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Ex1.xml" ContentType="application/vnd.ms-office.chartex+xml"/>
  <Override PartName="/xl/charts/style12.xml" ContentType="application/vnd.ms-office.chartstyle+xml"/>
  <Override PartName="/xl/charts/colors12.xml" ContentType="application/vnd.ms-office.chartcolorstyle+xml"/>
  <Override PartName="/xl/charts/chart12.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3.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4.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tables/table1.xml" ContentType="application/vnd.openxmlformats-officedocument.spreadsheetml.table+xml"/>
  <Override PartName="/xl/charts/chartEx2.xml" ContentType="application/vnd.ms-office.chartex+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gprd.sharepoint.com/sites/Depto.deEstudiosEconmicos/Shared Documents/Informes/Informes Acumulados/2024/Informe Avance 2025/Consolidado/Entrega Final/"/>
    </mc:Choice>
  </mc:AlternateContent>
  <xr:revisionPtr revIDLastSave="150" documentId="8_{310AF1A9-68C4-40FA-8A56-51FBE5664B74}" xr6:coauthVersionLast="47" xr6:coauthVersionMax="47" xr10:uidLastSave="{3B16060F-1C74-4F61-974E-EF13CEEC6110}"/>
  <bookViews>
    <workbookView xWindow="-28920" yWindow="210" windowWidth="29040" windowHeight="15840" tabRatio="750" xr2:uid="{00000000-000D-0000-FFFF-FFFF00000000}"/>
  </bookViews>
  <sheets>
    <sheet name="Tabla 1" sheetId="28" r:id="rId1"/>
    <sheet name="Gráfico 1" sheetId="29" r:id="rId2"/>
    <sheet name="Gráfico 2" sheetId="30" r:id="rId3"/>
    <sheet name="Gráfico 3" sheetId="31" r:id="rId4"/>
    <sheet name="Gráfico 4" sheetId="32" r:id="rId5"/>
    <sheet name="Gráfico 5" sheetId="33" r:id="rId6"/>
    <sheet name="Gráfico 6" sheetId="34" r:id="rId7"/>
    <sheet name="Gráfico 7" sheetId="35" r:id="rId8"/>
    <sheet name="Gráfico 8" sheetId="22" r:id="rId9"/>
    <sheet name="Tabla 2" sheetId="23" r:id="rId10"/>
    <sheet name="Gráfico 9" sheetId="24" r:id="rId11"/>
    <sheet name="Gráfico 10" sheetId="25" r:id="rId12"/>
    <sheet name="Gráfico 11" sheetId="26" r:id="rId13"/>
    <sheet name="Gráfico 12" sheetId="27" r:id="rId14"/>
    <sheet name="Tabla 3" sheetId="36" r:id="rId15"/>
    <sheet name="Tabla 4" sheetId="37" r:id="rId16"/>
    <sheet name="Tabla 5" sheetId="38" r:id="rId17"/>
    <sheet name="Gráfico 13" sheetId="41" r:id="rId18"/>
    <sheet name="Gráfico 14" sheetId="42" r:id="rId19"/>
    <sheet name="Tabla 6" sheetId="43" r:id="rId20"/>
    <sheet name="Gráfico 15" sheetId="44" r:id="rId21"/>
    <sheet name="Gráfico 16" sheetId="39" r:id="rId22"/>
    <sheet name="Tabla 7" sheetId="40" r:id="rId23"/>
    <sheet name="Mapa  1" sheetId="4" r:id="rId24"/>
    <sheet name="Ilustración 1" sheetId="3" r:id="rId25"/>
    <sheet name="Tabla 8" sheetId="2" r:id="rId26"/>
    <sheet name="Ilustración 2" sheetId="5" r:id="rId27"/>
    <sheet name="Tabla 9" sheetId="6" r:id="rId28"/>
    <sheet name="Tabla 10" sheetId="8" r:id="rId29"/>
    <sheet name="Tabla 11" sheetId="7" r:id="rId30"/>
    <sheet name="Tabla 12" sheetId="9" r:id="rId31"/>
    <sheet name="Tabla 13" sheetId="10" r:id="rId32"/>
    <sheet name="Tabla 14" sheetId="11" r:id="rId33"/>
    <sheet name="Tabla 15" sheetId="45" r:id="rId34"/>
    <sheet name="Tabla 16" sheetId="46" r:id="rId35"/>
    <sheet name="Tabla 17" sheetId="47" r:id="rId36"/>
    <sheet name="Tabla 18" sheetId="50" r:id="rId37"/>
    <sheet name="Tabla 19" sheetId="12" r:id="rId38"/>
    <sheet name="Gráfico 17" sheetId="48" r:id="rId39"/>
    <sheet name="Tabla 20" sheetId="13" r:id="rId40"/>
    <sheet name="Tabla 21" sheetId="14" r:id="rId41"/>
    <sheet name="Tabla 22" sheetId="54" r:id="rId42"/>
    <sheet name="Tabla 23" sheetId="15" r:id="rId43"/>
    <sheet name="Tabla 24" sheetId="51" r:id="rId44"/>
    <sheet name="Tabla 25" sheetId="16" r:id="rId45"/>
    <sheet name="Tabla 26" sheetId="17" r:id="rId46"/>
    <sheet name="Gráfico 18" sheetId="49" r:id="rId47"/>
    <sheet name="Gráfico 19" sheetId="52" r:id="rId48"/>
    <sheet name="Anexo 1" sheetId="18" r:id="rId49"/>
    <sheet name="Anexo 2 " sheetId="19" r:id="rId50"/>
    <sheet name="Anexo 3" sheetId="20" r:id="rId51"/>
    <sheet name="Anexo 4" sheetId="21" r:id="rId52"/>
    <sheet name="Anexo 5" sheetId="53" r:id="rId53"/>
  </sheets>
  <externalReferences>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s>
  <definedNames>
    <definedName name="\0" localSheetId="48">#REF!</definedName>
    <definedName name="\0" localSheetId="49">#REF!</definedName>
    <definedName name="\0" localSheetId="50">#REF!</definedName>
    <definedName name="\0" localSheetId="51">#REF!</definedName>
    <definedName name="\0" localSheetId="52">#REF!</definedName>
    <definedName name="\0" localSheetId="11">#REF!</definedName>
    <definedName name="\0" localSheetId="12">#REF!</definedName>
    <definedName name="\0" localSheetId="13">#REF!</definedName>
    <definedName name="\0" localSheetId="17">#REF!</definedName>
    <definedName name="\0" localSheetId="18">#REF!</definedName>
    <definedName name="\0" localSheetId="20">#REF!</definedName>
    <definedName name="\0" localSheetId="21">#REF!</definedName>
    <definedName name="\0" localSheetId="26">#REF!</definedName>
    <definedName name="\0" localSheetId="28">#REF!</definedName>
    <definedName name="\0" localSheetId="29">#REF!</definedName>
    <definedName name="\0" localSheetId="30">#REF!</definedName>
    <definedName name="\0" localSheetId="31">#REF!</definedName>
    <definedName name="\0" localSheetId="32">#REF!</definedName>
    <definedName name="\0" localSheetId="33">#REF!</definedName>
    <definedName name="\0" localSheetId="34">#REF!</definedName>
    <definedName name="\0" localSheetId="19">#REF!</definedName>
    <definedName name="\0" localSheetId="25">#REF!</definedName>
    <definedName name="\0" localSheetId="27">#REF!</definedName>
    <definedName name="\0">#REF!</definedName>
    <definedName name="\A" localSheetId="49">#REF!</definedName>
    <definedName name="\A" localSheetId="50">#REF!</definedName>
    <definedName name="\A" localSheetId="51">#REF!</definedName>
    <definedName name="\A" localSheetId="11">#REF!</definedName>
    <definedName name="\A" localSheetId="12">#REF!</definedName>
    <definedName name="\A" localSheetId="17">#REF!</definedName>
    <definedName name="\A" localSheetId="20">#REF!</definedName>
    <definedName name="\A" localSheetId="21">#REF!</definedName>
    <definedName name="\A" localSheetId="28">#REF!</definedName>
    <definedName name="\A" localSheetId="29">#REF!</definedName>
    <definedName name="\A" localSheetId="30">#REF!</definedName>
    <definedName name="\A" localSheetId="31">#REF!</definedName>
    <definedName name="\A" localSheetId="32">#REF!</definedName>
    <definedName name="\A" localSheetId="33">#REF!</definedName>
    <definedName name="\A" localSheetId="34">#REF!</definedName>
    <definedName name="\A" localSheetId="19">#REF!</definedName>
    <definedName name="\A" localSheetId="25">#REF!</definedName>
    <definedName name="\A">#REF!</definedName>
    <definedName name="\B" localSheetId="49">#REF!</definedName>
    <definedName name="\B" localSheetId="50">#REF!</definedName>
    <definedName name="\B" localSheetId="51">#REF!</definedName>
    <definedName name="\B" localSheetId="11">#REF!</definedName>
    <definedName name="\B" localSheetId="12">#REF!</definedName>
    <definedName name="\B" localSheetId="13">#REF!</definedName>
    <definedName name="\B" localSheetId="17">#REF!</definedName>
    <definedName name="\B" localSheetId="18">#REF!</definedName>
    <definedName name="\B" localSheetId="20">#REF!</definedName>
    <definedName name="\B" localSheetId="21">#REF!</definedName>
    <definedName name="\B" localSheetId="26">#REF!</definedName>
    <definedName name="\B" localSheetId="28">#REF!</definedName>
    <definedName name="\B" localSheetId="29">#REF!</definedName>
    <definedName name="\B" localSheetId="30">#REF!</definedName>
    <definedName name="\B" localSheetId="31">#REF!</definedName>
    <definedName name="\B" localSheetId="32">#REF!</definedName>
    <definedName name="\B" localSheetId="33">#REF!</definedName>
    <definedName name="\B" localSheetId="34">#REF!</definedName>
    <definedName name="\B" localSheetId="19">#REF!</definedName>
    <definedName name="\B" localSheetId="25">#REF!</definedName>
    <definedName name="\B" localSheetId="27">#REF!</definedName>
    <definedName name="\B">#REF!</definedName>
    <definedName name="\bmiii" localSheetId="30">#REF!</definedName>
    <definedName name="\bmiii" localSheetId="31">[1]Q6!$E$32:$AH$32</definedName>
    <definedName name="\bmiii">#REF!</definedName>
    <definedName name="\C" localSheetId="48">#REF!</definedName>
    <definedName name="\C" localSheetId="49">#REF!</definedName>
    <definedName name="\C" localSheetId="50">#REF!</definedName>
    <definedName name="\C" localSheetId="51">#REF!</definedName>
    <definedName name="\C" localSheetId="52">#REF!</definedName>
    <definedName name="\C" localSheetId="11">#REF!</definedName>
    <definedName name="\C" localSheetId="12">#REF!</definedName>
    <definedName name="\C" localSheetId="13">#REF!</definedName>
    <definedName name="\C" localSheetId="17">#REF!</definedName>
    <definedName name="\C" localSheetId="18">#REF!</definedName>
    <definedName name="\C" localSheetId="20">#REF!</definedName>
    <definedName name="\C" localSheetId="21">#REF!</definedName>
    <definedName name="\C" localSheetId="26">#REF!</definedName>
    <definedName name="\C" localSheetId="28">#REF!</definedName>
    <definedName name="\C" localSheetId="29">#REF!</definedName>
    <definedName name="\C" localSheetId="30">#REF!</definedName>
    <definedName name="\C" localSheetId="31">#REF!</definedName>
    <definedName name="\C" localSheetId="32">#REF!</definedName>
    <definedName name="\C" localSheetId="33">#REF!</definedName>
    <definedName name="\C" localSheetId="34">#REF!</definedName>
    <definedName name="\C" localSheetId="19">#REF!</definedName>
    <definedName name="\C" localSheetId="25">#REF!</definedName>
    <definedName name="\C" localSheetId="27">#REF!</definedName>
    <definedName name="\C">#REF!</definedName>
    <definedName name="\cc" localSheetId="48">[2]Debt!#REF!</definedName>
    <definedName name="\cc" localSheetId="51">[2]Debt!#REF!</definedName>
    <definedName name="\cc" localSheetId="52">[2]Debt!#REF!</definedName>
    <definedName name="\cc" localSheetId="12">#REF!</definedName>
    <definedName name="\cc" localSheetId="13">#REF!</definedName>
    <definedName name="\cc" localSheetId="28">[2]Debt!#REF!</definedName>
    <definedName name="\cc" localSheetId="29">[2]Debt!#REF!</definedName>
    <definedName name="\cc" localSheetId="30">#REF!</definedName>
    <definedName name="\cc" localSheetId="31">[2]Debt!#REF!</definedName>
    <definedName name="\cc">#REF!</definedName>
    <definedName name="\D" localSheetId="48">#REF!</definedName>
    <definedName name="\D" localSheetId="49">#REF!</definedName>
    <definedName name="\D" localSheetId="50">#REF!</definedName>
    <definedName name="\D" localSheetId="51">#REF!</definedName>
    <definedName name="\D" localSheetId="52">#REF!</definedName>
    <definedName name="\D" localSheetId="11">#REF!</definedName>
    <definedName name="\D" localSheetId="12">#REF!</definedName>
    <definedName name="\D" localSheetId="13">#REF!</definedName>
    <definedName name="\D" localSheetId="17">#REF!</definedName>
    <definedName name="\D" localSheetId="21">#REF!</definedName>
    <definedName name="\D" localSheetId="28">#REF!</definedName>
    <definedName name="\D" localSheetId="29">#REF!</definedName>
    <definedName name="\D" localSheetId="30">#REF!</definedName>
    <definedName name="\D" localSheetId="31">#REF!</definedName>
    <definedName name="\D" localSheetId="32">#REF!</definedName>
    <definedName name="\D" localSheetId="33">#REF!</definedName>
    <definedName name="\D" localSheetId="34">#REF!</definedName>
    <definedName name="\D" localSheetId="19">#REF!</definedName>
    <definedName name="\D" localSheetId="25">#REF!</definedName>
    <definedName name="\D">#REF!</definedName>
    <definedName name="\E" localSheetId="49">#REF!</definedName>
    <definedName name="\E" localSheetId="50">#REF!</definedName>
    <definedName name="\E" localSheetId="51">#REF!</definedName>
    <definedName name="\E" localSheetId="11">#REF!</definedName>
    <definedName name="\E" localSheetId="12">#REF!</definedName>
    <definedName name="\E" localSheetId="17">#REF!</definedName>
    <definedName name="\E" localSheetId="21">#REF!</definedName>
    <definedName name="\E" localSheetId="28">#REF!</definedName>
    <definedName name="\E" localSheetId="29">#REF!</definedName>
    <definedName name="\E" localSheetId="30">#REF!</definedName>
    <definedName name="\E" localSheetId="31">#REF!</definedName>
    <definedName name="\E" localSheetId="32">#REF!</definedName>
    <definedName name="\E" localSheetId="33">#REF!</definedName>
    <definedName name="\E" localSheetId="34">#REF!</definedName>
    <definedName name="\E" localSheetId="19">#REF!</definedName>
    <definedName name="\E" localSheetId="25">#REF!</definedName>
    <definedName name="\E">#REF!</definedName>
    <definedName name="\F" localSheetId="49">#REF!</definedName>
    <definedName name="\F" localSheetId="50">#REF!</definedName>
    <definedName name="\F" localSheetId="51">#REF!</definedName>
    <definedName name="\F" localSheetId="11">#REF!</definedName>
    <definedName name="\F" localSheetId="12">#REF!</definedName>
    <definedName name="\F" localSheetId="17">#REF!</definedName>
    <definedName name="\F" localSheetId="21">#REF!</definedName>
    <definedName name="\F" localSheetId="28">#REF!</definedName>
    <definedName name="\F" localSheetId="29">#REF!</definedName>
    <definedName name="\F" localSheetId="30">#REF!</definedName>
    <definedName name="\F" localSheetId="31">#REF!</definedName>
    <definedName name="\F" localSheetId="32">#REF!</definedName>
    <definedName name="\F" localSheetId="33">#REF!</definedName>
    <definedName name="\F" localSheetId="34">#REF!</definedName>
    <definedName name="\F" localSheetId="19">#REF!</definedName>
    <definedName name="\F" localSheetId="25">#REF!</definedName>
    <definedName name="\F">#REF!</definedName>
    <definedName name="\G" localSheetId="49">#REF!</definedName>
    <definedName name="\G" localSheetId="50">#REF!</definedName>
    <definedName name="\G" localSheetId="51">#REF!</definedName>
    <definedName name="\G" localSheetId="11">#REF!</definedName>
    <definedName name="\G" localSheetId="17">#REF!</definedName>
    <definedName name="\G" localSheetId="21">#REF!</definedName>
    <definedName name="\G" localSheetId="28">#REF!</definedName>
    <definedName name="\G" localSheetId="29">#REF!</definedName>
    <definedName name="\G" localSheetId="30">#REF!</definedName>
    <definedName name="\G" localSheetId="31">#REF!</definedName>
    <definedName name="\G" localSheetId="32">#REF!</definedName>
    <definedName name="\G" localSheetId="33">#REF!</definedName>
    <definedName name="\G" localSheetId="34">#REF!</definedName>
    <definedName name="\G" localSheetId="19">#REF!</definedName>
    <definedName name="\G" localSheetId="25">#REF!</definedName>
    <definedName name="\G">#REF!</definedName>
    <definedName name="\gg" localSheetId="30">#REF!</definedName>
    <definedName name="\gg" localSheetId="31">[2]Debt!#REF!</definedName>
    <definedName name="\gg">#REF!</definedName>
    <definedName name="\H" localSheetId="48">#REF!</definedName>
    <definedName name="\H" localSheetId="49">#REF!</definedName>
    <definedName name="\H" localSheetId="50">#REF!</definedName>
    <definedName name="\H" localSheetId="51">#REF!</definedName>
    <definedName name="\H" localSheetId="52">#REF!</definedName>
    <definedName name="\H" localSheetId="11">#REF!</definedName>
    <definedName name="\H" localSheetId="12">#REF!</definedName>
    <definedName name="\H" localSheetId="13">#REF!</definedName>
    <definedName name="\H" localSheetId="17">#REF!</definedName>
    <definedName name="\H" localSheetId="21">#REF!</definedName>
    <definedName name="\H" localSheetId="28">#REF!</definedName>
    <definedName name="\H" localSheetId="29">#REF!</definedName>
    <definedName name="\H" localSheetId="30">#REF!</definedName>
    <definedName name="\H" localSheetId="31">#REF!</definedName>
    <definedName name="\H" localSheetId="32">#REF!</definedName>
    <definedName name="\H" localSheetId="33">#REF!</definedName>
    <definedName name="\H" localSheetId="34">#REF!</definedName>
    <definedName name="\H" localSheetId="19">#REF!</definedName>
    <definedName name="\H" localSheetId="25">#REF!</definedName>
    <definedName name="\H">#REF!</definedName>
    <definedName name="\I" localSheetId="49">#REF!</definedName>
    <definedName name="\I" localSheetId="50">#REF!</definedName>
    <definedName name="\I" localSheetId="51">#REF!</definedName>
    <definedName name="\I" localSheetId="11">#REF!</definedName>
    <definedName name="\I" localSheetId="12">#REF!</definedName>
    <definedName name="\I" localSheetId="17">#REF!</definedName>
    <definedName name="\I" localSheetId="21">#REF!</definedName>
    <definedName name="\I" localSheetId="28">#REF!</definedName>
    <definedName name="\I" localSheetId="29">#REF!</definedName>
    <definedName name="\I" localSheetId="30">#REF!</definedName>
    <definedName name="\I" localSheetId="31">#REF!</definedName>
    <definedName name="\I" localSheetId="32">#REF!</definedName>
    <definedName name="\I" localSheetId="33">#REF!</definedName>
    <definedName name="\I" localSheetId="34">#REF!</definedName>
    <definedName name="\I" localSheetId="19">#REF!</definedName>
    <definedName name="\I" localSheetId="25">#REF!</definedName>
    <definedName name="\I">#REF!</definedName>
    <definedName name="\J" localSheetId="49">#REF!</definedName>
    <definedName name="\J" localSheetId="50">#REF!</definedName>
    <definedName name="\J" localSheetId="51">#REF!</definedName>
    <definedName name="\J" localSheetId="11">#REF!</definedName>
    <definedName name="\J" localSheetId="12">#REF!</definedName>
    <definedName name="\J" localSheetId="17">#REF!</definedName>
    <definedName name="\J" localSheetId="21">#REF!</definedName>
    <definedName name="\J" localSheetId="28">#REF!</definedName>
    <definedName name="\J" localSheetId="29">#REF!</definedName>
    <definedName name="\J" localSheetId="30">#REF!</definedName>
    <definedName name="\J" localSheetId="31">#REF!</definedName>
    <definedName name="\J" localSheetId="32">#REF!</definedName>
    <definedName name="\J" localSheetId="33">#REF!</definedName>
    <definedName name="\J" localSheetId="34">#REF!</definedName>
    <definedName name="\J" localSheetId="19">#REF!</definedName>
    <definedName name="\J" localSheetId="25">#REF!</definedName>
    <definedName name="\J">#REF!</definedName>
    <definedName name="\K" localSheetId="49">#REF!</definedName>
    <definedName name="\K" localSheetId="50">#REF!</definedName>
    <definedName name="\K" localSheetId="51">#REF!</definedName>
    <definedName name="\K" localSheetId="11">#REF!</definedName>
    <definedName name="\K" localSheetId="17">#REF!</definedName>
    <definedName name="\K" localSheetId="21">#REF!</definedName>
    <definedName name="\K" localSheetId="28">#REF!</definedName>
    <definedName name="\K" localSheetId="29">#REF!</definedName>
    <definedName name="\K" localSheetId="30">#REF!</definedName>
    <definedName name="\K" localSheetId="31">#REF!</definedName>
    <definedName name="\K" localSheetId="32">#REF!</definedName>
    <definedName name="\K" localSheetId="33">#REF!</definedName>
    <definedName name="\K" localSheetId="34">#REF!</definedName>
    <definedName name="\K" localSheetId="19">#REF!</definedName>
    <definedName name="\K" localSheetId="25">#REF!</definedName>
    <definedName name="\K">#REF!</definedName>
    <definedName name="\kk" localSheetId="30">#REF!</definedName>
    <definedName name="\kk" localSheetId="31">[2]Debt!#REF!</definedName>
    <definedName name="\kk">#REF!</definedName>
    <definedName name="\L" localSheetId="48">#REF!</definedName>
    <definedName name="\L" localSheetId="49">#REF!</definedName>
    <definedName name="\L" localSheetId="50">#REF!</definedName>
    <definedName name="\L" localSheetId="51">#REF!</definedName>
    <definedName name="\L" localSheetId="52">#REF!</definedName>
    <definedName name="\L" localSheetId="11">#REF!</definedName>
    <definedName name="\L" localSheetId="12">#REF!</definedName>
    <definedName name="\L" localSheetId="13">#REF!</definedName>
    <definedName name="\L" localSheetId="17">#REF!</definedName>
    <definedName name="\L" localSheetId="21">#REF!</definedName>
    <definedName name="\L" localSheetId="28">#REF!</definedName>
    <definedName name="\L" localSheetId="29">#REF!</definedName>
    <definedName name="\L" localSheetId="30">#REF!</definedName>
    <definedName name="\L" localSheetId="31">#REF!</definedName>
    <definedName name="\L" localSheetId="32">#REF!</definedName>
    <definedName name="\L" localSheetId="33">#REF!</definedName>
    <definedName name="\L" localSheetId="34">#REF!</definedName>
    <definedName name="\L" localSheetId="19">#REF!</definedName>
    <definedName name="\L" localSheetId="25">#REF!</definedName>
    <definedName name="\L">#REF!</definedName>
    <definedName name="\M" localSheetId="49">#REF!</definedName>
    <definedName name="\M" localSheetId="50">#REF!</definedName>
    <definedName name="\M" localSheetId="51">#REF!</definedName>
    <definedName name="\M" localSheetId="11">#REF!</definedName>
    <definedName name="\M" localSheetId="12">#REF!</definedName>
    <definedName name="\M" localSheetId="13">#REF!</definedName>
    <definedName name="\M" localSheetId="17">#REF!</definedName>
    <definedName name="\M" localSheetId="18">#REF!</definedName>
    <definedName name="\M" localSheetId="20">#REF!</definedName>
    <definedName name="\M" localSheetId="21">#REF!</definedName>
    <definedName name="\M" localSheetId="26">#REF!</definedName>
    <definedName name="\M" localSheetId="28">#REF!</definedName>
    <definedName name="\M" localSheetId="29">#REF!</definedName>
    <definedName name="\M" localSheetId="30">#REF!</definedName>
    <definedName name="\M" localSheetId="31">#REF!</definedName>
    <definedName name="\M" localSheetId="32">#REF!</definedName>
    <definedName name="\M" localSheetId="33">#REF!</definedName>
    <definedName name="\M" localSheetId="34">#REF!</definedName>
    <definedName name="\M" localSheetId="19">#REF!</definedName>
    <definedName name="\M" localSheetId="25">#REF!</definedName>
    <definedName name="\M" localSheetId="27">#REF!</definedName>
    <definedName name="\M">#REF!</definedName>
    <definedName name="\N" localSheetId="49">#REF!</definedName>
    <definedName name="\N" localSheetId="50">#REF!</definedName>
    <definedName name="\N" localSheetId="51">#REF!</definedName>
    <definedName name="\N" localSheetId="11">#REF!</definedName>
    <definedName name="\N" localSheetId="12">#REF!</definedName>
    <definedName name="\N" localSheetId="13">#REF!</definedName>
    <definedName name="\N" localSheetId="17">#REF!</definedName>
    <definedName name="\N" localSheetId="21">#REF!</definedName>
    <definedName name="\N" localSheetId="28">#REF!</definedName>
    <definedName name="\N" localSheetId="29">#REF!</definedName>
    <definedName name="\N" localSheetId="30">#REF!</definedName>
    <definedName name="\N" localSheetId="31">#REF!</definedName>
    <definedName name="\N" localSheetId="32">#REF!</definedName>
    <definedName name="\N" localSheetId="33">#REF!</definedName>
    <definedName name="\N" localSheetId="34">#REF!</definedName>
    <definedName name="\N" localSheetId="19">#REF!</definedName>
    <definedName name="\N" localSheetId="25">#REF!</definedName>
    <definedName name="\N">#REF!</definedName>
    <definedName name="\Ñ" localSheetId="49">#REF!</definedName>
    <definedName name="\Ñ" localSheetId="50">#REF!</definedName>
    <definedName name="\Ñ" localSheetId="51">#REF!</definedName>
    <definedName name="\Ñ" localSheetId="11">#REF!</definedName>
    <definedName name="\Ñ" localSheetId="17">#REF!</definedName>
    <definedName name="\Ñ" localSheetId="28">#REF!</definedName>
    <definedName name="\Ñ" localSheetId="29">#REF!</definedName>
    <definedName name="\Ñ" localSheetId="30">#REF!</definedName>
    <definedName name="\Ñ" localSheetId="31">#REF!</definedName>
    <definedName name="\Ñ" localSheetId="25">#REF!</definedName>
    <definedName name="\Ñ">#REF!</definedName>
    <definedName name="\O" localSheetId="49">#REF!</definedName>
    <definedName name="\O" localSheetId="50">#REF!</definedName>
    <definedName name="\O" localSheetId="51">#REF!</definedName>
    <definedName name="\O" localSheetId="11">#REF!</definedName>
    <definedName name="\O" localSheetId="12">#REF!</definedName>
    <definedName name="\O" localSheetId="17">#REF!</definedName>
    <definedName name="\O" localSheetId="21">#REF!</definedName>
    <definedName name="\O" localSheetId="28">#REF!</definedName>
    <definedName name="\O" localSheetId="29">#REF!</definedName>
    <definedName name="\O" localSheetId="30">#REF!</definedName>
    <definedName name="\O" localSheetId="31">#REF!</definedName>
    <definedName name="\O" localSheetId="32">#REF!</definedName>
    <definedName name="\O" localSheetId="33">#REF!</definedName>
    <definedName name="\O" localSheetId="34">#REF!</definedName>
    <definedName name="\O" localSheetId="19">#REF!</definedName>
    <definedName name="\O" localSheetId="25">#REF!</definedName>
    <definedName name="\O">#REF!</definedName>
    <definedName name="\P" localSheetId="49">#REF!</definedName>
    <definedName name="\P" localSheetId="50">#REF!</definedName>
    <definedName name="\P" localSheetId="51">#REF!</definedName>
    <definedName name="\P" localSheetId="11">#REF!</definedName>
    <definedName name="\P" localSheetId="12">#REF!</definedName>
    <definedName name="\P" localSheetId="17">#REF!</definedName>
    <definedName name="\P" localSheetId="21">#REF!</definedName>
    <definedName name="\P" localSheetId="28">#REF!</definedName>
    <definedName name="\P" localSheetId="29">#REF!</definedName>
    <definedName name="\P" localSheetId="30">#REF!</definedName>
    <definedName name="\P" localSheetId="31">#REF!</definedName>
    <definedName name="\P" localSheetId="32">#REF!</definedName>
    <definedName name="\P" localSheetId="33">#REF!</definedName>
    <definedName name="\P" localSheetId="34">#REF!</definedName>
    <definedName name="\P" localSheetId="19">#REF!</definedName>
    <definedName name="\P" localSheetId="25">#REF!</definedName>
    <definedName name="\P">#REF!</definedName>
    <definedName name="\Q" localSheetId="49">#REF!</definedName>
    <definedName name="\Q" localSheetId="50">#REF!</definedName>
    <definedName name="\Q" localSheetId="51">#REF!</definedName>
    <definedName name="\Q" localSheetId="11">#REF!</definedName>
    <definedName name="\Q" localSheetId="17">#REF!</definedName>
    <definedName name="\Q" localSheetId="21">#REF!</definedName>
    <definedName name="\Q" localSheetId="28">#REF!</definedName>
    <definedName name="\Q" localSheetId="29">#REF!</definedName>
    <definedName name="\Q" localSheetId="30">#REF!</definedName>
    <definedName name="\Q" localSheetId="31">#REF!</definedName>
    <definedName name="\Q" localSheetId="32">#REF!</definedName>
    <definedName name="\Q" localSheetId="33">#REF!</definedName>
    <definedName name="\Q" localSheetId="34">#REF!</definedName>
    <definedName name="\Q" localSheetId="19">#REF!</definedName>
    <definedName name="\Q" localSheetId="25">#REF!</definedName>
    <definedName name="\Q">#REF!</definedName>
    <definedName name="\R" localSheetId="49">#REF!</definedName>
    <definedName name="\R" localSheetId="50">#REF!</definedName>
    <definedName name="\R" localSheetId="51">#REF!</definedName>
    <definedName name="\R" localSheetId="11">#REF!</definedName>
    <definedName name="\R" localSheetId="12">#REF!</definedName>
    <definedName name="\R" localSheetId="13">#REF!</definedName>
    <definedName name="\R" localSheetId="17">#REF!</definedName>
    <definedName name="\R" localSheetId="18">#REF!</definedName>
    <definedName name="\R" localSheetId="20">#REF!</definedName>
    <definedName name="\R" localSheetId="21">#REF!</definedName>
    <definedName name="\R" localSheetId="26">#REF!</definedName>
    <definedName name="\R" localSheetId="28">#REF!</definedName>
    <definedName name="\R" localSheetId="29">#REF!</definedName>
    <definedName name="\R" localSheetId="30">#REF!</definedName>
    <definedName name="\R" localSheetId="31">#REF!</definedName>
    <definedName name="\R" localSheetId="32">#REF!</definedName>
    <definedName name="\R" localSheetId="33">#REF!</definedName>
    <definedName name="\R" localSheetId="34">#REF!</definedName>
    <definedName name="\R" localSheetId="19">#REF!</definedName>
    <definedName name="\R" localSheetId="25">#REF!</definedName>
    <definedName name="\R" localSheetId="27">#REF!</definedName>
    <definedName name="\R">#REF!</definedName>
    <definedName name="\S" localSheetId="49">#REF!</definedName>
    <definedName name="\S" localSheetId="50">#REF!</definedName>
    <definedName name="\S" localSheetId="51">#REF!</definedName>
    <definedName name="\S" localSheetId="11">#REF!</definedName>
    <definedName name="\S" localSheetId="12">#REF!</definedName>
    <definedName name="\S" localSheetId="13">#REF!</definedName>
    <definedName name="\S" localSheetId="17">#REF!</definedName>
    <definedName name="\S" localSheetId="21">#REF!</definedName>
    <definedName name="\S" localSheetId="28">#REF!</definedName>
    <definedName name="\S" localSheetId="29">#REF!</definedName>
    <definedName name="\S" localSheetId="30">#REF!</definedName>
    <definedName name="\S" localSheetId="31">#REF!</definedName>
    <definedName name="\S" localSheetId="32">#REF!</definedName>
    <definedName name="\S" localSheetId="33">#REF!</definedName>
    <definedName name="\S" localSheetId="34">#REF!</definedName>
    <definedName name="\S" localSheetId="19">#REF!</definedName>
    <definedName name="\S" localSheetId="25">#REF!</definedName>
    <definedName name="\S">#REF!</definedName>
    <definedName name="\T" localSheetId="49">#REF!</definedName>
    <definedName name="\T" localSheetId="50">#REF!</definedName>
    <definedName name="\T" localSheetId="51">#REF!</definedName>
    <definedName name="\T" localSheetId="11">#REF!</definedName>
    <definedName name="\T" localSheetId="12">#REF!</definedName>
    <definedName name="\T" localSheetId="17">#REF!</definedName>
    <definedName name="\T" localSheetId="21">#REF!</definedName>
    <definedName name="\T" localSheetId="28">#REF!</definedName>
    <definedName name="\T" localSheetId="29">#REF!</definedName>
    <definedName name="\T" localSheetId="30">#REF!</definedName>
    <definedName name="\T" localSheetId="31">#REF!</definedName>
    <definedName name="\T" localSheetId="32">#REF!</definedName>
    <definedName name="\T" localSheetId="33">#REF!</definedName>
    <definedName name="\T" localSheetId="34">#REF!</definedName>
    <definedName name="\T" localSheetId="19">#REF!</definedName>
    <definedName name="\T" localSheetId="25">#REF!</definedName>
    <definedName name="\T">#REF!</definedName>
    <definedName name="\T1" localSheetId="49">#REF!</definedName>
    <definedName name="\T1" localSheetId="50">#REF!</definedName>
    <definedName name="\T1" localSheetId="51">#REF!</definedName>
    <definedName name="\T1" localSheetId="11">#REF!</definedName>
    <definedName name="\T1" localSheetId="17">#REF!</definedName>
    <definedName name="\T1" localSheetId="28">#REF!</definedName>
    <definedName name="\T1" localSheetId="29">#REF!</definedName>
    <definedName name="\T1" localSheetId="30">#REF!</definedName>
    <definedName name="\T1" localSheetId="31">#REF!</definedName>
    <definedName name="\T1" localSheetId="25">#REF!</definedName>
    <definedName name="\T1">#REF!</definedName>
    <definedName name="\T2" localSheetId="48">[3]BOP!#REF!</definedName>
    <definedName name="\T2" localSheetId="50">[3]BOP!#REF!</definedName>
    <definedName name="\T2" localSheetId="51">[3]BOP!#REF!</definedName>
    <definedName name="\T2" localSheetId="52">[3]BOP!#REF!</definedName>
    <definedName name="\T2" localSheetId="17">#REF!</definedName>
    <definedName name="\T2" localSheetId="18">#REF!</definedName>
    <definedName name="\T2" localSheetId="20">#REF!</definedName>
    <definedName name="\T2" localSheetId="29">[3]BOP!#REF!</definedName>
    <definedName name="\T2" localSheetId="30">#REF!</definedName>
    <definedName name="\T2" localSheetId="31">[3]BOP!#REF!</definedName>
    <definedName name="\T2" localSheetId="19">#REF!</definedName>
    <definedName name="\T2" localSheetId="25">#REF!</definedName>
    <definedName name="\T2">#REF!</definedName>
    <definedName name="\tt" localSheetId="48">[2]Debt!#REF!</definedName>
    <definedName name="\tt" localSheetId="52">[2]Debt!#REF!</definedName>
    <definedName name="\tt" localSheetId="30">#REF!</definedName>
    <definedName name="\tt" localSheetId="31">[2]Debt!#REF!</definedName>
    <definedName name="\tt">#REF!</definedName>
    <definedName name="\U" localSheetId="48">#REF!</definedName>
    <definedName name="\U" localSheetId="49">#REF!</definedName>
    <definedName name="\U" localSheetId="50">#REF!</definedName>
    <definedName name="\U" localSheetId="51">#REF!</definedName>
    <definedName name="\U" localSheetId="52">#REF!</definedName>
    <definedName name="\U" localSheetId="11">#REF!</definedName>
    <definedName name="\U" localSheetId="12">#REF!</definedName>
    <definedName name="\U" localSheetId="13">#REF!</definedName>
    <definedName name="\U" localSheetId="17">#REF!</definedName>
    <definedName name="\U" localSheetId="18">#REF!</definedName>
    <definedName name="\U" localSheetId="20">#REF!</definedName>
    <definedName name="\U" localSheetId="21">#REF!</definedName>
    <definedName name="\U" localSheetId="26">#REF!</definedName>
    <definedName name="\U" localSheetId="28">#REF!</definedName>
    <definedName name="\U" localSheetId="29">#REF!</definedName>
    <definedName name="\U" localSheetId="30">#REF!</definedName>
    <definedName name="\U" localSheetId="31">#REF!</definedName>
    <definedName name="\U" localSheetId="32">#REF!</definedName>
    <definedName name="\U" localSheetId="33">#REF!</definedName>
    <definedName name="\U" localSheetId="34">#REF!</definedName>
    <definedName name="\U" localSheetId="19">#REF!</definedName>
    <definedName name="\U" localSheetId="25">#REF!</definedName>
    <definedName name="\U" localSheetId="27">#REF!</definedName>
    <definedName name="\U">#REF!</definedName>
    <definedName name="\V" localSheetId="49">#REF!</definedName>
    <definedName name="\V" localSheetId="50">#REF!</definedName>
    <definedName name="\V" localSheetId="51">#REF!</definedName>
    <definedName name="\V" localSheetId="11">#REF!</definedName>
    <definedName name="\V" localSheetId="12">#REF!</definedName>
    <definedName name="\V" localSheetId="17">#REF!</definedName>
    <definedName name="\V" localSheetId="20">#REF!</definedName>
    <definedName name="\V" localSheetId="21">#REF!</definedName>
    <definedName name="\V" localSheetId="28">#REF!</definedName>
    <definedName name="\V" localSheetId="29">#REF!</definedName>
    <definedName name="\V" localSheetId="30">#REF!</definedName>
    <definedName name="\V" localSheetId="31">#REF!</definedName>
    <definedName name="\V" localSheetId="32">#REF!</definedName>
    <definedName name="\V" localSheetId="33">#REF!</definedName>
    <definedName name="\V" localSheetId="34">#REF!</definedName>
    <definedName name="\V" localSheetId="19">#REF!</definedName>
    <definedName name="\V" localSheetId="25">#REF!</definedName>
    <definedName name="\V">#REF!</definedName>
    <definedName name="\W" localSheetId="49">#REF!</definedName>
    <definedName name="\W" localSheetId="50">#REF!</definedName>
    <definedName name="\W" localSheetId="51">#REF!</definedName>
    <definedName name="\W" localSheetId="11">#REF!</definedName>
    <definedName name="\W" localSheetId="12">#REF!</definedName>
    <definedName name="\W" localSheetId="17">#REF!</definedName>
    <definedName name="\W" localSheetId="20">#REF!</definedName>
    <definedName name="\W" localSheetId="21">#REF!</definedName>
    <definedName name="\W" localSheetId="28">#REF!</definedName>
    <definedName name="\W" localSheetId="29">#REF!</definedName>
    <definedName name="\W" localSheetId="30">#REF!</definedName>
    <definedName name="\W" localSheetId="31">#REF!</definedName>
    <definedName name="\W" localSheetId="32">#REF!</definedName>
    <definedName name="\W" localSheetId="33">#REF!</definedName>
    <definedName name="\W" localSheetId="34">#REF!</definedName>
    <definedName name="\W" localSheetId="19">#REF!</definedName>
    <definedName name="\W" localSheetId="25">#REF!</definedName>
    <definedName name="\W">#REF!</definedName>
    <definedName name="\X" localSheetId="49">#REF!</definedName>
    <definedName name="\X" localSheetId="50">#REF!</definedName>
    <definedName name="\X" localSheetId="51">#REF!</definedName>
    <definedName name="\X" localSheetId="11">#REF!</definedName>
    <definedName name="\X" localSheetId="17">#REF!</definedName>
    <definedName name="\X" localSheetId="21">#REF!</definedName>
    <definedName name="\X" localSheetId="28">#REF!</definedName>
    <definedName name="\X" localSheetId="29">#REF!</definedName>
    <definedName name="\X" localSheetId="30">#REF!</definedName>
    <definedName name="\X" localSheetId="31">#REF!</definedName>
    <definedName name="\X" localSheetId="32">#REF!</definedName>
    <definedName name="\X" localSheetId="33">#REF!</definedName>
    <definedName name="\X" localSheetId="34">#REF!</definedName>
    <definedName name="\X" localSheetId="19">#REF!</definedName>
    <definedName name="\X" localSheetId="25">#REF!</definedName>
    <definedName name="\X">#REF!</definedName>
    <definedName name="\Y" localSheetId="49">#REF!</definedName>
    <definedName name="\Y" localSheetId="50">#REF!</definedName>
    <definedName name="\Y" localSheetId="51">#REF!</definedName>
    <definedName name="\Y" localSheetId="11">#REF!</definedName>
    <definedName name="\Y" localSheetId="17">#REF!</definedName>
    <definedName name="\Y" localSheetId="21">#REF!</definedName>
    <definedName name="\Y" localSheetId="28">#REF!</definedName>
    <definedName name="\Y" localSheetId="29">#REF!</definedName>
    <definedName name="\Y" localSheetId="30">#REF!</definedName>
    <definedName name="\Y" localSheetId="31">#REF!</definedName>
    <definedName name="\Y" localSheetId="32">#REF!</definedName>
    <definedName name="\Y" localSheetId="33">#REF!</definedName>
    <definedName name="\Y" localSheetId="34">#REF!</definedName>
    <definedName name="\Y" localSheetId="19">#REF!</definedName>
    <definedName name="\Y" localSheetId="25">#REF!</definedName>
    <definedName name="\Y">#REF!</definedName>
    <definedName name="\Z" localSheetId="49">#REF!</definedName>
    <definedName name="\Z" localSheetId="50">#REF!</definedName>
    <definedName name="\Z" localSheetId="51">#REF!</definedName>
    <definedName name="\Z" localSheetId="11">#REF!</definedName>
    <definedName name="\Z" localSheetId="17">#REF!</definedName>
    <definedName name="\Z" localSheetId="21">#REF!</definedName>
    <definedName name="\Z" localSheetId="28">#REF!</definedName>
    <definedName name="\Z" localSheetId="29">#REF!</definedName>
    <definedName name="\Z" localSheetId="30">#REF!</definedName>
    <definedName name="\Z" localSheetId="31">#REF!</definedName>
    <definedName name="\Z" localSheetId="32">#REF!</definedName>
    <definedName name="\Z" localSheetId="33">#REF!</definedName>
    <definedName name="\Z" localSheetId="34">#REF!</definedName>
    <definedName name="\Z" localSheetId="19">#REF!</definedName>
    <definedName name="\Z" localSheetId="25">#REF!</definedName>
    <definedName name="\Z">#REF!</definedName>
    <definedName name="_._IMPUESTOS_SOBRE_COMBUSTIBLES_Y_GAS_NATURAL" localSheetId="30">#REF!</definedName>
    <definedName name="_._IMPUESTOS_SOBRE_COMBUSTIBLES_Y_GAS_NATURAL" localSheetId="31">[4]C!$B$27:$N$27</definedName>
    <definedName name="_._IMPUESTOS_SOBRE_COMBUSTIBLES_Y_GAS_NATURAL">#REF!</definedName>
    <definedName name="_._IMPUESTOS_SOBRE_ENERGIA_ELECTRICA" localSheetId="30">#REF!</definedName>
    <definedName name="_._IMPUESTOS_SOBRE_ENERGIA_ELECTRICA" localSheetId="31">[4]C!$B$28:$N$28</definedName>
    <definedName name="_._IMPUESTOS_SOBRE_ENERGIA_ELECTRICA">#REF!</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48">[5]!____________asd1</definedName>
    <definedName name="____________asd1" localSheetId="52">[5]!____________asd1</definedName>
    <definedName name="____________asd1" localSheetId="28">[5]!____________asd1</definedName>
    <definedName name="____________asd1" localSheetId="29">[5]!____________asd1</definedName>
    <definedName name="____________asd1" localSheetId="30">#REF!</definedName>
    <definedName name="____________asd1" localSheetId="31">[5]!____________asd1</definedName>
    <definedName name="____________asd1">#REF!</definedName>
    <definedName name="____________ROS1">#N/A</definedName>
    <definedName name="____________ROS2">#N/A</definedName>
    <definedName name="____________ROS3">#N/A</definedName>
    <definedName name="____________ROS4">#N/A</definedName>
    <definedName name="____________tnt1" localSheetId="48">[5]!____________tnt1</definedName>
    <definedName name="____________tnt1" localSheetId="52">[5]!____________tnt1</definedName>
    <definedName name="____________tnt1" localSheetId="28">[5]!____________tnt1</definedName>
    <definedName name="____________tnt1" localSheetId="29">[5]!____________tnt1</definedName>
    <definedName name="____________tnt1" localSheetId="30">#REF!</definedName>
    <definedName name="____________tnt1" localSheetId="31">[5]!____________tnt1</definedName>
    <definedName name="____________tnt1">#REF!</definedName>
    <definedName name="___________ROS1">#N/A</definedName>
    <definedName name="___________ROS2">#N/A</definedName>
    <definedName name="___________ROS3">#N/A</definedName>
    <definedName name="___________ROS4">#N/A</definedName>
    <definedName name="__________asd1" localSheetId="48">[5]!__________asd1</definedName>
    <definedName name="__________asd1" localSheetId="52">[5]!__________asd1</definedName>
    <definedName name="__________asd1" localSheetId="28">[5]!__________asd1</definedName>
    <definedName name="__________asd1" localSheetId="29">[5]!__________asd1</definedName>
    <definedName name="__________asd1" localSheetId="30">#REF!</definedName>
    <definedName name="__________asd1" localSheetId="31">[5]!__________asd1</definedName>
    <definedName name="__________asd1">#REF!</definedName>
    <definedName name="__________ROS1">#N/A</definedName>
    <definedName name="__________ROS2">#N/A</definedName>
    <definedName name="__________ROS3">#N/A</definedName>
    <definedName name="__________ROS4">#N/A</definedName>
    <definedName name="__________tnt1" localSheetId="48">[5]!__________tnt1</definedName>
    <definedName name="__________tnt1" localSheetId="52">[5]!__________tnt1</definedName>
    <definedName name="__________tnt1" localSheetId="28">[5]!__________tnt1</definedName>
    <definedName name="__________tnt1" localSheetId="29">[5]!__________tnt1</definedName>
    <definedName name="__________tnt1" localSheetId="30">#REF!</definedName>
    <definedName name="__________tnt1" localSheetId="31">[5]!__________tnt1</definedName>
    <definedName name="__________tnt1">#REF!</definedName>
    <definedName name="_________asd1" localSheetId="48">[5]!_________asd1</definedName>
    <definedName name="_________asd1" localSheetId="52">[5]!_________asd1</definedName>
    <definedName name="_________asd1" localSheetId="28">[5]!_________asd1</definedName>
    <definedName name="_________asd1" localSheetId="29">[5]!_________asd1</definedName>
    <definedName name="_________asd1" localSheetId="30">#REF!</definedName>
    <definedName name="_________asd1" localSheetId="31">[5]!_________asd1</definedName>
    <definedName name="_________asd1">#REF!</definedName>
    <definedName name="_________ROS1">#N/A</definedName>
    <definedName name="_________ROS2">#N/A</definedName>
    <definedName name="_________ROS3">#N/A</definedName>
    <definedName name="_________ROS4">#N/A</definedName>
    <definedName name="_________tAB4" localSheetId="30">#REF!</definedName>
    <definedName name="_________tAB4" localSheetId="31">'[6]shared data'!$A$1:$G$71</definedName>
    <definedName name="_________tAB4">#REF!</definedName>
    <definedName name="_________tnt1" localSheetId="48">[5]!_________tnt1</definedName>
    <definedName name="_________tnt1" localSheetId="52">[5]!_________tnt1</definedName>
    <definedName name="_________tnt1" localSheetId="28">[5]!_________tnt1</definedName>
    <definedName name="_________tnt1" localSheetId="29">[5]!_________tnt1</definedName>
    <definedName name="_________tnt1" localSheetId="30">#REF!</definedName>
    <definedName name="_________tnt1" localSheetId="31">[5]!_________tnt1</definedName>
    <definedName name="_________tnt1">#REF!</definedName>
    <definedName name="________asd1" localSheetId="48">[5]!________asd1</definedName>
    <definedName name="________asd1" localSheetId="52">[5]!________asd1</definedName>
    <definedName name="________asd1" localSheetId="28">[5]!________asd1</definedName>
    <definedName name="________asd1" localSheetId="29">[5]!________asd1</definedName>
    <definedName name="________asd1" localSheetId="30">#REF!</definedName>
    <definedName name="________asd1" localSheetId="31">[5]!________asd1</definedName>
    <definedName name="________asd1">#REF!</definedName>
    <definedName name="________ROS1">#N/A</definedName>
    <definedName name="________ROS2">#N/A</definedName>
    <definedName name="________ROS3">#N/A</definedName>
    <definedName name="________ROS4">#N/A</definedName>
    <definedName name="________tAB4" localSheetId="30">#REF!</definedName>
    <definedName name="________tAB4" localSheetId="31">'[6]shared data'!$A$1:$G$71</definedName>
    <definedName name="________tAB4">#REF!</definedName>
    <definedName name="________tnt1" localSheetId="48">[5]!________tnt1</definedName>
    <definedName name="________tnt1" localSheetId="52">[5]!________tnt1</definedName>
    <definedName name="________tnt1" localSheetId="28">[5]!________tnt1</definedName>
    <definedName name="________tnt1" localSheetId="29">[5]!________tnt1</definedName>
    <definedName name="________tnt1" localSheetId="30">#REF!</definedName>
    <definedName name="________tnt1" localSheetId="31">[5]!________tnt1</definedName>
    <definedName name="________tnt1">#REF!</definedName>
    <definedName name="_______asd1" localSheetId="48">[5]!_______asd1</definedName>
    <definedName name="_______asd1" localSheetId="52">[5]!_______asd1</definedName>
    <definedName name="_______asd1" localSheetId="28">[5]!_______asd1</definedName>
    <definedName name="_______asd1" localSheetId="29">[5]!_______asd1</definedName>
    <definedName name="_______asd1" localSheetId="30">#REF!</definedName>
    <definedName name="_______asd1" localSheetId="31">[5]!_______asd1</definedName>
    <definedName name="_______asd1">#REF!</definedName>
    <definedName name="_______FAL4" localSheetId="48">#REF!</definedName>
    <definedName name="_______FAL4" localSheetId="49">#REF!</definedName>
    <definedName name="_______FAL4" localSheetId="50">#REF!</definedName>
    <definedName name="_______FAL4" localSheetId="51">#REF!</definedName>
    <definedName name="_______FAL4" localSheetId="52">#REF!</definedName>
    <definedName name="_______FAL4" localSheetId="11">#REF!</definedName>
    <definedName name="_______FAL4" localSheetId="12">#REF!</definedName>
    <definedName name="_______FAL4" localSheetId="13">#REF!</definedName>
    <definedName name="_______FAL4" localSheetId="17">#REF!</definedName>
    <definedName name="_______FAL4" localSheetId="18">#REF!</definedName>
    <definedName name="_______FAL4" localSheetId="20">#REF!</definedName>
    <definedName name="_______FAL4" localSheetId="21">#REF!</definedName>
    <definedName name="_______FAL4" localSheetId="26">#REF!</definedName>
    <definedName name="_______FAL4" localSheetId="28">#REF!</definedName>
    <definedName name="_______FAL4" localSheetId="29">#REF!</definedName>
    <definedName name="_______FAL4" localSheetId="30">#REF!</definedName>
    <definedName name="_______FAL4" localSheetId="31">#REF!</definedName>
    <definedName name="_______FAL4" localSheetId="32">#REF!</definedName>
    <definedName name="_______FAL4" localSheetId="33">#REF!</definedName>
    <definedName name="_______FAL4" localSheetId="34">#REF!</definedName>
    <definedName name="_______FAL4" localSheetId="19">#REF!</definedName>
    <definedName name="_______FAL4" localSheetId="25">#REF!</definedName>
    <definedName name="_______FAL4" localSheetId="27">#REF!</definedName>
    <definedName name="_______FAL4">#REF!</definedName>
    <definedName name="_______FAL6" localSheetId="49">#REF!</definedName>
    <definedName name="_______FAL6" localSheetId="50">#REF!</definedName>
    <definedName name="_______FAL6" localSheetId="51">#REF!</definedName>
    <definedName name="_______FAL6" localSheetId="11">#REF!</definedName>
    <definedName name="_______FAL6" localSheetId="12">#REF!</definedName>
    <definedName name="_______FAL6" localSheetId="13">#REF!</definedName>
    <definedName name="_______FAL6" localSheetId="17">#REF!</definedName>
    <definedName name="_______FAL6" localSheetId="20">#REF!</definedName>
    <definedName name="_______FAL6" localSheetId="21">#REF!</definedName>
    <definedName name="_______FAL6" localSheetId="28">#REF!</definedName>
    <definedName name="_______FAL6" localSheetId="29">#REF!</definedName>
    <definedName name="_______FAL6" localSheetId="30">#REF!</definedName>
    <definedName name="_______FAL6" localSheetId="31">#REF!</definedName>
    <definedName name="_______FAL6" localSheetId="32">#REF!</definedName>
    <definedName name="_______FAL6" localSheetId="33">#REF!</definedName>
    <definedName name="_______FAL6" localSheetId="34">#REF!</definedName>
    <definedName name="_______FAL6" localSheetId="19">#REF!</definedName>
    <definedName name="_______FAL6" localSheetId="25">#REF!</definedName>
    <definedName name="_______FAL6">#REF!</definedName>
    <definedName name="_______FAL7" localSheetId="49">#REF!</definedName>
    <definedName name="_______FAL7" localSheetId="50">#REF!</definedName>
    <definedName name="_______FAL7" localSheetId="51">#REF!</definedName>
    <definedName name="_______FAL7" localSheetId="11">#REF!</definedName>
    <definedName name="_______FAL7" localSheetId="12">#REF!</definedName>
    <definedName name="_______FAL7" localSheetId="13">#REF!</definedName>
    <definedName name="_______FAL7" localSheetId="17">#REF!</definedName>
    <definedName name="_______FAL7" localSheetId="20">#REF!</definedName>
    <definedName name="_______FAL7" localSheetId="21">#REF!</definedName>
    <definedName name="_______FAL7" localSheetId="28">#REF!</definedName>
    <definedName name="_______FAL7" localSheetId="29">#REF!</definedName>
    <definedName name="_______FAL7" localSheetId="30">#REF!</definedName>
    <definedName name="_______FAL7" localSheetId="31">#REF!</definedName>
    <definedName name="_______FAL7" localSheetId="32">#REF!</definedName>
    <definedName name="_______FAL7" localSheetId="33">#REF!</definedName>
    <definedName name="_______FAL7" localSheetId="34">#REF!</definedName>
    <definedName name="_______FAL7" localSheetId="19">#REF!</definedName>
    <definedName name="_______FAL7" localSheetId="25">#REF!</definedName>
    <definedName name="_______FAL7">#REF!</definedName>
    <definedName name="_______ROS1">#N/A</definedName>
    <definedName name="_______ROS2">#N/A</definedName>
    <definedName name="_______ROS3">#N/A</definedName>
    <definedName name="_______ROS4">#N/A</definedName>
    <definedName name="_______tAB4" localSheetId="30">#REF!</definedName>
    <definedName name="_______tAB4" localSheetId="31">'[6]shared data'!$A$1:$G$71</definedName>
    <definedName name="_______tAB4">#REF!</definedName>
    <definedName name="_______tnt1" localSheetId="48">[5]!_______tnt1</definedName>
    <definedName name="_______tnt1" localSheetId="52">[5]!_______tnt1</definedName>
    <definedName name="_______tnt1" localSheetId="28">[5]!_______tnt1</definedName>
    <definedName name="_______tnt1" localSheetId="29">[5]!_______tnt1</definedName>
    <definedName name="_______tnt1" localSheetId="30">#REF!</definedName>
    <definedName name="_______tnt1" localSheetId="31">[5]!_______tnt1</definedName>
    <definedName name="_______tnt1">#REF!</definedName>
    <definedName name="______asd1" localSheetId="48">[5]!______asd1</definedName>
    <definedName name="______asd1" localSheetId="52">[5]!______asd1</definedName>
    <definedName name="______asd1" localSheetId="28">[5]!______asd1</definedName>
    <definedName name="______asd1" localSheetId="29">[5]!______asd1</definedName>
    <definedName name="______asd1" localSheetId="30">#REF!</definedName>
    <definedName name="______asd1" localSheetId="31">[5]!______asd1</definedName>
    <definedName name="______asd1">#REF!</definedName>
    <definedName name="______AUS1" localSheetId="48">#REF!</definedName>
    <definedName name="______AUS1" localSheetId="49">#REF!</definedName>
    <definedName name="______AUS1" localSheetId="50">#REF!</definedName>
    <definedName name="______AUS1" localSheetId="51">#REF!</definedName>
    <definedName name="______AUS1" localSheetId="52">#REF!</definedName>
    <definedName name="______AUS1" localSheetId="11">#REF!</definedName>
    <definedName name="______AUS1" localSheetId="12">#REF!</definedName>
    <definedName name="______AUS1" localSheetId="13">#REF!</definedName>
    <definedName name="______AUS1" localSheetId="17">#REF!</definedName>
    <definedName name="______AUS1" localSheetId="18">#REF!</definedName>
    <definedName name="______AUS1" localSheetId="20">#REF!</definedName>
    <definedName name="______AUS1" localSheetId="21">#REF!</definedName>
    <definedName name="______AUS1" localSheetId="26">#REF!</definedName>
    <definedName name="______AUS1" localSheetId="28">#REF!</definedName>
    <definedName name="______AUS1" localSheetId="29">#REF!</definedName>
    <definedName name="______AUS1" localSheetId="30">#REF!</definedName>
    <definedName name="______AUS1" localSheetId="31">#REF!</definedName>
    <definedName name="______AUS1" localSheetId="32">#REF!</definedName>
    <definedName name="______AUS1" localSheetId="33">#REF!</definedName>
    <definedName name="______AUS1" localSheetId="34">#REF!</definedName>
    <definedName name="______AUS1" localSheetId="19">#REF!</definedName>
    <definedName name="______AUS1" localSheetId="25">#REF!</definedName>
    <definedName name="______AUS1" localSheetId="27">#REF!</definedName>
    <definedName name="______AUS1">#REF!</definedName>
    <definedName name="______DEG1" localSheetId="49">#REF!</definedName>
    <definedName name="______DEG1" localSheetId="50">#REF!</definedName>
    <definedName name="______DEG1" localSheetId="51">#REF!</definedName>
    <definedName name="______DEG1" localSheetId="11">#REF!</definedName>
    <definedName name="______DEG1" localSheetId="12">#REF!</definedName>
    <definedName name="______DEG1" localSheetId="13">#REF!</definedName>
    <definedName name="______DEG1" localSheetId="17">#REF!</definedName>
    <definedName name="______DEG1" localSheetId="20">#REF!</definedName>
    <definedName name="______DEG1" localSheetId="21">#REF!</definedName>
    <definedName name="______DEG1" localSheetId="28">#REF!</definedName>
    <definedName name="______DEG1" localSheetId="29">#REF!</definedName>
    <definedName name="______DEG1" localSheetId="30">#REF!</definedName>
    <definedName name="______DEG1" localSheetId="31">#REF!</definedName>
    <definedName name="______DEG1" localSheetId="32">#REF!</definedName>
    <definedName name="______DEG1" localSheetId="33">#REF!</definedName>
    <definedName name="______DEG1" localSheetId="34">#REF!</definedName>
    <definedName name="______DEG1" localSheetId="19">#REF!</definedName>
    <definedName name="______DEG1" localSheetId="25">#REF!</definedName>
    <definedName name="______DEG1">#REF!</definedName>
    <definedName name="______DKR1" localSheetId="49">#REF!</definedName>
    <definedName name="______DKR1" localSheetId="50">#REF!</definedName>
    <definedName name="______DKR1" localSheetId="51">#REF!</definedName>
    <definedName name="______DKR1" localSheetId="11">#REF!</definedName>
    <definedName name="______DKR1" localSheetId="12">#REF!</definedName>
    <definedName name="______DKR1" localSheetId="13">#REF!</definedName>
    <definedName name="______DKR1" localSheetId="17">#REF!</definedName>
    <definedName name="______DKR1" localSheetId="20">#REF!</definedName>
    <definedName name="______DKR1" localSheetId="21">#REF!</definedName>
    <definedName name="______DKR1" localSheetId="28">#REF!</definedName>
    <definedName name="______DKR1" localSheetId="29">#REF!</definedName>
    <definedName name="______DKR1" localSheetId="30">#REF!</definedName>
    <definedName name="______DKR1" localSheetId="31">#REF!</definedName>
    <definedName name="______DKR1" localSheetId="32">#REF!</definedName>
    <definedName name="______DKR1" localSheetId="33">#REF!</definedName>
    <definedName name="______DKR1" localSheetId="34">#REF!</definedName>
    <definedName name="______DKR1" localSheetId="19">#REF!</definedName>
    <definedName name="______DKR1" localSheetId="25">#REF!</definedName>
    <definedName name="______DKR1">#REF!</definedName>
    <definedName name="______ECU1" localSheetId="49">#REF!</definedName>
    <definedName name="______ECU1" localSheetId="50">#REF!</definedName>
    <definedName name="______ECU1" localSheetId="51">#REF!</definedName>
    <definedName name="______ECU1" localSheetId="11">#REF!</definedName>
    <definedName name="______ECU1" localSheetId="17">#REF!</definedName>
    <definedName name="______ECU1" localSheetId="21">#REF!</definedName>
    <definedName name="______ECU1" localSheetId="28">#REF!</definedName>
    <definedName name="______ECU1" localSheetId="29">#REF!</definedName>
    <definedName name="______ECU1" localSheetId="30">#REF!</definedName>
    <definedName name="______ECU1" localSheetId="31">#REF!</definedName>
    <definedName name="______ECU1" localSheetId="32">#REF!</definedName>
    <definedName name="______ECU1" localSheetId="33">#REF!</definedName>
    <definedName name="______ECU1" localSheetId="34">#REF!</definedName>
    <definedName name="______ECU1" localSheetId="19">#REF!</definedName>
    <definedName name="______ECU1" localSheetId="25">#REF!</definedName>
    <definedName name="______ECU1">#REF!</definedName>
    <definedName name="______ESC1" localSheetId="49">#REF!</definedName>
    <definedName name="______ESC1" localSheetId="50">#REF!</definedName>
    <definedName name="______ESC1" localSheetId="51">#REF!</definedName>
    <definedName name="______ESC1" localSheetId="11">#REF!</definedName>
    <definedName name="______ESC1" localSheetId="17">#REF!</definedName>
    <definedName name="______ESC1" localSheetId="21">#REF!</definedName>
    <definedName name="______ESC1" localSheetId="28">#REF!</definedName>
    <definedName name="______ESC1" localSheetId="29">#REF!</definedName>
    <definedName name="______ESC1" localSheetId="30">#REF!</definedName>
    <definedName name="______ESC1" localSheetId="31">#REF!</definedName>
    <definedName name="______ESC1" localSheetId="32">#REF!</definedName>
    <definedName name="______ESC1" localSheetId="33">#REF!</definedName>
    <definedName name="______ESC1" localSheetId="34">#REF!</definedName>
    <definedName name="______ESC1" localSheetId="19">#REF!</definedName>
    <definedName name="______ESC1" localSheetId="25">#REF!</definedName>
    <definedName name="______ESC1">#REF!</definedName>
    <definedName name="______FAL2" localSheetId="49">#REF!</definedName>
    <definedName name="______FAL2" localSheetId="50">#REF!</definedName>
    <definedName name="______FAL2" localSheetId="51">#REF!</definedName>
    <definedName name="______FAL2" localSheetId="11">#REF!</definedName>
    <definedName name="______FAL2" localSheetId="17">#REF!</definedName>
    <definedName name="______FAL2" localSheetId="21">#REF!</definedName>
    <definedName name="______FAL2" localSheetId="28">#REF!</definedName>
    <definedName name="______FAL2" localSheetId="29">#REF!</definedName>
    <definedName name="______FAL2" localSheetId="30">#REF!</definedName>
    <definedName name="______FAL2" localSheetId="31">#REF!</definedName>
    <definedName name="______FAL2" localSheetId="32">#REF!</definedName>
    <definedName name="______FAL2" localSheetId="33">#REF!</definedName>
    <definedName name="______FAL2" localSheetId="34">#REF!</definedName>
    <definedName name="______FAL2" localSheetId="19">#REF!</definedName>
    <definedName name="______FAL2" localSheetId="25">#REF!</definedName>
    <definedName name="______FAL2">#REF!</definedName>
    <definedName name="______FAL3" localSheetId="49">#REF!</definedName>
    <definedName name="______FAL3" localSheetId="50">#REF!</definedName>
    <definedName name="______FAL3" localSheetId="51">#REF!</definedName>
    <definedName name="______FAL3" localSheetId="11">#REF!</definedName>
    <definedName name="______FAL3" localSheetId="17">#REF!</definedName>
    <definedName name="______FAL3" localSheetId="21">#REF!</definedName>
    <definedName name="______FAL3" localSheetId="28">#REF!</definedName>
    <definedName name="______FAL3" localSheetId="29">#REF!</definedName>
    <definedName name="______FAL3" localSheetId="30">#REF!</definedName>
    <definedName name="______FAL3" localSheetId="31">#REF!</definedName>
    <definedName name="______FAL3" localSheetId="32">#REF!</definedName>
    <definedName name="______FAL3" localSheetId="33">#REF!</definedName>
    <definedName name="______FAL3" localSheetId="34">#REF!</definedName>
    <definedName name="______FAL3" localSheetId="19">#REF!</definedName>
    <definedName name="______FAL3" localSheetId="25">#REF!</definedName>
    <definedName name="______FAL3">#REF!</definedName>
    <definedName name="______FAL4" localSheetId="49">#REF!</definedName>
    <definedName name="______FAL4" localSheetId="50">#REF!</definedName>
    <definedName name="______FAL4" localSheetId="51">#REF!</definedName>
    <definedName name="______FAL4" localSheetId="11">#REF!</definedName>
    <definedName name="______FAL4" localSheetId="17">#REF!</definedName>
    <definedName name="______FAL4" localSheetId="21">#REF!</definedName>
    <definedName name="______FAL4" localSheetId="28">#REF!</definedName>
    <definedName name="______FAL4" localSheetId="29">#REF!</definedName>
    <definedName name="______FAL4" localSheetId="30">#REF!</definedName>
    <definedName name="______FAL4" localSheetId="31">#REF!</definedName>
    <definedName name="______FAL4" localSheetId="32">#REF!</definedName>
    <definedName name="______FAL4" localSheetId="33">#REF!</definedName>
    <definedName name="______FAL4" localSheetId="34">#REF!</definedName>
    <definedName name="______FAL4" localSheetId="19">#REF!</definedName>
    <definedName name="______FAL4" localSheetId="25">#REF!</definedName>
    <definedName name="______FAL4">#REF!</definedName>
    <definedName name="______FAL5" localSheetId="49">#REF!</definedName>
    <definedName name="______FAL5" localSheetId="50">#REF!</definedName>
    <definedName name="______FAL5" localSheetId="51">#REF!</definedName>
    <definedName name="______FAL5" localSheetId="11">#REF!</definedName>
    <definedName name="______FAL5" localSheetId="17">#REF!</definedName>
    <definedName name="______FAL5" localSheetId="21">#REF!</definedName>
    <definedName name="______FAL5" localSheetId="28">#REF!</definedName>
    <definedName name="______FAL5" localSheetId="29">#REF!</definedName>
    <definedName name="______FAL5" localSheetId="30">#REF!</definedName>
    <definedName name="______FAL5" localSheetId="31">#REF!</definedName>
    <definedName name="______FAL5" localSheetId="32">#REF!</definedName>
    <definedName name="______FAL5" localSheetId="33">#REF!</definedName>
    <definedName name="______FAL5" localSheetId="34">#REF!</definedName>
    <definedName name="______FAL5" localSheetId="19">#REF!</definedName>
    <definedName name="______FAL5" localSheetId="25">#REF!</definedName>
    <definedName name="______FAL5">#REF!</definedName>
    <definedName name="______FAL6" localSheetId="49">#REF!</definedName>
    <definedName name="______FAL6" localSheetId="50">#REF!</definedName>
    <definedName name="______FAL6" localSheetId="51">#REF!</definedName>
    <definedName name="______FAL6" localSheetId="11">#REF!</definedName>
    <definedName name="______FAL6" localSheetId="17">#REF!</definedName>
    <definedName name="______FAL6" localSheetId="21">#REF!</definedName>
    <definedName name="______FAL6" localSheetId="28">#REF!</definedName>
    <definedName name="______FAL6" localSheetId="29">#REF!</definedName>
    <definedName name="______FAL6" localSheetId="30">#REF!</definedName>
    <definedName name="______FAL6" localSheetId="31">#REF!</definedName>
    <definedName name="______FAL6" localSheetId="32">#REF!</definedName>
    <definedName name="______FAL6" localSheetId="33">#REF!</definedName>
    <definedName name="______FAL6" localSheetId="34">#REF!</definedName>
    <definedName name="______FAL6" localSheetId="19">#REF!</definedName>
    <definedName name="______FAL6" localSheetId="25">#REF!</definedName>
    <definedName name="______FAL6">#REF!</definedName>
    <definedName name="______FAL7" localSheetId="49">#REF!</definedName>
    <definedName name="______FAL7" localSheetId="50">#REF!</definedName>
    <definedName name="______FAL7" localSheetId="51">#REF!</definedName>
    <definedName name="______FAL7" localSheetId="11">#REF!</definedName>
    <definedName name="______FAL7" localSheetId="17">#REF!</definedName>
    <definedName name="______FAL7" localSheetId="21">#REF!</definedName>
    <definedName name="______FAL7" localSheetId="28">#REF!</definedName>
    <definedName name="______FAL7" localSheetId="29">#REF!</definedName>
    <definedName name="______FAL7" localSheetId="30">#REF!</definedName>
    <definedName name="______FAL7" localSheetId="31">#REF!</definedName>
    <definedName name="______FAL7" localSheetId="32">#REF!</definedName>
    <definedName name="______FAL7" localSheetId="33">#REF!</definedName>
    <definedName name="______FAL7" localSheetId="34">#REF!</definedName>
    <definedName name="______FAL7" localSheetId="19">#REF!</definedName>
    <definedName name="______FAL7" localSheetId="25">#REF!</definedName>
    <definedName name="______FAL7">#REF!</definedName>
    <definedName name="______FMK1" localSheetId="49">#REF!</definedName>
    <definedName name="______FMK1" localSheetId="50">#REF!</definedName>
    <definedName name="______FMK1" localSheetId="51">#REF!</definedName>
    <definedName name="______FMK1" localSheetId="11">#REF!</definedName>
    <definedName name="______FMK1" localSheetId="17">#REF!</definedName>
    <definedName name="______FMK1" localSheetId="21">#REF!</definedName>
    <definedName name="______FMK1" localSheetId="28">#REF!</definedName>
    <definedName name="______FMK1" localSheetId="29">#REF!</definedName>
    <definedName name="______FMK1" localSheetId="30">#REF!</definedName>
    <definedName name="______FMK1" localSheetId="31">#REF!</definedName>
    <definedName name="______FMK1" localSheetId="32">#REF!</definedName>
    <definedName name="______FMK1" localSheetId="33">#REF!</definedName>
    <definedName name="______FMK1" localSheetId="34">#REF!</definedName>
    <definedName name="______FMK1" localSheetId="19">#REF!</definedName>
    <definedName name="______FMK1" localSheetId="25">#REF!</definedName>
    <definedName name="______FMK1">#REF!</definedName>
    <definedName name="______IKR1" localSheetId="49">#REF!</definedName>
    <definedName name="______IKR1" localSheetId="50">#REF!</definedName>
    <definedName name="______IKR1" localSheetId="51">#REF!</definedName>
    <definedName name="______IKR1" localSheetId="11">#REF!</definedName>
    <definedName name="______IKR1" localSheetId="17">#REF!</definedName>
    <definedName name="______IKR1" localSheetId="21">#REF!</definedName>
    <definedName name="______IKR1" localSheetId="28">#REF!</definedName>
    <definedName name="______IKR1" localSheetId="29">#REF!</definedName>
    <definedName name="______IKR1" localSheetId="30">#REF!</definedName>
    <definedName name="______IKR1" localSheetId="31">#REF!</definedName>
    <definedName name="______IKR1" localSheetId="32">#REF!</definedName>
    <definedName name="______IKR1" localSheetId="33">#REF!</definedName>
    <definedName name="______IKR1" localSheetId="34">#REF!</definedName>
    <definedName name="______IKR1" localSheetId="19">#REF!</definedName>
    <definedName name="______IKR1" localSheetId="25">#REF!</definedName>
    <definedName name="______IKR1">#REF!</definedName>
    <definedName name="______IRP1" localSheetId="49">#REF!</definedName>
    <definedName name="______IRP1" localSheetId="50">#REF!</definedName>
    <definedName name="______IRP1" localSheetId="51">#REF!</definedName>
    <definedName name="______IRP1" localSheetId="11">#REF!</definedName>
    <definedName name="______IRP1" localSheetId="17">#REF!</definedName>
    <definedName name="______IRP1" localSheetId="21">#REF!</definedName>
    <definedName name="______IRP1" localSheetId="28">#REF!</definedName>
    <definedName name="______IRP1" localSheetId="29">#REF!</definedName>
    <definedName name="______IRP1" localSheetId="30">#REF!</definedName>
    <definedName name="______IRP1" localSheetId="31">#REF!</definedName>
    <definedName name="______IRP1" localSheetId="32">#REF!</definedName>
    <definedName name="______IRP1" localSheetId="33">#REF!</definedName>
    <definedName name="______IRP1" localSheetId="34">#REF!</definedName>
    <definedName name="______IRP1" localSheetId="19">#REF!</definedName>
    <definedName name="______IRP1" localSheetId="25">#REF!</definedName>
    <definedName name="______IRP1">#REF!</definedName>
    <definedName name="______LIT1" localSheetId="49">#REF!</definedName>
    <definedName name="______LIT1" localSheetId="50">#REF!</definedName>
    <definedName name="______LIT1" localSheetId="51">#REF!</definedName>
    <definedName name="______LIT1" localSheetId="11">#REF!</definedName>
    <definedName name="______LIT1" localSheetId="17">#REF!</definedName>
    <definedName name="______LIT1" localSheetId="21">#REF!</definedName>
    <definedName name="______LIT1" localSheetId="28">#REF!</definedName>
    <definedName name="______LIT1" localSheetId="29">#REF!</definedName>
    <definedName name="______LIT1" localSheetId="30">#REF!</definedName>
    <definedName name="______LIT1" localSheetId="31">#REF!</definedName>
    <definedName name="______LIT1" localSheetId="32">#REF!</definedName>
    <definedName name="______LIT1" localSheetId="33">#REF!</definedName>
    <definedName name="______LIT1" localSheetId="34">#REF!</definedName>
    <definedName name="______LIT1" localSheetId="19">#REF!</definedName>
    <definedName name="______LIT1" localSheetId="25">#REF!</definedName>
    <definedName name="______LIT1">#REF!</definedName>
    <definedName name="______LL2" localSheetId="4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5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4"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48">#REF!</definedName>
    <definedName name="______MEX1" localSheetId="49">#REF!</definedName>
    <definedName name="______MEX1" localSheetId="50">#REF!</definedName>
    <definedName name="______MEX1" localSheetId="51">#REF!</definedName>
    <definedName name="______MEX1" localSheetId="52">#REF!</definedName>
    <definedName name="______MEX1" localSheetId="11">#REF!</definedName>
    <definedName name="______MEX1" localSheetId="12">#REF!</definedName>
    <definedName name="______MEX1" localSheetId="13">#REF!</definedName>
    <definedName name="______MEX1" localSheetId="17">#REF!</definedName>
    <definedName name="______MEX1" localSheetId="18">#REF!</definedName>
    <definedName name="______MEX1" localSheetId="20">#REF!</definedName>
    <definedName name="______MEX1" localSheetId="21">#REF!</definedName>
    <definedName name="______MEX1" localSheetId="26">#REF!</definedName>
    <definedName name="______MEX1" localSheetId="28">#REF!</definedName>
    <definedName name="______MEX1" localSheetId="29">#REF!</definedName>
    <definedName name="______MEX1" localSheetId="30">#REF!</definedName>
    <definedName name="______MEX1" localSheetId="31">#REF!</definedName>
    <definedName name="______MEX1" localSheetId="32">#REF!</definedName>
    <definedName name="______MEX1" localSheetId="33">#REF!</definedName>
    <definedName name="______MEX1" localSheetId="34">#REF!</definedName>
    <definedName name="______MEX1" localSheetId="19">#REF!</definedName>
    <definedName name="______MEX1" localSheetId="25">#REF!</definedName>
    <definedName name="______MEX1" localSheetId="27">#REF!</definedName>
    <definedName name="______MEX1">#REF!</definedName>
    <definedName name="______PTA1" localSheetId="49">#REF!</definedName>
    <definedName name="______PTA1" localSheetId="50">#REF!</definedName>
    <definedName name="______PTA1" localSheetId="51">#REF!</definedName>
    <definedName name="______PTA1" localSheetId="11">#REF!</definedName>
    <definedName name="______PTA1" localSheetId="12">#REF!</definedName>
    <definedName name="______PTA1" localSheetId="13">#REF!</definedName>
    <definedName name="______PTA1" localSheetId="17">#REF!</definedName>
    <definedName name="______PTA1" localSheetId="20">#REF!</definedName>
    <definedName name="______PTA1" localSheetId="21">#REF!</definedName>
    <definedName name="______PTA1" localSheetId="28">#REF!</definedName>
    <definedName name="______PTA1" localSheetId="29">#REF!</definedName>
    <definedName name="______PTA1" localSheetId="30">#REF!</definedName>
    <definedName name="______PTA1" localSheetId="31">#REF!</definedName>
    <definedName name="______PTA1" localSheetId="32">#REF!</definedName>
    <definedName name="______PTA1" localSheetId="33">#REF!</definedName>
    <definedName name="______PTA1" localSheetId="34">#REF!</definedName>
    <definedName name="______PTA1" localSheetId="19">#REF!</definedName>
    <definedName name="______PTA1" localSheetId="25">#REF!</definedName>
    <definedName name="______PTA1">#REF!</definedName>
    <definedName name="______ROS1">#N/A</definedName>
    <definedName name="______ROS2">#N/A</definedName>
    <definedName name="______ROS3">#N/A</definedName>
    <definedName name="______ROS4">#N/A</definedName>
    <definedName name="______SAR1" localSheetId="48">#REF!</definedName>
    <definedName name="______SAR1" localSheetId="49">#REF!</definedName>
    <definedName name="______SAR1" localSheetId="50">#REF!</definedName>
    <definedName name="______SAR1" localSheetId="51">#REF!</definedName>
    <definedName name="______SAR1" localSheetId="52">#REF!</definedName>
    <definedName name="______SAR1" localSheetId="11">#REF!</definedName>
    <definedName name="______SAR1" localSheetId="12">#REF!</definedName>
    <definedName name="______SAR1" localSheetId="13">#REF!</definedName>
    <definedName name="______SAR1" localSheetId="17">#REF!</definedName>
    <definedName name="______SAR1" localSheetId="18">#REF!</definedName>
    <definedName name="______SAR1" localSheetId="20">#REF!</definedName>
    <definedName name="______SAR1" localSheetId="21">#REF!</definedName>
    <definedName name="______SAR1" localSheetId="26">#REF!</definedName>
    <definedName name="______SAR1" localSheetId="28">#REF!</definedName>
    <definedName name="______SAR1" localSheetId="29">#REF!</definedName>
    <definedName name="______SAR1" localSheetId="30">#REF!</definedName>
    <definedName name="______SAR1" localSheetId="31">#REF!</definedName>
    <definedName name="______SAR1" localSheetId="32">#REF!</definedName>
    <definedName name="______SAR1" localSheetId="33">#REF!</definedName>
    <definedName name="______SAR1" localSheetId="34">#REF!</definedName>
    <definedName name="______SAR1" localSheetId="19">#REF!</definedName>
    <definedName name="______SAR1" localSheetId="25">#REF!</definedName>
    <definedName name="______SAR1" localSheetId="27">#REF!</definedName>
    <definedName name="______SAR1">#REF!</definedName>
    <definedName name="______SRT11" localSheetId="48" hidden="1">{"Minpmon",#N/A,FALSE,"Monthinput"}</definedName>
    <definedName name="______SRT11" localSheetId="49" hidden="1">{"Minpmon",#N/A,FALSE,"Monthinput"}</definedName>
    <definedName name="______SRT11" localSheetId="50" hidden="1">{"Minpmon",#N/A,FALSE,"Monthinput"}</definedName>
    <definedName name="______SRT11" localSheetId="51" hidden="1">{"Minpmon",#N/A,FALSE,"Monthinput"}</definedName>
    <definedName name="______SRT11" localSheetId="52" hidden="1">{"Minpmon",#N/A,FALSE,"Monthinput"}</definedName>
    <definedName name="______SRT11" localSheetId="11" hidden="1">{"Minpmon",#N/A,FALSE,"Monthinput"}</definedName>
    <definedName name="______SRT11" localSheetId="12" hidden="1">{"Minpmon",#N/A,FALSE,"Monthinput"}</definedName>
    <definedName name="______SRT11" localSheetId="13" hidden="1">{"Minpmon",#N/A,FALSE,"Monthinput"}</definedName>
    <definedName name="______SRT11" localSheetId="17" hidden="1">{"Minpmon",#N/A,FALSE,"Monthinput"}</definedName>
    <definedName name="______SRT11" localSheetId="18" hidden="1">{"Minpmon",#N/A,FALSE,"Monthinput"}</definedName>
    <definedName name="______SRT11" localSheetId="20" hidden="1">{"Minpmon",#N/A,FALSE,"Monthinput"}</definedName>
    <definedName name="______SRT11" localSheetId="21" hidden="1">{"Minpmon",#N/A,FALSE,"Monthinput"}</definedName>
    <definedName name="______SRT11" localSheetId="10" hidden="1">{"Minpmon",#N/A,FALSE,"Monthinput"}</definedName>
    <definedName name="______SRT11" localSheetId="26" hidden="1">{"Minpmon",#N/A,FALSE,"Monthinput"}</definedName>
    <definedName name="______SRT11" localSheetId="23" hidden="1">{"Minpmon",#N/A,FALSE,"Monthinput"}</definedName>
    <definedName name="______SRT11" localSheetId="28" hidden="1">{"Minpmon",#N/A,FALSE,"Monthinput"}</definedName>
    <definedName name="______SRT11" localSheetId="29" hidden="1">{"Minpmon",#N/A,FALSE,"Monthinput"}</definedName>
    <definedName name="______SRT11" localSheetId="30" hidden="1">{"Minpmon",#N/A,FALSE,"Monthinput"}</definedName>
    <definedName name="______SRT11" localSheetId="31" hidden="1">{"Minpmon",#N/A,FALSE,"Monthinput"}</definedName>
    <definedName name="______SRT11" localSheetId="32" hidden="1">{"Minpmon",#N/A,FALSE,"Monthinput"}</definedName>
    <definedName name="______SRT11" localSheetId="33" hidden="1">{"Minpmon",#N/A,FALSE,"Monthinput"}</definedName>
    <definedName name="______SRT11" localSheetId="34" hidden="1">{"Minpmon",#N/A,FALSE,"Monthinput"}</definedName>
    <definedName name="______SRT11" localSheetId="35" hidden="1">{"Minpmon",#N/A,FALSE,"Monthinput"}</definedName>
    <definedName name="______SRT11" localSheetId="19" hidden="1">{"Minpmon",#N/A,FALSE,"Monthinput"}</definedName>
    <definedName name="______SRT11" localSheetId="22" hidden="1">{"Minpmon",#N/A,FALSE,"Monthinput"}</definedName>
    <definedName name="______SRT11" localSheetId="25" hidden="1">{"Minpmon",#N/A,FALSE,"Monthinput"}</definedName>
    <definedName name="______SRT11" localSheetId="27" hidden="1">{"Minpmon",#N/A,FALSE,"Monthinput"}</definedName>
    <definedName name="______SRT11" hidden="1">{"Minpmon",#N/A,FALSE,"Monthinput"}</definedName>
    <definedName name="______tAB4" localSheetId="30">#REF!</definedName>
    <definedName name="______tAB4" localSheetId="31">'[6]shared data'!$A$1:$G$71</definedName>
    <definedName name="______tAB4">#REF!</definedName>
    <definedName name="______tnt1" localSheetId="48">[5]!______tnt1</definedName>
    <definedName name="______tnt1" localSheetId="52">[5]!______tnt1</definedName>
    <definedName name="______tnt1" localSheetId="28">[5]!______tnt1</definedName>
    <definedName name="______tnt1" localSheetId="29">[5]!______tnt1</definedName>
    <definedName name="______tnt1" localSheetId="30">#REF!</definedName>
    <definedName name="______tnt1" localSheetId="31">[5]!______tnt1</definedName>
    <definedName name="______tnt1">#REF!</definedName>
    <definedName name="_____asd1">#N/A</definedName>
    <definedName name="_____AUS1" localSheetId="48">#REF!</definedName>
    <definedName name="_____AUS1" localSheetId="49">#REF!</definedName>
    <definedName name="_____AUS1" localSheetId="50">#REF!</definedName>
    <definedName name="_____AUS1" localSheetId="51">#REF!</definedName>
    <definedName name="_____AUS1" localSheetId="52">#REF!</definedName>
    <definedName name="_____AUS1" localSheetId="11">#REF!</definedName>
    <definedName name="_____AUS1" localSheetId="12">#REF!</definedName>
    <definedName name="_____AUS1" localSheetId="13">#REF!</definedName>
    <definedName name="_____AUS1" localSheetId="17">#REF!</definedName>
    <definedName name="_____AUS1" localSheetId="18">#REF!</definedName>
    <definedName name="_____AUS1" localSheetId="20">#REF!</definedName>
    <definedName name="_____AUS1" localSheetId="21">#REF!</definedName>
    <definedName name="_____AUS1" localSheetId="26">#REF!</definedName>
    <definedName name="_____AUS1" localSheetId="28">#REF!</definedName>
    <definedName name="_____AUS1" localSheetId="29">#REF!</definedName>
    <definedName name="_____AUS1" localSheetId="30">#REF!</definedName>
    <definedName name="_____AUS1" localSheetId="31">#REF!</definedName>
    <definedName name="_____AUS1" localSheetId="32">#REF!</definedName>
    <definedName name="_____AUS1" localSheetId="33">#REF!</definedName>
    <definedName name="_____AUS1" localSheetId="34">#REF!</definedName>
    <definedName name="_____AUS1" localSheetId="19">#REF!</definedName>
    <definedName name="_____AUS1" localSheetId="25">#REF!</definedName>
    <definedName name="_____AUS1" localSheetId="27">#REF!</definedName>
    <definedName name="_____AUS1">#REF!</definedName>
    <definedName name="_____DEG1" localSheetId="49">#REF!</definedName>
    <definedName name="_____DEG1" localSheetId="50">#REF!</definedName>
    <definedName name="_____DEG1" localSheetId="51">#REF!</definedName>
    <definedName name="_____DEG1" localSheetId="11">#REF!</definedName>
    <definedName name="_____DEG1" localSheetId="12">#REF!</definedName>
    <definedName name="_____DEG1" localSheetId="13">#REF!</definedName>
    <definedName name="_____DEG1" localSheetId="17">#REF!</definedName>
    <definedName name="_____DEG1" localSheetId="20">#REF!</definedName>
    <definedName name="_____DEG1" localSheetId="21">#REF!</definedName>
    <definedName name="_____DEG1" localSheetId="28">#REF!</definedName>
    <definedName name="_____DEG1" localSheetId="29">#REF!</definedName>
    <definedName name="_____DEG1" localSheetId="30">#REF!</definedName>
    <definedName name="_____DEG1" localSheetId="31">#REF!</definedName>
    <definedName name="_____DEG1" localSheetId="32">#REF!</definedName>
    <definedName name="_____DEG1" localSheetId="33">#REF!</definedName>
    <definedName name="_____DEG1" localSheetId="34">#REF!</definedName>
    <definedName name="_____DEG1" localSheetId="19">#REF!</definedName>
    <definedName name="_____DEG1" localSheetId="25">#REF!</definedName>
    <definedName name="_____DEG1">#REF!</definedName>
    <definedName name="_____DKR1" localSheetId="49">#REF!</definedName>
    <definedName name="_____DKR1" localSheetId="50">#REF!</definedName>
    <definedName name="_____DKR1" localSheetId="51">#REF!</definedName>
    <definedName name="_____DKR1" localSheetId="11">#REF!</definedName>
    <definedName name="_____DKR1" localSheetId="12">#REF!</definedName>
    <definedName name="_____DKR1" localSheetId="13">#REF!</definedName>
    <definedName name="_____DKR1" localSheetId="17">#REF!</definedName>
    <definedName name="_____DKR1" localSheetId="20">#REF!</definedName>
    <definedName name="_____DKR1" localSheetId="21">#REF!</definedName>
    <definedName name="_____DKR1" localSheetId="28">#REF!</definedName>
    <definedName name="_____DKR1" localSheetId="29">#REF!</definedName>
    <definedName name="_____DKR1" localSheetId="30">#REF!</definedName>
    <definedName name="_____DKR1" localSheetId="31">#REF!</definedName>
    <definedName name="_____DKR1" localSheetId="32">#REF!</definedName>
    <definedName name="_____DKR1" localSheetId="33">#REF!</definedName>
    <definedName name="_____DKR1" localSheetId="34">#REF!</definedName>
    <definedName name="_____DKR1" localSheetId="19">#REF!</definedName>
    <definedName name="_____DKR1" localSheetId="25">#REF!</definedName>
    <definedName name="_____DKR1">#REF!</definedName>
    <definedName name="_____ECU1" localSheetId="49">#REF!</definedName>
    <definedName name="_____ECU1" localSheetId="50">#REF!</definedName>
    <definedName name="_____ECU1" localSheetId="51">#REF!</definedName>
    <definedName name="_____ECU1" localSheetId="11">#REF!</definedName>
    <definedName name="_____ECU1" localSheetId="17">#REF!</definedName>
    <definedName name="_____ECU1" localSheetId="21">#REF!</definedName>
    <definedName name="_____ECU1" localSheetId="28">#REF!</definedName>
    <definedName name="_____ECU1" localSheetId="29">#REF!</definedName>
    <definedName name="_____ECU1" localSheetId="30">#REF!</definedName>
    <definedName name="_____ECU1" localSheetId="31">#REF!</definedName>
    <definedName name="_____ECU1" localSheetId="32">#REF!</definedName>
    <definedName name="_____ECU1" localSheetId="33">#REF!</definedName>
    <definedName name="_____ECU1" localSheetId="34">#REF!</definedName>
    <definedName name="_____ECU1" localSheetId="19">#REF!</definedName>
    <definedName name="_____ECU1" localSheetId="25">#REF!</definedName>
    <definedName name="_____ECU1">#REF!</definedName>
    <definedName name="_____ESC1" localSheetId="49">#REF!</definedName>
    <definedName name="_____ESC1" localSheetId="50">#REF!</definedName>
    <definedName name="_____ESC1" localSheetId="51">#REF!</definedName>
    <definedName name="_____ESC1" localSheetId="11">#REF!</definedName>
    <definedName name="_____ESC1" localSheetId="17">#REF!</definedName>
    <definedName name="_____ESC1" localSheetId="21">#REF!</definedName>
    <definedName name="_____ESC1" localSheetId="28">#REF!</definedName>
    <definedName name="_____ESC1" localSheetId="29">#REF!</definedName>
    <definedName name="_____ESC1" localSheetId="30">#REF!</definedName>
    <definedName name="_____ESC1" localSheetId="31">#REF!</definedName>
    <definedName name="_____ESC1" localSheetId="32">#REF!</definedName>
    <definedName name="_____ESC1" localSheetId="33">#REF!</definedName>
    <definedName name="_____ESC1" localSheetId="34">#REF!</definedName>
    <definedName name="_____ESC1" localSheetId="19">#REF!</definedName>
    <definedName name="_____ESC1" localSheetId="25">#REF!</definedName>
    <definedName name="_____ESC1">#REF!</definedName>
    <definedName name="_____FAL2" localSheetId="49">#REF!</definedName>
    <definedName name="_____FAL2" localSheetId="50">#REF!</definedName>
    <definedName name="_____FAL2" localSheetId="51">#REF!</definedName>
    <definedName name="_____FAL2" localSheetId="11">#REF!</definedName>
    <definedName name="_____FAL2" localSheetId="17">#REF!</definedName>
    <definedName name="_____FAL2" localSheetId="21">#REF!</definedName>
    <definedName name="_____FAL2" localSheetId="28">#REF!</definedName>
    <definedName name="_____FAL2" localSheetId="29">#REF!</definedName>
    <definedName name="_____FAL2" localSheetId="30">#REF!</definedName>
    <definedName name="_____FAL2" localSheetId="31">#REF!</definedName>
    <definedName name="_____FAL2" localSheetId="32">#REF!</definedName>
    <definedName name="_____FAL2" localSheetId="33">#REF!</definedName>
    <definedName name="_____FAL2" localSheetId="34">#REF!</definedName>
    <definedName name="_____FAL2" localSheetId="19">#REF!</definedName>
    <definedName name="_____FAL2" localSheetId="25">#REF!</definedName>
    <definedName name="_____FAL2">#REF!</definedName>
    <definedName name="_____FAL3" localSheetId="49">#REF!</definedName>
    <definedName name="_____FAL3" localSheetId="50">#REF!</definedName>
    <definedName name="_____FAL3" localSheetId="51">#REF!</definedName>
    <definedName name="_____FAL3" localSheetId="11">#REF!</definedName>
    <definedName name="_____FAL3" localSheetId="17">#REF!</definedName>
    <definedName name="_____FAL3" localSheetId="21">#REF!</definedName>
    <definedName name="_____FAL3" localSheetId="28">#REF!</definedName>
    <definedName name="_____FAL3" localSheetId="29">#REF!</definedName>
    <definedName name="_____FAL3" localSheetId="30">#REF!</definedName>
    <definedName name="_____FAL3" localSheetId="31">#REF!</definedName>
    <definedName name="_____FAL3" localSheetId="32">#REF!</definedName>
    <definedName name="_____FAL3" localSheetId="33">#REF!</definedName>
    <definedName name="_____FAL3" localSheetId="34">#REF!</definedName>
    <definedName name="_____FAL3" localSheetId="19">#REF!</definedName>
    <definedName name="_____FAL3" localSheetId="25">#REF!</definedName>
    <definedName name="_____FAL3">#REF!</definedName>
    <definedName name="_____FAL4" localSheetId="49">#REF!</definedName>
    <definedName name="_____FAL4" localSheetId="50">#REF!</definedName>
    <definedName name="_____FAL4" localSheetId="51">#REF!</definedName>
    <definedName name="_____FAL4" localSheetId="11">#REF!</definedName>
    <definedName name="_____FAL4" localSheetId="17">#REF!</definedName>
    <definedName name="_____FAL4" localSheetId="21">#REF!</definedName>
    <definedName name="_____FAL4" localSheetId="28">#REF!</definedName>
    <definedName name="_____FAL4" localSheetId="29">#REF!</definedName>
    <definedName name="_____FAL4" localSheetId="30">#REF!</definedName>
    <definedName name="_____FAL4" localSheetId="31">#REF!</definedName>
    <definedName name="_____FAL4" localSheetId="32">#REF!</definedName>
    <definedName name="_____FAL4" localSheetId="33">#REF!</definedName>
    <definedName name="_____FAL4" localSheetId="34">#REF!</definedName>
    <definedName name="_____FAL4" localSheetId="19">#REF!</definedName>
    <definedName name="_____FAL4" localSheetId="25">#REF!</definedName>
    <definedName name="_____FAL4">#REF!</definedName>
    <definedName name="_____FAL5" localSheetId="49">#REF!</definedName>
    <definedName name="_____FAL5" localSheetId="50">#REF!</definedName>
    <definedName name="_____FAL5" localSheetId="51">#REF!</definedName>
    <definedName name="_____FAL5" localSheetId="11">#REF!</definedName>
    <definedName name="_____FAL5" localSheetId="17">#REF!</definedName>
    <definedName name="_____FAL5" localSheetId="21">#REF!</definedName>
    <definedName name="_____FAL5" localSheetId="28">#REF!</definedName>
    <definedName name="_____FAL5" localSheetId="29">#REF!</definedName>
    <definedName name="_____FAL5" localSheetId="30">#REF!</definedName>
    <definedName name="_____FAL5" localSheetId="31">#REF!</definedName>
    <definedName name="_____FAL5" localSheetId="32">#REF!</definedName>
    <definedName name="_____FAL5" localSheetId="33">#REF!</definedName>
    <definedName name="_____FAL5" localSheetId="34">#REF!</definedName>
    <definedName name="_____FAL5" localSheetId="19">#REF!</definedName>
    <definedName name="_____FAL5" localSheetId="25">#REF!</definedName>
    <definedName name="_____FAL5">#REF!</definedName>
    <definedName name="_____FAL6" localSheetId="49">#REF!</definedName>
    <definedName name="_____FAL6" localSheetId="50">#REF!</definedName>
    <definedName name="_____FAL6" localSheetId="51">#REF!</definedName>
    <definedName name="_____FAL6" localSheetId="11">#REF!</definedName>
    <definedName name="_____FAL6" localSheetId="17">#REF!</definedName>
    <definedName name="_____FAL6" localSheetId="21">#REF!</definedName>
    <definedName name="_____FAL6" localSheetId="28">#REF!</definedName>
    <definedName name="_____FAL6" localSheetId="29">#REF!</definedName>
    <definedName name="_____FAL6" localSheetId="30">#REF!</definedName>
    <definedName name="_____FAL6" localSheetId="31">#REF!</definedName>
    <definedName name="_____FAL6" localSheetId="32">#REF!</definedName>
    <definedName name="_____FAL6" localSheetId="33">#REF!</definedName>
    <definedName name="_____FAL6" localSheetId="34">#REF!</definedName>
    <definedName name="_____FAL6" localSheetId="19">#REF!</definedName>
    <definedName name="_____FAL6" localSheetId="25">#REF!</definedName>
    <definedName name="_____FAL6">#REF!</definedName>
    <definedName name="_____FAL7" localSheetId="49">#REF!</definedName>
    <definedName name="_____FAL7" localSheetId="50">#REF!</definedName>
    <definedName name="_____FAL7" localSheetId="51">#REF!</definedName>
    <definedName name="_____FAL7" localSheetId="11">#REF!</definedName>
    <definedName name="_____FAL7" localSheetId="17">#REF!</definedName>
    <definedName name="_____FAL7" localSheetId="21">#REF!</definedName>
    <definedName name="_____FAL7" localSheetId="28">#REF!</definedName>
    <definedName name="_____FAL7" localSheetId="29">#REF!</definedName>
    <definedName name="_____FAL7" localSheetId="30">#REF!</definedName>
    <definedName name="_____FAL7" localSheetId="31">#REF!</definedName>
    <definedName name="_____FAL7" localSheetId="32">#REF!</definedName>
    <definedName name="_____FAL7" localSheetId="33">#REF!</definedName>
    <definedName name="_____FAL7" localSheetId="34">#REF!</definedName>
    <definedName name="_____FAL7" localSheetId="19">#REF!</definedName>
    <definedName name="_____FAL7" localSheetId="25">#REF!</definedName>
    <definedName name="_____FAL7">#REF!</definedName>
    <definedName name="_____FMK1" localSheetId="49">#REF!</definedName>
    <definedName name="_____FMK1" localSheetId="50">#REF!</definedName>
    <definedName name="_____FMK1" localSheetId="51">#REF!</definedName>
    <definedName name="_____FMK1" localSheetId="11">#REF!</definedName>
    <definedName name="_____FMK1" localSheetId="17">#REF!</definedName>
    <definedName name="_____FMK1" localSheetId="21">#REF!</definedName>
    <definedName name="_____FMK1" localSheetId="28">#REF!</definedName>
    <definedName name="_____FMK1" localSheetId="29">#REF!</definedName>
    <definedName name="_____FMK1" localSheetId="30">#REF!</definedName>
    <definedName name="_____FMK1" localSheetId="31">#REF!</definedName>
    <definedName name="_____FMK1" localSheetId="32">#REF!</definedName>
    <definedName name="_____FMK1" localSheetId="33">#REF!</definedName>
    <definedName name="_____FMK1" localSheetId="34">#REF!</definedName>
    <definedName name="_____FMK1" localSheetId="19">#REF!</definedName>
    <definedName name="_____FMK1" localSheetId="25">#REF!</definedName>
    <definedName name="_____FMK1">#REF!</definedName>
    <definedName name="_____IKR1" localSheetId="49">#REF!</definedName>
    <definedName name="_____IKR1" localSheetId="50">#REF!</definedName>
    <definedName name="_____IKR1" localSheetId="51">#REF!</definedName>
    <definedName name="_____IKR1" localSheetId="11">#REF!</definedName>
    <definedName name="_____IKR1" localSheetId="17">#REF!</definedName>
    <definedName name="_____IKR1" localSheetId="21">#REF!</definedName>
    <definedName name="_____IKR1" localSheetId="28">#REF!</definedName>
    <definedName name="_____IKR1" localSheetId="29">#REF!</definedName>
    <definedName name="_____IKR1" localSheetId="30">#REF!</definedName>
    <definedName name="_____IKR1" localSheetId="31">#REF!</definedName>
    <definedName name="_____IKR1" localSheetId="32">#REF!</definedName>
    <definedName name="_____IKR1" localSheetId="33">#REF!</definedName>
    <definedName name="_____IKR1" localSheetId="34">#REF!</definedName>
    <definedName name="_____IKR1" localSheetId="19">#REF!</definedName>
    <definedName name="_____IKR1" localSheetId="25">#REF!</definedName>
    <definedName name="_____IKR1">#REF!</definedName>
    <definedName name="_____IRP1" localSheetId="49">#REF!</definedName>
    <definedName name="_____IRP1" localSheetId="50">#REF!</definedName>
    <definedName name="_____IRP1" localSheetId="51">#REF!</definedName>
    <definedName name="_____IRP1" localSheetId="11">#REF!</definedName>
    <definedName name="_____IRP1" localSheetId="17">#REF!</definedName>
    <definedName name="_____IRP1" localSheetId="21">#REF!</definedName>
    <definedName name="_____IRP1" localSheetId="28">#REF!</definedName>
    <definedName name="_____IRP1" localSheetId="29">#REF!</definedName>
    <definedName name="_____IRP1" localSheetId="30">#REF!</definedName>
    <definedName name="_____IRP1" localSheetId="31">#REF!</definedName>
    <definedName name="_____IRP1" localSheetId="32">#REF!</definedName>
    <definedName name="_____IRP1" localSheetId="33">#REF!</definedName>
    <definedName name="_____IRP1" localSheetId="34">#REF!</definedName>
    <definedName name="_____IRP1" localSheetId="19">#REF!</definedName>
    <definedName name="_____IRP1" localSheetId="25">#REF!</definedName>
    <definedName name="_____IRP1">#REF!</definedName>
    <definedName name="_____LIT1" localSheetId="49">#REF!</definedName>
    <definedName name="_____LIT1" localSheetId="50">#REF!</definedName>
    <definedName name="_____LIT1" localSheetId="51">#REF!</definedName>
    <definedName name="_____LIT1" localSheetId="11">#REF!</definedName>
    <definedName name="_____LIT1" localSheetId="17">#REF!</definedName>
    <definedName name="_____LIT1" localSheetId="21">#REF!</definedName>
    <definedName name="_____LIT1" localSheetId="28">#REF!</definedName>
    <definedName name="_____LIT1" localSheetId="29">#REF!</definedName>
    <definedName name="_____LIT1" localSheetId="30">#REF!</definedName>
    <definedName name="_____LIT1" localSheetId="31">#REF!</definedName>
    <definedName name="_____LIT1" localSheetId="32">#REF!</definedName>
    <definedName name="_____LIT1" localSheetId="33">#REF!</definedName>
    <definedName name="_____LIT1" localSheetId="34">#REF!</definedName>
    <definedName name="_____LIT1" localSheetId="19">#REF!</definedName>
    <definedName name="_____LIT1" localSheetId="25">#REF!</definedName>
    <definedName name="_____LIT1">#REF!</definedName>
    <definedName name="_____LL2" localSheetId="4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5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4"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48">#REF!</definedName>
    <definedName name="_____MEX1" localSheetId="49">#REF!</definedName>
    <definedName name="_____MEX1" localSheetId="50">#REF!</definedName>
    <definedName name="_____MEX1" localSheetId="51">#REF!</definedName>
    <definedName name="_____MEX1" localSheetId="52">#REF!</definedName>
    <definedName name="_____MEX1" localSheetId="11">#REF!</definedName>
    <definedName name="_____MEX1" localSheetId="12">#REF!</definedName>
    <definedName name="_____MEX1" localSheetId="13">#REF!</definedName>
    <definedName name="_____MEX1" localSheetId="17">#REF!</definedName>
    <definedName name="_____MEX1" localSheetId="18">#REF!</definedName>
    <definedName name="_____MEX1" localSheetId="20">#REF!</definedName>
    <definedName name="_____MEX1" localSheetId="21">#REF!</definedName>
    <definedName name="_____MEX1" localSheetId="26">#REF!</definedName>
    <definedName name="_____MEX1" localSheetId="28">#REF!</definedName>
    <definedName name="_____MEX1" localSheetId="29">#REF!</definedName>
    <definedName name="_____MEX1" localSheetId="30">#REF!</definedName>
    <definedName name="_____MEX1" localSheetId="31">#REF!</definedName>
    <definedName name="_____MEX1" localSheetId="32">#REF!</definedName>
    <definedName name="_____MEX1" localSheetId="33">#REF!</definedName>
    <definedName name="_____MEX1" localSheetId="34">#REF!</definedName>
    <definedName name="_____MEX1" localSheetId="19">#REF!</definedName>
    <definedName name="_____MEX1" localSheetId="25">#REF!</definedName>
    <definedName name="_____MEX1" localSheetId="27">#REF!</definedName>
    <definedName name="_____MEX1">#REF!</definedName>
    <definedName name="_____PTA1" localSheetId="49">#REF!</definedName>
    <definedName name="_____PTA1" localSheetId="50">#REF!</definedName>
    <definedName name="_____PTA1" localSheetId="51">#REF!</definedName>
    <definedName name="_____PTA1" localSheetId="11">#REF!</definedName>
    <definedName name="_____PTA1" localSheetId="12">#REF!</definedName>
    <definedName name="_____PTA1" localSheetId="13">#REF!</definedName>
    <definedName name="_____PTA1" localSheetId="17">#REF!</definedName>
    <definedName name="_____PTA1" localSheetId="20">#REF!</definedName>
    <definedName name="_____PTA1" localSheetId="21">#REF!</definedName>
    <definedName name="_____PTA1" localSheetId="28">#REF!</definedName>
    <definedName name="_____PTA1" localSheetId="29">#REF!</definedName>
    <definedName name="_____PTA1" localSheetId="30">#REF!</definedName>
    <definedName name="_____PTA1" localSheetId="31">#REF!</definedName>
    <definedName name="_____PTA1" localSheetId="32">#REF!</definedName>
    <definedName name="_____PTA1" localSheetId="33">#REF!</definedName>
    <definedName name="_____PTA1" localSheetId="34">#REF!</definedName>
    <definedName name="_____PTA1" localSheetId="19">#REF!</definedName>
    <definedName name="_____PTA1" localSheetId="25">#REF!</definedName>
    <definedName name="_____PTA1">#REF!</definedName>
    <definedName name="_____ROS1">#N/A</definedName>
    <definedName name="_____ROS2">#N/A</definedName>
    <definedName name="_____ROS3">#N/A</definedName>
    <definedName name="_____ROS4">#N/A</definedName>
    <definedName name="_____SAR1" localSheetId="48">#REF!</definedName>
    <definedName name="_____SAR1" localSheetId="49">#REF!</definedName>
    <definedName name="_____SAR1" localSheetId="50">#REF!</definedName>
    <definedName name="_____SAR1" localSheetId="51">#REF!</definedName>
    <definedName name="_____SAR1" localSheetId="52">#REF!</definedName>
    <definedName name="_____SAR1" localSheetId="11">#REF!</definedName>
    <definedName name="_____SAR1" localSheetId="12">#REF!</definedName>
    <definedName name="_____SAR1" localSheetId="13">#REF!</definedName>
    <definedName name="_____SAR1" localSheetId="17">#REF!</definedName>
    <definedName name="_____SAR1" localSheetId="18">#REF!</definedName>
    <definedName name="_____SAR1" localSheetId="20">#REF!</definedName>
    <definedName name="_____SAR1" localSheetId="21">#REF!</definedName>
    <definedName name="_____SAR1" localSheetId="26">#REF!</definedName>
    <definedName name="_____SAR1" localSheetId="28">#REF!</definedName>
    <definedName name="_____SAR1" localSheetId="29">#REF!</definedName>
    <definedName name="_____SAR1" localSheetId="30">#REF!</definedName>
    <definedName name="_____SAR1" localSheetId="31">#REF!</definedName>
    <definedName name="_____SAR1" localSheetId="32">#REF!</definedName>
    <definedName name="_____SAR1" localSheetId="33">#REF!</definedName>
    <definedName name="_____SAR1" localSheetId="34">#REF!</definedName>
    <definedName name="_____SAR1" localSheetId="19">#REF!</definedName>
    <definedName name="_____SAR1" localSheetId="25">#REF!</definedName>
    <definedName name="_____SAR1" localSheetId="27">#REF!</definedName>
    <definedName name="_____SAR1">#REF!</definedName>
    <definedName name="_____SRT11" localSheetId="48" hidden="1">{"Minpmon",#N/A,FALSE,"Monthinput"}</definedName>
    <definedName name="_____SRT11" localSheetId="49" hidden="1">{"Minpmon",#N/A,FALSE,"Monthinput"}</definedName>
    <definedName name="_____SRT11" localSheetId="50" hidden="1">{"Minpmon",#N/A,FALSE,"Monthinput"}</definedName>
    <definedName name="_____SRT11" localSheetId="51" hidden="1">{"Minpmon",#N/A,FALSE,"Monthinput"}</definedName>
    <definedName name="_____SRT11" localSheetId="52" hidden="1">{"Minpmon",#N/A,FALSE,"Monthinput"}</definedName>
    <definedName name="_____SRT11" localSheetId="11" hidden="1">{"Minpmon",#N/A,FALSE,"Monthinput"}</definedName>
    <definedName name="_____SRT11" localSheetId="12" hidden="1">{"Minpmon",#N/A,FALSE,"Monthinput"}</definedName>
    <definedName name="_____SRT11" localSheetId="13" hidden="1">{"Minpmon",#N/A,FALSE,"Monthinput"}</definedName>
    <definedName name="_____SRT11" localSheetId="17" hidden="1">{"Minpmon",#N/A,FALSE,"Monthinput"}</definedName>
    <definedName name="_____SRT11" localSheetId="18" hidden="1">{"Minpmon",#N/A,FALSE,"Monthinput"}</definedName>
    <definedName name="_____SRT11" localSheetId="20" hidden="1">{"Minpmon",#N/A,FALSE,"Monthinput"}</definedName>
    <definedName name="_____SRT11" localSheetId="21" hidden="1">{"Minpmon",#N/A,FALSE,"Monthinput"}</definedName>
    <definedName name="_____SRT11" localSheetId="10" hidden="1">{"Minpmon",#N/A,FALSE,"Monthinput"}</definedName>
    <definedName name="_____SRT11" localSheetId="26" hidden="1">{"Minpmon",#N/A,FALSE,"Monthinput"}</definedName>
    <definedName name="_____SRT11" localSheetId="23" hidden="1">{"Minpmon",#N/A,FALSE,"Monthinput"}</definedName>
    <definedName name="_____SRT11" localSheetId="28" hidden="1">{"Minpmon",#N/A,FALSE,"Monthinput"}</definedName>
    <definedName name="_____SRT11" localSheetId="29" hidden="1">{"Minpmon",#N/A,FALSE,"Monthinput"}</definedName>
    <definedName name="_____SRT11" localSheetId="30" hidden="1">{"Minpmon",#N/A,FALSE,"Monthinput"}</definedName>
    <definedName name="_____SRT11" localSheetId="31" hidden="1">{"Minpmon",#N/A,FALSE,"Monthinput"}</definedName>
    <definedName name="_____SRT11" localSheetId="32" hidden="1">{"Minpmon",#N/A,FALSE,"Monthinput"}</definedName>
    <definedName name="_____SRT11" localSheetId="33" hidden="1">{"Minpmon",#N/A,FALSE,"Monthinput"}</definedName>
    <definedName name="_____SRT11" localSheetId="34" hidden="1">{"Minpmon",#N/A,FALSE,"Monthinput"}</definedName>
    <definedName name="_____SRT11" localSheetId="35" hidden="1">{"Minpmon",#N/A,FALSE,"Monthinput"}</definedName>
    <definedName name="_____SRT11" localSheetId="19" hidden="1">{"Minpmon",#N/A,FALSE,"Monthinput"}</definedName>
    <definedName name="_____SRT11" localSheetId="22" hidden="1">{"Minpmon",#N/A,FALSE,"Monthinput"}</definedName>
    <definedName name="_____SRT11" localSheetId="25" hidden="1">{"Minpmon",#N/A,FALSE,"Monthinput"}</definedName>
    <definedName name="_____SRT11" localSheetId="27" hidden="1">{"Minpmon",#N/A,FALSE,"Monthinput"}</definedName>
    <definedName name="_____SRT11" hidden="1">{"Minpmon",#N/A,FALSE,"Monthinput"}</definedName>
    <definedName name="_____tAB4" localSheetId="30">#REF!</definedName>
    <definedName name="_____tAB4" localSheetId="31">'[6]shared data'!$A$1:$G$71</definedName>
    <definedName name="_____tAB4">#REF!</definedName>
    <definedName name="_____tnt1">#N/A</definedName>
    <definedName name="_____TOT58" localSheetId="48">[7]GROWTH!#REF!</definedName>
    <definedName name="_____TOT58" localSheetId="49">[7]GROWTH!#REF!</definedName>
    <definedName name="_____TOT58" localSheetId="51">[7]GROWTH!#REF!</definedName>
    <definedName name="_____TOT58" localSheetId="52">[7]GROWTH!#REF!</definedName>
    <definedName name="_____TOT58" localSheetId="11">#REF!</definedName>
    <definedName name="_____TOT58" localSheetId="12">#REF!</definedName>
    <definedName name="_____TOT58" localSheetId="13">#REF!</definedName>
    <definedName name="_____TOT58" localSheetId="17">#REF!</definedName>
    <definedName name="_____TOT58" localSheetId="18">#REF!</definedName>
    <definedName name="_____TOT58" localSheetId="20">#REF!</definedName>
    <definedName name="_____TOT58" localSheetId="26">#REF!</definedName>
    <definedName name="_____TOT58" localSheetId="28">[7]GROWTH!#REF!</definedName>
    <definedName name="_____TOT58" localSheetId="29">[7]GROWTH!#REF!</definedName>
    <definedName name="_____TOT58" localSheetId="30">#REF!</definedName>
    <definedName name="_____TOT58" localSheetId="31">[7]GROWTH!#REF!</definedName>
    <definedName name="_____TOT58" localSheetId="32">#REF!</definedName>
    <definedName name="_____TOT58" localSheetId="19">#REF!</definedName>
    <definedName name="_____TOT58" localSheetId="25">#REF!</definedName>
    <definedName name="_____TOT58" localSheetId="27">#REF!</definedName>
    <definedName name="_____TOT58">#REF!</definedName>
    <definedName name="____asd1">#N/A</definedName>
    <definedName name="____AUS1" localSheetId="48">#REF!</definedName>
    <definedName name="____AUS1" localSheetId="49">#REF!</definedName>
    <definedName name="____AUS1" localSheetId="50">#REF!</definedName>
    <definedName name="____AUS1" localSheetId="51">#REF!</definedName>
    <definedName name="____AUS1" localSheetId="52">#REF!</definedName>
    <definedName name="____AUS1" localSheetId="11">#REF!</definedName>
    <definedName name="____AUS1" localSheetId="12">#REF!</definedName>
    <definedName name="____AUS1" localSheetId="13">#REF!</definedName>
    <definedName name="____AUS1" localSheetId="17">#REF!</definedName>
    <definedName name="____AUS1" localSheetId="18">#REF!</definedName>
    <definedName name="____AUS1" localSheetId="20">#REF!</definedName>
    <definedName name="____AUS1" localSheetId="21">#REF!</definedName>
    <definedName name="____AUS1" localSheetId="26">#REF!</definedName>
    <definedName name="____AUS1" localSheetId="28">#REF!</definedName>
    <definedName name="____AUS1" localSheetId="29">#REF!</definedName>
    <definedName name="____AUS1" localSheetId="30">#REF!</definedName>
    <definedName name="____AUS1" localSheetId="31">#REF!</definedName>
    <definedName name="____AUS1" localSheetId="32">#REF!</definedName>
    <definedName name="____AUS1" localSheetId="33">#REF!</definedName>
    <definedName name="____AUS1" localSheetId="34">#REF!</definedName>
    <definedName name="____AUS1" localSheetId="19">#REF!</definedName>
    <definedName name="____AUS1" localSheetId="25">#REF!</definedName>
    <definedName name="____AUS1" localSheetId="27">#REF!</definedName>
    <definedName name="____AUS1">#REF!</definedName>
    <definedName name="____DEG1" localSheetId="49">#REF!</definedName>
    <definedName name="____DEG1" localSheetId="50">#REF!</definedName>
    <definedName name="____DEG1" localSheetId="51">#REF!</definedName>
    <definedName name="____DEG1" localSheetId="11">#REF!</definedName>
    <definedName name="____DEG1" localSheetId="12">#REF!</definedName>
    <definedName name="____DEG1" localSheetId="13">#REF!</definedName>
    <definedName name="____DEG1" localSheetId="17">#REF!</definedName>
    <definedName name="____DEG1" localSheetId="20">#REF!</definedName>
    <definedName name="____DEG1" localSheetId="21">#REF!</definedName>
    <definedName name="____DEG1" localSheetId="28">#REF!</definedName>
    <definedName name="____DEG1" localSheetId="29">#REF!</definedName>
    <definedName name="____DEG1" localSheetId="30">#REF!</definedName>
    <definedName name="____DEG1" localSheetId="31">#REF!</definedName>
    <definedName name="____DEG1" localSheetId="32">#REF!</definedName>
    <definedName name="____DEG1" localSheetId="33">#REF!</definedName>
    <definedName name="____DEG1" localSheetId="34">#REF!</definedName>
    <definedName name="____DEG1" localSheetId="19">#REF!</definedName>
    <definedName name="____DEG1" localSheetId="25">#REF!</definedName>
    <definedName name="____DEG1">#REF!</definedName>
    <definedName name="____DKR1" localSheetId="49">#REF!</definedName>
    <definedName name="____DKR1" localSheetId="50">#REF!</definedName>
    <definedName name="____DKR1" localSheetId="51">#REF!</definedName>
    <definedName name="____DKR1" localSheetId="11">#REF!</definedName>
    <definedName name="____DKR1" localSheetId="12">#REF!</definedName>
    <definedName name="____DKR1" localSheetId="13">#REF!</definedName>
    <definedName name="____DKR1" localSheetId="17">#REF!</definedName>
    <definedName name="____DKR1" localSheetId="20">#REF!</definedName>
    <definedName name="____DKR1" localSheetId="21">#REF!</definedName>
    <definedName name="____DKR1" localSheetId="28">#REF!</definedName>
    <definedName name="____DKR1" localSheetId="29">#REF!</definedName>
    <definedName name="____DKR1" localSheetId="30">#REF!</definedName>
    <definedName name="____DKR1" localSheetId="31">#REF!</definedName>
    <definedName name="____DKR1" localSheetId="32">#REF!</definedName>
    <definedName name="____DKR1" localSheetId="33">#REF!</definedName>
    <definedName name="____DKR1" localSheetId="34">#REF!</definedName>
    <definedName name="____DKR1" localSheetId="19">#REF!</definedName>
    <definedName name="____DKR1" localSheetId="25">#REF!</definedName>
    <definedName name="____DKR1">#REF!</definedName>
    <definedName name="____ECU1" localSheetId="49">#REF!</definedName>
    <definedName name="____ECU1" localSheetId="50">#REF!</definedName>
    <definedName name="____ECU1" localSheetId="51">#REF!</definedName>
    <definedName name="____ECU1" localSheetId="11">#REF!</definedName>
    <definedName name="____ECU1" localSheetId="17">#REF!</definedName>
    <definedName name="____ECU1" localSheetId="21">#REF!</definedName>
    <definedName name="____ECU1" localSheetId="28">#REF!</definedName>
    <definedName name="____ECU1" localSheetId="29">#REF!</definedName>
    <definedName name="____ECU1" localSheetId="30">#REF!</definedName>
    <definedName name="____ECU1" localSheetId="31">#REF!</definedName>
    <definedName name="____ECU1" localSheetId="32">#REF!</definedName>
    <definedName name="____ECU1" localSheetId="33">#REF!</definedName>
    <definedName name="____ECU1" localSheetId="34">#REF!</definedName>
    <definedName name="____ECU1" localSheetId="19">#REF!</definedName>
    <definedName name="____ECU1" localSheetId="25">#REF!</definedName>
    <definedName name="____ECU1">#REF!</definedName>
    <definedName name="____ESC1" localSheetId="49">#REF!</definedName>
    <definedName name="____ESC1" localSheetId="50">#REF!</definedName>
    <definedName name="____ESC1" localSheetId="51">#REF!</definedName>
    <definedName name="____ESC1" localSheetId="11">#REF!</definedName>
    <definedName name="____ESC1" localSheetId="17">#REF!</definedName>
    <definedName name="____ESC1" localSheetId="21">#REF!</definedName>
    <definedName name="____ESC1" localSheetId="28">#REF!</definedName>
    <definedName name="____ESC1" localSheetId="29">#REF!</definedName>
    <definedName name="____ESC1" localSheetId="30">#REF!</definedName>
    <definedName name="____ESC1" localSheetId="31">#REF!</definedName>
    <definedName name="____ESC1" localSheetId="32">#REF!</definedName>
    <definedName name="____ESC1" localSheetId="33">#REF!</definedName>
    <definedName name="____ESC1" localSheetId="34">#REF!</definedName>
    <definedName name="____ESC1" localSheetId="19">#REF!</definedName>
    <definedName name="____ESC1" localSheetId="25">#REF!</definedName>
    <definedName name="____ESC1">#REF!</definedName>
    <definedName name="____FAL2" localSheetId="49">#REF!</definedName>
    <definedName name="____FAL2" localSheetId="50">#REF!</definedName>
    <definedName name="____FAL2" localSheetId="51">#REF!</definedName>
    <definedName name="____FAL2" localSheetId="11">#REF!</definedName>
    <definedName name="____FAL2" localSheetId="17">#REF!</definedName>
    <definedName name="____FAL2" localSheetId="21">#REF!</definedName>
    <definedName name="____FAL2" localSheetId="28">#REF!</definedName>
    <definedName name="____FAL2" localSheetId="29">#REF!</definedName>
    <definedName name="____FAL2" localSheetId="30">#REF!</definedName>
    <definedName name="____FAL2" localSheetId="31">#REF!</definedName>
    <definedName name="____FAL2" localSheetId="32">#REF!</definedName>
    <definedName name="____FAL2" localSheetId="33">#REF!</definedName>
    <definedName name="____FAL2" localSheetId="34">#REF!</definedName>
    <definedName name="____FAL2" localSheetId="19">#REF!</definedName>
    <definedName name="____FAL2" localSheetId="25">#REF!</definedName>
    <definedName name="____FAL2">#REF!</definedName>
    <definedName name="____FAL3" localSheetId="49">#REF!</definedName>
    <definedName name="____FAL3" localSheetId="50">#REF!</definedName>
    <definedName name="____FAL3" localSheetId="51">#REF!</definedName>
    <definedName name="____FAL3" localSheetId="11">#REF!</definedName>
    <definedName name="____FAL3" localSheetId="17">#REF!</definedName>
    <definedName name="____FAL3" localSheetId="21">#REF!</definedName>
    <definedName name="____FAL3" localSheetId="28">#REF!</definedName>
    <definedName name="____FAL3" localSheetId="29">#REF!</definedName>
    <definedName name="____FAL3" localSheetId="30">#REF!</definedName>
    <definedName name="____FAL3" localSheetId="31">#REF!</definedName>
    <definedName name="____FAL3" localSheetId="32">#REF!</definedName>
    <definedName name="____FAL3" localSheetId="33">#REF!</definedName>
    <definedName name="____FAL3" localSheetId="34">#REF!</definedName>
    <definedName name="____FAL3" localSheetId="19">#REF!</definedName>
    <definedName name="____FAL3" localSheetId="25">#REF!</definedName>
    <definedName name="____FAL3">#REF!</definedName>
    <definedName name="____FAL4" localSheetId="49">#REF!</definedName>
    <definedName name="____FAL4" localSheetId="50">#REF!</definedName>
    <definedName name="____FAL4" localSheetId="51">#REF!</definedName>
    <definedName name="____FAL4" localSheetId="11">#REF!</definedName>
    <definedName name="____FAL4" localSheetId="17">#REF!</definedName>
    <definedName name="____FAL4" localSheetId="21">#REF!</definedName>
    <definedName name="____FAL4" localSheetId="28">#REF!</definedName>
    <definedName name="____FAL4" localSheetId="29">#REF!</definedName>
    <definedName name="____FAL4" localSheetId="30">#REF!</definedName>
    <definedName name="____FAL4" localSheetId="31">#REF!</definedName>
    <definedName name="____FAL4" localSheetId="32">#REF!</definedName>
    <definedName name="____FAL4" localSheetId="33">#REF!</definedName>
    <definedName name="____FAL4" localSheetId="34">#REF!</definedName>
    <definedName name="____FAL4" localSheetId="19">#REF!</definedName>
    <definedName name="____FAL4" localSheetId="25">#REF!</definedName>
    <definedName name="____FAL4">#REF!</definedName>
    <definedName name="____FAL5" localSheetId="49">#REF!</definedName>
    <definedName name="____FAL5" localSheetId="50">#REF!</definedName>
    <definedName name="____FAL5" localSheetId="51">#REF!</definedName>
    <definedName name="____FAL5" localSheetId="11">#REF!</definedName>
    <definedName name="____FAL5" localSheetId="17">#REF!</definedName>
    <definedName name="____FAL5" localSheetId="21">#REF!</definedName>
    <definedName name="____FAL5" localSheetId="28">#REF!</definedName>
    <definedName name="____FAL5" localSheetId="29">#REF!</definedName>
    <definedName name="____FAL5" localSheetId="30">#REF!</definedName>
    <definedName name="____FAL5" localSheetId="31">#REF!</definedName>
    <definedName name="____FAL5" localSheetId="32">#REF!</definedName>
    <definedName name="____FAL5" localSheetId="33">#REF!</definedName>
    <definedName name="____FAL5" localSheetId="34">#REF!</definedName>
    <definedName name="____FAL5" localSheetId="19">#REF!</definedName>
    <definedName name="____FAL5" localSheetId="25">#REF!</definedName>
    <definedName name="____FAL5">#REF!</definedName>
    <definedName name="____FAL6" localSheetId="49">#REF!</definedName>
    <definedName name="____FAL6" localSheetId="50">#REF!</definedName>
    <definedName name="____FAL6" localSheetId="51">#REF!</definedName>
    <definedName name="____FAL6" localSheetId="11">#REF!</definedName>
    <definedName name="____FAL6" localSheetId="17">#REF!</definedName>
    <definedName name="____FAL6" localSheetId="21">#REF!</definedName>
    <definedName name="____FAL6" localSheetId="28">#REF!</definedName>
    <definedName name="____FAL6" localSheetId="29">#REF!</definedName>
    <definedName name="____FAL6" localSheetId="30">#REF!</definedName>
    <definedName name="____FAL6" localSheetId="31">#REF!</definedName>
    <definedName name="____FAL6" localSheetId="32">#REF!</definedName>
    <definedName name="____FAL6" localSheetId="33">#REF!</definedName>
    <definedName name="____FAL6" localSheetId="34">#REF!</definedName>
    <definedName name="____FAL6" localSheetId="19">#REF!</definedName>
    <definedName name="____FAL6" localSheetId="25">#REF!</definedName>
    <definedName name="____FAL6">#REF!</definedName>
    <definedName name="____FAL7" localSheetId="49">#REF!</definedName>
    <definedName name="____FAL7" localSheetId="50">#REF!</definedName>
    <definedName name="____FAL7" localSheetId="51">#REF!</definedName>
    <definedName name="____FAL7" localSheetId="11">#REF!</definedName>
    <definedName name="____FAL7" localSheetId="17">#REF!</definedName>
    <definedName name="____FAL7" localSheetId="21">#REF!</definedName>
    <definedName name="____FAL7" localSheetId="28">#REF!</definedName>
    <definedName name="____FAL7" localSheetId="29">#REF!</definedName>
    <definedName name="____FAL7" localSheetId="30">#REF!</definedName>
    <definedName name="____FAL7" localSheetId="31">#REF!</definedName>
    <definedName name="____FAL7" localSheetId="32">#REF!</definedName>
    <definedName name="____FAL7" localSheetId="33">#REF!</definedName>
    <definedName name="____FAL7" localSheetId="34">#REF!</definedName>
    <definedName name="____FAL7" localSheetId="19">#REF!</definedName>
    <definedName name="____FAL7" localSheetId="25">#REF!</definedName>
    <definedName name="____FAL7">#REF!</definedName>
    <definedName name="____FMK1" localSheetId="49">#REF!</definedName>
    <definedName name="____FMK1" localSheetId="50">#REF!</definedName>
    <definedName name="____FMK1" localSheetId="51">#REF!</definedName>
    <definedName name="____FMK1" localSheetId="11">#REF!</definedName>
    <definedName name="____FMK1" localSheetId="17">#REF!</definedName>
    <definedName name="____FMK1" localSheetId="21">#REF!</definedName>
    <definedName name="____FMK1" localSheetId="28">#REF!</definedName>
    <definedName name="____FMK1" localSheetId="29">#REF!</definedName>
    <definedName name="____FMK1" localSheetId="30">#REF!</definedName>
    <definedName name="____FMK1" localSheetId="31">#REF!</definedName>
    <definedName name="____FMK1" localSheetId="32">#REF!</definedName>
    <definedName name="____FMK1" localSheetId="33">#REF!</definedName>
    <definedName name="____FMK1" localSheetId="34">#REF!</definedName>
    <definedName name="____FMK1" localSheetId="19">#REF!</definedName>
    <definedName name="____FMK1" localSheetId="25">#REF!</definedName>
    <definedName name="____FMK1">#REF!</definedName>
    <definedName name="____IKR1" localSheetId="49">#REF!</definedName>
    <definedName name="____IKR1" localSheetId="50">#REF!</definedName>
    <definedName name="____IKR1" localSheetId="51">#REF!</definedName>
    <definedName name="____IKR1" localSheetId="11">#REF!</definedName>
    <definedName name="____IKR1" localSheetId="17">#REF!</definedName>
    <definedName name="____IKR1" localSheetId="21">#REF!</definedName>
    <definedName name="____IKR1" localSheetId="28">#REF!</definedName>
    <definedName name="____IKR1" localSheetId="29">#REF!</definedName>
    <definedName name="____IKR1" localSheetId="30">#REF!</definedName>
    <definedName name="____IKR1" localSheetId="31">#REF!</definedName>
    <definedName name="____IKR1" localSheetId="32">#REF!</definedName>
    <definedName name="____IKR1" localSheetId="33">#REF!</definedName>
    <definedName name="____IKR1" localSheetId="34">#REF!</definedName>
    <definedName name="____IKR1" localSheetId="19">#REF!</definedName>
    <definedName name="____IKR1" localSheetId="25">#REF!</definedName>
    <definedName name="____IKR1">#REF!</definedName>
    <definedName name="____IRP1" localSheetId="49">#REF!</definedName>
    <definedName name="____IRP1" localSheetId="50">#REF!</definedName>
    <definedName name="____IRP1" localSheetId="51">#REF!</definedName>
    <definedName name="____IRP1" localSheetId="11">#REF!</definedName>
    <definedName name="____IRP1" localSheetId="17">#REF!</definedName>
    <definedName name="____IRP1" localSheetId="21">#REF!</definedName>
    <definedName name="____IRP1" localSheetId="28">#REF!</definedName>
    <definedName name="____IRP1" localSheetId="29">#REF!</definedName>
    <definedName name="____IRP1" localSheetId="30">#REF!</definedName>
    <definedName name="____IRP1" localSheetId="31">#REF!</definedName>
    <definedName name="____IRP1" localSheetId="32">#REF!</definedName>
    <definedName name="____IRP1" localSheetId="33">#REF!</definedName>
    <definedName name="____IRP1" localSheetId="34">#REF!</definedName>
    <definedName name="____IRP1" localSheetId="19">#REF!</definedName>
    <definedName name="____IRP1" localSheetId="25">#REF!</definedName>
    <definedName name="____IRP1">#REF!</definedName>
    <definedName name="____LIT1" localSheetId="49">#REF!</definedName>
    <definedName name="____LIT1" localSheetId="50">#REF!</definedName>
    <definedName name="____LIT1" localSheetId="51">#REF!</definedName>
    <definedName name="____LIT1" localSheetId="11">#REF!</definedName>
    <definedName name="____LIT1" localSheetId="17">#REF!</definedName>
    <definedName name="____LIT1" localSheetId="21">#REF!</definedName>
    <definedName name="____LIT1" localSheetId="28">#REF!</definedName>
    <definedName name="____LIT1" localSheetId="29">#REF!</definedName>
    <definedName name="____LIT1" localSheetId="30">#REF!</definedName>
    <definedName name="____LIT1" localSheetId="31">#REF!</definedName>
    <definedName name="____LIT1" localSheetId="32">#REF!</definedName>
    <definedName name="____LIT1" localSheetId="33">#REF!</definedName>
    <definedName name="____LIT1" localSheetId="34">#REF!</definedName>
    <definedName name="____LIT1" localSheetId="19">#REF!</definedName>
    <definedName name="____LIT1" localSheetId="25">#REF!</definedName>
    <definedName name="____LIT1">#REF!</definedName>
    <definedName name="____LL2" localSheetId="4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5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4"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48">#REF!</definedName>
    <definedName name="____MEX1" localSheetId="49">#REF!</definedName>
    <definedName name="____MEX1" localSheetId="50">#REF!</definedName>
    <definedName name="____MEX1" localSheetId="51">#REF!</definedName>
    <definedName name="____MEX1" localSheetId="52">#REF!</definedName>
    <definedName name="____MEX1" localSheetId="11">#REF!</definedName>
    <definedName name="____MEX1" localSheetId="12">#REF!</definedName>
    <definedName name="____MEX1" localSheetId="13">#REF!</definedName>
    <definedName name="____MEX1" localSheetId="17">#REF!</definedName>
    <definedName name="____MEX1" localSheetId="18">#REF!</definedName>
    <definedName name="____MEX1" localSheetId="20">#REF!</definedName>
    <definedName name="____MEX1" localSheetId="21">#REF!</definedName>
    <definedName name="____MEX1" localSheetId="26">#REF!</definedName>
    <definedName name="____MEX1" localSheetId="28">#REF!</definedName>
    <definedName name="____MEX1" localSheetId="29">#REF!</definedName>
    <definedName name="____MEX1" localSheetId="30">#REF!</definedName>
    <definedName name="____MEX1" localSheetId="31">#REF!</definedName>
    <definedName name="____MEX1" localSheetId="32">#REF!</definedName>
    <definedName name="____MEX1" localSheetId="33">#REF!</definedName>
    <definedName name="____MEX1" localSheetId="34">#REF!</definedName>
    <definedName name="____MEX1" localSheetId="19">#REF!</definedName>
    <definedName name="____MEX1" localSheetId="25">#REF!</definedName>
    <definedName name="____MEX1" localSheetId="27">#REF!</definedName>
    <definedName name="____MEX1">#REF!</definedName>
    <definedName name="____PTA1" localSheetId="49">#REF!</definedName>
    <definedName name="____PTA1" localSheetId="50">#REF!</definedName>
    <definedName name="____PTA1" localSheetId="51">#REF!</definedName>
    <definedName name="____PTA1" localSheetId="11">#REF!</definedName>
    <definedName name="____PTA1" localSheetId="12">#REF!</definedName>
    <definedName name="____PTA1" localSheetId="13">#REF!</definedName>
    <definedName name="____PTA1" localSheetId="17">#REF!</definedName>
    <definedName name="____PTA1" localSheetId="20">#REF!</definedName>
    <definedName name="____PTA1" localSheetId="21">#REF!</definedName>
    <definedName name="____PTA1" localSheetId="28">#REF!</definedName>
    <definedName name="____PTA1" localSheetId="29">#REF!</definedName>
    <definedName name="____PTA1" localSheetId="30">#REF!</definedName>
    <definedName name="____PTA1" localSheetId="31">#REF!</definedName>
    <definedName name="____PTA1" localSheetId="32">#REF!</definedName>
    <definedName name="____PTA1" localSheetId="33">#REF!</definedName>
    <definedName name="____PTA1" localSheetId="34">#REF!</definedName>
    <definedName name="____PTA1" localSheetId="19">#REF!</definedName>
    <definedName name="____PTA1" localSheetId="25">#REF!</definedName>
    <definedName name="____PTA1">#REF!</definedName>
    <definedName name="____ROS1">#N/A</definedName>
    <definedName name="____ROS2">#N/A</definedName>
    <definedName name="____ROS3">#N/A</definedName>
    <definedName name="____ROS4">#N/A</definedName>
    <definedName name="____SAR1" localSheetId="48">#REF!</definedName>
    <definedName name="____SAR1" localSheetId="49">#REF!</definedName>
    <definedName name="____SAR1" localSheetId="50">#REF!</definedName>
    <definedName name="____SAR1" localSheetId="51">#REF!</definedName>
    <definedName name="____SAR1" localSheetId="52">#REF!</definedName>
    <definedName name="____SAR1" localSheetId="11">#REF!</definedName>
    <definedName name="____SAR1" localSheetId="12">#REF!</definedName>
    <definedName name="____SAR1" localSheetId="13">#REF!</definedName>
    <definedName name="____SAR1" localSheetId="17">#REF!</definedName>
    <definedName name="____SAR1" localSheetId="18">#REF!</definedName>
    <definedName name="____SAR1" localSheetId="20">#REF!</definedName>
    <definedName name="____SAR1" localSheetId="21">#REF!</definedName>
    <definedName name="____SAR1" localSheetId="26">#REF!</definedName>
    <definedName name="____SAR1" localSheetId="28">#REF!</definedName>
    <definedName name="____SAR1" localSheetId="29">#REF!</definedName>
    <definedName name="____SAR1" localSheetId="30">#REF!</definedName>
    <definedName name="____SAR1" localSheetId="31">#REF!</definedName>
    <definedName name="____SAR1" localSheetId="32">#REF!</definedName>
    <definedName name="____SAR1" localSheetId="33">#REF!</definedName>
    <definedName name="____SAR1" localSheetId="34">#REF!</definedName>
    <definedName name="____SAR1" localSheetId="19">#REF!</definedName>
    <definedName name="____SAR1" localSheetId="25">#REF!</definedName>
    <definedName name="____SAR1" localSheetId="27">#REF!</definedName>
    <definedName name="____SAR1">#REF!</definedName>
    <definedName name="____SRT11" localSheetId="48" hidden="1">{"Minpmon",#N/A,FALSE,"Monthinput"}</definedName>
    <definedName name="____SRT11" localSheetId="49" hidden="1">{"Minpmon",#N/A,FALSE,"Monthinput"}</definedName>
    <definedName name="____SRT11" localSheetId="50" hidden="1">{"Minpmon",#N/A,FALSE,"Monthinput"}</definedName>
    <definedName name="____SRT11" localSheetId="51" hidden="1">{"Minpmon",#N/A,FALSE,"Monthinput"}</definedName>
    <definedName name="____SRT11" localSheetId="52" hidden="1">{"Minpmon",#N/A,FALSE,"Monthinput"}</definedName>
    <definedName name="____SRT11" localSheetId="11" hidden="1">{"Minpmon",#N/A,FALSE,"Monthinput"}</definedName>
    <definedName name="____SRT11" localSheetId="12" hidden="1">{"Minpmon",#N/A,FALSE,"Monthinput"}</definedName>
    <definedName name="____SRT11" localSheetId="13" hidden="1">{"Minpmon",#N/A,FALSE,"Monthinput"}</definedName>
    <definedName name="____SRT11" localSheetId="17" hidden="1">{"Minpmon",#N/A,FALSE,"Monthinput"}</definedName>
    <definedName name="____SRT11" localSheetId="18" hidden="1">{"Minpmon",#N/A,FALSE,"Monthinput"}</definedName>
    <definedName name="____SRT11" localSheetId="20" hidden="1">{"Minpmon",#N/A,FALSE,"Monthinput"}</definedName>
    <definedName name="____SRT11" localSheetId="21" hidden="1">{"Minpmon",#N/A,FALSE,"Monthinput"}</definedName>
    <definedName name="____SRT11" localSheetId="10" hidden="1">{"Minpmon",#N/A,FALSE,"Monthinput"}</definedName>
    <definedName name="____SRT11" localSheetId="26" hidden="1">{"Minpmon",#N/A,FALSE,"Monthinput"}</definedName>
    <definedName name="____SRT11" localSheetId="23" hidden="1">{"Minpmon",#N/A,FALSE,"Monthinput"}</definedName>
    <definedName name="____SRT11" localSheetId="28" hidden="1">{"Minpmon",#N/A,FALSE,"Monthinput"}</definedName>
    <definedName name="____SRT11" localSheetId="29" hidden="1">{"Minpmon",#N/A,FALSE,"Monthinput"}</definedName>
    <definedName name="____SRT11" localSheetId="30" hidden="1">{"Minpmon",#N/A,FALSE,"Monthinput"}</definedName>
    <definedName name="____SRT11" localSheetId="31" hidden="1">{"Minpmon",#N/A,FALSE,"Monthinput"}</definedName>
    <definedName name="____SRT11" localSheetId="32" hidden="1">{"Minpmon",#N/A,FALSE,"Monthinput"}</definedName>
    <definedName name="____SRT11" localSheetId="33" hidden="1">{"Minpmon",#N/A,FALSE,"Monthinput"}</definedName>
    <definedName name="____SRT11" localSheetId="34" hidden="1">{"Minpmon",#N/A,FALSE,"Monthinput"}</definedName>
    <definedName name="____SRT11" localSheetId="35" hidden="1">{"Minpmon",#N/A,FALSE,"Monthinput"}</definedName>
    <definedName name="____SRT11" localSheetId="19" hidden="1">{"Minpmon",#N/A,FALSE,"Monthinput"}</definedName>
    <definedName name="____SRT11" localSheetId="22" hidden="1">{"Minpmon",#N/A,FALSE,"Monthinput"}</definedName>
    <definedName name="____SRT11" localSheetId="25" hidden="1">{"Minpmon",#N/A,FALSE,"Monthinput"}</definedName>
    <definedName name="____SRT11" localSheetId="27" hidden="1">{"Minpmon",#N/A,FALSE,"Monthinput"}</definedName>
    <definedName name="____SRT11" hidden="1">{"Minpmon",#N/A,FALSE,"Monthinput"}</definedName>
    <definedName name="____tAB4" localSheetId="30">#REF!</definedName>
    <definedName name="____tAB4" localSheetId="31">'[6]shared data'!$A$1:$G$71</definedName>
    <definedName name="____tAB4">#REF!</definedName>
    <definedName name="____tnt1">#N/A</definedName>
    <definedName name="____TOT58" localSheetId="48">[7]GROWTH!#REF!</definedName>
    <definedName name="____TOT58" localSheetId="49">[7]GROWTH!#REF!</definedName>
    <definedName name="____TOT58" localSheetId="51">[7]GROWTH!#REF!</definedName>
    <definedName name="____TOT58" localSheetId="52">[7]GROWTH!#REF!</definedName>
    <definedName name="____TOT58" localSheetId="11">#REF!</definedName>
    <definedName name="____TOT58" localSheetId="12">#REF!</definedName>
    <definedName name="____TOT58" localSheetId="13">#REF!</definedName>
    <definedName name="____TOT58" localSheetId="17">#REF!</definedName>
    <definedName name="____TOT58" localSheetId="18">#REF!</definedName>
    <definedName name="____TOT58" localSheetId="20">#REF!</definedName>
    <definedName name="____TOT58" localSheetId="26">#REF!</definedName>
    <definedName name="____TOT58" localSheetId="28">[7]GROWTH!#REF!</definedName>
    <definedName name="____TOT58" localSheetId="29">[7]GROWTH!#REF!</definedName>
    <definedName name="____TOT58" localSheetId="30">#REF!</definedName>
    <definedName name="____TOT58" localSheetId="31">[7]GROWTH!#REF!</definedName>
    <definedName name="____TOT58" localSheetId="32">#REF!</definedName>
    <definedName name="____TOT58" localSheetId="19">#REF!</definedName>
    <definedName name="____TOT58" localSheetId="25">#REF!</definedName>
    <definedName name="____TOT58" localSheetId="27">#REF!</definedName>
    <definedName name="____TOT58">#REF!</definedName>
    <definedName name="___asd1">#N/A</definedName>
    <definedName name="___AUS1" localSheetId="48">#REF!</definedName>
    <definedName name="___AUS1" localSheetId="49">#REF!</definedName>
    <definedName name="___AUS1" localSheetId="50">#REF!</definedName>
    <definedName name="___AUS1" localSheetId="51">#REF!</definedName>
    <definedName name="___AUS1" localSheetId="52">#REF!</definedName>
    <definedName name="___AUS1" localSheetId="11">#REF!</definedName>
    <definedName name="___AUS1" localSheetId="12">#REF!</definedName>
    <definedName name="___AUS1" localSheetId="13">#REF!</definedName>
    <definedName name="___AUS1" localSheetId="17">#REF!</definedName>
    <definedName name="___AUS1" localSheetId="18">#REF!</definedName>
    <definedName name="___AUS1" localSheetId="20">#REF!</definedName>
    <definedName name="___AUS1" localSheetId="21">#REF!</definedName>
    <definedName name="___AUS1" localSheetId="26">#REF!</definedName>
    <definedName name="___AUS1" localSheetId="28">#REF!</definedName>
    <definedName name="___AUS1" localSheetId="29">#REF!</definedName>
    <definedName name="___AUS1" localSheetId="30">#REF!</definedName>
    <definedName name="___AUS1" localSheetId="31">#REF!</definedName>
    <definedName name="___AUS1" localSheetId="32">#REF!</definedName>
    <definedName name="___AUS1" localSheetId="33">#REF!</definedName>
    <definedName name="___AUS1" localSheetId="34">#REF!</definedName>
    <definedName name="___AUS1" localSheetId="19">#REF!</definedName>
    <definedName name="___AUS1" localSheetId="25">#REF!</definedName>
    <definedName name="___AUS1" localSheetId="27">#REF!</definedName>
    <definedName name="___AUS1">#REF!</definedName>
    <definedName name="___DEG1" localSheetId="49">#REF!</definedName>
    <definedName name="___DEG1" localSheetId="50">#REF!</definedName>
    <definedName name="___DEG1" localSheetId="51">#REF!</definedName>
    <definedName name="___DEG1" localSheetId="11">#REF!</definedName>
    <definedName name="___DEG1" localSheetId="12">#REF!</definedName>
    <definedName name="___DEG1" localSheetId="13">#REF!</definedName>
    <definedName name="___DEG1" localSheetId="17">#REF!</definedName>
    <definedName name="___DEG1" localSheetId="20">#REF!</definedName>
    <definedName name="___DEG1" localSheetId="21">#REF!</definedName>
    <definedName name="___DEG1" localSheetId="28">#REF!</definedName>
    <definedName name="___DEG1" localSheetId="29">#REF!</definedName>
    <definedName name="___DEG1" localSheetId="30">#REF!</definedName>
    <definedName name="___DEG1" localSheetId="31">#REF!</definedName>
    <definedName name="___DEG1" localSheetId="32">#REF!</definedName>
    <definedName name="___DEG1" localSheetId="33">#REF!</definedName>
    <definedName name="___DEG1" localSheetId="34">#REF!</definedName>
    <definedName name="___DEG1" localSheetId="19">#REF!</definedName>
    <definedName name="___DEG1" localSheetId="25">#REF!</definedName>
    <definedName name="___DEG1">#REF!</definedName>
    <definedName name="___DKR1" localSheetId="49">#REF!</definedName>
    <definedName name="___DKR1" localSheetId="50">#REF!</definedName>
    <definedName name="___DKR1" localSheetId="51">#REF!</definedName>
    <definedName name="___DKR1" localSheetId="11">#REF!</definedName>
    <definedName name="___DKR1" localSheetId="12">#REF!</definedName>
    <definedName name="___DKR1" localSheetId="13">#REF!</definedName>
    <definedName name="___DKR1" localSheetId="17">#REF!</definedName>
    <definedName name="___DKR1" localSheetId="20">#REF!</definedName>
    <definedName name="___DKR1" localSheetId="21">#REF!</definedName>
    <definedName name="___DKR1" localSheetId="28">#REF!</definedName>
    <definedName name="___DKR1" localSheetId="29">#REF!</definedName>
    <definedName name="___DKR1" localSheetId="30">#REF!</definedName>
    <definedName name="___DKR1" localSheetId="31">#REF!</definedName>
    <definedName name="___DKR1" localSheetId="32">#REF!</definedName>
    <definedName name="___DKR1" localSheetId="33">#REF!</definedName>
    <definedName name="___DKR1" localSheetId="34">#REF!</definedName>
    <definedName name="___DKR1" localSheetId="19">#REF!</definedName>
    <definedName name="___DKR1" localSheetId="25">#REF!</definedName>
    <definedName name="___DKR1">#REF!</definedName>
    <definedName name="___ECU1" localSheetId="49">#REF!</definedName>
    <definedName name="___ECU1" localSheetId="50">#REF!</definedName>
    <definedName name="___ECU1" localSheetId="51">#REF!</definedName>
    <definedName name="___ECU1" localSheetId="11">#REF!</definedName>
    <definedName name="___ECU1" localSheetId="17">#REF!</definedName>
    <definedName name="___ECU1" localSheetId="21">#REF!</definedName>
    <definedName name="___ECU1" localSheetId="28">#REF!</definedName>
    <definedName name="___ECU1" localSheetId="29">#REF!</definedName>
    <definedName name="___ECU1" localSheetId="30">#REF!</definedName>
    <definedName name="___ECU1" localSheetId="31">#REF!</definedName>
    <definedName name="___ECU1" localSheetId="32">#REF!</definedName>
    <definedName name="___ECU1" localSheetId="33">#REF!</definedName>
    <definedName name="___ECU1" localSheetId="34">#REF!</definedName>
    <definedName name="___ECU1" localSheetId="19">#REF!</definedName>
    <definedName name="___ECU1" localSheetId="25">#REF!</definedName>
    <definedName name="___ECU1">#REF!</definedName>
    <definedName name="___ESC1" localSheetId="49">#REF!</definedName>
    <definedName name="___ESC1" localSheetId="50">#REF!</definedName>
    <definedName name="___ESC1" localSheetId="51">#REF!</definedName>
    <definedName name="___ESC1" localSheetId="11">#REF!</definedName>
    <definedName name="___ESC1" localSheetId="17">#REF!</definedName>
    <definedName name="___ESC1" localSheetId="21">#REF!</definedName>
    <definedName name="___ESC1" localSheetId="28">#REF!</definedName>
    <definedName name="___ESC1" localSheetId="29">#REF!</definedName>
    <definedName name="___ESC1" localSheetId="30">#REF!</definedName>
    <definedName name="___ESC1" localSheetId="31">#REF!</definedName>
    <definedName name="___ESC1" localSheetId="32">#REF!</definedName>
    <definedName name="___ESC1" localSheetId="33">#REF!</definedName>
    <definedName name="___ESC1" localSheetId="34">#REF!</definedName>
    <definedName name="___ESC1" localSheetId="19">#REF!</definedName>
    <definedName name="___ESC1" localSheetId="25">#REF!</definedName>
    <definedName name="___ESC1">#REF!</definedName>
    <definedName name="___F" localSheetId="48" hidden="1">'[8]Fax a enviar'!#REF!</definedName>
    <definedName name="___F" localSheetId="50" hidden="1">'[8]Fax a enviar'!#REF!</definedName>
    <definedName name="___F" localSheetId="51" hidden="1">'[8]Fax a enviar'!#REF!</definedName>
    <definedName name="___F" localSheetId="52" hidden="1">'[8]Fax a enviar'!#REF!</definedName>
    <definedName name="___F" localSheetId="17" hidden="1">#REF!</definedName>
    <definedName name="___F" localSheetId="18" hidden="1">#REF!</definedName>
    <definedName name="___F" localSheetId="20" hidden="1">#REF!</definedName>
    <definedName name="___F" localSheetId="30" hidden="1">#REF!</definedName>
    <definedName name="___F" localSheetId="31" hidden="1">'[8]Fax a enviar'!#REF!</definedName>
    <definedName name="___F" localSheetId="19" hidden="1">#REF!</definedName>
    <definedName name="___F" localSheetId="25" hidden="1">#REF!</definedName>
    <definedName name="___F" hidden="1">#REF!</definedName>
    <definedName name="___FAL2" localSheetId="48">#REF!</definedName>
    <definedName name="___FAL2" localSheetId="49">#REF!</definedName>
    <definedName name="___FAL2" localSheetId="50">#REF!</definedName>
    <definedName name="___FAL2" localSheetId="51">#REF!</definedName>
    <definedName name="___FAL2" localSheetId="52">#REF!</definedName>
    <definedName name="___FAL2" localSheetId="11">#REF!</definedName>
    <definedName name="___FAL2" localSheetId="12">#REF!</definedName>
    <definedName name="___FAL2" localSheetId="13">#REF!</definedName>
    <definedName name="___FAL2" localSheetId="17">#REF!</definedName>
    <definedName name="___FAL2" localSheetId="18">#REF!</definedName>
    <definedName name="___FAL2" localSheetId="20">#REF!</definedName>
    <definedName name="___FAL2" localSheetId="21">#REF!</definedName>
    <definedName name="___FAL2" localSheetId="26">#REF!</definedName>
    <definedName name="___FAL2" localSheetId="28">#REF!</definedName>
    <definedName name="___FAL2" localSheetId="29">#REF!</definedName>
    <definedName name="___FAL2" localSheetId="30">#REF!</definedName>
    <definedName name="___FAL2" localSheetId="31">#REF!</definedName>
    <definedName name="___FAL2" localSheetId="32">#REF!</definedName>
    <definedName name="___FAL2" localSheetId="33">#REF!</definedName>
    <definedName name="___FAL2" localSheetId="34">#REF!</definedName>
    <definedName name="___FAL2" localSheetId="19">#REF!</definedName>
    <definedName name="___FAL2" localSheetId="25">#REF!</definedName>
    <definedName name="___FAL2" localSheetId="27">#REF!</definedName>
    <definedName name="___FAL2">#REF!</definedName>
    <definedName name="___FAL3" localSheetId="49">#REF!</definedName>
    <definedName name="___FAL3" localSheetId="50">#REF!</definedName>
    <definedName name="___FAL3" localSheetId="51">#REF!</definedName>
    <definedName name="___FAL3" localSheetId="11">#REF!</definedName>
    <definedName name="___FAL3" localSheetId="12">#REF!</definedName>
    <definedName name="___FAL3" localSheetId="13">#REF!</definedName>
    <definedName name="___FAL3" localSheetId="17">#REF!</definedName>
    <definedName name="___FAL3" localSheetId="20">#REF!</definedName>
    <definedName name="___FAL3" localSheetId="21">#REF!</definedName>
    <definedName name="___FAL3" localSheetId="28">#REF!</definedName>
    <definedName name="___FAL3" localSheetId="29">#REF!</definedName>
    <definedName name="___FAL3" localSheetId="30">#REF!</definedName>
    <definedName name="___FAL3" localSheetId="31">#REF!</definedName>
    <definedName name="___FAL3" localSheetId="32">#REF!</definedName>
    <definedName name="___FAL3" localSheetId="33">#REF!</definedName>
    <definedName name="___FAL3" localSheetId="34">#REF!</definedName>
    <definedName name="___FAL3" localSheetId="19">#REF!</definedName>
    <definedName name="___FAL3" localSheetId="25">#REF!</definedName>
    <definedName name="___FAL3">#REF!</definedName>
    <definedName name="___FAL4" localSheetId="49">#REF!</definedName>
    <definedName name="___FAL4" localSheetId="50">#REF!</definedName>
    <definedName name="___FAL4" localSheetId="51">#REF!</definedName>
    <definedName name="___FAL4" localSheetId="11">#REF!</definedName>
    <definedName name="___FAL4" localSheetId="12">#REF!</definedName>
    <definedName name="___FAL4" localSheetId="13">#REF!</definedName>
    <definedName name="___FAL4" localSheetId="17">#REF!</definedName>
    <definedName name="___FAL4" localSheetId="20">#REF!</definedName>
    <definedName name="___FAL4" localSheetId="21">#REF!</definedName>
    <definedName name="___FAL4" localSheetId="28">#REF!</definedName>
    <definedName name="___FAL4" localSheetId="29">#REF!</definedName>
    <definedName name="___FAL4" localSheetId="30">#REF!</definedName>
    <definedName name="___FAL4" localSheetId="31">#REF!</definedName>
    <definedName name="___FAL4" localSheetId="32">#REF!</definedName>
    <definedName name="___FAL4" localSheetId="33">#REF!</definedName>
    <definedName name="___FAL4" localSheetId="34">#REF!</definedName>
    <definedName name="___FAL4" localSheetId="19">#REF!</definedName>
    <definedName name="___FAL4" localSheetId="25">#REF!</definedName>
    <definedName name="___FAL4">#REF!</definedName>
    <definedName name="___FAL5" localSheetId="49">#REF!</definedName>
    <definedName name="___FAL5" localSheetId="50">#REF!</definedName>
    <definedName name="___FAL5" localSheetId="51">#REF!</definedName>
    <definedName name="___FAL5" localSheetId="11">#REF!</definedName>
    <definedName name="___FAL5" localSheetId="17">#REF!</definedName>
    <definedName name="___FAL5" localSheetId="21">#REF!</definedName>
    <definedName name="___FAL5" localSheetId="28">#REF!</definedName>
    <definedName name="___FAL5" localSheetId="29">#REF!</definedName>
    <definedName name="___FAL5" localSheetId="30">#REF!</definedName>
    <definedName name="___FAL5" localSheetId="31">#REF!</definedName>
    <definedName name="___FAL5" localSheetId="32">#REF!</definedName>
    <definedName name="___FAL5" localSheetId="33">#REF!</definedName>
    <definedName name="___FAL5" localSheetId="34">#REF!</definedName>
    <definedName name="___FAL5" localSheetId="19">#REF!</definedName>
    <definedName name="___FAL5" localSheetId="25">#REF!</definedName>
    <definedName name="___FAL5">#REF!</definedName>
    <definedName name="___FAL6" localSheetId="49">#REF!</definedName>
    <definedName name="___FAL6" localSheetId="50">#REF!</definedName>
    <definedName name="___FAL6" localSheetId="51">#REF!</definedName>
    <definedName name="___FAL6" localSheetId="11">#REF!</definedName>
    <definedName name="___FAL6" localSheetId="17">#REF!</definedName>
    <definedName name="___FAL6" localSheetId="21">#REF!</definedName>
    <definedName name="___FAL6" localSheetId="28">#REF!</definedName>
    <definedName name="___FAL6" localSheetId="29">#REF!</definedName>
    <definedName name="___FAL6" localSheetId="30">#REF!</definedName>
    <definedName name="___FAL6" localSheetId="31">#REF!</definedName>
    <definedName name="___FAL6" localSheetId="32">#REF!</definedName>
    <definedName name="___FAL6" localSheetId="33">#REF!</definedName>
    <definedName name="___FAL6" localSheetId="34">#REF!</definedName>
    <definedName name="___FAL6" localSheetId="19">#REF!</definedName>
    <definedName name="___FAL6" localSheetId="25">#REF!</definedName>
    <definedName name="___FAL6">#REF!</definedName>
    <definedName name="___FAL7" localSheetId="49">#REF!</definedName>
    <definedName name="___FAL7" localSheetId="50">#REF!</definedName>
    <definedName name="___FAL7" localSheetId="51">#REF!</definedName>
    <definedName name="___FAL7" localSheetId="11">#REF!</definedName>
    <definedName name="___FAL7" localSheetId="17">#REF!</definedName>
    <definedName name="___FAL7" localSheetId="21">#REF!</definedName>
    <definedName name="___FAL7" localSheetId="28">#REF!</definedName>
    <definedName name="___FAL7" localSheetId="29">#REF!</definedName>
    <definedName name="___FAL7" localSheetId="30">#REF!</definedName>
    <definedName name="___FAL7" localSheetId="31">#REF!</definedName>
    <definedName name="___FAL7" localSheetId="32">#REF!</definedName>
    <definedName name="___FAL7" localSheetId="33">#REF!</definedName>
    <definedName name="___FAL7" localSheetId="34">#REF!</definedName>
    <definedName name="___FAL7" localSheetId="19">#REF!</definedName>
    <definedName name="___FAL7" localSheetId="25">#REF!</definedName>
    <definedName name="___FAL7">#REF!</definedName>
    <definedName name="___FMK1" localSheetId="49">#REF!</definedName>
    <definedName name="___FMK1" localSheetId="50">#REF!</definedName>
    <definedName name="___FMK1" localSheetId="51">#REF!</definedName>
    <definedName name="___FMK1" localSheetId="11">#REF!</definedName>
    <definedName name="___FMK1" localSheetId="17">#REF!</definedName>
    <definedName name="___FMK1" localSheetId="21">#REF!</definedName>
    <definedName name="___FMK1" localSheetId="28">#REF!</definedName>
    <definedName name="___FMK1" localSheetId="29">#REF!</definedName>
    <definedName name="___FMK1" localSheetId="30">#REF!</definedName>
    <definedName name="___FMK1" localSheetId="31">#REF!</definedName>
    <definedName name="___FMK1" localSheetId="32">#REF!</definedName>
    <definedName name="___FMK1" localSheetId="33">#REF!</definedName>
    <definedName name="___FMK1" localSheetId="34">#REF!</definedName>
    <definedName name="___FMK1" localSheetId="19">#REF!</definedName>
    <definedName name="___FMK1" localSheetId="25">#REF!</definedName>
    <definedName name="___FMK1">#REF!</definedName>
    <definedName name="___IKR1" localSheetId="49">#REF!</definedName>
    <definedName name="___IKR1" localSheetId="50">#REF!</definedName>
    <definedName name="___IKR1" localSheetId="51">#REF!</definedName>
    <definedName name="___IKR1" localSheetId="11">#REF!</definedName>
    <definedName name="___IKR1" localSheetId="17">#REF!</definedName>
    <definedName name="___IKR1" localSheetId="21">#REF!</definedName>
    <definedName name="___IKR1" localSheetId="28">#REF!</definedName>
    <definedName name="___IKR1" localSheetId="29">#REF!</definedName>
    <definedName name="___IKR1" localSheetId="30">#REF!</definedName>
    <definedName name="___IKR1" localSheetId="31">#REF!</definedName>
    <definedName name="___IKR1" localSheetId="32">#REF!</definedName>
    <definedName name="___IKR1" localSheetId="33">#REF!</definedName>
    <definedName name="___IKR1" localSheetId="34">#REF!</definedName>
    <definedName name="___IKR1" localSheetId="19">#REF!</definedName>
    <definedName name="___IKR1" localSheetId="25">#REF!</definedName>
    <definedName name="___IKR1">#REF!</definedName>
    <definedName name="___IRP1" localSheetId="49">#REF!</definedName>
    <definedName name="___IRP1" localSheetId="50">#REF!</definedName>
    <definedName name="___IRP1" localSheetId="51">#REF!</definedName>
    <definedName name="___IRP1" localSheetId="11">#REF!</definedName>
    <definedName name="___IRP1" localSheetId="17">#REF!</definedName>
    <definedName name="___IRP1" localSheetId="21">#REF!</definedName>
    <definedName name="___IRP1" localSheetId="28">#REF!</definedName>
    <definedName name="___IRP1" localSheetId="29">#REF!</definedName>
    <definedName name="___IRP1" localSheetId="30">#REF!</definedName>
    <definedName name="___IRP1" localSheetId="31">#REF!</definedName>
    <definedName name="___IRP1" localSheetId="32">#REF!</definedName>
    <definedName name="___IRP1" localSheetId="33">#REF!</definedName>
    <definedName name="___IRP1" localSheetId="34">#REF!</definedName>
    <definedName name="___IRP1" localSheetId="19">#REF!</definedName>
    <definedName name="___IRP1" localSheetId="25">#REF!</definedName>
    <definedName name="___IRP1">#REF!</definedName>
    <definedName name="___LIT1" localSheetId="49">#REF!</definedName>
    <definedName name="___LIT1" localSheetId="50">#REF!</definedName>
    <definedName name="___LIT1" localSheetId="51">#REF!</definedName>
    <definedName name="___LIT1" localSheetId="11">#REF!</definedName>
    <definedName name="___LIT1" localSheetId="17">#REF!</definedName>
    <definedName name="___LIT1" localSheetId="21">#REF!</definedName>
    <definedName name="___LIT1" localSheetId="28">#REF!</definedName>
    <definedName name="___LIT1" localSheetId="29">#REF!</definedName>
    <definedName name="___LIT1" localSheetId="30">#REF!</definedName>
    <definedName name="___LIT1" localSheetId="31">#REF!</definedName>
    <definedName name="___LIT1" localSheetId="32">#REF!</definedName>
    <definedName name="___LIT1" localSheetId="33">#REF!</definedName>
    <definedName name="___LIT1" localSheetId="34">#REF!</definedName>
    <definedName name="___LIT1" localSheetId="19">#REF!</definedName>
    <definedName name="___LIT1" localSheetId="25">#REF!</definedName>
    <definedName name="___LIT1">#REF!</definedName>
    <definedName name="___LL2" localSheetId="48" hidden="1">{FALSE,FALSE,-1.25,-15.5,484.5,276.75,FALSE,FALSE,TRUE,TRUE,0,12,#N/A,46,#N/A,2.93460490463215,15.35,1,FALSE,FALSE,3,TRUE,1,FALSE,100,"Swvu.PLA1.","ACwvu.PLA1.",#N/A,FALSE,FALSE,0,0,0,0,2,"","",TRUE,TRUE,FALSE,FALSE,1,60,#N/A,#N/A,FALSE,FALSE,FALSE,FALSE,FALSE,FALSE,FALSE,9,65532,65532,FALSE,FALSE,TRUE,TRUE,TRUE}</definedName>
    <definedName name="___LL2" localSheetId="49" hidden="1">{FALSE,FALSE,-1.25,-15.5,484.5,276.75,FALSE,FALSE,TRUE,TRUE,0,12,#N/A,46,#N/A,2.93460490463215,15.35,1,FALSE,FALSE,3,TRUE,1,FALSE,100,"Swvu.PLA1.","ACwvu.PLA1.",#N/A,FALSE,FALSE,0,0,0,0,2,"","",TRUE,TRUE,FALSE,FALSE,1,60,#N/A,#N/A,FALSE,FALSE,FALSE,FALSE,FALSE,FALSE,FALSE,9,65532,65532,FALSE,FALSE,TRUE,TRUE,TRUE}</definedName>
    <definedName name="___LL2" localSheetId="50" hidden="1">{FALSE,FALSE,-1.25,-15.5,484.5,276.75,FALSE,FALSE,TRUE,TRUE,0,12,#N/A,46,#N/A,2.93460490463215,15.35,1,FALSE,FALSE,3,TRUE,1,FALSE,100,"Swvu.PLA1.","ACwvu.PLA1.",#N/A,FALSE,FALSE,0,0,0,0,2,"","",TRUE,TRUE,FALSE,FALSE,1,60,#N/A,#N/A,FALSE,FALSE,FALSE,FALSE,FALSE,FALSE,FALSE,9,65532,65532,FALSE,FALSE,TRUE,TRUE,TRUE}</definedName>
    <definedName name="___LL2" localSheetId="51" hidden="1">{FALSE,FALSE,-1.25,-15.5,484.5,276.75,FALSE,FALSE,TRUE,TRUE,0,12,#N/A,46,#N/A,2.93460490463215,15.35,1,FALSE,FALSE,3,TRUE,1,FALSE,100,"Swvu.PLA1.","ACwvu.PLA1.",#N/A,FALSE,FALSE,0,0,0,0,2,"","",TRUE,TRUE,FALSE,FALSE,1,60,#N/A,#N/A,FALSE,FALSE,FALSE,FALSE,FALSE,FALSE,FALSE,9,65532,65532,FALSE,FALSE,TRUE,TRUE,TRUE}</definedName>
    <definedName name="___LL2" localSheetId="52" hidden="1">{FALSE,FALSE,-1.25,-15.5,484.5,276.75,FALSE,FALSE,TRUE,TRUE,0,12,#N/A,46,#N/A,2.93460490463215,15.35,1,FALSE,FALSE,3,TRUE,1,FALSE,100,"Swvu.PLA1.","ACwvu.PLA1.",#N/A,FALSE,FALSE,0,0,0,0,2,"","",TRUE,TRUE,FALSE,FALSE,1,60,#N/A,#N/A,FALSE,FALSE,FALSE,FALSE,FALSE,FALSE,FALSE,9,65532,65532,FALSE,FALSE,TRUE,TRUE,TRUE}</definedName>
    <definedName name="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LL2" localSheetId="12" hidden="1">{FALSE,FALSE,-1.25,-15.5,484.5,276.75,FALSE,FALSE,TRUE,TRUE,0,12,#N/A,46,#N/A,2.93460490463215,15.35,1,FALSE,FALSE,3,TRUE,1,FALSE,100,"Swvu.PLA1.","ACwvu.PLA1.",#N/A,FALSE,FALSE,0,0,0,0,2,"","",TRUE,TRUE,FALSE,FALSE,1,60,#N/A,#N/A,FALSE,FALSE,FALSE,FALSE,FALSE,FALSE,FALSE,9,65532,65532,FALSE,FALSE,TRUE,TRUE,TRUE}</definedName>
    <definedName name="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LL2" localSheetId="17" hidden="1">{FALSE,FALSE,-1.25,-15.5,484.5,276.75,FALSE,FALSE,TRUE,TRUE,0,12,#N/A,46,#N/A,2.93460490463215,15.35,1,FALSE,FALSE,3,TRUE,1,FALSE,100,"Swvu.PLA1.","ACwvu.PLA1.",#N/A,FALSE,FALSE,0,0,0,0,2,"","",TRUE,TRUE,FALSE,FALSE,1,60,#N/A,#N/A,FALSE,FALSE,FALSE,FALSE,FALSE,FALSE,FALSE,9,65532,65532,FALSE,FALSE,TRUE,TRUE,TRUE}</definedName>
    <definedName name="___LL2" localSheetId="18" hidden="1">{FALSE,FALSE,-1.25,-15.5,484.5,276.75,FALSE,FALSE,TRUE,TRUE,0,12,#N/A,46,#N/A,2.93460490463215,15.35,1,FALSE,FALSE,3,TRUE,1,FALSE,100,"Swvu.PLA1.","ACwvu.PLA1.",#N/A,FALSE,FALSE,0,0,0,0,2,"","",TRUE,TRUE,FALSE,FALSE,1,60,#N/A,#N/A,FALSE,FALSE,FALSE,FALSE,FALSE,FALSE,FALSE,9,65532,65532,FALSE,FALSE,TRUE,TRUE,TRUE}</definedName>
    <definedName name="___LL2" localSheetId="20" hidden="1">{FALSE,FALSE,-1.25,-15.5,484.5,276.75,FALSE,FALSE,TRUE,TRUE,0,12,#N/A,46,#N/A,2.93460490463215,15.35,1,FALSE,FALSE,3,TRUE,1,FALSE,100,"Swvu.PLA1.","ACwvu.PLA1.",#N/A,FALSE,FALSE,0,0,0,0,2,"","",TRUE,TRUE,FALSE,FALSE,1,60,#N/A,#N/A,FALSE,FALSE,FALSE,FALSE,FALSE,FALSE,FALSE,9,65532,65532,FALSE,FALSE,TRUE,TRUE,TRUE}</definedName>
    <definedName name="___LL2" localSheetId="21"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LL2" localSheetId="26" hidden="1">{FALSE,FALSE,-1.25,-15.5,484.5,276.75,FALSE,FALSE,TRUE,TRUE,0,12,#N/A,46,#N/A,2.93460490463215,15.35,1,FALSE,FALSE,3,TRUE,1,FALSE,100,"Swvu.PLA1.","ACwvu.PLA1.",#N/A,FALSE,FALSE,0,0,0,0,2,"","",TRUE,TRUE,FALSE,FALSE,1,60,#N/A,#N/A,FALSE,FALSE,FALSE,FALSE,FALSE,FALSE,FALSE,9,65532,65532,FALSE,FALSE,TRUE,TRUE,TRUE}</definedName>
    <definedName name="___LL2" localSheetId="23" hidden="1">{FALSE,FALSE,-1.25,-15.5,484.5,276.75,FALSE,FALSE,TRUE,TRUE,0,12,#N/A,46,#N/A,2.93460490463215,15.35,1,FALSE,FALSE,3,TRUE,1,FALSE,100,"Swvu.PLA1.","ACwvu.PLA1.",#N/A,FALSE,FALSE,0,0,0,0,2,"","",TRUE,TRUE,FALSE,FALSE,1,60,#N/A,#N/A,FALSE,FALSE,FALSE,FALSE,FALSE,FALSE,FALSE,9,65532,65532,FALSE,FALSE,TRUE,TRUE,TRUE}</definedName>
    <definedName name="___LL2" localSheetId="28" hidden="1">{FALSE,FALSE,-1.25,-15.5,484.5,276.75,FALSE,FALSE,TRUE,TRUE,0,12,#N/A,46,#N/A,2.93460490463215,15.35,1,FALSE,FALSE,3,TRUE,1,FALSE,100,"Swvu.PLA1.","ACwvu.PLA1.",#N/A,FALSE,FALSE,0,0,0,0,2,"","",TRUE,TRUE,FALSE,FALSE,1,60,#N/A,#N/A,FALSE,FALSE,FALSE,FALSE,FALSE,FALSE,FALSE,9,65532,65532,FALSE,FALSE,TRUE,TRUE,TRUE}</definedName>
    <definedName name="___LL2" localSheetId="29" hidden="1">{FALSE,FALSE,-1.25,-15.5,484.5,276.75,FALSE,FALSE,TRUE,TRUE,0,12,#N/A,46,#N/A,2.93460490463215,15.35,1,FALSE,FALSE,3,TRUE,1,FALSE,100,"Swvu.PLA1.","ACwvu.PLA1.",#N/A,FALSE,FALSE,0,0,0,0,2,"","",TRUE,TRUE,FALSE,FALSE,1,60,#N/A,#N/A,FALSE,FALSE,FALSE,FALSE,FALSE,FALSE,FALSE,9,65532,65532,FALSE,FALSE,TRUE,TRUE,TRUE}</definedName>
    <definedName name="___LL2" localSheetId="30" hidden="1">{FALSE,FALSE,-1.25,-15.5,484.5,276.75,FALSE,FALSE,TRUE,TRUE,0,12,#N/A,46,#N/A,2.93460490463215,15.35,1,FALSE,FALSE,3,TRUE,1,FALSE,100,"Swvu.PLA1.","ACwvu.PLA1.",#N/A,FALSE,FALSE,0,0,0,0,2,"","",TRUE,TRUE,FALSE,FALSE,1,60,#N/A,#N/A,FALSE,FALSE,FALSE,FALSE,FALSE,FALSE,FALSE,9,65532,65532,FALSE,FALSE,TRUE,TRUE,TRUE}</definedName>
    <definedName name="___LL2" localSheetId="31" hidden="1">{FALSE,FALSE,-1.25,-15.5,484.5,276.75,FALSE,FALSE,TRUE,TRUE,0,12,#N/A,46,#N/A,2.93460490463215,15.35,1,FALSE,FALSE,3,TRUE,1,FALSE,100,"Swvu.PLA1.","ACwvu.PLA1.",#N/A,FALSE,FALSE,0,0,0,0,2,"","",TRUE,TRUE,FALSE,FALSE,1,60,#N/A,#N/A,FALSE,FALSE,FALSE,FALSE,FALSE,FALSE,FALSE,9,65532,65532,FALSE,FALSE,TRUE,TRUE,TRUE}</definedName>
    <definedName name="___LL2" localSheetId="32" hidden="1">{FALSE,FALSE,-1.25,-15.5,484.5,276.75,FALSE,FALSE,TRUE,TRUE,0,12,#N/A,46,#N/A,2.93460490463215,15.35,1,FALSE,FALSE,3,TRUE,1,FALSE,100,"Swvu.PLA1.","ACwvu.PLA1.",#N/A,FALSE,FALSE,0,0,0,0,2,"","",TRUE,TRUE,FALSE,FALSE,1,60,#N/A,#N/A,FALSE,FALSE,FALSE,FALSE,FALSE,FALSE,FALSE,9,65532,65532,FALSE,FALSE,TRUE,TRUE,TRUE}</definedName>
    <definedName name="___LL2" localSheetId="33" hidden="1">{FALSE,FALSE,-1.25,-15.5,484.5,276.75,FALSE,FALSE,TRUE,TRUE,0,12,#N/A,46,#N/A,2.93460490463215,15.35,1,FALSE,FALSE,3,TRUE,1,FALSE,100,"Swvu.PLA1.","ACwvu.PLA1.",#N/A,FALSE,FALSE,0,0,0,0,2,"","",TRUE,TRUE,FALSE,FALSE,1,60,#N/A,#N/A,FALSE,FALSE,FALSE,FALSE,FALSE,FALSE,FALSE,9,65532,65532,FALSE,FALSE,TRUE,TRUE,TRUE}</definedName>
    <definedName name="___LL2" localSheetId="34" hidden="1">{FALSE,FALSE,-1.25,-15.5,484.5,276.75,FALSE,FALSE,TRUE,TRUE,0,12,#N/A,46,#N/A,2.93460490463215,15.35,1,FALSE,FALSE,3,TRUE,1,FALSE,100,"Swvu.PLA1.","ACwvu.PLA1.",#N/A,FALSE,FALSE,0,0,0,0,2,"","",TRUE,TRUE,FALSE,FALSE,1,60,#N/A,#N/A,FALSE,FALSE,FALSE,FALSE,FALSE,FALSE,FALSE,9,65532,65532,FALSE,FALSE,TRUE,TRUE,TRUE}</definedName>
    <definedName name="___LL2" localSheetId="35" hidden="1">{FALSE,FALSE,-1.25,-15.5,484.5,276.75,FALSE,FALSE,TRUE,TRUE,0,12,#N/A,46,#N/A,2.93460490463215,15.35,1,FALSE,FALSE,3,TRUE,1,FALSE,100,"Swvu.PLA1.","ACwvu.PLA1.",#N/A,FALSE,FALSE,0,0,0,0,2,"","",TRUE,TRUE,FALSE,FALSE,1,60,#N/A,#N/A,FALSE,FALSE,FALSE,FALSE,FALSE,FALSE,FALSE,9,65532,65532,FALSE,FALSE,TRUE,TRUE,TRUE}</definedName>
    <definedName name="___LL2" localSheetId="19" hidden="1">{FALSE,FALSE,-1.25,-15.5,484.5,276.75,FALSE,FALSE,TRUE,TRUE,0,12,#N/A,46,#N/A,2.93460490463215,15.35,1,FALSE,FALSE,3,TRUE,1,FALSE,100,"Swvu.PLA1.","ACwvu.PLA1.",#N/A,FALSE,FALSE,0,0,0,0,2,"","",TRUE,TRUE,FALSE,FALSE,1,60,#N/A,#N/A,FALSE,FALSE,FALSE,FALSE,FALSE,FALSE,FALSE,9,65532,65532,FALSE,FALSE,TRUE,TRUE,TRUE}</definedName>
    <definedName name="___LL2" localSheetId="22" hidden="1">{FALSE,FALSE,-1.25,-15.5,484.5,276.75,FALSE,FALSE,TRUE,TRUE,0,12,#N/A,46,#N/A,2.93460490463215,15.35,1,FALSE,FALSE,3,TRUE,1,FALSE,100,"Swvu.PLA1.","ACwvu.PLA1.",#N/A,FALSE,FALSE,0,0,0,0,2,"","",TRUE,TRUE,FALSE,FALSE,1,60,#N/A,#N/A,FALSE,FALSE,FALSE,FALSE,FALSE,FALSE,FALSE,9,65532,65532,FALSE,FALSE,TRUE,TRUE,TRUE}</definedName>
    <definedName name="___LL2" localSheetId="25" hidden="1">{FALSE,FALSE,-1.25,-15.5,484.5,276.75,FALSE,FALSE,TRUE,TRUE,0,12,#N/A,46,#N/A,2.93460490463215,15.35,1,FALSE,FALSE,3,TRUE,1,FALSE,100,"Swvu.PLA1.","ACwvu.PLA1.",#N/A,FALSE,FALSE,0,0,0,0,2,"","",TRUE,TRUE,FALSE,FALSE,1,60,#N/A,#N/A,FALSE,FALSE,FALSE,FALSE,FALSE,FALSE,FALSE,9,65532,65532,FALSE,FALSE,TRUE,TRUE,TRUE}</definedName>
    <definedName name="___LL2" localSheetId="27"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48">#REF!</definedName>
    <definedName name="___MEX1" localSheetId="49">#REF!</definedName>
    <definedName name="___MEX1" localSheetId="50">#REF!</definedName>
    <definedName name="___MEX1" localSheetId="51">#REF!</definedName>
    <definedName name="___MEX1" localSheetId="52">#REF!</definedName>
    <definedName name="___MEX1" localSheetId="11">#REF!</definedName>
    <definedName name="___MEX1" localSheetId="12">#REF!</definedName>
    <definedName name="___MEX1" localSheetId="13">#REF!</definedName>
    <definedName name="___MEX1" localSheetId="17">#REF!</definedName>
    <definedName name="___MEX1" localSheetId="18">#REF!</definedName>
    <definedName name="___MEX1" localSheetId="20">#REF!</definedName>
    <definedName name="___MEX1" localSheetId="21">#REF!</definedName>
    <definedName name="___MEX1" localSheetId="26">#REF!</definedName>
    <definedName name="___MEX1" localSheetId="28">#REF!</definedName>
    <definedName name="___MEX1" localSheetId="29">#REF!</definedName>
    <definedName name="___MEX1" localSheetId="30">#REF!</definedName>
    <definedName name="___MEX1" localSheetId="31">#REF!</definedName>
    <definedName name="___MEX1" localSheetId="32">#REF!</definedName>
    <definedName name="___MEX1" localSheetId="33">#REF!</definedName>
    <definedName name="___MEX1" localSheetId="34">#REF!</definedName>
    <definedName name="___MEX1" localSheetId="19">#REF!</definedName>
    <definedName name="___MEX1" localSheetId="25">#REF!</definedName>
    <definedName name="___MEX1" localSheetId="27">#REF!</definedName>
    <definedName name="___MEX1">#REF!</definedName>
    <definedName name="___PTA1" localSheetId="49">#REF!</definedName>
    <definedName name="___PTA1" localSheetId="50">#REF!</definedName>
    <definedName name="___PTA1" localSheetId="51">#REF!</definedName>
    <definedName name="___PTA1" localSheetId="11">#REF!</definedName>
    <definedName name="___PTA1" localSheetId="12">#REF!</definedName>
    <definedName name="___PTA1" localSheetId="13">#REF!</definedName>
    <definedName name="___PTA1" localSheetId="17">#REF!</definedName>
    <definedName name="___PTA1" localSheetId="20">#REF!</definedName>
    <definedName name="___PTA1" localSheetId="21">#REF!</definedName>
    <definedName name="___PTA1" localSheetId="28">#REF!</definedName>
    <definedName name="___PTA1" localSheetId="29">#REF!</definedName>
    <definedName name="___PTA1" localSheetId="30">#REF!</definedName>
    <definedName name="___PTA1" localSheetId="31">#REF!</definedName>
    <definedName name="___PTA1" localSheetId="32">#REF!</definedName>
    <definedName name="___PTA1" localSheetId="33">#REF!</definedName>
    <definedName name="___PTA1" localSheetId="34">#REF!</definedName>
    <definedName name="___PTA1" localSheetId="19">#REF!</definedName>
    <definedName name="___PTA1" localSheetId="25">#REF!</definedName>
    <definedName name="___PTA1">#REF!</definedName>
    <definedName name="___ROS1">#N/A</definedName>
    <definedName name="___ROS2">#N/A</definedName>
    <definedName name="___ROS3">#N/A</definedName>
    <definedName name="___ROS4">#N/A</definedName>
    <definedName name="___SAR1" localSheetId="48">#REF!</definedName>
    <definedName name="___SAR1" localSheetId="49">#REF!</definedName>
    <definedName name="___SAR1" localSheetId="50">#REF!</definedName>
    <definedName name="___SAR1" localSheetId="51">#REF!</definedName>
    <definedName name="___SAR1" localSheetId="52">#REF!</definedName>
    <definedName name="___SAR1" localSheetId="11">#REF!</definedName>
    <definedName name="___SAR1" localSheetId="12">#REF!</definedName>
    <definedName name="___SAR1" localSheetId="13">#REF!</definedName>
    <definedName name="___SAR1" localSheetId="17">#REF!</definedName>
    <definedName name="___SAR1" localSheetId="18">#REF!</definedName>
    <definedName name="___SAR1" localSheetId="20">#REF!</definedName>
    <definedName name="___SAR1" localSheetId="21">#REF!</definedName>
    <definedName name="___SAR1" localSheetId="26">#REF!</definedName>
    <definedName name="___SAR1" localSheetId="28">#REF!</definedName>
    <definedName name="___SAR1" localSheetId="29">#REF!</definedName>
    <definedName name="___SAR1" localSheetId="30">#REF!</definedName>
    <definedName name="___SAR1" localSheetId="31">#REF!</definedName>
    <definedName name="___SAR1" localSheetId="32">#REF!</definedName>
    <definedName name="___SAR1" localSheetId="33">#REF!</definedName>
    <definedName name="___SAR1" localSheetId="34">#REF!</definedName>
    <definedName name="___SAR1" localSheetId="19">#REF!</definedName>
    <definedName name="___SAR1" localSheetId="25">#REF!</definedName>
    <definedName name="___SAR1" localSheetId="27">#REF!</definedName>
    <definedName name="___SAR1">#REF!</definedName>
    <definedName name="___SRT11" localSheetId="48" hidden="1">{"Minpmon",#N/A,FALSE,"Monthinput"}</definedName>
    <definedName name="___SRT11" localSheetId="49" hidden="1">{"Minpmon",#N/A,FALSE,"Monthinput"}</definedName>
    <definedName name="___SRT11" localSheetId="50" hidden="1">{"Minpmon",#N/A,FALSE,"Monthinput"}</definedName>
    <definedName name="___SRT11" localSheetId="51" hidden="1">{"Minpmon",#N/A,FALSE,"Monthinput"}</definedName>
    <definedName name="___SRT11" localSheetId="52" hidden="1">{"Minpmon",#N/A,FALSE,"Monthinput"}</definedName>
    <definedName name="___SRT11" localSheetId="11" hidden="1">{"Minpmon",#N/A,FALSE,"Monthinput"}</definedName>
    <definedName name="___SRT11" localSheetId="12" hidden="1">{"Minpmon",#N/A,FALSE,"Monthinput"}</definedName>
    <definedName name="___SRT11" localSheetId="13" hidden="1">{"Minpmon",#N/A,FALSE,"Monthinput"}</definedName>
    <definedName name="___SRT11" localSheetId="17" hidden="1">{"Minpmon",#N/A,FALSE,"Monthinput"}</definedName>
    <definedName name="___SRT11" localSheetId="18" hidden="1">{"Minpmon",#N/A,FALSE,"Monthinput"}</definedName>
    <definedName name="___SRT11" localSheetId="20" hidden="1">{"Minpmon",#N/A,FALSE,"Monthinput"}</definedName>
    <definedName name="___SRT11" localSheetId="21" hidden="1">{"Minpmon",#N/A,FALSE,"Monthinput"}</definedName>
    <definedName name="___SRT11" localSheetId="10" hidden="1">{"Minpmon",#N/A,FALSE,"Monthinput"}</definedName>
    <definedName name="___SRT11" localSheetId="26" hidden="1">{"Minpmon",#N/A,FALSE,"Monthinput"}</definedName>
    <definedName name="___SRT11" localSheetId="23" hidden="1">{"Minpmon",#N/A,FALSE,"Monthinput"}</definedName>
    <definedName name="___SRT11" localSheetId="28" hidden="1">{"Minpmon",#N/A,FALSE,"Monthinput"}</definedName>
    <definedName name="___SRT11" localSheetId="29" hidden="1">{"Minpmon",#N/A,FALSE,"Monthinput"}</definedName>
    <definedName name="___SRT11" localSheetId="30" hidden="1">{"Minpmon",#N/A,FALSE,"Monthinput"}</definedName>
    <definedName name="___SRT11" localSheetId="31" hidden="1">{"Minpmon",#N/A,FALSE,"Monthinput"}</definedName>
    <definedName name="___SRT11" localSheetId="32" hidden="1">{"Minpmon",#N/A,FALSE,"Monthinput"}</definedName>
    <definedName name="___SRT11" localSheetId="33" hidden="1">{"Minpmon",#N/A,FALSE,"Monthinput"}</definedName>
    <definedName name="___SRT11" localSheetId="34" hidden="1">{"Minpmon",#N/A,FALSE,"Monthinput"}</definedName>
    <definedName name="___SRT11" localSheetId="35" hidden="1">{"Minpmon",#N/A,FALSE,"Monthinput"}</definedName>
    <definedName name="___SRT11" localSheetId="19" hidden="1">{"Minpmon",#N/A,FALSE,"Monthinput"}</definedName>
    <definedName name="___SRT11" localSheetId="22" hidden="1">{"Minpmon",#N/A,FALSE,"Monthinput"}</definedName>
    <definedName name="___SRT11" localSheetId="25" hidden="1">{"Minpmon",#N/A,FALSE,"Monthinput"}</definedName>
    <definedName name="___SRT11" localSheetId="27" hidden="1">{"Minpmon",#N/A,FALSE,"Monthinput"}</definedName>
    <definedName name="___SRT11" hidden="1">{"Minpmon",#N/A,FALSE,"Monthinput"}</definedName>
    <definedName name="___tAB4" localSheetId="30">#REF!</definedName>
    <definedName name="___tAB4" localSheetId="31">'[6]shared data'!$A$1:$G$71</definedName>
    <definedName name="___tAB4">#REF!</definedName>
    <definedName name="___tnt1">#N/A</definedName>
    <definedName name="___TOT58" localSheetId="48">[7]GROWTH!#REF!</definedName>
    <definedName name="___TOT58" localSheetId="49">[7]GROWTH!#REF!</definedName>
    <definedName name="___TOT58" localSheetId="51">[7]GROWTH!#REF!</definedName>
    <definedName name="___TOT58" localSheetId="52">[7]GROWTH!#REF!</definedName>
    <definedName name="___TOT58" localSheetId="11">#REF!</definedName>
    <definedName name="___TOT58" localSheetId="12">#REF!</definedName>
    <definedName name="___TOT58" localSheetId="13">#REF!</definedName>
    <definedName name="___TOT58" localSheetId="17">#REF!</definedName>
    <definedName name="___TOT58" localSheetId="18">#REF!</definedName>
    <definedName name="___TOT58" localSheetId="20">#REF!</definedName>
    <definedName name="___TOT58" localSheetId="26">#REF!</definedName>
    <definedName name="___TOT58" localSheetId="28">[7]GROWTH!#REF!</definedName>
    <definedName name="___TOT58" localSheetId="29">[7]GROWTH!#REF!</definedName>
    <definedName name="___TOT58" localSheetId="30">#REF!</definedName>
    <definedName name="___TOT58" localSheetId="31">[7]GROWTH!#REF!</definedName>
    <definedName name="___TOT58" localSheetId="32">#REF!</definedName>
    <definedName name="___TOT58" localSheetId="19">#REF!</definedName>
    <definedName name="___TOT58" localSheetId="25">#REF!</definedName>
    <definedName name="___TOT58" localSheetId="27">#REF!</definedName>
    <definedName name="___TOT58">#REF!</definedName>
    <definedName name="__10FA_L" localSheetId="48">#REF!</definedName>
    <definedName name="__10FA_L" localSheetId="49">#REF!</definedName>
    <definedName name="__10FA_L" localSheetId="50">#REF!</definedName>
    <definedName name="__10FA_L" localSheetId="51">#REF!</definedName>
    <definedName name="__10FA_L" localSheetId="52">#REF!</definedName>
    <definedName name="__10FA_L" localSheetId="11">#REF!</definedName>
    <definedName name="__10FA_L" localSheetId="12">#REF!</definedName>
    <definedName name="__10FA_L" localSheetId="13">#REF!</definedName>
    <definedName name="__10FA_L" localSheetId="17">#REF!</definedName>
    <definedName name="__10FA_L" localSheetId="18">#REF!</definedName>
    <definedName name="__10FA_L" localSheetId="20">#REF!</definedName>
    <definedName name="__10FA_L" localSheetId="26">#REF!</definedName>
    <definedName name="__10FA_L" localSheetId="28">#REF!</definedName>
    <definedName name="__10FA_L" localSheetId="29">#REF!</definedName>
    <definedName name="__10FA_L" localSheetId="30">#REF!</definedName>
    <definedName name="__10FA_L" localSheetId="31">#REF!</definedName>
    <definedName name="__10FA_L" localSheetId="32">#REF!</definedName>
    <definedName name="__10FA_L" localSheetId="19">#REF!</definedName>
    <definedName name="__10FA_L" localSheetId="25">#REF!</definedName>
    <definedName name="__10FA_L" localSheetId="27">#REF!</definedName>
    <definedName name="__10FA_L">#REF!</definedName>
    <definedName name="__11GAZ_LIABS" localSheetId="49">#REF!</definedName>
    <definedName name="__11GAZ_LIABS" localSheetId="50">#REF!</definedName>
    <definedName name="__11GAZ_LIABS" localSheetId="51">#REF!</definedName>
    <definedName name="__11GAZ_LIABS" localSheetId="11">#REF!</definedName>
    <definedName name="__11GAZ_LIABS" localSheetId="12">#REF!</definedName>
    <definedName name="__11GAZ_LIABS" localSheetId="13">#REF!</definedName>
    <definedName name="__11GAZ_LIABS" localSheetId="17">#REF!</definedName>
    <definedName name="__11GAZ_LIABS" localSheetId="18">#REF!</definedName>
    <definedName name="__11GAZ_LIABS" localSheetId="20">#REF!</definedName>
    <definedName name="__11GAZ_LIABS" localSheetId="26">#REF!</definedName>
    <definedName name="__11GAZ_LIABS" localSheetId="28">#REF!</definedName>
    <definedName name="__11GAZ_LIABS" localSheetId="29">#REF!</definedName>
    <definedName name="__11GAZ_LIABS" localSheetId="30">#REF!</definedName>
    <definedName name="__11GAZ_LIABS" localSheetId="31">#REF!</definedName>
    <definedName name="__11GAZ_LIABS" localSheetId="32">#REF!</definedName>
    <definedName name="__11GAZ_LIABS" localSheetId="19">#REF!</definedName>
    <definedName name="__11GAZ_LIABS" localSheetId="25">#REF!</definedName>
    <definedName name="__11GAZ_LIABS" localSheetId="27">#REF!</definedName>
    <definedName name="__11GAZ_LIABS">#REF!</definedName>
    <definedName name="__123Graph_A" localSheetId="50" hidden="1">[9]C!#REF!</definedName>
    <definedName name="__123Graph_A" localSheetId="51" hidden="1">[9]C!#REF!</definedName>
    <definedName name="__123Graph_A" localSheetId="11" hidden="1">#REF!</definedName>
    <definedName name="__123Graph_A" localSheetId="12" hidden="1">#REF!</definedName>
    <definedName name="__123Graph_A" localSheetId="13" hidden="1">#REF!</definedName>
    <definedName name="__123Graph_A" localSheetId="17" hidden="1">#REF!</definedName>
    <definedName name="__123Graph_A" localSheetId="18" hidden="1">#REF!</definedName>
    <definedName name="__123Graph_A" localSheetId="20" hidden="1">#REF!</definedName>
    <definedName name="__123Graph_A" localSheetId="26" hidden="1">#REF!</definedName>
    <definedName name="__123Graph_A" localSheetId="28" hidden="1">[9]C!#REF!</definedName>
    <definedName name="__123Graph_A" localSheetId="29" hidden="1">[9]C!#REF!</definedName>
    <definedName name="__123Graph_A" localSheetId="30" hidden="1">#REF!</definedName>
    <definedName name="__123Graph_A" localSheetId="31" hidden="1">[9]C!#REF!</definedName>
    <definedName name="__123Graph_A" localSheetId="32" hidden="1">#REF!</definedName>
    <definedName name="__123Graph_A" localSheetId="19" hidden="1">#REF!</definedName>
    <definedName name="__123Graph_A" localSheetId="25" hidden="1">#REF!</definedName>
    <definedName name="__123Graph_A" localSheetId="27" hidden="1">#REF!</definedName>
    <definedName name="__123Graph_A" hidden="1">#REF!</definedName>
    <definedName name="__123Graph_AChart1" localSheetId="50" hidden="1">[10]IN_Cable!#REF!</definedName>
    <definedName name="__123Graph_AChart1" localSheetId="51" hidden="1">[10]IN_Cable!#REF!</definedName>
    <definedName name="__123Graph_AChart1" localSheetId="12" hidden="1">#REF!</definedName>
    <definedName name="__123Graph_AChart1" localSheetId="17" hidden="1">#REF!</definedName>
    <definedName name="__123Graph_AChart1" localSheetId="18" hidden="1">#REF!</definedName>
    <definedName name="__123Graph_AChart1" localSheetId="20" hidden="1">#REF!</definedName>
    <definedName name="__123Graph_AChart1" localSheetId="28" hidden="1">[10]IN_Cable!#REF!</definedName>
    <definedName name="__123Graph_AChart1" localSheetId="29" hidden="1">[10]IN_Cable!#REF!</definedName>
    <definedName name="__123Graph_AChart1" localSheetId="30" hidden="1">#REF!</definedName>
    <definedName name="__123Graph_AChart1" localSheetId="31" hidden="1">[10]IN_Cable!#REF!</definedName>
    <definedName name="__123Graph_AChart1" localSheetId="19" hidden="1">#REF!</definedName>
    <definedName name="__123Graph_AChart1" localSheetId="25" hidden="1">#REF!</definedName>
    <definedName name="__123Graph_AChart1" hidden="1">#REF!</definedName>
    <definedName name="__123Graph_AChart2" localSheetId="12" hidden="1">#REF!</definedName>
    <definedName name="__123Graph_AChart2" localSheetId="17" hidden="1">#REF!</definedName>
    <definedName name="__123Graph_AChart2" localSheetId="18" hidden="1">#REF!</definedName>
    <definedName name="__123Graph_AChart2" localSheetId="20" hidden="1">#REF!</definedName>
    <definedName name="__123Graph_AChart2" localSheetId="30" hidden="1">#REF!</definedName>
    <definedName name="__123Graph_AChart2" localSheetId="31" hidden="1">[10]IN_Cable!#REF!</definedName>
    <definedName name="__123Graph_AChart2" localSheetId="19" hidden="1">#REF!</definedName>
    <definedName name="__123Graph_AChart2" hidden="1">#REF!</definedName>
    <definedName name="__123Graph_AChart3" localSheetId="12" hidden="1">#REF!</definedName>
    <definedName name="__123Graph_AChart3" localSheetId="17" hidden="1">#REF!</definedName>
    <definedName name="__123Graph_AChart3" localSheetId="18" hidden="1">#REF!</definedName>
    <definedName name="__123Graph_AChart3" localSheetId="20" hidden="1">#REF!</definedName>
    <definedName name="__123Graph_AChart3" localSheetId="30" hidden="1">#REF!</definedName>
    <definedName name="__123Graph_AChart3" localSheetId="31" hidden="1">[10]IN_Cable!#REF!</definedName>
    <definedName name="__123Graph_AChart3" localSheetId="19" hidden="1">#REF!</definedName>
    <definedName name="__123Graph_AChart3" hidden="1">#REF!</definedName>
    <definedName name="__123Graph_AChart4" localSheetId="12" hidden="1">#REF!</definedName>
    <definedName name="__123Graph_AChart4" localSheetId="17" hidden="1">#REF!</definedName>
    <definedName name="__123Graph_AChart4" localSheetId="18" hidden="1">#REF!</definedName>
    <definedName name="__123Graph_AChart4" localSheetId="20" hidden="1">#REF!</definedName>
    <definedName name="__123Graph_AChart4" localSheetId="30" hidden="1">#REF!</definedName>
    <definedName name="__123Graph_AChart4" localSheetId="31" hidden="1">[10]IN_Cable!#REF!</definedName>
    <definedName name="__123Graph_AChart4" localSheetId="19" hidden="1">#REF!</definedName>
    <definedName name="__123Graph_AChart4" hidden="1">#REF!</definedName>
    <definedName name="__123Graph_AChart5" localSheetId="12" hidden="1">#REF!</definedName>
    <definedName name="__123Graph_AChart5" localSheetId="17" hidden="1">#REF!</definedName>
    <definedName name="__123Graph_AChart5" localSheetId="18" hidden="1">#REF!</definedName>
    <definedName name="__123Graph_AChart5" localSheetId="20" hidden="1">#REF!</definedName>
    <definedName name="__123Graph_AChart5" localSheetId="30" hidden="1">#REF!</definedName>
    <definedName name="__123Graph_AChart5" localSheetId="31" hidden="1">[10]IN_Cable!#REF!</definedName>
    <definedName name="__123Graph_AChart5" localSheetId="19" hidden="1">#REF!</definedName>
    <definedName name="__123Graph_AChart5" hidden="1">#REF!</definedName>
    <definedName name="__123Graph_AChart6" localSheetId="12" hidden="1">#REF!</definedName>
    <definedName name="__123Graph_AChart6" localSheetId="17" hidden="1">#REF!</definedName>
    <definedName name="__123Graph_AChart6" localSheetId="18" hidden="1">#REF!</definedName>
    <definedName name="__123Graph_AChart6" localSheetId="20" hidden="1">#REF!</definedName>
    <definedName name="__123Graph_AChart6" localSheetId="30" hidden="1">#REF!</definedName>
    <definedName name="__123Graph_AChart6" localSheetId="31" hidden="1">[10]IN_Cable!#REF!</definedName>
    <definedName name="__123Graph_AChart6" localSheetId="19" hidden="1">#REF!</definedName>
    <definedName name="__123Graph_AChart6" hidden="1">#REF!</definedName>
    <definedName name="__123Graph_AChart7" localSheetId="12" hidden="1">#REF!</definedName>
    <definedName name="__123Graph_AChart7" localSheetId="17" hidden="1">#REF!</definedName>
    <definedName name="__123Graph_AChart7" localSheetId="18" hidden="1">#REF!</definedName>
    <definedName name="__123Graph_AChart7" localSheetId="20" hidden="1">#REF!</definedName>
    <definedName name="__123Graph_AChart7" localSheetId="30" hidden="1">#REF!</definedName>
    <definedName name="__123Graph_AChart7" localSheetId="31" hidden="1">[10]IN_Cable!#REF!</definedName>
    <definedName name="__123Graph_AChart7" localSheetId="19" hidden="1">#REF!</definedName>
    <definedName name="__123Graph_AChart7" hidden="1">#REF!</definedName>
    <definedName name="__123Graph_ACurrent" localSheetId="12" hidden="1">#REF!</definedName>
    <definedName name="__123Graph_ACurrent" localSheetId="17" hidden="1">#REF!</definedName>
    <definedName name="__123Graph_ACurrent" localSheetId="18" hidden="1">#REF!</definedName>
    <definedName name="__123Graph_ACurrent" localSheetId="20" hidden="1">#REF!</definedName>
    <definedName name="__123Graph_ACurrent" localSheetId="30" hidden="1">#REF!</definedName>
    <definedName name="__123Graph_ACurrent" localSheetId="31" hidden="1">[10]IN_Cable!#REF!</definedName>
    <definedName name="__123Graph_ACurrent" localSheetId="19" hidden="1">#REF!</definedName>
    <definedName name="__123Graph_ACurrent" hidden="1">#REF!</definedName>
    <definedName name="__123Graph_ADEBT" localSheetId="48" hidden="1">#REF!</definedName>
    <definedName name="__123Graph_ADEBT" localSheetId="49" hidden="1">#REF!</definedName>
    <definedName name="__123Graph_ADEBT" localSheetId="50" hidden="1">#REF!</definedName>
    <definedName name="__123Graph_ADEBT" localSheetId="51" hidden="1">#REF!</definedName>
    <definedName name="__123Graph_ADEBT" localSheetId="52" hidden="1">#REF!</definedName>
    <definedName name="__123Graph_ADEBT" localSheetId="11" hidden="1">#REF!</definedName>
    <definedName name="__123Graph_ADEBT" localSheetId="12" hidden="1">#REF!</definedName>
    <definedName name="__123Graph_ADEBT" localSheetId="13" hidden="1">#REF!</definedName>
    <definedName name="__123Graph_ADEBT" localSheetId="17" hidden="1">#REF!</definedName>
    <definedName name="__123Graph_ADEBT" localSheetId="18" hidden="1">#REF!</definedName>
    <definedName name="__123Graph_ADEBT" localSheetId="20" hidden="1">#REF!</definedName>
    <definedName name="__123Graph_ADEBT" localSheetId="21" hidden="1">#REF!</definedName>
    <definedName name="__123Graph_ADEBT" localSheetId="26" hidden="1">#REF!</definedName>
    <definedName name="__123Graph_ADEBT" localSheetId="28" hidden="1">#REF!</definedName>
    <definedName name="__123Graph_ADEBT" localSheetId="29" hidden="1">#REF!</definedName>
    <definedName name="__123Graph_ADEBT" localSheetId="30" hidden="1">#REF!</definedName>
    <definedName name="__123Graph_ADEBT" localSheetId="31" hidden="1">#REF!</definedName>
    <definedName name="__123Graph_ADEBT" localSheetId="32" hidden="1">#REF!</definedName>
    <definedName name="__123Graph_ADEBT" localSheetId="33" hidden="1">#REF!</definedName>
    <definedName name="__123Graph_ADEBT" localSheetId="34" hidden="1">#REF!</definedName>
    <definedName name="__123Graph_ADEBT" localSheetId="19" hidden="1">#REF!</definedName>
    <definedName name="__123Graph_ADEBT" localSheetId="25" hidden="1">#REF!</definedName>
    <definedName name="__123Graph_ADEBT" localSheetId="27" hidden="1">#REF!</definedName>
    <definedName name="__123Graph_ADEBT" hidden="1">#REF!</definedName>
    <definedName name="__123Graph_ADIFFERENTIAL" localSheetId="48" hidden="1">[11]TAB25b!#REF!</definedName>
    <definedName name="__123Graph_ADIFFERENTIAL" localSheetId="49" hidden="1">[11]TAB25b!#REF!</definedName>
    <definedName name="__123Graph_ADIFFERENTIAL" localSheetId="50" hidden="1">[11]TAB25b!#REF!</definedName>
    <definedName name="__123Graph_ADIFFERENTIAL" localSheetId="51" hidden="1">[11]TAB25b!#REF!</definedName>
    <definedName name="__123Graph_ADIFFERENTIAL" localSheetId="52" hidden="1">[11]TAB25b!#REF!</definedName>
    <definedName name="__123Graph_ADIFFERENTIAL" localSheetId="11" hidden="1">#REF!</definedName>
    <definedName name="__123Graph_ADIFFERENTIAL" localSheetId="12" hidden="1">#REF!</definedName>
    <definedName name="__123Graph_ADIFFERENTIAL" localSheetId="13" hidden="1">#REF!</definedName>
    <definedName name="__123Graph_ADIFFERENTIAL" localSheetId="17" hidden="1">#REF!</definedName>
    <definedName name="__123Graph_ADIFFERENTIAL" localSheetId="18" hidden="1">#REF!</definedName>
    <definedName name="__123Graph_ADIFFERENTIAL" localSheetId="20" hidden="1">#REF!</definedName>
    <definedName name="__123Graph_ADIFFERENTIAL" localSheetId="26" hidden="1">#REF!</definedName>
    <definedName name="__123Graph_ADIFFERENTIAL" localSheetId="29" hidden="1">[11]TAB25b!#REF!</definedName>
    <definedName name="__123Graph_ADIFFERENTIAL" localSheetId="30" hidden="1">#REF!</definedName>
    <definedName name="__123Graph_ADIFFERENTIAL" localSheetId="31" hidden="1">[11]TAB25b!#REF!</definedName>
    <definedName name="__123Graph_ADIFFERENTIAL" localSheetId="32" hidden="1">#REF!</definedName>
    <definedName name="__123Graph_ADIFFERENTIAL" localSheetId="19" hidden="1">#REF!</definedName>
    <definedName name="__123Graph_ADIFFERENTIAL" localSheetId="25" hidden="1">#REF!</definedName>
    <definedName name="__123Graph_ADIFFERENTIAL" localSheetId="27" hidden="1">#REF!</definedName>
    <definedName name="__123Graph_ADIFFERENTIAL" hidden="1">#REF!</definedName>
    <definedName name="__123Graph_AINTEREST" localSheetId="50" hidden="1">[11]TAB25b!#REF!</definedName>
    <definedName name="__123Graph_AINTEREST" localSheetId="51" hidden="1">[11]TAB25b!#REF!</definedName>
    <definedName name="__123Graph_AINTEREST" localSheetId="11" hidden="1">#REF!</definedName>
    <definedName name="__123Graph_AINTEREST" localSheetId="12" hidden="1">#REF!</definedName>
    <definedName name="__123Graph_AINTEREST" localSheetId="13" hidden="1">#REF!</definedName>
    <definedName name="__123Graph_AINTEREST" localSheetId="17" hidden="1">#REF!</definedName>
    <definedName name="__123Graph_AINTEREST" localSheetId="18" hidden="1">#REF!</definedName>
    <definedName name="__123Graph_AINTEREST" localSheetId="20" hidden="1">#REF!</definedName>
    <definedName name="__123Graph_AINTEREST" localSheetId="29" hidden="1">[11]TAB25b!#REF!</definedName>
    <definedName name="__123Graph_AINTEREST" localSheetId="30" hidden="1">#REF!</definedName>
    <definedName name="__123Graph_AINTEREST" localSheetId="31" hidden="1">[11]TAB25b!#REF!</definedName>
    <definedName name="__123Graph_AINTEREST" localSheetId="32" hidden="1">#REF!</definedName>
    <definedName name="__123Graph_AINTEREST" localSheetId="19" hidden="1">#REF!</definedName>
    <definedName name="__123Graph_AINTEREST" localSheetId="25" hidden="1">#REF!</definedName>
    <definedName name="__123Graph_AINTEREST" hidden="1">#REF!</definedName>
    <definedName name="__123Graph_AREER" localSheetId="17" hidden="1">#REF!</definedName>
    <definedName name="__123Graph_AREER" localSheetId="18" hidden="1">#REF!</definedName>
    <definedName name="__123Graph_AREER" localSheetId="20" hidden="1">#REF!</definedName>
    <definedName name="__123Graph_AREER" localSheetId="30" hidden="1">#REF!</definedName>
    <definedName name="__123Graph_AREER" localSheetId="31" hidden="1">[12]ER!#REF!</definedName>
    <definedName name="__123Graph_AREER" localSheetId="19" hidden="1">#REF!</definedName>
    <definedName name="__123Graph_AREER" localSheetId="25" hidden="1">#REF!</definedName>
    <definedName name="__123Graph_AREER" hidden="1">#REF!</definedName>
    <definedName name="__123Graph_ASPREAD" localSheetId="17" hidden="1">#REF!</definedName>
    <definedName name="__123Graph_ASPREAD" localSheetId="18" hidden="1">#REF!</definedName>
    <definedName name="__123Graph_ASPREAD" localSheetId="20" hidden="1">#REF!</definedName>
    <definedName name="__123Graph_ASPREAD" localSheetId="30" hidden="1">#REF!</definedName>
    <definedName name="__123Graph_ASPREAD" localSheetId="31" hidden="1">[11]TAB25b!#REF!</definedName>
    <definedName name="__123Graph_ASPREAD" localSheetId="19" hidden="1">#REF!</definedName>
    <definedName name="__123Graph_ASPREAD" hidden="1">#REF!</definedName>
    <definedName name="__123Graph_B" localSheetId="12" hidden="1">#REF!</definedName>
    <definedName name="__123Graph_B" localSheetId="17" hidden="1">#REF!</definedName>
    <definedName name="__123Graph_B" localSheetId="18" hidden="1">#REF!</definedName>
    <definedName name="__123Graph_B" localSheetId="20" hidden="1">#REF!</definedName>
    <definedName name="__123Graph_B" localSheetId="30" hidden="1">#REF!</definedName>
    <definedName name="__123Graph_B" localSheetId="31" hidden="1">[13]C!#REF!</definedName>
    <definedName name="__123Graph_B" localSheetId="32" hidden="1">#REF!</definedName>
    <definedName name="__123Graph_B" localSheetId="19" hidden="1">#REF!</definedName>
    <definedName name="__123Graph_B" hidden="1">#REF!</definedName>
    <definedName name="__123Graph_BChart1" localSheetId="48" hidden="1">#REF!</definedName>
    <definedName name="__123Graph_BChart1" localSheetId="49" hidden="1">#REF!</definedName>
    <definedName name="__123Graph_BChart1" localSheetId="51" hidden="1">#REF!</definedName>
    <definedName name="__123Graph_BChart1" localSheetId="52" hidden="1">#REF!</definedName>
    <definedName name="__123Graph_BChart1" localSheetId="28" hidden="1">#REF!</definedName>
    <definedName name="__123Graph_BChart1" localSheetId="29" hidden="1">#REF!</definedName>
    <definedName name="__123Graph_BChart1" localSheetId="30" hidden="1">#REF!</definedName>
    <definedName name="__123Graph_BChart1" localSheetId="31" hidden="1">#REF!</definedName>
    <definedName name="__123Graph_BChart1" localSheetId="25" hidden="1">#REF!</definedName>
    <definedName name="__123Graph_BChart1" hidden="1">#REF!</definedName>
    <definedName name="__123Graph_BChart2" localSheetId="49" hidden="1">#REF!</definedName>
    <definedName name="__123Graph_BChart2" localSheetId="51" hidden="1">#REF!</definedName>
    <definedName name="__123Graph_BChart2" localSheetId="28" hidden="1">#REF!</definedName>
    <definedName name="__123Graph_BChart2" localSheetId="29" hidden="1">#REF!</definedName>
    <definedName name="__123Graph_BChart2" localSheetId="30" hidden="1">#REF!</definedName>
    <definedName name="__123Graph_BChart2" localSheetId="31" hidden="1">#REF!</definedName>
    <definedName name="__123Graph_BChart2" localSheetId="25" hidden="1">#REF!</definedName>
    <definedName name="__123Graph_BChart2" hidden="1">#REF!</definedName>
    <definedName name="__123Graph_BChart3" localSheetId="49" hidden="1">#REF!</definedName>
    <definedName name="__123Graph_BChart3" localSheetId="51" hidden="1">#REF!</definedName>
    <definedName name="__123Graph_BChart3" localSheetId="28" hidden="1">#REF!</definedName>
    <definedName name="__123Graph_BChart3" localSheetId="29" hidden="1">#REF!</definedName>
    <definedName name="__123Graph_BChart3" localSheetId="30" hidden="1">#REF!</definedName>
    <definedName name="__123Graph_BChart3" localSheetId="31" hidden="1">#REF!</definedName>
    <definedName name="__123Graph_BChart3" localSheetId="25" hidden="1">#REF!</definedName>
    <definedName name="__123Graph_BChart3" hidden="1">#REF!</definedName>
    <definedName name="__123Graph_BChart4" localSheetId="51" hidden="1">#REF!</definedName>
    <definedName name="__123Graph_BChart4" localSheetId="28" hidden="1">#REF!</definedName>
    <definedName name="__123Graph_BChart4" localSheetId="29" hidden="1">#REF!</definedName>
    <definedName name="__123Graph_BChart4" localSheetId="30" hidden="1">#REF!</definedName>
    <definedName name="__123Graph_BChart4" localSheetId="31" hidden="1">#REF!</definedName>
    <definedName name="__123Graph_BChart4" hidden="1">#REF!</definedName>
    <definedName name="__123Graph_BChart5" localSheetId="51" hidden="1">#REF!</definedName>
    <definedName name="__123Graph_BChart5" localSheetId="28" hidden="1">#REF!</definedName>
    <definedName name="__123Graph_BChart5" localSheetId="29" hidden="1">#REF!</definedName>
    <definedName name="__123Graph_BChart5" localSheetId="30" hidden="1">#REF!</definedName>
    <definedName name="__123Graph_BChart5" localSheetId="31" hidden="1">#REF!</definedName>
    <definedName name="__123Graph_BChart5" hidden="1">#REF!</definedName>
    <definedName name="__123Graph_BChart6" localSheetId="51" hidden="1">#REF!</definedName>
    <definedName name="__123Graph_BChart6" localSheetId="28" hidden="1">#REF!</definedName>
    <definedName name="__123Graph_BChart6" localSheetId="29" hidden="1">#REF!</definedName>
    <definedName name="__123Graph_BChart6" localSheetId="30" hidden="1">#REF!</definedName>
    <definedName name="__123Graph_BChart6" localSheetId="31" hidden="1">#REF!</definedName>
    <definedName name="__123Graph_BChart6" hidden="1">#REF!</definedName>
    <definedName name="__123Graph_BChart7" localSheetId="51" hidden="1">#REF!</definedName>
    <definedName name="__123Graph_BChart7" localSheetId="28" hidden="1">#REF!</definedName>
    <definedName name="__123Graph_BChart7" localSheetId="29" hidden="1">#REF!</definedName>
    <definedName name="__123Graph_BChart7" localSheetId="30" hidden="1">#REF!</definedName>
    <definedName name="__123Graph_BChart7" localSheetId="31" hidden="1">#REF!</definedName>
    <definedName name="__123Graph_BChart7" hidden="1">#REF!</definedName>
    <definedName name="__123Graph_BCurrent" localSheetId="48" hidden="1">[14]G!#REF!</definedName>
    <definedName name="__123Graph_BCurrent" localSheetId="49" hidden="1">[14]G!#REF!</definedName>
    <definedName name="__123Graph_BCurrent" localSheetId="50" hidden="1">[14]G!#REF!</definedName>
    <definedName name="__123Graph_BCurrent" localSheetId="51" hidden="1">[14]G!#REF!</definedName>
    <definedName name="__123Graph_BCurrent" localSheetId="52" hidden="1">[14]G!#REF!</definedName>
    <definedName name="__123Graph_BCurrent" localSheetId="11" hidden="1">#REF!</definedName>
    <definedName name="__123Graph_BCurrent" localSheetId="12" hidden="1">#REF!</definedName>
    <definedName name="__123Graph_BCurrent" localSheetId="13" hidden="1">#REF!</definedName>
    <definedName name="__123Graph_BCurrent" localSheetId="17" hidden="1">#REF!</definedName>
    <definedName name="__123Graph_BCurrent" localSheetId="18" hidden="1">#REF!</definedName>
    <definedName name="__123Graph_BCurrent" localSheetId="20" hidden="1">#REF!</definedName>
    <definedName name="__123Graph_BCurrent" localSheetId="26" hidden="1">#REF!</definedName>
    <definedName name="__123Graph_BCurrent" localSheetId="29" hidden="1">[14]G!#REF!</definedName>
    <definedName name="__123Graph_BCurrent" localSheetId="30" hidden="1">#REF!</definedName>
    <definedName name="__123Graph_BCurrent" localSheetId="31" hidden="1">[14]G!#REF!</definedName>
    <definedName name="__123Graph_BCurrent" localSheetId="32" hidden="1">#REF!</definedName>
    <definedName name="__123Graph_BCurrent" localSheetId="33" hidden="1">#REF!</definedName>
    <definedName name="__123Graph_BCurrent" localSheetId="34" hidden="1">#REF!</definedName>
    <definedName name="__123Graph_BCurrent" localSheetId="19" hidden="1">#REF!</definedName>
    <definedName name="__123Graph_BCurrent" localSheetId="25" hidden="1">#REF!</definedName>
    <definedName name="__123Graph_BCurrent" localSheetId="27" hidden="1">#REF!</definedName>
    <definedName name="__123Graph_BCurrent" hidden="1">#REF!</definedName>
    <definedName name="__123Graph_BDEBT" localSheetId="48" hidden="1">#REF!</definedName>
    <definedName name="__123Graph_BDEBT" localSheetId="49" hidden="1">#REF!</definedName>
    <definedName name="__123Graph_BDEBT" localSheetId="50" hidden="1">#REF!</definedName>
    <definedName name="__123Graph_BDEBT" localSheetId="51" hidden="1">#REF!</definedName>
    <definedName name="__123Graph_BDEBT" localSheetId="52" hidden="1">#REF!</definedName>
    <definedName name="__123Graph_BDEBT" localSheetId="11" hidden="1">#REF!</definedName>
    <definedName name="__123Graph_BDEBT" localSheetId="12" hidden="1">#REF!</definedName>
    <definedName name="__123Graph_BDEBT" localSheetId="13" hidden="1">#REF!</definedName>
    <definedName name="__123Graph_BDEBT" localSheetId="17" hidden="1">#REF!</definedName>
    <definedName name="__123Graph_BDEBT" localSheetId="18" hidden="1">#REF!</definedName>
    <definedName name="__123Graph_BDEBT" localSheetId="20" hidden="1">#REF!</definedName>
    <definedName name="__123Graph_BDEBT" localSheetId="21" hidden="1">#REF!</definedName>
    <definedName name="__123Graph_BDEBT" localSheetId="26" hidden="1">#REF!</definedName>
    <definedName name="__123Graph_BDEBT" localSheetId="28" hidden="1">#REF!</definedName>
    <definedName name="__123Graph_BDEBT" localSheetId="29" hidden="1">#REF!</definedName>
    <definedName name="__123Graph_BDEBT" localSheetId="30" hidden="1">#REF!</definedName>
    <definedName name="__123Graph_BDEBT" localSheetId="31" hidden="1">#REF!</definedName>
    <definedName name="__123Graph_BDEBT" localSheetId="32" hidden="1">#REF!</definedName>
    <definedName name="__123Graph_BDEBT" localSheetId="33" hidden="1">#REF!</definedName>
    <definedName name="__123Graph_BDEBT" localSheetId="34" hidden="1">#REF!</definedName>
    <definedName name="__123Graph_BDEBT" localSheetId="19" hidden="1">#REF!</definedName>
    <definedName name="__123Graph_BDEBT" localSheetId="25" hidden="1">#REF!</definedName>
    <definedName name="__123Graph_BDEBT" localSheetId="27" hidden="1">#REF!</definedName>
    <definedName name="__123Graph_BDEBT" hidden="1">#REF!</definedName>
    <definedName name="__123Graph_BINTEREST" localSheetId="48" hidden="1">[11]TAB25b!#REF!</definedName>
    <definedName name="__123Graph_BINTEREST" localSheetId="49" hidden="1">[11]TAB25b!#REF!</definedName>
    <definedName name="__123Graph_BINTEREST" localSheetId="50" hidden="1">[11]TAB25b!#REF!</definedName>
    <definedName name="__123Graph_BINTEREST" localSheetId="51" hidden="1">[11]TAB25b!#REF!</definedName>
    <definedName name="__123Graph_BINTEREST" localSheetId="52" hidden="1">[11]TAB25b!#REF!</definedName>
    <definedName name="__123Graph_BINTEREST" localSheetId="11" hidden="1">#REF!</definedName>
    <definedName name="__123Graph_BINTEREST" localSheetId="12" hidden="1">#REF!</definedName>
    <definedName name="__123Graph_BINTEREST" localSheetId="13" hidden="1">#REF!</definedName>
    <definedName name="__123Graph_BINTEREST" localSheetId="17" hidden="1">#REF!</definedName>
    <definedName name="__123Graph_BINTEREST" localSheetId="18" hidden="1">#REF!</definedName>
    <definedName name="__123Graph_BINTEREST" localSheetId="20" hidden="1">#REF!</definedName>
    <definedName name="__123Graph_BINTEREST" localSheetId="26" hidden="1">#REF!</definedName>
    <definedName name="__123Graph_BINTEREST" localSheetId="29" hidden="1">[11]TAB25b!#REF!</definedName>
    <definedName name="__123Graph_BINTEREST" localSheetId="30" hidden="1">#REF!</definedName>
    <definedName name="__123Graph_BINTEREST" localSheetId="31" hidden="1">[11]TAB25b!#REF!</definedName>
    <definedName name="__123Graph_BINTEREST" localSheetId="32" hidden="1">#REF!</definedName>
    <definedName name="__123Graph_BINTEREST" localSheetId="33" hidden="1">#REF!</definedName>
    <definedName name="__123Graph_BINTEREST" localSheetId="34" hidden="1">#REF!</definedName>
    <definedName name="__123Graph_BINTEREST" localSheetId="19" hidden="1">#REF!</definedName>
    <definedName name="__123Graph_BINTEREST" localSheetId="25" hidden="1">#REF!</definedName>
    <definedName name="__123Graph_BINTEREST" localSheetId="27" hidden="1">#REF!</definedName>
    <definedName name="__123Graph_BINTEREST" hidden="1">#REF!</definedName>
    <definedName name="__123Graph_BREER" localSheetId="48" hidden="1">[12]ER!#REF!</definedName>
    <definedName name="__123Graph_BREER" localSheetId="50" hidden="1">[12]ER!#REF!</definedName>
    <definedName name="__123Graph_BREER" localSheetId="51" hidden="1">[12]ER!#REF!</definedName>
    <definedName name="__123Graph_BREER" localSheetId="52" hidden="1">[12]ER!#REF!</definedName>
    <definedName name="__123Graph_BREER" localSheetId="17" hidden="1">#REF!</definedName>
    <definedName name="__123Graph_BREER" localSheetId="18" hidden="1">#REF!</definedName>
    <definedName name="__123Graph_BREER" localSheetId="20" hidden="1">#REF!</definedName>
    <definedName name="__123Graph_BREER" localSheetId="29" hidden="1">[12]ER!#REF!</definedName>
    <definedName name="__123Graph_BREER" localSheetId="30" hidden="1">#REF!</definedName>
    <definedName name="__123Graph_BREER" localSheetId="31" hidden="1">[12]ER!#REF!</definedName>
    <definedName name="__123Graph_BREER" localSheetId="19" hidden="1">#REF!</definedName>
    <definedName name="__123Graph_BREER" localSheetId="25" hidden="1">#REF!</definedName>
    <definedName name="__123Graph_BREER" hidden="1">#REF!</definedName>
    <definedName name="__123Graph_C" localSheetId="12" hidden="1">#REF!</definedName>
    <definedName name="__123Graph_C" localSheetId="17" hidden="1">#REF!</definedName>
    <definedName name="__123Graph_C" localSheetId="18" hidden="1">#REF!</definedName>
    <definedName name="__123Graph_C" localSheetId="20" hidden="1">#REF!</definedName>
    <definedName name="__123Graph_C" localSheetId="30" hidden="1">#REF!</definedName>
    <definedName name="__123Graph_C" localSheetId="31" hidden="1">[13]C!#REF!</definedName>
    <definedName name="__123Graph_C" localSheetId="32" hidden="1">#REF!</definedName>
    <definedName name="__123Graph_C" localSheetId="19" hidden="1">#REF!</definedName>
    <definedName name="__123Graph_C" hidden="1">#REF!</definedName>
    <definedName name="__123Graph_CCurrent" localSheetId="48" hidden="1">'[15]Base Original'!#REF!</definedName>
    <definedName name="__123Graph_CCurrent" localSheetId="49" hidden="1">'[15]Base Original'!#REF!</definedName>
    <definedName name="__123Graph_CCurrent" localSheetId="50" hidden="1">'[15]Base Original'!#REF!</definedName>
    <definedName name="__123Graph_CCurrent" localSheetId="51" hidden="1">'[15]Base Original'!#REF!</definedName>
    <definedName name="__123Graph_CCurrent" localSheetId="52" hidden="1">'[15]Base Original'!#REF!</definedName>
    <definedName name="__123Graph_CCurrent" localSheetId="11" hidden="1">#REF!</definedName>
    <definedName name="__123Graph_CCurrent" localSheetId="12" hidden="1">#REF!</definedName>
    <definedName name="__123Graph_CCurrent" localSheetId="17" hidden="1">#REF!</definedName>
    <definedName name="__123Graph_CCurrent" localSheetId="18" hidden="1">#REF!</definedName>
    <definedName name="__123Graph_CCurrent" localSheetId="20" hidden="1">#REF!</definedName>
    <definedName name="__123Graph_CCurrent" localSheetId="26" hidden="1">#REF!</definedName>
    <definedName name="__123Graph_CCurrent" localSheetId="28" hidden="1">'[15]Base Original'!#REF!</definedName>
    <definedName name="__123Graph_CCurrent" localSheetId="29" hidden="1">'[15]Base Original'!#REF!</definedName>
    <definedName name="__123Graph_CCurrent" localSheetId="30" hidden="1">#REF!</definedName>
    <definedName name="__123Graph_CCurrent" localSheetId="31" hidden="1">'[15]Base Original'!#REF!</definedName>
    <definedName name="__123Graph_CCurrent" localSheetId="32" hidden="1">#REF!</definedName>
    <definedName name="__123Graph_CCurrent" localSheetId="33" hidden="1">#REF!</definedName>
    <definedName name="__123Graph_CCurrent" localSheetId="34" hidden="1">#REF!</definedName>
    <definedName name="__123Graph_CCurrent" localSheetId="19" hidden="1">#REF!</definedName>
    <definedName name="__123Graph_CCurrent" localSheetId="25" hidden="1">#REF!</definedName>
    <definedName name="__123Graph_CCurrent" localSheetId="27" hidden="1">#REF!</definedName>
    <definedName name="__123Graph_CCurrent" hidden="1">#REF!</definedName>
    <definedName name="__123Graph_CREER" localSheetId="48" hidden="1">[12]ER!#REF!</definedName>
    <definedName name="__123Graph_CREER" localSheetId="49" hidden="1">[12]ER!#REF!</definedName>
    <definedName name="__123Graph_CREER" localSheetId="50" hidden="1">[12]ER!#REF!</definedName>
    <definedName name="__123Graph_CREER" localSheetId="51" hidden="1">[12]ER!#REF!</definedName>
    <definedName name="__123Graph_CREER" localSheetId="52" hidden="1">[12]ER!#REF!</definedName>
    <definedName name="__123Graph_CREER" localSheetId="11" hidden="1">#REF!</definedName>
    <definedName name="__123Graph_CREER" localSheetId="12" hidden="1">#REF!</definedName>
    <definedName name="__123Graph_CREER" localSheetId="13" hidden="1">#REF!</definedName>
    <definedName name="__123Graph_CREER" localSheetId="17" hidden="1">#REF!</definedName>
    <definedName name="__123Graph_CREER" localSheetId="18" hidden="1">#REF!</definedName>
    <definedName name="__123Graph_CREER" localSheetId="20" hidden="1">#REF!</definedName>
    <definedName name="__123Graph_CREER" localSheetId="26" hidden="1">#REF!</definedName>
    <definedName name="__123Graph_CREER" localSheetId="28" hidden="1">[12]ER!#REF!</definedName>
    <definedName name="__123Graph_CREER" localSheetId="29" hidden="1">[12]ER!#REF!</definedName>
    <definedName name="__123Graph_CREER" localSheetId="30" hidden="1">#REF!</definedName>
    <definedName name="__123Graph_CREER" localSheetId="31" hidden="1">[12]ER!#REF!</definedName>
    <definedName name="__123Graph_CREER" localSheetId="32" hidden="1">#REF!</definedName>
    <definedName name="__123Graph_CREER" localSheetId="19" hidden="1">#REF!</definedName>
    <definedName name="__123Graph_CREER" localSheetId="25" hidden="1">#REF!</definedName>
    <definedName name="__123Graph_CREER" localSheetId="27" hidden="1">#REF!</definedName>
    <definedName name="__123Graph_CREER" hidden="1">#REF!</definedName>
    <definedName name="__123Graph_D" localSheetId="12" hidden="1">#REF!</definedName>
    <definedName name="__123Graph_D" localSheetId="17" hidden="1">#REF!</definedName>
    <definedName name="__123Graph_D" localSheetId="18" hidden="1">#REF!</definedName>
    <definedName name="__123Graph_D" localSheetId="20" hidden="1">#REF!</definedName>
    <definedName name="__123Graph_D" localSheetId="30" hidden="1">#REF!</definedName>
    <definedName name="__123Graph_D" localSheetId="31" hidden="1">[16]FLUJO!$B$7942:$C$7942</definedName>
    <definedName name="__123Graph_D" localSheetId="19" hidden="1">#REF!</definedName>
    <definedName name="__123Graph_D" hidden="1">#REF!</definedName>
    <definedName name="__123Graph_DCurrent" localSheetId="48" hidden="1">'[15]Base Original'!#REF!</definedName>
    <definedName name="__123Graph_DCurrent" localSheetId="49" hidden="1">'[15]Base Original'!#REF!</definedName>
    <definedName name="__123Graph_DCurrent" localSheetId="50" hidden="1">'[15]Base Original'!#REF!</definedName>
    <definedName name="__123Graph_DCurrent" localSheetId="51" hidden="1">'[15]Base Original'!#REF!</definedName>
    <definedName name="__123Graph_DCurrent" localSheetId="52" hidden="1">'[15]Base Original'!#REF!</definedName>
    <definedName name="__123Graph_DCurrent" localSheetId="11" hidden="1">#REF!</definedName>
    <definedName name="__123Graph_DCurrent" localSheetId="12" hidden="1">#REF!</definedName>
    <definedName name="__123Graph_DCurrent" localSheetId="17" hidden="1">#REF!</definedName>
    <definedName name="__123Graph_DCurrent" localSheetId="18" hidden="1">#REF!</definedName>
    <definedName name="__123Graph_DCurrent" localSheetId="20" hidden="1">#REF!</definedName>
    <definedName name="__123Graph_DCurrent" localSheetId="26" hidden="1">#REF!</definedName>
    <definedName name="__123Graph_DCurrent" localSheetId="28" hidden="1">'[15]Base Original'!#REF!</definedName>
    <definedName name="__123Graph_DCurrent" localSheetId="29" hidden="1">'[15]Base Original'!#REF!</definedName>
    <definedName name="__123Graph_DCurrent" localSheetId="30" hidden="1">#REF!</definedName>
    <definedName name="__123Graph_DCurrent" localSheetId="31" hidden="1">'[15]Base Original'!#REF!</definedName>
    <definedName name="__123Graph_DCurrent" localSheetId="32" hidden="1">#REF!</definedName>
    <definedName name="__123Graph_DCurrent" localSheetId="19" hidden="1">#REF!</definedName>
    <definedName name="__123Graph_DCurrent" localSheetId="25" hidden="1">#REF!</definedName>
    <definedName name="__123Graph_DCurrent" localSheetId="27" hidden="1">#REF!</definedName>
    <definedName name="__123Graph_DCurrent" hidden="1">#REF!</definedName>
    <definedName name="__123Graph_E" localSheetId="48" hidden="1">[9]C!#REF!</definedName>
    <definedName name="__123Graph_E" localSheetId="49" hidden="1">[9]C!#REF!</definedName>
    <definedName name="__123Graph_E" localSheetId="50" hidden="1">[9]C!#REF!</definedName>
    <definedName name="__123Graph_E" localSheetId="51" hidden="1">[9]C!#REF!</definedName>
    <definedName name="__123Graph_E" localSheetId="52" hidden="1">[9]C!#REF!</definedName>
    <definedName name="__123Graph_E" localSheetId="11" hidden="1">#REF!</definedName>
    <definedName name="__123Graph_E" localSheetId="12" hidden="1">#REF!</definedName>
    <definedName name="__123Graph_E" localSheetId="17" hidden="1">#REF!</definedName>
    <definedName name="__123Graph_E" localSheetId="18" hidden="1">#REF!</definedName>
    <definedName name="__123Graph_E" localSheetId="20" hidden="1">#REF!</definedName>
    <definedName name="__123Graph_E" localSheetId="26" hidden="1">#REF!</definedName>
    <definedName name="__123Graph_E" localSheetId="28" hidden="1">[9]C!#REF!</definedName>
    <definedName name="__123Graph_E" localSheetId="29" hidden="1">[9]C!#REF!</definedName>
    <definedName name="__123Graph_E" localSheetId="30" hidden="1">#REF!</definedName>
    <definedName name="__123Graph_E" localSheetId="31" hidden="1">[9]C!#REF!</definedName>
    <definedName name="__123Graph_E" localSheetId="32" hidden="1">#REF!</definedName>
    <definedName name="__123Graph_E" localSheetId="33" hidden="1">#REF!</definedName>
    <definedName name="__123Graph_E" localSheetId="34" hidden="1">#REF!</definedName>
    <definedName name="__123Graph_E" localSheetId="19" hidden="1">#REF!</definedName>
    <definedName name="__123Graph_E" localSheetId="25" hidden="1">#REF!</definedName>
    <definedName name="__123Graph_E" localSheetId="27" hidden="1">#REF!</definedName>
    <definedName name="__123Graph_E" hidden="1">#REF!</definedName>
    <definedName name="__123Graph_ECurrent" localSheetId="49" hidden="1">'[15]Base Original'!#REF!</definedName>
    <definedName name="__123Graph_ECurrent" localSheetId="50" hidden="1">'[15]Base Original'!#REF!</definedName>
    <definedName name="__123Graph_ECurrent" localSheetId="51" hidden="1">'[15]Base Original'!#REF!</definedName>
    <definedName name="__123Graph_ECurrent" localSheetId="12" hidden="1">#REF!</definedName>
    <definedName name="__123Graph_ECurrent" localSheetId="13" hidden="1">#REF!</definedName>
    <definedName name="__123Graph_ECurrent" localSheetId="17" hidden="1">#REF!</definedName>
    <definedName name="__123Graph_ECurrent" localSheetId="18" hidden="1">#REF!</definedName>
    <definedName name="__123Graph_ECurrent" localSheetId="20" hidden="1">#REF!</definedName>
    <definedName name="__123Graph_ECurrent" localSheetId="28" hidden="1">'[15]Base Original'!#REF!</definedName>
    <definedName name="__123Graph_ECurrent" localSheetId="29" hidden="1">'[15]Base Original'!#REF!</definedName>
    <definedName name="__123Graph_ECurrent" localSheetId="30" hidden="1">#REF!</definedName>
    <definedName name="__123Graph_ECurrent" localSheetId="31" hidden="1">'[15]Base Original'!#REF!</definedName>
    <definedName name="__123Graph_ECurrent" localSheetId="32" hidden="1">#REF!</definedName>
    <definedName name="__123Graph_ECurrent" localSheetId="33" hidden="1">#REF!</definedName>
    <definedName name="__123Graph_ECurrent" localSheetId="34" hidden="1">#REF!</definedName>
    <definedName name="__123Graph_ECurrent" localSheetId="19" hidden="1">#REF!</definedName>
    <definedName name="__123Graph_ECurrent" localSheetId="25" hidden="1">#REF!</definedName>
    <definedName name="__123Graph_ECurrent" hidden="1">#REF!</definedName>
    <definedName name="__123Graph_F" localSheetId="50" hidden="1">[9]C!#REF!</definedName>
    <definedName name="__123Graph_F" localSheetId="51" hidden="1">[9]C!#REF!</definedName>
    <definedName name="__123Graph_F" localSheetId="12" hidden="1">#REF!</definedName>
    <definedName name="__123Graph_F" localSheetId="17" hidden="1">#REF!</definedName>
    <definedName name="__123Graph_F" localSheetId="18" hidden="1">#REF!</definedName>
    <definedName name="__123Graph_F" localSheetId="20" hidden="1">#REF!</definedName>
    <definedName name="__123Graph_F" localSheetId="28" hidden="1">[9]C!#REF!</definedName>
    <definedName name="__123Graph_F" localSheetId="29" hidden="1">[9]C!#REF!</definedName>
    <definedName name="__123Graph_F" localSheetId="30" hidden="1">#REF!</definedName>
    <definedName name="__123Graph_F" localSheetId="31" hidden="1">[9]C!#REF!</definedName>
    <definedName name="__123Graph_F" localSheetId="32" hidden="1">#REF!</definedName>
    <definedName name="__123Graph_F" localSheetId="33" hidden="1">#REF!</definedName>
    <definedName name="__123Graph_F" localSheetId="34" hidden="1">#REF!</definedName>
    <definedName name="__123Graph_F" localSheetId="19" hidden="1">#REF!</definedName>
    <definedName name="__123Graph_F" localSheetId="25" hidden="1">#REF!</definedName>
    <definedName name="__123Graph_F" hidden="1">#REF!</definedName>
    <definedName name="__123Graph_FCurrent" localSheetId="48" hidden="1">[17]Base!#REF!</definedName>
    <definedName name="__123Graph_FCurrent" localSheetId="50" hidden="1">[17]Base!#REF!</definedName>
    <definedName name="__123Graph_FCurrent" localSheetId="51" hidden="1">[17]Base!#REF!</definedName>
    <definedName name="__123Graph_FCurrent" localSheetId="52" hidden="1">[17]Base!#REF!</definedName>
    <definedName name="__123Graph_FCurrent" localSheetId="17" hidden="1">#REF!</definedName>
    <definedName name="__123Graph_FCurrent" localSheetId="18" hidden="1">#REF!</definedName>
    <definedName name="__123Graph_FCurrent" localSheetId="20" hidden="1">#REF!</definedName>
    <definedName name="__123Graph_FCurrent" localSheetId="28" hidden="1">[17]Base!#REF!</definedName>
    <definedName name="__123Graph_FCurrent" localSheetId="29" hidden="1">[17]Base!#REF!</definedName>
    <definedName name="__123Graph_FCurrent" localSheetId="30" hidden="1">#REF!</definedName>
    <definedName name="__123Graph_FCurrent" localSheetId="31" hidden="1">[17]Base!#REF!</definedName>
    <definedName name="__123Graph_FCurrent" localSheetId="32" hidden="1">#REF!</definedName>
    <definedName name="__123Graph_FCurrent" localSheetId="33" hidden="1">#REF!</definedName>
    <definedName name="__123Graph_FCurrent" localSheetId="34" hidden="1">#REF!</definedName>
    <definedName name="__123Graph_FCurrent" localSheetId="19" hidden="1">#REF!</definedName>
    <definedName name="__123Graph_FCurrent" localSheetId="25" hidden="1">#REF!</definedName>
    <definedName name="__123Graph_FCurrent" hidden="1">#REF!</definedName>
    <definedName name="__123Graph_X" localSheetId="12" hidden="1">#REF!</definedName>
    <definedName name="__123Graph_X" localSheetId="17" hidden="1">#REF!</definedName>
    <definedName name="__123Graph_X" localSheetId="18" hidden="1">#REF!</definedName>
    <definedName name="__123Graph_X" localSheetId="20" hidden="1">#REF!</definedName>
    <definedName name="__123Graph_X" localSheetId="30" hidden="1">#REF!</definedName>
    <definedName name="__123Graph_X" localSheetId="31" hidden="1">[16]FLUJO!$B$7906:$C$7906</definedName>
    <definedName name="__123Graph_X" localSheetId="19" hidden="1">#REF!</definedName>
    <definedName name="__123Graph_X" hidden="1">#REF!</definedName>
    <definedName name="__123Graph_XDIFFERENTIAL" localSheetId="48" hidden="1">[11]TAB25b!#REF!</definedName>
    <definedName name="__123Graph_XDIFFERENTIAL" localSheetId="49" hidden="1">[11]TAB25b!#REF!</definedName>
    <definedName name="__123Graph_XDIFFERENTIAL" localSheetId="50" hidden="1">[11]TAB25b!#REF!</definedName>
    <definedName name="__123Graph_XDIFFERENTIAL" localSheetId="51" hidden="1">[11]TAB25b!#REF!</definedName>
    <definedName name="__123Graph_XDIFFERENTIAL" localSheetId="52" hidden="1">[11]TAB25b!#REF!</definedName>
    <definedName name="__123Graph_XDIFFERENTIAL" localSheetId="11" hidden="1">#REF!</definedName>
    <definedName name="__123Graph_XDIFFERENTIAL" localSheetId="12" hidden="1">#REF!</definedName>
    <definedName name="__123Graph_XDIFFERENTIAL" localSheetId="17" hidden="1">#REF!</definedName>
    <definedName name="__123Graph_XDIFFERENTIAL" localSheetId="18" hidden="1">#REF!</definedName>
    <definedName name="__123Graph_XDIFFERENTIAL" localSheetId="20" hidden="1">#REF!</definedName>
    <definedName name="__123Graph_XDIFFERENTIAL" localSheetId="26" hidden="1">#REF!</definedName>
    <definedName name="__123Graph_XDIFFERENTIAL" localSheetId="28" hidden="1">[11]TAB25b!#REF!</definedName>
    <definedName name="__123Graph_XDIFFERENTIAL" localSheetId="29" hidden="1">[11]TAB25b!#REF!</definedName>
    <definedName name="__123Graph_XDIFFERENTIAL" localSheetId="30" hidden="1">#REF!</definedName>
    <definedName name="__123Graph_XDIFFERENTIAL" localSheetId="31" hidden="1">[11]TAB25b!#REF!</definedName>
    <definedName name="__123Graph_XDIFFERENTIAL" localSheetId="32" hidden="1">#REF!</definedName>
    <definedName name="__123Graph_XDIFFERENTIAL" localSheetId="19" hidden="1">#REF!</definedName>
    <definedName name="__123Graph_XDIFFERENTIAL" localSheetId="25" hidden="1">#REF!</definedName>
    <definedName name="__123Graph_XDIFFERENTIAL" localSheetId="27" hidden="1">#REF!</definedName>
    <definedName name="__123Graph_XDIFFERENTIAL" hidden="1">#REF!</definedName>
    <definedName name="__123Graph_XSPREAD" localSheetId="48" hidden="1">[11]TAB25b!#REF!</definedName>
    <definedName name="__123Graph_XSPREAD" localSheetId="49" hidden="1">[11]TAB25b!#REF!</definedName>
    <definedName name="__123Graph_XSPREAD" localSheetId="50" hidden="1">[11]TAB25b!#REF!</definedName>
    <definedName name="__123Graph_XSPREAD" localSheetId="51" hidden="1">[11]TAB25b!#REF!</definedName>
    <definedName name="__123Graph_XSPREAD" localSheetId="52" hidden="1">[11]TAB25b!#REF!</definedName>
    <definedName name="__123Graph_XSPREAD" localSheetId="11" hidden="1">#REF!</definedName>
    <definedName name="__123Graph_XSPREAD" localSheetId="12" hidden="1">#REF!</definedName>
    <definedName name="__123Graph_XSPREAD" localSheetId="17" hidden="1">#REF!</definedName>
    <definedName name="__123Graph_XSPREAD" localSheetId="18" hidden="1">#REF!</definedName>
    <definedName name="__123Graph_XSPREAD" localSheetId="20" hidden="1">#REF!</definedName>
    <definedName name="__123Graph_XSPREAD" localSheetId="26" hidden="1">#REF!</definedName>
    <definedName name="__123Graph_XSPREAD" localSheetId="28" hidden="1">[11]TAB25b!#REF!</definedName>
    <definedName name="__123Graph_XSPREAD" localSheetId="29" hidden="1">[11]TAB25b!#REF!</definedName>
    <definedName name="__123Graph_XSPREAD" localSheetId="30" hidden="1">#REF!</definedName>
    <definedName name="__123Graph_XSPREAD" localSheetId="31" hidden="1">[11]TAB25b!#REF!</definedName>
    <definedName name="__123Graph_XSPREAD" localSheetId="32" hidden="1">#REF!</definedName>
    <definedName name="__123Graph_XSPREAD" localSheetId="19" hidden="1">#REF!</definedName>
    <definedName name="__123Graph_XSPREAD" localSheetId="25" hidden="1">#REF!</definedName>
    <definedName name="__123Graph_XSPREAD" localSheetId="27" hidden="1">#REF!</definedName>
    <definedName name="__123Graph_XSPREAD" hidden="1">#REF!</definedName>
    <definedName name="__12INT_RESERVES" localSheetId="48">#REF!</definedName>
    <definedName name="__12INT_RESERVES" localSheetId="49">#REF!</definedName>
    <definedName name="__12INT_RESERVES" localSheetId="50">#REF!</definedName>
    <definedName name="__12INT_RESERVES" localSheetId="51">#REF!</definedName>
    <definedName name="__12INT_RESERVES" localSheetId="52">#REF!</definedName>
    <definedName name="__12INT_RESERVES" localSheetId="11">#REF!</definedName>
    <definedName name="__12INT_RESERVES" localSheetId="12">#REF!</definedName>
    <definedName name="__12INT_RESERVES" localSheetId="13">#REF!</definedName>
    <definedName name="__12INT_RESERVES" localSheetId="17">#REF!</definedName>
    <definedName name="__12INT_RESERVES" localSheetId="18">#REF!</definedName>
    <definedName name="__12INT_RESERVES" localSheetId="20">#REF!</definedName>
    <definedName name="__12INT_RESERVES" localSheetId="26">#REF!</definedName>
    <definedName name="__12INT_RESERVES" localSheetId="28">#REF!</definedName>
    <definedName name="__12INT_RESERVES" localSheetId="29">#REF!</definedName>
    <definedName name="__12INT_RESERVES" localSheetId="30">#REF!</definedName>
    <definedName name="__12INT_RESERVES" localSheetId="31">#REF!</definedName>
    <definedName name="__12INT_RESERVES" localSheetId="32">#REF!</definedName>
    <definedName name="__12INT_RESERVES" localSheetId="19">#REF!</definedName>
    <definedName name="__12INT_RESERVES" localSheetId="25">#REF!</definedName>
    <definedName name="__12INT_RESERVES" localSheetId="27">#REF!</definedName>
    <definedName name="__12INT_RESERVES">#REF!</definedName>
    <definedName name="__1r" localSheetId="49">#REF!</definedName>
    <definedName name="__1r" localSheetId="50">#REF!</definedName>
    <definedName name="__1r" localSheetId="51">#REF!</definedName>
    <definedName name="__1r" localSheetId="11">#REF!</definedName>
    <definedName name="__1r" localSheetId="12">#REF!</definedName>
    <definedName name="__1r" localSheetId="13">#REF!</definedName>
    <definedName name="__1r" localSheetId="17">#REF!</definedName>
    <definedName name="__1r" localSheetId="18">#REF!</definedName>
    <definedName name="__1r" localSheetId="20">#REF!</definedName>
    <definedName name="__1r" localSheetId="26">#REF!</definedName>
    <definedName name="__1r" localSheetId="28">#REF!</definedName>
    <definedName name="__1r" localSheetId="29">#REF!</definedName>
    <definedName name="__1r" localSheetId="30">#REF!</definedName>
    <definedName name="__1r" localSheetId="31">#REF!</definedName>
    <definedName name="__1r" localSheetId="32">#REF!</definedName>
    <definedName name="__1r" localSheetId="19">#REF!</definedName>
    <definedName name="__1r" localSheetId="25">#REF!</definedName>
    <definedName name="__1r" localSheetId="27">#REF!</definedName>
    <definedName name="__1r">#REF!</definedName>
    <definedName name="__2Macros_Import_.qbop" localSheetId="48">[18]!'[Macros Import].qbop'</definedName>
    <definedName name="__2Macros_Import_.qbop" localSheetId="50">[18]!'[Macros Import].qbop'</definedName>
    <definedName name="__2Macros_Import_.qbop" localSheetId="51">[18]!'[Macros Import].qbop'</definedName>
    <definedName name="__2Macros_Import_.qbop" localSheetId="52">[18]!'[Macros Import].qbop'</definedName>
    <definedName name="__2Macros_Import_.qbop" localSheetId="17">#REF!</definedName>
    <definedName name="__2Macros_Import_.qbop" localSheetId="18">#REF!</definedName>
    <definedName name="__2Macros_Import_.qbop" localSheetId="20">#REF!</definedName>
    <definedName name="__2Macros_Import_.qbop" localSheetId="7">#REF!</definedName>
    <definedName name="__2Macros_Import_.qbop" localSheetId="29">[18]!'[Macros Import].qbop'</definedName>
    <definedName name="__2Macros_Import_.qbop" localSheetId="30">#REF!</definedName>
    <definedName name="__2Macros_Import_.qbop" localSheetId="31">[18]!'[Macros Import].qbop'</definedName>
    <definedName name="__2Macros_Import_.qbop" localSheetId="32">#REF!</definedName>
    <definedName name="__2Macros_Import_.qbop" localSheetId="33">#REF!</definedName>
    <definedName name="__2Macros_Import_.qbop" localSheetId="19">#REF!</definedName>
    <definedName name="__2Macros_Import_.qbop" localSheetId="27">#REF!</definedName>
    <definedName name="__2Macros_Import_.qbop">#REF!</definedName>
    <definedName name="__3__123Graph_ACPI_ER_LOG" localSheetId="48" hidden="1">[12]ER!#REF!</definedName>
    <definedName name="__3__123Graph_ACPI_ER_LOG" localSheetId="49" hidden="1">[12]ER!#REF!</definedName>
    <definedName name="__3__123Graph_ACPI_ER_LOG" localSheetId="51" hidden="1">[12]ER!#REF!</definedName>
    <definedName name="__3__123Graph_ACPI_ER_LOG" localSheetId="52" hidden="1">[12]ER!#REF!</definedName>
    <definedName name="__3__123Graph_ACPI_ER_LOG" localSheetId="11" hidden="1">#REF!</definedName>
    <definedName name="__3__123Graph_ACPI_ER_LOG" localSheetId="12" hidden="1">#REF!</definedName>
    <definedName name="__3__123Graph_ACPI_ER_LOG" localSheetId="13" hidden="1">#REF!</definedName>
    <definedName name="__3__123Graph_ACPI_ER_LOG" localSheetId="17" hidden="1">#REF!</definedName>
    <definedName name="__3__123Graph_ACPI_ER_LOG" localSheetId="18" hidden="1">#REF!</definedName>
    <definedName name="__3__123Graph_ACPI_ER_LOG" localSheetId="20" hidden="1">#REF!</definedName>
    <definedName name="__3__123Graph_ACPI_ER_LOG" localSheetId="26" hidden="1">#REF!</definedName>
    <definedName name="__3__123Graph_ACPI_ER_LOG" localSheetId="28" hidden="1">[12]ER!#REF!</definedName>
    <definedName name="__3__123Graph_ACPI_ER_LOG" localSheetId="29" hidden="1">[12]ER!#REF!</definedName>
    <definedName name="__3__123Graph_ACPI_ER_LOG" localSheetId="30" hidden="1">#REF!</definedName>
    <definedName name="__3__123Graph_ACPI_ER_LOG" localSheetId="31" hidden="1">[12]ER!#REF!</definedName>
    <definedName name="__3__123Graph_ACPI_ER_LOG" localSheetId="32" hidden="1">#REF!</definedName>
    <definedName name="__3__123Graph_ACPI_ER_LOG" localSheetId="19" hidden="1">#REF!</definedName>
    <definedName name="__3__123Graph_ACPI_ER_LOG" localSheetId="25" hidden="1">#REF!</definedName>
    <definedName name="__3__123Graph_ACPI_ER_LOG" localSheetId="27" hidden="1">#REF!</definedName>
    <definedName name="__3__123Graph_ACPI_ER_LOG" hidden="1">#REF!</definedName>
    <definedName name="__4__123Graph_BCPI_ER_LOG" localSheetId="48" hidden="1">[12]ER!#REF!</definedName>
    <definedName name="__4__123Graph_BCPI_ER_LOG" localSheetId="49" hidden="1">[12]ER!#REF!</definedName>
    <definedName name="__4__123Graph_BCPI_ER_LOG" localSheetId="51" hidden="1">[12]ER!#REF!</definedName>
    <definedName name="__4__123Graph_BCPI_ER_LOG" localSheetId="52" hidden="1">[12]ER!#REF!</definedName>
    <definedName name="__4__123Graph_BCPI_ER_LOG" localSheetId="11" hidden="1">#REF!</definedName>
    <definedName name="__4__123Graph_BCPI_ER_LOG" localSheetId="12" hidden="1">#REF!</definedName>
    <definedName name="__4__123Graph_BCPI_ER_LOG" localSheetId="13" hidden="1">#REF!</definedName>
    <definedName name="__4__123Graph_BCPI_ER_LOG" localSheetId="17" hidden="1">#REF!</definedName>
    <definedName name="__4__123Graph_BCPI_ER_LOG" localSheetId="18" hidden="1">#REF!</definedName>
    <definedName name="__4__123Graph_BCPI_ER_LOG" localSheetId="20" hidden="1">#REF!</definedName>
    <definedName name="__4__123Graph_BCPI_ER_LOG" localSheetId="26" hidden="1">#REF!</definedName>
    <definedName name="__4__123Graph_BCPI_ER_LOG" localSheetId="28" hidden="1">[12]ER!#REF!</definedName>
    <definedName name="__4__123Graph_BCPI_ER_LOG" localSheetId="29" hidden="1">[12]ER!#REF!</definedName>
    <definedName name="__4__123Graph_BCPI_ER_LOG" localSheetId="30" hidden="1">#REF!</definedName>
    <definedName name="__4__123Graph_BCPI_ER_LOG" localSheetId="31" hidden="1">[12]ER!#REF!</definedName>
    <definedName name="__4__123Graph_BCPI_ER_LOG" localSheetId="32" hidden="1">#REF!</definedName>
    <definedName name="__4__123Graph_BCPI_ER_LOG" localSheetId="19" hidden="1">#REF!</definedName>
    <definedName name="__4__123Graph_BCPI_ER_LOG" localSheetId="25" hidden="1">#REF!</definedName>
    <definedName name="__4__123Graph_BCPI_ER_LOG" localSheetId="27" hidden="1">#REF!</definedName>
    <definedName name="__4__123Graph_BCPI_ER_LOG" hidden="1">#REF!</definedName>
    <definedName name="__5__123Graph_BIBA_IBRD" localSheetId="48" hidden="1">[12]WB!#REF!</definedName>
    <definedName name="__5__123Graph_BIBA_IBRD" localSheetId="49" hidden="1">[12]WB!#REF!</definedName>
    <definedName name="__5__123Graph_BIBA_IBRD" localSheetId="51" hidden="1">[12]WB!#REF!</definedName>
    <definedName name="__5__123Graph_BIBA_IBRD" localSheetId="52" hidden="1">[12]WB!#REF!</definedName>
    <definedName name="__5__123Graph_BIBA_IBRD" localSheetId="11" hidden="1">#REF!</definedName>
    <definedName name="__5__123Graph_BIBA_IBRD" localSheetId="12" hidden="1">#REF!</definedName>
    <definedName name="__5__123Graph_BIBA_IBRD" localSheetId="13" hidden="1">#REF!</definedName>
    <definedName name="__5__123Graph_BIBA_IBRD" localSheetId="17" hidden="1">#REF!</definedName>
    <definedName name="__5__123Graph_BIBA_IBRD" localSheetId="18" hidden="1">#REF!</definedName>
    <definedName name="__5__123Graph_BIBA_IBRD" localSheetId="20" hidden="1">#REF!</definedName>
    <definedName name="__5__123Graph_BIBA_IBRD" localSheetId="26" hidden="1">#REF!</definedName>
    <definedName name="__5__123Graph_BIBA_IBRD" localSheetId="28" hidden="1">[12]WB!#REF!</definedName>
    <definedName name="__5__123Graph_BIBA_IBRD" localSheetId="29" hidden="1">[12]WB!#REF!</definedName>
    <definedName name="__5__123Graph_BIBA_IBRD" localSheetId="30" hidden="1">#REF!</definedName>
    <definedName name="__5__123Graph_BIBA_IBRD" localSheetId="31" hidden="1">[12]WB!#REF!</definedName>
    <definedName name="__5__123Graph_BIBA_IBRD" localSheetId="32" hidden="1">#REF!</definedName>
    <definedName name="__5__123Graph_BIBA_IBRD" localSheetId="19" hidden="1">#REF!</definedName>
    <definedName name="__5__123Graph_BIBA_IBRD" localSheetId="25" hidden="1">#REF!</definedName>
    <definedName name="__5__123Graph_BIBA_IBRD" localSheetId="27" hidden="1">#REF!</definedName>
    <definedName name="__5__123Graph_BIBA_IBRD" hidden="1">#REF!</definedName>
    <definedName name="__6B.2_B.3" localSheetId="48">#REF!</definedName>
    <definedName name="__6B.2_B.3" localSheetId="49">#REF!</definedName>
    <definedName name="__6B.2_B.3" localSheetId="50">#REF!</definedName>
    <definedName name="__6B.2_B.3" localSheetId="51">#REF!</definedName>
    <definedName name="__6B.2_B.3" localSheetId="52">#REF!</definedName>
    <definedName name="__6B.2_B.3" localSheetId="11">#REF!</definedName>
    <definedName name="__6B.2_B.3" localSheetId="12">#REF!</definedName>
    <definedName name="__6B.2_B.3" localSheetId="13">#REF!</definedName>
    <definedName name="__6B.2_B.3" localSheetId="17">#REF!</definedName>
    <definedName name="__6B.2_B.3" localSheetId="18">#REF!</definedName>
    <definedName name="__6B.2_B.3" localSheetId="20">#REF!</definedName>
    <definedName name="__6B.2_B.3" localSheetId="26">#REF!</definedName>
    <definedName name="__6B.2_B.3" localSheetId="28">#REF!</definedName>
    <definedName name="__6B.2_B.3" localSheetId="29">#REF!</definedName>
    <definedName name="__6B.2_B.3" localSheetId="30">#REF!</definedName>
    <definedName name="__6B.2_B.3" localSheetId="31">#REF!</definedName>
    <definedName name="__6B.2_B.3" localSheetId="32">#REF!</definedName>
    <definedName name="__6B.2_B.3" localSheetId="19">#REF!</definedName>
    <definedName name="__6B.2_B.3" localSheetId="25">#REF!</definedName>
    <definedName name="__6B.2_B.3" localSheetId="27">#REF!</definedName>
    <definedName name="__6B.2_B.3">#REF!</definedName>
    <definedName name="__7B.4___5" localSheetId="49">#REF!</definedName>
    <definedName name="__7B.4___5" localSheetId="50">#REF!</definedName>
    <definedName name="__7B.4___5" localSheetId="51">#REF!</definedName>
    <definedName name="__7B.4___5" localSheetId="11">#REF!</definedName>
    <definedName name="__7B.4___5" localSheetId="12">#REF!</definedName>
    <definedName name="__7B.4___5" localSheetId="13">#REF!</definedName>
    <definedName name="__7B.4___5" localSheetId="17">#REF!</definedName>
    <definedName name="__7B.4___5" localSheetId="18">#REF!</definedName>
    <definedName name="__7B.4___5" localSheetId="20">#REF!</definedName>
    <definedName name="__7B.4___5" localSheetId="26">#REF!</definedName>
    <definedName name="__7B.4___5" localSheetId="28">#REF!</definedName>
    <definedName name="__7B.4___5" localSheetId="29">#REF!</definedName>
    <definedName name="__7B.4___5" localSheetId="30">#REF!</definedName>
    <definedName name="__7B.4___5" localSheetId="31">#REF!</definedName>
    <definedName name="__7B.4___5" localSheetId="32">#REF!</definedName>
    <definedName name="__7B.4___5" localSheetId="19">#REF!</definedName>
    <definedName name="__7B.4___5" localSheetId="25">#REF!</definedName>
    <definedName name="__7B.4___5" localSheetId="27">#REF!</definedName>
    <definedName name="__7B.4___5">#REF!</definedName>
    <definedName name="__8CONSOL_B2" localSheetId="49">#REF!</definedName>
    <definedName name="__8CONSOL_B2" localSheetId="50">#REF!</definedName>
    <definedName name="__8CONSOL_B2" localSheetId="51">#REF!</definedName>
    <definedName name="__8CONSOL_B2" localSheetId="11">#REF!</definedName>
    <definedName name="__8CONSOL_B2" localSheetId="12">#REF!</definedName>
    <definedName name="__8CONSOL_B2" localSheetId="13">#REF!</definedName>
    <definedName name="__8CONSOL_B2" localSheetId="17">#REF!</definedName>
    <definedName name="__8CONSOL_B2" localSheetId="18">#REF!</definedName>
    <definedName name="__8CONSOL_B2" localSheetId="20">#REF!</definedName>
    <definedName name="__8CONSOL_B2" localSheetId="26">#REF!</definedName>
    <definedName name="__8CONSOL_B2" localSheetId="28">#REF!</definedName>
    <definedName name="__8CONSOL_B2" localSheetId="29">#REF!</definedName>
    <definedName name="__8CONSOL_B2" localSheetId="30">#REF!</definedName>
    <definedName name="__8CONSOL_B2" localSheetId="31">#REF!</definedName>
    <definedName name="__8CONSOL_B2" localSheetId="32">#REF!</definedName>
    <definedName name="__8CONSOL_B2" localSheetId="19">#REF!</definedName>
    <definedName name="__8CONSOL_B2" localSheetId="25">#REF!</definedName>
    <definedName name="__8CONSOL_B2" localSheetId="27">#REF!</definedName>
    <definedName name="__8CONSOL_B2">#REF!</definedName>
    <definedName name="__9CONSOL_DEPOSITS" localSheetId="50">'[19]A 11'!#REF!</definedName>
    <definedName name="__9CONSOL_DEPOSITS" localSheetId="51">'[19]A 11'!#REF!</definedName>
    <definedName name="__9CONSOL_DEPOSITS" localSheetId="11">#REF!</definedName>
    <definedName name="__9CONSOL_DEPOSITS" localSheetId="12">#REF!</definedName>
    <definedName name="__9CONSOL_DEPOSITS" localSheetId="13">#REF!</definedName>
    <definedName name="__9CONSOL_DEPOSITS" localSheetId="17">#REF!</definedName>
    <definedName name="__9CONSOL_DEPOSITS" localSheetId="18">#REF!</definedName>
    <definedName name="__9CONSOL_DEPOSITS" localSheetId="20">#REF!</definedName>
    <definedName name="__9CONSOL_DEPOSITS" localSheetId="26">#REF!</definedName>
    <definedName name="__9CONSOL_DEPOSITS" localSheetId="28">'[19]A 11'!#REF!</definedName>
    <definedName name="__9CONSOL_DEPOSITS" localSheetId="29">'[19]A 11'!#REF!</definedName>
    <definedName name="__9CONSOL_DEPOSITS" localSheetId="30">#REF!</definedName>
    <definedName name="__9CONSOL_DEPOSITS" localSheetId="31">'[19]A 11'!#REF!</definedName>
    <definedName name="__9CONSOL_DEPOSITS" localSheetId="32">#REF!</definedName>
    <definedName name="__9CONSOL_DEPOSITS" localSheetId="19">#REF!</definedName>
    <definedName name="__9CONSOL_DEPOSITS" localSheetId="25">#REF!</definedName>
    <definedName name="__9CONSOL_DEPOSITS" localSheetId="27">#REF!</definedName>
    <definedName name="__9CONSOL_DEPOSITS">#REF!</definedName>
    <definedName name="__asd1" localSheetId="48">[5]!__asd1</definedName>
    <definedName name="__asd1" localSheetId="52">[5]!__asd1</definedName>
    <definedName name="__asd1" localSheetId="28">[5]!__asd1</definedName>
    <definedName name="__asd1" localSheetId="29">[5]!__asd1</definedName>
    <definedName name="__asd1" localSheetId="30">#REF!</definedName>
    <definedName name="__asd1" localSheetId="31">[5]!__asd1</definedName>
    <definedName name="__asd1">#REF!</definedName>
    <definedName name="__AUS1" localSheetId="48">#REF!</definedName>
    <definedName name="__AUS1" localSheetId="49">#REF!</definedName>
    <definedName name="__AUS1" localSheetId="50">#REF!</definedName>
    <definedName name="__AUS1" localSheetId="51">#REF!</definedName>
    <definedName name="__AUS1" localSheetId="52">#REF!</definedName>
    <definedName name="__AUS1" localSheetId="11">#REF!</definedName>
    <definedName name="__AUS1" localSheetId="12">#REF!</definedName>
    <definedName name="__AUS1" localSheetId="13">#REF!</definedName>
    <definedName name="__AUS1" localSheetId="17">#REF!</definedName>
    <definedName name="__AUS1" localSheetId="18">#REF!</definedName>
    <definedName name="__AUS1" localSheetId="20">#REF!</definedName>
    <definedName name="__AUS1" localSheetId="21">#REF!</definedName>
    <definedName name="__AUS1" localSheetId="26">#REF!</definedName>
    <definedName name="__AUS1" localSheetId="28">#REF!</definedName>
    <definedName name="__AUS1" localSheetId="29">#REF!</definedName>
    <definedName name="__AUS1" localSheetId="30">#REF!</definedName>
    <definedName name="__AUS1" localSheetId="31">#REF!</definedName>
    <definedName name="__AUS1" localSheetId="32">#REF!</definedName>
    <definedName name="__AUS1" localSheetId="33">#REF!</definedName>
    <definedName name="__AUS1" localSheetId="34">#REF!</definedName>
    <definedName name="__AUS1" localSheetId="19">#REF!</definedName>
    <definedName name="__AUS1" localSheetId="25">#REF!</definedName>
    <definedName name="__AUS1" localSheetId="27">#REF!</definedName>
    <definedName name="__AUS1">#REF!</definedName>
    <definedName name="__BOP2" localSheetId="48">[20]BoP!#REF!</definedName>
    <definedName name="__BOP2" localSheetId="49">[20]BoP!#REF!</definedName>
    <definedName name="__BOP2" localSheetId="50">[20]BoP!#REF!</definedName>
    <definedName name="__BOP2" localSheetId="51">[20]BoP!#REF!</definedName>
    <definedName name="__BOP2" localSheetId="52">[20]BoP!#REF!</definedName>
    <definedName name="__BOP2" localSheetId="11">#REF!</definedName>
    <definedName name="__BOP2" localSheetId="12">#REF!</definedName>
    <definedName name="__BOP2" localSheetId="13">#REF!</definedName>
    <definedName name="__BOP2" localSheetId="17">#REF!</definedName>
    <definedName name="__BOP2" localSheetId="18">#REF!</definedName>
    <definedName name="__BOP2" localSheetId="20">#REF!</definedName>
    <definedName name="__BOP2" localSheetId="26">#REF!</definedName>
    <definedName name="__BOP2" localSheetId="28">[20]BoP!#REF!</definedName>
    <definedName name="__BOP2" localSheetId="29">[20]BoP!#REF!</definedName>
    <definedName name="__BOP2" localSheetId="30">#REF!</definedName>
    <definedName name="__BOP2" localSheetId="31">[20]BoP!#REF!</definedName>
    <definedName name="__BOP2" localSheetId="32">#REF!</definedName>
    <definedName name="__BOP2" localSheetId="19">#REF!</definedName>
    <definedName name="__BOP2" localSheetId="25">#REF!</definedName>
    <definedName name="__BOP2" localSheetId="27">#REF!</definedName>
    <definedName name="__BOP2">#REF!</definedName>
    <definedName name="__DEG1" localSheetId="48">#REF!</definedName>
    <definedName name="__DEG1" localSheetId="49">#REF!</definedName>
    <definedName name="__DEG1" localSheetId="50">#REF!</definedName>
    <definedName name="__DEG1" localSheetId="51">#REF!</definedName>
    <definedName name="__DEG1" localSheetId="52">#REF!</definedName>
    <definedName name="__DEG1" localSheetId="11">#REF!</definedName>
    <definedName name="__DEG1" localSheetId="12">#REF!</definedName>
    <definedName name="__DEG1" localSheetId="13">#REF!</definedName>
    <definedName name="__DEG1" localSheetId="17">#REF!</definedName>
    <definedName name="__DEG1" localSheetId="18">#REF!</definedName>
    <definedName name="__DEG1" localSheetId="20">#REF!</definedName>
    <definedName name="__DEG1" localSheetId="21">#REF!</definedName>
    <definedName name="__DEG1" localSheetId="26">#REF!</definedName>
    <definedName name="__DEG1" localSheetId="28">#REF!</definedName>
    <definedName name="__DEG1" localSheetId="29">#REF!</definedName>
    <definedName name="__DEG1" localSheetId="30">#REF!</definedName>
    <definedName name="__DEG1" localSheetId="31">#REF!</definedName>
    <definedName name="__DEG1" localSheetId="32">#REF!</definedName>
    <definedName name="__DEG1" localSheetId="33">#REF!</definedName>
    <definedName name="__DEG1" localSheetId="34">#REF!</definedName>
    <definedName name="__DEG1" localSheetId="19">#REF!</definedName>
    <definedName name="__DEG1" localSheetId="25">#REF!</definedName>
    <definedName name="__DEG1" localSheetId="27">#REF!</definedName>
    <definedName name="__DEG1">#REF!</definedName>
    <definedName name="__DKR1" localSheetId="49">#REF!</definedName>
    <definedName name="__DKR1" localSheetId="50">#REF!</definedName>
    <definedName name="__DKR1" localSheetId="51">#REF!</definedName>
    <definedName name="__DKR1" localSheetId="11">#REF!</definedName>
    <definedName name="__DKR1" localSheetId="12">#REF!</definedName>
    <definedName name="__DKR1" localSheetId="13">#REF!</definedName>
    <definedName name="__DKR1" localSheetId="17">#REF!</definedName>
    <definedName name="__DKR1" localSheetId="20">#REF!</definedName>
    <definedName name="__DKR1" localSheetId="21">#REF!</definedName>
    <definedName name="__DKR1" localSheetId="28">#REF!</definedName>
    <definedName name="__DKR1" localSheetId="29">#REF!</definedName>
    <definedName name="__DKR1" localSheetId="30">#REF!</definedName>
    <definedName name="__DKR1" localSheetId="31">#REF!</definedName>
    <definedName name="__DKR1" localSheetId="32">#REF!</definedName>
    <definedName name="__DKR1" localSheetId="33">#REF!</definedName>
    <definedName name="__DKR1" localSheetId="34">#REF!</definedName>
    <definedName name="__DKR1" localSheetId="19">#REF!</definedName>
    <definedName name="__DKR1" localSheetId="25">#REF!</definedName>
    <definedName name="__DKR1">#REF!</definedName>
    <definedName name="__ECU1" localSheetId="49">#REF!</definedName>
    <definedName name="__ECU1" localSheetId="50">#REF!</definedName>
    <definedName name="__ECU1" localSheetId="51">#REF!</definedName>
    <definedName name="__ECU1" localSheetId="11">#REF!</definedName>
    <definedName name="__ECU1" localSheetId="12">#REF!</definedName>
    <definedName name="__ECU1" localSheetId="13">#REF!</definedName>
    <definedName name="__ECU1" localSheetId="17">#REF!</definedName>
    <definedName name="__ECU1" localSheetId="20">#REF!</definedName>
    <definedName name="__ECU1" localSheetId="21">#REF!</definedName>
    <definedName name="__ECU1" localSheetId="28">#REF!</definedName>
    <definedName name="__ECU1" localSheetId="29">#REF!</definedName>
    <definedName name="__ECU1" localSheetId="30">#REF!</definedName>
    <definedName name="__ECU1" localSheetId="31">#REF!</definedName>
    <definedName name="__ECU1" localSheetId="32">#REF!</definedName>
    <definedName name="__ECU1" localSheetId="33">#REF!</definedName>
    <definedName name="__ECU1" localSheetId="34">#REF!</definedName>
    <definedName name="__ECU1" localSheetId="19">#REF!</definedName>
    <definedName name="__ECU1" localSheetId="25">#REF!</definedName>
    <definedName name="__ECU1">#REF!</definedName>
    <definedName name="__END94" localSheetId="49">#REF!</definedName>
    <definedName name="__END94" localSheetId="50">#REF!</definedName>
    <definedName name="__END94" localSheetId="51">#REF!</definedName>
    <definedName name="__END94" localSheetId="11">#REF!</definedName>
    <definedName name="__END94" localSheetId="17">#REF!</definedName>
    <definedName name="__END94" localSheetId="28">#REF!</definedName>
    <definedName name="__END94" localSheetId="29">#REF!</definedName>
    <definedName name="__END94" localSheetId="30">#REF!</definedName>
    <definedName name="__END94" localSheetId="31">#REF!</definedName>
    <definedName name="__END94" localSheetId="25">#REF!</definedName>
    <definedName name="__END94">#REF!</definedName>
    <definedName name="__ESC1" localSheetId="49">#REF!</definedName>
    <definedName name="__ESC1" localSheetId="50">#REF!</definedName>
    <definedName name="__ESC1" localSheetId="51">#REF!</definedName>
    <definedName name="__ESC1" localSheetId="11">#REF!</definedName>
    <definedName name="__ESC1" localSheetId="17">#REF!</definedName>
    <definedName name="__ESC1" localSheetId="21">#REF!</definedName>
    <definedName name="__ESC1" localSheetId="28">#REF!</definedName>
    <definedName name="__ESC1" localSheetId="29">#REF!</definedName>
    <definedName name="__ESC1" localSheetId="30">#REF!</definedName>
    <definedName name="__ESC1" localSheetId="31">#REF!</definedName>
    <definedName name="__ESC1" localSheetId="32">#REF!</definedName>
    <definedName name="__ESC1" localSheetId="33">#REF!</definedName>
    <definedName name="__ESC1" localSheetId="34">#REF!</definedName>
    <definedName name="__ESC1" localSheetId="19">#REF!</definedName>
    <definedName name="__ESC1" localSheetId="25">#REF!</definedName>
    <definedName name="__ESC1">#REF!</definedName>
    <definedName name="__F" localSheetId="48" hidden="1">'[8]Fax a enviar'!#REF!</definedName>
    <definedName name="__F" localSheetId="50" hidden="1">'[8]Fax a enviar'!#REF!</definedName>
    <definedName name="__F" localSheetId="51" hidden="1">'[8]Fax a enviar'!#REF!</definedName>
    <definedName name="__F" localSheetId="52" hidden="1">'[8]Fax a enviar'!#REF!</definedName>
    <definedName name="__F" localSheetId="17" hidden="1">#REF!</definedName>
    <definedName name="__F" localSheetId="18" hidden="1">#REF!</definedName>
    <definedName name="__F" localSheetId="20" hidden="1">#REF!</definedName>
    <definedName name="__F" localSheetId="30" hidden="1">#REF!</definedName>
    <definedName name="__F" localSheetId="31" hidden="1">'[8]Fax a enviar'!#REF!</definedName>
    <definedName name="__F" localSheetId="19" hidden="1">#REF!</definedName>
    <definedName name="__F" localSheetId="25" hidden="1">#REF!</definedName>
    <definedName name="__F" hidden="1">#REF!</definedName>
    <definedName name="__FAL2" localSheetId="48">#REF!</definedName>
    <definedName name="__FAL2" localSheetId="49">#REF!</definedName>
    <definedName name="__FAL2" localSheetId="50">#REF!</definedName>
    <definedName name="__FAL2" localSheetId="51">#REF!</definedName>
    <definedName name="__FAL2" localSheetId="52">#REF!</definedName>
    <definedName name="__FAL2" localSheetId="11">#REF!</definedName>
    <definedName name="__FAL2" localSheetId="12">#REF!</definedName>
    <definedName name="__FAL2" localSheetId="13">#REF!</definedName>
    <definedName name="__FAL2" localSheetId="17">#REF!</definedName>
    <definedName name="__FAL2" localSheetId="18">#REF!</definedName>
    <definedName name="__FAL2" localSheetId="20">#REF!</definedName>
    <definedName name="__FAL2" localSheetId="21">#REF!</definedName>
    <definedName name="__FAL2" localSheetId="26">#REF!</definedName>
    <definedName name="__FAL2" localSheetId="28">#REF!</definedName>
    <definedName name="__FAL2" localSheetId="29">#REF!</definedName>
    <definedName name="__FAL2" localSheetId="30">#REF!</definedName>
    <definedName name="__FAL2" localSheetId="31">#REF!</definedName>
    <definedName name="__FAL2" localSheetId="32">#REF!</definedName>
    <definedName name="__FAL2" localSheetId="33">#REF!</definedName>
    <definedName name="__FAL2" localSheetId="34">#REF!</definedName>
    <definedName name="__FAL2" localSheetId="19">#REF!</definedName>
    <definedName name="__FAL2" localSheetId="25">#REF!</definedName>
    <definedName name="__FAL2" localSheetId="27">#REF!</definedName>
    <definedName name="__FAL2">#REF!</definedName>
    <definedName name="__FAL3" localSheetId="49">#REF!</definedName>
    <definedName name="__FAL3" localSheetId="50">#REF!</definedName>
    <definedName name="__FAL3" localSheetId="51">#REF!</definedName>
    <definedName name="__FAL3" localSheetId="11">#REF!</definedName>
    <definedName name="__FAL3" localSheetId="12">#REF!</definedName>
    <definedName name="__FAL3" localSheetId="13">#REF!</definedName>
    <definedName name="__FAL3" localSheetId="17">#REF!</definedName>
    <definedName name="__FAL3" localSheetId="20">#REF!</definedName>
    <definedName name="__FAL3" localSheetId="21">#REF!</definedName>
    <definedName name="__FAL3" localSheetId="28">#REF!</definedName>
    <definedName name="__FAL3" localSheetId="29">#REF!</definedName>
    <definedName name="__FAL3" localSheetId="30">#REF!</definedName>
    <definedName name="__FAL3" localSheetId="31">#REF!</definedName>
    <definedName name="__FAL3" localSheetId="32">#REF!</definedName>
    <definedName name="__FAL3" localSheetId="33">#REF!</definedName>
    <definedName name="__FAL3" localSheetId="34">#REF!</definedName>
    <definedName name="__FAL3" localSheetId="19">#REF!</definedName>
    <definedName name="__FAL3" localSheetId="25">#REF!</definedName>
    <definedName name="__FAL3">#REF!</definedName>
    <definedName name="__FAL4" localSheetId="49">#REF!</definedName>
    <definedName name="__FAL4" localSheetId="50">#REF!</definedName>
    <definedName name="__FAL4" localSheetId="51">#REF!</definedName>
    <definedName name="__FAL4" localSheetId="11">#REF!</definedName>
    <definedName name="__FAL4" localSheetId="12">#REF!</definedName>
    <definedName name="__FAL4" localSheetId="13">#REF!</definedName>
    <definedName name="__FAL4" localSheetId="17">#REF!</definedName>
    <definedName name="__FAL4" localSheetId="20">#REF!</definedName>
    <definedName name="__FAL4" localSheetId="21">#REF!</definedName>
    <definedName name="__FAL4" localSheetId="28">#REF!</definedName>
    <definedName name="__FAL4" localSheetId="29">#REF!</definedName>
    <definedName name="__FAL4" localSheetId="30">#REF!</definedName>
    <definedName name="__FAL4" localSheetId="31">#REF!</definedName>
    <definedName name="__FAL4" localSheetId="32">#REF!</definedName>
    <definedName name="__FAL4" localSheetId="33">#REF!</definedName>
    <definedName name="__FAL4" localSheetId="34">#REF!</definedName>
    <definedName name="__FAL4" localSheetId="19">#REF!</definedName>
    <definedName name="__FAL4" localSheetId="25">#REF!</definedName>
    <definedName name="__FAL4">#REF!</definedName>
    <definedName name="__FAL5" localSheetId="49">#REF!</definedName>
    <definedName name="__FAL5" localSheetId="50">#REF!</definedName>
    <definedName name="__FAL5" localSheetId="51">#REF!</definedName>
    <definedName name="__FAL5" localSheetId="11">#REF!</definedName>
    <definedName name="__FAL5" localSheetId="17">#REF!</definedName>
    <definedName name="__FAL5" localSheetId="21">#REF!</definedName>
    <definedName name="__FAL5" localSheetId="28">#REF!</definedName>
    <definedName name="__FAL5" localSheetId="29">#REF!</definedName>
    <definedName name="__FAL5" localSheetId="30">#REF!</definedName>
    <definedName name="__FAL5" localSheetId="31">#REF!</definedName>
    <definedName name="__FAL5" localSheetId="32">#REF!</definedName>
    <definedName name="__FAL5" localSheetId="33">#REF!</definedName>
    <definedName name="__FAL5" localSheetId="34">#REF!</definedName>
    <definedName name="__FAL5" localSheetId="19">#REF!</definedName>
    <definedName name="__FAL5" localSheetId="25">#REF!</definedName>
    <definedName name="__FAL5">#REF!</definedName>
    <definedName name="__FAL6" localSheetId="49">#REF!</definedName>
    <definedName name="__FAL6" localSheetId="50">#REF!</definedName>
    <definedName name="__FAL6" localSheetId="51">#REF!</definedName>
    <definedName name="__FAL6" localSheetId="11">#REF!</definedName>
    <definedName name="__FAL6" localSheetId="17">#REF!</definedName>
    <definedName name="__FAL6" localSheetId="21">#REF!</definedName>
    <definedName name="__FAL6" localSheetId="28">#REF!</definedName>
    <definedName name="__FAL6" localSheetId="29">#REF!</definedName>
    <definedName name="__FAL6" localSheetId="30">#REF!</definedName>
    <definedName name="__FAL6" localSheetId="31">#REF!</definedName>
    <definedName name="__FAL6" localSheetId="32">#REF!</definedName>
    <definedName name="__FAL6" localSheetId="33">#REF!</definedName>
    <definedName name="__FAL6" localSheetId="34">#REF!</definedName>
    <definedName name="__FAL6" localSheetId="19">#REF!</definedName>
    <definedName name="__FAL6" localSheetId="25">#REF!</definedName>
    <definedName name="__FAL6">#REF!</definedName>
    <definedName name="__FAL7" localSheetId="49">#REF!</definedName>
    <definedName name="__FAL7" localSheetId="50">#REF!</definedName>
    <definedName name="__FAL7" localSheetId="51">#REF!</definedName>
    <definedName name="__FAL7" localSheetId="11">#REF!</definedName>
    <definedName name="__FAL7" localSheetId="17">#REF!</definedName>
    <definedName name="__FAL7" localSheetId="21">#REF!</definedName>
    <definedName name="__FAL7" localSheetId="28">#REF!</definedName>
    <definedName name="__FAL7" localSheetId="29">#REF!</definedName>
    <definedName name="__FAL7" localSheetId="30">#REF!</definedName>
    <definedName name="__FAL7" localSheetId="31">#REF!</definedName>
    <definedName name="__FAL7" localSheetId="32">#REF!</definedName>
    <definedName name="__FAL7" localSheetId="33">#REF!</definedName>
    <definedName name="__FAL7" localSheetId="34">#REF!</definedName>
    <definedName name="__FAL7" localSheetId="19">#REF!</definedName>
    <definedName name="__FAL7" localSheetId="25">#REF!</definedName>
    <definedName name="__FAL7">#REF!</definedName>
    <definedName name="__FMK1" localSheetId="49">#REF!</definedName>
    <definedName name="__FMK1" localSheetId="50">#REF!</definedName>
    <definedName name="__FMK1" localSheetId="51">#REF!</definedName>
    <definedName name="__FMK1" localSheetId="11">#REF!</definedName>
    <definedName name="__FMK1" localSheetId="17">#REF!</definedName>
    <definedName name="__FMK1" localSheetId="21">#REF!</definedName>
    <definedName name="__FMK1" localSheetId="28">#REF!</definedName>
    <definedName name="__FMK1" localSheetId="29">#REF!</definedName>
    <definedName name="__FMK1" localSheetId="30">#REF!</definedName>
    <definedName name="__FMK1" localSheetId="31">#REF!</definedName>
    <definedName name="__FMK1" localSheetId="32">#REF!</definedName>
    <definedName name="__FMK1" localSheetId="33">#REF!</definedName>
    <definedName name="__FMK1" localSheetId="34">#REF!</definedName>
    <definedName name="__FMK1" localSheetId="19">#REF!</definedName>
    <definedName name="__FMK1" localSheetId="25">#REF!</definedName>
    <definedName name="__FMK1">#REF!</definedName>
    <definedName name="__IKR1" localSheetId="49">#REF!</definedName>
    <definedName name="__IKR1" localSheetId="50">#REF!</definedName>
    <definedName name="__IKR1" localSheetId="51">#REF!</definedName>
    <definedName name="__IKR1" localSheetId="11">#REF!</definedName>
    <definedName name="__IKR1" localSheetId="17">#REF!</definedName>
    <definedName name="__IKR1" localSheetId="21">#REF!</definedName>
    <definedName name="__IKR1" localSheetId="28">#REF!</definedName>
    <definedName name="__IKR1" localSheetId="29">#REF!</definedName>
    <definedName name="__IKR1" localSheetId="30">#REF!</definedName>
    <definedName name="__IKR1" localSheetId="31">#REF!</definedName>
    <definedName name="__IKR1" localSheetId="32">#REF!</definedName>
    <definedName name="__IKR1" localSheetId="33">#REF!</definedName>
    <definedName name="__IKR1" localSheetId="34">#REF!</definedName>
    <definedName name="__IKR1" localSheetId="19">#REF!</definedName>
    <definedName name="__IKR1" localSheetId="25">#REF!</definedName>
    <definedName name="__IKR1">#REF!</definedName>
    <definedName name="__IRP1" localSheetId="49">#REF!</definedName>
    <definedName name="__IRP1" localSheetId="50">#REF!</definedName>
    <definedName name="__IRP1" localSheetId="51">#REF!</definedName>
    <definedName name="__IRP1" localSheetId="11">#REF!</definedName>
    <definedName name="__IRP1" localSheetId="17">#REF!</definedName>
    <definedName name="__IRP1" localSheetId="21">#REF!</definedName>
    <definedName name="__IRP1" localSheetId="28">#REF!</definedName>
    <definedName name="__IRP1" localSheetId="29">#REF!</definedName>
    <definedName name="__IRP1" localSheetId="30">#REF!</definedName>
    <definedName name="__IRP1" localSheetId="31">#REF!</definedName>
    <definedName name="__IRP1" localSheetId="32">#REF!</definedName>
    <definedName name="__IRP1" localSheetId="33">#REF!</definedName>
    <definedName name="__IRP1" localSheetId="34">#REF!</definedName>
    <definedName name="__IRP1" localSheetId="19">#REF!</definedName>
    <definedName name="__IRP1" localSheetId="25">#REF!</definedName>
    <definedName name="__IRP1">#REF!</definedName>
    <definedName name="__LIT1" localSheetId="49">#REF!</definedName>
    <definedName name="__LIT1" localSheetId="50">#REF!</definedName>
    <definedName name="__LIT1" localSheetId="51">#REF!</definedName>
    <definedName name="__LIT1" localSheetId="11">#REF!</definedName>
    <definedName name="__LIT1" localSheetId="17">#REF!</definedName>
    <definedName name="__LIT1" localSheetId="21">#REF!</definedName>
    <definedName name="__LIT1" localSheetId="28">#REF!</definedName>
    <definedName name="__LIT1" localSheetId="29">#REF!</definedName>
    <definedName name="__LIT1" localSheetId="30">#REF!</definedName>
    <definedName name="__LIT1" localSheetId="31">#REF!</definedName>
    <definedName name="__LIT1" localSheetId="32">#REF!</definedName>
    <definedName name="__LIT1" localSheetId="33">#REF!</definedName>
    <definedName name="__LIT1" localSheetId="34">#REF!</definedName>
    <definedName name="__LIT1" localSheetId="19">#REF!</definedName>
    <definedName name="__LIT1" localSheetId="25">#REF!</definedName>
    <definedName name="__LIT1">#REF!</definedName>
    <definedName name="__MEX1" localSheetId="49">#REF!</definedName>
    <definedName name="__MEX1" localSheetId="50">#REF!</definedName>
    <definedName name="__MEX1" localSheetId="51">#REF!</definedName>
    <definedName name="__MEX1" localSheetId="11">#REF!</definedName>
    <definedName name="__MEX1" localSheetId="17">#REF!</definedName>
    <definedName name="__MEX1" localSheetId="21">#REF!</definedName>
    <definedName name="__MEX1" localSheetId="28">#REF!</definedName>
    <definedName name="__MEX1" localSheetId="29">#REF!</definedName>
    <definedName name="__MEX1" localSheetId="30">#REF!</definedName>
    <definedName name="__MEX1" localSheetId="31">#REF!</definedName>
    <definedName name="__MEX1" localSheetId="32">#REF!</definedName>
    <definedName name="__MEX1" localSheetId="33">#REF!</definedName>
    <definedName name="__MEX1" localSheetId="34">#REF!</definedName>
    <definedName name="__MEX1" localSheetId="19">#REF!</definedName>
    <definedName name="__MEX1" localSheetId="25">#REF!</definedName>
    <definedName name="__MEX1">#REF!</definedName>
    <definedName name="__PTA1" localSheetId="49">#REF!</definedName>
    <definedName name="__PTA1" localSheetId="50">#REF!</definedName>
    <definedName name="__PTA1" localSheetId="51">#REF!</definedName>
    <definedName name="__PTA1" localSheetId="11">#REF!</definedName>
    <definedName name="__PTA1" localSheetId="17">#REF!</definedName>
    <definedName name="__PTA1" localSheetId="21">#REF!</definedName>
    <definedName name="__PTA1" localSheetId="28">#REF!</definedName>
    <definedName name="__PTA1" localSheetId="29">#REF!</definedName>
    <definedName name="__PTA1" localSheetId="30">#REF!</definedName>
    <definedName name="__PTA1" localSheetId="31">#REF!</definedName>
    <definedName name="__PTA1" localSheetId="32">#REF!</definedName>
    <definedName name="__PTA1" localSheetId="33">#REF!</definedName>
    <definedName name="__PTA1" localSheetId="34">#REF!</definedName>
    <definedName name="__PTA1" localSheetId="19">#REF!</definedName>
    <definedName name="__PTA1" localSheetId="25">#REF!</definedName>
    <definedName name="__PTA1">#REF!</definedName>
    <definedName name="__RES2" localSheetId="48">[20]RES!#REF!</definedName>
    <definedName name="__RES2" localSheetId="50">[20]RES!#REF!</definedName>
    <definedName name="__RES2" localSheetId="51">[20]RES!#REF!</definedName>
    <definedName name="__RES2" localSheetId="52">[20]RES!#REF!</definedName>
    <definedName name="__RES2" localSheetId="17">#REF!</definedName>
    <definedName name="__RES2" localSheetId="18">#REF!</definedName>
    <definedName name="__RES2" localSheetId="20">#REF!</definedName>
    <definedName name="__RES2" localSheetId="30">#REF!</definedName>
    <definedName name="__RES2" localSheetId="31">[20]RES!#REF!</definedName>
    <definedName name="__RES2" localSheetId="19">#REF!</definedName>
    <definedName name="__RES2" localSheetId="25">#REF!</definedName>
    <definedName name="__RES2">#REF!</definedName>
    <definedName name="__ROS1">#N/A</definedName>
    <definedName name="__ROS2">#N/A</definedName>
    <definedName name="__ROS3">#N/A</definedName>
    <definedName name="__ROS4">#N/A</definedName>
    <definedName name="__SAR1" localSheetId="48">#REF!</definedName>
    <definedName name="__SAR1" localSheetId="49">#REF!</definedName>
    <definedName name="__SAR1" localSheetId="50">#REF!</definedName>
    <definedName name="__SAR1" localSheetId="51">#REF!</definedName>
    <definedName name="__SAR1" localSheetId="52">#REF!</definedName>
    <definedName name="__SAR1" localSheetId="11">#REF!</definedName>
    <definedName name="__SAR1" localSheetId="12">#REF!</definedName>
    <definedName name="__SAR1" localSheetId="13">#REF!</definedName>
    <definedName name="__SAR1" localSheetId="17">#REF!</definedName>
    <definedName name="__SAR1" localSheetId="18">#REF!</definedName>
    <definedName name="__SAR1" localSheetId="20">#REF!</definedName>
    <definedName name="__SAR1" localSheetId="21">#REF!</definedName>
    <definedName name="__SAR1" localSheetId="26">#REF!</definedName>
    <definedName name="__SAR1" localSheetId="28">#REF!</definedName>
    <definedName name="__SAR1" localSheetId="29">#REF!</definedName>
    <definedName name="__SAR1" localSheetId="30">#REF!</definedName>
    <definedName name="__SAR1" localSheetId="31">#REF!</definedName>
    <definedName name="__SAR1" localSheetId="32">#REF!</definedName>
    <definedName name="__SAR1" localSheetId="33">#REF!</definedName>
    <definedName name="__SAR1" localSheetId="34">#REF!</definedName>
    <definedName name="__SAR1" localSheetId="19">#REF!</definedName>
    <definedName name="__SAR1" localSheetId="25">#REF!</definedName>
    <definedName name="__SAR1" localSheetId="27">#REF!</definedName>
    <definedName name="__SAR1">#REF!</definedName>
    <definedName name="__SUM2" localSheetId="49">#REF!</definedName>
    <definedName name="__SUM2" localSheetId="50">#REF!</definedName>
    <definedName name="__SUM2" localSheetId="51">#REF!</definedName>
    <definedName name="__SUM2" localSheetId="11">#REF!</definedName>
    <definedName name="__SUM2" localSheetId="12">#REF!</definedName>
    <definedName name="__SUM2" localSheetId="13">#REF!</definedName>
    <definedName name="__SUM2" localSheetId="17">#REF!</definedName>
    <definedName name="__SUM2" localSheetId="18">#REF!</definedName>
    <definedName name="__SUM2" localSheetId="20">#REF!</definedName>
    <definedName name="__SUM2" localSheetId="26">#REF!</definedName>
    <definedName name="__SUM2" localSheetId="28">#REF!</definedName>
    <definedName name="__SUM2" localSheetId="29">#REF!</definedName>
    <definedName name="__SUM2" localSheetId="30">#REF!</definedName>
    <definedName name="__SUM2" localSheetId="31">#REF!</definedName>
    <definedName name="__SUM2" localSheetId="32">#REF!</definedName>
    <definedName name="__SUM2" localSheetId="19">#REF!</definedName>
    <definedName name="__SUM2" localSheetId="25">#REF!</definedName>
    <definedName name="__SUM2" localSheetId="27">#REF!</definedName>
    <definedName name="__SUM2">#REF!</definedName>
    <definedName name="__TAB1" localSheetId="49">#REF!</definedName>
    <definedName name="__TAB1" localSheetId="50">#REF!</definedName>
    <definedName name="__TAB1" localSheetId="51">#REF!</definedName>
    <definedName name="__TAB1" localSheetId="11">#REF!</definedName>
    <definedName name="__TAB1" localSheetId="12">#REF!</definedName>
    <definedName name="__TAB1" localSheetId="13">#REF!</definedName>
    <definedName name="__TAB1" localSheetId="17">#REF!</definedName>
    <definedName name="__TAB1" localSheetId="20">#REF!</definedName>
    <definedName name="__TAB1" localSheetId="28">#REF!</definedName>
    <definedName name="__TAB1" localSheetId="29">#REF!</definedName>
    <definedName name="__TAB1" localSheetId="30">#REF!</definedName>
    <definedName name="__TAB1" localSheetId="31">#REF!</definedName>
    <definedName name="__TAB1" localSheetId="25">#REF!</definedName>
    <definedName name="__TAB1">#REF!</definedName>
    <definedName name="__Tab19" localSheetId="49">#REF!</definedName>
    <definedName name="__Tab19" localSheetId="50">#REF!</definedName>
    <definedName name="__Tab19" localSheetId="51">#REF!</definedName>
    <definedName name="__Tab19" localSheetId="11">#REF!</definedName>
    <definedName name="__Tab19" localSheetId="17">#REF!</definedName>
    <definedName name="__Tab19" localSheetId="28">#REF!</definedName>
    <definedName name="__Tab19" localSheetId="29">#REF!</definedName>
    <definedName name="__Tab19" localSheetId="30">#REF!</definedName>
    <definedName name="__Tab19" localSheetId="31">#REF!</definedName>
    <definedName name="__Tab19" localSheetId="25">#REF!</definedName>
    <definedName name="__Tab19">#REF!</definedName>
    <definedName name="__Tab20" localSheetId="49">#REF!</definedName>
    <definedName name="__Tab20" localSheetId="50">#REF!</definedName>
    <definedName name="__Tab20" localSheetId="51">#REF!</definedName>
    <definedName name="__Tab20" localSheetId="11">#REF!</definedName>
    <definedName name="__Tab20" localSheetId="17">#REF!</definedName>
    <definedName name="__Tab20" localSheetId="28">#REF!</definedName>
    <definedName name="__Tab20" localSheetId="29">#REF!</definedName>
    <definedName name="__Tab20" localSheetId="30">#REF!</definedName>
    <definedName name="__Tab20" localSheetId="31">#REF!</definedName>
    <definedName name="__Tab20" localSheetId="25">#REF!</definedName>
    <definedName name="__Tab20">#REF!</definedName>
    <definedName name="__Tab21" localSheetId="49">#REF!</definedName>
    <definedName name="__Tab21" localSheetId="50">#REF!</definedName>
    <definedName name="__Tab21" localSheetId="51">#REF!</definedName>
    <definedName name="__Tab21" localSheetId="11">#REF!</definedName>
    <definedName name="__Tab21" localSheetId="17">#REF!</definedName>
    <definedName name="__Tab21" localSheetId="28">#REF!</definedName>
    <definedName name="__Tab21" localSheetId="29">#REF!</definedName>
    <definedName name="__Tab21" localSheetId="30">#REF!</definedName>
    <definedName name="__Tab21" localSheetId="31">#REF!</definedName>
    <definedName name="__Tab21" localSheetId="25">#REF!</definedName>
    <definedName name="__Tab21">#REF!</definedName>
    <definedName name="__Tab22" localSheetId="49">#REF!</definedName>
    <definedName name="__Tab22" localSheetId="50">#REF!</definedName>
    <definedName name="__Tab22" localSheetId="51">#REF!</definedName>
    <definedName name="__Tab22" localSheetId="11">#REF!</definedName>
    <definedName name="__Tab22" localSheetId="17">#REF!</definedName>
    <definedName name="__Tab22" localSheetId="28">#REF!</definedName>
    <definedName name="__Tab22" localSheetId="29">#REF!</definedName>
    <definedName name="__Tab22" localSheetId="30">#REF!</definedName>
    <definedName name="__Tab22" localSheetId="31">#REF!</definedName>
    <definedName name="__Tab22" localSheetId="25">#REF!</definedName>
    <definedName name="__Tab22">#REF!</definedName>
    <definedName name="__Tab23" localSheetId="49">#REF!</definedName>
    <definedName name="__Tab23" localSheetId="50">#REF!</definedName>
    <definedName name="__Tab23" localSheetId="51">#REF!</definedName>
    <definedName name="__Tab23" localSheetId="11">#REF!</definedName>
    <definedName name="__Tab23" localSheetId="17">#REF!</definedName>
    <definedName name="__Tab23" localSheetId="28">#REF!</definedName>
    <definedName name="__Tab23" localSheetId="29">#REF!</definedName>
    <definedName name="__Tab23" localSheetId="30">#REF!</definedName>
    <definedName name="__Tab23" localSheetId="31">#REF!</definedName>
    <definedName name="__Tab23" localSheetId="25">#REF!</definedName>
    <definedName name="__Tab23">#REF!</definedName>
    <definedName name="__Tab24" localSheetId="49">#REF!</definedName>
    <definedName name="__Tab24" localSheetId="50">#REF!</definedName>
    <definedName name="__Tab24" localSheetId="51">#REF!</definedName>
    <definedName name="__Tab24" localSheetId="11">#REF!</definedName>
    <definedName name="__Tab24" localSheetId="17">#REF!</definedName>
    <definedName name="__Tab24" localSheetId="28">#REF!</definedName>
    <definedName name="__Tab24" localSheetId="29">#REF!</definedName>
    <definedName name="__Tab24" localSheetId="30">#REF!</definedName>
    <definedName name="__Tab24" localSheetId="31">#REF!</definedName>
    <definedName name="__Tab24" localSheetId="25">#REF!</definedName>
    <definedName name="__Tab24">#REF!</definedName>
    <definedName name="__Tab26" localSheetId="49">#REF!</definedName>
    <definedName name="__Tab26" localSheetId="50">#REF!</definedName>
    <definedName name="__Tab26" localSheetId="51">#REF!</definedName>
    <definedName name="__Tab26" localSheetId="11">#REF!</definedName>
    <definedName name="__Tab26" localSheetId="17">#REF!</definedName>
    <definedName name="__Tab26" localSheetId="28">#REF!</definedName>
    <definedName name="__Tab26" localSheetId="29">#REF!</definedName>
    <definedName name="__Tab26" localSheetId="30">#REF!</definedName>
    <definedName name="__Tab26" localSheetId="31">#REF!</definedName>
    <definedName name="__Tab26" localSheetId="25">#REF!</definedName>
    <definedName name="__Tab26">#REF!</definedName>
    <definedName name="__Tab27" localSheetId="49">#REF!</definedName>
    <definedName name="__Tab27" localSheetId="50">#REF!</definedName>
    <definedName name="__Tab27" localSheetId="51">#REF!</definedName>
    <definedName name="__Tab27" localSheetId="11">#REF!</definedName>
    <definedName name="__Tab27" localSheetId="17">#REF!</definedName>
    <definedName name="__Tab27" localSheetId="28">#REF!</definedName>
    <definedName name="__Tab27" localSheetId="29">#REF!</definedName>
    <definedName name="__Tab27" localSheetId="30">#REF!</definedName>
    <definedName name="__Tab27" localSheetId="31">#REF!</definedName>
    <definedName name="__Tab27" localSheetId="25">#REF!</definedName>
    <definedName name="__Tab27">#REF!</definedName>
    <definedName name="__Tab28" localSheetId="49">#REF!</definedName>
    <definedName name="__Tab28" localSheetId="50">#REF!</definedName>
    <definedName name="__Tab28" localSheetId="51">#REF!</definedName>
    <definedName name="__Tab28" localSheetId="11">#REF!</definedName>
    <definedName name="__Tab28" localSheetId="17">#REF!</definedName>
    <definedName name="__Tab28" localSheetId="28">#REF!</definedName>
    <definedName name="__Tab28" localSheetId="29">#REF!</definedName>
    <definedName name="__Tab28" localSheetId="30">#REF!</definedName>
    <definedName name="__Tab28" localSheetId="31">#REF!</definedName>
    <definedName name="__Tab28" localSheetId="25">#REF!</definedName>
    <definedName name="__Tab28">#REF!</definedName>
    <definedName name="__Tab29" localSheetId="49">#REF!</definedName>
    <definedName name="__Tab29" localSheetId="50">#REF!</definedName>
    <definedName name="__Tab29" localSheetId="51">#REF!</definedName>
    <definedName name="__Tab29" localSheetId="11">#REF!</definedName>
    <definedName name="__Tab29" localSheetId="17">#REF!</definedName>
    <definedName name="__Tab29" localSheetId="28">#REF!</definedName>
    <definedName name="__Tab29" localSheetId="29">#REF!</definedName>
    <definedName name="__Tab29" localSheetId="30">#REF!</definedName>
    <definedName name="__Tab29" localSheetId="31">#REF!</definedName>
    <definedName name="__Tab29" localSheetId="25">#REF!</definedName>
    <definedName name="__Tab29">#REF!</definedName>
    <definedName name="__Tab30" localSheetId="49">#REF!</definedName>
    <definedName name="__Tab30" localSheetId="50">#REF!</definedName>
    <definedName name="__Tab30" localSheetId="51">#REF!</definedName>
    <definedName name="__Tab30" localSheetId="11">#REF!</definedName>
    <definedName name="__Tab30" localSheetId="17">#REF!</definedName>
    <definedName name="__Tab30" localSheetId="28">#REF!</definedName>
    <definedName name="__Tab30" localSheetId="29">#REF!</definedName>
    <definedName name="__Tab30" localSheetId="30">#REF!</definedName>
    <definedName name="__Tab30" localSheetId="31">#REF!</definedName>
    <definedName name="__Tab30" localSheetId="25">#REF!</definedName>
    <definedName name="__Tab30">#REF!</definedName>
    <definedName name="__Tab31" localSheetId="49">#REF!</definedName>
    <definedName name="__Tab31" localSheetId="50">#REF!</definedName>
    <definedName name="__Tab31" localSheetId="51">#REF!</definedName>
    <definedName name="__Tab31" localSheetId="11">#REF!</definedName>
    <definedName name="__Tab31" localSheetId="17">#REF!</definedName>
    <definedName name="__Tab31" localSheetId="28">#REF!</definedName>
    <definedName name="__Tab31" localSheetId="29">#REF!</definedName>
    <definedName name="__Tab31" localSheetId="30">#REF!</definedName>
    <definedName name="__Tab31" localSheetId="31">#REF!</definedName>
    <definedName name="__Tab31" localSheetId="25">#REF!</definedName>
    <definedName name="__Tab31">#REF!</definedName>
    <definedName name="__Tab32" localSheetId="49">#REF!</definedName>
    <definedName name="__Tab32" localSheetId="50">#REF!</definedName>
    <definedName name="__Tab32" localSheetId="51">#REF!</definedName>
    <definedName name="__Tab32" localSheetId="11">#REF!</definedName>
    <definedName name="__Tab32" localSheetId="17">#REF!</definedName>
    <definedName name="__Tab32" localSheetId="28">#REF!</definedName>
    <definedName name="__Tab32" localSheetId="29">#REF!</definedName>
    <definedName name="__Tab32" localSheetId="30">#REF!</definedName>
    <definedName name="__Tab32" localSheetId="31">#REF!</definedName>
    <definedName name="__Tab32" localSheetId="25">#REF!</definedName>
    <definedName name="__Tab32">#REF!</definedName>
    <definedName name="__Tab33" localSheetId="49">#REF!</definedName>
    <definedName name="__Tab33" localSheetId="50">#REF!</definedName>
    <definedName name="__Tab33" localSheetId="51">#REF!</definedName>
    <definedName name="__Tab33" localSheetId="11">#REF!</definedName>
    <definedName name="__Tab33" localSheetId="17">#REF!</definedName>
    <definedName name="__Tab33" localSheetId="28">#REF!</definedName>
    <definedName name="__Tab33" localSheetId="29">#REF!</definedName>
    <definedName name="__Tab33" localSheetId="30">#REF!</definedName>
    <definedName name="__Tab33" localSheetId="31">#REF!</definedName>
    <definedName name="__Tab33" localSheetId="25">#REF!</definedName>
    <definedName name="__Tab33">#REF!</definedName>
    <definedName name="__Tab34" localSheetId="49">#REF!</definedName>
    <definedName name="__Tab34" localSheetId="50">#REF!</definedName>
    <definedName name="__Tab34" localSheetId="51">#REF!</definedName>
    <definedName name="__Tab34" localSheetId="11">#REF!</definedName>
    <definedName name="__Tab34" localSheetId="17">#REF!</definedName>
    <definedName name="__Tab34" localSheetId="28">#REF!</definedName>
    <definedName name="__Tab34" localSheetId="29">#REF!</definedName>
    <definedName name="__Tab34" localSheetId="30">#REF!</definedName>
    <definedName name="__Tab34" localSheetId="31">#REF!</definedName>
    <definedName name="__Tab34" localSheetId="25">#REF!</definedName>
    <definedName name="__Tab34">#REF!</definedName>
    <definedName name="__Tab35" localSheetId="49">#REF!</definedName>
    <definedName name="__Tab35" localSheetId="50">#REF!</definedName>
    <definedName name="__Tab35" localSheetId="51">#REF!</definedName>
    <definedName name="__Tab35" localSheetId="11">#REF!</definedName>
    <definedName name="__Tab35" localSheetId="17">#REF!</definedName>
    <definedName name="__Tab35" localSheetId="28">#REF!</definedName>
    <definedName name="__Tab35" localSheetId="29">#REF!</definedName>
    <definedName name="__Tab35" localSheetId="30">#REF!</definedName>
    <definedName name="__Tab35" localSheetId="31">#REF!</definedName>
    <definedName name="__Tab35" localSheetId="25">#REF!</definedName>
    <definedName name="__Tab35">#REF!</definedName>
    <definedName name="__tAB4" localSheetId="30">#REF!</definedName>
    <definedName name="__tAB4" localSheetId="31">'[6]shared data'!$A$1:$G$71</definedName>
    <definedName name="__tAB4">#REF!</definedName>
    <definedName name="__tnt1" localSheetId="48">[5]!__tnt1</definedName>
    <definedName name="__tnt1" localSheetId="52">[5]!__tnt1</definedName>
    <definedName name="__tnt1" localSheetId="28">[5]!__tnt1</definedName>
    <definedName name="__tnt1" localSheetId="29">[5]!__tnt1</definedName>
    <definedName name="__tnt1" localSheetId="30">#REF!</definedName>
    <definedName name="__tnt1" localSheetId="31">[5]!__tnt1</definedName>
    <definedName name="__tnt1">#REF!</definedName>
    <definedName name="__TOT58" localSheetId="48">[7]GROWTH!#REF!</definedName>
    <definedName name="__TOT58" localSheetId="49">[7]GROWTH!#REF!</definedName>
    <definedName name="__TOT58" localSheetId="50">[7]GROWTH!#REF!</definedName>
    <definedName name="__TOT58" localSheetId="51">[7]GROWTH!#REF!</definedName>
    <definedName name="__TOT58" localSheetId="52">[7]GROWTH!#REF!</definedName>
    <definedName name="__TOT58" localSheetId="11">#REF!</definedName>
    <definedName name="__TOT58" localSheetId="12">#REF!</definedName>
    <definedName name="__TOT58" localSheetId="13">#REF!</definedName>
    <definedName name="__TOT58" localSheetId="17">#REF!</definedName>
    <definedName name="__TOT58" localSheetId="18">#REF!</definedName>
    <definedName name="__TOT58" localSheetId="20">#REF!</definedName>
    <definedName name="__TOT58" localSheetId="26">#REF!</definedName>
    <definedName name="__TOT58" localSheetId="28">[7]GROWTH!#REF!</definedName>
    <definedName name="__TOT58" localSheetId="29">[7]GROWTH!#REF!</definedName>
    <definedName name="__TOT58" localSheetId="30">#REF!</definedName>
    <definedName name="__TOT58" localSheetId="31">[7]GROWTH!#REF!</definedName>
    <definedName name="__TOT58" localSheetId="32">#REF!</definedName>
    <definedName name="__TOT58" localSheetId="19">#REF!</definedName>
    <definedName name="__TOT58" localSheetId="25">#REF!</definedName>
    <definedName name="__TOT58" localSheetId="27">#REF!</definedName>
    <definedName name="__TOT58">#REF!</definedName>
    <definedName name="__WB2" localSheetId="48">#REF!</definedName>
    <definedName name="__WB2" localSheetId="49">#REF!</definedName>
    <definedName name="__WB2" localSheetId="50">#REF!</definedName>
    <definedName name="__WB2" localSheetId="51">#REF!</definedName>
    <definedName name="__WB2" localSheetId="52">#REF!</definedName>
    <definedName name="__WB2" localSheetId="11">#REF!</definedName>
    <definedName name="__WB2" localSheetId="12">#REF!</definedName>
    <definedName name="__WB2" localSheetId="13">#REF!</definedName>
    <definedName name="__WB2" localSheetId="17">#REF!</definedName>
    <definedName name="__WB2" localSheetId="18">#REF!</definedName>
    <definedName name="__WB2" localSheetId="20">#REF!</definedName>
    <definedName name="__WB2" localSheetId="26">#REF!</definedName>
    <definedName name="__WB2" localSheetId="28">#REF!</definedName>
    <definedName name="__WB2" localSheetId="29">#REF!</definedName>
    <definedName name="__WB2" localSheetId="30">#REF!</definedName>
    <definedName name="__WB2" localSheetId="31">#REF!</definedName>
    <definedName name="__WB2" localSheetId="32">#REF!</definedName>
    <definedName name="__WB2" localSheetId="19">#REF!</definedName>
    <definedName name="__WB2" localSheetId="25">#REF!</definedName>
    <definedName name="__WB2" localSheetId="27">#REF!</definedName>
    <definedName name="__WB2">#REF!</definedName>
    <definedName name="__YR0110" localSheetId="17">#REF!</definedName>
    <definedName name="__YR0110" localSheetId="18">#REF!</definedName>
    <definedName name="__YR0110" localSheetId="20">#REF!</definedName>
    <definedName name="__YR0110" localSheetId="30">#REF!</definedName>
    <definedName name="__YR0110" localSheetId="31">'[3]Imp:DSA output'!$O$9:$R$464</definedName>
    <definedName name="__YR0110" localSheetId="19">#REF!</definedName>
    <definedName name="__YR0110">#REF!</definedName>
    <definedName name="__YR89" localSheetId="17">#REF!</definedName>
    <definedName name="__YR89" localSheetId="18">#REF!</definedName>
    <definedName name="__YR89" localSheetId="20">#REF!</definedName>
    <definedName name="__YR89" localSheetId="30">#REF!</definedName>
    <definedName name="__YR89" localSheetId="31">'[3]Imp:DSA output'!$C$9:$C$464</definedName>
    <definedName name="__YR89" localSheetId="19">#REF!</definedName>
    <definedName name="__YR89">#REF!</definedName>
    <definedName name="__YR90" localSheetId="17">#REF!</definedName>
    <definedName name="__YR90" localSheetId="18">#REF!</definedName>
    <definedName name="__YR90" localSheetId="20">#REF!</definedName>
    <definedName name="__YR90" localSheetId="30">#REF!</definedName>
    <definedName name="__YR90" localSheetId="31">'[3]Imp:DSA output'!$D$9:$D$464</definedName>
    <definedName name="__YR90" localSheetId="19">#REF!</definedName>
    <definedName name="__YR90">#REF!</definedName>
    <definedName name="__YR91" localSheetId="17">#REF!</definedName>
    <definedName name="__YR91" localSheetId="18">#REF!</definedName>
    <definedName name="__YR91" localSheetId="20">#REF!</definedName>
    <definedName name="__YR91" localSheetId="30">#REF!</definedName>
    <definedName name="__YR91" localSheetId="31">'[3]Imp:DSA output'!$E$9:$E$464</definedName>
    <definedName name="__YR91" localSheetId="19">#REF!</definedName>
    <definedName name="__YR91">#REF!</definedName>
    <definedName name="__YR92" localSheetId="17">#REF!</definedName>
    <definedName name="__YR92" localSheetId="18">#REF!</definedName>
    <definedName name="__YR92" localSheetId="20">#REF!</definedName>
    <definedName name="__YR92" localSheetId="30">#REF!</definedName>
    <definedName name="__YR92" localSheetId="31">'[3]Imp:DSA output'!$F$9:$F$464</definedName>
    <definedName name="__YR92" localSheetId="19">#REF!</definedName>
    <definedName name="__YR92">#REF!</definedName>
    <definedName name="__YR93" localSheetId="17">#REF!</definedName>
    <definedName name="__YR93" localSheetId="18">#REF!</definedName>
    <definedName name="__YR93" localSheetId="20">#REF!</definedName>
    <definedName name="__YR93" localSheetId="30">#REF!</definedName>
    <definedName name="__YR93" localSheetId="31">'[3]Imp:DSA output'!$G$9:$G$464</definedName>
    <definedName name="__YR93" localSheetId="19">#REF!</definedName>
    <definedName name="__YR93">#REF!</definedName>
    <definedName name="__YR94" localSheetId="17">#REF!</definedName>
    <definedName name="__YR94" localSheetId="18">#REF!</definedName>
    <definedName name="__YR94" localSheetId="20">#REF!</definedName>
    <definedName name="__YR94" localSheetId="30">#REF!</definedName>
    <definedName name="__YR94" localSheetId="31">'[3]Imp:DSA output'!$H$9:$H$464</definedName>
    <definedName name="__YR94" localSheetId="19">#REF!</definedName>
    <definedName name="__YR94">#REF!</definedName>
    <definedName name="__YR95" localSheetId="17">#REF!</definedName>
    <definedName name="__YR95" localSheetId="18">#REF!</definedName>
    <definedName name="__YR95" localSheetId="20">#REF!</definedName>
    <definedName name="__YR95" localSheetId="30">#REF!</definedName>
    <definedName name="__YR95" localSheetId="31">'[3]Imp:DSA output'!$I$9:$I$464</definedName>
    <definedName name="__YR95" localSheetId="19">#REF!</definedName>
    <definedName name="__YR95">#REF!</definedName>
    <definedName name="_1">#N/A</definedName>
    <definedName name="_10__123Graph_AWB_ADJ_PRJ" localSheetId="30" hidden="1">#REF!</definedName>
    <definedName name="_10__123Graph_AWB_ADJ_PRJ" localSheetId="31" hidden="1">[21]WB!$Q$255:$AK$255</definedName>
    <definedName name="_10__123Graph_AWB_ADJ_PRJ" hidden="1">#REF!</definedName>
    <definedName name="_10_0GRÁFICO_N_10.2" localSheetId="48">[22]Afiliados!#REF!</definedName>
    <definedName name="_10_0GRÁFICO_N_10.2" localSheetId="52">[22]Afiliados!#REF!</definedName>
    <definedName name="_10_0GRÁFICO_N_10.2" localSheetId="12">#REF!</definedName>
    <definedName name="_10_0GRÁFICO_N_10.2" localSheetId="13">#REF!</definedName>
    <definedName name="_10_0GRÁFICO_N_10.2" localSheetId="28">[22]Afiliados!#REF!</definedName>
    <definedName name="_10_0GRÁFICO_N_10.2" localSheetId="29">[22]Afiliados!#REF!</definedName>
    <definedName name="_10_0GRÁFICO_N_10.2" localSheetId="30">#REF!</definedName>
    <definedName name="_10_0GRÁFICO_N_10.2" localSheetId="31">[22]Afiliados!#REF!</definedName>
    <definedName name="_10_0GRÁFICO_N_10.2">#REF!</definedName>
    <definedName name="_10FA_L" localSheetId="48">#REF!</definedName>
    <definedName name="_10FA_L" localSheetId="49">#REF!</definedName>
    <definedName name="_10FA_L" localSheetId="50">#REF!</definedName>
    <definedName name="_10FA_L" localSheetId="51">#REF!</definedName>
    <definedName name="_10FA_L" localSheetId="52">#REF!</definedName>
    <definedName name="_10FA_L" localSheetId="11">#REF!</definedName>
    <definedName name="_10FA_L" localSheetId="12">#REF!</definedName>
    <definedName name="_10FA_L" localSheetId="13">#REF!</definedName>
    <definedName name="_10FA_L" localSheetId="17">#REF!</definedName>
    <definedName name="_10FA_L" localSheetId="18">#REF!</definedName>
    <definedName name="_10FA_L" localSheetId="20">#REF!</definedName>
    <definedName name="_10FA_L" localSheetId="26">#REF!</definedName>
    <definedName name="_10FA_L" localSheetId="28">#REF!</definedName>
    <definedName name="_10FA_L" localSheetId="29">#REF!</definedName>
    <definedName name="_10FA_L" localSheetId="30">#REF!</definedName>
    <definedName name="_10FA_L" localSheetId="31">#REF!</definedName>
    <definedName name="_10FA_L" localSheetId="32">#REF!</definedName>
    <definedName name="_10FA_L" localSheetId="19">#REF!</definedName>
    <definedName name="_10FA_L" localSheetId="25">#REF!</definedName>
    <definedName name="_10FA_L" localSheetId="27">#REF!</definedName>
    <definedName name="_10FA_L">#REF!</definedName>
    <definedName name="_11__123Graph_AFIG_D" localSheetId="48" hidden="1">#REF!</definedName>
    <definedName name="_11__123Graph_AFIG_D" localSheetId="49" hidden="1">#REF!</definedName>
    <definedName name="_11__123Graph_AFIG_D" localSheetId="50" hidden="1">#REF!</definedName>
    <definedName name="_11__123Graph_AFIG_D" localSheetId="51" hidden="1">#REF!</definedName>
    <definedName name="_11__123Graph_AFIG_D" localSheetId="52" hidden="1">#REF!</definedName>
    <definedName name="_11__123Graph_AFIG_D" localSheetId="11" hidden="1">#REF!</definedName>
    <definedName name="_11__123Graph_AFIG_D" localSheetId="12" hidden="1">#REF!</definedName>
    <definedName name="_11__123Graph_AFIG_D" localSheetId="13" hidden="1">#REF!</definedName>
    <definedName name="_11__123Graph_AFIG_D" localSheetId="17" hidden="1">#REF!</definedName>
    <definedName name="_11__123Graph_AFIG_D" localSheetId="18" hidden="1">#REF!</definedName>
    <definedName name="_11__123Graph_AFIG_D" localSheetId="20" hidden="1">#REF!</definedName>
    <definedName name="_11__123Graph_AFIG_D" localSheetId="21" hidden="1">#REF!</definedName>
    <definedName name="_11__123Graph_AFIG_D" localSheetId="26" hidden="1">#REF!</definedName>
    <definedName name="_11__123Graph_AFIG_D" localSheetId="28" hidden="1">#REF!</definedName>
    <definedName name="_11__123Graph_AFIG_D" localSheetId="29" hidden="1">#REF!</definedName>
    <definedName name="_11__123Graph_AFIG_D" localSheetId="30" hidden="1">#REF!</definedName>
    <definedName name="_11__123Graph_AFIG_D" localSheetId="31" hidden="1">#REF!</definedName>
    <definedName name="_11__123Graph_AFIG_D" localSheetId="32" hidden="1">#REF!</definedName>
    <definedName name="_11__123Graph_AFIG_D" localSheetId="33" hidden="1">#REF!</definedName>
    <definedName name="_11__123Graph_AFIG_D" localSheetId="34" hidden="1">#REF!</definedName>
    <definedName name="_11__123Graph_AFIG_D" localSheetId="19" hidden="1">#REF!</definedName>
    <definedName name="_11__123Graph_AFIG_D" localSheetId="25" hidden="1">#REF!</definedName>
    <definedName name="_11__123Graph_AFIG_D" localSheetId="27" hidden="1">#REF!</definedName>
    <definedName name="_11__123Graph_AFIG_D" hidden="1">#REF!</definedName>
    <definedName name="_11__123Graph_BCPI_ER_LOG" localSheetId="51" hidden="1">[21]ER!#REF!</definedName>
    <definedName name="_11__123Graph_BCPI_ER_LOG" localSheetId="28" hidden="1">[21]ER!#REF!</definedName>
    <definedName name="_11__123Graph_BCPI_ER_LOG" localSheetId="29" hidden="1">[21]ER!#REF!</definedName>
    <definedName name="_11__123Graph_BCPI_ER_LOG" localSheetId="30" hidden="1">#REF!</definedName>
    <definedName name="_11__123Graph_BCPI_ER_LOG" localSheetId="31" hidden="1">[21]ER!#REF!</definedName>
    <definedName name="_11__123Graph_BCPI_ER_LOG" hidden="1">#REF!</definedName>
    <definedName name="_11absorc" localSheetId="48">[23]Programa!#REF!</definedName>
    <definedName name="_11absorc" localSheetId="52">[23]Programa!#REF!</definedName>
    <definedName name="_11absorc" localSheetId="12">#REF!</definedName>
    <definedName name="_11absorc" localSheetId="13">#REF!</definedName>
    <definedName name="_11absorc" localSheetId="28">[23]Programa!#REF!</definedName>
    <definedName name="_11absorc" localSheetId="29">[23]Programa!#REF!</definedName>
    <definedName name="_11absorc" localSheetId="30">#REF!</definedName>
    <definedName name="_11absorc" localSheetId="31">[23]Programa!#REF!</definedName>
    <definedName name="_11absorc">#REF!</definedName>
    <definedName name="_11GAZ_LIABS" localSheetId="48">#REF!</definedName>
    <definedName name="_11GAZ_LIABS" localSheetId="49">#REF!</definedName>
    <definedName name="_11GAZ_LIABS" localSheetId="50">#REF!</definedName>
    <definedName name="_11GAZ_LIABS" localSheetId="51">#REF!</definedName>
    <definedName name="_11GAZ_LIABS" localSheetId="52">#REF!</definedName>
    <definedName name="_11GAZ_LIABS" localSheetId="11">#REF!</definedName>
    <definedName name="_11GAZ_LIABS" localSheetId="12">#REF!</definedName>
    <definedName name="_11GAZ_LIABS" localSheetId="13">#REF!</definedName>
    <definedName name="_11GAZ_LIABS" localSheetId="17">#REF!</definedName>
    <definedName name="_11GAZ_LIABS" localSheetId="20">#REF!</definedName>
    <definedName name="_11GAZ_LIABS" localSheetId="28">#REF!</definedName>
    <definedName name="_11GAZ_LIABS" localSheetId="29">#REF!</definedName>
    <definedName name="_11GAZ_LIABS" localSheetId="30">#REF!</definedName>
    <definedName name="_11GAZ_LIABS" localSheetId="31">#REF!</definedName>
    <definedName name="_11GAZ_LIABS" localSheetId="25">#REF!</definedName>
    <definedName name="_11GAZ_LIABS">#REF!</definedName>
    <definedName name="_12__123Graph_AIBA_IBRD" localSheetId="17" hidden="1">#REF!</definedName>
    <definedName name="_12__123Graph_AIBA_IBRD" localSheetId="18" hidden="1">#REF!</definedName>
    <definedName name="_12__123Graph_AIBA_IBRD" localSheetId="20" hidden="1">#REF!</definedName>
    <definedName name="_12__123Graph_AIBA_IBRD" localSheetId="30" hidden="1">#REF!</definedName>
    <definedName name="_12__123Graph_AIBA_IBRD" localSheetId="31" hidden="1">[21]WB!$Q$62:$AK$62</definedName>
    <definedName name="_12__123Graph_AIBA_IBRD" localSheetId="19" hidden="1">#REF!</definedName>
    <definedName name="_12__123Graph_AIBA_IBRD" hidden="1">#REF!</definedName>
    <definedName name="_12__123Graph_BIBA_IBRD" localSheetId="48" hidden="1">[21]WB!#REF!</definedName>
    <definedName name="_12__123Graph_BIBA_IBRD" localSheetId="52" hidden="1">[21]WB!#REF!</definedName>
    <definedName name="_12__123Graph_BIBA_IBRD" localSheetId="28" hidden="1">[21]WB!#REF!</definedName>
    <definedName name="_12__123Graph_BIBA_IBRD" localSheetId="29" hidden="1">[21]WB!#REF!</definedName>
    <definedName name="_12__123Graph_BIBA_IBRD" localSheetId="30" hidden="1">#REF!</definedName>
    <definedName name="_12__123Graph_BIBA_IBRD" localSheetId="31" hidden="1">[21]WB!#REF!</definedName>
    <definedName name="_12__123Graph_BIBA_IBRD" hidden="1">#REF!</definedName>
    <definedName name="_12c" localSheetId="48">[23]Programa!#REF!</definedName>
    <definedName name="_12c" localSheetId="51">[23]Programa!#REF!</definedName>
    <definedName name="_12c" localSheetId="52">[23]Programa!#REF!</definedName>
    <definedName name="_12c" localSheetId="12">#REF!</definedName>
    <definedName name="_12c" localSheetId="13">#REF!</definedName>
    <definedName name="_12c" localSheetId="28">[23]Programa!#REF!</definedName>
    <definedName name="_12c" localSheetId="29">[23]Programa!#REF!</definedName>
    <definedName name="_12c" localSheetId="30">#REF!</definedName>
    <definedName name="_12c" localSheetId="31">[23]Programa!#REF!</definedName>
    <definedName name="_12c">#REF!</definedName>
    <definedName name="_12INT_RESERVES" localSheetId="48">#REF!</definedName>
    <definedName name="_12INT_RESERVES" localSheetId="49">#REF!</definedName>
    <definedName name="_12INT_RESERVES" localSheetId="50">#REF!</definedName>
    <definedName name="_12INT_RESERVES" localSheetId="51">#REF!</definedName>
    <definedName name="_12INT_RESERVES" localSheetId="52">#REF!</definedName>
    <definedName name="_12INT_RESERVES" localSheetId="11">#REF!</definedName>
    <definedName name="_12INT_RESERVES" localSheetId="12">#REF!</definedName>
    <definedName name="_12INT_RESERVES" localSheetId="13">#REF!</definedName>
    <definedName name="_12INT_RESERVES" localSheetId="17">#REF!</definedName>
    <definedName name="_12INT_RESERVES" localSheetId="18">#REF!</definedName>
    <definedName name="_12INT_RESERVES" localSheetId="20">#REF!</definedName>
    <definedName name="_12INT_RESERVES" localSheetId="26">#REF!</definedName>
    <definedName name="_12INT_RESERVES" localSheetId="28">#REF!</definedName>
    <definedName name="_12INT_RESERVES" localSheetId="29">#REF!</definedName>
    <definedName name="_12INT_RESERVES" localSheetId="30">#REF!</definedName>
    <definedName name="_12INT_RESERVES" localSheetId="31">#REF!</definedName>
    <definedName name="_12INT_RESERVES" localSheetId="32">#REF!</definedName>
    <definedName name="_12INT_RESERVES" localSheetId="19">#REF!</definedName>
    <definedName name="_12INT_RESERVES" localSheetId="25">#REF!</definedName>
    <definedName name="_12INT_RESERVES" localSheetId="27">#REF!</definedName>
    <definedName name="_12INT_RESERVES">#REF!</definedName>
    <definedName name="_15Macros_Import_.qbop" localSheetId="48">[18]!'[Macros Import].qbop'</definedName>
    <definedName name="_15Macros_Import_.qbop" localSheetId="50">[18]!'[Macros Import].qbop'</definedName>
    <definedName name="_15Macros_Import_.qbop" localSheetId="51">[18]!'[Macros Import].qbop'</definedName>
    <definedName name="_15Macros_Import_.qbop" localSheetId="52">[18]!'[Macros Import].qbop'</definedName>
    <definedName name="_15Macros_Import_.qbop" localSheetId="17">#REF!</definedName>
    <definedName name="_15Macros_Import_.qbop" localSheetId="18">#REF!</definedName>
    <definedName name="_15Macros_Import_.qbop" localSheetId="20">#REF!</definedName>
    <definedName name="_15Macros_Import_.qbop" localSheetId="7">#REF!</definedName>
    <definedName name="_15Macros_Import_.qbop" localSheetId="29">[18]!'[Macros Import].qbop'</definedName>
    <definedName name="_15Macros_Import_.qbop" localSheetId="30">#REF!</definedName>
    <definedName name="_15Macros_Import_.qbop" localSheetId="31">[18]!'[Macros Import].qbop'</definedName>
    <definedName name="_15Macros_Import_.qbop" localSheetId="32">#REF!</definedName>
    <definedName name="_15Macros_Import_.qbop" localSheetId="33">#REF!</definedName>
    <definedName name="_15Macros_Import_.qbop" localSheetId="19">#REF!</definedName>
    <definedName name="_15Macros_Import_.qbop" localSheetId="27">#REF!</definedName>
    <definedName name="_15Macros_Import_.qbop">#REF!</definedName>
    <definedName name="_16__123Graph_ATERMS_OF_TRADE" localSheetId="48" hidden="1">#REF!</definedName>
    <definedName name="_16__123Graph_ATERMS_OF_TRADE" localSheetId="49" hidden="1">#REF!</definedName>
    <definedName name="_16__123Graph_ATERMS_OF_TRADE" localSheetId="50" hidden="1">#REF!</definedName>
    <definedName name="_16__123Graph_ATERMS_OF_TRADE" localSheetId="51" hidden="1">#REF!</definedName>
    <definedName name="_16__123Graph_ATERMS_OF_TRADE" localSheetId="52" hidden="1">#REF!</definedName>
    <definedName name="_16__123Graph_ATERMS_OF_TRADE" localSheetId="11" hidden="1">#REF!</definedName>
    <definedName name="_16__123Graph_ATERMS_OF_TRADE" localSheetId="12" hidden="1">#REF!</definedName>
    <definedName name="_16__123Graph_ATERMS_OF_TRADE" localSheetId="13" hidden="1">#REF!</definedName>
    <definedName name="_16__123Graph_ATERMS_OF_TRADE" localSheetId="17" hidden="1">#REF!</definedName>
    <definedName name="_16__123Graph_ATERMS_OF_TRADE" localSheetId="18" hidden="1">#REF!</definedName>
    <definedName name="_16__123Graph_ATERMS_OF_TRADE" localSheetId="20" hidden="1">#REF!</definedName>
    <definedName name="_16__123Graph_ATERMS_OF_TRADE" localSheetId="21" hidden="1">#REF!</definedName>
    <definedName name="_16__123Graph_ATERMS_OF_TRADE" localSheetId="26" hidden="1">#REF!</definedName>
    <definedName name="_16__123Graph_ATERMS_OF_TRADE" localSheetId="28" hidden="1">#REF!</definedName>
    <definedName name="_16__123Graph_ATERMS_OF_TRADE" localSheetId="29" hidden="1">#REF!</definedName>
    <definedName name="_16__123Graph_ATERMS_OF_TRADE" localSheetId="30" hidden="1">#REF!</definedName>
    <definedName name="_16__123Graph_ATERMS_OF_TRADE" localSheetId="31" hidden="1">#REF!</definedName>
    <definedName name="_16__123Graph_ATERMS_OF_TRADE" localSheetId="32" hidden="1">#REF!</definedName>
    <definedName name="_16__123Graph_ATERMS_OF_TRADE" localSheetId="33" hidden="1">#REF!</definedName>
    <definedName name="_16__123Graph_ATERMS_OF_TRADE" localSheetId="34" hidden="1">#REF!</definedName>
    <definedName name="_16__123Graph_ATERMS_OF_TRADE" localSheetId="19" hidden="1">#REF!</definedName>
    <definedName name="_16__123Graph_ATERMS_OF_TRADE" localSheetId="25" hidden="1">#REF!</definedName>
    <definedName name="_16__123Graph_ATERMS_OF_TRADE" localSheetId="27" hidden="1">#REF!</definedName>
    <definedName name="_16__123Graph_ATERMS_OF_TRADE" hidden="1">#REF!</definedName>
    <definedName name="_16__123Graph_BWB_ADJ_PRJ" localSheetId="30" hidden="1">#REF!</definedName>
    <definedName name="_16__123Graph_BWB_ADJ_PRJ" localSheetId="31" hidden="1">[21]WB!$Q$257:$AK$257</definedName>
    <definedName name="_16__123Graph_BWB_ADJ_PRJ" hidden="1">#REF!</definedName>
    <definedName name="_17__123Graph_AWB_ADJ_PRJ" localSheetId="17" hidden="1">#REF!</definedName>
    <definedName name="_17__123Graph_AWB_ADJ_PRJ" localSheetId="18" hidden="1">#REF!</definedName>
    <definedName name="_17__123Graph_AWB_ADJ_PRJ" localSheetId="20" hidden="1">#REF!</definedName>
    <definedName name="_17__123Graph_AWB_ADJ_PRJ" localSheetId="30" hidden="1">#REF!</definedName>
    <definedName name="_17__123Graph_AWB_ADJ_PRJ" localSheetId="31" hidden="1">[21]WB!$Q$255:$AK$255</definedName>
    <definedName name="_17__123Graph_AWB_ADJ_PRJ" localSheetId="19" hidden="1">#REF!</definedName>
    <definedName name="_17__123Graph_AWB_ADJ_PRJ" hidden="1">#REF!</definedName>
    <definedName name="_19__123Graph_BCPI_ER_LOG" localSheetId="48" hidden="1">[21]ER!#REF!</definedName>
    <definedName name="_19__123Graph_BCPI_ER_LOG" localSheetId="49" hidden="1">[21]ER!#REF!</definedName>
    <definedName name="_19__123Graph_BCPI_ER_LOG" localSheetId="50" hidden="1">[21]ER!#REF!</definedName>
    <definedName name="_19__123Graph_BCPI_ER_LOG" localSheetId="51" hidden="1">[21]ER!#REF!</definedName>
    <definedName name="_19__123Graph_BCPI_ER_LOG" localSheetId="52" hidden="1">[21]ER!#REF!</definedName>
    <definedName name="_19__123Graph_BCPI_ER_LOG" localSheetId="11" hidden="1">#REF!</definedName>
    <definedName name="_19__123Graph_BCPI_ER_LOG" localSheetId="12" hidden="1">#REF!</definedName>
    <definedName name="_19__123Graph_BCPI_ER_LOG" localSheetId="13" hidden="1">#REF!</definedName>
    <definedName name="_19__123Graph_BCPI_ER_LOG" localSheetId="17" hidden="1">#REF!</definedName>
    <definedName name="_19__123Graph_BCPI_ER_LOG" localSheetId="18" hidden="1">#REF!</definedName>
    <definedName name="_19__123Graph_BCPI_ER_LOG" localSheetId="20" hidden="1">#REF!</definedName>
    <definedName name="_19__123Graph_BCPI_ER_LOG" localSheetId="26" hidden="1">#REF!</definedName>
    <definedName name="_19__123Graph_BCPI_ER_LOG" localSheetId="28" hidden="1">[21]ER!#REF!</definedName>
    <definedName name="_19__123Graph_BCPI_ER_LOG" localSheetId="29" hidden="1">[21]ER!#REF!</definedName>
    <definedName name="_19__123Graph_BCPI_ER_LOG" localSheetId="30" hidden="1">#REF!</definedName>
    <definedName name="_19__123Graph_BCPI_ER_LOG" localSheetId="31" hidden="1">[21]ER!#REF!</definedName>
    <definedName name="_19__123Graph_BCPI_ER_LOG" localSheetId="32" hidden="1">#REF!</definedName>
    <definedName name="_19__123Graph_BCPI_ER_LOG" localSheetId="19" hidden="1">#REF!</definedName>
    <definedName name="_19__123Graph_BCPI_ER_LOG" localSheetId="25" hidden="1">#REF!</definedName>
    <definedName name="_19__123Graph_BCPI_ER_LOG" localSheetId="27" hidden="1">#REF!</definedName>
    <definedName name="_19__123Graph_BCPI_ER_LOG" hidden="1">#REF!</definedName>
    <definedName name="_1981" localSheetId="48">#REF!</definedName>
    <definedName name="_1981" localSheetId="51">#REF!</definedName>
    <definedName name="_1981" localSheetId="52">#REF!</definedName>
    <definedName name="_1981" localSheetId="12">#REF!</definedName>
    <definedName name="_1981" localSheetId="13">#REF!</definedName>
    <definedName name="_1981" localSheetId="28">#REF!</definedName>
    <definedName name="_1981" localSheetId="29">#REF!</definedName>
    <definedName name="_1981" localSheetId="30">#REF!</definedName>
    <definedName name="_1981" localSheetId="31">#REF!</definedName>
    <definedName name="_1981">#REF!</definedName>
    <definedName name="_1982" localSheetId="48">#REF!</definedName>
    <definedName name="_1982" localSheetId="51">#REF!</definedName>
    <definedName name="_1982" localSheetId="52">#REF!</definedName>
    <definedName name="_1982" localSheetId="12">#REF!</definedName>
    <definedName name="_1982" localSheetId="13">#REF!</definedName>
    <definedName name="_1982" localSheetId="28">#REF!</definedName>
    <definedName name="_1982" localSheetId="29">#REF!</definedName>
    <definedName name="_1982" localSheetId="30">#REF!</definedName>
    <definedName name="_1982" localSheetId="31">#REF!</definedName>
    <definedName name="_1982">#REF!</definedName>
    <definedName name="_1983" localSheetId="48">#REF!</definedName>
    <definedName name="_1983" localSheetId="51">#REF!</definedName>
    <definedName name="_1983" localSheetId="52">#REF!</definedName>
    <definedName name="_1983" localSheetId="12">#REF!</definedName>
    <definedName name="_1983" localSheetId="13">#REF!</definedName>
    <definedName name="_1983" localSheetId="28">#REF!</definedName>
    <definedName name="_1983" localSheetId="29">#REF!</definedName>
    <definedName name="_1983" localSheetId="30">#REF!</definedName>
    <definedName name="_1983" localSheetId="31">#REF!</definedName>
    <definedName name="_1983">#REF!</definedName>
    <definedName name="_1984" localSheetId="28">#REF!</definedName>
    <definedName name="_1984" localSheetId="29">#REF!</definedName>
    <definedName name="_1984" localSheetId="30">#REF!</definedName>
    <definedName name="_1984" localSheetId="31">#REF!</definedName>
    <definedName name="_1984">#REF!</definedName>
    <definedName name="_1985" localSheetId="28">#REF!</definedName>
    <definedName name="_1985" localSheetId="29">#REF!</definedName>
    <definedName name="_1985" localSheetId="30">#REF!</definedName>
    <definedName name="_1985" localSheetId="31">#REF!</definedName>
    <definedName name="_1985">#REF!</definedName>
    <definedName name="_1986" localSheetId="28">#REF!</definedName>
    <definedName name="_1986" localSheetId="29">#REF!</definedName>
    <definedName name="_1986" localSheetId="30">#REF!</definedName>
    <definedName name="_1986" localSheetId="31">#REF!</definedName>
    <definedName name="_1986">#REF!</definedName>
    <definedName name="_1987" localSheetId="12">#REF!</definedName>
    <definedName name="_1987">#N/A</definedName>
    <definedName name="_1988" localSheetId="48">#REF!</definedName>
    <definedName name="_1988" localSheetId="51">#REF!</definedName>
    <definedName name="_1988" localSheetId="52">#REF!</definedName>
    <definedName name="_1988" localSheetId="28">#REF!</definedName>
    <definedName name="_1988" localSheetId="29">#REF!</definedName>
    <definedName name="_1988" localSheetId="30">#REF!</definedName>
    <definedName name="_1988" localSheetId="31">#REF!</definedName>
    <definedName name="_1988">#REF!</definedName>
    <definedName name="_1989" localSheetId="48">#REF!</definedName>
    <definedName name="_1989" localSheetId="52">#REF!</definedName>
    <definedName name="_1989" localSheetId="28">#REF!</definedName>
    <definedName name="_1989" localSheetId="29">#REF!</definedName>
    <definedName name="_1989" localSheetId="30">#REF!</definedName>
    <definedName name="_1989" localSheetId="31">#REF!</definedName>
    <definedName name="_1989">#REF!</definedName>
    <definedName name="_1990" localSheetId="28">#REF!</definedName>
    <definedName name="_1990" localSheetId="29">#REF!</definedName>
    <definedName name="_1990" localSheetId="30">#REF!</definedName>
    <definedName name="_1990" localSheetId="31">#REF!</definedName>
    <definedName name="_1990">#REF!</definedName>
    <definedName name="_1991" localSheetId="28">#REF!</definedName>
    <definedName name="_1991" localSheetId="29">#REF!</definedName>
    <definedName name="_1991" localSheetId="30">#REF!</definedName>
    <definedName name="_1991" localSheetId="31">#REF!</definedName>
    <definedName name="_1991">#REF!</definedName>
    <definedName name="_1992" localSheetId="28">#REF!</definedName>
    <definedName name="_1992" localSheetId="29">#REF!</definedName>
    <definedName name="_1992" localSheetId="30">#REF!</definedName>
    <definedName name="_1992" localSheetId="31">#REF!</definedName>
    <definedName name="_1992">#REF!</definedName>
    <definedName name="_1993" localSheetId="28">#REF!</definedName>
    <definedName name="_1993" localSheetId="29">#REF!</definedName>
    <definedName name="_1993" localSheetId="30">#REF!</definedName>
    <definedName name="_1993" localSheetId="31">#REF!</definedName>
    <definedName name="_1993">#REF!</definedName>
    <definedName name="_1994" localSheetId="28">#REF!</definedName>
    <definedName name="_1994" localSheetId="29">#REF!</definedName>
    <definedName name="_1994" localSheetId="30">#REF!</definedName>
    <definedName name="_1994" localSheetId="31">#REF!</definedName>
    <definedName name="_1994">#REF!</definedName>
    <definedName name="_1995" localSheetId="28">#REF!</definedName>
    <definedName name="_1995" localSheetId="29">#REF!</definedName>
    <definedName name="_1995" localSheetId="30">#REF!</definedName>
    <definedName name="_1995" localSheetId="31">#REF!</definedName>
    <definedName name="_1995">#REF!</definedName>
    <definedName name="_1996" localSheetId="28">#REF!</definedName>
    <definedName name="_1996" localSheetId="29">#REF!</definedName>
    <definedName name="_1996" localSheetId="30">#REF!</definedName>
    <definedName name="_1996" localSheetId="31">#REF!</definedName>
    <definedName name="_1996">#REF!</definedName>
    <definedName name="_1997" localSheetId="28">#REF!</definedName>
    <definedName name="_1997" localSheetId="29">#REF!</definedName>
    <definedName name="_1997" localSheetId="30">#REF!</definedName>
    <definedName name="_1997" localSheetId="31">#REF!</definedName>
    <definedName name="_1997">#REF!</definedName>
    <definedName name="_1998" localSheetId="28">#REF!</definedName>
    <definedName name="_1998" localSheetId="29">#REF!</definedName>
    <definedName name="_1998" localSheetId="30">#REF!</definedName>
    <definedName name="_1998" localSheetId="31">#REF!</definedName>
    <definedName name="_1998">#REF!</definedName>
    <definedName name="_1999" localSheetId="28">#REF!</definedName>
    <definedName name="_1999" localSheetId="29">#REF!</definedName>
    <definedName name="_1999" localSheetId="30">#REF!</definedName>
    <definedName name="_1999" localSheetId="31">#REF!</definedName>
    <definedName name="_1999">#REF!</definedName>
    <definedName name="_1IMPRESION" localSheetId="48">#REF!</definedName>
    <definedName name="_1IMPRESION" localSheetId="49">#REF!</definedName>
    <definedName name="_1IMPRESION" localSheetId="50">#REF!</definedName>
    <definedName name="_1IMPRESION" localSheetId="51">#REF!</definedName>
    <definedName name="_1IMPRESION" localSheetId="52">#REF!</definedName>
    <definedName name="_1IMPRESION" localSheetId="11">#REF!</definedName>
    <definedName name="_1IMPRESION" localSheetId="17">#REF!</definedName>
    <definedName name="_1IMPRESION" localSheetId="18">#REF!</definedName>
    <definedName name="_1IMPRESION" localSheetId="20">#REF!</definedName>
    <definedName name="_1IMPRESION" localSheetId="26">#REF!</definedName>
    <definedName name="_1IMPRESION" localSheetId="28">#REF!</definedName>
    <definedName name="_1IMPRESION" localSheetId="29">#REF!</definedName>
    <definedName name="_1IMPRESION" localSheetId="30">#REF!</definedName>
    <definedName name="_1IMPRESION" localSheetId="31">#REF!</definedName>
    <definedName name="_1IMPRESION" localSheetId="32">#REF!</definedName>
    <definedName name="_1IMPRESION" localSheetId="19">#REF!</definedName>
    <definedName name="_1IMPRESION" localSheetId="25">#REF!</definedName>
    <definedName name="_1IMPRESION" localSheetId="27">#REF!</definedName>
    <definedName name="_1IMPRESION">#REF!</definedName>
    <definedName name="_1Macros_Import_.qbop" localSheetId="11">#REF!</definedName>
    <definedName name="_1Macros_Import_.qbop" localSheetId="12">#REF!</definedName>
    <definedName name="_1Macros_Import_.qbop" localSheetId="13">#REF!</definedName>
    <definedName name="_1Macros_Import_.qbop" localSheetId="7">#REF!</definedName>
    <definedName name="_1Macros_Import_.qbop" localSheetId="28">#N/A</definedName>
    <definedName name="_1Macros_Import_.qbop" localSheetId="29">#N/A</definedName>
    <definedName name="_1Macros_Import_.qbop" localSheetId="31">[24]!'[Macros Import].qbop'</definedName>
    <definedName name="_1Macros_Import_.qbop">#N/A</definedName>
    <definedName name="_1r" localSheetId="48">#REF!</definedName>
    <definedName name="_1r" localSheetId="49">#REF!</definedName>
    <definedName name="_1r" localSheetId="50">#REF!</definedName>
    <definedName name="_1r" localSheetId="51">#REF!</definedName>
    <definedName name="_1r" localSheetId="52">#REF!</definedName>
    <definedName name="_1r" localSheetId="11">#REF!</definedName>
    <definedName name="_1r" localSheetId="12">#REF!</definedName>
    <definedName name="_1r" localSheetId="13">#REF!</definedName>
    <definedName name="_1r" localSheetId="17">#REF!</definedName>
    <definedName name="_1r" localSheetId="18">#REF!</definedName>
    <definedName name="_1r" localSheetId="20">#REF!</definedName>
    <definedName name="_1r" localSheetId="26">#REF!</definedName>
    <definedName name="_1r" localSheetId="28">#REF!</definedName>
    <definedName name="_1r" localSheetId="29">#REF!</definedName>
    <definedName name="_1r" localSheetId="30">#REF!</definedName>
    <definedName name="_1r" localSheetId="31">#REF!</definedName>
    <definedName name="_1r" localSheetId="32">#REF!</definedName>
    <definedName name="_1r" localSheetId="19">#REF!</definedName>
    <definedName name="_1r" localSheetId="25">#REF!</definedName>
    <definedName name="_1r" localSheetId="27">#REF!</definedName>
    <definedName name="_1r">#REF!</definedName>
    <definedName name="_2">#N/A</definedName>
    <definedName name="_2__123Graph_ACPI_ER_LOG" localSheetId="48" hidden="1">[21]ER!#REF!</definedName>
    <definedName name="_2__123Graph_ACPI_ER_LOG" localSheetId="51" hidden="1">[21]ER!#REF!</definedName>
    <definedName name="_2__123Graph_ACPI_ER_LOG" localSheetId="52" hidden="1">[21]ER!#REF!</definedName>
    <definedName name="_2__123Graph_ACPI_ER_LOG" localSheetId="29" hidden="1">[21]ER!#REF!</definedName>
    <definedName name="_2__123Graph_ACPI_ER_LOG" localSheetId="30" hidden="1">#REF!</definedName>
    <definedName name="_2__123Graph_ACPI_ER_LOG" localSheetId="31" hidden="1">[21]ER!#REF!</definedName>
    <definedName name="_2__123Graph_ACPI_ER_LOG" hidden="1">#REF!</definedName>
    <definedName name="_2__123Graph_AFIG_D" localSheetId="48" hidden="1">#REF!</definedName>
    <definedName name="_2__123Graph_AFIG_D" localSheetId="51" hidden="1">#REF!</definedName>
    <definedName name="_2__123Graph_AFIG_D" localSheetId="52" hidden="1">#REF!</definedName>
    <definedName name="_2__123Graph_AFIG_D" localSheetId="12" hidden="1">#REF!</definedName>
    <definedName name="_2__123Graph_AFIG_D" localSheetId="13" hidden="1">#REF!</definedName>
    <definedName name="_2__123Graph_AFIG_D" localSheetId="28" hidden="1">#REF!</definedName>
    <definedName name="_2__123Graph_AFIG_D" localSheetId="29" hidden="1">#REF!</definedName>
    <definedName name="_2__123Graph_AFIG_D" localSheetId="30" hidden="1">#REF!</definedName>
    <definedName name="_2__123Graph_AFIG_D" localSheetId="31" hidden="1">#REF!</definedName>
    <definedName name="_2__123Graph_AFIG_D" hidden="1">#REF!</definedName>
    <definedName name="_20__123Graph_BIBA_IBRD" localSheetId="48" hidden="1">[21]WB!#REF!</definedName>
    <definedName name="_20__123Graph_BIBA_IBRD" localSheetId="49" hidden="1">[21]WB!#REF!</definedName>
    <definedName name="_20__123Graph_BIBA_IBRD" localSheetId="50" hidden="1">[21]WB!#REF!</definedName>
    <definedName name="_20__123Graph_BIBA_IBRD" localSheetId="51" hidden="1">[21]WB!#REF!</definedName>
    <definedName name="_20__123Graph_BIBA_IBRD" localSheetId="52" hidden="1">[21]WB!#REF!</definedName>
    <definedName name="_20__123Graph_BIBA_IBRD" localSheetId="11" hidden="1">#REF!</definedName>
    <definedName name="_20__123Graph_BIBA_IBRD" localSheetId="12" hidden="1">#REF!</definedName>
    <definedName name="_20__123Graph_BIBA_IBRD" localSheetId="13" hidden="1">#REF!</definedName>
    <definedName name="_20__123Graph_BIBA_IBRD" localSheetId="17" hidden="1">#REF!</definedName>
    <definedName name="_20__123Graph_BIBA_IBRD" localSheetId="18" hidden="1">#REF!</definedName>
    <definedName name="_20__123Graph_BIBA_IBRD" localSheetId="20" hidden="1">#REF!</definedName>
    <definedName name="_20__123Graph_BIBA_IBRD" localSheetId="26" hidden="1">#REF!</definedName>
    <definedName name="_20__123Graph_BIBA_IBRD" localSheetId="29" hidden="1">[21]WB!#REF!</definedName>
    <definedName name="_20__123Graph_BIBA_IBRD" localSheetId="30" hidden="1">#REF!</definedName>
    <definedName name="_20__123Graph_BIBA_IBRD" localSheetId="31" hidden="1">[21]WB!#REF!</definedName>
    <definedName name="_20__123Graph_BIBA_IBRD" localSheetId="32" hidden="1">#REF!</definedName>
    <definedName name="_20__123Graph_BIBA_IBRD" localSheetId="19" hidden="1">#REF!</definedName>
    <definedName name="_20__123Graph_BIBA_IBRD" localSheetId="25" hidden="1">#REF!</definedName>
    <definedName name="_20__123Graph_BIBA_IBRD" localSheetId="27" hidden="1">#REF!</definedName>
    <definedName name="_20__123Graph_BIBA_IBRD" hidden="1">#REF!</definedName>
    <definedName name="_20__123Graph_XREALEX_WAGE" localSheetId="48" hidden="1">[25]PRIVATE!#REF!</definedName>
    <definedName name="_20__123Graph_XREALEX_WAGE" localSheetId="52" hidden="1">[25]PRIVATE!#REF!</definedName>
    <definedName name="_20__123Graph_XREALEX_WAGE" localSheetId="29" hidden="1">[25]PRIVATE!#REF!</definedName>
    <definedName name="_20__123Graph_XREALEX_WAGE" localSheetId="30" hidden="1">#REF!</definedName>
    <definedName name="_20__123Graph_XREALEX_WAGE" localSheetId="31" hidden="1">[25]PRIVATE!#REF!</definedName>
    <definedName name="_20__123Graph_XREALEX_WAGE" hidden="1">#REF!</definedName>
    <definedName name="_2000" localSheetId="48">#REF!</definedName>
    <definedName name="_2000" localSheetId="51">#REF!</definedName>
    <definedName name="_2000" localSheetId="52">#REF!</definedName>
    <definedName name="_2000" localSheetId="12">#REF!</definedName>
    <definedName name="_2000" localSheetId="13">#REF!</definedName>
    <definedName name="_2000" localSheetId="28">#REF!</definedName>
    <definedName name="_2000" localSheetId="29">#REF!</definedName>
    <definedName name="_2000" localSheetId="30">#REF!</definedName>
    <definedName name="_2000" localSheetId="31">#REF!</definedName>
    <definedName name="_2000">#REF!</definedName>
    <definedName name="_2001" localSheetId="48">#REF!</definedName>
    <definedName name="_2001" localSheetId="51">#REF!</definedName>
    <definedName name="_2001" localSheetId="52">#REF!</definedName>
    <definedName name="_2001" localSheetId="12">#REF!</definedName>
    <definedName name="_2001" localSheetId="13">#REF!</definedName>
    <definedName name="_2001" localSheetId="28">#REF!</definedName>
    <definedName name="_2001" localSheetId="29">#REF!</definedName>
    <definedName name="_2001" localSheetId="30">#REF!</definedName>
    <definedName name="_2001" localSheetId="31">#REF!</definedName>
    <definedName name="_2001">#REF!</definedName>
    <definedName name="_2002" localSheetId="48">#REF!</definedName>
    <definedName name="_2002" localSheetId="51">#REF!</definedName>
    <definedName name="_2002" localSheetId="52">#REF!</definedName>
    <definedName name="_2002" localSheetId="12">#REF!</definedName>
    <definedName name="_2002" localSheetId="13">#REF!</definedName>
    <definedName name="_2002" localSheetId="28">#REF!</definedName>
    <definedName name="_2002" localSheetId="29">#REF!</definedName>
    <definedName name="_2002" localSheetId="30">#REF!</definedName>
    <definedName name="_2002" localSheetId="31">#REF!</definedName>
    <definedName name="_2002">#REF!</definedName>
    <definedName name="_2003" localSheetId="28">#REF!</definedName>
    <definedName name="_2003" localSheetId="29">#REF!</definedName>
    <definedName name="_2003" localSheetId="30">#REF!</definedName>
    <definedName name="_2003" localSheetId="31">#REF!</definedName>
    <definedName name="_2003">#REF!</definedName>
    <definedName name="_24__123Graph_BTERMS_OF_TRADE" localSheetId="48" hidden="1">#REF!</definedName>
    <definedName name="_24__123Graph_BTERMS_OF_TRADE" localSheetId="49" hidden="1">#REF!</definedName>
    <definedName name="_24__123Graph_BTERMS_OF_TRADE" localSheetId="50" hidden="1">#REF!</definedName>
    <definedName name="_24__123Graph_BTERMS_OF_TRADE" localSheetId="51" hidden="1">#REF!</definedName>
    <definedName name="_24__123Graph_BTERMS_OF_TRADE" localSheetId="52" hidden="1">#REF!</definedName>
    <definedName name="_24__123Graph_BTERMS_OF_TRADE" localSheetId="11" hidden="1">#REF!</definedName>
    <definedName name="_24__123Graph_BTERMS_OF_TRADE" localSheetId="17" hidden="1">#REF!</definedName>
    <definedName name="_24__123Graph_BTERMS_OF_TRADE" localSheetId="18" hidden="1">#REF!</definedName>
    <definedName name="_24__123Graph_BTERMS_OF_TRADE" localSheetId="20" hidden="1">#REF!</definedName>
    <definedName name="_24__123Graph_BTERMS_OF_TRADE" localSheetId="21" hidden="1">#REF!</definedName>
    <definedName name="_24__123Graph_BTERMS_OF_TRADE" localSheetId="26" hidden="1">#REF!</definedName>
    <definedName name="_24__123Graph_BTERMS_OF_TRADE" localSheetId="28" hidden="1">#REF!</definedName>
    <definedName name="_24__123Graph_BTERMS_OF_TRADE" localSheetId="29" hidden="1">#REF!</definedName>
    <definedName name="_24__123Graph_BTERMS_OF_TRADE" localSheetId="30" hidden="1">#REF!</definedName>
    <definedName name="_24__123Graph_BTERMS_OF_TRADE" localSheetId="31" hidden="1">#REF!</definedName>
    <definedName name="_24__123Graph_BTERMS_OF_TRADE" localSheetId="32" hidden="1">#REF!</definedName>
    <definedName name="_24__123Graph_BTERMS_OF_TRADE" localSheetId="33" hidden="1">#REF!</definedName>
    <definedName name="_24__123Graph_BTERMS_OF_TRADE" localSheetId="34" hidden="1">#REF!</definedName>
    <definedName name="_24__123Graph_BTERMS_OF_TRADE" localSheetId="19" hidden="1">#REF!</definedName>
    <definedName name="_24__123Graph_BTERMS_OF_TRADE" localSheetId="25" hidden="1">#REF!</definedName>
    <definedName name="_24__123Graph_BTERMS_OF_TRADE" localSheetId="27" hidden="1">#REF!</definedName>
    <definedName name="_24__123Graph_BTERMS_OF_TRADE" hidden="1">#REF!</definedName>
    <definedName name="_24Macros_Import_.qbop" localSheetId="48">[26]!'[Macros Import].qbop'</definedName>
    <definedName name="_24Macros_Import_.qbop" localSheetId="50">[26]!'[Macros Import].qbop'</definedName>
    <definedName name="_24Macros_Import_.qbop" localSheetId="51">[26]!'[Macros Import].qbop'</definedName>
    <definedName name="_24Macros_Import_.qbop" localSheetId="52">[26]!'[Macros Import].qbop'</definedName>
    <definedName name="_24Macros_Import_.qbop" localSheetId="17">#REF!</definedName>
    <definedName name="_24Macros_Import_.qbop" localSheetId="18">#REF!</definedName>
    <definedName name="_24Macros_Import_.qbop" localSheetId="20">#REF!</definedName>
    <definedName name="_24Macros_Import_.qbop" localSheetId="7">#REF!</definedName>
    <definedName name="_24Macros_Import_.qbop" localSheetId="29">[26]!'[Macros Import].qbop'</definedName>
    <definedName name="_24Macros_Import_.qbop" localSheetId="30">#REF!</definedName>
    <definedName name="_24Macros_Import_.qbop" localSheetId="31">[26]!'[Macros Import].qbop'</definedName>
    <definedName name="_24Macros_Import_.qbop" localSheetId="32">#REF!</definedName>
    <definedName name="_24Macros_Import_.qbop" localSheetId="33">#REF!</definedName>
    <definedName name="_24Macros_Import_.qbop" localSheetId="19">#REF!</definedName>
    <definedName name="_24Macros_Import_.qbop" localSheetId="27">#REF!</definedName>
    <definedName name="_24Macros_Import_.qbop">#REF!</definedName>
    <definedName name="_25__123Graph_ACPI_ER_LOG" localSheetId="48" hidden="1">[27]ER!#REF!</definedName>
    <definedName name="_25__123Graph_ACPI_ER_LOG" localSheetId="49" hidden="1">[27]ER!#REF!</definedName>
    <definedName name="_25__123Graph_ACPI_ER_LOG" localSheetId="51" hidden="1">[27]ER!#REF!</definedName>
    <definedName name="_25__123Graph_ACPI_ER_LOG" localSheetId="52" hidden="1">[27]ER!#REF!</definedName>
    <definedName name="_25__123Graph_ACPI_ER_LOG" localSheetId="11" hidden="1">#REF!</definedName>
    <definedName name="_25__123Graph_ACPI_ER_LOG" localSheetId="12" hidden="1">#REF!</definedName>
    <definedName name="_25__123Graph_ACPI_ER_LOG" localSheetId="13" hidden="1">#REF!</definedName>
    <definedName name="_25__123Graph_ACPI_ER_LOG" localSheetId="17" hidden="1">#REF!</definedName>
    <definedName name="_25__123Graph_ACPI_ER_LOG" localSheetId="18" hidden="1">#REF!</definedName>
    <definedName name="_25__123Graph_ACPI_ER_LOG" localSheetId="20" hidden="1">#REF!</definedName>
    <definedName name="_25__123Graph_ACPI_ER_LOG" localSheetId="26" hidden="1">#REF!</definedName>
    <definedName name="_25__123Graph_ACPI_ER_LOG" localSheetId="28" hidden="1">[27]ER!#REF!</definedName>
    <definedName name="_25__123Graph_ACPI_ER_LOG" localSheetId="29" hidden="1">[27]ER!#REF!</definedName>
    <definedName name="_25__123Graph_ACPI_ER_LOG" localSheetId="30" hidden="1">#REF!</definedName>
    <definedName name="_25__123Graph_ACPI_ER_LOG" localSheetId="31" hidden="1">[27]ER!#REF!</definedName>
    <definedName name="_25__123Graph_ACPI_ER_LOG" localSheetId="32" hidden="1">#REF!</definedName>
    <definedName name="_25__123Graph_ACPI_ER_LOG" localSheetId="19" hidden="1">#REF!</definedName>
    <definedName name="_25__123Graph_ACPI_ER_LOG" localSheetId="25" hidden="1">#REF!</definedName>
    <definedName name="_25__123Graph_ACPI_ER_LOG" localSheetId="27" hidden="1">#REF!</definedName>
    <definedName name="_25__123Graph_ACPI_ER_LOG" hidden="1">#REF!</definedName>
    <definedName name="_25__123Graph_BWB_ADJ_PRJ" localSheetId="17" hidden="1">#REF!</definedName>
    <definedName name="_25__123Graph_BWB_ADJ_PRJ" localSheetId="18" hidden="1">#REF!</definedName>
    <definedName name="_25__123Graph_BWB_ADJ_PRJ" localSheetId="20" hidden="1">#REF!</definedName>
    <definedName name="_25__123Graph_BWB_ADJ_PRJ" localSheetId="30" hidden="1">#REF!</definedName>
    <definedName name="_25__123Graph_BWB_ADJ_PRJ" localSheetId="31" hidden="1">[21]WB!$Q$257:$AK$257</definedName>
    <definedName name="_25__123Graph_BWB_ADJ_PRJ" localSheetId="19" hidden="1">#REF!</definedName>
    <definedName name="_25__123Graph_BWB_ADJ_PRJ" hidden="1">#REF!</definedName>
    <definedName name="_26__123Graph_BCPI_ER_LOG" localSheetId="48" hidden="1">[27]ER!#REF!</definedName>
    <definedName name="_26__123Graph_BCPI_ER_LOG" localSheetId="49" hidden="1">[27]ER!#REF!</definedName>
    <definedName name="_26__123Graph_BCPI_ER_LOG" localSheetId="51" hidden="1">[27]ER!#REF!</definedName>
    <definedName name="_26__123Graph_BCPI_ER_LOG" localSheetId="52" hidden="1">[27]ER!#REF!</definedName>
    <definedName name="_26__123Graph_BCPI_ER_LOG" localSheetId="11" hidden="1">#REF!</definedName>
    <definedName name="_26__123Graph_BCPI_ER_LOG" localSheetId="12" hidden="1">#REF!</definedName>
    <definedName name="_26__123Graph_BCPI_ER_LOG" localSheetId="13" hidden="1">#REF!</definedName>
    <definedName name="_26__123Graph_BCPI_ER_LOG" localSheetId="17" hidden="1">#REF!</definedName>
    <definedName name="_26__123Graph_BCPI_ER_LOG" localSheetId="18" hidden="1">#REF!</definedName>
    <definedName name="_26__123Graph_BCPI_ER_LOG" localSheetId="20" hidden="1">#REF!</definedName>
    <definedName name="_26__123Graph_BCPI_ER_LOG" localSheetId="26" hidden="1">#REF!</definedName>
    <definedName name="_26__123Graph_BCPI_ER_LOG" localSheetId="28" hidden="1">[27]ER!#REF!</definedName>
    <definedName name="_26__123Graph_BCPI_ER_LOG" localSheetId="29" hidden="1">[27]ER!#REF!</definedName>
    <definedName name="_26__123Graph_BCPI_ER_LOG" localSheetId="30" hidden="1">#REF!</definedName>
    <definedName name="_26__123Graph_BCPI_ER_LOG" localSheetId="31" hidden="1">[27]ER!#REF!</definedName>
    <definedName name="_26__123Graph_BCPI_ER_LOG" localSheetId="32" hidden="1">#REF!</definedName>
    <definedName name="_26__123Graph_BCPI_ER_LOG" localSheetId="19" hidden="1">#REF!</definedName>
    <definedName name="_26__123Graph_BCPI_ER_LOG" localSheetId="25" hidden="1">#REF!</definedName>
    <definedName name="_26__123Graph_BCPI_ER_LOG" localSheetId="27" hidden="1">#REF!</definedName>
    <definedName name="_26__123Graph_BCPI_ER_LOG" hidden="1">#REF!</definedName>
    <definedName name="_27__123Graph_ACPI_ER_LOG" localSheetId="48" hidden="1">[12]ER!#REF!</definedName>
    <definedName name="_27__123Graph_ACPI_ER_LOG" localSheetId="49" hidden="1">[12]ER!#REF!</definedName>
    <definedName name="_27__123Graph_ACPI_ER_LOG" localSheetId="51" hidden="1">[12]ER!#REF!</definedName>
    <definedName name="_27__123Graph_ACPI_ER_LOG" localSheetId="52" hidden="1">[12]ER!#REF!</definedName>
    <definedName name="_27__123Graph_ACPI_ER_LOG" localSheetId="11" hidden="1">#REF!</definedName>
    <definedName name="_27__123Graph_ACPI_ER_LOG" localSheetId="12" hidden="1">#REF!</definedName>
    <definedName name="_27__123Graph_ACPI_ER_LOG" localSheetId="13" hidden="1">#REF!</definedName>
    <definedName name="_27__123Graph_ACPI_ER_LOG" localSheetId="17" hidden="1">#REF!</definedName>
    <definedName name="_27__123Graph_ACPI_ER_LOG" localSheetId="18" hidden="1">#REF!</definedName>
    <definedName name="_27__123Graph_ACPI_ER_LOG" localSheetId="20" hidden="1">#REF!</definedName>
    <definedName name="_27__123Graph_ACPI_ER_LOG" localSheetId="26" hidden="1">#REF!</definedName>
    <definedName name="_27__123Graph_ACPI_ER_LOG" localSheetId="28" hidden="1">[12]ER!#REF!</definedName>
    <definedName name="_27__123Graph_ACPI_ER_LOG" localSheetId="29" hidden="1">[12]ER!#REF!</definedName>
    <definedName name="_27__123Graph_ACPI_ER_LOG" localSheetId="30" hidden="1">#REF!</definedName>
    <definedName name="_27__123Graph_ACPI_ER_LOG" localSheetId="31" hidden="1">[12]ER!#REF!</definedName>
    <definedName name="_27__123Graph_ACPI_ER_LOG" localSheetId="32" hidden="1">#REF!</definedName>
    <definedName name="_27__123Graph_ACPI_ER_LOG" localSheetId="19" hidden="1">#REF!</definedName>
    <definedName name="_27__123Graph_ACPI_ER_LOG" localSheetId="25" hidden="1">#REF!</definedName>
    <definedName name="_27__123Graph_ACPI_ER_LOG" localSheetId="27" hidden="1">#REF!</definedName>
    <definedName name="_27__123Graph_ACPI_ER_LOG" hidden="1">#REF!</definedName>
    <definedName name="_27__123Graph_BIBA_IBRD" localSheetId="48" hidden="1">[27]WB!#REF!</definedName>
    <definedName name="_27__123Graph_BIBA_IBRD" localSheetId="49" hidden="1">[27]WB!#REF!</definedName>
    <definedName name="_27__123Graph_BIBA_IBRD" localSheetId="51" hidden="1">[27]WB!#REF!</definedName>
    <definedName name="_27__123Graph_BIBA_IBRD" localSheetId="52" hidden="1">[27]WB!#REF!</definedName>
    <definedName name="_27__123Graph_BIBA_IBRD" localSheetId="11" hidden="1">#REF!</definedName>
    <definedName name="_27__123Graph_BIBA_IBRD" localSheetId="12" hidden="1">#REF!</definedName>
    <definedName name="_27__123Graph_BIBA_IBRD" localSheetId="13" hidden="1">#REF!</definedName>
    <definedName name="_27__123Graph_BIBA_IBRD" localSheetId="17" hidden="1">#REF!</definedName>
    <definedName name="_27__123Graph_BIBA_IBRD" localSheetId="18" hidden="1">#REF!</definedName>
    <definedName name="_27__123Graph_BIBA_IBRD" localSheetId="20" hidden="1">#REF!</definedName>
    <definedName name="_27__123Graph_BIBA_IBRD" localSheetId="26" hidden="1">#REF!</definedName>
    <definedName name="_27__123Graph_BIBA_IBRD" localSheetId="28" hidden="1">[27]WB!#REF!</definedName>
    <definedName name="_27__123Graph_BIBA_IBRD" localSheetId="29" hidden="1">[27]WB!#REF!</definedName>
    <definedName name="_27__123Graph_BIBA_IBRD" localSheetId="30" hidden="1">#REF!</definedName>
    <definedName name="_27__123Graph_BIBA_IBRD" localSheetId="31" hidden="1">[27]WB!#REF!</definedName>
    <definedName name="_27__123Graph_BIBA_IBRD" localSheetId="32" hidden="1">#REF!</definedName>
    <definedName name="_27__123Graph_BIBA_IBRD" localSheetId="19" hidden="1">#REF!</definedName>
    <definedName name="_27__123Graph_BIBA_IBRD" localSheetId="25" hidden="1">#REF!</definedName>
    <definedName name="_27__123Graph_BIBA_IBRD" localSheetId="27" hidden="1">#REF!</definedName>
    <definedName name="_27__123Graph_BIBA_IBRD" hidden="1">#REF!</definedName>
    <definedName name="_27_0CUADRO_N__4." localSheetId="51">[28]monthly!#REF!</definedName>
    <definedName name="_27_0CUADRO_N__4." localSheetId="28">[29]monthly!#REF!</definedName>
    <definedName name="_27_0CUADRO_N__4." localSheetId="29">[29]monthly!#REF!</definedName>
    <definedName name="_27_0CUADRO_N__4." localSheetId="30">#REF!</definedName>
    <definedName name="_27_0CUADRO_N__4." localSheetId="31">[28]monthly!#REF!</definedName>
    <definedName name="_27_0CUADRO_N__4.">#REF!</definedName>
    <definedName name="_28B.2_B.3" localSheetId="48">#REF!</definedName>
    <definedName name="_28B.2_B.3" localSheetId="49">#REF!</definedName>
    <definedName name="_28B.2_B.3" localSheetId="50">#REF!</definedName>
    <definedName name="_28B.2_B.3" localSheetId="51">#REF!</definedName>
    <definedName name="_28B.2_B.3" localSheetId="52">#REF!</definedName>
    <definedName name="_28B.2_B.3" localSheetId="11">#REF!</definedName>
    <definedName name="_28B.2_B.3" localSheetId="12">#REF!</definedName>
    <definedName name="_28B.2_B.3" localSheetId="13">#REF!</definedName>
    <definedName name="_28B.2_B.3" localSheetId="17">#REF!</definedName>
    <definedName name="_28B.2_B.3" localSheetId="18">#REF!</definedName>
    <definedName name="_28B.2_B.3" localSheetId="20">#REF!</definedName>
    <definedName name="_28B.2_B.3" localSheetId="26">#REF!</definedName>
    <definedName name="_28B.2_B.3" localSheetId="28">#REF!</definedName>
    <definedName name="_28B.2_B.3" localSheetId="29">#REF!</definedName>
    <definedName name="_28B.2_B.3" localSheetId="30">#REF!</definedName>
    <definedName name="_28B.2_B.3" localSheetId="31">#REF!</definedName>
    <definedName name="_28B.2_B.3" localSheetId="32">#REF!</definedName>
    <definedName name="_28B.2_B.3" localSheetId="19">#REF!</definedName>
    <definedName name="_28B.2_B.3" localSheetId="25">#REF!</definedName>
    <definedName name="_28B.2_B.3" localSheetId="27">#REF!</definedName>
    <definedName name="_28B.2_B.3">#REF!</definedName>
    <definedName name="_29__123Graph_XFIG_D" localSheetId="49" hidden="1">#REF!</definedName>
    <definedName name="_29__123Graph_XFIG_D" localSheetId="50" hidden="1">#REF!</definedName>
    <definedName name="_29__123Graph_XFIG_D" localSheetId="51" hidden="1">#REF!</definedName>
    <definedName name="_29__123Graph_XFIG_D" localSheetId="11" hidden="1">#REF!</definedName>
    <definedName name="_29__123Graph_XFIG_D" localSheetId="12" hidden="1">#REF!</definedName>
    <definedName name="_29__123Graph_XFIG_D" localSheetId="13" hidden="1">#REF!</definedName>
    <definedName name="_29__123Graph_XFIG_D" localSheetId="17" hidden="1">#REF!</definedName>
    <definedName name="_29__123Graph_XFIG_D" localSheetId="18" hidden="1">#REF!</definedName>
    <definedName name="_29__123Graph_XFIG_D" localSheetId="20" hidden="1">#REF!</definedName>
    <definedName name="_29__123Graph_XFIG_D" localSheetId="21" hidden="1">#REF!</definedName>
    <definedName name="_29__123Graph_XFIG_D" localSheetId="26" hidden="1">#REF!</definedName>
    <definedName name="_29__123Graph_XFIG_D" localSheetId="28" hidden="1">#REF!</definedName>
    <definedName name="_29__123Graph_XFIG_D" localSheetId="29" hidden="1">#REF!</definedName>
    <definedName name="_29__123Graph_XFIG_D" localSheetId="30" hidden="1">#REF!</definedName>
    <definedName name="_29__123Graph_XFIG_D" localSheetId="31" hidden="1">#REF!</definedName>
    <definedName name="_29__123Graph_XFIG_D" localSheetId="32" hidden="1">#REF!</definedName>
    <definedName name="_29__123Graph_XFIG_D" localSheetId="33" hidden="1">#REF!</definedName>
    <definedName name="_29__123Graph_XFIG_D" localSheetId="34" hidden="1">#REF!</definedName>
    <definedName name="_29__123Graph_XFIG_D" localSheetId="19" hidden="1">#REF!</definedName>
    <definedName name="_29__123Graph_XFIG_D" localSheetId="25" hidden="1">#REF!</definedName>
    <definedName name="_29__123Graph_XFIG_D" localSheetId="27" hidden="1">#REF!</definedName>
    <definedName name="_29__123Graph_XFIG_D" hidden="1">#REF!</definedName>
    <definedName name="_29B.4___5" localSheetId="49">#REF!</definedName>
    <definedName name="_29B.4___5" localSheetId="50">#REF!</definedName>
    <definedName name="_29B.4___5" localSheetId="51">#REF!</definedName>
    <definedName name="_29B.4___5" localSheetId="11">#REF!</definedName>
    <definedName name="_29B.4___5" localSheetId="12">#REF!</definedName>
    <definedName name="_29B.4___5" localSheetId="13">#REF!</definedName>
    <definedName name="_29B.4___5" localSheetId="17">#REF!</definedName>
    <definedName name="_29B.4___5" localSheetId="20">#REF!</definedName>
    <definedName name="_29B.4___5" localSheetId="28">#REF!</definedName>
    <definedName name="_29B.4___5" localSheetId="29">#REF!</definedName>
    <definedName name="_29B.4___5" localSheetId="30">#REF!</definedName>
    <definedName name="_29B.4___5" localSheetId="31">#REF!</definedName>
    <definedName name="_29B.4___5" localSheetId="25">#REF!</definedName>
    <definedName name="_29B.4___5">#REF!</definedName>
    <definedName name="_2IMPRESION" localSheetId="49">#REF!</definedName>
    <definedName name="_2IMPRESION" localSheetId="50">#REF!</definedName>
    <definedName name="_2IMPRESION" localSheetId="51">#REF!</definedName>
    <definedName name="_2IMPRESION" localSheetId="11">#REF!</definedName>
    <definedName name="_2IMPRESION" localSheetId="17">#REF!</definedName>
    <definedName name="_2IMPRESION" localSheetId="28">#REF!</definedName>
    <definedName name="_2IMPRESION" localSheetId="29">#REF!</definedName>
    <definedName name="_2IMPRESION" localSheetId="30">#REF!</definedName>
    <definedName name="_2IMPRESION" localSheetId="31">#REF!</definedName>
    <definedName name="_2IMPRESION" localSheetId="25">#REF!</definedName>
    <definedName name="_2IMPRESION">#REF!</definedName>
    <definedName name="_2Macros_Import_.qbop" localSheetId="48">[30]!'[Macros Import].qbop'</definedName>
    <definedName name="_2Macros_Import_.qbop" localSheetId="50">[30]!'[Macros Import].qbop'</definedName>
    <definedName name="_2Macros_Import_.qbop" localSheetId="51">[30]!'[Macros Import].qbop'</definedName>
    <definedName name="_2Macros_Import_.qbop" localSheetId="52">[30]!'[Macros Import].qbop'</definedName>
    <definedName name="_2Macros_Import_.qbop" localSheetId="17">#REF!</definedName>
    <definedName name="_2Macros_Import_.qbop" localSheetId="18">#REF!</definedName>
    <definedName name="_2Macros_Import_.qbop" localSheetId="20">#REF!</definedName>
    <definedName name="_2Macros_Import_.qbop" localSheetId="7">#REF!</definedName>
    <definedName name="_2Macros_Import_.qbop" localSheetId="29">[30]!'[Macros Import].qbop'</definedName>
    <definedName name="_2Macros_Import_.qbop" localSheetId="30">#REF!</definedName>
    <definedName name="_2Macros_Import_.qbop" localSheetId="31">[30]!'[Macros Import].qbop'</definedName>
    <definedName name="_2Macros_Import_.qbop" localSheetId="32">#REF!</definedName>
    <definedName name="_2Macros_Import_.qbop" localSheetId="33">#REF!</definedName>
    <definedName name="_2Macros_Import_.qbop" localSheetId="19">#REF!</definedName>
    <definedName name="_2Macros_Import_.qbop" localSheetId="27">#REF!</definedName>
    <definedName name="_2Macros_Import_.qbop">#REF!</definedName>
    <definedName name="_3">#N/A</definedName>
    <definedName name="_3.__No_club_de_París__Después_del_30_Jun_84" localSheetId="48">#REF!</definedName>
    <definedName name="_3.__No_club_de_París__Después_del_30_Jun_84" localSheetId="49">#REF!</definedName>
    <definedName name="_3.__No_club_de_París__Después_del_30_Jun_84" localSheetId="50">#REF!</definedName>
    <definedName name="_3.__No_club_de_París__Después_del_30_Jun_84" localSheetId="51">#REF!</definedName>
    <definedName name="_3.__No_club_de_París__Después_del_30_Jun_84" localSheetId="52">#REF!</definedName>
    <definedName name="_3.__No_club_de_París__Después_del_30_Jun_84" localSheetId="11">#REF!</definedName>
    <definedName name="_3.__No_club_de_París__Después_del_30_Jun_84" localSheetId="12">#REF!</definedName>
    <definedName name="_3.__No_club_de_París__Después_del_30_Jun_84" localSheetId="13">#REF!</definedName>
    <definedName name="_3.__No_club_de_París__Después_del_30_Jun_84" localSheetId="17">#REF!</definedName>
    <definedName name="_3.__No_club_de_París__Después_del_30_Jun_84" localSheetId="18">#REF!</definedName>
    <definedName name="_3.__No_club_de_París__Después_del_30_Jun_84" localSheetId="20">#REF!</definedName>
    <definedName name="_3.__No_club_de_París__Después_del_30_Jun_84" localSheetId="21">#REF!</definedName>
    <definedName name="_3.__No_club_de_París__Después_del_30_Jun_84" localSheetId="26">#REF!</definedName>
    <definedName name="_3.__No_club_de_París__Después_del_30_Jun_84" localSheetId="28">#REF!</definedName>
    <definedName name="_3.__No_club_de_París__Después_del_30_Jun_84" localSheetId="29">#REF!</definedName>
    <definedName name="_3.__No_club_de_París__Después_del_30_Jun_84" localSheetId="30">#REF!</definedName>
    <definedName name="_3.__No_club_de_París__Después_del_30_Jun_84" localSheetId="31">#REF!</definedName>
    <definedName name="_3.__No_club_de_París__Después_del_30_Jun_84" localSheetId="32">#REF!</definedName>
    <definedName name="_3.__No_club_de_París__Después_del_30_Jun_84" localSheetId="33">#REF!</definedName>
    <definedName name="_3.__No_club_de_París__Después_del_30_Jun_84" localSheetId="34">#REF!</definedName>
    <definedName name="_3.__No_club_de_París__Después_del_30_Jun_84" localSheetId="19">#REF!</definedName>
    <definedName name="_3.__No_club_de_París__Después_del_30_Jun_84" localSheetId="25">#REF!</definedName>
    <definedName name="_3.__No_club_de_París__Después_del_30_Jun_84" localSheetId="27">#REF!</definedName>
    <definedName name="_3.__No_club_de_París__Después_del_30_Jun_84">#REF!</definedName>
    <definedName name="_3__123Graph_ACPI_ER_LOG" localSheetId="48" hidden="1">[12]ER!#REF!</definedName>
    <definedName name="_3__123Graph_ACPI_ER_LOG" localSheetId="49" hidden="1">[12]ER!#REF!</definedName>
    <definedName name="_3__123Graph_ACPI_ER_LOG" localSheetId="50" hidden="1">[12]ER!#REF!</definedName>
    <definedName name="_3__123Graph_ACPI_ER_LOG" localSheetId="51" hidden="1">[12]ER!#REF!</definedName>
    <definedName name="_3__123Graph_ACPI_ER_LOG" localSheetId="52" hidden="1">[12]ER!#REF!</definedName>
    <definedName name="_3__123Graph_ACPI_ER_LOG" localSheetId="11" hidden="1">#REF!</definedName>
    <definedName name="_3__123Graph_ACPI_ER_LOG" localSheetId="12" hidden="1">#REF!</definedName>
    <definedName name="_3__123Graph_ACPI_ER_LOG" localSheetId="13" hidden="1">#REF!</definedName>
    <definedName name="_3__123Graph_ACPI_ER_LOG" localSheetId="17" hidden="1">#REF!</definedName>
    <definedName name="_3__123Graph_ACPI_ER_LOG" localSheetId="18" hidden="1">#REF!</definedName>
    <definedName name="_3__123Graph_ACPI_ER_LOG" localSheetId="20" hidden="1">#REF!</definedName>
    <definedName name="_3__123Graph_ACPI_ER_LOG" localSheetId="26" hidden="1">#REF!</definedName>
    <definedName name="_3__123Graph_ACPI_ER_LOG" localSheetId="28" hidden="1">[12]ER!#REF!</definedName>
    <definedName name="_3__123Graph_ACPI_ER_LOG" localSheetId="29" hidden="1">[12]ER!#REF!</definedName>
    <definedName name="_3__123Graph_ACPI_ER_LOG" localSheetId="30" hidden="1">#REF!</definedName>
    <definedName name="_3__123Graph_ACPI_ER_LOG" localSheetId="31" hidden="1">[12]ER!#REF!</definedName>
    <definedName name="_3__123Graph_ACPI_ER_LOG" localSheetId="32" hidden="1">#REF!</definedName>
    <definedName name="_3__123Graph_ACPI_ER_LOG" localSheetId="19" hidden="1">#REF!</definedName>
    <definedName name="_3__123Graph_ACPI_ER_LOG" localSheetId="25" hidden="1">#REF!</definedName>
    <definedName name="_3__123Graph_ACPI_ER_LOG" localSheetId="27" hidden="1">#REF!</definedName>
    <definedName name="_3__123Graph_ACPI_ER_LOG" hidden="1">#REF!</definedName>
    <definedName name="_3__123Graph_ATERMS_OF_TRADE" localSheetId="48" hidden="1">#REF!</definedName>
    <definedName name="_3__123Graph_ATERMS_OF_TRADE" localSheetId="51" hidden="1">#REF!</definedName>
    <definedName name="_3__123Graph_ATERMS_OF_TRADE" localSheetId="52" hidden="1">#REF!</definedName>
    <definedName name="_3__123Graph_ATERMS_OF_TRADE" localSheetId="12" hidden="1">#REF!</definedName>
    <definedName name="_3__123Graph_ATERMS_OF_TRADE" localSheetId="13" hidden="1">#REF!</definedName>
    <definedName name="_3__123Graph_ATERMS_OF_TRADE" localSheetId="28" hidden="1">#REF!</definedName>
    <definedName name="_3__123Graph_ATERMS_OF_TRADE" localSheetId="29" hidden="1">#REF!</definedName>
    <definedName name="_3__123Graph_ATERMS_OF_TRADE" localSheetId="30" hidden="1">#REF!</definedName>
    <definedName name="_3__123Graph_ATERMS_OF_TRADE" localSheetId="31" hidden="1">#REF!</definedName>
    <definedName name="_3__123Graph_ATERMS_OF_TRADE" hidden="1">#REF!</definedName>
    <definedName name="_30__123Graph_XREALEX_WAGE" localSheetId="48" hidden="1">[25]PRIVATE!#REF!</definedName>
    <definedName name="_30__123Graph_XREALEX_WAGE" localSheetId="49" hidden="1">[25]PRIVATE!#REF!</definedName>
    <definedName name="_30__123Graph_XREALEX_WAGE" localSheetId="50" hidden="1">[25]PRIVATE!#REF!</definedName>
    <definedName name="_30__123Graph_XREALEX_WAGE" localSheetId="51" hidden="1">[25]PRIVATE!#REF!</definedName>
    <definedName name="_30__123Graph_XREALEX_WAGE" localSheetId="52" hidden="1">[25]PRIVATE!#REF!</definedName>
    <definedName name="_30__123Graph_XREALEX_WAGE" localSheetId="11" hidden="1">#REF!</definedName>
    <definedName name="_30__123Graph_XREALEX_WAGE" localSheetId="12" hidden="1">#REF!</definedName>
    <definedName name="_30__123Graph_XREALEX_WAGE" localSheetId="13" hidden="1">#REF!</definedName>
    <definedName name="_30__123Graph_XREALEX_WAGE" localSheetId="17" hidden="1">#REF!</definedName>
    <definedName name="_30__123Graph_XREALEX_WAGE" localSheetId="18" hidden="1">#REF!</definedName>
    <definedName name="_30__123Graph_XREALEX_WAGE" localSheetId="20" hidden="1">#REF!</definedName>
    <definedName name="_30__123Graph_XREALEX_WAGE" localSheetId="26" hidden="1">#REF!</definedName>
    <definedName name="_30__123Graph_XREALEX_WAGE" localSheetId="28" hidden="1">[25]PRIVATE!#REF!</definedName>
    <definedName name="_30__123Graph_XREALEX_WAGE" localSheetId="29" hidden="1">[25]PRIVATE!#REF!</definedName>
    <definedName name="_30__123Graph_XREALEX_WAGE" localSheetId="30" hidden="1">#REF!</definedName>
    <definedName name="_30__123Graph_XREALEX_WAGE" localSheetId="31" hidden="1">[25]PRIVATE!#REF!</definedName>
    <definedName name="_30__123Graph_XREALEX_WAGE" localSheetId="32" hidden="1">#REF!</definedName>
    <definedName name="_30__123Graph_XREALEX_WAGE" localSheetId="33" hidden="1">#REF!</definedName>
    <definedName name="_30__123Graph_XREALEX_WAGE" localSheetId="34" hidden="1">#REF!</definedName>
    <definedName name="_30__123Graph_XREALEX_WAGE" localSheetId="19" hidden="1">#REF!</definedName>
    <definedName name="_30__123Graph_XREALEX_WAGE" localSheetId="25" hidden="1">#REF!</definedName>
    <definedName name="_30__123Graph_XREALEX_WAGE" localSheetId="27" hidden="1">#REF!</definedName>
    <definedName name="_30__123Graph_XREALEX_WAGE" hidden="1">#REF!</definedName>
    <definedName name="_30CONSOL_B2" localSheetId="48">#REF!</definedName>
    <definedName name="_30CONSOL_B2" localSheetId="49">#REF!</definedName>
    <definedName name="_30CONSOL_B2" localSheetId="50">#REF!</definedName>
    <definedName name="_30CONSOL_B2" localSheetId="51">#REF!</definedName>
    <definedName name="_30CONSOL_B2" localSheetId="52">#REF!</definedName>
    <definedName name="_30CONSOL_B2" localSheetId="11">#REF!</definedName>
    <definedName name="_30CONSOL_B2" localSheetId="12">#REF!</definedName>
    <definedName name="_30CONSOL_B2" localSheetId="13">#REF!</definedName>
    <definedName name="_30CONSOL_B2" localSheetId="17">#REF!</definedName>
    <definedName name="_30CONSOL_B2" localSheetId="18">#REF!</definedName>
    <definedName name="_30CONSOL_B2" localSheetId="20">#REF!</definedName>
    <definedName name="_30CONSOL_B2" localSheetId="26">#REF!</definedName>
    <definedName name="_30CONSOL_B2" localSheetId="28">#REF!</definedName>
    <definedName name="_30CONSOL_B2" localSheetId="29">#REF!</definedName>
    <definedName name="_30CONSOL_B2" localSheetId="30">#REF!</definedName>
    <definedName name="_30CONSOL_B2" localSheetId="31">#REF!</definedName>
    <definedName name="_30CONSOL_B2" localSheetId="32">#REF!</definedName>
    <definedName name="_30CONSOL_B2" localSheetId="19">#REF!</definedName>
    <definedName name="_30CONSOL_B2" localSheetId="25">#REF!</definedName>
    <definedName name="_30CONSOL_B2" localSheetId="27">#REF!</definedName>
    <definedName name="_30CONSOL_B2">#REF!</definedName>
    <definedName name="_31_0GRÁFICO_N_10.2" localSheetId="51">[28]monthly!#REF!</definedName>
    <definedName name="_31_0GRÁFICO_N_10.2" localSheetId="28">[29]monthly!#REF!</definedName>
    <definedName name="_31_0GRÁFICO_N_10.2" localSheetId="29">[29]monthly!#REF!</definedName>
    <definedName name="_31_0GRÁFICO_N_10.2" localSheetId="30">#REF!</definedName>
    <definedName name="_31_0GRÁFICO_N_10.2" localSheetId="31">[28]monthly!#REF!</definedName>
    <definedName name="_31_0GRÁFICO_N_10.2">#REF!</definedName>
    <definedName name="_31CONSOL_DEPOSITS" localSheetId="48">'[31]A 11'!#REF!</definedName>
    <definedName name="_31CONSOL_DEPOSITS" localSheetId="49">'[31]A 11'!#REF!</definedName>
    <definedName name="_31CONSOL_DEPOSITS" localSheetId="50">'[31]A 11'!#REF!</definedName>
    <definedName name="_31CONSOL_DEPOSITS" localSheetId="51">'[31]A 11'!#REF!</definedName>
    <definedName name="_31CONSOL_DEPOSITS" localSheetId="52">'[31]A 11'!#REF!</definedName>
    <definedName name="_31CONSOL_DEPOSITS" localSheetId="11">#REF!</definedName>
    <definedName name="_31CONSOL_DEPOSITS" localSheetId="12">#REF!</definedName>
    <definedName name="_31CONSOL_DEPOSITS" localSheetId="13">#REF!</definedName>
    <definedName name="_31CONSOL_DEPOSITS" localSheetId="17">#REF!</definedName>
    <definedName name="_31CONSOL_DEPOSITS" localSheetId="18">#REF!</definedName>
    <definedName name="_31CONSOL_DEPOSITS" localSheetId="20">#REF!</definedName>
    <definedName name="_31CONSOL_DEPOSITS" localSheetId="26">#REF!</definedName>
    <definedName name="_31CONSOL_DEPOSITS" localSheetId="28">'[31]A 11'!#REF!</definedName>
    <definedName name="_31CONSOL_DEPOSITS" localSheetId="29">'[31]A 11'!#REF!</definedName>
    <definedName name="_31CONSOL_DEPOSITS" localSheetId="30">#REF!</definedName>
    <definedName name="_31CONSOL_DEPOSITS" localSheetId="31">'[31]A 11'!#REF!</definedName>
    <definedName name="_31CONSOL_DEPOSITS" localSheetId="32">#REF!</definedName>
    <definedName name="_31CONSOL_DEPOSITS" localSheetId="19">#REF!</definedName>
    <definedName name="_31CONSOL_DEPOSITS" localSheetId="25">#REF!</definedName>
    <definedName name="_31CONSOL_DEPOSITS" localSheetId="27">#REF!</definedName>
    <definedName name="_31CONSOL_DEPOSITS">#REF!</definedName>
    <definedName name="_32FA_L" localSheetId="48">#REF!</definedName>
    <definedName name="_32FA_L" localSheetId="49">#REF!</definedName>
    <definedName name="_32FA_L" localSheetId="50">#REF!</definedName>
    <definedName name="_32FA_L" localSheetId="51">#REF!</definedName>
    <definedName name="_32FA_L" localSheetId="52">#REF!</definedName>
    <definedName name="_32FA_L" localSheetId="11">#REF!</definedName>
    <definedName name="_32FA_L" localSheetId="12">#REF!</definedName>
    <definedName name="_32FA_L" localSheetId="13">#REF!</definedName>
    <definedName name="_32FA_L" localSheetId="17">#REF!</definedName>
    <definedName name="_32FA_L" localSheetId="18">#REF!</definedName>
    <definedName name="_32FA_L" localSheetId="20">#REF!</definedName>
    <definedName name="_32FA_L" localSheetId="26">#REF!</definedName>
    <definedName name="_32FA_L" localSheetId="28">#REF!</definedName>
    <definedName name="_32FA_L" localSheetId="29">#REF!</definedName>
    <definedName name="_32FA_L" localSheetId="30">#REF!</definedName>
    <definedName name="_32FA_L" localSheetId="31">#REF!</definedName>
    <definedName name="_32FA_L" localSheetId="32">#REF!</definedName>
    <definedName name="_32FA_L" localSheetId="19">#REF!</definedName>
    <definedName name="_32FA_L" localSheetId="25">#REF!</definedName>
    <definedName name="_32FA_L" localSheetId="27">#REF!</definedName>
    <definedName name="_32FA_L">#REF!</definedName>
    <definedName name="_33GAZ_LIABS" localSheetId="49">#REF!</definedName>
    <definedName name="_33GAZ_LIABS" localSheetId="50">#REF!</definedName>
    <definedName name="_33GAZ_LIABS" localSheetId="51">#REF!</definedName>
    <definedName name="_33GAZ_LIABS" localSheetId="11">#REF!</definedName>
    <definedName name="_33GAZ_LIABS" localSheetId="12">#REF!</definedName>
    <definedName name="_33GAZ_LIABS" localSheetId="13">#REF!</definedName>
    <definedName name="_33GAZ_LIABS" localSheetId="17">#REF!</definedName>
    <definedName name="_33GAZ_LIABS" localSheetId="18">#REF!</definedName>
    <definedName name="_33GAZ_LIABS" localSheetId="20">#REF!</definedName>
    <definedName name="_33GAZ_LIABS" localSheetId="26">#REF!</definedName>
    <definedName name="_33GAZ_LIABS" localSheetId="28">#REF!</definedName>
    <definedName name="_33GAZ_LIABS" localSheetId="29">#REF!</definedName>
    <definedName name="_33GAZ_LIABS" localSheetId="30">#REF!</definedName>
    <definedName name="_33GAZ_LIABS" localSheetId="31">#REF!</definedName>
    <definedName name="_33GAZ_LIABS" localSheetId="32">#REF!</definedName>
    <definedName name="_33GAZ_LIABS" localSheetId="19">#REF!</definedName>
    <definedName name="_33GAZ_LIABS" localSheetId="25">#REF!</definedName>
    <definedName name="_33GAZ_LIABS" localSheetId="27">#REF!</definedName>
    <definedName name="_33GAZ_LIABS">#REF!</definedName>
    <definedName name="_34__123Graph_XTERMS_OF_TRADE" localSheetId="49" hidden="1">#REF!</definedName>
    <definedName name="_34__123Graph_XTERMS_OF_TRADE" localSheetId="50" hidden="1">#REF!</definedName>
    <definedName name="_34__123Graph_XTERMS_OF_TRADE" localSheetId="51" hidden="1">#REF!</definedName>
    <definedName name="_34__123Graph_XTERMS_OF_TRADE" localSheetId="11" hidden="1">#REF!</definedName>
    <definedName name="_34__123Graph_XTERMS_OF_TRADE" localSheetId="12" hidden="1">#REF!</definedName>
    <definedName name="_34__123Graph_XTERMS_OF_TRADE" localSheetId="13" hidden="1">#REF!</definedName>
    <definedName name="_34__123Graph_XTERMS_OF_TRADE" localSheetId="17" hidden="1">#REF!</definedName>
    <definedName name="_34__123Graph_XTERMS_OF_TRADE" localSheetId="20" hidden="1">#REF!</definedName>
    <definedName name="_34__123Graph_XTERMS_OF_TRADE" localSheetId="21" hidden="1">#REF!</definedName>
    <definedName name="_34__123Graph_XTERMS_OF_TRADE" localSheetId="28" hidden="1">#REF!</definedName>
    <definedName name="_34__123Graph_XTERMS_OF_TRADE" localSheetId="29" hidden="1">#REF!</definedName>
    <definedName name="_34__123Graph_XTERMS_OF_TRADE" localSheetId="30" hidden="1">#REF!</definedName>
    <definedName name="_34__123Graph_XTERMS_OF_TRADE" localSheetId="31" hidden="1">#REF!</definedName>
    <definedName name="_34__123Graph_XTERMS_OF_TRADE" localSheetId="32" hidden="1">#REF!</definedName>
    <definedName name="_34__123Graph_XTERMS_OF_TRADE" localSheetId="33" hidden="1">#REF!</definedName>
    <definedName name="_34__123Graph_XTERMS_OF_TRADE" localSheetId="34" hidden="1">#REF!</definedName>
    <definedName name="_34__123Graph_XTERMS_OF_TRADE" localSheetId="19" hidden="1">#REF!</definedName>
    <definedName name="_34__123Graph_XTERMS_OF_TRADE" localSheetId="25" hidden="1">#REF!</definedName>
    <definedName name="_34__123Graph_XTERMS_OF_TRADE" hidden="1">#REF!</definedName>
    <definedName name="_34INT_RESERVES" localSheetId="49">#REF!</definedName>
    <definedName name="_34INT_RESERVES" localSheetId="50">#REF!</definedName>
    <definedName name="_34INT_RESERVES" localSheetId="51">#REF!</definedName>
    <definedName name="_34INT_RESERVES" localSheetId="11">#REF!</definedName>
    <definedName name="_34INT_RESERVES" localSheetId="17">#REF!</definedName>
    <definedName name="_34INT_RESERVES" localSheetId="28">#REF!</definedName>
    <definedName name="_34INT_RESERVES" localSheetId="29">#REF!</definedName>
    <definedName name="_34INT_RESERVES" localSheetId="30">#REF!</definedName>
    <definedName name="_34INT_RESERVES" localSheetId="31">#REF!</definedName>
    <definedName name="_34INT_RESERVES" localSheetId="25">#REF!</definedName>
    <definedName name="_34INT_RESERVES">#REF!</definedName>
    <definedName name="_39__123Graph_BCPI_ER_LOG" localSheetId="48" hidden="1">[12]ER!#REF!</definedName>
    <definedName name="_39__123Graph_BCPI_ER_LOG" localSheetId="50" hidden="1">[12]ER!#REF!</definedName>
    <definedName name="_39__123Graph_BCPI_ER_LOG" localSheetId="51" hidden="1">[12]ER!#REF!</definedName>
    <definedName name="_39__123Graph_BCPI_ER_LOG" localSheetId="52" hidden="1">[12]ER!#REF!</definedName>
    <definedName name="_39__123Graph_BCPI_ER_LOG" localSheetId="17" hidden="1">#REF!</definedName>
    <definedName name="_39__123Graph_BCPI_ER_LOG" localSheetId="18" hidden="1">#REF!</definedName>
    <definedName name="_39__123Graph_BCPI_ER_LOG" localSheetId="20" hidden="1">#REF!</definedName>
    <definedName name="_39__123Graph_BCPI_ER_LOG" localSheetId="30" hidden="1">#REF!</definedName>
    <definedName name="_39__123Graph_BCPI_ER_LOG" localSheetId="31" hidden="1">[12]ER!#REF!</definedName>
    <definedName name="_39__123Graph_BCPI_ER_LOG" localSheetId="19" hidden="1">#REF!</definedName>
    <definedName name="_39__123Graph_BCPI_ER_LOG" localSheetId="25" hidden="1">#REF!</definedName>
    <definedName name="_39__123Graph_BCPI_ER_LOG" hidden="1">#REF!</definedName>
    <definedName name="_4">#N/A</definedName>
    <definedName name="_4__123Graph_BCPI_ER_LOG" localSheetId="48" hidden="1">[12]ER!#REF!</definedName>
    <definedName name="_4__123Graph_BCPI_ER_LOG" localSheetId="50" hidden="1">[12]ER!#REF!</definedName>
    <definedName name="_4__123Graph_BCPI_ER_LOG" localSheetId="51" hidden="1">[12]ER!#REF!</definedName>
    <definedName name="_4__123Graph_BCPI_ER_LOG" localSheetId="52" hidden="1">[12]ER!#REF!</definedName>
    <definedName name="_4__123Graph_BCPI_ER_LOG" localSheetId="17" hidden="1">#REF!</definedName>
    <definedName name="_4__123Graph_BCPI_ER_LOG" localSheetId="18" hidden="1">#REF!</definedName>
    <definedName name="_4__123Graph_BCPI_ER_LOG" localSheetId="20" hidden="1">#REF!</definedName>
    <definedName name="_4__123Graph_BCPI_ER_LOG" localSheetId="30" hidden="1">#REF!</definedName>
    <definedName name="_4__123Graph_BCPI_ER_LOG" localSheetId="31" hidden="1">[12]ER!#REF!</definedName>
    <definedName name="_4__123Graph_BCPI_ER_LOG" localSheetId="19" hidden="1">#REF!</definedName>
    <definedName name="_4__123Graph_BCPI_ER_LOG" localSheetId="25" hidden="1">#REF!</definedName>
    <definedName name="_4__123Graph_BCPI_ER_LOG" hidden="1">#REF!</definedName>
    <definedName name="_4__123Graph_BTERMS_OF_TRADE" localSheetId="48" hidden="1">#REF!</definedName>
    <definedName name="_4__123Graph_BTERMS_OF_TRADE" localSheetId="52" hidden="1">#REF!</definedName>
    <definedName name="_4__123Graph_BTERMS_OF_TRADE" localSheetId="12" hidden="1">#REF!</definedName>
    <definedName name="_4__123Graph_BTERMS_OF_TRADE" localSheetId="13" hidden="1">#REF!</definedName>
    <definedName name="_4__123Graph_BTERMS_OF_TRADE" localSheetId="28" hidden="1">#REF!</definedName>
    <definedName name="_4__123Graph_BTERMS_OF_TRADE" localSheetId="29" hidden="1">#REF!</definedName>
    <definedName name="_4__123Graph_BTERMS_OF_TRADE" localSheetId="30" hidden="1">#REF!</definedName>
    <definedName name="_4__123Graph_BTERMS_OF_TRADE" localSheetId="31" hidden="1">#REF!</definedName>
    <definedName name="_4__123Graph_BTERMS_OF_TRADE" hidden="1">#REF!</definedName>
    <definedName name="_5">#N/A</definedName>
    <definedName name="_5__123Graph_BIBA_IBRD" localSheetId="50" hidden="1">[12]WB!#REF!</definedName>
    <definedName name="_5__123Graph_BIBA_IBRD" localSheetId="51" hidden="1">[12]WB!#REF!</definedName>
    <definedName name="_5__123Graph_BIBA_IBRD" localSheetId="17" hidden="1">#REF!</definedName>
    <definedName name="_5__123Graph_BIBA_IBRD" localSheetId="18" hidden="1">#REF!</definedName>
    <definedName name="_5__123Graph_BIBA_IBRD" localSheetId="20" hidden="1">#REF!</definedName>
    <definedName name="_5__123Graph_BIBA_IBRD" localSheetId="26" hidden="1">#REF!</definedName>
    <definedName name="_5__123Graph_BIBA_IBRD" localSheetId="30" hidden="1">#REF!</definedName>
    <definedName name="_5__123Graph_BIBA_IBRD" localSheetId="31" hidden="1">[12]WB!#REF!</definedName>
    <definedName name="_5__123Graph_BIBA_IBRD" localSheetId="32" hidden="1">#REF!</definedName>
    <definedName name="_5__123Graph_BIBA_IBRD" localSheetId="19" hidden="1">#REF!</definedName>
    <definedName name="_5__123Graph_BIBA_IBRD" localSheetId="25" hidden="1">#REF!</definedName>
    <definedName name="_5__123Graph_BIBA_IBRD" localSheetId="27" hidden="1">#REF!</definedName>
    <definedName name="_5__123Graph_BIBA_IBRD" hidden="1">#REF!</definedName>
    <definedName name="_5__123Graph_XFIG_D" localSheetId="48" hidden="1">#REF!</definedName>
    <definedName name="_5__123Graph_XFIG_D" localSheetId="52" hidden="1">#REF!</definedName>
    <definedName name="_5__123Graph_XFIG_D" localSheetId="12" hidden="1">#REF!</definedName>
    <definedName name="_5__123Graph_XFIG_D" localSheetId="13" hidden="1">#REF!</definedName>
    <definedName name="_5__123Graph_XFIG_D" localSheetId="28" hidden="1">#REF!</definedName>
    <definedName name="_5__123Graph_XFIG_D" localSheetId="29" hidden="1">#REF!</definedName>
    <definedName name="_5__123Graph_XFIG_D" localSheetId="30" hidden="1">#REF!</definedName>
    <definedName name="_5__123Graph_XFIG_D" localSheetId="31" hidden="1">#REF!</definedName>
    <definedName name="_5__123Graph_XFIG_D" hidden="1">#REF!</definedName>
    <definedName name="_51__123Graph_BIBA_IBRD" localSheetId="50" hidden="1">[12]WB!#REF!</definedName>
    <definedName name="_51__123Graph_BIBA_IBRD" localSheetId="51" hidden="1">[12]WB!#REF!</definedName>
    <definedName name="_51__123Graph_BIBA_IBRD" localSheetId="17" hidden="1">#REF!</definedName>
    <definedName name="_51__123Graph_BIBA_IBRD" localSheetId="18" hidden="1">#REF!</definedName>
    <definedName name="_51__123Graph_BIBA_IBRD" localSheetId="20" hidden="1">#REF!</definedName>
    <definedName name="_51__123Graph_BIBA_IBRD" localSheetId="26" hidden="1">#REF!</definedName>
    <definedName name="_51__123Graph_BIBA_IBRD" localSheetId="30" hidden="1">#REF!</definedName>
    <definedName name="_51__123Graph_BIBA_IBRD" localSheetId="31" hidden="1">[12]WB!#REF!</definedName>
    <definedName name="_51__123Graph_BIBA_IBRD" localSheetId="32" hidden="1">#REF!</definedName>
    <definedName name="_51__123Graph_BIBA_IBRD" localSheetId="19" hidden="1">#REF!</definedName>
    <definedName name="_51__123Graph_BIBA_IBRD" localSheetId="25" hidden="1">#REF!</definedName>
    <definedName name="_51__123Graph_BIBA_IBRD" localSheetId="27" hidden="1">#REF!</definedName>
    <definedName name="_51__123Graph_BIBA_IBRD" hidden="1">#REF!</definedName>
    <definedName name="_518" localSheetId="48">#REF!</definedName>
    <definedName name="_518" localSheetId="52">#REF!</definedName>
    <definedName name="_518" localSheetId="12">#REF!</definedName>
    <definedName name="_518" localSheetId="13">#REF!</definedName>
    <definedName name="_518" localSheetId="28">#REF!</definedName>
    <definedName name="_518" localSheetId="29">#REF!</definedName>
    <definedName name="_518" localSheetId="30">#REF!</definedName>
    <definedName name="_518" localSheetId="31">#REF!</definedName>
    <definedName name="_518">#REF!</definedName>
    <definedName name="_52B.2_B.3" localSheetId="48">#REF!</definedName>
    <definedName name="_52B.2_B.3" localSheetId="49">#REF!</definedName>
    <definedName name="_52B.2_B.3" localSheetId="50">#REF!</definedName>
    <definedName name="_52B.2_B.3" localSheetId="51">#REF!</definedName>
    <definedName name="_52B.2_B.3" localSheetId="52">#REF!</definedName>
    <definedName name="_52B.2_B.3" localSheetId="11">#REF!</definedName>
    <definedName name="_52B.2_B.3" localSheetId="12">#REF!</definedName>
    <definedName name="_52B.2_B.3" localSheetId="13">#REF!</definedName>
    <definedName name="_52B.2_B.3" localSheetId="17">#REF!</definedName>
    <definedName name="_52B.2_B.3" localSheetId="18">#REF!</definedName>
    <definedName name="_52B.2_B.3" localSheetId="20">#REF!</definedName>
    <definedName name="_52B.2_B.3" localSheetId="26">#REF!</definedName>
    <definedName name="_52B.2_B.3" localSheetId="28">#REF!</definedName>
    <definedName name="_52B.2_B.3" localSheetId="29">#REF!</definedName>
    <definedName name="_52B.2_B.3" localSheetId="30">#REF!</definedName>
    <definedName name="_52B.2_B.3" localSheetId="31">#REF!</definedName>
    <definedName name="_52B.2_B.3" localSheetId="32">#REF!</definedName>
    <definedName name="_52B.2_B.3" localSheetId="19">#REF!</definedName>
    <definedName name="_52B.2_B.3" localSheetId="25">#REF!</definedName>
    <definedName name="_52B.2_B.3" localSheetId="27">#REF!</definedName>
    <definedName name="_52B.2_B.3">#REF!</definedName>
    <definedName name="_53B.4___5" localSheetId="49">#REF!</definedName>
    <definedName name="_53B.4___5" localSheetId="50">#REF!</definedName>
    <definedName name="_53B.4___5" localSheetId="51">#REF!</definedName>
    <definedName name="_53B.4___5" localSheetId="11">#REF!</definedName>
    <definedName name="_53B.4___5" localSheetId="12">#REF!</definedName>
    <definedName name="_53B.4___5" localSheetId="13">#REF!</definedName>
    <definedName name="_53B.4___5" localSheetId="17">#REF!</definedName>
    <definedName name="_53B.4___5" localSheetId="18">#REF!</definedName>
    <definedName name="_53B.4___5" localSheetId="20">#REF!</definedName>
    <definedName name="_53B.4___5" localSheetId="26">#REF!</definedName>
    <definedName name="_53B.4___5" localSheetId="28">#REF!</definedName>
    <definedName name="_53B.4___5" localSheetId="29">#REF!</definedName>
    <definedName name="_53B.4___5" localSheetId="30">#REF!</definedName>
    <definedName name="_53B.4___5" localSheetId="31">#REF!</definedName>
    <definedName name="_53B.4___5" localSheetId="32">#REF!</definedName>
    <definedName name="_53B.4___5" localSheetId="19">#REF!</definedName>
    <definedName name="_53B.4___5" localSheetId="25">#REF!</definedName>
    <definedName name="_53B.4___5" localSheetId="27">#REF!</definedName>
    <definedName name="_53B.4___5">#REF!</definedName>
    <definedName name="_54CONSOL_B2" localSheetId="49">#REF!</definedName>
    <definedName name="_54CONSOL_B2" localSheetId="50">#REF!</definedName>
    <definedName name="_54CONSOL_B2" localSheetId="51">#REF!</definedName>
    <definedName name="_54CONSOL_B2" localSheetId="11">#REF!</definedName>
    <definedName name="_54CONSOL_B2" localSheetId="17">#REF!</definedName>
    <definedName name="_54CONSOL_B2" localSheetId="18">#REF!</definedName>
    <definedName name="_54CONSOL_B2" localSheetId="20">#REF!</definedName>
    <definedName name="_54CONSOL_B2" localSheetId="26">#REF!</definedName>
    <definedName name="_54CONSOL_B2" localSheetId="28">#REF!</definedName>
    <definedName name="_54CONSOL_B2" localSheetId="29">#REF!</definedName>
    <definedName name="_54CONSOL_B2" localSheetId="30">#REF!</definedName>
    <definedName name="_54CONSOL_B2" localSheetId="31">#REF!</definedName>
    <definedName name="_54CONSOL_B2" localSheetId="32">#REF!</definedName>
    <definedName name="_54CONSOL_B2" localSheetId="19">#REF!</definedName>
    <definedName name="_54CONSOL_B2" localSheetId="25">#REF!</definedName>
    <definedName name="_54CONSOL_B2" localSheetId="27">#REF!</definedName>
    <definedName name="_54CONSOL_B2">#REF!</definedName>
    <definedName name="_6">#N/A</definedName>
    <definedName name="_6__123Graph_AIBA_IBRD" localSheetId="30" hidden="1">#REF!</definedName>
    <definedName name="_6__123Graph_AIBA_IBRD" localSheetId="31" hidden="1">[21]WB!$Q$62:$AK$62</definedName>
    <definedName name="_6__123Graph_AIBA_IBRD" hidden="1">#REF!</definedName>
    <definedName name="_6__123Graph_XTERMS_OF_TRADE" localSheetId="48" hidden="1">#REF!</definedName>
    <definedName name="_6__123Graph_XTERMS_OF_TRADE" localSheetId="52" hidden="1">#REF!</definedName>
    <definedName name="_6__123Graph_XTERMS_OF_TRADE" localSheetId="12" hidden="1">#REF!</definedName>
    <definedName name="_6__123Graph_XTERMS_OF_TRADE" localSheetId="13" hidden="1">#REF!</definedName>
    <definedName name="_6__123Graph_XTERMS_OF_TRADE" localSheetId="28" hidden="1">#REF!</definedName>
    <definedName name="_6__123Graph_XTERMS_OF_TRADE" localSheetId="29" hidden="1">#REF!</definedName>
    <definedName name="_6__123Graph_XTERMS_OF_TRADE" localSheetId="30" hidden="1">#REF!</definedName>
    <definedName name="_6__123Graph_XTERMS_OF_TRADE" localSheetId="31" hidden="1">#REF!</definedName>
    <definedName name="_6__123Graph_XTERMS_OF_TRADE" hidden="1">#REF!</definedName>
    <definedName name="_617" localSheetId="48">#REF!</definedName>
    <definedName name="_617" localSheetId="52">#REF!</definedName>
    <definedName name="_617" localSheetId="12">#REF!</definedName>
    <definedName name="_617" localSheetId="13">#REF!</definedName>
    <definedName name="_617" localSheetId="28">#REF!</definedName>
    <definedName name="_617" localSheetId="29">#REF!</definedName>
    <definedName name="_617" localSheetId="30">#REF!</definedName>
    <definedName name="_617" localSheetId="31">#REF!</definedName>
    <definedName name="_617">#REF!</definedName>
    <definedName name="_675" localSheetId="48">#REF!</definedName>
    <definedName name="_675" localSheetId="52">#REF!</definedName>
    <definedName name="_675" localSheetId="12">#REF!</definedName>
    <definedName name="_675" localSheetId="13">#REF!</definedName>
    <definedName name="_675" localSheetId="28">#REF!</definedName>
    <definedName name="_675" localSheetId="29">#REF!</definedName>
    <definedName name="_675" localSheetId="30">#REF!</definedName>
    <definedName name="_675" localSheetId="31">#REF!</definedName>
    <definedName name="_675">#REF!</definedName>
    <definedName name="_681" localSheetId="28">#REF!</definedName>
    <definedName name="_681" localSheetId="29">#REF!</definedName>
    <definedName name="_681" localSheetId="30">#REF!</definedName>
    <definedName name="_681" localSheetId="31">#REF!</definedName>
    <definedName name="_681">#REF!</definedName>
    <definedName name="_68CONSOL_DEPOSITS" localSheetId="50">'[19]A 11'!#REF!</definedName>
    <definedName name="_68CONSOL_DEPOSITS" localSheetId="51">'[19]A 11'!#REF!</definedName>
    <definedName name="_68CONSOL_DEPOSITS" localSheetId="17">#REF!</definedName>
    <definedName name="_68CONSOL_DEPOSITS" localSheetId="18">#REF!</definedName>
    <definedName name="_68CONSOL_DEPOSITS" localSheetId="20">#REF!</definedName>
    <definedName name="_68CONSOL_DEPOSITS" localSheetId="26">#REF!</definedName>
    <definedName name="_68CONSOL_DEPOSITS" localSheetId="29">'[19]A 11'!#REF!</definedName>
    <definedName name="_68CONSOL_DEPOSITS" localSheetId="30">#REF!</definedName>
    <definedName name="_68CONSOL_DEPOSITS" localSheetId="31">'[19]A 11'!#REF!</definedName>
    <definedName name="_68CONSOL_DEPOSITS" localSheetId="32">#REF!</definedName>
    <definedName name="_68CONSOL_DEPOSITS" localSheetId="19">#REF!</definedName>
    <definedName name="_68CONSOL_DEPOSITS" localSheetId="25">#REF!</definedName>
    <definedName name="_68CONSOL_DEPOSITS" localSheetId="27">#REF!</definedName>
    <definedName name="_68CONSOL_DEPOSITS">#REF!</definedName>
    <definedName name="_69FA_L" localSheetId="48">#REF!</definedName>
    <definedName name="_69FA_L" localSheetId="49">#REF!</definedName>
    <definedName name="_69FA_L" localSheetId="50">#REF!</definedName>
    <definedName name="_69FA_L" localSheetId="51">#REF!</definedName>
    <definedName name="_69FA_L" localSheetId="52">#REF!</definedName>
    <definedName name="_69FA_L" localSheetId="11">#REF!</definedName>
    <definedName name="_69FA_L" localSheetId="12">#REF!</definedName>
    <definedName name="_69FA_L" localSheetId="13">#REF!</definedName>
    <definedName name="_69FA_L" localSheetId="17">#REF!</definedName>
    <definedName name="_69FA_L" localSheetId="18">#REF!</definedName>
    <definedName name="_69FA_L" localSheetId="20">#REF!</definedName>
    <definedName name="_69FA_L" localSheetId="26">#REF!</definedName>
    <definedName name="_69FA_L" localSheetId="28">#REF!</definedName>
    <definedName name="_69FA_L" localSheetId="29">#REF!</definedName>
    <definedName name="_69FA_L" localSheetId="30">#REF!</definedName>
    <definedName name="_69FA_L" localSheetId="31">#REF!</definedName>
    <definedName name="_69FA_L" localSheetId="32">#REF!</definedName>
    <definedName name="_69FA_L" localSheetId="19">#REF!</definedName>
    <definedName name="_69FA_L" localSheetId="25">#REF!</definedName>
    <definedName name="_69FA_L" localSheetId="27">#REF!</definedName>
    <definedName name="_69FA_L">#REF!</definedName>
    <definedName name="_6B.2_B.3" localSheetId="49">#REF!</definedName>
    <definedName name="_6B.2_B.3" localSheetId="50">#REF!</definedName>
    <definedName name="_6B.2_B.3" localSheetId="51">#REF!</definedName>
    <definedName name="_6B.2_B.3" localSheetId="11">#REF!</definedName>
    <definedName name="_6B.2_B.3" localSheetId="12">#REF!</definedName>
    <definedName name="_6B.2_B.3" localSheetId="13">#REF!</definedName>
    <definedName name="_6B.2_B.3" localSheetId="17">#REF!</definedName>
    <definedName name="_6B.2_B.3" localSheetId="18">#REF!</definedName>
    <definedName name="_6B.2_B.3" localSheetId="20">#REF!</definedName>
    <definedName name="_6B.2_B.3" localSheetId="26">#REF!</definedName>
    <definedName name="_6B.2_B.3" localSheetId="28">#REF!</definedName>
    <definedName name="_6B.2_B.3" localSheetId="29">#REF!</definedName>
    <definedName name="_6B.2_B.3" localSheetId="30">#REF!</definedName>
    <definedName name="_6B.2_B.3" localSheetId="31">#REF!</definedName>
    <definedName name="_6B.2_B.3" localSheetId="32">#REF!</definedName>
    <definedName name="_6B.2_B.3" localSheetId="19">#REF!</definedName>
    <definedName name="_6B.2_B.3" localSheetId="25">#REF!</definedName>
    <definedName name="_6B.2_B.3" localSheetId="27">#REF!</definedName>
    <definedName name="_6B.2_B.3">#REF!</definedName>
    <definedName name="_7">#N/A</definedName>
    <definedName name="_7__123Graph_ACPI_ER_LOG" localSheetId="48" hidden="1">[21]ER!#REF!</definedName>
    <definedName name="_7__123Graph_ACPI_ER_LOG" localSheetId="50" hidden="1">[21]ER!#REF!</definedName>
    <definedName name="_7__123Graph_ACPI_ER_LOG" localSheetId="51" hidden="1">[21]ER!#REF!</definedName>
    <definedName name="_7__123Graph_ACPI_ER_LOG" localSheetId="52" hidden="1">[21]ER!#REF!</definedName>
    <definedName name="_7__123Graph_ACPI_ER_LOG" localSheetId="11" hidden="1">#REF!</definedName>
    <definedName name="_7__123Graph_ACPI_ER_LOG" localSheetId="12" hidden="1">#REF!</definedName>
    <definedName name="_7__123Graph_ACPI_ER_LOG" localSheetId="13" hidden="1">#REF!</definedName>
    <definedName name="_7__123Graph_ACPI_ER_LOG" localSheetId="17" hidden="1">#REF!</definedName>
    <definedName name="_7__123Graph_ACPI_ER_LOG" localSheetId="18" hidden="1">#REF!</definedName>
    <definedName name="_7__123Graph_ACPI_ER_LOG" localSheetId="20" hidden="1">#REF!</definedName>
    <definedName name="_7__123Graph_ACPI_ER_LOG" localSheetId="26" hidden="1">#REF!</definedName>
    <definedName name="_7__123Graph_ACPI_ER_LOG" localSheetId="28" hidden="1">[21]ER!#REF!</definedName>
    <definedName name="_7__123Graph_ACPI_ER_LOG" localSheetId="29" hidden="1">[21]ER!#REF!</definedName>
    <definedName name="_7__123Graph_ACPI_ER_LOG" localSheetId="30" hidden="1">#REF!</definedName>
    <definedName name="_7__123Graph_ACPI_ER_LOG" localSheetId="31" hidden="1">[21]ER!#REF!</definedName>
    <definedName name="_7__123Graph_ACPI_ER_LOG" localSheetId="32" hidden="1">#REF!</definedName>
    <definedName name="_7__123Graph_ACPI_ER_LOG" localSheetId="33" hidden="1">#REF!</definedName>
    <definedName name="_7__123Graph_ACPI_ER_LOG" localSheetId="34" hidden="1">#REF!</definedName>
    <definedName name="_7__123Graph_ACPI_ER_LOG" localSheetId="19" hidden="1">#REF!</definedName>
    <definedName name="_7__123Graph_ACPI_ER_LOG" localSheetId="25" hidden="1">#REF!</definedName>
    <definedName name="_7__123Graph_ACPI_ER_LOG" localSheetId="27" hidden="1">#REF!</definedName>
    <definedName name="_7__123Graph_ACPI_ER_LOG" hidden="1">#REF!</definedName>
    <definedName name="_7_0absorc" localSheetId="48">[23]Programa!#REF!</definedName>
    <definedName name="_7_0absorc" localSheetId="52">[23]Programa!#REF!</definedName>
    <definedName name="_7_0absorc" localSheetId="12">#REF!</definedName>
    <definedName name="_7_0absorc" localSheetId="13">#REF!</definedName>
    <definedName name="_7_0absorc" localSheetId="28">[23]Programa!#REF!</definedName>
    <definedName name="_7_0absorc" localSheetId="29">[23]Programa!#REF!</definedName>
    <definedName name="_7_0absorc" localSheetId="30">#REF!</definedName>
    <definedName name="_7_0absorc" localSheetId="31">[23]Programa!#REF!</definedName>
    <definedName name="_7_0absorc">#REF!</definedName>
    <definedName name="_70GAZ_LIABS" localSheetId="48">#REF!</definedName>
    <definedName name="_70GAZ_LIABS" localSheetId="49">#REF!</definedName>
    <definedName name="_70GAZ_LIABS" localSheetId="50">#REF!</definedName>
    <definedName name="_70GAZ_LIABS" localSheetId="51">#REF!</definedName>
    <definedName name="_70GAZ_LIABS" localSheetId="52">#REF!</definedName>
    <definedName name="_70GAZ_LIABS" localSheetId="11">#REF!</definedName>
    <definedName name="_70GAZ_LIABS" localSheetId="12">#REF!</definedName>
    <definedName name="_70GAZ_LIABS" localSheetId="13">#REF!</definedName>
    <definedName name="_70GAZ_LIABS" localSheetId="17">#REF!</definedName>
    <definedName name="_70GAZ_LIABS" localSheetId="18">#REF!</definedName>
    <definedName name="_70GAZ_LIABS" localSheetId="20">#REF!</definedName>
    <definedName name="_70GAZ_LIABS" localSheetId="26">#REF!</definedName>
    <definedName name="_70GAZ_LIABS" localSheetId="28">#REF!</definedName>
    <definedName name="_70GAZ_LIABS" localSheetId="29">#REF!</definedName>
    <definedName name="_70GAZ_LIABS" localSheetId="30">#REF!</definedName>
    <definedName name="_70GAZ_LIABS" localSheetId="31">#REF!</definedName>
    <definedName name="_70GAZ_LIABS" localSheetId="32">#REF!</definedName>
    <definedName name="_70GAZ_LIABS" localSheetId="19">#REF!</definedName>
    <definedName name="_70GAZ_LIABS" localSheetId="25">#REF!</definedName>
    <definedName name="_70GAZ_LIABS" localSheetId="27">#REF!</definedName>
    <definedName name="_70GAZ_LIABS">#REF!</definedName>
    <definedName name="_71INT_RESERVES" localSheetId="49">#REF!</definedName>
    <definedName name="_71INT_RESERVES" localSheetId="50">#REF!</definedName>
    <definedName name="_71INT_RESERVES" localSheetId="51">#REF!</definedName>
    <definedName name="_71INT_RESERVES" localSheetId="11">#REF!</definedName>
    <definedName name="_71INT_RESERVES" localSheetId="12">#REF!</definedName>
    <definedName name="_71INT_RESERVES" localSheetId="13">#REF!</definedName>
    <definedName name="_71INT_RESERVES" localSheetId="17">#REF!</definedName>
    <definedName name="_71INT_RESERVES" localSheetId="18">#REF!</definedName>
    <definedName name="_71INT_RESERVES" localSheetId="20">#REF!</definedName>
    <definedName name="_71INT_RESERVES" localSheetId="26">#REF!</definedName>
    <definedName name="_71INT_RESERVES" localSheetId="28">#REF!</definedName>
    <definedName name="_71INT_RESERVES" localSheetId="29">#REF!</definedName>
    <definedName name="_71INT_RESERVES" localSheetId="30">#REF!</definedName>
    <definedName name="_71INT_RESERVES" localSheetId="31">#REF!</definedName>
    <definedName name="_71INT_RESERVES" localSheetId="32">#REF!</definedName>
    <definedName name="_71INT_RESERVES" localSheetId="19">#REF!</definedName>
    <definedName name="_71INT_RESERVES" localSheetId="25">#REF!</definedName>
    <definedName name="_71INT_RESERVES" localSheetId="27">#REF!</definedName>
    <definedName name="_71INT_RESERVES">#REF!</definedName>
    <definedName name="_7B.4___5" localSheetId="49">#REF!</definedName>
    <definedName name="_7B.4___5" localSheetId="50">#REF!</definedName>
    <definedName name="_7B.4___5" localSheetId="51">#REF!</definedName>
    <definedName name="_7B.4___5" localSheetId="11">#REF!</definedName>
    <definedName name="_7B.4___5" localSheetId="12">#REF!</definedName>
    <definedName name="_7B.4___5" localSheetId="13">#REF!</definedName>
    <definedName name="_7B.4___5" localSheetId="17">#REF!</definedName>
    <definedName name="_7B.4___5" localSheetId="18">#REF!</definedName>
    <definedName name="_7B.4___5" localSheetId="20">#REF!</definedName>
    <definedName name="_7B.4___5" localSheetId="26">#REF!</definedName>
    <definedName name="_7B.4___5" localSheetId="28">#REF!</definedName>
    <definedName name="_7B.4___5" localSheetId="29">#REF!</definedName>
    <definedName name="_7B.4___5" localSheetId="30">#REF!</definedName>
    <definedName name="_7B.4___5" localSheetId="31">#REF!</definedName>
    <definedName name="_7B.4___5" localSheetId="32">#REF!</definedName>
    <definedName name="_7B.4___5" localSheetId="19">#REF!</definedName>
    <definedName name="_7B.4___5" localSheetId="25">#REF!</definedName>
    <definedName name="_7B.4___5" localSheetId="27">#REF!</definedName>
    <definedName name="_7B.4___5">#REF!</definedName>
    <definedName name="_8">#N/A</definedName>
    <definedName name="_8_0c" localSheetId="48">[23]Programa!#REF!</definedName>
    <definedName name="_8_0c" localSheetId="52">[23]Programa!#REF!</definedName>
    <definedName name="_8_0c" localSheetId="12">#REF!</definedName>
    <definedName name="_8_0c" localSheetId="13">#REF!</definedName>
    <definedName name="_8_0c" localSheetId="28">[23]Programa!#REF!</definedName>
    <definedName name="_8_0c" localSheetId="29">[23]Programa!#REF!</definedName>
    <definedName name="_8_0c" localSheetId="30">#REF!</definedName>
    <definedName name="_8_0c" localSheetId="31">[23]Programa!#REF!</definedName>
    <definedName name="_8_0c">#REF!</definedName>
    <definedName name="_88" localSheetId="48">#REF!</definedName>
    <definedName name="_88" localSheetId="49">#REF!</definedName>
    <definedName name="_88" localSheetId="50">#REF!</definedName>
    <definedName name="_88" localSheetId="51">#REF!</definedName>
    <definedName name="_88" localSheetId="52">#REF!</definedName>
    <definedName name="_88" localSheetId="11">#REF!</definedName>
    <definedName name="_88" localSheetId="12">#REF!</definedName>
    <definedName name="_88" localSheetId="13">#REF!</definedName>
    <definedName name="_88" localSheetId="17">#REF!</definedName>
    <definedName name="_88" localSheetId="18">#REF!</definedName>
    <definedName name="_88" localSheetId="20">#REF!</definedName>
    <definedName name="_88" localSheetId="21">#REF!</definedName>
    <definedName name="_88" localSheetId="26">#REF!</definedName>
    <definedName name="_88" localSheetId="28">#REF!</definedName>
    <definedName name="_88" localSheetId="29">#REF!</definedName>
    <definedName name="_88" localSheetId="30">#REF!</definedName>
    <definedName name="_88" localSheetId="31">#REF!</definedName>
    <definedName name="_88" localSheetId="32">#REF!</definedName>
    <definedName name="_88" localSheetId="33">#REF!</definedName>
    <definedName name="_88" localSheetId="34">#REF!</definedName>
    <definedName name="_88" localSheetId="19">#REF!</definedName>
    <definedName name="_88" localSheetId="25">#REF!</definedName>
    <definedName name="_88" localSheetId="27">#REF!</definedName>
    <definedName name="_88">#REF!</definedName>
    <definedName name="_89" localSheetId="49">#REF!</definedName>
    <definedName name="_89" localSheetId="50">#REF!</definedName>
    <definedName name="_89" localSheetId="51">#REF!</definedName>
    <definedName name="_89" localSheetId="11">#REF!</definedName>
    <definedName name="_89" localSheetId="12">#REF!</definedName>
    <definedName name="_89" localSheetId="13">#REF!</definedName>
    <definedName name="_89" localSheetId="17">#REF!</definedName>
    <definedName name="_89" localSheetId="20">#REF!</definedName>
    <definedName name="_89" localSheetId="21">#REF!</definedName>
    <definedName name="_89" localSheetId="28">#REF!</definedName>
    <definedName name="_89" localSheetId="29">#REF!</definedName>
    <definedName name="_89" localSheetId="30">#REF!</definedName>
    <definedName name="_89" localSheetId="31">#REF!</definedName>
    <definedName name="_89" localSheetId="32">#REF!</definedName>
    <definedName name="_89" localSheetId="33">#REF!</definedName>
    <definedName name="_89" localSheetId="34">#REF!</definedName>
    <definedName name="_89" localSheetId="19">#REF!</definedName>
    <definedName name="_89" localSheetId="25">#REF!</definedName>
    <definedName name="_89">#REF!</definedName>
    <definedName name="_8CONSOL_B2" localSheetId="49">#REF!</definedName>
    <definedName name="_8CONSOL_B2" localSheetId="50">#REF!</definedName>
    <definedName name="_8CONSOL_B2" localSheetId="51">#REF!</definedName>
    <definedName name="_8CONSOL_B2" localSheetId="11">#REF!</definedName>
    <definedName name="_8CONSOL_B2" localSheetId="12">#REF!</definedName>
    <definedName name="_8CONSOL_B2" localSheetId="13">#REF!</definedName>
    <definedName name="_8CONSOL_B2" localSheetId="17">#REF!</definedName>
    <definedName name="_8CONSOL_B2" localSheetId="20">#REF!</definedName>
    <definedName name="_8CONSOL_B2" localSheetId="28">#REF!</definedName>
    <definedName name="_8CONSOL_B2" localSheetId="29">#REF!</definedName>
    <definedName name="_8CONSOL_B2" localSheetId="30">#REF!</definedName>
    <definedName name="_8CONSOL_B2" localSheetId="31">#REF!</definedName>
    <definedName name="_8CONSOL_B2" localSheetId="25">#REF!</definedName>
    <definedName name="_8CONSOL_B2">#REF!</definedName>
    <definedName name="_9_0CUADRO_N__4." localSheetId="12">#REF!</definedName>
    <definedName name="_9_0CUADRO_N__4." localSheetId="13">#REF!</definedName>
    <definedName name="_9_0CUADRO_N__4." localSheetId="28">[22]Afiliados!#REF!</definedName>
    <definedName name="_9_0CUADRO_N__4." localSheetId="29">[22]Afiliados!#REF!</definedName>
    <definedName name="_9_0CUADRO_N__4." localSheetId="30">#REF!</definedName>
    <definedName name="_9_0CUADRO_N__4." localSheetId="31">[22]Afiliados!#REF!</definedName>
    <definedName name="_9_0CUADRO_N__4.">#REF!</definedName>
    <definedName name="_9CONSOL_DEPOSITS" localSheetId="48">'[32]A 11'!#REF!</definedName>
    <definedName name="_9CONSOL_DEPOSITS" localSheetId="50">'[32]A 11'!#REF!</definedName>
    <definedName name="_9CONSOL_DEPOSITS" localSheetId="51">'[32]A 11'!#REF!</definedName>
    <definedName name="_9CONSOL_DEPOSITS" localSheetId="52">'[32]A 11'!#REF!</definedName>
    <definedName name="_9CONSOL_DEPOSITS" localSheetId="11">#REF!</definedName>
    <definedName name="_9CONSOL_DEPOSITS" localSheetId="12">#REF!</definedName>
    <definedName name="_9CONSOL_DEPOSITS" localSheetId="13">#REF!</definedName>
    <definedName name="_9CONSOL_DEPOSITS" localSheetId="17">#REF!</definedName>
    <definedName name="_9CONSOL_DEPOSITS" localSheetId="18">#REF!</definedName>
    <definedName name="_9CONSOL_DEPOSITS" localSheetId="20">#REF!</definedName>
    <definedName name="_9CONSOL_DEPOSITS" localSheetId="28">'[32]A 11'!#REF!</definedName>
    <definedName name="_9CONSOL_DEPOSITS" localSheetId="29">'[32]A 11'!#REF!</definedName>
    <definedName name="_9CONSOL_DEPOSITS" localSheetId="30">#REF!</definedName>
    <definedName name="_9CONSOL_DEPOSITS" localSheetId="31">'[32]A 11'!#REF!</definedName>
    <definedName name="_9CONSOL_DEPOSITS" localSheetId="19">#REF!</definedName>
    <definedName name="_9CONSOL_DEPOSITS" localSheetId="25">#REF!</definedName>
    <definedName name="_9CONSOL_DEPOSITS">#REF!</definedName>
    <definedName name="_aaV110" localSheetId="48">[33]QNEWLOR!#REF!</definedName>
    <definedName name="_aaV110" localSheetId="50">[33]QNEWLOR!#REF!</definedName>
    <definedName name="_aaV110" localSheetId="51">[33]QNEWLOR!#REF!</definedName>
    <definedName name="_aaV110" localSheetId="52">[33]QNEWLOR!#REF!</definedName>
    <definedName name="_aaV110" localSheetId="11">#REF!</definedName>
    <definedName name="_aaV110" localSheetId="12">#REF!</definedName>
    <definedName name="_aaV110" localSheetId="13">#REF!</definedName>
    <definedName name="_aaV110" localSheetId="17">#REF!</definedName>
    <definedName name="_aaV110" localSheetId="18">#REF!</definedName>
    <definedName name="_aaV110" localSheetId="20">#REF!</definedName>
    <definedName name="_aaV110" localSheetId="28">[33]QNEWLOR!#REF!</definedName>
    <definedName name="_aaV110" localSheetId="29">[33]QNEWLOR!#REF!</definedName>
    <definedName name="_aaV110" localSheetId="30">#REF!</definedName>
    <definedName name="_aaV110" localSheetId="31">[33]QNEWLOR!#REF!</definedName>
    <definedName name="_aaV110" localSheetId="32">#REF!</definedName>
    <definedName name="_aaV110" localSheetId="33">#REF!</definedName>
    <definedName name="_aaV110" localSheetId="34">#REF!</definedName>
    <definedName name="_aaV110" localSheetId="19">#REF!</definedName>
    <definedName name="_aaV110" localSheetId="25">#REF!</definedName>
    <definedName name="_aaV110">#REF!</definedName>
    <definedName name="_aIV114" localSheetId="48">[33]QNEWLOR!#REF!</definedName>
    <definedName name="_aIV114" localSheetId="50">[33]QNEWLOR!#REF!</definedName>
    <definedName name="_aIV114" localSheetId="51">[33]QNEWLOR!#REF!</definedName>
    <definedName name="_aIV114" localSheetId="52">[33]QNEWLOR!#REF!</definedName>
    <definedName name="_aIV114" localSheetId="11">#REF!</definedName>
    <definedName name="_aIV114" localSheetId="12">#REF!</definedName>
    <definedName name="_aIV114" localSheetId="13">#REF!</definedName>
    <definedName name="_aIV114" localSheetId="17">#REF!</definedName>
    <definedName name="_aIV114" localSheetId="18">#REF!</definedName>
    <definedName name="_aIV114" localSheetId="20">#REF!</definedName>
    <definedName name="_aIV114" localSheetId="28">[33]QNEWLOR!#REF!</definedName>
    <definedName name="_aIV114" localSheetId="29">[33]QNEWLOR!#REF!</definedName>
    <definedName name="_aIV114" localSheetId="30">#REF!</definedName>
    <definedName name="_aIV114" localSheetId="31">[33]QNEWLOR!#REF!</definedName>
    <definedName name="_aIV114" localSheetId="32">#REF!</definedName>
    <definedName name="_aIV114" localSheetId="33">#REF!</definedName>
    <definedName name="_aIV114" localSheetId="34">#REF!</definedName>
    <definedName name="_aIV114" localSheetId="19">#REF!</definedName>
    <definedName name="_aIV114" localSheetId="25">#REF!</definedName>
    <definedName name="_aIV114">#REF!</definedName>
    <definedName name="_aIV190" localSheetId="50">[33]QNEWLOR!#REF!</definedName>
    <definedName name="_aIV190" localSheetId="51">[33]QNEWLOR!#REF!</definedName>
    <definedName name="_aIV190" localSheetId="17">#REF!</definedName>
    <definedName name="_aIV190" localSheetId="18">#REF!</definedName>
    <definedName name="_aIV190" localSheetId="20">#REF!</definedName>
    <definedName name="_aIV190" localSheetId="29">[33]QNEWLOR!#REF!</definedName>
    <definedName name="_aIV190" localSheetId="30">#REF!</definedName>
    <definedName name="_aIV190" localSheetId="31">[33]QNEWLOR!#REF!</definedName>
    <definedName name="_aIV190" localSheetId="19">#REF!</definedName>
    <definedName name="_aIV190" localSheetId="25">#REF!</definedName>
    <definedName name="_aIV190">#REF!</definedName>
    <definedName name="_AJU97" localSheetId="48">#REF!</definedName>
    <definedName name="_AJU97" localSheetId="51">#REF!</definedName>
    <definedName name="_AJU97" localSheetId="52">#REF!</definedName>
    <definedName name="_AJU97" localSheetId="12">#REF!</definedName>
    <definedName name="_AJU97" localSheetId="13">#REF!</definedName>
    <definedName name="_AJU97" localSheetId="28">#REF!</definedName>
    <definedName name="_AJU97" localSheetId="29">#REF!</definedName>
    <definedName name="_AJU97" localSheetId="30">#REF!</definedName>
    <definedName name="_AJU97" localSheetId="31">#REF!</definedName>
    <definedName name="_AJU97">#REF!</definedName>
    <definedName name="_AJU98" localSheetId="48">#REF!</definedName>
    <definedName name="_AJU98" localSheetId="51">#REF!</definedName>
    <definedName name="_AJU98" localSheetId="52">#REF!</definedName>
    <definedName name="_AJU98" localSheetId="12">#REF!</definedName>
    <definedName name="_AJU98" localSheetId="13">#REF!</definedName>
    <definedName name="_AJU98" localSheetId="28">#REF!</definedName>
    <definedName name="_AJU98" localSheetId="29">#REF!</definedName>
    <definedName name="_AJU98" localSheetId="30">#REF!</definedName>
    <definedName name="_AJU98" localSheetId="31">#REF!</definedName>
    <definedName name="_AJU98">#REF!</definedName>
    <definedName name="_AJU99" localSheetId="48">#REF!</definedName>
    <definedName name="_AJU99" localSheetId="51">#REF!</definedName>
    <definedName name="_AJU99" localSheetId="52">#REF!</definedName>
    <definedName name="_AJU99" localSheetId="12">#REF!</definedName>
    <definedName name="_AJU99" localSheetId="13">#REF!</definedName>
    <definedName name="_AJU99" localSheetId="28">#REF!</definedName>
    <definedName name="_AJU99" localSheetId="29">#REF!</definedName>
    <definedName name="_AJU99" localSheetId="30">#REF!</definedName>
    <definedName name="_AJU99" localSheetId="31">#REF!</definedName>
    <definedName name="_AJU99">#REF!</definedName>
    <definedName name="_ANO97" localSheetId="28">#REF!</definedName>
    <definedName name="_ANO97" localSheetId="29">#REF!</definedName>
    <definedName name="_ANO97" localSheetId="30">#REF!</definedName>
    <definedName name="_ANO97" localSheetId="31">#REF!</definedName>
    <definedName name="_ANO97">#REF!</definedName>
    <definedName name="_ANO98" localSheetId="28">#REF!</definedName>
    <definedName name="_ANO98" localSheetId="29">#REF!</definedName>
    <definedName name="_ANO98" localSheetId="30">#REF!</definedName>
    <definedName name="_ANO98" localSheetId="31">#REF!</definedName>
    <definedName name="_ANO98">#REF!</definedName>
    <definedName name="_ANO99" localSheetId="28">#REF!</definedName>
    <definedName name="_ANO99" localSheetId="29">#REF!</definedName>
    <definedName name="_ANO99" localSheetId="30">#REF!</definedName>
    <definedName name="_ANO99" localSheetId="31">#REF!</definedName>
    <definedName name="_ANO99">#REF!</definedName>
    <definedName name="_asd1">#N/A</definedName>
    <definedName name="_AUS1" localSheetId="48">#REF!</definedName>
    <definedName name="_AUS1" localSheetId="49">#REF!</definedName>
    <definedName name="_AUS1" localSheetId="50">#REF!</definedName>
    <definedName name="_AUS1" localSheetId="51">#REF!</definedName>
    <definedName name="_AUS1" localSheetId="52">#REF!</definedName>
    <definedName name="_AUS1" localSheetId="11">#REF!</definedName>
    <definedName name="_AUS1" localSheetId="12">#REF!</definedName>
    <definedName name="_AUS1" localSheetId="13">#REF!</definedName>
    <definedName name="_AUS1" localSheetId="17">#REF!</definedName>
    <definedName name="_AUS1" localSheetId="18">#REF!</definedName>
    <definedName name="_AUS1" localSheetId="20">#REF!</definedName>
    <definedName name="_AUS1" localSheetId="21">#REF!</definedName>
    <definedName name="_AUS1" localSheetId="26">#REF!</definedName>
    <definedName name="_AUS1" localSheetId="28">#REF!</definedName>
    <definedName name="_AUS1" localSheetId="29">#REF!</definedName>
    <definedName name="_AUS1" localSheetId="30">#REF!</definedName>
    <definedName name="_AUS1" localSheetId="31">#REF!</definedName>
    <definedName name="_AUS1" localSheetId="32">#REF!</definedName>
    <definedName name="_AUS1" localSheetId="33">#REF!</definedName>
    <definedName name="_AUS1" localSheetId="34">#REF!</definedName>
    <definedName name="_AUS1" localSheetId="19">#REF!</definedName>
    <definedName name="_AUS1" localSheetId="25">#REF!</definedName>
    <definedName name="_AUS1" localSheetId="27">#REF!</definedName>
    <definedName name="_AUS1">#REF!</definedName>
    <definedName name="_bla2" localSheetId="49" hidden="1">#REF!</definedName>
    <definedName name="_bla2" localSheetId="50" hidden="1">#REF!</definedName>
    <definedName name="_bla2" localSheetId="51" hidden="1">#REF!</definedName>
    <definedName name="_bla2" localSheetId="11" hidden="1">#REF!</definedName>
    <definedName name="_bla2" localSheetId="12" hidden="1">#REF!</definedName>
    <definedName name="_bla2" localSheetId="13" hidden="1">#REF!</definedName>
    <definedName name="_bla2" localSheetId="17" hidden="1">#REF!</definedName>
    <definedName name="_bla2" localSheetId="20" hidden="1">#REF!</definedName>
    <definedName name="_bla2" localSheetId="21" hidden="1">#REF!</definedName>
    <definedName name="_bla2" localSheetId="28" hidden="1">#REF!</definedName>
    <definedName name="_bla2" localSheetId="29" hidden="1">#REF!</definedName>
    <definedName name="_bla2" localSheetId="30" hidden="1">#REF!</definedName>
    <definedName name="_bla2" localSheetId="31" hidden="1">#REF!</definedName>
    <definedName name="_bla2" localSheetId="32" hidden="1">#REF!</definedName>
    <definedName name="_bla2" localSheetId="33" hidden="1">#REF!</definedName>
    <definedName name="_bla2" localSheetId="34" hidden="1">#REF!</definedName>
    <definedName name="_bla2" localSheetId="19" hidden="1">#REF!</definedName>
    <definedName name="_bla2" localSheetId="25" hidden="1">#REF!</definedName>
    <definedName name="_bla2" hidden="1">#REF!</definedName>
    <definedName name="_bla3" localSheetId="49" hidden="1">#REF!</definedName>
    <definedName name="_bla3" localSheetId="50" hidden="1">#REF!</definedName>
    <definedName name="_bla3" localSheetId="51" hidden="1">#REF!</definedName>
    <definedName name="_bla3" localSheetId="11" hidden="1">#REF!</definedName>
    <definedName name="_bla3" localSheetId="17" hidden="1">#REF!</definedName>
    <definedName name="_bla3" localSheetId="20" hidden="1">#REF!</definedName>
    <definedName name="_bla3" localSheetId="21" hidden="1">#REF!</definedName>
    <definedName name="_bla3" localSheetId="28" hidden="1">#REF!</definedName>
    <definedName name="_bla3" localSheetId="29" hidden="1">#REF!</definedName>
    <definedName name="_bla3" localSheetId="30" hidden="1">#REF!</definedName>
    <definedName name="_bla3" localSheetId="31" hidden="1">#REF!</definedName>
    <definedName name="_bla3" localSheetId="32" hidden="1">#REF!</definedName>
    <definedName name="_bla3" localSheetId="33" hidden="1">#REF!</definedName>
    <definedName name="_bla3" localSheetId="34" hidden="1">#REF!</definedName>
    <definedName name="_bla3" localSheetId="19" hidden="1">#REF!</definedName>
    <definedName name="_bla3" localSheetId="25" hidden="1">#REF!</definedName>
    <definedName name="_bla3" hidden="1">#REF!</definedName>
    <definedName name="_bla4" localSheetId="49" hidden="1">#REF!</definedName>
    <definedName name="_bla4" localSheetId="50" hidden="1">#REF!</definedName>
    <definedName name="_bla4" localSheetId="51" hidden="1">#REF!</definedName>
    <definedName name="_bla4" localSheetId="11" hidden="1">#REF!</definedName>
    <definedName name="_bla4" localSheetId="17" hidden="1">#REF!</definedName>
    <definedName name="_bla4" localSheetId="21" hidden="1">#REF!</definedName>
    <definedName name="_bla4" localSheetId="28" hidden="1">#REF!</definedName>
    <definedName name="_bla4" localSheetId="29" hidden="1">#REF!</definedName>
    <definedName name="_bla4" localSheetId="30" hidden="1">#REF!</definedName>
    <definedName name="_bla4" localSheetId="31" hidden="1">#REF!</definedName>
    <definedName name="_bla4" localSheetId="32" hidden="1">#REF!</definedName>
    <definedName name="_bla4" localSheetId="33" hidden="1">#REF!</definedName>
    <definedName name="_bla4" localSheetId="34" hidden="1">#REF!</definedName>
    <definedName name="_bla4" localSheetId="19" hidden="1">#REF!</definedName>
    <definedName name="_bla4" localSheetId="25" hidden="1">#REF!</definedName>
    <definedName name="_bla4" hidden="1">#REF!</definedName>
    <definedName name="_BOP1" localSheetId="28">#REF!</definedName>
    <definedName name="_BOP1" localSheetId="29">#REF!</definedName>
    <definedName name="_BOP1" localSheetId="30">#REF!</definedName>
    <definedName name="_BOP1" localSheetId="31">#REF!</definedName>
    <definedName name="_BOP1">#REF!</definedName>
    <definedName name="_BOP2" localSheetId="48">[34]BoP!#REF!</definedName>
    <definedName name="_BOP2" localSheetId="50">[34]BoP!#REF!</definedName>
    <definedName name="_BOP2" localSheetId="51">[34]BoP!#REF!</definedName>
    <definedName name="_BOP2" localSheetId="52">[34]BoP!#REF!</definedName>
    <definedName name="_BOP2" localSheetId="12">#REF!</definedName>
    <definedName name="_BOP2" localSheetId="17">#REF!</definedName>
    <definedName name="_BOP2" localSheetId="18">#REF!</definedName>
    <definedName name="_BOP2" localSheetId="20">#REF!</definedName>
    <definedName name="_BOP2" localSheetId="30">#REF!</definedName>
    <definedName name="_BOP2" localSheetId="31">[34]BoP!#REF!</definedName>
    <definedName name="_BOP2" localSheetId="19">#REF!</definedName>
    <definedName name="_BOP2" localSheetId="25">#REF!</definedName>
    <definedName name="_BOP2">#REF!</definedName>
    <definedName name="_bop3" localSheetId="48">[35]BOP!#REF!</definedName>
    <definedName name="_bop3" localSheetId="52">[35]BOP!#REF!</definedName>
    <definedName name="_bop3" localSheetId="30">#REF!</definedName>
    <definedName name="_bop3" localSheetId="31">[35]BOP!#REF!</definedName>
    <definedName name="_bop3">#REF!</definedName>
    <definedName name="_BTO2" localSheetId="48">#REF!</definedName>
    <definedName name="_BTO2" localSheetId="51">#REF!</definedName>
    <definedName name="_BTO2" localSheetId="52">#REF!</definedName>
    <definedName name="_BTO2" localSheetId="12">#REF!</definedName>
    <definedName name="_BTO2" localSheetId="13">#REF!</definedName>
    <definedName name="_BTO2" localSheetId="28">#REF!</definedName>
    <definedName name="_BTO2" localSheetId="29">#REF!</definedName>
    <definedName name="_BTO2" localSheetId="30">#REF!</definedName>
    <definedName name="_BTO2" localSheetId="31">#REF!</definedName>
    <definedName name="_BTO2">#REF!</definedName>
    <definedName name="_CEL96" localSheetId="48">#REF!</definedName>
    <definedName name="_CEL96" localSheetId="51">#REF!</definedName>
    <definedName name="_CEL96" localSheetId="52">#REF!</definedName>
    <definedName name="_CEL96" localSheetId="12">#REF!</definedName>
    <definedName name="_CEL96" localSheetId="13">#REF!</definedName>
    <definedName name="_CEL96" localSheetId="28">#REF!</definedName>
    <definedName name="_CEL96" localSheetId="29">#REF!</definedName>
    <definedName name="_CEL96" localSheetId="30">#REF!</definedName>
    <definedName name="_CEL96" localSheetId="31">#REF!</definedName>
    <definedName name="_CEL96">#REF!</definedName>
    <definedName name="_cud21" localSheetId="48">#REF!</definedName>
    <definedName name="_cud21" localSheetId="51">#REF!</definedName>
    <definedName name="_cud21" localSheetId="52">#REF!</definedName>
    <definedName name="_cud21" localSheetId="12">#REF!</definedName>
    <definedName name="_cud21" localSheetId="13">#REF!</definedName>
    <definedName name="_cud21" localSheetId="28">#REF!</definedName>
    <definedName name="_cud21" localSheetId="29">#REF!</definedName>
    <definedName name="_cud21" localSheetId="30">#REF!</definedName>
    <definedName name="_cud21" localSheetId="31">#REF!</definedName>
    <definedName name="_cud21">#REF!</definedName>
    <definedName name="_D" localSheetId="48">#REF!</definedName>
    <definedName name="_D" localSheetId="49">#REF!</definedName>
    <definedName name="_D" localSheetId="50">#REF!</definedName>
    <definedName name="_D" localSheetId="51">#REF!</definedName>
    <definedName name="_D" localSheetId="52">#REF!</definedName>
    <definedName name="_D" localSheetId="11">#REF!</definedName>
    <definedName name="_D" localSheetId="17">#REF!</definedName>
    <definedName name="_D" localSheetId="18">#REF!</definedName>
    <definedName name="_D" localSheetId="20">#REF!</definedName>
    <definedName name="_D" localSheetId="26">#REF!</definedName>
    <definedName name="_D" localSheetId="28">#REF!</definedName>
    <definedName name="_D" localSheetId="29">#REF!</definedName>
    <definedName name="_D" localSheetId="30">#REF!</definedName>
    <definedName name="_D" localSheetId="31">#REF!</definedName>
    <definedName name="_D" localSheetId="32">#REF!</definedName>
    <definedName name="_D" localSheetId="19">#REF!</definedName>
    <definedName name="_D" localSheetId="25">#REF!</definedName>
    <definedName name="_D" localSheetId="27">#REF!</definedName>
    <definedName name="_D">#REF!</definedName>
    <definedName name="_dcc2000" localSheetId="28">#REF!</definedName>
    <definedName name="_dcc2000" localSheetId="29">#REF!</definedName>
    <definedName name="_dcc2000" localSheetId="30">#REF!</definedName>
    <definedName name="_dcc2000" localSheetId="31">#REF!</definedName>
    <definedName name="_dcc2000">#REF!</definedName>
    <definedName name="_dcc2001" localSheetId="28">#REF!</definedName>
    <definedName name="_dcc2001" localSheetId="29">#REF!</definedName>
    <definedName name="_dcc2001" localSheetId="30">#REF!</definedName>
    <definedName name="_dcc2001" localSheetId="31">#REF!</definedName>
    <definedName name="_dcc2001">#REF!</definedName>
    <definedName name="_dcc2002" localSheetId="28">#REF!</definedName>
    <definedName name="_dcc2002" localSheetId="29">#REF!</definedName>
    <definedName name="_dcc2002" localSheetId="30">#REF!</definedName>
    <definedName name="_dcc2002" localSheetId="31">#REF!</definedName>
    <definedName name="_dcc2002">#REF!</definedName>
    <definedName name="_dcc2003" localSheetId="28">#REF!</definedName>
    <definedName name="_dcc2003" localSheetId="29">#REF!</definedName>
    <definedName name="_dcc2003" localSheetId="30">#REF!</definedName>
    <definedName name="_dcc2003" localSheetId="31">#REF!</definedName>
    <definedName name="_dcc2003">#REF!</definedName>
    <definedName name="_dcc98" localSheetId="48">[23]Programa!#REF!</definedName>
    <definedName name="_dcc98" localSheetId="52">[23]Programa!#REF!</definedName>
    <definedName name="_dcc98" localSheetId="28">[23]Programa!#REF!</definedName>
    <definedName name="_dcc98" localSheetId="29">[23]Programa!#REF!</definedName>
    <definedName name="_dcc98" localSheetId="30">#REF!</definedName>
    <definedName name="_dcc98" localSheetId="31">[23]Programa!#REF!</definedName>
    <definedName name="_dcc98">#REF!</definedName>
    <definedName name="_dcc99" localSheetId="48">#REF!</definedName>
    <definedName name="_dcc99" localSheetId="52">#REF!</definedName>
    <definedName name="_dcc99" localSheetId="12">#REF!</definedName>
    <definedName name="_dcc99" localSheetId="13">#REF!</definedName>
    <definedName name="_dcc99" localSheetId="28">#REF!</definedName>
    <definedName name="_dcc99" localSheetId="29">#REF!</definedName>
    <definedName name="_dcc99" localSheetId="30">#REF!</definedName>
    <definedName name="_dcc99" localSheetId="31">#REF!</definedName>
    <definedName name="_dcc99">#REF!</definedName>
    <definedName name="_DEG1" localSheetId="49">#REF!</definedName>
    <definedName name="_DEG1" localSheetId="50">#REF!</definedName>
    <definedName name="_DEG1" localSheetId="51">#REF!</definedName>
    <definedName name="_DEG1" localSheetId="11">#REF!</definedName>
    <definedName name="_DEG1" localSheetId="12">#REF!</definedName>
    <definedName name="_DEG1" localSheetId="13">#REF!</definedName>
    <definedName name="_DEG1" localSheetId="17">#REF!</definedName>
    <definedName name="_DEG1" localSheetId="18">#REF!</definedName>
    <definedName name="_DEG1" localSheetId="20">#REF!</definedName>
    <definedName name="_DEG1" localSheetId="21">#REF!</definedName>
    <definedName name="_DEG1" localSheetId="26">#REF!</definedName>
    <definedName name="_DEG1" localSheetId="28">#REF!</definedName>
    <definedName name="_DEG1" localSheetId="29">#REF!</definedName>
    <definedName name="_DEG1" localSheetId="30">#REF!</definedName>
    <definedName name="_DEG1" localSheetId="31">#REF!</definedName>
    <definedName name="_DEG1" localSheetId="32">#REF!</definedName>
    <definedName name="_DEG1" localSheetId="33">#REF!</definedName>
    <definedName name="_DEG1" localSheetId="34">#REF!</definedName>
    <definedName name="_DEG1" localSheetId="19">#REF!</definedName>
    <definedName name="_DEG1" localSheetId="25">#REF!</definedName>
    <definedName name="_DEG1" localSheetId="27">#REF!</definedName>
    <definedName name="_DEG1">#REF!</definedName>
    <definedName name="_dic96" localSheetId="28">#REF!</definedName>
    <definedName name="_dic96" localSheetId="29">#REF!</definedName>
    <definedName name="_dic96" localSheetId="30">#REF!</definedName>
    <definedName name="_dic96" localSheetId="31">#REF!</definedName>
    <definedName name="_dic96">#REF!</definedName>
    <definedName name="_DKR1" localSheetId="49">#REF!</definedName>
    <definedName name="_DKR1" localSheetId="50">#REF!</definedName>
    <definedName name="_DKR1" localSheetId="51">#REF!</definedName>
    <definedName name="_DKR1" localSheetId="11">#REF!</definedName>
    <definedName name="_DKR1" localSheetId="12">#REF!</definedName>
    <definedName name="_DKR1" localSheetId="17">#REF!</definedName>
    <definedName name="_DKR1" localSheetId="20">#REF!</definedName>
    <definedName name="_DKR1" localSheetId="21">#REF!</definedName>
    <definedName name="_DKR1" localSheetId="28">#REF!</definedName>
    <definedName name="_DKR1" localSheetId="29">#REF!</definedName>
    <definedName name="_DKR1" localSheetId="30">#REF!</definedName>
    <definedName name="_DKR1" localSheetId="31">#REF!</definedName>
    <definedName name="_DKR1" localSheetId="32">#REF!</definedName>
    <definedName name="_DKR1" localSheetId="33">#REF!</definedName>
    <definedName name="_DKR1" localSheetId="34">#REF!</definedName>
    <definedName name="_DKR1" localSheetId="19">#REF!</definedName>
    <definedName name="_DKR1" localSheetId="25">#REF!</definedName>
    <definedName name="_DKR1">#REF!</definedName>
    <definedName name="_DLX1.EMA" localSheetId="49">#REF!</definedName>
    <definedName name="_DLX1.EMA" localSheetId="50">#REF!</definedName>
    <definedName name="_DLX1.EMA" localSheetId="51">#REF!</definedName>
    <definedName name="_DLX1.EMA" localSheetId="11">#REF!</definedName>
    <definedName name="_DLX1.EMA" localSheetId="17">#REF!</definedName>
    <definedName name="_DLX1.EMA" localSheetId="21">#REF!</definedName>
    <definedName name="_DLX1.EMA" localSheetId="28">#REF!</definedName>
    <definedName name="_DLX1.EMA" localSheetId="29">#REF!</definedName>
    <definedName name="_DLX1.EMA" localSheetId="30">#REF!</definedName>
    <definedName name="_DLX1.EMA" localSheetId="31">#REF!</definedName>
    <definedName name="_DLX1.EMA" localSheetId="32">#REF!</definedName>
    <definedName name="_DLX1.EMA" localSheetId="33">#REF!</definedName>
    <definedName name="_DLX1.EMA" localSheetId="34">#REF!</definedName>
    <definedName name="_DLX1.EMA" localSheetId="19">#REF!</definedName>
    <definedName name="_DLX1.EMA" localSheetId="25">#REF!</definedName>
    <definedName name="_DLX1.EMA">#REF!</definedName>
    <definedName name="_DLX1.EMG" localSheetId="49">#REF!</definedName>
    <definedName name="_DLX1.EMG" localSheetId="50">#REF!</definedName>
    <definedName name="_DLX1.EMG" localSheetId="51">#REF!</definedName>
    <definedName name="_DLX1.EMG" localSheetId="11">#REF!</definedName>
    <definedName name="_DLX1.EMG" localSheetId="17">#REF!</definedName>
    <definedName name="_DLX1.EMG" localSheetId="21">#REF!</definedName>
    <definedName name="_DLX1.EMG" localSheetId="28">#REF!</definedName>
    <definedName name="_DLX1.EMG" localSheetId="29">#REF!</definedName>
    <definedName name="_DLX1.EMG" localSheetId="30">#REF!</definedName>
    <definedName name="_DLX1.EMG" localSheetId="31">#REF!</definedName>
    <definedName name="_DLX1.EMG" localSheetId="32">#REF!</definedName>
    <definedName name="_DLX1.EMG" localSheetId="33">#REF!</definedName>
    <definedName name="_DLX1.EMG" localSheetId="34">#REF!</definedName>
    <definedName name="_DLX1.EMG" localSheetId="19">#REF!</definedName>
    <definedName name="_DLX1.EMG" localSheetId="25">#REF!</definedName>
    <definedName name="_DLX1.EMG">#REF!</definedName>
    <definedName name="_DLX10.EMA" localSheetId="49">#REF!</definedName>
    <definedName name="_DLX10.EMA" localSheetId="50">#REF!</definedName>
    <definedName name="_DLX10.EMA" localSheetId="51">#REF!</definedName>
    <definedName name="_DLX10.EMA" localSheetId="11">#REF!</definedName>
    <definedName name="_DLX10.EMA" localSheetId="17">#REF!</definedName>
    <definedName name="_DLX10.EMA" localSheetId="21">#REF!</definedName>
    <definedName name="_DLX10.EMA" localSheetId="28">#REF!</definedName>
    <definedName name="_DLX10.EMA" localSheetId="29">#REF!</definedName>
    <definedName name="_DLX10.EMA" localSheetId="30">#REF!</definedName>
    <definedName name="_DLX10.EMA" localSheetId="31">#REF!</definedName>
    <definedName name="_DLX10.EMA" localSheetId="32">#REF!</definedName>
    <definedName name="_DLX10.EMA" localSheetId="33">#REF!</definedName>
    <definedName name="_DLX10.EMA" localSheetId="34">#REF!</definedName>
    <definedName name="_DLX10.EMA" localSheetId="19">#REF!</definedName>
    <definedName name="_DLX10.EMA" localSheetId="25">#REF!</definedName>
    <definedName name="_DLX10.EMA">#REF!</definedName>
    <definedName name="_DLX11.EMA" localSheetId="49">#REF!</definedName>
    <definedName name="_DLX11.EMA" localSheetId="50">#REF!</definedName>
    <definedName name="_DLX11.EMA" localSheetId="51">#REF!</definedName>
    <definedName name="_DLX11.EMA" localSheetId="11">#REF!</definedName>
    <definedName name="_DLX11.EMA" localSheetId="17">#REF!</definedName>
    <definedName name="_DLX11.EMA" localSheetId="21">#REF!</definedName>
    <definedName name="_DLX11.EMA" localSheetId="28">#REF!</definedName>
    <definedName name="_DLX11.EMA" localSheetId="29">#REF!</definedName>
    <definedName name="_DLX11.EMA" localSheetId="30">#REF!</definedName>
    <definedName name="_DLX11.EMA" localSheetId="31">#REF!</definedName>
    <definedName name="_DLX11.EMA" localSheetId="32">#REF!</definedName>
    <definedName name="_DLX11.EMA" localSheetId="33">#REF!</definedName>
    <definedName name="_DLX11.EMA" localSheetId="34">#REF!</definedName>
    <definedName name="_DLX11.EMA" localSheetId="19">#REF!</definedName>
    <definedName name="_DLX11.EMA" localSheetId="25">#REF!</definedName>
    <definedName name="_DLX11.EMA">#REF!</definedName>
    <definedName name="_DLX12.EMA" localSheetId="49">#REF!</definedName>
    <definedName name="_DLX12.EMA" localSheetId="50">#REF!</definedName>
    <definedName name="_DLX12.EMA" localSheetId="51">#REF!</definedName>
    <definedName name="_DLX12.EMA" localSheetId="11">#REF!</definedName>
    <definedName name="_DLX12.EMA" localSheetId="17">#REF!</definedName>
    <definedName name="_DLX12.EMA" localSheetId="21">#REF!</definedName>
    <definedName name="_DLX12.EMA" localSheetId="28">#REF!</definedName>
    <definedName name="_DLX12.EMA" localSheetId="29">#REF!</definedName>
    <definedName name="_DLX12.EMA" localSheetId="30">#REF!</definedName>
    <definedName name="_DLX12.EMA" localSheetId="31">#REF!</definedName>
    <definedName name="_DLX12.EMA" localSheetId="32">#REF!</definedName>
    <definedName name="_DLX12.EMA" localSheetId="33">#REF!</definedName>
    <definedName name="_DLX12.EMA" localSheetId="34">#REF!</definedName>
    <definedName name="_DLX12.EMA" localSheetId="19">#REF!</definedName>
    <definedName name="_DLX12.EMA" localSheetId="25">#REF!</definedName>
    <definedName name="_DLX12.EMA">#REF!</definedName>
    <definedName name="_DLX13.EMA" localSheetId="49">#REF!</definedName>
    <definedName name="_DLX13.EMA" localSheetId="50">#REF!</definedName>
    <definedName name="_DLX13.EMA" localSheetId="51">#REF!</definedName>
    <definedName name="_DLX13.EMA" localSheetId="11">#REF!</definedName>
    <definedName name="_DLX13.EMA" localSheetId="17">#REF!</definedName>
    <definedName name="_DLX13.EMA" localSheetId="21">#REF!</definedName>
    <definedName name="_DLX13.EMA" localSheetId="28">#REF!</definedName>
    <definedName name="_DLX13.EMA" localSheetId="29">#REF!</definedName>
    <definedName name="_DLX13.EMA" localSheetId="30">#REF!</definedName>
    <definedName name="_DLX13.EMA" localSheetId="31">#REF!</definedName>
    <definedName name="_DLX13.EMA" localSheetId="32">#REF!</definedName>
    <definedName name="_DLX13.EMA" localSheetId="33">#REF!</definedName>
    <definedName name="_DLX13.EMA" localSheetId="34">#REF!</definedName>
    <definedName name="_DLX13.EMA" localSheetId="19">#REF!</definedName>
    <definedName name="_DLX13.EMA" localSheetId="25">#REF!</definedName>
    <definedName name="_DLX13.EMA">#REF!</definedName>
    <definedName name="_DLX14.EMA" localSheetId="49">#REF!</definedName>
    <definedName name="_DLX14.EMA" localSheetId="50">#REF!</definedName>
    <definedName name="_DLX14.EMA" localSheetId="51">#REF!</definedName>
    <definedName name="_DLX14.EMA" localSheetId="11">#REF!</definedName>
    <definedName name="_DLX14.EMA" localSheetId="17">#REF!</definedName>
    <definedName name="_DLX14.EMA" localSheetId="21">#REF!</definedName>
    <definedName name="_DLX14.EMA" localSheetId="28">#REF!</definedName>
    <definedName name="_DLX14.EMA" localSheetId="29">#REF!</definedName>
    <definedName name="_DLX14.EMA" localSheetId="30">#REF!</definedName>
    <definedName name="_DLX14.EMA" localSheetId="31">#REF!</definedName>
    <definedName name="_DLX14.EMA" localSheetId="32">#REF!</definedName>
    <definedName name="_DLX14.EMA" localSheetId="33">#REF!</definedName>
    <definedName name="_DLX14.EMA" localSheetId="34">#REF!</definedName>
    <definedName name="_DLX14.EMA" localSheetId="19">#REF!</definedName>
    <definedName name="_DLX14.EMA" localSheetId="25">#REF!</definedName>
    <definedName name="_DLX14.EMA">#REF!</definedName>
    <definedName name="_DLX16.EMA" localSheetId="49">#REF!</definedName>
    <definedName name="_DLX16.EMA" localSheetId="50">#REF!</definedName>
    <definedName name="_DLX16.EMA" localSheetId="51">#REF!</definedName>
    <definedName name="_DLX16.EMA" localSheetId="11">#REF!</definedName>
    <definedName name="_DLX16.EMA" localSheetId="17">#REF!</definedName>
    <definedName name="_DLX16.EMA" localSheetId="21">#REF!</definedName>
    <definedName name="_DLX16.EMA" localSheetId="28">#REF!</definedName>
    <definedName name="_DLX16.EMA" localSheetId="29">#REF!</definedName>
    <definedName name="_DLX16.EMA" localSheetId="30">#REF!</definedName>
    <definedName name="_DLX16.EMA" localSheetId="31">#REF!</definedName>
    <definedName name="_DLX16.EMA" localSheetId="32">#REF!</definedName>
    <definedName name="_DLX16.EMA" localSheetId="33">#REF!</definedName>
    <definedName name="_DLX16.EMA" localSheetId="34">#REF!</definedName>
    <definedName name="_DLX16.EMA" localSheetId="19">#REF!</definedName>
    <definedName name="_DLX16.EMA" localSheetId="25">#REF!</definedName>
    <definedName name="_DLX16.EMA">#REF!</definedName>
    <definedName name="_DLX2.EMA" localSheetId="48">#REF!,#REF!</definedName>
    <definedName name="_DLX2.EMA" localSheetId="49">#REF!,#REF!</definedName>
    <definedName name="_DLX2.EMA" localSheetId="50">#REF!,#REF!</definedName>
    <definedName name="_DLX2.EMA" localSheetId="51">#REF!,#REF!</definedName>
    <definedName name="_DLX2.EMA" localSheetId="52">#REF!,#REF!</definedName>
    <definedName name="_DLX2.EMA" localSheetId="11">#REF!,#REF!</definedName>
    <definedName name="_DLX2.EMA" localSheetId="12">#REF!,#REF!</definedName>
    <definedName name="_DLX2.EMA" localSheetId="13">#REF!,#REF!</definedName>
    <definedName name="_DLX2.EMA" localSheetId="17">#REF!,#REF!</definedName>
    <definedName name="_DLX2.EMA" localSheetId="18">#REF!,#REF!</definedName>
    <definedName name="_DLX2.EMA" localSheetId="20">#REF!,#REF!</definedName>
    <definedName name="_DLX2.EMA" localSheetId="21">#REF!,#REF!</definedName>
    <definedName name="_DLX2.EMA" localSheetId="26">#REF!,#REF!</definedName>
    <definedName name="_DLX2.EMA" localSheetId="28">#REF!,#REF!</definedName>
    <definedName name="_DLX2.EMA" localSheetId="29">#REF!,#REF!</definedName>
    <definedName name="_DLX2.EMA" localSheetId="30">#REF!,#REF!</definedName>
    <definedName name="_DLX2.EMA" localSheetId="31">#REF!,#REF!</definedName>
    <definedName name="_DLX2.EMA" localSheetId="32">#REF!,#REF!</definedName>
    <definedName name="_DLX2.EMA" localSheetId="33">#REF!,#REF!</definedName>
    <definedName name="_DLX2.EMA" localSheetId="34">#REF!,#REF!</definedName>
    <definedName name="_DLX2.EMA" localSheetId="19">#REF!,#REF!</definedName>
    <definedName name="_DLX2.EMA" localSheetId="25">#REF!,#REF!</definedName>
    <definedName name="_DLX2.EMA" localSheetId="27">#REF!,#REF!</definedName>
    <definedName name="_DLX2.EMA">#REF!,#REF!</definedName>
    <definedName name="_DLX2.EMG" localSheetId="48">#REF!</definedName>
    <definedName name="_DLX2.EMG" localSheetId="49">#REF!</definedName>
    <definedName name="_DLX2.EMG" localSheetId="50">#REF!</definedName>
    <definedName name="_DLX2.EMG" localSheetId="51">#REF!</definedName>
    <definedName name="_DLX2.EMG" localSheetId="52">#REF!</definedName>
    <definedName name="_DLX2.EMG" localSheetId="11">#REF!</definedName>
    <definedName name="_DLX2.EMG" localSheetId="12">#REF!</definedName>
    <definedName name="_DLX2.EMG" localSheetId="13">#REF!</definedName>
    <definedName name="_DLX2.EMG" localSheetId="17">#REF!</definedName>
    <definedName name="_DLX2.EMG" localSheetId="18">#REF!</definedName>
    <definedName name="_DLX2.EMG" localSheetId="20">#REF!</definedName>
    <definedName name="_DLX2.EMG" localSheetId="21">#REF!</definedName>
    <definedName name="_DLX2.EMG" localSheetId="26">#REF!</definedName>
    <definedName name="_DLX2.EMG" localSheetId="28">#REF!</definedName>
    <definedName name="_DLX2.EMG" localSheetId="29">#REF!</definedName>
    <definedName name="_DLX2.EMG" localSheetId="30">#REF!</definedName>
    <definedName name="_DLX2.EMG" localSheetId="31">#REF!</definedName>
    <definedName name="_DLX2.EMG" localSheetId="32">#REF!</definedName>
    <definedName name="_DLX2.EMG" localSheetId="33">#REF!</definedName>
    <definedName name="_DLX2.EMG" localSheetId="34">#REF!</definedName>
    <definedName name="_DLX2.EMG" localSheetId="19">#REF!</definedName>
    <definedName name="_DLX2.EMG" localSheetId="25">#REF!</definedName>
    <definedName name="_DLX2.EMG" localSheetId="27">#REF!</definedName>
    <definedName name="_DLX2.EMG">#REF!</definedName>
    <definedName name="_DLX4.EMA" localSheetId="49">#REF!</definedName>
    <definedName name="_DLX4.EMA" localSheetId="50">#REF!</definedName>
    <definedName name="_DLX4.EMA" localSheetId="51">#REF!</definedName>
    <definedName name="_DLX4.EMA" localSheetId="11">#REF!</definedName>
    <definedName name="_DLX4.EMA" localSheetId="12">#REF!</definedName>
    <definedName name="_DLX4.EMA" localSheetId="13">#REF!</definedName>
    <definedName name="_DLX4.EMA" localSheetId="17">#REF!</definedName>
    <definedName name="_DLX4.EMA" localSheetId="20">#REF!</definedName>
    <definedName name="_DLX4.EMA" localSheetId="21">#REF!</definedName>
    <definedName name="_DLX4.EMA" localSheetId="28">#REF!</definedName>
    <definedName name="_DLX4.EMA" localSheetId="29">#REF!</definedName>
    <definedName name="_DLX4.EMA" localSheetId="30">#REF!</definedName>
    <definedName name="_DLX4.EMA" localSheetId="31">#REF!</definedName>
    <definedName name="_DLX4.EMA" localSheetId="32">#REF!</definedName>
    <definedName name="_DLX4.EMA" localSheetId="33">#REF!</definedName>
    <definedName name="_DLX4.EMA" localSheetId="34">#REF!</definedName>
    <definedName name="_DLX4.EMA" localSheetId="19">#REF!</definedName>
    <definedName name="_DLX4.EMA" localSheetId="25">#REF!</definedName>
    <definedName name="_DLX4.EMA">#REF!</definedName>
    <definedName name="_DLX4.EMG" localSheetId="49">#REF!</definedName>
    <definedName name="_DLX4.EMG" localSheetId="50">#REF!</definedName>
    <definedName name="_DLX4.EMG" localSheetId="51">#REF!</definedName>
    <definedName name="_DLX4.EMG" localSheetId="11">#REF!</definedName>
    <definedName name="_DLX4.EMG" localSheetId="12">#REF!</definedName>
    <definedName name="_DLX4.EMG" localSheetId="13">#REF!</definedName>
    <definedName name="_DLX4.EMG" localSheetId="17">#REF!</definedName>
    <definedName name="_DLX4.EMG" localSheetId="20">#REF!</definedName>
    <definedName name="_DLX4.EMG" localSheetId="21">#REF!</definedName>
    <definedName name="_DLX4.EMG" localSheetId="28">#REF!</definedName>
    <definedName name="_DLX4.EMG" localSheetId="29">#REF!</definedName>
    <definedName name="_DLX4.EMG" localSheetId="30">#REF!</definedName>
    <definedName name="_DLX4.EMG" localSheetId="31">#REF!</definedName>
    <definedName name="_DLX4.EMG" localSheetId="32">#REF!</definedName>
    <definedName name="_DLX4.EMG" localSheetId="33">#REF!</definedName>
    <definedName name="_DLX4.EMG" localSheetId="34">#REF!</definedName>
    <definedName name="_DLX4.EMG" localSheetId="19">#REF!</definedName>
    <definedName name="_DLX4.EMG" localSheetId="25">#REF!</definedName>
    <definedName name="_DLX4.EMG">#REF!</definedName>
    <definedName name="_DLX5.EMA" localSheetId="49">#REF!</definedName>
    <definedName name="_DLX5.EMA" localSheetId="50">#REF!</definedName>
    <definedName name="_DLX5.EMA" localSheetId="51">#REF!</definedName>
    <definedName name="_DLX5.EMA" localSheetId="11">#REF!</definedName>
    <definedName name="_DLX5.EMA" localSheetId="17">#REF!</definedName>
    <definedName name="_DLX5.EMA" localSheetId="21">#REF!</definedName>
    <definedName name="_DLX5.EMA" localSheetId="28">#REF!</definedName>
    <definedName name="_DLX5.EMA" localSheetId="29">#REF!</definedName>
    <definedName name="_DLX5.EMA" localSheetId="30">#REF!</definedName>
    <definedName name="_DLX5.EMA" localSheetId="31">#REF!</definedName>
    <definedName name="_DLX5.EMA" localSheetId="32">#REF!</definedName>
    <definedName name="_DLX5.EMA" localSheetId="33">#REF!</definedName>
    <definedName name="_DLX5.EMA" localSheetId="34">#REF!</definedName>
    <definedName name="_DLX5.EMA" localSheetId="19">#REF!</definedName>
    <definedName name="_DLX5.EMA" localSheetId="25">#REF!</definedName>
    <definedName name="_DLX5.EMA">#REF!</definedName>
    <definedName name="_DLX6.EMA" localSheetId="49">#REF!</definedName>
    <definedName name="_DLX6.EMA" localSheetId="50">#REF!</definedName>
    <definedName name="_DLX6.EMA" localSheetId="51">#REF!</definedName>
    <definedName name="_DLX6.EMA" localSheetId="11">#REF!</definedName>
    <definedName name="_DLX6.EMA" localSheetId="17">#REF!</definedName>
    <definedName name="_DLX6.EMA" localSheetId="21">#REF!</definedName>
    <definedName name="_DLX6.EMA" localSheetId="28">#REF!</definedName>
    <definedName name="_DLX6.EMA" localSheetId="29">#REF!</definedName>
    <definedName name="_DLX6.EMA" localSheetId="30">#REF!</definedName>
    <definedName name="_DLX6.EMA" localSheetId="31">#REF!</definedName>
    <definedName name="_DLX6.EMA" localSheetId="32">#REF!</definedName>
    <definedName name="_DLX6.EMA" localSheetId="33">#REF!</definedName>
    <definedName name="_DLX6.EMA" localSheetId="34">#REF!</definedName>
    <definedName name="_DLX6.EMA" localSheetId="19">#REF!</definedName>
    <definedName name="_DLX6.EMA" localSheetId="25">#REF!</definedName>
    <definedName name="_DLX6.EMA">#REF!</definedName>
    <definedName name="_DLX7.EMA" localSheetId="49">#REF!</definedName>
    <definedName name="_DLX7.EMA" localSheetId="50">#REF!</definedName>
    <definedName name="_DLX7.EMA" localSheetId="51">#REF!</definedName>
    <definedName name="_DLX7.EMA" localSheetId="11">#REF!</definedName>
    <definedName name="_DLX7.EMA" localSheetId="17">#REF!</definedName>
    <definedName name="_DLX7.EMA" localSheetId="21">#REF!</definedName>
    <definedName name="_DLX7.EMA" localSheetId="28">#REF!</definedName>
    <definedName name="_DLX7.EMA" localSheetId="29">#REF!</definedName>
    <definedName name="_DLX7.EMA" localSheetId="30">#REF!</definedName>
    <definedName name="_DLX7.EMA" localSheetId="31">#REF!</definedName>
    <definedName name="_DLX7.EMA" localSheetId="32">#REF!</definedName>
    <definedName name="_DLX7.EMA" localSheetId="33">#REF!</definedName>
    <definedName name="_DLX7.EMA" localSheetId="34">#REF!</definedName>
    <definedName name="_DLX7.EMA" localSheetId="19">#REF!</definedName>
    <definedName name="_DLX7.EMA" localSheetId="25">#REF!</definedName>
    <definedName name="_DLX7.EMA">#REF!</definedName>
    <definedName name="_DLX8.EMA" localSheetId="49">#REF!</definedName>
    <definedName name="_DLX8.EMA" localSheetId="50">#REF!</definedName>
    <definedName name="_DLX8.EMA" localSheetId="51">#REF!</definedName>
    <definedName name="_DLX8.EMA" localSheetId="11">#REF!</definedName>
    <definedName name="_DLX8.EMA" localSheetId="17">#REF!</definedName>
    <definedName name="_DLX8.EMA" localSheetId="21">#REF!</definedName>
    <definedName name="_DLX8.EMA" localSheetId="28">#REF!</definedName>
    <definedName name="_DLX8.EMA" localSheetId="29">#REF!</definedName>
    <definedName name="_DLX8.EMA" localSheetId="30">#REF!</definedName>
    <definedName name="_DLX8.EMA" localSheetId="31">#REF!</definedName>
    <definedName name="_DLX8.EMA" localSheetId="32">#REF!</definedName>
    <definedName name="_DLX8.EMA" localSheetId="33">#REF!</definedName>
    <definedName name="_DLX8.EMA" localSheetId="34">#REF!</definedName>
    <definedName name="_DLX8.EMA" localSheetId="19">#REF!</definedName>
    <definedName name="_DLX8.EMA" localSheetId="25">#REF!</definedName>
    <definedName name="_DLX8.EMA">#REF!</definedName>
    <definedName name="_DLX9.EMA" localSheetId="49">#REF!</definedName>
    <definedName name="_DLX9.EMA" localSheetId="50">#REF!</definedName>
    <definedName name="_DLX9.EMA" localSheetId="51">#REF!</definedName>
    <definedName name="_DLX9.EMA" localSheetId="11">#REF!</definedName>
    <definedName name="_DLX9.EMA" localSheetId="17">#REF!</definedName>
    <definedName name="_DLX9.EMA" localSheetId="21">#REF!</definedName>
    <definedName name="_DLX9.EMA" localSheetId="28">#REF!</definedName>
    <definedName name="_DLX9.EMA" localSheetId="29">#REF!</definedName>
    <definedName name="_DLX9.EMA" localSheetId="30">#REF!</definedName>
    <definedName name="_DLX9.EMA" localSheetId="31">#REF!</definedName>
    <definedName name="_DLX9.EMA" localSheetId="32">#REF!</definedName>
    <definedName name="_DLX9.EMA" localSheetId="33">#REF!</definedName>
    <definedName name="_DLX9.EMA" localSheetId="34">#REF!</definedName>
    <definedName name="_DLX9.EMA" localSheetId="19">#REF!</definedName>
    <definedName name="_DLX9.EMA" localSheetId="25">#REF!</definedName>
    <definedName name="_DLX9.EMA">#REF!</definedName>
    <definedName name="_ECU1" localSheetId="49">#REF!</definedName>
    <definedName name="_ECU1" localSheetId="50">#REF!</definedName>
    <definedName name="_ECU1" localSheetId="51">#REF!</definedName>
    <definedName name="_ECU1" localSheetId="11">#REF!</definedName>
    <definedName name="_ECU1" localSheetId="17">#REF!</definedName>
    <definedName name="_ECU1" localSheetId="21">#REF!</definedName>
    <definedName name="_ECU1" localSheetId="28">#REF!</definedName>
    <definedName name="_ECU1" localSheetId="29">#REF!</definedName>
    <definedName name="_ECU1" localSheetId="30">#REF!</definedName>
    <definedName name="_ECU1" localSheetId="31">#REF!</definedName>
    <definedName name="_ECU1" localSheetId="32">#REF!</definedName>
    <definedName name="_ECU1" localSheetId="33">#REF!</definedName>
    <definedName name="_ECU1" localSheetId="34">#REF!</definedName>
    <definedName name="_ECU1" localSheetId="19">#REF!</definedName>
    <definedName name="_ECU1" localSheetId="25">#REF!</definedName>
    <definedName name="_ECU1">#REF!</definedName>
    <definedName name="_emi2000" localSheetId="28">#REF!</definedName>
    <definedName name="_emi2000" localSheetId="29">#REF!</definedName>
    <definedName name="_emi2000" localSheetId="30">#REF!</definedName>
    <definedName name="_emi2000" localSheetId="31">#REF!</definedName>
    <definedName name="_emi2000">#REF!</definedName>
    <definedName name="_emi2001" localSheetId="28">#REF!</definedName>
    <definedName name="_emi2001" localSheetId="29">#REF!</definedName>
    <definedName name="_emi2001" localSheetId="30">#REF!</definedName>
    <definedName name="_emi2001" localSheetId="31">#REF!</definedName>
    <definedName name="_emi2001">#REF!</definedName>
    <definedName name="_emi2002" localSheetId="28">#REF!</definedName>
    <definedName name="_emi2002" localSheetId="29">#REF!</definedName>
    <definedName name="_emi2002" localSheetId="30">#REF!</definedName>
    <definedName name="_emi2002" localSheetId="31">#REF!</definedName>
    <definedName name="_emi2002">#REF!</definedName>
    <definedName name="_emi2003" localSheetId="28">#REF!</definedName>
    <definedName name="_emi2003" localSheetId="29">#REF!</definedName>
    <definedName name="_emi2003" localSheetId="30">#REF!</definedName>
    <definedName name="_emi2003" localSheetId="31">#REF!</definedName>
    <definedName name="_emi2003">#REF!</definedName>
    <definedName name="_emi98" localSheetId="28">#REF!</definedName>
    <definedName name="_emi98" localSheetId="29">#REF!</definedName>
    <definedName name="_emi98" localSheetId="30">#REF!</definedName>
    <definedName name="_emi98" localSheetId="31">#REF!</definedName>
    <definedName name="_emi98">#REF!</definedName>
    <definedName name="_emi99" localSheetId="28">#REF!</definedName>
    <definedName name="_emi99" localSheetId="29">#REF!</definedName>
    <definedName name="_emi99" localSheetId="30">#REF!</definedName>
    <definedName name="_emi99" localSheetId="31">#REF!</definedName>
    <definedName name="_emi99">#REF!</definedName>
    <definedName name="_END94" localSheetId="49">#REF!</definedName>
    <definedName name="_END94" localSheetId="50">#REF!</definedName>
    <definedName name="_END94" localSheetId="51">#REF!</definedName>
    <definedName name="_END94" localSheetId="11">#REF!</definedName>
    <definedName name="_END94" localSheetId="17">#REF!</definedName>
    <definedName name="_END94" localSheetId="28">#REF!</definedName>
    <definedName name="_END94" localSheetId="29">#REF!</definedName>
    <definedName name="_END94" localSheetId="30">#REF!</definedName>
    <definedName name="_END94" localSheetId="31">#REF!</definedName>
    <definedName name="_END94" localSheetId="25">#REF!</definedName>
    <definedName name="_END94">#REF!</definedName>
    <definedName name="_ESC1" localSheetId="49">#REF!</definedName>
    <definedName name="_ESC1" localSheetId="50">#REF!</definedName>
    <definedName name="_ESC1" localSheetId="51">#REF!</definedName>
    <definedName name="_ESC1" localSheetId="11">#REF!</definedName>
    <definedName name="_ESC1" localSheetId="17">#REF!</definedName>
    <definedName name="_ESC1" localSheetId="21">#REF!</definedName>
    <definedName name="_ESC1" localSheetId="28">#REF!</definedName>
    <definedName name="_ESC1" localSheetId="29">#REF!</definedName>
    <definedName name="_ESC1" localSheetId="30">#REF!</definedName>
    <definedName name="_ESC1" localSheetId="31">#REF!</definedName>
    <definedName name="_ESC1" localSheetId="32">#REF!</definedName>
    <definedName name="_ESC1" localSheetId="33">#REF!</definedName>
    <definedName name="_ESC1" localSheetId="34">#REF!</definedName>
    <definedName name="_ESC1" localSheetId="19">#REF!</definedName>
    <definedName name="_ESC1" localSheetId="25">#REF!</definedName>
    <definedName name="_ESC1">#REF!</definedName>
    <definedName name="_EX9596" localSheetId="49">#REF!</definedName>
    <definedName name="_EX9596" localSheetId="50">#REF!</definedName>
    <definedName name="_EX9596" localSheetId="51">#REF!</definedName>
    <definedName name="_EX9596" localSheetId="11">#REF!</definedName>
    <definedName name="_EX9596" localSheetId="17">#REF!</definedName>
    <definedName name="_EX9596" localSheetId="21">#REF!</definedName>
    <definedName name="_EX9596" localSheetId="28">#REF!</definedName>
    <definedName name="_EX9596" localSheetId="29">#REF!</definedName>
    <definedName name="_EX9596" localSheetId="30">#REF!</definedName>
    <definedName name="_EX9596" localSheetId="31">#REF!</definedName>
    <definedName name="_EX9596" localSheetId="32">#REF!</definedName>
    <definedName name="_EX9596" localSheetId="33">#REF!</definedName>
    <definedName name="_EX9596" localSheetId="34">#REF!</definedName>
    <definedName name="_EX9596" localSheetId="19">#REF!</definedName>
    <definedName name="_EX9596" localSheetId="25">#REF!</definedName>
    <definedName name="_EX9596">#REF!</definedName>
    <definedName name="_EXP5" localSheetId="28">#REF!</definedName>
    <definedName name="_EXP5" localSheetId="29">#REF!</definedName>
    <definedName name="_EXP5" localSheetId="30">#REF!</definedName>
    <definedName name="_EXP5" localSheetId="31">#REF!</definedName>
    <definedName name="_EXP5">#REF!</definedName>
    <definedName name="_EXP6" localSheetId="28">#REF!</definedName>
    <definedName name="_EXP6" localSheetId="29">#REF!</definedName>
    <definedName name="_EXP6" localSheetId="30">#REF!</definedName>
    <definedName name="_EXP6" localSheetId="31">#REF!</definedName>
    <definedName name="_EXP6">#REF!</definedName>
    <definedName name="_EXP7" localSheetId="28">#REF!</definedName>
    <definedName name="_EXP7" localSheetId="29">#REF!</definedName>
    <definedName name="_EXP7" localSheetId="30">#REF!</definedName>
    <definedName name="_EXP7" localSheetId="31">#REF!</definedName>
    <definedName name="_EXP7">#REF!</definedName>
    <definedName name="_EXP9" localSheetId="28">#REF!</definedName>
    <definedName name="_EXP9" localSheetId="29">#REF!</definedName>
    <definedName name="_EXP9" localSheetId="30">#REF!</definedName>
    <definedName name="_EXP9" localSheetId="31">#REF!</definedName>
    <definedName name="_EXP9">#REF!</definedName>
    <definedName name="_EXR1" localSheetId="28">#REF!</definedName>
    <definedName name="_EXR1" localSheetId="29">#REF!</definedName>
    <definedName name="_EXR1" localSheetId="30">#REF!</definedName>
    <definedName name="_EXR1" localSheetId="31">#REF!</definedName>
    <definedName name="_EXR1">#REF!</definedName>
    <definedName name="_EXR2" localSheetId="28">#REF!</definedName>
    <definedName name="_EXR2" localSheetId="29">#REF!</definedName>
    <definedName name="_EXR2" localSheetId="30">#REF!</definedName>
    <definedName name="_EXR2" localSheetId="31">#REF!</definedName>
    <definedName name="_EXR2">#REF!</definedName>
    <definedName name="_EXR3" localSheetId="28">#REF!</definedName>
    <definedName name="_EXR3" localSheetId="29">#REF!</definedName>
    <definedName name="_EXR3" localSheetId="30">#REF!</definedName>
    <definedName name="_EXR3" localSheetId="31">#REF!</definedName>
    <definedName name="_EXR3">#REF!</definedName>
    <definedName name="_F" localSheetId="48" hidden="1">'[36]Fax a enviar'!#REF!</definedName>
    <definedName name="_F" localSheetId="50" hidden="1">'[36]Fax a enviar'!#REF!</definedName>
    <definedName name="_F" localSheetId="51" hidden="1">'[36]Fax a enviar'!#REF!</definedName>
    <definedName name="_F" localSheetId="52" hidden="1">'[36]Fax a enviar'!#REF!</definedName>
    <definedName name="_F" localSheetId="17" hidden="1">#REF!</definedName>
    <definedName name="_F" localSheetId="18" hidden="1">#REF!</definedName>
    <definedName name="_F" localSheetId="20" hidden="1">#REF!</definedName>
    <definedName name="_F" localSheetId="30" hidden="1">#REF!</definedName>
    <definedName name="_F" localSheetId="31" hidden="1">'[36]Fax a enviar'!#REF!</definedName>
    <definedName name="_F" localSheetId="19" hidden="1">#REF!</definedName>
    <definedName name="_F" localSheetId="25" hidden="1">#REF!</definedName>
    <definedName name="_F" hidden="1">#REF!</definedName>
    <definedName name="_FAL1" localSheetId="48">#REF!</definedName>
    <definedName name="_FAL1" localSheetId="49">#REF!</definedName>
    <definedName name="_FAL1" localSheetId="50">#REF!</definedName>
    <definedName name="_FAL1" localSheetId="51">#REF!</definedName>
    <definedName name="_FAL1" localSheetId="52">#REF!</definedName>
    <definedName name="_FAL1" localSheetId="11">#REF!</definedName>
    <definedName name="_FAL1" localSheetId="12">#REF!</definedName>
    <definedName name="_FAL1" localSheetId="13">#REF!</definedName>
    <definedName name="_FAL1" localSheetId="17">#REF!</definedName>
    <definedName name="_FAL1" localSheetId="18">#REF!</definedName>
    <definedName name="_FAL1" localSheetId="20">#REF!</definedName>
    <definedName name="_FAL1" localSheetId="21">#REF!</definedName>
    <definedName name="_FAL1" localSheetId="26">#REF!</definedName>
    <definedName name="_FAL1" localSheetId="28">#REF!</definedName>
    <definedName name="_FAL1" localSheetId="29">#REF!</definedName>
    <definedName name="_FAL1" localSheetId="30">#REF!</definedName>
    <definedName name="_FAL1" localSheetId="31">#REF!</definedName>
    <definedName name="_FAL1" localSheetId="32">#REF!</definedName>
    <definedName name="_FAL1" localSheetId="33">#REF!</definedName>
    <definedName name="_FAL1" localSheetId="34">#REF!</definedName>
    <definedName name="_FAL1" localSheetId="19">#REF!</definedName>
    <definedName name="_FAL1" localSheetId="25">#REF!</definedName>
    <definedName name="_FAL1" localSheetId="27">#REF!</definedName>
    <definedName name="_FAL1">#REF!</definedName>
    <definedName name="_FAL10" localSheetId="12">#REF!</definedName>
    <definedName name="_FAL10" localSheetId="13">#REF!</definedName>
    <definedName name="_FAL10" localSheetId="28">#REF!</definedName>
    <definedName name="_FAL10" localSheetId="29">#REF!</definedName>
    <definedName name="_FAL10" localSheetId="30">#REF!</definedName>
    <definedName name="_FAL10" localSheetId="31">#REF!</definedName>
    <definedName name="_FAL10">#REF!</definedName>
    <definedName name="_FAL11" localSheetId="28">#REF!</definedName>
    <definedName name="_FAL11" localSheetId="29">#REF!</definedName>
    <definedName name="_FAL11" localSheetId="30">#REF!</definedName>
    <definedName name="_FAL11" localSheetId="31">#REF!</definedName>
    <definedName name="_FAL11">#REF!</definedName>
    <definedName name="_FAL12" localSheetId="28">#REF!</definedName>
    <definedName name="_FAL12" localSheetId="29">#REF!</definedName>
    <definedName name="_FAL12" localSheetId="30">#REF!</definedName>
    <definedName name="_FAL12" localSheetId="31">#REF!</definedName>
    <definedName name="_FAL12">#REF!</definedName>
    <definedName name="_FAL2" localSheetId="49">#REF!</definedName>
    <definedName name="_FAL2" localSheetId="50">#REF!</definedName>
    <definedName name="_FAL2" localSheetId="51">#REF!</definedName>
    <definedName name="_FAL2" localSheetId="11">#REF!</definedName>
    <definedName name="_FAL2" localSheetId="12">#REF!</definedName>
    <definedName name="_FAL2" localSheetId="17">#REF!</definedName>
    <definedName name="_FAL2" localSheetId="20">#REF!</definedName>
    <definedName name="_FAL2" localSheetId="21">#REF!</definedName>
    <definedName name="_FAL2" localSheetId="28">#REF!</definedName>
    <definedName name="_FAL2" localSheetId="29">#REF!</definedName>
    <definedName name="_FAL2" localSheetId="30">#REF!</definedName>
    <definedName name="_FAL2" localSheetId="31">#REF!</definedName>
    <definedName name="_FAL2" localSheetId="32">#REF!</definedName>
    <definedName name="_FAL2" localSheetId="33">#REF!</definedName>
    <definedName name="_FAL2" localSheetId="34">#REF!</definedName>
    <definedName name="_FAL2" localSheetId="19">#REF!</definedName>
    <definedName name="_FAL2" localSheetId="25">#REF!</definedName>
    <definedName name="_FAL2">#REF!</definedName>
    <definedName name="_FAL3" localSheetId="49">#REF!</definedName>
    <definedName name="_FAL3" localSheetId="50">#REF!</definedName>
    <definedName name="_FAL3" localSheetId="51">#REF!</definedName>
    <definedName name="_FAL3" localSheetId="11">#REF!</definedName>
    <definedName name="_FAL3" localSheetId="12">#REF!</definedName>
    <definedName name="_FAL3" localSheetId="17">#REF!</definedName>
    <definedName name="_FAL3" localSheetId="20">#REF!</definedName>
    <definedName name="_FAL3" localSheetId="21">#REF!</definedName>
    <definedName name="_FAL3" localSheetId="28">#REF!</definedName>
    <definedName name="_FAL3" localSheetId="29">#REF!</definedName>
    <definedName name="_FAL3" localSheetId="30">#REF!</definedName>
    <definedName name="_FAL3" localSheetId="31">#REF!</definedName>
    <definedName name="_FAL3" localSheetId="32">#REF!</definedName>
    <definedName name="_FAL3" localSheetId="33">#REF!</definedName>
    <definedName name="_FAL3" localSheetId="34">#REF!</definedName>
    <definedName name="_FAL3" localSheetId="19">#REF!</definedName>
    <definedName name="_FAL3" localSheetId="25">#REF!</definedName>
    <definedName name="_FAL3">#REF!</definedName>
    <definedName name="_FAL4" localSheetId="49">#REF!</definedName>
    <definedName name="_FAL4" localSheetId="50">#REF!</definedName>
    <definedName name="_FAL4" localSheetId="51">#REF!</definedName>
    <definedName name="_FAL4" localSheetId="11">#REF!</definedName>
    <definedName name="_FAL4" localSheetId="17">#REF!</definedName>
    <definedName name="_FAL4" localSheetId="21">#REF!</definedName>
    <definedName name="_FAL4" localSheetId="28">#REF!</definedName>
    <definedName name="_FAL4" localSheetId="29">#REF!</definedName>
    <definedName name="_FAL4" localSheetId="30">#REF!</definedName>
    <definedName name="_FAL4" localSheetId="31">#REF!</definedName>
    <definedName name="_FAL4" localSheetId="32">#REF!</definedName>
    <definedName name="_FAL4" localSheetId="33">#REF!</definedName>
    <definedName name="_FAL4" localSheetId="34">#REF!</definedName>
    <definedName name="_FAL4" localSheetId="19">#REF!</definedName>
    <definedName name="_FAL4" localSheetId="25">#REF!</definedName>
    <definedName name="_FAL4">#REF!</definedName>
    <definedName name="_FAL5" localSheetId="49">#REF!</definedName>
    <definedName name="_FAL5" localSheetId="50">#REF!</definedName>
    <definedName name="_FAL5" localSheetId="51">#REF!</definedName>
    <definedName name="_FAL5" localSheetId="11">#REF!</definedName>
    <definedName name="_FAL5" localSheetId="17">#REF!</definedName>
    <definedName name="_FAL5" localSheetId="21">#REF!</definedName>
    <definedName name="_FAL5" localSheetId="28">#REF!</definedName>
    <definedName name="_FAL5" localSheetId="29">#REF!</definedName>
    <definedName name="_FAL5" localSheetId="30">#REF!</definedName>
    <definedName name="_FAL5" localSheetId="31">#REF!</definedName>
    <definedName name="_FAL5" localSheetId="32">#REF!</definedName>
    <definedName name="_FAL5" localSheetId="33">#REF!</definedName>
    <definedName name="_FAL5" localSheetId="34">#REF!</definedName>
    <definedName name="_FAL5" localSheetId="19">#REF!</definedName>
    <definedName name="_FAL5" localSheetId="25">#REF!</definedName>
    <definedName name="_FAL5">#REF!</definedName>
    <definedName name="_FAL6" localSheetId="49">#REF!</definedName>
    <definedName name="_FAL6" localSheetId="50">#REF!</definedName>
    <definedName name="_FAL6" localSheetId="51">#REF!</definedName>
    <definedName name="_FAL6" localSheetId="11">#REF!</definedName>
    <definedName name="_FAL6" localSheetId="17">#REF!</definedName>
    <definedName name="_FAL6" localSheetId="21">#REF!</definedName>
    <definedName name="_FAL6" localSheetId="28">#REF!</definedName>
    <definedName name="_FAL6" localSheetId="29">#REF!</definedName>
    <definedName name="_FAL6" localSheetId="30">#REF!</definedName>
    <definedName name="_FAL6" localSheetId="31">#REF!</definedName>
    <definedName name="_FAL6" localSheetId="32">#REF!</definedName>
    <definedName name="_FAL6" localSheetId="33">#REF!</definedName>
    <definedName name="_FAL6" localSheetId="34">#REF!</definedName>
    <definedName name="_FAL6" localSheetId="19">#REF!</definedName>
    <definedName name="_FAL6" localSheetId="25">#REF!</definedName>
    <definedName name="_FAL6">#REF!</definedName>
    <definedName name="_FAL7" localSheetId="49">#REF!</definedName>
    <definedName name="_FAL7" localSheetId="50">#REF!</definedName>
    <definedName name="_FAL7" localSheetId="51">#REF!</definedName>
    <definedName name="_FAL7" localSheetId="11">#REF!</definedName>
    <definedName name="_FAL7" localSheetId="17">#REF!</definedName>
    <definedName name="_FAL7" localSheetId="21">#REF!</definedName>
    <definedName name="_FAL7" localSheetId="28">#REF!</definedName>
    <definedName name="_FAL7" localSheetId="29">#REF!</definedName>
    <definedName name="_FAL7" localSheetId="30">#REF!</definedName>
    <definedName name="_FAL7" localSheetId="31">#REF!</definedName>
    <definedName name="_FAL7" localSheetId="32">#REF!</definedName>
    <definedName name="_FAL7" localSheetId="33">#REF!</definedName>
    <definedName name="_FAL7" localSheetId="34">#REF!</definedName>
    <definedName name="_FAL7" localSheetId="19">#REF!</definedName>
    <definedName name="_FAL7" localSheetId="25">#REF!</definedName>
    <definedName name="_FAL7">#REF!</definedName>
    <definedName name="_FAL8" localSheetId="28">#REF!</definedName>
    <definedName name="_FAL8" localSheetId="29">#REF!</definedName>
    <definedName name="_FAL8" localSheetId="30">#REF!</definedName>
    <definedName name="_FAL8" localSheetId="31">#REF!</definedName>
    <definedName name="_FAL8">#REF!</definedName>
    <definedName name="_FAL89" localSheetId="49">#REF!</definedName>
    <definedName name="_FAL89" localSheetId="50">#REF!</definedName>
    <definedName name="_FAL89" localSheetId="51">#REF!</definedName>
    <definedName name="_FAL89" localSheetId="11">#REF!</definedName>
    <definedName name="_FAL89" localSheetId="17">#REF!</definedName>
    <definedName name="_FAL89" localSheetId="21">#REF!</definedName>
    <definedName name="_FAL89" localSheetId="28">#REF!</definedName>
    <definedName name="_FAL89" localSheetId="29">#REF!</definedName>
    <definedName name="_FAL89" localSheetId="30">#REF!</definedName>
    <definedName name="_FAL89" localSheetId="31">#REF!</definedName>
    <definedName name="_FAL89" localSheetId="32">#REF!</definedName>
    <definedName name="_FAL89" localSheetId="33">#REF!</definedName>
    <definedName name="_FAL89" localSheetId="34">#REF!</definedName>
    <definedName name="_FAL89" localSheetId="19">#REF!</definedName>
    <definedName name="_FAL89" localSheetId="25">#REF!</definedName>
    <definedName name="_FAL89">#REF!</definedName>
    <definedName name="_FAL9" localSheetId="28">#REF!</definedName>
    <definedName name="_FAL9" localSheetId="29">#REF!</definedName>
    <definedName name="_FAL9" localSheetId="30">#REF!</definedName>
    <definedName name="_FAL9" localSheetId="31">#REF!</definedName>
    <definedName name="_FAL9">#REF!</definedName>
    <definedName name="_Fill" localSheetId="49" hidden="1">#REF!</definedName>
    <definedName name="_Fill" localSheetId="50" hidden="1">#REF!</definedName>
    <definedName name="_Fill" localSheetId="51" hidden="1">#REF!</definedName>
    <definedName name="_Fill" localSheetId="11" hidden="1">#REF!</definedName>
    <definedName name="_Fill" localSheetId="12" hidden="1">#REF!</definedName>
    <definedName name="_Fill" localSheetId="13" hidden="1">#REF!</definedName>
    <definedName name="_Fill" localSheetId="17" hidden="1">#REF!</definedName>
    <definedName name="_Fill" localSheetId="18" hidden="1">#REF!</definedName>
    <definedName name="_Fill" localSheetId="20" hidden="1">#REF!</definedName>
    <definedName name="_Fill" localSheetId="21" hidden="1">#REF!</definedName>
    <definedName name="_Fill" localSheetId="26" hidden="1">#REF!</definedName>
    <definedName name="_Fill" localSheetId="28" hidden="1">#REF!</definedName>
    <definedName name="_Fill" localSheetId="29" hidden="1">#REF!</definedName>
    <definedName name="_Fill" localSheetId="30" hidden="1">#REF!</definedName>
    <definedName name="_Fill" localSheetId="31" hidden="1">#REF!</definedName>
    <definedName name="_Fill" localSheetId="32" hidden="1">#REF!</definedName>
    <definedName name="_Fill" localSheetId="33" hidden="1">#REF!</definedName>
    <definedName name="_Fill" localSheetId="34" hidden="1">#REF!</definedName>
    <definedName name="_Fill" localSheetId="19" hidden="1">#REF!</definedName>
    <definedName name="_Fill" localSheetId="25" hidden="1">#REF!</definedName>
    <definedName name="_Fill" localSheetId="27" hidden="1">#REF!</definedName>
    <definedName name="_Fill" hidden="1">#REF!</definedName>
    <definedName name="_Fill1" localSheetId="49" hidden="1">#REF!</definedName>
    <definedName name="_Fill1" localSheetId="50" hidden="1">#REF!</definedName>
    <definedName name="_Fill1" localSheetId="51" hidden="1">#REF!</definedName>
    <definedName name="_Fill1" localSheetId="11" hidden="1">#REF!</definedName>
    <definedName name="_Fill1" localSheetId="12" hidden="1">#REF!</definedName>
    <definedName name="_Fill1" localSheetId="13" hidden="1">#REF!</definedName>
    <definedName name="_Fill1" localSheetId="17" hidden="1">#REF!</definedName>
    <definedName name="_Fill1" localSheetId="21" hidden="1">#REF!</definedName>
    <definedName name="_Fill1" localSheetId="28" hidden="1">#REF!</definedName>
    <definedName name="_Fill1" localSheetId="29" hidden="1">#REF!</definedName>
    <definedName name="_Fill1" localSheetId="30" hidden="1">#REF!</definedName>
    <definedName name="_Fill1" localSheetId="31" hidden="1">#REF!</definedName>
    <definedName name="_Fill1" localSheetId="32" hidden="1">#REF!</definedName>
    <definedName name="_Fill1" localSheetId="33" hidden="1">#REF!</definedName>
    <definedName name="_Fill1" localSheetId="34" hidden="1">#REF!</definedName>
    <definedName name="_Fill1" localSheetId="19" hidden="1">#REF!</definedName>
    <definedName name="_Fill1" localSheetId="25" hidden="1">#REF!</definedName>
    <definedName name="_Fill1" hidden="1">#REF!</definedName>
    <definedName name="_xlnm._FilterDatabase" localSheetId="13" hidden="1">'Gráfico 12'!$A$89:$B$102</definedName>
    <definedName name="_xlnm._FilterDatabase" localSheetId="17" hidden="1">#REF!</definedName>
    <definedName name="_xlnm._FilterDatabase" localSheetId="18" hidden="1">#REF!</definedName>
    <definedName name="_xlnm._FilterDatabase" localSheetId="20" hidden="1">#REF!</definedName>
    <definedName name="_xlnm._FilterDatabase" localSheetId="30" hidden="1">#REF!</definedName>
    <definedName name="_xlnm._FilterDatabase" localSheetId="31" hidden="1">[37]C!$P$428:$T$428</definedName>
    <definedName name="_xlnm._FilterDatabase" localSheetId="19" hidden="1">#REF!</definedName>
    <definedName name="_xlnm._FilterDatabase" hidden="1">#REF!</definedName>
    <definedName name="_FIS96" localSheetId="48">#REF!</definedName>
    <definedName name="_FIS96" localSheetId="51">#REF!</definedName>
    <definedName name="_FIS96" localSheetId="52">#REF!</definedName>
    <definedName name="_FIS96" localSheetId="12">#REF!</definedName>
    <definedName name="_FIS96" localSheetId="13">#REF!</definedName>
    <definedName name="_FIS96" localSheetId="28">#REF!</definedName>
    <definedName name="_FIS96" localSheetId="29">#REF!</definedName>
    <definedName name="_FIS96" localSheetId="30">#REF!</definedName>
    <definedName name="_FIS96" localSheetId="31">#REF!</definedName>
    <definedName name="_FIS96">#REF!</definedName>
    <definedName name="_FIV1" localSheetId="48">#REF!</definedName>
    <definedName name="_FIV1" localSheetId="51">#REF!</definedName>
    <definedName name="_FIV1" localSheetId="52">#REF!</definedName>
    <definedName name="_FIV1" localSheetId="12">#REF!</definedName>
    <definedName name="_FIV1" localSheetId="13">#REF!</definedName>
    <definedName name="_FIV1" localSheetId="28">#REF!</definedName>
    <definedName name="_FIV1" localSheetId="29">#REF!</definedName>
    <definedName name="_FIV1" localSheetId="30">#REF!</definedName>
    <definedName name="_FIV1" localSheetId="31">#REF!</definedName>
    <definedName name="_FIV1">#REF!</definedName>
    <definedName name="_FMK1" localSheetId="48">#REF!</definedName>
    <definedName name="_FMK1" localSheetId="49">#REF!</definedName>
    <definedName name="_FMK1" localSheetId="50">#REF!</definedName>
    <definedName name="_FMK1" localSheetId="51">#REF!</definedName>
    <definedName name="_FMK1" localSheetId="52">#REF!</definedName>
    <definedName name="_FMK1" localSheetId="11">#REF!</definedName>
    <definedName name="_FMK1" localSheetId="12">#REF!</definedName>
    <definedName name="_FMK1" localSheetId="17">#REF!</definedName>
    <definedName name="_FMK1" localSheetId="18">#REF!</definedName>
    <definedName name="_FMK1" localSheetId="20">#REF!</definedName>
    <definedName name="_FMK1" localSheetId="21">#REF!</definedName>
    <definedName name="_FMK1" localSheetId="26">#REF!</definedName>
    <definedName name="_FMK1" localSheetId="28">#REF!</definedName>
    <definedName name="_FMK1" localSheetId="29">#REF!</definedName>
    <definedName name="_FMK1" localSheetId="30">#REF!</definedName>
    <definedName name="_FMK1" localSheetId="31">#REF!</definedName>
    <definedName name="_FMK1" localSheetId="32">#REF!</definedName>
    <definedName name="_FMK1" localSheetId="33">#REF!</definedName>
    <definedName name="_FMK1" localSheetId="34">#REF!</definedName>
    <definedName name="_FMK1" localSheetId="19">#REF!</definedName>
    <definedName name="_FMK1" localSheetId="25">#REF!</definedName>
    <definedName name="_FMK1" localSheetId="27">#REF!</definedName>
    <definedName name="_FMK1">#REF!</definedName>
    <definedName name="_ftnref1" localSheetId="51">#REF!</definedName>
    <definedName name="_ftnref1" localSheetId="28">#REF!</definedName>
    <definedName name="_ftnref1" localSheetId="29">#REF!</definedName>
    <definedName name="_ftnref1" localSheetId="30">#REF!</definedName>
    <definedName name="_ftnref1" localSheetId="31">#REF!</definedName>
    <definedName name="_ftnref1" localSheetId="25">#REF!</definedName>
    <definedName name="_ftnref1">#REF!</definedName>
    <definedName name="_IKR1" localSheetId="49">#REF!</definedName>
    <definedName name="_IKR1" localSheetId="50">#REF!</definedName>
    <definedName name="_IKR1" localSheetId="51">#REF!</definedName>
    <definedName name="_IKR1" localSheetId="11">#REF!</definedName>
    <definedName name="_IKR1" localSheetId="12">#REF!</definedName>
    <definedName name="_IKR1" localSheetId="17">#REF!</definedName>
    <definedName name="_IKR1" localSheetId="20">#REF!</definedName>
    <definedName name="_IKR1" localSheetId="21">#REF!</definedName>
    <definedName name="_IKR1" localSheetId="28">#REF!</definedName>
    <definedName name="_IKR1" localSheetId="29">#REF!</definedName>
    <definedName name="_IKR1" localSheetId="30">#REF!</definedName>
    <definedName name="_IKR1" localSheetId="31">#REF!</definedName>
    <definedName name="_IKR1" localSheetId="32">#REF!</definedName>
    <definedName name="_IKR1" localSheetId="33">#REF!</definedName>
    <definedName name="_IKR1" localSheetId="34">#REF!</definedName>
    <definedName name="_IKR1" localSheetId="19">#REF!</definedName>
    <definedName name="_IKR1" localSheetId="25">#REF!</definedName>
    <definedName name="_IKR1">#REF!</definedName>
    <definedName name="_IMP10" localSheetId="28">#REF!</definedName>
    <definedName name="_IMP10" localSheetId="29">#REF!</definedName>
    <definedName name="_IMP10" localSheetId="30">#REF!</definedName>
    <definedName name="_IMP10" localSheetId="31">#REF!</definedName>
    <definedName name="_IMP10">#REF!</definedName>
    <definedName name="_IMP2" localSheetId="28">#REF!</definedName>
    <definedName name="_IMP2" localSheetId="29">#REF!</definedName>
    <definedName name="_IMP2" localSheetId="30">#REF!</definedName>
    <definedName name="_IMP2" localSheetId="31">#REF!</definedName>
    <definedName name="_IMP2">#REF!</definedName>
    <definedName name="_IMP4" localSheetId="28">#REF!</definedName>
    <definedName name="_IMP4" localSheetId="29">#REF!</definedName>
    <definedName name="_IMP4" localSheetId="30">#REF!</definedName>
    <definedName name="_IMP4" localSheetId="31">#REF!</definedName>
    <definedName name="_IMP4">#REF!</definedName>
    <definedName name="_IMP6" localSheetId="28">#REF!</definedName>
    <definedName name="_IMP6" localSheetId="29">#REF!</definedName>
    <definedName name="_IMP6" localSheetId="30">#REF!</definedName>
    <definedName name="_IMP6" localSheetId="31">#REF!</definedName>
    <definedName name="_IMP6">#REF!</definedName>
    <definedName name="_IMP7" localSheetId="28">#REF!</definedName>
    <definedName name="_IMP7" localSheetId="29">#REF!</definedName>
    <definedName name="_IMP7" localSheetId="30">#REF!</definedName>
    <definedName name="_IMP7" localSheetId="31">#REF!</definedName>
    <definedName name="_IMP7">#REF!</definedName>
    <definedName name="_IMP8" localSheetId="28">#REF!</definedName>
    <definedName name="_IMP8" localSheetId="29">#REF!</definedName>
    <definedName name="_IMP8" localSheetId="30">#REF!</definedName>
    <definedName name="_IMP8" localSheetId="31">#REF!</definedName>
    <definedName name="_IMP8">#REF!</definedName>
    <definedName name="_INE1" localSheetId="28">#REF!</definedName>
    <definedName name="_INE1" localSheetId="29">#REF!</definedName>
    <definedName name="_INE1" localSheetId="30">#REF!</definedName>
    <definedName name="_INE1" localSheetId="31">#REF!</definedName>
    <definedName name="_INE1">#REF!</definedName>
    <definedName name="_ipc2000" localSheetId="28">#REF!</definedName>
    <definedName name="_ipc2000" localSheetId="29">#REF!</definedName>
    <definedName name="_ipc2000" localSheetId="30">#REF!</definedName>
    <definedName name="_ipc2000" localSheetId="31">#REF!</definedName>
    <definedName name="_ipc2000">#REF!</definedName>
    <definedName name="_ipc2001" localSheetId="28">#REF!</definedName>
    <definedName name="_ipc2001" localSheetId="29">#REF!</definedName>
    <definedName name="_ipc2001" localSheetId="30">#REF!</definedName>
    <definedName name="_ipc2001" localSheetId="31">#REF!</definedName>
    <definedName name="_ipc2001">#REF!</definedName>
    <definedName name="_ipc2002" localSheetId="28">#REF!</definedName>
    <definedName name="_ipc2002" localSheetId="29">#REF!</definedName>
    <definedName name="_ipc2002" localSheetId="30">#REF!</definedName>
    <definedName name="_ipc2002" localSheetId="31">#REF!</definedName>
    <definedName name="_ipc2002">#REF!</definedName>
    <definedName name="_ipc2003" localSheetId="28">#REF!</definedName>
    <definedName name="_ipc2003" localSheetId="29">#REF!</definedName>
    <definedName name="_ipc2003" localSheetId="30">#REF!</definedName>
    <definedName name="_ipc2003" localSheetId="31">#REF!</definedName>
    <definedName name="_ipc2003">#REF!</definedName>
    <definedName name="_ipc98" localSheetId="28">#REF!</definedName>
    <definedName name="_ipc98" localSheetId="29">#REF!</definedName>
    <definedName name="_ipc98" localSheetId="30">#REF!</definedName>
    <definedName name="_ipc98" localSheetId="31">#REF!</definedName>
    <definedName name="_ipc98">#REF!</definedName>
    <definedName name="_ipc99" localSheetId="28">#REF!</definedName>
    <definedName name="_ipc99" localSheetId="29">#REF!</definedName>
    <definedName name="_ipc99" localSheetId="30">#REF!</definedName>
    <definedName name="_ipc99" localSheetId="31">#REF!</definedName>
    <definedName name="_ipc99">#REF!</definedName>
    <definedName name="_IRP1" localSheetId="49">#REF!</definedName>
    <definedName name="_IRP1" localSheetId="50">#REF!</definedName>
    <definedName name="_IRP1" localSheetId="51">#REF!</definedName>
    <definedName name="_IRP1" localSheetId="11">#REF!</definedName>
    <definedName name="_IRP1" localSheetId="12">#REF!</definedName>
    <definedName name="_IRP1" localSheetId="17">#REF!</definedName>
    <definedName name="_IRP1" localSheetId="20">#REF!</definedName>
    <definedName name="_IRP1" localSheetId="21">#REF!</definedName>
    <definedName name="_IRP1" localSheetId="28">#REF!</definedName>
    <definedName name="_IRP1" localSheetId="29">#REF!</definedName>
    <definedName name="_IRP1" localSheetId="30">#REF!</definedName>
    <definedName name="_IRP1" localSheetId="31">#REF!</definedName>
    <definedName name="_IRP1" localSheetId="32">#REF!</definedName>
    <definedName name="_IRP1" localSheetId="33">#REF!</definedName>
    <definedName name="_IRP1" localSheetId="34">#REF!</definedName>
    <definedName name="_IRP1" localSheetId="19">#REF!</definedName>
    <definedName name="_IRP1" localSheetId="25">#REF!</definedName>
    <definedName name="_IRP1">#REF!</definedName>
    <definedName name="_Jin2" localSheetId="30">#REF!</definedName>
    <definedName name="_Jin2" localSheetId="31">[38]CCFF!#REF!</definedName>
    <definedName name="_Jin2">#REF!</definedName>
    <definedName name="_JR1" localSheetId="48">#REF!</definedName>
    <definedName name="_JR1" localSheetId="51">#REF!</definedName>
    <definedName name="_JR1" localSheetId="52">#REF!</definedName>
    <definedName name="_JR1" localSheetId="12">#REF!</definedName>
    <definedName name="_JR1" localSheetId="13">#REF!</definedName>
    <definedName name="_JR1" localSheetId="28">#REF!</definedName>
    <definedName name="_JR1" localSheetId="29">#REF!</definedName>
    <definedName name="_JR1" localSheetId="30">#REF!</definedName>
    <definedName name="_JR1" localSheetId="31">#REF!</definedName>
    <definedName name="_JR1">#REF!</definedName>
    <definedName name="_JR2" localSheetId="48">#REF!</definedName>
    <definedName name="_JR2" localSheetId="51">#REF!</definedName>
    <definedName name="_JR2" localSheetId="52">#REF!</definedName>
    <definedName name="_JR2" localSheetId="12">#REF!</definedName>
    <definedName name="_JR2" localSheetId="13">#REF!</definedName>
    <definedName name="_JR2" localSheetId="28">#REF!</definedName>
    <definedName name="_JR2" localSheetId="29">#REF!</definedName>
    <definedName name="_JR2" localSheetId="30">#REF!</definedName>
    <definedName name="_JR2" localSheetId="31">#REF!</definedName>
    <definedName name="_JR2">#REF!</definedName>
    <definedName name="_Key1" localSheetId="49" hidden="1">#REF!</definedName>
    <definedName name="_Key1" localSheetId="50" hidden="1">#REF!</definedName>
    <definedName name="_Key1" localSheetId="51" hidden="1">#REF!</definedName>
    <definedName name="_Key1" localSheetId="11" hidden="1">#REF!</definedName>
    <definedName name="_Key1" localSheetId="12" hidden="1">#REF!</definedName>
    <definedName name="_Key1" localSheetId="17" hidden="1">#REF!</definedName>
    <definedName name="_Key1" localSheetId="21" hidden="1">#REF!</definedName>
    <definedName name="_Key1" localSheetId="28" hidden="1">#REF!</definedName>
    <definedName name="_Key1" localSheetId="29" hidden="1">#REF!</definedName>
    <definedName name="_Key1" localSheetId="30" hidden="1">#REF!</definedName>
    <definedName name="_Key1" localSheetId="31" hidden="1">#REF!</definedName>
    <definedName name="_Key1" localSheetId="32" hidden="1">#REF!</definedName>
    <definedName name="_Key1" localSheetId="33" hidden="1">#REF!</definedName>
    <definedName name="_Key1" localSheetId="34" hidden="1">#REF!</definedName>
    <definedName name="_Key1" localSheetId="19" hidden="1">#REF!</definedName>
    <definedName name="_Key1" localSheetId="25" hidden="1">#REF!</definedName>
    <definedName name="_Key1" hidden="1">#REF!</definedName>
    <definedName name="_Key2" localSheetId="49" hidden="1">#REF!</definedName>
    <definedName name="_Key2" localSheetId="50" hidden="1">#REF!</definedName>
    <definedName name="_Key2" localSheetId="51" hidden="1">#REF!</definedName>
    <definedName name="_Key2" localSheetId="11" hidden="1">#REF!</definedName>
    <definedName name="_Key2" localSheetId="17" hidden="1">#REF!</definedName>
    <definedName name="_Key2" localSheetId="21" hidden="1">#REF!</definedName>
    <definedName name="_Key2" localSheetId="28" hidden="1">#REF!</definedName>
    <definedName name="_Key2" localSheetId="29" hidden="1">#REF!</definedName>
    <definedName name="_Key2" localSheetId="30" hidden="1">#REF!</definedName>
    <definedName name="_Key2" localSheetId="31" hidden="1">#REF!</definedName>
    <definedName name="_Key2" localSheetId="32" hidden="1">#REF!</definedName>
    <definedName name="_Key2" localSheetId="33" hidden="1">#REF!</definedName>
    <definedName name="_Key2" localSheetId="34" hidden="1">#REF!</definedName>
    <definedName name="_Key2" localSheetId="19" hidden="1">#REF!</definedName>
    <definedName name="_Key2" localSheetId="25" hidden="1">#REF!</definedName>
    <definedName name="_Key2" hidden="1">#REF!</definedName>
    <definedName name="_LIT1" localSheetId="49">#REF!</definedName>
    <definedName name="_LIT1" localSheetId="50">#REF!</definedName>
    <definedName name="_LIT1" localSheetId="51">#REF!</definedName>
    <definedName name="_LIT1" localSheetId="11">#REF!</definedName>
    <definedName name="_LIT1" localSheetId="17">#REF!</definedName>
    <definedName name="_LIT1" localSheetId="21">#REF!</definedName>
    <definedName name="_LIT1" localSheetId="28">#REF!</definedName>
    <definedName name="_LIT1" localSheetId="29">#REF!</definedName>
    <definedName name="_LIT1" localSheetId="30">#REF!</definedName>
    <definedName name="_LIT1" localSheetId="31">#REF!</definedName>
    <definedName name="_LIT1" localSheetId="32">#REF!</definedName>
    <definedName name="_LIT1" localSheetId="33">#REF!</definedName>
    <definedName name="_LIT1" localSheetId="34">#REF!</definedName>
    <definedName name="_LIT1" localSheetId="19">#REF!</definedName>
    <definedName name="_LIT1" localSheetId="25">#REF!</definedName>
    <definedName name="_LIT1">#REF!</definedName>
    <definedName name="_LL2" localSheetId="48" hidden="1">{FALSE,FALSE,-1.25,-15.5,484.5,276.75,FALSE,FALSE,TRUE,TRUE,0,12,#N/A,46,#N/A,2.93460490463215,15.35,1,FALSE,FALSE,3,TRUE,1,FALSE,100,"Swvu.PLA1.","ACwvu.PLA1.",#N/A,FALSE,FALSE,0,0,0,0,2,"","",TRUE,TRUE,FALSE,FALSE,1,60,#N/A,#N/A,FALSE,FALSE,FALSE,FALSE,FALSE,FALSE,FALSE,9,65532,65532,FALSE,FALSE,TRUE,TRUE,TRUE}</definedName>
    <definedName name="_LL2" localSheetId="49" hidden="1">{FALSE,FALSE,-1.25,-15.5,484.5,276.75,FALSE,FALSE,TRUE,TRUE,0,12,#N/A,46,#N/A,2.93460490463215,15.35,1,FALSE,FALSE,3,TRUE,1,FALSE,100,"Swvu.PLA1.","ACwvu.PLA1.",#N/A,FALSE,FALSE,0,0,0,0,2,"","",TRUE,TRUE,FALSE,FALSE,1,60,#N/A,#N/A,FALSE,FALSE,FALSE,FALSE,FALSE,FALSE,FALSE,9,65532,65532,FALSE,FALSE,TRUE,TRUE,TRUE}</definedName>
    <definedName name="_LL2" localSheetId="50" hidden="1">{FALSE,FALSE,-1.25,-15.5,484.5,276.75,FALSE,FALSE,TRUE,TRUE,0,12,#N/A,46,#N/A,2.93460490463215,15.35,1,FALSE,FALSE,3,TRUE,1,FALSE,100,"Swvu.PLA1.","ACwvu.PLA1.",#N/A,FALSE,FALSE,0,0,0,0,2,"","",TRUE,TRUE,FALSE,FALSE,1,60,#N/A,#N/A,FALSE,FALSE,FALSE,FALSE,FALSE,FALSE,FALSE,9,65532,65532,FALSE,FALSE,TRUE,TRUE,TRUE}</definedName>
    <definedName name="_LL2" localSheetId="51" hidden="1">{FALSE,FALSE,-1.25,-15.5,484.5,276.75,FALSE,FALSE,TRUE,TRUE,0,12,#N/A,46,#N/A,2.93460490463215,15.35,1,FALSE,FALSE,3,TRUE,1,FALSE,100,"Swvu.PLA1.","ACwvu.PLA1.",#N/A,FALSE,FALSE,0,0,0,0,2,"","",TRUE,TRUE,FALSE,FALSE,1,60,#N/A,#N/A,FALSE,FALSE,FALSE,FALSE,FALSE,FALSE,FALSE,9,65532,65532,FALSE,FALSE,TRUE,TRUE,TRUE}</definedName>
    <definedName name="_LL2" localSheetId="52"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20" hidden="1">{FALSE,FALSE,-1.25,-15.5,484.5,276.75,FALSE,FALSE,TRUE,TRUE,0,12,#N/A,46,#N/A,2.93460490463215,15.35,1,FALSE,FALSE,3,TRUE,1,FALSE,100,"Swvu.PLA1.","ACwvu.PLA1.",#N/A,FALSE,FALSE,0,0,0,0,2,"","",TRUE,TRUE,FALSE,FALSE,1,60,#N/A,#N/A,FALSE,FALSE,FALSE,FALSE,FALSE,FALSE,FALSE,9,65532,65532,FALSE,FALSE,TRUE,TRUE,TRUE}</definedName>
    <definedName name="_LL2" localSheetId="21"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26" hidden="1">{FALSE,FALSE,-1.25,-15.5,484.5,276.75,FALSE,FALSE,TRUE,TRUE,0,12,#N/A,46,#N/A,2.93460490463215,15.35,1,FALSE,FALSE,3,TRUE,1,FALSE,100,"Swvu.PLA1.","ACwvu.PLA1.",#N/A,FALSE,FALSE,0,0,0,0,2,"","",TRUE,TRUE,FALSE,FALSE,1,60,#N/A,#N/A,FALSE,FALSE,FALSE,FALSE,FALSE,FALSE,FALSE,9,65532,65532,FALSE,FALSE,TRUE,TRUE,TRUE}</definedName>
    <definedName name="_LL2" localSheetId="23" hidden="1">{FALSE,FALSE,-1.25,-15.5,484.5,276.75,FALSE,FALSE,TRUE,TRUE,0,12,#N/A,46,#N/A,2.93460490463215,15.35,1,FALSE,FALSE,3,TRUE,1,FALSE,100,"Swvu.PLA1.","ACwvu.PLA1.",#N/A,FALSE,FALSE,0,0,0,0,2,"","",TRUE,TRUE,FALSE,FALSE,1,60,#N/A,#N/A,FALSE,FALSE,FALSE,FALSE,FALSE,FALSE,FALSE,9,65532,65532,FALSE,FALSE,TRUE,TRUE,TRUE}</definedName>
    <definedName name="_LL2" localSheetId="28" hidden="1">{FALSE,FALSE,-1.25,-15.5,484.5,276.75,FALSE,FALSE,TRUE,TRUE,0,12,#N/A,46,#N/A,2.93460490463215,15.35,1,FALSE,FALSE,3,TRUE,1,FALSE,100,"Swvu.PLA1.","ACwvu.PLA1.",#N/A,FALSE,FALSE,0,0,0,0,2,"","",TRUE,TRUE,FALSE,FALSE,1,60,#N/A,#N/A,FALSE,FALSE,FALSE,FALSE,FALSE,FALSE,FALSE,9,65532,65532,FALSE,FALSE,TRUE,TRUE,TRUE}</definedName>
    <definedName name="_LL2" localSheetId="29" hidden="1">{FALSE,FALSE,-1.25,-15.5,484.5,276.75,FALSE,FALSE,TRUE,TRUE,0,12,#N/A,46,#N/A,2.93460490463215,15.35,1,FALSE,FALSE,3,TRUE,1,FALSE,100,"Swvu.PLA1.","ACwvu.PLA1.",#N/A,FALSE,FALSE,0,0,0,0,2,"","",TRUE,TRUE,FALSE,FALSE,1,60,#N/A,#N/A,FALSE,FALSE,FALSE,FALSE,FALSE,FALSE,FALSE,9,65532,65532,FALSE,FALSE,TRUE,TRUE,TRUE}</definedName>
    <definedName name="_LL2" localSheetId="30" hidden="1">{FALSE,FALSE,-1.25,-15.5,484.5,276.75,FALSE,FALSE,TRUE,TRUE,0,12,#N/A,46,#N/A,2.93460490463215,15.35,1,FALSE,FALSE,3,TRUE,1,FALSE,100,"Swvu.PLA1.","ACwvu.PLA1.",#N/A,FALSE,FALSE,0,0,0,0,2,"","",TRUE,TRUE,FALSE,FALSE,1,60,#N/A,#N/A,FALSE,FALSE,FALSE,FALSE,FALSE,FALSE,FALSE,9,65532,65532,FALSE,FALSE,TRUE,TRUE,TRUE}</definedName>
    <definedName name="_LL2" localSheetId="31" hidden="1">{FALSE,FALSE,-1.25,-15.5,484.5,276.75,FALSE,FALSE,TRUE,TRUE,0,12,#N/A,46,#N/A,2.93460490463215,15.35,1,FALSE,FALSE,3,TRUE,1,FALSE,100,"Swvu.PLA1.","ACwvu.PLA1.",#N/A,FALSE,FALSE,0,0,0,0,2,"","",TRUE,TRUE,FALSE,FALSE,1,60,#N/A,#N/A,FALSE,FALSE,FALSE,FALSE,FALSE,FALSE,FALSE,9,65532,65532,FALSE,FALSE,TRUE,TRUE,TRUE}</definedName>
    <definedName name="_LL2" localSheetId="32" hidden="1">{FALSE,FALSE,-1.25,-15.5,484.5,276.75,FALSE,FALSE,TRUE,TRUE,0,12,#N/A,46,#N/A,2.93460490463215,15.35,1,FALSE,FALSE,3,TRUE,1,FALSE,100,"Swvu.PLA1.","ACwvu.PLA1.",#N/A,FALSE,FALSE,0,0,0,0,2,"","",TRUE,TRUE,FALSE,FALSE,1,60,#N/A,#N/A,FALSE,FALSE,FALSE,FALSE,FALSE,FALSE,FALSE,9,65532,65532,FALSE,FALSE,TRUE,TRUE,TRUE}</definedName>
    <definedName name="_LL2" localSheetId="33" hidden="1">{FALSE,FALSE,-1.25,-15.5,484.5,276.75,FALSE,FALSE,TRUE,TRUE,0,12,#N/A,46,#N/A,2.93460490463215,15.35,1,FALSE,FALSE,3,TRUE,1,FALSE,100,"Swvu.PLA1.","ACwvu.PLA1.",#N/A,FALSE,FALSE,0,0,0,0,2,"","",TRUE,TRUE,FALSE,FALSE,1,60,#N/A,#N/A,FALSE,FALSE,FALSE,FALSE,FALSE,FALSE,FALSE,9,65532,65532,FALSE,FALSE,TRUE,TRUE,TRUE}</definedName>
    <definedName name="_LL2" localSheetId="34" hidden="1">{FALSE,FALSE,-1.25,-15.5,484.5,276.75,FALSE,FALSE,TRUE,TRUE,0,12,#N/A,46,#N/A,2.93460490463215,15.35,1,FALSE,FALSE,3,TRUE,1,FALSE,100,"Swvu.PLA1.","ACwvu.PLA1.",#N/A,FALSE,FALSE,0,0,0,0,2,"","",TRUE,TRUE,FALSE,FALSE,1,60,#N/A,#N/A,FALSE,FALSE,FALSE,FALSE,FALSE,FALSE,FALSE,9,65532,65532,FALSE,FALSE,TRUE,TRUE,TRUE}</definedName>
    <definedName name="_LL2" localSheetId="35"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22" hidden="1">{FALSE,FALSE,-1.25,-15.5,484.5,276.75,FALSE,FALSE,TRUE,TRUE,0,12,#N/A,46,#N/A,2.93460490463215,15.35,1,FALSE,FALSE,3,TRUE,1,FALSE,100,"Swvu.PLA1.","ACwvu.PLA1.",#N/A,FALSE,FALSE,0,0,0,0,2,"","",TRUE,TRUE,FALSE,FALSE,1,60,#N/A,#N/A,FALSE,FALSE,FALSE,FALSE,FALSE,FALSE,FALSE,9,65532,65532,FALSE,FALSE,TRUE,TRUE,TRUE}</definedName>
    <definedName name="_LL2" localSheetId="25" hidden="1">{FALSE,FALSE,-1.25,-15.5,484.5,276.75,FALSE,FALSE,TRUE,TRUE,0,12,#N/A,46,#N/A,2.93460490463215,15.35,1,FALSE,FALSE,3,TRUE,1,FALSE,100,"Swvu.PLA1.","ACwvu.PLA1.",#N/A,FALSE,FALSE,0,0,0,0,2,"","",TRUE,TRUE,FALSE,FALSE,1,60,#N/A,#N/A,FALSE,FALSE,FALSE,FALSE,FALSE,FALSE,FALSE,9,65532,65532,FALSE,FALSE,TRUE,TRUE,TRUE}</definedName>
    <definedName name="_LL2" localSheetId="27"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48">#REF!</definedName>
    <definedName name="_M" localSheetId="51">#REF!</definedName>
    <definedName name="_M" localSheetId="52">#REF!</definedName>
    <definedName name="_M" localSheetId="28">#REF!</definedName>
    <definedName name="_M" localSheetId="29">#REF!</definedName>
    <definedName name="_M" localSheetId="30">#REF!</definedName>
    <definedName name="_M" localSheetId="31">#REF!</definedName>
    <definedName name="_M">#REF!</definedName>
    <definedName name="_MAR1" localSheetId="48">#REF!</definedName>
    <definedName name="_MAR1" localSheetId="52">#REF!</definedName>
    <definedName name="_MAR1" localSheetId="28">#REF!</definedName>
    <definedName name="_MAR1" localSheetId="29">#REF!</definedName>
    <definedName name="_MAR1" localSheetId="30">#REF!</definedName>
    <definedName name="_MAR1" localSheetId="31">#REF!</definedName>
    <definedName name="_MAR1">#REF!</definedName>
    <definedName name="_MAR2" localSheetId="28">#REF!</definedName>
    <definedName name="_MAR2" localSheetId="29">#REF!</definedName>
    <definedName name="_MAR2" localSheetId="30">#REF!</definedName>
    <definedName name="_MAR2" localSheetId="31">#REF!</definedName>
    <definedName name="_MAR2">#REF!</definedName>
    <definedName name="_MAR3" localSheetId="28">#REF!</definedName>
    <definedName name="_MAR3" localSheetId="29">#REF!</definedName>
    <definedName name="_MAR3" localSheetId="30">#REF!</definedName>
    <definedName name="_MAR3" localSheetId="31">#REF!</definedName>
    <definedName name="_MAR3">#REF!</definedName>
    <definedName name="_MAR4" localSheetId="28">#REF!</definedName>
    <definedName name="_MAR4" localSheetId="29">#REF!</definedName>
    <definedName name="_MAR4" localSheetId="30">#REF!</definedName>
    <definedName name="_MAR4" localSheetId="31">#REF!</definedName>
    <definedName name="_MAR4">#REF!</definedName>
    <definedName name="_MAR5" localSheetId="28">#REF!</definedName>
    <definedName name="_MAR5" localSheetId="29">#REF!</definedName>
    <definedName name="_MAR5" localSheetId="30">#REF!</definedName>
    <definedName name="_MAR5" localSheetId="31">#REF!</definedName>
    <definedName name="_MAR5">#REF!</definedName>
    <definedName name="_MAR6" localSheetId="28">#REF!</definedName>
    <definedName name="_MAR6" localSheetId="29">#REF!</definedName>
    <definedName name="_MAR6" localSheetId="30">#REF!</definedName>
    <definedName name="_MAR6" localSheetId="31">#REF!</definedName>
    <definedName name="_MAR6">#REF!</definedName>
    <definedName name="_MatMult_A" localSheetId="17" hidden="1">#REF!</definedName>
    <definedName name="_MatMult_A" localSheetId="18" hidden="1">#REF!</definedName>
    <definedName name="_MatMult_A" localSheetId="20" hidden="1">#REF!</definedName>
    <definedName name="_MatMult_A" localSheetId="30" hidden="1">#REF!</definedName>
    <definedName name="_MatMult_A" localSheetId="31" hidden="1">'[39]Fax a enviar'!#REF!</definedName>
    <definedName name="_MatMult_A" localSheetId="19" hidden="1">#REF!</definedName>
    <definedName name="_MatMult_A" hidden="1">#REF!</definedName>
    <definedName name="_MatMult_AxB" localSheetId="17" hidden="1">#REF!</definedName>
    <definedName name="_MatMult_AxB" localSheetId="18" hidden="1">#REF!</definedName>
    <definedName name="_MatMult_AxB" localSheetId="20" hidden="1">#REF!</definedName>
    <definedName name="_MatMult_AxB" localSheetId="30" hidden="1">#REF!</definedName>
    <definedName name="_MatMult_AxB" localSheetId="31" hidden="1">'[39]Fax a enviar'!#REF!</definedName>
    <definedName name="_MatMult_AxB" localSheetId="19" hidden="1">#REF!</definedName>
    <definedName name="_MatMult_AxB" hidden="1">#REF!</definedName>
    <definedName name="_MatMult_B" localSheetId="17" hidden="1">#REF!</definedName>
    <definedName name="_MatMult_B" localSheetId="18" hidden="1">#REF!</definedName>
    <definedName name="_MatMult_B" localSheetId="20" hidden="1">#REF!</definedName>
    <definedName name="_MatMult_B" localSheetId="30" hidden="1">#REF!</definedName>
    <definedName name="_MatMult_B" localSheetId="31" hidden="1">'[39]Fax a enviar'!#REF!</definedName>
    <definedName name="_MatMult_B" localSheetId="19" hidden="1">#REF!</definedName>
    <definedName name="_MatMult_B" hidden="1">#REF!</definedName>
    <definedName name="_mcv2" localSheetId="30">#REF!</definedName>
    <definedName name="_mcv2" localSheetId="31">[40]Q2!$E$63:$AH$63</definedName>
    <definedName name="_mcv2">#REF!</definedName>
    <definedName name="_me98" localSheetId="48">[23]Programa!#REF!</definedName>
    <definedName name="_me98" localSheetId="51">[23]Programa!#REF!</definedName>
    <definedName name="_me98" localSheetId="52">[23]Programa!#REF!</definedName>
    <definedName name="_me98" localSheetId="28">[23]Programa!#REF!</definedName>
    <definedName name="_me98" localSheetId="29">[23]Programa!#REF!</definedName>
    <definedName name="_me98" localSheetId="30">#REF!</definedName>
    <definedName name="_me98" localSheetId="31">[23]Programa!#REF!</definedName>
    <definedName name="_me98">#REF!</definedName>
    <definedName name="_MEX1" localSheetId="48">#REF!</definedName>
    <definedName name="_MEX1" localSheetId="49">#REF!</definedName>
    <definedName name="_MEX1" localSheetId="50">#REF!</definedName>
    <definedName name="_MEX1" localSheetId="51">#REF!</definedName>
    <definedName name="_MEX1" localSheetId="52">#REF!</definedName>
    <definedName name="_MEX1" localSheetId="11">#REF!</definedName>
    <definedName name="_MEX1" localSheetId="12">#REF!</definedName>
    <definedName name="_MEX1" localSheetId="13">#REF!</definedName>
    <definedName name="_MEX1" localSheetId="17">#REF!</definedName>
    <definedName name="_MEX1" localSheetId="18">#REF!</definedName>
    <definedName name="_MEX1" localSheetId="20">#REF!</definedName>
    <definedName name="_MEX1" localSheetId="21">#REF!</definedName>
    <definedName name="_MEX1" localSheetId="26">#REF!</definedName>
    <definedName name="_MEX1" localSheetId="28">#REF!</definedName>
    <definedName name="_MEX1" localSheetId="29">#REF!</definedName>
    <definedName name="_MEX1" localSheetId="30">#REF!</definedName>
    <definedName name="_MEX1" localSheetId="31">#REF!</definedName>
    <definedName name="_MEX1" localSheetId="32">#REF!</definedName>
    <definedName name="_MEX1" localSheetId="33">#REF!</definedName>
    <definedName name="_MEX1" localSheetId="34">#REF!</definedName>
    <definedName name="_MEX1" localSheetId="19">#REF!</definedName>
    <definedName name="_MEX1" localSheetId="25">#REF!</definedName>
    <definedName name="_MEX1" localSheetId="27">#REF!</definedName>
    <definedName name="_MEX1">#REF!</definedName>
    <definedName name="_mk14" localSheetId="48">[41]NFPEntps!#REF!</definedName>
    <definedName name="_mk14" localSheetId="51">[41]NFPEntps!#REF!</definedName>
    <definedName name="_mk14" localSheetId="52">[41]NFPEntps!#REF!</definedName>
    <definedName name="_mk14" localSheetId="12">#REF!</definedName>
    <definedName name="_mk14" localSheetId="13">#REF!</definedName>
    <definedName name="_mk14" localSheetId="28">[41]NFPEntps!#REF!</definedName>
    <definedName name="_mk14" localSheetId="29">[41]NFPEntps!#REF!</definedName>
    <definedName name="_mk14" localSheetId="30">#REF!</definedName>
    <definedName name="_mk14" localSheetId="31">[41]NFPEntps!#REF!</definedName>
    <definedName name="_mk14">#REF!</definedName>
    <definedName name="_MTS2" localSheetId="51">'[42]Annual Tables'!#REF!</definedName>
    <definedName name="_MTS2" localSheetId="12">#REF!</definedName>
    <definedName name="_MTS2" localSheetId="13">#REF!</definedName>
    <definedName name="_MTS2" localSheetId="28">'[42]Annual Tables'!#REF!</definedName>
    <definedName name="_MTS2" localSheetId="29">'[42]Annual Tables'!#REF!</definedName>
    <definedName name="_MTS2" localSheetId="30">#REF!</definedName>
    <definedName name="_MTS2" localSheetId="31">'[42]Annual Tables'!#REF!</definedName>
    <definedName name="_MTS2">#REF!</definedName>
    <definedName name="_NA1" localSheetId="51">[43]raw!#REF!</definedName>
    <definedName name="_NA1" localSheetId="28">[43]raw!#REF!</definedName>
    <definedName name="_NA1" localSheetId="29">[43]raw!#REF!</definedName>
    <definedName name="_NA1" localSheetId="30">#REF!</definedName>
    <definedName name="_NA1" localSheetId="31">[43]raw!#REF!</definedName>
    <definedName name="_NA1">#REF!</definedName>
    <definedName name="_NA2" localSheetId="51">[43]raw!#REF!</definedName>
    <definedName name="_NA2" localSheetId="28">[43]raw!#REF!</definedName>
    <definedName name="_NA2" localSheetId="29">[43]raw!#REF!</definedName>
    <definedName name="_NA2" localSheetId="30">#REF!</definedName>
    <definedName name="_NA2" localSheetId="31">[43]raw!#REF!</definedName>
    <definedName name="_NA2">#REF!</definedName>
    <definedName name="_NA3" localSheetId="28">[43]raw!#REF!</definedName>
    <definedName name="_NA3" localSheetId="29">[43]raw!#REF!</definedName>
    <definedName name="_NA3" localSheetId="30">#REF!</definedName>
    <definedName name="_NA3" localSheetId="31">[43]raw!#REF!</definedName>
    <definedName name="_NA3">#REF!</definedName>
    <definedName name="_NB1" localSheetId="30">#REF!</definedName>
    <definedName name="_NB1" localSheetId="31">[43]raw!#REF!</definedName>
    <definedName name="_NB1">#REF!</definedName>
    <definedName name="_NB2" localSheetId="30">#REF!</definedName>
    <definedName name="_NB2" localSheetId="31">[43]raw!#REF!</definedName>
    <definedName name="_NB2">#REF!</definedName>
    <definedName name="_NB3" localSheetId="48">[44]raw!$A$513:$F$513</definedName>
    <definedName name="_NB3" localSheetId="52">[44]raw!$A$513:$F$513</definedName>
    <definedName name="_NB3" localSheetId="28">[44]raw!$A$513:$F$513</definedName>
    <definedName name="_NB3" localSheetId="29">[44]raw!$A$513:$F$513</definedName>
    <definedName name="_NB3" localSheetId="30">#REF!</definedName>
    <definedName name="_NB3" localSheetId="31">[44]raw!$A$513:$F$513</definedName>
    <definedName name="_NB3">#REF!</definedName>
    <definedName name="_NC1" localSheetId="48">[43]raw!#REF!</definedName>
    <definedName name="_NC1" localSheetId="52">[43]raw!#REF!</definedName>
    <definedName name="_NC1" localSheetId="28">[43]raw!#REF!</definedName>
    <definedName name="_NC1" localSheetId="29">[43]raw!#REF!</definedName>
    <definedName name="_NC1" localSheetId="30">#REF!</definedName>
    <definedName name="_NC1" localSheetId="31">[43]raw!#REF!</definedName>
    <definedName name="_NC1">#REF!</definedName>
    <definedName name="_NC3" localSheetId="48">[43]raw!#REF!</definedName>
    <definedName name="_NC3" localSheetId="52">[43]raw!#REF!</definedName>
    <definedName name="_NC3" localSheetId="28">[43]raw!#REF!</definedName>
    <definedName name="_NC3" localSheetId="29">[43]raw!#REF!</definedName>
    <definedName name="_NC3" localSheetId="30">#REF!</definedName>
    <definedName name="_NC3" localSheetId="31">[43]raw!#REF!</definedName>
    <definedName name="_NC3">#REF!</definedName>
    <definedName name="_NC4" localSheetId="48">[43]raw!#REF!</definedName>
    <definedName name="_NC4" localSheetId="52">[43]raw!#REF!</definedName>
    <definedName name="_NC4" localSheetId="28">[43]raw!#REF!</definedName>
    <definedName name="_NC4" localSheetId="29">[43]raw!#REF!</definedName>
    <definedName name="_NC4" localSheetId="30">#REF!</definedName>
    <definedName name="_NC4" localSheetId="31">[43]raw!#REF!</definedName>
    <definedName name="_NC4">#REF!</definedName>
    <definedName name="_npp2000" localSheetId="48">#REF!</definedName>
    <definedName name="_npp2000" localSheetId="51">#REF!</definedName>
    <definedName name="_npp2000" localSheetId="52">#REF!</definedName>
    <definedName name="_npp2000" localSheetId="12">#REF!</definedName>
    <definedName name="_npp2000" localSheetId="13">#REF!</definedName>
    <definedName name="_npp2000" localSheetId="28">#REF!</definedName>
    <definedName name="_npp2000" localSheetId="29">#REF!</definedName>
    <definedName name="_npp2000" localSheetId="30">#REF!</definedName>
    <definedName name="_npp2000" localSheetId="31">#REF!</definedName>
    <definedName name="_npp2000">#REF!</definedName>
    <definedName name="_npp2001" localSheetId="48">#REF!</definedName>
    <definedName name="_npp2001" localSheetId="51">#REF!</definedName>
    <definedName name="_npp2001" localSheetId="52">#REF!</definedName>
    <definedName name="_npp2001" localSheetId="12">#REF!</definedName>
    <definedName name="_npp2001" localSheetId="13">#REF!</definedName>
    <definedName name="_npp2001" localSheetId="28">#REF!</definedName>
    <definedName name="_npp2001" localSheetId="29">#REF!</definedName>
    <definedName name="_npp2001" localSheetId="30">#REF!</definedName>
    <definedName name="_npp2001" localSheetId="31">#REF!</definedName>
    <definedName name="_npp2001">#REF!</definedName>
    <definedName name="_npp2002" localSheetId="48">#REF!</definedName>
    <definedName name="_npp2002" localSheetId="51">#REF!</definedName>
    <definedName name="_npp2002" localSheetId="52">#REF!</definedName>
    <definedName name="_npp2002" localSheetId="12">#REF!</definedName>
    <definedName name="_npp2002" localSheetId="13">#REF!</definedName>
    <definedName name="_npp2002" localSheetId="28">#REF!</definedName>
    <definedName name="_npp2002" localSheetId="29">#REF!</definedName>
    <definedName name="_npp2002" localSheetId="30">#REF!</definedName>
    <definedName name="_npp2002" localSheetId="31">#REF!</definedName>
    <definedName name="_npp2002">#REF!</definedName>
    <definedName name="_npp2003" localSheetId="28">#REF!</definedName>
    <definedName name="_npp2003" localSheetId="29">#REF!</definedName>
    <definedName name="_npp2003" localSheetId="30">#REF!</definedName>
    <definedName name="_npp2003" localSheetId="31">#REF!</definedName>
    <definedName name="_npp2003">#REF!</definedName>
    <definedName name="_npp98" localSheetId="28">#REF!</definedName>
    <definedName name="_npp98" localSheetId="29">#REF!</definedName>
    <definedName name="_npp98" localSheetId="30">#REF!</definedName>
    <definedName name="_npp98" localSheetId="31">#REF!</definedName>
    <definedName name="_npp98">#REF!</definedName>
    <definedName name="_npp99" localSheetId="28">#REF!</definedName>
    <definedName name="_npp99" localSheetId="29">#REF!</definedName>
    <definedName name="_npp99" localSheetId="30">#REF!</definedName>
    <definedName name="_npp99" localSheetId="31">#REF!</definedName>
    <definedName name="_npp99">#REF!</definedName>
    <definedName name="_ORC98" localSheetId="28">#REF!</definedName>
    <definedName name="_ORC98" localSheetId="29">#REF!</definedName>
    <definedName name="_ORC98" localSheetId="30">#REF!</definedName>
    <definedName name="_ORC98" localSheetId="31">#REF!</definedName>
    <definedName name="_ORC98">#REF!</definedName>
    <definedName name="_Order1" localSheetId="17" hidden="1">0</definedName>
    <definedName name="_Order1" localSheetId="18" hidden="1">0</definedName>
    <definedName name="_Order1" localSheetId="20" hidden="1">0</definedName>
    <definedName name="_Order1" localSheetId="32" hidden="1">0</definedName>
    <definedName name="_Order1" localSheetId="19" hidden="1">255</definedName>
    <definedName name="_Order1" hidden="1">255</definedName>
    <definedName name="_Order2" hidden="1">255</definedName>
    <definedName name="_os1">#N/A</definedName>
    <definedName name="_P" localSheetId="48">#REF!</definedName>
    <definedName name="_P" localSheetId="49">#REF!</definedName>
    <definedName name="_P" localSheetId="50">#REF!</definedName>
    <definedName name="_P" localSheetId="51">#REF!</definedName>
    <definedName name="_P" localSheetId="52">#REF!</definedName>
    <definedName name="_P" localSheetId="11">#REF!</definedName>
    <definedName name="_P" localSheetId="12">#REF!</definedName>
    <definedName name="_P" localSheetId="13">#REF!</definedName>
    <definedName name="_P" localSheetId="17">#REF!</definedName>
    <definedName name="_P" localSheetId="18">#REF!</definedName>
    <definedName name="_P" localSheetId="20">#REF!</definedName>
    <definedName name="_P" localSheetId="26">#REF!</definedName>
    <definedName name="_P" localSheetId="28">#REF!</definedName>
    <definedName name="_P" localSheetId="29">#REF!</definedName>
    <definedName name="_P" localSheetId="30">#REF!</definedName>
    <definedName name="_P" localSheetId="31">#REF!</definedName>
    <definedName name="_P" localSheetId="32">#REF!</definedName>
    <definedName name="_P" localSheetId="19">#REF!</definedName>
    <definedName name="_P" localSheetId="25">#REF!</definedName>
    <definedName name="_P" localSheetId="27">#REF!</definedName>
    <definedName name="_P">#REF!</definedName>
    <definedName name="_PAG2" localSheetId="51">[42]Index!#REF!</definedName>
    <definedName name="_PAG2" localSheetId="29">[42]Index!#REF!</definedName>
    <definedName name="_PAG2" localSheetId="30">#REF!</definedName>
    <definedName name="_PAG2" localSheetId="31">[42]Index!#REF!</definedName>
    <definedName name="_PAG2">#REF!</definedName>
    <definedName name="_PAG3" localSheetId="51">[42]Index!#REF!</definedName>
    <definedName name="_PAG3" localSheetId="29">[42]Index!#REF!</definedName>
    <definedName name="_PAG3" localSheetId="30">#REF!</definedName>
    <definedName name="_PAG3" localSheetId="31">[42]Index!#REF!</definedName>
    <definedName name="_PAG3">#REF!</definedName>
    <definedName name="_PAG4" localSheetId="51">[42]Index!#REF!</definedName>
    <definedName name="_PAG4" localSheetId="30">#REF!</definedName>
    <definedName name="_PAG4" localSheetId="31">[42]Index!#REF!</definedName>
    <definedName name="_PAG4">#REF!</definedName>
    <definedName name="_PAG5" localSheetId="51">[42]Index!#REF!</definedName>
    <definedName name="_PAG5" localSheetId="30">#REF!</definedName>
    <definedName name="_PAG5" localSheetId="31">[42]Index!#REF!</definedName>
    <definedName name="_PAG5">#REF!</definedName>
    <definedName name="_PAG6" localSheetId="30">#REF!</definedName>
    <definedName name="_PAG6" localSheetId="31">[42]Index!#REF!</definedName>
    <definedName name="_PAG6">#REF!</definedName>
    <definedName name="_PAG7" localSheetId="48">#REF!</definedName>
    <definedName name="_PAG7" localSheetId="51">#REF!</definedName>
    <definedName name="_PAG7" localSheetId="52">#REF!</definedName>
    <definedName name="_PAG7" localSheetId="12">#REF!</definedName>
    <definedName name="_PAG7" localSheetId="13">#REF!</definedName>
    <definedName name="_PAG7" localSheetId="28">#REF!</definedName>
    <definedName name="_PAG7" localSheetId="29">#REF!</definedName>
    <definedName name="_PAG7" localSheetId="30">#REF!</definedName>
    <definedName name="_PAG7" localSheetId="31">#REF!</definedName>
    <definedName name="_PAG7">#REF!</definedName>
    <definedName name="_Parse_Out" localSheetId="49" hidden="1">#REF!</definedName>
    <definedName name="_Parse_Out" localSheetId="50" hidden="1">#REF!</definedName>
    <definedName name="_Parse_Out" localSheetId="51" hidden="1">#REF!</definedName>
    <definedName name="_Parse_Out" localSheetId="11" hidden="1">#REF!</definedName>
    <definedName name="_Parse_Out" localSheetId="12" hidden="1">#REF!</definedName>
    <definedName name="_Parse_Out" localSheetId="13" hidden="1">#REF!</definedName>
    <definedName name="_Parse_Out" localSheetId="17" hidden="1">#REF!</definedName>
    <definedName name="_Parse_Out" localSheetId="18" hidden="1">#REF!</definedName>
    <definedName name="_Parse_Out" localSheetId="20" hidden="1">#REF!</definedName>
    <definedName name="_Parse_Out" localSheetId="21" hidden="1">#REF!</definedName>
    <definedName name="_Parse_Out" localSheetId="26" hidden="1">#REF!</definedName>
    <definedName name="_Parse_Out" localSheetId="28" hidden="1">#REF!</definedName>
    <definedName name="_Parse_Out" localSheetId="29" hidden="1">#REF!</definedName>
    <definedName name="_Parse_Out" localSheetId="30" hidden="1">#REF!</definedName>
    <definedName name="_Parse_Out" localSheetId="31" hidden="1">#REF!</definedName>
    <definedName name="_Parse_Out" localSheetId="32" hidden="1">#REF!</definedName>
    <definedName name="_Parse_Out" localSheetId="33" hidden="1">#REF!</definedName>
    <definedName name="_Parse_Out" localSheetId="34" hidden="1">#REF!</definedName>
    <definedName name="_Parse_Out" localSheetId="19" hidden="1">#REF!</definedName>
    <definedName name="_Parse_Out" localSheetId="25" hidden="1">#REF!</definedName>
    <definedName name="_Parse_Out" localSheetId="27" hidden="1">#REF!</definedName>
    <definedName name="_Parse_Out" hidden="1">#REF!</definedName>
    <definedName name="_pib2000" localSheetId="28">#REF!</definedName>
    <definedName name="_pib2000" localSheetId="29">#REF!</definedName>
    <definedName name="_pib2000" localSheetId="30">#REF!</definedName>
    <definedName name="_pib2000" localSheetId="31">#REF!</definedName>
    <definedName name="_pib2000">#REF!</definedName>
    <definedName name="_pib2001" localSheetId="28">#REF!</definedName>
    <definedName name="_pib2001" localSheetId="29">#REF!</definedName>
    <definedName name="_pib2001" localSheetId="30">#REF!</definedName>
    <definedName name="_pib2001" localSheetId="31">#REF!</definedName>
    <definedName name="_pib2001">#REF!</definedName>
    <definedName name="_pib2002" localSheetId="28">#REF!</definedName>
    <definedName name="_pib2002" localSheetId="29">#REF!</definedName>
    <definedName name="_pib2002" localSheetId="30">#REF!</definedName>
    <definedName name="_pib2002" localSheetId="31">#REF!</definedName>
    <definedName name="_pib2002">#REF!</definedName>
    <definedName name="_pib2003" localSheetId="28">#REF!</definedName>
    <definedName name="_pib2003" localSheetId="29">#REF!</definedName>
    <definedName name="_pib2003" localSheetId="30">#REF!</definedName>
    <definedName name="_pib2003" localSheetId="31">#REF!</definedName>
    <definedName name="_pib2003">#REF!</definedName>
    <definedName name="_pib98" localSheetId="48">[23]Programa!#REF!</definedName>
    <definedName name="_pib98" localSheetId="52">[23]Programa!#REF!</definedName>
    <definedName name="_pib98" localSheetId="28">[23]Programa!#REF!</definedName>
    <definedName name="_pib98" localSheetId="29">[23]Programa!#REF!</definedName>
    <definedName name="_pib98" localSheetId="30">#REF!</definedName>
    <definedName name="_pib98" localSheetId="31">[23]Programa!#REF!</definedName>
    <definedName name="_pib98">#REF!</definedName>
    <definedName name="_pib99" localSheetId="48">#REF!</definedName>
    <definedName name="_pib99" localSheetId="52">#REF!</definedName>
    <definedName name="_pib99" localSheetId="12">#REF!</definedName>
    <definedName name="_pib99" localSheetId="13">#REF!</definedName>
    <definedName name="_pib99" localSheetId="28">#REF!</definedName>
    <definedName name="_pib99" localSheetId="29">#REF!</definedName>
    <definedName name="_pib99" localSheetId="30">#REF!</definedName>
    <definedName name="_pib99" localSheetId="31">#REF!</definedName>
    <definedName name="_pib99">#REF!</definedName>
    <definedName name="_POR96" localSheetId="48">#REF!</definedName>
    <definedName name="_POR96" localSheetId="52">#REF!</definedName>
    <definedName name="_POR96" localSheetId="12">#REF!</definedName>
    <definedName name="_POR96" localSheetId="13">#REF!</definedName>
    <definedName name="_POR96" localSheetId="28">#REF!</definedName>
    <definedName name="_POR96" localSheetId="29">#REF!</definedName>
    <definedName name="_POR96" localSheetId="30">#REF!</definedName>
    <definedName name="_POR96" localSheetId="31">#REF!</definedName>
    <definedName name="_POR96">#REF!</definedName>
    <definedName name="_PRN96" localSheetId="48">#REF!</definedName>
    <definedName name="_PRN96" localSheetId="52">#REF!</definedName>
    <definedName name="_PRN96" localSheetId="12">#REF!</definedName>
    <definedName name="_PRN96" localSheetId="13">#REF!</definedName>
    <definedName name="_PRN96" localSheetId="28">#REF!</definedName>
    <definedName name="_PRN96" localSheetId="29">#REF!</definedName>
    <definedName name="_PRN96" localSheetId="30">#REF!</definedName>
    <definedName name="_PRN96" localSheetId="31">#REF!</definedName>
    <definedName name="_PRN96">#REF!</definedName>
    <definedName name="_PTA1" localSheetId="49">#REF!</definedName>
    <definedName name="_PTA1" localSheetId="50">#REF!</definedName>
    <definedName name="_PTA1" localSheetId="51">#REF!</definedName>
    <definedName name="_PTA1" localSheetId="11">#REF!</definedName>
    <definedName name="_PTA1" localSheetId="12">#REF!</definedName>
    <definedName name="_PTA1" localSheetId="17">#REF!</definedName>
    <definedName name="_PTA1" localSheetId="20">#REF!</definedName>
    <definedName name="_PTA1" localSheetId="21">#REF!</definedName>
    <definedName name="_PTA1" localSheetId="28">#REF!</definedName>
    <definedName name="_PTA1" localSheetId="29">#REF!</definedName>
    <definedName name="_PTA1" localSheetId="30">#REF!</definedName>
    <definedName name="_PTA1" localSheetId="31">#REF!</definedName>
    <definedName name="_PTA1" localSheetId="32">#REF!</definedName>
    <definedName name="_PTA1" localSheetId="33">#REF!</definedName>
    <definedName name="_PTA1" localSheetId="34">#REF!</definedName>
    <definedName name="_PTA1" localSheetId="19">#REF!</definedName>
    <definedName name="_PTA1" localSheetId="25">#REF!</definedName>
    <definedName name="_PTA1">#REF!</definedName>
    <definedName name="_qV196" localSheetId="50">[33]QNEWLOR!#REF!</definedName>
    <definedName name="_qV196" localSheetId="51">[33]QNEWLOR!#REF!</definedName>
    <definedName name="_qV196" localSheetId="17">#REF!</definedName>
    <definedName name="_qV196" localSheetId="18">#REF!</definedName>
    <definedName name="_qV196" localSheetId="20">#REF!</definedName>
    <definedName name="_qV196" localSheetId="29">[33]QNEWLOR!#REF!</definedName>
    <definedName name="_qV196" localSheetId="30">#REF!</definedName>
    <definedName name="_qV196" localSheetId="31">[33]QNEWLOR!#REF!</definedName>
    <definedName name="_qV196" localSheetId="32">#REF!</definedName>
    <definedName name="_qV196" localSheetId="33">#REF!</definedName>
    <definedName name="_qV196" localSheetId="34">#REF!</definedName>
    <definedName name="_qV196" localSheetId="19">#REF!</definedName>
    <definedName name="_qV196" localSheetId="25">#REF!</definedName>
    <definedName name="_qV196">#REF!</definedName>
    <definedName name="_red42" localSheetId="48">'[45]RED Table 41'!$A$7:$I$7</definedName>
    <definedName name="_red42" localSheetId="52">'[45]RED Table 41'!$A$7:$I$7</definedName>
    <definedName name="_red42" localSheetId="28">'[45]RED Table 41'!$A$7:$I$7</definedName>
    <definedName name="_red42" localSheetId="29">'[45]RED Table 41'!$A$7:$I$7</definedName>
    <definedName name="_red42" localSheetId="30">#REF!</definedName>
    <definedName name="_red42" localSheetId="31">'[45]RED Table 41'!$A$7:$I$7</definedName>
    <definedName name="_red42">#REF!</definedName>
    <definedName name="_ref2" localSheetId="48">#REF!</definedName>
    <definedName name="_ref2" localSheetId="49">#REF!</definedName>
    <definedName name="_ref2" localSheetId="50">#REF!</definedName>
    <definedName name="_ref2" localSheetId="51">#REF!</definedName>
    <definedName name="_ref2" localSheetId="52">#REF!</definedName>
    <definedName name="_ref2" localSheetId="11">#REF!</definedName>
    <definedName name="_ref2" localSheetId="12">#REF!</definedName>
    <definedName name="_ref2" localSheetId="13">#REF!</definedName>
    <definedName name="_ref2" localSheetId="17">#REF!</definedName>
    <definedName name="_ref2" localSheetId="18">#REF!</definedName>
    <definedName name="_ref2" localSheetId="20">#REF!</definedName>
    <definedName name="_ref2" localSheetId="21">#REF!</definedName>
    <definedName name="_ref2" localSheetId="26">#REF!</definedName>
    <definedName name="_ref2" localSheetId="28">#REF!</definedName>
    <definedName name="_ref2" localSheetId="29">#REF!</definedName>
    <definedName name="_ref2" localSheetId="30">#REF!</definedName>
    <definedName name="_ref2" localSheetId="31">#REF!</definedName>
    <definedName name="_ref2" localSheetId="32">#REF!</definedName>
    <definedName name="_ref2" localSheetId="33">#REF!</definedName>
    <definedName name="_ref2" localSheetId="34">#REF!</definedName>
    <definedName name="_ref2" localSheetId="19">#REF!</definedName>
    <definedName name="_ref2" localSheetId="25">#REF!</definedName>
    <definedName name="_ref2" localSheetId="27">#REF!</definedName>
    <definedName name="_ref2">#REF!</definedName>
    <definedName name="_Regression_Int" hidden="1">1</definedName>
    <definedName name="_Regression_Out" localSheetId="48" hidden="1">#REF!</definedName>
    <definedName name="_Regression_Out" localSheetId="49" hidden="1">#REF!</definedName>
    <definedName name="_Regression_Out" localSheetId="50" hidden="1">#REF!</definedName>
    <definedName name="_Regression_Out" localSheetId="51" hidden="1">#REF!</definedName>
    <definedName name="_Regression_Out" localSheetId="52" hidden="1">#REF!</definedName>
    <definedName name="_Regression_Out" localSheetId="11" hidden="1">#REF!</definedName>
    <definedName name="_Regression_Out" localSheetId="12" hidden="1">#REF!</definedName>
    <definedName name="_Regression_Out" localSheetId="13" hidden="1">#REF!</definedName>
    <definedName name="_Regression_Out" localSheetId="17" hidden="1">#REF!</definedName>
    <definedName name="_Regression_Out" localSheetId="18" hidden="1">#REF!</definedName>
    <definedName name="_Regression_Out" localSheetId="20" hidden="1">#REF!</definedName>
    <definedName name="_Regression_Out" localSheetId="21" hidden="1">#REF!</definedName>
    <definedName name="_Regression_Out" localSheetId="26" hidden="1">#REF!</definedName>
    <definedName name="_Regression_Out" localSheetId="28" hidden="1">#REF!</definedName>
    <definedName name="_Regression_Out" localSheetId="29" hidden="1">#REF!</definedName>
    <definedName name="_Regression_Out" localSheetId="30" hidden="1">#REF!</definedName>
    <definedName name="_Regression_Out" localSheetId="31" hidden="1">#REF!</definedName>
    <definedName name="_Regression_Out" localSheetId="32" hidden="1">#REF!</definedName>
    <definedName name="_Regression_Out" localSheetId="33" hidden="1">#REF!</definedName>
    <definedName name="_Regression_Out" localSheetId="34" hidden="1">#REF!</definedName>
    <definedName name="_Regression_Out" localSheetId="19" hidden="1">#REF!</definedName>
    <definedName name="_Regression_Out" localSheetId="25" hidden="1">#REF!</definedName>
    <definedName name="_Regression_Out" localSheetId="27" hidden="1">#REF!</definedName>
    <definedName name="_Regression_Out" hidden="1">#REF!</definedName>
    <definedName name="_Regression_X" localSheetId="49" hidden="1">#REF!</definedName>
    <definedName name="_Regression_X" localSheetId="50" hidden="1">#REF!</definedName>
    <definedName name="_Regression_X" localSheetId="51" hidden="1">#REF!</definedName>
    <definedName name="_Regression_X" localSheetId="11" hidden="1">#REF!</definedName>
    <definedName name="_Regression_X" localSheetId="12" hidden="1">#REF!</definedName>
    <definedName name="_Regression_X" localSheetId="17" hidden="1">#REF!</definedName>
    <definedName name="_Regression_X" localSheetId="20" hidden="1">#REF!</definedName>
    <definedName name="_Regression_X" localSheetId="21" hidden="1">#REF!</definedName>
    <definedName name="_Regression_X" localSheetId="28" hidden="1">#REF!</definedName>
    <definedName name="_Regression_X" localSheetId="29" hidden="1">#REF!</definedName>
    <definedName name="_Regression_X" localSheetId="30" hidden="1">#REF!</definedName>
    <definedName name="_Regression_X" localSheetId="31" hidden="1">#REF!</definedName>
    <definedName name="_Regression_X" localSheetId="32" hidden="1">#REF!</definedName>
    <definedName name="_Regression_X" localSheetId="33" hidden="1">#REF!</definedName>
    <definedName name="_Regression_X" localSheetId="34" hidden="1">#REF!</definedName>
    <definedName name="_Regression_X" localSheetId="19" hidden="1">#REF!</definedName>
    <definedName name="_Regression_X" localSheetId="25" hidden="1">#REF!</definedName>
    <definedName name="_Regression_X" hidden="1">#REF!</definedName>
    <definedName name="_Regression_Y" localSheetId="49" hidden="1">#REF!</definedName>
    <definedName name="_Regression_Y" localSheetId="50" hidden="1">#REF!</definedName>
    <definedName name="_Regression_Y" localSheetId="51" hidden="1">#REF!</definedName>
    <definedName name="_Regression_Y" localSheetId="11" hidden="1">#REF!</definedName>
    <definedName name="_Regression_Y" localSheetId="17" hidden="1">#REF!</definedName>
    <definedName name="_Regression_Y" localSheetId="20" hidden="1">#REF!</definedName>
    <definedName name="_Regression_Y" localSheetId="21" hidden="1">#REF!</definedName>
    <definedName name="_Regression_Y" localSheetId="28" hidden="1">#REF!</definedName>
    <definedName name="_Regression_Y" localSheetId="29" hidden="1">#REF!</definedName>
    <definedName name="_Regression_Y" localSheetId="30" hidden="1">#REF!</definedName>
    <definedName name="_Regression_Y" localSheetId="31" hidden="1">#REF!</definedName>
    <definedName name="_Regression_Y" localSheetId="32" hidden="1">#REF!</definedName>
    <definedName name="_Regression_Y" localSheetId="33" hidden="1">#REF!</definedName>
    <definedName name="_Regression_Y" localSheetId="34" hidden="1">#REF!</definedName>
    <definedName name="_Regression_Y" localSheetId="19" hidden="1">#REF!</definedName>
    <definedName name="_Regression_Y" localSheetId="25" hidden="1">#REF!</definedName>
    <definedName name="_Regression_Y" hidden="1">#REF!</definedName>
    <definedName name="_RES2" localSheetId="48">[34]RES!#REF!</definedName>
    <definedName name="_RES2" localSheetId="50">[34]RES!#REF!</definedName>
    <definedName name="_RES2" localSheetId="51">[34]RES!#REF!</definedName>
    <definedName name="_RES2" localSheetId="52">[34]RES!#REF!</definedName>
    <definedName name="_RES2" localSheetId="12">#REF!</definedName>
    <definedName name="_RES2" localSheetId="17">#REF!</definedName>
    <definedName name="_RES2" localSheetId="18">#REF!</definedName>
    <definedName name="_RES2" localSheetId="20">#REF!</definedName>
    <definedName name="_RES2" localSheetId="28">[34]RES!#REF!</definedName>
    <definedName name="_RES2" localSheetId="29">[34]RES!#REF!</definedName>
    <definedName name="_RES2" localSheetId="30">#REF!</definedName>
    <definedName name="_RES2" localSheetId="31">[34]RES!#REF!</definedName>
    <definedName name="_RES2" localSheetId="19">#REF!</definedName>
    <definedName name="_RES2" localSheetId="25">#REF!</definedName>
    <definedName name="_RES2">#REF!</definedName>
    <definedName name="_rge1" localSheetId="48">#REF!</definedName>
    <definedName name="_rge1" localSheetId="51">#REF!</definedName>
    <definedName name="_rge1" localSheetId="52">#REF!</definedName>
    <definedName name="_rge1" localSheetId="12">#REF!</definedName>
    <definedName name="_rge1" localSheetId="13">#REF!</definedName>
    <definedName name="_rge1" localSheetId="28">#REF!</definedName>
    <definedName name="_rge1" localSheetId="29">#REF!</definedName>
    <definedName name="_rge1" localSheetId="30">#REF!</definedName>
    <definedName name="_rge1" localSheetId="31">#REF!</definedName>
    <definedName name="_rge1">#REF!</definedName>
    <definedName name="_ROS1">#N/A</definedName>
    <definedName name="_ROS2">#N/A</definedName>
    <definedName name="_ROS3">#N/A</definedName>
    <definedName name="_ROS4">#N/A</definedName>
    <definedName name="_SAR1" localSheetId="48">#REF!</definedName>
    <definedName name="_SAR1" localSheetId="49">#REF!</definedName>
    <definedName name="_SAR1" localSheetId="50">#REF!</definedName>
    <definedName name="_SAR1" localSheetId="51">#REF!</definedName>
    <definedName name="_SAR1" localSheetId="52">#REF!</definedName>
    <definedName name="_SAR1" localSheetId="11">#REF!</definedName>
    <definedName name="_SAR1" localSheetId="12">#REF!</definedName>
    <definedName name="_SAR1" localSheetId="13">#REF!</definedName>
    <definedName name="_SAR1" localSheetId="17">#REF!</definedName>
    <definedName name="_SAR1" localSheetId="18">#REF!</definedName>
    <definedName name="_SAR1" localSheetId="20">#REF!</definedName>
    <definedName name="_SAR1" localSheetId="21">#REF!</definedName>
    <definedName name="_SAR1" localSheetId="26">#REF!</definedName>
    <definedName name="_SAR1" localSheetId="28">#REF!</definedName>
    <definedName name="_SAR1" localSheetId="29">#REF!</definedName>
    <definedName name="_SAR1" localSheetId="30">#REF!</definedName>
    <definedName name="_SAR1" localSheetId="31">#REF!</definedName>
    <definedName name="_SAR1" localSheetId="32">#REF!</definedName>
    <definedName name="_SAR1" localSheetId="33">#REF!</definedName>
    <definedName name="_SAR1" localSheetId="34">#REF!</definedName>
    <definedName name="_SAR1" localSheetId="19">#REF!</definedName>
    <definedName name="_SAR1" localSheetId="25">#REF!</definedName>
    <definedName name="_SAR1" localSheetId="27">#REF!</definedName>
    <definedName name="_SAR1">#REF!</definedName>
    <definedName name="_sei2" localSheetId="12">#REF!</definedName>
    <definedName name="_sei2" localSheetId="13">#REF!</definedName>
    <definedName name="_sei2" localSheetId="28">#REF!</definedName>
    <definedName name="_sei2" localSheetId="29">#REF!</definedName>
    <definedName name="_sei2" localSheetId="30">#REF!</definedName>
    <definedName name="_sei2" localSheetId="31">#REF!</definedName>
    <definedName name="_sei2">#REF!</definedName>
    <definedName name="_sei98" localSheetId="28">#REF!</definedName>
    <definedName name="_sei98" localSheetId="29">#REF!</definedName>
    <definedName name="_sei98" localSheetId="30">#REF!</definedName>
    <definedName name="_sei98" localSheetId="31">#REF!</definedName>
    <definedName name="_sei98">#REF!</definedName>
    <definedName name="_Sort" localSheetId="49" hidden="1">#REF!</definedName>
    <definedName name="_Sort" localSheetId="50" hidden="1">#REF!</definedName>
    <definedName name="_Sort" localSheetId="51" hidden="1">#REF!</definedName>
    <definedName name="_Sort" localSheetId="11" hidden="1">#REF!</definedName>
    <definedName name="_Sort" localSheetId="12" hidden="1">#REF!</definedName>
    <definedName name="_Sort" localSheetId="17" hidden="1">#REF!</definedName>
    <definedName name="_Sort" localSheetId="20" hidden="1">#REF!</definedName>
    <definedName name="_Sort" localSheetId="21" hidden="1">#REF!</definedName>
    <definedName name="_Sort" localSheetId="28" hidden="1">#REF!</definedName>
    <definedName name="_Sort" localSheetId="29" hidden="1">#REF!</definedName>
    <definedName name="_Sort" localSheetId="30" hidden="1">#REF!</definedName>
    <definedName name="_Sort" localSheetId="31" hidden="1">#REF!</definedName>
    <definedName name="_Sort" localSheetId="32" hidden="1">#REF!</definedName>
    <definedName name="_Sort" localSheetId="33" hidden="1">#REF!</definedName>
    <definedName name="_Sort" localSheetId="34" hidden="1">#REF!</definedName>
    <definedName name="_Sort" localSheetId="19" hidden="1">#REF!</definedName>
    <definedName name="_Sort" localSheetId="25" hidden="1">#REF!</definedName>
    <definedName name="_Sort" hidden="1">#REF!</definedName>
    <definedName name="_SRN96" localSheetId="28">#REF!</definedName>
    <definedName name="_SRN96" localSheetId="29">#REF!</definedName>
    <definedName name="_SRN96" localSheetId="30">#REF!</definedName>
    <definedName name="_SRN96" localSheetId="31">#REF!</definedName>
    <definedName name="_SRN96">#REF!</definedName>
    <definedName name="_SRT11" localSheetId="48" hidden="1">{"Minpmon",#N/A,FALSE,"Monthinput"}</definedName>
    <definedName name="_SRT11" localSheetId="49" hidden="1">{"Minpmon",#N/A,FALSE,"Monthinput"}</definedName>
    <definedName name="_SRT11" localSheetId="50" hidden="1">{"Minpmon",#N/A,FALSE,"Monthinput"}</definedName>
    <definedName name="_SRT11" localSheetId="51" hidden="1">{"Minpmon",#N/A,FALSE,"Monthinput"}</definedName>
    <definedName name="_SRT11" localSheetId="52" hidden="1">{"Minpmon",#N/A,FALSE,"Monthinput"}</definedName>
    <definedName name="_SRT11" localSheetId="11" hidden="1">{"Minpmon",#N/A,FALSE,"Monthinput"}</definedName>
    <definedName name="_SRT11" localSheetId="12" hidden="1">{"Minpmon",#N/A,FALSE,"Monthinput"}</definedName>
    <definedName name="_SRT11" localSheetId="13" hidden="1">{"Minpmon",#N/A,FALSE,"Monthinput"}</definedName>
    <definedName name="_SRT11" localSheetId="17" hidden="1">{"Minpmon",#N/A,FALSE,"Monthinput"}</definedName>
    <definedName name="_SRT11" localSheetId="18" hidden="1">{"Minpmon",#N/A,FALSE,"Monthinput"}</definedName>
    <definedName name="_SRT11" localSheetId="20" hidden="1">{"Minpmon",#N/A,FALSE,"Monthinput"}</definedName>
    <definedName name="_SRT11" localSheetId="21" hidden="1">{"Minpmon",#N/A,FALSE,"Monthinput"}</definedName>
    <definedName name="_SRT11" localSheetId="10" hidden="1">{"Minpmon",#N/A,FALSE,"Monthinput"}</definedName>
    <definedName name="_SRT11" localSheetId="26" hidden="1">{"Minpmon",#N/A,FALSE,"Monthinput"}</definedName>
    <definedName name="_SRT11" localSheetId="23" hidden="1">{"Minpmon",#N/A,FALSE,"Monthinput"}</definedName>
    <definedName name="_SRT11" localSheetId="28" hidden="1">{"Minpmon",#N/A,FALSE,"Monthinput"}</definedName>
    <definedName name="_SRT11" localSheetId="29" hidden="1">{"Minpmon",#N/A,FALSE,"Monthinput"}</definedName>
    <definedName name="_SRT11" localSheetId="30" hidden="1">{"Minpmon",#N/A,FALSE,"Monthinput"}</definedName>
    <definedName name="_SRT11" localSheetId="31" hidden="1">{"Minpmon",#N/A,FALSE,"Monthinput"}</definedName>
    <definedName name="_SRT11" localSheetId="32" hidden="1">{"Minpmon",#N/A,FALSE,"Monthinput"}</definedName>
    <definedName name="_SRT11" localSheetId="33" hidden="1">{"Minpmon",#N/A,FALSE,"Monthinput"}</definedName>
    <definedName name="_SRT11" localSheetId="34" hidden="1">{"Minpmon",#N/A,FALSE,"Monthinput"}</definedName>
    <definedName name="_SRT11" localSheetId="35" hidden="1">{"Minpmon",#N/A,FALSE,"Monthinput"}</definedName>
    <definedName name="_SRT11" localSheetId="19" hidden="1">{"Minpmon",#N/A,FALSE,"Monthinput"}</definedName>
    <definedName name="_SRT11" localSheetId="22" hidden="1">{"Minpmon",#N/A,FALSE,"Monthinput"}</definedName>
    <definedName name="_SRT11" localSheetId="25" hidden="1">{"Minpmon",#N/A,FALSE,"Monthinput"}</definedName>
    <definedName name="_SRT11" localSheetId="27" hidden="1">{"Minpmon",#N/A,FALSE,"Monthinput"}</definedName>
    <definedName name="_SRT11" hidden="1">{"Minpmon",#N/A,FALSE,"Monthinput"}</definedName>
    <definedName name="_SRT111" localSheetId="48" hidden="1">{"Minpmon",#N/A,FALSE,"Monthinput"}</definedName>
    <definedName name="_SRT111" localSheetId="49" hidden="1">{"Minpmon",#N/A,FALSE,"Monthinput"}</definedName>
    <definedName name="_SRT111" localSheetId="50" hidden="1">{"Minpmon",#N/A,FALSE,"Monthinput"}</definedName>
    <definedName name="_SRT111" localSheetId="51" hidden="1">{"Minpmon",#N/A,FALSE,"Monthinput"}</definedName>
    <definedName name="_SRT111" localSheetId="52" hidden="1">{"Minpmon",#N/A,FALSE,"Monthinput"}</definedName>
    <definedName name="_SRT111" localSheetId="11" hidden="1">{"Minpmon",#N/A,FALSE,"Monthinput"}</definedName>
    <definedName name="_SRT111" localSheetId="12" hidden="1">{"Minpmon",#N/A,FALSE,"Monthinput"}</definedName>
    <definedName name="_SRT111" localSheetId="13" hidden="1">{"Minpmon",#N/A,FALSE,"Monthinput"}</definedName>
    <definedName name="_SRT111" localSheetId="17" hidden="1">{"Minpmon",#N/A,FALSE,"Monthinput"}</definedName>
    <definedName name="_SRT111" localSheetId="18" hidden="1">{"Minpmon",#N/A,FALSE,"Monthinput"}</definedName>
    <definedName name="_SRT111" localSheetId="20" hidden="1">{"Minpmon",#N/A,FALSE,"Monthinput"}</definedName>
    <definedName name="_SRT111" localSheetId="21" hidden="1">{"Minpmon",#N/A,FALSE,"Monthinput"}</definedName>
    <definedName name="_SRT111" localSheetId="10" hidden="1">{"Minpmon",#N/A,FALSE,"Monthinput"}</definedName>
    <definedName name="_SRT111" localSheetId="26" hidden="1">{"Minpmon",#N/A,FALSE,"Monthinput"}</definedName>
    <definedName name="_SRT111" localSheetId="23" hidden="1">{"Minpmon",#N/A,FALSE,"Monthinput"}</definedName>
    <definedName name="_SRT111" localSheetId="28" hidden="1">{"Minpmon",#N/A,FALSE,"Monthinput"}</definedName>
    <definedName name="_SRT111" localSheetId="29" hidden="1">{"Minpmon",#N/A,FALSE,"Monthinput"}</definedName>
    <definedName name="_SRT111" localSheetId="30" hidden="1">{"Minpmon",#N/A,FALSE,"Monthinput"}</definedName>
    <definedName name="_SRT111" localSheetId="31" hidden="1">{"Minpmon",#N/A,FALSE,"Monthinput"}</definedName>
    <definedName name="_SRT111" localSheetId="32" hidden="1">{"Minpmon",#N/A,FALSE,"Monthinput"}</definedName>
    <definedName name="_SRT111" localSheetId="33" hidden="1">{"Minpmon",#N/A,FALSE,"Monthinput"}</definedName>
    <definedName name="_SRT111" localSheetId="34" hidden="1">{"Minpmon",#N/A,FALSE,"Monthinput"}</definedName>
    <definedName name="_SRT111" localSheetId="35" hidden="1">{"Minpmon",#N/A,FALSE,"Monthinput"}</definedName>
    <definedName name="_SRT111" localSheetId="19" hidden="1">{"Minpmon",#N/A,FALSE,"Monthinput"}</definedName>
    <definedName name="_SRT111" localSheetId="22" hidden="1">{"Minpmon",#N/A,FALSE,"Monthinput"}</definedName>
    <definedName name="_SRT111" localSheetId="25" hidden="1">{"Minpmon",#N/A,FALSE,"Monthinput"}</definedName>
    <definedName name="_SRT111" localSheetId="27" hidden="1">{"Minpmon",#N/A,FALSE,"Monthinput"}</definedName>
    <definedName name="_SRT111" hidden="1">{"Minpmon",#N/A,FALSE,"Monthinput"}</definedName>
    <definedName name="_SUM2" localSheetId="48">#REF!</definedName>
    <definedName name="_SUM2" localSheetId="49">#REF!</definedName>
    <definedName name="_SUM2" localSheetId="50">#REF!</definedName>
    <definedName name="_SUM2" localSheetId="51">#REF!</definedName>
    <definedName name="_SUM2" localSheetId="52">#REF!</definedName>
    <definedName name="_SUM2" localSheetId="11">#REF!</definedName>
    <definedName name="_SUM2" localSheetId="12">#REF!</definedName>
    <definedName name="_SUM2" localSheetId="13">#REF!</definedName>
    <definedName name="_SUM2" localSheetId="17">#REF!</definedName>
    <definedName name="_SUM2" localSheetId="18">#REF!</definedName>
    <definedName name="_SUM2" localSheetId="20">#REF!</definedName>
    <definedName name="_SUM2" localSheetId="26">#REF!</definedName>
    <definedName name="_SUM2" localSheetId="28">#REF!</definedName>
    <definedName name="_SUM2" localSheetId="29">#REF!</definedName>
    <definedName name="_SUM2" localSheetId="30">#REF!</definedName>
    <definedName name="_SUM2" localSheetId="31">#REF!</definedName>
    <definedName name="_SUM2" localSheetId="32">#REF!</definedName>
    <definedName name="_SUM2" localSheetId="19">#REF!</definedName>
    <definedName name="_SUM2" localSheetId="25">#REF!</definedName>
    <definedName name="_SUM2" localSheetId="27">#REF!</definedName>
    <definedName name="_SUM2">#REF!</definedName>
    <definedName name="_t7" localSheetId="30">#REF!</definedName>
    <definedName name="_t7" localSheetId="31">[46]R7!$A$1:$G$31</definedName>
    <definedName name="_t7">#REF!</definedName>
    <definedName name="_TAB1" localSheetId="48">#REF!</definedName>
    <definedName name="_TAB1" localSheetId="49">#REF!</definedName>
    <definedName name="_TAB1" localSheetId="50">#REF!</definedName>
    <definedName name="_TAB1" localSheetId="51">#REF!</definedName>
    <definedName name="_TAB1" localSheetId="52">#REF!</definedName>
    <definedName name="_TAB1" localSheetId="11">#REF!</definedName>
    <definedName name="_TAB1" localSheetId="12">#REF!</definedName>
    <definedName name="_TAB1" localSheetId="13">#REF!</definedName>
    <definedName name="_TAB1" localSheetId="17">#REF!</definedName>
    <definedName name="_TAB1" localSheetId="18">#REF!</definedName>
    <definedName name="_TAB1" localSheetId="20">#REF!</definedName>
    <definedName name="_TAB1" localSheetId="26">#REF!</definedName>
    <definedName name="_TAB1" localSheetId="28">#REF!</definedName>
    <definedName name="_TAB1" localSheetId="29">#REF!</definedName>
    <definedName name="_TAB1" localSheetId="30">#REF!</definedName>
    <definedName name="_TAB1" localSheetId="31">#REF!</definedName>
    <definedName name="_TAB1" localSheetId="32">#REF!</definedName>
    <definedName name="_TAB1" localSheetId="19">#REF!</definedName>
    <definedName name="_TAB1" localSheetId="25">#REF!</definedName>
    <definedName name="_TAB1" localSheetId="27">#REF!</definedName>
    <definedName name="_TAB1">#REF!</definedName>
    <definedName name="_TAB10" localSheetId="51">[47]TC!#REF!</definedName>
    <definedName name="_TAB10" localSheetId="12">#REF!</definedName>
    <definedName name="_TAB10" localSheetId="13">#REF!</definedName>
    <definedName name="_TAB10" localSheetId="29">[47]TC!#REF!</definedName>
    <definedName name="_TAB10" localSheetId="30">#REF!</definedName>
    <definedName name="_TAB10" localSheetId="31">[47]TC!#REF!</definedName>
    <definedName name="_TAB10">#REF!</definedName>
    <definedName name="_TAB11" localSheetId="51">[47]TC!#REF!</definedName>
    <definedName name="_TAB11" localSheetId="12">#REF!</definedName>
    <definedName name="_TAB11" localSheetId="13">#REF!</definedName>
    <definedName name="_TAB11" localSheetId="29">[47]TC!#REF!</definedName>
    <definedName name="_TAB11" localSheetId="30">#REF!</definedName>
    <definedName name="_TAB11" localSheetId="31">[47]TC!#REF!</definedName>
    <definedName name="_TAB11">#REF!</definedName>
    <definedName name="_TAB12" localSheetId="48">#REF!</definedName>
    <definedName name="_TAB12" localSheetId="51">#REF!</definedName>
    <definedName name="_TAB12" localSheetId="52">#REF!</definedName>
    <definedName name="_TAB12" localSheetId="12">#REF!</definedName>
    <definedName name="_TAB12" localSheetId="13">#REF!</definedName>
    <definedName name="_TAB12" localSheetId="28">#REF!</definedName>
    <definedName name="_TAB12" localSheetId="29">#REF!</definedName>
    <definedName name="_TAB12" localSheetId="30">#REF!</definedName>
    <definedName name="_TAB12" localSheetId="31">#REF!</definedName>
    <definedName name="_TAB12">#REF!</definedName>
    <definedName name="_TAB13" localSheetId="48">[47]TC!#REF!</definedName>
    <definedName name="_TAB13" localSheetId="51">[47]TC!#REF!</definedName>
    <definedName name="_TAB13" localSheetId="52">[47]TC!#REF!</definedName>
    <definedName name="_TAB13" localSheetId="12">#REF!</definedName>
    <definedName name="_TAB13" localSheetId="13">#REF!</definedName>
    <definedName name="_TAB13" localSheetId="29">[47]TC!#REF!</definedName>
    <definedName name="_TAB13" localSheetId="30">#REF!</definedName>
    <definedName name="_TAB13" localSheetId="31">[47]TC!#REF!</definedName>
    <definedName name="_TAB13">#REF!</definedName>
    <definedName name="_TAB16" localSheetId="48">[47]Null1!#REF!</definedName>
    <definedName name="_TAB16" localSheetId="51">[47]Null1!#REF!</definedName>
    <definedName name="_TAB16" localSheetId="52">[47]Null1!#REF!</definedName>
    <definedName name="_TAB16" localSheetId="12">#REF!</definedName>
    <definedName name="_TAB16" localSheetId="13">#REF!</definedName>
    <definedName name="_TAB16" localSheetId="29">[47]Null1!#REF!</definedName>
    <definedName name="_TAB16" localSheetId="30">#REF!</definedName>
    <definedName name="_TAB16" localSheetId="31">[47]Null1!#REF!</definedName>
    <definedName name="_TAB16">#REF!</definedName>
    <definedName name="_TAB18" localSheetId="51">[47]TC!#REF!</definedName>
    <definedName name="_TAB18" localSheetId="12">#REF!</definedName>
    <definedName name="_TAB18" localSheetId="13">#REF!</definedName>
    <definedName name="_TAB18" localSheetId="30">#REF!</definedName>
    <definedName name="_TAB18" localSheetId="31">[47]TC!#REF!</definedName>
    <definedName name="_TAB18">#REF!</definedName>
    <definedName name="_Tab19" localSheetId="48">#REF!</definedName>
    <definedName name="_Tab19" localSheetId="49">#REF!</definedName>
    <definedName name="_Tab19" localSheetId="50">#REF!</definedName>
    <definedName name="_Tab19" localSheetId="51">#REF!</definedName>
    <definedName name="_Tab19" localSheetId="52">#REF!</definedName>
    <definedName name="_Tab19" localSheetId="11">#REF!</definedName>
    <definedName name="_TAB19" localSheetId="12">#REF!</definedName>
    <definedName name="_Tab19" localSheetId="13">#REF!</definedName>
    <definedName name="_Tab19" localSheetId="17">#REF!</definedName>
    <definedName name="_Tab19" localSheetId="18">#REF!</definedName>
    <definedName name="_Tab19" localSheetId="20">#REF!</definedName>
    <definedName name="_Tab19" localSheetId="26">#REF!</definedName>
    <definedName name="_Tab19" localSheetId="28">#REF!</definedName>
    <definedName name="_Tab19" localSheetId="29">#REF!</definedName>
    <definedName name="_Tab19" localSheetId="30">#REF!</definedName>
    <definedName name="_Tab19" localSheetId="31">#REF!</definedName>
    <definedName name="_Tab19" localSheetId="32">#REF!</definedName>
    <definedName name="_Tab19" localSheetId="19">#REF!</definedName>
    <definedName name="_Tab19" localSheetId="25">#REF!</definedName>
    <definedName name="_Tab19" localSheetId="27">#REF!</definedName>
    <definedName name="_Tab19">#REF!</definedName>
    <definedName name="_Tab2" localSheetId="12">#REF!</definedName>
    <definedName name="_Tab2" localSheetId="13">#REF!</definedName>
    <definedName name="_Tab2" localSheetId="28">#REF!</definedName>
    <definedName name="_Tab2" localSheetId="29">#REF!</definedName>
    <definedName name="_Tab2" localSheetId="30">#REF!</definedName>
    <definedName name="_Tab2" localSheetId="31">#REF!</definedName>
    <definedName name="_Tab2">#REF!</definedName>
    <definedName name="_Tab20" localSheetId="49">#REF!</definedName>
    <definedName name="_Tab20" localSheetId="50">#REF!</definedName>
    <definedName name="_Tab20" localSheetId="51">#REF!</definedName>
    <definedName name="_Tab20" localSheetId="11">#REF!</definedName>
    <definedName name="_TAB20" localSheetId="12">#REF!</definedName>
    <definedName name="_Tab20" localSheetId="13">#REF!</definedName>
    <definedName name="_Tab20" localSheetId="17">#REF!</definedName>
    <definedName name="_Tab20" localSheetId="18">#REF!</definedName>
    <definedName name="_Tab20" localSheetId="20">#REF!</definedName>
    <definedName name="_Tab20" localSheetId="26">#REF!</definedName>
    <definedName name="_Tab20" localSheetId="28">#REF!</definedName>
    <definedName name="_Tab20" localSheetId="29">#REF!</definedName>
    <definedName name="_Tab20" localSheetId="30">#REF!</definedName>
    <definedName name="_Tab20" localSheetId="31">#REF!</definedName>
    <definedName name="_Tab20" localSheetId="32">#REF!</definedName>
    <definedName name="_Tab20" localSheetId="19">#REF!</definedName>
    <definedName name="_Tab20" localSheetId="25">#REF!</definedName>
    <definedName name="_Tab20" localSheetId="27">#REF!</definedName>
    <definedName name="_Tab20">#REF!</definedName>
    <definedName name="_Tab21" localSheetId="49">#REF!</definedName>
    <definedName name="_Tab21" localSheetId="50">#REF!</definedName>
    <definedName name="_Tab21" localSheetId="51">#REF!</definedName>
    <definedName name="_Tab21" localSheetId="11">#REF!</definedName>
    <definedName name="_TAB21" localSheetId="12">#REF!</definedName>
    <definedName name="_Tab21" localSheetId="13">#REF!</definedName>
    <definedName name="_Tab21" localSheetId="17">#REF!</definedName>
    <definedName name="_Tab21" localSheetId="18">#REF!</definedName>
    <definedName name="_Tab21" localSheetId="20">#REF!</definedName>
    <definedName name="_Tab21" localSheetId="26">#REF!</definedName>
    <definedName name="_Tab21" localSheetId="28">#REF!</definedName>
    <definedName name="_Tab21" localSheetId="29">#REF!</definedName>
    <definedName name="_Tab21" localSheetId="30">#REF!</definedName>
    <definedName name="_Tab21" localSheetId="31">#REF!</definedName>
    <definedName name="_Tab21" localSheetId="32">#REF!</definedName>
    <definedName name="_Tab21" localSheetId="19">#REF!</definedName>
    <definedName name="_Tab21" localSheetId="25">#REF!</definedName>
    <definedName name="_Tab21" localSheetId="27">#REF!</definedName>
    <definedName name="_Tab21">#REF!</definedName>
    <definedName name="_Tab22" localSheetId="49">#REF!</definedName>
    <definedName name="_Tab22" localSheetId="50">#REF!</definedName>
    <definedName name="_Tab22" localSheetId="51">#REF!</definedName>
    <definedName name="_Tab22" localSheetId="11">#REF!</definedName>
    <definedName name="_TAB22" localSheetId="12">#REF!</definedName>
    <definedName name="_Tab22" localSheetId="13">#REF!</definedName>
    <definedName name="_Tab22" localSheetId="17">#REF!</definedName>
    <definedName name="_Tab22" localSheetId="18">#REF!</definedName>
    <definedName name="_Tab22" localSheetId="20">#REF!</definedName>
    <definedName name="_Tab22" localSheetId="26">#REF!</definedName>
    <definedName name="_Tab22" localSheetId="28">#REF!</definedName>
    <definedName name="_Tab22" localSheetId="29">#REF!</definedName>
    <definedName name="_Tab22" localSheetId="30">#REF!</definedName>
    <definedName name="_Tab22" localSheetId="31">#REF!</definedName>
    <definedName name="_Tab22" localSheetId="32">#REF!</definedName>
    <definedName name="_Tab22" localSheetId="19">#REF!</definedName>
    <definedName name="_Tab22" localSheetId="25">#REF!</definedName>
    <definedName name="_Tab22" localSheetId="27">#REF!</definedName>
    <definedName name="_Tab22">#REF!</definedName>
    <definedName name="_Tab23" localSheetId="49">#REF!</definedName>
    <definedName name="_Tab23" localSheetId="50">#REF!</definedName>
    <definedName name="_Tab23" localSheetId="51">#REF!</definedName>
    <definedName name="_Tab23" localSheetId="11">#REF!</definedName>
    <definedName name="_Tab23" localSheetId="12">#REF!</definedName>
    <definedName name="_Tab23" localSheetId="13">#REF!</definedName>
    <definedName name="_Tab23" localSheetId="17">#REF!</definedName>
    <definedName name="_Tab23" localSheetId="28">#REF!</definedName>
    <definedName name="_Tab23" localSheetId="29">#REF!</definedName>
    <definedName name="_Tab23" localSheetId="30">#REF!</definedName>
    <definedName name="_Tab23" localSheetId="31">#REF!</definedName>
    <definedName name="_Tab23" localSheetId="25">#REF!</definedName>
    <definedName name="_Tab23">#REF!</definedName>
    <definedName name="_Tab24" localSheetId="49">#REF!</definedName>
    <definedName name="_Tab24" localSheetId="50">#REF!</definedName>
    <definedName name="_Tab24" localSheetId="51">#REF!</definedName>
    <definedName name="_Tab24" localSheetId="11">#REF!</definedName>
    <definedName name="_Tab24" localSheetId="12">#REF!</definedName>
    <definedName name="_Tab24" localSheetId="17">#REF!</definedName>
    <definedName name="_Tab24" localSheetId="28">#REF!</definedName>
    <definedName name="_Tab24" localSheetId="29">#REF!</definedName>
    <definedName name="_Tab24" localSheetId="30">#REF!</definedName>
    <definedName name="_Tab24" localSheetId="31">#REF!</definedName>
    <definedName name="_Tab24" localSheetId="25">#REF!</definedName>
    <definedName name="_Tab24">#REF!</definedName>
    <definedName name="_Tab26" localSheetId="49">#REF!</definedName>
    <definedName name="_Tab26" localSheetId="50">#REF!</definedName>
    <definedName name="_Tab26" localSheetId="51">#REF!</definedName>
    <definedName name="_Tab26" localSheetId="11">#REF!</definedName>
    <definedName name="_Tab26" localSheetId="12">#REF!</definedName>
    <definedName name="_Tab26" localSheetId="17">#REF!</definedName>
    <definedName name="_Tab26" localSheetId="28">#REF!</definedName>
    <definedName name="_Tab26" localSheetId="29">#REF!</definedName>
    <definedName name="_Tab26" localSheetId="30">#REF!</definedName>
    <definedName name="_Tab26" localSheetId="31">#REF!</definedName>
    <definedName name="_Tab26" localSheetId="25">#REF!</definedName>
    <definedName name="_Tab26">#REF!</definedName>
    <definedName name="_Tab27" localSheetId="49">#REF!</definedName>
    <definedName name="_Tab27" localSheetId="50">#REF!</definedName>
    <definedName name="_Tab27" localSheetId="51">#REF!</definedName>
    <definedName name="_Tab27" localSheetId="11">#REF!</definedName>
    <definedName name="_Tab27" localSheetId="17">#REF!</definedName>
    <definedName name="_Tab27" localSheetId="28">#REF!</definedName>
    <definedName name="_Tab27" localSheetId="29">#REF!</definedName>
    <definedName name="_Tab27" localSheetId="30">#REF!</definedName>
    <definedName name="_Tab27" localSheetId="31">#REF!</definedName>
    <definedName name="_Tab27" localSheetId="25">#REF!</definedName>
    <definedName name="_Tab27">#REF!</definedName>
    <definedName name="_Tab28" localSheetId="49">#REF!</definedName>
    <definedName name="_Tab28" localSheetId="50">#REF!</definedName>
    <definedName name="_Tab28" localSheetId="51">#REF!</definedName>
    <definedName name="_Tab28" localSheetId="11">#REF!</definedName>
    <definedName name="_Tab28" localSheetId="17">#REF!</definedName>
    <definedName name="_Tab28" localSheetId="28">#REF!</definedName>
    <definedName name="_Tab28" localSheetId="29">#REF!</definedName>
    <definedName name="_Tab28" localSheetId="30">#REF!</definedName>
    <definedName name="_Tab28" localSheetId="31">#REF!</definedName>
    <definedName name="_Tab28" localSheetId="25">#REF!</definedName>
    <definedName name="_Tab28">#REF!</definedName>
    <definedName name="_Tab29" localSheetId="49">#REF!</definedName>
    <definedName name="_Tab29" localSheetId="50">#REF!</definedName>
    <definedName name="_Tab29" localSheetId="51">#REF!</definedName>
    <definedName name="_Tab29" localSheetId="11">#REF!</definedName>
    <definedName name="_Tab29" localSheetId="17">#REF!</definedName>
    <definedName name="_Tab29" localSheetId="28">#REF!</definedName>
    <definedName name="_Tab29" localSheetId="29">#REF!</definedName>
    <definedName name="_Tab29" localSheetId="30">#REF!</definedName>
    <definedName name="_Tab29" localSheetId="31">#REF!</definedName>
    <definedName name="_Tab29" localSheetId="25">#REF!</definedName>
    <definedName name="_Tab29">#REF!</definedName>
    <definedName name="_TAB3" localSheetId="30">#REF!</definedName>
    <definedName name="_TAB3" localSheetId="31">[47]TC!#REF!</definedName>
    <definedName name="_TAB3">#REF!</definedName>
    <definedName name="_Tab30" localSheetId="48">#REF!</definedName>
    <definedName name="_Tab30" localSheetId="49">#REF!</definedName>
    <definedName name="_Tab30" localSheetId="50">#REF!</definedName>
    <definedName name="_Tab30" localSheetId="51">#REF!</definedName>
    <definedName name="_Tab30" localSheetId="52">#REF!</definedName>
    <definedName name="_Tab30" localSheetId="11">#REF!</definedName>
    <definedName name="_Tab30" localSheetId="12">#REF!</definedName>
    <definedName name="_Tab30" localSheetId="13">#REF!</definedName>
    <definedName name="_Tab30" localSheetId="17">#REF!</definedName>
    <definedName name="_Tab30" localSheetId="28">#REF!</definedName>
    <definedName name="_Tab30" localSheetId="29">#REF!</definedName>
    <definedName name="_Tab30" localSheetId="30">#REF!</definedName>
    <definedName name="_Tab30" localSheetId="31">#REF!</definedName>
    <definedName name="_Tab30" localSheetId="25">#REF!</definedName>
    <definedName name="_Tab30">#REF!</definedName>
    <definedName name="_Tab31" localSheetId="49">#REF!</definedName>
    <definedName name="_Tab31" localSheetId="50">#REF!</definedName>
    <definedName name="_Tab31" localSheetId="51">#REF!</definedName>
    <definedName name="_Tab31" localSheetId="11">#REF!</definedName>
    <definedName name="_Tab31" localSheetId="12">#REF!</definedName>
    <definedName name="_Tab31" localSheetId="17">#REF!</definedName>
    <definedName name="_Tab31" localSheetId="28">#REF!</definedName>
    <definedName name="_Tab31" localSheetId="29">#REF!</definedName>
    <definedName name="_Tab31" localSheetId="30">#REF!</definedName>
    <definedName name="_Tab31" localSheetId="31">#REF!</definedName>
    <definedName name="_Tab31" localSheetId="25">#REF!</definedName>
    <definedName name="_Tab31">#REF!</definedName>
    <definedName name="_Tab32" localSheetId="49">#REF!</definedName>
    <definedName name="_Tab32" localSheetId="50">#REF!</definedName>
    <definedName name="_Tab32" localSheetId="51">#REF!</definedName>
    <definedName name="_Tab32" localSheetId="11">#REF!</definedName>
    <definedName name="_Tab32" localSheetId="12">#REF!</definedName>
    <definedName name="_Tab32" localSheetId="17">#REF!</definedName>
    <definedName name="_Tab32" localSheetId="28">#REF!</definedName>
    <definedName name="_Tab32" localSheetId="29">#REF!</definedName>
    <definedName name="_Tab32" localSheetId="30">#REF!</definedName>
    <definedName name="_Tab32" localSheetId="31">#REF!</definedName>
    <definedName name="_Tab32" localSheetId="25">#REF!</definedName>
    <definedName name="_Tab32">#REF!</definedName>
    <definedName name="_Tab33" localSheetId="49">#REF!</definedName>
    <definedName name="_Tab33" localSheetId="50">#REF!</definedName>
    <definedName name="_Tab33" localSheetId="51">#REF!</definedName>
    <definedName name="_Tab33" localSheetId="11">#REF!</definedName>
    <definedName name="_Tab33" localSheetId="17">#REF!</definedName>
    <definedName name="_Tab33" localSheetId="28">#REF!</definedName>
    <definedName name="_Tab33" localSheetId="29">#REF!</definedName>
    <definedName name="_Tab33" localSheetId="30">#REF!</definedName>
    <definedName name="_Tab33" localSheetId="31">#REF!</definedName>
    <definedName name="_Tab33" localSheetId="25">#REF!</definedName>
    <definedName name="_Tab33">#REF!</definedName>
    <definedName name="_Tab34" localSheetId="49">#REF!</definedName>
    <definedName name="_Tab34" localSheetId="50">#REF!</definedName>
    <definedName name="_Tab34" localSheetId="51">#REF!</definedName>
    <definedName name="_Tab34" localSheetId="11">#REF!</definedName>
    <definedName name="_Tab34" localSheetId="17">#REF!</definedName>
    <definedName name="_Tab34" localSheetId="28">#REF!</definedName>
    <definedName name="_Tab34" localSheetId="29">#REF!</definedName>
    <definedName name="_Tab34" localSheetId="30">#REF!</definedName>
    <definedName name="_Tab34" localSheetId="31">#REF!</definedName>
    <definedName name="_Tab34" localSheetId="25">#REF!</definedName>
    <definedName name="_Tab34">#REF!</definedName>
    <definedName name="_Tab35" localSheetId="49">#REF!</definedName>
    <definedName name="_Tab35" localSheetId="50">#REF!</definedName>
    <definedName name="_Tab35" localSheetId="51">#REF!</definedName>
    <definedName name="_Tab35" localSheetId="11">#REF!</definedName>
    <definedName name="_Tab35" localSheetId="17">#REF!</definedName>
    <definedName name="_Tab35" localSheetId="28">#REF!</definedName>
    <definedName name="_Tab35" localSheetId="29">#REF!</definedName>
    <definedName name="_Tab35" localSheetId="30">#REF!</definedName>
    <definedName name="_Tab35" localSheetId="31">#REF!</definedName>
    <definedName name="_Tab35" localSheetId="25">#REF!</definedName>
    <definedName name="_Tab35">#REF!</definedName>
    <definedName name="_Tab36" localSheetId="28">#REF!</definedName>
    <definedName name="_Tab36" localSheetId="29">#REF!</definedName>
    <definedName name="_Tab36" localSheetId="30">#REF!</definedName>
    <definedName name="_Tab36" localSheetId="31">#REF!</definedName>
    <definedName name="_Tab36">#REF!</definedName>
    <definedName name="_Tab37" localSheetId="28">#REF!</definedName>
    <definedName name="_Tab37" localSheetId="29">#REF!</definedName>
    <definedName name="_Tab37" localSheetId="30">#REF!</definedName>
    <definedName name="_Tab37" localSheetId="31">#REF!</definedName>
    <definedName name="_Tab37">#REF!</definedName>
    <definedName name="_Tab38" localSheetId="28">#REF!</definedName>
    <definedName name="_Tab38" localSheetId="29">#REF!</definedName>
    <definedName name="_Tab38" localSheetId="30">#REF!</definedName>
    <definedName name="_Tab38" localSheetId="31">#REF!</definedName>
    <definedName name="_Tab38">#REF!</definedName>
    <definedName name="_Tab39" localSheetId="28">#REF!</definedName>
    <definedName name="_Tab39" localSheetId="29">#REF!</definedName>
    <definedName name="_Tab39" localSheetId="30">#REF!</definedName>
    <definedName name="_Tab39" localSheetId="31">#REF!</definedName>
    <definedName name="_Tab39">#REF!</definedName>
    <definedName name="_tAB4" localSheetId="12">#REF!</definedName>
    <definedName name="_tAB4" localSheetId="17">#REF!</definedName>
    <definedName name="_tAB4" localSheetId="18">#REF!</definedName>
    <definedName name="_tAB4" localSheetId="20">#REF!</definedName>
    <definedName name="_tAB4" localSheetId="30">#REF!</definedName>
    <definedName name="_tAB4" localSheetId="31">'[48]shared data'!$A$1:$G$71</definedName>
    <definedName name="_tAB4" localSheetId="19">#REF!</definedName>
    <definedName name="_tAB4">#REF!</definedName>
    <definedName name="_Tab40" localSheetId="48">#REF!</definedName>
    <definedName name="_Tab40" localSheetId="51">#REF!</definedName>
    <definedName name="_Tab40" localSheetId="52">#REF!</definedName>
    <definedName name="_Tab40" localSheetId="12">#REF!</definedName>
    <definedName name="_Tab40" localSheetId="13">#REF!</definedName>
    <definedName name="_Tab40" localSheetId="28">#REF!</definedName>
    <definedName name="_Tab40" localSheetId="29">#REF!</definedName>
    <definedName name="_Tab40" localSheetId="30">#REF!</definedName>
    <definedName name="_Tab40" localSheetId="31">#REF!</definedName>
    <definedName name="_Tab40">#REF!</definedName>
    <definedName name="_tab41" localSheetId="48">#REF!</definedName>
    <definedName name="_tab41" localSheetId="51">#REF!</definedName>
    <definedName name="_tab41" localSheetId="52">#REF!</definedName>
    <definedName name="_tab41" localSheetId="12">#REF!</definedName>
    <definedName name="_tab41" localSheetId="13">#REF!</definedName>
    <definedName name="_tab41" localSheetId="28">#REF!</definedName>
    <definedName name="_tab41" localSheetId="29">#REF!</definedName>
    <definedName name="_tab41" localSheetId="30">#REF!</definedName>
    <definedName name="_tab41" localSheetId="31">#REF!</definedName>
    <definedName name="_tab41">#REF!</definedName>
    <definedName name="_TAB5" localSheetId="48">[47]TC!#REF!</definedName>
    <definedName name="_TAB5" localSheetId="51">[47]TC!#REF!</definedName>
    <definedName name="_TAB5" localSheetId="52">[47]TC!#REF!</definedName>
    <definedName name="_TAB5" localSheetId="12">#REF!</definedName>
    <definedName name="_TAB5" localSheetId="13">#REF!</definedName>
    <definedName name="_TAB5" localSheetId="28">[47]TC!#REF!</definedName>
    <definedName name="_TAB5" localSheetId="29">[47]TC!#REF!</definedName>
    <definedName name="_TAB5" localSheetId="30">#REF!</definedName>
    <definedName name="_TAB5" localSheetId="31">[47]TC!#REF!</definedName>
    <definedName name="_TAB5">#REF!</definedName>
    <definedName name="_TAB6" localSheetId="48">[47]TC!#REF!</definedName>
    <definedName name="_TAB6" localSheetId="51">[47]TC!#REF!</definedName>
    <definedName name="_TAB6" localSheetId="52">[47]TC!#REF!</definedName>
    <definedName name="_TAB6" localSheetId="12">#REF!</definedName>
    <definedName name="_TAB6" localSheetId="13">#REF!</definedName>
    <definedName name="_TAB6" localSheetId="28">[47]TC!#REF!</definedName>
    <definedName name="_TAB6" localSheetId="29">[47]TC!#REF!</definedName>
    <definedName name="_TAB6" localSheetId="30">#REF!</definedName>
    <definedName name="_TAB6" localSheetId="31">[47]TC!#REF!</definedName>
    <definedName name="_TAB6">#REF!</definedName>
    <definedName name="_TAB7" localSheetId="48">#REF!</definedName>
    <definedName name="_TAB7" localSheetId="51">#REF!</definedName>
    <definedName name="_TAB7" localSheetId="52">#REF!</definedName>
    <definedName name="_TAB7" localSheetId="12">#REF!</definedName>
    <definedName name="_TAB7" localSheetId="13">#REF!</definedName>
    <definedName name="_TAB7" localSheetId="28">#REF!</definedName>
    <definedName name="_TAB7" localSheetId="29">#REF!</definedName>
    <definedName name="_TAB7" localSheetId="30">#REF!</definedName>
    <definedName name="_TAB7" localSheetId="31">#REF!</definedName>
    <definedName name="_TAB7">#REF!</definedName>
    <definedName name="_TAB8" localSheetId="48">[47]TC!#REF!</definedName>
    <definedName name="_TAB8" localSheetId="51">[47]TC!#REF!</definedName>
    <definedName name="_TAB8" localSheetId="52">[47]TC!#REF!</definedName>
    <definedName name="_TAB8" localSheetId="12">#REF!</definedName>
    <definedName name="_TAB8" localSheetId="13">#REF!</definedName>
    <definedName name="_TAB8" localSheetId="28">[47]TC!#REF!</definedName>
    <definedName name="_TAB8" localSheetId="29">[47]TC!#REF!</definedName>
    <definedName name="_TAB8" localSheetId="30">#REF!</definedName>
    <definedName name="_TAB8" localSheetId="31">[47]TC!#REF!</definedName>
    <definedName name="_TAB8">#REF!</definedName>
    <definedName name="_TAB9" localSheetId="48">[47]TC!#REF!</definedName>
    <definedName name="_TAB9" localSheetId="51">[47]TC!#REF!</definedName>
    <definedName name="_TAB9" localSheetId="52">[47]TC!#REF!</definedName>
    <definedName name="_TAB9" localSheetId="12">#REF!</definedName>
    <definedName name="_TAB9" localSheetId="13">#REF!</definedName>
    <definedName name="_TAB9" localSheetId="28">[47]TC!#REF!</definedName>
    <definedName name="_TAB9" localSheetId="29">[47]TC!#REF!</definedName>
    <definedName name="_TAB9" localSheetId="30">#REF!</definedName>
    <definedName name="_TAB9" localSheetId="31">[47]TC!#REF!</definedName>
    <definedName name="_TAB9">#REF!</definedName>
    <definedName name="_tbl1" localSheetId="48">#REF!</definedName>
    <definedName name="_tbl1" localSheetId="51">#REF!</definedName>
    <definedName name="_tbl1" localSheetId="52">#REF!</definedName>
    <definedName name="_tbl1" localSheetId="12">#REF!</definedName>
    <definedName name="_tbl1" localSheetId="13">#REF!</definedName>
    <definedName name="_tbl1" localSheetId="28">#REF!</definedName>
    <definedName name="_tbl1" localSheetId="29">#REF!</definedName>
    <definedName name="_tbl1" localSheetId="30">#REF!</definedName>
    <definedName name="_tbl1" localSheetId="31">#REF!</definedName>
    <definedName name="_tbl1">#REF!</definedName>
    <definedName name="_tnt1">#N/A</definedName>
    <definedName name="_Toc108768991" localSheetId="14">'Tabla 3'!$C$2</definedName>
    <definedName name="_Toc108768992" localSheetId="15">'Tabla 4'!$C$2</definedName>
    <definedName name="_Toc141266776" localSheetId="36">'Tabla 18'!$C$1</definedName>
    <definedName name="_Toc191191306_3" localSheetId="48">[49]anex7!#REF!</definedName>
    <definedName name="_Toc191191306_3" localSheetId="49">[49]anex7!#REF!</definedName>
    <definedName name="_Toc191191306_3" localSheetId="50">[49]anex7!#REF!</definedName>
    <definedName name="_Toc191191306_3" localSheetId="51">[49]anex7!#REF!</definedName>
    <definedName name="_Toc191191306_3" localSheetId="52">[49]anex7!#REF!</definedName>
    <definedName name="_Toc191191306_3" localSheetId="11">#REF!</definedName>
    <definedName name="_Toc191191306_3" localSheetId="12">#REF!</definedName>
    <definedName name="_Toc191191306_3" localSheetId="13">#REF!</definedName>
    <definedName name="_Toc191191306_3" localSheetId="17">#REF!</definedName>
    <definedName name="_Toc191191306_3" localSheetId="18">#REF!</definedName>
    <definedName name="_Toc191191306_3" localSheetId="20">#REF!</definedName>
    <definedName name="_Toc191191306_3" localSheetId="26">#REF!</definedName>
    <definedName name="_Toc191191306_3" localSheetId="28">[49]anex7!#REF!</definedName>
    <definedName name="_Toc191191306_3" localSheetId="29">[49]anex7!#REF!</definedName>
    <definedName name="_Toc191191306_3" localSheetId="30">#REF!</definedName>
    <definedName name="_Toc191191306_3" localSheetId="31">[49]anex7!#REF!</definedName>
    <definedName name="_Toc191191306_3" localSheetId="32">#REF!</definedName>
    <definedName name="_Toc191191306_3" localSheetId="19">#REF!</definedName>
    <definedName name="_Toc191191306_3" localSheetId="25">#REF!</definedName>
    <definedName name="_Toc191191306_3" localSheetId="27">#REF!</definedName>
    <definedName name="_Toc191191306_3">#REF!</definedName>
    <definedName name="_TOT58" localSheetId="48">[7]GROWTH!#REF!</definedName>
    <definedName name="_TOT58" localSheetId="50">[7]GROWTH!#REF!</definedName>
    <definedName name="_TOT58" localSheetId="51">[7]GROWTH!#REF!</definedName>
    <definedName name="_TOT58" localSheetId="52">[7]GROWTH!#REF!</definedName>
    <definedName name="_TOT58" localSheetId="11">#REF!</definedName>
    <definedName name="_TOT58" localSheetId="12">#REF!</definedName>
    <definedName name="_TOT58" localSheetId="13">#REF!</definedName>
    <definedName name="_TOT58" localSheetId="17">#REF!</definedName>
    <definedName name="_TOT58" localSheetId="18">#REF!</definedName>
    <definedName name="_TOT58" localSheetId="20">#REF!</definedName>
    <definedName name="_TOT58" localSheetId="26">#REF!</definedName>
    <definedName name="_TOT58" localSheetId="28">[7]GROWTH!#REF!</definedName>
    <definedName name="_TOT58" localSheetId="29">[7]GROWTH!#REF!</definedName>
    <definedName name="_TOT58" localSheetId="30">#REF!</definedName>
    <definedName name="_TOT58" localSheetId="31">[7]GROWTH!#REF!</definedName>
    <definedName name="_TOT58" localSheetId="32">#REF!</definedName>
    <definedName name="_TOT58" localSheetId="33">#REF!</definedName>
    <definedName name="_TOT58" localSheetId="34">#REF!</definedName>
    <definedName name="_TOT58" localSheetId="19">#REF!</definedName>
    <definedName name="_TOT58" localSheetId="25">#REF!</definedName>
    <definedName name="_TOT58" localSheetId="27">#REF!</definedName>
    <definedName name="_TOT58">#REF!</definedName>
    <definedName name="_UES96" localSheetId="48">#REF!</definedName>
    <definedName name="_UES96" localSheetId="51">#REF!</definedName>
    <definedName name="_UES96" localSheetId="52">#REF!</definedName>
    <definedName name="_UES96" localSheetId="12">#REF!</definedName>
    <definedName name="_UES96" localSheetId="13">#REF!</definedName>
    <definedName name="_UES96" localSheetId="28">#REF!</definedName>
    <definedName name="_UES96" localSheetId="29">#REF!</definedName>
    <definedName name="_UES96" localSheetId="30">#REF!</definedName>
    <definedName name="_UES96" localSheetId="31">#REF!</definedName>
    <definedName name="_UES96">#REF!</definedName>
    <definedName name="_VAO98" localSheetId="48">#REF!</definedName>
    <definedName name="_VAO98" localSheetId="51">#REF!</definedName>
    <definedName name="_VAO98" localSheetId="52">#REF!</definedName>
    <definedName name="_VAO98" localSheetId="12">#REF!</definedName>
    <definedName name="_VAO98" localSheetId="13">#REF!</definedName>
    <definedName name="_VAO98" localSheetId="28">#REF!</definedName>
    <definedName name="_VAO98" localSheetId="29">#REF!</definedName>
    <definedName name="_VAO98" localSheetId="30">#REF!</definedName>
    <definedName name="_VAO98" localSheetId="31">#REF!</definedName>
    <definedName name="_VAO98">#REF!</definedName>
    <definedName name="_VAO99" localSheetId="48">#REF!</definedName>
    <definedName name="_VAO99" localSheetId="51">#REF!</definedName>
    <definedName name="_VAO99" localSheetId="52">#REF!</definedName>
    <definedName name="_VAO99" localSheetId="12">#REF!</definedName>
    <definedName name="_VAO99" localSheetId="13">#REF!</definedName>
    <definedName name="_VAO99" localSheetId="28">#REF!</definedName>
    <definedName name="_VAO99" localSheetId="29">#REF!</definedName>
    <definedName name="_VAO99" localSheetId="30">#REF!</definedName>
    <definedName name="_VAO99" localSheetId="31">#REF!</definedName>
    <definedName name="_VAO99">#REF!</definedName>
    <definedName name="_WB2" localSheetId="48">#REF!</definedName>
    <definedName name="_WB2" localSheetId="49">#REF!</definedName>
    <definedName name="_WB2" localSheetId="50">#REF!</definedName>
    <definedName name="_WB2" localSheetId="51">#REF!</definedName>
    <definedName name="_WB2" localSheetId="52">#REF!</definedName>
    <definedName name="_WB2" localSheetId="11">#REF!</definedName>
    <definedName name="_WB2" localSheetId="17">#REF!</definedName>
    <definedName name="_WB2" localSheetId="18">#REF!</definedName>
    <definedName name="_WB2" localSheetId="20">#REF!</definedName>
    <definedName name="_WB2" localSheetId="26">#REF!</definedName>
    <definedName name="_WB2" localSheetId="28">#REF!</definedName>
    <definedName name="_WB2" localSheetId="29">#REF!</definedName>
    <definedName name="_WB2" localSheetId="30">#REF!</definedName>
    <definedName name="_WB2" localSheetId="31">#REF!</definedName>
    <definedName name="_WB2" localSheetId="32">#REF!</definedName>
    <definedName name="_WB2" localSheetId="19">#REF!</definedName>
    <definedName name="_WB2" localSheetId="25">#REF!</definedName>
    <definedName name="_WB2" localSheetId="27">#REF!</definedName>
    <definedName name="_WB2">#REF!</definedName>
    <definedName name="_WEO1" localSheetId="28">#REF!</definedName>
    <definedName name="_WEO1" localSheetId="29">#REF!</definedName>
    <definedName name="_WEO1" localSheetId="30">#REF!</definedName>
    <definedName name="_WEO1" localSheetId="31">#REF!</definedName>
    <definedName name="_WEO1">#REF!</definedName>
    <definedName name="_WEO2" localSheetId="28">#REF!</definedName>
    <definedName name="_WEO2" localSheetId="29">#REF!</definedName>
    <definedName name="_WEO2" localSheetId="30">#REF!</definedName>
    <definedName name="_WEO2" localSheetId="31">#REF!</definedName>
    <definedName name="_WEO2">#REF!</definedName>
    <definedName name="_xlchart.v5.4" hidden="1">'Mapa  1'!$A$7:$B$7</definedName>
    <definedName name="_xlchart.v5.5" hidden="1">'Mapa  1'!$A$8:$B$39</definedName>
    <definedName name="_xlchart.v5.6" hidden="1">'Mapa  1'!$C$7</definedName>
    <definedName name="_xlchart.v5.7" hidden="1">'Mapa  1'!$C$8:$C$39</definedName>
    <definedName name="_xlchart.v6.0" hidden="1">'Gráfico 12'!$A$89</definedName>
    <definedName name="_xlchart.v6.1" hidden="1">'Gráfico 12'!$A$90:$A$102</definedName>
    <definedName name="_xlchart.v6.2" hidden="1">'Gráfico 12'!$B$89</definedName>
    <definedName name="_xlchart.v6.3" hidden="1">'Gráfico 12'!$B$90:$B$102</definedName>
    <definedName name="_xlcn.WorksheetConnection_MUCI2020v3.xlsxTabla1" localSheetId="30" hidden="1">#REF!</definedName>
    <definedName name="_xlcn.WorksheetConnection_MUCI2020v3.xlsxTabla1" localSheetId="31" hidden="1">[50]!Tabla1[#Data]</definedName>
    <definedName name="_xlcn.WorksheetConnection_MUCI2020v3.xlsxTabla1" hidden="1">#REF!</definedName>
    <definedName name="_YR0110" localSheetId="17">#REF!</definedName>
    <definedName name="_YR0110" localSheetId="18">#REF!</definedName>
    <definedName name="_YR0110" localSheetId="20">#REF!</definedName>
    <definedName name="_YR0110" localSheetId="30">#REF!</definedName>
    <definedName name="_YR0110" localSheetId="31">'[3]Imp:DSA output'!$O$9:$R$464</definedName>
    <definedName name="_YR0110" localSheetId="19">#REF!</definedName>
    <definedName name="_YR0110">#REF!</definedName>
    <definedName name="_YR89" localSheetId="17">#REF!</definedName>
    <definedName name="_YR89" localSheetId="18">#REF!</definedName>
    <definedName name="_YR89" localSheetId="20">#REF!</definedName>
    <definedName name="_YR89" localSheetId="30">#REF!</definedName>
    <definedName name="_YR89" localSheetId="31">'[3]Imp:DSA output'!$C$9:$C$464</definedName>
    <definedName name="_YR89" localSheetId="19">#REF!</definedName>
    <definedName name="_YR89">#REF!</definedName>
    <definedName name="_YR90" localSheetId="17">#REF!</definedName>
    <definedName name="_YR90" localSheetId="18">#REF!</definedName>
    <definedName name="_YR90" localSheetId="20">#REF!</definedName>
    <definedName name="_YR90" localSheetId="30">#REF!</definedName>
    <definedName name="_YR90" localSheetId="31">'[3]Imp:DSA output'!$D$9:$D$464</definedName>
    <definedName name="_YR90" localSheetId="19">#REF!</definedName>
    <definedName name="_YR90">#REF!</definedName>
    <definedName name="_YR91" localSheetId="17">#REF!</definedName>
    <definedName name="_YR91" localSheetId="18">#REF!</definedName>
    <definedName name="_YR91" localSheetId="20">#REF!</definedName>
    <definedName name="_YR91" localSheetId="30">#REF!</definedName>
    <definedName name="_YR91" localSheetId="31">'[3]Imp:DSA output'!$E$9:$E$464</definedName>
    <definedName name="_YR91" localSheetId="19">#REF!</definedName>
    <definedName name="_YR91">#REF!</definedName>
    <definedName name="_YR92" localSheetId="17">#REF!</definedName>
    <definedName name="_YR92" localSheetId="18">#REF!</definedName>
    <definedName name="_YR92" localSheetId="20">#REF!</definedName>
    <definedName name="_YR92" localSheetId="30">#REF!</definedName>
    <definedName name="_YR92" localSheetId="31">'[3]Imp:DSA output'!$F$9:$F$464</definedName>
    <definedName name="_YR92" localSheetId="19">#REF!</definedName>
    <definedName name="_YR92">#REF!</definedName>
    <definedName name="_YR93" localSheetId="17">#REF!</definedName>
    <definedName name="_YR93" localSheetId="18">#REF!</definedName>
    <definedName name="_YR93" localSheetId="20">#REF!</definedName>
    <definedName name="_YR93" localSheetId="30">#REF!</definedName>
    <definedName name="_YR93" localSheetId="31">'[3]Imp:DSA output'!$G$9:$G$464</definedName>
    <definedName name="_YR93" localSheetId="19">#REF!</definedName>
    <definedName name="_YR93">#REF!</definedName>
    <definedName name="_YR94" localSheetId="17">#REF!</definedName>
    <definedName name="_YR94" localSheetId="18">#REF!</definedName>
    <definedName name="_YR94" localSheetId="20">#REF!</definedName>
    <definedName name="_YR94" localSheetId="30">#REF!</definedName>
    <definedName name="_YR94" localSheetId="31">'[3]Imp:DSA output'!$H$9:$H$464</definedName>
    <definedName name="_YR94" localSheetId="19">#REF!</definedName>
    <definedName name="_YR94">#REF!</definedName>
    <definedName name="_YR95" localSheetId="17">#REF!</definedName>
    <definedName name="_YR95" localSheetId="18">#REF!</definedName>
    <definedName name="_YR95" localSheetId="20">#REF!</definedName>
    <definedName name="_YR95" localSheetId="30">#REF!</definedName>
    <definedName name="_YR95" localSheetId="31">'[3]Imp:DSA output'!$I$9:$I$464</definedName>
    <definedName name="_YR95" localSheetId="19">#REF!</definedName>
    <definedName name="_YR95">#REF!</definedName>
    <definedName name="_Z" localSheetId="48">[3]Imp!#REF!</definedName>
    <definedName name="_Z" localSheetId="49">[3]Imp!#REF!</definedName>
    <definedName name="_Z" localSheetId="51">[3]Imp!#REF!</definedName>
    <definedName name="_Z" localSheetId="52">[3]Imp!#REF!</definedName>
    <definedName name="_Z" localSheetId="11">#REF!</definedName>
    <definedName name="_Z" localSheetId="12">#REF!</definedName>
    <definedName name="_Z" localSheetId="13">#REF!</definedName>
    <definedName name="_Z" localSheetId="17">#REF!</definedName>
    <definedName name="_Z" localSheetId="18">#REF!</definedName>
    <definedName name="_Z" localSheetId="20">#REF!</definedName>
    <definedName name="_Z" localSheetId="26">#REF!</definedName>
    <definedName name="_Z" localSheetId="28">[3]Imp!#REF!</definedName>
    <definedName name="_Z" localSheetId="29">[3]Imp!#REF!</definedName>
    <definedName name="_Z" localSheetId="30">#REF!</definedName>
    <definedName name="_Z" localSheetId="31">[3]Imp!#REF!</definedName>
    <definedName name="_Z" localSheetId="32">#REF!</definedName>
    <definedName name="_Z" localSheetId="19">#REF!</definedName>
    <definedName name="_Z" localSheetId="25">#REF!</definedName>
    <definedName name="_Z" localSheetId="27">#REF!</definedName>
    <definedName name="_Z">#REF!</definedName>
    <definedName name="a" localSheetId="48" hidden="1">[21]WB!#REF!</definedName>
    <definedName name="a" localSheetId="49" hidden="1">[21]WB!#REF!</definedName>
    <definedName name="a" localSheetId="50" hidden="1">[21]WB!#REF!</definedName>
    <definedName name="a" localSheetId="51" hidden="1">[21]WB!#REF!</definedName>
    <definedName name="a" localSheetId="52" hidden="1">[21]WB!#REF!</definedName>
    <definedName name="a" localSheetId="11" hidden="1">#REF!</definedName>
    <definedName name="A" localSheetId="12">#REF!</definedName>
    <definedName name="a" localSheetId="13" hidden="1">#REF!</definedName>
    <definedName name="A" localSheetId="17">#REF!</definedName>
    <definedName name="A" localSheetId="18">#REF!</definedName>
    <definedName name="A" localSheetId="20">#REF!</definedName>
    <definedName name="A" localSheetId="21">#REF!</definedName>
    <definedName name="a" localSheetId="26" hidden="1">#REF!</definedName>
    <definedName name="a" localSheetId="28" hidden="1">[21]WB!#REF!</definedName>
    <definedName name="a" localSheetId="29" hidden="1">[21]WB!#REF!</definedName>
    <definedName name="a" localSheetId="30" hidden="1">#REF!</definedName>
    <definedName name="a" localSheetId="31" hidden="1">[21]WB!#REF!</definedName>
    <definedName name="A" localSheetId="32">#REF!</definedName>
    <definedName name="a" localSheetId="33" hidden="1">#REF!</definedName>
    <definedName name="a" localSheetId="34" hidden="1">#REF!</definedName>
    <definedName name="a" localSheetId="19" hidden="1">#REF!</definedName>
    <definedName name="a" localSheetId="25" hidden="1">#REF!</definedName>
    <definedName name="a" localSheetId="27" hidden="1">#REF!</definedName>
    <definedName name="a" hidden="1">#REF!</definedName>
    <definedName name="a\V104" localSheetId="48">[33]QNEWLOR!#REF!</definedName>
    <definedName name="a\V104" localSheetId="49">[33]QNEWLOR!#REF!</definedName>
    <definedName name="a\V104" localSheetId="50">[33]QNEWLOR!#REF!</definedName>
    <definedName name="a\V104" localSheetId="51">[33]QNEWLOR!#REF!</definedName>
    <definedName name="a\V104" localSheetId="52">[33]QNEWLOR!#REF!</definedName>
    <definedName name="a\V104" localSheetId="11">#REF!</definedName>
    <definedName name="a\V104" localSheetId="12">#REF!</definedName>
    <definedName name="a\V104" localSheetId="13">#REF!</definedName>
    <definedName name="a\V104" localSheetId="17">#REF!</definedName>
    <definedName name="a\V104" localSheetId="18">#REF!</definedName>
    <definedName name="a\V104" localSheetId="20">#REF!</definedName>
    <definedName name="a\V104" localSheetId="26">#REF!</definedName>
    <definedName name="a\V104" localSheetId="28">[33]QNEWLOR!#REF!</definedName>
    <definedName name="a\V104" localSheetId="29">[33]QNEWLOR!#REF!</definedName>
    <definedName name="a\V104" localSheetId="30">#REF!</definedName>
    <definedName name="a\V104" localSheetId="31">[33]QNEWLOR!#REF!</definedName>
    <definedName name="a\V104" localSheetId="32">#REF!</definedName>
    <definedName name="a\V104" localSheetId="33">#REF!</definedName>
    <definedName name="a\V104" localSheetId="34">#REF!</definedName>
    <definedName name="a\V104" localSheetId="19">#REF!</definedName>
    <definedName name="a\V104" localSheetId="25">#REF!</definedName>
    <definedName name="a\V104" localSheetId="27">#REF!</definedName>
    <definedName name="a\V104">#REF!</definedName>
    <definedName name="A_impresión_IM" localSheetId="12">#REF!</definedName>
    <definedName name="A_impresión_IM" localSheetId="17">#REF!</definedName>
    <definedName name="A_impresión_IM" localSheetId="18">#REF!</definedName>
    <definedName name="A_impresión_IM" localSheetId="20">#REF!</definedName>
    <definedName name="A_impresión_IM" localSheetId="30">#REF!</definedName>
    <definedName name="A_impresión_IM" localSheetId="31">'[51]ponder a y p '!$A$1:$N$50</definedName>
    <definedName name="A_impresión_IM" localSheetId="19">#REF!</definedName>
    <definedName name="A_impresión_IM">#REF!</definedName>
    <definedName name="aa" localSheetId="48" hidden="1">{FALSE,FALSE,-1.25,-15.5,484.5,276.75,FALSE,FALSE,TRUE,TRUE,0,12,#N/A,46,#N/A,2.93460490463215,15.35,1,FALSE,FALSE,3,TRUE,1,FALSE,100,"Swvu.PLA1.","ACwvu.PLA1.",#N/A,FALSE,FALSE,0,0,0,0,2,"","",TRUE,TRUE,FALSE,FALSE,1,60,#N/A,#N/A,FALSE,FALSE,FALSE,FALSE,FALSE,FALSE,FALSE,9,65532,65532,FALSE,FALSE,TRUE,TRUE,TRUE}</definedName>
    <definedName name="aa" localSheetId="49" hidden="1">{FALSE,FALSE,-1.25,-15.5,484.5,276.75,FALSE,FALSE,TRUE,TRUE,0,12,#N/A,46,#N/A,2.93460490463215,15.35,1,FALSE,FALSE,3,TRUE,1,FALSE,100,"Swvu.PLA1.","ACwvu.PLA1.",#N/A,FALSE,FALSE,0,0,0,0,2,"","",TRUE,TRUE,FALSE,FALSE,1,60,#N/A,#N/A,FALSE,FALSE,FALSE,FALSE,FALSE,FALSE,FALSE,9,65532,65532,FALSE,FALSE,TRUE,TRUE,TRUE}</definedName>
    <definedName name="aa" localSheetId="50" hidden="1">{FALSE,FALSE,-1.25,-15.5,484.5,276.75,FALSE,FALSE,TRUE,TRUE,0,12,#N/A,46,#N/A,2.93460490463215,15.35,1,FALSE,FALSE,3,TRUE,1,FALSE,100,"Swvu.PLA1.","ACwvu.PLA1.",#N/A,FALSE,FALSE,0,0,0,0,2,"","",TRUE,TRUE,FALSE,FALSE,1,60,#N/A,#N/A,FALSE,FALSE,FALSE,FALSE,FALSE,FALSE,FALSE,9,65532,65532,FALSE,FALSE,TRUE,TRUE,TRUE}</definedName>
    <definedName name="aa" localSheetId="51" hidden="1">{FALSE,FALSE,-1.25,-15.5,484.5,276.75,FALSE,FALSE,TRUE,TRUE,0,12,#N/A,46,#N/A,2.93460490463215,15.35,1,FALSE,FALSE,3,TRUE,1,FALSE,100,"Swvu.PLA1.","ACwvu.PLA1.",#N/A,FALSE,FALSE,0,0,0,0,2,"","",TRUE,TRUE,FALSE,FALSE,1,60,#N/A,#N/A,FALSE,FALSE,FALSE,FALSE,FALSE,FALSE,FALSE,9,65532,65532,FALSE,FALSE,TRUE,TRUE,TRUE}</definedName>
    <definedName name="aa" localSheetId="52"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12" hidden="1">{"Main Economic Indicators",#N/A,FALSE,"C"}</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localSheetId="17" hidden="1">{FALSE,FALSE,-1.25,-15.5,484.5,276.75,FALSE,FALSE,TRUE,TRUE,0,12,#N/A,46,#N/A,2.93460490463215,15.35,1,FALSE,FALSE,3,TRUE,1,FALSE,100,"Swvu.PLA1.","ACwvu.PLA1.",#N/A,FALSE,FALSE,0,0,0,0,2,"","",TRUE,TRUE,FALSE,FALSE,1,60,#N/A,#N/A,FALSE,FALSE,FALSE,FALSE,FALSE,FALSE,FALSE,9,65532,65532,FALSE,FALSE,TRUE,TRUE,TRUE}</definedName>
    <definedName name="aa" localSheetId="18" hidden="1">{FALSE,FALSE,-1.25,-15.5,484.5,276.75,FALSE,FALSE,TRUE,TRUE,0,12,#N/A,46,#N/A,2.93460490463215,15.35,1,FALSE,FALSE,3,TRUE,1,FALSE,100,"Swvu.PLA1.","ACwvu.PLA1.",#N/A,FALSE,FALSE,0,0,0,0,2,"","",TRUE,TRUE,FALSE,FALSE,1,60,#N/A,#N/A,FALSE,FALSE,FALSE,FALSE,FALSE,FALSE,FALSE,9,65532,65532,FALSE,FALSE,TRUE,TRUE,TRUE}</definedName>
    <definedName name="aa" localSheetId="20" hidden="1">{FALSE,FALSE,-1.25,-15.5,484.5,276.75,FALSE,FALSE,TRUE,TRUE,0,12,#N/A,46,#N/A,2.93460490463215,15.35,1,FALSE,FALSE,3,TRUE,1,FALSE,100,"Swvu.PLA1.","ACwvu.PLA1.",#N/A,FALSE,FALSE,0,0,0,0,2,"","",TRUE,TRUE,FALSE,FALSE,1,60,#N/A,#N/A,FALSE,FALSE,FALSE,FALSE,FALSE,FALSE,FALSE,9,65532,65532,FALSE,FALSE,TRUE,TRUE,TRUE}</definedName>
    <definedName name="aa" localSheetId="21"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26" hidden="1">{FALSE,FALSE,-1.25,-15.5,484.5,276.75,FALSE,FALSE,TRUE,TRUE,0,12,#N/A,46,#N/A,2.93460490463215,15.35,1,FALSE,FALSE,3,TRUE,1,FALSE,100,"Swvu.PLA1.","ACwvu.PLA1.",#N/A,FALSE,FALSE,0,0,0,0,2,"","",TRUE,TRUE,FALSE,FALSE,1,60,#N/A,#N/A,FALSE,FALSE,FALSE,FALSE,FALSE,FALSE,FALSE,9,65532,65532,FALSE,FALSE,TRUE,TRUE,TRUE}</definedName>
    <definedName name="aa" localSheetId="23" hidden="1">{FALSE,FALSE,-1.25,-15.5,484.5,276.75,FALSE,FALSE,TRUE,TRUE,0,12,#N/A,46,#N/A,2.93460490463215,15.35,1,FALSE,FALSE,3,TRUE,1,FALSE,100,"Swvu.PLA1.","ACwvu.PLA1.",#N/A,FALSE,FALSE,0,0,0,0,2,"","",TRUE,TRUE,FALSE,FALSE,1,60,#N/A,#N/A,FALSE,FALSE,FALSE,FALSE,FALSE,FALSE,FALSE,9,65532,65532,FALSE,FALSE,TRUE,TRUE,TRUE}</definedName>
    <definedName name="aa" localSheetId="28" hidden="1">{FALSE,FALSE,-1.25,-15.5,484.5,276.75,FALSE,FALSE,TRUE,TRUE,0,12,#N/A,46,#N/A,2.93460490463215,15.35,1,FALSE,FALSE,3,TRUE,1,FALSE,100,"Swvu.PLA1.","ACwvu.PLA1.",#N/A,FALSE,FALSE,0,0,0,0,2,"","",TRUE,TRUE,FALSE,FALSE,1,60,#N/A,#N/A,FALSE,FALSE,FALSE,FALSE,FALSE,FALSE,FALSE,9,65532,65532,FALSE,FALSE,TRUE,TRUE,TRUE}</definedName>
    <definedName name="aa" localSheetId="29" hidden="1">{FALSE,FALSE,-1.25,-15.5,484.5,276.75,FALSE,FALSE,TRUE,TRUE,0,12,#N/A,46,#N/A,2.93460490463215,15.35,1,FALSE,FALSE,3,TRUE,1,FALSE,100,"Swvu.PLA1.","ACwvu.PLA1.",#N/A,FALSE,FALSE,0,0,0,0,2,"","",TRUE,TRUE,FALSE,FALSE,1,60,#N/A,#N/A,FALSE,FALSE,FALSE,FALSE,FALSE,FALSE,FALSE,9,65532,65532,FALSE,FALSE,TRUE,TRUE,TRUE}</definedName>
    <definedName name="aa" localSheetId="30" hidden="1">{FALSE,FALSE,-1.25,-15.5,484.5,276.75,FALSE,FALSE,TRUE,TRUE,0,12,#N/A,46,#N/A,2.93460490463215,15.35,1,FALSE,FALSE,3,TRUE,1,FALSE,100,"Swvu.PLA1.","ACwvu.PLA1.",#N/A,FALSE,FALSE,0,0,0,0,2,"","",TRUE,TRUE,FALSE,FALSE,1,60,#N/A,#N/A,FALSE,FALSE,FALSE,FALSE,FALSE,FALSE,FALSE,9,65532,65532,FALSE,FALSE,TRUE,TRUE,TRUE}</definedName>
    <definedName name="aa" localSheetId="31" hidden="1">{FALSE,FALSE,-1.25,-15.5,484.5,276.75,FALSE,FALSE,TRUE,TRUE,0,12,#N/A,46,#N/A,2.93460490463215,15.35,1,FALSE,FALSE,3,TRUE,1,FALSE,100,"Swvu.PLA1.","ACwvu.PLA1.",#N/A,FALSE,FALSE,0,0,0,0,2,"","",TRUE,TRUE,FALSE,FALSE,1,60,#N/A,#N/A,FALSE,FALSE,FALSE,FALSE,FALSE,FALSE,FALSE,9,65532,65532,FALSE,FALSE,TRUE,TRUE,TRUE}</definedName>
    <definedName name="aa" localSheetId="32" hidden="1">{FALSE,FALSE,-1.25,-15.5,484.5,276.75,FALSE,FALSE,TRUE,TRUE,0,12,#N/A,46,#N/A,2.93460490463215,15.35,1,FALSE,FALSE,3,TRUE,1,FALSE,100,"Swvu.PLA1.","ACwvu.PLA1.",#N/A,FALSE,FALSE,0,0,0,0,2,"","",TRUE,TRUE,FALSE,FALSE,1,60,#N/A,#N/A,FALSE,FALSE,FALSE,FALSE,FALSE,FALSE,FALSE,9,65532,65532,FALSE,FALSE,TRUE,TRUE,TRUE}</definedName>
    <definedName name="aa" localSheetId="33" hidden="1">{FALSE,FALSE,-1.25,-15.5,484.5,276.75,FALSE,FALSE,TRUE,TRUE,0,12,#N/A,46,#N/A,2.93460490463215,15.35,1,FALSE,FALSE,3,TRUE,1,FALSE,100,"Swvu.PLA1.","ACwvu.PLA1.",#N/A,FALSE,FALSE,0,0,0,0,2,"","",TRUE,TRUE,FALSE,FALSE,1,60,#N/A,#N/A,FALSE,FALSE,FALSE,FALSE,FALSE,FALSE,FALSE,9,65532,65532,FALSE,FALSE,TRUE,TRUE,TRUE}</definedName>
    <definedName name="aa" localSheetId="34" hidden="1">{FALSE,FALSE,-1.25,-15.5,484.5,276.75,FALSE,FALSE,TRUE,TRUE,0,12,#N/A,46,#N/A,2.93460490463215,15.35,1,FALSE,FALSE,3,TRUE,1,FALSE,100,"Swvu.PLA1.","ACwvu.PLA1.",#N/A,FALSE,FALSE,0,0,0,0,2,"","",TRUE,TRUE,FALSE,FALSE,1,60,#N/A,#N/A,FALSE,FALSE,FALSE,FALSE,FALSE,FALSE,FALSE,9,65532,65532,FALSE,FALSE,TRUE,TRUE,TRUE}</definedName>
    <definedName name="aa" localSheetId="35" hidden="1">{FALSE,FALSE,-1.25,-15.5,484.5,276.75,FALSE,FALSE,TRUE,TRUE,0,12,#N/A,46,#N/A,2.93460490463215,15.35,1,FALSE,FALSE,3,TRUE,1,FALSE,100,"Swvu.PLA1.","ACwvu.PLA1.",#N/A,FALSE,FALSE,0,0,0,0,2,"","",TRUE,TRUE,FALSE,FALSE,1,60,#N/A,#N/A,FALSE,FALSE,FALSE,FALSE,FALSE,FALSE,FALSE,9,65532,65532,FALSE,FALSE,TRUE,TRUE,TRUE}</definedName>
    <definedName name="aa" localSheetId="19" hidden="1">{FALSE,FALSE,-1.25,-15.5,484.5,276.75,FALSE,FALSE,TRUE,TRUE,0,12,#N/A,46,#N/A,2.93460490463215,15.35,1,FALSE,FALSE,3,TRUE,1,FALSE,100,"Swvu.PLA1.","ACwvu.PLA1.",#N/A,FALSE,FALSE,0,0,0,0,2,"","",TRUE,TRUE,FALSE,FALSE,1,60,#N/A,#N/A,FALSE,FALSE,FALSE,FALSE,FALSE,FALSE,FALSE,9,65532,65532,FALSE,FALSE,TRUE,TRUE,TRUE}</definedName>
    <definedName name="aa" localSheetId="22" hidden="1">{FALSE,FALSE,-1.25,-15.5,484.5,276.75,FALSE,FALSE,TRUE,TRUE,0,12,#N/A,46,#N/A,2.93460490463215,15.35,1,FALSE,FALSE,3,TRUE,1,FALSE,100,"Swvu.PLA1.","ACwvu.PLA1.",#N/A,FALSE,FALSE,0,0,0,0,2,"","",TRUE,TRUE,FALSE,FALSE,1,60,#N/A,#N/A,FALSE,FALSE,FALSE,FALSE,FALSE,FALSE,FALSE,9,65532,65532,FALSE,FALSE,TRUE,TRUE,TRUE}</definedName>
    <definedName name="aa" localSheetId="25" hidden="1">{FALSE,FALSE,-1.25,-15.5,484.5,276.75,FALSE,FALSE,TRUE,TRUE,0,12,#N/A,46,#N/A,2.93460490463215,15.35,1,FALSE,FALSE,3,TRUE,1,FALSE,100,"Swvu.PLA1.","ACwvu.PLA1.",#N/A,FALSE,FALSE,0,0,0,0,2,"","",TRUE,TRUE,FALSE,FALSE,1,60,#N/A,#N/A,FALSE,FALSE,FALSE,FALSE,FALSE,FALSE,FALSE,9,65532,65532,FALSE,FALSE,TRUE,TRUE,TRUE}</definedName>
    <definedName name="aa" localSheetId="27"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48" hidden="1">{"Riqfin97",#N/A,FALSE,"Tran";"Riqfinpro",#N/A,FALSE,"Tran"}</definedName>
    <definedName name="aaa" localSheetId="49" hidden="1">{"Riqfin97",#N/A,FALSE,"Tran";"Riqfinpro",#N/A,FALSE,"Tran"}</definedName>
    <definedName name="aaa" localSheetId="50" hidden="1">{"Riqfin97",#N/A,FALSE,"Tran";"Riqfinpro",#N/A,FALSE,"Tran"}</definedName>
    <definedName name="aaa" localSheetId="51" hidden="1">{"Riqfin97",#N/A,FALSE,"Tran";"Riqfinpro",#N/A,FALSE,"Tran"}</definedName>
    <definedName name="aaa" localSheetId="52" hidden="1">{"Riqfin97",#N/A,FALSE,"Tran";"Riqfinpro",#N/A,FALSE,"Tran"}</definedName>
    <definedName name="aaa" localSheetId="11" hidden="1">{"Riqfin97",#N/A,FALSE,"Tran";"Riqfinpro",#N/A,FALSE,"Tran"}</definedName>
    <definedName name="aaa" localSheetId="12" hidden="1">{"Riqfin97",#N/A,FALSE,"Tran";"Riqfinpro",#N/A,FALSE,"Tran"}</definedName>
    <definedName name="aaa" localSheetId="13" hidden="1">{"Riqfin97",#N/A,FALSE,"Tran";"Riqfinpro",#N/A,FALSE,"Tran"}</definedName>
    <definedName name="aaa" localSheetId="17" hidden="1">{"Riqfin97",#N/A,FALSE,"Tran";"Riqfinpro",#N/A,FALSE,"Tran"}</definedName>
    <definedName name="aaa" localSheetId="18" hidden="1">{"Riqfin97",#N/A,FALSE,"Tran";"Riqfinpro",#N/A,FALSE,"Tran"}</definedName>
    <definedName name="aaa" localSheetId="20" hidden="1">{"Riqfin97",#N/A,FALSE,"Tran";"Riqfinpro",#N/A,FALSE,"Tran"}</definedName>
    <definedName name="aaa" localSheetId="21" hidden="1">{"Riqfin97",#N/A,FALSE,"Tran";"Riqfinpro",#N/A,FALSE,"Tran"}</definedName>
    <definedName name="aaa" localSheetId="10" hidden="1">{"Riqfin97",#N/A,FALSE,"Tran";"Riqfinpro",#N/A,FALSE,"Tran"}</definedName>
    <definedName name="aaa" localSheetId="26" hidden="1">{"Riqfin97",#N/A,FALSE,"Tran";"Riqfinpro",#N/A,FALSE,"Tran"}</definedName>
    <definedName name="aaa" localSheetId="23" hidden="1">{"Riqfin97",#N/A,FALSE,"Tran";"Riqfinpro",#N/A,FALSE,"Tran"}</definedName>
    <definedName name="aaa" localSheetId="28" hidden="1">{"Riqfin97",#N/A,FALSE,"Tran";"Riqfinpro",#N/A,FALSE,"Tran"}</definedName>
    <definedName name="aaa" localSheetId="29" hidden="1">{"Riqfin97",#N/A,FALSE,"Tran";"Riqfinpro",#N/A,FALSE,"Tran"}</definedName>
    <definedName name="aaa" localSheetId="30" hidden="1">{"Riqfin97",#N/A,FALSE,"Tran";"Riqfinpro",#N/A,FALSE,"Tran"}</definedName>
    <definedName name="aaa" localSheetId="31" hidden="1">{"Riqfin97",#N/A,FALSE,"Tran";"Riqfinpro",#N/A,FALSE,"Tran"}</definedName>
    <definedName name="aaa" localSheetId="32" hidden="1">{"Riqfin97",#N/A,FALSE,"Tran";"Riqfinpro",#N/A,FALSE,"Tran"}</definedName>
    <definedName name="aaa" localSheetId="33" hidden="1">{"Riqfin97",#N/A,FALSE,"Tran";"Riqfinpro",#N/A,FALSE,"Tran"}</definedName>
    <definedName name="aaa" localSheetId="34" hidden="1">{"Riqfin97",#N/A,FALSE,"Tran";"Riqfinpro",#N/A,FALSE,"Tran"}</definedName>
    <definedName name="aaa" localSheetId="35" hidden="1">{"Riqfin97",#N/A,FALSE,"Tran";"Riqfinpro",#N/A,FALSE,"Tran"}</definedName>
    <definedName name="aaa" localSheetId="19" hidden="1">{"Riqfin97",#N/A,FALSE,"Tran";"Riqfinpro",#N/A,FALSE,"Tran"}</definedName>
    <definedName name="aaa" localSheetId="22" hidden="1">{"Riqfin97",#N/A,FALSE,"Tran";"Riqfinpro",#N/A,FALSE,"Tran"}</definedName>
    <definedName name="aaa" localSheetId="25" hidden="1">{"Riqfin97",#N/A,FALSE,"Tran";"Riqfinpro",#N/A,FALSE,"Tran"}</definedName>
    <definedName name="aaa" localSheetId="27" hidden="1">{"Riqfin97",#N/A,FALSE,"Tran";"Riqfinpro",#N/A,FALSE,"Tran"}</definedName>
    <definedName name="aaa" hidden="1">{"Riqfin97",#N/A,FALSE,"Tran";"Riqfinpro",#N/A,FALSE,"Tran"}</definedName>
    <definedName name="aaaaaaaaaa">#N/A</definedName>
    <definedName name="ABR._89" localSheetId="48">#REF!</definedName>
    <definedName name="ABR._89" localSheetId="51">#REF!</definedName>
    <definedName name="ABR._89" localSheetId="52">#REF!</definedName>
    <definedName name="ABR._89" localSheetId="28">#REF!</definedName>
    <definedName name="ABR._89" localSheetId="29">#REF!</definedName>
    <definedName name="ABR._89" localSheetId="30">#REF!</definedName>
    <definedName name="ABR._89" localSheetId="31">#REF!</definedName>
    <definedName name="ABR._89">#REF!</definedName>
    <definedName name="abu" localSheetId="48" hidden="1">{FALSE,FALSE,-1.25,-15.5,484.5,276.75,FALSE,FALSE,TRUE,TRUE,0,12,#N/A,46,#N/A,2.93460490463215,15.35,1,FALSE,FALSE,3,TRUE,1,FALSE,100,"Swvu.PLA1.","ACwvu.PLA1.",#N/A,FALSE,FALSE,0,0,0,0,2,"","",TRUE,TRUE,FALSE,FALSE,1,60,#N/A,#N/A,FALSE,FALSE,FALSE,FALSE,FALSE,FALSE,FALSE,9,65532,65532,FALSE,FALSE,TRUE,TRUE,TRUE}</definedName>
    <definedName name="abu" localSheetId="49" hidden="1">{FALSE,FALSE,-1.25,-15.5,484.5,276.75,FALSE,FALSE,TRUE,TRUE,0,12,#N/A,46,#N/A,2.93460490463215,15.35,1,FALSE,FALSE,3,TRUE,1,FALSE,100,"Swvu.PLA1.","ACwvu.PLA1.",#N/A,FALSE,FALSE,0,0,0,0,2,"","",TRUE,TRUE,FALSE,FALSE,1,60,#N/A,#N/A,FALSE,FALSE,FALSE,FALSE,FALSE,FALSE,FALSE,9,65532,65532,FALSE,FALSE,TRUE,TRUE,TRUE}</definedName>
    <definedName name="abu" localSheetId="50" hidden="1">{FALSE,FALSE,-1.25,-15.5,484.5,276.75,FALSE,FALSE,TRUE,TRUE,0,12,#N/A,46,#N/A,2.93460490463215,15.35,1,FALSE,FALSE,3,TRUE,1,FALSE,100,"Swvu.PLA1.","ACwvu.PLA1.",#N/A,FALSE,FALSE,0,0,0,0,2,"","",TRUE,TRUE,FALSE,FALSE,1,60,#N/A,#N/A,FALSE,FALSE,FALSE,FALSE,FALSE,FALSE,FALSE,9,65532,65532,FALSE,FALSE,TRUE,TRUE,TRUE}</definedName>
    <definedName name="abu" localSheetId="51" hidden="1">{FALSE,FALSE,-1.25,-15.5,484.5,276.75,FALSE,FALSE,TRUE,TRUE,0,12,#N/A,46,#N/A,2.93460490463215,15.35,1,FALSE,FALSE,3,TRUE,1,FALSE,100,"Swvu.PLA1.","ACwvu.PLA1.",#N/A,FALSE,FALSE,0,0,0,0,2,"","",TRUE,TRUE,FALSE,FALSE,1,60,#N/A,#N/A,FALSE,FALSE,FALSE,FALSE,FALSE,FALSE,FALSE,9,65532,65532,FALSE,FALSE,TRUE,TRUE,TRUE}</definedName>
    <definedName name="abu" localSheetId="52"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20" hidden="1">{FALSE,FALSE,-1.25,-15.5,484.5,276.75,FALSE,FALSE,TRUE,TRUE,0,12,#N/A,46,#N/A,2.93460490463215,15.35,1,FALSE,FALSE,3,TRUE,1,FALSE,100,"Swvu.PLA1.","ACwvu.PLA1.",#N/A,FALSE,FALSE,0,0,0,0,2,"","",TRUE,TRUE,FALSE,FALSE,1,60,#N/A,#N/A,FALSE,FALSE,FALSE,FALSE,FALSE,FALSE,FALSE,9,65532,65532,FALSE,FALSE,TRUE,TRUE,TRUE}</definedName>
    <definedName name="abu" localSheetId="21"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26" hidden="1">{FALSE,FALSE,-1.25,-15.5,484.5,276.75,FALSE,FALSE,TRUE,TRUE,0,12,#N/A,46,#N/A,2.93460490463215,15.35,1,FALSE,FALSE,3,TRUE,1,FALSE,100,"Swvu.PLA1.","ACwvu.PLA1.",#N/A,FALSE,FALSE,0,0,0,0,2,"","",TRUE,TRUE,FALSE,FALSE,1,60,#N/A,#N/A,FALSE,FALSE,FALSE,FALSE,FALSE,FALSE,FALSE,9,65532,65532,FALSE,FALSE,TRUE,TRUE,TRUE}</definedName>
    <definedName name="abu" localSheetId="23" hidden="1">{FALSE,FALSE,-1.25,-15.5,484.5,276.75,FALSE,FALSE,TRUE,TRUE,0,12,#N/A,46,#N/A,2.93460490463215,15.35,1,FALSE,FALSE,3,TRUE,1,FALSE,100,"Swvu.PLA1.","ACwvu.PLA1.",#N/A,FALSE,FALSE,0,0,0,0,2,"","",TRUE,TRUE,FALSE,FALSE,1,60,#N/A,#N/A,FALSE,FALSE,FALSE,FALSE,FALSE,FALSE,FALSE,9,65532,65532,FALSE,FALSE,TRUE,TRUE,TRUE}</definedName>
    <definedName name="abu" localSheetId="28" hidden="1">{FALSE,FALSE,-1.25,-15.5,484.5,276.75,FALSE,FALSE,TRUE,TRUE,0,12,#N/A,46,#N/A,2.93460490463215,15.35,1,FALSE,FALSE,3,TRUE,1,FALSE,100,"Swvu.PLA1.","ACwvu.PLA1.",#N/A,FALSE,FALSE,0,0,0,0,2,"","",TRUE,TRUE,FALSE,FALSE,1,60,#N/A,#N/A,FALSE,FALSE,FALSE,FALSE,FALSE,FALSE,FALSE,9,65532,65532,FALSE,FALSE,TRUE,TRUE,TRUE}</definedName>
    <definedName name="abu" localSheetId="29" hidden="1">{FALSE,FALSE,-1.25,-15.5,484.5,276.75,FALSE,FALSE,TRUE,TRUE,0,12,#N/A,46,#N/A,2.93460490463215,15.35,1,FALSE,FALSE,3,TRUE,1,FALSE,100,"Swvu.PLA1.","ACwvu.PLA1.",#N/A,FALSE,FALSE,0,0,0,0,2,"","",TRUE,TRUE,FALSE,FALSE,1,60,#N/A,#N/A,FALSE,FALSE,FALSE,FALSE,FALSE,FALSE,FALSE,9,65532,65532,FALSE,FALSE,TRUE,TRUE,TRUE}</definedName>
    <definedName name="abu" localSheetId="30" hidden="1">{FALSE,FALSE,-1.25,-15.5,484.5,276.75,FALSE,FALSE,TRUE,TRUE,0,12,#N/A,46,#N/A,2.93460490463215,15.35,1,FALSE,FALSE,3,TRUE,1,FALSE,100,"Swvu.PLA1.","ACwvu.PLA1.",#N/A,FALSE,FALSE,0,0,0,0,2,"","",TRUE,TRUE,FALSE,FALSE,1,60,#N/A,#N/A,FALSE,FALSE,FALSE,FALSE,FALSE,FALSE,FALSE,9,65532,65532,FALSE,FALSE,TRUE,TRUE,TRUE}</definedName>
    <definedName name="abu" localSheetId="31" hidden="1">{FALSE,FALSE,-1.25,-15.5,484.5,276.75,FALSE,FALSE,TRUE,TRUE,0,12,#N/A,46,#N/A,2.93460490463215,15.35,1,FALSE,FALSE,3,TRUE,1,FALSE,100,"Swvu.PLA1.","ACwvu.PLA1.",#N/A,FALSE,FALSE,0,0,0,0,2,"","",TRUE,TRUE,FALSE,FALSE,1,60,#N/A,#N/A,FALSE,FALSE,FALSE,FALSE,FALSE,FALSE,FALSE,9,65532,65532,FALSE,FALSE,TRUE,TRUE,TRUE}</definedName>
    <definedName name="abu" localSheetId="32" hidden="1">{FALSE,FALSE,-1.25,-15.5,484.5,276.75,FALSE,FALSE,TRUE,TRUE,0,12,#N/A,46,#N/A,2.93460490463215,15.35,1,FALSE,FALSE,3,TRUE,1,FALSE,100,"Swvu.PLA1.","ACwvu.PLA1.",#N/A,FALSE,FALSE,0,0,0,0,2,"","",TRUE,TRUE,FALSE,FALSE,1,60,#N/A,#N/A,FALSE,FALSE,FALSE,FALSE,FALSE,FALSE,FALSE,9,65532,65532,FALSE,FALSE,TRUE,TRUE,TRUE}</definedName>
    <definedName name="abu" localSheetId="33" hidden="1">{FALSE,FALSE,-1.25,-15.5,484.5,276.75,FALSE,FALSE,TRUE,TRUE,0,12,#N/A,46,#N/A,2.93460490463215,15.35,1,FALSE,FALSE,3,TRUE,1,FALSE,100,"Swvu.PLA1.","ACwvu.PLA1.",#N/A,FALSE,FALSE,0,0,0,0,2,"","",TRUE,TRUE,FALSE,FALSE,1,60,#N/A,#N/A,FALSE,FALSE,FALSE,FALSE,FALSE,FALSE,FALSE,9,65532,65532,FALSE,FALSE,TRUE,TRUE,TRUE}</definedName>
    <definedName name="abu" localSheetId="34" hidden="1">{FALSE,FALSE,-1.25,-15.5,484.5,276.75,FALSE,FALSE,TRUE,TRUE,0,12,#N/A,46,#N/A,2.93460490463215,15.35,1,FALSE,FALSE,3,TRUE,1,FALSE,100,"Swvu.PLA1.","ACwvu.PLA1.",#N/A,FALSE,FALSE,0,0,0,0,2,"","",TRUE,TRUE,FALSE,FALSE,1,60,#N/A,#N/A,FALSE,FALSE,FALSE,FALSE,FALSE,FALSE,FALSE,9,65532,65532,FALSE,FALSE,TRUE,TRUE,TRUE}</definedName>
    <definedName name="abu" localSheetId="35"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22" hidden="1">{FALSE,FALSE,-1.25,-15.5,484.5,276.75,FALSE,FALSE,TRUE,TRUE,0,12,#N/A,46,#N/A,2.93460490463215,15.35,1,FALSE,FALSE,3,TRUE,1,FALSE,100,"Swvu.PLA1.","ACwvu.PLA1.",#N/A,FALSE,FALSE,0,0,0,0,2,"","",TRUE,TRUE,FALSE,FALSE,1,60,#N/A,#N/A,FALSE,FALSE,FALSE,FALSE,FALSE,FALSE,FALSE,9,65532,65532,FALSE,FALSE,TRUE,TRUE,TRUE}</definedName>
    <definedName name="abu" localSheetId="25" hidden="1">{FALSE,FALSE,-1.25,-15.5,484.5,276.75,FALSE,FALSE,TRUE,TRUE,0,12,#N/A,46,#N/A,2.93460490463215,15.35,1,FALSE,FALSE,3,TRUE,1,FALSE,100,"Swvu.PLA1.","ACwvu.PLA1.",#N/A,FALSE,FALSE,0,0,0,0,2,"","",TRUE,TRUE,FALSE,FALSE,1,60,#N/A,#N/A,FALSE,FALSE,FALSE,FALSE,FALSE,FALSE,FALSE,9,65532,65532,FALSE,FALSE,TRUE,TRUE,TRUE}</definedName>
    <definedName name="abu" localSheetId="27"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48">#REF!</definedName>
    <definedName name="abv" localSheetId="49">#REF!</definedName>
    <definedName name="abv" localSheetId="50">#REF!</definedName>
    <definedName name="abv" localSheetId="51">#REF!</definedName>
    <definedName name="abv" localSheetId="52">#REF!</definedName>
    <definedName name="abv" localSheetId="11">#REF!</definedName>
    <definedName name="abv" localSheetId="12">#REF!</definedName>
    <definedName name="abv" localSheetId="13">#REF!</definedName>
    <definedName name="abv" localSheetId="17">#REF!</definedName>
    <definedName name="abv" localSheetId="18">#REF!</definedName>
    <definedName name="abv" localSheetId="20">#REF!</definedName>
    <definedName name="abv" localSheetId="26">#REF!</definedName>
    <definedName name="abv" localSheetId="28">#REF!</definedName>
    <definedName name="abv" localSheetId="29">#REF!</definedName>
    <definedName name="abv" localSheetId="30">#REF!</definedName>
    <definedName name="abv" localSheetId="31">#REF!</definedName>
    <definedName name="abv" localSheetId="32">#REF!</definedName>
    <definedName name="abv" localSheetId="19">#REF!</definedName>
    <definedName name="abv" localSheetId="25">#REF!</definedName>
    <definedName name="abv" localSheetId="27">#REF!</definedName>
    <definedName name="abv">#REF!</definedName>
    <definedName name="abx" localSheetId="48">#REF!</definedName>
    <definedName name="abx" localSheetId="49">#REF!</definedName>
    <definedName name="abx" localSheetId="50">#REF!</definedName>
    <definedName name="abx" localSheetId="51">#REF!</definedName>
    <definedName name="abx" localSheetId="52">#REF!</definedName>
    <definedName name="abx" localSheetId="11">#REF!</definedName>
    <definedName name="abx" localSheetId="12">#REF!</definedName>
    <definedName name="abx" localSheetId="13">#REF!</definedName>
    <definedName name="abx" localSheetId="17">#REF!</definedName>
    <definedName name="abx" localSheetId="18">#REF!</definedName>
    <definedName name="abx" localSheetId="20">#REF!</definedName>
    <definedName name="abx" localSheetId="21">#REF!</definedName>
    <definedName name="abx" localSheetId="28">#REF!</definedName>
    <definedName name="abx" localSheetId="29">#REF!</definedName>
    <definedName name="abx" localSheetId="30">#REF!</definedName>
    <definedName name="abx" localSheetId="31">#REF!</definedName>
    <definedName name="abx" localSheetId="32">#REF!</definedName>
    <definedName name="abx" localSheetId="33">#REF!</definedName>
    <definedName name="abx" localSheetId="34">#REF!</definedName>
    <definedName name="abx" localSheetId="19">#REF!</definedName>
    <definedName name="abx" localSheetId="25">#REF!</definedName>
    <definedName name="abx">#REF!</definedName>
    <definedName name="AccessDatabase" hidden="1">"\\De2kp-42538\BOLETIN\Claga\CLAGA2000.mdb"</definedName>
    <definedName name="ACENARIO" localSheetId="48">#REF!</definedName>
    <definedName name="ACENARIO" localSheetId="51">#REF!</definedName>
    <definedName name="ACENARIO" localSheetId="52">#REF!</definedName>
    <definedName name="ACENARIO" localSheetId="28">#REF!</definedName>
    <definedName name="ACENARIO" localSheetId="29">#REF!</definedName>
    <definedName name="ACENARIO" localSheetId="30">#REF!</definedName>
    <definedName name="ACENARIO" localSheetId="31">#REF!</definedName>
    <definedName name="ACENARIO">#REF!</definedName>
    <definedName name="acentral" localSheetId="48">#REF!</definedName>
    <definedName name="acentral" localSheetId="52">#REF!</definedName>
    <definedName name="acentral" localSheetId="28">#REF!</definedName>
    <definedName name="acentral" localSheetId="29">#REF!</definedName>
    <definedName name="acentral" localSheetId="30">#REF!</definedName>
    <definedName name="acentral" localSheetId="31">#REF!</definedName>
    <definedName name="acentral">#REF!</definedName>
    <definedName name="ACT" localSheetId="28">#REF!</definedName>
    <definedName name="ACT" localSheetId="29">#REF!</definedName>
    <definedName name="ACT" localSheetId="30">#REF!</definedName>
    <definedName name="ACT" localSheetId="31">#REF!</definedName>
    <definedName name="ACT">#REF!</definedName>
    <definedName name="Act.Inmv.Bruto" localSheetId="30">#REF!</definedName>
    <definedName name="Act.Inmv.Bruto" localSheetId="31">'[52]Ranking Bancario'!$AX$4:$BB$54</definedName>
    <definedName name="Act.Inmv.Bruto">#REF!</definedName>
    <definedName name="Act.Inmv.Neto" localSheetId="30">#REF!</definedName>
    <definedName name="Act.Inmv.Neto" localSheetId="31">'[52]Ranking Bancario'!$AP$4:$AT$54</definedName>
    <definedName name="Act.Inmv.Neto">#REF!</definedName>
    <definedName name="ACTIVATE" localSheetId="48">#REF!</definedName>
    <definedName name="ACTIVATE" localSheetId="49">#REF!</definedName>
    <definedName name="ACTIVATE" localSheetId="50">#REF!</definedName>
    <definedName name="ACTIVATE" localSheetId="51">#REF!</definedName>
    <definedName name="ACTIVATE" localSheetId="52">#REF!</definedName>
    <definedName name="ACTIVATE" localSheetId="11">#REF!</definedName>
    <definedName name="ACTIVATE" localSheetId="12">#REF!</definedName>
    <definedName name="ACTIVATE" localSheetId="13">#REF!</definedName>
    <definedName name="ACTIVATE" localSheetId="17">#REF!</definedName>
    <definedName name="ACTIVATE" localSheetId="18">#REF!</definedName>
    <definedName name="ACTIVATE" localSheetId="20">#REF!</definedName>
    <definedName name="ACTIVATE" localSheetId="26">#REF!</definedName>
    <definedName name="ACTIVATE" localSheetId="28">#REF!</definedName>
    <definedName name="ACTIVATE" localSheetId="29">#REF!</definedName>
    <definedName name="ACTIVATE" localSheetId="30">#REF!</definedName>
    <definedName name="ACTIVATE" localSheetId="31">#REF!</definedName>
    <definedName name="ACTIVATE" localSheetId="32">#REF!</definedName>
    <definedName name="ACTIVATE" localSheetId="19">#REF!</definedName>
    <definedName name="ACTIVATE" localSheetId="25">#REF!</definedName>
    <definedName name="ACTIVATE" localSheetId="27">#REF!</definedName>
    <definedName name="ACTIVATE">#REF!</definedName>
    <definedName name="Actual" localSheetId="48">#REF!</definedName>
    <definedName name="Actual" localSheetId="49">#REF!</definedName>
    <definedName name="Actual" localSheetId="50">#REF!</definedName>
    <definedName name="Actual" localSheetId="51">#REF!</definedName>
    <definedName name="Actual" localSheetId="52">#REF!</definedName>
    <definedName name="Actual" localSheetId="11">#REF!</definedName>
    <definedName name="Actual" localSheetId="12">#REF!</definedName>
    <definedName name="Actual" localSheetId="13">#REF!</definedName>
    <definedName name="Actual" localSheetId="17">#REF!</definedName>
    <definedName name="Actual" localSheetId="18">#REF!</definedName>
    <definedName name="Actual" localSheetId="20">#REF!</definedName>
    <definedName name="Actual" localSheetId="21">#REF!</definedName>
    <definedName name="Actual" localSheetId="26">#REF!</definedName>
    <definedName name="Actual" localSheetId="28">#REF!</definedName>
    <definedName name="Actual" localSheetId="29">#REF!</definedName>
    <definedName name="Actual" localSheetId="30">#REF!</definedName>
    <definedName name="Actual" localSheetId="31">#REF!</definedName>
    <definedName name="Actual" localSheetId="32">#REF!</definedName>
    <definedName name="Actual" localSheetId="33">#REF!</definedName>
    <definedName name="Actual" localSheetId="34">#REF!</definedName>
    <definedName name="Actual" localSheetId="19">#REF!</definedName>
    <definedName name="Actual" localSheetId="25">#REF!</definedName>
    <definedName name="Actual" localSheetId="27">#REF!</definedName>
    <definedName name="Actual">#REF!</definedName>
    <definedName name="ACUMULADO">#N/A</definedName>
    <definedName name="ACwvu.PLA1." localSheetId="48" hidden="1">'[53]COP FED'!#REF!</definedName>
    <definedName name="ACwvu.PLA1." localSheetId="49" hidden="1">'[53]COP FED'!#REF!</definedName>
    <definedName name="ACwvu.PLA1." localSheetId="50" hidden="1">'[53]COP FED'!#REF!</definedName>
    <definedName name="ACwvu.PLA1." localSheetId="51" hidden="1">'[53]COP FED'!#REF!</definedName>
    <definedName name="ACwvu.PLA1." localSheetId="52" hidden="1">'[53]COP FED'!#REF!</definedName>
    <definedName name="ACwvu.PLA1." localSheetId="11" hidden="1">#REF!</definedName>
    <definedName name="ACwvu.PLA1." localSheetId="12" hidden="1">#REF!</definedName>
    <definedName name="ACwvu.PLA1." localSheetId="13" hidden="1">#REF!</definedName>
    <definedName name="ACwvu.PLA1." localSheetId="17" hidden="1">#REF!</definedName>
    <definedName name="ACwvu.PLA1." localSheetId="18" hidden="1">#REF!</definedName>
    <definedName name="ACwvu.PLA1." localSheetId="20" hidden="1">#REF!</definedName>
    <definedName name="ACwvu.PLA1." localSheetId="26" hidden="1">#REF!</definedName>
    <definedName name="ACwvu.PLA1." localSheetId="28" hidden="1">'[53]COP FED'!#REF!</definedName>
    <definedName name="ACwvu.PLA1." localSheetId="29" hidden="1">'[53]COP FED'!#REF!</definedName>
    <definedName name="ACwvu.PLA1." localSheetId="30" hidden="1">#REF!</definedName>
    <definedName name="ACwvu.PLA1." localSheetId="31" hidden="1">'[53]COP FED'!#REF!</definedName>
    <definedName name="ACwvu.PLA1." localSheetId="32" hidden="1">#REF!</definedName>
    <definedName name="ACwvu.PLA1." localSheetId="33" hidden="1">#REF!</definedName>
    <definedName name="ACwvu.PLA1." localSheetId="34" hidden="1">#REF!</definedName>
    <definedName name="ACwvu.PLA1." localSheetId="19" hidden="1">#REF!</definedName>
    <definedName name="ACwvu.PLA1." localSheetId="25" hidden="1">#REF!</definedName>
    <definedName name="ACwvu.PLA1." localSheetId="27" hidden="1">#REF!</definedName>
    <definedName name="ACwvu.PLA1." hidden="1">#REF!</definedName>
    <definedName name="ACwvu.PLA2." localSheetId="12" hidden="1">#REF!</definedName>
    <definedName name="ACwvu.PLA2." localSheetId="17" hidden="1">#REF!</definedName>
    <definedName name="ACwvu.PLA2." localSheetId="18" hidden="1">#REF!</definedName>
    <definedName name="ACwvu.PLA2." localSheetId="20" hidden="1">#REF!</definedName>
    <definedName name="ACwvu.PLA2." localSheetId="30" hidden="1">#REF!</definedName>
    <definedName name="ACwvu.PLA2." localSheetId="31" hidden="1">'[53]COP FED'!$A$1:$N$49</definedName>
    <definedName name="ACwvu.PLA2." localSheetId="19" hidden="1">#REF!</definedName>
    <definedName name="ACwvu.PLA2." hidden="1">#REF!</definedName>
    <definedName name="ad" localSheetId="48" hidden="1">{"Riqfin97",#N/A,FALSE,"Tran";"Riqfinpro",#N/A,FALSE,"Tran"}</definedName>
    <definedName name="ad" localSheetId="49" hidden="1">{"Riqfin97",#N/A,FALSE,"Tran";"Riqfinpro",#N/A,FALSE,"Tran"}</definedName>
    <definedName name="ad" localSheetId="50" hidden="1">{"Riqfin97",#N/A,FALSE,"Tran";"Riqfinpro",#N/A,FALSE,"Tran"}</definedName>
    <definedName name="ad" localSheetId="51" hidden="1">{"Riqfin97",#N/A,FALSE,"Tran";"Riqfinpro",#N/A,FALSE,"Tran"}</definedName>
    <definedName name="ad" localSheetId="52" hidden="1">{"Riqfin97",#N/A,FALSE,"Tran";"Riqfinpro",#N/A,FALSE,"Tran"}</definedName>
    <definedName name="ad" localSheetId="11" hidden="1">{"Riqfin97",#N/A,FALSE,"Tran";"Riqfinpro",#N/A,FALSE,"Tran"}</definedName>
    <definedName name="ad" localSheetId="12" hidden="1">{"Riqfin97",#N/A,FALSE,"Tran";"Riqfinpro",#N/A,FALSE,"Tran"}</definedName>
    <definedName name="ad" localSheetId="13" hidden="1">{"Riqfin97",#N/A,FALSE,"Tran";"Riqfinpro",#N/A,FALSE,"Tran"}</definedName>
    <definedName name="ad" localSheetId="17" hidden="1">{"Riqfin97",#N/A,FALSE,"Tran";"Riqfinpro",#N/A,FALSE,"Tran"}</definedName>
    <definedName name="ad" localSheetId="18" hidden="1">{"Riqfin97",#N/A,FALSE,"Tran";"Riqfinpro",#N/A,FALSE,"Tran"}</definedName>
    <definedName name="ad" localSheetId="20" hidden="1">{"Riqfin97",#N/A,FALSE,"Tran";"Riqfinpro",#N/A,FALSE,"Tran"}</definedName>
    <definedName name="ad" localSheetId="21" hidden="1">{"Riqfin97",#N/A,FALSE,"Tran";"Riqfinpro",#N/A,FALSE,"Tran"}</definedName>
    <definedName name="ad" localSheetId="10" hidden="1">{"Riqfin97",#N/A,FALSE,"Tran";"Riqfinpro",#N/A,FALSE,"Tran"}</definedName>
    <definedName name="ad" localSheetId="26" hidden="1">{"Riqfin97",#N/A,FALSE,"Tran";"Riqfinpro",#N/A,FALSE,"Tran"}</definedName>
    <definedName name="ad" localSheetId="23" hidden="1">{"Riqfin97",#N/A,FALSE,"Tran";"Riqfinpro",#N/A,FALSE,"Tran"}</definedName>
    <definedName name="ad" localSheetId="28" hidden="1">{"Riqfin97",#N/A,FALSE,"Tran";"Riqfinpro",#N/A,FALSE,"Tran"}</definedName>
    <definedName name="ad" localSheetId="29" hidden="1">{"Riqfin97",#N/A,FALSE,"Tran";"Riqfinpro",#N/A,FALSE,"Tran"}</definedName>
    <definedName name="ad" localSheetId="30" hidden="1">{"Riqfin97",#N/A,FALSE,"Tran";"Riqfinpro",#N/A,FALSE,"Tran"}</definedName>
    <definedName name="ad" localSheetId="31" hidden="1">{"Riqfin97",#N/A,FALSE,"Tran";"Riqfinpro",#N/A,FALSE,"Tran"}</definedName>
    <definedName name="ad" localSheetId="32" hidden="1">{"Riqfin97",#N/A,FALSE,"Tran";"Riqfinpro",#N/A,FALSE,"Tran"}</definedName>
    <definedName name="ad" localSheetId="33" hidden="1">{"Riqfin97",#N/A,FALSE,"Tran";"Riqfinpro",#N/A,FALSE,"Tran"}</definedName>
    <definedName name="ad" localSheetId="34" hidden="1">{"Riqfin97",#N/A,FALSE,"Tran";"Riqfinpro",#N/A,FALSE,"Tran"}</definedName>
    <definedName name="ad" localSheetId="35" hidden="1">{"Riqfin97",#N/A,FALSE,"Tran";"Riqfinpro",#N/A,FALSE,"Tran"}</definedName>
    <definedName name="ad" localSheetId="19" hidden="1">{"Riqfin97",#N/A,FALSE,"Tran";"Riqfinpro",#N/A,FALSE,"Tran"}</definedName>
    <definedName name="ad" localSheetId="22" hidden="1">{"Riqfin97",#N/A,FALSE,"Tran";"Riqfinpro",#N/A,FALSE,"Tran"}</definedName>
    <definedName name="ad" localSheetId="25" hidden="1">{"Riqfin97",#N/A,FALSE,"Tran";"Riqfinpro",#N/A,FALSE,"Tran"}</definedName>
    <definedName name="ad" localSheetId="27" hidden="1">{"Riqfin97",#N/A,FALSE,"Tran";"Riqfinpro",#N/A,FALSE,"Tran"}</definedName>
    <definedName name="ad" hidden="1">{"Riqfin97",#N/A,FALSE,"Tran";"Riqfinpro",#N/A,FALSE,"Tran"}</definedName>
    <definedName name="adaD" localSheetId="48">#REF!</definedName>
    <definedName name="adaD" localSheetId="49">#REF!</definedName>
    <definedName name="adaD" localSheetId="50">#REF!</definedName>
    <definedName name="adaD" localSheetId="51">#REF!</definedName>
    <definedName name="adaD" localSheetId="52">#REF!</definedName>
    <definedName name="adaD" localSheetId="11">#REF!</definedName>
    <definedName name="adaD" localSheetId="12">#REF!</definedName>
    <definedName name="adaD" localSheetId="13">#REF!</definedName>
    <definedName name="adaD" localSheetId="17">#REF!</definedName>
    <definedName name="adaD" localSheetId="18">#REF!</definedName>
    <definedName name="adaD" localSheetId="20">#REF!</definedName>
    <definedName name="adaD" localSheetId="21">#REF!</definedName>
    <definedName name="adaD" localSheetId="26">#REF!</definedName>
    <definedName name="adaD" localSheetId="28">#REF!</definedName>
    <definedName name="adaD" localSheetId="29">#REF!</definedName>
    <definedName name="adaD" localSheetId="30">#REF!</definedName>
    <definedName name="adaD" localSheetId="31">#REF!</definedName>
    <definedName name="adaD" localSheetId="32">#REF!</definedName>
    <definedName name="adaD" localSheetId="33">#REF!</definedName>
    <definedName name="adaD" localSheetId="34">#REF!</definedName>
    <definedName name="adaD" localSheetId="19">#REF!</definedName>
    <definedName name="adaD" localSheetId="25">#REF!</definedName>
    <definedName name="adaD" localSheetId="27">#REF!</definedName>
    <definedName name="adaD">#REF!</definedName>
    <definedName name="Adb" localSheetId="30">#REF!</definedName>
    <definedName name="Adb" localSheetId="31">[54]CIRRs!$C$59</definedName>
    <definedName name="Adb">#REF!</definedName>
    <definedName name="Adf" localSheetId="30">#REF!</definedName>
    <definedName name="Adf" localSheetId="31">[54]CIRRs!$C$60</definedName>
    <definedName name="Adf">#REF!</definedName>
    <definedName name="ADICIONAIS" localSheetId="48">#REF!</definedName>
    <definedName name="ADICIONAIS" localSheetId="51">#REF!</definedName>
    <definedName name="ADICIONAIS" localSheetId="52">#REF!</definedName>
    <definedName name="ADICIONAIS" localSheetId="12">#REF!</definedName>
    <definedName name="ADICIONAIS" localSheetId="13">#REF!</definedName>
    <definedName name="ADICIONAIS" localSheetId="28">#REF!</definedName>
    <definedName name="ADICIONAIS" localSheetId="29">#REF!</definedName>
    <definedName name="ADICIONAIS" localSheetId="30">#REF!</definedName>
    <definedName name="ADICIONAIS" localSheetId="31">#REF!</definedName>
    <definedName name="ADICIONAIS">#REF!</definedName>
    <definedName name="adrra" localSheetId="49">#REF!</definedName>
    <definedName name="adrra" localSheetId="50">#REF!</definedName>
    <definedName name="adrra" localSheetId="51">#REF!</definedName>
    <definedName name="adrra" localSheetId="11">#REF!</definedName>
    <definedName name="adrra" localSheetId="12">#REF!</definedName>
    <definedName name="adrra" localSheetId="13">#REF!</definedName>
    <definedName name="adrra" localSheetId="17">#REF!</definedName>
    <definedName name="adrra" localSheetId="20">#REF!</definedName>
    <definedName name="adrra" localSheetId="21">#REF!</definedName>
    <definedName name="adrra" localSheetId="28">#REF!</definedName>
    <definedName name="adrra" localSheetId="29">#REF!</definedName>
    <definedName name="adrra" localSheetId="30">#REF!</definedName>
    <definedName name="adrra" localSheetId="31">#REF!</definedName>
    <definedName name="adrra" localSheetId="32">#REF!</definedName>
    <definedName name="adrra" localSheetId="33">#REF!</definedName>
    <definedName name="adrra" localSheetId="34">#REF!</definedName>
    <definedName name="adrra" localSheetId="19">#REF!</definedName>
    <definedName name="adrra" localSheetId="25">#REF!</definedName>
    <definedName name="adrra">#REF!</definedName>
    <definedName name="adsadrr" localSheetId="49" hidden="1">#REF!</definedName>
    <definedName name="adsadrr" localSheetId="50" hidden="1">#REF!</definedName>
    <definedName name="adsadrr" localSheetId="51" hidden="1">#REF!</definedName>
    <definedName name="adsadrr" localSheetId="11" hidden="1">#REF!</definedName>
    <definedName name="adsadrr" localSheetId="12" hidden="1">#REF!</definedName>
    <definedName name="adsadrr" localSheetId="13" hidden="1">#REF!</definedName>
    <definedName name="adsadrr" localSheetId="17" hidden="1">#REF!</definedName>
    <definedName name="adsadrr" localSheetId="20" hidden="1">#REF!</definedName>
    <definedName name="adsadrr" localSheetId="21" hidden="1">#REF!</definedName>
    <definedName name="adsadrr" localSheetId="28" hidden="1">#REF!</definedName>
    <definedName name="adsadrr" localSheetId="29" hidden="1">#REF!</definedName>
    <definedName name="adsadrr" localSheetId="30" hidden="1">#REF!</definedName>
    <definedName name="adsadrr" localSheetId="31" hidden="1">#REF!</definedName>
    <definedName name="adsadrr" localSheetId="32" hidden="1">#REF!</definedName>
    <definedName name="adsadrr" localSheetId="33" hidden="1">#REF!</definedName>
    <definedName name="adsadrr" localSheetId="34" hidden="1">#REF!</definedName>
    <definedName name="adsadrr" localSheetId="19" hidden="1">#REF!</definedName>
    <definedName name="adsadrr" localSheetId="25" hidden="1">#REF!</definedName>
    <definedName name="adsadrr" hidden="1">#REF!</definedName>
    <definedName name="adsftreagtrgtqergt" localSheetId="48">[5]!adsftreagtrgtqergt</definedName>
    <definedName name="adsftreagtrgtqergt" localSheetId="52">[5]!adsftreagtrgtqergt</definedName>
    <definedName name="adsftreagtrgtqergt" localSheetId="28">[5]!adsftreagtrgtqergt</definedName>
    <definedName name="adsftreagtrgtqergt" localSheetId="29">[5]!adsftreagtrgtqergt</definedName>
    <definedName name="adsftreagtrgtqergt" localSheetId="30">#REF!</definedName>
    <definedName name="adsftreagtrgtqergt" localSheetId="31">[5]!adsftreagtrgtqergt</definedName>
    <definedName name="adsftreagtrgtqergt">#REF!</definedName>
    <definedName name="af" localSheetId="48" hidden="1">{"Tab1",#N/A,FALSE,"P";"Tab2",#N/A,FALSE,"P"}</definedName>
    <definedName name="af" localSheetId="49" hidden="1">{"Tab1",#N/A,FALSE,"P";"Tab2",#N/A,FALSE,"P"}</definedName>
    <definedName name="af" localSheetId="50" hidden="1">{"Tab1",#N/A,FALSE,"P";"Tab2",#N/A,FALSE,"P"}</definedName>
    <definedName name="af" localSheetId="51" hidden="1">{"Tab1",#N/A,FALSE,"P";"Tab2",#N/A,FALSE,"P"}</definedName>
    <definedName name="af" localSheetId="52" hidden="1">{"Tab1",#N/A,FALSE,"P";"Tab2",#N/A,FALSE,"P"}</definedName>
    <definedName name="af" localSheetId="11" hidden="1">{"Tab1",#N/A,FALSE,"P";"Tab2",#N/A,FALSE,"P"}</definedName>
    <definedName name="af" localSheetId="12" hidden="1">{"Tab1",#N/A,FALSE,"P";"Tab2",#N/A,FALSE,"P"}</definedName>
    <definedName name="af" localSheetId="13" hidden="1">{"Tab1",#N/A,FALSE,"P";"Tab2",#N/A,FALSE,"P"}</definedName>
    <definedName name="af" localSheetId="17" hidden="1">{"Tab1",#N/A,FALSE,"P";"Tab2",#N/A,FALSE,"P"}</definedName>
    <definedName name="af" localSheetId="18" hidden="1">{"Tab1",#N/A,FALSE,"P";"Tab2",#N/A,FALSE,"P"}</definedName>
    <definedName name="af" localSheetId="20" hidden="1">{"Tab1",#N/A,FALSE,"P";"Tab2",#N/A,FALSE,"P"}</definedName>
    <definedName name="af" localSheetId="21" hidden="1">{"Tab1",#N/A,FALSE,"P";"Tab2",#N/A,FALSE,"P"}</definedName>
    <definedName name="af" localSheetId="10" hidden="1">{"Tab1",#N/A,FALSE,"P";"Tab2",#N/A,FALSE,"P"}</definedName>
    <definedName name="af" localSheetId="26" hidden="1">{"Tab1",#N/A,FALSE,"P";"Tab2",#N/A,FALSE,"P"}</definedName>
    <definedName name="af" localSheetId="23" hidden="1">{"Tab1",#N/A,FALSE,"P";"Tab2",#N/A,FALSE,"P"}</definedName>
    <definedName name="af" localSheetId="28" hidden="1">{"Tab1",#N/A,FALSE,"P";"Tab2",#N/A,FALSE,"P"}</definedName>
    <definedName name="af" localSheetId="29" hidden="1">{"Tab1",#N/A,FALSE,"P";"Tab2",#N/A,FALSE,"P"}</definedName>
    <definedName name="af" localSheetId="30" hidden="1">{"Tab1",#N/A,FALSE,"P";"Tab2",#N/A,FALSE,"P"}</definedName>
    <definedName name="af" localSheetId="31" hidden="1">{"Tab1",#N/A,FALSE,"P";"Tab2",#N/A,FALSE,"P"}</definedName>
    <definedName name="af" localSheetId="32" hidden="1">{"Tab1",#N/A,FALSE,"P";"Tab2",#N/A,FALSE,"P"}</definedName>
    <definedName name="af" localSheetId="33" hidden="1">{"Tab1",#N/A,FALSE,"P";"Tab2",#N/A,FALSE,"P"}</definedName>
    <definedName name="af" localSheetId="34" hidden="1">{"Tab1",#N/A,FALSE,"P";"Tab2",#N/A,FALSE,"P"}</definedName>
    <definedName name="af" localSheetId="35" hidden="1">{"Tab1",#N/A,FALSE,"P";"Tab2",#N/A,FALSE,"P"}</definedName>
    <definedName name="af" localSheetId="19" hidden="1">{"Tab1",#N/A,FALSE,"P";"Tab2",#N/A,FALSE,"P"}</definedName>
    <definedName name="af" localSheetId="22" hidden="1">{"Tab1",#N/A,FALSE,"P";"Tab2",#N/A,FALSE,"P"}</definedName>
    <definedName name="af" localSheetId="25" hidden="1">{"Tab1",#N/A,FALSE,"P";"Tab2",#N/A,FALSE,"P"}</definedName>
    <definedName name="af" localSheetId="27" hidden="1">{"Tab1",#N/A,FALSE,"P";"Tab2",#N/A,FALSE,"P"}</definedName>
    <definedName name="af" hidden="1">{"Tab1",#N/A,FALSE,"P";"Tab2",#N/A,FALSE,"P"}</definedName>
    <definedName name="aff" localSheetId="48" hidden="1">{"Tab1",#N/A,FALSE,"P";"Tab2",#N/A,FALSE,"P"}</definedName>
    <definedName name="aff" localSheetId="49" hidden="1">{"Tab1",#N/A,FALSE,"P";"Tab2",#N/A,FALSE,"P"}</definedName>
    <definedName name="aff" localSheetId="50" hidden="1">{"Tab1",#N/A,FALSE,"P";"Tab2",#N/A,FALSE,"P"}</definedName>
    <definedName name="aff" localSheetId="51" hidden="1">{"Tab1",#N/A,FALSE,"P";"Tab2",#N/A,FALSE,"P"}</definedName>
    <definedName name="aff" localSheetId="52" hidden="1">{"Tab1",#N/A,FALSE,"P";"Tab2",#N/A,FALSE,"P"}</definedName>
    <definedName name="aff" localSheetId="11" hidden="1">{"Tab1",#N/A,FALSE,"P";"Tab2",#N/A,FALSE,"P"}</definedName>
    <definedName name="aff" localSheetId="12" hidden="1">{"Tab1",#N/A,FALSE,"P";"Tab2",#N/A,FALSE,"P"}</definedName>
    <definedName name="aff" localSheetId="13" hidden="1">{"Tab1",#N/A,FALSE,"P";"Tab2",#N/A,FALSE,"P"}</definedName>
    <definedName name="aff" localSheetId="17" hidden="1">{"Tab1",#N/A,FALSE,"P";"Tab2",#N/A,FALSE,"P"}</definedName>
    <definedName name="aff" localSheetId="18" hidden="1">{"Tab1",#N/A,FALSE,"P";"Tab2",#N/A,FALSE,"P"}</definedName>
    <definedName name="aff" localSheetId="20" hidden="1">{"Tab1",#N/A,FALSE,"P";"Tab2",#N/A,FALSE,"P"}</definedName>
    <definedName name="aff" localSheetId="21" hidden="1">{"Tab1",#N/A,FALSE,"P";"Tab2",#N/A,FALSE,"P"}</definedName>
    <definedName name="aff" localSheetId="10" hidden="1">{"Tab1",#N/A,FALSE,"P";"Tab2",#N/A,FALSE,"P"}</definedName>
    <definedName name="aff" localSheetId="26" hidden="1">{"Tab1",#N/A,FALSE,"P";"Tab2",#N/A,FALSE,"P"}</definedName>
    <definedName name="aff" localSheetId="23" hidden="1">{"Tab1",#N/A,FALSE,"P";"Tab2",#N/A,FALSE,"P"}</definedName>
    <definedName name="aff" localSheetId="28" hidden="1">{"Tab1",#N/A,FALSE,"P";"Tab2",#N/A,FALSE,"P"}</definedName>
    <definedName name="aff" localSheetId="29" hidden="1">{"Tab1",#N/A,FALSE,"P";"Tab2",#N/A,FALSE,"P"}</definedName>
    <definedName name="aff" localSheetId="30" hidden="1">{"Tab1",#N/A,FALSE,"P";"Tab2",#N/A,FALSE,"P"}</definedName>
    <definedName name="aff" localSheetId="31" hidden="1">{"Tab1",#N/A,FALSE,"P";"Tab2",#N/A,FALSE,"P"}</definedName>
    <definedName name="aff" localSheetId="32" hidden="1">{"Tab1",#N/A,FALSE,"P";"Tab2",#N/A,FALSE,"P"}</definedName>
    <definedName name="aff" localSheetId="33" hidden="1">{"Tab1",#N/A,FALSE,"P";"Tab2",#N/A,FALSE,"P"}</definedName>
    <definedName name="aff" localSheetId="34" hidden="1">{"Tab1",#N/A,FALSE,"P";"Tab2",#N/A,FALSE,"P"}</definedName>
    <definedName name="aff" localSheetId="35" hidden="1">{"Tab1",#N/A,FALSE,"P";"Tab2",#N/A,FALSE,"P"}</definedName>
    <definedName name="aff" localSheetId="19" hidden="1">{"Tab1",#N/A,FALSE,"P";"Tab2",#N/A,FALSE,"P"}</definedName>
    <definedName name="aff" localSheetId="22" hidden="1">{"Tab1",#N/A,FALSE,"P";"Tab2",#N/A,FALSE,"P"}</definedName>
    <definedName name="aff" localSheetId="25" hidden="1">{"Tab1",#N/A,FALSE,"P";"Tab2",#N/A,FALSE,"P"}</definedName>
    <definedName name="aff" localSheetId="27" hidden="1">{"Tab1",#N/A,FALSE,"P";"Tab2",#N/A,FALSE,"P"}</definedName>
    <definedName name="aff" hidden="1">{"Tab1",#N/A,FALSE,"P";"Tab2",#N/A,FALSE,"P"}</definedName>
    <definedName name="ag" localSheetId="48" hidden="1">{"Tab1",#N/A,FALSE,"P";"Tab2",#N/A,FALSE,"P"}</definedName>
    <definedName name="ag" localSheetId="49" hidden="1">{"Tab1",#N/A,FALSE,"P";"Tab2",#N/A,FALSE,"P"}</definedName>
    <definedName name="ag" localSheetId="50" hidden="1">{"Tab1",#N/A,FALSE,"P";"Tab2",#N/A,FALSE,"P"}</definedName>
    <definedName name="ag" localSheetId="51" hidden="1">{"Tab1",#N/A,FALSE,"P";"Tab2",#N/A,FALSE,"P"}</definedName>
    <definedName name="ag" localSheetId="52" hidden="1">{"Tab1",#N/A,FALSE,"P";"Tab2",#N/A,FALSE,"P"}</definedName>
    <definedName name="ag" localSheetId="11" hidden="1">{"Tab1",#N/A,FALSE,"P";"Tab2",#N/A,FALSE,"P"}</definedName>
    <definedName name="ag" localSheetId="12" hidden="1">{"Tab1",#N/A,FALSE,"P";"Tab2",#N/A,FALSE,"P"}</definedName>
    <definedName name="ag" localSheetId="13" hidden="1">{"Tab1",#N/A,FALSE,"P";"Tab2",#N/A,FALSE,"P"}</definedName>
    <definedName name="ag" localSheetId="17" hidden="1">{"Tab1",#N/A,FALSE,"P";"Tab2",#N/A,FALSE,"P"}</definedName>
    <definedName name="ag" localSheetId="18" hidden="1">{"Tab1",#N/A,FALSE,"P";"Tab2",#N/A,FALSE,"P"}</definedName>
    <definedName name="ag" localSheetId="20" hidden="1">{"Tab1",#N/A,FALSE,"P";"Tab2",#N/A,FALSE,"P"}</definedName>
    <definedName name="ag" localSheetId="21" hidden="1">{"Tab1",#N/A,FALSE,"P";"Tab2",#N/A,FALSE,"P"}</definedName>
    <definedName name="ag" localSheetId="10" hidden="1">{"Tab1",#N/A,FALSE,"P";"Tab2",#N/A,FALSE,"P"}</definedName>
    <definedName name="ag" localSheetId="26" hidden="1">{"Tab1",#N/A,FALSE,"P";"Tab2",#N/A,FALSE,"P"}</definedName>
    <definedName name="ag" localSheetId="23" hidden="1">{"Tab1",#N/A,FALSE,"P";"Tab2",#N/A,FALSE,"P"}</definedName>
    <definedName name="ag" localSheetId="28" hidden="1">{"Tab1",#N/A,FALSE,"P";"Tab2",#N/A,FALSE,"P"}</definedName>
    <definedName name="ag" localSheetId="29" hidden="1">{"Tab1",#N/A,FALSE,"P";"Tab2",#N/A,FALSE,"P"}</definedName>
    <definedName name="ag" localSheetId="30" hidden="1">{"Tab1",#N/A,FALSE,"P";"Tab2",#N/A,FALSE,"P"}</definedName>
    <definedName name="ag" localSheetId="31" hidden="1">{"Tab1",#N/A,FALSE,"P";"Tab2",#N/A,FALSE,"P"}</definedName>
    <definedName name="ag" localSheetId="32" hidden="1">{"Tab1",#N/A,FALSE,"P";"Tab2",#N/A,FALSE,"P"}</definedName>
    <definedName name="ag" localSheetId="33" hidden="1">{"Tab1",#N/A,FALSE,"P";"Tab2",#N/A,FALSE,"P"}</definedName>
    <definedName name="ag" localSheetId="34" hidden="1">{"Tab1",#N/A,FALSE,"P";"Tab2",#N/A,FALSE,"P"}</definedName>
    <definedName name="ag" localSheetId="35" hidden="1">{"Tab1",#N/A,FALSE,"P";"Tab2",#N/A,FALSE,"P"}</definedName>
    <definedName name="ag" localSheetId="19" hidden="1">{"Tab1",#N/A,FALSE,"P";"Tab2",#N/A,FALSE,"P"}</definedName>
    <definedName name="ag" localSheetId="22" hidden="1">{"Tab1",#N/A,FALSE,"P";"Tab2",#N/A,FALSE,"P"}</definedName>
    <definedName name="ag" localSheetId="25" hidden="1">{"Tab1",#N/A,FALSE,"P";"Tab2",#N/A,FALSE,"P"}</definedName>
    <definedName name="ag" localSheetId="27" hidden="1">{"Tab1",#N/A,FALSE,"P";"Tab2",#N/A,FALSE,"P"}</definedName>
    <definedName name="ag" hidden="1">{"Tab1",#N/A,FALSE,"P";"Tab2",#N/A,FALSE,"P"}</definedName>
    <definedName name="AGO._89" localSheetId="48">#REF!</definedName>
    <definedName name="AGO._89" localSheetId="51">#REF!</definedName>
    <definedName name="AGO._89" localSheetId="52">#REF!</definedName>
    <definedName name="AGO._89" localSheetId="28">#REF!</definedName>
    <definedName name="AGO._89" localSheetId="29">#REF!</definedName>
    <definedName name="AGO._89" localSheetId="30">#REF!</definedName>
    <definedName name="AGO._89" localSheetId="31">#REF!</definedName>
    <definedName name="AGO._89">#REF!</definedName>
    <definedName name="Agregados" localSheetId="30">#REF!</definedName>
    <definedName name="Agregados" localSheetId="31">'[52]Ganancias o Pérdidas BC'!$C$10:$H$34</definedName>
    <definedName name="Agregados">#REF!</definedName>
    <definedName name="ah" localSheetId="48" hidden="1">{"Riqfin97",#N/A,FALSE,"Tran";"Riqfinpro",#N/A,FALSE,"Tran"}</definedName>
    <definedName name="ah" localSheetId="49" hidden="1">{"Riqfin97",#N/A,FALSE,"Tran";"Riqfinpro",#N/A,FALSE,"Tran"}</definedName>
    <definedName name="ah" localSheetId="50" hidden="1">{"Riqfin97",#N/A,FALSE,"Tran";"Riqfinpro",#N/A,FALSE,"Tran"}</definedName>
    <definedName name="ah" localSheetId="51" hidden="1">{"Riqfin97",#N/A,FALSE,"Tran";"Riqfinpro",#N/A,FALSE,"Tran"}</definedName>
    <definedName name="ah" localSheetId="52" hidden="1">{"Riqfin97",#N/A,FALSE,"Tran";"Riqfinpro",#N/A,FALSE,"Tran"}</definedName>
    <definedName name="ah" localSheetId="11" hidden="1">{"Riqfin97",#N/A,FALSE,"Tran";"Riqfinpro",#N/A,FALSE,"Tran"}</definedName>
    <definedName name="ah" localSheetId="12" hidden="1">{"Riqfin97",#N/A,FALSE,"Tran";"Riqfinpro",#N/A,FALSE,"Tran"}</definedName>
    <definedName name="ah" localSheetId="13" hidden="1">{"Riqfin97",#N/A,FALSE,"Tran";"Riqfinpro",#N/A,FALSE,"Tran"}</definedName>
    <definedName name="ah" localSheetId="17" hidden="1">{"Riqfin97",#N/A,FALSE,"Tran";"Riqfinpro",#N/A,FALSE,"Tran"}</definedName>
    <definedName name="ah" localSheetId="18" hidden="1">{"Riqfin97",#N/A,FALSE,"Tran";"Riqfinpro",#N/A,FALSE,"Tran"}</definedName>
    <definedName name="ah" localSheetId="20" hidden="1">{"Riqfin97",#N/A,FALSE,"Tran";"Riqfinpro",#N/A,FALSE,"Tran"}</definedName>
    <definedName name="ah" localSheetId="21" hidden="1">{"Riqfin97",#N/A,FALSE,"Tran";"Riqfinpro",#N/A,FALSE,"Tran"}</definedName>
    <definedName name="ah" localSheetId="10" hidden="1">{"Riqfin97",#N/A,FALSE,"Tran";"Riqfinpro",#N/A,FALSE,"Tran"}</definedName>
    <definedName name="ah" localSheetId="26" hidden="1">{"Riqfin97",#N/A,FALSE,"Tran";"Riqfinpro",#N/A,FALSE,"Tran"}</definedName>
    <definedName name="ah" localSheetId="23" hidden="1">{"Riqfin97",#N/A,FALSE,"Tran";"Riqfinpro",#N/A,FALSE,"Tran"}</definedName>
    <definedName name="ah" localSheetId="28" hidden="1">{"Riqfin97",#N/A,FALSE,"Tran";"Riqfinpro",#N/A,FALSE,"Tran"}</definedName>
    <definedName name="ah" localSheetId="29" hidden="1">{"Riqfin97",#N/A,FALSE,"Tran";"Riqfinpro",#N/A,FALSE,"Tran"}</definedName>
    <definedName name="ah" localSheetId="30" hidden="1">{"Riqfin97",#N/A,FALSE,"Tran";"Riqfinpro",#N/A,FALSE,"Tran"}</definedName>
    <definedName name="ah" localSheetId="31" hidden="1">{"Riqfin97",#N/A,FALSE,"Tran";"Riqfinpro",#N/A,FALSE,"Tran"}</definedName>
    <definedName name="ah" localSheetId="32" hidden="1">{"Riqfin97",#N/A,FALSE,"Tran";"Riqfinpro",#N/A,FALSE,"Tran"}</definedName>
    <definedName name="ah" localSheetId="33" hidden="1">{"Riqfin97",#N/A,FALSE,"Tran";"Riqfinpro",#N/A,FALSE,"Tran"}</definedName>
    <definedName name="ah" localSheetId="34" hidden="1">{"Riqfin97",#N/A,FALSE,"Tran";"Riqfinpro",#N/A,FALSE,"Tran"}</definedName>
    <definedName name="ah" localSheetId="35" hidden="1">{"Riqfin97",#N/A,FALSE,"Tran";"Riqfinpro",#N/A,FALSE,"Tran"}</definedName>
    <definedName name="ah" localSheetId="19" hidden="1">{"Riqfin97",#N/A,FALSE,"Tran";"Riqfinpro",#N/A,FALSE,"Tran"}</definedName>
    <definedName name="ah" localSheetId="22" hidden="1">{"Riqfin97",#N/A,FALSE,"Tran";"Riqfinpro",#N/A,FALSE,"Tran"}</definedName>
    <definedName name="ah" localSheetId="25" hidden="1">{"Riqfin97",#N/A,FALSE,"Tran";"Riqfinpro",#N/A,FALSE,"Tran"}</definedName>
    <definedName name="ah" localSheetId="27" hidden="1">{"Riqfin97",#N/A,FALSE,"Tran";"Riqfinpro",#N/A,FALSE,"Tran"}</definedName>
    <definedName name="ah" hidden="1">{"Riqfin97",#N/A,FALSE,"Tran";"Riqfinpro",#N/A,FALSE,"Tran"}</definedName>
    <definedName name="AI" localSheetId="48">'[55]Expenditure &amp; Saving'!$AF$1:$AF$65536</definedName>
    <definedName name="AI" localSheetId="52">'[55]Expenditure &amp; Saving'!$AF$1:$AF$65536</definedName>
    <definedName name="AI" localSheetId="28">'[55]Expenditure &amp; Saving'!$AF$1:$AF$65536</definedName>
    <definedName name="AI" localSheetId="29">'[55]Expenditure &amp; Saving'!$AF$1:$AF$65536</definedName>
    <definedName name="AI" localSheetId="30">#REF!</definedName>
    <definedName name="AI" localSheetId="31">'[55]Expenditure &amp; Saving'!$AF$1:$AF$65536</definedName>
    <definedName name="AI">#REF!</definedName>
    <definedName name="aj" localSheetId="48" hidden="1">{"Riqfin97",#N/A,FALSE,"Tran";"Riqfinpro",#N/A,FALSE,"Tran"}</definedName>
    <definedName name="aj" localSheetId="49" hidden="1">{"Riqfin97",#N/A,FALSE,"Tran";"Riqfinpro",#N/A,FALSE,"Tran"}</definedName>
    <definedName name="aj" localSheetId="50" hidden="1">{"Riqfin97",#N/A,FALSE,"Tran";"Riqfinpro",#N/A,FALSE,"Tran"}</definedName>
    <definedName name="aj" localSheetId="51" hidden="1">{"Riqfin97",#N/A,FALSE,"Tran";"Riqfinpro",#N/A,FALSE,"Tran"}</definedName>
    <definedName name="aj" localSheetId="52" hidden="1">{"Riqfin97",#N/A,FALSE,"Tran";"Riqfinpro",#N/A,FALSE,"Tran"}</definedName>
    <definedName name="aj" localSheetId="11" hidden="1">{"Riqfin97",#N/A,FALSE,"Tran";"Riqfinpro",#N/A,FALSE,"Tran"}</definedName>
    <definedName name="aj" localSheetId="12" hidden="1">{"Riqfin97",#N/A,FALSE,"Tran";"Riqfinpro",#N/A,FALSE,"Tran"}</definedName>
    <definedName name="aj" localSheetId="13" hidden="1">{"Riqfin97",#N/A,FALSE,"Tran";"Riqfinpro",#N/A,FALSE,"Tran"}</definedName>
    <definedName name="aj" localSheetId="17" hidden="1">{"Riqfin97",#N/A,FALSE,"Tran";"Riqfinpro",#N/A,FALSE,"Tran"}</definedName>
    <definedName name="aj" localSheetId="18" hidden="1">{"Riqfin97",#N/A,FALSE,"Tran";"Riqfinpro",#N/A,FALSE,"Tran"}</definedName>
    <definedName name="aj" localSheetId="20" hidden="1">{"Riqfin97",#N/A,FALSE,"Tran";"Riqfinpro",#N/A,FALSE,"Tran"}</definedName>
    <definedName name="aj" localSheetId="21" hidden="1">{"Riqfin97",#N/A,FALSE,"Tran";"Riqfinpro",#N/A,FALSE,"Tran"}</definedName>
    <definedName name="aj" localSheetId="10" hidden="1">{"Riqfin97",#N/A,FALSE,"Tran";"Riqfinpro",#N/A,FALSE,"Tran"}</definedName>
    <definedName name="aj" localSheetId="26" hidden="1">{"Riqfin97",#N/A,FALSE,"Tran";"Riqfinpro",#N/A,FALSE,"Tran"}</definedName>
    <definedName name="aj" localSheetId="23" hidden="1">{"Riqfin97",#N/A,FALSE,"Tran";"Riqfinpro",#N/A,FALSE,"Tran"}</definedName>
    <definedName name="aj" localSheetId="28" hidden="1">{"Riqfin97",#N/A,FALSE,"Tran";"Riqfinpro",#N/A,FALSE,"Tran"}</definedName>
    <definedName name="aj" localSheetId="29" hidden="1">{"Riqfin97",#N/A,FALSE,"Tran";"Riqfinpro",#N/A,FALSE,"Tran"}</definedName>
    <definedName name="aj" localSheetId="30" hidden="1">{"Riqfin97",#N/A,FALSE,"Tran";"Riqfinpro",#N/A,FALSE,"Tran"}</definedName>
    <definedName name="aj" localSheetId="31" hidden="1">{"Riqfin97",#N/A,FALSE,"Tran";"Riqfinpro",#N/A,FALSE,"Tran"}</definedName>
    <definedName name="aj" localSheetId="32" hidden="1">{"Riqfin97",#N/A,FALSE,"Tran";"Riqfinpro",#N/A,FALSE,"Tran"}</definedName>
    <definedName name="aj" localSheetId="33" hidden="1">{"Riqfin97",#N/A,FALSE,"Tran";"Riqfinpro",#N/A,FALSE,"Tran"}</definedName>
    <definedName name="aj" localSheetId="34" hidden="1">{"Riqfin97",#N/A,FALSE,"Tran";"Riqfinpro",#N/A,FALSE,"Tran"}</definedName>
    <definedName name="aj" localSheetId="35" hidden="1">{"Riqfin97",#N/A,FALSE,"Tran";"Riqfinpro",#N/A,FALSE,"Tran"}</definedName>
    <definedName name="aj" localSheetId="19" hidden="1">{"Riqfin97",#N/A,FALSE,"Tran";"Riqfinpro",#N/A,FALSE,"Tran"}</definedName>
    <definedName name="aj" localSheetId="22" hidden="1">{"Riqfin97",#N/A,FALSE,"Tran";"Riqfinpro",#N/A,FALSE,"Tran"}</definedName>
    <definedName name="aj" localSheetId="25" hidden="1">{"Riqfin97",#N/A,FALSE,"Tran";"Riqfinpro",#N/A,FALSE,"Tran"}</definedName>
    <definedName name="aj" localSheetId="27" hidden="1">{"Riqfin97",#N/A,FALSE,"Tran";"Riqfinpro",#N/A,FALSE,"Tran"}</definedName>
    <definedName name="aj" hidden="1">{"Riqfin97",#N/A,FALSE,"Tran";"Riqfinpro",#N/A,FALSE,"Tran"}</definedName>
    <definedName name="AJU00" localSheetId="48">#REF!</definedName>
    <definedName name="AJU00" localSheetId="51">#REF!</definedName>
    <definedName name="AJU00" localSheetId="52">#REF!</definedName>
    <definedName name="AJU00" localSheetId="28">#REF!</definedName>
    <definedName name="AJU00" localSheetId="29">#REF!</definedName>
    <definedName name="AJU00" localSheetId="30">#REF!</definedName>
    <definedName name="AJU00" localSheetId="31">#REF!</definedName>
    <definedName name="AJU00">#REF!</definedName>
    <definedName name="AJUSTE" localSheetId="30">#REF!</definedName>
    <definedName name="AJUSTE" localSheetId="31">[56]GYP!$A$2</definedName>
    <definedName name="AJUSTE">#REF!</definedName>
    <definedName name="AJUSTE2" localSheetId="48">[57]GYP!$A$2</definedName>
    <definedName name="AJUSTE2" localSheetId="52">[57]GYP!$A$2</definedName>
    <definedName name="AJUSTE2" localSheetId="28">[57]GYP!$A$2</definedName>
    <definedName name="AJUSTE2" localSheetId="29">[57]GYP!$A$2</definedName>
    <definedName name="AJUSTE2" localSheetId="30">#REF!</definedName>
    <definedName name="AJUSTE2" localSheetId="31">[57]GYP!$A$2</definedName>
    <definedName name="AJUSTE2">#REF!</definedName>
    <definedName name="AJUV00" localSheetId="48">#REF!</definedName>
    <definedName name="AJUV00" localSheetId="51">#REF!</definedName>
    <definedName name="AJUV00" localSheetId="52">#REF!</definedName>
    <definedName name="AJUV00" localSheetId="12">#REF!</definedName>
    <definedName name="AJUV00" localSheetId="13">#REF!</definedName>
    <definedName name="AJUV00" localSheetId="28">#REF!</definedName>
    <definedName name="AJUV00" localSheetId="29">#REF!</definedName>
    <definedName name="AJUV00" localSheetId="30">#REF!</definedName>
    <definedName name="AJUV00" localSheetId="31">#REF!</definedName>
    <definedName name="AJUV00">#REF!</definedName>
    <definedName name="AJUV97" localSheetId="48">#REF!</definedName>
    <definedName name="AJUV97" localSheetId="51">#REF!</definedName>
    <definedName name="AJUV97" localSheetId="52">#REF!</definedName>
    <definedName name="AJUV97" localSheetId="12">#REF!</definedName>
    <definedName name="AJUV97" localSheetId="13">#REF!</definedName>
    <definedName name="AJUV97" localSheetId="28">#REF!</definedName>
    <definedName name="AJUV97" localSheetId="29">#REF!</definedName>
    <definedName name="AJUV97" localSheetId="30">#REF!</definedName>
    <definedName name="AJUV97" localSheetId="31">#REF!</definedName>
    <definedName name="AJUV97">#REF!</definedName>
    <definedName name="AJUV98" localSheetId="48">#REF!</definedName>
    <definedName name="AJUV98" localSheetId="51">#REF!</definedName>
    <definedName name="AJUV98" localSheetId="52">#REF!</definedName>
    <definedName name="AJUV98" localSheetId="12">#REF!</definedName>
    <definedName name="AJUV98" localSheetId="13">#REF!</definedName>
    <definedName name="AJUV98" localSheetId="28">#REF!</definedName>
    <definedName name="AJUV98" localSheetId="29">#REF!</definedName>
    <definedName name="AJUV98" localSheetId="30">#REF!</definedName>
    <definedName name="AJUV98" localSheetId="31">#REF!</definedName>
    <definedName name="AJUV98">#REF!</definedName>
    <definedName name="AJUV99" localSheetId="28">#REF!</definedName>
    <definedName name="AJUV99" localSheetId="29">#REF!</definedName>
    <definedName name="AJUV99" localSheetId="30">#REF!</definedName>
    <definedName name="AJUV99" localSheetId="31">#REF!</definedName>
    <definedName name="AJUV99">#REF!</definedName>
    <definedName name="al" localSheetId="48" hidden="1">{"Riqfin97",#N/A,FALSE,"Tran";"Riqfinpro",#N/A,FALSE,"Tran"}</definedName>
    <definedName name="al" localSheetId="49" hidden="1">{"Riqfin97",#N/A,FALSE,"Tran";"Riqfinpro",#N/A,FALSE,"Tran"}</definedName>
    <definedName name="al" localSheetId="50" hidden="1">{"Riqfin97",#N/A,FALSE,"Tran";"Riqfinpro",#N/A,FALSE,"Tran"}</definedName>
    <definedName name="al" localSheetId="51" hidden="1">{"Riqfin97",#N/A,FALSE,"Tran";"Riqfinpro",#N/A,FALSE,"Tran"}</definedName>
    <definedName name="al" localSheetId="52" hidden="1">{"Riqfin97",#N/A,FALSE,"Tran";"Riqfinpro",#N/A,FALSE,"Tran"}</definedName>
    <definedName name="al" localSheetId="11" hidden="1">{"Riqfin97",#N/A,FALSE,"Tran";"Riqfinpro",#N/A,FALSE,"Tran"}</definedName>
    <definedName name="al" localSheetId="12" hidden="1">{"Riqfin97",#N/A,FALSE,"Tran";"Riqfinpro",#N/A,FALSE,"Tran"}</definedName>
    <definedName name="al" localSheetId="13" hidden="1">{"Riqfin97",#N/A,FALSE,"Tran";"Riqfinpro",#N/A,FALSE,"Tran"}</definedName>
    <definedName name="al" localSheetId="17" hidden="1">{"Riqfin97",#N/A,FALSE,"Tran";"Riqfinpro",#N/A,FALSE,"Tran"}</definedName>
    <definedName name="al" localSheetId="18" hidden="1">{"Riqfin97",#N/A,FALSE,"Tran";"Riqfinpro",#N/A,FALSE,"Tran"}</definedName>
    <definedName name="al" localSheetId="20" hidden="1">{"Riqfin97",#N/A,FALSE,"Tran";"Riqfinpro",#N/A,FALSE,"Tran"}</definedName>
    <definedName name="al" localSheetId="21" hidden="1">{"Riqfin97",#N/A,FALSE,"Tran";"Riqfinpro",#N/A,FALSE,"Tran"}</definedName>
    <definedName name="al" localSheetId="10" hidden="1">{"Riqfin97",#N/A,FALSE,"Tran";"Riqfinpro",#N/A,FALSE,"Tran"}</definedName>
    <definedName name="al" localSheetId="26" hidden="1">{"Riqfin97",#N/A,FALSE,"Tran";"Riqfinpro",#N/A,FALSE,"Tran"}</definedName>
    <definedName name="al" localSheetId="23" hidden="1">{"Riqfin97",#N/A,FALSE,"Tran";"Riqfinpro",#N/A,FALSE,"Tran"}</definedName>
    <definedName name="al" localSheetId="28" hidden="1">{"Riqfin97",#N/A,FALSE,"Tran";"Riqfinpro",#N/A,FALSE,"Tran"}</definedName>
    <definedName name="al" localSheetId="29" hidden="1">{"Riqfin97",#N/A,FALSE,"Tran";"Riqfinpro",#N/A,FALSE,"Tran"}</definedName>
    <definedName name="al" localSheetId="30" hidden="1">{"Riqfin97",#N/A,FALSE,"Tran";"Riqfinpro",#N/A,FALSE,"Tran"}</definedName>
    <definedName name="al" localSheetId="31" hidden="1">{"Riqfin97",#N/A,FALSE,"Tran";"Riqfinpro",#N/A,FALSE,"Tran"}</definedName>
    <definedName name="al" localSheetId="32" hidden="1">{"Riqfin97",#N/A,FALSE,"Tran";"Riqfinpro",#N/A,FALSE,"Tran"}</definedName>
    <definedName name="al" localSheetId="33" hidden="1">{"Riqfin97",#N/A,FALSE,"Tran";"Riqfinpro",#N/A,FALSE,"Tran"}</definedName>
    <definedName name="al" localSheetId="34" hidden="1">{"Riqfin97",#N/A,FALSE,"Tran";"Riqfinpro",#N/A,FALSE,"Tran"}</definedName>
    <definedName name="al" localSheetId="35" hidden="1">{"Riqfin97",#N/A,FALSE,"Tran";"Riqfinpro",#N/A,FALSE,"Tran"}</definedName>
    <definedName name="al" localSheetId="19" hidden="1">{"Riqfin97",#N/A,FALSE,"Tran";"Riqfinpro",#N/A,FALSE,"Tran"}</definedName>
    <definedName name="al" localSheetId="22" hidden="1">{"Riqfin97",#N/A,FALSE,"Tran";"Riqfinpro",#N/A,FALSE,"Tran"}</definedName>
    <definedName name="al" localSheetId="25" hidden="1">{"Riqfin97",#N/A,FALSE,"Tran";"Riqfinpro",#N/A,FALSE,"Tran"}</definedName>
    <definedName name="al" localSheetId="27" hidden="1">{"Riqfin97",#N/A,FALSE,"Tran";"Riqfinpro",#N/A,FALSE,"Tran"}</definedName>
    <definedName name="al" hidden="1">{"Riqfin97",#N/A,FALSE,"Tran";"Riqfinpro",#N/A,FALSE,"Tran"}</definedName>
    <definedName name="alimento">#N/A</definedName>
    <definedName name="alj" localSheetId="48" hidden="1">{"Riqfin97",#N/A,FALSE,"Tran";"Riqfinpro",#N/A,FALSE,"Tran"}</definedName>
    <definedName name="alj" localSheetId="49" hidden="1">{"Riqfin97",#N/A,FALSE,"Tran";"Riqfinpro",#N/A,FALSE,"Tran"}</definedName>
    <definedName name="alj" localSheetId="50" hidden="1">{"Riqfin97",#N/A,FALSE,"Tran";"Riqfinpro",#N/A,FALSE,"Tran"}</definedName>
    <definedName name="alj" localSheetId="51" hidden="1">{"Riqfin97",#N/A,FALSE,"Tran";"Riqfinpro",#N/A,FALSE,"Tran"}</definedName>
    <definedName name="alj" localSheetId="52" hidden="1">{"Riqfin97",#N/A,FALSE,"Tran";"Riqfinpro",#N/A,FALSE,"Tran"}</definedName>
    <definedName name="alj" localSheetId="11" hidden="1">{"Riqfin97",#N/A,FALSE,"Tran";"Riqfinpro",#N/A,FALSE,"Tran"}</definedName>
    <definedName name="alj" localSheetId="12" hidden="1">{"Riqfin97",#N/A,FALSE,"Tran";"Riqfinpro",#N/A,FALSE,"Tran"}</definedName>
    <definedName name="alj" localSheetId="13" hidden="1">{"Riqfin97",#N/A,FALSE,"Tran";"Riqfinpro",#N/A,FALSE,"Tran"}</definedName>
    <definedName name="alj" localSheetId="17" hidden="1">{"Riqfin97",#N/A,FALSE,"Tran";"Riqfinpro",#N/A,FALSE,"Tran"}</definedName>
    <definedName name="alj" localSheetId="18" hidden="1">{"Riqfin97",#N/A,FALSE,"Tran";"Riqfinpro",#N/A,FALSE,"Tran"}</definedName>
    <definedName name="alj" localSheetId="20" hidden="1">{"Riqfin97",#N/A,FALSE,"Tran";"Riqfinpro",#N/A,FALSE,"Tran"}</definedName>
    <definedName name="alj" localSheetId="21" hidden="1">{"Riqfin97",#N/A,FALSE,"Tran";"Riqfinpro",#N/A,FALSE,"Tran"}</definedName>
    <definedName name="alj" localSheetId="10" hidden="1">{"Riqfin97",#N/A,FALSE,"Tran";"Riqfinpro",#N/A,FALSE,"Tran"}</definedName>
    <definedName name="alj" localSheetId="26" hidden="1">{"Riqfin97",#N/A,FALSE,"Tran";"Riqfinpro",#N/A,FALSE,"Tran"}</definedName>
    <definedName name="alj" localSheetId="23" hidden="1">{"Riqfin97",#N/A,FALSE,"Tran";"Riqfinpro",#N/A,FALSE,"Tran"}</definedName>
    <definedName name="alj" localSheetId="28" hidden="1">{"Riqfin97",#N/A,FALSE,"Tran";"Riqfinpro",#N/A,FALSE,"Tran"}</definedName>
    <definedName name="alj" localSheetId="29" hidden="1">{"Riqfin97",#N/A,FALSE,"Tran";"Riqfinpro",#N/A,FALSE,"Tran"}</definedName>
    <definedName name="alj" localSheetId="30" hidden="1">{"Riqfin97",#N/A,FALSE,"Tran";"Riqfinpro",#N/A,FALSE,"Tran"}</definedName>
    <definedName name="alj" localSheetId="31" hidden="1">{"Riqfin97",#N/A,FALSE,"Tran";"Riqfinpro",#N/A,FALSE,"Tran"}</definedName>
    <definedName name="alj" localSheetId="32" hidden="1">{"Riqfin97",#N/A,FALSE,"Tran";"Riqfinpro",#N/A,FALSE,"Tran"}</definedName>
    <definedName name="alj" localSheetId="33" hidden="1">{"Riqfin97",#N/A,FALSE,"Tran";"Riqfinpro",#N/A,FALSE,"Tran"}</definedName>
    <definedName name="alj" localSheetId="34" hidden="1">{"Riqfin97",#N/A,FALSE,"Tran";"Riqfinpro",#N/A,FALSE,"Tran"}</definedName>
    <definedName name="alj" localSheetId="35" hidden="1">{"Riqfin97",#N/A,FALSE,"Tran";"Riqfinpro",#N/A,FALSE,"Tran"}</definedName>
    <definedName name="alj" localSheetId="19" hidden="1">{"Riqfin97",#N/A,FALSE,"Tran";"Riqfinpro",#N/A,FALSE,"Tran"}</definedName>
    <definedName name="alj" localSheetId="22" hidden="1">{"Riqfin97",#N/A,FALSE,"Tran";"Riqfinpro",#N/A,FALSE,"Tran"}</definedName>
    <definedName name="alj" localSheetId="25" hidden="1">{"Riqfin97",#N/A,FALSE,"Tran";"Riqfinpro",#N/A,FALSE,"Tran"}</definedName>
    <definedName name="alj" localSheetId="27" hidden="1">{"Riqfin97",#N/A,FALSE,"Tran";"Riqfinpro",#N/A,FALSE,"Tran"}</definedName>
    <definedName name="alj" hidden="1">{"Riqfin97",#N/A,FALSE,"Tran";"Riqfinpro",#N/A,FALSE,"Tran"}</definedName>
    <definedName name="ALL" localSheetId="12">#REF!</definedName>
    <definedName name="ALL" localSheetId="17">#REF!</definedName>
    <definedName name="ALL" localSheetId="18">#REF!</definedName>
    <definedName name="ALL" localSheetId="20">#REF!</definedName>
    <definedName name="ALL" localSheetId="30">#REF!</definedName>
    <definedName name="ALL" localSheetId="31">'[3]Imp:DSA output'!$C$9:$R$464</definedName>
    <definedName name="ALL" localSheetId="19">#REF!</definedName>
    <definedName name="ALL">#REF!</definedName>
    <definedName name="ALLBIRR" localSheetId="48">#REF!</definedName>
    <definedName name="ALLBIRR" localSheetId="49">#REF!</definedName>
    <definedName name="ALLBIRR" localSheetId="50">#REF!</definedName>
    <definedName name="ALLBIRR" localSheetId="51">#REF!</definedName>
    <definedName name="ALLBIRR" localSheetId="52">#REF!</definedName>
    <definedName name="ALLBIRR" localSheetId="11">#REF!</definedName>
    <definedName name="ALLBIRR" localSheetId="12">#REF!</definedName>
    <definedName name="ALLBIRR" localSheetId="13">#REF!</definedName>
    <definedName name="ALLBIRR" localSheetId="17">#REF!</definedName>
    <definedName name="ALLBIRR" localSheetId="18">#REF!</definedName>
    <definedName name="ALLBIRR" localSheetId="20">#REF!</definedName>
    <definedName name="ALLBIRR" localSheetId="21">#REF!</definedName>
    <definedName name="ALLBIRR" localSheetId="26">#REF!</definedName>
    <definedName name="ALLBIRR" localSheetId="28">#REF!</definedName>
    <definedName name="ALLBIRR" localSheetId="29">#REF!</definedName>
    <definedName name="ALLBIRR" localSheetId="30">#REF!</definedName>
    <definedName name="ALLBIRR" localSheetId="31">#REF!</definedName>
    <definedName name="ALLBIRR" localSheetId="32">#REF!</definedName>
    <definedName name="ALLBIRR" localSheetId="33">#REF!</definedName>
    <definedName name="ALLBIRR" localSheetId="34">#REF!</definedName>
    <definedName name="ALLBIRR" localSheetId="19">#REF!</definedName>
    <definedName name="ALLBIRR" localSheetId="25">#REF!</definedName>
    <definedName name="ALLBIRR" localSheetId="27">#REF!</definedName>
    <definedName name="ALLBIRR">#REF!</definedName>
    <definedName name="AllData" localSheetId="49">#REF!</definedName>
    <definedName name="AllData" localSheetId="50">#REF!</definedName>
    <definedName name="AllData" localSheetId="51">#REF!</definedName>
    <definedName name="AllData" localSheetId="11">#REF!</definedName>
    <definedName name="AllData" localSheetId="12">#REF!</definedName>
    <definedName name="AllData" localSheetId="13">#REF!</definedName>
    <definedName name="AllData" localSheetId="17">#REF!</definedName>
    <definedName name="AllData" localSheetId="20">#REF!</definedName>
    <definedName name="AllData" localSheetId="21">#REF!</definedName>
    <definedName name="AllData" localSheetId="28">#REF!</definedName>
    <definedName name="AllData" localSheetId="29">#REF!</definedName>
    <definedName name="AllData" localSheetId="30">#REF!</definedName>
    <definedName name="AllData" localSheetId="31">#REF!</definedName>
    <definedName name="AllData" localSheetId="32">#REF!</definedName>
    <definedName name="AllData" localSheetId="33">#REF!</definedName>
    <definedName name="AllData" localSheetId="34">#REF!</definedName>
    <definedName name="AllData" localSheetId="19">#REF!</definedName>
    <definedName name="AllData" localSheetId="25">#REF!</definedName>
    <definedName name="AllData">#REF!</definedName>
    <definedName name="ALLSDR" localSheetId="49">#REF!</definedName>
    <definedName name="ALLSDR" localSheetId="50">#REF!</definedName>
    <definedName name="ALLSDR" localSheetId="51">#REF!</definedName>
    <definedName name="ALLSDR" localSheetId="11">#REF!</definedName>
    <definedName name="ALLSDR" localSheetId="12">#REF!</definedName>
    <definedName name="ALLSDR" localSheetId="13">#REF!</definedName>
    <definedName name="ALLSDR" localSheetId="17">#REF!</definedName>
    <definedName name="ALLSDR" localSheetId="20">#REF!</definedName>
    <definedName name="ALLSDR" localSheetId="21">#REF!</definedName>
    <definedName name="ALLSDR" localSheetId="28">#REF!</definedName>
    <definedName name="ALLSDR" localSheetId="29">#REF!</definedName>
    <definedName name="ALLSDR" localSheetId="30">#REF!</definedName>
    <definedName name="ALLSDR" localSheetId="31">#REF!</definedName>
    <definedName name="ALLSDR" localSheetId="32">#REF!</definedName>
    <definedName name="ALLSDR" localSheetId="33">#REF!</definedName>
    <definedName name="ALLSDR" localSheetId="34">#REF!</definedName>
    <definedName name="ALLSDR" localSheetId="19">#REF!</definedName>
    <definedName name="ALLSDR" localSheetId="25">#REF!</definedName>
    <definedName name="ALLSDR">#REF!</definedName>
    <definedName name="alpha" localSheetId="17">#REF!</definedName>
    <definedName name="alpha" localSheetId="18">#REF!</definedName>
    <definedName name="alpha" localSheetId="20">#REF!</definedName>
    <definedName name="alpha" localSheetId="30">#REF!</definedName>
    <definedName name="alpha" localSheetId="31">'[58]Int rate table spreads'!$C$7</definedName>
    <definedName name="alpha" localSheetId="19">#REF!</definedName>
    <definedName name="alpha">#REF!</definedName>
    <definedName name="ALRM" localSheetId="48">#REF!</definedName>
    <definedName name="ALRM" localSheetId="51">#REF!</definedName>
    <definedName name="ALRM" localSheetId="52">#REF!</definedName>
    <definedName name="ALRM" localSheetId="12">#REF!</definedName>
    <definedName name="ALRM" localSheetId="13">#REF!</definedName>
    <definedName name="ALRM" localSheetId="28">#REF!</definedName>
    <definedName name="ALRM" localSheetId="29">#REF!</definedName>
    <definedName name="ALRM" localSheetId="30">#REF!</definedName>
    <definedName name="ALRM" localSheetId="31">#REF!</definedName>
    <definedName name="ALRM">#REF!</definedName>
    <definedName name="alter3a" localSheetId="48">#REF!</definedName>
    <definedName name="alter3a" localSheetId="51">#REF!</definedName>
    <definedName name="alter3a" localSheetId="52">#REF!</definedName>
    <definedName name="alter3a" localSheetId="12">#REF!</definedName>
    <definedName name="alter3a" localSheetId="13">#REF!</definedName>
    <definedName name="alter3a" localSheetId="28">#REF!</definedName>
    <definedName name="alter3a" localSheetId="29">#REF!</definedName>
    <definedName name="alter3a" localSheetId="30">#REF!</definedName>
    <definedName name="alter3a" localSheetId="31">#REF!</definedName>
    <definedName name="alter3a">#REF!</definedName>
    <definedName name="alter3b" localSheetId="48">#REF!</definedName>
    <definedName name="alter3b" localSheetId="51">#REF!</definedName>
    <definedName name="alter3b" localSheetId="52">#REF!</definedName>
    <definedName name="alter3b" localSheetId="12">#REF!</definedName>
    <definedName name="alter3b" localSheetId="13">#REF!</definedName>
    <definedName name="alter3b" localSheetId="28">#REF!</definedName>
    <definedName name="alter3b" localSheetId="29">#REF!</definedName>
    <definedName name="alter3b" localSheetId="30">#REF!</definedName>
    <definedName name="alter3b" localSheetId="31">#REF!</definedName>
    <definedName name="alter3b">#REF!</definedName>
    <definedName name="ALTNGDP_R" localSheetId="48">[59]Q1!#REF!</definedName>
    <definedName name="ALTNGDP_R" localSheetId="51">[59]Q1!#REF!</definedName>
    <definedName name="ALTNGDP_R" localSheetId="52">[59]Q1!#REF!</definedName>
    <definedName name="ALTNGDP_R" localSheetId="12">#REF!</definedName>
    <definedName name="ALTNGDP_R" localSheetId="13">#REF!</definedName>
    <definedName name="ALTNGDP_R" localSheetId="28">[59]Q1!#REF!</definedName>
    <definedName name="ALTNGDP_R" localSheetId="29">[59]Q1!#REF!</definedName>
    <definedName name="ALTNGDP_R" localSheetId="30">#REF!</definedName>
    <definedName name="ALTNGDP_R" localSheetId="31">[59]Q1!#REF!</definedName>
    <definedName name="ALTNGDP_R">#REF!</definedName>
    <definedName name="ALTPCPI" localSheetId="48">[59]Q3!#REF!</definedName>
    <definedName name="ALTPCPI" localSheetId="51">[59]Q3!#REF!</definedName>
    <definedName name="ALTPCPI" localSheetId="52">[59]Q3!#REF!</definedName>
    <definedName name="ALTPCPI" localSheetId="12">#REF!</definedName>
    <definedName name="ALTPCPI" localSheetId="13">#REF!</definedName>
    <definedName name="ALTPCPI" localSheetId="28">[59]Q3!#REF!</definedName>
    <definedName name="ALTPCPI" localSheetId="29">[59]Q3!#REF!</definedName>
    <definedName name="ALTPCPI" localSheetId="30">#REF!</definedName>
    <definedName name="ALTPCPI" localSheetId="31">[59]Q3!#REF!</definedName>
    <definedName name="ALTPCPI">#REF!</definedName>
    <definedName name="amort" localSheetId="48">#REF!</definedName>
    <definedName name="amort" localSheetId="51">#REF!</definedName>
    <definedName name="amort" localSheetId="52">#REF!</definedName>
    <definedName name="amort" localSheetId="12">#REF!</definedName>
    <definedName name="amort" localSheetId="13">#REF!</definedName>
    <definedName name="amort" localSheetId="28">#REF!</definedName>
    <definedName name="amort" localSheetId="29">#REF!</definedName>
    <definedName name="amort" localSheetId="30">#REF!</definedName>
    <definedName name="amort" localSheetId="31">#REF!</definedName>
    <definedName name="amort">#REF!</definedName>
    <definedName name="AMORTI" localSheetId="48">#REF!</definedName>
    <definedName name="AMORTI" localSheetId="49">#REF!</definedName>
    <definedName name="AMORTI" localSheetId="50">#REF!</definedName>
    <definedName name="AMORTI" localSheetId="51">#REF!</definedName>
    <definedName name="AMORTI" localSheetId="52">#REF!</definedName>
    <definedName name="AMORTI" localSheetId="11">#REF!</definedName>
    <definedName name="Amorti" localSheetId="12">#REF!</definedName>
    <definedName name="AMORTI" localSheetId="13">#REF!</definedName>
    <definedName name="AMORTI" localSheetId="17">#REF!</definedName>
    <definedName name="AMORTI" localSheetId="18">#REF!</definedName>
    <definedName name="AMORTI" localSheetId="20">#REF!</definedName>
    <definedName name="AMORTI" localSheetId="21">#REF!</definedName>
    <definedName name="AMORTI" localSheetId="26">#REF!</definedName>
    <definedName name="AMORTI" localSheetId="28">#REF!</definedName>
    <definedName name="AMORTI" localSheetId="29">#REF!</definedName>
    <definedName name="AMORTI" localSheetId="30">#REF!</definedName>
    <definedName name="AMORTI" localSheetId="31">#REF!</definedName>
    <definedName name="AMORTI" localSheetId="32">#REF!</definedName>
    <definedName name="AMORTI" localSheetId="33">#REF!</definedName>
    <definedName name="AMORTI" localSheetId="34">#REF!</definedName>
    <definedName name="AMORTI" localSheetId="19">#REF!</definedName>
    <definedName name="AMORTI" localSheetId="25">#REF!</definedName>
    <definedName name="AMORTI" localSheetId="27">#REF!</definedName>
    <definedName name="AMORTI">#REF!</definedName>
    <definedName name="AMPO5">"Gráfico 8"</definedName>
    <definedName name="AMTZ_NEW" localSheetId="48">[60]Debt!#REF!</definedName>
    <definedName name="AMTZ_NEW" localSheetId="52">[60]Debt!#REF!</definedName>
    <definedName name="AMTZ_NEW" localSheetId="28">[60]Debt!#REF!</definedName>
    <definedName name="AMTZ_NEW" localSheetId="29">[60]Debt!#REF!</definedName>
    <definedName name="AMTZ_NEW" localSheetId="30">#REF!</definedName>
    <definedName name="AMTZ_NEW" localSheetId="31">[60]Debt!#REF!</definedName>
    <definedName name="AMTZ_NEW">#REF!</definedName>
    <definedName name="AMTZ_OLD" localSheetId="48">[60]Debt!#REF!</definedName>
    <definedName name="AMTZ_OLD" localSheetId="52">[60]Debt!#REF!</definedName>
    <definedName name="AMTZ_OLD" localSheetId="28">[60]Debt!#REF!</definedName>
    <definedName name="AMTZ_OLD" localSheetId="29">[60]Debt!#REF!</definedName>
    <definedName name="AMTZ_OLD" localSheetId="30">#REF!</definedName>
    <definedName name="AMTZ_OLD" localSheetId="31">[60]Debt!#REF!</definedName>
    <definedName name="AMTZ_OLD">#REF!</definedName>
    <definedName name="AMTZ_TOT" localSheetId="48">[60]Debt!#REF!</definedName>
    <definedName name="AMTZ_TOT" localSheetId="52">[60]Debt!#REF!</definedName>
    <definedName name="AMTZ_TOT" localSheetId="28">[60]Debt!#REF!</definedName>
    <definedName name="AMTZ_TOT" localSheetId="29">[60]Debt!#REF!</definedName>
    <definedName name="AMTZ_TOT" localSheetId="30">#REF!</definedName>
    <definedName name="AMTZ_TOT" localSheetId="31">[60]Debt!#REF!</definedName>
    <definedName name="AMTZ_TOT">#REF!</definedName>
    <definedName name="ANEXO2" localSheetId="48">[61]BCP!#REF!</definedName>
    <definedName name="ANEXO2" localSheetId="49">[61]BCP!#REF!</definedName>
    <definedName name="ANEXO2" localSheetId="50">[61]BCP!#REF!</definedName>
    <definedName name="ANEXO2" localSheetId="51">[61]BCP!#REF!</definedName>
    <definedName name="ANEXO2" localSheetId="52">[61]BCP!#REF!</definedName>
    <definedName name="ANEXO2" localSheetId="11">#REF!</definedName>
    <definedName name="ANEXO2" localSheetId="12">#REF!</definedName>
    <definedName name="ANEXO2" localSheetId="13">#REF!</definedName>
    <definedName name="ANEXO2" localSheetId="17">#REF!</definedName>
    <definedName name="ANEXO2" localSheetId="18">#REF!</definedName>
    <definedName name="ANEXO2" localSheetId="20">#REF!</definedName>
    <definedName name="ANEXO2" localSheetId="26">#REF!</definedName>
    <definedName name="ANEXO2" localSheetId="28">[61]BCP!#REF!</definedName>
    <definedName name="ANEXO2" localSheetId="29">[61]BCP!#REF!</definedName>
    <definedName name="ANEXO2" localSheetId="30">#REF!</definedName>
    <definedName name="ANEXO2" localSheetId="31">[61]BCP!#REF!</definedName>
    <definedName name="ANEXO2" localSheetId="32">#REF!</definedName>
    <definedName name="ANEXO2" localSheetId="19">#REF!</definedName>
    <definedName name="ANEXO2" localSheetId="25">#REF!</definedName>
    <definedName name="ANEXO2" localSheetId="27">#REF!</definedName>
    <definedName name="ANEXO2">#REF!</definedName>
    <definedName name="ANEXO3">#N/A</definedName>
    <definedName name="ANEXO4">#N/A</definedName>
    <definedName name="ANEXO5">#N/A</definedName>
    <definedName name="ANEXO6">#N/A</definedName>
    <definedName name="annual" localSheetId="48">[62]Contribution!$C$326:$DC$340</definedName>
    <definedName name="annual" localSheetId="52">[62]Contribution!$C$326:$DC$340</definedName>
    <definedName name="annual" localSheetId="28">[62]Contribution!$C$326:$DC$340</definedName>
    <definedName name="annual" localSheetId="29">[62]Contribution!$C$326:$DC$340</definedName>
    <definedName name="annual" localSheetId="30">#REF!</definedName>
    <definedName name="annual" localSheetId="31">[62]Contribution!$C$326:$DC$340</definedName>
    <definedName name="annual">#REF!</definedName>
    <definedName name="ANO00" localSheetId="48">#REF!</definedName>
    <definedName name="ANO00" localSheetId="51">#REF!</definedName>
    <definedName name="ANO00" localSheetId="52">#REF!</definedName>
    <definedName name="ANO00" localSheetId="12">#REF!</definedName>
    <definedName name="ANO00" localSheetId="13">#REF!</definedName>
    <definedName name="ANO00" localSheetId="28">#REF!</definedName>
    <definedName name="ANO00" localSheetId="29">#REF!</definedName>
    <definedName name="ANO00" localSheetId="30">#REF!</definedName>
    <definedName name="ANO00" localSheetId="31">#REF!</definedName>
    <definedName name="ANO00">#REF!</definedName>
    <definedName name="ANO00A" localSheetId="48">#REF!</definedName>
    <definedName name="ANO00A" localSheetId="51">#REF!</definedName>
    <definedName name="ANO00A" localSheetId="52">#REF!</definedName>
    <definedName name="ANO00A" localSheetId="12">#REF!</definedName>
    <definedName name="ANO00A" localSheetId="13">#REF!</definedName>
    <definedName name="ANO00A" localSheetId="28">#REF!</definedName>
    <definedName name="ANO00A" localSheetId="29">#REF!</definedName>
    <definedName name="ANO00A" localSheetId="30">#REF!</definedName>
    <definedName name="ANO00A" localSheetId="31">#REF!</definedName>
    <definedName name="ANO00A">#REF!</definedName>
    <definedName name="ANO00B" localSheetId="48">#REF!</definedName>
    <definedName name="ANO00B" localSheetId="51">#REF!</definedName>
    <definedName name="ANO00B" localSheetId="52">#REF!</definedName>
    <definedName name="ANO00B" localSheetId="12">#REF!</definedName>
    <definedName name="ANO00B" localSheetId="13">#REF!</definedName>
    <definedName name="ANO00B" localSheetId="28">#REF!</definedName>
    <definedName name="ANO00B" localSheetId="29">#REF!</definedName>
    <definedName name="ANO00B" localSheetId="30">#REF!</definedName>
    <definedName name="ANO00B" localSheetId="31">#REF!</definedName>
    <definedName name="ANO00B">#REF!</definedName>
    <definedName name="ANO97A" localSheetId="28">#REF!</definedName>
    <definedName name="ANO97A" localSheetId="29">#REF!</definedName>
    <definedName name="ANO97A" localSheetId="30">#REF!</definedName>
    <definedName name="ANO97A" localSheetId="31">#REF!</definedName>
    <definedName name="ANO97A">#REF!</definedName>
    <definedName name="ANO97B" localSheetId="28">#REF!</definedName>
    <definedName name="ANO97B" localSheetId="29">#REF!</definedName>
    <definedName name="ANO97B" localSheetId="30">#REF!</definedName>
    <definedName name="ANO97B" localSheetId="31">#REF!</definedName>
    <definedName name="ANO97B">#REF!</definedName>
    <definedName name="ANO98A" localSheetId="28">#REF!</definedName>
    <definedName name="ANO98A" localSheetId="29">#REF!</definedName>
    <definedName name="ANO98A" localSheetId="30">#REF!</definedName>
    <definedName name="ANO98A" localSheetId="31">#REF!</definedName>
    <definedName name="ANO98A">#REF!</definedName>
    <definedName name="ANO98B" localSheetId="28">#REF!</definedName>
    <definedName name="ANO98B" localSheetId="29">#REF!</definedName>
    <definedName name="ANO98B" localSheetId="30">#REF!</definedName>
    <definedName name="ANO98B" localSheetId="31">#REF!</definedName>
    <definedName name="ANO98B">#REF!</definedName>
    <definedName name="ANO99A" localSheetId="28">#REF!</definedName>
    <definedName name="ANO99A" localSheetId="29">#REF!</definedName>
    <definedName name="ANO99A" localSheetId="30">#REF!</definedName>
    <definedName name="ANO99A" localSheetId="31">#REF!</definedName>
    <definedName name="ANO99A">#REF!</definedName>
    <definedName name="ANO99B" localSheetId="28">#REF!</definedName>
    <definedName name="ANO99B" localSheetId="29">#REF!</definedName>
    <definedName name="ANO99B" localSheetId="30">#REF!</definedName>
    <definedName name="ANO99B" localSheetId="31">#REF!</definedName>
    <definedName name="ANO99B">#REF!</definedName>
    <definedName name="anual1">#N/A</definedName>
    <definedName name="AÑO" localSheetId="30">#REF!</definedName>
    <definedName name="AÑO" localSheetId="31">'[63]Federal-r'!$HE$5487</definedName>
    <definedName name="AÑO">#REF!</definedName>
    <definedName name="Apalancamiento" localSheetId="30">#REF!</definedName>
    <definedName name="Apalancamiento" localSheetId="31">'[52]Ranking Bancario'!$R$6:$V$54</definedName>
    <definedName name="Apalancamiento">#REF!</definedName>
    <definedName name="apigraphs">#N/A</definedName>
    <definedName name="appendix" localSheetId="17">#REF!,#REF!,#REF!</definedName>
    <definedName name="appendix" localSheetId="18">#REF!,#REF!,#REF!</definedName>
    <definedName name="appendix" localSheetId="20">#REF!,#REF!,#REF!</definedName>
    <definedName name="appendix" localSheetId="30">#REF!,#REF!,#REF!</definedName>
    <definedName name="appendix" localSheetId="31">[33]QNEWLOR!$J$3:$AU$7,[33]QNEWLOR!$J$21:$AU$77,[33]QNEWLOR!$J$91:$AU$149</definedName>
    <definedName name="appendix" localSheetId="19">#REF!,#REF!,#REF!</definedName>
    <definedName name="appendix">#REF!,#REF!,#REF!</definedName>
    <definedName name="APU" localSheetId="48">#REF!</definedName>
    <definedName name="APU" localSheetId="51">#REF!</definedName>
    <definedName name="APU" localSheetId="52">#REF!</definedName>
    <definedName name="APU" localSheetId="12">#REF!</definedName>
    <definedName name="APU" localSheetId="13">#REF!</definedName>
    <definedName name="APU" localSheetId="28">#REF!</definedName>
    <definedName name="APU" localSheetId="29">#REF!</definedName>
    <definedName name="APU" localSheetId="30">#REF!</definedName>
    <definedName name="APU" localSheetId="31">#REF!</definedName>
    <definedName name="APU">#REF!</definedName>
    <definedName name="AR" localSheetId="30">#REF!</definedName>
    <definedName name="AR" localSheetId="31">[64]ARBOL!$C$3</definedName>
    <definedName name="AR">#REF!</definedName>
    <definedName name="Arbol" localSheetId="30">#REF!</definedName>
    <definedName name="Arbol" localSheetId="31">'[52]Arbol Rentabilidad'!$B$6:$H$68</definedName>
    <definedName name="Arbol">#REF!</definedName>
    <definedName name="_xlnm.Print_Area" localSheetId="12">#REF!</definedName>
    <definedName name="_xlnm.Print_Area" localSheetId="17">#REF!,#REF!,#REF!,#REF!,#REF!,#REF!,#REF!</definedName>
    <definedName name="_xlnm.Print_Area" localSheetId="18">#REF!,#REF!,#REF!,#REF!,#REF!,#REF!,#REF!</definedName>
    <definedName name="_xlnm.Print_Area" localSheetId="20">#REF!,#REF!,#REF!,#REF!,#REF!,#REF!,#REF!</definedName>
    <definedName name="_xlnm.Print_Area" localSheetId="30">#REF!,#REF!,#REF!,#REF!,#REF!,#REF!,#REF!</definedName>
    <definedName name="_xlnm.Print_Area" localSheetId="31">[65]MONTHLY!$A$2:$U$25,[65]MONTHLY!$A$29:$U$66,[65]MONTHLY!$A$71:$U$124,[65]MONTHLY!$A$127:$U$180,[65]MONTHLY!$A$183:$U$238,[65]MONTHLY!$A$244:$U$287,[65]MONTHLY!$A$291:$U$330</definedName>
    <definedName name="_xlnm.Print_Area" localSheetId="19">#REF!,#REF!,#REF!,#REF!,#REF!,#REF!,#REF!</definedName>
    <definedName name="_xlnm.Print_Area">#REF!,#REF!,#REF!,#REF!,#REF!,#REF!,#REF!</definedName>
    <definedName name="area_de_impressaoEST" localSheetId="48">#REF!</definedName>
    <definedName name="area_de_impressaoEST" localSheetId="51">#REF!</definedName>
    <definedName name="area_de_impressaoEST" localSheetId="52">#REF!</definedName>
    <definedName name="area_de_impressaoEST" localSheetId="12">#REF!</definedName>
    <definedName name="area_de_impressaoEST" localSheetId="13">#REF!</definedName>
    <definedName name="area_de_impressaoEST" localSheetId="28">#REF!</definedName>
    <definedName name="area_de_impressaoEST" localSheetId="29">#REF!</definedName>
    <definedName name="area_de_impressaoEST" localSheetId="30">#REF!</definedName>
    <definedName name="area_de_impressaoEST" localSheetId="31">#REF!</definedName>
    <definedName name="area_de_impressaoEST">#REF!</definedName>
    <definedName name="Área_impressão_DIR" localSheetId="48">#REF!</definedName>
    <definedName name="Área_impressão_DIR" localSheetId="51">#REF!</definedName>
    <definedName name="Área_impressão_DIR" localSheetId="52">#REF!</definedName>
    <definedName name="Área_impressão_DIR" localSheetId="12">#REF!</definedName>
    <definedName name="Área_impressão_DIR" localSheetId="13">#REF!</definedName>
    <definedName name="Área_impressão_DIR" localSheetId="28">#REF!</definedName>
    <definedName name="Área_impressão_DIR" localSheetId="29">#REF!</definedName>
    <definedName name="Área_impressão_DIR" localSheetId="30">#REF!</definedName>
    <definedName name="Área_impressão_DIR" localSheetId="31">#REF!</definedName>
    <definedName name="Área_impressão_DIR">#REF!</definedName>
    <definedName name="AREACONSTRUCCIO" localSheetId="48">#REF!</definedName>
    <definedName name="AREACONSTRUCCIO" localSheetId="49">#REF!</definedName>
    <definedName name="AREACONSTRUCCIO" localSheetId="50">#REF!</definedName>
    <definedName name="AREACONSTRUCCIO" localSheetId="51">#REF!</definedName>
    <definedName name="AREACONSTRUCCIO" localSheetId="52">#REF!</definedName>
    <definedName name="AREACONSTRUCCIO" localSheetId="11">#REF!</definedName>
    <definedName name="AREACONSTRUCCIO" localSheetId="12">#REF!</definedName>
    <definedName name="AREACONSTRUCCIO" localSheetId="13">#REF!</definedName>
    <definedName name="AREACONSTRUCCIO" localSheetId="17">#REF!</definedName>
    <definedName name="AREACONSTRUCCIO" localSheetId="18">#REF!</definedName>
    <definedName name="AREACONSTRUCCIO" localSheetId="20">#REF!</definedName>
    <definedName name="AREACONSTRUCCIO" localSheetId="26">#REF!</definedName>
    <definedName name="AREACONSTRUCCIO" localSheetId="28">#REF!</definedName>
    <definedName name="AREACONSTRUCCIO" localSheetId="29">#REF!</definedName>
    <definedName name="AREACONSTRUCCIO" localSheetId="30">#REF!</definedName>
    <definedName name="AREACONSTRUCCIO" localSheetId="31">#REF!</definedName>
    <definedName name="AREACONSTRUCCIO" localSheetId="32">#REF!</definedName>
    <definedName name="AREACONSTRUCCIO" localSheetId="19">#REF!</definedName>
    <definedName name="AREACONSTRUCCIO" localSheetId="25">#REF!</definedName>
    <definedName name="AREACONSTRUCCIO" localSheetId="27">#REF!</definedName>
    <definedName name="AREACONSTRUCCIO">#REF!</definedName>
    <definedName name="ARREC98" localSheetId="28">#REF!</definedName>
    <definedName name="ARREC98" localSheetId="29">#REF!</definedName>
    <definedName name="ARREC98" localSheetId="30">#REF!</definedName>
    <definedName name="ARREC98" localSheetId="31">#REF!</definedName>
    <definedName name="ARREC98">#REF!</definedName>
    <definedName name="ARREC99" localSheetId="28">#REF!</definedName>
    <definedName name="ARREC99" localSheetId="29">#REF!</definedName>
    <definedName name="ARREC99" localSheetId="30">#REF!</definedName>
    <definedName name="ARREC99" localSheetId="31">#REF!</definedName>
    <definedName name="ARREC99">#REF!</definedName>
    <definedName name="as" localSheetId="48" hidden="1">'[66]Fax a enviar'!#REF!</definedName>
    <definedName name="as" localSheetId="49" hidden="1">'[66]Fax a enviar'!#REF!</definedName>
    <definedName name="as" localSheetId="50" hidden="1">'[66]Fax a enviar'!#REF!</definedName>
    <definedName name="as" localSheetId="51" hidden="1">'[66]Fax a enviar'!#REF!</definedName>
    <definedName name="as" localSheetId="52" hidden="1">'[66]Fax a enviar'!#REF!</definedName>
    <definedName name="as" localSheetId="12" hidden="1">{"Minpmon",#N/A,FALSE,"Monthinput"}</definedName>
    <definedName name="as" localSheetId="17" hidden="1">#REF!</definedName>
    <definedName name="as" localSheetId="18" hidden="1">#REF!</definedName>
    <definedName name="as" localSheetId="20" hidden="1">#REF!</definedName>
    <definedName name="as" localSheetId="26" hidden="1">#REF!</definedName>
    <definedName name="as" localSheetId="29" hidden="1">'[66]Fax a enviar'!#REF!</definedName>
    <definedName name="as" localSheetId="30" hidden="1">#REF!</definedName>
    <definedName name="as" localSheetId="31" hidden="1">'[66]Fax a enviar'!#REF!</definedName>
    <definedName name="as" localSheetId="32" hidden="1">#REF!</definedName>
    <definedName name="as" localSheetId="33" hidden="1">#REF!</definedName>
    <definedName name="as" localSheetId="34" hidden="1">#REF!</definedName>
    <definedName name="as" localSheetId="19" hidden="1">#REF!</definedName>
    <definedName name="as" localSheetId="25" hidden="1">#REF!</definedName>
    <definedName name="as" localSheetId="27" hidden="1">#REF!</definedName>
    <definedName name="as" hidden="1">#REF!</definedName>
    <definedName name="ASAU" localSheetId="48">#REF!</definedName>
    <definedName name="ASAU" localSheetId="49">#REF!</definedName>
    <definedName name="ASAU" localSheetId="50">#REF!</definedName>
    <definedName name="ASAU" localSheetId="51">#REF!</definedName>
    <definedName name="ASAU" localSheetId="52">#REF!</definedName>
    <definedName name="ASAU" localSheetId="11">#REF!</definedName>
    <definedName name="ASAU" localSheetId="12">#REF!</definedName>
    <definedName name="ASAU" localSheetId="13">#REF!</definedName>
    <definedName name="ASAU" localSheetId="17">#REF!</definedName>
    <definedName name="ASAU" localSheetId="18">#REF!</definedName>
    <definedName name="ASAU" localSheetId="20">#REF!</definedName>
    <definedName name="ASAU" localSheetId="21">#REF!</definedName>
    <definedName name="ASAU" localSheetId="26">#REF!</definedName>
    <definedName name="ASAU" localSheetId="28">#REF!</definedName>
    <definedName name="ASAU" localSheetId="29">#REF!</definedName>
    <definedName name="ASAU" localSheetId="30">#REF!</definedName>
    <definedName name="ASAU" localSheetId="31">#REF!</definedName>
    <definedName name="ASAU" localSheetId="32">#REF!</definedName>
    <definedName name="ASAU" localSheetId="33">#REF!</definedName>
    <definedName name="ASAU" localSheetId="34">#REF!</definedName>
    <definedName name="ASAU" localSheetId="19">#REF!</definedName>
    <definedName name="ASAU" localSheetId="25">#REF!</definedName>
    <definedName name="ASAU" localSheetId="27">#REF!</definedName>
    <definedName name="ASAU">#REF!</definedName>
    <definedName name="ASAU1" localSheetId="49">#REF!</definedName>
    <definedName name="ASAU1" localSheetId="50">#REF!</definedName>
    <definedName name="ASAU1" localSheetId="51">#REF!</definedName>
    <definedName name="ASAU1" localSheetId="11">#REF!</definedName>
    <definedName name="ASAU1" localSheetId="12">#REF!</definedName>
    <definedName name="ASAU1" localSheetId="17">#REF!</definedName>
    <definedName name="ASAU1" localSheetId="20">#REF!</definedName>
    <definedName name="ASAU1" localSheetId="21">#REF!</definedName>
    <definedName name="ASAU1" localSheetId="28">#REF!</definedName>
    <definedName name="ASAU1" localSheetId="29">#REF!</definedName>
    <definedName name="ASAU1" localSheetId="30">#REF!</definedName>
    <definedName name="ASAU1" localSheetId="31">#REF!</definedName>
    <definedName name="ASAU1" localSheetId="32">#REF!</definedName>
    <definedName name="ASAU1" localSheetId="33">#REF!</definedName>
    <definedName name="ASAU1" localSheetId="34">#REF!</definedName>
    <definedName name="ASAU1" localSheetId="19">#REF!</definedName>
    <definedName name="ASAU1" localSheetId="25">#REF!</definedName>
    <definedName name="ASAU1">#REF!</definedName>
    <definedName name="asd" localSheetId="49">#REF!</definedName>
    <definedName name="asd" localSheetId="50">#REF!</definedName>
    <definedName name="asd" localSheetId="51">#REF!</definedName>
    <definedName name="asd" localSheetId="11">#REF!</definedName>
    <definedName name="asd" localSheetId="12">#N/A</definedName>
    <definedName name="asd" localSheetId="13">#REF!</definedName>
    <definedName name="asd" localSheetId="17">#REF!</definedName>
    <definedName name="asd" localSheetId="18">#REF!</definedName>
    <definedName name="asd" localSheetId="20">#REF!</definedName>
    <definedName name="asd" localSheetId="21">#REF!</definedName>
    <definedName name="asd" localSheetId="26">#REF!</definedName>
    <definedName name="asd" localSheetId="28">#REF!</definedName>
    <definedName name="asd" localSheetId="29">#REF!</definedName>
    <definedName name="asd" localSheetId="30">#REF!</definedName>
    <definedName name="asd" localSheetId="31">#REF!</definedName>
    <definedName name="asd" localSheetId="32">#REF!</definedName>
    <definedName name="asd" localSheetId="33">#REF!</definedName>
    <definedName name="asd" localSheetId="34">#REF!</definedName>
    <definedName name="asd" localSheetId="19">#REF!</definedName>
    <definedName name="asd" localSheetId="25">#REF!</definedName>
    <definedName name="asd" localSheetId="27">#REF!</definedName>
    <definedName name="asd">#REF!</definedName>
    <definedName name="ASDF" localSheetId="12">#REF!</definedName>
    <definedName name="ASDF" localSheetId="13">#REF!</definedName>
    <definedName name="ASDF" localSheetId="28">#REF!</definedName>
    <definedName name="ASDF" localSheetId="29">#REF!</definedName>
    <definedName name="ASDF" localSheetId="30">#REF!</definedName>
    <definedName name="ASDF" localSheetId="31">#REF!</definedName>
    <definedName name="ASDF">#REF!</definedName>
    <definedName name="ASDFG" localSheetId="12">#REF!</definedName>
    <definedName name="ASDFG" localSheetId="13">#REF!</definedName>
    <definedName name="ASDFG" localSheetId="28">#REF!</definedName>
    <definedName name="ASDFG" localSheetId="29">#REF!</definedName>
    <definedName name="ASDFG" localSheetId="30">#REF!</definedName>
    <definedName name="ASDFG" localSheetId="31">#REF!</definedName>
    <definedName name="ASDFG">#REF!</definedName>
    <definedName name="asdrae" localSheetId="49" hidden="1">#REF!</definedName>
    <definedName name="asdrae" localSheetId="50" hidden="1">#REF!</definedName>
    <definedName name="asdrae" localSheetId="51" hidden="1">#REF!</definedName>
    <definedName name="asdrae" localSheetId="11" hidden="1">#REF!</definedName>
    <definedName name="asdrae" localSheetId="17" hidden="1">#REF!</definedName>
    <definedName name="asdrae" localSheetId="21" hidden="1">#REF!</definedName>
    <definedName name="asdrae" localSheetId="28" hidden="1">#REF!</definedName>
    <definedName name="asdrae" localSheetId="29" hidden="1">#REF!</definedName>
    <definedName name="asdrae" localSheetId="30" hidden="1">#REF!</definedName>
    <definedName name="asdrae" localSheetId="31" hidden="1">#REF!</definedName>
    <definedName name="asdrae" localSheetId="32" hidden="1">#REF!</definedName>
    <definedName name="asdrae" localSheetId="33" hidden="1">#REF!</definedName>
    <definedName name="asdrae" localSheetId="34" hidden="1">#REF!</definedName>
    <definedName name="asdrae" localSheetId="19" hidden="1">#REF!</definedName>
    <definedName name="asdrae" localSheetId="25" hidden="1">#REF!</definedName>
    <definedName name="asdrae" hidden="1">#REF!</definedName>
    <definedName name="asdrra" localSheetId="49">#REF!</definedName>
    <definedName name="asdrra" localSheetId="50">#REF!</definedName>
    <definedName name="asdrra" localSheetId="51">#REF!</definedName>
    <definedName name="asdrra" localSheetId="11">#REF!</definedName>
    <definedName name="asdrra" localSheetId="17">#REF!</definedName>
    <definedName name="asdrra" localSheetId="21">#REF!</definedName>
    <definedName name="asdrra" localSheetId="28">#REF!</definedName>
    <definedName name="asdrra" localSheetId="29">#REF!</definedName>
    <definedName name="asdrra" localSheetId="30">#REF!</definedName>
    <definedName name="asdrra" localSheetId="31">#REF!</definedName>
    <definedName name="asdrra" localSheetId="32">#REF!</definedName>
    <definedName name="asdrra" localSheetId="33">#REF!</definedName>
    <definedName name="asdrra" localSheetId="34">#REF!</definedName>
    <definedName name="asdrra" localSheetId="19">#REF!</definedName>
    <definedName name="asdrra" localSheetId="25">#REF!</definedName>
    <definedName name="asdrra">#REF!</definedName>
    <definedName name="ase" localSheetId="49">#REF!</definedName>
    <definedName name="ase" localSheetId="50">#REF!</definedName>
    <definedName name="ase" localSheetId="51">#REF!</definedName>
    <definedName name="ase" localSheetId="11">#REF!</definedName>
    <definedName name="ase" localSheetId="17">#REF!</definedName>
    <definedName name="ase" localSheetId="21">#REF!</definedName>
    <definedName name="ase" localSheetId="28">#REF!</definedName>
    <definedName name="ase" localSheetId="29">#REF!</definedName>
    <definedName name="ase" localSheetId="30">#REF!</definedName>
    <definedName name="ase" localSheetId="31">#REF!</definedName>
    <definedName name="ase" localSheetId="32">#REF!</definedName>
    <definedName name="ase" localSheetId="33">#REF!</definedName>
    <definedName name="ase" localSheetId="34">#REF!</definedName>
    <definedName name="ase" localSheetId="19">#REF!</definedName>
    <definedName name="ase" localSheetId="25">#REF!</definedName>
    <definedName name="ase">#REF!</definedName>
    <definedName name="aser" localSheetId="49">#REF!</definedName>
    <definedName name="aser" localSheetId="50">#REF!</definedName>
    <definedName name="aser" localSheetId="51">#REF!</definedName>
    <definedName name="aser" localSheetId="11">#REF!</definedName>
    <definedName name="aser" localSheetId="17">#REF!</definedName>
    <definedName name="aser" localSheetId="21">#REF!</definedName>
    <definedName name="aser" localSheetId="28">#REF!</definedName>
    <definedName name="aser" localSheetId="29">#REF!</definedName>
    <definedName name="aser" localSheetId="30">#REF!</definedName>
    <definedName name="aser" localSheetId="31">#REF!</definedName>
    <definedName name="aser" localSheetId="32">#REF!</definedName>
    <definedName name="aser" localSheetId="33">#REF!</definedName>
    <definedName name="aser" localSheetId="34">#REF!</definedName>
    <definedName name="aser" localSheetId="19">#REF!</definedName>
    <definedName name="aser" localSheetId="25">#REF!</definedName>
    <definedName name="aser">#REF!</definedName>
    <definedName name="AsignadoA" localSheetId="49">#REF!</definedName>
    <definedName name="AsignadoA" localSheetId="50">#REF!</definedName>
    <definedName name="AsignadoA" localSheetId="51">#REF!</definedName>
    <definedName name="AsignadoA" localSheetId="11">#REF!</definedName>
    <definedName name="AsignadoA" localSheetId="17">#REF!</definedName>
    <definedName name="AsignadoA" localSheetId="28">#REF!</definedName>
    <definedName name="AsignadoA" localSheetId="29">#REF!</definedName>
    <definedName name="AsignadoA" localSheetId="30">#REF!</definedName>
    <definedName name="AsignadoA" localSheetId="31">#REF!</definedName>
    <definedName name="AsignadoA" localSheetId="25">#REF!</definedName>
    <definedName name="AsignadoA">#REF!</definedName>
    <definedName name="ASO" localSheetId="49">#REF!</definedName>
    <definedName name="ASO" localSheetId="50">#REF!</definedName>
    <definedName name="ASO" localSheetId="51">#REF!</definedName>
    <definedName name="ASO" localSheetId="11">#REF!</definedName>
    <definedName name="ASO" localSheetId="17">#REF!</definedName>
    <definedName name="ASO" localSheetId="28">#REF!</definedName>
    <definedName name="ASO" localSheetId="29">#REF!</definedName>
    <definedName name="ASO" localSheetId="30">#REF!</definedName>
    <definedName name="ASO" localSheetId="31">#REF!</definedName>
    <definedName name="ASO" localSheetId="25">#REF!</definedName>
    <definedName name="ASO">#REF!</definedName>
    <definedName name="asraa" localSheetId="49">#REF!</definedName>
    <definedName name="asraa" localSheetId="50">#REF!</definedName>
    <definedName name="asraa" localSheetId="51">#REF!</definedName>
    <definedName name="asraa" localSheetId="11">#REF!</definedName>
    <definedName name="asraa" localSheetId="17">#REF!</definedName>
    <definedName name="asraa" localSheetId="21">#REF!</definedName>
    <definedName name="asraa" localSheetId="28">#REF!</definedName>
    <definedName name="asraa" localSheetId="29">#REF!</definedName>
    <definedName name="asraa" localSheetId="30">#REF!</definedName>
    <definedName name="asraa" localSheetId="31">#REF!</definedName>
    <definedName name="asraa" localSheetId="32">#REF!</definedName>
    <definedName name="asraa" localSheetId="33">#REF!</definedName>
    <definedName name="asraa" localSheetId="34">#REF!</definedName>
    <definedName name="asraa" localSheetId="19">#REF!</definedName>
    <definedName name="asraa" localSheetId="25">#REF!</definedName>
    <definedName name="asraa">#REF!</definedName>
    <definedName name="asrraa44" localSheetId="49">#REF!</definedName>
    <definedName name="asrraa44" localSheetId="50">#REF!</definedName>
    <definedName name="asrraa44" localSheetId="51">#REF!</definedName>
    <definedName name="asrraa44" localSheetId="11">#REF!</definedName>
    <definedName name="asrraa44" localSheetId="17">#REF!</definedName>
    <definedName name="asrraa44" localSheetId="21">#REF!</definedName>
    <definedName name="asrraa44" localSheetId="28">#REF!</definedName>
    <definedName name="asrraa44" localSheetId="29">#REF!</definedName>
    <definedName name="asrraa44" localSheetId="30">#REF!</definedName>
    <definedName name="asrraa44" localSheetId="31">#REF!</definedName>
    <definedName name="asrraa44" localSheetId="32">#REF!</definedName>
    <definedName name="asrraa44" localSheetId="33">#REF!</definedName>
    <definedName name="asrraa44" localSheetId="34">#REF!</definedName>
    <definedName name="asrraa44" localSheetId="19">#REF!</definedName>
    <definedName name="asrraa44" localSheetId="25">#REF!</definedName>
    <definedName name="asrraa44">#REF!</definedName>
    <definedName name="ass">#N/A</definedName>
    <definedName name="ASSET" localSheetId="30">#REF!</definedName>
    <definedName name="ASSET" localSheetId="31">[64]SOLVENCIA!$D$48</definedName>
    <definedName name="ASSET">#REF!</definedName>
    <definedName name="Assistance" localSheetId="30">#REF!</definedName>
    <definedName name="Assistance" localSheetId="31">[67]Sheet1!$B$2:$T$56</definedName>
    <definedName name="Assistance">#REF!</definedName>
    <definedName name="ASSUM" localSheetId="48">#REF!</definedName>
    <definedName name="ASSUM" localSheetId="49">#REF!</definedName>
    <definedName name="ASSUM" localSheetId="50">#REF!</definedName>
    <definedName name="ASSUM" localSheetId="51">#REF!</definedName>
    <definedName name="ASSUM" localSheetId="52">#REF!</definedName>
    <definedName name="ASSUM" localSheetId="11">#REF!</definedName>
    <definedName name="ASSUM" localSheetId="12">#REF!</definedName>
    <definedName name="ASSUM" localSheetId="13">#REF!</definedName>
    <definedName name="ASSUM" localSheetId="17">#REF!</definedName>
    <definedName name="ASSUM" localSheetId="18">#REF!</definedName>
    <definedName name="ASSUM" localSheetId="20">#REF!</definedName>
    <definedName name="ASSUM" localSheetId="21">#REF!</definedName>
    <definedName name="ASSUM" localSheetId="26">#REF!</definedName>
    <definedName name="ASSUM" localSheetId="28">#REF!</definedName>
    <definedName name="ASSUM" localSheetId="29">#REF!</definedName>
    <definedName name="ASSUM" localSheetId="30">#REF!</definedName>
    <definedName name="ASSUM" localSheetId="31">#REF!</definedName>
    <definedName name="ASSUM" localSheetId="32">#REF!</definedName>
    <definedName name="ASSUM" localSheetId="33">#REF!</definedName>
    <definedName name="ASSUM" localSheetId="34">#REF!</definedName>
    <definedName name="ASSUM" localSheetId="19">#REF!</definedName>
    <definedName name="ASSUM" localSheetId="25">#REF!</definedName>
    <definedName name="ASSUM" localSheetId="27">#REF!</definedName>
    <definedName name="ASSUM">#REF!</definedName>
    <definedName name="ASSUMPB" localSheetId="12">#REF!</definedName>
    <definedName name="ASSUMPB" localSheetId="13">#REF!</definedName>
    <definedName name="ASSUMPB" localSheetId="28">#REF!</definedName>
    <definedName name="ASSUMPB" localSheetId="29">#REF!</definedName>
    <definedName name="ASSUMPB" localSheetId="30">#REF!</definedName>
    <definedName name="ASSUMPB" localSheetId="31">#REF!</definedName>
    <definedName name="ASSUMPB">#REF!</definedName>
    <definedName name="atlantic" localSheetId="17">#REF!</definedName>
    <definedName name="atlantic" localSheetId="18">#REF!</definedName>
    <definedName name="atlantic" localSheetId="20">#REF!</definedName>
    <definedName name="atlantic" localSheetId="30">#REF!</definedName>
    <definedName name="atlantic" localSheetId="31">[68]nonopec!$D$424:$D$433</definedName>
    <definedName name="atlantic" localSheetId="19">#REF!</definedName>
    <definedName name="atlantic">#REF!</definedName>
    <definedName name="atrade" localSheetId="48">[18]!atrade</definedName>
    <definedName name="atrade" localSheetId="50">[18]!atrade</definedName>
    <definedName name="atrade" localSheetId="51">[18]!atrade</definedName>
    <definedName name="atrade" localSheetId="52">[18]!atrade</definedName>
    <definedName name="atrade" localSheetId="12">#REF!</definedName>
    <definedName name="atrade" localSheetId="17">#REF!</definedName>
    <definedName name="atrade" localSheetId="18">#REF!</definedName>
    <definedName name="atrade" localSheetId="20">#REF!</definedName>
    <definedName name="atrade" localSheetId="7">#REF!</definedName>
    <definedName name="atrade" localSheetId="29">[18]!atrade</definedName>
    <definedName name="atrade" localSheetId="30">#REF!</definedName>
    <definedName name="atrade" localSheetId="31">[18]!atrade</definedName>
    <definedName name="atrade" localSheetId="32">#REF!</definedName>
    <definedName name="atrade" localSheetId="33">#REF!</definedName>
    <definedName name="atrade" localSheetId="19">#REF!</definedName>
    <definedName name="atrade" localSheetId="27">#REF!</definedName>
    <definedName name="atrade">#REF!</definedName>
    <definedName name="ATS" localSheetId="48">#REF!</definedName>
    <definedName name="ATS" localSheetId="52">#REF!</definedName>
    <definedName name="ATS" localSheetId="12">#REF!</definedName>
    <definedName name="ATS" localSheetId="13">#REF!</definedName>
    <definedName name="ATS" localSheetId="28">#REF!</definedName>
    <definedName name="ATS" localSheetId="29">#REF!</definedName>
    <definedName name="ATS" localSheetId="30">#REF!</definedName>
    <definedName name="ATS" localSheetId="31">#REF!</definedName>
    <definedName name="ATS">#REF!</definedName>
    <definedName name="AUS" localSheetId="48">#REF!</definedName>
    <definedName name="AUS" localSheetId="49">#REF!</definedName>
    <definedName name="AUS" localSheetId="50">#REF!</definedName>
    <definedName name="AUS" localSheetId="51">#REF!</definedName>
    <definedName name="AUS" localSheetId="52">#REF!</definedName>
    <definedName name="AUS" localSheetId="11">#REF!</definedName>
    <definedName name="AUS" localSheetId="12">#REF!</definedName>
    <definedName name="AUS" localSheetId="13">#REF!</definedName>
    <definedName name="AUS" localSheetId="17">#REF!</definedName>
    <definedName name="AUS" localSheetId="18">#REF!</definedName>
    <definedName name="AUS" localSheetId="20">#REF!</definedName>
    <definedName name="AUS" localSheetId="21">#REF!</definedName>
    <definedName name="AUS" localSheetId="26">#REF!</definedName>
    <definedName name="AUS" localSheetId="28">#REF!</definedName>
    <definedName name="AUS" localSheetId="29">#REF!</definedName>
    <definedName name="AUS" localSheetId="30">#REF!</definedName>
    <definedName name="AUS" localSheetId="31">#REF!</definedName>
    <definedName name="AUS" localSheetId="32">#REF!</definedName>
    <definedName name="AUS" localSheetId="33">#REF!</definedName>
    <definedName name="AUS" localSheetId="34">#REF!</definedName>
    <definedName name="AUS" localSheetId="19">#REF!</definedName>
    <definedName name="AUS" localSheetId="25">#REF!</definedName>
    <definedName name="AUS" localSheetId="27">#REF!</definedName>
    <definedName name="AUS">#REF!</definedName>
    <definedName name="Australia_wt" localSheetId="30">#REF!</definedName>
    <definedName name="Australia_wt" localSheetId="31">'[69]OECD wgt'!$B$13</definedName>
    <definedName name="Australia_wt">#REF!</definedName>
    <definedName name="Austria_wt" localSheetId="30">#REF!</definedName>
    <definedName name="Austria_wt" localSheetId="31">'[69]OECD wgt'!$B$14</definedName>
    <definedName name="Austria_wt">#REF!</definedName>
    <definedName name="Average_Daily_Depreciation" localSheetId="17">#REF!</definedName>
    <definedName name="Average_Daily_Depreciation" localSheetId="18">#REF!</definedName>
    <definedName name="Average_Daily_Depreciation" localSheetId="20">#REF!</definedName>
    <definedName name="Average_Daily_Depreciation" localSheetId="30">#REF!</definedName>
    <definedName name="Average_Daily_Depreciation" localSheetId="31">'[70]Inter-Bank'!$G$5</definedName>
    <definedName name="Average_Daily_Depreciation" localSheetId="19">#REF!</definedName>
    <definedName name="Average_Daily_Depreciation">#REF!</definedName>
    <definedName name="Average_Weekly_Depreciation" localSheetId="17">#REF!</definedName>
    <definedName name="Average_Weekly_Depreciation" localSheetId="18">#REF!</definedName>
    <definedName name="Average_Weekly_Depreciation" localSheetId="20">#REF!</definedName>
    <definedName name="Average_Weekly_Depreciation" localSheetId="30">#REF!</definedName>
    <definedName name="Average_Weekly_Depreciation" localSheetId="31">'[70]Inter-Bank'!$K$5</definedName>
    <definedName name="Average_Weekly_Depreciation" localSheetId="19">#REF!</definedName>
    <definedName name="Average_Weekly_Depreciation">#REF!</definedName>
    <definedName name="Average_Weekly_Inter_Bank_Exchange_Rate" localSheetId="17">#REF!</definedName>
    <definedName name="Average_Weekly_Inter_Bank_Exchange_Rate" localSheetId="18">#REF!</definedName>
    <definedName name="Average_Weekly_Inter_Bank_Exchange_Rate" localSheetId="20">#REF!</definedName>
    <definedName name="Average_Weekly_Inter_Bank_Exchange_Rate" localSheetId="30">#REF!</definedName>
    <definedName name="Average_Weekly_Inter_Bank_Exchange_Rate" localSheetId="31">'[70]Inter-Bank'!$H$5</definedName>
    <definedName name="Average_Weekly_Inter_Bank_Exchange_Rate" localSheetId="19">#REF!</definedName>
    <definedName name="Average_Weekly_Inter_Bank_Exchange_Rate">#REF!</definedName>
    <definedName name="AVISO" localSheetId="48">#REF!</definedName>
    <definedName name="AVISO" localSheetId="49">#REF!</definedName>
    <definedName name="AVISO" localSheetId="50">#REF!</definedName>
    <definedName name="AVISO" localSheetId="51">#REF!</definedName>
    <definedName name="AVISO" localSheetId="52">#REF!</definedName>
    <definedName name="AVISO" localSheetId="11">#REF!</definedName>
    <definedName name="AVISO" localSheetId="12">#REF!</definedName>
    <definedName name="AVISO" localSheetId="13">#REF!</definedName>
    <definedName name="AVISO" localSheetId="17">#REF!</definedName>
    <definedName name="AVISO" localSheetId="18">#REF!</definedName>
    <definedName name="AVISO" localSheetId="20">#REF!</definedName>
    <definedName name="AVISO" localSheetId="21">#REF!</definedName>
    <definedName name="AVISO" localSheetId="26">#REF!</definedName>
    <definedName name="AVISO" localSheetId="28">#REF!</definedName>
    <definedName name="AVISO" localSheetId="29">#REF!</definedName>
    <definedName name="AVISO" localSheetId="30">#REF!</definedName>
    <definedName name="AVISO" localSheetId="31">#REF!</definedName>
    <definedName name="AVISO" localSheetId="32">#REF!</definedName>
    <definedName name="AVISO" localSheetId="33">#REF!</definedName>
    <definedName name="AVISO" localSheetId="34">#REF!</definedName>
    <definedName name="AVISO" localSheetId="19">#REF!</definedName>
    <definedName name="AVISO" localSheetId="25">#REF!</definedName>
    <definedName name="AVISO" localSheetId="27">#REF!</definedName>
    <definedName name="AVISO">#REF!</definedName>
    <definedName name="AZUA1.1.00___Administración_General" localSheetId="28">#REF!</definedName>
    <definedName name="AZUA1.1.00___Administración_General" localSheetId="29">#REF!</definedName>
    <definedName name="AZUA1.1.00___Administración_General" localSheetId="31">#REF!</definedName>
    <definedName name="AZUA1.1.00___Administración_General">#REF!</definedName>
    <definedName name="AZUA2.1.00___Asuntos_económicos__comerciales_y_laborales" localSheetId="28">#REF!</definedName>
    <definedName name="AZUA2.1.00___Asuntos_económicos__comerciales_y_laborales" localSheetId="29">#REF!</definedName>
    <definedName name="AZUA2.1.00___Asuntos_económicos__comerciales_y_laborales" localSheetId="31">#REF!</definedName>
    <definedName name="AZUA2.1.00___Asuntos_económicos__comerciales_y_laborales">#REF!</definedName>
    <definedName name="B" localSheetId="49">#REF!</definedName>
    <definedName name="B" localSheetId="50">#REF!</definedName>
    <definedName name="B" localSheetId="51">#REF!</definedName>
    <definedName name="B" localSheetId="11">#REF!</definedName>
    <definedName name="B" localSheetId="12">#REF!</definedName>
    <definedName name="B" localSheetId="13">#REF!</definedName>
    <definedName name="B" localSheetId="17">#REF!</definedName>
    <definedName name="B" localSheetId="18">#REF!</definedName>
    <definedName name="B" localSheetId="20">#REF!</definedName>
    <definedName name="B" localSheetId="21">#REF!</definedName>
    <definedName name="B" localSheetId="26">#REF!</definedName>
    <definedName name="B" localSheetId="28">#REF!</definedName>
    <definedName name="B" localSheetId="29">#REF!</definedName>
    <definedName name="B" localSheetId="30">#REF!</definedName>
    <definedName name="B" localSheetId="31">#REF!</definedName>
    <definedName name="B" localSheetId="32">#REF!</definedName>
    <definedName name="B" localSheetId="33">#REF!</definedName>
    <definedName name="B" localSheetId="34">#REF!</definedName>
    <definedName name="B" localSheetId="19">#REF!</definedName>
    <definedName name="B" localSheetId="25">#REF!</definedName>
    <definedName name="B" localSheetId="27">#REF!</definedName>
    <definedName name="B">#REF!</definedName>
    <definedName name="b1std" localSheetId="12">#REF!</definedName>
    <definedName name="b1std" localSheetId="13">#REF!</definedName>
    <definedName name="b1std" localSheetId="28">#REF!</definedName>
    <definedName name="b1std" localSheetId="29">#REF!</definedName>
    <definedName name="b1std" localSheetId="30">#REF!</definedName>
    <definedName name="b1std" localSheetId="31">#REF!</definedName>
    <definedName name="b1std">#REF!</definedName>
    <definedName name="b2std" localSheetId="12">#REF!</definedName>
    <definedName name="b2std" localSheetId="13">#REF!</definedName>
    <definedName name="b2std" localSheetId="28">#REF!</definedName>
    <definedName name="b2std" localSheetId="29">#REF!</definedName>
    <definedName name="b2std" localSheetId="30">#REF!</definedName>
    <definedName name="b2std" localSheetId="31">#REF!</definedName>
    <definedName name="b2std">#REF!</definedName>
    <definedName name="ba">#N/A</definedName>
    <definedName name="Badea" localSheetId="30">#REF!</definedName>
    <definedName name="Badea" localSheetId="31">[54]CIRRs!$C$67</definedName>
    <definedName name="Badea">#REF!</definedName>
    <definedName name="BAL" localSheetId="48">#REF!</definedName>
    <definedName name="BAL" localSheetId="49">#REF!</definedName>
    <definedName name="BAL" localSheetId="50">#REF!</definedName>
    <definedName name="BAL" localSheetId="51">#REF!</definedName>
    <definedName name="BAL" localSheetId="52">#REF!</definedName>
    <definedName name="BAL" localSheetId="11">#REF!</definedName>
    <definedName name="BAL" localSheetId="12">#REF!</definedName>
    <definedName name="BAL" localSheetId="13">#REF!</definedName>
    <definedName name="BAL" localSheetId="17">#REF!</definedName>
    <definedName name="BAL" localSheetId="20">#REF!</definedName>
    <definedName name="BAL" localSheetId="28">#REF!</definedName>
    <definedName name="BAL" localSheetId="29">#REF!</definedName>
    <definedName name="BAL" localSheetId="30">#REF!</definedName>
    <definedName name="BAL" localSheetId="31">#REF!</definedName>
    <definedName name="BAL" localSheetId="25">#REF!</definedName>
    <definedName name="BAL">#REF!</definedName>
    <definedName name="bALANCE" localSheetId="48" hidden="1">{"Minpmon",#N/A,FALSE,"Monthinput"}</definedName>
    <definedName name="bALANCE" localSheetId="49" hidden="1">{"Minpmon",#N/A,FALSE,"Monthinput"}</definedName>
    <definedName name="bALANCE" localSheetId="50" hidden="1">{"Minpmon",#N/A,FALSE,"Monthinput"}</definedName>
    <definedName name="bALANCE" localSheetId="51" hidden="1">{"Minpmon",#N/A,FALSE,"Monthinput"}</definedName>
    <definedName name="bALANCE" localSheetId="52" hidden="1">{"Minpmon",#N/A,FALSE,"Monthinput"}</definedName>
    <definedName name="bALANCE" localSheetId="11" hidden="1">{"Minpmon",#N/A,FALSE,"Monthinput"}</definedName>
    <definedName name="bALANCE" localSheetId="12" hidden="1">{"Minpmon",#N/A,FALSE,"Monthinput"}</definedName>
    <definedName name="bALANCE" localSheetId="13" hidden="1">{"Minpmon",#N/A,FALSE,"Monthinput"}</definedName>
    <definedName name="bALANCE" localSheetId="17" hidden="1">{"Minpmon",#N/A,FALSE,"Monthinput"}</definedName>
    <definedName name="bALANCE" localSheetId="18" hidden="1">{"Minpmon",#N/A,FALSE,"Monthinput"}</definedName>
    <definedName name="bALANCE" localSheetId="20" hidden="1">{"Minpmon",#N/A,FALSE,"Monthinput"}</definedName>
    <definedName name="bALANCE" localSheetId="21" hidden="1">{"Minpmon",#N/A,FALSE,"Monthinput"}</definedName>
    <definedName name="bALANCE" localSheetId="10" hidden="1">{"Minpmon",#N/A,FALSE,"Monthinput"}</definedName>
    <definedName name="bALANCE" localSheetId="26" hidden="1">{"Minpmon",#N/A,FALSE,"Monthinput"}</definedName>
    <definedName name="bALANCE" localSheetId="23" hidden="1">{"Minpmon",#N/A,FALSE,"Monthinput"}</definedName>
    <definedName name="bALANCE" localSheetId="28" hidden="1">{"Minpmon",#N/A,FALSE,"Monthinput"}</definedName>
    <definedName name="bALANCE" localSheetId="29" hidden="1">{"Minpmon",#N/A,FALSE,"Monthinput"}</definedName>
    <definedName name="bALANCE" localSheetId="30" hidden="1">{"Minpmon",#N/A,FALSE,"Monthinput"}</definedName>
    <definedName name="bALANCE" localSheetId="31" hidden="1">{"Minpmon",#N/A,FALSE,"Monthinput"}</definedName>
    <definedName name="bALANCE" localSheetId="32" hidden="1">{"Minpmon",#N/A,FALSE,"Monthinput"}</definedName>
    <definedName name="bALANCE" localSheetId="33" hidden="1">{"Minpmon",#N/A,FALSE,"Monthinput"}</definedName>
    <definedName name="bALANCE" localSheetId="34" hidden="1">{"Minpmon",#N/A,FALSE,"Monthinput"}</definedName>
    <definedName name="bALANCE" localSheetId="35" hidden="1">{"Minpmon",#N/A,FALSE,"Monthinput"}</definedName>
    <definedName name="bALANCE" localSheetId="19" hidden="1">{"Minpmon",#N/A,FALSE,"Monthinput"}</definedName>
    <definedName name="bALANCE" localSheetId="22" hidden="1">{"Minpmon",#N/A,FALSE,"Monthinput"}</definedName>
    <definedName name="bALANCE" localSheetId="25" hidden="1">{"Minpmon",#N/A,FALSE,"Monthinput"}</definedName>
    <definedName name="bALANCE" localSheetId="27" hidden="1">{"Minpmon",#N/A,FALSE,"Monthinput"}</definedName>
    <definedName name="bALANCE" hidden="1">{"Minpmon",#N/A,FALSE,"Monthinput"}</definedName>
    <definedName name="BANCOS" localSheetId="48">#REF!</definedName>
    <definedName name="BANCOS" localSheetId="49">#REF!</definedName>
    <definedName name="BANCOS" localSheetId="50">#REF!</definedName>
    <definedName name="BANCOS" localSheetId="51">#REF!</definedName>
    <definedName name="BANCOS" localSheetId="52">#REF!</definedName>
    <definedName name="BANCOS" localSheetId="11">#REF!</definedName>
    <definedName name="BANCOS" localSheetId="12">#REF!</definedName>
    <definedName name="BANCOS" localSheetId="13">#REF!</definedName>
    <definedName name="BANCOS" localSheetId="17">#REF!</definedName>
    <definedName name="BANCOS" localSheetId="18">#REF!</definedName>
    <definedName name="BANCOS" localSheetId="20">#REF!</definedName>
    <definedName name="BANCOS" localSheetId="21">#REF!</definedName>
    <definedName name="BANCOS" localSheetId="26">#REF!</definedName>
    <definedName name="BANCOS" localSheetId="28">#REF!</definedName>
    <definedName name="BANCOS" localSheetId="29">#REF!</definedName>
    <definedName name="BANCOS" localSheetId="30">#REF!</definedName>
    <definedName name="BANCOS" localSheetId="31">#REF!</definedName>
    <definedName name="BANCOS" localSheetId="32">#REF!</definedName>
    <definedName name="BANCOS" localSheetId="33">#REF!</definedName>
    <definedName name="BANCOS" localSheetId="34">#REF!</definedName>
    <definedName name="BANCOS" localSheetId="19">#REF!</definedName>
    <definedName name="BANCOS" localSheetId="25">#REF!</definedName>
    <definedName name="BANCOS" localSheetId="27">#REF!</definedName>
    <definedName name="BANCOS">#REF!</definedName>
    <definedName name="banks1" localSheetId="12">#REF!</definedName>
    <definedName name="banks1" localSheetId="13">#REF!</definedName>
    <definedName name="banks1" localSheetId="28">#REF!</definedName>
    <definedName name="banks1" localSheetId="29">#REF!</definedName>
    <definedName name="banks1" localSheetId="30">#REF!</definedName>
    <definedName name="banks1" localSheetId="31">#REF!</definedName>
    <definedName name="banks1">#REF!</definedName>
    <definedName name="banks2" localSheetId="28">#REF!</definedName>
    <definedName name="banks2" localSheetId="29">#REF!</definedName>
    <definedName name="banks2" localSheetId="30">#REF!</definedName>
    <definedName name="banks2" localSheetId="31">#REF!</definedName>
    <definedName name="banks2">#REF!</definedName>
    <definedName name="baron" localSheetId="28" hidden="1">#REF!</definedName>
    <definedName name="baron" localSheetId="29" hidden="1">#REF!</definedName>
    <definedName name="baron" localSheetId="30" hidden="1">#REF!</definedName>
    <definedName name="baron" localSheetId="31" hidden="1">#REF!</definedName>
    <definedName name="baron" hidden="1">#REF!</definedName>
    <definedName name="BASDAT" localSheetId="30">#REF!</definedName>
    <definedName name="BASDAT" localSheetId="31">'[42]Annual Tables'!#REF!</definedName>
    <definedName name="BASDAT">#REF!</definedName>
    <definedName name="base" localSheetId="30">#REF!</definedName>
    <definedName name="base" localSheetId="31">'[71]K. IMF Base'!$A$170:$CI$255</definedName>
    <definedName name="base">#REF!</definedName>
    <definedName name="_xlnm.Database" localSheetId="48">#REF!</definedName>
    <definedName name="_xlnm.Database" localSheetId="49">#REF!</definedName>
    <definedName name="_xlnm.Database" localSheetId="50">#REF!</definedName>
    <definedName name="_xlnm.Database" localSheetId="51">#REF!</definedName>
    <definedName name="_xlnm.Database" localSheetId="52">#REF!</definedName>
    <definedName name="_xlnm.Database" localSheetId="11">#REF!</definedName>
    <definedName name="_xlnm.Database" localSheetId="12">#REF!</definedName>
    <definedName name="_xlnm.Database" localSheetId="13">#REF!</definedName>
    <definedName name="_xlnm.Database" localSheetId="17">#REF!</definedName>
    <definedName name="_xlnm.Database" localSheetId="18">#REF!</definedName>
    <definedName name="_xlnm.Database" localSheetId="20">#REF!</definedName>
    <definedName name="_xlnm.Database" localSheetId="26">#REF!</definedName>
    <definedName name="_xlnm.Database" localSheetId="28">#REF!</definedName>
    <definedName name="_xlnm.Database" localSheetId="29">#REF!</definedName>
    <definedName name="_xlnm.Database" localSheetId="30">#REF!</definedName>
    <definedName name="_xlnm.Database" localSheetId="31">#REF!</definedName>
    <definedName name="_xlnm.Database" localSheetId="32">#REF!</definedName>
    <definedName name="_xlnm.Database" localSheetId="19">#REF!</definedName>
    <definedName name="_xlnm.Database" localSheetId="25">#REF!</definedName>
    <definedName name="_xlnm.Database" localSheetId="27">#REF!</definedName>
    <definedName name="_xlnm.Database">#REF!</definedName>
    <definedName name="baseflow" localSheetId="48">'[71]K. IMF Base'!#REF!</definedName>
    <definedName name="baseflow" localSheetId="51">'[71]K. IMF Base'!#REF!</definedName>
    <definedName name="baseflow" localSheetId="52">'[71]K. IMF Base'!#REF!</definedName>
    <definedName name="baseflow" localSheetId="12">#REF!</definedName>
    <definedName name="baseflow" localSheetId="13">#REF!</definedName>
    <definedName name="baseflow" localSheetId="28">'[71]K. IMF Base'!#REF!</definedName>
    <definedName name="baseflow" localSheetId="29">'[71]K. IMF Base'!#REF!</definedName>
    <definedName name="baseflow" localSheetId="30">#REF!</definedName>
    <definedName name="baseflow" localSheetId="31">'[71]K. IMF Base'!#REF!</definedName>
    <definedName name="baseflow">#REF!</definedName>
    <definedName name="BaseYear" localSheetId="48">#REF!</definedName>
    <definedName name="BaseYear" localSheetId="51">#REF!</definedName>
    <definedName name="BaseYear" localSheetId="52">#REF!</definedName>
    <definedName name="BaseYear" localSheetId="12">#REF!</definedName>
    <definedName name="BaseYear" localSheetId="13">#REF!</definedName>
    <definedName name="BaseYear" localSheetId="28">#REF!</definedName>
    <definedName name="BaseYear" localSheetId="29">#REF!</definedName>
    <definedName name="BaseYear" localSheetId="30">#REF!</definedName>
    <definedName name="BaseYear" localSheetId="31">#REF!</definedName>
    <definedName name="BaseYear">#REF!</definedName>
    <definedName name="Basic_Data" localSheetId="48">#REF!</definedName>
    <definedName name="Basic_Data" localSheetId="51">#REF!</definedName>
    <definedName name="Basic_Data" localSheetId="52">#REF!</definedName>
    <definedName name="Basic_Data" localSheetId="12">#REF!</definedName>
    <definedName name="Basic_Data" localSheetId="13">#REF!</definedName>
    <definedName name="Basic_Data" localSheetId="28">#REF!</definedName>
    <definedName name="Basic_Data" localSheetId="29">#REF!</definedName>
    <definedName name="Basic_Data" localSheetId="30">#REF!</definedName>
    <definedName name="Basic_Data" localSheetId="31">#REF!</definedName>
    <definedName name="Basic_Data">#REF!</definedName>
    <definedName name="BASOMA" localSheetId="48">#REF!</definedName>
    <definedName name="BASOMA" localSheetId="51">#REF!</definedName>
    <definedName name="BASOMA" localSheetId="52">#REF!</definedName>
    <definedName name="BASOMA" localSheetId="12">#REF!</definedName>
    <definedName name="BASOMA" localSheetId="13">#REF!</definedName>
    <definedName name="BASOMA" localSheetId="28">#REF!</definedName>
    <definedName name="BASOMA" localSheetId="29">#REF!</definedName>
    <definedName name="BASOMA" localSheetId="30">#REF!</definedName>
    <definedName name="BASOMA" localSheetId="31">#REF!</definedName>
    <definedName name="BASOMA">#REF!</definedName>
    <definedName name="Batumi_debt" localSheetId="49">#REF!</definedName>
    <definedName name="Batumi_debt" localSheetId="50">#REF!</definedName>
    <definedName name="Batumi_debt" localSheetId="51">#REF!</definedName>
    <definedName name="Batumi_debt" localSheetId="11">#REF!</definedName>
    <definedName name="Batumi_debt" localSheetId="17">#REF!</definedName>
    <definedName name="Batumi_debt" localSheetId="20">#REF!</definedName>
    <definedName name="Batumi_debt" localSheetId="28">#REF!</definedName>
    <definedName name="Batumi_debt" localSheetId="29">#REF!</definedName>
    <definedName name="Batumi_debt" localSheetId="30">#REF!</definedName>
    <definedName name="Batumi_debt" localSheetId="31">#REF!</definedName>
    <definedName name="Batumi_debt" localSheetId="25">#REF!</definedName>
    <definedName name="Batumi_debt">#REF!</definedName>
    <definedName name="Bave" localSheetId="28">#REF!</definedName>
    <definedName name="Bave" localSheetId="29">#REF!</definedName>
    <definedName name="Bave" localSheetId="30">#REF!</definedName>
    <definedName name="Bave" localSheetId="31">#REF!</definedName>
    <definedName name="Bave">#REF!</definedName>
    <definedName name="bb" localSheetId="48" hidden="1">{"Riqfin97",#N/A,FALSE,"Tran";"Riqfinpro",#N/A,FALSE,"Tran"}</definedName>
    <definedName name="bb" localSheetId="49" hidden="1">{"Riqfin97",#N/A,FALSE,"Tran";"Riqfinpro",#N/A,FALSE,"Tran"}</definedName>
    <definedName name="bb" localSheetId="50" hidden="1">{"Riqfin97",#N/A,FALSE,"Tran";"Riqfinpro",#N/A,FALSE,"Tran"}</definedName>
    <definedName name="bb" localSheetId="51" hidden="1">{"Riqfin97",#N/A,FALSE,"Tran";"Riqfinpro",#N/A,FALSE,"Tran"}</definedName>
    <definedName name="bb" localSheetId="52" hidden="1">{"Riqfin97",#N/A,FALSE,"Tran";"Riqfinpro",#N/A,FALSE,"Tran"}</definedName>
    <definedName name="bb" localSheetId="11" hidden="1">{"Riqfin97",#N/A,FALSE,"Tran";"Riqfinpro",#N/A,FALSE,"Tran"}</definedName>
    <definedName name="bb" localSheetId="12" hidden="1">{"Riqfin97",#N/A,FALSE,"Tran";"Riqfinpro",#N/A,FALSE,"Tran"}</definedName>
    <definedName name="bb" localSheetId="13" hidden="1">{"Riqfin97",#N/A,FALSE,"Tran";"Riqfinpro",#N/A,FALSE,"Tran"}</definedName>
    <definedName name="bb" localSheetId="17" hidden="1">{"Riqfin97",#N/A,FALSE,"Tran";"Riqfinpro",#N/A,FALSE,"Tran"}</definedName>
    <definedName name="bb" localSheetId="18" hidden="1">{"Riqfin97",#N/A,FALSE,"Tran";"Riqfinpro",#N/A,FALSE,"Tran"}</definedName>
    <definedName name="bb" localSheetId="20" hidden="1">{"Riqfin97",#N/A,FALSE,"Tran";"Riqfinpro",#N/A,FALSE,"Tran"}</definedName>
    <definedName name="bb" localSheetId="21" hidden="1">{"Riqfin97",#N/A,FALSE,"Tran";"Riqfinpro",#N/A,FALSE,"Tran"}</definedName>
    <definedName name="bb" localSheetId="10" hidden="1">{"Riqfin97",#N/A,FALSE,"Tran";"Riqfinpro",#N/A,FALSE,"Tran"}</definedName>
    <definedName name="bb" localSheetId="26" hidden="1">{"Riqfin97",#N/A,FALSE,"Tran";"Riqfinpro",#N/A,FALSE,"Tran"}</definedName>
    <definedName name="bb" localSheetId="23" hidden="1">{"Riqfin97",#N/A,FALSE,"Tran";"Riqfinpro",#N/A,FALSE,"Tran"}</definedName>
    <definedName name="bb" localSheetId="28" hidden="1">{"Riqfin97",#N/A,FALSE,"Tran";"Riqfinpro",#N/A,FALSE,"Tran"}</definedName>
    <definedName name="bb" localSheetId="29" hidden="1">{"Riqfin97",#N/A,FALSE,"Tran";"Riqfinpro",#N/A,FALSE,"Tran"}</definedName>
    <definedName name="bb" localSheetId="30"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4" hidden="1">{"Riqfin97",#N/A,FALSE,"Tran";"Riqfinpro",#N/A,FALSE,"Tran"}</definedName>
    <definedName name="bb" localSheetId="35" hidden="1">{"Riqfin97",#N/A,FALSE,"Tran";"Riqfinpro",#N/A,FALSE,"Tran"}</definedName>
    <definedName name="bb" localSheetId="19" hidden="1">{"Riqfin97",#N/A,FALSE,"Tran";"Riqfinpro",#N/A,FALSE,"Tran"}</definedName>
    <definedName name="bb" localSheetId="22" hidden="1">{"Riqfin97",#N/A,FALSE,"Tran";"Riqfinpro",#N/A,FALSE,"Tran"}</definedName>
    <definedName name="bb" localSheetId="25" hidden="1">{"Riqfin97",#N/A,FALSE,"Tran";"Riqfinpro",#N/A,FALSE,"Tran"}</definedName>
    <definedName name="bb" localSheetId="27" hidden="1">{"Riqfin97",#N/A,FALSE,"Tran";"Riqfinpro",#N/A,FALSE,"Tran"}</definedName>
    <definedName name="bb" hidden="1">{"Riqfin97",#N/A,FALSE,"Tran";"Riqfinpro",#N/A,FALSE,"Tran"}</definedName>
    <definedName name="BBB" localSheetId="48">#REF!</definedName>
    <definedName name="BBB" localSheetId="49">#REF!</definedName>
    <definedName name="BBB" localSheetId="50">#REF!</definedName>
    <definedName name="BBB" localSheetId="51">#REF!</definedName>
    <definedName name="BBB" localSheetId="52">#REF!</definedName>
    <definedName name="BBB" localSheetId="11">#REF!</definedName>
    <definedName name="BBB" localSheetId="12">#REF!</definedName>
    <definedName name="BBB" localSheetId="13">#REF!</definedName>
    <definedName name="BBB" localSheetId="17">#REF!</definedName>
    <definedName name="BBB" localSheetId="18">#REF!</definedName>
    <definedName name="BBB" localSheetId="20">#REF!</definedName>
    <definedName name="BBB" localSheetId="26">#REF!</definedName>
    <definedName name="BBB" localSheetId="28">#REF!</definedName>
    <definedName name="BBB" localSheetId="29">#REF!</definedName>
    <definedName name="BBB" localSheetId="30">#REF!</definedName>
    <definedName name="BBB" localSheetId="31">#REF!</definedName>
    <definedName name="BBB" localSheetId="32">#REF!</definedName>
    <definedName name="BBB" localSheetId="19">#REF!</definedName>
    <definedName name="BBB" localSheetId="25">#REF!</definedName>
    <definedName name="BBB" localSheetId="27">#REF!</definedName>
    <definedName name="BBB">#REF!</definedName>
    <definedName name="bbbb" localSheetId="48" hidden="1">{"Minpmon",#N/A,FALSE,"Monthinput"}</definedName>
    <definedName name="bbbb" localSheetId="49" hidden="1">{"Minpmon",#N/A,FALSE,"Monthinput"}</definedName>
    <definedName name="bbbb" localSheetId="50" hidden="1">{"Minpmon",#N/A,FALSE,"Monthinput"}</definedName>
    <definedName name="bbbb" localSheetId="51" hidden="1">{"Minpmon",#N/A,FALSE,"Monthinput"}</definedName>
    <definedName name="bbbb" localSheetId="52" hidden="1">{"Minpmon",#N/A,FALSE,"Monthinput"}</definedName>
    <definedName name="bbbb" localSheetId="11" hidden="1">{"Minpmon",#N/A,FALSE,"Monthinput"}</definedName>
    <definedName name="bbbb" localSheetId="12" hidden="1">{"Minpmon",#N/A,FALSE,"Monthinput"}</definedName>
    <definedName name="bbbb" localSheetId="13" hidden="1">{"Minpmon",#N/A,FALSE,"Monthinput"}</definedName>
    <definedName name="bbbb" localSheetId="17" hidden="1">{"Minpmon",#N/A,FALSE,"Monthinput"}</definedName>
    <definedName name="bbbb" localSheetId="18" hidden="1">{"Minpmon",#N/A,FALSE,"Monthinput"}</definedName>
    <definedName name="bbbb" localSheetId="20" hidden="1">{"Minpmon",#N/A,FALSE,"Monthinput"}</definedName>
    <definedName name="bbbb" localSheetId="21" hidden="1">{"Minpmon",#N/A,FALSE,"Monthinput"}</definedName>
    <definedName name="bbbb" localSheetId="10" hidden="1">{"Minpmon",#N/A,FALSE,"Monthinput"}</definedName>
    <definedName name="bbbb" localSheetId="26" hidden="1">{"Minpmon",#N/A,FALSE,"Monthinput"}</definedName>
    <definedName name="bbbb" localSheetId="23" hidden="1">{"Minpmon",#N/A,FALSE,"Monthinput"}</definedName>
    <definedName name="bbbb" localSheetId="28" hidden="1">{"Minpmon",#N/A,FALSE,"Monthinput"}</definedName>
    <definedName name="bbbb" localSheetId="29" hidden="1">{"Minpmon",#N/A,FALSE,"Monthinput"}</definedName>
    <definedName name="bbbb" localSheetId="30" hidden="1">{"Minpmon",#N/A,FALSE,"Monthinput"}</definedName>
    <definedName name="bbbb" localSheetId="31" hidden="1">{"Minpmon",#N/A,FALSE,"Monthinput"}</definedName>
    <definedName name="bbbb" localSheetId="32" hidden="1">{"Minpmon",#N/A,FALSE,"Monthinput"}</definedName>
    <definedName name="bbbb" localSheetId="33" hidden="1">{"Minpmon",#N/A,FALSE,"Monthinput"}</definedName>
    <definedName name="bbbb" localSheetId="34" hidden="1">{"Minpmon",#N/A,FALSE,"Monthinput"}</definedName>
    <definedName name="bbbb" localSheetId="35" hidden="1">{"Minpmon",#N/A,FALSE,"Monthinput"}</definedName>
    <definedName name="bbbb" localSheetId="19" hidden="1">{"Minpmon",#N/A,FALSE,"Monthinput"}</definedName>
    <definedName name="bbbb" localSheetId="22" hidden="1">{"Minpmon",#N/A,FALSE,"Monthinput"}</definedName>
    <definedName name="bbbb" localSheetId="25" hidden="1">{"Minpmon",#N/A,FALSE,"Monthinput"}</definedName>
    <definedName name="bbbb" localSheetId="27" hidden="1">{"Minpmon",#N/A,FALSE,"Monthinput"}</definedName>
    <definedName name="bbbb" hidden="1">{"Minpmon",#N/A,FALSE,"Monthinput"}</definedName>
    <definedName name="bbbbbbbbbbbbb" localSheetId="48" hidden="1">{"Tab1",#N/A,FALSE,"P";"Tab2",#N/A,FALSE,"P"}</definedName>
    <definedName name="bbbbbbbbbbbbb" localSheetId="49" hidden="1">{"Tab1",#N/A,FALSE,"P";"Tab2",#N/A,FALSE,"P"}</definedName>
    <definedName name="bbbbbbbbbbbbb" localSheetId="50" hidden="1">{"Tab1",#N/A,FALSE,"P";"Tab2",#N/A,FALSE,"P"}</definedName>
    <definedName name="bbbbbbbbbbbbb" localSheetId="51" hidden="1">{"Tab1",#N/A,FALSE,"P";"Tab2",#N/A,FALSE,"P"}</definedName>
    <definedName name="bbbbbbbbbbbbb" localSheetId="52" hidden="1">{"Tab1",#N/A,FALSE,"P";"Tab2",#N/A,FALSE,"P"}</definedName>
    <definedName name="bbbbbbbbbbbbb" localSheetId="11" hidden="1">{"Tab1",#N/A,FALSE,"P";"Tab2",#N/A,FALSE,"P"}</definedName>
    <definedName name="bbbbbbbbbbbbb" localSheetId="12" hidden="1">{"Tab1",#N/A,FALSE,"P";"Tab2",#N/A,FALSE,"P"}</definedName>
    <definedName name="bbbbbbbbbbbbb" localSheetId="13" hidden="1">{"Tab1",#N/A,FALSE,"P";"Tab2",#N/A,FALSE,"P"}</definedName>
    <definedName name="bbbbbbbbbbbbb" localSheetId="17" hidden="1">{"Tab1",#N/A,FALSE,"P";"Tab2",#N/A,FALSE,"P"}</definedName>
    <definedName name="bbbbbbbbbbbbb" localSheetId="18" hidden="1">{"Tab1",#N/A,FALSE,"P";"Tab2",#N/A,FALSE,"P"}</definedName>
    <definedName name="bbbbbbbbbbbbb" localSheetId="20" hidden="1">{"Tab1",#N/A,FALSE,"P";"Tab2",#N/A,FALSE,"P"}</definedName>
    <definedName name="bbbbbbbbbbbbb" localSheetId="21" hidden="1">{"Tab1",#N/A,FALSE,"P";"Tab2",#N/A,FALSE,"P"}</definedName>
    <definedName name="bbbbbbbbbbbbb" localSheetId="10" hidden="1">{"Tab1",#N/A,FALSE,"P";"Tab2",#N/A,FALSE,"P"}</definedName>
    <definedName name="bbbbbbbbbbbbb" localSheetId="26" hidden="1">{"Tab1",#N/A,FALSE,"P";"Tab2",#N/A,FALSE,"P"}</definedName>
    <definedName name="bbbbbbbbbbbbb" localSheetId="23" hidden="1">{"Tab1",#N/A,FALSE,"P";"Tab2",#N/A,FALSE,"P"}</definedName>
    <definedName name="bbbbbbbbbbbbb" localSheetId="28" hidden="1">{"Tab1",#N/A,FALSE,"P";"Tab2",#N/A,FALSE,"P"}</definedName>
    <definedName name="bbbbbbbbbbbbb" localSheetId="29" hidden="1">{"Tab1",#N/A,FALSE,"P";"Tab2",#N/A,FALSE,"P"}</definedName>
    <definedName name="bbbbbbbbbbbbb" localSheetId="30" hidden="1">{"Tab1",#N/A,FALSE,"P";"Tab2",#N/A,FALSE,"P"}</definedName>
    <definedName name="bbbbbbbbbbbbb" localSheetId="31" hidden="1">{"Tab1",#N/A,FALSE,"P";"Tab2",#N/A,FALSE,"P"}</definedName>
    <definedName name="bbbbbbbbbbbbb" localSheetId="32" hidden="1">{"Tab1",#N/A,FALSE,"P";"Tab2",#N/A,FALSE,"P"}</definedName>
    <definedName name="bbbbbbbbbbbbb" localSheetId="33" hidden="1">{"Tab1",#N/A,FALSE,"P";"Tab2",#N/A,FALSE,"P"}</definedName>
    <definedName name="bbbbbbbbbbbbb" localSheetId="34" hidden="1">{"Tab1",#N/A,FALSE,"P";"Tab2",#N/A,FALSE,"P"}</definedName>
    <definedName name="bbbbbbbbbbbbb" localSheetId="35" hidden="1">{"Tab1",#N/A,FALSE,"P";"Tab2",#N/A,FALSE,"P"}</definedName>
    <definedName name="bbbbbbbbbbbbb" localSheetId="19" hidden="1">{"Tab1",#N/A,FALSE,"P";"Tab2",#N/A,FALSE,"P"}</definedName>
    <definedName name="bbbbbbbbbbbbb" localSheetId="22" hidden="1">{"Tab1",#N/A,FALSE,"P";"Tab2",#N/A,FALSE,"P"}</definedName>
    <definedName name="bbbbbbbbbbbbb" localSheetId="25" hidden="1">{"Tab1",#N/A,FALSE,"P";"Tab2",#N/A,FALSE,"P"}</definedName>
    <definedName name="bbbbbbbbbbbbb" localSheetId="27" hidden="1">{"Tab1",#N/A,FALSE,"P";"Tab2",#N/A,FALSE,"P"}</definedName>
    <definedName name="bbbbbbbbbbbbb" hidden="1">{"Tab1",#N/A,FALSE,"P";"Tab2",#N/A,FALSE,"P"}</definedName>
    <definedName name="BC" localSheetId="48">#REF!</definedName>
    <definedName name="BC" localSheetId="49">#REF!</definedName>
    <definedName name="BC" localSheetId="50">#REF!</definedName>
    <definedName name="BC" localSheetId="51">#REF!</definedName>
    <definedName name="BC" localSheetId="52">#REF!</definedName>
    <definedName name="BC" localSheetId="11">#REF!</definedName>
    <definedName name="BC" localSheetId="12">#REF!</definedName>
    <definedName name="BC" localSheetId="13">#REF!</definedName>
    <definedName name="BC" localSheetId="17">#REF!</definedName>
    <definedName name="BC" localSheetId="18">#REF!</definedName>
    <definedName name="BC" localSheetId="20">#REF!</definedName>
    <definedName name="BC" localSheetId="21">#REF!</definedName>
    <definedName name="BC" localSheetId="26">#REF!</definedName>
    <definedName name="BC" localSheetId="28">#REF!</definedName>
    <definedName name="BC" localSheetId="29">#REF!</definedName>
    <definedName name="BC" localSheetId="30">#REF!</definedName>
    <definedName name="BC" localSheetId="31">#REF!</definedName>
    <definedName name="BC" localSheetId="32">#REF!</definedName>
    <definedName name="BC" localSheetId="33">#REF!</definedName>
    <definedName name="BC" localSheetId="34">#REF!</definedName>
    <definedName name="BC" localSheetId="19">#REF!</definedName>
    <definedName name="BC" localSheetId="25">#REF!</definedName>
    <definedName name="BC" localSheetId="27">#REF!</definedName>
    <definedName name="BC">#REF!</definedName>
    <definedName name="BCA" localSheetId="12">#REF!</definedName>
    <definedName name="BCA">#N/A</definedName>
    <definedName name="BCA_GDP" localSheetId="12">#REF!</definedName>
    <definedName name="BCA_GDP">#N/A</definedName>
    <definedName name="BCA_NGDP" localSheetId="48">#REF!</definedName>
    <definedName name="BCA_NGDP" localSheetId="49">#REF!</definedName>
    <definedName name="BCA_NGDP" localSheetId="50">#REF!</definedName>
    <definedName name="BCA_NGDP" localSheetId="51">#REF!</definedName>
    <definedName name="BCA_NGDP" localSheetId="52">#REF!</definedName>
    <definedName name="BCA_NGDP" localSheetId="11">#REF!</definedName>
    <definedName name="BCA_NGDP" localSheetId="12">#REF!</definedName>
    <definedName name="BCA_NGDP" localSheetId="13">#REF!</definedName>
    <definedName name="BCA_NGDP" localSheetId="17">#REF!</definedName>
    <definedName name="BCA_NGDP" localSheetId="18">#REF!</definedName>
    <definedName name="BCA_NGDP" localSheetId="20">#REF!</definedName>
    <definedName name="BCA_NGDP" localSheetId="26">#REF!</definedName>
    <definedName name="BCA_NGDP" localSheetId="28">#REF!</definedName>
    <definedName name="BCA_NGDP" localSheetId="29">#REF!</definedName>
    <definedName name="BCA_NGDP" localSheetId="30">#REF!</definedName>
    <definedName name="BCA_NGDP" localSheetId="31">#REF!</definedName>
    <definedName name="BCA_NGDP" localSheetId="32">#REF!</definedName>
    <definedName name="BCA_NGDP" localSheetId="19">#REF!</definedName>
    <definedName name="BCA_NGDP" localSheetId="25">#REF!</definedName>
    <definedName name="BCA_NGDP" localSheetId="27">#REF!</definedName>
    <definedName name="BCA_NGDP">#REF!</definedName>
    <definedName name="BCEProg" localSheetId="12">#REF!</definedName>
    <definedName name="BCEProg" localSheetId="13">#REF!</definedName>
    <definedName name="BCEProg" localSheetId="28">#REF!</definedName>
    <definedName name="BCEProg" localSheetId="29">#REF!</definedName>
    <definedName name="BCEProg" localSheetId="30">#REF!</definedName>
    <definedName name="BCEProg" localSheetId="31">#REF!</definedName>
    <definedName name="BCEProg">#REF!</definedName>
    <definedName name="BCH" localSheetId="49">#REF!</definedName>
    <definedName name="BCH" localSheetId="50">#REF!</definedName>
    <definedName name="BCH" localSheetId="51">#REF!</definedName>
    <definedName name="BCH" localSheetId="11">#REF!</definedName>
    <definedName name="BCH" localSheetId="12">#REF!</definedName>
    <definedName name="BCH" localSheetId="13">#REF!</definedName>
    <definedName name="BCH" localSheetId="17">#REF!</definedName>
    <definedName name="BCH" localSheetId="18">#REF!</definedName>
    <definedName name="BCH" localSheetId="20">#REF!</definedName>
    <definedName name="BCH" localSheetId="26">#REF!</definedName>
    <definedName name="BCH" localSheetId="28">#REF!</definedName>
    <definedName name="BCH" localSheetId="29">#REF!</definedName>
    <definedName name="BCH" localSheetId="30">#REF!</definedName>
    <definedName name="BCH" localSheetId="31">#REF!</definedName>
    <definedName name="BCH" localSheetId="32">#REF!</definedName>
    <definedName name="BCH" localSheetId="19">#REF!</definedName>
    <definedName name="BCH" localSheetId="25">#REF!</definedName>
    <definedName name="BCH" localSheetId="27">#REF!</definedName>
    <definedName name="BCH">#REF!</definedName>
    <definedName name="BCH_10G" localSheetId="49">#REF!</definedName>
    <definedName name="BCH_10G" localSheetId="50">#REF!</definedName>
    <definedName name="BCH_10G" localSheetId="51">#REF!</definedName>
    <definedName name="BCH_10G" localSheetId="11">#REF!</definedName>
    <definedName name="BCH_10G" localSheetId="17">#REF!</definedName>
    <definedName name="BCH_10G" localSheetId="18">#REF!</definedName>
    <definedName name="BCH_10G" localSheetId="20">#REF!</definedName>
    <definedName name="BCH_10G" localSheetId="26">#REF!</definedName>
    <definedName name="BCH_10G" localSheetId="28">#REF!</definedName>
    <definedName name="BCH_10G" localSheetId="29">#REF!</definedName>
    <definedName name="BCH_10G" localSheetId="30">#REF!</definedName>
    <definedName name="BCH_10G" localSheetId="31">#REF!</definedName>
    <definedName name="BCH_10G" localSheetId="32">#REF!</definedName>
    <definedName name="BCH_10G" localSheetId="19">#REF!</definedName>
    <definedName name="BCH_10G" localSheetId="25">#REF!</definedName>
    <definedName name="BCH_10G" localSheetId="27">#REF!</definedName>
    <definedName name="BCH_10G">#REF!</definedName>
    <definedName name="BCH_10R" localSheetId="49">#REF!</definedName>
    <definedName name="BCH_10R" localSheetId="50">#REF!</definedName>
    <definedName name="BCH_10R" localSheetId="51">#REF!</definedName>
    <definedName name="BCH_10R" localSheetId="11">#REF!</definedName>
    <definedName name="BCH_10R" localSheetId="17">#REF!</definedName>
    <definedName name="BCH_10R" localSheetId="28">#REF!</definedName>
    <definedName name="BCH_10R" localSheetId="29">#REF!</definedName>
    <definedName name="BCH_10R" localSheetId="30">#REF!</definedName>
    <definedName name="BCH_10R" localSheetId="31">#REF!</definedName>
    <definedName name="BCH_10R" localSheetId="25">#REF!</definedName>
    <definedName name="BCH_10R">#REF!</definedName>
    <definedName name="Bcos_Com_20G" localSheetId="49">#REF!</definedName>
    <definedName name="Bcos_Com_20G" localSheetId="50">#REF!</definedName>
    <definedName name="Bcos_Com_20G" localSheetId="51">#REF!</definedName>
    <definedName name="Bcos_Com_20G" localSheetId="11">#REF!</definedName>
    <definedName name="Bcos_Com_20G" localSheetId="17">#REF!</definedName>
    <definedName name="Bcos_Com_20G" localSheetId="28">#REF!</definedName>
    <definedName name="Bcos_Com_20G" localSheetId="29">#REF!</definedName>
    <definedName name="Bcos_Com_20G" localSheetId="30">#REF!</definedName>
    <definedName name="Bcos_Com_20G" localSheetId="31">#REF!</definedName>
    <definedName name="Bcos_Com_20G" localSheetId="25">#REF!</definedName>
    <definedName name="Bcos_Com_20G">#REF!</definedName>
    <definedName name="Bcos_Com20R" localSheetId="49">#REF!</definedName>
    <definedName name="Bcos_Com20R" localSheetId="50">#REF!</definedName>
    <definedName name="Bcos_Com20R" localSheetId="51">#REF!</definedName>
    <definedName name="Bcos_Com20R" localSheetId="11">#REF!</definedName>
    <definedName name="Bcos_Com20R" localSheetId="17">#REF!</definedName>
    <definedName name="Bcos_Com20R" localSheetId="28">#REF!</definedName>
    <definedName name="Bcos_Com20R" localSheetId="29">#REF!</definedName>
    <definedName name="Bcos_Com20R" localSheetId="30">#REF!</definedName>
    <definedName name="Bcos_Com20R" localSheetId="31">#REF!</definedName>
    <definedName name="Bcos_Com20R" localSheetId="25">#REF!</definedName>
    <definedName name="Bcos_Com20R">#REF!</definedName>
    <definedName name="BCRD15" localSheetId="48" hidden="1">'[72]Crédito SPNF (fiscal)'!#REF!</definedName>
    <definedName name="BCRD15" localSheetId="50" hidden="1">'[72]Crédito SPNF (fiscal)'!#REF!</definedName>
    <definedName name="BCRD15" localSheetId="51" hidden="1">'[72]Crédito SPNF (fiscal)'!#REF!</definedName>
    <definedName name="BCRD15" localSheetId="52" hidden="1">'[72]Crédito SPNF (fiscal)'!#REF!</definedName>
    <definedName name="BCRD15" localSheetId="17" hidden="1">#REF!</definedName>
    <definedName name="BCRD15" localSheetId="18" hidden="1">#REF!</definedName>
    <definedName name="BCRD15" localSheetId="20" hidden="1">#REF!</definedName>
    <definedName name="BCRD15" localSheetId="30" hidden="1">#REF!</definedName>
    <definedName name="BCRD15" localSheetId="31" hidden="1">'[72]Crédito SPNF (fiscal)'!#REF!</definedName>
    <definedName name="BCRD15" localSheetId="19" hidden="1">#REF!</definedName>
    <definedName name="BCRD15" localSheetId="25" hidden="1">#REF!</definedName>
    <definedName name="BCRD15" hidden="1">#REF!</definedName>
    <definedName name="BDEAC" localSheetId="30">#REF!</definedName>
    <definedName name="BDEAC" localSheetId="31">[54]CIRRs!$C$70</definedName>
    <definedName name="BDEAC">#REF!</definedName>
    <definedName name="BE" localSheetId="12">#REF!</definedName>
    <definedName name="BE">#N/A</definedName>
    <definedName name="BEA" localSheetId="48">#REF!</definedName>
    <definedName name="BEA" localSheetId="49">#REF!</definedName>
    <definedName name="BEA" localSheetId="50">#REF!</definedName>
    <definedName name="BEA" localSheetId="51">#REF!</definedName>
    <definedName name="BEA" localSheetId="52">#REF!</definedName>
    <definedName name="BEA" localSheetId="11">#REF!</definedName>
    <definedName name="BEA" localSheetId="12">#REF!</definedName>
    <definedName name="BEA" localSheetId="13">#REF!</definedName>
    <definedName name="BEA" localSheetId="17">#REF!</definedName>
    <definedName name="BEA" localSheetId="18">#REF!</definedName>
    <definedName name="BEA" localSheetId="20">#REF!</definedName>
    <definedName name="BEA" localSheetId="26">#REF!</definedName>
    <definedName name="BEA" localSheetId="28">#REF!</definedName>
    <definedName name="BEA" localSheetId="29">#REF!</definedName>
    <definedName name="BEA" localSheetId="30">#REF!</definedName>
    <definedName name="BEA" localSheetId="31">#REF!</definedName>
    <definedName name="BEA" localSheetId="32">#REF!</definedName>
    <definedName name="BEA" localSheetId="19">#REF!</definedName>
    <definedName name="BEA" localSheetId="25">#REF!</definedName>
    <definedName name="BEA" localSheetId="27">#REF!</definedName>
    <definedName name="BEA">#REF!</definedName>
    <definedName name="BEABA" localSheetId="12">#REF!</definedName>
    <definedName name="BEABA" localSheetId="13">#REF!</definedName>
    <definedName name="BEABA" localSheetId="28">#REF!</definedName>
    <definedName name="BEABA" localSheetId="29">#REF!</definedName>
    <definedName name="BEABA" localSheetId="30">#REF!</definedName>
    <definedName name="BEABA" localSheetId="31">#REF!</definedName>
    <definedName name="BEABA">#REF!</definedName>
    <definedName name="BEABI" localSheetId="28">#REF!</definedName>
    <definedName name="BEABI" localSheetId="29">#REF!</definedName>
    <definedName name="BEABI" localSheetId="30">#REF!</definedName>
    <definedName name="BEABI" localSheetId="31">#REF!</definedName>
    <definedName name="BEABI">#REF!</definedName>
    <definedName name="BEAI">#N/A</definedName>
    <definedName name="BEAIB">#N/A</definedName>
    <definedName name="BEAIG">#N/A</definedName>
    <definedName name="BEAMU" localSheetId="48">#REF!</definedName>
    <definedName name="BEAMU" localSheetId="51">#REF!</definedName>
    <definedName name="BEAMU" localSheetId="52">#REF!</definedName>
    <definedName name="BEAMU" localSheetId="28">#REF!</definedName>
    <definedName name="BEAMU" localSheetId="29">#REF!</definedName>
    <definedName name="BEAMU" localSheetId="30">#REF!</definedName>
    <definedName name="BEAMU" localSheetId="31">#REF!</definedName>
    <definedName name="BEAMU">#REF!</definedName>
    <definedName name="BEAP">#N/A</definedName>
    <definedName name="BEAPB">#N/A</definedName>
    <definedName name="BEAPG">#N/A</definedName>
    <definedName name="BEC" localSheetId="48">#REF!</definedName>
    <definedName name="BEC" localSheetId="51">#REF!</definedName>
    <definedName name="BEC" localSheetId="52">#REF!</definedName>
    <definedName name="BEC" localSheetId="28">#REF!</definedName>
    <definedName name="BEC" localSheetId="29">#REF!</definedName>
    <definedName name="BEC" localSheetId="30">#REF!</definedName>
    <definedName name="BEC" localSheetId="31">#REF!</definedName>
    <definedName name="BEC">#REF!</definedName>
    <definedName name="BED" localSheetId="48">#REF!</definedName>
    <definedName name="BED" localSheetId="49">#REF!</definedName>
    <definedName name="BED" localSheetId="50">#REF!</definedName>
    <definedName name="BED" localSheetId="51">#REF!</definedName>
    <definedName name="BED" localSheetId="52">#REF!</definedName>
    <definedName name="BED" localSheetId="11">#REF!</definedName>
    <definedName name="BED" localSheetId="12">#REF!</definedName>
    <definedName name="BED" localSheetId="13">#REF!</definedName>
    <definedName name="BED" localSheetId="17">#REF!</definedName>
    <definedName name="BED" localSheetId="18">#REF!</definedName>
    <definedName name="BED" localSheetId="20">#REF!</definedName>
    <definedName name="BED" localSheetId="26">#REF!</definedName>
    <definedName name="BED" localSheetId="28">#REF!</definedName>
    <definedName name="BED" localSheetId="29">#REF!</definedName>
    <definedName name="BED" localSheetId="30">#REF!</definedName>
    <definedName name="BED" localSheetId="31">#REF!</definedName>
    <definedName name="BED" localSheetId="32">#REF!</definedName>
    <definedName name="BED" localSheetId="19">#REF!</definedName>
    <definedName name="BED" localSheetId="25">#REF!</definedName>
    <definedName name="BED" localSheetId="27">#REF!</definedName>
    <definedName name="BED">#REF!</definedName>
    <definedName name="BED_6" localSheetId="49">#REF!</definedName>
    <definedName name="BED_6" localSheetId="50">#REF!</definedName>
    <definedName name="BED_6" localSheetId="51">#REF!</definedName>
    <definedName name="BED_6" localSheetId="11">#REF!</definedName>
    <definedName name="BED_6" localSheetId="12">#REF!</definedName>
    <definedName name="BED_6" localSheetId="13">#REF!</definedName>
    <definedName name="BED_6" localSheetId="17">#REF!</definedName>
    <definedName name="BED_6" localSheetId="18">#REF!</definedName>
    <definedName name="BED_6" localSheetId="20">#REF!</definedName>
    <definedName name="BED_6" localSheetId="26">#REF!</definedName>
    <definedName name="BED_6" localSheetId="28">#REF!</definedName>
    <definedName name="BED_6" localSheetId="29">#REF!</definedName>
    <definedName name="BED_6" localSheetId="30">#REF!</definedName>
    <definedName name="BED_6" localSheetId="31">#REF!</definedName>
    <definedName name="BED_6" localSheetId="32">#REF!</definedName>
    <definedName name="BED_6" localSheetId="19">#REF!</definedName>
    <definedName name="BED_6" localSheetId="25">#REF!</definedName>
    <definedName name="BED_6" localSheetId="27">#REF!</definedName>
    <definedName name="BED_6">#REF!</definedName>
    <definedName name="BEDE" localSheetId="12">#REF!</definedName>
    <definedName name="BEDE" localSheetId="13">#REF!</definedName>
    <definedName name="BEDE" localSheetId="28">#REF!</definedName>
    <definedName name="BEDE" localSheetId="29">#REF!</definedName>
    <definedName name="BEDE" localSheetId="30">#REF!</definedName>
    <definedName name="BEDE" localSheetId="31">#REF!</definedName>
    <definedName name="BEDE">#REF!</definedName>
    <definedName name="BEF" localSheetId="30">#REF!</definedName>
    <definedName name="BEF" localSheetId="31">[54]CIRRs!$C$79</definedName>
    <definedName name="BEF">#REF!</definedName>
    <definedName name="Bei" localSheetId="48">[73]terms!#REF!</definedName>
    <definedName name="Bei" localSheetId="52">[73]terms!#REF!</definedName>
    <definedName name="Bei" localSheetId="28">[73]terms!#REF!</definedName>
    <definedName name="Bei" localSheetId="29">[73]terms!#REF!</definedName>
    <definedName name="Bei" localSheetId="30">#REF!</definedName>
    <definedName name="Bei" localSheetId="31">[73]terms!#REF!</definedName>
    <definedName name="Bei">#REF!</definedName>
    <definedName name="Belgium_wt" localSheetId="30">#REF!</definedName>
    <definedName name="Belgium_wt" localSheetId="31">'[69]OECD wgt'!$B$15</definedName>
    <definedName name="Belgium_wt">#REF!</definedName>
    <definedName name="BENEF98" localSheetId="48">#REF!</definedName>
    <definedName name="BENEF98" localSheetId="51">#REF!</definedName>
    <definedName name="BENEF98" localSheetId="52">#REF!</definedName>
    <definedName name="BENEF98" localSheetId="12">#REF!</definedName>
    <definedName name="BENEF98" localSheetId="13">#REF!</definedName>
    <definedName name="BENEF98" localSheetId="28">#REF!</definedName>
    <definedName name="BENEF98" localSheetId="29">#REF!</definedName>
    <definedName name="BENEF98" localSheetId="30">#REF!</definedName>
    <definedName name="BENEF98" localSheetId="31">#REF!</definedName>
    <definedName name="BENEF98">#REF!</definedName>
    <definedName name="BENEF99" localSheetId="48">#REF!</definedName>
    <definedName name="BENEF99" localSheetId="51">#REF!</definedName>
    <definedName name="BENEF99" localSheetId="52">#REF!</definedName>
    <definedName name="BENEF99" localSheetId="12">#REF!</definedName>
    <definedName name="BENEF99" localSheetId="13">#REF!</definedName>
    <definedName name="BENEF99" localSheetId="28">#REF!</definedName>
    <definedName name="BENEF99" localSheetId="29">#REF!</definedName>
    <definedName name="BENEF99" localSheetId="30">#REF!</definedName>
    <definedName name="BENEF99" localSheetId="31">#REF!</definedName>
    <definedName name="BENEF99">#REF!</definedName>
    <definedName name="BeneficioNetoY3" localSheetId="30">#REF!</definedName>
    <definedName name="BeneficioNetoY3" localSheetId="31">'[74]Vaciado 1'!$F$153</definedName>
    <definedName name="BeneficioNetoY3">#REF!</definedName>
    <definedName name="BEO" localSheetId="48">#REF!</definedName>
    <definedName name="BEO" localSheetId="49">#REF!</definedName>
    <definedName name="BEO" localSheetId="50">#REF!</definedName>
    <definedName name="BEO" localSheetId="51">#REF!</definedName>
    <definedName name="BEO" localSheetId="52">#REF!</definedName>
    <definedName name="BEO" localSheetId="11">#REF!</definedName>
    <definedName name="BEO" localSheetId="12">#REF!</definedName>
    <definedName name="BEO" localSheetId="13">#REF!</definedName>
    <definedName name="BEO" localSheetId="17">#REF!</definedName>
    <definedName name="BEO" localSheetId="18">#REF!</definedName>
    <definedName name="BEO" localSheetId="20">#REF!</definedName>
    <definedName name="BEO" localSheetId="26">#REF!</definedName>
    <definedName name="BEO" localSheetId="28">#REF!</definedName>
    <definedName name="BEO" localSheetId="29">#REF!</definedName>
    <definedName name="BEO" localSheetId="30">#REF!</definedName>
    <definedName name="BEO" localSheetId="31">#REF!</definedName>
    <definedName name="BEO" localSheetId="32">#REF!</definedName>
    <definedName name="BEO" localSheetId="19">#REF!</definedName>
    <definedName name="BEO" localSheetId="25">#REF!</definedName>
    <definedName name="BEO" localSheetId="27">#REF!</definedName>
    <definedName name="BEO">#REF!</definedName>
    <definedName name="BER" localSheetId="49">#REF!</definedName>
    <definedName name="BER" localSheetId="50">#REF!</definedName>
    <definedName name="BER" localSheetId="51">#REF!</definedName>
    <definedName name="BER" localSheetId="11">#REF!</definedName>
    <definedName name="BER" localSheetId="12">#REF!</definedName>
    <definedName name="BER" localSheetId="17">#REF!</definedName>
    <definedName name="BER" localSheetId="28">#REF!</definedName>
    <definedName name="BER" localSheetId="29">#REF!</definedName>
    <definedName name="BER" localSheetId="30">#REF!</definedName>
    <definedName name="BER" localSheetId="31">#REF!</definedName>
    <definedName name="BER" localSheetId="25">#REF!</definedName>
    <definedName name="BER">#REF!</definedName>
    <definedName name="BERBA" localSheetId="28">#REF!</definedName>
    <definedName name="BERBA" localSheetId="29">#REF!</definedName>
    <definedName name="BERBA" localSheetId="30">#REF!</definedName>
    <definedName name="BERBA" localSheetId="31">#REF!</definedName>
    <definedName name="BERBA">#REF!</definedName>
    <definedName name="BERBI" localSheetId="28">#REF!</definedName>
    <definedName name="BERBI" localSheetId="29">#REF!</definedName>
    <definedName name="BERBI" localSheetId="30">#REF!</definedName>
    <definedName name="BERBI" localSheetId="31">#REF!</definedName>
    <definedName name="BERBI">#REF!</definedName>
    <definedName name="BERI">#N/A</definedName>
    <definedName name="BERIB">#N/A</definedName>
    <definedName name="BERIG">#N/A</definedName>
    <definedName name="BERP">#N/A</definedName>
    <definedName name="BERPB">#N/A</definedName>
    <definedName name="BERPG">#N/A</definedName>
    <definedName name="BF" localSheetId="12">#REF!</definedName>
    <definedName name="BF">#N/A</definedName>
    <definedName name="BFD" localSheetId="48">#REF!</definedName>
    <definedName name="BFD" localSheetId="49">#REF!</definedName>
    <definedName name="BFD" localSheetId="50">#REF!</definedName>
    <definedName name="BFD" localSheetId="51">#REF!</definedName>
    <definedName name="BFD" localSheetId="52">#REF!</definedName>
    <definedName name="BFD" localSheetId="11">#REF!</definedName>
    <definedName name="BFD" localSheetId="12">#REF!</definedName>
    <definedName name="BFD" localSheetId="13">#REF!</definedName>
    <definedName name="BFD" localSheetId="17">#REF!</definedName>
    <definedName name="BFD" localSheetId="18">#REF!</definedName>
    <definedName name="BFD" localSheetId="20">#REF!</definedName>
    <definedName name="BFD" localSheetId="26">#REF!</definedName>
    <definedName name="BFD" localSheetId="28">#REF!</definedName>
    <definedName name="BFD" localSheetId="29">#REF!</definedName>
    <definedName name="BFD" localSheetId="30">#REF!</definedName>
    <definedName name="BFD" localSheetId="31">#REF!</definedName>
    <definedName name="BFD" localSheetId="32">#REF!</definedName>
    <definedName name="BFD" localSheetId="19">#REF!</definedName>
    <definedName name="BFD" localSheetId="25">#REF!</definedName>
    <definedName name="BFD" localSheetId="27">#REF!</definedName>
    <definedName name="BFD">#REF!</definedName>
    <definedName name="BFDA" localSheetId="49">#REF!</definedName>
    <definedName name="BFDA" localSheetId="50">#REF!</definedName>
    <definedName name="BFDA" localSheetId="51">#REF!</definedName>
    <definedName name="BFDA" localSheetId="11">#REF!</definedName>
    <definedName name="BFDA" localSheetId="12">#REF!</definedName>
    <definedName name="BFDA" localSheetId="13">#REF!</definedName>
    <definedName name="BFDA" localSheetId="17">#REF!</definedName>
    <definedName name="BFDA" localSheetId="18">#REF!</definedName>
    <definedName name="BFDA" localSheetId="20">#REF!</definedName>
    <definedName name="BFDA" localSheetId="26">#REF!</definedName>
    <definedName name="BFDA" localSheetId="28">#REF!</definedName>
    <definedName name="BFDA" localSheetId="29">#REF!</definedName>
    <definedName name="BFDA" localSheetId="30">#REF!</definedName>
    <definedName name="BFDA" localSheetId="31">#REF!</definedName>
    <definedName name="BFDA" localSheetId="32">#REF!</definedName>
    <definedName name="BFDA" localSheetId="19">#REF!</definedName>
    <definedName name="BFDA" localSheetId="25">#REF!</definedName>
    <definedName name="BFDA" localSheetId="27">#REF!</definedName>
    <definedName name="BFDA">#REF!</definedName>
    <definedName name="BFDI" localSheetId="49">#REF!</definedName>
    <definedName name="BFDI" localSheetId="50">#REF!</definedName>
    <definedName name="BFDI" localSheetId="51">#REF!</definedName>
    <definedName name="BFDI" localSheetId="11">#REF!</definedName>
    <definedName name="BFDI" localSheetId="12">#REF!</definedName>
    <definedName name="BFDI" localSheetId="13">#REF!</definedName>
    <definedName name="BFDI" localSheetId="17">#REF!</definedName>
    <definedName name="BFDI" localSheetId="18">#REF!</definedName>
    <definedName name="BFDI" localSheetId="20">#REF!</definedName>
    <definedName name="BFDI" localSheetId="26">#REF!</definedName>
    <definedName name="BFDI" localSheetId="28">#REF!</definedName>
    <definedName name="BFDI" localSheetId="29">#REF!</definedName>
    <definedName name="BFDI" localSheetId="30">#REF!</definedName>
    <definedName name="BFDI" localSheetId="31">#REF!</definedName>
    <definedName name="BFDI" localSheetId="32">#REF!</definedName>
    <definedName name="BFDI" localSheetId="19">#REF!</definedName>
    <definedName name="BFDI" localSheetId="25">#REF!</definedName>
    <definedName name="BFDI" localSheetId="27">#REF!</definedName>
    <definedName name="BFDI">#REF!</definedName>
    <definedName name="BFDIL" localSheetId="49">#REF!</definedName>
    <definedName name="BFDIL" localSheetId="50">#REF!</definedName>
    <definedName name="BFDIL" localSheetId="51">#REF!</definedName>
    <definedName name="BFDIL" localSheetId="11">#REF!</definedName>
    <definedName name="BFDIL" localSheetId="12">#REF!</definedName>
    <definedName name="BFDIL" localSheetId="13">#REF!</definedName>
    <definedName name="BFDIL" localSheetId="17">#REF!</definedName>
    <definedName name="BFDIL" localSheetId="18">#REF!</definedName>
    <definedName name="BFDIL" localSheetId="20">#REF!</definedName>
    <definedName name="BFDIL" localSheetId="26">#REF!</definedName>
    <definedName name="BFDIL" localSheetId="28">#REF!</definedName>
    <definedName name="BFDIL" localSheetId="29">#REF!</definedName>
    <definedName name="BFDIL" localSheetId="30">#REF!</definedName>
    <definedName name="BFDIL" localSheetId="31">#REF!</definedName>
    <definedName name="BFDIL" localSheetId="32">#REF!</definedName>
    <definedName name="BFDIL" localSheetId="19">#REF!</definedName>
    <definedName name="BFDIL" localSheetId="25">#REF!</definedName>
    <definedName name="BFDIL" localSheetId="27">#REF!</definedName>
    <definedName name="BFDIL">#REF!</definedName>
    <definedName name="BFL">#N/A</definedName>
    <definedName name="BFL_C_G" localSheetId="48">#REF!</definedName>
    <definedName name="BFL_C_G" localSheetId="51">#REF!</definedName>
    <definedName name="BFL_C_G" localSheetId="52">#REF!</definedName>
    <definedName name="BFL_C_G" localSheetId="12">#REF!</definedName>
    <definedName name="BFL_C_G" localSheetId="13">#REF!</definedName>
    <definedName name="BFL_C_G" localSheetId="28">#REF!</definedName>
    <definedName name="BFL_C_G" localSheetId="29">#REF!</definedName>
    <definedName name="BFL_C_G" localSheetId="30">#REF!</definedName>
    <definedName name="BFL_C_G" localSheetId="31">#REF!</definedName>
    <definedName name="BFL_C_G">#REF!</definedName>
    <definedName name="BFL_C_P" localSheetId="48">#REF!</definedName>
    <definedName name="BFL_C_P" localSheetId="52">#REF!</definedName>
    <definedName name="BFL_C_P" localSheetId="12">#REF!</definedName>
    <definedName name="BFL_C_P" localSheetId="13">#REF!</definedName>
    <definedName name="BFL_C_P" localSheetId="28">#REF!</definedName>
    <definedName name="BFL_C_P" localSheetId="29">#REF!</definedName>
    <definedName name="BFL_C_P" localSheetId="30">#REF!</definedName>
    <definedName name="BFL_C_P" localSheetId="31">#REF!</definedName>
    <definedName name="BFL_C_P">#REF!</definedName>
    <definedName name="BFL_CBA" localSheetId="28">#REF!</definedName>
    <definedName name="BFL_CBA" localSheetId="29">#REF!</definedName>
    <definedName name="BFL_CBA" localSheetId="30">#REF!</definedName>
    <definedName name="BFL_CBA" localSheetId="31">#REF!</definedName>
    <definedName name="BFL_CBA">#REF!</definedName>
    <definedName name="BFL_CBI" localSheetId="28">#REF!</definedName>
    <definedName name="BFL_CBI" localSheetId="29">#REF!</definedName>
    <definedName name="BFL_CBI" localSheetId="30">#REF!</definedName>
    <definedName name="BFL_CBI" localSheetId="31">#REF!</definedName>
    <definedName name="BFL_CBI">#REF!</definedName>
    <definedName name="BFL_CMU" localSheetId="28">#REF!</definedName>
    <definedName name="BFL_CMU" localSheetId="29">#REF!</definedName>
    <definedName name="BFL_CMU" localSheetId="30">#REF!</definedName>
    <definedName name="BFL_CMU" localSheetId="31">#REF!</definedName>
    <definedName name="BFL_CMU">#REF!</definedName>
    <definedName name="BFL_D" localSheetId="12">#REF!</definedName>
    <definedName name="BFL_D">#N/A</definedName>
    <definedName name="BFL_D_G" localSheetId="48">#REF!</definedName>
    <definedName name="BFL_D_G" localSheetId="51">#REF!</definedName>
    <definedName name="BFL_D_G" localSheetId="52">#REF!</definedName>
    <definedName name="BFL_D_G" localSheetId="12">#REF!</definedName>
    <definedName name="BFL_D_G" localSheetId="13">#REF!</definedName>
    <definedName name="BFL_D_G" localSheetId="28">#REF!</definedName>
    <definedName name="BFL_D_G" localSheetId="29">#REF!</definedName>
    <definedName name="BFL_D_G" localSheetId="30">#REF!</definedName>
    <definedName name="BFL_D_G" localSheetId="31">#REF!</definedName>
    <definedName name="BFL_D_G">#REF!</definedName>
    <definedName name="BFL_D_P" localSheetId="48">#REF!</definedName>
    <definedName name="BFL_D_P" localSheetId="52">#REF!</definedName>
    <definedName name="BFL_D_P" localSheetId="12">#REF!</definedName>
    <definedName name="BFL_D_P" localSheetId="13">#REF!</definedName>
    <definedName name="BFL_D_P" localSheetId="28">#REF!</definedName>
    <definedName name="BFL_D_P" localSheetId="29">#REF!</definedName>
    <definedName name="BFL_D_P" localSheetId="30">#REF!</definedName>
    <definedName name="BFL_D_P" localSheetId="31">#REF!</definedName>
    <definedName name="BFL_D_P">#REF!</definedName>
    <definedName name="BFL_DBA" localSheetId="28">#REF!</definedName>
    <definedName name="BFL_DBA" localSheetId="29">#REF!</definedName>
    <definedName name="BFL_DBA" localSheetId="30">#REF!</definedName>
    <definedName name="BFL_DBA" localSheetId="31">#REF!</definedName>
    <definedName name="BFL_DBA">#REF!</definedName>
    <definedName name="BFL_DBI" localSheetId="28">#REF!</definedName>
    <definedName name="BFL_DBI" localSheetId="29">#REF!</definedName>
    <definedName name="BFL_DBI" localSheetId="30">#REF!</definedName>
    <definedName name="BFL_DBI" localSheetId="31">#REF!</definedName>
    <definedName name="BFL_DBI">#REF!</definedName>
    <definedName name="BFL_DF" localSheetId="12">#REF!</definedName>
    <definedName name="BFL_DF">#N/A</definedName>
    <definedName name="BFL_DMU" localSheetId="48">#REF!</definedName>
    <definedName name="BFL_DMU" localSheetId="51">#REF!</definedName>
    <definedName name="BFL_DMU" localSheetId="52">#REF!</definedName>
    <definedName name="BFL_DMU" localSheetId="28">#REF!</definedName>
    <definedName name="BFL_DMU" localSheetId="29">#REF!</definedName>
    <definedName name="BFL_DMU" localSheetId="30">#REF!</definedName>
    <definedName name="BFL_DMU" localSheetId="31">#REF!</definedName>
    <definedName name="BFL_DMU">#REF!</definedName>
    <definedName name="BFLB">#N/A</definedName>
    <definedName name="BFLB_D">#N/A</definedName>
    <definedName name="BFLB_DF" localSheetId="12">#REF!</definedName>
    <definedName name="BFLB_DF">#N/A</definedName>
    <definedName name="BFLD_DF" localSheetId="48">[75]!BFLD_DF</definedName>
    <definedName name="BFLD_DF" localSheetId="50">[75]!BFLD_DF</definedName>
    <definedName name="BFLD_DF" localSheetId="51">[75]!BFLD_DF</definedName>
    <definedName name="BFLD_DF" localSheetId="52">[75]!BFLD_DF</definedName>
    <definedName name="BFLD_DF" localSheetId="12">#N/A</definedName>
    <definedName name="BFLD_DF" localSheetId="17">#REF!</definedName>
    <definedName name="BFLD_DF" localSheetId="18">#REF!</definedName>
    <definedName name="BFLD_DF" localSheetId="20">#REF!</definedName>
    <definedName name="BFLD_DF" localSheetId="7">#REF!</definedName>
    <definedName name="BFLD_DF" localSheetId="29">[75]!BFLD_DF</definedName>
    <definedName name="BFLD_DF" localSheetId="30">#REF!</definedName>
    <definedName name="BFLD_DF" localSheetId="31">[75]!BFLD_DF</definedName>
    <definedName name="BFLD_DF" localSheetId="32">#REF!</definedName>
    <definedName name="BFLD_DF" localSheetId="33">#REF!</definedName>
    <definedName name="BFLD_DF" localSheetId="19">#REF!</definedName>
    <definedName name="BFLD_DF" localSheetId="27">#REF!</definedName>
    <definedName name="BFLD_DF">#REF!</definedName>
    <definedName name="BFLD_DF1">#N/A</definedName>
    <definedName name="BFLD_DF2">#N/A</definedName>
    <definedName name="BFLG">#N/A</definedName>
    <definedName name="BFLG_D">#N/A</definedName>
    <definedName name="BFLG_DF">#N/A</definedName>
    <definedName name="BFLRES" localSheetId="48">#REF!</definedName>
    <definedName name="BFLRES" localSheetId="51">#REF!</definedName>
    <definedName name="BFLRES" localSheetId="52">#REF!</definedName>
    <definedName name="BFLRES" localSheetId="28">#REF!</definedName>
    <definedName name="BFLRES" localSheetId="29">#REF!</definedName>
    <definedName name="BFLRES" localSheetId="30">#REF!</definedName>
    <definedName name="BFLRES" localSheetId="31">#REF!</definedName>
    <definedName name="BFLRES">#REF!</definedName>
    <definedName name="BFO" localSheetId="48">#REF!</definedName>
    <definedName name="BFO" localSheetId="49">#REF!</definedName>
    <definedName name="BFO" localSheetId="50">#REF!</definedName>
    <definedName name="BFO" localSheetId="51">#REF!</definedName>
    <definedName name="BFO" localSheetId="52">#REF!</definedName>
    <definedName name="BFO" localSheetId="11">#REF!</definedName>
    <definedName name="BFO" localSheetId="12">#REF!</definedName>
    <definedName name="BFO" localSheetId="13">#REF!</definedName>
    <definedName name="BFO" localSheetId="17">#REF!</definedName>
    <definedName name="BFO" localSheetId="18">#REF!</definedName>
    <definedName name="BFO" localSheetId="20">#REF!</definedName>
    <definedName name="BFO" localSheetId="26">#REF!</definedName>
    <definedName name="BFO" localSheetId="28">#REF!</definedName>
    <definedName name="BFO" localSheetId="29">#REF!</definedName>
    <definedName name="BFO" localSheetId="30">#REF!</definedName>
    <definedName name="BFO" localSheetId="31">#REF!</definedName>
    <definedName name="BFO" localSheetId="32">#REF!</definedName>
    <definedName name="BFO" localSheetId="19">#REF!</definedName>
    <definedName name="BFO" localSheetId="25">#REF!</definedName>
    <definedName name="BFO" localSheetId="27">#REF!</definedName>
    <definedName name="BFO">#REF!</definedName>
    <definedName name="BFO_S" localSheetId="12">#REF!</definedName>
    <definedName name="BFO_S" localSheetId="13">#REF!</definedName>
    <definedName name="BFO_S" localSheetId="28">#REF!</definedName>
    <definedName name="BFO_S" localSheetId="29">#REF!</definedName>
    <definedName name="BFO_S" localSheetId="30">#REF!</definedName>
    <definedName name="BFO_S" localSheetId="31">#REF!</definedName>
    <definedName name="BFO_S">#REF!</definedName>
    <definedName name="BFOA" localSheetId="48">#REF!</definedName>
    <definedName name="BFOA" localSheetId="49">#REF!</definedName>
    <definedName name="BFOA" localSheetId="50">#REF!</definedName>
    <definedName name="BFOA" localSheetId="51">#REF!</definedName>
    <definedName name="BFOA" localSheetId="52">#REF!</definedName>
    <definedName name="BFOA" localSheetId="11">#REF!</definedName>
    <definedName name="BFOA" localSheetId="12">#REF!</definedName>
    <definedName name="BFOA" localSheetId="13">#REF!</definedName>
    <definedName name="BFOA" localSheetId="17">#REF!</definedName>
    <definedName name="BFOA" localSheetId="18">#REF!</definedName>
    <definedName name="BFOA" localSheetId="20">#REF!</definedName>
    <definedName name="BFOA" localSheetId="26">#REF!</definedName>
    <definedName name="BFOA" localSheetId="28">#REF!</definedName>
    <definedName name="BFOA" localSheetId="29">#REF!</definedName>
    <definedName name="BFOA" localSheetId="30">#REF!</definedName>
    <definedName name="BFOA" localSheetId="31">#REF!</definedName>
    <definedName name="BFOA" localSheetId="32">#REF!</definedName>
    <definedName name="BFOA" localSheetId="19">#REF!</definedName>
    <definedName name="BFOA" localSheetId="25">#REF!</definedName>
    <definedName name="BFOA" localSheetId="27">#REF!</definedName>
    <definedName name="BFOA">#REF!</definedName>
    <definedName name="BFOAG" localSheetId="49">#REF!</definedName>
    <definedName name="BFOAG" localSheetId="50">#REF!</definedName>
    <definedName name="BFOAG" localSheetId="51">#REF!</definedName>
    <definedName name="BFOAG" localSheetId="11">#REF!</definedName>
    <definedName name="BFOAG" localSheetId="12">#REF!</definedName>
    <definedName name="BFOAG" localSheetId="13">#REF!</definedName>
    <definedName name="BFOAG" localSheetId="17">#REF!</definedName>
    <definedName name="BFOAG" localSheetId="18">#REF!</definedName>
    <definedName name="BFOAG" localSheetId="20">#REF!</definedName>
    <definedName name="BFOAG" localSheetId="26">#REF!</definedName>
    <definedName name="BFOAG" localSheetId="28">#REF!</definedName>
    <definedName name="BFOAG" localSheetId="29">#REF!</definedName>
    <definedName name="BFOAG" localSheetId="30">#REF!</definedName>
    <definedName name="BFOAG" localSheetId="31">#REF!</definedName>
    <definedName name="BFOAG" localSheetId="32">#REF!</definedName>
    <definedName name="BFOAG" localSheetId="19">#REF!</definedName>
    <definedName name="BFOAG" localSheetId="25">#REF!</definedName>
    <definedName name="BFOAG" localSheetId="27">#REF!</definedName>
    <definedName name="BFOAG">#REF!</definedName>
    <definedName name="BFOL" localSheetId="49">#REF!</definedName>
    <definedName name="BFOL" localSheetId="50">#REF!</definedName>
    <definedName name="BFOL" localSheetId="51">#REF!</definedName>
    <definedName name="BFOL" localSheetId="11">#REF!</definedName>
    <definedName name="BFOL" localSheetId="12">#REF!</definedName>
    <definedName name="BFOL" localSheetId="13">#REF!</definedName>
    <definedName name="BFOL" localSheetId="17">#REF!</definedName>
    <definedName name="BFOL" localSheetId="18">#REF!</definedName>
    <definedName name="BFOL" localSheetId="20">#REF!</definedName>
    <definedName name="BFOL" localSheetId="26">#REF!</definedName>
    <definedName name="BFOL" localSheetId="28">#REF!</definedName>
    <definedName name="BFOL" localSheetId="29">#REF!</definedName>
    <definedName name="BFOL" localSheetId="30">#REF!</definedName>
    <definedName name="BFOL" localSheetId="31">#REF!</definedName>
    <definedName name="BFOL" localSheetId="32">#REF!</definedName>
    <definedName name="BFOL" localSheetId="19">#REF!</definedName>
    <definedName name="BFOL" localSheetId="25">#REF!</definedName>
    <definedName name="BFOL" localSheetId="27">#REF!</definedName>
    <definedName name="BFOL">#REF!</definedName>
    <definedName name="BFOL_B" localSheetId="49">#REF!</definedName>
    <definedName name="BFOL_B" localSheetId="50">#REF!</definedName>
    <definedName name="BFOL_B" localSheetId="51">#REF!</definedName>
    <definedName name="BFOL_B" localSheetId="11">#REF!</definedName>
    <definedName name="BFOL_B" localSheetId="12">#REF!</definedName>
    <definedName name="BFOL_B" localSheetId="13">#REF!</definedName>
    <definedName name="BFOL_B" localSheetId="17">#REF!</definedName>
    <definedName name="BFOL_B" localSheetId="18">#REF!</definedName>
    <definedName name="BFOL_B" localSheetId="20">#REF!</definedName>
    <definedName name="BFOL_B" localSheetId="26">#REF!</definedName>
    <definedName name="BFOL_B" localSheetId="28">#REF!</definedName>
    <definedName name="BFOL_B" localSheetId="29">#REF!</definedName>
    <definedName name="BFOL_B" localSheetId="30">#REF!</definedName>
    <definedName name="BFOL_B" localSheetId="31">#REF!</definedName>
    <definedName name="BFOL_B" localSheetId="32">#REF!</definedName>
    <definedName name="BFOL_B" localSheetId="19">#REF!</definedName>
    <definedName name="BFOL_B" localSheetId="25">#REF!</definedName>
    <definedName name="BFOL_B" localSheetId="27">#REF!</definedName>
    <definedName name="BFOL_B">#REF!</definedName>
    <definedName name="BFOL_G" localSheetId="49">#REF!</definedName>
    <definedName name="BFOL_G" localSheetId="50">#REF!</definedName>
    <definedName name="BFOL_G" localSheetId="51">#REF!</definedName>
    <definedName name="BFOL_G" localSheetId="11">#REF!</definedName>
    <definedName name="BFOL_G" localSheetId="12">#REF!</definedName>
    <definedName name="BFOL_G" localSheetId="13">#REF!</definedName>
    <definedName name="BFOL_G" localSheetId="17">#REF!</definedName>
    <definedName name="BFOL_G" localSheetId="18">#REF!</definedName>
    <definedName name="BFOL_G" localSheetId="20">#REF!</definedName>
    <definedName name="BFOL_G" localSheetId="26">#REF!</definedName>
    <definedName name="BFOL_G" localSheetId="28">#REF!</definedName>
    <definedName name="BFOL_G" localSheetId="29">#REF!</definedName>
    <definedName name="BFOL_G" localSheetId="30">#REF!</definedName>
    <definedName name="BFOL_G" localSheetId="31">#REF!</definedName>
    <definedName name="BFOL_G" localSheetId="32">#REF!</definedName>
    <definedName name="BFOL_G" localSheetId="19">#REF!</definedName>
    <definedName name="BFOL_G" localSheetId="25">#REF!</definedName>
    <definedName name="BFOL_G" localSheetId="27">#REF!</definedName>
    <definedName name="BFOL_G">#REF!</definedName>
    <definedName name="BFOL_L" localSheetId="49">#REF!</definedName>
    <definedName name="BFOL_L" localSheetId="50">#REF!</definedName>
    <definedName name="BFOL_L" localSheetId="51">#REF!</definedName>
    <definedName name="BFOL_L" localSheetId="11">#REF!</definedName>
    <definedName name="BFOL_L" localSheetId="12">#REF!</definedName>
    <definedName name="BFOL_L" localSheetId="13">#REF!</definedName>
    <definedName name="BFOL_L" localSheetId="17">#REF!</definedName>
    <definedName name="BFOL_L" localSheetId="18">#REF!</definedName>
    <definedName name="BFOL_L" localSheetId="20">#REF!</definedName>
    <definedName name="BFOL_L" localSheetId="26">#REF!</definedName>
    <definedName name="BFOL_L" localSheetId="28">#REF!</definedName>
    <definedName name="BFOL_L" localSheetId="29">#REF!</definedName>
    <definedName name="BFOL_L" localSheetId="30">#REF!</definedName>
    <definedName name="BFOL_L" localSheetId="31">#REF!</definedName>
    <definedName name="BFOL_L" localSheetId="32">#REF!</definedName>
    <definedName name="BFOL_L" localSheetId="19">#REF!</definedName>
    <definedName name="BFOL_L" localSheetId="25">#REF!</definedName>
    <definedName name="BFOL_L" localSheetId="27">#REF!</definedName>
    <definedName name="BFOL_L">#REF!</definedName>
    <definedName name="BFOL_O" localSheetId="49">#REF!</definedName>
    <definedName name="BFOL_O" localSheetId="50">#REF!</definedName>
    <definedName name="BFOL_O" localSheetId="51">#REF!</definedName>
    <definedName name="BFOL_O" localSheetId="11">#REF!</definedName>
    <definedName name="BFOL_O" localSheetId="12">#REF!</definedName>
    <definedName name="BFOL_O" localSheetId="13">#REF!</definedName>
    <definedName name="BFOL_O" localSheetId="17">#REF!</definedName>
    <definedName name="BFOL_O" localSheetId="18">#REF!</definedName>
    <definedName name="BFOL_O" localSheetId="20">#REF!</definedName>
    <definedName name="BFOL_O" localSheetId="26">#REF!</definedName>
    <definedName name="BFOL_O" localSheetId="28">#REF!</definedName>
    <definedName name="BFOL_O" localSheetId="29">#REF!</definedName>
    <definedName name="BFOL_O" localSheetId="30">#REF!</definedName>
    <definedName name="BFOL_O" localSheetId="31">#REF!</definedName>
    <definedName name="BFOL_O" localSheetId="32">#REF!</definedName>
    <definedName name="BFOL_O" localSheetId="19">#REF!</definedName>
    <definedName name="BFOL_O" localSheetId="25">#REF!</definedName>
    <definedName name="BFOL_O" localSheetId="27">#REF!</definedName>
    <definedName name="BFOL_O">#REF!</definedName>
    <definedName name="BFOL_S" localSheetId="49">#REF!</definedName>
    <definedName name="BFOL_S" localSheetId="50">#REF!</definedName>
    <definedName name="BFOL_S" localSheetId="51">#REF!</definedName>
    <definedName name="BFOL_S" localSheetId="11">#REF!</definedName>
    <definedName name="BFOL_S" localSheetId="12">#REF!</definedName>
    <definedName name="BFOL_S" localSheetId="13">#REF!</definedName>
    <definedName name="BFOL_S" localSheetId="17">#REF!</definedName>
    <definedName name="BFOL_S" localSheetId="18">#REF!</definedName>
    <definedName name="BFOL_S" localSheetId="20">#REF!</definedName>
    <definedName name="BFOL_S" localSheetId="26">#REF!</definedName>
    <definedName name="BFOL_S" localSheetId="28">#REF!</definedName>
    <definedName name="BFOL_S" localSheetId="29">#REF!</definedName>
    <definedName name="BFOL_S" localSheetId="30">#REF!</definedName>
    <definedName name="BFOL_S" localSheetId="31">#REF!</definedName>
    <definedName name="BFOL_S" localSheetId="32">#REF!</definedName>
    <definedName name="BFOL_S" localSheetId="19">#REF!</definedName>
    <definedName name="BFOL_S" localSheetId="25">#REF!</definedName>
    <definedName name="BFOL_S" localSheetId="27">#REF!</definedName>
    <definedName name="BFOL_S">#REF!</definedName>
    <definedName name="BFOLB" localSheetId="49">#REF!</definedName>
    <definedName name="BFOLB" localSheetId="50">#REF!</definedName>
    <definedName name="BFOLB" localSheetId="51">#REF!</definedName>
    <definedName name="BFOLB" localSheetId="11">#REF!</definedName>
    <definedName name="BFOLB" localSheetId="12">#REF!</definedName>
    <definedName name="BFOLB" localSheetId="13">#REF!</definedName>
    <definedName name="BFOLB" localSheetId="17">#REF!</definedName>
    <definedName name="BFOLB" localSheetId="18">#REF!</definedName>
    <definedName name="BFOLB" localSheetId="20">#REF!</definedName>
    <definedName name="BFOLB" localSheetId="26">#REF!</definedName>
    <definedName name="BFOLB" localSheetId="28">#REF!</definedName>
    <definedName name="BFOLB" localSheetId="29">#REF!</definedName>
    <definedName name="BFOLB" localSheetId="30">#REF!</definedName>
    <definedName name="BFOLB" localSheetId="31">#REF!</definedName>
    <definedName name="BFOLB" localSheetId="32">#REF!</definedName>
    <definedName name="BFOLB" localSheetId="19">#REF!</definedName>
    <definedName name="BFOLB" localSheetId="25">#REF!</definedName>
    <definedName name="BFOLB" localSheetId="27">#REF!</definedName>
    <definedName name="BFOLB">#REF!</definedName>
    <definedName name="BFOLG_L" localSheetId="49">#REF!</definedName>
    <definedName name="BFOLG_L" localSheetId="50">#REF!</definedName>
    <definedName name="BFOLG_L" localSheetId="51">#REF!</definedName>
    <definedName name="BFOLG_L" localSheetId="11">#REF!</definedName>
    <definedName name="BFOLG_L" localSheetId="12">#REF!</definedName>
    <definedName name="BFOLG_L" localSheetId="13">#REF!</definedName>
    <definedName name="BFOLG_L" localSheetId="17">#REF!</definedName>
    <definedName name="BFOLG_L" localSheetId="18">#REF!</definedName>
    <definedName name="BFOLG_L" localSheetId="20">#REF!</definedName>
    <definedName name="BFOLG_L" localSheetId="26">#REF!</definedName>
    <definedName name="BFOLG_L" localSheetId="28">#REF!</definedName>
    <definedName name="BFOLG_L" localSheetId="29">#REF!</definedName>
    <definedName name="BFOLG_L" localSheetId="30">#REF!</definedName>
    <definedName name="BFOLG_L" localSheetId="31">#REF!</definedName>
    <definedName name="BFOLG_L" localSheetId="32">#REF!</definedName>
    <definedName name="BFOLG_L" localSheetId="19">#REF!</definedName>
    <definedName name="BFOLG_L" localSheetId="25">#REF!</definedName>
    <definedName name="BFOLG_L" localSheetId="27">#REF!</definedName>
    <definedName name="BFOLG_L">#REF!</definedName>
    <definedName name="BFOTH" localSheetId="12">#REF!</definedName>
    <definedName name="BFOTH" localSheetId="13">#REF!</definedName>
    <definedName name="BFOTH" localSheetId="28">#REF!</definedName>
    <definedName name="BFOTH" localSheetId="29">#REF!</definedName>
    <definedName name="BFOTH" localSheetId="30">#REF!</definedName>
    <definedName name="BFOTH" localSheetId="31">#REF!</definedName>
    <definedName name="BFOTH">#REF!</definedName>
    <definedName name="BFP" localSheetId="49">#REF!</definedName>
    <definedName name="BFP" localSheetId="50">#REF!</definedName>
    <definedName name="BFP" localSheetId="51">#REF!</definedName>
    <definedName name="BFP" localSheetId="11">#REF!</definedName>
    <definedName name="BFP" localSheetId="12">#REF!</definedName>
    <definedName name="BFP" localSheetId="13">#REF!</definedName>
    <definedName name="BFP" localSheetId="17">#REF!</definedName>
    <definedName name="BFP" localSheetId="18">#REF!</definedName>
    <definedName name="BFP" localSheetId="20">#REF!</definedName>
    <definedName name="BFP" localSheetId="26">#REF!</definedName>
    <definedName name="BFP" localSheetId="28">#REF!</definedName>
    <definedName name="BFP" localSheetId="29">#REF!</definedName>
    <definedName name="BFP" localSheetId="30">#REF!</definedName>
    <definedName name="BFP" localSheetId="31">#REF!</definedName>
    <definedName name="BFP" localSheetId="32">#REF!</definedName>
    <definedName name="BFP" localSheetId="19">#REF!</definedName>
    <definedName name="BFP" localSheetId="25">#REF!</definedName>
    <definedName name="BFP" localSheetId="27">#REF!</definedName>
    <definedName name="BFP">#REF!</definedName>
    <definedName name="BFPA" localSheetId="49">#REF!</definedName>
    <definedName name="BFPA" localSheetId="50">#REF!</definedName>
    <definedName name="BFPA" localSheetId="51">#REF!</definedName>
    <definedName name="BFPA" localSheetId="11">#REF!</definedName>
    <definedName name="BFPA" localSheetId="12">#REF!</definedName>
    <definedName name="BFPA" localSheetId="13">#REF!</definedName>
    <definedName name="BFPA" localSheetId="17">#REF!</definedName>
    <definedName name="BFPA" localSheetId="28">#REF!</definedName>
    <definedName name="BFPA" localSheetId="29">#REF!</definedName>
    <definedName name="BFPA" localSheetId="30">#REF!</definedName>
    <definedName name="BFPA" localSheetId="31">#REF!</definedName>
    <definedName name="BFPA" localSheetId="25">#REF!</definedName>
    <definedName name="BFPA">#REF!</definedName>
    <definedName name="BFPAG" localSheetId="49">#REF!</definedName>
    <definedName name="BFPAG" localSheetId="50">#REF!</definedName>
    <definedName name="BFPAG" localSheetId="51">#REF!</definedName>
    <definedName name="BFPAG" localSheetId="11">#REF!</definedName>
    <definedName name="BFPAG" localSheetId="12">#REF!</definedName>
    <definedName name="BFPAG" localSheetId="13">#REF!</definedName>
    <definedName name="BFPAG" localSheetId="17">#REF!</definedName>
    <definedName name="BFPAG" localSheetId="18">#REF!</definedName>
    <definedName name="BFPAG" localSheetId="20">#REF!</definedName>
    <definedName name="BFPAG" localSheetId="26">#REF!</definedName>
    <definedName name="BFPAG" localSheetId="28">#REF!</definedName>
    <definedName name="BFPAG" localSheetId="29">#REF!</definedName>
    <definedName name="BFPAG" localSheetId="30">#REF!</definedName>
    <definedName name="BFPAG" localSheetId="31">#REF!</definedName>
    <definedName name="BFPAG" localSheetId="32">#REF!</definedName>
    <definedName name="BFPAG" localSheetId="19">#REF!</definedName>
    <definedName name="BFPAG" localSheetId="25">#REF!</definedName>
    <definedName name="BFPAG" localSheetId="27">#REF!</definedName>
    <definedName name="BFPAG">#REF!</definedName>
    <definedName name="BFPL" localSheetId="49">#REF!</definedName>
    <definedName name="BFPL" localSheetId="50">#REF!</definedName>
    <definedName name="BFPL" localSheetId="51">#REF!</definedName>
    <definedName name="BFPL" localSheetId="11">#REF!</definedName>
    <definedName name="BFPL" localSheetId="12">#REF!</definedName>
    <definedName name="BFPL" localSheetId="13">#REF!</definedName>
    <definedName name="BFPL" localSheetId="17">#REF!</definedName>
    <definedName name="BFPL" localSheetId="28">#REF!</definedName>
    <definedName name="BFPL" localSheetId="29">#REF!</definedName>
    <definedName name="BFPL" localSheetId="30">#REF!</definedName>
    <definedName name="BFPL" localSheetId="31">#REF!</definedName>
    <definedName name="BFPL" localSheetId="25">#REF!</definedName>
    <definedName name="BFPL">#REF!</definedName>
    <definedName name="BFPLBN" localSheetId="49">#REF!</definedName>
    <definedName name="BFPLBN" localSheetId="50">#REF!</definedName>
    <definedName name="BFPLBN" localSheetId="51">#REF!</definedName>
    <definedName name="BFPLBN" localSheetId="11">#REF!</definedName>
    <definedName name="BFPLBN" localSheetId="12">#REF!</definedName>
    <definedName name="BFPLBN" localSheetId="13">#REF!</definedName>
    <definedName name="BFPLBN" localSheetId="17">#REF!</definedName>
    <definedName name="BFPLBN" localSheetId="18">#REF!</definedName>
    <definedName name="BFPLBN" localSheetId="20">#REF!</definedName>
    <definedName name="BFPLBN" localSheetId="26">#REF!</definedName>
    <definedName name="BFPLBN" localSheetId="28">#REF!</definedName>
    <definedName name="BFPLBN" localSheetId="29">#REF!</definedName>
    <definedName name="BFPLBN" localSheetId="30">#REF!</definedName>
    <definedName name="BFPLBN" localSheetId="31">#REF!</definedName>
    <definedName name="BFPLBN" localSheetId="32">#REF!</definedName>
    <definedName name="BFPLBN" localSheetId="19">#REF!</definedName>
    <definedName name="BFPLBN" localSheetId="25">#REF!</definedName>
    <definedName name="BFPLBN" localSheetId="27">#REF!</definedName>
    <definedName name="BFPLBN">#REF!</definedName>
    <definedName name="BFPLD" localSheetId="49">#REF!</definedName>
    <definedName name="BFPLD" localSheetId="50">#REF!</definedName>
    <definedName name="BFPLD" localSheetId="51">#REF!</definedName>
    <definedName name="BFPLD" localSheetId="11">#REF!</definedName>
    <definedName name="BFPLD" localSheetId="12">#REF!</definedName>
    <definedName name="BFPLD" localSheetId="13">#REF!</definedName>
    <definedName name="BFPLD" localSheetId="17">#REF!</definedName>
    <definedName name="BFPLD" localSheetId="18">#REF!</definedName>
    <definedName name="BFPLD" localSheetId="20">#REF!</definedName>
    <definedName name="BFPLD" localSheetId="26">#REF!</definedName>
    <definedName name="BFPLD" localSheetId="28">#REF!</definedName>
    <definedName name="BFPLD" localSheetId="29">#REF!</definedName>
    <definedName name="BFPLD" localSheetId="30">#REF!</definedName>
    <definedName name="BFPLD" localSheetId="31">#REF!</definedName>
    <definedName name="BFPLD" localSheetId="32">#REF!</definedName>
    <definedName name="BFPLD" localSheetId="19">#REF!</definedName>
    <definedName name="BFPLD" localSheetId="25">#REF!</definedName>
    <definedName name="BFPLD" localSheetId="27">#REF!</definedName>
    <definedName name="BFPLD">#REF!</definedName>
    <definedName name="BFPLD_G" localSheetId="49">#REF!</definedName>
    <definedName name="BFPLD_G" localSheetId="50">#REF!</definedName>
    <definedName name="BFPLD_G" localSheetId="51">#REF!</definedName>
    <definedName name="BFPLD_G" localSheetId="11">#REF!</definedName>
    <definedName name="BFPLD_G" localSheetId="12">#REF!</definedName>
    <definedName name="BFPLD_G" localSheetId="13">#REF!</definedName>
    <definedName name="BFPLD_G" localSheetId="17">#REF!</definedName>
    <definedName name="BFPLD_G" localSheetId="18">#REF!</definedName>
    <definedName name="BFPLD_G" localSheetId="20">#REF!</definedName>
    <definedName name="BFPLD_G" localSheetId="26">#REF!</definedName>
    <definedName name="BFPLD_G" localSheetId="28">#REF!</definedName>
    <definedName name="BFPLD_G" localSheetId="29">#REF!</definedName>
    <definedName name="BFPLD_G" localSheetId="30">#REF!</definedName>
    <definedName name="BFPLD_G" localSheetId="31">#REF!</definedName>
    <definedName name="BFPLD_G" localSheetId="32">#REF!</definedName>
    <definedName name="BFPLD_G" localSheetId="19">#REF!</definedName>
    <definedName name="BFPLD_G" localSheetId="25">#REF!</definedName>
    <definedName name="BFPLD_G" localSheetId="27">#REF!</definedName>
    <definedName name="BFPLD_G">#REF!</definedName>
    <definedName name="BFPLE" localSheetId="49">#REF!</definedName>
    <definedName name="BFPLE" localSheetId="50">#REF!</definedName>
    <definedName name="BFPLE" localSheetId="51">#REF!</definedName>
    <definedName name="BFPLE" localSheetId="11">#REF!</definedName>
    <definedName name="BFPLE" localSheetId="12">#REF!</definedName>
    <definedName name="BFPLE" localSheetId="13">#REF!</definedName>
    <definedName name="BFPLE" localSheetId="17">#REF!</definedName>
    <definedName name="BFPLE" localSheetId="18">#REF!</definedName>
    <definedName name="BFPLE" localSheetId="20">#REF!</definedName>
    <definedName name="BFPLE" localSheetId="26">#REF!</definedName>
    <definedName name="BFPLE" localSheetId="28">#REF!</definedName>
    <definedName name="BFPLE" localSheetId="29">#REF!</definedName>
    <definedName name="BFPLE" localSheetId="30">#REF!</definedName>
    <definedName name="BFPLE" localSheetId="31">#REF!</definedName>
    <definedName name="BFPLE" localSheetId="32">#REF!</definedName>
    <definedName name="BFPLE" localSheetId="19">#REF!</definedName>
    <definedName name="BFPLE" localSheetId="25">#REF!</definedName>
    <definedName name="BFPLE" localSheetId="27">#REF!</definedName>
    <definedName name="BFPLE">#REF!</definedName>
    <definedName name="BFPLE_G" localSheetId="49">#REF!</definedName>
    <definedName name="BFPLE_G" localSheetId="50">#REF!</definedName>
    <definedName name="BFPLE_G" localSheetId="51">#REF!</definedName>
    <definedName name="BFPLE_G" localSheetId="11">#REF!</definedName>
    <definedName name="BFPLE_G" localSheetId="12">#REF!</definedName>
    <definedName name="BFPLE_G" localSheetId="13">#REF!</definedName>
    <definedName name="BFPLE_G" localSheetId="17">#REF!</definedName>
    <definedName name="BFPLE_G" localSheetId="18">#REF!</definedName>
    <definedName name="BFPLE_G" localSheetId="20">#REF!</definedName>
    <definedName name="BFPLE_G" localSheetId="26">#REF!</definedName>
    <definedName name="BFPLE_G" localSheetId="28">#REF!</definedName>
    <definedName name="BFPLE_G" localSheetId="29">#REF!</definedName>
    <definedName name="BFPLE_G" localSheetId="30">#REF!</definedName>
    <definedName name="BFPLE_G" localSheetId="31">#REF!</definedName>
    <definedName name="BFPLE_G" localSheetId="32">#REF!</definedName>
    <definedName name="BFPLE_G" localSheetId="19">#REF!</definedName>
    <definedName name="BFPLE_G" localSheetId="25">#REF!</definedName>
    <definedName name="BFPLE_G" localSheetId="27">#REF!</definedName>
    <definedName name="BFPLE_G">#REF!</definedName>
    <definedName name="BFPLMM" localSheetId="49">#REF!</definedName>
    <definedName name="BFPLMM" localSheetId="50">#REF!</definedName>
    <definedName name="BFPLMM" localSheetId="51">#REF!</definedName>
    <definedName name="BFPLMM" localSheetId="11">#REF!</definedName>
    <definedName name="BFPLMM" localSheetId="12">#REF!</definedName>
    <definedName name="BFPLMM" localSheetId="13">#REF!</definedName>
    <definedName name="BFPLMM" localSheetId="17">#REF!</definedName>
    <definedName name="BFPLMM" localSheetId="18">#REF!</definedName>
    <definedName name="BFPLMM" localSheetId="20">#REF!</definedName>
    <definedName name="BFPLMM" localSheetId="26">#REF!</definedName>
    <definedName name="BFPLMM" localSheetId="28">#REF!</definedName>
    <definedName name="BFPLMM" localSheetId="29">#REF!</definedName>
    <definedName name="BFPLMM" localSheetId="30">#REF!</definedName>
    <definedName name="BFPLMM" localSheetId="31">#REF!</definedName>
    <definedName name="BFPLMM" localSheetId="32">#REF!</definedName>
    <definedName name="BFPLMM" localSheetId="19">#REF!</definedName>
    <definedName name="BFPLMM" localSheetId="25">#REF!</definedName>
    <definedName name="BFPLMM" localSheetId="27">#REF!</definedName>
    <definedName name="BFPLMM">#REF!</definedName>
    <definedName name="BFRA" localSheetId="12">#REF!</definedName>
    <definedName name="BFRA">#N/A</definedName>
    <definedName name="BFUND" localSheetId="48">#REF!</definedName>
    <definedName name="BFUND" localSheetId="49">#REF!</definedName>
    <definedName name="BFUND" localSheetId="50">#REF!</definedName>
    <definedName name="BFUND" localSheetId="51">#REF!</definedName>
    <definedName name="BFUND" localSheetId="52">#REF!</definedName>
    <definedName name="BFUND" localSheetId="11">#REF!</definedName>
    <definedName name="BFUND" localSheetId="12">#REF!</definedName>
    <definedName name="BFUND" localSheetId="13">#REF!</definedName>
    <definedName name="BFUND" localSheetId="17">#REF!</definedName>
    <definedName name="BFUND" localSheetId="18">#REF!</definedName>
    <definedName name="BFUND" localSheetId="20">#REF!</definedName>
    <definedName name="BFUND" localSheetId="26">#REF!</definedName>
    <definedName name="BFUND" localSheetId="28">#REF!</definedName>
    <definedName name="BFUND" localSheetId="29">#REF!</definedName>
    <definedName name="BFUND" localSheetId="30">#REF!</definedName>
    <definedName name="BFUND" localSheetId="31">#REF!</definedName>
    <definedName name="BFUND" localSheetId="32">#REF!</definedName>
    <definedName name="BFUND" localSheetId="19">#REF!</definedName>
    <definedName name="BFUND" localSheetId="25">#REF!</definedName>
    <definedName name="BFUND" localSheetId="27">#REF!</definedName>
    <definedName name="BFUND">#REF!</definedName>
    <definedName name="BGS" localSheetId="49">#REF!</definedName>
    <definedName name="BGS" localSheetId="50">#REF!</definedName>
    <definedName name="BGS" localSheetId="51">#REF!</definedName>
    <definedName name="BGS" localSheetId="11">#REF!</definedName>
    <definedName name="BGS" localSheetId="12">#REF!</definedName>
    <definedName name="BGS" localSheetId="13">#REF!</definedName>
    <definedName name="BGS" localSheetId="17">#REF!</definedName>
    <definedName name="BGS" localSheetId="18">#REF!</definedName>
    <definedName name="BGS" localSheetId="20">#REF!</definedName>
    <definedName name="BGS" localSheetId="26">#REF!</definedName>
    <definedName name="BGS" localSheetId="28">#REF!</definedName>
    <definedName name="BGS" localSheetId="29">#REF!</definedName>
    <definedName name="BGS" localSheetId="30">#REF!</definedName>
    <definedName name="BGS" localSheetId="31">#REF!</definedName>
    <definedName name="BGS" localSheetId="32">#REF!</definedName>
    <definedName name="BGS" localSheetId="19">#REF!</definedName>
    <definedName name="BGS" localSheetId="25">#REF!</definedName>
    <definedName name="BGS" localSheetId="27">#REF!</definedName>
    <definedName name="BGS">#REF!</definedName>
    <definedName name="BI" localSheetId="12">#REF!</definedName>
    <definedName name="BI">#N/A</definedName>
    <definedName name="BIO" localSheetId="12">#REF!</definedName>
    <definedName name="BIO" localSheetId="13">#REF!</definedName>
    <definedName name="BIO" localSheetId="28">[43]raw!#REF!</definedName>
    <definedName name="BIO" localSheetId="29">[43]raw!#REF!</definedName>
    <definedName name="BIO" localSheetId="30">#REF!</definedName>
    <definedName name="BIO" localSheetId="31">[43]raw!#REF!</definedName>
    <definedName name="BIO">#REF!</definedName>
    <definedName name="BIP" localSheetId="48">#REF!</definedName>
    <definedName name="BIP" localSheetId="49">#REF!</definedName>
    <definedName name="BIP" localSheetId="50">#REF!</definedName>
    <definedName name="BIP" localSheetId="51">#REF!</definedName>
    <definedName name="BIP" localSheetId="52">#REF!</definedName>
    <definedName name="BIP" localSheetId="11">#REF!</definedName>
    <definedName name="BIP" localSheetId="12">#REF!</definedName>
    <definedName name="BIP" localSheetId="13">#REF!</definedName>
    <definedName name="BIP" localSheetId="17">#REF!</definedName>
    <definedName name="BIP" localSheetId="18">#REF!</definedName>
    <definedName name="BIP" localSheetId="20">#REF!</definedName>
    <definedName name="BIP" localSheetId="26">#REF!</definedName>
    <definedName name="BIP" localSheetId="28">#REF!</definedName>
    <definedName name="BIP" localSheetId="29">#REF!</definedName>
    <definedName name="BIP" localSheetId="30">#REF!</definedName>
    <definedName name="BIP" localSheetId="31">#REF!</definedName>
    <definedName name="BIP" localSheetId="32">#REF!</definedName>
    <definedName name="BIP" localSheetId="19">#REF!</definedName>
    <definedName name="BIP" localSheetId="25">#REF!</definedName>
    <definedName name="BIP" localSheetId="27">#REF!</definedName>
    <definedName name="BIP">#REF!</definedName>
    <definedName name="BK" localSheetId="12">#REF!</definedName>
    <definedName name="BK">#N/A</definedName>
    <definedName name="BKF" localSheetId="12">#REF!</definedName>
    <definedName name="BKF">#N/A</definedName>
    <definedName name="BKFA" localSheetId="48">#REF!</definedName>
    <definedName name="BKFA" localSheetId="49">#REF!</definedName>
    <definedName name="BKFA" localSheetId="50">#REF!</definedName>
    <definedName name="BKFA" localSheetId="51">#REF!</definedName>
    <definedName name="BKFA" localSheetId="52">#REF!</definedName>
    <definedName name="BKFA" localSheetId="11">#REF!</definedName>
    <definedName name="BKFA" localSheetId="12">#REF!</definedName>
    <definedName name="BKFA" localSheetId="13">#REF!</definedName>
    <definedName name="BKFA" localSheetId="17">#REF!</definedName>
    <definedName name="BKFA" localSheetId="18">#REF!</definedName>
    <definedName name="BKFA" localSheetId="20">#REF!</definedName>
    <definedName name="BKFA" localSheetId="26">#REF!</definedName>
    <definedName name="BKFA" localSheetId="28">#REF!</definedName>
    <definedName name="BKFA" localSheetId="29">#REF!</definedName>
    <definedName name="BKFA" localSheetId="30">#REF!</definedName>
    <definedName name="BKFA" localSheetId="31">#REF!</definedName>
    <definedName name="BKFA" localSheetId="32">#REF!</definedName>
    <definedName name="BKFA" localSheetId="19">#REF!</definedName>
    <definedName name="BKFA" localSheetId="25">#REF!</definedName>
    <definedName name="BKFA" localSheetId="27">#REF!</definedName>
    <definedName name="BKFA">#REF!</definedName>
    <definedName name="BKFBA" localSheetId="12">#REF!</definedName>
    <definedName name="BKFBA" localSheetId="13">#REF!</definedName>
    <definedName name="BKFBA" localSheetId="28">#REF!</definedName>
    <definedName name="BKFBA" localSheetId="29">#REF!</definedName>
    <definedName name="BKFBA" localSheetId="30">#REF!</definedName>
    <definedName name="BKFBA" localSheetId="31">#REF!</definedName>
    <definedName name="BKFBA">#REF!</definedName>
    <definedName name="BKFBI" localSheetId="12">#REF!</definedName>
    <definedName name="BKFBI" localSheetId="13">#REF!</definedName>
    <definedName name="BKFBI" localSheetId="28">#REF!</definedName>
    <definedName name="BKFBI" localSheetId="29">#REF!</definedName>
    <definedName name="BKFBI" localSheetId="30">#REF!</definedName>
    <definedName name="BKFBI" localSheetId="31">#REF!</definedName>
    <definedName name="BKFBI">#REF!</definedName>
    <definedName name="BKFMU" localSheetId="28">#REF!</definedName>
    <definedName name="BKFMU" localSheetId="29">#REF!</definedName>
    <definedName name="BKFMU" localSheetId="30">#REF!</definedName>
    <definedName name="BKFMU" localSheetId="31">#REF!</definedName>
    <definedName name="BKFMU">#REF!</definedName>
    <definedName name="BKO" localSheetId="49">#REF!</definedName>
    <definedName name="BKO" localSheetId="50">#REF!</definedName>
    <definedName name="BKO" localSheetId="51">#REF!</definedName>
    <definedName name="BKO" localSheetId="11">#REF!</definedName>
    <definedName name="BKO" localSheetId="12">#REF!</definedName>
    <definedName name="BKO" localSheetId="13">#REF!</definedName>
    <definedName name="BKO" localSheetId="17">#REF!</definedName>
    <definedName name="BKO" localSheetId="18">#REF!</definedName>
    <definedName name="BKO" localSheetId="20">#REF!</definedName>
    <definedName name="BKO" localSheetId="26">#REF!</definedName>
    <definedName name="BKO" localSheetId="28">#REF!</definedName>
    <definedName name="BKO" localSheetId="29">#REF!</definedName>
    <definedName name="BKO" localSheetId="30">#REF!</definedName>
    <definedName name="BKO" localSheetId="31">#REF!</definedName>
    <definedName name="BKO" localSheetId="32">#REF!</definedName>
    <definedName name="BKO" localSheetId="19">#REF!</definedName>
    <definedName name="BKO" localSheetId="25">#REF!</definedName>
    <definedName name="BKO" localSheetId="27">#REF!</definedName>
    <definedName name="BKO">#REF!</definedName>
    <definedName name="bla" localSheetId="49" hidden="1">#REF!</definedName>
    <definedName name="bla" localSheetId="50" hidden="1">#REF!</definedName>
    <definedName name="bla" localSheetId="51" hidden="1">#REF!</definedName>
    <definedName name="bla" localSheetId="11" hidden="1">#REF!</definedName>
    <definedName name="bla" localSheetId="12" hidden="1">#REF!</definedName>
    <definedName name="bla" localSheetId="13" hidden="1">#REF!</definedName>
    <definedName name="bla" localSheetId="17" hidden="1">#REF!</definedName>
    <definedName name="bla" localSheetId="20" hidden="1">#REF!</definedName>
    <definedName name="bla" localSheetId="21" hidden="1">#REF!</definedName>
    <definedName name="bla" localSheetId="28" hidden="1">#REF!</definedName>
    <definedName name="bla" localSheetId="29" hidden="1">#REF!</definedName>
    <definedName name="bla" localSheetId="30" hidden="1">#REF!</definedName>
    <definedName name="bla" localSheetId="31" hidden="1">#REF!</definedName>
    <definedName name="bla" localSheetId="32" hidden="1">#REF!</definedName>
    <definedName name="bla" localSheetId="33" hidden="1">#REF!</definedName>
    <definedName name="bla" localSheetId="34" hidden="1">#REF!</definedName>
    <definedName name="bla" localSheetId="19" hidden="1">#REF!</definedName>
    <definedName name="bla" localSheetId="25" hidden="1">#REF!</definedName>
    <definedName name="bla" hidden="1">#REF!</definedName>
    <definedName name="bloco1" localSheetId="12">#REF!</definedName>
    <definedName name="bloco1" localSheetId="13">#REF!</definedName>
    <definedName name="bloco1" localSheetId="28">#REF!</definedName>
    <definedName name="bloco1" localSheetId="29">#REF!</definedName>
    <definedName name="bloco1" localSheetId="30">#REF!</definedName>
    <definedName name="bloco1" localSheetId="31">#REF!</definedName>
    <definedName name="bloco1">#REF!</definedName>
    <definedName name="BLOQUE1" localSheetId="30">#REF!</definedName>
    <definedName name="BLOQUE1" localSheetId="31">[76]RECIMP99!$A$1:$Q$74</definedName>
    <definedName name="BLOQUE1">#REF!</definedName>
    <definedName name="BLOQUE2" localSheetId="30">#REF!</definedName>
    <definedName name="BLOQUE2" localSheetId="31">[76]RECIMP2000!$A$1:$Q$74</definedName>
    <definedName name="BLOQUE2">#REF!</definedName>
    <definedName name="BLOQUE3" localSheetId="30">#REF!</definedName>
    <definedName name="BLOQUE3" localSheetId="31">[76]RECIMP99!$A$274:$Q$274</definedName>
    <definedName name="BLOQUE3">#REF!</definedName>
    <definedName name="BLOQUE4" localSheetId="30">#REF!</definedName>
    <definedName name="BLOQUE4" localSheetId="31">[76]RECIMP2000real!$A$1:$Q$74</definedName>
    <definedName name="BLOQUE4">#REF!</definedName>
    <definedName name="BLOQUE5" localSheetId="30">#REF!</definedName>
    <definedName name="BLOQUE5" localSheetId="31">[76]RECIMP99!$V$1:$AK$74</definedName>
    <definedName name="BLOQUE5">#REF!</definedName>
    <definedName name="BLOQUE6" localSheetId="30">#REF!</definedName>
    <definedName name="BLOQUE6" localSheetId="31">[76]RECIMP2000!$W$1:$AJ$75</definedName>
    <definedName name="BLOQUE6">#REF!</definedName>
    <definedName name="BLOQUE7" localSheetId="30">#REF!</definedName>
    <definedName name="BLOQUE7" localSheetId="31">[76]RECIMP99!$V$274:$AK$274</definedName>
    <definedName name="BLOQUE7">#REF!</definedName>
    <definedName name="BLOQUE8" localSheetId="30">#REF!</definedName>
    <definedName name="BLOQUE8" localSheetId="31">[76]RECIMP2000real!$V$1:$AK$74</definedName>
    <definedName name="BLOQUE8">#REF!</definedName>
    <definedName name="BLPH1" localSheetId="12" hidden="1">#REF!</definedName>
    <definedName name="BLPH1" localSheetId="17" hidden="1">#REF!</definedName>
    <definedName name="BLPH1" localSheetId="18" hidden="1">#REF!</definedName>
    <definedName name="BLPH1" localSheetId="20" hidden="1">#REF!</definedName>
    <definedName name="BLPH1" localSheetId="30" hidden="1">#REF!</definedName>
    <definedName name="BLPH1" localSheetId="31" hidden="1">'[77]Ex rate bloom'!$A$4</definedName>
    <definedName name="BLPH1" localSheetId="19" hidden="1">#REF!</definedName>
    <definedName name="BLPH1" hidden="1">#REF!</definedName>
    <definedName name="BLPH2" localSheetId="12" hidden="1">#REF!</definedName>
    <definedName name="BLPH2" localSheetId="17" hidden="1">#REF!</definedName>
    <definedName name="BLPH2" localSheetId="18" hidden="1">#REF!</definedName>
    <definedName name="BLPH2" localSheetId="20" hidden="1">#REF!</definedName>
    <definedName name="BLPH2" localSheetId="30" hidden="1">#REF!</definedName>
    <definedName name="BLPH2" localSheetId="31" hidden="1">'[77]Ex rate bloom'!$D$4</definedName>
    <definedName name="BLPH2" localSheetId="19" hidden="1">#REF!</definedName>
    <definedName name="BLPH2" hidden="1">#REF!</definedName>
    <definedName name="BLPH3" localSheetId="12" hidden="1">#REF!</definedName>
    <definedName name="BLPH3" localSheetId="17" hidden="1">#REF!</definedName>
    <definedName name="BLPH3" localSheetId="18" hidden="1">#REF!</definedName>
    <definedName name="BLPH3" localSheetId="20" hidden="1">#REF!</definedName>
    <definedName name="BLPH3" localSheetId="30" hidden="1">#REF!</definedName>
    <definedName name="BLPH3" localSheetId="31" hidden="1">'[77]Ex rate bloom'!$G$4</definedName>
    <definedName name="BLPH3" localSheetId="19" hidden="1">#REF!</definedName>
    <definedName name="BLPH3" hidden="1">#REF!</definedName>
    <definedName name="BLPH4" localSheetId="12" hidden="1">#REF!</definedName>
    <definedName name="BLPH4" localSheetId="17" hidden="1">#REF!</definedName>
    <definedName name="BLPH4" localSheetId="18" hidden="1">#REF!</definedName>
    <definedName name="BLPH4" localSheetId="20" hidden="1">#REF!</definedName>
    <definedName name="BLPH4" localSheetId="30" hidden="1">#REF!</definedName>
    <definedName name="BLPH4" localSheetId="31" hidden="1">'[77]Ex rate bloom'!$J$4</definedName>
    <definedName name="BLPH4" localSheetId="19" hidden="1">#REF!</definedName>
    <definedName name="BLPH4" hidden="1">#REF!</definedName>
    <definedName name="BLPH5" localSheetId="12" hidden="1">#REF!</definedName>
    <definedName name="BLPH5" localSheetId="17" hidden="1">#REF!</definedName>
    <definedName name="BLPH5" localSheetId="18" hidden="1">#REF!</definedName>
    <definedName name="BLPH5" localSheetId="20" hidden="1">#REF!</definedName>
    <definedName name="BLPH5" localSheetId="30" hidden="1">#REF!</definedName>
    <definedName name="BLPH5" localSheetId="31" hidden="1">'[77]Ex rate bloom'!$M$4</definedName>
    <definedName name="BLPH5" localSheetId="19" hidden="1">#REF!</definedName>
    <definedName name="BLPH5" hidden="1">#REF!</definedName>
    <definedName name="BLPH6" localSheetId="12" hidden="1">#REF!</definedName>
    <definedName name="BLPH6" localSheetId="17" hidden="1">#REF!</definedName>
    <definedName name="BLPH6" localSheetId="18" hidden="1">#REF!</definedName>
    <definedName name="BLPH6" localSheetId="20" hidden="1">#REF!</definedName>
    <definedName name="BLPH6" localSheetId="30" hidden="1">#REF!</definedName>
    <definedName name="BLPH6" localSheetId="31" hidden="1">'[77]Ex rate bloom'!$P$4</definedName>
    <definedName name="BLPH6" localSheetId="19" hidden="1">#REF!</definedName>
    <definedName name="BLPH6" hidden="1">#REF!</definedName>
    <definedName name="BLPH7" localSheetId="12" hidden="1">#REF!</definedName>
    <definedName name="BLPH7" localSheetId="17" hidden="1">#REF!</definedName>
    <definedName name="BLPH7" localSheetId="18" hidden="1">#REF!</definedName>
    <definedName name="BLPH7" localSheetId="20" hidden="1">#REF!</definedName>
    <definedName name="BLPH7" localSheetId="30" hidden="1">#REF!</definedName>
    <definedName name="BLPH7" localSheetId="31" hidden="1">'[77]Ex rate bloom'!$S$4</definedName>
    <definedName name="BLPH7" localSheetId="19" hidden="1">#REF!</definedName>
    <definedName name="BLPH7" hidden="1">#REF!</definedName>
    <definedName name="BLPH8" localSheetId="12" hidden="1">#REF!</definedName>
    <definedName name="BLPH8" localSheetId="17" hidden="1">#REF!</definedName>
    <definedName name="BLPH8" localSheetId="18" hidden="1">#REF!</definedName>
    <definedName name="BLPH8" localSheetId="20" hidden="1">#REF!</definedName>
    <definedName name="BLPH8" localSheetId="30" hidden="1">#REF!</definedName>
    <definedName name="BLPH8" localSheetId="31" hidden="1">'[77]Ex rate bloom'!$V$4</definedName>
    <definedName name="BLPH8" localSheetId="19" hidden="1">#REF!</definedName>
    <definedName name="BLPH8" hidden="1">#REF!</definedName>
    <definedName name="BM" localSheetId="48">#REF!</definedName>
    <definedName name="BM" localSheetId="49">#REF!</definedName>
    <definedName name="BM" localSheetId="50">#REF!</definedName>
    <definedName name="BM" localSheetId="51">#REF!</definedName>
    <definedName name="BM" localSheetId="52">#REF!</definedName>
    <definedName name="BM" localSheetId="11">#REF!</definedName>
    <definedName name="BM" localSheetId="12">#REF!</definedName>
    <definedName name="BM" localSheetId="13">#REF!</definedName>
    <definedName name="BM" localSheetId="17">#REF!</definedName>
    <definedName name="BM" localSheetId="18">#REF!</definedName>
    <definedName name="BM" localSheetId="20">#REF!</definedName>
    <definedName name="BM" localSheetId="26">#REF!</definedName>
    <definedName name="BM" localSheetId="28">#REF!</definedName>
    <definedName name="BM" localSheetId="29">#REF!</definedName>
    <definedName name="BM" localSheetId="30">#REF!</definedName>
    <definedName name="BM" localSheetId="31">#REF!</definedName>
    <definedName name="BM" localSheetId="32">#REF!</definedName>
    <definedName name="BM" localSheetId="19">#REF!</definedName>
    <definedName name="BM" localSheetId="25">#REF!</definedName>
    <definedName name="BM" localSheetId="27">#REF!</definedName>
    <definedName name="BM">#REF!</definedName>
    <definedName name="BMG" localSheetId="12">#REF!</definedName>
    <definedName name="BMG" localSheetId="17">#REF!</definedName>
    <definedName name="BMG" localSheetId="18">#REF!</definedName>
    <definedName name="BMG" localSheetId="20">#REF!</definedName>
    <definedName name="BMG" localSheetId="30">#REF!</definedName>
    <definedName name="BMG" localSheetId="31">[78]Q6!$E$28:$AH$28</definedName>
    <definedName name="BMG" localSheetId="19">#REF!</definedName>
    <definedName name="BMG">#REF!</definedName>
    <definedName name="BMI" localSheetId="48">#REF!</definedName>
    <definedName name="BMI" localSheetId="51">#REF!</definedName>
    <definedName name="BMI" localSheetId="52">#REF!</definedName>
    <definedName name="BMI" localSheetId="12">#REF!</definedName>
    <definedName name="BMI" localSheetId="13">#REF!</definedName>
    <definedName name="BMI" localSheetId="28">#REF!</definedName>
    <definedName name="BMI" localSheetId="29">#REF!</definedName>
    <definedName name="BMI" localSheetId="30">#REF!</definedName>
    <definedName name="BMI" localSheetId="31">#REF!</definedName>
    <definedName name="BMI">#REF!</definedName>
    <definedName name="BMII" localSheetId="12">#REF!</definedName>
    <definedName name="BMII">#N/A</definedName>
    <definedName name="BMII_7" localSheetId="48">#REF!</definedName>
    <definedName name="BMII_7" localSheetId="49">#REF!</definedName>
    <definedName name="BMII_7" localSheetId="50">#REF!</definedName>
    <definedName name="BMII_7" localSheetId="51">#REF!</definedName>
    <definedName name="BMII_7" localSheetId="52">#REF!</definedName>
    <definedName name="BMII_7" localSheetId="11">#REF!</definedName>
    <definedName name="BMII_7" localSheetId="12">#REF!</definedName>
    <definedName name="BMII_7" localSheetId="13">#REF!</definedName>
    <definedName name="BMII_7" localSheetId="17">#REF!</definedName>
    <definedName name="BMII_7" localSheetId="18">#REF!</definedName>
    <definedName name="BMII_7" localSheetId="20">#REF!</definedName>
    <definedName name="BMII_7" localSheetId="26">#REF!</definedName>
    <definedName name="BMII_7" localSheetId="28">#REF!</definedName>
    <definedName name="BMII_7" localSheetId="29">#REF!</definedName>
    <definedName name="BMII_7" localSheetId="30">#REF!</definedName>
    <definedName name="BMII_7" localSheetId="31">#REF!</definedName>
    <definedName name="BMII_7" localSheetId="32">#REF!</definedName>
    <definedName name="BMII_7" localSheetId="19">#REF!</definedName>
    <definedName name="BMII_7" localSheetId="25">#REF!</definedName>
    <definedName name="BMII_7" localSheetId="27">#REF!</definedName>
    <definedName name="BMII_7">#REF!</definedName>
    <definedName name="BMII_G" localSheetId="12">#REF!</definedName>
    <definedName name="BMII_G" localSheetId="13">#REF!</definedName>
    <definedName name="BMII_G" localSheetId="28">#REF!</definedName>
    <definedName name="BMII_G" localSheetId="29">#REF!</definedName>
    <definedName name="BMII_G" localSheetId="30">#REF!</definedName>
    <definedName name="BMII_G" localSheetId="31">#REF!</definedName>
    <definedName name="BMII_G">#REF!</definedName>
    <definedName name="BMII_P" localSheetId="12">#REF!</definedName>
    <definedName name="BMII_P" localSheetId="13">#REF!</definedName>
    <definedName name="BMII_P" localSheetId="28">#REF!</definedName>
    <definedName name="BMII_P" localSheetId="29">#REF!</definedName>
    <definedName name="BMII_P" localSheetId="30">#REF!</definedName>
    <definedName name="BMII_P" localSheetId="31">#REF!</definedName>
    <definedName name="BMII_P">#REF!</definedName>
    <definedName name="BMIIB">#N/A</definedName>
    <definedName name="BMIIBA" localSheetId="48">#REF!</definedName>
    <definedName name="BMIIBA" localSheetId="51">#REF!</definedName>
    <definedName name="BMIIBA" localSheetId="52">#REF!</definedName>
    <definedName name="BMIIBA" localSheetId="28">#REF!</definedName>
    <definedName name="BMIIBA" localSheetId="29">#REF!</definedName>
    <definedName name="BMIIBA" localSheetId="30">#REF!</definedName>
    <definedName name="BMIIBA" localSheetId="31">#REF!</definedName>
    <definedName name="BMIIBA">#REF!</definedName>
    <definedName name="BMIIBI" localSheetId="48">#REF!</definedName>
    <definedName name="BMIIBI" localSheetId="52">#REF!</definedName>
    <definedName name="BMIIBI" localSheetId="28">#REF!</definedName>
    <definedName name="BMIIBI" localSheetId="29">#REF!</definedName>
    <definedName name="BMIIBI" localSheetId="30">#REF!</definedName>
    <definedName name="BMIIBI" localSheetId="31">#REF!</definedName>
    <definedName name="BMIIBI">#REF!</definedName>
    <definedName name="BMIIG">#N/A</definedName>
    <definedName name="BMIIMU" localSheetId="48">#REF!</definedName>
    <definedName name="BMIIMU" localSheetId="51">#REF!</definedName>
    <definedName name="BMIIMU" localSheetId="52">#REF!</definedName>
    <definedName name="BMIIMU" localSheetId="28">#REF!</definedName>
    <definedName name="BMIIMU" localSheetId="29">#REF!</definedName>
    <definedName name="BMIIMU" localSheetId="30">#REF!</definedName>
    <definedName name="BMIIMU" localSheetId="31">#REF!</definedName>
    <definedName name="BMIIMU">#REF!</definedName>
    <definedName name="BMS" localSheetId="48">#REF!</definedName>
    <definedName name="BMS" localSheetId="49">#REF!</definedName>
    <definedName name="BMS" localSheetId="50">#REF!</definedName>
    <definedName name="BMS" localSheetId="51">#REF!</definedName>
    <definedName name="BMS" localSheetId="52">#REF!</definedName>
    <definedName name="BMS" localSheetId="11">#REF!</definedName>
    <definedName name="BMS" localSheetId="12">#REF!</definedName>
    <definedName name="BMS" localSheetId="13">#REF!</definedName>
    <definedName name="BMS" localSheetId="17">#REF!</definedName>
    <definedName name="BMS" localSheetId="18">#REF!</definedName>
    <definedName name="BMS" localSheetId="20">#REF!</definedName>
    <definedName name="BMS" localSheetId="26">#REF!</definedName>
    <definedName name="BMS" localSheetId="28">#REF!</definedName>
    <definedName name="BMS" localSheetId="29">#REF!</definedName>
    <definedName name="BMS" localSheetId="30">#REF!</definedName>
    <definedName name="BMS" localSheetId="31">#REF!</definedName>
    <definedName name="BMS" localSheetId="32">#REF!</definedName>
    <definedName name="BMS" localSheetId="19">#REF!</definedName>
    <definedName name="BMS" localSheetId="25">#REF!</definedName>
    <definedName name="BMS" localSheetId="27">#REF!</definedName>
    <definedName name="BMS">#REF!</definedName>
    <definedName name="BNEO" localSheetId="28">#REF!</definedName>
    <definedName name="BNEO" localSheetId="29">#REF!</definedName>
    <definedName name="BNEO" localSheetId="30">#REF!</definedName>
    <definedName name="BNEO" localSheetId="31">#REF!</definedName>
    <definedName name="BNEO">#REF!</definedName>
    <definedName name="BNF">"CA"</definedName>
    <definedName name="BO" localSheetId="48">#REF!</definedName>
    <definedName name="BO" localSheetId="51">#REF!</definedName>
    <definedName name="BO" localSheetId="52">#REF!</definedName>
    <definedName name="BO" localSheetId="28">#REF!</definedName>
    <definedName name="BO" localSheetId="29">#REF!</definedName>
    <definedName name="BO" localSheetId="30">#REF!</definedName>
    <definedName name="BO" localSheetId="31">#REF!</definedName>
    <definedName name="BO">#REF!</definedName>
    <definedName name="BOG" localSheetId="48">#REF!</definedName>
    <definedName name="BOG" localSheetId="49">#REF!</definedName>
    <definedName name="BOG" localSheetId="50">#REF!</definedName>
    <definedName name="BOG" localSheetId="51">#REF!</definedName>
    <definedName name="BOG" localSheetId="52">#REF!</definedName>
    <definedName name="BOG" localSheetId="11">#REF!</definedName>
    <definedName name="BOG" localSheetId="12">#REF!</definedName>
    <definedName name="BOG" localSheetId="13">#REF!</definedName>
    <definedName name="BOG" localSheetId="17">#REF!</definedName>
    <definedName name="BOG" localSheetId="18">#REF!</definedName>
    <definedName name="BOG" localSheetId="20">#REF!</definedName>
    <definedName name="BOG" localSheetId="21">#REF!</definedName>
    <definedName name="BOG" localSheetId="26">#REF!</definedName>
    <definedName name="BOG" localSheetId="28">#REF!</definedName>
    <definedName name="BOG" localSheetId="29">#REF!</definedName>
    <definedName name="BOG" localSheetId="30">#REF!</definedName>
    <definedName name="BOG" localSheetId="31">#REF!</definedName>
    <definedName name="BOG" localSheetId="32">#REF!</definedName>
    <definedName name="BOG" localSheetId="33">#REF!</definedName>
    <definedName name="BOG" localSheetId="34">#REF!</definedName>
    <definedName name="BOG" localSheetId="19">#REF!</definedName>
    <definedName name="BOG" localSheetId="25">#REF!</definedName>
    <definedName name="BOG" localSheetId="27">#REF!</definedName>
    <definedName name="BOG">#REF!</definedName>
    <definedName name="BOLETIN" localSheetId="48">[61]BCP!#REF!</definedName>
    <definedName name="BOLETIN" localSheetId="49">[61]BCP!#REF!</definedName>
    <definedName name="BOLETIN" localSheetId="50">[61]BCP!#REF!</definedName>
    <definedName name="BOLETIN" localSheetId="51">[61]BCP!#REF!</definedName>
    <definedName name="BOLETIN" localSheetId="52">[61]BCP!#REF!</definedName>
    <definedName name="BOLETIN" localSheetId="11">#REF!</definedName>
    <definedName name="BOLETIN" localSheetId="12">#REF!</definedName>
    <definedName name="BOLETIN" localSheetId="13">#REF!</definedName>
    <definedName name="BOLETIN" localSheetId="17">#REF!</definedName>
    <definedName name="BOLETIN" localSheetId="18">#REF!</definedName>
    <definedName name="BOLETIN" localSheetId="20">#REF!</definedName>
    <definedName name="BOLETIN" localSheetId="26">#REF!</definedName>
    <definedName name="BOLETIN" localSheetId="28">[61]BCP!#REF!</definedName>
    <definedName name="BOLETIN" localSheetId="29">[61]BCP!#REF!</definedName>
    <definedName name="BOLETIN" localSheetId="30">#REF!</definedName>
    <definedName name="BOLETIN" localSheetId="31">[61]BCP!#REF!</definedName>
    <definedName name="BOLETIN" localSheetId="32">#REF!</definedName>
    <definedName name="BOLETIN" localSheetId="19">#REF!</definedName>
    <definedName name="BOLETIN" localSheetId="25">#REF!</definedName>
    <definedName name="BOLETIN" localSheetId="27">#REF!</definedName>
    <definedName name="BOLETIN">#REF!</definedName>
    <definedName name="Bolivia" localSheetId="48">#REF!</definedName>
    <definedName name="Bolivia" localSheetId="51">#REF!</definedName>
    <definedName name="Bolivia" localSheetId="52">#REF!</definedName>
    <definedName name="Bolivia" localSheetId="12">#REF!</definedName>
    <definedName name="Bolivia" localSheetId="13">#REF!</definedName>
    <definedName name="Bolivia" localSheetId="28">#REF!</definedName>
    <definedName name="Bolivia" localSheetId="29">#REF!</definedName>
    <definedName name="Bolivia" localSheetId="30">#REF!</definedName>
    <definedName name="Bolivia" localSheetId="31">#REF!</definedName>
    <definedName name="Bolivia">#REF!</definedName>
    <definedName name="BOP" localSheetId="12">#REF!</definedName>
    <definedName name="BOP">#N/A</definedName>
    <definedName name="BOPF" localSheetId="48">#REF!</definedName>
    <definedName name="BOPF" localSheetId="51">#REF!</definedName>
    <definedName name="BOPF" localSheetId="52">#REF!</definedName>
    <definedName name="BOPF" localSheetId="12">#REF!</definedName>
    <definedName name="BOPF" localSheetId="13">#REF!</definedName>
    <definedName name="BOPF" localSheetId="28">#REF!</definedName>
    <definedName name="BOPF" localSheetId="29">#REF!</definedName>
    <definedName name="BOPF" localSheetId="30">#REF!</definedName>
    <definedName name="BOPF" localSheetId="31">#REF!</definedName>
    <definedName name="BOPF">#REF!</definedName>
    <definedName name="BOPUSD" localSheetId="48">#REF!</definedName>
    <definedName name="BOPUSD" localSheetId="49">#REF!</definedName>
    <definedName name="BOPUSD" localSheetId="50">#REF!</definedName>
    <definedName name="BOPUSD" localSheetId="51">#REF!</definedName>
    <definedName name="BOPUSD" localSheetId="52">#REF!</definedName>
    <definedName name="BOPUSD" localSheetId="11">#REF!</definedName>
    <definedName name="BOPUSD" localSheetId="12">#REF!</definedName>
    <definedName name="BOPUSD" localSheetId="13">#REF!</definedName>
    <definedName name="BOPUSD" localSheetId="17">#REF!</definedName>
    <definedName name="BOPUSD" localSheetId="18">#REF!</definedName>
    <definedName name="BOPUSD" localSheetId="20">#REF!</definedName>
    <definedName name="BOPUSD" localSheetId="26">#REF!</definedName>
    <definedName name="BOPUSD" localSheetId="28">#REF!</definedName>
    <definedName name="BOPUSD" localSheetId="29">#REF!</definedName>
    <definedName name="BOPUSD" localSheetId="30">#REF!</definedName>
    <definedName name="BOPUSD" localSheetId="31">#REF!</definedName>
    <definedName name="BOPUSD" localSheetId="32">#REF!</definedName>
    <definedName name="BOPUSD" localSheetId="19">#REF!</definedName>
    <definedName name="BOPUSD" localSheetId="25">#REF!</definedName>
    <definedName name="BOPUSD" localSheetId="27">#REF!</definedName>
    <definedName name="BOPUSD">#REF!</definedName>
    <definedName name="BORRA_CUADROS" localSheetId="51">[79]!BORRA_CUADROS</definedName>
    <definedName name="BORRA_CUADROS" localSheetId="7">#REF!</definedName>
    <definedName name="BORRA_CUADROS" localSheetId="29">[79]!BORRA_CUADROS</definedName>
    <definedName name="BORRA_CUADROS" localSheetId="30">#REF!</definedName>
    <definedName name="BORRA_CUADROS" localSheetId="31">[79]!BORRA_CUADROS</definedName>
    <definedName name="BORRA_CUADROS">#REF!</definedName>
    <definedName name="BPBNF" localSheetId="48">#REF!</definedName>
    <definedName name="BPBNF" localSheetId="51">#REF!</definedName>
    <definedName name="BPBNF" localSheetId="52">#REF!</definedName>
    <definedName name="BPBNF" localSheetId="12">#REF!</definedName>
    <definedName name="BPBNF" localSheetId="13">#REF!</definedName>
    <definedName name="BPBNF" localSheetId="28">#REF!</definedName>
    <definedName name="BPBNF" localSheetId="29">#REF!</definedName>
    <definedName name="BPBNF" localSheetId="30">#REF!</definedName>
    <definedName name="BPBNF" localSheetId="31">#REF!</definedName>
    <definedName name="BPBNF">#REF!</definedName>
    <definedName name="BRASS" localSheetId="49">#REF!</definedName>
    <definedName name="BRASS" localSheetId="50">#REF!</definedName>
    <definedName name="BRASS" localSheetId="51">#REF!</definedName>
    <definedName name="BRASS" localSheetId="11">#REF!</definedName>
    <definedName name="BRASS" localSheetId="12">#REF!</definedName>
    <definedName name="BRASS" localSheetId="13">#REF!</definedName>
    <definedName name="BRASS" localSheetId="17">#REF!</definedName>
    <definedName name="BRASS" localSheetId="18">#REF!</definedName>
    <definedName name="BRASS" localSheetId="20">#REF!</definedName>
    <definedName name="BRASS" localSheetId="26">#REF!</definedName>
    <definedName name="BRASS" localSheetId="28">#REF!</definedName>
    <definedName name="BRASS" localSheetId="29">#REF!</definedName>
    <definedName name="BRASS" localSheetId="30">#REF!</definedName>
    <definedName name="BRASS" localSheetId="31">#REF!</definedName>
    <definedName name="BRASS" localSheetId="32">#REF!</definedName>
    <definedName name="BRASS" localSheetId="19">#REF!</definedName>
    <definedName name="BRASS" localSheetId="25">#REF!</definedName>
    <definedName name="BRASS" localSheetId="27">#REF!</definedName>
    <definedName name="BRASS">#REF!</definedName>
    <definedName name="BRASS_1" localSheetId="49">#REF!</definedName>
    <definedName name="BRASS_1" localSheetId="50">#REF!</definedName>
    <definedName name="BRASS_1" localSheetId="51">#REF!</definedName>
    <definedName name="BRASS_1" localSheetId="11">#REF!</definedName>
    <definedName name="BRASS_1" localSheetId="12">#REF!</definedName>
    <definedName name="BRASS_1" localSheetId="13">#REF!</definedName>
    <definedName name="BRASS_1" localSheetId="17">#REF!</definedName>
    <definedName name="BRASS_1" localSheetId="18">#REF!</definedName>
    <definedName name="BRASS_1" localSheetId="20">#REF!</definedName>
    <definedName name="BRASS_1" localSheetId="26">#REF!</definedName>
    <definedName name="BRASS_1" localSheetId="28">#REF!</definedName>
    <definedName name="BRASS_1" localSheetId="29">#REF!</definedName>
    <definedName name="BRASS_1" localSheetId="30">#REF!</definedName>
    <definedName name="BRASS_1" localSheetId="31">#REF!</definedName>
    <definedName name="BRASS_1" localSheetId="32">#REF!</definedName>
    <definedName name="BRASS_1" localSheetId="19">#REF!</definedName>
    <definedName name="BRASS_1" localSheetId="25">#REF!</definedName>
    <definedName name="BRASS_1" localSheetId="27">#REF!</definedName>
    <definedName name="BRASS_1">#REF!</definedName>
    <definedName name="BRASS_6" localSheetId="49">#REF!</definedName>
    <definedName name="BRASS_6" localSheetId="50">#REF!</definedName>
    <definedName name="BRASS_6" localSheetId="51">#REF!</definedName>
    <definedName name="BRASS_6" localSheetId="11">#REF!</definedName>
    <definedName name="BRASS_6" localSheetId="12">#REF!</definedName>
    <definedName name="BRASS_6" localSheetId="13">#REF!</definedName>
    <definedName name="BRASS_6" localSheetId="17">#REF!</definedName>
    <definedName name="BRASS_6" localSheetId="18">#REF!</definedName>
    <definedName name="BRASS_6" localSheetId="20">#REF!</definedName>
    <definedName name="BRASS_6" localSheetId="26">#REF!</definedName>
    <definedName name="BRASS_6" localSheetId="28">#REF!</definedName>
    <definedName name="BRASS_6" localSheetId="29">#REF!</definedName>
    <definedName name="BRASS_6" localSheetId="30">#REF!</definedName>
    <definedName name="BRASS_6" localSheetId="31">#REF!</definedName>
    <definedName name="BRASS_6" localSheetId="32">#REF!</definedName>
    <definedName name="BRASS_6" localSheetId="19">#REF!</definedName>
    <definedName name="BRASS_6" localSheetId="25">#REF!</definedName>
    <definedName name="BRASS_6" localSheetId="27">#REF!</definedName>
    <definedName name="BRASS_6">#REF!</definedName>
    <definedName name="Brazil" localSheetId="12">#REF!</definedName>
    <definedName name="Brazil" localSheetId="13">#REF!</definedName>
    <definedName name="Brazil" localSheetId="28">#REF!</definedName>
    <definedName name="Brazil" localSheetId="29">#REF!</definedName>
    <definedName name="Brazil" localSheetId="30">#REF!</definedName>
    <definedName name="Brazil" localSheetId="31">#REF!</definedName>
    <definedName name="Brazil">#REF!</definedName>
    <definedName name="BRECHA" localSheetId="30">#REF!</definedName>
    <definedName name="BRECHA" localSheetId="31">[64]BRECHA!$E$3</definedName>
    <definedName name="BRECHA">#REF!</definedName>
    <definedName name="BS" localSheetId="48">#REF!</definedName>
    <definedName name="BS" localSheetId="49">#REF!</definedName>
    <definedName name="BS" localSheetId="50">#REF!</definedName>
    <definedName name="BS" localSheetId="51">#REF!</definedName>
    <definedName name="BS" localSheetId="52">#REF!</definedName>
    <definedName name="BS" localSheetId="11">#REF!</definedName>
    <definedName name="BS" localSheetId="12">#REF!</definedName>
    <definedName name="BS" localSheetId="13">#REF!</definedName>
    <definedName name="BS" localSheetId="17">#REF!</definedName>
    <definedName name="BS" localSheetId="21">#REF!</definedName>
    <definedName name="BS" localSheetId="28">#REF!</definedName>
    <definedName name="BS" localSheetId="29">#REF!</definedName>
    <definedName name="BS" localSheetId="30">#REF!</definedName>
    <definedName name="BS" localSheetId="31">#REF!</definedName>
    <definedName name="BS" localSheetId="32">#REF!</definedName>
    <definedName name="BS" localSheetId="33">#REF!</definedName>
    <definedName name="BS" localSheetId="34">#REF!</definedName>
    <definedName name="BS" localSheetId="19">#REF!</definedName>
    <definedName name="BS" localSheetId="25">#REF!</definedName>
    <definedName name="BS">#REF!</definedName>
    <definedName name="BS1A" localSheetId="49">#REF!</definedName>
    <definedName name="BS1A" localSheetId="50">#REF!</definedName>
    <definedName name="BS1A" localSheetId="51">#REF!</definedName>
    <definedName name="BS1A" localSheetId="11">#REF!</definedName>
    <definedName name="BS1A" localSheetId="12">#REF!</definedName>
    <definedName name="BS1A" localSheetId="17">#REF!</definedName>
    <definedName name="BS1A" localSheetId="21">#REF!</definedName>
    <definedName name="BS1A" localSheetId="28">#REF!</definedName>
    <definedName name="BS1A" localSheetId="29">#REF!</definedName>
    <definedName name="BS1A" localSheetId="30">#REF!</definedName>
    <definedName name="BS1A" localSheetId="31">#REF!</definedName>
    <definedName name="BS1A" localSheetId="32">#REF!</definedName>
    <definedName name="BS1A" localSheetId="33">#REF!</definedName>
    <definedName name="BS1A" localSheetId="34">#REF!</definedName>
    <definedName name="BS1A" localSheetId="19">#REF!</definedName>
    <definedName name="BS1A" localSheetId="25">#REF!</definedName>
    <definedName name="BS1A">#REF!</definedName>
    <definedName name="Bstd" localSheetId="28">#REF!</definedName>
    <definedName name="Bstd" localSheetId="29">#REF!</definedName>
    <definedName name="Bstd" localSheetId="30">#REF!</definedName>
    <definedName name="Bstd" localSheetId="31">#REF!</definedName>
    <definedName name="Bstd">#REF!</definedName>
    <definedName name="BTO" localSheetId="28">#REF!</definedName>
    <definedName name="BTO" localSheetId="29">#REF!</definedName>
    <definedName name="BTO" localSheetId="30">#REF!</definedName>
    <definedName name="BTO" localSheetId="31">#REF!</definedName>
    <definedName name="BTO">#REF!</definedName>
    <definedName name="BTR" localSheetId="49">#REF!</definedName>
    <definedName name="BTR" localSheetId="50">#REF!</definedName>
    <definedName name="BTR" localSheetId="51">#REF!</definedName>
    <definedName name="BTR" localSheetId="11">#REF!</definedName>
    <definedName name="BTR" localSheetId="12">#REF!</definedName>
    <definedName name="BTR" localSheetId="13">#REF!</definedName>
    <definedName name="BTR" localSheetId="17">#REF!</definedName>
    <definedName name="BTR" localSheetId="18">#REF!</definedName>
    <definedName name="BTR" localSheetId="20">#REF!</definedName>
    <definedName name="BTR" localSheetId="26">#REF!</definedName>
    <definedName name="BTR" localSheetId="28">#REF!</definedName>
    <definedName name="BTR" localSheetId="29">#REF!</definedName>
    <definedName name="BTR" localSheetId="30">#REF!</definedName>
    <definedName name="BTR" localSheetId="31">#REF!</definedName>
    <definedName name="BTR" localSheetId="32">#REF!</definedName>
    <definedName name="BTR" localSheetId="19">#REF!</definedName>
    <definedName name="BTR" localSheetId="25">#REF!</definedName>
    <definedName name="BTR" localSheetId="27">#REF!</definedName>
    <definedName name="BTR">#REF!</definedName>
    <definedName name="BTRG" localSheetId="49">#REF!</definedName>
    <definedName name="BTRG" localSheetId="50">#REF!</definedName>
    <definedName name="BTRG" localSheetId="51">#REF!</definedName>
    <definedName name="BTRG" localSheetId="11">#REF!</definedName>
    <definedName name="BTRG" localSheetId="12">#REF!</definedName>
    <definedName name="BTRG" localSheetId="13">#REF!</definedName>
    <definedName name="BTRG" localSheetId="17">#REF!</definedName>
    <definedName name="BTRG" localSheetId="28">#REF!</definedName>
    <definedName name="BTRG" localSheetId="29">#REF!</definedName>
    <definedName name="BTRG" localSheetId="30">#REF!</definedName>
    <definedName name="BTRG" localSheetId="31">#REF!</definedName>
    <definedName name="BTRG" localSheetId="25">#REF!</definedName>
    <definedName name="BTRG">#REF!</definedName>
    <definedName name="BTRP" localSheetId="28">#REF!</definedName>
    <definedName name="BTRP" localSheetId="29">#REF!</definedName>
    <definedName name="BTRP" localSheetId="30">#REF!</definedName>
    <definedName name="BTRP" localSheetId="31">#REF!</definedName>
    <definedName name="BTRP">#REF!</definedName>
    <definedName name="Budget" localSheetId="49">#REF!</definedName>
    <definedName name="Budget" localSheetId="50">#REF!</definedName>
    <definedName name="Budget" localSheetId="51">#REF!</definedName>
    <definedName name="Budget" localSheetId="11">#REF!</definedName>
    <definedName name="Budget" localSheetId="17">#REF!</definedName>
    <definedName name="Budget" localSheetId="21">#REF!</definedName>
    <definedName name="Budget" localSheetId="28">#REF!</definedName>
    <definedName name="Budget" localSheetId="29">#REF!</definedName>
    <definedName name="Budget" localSheetId="30">#REF!</definedName>
    <definedName name="Budget" localSheetId="31">#REF!</definedName>
    <definedName name="Budget" localSheetId="32">#REF!</definedName>
    <definedName name="Budget" localSheetId="33">#REF!</definedName>
    <definedName name="Budget" localSheetId="34">#REF!</definedName>
    <definedName name="Budget" localSheetId="19">#REF!</definedName>
    <definedName name="Budget" localSheetId="25">#REF!</definedName>
    <definedName name="Budget">#REF!</definedName>
    <definedName name="Budget_expenditure" localSheetId="28">#REF!</definedName>
    <definedName name="Budget_expenditure" localSheetId="29">#REF!</definedName>
    <definedName name="Budget_expenditure" localSheetId="30">#REF!</definedName>
    <definedName name="Budget_expenditure" localSheetId="31">#REF!</definedName>
    <definedName name="Budget_expenditure">#REF!</definedName>
    <definedName name="Budget_revenue" localSheetId="28">#REF!</definedName>
    <definedName name="Budget_revenue" localSheetId="29">#REF!</definedName>
    <definedName name="Budget_revenue" localSheetId="30">#REF!</definedName>
    <definedName name="Budget_revenue" localSheetId="31">#REF!</definedName>
    <definedName name="Budget_revenue">#REF!</definedName>
    <definedName name="BURACO" localSheetId="28">#REF!</definedName>
    <definedName name="BURACO" localSheetId="29">#REF!</definedName>
    <definedName name="BURACO" localSheetId="30">#REF!</definedName>
    <definedName name="BURACO" localSheetId="31">#REF!</definedName>
    <definedName name="BURACO">#REF!</definedName>
    <definedName name="Button_13">"CLAGA2000_Consolidado_2001_List"</definedName>
    <definedName name="BX" localSheetId="48">#REF!</definedName>
    <definedName name="BX" localSheetId="49">#REF!</definedName>
    <definedName name="BX" localSheetId="50">#REF!</definedName>
    <definedName name="BX" localSheetId="51">#REF!</definedName>
    <definedName name="BX" localSheetId="52">#REF!</definedName>
    <definedName name="BX" localSheetId="11">#REF!</definedName>
    <definedName name="BX" localSheetId="12">#REF!</definedName>
    <definedName name="BX" localSheetId="13">#REF!</definedName>
    <definedName name="BX" localSheetId="17">#REF!</definedName>
    <definedName name="BX" localSheetId="18">#REF!</definedName>
    <definedName name="BX" localSheetId="20">#REF!</definedName>
    <definedName name="BX" localSheetId="26">#REF!</definedName>
    <definedName name="BX" localSheetId="28">#REF!</definedName>
    <definedName name="BX" localSheetId="29">#REF!</definedName>
    <definedName name="BX" localSheetId="30">#REF!</definedName>
    <definedName name="BX" localSheetId="31">#REF!</definedName>
    <definedName name="BX" localSheetId="32">#REF!</definedName>
    <definedName name="BX" localSheetId="19">#REF!</definedName>
    <definedName name="BX" localSheetId="25">#REF!</definedName>
    <definedName name="BX" localSheetId="27">#REF!</definedName>
    <definedName name="BX">#REF!</definedName>
    <definedName name="BXG" localSheetId="12">#REF!</definedName>
    <definedName name="BXG" localSheetId="17">#REF!</definedName>
    <definedName name="BXG" localSheetId="18">#REF!</definedName>
    <definedName name="BXG" localSheetId="20">#REF!</definedName>
    <definedName name="BXG" localSheetId="30">#REF!</definedName>
    <definedName name="BXG" localSheetId="31">[78]Q6!$E$26:$AH$26</definedName>
    <definedName name="BXG" localSheetId="19">#REF!</definedName>
    <definedName name="BXG">#REF!</definedName>
    <definedName name="BXI" localSheetId="48">#REF!</definedName>
    <definedName name="BXI" localSheetId="51">#REF!</definedName>
    <definedName name="BXI" localSheetId="52">#REF!</definedName>
    <definedName name="BXI" localSheetId="12">#REF!</definedName>
    <definedName name="BXI" localSheetId="13">#REF!</definedName>
    <definedName name="BXI" localSheetId="28">#REF!</definedName>
    <definedName name="BXI" localSheetId="29">#REF!</definedName>
    <definedName name="BXI" localSheetId="30">#REF!</definedName>
    <definedName name="BXI" localSheetId="31">#REF!</definedName>
    <definedName name="BXI">#REF!</definedName>
    <definedName name="BXS" localSheetId="48">#REF!</definedName>
    <definedName name="BXS" localSheetId="49">#REF!</definedName>
    <definedName name="BXS" localSheetId="50">#REF!</definedName>
    <definedName name="BXS" localSheetId="51">#REF!</definedName>
    <definedName name="BXS" localSheetId="52">#REF!</definedName>
    <definedName name="BXS" localSheetId="11">#REF!</definedName>
    <definedName name="BXS" localSheetId="12">#REF!</definedName>
    <definedName name="BXS" localSheetId="13">#REF!</definedName>
    <definedName name="BXS" localSheetId="17">#REF!</definedName>
    <definedName name="BXS" localSheetId="18">#REF!</definedName>
    <definedName name="BXS" localSheetId="20">#REF!</definedName>
    <definedName name="BXS" localSheetId="26">#REF!</definedName>
    <definedName name="BXS" localSheetId="28">#REF!</definedName>
    <definedName name="BXS" localSheetId="29">#REF!</definedName>
    <definedName name="BXS" localSheetId="30">#REF!</definedName>
    <definedName name="BXS" localSheetId="31">#REF!</definedName>
    <definedName name="BXS" localSheetId="32">#REF!</definedName>
    <definedName name="BXS" localSheetId="19">#REF!</definedName>
    <definedName name="BXS" localSheetId="25">#REF!</definedName>
    <definedName name="BXS" localSheetId="27">#REF!</definedName>
    <definedName name="BXS">#REF!</definedName>
    <definedName name="C.2" localSheetId="49">#REF!</definedName>
    <definedName name="C.2" localSheetId="50">#REF!</definedName>
    <definedName name="C.2" localSheetId="51">#REF!</definedName>
    <definedName name="C.2" localSheetId="11">#REF!</definedName>
    <definedName name="C.2" localSheetId="17">#REF!</definedName>
    <definedName name="C.2" localSheetId="18">#REF!</definedName>
    <definedName name="C.2" localSheetId="20">#REF!</definedName>
    <definedName name="C.2" localSheetId="26">#REF!</definedName>
    <definedName name="C.2" localSheetId="28">#REF!</definedName>
    <definedName name="C.2" localSheetId="29">#REF!</definedName>
    <definedName name="C.2" localSheetId="30">#REF!</definedName>
    <definedName name="C.2" localSheetId="31">#REF!</definedName>
    <definedName name="C.2" localSheetId="32">#REF!</definedName>
    <definedName name="C.2" localSheetId="19">#REF!</definedName>
    <definedName name="C.2" localSheetId="25">#REF!</definedName>
    <definedName name="C.2" localSheetId="27">#REF!</definedName>
    <definedName name="C.2">#REF!</definedName>
    <definedName name="C_" localSheetId="49">#REF!</definedName>
    <definedName name="C_" localSheetId="50">#REF!</definedName>
    <definedName name="C_" localSheetId="51">#REF!</definedName>
    <definedName name="C_" localSheetId="11">#REF!</definedName>
    <definedName name="C_" localSheetId="12">#REF!</definedName>
    <definedName name="C_" localSheetId="17">#REF!</definedName>
    <definedName name="C_" localSheetId="20">#REF!</definedName>
    <definedName name="C_" localSheetId="21">#REF!</definedName>
    <definedName name="C_" localSheetId="28">#REF!</definedName>
    <definedName name="C_" localSheetId="29">#REF!</definedName>
    <definedName name="C_" localSheetId="30">#REF!</definedName>
    <definedName name="C_" localSheetId="31">#REF!</definedName>
    <definedName name="C_" localSheetId="32">#REF!</definedName>
    <definedName name="C_" localSheetId="33">#REF!</definedName>
    <definedName name="C_" localSheetId="34">#REF!</definedName>
    <definedName name="C_" localSheetId="19">#REF!</definedName>
    <definedName name="C_" localSheetId="25">#REF!</definedName>
    <definedName name="C_">#REF!</definedName>
    <definedName name="C_1" localSheetId="49">OFFSET(#REF!,0,0,COUNT(#REF!),1)</definedName>
    <definedName name="C_1" localSheetId="50">OFFSET(#REF!,0,0,COUNT(#REF!),1)</definedName>
    <definedName name="C_1" localSheetId="51">OFFSET(#REF!,0,0,COUNT(#REF!),1)</definedName>
    <definedName name="C_1" localSheetId="11">OFFSET(#REF!,0,0,COUNT(#REF!),1)</definedName>
    <definedName name="C_1" localSheetId="12">OFFSET(#REF!,0,0,COUNT(#REF!),1)</definedName>
    <definedName name="C_1" localSheetId="13">OFFSET(#REF!,0,0,COUNT(#REF!),1)</definedName>
    <definedName name="C_1" localSheetId="17">OFFSET(#REF!,0,0,COUNT(#REF!),1)</definedName>
    <definedName name="C_1" localSheetId="18">OFFSET(#REF!,0,0,COUNT(#REF!),1)</definedName>
    <definedName name="C_1" localSheetId="20">OFFSET(#REF!,0,0,COUNT(#REF!),1)</definedName>
    <definedName name="C_1" localSheetId="28">OFFSET(#REF!,0,0,COUNT(#REF!),1)</definedName>
    <definedName name="C_1" localSheetId="29">OFFSET(#REF!,0,0,COUNT(#REF!),1)</definedName>
    <definedName name="C_1" localSheetId="30">OFFSET(#REF!,0,0,COUNT(#REF!),1)</definedName>
    <definedName name="C_1" localSheetId="31">OFFSET(#REF!,0,0,COUNT(#REF!),1)</definedName>
    <definedName name="C_1" localSheetId="32">OFFSET(#REF!,0,0,COUNT(#REF!),1)</definedName>
    <definedName name="C_1" localSheetId="33">OFFSET(#REF!,0,0,COUNT(#REF!),1)</definedName>
    <definedName name="C_1" localSheetId="34">OFFSET(#REF!,0,0,COUNT(#REF!),1)</definedName>
    <definedName name="C_1" localSheetId="19">OFFSET(#REF!,0,0,COUNT(#REF!),1)</definedName>
    <definedName name="C_1" localSheetId="25">OFFSET(#REF!,0,0,COUNT(#REF!),1)</definedName>
    <definedName name="C_1">OFFSET(#REF!,0,0,COUNT(#REF!),1)</definedName>
    <definedName name="C_2" localSheetId="49">OFFSET(#REF!,0,0,COUNT(#REF!),1)</definedName>
    <definedName name="C_2" localSheetId="50">OFFSET(#REF!,0,0,COUNT(#REF!),1)</definedName>
    <definedName name="C_2" localSheetId="51">OFFSET(#REF!,0,0,COUNT(#REF!),1)</definedName>
    <definedName name="C_2" localSheetId="11">OFFSET(#REF!,0,0,COUNT(#REF!),1)</definedName>
    <definedName name="C_2" localSheetId="17">OFFSET(#REF!,0,0,COUNT(#REF!),1)</definedName>
    <definedName name="C_2" localSheetId="28">OFFSET(#REF!,0,0,COUNT(#REF!),1)</definedName>
    <definedName name="C_2" localSheetId="29">OFFSET(#REF!,0,0,COUNT(#REF!),1)</definedName>
    <definedName name="C_2" localSheetId="30">OFFSET(#REF!,0,0,COUNT(#REF!),1)</definedName>
    <definedName name="C_2" localSheetId="31">OFFSET(#REF!,0,0,COUNT(#REF!),1)</definedName>
    <definedName name="C_2" localSheetId="32">OFFSET(#REF!,0,0,COUNT(#REF!),1)</definedName>
    <definedName name="C_2" localSheetId="33">OFFSET(#REF!,0,0,COUNT(#REF!),1)</definedName>
    <definedName name="C_2" localSheetId="34">OFFSET(#REF!,0,0,COUNT(#REF!),1)</definedName>
    <definedName name="C_2" localSheetId="25">OFFSET(#REF!,0,0,COUNT(#REF!),1)</definedName>
    <definedName name="C_2">OFFSET(#REF!,0,0,COUNT(#REF!),1)</definedName>
    <definedName name="CA" localSheetId="48">#REF!</definedName>
    <definedName name="CA" localSheetId="51">#REF!</definedName>
    <definedName name="CA" localSheetId="52">#REF!</definedName>
    <definedName name="CA" localSheetId="28">#REF!</definedName>
    <definedName name="CA" localSheetId="29">#REF!</definedName>
    <definedName name="CA" localSheetId="30">#REF!</definedName>
    <definedName name="CA" localSheetId="31">#REF!</definedName>
    <definedName name="CA">#REF!</definedName>
    <definedName name="CAD" localSheetId="48">#REF!</definedName>
    <definedName name="CAD" localSheetId="49">#REF!</definedName>
    <definedName name="CAD" localSheetId="50">#REF!</definedName>
    <definedName name="CAD" localSheetId="51">#REF!</definedName>
    <definedName name="CAD" localSheetId="52">#REF!</definedName>
    <definedName name="CAD" localSheetId="11">#REF!</definedName>
    <definedName name="CAD" localSheetId="12">#REF!</definedName>
    <definedName name="CAD" localSheetId="13">#REF!</definedName>
    <definedName name="CAD" localSheetId="17">#REF!</definedName>
    <definedName name="CAD" localSheetId="18">#REF!</definedName>
    <definedName name="CAD" localSheetId="20">#REF!</definedName>
    <definedName name="CAD" localSheetId="21">#REF!</definedName>
    <definedName name="CAD" localSheetId="26">#REF!</definedName>
    <definedName name="CAD" localSheetId="28">#REF!</definedName>
    <definedName name="CAD" localSheetId="29">#REF!</definedName>
    <definedName name="CAD" localSheetId="30">#REF!</definedName>
    <definedName name="CAD" localSheetId="31">#REF!</definedName>
    <definedName name="CAD" localSheetId="32">#REF!</definedName>
    <definedName name="CAD" localSheetId="33">#REF!</definedName>
    <definedName name="CAD" localSheetId="34">#REF!</definedName>
    <definedName name="CAD" localSheetId="19">#REF!</definedName>
    <definedName name="CAD" localSheetId="25">#REF!</definedName>
    <definedName name="CAD" localSheetId="27">#REF!</definedName>
    <definedName name="CAD">#REF!</definedName>
    <definedName name="CAe" localSheetId="28">#REF!</definedName>
    <definedName name="CAe" localSheetId="29">#REF!</definedName>
    <definedName name="CAe" localSheetId="30">#REF!</definedName>
    <definedName name="CAe" localSheetId="31">#REF!</definedName>
    <definedName name="CAe">#REF!</definedName>
    <definedName name="caja" localSheetId="48" hidden="1">{FALSE,FALSE,-1.25,-15.5,484.5,276.75,FALSE,FALSE,TRUE,TRUE,0,12,#N/A,46,#N/A,2.93460490463215,15.35,1,FALSE,FALSE,3,TRUE,1,FALSE,100,"Swvu.PLA1.","ACwvu.PLA1.",#N/A,FALSE,FALSE,0,0,0,0,2,"","",TRUE,TRUE,FALSE,FALSE,1,60,#N/A,#N/A,FALSE,FALSE,FALSE,FALSE,FALSE,FALSE,FALSE,9,65532,65532,FALSE,FALSE,TRUE,TRUE,TRUE}</definedName>
    <definedName name="caja" localSheetId="49" hidden="1">{FALSE,FALSE,-1.25,-15.5,484.5,276.75,FALSE,FALSE,TRUE,TRUE,0,12,#N/A,46,#N/A,2.93460490463215,15.35,1,FALSE,FALSE,3,TRUE,1,FALSE,100,"Swvu.PLA1.","ACwvu.PLA1.",#N/A,FALSE,FALSE,0,0,0,0,2,"","",TRUE,TRUE,FALSE,FALSE,1,60,#N/A,#N/A,FALSE,FALSE,FALSE,FALSE,FALSE,FALSE,FALSE,9,65532,65532,FALSE,FALSE,TRUE,TRUE,TRUE}</definedName>
    <definedName name="caja" localSheetId="50" hidden="1">{FALSE,FALSE,-1.25,-15.5,484.5,276.75,FALSE,FALSE,TRUE,TRUE,0,12,#N/A,46,#N/A,2.93460490463215,15.35,1,FALSE,FALSE,3,TRUE,1,FALSE,100,"Swvu.PLA1.","ACwvu.PLA1.",#N/A,FALSE,FALSE,0,0,0,0,2,"","",TRUE,TRUE,FALSE,FALSE,1,60,#N/A,#N/A,FALSE,FALSE,FALSE,FALSE,FALSE,FALSE,FALSE,9,65532,65532,FALSE,FALSE,TRUE,TRUE,TRUE}</definedName>
    <definedName name="caja" localSheetId="51" hidden="1">{FALSE,FALSE,-1.25,-15.5,484.5,276.75,FALSE,FALSE,TRUE,TRUE,0,12,#N/A,46,#N/A,2.93460490463215,15.35,1,FALSE,FALSE,3,TRUE,1,FALSE,100,"Swvu.PLA1.","ACwvu.PLA1.",#N/A,FALSE,FALSE,0,0,0,0,2,"","",TRUE,TRUE,FALSE,FALSE,1,60,#N/A,#N/A,FALSE,FALSE,FALSE,FALSE,FALSE,FALSE,FALSE,9,65532,65532,FALSE,FALSE,TRUE,TRUE,TRUE}</definedName>
    <definedName name="caja" localSheetId="52"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2">#REF!</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20" hidden="1">{FALSE,FALSE,-1.25,-15.5,484.5,276.75,FALSE,FALSE,TRUE,TRUE,0,12,#N/A,46,#N/A,2.93460490463215,15.35,1,FALSE,FALSE,3,TRUE,1,FALSE,100,"Swvu.PLA1.","ACwvu.PLA1.",#N/A,FALSE,FALSE,0,0,0,0,2,"","",TRUE,TRUE,FALSE,FALSE,1,60,#N/A,#N/A,FALSE,FALSE,FALSE,FALSE,FALSE,FALSE,FALSE,9,65532,65532,FALSE,FALSE,TRUE,TRUE,TRUE}</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26" hidden="1">{FALSE,FALSE,-1.25,-15.5,484.5,276.75,FALSE,FALSE,TRUE,TRUE,0,12,#N/A,46,#N/A,2.93460490463215,15.35,1,FALSE,FALSE,3,TRUE,1,FALSE,100,"Swvu.PLA1.","ACwvu.PLA1.",#N/A,FALSE,FALSE,0,0,0,0,2,"","",TRUE,TRUE,FALSE,FALSE,1,60,#N/A,#N/A,FALSE,FALSE,FALSE,FALSE,FALSE,FALSE,FALSE,9,65532,65532,FALSE,FALSE,TRUE,TRUE,TRUE}</definedName>
    <definedName name="caja" localSheetId="23" hidden="1">{FALSE,FALSE,-1.25,-15.5,484.5,276.75,FALSE,FALSE,TRUE,TRUE,0,12,#N/A,46,#N/A,2.93460490463215,15.35,1,FALSE,FALSE,3,TRUE,1,FALSE,100,"Swvu.PLA1.","ACwvu.PLA1.",#N/A,FALSE,FALSE,0,0,0,0,2,"","",TRUE,TRUE,FALSE,FALSE,1,60,#N/A,#N/A,FALSE,FALSE,FALSE,FALSE,FALSE,FALSE,FALSE,9,65532,65532,FALSE,FALSE,TRUE,TRUE,TRUE}</definedName>
    <definedName name="caja" localSheetId="28" hidden="1">{FALSE,FALSE,-1.25,-15.5,484.5,276.75,FALSE,FALSE,TRUE,TRUE,0,12,#N/A,46,#N/A,2.93460490463215,15.35,1,FALSE,FALSE,3,TRUE,1,FALSE,100,"Swvu.PLA1.","ACwvu.PLA1.",#N/A,FALSE,FALSE,0,0,0,0,2,"","",TRUE,TRUE,FALSE,FALSE,1,60,#N/A,#N/A,FALSE,FALSE,FALSE,FALSE,FALSE,FALSE,FALSE,9,65532,65532,FALSE,FALSE,TRUE,TRUE,TRUE}</definedName>
    <definedName name="caja" localSheetId="29" hidden="1">{FALSE,FALSE,-1.25,-15.5,484.5,276.75,FALSE,FALSE,TRUE,TRUE,0,12,#N/A,46,#N/A,2.93460490463215,15.35,1,FALSE,FALSE,3,TRUE,1,FALSE,100,"Swvu.PLA1.","ACwvu.PLA1.",#N/A,FALSE,FALSE,0,0,0,0,2,"","",TRUE,TRUE,FALSE,FALSE,1,60,#N/A,#N/A,FALSE,FALSE,FALSE,FALSE,FALSE,FALSE,FALSE,9,65532,65532,FALSE,FALSE,TRUE,TRUE,TRUE}</definedName>
    <definedName name="caja" localSheetId="30" hidden="1">{FALSE,FALSE,-1.25,-15.5,484.5,276.75,FALSE,FALSE,TRUE,TRUE,0,12,#N/A,46,#N/A,2.93460490463215,15.35,1,FALSE,FALSE,3,TRUE,1,FALSE,100,"Swvu.PLA1.","ACwvu.PLA1.",#N/A,FALSE,FALSE,0,0,0,0,2,"","",TRUE,TRUE,FALSE,FALSE,1,60,#N/A,#N/A,FALSE,FALSE,FALSE,FALSE,FALSE,FALSE,FALSE,9,65532,65532,FALSE,FALSE,TRUE,TRUE,TRUE}</definedName>
    <definedName name="caja" localSheetId="31" hidden="1">{FALSE,FALSE,-1.25,-15.5,484.5,276.75,FALSE,FALSE,TRUE,TRUE,0,12,#N/A,46,#N/A,2.93460490463215,15.35,1,FALSE,FALSE,3,TRUE,1,FALSE,100,"Swvu.PLA1.","ACwvu.PLA1.",#N/A,FALSE,FALSE,0,0,0,0,2,"","",TRUE,TRUE,FALSE,FALSE,1,60,#N/A,#N/A,FALSE,FALSE,FALSE,FALSE,FALSE,FALSE,FALSE,9,65532,65532,FALSE,FALSE,TRUE,TRUE,TRUE}</definedName>
    <definedName name="caja" localSheetId="32" hidden="1">{FALSE,FALSE,-1.25,-15.5,484.5,276.75,FALSE,FALSE,TRUE,TRUE,0,12,#N/A,46,#N/A,2.93460490463215,15.35,1,FALSE,FALSE,3,TRUE,1,FALSE,100,"Swvu.PLA1.","ACwvu.PLA1.",#N/A,FALSE,FALSE,0,0,0,0,2,"","",TRUE,TRUE,FALSE,FALSE,1,60,#N/A,#N/A,FALSE,FALSE,FALSE,FALSE,FALSE,FALSE,FALSE,9,65532,65532,FALSE,FALSE,TRUE,TRUE,TRUE}</definedName>
    <definedName name="caja" localSheetId="33" hidden="1">{FALSE,FALSE,-1.25,-15.5,484.5,276.75,FALSE,FALSE,TRUE,TRUE,0,12,#N/A,46,#N/A,2.93460490463215,15.35,1,FALSE,FALSE,3,TRUE,1,FALSE,100,"Swvu.PLA1.","ACwvu.PLA1.",#N/A,FALSE,FALSE,0,0,0,0,2,"","",TRUE,TRUE,FALSE,FALSE,1,60,#N/A,#N/A,FALSE,FALSE,FALSE,FALSE,FALSE,FALSE,FALSE,9,65532,65532,FALSE,FALSE,TRUE,TRUE,TRUE}</definedName>
    <definedName name="caja" localSheetId="34" hidden="1">{FALSE,FALSE,-1.25,-15.5,484.5,276.75,FALSE,FALSE,TRUE,TRUE,0,12,#N/A,46,#N/A,2.93460490463215,15.35,1,FALSE,FALSE,3,TRUE,1,FALSE,100,"Swvu.PLA1.","ACwvu.PLA1.",#N/A,FALSE,FALSE,0,0,0,0,2,"","",TRUE,TRUE,FALSE,FALSE,1,60,#N/A,#N/A,FALSE,FALSE,FALSE,FALSE,FALSE,FALSE,FALSE,9,65532,65532,FALSE,FALSE,TRUE,TRUE,TRUE}</definedName>
    <definedName name="caja" localSheetId="35"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22" hidden="1">{FALSE,FALSE,-1.25,-15.5,484.5,276.75,FALSE,FALSE,TRUE,TRUE,0,12,#N/A,46,#N/A,2.93460490463215,15.35,1,FALSE,FALSE,3,TRUE,1,FALSE,100,"Swvu.PLA1.","ACwvu.PLA1.",#N/A,FALSE,FALSE,0,0,0,0,2,"","",TRUE,TRUE,FALSE,FALSE,1,60,#N/A,#N/A,FALSE,FALSE,FALSE,FALSE,FALSE,FALSE,FALSE,9,65532,65532,FALSE,FALSE,TRUE,TRUE,TRUE}</definedName>
    <definedName name="caja" localSheetId="25" hidden="1">{FALSE,FALSE,-1.25,-15.5,484.5,276.75,FALSE,FALSE,TRUE,TRUE,0,12,#N/A,46,#N/A,2.93460490463215,15.35,1,FALSE,FALSE,3,TRUE,1,FALSE,100,"Swvu.PLA1.","ACwvu.PLA1.",#N/A,FALSE,FALSE,0,0,0,0,2,"","",TRUE,TRUE,FALSE,FALSE,1,60,#N/A,#N/A,FALSE,FALSE,FALSE,FALSE,FALSE,FALSE,FALSE,9,65532,65532,FALSE,FALSE,TRUE,TRUE,TRUE}</definedName>
    <definedName name="caja" localSheetId="27"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48" hidden="1">{FALSE,FALSE,-1.25,-15.5,484.5,276.75,FALSE,FALSE,TRUE,TRUE,0,12,#N/A,46,#N/A,2.93460490463215,15.35,1,FALSE,FALSE,3,TRUE,1,FALSE,100,"Swvu.PLA1.","ACwvu.PLA1.",#N/A,FALSE,FALSE,0,0,0,0,2,"","",TRUE,TRUE,FALSE,FALSE,1,60,#N/A,#N/A,FALSE,FALSE,FALSE,FALSE,FALSE,FALSE,FALSE,9,65532,65532,FALSE,FALSE,TRUE,TRUE,TRUE}</definedName>
    <definedName name="Caja1" localSheetId="49" hidden="1">{FALSE,FALSE,-1.25,-15.5,484.5,276.75,FALSE,FALSE,TRUE,TRUE,0,12,#N/A,46,#N/A,2.93460490463215,15.35,1,FALSE,FALSE,3,TRUE,1,FALSE,100,"Swvu.PLA1.","ACwvu.PLA1.",#N/A,FALSE,FALSE,0,0,0,0,2,"","",TRUE,TRUE,FALSE,FALSE,1,60,#N/A,#N/A,FALSE,FALSE,FALSE,FALSE,FALSE,FALSE,FALSE,9,65532,65532,FALSE,FALSE,TRUE,TRUE,TRUE}</definedName>
    <definedName name="Caja1" localSheetId="50" hidden="1">{FALSE,FALSE,-1.25,-15.5,484.5,276.75,FALSE,FALSE,TRUE,TRUE,0,12,#N/A,46,#N/A,2.93460490463215,15.35,1,FALSE,FALSE,3,TRUE,1,FALSE,100,"Swvu.PLA1.","ACwvu.PLA1.",#N/A,FALSE,FALSE,0,0,0,0,2,"","",TRUE,TRUE,FALSE,FALSE,1,60,#N/A,#N/A,FALSE,FALSE,FALSE,FALSE,FALSE,FALSE,FALSE,9,65532,65532,FALSE,FALSE,TRUE,TRUE,TRUE}</definedName>
    <definedName name="Caja1" localSheetId="51" hidden="1">{FALSE,FALSE,-1.25,-15.5,484.5,276.75,FALSE,FALSE,TRUE,TRUE,0,12,#N/A,46,#N/A,2.93460490463215,15.35,1,FALSE,FALSE,3,TRUE,1,FALSE,100,"Swvu.PLA1.","ACwvu.PLA1.",#N/A,FALSE,FALSE,0,0,0,0,2,"","",TRUE,TRUE,FALSE,FALSE,1,60,#N/A,#N/A,FALSE,FALSE,FALSE,FALSE,FALSE,FALSE,FALSE,9,65532,65532,FALSE,FALSE,TRUE,TRUE,TRUE}</definedName>
    <definedName name="Caja1" localSheetId="52"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20" hidden="1">{FALSE,FALSE,-1.25,-15.5,484.5,276.75,FALSE,FALSE,TRUE,TRUE,0,12,#N/A,46,#N/A,2.93460490463215,15.35,1,FALSE,FALSE,3,TRUE,1,FALSE,100,"Swvu.PLA1.","ACwvu.PLA1.",#N/A,FALSE,FALSE,0,0,0,0,2,"","",TRUE,TRUE,FALSE,FALSE,1,60,#N/A,#N/A,FALSE,FALSE,FALSE,FALSE,FALSE,FALSE,FALSE,9,65532,65532,FALSE,FALSE,TRUE,TRUE,TRUE}</definedName>
    <definedName name="Caja1" localSheetId="21"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26" hidden="1">{FALSE,FALSE,-1.25,-15.5,484.5,276.75,FALSE,FALSE,TRUE,TRUE,0,12,#N/A,46,#N/A,2.93460490463215,15.35,1,FALSE,FALSE,3,TRUE,1,FALSE,100,"Swvu.PLA1.","ACwvu.PLA1.",#N/A,FALSE,FALSE,0,0,0,0,2,"","",TRUE,TRUE,FALSE,FALSE,1,60,#N/A,#N/A,FALSE,FALSE,FALSE,FALSE,FALSE,FALSE,FALSE,9,65532,65532,FALSE,FALSE,TRUE,TRUE,TRUE}</definedName>
    <definedName name="Caja1" localSheetId="23" hidden="1">{FALSE,FALSE,-1.25,-15.5,484.5,276.75,FALSE,FALSE,TRUE,TRUE,0,12,#N/A,46,#N/A,2.93460490463215,15.35,1,FALSE,FALSE,3,TRUE,1,FALSE,100,"Swvu.PLA1.","ACwvu.PLA1.",#N/A,FALSE,FALSE,0,0,0,0,2,"","",TRUE,TRUE,FALSE,FALSE,1,60,#N/A,#N/A,FALSE,FALSE,FALSE,FALSE,FALSE,FALSE,FALSE,9,65532,65532,FALSE,FALSE,TRUE,TRUE,TRUE}</definedName>
    <definedName name="Caja1" localSheetId="28" hidden="1">{FALSE,FALSE,-1.25,-15.5,484.5,276.75,FALSE,FALSE,TRUE,TRUE,0,12,#N/A,46,#N/A,2.93460490463215,15.35,1,FALSE,FALSE,3,TRUE,1,FALSE,100,"Swvu.PLA1.","ACwvu.PLA1.",#N/A,FALSE,FALSE,0,0,0,0,2,"","",TRUE,TRUE,FALSE,FALSE,1,60,#N/A,#N/A,FALSE,FALSE,FALSE,FALSE,FALSE,FALSE,FALSE,9,65532,65532,FALSE,FALSE,TRUE,TRUE,TRUE}</definedName>
    <definedName name="Caja1" localSheetId="29" hidden="1">{FALSE,FALSE,-1.25,-15.5,484.5,276.75,FALSE,FALSE,TRUE,TRUE,0,12,#N/A,46,#N/A,2.93460490463215,15.35,1,FALSE,FALSE,3,TRUE,1,FALSE,100,"Swvu.PLA1.","ACwvu.PLA1.",#N/A,FALSE,FALSE,0,0,0,0,2,"","",TRUE,TRUE,FALSE,FALSE,1,60,#N/A,#N/A,FALSE,FALSE,FALSE,FALSE,FALSE,FALSE,FALSE,9,65532,65532,FALSE,FALSE,TRUE,TRUE,TRUE}</definedName>
    <definedName name="Caja1" localSheetId="30" hidden="1">{FALSE,FALSE,-1.25,-15.5,484.5,276.75,FALSE,FALSE,TRUE,TRUE,0,12,#N/A,46,#N/A,2.93460490463215,15.35,1,FALSE,FALSE,3,TRUE,1,FALSE,100,"Swvu.PLA1.","ACwvu.PLA1.",#N/A,FALSE,FALSE,0,0,0,0,2,"","",TRUE,TRUE,FALSE,FALSE,1,60,#N/A,#N/A,FALSE,FALSE,FALSE,FALSE,FALSE,FALSE,FALSE,9,65532,65532,FALSE,FALSE,TRUE,TRUE,TRUE}</definedName>
    <definedName name="Caja1" localSheetId="31" hidden="1">{FALSE,FALSE,-1.25,-15.5,484.5,276.75,FALSE,FALSE,TRUE,TRUE,0,12,#N/A,46,#N/A,2.93460490463215,15.35,1,FALSE,FALSE,3,TRUE,1,FALSE,100,"Swvu.PLA1.","ACwvu.PLA1.",#N/A,FALSE,FALSE,0,0,0,0,2,"","",TRUE,TRUE,FALSE,FALSE,1,60,#N/A,#N/A,FALSE,FALSE,FALSE,FALSE,FALSE,FALSE,FALSE,9,65532,65532,FALSE,FALSE,TRUE,TRUE,TRUE}</definedName>
    <definedName name="Caja1" localSheetId="32" hidden="1">{FALSE,FALSE,-1.25,-15.5,484.5,276.75,FALSE,FALSE,TRUE,TRUE,0,12,#N/A,46,#N/A,2.93460490463215,15.35,1,FALSE,FALSE,3,TRUE,1,FALSE,100,"Swvu.PLA1.","ACwvu.PLA1.",#N/A,FALSE,FALSE,0,0,0,0,2,"","",TRUE,TRUE,FALSE,FALSE,1,60,#N/A,#N/A,FALSE,FALSE,FALSE,FALSE,FALSE,FALSE,FALSE,9,65532,65532,FALSE,FALSE,TRUE,TRUE,TRUE}</definedName>
    <definedName name="Caja1" localSheetId="33" hidden="1">{FALSE,FALSE,-1.25,-15.5,484.5,276.75,FALSE,FALSE,TRUE,TRUE,0,12,#N/A,46,#N/A,2.93460490463215,15.35,1,FALSE,FALSE,3,TRUE,1,FALSE,100,"Swvu.PLA1.","ACwvu.PLA1.",#N/A,FALSE,FALSE,0,0,0,0,2,"","",TRUE,TRUE,FALSE,FALSE,1,60,#N/A,#N/A,FALSE,FALSE,FALSE,FALSE,FALSE,FALSE,FALSE,9,65532,65532,FALSE,FALSE,TRUE,TRUE,TRUE}</definedName>
    <definedName name="Caja1" localSheetId="34" hidden="1">{FALSE,FALSE,-1.25,-15.5,484.5,276.75,FALSE,FALSE,TRUE,TRUE,0,12,#N/A,46,#N/A,2.93460490463215,15.35,1,FALSE,FALSE,3,TRUE,1,FALSE,100,"Swvu.PLA1.","ACwvu.PLA1.",#N/A,FALSE,FALSE,0,0,0,0,2,"","",TRUE,TRUE,FALSE,FALSE,1,60,#N/A,#N/A,FALSE,FALSE,FALSE,FALSE,FALSE,FALSE,FALSE,9,65532,65532,FALSE,FALSE,TRUE,TRUE,TRUE}</definedName>
    <definedName name="Caja1" localSheetId="35"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22" hidden="1">{FALSE,FALSE,-1.25,-15.5,484.5,276.75,FALSE,FALSE,TRUE,TRUE,0,12,#N/A,46,#N/A,2.93460490463215,15.35,1,FALSE,FALSE,3,TRUE,1,FALSE,100,"Swvu.PLA1.","ACwvu.PLA1.",#N/A,FALSE,FALSE,0,0,0,0,2,"","",TRUE,TRUE,FALSE,FALSE,1,60,#N/A,#N/A,FALSE,FALSE,FALSE,FALSE,FALSE,FALSE,FALSE,9,65532,65532,FALSE,FALSE,TRUE,TRUE,TRUE}</definedName>
    <definedName name="Caja1" localSheetId="25" hidden="1">{FALSE,FALSE,-1.25,-15.5,484.5,276.75,FALSE,FALSE,TRUE,TRUE,0,12,#N/A,46,#N/A,2.93460490463215,15.35,1,FALSE,FALSE,3,TRUE,1,FALSE,100,"Swvu.PLA1.","ACwvu.PLA1.",#N/A,FALSE,FALSE,0,0,0,0,2,"","",TRUE,TRUE,FALSE,FALSE,1,60,#N/A,#N/A,FALSE,FALSE,FALSE,FALSE,FALSE,FALSE,FALSE,9,65532,65532,FALSE,FALSE,TRUE,TRUE,TRUE}</definedName>
    <definedName name="Caja1" localSheetId="27"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48" hidden="1">{FALSE,FALSE,-1.25,-15.5,484.5,276.75,FALSE,FALSE,TRUE,TRUE,0,12,#N/A,46,#N/A,2.93460490463215,15.35,1,FALSE,FALSE,3,TRUE,1,FALSE,100,"Swvu.PLA1.","ACwvu.PLA1.",#N/A,FALSE,FALSE,0,0,0,0,2,"","",TRUE,TRUE,FALSE,FALSE,1,60,#N/A,#N/A,FALSE,FALSE,FALSE,FALSE,FALSE,FALSE,FALSE,9,65532,65532,FALSE,FALSE,TRUE,TRUE,TRUE}</definedName>
    <definedName name="caja2" localSheetId="49" hidden="1">{FALSE,FALSE,-1.25,-15.5,484.5,276.75,FALSE,FALSE,TRUE,TRUE,0,12,#N/A,46,#N/A,2.93460490463215,15.35,1,FALSE,FALSE,3,TRUE,1,FALSE,100,"Swvu.PLA1.","ACwvu.PLA1.",#N/A,FALSE,FALSE,0,0,0,0,2,"","",TRUE,TRUE,FALSE,FALSE,1,60,#N/A,#N/A,FALSE,FALSE,FALSE,FALSE,FALSE,FALSE,FALSE,9,65532,65532,FALSE,FALSE,TRUE,TRUE,TRUE}</definedName>
    <definedName name="caja2" localSheetId="50" hidden="1">{FALSE,FALSE,-1.25,-15.5,484.5,276.75,FALSE,FALSE,TRUE,TRUE,0,12,#N/A,46,#N/A,2.93460490463215,15.35,1,FALSE,FALSE,3,TRUE,1,FALSE,100,"Swvu.PLA1.","ACwvu.PLA1.",#N/A,FALSE,FALSE,0,0,0,0,2,"","",TRUE,TRUE,FALSE,FALSE,1,60,#N/A,#N/A,FALSE,FALSE,FALSE,FALSE,FALSE,FALSE,FALSE,9,65532,65532,FALSE,FALSE,TRUE,TRUE,TRUE}</definedName>
    <definedName name="caja2" localSheetId="51" hidden="1">{FALSE,FALSE,-1.25,-15.5,484.5,276.75,FALSE,FALSE,TRUE,TRUE,0,12,#N/A,46,#N/A,2.93460490463215,15.35,1,FALSE,FALSE,3,TRUE,1,FALSE,100,"Swvu.PLA1.","ACwvu.PLA1.",#N/A,FALSE,FALSE,0,0,0,0,2,"","",TRUE,TRUE,FALSE,FALSE,1,60,#N/A,#N/A,FALSE,FALSE,FALSE,FALSE,FALSE,FALSE,FALSE,9,65532,65532,FALSE,FALSE,TRUE,TRUE,TRUE}</definedName>
    <definedName name="caja2" localSheetId="52"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20" hidden="1">{FALSE,FALSE,-1.25,-15.5,484.5,276.75,FALSE,FALSE,TRUE,TRUE,0,12,#N/A,46,#N/A,2.93460490463215,15.35,1,FALSE,FALSE,3,TRUE,1,FALSE,100,"Swvu.PLA1.","ACwvu.PLA1.",#N/A,FALSE,FALSE,0,0,0,0,2,"","",TRUE,TRUE,FALSE,FALSE,1,60,#N/A,#N/A,FALSE,FALSE,FALSE,FALSE,FALSE,FALSE,FALSE,9,65532,65532,FALSE,FALSE,TRUE,TRUE,TRUE}</definedName>
    <definedName name="caja2" localSheetId="21"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26" hidden="1">{FALSE,FALSE,-1.25,-15.5,484.5,276.75,FALSE,FALSE,TRUE,TRUE,0,12,#N/A,46,#N/A,2.93460490463215,15.35,1,FALSE,FALSE,3,TRUE,1,FALSE,100,"Swvu.PLA1.","ACwvu.PLA1.",#N/A,FALSE,FALSE,0,0,0,0,2,"","",TRUE,TRUE,FALSE,FALSE,1,60,#N/A,#N/A,FALSE,FALSE,FALSE,FALSE,FALSE,FALSE,FALSE,9,65532,65532,FALSE,FALSE,TRUE,TRUE,TRUE}</definedName>
    <definedName name="caja2" localSheetId="23" hidden="1">{FALSE,FALSE,-1.25,-15.5,484.5,276.75,FALSE,FALSE,TRUE,TRUE,0,12,#N/A,46,#N/A,2.93460490463215,15.35,1,FALSE,FALSE,3,TRUE,1,FALSE,100,"Swvu.PLA1.","ACwvu.PLA1.",#N/A,FALSE,FALSE,0,0,0,0,2,"","",TRUE,TRUE,FALSE,FALSE,1,60,#N/A,#N/A,FALSE,FALSE,FALSE,FALSE,FALSE,FALSE,FALSE,9,65532,65532,FALSE,FALSE,TRUE,TRUE,TRUE}</definedName>
    <definedName name="caja2" localSheetId="28" hidden="1">{FALSE,FALSE,-1.25,-15.5,484.5,276.75,FALSE,FALSE,TRUE,TRUE,0,12,#N/A,46,#N/A,2.93460490463215,15.35,1,FALSE,FALSE,3,TRUE,1,FALSE,100,"Swvu.PLA1.","ACwvu.PLA1.",#N/A,FALSE,FALSE,0,0,0,0,2,"","",TRUE,TRUE,FALSE,FALSE,1,60,#N/A,#N/A,FALSE,FALSE,FALSE,FALSE,FALSE,FALSE,FALSE,9,65532,65532,FALSE,FALSE,TRUE,TRUE,TRUE}</definedName>
    <definedName name="caja2" localSheetId="29" hidden="1">{FALSE,FALSE,-1.25,-15.5,484.5,276.75,FALSE,FALSE,TRUE,TRUE,0,12,#N/A,46,#N/A,2.93460490463215,15.35,1,FALSE,FALSE,3,TRUE,1,FALSE,100,"Swvu.PLA1.","ACwvu.PLA1.",#N/A,FALSE,FALSE,0,0,0,0,2,"","",TRUE,TRUE,FALSE,FALSE,1,60,#N/A,#N/A,FALSE,FALSE,FALSE,FALSE,FALSE,FALSE,FALSE,9,65532,65532,FALSE,FALSE,TRUE,TRUE,TRUE}</definedName>
    <definedName name="caja2" localSheetId="30" hidden="1">{FALSE,FALSE,-1.25,-15.5,484.5,276.75,FALSE,FALSE,TRUE,TRUE,0,12,#N/A,46,#N/A,2.93460490463215,15.35,1,FALSE,FALSE,3,TRUE,1,FALSE,100,"Swvu.PLA1.","ACwvu.PLA1.",#N/A,FALSE,FALSE,0,0,0,0,2,"","",TRUE,TRUE,FALSE,FALSE,1,60,#N/A,#N/A,FALSE,FALSE,FALSE,FALSE,FALSE,FALSE,FALSE,9,65532,65532,FALSE,FALSE,TRUE,TRUE,TRUE}</definedName>
    <definedName name="caja2" localSheetId="31" hidden="1">{FALSE,FALSE,-1.25,-15.5,484.5,276.75,FALSE,FALSE,TRUE,TRUE,0,12,#N/A,46,#N/A,2.93460490463215,15.35,1,FALSE,FALSE,3,TRUE,1,FALSE,100,"Swvu.PLA1.","ACwvu.PLA1.",#N/A,FALSE,FALSE,0,0,0,0,2,"","",TRUE,TRUE,FALSE,FALSE,1,60,#N/A,#N/A,FALSE,FALSE,FALSE,FALSE,FALSE,FALSE,FALSE,9,65532,65532,FALSE,FALSE,TRUE,TRUE,TRUE}</definedName>
    <definedName name="caja2" localSheetId="32" hidden="1">{FALSE,FALSE,-1.25,-15.5,484.5,276.75,FALSE,FALSE,TRUE,TRUE,0,12,#N/A,46,#N/A,2.93460490463215,15.35,1,FALSE,FALSE,3,TRUE,1,FALSE,100,"Swvu.PLA1.","ACwvu.PLA1.",#N/A,FALSE,FALSE,0,0,0,0,2,"","",TRUE,TRUE,FALSE,FALSE,1,60,#N/A,#N/A,FALSE,FALSE,FALSE,FALSE,FALSE,FALSE,FALSE,9,65532,65532,FALSE,FALSE,TRUE,TRUE,TRUE}</definedName>
    <definedName name="caja2" localSheetId="33" hidden="1">{FALSE,FALSE,-1.25,-15.5,484.5,276.75,FALSE,FALSE,TRUE,TRUE,0,12,#N/A,46,#N/A,2.93460490463215,15.35,1,FALSE,FALSE,3,TRUE,1,FALSE,100,"Swvu.PLA1.","ACwvu.PLA1.",#N/A,FALSE,FALSE,0,0,0,0,2,"","",TRUE,TRUE,FALSE,FALSE,1,60,#N/A,#N/A,FALSE,FALSE,FALSE,FALSE,FALSE,FALSE,FALSE,9,65532,65532,FALSE,FALSE,TRUE,TRUE,TRUE}</definedName>
    <definedName name="caja2" localSheetId="34" hidden="1">{FALSE,FALSE,-1.25,-15.5,484.5,276.75,FALSE,FALSE,TRUE,TRUE,0,12,#N/A,46,#N/A,2.93460490463215,15.35,1,FALSE,FALSE,3,TRUE,1,FALSE,100,"Swvu.PLA1.","ACwvu.PLA1.",#N/A,FALSE,FALSE,0,0,0,0,2,"","",TRUE,TRUE,FALSE,FALSE,1,60,#N/A,#N/A,FALSE,FALSE,FALSE,FALSE,FALSE,FALSE,FALSE,9,65532,65532,FALSE,FALSE,TRUE,TRUE,TRUE}</definedName>
    <definedName name="caja2" localSheetId="35"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22" hidden="1">{FALSE,FALSE,-1.25,-15.5,484.5,276.75,FALSE,FALSE,TRUE,TRUE,0,12,#N/A,46,#N/A,2.93460490463215,15.35,1,FALSE,FALSE,3,TRUE,1,FALSE,100,"Swvu.PLA1.","ACwvu.PLA1.",#N/A,FALSE,FALSE,0,0,0,0,2,"","",TRUE,TRUE,FALSE,FALSE,1,60,#N/A,#N/A,FALSE,FALSE,FALSE,FALSE,FALSE,FALSE,FALSE,9,65532,65532,FALSE,FALSE,TRUE,TRUE,TRUE}</definedName>
    <definedName name="caja2" localSheetId="25" hidden="1">{FALSE,FALSE,-1.25,-15.5,484.5,276.75,FALSE,FALSE,TRUE,TRUE,0,12,#N/A,46,#N/A,2.93460490463215,15.35,1,FALSE,FALSE,3,TRUE,1,FALSE,100,"Swvu.PLA1.","ACwvu.PLA1.",#N/A,FALSE,FALSE,0,0,0,0,2,"","",TRUE,TRUE,FALSE,FALSE,1,60,#N/A,#N/A,FALSE,FALSE,FALSE,FALSE,FALSE,FALSE,FALSE,9,65532,65532,FALSE,FALSE,TRUE,TRUE,TRUE}</definedName>
    <definedName name="caja2" localSheetId="27"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48" hidden="1">{FALSE,FALSE,-1.25,-15.5,484.5,276.75,FALSE,FALSE,TRUE,TRUE,0,12,#N/A,46,#N/A,2.93460490463215,15.35,1,FALSE,FALSE,3,TRUE,1,FALSE,100,"Swvu.PLA1.","ACwvu.PLA1.",#N/A,FALSE,FALSE,0,0,0,0,2,"","",TRUE,TRUE,FALSE,FALSE,1,60,#N/A,#N/A,FALSE,FALSE,FALSE,FALSE,FALSE,FALSE,FALSE,9,65532,65532,FALSE,FALSE,TRUE,TRUE,TRUE}</definedName>
    <definedName name="caja3" localSheetId="49" hidden="1">{FALSE,FALSE,-1.25,-15.5,484.5,276.75,FALSE,FALSE,TRUE,TRUE,0,12,#N/A,46,#N/A,2.93460490463215,15.35,1,FALSE,FALSE,3,TRUE,1,FALSE,100,"Swvu.PLA1.","ACwvu.PLA1.",#N/A,FALSE,FALSE,0,0,0,0,2,"","",TRUE,TRUE,FALSE,FALSE,1,60,#N/A,#N/A,FALSE,FALSE,FALSE,FALSE,FALSE,FALSE,FALSE,9,65532,65532,FALSE,FALSE,TRUE,TRUE,TRUE}</definedName>
    <definedName name="caja3" localSheetId="50" hidden="1">{FALSE,FALSE,-1.25,-15.5,484.5,276.75,FALSE,FALSE,TRUE,TRUE,0,12,#N/A,46,#N/A,2.93460490463215,15.35,1,FALSE,FALSE,3,TRUE,1,FALSE,100,"Swvu.PLA1.","ACwvu.PLA1.",#N/A,FALSE,FALSE,0,0,0,0,2,"","",TRUE,TRUE,FALSE,FALSE,1,60,#N/A,#N/A,FALSE,FALSE,FALSE,FALSE,FALSE,FALSE,FALSE,9,65532,65532,FALSE,FALSE,TRUE,TRUE,TRUE}</definedName>
    <definedName name="caja3" localSheetId="51" hidden="1">{FALSE,FALSE,-1.25,-15.5,484.5,276.75,FALSE,FALSE,TRUE,TRUE,0,12,#N/A,46,#N/A,2.93460490463215,15.35,1,FALSE,FALSE,3,TRUE,1,FALSE,100,"Swvu.PLA1.","ACwvu.PLA1.",#N/A,FALSE,FALSE,0,0,0,0,2,"","",TRUE,TRUE,FALSE,FALSE,1,60,#N/A,#N/A,FALSE,FALSE,FALSE,FALSE,FALSE,FALSE,FALSE,9,65532,65532,FALSE,FALSE,TRUE,TRUE,TRUE}</definedName>
    <definedName name="caja3" localSheetId="52"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20" hidden="1">{FALSE,FALSE,-1.25,-15.5,484.5,276.75,FALSE,FALSE,TRUE,TRUE,0,12,#N/A,46,#N/A,2.93460490463215,15.35,1,FALSE,FALSE,3,TRUE,1,FALSE,100,"Swvu.PLA1.","ACwvu.PLA1.",#N/A,FALSE,FALSE,0,0,0,0,2,"","",TRUE,TRUE,FALSE,FALSE,1,60,#N/A,#N/A,FALSE,FALSE,FALSE,FALSE,FALSE,FALSE,FALSE,9,65532,65532,FALSE,FALSE,TRUE,TRUE,TRUE}</definedName>
    <definedName name="caja3" localSheetId="21"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26" hidden="1">{FALSE,FALSE,-1.25,-15.5,484.5,276.75,FALSE,FALSE,TRUE,TRUE,0,12,#N/A,46,#N/A,2.93460490463215,15.35,1,FALSE,FALSE,3,TRUE,1,FALSE,100,"Swvu.PLA1.","ACwvu.PLA1.",#N/A,FALSE,FALSE,0,0,0,0,2,"","",TRUE,TRUE,FALSE,FALSE,1,60,#N/A,#N/A,FALSE,FALSE,FALSE,FALSE,FALSE,FALSE,FALSE,9,65532,65532,FALSE,FALSE,TRUE,TRUE,TRUE}</definedName>
    <definedName name="caja3" localSheetId="23" hidden="1">{FALSE,FALSE,-1.25,-15.5,484.5,276.75,FALSE,FALSE,TRUE,TRUE,0,12,#N/A,46,#N/A,2.93460490463215,15.35,1,FALSE,FALSE,3,TRUE,1,FALSE,100,"Swvu.PLA1.","ACwvu.PLA1.",#N/A,FALSE,FALSE,0,0,0,0,2,"","",TRUE,TRUE,FALSE,FALSE,1,60,#N/A,#N/A,FALSE,FALSE,FALSE,FALSE,FALSE,FALSE,FALSE,9,65532,65532,FALSE,FALSE,TRUE,TRUE,TRUE}</definedName>
    <definedName name="caja3" localSheetId="28" hidden="1">{FALSE,FALSE,-1.25,-15.5,484.5,276.75,FALSE,FALSE,TRUE,TRUE,0,12,#N/A,46,#N/A,2.93460490463215,15.35,1,FALSE,FALSE,3,TRUE,1,FALSE,100,"Swvu.PLA1.","ACwvu.PLA1.",#N/A,FALSE,FALSE,0,0,0,0,2,"","",TRUE,TRUE,FALSE,FALSE,1,60,#N/A,#N/A,FALSE,FALSE,FALSE,FALSE,FALSE,FALSE,FALSE,9,65532,65532,FALSE,FALSE,TRUE,TRUE,TRUE}</definedName>
    <definedName name="caja3" localSheetId="29" hidden="1">{FALSE,FALSE,-1.25,-15.5,484.5,276.75,FALSE,FALSE,TRUE,TRUE,0,12,#N/A,46,#N/A,2.93460490463215,15.35,1,FALSE,FALSE,3,TRUE,1,FALSE,100,"Swvu.PLA1.","ACwvu.PLA1.",#N/A,FALSE,FALSE,0,0,0,0,2,"","",TRUE,TRUE,FALSE,FALSE,1,60,#N/A,#N/A,FALSE,FALSE,FALSE,FALSE,FALSE,FALSE,FALSE,9,65532,65532,FALSE,FALSE,TRUE,TRUE,TRUE}</definedName>
    <definedName name="caja3" localSheetId="30" hidden="1">{FALSE,FALSE,-1.25,-15.5,484.5,276.75,FALSE,FALSE,TRUE,TRUE,0,12,#N/A,46,#N/A,2.93460490463215,15.35,1,FALSE,FALSE,3,TRUE,1,FALSE,100,"Swvu.PLA1.","ACwvu.PLA1.",#N/A,FALSE,FALSE,0,0,0,0,2,"","",TRUE,TRUE,FALSE,FALSE,1,60,#N/A,#N/A,FALSE,FALSE,FALSE,FALSE,FALSE,FALSE,FALSE,9,65532,65532,FALSE,FALSE,TRUE,TRUE,TRUE}</definedName>
    <definedName name="caja3" localSheetId="31" hidden="1">{FALSE,FALSE,-1.25,-15.5,484.5,276.75,FALSE,FALSE,TRUE,TRUE,0,12,#N/A,46,#N/A,2.93460490463215,15.35,1,FALSE,FALSE,3,TRUE,1,FALSE,100,"Swvu.PLA1.","ACwvu.PLA1.",#N/A,FALSE,FALSE,0,0,0,0,2,"","",TRUE,TRUE,FALSE,FALSE,1,60,#N/A,#N/A,FALSE,FALSE,FALSE,FALSE,FALSE,FALSE,FALSE,9,65532,65532,FALSE,FALSE,TRUE,TRUE,TRUE}</definedName>
    <definedName name="caja3" localSheetId="32" hidden="1">{FALSE,FALSE,-1.25,-15.5,484.5,276.75,FALSE,FALSE,TRUE,TRUE,0,12,#N/A,46,#N/A,2.93460490463215,15.35,1,FALSE,FALSE,3,TRUE,1,FALSE,100,"Swvu.PLA1.","ACwvu.PLA1.",#N/A,FALSE,FALSE,0,0,0,0,2,"","",TRUE,TRUE,FALSE,FALSE,1,60,#N/A,#N/A,FALSE,FALSE,FALSE,FALSE,FALSE,FALSE,FALSE,9,65532,65532,FALSE,FALSE,TRUE,TRUE,TRUE}</definedName>
    <definedName name="caja3" localSheetId="33" hidden="1">{FALSE,FALSE,-1.25,-15.5,484.5,276.75,FALSE,FALSE,TRUE,TRUE,0,12,#N/A,46,#N/A,2.93460490463215,15.35,1,FALSE,FALSE,3,TRUE,1,FALSE,100,"Swvu.PLA1.","ACwvu.PLA1.",#N/A,FALSE,FALSE,0,0,0,0,2,"","",TRUE,TRUE,FALSE,FALSE,1,60,#N/A,#N/A,FALSE,FALSE,FALSE,FALSE,FALSE,FALSE,FALSE,9,65532,65532,FALSE,FALSE,TRUE,TRUE,TRUE}</definedName>
    <definedName name="caja3" localSheetId="34" hidden="1">{FALSE,FALSE,-1.25,-15.5,484.5,276.75,FALSE,FALSE,TRUE,TRUE,0,12,#N/A,46,#N/A,2.93460490463215,15.35,1,FALSE,FALSE,3,TRUE,1,FALSE,100,"Swvu.PLA1.","ACwvu.PLA1.",#N/A,FALSE,FALSE,0,0,0,0,2,"","",TRUE,TRUE,FALSE,FALSE,1,60,#N/A,#N/A,FALSE,FALSE,FALSE,FALSE,FALSE,FALSE,FALSE,9,65532,65532,FALSE,FALSE,TRUE,TRUE,TRUE}</definedName>
    <definedName name="caja3" localSheetId="35"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22" hidden="1">{FALSE,FALSE,-1.25,-15.5,484.5,276.75,FALSE,FALSE,TRUE,TRUE,0,12,#N/A,46,#N/A,2.93460490463215,15.35,1,FALSE,FALSE,3,TRUE,1,FALSE,100,"Swvu.PLA1.","ACwvu.PLA1.",#N/A,FALSE,FALSE,0,0,0,0,2,"","",TRUE,TRUE,FALSE,FALSE,1,60,#N/A,#N/A,FALSE,FALSE,FALSE,FALSE,FALSE,FALSE,FALSE,9,65532,65532,FALSE,FALSE,TRUE,TRUE,TRUE}</definedName>
    <definedName name="caja3" localSheetId="25" hidden="1">{FALSE,FALSE,-1.25,-15.5,484.5,276.75,FALSE,FALSE,TRUE,TRUE,0,12,#N/A,46,#N/A,2.93460490463215,15.35,1,FALSE,FALSE,3,TRUE,1,FALSE,100,"Swvu.PLA1.","ACwvu.PLA1.",#N/A,FALSE,FALSE,0,0,0,0,2,"","",TRUE,TRUE,FALSE,FALSE,1,60,#N/A,#N/A,FALSE,FALSE,FALSE,FALSE,FALSE,FALSE,FALSE,9,65532,65532,FALSE,FALSE,TRUE,TRUE,TRUE}</definedName>
    <definedName name="caja3" localSheetId="27"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48" hidden="1">#REF!</definedName>
    <definedName name="calculo" localSheetId="51" hidden="1">#REF!</definedName>
    <definedName name="calculo" localSheetId="52" hidden="1">#REF!</definedName>
    <definedName name="calculo" localSheetId="28" hidden="1">#REF!</definedName>
    <definedName name="calculo" localSheetId="29" hidden="1">#REF!</definedName>
    <definedName name="calculo" localSheetId="30" hidden="1">#REF!</definedName>
    <definedName name="calculo" localSheetId="31" hidden="1">#REF!</definedName>
    <definedName name="calculo" hidden="1">#REF!</definedName>
    <definedName name="CalificaciónFinal" localSheetId="30">#REF!</definedName>
    <definedName name="CalificaciónFinal" localSheetId="31">'[52]base de datos MODULO I'!$B$4:$E$49</definedName>
    <definedName name="CalificaciónFinal">#REF!</definedName>
    <definedName name="CalificIndica" localSheetId="30">#REF!</definedName>
    <definedName name="CalificIndica" localSheetId="31">'[52]base de datos MODULO I'!$F$5:$AM$50</definedName>
    <definedName name="CalificIndica">#REF!</definedName>
    <definedName name="CAMARON" localSheetId="48">#REF!</definedName>
    <definedName name="CAMARON" localSheetId="49">#REF!</definedName>
    <definedName name="CAMARON" localSheetId="50">#REF!</definedName>
    <definedName name="CAMARON" localSheetId="51">#REF!</definedName>
    <definedName name="CAMARON" localSheetId="52">#REF!</definedName>
    <definedName name="CAMARON" localSheetId="11">#REF!</definedName>
    <definedName name="CAMARON" localSheetId="12">#REF!</definedName>
    <definedName name="CAMARON" localSheetId="13">#REF!</definedName>
    <definedName name="CAMARON" localSheetId="17">#REF!</definedName>
    <definedName name="CAMARON" localSheetId="18">#REF!</definedName>
    <definedName name="CAMARON" localSheetId="20">#REF!</definedName>
    <definedName name="CAMARON" localSheetId="26">#REF!</definedName>
    <definedName name="CAMARON" localSheetId="28">#REF!</definedName>
    <definedName name="CAMARON" localSheetId="29">#REF!</definedName>
    <definedName name="CAMARON" localSheetId="30">#REF!</definedName>
    <definedName name="CAMARON" localSheetId="31">#REF!</definedName>
    <definedName name="CAMARON" localSheetId="32">#REF!</definedName>
    <definedName name="CAMARON" localSheetId="19">#REF!</definedName>
    <definedName name="CAMARON" localSheetId="25">#REF!</definedName>
    <definedName name="CAMARON" localSheetId="27">#REF!</definedName>
    <definedName name="CAMARON">#REF!</definedName>
    <definedName name="Canada_wt" localSheetId="30">#REF!</definedName>
    <definedName name="Canada_wt" localSheetId="31">'[69]OECD wgt'!$B$10</definedName>
    <definedName name="Canada_wt">#REF!</definedName>
    <definedName name="CAPA" localSheetId="48">#REF!</definedName>
    <definedName name="CAPA" localSheetId="51">#REF!</definedName>
    <definedName name="CAPA" localSheetId="52">#REF!</definedName>
    <definedName name="CAPA" localSheetId="12">#REF!</definedName>
    <definedName name="CAPA" localSheetId="13">#REF!</definedName>
    <definedName name="CAPA" localSheetId="28">#REF!</definedName>
    <definedName name="CAPA" localSheetId="29">#REF!</definedName>
    <definedName name="CAPA" localSheetId="30">#REF!</definedName>
    <definedName name="CAPA" localSheetId="31">#REF!</definedName>
    <definedName name="CAPA">#REF!</definedName>
    <definedName name="CAperc" localSheetId="48">#REF!</definedName>
    <definedName name="CAperc" localSheetId="51">#REF!</definedName>
    <definedName name="CAperc" localSheetId="52">#REF!</definedName>
    <definedName name="CAperc" localSheetId="12">#REF!</definedName>
    <definedName name="CAperc" localSheetId="13">#REF!</definedName>
    <definedName name="CAperc" localSheetId="28">#REF!</definedName>
    <definedName name="CAperc" localSheetId="29">#REF!</definedName>
    <definedName name="CAperc" localSheetId="30">#REF!</definedName>
    <definedName name="CAperc" localSheetId="31">#REF!</definedName>
    <definedName name="CAperc">#REF!</definedName>
    <definedName name="Capit.Neto" localSheetId="30">#REF!</definedName>
    <definedName name="Capit.Neto" localSheetId="31">'[52]Ranking Bancario'!$J$4:$N$54</definedName>
    <definedName name="Capit.Neto">#REF!</definedName>
    <definedName name="Capitalizacion" localSheetId="30">#REF!</definedName>
    <definedName name="Capitalizacion" localSheetId="31">'[52]Calidad del Activo'!$A$5:$K$24</definedName>
    <definedName name="Capitalizacion">#REF!</definedName>
    <definedName name="CAr" localSheetId="48">#REF!</definedName>
    <definedName name="CAr" localSheetId="51">#REF!</definedName>
    <definedName name="CAr" localSheetId="52">#REF!</definedName>
    <definedName name="CAr" localSheetId="12">#REF!</definedName>
    <definedName name="CAr" localSheetId="13">#REF!</definedName>
    <definedName name="CAr" localSheetId="28">#REF!</definedName>
    <definedName name="CAr" localSheetId="29">#REF!</definedName>
    <definedName name="CAr" localSheetId="30">#REF!</definedName>
    <definedName name="CAr" localSheetId="31">#REF!</definedName>
    <definedName name="CAr">#REF!</definedName>
    <definedName name="CAS" localSheetId="30">#REF!</definedName>
    <definedName name="CAS" localSheetId="31">[64]CASCADA!$C$4</definedName>
    <definedName name="CAS">#REF!</definedName>
    <definedName name="Cascada" localSheetId="30">#REF!</definedName>
    <definedName name="Cascada" localSheetId="31">[80]Hoja3!$B$1:$L$98</definedName>
    <definedName name="Cascada">#REF!</definedName>
    <definedName name="Cavg" localSheetId="49">OFFSET(#REF!,0,0,COUNT(#REF!),1)</definedName>
    <definedName name="Cavg" localSheetId="50">OFFSET(#REF!,0,0,COUNT(#REF!),1)</definedName>
    <definedName name="Cavg" localSheetId="51">OFFSET(#REF!,0,0,COUNT(#REF!),1)</definedName>
    <definedName name="Cavg" localSheetId="11">OFFSET(#REF!,0,0,COUNT(#REF!),1)</definedName>
    <definedName name="Cavg" localSheetId="12">OFFSET(#REF!,0,0,COUNT(#REF!),1)</definedName>
    <definedName name="Cavg" localSheetId="13">OFFSET(#REF!,0,0,COUNT(#REF!),1)</definedName>
    <definedName name="Cavg" localSheetId="17">OFFSET(#REF!,0,0,COUNT(#REF!),1)</definedName>
    <definedName name="Cavg" localSheetId="18">OFFSET(#REF!,0,0,COUNT(#REF!),1)</definedName>
    <definedName name="Cavg" localSheetId="20">OFFSET(#REF!,0,0,COUNT(#REF!),1)</definedName>
    <definedName name="Cavg" localSheetId="28">OFFSET(#REF!,0,0,COUNT(#REF!),1)</definedName>
    <definedName name="Cavg" localSheetId="29">OFFSET(#REF!,0,0,COUNT(#REF!),1)</definedName>
    <definedName name="Cavg" localSheetId="30">OFFSET(#REF!,0,0,COUNT(#REF!),1)</definedName>
    <definedName name="Cavg" localSheetId="31">OFFSET(#REF!,0,0,COUNT(#REF!),1)</definedName>
    <definedName name="Cavg" localSheetId="32">OFFSET(#REF!,0,0,COUNT(#REF!),1)</definedName>
    <definedName name="Cavg" localSheetId="33">OFFSET(#REF!,0,0,COUNT(#REF!),1)</definedName>
    <definedName name="Cavg" localSheetId="34">OFFSET(#REF!,0,0,COUNT(#REF!),1)</definedName>
    <definedName name="Cavg" localSheetId="19">OFFSET(#REF!,0,0,COUNT(#REF!),1)</definedName>
    <definedName name="Cavg" localSheetId="25">OFFSET(#REF!,0,0,COUNT(#REF!),1)</definedName>
    <definedName name="Cavg">OFFSET(#REF!,0,0,COUNT(#REF!),1)</definedName>
    <definedName name="cc" localSheetId="48" hidden="1">{"Riqfin97",#N/A,FALSE,"Tran";"Riqfinpro",#N/A,FALSE,"Tran"}</definedName>
    <definedName name="cc" localSheetId="49" hidden="1">{"Riqfin97",#N/A,FALSE,"Tran";"Riqfinpro",#N/A,FALSE,"Tran"}</definedName>
    <definedName name="cc" localSheetId="50" hidden="1">{"Riqfin97",#N/A,FALSE,"Tran";"Riqfinpro",#N/A,FALSE,"Tran"}</definedName>
    <definedName name="cc" localSheetId="51" hidden="1">{"Riqfin97",#N/A,FALSE,"Tran";"Riqfinpro",#N/A,FALSE,"Tran"}</definedName>
    <definedName name="cc" localSheetId="52" hidden="1">{"Riqfin97",#N/A,FALSE,"Tran";"Riqfinpro",#N/A,FALSE,"Tran"}</definedName>
    <definedName name="cc" localSheetId="11" hidden="1">{"Riqfin97",#N/A,FALSE,"Tran";"Riqfinpro",#N/A,FALSE,"Tran"}</definedName>
    <definedName name="cc" localSheetId="12" hidden="1">{"Riqfin97",#N/A,FALSE,"Tran";"Riqfinpro",#N/A,FALSE,"Tran"}</definedName>
    <definedName name="cc" localSheetId="13" hidden="1">{"Riqfin97",#N/A,FALSE,"Tran";"Riqfinpro",#N/A,FALSE,"Tran"}</definedName>
    <definedName name="cc" localSheetId="17" hidden="1">{"Riqfin97",#N/A,FALSE,"Tran";"Riqfinpro",#N/A,FALSE,"Tran"}</definedName>
    <definedName name="cc" localSheetId="18" hidden="1">{"Riqfin97",#N/A,FALSE,"Tran";"Riqfinpro",#N/A,FALSE,"Tran"}</definedName>
    <definedName name="cc" localSheetId="20" hidden="1">{"Riqfin97",#N/A,FALSE,"Tran";"Riqfinpro",#N/A,FALSE,"Tran"}</definedName>
    <definedName name="cc" localSheetId="21" hidden="1">{"Riqfin97",#N/A,FALSE,"Tran";"Riqfinpro",#N/A,FALSE,"Tran"}</definedName>
    <definedName name="cc" localSheetId="10" hidden="1">{"Riqfin97",#N/A,FALSE,"Tran";"Riqfinpro",#N/A,FALSE,"Tran"}</definedName>
    <definedName name="cc" localSheetId="26" hidden="1">{"Riqfin97",#N/A,FALSE,"Tran";"Riqfinpro",#N/A,FALSE,"Tran"}</definedName>
    <definedName name="cc" localSheetId="23" hidden="1">{"Riqfin97",#N/A,FALSE,"Tran";"Riqfinpro",#N/A,FALSE,"Tran"}</definedName>
    <definedName name="cc" localSheetId="28" hidden="1">{"Riqfin97",#N/A,FALSE,"Tran";"Riqfinpro",#N/A,FALSE,"Tran"}</definedName>
    <definedName name="cc" localSheetId="29" hidden="1">{"Riqfin97",#N/A,FALSE,"Tran";"Riqfinpro",#N/A,FALSE,"Tran"}</definedName>
    <definedName name="cc" localSheetId="30"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4" hidden="1">{"Riqfin97",#N/A,FALSE,"Tran";"Riqfinpro",#N/A,FALSE,"Tran"}</definedName>
    <definedName name="cc" localSheetId="35" hidden="1">{"Riqfin97",#N/A,FALSE,"Tran";"Riqfinpro",#N/A,FALSE,"Tran"}</definedName>
    <definedName name="cc" localSheetId="19" hidden="1">{"Riqfin97",#N/A,FALSE,"Tran";"Riqfinpro",#N/A,FALSE,"Tran"}</definedName>
    <definedName name="cc" localSheetId="22" hidden="1">{"Riqfin97",#N/A,FALSE,"Tran";"Riqfinpro",#N/A,FALSE,"Tran"}</definedName>
    <definedName name="cc" localSheetId="25" hidden="1">{"Riqfin97",#N/A,FALSE,"Tran";"Riqfinpro",#N/A,FALSE,"Tran"}</definedName>
    <definedName name="cc" localSheetId="27" hidden="1">{"Riqfin97",#N/A,FALSE,"Tran";"Riqfinpro",#N/A,FALSE,"Tran"}</definedName>
    <definedName name="cc" hidden="1">{"Riqfin97",#N/A,FALSE,"Tran";"Riqfinpro",#N/A,FALSE,"Tran"}</definedName>
    <definedName name="ccc">#N/A</definedName>
    <definedName name="cccc">#N/A</definedName>
    <definedName name="ccccc" localSheetId="48" hidden="1">{"Minpmon",#N/A,FALSE,"Monthinput"}</definedName>
    <definedName name="ccccc" localSheetId="49" hidden="1">{"Minpmon",#N/A,FALSE,"Monthinput"}</definedName>
    <definedName name="ccccc" localSheetId="50" hidden="1">{"Minpmon",#N/A,FALSE,"Monthinput"}</definedName>
    <definedName name="ccccc" localSheetId="51" hidden="1">{"Minpmon",#N/A,FALSE,"Monthinput"}</definedName>
    <definedName name="ccccc" localSheetId="52" hidden="1">{"Minpmon",#N/A,FALSE,"Monthinput"}</definedName>
    <definedName name="ccccc" localSheetId="11" hidden="1">{"Minpmon",#N/A,FALSE,"Monthinput"}</definedName>
    <definedName name="ccccc" localSheetId="12" hidden="1">{"Minpmon",#N/A,FALSE,"Monthinput"}</definedName>
    <definedName name="ccccc" localSheetId="13" hidden="1">{"Minpmon",#N/A,FALSE,"Monthinput"}</definedName>
    <definedName name="ccccc" localSheetId="17" hidden="1">{"Minpmon",#N/A,FALSE,"Monthinput"}</definedName>
    <definedName name="ccccc" localSheetId="18" hidden="1">{"Minpmon",#N/A,FALSE,"Monthinput"}</definedName>
    <definedName name="ccccc" localSheetId="20" hidden="1">{"Minpmon",#N/A,FALSE,"Monthinput"}</definedName>
    <definedName name="ccccc" localSheetId="21" hidden="1">{"Minpmon",#N/A,FALSE,"Monthinput"}</definedName>
    <definedName name="ccccc" localSheetId="10" hidden="1">{"Minpmon",#N/A,FALSE,"Monthinput"}</definedName>
    <definedName name="ccccc" localSheetId="26" hidden="1">{"Minpmon",#N/A,FALSE,"Monthinput"}</definedName>
    <definedName name="ccccc" localSheetId="23" hidden="1">{"Minpmon",#N/A,FALSE,"Monthinput"}</definedName>
    <definedName name="ccccc" localSheetId="28" hidden="1">{"Minpmon",#N/A,FALSE,"Monthinput"}</definedName>
    <definedName name="ccccc" localSheetId="29" hidden="1">{"Minpmon",#N/A,FALSE,"Monthinput"}</definedName>
    <definedName name="ccccc" localSheetId="30" hidden="1">{"Minpmon",#N/A,FALSE,"Monthinput"}</definedName>
    <definedName name="ccccc" localSheetId="31" hidden="1">{"Minpmon",#N/A,FALSE,"Monthinput"}</definedName>
    <definedName name="ccccc" localSheetId="32" hidden="1">{"Minpmon",#N/A,FALSE,"Monthinput"}</definedName>
    <definedName name="ccccc" localSheetId="33" hidden="1">{"Minpmon",#N/A,FALSE,"Monthinput"}</definedName>
    <definedName name="ccccc" localSheetId="34" hidden="1">{"Minpmon",#N/A,FALSE,"Monthinput"}</definedName>
    <definedName name="ccccc" localSheetId="35" hidden="1">{"Minpmon",#N/A,FALSE,"Monthinput"}</definedName>
    <definedName name="ccccc" localSheetId="19" hidden="1">{"Minpmon",#N/A,FALSE,"Monthinput"}</definedName>
    <definedName name="ccccc" localSheetId="22" hidden="1">{"Minpmon",#N/A,FALSE,"Monthinput"}</definedName>
    <definedName name="ccccc" localSheetId="25" hidden="1">{"Minpmon",#N/A,FALSE,"Monthinput"}</definedName>
    <definedName name="ccccc" localSheetId="27" hidden="1">{"Minpmon",#N/A,FALSE,"Monthinput"}</definedName>
    <definedName name="ccccc" hidden="1">{"Minpmon",#N/A,FALSE,"Monthinput"}</definedName>
    <definedName name="cccccccccccccc" localSheetId="48" hidden="1">{"Tab1",#N/A,FALSE,"P";"Tab2",#N/A,FALSE,"P"}</definedName>
    <definedName name="cccccccccccccc" localSheetId="49" hidden="1">{"Tab1",#N/A,FALSE,"P";"Tab2",#N/A,FALSE,"P"}</definedName>
    <definedName name="cccccccccccccc" localSheetId="50" hidden="1">{"Tab1",#N/A,FALSE,"P";"Tab2",#N/A,FALSE,"P"}</definedName>
    <definedName name="cccccccccccccc" localSheetId="51" hidden="1">{"Tab1",#N/A,FALSE,"P";"Tab2",#N/A,FALSE,"P"}</definedName>
    <definedName name="cccccccccccccc" localSheetId="52" hidden="1">{"Tab1",#N/A,FALSE,"P";"Tab2",#N/A,FALSE,"P"}</definedName>
    <definedName name="cccccccccccccc" localSheetId="11" hidden="1">{"Tab1",#N/A,FALSE,"P";"Tab2",#N/A,FALSE,"P"}</definedName>
    <definedName name="cccccccccccccc" localSheetId="12" hidden="1">{"Tab1",#N/A,FALSE,"P";"Tab2",#N/A,FALSE,"P"}</definedName>
    <definedName name="cccccccccccccc" localSheetId="13" hidden="1">{"Tab1",#N/A,FALSE,"P";"Tab2",#N/A,FALSE,"P"}</definedName>
    <definedName name="cccccccccccccc" localSheetId="17" hidden="1">{"Tab1",#N/A,FALSE,"P";"Tab2",#N/A,FALSE,"P"}</definedName>
    <definedName name="cccccccccccccc" localSheetId="18" hidden="1">{"Tab1",#N/A,FALSE,"P";"Tab2",#N/A,FALSE,"P"}</definedName>
    <definedName name="cccccccccccccc" localSheetId="20" hidden="1">{"Tab1",#N/A,FALSE,"P";"Tab2",#N/A,FALSE,"P"}</definedName>
    <definedName name="cccccccccccccc" localSheetId="21" hidden="1">{"Tab1",#N/A,FALSE,"P";"Tab2",#N/A,FALSE,"P"}</definedName>
    <definedName name="cccccccccccccc" localSheetId="10" hidden="1">{"Tab1",#N/A,FALSE,"P";"Tab2",#N/A,FALSE,"P"}</definedName>
    <definedName name="cccccccccccccc" localSheetId="26" hidden="1">{"Tab1",#N/A,FALSE,"P";"Tab2",#N/A,FALSE,"P"}</definedName>
    <definedName name="cccccccccccccc" localSheetId="23" hidden="1">{"Tab1",#N/A,FALSE,"P";"Tab2",#N/A,FALSE,"P"}</definedName>
    <definedName name="cccccccccccccc" localSheetId="28" hidden="1">{"Tab1",#N/A,FALSE,"P";"Tab2",#N/A,FALSE,"P"}</definedName>
    <definedName name="cccccccccccccc" localSheetId="29" hidden="1">{"Tab1",#N/A,FALSE,"P";"Tab2",#N/A,FALSE,"P"}</definedName>
    <definedName name="cccccccccccccc" localSheetId="30" hidden="1">{"Tab1",#N/A,FALSE,"P";"Tab2",#N/A,FALSE,"P"}</definedName>
    <definedName name="cccccccccccccc" localSheetId="31" hidden="1">{"Tab1",#N/A,FALSE,"P";"Tab2",#N/A,FALSE,"P"}</definedName>
    <definedName name="cccccccccccccc" localSheetId="32" hidden="1">{"Tab1",#N/A,FALSE,"P";"Tab2",#N/A,FALSE,"P"}</definedName>
    <definedName name="cccccccccccccc" localSheetId="33" hidden="1">{"Tab1",#N/A,FALSE,"P";"Tab2",#N/A,FALSE,"P"}</definedName>
    <definedName name="cccccccccccccc" localSheetId="34" hidden="1">{"Tab1",#N/A,FALSE,"P";"Tab2",#N/A,FALSE,"P"}</definedName>
    <definedName name="cccccccccccccc" localSheetId="35" hidden="1">{"Tab1",#N/A,FALSE,"P";"Tab2",#N/A,FALSE,"P"}</definedName>
    <definedName name="cccccccccccccc" localSheetId="19" hidden="1">{"Tab1",#N/A,FALSE,"P";"Tab2",#N/A,FALSE,"P"}</definedName>
    <definedName name="cccccccccccccc" localSheetId="22" hidden="1">{"Tab1",#N/A,FALSE,"P";"Tab2",#N/A,FALSE,"P"}</definedName>
    <definedName name="cccccccccccccc" localSheetId="25" hidden="1">{"Tab1",#N/A,FALSE,"P";"Tab2",#N/A,FALSE,"P"}</definedName>
    <definedName name="cccccccccccccc" localSheetId="27" hidden="1">{"Tab1",#N/A,FALSE,"P";"Tab2",#N/A,FALSE,"P"}</definedName>
    <definedName name="cccccccccccccc" hidden="1">{"Tab1",#N/A,FALSE,"P";"Tab2",#N/A,FALSE,"P"}</definedName>
    <definedName name="cccm" localSheetId="48" hidden="1">{"Riqfin97",#N/A,FALSE,"Tran";"Riqfinpro",#N/A,FALSE,"Tran"}</definedName>
    <definedName name="cccm" localSheetId="49" hidden="1">{"Riqfin97",#N/A,FALSE,"Tran";"Riqfinpro",#N/A,FALSE,"Tran"}</definedName>
    <definedName name="cccm" localSheetId="50" hidden="1">{"Riqfin97",#N/A,FALSE,"Tran";"Riqfinpro",#N/A,FALSE,"Tran"}</definedName>
    <definedName name="cccm" localSheetId="51" hidden="1">{"Riqfin97",#N/A,FALSE,"Tran";"Riqfinpro",#N/A,FALSE,"Tran"}</definedName>
    <definedName name="cccm" localSheetId="52" hidden="1">{"Riqfin97",#N/A,FALSE,"Tran";"Riqfinpro",#N/A,FALSE,"Tran"}</definedName>
    <definedName name="cccm" localSheetId="11" hidden="1">{"Riqfin97",#N/A,FALSE,"Tran";"Riqfinpro",#N/A,FALSE,"Tran"}</definedName>
    <definedName name="cccm" localSheetId="12" hidden="1">{"Riqfin97",#N/A,FALSE,"Tran";"Riqfinpro",#N/A,FALSE,"Tran"}</definedName>
    <definedName name="cccm" localSheetId="13" hidden="1">{"Riqfin97",#N/A,FALSE,"Tran";"Riqfinpro",#N/A,FALSE,"Tran"}</definedName>
    <definedName name="cccm" localSheetId="17" hidden="1">{"Riqfin97",#N/A,FALSE,"Tran";"Riqfinpro",#N/A,FALSE,"Tran"}</definedName>
    <definedName name="cccm" localSheetId="18" hidden="1">{"Riqfin97",#N/A,FALSE,"Tran";"Riqfinpro",#N/A,FALSE,"Tran"}</definedName>
    <definedName name="cccm" localSheetId="20" hidden="1">{"Riqfin97",#N/A,FALSE,"Tran";"Riqfinpro",#N/A,FALSE,"Tran"}</definedName>
    <definedName name="cccm" localSheetId="21" hidden="1">{"Riqfin97",#N/A,FALSE,"Tran";"Riqfinpro",#N/A,FALSE,"Tran"}</definedName>
    <definedName name="cccm" localSheetId="10" hidden="1">{"Riqfin97",#N/A,FALSE,"Tran";"Riqfinpro",#N/A,FALSE,"Tran"}</definedName>
    <definedName name="cccm" localSheetId="26" hidden="1">{"Riqfin97",#N/A,FALSE,"Tran";"Riqfinpro",#N/A,FALSE,"Tran"}</definedName>
    <definedName name="cccm" localSheetId="23" hidden="1">{"Riqfin97",#N/A,FALSE,"Tran";"Riqfinpro",#N/A,FALSE,"Tran"}</definedName>
    <definedName name="cccm" localSheetId="28" hidden="1">{"Riqfin97",#N/A,FALSE,"Tran";"Riqfinpro",#N/A,FALSE,"Tran"}</definedName>
    <definedName name="cccm" localSheetId="29" hidden="1">{"Riqfin97",#N/A,FALSE,"Tran";"Riqfinpro",#N/A,FALSE,"Tran"}</definedName>
    <definedName name="cccm" localSheetId="30" hidden="1">{"Riqfin97",#N/A,FALSE,"Tran";"Riqfinpro",#N/A,FALSE,"Tran"}</definedName>
    <definedName name="cccm" localSheetId="31" hidden="1">{"Riqfin97",#N/A,FALSE,"Tran";"Riqfinpro",#N/A,FALSE,"Tran"}</definedName>
    <definedName name="cccm" localSheetId="32" hidden="1">{"Riqfin97",#N/A,FALSE,"Tran";"Riqfinpro",#N/A,FALSE,"Tran"}</definedName>
    <definedName name="cccm" localSheetId="33" hidden="1">{"Riqfin97",#N/A,FALSE,"Tran";"Riqfinpro",#N/A,FALSE,"Tran"}</definedName>
    <definedName name="cccm" localSheetId="34" hidden="1">{"Riqfin97",#N/A,FALSE,"Tran";"Riqfinpro",#N/A,FALSE,"Tran"}</definedName>
    <definedName name="cccm" localSheetId="35" hidden="1">{"Riqfin97",#N/A,FALSE,"Tran";"Riqfinpro",#N/A,FALSE,"Tran"}</definedName>
    <definedName name="cccm" localSheetId="19" hidden="1">{"Riqfin97",#N/A,FALSE,"Tran";"Riqfinpro",#N/A,FALSE,"Tran"}</definedName>
    <definedName name="cccm" localSheetId="22" hidden="1">{"Riqfin97",#N/A,FALSE,"Tran";"Riqfinpro",#N/A,FALSE,"Tran"}</definedName>
    <definedName name="cccm" localSheetId="25" hidden="1">{"Riqfin97",#N/A,FALSE,"Tran";"Riqfinpro",#N/A,FALSE,"Tran"}</definedName>
    <definedName name="cccm" localSheetId="27" hidden="1">{"Riqfin97",#N/A,FALSE,"Tran";"Riqfinpro",#N/A,FALSE,"Tran"}</definedName>
    <definedName name="cccm" hidden="1">{"Riqfin97",#N/A,FALSE,"Tran";"Riqfinpro",#N/A,FALSE,"Tran"}</definedName>
    <definedName name="ccme" localSheetId="48">#REF!</definedName>
    <definedName name="ccme" localSheetId="51">#REF!</definedName>
    <definedName name="ccme" localSheetId="52">#REF!</definedName>
    <definedName name="ccme" localSheetId="28">#REF!</definedName>
    <definedName name="ccme" localSheetId="29">#REF!</definedName>
    <definedName name="ccme" localSheetId="30">#REF!</definedName>
    <definedName name="ccme" localSheetId="31">#REF!</definedName>
    <definedName name="ccme">#REF!</definedName>
    <definedName name="ccme2000" localSheetId="48">#REF!</definedName>
    <definedName name="ccme2000" localSheetId="52">#REF!</definedName>
    <definedName name="ccme2000" localSheetId="28">#REF!</definedName>
    <definedName name="ccme2000" localSheetId="29">#REF!</definedName>
    <definedName name="ccme2000" localSheetId="30">#REF!</definedName>
    <definedName name="ccme2000" localSheetId="31">#REF!</definedName>
    <definedName name="ccme2000">#REF!</definedName>
    <definedName name="ccme2001" localSheetId="28">#REF!</definedName>
    <definedName name="ccme2001" localSheetId="29">#REF!</definedName>
    <definedName name="ccme2001" localSheetId="30">#REF!</definedName>
    <definedName name="ccme2001" localSheetId="31">#REF!</definedName>
    <definedName name="ccme2001">#REF!</definedName>
    <definedName name="ccme2002" localSheetId="28">#REF!</definedName>
    <definedName name="ccme2002" localSheetId="29">#REF!</definedName>
    <definedName name="ccme2002" localSheetId="30">#REF!</definedName>
    <definedName name="ccme2002" localSheetId="31">#REF!</definedName>
    <definedName name="ccme2002">#REF!</definedName>
    <definedName name="ccme2003" localSheetId="28">#REF!</definedName>
    <definedName name="ccme2003" localSheetId="29">#REF!</definedName>
    <definedName name="ccme2003" localSheetId="30">#REF!</definedName>
    <definedName name="ccme2003" localSheetId="31">#REF!</definedName>
    <definedName name="ccme2003">#REF!</definedName>
    <definedName name="ccme98" localSheetId="48">[23]Programa!#REF!</definedName>
    <definedName name="ccme98" localSheetId="52">[23]Programa!#REF!</definedName>
    <definedName name="ccme98" localSheetId="28">[23]Programa!#REF!</definedName>
    <definedName name="ccme98" localSheetId="29">[23]Programa!#REF!</definedName>
    <definedName name="ccme98" localSheetId="30">#REF!</definedName>
    <definedName name="ccme98" localSheetId="31">[23]Programa!#REF!</definedName>
    <definedName name="ccme98">#REF!</definedName>
    <definedName name="ccme98j" localSheetId="48">[23]Programa!#REF!</definedName>
    <definedName name="ccme98j" localSheetId="52">[23]Programa!#REF!</definedName>
    <definedName name="ccme98j" localSheetId="28">[23]Programa!#REF!</definedName>
    <definedName name="ccme98j" localSheetId="29">[23]Programa!#REF!</definedName>
    <definedName name="ccme98j" localSheetId="30">#REF!</definedName>
    <definedName name="ccme98j" localSheetId="31">[23]Programa!#REF!</definedName>
    <definedName name="ccme98j">#REF!</definedName>
    <definedName name="ccme98s" localSheetId="48">#REF!</definedName>
    <definedName name="ccme98s" localSheetId="52">#REF!</definedName>
    <definedName name="ccme98s" localSheetId="12">#REF!</definedName>
    <definedName name="ccme98s" localSheetId="13">#REF!</definedName>
    <definedName name="ccme98s" localSheetId="28">#REF!</definedName>
    <definedName name="ccme98s" localSheetId="29">#REF!</definedName>
    <definedName name="ccme98s" localSheetId="30">#REF!</definedName>
    <definedName name="ccme98s" localSheetId="31">#REF!</definedName>
    <definedName name="ccme98s">#REF!</definedName>
    <definedName name="ccme99" localSheetId="48">#REF!</definedName>
    <definedName name="ccme99" localSheetId="52">#REF!</definedName>
    <definedName name="ccme99" localSheetId="12">#REF!</definedName>
    <definedName name="ccme99" localSheetId="13">#REF!</definedName>
    <definedName name="ccme99" localSheetId="28">#REF!</definedName>
    <definedName name="ccme99" localSheetId="29">#REF!</definedName>
    <definedName name="ccme99" localSheetId="30">#REF!</definedName>
    <definedName name="ccme99" localSheetId="31">#REF!</definedName>
    <definedName name="ccme99">#REF!</definedName>
    <definedName name="ccode">273</definedName>
    <definedName name="CD" localSheetId="48">#REF!</definedName>
    <definedName name="CD" localSheetId="49">#REF!</definedName>
    <definedName name="CD" localSheetId="50">#REF!</definedName>
    <definedName name="CD" localSheetId="51">#REF!</definedName>
    <definedName name="CD" localSheetId="52">#REF!</definedName>
    <definedName name="CD" localSheetId="11">#REF!</definedName>
    <definedName name="CD" localSheetId="12">#REF!</definedName>
    <definedName name="CD" localSheetId="13">#REF!</definedName>
    <definedName name="CD" localSheetId="17">#REF!</definedName>
    <definedName name="CD" localSheetId="18">#REF!</definedName>
    <definedName name="CD" localSheetId="20">#REF!</definedName>
    <definedName name="CD" localSheetId="21">#REF!</definedName>
    <definedName name="CD" localSheetId="26">#REF!</definedName>
    <definedName name="CD" localSheetId="28">#REF!</definedName>
    <definedName name="CD" localSheetId="29">#REF!</definedName>
    <definedName name="CD" localSheetId="30">#REF!</definedName>
    <definedName name="CD" localSheetId="31">#REF!</definedName>
    <definedName name="CD" localSheetId="32">#REF!</definedName>
    <definedName name="CD" localSheetId="33">#REF!</definedName>
    <definedName name="CD" localSheetId="34">#REF!</definedName>
    <definedName name="CD" localSheetId="19">#REF!</definedName>
    <definedName name="CD" localSheetId="25">#REF!</definedName>
    <definedName name="CD" localSheetId="27">#REF!</definedName>
    <definedName name="CD">#REF!</definedName>
    <definedName name="CD1A" localSheetId="49">#REF!</definedName>
    <definedName name="CD1A" localSheetId="50">#REF!</definedName>
    <definedName name="CD1A" localSheetId="51">#REF!</definedName>
    <definedName name="CD1A" localSheetId="11">#REF!</definedName>
    <definedName name="CD1A" localSheetId="12">#REF!</definedName>
    <definedName name="CD1A" localSheetId="17">#REF!</definedName>
    <definedName name="CD1A" localSheetId="20">#REF!</definedName>
    <definedName name="CD1A" localSheetId="21">#REF!</definedName>
    <definedName name="CD1A" localSheetId="28">#REF!</definedName>
    <definedName name="CD1A" localSheetId="29">#REF!</definedName>
    <definedName name="CD1A" localSheetId="30">#REF!</definedName>
    <definedName name="CD1A" localSheetId="31">#REF!</definedName>
    <definedName name="CD1A" localSheetId="32">#REF!</definedName>
    <definedName name="CD1A" localSheetId="33">#REF!</definedName>
    <definedName name="CD1A" localSheetId="34">#REF!</definedName>
    <definedName name="CD1A" localSheetId="19">#REF!</definedName>
    <definedName name="CD1A" localSheetId="25">#REF!</definedName>
    <definedName name="CD1A">#REF!</definedName>
    <definedName name="cde" localSheetId="48" hidden="1">{"Riqfin97",#N/A,FALSE,"Tran";"Riqfinpro",#N/A,FALSE,"Tran"}</definedName>
    <definedName name="cde" localSheetId="51" hidden="1">{"Riqfin97",#N/A,FALSE,"Tran";"Riqfinpro",#N/A,FALSE,"Tran"}</definedName>
    <definedName name="cde" localSheetId="52" hidden="1">{"Riqfin97",#N/A,FALSE,"Tran";"Riqfinpro",#N/A,FALSE,"Tran"}</definedName>
    <definedName name="cde" localSheetId="11" hidden="1">{"Riqfin97",#N/A,FALSE,"Tran";"Riqfinpro",#N/A,FALSE,"Tran"}</definedName>
    <definedName name="cde" localSheetId="12" hidden="1">{"Riqfin97",#N/A,FALSE,"Tran";"Riqfinpro",#N/A,FALSE,"Tran"}</definedName>
    <definedName name="cde" localSheetId="13" hidden="1">{"Riqfin97",#N/A,FALSE,"Tran";"Riqfinpro",#N/A,FALSE,"Tran"}</definedName>
    <definedName name="cde" localSheetId="10" hidden="1">{"Riqfin97",#N/A,FALSE,"Tran";"Riqfinpro",#N/A,FALSE,"Tran"}</definedName>
    <definedName name="cde" localSheetId="23" hidden="1">{"Riqfin97",#N/A,FALSE,"Tran";"Riqfinpro",#N/A,FALSE,"Tran"}</definedName>
    <definedName name="cde" localSheetId="28" hidden="1">{"Riqfin97",#N/A,FALSE,"Tran";"Riqfinpro",#N/A,FALSE,"Tran"}</definedName>
    <definedName name="cde" localSheetId="29" hidden="1">{"Riqfin97",#N/A,FALSE,"Tran";"Riqfinpro",#N/A,FALSE,"Tran"}</definedName>
    <definedName name="cde" localSheetId="30" hidden="1">{"Riqfin97",#N/A,FALSE,"Tran";"Riqfinpro",#N/A,FALSE,"Tran"}</definedName>
    <definedName name="cde" localSheetId="31" hidden="1">{"Riqfin97",#N/A,FALSE,"Tran";"Riqfinpro",#N/A,FALSE,"Tran"}</definedName>
    <definedName name="cde" localSheetId="32" hidden="1">{"Riqfin97",#N/A,FALSE,"Tran";"Riqfinpro",#N/A,FALSE,"Tran"}</definedName>
    <definedName name="cde" localSheetId="22" hidden="1">{"Riqfin97",#N/A,FALSE,"Tran";"Riqfinpro",#N/A,FALSE,"Tran"}</definedName>
    <definedName name="cde" localSheetId="25" hidden="1">{"Riqfin97",#N/A,FALSE,"Tran";"Riqfinpro",#N/A,FALSE,"Tran"}</definedName>
    <definedName name="cde" hidden="1">{"Riqfin97",#N/A,FALSE,"Tran";"Riqfinpro",#N/A,FALSE,"Tran"}</definedName>
    <definedName name="CEMENTO" localSheetId="48">#REF!</definedName>
    <definedName name="CEMENTO" localSheetId="49">#REF!</definedName>
    <definedName name="CEMENTO" localSheetId="50">#REF!</definedName>
    <definedName name="CEMENTO" localSheetId="51">#REF!</definedName>
    <definedName name="CEMENTO" localSheetId="52">#REF!</definedName>
    <definedName name="CEMENTO" localSheetId="11">#REF!</definedName>
    <definedName name="CEMENTO" localSheetId="12">#REF!</definedName>
    <definedName name="CEMENTO" localSheetId="13">#REF!</definedName>
    <definedName name="CEMENTO" localSheetId="17">#REF!</definedName>
    <definedName name="CEMENTO" localSheetId="20">#REF!</definedName>
    <definedName name="CEMENTO" localSheetId="28">#REF!</definedName>
    <definedName name="CEMENTO" localSheetId="29">#REF!</definedName>
    <definedName name="CEMENTO" localSheetId="30">#REF!</definedName>
    <definedName name="CEMENTO" localSheetId="31">#REF!</definedName>
    <definedName name="CEMENTO" localSheetId="25">#REF!</definedName>
    <definedName name="CEMENTO">#REF!</definedName>
    <definedName name="CENGOVT" localSheetId="12">#REF!</definedName>
    <definedName name="CENGOVT" localSheetId="13">#REF!</definedName>
    <definedName name="CENGOVT" localSheetId="28">#REF!</definedName>
    <definedName name="CENGOVT" localSheetId="29">#REF!</definedName>
    <definedName name="CENGOVT" localSheetId="30">#REF!</definedName>
    <definedName name="CENGOVT" localSheetId="31">#REF!</definedName>
    <definedName name="CENGOVT">#REF!</definedName>
    <definedName name="CEPA96" localSheetId="12">#REF!</definedName>
    <definedName name="CEPA96" localSheetId="13">#REF!</definedName>
    <definedName name="CEPA96" localSheetId="28">#REF!</definedName>
    <definedName name="CEPA96" localSheetId="29">#REF!</definedName>
    <definedName name="CEPA96" localSheetId="30">#REF!</definedName>
    <definedName name="CEPA96" localSheetId="31">#REF!</definedName>
    <definedName name="CEPA96">#REF!</definedName>
    <definedName name="CFA" localSheetId="30">#REF!</definedName>
    <definedName name="CFA" localSheetId="31">[54]CIRRs!$C$81</definedName>
    <definedName name="CFA">#REF!</definedName>
    <definedName name="cfdfdf" localSheetId="48" hidden="1">#REF!</definedName>
    <definedName name="cfdfdf" localSheetId="49" hidden="1">#REF!</definedName>
    <definedName name="cfdfdf" localSheetId="50" hidden="1">#REF!</definedName>
    <definedName name="cfdfdf" localSheetId="51" hidden="1">#REF!</definedName>
    <definedName name="cfdfdf" localSheetId="52" hidden="1">#REF!</definedName>
    <definedName name="cfdfdf" localSheetId="11" hidden="1">#REF!</definedName>
    <definedName name="cfdfdf" localSheetId="12" hidden="1">#REF!</definedName>
    <definedName name="cfdfdf" localSheetId="13" hidden="1">#REF!</definedName>
    <definedName name="cfdfdf" localSheetId="17" hidden="1">#REF!</definedName>
    <definedName name="cfdfdf" localSheetId="21" hidden="1">#REF!</definedName>
    <definedName name="cfdfdf" localSheetId="28" hidden="1">#REF!</definedName>
    <definedName name="cfdfdf" localSheetId="29" hidden="1">#REF!</definedName>
    <definedName name="cfdfdf" localSheetId="30" hidden="1">#REF!</definedName>
    <definedName name="cfdfdf" localSheetId="31" hidden="1">#REF!</definedName>
    <definedName name="cfdfdf" localSheetId="32" hidden="1">#REF!</definedName>
    <definedName name="cfdfdf" localSheetId="33" hidden="1">#REF!</definedName>
    <definedName name="cfdfdf" localSheetId="34" hidden="1">#REF!</definedName>
    <definedName name="cfdfdf" localSheetId="19" hidden="1">#REF!</definedName>
    <definedName name="cfdfdf" localSheetId="25" hidden="1">#REF!</definedName>
    <definedName name="cfdfdf" hidden="1">#REF!</definedName>
    <definedName name="CG" localSheetId="12">#REF!</definedName>
    <definedName name="CG" localSheetId="13">#REF!</definedName>
    <definedName name="CG" localSheetId="28">#REF!</definedName>
    <definedName name="CG" localSheetId="29">#REF!</definedName>
    <definedName name="CG" localSheetId="30">#REF!</definedName>
    <definedName name="CG" localSheetId="31">#REF!</definedName>
    <definedName name="CG">#REF!</definedName>
    <definedName name="CGBUDG" localSheetId="12">#REF!</definedName>
    <definedName name="CGBUDG" localSheetId="13">#REF!</definedName>
    <definedName name="CGBUDG" localSheetId="28">#REF!</definedName>
    <definedName name="CGBUDG" localSheetId="29">#REF!</definedName>
    <definedName name="CGBUDG" localSheetId="30">#REF!</definedName>
    <definedName name="CGBUDG" localSheetId="31">#REF!</definedName>
    <definedName name="CGBUDG">#REF!</definedName>
    <definedName name="CGBUDG_" localSheetId="28">#REF!</definedName>
    <definedName name="CGBUDG_" localSheetId="29">#REF!</definedName>
    <definedName name="CGBUDG_" localSheetId="30">#REF!</definedName>
    <definedName name="CGBUDG_" localSheetId="31">#REF!</definedName>
    <definedName name="CGBUDG_">#REF!</definedName>
    <definedName name="CGEXBUDG" localSheetId="28">#REF!</definedName>
    <definedName name="CGEXBUDG" localSheetId="29">#REF!</definedName>
    <definedName name="CGEXBUDG" localSheetId="30">#REF!</definedName>
    <definedName name="CGEXBUDG" localSheetId="31">#REF!</definedName>
    <definedName name="CGEXBUDG">#REF!</definedName>
    <definedName name="CGFIS" localSheetId="28">#REF!</definedName>
    <definedName name="CGFIS" localSheetId="29">#REF!</definedName>
    <definedName name="CGFIS" localSheetId="30">#REF!</definedName>
    <definedName name="CGFIS" localSheetId="31">#REF!</definedName>
    <definedName name="CGFIS">#REF!</definedName>
    <definedName name="CGNRP" localSheetId="28">#REF!</definedName>
    <definedName name="CGNRP" localSheetId="29">#REF!</definedName>
    <definedName name="CGNRP" localSheetId="30">#REF!</definedName>
    <definedName name="CGNRP" localSheetId="31">#REF!</definedName>
    <definedName name="CGNRP">#REF!</definedName>
    <definedName name="CGperc" localSheetId="28">#REF!</definedName>
    <definedName name="CGperc" localSheetId="29">#REF!</definedName>
    <definedName name="CGperc" localSheetId="30">#REF!</definedName>
    <definedName name="CGperc" localSheetId="31">#REF!</definedName>
    <definedName name="CGperc">#REF!</definedName>
    <definedName name="chart" localSheetId="49">#REF!</definedName>
    <definedName name="chart" localSheetId="50">#REF!</definedName>
    <definedName name="chart" localSheetId="51">#REF!</definedName>
    <definedName name="chart" localSheetId="11">#REF!</definedName>
    <definedName name="chart" localSheetId="17">#REF!</definedName>
    <definedName name="chart" localSheetId="21">#REF!</definedName>
    <definedName name="chart" localSheetId="28">#REF!</definedName>
    <definedName name="chart" localSheetId="29">#REF!</definedName>
    <definedName name="chart" localSheetId="30">#REF!</definedName>
    <definedName name="chart" localSheetId="31">#REF!</definedName>
    <definedName name="chart" localSheetId="32">#REF!</definedName>
    <definedName name="chart" localSheetId="33">#REF!</definedName>
    <definedName name="chart" localSheetId="34">#REF!</definedName>
    <definedName name="chart" localSheetId="19">#REF!</definedName>
    <definedName name="chart" localSheetId="25">#REF!</definedName>
    <definedName name="chart">#REF!</definedName>
    <definedName name="CHF" localSheetId="49">#REF!</definedName>
    <definedName name="CHF" localSheetId="50">#REF!</definedName>
    <definedName name="CHF" localSheetId="51">#REF!</definedName>
    <definedName name="CHF" localSheetId="11">#REF!</definedName>
    <definedName name="CHF" localSheetId="17">#REF!</definedName>
    <definedName name="CHF" localSheetId="21">#REF!</definedName>
    <definedName name="CHF" localSheetId="28">#REF!</definedName>
    <definedName name="CHF" localSheetId="29">#REF!</definedName>
    <definedName name="CHF" localSheetId="30">#REF!</definedName>
    <definedName name="CHF" localSheetId="31">#REF!</definedName>
    <definedName name="CHF" localSheetId="32">#REF!</definedName>
    <definedName name="CHF" localSheetId="33">#REF!</definedName>
    <definedName name="CHF" localSheetId="34">#REF!</definedName>
    <definedName name="CHF" localSheetId="19">#REF!</definedName>
    <definedName name="CHF" localSheetId="25">#REF!</definedName>
    <definedName name="CHF">#REF!</definedName>
    <definedName name="CHILE" localSheetId="28">#REF!</definedName>
    <definedName name="CHILE" localSheetId="29">#REF!</definedName>
    <definedName name="CHILE" localSheetId="30">#REF!</definedName>
    <definedName name="CHILE" localSheetId="31">#REF!</definedName>
    <definedName name="CHILE">#REF!</definedName>
    <definedName name="CHK" localSheetId="28">#REF!</definedName>
    <definedName name="CHK" localSheetId="29">#REF!</definedName>
    <definedName name="CHK" localSheetId="30">#REF!</definedName>
    <definedName name="CHK" localSheetId="31">#REF!</definedName>
    <definedName name="CHK">#REF!</definedName>
    <definedName name="CHK1.1" localSheetId="48">[59]Q1!#REF!</definedName>
    <definedName name="CHK1.1" localSheetId="52">[59]Q1!#REF!</definedName>
    <definedName name="CHK1.1" localSheetId="28">[59]Q1!#REF!</definedName>
    <definedName name="CHK1.1" localSheetId="29">[59]Q1!#REF!</definedName>
    <definedName name="CHK1.1" localSheetId="30">#REF!</definedName>
    <definedName name="CHK1.1" localSheetId="31">[59]Q1!#REF!</definedName>
    <definedName name="CHK1.1">#REF!</definedName>
    <definedName name="CHK2.1" localSheetId="48">[59]Q2!#REF!</definedName>
    <definedName name="CHK2.1" localSheetId="52">[59]Q2!#REF!</definedName>
    <definedName name="CHK2.1" localSheetId="28">[59]Q2!#REF!</definedName>
    <definedName name="CHK2.1" localSheetId="29">[59]Q2!#REF!</definedName>
    <definedName name="CHK2.1" localSheetId="30">#REF!</definedName>
    <definedName name="CHK2.1" localSheetId="31">[59]Q2!#REF!</definedName>
    <definedName name="CHK2.1">#REF!</definedName>
    <definedName name="CHK2.2" localSheetId="48">[59]Q2!#REF!</definedName>
    <definedName name="CHK2.2" localSheetId="52">[59]Q2!#REF!</definedName>
    <definedName name="CHK2.2" localSheetId="28">[59]Q2!#REF!</definedName>
    <definedName name="CHK2.2" localSheetId="29">[59]Q2!#REF!</definedName>
    <definedName name="CHK2.2" localSheetId="30">#REF!</definedName>
    <definedName name="CHK2.2" localSheetId="31">[59]Q2!#REF!</definedName>
    <definedName name="CHK2.2">#REF!</definedName>
    <definedName name="CHK2.3" localSheetId="48">[59]Q2!#REF!</definedName>
    <definedName name="CHK2.3" localSheetId="52">[59]Q2!#REF!</definedName>
    <definedName name="CHK2.3" localSheetId="28">[59]Q2!#REF!</definedName>
    <definedName name="CHK2.3" localSheetId="29">[59]Q2!#REF!</definedName>
    <definedName name="CHK2.3" localSheetId="30">#REF!</definedName>
    <definedName name="CHK2.3" localSheetId="31">[59]Q2!#REF!</definedName>
    <definedName name="CHK2.3">#REF!</definedName>
    <definedName name="CHK5.1" localSheetId="48">#REF!</definedName>
    <definedName name="CHK5.1" localSheetId="49">#REF!</definedName>
    <definedName name="CHK5.1" localSheetId="50">#REF!</definedName>
    <definedName name="CHK5.1" localSheetId="51">#REF!</definedName>
    <definedName name="CHK5.1" localSheetId="52">#REF!</definedName>
    <definedName name="CHK5.1" localSheetId="11">#REF!</definedName>
    <definedName name="CHK5.1" localSheetId="12">#REF!</definedName>
    <definedName name="CHK5.1" localSheetId="13">#REF!</definedName>
    <definedName name="CHK5.1" localSheetId="17">#REF!</definedName>
    <definedName name="CHK5.1" localSheetId="18">#REF!</definedName>
    <definedName name="CHK5.1" localSheetId="20">#REF!</definedName>
    <definedName name="CHK5.1" localSheetId="26">#REF!</definedName>
    <definedName name="CHK5.1" localSheetId="28">#REF!</definedName>
    <definedName name="CHK5.1" localSheetId="29">#REF!</definedName>
    <definedName name="CHK5.1" localSheetId="30">#REF!</definedName>
    <definedName name="CHK5.1" localSheetId="31">#REF!</definedName>
    <definedName name="CHK5.1" localSheetId="32">#REF!</definedName>
    <definedName name="CHK5.1" localSheetId="19">#REF!</definedName>
    <definedName name="CHK5.1" localSheetId="25">#REF!</definedName>
    <definedName name="CHK5.1" localSheetId="27">#REF!</definedName>
    <definedName name="CHK5.1">#REF!</definedName>
    <definedName name="cin" localSheetId="48">[23]Programa!#REF!</definedName>
    <definedName name="cin" localSheetId="51">[23]Programa!#REF!</definedName>
    <definedName name="cin" localSheetId="52">[23]Programa!#REF!</definedName>
    <definedName name="cin" localSheetId="28">[23]Programa!#REF!</definedName>
    <definedName name="cin" localSheetId="29">[23]Programa!#REF!</definedName>
    <definedName name="cin" localSheetId="30">#REF!</definedName>
    <definedName name="cin" localSheetId="31">[23]Programa!#REF!</definedName>
    <definedName name="cin">#REF!</definedName>
    <definedName name="cirr" localSheetId="48">#REF!</definedName>
    <definedName name="cirr" localSheetId="49">#REF!</definedName>
    <definedName name="cirr" localSheetId="50">#REF!</definedName>
    <definedName name="cirr" localSheetId="51">#REF!</definedName>
    <definedName name="cirr" localSheetId="52">#REF!</definedName>
    <definedName name="cirr" localSheetId="11">#REF!</definedName>
    <definedName name="cirr" localSheetId="12">#REF!</definedName>
    <definedName name="cirr" localSheetId="13">#REF!</definedName>
    <definedName name="cirr" localSheetId="17">#REF!</definedName>
    <definedName name="cirr" localSheetId="28">#REF!</definedName>
    <definedName name="cirr" localSheetId="29">#REF!</definedName>
    <definedName name="cirr" localSheetId="30">#REF!</definedName>
    <definedName name="cirr" localSheetId="31">#REF!</definedName>
    <definedName name="cirr" localSheetId="25">#REF!</definedName>
    <definedName name="cirr">#REF!</definedName>
    <definedName name="ClaveDeColor" localSheetId="49">#REF!</definedName>
    <definedName name="ClaveDeColor" localSheetId="50">#REF!</definedName>
    <definedName name="ClaveDeColor" localSheetId="51">#REF!</definedName>
    <definedName name="ClaveDeColor" localSheetId="11">#REF!</definedName>
    <definedName name="ClaveDeColor" localSheetId="12">#REF!</definedName>
    <definedName name="ClaveDeColor" localSheetId="13">#REF!</definedName>
    <definedName name="ClaveDeColor" localSheetId="17">#REF!</definedName>
    <definedName name="ClaveDeColor" localSheetId="28">#REF!</definedName>
    <definedName name="ClaveDeColor" localSheetId="29">#REF!</definedName>
    <definedName name="ClaveDeColor" localSheetId="30">#REF!</definedName>
    <definedName name="ClaveDeColor" localSheetId="31">#REF!</definedName>
    <definedName name="ClaveDeColor" localSheetId="25">#REF!</definedName>
    <definedName name="ClaveDeColor">#REF!</definedName>
    <definedName name="CLUB_PARIS_2004" localSheetId="28">#REF!</definedName>
    <definedName name="CLUB_PARIS_2004" localSheetId="29">#REF!</definedName>
    <definedName name="CLUB_PARIS_2004" localSheetId="30">#REF!</definedName>
    <definedName name="CLUB_PARIS_2004" localSheetId="31">#REF!</definedName>
    <definedName name="CLUB_PARIS_2004">#REF!</definedName>
    <definedName name="CLUB91" localSheetId="49">#REF!</definedName>
    <definedName name="CLUB91" localSheetId="50">#REF!</definedName>
    <definedName name="CLUB91" localSheetId="51">#REF!</definedName>
    <definedName name="CLUB91" localSheetId="11">#REF!</definedName>
    <definedName name="CLUB91" localSheetId="12">#REF!</definedName>
    <definedName name="CLUB91" localSheetId="17">#REF!</definedName>
    <definedName name="CLUB91" localSheetId="21">#REF!</definedName>
    <definedName name="CLUB91" localSheetId="28">#REF!</definedName>
    <definedName name="CLUB91" localSheetId="29">#REF!</definedName>
    <definedName name="CLUB91" localSheetId="30">#REF!</definedName>
    <definedName name="CLUB91" localSheetId="31">#REF!</definedName>
    <definedName name="CLUB91" localSheetId="32">#REF!</definedName>
    <definedName name="CLUB91" localSheetId="33">#REF!</definedName>
    <definedName name="CLUB91" localSheetId="34">#REF!</definedName>
    <definedName name="CLUB91" localSheetId="19">#REF!</definedName>
    <definedName name="CLUB91" localSheetId="25">#REF!</definedName>
    <definedName name="CLUB91">#REF!</definedName>
    <definedName name="cmbccr" localSheetId="28">#REF!</definedName>
    <definedName name="cmbccr" localSheetId="29">#REF!</definedName>
    <definedName name="cmbccr" localSheetId="30">#REF!</definedName>
    <definedName name="cmbccr" localSheetId="31">#REF!</definedName>
    <definedName name="cmbccr">#REF!</definedName>
    <definedName name="cmbcom" localSheetId="28">#REF!</definedName>
    <definedName name="cmbcom" localSheetId="29">#REF!</definedName>
    <definedName name="cmbcom" localSheetId="30">#REF!</definedName>
    <definedName name="cmbcom" localSheetId="31">#REF!</definedName>
    <definedName name="cmbcom">#REF!</definedName>
    <definedName name="CMD" localSheetId="48">[61]BCP!#REF!</definedName>
    <definedName name="CMD" localSheetId="50">[61]BCP!#REF!</definedName>
    <definedName name="CMD" localSheetId="51">[61]BCP!#REF!</definedName>
    <definedName name="CMD" localSheetId="52">[61]BCP!#REF!</definedName>
    <definedName name="CMD" localSheetId="17">#REF!</definedName>
    <definedName name="CMD" localSheetId="18">#REF!</definedName>
    <definedName name="CMD" localSheetId="20">#REF!</definedName>
    <definedName name="CMD" localSheetId="30">#REF!</definedName>
    <definedName name="CMD" localSheetId="31">[61]BCP!#REF!</definedName>
    <definedName name="CMD" localSheetId="19">#REF!</definedName>
    <definedName name="CMD" localSheetId="25">#REF!</definedName>
    <definedName name="CMD">#REF!</definedName>
    <definedName name="cmethapp" localSheetId="48">#REF!,#REF!,#REF!</definedName>
    <definedName name="cmethapp" localSheetId="49">#REF!,#REF!,#REF!</definedName>
    <definedName name="cmethapp" localSheetId="50">#REF!,#REF!,#REF!</definedName>
    <definedName name="cmethapp" localSheetId="51">#REF!,#REF!,#REF!</definedName>
    <definedName name="cmethapp" localSheetId="52">#REF!,#REF!,#REF!</definedName>
    <definedName name="cmethapp" localSheetId="11">#REF!,#REF!,#REF!</definedName>
    <definedName name="cmethapp" localSheetId="12">#REF!,#REF!,#REF!</definedName>
    <definedName name="cmethapp" localSheetId="13">#REF!,#REF!,#REF!</definedName>
    <definedName name="cmethapp" localSheetId="17">#REF!,#REF!,#REF!</definedName>
    <definedName name="cmethapp" localSheetId="18">#REF!,#REF!,#REF!</definedName>
    <definedName name="cmethapp" localSheetId="20">#REF!,#REF!,#REF!</definedName>
    <definedName name="cmethapp" localSheetId="21">#REF!,#REF!,#REF!</definedName>
    <definedName name="cmethapp" localSheetId="26">#REF!,#REF!,#REF!</definedName>
    <definedName name="cmethapp" localSheetId="28">#REF!,#REF!,#REF!</definedName>
    <definedName name="cmethapp" localSheetId="29">#REF!,#REF!,#REF!</definedName>
    <definedName name="cmethapp" localSheetId="30">#REF!,#REF!,#REF!</definedName>
    <definedName name="cmethapp" localSheetId="31">#REF!,#REF!,#REF!</definedName>
    <definedName name="cmethapp" localSheetId="32">#REF!,#REF!,#REF!</definedName>
    <definedName name="cmethapp" localSheetId="33">#REF!,#REF!,#REF!</definedName>
    <definedName name="cmethapp" localSheetId="34">#REF!,#REF!,#REF!</definedName>
    <definedName name="cmethapp" localSheetId="19">#REF!,#REF!,#REF!</definedName>
    <definedName name="cmethapp" localSheetId="25">#REF!,#REF!,#REF!</definedName>
    <definedName name="cmethapp" localSheetId="27">#REF!,#REF!,#REF!</definedName>
    <definedName name="cmethapp">#REF!,#REF!,#REF!</definedName>
    <definedName name="cmethmain" localSheetId="48">#REF!</definedName>
    <definedName name="cmethmain" localSheetId="49">#REF!</definedName>
    <definedName name="cmethmain" localSheetId="50">#REF!</definedName>
    <definedName name="cmethmain" localSheetId="51">#REF!</definedName>
    <definedName name="cmethmain" localSheetId="52">#REF!</definedName>
    <definedName name="cmethmain" localSheetId="11">#REF!</definedName>
    <definedName name="cmethmain" localSheetId="12">#REF!</definedName>
    <definedName name="cmethmain" localSheetId="13">#REF!</definedName>
    <definedName name="cmethmain" localSheetId="17">#REF!</definedName>
    <definedName name="cmethmain" localSheetId="18">#REF!</definedName>
    <definedName name="cmethmain" localSheetId="20">#REF!</definedName>
    <definedName name="cmethmain" localSheetId="21">#REF!</definedName>
    <definedName name="cmethmain" localSheetId="26">#REF!</definedName>
    <definedName name="cmethmain" localSheetId="28">#REF!</definedName>
    <definedName name="cmethmain" localSheetId="29">#REF!</definedName>
    <definedName name="cmethmain" localSheetId="30">#REF!</definedName>
    <definedName name="cmethmain" localSheetId="31">#REF!</definedName>
    <definedName name="cmethmain" localSheetId="32">#REF!</definedName>
    <definedName name="cmethmain" localSheetId="33">#REF!</definedName>
    <definedName name="cmethmain" localSheetId="34">#REF!</definedName>
    <definedName name="cmethmain" localSheetId="19">#REF!</definedName>
    <definedName name="cmethmain" localSheetId="25">#REF!</definedName>
    <definedName name="cmethmain" localSheetId="27">#REF!</definedName>
    <definedName name="cmethmain">#REF!</definedName>
    <definedName name="Cmin" localSheetId="49">OFFSET(#REF!,0,0,COUNT(#REF!),1)</definedName>
    <definedName name="Cmin" localSheetId="50">OFFSET(#REF!,0,0,COUNT(#REF!),1)</definedName>
    <definedName name="Cmin" localSheetId="51">OFFSET(#REF!,0,0,COUNT(#REF!),1)</definedName>
    <definedName name="Cmin" localSheetId="11">OFFSET(#REF!,0,0,COUNT(#REF!),1)</definedName>
    <definedName name="Cmin" localSheetId="12">OFFSET(#REF!,0,0,COUNT(#REF!),1)</definedName>
    <definedName name="Cmin" localSheetId="13">OFFSET(#REF!,0,0,COUNT(#REF!),1)</definedName>
    <definedName name="Cmin" localSheetId="17">OFFSET(#REF!,0,0,COUNT(#REF!),1)</definedName>
    <definedName name="Cmin" localSheetId="18">OFFSET(#REF!,0,0,COUNT(#REF!),1)</definedName>
    <definedName name="Cmin" localSheetId="20">OFFSET(#REF!,0,0,COUNT(#REF!),1)</definedName>
    <definedName name="Cmin" localSheetId="28">OFFSET(#REF!,0,0,COUNT(#REF!),1)</definedName>
    <definedName name="Cmin" localSheetId="29">OFFSET(#REF!,0,0,COUNT(#REF!),1)</definedName>
    <definedName name="Cmin" localSheetId="30">OFFSET(#REF!,0,0,COUNT(#REF!),1)</definedName>
    <definedName name="Cmin" localSheetId="31">OFFSET(#REF!,0,0,COUNT(#REF!),1)</definedName>
    <definedName name="Cmin" localSheetId="32">OFFSET(#REF!,0,0,COUNT(#REF!),1)</definedName>
    <definedName name="Cmin" localSheetId="33">OFFSET(#REF!,0,0,COUNT(#REF!),1)</definedName>
    <definedName name="Cmin" localSheetId="34">OFFSET(#REF!,0,0,COUNT(#REF!),1)</definedName>
    <definedName name="Cmin" localSheetId="19">OFFSET(#REF!,0,0,COUNT(#REF!),1)</definedName>
    <definedName name="Cmin" localSheetId="25">OFFSET(#REF!,0,0,COUNT(#REF!),1)</definedName>
    <definedName name="Cmin">OFFSET(#REF!,0,0,COUNT(#REF!),1)</definedName>
    <definedName name="cmsbn" localSheetId="48">#REF!</definedName>
    <definedName name="cmsbn" localSheetId="51">#REF!</definedName>
    <definedName name="cmsbn" localSheetId="52">#REF!</definedName>
    <definedName name="cmsbn" localSheetId="28">#REF!</definedName>
    <definedName name="cmsbn" localSheetId="29">#REF!</definedName>
    <definedName name="cmsbn" localSheetId="30">#REF!</definedName>
    <definedName name="cmsbn" localSheetId="31">#REF!</definedName>
    <definedName name="cmsbn">#REF!</definedName>
    <definedName name="CN" localSheetId="48">#REF!</definedName>
    <definedName name="CN" localSheetId="49">#REF!</definedName>
    <definedName name="CN" localSheetId="50">#REF!</definedName>
    <definedName name="CN" localSheetId="51">#REF!</definedName>
    <definedName name="CN" localSheetId="52">#REF!</definedName>
    <definedName name="CN" localSheetId="11">#REF!</definedName>
    <definedName name="CN" localSheetId="12">#REF!</definedName>
    <definedName name="CN" localSheetId="13">#REF!</definedName>
    <definedName name="CN" localSheetId="17">#REF!</definedName>
    <definedName name="CN" localSheetId="18">#REF!</definedName>
    <definedName name="CN" localSheetId="20">#REF!</definedName>
    <definedName name="CN" localSheetId="21">#REF!</definedName>
    <definedName name="CN" localSheetId="26">#REF!</definedName>
    <definedName name="CN" localSheetId="28">#REF!</definedName>
    <definedName name="CN" localSheetId="29">#REF!</definedName>
    <definedName name="CN" localSheetId="30">#REF!</definedName>
    <definedName name="CN" localSheetId="31">#REF!</definedName>
    <definedName name="CN" localSheetId="32">#REF!</definedName>
    <definedName name="CN" localSheetId="33">#REF!</definedName>
    <definedName name="CN" localSheetId="34">#REF!</definedName>
    <definedName name="CN" localSheetId="19">#REF!</definedName>
    <definedName name="CN" localSheetId="25">#REF!</definedName>
    <definedName name="CN" localSheetId="27">#REF!</definedName>
    <definedName name="CN">#REF!</definedName>
    <definedName name="CN1A" localSheetId="49">#REF!</definedName>
    <definedName name="CN1A" localSheetId="50">#REF!</definedName>
    <definedName name="CN1A" localSheetId="51">#REF!</definedName>
    <definedName name="CN1A" localSheetId="11">#REF!</definedName>
    <definedName name="CN1A" localSheetId="12">#REF!</definedName>
    <definedName name="CN1A" localSheetId="17">#REF!</definedName>
    <definedName name="CN1A" localSheetId="20">#REF!</definedName>
    <definedName name="CN1A" localSheetId="21">#REF!</definedName>
    <definedName name="CN1A" localSheetId="28">#REF!</definedName>
    <definedName name="CN1A" localSheetId="29">#REF!</definedName>
    <definedName name="CN1A" localSheetId="30">#REF!</definedName>
    <definedName name="CN1A" localSheetId="31">#REF!</definedName>
    <definedName name="CN1A" localSheetId="32">#REF!</definedName>
    <definedName name="CN1A" localSheetId="33">#REF!</definedName>
    <definedName name="CN1A" localSheetId="34">#REF!</definedName>
    <definedName name="CN1A" localSheetId="19">#REF!</definedName>
    <definedName name="CN1A" localSheetId="25">#REF!</definedName>
    <definedName name="CN1A">#REF!</definedName>
    <definedName name="cnspnf" localSheetId="28">#REF!</definedName>
    <definedName name="cnspnf" localSheetId="29">#REF!</definedName>
    <definedName name="cnspnf" localSheetId="30">#REF!</definedName>
    <definedName name="cnspnf" localSheetId="31">#REF!</definedName>
    <definedName name="cnspnf">#REF!</definedName>
    <definedName name="CNY" localSheetId="28">#REF!</definedName>
    <definedName name="CNY" localSheetId="29">#REF!</definedName>
    <definedName name="CNY" localSheetId="30">#REF!</definedName>
    <definedName name="CNY" localSheetId="31">#REF!</definedName>
    <definedName name="CNY">#REF!</definedName>
    <definedName name="Cobertura" localSheetId="30">#REF!</definedName>
    <definedName name="Cobertura" localSheetId="31">'[52]Ranking Bancario'!$Z$4:$AD$54</definedName>
    <definedName name="Cobertura">#REF!</definedName>
    <definedName name="COLOMBIA" localSheetId="48">#REF!</definedName>
    <definedName name="COLOMBIA" localSheetId="51">#REF!</definedName>
    <definedName name="COLOMBIA" localSheetId="52">#REF!</definedName>
    <definedName name="COLOMBIA" localSheetId="12">#REF!</definedName>
    <definedName name="COLOMBIA" localSheetId="13">#REF!</definedName>
    <definedName name="COLOMBIA" localSheetId="28">#REF!</definedName>
    <definedName name="COLOMBIA" localSheetId="29">#REF!</definedName>
    <definedName name="COLOMBIA" localSheetId="30">#REF!</definedName>
    <definedName name="COLOMBIA" localSheetId="31">#REF!</definedName>
    <definedName name="COLOMBIA">#REF!</definedName>
    <definedName name="Colombia___Summary_Accounts_of_the_Financial_System" localSheetId="48">base-flow</definedName>
    <definedName name="Colombia___Summary_Accounts_of_the_Financial_System" localSheetId="51">[81]!base-flow</definedName>
    <definedName name="Colombia___Summary_Accounts_of_the_Financial_System" localSheetId="52">[0]!base-flow</definedName>
    <definedName name="Colombia___Summary_Accounts_of_the_Financial_System" localSheetId="1">[0]!base-flow</definedName>
    <definedName name="Colombia___Summary_Accounts_of_the_Financial_System" localSheetId="11">base-flow</definedName>
    <definedName name="Colombia___Summary_Accounts_of_the_Financial_System" localSheetId="12">base-flow</definedName>
    <definedName name="Colombia___Summary_Accounts_of_the_Financial_System" localSheetId="13">base-flow</definedName>
    <definedName name="Colombia___Summary_Accounts_of_the_Financial_System" localSheetId="47">[0]!base-flow</definedName>
    <definedName name="Colombia___Summary_Accounts_of_the_Financial_System" localSheetId="2">[0]!base-flow</definedName>
    <definedName name="Colombia___Summary_Accounts_of_the_Financial_System" localSheetId="3">[0]!base-flow</definedName>
    <definedName name="Colombia___Summary_Accounts_of_the_Financial_System" localSheetId="4">[0]!base-flow</definedName>
    <definedName name="Colombia___Summary_Accounts_of_the_Financial_System" localSheetId="7">#REF!-flow</definedName>
    <definedName name="Colombia___Summary_Accounts_of_the_Financial_System" localSheetId="10">base-flow</definedName>
    <definedName name="Colombia___Summary_Accounts_of_the_Financial_System" localSheetId="23">base-flow</definedName>
    <definedName name="Colombia___Summary_Accounts_of_the_Financial_System" localSheetId="28">base-flow</definedName>
    <definedName name="Colombia___Summary_Accounts_of_the_Financial_System" localSheetId="29">[82]!base-flow</definedName>
    <definedName name="Colombia___Summary_Accounts_of_the_Financial_System" localSheetId="30">'Tabla 12'!base-flow</definedName>
    <definedName name="Colombia___Summary_Accounts_of_the_Financial_System" localSheetId="31">'Tabla 13'!base-flow</definedName>
    <definedName name="Colombia___Summary_Accounts_of_the_Financial_System" localSheetId="32">base-flow</definedName>
    <definedName name="Colombia___Summary_Accounts_of_the_Financial_System" localSheetId="41">[0]!base-flow</definedName>
    <definedName name="Colombia___Summary_Accounts_of_the_Financial_System" localSheetId="22">base-flow</definedName>
    <definedName name="Colombia___Summary_Accounts_of_the_Financial_System" localSheetId="25">base-flow</definedName>
    <definedName name="Colombia___Summary_Accounts_of_the_Financial_System">base-flow</definedName>
    <definedName name="Color1" localSheetId="48">#REF!</definedName>
    <definedName name="Color1" localSheetId="49">#REF!</definedName>
    <definedName name="Color1" localSheetId="50">#REF!</definedName>
    <definedName name="Color1" localSheetId="51">#REF!</definedName>
    <definedName name="Color1" localSheetId="52">#REF!</definedName>
    <definedName name="Color1" localSheetId="11">#REF!</definedName>
    <definedName name="Color1" localSheetId="12">#REF!</definedName>
    <definedName name="Color1" localSheetId="13">#REF!</definedName>
    <definedName name="Color1" localSheetId="17">#REF!</definedName>
    <definedName name="Color1" localSheetId="20">#REF!</definedName>
    <definedName name="Color1" localSheetId="28">#REF!</definedName>
    <definedName name="Color1" localSheetId="29">#REF!</definedName>
    <definedName name="Color1" localSheetId="30">#REF!</definedName>
    <definedName name="Color1" localSheetId="31">#REF!</definedName>
    <definedName name="Color1" localSheetId="25">#REF!</definedName>
    <definedName name="Color1">#REF!</definedName>
    <definedName name="Color2" localSheetId="49">#REF!</definedName>
    <definedName name="Color2" localSheetId="50">#REF!</definedName>
    <definedName name="Color2" localSheetId="51">#REF!</definedName>
    <definedName name="Color2" localSheetId="11">#REF!</definedName>
    <definedName name="Color2" localSheetId="12">#REF!</definedName>
    <definedName name="Color2" localSheetId="13">#REF!</definedName>
    <definedName name="Color2" localSheetId="17">#REF!</definedName>
    <definedName name="Color2" localSheetId="28">#REF!</definedName>
    <definedName name="Color2" localSheetId="29">#REF!</definedName>
    <definedName name="Color2" localSheetId="30">#REF!</definedName>
    <definedName name="Color2" localSheetId="31">#REF!</definedName>
    <definedName name="Color2" localSheetId="25">#REF!</definedName>
    <definedName name="Color2">#REF!</definedName>
    <definedName name="Color3" localSheetId="49">#REF!</definedName>
    <definedName name="Color3" localSheetId="50">#REF!</definedName>
    <definedName name="Color3" localSheetId="51">#REF!</definedName>
    <definedName name="Color3" localSheetId="11">#REF!</definedName>
    <definedName name="Color3" localSheetId="12">#REF!</definedName>
    <definedName name="Color3" localSheetId="13">#REF!</definedName>
    <definedName name="Color3" localSheetId="17">#REF!</definedName>
    <definedName name="Color3" localSheetId="28">#REF!</definedName>
    <definedName name="Color3" localSheetId="29">#REF!</definedName>
    <definedName name="Color3" localSheetId="30">#REF!</definedName>
    <definedName name="Color3" localSheetId="31">#REF!</definedName>
    <definedName name="Color3" localSheetId="25">#REF!</definedName>
    <definedName name="Color3">#REF!</definedName>
    <definedName name="Color4" localSheetId="49">#REF!</definedName>
    <definedName name="Color4" localSheetId="50">#REF!</definedName>
    <definedName name="Color4" localSheetId="51">#REF!</definedName>
    <definedName name="Color4" localSheetId="11">#REF!</definedName>
    <definedName name="Color4" localSheetId="17">#REF!</definedName>
    <definedName name="Color4" localSheetId="28">#REF!</definedName>
    <definedName name="Color4" localSheetId="29">#REF!</definedName>
    <definedName name="Color4" localSheetId="30">#REF!</definedName>
    <definedName name="Color4" localSheetId="31">#REF!</definedName>
    <definedName name="Color4" localSheetId="25">#REF!</definedName>
    <definedName name="Color4">#REF!</definedName>
    <definedName name="Color5" localSheetId="49">#REF!</definedName>
    <definedName name="Color5" localSheetId="50">#REF!</definedName>
    <definedName name="Color5" localSheetId="51">#REF!</definedName>
    <definedName name="Color5" localSheetId="11">#REF!</definedName>
    <definedName name="Color5" localSheetId="17">#REF!</definedName>
    <definedName name="Color5" localSheetId="28">#REF!</definedName>
    <definedName name="Color5" localSheetId="29">#REF!</definedName>
    <definedName name="Color5" localSheetId="30">#REF!</definedName>
    <definedName name="Color5" localSheetId="31">#REF!</definedName>
    <definedName name="Color5" localSheetId="25">#REF!</definedName>
    <definedName name="Color5">#REF!</definedName>
    <definedName name="Color6" localSheetId="49">#REF!</definedName>
    <definedName name="Color6" localSheetId="50">#REF!</definedName>
    <definedName name="Color6" localSheetId="51">#REF!</definedName>
    <definedName name="Color6" localSheetId="11">#REF!</definedName>
    <definedName name="Color6" localSheetId="17">#REF!</definedName>
    <definedName name="Color6" localSheetId="28">#REF!</definedName>
    <definedName name="Color6" localSheetId="29">#REF!</definedName>
    <definedName name="Color6" localSheetId="30">#REF!</definedName>
    <definedName name="Color6" localSheetId="31">#REF!</definedName>
    <definedName name="Color6" localSheetId="25">#REF!</definedName>
    <definedName name="Color6">#REF!</definedName>
    <definedName name="COM" localSheetId="49">#REF!</definedName>
    <definedName name="COM" localSheetId="50">#REF!</definedName>
    <definedName name="COM" localSheetId="51">#REF!</definedName>
    <definedName name="COM" localSheetId="11">#REF!</definedName>
    <definedName name="COM" localSheetId="17">#REF!</definedName>
    <definedName name="COM" localSheetId="28">#REF!</definedName>
    <definedName name="COM" localSheetId="29">#REF!</definedName>
    <definedName name="COM" localSheetId="30">#REF!</definedName>
    <definedName name="COM" localSheetId="31">#REF!</definedName>
    <definedName name="COM" localSheetId="25">#REF!</definedName>
    <definedName name="COM">#REF!</definedName>
    <definedName name="coma" localSheetId="48">[23]Programa!#REF!</definedName>
    <definedName name="coma" localSheetId="51">[23]Programa!#REF!</definedName>
    <definedName name="coma" localSheetId="52">[23]Programa!#REF!</definedName>
    <definedName name="coma" localSheetId="28">[23]Programa!#REF!</definedName>
    <definedName name="coma" localSheetId="29">[23]Programa!#REF!</definedName>
    <definedName name="coma" localSheetId="30">#REF!</definedName>
    <definedName name="coma" localSheetId="31">[23]Programa!#REF!</definedName>
    <definedName name="coma">#REF!</definedName>
    <definedName name="COMPAR" localSheetId="48">#REF!</definedName>
    <definedName name="COMPAR" localSheetId="52">#REF!</definedName>
    <definedName name="COMPAR" localSheetId="12">#REF!</definedName>
    <definedName name="COMPAR" localSheetId="13">#REF!</definedName>
    <definedName name="COMPAR" localSheetId="28">#REF!</definedName>
    <definedName name="COMPAR" localSheetId="29">#REF!</definedName>
    <definedName name="COMPAR" localSheetId="30">#REF!</definedName>
    <definedName name="COMPAR" localSheetId="31">#REF!</definedName>
    <definedName name="COMPAR">#REF!</definedName>
    <definedName name="COMPIGP" localSheetId="48">#REF!</definedName>
    <definedName name="COMPIGP" localSheetId="52">#REF!</definedName>
    <definedName name="COMPIGP" localSheetId="12">#REF!</definedName>
    <definedName name="COMPIGP" localSheetId="13">#REF!</definedName>
    <definedName name="COMPIGP" localSheetId="28">#REF!</definedName>
    <definedName name="COMPIGP" localSheetId="29">#REF!</definedName>
    <definedName name="COMPIGP" localSheetId="30">#REF!</definedName>
    <definedName name="COMPIGP" localSheetId="31">#REF!</definedName>
    <definedName name="COMPIGP">#REF!</definedName>
    <definedName name="COMPROJ99" localSheetId="48">#REF!</definedName>
    <definedName name="COMPROJ99" localSheetId="52">#REF!</definedName>
    <definedName name="COMPROJ99" localSheetId="12">#REF!</definedName>
    <definedName name="COMPROJ99" localSheetId="13">#REF!</definedName>
    <definedName name="COMPROJ99" localSheetId="28">#REF!</definedName>
    <definedName name="COMPROJ99" localSheetId="29">#REF!</definedName>
    <definedName name="COMPROJ99" localSheetId="30">#REF!</definedName>
    <definedName name="COMPROJ99" localSheetId="31">#REF!</definedName>
    <definedName name="COMPROJ99">#REF!</definedName>
    <definedName name="CONCK" localSheetId="28">#REF!</definedName>
    <definedName name="CONCK" localSheetId="29">#REF!</definedName>
    <definedName name="CONCK" localSheetId="30">#REF!</definedName>
    <definedName name="CONCK" localSheetId="31">#REF!</definedName>
    <definedName name="CONCK">#REF!</definedName>
    <definedName name="conor" localSheetId="28">#REF!</definedName>
    <definedName name="conor" localSheetId="29">#REF!</definedName>
    <definedName name="conor" localSheetId="30">#REF!</definedName>
    <definedName name="conor" localSheetId="31">#REF!</definedName>
    <definedName name="conor">#REF!</definedName>
    <definedName name="cons" localSheetId="28">#REF!</definedName>
    <definedName name="cons" localSheetId="29">#REF!</definedName>
    <definedName name="cons" localSheetId="30">#REF!</definedName>
    <definedName name="cons" localSheetId="31">#REF!</definedName>
    <definedName name="cons">#REF!</definedName>
    <definedName name="CONS1" localSheetId="17">#REF!</definedName>
    <definedName name="CONS1" localSheetId="18">#REF!</definedName>
    <definedName name="CONS1" localSheetId="20">#REF!</definedName>
    <definedName name="CONS1" localSheetId="30">#REF!</definedName>
    <definedName name="CONS1" localSheetId="31">[83]MONTHLY!$BP$4:$CA$4</definedName>
    <definedName name="CONS1" localSheetId="19">#REF!</definedName>
    <definedName name="CONS1">#REF!</definedName>
    <definedName name="cons12mon" localSheetId="48">'[84]GDP projections'!#REF!</definedName>
    <definedName name="cons12mon" localSheetId="52">'[84]GDP projections'!#REF!</definedName>
    <definedName name="cons12mon" localSheetId="28">'[84]GDP projections'!#REF!</definedName>
    <definedName name="cons12mon" localSheetId="29">'[84]GDP projections'!#REF!</definedName>
    <definedName name="cons12mon" localSheetId="30">#REF!</definedName>
    <definedName name="cons12mon" localSheetId="31">'[84]GDP projections'!#REF!</definedName>
    <definedName name="cons12mon">#REF!</definedName>
    <definedName name="CONS2" localSheetId="17">#REF!</definedName>
    <definedName name="CONS2" localSheetId="18">#REF!</definedName>
    <definedName name="CONS2" localSheetId="20">#REF!</definedName>
    <definedName name="CONS2" localSheetId="30">#REF!</definedName>
    <definedName name="CONS2" localSheetId="31">[83]MONTHLY!$CB$4:$CM$4</definedName>
    <definedName name="CONS2" localSheetId="19">#REF!</definedName>
    <definedName name="CONS2">#REF!</definedName>
    <definedName name="CONSOL" localSheetId="48">#REF!</definedName>
    <definedName name="CONSOL" localSheetId="49">#REF!</definedName>
    <definedName name="CONSOL" localSheetId="50">#REF!</definedName>
    <definedName name="CONSOL" localSheetId="51">#REF!</definedName>
    <definedName name="CONSOL" localSheetId="52">#REF!</definedName>
    <definedName name="CONSOL" localSheetId="11">#REF!</definedName>
    <definedName name="CONSOL" localSheetId="12">#REF!</definedName>
    <definedName name="CONSOL" localSheetId="13">#REF!</definedName>
    <definedName name="CONSOL" localSheetId="17">#REF!</definedName>
    <definedName name="CONSOL" localSheetId="18">#REF!</definedName>
    <definedName name="CONSOL" localSheetId="20">#REF!</definedName>
    <definedName name="CONSOL" localSheetId="26">#REF!</definedName>
    <definedName name="CONSOL" localSheetId="28">#REF!</definedName>
    <definedName name="CONSOL" localSheetId="29">#REF!</definedName>
    <definedName name="CONSOL" localSheetId="30">#REF!</definedName>
    <definedName name="CONSOL" localSheetId="31">#REF!</definedName>
    <definedName name="CONSOL" localSheetId="32">#REF!</definedName>
    <definedName name="CONSOL" localSheetId="19">#REF!</definedName>
    <definedName name="CONSOL" localSheetId="25">#REF!</definedName>
    <definedName name="CONSOL" localSheetId="27">#REF!</definedName>
    <definedName name="CONSOL">#REF!</definedName>
    <definedName name="CONSOLC2" localSheetId="49">#REF!</definedName>
    <definedName name="CONSOLC2" localSheetId="50">#REF!</definedName>
    <definedName name="CONSOLC2" localSheetId="51">#REF!</definedName>
    <definedName name="CONSOLC2" localSheetId="11">#REF!</definedName>
    <definedName name="CONSOLC2" localSheetId="12">#REF!</definedName>
    <definedName name="CONSOLC2" localSheetId="13">#REF!</definedName>
    <definedName name="CONSOLC2" localSheetId="17">#REF!</definedName>
    <definedName name="CONSOLC2" localSheetId="18">#REF!</definedName>
    <definedName name="CONSOLC2" localSheetId="20">#REF!</definedName>
    <definedName name="CONSOLC2" localSheetId="26">#REF!</definedName>
    <definedName name="CONSOLC2" localSheetId="28">#REF!</definedName>
    <definedName name="CONSOLC2" localSheetId="29">#REF!</definedName>
    <definedName name="CONSOLC2" localSheetId="30">#REF!</definedName>
    <definedName name="CONSOLC2" localSheetId="31">#REF!</definedName>
    <definedName name="CONSOLC2" localSheetId="32">#REF!</definedName>
    <definedName name="CONSOLC2" localSheetId="19">#REF!</definedName>
    <definedName name="CONSOLC2" localSheetId="25">#REF!</definedName>
    <definedName name="CONSOLC2" localSheetId="27">#REF!</definedName>
    <definedName name="CONSOLC2">#REF!</definedName>
    <definedName name="consperc" localSheetId="12">#REF!</definedName>
    <definedName name="consperc" localSheetId="13">#REF!</definedName>
    <definedName name="consperc" localSheetId="28">'[84]GDP projections'!#REF!</definedName>
    <definedName name="consperc" localSheetId="29">'[84]GDP projections'!#REF!</definedName>
    <definedName name="consperc" localSheetId="30">#REF!</definedName>
    <definedName name="consperc" localSheetId="31">'[84]GDP projections'!#REF!</definedName>
    <definedName name="consperc">#REF!</definedName>
    <definedName name="consqtr" localSheetId="12">#REF!</definedName>
    <definedName name="consqtr" localSheetId="13">#REF!</definedName>
    <definedName name="consqtr" localSheetId="28">'[84]GDP projections'!#REF!</definedName>
    <definedName name="consqtr" localSheetId="29">'[84]GDP projections'!#REF!</definedName>
    <definedName name="consqtr" localSheetId="30">#REF!</definedName>
    <definedName name="consqtr" localSheetId="31">'[84]GDP projections'!#REF!</definedName>
    <definedName name="consqtr">#REF!</definedName>
    <definedName name="CONTENTS" localSheetId="48">[85]Contents!$A$1:$F$36</definedName>
    <definedName name="CONTENTS" localSheetId="52">[85]Contents!$A$1:$F$36</definedName>
    <definedName name="CONTENTS" localSheetId="28">[85]Contents!$A$1:$F$36</definedName>
    <definedName name="CONTENTS" localSheetId="29">[85]Contents!$A$1:$F$36</definedName>
    <definedName name="CONTENTS" localSheetId="30">#REF!</definedName>
    <definedName name="CONTENTS" localSheetId="31">[85]Contents!$A$1:$F$36</definedName>
    <definedName name="CONTENTS">#REF!</definedName>
    <definedName name="cooperantes" localSheetId="48">#REF!</definedName>
    <definedName name="cooperantes" localSheetId="49">#REF!</definedName>
    <definedName name="cooperantes" localSheetId="51">#REF!</definedName>
    <definedName name="cooperantes" localSheetId="52">#REF!</definedName>
    <definedName name="cooperantes" localSheetId="28">#REF!</definedName>
    <definedName name="cooperantes" localSheetId="29">#REF!</definedName>
    <definedName name="cooperantes" localSheetId="30">#REF!</definedName>
    <definedName name="cooperantes" localSheetId="31">#REF!</definedName>
    <definedName name="cooperantes">#REF!</definedName>
    <definedName name="COPA">#N/A</definedName>
    <definedName name="COPARTICIPACION_FEDERAL__LEY_N__23548" localSheetId="30">#REF!</definedName>
    <definedName name="COPARTICIPACION_FEDERAL__LEY_N__23548" localSheetId="31">[4]C!$B$13:$N$13</definedName>
    <definedName name="COPARTICIPACION_FEDERAL__LEY_N__23548">#REF!</definedName>
    <definedName name="copystart" localSheetId="48">#REF!</definedName>
    <definedName name="copystart" localSheetId="49">#REF!</definedName>
    <definedName name="copystart" localSheetId="50">#REF!</definedName>
    <definedName name="copystart" localSheetId="51">#REF!</definedName>
    <definedName name="copystart" localSheetId="52">#REF!</definedName>
    <definedName name="copystart" localSheetId="11">#REF!</definedName>
    <definedName name="copystart" localSheetId="12">#REF!</definedName>
    <definedName name="copystart" localSheetId="13">#REF!</definedName>
    <definedName name="copystart" localSheetId="17">#REF!</definedName>
    <definedName name="copystart" localSheetId="18">#REF!</definedName>
    <definedName name="copystart" localSheetId="20">#REF!</definedName>
    <definedName name="copystart" localSheetId="26">#REF!</definedName>
    <definedName name="copystart" localSheetId="28">#REF!</definedName>
    <definedName name="copystart" localSheetId="29">#REF!</definedName>
    <definedName name="copystart" localSheetId="30">#REF!</definedName>
    <definedName name="copystart" localSheetId="31">#REF!</definedName>
    <definedName name="copystart" localSheetId="32">#REF!</definedName>
    <definedName name="copystart" localSheetId="19">#REF!</definedName>
    <definedName name="copystart" localSheetId="25">#REF!</definedName>
    <definedName name="copystart" localSheetId="27">#REF!</definedName>
    <definedName name="copystart">#REF!</definedName>
    <definedName name="Copytodebt" localSheetId="48">'[3]in-out'!#REF!</definedName>
    <definedName name="Copytodebt" localSheetId="49">'[3]in-out'!#REF!</definedName>
    <definedName name="Copytodebt" localSheetId="50">'[3]in-out'!#REF!</definedName>
    <definedName name="Copytodebt" localSheetId="51">'[3]in-out'!#REF!</definedName>
    <definedName name="Copytodebt" localSheetId="52">'[3]in-out'!#REF!</definedName>
    <definedName name="Copytodebt" localSheetId="11">#REF!</definedName>
    <definedName name="Copytodebt" localSheetId="12">#REF!</definedName>
    <definedName name="Copytodebt" localSheetId="13">#REF!</definedName>
    <definedName name="Copytodebt" localSheetId="17">#REF!</definedName>
    <definedName name="Copytodebt" localSheetId="18">#REF!</definedName>
    <definedName name="Copytodebt" localSheetId="20">#REF!</definedName>
    <definedName name="Copytodebt" localSheetId="26">#REF!</definedName>
    <definedName name="Copytodebt" localSheetId="28">'[3]in-out'!#REF!</definedName>
    <definedName name="Copytodebt" localSheetId="29">'[3]in-out'!#REF!</definedName>
    <definedName name="Copytodebt" localSheetId="30">#REF!</definedName>
    <definedName name="Copytodebt" localSheetId="31">'[3]in-out'!#REF!</definedName>
    <definedName name="Copytodebt" localSheetId="32">#REF!</definedName>
    <definedName name="Copytodebt" localSheetId="19">#REF!</definedName>
    <definedName name="Copytodebt" localSheetId="25">#REF!</definedName>
    <definedName name="Copytodebt" localSheetId="27">#REF!</definedName>
    <definedName name="Copytodebt">#REF!</definedName>
    <definedName name="CostoVentasY1" localSheetId="30">#REF!</definedName>
    <definedName name="CostoVentasY1" localSheetId="31">'[74]Vaciado 1'!$D$126</definedName>
    <definedName name="CostoVentasY1">#REF!</definedName>
    <definedName name="CostoVentasY2" localSheetId="30">#REF!</definedName>
    <definedName name="CostoVentasY2" localSheetId="31">'[74]Vaciado 1'!$E$126</definedName>
    <definedName name="CostoVentasY2">#REF!</definedName>
    <definedName name="CostoVentasY3" localSheetId="30">#REF!</definedName>
    <definedName name="CostoVentasY3" localSheetId="31">'[74]Vaciado 1'!$F$126</definedName>
    <definedName name="CostoVentasY3">#REF!</definedName>
    <definedName name="COUNT" localSheetId="48">#REF!</definedName>
    <definedName name="COUNT" localSheetId="49">#REF!</definedName>
    <definedName name="COUNT" localSheetId="50">#REF!</definedName>
    <definedName name="COUNT" localSheetId="51">#REF!</definedName>
    <definedName name="COUNT" localSheetId="52">#REF!</definedName>
    <definedName name="COUNT" localSheetId="11">#REF!</definedName>
    <definedName name="COUNT" localSheetId="12">#REF!</definedName>
    <definedName name="COUNT" localSheetId="13">#REF!</definedName>
    <definedName name="COUNT" localSheetId="17">#REF!</definedName>
    <definedName name="COUNT" localSheetId="18">#REF!</definedName>
    <definedName name="COUNT" localSheetId="20">#REF!</definedName>
    <definedName name="COUNT" localSheetId="26">#REF!</definedName>
    <definedName name="COUNT" localSheetId="28">#REF!</definedName>
    <definedName name="COUNT" localSheetId="29">#REF!</definedName>
    <definedName name="COUNT" localSheetId="30">#REF!</definedName>
    <definedName name="COUNT" localSheetId="31">#REF!</definedName>
    <definedName name="COUNT" localSheetId="32">#REF!</definedName>
    <definedName name="COUNT" localSheetId="19">#REF!</definedName>
    <definedName name="COUNT" localSheetId="25">#REF!</definedName>
    <definedName name="COUNT" localSheetId="27">#REF!</definedName>
    <definedName name="COUNT">#REF!</definedName>
    <definedName name="COUNTER" localSheetId="49">#REF!</definedName>
    <definedName name="COUNTER" localSheetId="50">#REF!</definedName>
    <definedName name="COUNTER" localSheetId="51">#REF!</definedName>
    <definedName name="COUNTER" localSheetId="11">#REF!</definedName>
    <definedName name="COUNTER" localSheetId="12">#REF!</definedName>
    <definedName name="COUNTER" localSheetId="17">#REF!</definedName>
    <definedName name="COUNTER" localSheetId="18">#REF!</definedName>
    <definedName name="COUNTER" localSheetId="20">#REF!</definedName>
    <definedName name="COUNTER" localSheetId="26">#REF!</definedName>
    <definedName name="COUNTER" localSheetId="28">#REF!</definedName>
    <definedName name="COUNTER" localSheetId="29">#REF!</definedName>
    <definedName name="COUNTER" localSheetId="30">#REF!</definedName>
    <definedName name="COUNTER" localSheetId="31">#REF!</definedName>
    <definedName name="COUNTER" localSheetId="32">#REF!</definedName>
    <definedName name="COUNTER" localSheetId="19">#REF!</definedName>
    <definedName name="COUNTER" localSheetId="25">#REF!</definedName>
    <definedName name="COUNTER" localSheetId="27">#REF!</definedName>
    <definedName name="COUNTER">#REF!</definedName>
    <definedName name="CountryName" localSheetId="48">'[86]Exchange Rate chart'!#REF!</definedName>
    <definedName name="CountryName" localSheetId="52">'[86]Exchange Rate chart'!#REF!</definedName>
    <definedName name="CountryName" localSheetId="28">'[86]Exchange Rate chart'!#REF!</definedName>
    <definedName name="CountryName" localSheetId="29">'[86]Exchange Rate chart'!#REF!</definedName>
    <definedName name="CountryName" localSheetId="30">#REF!</definedName>
    <definedName name="CountryName" localSheetId="31">'[86]Exchange Rate chart'!#REF!</definedName>
    <definedName name="CountryName">#REF!</definedName>
    <definedName name="cp" localSheetId="50" hidden="1">'[87]C Summary'!#REF!</definedName>
    <definedName name="cp" localSheetId="51" hidden="1">'[87]C Summary'!#REF!</definedName>
    <definedName name="cp" localSheetId="12" hidden="1">#REF!</definedName>
    <definedName name="cp" localSheetId="17" hidden="1">#REF!</definedName>
    <definedName name="cp" localSheetId="18" hidden="1">#REF!</definedName>
    <definedName name="cp" localSheetId="20" hidden="1">#REF!</definedName>
    <definedName name="cp" localSheetId="26" hidden="1">#REF!</definedName>
    <definedName name="cp" localSheetId="28" hidden="1">'[87]C Summary'!#REF!</definedName>
    <definedName name="cp" localSheetId="29" hidden="1">'[87]C Summary'!#REF!</definedName>
    <definedName name="cp" localSheetId="30" hidden="1">#REF!</definedName>
    <definedName name="cp" localSheetId="31" hidden="1">'[87]C Summary'!#REF!</definedName>
    <definedName name="cp" localSheetId="32" hidden="1">#REF!</definedName>
    <definedName name="cp" localSheetId="19" hidden="1">#REF!</definedName>
    <definedName name="cp" localSheetId="25" hidden="1">#REF!</definedName>
    <definedName name="cp" localSheetId="27" hidden="1">#REF!</definedName>
    <definedName name="cp" hidden="1">#REF!</definedName>
    <definedName name="CPF" localSheetId="48">#REF!</definedName>
    <definedName name="CPF" localSheetId="49">#REF!</definedName>
    <definedName name="CPF" localSheetId="50">#REF!</definedName>
    <definedName name="CPF" localSheetId="51">#REF!</definedName>
    <definedName name="CPF" localSheetId="52">#REF!</definedName>
    <definedName name="CPF" localSheetId="11">#REF!</definedName>
    <definedName name="CPF" localSheetId="12">#REF!</definedName>
    <definedName name="CPF" localSheetId="13">#REF!</definedName>
    <definedName name="CPF" localSheetId="17">#REF!</definedName>
    <definedName name="CPF" localSheetId="18">#REF!</definedName>
    <definedName name="CPF" localSheetId="20">#REF!</definedName>
    <definedName name="CPF" localSheetId="26">#REF!</definedName>
    <definedName name="CPF" localSheetId="28">#REF!</definedName>
    <definedName name="CPF" localSheetId="29">#REF!</definedName>
    <definedName name="CPF" localSheetId="30">#REF!</definedName>
    <definedName name="CPF" localSheetId="31">#REF!</definedName>
    <definedName name="CPF" localSheetId="32">#REF!</definedName>
    <definedName name="CPF" localSheetId="19">#REF!</definedName>
    <definedName name="CPF" localSheetId="25">#REF!</definedName>
    <definedName name="CPF" localSheetId="27">#REF!</definedName>
    <definedName name="CPF">#REF!</definedName>
    <definedName name="CPI" localSheetId="30">#REF!</definedName>
    <definedName name="CPI" localSheetId="31">[88]CPI!$A$4:$M$160</definedName>
    <definedName name="CPI">#REF!</definedName>
    <definedName name="CPI_Core" localSheetId="48">#REF!</definedName>
    <definedName name="CPI_Core" localSheetId="49">#REF!</definedName>
    <definedName name="CPI_Core" localSheetId="50">#REF!</definedName>
    <definedName name="CPI_Core" localSheetId="51">#REF!</definedName>
    <definedName name="CPI_Core" localSheetId="52">#REF!</definedName>
    <definedName name="CPI_Core" localSheetId="11">#REF!</definedName>
    <definedName name="CPI_Core" localSheetId="12">#REF!</definedName>
    <definedName name="CPI_Core" localSheetId="13">#REF!</definedName>
    <definedName name="CPI_Core" localSheetId="17">#REF!</definedName>
    <definedName name="CPI_Core" localSheetId="18">#REF!</definedName>
    <definedName name="CPI_Core" localSheetId="20">#REF!</definedName>
    <definedName name="CPI_Core" localSheetId="26">#REF!</definedName>
    <definedName name="CPI_Core" localSheetId="28">#REF!</definedName>
    <definedName name="CPI_Core" localSheetId="29">#REF!</definedName>
    <definedName name="CPI_Core" localSheetId="30">#REF!</definedName>
    <definedName name="CPI_Core" localSheetId="31">#REF!</definedName>
    <definedName name="CPI_Core" localSheetId="32">#REF!</definedName>
    <definedName name="CPI_Core" localSheetId="19">#REF!</definedName>
    <definedName name="CPI_Core" localSheetId="25">#REF!</definedName>
    <definedName name="CPI_Core" localSheetId="27">#REF!</definedName>
    <definedName name="CPI_Core">#REF!</definedName>
    <definedName name="CPI_NAT_monthly" localSheetId="49">#REF!</definedName>
    <definedName name="CPI_NAT_monthly" localSheetId="50">#REF!</definedName>
    <definedName name="CPI_NAT_monthly" localSheetId="51">#REF!</definedName>
    <definedName name="CPI_NAT_monthly" localSheetId="11">#REF!</definedName>
    <definedName name="CPI_NAT_monthly" localSheetId="12">#REF!</definedName>
    <definedName name="CPI_NAT_monthly" localSheetId="13">#REF!</definedName>
    <definedName name="CPI_NAT_monthly" localSheetId="17">#REF!</definedName>
    <definedName name="CPI_NAT_monthly" localSheetId="18">#REF!</definedName>
    <definedName name="CPI_NAT_monthly" localSheetId="20">#REF!</definedName>
    <definedName name="CPI_NAT_monthly" localSheetId="26">#REF!</definedName>
    <definedName name="CPI_NAT_monthly" localSheetId="28">#REF!</definedName>
    <definedName name="CPI_NAT_monthly" localSheetId="29">#REF!</definedName>
    <definedName name="CPI_NAT_monthly" localSheetId="30">#REF!</definedName>
    <definedName name="CPI_NAT_monthly" localSheetId="31">#REF!</definedName>
    <definedName name="CPI_NAT_monthly" localSheetId="32">#REF!</definedName>
    <definedName name="CPI_NAT_monthly" localSheetId="19">#REF!</definedName>
    <definedName name="CPI_NAT_monthly" localSheetId="25">#REF!</definedName>
    <definedName name="CPI_NAT_monthly" localSheetId="27">#REF!</definedName>
    <definedName name="CPI_NAT_monthly">#REF!</definedName>
    <definedName name="CPICUM" localSheetId="12">#REF!</definedName>
    <definedName name="CPICUM" localSheetId="13">#REF!</definedName>
    <definedName name="CPICUM" localSheetId="28">#REF!</definedName>
    <definedName name="CPICUM" localSheetId="29">#REF!</definedName>
    <definedName name="CPICUM" localSheetId="30">#REF!</definedName>
    <definedName name="CPICUM" localSheetId="31">#REF!</definedName>
    <definedName name="CPICUM">#REF!</definedName>
    <definedName name="CRECWM" localSheetId="30">#REF!</definedName>
    <definedName name="CRECWM" localSheetId="31">[89]SUPUESTOS!A$15</definedName>
    <definedName name="CRECWM">#REF!</definedName>
    <definedName name="cred" localSheetId="48">#REF!</definedName>
    <definedName name="cred" localSheetId="51">#REF!</definedName>
    <definedName name="cred" localSheetId="52">#REF!</definedName>
    <definedName name="cred" localSheetId="12">#REF!</definedName>
    <definedName name="cred" localSheetId="13">#REF!</definedName>
    <definedName name="cred" localSheetId="28">#REF!</definedName>
    <definedName name="cred" localSheetId="29">#REF!</definedName>
    <definedName name="cred" localSheetId="30">#REF!</definedName>
    <definedName name="cred" localSheetId="31">#REF!</definedName>
    <definedName name="cred">#REF!</definedName>
    <definedName name="cred1" localSheetId="48">#REF!</definedName>
    <definedName name="cred1" localSheetId="51">#REF!</definedName>
    <definedName name="cred1" localSheetId="52">#REF!</definedName>
    <definedName name="cred1" localSheetId="12">#REF!</definedName>
    <definedName name="cred1" localSheetId="13">#REF!</definedName>
    <definedName name="cred1" localSheetId="28">#REF!</definedName>
    <definedName name="cred1" localSheetId="29">#REF!</definedName>
    <definedName name="cred1" localSheetId="30">#REF!</definedName>
    <definedName name="cred1" localSheetId="31">#REF!</definedName>
    <definedName name="cred1">#REF!</definedName>
    <definedName name="CRED2" localSheetId="48">#REF!</definedName>
    <definedName name="CRED2" localSheetId="51">#REF!</definedName>
    <definedName name="CRED2" localSheetId="52">#REF!</definedName>
    <definedName name="CRED2" localSheetId="12">#REF!</definedName>
    <definedName name="CRED2" localSheetId="13">#REF!</definedName>
    <definedName name="CRED2" localSheetId="28">#REF!</definedName>
    <definedName name="CRED2" localSheetId="29">#REF!</definedName>
    <definedName name="CRED2" localSheetId="30">#REF!</definedName>
    <definedName name="CRED2" localSheetId="31">#REF!</definedName>
    <definedName name="CRED2">#REF!</definedName>
    <definedName name="cred2000" localSheetId="28">#REF!</definedName>
    <definedName name="cred2000" localSheetId="29">#REF!</definedName>
    <definedName name="cred2000" localSheetId="30">#REF!</definedName>
    <definedName name="cred2000" localSheetId="31">#REF!</definedName>
    <definedName name="cred2000">#REF!</definedName>
    <definedName name="cred2001" localSheetId="28">#REF!</definedName>
    <definedName name="cred2001" localSheetId="29">#REF!</definedName>
    <definedName name="cred2001" localSheetId="30">#REF!</definedName>
    <definedName name="cred2001" localSheetId="31">#REF!</definedName>
    <definedName name="cred2001">#REF!</definedName>
    <definedName name="cred2002" localSheetId="28">#REF!</definedName>
    <definedName name="cred2002" localSheetId="29">#REF!</definedName>
    <definedName name="cred2002" localSheetId="30">#REF!</definedName>
    <definedName name="cred2002" localSheetId="31">#REF!</definedName>
    <definedName name="cred2002">#REF!</definedName>
    <definedName name="cred2003" localSheetId="28">#REF!</definedName>
    <definedName name="cred2003" localSheetId="29">#REF!</definedName>
    <definedName name="cred2003" localSheetId="30">#REF!</definedName>
    <definedName name="cred2003" localSheetId="31">#REF!</definedName>
    <definedName name="cred2003">#REF!</definedName>
    <definedName name="cred98" localSheetId="48">[23]Programa!#REF!</definedName>
    <definedName name="cred98" localSheetId="51">[23]Programa!#REF!</definedName>
    <definedName name="cred98" localSheetId="52">[23]Programa!#REF!</definedName>
    <definedName name="cred98" localSheetId="28">[23]Programa!#REF!</definedName>
    <definedName name="cred98" localSheetId="29">[23]Programa!#REF!</definedName>
    <definedName name="cred98" localSheetId="30">#REF!</definedName>
    <definedName name="cred98" localSheetId="31">[23]Programa!#REF!</definedName>
    <definedName name="cred98">#REF!</definedName>
    <definedName name="cred98j" localSheetId="48">[23]Programa!#REF!</definedName>
    <definedName name="cred98j" localSheetId="52">[23]Programa!#REF!</definedName>
    <definedName name="cred98j" localSheetId="28">[23]Programa!#REF!</definedName>
    <definedName name="cred98j" localSheetId="29">[23]Programa!#REF!</definedName>
    <definedName name="cred98j" localSheetId="30">#REF!</definedName>
    <definedName name="cred98j" localSheetId="31">[23]Programa!#REF!</definedName>
    <definedName name="cred98j">#REF!</definedName>
    <definedName name="cred98s" localSheetId="48">#REF!</definedName>
    <definedName name="cred98s" localSheetId="52">#REF!</definedName>
    <definedName name="cred98s" localSheetId="12">#REF!</definedName>
    <definedName name="cred98s" localSheetId="13">#REF!</definedName>
    <definedName name="cred98s" localSheetId="28">#REF!</definedName>
    <definedName name="cred98s" localSheetId="29">#REF!</definedName>
    <definedName name="cred98s" localSheetId="30">#REF!</definedName>
    <definedName name="cred98s" localSheetId="31">#REF!</definedName>
    <definedName name="cred98s">#REF!</definedName>
    <definedName name="cred99" localSheetId="48">#REF!</definedName>
    <definedName name="cred99" localSheetId="52">#REF!</definedName>
    <definedName name="cred99" localSheetId="12">#REF!</definedName>
    <definedName name="cred99" localSheetId="13">#REF!</definedName>
    <definedName name="cred99" localSheetId="28">#REF!</definedName>
    <definedName name="cred99" localSheetId="29">#REF!</definedName>
    <definedName name="cred99" localSheetId="30">#REF!</definedName>
    <definedName name="cred99" localSheetId="31">#REF!</definedName>
    <definedName name="cred99">#REF!</definedName>
    <definedName name="CREDITO" localSheetId="48">#REF!</definedName>
    <definedName name="CREDITO" localSheetId="52">#REF!</definedName>
    <definedName name="CREDITO" localSheetId="12">#REF!</definedName>
    <definedName name="CREDITO" localSheetId="13">#REF!</definedName>
    <definedName name="CREDITO" localSheetId="28">#REF!</definedName>
    <definedName name="CREDITO" localSheetId="29">#REF!</definedName>
    <definedName name="CREDITO" localSheetId="30">#REF!</definedName>
    <definedName name="CREDITO" localSheetId="31">#REF!</definedName>
    <definedName name="CREDITO">#REF!</definedName>
    <definedName name="CREDITOBCH" localSheetId="49">#REF!</definedName>
    <definedName name="CREDITOBCH" localSheetId="50">#REF!</definedName>
    <definedName name="CREDITOBCH" localSheetId="51">#REF!</definedName>
    <definedName name="CREDITOBCH" localSheetId="11">#REF!</definedName>
    <definedName name="CREDITOBCH" localSheetId="17">#REF!</definedName>
    <definedName name="CREDITOBCH" localSheetId="28">#REF!</definedName>
    <definedName name="CREDITOBCH" localSheetId="29">#REF!</definedName>
    <definedName name="CREDITOBCH" localSheetId="30">#REF!</definedName>
    <definedName name="CREDITOBCH" localSheetId="31">#REF!</definedName>
    <definedName name="CREDITOBCH" localSheetId="25">#REF!</definedName>
    <definedName name="CREDITOBCH">#REF!</definedName>
    <definedName name="CREDITORSB" localSheetId="49">#REF!</definedName>
    <definedName name="CREDITORSB" localSheetId="50">#REF!</definedName>
    <definedName name="CREDITORSB" localSheetId="51">#REF!</definedName>
    <definedName name="CREDITORSB" localSheetId="11">#REF!</definedName>
    <definedName name="CREDITORSB" localSheetId="17">#REF!</definedName>
    <definedName name="CREDITORSB" localSheetId="28">#REF!</definedName>
    <definedName name="CREDITORSB" localSheetId="29">#REF!</definedName>
    <definedName name="CREDITORSB" localSheetId="30">#REF!</definedName>
    <definedName name="CREDITORSB" localSheetId="31">#REF!</definedName>
    <definedName name="CREDITORSB" localSheetId="25">#REF!</definedName>
    <definedName name="CREDITORSB">#REF!</definedName>
    <definedName name="Crng" localSheetId="49">OFFSET(#REF!,0,0,COUNT(#REF!),1)</definedName>
    <definedName name="Crng" localSheetId="50">OFFSET(#REF!,0,0,COUNT(#REF!),1)</definedName>
    <definedName name="Crng" localSheetId="51">OFFSET(#REF!,0,0,COUNT(#REF!),1)</definedName>
    <definedName name="Crng" localSheetId="11">OFFSET(#REF!,0,0,COUNT(#REF!),1)</definedName>
    <definedName name="Crng" localSheetId="12">OFFSET(#REF!,0,0,COUNT(#REF!),1)</definedName>
    <definedName name="Crng" localSheetId="13">OFFSET(#REF!,0,0,COUNT(#REF!),1)</definedName>
    <definedName name="Crng" localSheetId="17">OFFSET(#REF!,0,0,COUNT(#REF!),1)</definedName>
    <definedName name="Crng" localSheetId="18">OFFSET(#REF!,0,0,COUNT(#REF!),1)</definedName>
    <definedName name="Crng" localSheetId="20">OFFSET(#REF!,0,0,COUNT(#REF!),1)</definedName>
    <definedName name="Crng" localSheetId="28">OFFSET(#REF!,0,0,COUNT(#REF!),1)</definedName>
    <definedName name="Crng" localSheetId="29">OFFSET(#REF!,0,0,COUNT(#REF!),1)</definedName>
    <definedName name="Crng" localSheetId="30">OFFSET(#REF!,0,0,COUNT(#REF!),1)</definedName>
    <definedName name="Crng" localSheetId="31">OFFSET(#REF!,0,0,COUNT(#REF!),1)</definedName>
    <definedName name="Crng" localSheetId="32">OFFSET(#REF!,0,0,COUNT(#REF!),1)</definedName>
    <definedName name="Crng" localSheetId="33">OFFSET(#REF!,0,0,COUNT(#REF!),1)</definedName>
    <definedName name="Crng" localSheetId="34">OFFSET(#REF!,0,0,COUNT(#REF!),1)</definedName>
    <definedName name="Crng" localSheetId="19">OFFSET(#REF!,0,0,COUNT(#REF!),1)</definedName>
    <definedName name="Crng" localSheetId="25">OFFSET(#REF!,0,0,COUNT(#REF!),1)</definedName>
    <definedName name="Crng">OFFSET(#REF!,0,0,COUNT(#REF!),1)</definedName>
    <definedName name="Crt" localSheetId="48">#REF!</definedName>
    <definedName name="Crt" localSheetId="49">#REF!</definedName>
    <definedName name="Crt" localSheetId="50">#REF!</definedName>
    <definedName name="Crt" localSheetId="51">#REF!</definedName>
    <definedName name="Crt" localSheetId="52">#REF!</definedName>
    <definedName name="Crt" localSheetId="11">#REF!</definedName>
    <definedName name="Crt" localSheetId="12">#REF!</definedName>
    <definedName name="Crt" localSheetId="13">#REF!</definedName>
    <definedName name="Crt" localSheetId="17">#REF!</definedName>
    <definedName name="Crt" localSheetId="18">#REF!</definedName>
    <definedName name="Crt" localSheetId="20">#REF!</definedName>
    <definedName name="Crt" localSheetId="21">#REF!</definedName>
    <definedName name="Crt" localSheetId="26">#REF!</definedName>
    <definedName name="Crt" localSheetId="28">#REF!</definedName>
    <definedName name="Crt" localSheetId="29">#REF!</definedName>
    <definedName name="Crt" localSheetId="30">#REF!</definedName>
    <definedName name="Crt" localSheetId="31">#REF!</definedName>
    <definedName name="Crt" localSheetId="32">#REF!</definedName>
    <definedName name="Crt" localSheetId="33">#REF!</definedName>
    <definedName name="Crt" localSheetId="34">#REF!</definedName>
    <definedName name="Crt" localSheetId="19">#REF!</definedName>
    <definedName name="Crt" localSheetId="25">#REF!</definedName>
    <definedName name="Crt" localSheetId="27">#REF!</definedName>
    <definedName name="Crt">#REF!</definedName>
    <definedName name="CRUDE1" localSheetId="17">#REF!</definedName>
    <definedName name="CRUDE1" localSheetId="18">#REF!</definedName>
    <definedName name="CRUDE1" localSheetId="20">#REF!</definedName>
    <definedName name="CRUDE1" localSheetId="30">#REF!</definedName>
    <definedName name="CRUDE1" localSheetId="31">[83]MONTHLY!$B$437:$Z$444</definedName>
    <definedName name="CRUDE1" localSheetId="19">#REF!</definedName>
    <definedName name="CRUDE1">#REF!</definedName>
    <definedName name="CRUDE2" localSheetId="17">#REF!</definedName>
    <definedName name="CRUDE2" localSheetId="18">#REF!</definedName>
    <definedName name="CRUDE2" localSheetId="20">#REF!</definedName>
    <definedName name="CRUDE2" localSheetId="30">#REF!</definedName>
    <definedName name="CRUDE2" localSheetId="31">[83]MONTHLY!$B$451:$Z$458</definedName>
    <definedName name="CRUDE2" localSheetId="19">#REF!</definedName>
    <definedName name="CRUDE2">#REF!</definedName>
    <definedName name="CRUDE3" localSheetId="17">#REF!</definedName>
    <definedName name="CRUDE3" localSheetId="18">#REF!</definedName>
    <definedName name="CRUDE3" localSheetId="20">#REF!</definedName>
    <definedName name="CRUDE3" localSheetId="30">#REF!</definedName>
    <definedName name="CRUDE3" localSheetId="31">[83]MONTHLY!$B$465:$Z$472</definedName>
    <definedName name="CRUDE3" localSheetId="19">#REF!</definedName>
    <definedName name="CRUDE3">#REF!</definedName>
    <definedName name="CRUZ" localSheetId="48">#REF!</definedName>
    <definedName name="CRUZ" localSheetId="49">#REF!</definedName>
    <definedName name="CRUZ" localSheetId="50">#REF!</definedName>
    <definedName name="CRUZ" localSheetId="51">#REF!</definedName>
    <definedName name="CRUZ" localSheetId="52">#REF!</definedName>
    <definedName name="CRUZ" localSheetId="11">#REF!</definedName>
    <definedName name="CRUZ" localSheetId="12">#REF!</definedName>
    <definedName name="CRUZ" localSheetId="13">#REF!</definedName>
    <definedName name="CRUZ" localSheetId="17">#REF!</definedName>
    <definedName name="CRUZ" localSheetId="18">#REF!</definedName>
    <definedName name="CRUZ" localSheetId="20">#REF!</definedName>
    <definedName name="CRUZ" localSheetId="21">#REF!</definedName>
    <definedName name="CRUZ" localSheetId="26">#REF!</definedName>
    <definedName name="CRUZ" localSheetId="28">#REF!</definedName>
    <definedName name="CRUZ" localSheetId="29">#REF!</definedName>
    <definedName name="CRUZ" localSheetId="30">#REF!</definedName>
    <definedName name="CRUZ" localSheetId="31">#REF!</definedName>
    <definedName name="CRUZ" localSheetId="32">#REF!</definedName>
    <definedName name="CRUZ" localSheetId="33">#REF!</definedName>
    <definedName name="CRUZ" localSheetId="34">#REF!</definedName>
    <definedName name="CRUZ" localSheetId="19">#REF!</definedName>
    <definedName name="CRUZ" localSheetId="25">#REF!</definedName>
    <definedName name="CRUZ" localSheetId="27">#REF!</definedName>
    <definedName name="CRUZ">#REF!</definedName>
    <definedName name="CRUZ1" localSheetId="49">#REF!</definedName>
    <definedName name="CRUZ1" localSheetId="50">#REF!</definedName>
    <definedName name="CRUZ1" localSheetId="51">#REF!</definedName>
    <definedName name="CRUZ1" localSheetId="11">#REF!</definedName>
    <definedName name="CRUZ1" localSheetId="12">#REF!</definedName>
    <definedName name="CRUZ1" localSheetId="17">#REF!</definedName>
    <definedName name="CRUZ1" localSheetId="20">#REF!</definedName>
    <definedName name="CRUZ1" localSheetId="21">#REF!</definedName>
    <definedName name="CRUZ1" localSheetId="28">#REF!</definedName>
    <definedName name="CRUZ1" localSheetId="29">#REF!</definedName>
    <definedName name="CRUZ1" localSheetId="30">#REF!</definedName>
    <definedName name="CRUZ1" localSheetId="31">#REF!</definedName>
    <definedName name="CRUZ1" localSheetId="32">#REF!</definedName>
    <definedName name="CRUZ1" localSheetId="33">#REF!</definedName>
    <definedName name="CRUZ1" localSheetId="34">#REF!</definedName>
    <definedName name="CRUZ1" localSheetId="19">#REF!</definedName>
    <definedName name="CRUZ1" localSheetId="25">#REF!</definedName>
    <definedName name="CRUZ1">#REF!</definedName>
    <definedName name="CS" localSheetId="49">#REF!</definedName>
    <definedName name="CS" localSheetId="50">#REF!</definedName>
    <definedName name="CS" localSheetId="51">#REF!</definedName>
    <definedName name="CS" localSheetId="11">#REF!</definedName>
    <definedName name="CS" localSheetId="12">#REF!</definedName>
    <definedName name="CS" localSheetId="17">#REF!</definedName>
    <definedName name="CS" localSheetId="20">#REF!</definedName>
    <definedName name="CS" localSheetId="21">#REF!</definedName>
    <definedName name="CS" localSheetId="28">#REF!</definedName>
    <definedName name="CS" localSheetId="29">#REF!</definedName>
    <definedName name="CS" localSheetId="30">#REF!</definedName>
    <definedName name="CS" localSheetId="31">#REF!</definedName>
    <definedName name="CS" localSheetId="32">#REF!</definedName>
    <definedName name="CS" localSheetId="33">#REF!</definedName>
    <definedName name="CS" localSheetId="34">#REF!</definedName>
    <definedName name="CS" localSheetId="19">#REF!</definedName>
    <definedName name="CS" localSheetId="25">#REF!</definedName>
    <definedName name="CS">#REF!</definedName>
    <definedName name="CS1A" localSheetId="49">#REF!</definedName>
    <definedName name="CS1A" localSheetId="50">#REF!</definedName>
    <definedName name="CS1A" localSheetId="51">#REF!</definedName>
    <definedName name="CS1A" localSheetId="11">#REF!</definedName>
    <definedName name="CS1A" localSheetId="17">#REF!</definedName>
    <definedName name="CS1A" localSheetId="21">#REF!</definedName>
    <definedName name="CS1A" localSheetId="28">#REF!</definedName>
    <definedName name="CS1A" localSheetId="29">#REF!</definedName>
    <definedName name="CS1A" localSheetId="30">#REF!</definedName>
    <definedName name="CS1A" localSheetId="31">#REF!</definedName>
    <definedName name="CS1A" localSheetId="32">#REF!</definedName>
    <definedName name="CS1A" localSheetId="33">#REF!</definedName>
    <definedName name="CS1A" localSheetId="34">#REF!</definedName>
    <definedName name="CS1A" localSheetId="19">#REF!</definedName>
    <definedName name="CS1A" localSheetId="25">#REF!</definedName>
    <definedName name="CS1A">#REF!</definedName>
    <definedName name="CTOOMA00" localSheetId="28">#REF!</definedName>
    <definedName name="CTOOMA00" localSheetId="29">#REF!</definedName>
    <definedName name="CTOOMA00" localSheetId="30">#REF!</definedName>
    <definedName name="CTOOMA00" localSheetId="31">#REF!</definedName>
    <definedName name="CTOOMA00">#REF!</definedName>
    <definedName name="CTOOMA97" localSheetId="28">#REF!</definedName>
    <definedName name="CTOOMA97" localSheetId="29">#REF!</definedName>
    <definedName name="CTOOMA97" localSheetId="30">#REF!</definedName>
    <definedName name="CTOOMA97" localSheetId="31">#REF!</definedName>
    <definedName name="CTOOMA97">#REF!</definedName>
    <definedName name="CTOOMA98" localSheetId="28">#REF!</definedName>
    <definedName name="CTOOMA98" localSheetId="29">#REF!</definedName>
    <definedName name="CTOOMA98" localSheetId="30">#REF!</definedName>
    <definedName name="CTOOMA98" localSheetId="31">#REF!</definedName>
    <definedName name="CTOOMA98">#REF!</definedName>
    <definedName name="CTOOMA99" localSheetId="28">#REF!</definedName>
    <definedName name="CTOOMA99" localSheetId="29">#REF!</definedName>
    <definedName name="CTOOMA99" localSheetId="30">#REF!</definedName>
    <definedName name="CTOOMA99" localSheetId="31">#REF!</definedName>
    <definedName name="CTOOMA99">#REF!</definedName>
    <definedName name="CTOOMV00" localSheetId="28">#REF!</definedName>
    <definedName name="CTOOMV00" localSheetId="29">#REF!</definedName>
    <definedName name="CTOOMV00" localSheetId="30">#REF!</definedName>
    <definedName name="CTOOMV00" localSheetId="31">#REF!</definedName>
    <definedName name="CTOOMV00">#REF!</definedName>
    <definedName name="CTOOMV97" localSheetId="28">#REF!</definedName>
    <definedName name="CTOOMV97" localSheetId="29">#REF!</definedName>
    <definedName name="CTOOMV97" localSheetId="30">#REF!</definedName>
    <definedName name="CTOOMV97" localSheetId="31">#REF!</definedName>
    <definedName name="CTOOMV97">#REF!</definedName>
    <definedName name="CTOOMV98" localSheetId="28">#REF!</definedName>
    <definedName name="CTOOMV98" localSheetId="29">#REF!</definedName>
    <definedName name="CTOOMV98" localSheetId="30">#REF!</definedName>
    <definedName name="CTOOMV98" localSheetId="31">#REF!</definedName>
    <definedName name="CTOOMV98">#REF!</definedName>
    <definedName name="CTOOMV99" localSheetId="28">#REF!</definedName>
    <definedName name="CTOOMV99" localSheetId="29">#REF!</definedName>
    <definedName name="CTOOMV99" localSheetId="30">#REF!</definedName>
    <definedName name="CTOOMV99" localSheetId="31">#REF!</definedName>
    <definedName name="CTOOMV99">#REF!</definedName>
    <definedName name="cuad1" localSheetId="28">#REF!</definedName>
    <definedName name="cuad1" localSheetId="29">#REF!</definedName>
    <definedName name="cuad1" localSheetId="30">#REF!</definedName>
    <definedName name="cuad1" localSheetId="31">#REF!</definedName>
    <definedName name="cuad1">#REF!</definedName>
    <definedName name="cuad10" localSheetId="28">#REF!</definedName>
    <definedName name="cuad10" localSheetId="29">#REF!</definedName>
    <definedName name="cuad10" localSheetId="30">#REF!</definedName>
    <definedName name="cuad10" localSheetId="31">#REF!</definedName>
    <definedName name="cuad10">#REF!</definedName>
    <definedName name="cuad11" localSheetId="28">#REF!</definedName>
    <definedName name="cuad11" localSheetId="29">#REF!</definedName>
    <definedName name="cuad11" localSheetId="30">#REF!</definedName>
    <definedName name="cuad11" localSheetId="31">#REF!</definedName>
    <definedName name="cuad11">#REF!</definedName>
    <definedName name="cuad12" localSheetId="28">#REF!</definedName>
    <definedName name="cuad12" localSheetId="29">#REF!</definedName>
    <definedName name="cuad12" localSheetId="30">#REF!</definedName>
    <definedName name="cuad12" localSheetId="31">#REF!</definedName>
    <definedName name="cuad12">#REF!</definedName>
    <definedName name="cuad13" localSheetId="28">#REF!</definedName>
    <definedName name="cuad13" localSheetId="29">#REF!</definedName>
    <definedName name="cuad13" localSheetId="30">#REF!</definedName>
    <definedName name="cuad13" localSheetId="31">#REF!</definedName>
    <definedName name="cuad13">#REF!</definedName>
    <definedName name="cuad14" localSheetId="28">#REF!</definedName>
    <definedName name="cuad14" localSheetId="29">#REF!</definedName>
    <definedName name="cuad14" localSheetId="30">#REF!</definedName>
    <definedName name="cuad14" localSheetId="31">#REF!</definedName>
    <definedName name="cuad14">#REF!</definedName>
    <definedName name="cuad15" localSheetId="28">#REF!</definedName>
    <definedName name="cuad15" localSheetId="29">#REF!</definedName>
    <definedName name="cuad15" localSheetId="30">#REF!</definedName>
    <definedName name="cuad15" localSheetId="31">#REF!</definedName>
    <definedName name="cuad15">#REF!</definedName>
    <definedName name="cuad16" localSheetId="28">#REF!</definedName>
    <definedName name="cuad16" localSheetId="29">#REF!</definedName>
    <definedName name="cuad16" localSheetId="30">#REF!</definedName>
    <definedName name="cuad16" localSheetId="31">#REF!</definedName>
    <definedName name="cuad16">#REF!</definedName>
    <definedName name="cuad17" localSheetId="28">#REF!</definedName>
    <definedName name="cuad17" localSheetId="29">#REF!</definedName>
    <definedName name="cuad17" localSheetId="30">#REF!</definedName>
    <definedName name="cuad17" localSheetId="31">#REF!</definedName>
    <definedName name="cuad17">#REF!</definedName>
    <definedName name="cuad18" localSheetId="28">#REF!</definedName>
    <definedName name="cuad18" localSheetId="29">#REF!</definedName>
    <definedName name="cuad18" localSheetId="30">#REF!</definedName>
    <definedName name="cuad18" localSheetId="31">#REF!</definedName>
    <definedName name="cuad18">#REF!</definedName>
    <definedName name="cuad19" localSheetId="28">#REF!</definedName>
    <definedName name="cuad19" localSheetId="29">#REF!</definedName>
    <definedName name="cuad19" localSheetId="30">#REF!</definedName>
    <definedName name="cuad19" localSheetId="31">#REF!</definedName>
    <definedName name="cuad19">#REF!</definedName>
    <definedName name="cuad2" localSheetId="28">#REF!</definedName>
    <definedName name="cuad2" localSheetId="29">#REF!</definedName>
    <definedName name="cuad2" localSheetId="30">#REF!</definedName>
    <definedName name="cuad2" localSheetId="31">#REF!</definedName>
    <definedName name="cuad2">#REF!</definedName>
    <definedName name="cuad20" localSheetId="28">#REF!</definedName>
    <definedName name="cuad20" localSheetId="29">#REF!</definedName>
    <definedName name="cuad20" localSheetId="30">#REF!</definedName>
    <definedName name="cuad20" localSheetId="31">#REF!</definedName>
    <definedName name="cuad20">#REF!</definedName>
    <definedName name="cuad21" localSheetId="28">#REF!</definedName>
    <definedName name="cuad21" localSheetId="29">#REF!</definedName>
    <definedName name="cuad21" localSheetId="30">#REF!</definedName>
    <definedName name="cuad21" localSheetId="31">#REF!</definedName>
    <definedName name="cuad21">#REF!</definedName>
    <definedName name="cuad22" localSheetId="28">#REF!</definedName>
    <definedName name="cuad22" localSheetId="29">#REF!</definedName>
    <definedName name="cuad22" localSheetId="30">#REF!</definedName>
    <definedName name="cuad22" localSheetId="31">#REF!</definedName>
    <definedName name="cuad22">#REF!</definedName>
    <definedName name="cuad23" localSheetId="28">#REF!</definedName>
    <definedName name="cuad23" localSheetId="29">#REF!</definedName>
    <definedName name="cuad23" localSheetId="30">#REF!</definedName>
    <definedName name="cuad23" localSheetId="31">#REF!</definedName>
    <definedName name="cuad23">#REF!</definedName>
    <definedName name="cuad24" localSheetId="28">#REF!</definedName>
    <definedName name="cuad24" localSheetId="29">#REF!</definedName>
    <definedName name="cuad24" localSheetId="30">#REF!</definedName>
    <definedName name="cuad24" localSheetId="31">#REF!</definedName>
    <definedName name="cuad24">#REF!</definedName>
    <definedName name="cuad25" localSheetId="28">#REF!</definedName>
    <definedName name="cuad25" localSheetId="29">#REF!</definedName>
    <definedName name="cuad25" localSheetId="30">#REF!</definedName>
    <definedName name="cuad25" localSheetId="31">#REF!</definedName>
    <definedName name="cuad25">#REF!</definedName>
    <definedName name="cuad3" localSheetId="28">#REF!</definedName>
    <definedName name="cuad3" localSheetId="29">#REF!</definedName>
    <definedName name="cuad3" localSheetId="30">#REF!</definedName>
    <definedName name="cuad3" localSheetId="31">#REF!</definedName>
    <definedName name="cuad3">#REF!</definedName>
    <definedName name="cuad4" localSheetId="28">#REF!</definedName>
    <definedName name="cuad4" localSheetId="29">#REF!</definedName>
    <definedName name="cuad4" localSheetId="30">#REF!</definedName>
    <definedName name="cuad4" localSheetId="31">#REF!</definedName>
    <definedName name="cuad4">#REF!</definedName>
    <definedName name="cuad5" localSheetId="28">#REF!</definedName>
    <definedName name="cuad5" localSheetId="29">#REF!</definedName>
    <definedName name="cuad5" localSheetId="30">#REF!</definedName>
    <definedName name="cuad5" localSheetId="31">#REF!</definedName>
    <definedName name="cuad5">#REF!</definedName>
    <definedName name="cuad6" localSheetId="28">#REF!</definedName>
    <definedName name="cuad6" localSheetId="29">#REF!</definedName>
    <definedName name="cuad6" localSheetId="30">#REF!</definedName>
    <definedName name="cuad6" localSheetId="31">#REF!</definedName>
    <definedName name="cuad6">#REF!</definedName>
    <definedName name="cuad7" localSheetId="28">#REF!</definedName>
    <definedName name="cuad7" localSheetId="29">#REF!</definedName>
    <definedName name="cuad7" localSheetId="30">#REF!</definedName>
    <definedName name="cuad7" localSheetId="31">#REF!</definedName>
    <definedName name="cuad7">#REF!</definedName>
    <definedName name="cuad8" localSheetId="28">#REF!</definedName>
    <definedName name="cuad8" localSheetId="29">#REF!</definedName>
    <definedName name="cuad8" localSheetId="30">#REF!</definedName>
    <definedName name="cuad8" localSheetId="31">#REF!</definedName>
    <definedName name="cuad8">#REF!</definedName>
    <definedName name="cuad9" localSheetId="28">#REF!</definedName>
    <definedName name="cuad9" localSheetId="29">#REF!</definedName>
    <definedName name="cuad9" localSheetId="30">#REF!</definedName>
    <definedName name="cuad9" localSheetId="31">#REF!</definedName>
    <definedName name="cuad9">#REF!</definedName>
    <definedName name="CUADR11" localSheetId="28">#REF!</definedName>
    <definedName name="CUADR11" localSheetId="29">#REF!</definedName>
    <definedName name="CUADR11" localSheetId="30">#REF!</definedName>
    <definedName name="CUADR11" localSheetId="31">#REF!</definedName>
    <definedName name="CUADR11">#REF!</definedName>
    <definedName name="CUADRO_10.3.1" localSheetId="30">#REF!</definedName>
    <definedName name="CUADRO_10.3.1" localSheetId="31">'[90]fondo promedio'!$A$36:$L$74</definedName>
    <definedName name="CUADRO_10.3.1">#REF!</definedName>
    <definedName name="CUADRO_N__4.1.3" localSheetId="48">#REF!</definedName>
    <definedName name="CUADRO_N__4.1.3" localSheetId="51">#REF!</definedName>
    <definedName name="CUADRO_N__4.1.3" localSheetId="52">#REF!</definedName>
    <definedName name="CUADRO_N__4.1.3" localSheetId="12">#REF!</definedName>
    <definedName name="CUADRO_N__4.1.3" localSheetId="13">#REF!</definedName>
    <definedName name="CUADRO_N__4.1.3" localSheetId="28">#REF!</definedName>
    <definedName name="CUADRO_N__4.1.3" localSheetId="29">#REF!</definedName>
    <definedName name="CUADRO_N__4.1.3" localSheetId="30">#REF!</definedName>
    <definedName name="CUADRO_N__4.1.3" localSheetId="31">#REF!</definedName>
    <definedName name="CUADRO_N__4.1.3">#REF!</definedName>
    <definedName name="CUADRO_No_9_C" localSheetId="48">#REF!</definedName>
    <definedName name="CUADRO_No_9_C" localSheetId="51">#REF!</definedName>
    <definedName name="CUADRO_No_9_C" localSheetId="52">#REF!</definedName>
    <definedName name="CUADRO_No_9_C" localSheetId="12">#REF!</definedName>
    <definedName name="CUADRO_No_9_C" localSheetId="13">#REF!</definedName>
    <definedName name="CUADRO_No_9_C" localSheetId="28">#REF!</definedName>
    <definedName name="CUADRO_No_9_C" localSheetId="29">#REF!</definedName>
    <definedName name="CUADRO_No_9_C" localSheetId="30">#REF!</definedName>
    <definedName name="CUADRO_No_9_C" localSheetId="31">#REF!</definedName>
    <definedName name="CUADRO_No_9_C">#REF!</definedName>
    <definedName name="CUADRO9" localSheetId="48">#REF!</definedName>
    <definedName name="CUADRO9" localSheetId="51">#REF!</definedName>
    <definedName name="CUADRO9" localSheetId="52">#REF!</definedName>
    <definedName name="CUADRO9" localSheetId="12">#REF!</definedName>
    <definedName name="CUADRO9" localSheetId="13">#REF!</definedName>
    <definedName name="CUADRO9" localSheetId="28">#REF!</definedName>
    <definedName name="CUADRO9" localSheetId="29">#REF!</definedName>
    <definedName name="CUADRO9" localSheetId="30">#REF!</definedName>
    <definedName name="CUADRO9" localSheetId="31">#REF!</definedName>
    <definedName name="CUADRO9">#REF!</definedName>
    <definedName name="CUADRO9A" localSheetId="28">#REF!</definedName>
    <definedName name="CUADRO9A" localSheetId="29">#REF!</definedName>
    <definedName name="CUADRO9A" localSheetId="30">#REF!</definedName>
    <definedName name="CUADRO9A" localSheetId="31">#REF!</definedName>
    <definedName name="CUADRO9A">#REF!</definedName>
    <definedName name="CUADRO9B" localSheetId="28">#REF!</definedName>
    <definedName name="CUADRO9B" localSheetId="29">#REF!</definedName>
    <definedName name="CUADRO9B" localSheetId="30">#REF!</definedName>
    <definedName name="CUADRO9B" localSheetId="31">#REF!</definedName>
    <definedName name="CUADRO9B">#REF!</definedName>
    <definedName name="CUADROI" localSheetId="28">#REF!</definedName>
    <definedName name="CUADROI" localSheetId="29">#REF!</definedName>
    <definedName name="CUADROI" localSheetId="30">#REF!</definedName>
    <definedName name="CUADROI" localSheetId="31">#REF!</definedName>
    <definedName name="CUADROI">#REF!</definedName>
    <definedName name="CUADROII" localSheetId="28">#REF!</definedName>
    <definedName name="CUADROII" localSheetId="29">#REF!</definedName>
    <definedName name="CUADROII" localSheetId="30">#REF!</definedName>
    <definedName name="CUADROII" localSheetId="31">#REF!</definedName>
    <definedName name="CUADROII">#REF!</definedName>
    <definedName name="CUADROIII" localSheetId="28">#REF!</definedName>
    <definedName name="CUADROIII" localSheetId="29">#REF!</definedName>
    <definedName name="CUADROIII" localSheetId="30">#REF!</definedName>
    <definedName name="CUADROIII" localSheetId="31">#REF!</definedName>
    <definedName name="CUADROIII">#REF!</definedName>
    <definedName name="CUADROIV" localSheetId="28">#REF!</definedName>
    <definedName name="CUADROIV" localSheetId="29">#REF!</definedName>
    <definedName name="CUADROIV" localSheetId="30">#REF!</definedName>
    <definedName name="CUADROIV" localSheetId="31">#REF!</definedName>
    <definedName name="CUADROIV">#REF!</definedName>
    <definedName name="CUADROV" localSheetId="28">#REF!</definedName>
    <definedName name="CUADROV" localSheetId="29">#REF!</definedName>
    <definedName name="CUADROV" localSheetId="30">#REF!</definedName>
    <definedName name="CUADROV" localSheetId="31">#REF!</definedName>
    <definedName name="CUADROV">#REF!</definedName>
    <definedName name="CUADROVI" localSheetId="28">#REF!</definedName>
    <definedName name="CUADROVI" localSheetId="29">#REF!</definedName>
    <definedName name="CUADROVI" localSheetId="30">#REF!</definedName>
    <definedName name="CUADROVI" localSheetId="31">#REF!</definedName>
    <definedName name="CUADROVI">#REF!</definedName>
    <definedName name="CUADROVII" localSheetId="28">#REF!</definedName>
    <definedName name="CUADROVII" localSheetId="29">#REF!</definedName>
    <definedName name="CUADROVII" localSheetId="30">#REF!</definedName>
    <definedName name="CUADROVII" localSheetId="31">#REF!</definedName>
    <definedName name="CUADROVII">#REF!</definedName>
    <definedName name="CUENTASMON" localSheetId="48">[61]BCP!#REF!</definedName>
    <definedName name="CUENTASMON" localSheetId="50">[61]BCP!#REF!</definedName>
    <definedName name="CUENTASMON" localSheetId="51">[61]BCP!#REF!</definedName>
    <definedName name="CUENTASMON" localSheetId="52">[61]BCP!#REF!</definedName>
    <definedName name="CUENTASMON" localSheetId="17">#REF!</definedName>
    <definedName name="CUENTASMON" localSheetId="18">#REF!</definedName>
    <definedName name="CUENTASMON" localSheetId="20">#REF!</definedName>
    <definedName name="CUENTASMON" localSheetId="30">#REF!</definedName>
    <definedName name="CUENTASMON" localSheetId="31">[61]BCP!#REF!</definedName>
    <definedName name="CUENTASMON" localSheetId="19">#REF!</definedName>
    <definedName name="CUENTASMON" localSheetId="25">#REF!</definedName>
    <definedName name="CUENTASMON">#REF!</definedName>
    <definedName name="culo" localSheetId="30">#REF!</definedName>
    <definedName name="culo" localSheetId="31">'[91]graf 1'!$A$1:$IV$2</definedName>
    <definedName name="culo">#REF!</definedName>
    <definedName name="cuman" localSheetId="48">[62]Contribution!$C$378:$DC$392</definedName>
    <definedName name="cuman" localSheetId="52">[62]Contribution!$C$378:$DC$392</definedName>
    <definedName name="cuman" localSheetId="28">[62]Contribution!$C$378:$DC$392</definedName>
    <definedName name="cuman" localSheetId="29">[62]Contribution!$C$378:$DC$392</definedName>
    <definedName name="cuman" localSheetId="30">#REF!</definedName>
    <definedName name="cuman" localSheetId="31">[62]Contribution!$C$378:$DC$392</definedName>
    <definedName name="cuman">#REF!</definedName>
    <definedName name="Cuota" localSheetId="30">#REF!</definedName>
    <definedName name="Cuota" localSheetId="31">'[52]Dinámica Couta Mercado'!$A$11:$O$28</definedName>
    <definedName name="Cuota">#REF!</definedName>
    <definedName name="CurMonth" localSheetId="48">#REF!</definedName>
    <definedName name="CurMonth" localSheetId="49">#REF!</definedName>
    <definedName name="CurMonth" localSheetId="50">#REF!</definedName>
    <definedName name="CurMonth" localSheetId="51">#REF!</definedName>
    <definedName name="CurMonth" localSheetId="52">#REF!</definedName>
    <definedName name="CurMonth" localSheetId="11">#REF!</definedName>
    <definedName name="CurMonth" localSheetId="12">#REF!</definedName>
    <definedName name="CurMonth" localSheetId="13">#REF!</definedName>
    <definedName name="CurMonth" localSheetId="17">#REF!</definedName>
    <definedName name="CurMonth" localSheetId="18">#REF!</definedName>
    <definedName name="CurMonth" localSheetId="20">#REF!</definedName>
    <definedName name="CurMonth" localSheetId="21">#REF!</definedName>
    <definedName name="CurMonth" localSheetId="26">#REF!</definedName>
    <definedName name="CurMonth" localSheetId="28">#REF!</definedName>
    <definedName name="CurMonth" localSheetId="29">#REF!</definedName>
    <definedName name="CurMonth" localSheetId="30">#REF!</definedName>
    <definedName name="CurMonth" localSheetId="31">#REF!</definedName>
    <definedName name="CurMonth" localSheetId="32">#REF!</definedName>
    <definedName name="CurMonth" localSheetId="33">#REF!</definedName>
    <definedName name="CurMonth" localSheetId="34">#REF!</definedName>
    <definedName name="CurMonth" localSheetId="19">#REF!</definedName>
    <definedName name="CurMonth" localSheetId="25">#REF!</definedName>
    <definedName name="CurMonth" localSheetId="27">#REF!</definedName>
    <definedName name="CurMonth">#REF!</definedName>
    <definedName name="Currency" localSheetId="49">#REF!</definedName>
    <definedName name="Currency" localSheetId="50">#REF!</definedName>
    <definedName name="Currency" localSheetId="51">#REF!</definedName>
    <definedName name="Currency" localSheetId="11">#REF!</definedName>
    <definedName name="Currency" localSheetId="12">#REF!</definedName>
    <definedName name="Currency" localSheetId="13">#REF!</definedName>
    <definedName name="Currency" localSheetId="17">#REF!</definedName>
    <definedName name="Currency" localSheetId="20">#REF!</definedName>
    <definedName name="Currency" localSheetId="21">#REF!</definedName>
    <definedName name="Currency" localSheetId="28">#REF!</definedName>
    <definedName name="Currency" localSheetId="29">#REF!</definedName>
    <definedName name="Currency" localSheetId="30">#REF!</definedName>
    <definedName name="Currency" localSheetId="31">#REF!</definedName>
    <definedName name="Currency" localSheetId="32">#REF!</definedName>
    <definedName name="Currency" localSheetId="33">#REF!</definedName>
    <definedName name="Currency" localSheetId="34">#REF!</definedName>
    <definedName name="Currency" localSheetId="19">#REF!</definedName>
    <definedName name="Currency" localSheetId="25">#REF!</definedName>
    <definedName name="Currency">#REF!</definedName>
    <definedName name="CURRENTYEAR" localSheetId="51">#REF!</definedName>
    <definedName name="CURRENTYEAR" localSheetId="28">#REF!</definedName>
    <definedName name="CURRENTYEAR" localSheetId="29">#REF!</definedName>
    <definedName name="CURRENTYEAR" localSheetId="30">#REF!</definedName>
    <definedName name="CURRENTYEAR" localSheetId="31">#REF!</definedName>
    <definedName name="CURRENTYEAR">#REF!</definedName>
    <definedName name="CurrVintage" localSheetId="48">[92]Current!$D$66</definedName>
    <definedName name="CurrVintage" localSheetId="52">[92]Current!$D$66</definedName>
    <definedName name="CurrVintage" localSheetId="28">[92]Current!$D$66</definedName>
    <definedName name="CurrVintage" localSheetId="29">[92]Current!$D$66</definedName>
    <definedName name="CurrVintage" localSheetId="30">#REF!</definedName>
    <definedName name="CurrVintage" localSheetId="31">[92]Current!$D$66</definedName>
    <definedName name="CurrVintage">#REF!</definedName>
    <definedName name="cutoff" localSheetId="17">#REF!</definedName>
    <definedName name="cutoff" localSheetId="18">#REF!</definedName>
    <definedName name="cutoff" localSheetId="20">#REF!</definedName>
    <definedName name="cutoff" localSheetId="30">#REF!</definedName>
    <definedName name="cutoff" localSheetId="31">'[93]LIC cutoff'!$A$2:$B$15</definedName>
    <definedName name="cutoff" localSheetId="19">#REF!</definedName>
    <definedName name="cutoff">#REF!</definedName>
    <definedName name="CYEAR2021" localSheetId="48">[94]Coal!$B$583:$J$583</definedName>
    <definedName name="CYEAR2021" localSheetId="49">[94]Coal!$B$583:$J$583</definedName>
    <definedName name="CYEAR2021" localSheetId="52">[94]Coal!$B$583:$J$583</definedName>
    <definedName name="CYEAR2021" localSheetId="28">[94]Coal!$B$583:$J$583</definedName>
    <definedName name="CYEAR2021" localSheetId="29">[94]Coal!$B$583:$J$583</definedName>
    <definedName name="CYEAR2021" localSheetId="30">#REF!</definedName>
    <definedName name="CYEAR2021" localSheetId="31">[94]Coal!$B$583:$J$583</definedName>
    <definedName name="CYEAR2021">#REF!</definedName>
    <definedName name="CYEAR2022" localSheetId="48">[94]Coal!$K$583:$V$583</definedName>
    <definedName name="CYEAR2022" localSheetId="49">[94]Coal!$K$583:$V$583</definedName>
    <definedName name="CYEAR2022" localSheetId="52">[94]Coal!$K$583:$V$583</definedName>
    <definedName name="CYEAR2022" localSheetId="28">[94]Coal!$K$583:$V$583</definedName>
    <definedName name="CYEAR2022" localSheetId="29">[94]Coal!$K$583:$V$583</definedName>
    <definedName name="CYEAR2022" localSheetId="30">#REF!</definedName>
    <definedName name="CYEAR2022" localSheetId="31">[94]Coal!$K$583:$V$583</definedName>
    <definedName name="CYEAR2022">#REF!</definedName>
    <definedName name="CYEAR2023" localSheetId="48">[94]Coal!$W$583:$AH$583</definedName>
    <definedName name="CYEAR2023" localSheetId="49">[94]Coal!$W$583:$AH$583</definedName>
    <definedName name="CYEAR2023" localSheetId="52">[94]Coal!$W$583:$AH$583</definedName>
    <definedName name="CYEAR2023" localSheetId="28">[94]Coal!$W$583:$AH$583</definedName>
    <definedName name="CYEAR2023" localSheetId="29">[94]Coal!$W$583:$AH$583</definedName>
    <definedName name="CYEAR2023" localSheetId="30">#REF!</definedName>
    <definedName name="CYEAR2023" localSheetId="31">[94]Coal!$W$583:$AH$583</definedName>
    <definedName name="CYEAR2023">#REF!</definedName>
    <definedName name="CYEAR2024" localSheetId="48">[94]Coal!$AI$583:$AT$583</definedName>
    <definedName name="CYEAR2024" localSheetId="49">[94]Coal!$AI$583:$AT$583</definedName>
    <definedName name="CYEAR2024" localSheetId="52">[94]Coal!$AI$583:$AT$583</definedName>
    <definedName name="CYEAR2024" localSheetId="28">[94]Coal!$AI$583:$AT$583</definedName>
    <definedName name="CYEAR2024" localSheetId="29">[94]Coal!$AI$583:$AT$583</definedName>
    <definedName name="CYEAR2024" localSheetId="30">#REF!</definedName>
    <definedName name="CYEAR2024" localSheetId="31">[94]Coal!$AI$583:$AT$583</definedName>
    <definedName name="CYEAR2024">#REF!</definedName>
    <definedName name="CYEAR2025" localSheetId="48">[94]Coal!$AU$583:$AX$583</definedName>
    <definedName name="CYEAR2025" localSheetId="49">[94]Coal!$AU$583:$AX$583</definedName>
    <definedName name="CYEAR2025" localSheetId="52">[94]Coal!$AU$583:$AX$583</definedName>
    <definedName name="CYEAR2025" localSheetId="28">[94]Coal!$AU$583:$AX$583</definedName>
    <definedName name="CYEAR2025" localSheetId="29">[94]Coal!$AU$583:$AX$583</definedName>
    <definedName name="CYEAR2025" localSheetId="30">#REF!</definedName>
    <definedName name="CYEAR2025" localSheetId="31">[94]Coal!$AU$583:$AX$583</definedName>
    <definedName name="CYEAR2025">#REF!</definedName>
    <definedName name="d" localSheetId="48" hidden="1">'[95]Fax a enviar'!#REF!</definedName>
    <definedName name="d" localSheetId="49" hidden="1">'[95]Fax a enviar'!#REF!</definedName>
    <definedName name="d" localSheetId="50" hidden="1">'[95]Fax a enviar'!#REF!</definedName>
    <definedName name="d" localSheetId="51" hidden="1">'[95]Fax a enviar'!#REF!</definedName>
    <definedName name="d" localSheetId="52" hidden="1">'[95]Fax a enviar'!#REF!</definedName>
    <definedName name="d" localSheetId="12">#REF!</definedName>
    <definedName name="d" localSheetId="13" hidden="1">#REF!</definedName>
    <definedName name="d" localSheetId="17" hidden="1">#REF!</definedName>
    <definedName name="d" localSheetId="18" hidden="1">#REF!</definedName>
    <definedName name="d" localSheetId="20" hidden="1">#REF!</definedName>
    <definedName name="d" localSheetId="26" hidden="1">#REF!</definedName>
    <definedName name="d" localSheetId="28" hidden="1">'[95]Fax a enviar'!#REF!</definedName>
    <definedName name="d" localSheetId="29" hidden="1">'[95]Fax a enviar'!#REF!</definedName>
    <definedName name="d" localSheetId="30" hidden="1">#REF!</definedName>
    <definedName name="d" localSheetId="31" hidden="1">'[95]Fax a enviar'!#REF!</definedName>
    <definedName name="d" localSheetId="32" hidden="1">#REF!</definedName>
    <definedName name="d" localSheetId="19" hidden="1">#REF!</definedName>
    <definedName name="d" localSheetId="25" hidden="1">#REF!</definedName>
    <definedName name="d" localSheetId="27" hidden="1">#REF!</definedName>
    <definedName name="d" hidden="1">#REF!</definedName>
    <definedName name="D_ALTBCA_GDP" localSheetId="48">#REF!</definedName>
    <definedName name="D_ALTBCA_GDP" localSheetId="51">#REF!</definedName>
    <definedName name="D_ALTBCA_GDP" localSheetId="52">#REF!</definedName>
    <definedName name="D_ALTBCA_GDP" localSheetId="12">#REF!</definedName>
    <definedName name="D_ALTBCA_GDP" localSheetId="13">#REF!</definedName>
    <definedName name="D_ALTBCA_GDP" localSheetId="28">#REF!</definedName>
    <definedName name="D_ALTBCA_GDP" localSheetId="29">#REF!</definedName>
    <definedName name="D_ALTBCA_GDP" localSheetId="30">#REF!</definedName>
    <definedName name="D_ALTBCA_GDP" localSheetId="31">#REF!</definedName>
    <definedName name="D_ALTBCA_GDP">#REF!</definedName>
    <definedName name="D_ALTNGDP_R" localSheetId="48">#REF!</definedName>
    <definedName name="D_ALTNGDP_R" localSheetId="51">#REF!</definedName>
    <definedName name="D_ALTNGDP_R" localSheetId="52">#REF!</definedName>
    <definedName name="D_ALTNGDP_R" localSheetId="12">#REF!</definedName>
    <definedName name="D_ALTNGDP_R" localSheetId="13">#REF!</definedName>
    <definedName name="D_ALTNGDP_R" localSheetId="28">#REF!</definedName>
    <definedName name="D_ALTNGDP_R" localSheetId="29">#REF!</definedName>
    <definedName name="D_ALTNGDP_R" localSheetId="30">#REF!</definedName>
    <definedName name="D_ALTNGDP_R" localSheetId="31">#REF!</definedName>
    <definedName name="D_ALTNGDP_R">#REF!</definedName>
    <definedName name="D_ALTNGDP_RG" localSheetId="48">#REF!</definedName>
    <definedName name="D_ALTNGDP_RG" localSheetId="51">#REF!</definedName>
    <definedName name="D_ALTNGDP_RG" localSheetId="52">#REF!</definedName>
    <definedName name="D_ALTNGDP_RG" localSheetId="12">#REF!</definedName>
    <definedName name="D_ALTNGDP_RG" localSheetId="13">#REF!</definedName>
    <definedName name="D_ALTNGDP_RG" localSheetId="28">#REF!</definedName>
    <definedName name="D_ALTNGDP_RG" localSheetId="29">#REF!</definedName>
    <definedName name="D_ALTNGDP_RG" localSheetId="30">#REF!</definedName>
    <definedName name="D_ALTNGDP_RG" localSheetId="31">#REF!</definedName>
    <definedName name="D_ALTNGDP_RG">#REF!</definedName>
    <definedName name="D_ALTPCPI" localSheetId="28">#REF!</definedName>
    <definedName name="D_ALTPCPI" localSheetId="29">#REF!</definedName>
    <definedName name="D_ALTPCPI" localSheetId="30">#REF!</definedName>
    <definedName name="D_ALTPCPI" localSheetId="31">#REF!</definedName>
    <definedName name="D_ALTPCPI">#REF!</definedName>
    <definedName name="D_ALTPCPIG" localSheetId="28">#REF!</definedName>
    <definedName name="D_ALTPCPIG" localSheetId="29">#REF!</definedName>
    <definedName name="D_ALTPCPIG" localSheetId="30">#REF!</definedName>
    <definedName name="D_ALTPCPIG" localSheetId="31">#REF!</definedName>
    <definedName name="D_ALTPCPIG">#REF!</definedName>
    <definedName name="D_B" localSheetId="48">#REF!</definedName>
    <definedName name="D_B" localSheetId="49">#REF!</definedName>
    <definedName name="D_B" localSheetId="50">#REF!</definedName>
    <definedName name="D_B" localSheetId="51">#REF!</definedName>
    <definedName name="D_B" localSheetId="52">#REF!</definedName>
    <definedName name="D_B" localSheetId="11">#REF!</definedName>
    <definedName name="D_B" localSheetId="12">#REF!</definedName>
    <definedName name="D_B" localSheetId="13">#REF!</definedName>
    <definedName name="D_B" localSheetId="17">#REF!</definedName>
    <definedName name="D_B" localSheetId="18">#REF!</definedName>
    <definedName name="D_B" localSheetId="20">#REF!</definedName>
    <definedName name="D_B" localSheetId="26">#REF!</definedName>
    <definedName name="D_B" localSheetId="28">#REF!</definedName>
    <definedName name="D_B" localSheetId="29">#REF!</definedName>
    <definedName name="D_B" localSheetId="30">#REF!</definedName>
    <definedName name="D_B" localSheetId="31">#REF!</definedName>
    <definedName name="D_B" localSheetId="32">#REF!</definedName>
    <definedName name="D_B" localSheetId="19">#REF!</definedName>
    <definedName name="D_B" localSheetId="25">#REF!</definedName>
    <definedName name="D_B" localSheetId="27">#REF!</definedName>
    <definedName name="D_B">#REF!</definedName>
    <definedName name="D_BCA_GDP" localSheetId="12">#REF!</definedName>
    <definedName name="D_BCA_GDP" localSheetId="13">#REF!</definedName>
    <definedName name="D_BCA_GDP" localSheetId="28">#REF!</definedName>
    <definedName name="D_BCA_GDP" localSheetId="29">#REF!</definedName>
    <definedName name="D_BCA_GDP" localSheetId="30">#REF!</definedName>
    <definedName name="D_BCA_GDP" localSheetId="31">#REF!</definedName>
    <definedName name="D_BCA_GDP">#REF!</definedName>
    <definedName name="D_BFD" localSheetId="12">#REF!</definedName>
    <definedName name="D_BFD" localSheetId="13">#REF!</definedName>
    <definedName name="D_BFD" localSheetId="28">#REF!</definedName>
    <definedName name="D_BFD" localSheetId="29">#REF!</definedName>
    <definedName name="D_BFD" localSheetId="30">#REF!</definedName>
    <definedName name="D_BFD" localSheetId="31">#REF!</definedName>
    <definedName name="D_BFD">#REF!</definedName>
    <definedName name="D_BFL" localSheetId="28">#REF!</definedName>
    <definedName name="D_BFL" localSheetId="29">#REF!</definedName>
    <definedName name="D_BFL" localSheetId="30">#REF!</definedName>
    <definedName name="D_BFL" localSheetId="31">#REF!</definedName>
    <definedName name="D_BFL">#REF!</definedName>
    <definedName name="D_BFL_D" localSheetId="28">#REF!</definedName>
    <definedName name="D_BFL_D" localSheetId="29">#REF!</definedName>
    <definedName name="D_BFL_D" localSheetId="30">#REF!</definedName>
    <definedName name="D_BFL_D" localSheetId="31">#REF!</definedName>
    <definedName name="D_BFL_D">#REF!</definedName>
    <definedName name="D_BFL_S" localSheetId="28">#REF!</definedName>
    <definedName name="D_BFL_S" localSheetId="29">#REF!</definedName>
    <definedName name="D_BFL_S" localSheetId="30">#REF!</definedName>
    <definedName name="D_BFL_S" localSheetId="31">#REF!</definedName>
    <definedName name="D_BFL_S">#REF!</definedName>
    <definedName name="D_BFLG" localSheetId="28">#REF!</definedName>
    <definedName name="D_BFLG" localSheetId="29">#REF!</definedName>
    <definedName name="D_BFLG" localSheetId="30">#REF!</definedName>
    <definedName name="D_BFLG" localSheetId="31">#REF!</definedName>
    <definedName name="D_BFLG">#REF!</definedName>
    <definedName name="D_BFOP" localSheetId="28">#REF!</definedName>
    <definedName name="D_BFOP" localSheetId="29">#REF!</definedName>
    <definedName name="D_BFOP" localSheetId="30">#REF!</definedName>
    <definedName name="D_BFOP" localSheetId="31">#REF!</definedName>
    <definedName name="D_BFOP">#REF!</definedName>
    <definedName name="D_BFPP" localSheetId="28">#REF!</definedName>
    <definedName name="D_BFPP" localSheetId="29">#REF!</definedName>
    <definedName name="D_BFPP" localSheetId="30">#REF!</definedName>
    <definedName name="D_BFPP" localSheetId="31">#REF!</definedName>
    <definedName name="D_BFPP">#REF!</definedName>
    <definedName name="D_BFRA1" localSheetId="28">#REF!</definedName>
    <definedName name="D_BFRA1" localSheetId="29">#REF!</definedName>
    <definedName name="D_BFRA1" localSheetId="30">#REF!</definedName>
    <definedName name="D_BFRA1" localSheetId="31">#REF!</definedName>
    <definedName name="D_BFRA1">#REF!</definedName>
    <definedName name="D_BFX" localSheetId="28">#REF!</definedName>
    <definedName name="D_BFX" localSheetId="29">#REF!</definedName>
    <definedName name="D_BFX" localSheetId="30">#REF!</definedName>
    <definedName name="D_BFX" localSheetId="31">#REF!</definedName>
    <definedName name="D_BFX">#REF!</definedName>
    <definedName name="D_BFXG" localSheetId="28">#REF!</definedName>
    <definedName name="D_BFXG" localSheetId="29">#REF!</definedName>
    <definedName name="D_BFXG" localSheetId="30">#REF!</definedName>
    <definedName name="D_BFXG" localSheetId="31">#REF!</definedName>
    <definedName name="D_BFXG">#REF!</definedName>
    <definedName name="D_BFXP" localSheetId="28">#REF!</definedName>
    <definedName name="D_BFXP" localSheetId="29">#REF!</definedName>
    <definedName name="D_BFXP" localSheetId="30">#REF!</definedName>
    <definedName name="D_BFXP" localSheetId="31">#REF!</definedName>
    <definedName name="D_BFXP">#REF!</definedName>
    <definedName name="D_BRASS" localSheetId="28">#REF!</definedName>
    <definedName name="D_BRASS" localSheetId="29">#REF!</definedName>
    <definedName name="D_BRASS" localSheetId="30">#REF!</definedName>
    <definedName name="D_BRASS" localSheetId="31">#REF!</definedName>
    <definedName name="D_BRASS">#REF!</definedName>
    <definedName name="D_CalcNGS" localSheetId="28">#REF!</definedName>
    <definedName name="D_CalcNGS" localSheetId="29">#REF!</definedName>
    <definedName name="D_CalcNGS" localSheetId="30">#REF!</definedName>
    <definedName name="D_CalcNGS" localSheetId="31">#REF!</definedName>
    <definedName name="D_CalcNGS">#REF!</definedName>
    <definedName name="D_CalcNMG_R" localSheetId="28">#REF!</definedName>
    <definedName name="D_CalcNMG_R" localSheetId="29">#REF!</definedName>
    <definedName name="D_CalcNMG_R" localSheetId="30">#REF!</definedName>
    <definedName name="D_CalcNMG_R" localSheetId="31">#REF!</definedName>
    <definedName name="D_CalcNMG_R">#REF!</definedName>
    <definedName name="D_CalcNXG_R" localSheetId="28">#REF!</definedName>
    <definedName name="D_CalcNXG_R" localSheetId="29">#REF!</definedName>
    <definedName name="D_CalcNXG_R" localSheetId="30">#REF!</definedName>
    <definedName name="D_CalcNXG_R" localSheetId="31">#REF!</definedName>
    <definedName name="D_CalcNXG_R">#REF!</definedName>
    <definedName name="D_D" localSheetId="28">#REF!</definedName>
    <definedName name="D_D" localSheetId="29">#REF!</definedName>
    <definedName name="D_D" localSheetId="30">#REF!</definedName>
    <definedName name="D_D" localSheetId="31">#REF!</definedName>
    <definedName name="D_D">#REF!</definedName>
    <definedName name="D_D_B" localSheetId="28">#REF!</definedName>
    <definedName name="D_D_B" localSheetId="29">#REF!</definedName>
    <definedName name="D_D_B" localSheetId="30">#REF!</definedName>
    <definedName name="D_D_B" localSheetId="31">#REF!</definedName>
    <definedName name="D_D_B">#REF!</definedName>
    <definedName name="D_D_Bdiff" localSheetId="28">#REF!</definedName>
    <definedName name="D_D_Bdiff" localSheetId="29">#REF!</definedName>
    <definedName name="D_D_Bdiff" localSheetId="30">#REF!</definedName>
    <definedName name="D_D_Bdiff" localSheetId="31">#REF!</definedName>
    <definedName name="D_D_Bdiff">#REF!</definedName>
    <definedName name="D_D_Bdiff1" localSheetId="28">#REF!</definedName>
    <definedName name="D_D_Bdiff1" localSheetId="29">#REF!</definedName>
    <definedName name="D_D_Bdiff1" localSheetId="30">#REF!</definedName>
    <definedName name="D_D_Bdiff1" localSheetId="31">#REF!</definedName>
    <definedName name="D_D_Bdiff1">#REF!</definedName>
    <definedName name="D_D_G" localSheetId="28">#REF!</definedName>
    <definedName name="D_D_G" localSheetId="29">#REF!</definedName>
    <definedName name="D_D_G" localSheetId="30">#REF!</definedName>
    <definedName name="D_D_G" localSheetId="31">#REF!</definedName>
    <definedName name="D_D_G">#REF!</definedName>
    <definedName name="D_D_Gdiff" localSheetId="28">#REF!</definedName>
    <definedName name="D_D_Gdiff" localSheetId="29">#REF!</definedName>
    <definedName name="D_D_Gdiff" localSheetId="30">#REF!</definedName>
    <definedName name="D_D_Gdiff" localSheetId="31">#REF!</definedName>
    <definedName name="D_D_Gdiff">#REF!</definedName>
    <definedName name="D_D_Gdiff1" localSheetId="28">#REF!</definedName>
    <definedName name="D_D_Gdiff1" localSheetId="29">#REF!</definedName>
    <definedName name="D_D_Gdiff1" localSheetId="30">#REF!</definedName>
    <definedName name="D_D_Gdiff1" localSheetId="31">#REF!</definedName>
    <definedName name="D_D_Gdiff1">#REF!</definedName>
    <definedName name="D_D_S" localSheetId="28">#REF!</definedName>
    <definedName name="D_D_S" localSheetId="29">#REF!</definedName>
    <definedName name="D_D_S" localSheetId="30">#REF!</definedName>
    <definedName name="D_D_S" localSheetId="31">#REF!</definedName>
    <definedName name="D_D_S">#REF!</definedName>
    <definedName name="D_D_Sdiff" localSheetId="28">#REF!</definedName>
    <definedName name="D_D_Sdiff" localSheetId="29">#REF!</definedName>
    <definedName name="D_D_Sdiff" localSheetId="30">#REF!</definedName>
    <definedName name="D_D_Sdiff" localSheetId="31">#REF!</definedName>
    <definedName name="D_D_Sdiff">#REF!</definedName>
    <definedName name="D_D_Sdiff1" localSheetId="28">#REF!</definedName>
    <definedName name="D_D_Sdiff1" localSheetId="29">#REF!</definedName>
    <definedName name="D_D_Sdiff1" localSheetId="30">#REF!</definedName>
    <definedName name="D_D_Sdiff1" localSheetId="31">#REF!</definedName>
    <definedName name="D_D_Sdiff1">#REF!</definedName>
    <definedName name="D_DA" localSheetId="28">#REF!</definedName>
    <definedName name="D_DA" localSheetId="29">#REF!</definedName>
    <definedName name="D_DA" localSheetId="30">#REF!</definedName>
    <definedName name="D_DA" localSheetId="31">#REF!</definedName>
    <definedName name="D_DA">#REF!</definedName>
    <definedName name="D_DAdiff" localSheetId="28">#REF!</definedName>
    <definedName name="D_DAdiff" localSheetId="29">#REF!</definedName>
    <definedName name="D_DAdiff" localSheetId="30">#REF!</definedName>
    <definedName name="D_DAdiff" localSheetId="31">#REF!</definedName>
    <definedName name="D_DAdiff">#REF!</definedName>
    <definedName name="D_DAdiff1" localSheetId="28">#REF!</definedName>
    <definedName name="D_DAdiff1" localSheetId="29">#REF!</definedName>
    <definedName name="D_DAdiff1" localSheetId="30">#REF!</definedName>
    <definedName name="D_DAdiff1" localSheetId="31">#REF!</definedName>
    <definedName name="D_DAdiff1">#REF!</definedName>
    <definedName name="D_Ddiff" localSheetId="28">#REF!</definedName>
    <definedName name="D_Ddiff" localSheetId="29">#REF!</definedName>
    <definedName name="D_Ddiff" localSheetId="30">#REF!</definedName>
    <definedName name="D_Ddiff" localSheetId="31">#REF!</definedName>
    <definedName name="D_Ddiff">#REF!</definedName>
    <definedName name="D_Ddiff1" localSheetId="28">#REF!</definedName>
    <definedName name="D_Ddiff1" localSheetId="29">#REF!</definedName>
    <definedName name="D_Ddiff1" localSheetId="30">#REF!</definedName>
    <definedName name="D_Ddiff1" localSheetId="31">#REF!</definedName>
    <definedName name="D_Ddiff1">#REF!</definedName>
    <definedName name="D_DSdiff" localSheetId="28">#REF!</definedName>
    <definedName name="D_DSdiff" localSheetId="29">#REF!</definedName>
    <definedName name="D_DSdiff" localSheetId="30">#REF!</definedName>
    <definedName name="D_DSdiff" localSheetId="31">#REF!</definedName>
    <definedName name="D_DSdiff">#REF!</definedName>
    <definedName name="D_DSdiff1" localSheetId="28">#REF!</definedName>
    <definedName name="D_DSdiff1" localSheetId="29">#REF!</definedName>
    <definedName name="D_DSdiff1" localSheetId="30">#REF!</definedName>
    <definedName name="D_DSdiff1" localSheetId="31">#REF!</definedName>
    <definedName name="D_DSdiff1">#REF!</definedName>
    <definedName name="D_EDNA" localSheetId="28">#REF!</definedName>
    <definedName name="D_EDNA" localSheetId="29">#REF!</definedName>
    <definedName name="D_EDNA" localSheetId="30">#REF!</definedName>
    <definedName name="D_EDNA" localSheetId="31">#REF!</definedName>
    <definedName name="D_EDNA">#REF!</definedName>
    <definedName name="D_EDNA_B" localSheetId="30">#REF!</definedName>
    <definedName name="D_EDNA_B" localSheetId="31">[96]DA!#REF!</definedName>
    <definedName name="D_EDNA_B">#REF!</definedName>
    <definedName name="D_EDNA_D" localSheetId="30">#REF!</definedName>
    <definedName name="D_EDNA_D" localSheetId="31">[96]DA!#REF!</definedName>
    <definedName name="D_EDNA_D">#REF!</definedName>
    <definedName name="D_EDNA_T" localSheetId="30">#REF!</definedName>
    <definedName name="D_EDNA_T" localSheetId="31">[96]DA!#REF!</definedName>
    <definedName name="D_EDNA_T">#REF!</definedName>
    <definedName name="D_EDNE" localSheetId="30">#REF!</definedName>
    <definedName name="D_EDNE" localSheetId="31">[96]DA!#REF!</definedName>
    <definedName name="D_EDNE">#REF!</definedName>
    <definedName name="D_ENDA" localSheetId="48">#REF!</definedName>
    <definedName name="D_ENDA" localSheetId="51">#REF!</definedName>
    <definedName name="D_ENDA" localSheetId="52">#REF!</definedName>
    <definedName name="D_ENDA" localSheetId="12">#REF!</definedName>
    <definedName name="D_ENDA" localSheetId="13">#REF!</definedName>
    <definedName name="D_ENDA" localSheetId="28">#REF!</definedName>
    <definedName name="D_ENDA" localSheetId="29">#REF!</definedName>
    <definedName name="D_ENDA" localSheetId="30">#REF!</definedName>
    <definedName name="D_ENDA" localSheetId="31">#REF!</definedName>
    <definedName name="D_ENDA">#REF!</definedName>
    <definedName name="D_G" localSheetId="49">#REF!</definedName>
    <definedName name="D_G" localSheetId="50">#REF!</definedName>
    <definedName name="D_G" localSheetId="51">#REF!</definedName>
    <definedName name="D_G" localSheetId="11">#REF!</definedName>
    <definedName name="D_G" localSheetId="12">#REF!</definedName>
    <definedName name="D_G" localSheetId="13">#REF!</definedName>
    <definedName name="D_G" localSheetId="17">#REF!</definedName>
    <definedName name="D_G" localSheetId="18">#REF!</definedName>
    <definedName name="D_G" localSheetId="20">#REF!</definedName>
    <definedName name="D_G" localSheetId="26">#REF!</definedName>
    <definedName name="D_G" localSheetId="28">#REF!</definedName>
    <definedName name="D_G" localSheetId="29">#REF!</definedName>
    <definedName name="D_G" localSheetId="30">#REF!</definedName>
    <definedName name="D_G" localSheetId="31">#REF!</definedName>
    <definedName name="D_G" localSheetId="32">#REF!</definedName>
    <definedName name="D_G" localSheetId="19">#REF!</definedName>
    <definedName name="D_G" localSheetId="25">#REF!</definedName>
    <definedName name="D_G" localSheetId="27">#REF!</definedName>
    <definedName name="D_G">#REF!</definedName>
    <definedName name="D_GCB" localSheetId="28">#REF!</definedName>
    <definedName name="D_GCB" localSheetId="29">#REF!</definedName>
    <definedName name="D_GCB" localSheetId="30">#REF!</definedName>
    <definedName name="D_GCB" localSheetId="31">#REF!</definedName>
    <definedName name="D_GCB">#REF!</definedName>
    <definedName name="D_GGB" localSheetId="28">#REF!</definedName>
    <definedName name="D_GGB" localSheetId="29">#REF!</definedName>
    <definedName name="D_GGB" localSheetId="30">#REF!</definedName>
    <definedName name="D_GGB" localSheetId="31">#REF!</definedName>
    <definedName name="D_GGB">#REF!</definedName>
    <definedName name="D_Ind" localSheetId="49">#REF!</definedName>
    <definedName name="D_Ind" localSheetId="50">#REF!</definedName>
    <definedName name="D_Ind" localSheetId="51">#REF!</definedName>
    <definedName name="D_Ind" localSheetId="11">#REF!</definedName>
    <definedName name="D_Ind" localSheetId="17">#REF!</definedName>
    <definedName name="D_Ind" localSheetId="18">#REF!</definedName>
    <definedName name="D_Ind" localSheetId="20">#REF!</definedName>
    <definedName name="D_Ind" localSheetId="26">#REF!</definedName>
    <definedName name="D_Ind" localSheetId="28">#REF!</definedName>
    <definedName name="D_Ind" localSheetId="29">#REF!</definedName>
    <definedName name="D_Ind" localSheetId="30">#REF!</definedName>
    <definedName name="D_Ind" localSheetId="31">#REF!</definedName>
    <definedName name="D_Ind" localSheetId="32">#REF!</definedName>
    <definedName name="D_Ind" localSheetId="19">#REF!</definedName>
    <definedName name="D_Ind" localSheetId="25">#REF!</definedName>
    <definedName name="D_Ind" localSheetId="27">#REF!</definedName>
    <definedName name="D_Ind">#REF!</definedName>
    <definedName name="D_L" localSheetId="49">#REF!</definedName>
    <definedName name="D_L" localSheetId="50">#REF!</definedName>
    <definedName name="D_L" localSheetId="51">#REF!</definedName>
    <definedName name="D_L" localSheetId="11">#REF!</definedName>
    <definedName name="D_L" localSheetId="12">#REF!</definedName>
    <definedName name="D_L" localSheetId="13">#REF!</definedName>
    <definedName name="D_L" localSheetId="17">#REF!</definedName>
    <definedName name="D_L" localSheetId="18">#REF!</definedName>
    <definedName name="D_L" localSheetId="20">#REF!</definedName>
    <definedName name="D_L" localSheetId="26">#REF!</definedName>
    <definedName name="D_L" localSheetId="28">#REF!</definedName>
    <definedName name="D_L" localSheetId="29">#REF!</definedName>
    <definedName name="D_L" localSheetId="30">#REF!</definedName>
    <definedName name="D_L" localSheetId="31">#REF!</definedName>
    <definedName name="D_L" localSheetId="32">#REF!</definedName>
    <definedName name="D_L" localSheetId="19">#REF!</definedName>
    <definedName name="D_L" localSheetId="25">#REF!</definedName>
    <definedName name="D_L" localSheetId="27">#REF!</definedName>
    <definedName name="D_L">#REF!</definedName>
    <definedName name="D_MCV" localSheetId="12">#REF!</definedName>
    <definedName name="D_MCV" localSheetId="13">#REF!</definedName>
    <definedName name="D_MCV" localSheetId="28">#REF!</definedName>
    <definedName name="D_MCV" localSheetId="29">#REF!</definedName>
    <definedName name="D_MCV" localSheetId="30">#REF!</definedName>
    <definedName name="D_MCV" localSheetId="31">#REF!</definedName>
    <definedName name="D_MCV">#REF!</definedName>
    <definedName name="D_MCV_B" localSheetId="12">#REF!</definedName>
    <definedName name="D_MCV_B" localSheetId="13">#REF!</definedName>
    <definedName name="D_MCV_B" localSheetId="28">#REF!</definedName>
    <definedName name="D_MCV_B" localSheetId="29">#REF!</definedName>
    <definedName name="D_MCV_B" localSheetId="30">#REF!</definedName>
    <definedName name="D_MCV_B" localSheetId="31">#REF!</definedName>
    <definedName name="D_MCV_B">#REF!</definedName>
    <definedName name="D_MCV_D" localSheetId="28">#REF!</definedName>
    <definedName name="D_MCV_D" localSheetId="29">#REF!</definedName>
    <definedName name="D_MCV_D" localSheetId="30">#REF!</definedName>
    <definedName name="D_MCV_D" localSheetId="31">#REF!</definedName>
    <definedName name="D_MCV_D">#REF!</definedName>
    <definedName name="D_MCV_N" localSheetId="28">#REF!</definedName>
    <definedName name="D_MCV_N" localSheetId="29">#REF!</definedName>
    <definedName name="D_MCV_N" localSheetId="30">#REF!</definedName>
    <definedName name="D_MCV_N" localSheetId="31">#REF!</definedName>
    <definedName name="D_MCV_N">#REF!</definedName>
    <definedName name="D_MCV_T" localSheetId="28">#REF!</definedName>
    <definedName name="D_MCV_T" localSheetId="29">#REF!</definedName>
    <definedName name="D_MCV_T" localSheetId="30">#REF!</definedName>
    <definedName name="D_MCV_T" localSheetId="31">#REF!</definedName>
    <definedName name="D_MCV_T">#REF!</definedName>
    <definedName name="D_NGDP" localSheetId="28">#REF!</definedName>
    <definedName name="D_NGDP" localSheetId="29">#REF!</definedName>
    <definedName name="D_NGDP" localSheetId="30">#REF!</definedName>
    <definedName name="D_NGDP" localSheetId="31">#REF!</definedName>
    <definedName name="D_NGDP">#REF!</definedName>
    <definedName name="D_NGDP_D" localSheetId="28">#REF!</definedName>
    <definedName name="D_NGDP_D" localSheetId="29">#REF!</definedName>
    <definedName name="D_NGDP_D" localSheetId="30">#REF!</definedName>
    <definedName name="D_NGDP_D" localSheetId="31">#REF!</definedName>
    <definedName name="D_NGDP_D">#REF!</definedName>
    <definedName name="D_NGDP_DAQ" localSheetId="28">#REF!</definedName>
    <definedName name="D_NGDP_DAQ" localSheetId="29">#REF!</definedName>
    <definedName name="D_NGDP_DAQ" localSheetId="30">#REF!</definedName>
    <definedName name="D_NGDP_DAQ" localSheetId="31">#REF!</definedName>
    <definedName name="D_NGDP_DAQ">#REF!</definedName>
    <definedName name="D_NGDP_DQ" localSheetId="28">#REF!</definedName>
    <definedName name="D_NGDP_DQ" localSheetId="29">#REF!</definedName>
    <definedName name="D_NGDP_DQ" localSheetId="30">#REF!</definedName>
    <definedName name="D_NGDP_DQ" localSheetId="31">#REF!</definedName>
    <definedName name="D_NGDP_DQ">#REF!</definedName>
    <definedName name="D_NGDP_RG" localSheetId="28">#REF!</definedName>
    <definedName name="D_NGDP_RG" localSheetId="29">#REF!</definedName>
    <definedName name="D_NGDP_RG" localSheetId="30">#REF!</definedName>
    <definedName name="D_NGDP_RG" localSheetId="31">#REF!</definedName>
    <definedName name="D_NGDP_RG">#REF!</definedName>
    <definedName name="D_NGDP_RGAQ" localSheetId="28">#REF!</definedName>
    <definedName name="D_NGDP_RGAQ" localSheetId="29">#REF!</definedName>
    <definedName name="D_NGDP_RGAQ" localSheetId="30">#REF!</definedName>
    <definedName name="D_NGDP_RGAQ" localSheetId="31">#REF!</definedName>
    <definedName name="D_NGDP_RGAQ">#REF!</definedName>
    <definedName name="D_NGDP_RGQ" localSheetId="28">#REF!</definedName>
    <definedName name="D_NGDP_RGQ" localSheetId="29">#REF!</definedName>
    <definedName name="D_NGDP_RGQ" localSheetId="30">#REF!</definedName>
    <definedName name="D_NGDP_RGQ" localSheetId="31">#REF!</definedName>
    <definedName name="D_NGDP_RGQ">#REF!</definedName>
    <definedName name="D_NGDPD" localSheetId="28">#REF!</definedName>
    <definedName name="D_NGDPD" localSheetId="29">#REF!</definedName>
    <definedName name="D_NGDPD" localSheetId="30">#REF!</definedName>
    <definedName name="D_NGDPD" localSheetId="31">#REF!</definedName>
    <definedName name="D_NGDPD">#REF!</definedName>
    <definedName name="D_NGDPDPC" localSheetId="28">#REF!</definedName>
    <definedName name="D_NGDPDPC" localSheetId="29">#REF!</definedName>
    <definedName name="D_NGDPDPC" localSheetId="30">#REF!</definedName>
    <definedName name="D_NGDPDPC" localSheetId="31">#REF!</definedName>
    <definedName name="D_NGDPDPC">#REF!</definedName>
    <definedName name="D_NGS" localSheetId="28">#REF!</definedName>
    <definedName name="D_NGS" localSheetId="29">#REF!</definedName>
    <definedName name="D_NGS" localSheetId="30">#REF!</definedName>
    <definedName name="D_NGS" localSheetId="31">#REF!</definedName>
    <definedName name="D_NGS">#REF!</definedName>
    <definedName name="D_NMG_R" localSheetId="28">#REF!</definedName>
    <definedName name="D_NMG_R" localSheetId="29">#REF!</definedName>
    <definedName name="D_NMG_R" localSheetId="30">#REF!</definedName>
    <definedName name="D_NMG_R" localSheetId="31">#REF!</definedName>
    <definedName name="D_NMG_R">#REF!</definedName>
    <definedName name="D_NSDGDP" localSheetId="28">#REF!</definedName>
    <definedName name="D_NSDGDP" localSheetId="29">#REF!</definedName>
    <definedName name="D_NSDGDP" localSheetId="30">#REF!</definedName>
    <definedName name="D_NSDGDP" localSheetId="31">#REF!</definedName>
    <definedName name="D_NSDGDP">#REF!</definedName>
    <definedName name="D_NSDGDP_R" localSheetId="28">#REF!</definedName>
    <definedName name="D_NSDGDP_R" localSheetId="29">#REF!</definedName>
    <definedName name="D_NSDGDP_R" localSheetId="30">#REF!</definedName>
    <definedName name="D_NSDGDP_R" localSheetId="31">#REF!</definedName>
    <definedName name="D_NSDGDP_R">#REF!</definedName>
    <definedName name="D_NTDD_RG" localSheetId="28">#REF!</definedName>
    <definedName name="D_NTDD_RG" localSheetId="29">#REF!</definedName>
    <definedName name="D_NTDD_RG" localSheetId="30">#REF!</definedName>
    <definedName name="D_NTDD_RG" localSheetId="31">#REF!</definedName>
    <definedName name="D_NTDD_RG">#REF!</definedName>
    <definedName name="D_NTDD_RGAQ" localSheetId="28">#REF!</definedName>
    <definedName name="D_NTDD_RGAQ" localSheetId="29">#REF!</definedName>
    <definedName name="D_NTDD_RGAQ" localSheetId="30">#REF!</definedName>
    <definedName name="D_NTDD_RGAQ" localSheetId="31">#REF!</definedName>
    <definedName name="D_NTDD_RGAQ">#REF!</definedName>
    <definedName name="D_NTDD_RGQ" localSheetId="28">#REF!</definedName>
    <definedName name="D_NTDD_RGQ" localSheetId="29">#REF!</definedName>
    <definedName name="D_NTDD_RGQ" localSheetId="30">#REF!</definedName>
    <definedName name="D_NTDD_RGQ" localSheetId="31">#REF!</definedName>
    <definedName name="D_NTDD_RGQ">#REF!</definedName>
    <definedName name="D_NXG_R" localSheetId="28">#REF!</definedName>
    <definedName name="D_NXG_R" localSheetId="29">#REF!</definedName>
    <definedName name="D_NXG_R" localSheetId="30">#REF!</definedName>
    <definedName name="D_NXG_R" localSheetId="31">#REF!</definedName>
    <definedName name="D_NXG_R">#REF!</definedName>
    <definedName name="D_O" localSheetId="49">#REF!</definedName>
    <definedName name="D_O" localSheetId="50">#REF!</definedName>
    <definedName name="D_O" localSheetId="51">#REF!</definedName>
    <definedName name="D_O" localSheetId="11">#REF!</definedName>
    <definedName name="D_O" localSheetId="12">#REF!</definedName>
    <definedName name="D_O" localSheetId="13">#REF!</definedName>
    <definedName name="D_O" localSheetId="17">#REF!</definedName>
    <definedName name="D_O" localSheetId="18">#REF!</definedName>
    <definedName name="D_O" localSheetId="20">#REF!</definedName>
    <definedName name="D_O" localSheetId="26">#REF!</definedName>
    <definedName name="D_O" localSheetId="28">#REF!</definedName>
    <definedName name="D_O" localSheetId="29">#REF!</definedName>
    <definedName name="D_O" localSheetId="30">#REF!</definedName>
    <definedName name="D_O" localSheetId="31">#REF!</definedName>
    <definedName name="D_O" localSheetId="32">#REF!</definedName>
    <definedName name="D_O" localSheetId="19">#REF!</definedName>
    <definedName name="D_O" localSheetId="25">#REF!</definedName>
    <definedName name="D_O" localSheetId="27">#REF!</definedName>
    <definedName name="D_O">#REF!</definedName>
    <definedName name="D_OTB" localSheetId="12">#REF!</definedName>
    <definedName name="D_OTB" localSheetId="13">#REF!</definedName>
    <definedName name="D_OTB" localSheetId="28">#REF!</definedName>
    <definedName name="D_OTB" localSheetId="29">#REF!</definedName>
    <definedName name="D_OTB" localSheetId="30">#REF!</definedName>
    <definedName name="D_OTB" localSheetId="31">#REF!</definedName>
    <definedName name="D_OTB">#REF!</definedName>
    <definedName name="D_P" localSheetId="12">#REF!</definedName>
    <definedName name="D_P" localSheetId="13">#REF!</definedName>
    <definedName name="D_P" localSheetId="28">#REF!</definedName>
    <definedName name="D_P" localSheetId="29">#REF!</definedName>
    <definedName name="D_P" localSheetId="30">#REF!</definedName>
    <definedName name="D_P" localSheetId="31">#REF!</definedName>
    <definedName name="D_P">#REF!</definedName>
    <definedName name="D_PCPI" localSheetId="28">#REF!</definedName>
    <definedName name="D_PCPI" localSheetId="29">#REF!</definedName>
    <definedName name="D_PCPI" localSheetId="30">#REF!</definedName>
    <definedName name="D_PCPI" localSheetId="31">#REF!</definedName>
    <definedName name="D_PCPI">#REF!</definedName>
    <definedName name="D_PCPIAQ" localSheetId="28">#REF!</definedName>
    <definedName name="D_PCPIAQ" localSheetId="29">#REF!</definedName>
    <definedName name="D_PCPIAQ" localSheetId="30">#REF!</definedName>
    <definedName name="D_PCPIAQ" localSheetId="31">#REF!</definedName>
    <definedName name="D_PCPIAQ">#REF!</definedName>
    <definedName name="D_PCPIG" localSheetId="28">#REF!</definedName>
    <definedName name="D_PCPIG" localSheetId="29">#REF!</definedName>
    <definedName name="D_PCPIG" localSheetId="30">#REF!</definedName>
    <definedName name="D_PCPIG" localSheetId="31">#REF!</definedName>
    <definedName name="D_PCPIG">#REF!</definedName>
    <definedName name="D_PCPIGAQ" localSheetId="28">#REF!</definedName>
    <definedName name="D_PCPIGAQ" localSheetId="29">#REF!</definedName>
    <definedName name="D_PCPIGAQ" localSheetId="30">#REF!</definedName>
    <definedName name="D_PCPIGAQ" localSheetId="31">#REF!</definedName>
    <definedName name="D_PCPIGAQ">#REF!</definedName>
    <definedName name="D_PCPIGQ" localSheetId="28">#REF!</definedName>
    <definedName name="D_PCPIGQ" localSheetId="29">#REF!</definedName>
    <definedName name="D_PCPIGQ" localSheetId="30">#REF!</definedName>
    <definedName name="D_PCPIGQ" localSheetId="31">#REF!</definedName>
    <definedName name="D_PCPIGQ">#REF!</definedName>
    <definedName name="D_PCPIQ" localSheetId="28">#REF!</definedName>
    <definedName name="D_PCPIQ" localSheetId="29">#REF!</definedName>
    <definedName name="D_PCPIQ" localSheetId="30">#REF!</definedName>
    <definedName name="D_PCPIQ" localSheetId="31">#REF!</definedName>
    <definedName name="D_PCPIQ">#REF!</definedName>
    <definedName name="D_PPPPC" localSheetId="28">#REF!</definedName>
    <definedName name="D_PPPPC" localSheetId="29">#REF!</definedName>
    <definedName name="D_PPPPC" localSheetId="30">#REF!</definedName>
    <definedName name="D_PPPPC" localSheetId="31">#REF!</definedName>
    <definedName name="D_PPPPC">#REF!</definedName>
    <definedName name="D_PPPWGT" localSheetId="28">#REF!</definedName>
    <definedName name="D_PPPWGT" localSheetId="29">#REF!</definedName>
    <definedName name="D_PPPWGT" localSheetId="30">#REF!</definedName>
    <definedName name="D_PPPWGT" localSheetId="31">#REF!</definedName>
    <definedName name="D_PPPWGT">#REF!</definedName>
    <definedName name="D_S" localSheetId="49">#REF!</definedName>
    <definedName name="D_S" localSheetId="50">#REF!</definedName>
    <definedName name="D_S" localSheetId="51">#REF!</definedName>
    <definedName name="D_S" localSheetId="11">#REF!</definedName>
    <definedName name="D_S" localSheetId="17">#REF!</definedName>
    <definedName name="D_S" localSheetId="28">#REF!</definedName>
    <definedName name="D_S" localSheetId="29">#REF!</definedName>
    <definedName name="D_S" localSheetId="30">#REF!</definedName>
    <definedName name="D_S" localSheetId="31">#REF!</definedName>
    <definedName name="D_S" localSheetId="25">#REF!</definedName>
    <definedName name="D_S">#REF!</definedName>
    <definedName name="D_SRM" localSheetId="49">#REF!</definedName>
    <definedName name="D_SRM" localSheetId="50">#REF!</definedName>
    <definedName name="D_SRM" localSheetId="51">#REF!</definedName>
    <definedName name="D_SRM" localSheetId="11">#REF!</definedName>
    <definedName name="D_SRM" localSheetId="12">#REF!</definedName>
    <definedName name="D_SRM" localSheetId="13">#REF!</definedName>
    <definedName name="D_SRM" localSheetId="17">#REF!</definedName>
    <definedName name="D_SRM" localSheetId="18">#REF!</definedName>
    <definedName name="D_SRM" localSheetId="20">#REF!</definedName>
    <definedName name="D_SRM" localSheetId="26">#REF!</definedName>
    <definedName name="D_SRM" localSheetId="28">#REF!</definedName>
    <definedName name="D_SRM" localSheetId="29">#REF!</definedName>
    <definedName name="D_SRM" localSheetId="30">#REF!</definedName>
    <definedName name="D_SRM" localSheetId="31">#REF!</definedName>
    <definedName name="D_SRM" localSheetId="32">#REF!</definedName>
    <definedName name="D_SRM" localSheetId="19">#REF!</definedName>
    <definedName name="D_SRM" localSheetId="25">#REF!</definedName>
    <definedName name="D_SRM" localSheetId="27">#REF!</definedName>
    <definedName name="D_SRM">#REF!</definedName>
    <definedName name="D_SY" localSheetId="49">#REF!</definedName>
    <definedName name="D_SY" localSheetId="50">#REF!</definedName>
    <definedName name="D_SY" localSheetId="51">#REF!</definedName>
    <definedName name="D_SY" localSheetId="11">#REF!</definedName>
    <definedName name="D_SY" localSheetId="12">#REF!</definedName>
    <definedName name="D_SY" localSheetId="13">#REF!</definedName>
    <definedName name="D_SY" localSheetId="17">#REF!</definedName>
    <definedName name="D_SY" localSheetId="18">#REF!</definedName>
    <definedName name="D_SY" localSheetId="20">#REF!</definedName>
    <definedName name="D_SY" localSheetId="26">#REF!</definedName>
    <definedName name="D_SY" localSheetId="28">#REF!</definedName>
    <definedName name="D_SY" localSheetId="29">#REF!</definedName>
    <definedName name="D_SY" localSheetId="30">#REF!</definedName>
    <definedName name="D_SY" localSheetId="31">#REF!</definedName>
    <definedName name="D_SY" localSheetId="32">#REF!</definedName>
    <definedName name="D_SY" localSheetId="19">#REF!</definedName>
    <definedName name="D_SY" localSheetId="25">#REF!</definedName>
    <definedName name="D_SY" localSheetId="27">#REF!</definedName>
    <definedName name="D_SY">#REF!</definedName>
    <definedName name="D_WPCP33_D" localSheetId="12">#REF!</definedName>
    <definedName name="D_WPCP33_D" localSheetId="13">#REF!</definedName>
    <definedName name="D_WPCP33_D" localSheetId="28">#REF!</definedName>
    <definedName name="D_WPCP33_D" localSheetId="29">#REF!</definedName>
    <definedName name="D_WPCP33_D" localSheetId="30">#REF!</definedName>
    <definedName name="D_WPCP33_D" localSheetId="31">#REF!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49">#REF!</definedName>
    <definedName name="da" localSheetId="50">#REF!</definedName>
    <definedName name="da" localSheetId="51">#REF!</definedName>
    <definedName name="da" localSheetId="11">#REF!</definedName>
    <definedName name="DA" localSheetId="12">#REF!</definedName>
    <definedName name="da" localSheetId="17">#REF!</definedName>
    <definedName name="da" localSheetId="28">#REF!</definedName>
    <definedName name="da" localSheetId="29">#REF!</definedName>
    <definedName name="da" localSheetId="30">#REF!</definedName>
    <definedName name="da" localSheetId="31">#REF!</definedName>
    <definedName name="da" localSheetId="25">#REF!</definedName>
    <definedName name="da">#REF!</definedName>
    <definedName name="DABA" localSheetId="28">#REF!</definedName>
    <definedName name="DABA" localSheetId="29">#REF!</definedName>
    <definedName name="DABA" localSheetId="30">#REF!</definedName>
    <definedName name="DABA" localSheetId="31">#REF!</definedName>
    <definedName name="DABA">#REF!</definedName>
    <definedName name="DABI" localSheetId="28">#REF!</definedName>
    <definedName name="DABI" localSheetId="29">#REF!</definedName>
    <definedName name="DABI" localSheetId="30">#REF!</definedName>
    <definedName name="DABI" localSheetId="31">#REF!</definedName>
    <definedName name="DABI">#REF!</definedName>
    <definedName name="DABproj">#N/A</definedName>
    <definedName name="DAGproj">#N/A</definedName>
    <definedName name="Daily_Depreciation" localSheetId="17">#REF!</definedName>
    <definedName name="Daily_Depreciation" localSheetId="18">#REF!</definedName>
    <definedName name="Daily_Depreciation" localSheetId="20">#REF!</definedName>
    <definedName name="Daily_Depreciation" localSheetId="30">#REF!</definedName>
    <definedName name="Daily_Depreciation" localSheetId="31">'[70]Inter-Bank'!$E$5</definedName>
    <definedName name="Daily_Depreciation" localSheetId="19">#REF!</definedName>
    <definedName name="Daily_Depreciation">#REF!</definedName>
    <definedName name="DAMU" localSheetId="48">#REF!</definedName>
    <definedName name="DAMU" localSheetId="51">#REF!</definedName>
    <definedName name="DAMU" localSheetId="52">#REF!</definedName>
    <definedName name="DAMU" localSheetId="12">#REF!</definedName>
    <definedName name="DAMU" localSheetId="13">#REF!</definedName>
    <definedName name="DAMU" localSheetId="28">#REF!</definedName>
    <definedName name="DAMU" localSheetId="29">#REF!</definedName>
    <definedName name="DAMU" localSheetId="30">#REF!</definedName>
    <definedName name="DAMU" localSheetId="31">#REF!</definedName>
    <definedName name="DAMU">#REF!</definedName>
    <definedName name="DAperc" localSheetId="48">#REF!</definedName>
    <definedName name="DAperc" localSheetId="51">#REF!</definedName>
    <definedName name="DAperc" localSheetId="52">#REF!</definedName>
    <definedName name="DAperc" localSheetId="12">#REF!</definedName>
    <definedName name="DAperc" localSheetId="13">#REF!</definedName>
    <definedName name="DAperc" localSheetId="28">#REF!</definedName>
    <definedName name="DAperc" localSheetId="29">#REF!</definedName>
    <definedName name="DAperc" localSheetId="30">#REF!</definedName>
    <definedName name="DAperc" localSheetId="31">#REF!</definedName>
    <definedName name="DAperc">#REF!</definedName>
    <definedName name="DAproj">#N/A</definedName>
    <definedName name="DASD">#N/A</definedName>
    <definedName name="DASDB">#N/A</definedName>
    <definedName name="DASDG">#N/A</definedName>
    <definedName name="data" localSheetId="48">#REF!</definedName>
    <definedName name="data" localSheetId="49">#REF!</definedName>
    <definedName name="data" localSheetId="50">#REF!</definedName>
    <definedName name="data" localSheetId="51">#REF!</definedName>
    <definedName name="data" localSheetId="52">#REF!</definedName>
    <definedName name="data" localSheetId="11">#REF!</definedName>
    <definedName name="data" localSheetId="12">#REF!</definedName>
    <definedName name="data" localSheetId="13">#REF!</definedName>
    <definedName name="data" localSheetId="17">#REF!</definedName>
    <definedName name="data" localSheetId="18">#REF!</definedName>
    <definedName name="data" localSheetId="20">#REF!</definedName>
    <definedName name="data" localSheetId="21">#REF!</definedName>
    <definedName name="data" localSheetId="26">#REF!</definedName>
    <definedName name="data" localSheetId="28">#REF!</definedName>
    <definedName name="data" localSheetId="29">#REF!</definedName>
    <definedName name="data" localSheetId="30">#REF!</definedName>
    <definedName name="data" localSheetId="31">#REF!</definedName>
    <definedName name="data" localSheetId="32">#REF!</definedName>
    <definedName name="data" localSheetId="33">#REF!</definedName>
    <definedName name="data" localSheetId="34">#REF!</definedName>
    <definedName name="data" localSheetId="19">#REF!</definedName>
    <definedName name="data" localSheetId="25">#REF!</definedName>
    <definedName name="data" localSheetId="27">#REF!</definedName>
    <definedName name="data">#REF!</definedName>
    <definedName name="data1" localSheetId="49">#REF!</definedName>
    <definedName name="data1" localSheetId="50">#REF!</definedName>
    <definedName name="data1" localSheetId="51">#REF!</definedName>
    <definedName name="data1" localSheetId="11">#REF!</definedName>
    <definedName name="data1" localSheetId="12">#REF!</definedName>
    <definedName name="data1" localSheetId="13">#REF!</definedName>
    <definedName name="data1" localSheetId="17">#REF!</definedName>
    <definedName name="data1" localSheetId="20">#REF!</definedName>
    <definedName name="data1" localSheetId="21">#REF!</definedName>
    <definedName name="data1" localSheetId="28">#REF!</definedName>
    <definedName name="data1" localSheetId="29">#REF!</definedName>
    <definedName name="data1" localSheetId="30">#REF!</definedName>
    <definedName name="data1" localSheetId="31">#REF!</definedName>
    <definedName name="data1" localSheetId="32">#REF!</definedName>
    <definedName name="data1" localSheetId="33">#REF!</definedName>
    <definedName name="data1" localSheetId="34">#REF!</definedName>
    <definedName name="data1" localSheetId="19">#REF!</definedName>
    <definedName name="data1" localSheetId="25">#REF!</definedName>
    <definedName name="data1">#REF!</definedName>
    <definedName name="Data2" localSheetId="49">#REF!</definedName>
    <definedName name="Data2" localSheetId="50">#REF!</definedName>
    <definedName name="Data2" localSheetId="51">#REF!</definedName>
    <definedName name="Data2" localSheetId="11">#REF!</definedName>
    <definedName name="data2" localSheetId="12">#REF!</definedName>
    <definedName name="Data2" localSheetId="13">#REF!</definedName>
    <definedName name="Data2" localSheetId="17">#REF!</definedName>
    <definedName name="Data2" localSheetId="18">#REF!</definedName>
    <definedName name="Data2" localSheetId="20">#REF!</definedName>
    <definedName name="Data2" localSheetId="21">#REF!</definedName>
    <definedName name="Data2" localSheetId="26">#REF!</definedName>
    <definedName name="Data2" localSheetId="28">#REF!</definedName>
    <definedName name="Data2" localSheetId="29">#REF!</definedName>
    <definedName name="Data2" localSheetId="30">#REF!</definedName>
    <definedName name="Data2" localSheetId="31">#REF!</definedName>
    <definedName name="Data2" localSheetId="32">#REF!</definedName>
    <definedName name="Data2" localSheetId="33">#REF!</definedName>
    <definedName name="Data2" localSheetId="34">#REF!</definedName>
    <definedName name="Data2" localSheetId="19">#REF!</definedName>
    <definedName name="Data2" localSheetId="25">#REF!</definedName>
    <definedName name="Data2" localSheetId="27">#REF!</definedName>
    <definedName name="Data2">#REF!</definedName>
    <definedName name="Database_MI" localSheetId="12">#REF!</definedName>
    <definedName name="Database_MI" localSheetId="13">#REF!</definedName>
    <definedName name="Database_MI" localSheetId="28">#REF!</definedName>
    <definedName name="Database_MI" localSheetId="29">#REF!</definedName>
    <definedName name="Database_MI" localSheetId="30">#REF!</definedName>
    <definedName name="Database_MI" localSheetId="31">#REF!</definedName>
    <definedName name="Database_MI">#REF!</definedName>
    <definedName name="dataSeguimiento" localSheetId="51">#REF!</definedName>
    <definedName name="dataSeguimiento" localSheetId="28">#REF!</definedName>
    <definedName name="dataSeguimiento" localSheetId="29">#REF!</definedName>
    <definedName name="dataSeguimiento" localSheetId="30">#REF!</definedName>
    <definedName name="dataSeguimiento" localSheetId="31">#REF!</definedName>
    <definedName name="dataSeguimiento">#REF!</definedName>
    <definedName name="Dataset" localSheetId="49">#REF!</definedName>
    <definedName name="Dataset" localSheetId="50">#REF!</definedName>
    <definedName name="Dataset" localSheetId="51">#REF!</definedName>
    <definedName name="Dataset" localSheetId="11">#REF!</definedName>
    <definedName name="Dataset" localSheetId="12">#REF!</definedName>
    <definedName name="Dataset" localSheetId="13">#REF!</definedName>
    <definedName name="Dataset" localSheetId="17">#REF!</definedName>
    <definedName name="Dataset" localSheetId="21">#REF!</definedName>
    <definedName name="Dataset" localSheetId="28">#REF!</definedName>
    <definedName name="Dataset" localSheetId="29">#REF!</definedName>
    <definedName name="Dataset" localSheetId="30">#REF!</definedName>
    <definedName name="Dataset" localSheetId="31">#REF!</definedName>
    <definedName name="Dataset" localSheetId="32">#REF!</definedName>
    <definedName name="Dataset" localSheetId="33">#REF!</definedName>
    <definedName name="Dataset" localSheetId="34">#REF!</definedName>
    <definedName name="Dataset" localSheetId="19">#REF!</definedName>
    <definedName name="Dataset" localSheetId="25">#REF!</definedName>
    <definedName name="Dataset">#REF!</definedName>
    <definedName name="datatbl" localSheetId="28">#REF!</definedName>
    <definedName name="datatbl" localSheetId="29">#REF!</definedName>
    <definedName name="datatbl" localSheetId="30">#REF!</definedName>
    <definedName name="datatbl" localSheetId="31">#REF!</definedName>
    <definedName name="datatbl">#REF!</definedName>
    <definedName name="date" localSheetId="12">#REF!</definedName>
    <definedName name="date" localSheetId="17">#REF!</definedName>
    <definedName name="date" localSheetId="18">#REF!</definedName>
    <definedName name="date" localSheetId="20">#REF!</definedName>
    <definedName name="date" localSheetId="30">#REF!</definedName>
    <definedName name="date" localSheetId="31">[97]Tablas!$IV$1:$IV$2</definedName>
    <definedName name="date" localSheetId="32">#REF!</definedName>
    <definedName name="date" localSheetId="19">#REF!</definedName>
    <definedName name="date">#REF!</definedName>
    <definedName name="dates" localSheetId="12">#REF!</definedName>
    <definedName name="dates" localSheetId="17">#REF!</definedName>
    <definedName name="dates" localSheetId="18">#REF!</definedName>
    <definedName name="dates" localSheetId="20">#REF!</definedName>
    <definedName name="dates" localSheetId="30">#REF!</definedName>
    <definedName name="dates" localSheetId="31">'[48]shared data'!$S$8:$S$155</definedName>
    <definedName name="dates" localSheetId="19">#REF!</definedName>
    <definedName name="dates">#REF!</definedName>
    <definedName name="DATES_A" localSheetId="12">#REF!</definedName>
    <definedName name="DATES_A" localSheetId="17">#REF!</definedName>
    <definedName name="DATES_A" localSheetId="18">#REF!</definedName>
    <definedName name="DATES_A" localSheetId="20">#REF!</definedName>
    <definedName name="DATES_A" localSheetId="30">#REF!</definedName>
    <definedName name="DATES_A" localSheetId="31">'[48]shared data'!$D$2:$AC$2</definedName>
    <definedName name="DATES_A" localSheetId="19">#REF!</definedName>
    <definedName name="DATES_A">#REF!</definedName>
    <definedName name="dates_w" localSheetId="48">#REF!</definedName>
    <definedName name="dates_w" localSheetId="51">#REF!</definedName>
    <definedName name="dates_w" localSheetId="52">#REF!</definedName>
    <definedName name="dates_w" localSheetId="12">#REF!</definedName>
    <definedName name="dates_w" localSheetId="13">#REF!</definedName>
    <definedName name="dates_w" localSheetId="28">#REF!</definedName>
    <definedName name="dates_w" localSheetId="29">#REF!</definedName>
    <definedName name="dates_w" localSheetId="30">#REF!</definedName>
    <definedName name="dates_w" localSheetId="31">#REF!</definedName>
    <definedName name="dates_w">#REF!</definedName>
    <definedName name="Dates1" localSheetId="48">#REF!</definedName>
    <definedName name="Dates1" localSheetId="49">#REF!</definedName>
    <definedName name="Dates1" localSheetId="50">#REF!</definedName>
    <definedName name="Dates1" localSheetId="51">#REF!</definedName>
    <definedName name="Dates1" localSheetId="52">#REF!</definedName>
    <definedName name="Dates1" localSheetId="11">#REF!</definedName>
    <definedName name="Dates1" localSheetId="12">#REF!</definedName>
    <definedName name="Dates1" localSheetId="13">#REF!</definedName>
    <definedName name="Dates1" localSheetId="17">#REF!</definedName>
    <definedName name="Dates1" localSheetId="18">#REF!</definedName>
    <definedName name="Dates1" localSheetId="20">#REF!</definedName>
    <definedName name="Dates1" localSheetId="26">#REF!</definedName>
    <definedName name="Dates1" localSheetId="28">#REF!</definedName>
    <definedName name="Dates1" localSheetId="29">#REF!</definedName>
    <definedName name="Dates1" localSheetId="30">#REF!</definedName>
    <definedName name="Dates1" localSheetId="31">#REF!</definedName>
    <definedName name="Dates1" localSheetId="32">#REF!</definedName>
    <definedName name="Dates1" localSheetId="19">#REF!</definedName>
    <definedName name="Dates1" localSheetId="25">#REF!</definedName>
    <definedName name="Dates1" localSheetId="27">#REF!</definedName>
    <definedName name="Dates1">#REF!</definedName>
    <definedName name="datesaa" localSheetId="12">#REF!</definedName>
    <definedName name="datesaa" localSheetId="13">#REF!</definedName>
    <definedName name="datesaa" localSheetId="28">#REF!</definedName>
    <definedName name="datesaa" localSheetId="29">#REF!</definedName>
    <definedName name="datesaa" localSheetId="30">#REF!</definedName>
    <definedName name="datesaa" localSheetId="31">#REF!</definedName>
    <definedName name="datesaa">#REF!</definedName>
    <definedName name="datess" localSheetId="28">#REF!</definedName>
    <definedName name="datess" localSheetId="29">#REF!</definedName>
    <definedName name="datess" localSheetId="30">#REF!</definedName>
    <definedName name="datess" localSheetId="31">#REF!</definedName>
    <definedName name="datess">#REF!</definedName>
    <definedName name="DB" localSheetId="49">#REF!</definedName>
    <definedName name="DB" localSheetId="50">#REF!</definedName>
    <definedName name="DB" localSheetId="51">#REF!</definedName>
    <definedName name="DB" localSheetId="11">#REF!</definedName>
    <definedName name="DB" localSheetId="12">#REF!</definedName>
    <definedName name="DB" localSheetId="13">#REF!</definedName>
    <definedName name="DB" localSheetId="17">#REF!</definedName>
    <definedName name="DB" localSheetId="18">#REF!</definedName>
    <definedName name="DB" localSheetId="20">#REF!</definedName>
    <definedName name="DB" localSheetId="26">#REF!</definedName>
    <definedName name="DB" localSheetId="28">#REF!</definedName>
    <definedName name="DB" localSheetId="29">#REF!</definedName>
    <definedName name="DB" localSheetId="30">#REF!</definedName>
    <definedName name="DB" localSheetId="31">#REF!</definedName>
    <definedName name="DB" localSheetId="32">#REF!</definedName>
    <definedName name="DB" localSheetId="19">#REF!</definedName>
    <definedName name="DB" localSheetId="25">#REF!</definedName>
    <definedName name="DB" localSheetId="27">#REF!</definedName>
    <definedName name="DB">#REF!</definedName>
    <definedName name="DBA" localSheetId="12">#REF!</definedName>
    <definedName name="DBA" localSheetId="13">#REF!</definedName>
    <definedName name="DBA" localSheetId="28">#REF!</definedName>
    <definedName name="DBA" localSheetId="29">#REF!</definedName>
    <definedName name="DBA" localSheetId="30">#REF!</definedName>
    <definedName name="DBA" localSheetId="31">#REF!</definedName>
    <definedName name="DBA">#REF!</definedName>
    <definedName name="DBI" localSheetId="12">#REF!</definedName>
    <definedName name="DBI" localSheetId="13">#REF!</definedName>
    <definedName name="DBI" localSheetId="28">#REF!</definedName>
    <definedName name="DBI" localSheetId="29">#REF!</definedName>
    <definedName name="DBI" localSheetId="30">#REF!</definedName>
    <definedName name="DBI" localSheetId="31">#REF!</definedName>
    <definedName name="DBI">#REF!</definedName>
    <definedName name="dbo" localSheetId="49">#REF!</definedName>
    <definedName name="dbo" localSheetId="50">#REF!</definedName>
    <definedName name="dbo" localSheetId="51">#REF!</definedName>
    <definedName name="dbo" localSheetId="11">#REF!</definedName>
    <definedName name="dbo" localSheetId="17">#REF!</definedName>
    <definedName name="dbo" localSheetId="20">#REF!</definedName>
    <definedName name="dbo" localSheetId="21">#REF!</definedName>
    <definedName name="dbo" localSheetId="28">#REF!</definedName>
    <definedName name="dbo" localSheetId="29">#REF!</definedName>
    <definedName name="dbo" localSheetId="30">#REF!</definedName>
    <definedName name="dbo" localSheetId="31">#REF!</definedName>
    <definedName name="dbo" localSheetId="32">#REF!</definedName>
    <definedName name="dbo" localSheetId="33">#REF!</definedName>
    <definedName name="dbo" localSheetId="34">#REF!</definedName>
    <definedName name="dbo" localSheetId="19">#REF!</definedName>
    <definedName name="dbo" localSheetId="25">#REF!</definedName>
    <definedName name="dbo">#REF!</definedName>
    <definedName name="DBproj">#N/A</definedName>
    <definedName name="dcc" localSheetId="48">#REF!</definedName>
    <definedName name="dcc" localSheetId="51">#REF!</definedName>
    <definedName name="dcc" localSheetId="52">#REF!</definedName>
    <definedName name="dcc" localSheetId="28">#REF!</definedName>
    <definedName name="dcc" localSheetId="29">#REF!</definedName>
    <definedName name="dcc" localSheetId="30">#REF!</definedName>
    <definedName name="dcc" localSheetId="31">#REF!</definedName>
    <definedName name="dcc">#REF!</definedName>
    <definedName name="dcc98j" localSheetId="48">[23]Programa!#REF!</definedName>
    <definedName name="dcc98j" localSheetId="52">[23]Programa!#REF!</definedName>
    <definedName name="dcc98j" localSheetId="28">[23]Programa!#REF!</definedName>
    <definedName name="dcc98j" localSheetId="29">[23]Programa!#REF!</definedName>
    <definedName name="dcc98j" localSheetId="30">#REF!</definedName>
    <definedName name="dcc98j" localSheetId="31">[23]Programa!#REF!</definedName>
    <definedName name="dcc98j">#REF!</definedName>
    <definedName name="dcc98s" localSheetId="48">#REF!</definedName>
    <definedName name="dcc98s" localSheetId="52">#REF!</definedName>
    <definedName name="dcc98s" localSheetId="12">#REF!</definedName>
    <definedName name="dcc98s" localSheetId="13">#REF!</definedName>
    <definedName name="dcc98s" localSheetId="28">#REF!</definedName>
    <definedName name="dcc98s" localSheetId="29">#REF!</definedName>
    <definedName name="dcc98s" localSheetId="30">#REF!</definedName>
    <definedName name="dcc98s" localSheetId="31">#REF!</definedName>
    <definedName name="dcc98s">#REF!</definedName>
    <definedName name="dd" localSheetId="48" hidden="1">{"Riqfin97",#N/A,FALSE,"Tran";"Riqfinpro",#N/A,FALSE,"Tran"}</definedName>
    <definedName name="dd" localSheetId="49" hidden="1">{"Riqfin97",#N/A,FALSE,"Tran";"Riqfinpro",#N/A,FALSE,"Tran"}</definedName>
    <definedName name="dd" localSheetId="50" hidden="1">{"Riqfin97",#N/A,FALSE,"Tran";"Riqfinpro",#N/A,FALSE,"Tran"}</definedName>
    <definedName name="dd" localSheetId="51" hidden="1">{"Riqfin97",#N/A,FALSE,"Tran";"Riqfinpro",#N/A,FALSE,"Tran"}</definedName>
    <definedName name="dd" localSheetId="52" hidden="1">{"Riqfin97",#N/A,FALSE,"Tran";"Riqfinpro",#N/A,FALSE,"Tran"}</definedName>
    <definedName name="dd" localSheetId="11" hidden="1">{"Riqfin97",#N/A,FALSE,"Tran";"Riqfinpro",#N/A,FALSE,"Tran"}</definedName>
    <definedName name="dd" localSheetId="12" hidden="1">{"Riqfin97",#N/A,FALSE,"Tran";"Riqfinpro",#N/A,FALSE,"Tran"}</definedName>
    <definedName name="dd" localSheetId="13" hidden="1">{"Riqfin97",#N/A,FALSE,"Tran";"Riqfinpro",#N/A,FALSE,"Tran"}</definedName>
    <definedName name="dd" localSheetId="17" hidden="1">{"Riqfin97",#N/A,FALSE,"Tran";"Riqfinpro",#N/A,FALSE,"Tran"}</definedName>
    <definedName name="dd" localSheetId="18" hidden="1">{"Riqfin97",#N/A,FALSE,"Tran";"Riqfinpro",#N/A,FALSE,"Tran"}</definedName>
    <definedName name="dd" localSheetId="20" hidden="1">{"Riqfin97",#N/A,FALSE,"Tran";"Riqfinpro",#N/A,FALSE,"Tran"}</definedName>
    <definedName name="dd" localSheetId="21" hidden="1">{"Riqfin97",#N/A,FALSE,"Tran";"Riqfinpro",#N/A,FALSE,"Tran"}</definedName>
    <definedName name="dd" localSheetId="10" hidden="1">{"Riqfin97",#N/A,FALSE,"Tran";"Riqfinpro",#N/A,FALSE,"Tran"}</definedName>
    <definedName name="dd" localSheetId="26" hidden="1">{"Riqfin97",#N/A,FALSE,"Tran";"Riqfinpro",#N/A,FALSE,"Tran"}</definedName>
    <definedName name="dd" localSheetId="23" hidden="1">{"Riqfin97",#N/A,FALSE,"Tran";"Riqfinpro",#N/A,FALSE,"Tran"}</definedName>
    <definedName name="dd" localSheetId="28" hidden="1">{"Riqfin97",#N/A,FALSE,"Tran";"Riqfinpro",#N/A,FALSE,"Tran"}</definedName>
    <definedName name="dd" localSheetId="29" hidden="1">{"Riqfin97",#N/A,FALSE,"Tran";"Riqfinpro",#N/A,FALSE,"Tran"}</definedName>
    <definedName name="dd" localSheetId="30"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4" hidden="1">{"Riqfin97",#N/A,FALSE,"Tran";"Riqfinpro",#N/A,FALSE,"Tran"}</definedName>
    <definedName name="dd" localSheetId="35" hidden="1">{"Riqfin97",#N/A,FALSE,"Tran";"Riqfinpro",#N/A,FALSE,"Tran"}</definedName>
    <definedName name="dd" localSheetId="19" hidden="1">{"Riqfin97",#N/A,FALSE,"Tran";"Riqfinpro",#N/A,FALSE,"Tran"}</definedName>
    <definedName name="dd" localSheetId="22" hidden="1">{"Riqfin97",#N/A,FALSE,"Tran";"Riqfinpro",#N/A,FALSE,"Tran"}</definedName>
    <definedName name="dd" localSheetId="25" hidden="1">{"Riqfin97",#N/A,FALSE,"Tran";"Riqfinpro",#N/A,FALSE,"Tran"}</definedName>
    <definedName name="dd" localSheetId="27" hidden="1">{"Riqfin97",#N/A,FALSE,"Tran";"Riqfinpro",#N/A,FALSE,"Tran"}</definedName>
    <definedName name="dd" hidden="1">{"Riqfin97",#N/A,FALSE,"Tran";"Riqfinpro",#N/A,FALSE,"Tran"}</definedName>
    <definedName name="DD__Charts_area" localSheetId="48">#REF!</definedName>
    <definedName name="DD__Charts_area" localSheetId="51">#REF!</definedName>
    <definedName name="DD__Charts_area" localSheetId="52">#REF!</definedName>
    <definedName name="DD__Charts_area" localSheetId="28">#REF!</definedName>
    <definedName name="DD__Charts_area" localSheetId="29">#REF!</definedName>
    <definedName name="DD__Charts_area" localSheetId="30">#REF!</definedName>
    <definedName name="DD__Charts_area" localSheetId="31">#REF!</definedName>
    <definedName name="DD__Charts_area">#REF!</definedName>
    <definedName name="DD__GDI" localSheetId="48">#REF!</definedName>
    <definedName name="DD__GDI" localSheetId="52">#REF!</definedName>
    <definedName name="DD__GDI" localSheetId="28">#REF!</definedName>
    <definedName name="DD__GDI" localSheetId="29">#REF!</definedName>
    <definedName name="DD__GDI" localSheetId="30">#REF!</definedName>
    <definedName name="DD__GDI" localSheetId="31">#REF!</definedName>
    <definedName name="DD__GDI">#REF!</definedName>
    <definedName name="DD__GDP_real_by_sector_of_origin" localSheetId="28">#REF!</definedName>
    <definedName name="DD__GDP_real_by_sector_of_origin" localSheetId="29">#REF!</definedName>
    <definedName name="DD__GDP_real_by_sector_of_origin" localSheetId="30">#REF!</definedName>
    <definedName name="DD__GDP_real_by_sector_of_origin" localSheetId="31">#REF!</definedName>
    <definedName name="DD__GDP_real_by_sector_of_origin">#REF!</definedName>
    <definedName name="DD__Labor_Productivity" localSheetId="28">#REF!</definedName>
    <definedName name="DD__Labor_Productivity" localSheetId="29">#REF!</definedName>
    <definedName name="DD__Labor_Productivity" localSheetId="30">#REF!</definedName>
    <definedName name="DD__Labor_Productivity" localSheetId="31">#REF!</definedName>
    <definedName name="DD__Labor_Productivity">#REF!</definedName>
    <definedName name="DD__National_Accounts_at_1958_prices_" localSheetId="28">#REF!</definedName>
    <definedName name="DD__National_Accounts_at_1958_prices_" localSheetId="29">#REF!</definedName>
    <definedName name="DD__National_Accounts_at_1958_prices_" localSheetId="30">#REF!</definedName>
    <definedName name="DD__National_Accounts_at_1958_prices_" localSheetId="31">#REF!</definedName>
    <definedName name="DD__National_Accounts_at_1958_prices_">#REF!</definedName>
    <definedName name="DD__National_Accounts_at_Current_Prices" localSheetId="28">#REF!</definedName>
    <definedName name="DD__National_Accounts_at_Current_Prices" localSheetId="29">#REF!</definedName>
    <definedName name="DD__National_Accounts_at_Current_Prices" localSheetId="30">#REF!</definedName>
    <definedName name="DD__National_Accounts_at_Current_Prices" localSheetId="31">#REF!</definedName>
    <definedName name="DD__National_Accounts_at_Current_Prices">#REF!</definedName>
    <definedName name="DD__National_Accounts_Deflators" localSheetId="28">#REF!</definedName>
    <definedName name="DD__National_Accounts_Deflators" localSheetId="29">#REF!</definedName>
    <definedName name="DD__National_Accounts_Deflators" localSheetId="30">#REF!</definedName>
    <definedName name="DD__National_Accounts_Deflators" localSheetId="31">#REF!</definedName>
    <definedName name="DD__National_Accounts_Deflators">#REF!</definedName>
    <definedName name="DD__Prices_CPI_all_items" localSheetId="28">#REF!</definedName>
    <definedName name="DD__Prices_CPI_all_items" localSheetId="29">#REF!</definedName>
    <definedName name="DD__Prices_CPI_all_items" localSheetId="30">#REF!</definedName>
    <definedName name="DD__Prices_CPI_all_items" localSheetId="31">#REF!</definedName>
    <definedName name="DD__Prices_CPI_all_items">#REF!</definedName>
    <definedName name="DD__Prices_CPI_by_components" localSheetId="28">#REF!</definedName>
    <definedName name="DD__Prices_CPI_by_components" localSheetId="29">#REF!</definedName>
    <definedName name="DD__Prices_CPI_by_components" localSheetId="30">#REF!</definedName>
    <definedName name="DD__Prices_CPI_by_components" localSheetId="31">#REF!</definedName>
    <definedName name="DD__Prices_CPI_by_components">#REF!</definedName>
    <definedName name="DD__Prices_Wage_Indicators" localSheetId="28">#REF!</definedName>
    <definedName name="DD__Prices_Wage_Indicators" localSheetId="29">#REF!</definedName>
    <definedName name="DD__Prices_Wage_Indicators" localSheetId="30">#REF!</definedName>
    <definedName name="DD__Prices_Wage_Indicators" localSheetId="31">#REF!</definedName>
    <definedName name="DD__Prices_Wage_Indicators">#REF!</definedName>
    <definedName name="DD__Selected_Agricultural_Sector_Statistics" localSheetId="28">#REF!</definedName>
    <definedName name="DD__Selected_Agricultural_Sector_Statistics" localSheetId="29">#REF!</definedName>
    <definedName name="DD__Selected_Agricultural_Sector_Statistics" localSheetId="30">#REF!</definedName>
    <definedName name="DD__Selected_Agricultural_Sector_Statistics" localSheetId="31">#REF!</definedName>
    <definedName name="DD__Selected_Agricultural_Sector_Statistics">#REF!</definedName>
    <definedName name="DD__Selected_Agricultural_Sector_Statistics__concluded" localSheetId="28">#REF!</definedName>
    <definedName name="DD__Selected_Agricultural_Sector_Statistics__concluded" localSheetId="29">#REF!</definedName>
    <definedName name="DD__Selected_Agricultural_Sector_Statistics__concluded" localSheetId="30">#REF!</definedName>
    <definedName name="DD__Selected_Agricultural_Sector_Statistics__concluded" localSheetId="31">#REF!</definedName>
    <definedName name="DD__Selected_Agricultural_Sector_Statistics__concluded">#REF!</definedName>
    <definedName name="DD_Index_of_employment" localSheetId="28">#REF!</definedName>
    <definedName name="DD_Index_of_employment" localSheetId="29">#REF!</definedName>
    <definedName name="DD_Index_of_employment" localSheetId="30">#REF!</definedName>
    <definedName name="DD_Index_of_employment" localSheetId="31">#REF!</definedName>
    <definedName name="DD_Index_of_employment">#REF!</definedName>
    <definedName name="DD_Indicators_of_emp_wages_ulc" localSheetId="28">#REF!</definedName>
    <definedName name="DD_Indicators_of_emp_wages_ulc" localSheetId="29">#REF!</definedName>
    <definedName name="DD_Indicators_of_emp_wages_ulc" localSheetId="30">#REF!</definedName>
    <definedName name="DD_Indicators_of_emp_wages_ulc" localSheetId="31">#REF!</definedName>
    <definedName name="DD_Indicators_of_emp_wages_ulc">#REF!</definedName>
    <definedName name="DD_Labor_Productivity" localSheetId="28">#REF!</definedName>
    <definedName name="DD_Labor_Productivity" localSheetId="29">#REF!</definedName>
    <definedName name="DD_Labor_Productivity" localSheetId="30">#REF!</definedName>
    <definedName name="DD_Labor_Productivity" localSheetId="31">#REF!</definedName>
    <definedName name="DD_Labor_Productivity">#REF!</definedName>
    <definedName name="DDD" localSheetId="48">#REF!</definedName>
    <definedName name="DDD" localSheetId="49">#REF!</definedName>
    <definedName name="DDD" localSheetId="50">#REF!</definedName>
    <definedName name="DDD" localSheetId="51">#REF!</definedName>
    <definedName name="DDD" localSheetId="52">#REF!</definedName>
    <definedName name="DDD" localSheetId="11">#REF!</definedName>
    <definedName name="ddd" localSheetId="12" hidden="1">{"bop94-99",#N/A,FALSE,"BOP";"bgdp94-99",#N/A,FALSE,"BOPGDP";"exp94-99",#N/A,FALSE,"EXP";"imp94-99",#N/A,FALSE,"IMP";"tt9499",#N/A,FALSE,"TT";"ss94-99",#N/A,FALSE,"SERV";"tran94-99",#N/A,FALSE,"TRAN";"dis95-98",#N/A,FALSE,"DISB";"amor94-99",#N/A,FALSE,"AMOR";"int94-98",#N/A,FALSE,"INT";"debt94-99",#N/A,FALSE,"DEBT"}</definedName>
    <definedName name="DDD" localSheetId="13">#REF!</definedName>
    <definedName name="DDD" localSheetId="17">#REF!</definedName>
    <definedName name="DDD" localSheetId="18">#REF!</definedName>
    <definedName name="DDD" localSheetId="20">#REF!</definedName>
    <definedName name="DDD" localSheetId="21">#REF!</definedName>
    <definedName name="DDD" localSheetId="26">#REF!</definedName>
    <definedName name="DDD" localSheetId="28">#REF!</definedName>
    <definedName name="DDD" localSheetId="29">#REF!</definedName>
    <definedName name="DDD" localSheetId="30">#REF!</definedName>
    <definedName name="DDD" localSheetId="31">#REF!</definedName>
    <definedName name="DDD" localSheetId="32">#REF!</definedName>
    <definedName name="DDD" localSheetId="33">#REF!</definedName>
    <definedName name="DDD" localSheetId="34">#REF!</definedName>
    <definedName name="DDD" localSheetId="19">#REF!</definedName>
    <definedName name="DDD" localSheetId="25">#REF!</definedName>
    <definedName name="DDD" localSheetId="27">#REF!</definedName>
    <definedName name="DDD">#REF!</definedName>
    <definedName name="dddd" localSheetId="48" hidden="1">{"Minpmon",#N/A,FALSE,"Monthinput"}</definedName>
    <definedName name="dddd" localSheetId="49" hidden="1">{"Minpmon",#N/A,FALSE,"Monthinput"}</definedName>
    <definedName name="dddd" localSheetId="50" hidden="1">{"Minpmon",#N/A,FALSE,"Monthinput"}</definedName>
    <definedName name="dddd" localSheetId="51" hidden="1">{"Minpmon",#N/A,FALSE,"Monthinput"}</definedName>
    <definedName name="dddd" localSheetId="52" hidden="1">{"Minpmon",#N/A,FALSE,"Monthinput"}</definedName>
    <definedName name="dddd" localSheetId="11" hidden="1">{"Minpmon",#N/A,FALSE,"Monthinput"}</definedName>
    <definedName name="dddd" localSheetId="12" hidden="1">{"Minpmon",#N/A,FALSE,"Monthinput"}</definedName>
    <definedName name="dddd" localSheetId="13" hidden="1">{"Minpmon",#N/A,FALSE,"Monthinput"}</definedName>
    <definedName name="dddd" localSheetId="17" hidden="1">{"Minpmon",#N/A,FALSE,"Monthinput"}</definedName>
    <definedName name="dddd" localSheetId="18" hidden="1">{"Minpmon",#N/A,FALSE,"Monthinput"}</definedName>
    <definedName name="dddd" localSheetId="20" hidden="1">{"Minpmon",#N/A,FALSE,"Monthinput"}</definedName>
    <definedName name="dddd" localSheetId="21" hidden="1">{"Minpmon",#N/A,FALSE,"Monthinput"}</definedName>
    <definedName name="dddd" localSheetId="10" hidden="1">{"Minpmon",#N/A,FALSE,"Monthinput"}</definedName>
    <definedName name="dddd" localSheetId="26" hidden="1">{"Minpmon",#N/A,FALSE,"Monthinput"}</definedName>
    <definedName name="dddd" localSheetId="23" hidden="1">{"Minpmon",#N/A,FALSE,"Monthinput"}</definedName>
    <definedName name="dddd" localSheetId="28" hidden="1">{"Minpmon",#N/A,FALSE,"Monthinput"}</definedName>
    <definedName name="dddd" localSheetId="29" hidden="1">{"Minpmon",#N/A,FALSE,"Monthinput"}</definedName>
    <definedName name="dddd" localSheetId="30" hidden="1">{"Minpmon",#N/A,FALSE,"Monthinput"}</definedName>
    <definedName name="dddd" localSheetId="31" hidden="1">{"Minpmon",#N/A,FALSE,"Monthinput"}</definedName>
    <definedName name="dddd" localSheetId="32" hidden="1">{"Minpmon",#N/A,FALSE,"Monthinput"}</definedName>
    <definedName name="dddd" localSheetId="33" hidden="1">{"Minpmon",#N/A,FALSE,"Monthinput"}</definedName>
    <definedName name="dddd" localSheetId="34" hidden="1">{"Minpmon",#N/A,FALSE,"Monthinput"}</definedName>
    <definedName name="dddd" localSheetId="35" hidden="1">{"Minpmon",#N/A,FALSE,"Monthinput"}</definedName>
    <definedName name="dddd" localSheetId="19" hidden="1">{"Minpmon",#N/A,FALSE,"Monthinput"}</definedName>
    <definedName name="dddd" localSheetId="22" hidden="1">{"Minpmon",#N/A,FALSE,"Monthinput"}</definedName>
    <definedName name="dddd" localSheetId="25" hidden="1">{"Minpmon",#N/A,FALSE,"Monthinput"}</definedName>
    <definedName name="dddd" localSheetId="27" hidden="1">{"Minpmon",#N/A,FALSE,"Monthinput"}</definedName>
    <definedName name="dddd" hidden="1">{"Minpmon",#N/A,FALSE,"Monthinput"}</definedName>
    <definedName name="dddddd" localSheetId="48" hidden="1">{"Tab1",#N/A,FALSE,"P";"Tab2",#N/A,FALSE,"P"}</definedName>
    <definedName name="dddddd" localSheetId="49" hidden="1">{"Tab1",#N/A,FALSE,"P";"Tab2",#N/A,FALSE,"P"}</definedName>
    <definedName name="dddddd" localSheetId="50" hidden="1">{"Tab1",#N/A,FALSE,"P";"Tab2",#N/A,FALSE,"P"}</definedName>
    <definedName name="dddddd" localSheetId="51" hidden="1">{"Tab1",#N/A,FALSE,"P";"Tab2",#N/A,FALSE,"P"}</definedName>
    <definedName name="dddddd" localSheetId="52" hidden="1">{"Tab1",#N/A,FALSE,"P";"Tab2",#N/A,FALSE,"P"}</definedName>
    <definedName name="dddddd" localSheetId="11" hidden="1">{"Tab1",#N/A,FALSE,"P";"Tab2",#N/A,FALSE,"P"}</definedName>
    <definedName name="dddddd" localSheetId="12" hidden="1">{"Tab1",#N/A,FALSE,"P";"Tab2",#N/A,FALSE,"P"}</definedName>
    <definedName name="dddddd" localSheetId="13" hidden="1">{"Tab1",#N/A,FALSE,"P";"Tab2",#N/A,FALSE,"P"}</definedName>
    <definedName name="dddddd" localSheetId="17" hidden="1">{"Tab1",#N/A,FALSE,"P";"Tab2",#N/A,FALSE,"P"}</definedName>
    <definedName name="dddddd" localSheetId="18" hidden="1">{"Tab1",#N/A,FALSE,"P";"Tab2",#N/A,FALSE,"P"}</definedName>
    <definedName name="dddddd" localSheetId="20" hidden="1">{"Tab1",#N/A,FALSE,"P";"Tab2",#N/A,FALSE,"P"}</definedName>
    <definedName name="dddddd" localSheetId="21" hidden="1">{"Tab1",#N/A,FALSE,"P";"Tab2",#N/A,FALSE,"P"}</definedName>
    <definedName name="dddddd" localSheetId="10" hidden="1">{"Tab1",#N/A,FALSE,"P";"Tab2",#N/A,FALSE,"P"}</definedName>
    <definedName name="dddddd" localSheetId="26" hidden="1">{"Tab1",#N/A,FALSE,"P";"Tab2",#N/A,FALSE,"P"}</definedName>
    <definedName name="dddddd" localSheetId="23" hidden="1">{"Tab1",#N/A,FALSE,"P";"Tab2",#N/A,FALSE,"P"}</definedName>
    <definedName name="dddddd" localSheetId="28" hidden="1">{"Tab1",#N/A,FALSE,"P";"Tab2",#N/A,FALSE,"P"}</definedName>
    <definedName name="dddddd" localSheetId="29" hidden="1">{"Tab1",#N/A,FALSE,"P";"Tab2",#N/A,FALSE,"P"}</definedName>
    <definedName name="dddddd" localSheetId="30" hidden="1">{"Tab1",#N/A,FALSE,"P";"Tab2",#N/A,FALSE,"P"}</definedName>
    <definedName name="dddddd" localSheetId="31" hidden="1">{"Tab1",#N/A,FALSE,"P";"Tab2",#N/A,FALSE,"P"}</definedName>
    <definedName name="dddddd" localSheetId="32" hidden="1">{"Tab1",#N/A,FALSE,"P";"Tab2",#N/A,FALSE,"P"}</definedName>
    <definedName name="dddddd" localSheetId="33" hidden="1">{"Tab1",#N/A,FALSE,"P";"Tab2",#N/A,FALSE,"P"}</definedName>
    <definedName name="dddddd" localSheetId="34" hidden="1">{"Tab1",#N/A,FALSE,"P";"Tab2",#N/A,FALSE,"P"}</definedName>
    <definedName name="dddddd" localSheetId="35" hidden="1">{"Tab1",#N/A,FALSE,"P";"Tab2",#N/A,FALSE,"P"}</definedName>
    <definedName name="dddddd" localSheetId="19" hidden="1">{"Tab1",#N/A,FALSE,"P";"Tab2",#N/A,FALSE,"P"}</definedName>
    <definedName name="dddddd" localSheetId="22" hidden="1">{"Tab1",#N/A,FALSE,"P";"Tab2",#N/A,FALSE,"P"}</definedName>
    <definedName name="dddddd" localSheetId="25" hidden="1">{"Tab1",#N/A,FALSE,"P";"Tab2",#N/A,FALSE,"P"}</definedName>
    <definedName name="dddddd" localSheetId="27" hidden="1">{"Tab1",#N/A,FALSE,"P";"Tab2",#N/A,FALSE,"P"}</definedName>
    <definedName name="dddddd" hidden="1">{"Tab1",#N/A,FALSE,"P";"Tab2",#N/A,FALSE,"P"}</definedName>
    <definedName name="ddgdg" localSheetId="48" hidden="1">#REF!</definedName>
    <definedName name="ddgdg" localSheetId="49" hidden="1">#REF!</definedName>
    <definedName name="ddgdg" localSheetId="50" hidden="1">#REF!</definedName>
    <definedName name="ddgdg" localSheetId="51" hidden="1">#REF!</definedName>
    <definedName name="ddgdg" localSheetId="52" hidden="1">#REF!</definedName>
    <definedName name="ddgdg" localSheetId="11" hidden="1">#REF!</definedName>
    <definedName name="ddgdg" localSheetId="12" hidden="1">#REF!</definedName>
    <definedName name="ddgdg" localSheetId="13" hidden="1">#REF!</definedName>
    <definedName name="ddgdg" localSheetId="17" hidden="1">#REF!</definedName>
    <definedName name="ddgdg" localSheetId="18" hidden="1">#REF!</definedName>
    <definedName name="ddgdg" localSheetId="20" hidden="1">#REF!</definedName>
    <definedName name="ddgdg" localSheetId="21" hidden="1">#REF!</definedName>
    <definedName name="ddgdg" localSheetId="26" hidden="1">#REF!</definedName>
    <definedName name="ddgdg" localSheetId="28" hidden="1">#REF!</definedName>
    <definedName name="ddgdg" localSheetId="29" hidden="1">#REF!</definedName>
    <definedName name="ddgdg" localSheetId="30" hidden="1">#REF!</definedName>
    <definedName name="ddgdg" localSheetId="31" hidden="1">#REF!</definedName>
    <definedName name="ddgdg" localSheetId="32" hidden="1">#REF!</definedName>
    <definedName name="ddgdg" localSheetId="33" hidden="1">#REF!</definedName>
    <definedName name="ddgdg" localSheetId="34" hidden="1">#REF!</definedName>
    <definedName name="ddgdg" localSheetId="19" hidden="1">#REF!</definedName>
    <definedName name="ddgdg" localSheetId="25" hidden="1">#REF!</definedName>
    <definedName name="ddgdg" localSheetId="27" hidden="1">#REF!</definedName>
    <definedName name="ddgdg" hidden="1">#REF!</definedName>
    <definedName name="DDR" localSheetId="12">#REF!</definedName>
    <definedName name="DDR" localSheetId="13">#REF!</definedName>
    <definedName name="DDR" localSheetId="28">#REF!</definedName>
    <definedName name="DDR" localSheetId="29">#REF!</definedName>
    <definedName name="DDR" localSheetId="30">#REF!</definedName>
    <definedName name="DDR" localSheetId="31">#REF!</definedName>
    <definedName name="DDR">#REF!</definedName>
    <definedName name="DDRBA" localSheetId="12">#REF!</definedName>
    <definedName name="DDRBA" localSheetId="13">#REF!</definedName>
    <definedName name="DDRBA" localSheetId="28">#REF!</definedName>
    <definedName name="DDRBA" localSheetId="29">#REF!</definedName>
    <definedName name="DDRBA" localSheetId="30">#REF!</definedName>
    <definedName name="DDRBA" localSheetId="31">#REF!</definedName>
    <definedName name="DDRBA">#REF!</definedName>
    <definedName name="Deal_Date" localSheetId="17">#REF!</definedName>
    <definedName name="Deal_Date" localSheetId="18">#REF!</definedName>
    <definedName name="Deal_Date" localSheetId="20">#REF!</definedName>
    <definedName name="Deal_Date" localSheetId="30">#REF!</definedName>
    <definedName name="Deal_Date" localSheetId="31">'[70]Inter-Bank'!$B$5</definedName>
    <definedName name="Deal_Date" localSheetId="19">#REF!</definedName>
    <definedName name="Deal_Date">#REF!</definedName>
    <definedName name="DEBRIEF" localSheetId="48">#REF!</definedName>
    <definedName name="DEBRIEF" localSheetId="49">#REF!</definedName>
    <definedName name="DEBRIEF" localSheetId="50">#REF!</definedName>
    <definedName name="DEBRIEF" localSheetId="51">#REF!</definedName>
    <definedName name="DEBRIEF" localSheetId="52">#REF!</definedName>
    <definedName name="DEBRIEF" localSheetId="11">#REF!</definedName>
    <definedName name="DEBRIEF" localSheetId="12">#REF!</definedName>
    <definedName name="DEBRIEF" localSheetId="13">#REF!</definedName>
    <definedName name="DEBRIEF" localSheetId="17">#REF!</definedName>
    <definedName name="DEBRIEF" localSheetId="18">#REF!</definedName>
    <definedName name="DEBRIEF" localSheetId="20">#REF!</definedName>
    <definedName name="DEBRIEF" localSheetId="26">#REF!</definedName>
    <definedName name="DEBRIEF" localSheetId="28">#REF!</definedName>
    <definedName name="DEBRIEF" localSheetId="29">#REF!</definedName>
    <definedName name="DEBRIEF" localSheetId="30">#REF!</definedName>
    <definedName name="DEBRIEF" localSheetId="31">#REF!</definedName>
    <definedName name="DEBRIEF" localSheetId="32">#REF!</definedName>
    <definedName name="DEBRIEF" localSheetId="19">#REF!</definedName>
    <definedName name="DEBRIEF" localSheetId="25">#REF!</definedName>
    <definedName name="DEBRIEF" localSheetId="27">#REF!</definedName>
    <definedName name="DEBRIEF">#REF!</definedName>
    <definedName name="DEBT" localSheetId="49">#REF!</definedName>
    <definedName name="DEBT" localSheetId="50">#REF!</definedName>
    <definedName name="DEBT" localSheetId="51">#REF!</definedName>
    <definedName name="DEBT" localSheetId="11">#REF!</definedName>
    <definedName name="debt" localSheetId="12">#REF!</definedName>
    <definedName name="DEBT" localSheetId="13">#REF!</definedName>
    <definedName name="DEBT" localSheetId="17">#REF!</definedName>
    <definedName name="DEBT" localSheetId="18">#REF!</definedName>
    <definedName name="DEBT" localSheetId="20">#REF!</definedName>
    <definedName name="DEBT" localSheetId="21">#REF!</definedName>
    <definedName name="DEBT" localSheetId="26">#REF!</definedName>
    <definedName name="DEBT" localSheetId="28">#REF!</definedName>
    <definedName name="DEBT" localSheetId="29">#REF!</definedName>
    <definedName name="DEBT" localSheetId="30">#REF!</definedName>
    <definedName name="DEBT" localSheetId="31">#REF!</definedName>
    <definedName name="DEBT" localSheetId="32">#REF!</definedName>
    <definedName name="DEBT" localSheetId="33">#REF!</definedName>
    <definedName name="DEBT" localSheetId="34">#REF!</definedName>
    <definedName name="DEBT" localSheetId="19">#REF!</definedName>
    <definedName name="DEBT" localSheetId="25">#REF!</definedName>
    <definedName name="DEBT" localSheetId="27">#REF!</definedName>
    <definedName name="DEBT">#REF!</definedName>
    <definedName name="DEBT_NEW" localSheetId="12">#REF!</definedName>
    <definedName name="DEBT_NEW" localSheetId="13">#REF!</definedName>
    <definedName name="DEBT_NEW" localSheetId="28">[60]Debt!#REF!</definedName>
    <definedName name="DEBT_NEW" localSheetId="29">[60]Debt!#REF!</definedName>
    <definedName name="DEBT_NEW" localSheetId="30">#REF!</definedName>
    <definedName name="DEBT_NEW" localSheetId="31">[60]Debt!#REF!</definedName>
    <definedName name="DEBT_NEW">#REF!</definedName>
    <definedName name="DEBT_OLD" localSheetId="12">#REF!</definedName>
    <definedName name="DEBT_OLD" localSheetId="13">#REF!</definedName>
    <definedName name="DEBT_OLD" localSheetId="28">[60]Debt!#REF!</definedName>
    <definedName name="DEBT_OLD" localSheetId="29">[60]Debt!#REF!</definedName>
    <definedName name="DEBT_OLD" localSheetId="30">#REF!</definedName>
    <definedName name="DEBT_OLD" localSheetId="31">[60]Debt!#REF!</definedName>
    <definedName name="DEBT_OLD">#REF!</definedName>
    <definedName name="DEBT_TOT" localSheetId="12">#REF!</definedName>
    <definedName name="DEBT_TOT" localSheetId="13">#REF!</definedName>
    <definedName name="DEBT_TOT" localSheetId="28">[60]Debt!#REF!</definedName>
    <definedName name="DEBT_TOT" localSheetId="29">[60]Debt!#REF!</definedName>
    <definedName name="DEBT_TOT" localSheetId="30">#REF!</definedName>
    <definedName name="DEBT_TOT" localSheetId="31">[60]Debt!#REF!</definedName>
    <definedName name="DEBT_TOT">#REF!</definedName>
    <definedName name="DEBT1" localSheetId="48">#REF!</definedName>
    <definedName name="DEBT1" localSheetId="51">#REF!</definedName>
    <definedName name="DEBT1" localSheetId="52">#REF!</definedName>
    <definedName name="DEBT1" localSheetId="12">#REF!</definedName>
    <definedName name="DEBT1" localSheetId="13">#REF!</definedName>
    <definedName name="DEBT1" localSheetId="28">#REF!</definedName>
    <definedName name="DEBT1" localSheetId="29">#REF!</definedName>
    <definedName name="DEBT1" localSheetId="30">#REF!</definedName>
    <definedName name="DEBT1" localSheetId="31">#REF!</definedName>
    <definedName name="DEBT1">#REF!</definedName>
    <definedName name="DEBT10" localSheetId="48">#REF!</definedName>
    <definedName name="DEBT10" localSheetId="51">#REF!</definedName>
    <definedName name="DEBT10" localSheetId="52">#REF!</definedName>
    <definedName name="DEBT10" localSheetId="12">#REF!</definedName>
    <definedName name="DEBT10" localSheetId="13">#REF!</definedName>
    <definedName name="DEBT10" localSheetId="28">#REF!</definedName>
    <definedName name="DEBT10" localSheetId="29">#REF!</definedName>
    <definedName name="DEBT10" localSheetId="30">#REF!</definedName>
    <definedName name="DEBT10" localSheetId="31">#REF!</definedName>
    <definedName name="DEBT10">#REF!</definedName>
    <definedName name="DEBT11" localSheetId="48">#REF!</definedName>
    <definedName name="DEBT11" localSheetId="51">#REF!</definedName>
    <definedName name="DEBT11" localSheetId="52">#REF!</definedName>
    <definedName name="DEBT11" localSheetId="12">#REF!</definedName>
    <definedName name="DEBT11" localSheetId="13">#REF!</definedName>
    <definedName name="DEBT11" localSheetId="28">#REF!</definedName>
    <definedName name="DEBT11" localSheetId="29">#REF!</definedName>
    <definedName name="DEBT11" localSheetId="30">#REF!</definedName>
    <definedName name="DEBT11" localSheetId="31">#REF!</definedName>
    <definedName name="DEBT11">#REF!</definedName>
    <definedName name="DEBT12" localSheetId="28">#REF!</definedName>
    <definedName name="DEBT12" localSheetId="29">#REF!</definedName>
    <definedName name="DEBT12" localSheetId="30">#REF!</definedName>
    <definedName name="DEBT12" localSheetId="31">#REF!</definedName>
    <definedName name="DEBT12">#REF!</definedName>
    <definedName name="DEBT13" localSheetId="28">#REF!</definedName>
    <definedName name="DEBT13" localSheetId="29">#REF!</definedName>
    <definedName name="DEBT13" localSheetId="30">#REF!</definedName>
    <definedName name="DEBT13" localSheetId="31">#REF!</definedName>
    <definedName name="DEBT13">#REF!</definedName>
    <definedName name="DEBT14" localSheetId="28">#REF!</definedName>
    <definedName name="DEBT14" localSheetId="29">#REF!</definedName>
    <definedName name="DEBT14" localSheetId="30">#REF!</definedName>
    <definedName name="DEBT14" localSheetId="31">#REF!</definedName>
    <definedName name="DEBT14">#REF!</definedName>
    <definedName name="DEBT15" localSheetId="28">#REF!</definedName>
    <definedName name="DEBT15" localSheetId="29">#REF!</definedName>
    <definedName name="DEBT15" localSheetId="30">#REF!</definedName>
    <definedName name="DEBT15" localSheetId="31">#REF!</definedName>
    <definedName name="DEBT15">#REF!</definedName>
    <definedName name="DEBT16" localSheetId="28">#REF!</definedName>
    <definedName name="DEBT16" localSheetId="29">#REF!</definedName>
    <definedName name="DEBT16" localSheetId="30">#REF!</definedName>
    <definedName name="DEBT16" localSheetId="31">#REF!</definedName>
    <definedName name="DEBT16">#REF!</definedName>
    <definedName name="DEBT2" localSheetId="28">#REF!</definedName>
    <definedName name="DEBT2" localSheetId="29">#REF!</definedName>
    <definedName name="DEBT2" localSheetId="30">#REF!</definedName>
    <definedName name="DEBT2" localSheetId="31">#REF!</definedName>
    <definedName name="DEBT2">#REF!</definedName>
    <definedName name="DEBT3" localSheetId="28">#REF!</definedName>
    <definedName name="DEBT3" localSheetId="29">#REF!</definedName>
    <definedName name="DEBT3" localSheetId="30">#REF!</definedName>
    <definedName name="DEBT3" localSheetId="31">#REF!</definedName>
    <definedName name="DEBT3">#REF!</definedName>
    <definedName name="DEBT4" localSheetId="28">#REF!</definedName>
    <definedName name="DEBT4" localSheetId="29">#REF!</definedName>
    <definedName name="DEBT4" localSheetId="30">#REF!</definedName>
    <definedName name="DEBT4" localSheetId="31">#REF!</definedName>
    <definedName name="DEBT4">#REF!</definedName>
    <definedName name="DEBT5" localSheetId="28">#REF!</definedName>
    <definedName name="DEBT5" localSheetId="29">#REF!</definedName>
    <definedName name="DEBT5" localSheetId="30">#REF!</definedName>
    <definedName name="DEBT5" localSheetId="31">#REF!</definedName>
    <definedName name="DEBT5">#REF!</definedName>
    <definedName name="DEBT6" localSheetId="28">#REF!</definedName>
    <definedName name="DEBT6" localSheetId="29">#REF!</definedName>
    <definedName name="DEBT6" localSheetId="30">#REF!</definedName>
    <definedName name="DEBT6" localSheetId="31">#REF!</definedName>
    <definedName name="DEBT6">#REF!</definedName>
    <definedName name="DEBT7" localSheetId="28">#REF!</definedName>
    <definedName name="DEBT7" localSheetId="29">#REF!</definedName>
    <definedName name="DEBT7" localSheetId="30">#REF!</definedName>
    <definedName name="DEBT7" localSheetId="31">#REF!</definedName>
    <definedName name="DEBT7">#REF!</definedName>
    <definedName name="DEBT8" localSheetId="28">#REF!</definedName>
    <definedName name="DEBT8" localSheetId="29">#REF!</definedName>
    <definedName name="DEBT8" localSheetId="30">#REF!</definedName>
    <definedName name="DEBT8" localSheetId="31">#REF!</definedName>
    <definedName name="DEBT8">#REF!</definedName>
    <definedName name="DEBT9" localSheetId="28">#REF!</definedName>
    <definedName name="DEBT9" localSheetId="29">#REF!</definedName>
    <definedName name="DEBT9" localSheetId="30">#REF!</definedName>
    <definedName name="DEBT9" localSheetId="31">#REF!</definedName>
    <definedName name="DEBT9">#REF!</definedName>
    <definedName name="defesti" localSheetId="28">#REF!</definedName>
    <definedName name="defesti" localSheetId="29">#REF!</definedName>
    <definedName name="defesti" localSheetId="30">#REF!</definedName>
    <definedName name="defesti" localSheetId="31">#REF!</definedName>
    <definedName name="defesti">#REF!</definedName>
    <definedName name="deficit" localSheetId="28">#REF!</definedName>
    <definedName name="deficit" localSheetId="29">#REF!</definedName>
    <definedName name="deficit" localSheetId="30">#REF!</definedName>
    <definedName name="deficit" localSheetId="31">#REF!</definedName>
    <definedName name="deficit">#REF!</definedName>
    <definedName name="DEFICIT98" localSheetId="28">#REF!</definedName>
    <definedName name="DEFICIT98" localSheetId="29">#REF!</definedName>
    <definedName name="DEFICIT98" localSheetId="30">#REF!</definedName>
    <definedName name="DEFICIT98" localSheetId="31">#REF!</definedName>
    <definedName name="DEFICIT98">#REF!</definedName>
    <definedName name="DEFICIT99" localSheetId="28">#REF!</definedName>
    <definedName name="DEFICIT99" localSheetId="29">#REF!</definedName>
    <definedName name="DEFICIT99" localSheetId="30">#REF!</definedName>
    <definedName name="DEFICIT99" localSheetId="31">#REF!</definedName>
    <definedName name="DEFICIT99">#REF!</definedName>
    <definedName name="DEFL" localSheetId="49">#REF!</definedName>
    <definedName name="DEFL" localSheetId="50">#REF!</definedName>
    <definedName name="DEFL" localSheetId="51">#REF!</definedName>
    <definedName name="DEFL" localSheetId="11">#REF!</definedName>
    <definedName name="DEFL" localSheetId="17">#REF!</definedName>
    <definedName name="DEFL" localSheetId="20">#REF!</definedName>
    <definedName name="DEFL" localSheetId="28">#REF!</definedName>
    <definedName name="DEFL" localSheetId="29">#REF!</definedName>
    <definedName name="DEFL" localSheetId="30">#REF!</definedName>
    <definedName name="DEFL" localSheetId="31">#REF!</definedName>
    <definedName name="DEFL" localSheetId="25">#REF!</definedName>
    <definedName name="DEFL">#REF!</definedName>
    <definedName name="DEG" localSheetId="49">#REF!</definedName>
    <definedName name="DEG" localSheetId="50">#REF!</definedName>
    <definedName name="DEG" localSheetId="51">#REF!</definedName>
    <definedName name="DEG" localSheetId="11">#REF!</definedName>
    <definedName name="DEG" localSheetId="17">#REF!</definedName>
    <definedName name="DEG" localSheetId="21">#REF!</definedName>
    <definedName name="DEG" localSheetId="28">#REF!</definedName>
    <definedName name="DEG" localSheetId="29">#REF!</definedName>
    <definedName name="DEG" localSheetId="30">#REF!</definedName>
    <definedName name="DEG" localSheetId="31">#REF!</definedName>
    <definedName name="DEG" localSheetId="32">#REF!</definedName>
    <definedName name="DEG" localSheetId="33">#REF!</definedName>
    <definedName name="DEG" localSheetId="34">#REF!</definedName>
    <definedName name="DEG" localSheetId="19">#REF!</definedName>
    <definedName name="DEG" localSheetId="25">#REF!</definedName>
    <definedName name="DEG">#REF!</definedName>
    <definedName name="DEM" localSheetId="30">#REF!</definedName>
    <definedName name="DEM" localSheetId="31">[54]CIRRs!$C$84</definedName>
    <definedName name="DEM">#REF!</definedName>
    <definedName name="DEMEURO" localSheetId="48">#REF!</definedName>
    <definedName name="DEMEURO" localSheetId="49">#REF!</definedName>
    <definedName name="DEMEURO" localSheetId="50">#REF!</definedName>
    <definedName name="DEMEURO" localSheetId="51">#REF!</definedName>
    <definedName name="DEMEURO" localSheetId="52">#REF!</definedName>
    <definedName name="DEMEURO" localSheetId="11">#REF!</definedName>
    <definedName name="DEMEURO" localSheetId="12">#REF!</definedName>
    <definedName name="DEMEURO" localSheetId="13">#REF!</definedName>
    <definedName name="DEMEURO" localSheetId="17">#REF!</definedName>
    <definedName name="DEMEURO" localSheetId="21">#REF!</definedName>
    <definedName name="DEMEURO" localSheetId="28">#REF!</definedName>
    <definedName name="DEMEURO" localSheetId="29">#REF!</definedName>
    <definedName name="DEMEURO" localSheetId="30">#REF!</definedName>
    <definedName name="DEMEURO" localSheetId="31">#REF!</definedName>
    <definedName name="DEMEURO" localSheetId="32">#REF!</definedName>
    <definedName name="DEMEURO" localSheetId="33">#REF!</definedName>
    <definedName name="DEMEURO" localSheetId="34">#REF!</definedName>
    <definedName name="DEMEURO" localSheetId="19">#REF!</definedName>
    <definedName name="DEMEURO" localSheetId="25">#REF!</definedName>
    <definedName name="DEMEURO">#REF!</definedName>
    <definedName name="Denmark_wt" localSheetId="30">#REF!</definedName>
    <definedName name="Denmark_wt" localSheetId="31">'[69]OECD wgt'!$B$17</definedName>
    <definedName name="Denmark_wt">#REF!</definedName>
    <definedName name="Department" localSheetId="48">'[86]Exchange Rate chart'!#REF!</definedName>
    <definedName name="Department" localSheetId="51">'[86]Exchange Rate chart'!#REF!</definedName>
    <definedName name="Department" localSheetId="52">'[86]Exchange Rate chart'!#REF!</definedName>
    <definedName name="Department" localSheetId="28">'[86]Exchange Rate chart'!#REF!</definedName>
    <definedName name="Department" localSheetId="29">'[86]Exchange Rate chart'!#REF!</definedName>
    <definedName name="Department" localSheetId="30">#REF!</definedName>
    <definedName name="Department" localSheetId="31">'[86]Exchange Rate chart'!#REF!</definedName>
    <definedName name="Department">#REF!</definedName>
    <definedName name="DependenciaBrecha" localSheetId="30">#REF!</definedName>
    <definedName name="DependenciaBrecha" localSheetId="31">[98]ROE!$B$136</definedName>
    <definedName name="DependenciaBrecha">#REF!</definedName>
    <definedName name="DependenciaBrecha2" localSheetId="48">[99]ROE!$B$136</definedName>
    <definedName name="DependenciaBrecha2" localSheetId="52">[99]ROE!$B$136</definedName>
    <definedName name="DependenciaBrecha2" localSheetId="28">[99]ROE!$B$136</definedName>
    <definedName name="DependenciaBrecha2" localSheetId="29">[99]ROE!$B$136</definedName>
    <definedName name="DependenciaBrecha2" localSheetId="30">#REF!</definedName>
    <definedName name="DependenciaBrecha2" localSheetId="31">[99]ROE!$B$136</definedName>
    <definedName name="DependenciaBrecha2">#REF!</definedName>
    <definedName name="DependenciaSpread" localSheetId="30">#REF!</definedName>
    <definedName name="DependenciaSpread" localSheetId="31">[98]ROE!$B$134</definedName>
    <definedName name="DependenciaSpread">#REF!</definedName>
    <definedName name="DependenciaSpread2" localSheetId="48">[99]ROE!$B$134</definedName>
    <definedName name="DependenciaSpread2" localSheetId="52">[99]ROE!$B$134</definedName>
    <definedName name="DependenciaSpread2" localSheetId="28">[99]ROE!$B$134</definedName>
    <definedName name="DependenciaSpread2" localSheetId="29">[99]ROE!$B$134</definedName>
    <definedName name="DependenciaSpread2" localSheetId="30">#REF!</definedName>
    <definedName name="DependenciaSpread2" localSheetId="31">[99]ROE!$B$134</definedName>
    <definedName name="DependenciaSpread2">#REF!</definedName>
    <definedName name="der" localSheetId="48" hidden="1">{"Tab1",#N/A,FALSE,"P";"Tab2",#N/A,FALSE,"P"}</definedName>
    <definedName name="der" localSheetId="49" hidden="1">{"Tab1",#N/A,FALSE,"P";"Tab2",#N/A,FALSE,"P"}</definedName>
    <definedName name="der" localSheetId="50" hidden="1">{"Tab1",#N/A,FALSE,"P";"Tab2",#N/A,FALSE,"P"}</definedName>
    <definedName name="der" localSheetId="51" hidden="1">{"Tab1",#N/A,FALSE,"P";"Tab2",#N/A,FALSE,"P"}</definedName>
    <definedName name="der" localSheetId="52" hidden="1">{"Tab1",#N/A,FALSE,"P";"Tab2",#N/A,FALSE,"P"}</definedName>
    <definedName name="der" localSheetId="11" hidden="1">{"Tab1",#N/A,FALSE,"P";"Tab2",#N/A,FALSE,"P"}</definedName>
    <definedName name="der" localSheetId="12" hidden="1">{"Tab1",#N/A,FALSE,"P";"Tab2",#N/A,FALSE,"P"}</definedName>
    <definedName name="der" localSheetId="13" hidden="1">{"Tab1",#N/A,FALSE,"P";"Tab2",#N/A,FALSE,"P"}</definedName>
    <definedName name="der" localSheetId="17" hidden="1">{"Tab1",#N/A,FALSE,"P";"Tab2",#N/A,FALSE,"P"}</definedName>
    <definedName name="der" localSheetId="18" hidden="1">{"Tab1",#N/A,FALSE,"P";"Tab2",#N/A,FALSE,"P"}</definedName>
    <definedName name="der" localSheetId="20" hidden="1">{"Tab1",#N/A,FALSE,"P";"Tab2",#N/A,FALSE,"P"}</definedName>
    <definedName name="der" localSheetId="21" hidden="1">{"Tab1",#N/A,FALSE,"P";"Tab2",#N/A,FALSE,"P"}</definedName>
    <definedName name="der" localSheetId="10" hidden="1">{"Tab1",#N/A,FALSE,"P";"Tab2",#N/A,FALSE,"P"}</definedName>
    <definedName name="der" localSheetId="26" hidden="1">{"Tab1",#N/A,FALSE,"P";"Tab2",#N/A,FALSE,"P"}</definedName>
    <definedName name="der" localSheetId="23" hidden="1">{"Tab1",#N/A,FALSE,"P";"Tab2",#N/A,FALSE,"P"}</definedName>
    <definedName name="der" localSheetId="28" hidden="1">{"Tab1",#N/A,FALSE,"P";"Tab2",#N/A,FALSE,"P"}</definedName>
    <definedName name="der" localSheetId="29" hidden="1">{"Tab1",#N/A,FALSE,"P";"Tab2",#N/A,FALSE,"P"}</definedName>
    <definedName name="der" localSheetId="30" hidden="1">{"Tab1",#N/A,FALSE,"P";"Tab2",#N/A,FALSE,"P"}</definedName>
    <definedName name="der" localSheetId="31" hidden="1">{"Tab1",#N/A,FALSE,"P";"Tab2",#N/A,FALSE,"P"}</definedName>
    <definedName name="der" localSheetId="32" hidden="1">{"Tab1",#N/A,FALSE,"P";"Tab2",#N/A,FALSE,"P"}</definedName>
    <definedName name="der" localSheetId="33" hidden="1">{"Tab1",#N/A,FALSE,"P";"Tab2",#N/A,FALSE,"P"}</definedName>
    <definedName name="der" localSheetId="34" hidden="1">{"Tab1",#N/A,FALSE,"P";"Tab2",#N/A,FALSE,"P"}</definedName>
    <definedName name="der" localSheetId="35" hidden="1">{"Tab1",#N/A,FALSE,"P";"Tab2",#N/A,FALSE,"P"}</definedName>
    <definedName name="der" localSheetId="19" hidden="1">{"Tab1",#N/A,FALSE,"P";"Tab2",#N/A,FALSE,"P"}</definedName>
    <definedName name="der" localSheetId="22" hidden="1">{"Tab1",#N/A,FALSE,"P";"Tab2",#N/A,FALSE,"P"}</definedName>
    <definedName name="der" localSheetId="25" hidden="1">{"Tab1",#N/A,FALSE,"P";"Tab2",#N/A,FALSE,"P"}</definedName>
    <definedName name="der" localSheetId="27" hidden="1">{"Tab1",#N/A,FALSE,"P";"Tab2",#N/A,FALSE,"P"}</definedName>
    <definedName name="der" hidden="1">{"Tab1",#N/A,FALSE,"P";"Tab2",#N/A,FALSE,"P"}</definedName>
    <definedName name="DES" localSheetId="48">#REF!</definedName>
    <definedName name="DES" localSheetId="49">#REF!</definedName>
    <definedName name="DES" localSheetId="50">#REF!</definedName>
    <definedName name="DES" localSheetId="51">#REF!</definedName>
    <definedName name="DES" localSheetId="52">#REF!</definedName>
    <definedName name="DES" localSheetId="11">#REF!</definedName>
    <definedName name="DES" localSheetId="12">#REF!</definedName>
    <definedName name="DES" localSheetId="13">#REF!</definedName>
    <definedName name="DES" localSheetId="17">#REF!</definedName>
    <definedName name="DES" localSheetId="18">#REF!</definedName>
    <definedName name="DES" localSheetId="20">#REF!</definedName>
    <definedName name="DES" localSheetId="26">#REF!</definedName>
    <definedName name="DES" localSheetId="28">#REF!</definedName>
    <definedName name="DES" localSheetId="29">#REF!</definedName>
    <definedName name="DES" localSheetId="30">#REF!</definedName>
    <definedName name="DES" localSheetId="31">#REF!</definedName>
    <definedName name="DES" localSheetId="32">#REF!</definedName>
    <definedName name="DES" localSheetId="19">#REF!</definedName>
    <definedName name="DES" localSheetId="25">#REF!</definedName>
    <definedName name="DES" localSheetId="27">#REF!</definedName>
    <definedName name="DES">#REF!</definedName>
    <definedName name="DESC96" localSheetId="12">#REF!</definedName>
    <definedName name="DESC96" localSheetId="13">#REF!</definedName>
    <definedName name="DESC96" localSheetId="28">#REF!</definedName>
    <definedName name="DESC96" localSheetId="29">#REF!</definedName>
    <definedName name="DESC96" localSheetId="30">#REF!</definedName>
    <definedName name="DESC96" localSheetId="31">#REF!</definedName>
    <definedName name="DESC96">#REF!</definedName>
    <definedName name="DESPUESCORTE" localSheetId="12">#REF!</definedName>
    <definedName name="DESPUESCORTE" localSheetId="13">#REF!</definedName>
    <definedName name="DESPUESCORTE" localSheetId="28">#REF!</definedName>
    <definedName name="DESPUESCORTE" localSheetId="29">#REF!</definedName>
    <definedName name="DESPUESCORTE" localSheetId="30">#REF!</definedName>
    <definedName name="DESPUESCORTE" localSheetId="31">#REF!</definedName>
    <definedName name="DESPUESCORTE">#REF!</definedName>
    <definedName name="dexbccr" localSheetId="28">#REF!</definedName>
    <definedName name="dexbccr" localSheetId="29">#REF!</definedName>
    <definedName name="dexbccr" localSheetId="30">#REF!</definedName>
    <definedName name="dexbccr" localSheetId="31">#REF!</definedName>
    <definedName name="dexbccr">#REF!</definedName>
    <definedName name="df" localSheetId="48">[5]!df</definedName>
    <definedName name="df" localSheetId="52">[5]!df</definedName>
    <definedName name="df" localSheetId="28">[5]!df</definedName>
    <definedName name="df" localSheetId="29">[5]!df</definedName>
    <definedName name="df" localSheetId="30">#REF!</definedName>
    <definedName name="df" localSheetId="31">[5]!df</definedName>
    <definedName name="df">#REF!</definedName>
    <definedName name="dfdf" localSheetId="48" hidden="1">'[95]Fax a enviar'!#REF!</definedName>
    <definedName name="dfdf" localSheetId="49" hidden="1">'[95]Fax a enviar'!#REF!</definedName>
    <definedName name="dfdf" localSheetId="50" hidden="1">'[95]Fax a enviar'!#REF!</definedName>
    <definedName name="dfdf" localSheetId="51" hidden="1">'[95]Fax a enviar'!#REF!</definedName>
    <definedName name="dfdf" localSheetId="52" hidden="1">'[95]Fax a enviar'!#REF!</definedName>
    <definedName name="dfdf" localSheetId="12" hidden="1">{#N/A,#N/A,FALSE,"slvsrtb1";#N/A,#N/A,FALSE,"slvsrtb2";#N/A,#N/A,FALSE,"slvsrtb3";#N/A,#N/A,FALSE,"slvsrtb4";#N/A,#N/A,FALSE,"slvsrtb5";#N/A,#N/A,FALSE,"slvsrtb6";#N/A,#N/A,FALSE,"slvsrtb7";#N/A,#N/A,FALSE,"slvsrtb8";#N/A,#N/A,FALSE,"slvsrtb9";#N/A,#N/A,FALSE,"slvsrtb10";#N/A,#N/A,FALSE,"slvsrtb12"}</definedName>
    <definedName name="dfdf" localSheetId="13" hidden="1">#REF!</definedName>
    <definedName name="dfdf" localSheetId="17" hidden="1">#REF!</definedName>
    <definedName name="dfdf" localSheetId="18" hidden="1">#REF!</definedName>
    <definedName name="dfdf" localSheetId="20" hidden="1">#REF!</definedName>
    <definedName name="dfdf" localSheetId="26" hidden="1">#REF!</definedName>
    <definedName name="dfdf" localSheetId="28" hidden="1">'[95]Fax a enviar'!#REF!</definedName>
    <definedName name="dfdf" localSheetId="29" hidden="1">'[95]Fax a enviar'!#REF!</definedName>
    <definedName name="dfdf" localSheetId="30" hidden="1">#REF!</definedName>
    <definedName name="dfdf" localSheetId="31" hidden="1">'[95]Fax a enviar'!#REF!</definedName>
    <definedName name="dfdf" localSheetId="32" hidden="1">#REF!</definedName>
    <definedName name="dfdf" localSheetId="19" hidden="1">#REF!</definedName>
    <definedName name="dfdf" localSheetId="25" hidden="1">#REF!</definedName>
    <definedName name="dfdf" localSheetId="27" hidden="1">#REF!</definedName>
    <definedName name="dfdf" hidden="1">#REF!</definedName>
    <definedName name="dfdfsd" localSheetId="49" hidden="1">'[100]Fax a enviar'!#REF!</definedName>
    <definedName name="dfdfsd" localSheetId="50" hidden="1">'[100]Fax a enviar'!#REF!</definedName>
    <definedName name="dfdfsd" localSheetId="51" hidden="1">'[100]Fax a enviar'!#REF!</definedName>
    <definedName name="dfdfsd" localSheetId="12" hidden="1">#REF!</definedName>
    <definedName name="dfdfsd" localSheetId="13" hidden="1">#REF!</definedName>
    <definedName name="dfdfsd" localSheetId="17" hidden="1">#REF!</definedName>
    <definedName name="dfdfsd" localSheetId="18" hidden="1">#REF!</definedName>
    <definedName name="dfdfsd" localSheetId="20" hidden="1">#REF!</definedName>
    <definedName name="dfdfsd" localSheetId="26" hidden="1">#REF!</definedName>
    <definedName name="dfdfsd" localSheetId="28" hidden="1">'[100]Fax a enviar'!#REF!</definedName>
    <definedName name="dfdfsd" localSheetId="29" hidden="1">'[100]Fax a enviar'!#REF!</definedName>
    <definedName name="dfdfsd" localSheetId="30" hidden="1">#REF!</definedName>
    <definedName name="dfdfsd" localSheetId="31" hidden="1">'[100]Fax a enviar'!#REF!</definedName>
    <definedName name="dfdfsd" localSheetId="32" hidden="1">#REF!</definedName>
    <definedName name="dfdfsd" localSheetId="19" hidden="1">#REF!</definedName>
    <definedName name="dfdfsd" localSheetId="25" hidden="1">#REF!</definedName>
    <definedName name="dfdfsd" localSheetId="27" hidden="1">#REF!</definedName>
    <definedName name="dfdfsd" hidden="1">#REF!</definedName>
    <definedName name="dfdgfdfd" localSheetId="49" hidden="1">'[101]Fax a enviar'!#REF!</definedName>
    <definedName name="dfdgfdfd" localSheetId="51" hidden="1">'[101]Fax a enviar'!#REF!</definedName>
    <definedName name="dfdgfdfd" localSheetId="12" hidden="1">#REF!</definedName>
    <definedName name="dfdgfdfd" localSheetId="13" hidden="1">#REF!</definedName>
    <definedName name="dfdgfdfd" localSheetId="17" hidden="1">#REF!</definedName>
    <definedName name="dfdgfdfd" localSheetId="18" hidden="1">#REF!</definedName>
    <definedName name="dfdgfdfd" localSheetId="20" hidden="1">#REF!</definedName>
    <definedName name="dfdgfdfd" localSheetId="28" hidden="1">'[101]Fax a enviar'!#REF!</definedName>
    <definedName name="dfdgfdfd" localSheetId="29" hidden="1">'[101]Fax a enviar'!#REF!</definedName>
    <definedName name="dfdgfdfd" localSheetId="30" hidden="1">#REF!</definedName>
    <definedName name="dfdgfdfd" localSheetId="31" hidden="1">'[101]Fax a enviar'!#REF!</definedName>
    <definedName name="dfdgfdfd" localSheetId="19" hidden="1">#REF!</definedName>
    <definedName name="dfdgfdfd" hidden="1">#REF!</definedName>
    <definedName name="dfdgfdsfsd" localSheetId="48" hidden="1">#REF!</definedName>
    <definedName name="dfdgfdsfsd" localSheetId="49" hidden="1">#REF!</definedName>
    <definedName name="dfdgfdsfsd" localSheetId="50" hidden="1">#REF!</definedName>
    <definedName name="dfdgfdsfsd" localSheetId="51" hidden="1">#REF!</definedName>
    <definedName name="dfdgfdsfsd" localSheetId="52" hidden="1">#REF!</definedName>
    <definedName name="dfdgfdsfsd" localSheetId="11" hidden="1">#REF!</definedName>
    <definedName name="dfdgfdsfsd" localSheetId="12" hidden="1">#REF!</definedName>
    <definedName name="dfdgfdsfsd" localSheetId="13" hidden="1">#REF!</definedName>
    <definedName name="dfdgfdsfsd" localSheetId="17" hidden="1">#REF!</definedName>
    <definedName name="dfdgfdsfsd" localSheetId="18" hidden="1">#REF!</definedName>
    <definedName name="dfdgfdsfsd" localSheetId="20" hidden="1">#REF!</definedName>
    <definedName name="dfdgfdsfsd" localSheetId="21" hidden="1">#REF!</definedName>
    <definedName name="dfdgfdsfsd" localSheetId="26" hidden="1">#REF!</definedName>
    <definedName name="dfdgfdsfsd" localSheetId="28" hidden="1">#REF!</definedName>
    <definedName name="dfdgfdsfsd" localSheetId="29" hidden="1">#REF!</definedName>
    <definedName name="dfdgfdsfsd" localSheetId="30" hidden="1">#REF!</definedName>
    <definedName name="dfdgfdsfsd" localSheetId="31" hidden="1">#REF!</definedName>
    <definedName name="dfdgfdsfsd" localSheetId="32" hidden="1">#REF!</definedName>
    <definedName name="dfdgfdsfsd" localSheetId="33" hidden="1">#REF!</definedName>
    <definedName name="dfdgfdsfsd" localSheetId="34" hidden="1">#REF!</definedName>
    <definedName name="dfdgfdsfsd" localSheetId="19" hidden="1">#REF!</definedName>
    <definedName name="dfdgfdsfsd" localSheetId="25" hidden="1">#REF!</definedName>
    <definedName name="dfdgfdsfsd" localSheetId="27" hidden="1">#REF!</definedName>
    <definedName name="dfdgfdsfsd" hidden="1">#REF!</definedName>
    <definedName name="dfgd" localSheetId="49">#REF!</definedName>
    <definedName name="dfgd" localSheetId="50">#REF!</definedName>
    <definedName name="dfgd" localSheetId="51">#REF!</definedName>
    <definedName name="dfgd" localSheetId="11">#REF!</definedName>
    <definedName name="dfgd" localSheetId="12">#REF!</definedName>
    <definedName name="dfgd" localSheetId="13">#REF!</definedName>
    <definedName name="dfgd" localSheetId="17">#REF!</definedName>
    <definedName name="dfgd" localSheetId="20">#REF!</definedName>
    <definedName name="dfgd" localSheetId="21">#REF!</definedName>
    <definedName name="dfgd" localSheetId="28">#REF!</definedName>
    <definedName name="dfgd" localSheetId="29">#REF!</definedName>
    <definedName name="dfgd" localSheetId="30">#REF!</definedName>
    <definedName name="dfgd" localSheetId="31">#REF!</definedName>
    <definedName name="dfgd" localSheetId="32">#REF!</definedName>
    <definedName name="dfgd" localSheetId="33">#REF!</definedName>
    <definedName name="dfgd" localSheetId="34">#REF!</definedName>
    <definedName name="dfgd" localSheetId="19">#REF!</definedName>
    <definedName name="dfgd" localSheetId="25">#REF!</definedName>
    <definedName name="dfgd">#REF!</definedName>
    <definedName name="DG" localSheetId="49">#REF!</definedName>
    <definedName name="DG" localSheetId="50">#REF!</definedName>
    <definedName name="DG" localSheetId="51">#REF!</definedName>
    <definedName name="DG" localSheetId="11">#REF!</definedName>
    <definedName name="DG" localSheetId="12">#REF!</definedName>
    <definedName name="DG" localSheetId="13">#REF!</definedName>
    <definedName name="DG" localSheetId="17">#REF!</definedName>
    <definedName name="DG" localSheetId="18">#REF!</definedName>
    <definedName name="DG" localSheetId="20">#REF!</definedName>
    <definedName name="DG" localSheetId="26">#REF!</definedName>
    <definedName name="DG" localSheetId="28">#REF!</definedName>
    <definedName name="DG" localSheetId="29">#REF!</definedName>
    <definedName name="DG" localSheetId="30">#REF!</definedName>
    <definedName name="DG" localSheetId="31">#REF!</definedName>
    <definedName name="DG" localSheetId="32">#REF!</definedName>
    <definedName name="DG" localSheetId="19">#REF!</definedName>
    <definedName name="DG" localSheetId="25">#REF!</definedName>
    <definedName name="DG" localSheetId="27">#REF!</definedName>
    <definedName name="DG">#REF!</definedName>
    <definedName name="DG_S" localSheetId="49">#REF!</definedName>
    <definedName name="DG_S" localSheetId="50">#REF!</definedName>
    <definedName name="DG_S" localSheetId="51">#REF!</definedName>
    <definedName name="DG_S" localSheetId="11">#REF!</definedName>
    <definedName name="DG_S" localSheetId="12">#REF!</definedName>
    <definedName name="DG_S" localSheetId="13">#REF!</definedName>
    <definedName name="DG_S" localSheetId="17">#REF!</definedName>
    <definedName name="DG_S" localSheetId="18">#REF!</definedName>
    <definedName name="DG_S" localSheetId="20">#REF!</definedName>
    <definedName name="DG_S" localSheetId="26">#REF!</definedName>
    <definedName name="DG_S" localSheetId="28">#REF!</definedName>
    <definedName name="DG_S" localSheetId="29">#REF!</definedName>
    <definedName name="DG_S" localSheetId="30">#REF!</definedName>
    <definedName name="DG_S" localSheetId="31">#REF!</definedName>
    <definedName name="DG_S" localSheetId="32">#REF!</definedName>
    <definedName name="DG_S" localSheetId="19">#REF!</definedName>
    <definedName name="DG_S" localSheetId="25">#REF!</definedName>
    <definedName name="DG_S" localSheetId="27">#REF!</definedName>
    <definedName name="DG_S">#REF!</definedName>
    <definedName name="dgdgd" localSheetId="49" hidden="1">#REF!</definedName>
    <definedName name="dgdgd" localSheetId="50" hidden="1">#REF!</definedName>
    <definedName name="dgdgd" localSheetId="51" hidden="1">#REF!</definedName>
    <definedName name="dgdgd" localSheetId="11" hidden="1">#REF!</definedName>
    <definedName name="dgdgd" localSheetId="12" hidden="1">#REF!</definedName>
    <definedName name="dgdgd" localSheetId="13" hidden="1">#REF!</definedName>
    <definedName name="dgdgd" localSheetId="17" hidden="1">#REF!</definedName>
    <definedName name="dgdgd" localSheetId="21" hidden="1">#REF!</definedName>
    <definedName name="dgdgd" localSheetId="28" hidden="1">#REF!</definedName>
    <definedName name="dgdgd" localSheetId="29" hidden="1">#REF!</definedName>
    <definedName name="dgdgd" localSheetId="30" hidden="1">#REF!</definedName>
    <definedName name="dgdgd" localSheetId="31" hidden="1">#REF!</definedName>
    <definedName name="dgdgd" localSheetId="32" hidden="1">#REF!</definedName>
    <definedName name="dgdgd" localSheetId="33" hidden="1">#REF!</definedName>
    <definedName name="dgdgd" localSheetId="34" hidden="1">#REF!</definedName>
    <definedName name="dgdgd" localSheetId="19" hidden="1">#REF!</definedName>
    <definedName name="dgdgd" localSheetId="25" hidden="1">#REF!</definedName>
    <definedName name="dgdgd" hidden="1">#REF!</definedName>
    <definedName name="DGImonth" localSheetId="12">#REF!</definedName>
    <definedName name="DGImonth" localSheetId="13">#REF!</definedName>
    <definedName name="DGImonth" localSheetId="28">#REF!</definedName>
    <definedName name="DGImonth" localSheetId="29">#REF!</definedName>
    <definedName name="DGImonth" localSheetId="30">#REF!</definedName>
    <definedName name="DGImonth" localSheetId="31">#REF!</definedName>
    <definedName name="DGImonth">#REF!</definedName>
    <definedName name="DGproj">#N/A</definedName>
    <definedName name="DIARIO" localSheetId="48">#REF!</definedName>
    <definedName name="DIARIO" localSheetId="51">#REF!</definedName>
    <definedName name="DIARIO" localSheetId="52">#REF!</definedName>
    <definedName name="DIARIO" localSheetId="28">#REF!</definedName>
    <definedName name="DIARIO" localSheetId="29">#REF!</definedName>
    <definedName name="DIARIO" localSheetId="30">#REF!</definedName>
    <definedName name="DIARIO" localSheetId="31">#REF!</definedName>
    <definedName name="DIARIO">#REF!</definedName>
    <definedName name="DIC._88" localSheetId="48">#REF!</definedName>
    <definedName name="DIC._88" localSheetId="52">#REF!</definedName>
    <definedName name="DIC._88" localSheetId="28">#REF!</definedName>
    <definedName name="DIC._88" localSheetId="29">#REF!</definedName>
    <definedName name="DIC._88" localSheetId="30">#REF!</definedName>
    <definedName name="DIC._88" localSheetId="31">#REF!</definedName>
    <definedName name="DIC._88">#REF!</definedName>
    <definedName name="DIC._89" localSheetId="28">#REF!</definedName>
    <definedName name="DIC._89" localSheetId="29">#REF!</definedName>
    <definedName name="DIC._89" localSheetId="30">#REF!</definedName>
    <definedName name="DIC._89" localSheetId="31">#REF!</definedName>
    <definedName name="DIC._89">#REF!</definedName>
    <definedName name="DIFCTO00" localSheetId="28">#REF!</definedName>
    <definedName name="DIFCTO00" localSheetId="29">#REF!</definedName>
    <definedName name="DIFCTO00" localSheetId="30">#REF!</definedName>
    <definedName name="DIFCTO00" localSheetId="31">#REF!</definedName>
    <definedName name="DIFCTO00">#REF!</definedName>
    <definedName name="DIFCTO97" localSheetId="28">#REF!</definedName>
    <definedName name="DIFCTO97" localSheetId="29">#REF!</definedName>
    <definedName name="DIFCTO97" localSheetId="30">#REF!</definedName>
    <definedName name="DIFCTO97" localSheetId="31">#REF!</definedName>
    <definedName name="DIFCTO97">#REF!</definedName>
    <definedName name="DIFCTO98" localSheetId="28">#REF!</definedName>
    <definedName name="DIFCTO98" localSheetId="29">#REF!</definedName>
    <definedName name="DIFCTO98" localSheetId="30">#REF!</definedName>
    <definedName name="DIFCTO98" localSheetId="31">#REF!</definedName>
    <definedName name="DIFCTO98">#REF!</definedName>
    <definedName name="DIFCTO99" localSheetId="28">#REF!</definedName>
    <definedName name="DIFCTO99" localSheetId="29">#REF!</definedName>
    <definedName name="DIFCTO99" localSheetId="30">#REF!</definedName>
    <definedName name="DIFCTO99" localSheetId="31">#REF!</definedName>
    <definedName name="DIFCTO99">#REF!</definedName>
    <definedName name="Diferencia" localSheetId="30">#REF!</definedName>
    <definedName name="Diferencia" localSheetId="31">[102]A.11!#REF!</definedName>
    <definedName name="Diferencia">#REF!</definedName>
    <definedName name="DISB" localSheetId="30">#REF!</definedName>
    <definedName name="DISB" localSheetId="31">[60]Debt!#REF!</definedName>
    <definedName name="DISB">#REF!</definedName>
    <definedName name="Discount_IDA" localSheetId="17">#REF!</definedName>
    <definedName name="Discount_IDA" localSheetId="18">#REF!</definedName>
    <definedName name="Discount_IDA" localSheetId="20">#REF!</definedName>
    <definedName name="Discount_IDA" localSheetId="30">#REF!</definedName>
    <definedName name="Discount_IDA" localSheetId="31">[103]NPV!$B$28</definedName>
    <definedName name="Discount_IDA" localSheetId="19">#REF!</definedName>
    <definedName name="Discount_IDA">#REF!</definedName>
    <definedName name="Discount_IDA1" localSheetId="48">#REF!</definedName>
    <definedName name="Discount_IDA1" localSheetId="51">#REF!</definedName>
    <definedName name="Discount_IDA1" localSheetId="52">#REF!</definedName>
    <definedName name="Discount_IDA1" localSheetId="12">#REF!</definedName>
    <definedName name="Discount_IDA1" localSheetId="13">#REF!</definedName>
    <definedName name="Discount_IDA1" localSheetId="28">#REF!</definedName>
    <definedName name="Discount_IDA1" localSheetId="29">#REF!</definedName>
    <definedName name="Discount_IDA1" localSheetId="30">#REF!</definedName>
    <definedName name="Discount_IDA1" localSheetId="31">#REF!</definedName>
    <definedName name="Discount_IDA1">#REF!</definedName>
    <definedName name="Discount_NC" localSheetId="48">[103]NPV!#REF!</definedName>
    <definedName name="Discount_NC" localSheetId="49">[103]NPV!#REF!</definedName>
    <definedName name="Discount_NC" localSheetId="51">[103]NPV!#REF!</definedName>
    <definedName name="Discount_NC" localSheetId="52">[103]NPV!#REF!</definedName>
    <definedName name="Discount_NC" localSheetId="11">#REF!</definedName>
    <definedName name="Discount_NC" localSheetId="12">#REF!</definedName>
    <definedName name="Discount_NC" localSheetId="13">#REF!</definedName>
    <definedName name="Discount_NC" localSheetId="17">#REF!</definedName>
    <definedName name="Discount_NC" localSheetId="18">#REF!</definedName>
    <definedName name="Discount_NC" localSheetId="20">#REF!</definedName>
    <definedName name="Discount_NC" localSheetId="26">#REF!</definedName>
    <definedName name="Discount_NC" localSheetId="28">[103]NPV!#REF!</definedName>
    <definedName name="Discount_NC" localSheetId="29">[103]NPV!#REF!</definedName>
    <definedName name="Discount_NC" localSheetId="30">#REF!</definedName>
    <definedName name="Discount_NC" localSheetId="31">[103]NPV!#REF!</definedName>
    <definedName name="Discount_NC" localSheetId="32">#REF!</definedName>
    <definedName name="Discount_NC" localSheetId="19">#REF!</definedName>
    <definedName name="Discount_NC" localSheetId="25">#REF!</definedName>
    <definedName name="Discount_NC" localSheetId="27">#REF!</definedName>
    <definedName name="Discount_NC">#REF!</definedName>
    <definedName name="DiscountRate" localSheetId="48">#REF!</definedName>
    <definedName name="DiscountRate" localSheetId="49">#REF!</definedName>
    <definedName name="DiscountRate" localSheetId="50">#REF!</definedName>
    <definedName name="DiscountRate" localSheetId="51">#REF!</definedName>
    <definedName name="DiscountRate" localSheetId="52">#REF!</definedName>
    <definedName name="DiscountRate" localSheetId="11">#REF!</definedName>
    <definedName name="DiscountRate" localSheetId="12">#REF!</definedName>
    <definedName name="DiscountRate" localSheetId="13">#REF!</definedName>
    <definedName name="DiscountRate" localSheetId="17">#REF!</definedName>
    <definedName name="DiscountRate" localSheetId="18">#REF!</definedName>
    <definedName name="DiscountRate" localSheetId="20">#REF!</definedName>
    <definedName name="DiscountRate" localSheetId="26">#REF!</definedName>
    <definedName name="DiscountRate" localSheetId="28">#REF!</definedName>
    <definedName name="DiscountRate" localSheetId="29">#REF!</definedName>
    <definedName name="DiscountRate" localSheetId="30">#REF!</definedName>
    <definedName name="DiscountRate" localSheetId="31">#REF!</definedName>
    <definedName name="DiscountRate" localSheetId="32">#REF!</definedName>
    <definedName name="DiscountRate" localSheetId="19">#REF!</definedName>
    <definedName name="DiscountRate" localSheetId="25">#REF!</definedName>
    <definedName name="DiscountRate" localSheetId="27">#REF!</definedName>
    <definedName name="DiscountRate">#REF!</definedName>
    <definedName name="divi" localSheetId="30">#REF!</definedName>
    <definedName name="divi" localSheetId="31">[104]Base!$H$2816</definedName>
    <definedName name="divi">#REF!</definedName>
    <definedName name="DIVISOOR" localSheetId="30">#REF!</definedName>
    <definedName name="DIVISOOR" localSheetId="31">[105]Sheet2!$A$46</definedName>
    <definedName name="DIVISOOR">#REF!</definedName>
    <definedName name="DIVISOR" localSheetId="48">#REF!</definedName>
    <definedName name="DIVISOR" localSheetId="49">#REF!</definedName>
    <definedName name="DIVISOR" localSheetId="50">#REF!</definedName>
    <definedName name="DIVISOR" localSheetId="51">#REF!</definedName>
    <definedName name="DIVISOR" localSheetId="52">#REF!</definedName>
    <definedName name="DIVISOR" localSheetId="11">#REF!</definedName>
    <definedName name="divisor" localSheetId="12">#REF!</definedName>
    <definedName name="DIVISOR" localSheetId="13">#REF!</definedName>
    <definedName name="DIVISOR" localSheetId="17">#REF!</definedName>
    <definedName name="DIVISOR" localSheetId="18">#REF!</definedName>
    <definedName name="DIVISOR" localSheetId="20">#REF!</definedName>
    <definedName name="DIVISOR" localSheetId="21">#REF!</definedName>
    <definedName name="DIVISOR" localSheetId="26">#REF!</definedName>
    <definedName name="DIVISOR" localSheetId="28">#REF!</definedName>
    <definedName name="DIVISOR" localSheetId="29">#REF!</definedName>
    <definedName name="DIVISOR" localSheetId="30">#REF!</definedName>
    <definedName name="DIVISOR" localSheetId="31">#REF!</definedName>
    <definedName name="DIVISOR" localSheetId="32">#REF!</definedName>
    <definedName name="DIVISOR" localSheetId="33">#REF!</definedName>
    <definedName name="DIVISOR" localSheetId="34">#REF!</definedName>
    <definedName name="DIVISOR" localSheetId="19">#REF!</definedName>
    <definedName name="DIVISOR" localSheetId="25">#REF!</definedName>
    <definedName name="DIVISOR" localSheetId="27">#REF!</definedName>
    <definedName name="DIVISOR">#REF!</definedName>
    <definedName name="DIVISOR1" localSheetId="49">#REF!</definedName>
    <definedName name="DIVISOR1" localSheetId="50">#REF!</definedName>
    <definedName name="DIVISOR1" localSheetId="51">#REF!</definedName>
    <definedName name="DIVISOR1" localSheetId="11">#REF!</definedName>
    <definedName name="DIVISOR1" localSheetId="12">#REF!</definedName>
    <definedName name="DIVISOR1" localSheetId="17">#REF!</definedName>
    <definedName name="DIVISOR1" localSheetId="20">#REF!</definedName>
    <definedName name="DIVISOR1" localSheetId="21">#REF!</definedName>
    <definedName name="DIVISOR1" localSheetId="28">#REF!</definedName>
    <definedName name="DIVISOR1" localSheetId="29">#REF!</definedName>
    <definedName name="DIVISOR1" localSheetId="30">#REF!</definedName>
    <definedName name="DIVISOR1" localSheetId="31">#REF!</definedName>
    <definedName name="DIVISOR1" localSheetId="32">#REF!</definedName>
    <definedName name="DIVISOR1" localSheetId="33">#REF!</definedName>
    <definedName name="DIVISOR1" localSheetId="34">#REF!</definedName>
    <definedName name="DIVISOR1" localSheetId="19">#REF!</definedName>
    <definedName name="DIVISOR1" localSheetId="25">#REF!</definedName>
    <definedName name="DIVISOR1">#REF!</definedName>
    <definedName name="DKK" localSheetId="49">#REF!</definedName>
    <definedName name="DKK" localSheetId="50">#REF!</definedName>
    <definedName name="DKK" localSheetId="51">#REF!</definedName>
    <definedName name="DKK" localSheetId="11">#REF!</definedName>
    <definedName name="DKK" localSheetId="12">#REF!</definedName>
    <definedName name="DKK" localSheetId="17">#REF!</definedName>
    <definedName name="DKK" localSheetId="21">#REF!</definedName>
    <definedName name="DKK" localSheetId="28">#REF!</definedName>
    <definedName name="DKK" localSheetId="29">#REF!</definedName>
    <definedName name="DKK" localSheetId="30">#REF!</definedName>
    <definedName name="DKK" localSheetId="31">#REF!</definedName>
    <definedName name="DKK" localSheetId="32">#REF!</definedName>
    <definedName name="DKK" localSheetId="33">#REF!</definedName>
    <definedName name="DKK" localSheetId="34">#REF!</definedName>
    <definedName name="DKK" localSheetId="19">#REF!</definedName>
    <definedName name="DKK" localSheetId="25">#REF!</definedName>
    <definedName name="DKK">#REF!</definedName>
    <definedName name="DKR" localSheetId="49">#REF!</definedName>
    <definedName name="DKR" localSheetId="50">#REF!</definedName>
    <definedName name="DKR" localSheetId="51">#REF!</definedName>
    <definedName name="DKR" localSheetId="11">#REF!</definedName>
    <definedName name="DKR" localSheetId="17">#REF!</definedName>
    <definedName name="DKR" localSheetId="21">#REF!</definedName>
    <definedName name="DKR" localSheetId="28">#REF!</definedName>
    <definedName name="DKR" localSheetId="29">#REF!</definedName>
    <definedName name="DKR" localSheetId="30">#REF!</definedName>
    <definedName name="DKR" localSheetId="31">#REF!</definedName>
    <definedName name="DKR" localSheetId="32">#REF!</definedName>
    <definedName name="DKR" localSheetId="33">#REF!</definedName>
    <definedName name="DKR" localSheetId="34">#REF!</definedName>
    <definedName name="DKR" localSheetId="19">#REF!</definedName>
    <definedName name="DKR" localSheetId="25">#REF!</definedName>
    <definedName name="DKR">#REF!</definedName>
    <definedName name="DM" localSheetId="49">#REF!</definedName>
    <definedName name="DM" localSheetId="50">#REF!</definedName>
    <definedName name="DM" localSheetId="51">#REF!</definedName>
    <definedName name="DM" localSheetId="11">#REF!</definedName>
    <definedName name="DM" localSheetId="17">#REF!</definedName>
    <definedName name="DM" localSheetId="21">#REF!</definedName>
    <definedName name="DM" localSheetId="28">#REF!</definedName>
    <definedName name="DM" localSheetId="29">#REF!</definedName>
    <definedName name="DM" localSheetId="30">#REF!</definedName>
    <definedName name="DM" localSheetId="31">#REF!</definedName>
    <definedName name="DM" localSheetId="32">#REF!</definedName>
    <definedName name="DM" localSheetId="33">#REF!</definedName>
    <definedName name="DM" localSheetId="34">#REF!</definedName>
    <definedName name="DM" localSheetId="19">#REF!</definedName>
    <definedName name="DM" localSheetId="25">#REF!</definedName>
    <definedName name="DM">#REF!</definedName>
    <definedName name="DM1A" localSheetId="49">#REF!</definedName>
    <definedName name="DM1A" localSheetId="50">#REF!</definedName>
    <definedName name="DM1A" localSheetId="51">#REF!</definedName>
    <definedName name="DM1A" localSheetId="11">#REF!</definedName>
    <definedName name="DM1A" localSheetId="17">#REF!</definedName>
    <definedName name="DM1A" localSheetId="21">#REF!</definedName>
    <definedName name="DM1A" localSheetId="28">#REF!</definedName>
    <definedName name="DM1A" localSheetId="29">#REF!</definedName>
    <definedName name="DM1A" localSheetId="30">#REF!</definedName>
    <definedName name="DM1A" localSheetId="31">#REF!</definedName>
    <definedName name="DM1A" localSheetId="32">#REF!</definedName>
    <definedName name="DM1A" localSheetId="33">#REF!</definedName>
    <definedName name="DM1A" localSheetId="34">#REF!</definedName>
    <definedName name="DM1A" localSheetId="19">#REF!</definedName>
    <definedName name="DM1A" localSheetId="25">#REF!</definedName>
    <definedName name="DM1A">#REF!</definedName>
    <definedName name="DMBYS" localSheetId="30">#REF!</definedName>
    <definedName name="DMBYS" localSheetId="31">[89]RESULTADOS!$A$86:$IV$86</definedName>
    <definedName name="DMBYS">#REF!</definedName>
    <definedName name="DMU" localSheetId="48">#REF!</definedName>
    <definedName name="DMU" localSheetId="51">#REF!</definedName>
    <definedName name="DMU" localSheetId="52">#REF!</definedName>
    <definedName name="DMU" localSheetId="12">#REF!</definedName>
    <definedName name="DMU" localSheetId="13">#REF!</definedName>
    <definedName name="DMU" localSheetId="28">#REF!</definedName>
    <definedName name="DMU" localSheetId="29">#REF!</definedName>
    <definedName name="DMU" localSheetId="30">#REF!</definedName>
    <definedName name="DMU" localSheetId="31">#REF!</definedName>
    <definedName name="DMU">#REF!</definedName>
    <definedName name="DNP" localSheetId="30">#REF!</definedName>
    <definedName name="DNP" localSheetId="31">[89]SUPUESTOS!A$18</definedName>
    <definedName name="DNP">#REF!</definedName>
    <definedName name="DO" localSheetId="48">#REF!</definedName>
    <definedName name="DO" localSheetId="49">#REF!</definedName>
    <definedName name="DO" localSheetId="50">#REF!</definedName>
    <definedName name="DO" localSheetId="51">#REF!</definedName>
    <definedName name="DO" localSheetId="52">#REF!</definedName>
    <definedName name="DO" localSheetId="11">#REF!</definedName>
    <definedName name="DO" localSheetId="12">#REF!</definedName>
    <definedName name="DO" localSheetId="13">#REF!</definedName>
    <definedName name="DO" localSheetId="17">#REF!</definedName>
    <definedName name="DO" localSheetId="18">#REF!</definedName>
    <definedName name="DO" localSheetId="20">#REF!</definedName>
    <definedName name="DO" localSheetId="26">#REF!</definedName>
    <definedName name="DO" localSheetId="28">#REF!</definedName>
    <definedName name="DO" localSheetId="29">#REF!</definedName>
    <definedName name="DO" localSheetId="30">#REF!</definedName>
    <definedName name="DO" localSheetId="31">#REF!</definedName>
    <definedName name="DO" localSheetId="32">#REF!</definedName>
    <definedName name="DO" localSheetId="19">#REF!</definedName>
    <definedName name="DO" localSheetId="25">#REF!</definedName>
    <definedName name="DO" localSheetId="27">#REF!</definedName>
    <definedName name="DO">#REF!</definedName>
    <definedName name="DOMI">#N/A</definedName>
    <definedName name="DOMINIO2">#N/A</definedName>
    <definedName name="DPOB" localSheetId="30">#REF!</definedName>
    <definedName name="DPOB" localSheetId="31">[89]SUPUESTOS!A$7</definedName>
    <definedName name="DPOB">#REF!</definedName>
    <definedName name="Dproj">#N/A</definedName>
    <definedName name="DR" localSheetId="48">#REF!</definedName>
    <definedName name="DR" localSheetId="49">#REF!</definedName>
    <definedName name="DR" localSheetId="50">#REF!</definedName>
    <definedName name="DR" localSheetId="51">#REF!</definedName>
    <definedName name="DR" localSheetId="52">#REF!</definedName>
    <definedName name="DR" localSheetId="11">#REF!</definedName>
    <definedName name="dr" localSheetId="12">#REF!</definedName>
    <definedName name="DR" localSheetId="13">#REF!</definedName>
    <definedName name="DR" localSheetId="17">#REF!</definedName>
    <definedName name="DR" localSheetId="18">#REF!</definedName>
    <definedName name="DR" localSheetId="20">#REF!</definedName>
    <definedName name="DR" localSheetId="21">#REF!</definedName>
    <definedName name="DR" localSheetId="26">#REF!</definedName>
    <definedName name="DR" localSheetId="28">#REF!</definedName>
    <definedName name="DR" localSheetId="29">#REF!</definedName>
    <definedName name="DR" localSheetId="30">#REF!</definedName>
    <definedName name="DR" localSheetId="31">#REF!</definedName>
    <definedName name="DR" localSheetId="32">#REF!</definedName>
    <definedName name="DR" localSheetId="33">#REF!</definedName>
    <definedName name="DR" localSheetId="34">#REF!</definedName>
    <definedName name="DR" localSheetId="19">#REF!</definedName>
    <definedName name="DR" localSheetId="25">#REF!</definedName>
    <definedName name="DR" localSheetId="27">#REF!</definedName>
    <definedName name="DR">#REF!</definedName>
    <definedName name="DR1A" localSheetId="49">#REF!</definedName>
    <definedName name="DR1A" localSheetId="50">#REF!</definedName>
    <definedName name="DR1A" localSheetId="51">#REF!</definedName>
    <definedName name="DR1A" localSheetId="11">#REF!</definedName>
    <definedName name="DR1A" localSheetId="12">#REF!</definedName>
    <definedName name="DR1A" localSheetId="17">#REF!</definedName>
    <definedName name="DR1A" localSheetId="20">#REF!</definedName>
    <definedName name="DR1A" localSheetId="21">#REF!</definedName>
    <definedName name="DR1A" localSheetId="28">#REF!</definedName>
    <definedName name="DR1A" localSheetId="29">#REF!</definedName>
    <definedName name="DR1A" localSheetId="30">#REF!</definedName>
    <definedName name="DR1A" localSheetId="31">#REF!</definedName>
    <definedName name="DR1A" localSheetId="32">#REF!</definedName>
    <definedName name="DR1A" localSheetId="33">#REF!</definedName>
    <definedName name="DR1A" localSheetId="34">#REF!</definedName>
    <definedName name="DR1A" localSheetId="19">#REF!</definedName>
    <definedName name="DR1A" localSheetId="25">#REF!</definedName>
    <definedName name="DR1A">#REF!</definedName>
    <definedName name="drd" localSheetId="48" hidden="1">{FALSE,FALSE,-1.25,-15.5,484.5,276.75,FALSE,FALSE,TRUE,TRUE,0,12,#N/A,46,#N/A,2.93460490463215,15.35,1,FALSE,FALSE,3,TRUE,1,FALSE,100,"Swvu.PLA1.","ACwvu.PLA1.",#N/A,FALSE,FALSE,0,0,0,0,2,"","",TRUE,TRUE,FALSE,FALSE,1,60,#N/A,#N/A,FALSE,FALSE,FALSE,FALSE,FALSE,FALSE,FALSE,9,65532,65532,FALSE,FALSE,TRUE,TRUE,TRUE}</definedName>
    <definedName name="drd" localSheetId="49" hidden="1">{FALSE,FALSE,-1.25,-15.5,484.5,276.75,FALSE,FALSE,TRUE,TRUE,0,12,#N/A,46,#N/A,2.93460490463215,15.35,1,FALSE,FALSE,3,TRUE,1,FALSE,100,"Swvu.PLA1.","ACwvu.PLA1.",#N/A,FALSE,FALSE,0,0,0,0,2,"","",TRUE,TRUE,FALSE,FALSE,1,60,#N/A,#N/A,FALSE,FALSE,FALSE,FALSE,FALSE,FALSE,FALSE,9,65532,65532,FALSE,FALSE,TRUE,TRUE,TRUE}</definedName>
    <definedName name="drd" localSheetId="50" hidden="1">{FALSE,FALSE,-1.25,-15.5,484.5,276.75,FALSE,FALSE,TRUE,TRUE,0,12,#N/A,46,#N/A,2.93460490463215,15.35,1,FALSE,FALSE,3,TRUE,1,FALSE,100,"Swvu.PLA1.","ACwvu.PLA1.",#N/A,FALSE,FALSE,0,0,0,0,2,"","",TRUE,TRUE,FALSE,FALSE,1,60,#N/A,#N/A,FALSE,FALSE,FALSE,FALSE,FALSE,FALSE,FALSE,9,65532,65532,FALSE,FALSE,TRUE,TRUE,TRUE}</definedName>
    <definedName name="drd" localSheetId="51" hidden="1">{FALSE,FALSE,-1.25,-15.5,484.5,276.75,FALSE,FALSE,TRUE,TRUE,0,12,#N/A,46,#N/A,2.93460490463215,15.35,1,FALSE,FALSE,3,TRUE,1,FALSE,100,"Swvu.PLA1.","ACwvu.PLA1.",#N/A,FALSE,FALSE,0,0,0,0,2,"","",TRUE,TRUE,FALSE,FALSE,1,60,#N/A,#N/A,FALSE,FALSE,FALSE,FALSE,FALSE,FALSE,FALSE,9,65532,65532,FALSE,FALSE,TRUE,TRUE,TRUE}</definedName>
    <definedName name="drd" localSheetId="52" hidden="1">{FALSE,FALSE,-1.25,-15.5,484.5,276.75,FALSE,FALSE,TRUE,TRUE,0,12,#N/A,46,#N/A,2.93460490463215,15.35,1,FALSE,FALSE,3,TRUE,1,FALSE,100,"Swvu.PLA1.","ACwvu.PLA1.",#N/A,FALSE,FALSE,0,0,0,0,2,"","",TRUE,TRUE,FALSE,FALSE,1,60,#N/A,#N/A,FALSE,FALSE,FALSE,FALSE,FALSE,FALSE,FALSE,9,65532,65532,FALSE,FALSE,TRUE,TRUE,TRUE}</definedName>
    <definedName name="drd" localSheetId="11" hidden="1">{FALSE,FALSE,-1.25,-15.5,484.5,276.75,FALSE,FALSE,TRUE,TRUE,0,12,#N/A,46,#N/A,2.93460490463215,15.35,1,FALSE,FALSE,3,TRUE,1,FALSE,100,"Swvu.PLA1.","ACwvu.PLA1.",#N/A,FALSE,FALSE,0,0,0,0,2,"","",TRUE,TRUE,FALSE,FALSE,1,60,#N/A,#N/A,FALSE,FALSE,FALSE,FALSE,FALSE,FALSE,FALSE,9,65532,65532,FALSE,FALSE,TRUE,TRUE,TRUE}</definedName>
    <definedName name="drd" localSheetId="12" hidden="1">{FALSE,FALSE,-1.25,-15.5,484.5,276.75,FALSE,FALSE,TRUE,TRUE,0,12,#N/A,46,#N/A,2.93460490463215,15.35,1,FALSE,FALSE,3,TRUE,1,FALSE,100,"Swvu.PLA1.","ACwvu.PLA1.",#N/A,FALSE,FALSE,0,0,0,0,2,"","",TRUE,TRUE,FALSE,FALSE,1,60,#N/A,#N/A,FALSE,FALSE,FALSE,FALSE,FALSE,FALSE,FALSE,9,65532,65532,FALSE,FALSE,TRUE,TRUE,TRUE}</definedName>
    <definedName name="drd" localSheetId="13" hidden="1">{FALSE,FALSE,-1.25,-15.5,484.5,276.75,FALSE,FALSE,TRUE,TRUE,0,12,#N/A,46,#N/A,2.93460490463215,15.35,1,FALSE,FALSE,3,TRUE,1,FALSE,100,"Swvu.PLA1.","ACwvu.PLA1.",#N/A,FALSE,FALSE,0,0,0,0,2,"","",TRUE,TRUE,FALSE,FALSE,1,60,#N/A,#N/A,FALSE,FALSE,FALSE,FALSE,FALSE,FALSE,FALSE,9,65532,65532,FALSE,FALSE,TRUE,TRUE,TRUE}</definedName>
    <definedName name="drd" localSheetId="17" hidden="1">{FALSE,FALSE,-1.25,-15.5,484.5,276.75,FALSE,FALSE,TRUE,TRUE,0,12,#N/A,46,#N/A,2.93460490463215,15.35,1,FALSE,FALSE,3,TRUE,1,FALSE,100,"Swvu.PLA1.","ACwvu.PLA1.",#N/A,FALSE,FALSE,0,0,0,0,2,"","",TRUE,TRUE,FALSE,FALSE,1,60,#N/A,#N/A,FALSE,FALSE,FALSE,FALSE,FALSE,FALSE,FALSE,9,65532,65532,FALSE,FALSE,TRUE,TRUE,TRUE}</definedName>
    <definedName name="drd" localSheetId="18" hidden="1">{FALSE,FALSE,-1.25,-15.5,484.5,276.75,FALSE,FALSE,TRUE,TRUE,0,12,#N/A,46,#N/A,2.93460490463215,15.35,1,FALSE,FALSE,3,TRUE,1,FALSE,100,"Swvu.PLA1.","ACwvu.PLA1.",#N/A,FALSE,FALSE,0,0,0,0,2,"","",TRUE,TRUE,FALSE,FALSE,1,60,#N/A,#N/A,FALSE,FALSE,FALSE,FALSE,FALSE,FALSE,FALSE,9,65532,65532,FALSE,FALSE,TRUE,TRUE,TRUE}</definedName>
    <definedName name="drd" localSheetId="20" hidden="1">{FALSE,FALSE,-1.25,-15.5,484.5,276.75,FALSE,FALSE,TRUE,TRUE,0,12,#N/A,46,#N/A,2.93460490463215,15.35,1,FALSE,FALSE,3,TRUE,1,FALSE,100,"Swvu.PLA1.","ACwvu.PLA1.",#N/A,FALSE,FALSE,0,0,0,0,2,"","",TRUE,TRUE,FALSE,FALSE,1,60,#N/A,#N/A,FALSE,FALSE,FALSE,FALSE,FALSE,FALSE,FALSE,9,65532,65532,FALSE,FALSE,TRUE,TRUE,TRUE}</definedName>
    <definedName name="drd" localSheetId="21" hidden="1">{FALSE,FALSE,-1.25,-15.5,484.5,276.75,FALSE,FALSE,TRUE,TRUE,0,12,#N/A,46,#N/A,2.93460490463215,15.35,1,FALSE,FALSE,3,TRUE,1,FALSE,100,"Swvu.PLA1.","ACwvu.PLA1.",#N/A,FALSE,FALSE,0,0,0,0,2,"","",TRUE,TRUE,FALSE,FALSE,1,60,#N/A,#N/A,FALSE,FALSE,FALSE,FALSE,FALSE,FALSE,FALSE,9,65532,65532,FALSE,FALSE,TRUE,TRUE,TRUE}</definedName>
    <definedName name="drd" localSheetId="10" hidden="1">{FALSE,FALSE,-1.25,-15.5,484.5,276.75,FALSE,FALSE,TRUE,TRUE,0,12,#N/A,46,#N/A,2.93460490463215,15.35,1,FALSE,FALSE,3,TRUE,1,FALSE,100,"Swvu.PLA1.","ACwvu.PLA1.",#N/A,FALSE,FALSE,0,0,0,0,2,"","",TRUE,TRUE,FALSE,FALSE,1,60,#N/A,#N/A,FALSE,FALSE,FALSE,FALSE,FALSE,FALSE,FALSE,9,65532,65532,FALSE,FALSE,TRUE,TRUE,TRUE}</definedName>
    <definedName name="drd" localSheetId="26" hidden="1">{FALSE,FALSE,-1.25,-15.5,484.5,276.75,FALSE,FALSE,TRUE,TRUE,0,12,#N/A,46,#N/A,2.93460490463215,15.35,1,FALSE,FALSE,3,TRUE,1,FALSE,100,"Swvu.PLA1.","ACwvu.PLA1.",#N/A,FALSE,FALSE,0,0,0,0,2,"","",TRUE,TRUE,FALSE,FALSE,1,60,#N/A,#N/A,FALSE,FALSE,FALSE,FALSE,FALSE,FALSE,FALSE,9,65532,65532,FALSE,FALSE,TRUE,TRUE,TRUE}</definedName>
    <definedName name="drd" localSheetId="23" hidden="1">{FALSE,FALSE,-1.25,-15.5,484.5,276.75,FALSE,FALSE,TRUE,TRUE,0,12,#N/A,46,#N/A,2.93460490463215,15.35,1,FALSE,FALSE,3,TRUE,1,FALSE,100,"Swvu.PLA1.","ACwvu.PLA1.",#N/A,FALSE,FALSE,0,0,0,0,2,"","",TRUE,TRUE,FALSE,FALSE,1,60,#N/A,#N/A,FALSE,FALSE,FALSE,FALSE,FALSE,FALSE,FALSE,9,65532,65532,FALSE,FALSE,TRUE,TRUE,TRUE}</definedName>
    <definedName name="drd" localSheetId="28" hidden="1">{FALSE,FALSE,-1.25,-15.5,484.5,276.75,FALSE,FALSE,TRUE,TRUE,0,12,#N/A,46,#N/A,2.93460490463215,15.35,1,FALSE,FALSE,3,TRUE,1,FALSE,100,"Swvu.PLA1.","ACwvu.PLA1.",#N/A,FALSE,FALSE,0,0,0,0,2,"","",TRUE,TRUE,FALSE,FALSE,1,60,#N/A,#N/A,FALSE,FALSE,FALSE,FALSE,FALSE,FALSE,FALSE,9,65532,65532,FALSE,FALSE,TRUE,TRUE,TRUE}</definedName>
    <definedName name="drd" localSheetId="29" hidden="1">{FALSE,FALSE,-1.25,-15.5,484.5,276.75,FALSE,FALSE,TRUE,TRUE,0,12,#N/A,46,#N/A,2.93460490463215,15.35,1,FALSE,FALSE,3,TRUE,1,FALSE,100,"Swvu.PLA1.","ACwvu.PLA1.",#N/A,FALSE,FALSE,0,0,0,0,2,"","",TRUE,TRUE,FALSE,FALSE,1,60,#N/A,#N/A,FALSE,FALSE,FALSE,FALSE,FALSE,FALSE,FALSE,9,65532,65532,FALSE,FALSE,TRUE,TRUE,TRUE}</definedName>
    <definedName name="drd" localSheetId="30" hidden="1">{FALSE,FALSE,-1.25,-15.5,484.5,276.75,FALSE,FALSE,TRUE,TRUE,0,12,#N/A,46,#N/A,2.93460490463215,15.35,1,FALSE,FALSE,3,TRUE,1,FALSE,100,"Swvu.PLA1.","ACwvu.PLA1.",#N/A,FALSE,FALSE,0,0,0,0,2,"","",TRUE,TRUE,FALSE,FALSE,1,60,#N/A,#N/A,FALSE,FALSE,FALSE,FALSE,FALSE,FALSE,FALSE,9,65532,65532,FALSE,FALSE,TRUE,TRUE,TRUE}</definedName>
    <definedName name="drd" localSheetId="31" hidden="1">{FALSE,FALSE,-1.25,-15.5,484.5,276.75,FALSE,FALSE,TRUE,TRUE,0,12,#N/A,46,#N/A,2.93460490463215,15.35,1,FALSE,FALSE,3,TRUE,1,FALSE,100,"Swvu.PLA1.","ACwvu.PLA1.",#N/A,FALSE,FALSE,0,0,0,0,2,"","",TRUE,TRUE,FALSE,FALSE,1,60,#N/A,#N/A,FALSE,FALSE,FALSE,FALSE,FALSE,FALSE,FALSE,9,65532,65532,FALSE,FALSE,TRUE,TRUE,TRUE}</definedName>
    <definedName name="drd" localSheetId="32" hidden="1">{FALSE,FALSE,-1.25,-15.5,484.5,276.75,FALSE,FALSE,TRUE,TRUE,0,12,#N/A,46,#N/A,2.93460490463215,15.35,1,FALSE,FALSE,3,TRUE,1,FALSE,100,"Swvu.PLA1.","ACwvu.PLA1.",#N/A,FALSE,FALSE,0,0,0,0,2,"","",TRUE,TRUE,FALSE,FALSE,1,60,#N/A,#N/A,FALSE,FALSE,FALSE,FALSE,FALSE,FALSE,FALSE,9,65532,65532,FALSE,FALSE,TRUE,TRUE,TRUE}</definedName>
    <definedName name="drd" localSheetId="33" hidden="1">{FALSE,FALSE,-1.25,-15.5,484.5,276.75,FALSE,FALSE,TRUE,TRUE,0,12,#N/A,46,#N/A,2.93460490463215,15.35,1,FALSE,FALSE,3,TRUE,1,FALSE,100,"Swvu.PLA1.","ACwvu.PLA1.",#N/A,FALSE,FALSE,0,0,0,0,2,"","",TRUE,TRUE,FALSE,FALSE,1,60,#N/A,#N/A,FALSE,FALSE,FALSE,FALSE,FALSE,FALSE,FALSE,9,65532,65532,FALSE,FALSE,TRUE,TRUE,TRUE}</definedName>
    <definedName name="drd" localSheetId="34" hidden="1">{FALSE,FALSE,-1.25,-15.5,484.5,276.75,FALSE,FALSE,TRUE,TRUE,0,12,#N/A,46,#N/A,2.93460490463215,15.35,1,FALSE,FALSE,3,TRUE,1,FALSE,100,"Swvu.PLA1.","ACwvu.PLA1.",#N/A,FALSE,FALSE,0,0,0,0,2,"","",TRUE,TRUE,FALSE,FALSE,1,60,#N/A,#N/A,FALSE,FALSE,FALSE,FALSE,FALSE,FALSE,FALSE,9,65532,65532,FALSE,FALSE,TRUE,TRUE,TRUE}</definedName>
    <definedName name="drd" localSheetId="35" hidden="1">{FALSE,FALSE,-1.25,-15.5,484.5,276.75,FALSE,FALSE,TRUE,TRUE,0,12,#N/A,46,#N/A,2.93460490463215,15.35,1,FALSE,FALSE,3,TRUE,1,FALSE,100,"Swvu.PLA1.","ACwvu.PLA1.",#N/A,FALSE,FALSE,0,0,0,0,2,"","",TRUE,TRUE,FALSE,FALSE,1,60,#N/A,#N/A,FALSE,FALSE,FALSE,FALSE,FALSE,FALSE,FALSE,9,65532,65532,FALSE,FALSE,TRUE,TRUE,TRUE}</definedName>
    <definedName name="drd" localSheetId="19" hidden="1">{FALSE,FALSE,-1.25,-15.5,484.5,276.75,FALSE,FALSE,TRUE,TRUE,0,12,#N/A,46,#N/A,2.93460490463215,15.35,1,FALSE,FALSE,3,TRUE,1,FALSE,100,"Swvu.PLA1.","ACwvu.PLA1.",#N/A,FALSE,FALSE,0,0,0,0,2,"","",TRUE,TRUE,FALSE,FALSE,1,60,#N/A,#N/A,FALSE,FALSE,FALSE,FALSE,FALSE,FALSE,FALSE,9,65532,65532,FALSE,FALSE,TRUE,TRUE,TRUE}</definedName>
    <definedName name="drd" localSheetId="22" hidden="1">{FALSE,FALSE,-1.25,-15.5,484.5,276.75,FALSE,FALSE,TRUE,TRUE,0,12,#N/A,46,#N/A,2.93460490463215,15.35,1,FALSE,FALSE,3,TRUE,1,FALSE,100,"Swvu.PLA1.","ACwvu.PLA1.",#N/A,FALSE,FALSE,0,0,0,0,2,"","",TRUE,TRUE,FALSE,FALSE,1,60,#N/A,#N/A,FALSE,FALSE,FALSE,FALSE,FALSE,FALSE,FALSE,9,65532,65532,FALSE,FALSE,TRUE,TRUE,TRUE}</definedName>
    <definedName name="drd" localSheetId="25" hidden="1">{FALSE,FALSE,-1.25,-15.5,484.5,276.75,FALSE,FALSE,TRUE,TRUE,0,12,#N/A,46,#N/A,2.93460490463215,15.35,1,FALSE,FALSE,3,TRUE,1,FALSE,100,"Swvu.PLA1.","ACwvu.PLA1.",#N/A,FALSE,FALSE,0,0,0,0,2,"","",TRUE,TRUE,FALSE,FALSE,1,60,#N/A,#N/A,FALSE,FALSE,FALSE,FALSE,FALSE,FALSE,FALSE,9,65532,65532,FALSE,FALSE,TRUE,TRUE,TRUE}</definedName>
    <definedName name="drd" localSheetId="27"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 localSheetId="30">#REF!</definedName>
    <definedName name="DRFP" localSheetId="31">'[89]SMONET-FINANC'!$A$99:$IV$99</definedName>
    <definedName name="DRFP">#REF!</definedName>
    <definedName name="ds" localSheetId="48" hidden="1">'[95]Fax a enviar'!#REF!</definedName>
    <definedName name="ds" localSheetId="49" hidden="1">'[95]Fax a enviar'!#REF!</definedName>
    <definedName name="ds" localSheetId="51" hidden="1">'[95]Fax a enviar'!#REF!</definedName>
    <definedName name="ds" localSheetId="52" hidden="1">'[95]Fax a enviar'!#REF!</definedName>
    <definedName name="ds" localSheetId="11" hidden="1">#REF!</definedName>
    <definedName name="DS" localSheetId="12">#REF!</definedName>
    <definedName name="ds" localSheetId="13" hidden="1">#REF!</definedName>
    <definedName name="ds" localSheetId="17" hidden="1">#REF!</definedName>
    <definedName name="ds" localSheetId="18" hidden="1">#REF!</definedName>
    <definedName name="ds" localSheetId="20" hidden="1">#REF!</definedName>
    <definedName name="ds" localSheetId="26" hidden="1">#REF!</definedName>
    <definedName name="ds" localSheetId="28" hidden="1">'[95]Fax a enviar'!#REF!</definedName>
    <definedName name="ds" localSheetId="29" hidden="1">'[95]Fax a enviar'!#REF!</definedName>
    <definedName name="ds" localSheetId="30" hidden="1">#REF!</definedName>
    <definedName name="ds" localSheetId="31" hidden="1">'[95]Fax a enviar'!#REF!</definedName>
    <definedName name="ds" localSheetId="32" hidden="1">#REF!</definedName>
    <definedName name="ds" localSheetId="19" hidden="1">#REF!</definedName>
    <definedName name="ds" localSheetId="25" hidden="1">#REF!</definedName>
    <definedName name="ds" localSheetId="27" hidden="1">#REF!</definedName>
    <definedName name="ds" hidden="1">#REF!</definedName>
    <definedName name="DSA_Assumptions" localSheetId="48">#REF!</definedName>
    <definedName name="DSA_Assumptions" localSheetId="49">#REF!</definedName>
    <definedName name="DSA_Assumptions" localSheetId="50">#REF!</definedName>
    <definedName name="DSA_Assumptions" localSheetId="51">#REF!</definedName>
    <definedName name="DSA_Assumptions" localSheetId="52">#REF!</definedName>
    <definedName name="DSA_Assumptions" localSheetId="11">#REF!</definedName>
    <definedName name="DSA_Assumptions" localSheetId="12">#REF!</definedName>
    <definedName name="DSA_Assumptions" localSheetId="13">#REF!</definedName>
    <definedName name="DSA_Assumptions" localSheetId="17">#REF!</definedName>
    <definedName name="DSA_Assumptions" localSheetId="18">#REF!</definedName>
    <definedName name="DSA_Assumptions" localSheetId="20">#REF!</definedName>
    <definedName name="DSA_Assumptions" localSheetId="26">#REF!</definedName>
    <definedName name="DSA_Assumptions" localSheetId="28">#REF!</definedName>
    <definedName name="DSA_Assumptions" localSheetId="29">#REF!</definedName>
    <definedName name="DSA_Assumptions" localSheetId="30">#REF!</definedName>
    <definedName name="DSA_Assumptions" localSheetId="31">#REF!</definedName>
    <definedName name="DSA_Assumptions" localSheetId="32">#REF!</definedName>
    <definedName name="DSA_Assumptions" localSheetId="19">#REF!</definedName>
    <definedName name="DSA_Assumptions" localSheetId="25">#REF!</definedName>
    <definedName name="DSA_Assumptions" localSheetId="27">#REF!</definedName>
    <definedName name="DSA_Assumptions">#REF!</definedName>
    <definedName name="dsaout" localSheetId="12">#REF!</definedName>
    <definedName name="dsaout" localSheetId="13">#REF!</definedName>
    <definedName name="dsaout" localSheetId="28">#REF!</definedName>
    <definedName name="dsaout" localSheetId="29">#REF!</definedName>
    <definedName name="dsaout" localSheetId="30">#REF!</definedName>
    <definedName name="dsaout" localSheetId="31">#REF!</definedName>
    <definedName name="dsaout">#REF!</definedName>
    <definedName name="DSD">#N/A</definedName>
    <definedName name="DSD_S">#N/A</definedName>
    <definedName name="DSDB">#N/A</definedName>
    <definedName name="DSDG">#N/A</definedName>
    <definedName name="dsds" localSheetId="48" hidden="1">'[95]Fax a enviar'!#REF!</definedName>
    <definedName name="dsds" localSheetId="49" hidden="1">'[95]Fax a enviar'!#REF!</definedName>
    <definedName name="dsds" localSheetId="50" hidden="1">'[95]Fax a enviar'!#REF!</definedName>
    <definedName name="dsds" localSheetId="51" hidden="1">'[95]Fax a enviar'!#REF!</definedName>
    <definedName name="dsds" localSheetId="52" hidden="1">'[95]Fax a enviar'!#REF!</definedName>
    <definedName name="dsds" localSheetId="11" hidden="1">#REF!</definedName>
    <definedName name="dsds" localSheetId="12" hidden="1">#REF!</definedName>
    <definedName name="dsds" localSheetId="13" hidden="1">#REF!</definedName>
    <definedName name="dsds" localSheetId="17" hidden="1">#REF!</definedName>
    <definedName name="dsds" localSheetId="18" hidden="1">#REF!</definedName>
    <definedName name="dsds" localSheetId="20" hidden="1">#REF!</definedName>
    <definedName name="dsds" localSheetId="28" hidden="1">'[95]Fax a enviar'!#REF!</definedName>
    <definedName name="dsds" localSheetId="29" hidden="1">'[95]Fax a enviar'!#REF!</definedName>
    <definedName name="dsds" localSheetId="30" hidden="1">#REF!</definedName>
    <definedName name="dsds" localSheetId="31" hidden="1">'[95]Fax a enviar'!#REF!</definedName>
    <definedName name="dsds" localSheetId="19" hidden="1">#REF!</definedName>
    <definedName name="dsds" localSheetId="25" hidden="1">#REF!</definedName>
    <definedName name="dsds" hidden="1">#REF!</definedName>
    <definedName name="DSI" localSheetId="48">#REF!</definedName>
    <definedName name="DSI" localSheetId="49">#REF!</definedName>
    <definedName name="DSI" localSheetId="50">#REF!</definedName>
    <definedName name="DSI" localSheetId="51">#REF!</definedName>
    <definedName name="DSI" localSheetId="52">#REF!</definedName>
    <definedName name="DSI" localSheetId="11">#REF!</definedName>
    <definedName name="DSI" localSheetId="12">#REF!</definedName>
    <definedName name="DSI" localSheetId="13">#REF!</definedName>
    <definedName name="DSI" localSheetId="17">#REF!</definedName>
    <definedName name="DSI" localSheetId="18">#REF!</definedName>
    <definedName name="DSI" localSheetId="20">#REF!</definedName>
    <definedName name="DSI" localSheetId="26">#REF!</definedName>
    <definedName name="DSI" localSheetId="28">#REF!</definedName>
    <definedName name="DSI" localSheetId="29">#REF!</definedName>
    <definedName name="DSI" localSheetId="30">#REF!</definedName>
    <definedName name="DSI" localSheetId="31">#REF!</definedName>
    <definedName name="DSI" localSheetId="32">#REF!</definedName>
    <definedName name="DSI" localSheetId="19">#REF!</definedName>
    <definedName name="DSI" localSheetId="25">#REF!</definedName>
    <definedName name="DSI" localSheetId="27">#REF!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48">#REF!</definedName>
    <definedName name="DSP" localSheetId="49">#REF!</definedName>
    <definedName name="DSP" localSheetId="50">#REF!</definedName>
    <definedName name="DSP" localSheetId="51">#REF!</definedName>
    <definedName name="DSP" localSheetId="52">#REF!</definedName>
    <definedName name="DSP" localSheetId="11">#REF!</definedName>
    <definedName name="DSP" localSheetId="12">#REF!</definedName>
    <definedName name="DSP" localSheetId="13">#REF!</definedName>
    <definedName name="DSP" localSheetId="17">#REF!</definedName>
    <definedName name="DSP" localSheetId="18">#REF!</definedName>
    <definedName name="DSP" localSheetId="20">#REF!</definedName>
    <definedName name="DSP" localSheetId="26">#REF!</definedName>
    <definedName name="DSP" localSheetId="28">#REF!</definedName>
    <definedName name="DSP" localSheetId="29">#REF!</definedName>
    <definedName name="DSP" localSheetId="30">#REF!</definedName>
    <definedName name="DSP" localSheetId="31">#REF!</definedName>
    <definedName name="DSP" localSheetId="32">#REF!</definedName>
    <definedName name="DSP" localSheetId="19">#REF!</definedName>
    <definedName name="DSP" localSheetId="25">#REF!</definedName>
    <definedName name="DSP" localSheetId="27">#REF!</definedName>
    <definedName name="DSP">#REF!</definedName>
    <definedName name="DSPBproj">#N/A</definedName>
    <definedName name="DSPG" localSheetId="48">#REF!</definedName>
    <definedName name="DSPG" localSheetId="49">#REF!</definedName>
    <definedName name="DSPG" localSheetId="50">#REF!</definedName>
    <definedName name="DSPG" localSheetId="51">#REF!</definedName>
    <definedName name="DSPG" localSheetId="52">#REF!</definedName>
    <definedName name="DSPG" localSheetId="11">#REF!</definedName>
    <definedName name="DSPG" localSheetId="12">#REF!</definedName>
    <definedName name="DSPG" localSheetId="13">#REF!</definedName>
    <definedName name="DSPG" localSheetId="17">#REF!</definedName>
    <definedName name="DSPG" localSheetId="18">#REF!</definedName>
    <definedName name="DSPG" localSheetId="20">#REF!</definedName>
    <definedName name="DSPG" localSheetId="26">#REF!</definedName>
    <definedName name="DSPG" localSheetId="28">#REF!</definedName>
    <definedName name="DSPG" localSheetId="29">#REF!</definedName>
    <definedName name="DSPG" localSheetId="30">#REF!</definedName>
    <definedName name="DSPG" localSheetId="31">#REF!</definedName>
    <definedName name="DSPG" localSheetId="32">#REF!</definedName>
    <definedName name="DSPG" localSheetId="19">#REF!</definedName>
    <definedName name="DSPG" localSheetId="25">#REF!</definedName>
    <definedName name="DSPG" localSheetId="27">#REF!</definedName>
    <definedName name="DSPG">#REF!</definedName>
    <definedName name="DSPGproj">#N/A</definedName>
    <definedName name="DSPproj">#N/A</definedName>
    <definedName name="DSPSD">#N/A</definedName>
    <definedName name="DSPSDB">#N/A</definedName>
    <definedName name="DSPSDG">#N/A</definedName>
    <definedName name="DTS" localSheetId="48">#REF!</definedName>
    <definedName name="DTS" localSheetId="51">#REF!</definedName>
    <definedName name="DTS" localSheetId="52">#REF!</definedName>
    <definedName name="DTS" localSheetId="12">#REF!</definedName>
    <definedName name="DTS" localSheetId="13">#REF!</definedName>
    <definedName name="DTS" localSheetId="28">#REF!</definedName>
    <definedName name="DTS" localSheetId="29">#REF!</definedName>
    <definedName name="DTS" localSheetId="30">#REF!</definedName>
    <definedName name="DTS" localSheetId="31">#REF!</definedName>
    <definedName name="DTS">#REF!</definedName>
    <definedName name="dummy" localSheetId="51">#REF!</definedName>
    <definedName name="dummy" localSheetId="12">#REF!</definedName>
    <definedName name="dummy" localSheetId="13">#REF!</definedName>
    <definedName name="dummy" localSheetId="28">#REF!</definedName>
    <definedName name="dummy" localSheetId="29">#REF!</definedName>
    <definedName name="dummy" localSheetId="30">#REF!</definedName>
    <definedName name="dummy" localSheetId="31">#REF!</definedName>
    <definedName name="dummy">#REF!</definedName>
    <definedName name="DXBYS" localSheetId="30">#REF!</definedName>
    <definedName name="DXBYS" localSheetId="31">[89]RESULTADOS!$A$82:$IV$82</definedName>
    <definedName name="DXBYS">#REF!</definedName>
    <definedName name="DY" localSheetId="48">#REF!</definedName>
    <definedName name="DY" localSheetId="49">#REF!</definedName>
    <definedName name="DY" localSheetId="50">#REF!</definedName>
    <definedName name="DY" localSheetId="51">#REF!</definedName>
    <definedName name="DY" localSheetId="52">#REF!</definedName>
    <definedName name="DY" localSheetId="11">#REF!</definedName>
    <definedName name="DY" localSheetId="12">#REF!</definedName>
    <definedName name="DY" localSheetId="13">#REF!</definedName>
    <definedName name="DY" localSheetId="17">#REF!</definedName>
    <definedName name="DY" localSheetId="18">#REF!</definedName>
    <definedName name="DY" localSheetId="20">#REF!</definedName>
    <definedName name="DY" localSheetId="21">#REF!</definedName>
    <definedName name="DY" localSheetId="26">#REF!</definedName>
    <definedName name="DY" localSheetId="28">#REF!</definedName>
    <definedName name="DY" localSheetId="29">#REF!</definedName>
    <definedName name="DY" localSheetId="30">#REF!</definedName>
    <definedName name="DY" localSheetId="31">#REF!</definedName>
    <definedName name="DY" localSheetId="32">#REF!</definedName>
    <definedName name="DY" localSheetId="33">#REF!</definedName>
    <definedName name="DY" localSheetId="34">#REF!</definedName>
    <definedName name="DY" localSheetId="19">#REF!</definedName>
    <definedName name="DY" localSheetId="25">#REF!</definedName>
    <definedName name="DY" localSheetId="27">#REF!</definedName>
    <definedName name="DY">#REF!</definedName>
    <definedName name="DY1A" localSheetId="49">#REF!</definedName>
    <definedName name="DY1A" localSheetId="50">#REF!</definedName>
    <definedName name="DY1A" localSheetId="51">#REF!</definedName>
    <definedName name="DY1A" localSheetId="11">#REF!</definedName>
    <definedName name="DY1A" localSheetId="12">#REF!</definedName>
    <definedName name="DY1A" localSheetId="17">#REF!</definedName>
    <definedName name="DY1A" localSheetId="20">#REF!</definedName>
    <definedName name="DY1A" localSheetId="21">#REF!</definedName>
    <definedName name="DY1A" localSheetId="28">#REF!</definedName>
    <definedName name="DY1A" localSheetId="29">#REF!</definedName>
    <definedName name="DY1A" localSheetId="30">#REF!</definedName>
    <definedName name="DY1A" localSheetId="31">#REF!</definedName>
    <definedName name="DY1A" localSheetId="32">#REF!</definedName>
    <definedName name="DY1A" localSheetId="33">#REF!</definedName>
    <definedName name="DY1A" localSheetId="34">#REF!</definedName>
    <definedName name="DY1A" localSheetId="19">#REF!</definedName>
    <definedName name="DY1A" localSheetId="25">#REF!</definedName>
    <definedName name="DY1A">#REF!</definedName>
    <definedName name="E" localSheetId="49">#REF!</definedName>
    <definedName name="E" localSheetId="50">#REF!</definedName>
    <definedName name="E" localSheetId="51">#REF!</definedName>
    <definedName name="E" localSheetId="11">#REF!</definedName>
    <definedName name="E" localSheetId="12">#REF!</definedName>
    <definedName name="E" localSheetId="13">#REF!</definedName>
    <definedName name="E" localSheetId="17">#REF!</definedName>
    <definedName name="E" localSheetId="18">#REF!</definedName>
    <definedName name="E" localSheetId="20">#REF!</definedName>
    <definedName name="E" localSheetId="21">#REF!</definedName>
    <definedName name="E" localSheetId="26">#REF!</definedName>
    <definedName name="E" localSheetId="28">#REF!</definedName>
    <definedName name="E" localSheetId="29">#REF!</definedName>
    <definedName name="E" localSheetId="30">#REF!</definedName>
    <definedName name="E" localSheetId="31">#REF!</definedName>
    <definedName name="E" localSheetId="32">#REF!</definedName>
    <definedName name="E" localSheetId="33">#REF!</definedName>
    <definedName name="E" localSheetId="34">#REF!</definedName>
    <definedName name="E" localSheetId="19">#REF!</definedName>
    <definedName name="E" localSheetId="25">#REF!</definedName>
    <definedName name="E" localSheetId="27">#REF!</definedName>
    <definedName name="E">#REF!</definedName>
    <definedName name="EBRD" localSheetId="49">#REF!</definedName>
    <definedName name="EBRD" localSheetId="50">#REF!</definedName>
    <definedName name="EBRD" localSheetId="51">#REF!</definedName>
    <definedName name="EBRD" localSheetId="11">#REF!</definedName>
    <definedName name="EBRD" localSheetId="12">#REF!</definedName>
    <definedName name="EBRD" localSheetId="13">#REF!</definedName>
    <definedName name="EBRD" localSheetId="17">#REF!</definedName>
    <definedName name="EBRD" localSheetId="28">#REF!</definedName>
    <definedName name="EBRD" localSheetId="29">#REF!</definedName>
    <definedName name="EBRD" localSheetId="30">#REF!</definedName>
    <definedName name="EBRD" localSheetId="31">#REF!</definedName>
    <definedName name="EBRD" localSheetId="25">#REF!</definedName>
    <definedName name="EBRD">#REF!</definedName>
    <definedName name="Ecowas" localSheetId="12">#REF!</definedName>
    <definedName name="Ecowas" localSheetId="13">#REF!</definedName>
    <definedName name="Ecowas" localSheetId="30">#REF!</definedName>
    <definedName name="Ecowas" localSheetId="31">[73]terms!#REF!</definedName>
    <definedName name="Ecowas">#REF!</definedName>
    <definedName name="ECU" localSheetId="48">#REF!</definedName>
    <definedName name="ECU" localSheetId="49">#REF!</definedName>
    <definedName name="ECU" localSheetId="50">#REF!</definedName>
    <definedName name="ECU" localSheetId="51">#REF!</definedName>
    <definedName name="ECU" localSheetId="52">#REF!</definedName>
    <definedName name="ECU" localSheetId="11">#REF!</definedName>
    <definedName name="ECU" localSheetId="12">#REF!</definedName>
    <definedName name="ECU" localSheetId="13">#REF!</definedName>
    <definedName name="ECU" localSheetId="17">#REF!</definedName>
    <definedName name="ECU" localSheetId="21">#REF!</definedName>
    <definedName name="ECU" localSheetId="28">#REF!</definedName>
    <definedName name="ECU" localSheetId="29">#REF!</definedName>
    <definedName name="ECU" localSheetId="30">#REF!</definedName>
    <definedName name="ECU" localSheetId="31">#REF!</definedName>
    <definedName name="ECU" localSheetId="32">#REF!</definedName>
    <definedName name="ECU" localSheetId="33">#REF!</definedName>
    <definedName name="ECU" localSheetId="34">#REF!</definedName>
    <definedName name="ECU" localSheetId="19">#REF!</definedName>
    <definedName name="ECU" localSheetId="25">#REF!</definedName>
    <definedName name="ECU">#REF!</definedName>
    <definedName name="EDNA" localSheetId="12">#REF!</definedName>
    <definedName name="EDNA">#N/A</definedName>
    <definedName name="EDNA_B" localSheetId="48">[96]Q6!#REF!</definedName>
    <definedName name="EDNA_B" localSheetId="51">[96]Q6!#REF!</definedName>
    <definedName name="EDNA_B" localSheetId="52">[96]Q6!#REF!</definedName>
    <definedName name="EDNA_B" localSheetId="12">#REF!</definedName>
    <definedName name="EDNA_B" localSheetId="13">#REF!</definedName>
    <definedName name="EDNA_B" localSheetId="29">[96]Q6!#REF!</definedName>
    <definedName name="EDNA_B" localSheetId="30">#REF!</definedName>
    <definedName name="EDNA_B" localSheetId="31">[96]Q6!#REF!</definedName>
    <definedName name="EDNA_B">#REF!</definedName>
    <definedName name="EDNA_D" localSheetId="48">[96]Q7!#REF!</definedName>
    <definedName name="EDNA_D" localSheetId="51">[96]Q7!#REF!</definedName>
    <definedName name="EDNA_D" localSheetId="52">[96]Q7!#REF!</definedName>
    <definedName name="EDNA_D" localSheetId="12">#REF!</definedName>
    <definedName name="EDNA_D" localSheetId="13">#REF!</definedName>
    <definedName name="EDNA_D" localSheetId="29">[96]Q7!#REF!</definedName>
    <definedName name="EDNA_D" localSheetId="30">#REF!</definedName>
    <definedName name="EDNA_D" localSheetId="31">[96]Q7!#REF!</definedName>
    <definedName name="EDNA_D">#REF!</definedName>
    <definedName name="EDNA_T" localSheetId="48">[96]Q5!#REF!</definedName>
    <definedName name="EDNA_T" localSheetId="51">[96]Q5!#REF!</definedName>
    <definedName name="EDNA_T" localSheetId="52">[96]Q5!#REF!</definedName>
    <definedName name="EDNA_T" localSheetId="12">#REF!</definedName>
    <definedName name="EDNA_T" localSheetId="13">#REF!</definedName>
    <definedName name="EDNA_T" localSheetId="30">#REF!</definedName>
    <definedName name="EDNA_T" localSheetId="31">[96]Q5!#REF!</definedName>
    <definedName name="EDNA_T">#REF!</definedName>
    <definedName name="EDNE" localSheetId="48">[96]Q7!#REF!</definedName>
    <definedName name="EDNE" localSheetId="51">[96]Q7!#REF!</definedName>
    <definedName name="EDNE" localSheetId="52">[96]Q7!#REF!</definedName>
    <definedName name="EDNE" localSheetId="12">#REF!</definedName>
    <definedName name="EDNE" localSheetId="13">#REF!</definedName>
    <definedName name="EDNE" localSheetId="30">#REF!</definedName>
    <definedName name="EDNE" localSheetId="31">[96]Q7!#REF!</definedName>
    <definedName name="EDNE">#REF!</definedName>
    <definedName name="edr" localSheetId="48" hidden="1">{"Riqfin97",#N/A,FALSE,"Tran";"Riqfinpro",#N/A,FALSE,"Tran"}</definedName>
    <definedName name="edr" localSheetId="49" hidden="1">{"Riqfin97",#N/A,FALSE,"Tran";"Riqfinpro",#N/A,FALSE,"Tran"}</definedName>
    <definedName name="edr" localSheetId="50" hidden="1">{"Riqfin97",#N/A,FALSE,"Tran";"Riqfinpro",#N/A,FALSE,"Tran"}</definedName>
    <definedName name="edr" localSheetId="51" hidden="1">{"Riqfin97",#N/A,FALSE,"Tran";"Riqfinpro",#N/A,FALSE,"Tran"}</definedName>
    <definedName name="edr" localSheetId="52" hidden="1">{"Riqfin97",#N/A,FALSE,"Tran";"Riqfinpro",#N/A,FALSE,"Tran"}</definedName>
    <definedName name="edr" localSheetId="11" hidden="1">{"Riqfin97",#N/A,FALSE,"Tran";"Riqfinpro",#N/A,FALSE,"Tran"}</definedName>
    <definedName name="edr" localSheetId="12" hidden="1">{"Riqfin97",#N/A,FALSE,"Tran";"Riqfinpro",#N/A,FALSE,"Tran"}</definedName>
    <definedName name="edr" localSheetId="13" hidden="1">{"Riqfin97",#N/A,FALSE,"Tran";"Riqfinpro",#N/A,FALSE,"Tran"}</definedName>
    <definedName name="edr" localSheetId="17" hidden="1">{"Riqfin97",#N/A,FALSE,"Tran";"Riqfinpro",#N/A,FALSE,"Tran"}</definedName>
    <definedName name="edr" localSheetId="18" hidden="1">{"Riqfin97",#N/A,FALSE,"Tran";"Riqfinpro",#N/A,FALSE,"Tran"}</definedName>
    <definedName name="edr" localSheetId="20" hidden="1">{"Riqfin97",#N/A,FALSE,"Tran";"Riqfinpro",#N/A,FALSE,"Tran"}</definedName>
    <definedName name="edr" localSheetId="21" hidden="1">{"Riqfin97",#N/A,FALSE,"Tran";"Riqfinpro",#N/A,FALSE,"Tran"}</definedName>
    <definedName name="edr" localSheetId="10" hidden="1">{"Riqfin97",#N/A,FALSE,"Tran";"Riqfinpro",#N/A,FALSE,"Tran"}</definedName>
    <definedName name="edr" localSheetId="26" hidden="1">{"Riqfin97",#N/A,FALSE,"Tran";"Riqfinpro",#N/A,FALSE,"Tran"}</definedName>
    <definedName name="edr" localSheetId="23" hidden="1">{"Riqfin97",#N/A,FALSE,"Tran";"Riqfinpro",#N/A,FALSE,"Tran"}</definedName>
    <definedName name="edr" localSheetId="28" hidden="1">{"Riqfin97",#N/A,FALSE,"Tran";"Riqfinpro",#N/A,FALSE,"Tran"}</definedName>
    <definedName name="edr" localSheetId="29" hidden="1">{"Riqfin97",#N/A,FALSE,"Tran";"Riqfinpro",#N/A,FALSE,"Tran"}</definedName>
    <definedName name="edr" localSheetId="30" hidden="1">{"Riqfin97",#N/A,FALSE,"Tran";"Riqfinpro",#N/A,FALSE,"Tran"}</definedName>
    <definedName name="edr" localSheetId="31" hidden="1">{"Riqfin97",#N/A,FALSE,"Tran";"Riqfinpro",#N/A,FALSE,"Tran"}</definedName>
    <definedName name="edr" localSheetId="32" hidden="1">{"Riqfin97",#N/A,FALSE,"Tran";"Riqfinpro",#N/A,FALSE,"Tran"}</definedName>
    <definedName name="edr" localSheetId="33" hidden="1">{"Riqfin97",#N/A,FALSE,"Tran";"Riqfinpro",#N/A,FALSE,"Tran"}</definedName>
    <definedName name="edr" localSheetId="34" hidden="1">{"Riqfin97",#N/A,FALSE,"Tran";"Riqfinpro",#N/A,FALSE,"Tran"}</definedName>
    <definedName name="edr" localSheetId="35" hidden="1">{"Riqfin97",#N/A,FALSE,"Tran";"Riqfinpro",#N/A,FALSE,"Tran"}</definedName>
    <definedName name="edr" localSheetId="19" hidden="1">{"Riqfin97",#N/A,FALSE,"Tran";"Riqfinpro",#N/A,FALSE,"Tran"}</definedName>
    <definedName name="edr" localSheetId="22" hidden="1">{"Riqfin97",#N/A,FALSE,"Tran";"Riqfinpro",#N/A,FALSE,"Tran"}</definedName>
    <definedName name="edr" localSheetId="25" hidden="1">{"Riqfin97",#N/A,FALSE,"Tran";"Riqfinpro",#N/A,FALSE,"Tran"}</definedName>
    <definedName name="edr" localSheetId="27" hidden="1">{"Riqfin97",#N/A,FALSE,"Tran";"Riqfinpro",#N/A,FALSE,"Tran"}</definedName>
    <definedName name="edr" hidden="1">{"Riqfin97",#N/A,FALSE,"Tran";"Riqfinpro",#N/A,FALSE,"Tran"}</definedName>
    <definedName name="ee" localSheetId="48" hidden="1">{"Tab1",#N/A,FALSE,"P";"Tab2",#N/A,FALSE,"P"}</definedName>
    <definedName name="ee" localSheetId="49" hidden="1">{"Tab1",#N/A,FALSE,"P";"Tab2",#N/A,FALSE,"P"}</definedName>
    <definedName name="ee" localSheetId="50" hidden="1">{"Tab1",#N/A,FALSE,"P";"Tab2",#N/A,FALSE,"P"}</definedName>
    <definedName name="ee" localSheetId="51" hidden="1">{"Tab1",#N/A,FALSE,"P";"Tab2",#N/A,FALSE,"P"}</definedName>
    <definedName name="ee" localSheetId="52" hidden="1">{"Tab1",#N/A,FALSE,"P";"Tab2",#N/A,FALSE,"P"}</definedName>
    <definedName name="ee" localSheetId="11" hidden="1">{"Tab1",#N/A,FALSE,"P";"Tab2",#N/A,FALSE,"P"}</definedName>
    <definedName name="ee" localSheetId="12" hidden="1">{"Main Economic Indicators",#N/A,FALSE,"C"}</definedName>
    <definedName name="ee" localSheetId="13" hidden="1">{"Tab1",#N/A,FALSE,"P";"Tab2",#N/A,FALSE,"P"}</definedName>
    <definedName name="ee" localSheetId="17" hidden="1">{"Tab1",#N/A,FALSE,"P";"Tab2",#N/A,FALSE,"P"}</definedName>
    <definedName name="ee" localSheetId="18" hidden="1">{"Tab1",#N/A,FALSE,"P";"Tab2",#N/A,FALSE,"P"}</definedName>
    <definedName name="ee" localSheetId="20" hidden="1">{"Tab1",#N/A,FALSE,"P";"Tab2",#N/A,FALSE,"P"}</definedName>
    <definedName name="ee" localSheetId="21" hidden="1">{"Tab1",#N/A,FALSE,"P";"Tab2",#N/A,FALSE,"P"}</definedName>
    <definedName name="ee" localSheetId="10" hidden="1">{"Tab1",#N/A,FALSE,"P";"Tab2",#N/A,FALSE,"P"}</definedName>
    <definedName name="ee" localSheetId="26" hidden="1">{"Tab1",#N/A,FALSE,"P";"Tab2",#N/A,FALSE,"P"}</definedName>
    <definedName name="ee" localSheetId="23" hidden="1">{"Tab1",#N/A,FALSE,"P";"Tab2",#N/A,FALSE,"P"}</definedName>
    <definedName name="ee" localSheetId="28" hidden="1">{"Tab1",#N/A,FALSE,"P";"Tab2",#N/A,FALSE,"P"}</definedName>
    <definedName name="ee" localSheetId="29" hidden="1">{"Tab1",#N/A,FALSE,"P";"Tab2",#N/A,FALSE,"P"}</definedName>
    <definedName name="ee" localSheetId="30"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4" hidden="1">{"Tab1",#N/A,FALSE,"P";"Tab2",#N/A,FALSE,"P"}</definedName>
    <definedName name="ee" localSheetId="35" hidden="1">{"Tab1",#N/A,FALSE,"P";"Tab2",#N/A,FALSE,"P"}</definedName>
    <definedName name="ee" localSheetId="19" hidden="1">{"Tab1",#N/A,FALSE,"P";"Tab2",#N/A,FALSE,"P"}</definedName>
    <definedName name="ee" localSheetId="22" hidden="1">{"Tab1",#N/A,FALSE,"P";"Tab2",#N/A,FALSE,"P"}</definedName>
    <definedName name="ee" localSheetId="25" hidden="1">{"Tab1",#N/A,FALSE,"P";"Tab2",#N/A,FALSE,"P"}</definedName>
    <definedName name="ee" localSheetId="27" hidden="1">{"Tab1",#N/A,FALSE,"P";"Tab2",#N/A,FALSE,"P"}</definedName>
    <definedName name="ee" hidden="1">{"Tab1",#N/A,FALSE,"P";"Tab2",#N/A,FALSE,"P"}</definedName>
    <definedName name="EE_Table_02.___Selected_National_Accounts_Aggregates" localSheetId="48">#REF!</definedName>
    <definedName name="EE_Table_02.___Selected_National_Accounts_Aggregates" localSheetId="51">#REF!</definedName>
    <definedName name="EE_Table_02.___Selected_National_Accounts_Aggregates" localSheetId="52">#REF!</definedName>
    <definedName name="EE_Table_02.___Selected_National_Accounts_Aggregates" localSheetId="28">#REF!</definedName>
    <definedName name="EE_Table_02.___Selected_National_Accounts_Aggregates" localSheetId="29">#REF!</definedName>
    <definedName name="EE_Table_02.___Selected_National_Accounts_Aggregates" localSheetId="30">#REF!</definedName>
    <definedName name="EE_Table_02.___Selected_National_Accounts_Aggregates" localSheetId="31">#REF!</definedName>
    <definedName name="EE_Table_02.___Selected_National_Accounts_Aggregates">#REF!</definedName>
    <definedName name="EE_Table_03.___Expenditure_and_Savings" localSheetId="48">#REF!</definedName>
    <definedName name="EE_Table_03.___Expenditure_and_Savings" localSheetId="52">#REF!</definedName>
    <definedName name="EE_Table_03.___Expenditure_and_Savings" localSheetId="28">#REF!</definedName>
    <definedName name="EE_Table_03.___Expenditure_and_Savings" localSheetId="29">#REF!</definedName>
    <definedName name="EE_Table_03.___Expenditure_and_Savings" localSheetId="30">#REF!</definedName>
    <definedName name="EE_Table_03.___Expenditure_and_Savings" localSheetId="31">#REF!</definedName>
    <definedName name="EE_Table_03.___Expenditure_and_Savings">#REF!</definedName>
    <definedName name="EE_Table_04.___Consumer_Price_Indices____1" localSheetId="28">#REF!</definedName>
    <definedName name="EE_Table_04.___Consumer_Price_Indices____1" localSheetId="29">#REF!</definedName>
    <definedName name="EE_Table_04.___Consumer_Price_Indices____1" localSheetId="30">#REF!</definedName>
    <definedName name="EE_Table_04.___Consumer_Price_Indices____1" localSheetId="31">#REF!</definedName>
    <definedName name="EE_Table_04.___Consumer_Price_Indices____1">#REF!</definedName>
    <definedName name="EE_Table_16.__National_Accounts_at_Current_Prices" localSheetId="28">#REF!</definedName>
    <definedName name="EE_Table_16.__National_Accounts_at_Current_Prices" localSheetId="29">#REF!</definedName>
    <definedName name="EE_Table_16.__National_Accounts_at_Current_Prices" localSheetId="30">#REF!</definedName>
    <definedName name="EE_Table_16.__National_Accounts_at_Current_Prices" localSheetId="31">#REF!</definedName>
    <definedName name="EE_Table_16.__National_Accounts_at_Current_Prices">#REF!</definedName>
    <definedName name="EE_Table_17___Real_Gross_Domestic_Expenditure" localSheetId="28">#REF!</definedName>
    <definedName name="EE_Table_17___Real_Gross_Domestic_Expenditure" localSheetId="29">#REF!</definedName>
    <definedName name="EE_Table_17___Real_Gross_Domestic_Expenditure" localSheetId="30">#REF!</definedName>
    <definedName name="EE_Table_17___Real_Gross_Domestic_Expenditure" localSheetId="31">#REF!</definedName>
    <definedName name="EE_Table_17___Real_Gross_Domestic_Expenditure">#REF!</definedName>
    <definedName name="EE_Table_18.__Real_Gross_Domestic_Product_by_Sector" localSheetId="28">#REF!</definedName>
    <definedName name="EE_Table_18.__Real_Gross_Domestic_Product_by_Sector" localSheetId="29">#REF!</definedName>
    <definedName name="EE_Table_18.__Real_Gross_Domestic_Product_by_Sector" localSheetId="30">#REF!</definedName>
    <definedName name="EE_Table_18.__Real_Gross_Domestic_Product_by_Sector" localSheetId="31">#REF!</definedName>
    <definedName name="EE_Table_18.__Real_Gross_Domestic_Product_by_Sector">#REF!</definedName>
    <definedName name="EE_Table_19.__Gross_Domestic_Investment" localSheetId="28">#REF!</definedName>
    <definedName name="EE_Table_19.__Gross_Domestic_Investment" localSheetId="29">#REF!</definedName>
    <definedName name="EE_Table_19.__Gross_Domestic_Investment" localSheetId="30">#REF!</definedName>
    <definedName name="EE_Table_19.__Gross_Domestic_Investment" localSheetId="31">#REF!</definedName>
    <definedName name="EE_Table_19.__Gross_Domestic_Investment">#REF!</definedName>
    <definedName name="EE_Table_20.__Selected_Agricultural_Sector_Statistics" localSheetId="28">#REF!</definedName>
    <definedName name="EE_Table_20.__Selected_Agricultural_Sector_Statistics" localSheetId="29">#REF!</definedName>
    <definedName name="EE_Table_20.__Selected_Agricultural_Sector_Statistics" localSheetId="30">#REF!</definedName>
    <definedName name="EE_Table_20.__Selected_Agricultural_Sector_Statistics" localSheetId="31">#REF!</definedName>
    <definedName name="EE_Table_20.__Selected_Agricultural_Sector_Statistics">#REF!</definedName>
    <definedName name="EE_Table_20.5__Ag_Sector_Statistics__concluded" localSheetId="28">#REF!</definedName>
    <definedName name="EE_Table_20.5__Ag_Sector_Statistics__concluded" localSheetId="29">#REF!</definedName>
    <definedName name="EE_Table_20.5__Ag_Sector_Statistics__concluded" localSheetId="30">#REF!</definedName>
    <definedName name="EE_Table_20.5__Ag_Sector_Statistics__concluded" localSheetId="31">#REF!</definedName>
    <definedName name="EE_Table_20.5__Ag_Sector_Statistics__concluded">#REF!</definedName>
    <definedName name="EE_Table_21.__Manufacturing_Production" localSheetId="28">#REF!</definedName>
    <definedName name="EE_Table_21.__Manufacturing_Production" localSheetId="29">#REF!</definedName>
    <definedName name="EE_Table_21.__Manufacturing_Production" localSheetId="30">#REF!</definedName>
    <definedName name="EE_Table_21.__Manufacturing_Production" localSheetId="31">#REF!</definedName>
    <definedName name="EE_Table_21.__Manufacturing_Production">#REF!</definedName>
    <definedName name="EE_Table_22.__Production_Exports_and_Imports_of_Petroleum" localSheetId="28">#REF!</definedName>
    <definedName name="EE_Table_22.__Production_Exports_and_Imports_of_Petroleum" localSheetId="29">#REF!</definedName>
    <definedName name="EE_Table_22.__Production_Exports_and_Imports_of_Petroleum" localSheetId="30">#REF!</definedName>
    <definedName name="EE_Table_22.__Production_Exports_and_Imports_of_Petroleum" localSheetId="31">#REF!</definedName>
    <definedName name="EE_Table_22.__Production_Exports_and_Imports_of_Petroleum">#REF!</definedName>
    <definedName name="EE_Table_23.__Retail_Prices_for_Petroleum_Products" localSheetId="28">#REF!</definedName>
    <definedName name="EE_Table_23.__Retail_Prices_for_Petroleum_Products" localSheetId="29">#REF!</definedName>
    <definedName name="EE_Table_23.__Retail_Prices_for_Petroleum_Products" localSheetId="30">#REF!</definedName>
    <definedName name="EE_Table_23.__Retail_Prices_for_Petroleum_Products" localSheetId="31">#REF!</definedName>
    <definedName name="EE_Table_23.__Retail_Prices_for_Petroleum_Products">#REF!</definedName>
    <definedName name="EE_Table_24.__Consumption_of_Petroleum_and_Derivatives" localSheetId="28">#REF!</definedName>
    <definedName name="EE_Table_24.__Consumption_of_Petroleum_and_Derivatives" localSheetId="29">#REF!</definedName>
    <definedName name="EE_Table_24.__Consumption_of_Petroleum_and_Derivatives" localSheetId="30">#REF!</definedName>
    <definedName name="EE_Table_24.__Consumption_of_Petroleum_and_Derivatives" localSheetId="31">#REF!</definedName>
    <definedName name="EE_Table_24.__Consumption_of_Petroleum_and_Derivatives">#REF!</definedName>
    <definedName name="EE_Table_25.__Production_and_Distribution_Electricity" localSheetId="28">#REF!</definedName>
    <definedName name="EE_Table_25.__Production_and_Distribution_Electricity" localSheetId="29">#REF!</definedName>
    <definedName name="EE_Table_25.__Production_and_Distribution_Electricity" localSheetId="30">#REF!</definedName>
    <definedName name="EE_Table_25.__Production_and_Distribution_Electricity" localSheetId="31">#REF!</definedName>
    <definedName name="EE_Table_25.__Production_and_Distribution_Electricity">#REF!</definedName>
    <definedName name="EE_Table_26.__Average_Price_of_Electricity" localSheetId="28">#REF!</definedName>
    <definedName name="EE_Table_26.__Average_Price_of_Electricity" localSheetId="29">#REF!</definedName>
    <definedName name="EE_Table_26.__Average_Price_of_Electricity" localSheetId="30">#REF!</definedName>
    <definedName name="EE_Table_26.__Average_Price_of_Electricity" localSheetId="31">#REF!</definedName>
    <definedName name="EE_Table_26.__Average_Price_of_Electricity">#REF!</definedName>
    <definedName name="EE_Table_27.__Guatemala___Consumer_Price_Indices__1" localSheetId="28">#REF!</definedName>
    <definedName name="EE_Table_27.__Guatemala___Consumer_Price_Indices__1" localSheetId="29">#REF!</definedName>
    <definedName name="EE_Table_27.__Guatemala___Consumer_Price_Indices__1" localSheetId="30">#REF!</definedName>
    <definedName name="EE_Table_27.__Guatemala___Consumer_Price_Indices__1" localSheetId="31">#REF!</definedName>
    <definedName name="EE_Table_27.__Guatemala___Consumer_Price_Indices__1">#REF!</definedName>
    <definedName name="EE_Table_28._Guatemala___Selected_Wage_Indicators_1" localSheetId="28">#REF!</definedName>
    <definedName name="EE_Table_28._Guatemala___Selected_Wage_Indicators_1" localSheetId="29">#REF!</definedName>
    <definedName name="EE_Table_28._Guatemala___Selected_Wage_Indicators_1" localSheetId="30">#REF!</definedName>
    <definedName name="EE_Table_28._Guatemala___Selected_Wage_Indicators_1" localSheetId="31">#REF!</definedName>
    <definedName name="EE_Table_28._Guatemala___Selected_Wage_Indicators_1">#REF!</definedName>
    <definedName name="EE_Table_29.__Minimum_Monthly_Wages_by_Economic_Activity" localSheetId="28">#REF!</definedName>
    <definedName name="EE_Table_29.__Minimum_Monthly_Wages_by_Economic_Activity" localSheetId="29">#REF!</definedName>
    <definedName name="EE_Table_29.__Minimum_Monthly_Wages_by_Economic_Activity" localSheetId="30">#REF!</definedName>
    <definedName name="EE_Table_29.__Minimum_Monthly_Wages_by_Economic_Activity" localSheetId="31">#REF!</definedName>
    <definedName name="EE_Table_29.__Minimum_Monthly_Wages_by_Economic_Activity">#REF!</definedName>
    <definedName name="EE_Table_30._Guatemala___Selected_Employment_and_Labor_Productivity_Indicators" localSheetId="28">#REF!</definedName>
    <definedName name="EE_Table_30._Guatemala___Selected_Employment_and_Labor_Productivity_Indicators" localSheetId="29">#REF!</definedName>
    <definedName name="EE_Table_30._Guatemala___Selected_Employment_and_Labor_Productivity_Indicators" localSheetId="30">#REF!</definedName>
    <definedName name="EE_Table_30._Guatemala___Selected_Employment_and_Labor_Productivity_Indicators" localSheetId="31">#REF!</definedName>
    <definedName name="EE_Table_30._Guatemala___Selected_Employment_and_Labor_Productivity_Indicators">#REF!</definedName>
    <definedName name="EE_Table_31._Wage_and_Employment_Indicators_1" localSheetId="28">#REF!</definedName>
    <definedName name="EE_Table_31._Wage_and_Employment_Indicators_1" localSheetId="29">#REF!</definedName>
    <definedName name="EE_Table_31._Wage_and_Employment_Indicators_1" localSheetId="30">#REF!</definedName>
    <definedName name="EE_Table_31._Wage_and_Employment_Indicators_1" localSheetId="31">#REF!</definedName>
    <definedName name="EE_Table_31._Wage_and_Employment_Indicators_1">#REF!</definedName>
    <definedName name="EE_Table_32_ULC_PROD_indicators" localSheetId="28">#REF!</definedName>
    <definedName name="EE_Table_32_ULC_PROD_indicators" localSheetId="29">#REF!</definedName>
    <definedName name="EE_Table_32_ULC_PROD_indicators" localSheetId="30">#REF!</definedName>
    <definedName name="EE_Table_32_ULC_PROD_indicators" localSheetId="31">#REF!</definedName>
    <definedName name="EE_Table_32_ULC_PROD_indicators">#REF!</definedName>
    <definedName name="EE_Table_33_Indicators_of_Competitiveness" localSheetId="28">#REF!</definedName>
    <definedName name="EE_Table_33_Indicators_of_Competitiveness" localSheetId="29">#REF!</definedName>
    <definedName name="EE_Table_33_Indicators_of_Competitiveness" localSheetId="30">#REF!</definedName>
    <definedName name="EE_Table_33_Indicators_of_Competitiveness" localSheetId="31">#REF!</definedName>
    <definedName name="EE_Table_33_Indicators_of_Competitiveness">#REF!</definedName>
    <definedName name="eee" localSheetId="48" hidden="1">{"Tab1",#N/A,FALSE,"P";"Tab2",#N/A,FALSE,"P"}</definedName>
    <definedName name="eee" localSheetId="49" hidden="1">{"Tab1",#N/A,FALSE,"P";"Tab2",#N/A,FALSE,"P"}</definedName>
    <definedName name="eee" localSheetId="50" hidden="1">{"Tab1",#N/A,FALSE,"P";"Tab2",#N/A,FALSE,"P"}</definedName>
    <definedName name="eee" localSheetId="51" hidden="1">{"Tab1",#N/A,FALSE,"P";"Tab2",#N/A,FALSE,"P"}</definedName>
    <definedName name="eee" localSheetId="52" hidden="1">{"Tab1",#N/A,FALSE,"P";"Tab2",#N/A,FALSE,"P"}</definedName>
    <definedName name="eee" localSheetId="11" hidden="1">{"Tab1",#N/A,FALSE,"P";"Tab2",#N/A,FALSE,"P"}</definedName>
    <definedName name="eee" localSheetId="12" hidden="1">{"Tab1",#N/A,FALSE,"P";"Tab2",#N/A,FALSE,"P"}</definedName>
    <definedName name="eee" localSheetId="13" hidden="1">{"Tab1",#N/A,FALSE,"P";"Tab2",#N/A,FALSE,"P"}</definedName>
    <definedName name="eee" localSheetId="17" hidden="1">{"Tab1",#N/A,FALSE,"P";"Tab2",#N/A,FALSE,"P"}</definedName>
    <definedName name="eee" localSheetId="18" hidden="1">{"Tab1",#N/A,FALSE,"P";"Tab2",#N/A,FALSE,"P"}</definedName>
    <definedName name="eee" localSheetId="20" hidden="1">{"Tab1",#N/A,FALSE,"P";"Tab2",#N/A,FALSE,"P"}</definedName>
    <definedName name="eee" localSheetId="21" hidden="1">{"Tab1",#N/A,FALSE,"P";"Tab2",#N/A,FALSE,"P"}</definedName>
    <definedName name="eee" localSheetId="10" hidden="1">{"Tab1",#N/A,FALSE,"P";"Tab2",#N/A,FALSE,"P"}</definedName>
    <definedName name="eee" localSheetId="26" hidden="1">{"Tab1",#N/A,FALSE,"P";"Tab2",#N/A,FALSE,"P"}</definedName>
    <definedName name="eee" localSheetId="23" hidden="1">{"Tab1",#N/A,FALSE,"P";"Tab2",#N/A,FALSE,"P"}</definedName>
    <definedName name="eee" localSheetId="28" hidden="1">{"Tab1",#N/A,FALSE,"P";"Tab2",#N/A,FALSE,"P"}</definedName>
    <definedName name="eee" localSheetId="29" hidden="1">{"Tab1",#N/A,FALSE,"P";"Tab2",#N/A,FALSE,"P"}</definedName>
    <definedName name="eee" localSheetId="30"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4" hidden="1">{"Tab1",#N/A,FALSE,"P";"Tab2",#N/A,FALSE,"P"}</definedName>
    <definedName name="eee" localSheetId="35" hidden="1">{"Tab1",#N/A,FALSE,"P";"Tab2",#N/A,FALSE,"P"}</definedName>
    <definedName name="eee" localSheetId="19" hidden="1">{"Tab1",#N/A,FALSE,"P";"Tab2",#N/A,FALSE,"P"}</definedName>
    <definedName name="eee" localSheetId="22" hidden="1">{"Tab1",#N/A,FALSE,"P";"Tab2",#N/A,FALSE,"P"}</definedName>
    <definedName name="eee" localSheetId="25" hidden="1">{"Tab1",#N/A,FALSE,"P";"Tab2",#N/A,FALSE,"P"}</definedName>
    <definedName name="eee" localSheetId="27" hidden="1">{"Tab1",#N/A,FALSE,"P";"Tab2",#N/A,FALSE,"P"}</definedName>
    <definedName name="eee" hidden="1">{"Tab1",#N/A,FALSE,"P";"Tab2",#N/A,FALSE,"P"}</definedName>
    <definedName name="eeee" localSheetId="48" hidden="1">{"Riqfin97",#N/A,FALSE,"Tran";"Riqfinpro",#N/A,FALSE,"Tran"}</definedName>
    <definedName name="eeee" localSheetId="49" hidden="1">{"Riqfin97",#N/A,FALSE,"Tran";"Riqfinpro",#N/A,FALSE,"Tran"}</definedName>
    <definedName name="eeee" localSheetId="50" hidden="1">{"Riqfin97",#N/A,FALSE,"Tran";"Riqfinpro",#N/A,FALSE,"Tran"}</definedName>
    <definedName name="eeee" localSheetId="51" hidden="1">{"Riqfin97",#N/A,FALSE,"Tran";"Riqfinpro",#N/A,FALSE,"Tran"}</definedName>
    <definedName name="eeee" localSheetId="52" hidden="1">{"Riqfin97",#N/A,FALSE,"Tran";"Riqfinpro",#N/A,FALSE,"Tran"}</definedName>
    <definedName name="eeee" localSheetId="11" hidden="1">{"Riqfin97",#N/A,FALSE,"Tran";"Riqfinpro",#N/A,FALSE,"Tran"}</definedName>
    <definedName name="eeee" localSheetId="12" hidden="1">{"Riqfin97",#N/A,FALSE,"Tran";"Riqfinpro",#N/A,FALSE,"Tran"}</definedName>
    <definedName name="eeee" localSheetId="13" hidden="1">{"Riqfin97",#N/A,FALSE,"Tran";"Riqfinpro",#N/A,FALSE,"Tran"}</definedName>
    <definedName name="eeee" localSheetId="17" hidden="1">{"Riqfin97",#N/A,FALSE,"Tran";"Riqfinpro",#N/A,FALSE,"Tran"}</definedName>
    <definedName name="eeee" localSheetId="18" hidden="1">{"Riqfin97",#N/A,FALSE,"Tran";"Riqfinpro",#N/A,FALSE,"Tran"}</definedName>
    <definedName name="eeee" localSheetId="20" hidden="1">{"Riqfin97",#N/A,FALSE,"Tran";"Riqfinpro",#N/A,FALSE,"Tran"}</definedName>
    <definedName name="eeee" localSheetId="21" hidden="1">{"Riqfin97",#N/A,FALSE,"Tran";"Riqfinpro",#N/A,FALSE,"Tran"}</definedName>
    <definedName name="eeee" localSheetId="10" hidden="1">{"Riqfin97",#N/A,FALSE,"Tran";"Riqfinpro",#N/A,FALSE,"Tran"}</definedName>
    <definedName name="eeee" localSheetId="26" hidden="1">{"Riqfin97",#N/A,FALSE,"Tran";"Riqfinpro",#N/A,FALSE,"Tran"}</definedName>
    <definedName name="eeee" localSheetId="23" hidden="1">{"Riqfin97",#N/A,FALSE,"Tran";"Riqfinpro",#N/A,FALSE,"Tran"}</definedName>
    <definedName name="eeee" localSheetId="28" hidden="1">{"Riqfin97",#N/A,FALSE,"Tran";"Riqfinpro",#N/A,FALSE,"Tran"}</definedName>
    <definedName name="eeee" localSheetId="29" hidden="1">{"Riqfin97",#N/A,FALSE,"Tran";"Riqfinpro",#N/A,FALSE,"Tran"}</definedName>
    <definedName name="eeee" localSheetId="30" hidden="1">{"Riqfin97",#N/A,FALSE,"Tran";"Riqfinpro",#N/A,FALSE,"Tran"}</definedName>
    <definedName name="eeee" localSheetId="31" hidden="1">{"Riqfin97",#N/A,FALSE,"Tran";"Riqfinpro",#N/A,FALSE,"Tran"}</definedName>
    <definedName name="eeee" localSheetId="32" hidden="1">{"Riqfin97",#N/A,FALSE,"Tran";"Riqfinpro",#N/A,FALSE,"Tran"}</definedName>
    <definedName name="eeee" localSheetId="33" hidden="1">{"Riqfin97",#N/A,FALSE,"Tran";"Riqfinpro",#N/A,FALSE,"Tran"}</definedName>
    <definedName name="eeee" localSheetId="34" hidden="1">{"Riqfin97",#N/A,FALSE,"Tran";"Riqfinpro",#N/A,FALSE,"Tran"}</definedName>
    <definedName name="eeee" localSheetId="35" hidden="1">{"Riqfin97",#N/A,FALSE,"Tran";"Riqfinpro",#N/A,FALSE,"Tran"}</definedName>
    <definedName name="eeee" localSheetId="19" hidden="1">{"Riqfin97",#N/A,FALSE,"Tran";"Riqfinpro",#N/A,FALSE,"Tran"}</definedName>
    <definedName name="eeee" localSheetId="22" hidden="1">{"Riqfin97",#N/A,FALSE,"Tran";"Riqfinpro",#N/A,FALSE,"Tran"}</definedName>
    <definedName name="eeee" localSheetId="25" hidden="1">{"Riqfin97",#N/A,FALSE,"Tran";"Riqfinpro",#N/A,FALSE,"Tran"}</definedName>
    <definedName name="eeee" localSheetId="27" hidden="1">{"Riqfin97",#N/A,FALSE,"Tran";"Riqfinpro",#N/A,FALSE,"Tran"}</definedName>
    <definedName name="eeee" hidden="1">{"Riqfin97",#N/A,FALSE,"Tran";"Riqfinpro",#N/A,FALSE,"Tran"}</definedName>
    <definedName name="eeeee" localSheetId="48" hidden="1">{"Riqfin97",#N/A,FALSE,"Tran";"Riqfinpro",#N/A,FALSE,"Tran"}</definedName>
    <definedName name="eeeee" localSheetId="49" hidden="1">{"Riqfin97",#N/A,FALSE,"Tran";"Riqfinpro",#N/A,FALSE,"Tran"}</definedName>
    <definedName name="eeeee" localSheetId="50" hidden="1">{"Riqfin97",#N/A,FALSE,"Tran";"Riqfinpro",#N/A,FALSE,"Tran"}</definedName>
    <definedName name="eeeee" localSheetId="51" hidden="1">{"Riqfin97",#N/A,FALSE,"Tran";"Riqfinpro",#N/A,FALSE,"Tran"}</definedName>
    <definedName name="eeeee" localSheetId="52" hidden="1">{"Riqfin97",#N/A,FALSE,"Tran";"Riqfinpro",#N/A,FALSE,"Tran"}</definedName>
    <definedName name="eeeee" localSheetId="11" hidden="1">{"Riqfin97",#N/A,FALSE,"Tran";"Riqfinpro",#N/A,FALSE,"Tran"}</definedName>
    <definedName name="eeeee" localSheetId="12" hidden="1">{"Riqfin97",#N/A,FALSE,"Tran";"Riqfinpro",#N/A,FALSE,"Tran"}</definedName>
    <definedName name="eeeee" localSheetId="13" hidden="1">{"Riqfin97",#N/A,FALSE,"Tran";"Riqfinpro",#N/A,FALSE,"Tran"}</definedName>
    <definedName name="eeeee" localSheetId="17" hidden="1">{"Riqfin97",#N/A,FALSE,"Tran";"Riqfinpro",#N/A,FALSE,"Tran"}</definedName>
    <definedName name="eeeee" localSheetId="18" hidden="1">{"Riqfin97",#N/A,FALSE,"Tran";"Riqfinpro",#N/A,FALSE,"Tran"}</definedName>
    <definedName name="eeeee" localSheetId="20" hidden="1">{"Riqfin97",#N/A,FALSE,"Tran";"Riqfinpro",#N/A,FALSE,"Tran"}</definedName>
    <definedName name="eeeee" localSheetId="21" hidden="1">{"Riqfin97",#N/A,FALSE,"Tran";"Riqfinpro",#N/A,FALSE,"Tran"}</definedName>
    <definedName name="eeeee" localSheetId="10" hidden="1">{"Riqfin97",#N/A,FALSE,"Tran";"Riqfinpro",#N/A,FALSE,"Tran"}</definedName>
    <definedName name="eeeee" localSheetId="26" hidden="1">{"Riqfin97",#N/A,FALSE,"Tran";"Riqfinpro",#N/A,FALSE,"Tran"}</definedName>
    <definedName name="eeeee" localSheetId="23" hidden="1">{"Riqfin97",#N/A,FALSE,"Tran";"Riqfinpro",#N/A,FALSE,"Tran"}</definedName>
    <definedName name="eeeee" localSheetId="28" hidden="1">{"Riqfin97",#N/A,FALSE,"Tran";"Riqfinpro",#N/A,FALSE,"Tran"}</definedName>
    <definedName name="eeeee" localSheetId="29" hidden="1">{"Riqfin97",#N/A,FALSE,"Tran";"Riqfinpro",#N/A,FALSE,"Tran"}</definedName>
    <definedName name="eeeee" localSheetId="30" hidden="1">{"Riqfin97",#N/A,FALSE,"Tran";"Riqfinpro",#N/A,FALSE,"Tran"}</definedName>
    <definedName name="eeeee" localSheetId="31" hidden="1">{"Riqfin97",#N/A,FALSE,"Tran";"Riqfinpro",#N/A,FALSE,"Tran"}</definedName>
    <definedName name="eeeee" localSheetId="32" hidden="1">{"Riqfin97",#N/A,FALSE,"Tran";"Riqfinpro",#N/A,FALSE,"Tran"}</definedName>
    <definedName name="eeeee" localSheetId="33" hidden="1">{"Riqfin97",#N/A,FALSE,"Tran";"Riqfinpro",#N/A,FALSE,"Tran"}</definedName>
    <definedName name="eeeee" localSheetId="34" hidden="1">{"Riqfin97",#N/A,FALSE,"Tran";"Riqfinpro",#N/A,FALSE,"Tran"}</definedName>
    <definedName name="eeeee" localSheetId="35" hidden="1">{"Riqfin97",#N/A,FALSE,"Tran";"Riqfinpro",#N/A,FALSE,"Tran"}</definedName>
    <definedName name="eeeee" localSheetId="19" hidden="1">{"Riqfin97",#N/A,FALSE,"Tran";"Riqfinpro",#N/A,FALSE,"Tran"}</definedName>
    <definedName name="eeeee" localSheetId="22" hidden="1">{"Riqfin97",#N/A,FALSE,"Tran";"Riqfinpro",#N/A,FALSE,"Tran"}</definedName>
    <definedName name="eeeee" localSheetId="25" hidden="1">{"Riqfin97",#N/A,FALSE,"Tran";"Riqfinpro",#N/A,FALSE,"Tran"}</definedName>
    <definedName name="eeeee" localSheetId="27" hidden="1">{"Riqfin97",#N/A,FALSE,"Tran";"Riqfinpro",#N/A,FALSE,"Tran"}</definedName>
    <definedName name="eeeee" hidden="1">{"Riqfin97",#N/A,FALSE,"Tran";"Riqfinpro",#N/A,FALSE,"Tran"}</definedName>
    <definedName name="eeeeeee" localSheetId="48" hidden="1">{"Riqfin97",#N/A,FALSE,"Tran";"Riqfinpro",#N/A,FALSE,"Tran"}</definedName>
    <definedName name="eeeeeee" localSheetId="49" hidden="1">{"Riqfin97",#N/A,FALSE,"Tran";"Riqfinpro",#N/A,FALSE,"Tran"}</definedName>
    <definedName name="eeeeeee" localSheetId="50" hidden="1">{"Riqfin97",#N/A,FALSE,"Tran";"Riqfinpro",#N/A,FALSE,"Tran"}</definedName>
    <definedName name="eeeeeee" localSheetId="51" hidden="1">{"Riqfin97",#N/A,FALSE,"Tran";"Riqfinpro",#N/A,FALSE,"Tran"}</definedName>
    <definedName name="eeeeeee" localSheetId="52" hidden="1">{"Riqfin97",#N/A,FALSE,"Tran";"Riqfinpro",#N/A,FALSE,"Tran"}</definedName>
    <definedName name="eeeeeee" localSheetId="11" hidden="1">{"Riqfin97",#N/A,FALSE,"Tran";"Riqfinpro",#N/A,FALSE,"Tran"}</definedName>
    <definedName name="eeeeeee" localSheetId="12" hidden="1">{"Riqfin97",#N/A,FALSE,"Tran";"Riqfinpro",#N/A,FALSE,"Tran"}</definedName>
    <definedName name="eeeeeee" localSheetId="13" hidden="1">{"Riqfin97",#N/A,FALSE,"Tran";"Riqfinpro",#N/A,FALSE,"Tran"}</definedName>
    <definedName name="eeeeeee" localSheetId="17" hidden="1">{"Riqfin97",#N/A,FALSE,"Tran";"Riqfinpro",#N/A,FALSE,"Tran"}</definedName>
    <definedName name="eeeeeee" localSheetId="18" hidden="1">{"Riqfin97",#N/A,FALSE,"Tran";"Riqfinpro",#N/A,FALSE,"Tran"}</definedName>
    <definedName name="eeeeeee" localSheetId="20" hidden="1">{"Riqfin97",#N/A,FALSE,"Tran";"Riqfinpro",#N/A,FALSE,"Tran"}</definedName>
    <definedName name="eeeeeee" localSheetId="21" hidden="1">{"Riqfin97",#N/A,FALSE,"Tran";"Riqfinpro",#N/A,FALSE,"Tran"}</definedName>
    <definedName name="eeeeeee" localSheetId="10" hidden="1">{"Riqfin97",#N/A,FALSE,"Tran";"Riqfinpro",#N/A,FALSE,"Tran"}</definedName>
    <definedName name="eeeeeee" localSheetId="26" hidden="1">{"Riqfin97",#N/A,FALSE,"Tran";"Riqfinpro",#N/A,FALSE,"Tran"}</definedName>
    <definedName name="eeeeeee" localSheetId="23" hidden="1">{"Riqfin97",#N/A,FALSE,"Tran";"Riqfinpro",#N/A,FALSE,"Tran"}</definedName>
    <definedName name="eeeeeee" localSheetId="28" hidden="1">{"Riqfin97",#N/A,FALSE,"Tran";"Riqfinpro",#N/A,FALSE,"Tran"}</definedName>
    <definedName name="eeeeeee" localSheetId="29" hidden="1">{"Riqfin97",#N/A,FALSE,"Tran";"Riqfinpro",#N/A,FALSE,"Tran"}</definedName>
    <definedName name="eeeeeee" localSheetId="30" hidden="1">{"Riqfin97",#N/A,FALSE,"Tran";"Riqfinpro",#N/A,FALSE,"Tran"}</definedName>
    <definedName name="eeeeeee" localSheetId="31" hidden="1">{"Riqfin97",#N/A,FALSE,"Tran";"Riqfinpro",#N/A,FALSE,"Tran"}</definedName>
    <definedName name="eeeeeee" localSheetId="32" hidden="1">{"Riqfin97",#N/A,FALSE,"Tran";"Riqfinpro",#N/A,FALSE,"Tran"}</definedName>
    <definedName name="eeeeeee" localSheetId="33" hidden="1">{"Riqfin97",#N/A,FALSE,"Tran";"Riqfinpro",#N/A,FALSE,"Tran"}</definedName>
    <definedName name="eeeeeee" localSheetId="34" hidden="1">{"Riqfin97",#N/A,FALSE,"Tran";"Riqfinpro",#N/A,FALSE,"Tran"}</definedName>
    <definedName name="eeeeeee" localSheetId="35" hidden="1">{"Riqfin97",#N/A,FALSE,"Tran";"Riqfinpro",#N/A,FALSE,"Tran"}</definedName>
    <definedName name="eeeeeee" localSheetId="19" hidden="1">{"Riqfin97",#N/A,FALSE,"Tran";"Riqfinpro",#N/A,FALSE,"Tran"}</definedName>
    <definedName name="eeeeeee" localSheetId="22" hidden="1">{"Riqfin97",#N/A,FALSE,"Tran";"Riqfinpro",#N/A,FALSE,"Tran"}</definedName>
    <definedName name="eeeeeee" localSheetId="25" hidden="1">{"Riqfin97",#N/A,FALSE,"Tran";"Riqfinpro",#N/A,FALSE,"Tran"}</definedName>
    <definedName name="eeeeeee" localSheetId="27" hidden="1">{"Riqfin97",#N/A,FALSE,"Tran";"Riqfinpro",#N/A,FALSE,"Tran"}</definedName>
    <definedName name="eeeeeee" hidden="1">{"Riqfin97",#N/A,FALSE,"Tran";"Riqfinpro",#N/A,FALSE,"Tran"}</definedName>
    <definedName name="eeeeeeeeee" localSheetId="48" hidden="1">#REF!</definedName>
    <definedName name="eeeeeeeeee" localSheetId="49" hidden="1">#REF!</definedName>
    <definedName name="eeeeeeeeee" localSheetId="50" hidden="1">#REF!</definedName>
    <definedName name="eeeeeeeeee" localSheetId="51" hidden="1">#REF!</definedName>
    <definedName name="eeeeeeeeee" localSheetId="52" hidden="1">#REF!</definedName>
    <definedName name="eeeeeeeeee" localSheetId="11" hidden="1">#REF!</definedName>
    <definedName name="eeeeeeeeee" localSheetId="12" hidden="1">#REF!</definedName>
    <definedName name="eeeeeeeeee" localSheetId="13" hidden="1">#REF!</definedName>
    <definedName name="eeeeeeeeee" localSheetId="17" hidden="1">#REF!</definedName>
    <definedName name="eeeeeeeeee" localSheetId="18" hidden="1">#REF!</definedName>
    <definedName name="eeeeeeeeee" localSheetId="20" hidden="1">#REF!</definedName>
    <definedName name="eeeeeeeeee" localSheetId="21" hidden="1">#REF!</definedName>
    <definedName name="eeeeeeeeee" localSheetId="26" hidden="1">#REF!</definedName>
    <definedName name="eeeeeeeeee" localSheetId="28" hidden="1">#REF!</definedName>
    <definedName name="eeeeeeeeee" localSheetId="29" hidden="1">#REF!</definedName>
    <definedName name="eeeeeeeeee" localSheetId="30" hidden="1">#REF!</definedName>
    <definedName name="eeeeeeeeee" localSheetId="31" hidden="1">#REF!</definedName>
    <definedName name="eeeeeeeeee" localSheetId="32" hidden="1">#REF!</definedName>
    <definedName name="eeeeeeeeee" localSheetId="33" hidden="1">#REF!</definedName>
    <definedName name="eeeeeeeeee" localSheetId="34" hidden="1">#REF!</definedName>
    <definedName name="eeeeeeeeee" localSheetId="19" hidden="1">#REF!</definedName>
    <definedName name="eeeeeeeeee" localSheetId="25" hidden="1">#REF!</definedName>
    <definedName name="eeeeeeeeee" localSheetId="27" hidden="1">#REF!</definedName>
    <definedName name="eeeeeeeeee" hidden="1">#REF!</definedName>
    <definedName name="efdfrd" localSheetId="48" hidden="1">{"Tab1",#N/A,FALSE,"P";"Tab2",#N/A,FALSE,"P"}</definedName>
    <definedName name="efdfrd" localSheetId="51" hidden="1">{"Tab1",#N/A,FALSE,"P";"Tab2",#N/A,FALSE,"P"}</definedName>
    <definedName name="efdfrd" localSheetId="52" hidden="1">{"Tab1",#N/A,FALSE,"P";"Tab2",#N/A,FALSE,"P"}</definedName>
    <definedName name="efdfrd" localSheetId="11" hidden="1">{"Tab1",#N/A,FALSE,"P";"Tab2",#N/A,FALSE,"P"}</definedName>
    <definedName name="efdfrd" localSheetId="12" hidden="1">{"Tab1",#N/A,FALSE,"P";"Tab2",#N/A,FALSE,"P"}</definedName>
    <definedName name="efdfrd" localSheetId="13" hidden="1">{"Tab1",#N/A,FALSE,"P";"Tab2",#N/A,FALSE,"P"}</definedName>
    <definedName name="efdfrd" localSheetId="10" hidden="1">{"Tab1",#N/A,FALSE,"P";"Tab2",#N/A,FALSE,"P"}</definedName>
    <definedName name="efdfrd" localSheetId="23" hidden="1">{"Tab1",#N/A,FALSE,"P";"Tab2",#N/A,FALSE,"P"}</definedName>
    <definedName name="efdfrd" localSheetId="28" hidden="1">{"Tab1",#N/A,FALSE,"P";"Tab2",#N/A,FALSE,"P"}</definedName>
    <definedName name="efdfrd" localSheetId="29" hidden="1">{"Tab1",#N/A,FALSE,"P";"Tab2",#N/A,FALSE,"P"}</definedName>
    <definedName name="efdfrd" localSheetId="30" hidden="1">{"Tab1",#N/A,FALSE,"P";"Tab2",#N/A,FALSE,"P"}</definedName>
    <definedName name="efdfrd" localSheetId="31" hidden="1">{"Tab1",#N/A,FALSE,"P";"Tab2",#N/A,FALSE,"P"}</definedName>
    <definedName name="efdfrd" localSheetId="32" hidden="1">{"Tab1",#N/A,FALSE,"P";"Tab2",#N/A,FALSE,"P"}</definedName>
    <definedName name="efdfrd" localSheetId="22" hidden="1">{"Tab1",#N/A,FALSE,"P";"Tab2",#N/A,FALSE,"P"}</definedName>
    <definedName name="efdfrd" localSheetId="25" hidden="1">{"Tab1",#N/A,FALSE,"P";"Tab2",#N/A,FALSE,"P"}</definedName>
    <definedName name="efdfrd" hidden="1">{"Tab1",#N/A,FALSE,"P";"Tab2",#N/A,FALSE,"P"}</definedName>
    <definedName name="efdgd" localSheetId="48" hidden="1">'[106]Fax a enviar'!#REF!</definedName>
    <definedName name="efdgd" localSheetId="49" hidden="1">'[106]Fax a enviar'!#REF!</definedName>
    <definedName name="efdgd" localSheetId="50" hidden="1">'[106]Fax a enviar'!#REF!</definedName>
    <definedName name="efdgd" localSheetId="51" hidden="1">'[106]Fax a enviar'!#REF!</definedName>
    <definedName name="efdgd" localSheetId="52" hidden="1">'[106]Fax a enviar'!#REF!</definedName>
    <definedName name="efdgd" localSheetId="17" hidden="1">#REF!</definedName>
    <definedName name="efdgd" localSheetId="18" hidden="1">#REF!</definedName>
    <definedName name="efdgd" localSheetId="20" hidden="1">#REF!</definedName>
    <definedName name="efdgd" localSheetId="26" hidden="1">#REF!</definedName>
    <definedName name="efdgd" localSheetId="29" hidden="1">'[106]Fax a enviar'!#REF!</definedName>
    <definedName name="efdgd" localSheetId="30" hidden="1">#REF!</definedName>
    <definedName name="efdgd" localSheetId="31" hidden="1">'[106]Fax a enviar'!#REF!</definedName>
    <definedName name="efdgd" localSheetId="32" hidden="1">#REF!</definedName>
    <definedName name="efdgd" localSheetId="33" hidden="1">#REF!</definedName>
    <definedName name="efdgd" localSheetId="34" hidden="1">#REF!</definedName>
    <definedName name="efdgd" localSheetId="19" hidden="1">#REF!</definedName>
    <definedName name="efdgd" localSheetId="25" hidden="1">#REF!</definedName>
    <definedName name="efdgd" localSheetId="27" hidden="1">#REF!</definedName>
    <definedName name="efdgd" hidden="1">#REF!</definedName>
    <definedName name="EfectivoCuentasBancarias" localSheetId="30">#REF!</definedName>
    <definedName name="EfectivoCuentasBancarias" localSheetId="31">'[74]Vaciado 1'!$D$13</definedName>
    <definedName name="EfectivoCuentasBancarias">#REF!</definedName>
    <definedName name="efefte" localSheetId="48" hidden="1">'[106]Fax a enviar'!#REF!</definedName>
    <definedName name="efefte" localSheetId="49" hidden="1">'[106]Fax a enviar'!#REF!</definedName>
    <definedName name="efefte" localSheetId="51" hidden="1">'[106]Fax a enviar'!#REF!</definedName>
    <definedName name="efefte" localSheetId="52" hidden="1">'[106]Fax a enviar'!#REF!</definedName>
    <definedName name="efefte" localSheetId="11" hidden="1">#REF!</definedName>
    <definedName name="efefte" localSheetId="12" hidden="1">#REF!</definedName>
    <definedName name="efefte" localSheetId="13" hidden="1">#REF!</definedName>
    <definedName name="efefte" localSheetId="17" hidden="1">#REF!</definedName>
    <definedName name="efefte" localSheetId="18" hidden="1">#REF!</definedName>
    <definedName name="efefte" localSheetId="20" hidden="1">#REF!</definedName>
    <definedName name="efefte" localSheetId="26" hidden="1">#REF!</definedName>
    <definedName name="efefte" localSheetId="28" hidden="1">'[106]Fax a enviar'!#REF!</definedName>
    <definedName name="efefte" localSheetId="29" hidden="1">'[106]Fax a enviar'!#REF!</definedName>
    <definedName name="efefte" localSheetId="30" hidden="1">#REF!</definedName>
    <definedName name="efefte" localSheetId="31" hidden="1">'[106]Fax a enviar'!#REF!</definedName>
    <definedName name="efefte" localSheetId="32" hidden="1">#REF!</definedName>
    <definedName name="efefte" localSheetId="33" hidden="1">#REF!</definedName>
    <definedName name="efefte" localSheetId="34" hidden="1">#REF!</definedName>
    <definedName name="efefte" localSheetId="19" hidden="1">#REF!</definedName>
    <definedName name="efefte" localSheetId="25" hidden="1">#REF!</definedName>
    <definedName name="efefte" localSheetId="27" hidden="1">#REF!</definedName>
    <definedName name="efefte" hidden="1">#REF!</definedName>
    <definedName name="efsdfsd" localSheetId="48" hidden="1">#REF!</definedName>
    <definedName name="efsdfsd" localSheetId="49" hidden="1">#REF!</definedName>
    <definedName name="efsdfsd" localSheetId="50" hidden="1">#REF!</definedName>
    <definedName name="efsdfsd" localSheetId="51" hidden="1">#REF!</definedName>
    <definedName name="efsdfsd" localSheetId="52" hidden="1">#REF!</definedName>
    <definedName name="efsdfsd" localSheetId="11" hidden="1">#REF!</definedName>
    <definedName name="efsdfsd" localSheetId="12" hidden="1">#REF!</definedName>
    <definedName name="efsdfsd" localSheetId="13" hidden="1">#REF!</definedName>
    <definedName name="efsdfsd" localSheetId="17" hidden="1">#REF!</definedName>
    <definedName name="efsdfsd" localSheetId="18" hidden="1">#REF!</definedName>
    <definedName name="efsdfsd" localSheetId="20" hidden="1">#REF!</definedName>
    <definedName name="efsdfsd" localSheetId="21" hidden="1">#REF!</definedName>
    <definedName name="efsdfsd" localSheetId="26" hidden="1">#REF!</definedName>
    <definedName name="efsdfsd" localSheetId="28" hidden="1">#REF!</definedName>
    <definedName name="efsdfsd" localSheetId="29" hidden="1">#REF!</definedName>
    <definedName name="efsdfsd" localSheetId="30" hidden="1">#REF!</definedName>
    <definedName name="efsdfsd" localSheetId="31" hidden="1">#REF!</definedName>
    <definedName name="efsdfsd" localSheetId="32" hidden="1">#REF!</definedName>
    <definedName name="efsdfsd" localSheetId="33" hidden="1">#REF!</definedName>
    <definedName name="efsdfsd" localSheetId="34" hidden="1">#REF!</definedName>
    <definedName name="efsdfsd" localSheetId="19" hidden="1">#REF!</definedName>
    <definedName name="efsdfsd" localSheetId="25" hidden="1">#REF!</definedName>
    <definedName name="efsdfsd" localSheetId="27" hidden="1">#REF!</definedName>
    <definedName name="efsdfsd" hidden="1">#REF!</definedName>
    <definedName name="EIB" localSheetId="30">#REF!</definedName>
    <definedName name="EIB" localSheetId="31">[54]CIRRs!$C$61</definedName>
    <definedName name="EIB">#REF!</definedName>
    <definedName name="eka" localSheetId="48">#REF!</definedName>
    <definedName name="eka" localSheetId="49">#REF!</definedName>
    <definedName name="eka" localSheetId="50">#REF!</definedName>
    <definedName name="eka" localSheetId="51">#REF!</definedName>
    <definedName name="eka" localSheetId="52">#REF!</definedName>
    <definedName name="eka" localSheetId="11">#REF!</definedName>
    <definedName name="eka" localSheetId="12">#REF!</definedName>
    <definedName name="eka" localSheetId="13">#REF!</definedName>
    <definedName name="eka" localSheetId="17">#REF!</definedName>
    <definedName name="eka" localSheetId="20">#REF!</definedName>
    <definedName name="eka" localSheetId="21">#REF!</definedName>
    <definedName name="eka" localSheetId="28">#REF!</definedName>
    <definedName name="eka" localSheetId="29">#REF!</definedName>
    <definedName name="eka" localSheetId="30">#REF!</definedName>
    <definedName name="eka" localSheetId="31">#REF!</definedName>
    <definedName name="eka" localSheetId="32">#REF!</definedName>
    <definedName name="eka" localSheetId="33">#REF!</definedName>
    <definedName name="eka" localSheetId="34">#REF!</definedName>
    <definedName name="eka" localSheetId="19">#REF!</definedName>
    <definedName name="eka" localSheetId="25">#REF!</definedName>
    <definedName name="eka">#REF!</definedName>
    <definedName name="ele" localSheetId="12">#REF!</definedName>
    <definedName name="ele" localSheetId="13">#REF!</definedName>
    <definedName name="ele" localSheetId="28">#REF!</definedName>
    <definedName name="ele" localSheetId="29">#REF!</definedName>
    <definedName name="ele" localSheetId="30">#REF!</definedName>
    <definedName name="ele" localSheetId="31">#REF!</definedName>
    <definedName name="ele">#REF!</definedName>
    <definedName name="elect" localSheetId="12">#REF!</definedName>
    <definedName name="elect" localSheetId="13">#REF!</definedName>
    <definedName name="elect" localSheetId="28">#REF!</definedName>
    <definedName name="elect" localSheetId="29">#REF!</definedName>
    <definedName name="elect" localSheetId="30">#REF!</definedName>
    <definedName name="elect" localSheetId="31">#REF!</definedName>
    <definedName name="elect">#REF!</definedName>
    <definedName name="ELV" localSheetId="48">[107]FIN!#REF!</definedName>
    <definedName name="ELV" localSheetId="52">[107]FIN!#REF!</definedName>
    <definedName name="ELV" localSheetId="12">#REF!</definedName>
    <definedName name="ELV" localSheetId="13">#REF!</definedName>
    <definedName name="ELV" localSheetId="28">[107]FIN!#REF!</definedName>
    <definedName name="ELV" localSheetId="29">[107]FIN!#REF!</definedName>
    <definedName name="ELV" localSheetId="30">#REF!</definedName>
    <definedName name="ELV" localSheetId="31">[107]FIN!#REF!</definedName>
    <definedName name="ELV">#REF!</definedName>
    <definedName name="EMETEL" localSheetId="48">#REF!</definedName>
    <definedName name="EMETEL" localSheetId="51">#REF!</definedName>
    <definedName name="EMETEL" localSheetId="52">#REF!</definedName>
    <definedName name="EMETEL" localSheetId="12">#REF!</definedName>
    <definedName name="EMETEL" localSheetId="13">#REF!</definedName>
    <definedName name="EMETEL" localSheetId="28">#REF!</definedName>
    <definedName name="EMETEL" localSheetId="29">#REF!</definedName>
    <definedName name="EMETEL" localSheetId="30">#REF!</definedName>
    <definedName name="EMETEL" localSheetId="31">#REF!</definedName>
    <definedName name="EMETEL">#REF!</definedName>
    <definedName name="emi" localSheetId="48">#REF!</definedName>
    <definedName name="emi" localSheetId="51">#REF!</definedName>
    <definedName name="emi" localSheetId="52">#REF!</definedName>
    <definedName name="emi" localSheetId="12">#REF!</definedName>
    <definedName name="emi" localSheetId="13">#REF!</definedName>
    <definedName name="emi" localSheetId="28">#REF!</definedName>
    <definedName name="emi" localSheetId="29">#REF!</definedName>
    <definedName name="emi" localSheetId="30">#REF!</definedName>
    <definedName name="emi" localSheetId="31">#REF!</definedName>
    <definedName name="emi">#REF!</definedName>
    <definedName name="emi98j" localSheetId="48">[23]Programa!#REF!</definedName>
    <definedName name="emi98j" localSheetId="51">[23]Programa!#REF!</definedName>
    <definedName name="emi98j" localSheetId="52">[23]Programa!#REF!</definedName>
    <definedName name="emi98j" localSheetId="12">#REF!</definedName>
    <definedName name="emi98j" localSheetId="13">#REF!</definedName>
    <definedName name="emi98j" localSheetId="28">[23]Programa!#REF!</definedName>
    <definedName name="emi98j" localSheetId="29">[23]Programa!#REF!</definedName>
    <definedName name="emi98j" localSheetId="30">#REF!</definedName>
    <definedName name="emi98j" localSheetId="31">[23]Programa!#REF!</definedName>
    <definedName name="emi98j">#REF!</definedName>
    <definedName name="emi98s" localSheetId="48">#REF!</definedName>
    <definedName name="emi98s" localSheetId="51">#REF!</definedName>
    <definedName name="emi98s" localSheetId="52">#REF!</definedName>
    <definedName name="emi98s" localSheetId="12">#REF!</definedName>
    <definedName name="emi98s" localSheetId="13">#REF!</definedName>
    <definedName name="emi98s" localSheetId="28">#REF!</definedName>
    <definedName name="emi98s" localSheetId="29">#REF!</definedName>
    <definedName name="emi98s" localSheetId="30">#REF!</definedName>
    <definedName name="emi98s" localSheetId="31">#REF!</definedName>
    <definedName name="emi98s">#REF!</definedName>
    <definedName name="EMISION" localSheetId="48">[61]BCP!#REF!</definedName>
    <definedName name="EMISION" localSheetId="49">[61]BCP!#REF!</definedName>
    <definedName name="EMISION" localSheetId="50">[61]BCP!#REF!</definedName>
    <definedName name="EMISION" localSheetId="51">[61]BCP!#REF!</definedName>
    <definedName name="EMISION" localSheetId="52">[61]BCP!#REF!</definedName>
    <definedName name="EMISION" localSheetId="11">#REF!</definedName>
    <definedName name="EMISION" localSheetId="12">#REF!</definedName>
    <definedName name="EMISION" localSheetId="13">#REF!</definedName>
    <definedName name="EMISION" localSheetId="17">#REF!</definedName>
    <definedName name="EMISION" localSheetId="18">#REF!</definedName>
    <definedName name="EMISION" localSheetId="20">#REF!</definedName>
    <definedName name="EMISION" localSheetId="28">[61]BCP!#REF!</definedName>
    <definedName name="EMISION" localSheetId="29">[61]BCP!#REF!</definedName>
    <definedName name="EMISION" localSheetId="30">#REF!</definedName>
    <definedName name="EMISION" localSheetId="31">[61]BCP!#REF!</definedName>
    <definedName name="EMISION" localSheetId="19">#REF!</definedName>
    <definedName name="EMISION" localSheetId="25">#REF!</definedName>
    <definedName name="EMISION">#REF!</definedName>
    <definedName name="EMIT" localSheetId="30">#REF!</definedName>
    <definedName name="EMIT" localSheetId="31">'[108]Ranking Bancario'!$BF$5:$BJ$54</definedName>
    <definedName name="EMIT">#REF!</definedName>
    <definedName name="empty" localSheetId="48">#REF!</definedName>
    <definedName name="empty" localSheetId="49">#REF!</definedName>
    <definedName name="empty" localSheetId="50">#REF!</definedName>
    <definedName name="empty" localSheetId="51">#REF!</definedName>
    <definedName name="empty" localSheetId="52">#REF!</definedName>
    <definedName name="empty" localSheetId="11">#REF!</definedName>
    <definedName name="empty" localSheetId="12">#REF!</definedName>
    <definedName name="empty" localSheetId="13">#REF!</definedName>
    <definedName name="empty" localSheetId="17">#REF!</definedName>
    <definedName name="empty" localSheetId="18">#REF!</definedName>
    <definedName name="empty" localSheetId="20">#REF!</definedName>
    <definedName name="empty" localSheetId="26">#REF!</definedName>
    <definedName name="empty" localSheetId="28">#REF!</definedName>
    <definedName name="empty" localSheetId="29">#REF!</definedName>
    <definedName name="empty" localSheetId="30">#REF!</definedName>
    <definedName name="empty" localSheetId="31">#REF!</definedName>
    <definedName name="empty" localSheetId="32">#REF!</definedName>
    <definedName name="empty" localSheetId="19">#REF!</definedName>
    <definedName name="empty" localSheetId="25">#REF!</definedName>
    <definedName name="empty" localSheetId="27">#REF!</definedName>
    <definedName name="empty">#REF!</definedName>
    <definedName name="encajec" localSheetId="12">#REF!</definedName>
    <definedName name="encajec" localSheetId="13">#REF!</definedName>
    <definedName name="encajec" localSheetId="28">#REF!</definedName>
    <definedName name="encajec" localSheetId="29">#REF!</definedName>
    <definedName name="encajec" localSheetId="30">#REF!</definedName>
    <definedName name="encajec" localSheetId="31">#REF!</definedName>
    <definedName name="encajec">#REF!</definedName>
    <definedName name="encajed" localSheetId="12">#REF!</definedName>
    <definedName name="encajed" localSheetId="13">#REF!</definedName>
    <definedName name="encajed" localSheetId="28">#REF!</definedName>
    <definedName name="encajed" localSheetId="29">#REF!</definedName>
    <definedName name="encajed" localSheetId="30">#REF!</definedName>
    <definedName name="encajed" localSheetId="31">#REF!</definedName>
    <definedName name="encajed">#REF!</definedName>
    <definedName name="ENDA" localSheetId="12">#REF!</definedName>
    <definedName name="ENDA">#N/A</definedName>
    <definedName name="ENDA_PR" localSheetId="48">#REF!</definedName>
    <definedName name="ENDA_PR" localSheetId="51">#REF!</definedName>
    <definedName name="ENDA_PR" localSheetId="52">#REF!</definedName>
    <definedName name="ENDA_PR" localSheetId="28">#REF!</definedName>
    <definedName name="ENDA_PR" localSheetId="29">#REF!</definedName>
    <definedName name="ENDA_PR" localSheetId="30">#REF!</definedName>
    <definedName name="ENDA_PR" localSheetId="31">#REF!</definedName>
    <definedName name="ENDA_PR">#REF!</definedName>
    <definedName name="enda2" localSheetId="30">#REF!</definedName>
    <definedName name="enda2" localSheetId="31">[1]Q6!$E$132:$AH$132</definedName>
    <definedName name="enda2">#REF!</definedName>
    <definedName name="ENDE" localSheetId="48">#REF!</definedName>
    <definedName name="ENDE" localSheetId="51">#REF!</definedName>
    <definedName name="ENDE" localSheetId="52">#REF!</definedName>
    <definedName name="ENDE" localSheetId="12">#REF!</definedName>
    <definedName name="ENDE" localSheetId="13">#REF!</definedName>
    <definedName name="ENDE" localSheetId="28">#REF!</definedName>
    <definedName name="ENDE" localSheetId="29">#REF!</definedName>
    <definedName name="ENDE" localSheetId="30">#REF!</definedName>
    <definedName name="ENDE" localSheetId="31">#REF!</definedName>
    <definedName name="ENDE">#REF!</definedName>
    <definedName name="ENE._89" localSheetId="48">#REF!</definedName>
    <definedName name="ENE._89" localSheetId="52">#REF!</definedName>
    <definedName name="ENE._89" localSheetId="12">#REF!</definedName>
    <definedName name="ENE._89" localSheetId="13">#REF!</definedName>
    <definedName name="ENE._89" localSheetId="28">#REF!</definedName>
    <definedName name="ENE._89" localSheetId="29">#REF!</definedName>
    <definedName name="ENE._89" localSheetId="30">#REF!</definedName>
    <definedName name="ENE._89" localSheetId="31">#REF!</definedName>
    <definedName name="ENE._89">#REF!</definedName>
    <definedName name="ENE._90" localSheetId="12">#REF!</definedName>
    <definedName name="ENE._90" localSheetId="13">#REF!</definedName>
    <definedName name="ENE._90" localSheetId="28">#REF!</definedName>
    <definedName name="ENE._90" localSheetId="29">#REF!</definedName>
    <definedName name="ENE._90" localSheetId="30">#REF!</definedName>
    <definedName name="ENE._90" localSheetId="31">#REF!</definedName>
    <definedName name="ENE._90">#REF!</definedName>
    <definedName name="enri" localSheetId="48">#REF!</definedName>
    <definedName name="enri" localSheetId="49">#REF!</definedName>
    <definedName name="enri" localSheetId="50">#REF!</definedName>
    <definedName name="enri" localSheetId="51">#REF!</definedName>
    <definedName name="enri" localSheetId="52">#REF!</definedName>
    <definedName name="enri" localSheetId="11">#REF!</definedName>
    <definedName name="enri" localSheetId="17">#REF!</definedName>
    <definedName name="enri" localSheetId="18">#REF!</definedName>
    <definedName name="enri" localSheetId="20">#REF!</definedName>
    <definedName name="enri" localSheetId="21">#REF!</definedName>
    <definedName name="enri" localSheetId="26">#REF!</definedName>
    <definedName name="enri" localSheetId="28">#REF!</definedName>
    <definedName name="enri" localSheetId="29">#REF!</definedName>
    <definedName name="enri" localSheetId="30">#REF!</definedName>
    <definedName name="enri" localSheetId="31">#REF!</definedName>
    <definedName name="enri" localSheetId="32">#REF!</definedName>
    <definedName name="enri" localSheetId="19">#REF!</definedName>
    <definedName name="enri" localSheetId="25">#REF!</definedName>
    <definedName name="enri" localSheetId="27">#REF!</definedName>
    <definedName name="enri">#REF!</definedName>
    <definedName name="EP" localSheetId="28">#REF!</definedName>
    <definedName name="EP" localSheetId="29">#REF!</definedName>
    <definedName name="EP" localSheetId="30">#REF!</definedName>
    <definedName name="EP" localSheetId="31">#REF!</definedName>
    <definedName name="EP">#REF!</definedName>
    <definedName name="EPNF96" localSheetId="28">#REF!</definedName>
    <definedName name="EPNF96" localSheetId="29">#REF!</definedName>
    <definedName name="EPNF96" localSheetId="30">#REF!</definedName>
    <definedName name="EPNF96" localSheetId="31">#REF!</definedName>
    <definedName name="EPNF96">#REF!</definedName>
    <definedName name="erererer" localSheetId="48" hidden="1">'[95]Fax a enviar'!#REF!</definedName>
    <definedName name="erererer" localSheetId="49" hidden="1">'[95]Fax a enviar'!#REF!</definedName>
    <definedName name="erererer" localSheetId="50" hidden="1">'[95]Fax a enviar'!#REF!</definedName>
    <definedName name="erererer" localSheetId="51" hidden="1">'[95]Fax a enviar'!#REF!</definedName>
    <definedName name="erererer" localSheetId="52" hidden="1">'[95]Fax a enviar'!#REF!</definedName>
    <definedName name="erererer" localSheetId="17" hidden="1">#REF!</definedName>
    <definedName name="erererer" localSheetId="18" hidden="1">#REF!</definedName>
    <definedName name="erererer" localSheetId="20" hidden="1">#REF!</definedName>
    <definedName name="erererer" localSheetId="26" hidden="1">#REF!</definedName>
    <definedName name="erererer" localSheetId="29" hidden="1">'[95]Fax a enviar'!#REF!</definedName>
    <definedName name="erererer" localSheetId="30" hidden="1">#REF!</definedName>
    <definedName name="erererer" localSheetId="31" hidden="1">'[95]Fax a enviar'!#REF!</definedName>
    <definedName name="erererer" localSheetId="32" hidden="1">#REF!</definedName>
    <definedName name="erererer" localSheetId="33" hidden="1">#REF!</definedName>
    <definedName name="erererer" localSheetId="34" hidden="1">#REF!</definedName>
    <definedName name="erererer" localSheetId="19" hidden="1">#REF!</definedName>
    <definedName name="erererer" localSheetId="25" hidden="1">#REF!</definedName>
    <definedName name="erererer" localSheetId="27" hidden="1">#REF!</definedName>
    <definedName name="erererer" hidden="1">#REF!</definedName>
    <definedName name="ererwrw" localSheetId="48" hidden="1">'[101]Fax a enviar'!#REF!</definedName>
    <definedName name="ererwrw" localSheetId="50" hidden="1">'[101]Fax a enviar'!#REF!</definedName>
    <definedName name="ererwrw" localSheetId="51" hidden="1">'[101]Fax a enviar'!#REF!</definedName>
    <definedName name="ererwrw" localSheetId="52" hidden="1">'[101]Fax a enviar'!#REF!</definedName>
    <definedName name="ererwrw" localSheetId="17" hidden="1">#REF!</definedName>
    <definedName name="ererwrw" localSheetId="18" hidden="1">#REF!</definedName>
    <definedName name="ererwrw" localSheetId="20" hidden="1">#REF!</definedName>
    <definedName name="ererwrw" localSheetId="29" hidden="1">'[101]Fax a enviar'!#REF!</definedName>
    <definedName name="ererwrw" localSheetId="30" hidden="1">#REF!</definedName>
    <definedName name="ererwrw" localSheetId="31" hidden="1">'[101]Fax a enviar'!#REF!</definedName>
    <definedName name="ererwrw" localSheetId="32" hidden="1">#REF!</definedName>
    <definedName name="ererwrw" localSheetId="33" hidden="1">#REF!</definedName>
    <definedName name="ererwrw" localSheetId="34" hidden="1">#REF!</definedName>
    <definedName name="ererwrw" localSheetId="19" hidden="1">#REF!</definedName>
    <definedName name="ererwrw" localSheetId="25" hidden="1">#REF!</definedName>
    <definedName name="ererwrw" hidden="1">#REF!</definedName>
    <definedName name="ergferger" localSheetId="48" hidden="1">{"Main Economic Indicators",#N/A,FALSE,"C"}</definedName>
    <definedName name="ergferger" localSheetId="49" hidden="1">{"Main Economic Indicators",#N/A,FALSE,"C"}</definedName>
    <definedName name="ergferger" localSheetId="50" hidden="1">{"Main Economic Indicators",#N/A,FALSE,"C"}</definedName>
    <definedName name="ergferger" localSheetId="51" hidden="1">{"Main Economic Indicators",#N/A,FALSE,"C"}</definedName>
    <definedName name="ergferger" localSheetId="52" hidden="1">{"Main Economic Indicators",#N/A,FALSE,"C"}</definedName>
    <definedName name="ergferger" localSheetId="11" hidden="1">{"Main Economic Indicators",#N/A,FALSE,"C"}</definedName>
    <definedName name="ergferger" localSheetId="12" hidden="1">{"Main Economic Indicators",#N/A,FALSE,"C"}</definedName>
    <definedName name="ergferger" localSheetId="13" hidden="1">{"Main Economic Indicators",#N/A,FALSE,"C"}</definedName>
    <definedName name="ergferger" localSheetId="17" hidden="1">{"Main Economic Indicators",#N/A,FALSE,"C"}</definedName>
    <definedName name="ergferger" localSheetId="18" hidden="1">{"Main Economic Indicators",#N/A,FALSE,"C"}</definedName>
    <definedName name="ergferger" localSheetId="20" hidden="1">{"Main Economic Indicators",#N/A,FALSE,"C"}</definedName>
    <definedName name="ergferger" localSheetId="21" hidden="1">{"Main Economic Indicators",#N/A,FALSE,"C"}</definedName>
    <definedName name="ergferger" localSheetId="10" hidden="1">{"Main Economic Indicators",#N/A,FALSE,"C"}</definedName>
    <definedName name="ergferger" localSheetId="26" hidden="1">{"Main Economic Indicators",#N/A,FALSE,"C"}</definedName>
    <definedName name="ergferger" localSheetId="23" hidden="1">{"Main Economic Indicators",#N/A,FALSE,"C"}</definedName>
    <definedName name="ergferger" localSheetId="28" hidden="1">{"Main Economic Indicators",#N/A,FALSE,"C"}</definedName>
    <definedName name="ergferger" localSheetId="29" hidden="1">{"Main Economic Indicators",#N/A,FALSE,"C"}</definedName>
    <definedName name="ergferger" localSheetId="30"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4" hidden="1">{"Main Economic Indicators",#N/A,FALSE,"C"}</definedName>
    <definedName name="ergferger" localSheetId="35" hidden="1">{"Main Economic Indicators",#N/A,FALSE,"C"}</definedName>
    <definedName name="ergferger" localSheetId="19" hidden="1">{"Main Economic Indicators",#N/A,FALSE,"C"}</definedName>
    <definedName name="ergferger" localSheetId="22" hidden="1">{"Main Economic Indicators",#N/A,FALSE,"C"}</definedName>
    <definedName name="ergferger" localSheetId="25" hidden="1">{"Main Economic Indicators",#N/A,FALSE,"C"}</definedName>
    <definedName name="ergferger" localSheetId="27" hidden="1">{"Main Economic Indicators",#N/A,FALSE,"C"}</definedName>
    <definedName name="ergferger" hidden="1">{"Main Economic Indicators",#N/A,FALSE,"C"}</definedName>
    <definedName name="ergferger1" localSheetId="48" hidden="1">{"Main Economic Indicators",#N/A,FALSE,"C"}</definedName>
    <definedName name="ergferger1" localSheetId="49" hidden="1">{"Main Economic Indicators",#N/A,FALSE,"C"}</definedName>
    <definedName name="ergferger1" localSheetId="50" hidden="1">{"Main Economic Indicators",#N/A,FALSE,"C"}</definedName>
    <definedName name="ergferger1" localSheetId="51" hidden="1">{"Main Economic Indicators",#N/A,FALSE,"C"}</definedName>
    <definedName name="ergferger1" localSheetId="52" hidden="1">{"Main Economic Indicators",#N/A,FALSE,"C"}</definedName>
    <definedName name="ergferger1" localSheetId="11" hidden="1">{"Main Economic Indicators",#N/A,FALSE,"C"}</definedName>
    <definedName name="ergferger1" localSheetId="12" hidden="1">{"Main Economic Indicators",#N/A,FALSE,"C"}</definedName>
    <definedName name="ergferger1" localSheetId="13" hidden="1">{"Main Economic Indicators",#N/A,FALSE,"C"}</definedName>
    <definedName name="ergferger1" localSheetId="17" hidden="1">{"Main Economic Indicators",#N/A,FALSE,"C"}</definedName>
    <definedName name="ergferger1" localSheetId="18" hidden="1">{"Main Economic Indicators",#N/A,FALSE,"C"}</definedName>
    <definedName name="ergferger1" localSheetId="20" hidden="1">{"Main Economic Indicators",#N/A,FALSE,"C"}</definedName>
    <definedName name="ergferger1" localSheetId="21" hidden="1">{"Main Economic Indicators",#N/A,FALSE,"C"}</definedName>
    <definedName name="ergferger1" localSheetId="10" hidden="1">{"Main Economic Indicators",#N/A,FALSE,"C"}</definedName>
    <definedName name="ergferger1" localSheetId="26" hidden="1">{"Main Economic Indicators",#N/A,FALSE,"C"}</definedName>
    <definedName name="ergferger1" localSheetId="23" hidden="1">{"Main Economic Indicators",#N/A,FALSE,"C"}</definedName>
    <definedName name="ergferger1" localSheetId="28" hidden="1">{"Main Economic Indicators",#N/A,FALSE,"C"}</definedName>
    <definedName name="ergferger1" localSheetId="29" hidden="1">{"Main Economic Indicators",#N/A,FALSE,"C"}</definedName>
    <definedName name="ergferger1" localSheetId="30" hidden="1">{"Main Economic Indicators",#N/A,FALSE,"C"}</definedName>
    <definedName name="ergferger1" localSheetId="31" hidden="1">{"Main Economic Indicators",#N/A,FALSE,"C"}</definedName>
    <definedName name="ergferger1" localSheetId="32" hidden="1">{"Main Economic Indicators",#N/A,FALSE,"C"}</definedName>
    <definedName name="ergferger1" localSheetId="33" hidden="1">{"Main Economic Indicators",#N/A,FALSE,"C"}</definedName>
    <definedName name="ergferger1" localSheetId="34" hidden="1">{"Main Economic Indicators",#N/A,FALSE,"C"}</definedName>
    <definedName name="ergferger1" localSheetId="35" hidden="1">{"Main Economic Indicators",#N/A,FALSE,"C"}</definedName>
    <definedName name="ergferger1" localSheetId="19" hidden="1">{"Main Economic Indicators",#N/A,FALSE,"C"}</definedName>
    <definedName name="ergferger1" localSheetId="22" hidden="1">{"Main Economic Indicators",#N/A,FALSE,"C"}</definedName>
    <definedName name="ergferger1" localSheetId="25" hidden="1">{"Main Economic Indicators",#N/A,FALSE,"C"}</definedName>
    <definedName name="ergferger1" localSheetId="27" hidden="1">{"Main Economic Indicators",#N/A,FALSE,"C"}</definedName>
    <definedName name="ergferger1" hidden="1">{"Main Economic Indicators",#N/A,FALSE,"C"}</definedName>
    <definedName name="ernesto">#N/A</definedName>
    <definedName name="ert" localSheetId="48" hidden="1">{"Minpmon",#N/A,FALSE,"Monthinput"}</definedName>
    <definedName name="ert" localSheetId="49" hidden="1">{"Minpmon",#N/A,FALSE,"Monthinput"}</definedName>
    <definedName name="ert" localSheetId="50" hidden="1">{"Minpmon",#N/A,FALSE,"Monthinput"}</definedName>
    <definedName name="ert" localSheetId="51" hidden="1">{"Minpmon",#N/A,FALSE,"Monthinput"}</definedName>
    <definedName name="ert" localSheetId="52" hidden="1">{"Minpmon",#N/A,FALSE,"Monthinput"}</definedName>
    <definedName name="ert" localSheetId="11" hidden="1">{"Minpmon",#N/A,FALSE,"Monthinput"}</definedName>
    <definedName name="ert" localSheetId="12" hidden="1">{"Minpmon",#N/A,FALSE,"Monthinput"}</definedName>
    <definedName name="ert" localSheetId="13" hidden="1">{"Minpmon",#N/A,FALSE,"Monthinput"}</definedName>
    <definedName name="ert" localSheetId="17" hidden="1">{"Minpmon",#N/A,FALSE,"Monthinput"}</definedName>
    <definedName name="ert" localSheetId="18" hidden="1">{"Minpmon",#N/A,FALSE,"Monthinput"}</definedName>
    <definedName name="ert" localSheetId="20" hidden="1">{"Minpmon",#N/A,FALSE,"Monthinput"}</definedName>
    <definedName name="ert" localSheetId="21" hidden="1">{"Minpmon",#N/A,FALSE,"Monthinput"}</definedName>
    <definedName name="ert" localSheetId="10" hidden="1">{"Minpmon",#N/A,FALSE,"Monthinput"}</definedName>
    <definedName name="ert" localSheetId="26" hidden="1">{"Minpmon",#N/A,FALSE,"Monthinput"}</definedName>
    <definedName name="ert" localSheetId="23" hidden="1">{"Minpmon",#N/A,FALSE,"Monthinput"}</definedName>
    <definedName name="ert" localSheetId="28" hidden="1">{"Minpmon",#N/A,FALSE,"Monthinput"}</definedName>
    <definedName name="ert" localSheetId="29" hidden="1">{"Minpmon",#N/A,FALSE,"Monthinput"}</definedName>
    <definedName name="ert" localSheetId="30" hidden="1">{"Minpmon",#N/A,FALSE,"Monthinput"}</definedName>
    <definedName name="ert" localSheetId="31" hidden="1">{"Minpmon",#N/A,FALSE,"Monthinput"}</definedName>
    <definedName name="ert" localSheetId="32" hidden="1">{"Minpmon",#N/A,FALSE,"Monthinput"}</definedName>
    <definedName name="ert" localSheetId="33" hidden="1">{"Minpmon",#N/A,FALSE,"Monthinput"}</definedName>
    <definedName name="ert" localSheetId="34" hidden="1">{"Minpmon",#N/A,FALSE,"Monthinput"}</definedName>
    <definedName name="ert" localSheetId="35" hidden="1">{"Minpmon",#N/A,FALSE,"Monthinput"}</definedName>
    <definedName name="ert" localSheetId="19" hidden="1">{"Minpmon",#N/A,FALSE,"Monthinput"}</definedName>
    <definedName name="ert" localSheetId="22" hidden="1">{"Minpmon",#N/A,FALSE,"Monthinput"}</definedName>
    <definedName name="ert" localSheetId="25" hidden="1">{"Minpmon",#N/A,FALSE,"Monthinput"}</definedName>
    <definedName name="ert" localSheetId="27" hidden="1">{"Minpmon",#N/A,FALSE,"Monthinput"}</definedName>
    <definedName name="ert" hidden="1">{"Minpmon",#N/A,FALSE,"Monthinput"}</definedName>
    <definedName name="ESAF_QUAR_GDP" localSheetId="48">#REF!</definedName>
    <definedName name="ESAF_QUAR_GDP" localSheetId="49">#REF!</definedName>
    <definedName name="ESAF_QUAR_GDP" localSheetId="50">#REF!</definedName>
    <definedName name="ESAF_QUAR_GDP" localSheetId="51">#REF!</definedName>
    <definedName name="ESAF_QUAR_GDP" localSheetId="52">#REF!</definedName>
    <definedName name="ESAF_QUAR_GDP" localSheetId="11">#REF!</definedName>
    <definedName name="ESAF_QUAR_GDP" localSheetId="12">#REF!</definedName>
    <definedName name="ESAF_QUAR_GDP" localSheetId="13">#REF!</definedName>
    <definedName name="ESAF_QUAR_GDP" localSheetId="17">#REF!</definedName>
    <definedName name="ESAF_QUAR_GDP" localSheetId="18">#REF!</definedName>
    <definedName name="ESAF_QUAR_GDP" localSheetId="20">#REF!</definedName>
    <definedName name="ESAF_QUAR_GDP" localSheetId="26">#REF!</definedName>
    <definedName name="ESAF_QUAR_GDP" localSheetId="28">#REF!</definedName>
    <definedName name="ESAF_QUAR_GDP" localSheetId="29">#REF!</definedName>
    <definedName name="ESAF_QUAR_GDP" localSheetId="30">#REF!</definedName>
    <definedName name="ESAF_QUAR_GDP" localSheetId="31">#REF!</definedName>
    <definedName name="ESAF_QUAR_GDP" localSheetId="32">#REF!</definedName>
    <definedName name="ESAF_QUAR_GDP" localSheetId="19">#REF!</definedName>
    <definedName name="ESAF_QUAR_GDP" localSheetId="25">#REF!</definedName>
    <definedName name="ESAF_QUAR_GDP" localSheetId="27">#REF!</definedName>
    <definedName name="ESAF_QUAR_GDP">#REF!</definedName>
    <definedName name="esafr" localSheetId="48">#REF!</definedName>
    <definedName name="esafr" localSheetId="49">#REF!</definedName>
    <definedName name="esafr" localSheetId="50">#REF!</definedName>
    <definedName name="esafr" localSheetId="51">#REF!</definedName>
    <definedName name="esafr" localSheetId="52">#REF!</definedName>
    <definedName name="esafr" localSheetId="11">#REF!</definedName>
    <definedName name="esafr" localSheetId="12">#REF!</definedName>
    <definedName name="esafr" localSheetId="13">#REF!</definedName>
    <definedName name="esafr" localSheetId="17">#REF!</definedName>
    <definedName name="esafr" localSheetId="18">#REF!</definedName>
    <definedName name="esafr" localSheetId="20">#REF!</definedName>
    <definedName name="esafr" localSheetId="26">#REF!</definedName>
    <definedName name="esafr" localSheetId="28">#REF!</definedName>
    <definedName name="esafr" localSheetId="29">#REF!</definedName>
    <definedName name="esafr" localSheetId="30">#REF!</definedName>
    <definedName name="esafr" localSheetId="31">#REF!</definedName>
    <definedName name="esafr" localSheetId="32">#REF!</definedName>
    <definedName name="esafr" localSheetId="19">#REF!</definedName>
    <definedName name="esafr" localSheetId="25">#REF!</definedName>
    <definedName name="esafr" localSheetId="27">#REF!</definedName>
    <definedName name="esafr">#REF!</definedName>
    <definedName name="ESC" localSheetId="49">#REF!</definedName>
    <definedName name="ESC" localSheetId="50">#REF!</definedName>
    <definedName name="ESC" localSheetId="51">#REF!</definedName>
    <definedName name="ESC" localSheetId="11">#REF!</definedName>
    <definedName name="ESC" localSheetId="12">#REF!</definedName>
    <definedName name="ESC" localSheetId="17">#REF!</definedName>
    <definedName name="ESC" localSheetId="20">#REF!</definedName>
    <definedName name="ESC" localSheetId="21">#REF!</definedName>
    <definedName name="ESC" localSheetId="28">#REF!</definedName>
    <definedName name="ESC" localSheetId="29">#REF!</definedName>
    <definedName name="ESC" localSheetId="30">#REF!</definedName>
    <definedName name="ESC" localSheetId="31">#REF!</definedName>
    <definedName name="ESC" localSheetId="32">#REF!</definedName>
    <definedName name="ESC" localSheetId="33">#REF!</definedName>
    <definedName name="ESC" localSheetId="34">#REF!</definedName>
    <definedName name="ESC" localSheetId="19">#REF!</definedName>
    <definedName name="ESC" localSheetId="25">#REF!</definedName>
    <definedName name="ESC">#REF!</definedName>
    <definedName name="ESP" localSheetId="28">#REF!</definedName>
    <definedName name="ESP" localSheetId="29">#REF!</definedName>
    <definedName name="ESP" localSheetId="30">#REF!</definedName>
    <definedName name="ESP" localSheetId="31">#REF!</definedName>
    <definedName name="ESP">#REF!</definedName>
    <definedName name="estacional" localSheetId="28">#REF!</definedName>
    <definedName name="estacional" localSheetId="29">#REF!</definedName>
    <definedName name="estacional" localSheetId="30">#REF!</definedName>
    <definedName name="estacional" localSheetId="31">#REF!</definedName>
    <definedName name="estacional">#REF!</definedName>
    <definedName name="ESTRUCTURA" localSheetId="50" hidden="1">[9]C!#REF!</definedName>
    <definedName name="ESTRUCTURA" localSheetId="51" hidden="1">[9]C!#REF!</definedName>
    <definedName name="ESTRUCTURA" localSheetId="17" hidden="1">#REF!</definedName>
    <definedName name="ESTRUCTURA" localSheetId="18" hidden="1">#REF!</definedName>
    <definedName name="ESTRUCTURA" localSheetId="20" hidden="1">#REF!</definedName>
    <definedName name="ESTRUCTURA" localSheetId="29" hidden="1">[9]C!#REF!</definedName>
    <definedName name="ESTRUCTURA" localSheetId="30" hidden="1">#REF!</definedName>
    <definedName name="ESTRUCTURA" localSheetId="31" hidden="1">[9]C!#REF!</definedName>
    <definedName name="ESTRUCTURA" localSheetId="32" hidden="1">#REF!</definedName>
    <definedName name="ESTRUCTURA" localSheetId="19" hidden="1">#REF!</definedName>
    <definedName name="ESTRUCTURA" localSheetId="25" hidden="1">#REF!</definedName>
    <definedName name="ESTRUCTURA" hidden="1">#REF!</definedName>
    <definedName name="etewte" localSheetId="48" hidden="1">#REF!</definedName>
    <definedName name="etewte" localSheetId="49" hidden="1">#REF!</definedName>
    <definedName name="etewte" localSheetId="50" hidden="1">#REF!</definedName>
    <definedName name="etewte" localSheetId="51" hidden="1">#REF!</definedName>
    <definedName name="etewte" localSheetId="52" hidden="1">#REF!</definedName>
    <definedName name="etewte" localSheetId="11" hidden="1">#REF!</definedName>
    <definedName name="etewte" localSheetId="12" hidden="1">#REF!</definedName>
    <definedName name="etewte" localSheetId="13" hidden="1">#REF!</definedName>
    <definedName name="etewte" localSheetId="17" hidden="1">#REF!</definedName>
    <definedName name="etewte" localSheetId="18" hidden="1">#REF!</definedName>
    <definedName name="etewte" localSheetId="20" hidden="1">#REF!</definedName>
    <definedName name="etewte" localSheetId="21" hidden="1">#REF!</definedName>
    <definedName name="etewte" localSheetId="26" hidden="1">#REF!</definedName>
    <definedName name="etewte" localSheetId="28" hidden="1">#REF!</definedName>
    <definedName name="etewte" localSheetId="29" hidden="1">#REF!</definedName>
    <definedName name="etewte" localSheetId="30" hidden="1">#REF!</definedName>
    <definedName name="etewte" localSheetId="31" hidden="1">#REF!</definedName>
    <definedName name="etewte" localSheetId="32" hidden="1">#REF!</definedName>
    <definedName name="etewte" localSheetId="33" hidden="1">#REF!</definedName>
    <definedName name="etewte" localSheetId="34" hidden="1">#REF!</definedName>
    <definedName name="etewte" localSheetId="19" hidden="1">#REF!</definedName>
    <definedName name="etewte" localSheetId="25" hidden="1">#REF!</definedName>
    <definedName name="etewte" localSheetId="27" hidden="1">#REF!</definedName>
    <definedName name="etewte" hidden="1">#REF!</definedName>
    <definedName name="etwt" localSheetId="49" hidden="1">#REF!</definedName>
    <definedName name="etwt" localSheetId="50" hidden="1">#REF!</definedName>
    <definedName name="etwt" localSheetId="51" hidden="1">#REF!</definedName>
    <definedName name="etwt" localSheetId="11" hidden="1">#REF!</definedName>
    <definedName name="etwt" localSheetId="12" hidden="1">#REF!</definedName>
    <definedName name="etwt" localSheetId="13" hidden="1">#REF!</definedName>
    <definedName name="etwt" localSheetId="17" hidden="1">#REF!</definedName>
    <definedName name="etwt" localSheetId="20" hidden="1">#REF!</definedName>
    <definedName name="etwt" localSheetId="21" hidden="1">#REF!</definedName>
    <definedName name="etwt" localSheetId="28" hidden="1">#REF!</definedName>
    <definedName name="etwt" localSheetId="29" hidden="1">#REF!</definedName>
    <definedName name="etwt" localSheetId="30" hidden="1">#REF!</definedName>
    <definedName name="etwt" localSheetId="31" hidden="1">#REF!</definedName>
    <definedName name="etwt" localSheetId="32" hidden="1">#REF!</definedName>
    <definedName name="etwt" localSheetId="33" hidden="1">#REF!</definedName>
    <definedName name="etwt" localSheetId="34" hidden="1">#REF!</definedName>
    <definedName name="etwt" localSheetId="19" hidden="1">#REF!</definedName>
    <definedName name="etwt" localSheetId="25" hidden="1">#REF!</definedName>
    <definedName name="etwt" hidden="1">#REF!</definedName>
    <definedName name="EU" localSheetId="30">#REF!</definedName>
    <definedName name="EU" localSheetId="31">[54]CIRRs!$C$62</definedName>
    <definedName name="EU">#REF!</definedName>
    <definedName name="EUR" localSheetId="30">#REF!</definedName>
    <definedName name="EUR" localSheetId="31">[54]CIRRs!$C$87</definedName>
    <definedName name="EUR">#REF!</definedName>
    <definedName name="EURCRUDE87" localSheetId="48">#REF!</definedName>
    <definedName name="EURCRUDE87" localSheetId="49">#REF!</definedName>
    <definedName name="EURCRUDE87" localSheetId="50">#REF!</definedName>
    <definedName name="EURCRUDE87" localSheetId="51">#REF!</definedName>
    <definedName name="EURCRUDE87" localSheetId="52">#REF!</definedName>
    <definedName name="EURCRUDE87" localSheetId="11">#REF!</definedName>
    <definedName name="EURCRUDE87" localSheetId="12">#REF!</definedName>
    <definedName name="EURCRUDE87" localSheetId="13">#REF!</definedName>
    <definedName name="EURCRUDE87" localSheetId="17">#REF!</definedName>
    <definedName name="EURCRUDE87" localSheetId="20">#REF!</definedName>
    <definedName name="EURCRUDE87" localSheetId="21">#REF!</definedName>
    <definedName name="EURCRUDE87" localSheetId="28">#REF!</definedName>
    <definedName name="EURCRUDE87" localSheetId="29">#REF!</definedName>
    <definedName name="EURCRUDE87" localSheetId="30">#REF!</definedName>
    <definedName name="EURCRUDE87" localSheetId="31">#REF!</definedName>
    <definedName name="EURCRUDE87" localSheetId="32">#REF!</definedName>
    <definedName name="EURCRUDE87" localSheetId="33">#REF!</definedName>
    <definedName name="EURCRUDE87" localSheetId="34">#REF!</definedName>
    <definedName name="EURCRUDE87" localSheetId="19">#REF!</definedName>
    <definedName name="EURCRUDE87" localSheetId="25">#REF!</definedName>
    <definedName name="EURCRUDE87">#REF!</definedName>
    <definedName name="EURCRUDE88" localSheetId="49">#REF!</definedName>
    <definedName name="EURCRUDE88" localSheetId="50">#REF!</definedName>
    <definedName name="EURCRUDE88" localSheetId="51">#REF!</definedName>
    <definedName name="EURCRUDE88" localSheetId="11">#REF!</definedName>
    <definedName name="EURCRUDE88" localSheetId="12">#REF!</definedName>
    <definedName name="EURCRUDE88" localSheetId="13">#REF!</definedName>
    <definedName name="EURCRUDE88" localSheetId="17">#REF!</definedName>
    <definedName name="EURCRUDE88" localSheetId="21">#REF!</definedName>
    <definedName name="EURCRUDE88" localSheetId="28">#REF!</definedName>
    <definedName name="EURCRUDE88" localSheetId="29">#REF!</definedName>
    <definedName name="EURCRUDE88" localSheetId="30">#REF!</definedName>
    <definedName name="EURCRUDE88" localSheetId="31">#REF!</definedName>
    <definedName name="EURCRUDE88" localSheetId="32">#REF!</definedName>
    <definedName name="EURCRUDE88" localSheetId="33">#REF!</definedName>
    <definedName name="EURCRUDE88" localSheetId="34">#REF!</definedName>
    <definedName name="EURCRUDE88" localSheetId="19">#REF!</definedName>
    <definedName name="EURCRUDE88" localSheetId="25">#REF!</definedName>
    <definedName name="EURCRUDE88">#REF!</definedName>
    <definedName name="EURO" localSheetId="49">#REF!</definedName>
    <definedName name="EURO" localSheetId="50">#REF!</definedName>
    <definedName name="EURO" localSheetId="51">#REF!</definedName>
    <definedName name="EURO" localSheetId="11">#REF!</definedName>
    <definedName name="EURO" localSheetId="12">#REF!</definedName>
    <definedName name="EURO" localSheetId="17">#REF!</definedName>
    <definedName name="EURO" localSheetId="21">#REF!</definedName>
    <definedName name="EURO" localSheetId="28">#REF!</definedName>
    <definedName name="EURO" localSheetId="29">#REF!</definedName>
    <definedName name="EURO" localSheetId="30">#REF!</definedName>
    <definedName name="EURO" localSheetId="31">#REF!</definedName>
    <definedName name="EURO" localSheetId="32">#REF!</definedName>
    <definedName name="EURO" localSheetId="33">#REF!</definedName>
    <definedName name="EURO" localSheetId="34">#REF!</definedName>
    <definedName name="EURO" localSheetId="19">#REF!</definedName>
    <definedName name="EURO" localSheetId="25">#REF!</definedName>
    <definedName name="EURO">#REF!</definedName>
    <definedName name="EURO1" localSheetId="49">#REF!</definedName>
    <definedName name="EURO1" localSheetId="50">#REF!</definedName>
    <definedName name="EURO1" localSheetId="51">#REF!</definedName>
    <definedName name="EURO1" localSheetId="11">#REF!</definedName>
    <definedName name="EURO1" localSheetId="12">#REF!</definedName>
    <definedName name="EURO1" localSheetId="17">#REF!</definedName>
    <definedName name="EURO1" localSheetId="21">#REF!</definedName>
    <definedName name="EURO1" localSheetId="28">#REF!</definedName>
    <definedName name="EURO1" localSheetId="29">#REF!</definedName>
    <definedName name="EURO1" localSheetId="30">#REF!</definedName>
    <definedName name="EURO1" localSheetId="31">#REF!</definedName>
    <definedName name="EURO1" localSheetId="32">#REF!</definedName>
    <definedName name="EURO1" localSheetId="33">#REF!</definedName>
    <definedName name="EURO1" localSheetId="34">#REF!</definedName>
    <definedName name="EURO1" localSheetId="19">#REF!</definedName>
    <definedName name="EURO1" localSheetId="25">#REF!</definedName>
    <definedName name="EURO1">#REF!</definedName>
    <definedName name="EURPROD87" localSheetId="49">#REF!</definedName>
    <definedName name="EURPROD87" localSheetId="50">#REF!</definedName>
    <definedName name="EURPROD87" localSheetId="51">#REF!</definedName>
    <definedName name="EURPROD87" localSheetId="11">#REF!</definedName>
    <definedName name="EURPROD87" localSheetId="17">#REF!</definedName>
    <definedName name="EURPROD87" localSheetId="21">#REF!</definedName>
    <definedName name="EURPROD87" localSheetId="28">#REF!</definedName>
    <definedName name="EURPROD87" localSheetId="29">#REF!</definedName>
    <definedName name="EURPROD87" localSheetId="30">#REF!</definedName>
    <definedName name="EURPROD87" localSheetId="31">#REF!</definedName>
    <definedName name="EURPROD87" localSheetId="32">#REF!</definedName>
    <definedName name="EURPROD87" localSheetId="33">#REF!</definedName>
    <definedName name="EURPROD87" localSheetId="34">#REF!</definedName>
    <definedName name="EURPROD87" localSheetId="19">#REF!</definedName>
    <definedName name="EURPROD87" localSheetId="25">#REF!</definedName>
    <definedName name="EURPROD87">#REF!</definedName>
    <definedName name="EURPROD88" localSheetId="49">#REF!</definedName>
    <definedName name="EURPROD88" localSheetId="50">#REF!</definedName>
    <definedName name="EURPROD88" localSheetId="51">#REF!</definedName>
    <definedName name="EURPROD88" localSheetId="11">#REF!</definedName>
    <definedName name="EURPROD88" localSheetId="17">#REF!</definedName>
    <definedName name="EURPROD88" localSheetId="21">#REF!</definedName>
    <definedName name="EURPROD88" localSheetId="28">#REF!</definedName>
    <definedName name="EURPROD88" localSheetId="29">#REF!</definedName>
    <definedName name="EURPROD88" localSheetId="30">#REF!</definedName>
    <definedName name="EURPROD88" localSheetId="31">#REF!</definedName>
    <definedName name="EURPROD88" localSheetId="32">#REF!</definedName>
    <definedName name="EURPROD88" localSheetId="33">#REF!</definedName>
    <definedName name="EURPROD88" localSheetId="34">#REF!</definedName>
    <definedName name="EURPROD88" localSheetId="19">#REF!</definedName>
    <definedName name="EURPROD88" localSheetId="25">#REF!</definedName>
    <definedName name="EURPROD88">#REF!</definedName>
    <definedName name="EURTOT87" localSheetId="49">#REF!</definedName>
    <definedName name="EURTOT87" localSheetId="50">#REF!</definedName>
    <definedName name="EURTOT87" localSheetId="51">#REF!</definedName>
    <definedName name="EURTOT87" localSheetId="11">#REF!</definedName>
    <definedName name="EURTOT87" localSheetId="17">#REF!</definedName>
    <definedName name="EURTOT87" localSheetId="21">#REF!</definedName>
    <definedName name="EURTOT87" localSheetId="28">#REF!</definedName>
    <definedName name="EURTOT87" localSheetId="29">#REF!</definedName>
    <definedName name="EURTOT87" localSheetId="30">#REF!</definedName>
    <definedName name="EURTOT87" localSheetId="31">#REF!</definedName>
    <definedName name="EURTOT87" localSheetId="32">#REF!</definedName>
    <definedName name="EURTOT87" localSheetId="33">#REF!</definedName>
    <definedName name="EURTOT87" localSheetId="34">#REF!</definedName>
    <definedName name="EURTOT87" localSheetId="19">#REF!</definedName>
    <definedName name="EURTOT87" localSheetId="25">#REF!</definedName>
    <definedName name="EURTOT87">#REF!</definedName>
    <definedName name="EURTOT88" localSheetId="49">#REF!</definedName>
    <definedName name="EURTOT88" localSheetId="50">#REF!</definedName>
    <definedName name="EURTOT88" localSheetId="51">#REF!</definedName>
    <definedName name="EURTOT88" localSheetId="11">#REF!</definedName>
    <definedName name="EURTOT88" localSheetId="17">#REF!</definedName>
    <definedName name="EURTOT88" localSheetId="21">#REF!</definedName>
    <definedName name="EURTOT88" localSheetId="28">#REF!</definedName>
    <definedName name="EURTOT88" localSheetId="29">#REF!</definedName>
    <definedName name="EURTOT88" localSheetId="30">#REF!</definedName>
    <definedName name="EURTOT88" localSheetId="31">#REF!</definedName>
    <definedName name="EURTOT88" localSheetId="32">#REF!</definedName>
    <definedName name="EURTOT88" localSheetId="33">#REF!</definedName>
    <definedName name="EURTOT88" localSheetId="34">#REF!</definedName>
    <definedName name="EURTOT88" localSheetId="19">#REF!</definedName>
    <definedName name="EURTOT88" localSheetId="25">#REF!</definedName>
    <definedName name="EURTOT88">#REF!</definedName>
    <definedName name="eustocks">#N/A</definedName>
    <definedName name="ex" localSheetId="17">#REF!</definedName>
    <definedName name="ex" localSheetId="18">#REF!</definedName>
    <definedName name="ex" localSheetId="20">#REF!</definedName>
    <definedName name="ex" localSheetId="30">#REF!</definedName>
    <definedName name="ex" localSheetId="31">[109]Sheet1!$N$2:$Q$26</definedName>
    <definedName name="ex" localSheetId="19">#REF!</definedName>
    <definedName name="ex">#REF!</definedName>
    <definedName name="EXCEDENTE_DEL_10__SEGUN_EL_TOPE_ASIGNADO_A__BUENOS_AIRES__LEY_N__23621" localSheetId="30">#REF!</definedName>
    <definedName name="EXCEDENTE_DEL_10__SEGUN_EL_TOPE_ASIGNADO_A__BUENOS_AIRES__LEY_N__23621" localSheetId="31">[4]C!$B$18:$N$18</definedName>
    <definedName name="EXCEDENTE_DEL_10__SEGUN_EL_TOPE_ASIGNADO_A__BUENOS_AIRES__LEY_N__23621">#REF!</definedName>
    <definedName name="Exch.Rate" localSheetId="48">#REF!</definedName>
    <definedName name="Exch.Rate" localSheetId="51">#REF!</definedName>
    <definedName name="Exch.Rate" localSheetId="52">#REF!</definedName>
    <definedName name="Exch.Rate" localSheetId="12">#REF!</definedName>
    <definedName name="Exch.Rate" localSheetId="13">#REF!</definedName>
    <definedName name="Exch.Rate" localSheetId="28">#REF!</definedName>
    <definedName name="Exch.Rate" localSheetId="29">#REF!</definedName>
    <definedName name="Exch.Rate" localSheetId="30">#REF!</definedName>
    <definedName name="Exch.Rate" localSheetId="31">#REF!</definedName>
    <definedName name="Exch.Rate">#REF!</definedName>
    <definedName name="ExitWRS" localSheetId="12">#REF!</definedName>
    <definedName name="ExitWRS" localSheetId="17">#REF!</definedName>
    <definedName name="ExitWRS" localSheetId="18">#REF!</definedName>
    <definedName name="ExitWRS" localSheetId="20">#REF!</definedName>
    <definedName name="ExitWRS" localSheetId="30">#REF!</definedName>
    <definedName name="ExitWRS" localSheetId="31">[110]Main!$AB$25</definedName>
    <definedName name="ExitWRS" localSheetId="19">#REF!</definedName>
    <definedName name="ExitWRS">#REF!</definedName>
    <definedName name="Exportacion_Por_Importancia" localSheetId="30">#REF!</definedName>
    <definedName name="Exportacion_Por_Importancia" localSheetId="31">[111]Macro1!$A$1</definedName>
    <definedName name="Exportacion_Por_Importancia">#REF!</definedName>
    <definedName name="EXR_UPDATE" localSheetId="48">#REF!</definedName>
    <definedName name="EXR_UPDATE" localSheetId="51">#REF!</definedName>
    <definedName name="EXR_UPDATE" localSheetId="52">#REF!</definedName>
    <definedName name="EXR_UPDATE" localSheetId="12">#REF!</definedName>
    <definedName name="EXR_UPDATE" localSheetId="13">#REF!</definedName>
    <definedName name="EXR_UPDATE" localSheetId="28">#REF!</definedName>
    <definedName name="EXR_UPDATE" localSheetId="29">#REF!</definedName>
    <definedName name="EXR_UPDATE" localSheetId="30">#REF!</definedName>
    <definedName name="EXR_UPDATE" localSheetId="31">#REF!</definedName>
    <definedName name="EXR_UPDATE">#REF!</definedName>
    <definedName name="External_debt_indicators" localSheetId="30">#REF!:#REF!</definedName>
    <definedName name="External_debt_indicators" localSheetId="31">[112]Table3!$F$8:$AB$437:'[112]Table3'!$AB$9</definedName>
    <definedName name="External_debt_indicators">#REF!:#REF!</definedName>
    <definedName name="FAL" localSheetId="48">#REF!</definedName>
    <definedName name="FAL" localSheetId="49">#REF!</definedName>
    <definedName name="FAL" localSheetId="50">#REF!</definedName>
    <definedName name="FAL" localSheetId="51">#REF!</definedName>
    <definedName name="FAL" localSheetId="52">#REF!</definedName>
    <definedName name="FAL" localSheetId="11">#REF!</definedName>
    <definedName name="FAL" localSheetId="12">#REF!</definedName>
    <definedName name="FAL" localSheetId="13">#REF!</definedName>
    <definedName name="FAL" localSheetId="17">#REF!</definedName>
    <definedName name="FAL" localSheetId="18">#REF!</definedName>
    <definedName name="FAL" localSheetId="20">#REF!</definedName>
    <definedName name="FAL" localSheetId="21">#REF!</definedName>
    <definedName name="FAL" localSheetId="26">#REF!</definedName>
    <definedName name="FAL" localSheetId="28">#REF!</definedName>
    <definedName name="FAL" localSheetId="29">#REF!</definedName>
    <definedName name="FAL" localSheetId="30">#REF!</definedName>
    <definedName name="FAL" localSheetId="31">#REF!</definedName>
    <definedName name="FAL" localSheetId="32">#REF!</definedName>
    <definedName name="FAL" localSheetId="33">#REF!</definedName>
    <definedName name="FAL" localSheetId="34">#REF!</definedName>
    <definedName name="FAL" localSheetId="19">#REF!</definedName>
    <definedName name="FAL" localSheetId="25">#REF!</definedName>
    <definedName name="FAL" localSheetId="27">#REF!</definedName>
    <definedName name="FAL">#REF!</definedName>
    <definedName name="FB" localSheetId="49">#REF!</definedName>
    <definedName name="FB" localSheetId="50">#REF!</definedName>
    <definedName name="FB" localSheetId="51">#REF!</definedName>
    <definedName name="FB" localSheetId="11">#REF!</definedName>
    <definedName name="FB" localSheetId="12">#REF!</definedName>
    <definedName name="FB" localSheetId="17">#REF!</definedName>
    <definedName name="FB" localSheetId="20">#REF!</definedName>
    <definedName name="FB" localSheetId="21">#REF!</definedName>
    <definedName name="FB" localSheetId="28">#REF!</definedName>
    <definedName name="FB" localSheetId="29">#REF!</definedName>
    <definedName name="FB" localSheetId="30">#REF!</definedName>
    <definedName name="FB" localSheetId="31">#REF!</definedName>
    <definedName name="FB" localSheetId="32">#REF!</definedName>
    <definedName name="FB" localSheetId="33">#REF!</definedName>
    <definedName name="FB" localSheetId="34">#REF!</definedName>
    <definedName name="FB" localSheetId="19">#REF!</definedName>
    <definedName name="FB" localSheetId="25">#REF!</definedName>
    <definedName name="FB">#REF!</definedName>
    <definedName name="FB1A" localSheetId="49">#REF!</definedName>
    <definedName name="FB1A" localSheetId="50">#REF!</definedName>
    <definedName name="FB1A" localSheetId="51">#REF!</definedName>
    <definedName name="FB1A" localSheetId="11">#REF!</definedName>
    <definedName name="FB1A" localSheetId="12">#REF!</definedName>
    <definedName name="FB1A" localSheetId="17">#REF!</definedName>
    <definedName name="FB1A" localSheetId="20">#REF!</definedName>
    <definedName name="FB1A" localSheetId="21">#REF!</definedName>
    <definedName name="FB1A" localSheetId="28">#REF!</definedName>
    <definedName name="FB1A" localSheetId="29">#REF!</definedName>
    <definedName name="FB1A" localSheetId="30">#REF!</definedName>
    <definedName name="FB1A" localSheetId="31">#REF!</definedName>
    <definedName name="FB1A" localSheetId="32">#REF!</definedName>
    <definedName name="FB1A" localSheetId="33">#REF!</definedName>
    <definedName name="FB1A" localSheetId="34">#REF!</definedName>
    <definedName name="FB1A" localSheetId="19">#REF!</definedName>
    <definedName name="FB1A" localSheetId="25">#REF!</definedName>
    <definedName name="FB1A">#REF!</definedName>
    <definedName name="fdfd" localSheetId="50" hidden="1">'[36]Fax a enviar'!#REF!</definedName>
    <definedName name="fdfd" localSheetId="51" hidden="1">'[36]Fax a enviar'!#REF!</definedName>
    <definedName name="fdfd" localSheetId="17" hidden="1">#REF!</definedName>
    <definedName name="fdfd" localSheetId="18" hidden="1">#REF!</definedName>
    <definedName name="fdfd" localSheetId="20" hidden="1">#REF!</definedName>
    <definedName name="fdfd" localSheetId="28" hidden="1">'[36]Fax a enviar'!#REF!</definedName>
    <definedName name="fdfd" localSheetId="29" hidden="1">'[36]Fax a enviar'!#REF!</definedName>
    <definedName name="fdfd" localSheetId="30" hidden="1">#REF!</definedName>
    <definedName name="fdfd" localSheetId="31" hidden="1">'[36]Fax a enviar'!#REF!</definedName>
    <definedName name="fdfd" localSheetId="32" hidden="1">#REF!</definedName>
    <definedName name="fdfd" localSheetId="33" hidden="1">#REF!</definedName>
    <definedName name="fdfd" localSheetId="34" hidden="1">#REF!</definedName>
    <definedName name="fdfd" localSheetId="19" hidden="1">#REF!</definedName>
    <definedName name="fdfd" localSheetId="25" hidden="1">#REF!</definedName>
    <definedName name="fdfd" hidden="1">#REF!</definedName>
    <definedName name="fdfdd" localSheetId="48" hidden="1">#REF!</definedName>
    <definedName name="fdfdd" localSheetId="49" hidden="1">#REF!</definedName>
    <definedName name="fdfdd" localSheetId="50" hidden="1">#REF!</definedName>
    <definedName name="fdfdd" localSheetId="51" hidden="1">#REF!</definedName>
    <definedName name="fdfdd" localSheetId="52" hidden="1">#REF!</definedName>
    <definedName name="fdfdd" localSheetId="11" hidden="1">#REF!</definedName>
    <definedName name="fdfdd" localSheetId="12" hidden="1">#REF!</definedName>
    <definedName name="fdfdd" localSheetId="13" hidden="1">#REF!</definedName>
    <definedName name="fdfdd" localSheetId="17" hidden="1">#REF!</definedName>
    <definedName name="fdfdd" localSheetId="18" hidden="1">#REF!</definedName>
    <definedName name="fdfdd" localSheetId="20" hidden="1">#REF!</definedName>
    <definedName name="fdfdd" localSheetId="21" hidden="1">#REF!</definedName>
    <definedName name="fdfdd" localSheetId="26" hidden="1">#REF!</definedName>
    <definedName name="fdfdd" localSheetId="28" hidden="1">#REF!</definedName>
    <definedName name="fdfdd" localSheetId="29" hidden="1">#REF!</definedName>
    <definedName name="fdfdd" localSheetId="30" hidden="1">#REF!</definedName>
    <definedName name="fdfdd" localSheetId="31" hidden="1">#REF!</definedName>
    <definedName name="fdfdd" localSheetId="32" hidden="1">#REF!</definedName>
    <definedName name="fdfdd" localSheetId="33" hidden="1">#REF!</definedName>
    <definedName name="fdfdd" localSheetId="34" hidden="1">#REF!</definedName>
    <definedName name="fdfdd" localSheetId="19" hidden="1">#REF!</definedName>
    <definedName name="fdfdd" localSheetId="25" hidden="1">#REF!</definedName>
    <definedName name="fdfdd" localSheetId="27" hidden="1">#REF!</definedName>
    <definedName name="fdfdd" hidden="1">#REF!</definedName>
    <definedName name="fdfddf" localSheetId="49" hidden="1">#REF!</definedName>
    <definedName name="fdfddf" localSheetId="50" hidden="1">#REF!</definedName>
    <definedName name="fdfddf" localSheetId="51" hidden="1">#REF!</definedName>
    <definedName name="fdfddf" localSheetId="11" hidden="1">#REF!</definedName>
    <definedName name="fdfddf" localSheetId="12" hidden="1">#REF!</definedName>
    <definedName name="fdfddf" localSheetId="13" hidden="1">#REF!</definedName>
    <definedName name="fdfddf" localSheetId="17" hidden="1">#REF!</definedName>
    <definedName name="fdfddf" localSheetId="20" hidden="1">#REF!</definedName>
    <definedName name="fdfddf" localSheetId="21" hidden="1">#REF!</definedName>
    <definedName name="fdfddf" localSheetId="28" hidden="1">#REF!</definedName>
    <definedName name="fdfddf" localSheetId="29" hidden="1">#REF!</definedName>
    <definedName name="fdfddf" localSheetId="30" hidden="1">#REF!</definedName>
    <definedName name="fdfddf" localSheetId="31" hidden="1">#REF!</definedName>
    <definedName name="fdfddf" localSheetId="32" hidden="1">#REF!</definedName>
    <definedName name="fdfddf" localSheetId="33" hidden="1">#REF!</definedName>
    <definedName name="fdfddf" localSheetId="34" hidden="1">#REF!</definedName>
    <definedName name="fdfddf" localSheetId="19" hidden="1">#REF!</definedName>
    <definedName name="fdfddf" localSheetId="25" hidden="1">#REF!</definedName>
    <definedName name="fdfddf" hidden="1">#REF!</definedName>
    <definedName name="fdfdf" localSheetId="50" hidden="1">'[36]Fax a enviar'!#REF!</definedName>
    <definedName name="fdfdf" localSheetId="51" hidden="1">'[36]Fax a enviar'!#REF!</definedName>
    <definedName name="fdfdf" localSheetId="11" hidden="1">#REF!</definedName>
    <definedName name="fdfdf" localSheetId="12" hidden="1">#REF!</definedName>
    <definedName name="fdfdf" localSheetId="13" hidden="1">#REF!</definedName>
    <definedName name="fdfdf" localSheetId="17" hidden="1">#REF!</definedName>
    <definedName name="fdfdf" localSheetId="18" hidden="1">#REF!</definedName>
    <definedName name="fdfdf" localSheetId="20" hidden="1">#REF!</definedName>
    <definedName name="fdfdf" localSheetId="28" hidden="1">'[36]Fax a enviar'!#REF!</definedName>
    <definedName name="fdfdf" localSheetId="29" hidden="1">'[36]Fax a enviar'!#REF!</definedName>
    <definedName name="fdfdf" localSheetId="30" hidden="1">#REF!</definedName>
    <definedName name="fdfdf" localSheetId="31" hidden="1">'[36]Fax a enviar'!#REF!</definedName>
    <definedName name="fdfdf" localSheetId="32" hidden="1">#REF!</definedName>
    <definedName name="fdfdf" localSheetId="19" hidden="1">#REF!</definedName>
    <definedName name="fdfdf" localSheetId="25" hidden="1">#REF!</definedName>
    <definedName name="fdfdf" hidden="1">#REF!</definedName>
    <definedName name="fdfds" localSheetId="48" hidden="1">#REF!</definedName>
    <definedName name="fdfds" localSheetId="49" hidden="1">#REF!</definedName>
    <definedName name="fdfds" localSheetId="50" hidden="1">#REF!</definedName>
    <definedName name="fdfds" localSheetId="51" hidden="1">#REF!</definedName>
    <definedName name="fdfds" localSheetId="52" hidden="1">#REF!</definedName>
    <definedName name="fdfds" localSheetId="11" hidden="1">#REF!</definedName>
    <definedName name="fdfds" localSheetId="12" hidden="1">#REF!</definedName>
    <definedName name="fdfds" localSheetId="13" hidden="1">#REF!</definedName>
    <definedName name="fdfds" localSheetId="17" hidden="1">#REF!</definedName>
    <definedName name="fdfds" localSheetId="18" hidden="1">#REF!</definedName>
    <definedName name="fdfds" localSheetId="20" hidden="1">#REF!</definedName>
    <definedName name="fdfds" localSheetId="21" hidden="1">#REF!</definedName>
    <definedName name="fdfds" localSheetId="26" hidden="1">#REF!</definedName>
    <definedName name="fdfds" localSheetId="28" hidden="1">#REF!</definedName>
    <definedName name="fdfds" localSheetId="29" hidden="1">#REF!</definedName>
    <definedName name="fdfds" localSheetId="30" hidden="1">#REF!</definedName>
    <definedName name="fdfds" localSheetId="31" hidden="1">#REF!</definedName>
    <definedName name="fdfds" localSheetId="32" hidden="1">#REF!</definedName>
    <definedName name="fdfds" localSheetId="33" hidden="1">#REF!</definedName>
    <definedName name="fdfds" localSheetId="34" hidden="1">#REF!</definedName>
    <definedName name="fdfds" localSheetId="19" hidden="1">#REF!</definedName>
    <definedName name="fdfds" localSheetId="25" hidden="1">#REF!</definedName>
    <definedName name="fdfds" localSheetId="27" hidden="1">#REF!</definedName>
    <definedName name="fdfds" hidden="1">#REF!</definedName>
    <definedName name="fdfdsafsdf" localSheetId="48" hidden="1">'[100]Fax a enviar'!#REF!</definedName>
    <definedName name="fdfdsafsdf" localSheetId="49" hidden="1">'[100]Fax a enviar'!#REF!</definedName>
    <definedName name="fdfdsafsdf" localSheetId="50" hidden="1">'[100]Fax a enviar'!#REF!</definedName>
    <definedName name="fdfdsafsdf" localSheetId="51" hidden="1">'[100]Fax a enviar'!#REF!</definedName>
    <definedName name="fdfdsafsdf" localSheetId="52" hidden="1">'[100]Fax a enviar'!#REF!</definedName>
    <definedName name="fdfdsafsdf" localSheetId="11" hidden="1">#REF!</definedName>
    <definedName name="fdfdsafsdf" localSheetId="12" hidden="1">#REF!</definedName>
    <definedName name="fdfdsafsdf" localSheetId="13" hidden="1">#REF!</definedName>
    <definedName name="fdfdsafsdf" localSheetId="17" hidden="1">#REF!</definedName>
    <definedName name="fdfdsafsdf" localSheetId="18" hidden="1">#REF!</definedName>
    <definedName name="fdfdsafsdf" localSheetId="20" hidden="1">#REF!</definedName>
    <definedName name="fdfdsafsdf" localSheetId="26" hidden="1">#REF!</definedName>
    <definedName name="fdfdsafsdf" localSheetId="28" hidden="1">'[100]Fax a enviar'!#REF!</definedName>
    <definedName name="fdfdsafsdf" localSheetId="29" hidden="1">'[100]Fax a enviar'!#REF!</definedName>
    <definedName name="fdfdsafsdf" localSheetId="30" hidden="1">#REF!</definedName>
    <definedName name="fdfdsafsdf" localSheetId="31" hidden="1">'[100]Fax a enviar'!#REF!</definedName>
    <definedName name="fdfdsafsdf" localSheetId="32" hidden="1">#REF!</definedName>
    <definedName name="fdfdsafsdf" localSheetId="19" hidden="1">#REF!</definedName>
    <definedName name="fdfdsafsdf" localSheetId="25" hidden="1">#REF!</definedName>
    <definedName name="fdfdsafsdf" localSheetId="27" hidden="1">#REF!</definedName>
    <definedName name="fdfdsafsdf" hidden="1">#REF!</definedName>
    <definedName name="fdfdsf" localSheetId="48" hidden="1">#REF!</definedName>
    <definedName name="fdfdsf" localSheetId="49" hidden="1">#REF!</definedName>
    <definedName name="fdfdsf" localSheetId="50" hidden="1">#REF!</definedName>
    <definedName name="fdfdsf" localSheetId="51" hidden="1">#REF!</definedName>
    <definedName name="fdfdsf" localSheetId="52" hidden="1">#REF!</definedName>
    <definedName name="fdfdsf" localSheetId="11" hidden="1">#REF!</definedName>
    <definedName name="fdfdsf" localSheetId="12" hidden="1">#REF!</definedName>
    <definedName name="fdfdsf" localSheetId="13" hidden="1">#REF!</definedName>
    <definedName name="fdfdsf" localSheetId="17" hidden="1">#REF!</definedName>
    <definedName name="fdfdsf" localSheetId="18" hidden="1">#REF!</definedName>
    <definedName name="fdfdsf" localSheetId="20" hidden="1">#REF!</definedName>
    <definedName name="fdfdsf" localSheetId="21" hidden="1">#REF!</definedName>
    <definedName name="fdfdsf" localSheetId="26" hidden="1">#REF!</definedName>
    <definedName name="fdfdsf" localSheetId="28" hidden="1">#REF!</definedName>
    <definedName name="fdfdsf" localSheetId="29" hidden="1">#REF!</definedName>
    <definedName name="fdfdsf" localSheetId="30" hidden="1">#REF!</definedName>
    <definedName name="fdfdsf" localSheetId="31" hidden="1">#REF!</definedName>
    <definedName name="fdfdsf" localSheetId="32" hidden="1">#REF!</definedName>
    <definedName name="fdfdsf" localSheetId="33" hidden="1">#REF!</definedName>
    <definedName name="fdfdsf" localSheetId="34" hidden="1">#REF!</definedName>
    <definedName name="fdfdsf" localSheetId="19" hidden="1">#REF!</definedName>
    <definedName name="fdfdsf" localSheetId="25" hidden="1">#REF!</definedName>
    <definedName name="fdfdsf" localSheetId="27" hidden="1">#REF!</definedName>
    <definedName name="fdfdsf" hidden="1">#REF!</definedName>
    <definedName name="fdfsd" localSheetId="48" hidden="1">'[66]Fax a enviar'!#REF!</definedName>
    <definedName name="fdfsd" localSheetId="49" hidden="1">'[66]Fax a enviar'!#REF!</definedName>
    <definedName name="fdfsd" localSheetId="50" hidden="1">'[66]Fax a enviar'!#REF!</definedName>
    <definedName name="fdfsd" localSheetId="51" hidden="1">'[66]Fax a enviar'!#REF!</definedName>
    <definedName name="fdfsd" localSheetId="52" hidden="1">'[66]Fax a enviar'!#REF!</definedName>
    <definedName name="fdfsd" localSheetId="11" hidden="1">#REF!</definedName>
    <definedName name="fdfsd" localSheetId="12" hidden="1">#REF!</definedName>
    <definedName name="fdfsd" localSheetId="13" hidden="1">#REF!</definedName>
    <definedName name="fdfsd" localSheetId="17" hidden="1">#REF!</definedName>
    <definedName name="fdfsd" localSheetId="18" hidden="1">#REF!</definedName>
    <definedName name="fdfsd" localSheetId="20" hidden="1">#REF!</definedName>
    <definedName name="fdfsd" localSheetId="26" hidden="1">#REF!</definedName>
    <definedName name="fdfsd" localSheetId="28" hidden="1">'[66]Fax a enviar'!#REF!</definedName>
    <definedName name="fdfsd" localSheetId="29" hidden="1">'[66]Fax a enviar'!#REF!</definedName>
    <definedName name="fdfsd" localSheetId="30" hidden="1">#REF!</definedName>
    <definedName name="fdfsd" localSheetId="31" hidden="1">'[66]Fax a enviar'!#REF!</definedName>
    <definedName name="fdfsd" localSheetId="32" hidden="1">#REF!</definedName>
    <definedName name="fdfsd" localSheetId="19" hidden="1">#REF!</definedName>
    <definedName name="fdfsd" localSheetId="25" hidden="1">#REF!</definedName>
    <definedName name="fdfsd" localSheetId="27" hidden="1">#REF!</definedName>
    <definedName name="fdfsd" hidden="1">#REF!</definedName>
    <definedName name="feb" localSheetId="48">[23]Programa!#REF!</definedName>
    <definedName name="feb" localSheetId="51">[23]Programa!#REF!</definedName>
    <definedName name="feb" localSheetId="52">[23]Programa!#REF!</definedName>
    <definedName name="feb" localSheetId="12">#REF!</definedName>
    <definedName name="feb" localSheetId="13">#REF!</definedName>
    <definedName name="feb" localSheetId="28">[23]Programa!#REF!</definedName>
    <definedName name="feb" localSheetId="29">[23]Programa!#REF!</definedName>
    <definedName name="feb" localSheetId="30">#REF!</definedName>
    <definedName name="feb" localSheetId="31">[23]Programa!#REF!</definedName>
    <definedName name="feb">#REF!</definedName>
    <definedName name="FEB._89" localSheetId="48">#REF!</definedName>
    <definedName name="FEB._89" localSheetId="51">#REF!</definedName>
    <definedName name="FEB._89" localSheetId="52">#REF!</definedName>
    <definedName name="FEB._89" localSheetId="12">#REF!</definedName>
    <definedName name="FEB._89" localSheetId="13">#REF!</definedName>
    <definedName name="FEB._89" localSheetId="28">#REF!</definedName>
    <definedName name="FEB._89" localSheetId="29">#REF!</definedName>
    <definedName name="FEB._89" localSheetId="30">#REF!</definedName>
    <definedName name="FEB._89" localSheetId="31">#REF!</definedName>
    <definedName name="FEB._89">#REF!</definedName>
    <definedName name="fecha" localSheetId="48">[23]Programa!#REF!</definedName>
    <definedName name="fecha" localSheetId="51">[23]Programa!#REF!</definedName>
    <definedName name="fecha" localSheetId="52">[23]Programa!#REF!</definedName>
    <definedName name="fecha" localSheetId="12">#REF!</definedName>
    <definedName name="fecha" localSheetId="13">#REF!</definedName>
    <definedName name="fecha" localSheetId="28">[23]Programa!#REF!</definedName>
    <definedName name="fecha" localSheetId="29">[23]Programa!#REF!</definedName>
    <definedName name="fecha" localSheetId="30">#REF!</definedName>
    <definedName name="fecha" localSheetId="31">[23]Programa!#REF!</definedName>
    <definedName name="fecha">#REF!</definedName>
    <definedName name="fechas" localSheetId="48">[62]Contribution!$K$51:$DC$52</definedName>
    <definedName name="fechas" localSheetId="52">[62]Contribution!$K$51:$DC$52</definedName>
    <definedName name="fechas" localSheetId="28">[62]Contribution!$K$51:$DC$52</definedName>
    <definedName name="fechas" localSheetId="29">[62]Contribution!$K$51:$DC$52</definedName>
    <definedName name="fechas" localSheetId="30">#REF!</definedName>
    <definedName name="fechas" localSheetId="31">[62]Contribution!$K$51:$DC$52</definedName>
    <definedName name="fechas">#REF!</definedName>
    <definedName name="fed" localSheetId="48" hidden="1">{"Riqfin97",#N/A,FALSE,"Tran";"Riqfinpro",#N/A,FALSE,"Tran"}</definedName>
    <definedName name="fed" localSheetId="49" hidden="1">{"Riqfin97",#N/A,FALSE,"Tran";"Riqfinpro",#N/A,FALSE,"Tran"}</definedName>
    <definedName name="fed" localSheetId="50" hidden="1">{"Riqfin97",#N/A,FALSE,"Tran";"Riqfinpro",#N/A,FALSE,"Tran"}</definedName>
    <definedName name="fed" localSheetId="51" hidden="1">{"Riqfin97",#N/A,FALSE,"Tran";"Riqfinpro",#N/A,FALSE,"Tran"}</definedName>
    <definedName name="fed" localSheetId="52" hidden="1">{"Riqfin97",#N/A,FALSE,"Tran";"Riqfinpro",#N/A,FALSE,"Tran"}</definedName>
    <definedName name="fed" localSheetId="11" hidden="1">{"Riqfin97",#N/A,FALSE,"Tran";"Riqfinpro",#N/A,FALSE,"Tran"}</definedName>
    <definedName name="fed" localSheetId="12" hidden="1">{"Riqfin97",#N/A,FALSE,"Tran";"Riqfinpro",#N/A,FALSE,"Tran"}</definedName>
    <definedName name="fed" localSheetId="13" hidden="1">{"Riqfin97",#N/A,FALSE,"Tran";"Riqfinpro",#N/A,FALSE,"Tran"}</definedName>
    <definedName name="fed" localSheetId="17" hidden="1">{"Riqfin97",#N/A,FALSE,"Tran";"Riqfinpro",#N/A,FALSE,"Tran"}</definedName>
    <definedName name="fed" localSheetId="18" hidden="1">{"Riqfin97",#N/A,FALSE,"Tran";"Riqfinpro",#N/A,FALSE,"Tran"}</definedName>
    <definedName name="fed" localSheetId="20" hidden="1">{"Riqfin97",#N/A,FALSE,"Tran";"Riqfinpro",#N/A,FALSE,"Tran"}</definedName>
    <definedName name="fed" localSheetId="21" hidden="1">{"Riqfin97",#N/A,FALSE,"Tran";"Riqfinpro",#N/A,FALSE,"Tran"}</definedName>
    <definedName name="fed" localSheetId="10" hidden="1">{"Riqfin97",#N/A,FALSE,"Tran";"Riqfinpro",#N/A,FALSE,"Tran"}</definedName>
    <definedName name="fed" localSheetId="26" hidden="1">{"Riqfin97",#N/A,FALSE,"Tran";"Riqfinpro",#N/A,FALSE,"Tran"}</definedName>
    <definedName name="fed" localSheetId="23" hidden="1">{"Riqfin97",#N/A,FALSE,"Tran";"Riqfinpro",#N/A,FALSE,"Tran"}</definedName>
    <definedName name="fed" localSheetId="28" hidden="1">{"Riqfin97",#N/A,FALSE,"Tran";"Riqfinpro",#N/A,FALSE,"Tran"}</definedName>
    <definedName name="fed" localSheetId="29" hidden="1">{"Riqfin97",#N/A,FALSE,"Tran";"Riqfinpro",#N/A,FALSE,"Tran"}</definedName>
    <definedName name="fed" localSheetId="30" hidden="1">{"Riqfin97",#N/A,FALSE,"Tran";"Riqfinpro",#N/A,FALSE,"Tran"}</definedName>
    <definedName name="fed" localSheetId="31" hidden="1">{"Riqfin97",#N/A,FALSE,"Tran";"Riqfinpro",#N/A,FALSE,"Tran"}</definedName>
    <definedName name="fed" localSheetId="32" hidden="1">{"Riqfin97",#N/A,FALSE,"Tran";"Riqfinpro",#N/A,FALSE,"Tran"}</definedName>
    <definedName name="fed" localSheetId="33" hidden="1">{"Riqfin97",#N/A,FALSE,"Tran";"Riqfinpro",#N/A,FALSE,"Tran"}</definedName>
    <definedName name="fed" localSheetId="34" hidden="1">{"Riqfin97",#N/A,FALSE,"Tran";"Riqfinpro",#N/A,FALSE,"Tran"}</definedName>
    <definedName name="fed" localSheetId="35" hidden="1">{"Riqfin97",#N/A,FALSE,"Tran";"Riqfinpro",#N/A,FALSE,"Tran"}</definedName>
    <definedName name="fed" localSheetId="19" hidden="1">{"Riqfin97",#N/A,FALSE,"Tran";"Riqfinpro",#N/A,FALSE,"Tran"}</definedName>
    <definedName name="fed" localSheetId="22" hidden="1">{"Riqfin97",#N/A,FALSE,"Tran";"Riqfinpro",#N/A,FALSE,"Tran"}</definedName>
    <definedName name="fed" localSheetId="25" hidden="1">{"Riqfin97",#N/A,FALSE,"Tran";"Riqfinpro",#N/A,FALSE,"Tran"}</definedName>
    <definedName name="fed" localSheetId="27" hidden="1">{"Riqfin97",#N/A,FALSE,"Tran";"Riqfinpro",#N/A,FALSE,"Tran"}</definedName>
    <definedName name="fed" hidden="1">{"Riqfin97",#N/A,FALSE,"Tran";"Riqfinpro",#N/A,FALSE,"Tran"}</definedName>
    <definedName name="feere" localSheetId="17" hidden="1">#REF!</definedName>
    <definedName name="feere" localSheetId="18" hidden="1">#REF!</definedName>
    <definedName name="feere" localSheetId="20" hidden="1">#REF!</definedName>
    <definedName name="feere" localSheetId="30" hidden="1">#REF!</definedName>
    <definedName name="feere" localSheetId="31" hidden="1">'[95]Fax a enviar'!#REF!</definedName>
    <definedName name="feere" localSheetId="19" hidden="1">#REF!</definedName>
    <definedName name="feere" hidden="1">#REF!</definedName>
    <definedName name="fef" localSheetId="17" hidden="1">#REF!</definedName>
    <definedName name="fef" localSheetId="18" hidden="1">#REF!</definedName>
    <definedName name="fef" localSheetId="20" hidden="1">#REF!</definedName>
    <definedName name="fef" localSheetId="30" hidden="1">#REF!</definedName>
    <definedName name="fef" localSheetId="31" hidden="1">'[95]Fax a enviar'!#REF!</definedName>
    <definedName name="fef" localSheetId="19" hidden="1">#REF!</definedName>
    <definedName name="fef" hidden="1">#REF!</definedName>
    <definedName name="fer" localSheetId="48" hidden="1">{"Riqfin97",#N/A,FALSE,"Tran";"Riqfinpro",#N/A,FALSE,"Tran"}</definedName>
    <definedName name="fer" localSheetId="49" hidden="1">{"Riqfin97",#N/A,FALSE,"Tran";"Riqfinpro",#N/A,FALSE,"Tran"}</definedName>
    <definedName name="fer" localSheetId="50" hidden="1">{"Riqfin97",#N/A,FALSE,"Tran";"Riqfinpro",#N/A,FALSE,"Tran"}</definedName>
    <definedName name="fer" localSheetId="51" hidden="1">{"Riqfin97",#N/A,FALSE,"Tran";"Riqfinpro",#N/A,FALSE,"Tran"}</definedName>
    <definedName name="fer" localSheetId="52" hidden="1">{"Riqfin97",#N/A,FALSE,"Tran";"Riqfinpro",#N/A,FALSE,"Tran"}</definedName>
    <definedName name="fer" localSheetId="11" hidden="1">{"Riqfin97",#N/A,FALSE,"Tran";"Riqfinpro",#N/A,FALSE,"Tran"}</definedName>
    <definedName name="fer" localSheetId="12" hidden="1">{"Riqfin97",#N/A,FALSE,"Tran";"Riqfinpro",#N/A,FALSE,"Tran"}</definedName>
    <definedName name="fer" localSheetId="13" hidden="1">{"Riqfin97",#N/A,FALSE,"Tran";"Riqfinpro",#N/A,FALSE,"Tran"}</definedName>
    <definedName name="fer" localSheetId="17" hidden="1">{"Riqfin97",#N/A,FALSE,"Tran";"Riqfinpro",#N/A,FALSE,"Tran"}</definedName>
    <definedName name="fer" localSheetId="18" hidden="1">{"Riqfin97",#N/A,FALSE,"Tran";"Riqfinpro",#N/A,FALSE,"Tran"}</definedName>
    <definedName name="fer" localSheetId="20" hidden="1">{"Riqfin97",#N/A,FALSE,"Tran";"Riqfinpro",#N/A,FALSE,"Tran"}</definedName>
    <definedName name="fer" localSheetId="21" hidden="1">{"Riqfin97",#N/A,FALSE,"Tran";"Riqfinpro",#N/A,FALSE,"Tran"}</definedName>
    <definedName name="fer" localSheetId="10" hidden="1">{"Riqfin97",#N/A,FALSE,"Tran";"Riqfinpro",#N/A,FALSE,"Tran"}</definedName>
    <definedName name="fer" localSheetId="26" hidden="1">{"Riqfin97",#N/A,FALSE,"Tran";"Riqfinpro",#N/A,FALSE,"Tran"}</definedName>
    <definedName name="fer" localSheetId="23" hidden="1">{"Riqfin97",#N/A,FALSE,"Tran";"Riqfinpro",#N/A,FALSE,"Tran"}</definedName>
    <definedName name="fer" localSheetId="28" hidden="1">{"Riqfin97",#N/A,FALSE,"Tran";"Riqfinpro",#N/A,FALSE,"Tran"}</definedName>
    <definedName name="fer" localSheetId="29" hidden="1">{"Riqfin97",#N/A,FALSE,"Tran";"Riqfinpro",#N/A,FALSE,"Tran"}</definedName>
    <definedName name="fer" localSheetId="30" hidden="1">{"Riqfin97",#N/A,FALSE,"Tran";"Riqfinpro",#N/A,FALSE,"Tran"}</definedName>
    <definedName name="fer" localSheetId="31" hidden="1">{"Riqfin97",#N/A,FALSE,"Tran";"Riqfinpro",#N/A,FALSE,"Tran"}</definedName>
    <definedName name="fer" localSheetId="32" hidden="1">{"Riqfin97",#N/A,FALSE,"Tran";"Riqfinpro",#N/A,FALSE,"Tran"}</definedName>
    <definedName name="fer" localSheetId="33" hidden="1">{"Riqfin97",#N/A,FALSE,"Tran";"Riqfinpro",#N/A,FALSE,"Tran"}</definedName>
    <definedName name="fer" localSheetId="34" hidden="1">{"Riqfin97",#N/A,FALSE,"Tran";"Riqfinpro",#N/A,FALSE,"Tran"}</definedName>
    <definedName name="fer" localSheetId="35" hidden="1">{"Riqfin97",#N/A,FALSE,"Tran";"Riqfinpro",#N/A,FALSE,"Tran"}</definedName>
    <definedName name="fer" localSheetId="19" hidden="1">{"Riqfin97",#N/A,FALSE,"Tran";"Riqfinpro",#N/A,FALSE,"Tran"}</definedName>
    <definedName name="fer" localSheetId="22" hidden="1">{"Riqfin97",#N/A,FALSE,"Tran";"Riqfinpro",#N/A,FALSE,"Tran"}</definedName>
    <definedName name="fer" localSheetId="25" hidden="1">{"Riqfin97",#N/A,FALSE,"Tran";"Riqfinpro",#N/A,FALSE,"Tran"}</definedName>
    <definedName name="fer" localSheetId="27" hidden="1">{"Riqfin97",#N/A,FALSE,"Tran";"Riqfinpro",#N/A,FALSE,"Tran"}</definedName>
    <definedName name="fer" hidden="1">{"Riqfin97",#N/A,FALSE,"Tran";"Riqfinpro",#N/A,FALSE,"Tran"}</definedName>
    <definedName name="FF" localSheetId="48">#REF!</definedName>
    <definedName name="FF" localSheetId="49">#REF!</definedName>
    <definedName name="FF" localSheetId="50">#REF!</definedName>
    <definedName name="FF" localSheetId="51">#REF!</definedName>
    <definedName name="FF" localSheetId="52">#REF!</definedName>
    <definedName name="FF" localSheetId="11">#REF!</definedName>
    <definedName name="ff" localSheetId="12" hidden="1">{"Tab1",#N/A,FALSE,"P";"Tab2",#N/A,FALSE,"P"}</definedName>
    <definedName name="FF" localSheetId="13">#REF!</definedName>
    <definedName name="FF" localSheetId="17">#REF!</definedName>
    <definedName name="FF" localSheetId="18">#REF!</definedName>
    <definedName name="FF" localSheetId="20">#REF!</definedName>
    <definedName name="FF" localSheetId="21">#REF!</definedName>
    <definedName name="FF" localSheetId="26">#REF!</definedName>
    <definedName name="FF" localSheetId="28">#REF!</definedName>
    <definedName name="FF" localSheetId="29">#REF!</definedName>
    <definedName name="FF" localSheetId="30">#REF!</definedName>
    <definedName name="FF" localSheetId="31">#REF!</definedName>
    <definedName name="FF" localSheetId="32">#REF!</definedName>
    <definedName name="FF" localSheetId="33">#REF!</definedName>
    <definedName name="FF" localSheetId="34">#REF!</definedName>
    <definedName name="FF" localSheetId="19">#REF!</definedName>
    <definedName name="FF" localSheetId="25">#REF!</definedName>
    <definedName name="FF" localSheetId="27">#REF!</definedName>
    <definedName name="FF">#REF!</definedName>
    <definedName name="FF1A" localSheetId="49">#REF!</definedName>
    <definedName name="FF1A" localSheetId="50">#REF!</definedName>
    <definedName name="FF1A" localSheetId="51">#REF!</definedName>
    <definedName name="FF1A" localSheetId="11">#REF!</definedName>
    <definedName name="FF1A" localSheetId="12">#REF!</definedName>
    <definedName name="FF1A" localSheetId="13">#REF!</definedName>
    <definedName name="FF1A" localSheetId="17">#REF!</definedName>
    <definedName name="FF1A" localSheetId="20">#REF!</definedName>
    <definedName name="FF1A" localSheetId="21">#REF!</definedName>
    <definedName name="FF1A" localSheetId="28">#REF!</definedName>
    <definedName name="FF1A" localSheetId="29">#REF!</definedName>
    <definedName name="FF1A" localSheetId="30">#REF!</definedName>
    <definedName name="FF1A" localSheetId="31">#REF!</definedName>
    <definedName name="FF1A" localSheetId="32">#REF!</definedName>
    <definedName name="FF1A" localSheetId="33">#REF!</definedName>
    <definedName name="FF1A" localSheetId="34">#REF!</definedName>
    <definedName name="FF1A" localSheetId="19">#REF!</definedName>
    <definedName name="FF1A" localSheetId="25">#REF!</definedName>
    <definedName name="FF1A">#REF!</definedName>
    <definedName name="fff" localSheetId="49" hidden="1">#REF!</definedName>
    <definedName name="fff" localSheetId="50" hidden="1">#REF!</definedName>
    <definedName name="fff" localSheetId="51" hidden="1">#REF!</definedName>
    <definedName name="fff" localSheetId="11" hidden="1">#REF!</definedName>
    <definedName name="fff" localSheetId="12" hidden="1">{"Tab1",#N/A,FALSE,"P";"Tab2",#N/A,FALSE,"P"}</definedName>
    <definedName name="fff" localSheetId="13" hidden="1">#REF!</definedName>
    <definedName name="fff" localSheetId="17" hidden="1">#REF!</definedName>
    <definedName name="fff" localSheetId="18" hidden="1">#REF!</definedName>
    <definedName name="fff" localSheetId="20" hidden="1">#REF!</definedName>
    <definedName name="fff" localSheetId="21" hidden="1">#REF!</definedName>
    <definedName name="fff" localSheetId="26" hidden="1">#REF!</definedName>
    <definedName name="fff" localSheetId="28" hidden="1">#REF!</definedName>
    <definedName name="fff" localSheetId="29" hidden="1">#REF!</definedName>
    <definedName name="fff" localSheetId="30" hidden="1">#REF!</definedName>
    <definedName name="fff" localSheetId="31" hidden="1">#REF!</definedName>
    <definedName name="fff" localSheetId="32" hidden="1">#REF!</definedName>
    <definedName name="fff" localSheetId="33" hidden="1">#REF!</definedName>
    <definedName name="fff" localSheetId="34" hidden="1">#REF!</definedName>
    <definedName name="fff" localSheetId="19" hidden="1">#REF!</definedName>
    <definedName name="fff" localSheetId="25" hidden="1">#REF!</definedName>
    <definedName name="fff" localSheetId="27" hidden="1">#REF!</definedName>
    <definedName name="fff" hidden="1">#REF!</definedName>
    <definedName name="ffff" localSheetId="48" hidden="1">{"Riqfin97",#N/A,FALSE,"Tran";"Riqfinpro",#N/A,FALSE,"Tran"}</definedName>
    <definedName name="ffff" localSheetId="49" hidden="1">{"Riqfin97",#N/A,FALSE,"Tran";"Riqfinpro",#N/A,FALSE,"Tran"}</definedName>
    <definedName name="ffff" localSheetId="50" hidden="1">{"Riqfin97",#N/A,FALSE,"Tran";"Riqfinpro",#N/A,FALSE,"Tran"}</definedName>
    <definedName name="ffff" localSheetId="51" hidden="1">{"Riqfin97",#N/A,FALSE,"Tran";"Riqfinpro",#N/A,FALSE,"Tran"}</definedName>
    <definedName name="ffff" localSheetId="52" hidden="1">{"Riqfin97",#N/A,FALSE,"Tran";"Riqfinpro",#N/A,FALSE,"Tran"}</definedName>
    <definedName name="ffff" localSheetId="11" hidden="1">{"Riqfin97",#N/A,FALSE,"Tran";"Riqfinpro",#N/A,FALSE,"Tran"}</definedName>
    <definedName name="ffff" localSheetId="12" hidden="1">{"Riqfin97",#N/A,FALSE,"Tran";"Riqfinpro",#N/A,FALSE,"Tran"}</definedName>
    <definedName name="ffff" localSheetId="13" hidden="1">{"Riqfin97",#N/A,FALSE,"Tran";"Riqfinpro",#N/A,FALSE,"Tran"}</definedName>
    <definedName name="ffff" localSheetId="17" hidden="1">{"Riqfin97",#N/A,FALSE,"Tran";"Riqfinpro",#N/A,FALSE,"Tran"}</definedName>
    <definedName name="ffff" localSheetId="18" hidden="1">{"Riqfin97",#N/A,FALSE,"Tran";"Riqfinpro",#N/A,FALSE,"Tran"}</definedName>
    <definedName name="ffff" localSheetId="20" hidden="1">{"Riqfin97",#N/A,FALSE,"Tran";"Riqfinpro",#N/A,FALSE,"Tran"}</definedName>
    <definedName name="ffff" localSheetId="21" hidden="1">{"Riqfin97",#N/A,FALSE,"Tran";"Riqfinpro",#N/A,FALSE,"Tran"}</definedName>
    <definedName name="ffff" localSheetId="10" hidden="1">{"Riqfin97",#N/A,FALSE,"Tran";"Riqfinpro",#N/A,FALSE,"Tran"}</definedName>
    <definedName name="ffff" localSheetId="26" hidden="1">{"Riqfin97",#N/A,FALSE,"Tran";"Riqfinpro",#N/A,FALSE,"Tran"}</definedName>
    <definedName name="ffff" localSheetId="23" hidden="1">{"Riqfin97",#N/A,FALSE,"Tran";"Riqfinpro",#N/A,FALSE,"Tran"}</definedName>
    <definedName name="ffff" localSheetId="28" hidden="1">{"Riqfin97",#N/A,FALSE,"Tran";"Riqfinpro",#N/A,FALSE,"Tran"}</definedName>
    <definedName name="ffff" localSheetId="29" hidden="1">{"Riqfin97",#N/A,FALSE,"Tran";"Riqfinpro",#N/A,FALSE,"Tran"}</definedName>
    <definedName name="ffff" localSheetId="30" hidden="1">{"Riqfin97",#N/A,FALSE,"Tran";"Riqfinpro",#N/A,FALSE,"Tran"}</definedName>
    <definedName name="ffff" localSheetId="31" hidden="1">{"Riqfin97",#N/A,FALSE,"Tran";"Riqfinpro",#N/A,FALSE,"Tran"}</definedName>
    <definedName name="ffff" localSheetId="32" hidden="1">{"Riqfin97",#N/A,FALSE,"Tran";"Riqfinpro",#N/A,FALSE,"Tran"}</definedName>
    <definedName name="ffff" localSheetId="33" hidden="1">{"Riqfin97",#N/A,FALSE,"Tran";"Riqfinpro",#N/A,FALSE,"Tran"}</definedName>
    <definedName name="ffff" localSheetId="34" hidden="1">{"Riqfin97",#N/A,FALSE,"Tran";"Riqfinpro",#N/A,FALSE,"Tran"}</definedName>
    <definedName name="ffff" localSheetId="35" hidden="1">{"Riqfin97",#N/A,FALSE,"Tran";"Riqfinpro",#N/A,FALSE,"Tran"}</definedName>
    <definedName name="ffff" localSheetId="19" hidden="1">{"Riqfin97",#N/A,FALSE,"Tran";"Riqfinpro",#N/A,FALSE,"Tran"}</definedName>
    <definedName name="ffff" localSheetId="22" hidden="1">{"Riqfin97",#N/A,FALSE,"Tran";"Riqfinpro",#N/A,FALSE,"Tran"}</definedName>
    <definedName name="ffff" localSheetId="25" hidden="1">{"Riqfin97",#N/A,FALSE,"Tran";"Riqfinpro",#N/A,FALSE,"Tran"}</definedName>
    <definedName name="ffff" localSheetId="27" hidden="1">{"Riqfin97",#N/A,FALSE,"Tran";"Riqfinpro",#N/A,FALSE,"Tran"}</definedName>
    <definedName name="ffff" hidden="1">{"Riqfin97",#N/A,FALSE,"Tran";"Riqfinpro",#N/A,FALSE,"Tran"}</definedName>
    <definedName name="fffff" localSheetId="48">#REF!</definedName>
    <definedName name="fffff" localSheetId="49">#REF!</definedName>
    <definedName name="fffff" localSheetId="50">#REF!</definedName>
    <definedName name="fffff" localSheetId="51">#REF!</definedName>
    <definedName name="fffff" localSheetId="52">#REF!</definedName>
    <definedName name="fffff" localSheetId="11">#REF!</definedName>
    <definedName name="fffff" localSheetId="12">#REF!</definedName>
    <definedName name="fffff" localSheetId="13">#REF!</definedName>
    <definedName name="fffff" localSheetId="17">#REF!</definedName>
    <definedName name="fffff" localSheetId="18">#REF!</definedName>
    <definedName name="fffff" localSheetId="20">#REF!</definedName>
    <definedName name="fffff" localSheetId="21">#REF!</definedName>
    <definedName name="fffff" localSheetId="26">#REF!</definedName>
    <definedName name="fffff" localSheetId="28">#REF!</definedName>
    <definedName name="fffff" localSheetId="29">#REF!</definedName>
    <definedName name="fffff" localSheetId="30">#REF!</definedName>
    <definedName name="fffff" localSheetId="31">#REF!</definedName>
    <definedName name="fffff" localSheetId="32">#REF!</definedName>
    <definedName name="fffff" localSheetId="33">#REF!</definedName>
    <definedName name="fffff" localSheetId="34">#REF!</definedName>
    <definedName name="fffff" localSheetId="19">#REF!</definedName>
    <definedName name="fffff" localSheetId="25">#REF!</definedName>
    <definedName name="fffff" localSheetId="27">#REF!</definedName>
    <definedName name="fffff">#REF!</definedName>
    <definedName name="ffffff" localSheetId="49" hidden="1">#REF!</definedName>
    <definedName name="ffffff" localSheetId="50" hidden="1">#REF!</definedName>
    <definedName name="ffffff" localSheetId="51" hidden="1">#REF!</definedName>
    <definedName name="ffffff" localSheetId="11" hidden="1">#REF!</definedName>
    <definedName name="ffffff" localSheetId="12" hidden="1">{"Tab1",#N/A,FALSE,"P";"Tab2",#N/A,FALSE,"P"}</definedName>
    <definedName name="ffffff" localSheetId="13" hidden="1">#REF!</definedName>
    <definedName name="ffffff" localSheetId="17" hidden="1">#REF!</definedName>
    <definedName name="ffffff" localSheetId="18" hidden="1">#REF!</definedName>
    <definedName name="ffffff" localSheetId="20" hidden="1">#REF!</definedName>
    <definedName name="ffffff" localSheetId="21" hidden="1">#REF!</definedName>
    <definedName name="ffffff" localSheetId="26" hidden="1">#REF!</definedName>
    <definedName name="ffffff" localSheetId="28" hidden="1">#REF!</definedName>
    <definedName name="ffffff" localSheetId="29" hidden="1">#REF!</definedName>
    <definedName name="ffffff" localSheetId="30" hidden="1">#REF!</definedName>
    <definedName name="ffffff" localSheetId="31" hidden="1">#REF!</definedName>
    <definedName name="ffffff" localSheetId="32" hidden="1">#REF!</definedName>
    <definedName name="ffffff" localSheetId="33" hidden="1">#REF!</definedName>
    <definedName name="ffffff" localSheetId="34" hidden="1">#REF!</definedName>
    <definedName name="ffffff" localSheetId="19" hidden="1">#REF!</definedName>
    <definedName name="ffffff" localSheetId="25" hidden="1">#REF!</definedName>
    <definedName name="ffffff" localSheetId="27" hidden="1">#REF!</definedName>
    <definedName name="ffffff" hidden="1">#REF!</definedName>
    <definedName name="fffffff" localSheetId="48" hidden="1">{"Minpmon",#N/A,FALSE,"Monthinput"}</definedName>
    <definedName name="fffffff" localSheetId="49" hidden="1">{"Minpmon",#N/A,FALSE,"Monthinput"}</definedName>
    <definedName name="fffffff" localSheetId="50" hidden="1">{"Minpmon",#N/A,FALSE,"Monthinput"}</definedName>
    <definedName name="fffffff" localSheetId="51" hidden="1">{"Minpmon",#N/A,FALSE,"Monthinput"}</definedName>
    <definedName name="fffffff" localSheetId="52" hidden="1">{"Minpmon",#N/A,FALSE,"Monthinput"}</definedName>
    <definedName name="fffffff" localSheetId="11" hidden="1">{"Minpmon",#N/A,FALSE,"Monthinput"}</definedName>
    <definedName name="fffffff" localSheetId="12" hidden="1">{"Minpmon",#N/A,FALSE,"Monthinput"}</definedName>
    <definedName name="fffffff" localSheetId="13" hidden="1">{"Minpmon",#N/A,FALSE,"Monthinput"}</definedName>
    <definedName name="fffffff" localSheetId="17" hidden="1">{"Minpmon",#N/A,FALSE,"Monthinput"}</definedName>
    <definedName name="fffffff" localSheetId="18" hidden="1">{"Minpmon",#N/A,FALSE,"Monthinput"}</definedName>
    <definedName name="fffffff" localSheetId="20" hidden="1">{"Minpmon",#N/A,FALSE,"Monthinput"}</definedName>
    <definedName name="fffffff" localSheetId="21" hidden="1">{"Minpmon",#N/A,FALSE,"Monthinput"}</definedName>
    <definedName name="fffffff" localSheetId="10" hidden="1">{"Minpmon",#N/A,FALSE,"Monthinput"}</definedName>
    <definedName name="fffffff" localSheetId="26" hidden="1">{"Minpmon",#N/A,FALSE,"Monthinput"}</definedName>
    <definedName name="fffffff" localSheetId="23" hidden="1">{"Minpmon",#N/A,FALSE,"Monthinput"}</definedName>
    <definedName name="fffffff" localSheetId="28" hidden="1">{"Minpmon",#N/A,FALSE,"Monthinput"}</definedName>
    <definedName name="fffffff" localSheetId="29" hidden="1">{"Minpmon",#N/A,FALSE,"Monthinput"}</definedName>
    <definedName name="fffffff" localSheetId="30" hidden="1">{"Minpmon",#N/A,FALSE,"Monthinput"}</definedName>
    <definedName name="fffffff" localSheetId="31" hidden="1">{"Minpmon",#N/A,FALSE,"Monthinput"}</definedName>
    <definedName name="fffffff" localSheetId="32" hidden="1">{"Minpmon",#N/A,FALSE,"Monthinput"}</definedName>
    <definedName name="fffffff" localSheetId="33" hidden="1">{"Minpmon",#N/A,FALSE,"Monthinput"}</definedName>
    <definedName name="fffffff" localSheetId="34" hidden="1">{"Minpmon",#N/A,FALSE,"Monthinput"}</definedName>
    <definedName name="fffffff" localSheetId="35" hidden="1">{"Minpmon",#N/A,FALSE,"Monthinput"}</definedName>
    <definedName name="fffffff" localSheetId="19" hidden="1">{"Minpmon",#N/A,FALSE,"Monthinput"}</definedName>
    <definedName name="fffffff" localSheetId="22" hidden="1">{"Minpmon",#N/A,FALSE,"Monthinput"}</definedName>
    <definedName name="fffffff" localSheetId="25" hidden="1">{"Minpmon",#N/A,FALSE,"Monthinput"}</definedName>
    <definedName name="fffffff" localSheetId="27" hidden="1">{"Minpmon",#N/A,FALSE,"Monthinput"}</definedName>
    <definedName name="fffffff" hidden="1">{"Minpmon",#N/A,FALSE,"Monthinput"}</definedName>
    <definedName name="fffffffff" localSheetId="17" hidden="1">#REF!</definedName>
    <definedName name="fffffffff" localSheetId="18" hidden="1">#REF!</definedName>
    <definedName name="fffffffff" localSheetId="20" hidden="1">#REF!</definedName>
    <definedName name="fffffffff" localSheetId="30" hidden="1">#REF!</definedName>
    <definedName name="fffffffff" localSheetId="31" hidden="1">'[95]Fax a enviar'!#REF!</definedName>
    <definedName name="fffffffff" localSheetId="19" hidden="1">#REF!</definedName>
    <definedName name="fffffffff" hidden="1">#REF!</definedName>
    <definedName name="ffffffffffffff" localSheetId="48" hidden="1">{"Riqfin97",#N/A,FALSE,"Tran";"Riqfinpro",#N/A,FALSE,"Tran"}</definedName>
    <definedName name="ffffffffffffff" localSheetId="49" hidden="1">{"Riqfin97",#N/A,FALSE,"Tran";"Riqfinpro",#N/A,FALSE,"Tran"}</definedName>
    <definedName name="ffffffffffffff" localSheetId="50" hidden="1">{"Riqfin97",#N/A,FALSE,"Tran";"Riqfinpro",#N/A,FALSE,"Tran"}</definedName>
    <definedName name="ffffffffffffff" localSheetId="51" hidden="1">{"Riqfin97",#N/A,FALSE,"Tran";"Riqfinpro",#N/A,FALSE,"Tran"}</definedName>
    <definedName name="ffffffffffffff" localSheetId="52" hidden="1">{"Riqfin97",#N/A,FALSE,"Tran";"Riqfinpro",#N/A,FALSE,"Tran"}</definedName>
    <definedName name="ffffffffffffff" localSheetId="11" hidden="1">{"Riqfin97",#N/A,FALSE,"Tran";"Riqfinpro",#N/A,FALSE,"Tran"}</definedName>
    <definedName name="ffffffffffffff" localSheetId="12" hidden="1">{"Riqfin97",#N/A,FALSE,"Tran";"Riqfinpro",#N/A,FALSE,"Tran"}</definedName>
    <definedName name="ffffffffffffff" localSheetId="13" hidden="1">{"Riqfin97",#N/A,FALSE,"Tran";"Riqfinpro",#N/A,FALSE,"Tran"}</definedName>
    <definedName name="ffffffffffffff" localSheetId="17" hidden="1">{"Riqfin97",#N/A,FALSE,"Tran";"Riqfinpro",#N/A,FALSE,"Tran"}</definedName>
    <definedName name="ffffffffffffff" localSheetId="18" hidden="1">{"Riqfin97",#N/A,FALSE,"Tran";"Riqfinpro",#N/A,FALSE,"Tran"}</definedName>
    <definedName name="ffffffffffffff" localSheetId="20" hidden="1">{"Riqfin97",#N/A,FALSE,"Tran";"Riqfinpro",#N/A,FALSE,"Tran"}</definedName>
    <definedName name="ffffffffffffff" localSheetId="21" hidden="1">{"Riqfin97",#N/A,FALSE,"Tran";"Riqfinpro",#N/A,FALSE,"Tran"}</definedName>
    <definedName name="ffffffffffffff" localSheetId="10" hidden="1">{"Riqfin97",#N/A,FALSE,"Tran";"Riqfinpro",#N/A,FALSE,"Tran"}</definedName>
    <definedName name="ffffffffffffff" localSheetId="26" hidden="1">{"Riqfin97",#N/A,FALSE,"Tran";"Riqfinpro",#N/A,FALSE,"Tran"}</definedName>
    <definedName name="ffffffffffffff" localSheetId="23" hidden="1">{"Riqfin97",#N/A,FALSE,"Tran";"Riqfinpro",#N/A,FALSE,"Tran"}</definedName>
    <definedName name="ffffffffffffff" localSheetId="28" hidden="1">{"Riqfin97",#N/A,FALSE,"Tran";"Riqfinpro",#N/A,FALSE,"Tran"}</definedName>
    <definedName name="ffffffffffffff" localSheetId="29" hidden="1">{"Riqfin97",#N/A,FALSE,"Tran";"Riqfinpro",#N/A,FALSE,"Tran"}</definedName>
    <definedName name="ffffffffffffff" localSheetId="30" hidden="1">{"Riqfin97",#N/A,FALSE,"Tran";"Riqfinpro",#N/A,FALSE,"Tran"}</definedName>
    <definedName name="ffffffffffffff" localSheetId="31" hidden="1">{"Riqfin97",#N/A,FALSE,"Tran";"Riqfinpro",#N/A,FALSE,"Tran"}</definedName>
    <definedName name="ffffffffffffff" localSheetId="32" hidden="1">{"Riqfin97",#N/A,FALSE,"Tran";"Riqfinpro",#N/A,FALSE,"Tran"}</definedName>
    <definedName name="ffffffffffffff" localSheetId="33" hidden="1">{"Riqfin97",#N/A,FALSE,"Tran";"Riqfinpro",#N/A,FALSE,"Tran"}</definedName>
    <definedName name="ffffffffffffff" localSheetId="34" hidden="1">{"Riqfin97",#N/A,FALSE,"Tran";"Riqfinpro",#N/A,FALSE,"Tran"}</definedName>
    <definedName name="ffffffffffffff" localSheetId="35" hidden="1">{"Riqfin97",#N/A,FALSE,"Tran";"Riqfinpro",#N/A,FALSE,"Tran"}</definedName>
    <definedName name="ffffffffffffff" localSheetId="19" hidden="1">{"Riqfin97",#N/A,FALSE,"Tran";"Riqfinpro",#N/A,FALSE,"Tran"}</definedName>
    <definedName name="ffffffffffffff" localSheetId="22" hidden="1">{"Riqfin97",#N/A,FALSE,"Tran";"Riqfinpro",#N/A,FALSE,"Tran"}</definedName>
    <definedName name="ffffffffffffff" localSheetId="25" hidden="1">{"Riqfin97",#N/A,FALSE,"Tran";"Riqfinpro",#N/A,FALSE,"Tran"}</definedName>
    <definedName name="ffffffffffffff" localSheetId="27" hidden="1">{"Riqfin97",#N/A,FALSE,"Tran";"Riqfinpro",#N/A,FALSE,"Tran"}</definedName>
    <definedName name="ffffffffffffff" hidden="1">{"Riqfin97",#N/A,FALSE,"Tran";"Riqfinpro",#N/A,FALSE,"Tran"}</definedName>
    <definedName name="FFNN" localSheetId="48">#REF!</definedName>
    <definedName name="FFNN" localSheetId="49">#REF!</definedName>
    <definedName name="FFNN" localSheetId="50">#REF!</definedName>
    <definedName name="FFNN" localSheetId="51">#REF!</definedName>
    <definedName name="FFNN" localSheetId="52">#REF!</definedName>
    <definedName name="FFNN" localSheetId="11">#REF!</definedName>
    <definedName name="FFNN" localSheetId="12">#REF!</definedName>
    <definedName name="FFNN" localSheetId="13">#REF!</definedName>
    <definedName name="FFNN" localSheetId="17">#REF!</definedName>
    <definedName name="FFNN" localSheetId="18">#REF!</definedName>
    <definedName name="FFNN" localSheetId="20">#REF!</definedName>
    <definedName name="FFNN" localSheetId="26">#REF!</definedName>
    <definedName name="FFNN" localSheetId="28">#REF!</definedName>
    <definedName name="FFNN" localSheetId="29">#REF!</definedName>
    <definedName name="FFNN" localSheetId="30">#REF!</definedName>
    <definedName name="FFNN" localSheetId="31">#REF!</definedName>
    <definedName name="FFNN" localSheetId="32">#REF!</definedName>
    <definedName name="FFNN" localSheetId="19">#REF!</definedName>
    <definedName name="FFNN" localSheetId="25">#REF!</definedName>
    <definedName name="FFNN" localSheetId="27">#REF!</definedName>
    <definedName name="FFNN">#REF!</definedName>
    <definedName name="fgf" localSheetId="48" hidden="1">{"Riqfin97",#N/A,FALSE,"Tran";"Riqfinpro",#N/A,FALSE,"Tran"}</definedName>
    <definedName name="fgf" localSheetId="49" hidden="1">{"Riqfin97",#N/A,FALSE,"Tran";"Riqfinpro",#N/A,FALSE,"Tran"}</definedName>
    <definedName name="fgf" localSheetId="50" hidden="1">{"Riqfin97",#N/A,FALSE,"Tran";"Riqfinpro",#N/A,FALSE,"Tran"}</definedName>
    <definedName name="fgf" localSheetId="51" hidden="1">{"Riqfin97",#N/A,FALSE,"Tran";"Riqfinpro",#N/A,FALSE,"Tran"}</definedName>
    <definedName name="fgf" localSheetId="52" hidden="1">{"Riqfin97",#N/A,FALSE,"Tran";"Riqfinpro",#N/A,FALSE,"Tran"}</definedName>
    <definedName name="fgf" localSheetId="11" hidden="1">{"Riqfin97",#N/A,FALSE,"Tran";"Riqfinpro",#N/A,FALSE,"Tran"}</definedName>
    <definedName name="fgf" localSheetId="12" hidden="1">{"Riqfin97",#N/A,FALSE,"Tran";"Riqfinpro",#N/A,FALSE,"Tran"}</definedName>
    <definedName name="fgf" localSheetId="13" hidden="1">{"Riqfin97",#N/A,FALSE,"Tran";"Riqfinpro",#N/A,FALSE,"Tran"}</definedName>
    <definedName name="fgf" localSheetId="17" hidden="1">{"Riqfin97",#N/A,FALSE,"Tran";"Riqfinpro",#N/A,FALSE,"Tran"}</definedName>
    <definedName name="fgf" localSheetId="18" hidden="1">{"Riqfin97",#N/A,FALSE,"Tran";"Riqfinpro",#N/A,FALSE,"Tran"}</definedName>
    <definedName name="fgf" localSheetId="20" hidden="1">{"Riqfin97",#N/A,FALSE,"Tran";"Riqfinpro",#N/A,FALSE,"Tran"}</definedName>
    <definedName name="fgf" localSheetId="21" hidden="1">{"Riqfin97",#N/A,FALSE,"Tran";"Riqfinpro",#N/A,FALSE,"Tran"}</definedName>
    <definedName name="fgf" localSheetId="10" hidden="1">{"Riqfin97",#N/A,FALSE,"Tran";"Riqfinpro",#N/A,FALSE,"Tran"}</definedName>
    <definedName name="fgf" localSheetId="26" hidden="1">{"Riqfin97",#N/A,FALSE,"Tran";"Riqfinpro",#N/A,FALSE,"Tran"}</definedName>
    <definedName name="fgf" localSheetId="23" hidden="1">{"Riqfin97",#N/A,FALSE,"Tran";"Riqfinpro",#N/A,FALSE,"Tran"}</definedName>
    <definedName name="fgf" localSheetId="28" hidden="1">{"Riqfin97",#N/A,FALSE,"Tran";"Riqfinpro",#N/A,FALSE,"Tran"}</definedName>
    <definedName name="fgf" localSheetId="29" hidden="1">{"Riqfin97",#N/A,FALSE,"Tran";"Riqfinpro",#N/A,FALSE,"Tran"}</definedName>
    <definedName name="fgf" localSheetId="30" hidden="1">{"Riqfin97",#N/A,FALSE,"Tran";"Riqfinpro",#N/A,FALSE,"Tran"}</definedName>
    <definedName name="fgf" localSheetId="31" hidden="1">{"Riqfin97",#N/A,FALSE,"Tran";"Riqfinpro",#N/A,FALSE,"Tran"}</definedName>
    <definedName name="fgf" localSheetId="32" hidden="1">{"Riqfin97",#N/A,FALSE,"Tran";"Riqfinpro",#N/A,FALSE,"Tran"}</definedName>
    <definedName name="fgf" localSheetId="33" hidden="1">{"Riqfin97",#N/A,FALSE,"Tran";"Riqfinpro",#N/A,FALSE,"Tran"}</definedName>
    <definedName name="fgf" localSheetId="34" hidden="1">{"Riqfin97",#N/A,FALSE,"Tran";"Riqfinpro",#N/A,FALSE,"Tran"}</definedName>
    <definedName name="fgf" localSheetId="35" hidden="1">{"Riqfin97",#N/A,FALSE,"Tran";"Riqfinpro",#N/A,FALSE,"Tran"}</definedName>
    <definedName name="fgf" localSheetId="19" hidden="1">{"Riqfin97",#N/A,FALSE,"Tran";"Riqfinpro",#N/A,FALSE,"Tran"}</definedName>
    <definedName name="fgf" localSheetId="22" hidden="1">{"Riqfin97",#N/A,FALSE,"Tran";"Riqfinpro",#N/A,FALSE,"Tran"}</definedName>
    <definedName name="fgf" localSheetId="25" hidden="1">{"Riqfin97",#N/A,FALSE,"Tran";"Riqfinpro",#N/A,FALSE,"Tran"}</definedName>
    <definedName name="fgf" localSheetId="27" hidden="1">{"Riqfin97",#N/A,FALSE,"Tran";"Riqfinpro",#N/A,FALSE,"Tran"}</definedName>
    <definedName name="fgf" hidden="1">{"Riqfin97",#N/A,FALSE,"Tran";"Riqfinpro",#N/A,FALSE,"Tran"}</definedName>
    <definedName name="fgfg" localSheetId="17" hidden="1">#REF!</definedName>
    <definedName name="fgfg" localSheetId="18" hidden="1">#REF!</definedName>
    <definedName name="fgfg" localSheetId="20" hidden="1">#REF!</definedName>
    <definedName name="fgfg" localSheetId="30" hidden="1">#REF!</definedName>
    <definedName name="fgfg" localSheetId="31" hidden="1">'[101]Fax a enviar'!#REF!</definedName>
    <definedName name="fgfg" localSheetId="19" hidden="1">#REF!</definedName>
    <definedName name="fgfg" hidden="1">#REF!</definedName>
    <definedName name="fghfghf" localSheetId="17" hidden="1">#REF!</definedName>
    <definedName name="fghfghf" localSheetId="18" hidden="1">#REF!</definedName>
    <definedName name="fghfghf" localSheetId="20" hidden="1">#REF!</definedName>
    <definedName name="fghfghf" localSheetId="30" hidden="1">#REF!</definedName>
    <definedName name="fghfghf" localSheetId="31" hidden="1">'[113]Fax a enviar'!#REF!</definedName>
    <definedName name="fghfghf" localSheetId="19" hidden="1">#REF!</definedName>
    <definedName name="fghfghf" hidden="1">#REF!</definedName>
    <definedName name="fhnfdj" localSheetId="17" hidden="1">#REF!</definedName>
    <definedName name="fhnfdj" localSheetId="18" hidden="1">#REF!</definedName>
    <definedName name="fhnfdj" localSheetId="20" hidden="1">#REF!</definedName>
    <definedName name="fhnfdj" localSheetId="30" hidden="1">#REF!</definedName>
    <definedName name="fhnfdj" localSheetId="31" hidden="1">'[95]Fax a enviar'!#REF!</definedName>
    <definedName name="fhnfdj" localSheetId="19" hidden="1">#REF!</definedName>
    <definedName name="fhnfdj" hidden="1">#REF!</definedName>
    <definedName name="FIDR" localSheetId="48">#REF!</definedName>
    <definedName name="FIDR" localSheetId="51">#REF!</definedName>
    <definedName name="FIDR" localSheetId="52">#REF!</definedName>
    <definedName name="FIDR" localSheetId="12">#REF!</definedName>
    <definedName name="FIDR" localSheetId="13">#REF!</definedName>
    <definedName name="FIDR" localSheetId="28">#REF!</definedName>
    <definedName name="FIDR" localSheetId="29">#REF!</definedName>
    <definedName name="FIDR" localSheetId="30">#REF!</definedName>
    <definedName name="FIDR" localSheetId="31">#REF!</definedName>
    <definedName name="FIDR">#REF!</definedName>
    <definedName name="Fig.1" localSheetId="48">#REF!</definedName>
    <definedName name="Fig.1" localSheetId="49">#REF!</definedName>
    <definedName name="Fig.1" localSheetId="50">#REF!</definedName>
    <definedName name="Fig.1" localSheetId="51">#REF!</definedName>
    <definedName name="Fig.1" localSheetId="52">#REF!</definedName>
    <definedName name="Fig.1" localSheetId="11">#REF!</definedName>
    <definedName name="Fig.1" localSheetId="12">#REF!</definedName>
    <definedName name="Fig.1" localSheetId="13">#REF!</definedName>
    <definedName name="Fig.1" localSheetId="17">#REF!</definedName>
    <definedName name="Fig.1" localSheetId="18">#REF!</definedName>
    <definedName name="Fig.1" localSheetId="20">#REF!</definedName>
    <definedName name="Fig.1" localSheetId="21">#REF!</definedName>
    <definedName name="Fig.1" localSheetId="26">#REF!</definedName>
    <definedName name="Fig.1" localSheetId="28">#REF!</definedName>
    <definedName name="Fig.1" localSheetId="29">#REF!</definedName>
    <definedName name="Fig.1" localSheetId="30">#REF!</definedName>
    <definedName name="Fig.1" localSheetId="31">#REF!</definedName>
    <definedName name="Fig.1" localSheetId="32">#REF!</definedName>
    <definedName name="Fig.1" localSheetId="33">#REF!</definedName>
    <definedName name="Fig.1" localSheetId="34">#REF!</definedName>
    <definedName name="Fig.1" localSheetId="19">#REF!</definedName>
    <definedName name="Fig.1" localSheetId="25">#REF!</definedName>
    <definedName name="Fig.1" localSheetId="27">#REF!</definedName>
    <definedName name="Fig.1">#REF!</definedName>
    <definedName name="FigTitle" localSheetId="49">#REF!</definedName>
    <definedName name="FigTitle" localSheetId="50">#REF!</definedName>
    <definedName name="FigTitle" localSheetId="51">#REF!</definedName>
    <definedName name="FigTitle" localSheetId="11">#REF!</definedName>
    <definedName name="FigTitle" localSheetId="12">#REF!</definedName>
    <definedName name="FigTitle" localSheetId="13">#REF!</definedName>
    <definedName name="FigTitle" localSheetId="17">#REF!</definedName>
    <definedName name="FigTitle" localSheetId="20">#REF!</definedName>
    <definedName name="FigTitle" localSheetId="21">#REF!</definedName>
    <definedName name="FigTitle" localSheetId="28">#REF!</definedName>
    <definedName name="FigTitle" localSheetId="29">#REF!</definedName>
    <definedName name="FigTitle" localSheetId="30">#REF!</definedName>
    <definedName name="FigTitle" localSheetId="31">#REF!</definedName>
    <definedName name="FigTitle" localSheetId="32">#REF!</definedName>
    <definedName name="FigTitle" localSheetId="33">#REF!</definedName>
    <definedName name="FigTitle" localSheetId="34">#REF!</definedName>
    <definedName name="FigTitle" localSheetId="19">#REF!</definedName>
    <definedName name="FigTitle" localSheetId="25">#REF!</definedName>
    <definedName name="FigTitle">#REF!</definedName>
    <definedName name="Figure.3" localSheetId="49">#REF!</definedName>
    <definedName name="Figure.3" localSheetId="50">#REF!</definedName>
    <definedName name="Figure.3" localSheetId="51">#REF!</definedName>
    <definedName name="Figure.3" localSheetId="11">#REF!</definedName>
    <definedName name="Figure.3" localSheetId="17">#REF!</definedName>
    <definedName name="Figure.3" localSheetId="20">#REF!</definedName>
    <definedName name="Figure.3" localSheetId="21">#REF!</definedName>
    <definedName name="Figure.3" localSheetId="28">#REF!</definedName>
    <definedName name="Figure.3" localSheetId="29">#REF!</definedName>
    <definedName name="Figure.3" localSheetId="30">#REF!</definedName>
    <definedName name="Figure.3" localSheetId="31">#REF!</definedName>
    <definedName name="Figure.3" localSheetId="32">#REF!</definedName>
    <definedName name="Figure.3" localSheetId="33">#REF!</definedName>
    <definedName name="Figure.3" localSheetId="34">#REF!</definedName>
    <definedName name="Figure.3" localSheetId="19">#REF!</definedName>
    <definedName name="Figure.3" localSheetId="25">#REF!</definedName>
    <definedName name="Figure.3">#REF!</definedName>
    <definedName name="FIM" localSheetId="28">#REF!</definedName>
    <definedName name="FIM" localSheetId="29">#REF!</definedName>
    <definedName name="FIM" localSheetId="30">#REF!</definedName>
    <definedName name="FIM" localSheetId="31">#REF!</definedName>
    <definedName name="FIM">#REF!</definedName>
    <definedName name="finan" localSheetId="28">#REF!</definedName>
    <definedName name="finan" localSheetId="29">#REF!</definedName>
    <definedName name="finan" localSheetId="30">#REF!</definedName>
    <definedName name="finan" localSheetId="31">#REF!</definedName>
    <definedName name="finan">#REF!</definedName>
    <definedName name="finan1" localSheetId="28">#REF!</definedName>
    <definedName name="finan1" localSheetId="29">#REF!</definedName>
    <definedName name="finan1" localSheetId="30">#REF!</definedName>
    <definedName name="finan1" localSheetId="31">#REF!</definedName>
    <definedName name="finan1">#REF!</definedName>
    <definedName name="Financing" localSheetId="48" hidden="1">{"Tab1",#N/A,FALSE,"P";"Tab2",#N/A,FALSE,"P"}</definedName>
    <definedName name="Financing" localSheetId="49" hidden="1">{"Tab1",#N/A,FALSE,"P";"Tab2",#N/A,FALSE,"P"}</definedName>
    <definedName name="Financing" localSheetId="50" hidden="1">{"Tab1",#N/A,FALSE,"P";"Tab2",#N/A,FALSE,"P"}</definedName>
    <definedName name="Financing" localSheetId="51" hidden="1">{"Tab1",#N/A,FALSE,"P";"Tab2",#N/A,FALSE,"P"}</definedName>
    <definedName name="Financing" localSheetId="52" hidden="1">{"Tab1",#N/A,FALSE,"P";"Tab2",#N/A,FALSE,"P"}</definedName>
    <definedName name="Financing" localSheetId="11" hidden="1">{"Tab1",#N/A,FALSE,"P";"Tab2",#N/A,FALSE,"P"}</definedName>
    <definedName name="Financing" localSheetId="12" hidden="1">{"Tab1",#N/A,FALSE,"P";"Tab2",#N/A,FALSE,"P"}</definedName>
    <definedName name="Financing" localSheetId="13" hidden="1">{"Tab1",#N/A,FALSE,"P";"Tab2",#N/A,FALSE,"P"}</definedName>
    <definedName name="Financing" localSheetId="17" hidden="1">{"Tab1",#N/A,FALSE,"P";"Tab2",#N/A,FALSE,"P"}</definedName>
    <definedName name="Financing" localSheetId="18" hidden="1">{"Tab1",#N/A,FALSE,"P";"Tab2",#N/A,FALSE,"P"}</definedName>
    <definedName name="Financing" localSheetId="20" hidden="1">{"Tab1",#N/A,FALSE,"P";"Tab2",#N/A,FALSE,"P"}</definedName>
    <definedName name="Financing" localSheetId="21" hidden="1">{"Tab1",#N/A,FALSE,"P";"Tab2",#N/A,FALSE,"P"}</definedName>
    <definedName name="Financing" localSheetId="10" hidden="1">{"Tab1",#N/A,FALSE,"P";"Tab2",#N/A,FALSE,"P"}</definedName>
    <definedName name="Financing" localSheetId="26" hidden="1">{"Tab1",#N/A,FALSE,"P";"Tab2",#N/A,FALSE,"P"}</definedName>
    <definedName name="Financing" localSheetId="23" hidden="1">{"Tab1",#N/A,FALSE,"P";"Tab2",#N/A,FALSE,"P"}</definedName>
    <definedName name="Financing" localSheetId="28" hidden="1">{"Tab1",#N/A,FALSE,"P";"Tab2",#N/A,FALSE,"P"}</definedName>
    <definedName name="Financing" localSheetId="29" hidden="1">{"Tab1",#N/A,FALSE,"P";"Tab2",#N/A,FALSE,"P"}</definedName>
    <definedName name="Financing" localSheetId="30"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4" hidden="1">{"Tab1",#N/A,FALSE,"P";"Tab2",#N/A,FALSE,"P"}</definedName>
    <definedName name="Financing" localSheetId="35" hidden="1">{"Tab1",#N/A,FALSE,"P";"Tab2",#N/A,FALSE,"P"}</definedName>
    <definedName name="Financing" localSheetId="19" hidden="1">{"Tab1",#N/A,FALSE,"P";"Tab2",#N/A,FALSE,"P"}</definedName>
    <definedName name="Financing" localSheetId="22" hidden="1">{"Tab1",#N/A,FALSE,"P";"Tab2",#N/A,FALSE,"P"}</definedName>
    <definedName name="Financing" localSheetId="25" hidden="1">{"Tab1",#N/A,FALSE,"P";"Tab2",#N/A,FALSE,"P"}</definedName>
    <definedName name="Financing" localSheetId="27" hidden="1">{"Tab1",#N/A,FALSE,"P";"Tab2",#N/A,FALSE,"P"}</definedName>
    <definedName name="Financing" hidden="1">{"Tab1",#N/A,FALSE,"P";"Tab2",#N/A,FALSE,"P"}</definedName>
    <definedName name="Finland_wt" localSheetId="30">#REF!</definedName>
    <definedName name="Finland_wt" localSheetId="31">'[69]OECD wgt'!$B$18</definedName>
    <definedName name="Finland_wt">#REF!</definedName>
    <definedName name="FIP" localSheetId="48">[114]Q4!#REF!</definedName>
    <definedName name="FIP" localSheetId="52">[114]Q4!#REF!</definedName>
    <definedName name="FIP" localSheetId="28">[114]Q4!#REF!</definedName>
    <definedName name="FIP" localSheetId="29">[114]Q4!#REF!</definedName>
    <definedName name="FIP" localSheetId="30">#REF!</definedName>
    <definedName name="FIP" localSheetId="31">[114]Q4!#REF!</definedName>
    <definedName name="FIP">#REF!</definedName>
    <definedName name="Fisc" localSheetId="48">#REF!</definedName>
    <definedName name="Fisc" localSheetId="49">#REF!</definedName>
    <definedName name="Fisc" localSheetId="50">#REF!</definedName>
    <definedName name="Fisc" localSheetId="51">#REF!</definedName>
    <definedName name="Fisc" localSheetId="52">#REF!</definedName>
    <definedName name="Fisc" localSheetId="11">#REF!</definedName>
    <definedName name="FISC" localSheetId="12">#REF!</definedName>
    <definedName name="Fisc" localSheetId="13">#REF!</definedName>
    <definedName name="Fisc" localSheetId="17">#REF!</definedName>
    <definedName name="Fisc" localSheetId="18">#REF!</definedName>
    <definedName name="Fisc" localSheetId="20">#REF!</definedName>
    <definedName name="Fisc" localSheetId="26">#REF!</definedName>
    <definedName name="Fisc" localSheetId="28">#REF!</definedName>
    <definedName name="Fisc" localSheetId="29">#REF!</definedName>
    <definedName name="Fisc" localSheetId="30">#REF!</definedName>
    <definedName name="Fisc" localSheetId="31">#REF!</definedName>
    <definedName name="Fisc" localSheetId="32">#REF!</definedName>
    <definedName name="Fisc" localSheetId="19">#REF!</definedName>
    <definedName name="Fisc" localSheetId="25">#REF!</definedName>
    <definedName name="Fisc" localSheetId="27">#REF!</definedName>
    <definedName name="Fisc">#REF!</definedName>
    <definedName name="Fisca" localSheetId="48">#REF!</definedName>
    <definedName name="Fisca" localSheetId="49">#REF!</definedName>
    <definedName name="Fisca" localSheetId="50">#REF!</definedName>
    <definedName name="Fisca" localSheetId="51">#REF!</definedName>
    <definedName name="Fisca" localSheetId="52">#REF!</definedName>
    <definedName name="Fisca" localSheetId="11">#REF!</definedName>
    <definedName name="Fisca" localSheetId="12">#REF!</definedName>
    <definedName name="Fisca" localSheetId="13">#REF!</definedName>
    <definedName name="Fisca" localSheetId="17">#REF!</definedName>
    <definedName name="Fisca" localSheetId="18">#REF!</definedName>
    <definedName name="Fisca" localSheetId="20">#REF!</definedName>
    <definedName name="Fisca" localSheetId="21">#REF!</definedName>
    <definedName name="Fisca" localSheetId="26">#REF!</definedName>
    <definedName name="Fisca" localSheetId="28">#REF!</definedName>
    <definedName name="Fisca" localSheetId="29">#REF!</definedName>
    <definedName name="Fisca" localSheetId="30">#REF!</definedName>
    <definedName name="Fisca" localSheetId="31">#REF!</definedName>
    <definedName name="Fisca" localSheetId="32">#REF!</definedName>
    <definedName name="Fisca" localSheetId="33">#REF!</definedName>
    <definedName name="Fisca" localSheetId="34">#REF!</definedName>
    <definedName name="Fisca" localSheetId="19">#REF!</definedName>
    <definedName name="Fisca" localSheetId="25">#REF!</definedName>
    <definedName name="Fisca" localSheetId="27">#REF!</definedName>
    <definedName name="Fisca">#REF!</definedName>
    <definedName name="FISUM" localSheetId="28">#REF!</definedName>
    <definedName name="FISUM" localSheetId="29">#REF!</definedName>
    <definedName name="FISUM" localSheetId="30">#REF!</definedName>
    <definedName name="FISUM" localSheetId="31">#REF!</definedName>
    <definedName name="FISUM">#REF!</definedName>
    <definedName name="FLIBOR" localSheetId="28">[114]Q4!#REF!</definedName>
    <definedName name="FLIBOR" localSheetId="29">[114]Q4!#REF!</definedName>
    <definedName name="FLIBOR" localSheetId="30">#REF!</definedName>
    <definedName name="FLIBOR" localSheetId="31">[114]Q4!#REF!</definedName>
    <definedName name="FLIBOR">#REF!</definedName>
    <definedName name="FLOPEC" localSheetId="48">#REF!</definedName>
    <definedName name="FLOPEC" localSheetId="51">#REF!</definedName>
    <definedName name="FLOPEC" localSheetId="52">#REF!</definedName>
    <definedName name="FLOPEC" localSheetId="12">#REF!</definedName>
    <definedName name="FLOPEC" localSheetId="13">#REF!</definedName>
    <definedName name="FLOPEC" localSheetId="28">#REF!</definedName>
    <definedName name="FLOPEC" localSheetId="29">#REF!</definedName>
    <definedName name="FLOPEC" localSheetId="30">#REF!</definedName>
    <definedName name="FLOPEC" localSheetId="31">#REF!</definedName>
    <definedName name="FLOPEC">#REF!</definedName>
    <definedName name="FLOWS" localSheetId="48">#REF!</definedName>
    <definedName name="FLOWS" localSheetId="51">#REF!</definedName>
    <definedName name="FLOWS" localSheetId="52">#REF!</definedName>
    <definedName name="FLOWS" localSheetId="12">#REF!</definedName>
    <definedName name="FLOWS" localSheetId="13">#REF!</definedName>
    <definedName name="FLOWS" localSheetId="28">#REF!</definedName>
    <definedName name="FLOWS" localSheetId="29">#REF!</definedName>
    <definedName name="FLOWS" localSheetId="30">#REF!</definedName>
    <definedName name="FLOWS" localSheetId="31">#REF!</definedName>
    <definedName name="FLOWS">#REF!</definedName>
    <definedName name="fluct" localSheetId="48">#REF!</definedName>
    <definedName name="fluct" localSheetId="51">#REF!</definedName>
    <definedName name="fluct" localSheetId="52">#REF!</definedName>
    <definedName name="fluct" localSheetId="12">#REF!</definedName>
    <definedName name="fluct" localSheetId="13">#REF!</definedName>
    <definedName name="fluct" localSheetId="28">#REF!</definedName>
    <definedName name="fluct" localSheetId="29">#REF!</definedName>
    <definedName name="fluct" localSheetId="30">#REF!</definedName>
    <definedName name="fluct" localSheetId="31">#REF!</definedName>
    <definedName name="fluct">#REF!</definedName>
    <definedName name="Flujo" localSheetId="30">#REF!</definedName>
    <definedName name="Flujo" localSheetId="31">[80]Hoja5!$X$1:$AF$61</definedName>
    <definedName name="Flujo">#REF!</definedName>
    <definedName name="FLUXO" localSheetId="48">#REF!</definedName>
    <definedName name="FLUXO" localSheetId="51">#REF!</definedName>
    <definedName name="FLUXO" localSheetId="52">#REF!</definedName>
    <definedName name="FLUXO" localSheetId="12">#REF!</definedName>
    <definedName name="FLUXO" localSheetId="13">#REF!</definedName>
    <definedName name="FLUXO" localSheetId="28">#REF!</definedName>
    <definedName name="FLUXO" localSheetId="29">#REF!</definedName>
    <definedName name="FLUXO" localSheetId="30">#REF!</definedName>
    <definedName name="FLUXO" localSheetId="31">#REF!</definedName>
    <definedName name="FLUXO">#REF!</definedName>
    <definedName name="FMB" localSheetId="48">#REF!</definedName>
    <definedName name="FMB" localSheetId="51">#REF!</definedName>
    <definedName name="FMB" localSheetId="52">#REF!</definedName>
    <definedName name="FMB" localSheetId="12">#REF!</definedName>
    <definedName name="FMB" localSheetId="13">#REF!</definedName>
    <definedName name="FMB" localSheetId="28">#REF!</definedName>
    <definedName name="FMB" localSheetId="29">#REF!</definedName>
    <definedName name="FMB" localSheetId="30">#REF!</definedName>
    <definedName name="FMB" localSheetId="31">#REF!</definedName>
    <definedName name="FMB">#REF!</definedName>
    <definedName name="FMI" localSheetId="48">[61]BCP!#REF!</definedName>
    <definedName name="FMI" localSheetId="49">[61]BCP!#REF!</definedName>
    <definedName name="FMI" localSheetId="50">[61]BCP!#REF!</definedName>
    <definedName name="FMI" localSheetId="51">[61]BCP!#REF!</definedName>
    <definedName name="FMI" localSheetId="52">[61]BCP!#REF!</definedName>
    <definedName name="FMI" localSheetId="11">#REF!</definedName>
    <definedName name="FMI" localSheetId="12">#REF!</definedName>
    <definedName name="FMI" localSheetId="13">#REF!</definedName>
    <definedName name="FMI" localSheetId="17">#REF!</definedName>
    <definedName name="FMI" localSheetId="18">#REF!</definedName>
    <definedName name="FMI" localSheetId="20">#REF!</definedName>
    <definedName name="FMI" localSheetId="26">#REF!</definedName>
    <definedName name="FMI" localSheetId="28">[61]BCP!#REF!</definedName>
    <definedName name="FMI" localSheetId="29">[61]BCP!#REF!</definedName>
    <definedName name="FMI" localSheetId="30">#REF!</definedName>
    <definedName name="FMI" localSheetId="31">[61]BCP!#REF!</definedName>
    <definedName name="FMI" localSheetId="32">#REF!</definedName>
    <definedName name="FMI" localSheetId="19">#REF!</definedName>
    <definedName name="FMI" localSheetId="25">#REF!</definedName>
    <definedName name="FMI" localSheetId="27">#REF!</definedName>
    <definedName name="FMI">#REF!</definedName>
    <definedName name="FMK" localSheetId="48">#REF!</definedName>
    <definedName name="FMK" localSheetId="49">#REF!</definedName>
    <definedName name="FMK" localSheetId="50">#REF!</definedName>
    <definedName name="FMK" localSheetId="51">#REF!</definedName>
    <definedName name="FMK" localSheetId="52">#REF!</definedName>
    <definedName name="FMK" localSheetId="11">#REF!</definedName>
    <definedName name="FMK" localSheetId="12">#REF!</definedName>
    <definedName name="FMK" localSheetId="13">#REF!</definedName>
    <definedName name="FMK" localSheetId="17">#REF!</definedName>
    <definedName name="FMK" localSheetId="18">#REF!</definedName>
    <definedName name="FMK" localSheetId="20">#REF!</definedName>
    <definedName name="FMK" localSheetId="21">#REF!</definedName>
    <definedName name="FMK" localSheetId="26">#REF!</definedName>
    <definedName name="FMK" localSheetId="28">#REF!</definedName>
    <definedName name="FMK" localSheetId="29">#REF!</definedName>
    <definedName name="FMK" localSheetId="30">#REF!</definedName>
    <definedName name="FMK" localSheetId="31">#REF!</definedName>
    <definedName name="FMK" localSheetId="32">#REF!</definedName>
    <definedName name="FMK" localSheetId="33">#REF!</definedName>
    <definedName name="FMK" localSheetId="34">#REF!</definedName>
    <definedName name="FMK" localSheetId="19">#REF!</definedName>
    <definedName name="FMK" localSheetId="25">#REF!</definedName>
    <definedName name="FMK" localSheetId="27">#REF!</definedName>
    <definedName name="FMK">#REF!</definedName>
    <definedName name="FODESEC" localSheetId="12">#REF!</definedName>
    <definedName name="FODESEC" localSheetId="13">#REF!</definedName>
    <definedName name="FODESEC" localSheetId="28">#REF!</definedName>
    <definedName name="FODESEC" localSheetId="29">#REF!</definedName>
    <definedName name="FODESEC" localSheetId="30">#REF!</definedName>
    <definedName name="FODESEC" localSheetId="31">#REF!</definedName>
    <definedName name="FODESEC">#REF!</definedName>
    <definedName name="FONDO_COMPENSADOR_DE_DESEQUILIBRIOS_FISCALES_PROVINCIALES" localSheetId="30">#REF!</definedName>
    <definedName name="FONDO_COMPENSADOR_DE_DESEQUILIBRIOS_FISCALES_PROVINCIALES" localSheetId="31">[4]C!$B$15:$N$15</definedName>
    <definedName name="FONDO_COMPENSADOR_DE_DESEQUILIBRIOS_FISCALES_PROVINCIALES">#REF!</definedName>
    <definedName name="FONDO_EDUCATIVO__LEY_N__23906_ART._3_Y_4" localSheetId="30">#REF!</definedName>
    <definedName name="FONDO_EDUCATIVO__LEY_N__23906_ART._3_Y_4" localSheetId="31">[4]C!$B$16:$N$16</definedName>
    <definedName name="FONDO_EDUCATIVO__LEY_N__23906_ART._3_Y_4">#REF!</definedName>
    <definedName name="FONDO_ESPECIAL_DE_DESARROLLO_ELECTRICO_DEL_INTERIOR__LEYES_NROS._23966_ART._19_Y_24065" localSheetId="30">#REF!</definedName>
    <definedName name="FONDO_ESPECIAL_DE_DESARROLLO_ELECTRICO_DEL_INTERIOR__LEYES_NROS._23966_ART._19_Y_24065" localSheetId="31">[4]C!$B$26:$N$26</definedName>
    <definedName name="FONDO_ESPECIAL_DE_DESARROLLO_ELECTRICO_DEL_INTERIOR__LEYES_NROS._23966_ART._19_Y_24065">#REF!</definedName>
    <definedName name="FONDO_NACIONAL_DE_LA_VIVIENDA__LEY_N__23966_ART._18" localSheetId="30">#REF!</definedName>
    <definedName name="FONDO_NACIONAL_DE_LA_VIVIENDA__LEY_N__23966_ART._18" localSheetId="31">[4]C!$B$25:$N$25</definedName>
    <definedName name="FONDO_NACIONAL_DE_LA_VIVIENDA__LEY_N__23966_ART._18">#REF!</definedName>
    <definedName name="Fondos" localSheetId="30">#REF!</definedName>
    <definedName name="Fondos" localSheetId="31">[80]Hoja5!$J$1:$U$44</definedName>
    <definedName name="Fondos">#REF!</definedName>
    <definedName name="FORMATO">#N/A</definedName>
    <definedName name="FRAMENO" localSheetId="48">#REF!</definedName>
    <definedName name="FRAMENO" localSheetId="49">#REF!</definedName>
    <definedName name="FRAMENO" localSheetId="50">#REF!</definedName>
    <definedName name="FRAMENO" localSheetId="51">#REF!</definedName>
    <definedName name="FRAMENO" localSheetId="52">#REF!</definedName>
    <definedName name="FRAMENO" localSheetId="11">#REF!</definedName>
    <definedName name="FRAMENO" localSheetId="12">#REF!</definedName>
    <definedName name="FRAMENO" localSheetId="13">#REF!</definedName>
    <definedName name="FRAMENO" localSheetId="17">#REF!</definedName>
    <definedName name="FRAMENO" localSheetId="18">#REF!</definedName>
    <definedName name="FRAMENO" localSheetId="20">#REF!</definedName>
    <definedName name="FRAMENO" localSheetId="26">#REF!</definedName>
    <definedName name="FRAMENO" localSheetId="28">#REF!</definedName>
    <definedName name="FRAMENO" localSheetId="29">#REF!</definedName>
    <definedName name="FRAMENO" localSheetId="30">#REF!</definedName>
    <definedName name="FRAMENO" localSheetId="31">#REF!</definedName>
    <definedName name="FRAMENO" localSheetId="32">#REF!</definedName>
    <definedName name="FRAMENO" localSheetId="19">#REF!</definedName>
    <definedName name="FRAMENO" localSheetId="25">#REF!</definedName>
    <definedName name="FRAMENO" localSheetId="27">#REF!</definedName>
    <definedName name="FRAMENO">#REF!</definedName>
    <definedName name="framework_macro" localSheetId="49">#REF!</definedName>
    <definedName name="framework_macro" localSheetId="50">#REF!</definedName>
    <definedName name="framework_macro" localSheetId="51">#REF!</definedName>
    <definedName name="framework_macro" localSheetId="11">#REF!</definedName>
    <definedName name="framework_macro" localSheetId="12">#REF!</definedName>
    <definedName name="framework_macro" localSheetId="13">#REF!</definedName>
    <definedName name="framework_macro" localSheetId="17">#REF!</definedName>
    <definedName name="framework_macro" localSheetId="18">#REF!</definedName>
    <definedName name="framework_macro" localSheetId="20">#REF!</definedName>
    <definedName name="framework_macro" localSheetId="26">#REF!</definedName>
    <definedName name="framework_macro" localSheetId="28">#REF!</definedName>
    <definedName name="framework_macro" localSheetId="29">#REF!</definedName>
    <definedName name="framework_macro" localSheetId="30">#REF!</definedName>
    <definedName name="framework_macro" localSheetId="31">#REF!</definedName>
    <definedName name="framework_macro" localSheetId="32">#REF!</definedName>
    <definedName name="framework_macro" localSheetId="19">#REF!</definedName>
    <definedName name="framework_macro" localSheetId="25">#REF!</definedName>
    <definedName name="framework_macro" localSheetId="27">#REF!</definedName>
    <definedName name="framework_macro">#REF!</definedName>
    <definedName name="framework_macro_new" localSheetId="49">#REF!</definedName>
    <definedName name="framework_macro_new" localSheetId="50">#REF!</definedName>
    <definedName name="framework_macro_new" localSheetId="51">#REF!</definedName>
    <definedName name="framework_macro_new" localSheetId="11">#REF!</definedName>
    <definedName name="framework_macro_new" localSheetId="12">#REF!</definedName>
    <definedName name="framework_macro_new" localSheetId="13">#REF!</definedName>
    <definedName name="framework_macro_new" localSheetId="17">#REF!</definedName>
    <definedName name="framework_macro_new" localSheetId="18">#REF!</definedName>
    <definedName name="framework_macro_new" localSheetId="20">#REF!</definedName>
    <definedName name="framework_macro_new" localSheetId="26">#REF!</definedName>
    <definedName name="framework_macro_new" localSheetId="28">#REF!</definedName>
    <definedName name="framework_macro_new" localSheetId="29">#REF!</definedName>
    <definedName name="framework_macro_new" localSheetId="30">#REF!</definedName>
    <definedName name="framework_macro_new" localSheetId="31">#REF!</definedName>
    <definedName name="framework_macro_new" localSheetId="32">#REF!</definedName>
    <definedName name="framework_macro_new" localSheetId="19">#REF!</definedName>
    <definedName name="framework_macro_new" localSheetId="25">#REF!</definedName>
    <definedName name="framework_macro_new" localSheetId="27">#REF!</definedName>
    <definedName name="framework_macro_new">#REF!</definedName>
    <definedName name="framework_monetary" localSheetId="49">#REF!</definedName>
    <definedName name="framework_monetary" localSheetId="50">#REF!</definedName>
    <definedName name="framework_monetary" localSheetId="51">#REF!</definedName>
    <definedName name="framework_monetary" localSheetId="11">#REF!</definedName>
    <definedName name="framework_monetary" localSheetId="17">#REF!</definedName>
    <definedName name="framework_monetary" localSheetId="28">#REF!</definedName>
    <definedName name="framework_monetary" localSheetId="29">#REF!</definedName>
    <definedName name="framework_monetary" localSheetId="30">#REF!</definedName>
    <definedName name="framework_monetary" localSheetId="31">#REF!</definedName>
    <definedName name="framework_monetary" localSheetId="25">#REF!</definedName>
    <definedName name="framework_monetary">#REF!</definedName>
    <definedName name="FRAMEYES" localSheetId="49">#REF!</definedName>
    <definedName name="FRAMEYES" localSheetId="50">#REF!</definedName>
    <definedName name="FRAMEYES" localSheetId="51">#REF!</definedName>
    <definedName name="FRAMEYES" localSheetId="11">#REF!</definedName>
    <definedName name="FRAMEYES" localSheetId="17">#REF!</definedName>
    <definedName name="FRAMEYES" localSheetId="28">#REF!</definedName>
    <definedName name="FRAMEYES" localSheetId="29">#REF!</definedName>
    <definedName name="FRAMEYES" localSheetId="30">#REF!</definedName>
    <definedName name="FRAMEYES" localSheetId="31">#REF!</definedName>
    <definedName name="FRAMEYES" localSheetId="25">#REF!</definedName>
    <definedName name="FRAMEYES">#REF!</definedName>
    <definedName name="France_wt" localSheetId="30">#REF!</definedName>
    <definedName name="France_wt" localSheetId="31">'[69]OECD wgt'!$B$7</definedName>
    <definedName name="France_wt">#REF!</definedName>
    <definedName name="fre" localSheetId="48" hidden="1">{"Tab1",#N/A,FALSE,"P";"Tab2",#N/A,FALSE,"P"}</definedName>
    <definedName name="fre" localSheetId="49" hidden="1">{"Tab1",#N/A,FALSE,"P";"Tab2",#N/A,FALSE,"P"}</definedName>
    <definedName name="fre" localSheetId="50" hidden="1">{"Tab1",#N/A,FALSE,"P";"Tab2",#N/A,FALSE,"P"}</definedName>
    <definedName name="fre" localSheetId="51" hidden="1">{"Tab1",#N/A,FALSE,"P";"Tab2",#N/A,FALSE,"P"}</definedName>
    <definedName name="fre" localSheetId="52" hidden="1">{"Tab1",#N/A,FALSE,"P";"Tab2",#N/A,FALSE,"P"}</definedName>
    <definedName name="fre" localSheetId="11" hidden="1">{"Tab1",#N/A,FALSE,"P";"Tab2",#N/A,FALSE,"P"}</definedName>
    <definedName name="fre" localSheetId="12" hidden="1">{"Tab1",#N/A,FALSE,"P";"Tab2",#N/A,FALSE,"P"}</definedName>
    <definedName name="fre" localSheetId="13" hidden="1">{"Tab1",#N/A,FALSE,"P";"Tab2",#N/A,FALSE,"P"}</definedName>
    <definedName name="fre" localSheetId="17" hidden="1">{"Tab1",#N/A,FALSE,"P";"Tab2",#N/A,FALSE,"P"}</definedName>
    <definedName name="fre" localSheetId="18" hidden="1">{"Tab1",#N/A,FALSE,"P";"Tab2",#N/A,FALSE,"P"}</definedName>
    <definedName name="fre" localSheetId="20" hidden="1">{"Tab1",#N/A,FALSE,"P";"Tab2",#N/A,FALSE,"P"}</definedName>
    <definedName name="fre" localSheetId="21" hidden="1">{"Tab1",#N/A,FALSE,"P";"Tab2",#N/A,FALSE,"P"}</definedName>
    <definedName name="fre" localSheetId="10" hidden="1">{"Tab1",#N/A,FALSE,"P";"Tab2",#N/A,FALSE,"P"}</definedName>
    <definedName name="fre" localSheetId="26" hidden="1">{"Tab1",#N/A,FALSE,"P";"Tab2",#N/A,FALSE,"P"}</definedName>
    <definedName name="fre" localSheetId="23" hidden="1">{"Tab1",#N/A,FALSE,"P";"Tab2",#N/A,FALSE,"P"}</definedName>
    <definedName name="fre" localSheetId="28" hidden="1">{"Tab1",#N/A,FALSE,"P";"Tab2",#N/A,FALSE,"P"}</definedName>
    <definedName name="fre" localSheetId="29" hidden="1">{"Tab1",#N/A,FALSE,"P";"Tab2",#N/A,FALSE,"P"}</definedName>
    <definedName name="fre" localSheetId="30" hidden="1">{"Tab1",#N/A,FALSE,"P";"Tab2",#N/A,FALSE,"P"}</definedName>
    <definedName name="fre" localSheetId="31" hidden="1">{"Tab1",#N/A,FALSE,"P";"Tab2",#N/A,FALSE,"P"}</definedName>
    <definedName name="fre" localSheetId="32" hidden="1">{"Tab1",#N/A,FALSE,"P";"Tab2",#N/A,FALSE,"P"}</definedName>
    <definedName name="fre" localSheetId="33" hidden="1">{"Tab1",#N/A,FALSE,"P";"Tab2",#N/A,FALSE,"P"}</definedName>
    <definedName name="fre" localSheetId="34" hidden="1">{"Tab1",#N/A,FALSE,"P";"Tab2",#N/A,FALSE,"P"}</definedName>
    <definedName name="fre" localSheetId="35" hidden="1">{"Tab1",#N/A,FALSE,"P";"Tab2",#N/A,FALSE,"P"}</definedName>
    <definedName name="fre" localSheetId="19" hidden="1">{"Tab1",#N/A,FALSE,"P";"Tab2",#N/A,FALSE,"P"}</definedName>
    <definedName name="fre" localSheetId="22" hidden="1">{"Tab1",#N/A,FALSE,"P";"Tab2",#N/A,FALSE,"P"}</definedName>
    <definedName name="fre" localSheetId="25" hidden="1">{"Tab1",#N/A,FALSE,"P";"Tab2",#N/A,FALSE,"P"}</definedName>
    <definedName name="fre" localSheetId="27" hidden="1">{"Tab1",#N/A,FALSE,"P";"Tab2",#N/A,FALSE,"P"}</definedName>
    <definedName name="fre" hidden="1">{"Tab1",#N/A,FALSE,"P";"Tab2",#N/A,FALSE,"P"}</definedName>
    <definedName name="FRF" localSheetId="48">#REF!</definedName>
    <definedName name="FRF" localSheetId="51">#REF!</definedName>
    <definedName name="FRF" localSheetId="52">#REF!</definedName>
    <definedName name="FRF" localSheetId="28">#REF!</definedName>
    <definedName name="FRF" localSheetId="29">#REF!</definedName>
    <definedName name="FRF" localSheetId="30">#REF!</definedName>
    <definedName name="FRF" localSheetId="31">#REF!</definedName>
    <definedName name="FRF">#REF!</definedName>
    <definedName name="FRFEURO" localSheetId="48">#REF!</definedName>
    <definedName name="FRFEURO" localSheetId="49">#REF!</definedName>
    <definedName name="FRFEURO" localSheetId="50">#REF!</definedName>
    <definedName name="FRFEURO" localSheetId="51">#REF!</definedName>
    <definedName name="FRFEURO" localSheetId="52">#REF!</definedName>
    <definedName name="FRFEURO" localSheetId="11">#REF!</definedName>
    <definedName name="FRFEURO" localSheetId="12">#REF!</definedName>
    <definedName name="FRFEURO" localSheetId="13">#REF!</definedName>
    <definedName name="FRFEURO" localSheetId="17">#REF!</definedName>
    <definedName name="FRFEURO" localSheetId="18">#REF!</definedName>
    <definedName name="FRFEURO" localSheetId="20">#REF!</definedName>
    <definedName name="FRFEURO" localSheetId="21">#REF!</definedName>
    <definedName name="FRFEURO" localSheetId="26">#REF!</definedName>
    <definedName name="FRFEURO" localSheetId="28">#REF!</definedName>
    <definedName name="FRFEURO" localSheetId="29">#REF!</definedName>
    <definedName name="FRFEURO" localSheetId="30">#REF!</definedName>
    <definedName name="FRFEURO" localSheetId="31">#REF!</definedName>
    <definedName name="FRFEURO" localSheetId="32">#REF!</definedName>
    <definedName name="FRFEURO" localSheetId="33">#REF!</definedName>
    <definedName name="FRFEURO" localSheetId="34">#REF!</definedName>
    <definedName name="FRFEURO" localSheetId="19">#REF!</definedName>
    <definedName name="FRFEURO" localSheetId="25">#REF!</definedName>
    <definedName name="FRFEURO" localSheetId="27">#REF!</definedName>
    <definedName name="FRFEURO">#REF!</definedName>
    <definedName name="FS" localSheetId="49">#REF!</definedName>
    <definedName name="FS" localSheetId="50">#REF!</definedName>
    <definedName name="FS" localSheetId="51">#REF!</definedName>
    <definedName name="FS" localSheetId="11">#REF!</definedName>
    <definedName name="FS" localSheetId="12">#REF!</definedName>
    <definedName name="FS" localSheetId="17">#REF!</definedName>
    <definedName name="FS" localSheetId="20">#REF!</definedName>
    <definedName name="FS" localSheetId="21">#REF!</definedName>
    <definedName name="FS" localSheetId="28">#REF!</definedName>
    <definedName name="FS" localSheetId="29">#REF!</definedName>
    <definedName name="FS" localSheetId="30">#REF!</definedName>
    <definedName name="FS" localSheetId="31">#REF!</definedName>
    <definedName name="FS" localSheetId="32">#REF!</definedName>
    <definedName name="FS" localSheetId="33">#REF!</definedName>
    <definedName name="FS" localSheetId="34">#REF!</definedName>
    <definedName name="FS" localSheetId="19">#REF!</definedName>
    <definedName name="FS" localSheetId="25">#REF!</definedName>
    <definedName name="FS">#REF!</definedName>
    <definedName name="FS1A" localSheetId="49">#REF!</definedName>
    <definedName name="FS1A" localSheetId="50">#REF!</definedName>
    <definedName name="FS1A" localSheetId="51">#REF!</definedName>
    <definedName name="FS1A" localSheetId="11">#REF!</definedName>
    <definedName name="FS1A" localSheetId="12">#REF!</definedName>
    <definedName name="FS1A" localSheetId="17">#REF!</definedName>
    <definedName name="FS1A" localSheetId="20">#REF!</definedName>
    <definedName name="FS1A" localSheetId="21">#REF!</definedName>
    <definedName name="FS1A" localSheetId="28">#REF!</definedName>
    <definedName name="FS1A" localSheetId="29">#REF!</definedName>
    <definedName name="FS1A" localSheetId="30">#REF!</definedName>
    <definedName name="FS1A" localSheetId="31">#REF!</definedName>
    <definedName name="FS1A" localSheetId="32">#REF!</definedName>
    <definedName name="FS1A" localSheetId="33">#REF!</definedName>
    <definedName name="FS1A" localSheetId="34">#REF!</definedName>
    <definedName name="FS1A" localSheetId="19">#REF!</definedName>
    <definedName name="FS1A" localSheetId="25">#REF!</definedName>
    <definedName name="FS1A">#REF!</definedName>
    <definedName name="fsdfsd" localSheetId="50" hidden="1">[115]C!#REF!</definedName>
    <definedName name="fsdfsd" localSheetId="51" hidden="1">[115]C!#REF!</definedName>
    <definedName name="fsdfsd" localSheetId="17" hidden="1">#REF!</definedName>
    <definedName name="fsdfsd" localSheetId="18" hidden="1">#REF!</definedName>
    <definedName name="fsdfsd" localSheetId="20" hidden="1">#REF!</definedName>
    <definedName name="fsdfsd" localSheetId="29" hidden="1">[115]C!#REF!</definedName>
    <definedName name="fsdfsd" localSheetId="30" hidden="1">#REF!</definedName>
    <definedName name="fsdfsd" localSheetId="31" hidden="1">[115]C!#REF!</definedName>
    <definedName name="fsdfsd" localSheetId="32" hidden="1">#REF!</definedName>
    <definedName name="fsdfsd" localSheetId="33" hidden="1">#REF!</definedName>
    <definedName name="fsdfsd" localSheetId="34" hidden="1">#REF!</definedName>
    <definedName name="fsdfsd" localSheetId="19" hidden="1">#REF!</definedName>
    <definedName name="fsdfsd" localSheetId="25" hidden="1">#REF!</definedName>
    <definedName name="fsdfsd" hidden="1">#REF!</definedName>
    <definedName name="fsdsdfa" localSheetId="48" hidden="1">'[100]Fax a enviar'!#REF!</definedName>
    <definedName name="fsdsdfa" localSheetId="50" hidden="1">'[100]Fax a enviar'!#REF!</definedName>
    <definedName name="fsdsdfa" localSheetId="51" hidden="1">'[100]Fax a enviar'!#REF!</definedName>
    <definedName name="fsdsdfa" localSheetId="52" hidden="1">'[100]Fax a enviar'!#REF!</definedName>
    <definedName name="fsdsdfa" localSheetId="17" hidden="1">#REF!</definedName>
    <definedName name="fsdsdfa" localSheetId="18" hidden="1">#REF!</definedName>
    <definedName name="fsdsdfa" localSheetId="20" hidden="1">#REF!</definedName>
    <definedName name="fsdsdfa" localSheetId="29" hidden="1">'[100]Fax a enviar'!#REF!</definedName>
    <definedName name="fsdsdfa" localSheetId="30" hidden="1">#REF!</definedName>
    <definedName name="fsdsdfa" localSheetId="31" hidden="1">'[100]Fax a enviar'!#REF!</definedName>
    <definedName name="fsdsdfa" localSheetId="32" hidden="1">#REF!</definedName>
    <definedName name="fsdsdfa" localSheetId="33" hidden="1">#REF!</definedName>
    <definedName name="fsdsdfa" localSheetId="34" hidden="1">#REF!</definedName>
    <definedName name="fsdsdfa" localSheetId="19" hidden="1">#REF!</definedName>
    <definedName name="fsdsdfa" localSheetId="25" hidden="1">#REF!</definedName>
    <definedName name="fsdsdfa" hidden="1">#REF!</definedName>
    <definedName name="FT" localSheetId="48">#REF!</definedName>
    <definedName name="FT" localSheetId="49">#REF!</definedName>
    <definedName name="FT" localSheetId="50">#REF!</definedName>
    <definedName name="FT" localSheetId="51">#REF!</definedName>
    <definedName name="FT" localSheetId="52">#REF!</definedName>
    <definedName name="FT" localSheetId="11">#REF!</definedName>
    <definedName name="FT" localSheetId="12">#REF!</definedName>
    <definedName name="FT" localSheetId="13">#REF!</definedName>
    <definedName name="FT" localSheetId="17">#REF!</definedName>
    <definedName name="FT" localSheetId="18">#REF!</definedName>
    <definedName name="FT" localSheetId="20">#REF!</definedName>
    <definedName name="FT" localSheetId="21">#REF!</definedName>
    <definedName name="FT" localSheetId="26">#REF!</definedName>
    <definedName name="FT" localSheetId="28">#REF!</definedName>
    <definedName name="FT" localSheetId="29">#REF!</definedName>
    <definedName name="FT" localSheetId="30">#REF!</definedName>
    <definedName name="FT" localSheetId="31">#REF!</definedName>
    <definedName name="FT" localSheetId="32">#REF!</definedName>
    <definedName name="FT" localSheetId="33">#REF!</definedName>
    <definedName name="FT" localSheetId="34">#REF!</definedName>
    <definedName name="FT" localSheetId="19">#REF!</definedName>
    <definedName name="FT" localSheetId="25">#REF!</definedName>
    <definedName name="FT" localSheetId="27">#REF!</definedName>
    <definedName name="FT">#REF!</definedName>
    <definedName name="FT1A" localSheetId="49">#REF!</definedName>
    <definedName name="FT1A" localSheetId="50">#REF!</definedName>
    <definedName name="FT1A" localSheetId="51">#REF!</definedName>
    <definedName name="FT1A" localSheetId="11">#REF!</definedName>
    <definedName name="FT1A" localSheetId="12">#REF!</definedName>
    <definedName name="FT1A" localSheetId="17">#REF!</definedName>
    <definedName name="FT1A" localSheetId="20">#REF!</definedName>
    <definedName name="FT1A" localSheetId="21">#REF!</definedName>
    <definedName name="FT1A" localSheetId="28">#REF!</definedName>
    <definedName name="FT1A" localSheetId="29">#REF!</definedName>
    <definedName name="FT1A" localSheetId="30">#REF!</definedName>
    <definedName name="FT1A" localSheetId="31">#REF!</definedName>
    <definedName name="FT1A" localSheetId="32">#REF!</definedName>
    <definedName name="FT1A" localSheetId="33">#REF!</definedName>
    <definedName name="FT1A" localSheetId="34">#REF!</definedName>
    <definedName name="FT1A" localSheetId="19">#REF!</definedName>
    <definedName name="FT1A" localSheetId="25">#REF!</definedName>
    <definedName name="FT1A">#REF!</definedName>
    <definedName name="ftaref" localSheetId="28">#REF!</definedName>
    <definedName name="ftaref" localSheetId="29">#REF!</definedName>
    <definedName name="ftaref" localSheetId="30">#REF!</definedName>
    <definedName name="ftaref" localSheetId="31">#REF!</definedName>
    <definedName name="ftaref">#REF!</definedName>
    <definedName name="ftconf" localSheetId="28">#REF!</definedName>
    <definedName name="ftconf" localSheetId="29">#REF!</definedName>
    <definedName name="ftconf" localSheetId="30">#REF!</definedName>
    <definedName name="ftconf" localSheetId="31">#REF!</definedName>
    <definedName name="ftconf">#REF!</definedName>
    <definedName name="ftima" localSheetId="28">#REF!</definedName>
    <definedName name="ftima" localSheetId="29">#REF!</definedName>
    <definedName name="ftima" localSheetId="30">#REF!</definedName>
    <definedName name="ftima" localSheetId="31">#REF!</definedName>
    <definedName name="ftima">#REF!</definedName>
    <definedName name="ftimaf" localSheetId="28">#REF!</definedName>
    <definedName name="ftimaf" localSheetId="29">#REF!</definedName>
    <definedName name="ftimaf" localSheetId="30">#REF!</definedName>
    <definedName name="ftimaf" localSheetId="31">#REF!</definedName>
    <definedName name="ftimaf">#REF!</definedName>
    <definedName name="ftr" localSheetId="48" hidden="1">{"Riqfin97",#N/A,FALSE,"Tran";"Riqfinpro",#N/A,FALSE,"Tran"}</definedName>
    <definedName name="ftr" localSheetId="49" hidden="1">{"Riqfin97",#N/A,FALSE,"Tran";"Riqfinpro",#N/A,FALSE,"Tran"}</definedName>
    <definedName name="ftr" localSheetId="50" hidden="1">{"Riqfin97",#N/A,FALSE,"Tran";"Riqfinpro",#N/A,FALSE,"Tran"}</definedName>
    <definedName name="ftr" localSheetId="51" hidden="1">{"Riqfin97",#N/A,FALSE,"Tran";"Riqfinpro",#N/A,FALSE,"Tran"}</definedName>
    <definedName name="ftr" localSheetId="52" hidden="1">{"Riqfin97",#N/A,FALSE,"Tran";"Riqfinpro",#N/A,FALSE,"Tran"}</definedName>
    <definedName name="ftr" localSheetId="11" hidden="1">{"Riqfin97",#N/A,FALSE,"Tran";"Riqfinpro",#N/A,FALSE,"Tran"}</definedName>
    <definedName name="ftr" localSheetId="12" hidden="1">{"Riqfin97",#N/A,FALSE,"Tran";"Riqfinpro",#N/A,FALSE,"Tran"}</definedName>
    <definedName name="ftr" localSheetId="13" hidden="1">{"Riqfin97",#N/A,FALSE,"Tran";"Riqfinpro",#N/A,FALSE,"Tran"}</definedName>
    <definedName name="ftr" localSheetId="17" hidden="1">{"Riqfin97",#N/A,FALSE,"Tran";"Riqfinpro",#N/A,FALSE,"Tran"}</definedName>
    <definedName name="ftr" localSheetId="18" hidden="1">{"Riqfin97",#N/A,FALSE,"Tran";"Riqfinpro",#N/A,FALSE,"Tran"}</definedName>
    <definedName name="ftr" localSheetId="20" hidden="1">{"Riqfin97",#N/A,FALSE,"Tran";"Riqfinpro",#N/A,FALSE,"Tran"}</definedName>
    <definedName name="ftr" localSheetId="21" hidden="1">{"Riqfin97",#N/A,FALSE,"Tran";"Riqfinpro",#N/A,FALSE,"Tran"}</definedName>
    <definedName name="ftr" localSheetId="10" hidden="1">{"Riqfin97",#N/A,FALSE,"Tran";"Riqfinpro",#N/A,FALSE,"Tran"}</definedName>
    <definedName name="ftr" localSheetId="26" hidden="1">{"Riqfin97",#N/A,FALSE,"Tran";"Riqfinpro",#N/A,FALSE,"Tran"}</definedName>
    <definedName name="ftr" localSheetId="23" hidden="1">{"Riqfin97",#N/A,FALSE,"Tran";"Riqfinpro",#N/A,FALSE,"Tran"}</definedName>
    <definedName name="ftr" localSheetId="28" hidden="1">{"Riqfin97",#N/A,FALSE,"Tran";"Riqfinpro",#N/A,FALSE,"Tran"}</definedName>
    <definedName name="ftr" localSheetId="29" hidden="1">{"Riqfin97",#N/A,FALSE,"Tran";"Riqfinpro",#N/A,FALSE,"Tran"}</definedName>
    <definedName name="ftr" localSheetId="30" hidden="1">{"Riqfin97",#N/A,FALSE,"Tran";"Riqfinpro",#N/A,FALSE,"Tran"}</definedName>
    <definedName name="ftr" localSheetId="31" hidden="1">{"Riqfin97",#N/A,FALSE,"Tran";"Riqfinpro",#N/A,FALSE,"Tran"}</definedName>
    <definedName name="ftr" localSheetId="32" hidden="1">{"Riqfin97",#N/A,FALSE,"Tran";"Riqfinpro",#N/A,FALSE,"Tran"}</definedName>
    <definedName name="ftr" localSheetId="33" hidden="1">{"Riqfin97",#N/A,FALSE,"Tran";"Riqfinpro",#N/A,FALSE,"Tran"}</definedName>
    <definedName name="ftr" localSheetId="34" hidden="1">{"Riqfin97",#N/A,FALSE,"Tran";"Riqfinpro",#N/A,FALSE,"Tran"}</definedName>
    <definedName name="ftr" localSheetId="35" hidden="1">{"Riqfin97",#N/A,FALSE,"Tran";"Riqfinpro",#N/A,FALSE,"Tran"}</definedName>
    <definedName name="ftr" localSheetId="19" hidden="1">{"Riqfin97",#N/A,FALSE,"Tran";"Riqfinpro",#N/A,FALSE,"Tran"}</definedName>
    <definedName name="ftr" localSheetId="22" hidden="1">{"Riqfin97",#N/A,FALSE,"Tran";"Riqfinpro",#N/A,FALSE,"Tran"}</definedName>
    <definedName name="ftr" localSheetId="25" hidden="1">{"Riqfin97",#N/A,FALSE,"Tran";"Riqfinpro",#N/A,FALSE,"Tran"}</definedName>
    <definedName name="ftr" localSheetId="27" hidden="1">{"Riqfin97",#N/A,FALSE,"Tran";"Riqfinpro",#N/A,FALSE,"Tran"}</definedName>
    <definedName name="ftr" hidden="1">{"Riqfin97",#N/A,FALSE,"Tran";"Riqfinpro",#N/A,FALSE,"Tran"}</definedName>
    <definedName name="fty" localSheetId="48" hidden="1">{"Riqfin97",#N/A,FALSE,"Tran";"Riqfinpro",#N/A,FALSE,"Tran"}</definedName>
    <definedName name="fty" localSheetId="49" hidden="1">{"Riqfin97",#N/A,FALSE,"Tran";"Riqfinpro",#N/A,FALSE,"Tran"}</definedName>
    <definedName name="fty" localSheetId="50" hidden="1">{"Riqfin97",#N/A,FALSE,"Tran";"Riqfinpro",#N/A,FALSE,"Tran"}</definedName>
    <definedName name="fty" localSheetId="51" hidden="1">{"Riqfin97",#N/A,FALSE,"Tran";"Riqfinpro",#N/A,FALSE,"Tran"}</definedName>
    <definedName name="fty" localSheetId="52" hidden="1">{"Riqfin97",#N/A,FALSE,"Tran";"Riqfinpro",#N/A,FALSE,"Tran"}</definedName>
    <definedName name="fty" localSheetId="11" hidden="1">{"Riqfin97",#N/A,FALSE,"Tran";"Riqfinpro",#N/A,FALSE,"Tran"}</definedName>
    <definedName name="fty" localSheetId="12" hidden="1">{"Riqfin97",#N/A,FALSE,"Tran";"Riqfinpro",#N/A,FALSE,"Tran"}</definedName>
    <definedName name="fty" localSheetId="13" hidden="1">{"Riqfin97",#N/A,FALSE,"Tran";"Riqfinpro",#N/A,FALSE,"Tran"}</definedName>
    <definedName name="fty" localSheetId="17" hidden="1">{"Riqfin97",#N/A,FALSE,"Tran";"Riqfinpro",#N/A,FALSE,"Tran"}</definedName>
    <definedName name="fty" localSheetId="18" hidden="1">{"Riqfin97",#N/A,FALSE,"Tran";"Riqfinpro",#N/A,FALSE,"Tran"}</definedName>
    <definedName name="fty" localSheetId="20" hidden="1">{"Riqfin97",#N/A,FALSE,"Tran";"Riqfinpro",#N/A,FALSE,"Tran"}</definedName>
    <definedName name="fty" localSheetId="21" hidden="1">{"Riqfin97",#N/A,FALSE,"Tran";"Riqfinpro",#N/A,FALSE,"Tran"}</definedName>
    <definedName name="fty" localSheetId="10" hidden="1">{"Riqfin97",#N/A,FALSE,"Tran";"Riqfinpro",#N/A,FALSE,"Tran"}</definedName>
    <definedName name="fty" localSheetId="26" hidden="1">{"Riqfin97",#N/A,FALSE,"Tran";"Riqfinpro",#N/A,FALSE,"Tran"}</definedName>
    <definedName name="fty" localSheetId="23" hidden="1">{"Riqfin97",#N/A,FALSE,"Tran";"Riqfinpro",#N/A,FALSE,"Tran"}</definedName>
    <definedName name="fty" localSheetId="28" hidden="1">{"Riqfin97",#N/A,FALSE,"Tran";"Riqfinpro",#N/A,FALSE,"Tran"}</definedName>
    <definedName name="fty" localSheetId="29" hidden="1">{"Riqfin97",#N/A,FALSE,"Tran";"Riqfinpro",#N/A,FALSE,"Tran"}</definedName>
    <definedName name="fty" localSheetId="30" hidden="1">{"Riqfin97",#N/A,FALSE,"Tran";"Riqfinpro",#N/A,FALSE,"Tran"}</definedName>
    <definedName name="fty" localSheetId="31" hidden="1">{"Riqfin97",#N/A,FALSE,"Tran";"Riqfinpro",#N/A,FALSE,"Tran"}</definedName>
    <definedName name="fty" localSheetId="32" hidden="1">{"Riqfin97",#N/A,FALSE,"Tran";"Riqfinpro",#N/A,FALSE,"Tran"}</definedName>
    <definedName name="fty" localSheetId="33" hidden="1">{"Riqfin97",#N/A,FALSE,"Tran";"Riqfinpro",#N/A,FALSE,"Tran"}</definedName>
    <definedName name="fty" localSheetId="34" hidden="1">{"Riqfin97",#N/A,FALSE,"Tran";"Riqfinpro",#N/A,FALSE,"Tran"}</definedName>
    <definedName name="fty" localSheetId="35" hidden="1">{"Riqfin97",#N/A,FALSE,"Tran";"Riqfinpro",#N/A,FALSE,"Tran"}</definedName>
    <definedName name="fty" localSheetId="19" hidden="1">{"Riqfin97",#N/A,FALSE,"Tran";"Riqfinpro",#N/A,FALSE,"Tran"}</definedName>
    <definedName name="fty" localSheetId="22" hidden="1">{"Riqfin97",#N/A,FALSE,"Tran";"Riqfinpro",#N/A,FALSE,"Tran"}</definedName>
    <definedName name="fty" localSheetId="25" hidden="1">{"Riqfin97",#N/A,FALSE,"Tran";"Riqfinpro",#N/A,FALSE,"Tran"}</definedName>
    <definedName name="fty" localSheetId="27" hidden="1">{"Riqfin97",#N/A,FALSE,"Tran";"Riqfinpro",#N/A,FALSE,"Tran"}</definedName>
    <definedName name="fty" hidden="1">{"Riqfin97",#N/A,FALSE,"Tran";"Riqfinpro",#N/A,FALSE,"Tran"}</definedName>
    <definedName name="FUENTE" localSheetId="48">#REF!</definedName>
    <definedName name="FUENTE" localSheetId="49">#REF!</definedName>
    <definedName name="FUENTE" localSheetId="50">#REF!</definedName>
    <definedName name="FUENTE" localSheetId="51">#REF!</definedName>
    <definedName name="FUENTE" localSheetId="52">#REF!</definedName>
    <definedName name="FUENTE" localSheetId="11">#REF!</definedName>
    <definedName name="FUENTE" localSheetId="12">#REF!</definedName>
    <definedName name="FUENTE" localSheetId="13">#REF!</definedName>
    <definedName name="FUENTE" localSheetId="17">#REF!</definedName>
    <definedName name="FUENTE" localSheetId="18">#REF!</definedName>
    <definedName name="FUENTE" localSheetId="20">#REF!</definedName>
    <definedName name="FUENTE" localSheetId="21">#REF!</definedName>
    <definedName name="FUENTE" localSheetId="26">#REF!</definedName>
    <definedName name="FUENTE" localSheetId="28">#REF!</definedName>
    <definedName name="FUENTE" localSheetId="29">#REF!</definedName>
    <definedName name="FUENTE" localSheetId="30">#REF!</definedName>
    <definedName name="FUENTE" localSheetId="31">#REF!</definedName>
    <definedName name="FUENTE" localSheetId="32">#REF!</definedName>
    <definedName name="FUENTE" localSheetId="33">#REF!</definedName>
    <definedName name="FUENTE" localSheetId="34">#REF!</definedName>
    <definedName name="FUENTE" localSheetId="19">#REF!</definedName>
    <definedName name="FUENTE" localSheetId="25">#REF!</definedName>
    <definedName name="FUENTE" localSheetId="27">#REF!</definedName>
    <definedName name="FUENTE">#REF!</definedName>
    <definedName name="fuente1" localSheetId="49">#REF!</definedName>
    <definedName name="fuente1" localSheetId="50">#REF!</definedName>
    <definedName name="fuente1" localSheetId="51">#REF!</definedName>
    <definedName name="fuente1" localSheetId="11">#REF!</definedName>
    <definedName name="fuente1" localSheetId="12">#REF!</definedName>
    <definedName name="fuente1" localSheetId="13">#REF!</definedName>
    <definedName name="fuente1" localSheetId="17">#REF!</definedName>
    <definedName name="fuente1" localSheetId="20">#REF!</definedName>
    <definedName name="fuente1" localSheetId="21">#REF!</definedName>
    <definedName name="fuente1" localSheetId="28">#REF!</definedName>
    <definedName name="fuente1" localSheetId="29">#REF!</definedName>
    <definedName name="fuente1" localSheetId="30">#REF!</definedName>
    <definedName name="fuente1" localSheetId="31">#REF!</definedName>
    <definedName name="fuente1" localSheetId="32">#REF!</definedName>
    <definedName name="fuente1" localSheetId="33">#REF!</definedName>
    <definedName name="fuente1" localSheetId="34">#REF!</definedName>
    <definedName name="fuente1" localSheetId="19">#REF!</definedName>
    <definedName name="fuente1" localSheetId="25">#REF!</definedName>
    <definedName name="fuente1">#REF!</definedName>
    <definedName name="FUENTE2" localSheetId="49">#REF!</definedName>
    <definedName name="FUENTE2" localSheetId="50">#REF!</definedName>
    <definedName name="FUENTE2" localSheetId="51">#REF!</definedName>
    <definedName name="FUENTE2" localSheetId="11">#REF!</definedName>
    <definedName name="FUENTE2" localSheetId="12">#REF!</definedName>
    <definedName name="FUENTE2" localSheetId="13">#REF!</definedName>
    <definedName name="FUENTE2" localSheetId="17">#REF!</definedName>
    <definedName name="FUENTE2" localSheetId="20">#REF!</definedName>
    <definedName name="FUENTE2" localSheetId="28">#REF!</definedName>
    <definedName name="FUENTE2" localSheetId="29">#REF!</definedName>
    <definedName name="FUENTE2" localSheetId="30">#REF!</definedName>
    <definedName name="FUENTE2" localSheetId="31">#REF!</definedName>
    <definedName name="FUENTE2" localSheetId="25">#REF!</definedName>
    <definedName name="FUENTE2">#REF!</definedName>
    <definedName name="Fuentes" localSheetId="49">#REF!</definedName>
    <definedName name="Fuentes" localSheetId="50">#REF!</definedName>
    <definedName name="Fuentes" localSheetId="51">#REF!</definedName>
    <definedName name="Fuentes" localSheetId="11">#REF!</definedName>
    <definedName name="Fuentes" localSheetId="17">#REF!</definedName>
    <definedName name="Fuentes" localSheetId="28">#REF!</definedName>
    <definedName name="Fuentes" localSheetId="29">#REF!</definedName>
    <definedName name="Fuentes" localSheetId="30">#REF!</definedName>
    <definedName name="Fuentes" localSheetId="31">#REF!</definedName>
    <definedName name="Fuentes" localSheetId="25">#REF!</definedName>
    <definedName name="Fuentes">#REF!</definedName>
    <definedName name="fx" localSheetId="49">#REF!</definedName>
    <definedName name="fx" localSheetId="50">#REF!</definedName>
    <definedName name="fx" localSheetId="51">#REF!</definedName>
    <definedName name="fx" localSheetId="11">#REF!</definedName>
    <definedName name="fx" localSheetId="17">#REF!</definedName>
    <definedName name="fx" localSheetId="21">#REF!</definedName>
    <definedName name="fx" localSheetId="28">#REF!</definedName>
    <definedName name="fx" localSheetId="29">#REF!</definedName>
    <definedName name="fx" localSheetId="30">#REF!</definedName>
    <definedName name="fx" localSheetId="31">#REF!</definedName>
    <definedName name="fx" localSheetId="32">#REF!</definedName>
    <definedName name="fx" localSheetId="33">#REF!</definedName>
    <definedName name="fx" localSheetId="34">#REF!</definedName>
    <definedName name="fx" localSheetId="19">#REF!</definedName>
    <definedName name="fx" localSheetId="25">#REF!</definedName>
    <definedName name="fx">#REF!</definedName>
    <definedName name="FX98IGP" localSheetId="28">#REF!</definedName>
    <definedName name="FX98IGP" localSheetId="29">#REF!</definedName>
    <definedName name="FX98IGP" localSheetId="30">#REF!</definedName>
    <definedName name="FX98IGP" localSheetId="31">#REF!</definedName>
    <definedName name="FX98IGP">#REF!</definedName>
    <definedName name="FX98RE" localSheetId="28">#REF!</definedName>
    <definedName name="FX98RE" localSheetId="29">#REF!</definedName>
    <definedName name="FX98RE" localSheetId="30">#REF!</definedName>
    <definedName name="FX98RE" localSheetId="31">#REF!</definedName>
    <definedName name="FX98RE">#REF!</definedName>
    <definedName name="FX99RE" localSheetId="28">#REF!</definedName>
    <definedName name="FX99RE" localSheetId="29">#REF!</definedName>
    <definedName name="FX99RE" localSheetId="30">#REF!</definedName>
    <definedName name="FX99RE" localSheetId="31">#REF!</definedName>
    <definedName name="FX99RE">#REF!</definedName>
    <definedName name="G" localSheetId="48" hidden="1">{"Main Economic Indicators",#N/A,FALSE,"C"}</definedName>
    <definedName name="G" localSheetId="49" hidden="1">{"Main Economic Indicators",#N/A,FALSE,"C"}</definedName>
    <definedName name="G" localSheetId="50" hidden="1">{"Main Economic Indicators",#N/A,FALSE,"C"}</definedName>
    <definedName name="G" localSheetId="51" hidden="1">{"Main Economic Indicators",#N/A,FALSE,"C"}</definedName>
    <definedName name="G" localSheetId="52" hidden="1">{"Main Economic Indicators",#N/A,FALSE,"C"}</definedName>
    <definedName name="G" localSheetId="11" hidden="1">{"Main Economic Indicators",#N/A,FALSE,"C"}</definedName>
    <definedName name="g" localSheetId="12">#REF!</definedName>
    <definedName name="G" localSheetId="13" hidden="1">{"Main Economic Indicators",#N/A,FALSE,"C"}</definedName>
    <definedName name="G" localSheetId="17" hidden="1">{"Main Economic Indicators",#N/A,FALSE,"C"}</definedName>
    <definedName name="G" localSheetId="18" hidden="1">{"Main Economic Indicators",#N/A,FALSE,"C"}</definedName>
    <definedName name="G" localSheetId="20" hidden="1">{"Main Economic Indicators",#N/A,FALSE,"C"}</definedName>
    <definedName name="G" localSheetId="21" hidden="1">{"Main Economic Indicators",#N/A,FALSE,"C"}</definedName>
    <definedName name="G" localSheetId="10" hidden="1">{"Main Economic Indicators",#N/A,FALSE,"C"}</definedName>
    <definedName name="G" localSheetId="26" hidden="1">{"Main Economic Indicators",#N/A,FALSE,"C"}</definedName>
    <definedName name="G" localSheetId="23" hidden="1">{"Main Economic Indicators",#N/A,FALSE,"C"}</definedName>
    <definedName name="G" localSheetId="28" hidden="1">{"Main Economic Indicators",#N/A,FALSE,"C"}</definedName>
    <definedName name="G" localSheetId="29" hidden="1">{"Main Economic Indicators",#N/A,FALSE,"C"}</definedName>
    <definedName name="G" localSheetId="30" hidden="1">{"Main Economic Indicators",#N/A,FALSE,"C"}</definedName>
    <definedName name="G" localSheetId="31" hidden="1">{"Main Economic Indicators",#N/A,FALSE,"C"}</definedName>
    <definedName name="G" localSheetId="32" hidden="1">{"Main Economic Indicators",#N/A,FALSE,"C"}</definedName>
    <definedName name="G" localSheetId="33" hidden="1">{"Main Economic Indicators",#N/A,FALSE,"C"}</definedName>
    <definedName name="G" localSheetId="34" hidden="1">{"Main Economic Indicators",#N/A,FALSE,"C"}</definedName>
    <definedName name="G" localSheetId="35" hidden="1">{"Main Economic Indicators",#N/A,FALSE,"C"}</definedName>
    <definedName name="G" localSheetId="19" hidden="1">{"Main Economic Indicators",#N/A,FALSE,"C"}</definedName>
    <definedName name="G" localSheetId="22" hidden="1">{"Main Economic Indicators",#N/A,FALSE,"C"}</definedName>
    <definedName name="G" localSheetId="25" hidden="1">{"Main Economic Indicators",#N/A,FALSE,"C"}</definedName>
    <definedName name="G" localSheetId="27" hidden="1">{"Main Economic Indicators",#N/A,FALSE,"C"}</definedName>
    <definedName name="G" hidden="1">{"Main Economic Indicators",#N/A,FALSE,"C"}</definedName>
    <definedName name="g1std" localSheetId="48">#REF!</definedName>
    <definedName name="g1std" localSheetId="51">#REF!</definedName>
    <definedName name="g1std" localSheetId="52">#REF!</definedName>
    <definedName name="g1std" localSheetId="28">#REF!</definedName>
    <definedName name="g1std" localSheetId="29">#REF!</definedName>
    <definedName name="g1std" localSheetId="30">#REF!</definedName>
    <definedName name="g1std" localSheetId="31">#REF!</definedName>
    <definedName name="g1std">#REF!</definedName>
    <definedName name="g2std" localSheetId="48">#REF!</definedName>
    <definedName name="g2std" localSheetId="52">#REF!</definedName>
    <definedName name="g2std" localSheetId="28">#REF!</definedName>
    <definedName name="g2std" localSheetId="29">#REF!</definedName>
    <definedName name="g2std" localSheetId="30">#REF!</definedName>
    <definedName name="g2std" localSheetId="31">#REF!</definedName>
    <definedName name="g2std">#REF!</definedName>
    <definedName name="GAP" localSheetId="48">#REF!</definedName>
    <definedName name="GAP" localSheetId="49">#REF!</definedName>
    <definedName name="GAP" localSheetId="50">#REF!</definedName>
    <definedName name="GAP" localSheetId="51">#REF!</definedName>
    <definedName name="GAP" localSheetId="52">#REF!</definedName>
    <definedName name="GAP" localSheetId="11">#REF!</definedName>
    <definedName name="GAP" localSheetId="12">#REF!</definedName>
    <definedName name="GAP" localSheetId="13">#REF!</definedName>
    <definedName name="GAP" localSheetId="17">#REF!</definedName>
    <definedName name="GAP" localSheetId="18">#REF!</definedName>
    <definedName name="GAP" localSheetId="20">#REF!</definedName>
    <definedName name="GAP" localSheetId="26">#REF!</definedName>
    <definedName name="GAP" localSheetId="28">#REF!</definedName>
    <definedName name="GAP" localSheetId="29">#REF!</definedName>
    <definedName name="GAP" localSheetId="30">#REF!</definedName>
    <definedName name="GAP" localSheetId="31">#REF!</definedName>
    <definedName name="GAP" localSheetId="32">#REF!</definedName>
    <definedName name="GAP" localSheetId="19">#REF!</definedName>
    <definedName name="GAP" localSheetId="25">#REF!</definedName>
    <definedName name="GAP" localSheetId="27">#REF!</definedName>
    <definedName name="GAP">#REF!</definedName>
    <definedName name="GAPFGFROM" localSheetId="48">#REF!</definedName>
    <definedName name="GAPFGFROM" localSheetId="49">#REF!</definedName>
    <definedName name="GAPFGFROM" localSheetId="50">#REF!</definedName>
    <definedName name="GAPFGFROM" localSheetId="51">#REF!</definedName>
    <definedName name="GAPFGFROM" localSheetId="52">#REF!</definedName>
    <definedName name="GAPFGFROM" localSheetId="11">#REF!</definedName>
    <definedName name="GAPFGFROM" localSheetId="17">#REF!</definedName>
    <definedName name="GAPFGFROM" localSheetId="18">#REF!</definedName>
    <definedName name="GAPFGFROM" localSheetId="20">#REF!</definedName>
    <definedName name="GAPFGFROM" localSheetId="26">#REF!</definedName>
    <definedName name="GAPFGFROM" localSheetId="28">#REF!</definedName>
    <definedName name="GAPFGFROM" localSheetId="29">#REF!</definedName>
    <definedName name="GAPFGFROM" localSheetId="30">#REF!</definedName>
    <definedName name="GAPFGFROM" localSheetId="31">#REF!</definedName>
    <definedName name="GAPFGFROM" localSheetId="32">#REF!</definedName>
    <definedName name="GAPFGFROM" localSheetId="19">#REF!</definedName>
    <definedName name="GAPFGFROM" localSheetId="25">#REF!</definedName>
    <definedName name="GAPFGFROM" localSheetId="27">#REF!</definedName>
    <definedName name="GAPFGFROM">#REF!</definedName>
    <definedName name="GAPFGTO" localSheetId="49">#REF!</definedName>
    <definedName name="GAPFGTO" localSheetId="50">#REF!</definedName>
    <definedName name="GAPFGTO" localSheetId="51">#REF!</definedName>
    <definedName name="GAPFGTO" localSheetId="11">#REF!</definedName>
    <definedName name="GAPFGTO" localSheetId="17">#REF!</definedName>
    <definedName name="GAPFGTO" localSheetId="18">#REF!</definedName>
    <definedName name="GAPFGTO" localSheetId="20">#REF!</definedName>
    <definedName name="GAPFGTO" localSheetId="26">#REF!</definedName>
    <definedName name="GAPFGTO" localSheetId="28">#REF!</definedName>
    <definedName name="GAPFGTO" localSheetId="29">#REF!</definedName>
    <definedName name="GAPFGTO" localSheetId="30">#REF!</definedName>
    <definedName name="GAPFGTO" localSheetId="31">#REF!</definedName>
    <definedName name="GAPFGTO" localSheetId="32">#REF!</definedName>
    <definedName name="GAPFGTO" localSheetId="19">#REF!</definedName>
    <definedName name="GAPFGTO" localSheetId="25">#REF!</definedName>
    <definedName name="GAPFGTO" localSheetId="27">#REF!</definedName>
    <definedName name="GAPFGTO">#REF!</definedName>
    <definedName name="GAPSTFROM" localSheetId="49">#REF!</definedName>
    <definedName name="GAPSTFROM" localSheetId="50">#REF!</definedName>
    <definedName name="GAPSTFROM" localSheetId="51">#REF!</definedName>
    <definedName name="GAPSTFROM" localSheetId="11">#REF!</definedName>
    <definedName name="GAPSTFROM" localSheetId="17">#REF!</definedName>
    <definedName name="GAPSTFROM" localSheetId="28">#REF!</definedName>
    <definedName name="GAPSTFROM" localSheetId="29">#REF!</definedName>
    <definedName name="GAPSTFROM" localSheetId="30">#REF!</definedName>
    <definedName name="GAPSTFROM" localSheetId="31">#REF!</definedName>
    <definedName name="GAPSTFROM" localSheetId="25">#REF!</definedName>
    <definedName name="GAPSTFROM">#REF!</definedName>
    <definedName name="GAPSTTO" localSheetId="49">#REF!</definedName>
    <definedName name="GAPSTTO" localSheetId="50">#REF!</definedName>
    <definedName name="GAPSTTO" localSheetId="51">#REF!</definedName>
    <definedName name="GAPSTTO" localSheetId="11">#REF!</definedName>
    <definedName name="GAPSTTO" localSheetId="17">#REF!</definedName>
    <definedName name="GAPSTTO" localSheetId="28">#REF!</definedName>
    <definedName name="GAPSTTO" localSheetId="29">#REF!</definedName>
    <definedName name="GAPSTTO" localSheetId="30">#REF!</definedName>
    <definedName name="GAPSTTO" localSheetId="31">#REF!</definedName>
    <definedName name="GAPSTTO" localSheetId="25">#REF!</definedName>
    <definedName name="GAPSTTO">#REF!</definedName>
    <definedName name="GAPTEST" localSheetId="49">#REF!</definedName>
    <definedName name="GAPTEST" localSheetId="50">#REF!</definedName>
    <definedName name="GAPTEST" localSheetId="51">#REF!</definedName>
    <definedName name="GAPTEST" localSheetId="11">#REF!</definedName>
    <definedName name="GAPTEST" localSheetId="17">#REF!</definedName>
    <definedName name="GAPTEST" localSheetId="28">#REF!</definedName>
    <definedName name="GAPTEST" localSheetId="29">#REF!</definedName>
    <definedName name="GAPTEST" localSheetId="30">#REF!</definedName>
    <definedName name="GAPTEST" localSheetId="31">#REF!</definedName>
    <definedName name="GAPTEST" localSheetId="25">#REF!</definedName>
    <definedName name="GAPTEST">#REF!</definedName>
    <definedName name="GAPTESTFG" localSheetId="49">#REF!</definedName>
    <definedName name="GAPTESTFG" localSheetId="50">#REF!</definedName>
    <definedName name="GAPTESTFG" localSheetId="51">#REF!</definedName>
    <definedName name="GAPTESTFG" localSheetId="11">#REF!</definedName>
    <definedName name="GAPTESTFG" localSheetId="17">#REF!</definedName>
    <definedName name="GAPTESTFG" localSheetId="28">#REF!</definedName>
    <definedName name="GAPTESTFG" localSheetId="29">#REF!</definedName>
    <definedName name="GAPTESTFG" localSheetId="30">#REF!</definedName>
    <definedName name="GAPTESTFG" localSheetId="31">#REF!</definedName>
    <definedName name="GAPTESTFG" localSheetId="25">#REF!</definedName>
    <definedName name="GAPTESTFG">#REF!</definedName>
    <definedName name="gas">#N/A</definedName>
    <definedName name="GASO">#N/A</definedName>
    <definedName name="gasolinas">#N/A</definedName>
    <definedName name="gasolinas1">#N/A</definedName>
    <definedName name="GATO" localSheetId="48">#REF!</definedName>
    <definedName name="GATO" localSheetId="51">#REF!</definedName>
    <definedName name="GATO" localSheetId="52">#REF!</definedName>
    <definedName name="GATO" localSheetId="28">#REF!</definedName>
    <definedName name="GATO" localSheetId="29">#REF!</definedName>
    <definedName name="GATO" localSheetId="30">#REF!</definedName>
    <definedName name="GATO" localSheetId="31">#REF!</definedName>
    <definedName name="GATO">#REF!</definedName>
    <definedName name="Gave" localSheetId="48">#REF!</definedName>
    <definedName name="Gave" localSheetId="52">#REF!</definedName>
    <definedName name="Gave" localSheetId="28">#REF!</definedName>
    <definedName name="Gave" localSheetId="29">#REF!</definedName>
    <definedName name="Gave" localSheetId="30">#REF!</definedName>
    <definedName name="Gave" localSheetId="31">#REF!</definedName>
    <definedName name="Gave">#REF!</definedName>
    <definedName name="GAZZETTE" localSheetId="49">#REF!</definedName>
    <definedName name="GAZZETTE" localSheetId="50">#REF!</definedName>
    <definedName name="GAZZETTE" localSheetId="51">#REF!</definedName>
    <definedName name="GAZZETTE" localSheetId="11">#REF!</definedName>
    <definedName name="GAZZETTE" localSheetId="12">#REF!</definedName>
    <definedName name="GAZZETTE" localSheetId="13">#REF!</definedName>
    <definedName name="GAZZETTE" localSheetId="17">#REF!</definedName>
    <definedName name="GAZZETTE" localSheetId="28">#REF!</definedName>
    <definedName name="GAZZETTE" localSheetId="29">#REF!</definedName>
    <definedName name="GAZZETTE" localSheetId="30">#REF!</definedName>
    <definedName name="GAZZETTE" localSheetId="31">#REF!</definedName>
    <definedName name="GAZZETTE" localSheetId="25">#REF!</definedName>
    <definedName name="GAZZETTE">#REF!</definedName>
    <definedName name="GBP" localSheetId="49">#REF!</definedName>
    <definedName name="GBP" localSheetId="50">#REF!</definedName>
    <definedName name="GBP" localSheetId="51">#REF!</definedName>
    <definedName name="GBP" localSheetId="11">#REF!</definedName>
    <definedName name="GBP" localSheetId="12">#REF!</definedName>
    <definedName name="GBP" localSheetId="17">#REF!</definedName>
    <definedName name="GBP" localSheetId="21">#REF!</definedName>
    <definedName name="GBP" localSheetId="28">#REF!</definedName>
    <definedName name="GBP" localSheetId="29">#REF!</definedName>
    <definedName name="GBP" localSheetId="30">#REF!</definedName>
    <definedName name="GBP" localSheetId="31">#REF!</definedName>
    <definedName name="GBP" localSheetId="32">#REF!</definedName>
    <definedName name="GBP" localSheetId="33">#REF!</definedName>
    <definedName name="GBP" localSheetId="34">#REF!</definedName>
    <definedName name="GBP" localSheetId="19">#REF!</definedName>
    <definedName name="GBP" localSheetId="25">#REF!</definedName>
    <definedName name="GBP">#REF!</definedName>
    <definedName name="GCB" localSheetId="48">[59]Q4!#REF!</definedName>
    <definedName name="GCB" localSheetId="52">[59]Q4!#REF!</definedName>
    <definedName name="GCB" localSheetId="28">[59]Q4!#REF!</definedName>
    <definedName name="GCB" localSheetId="29">[59]Q4!#REF!</definedName>
    <definedName name="GCB" localSheetId="30">#REF!</definedName>
    <definedName name="GCB" localSheetId="31">[59]Q4!#REF!</definedName>
    <definedName name="GCB">#REF!</definedName>
    <definedName name="GCB_NGDP" localSheetId="12">#REF!</definedName>
    <definedName name="GCB_NGDP">#N/A</definedName>
    <definedName name="GCEC" localSheetId="48">#REF!</definedName>
    <definedName name="GCEC" localSheetId="51">#REF!</definedName>
    <definedName name="GCEC" localSheetId="52">#REF!</definedName>
    <definedName name="GCEC" localSheetId="28">#REF!</definedName>
    <definedName name="GCEC" localSheetId="29">#REF!</definedName>
    <definedName name="GCEC" localSheetId="30">#REF!</definedName>
    <definedName name="GCEC" localSheetId="31">#REF!</definedName>
    <definedName name="GCEC">#REF!</definedName>
    <definedName name="GCED" localSheetId="48">#REF!</definedName>
    <definedName name="GCED" localSheetId="52">#REF!</definedName>
    <definedName name="GCED" localSheetId="28">#REF!</definedName>
    <definedName name="GCED" localSheetId="29">#REF!</definedName>
    <definedName name="GCED" localSheetId="30">#REF!</definedName>
    <definedName name="GCED" localSheetId="31">#REF!</definedName>
    <definedName name="GCED">#REF!</definedName>
    <definedName name="GCEE" localSheetId="28">#REF!</definedName>
    <definedName name="GCEE" localSheetId="29">#REF!</definedName>
    <definedName name="GCEE" localSheetId="30">#REF!</definedName>
    <definedName name="GCEE" localSheetId="31">#REF!</definedName>
    <definedName name="GCEE">#REF!</definedName>
    <definedName name="GCEEP" localSheetId="28">#REF!</definedName>
    <definedName name="GCEEP" localSheetId="29">#REF!</definedName>
    <definedName name="GCEEP" localSheetId="30">#REF!</definedName>
    <definedName name="GCEEP" localSheetId="31">#REF!</definedName>
    <definedName name="GCEEP">#REF!</definedName>
    <definedName name="GCEES" localSheetId="28">#REF!</definedName>
    <definedName name="GCEES" localSheetId="29">#REF!</definedName>
    <definedName name="GCEES" localSheetId="30">#REF!</definedName>
    <definedName name="GCEES" localSheetId="31">#REF!</definedName>
    <definedName name="GCEES">#REF!</definedName>
    <definedName name="GCEG" localSheetId="28">#REF!</definedName>
    <definedName name="GCEG" localSheetId="29">#REF!</definedName>
    <definedName name="GCEG" localSheetId="30">#REF!</definedName>
    <definedName name="GCEG" localSheetId="31">#REF!</definedName>
    <definedName name="GCEG">#REF!</definedName>
    <definedName name="GCEH" localSheetId="28">#REF!</definedName>
    <definedName name="GCEH" localSheetId="29">#REF!</definedName>
    <definedName name="GCEH" localSheetId="30">#REF!</definedName>
    <definedName name="GCEH" localSheetId="31">#REF!</definedName>
    <definedName name="GCEH">#REF!</definedName>
    <definedName name="GCEHP" localSheetId="28">#REF!</definedName>
    <definedName name="GCEHP" localSheetId="29">#REF!</definedName>
    <definedName name="GCEHP" localSheetId="30">#REF!</definedName>
    <definedName name="GCEHP" localSheetId="31">#REF!</definedName>
    <definedName name="GCEHP">#REF!</definedName>
    <definedName name="GCEI_D" localSheetId="28">#REF!</definedName>
    <definedName name="GCEI_D" localSheetId="29">#REF!</definedName>
    <definedName name="GCEI_D" localSheetId="30">#REF!</definedName>
    <definedName name="GCEI_D" localSheetId="31">#REF!</definedName>
    <definedName name="GCEI_D">#REF!</definedName>
    <definedName name="GCEI_F" localSheetId="28">#REF!</definedName>
    <definedName name="GCEI_F" localSheetId="29">#REF!</definedName>
    <definedName name="GCEI_F" localSheetId="30">#REF!</definedName>
    <definedName name="GCEI_F" localSheetId="31">#REF!</definedName>
    <definedName name="GCEI_F">#REF!</definedName>
    <definedName name="GCENL" localSheetId="28">#REF!</definedName>
    <definedName name="GCENL" localSheetId="29">#REF!</definedName>
    <definedName name="GCENL" localSheetId="30">#REF!</definedName>
    <definedName name="GCENL" localSheetId="31">#REF!</definedName>
    <definedName name="GCENL">#REF!</definedName>
    <definedName name="GCEO" localSheetId="28">#REF!</definedName>
    <definedName name="GCEO" localSheetId="29">#REF!</definedName>
    <definedName name="GCEO" localSheetId="30">#REF!</definedName>
    <definedName name="GCEO" localSheetId="31">#REF!</definedName>
    <definedName name="GCEO">#REF!</definedName>
    <definedName name="GCESWH" localSheetId="28">#REF!</definedName>
    <definedName name="GCESWH" localSheetId="29">#REF!</definedName>
    <definedName name="GCESWH" localSheetId="30">#REF!</definedName>
    <definedName name="GCESWH" localSheetId="31">#REF!</definedName>
    <definedName name="GCESWH">#REF!</definedName>
    <definedName name="GCEW" localSheetId="28">#REF!</definedName>
    <definedName name="GCEW" localSheetId="29">#REF!</definedName>
    <definedName name="GCEW" localSheetId="30">#REF!</definedName>
    <definedName name="GCEW" localSheetId="31">#REF!</definedName>
    <definedName name="GCEW">#REF!</definedName>
    <definedName name="GCG" localSheetId="28">#REF!</definedName>
    <definedName name="GCG" localSheetId="29">#REF!</definedName>
    <definedName name="GCG" localSheetId="30">#REF!</definedName>
    <definedName name="GCG" localSheetId="31">#REF!</definedName>
    <definedName name="GCG">#REF!</definedName>
    <definedName name="GCGC" localSheetId="28">#REF!</definedName>
    <definedName name="GCGC" localSheetId="29">#REF!</definedName>
    <definedName name="GCGC" localSheetId="30">#REF!</definedName>
    <definedName name="GCGC" localSheetId="31">#REF!</definedName>
    <definedName name="GCGC">#REF!</definedName>
    <definedName name="GCND_NGDP" localSheetId="48">[59]Q4!#REF!</definedName>
    <definedName name="GCND_NGDP" localSheetId="52">[59]Q4!#REF!</definedName>
    <definedName name="GCND_NGDP" localSheetId="28">[59]Q4!#REF!</definedName>
    <definedName name="GCND_NGDP" localSheetId="29">[59]Q4!#REF!</definedName>
    <definedName name="GCND_NGDP" localSheetId="30">#REF!</definedName>
    <definedName name="GCND_NGDP" localSheetId="31">[59]Q4!#REF!</definedName>
    <definedName name="GCND_NGDP">#REF!</definedName>
    <definedName name="GCRG" localSheetId="48">#REF!</definedName>
    <definedName name="GCRG" localSheetId="51">#REF!</definedName>
    <definedName name="GCRG" localSheetId="52">#REF!</definedName>
    <definedName name="GCRG" localSheetId="12">#REF!</definedName>
    <definedName name="GCRG" localSheetId="13">#REF!</definedName>
    <definedName name="GCRG" localSheetId="28">#REF!</definedName>
    <definedName name="GCRG" localSheetId="29">#REF!</definedName>
    <definedName name="GCRG" localSheetId="30">#REF!</definedName>
    <definedName name="GCRG" localSheetId="31">#REF!</definedName>
    <definedName name="GCRG">#REF!</definedName>
    <definedName name="gdg" localSheetId="48" hidden="1">'[95]Fax a enviar'!#REF!</definedName>
    <definedName name="gdg" localSheetId="50" hidden="1">'[95]Fax a enviar'!#REF!</definedName>
    <definedName name="gdg" localSheetId="51" hidden="1">'[95]Fax a enviar'!#REF!</definedName>
    <definedName name="gdg" localSheetId="52" hidden="1">'[95]Fax a enviar'!#REF!</definedName>
    <definedName name="gdg" localSheetId="17" hidden="1">#REF!</definedName>
    <definedName name="gdg" localSheetId="18" hidden="1">#REF!</definedName>
    <definedName name="gdg" localSheetId="20" hidden="1">#REF!</definedName>
    <definedName name="gdg" localSheetId="26" hidden="1">#REF!</definedName>
    <definedName name="gdg" localSheetId="29" hidden="1">'[95]Fax a enviar'!#REF!</definedName>
    <definedName name="gdg" localSheetId="30" hidden="1">#REF!</definedName>
    <definedName name="gdg" localSheetId="31" hidden="1">'[95]Fax a enviar'!#REF!</definedName>
    <definedName name="gdg" localSheetId="32" hidden="1">#REF!</definedName>
    <definedName name="gdg" localSheetId="19" hidden="1">#REF!</definedName>
    <definedName name="gdg" localSheetId="25" hidden="1">#REF!</definedName>
    <definedName name="gdg" localSheetId="27" hidden="1">#REF!</definedName>
    <definedName name="gdg" hidden="1">#REF!</definedName>
    <definedName name="gdgd" localSheetId="50" hidden="1">'[106]Fax a enviar'!#REF!</definedName>
    <definedName name="gdgd" localSheetId="51" hidden="1">'[106]Fax a enviar'!#REF!</definedName>
    <definedName name="gdgd" localSheetId="17" hidden="1">#REF!</definedName>
    <definedName name="gdgd" localSheetId="18" hidden="1">#REF!</definedName>
    <definedName name="gdgd" localSheetId="20" hidden="1">#REF!</definedName>
    <definedName name="gdgd" localSheetId="26" hidden="1">#REF!</definedName>
    <definedName name="gdgd" localSheetId="30" hidden="1">#REF!</definedName>
    <definedName name="gdgd" localSheetId="31" hidden="1">'[106]Fax a enviar'!#REF!</definedName>
    <definedName name="gdgd" localSheetId="32" hidden="1">#REF!</definedName>
    <definedName name="gdgd" localSheetId="19" hidden="1">#REF!</definedName>
    <definedName name="gdgd" localSheetId="25" hidden="1">#REF!</definedName>
    <definedName name="gdgd" localSheetId="27" hidden="1">#REF!</definedName>
    <definedName name="gdgd" hidden="1">#REF!</definedName>
    <definedName name="gdp" localSheetId="17">#REF!</definedName>
    <definedName name="gdp" localSheetId="18">#REF!</definedName>
    <definedName name="gdp" localSheetId="20">#REF!</definedName>
    <definedName name="gdp" localSheetId="30">#REF!</definedName>
    <definedName name="gdp" localSheetId="31">[116]GDP_WEO!$A$3:$AB$188</definedName>
    <definedName name="gdp" localSheetId="19">#REF!</definedName>
    <definedName name="gdp">#REF!</definedName>
    <definedName name="gdpall" localSheetId="17">#REF!</definedName>
    <definedName name="gdpall" localSheetId="18">#REF!</definedName>
    <definedName name="gdpall" localSheetId="20">#REF!</definedName>
    <definedName name="gdpall" localSheetId="30">#REF!</definedName>
    <definedName name="gdpall" localSheetId="31">[116]GDP!$B$2:$AD$134</definedName>
    <definedName name="gdpall" localSheetId="19">#REF!</definedName>
    <definedName name="gdpall">#REF!</definedName>
    <definedName name="GDPDEFL" localSheetId="48">[117]NA!#REF!</definedName>
    <definedName name="GDPDEFL" localSheetId="51">[117]NA!#REF!</definedName>
    <definedName name="GDPDEFL" localSheetId="52">[117]NA!#REF!</definedName>
    <definedName name="GDPDEFL" localSheetId="28">[117]NA!#REF!</definedName>
    <definedName name="GDPDEFL" localSheetId="29">[117]NA!#REF!</definedName>
    <definedName name="GDPDEFL" localSheetId="30">#REF!</definedName>
    <definedName name="GDPDEFL" localSheetId="31">[117]NA!#REF!</definedName>
    <definedName name="GDPDEFL">#REF!</definedName>
    <definedName name="GDPOR" localSheetId="48">[117]NA!#REF!</definedName>
    <definedName name="GDPOR" localSheetId="51">[117]NA!#REF!</definedName>
    <definedName name="GDPOR" localSheetId="52">[117]NA!#REF!</definedName>
    <definedName name="GDPOR" localSheetId="28">[117]NA!#REF!</definedName>
    <definedName name="GDPOR" localSheetId="29">[117]NA!#REF!</definedName>
    <definedName name="GDPOR" localSheetId="30">#REF!</definedName>
    <definedName name="GDPOR" localSheetId="31">[117]NA!#REF!</definedName>
    <definedName name="GDPOR">#REF!</definedName>
    <definedName name="GDPOR_" localSheetId="48">[117]NA!#REF!</definedName>
    <definedName name="GDPOR_" localSheetId="51">[117]NA!#REF!</definedName>
    <definedName name="GDPOR_" localSheetId="52">[117]NA!#REF!</definedName>
    <definedName name="GDPOR_" localSheetId="28">[117]NA!#REF!</definedName>
    <definedName name="GDPOR_" localSheetId="29">[117]NA!#REF!</definedName>
    <definedName name="GDPOR_" localSheetId="30">#REF!</definedName>
    <definedName name="GDPOR_" localSheetId="31">[117]NA!#REF!</definedName>
    <definedName name="GDPOR_">#REF!</definedName>
    <definedName name="gdppc" localSheetId="17">#REF!</definedName>
    <definedName name="gdppc" localSheetId="18">#REF!</definedName>
    <definedName name="gdppc" localSheetId="20">#REF!</definedName>
    <definedName name="gdppc" localSheetId="30">#REF!</definedName>
    <definedName name="gdppc" localSheetId="31">[116]GDPpc_WEO!$A$3:$AC$188</definedName>
    <definedName name="gdppc" localSheetId="19">#REF!</definedName>
    <definedName name="gdppc">#REF!</definedName>
    <definedName name="Germany_wt" localSheetId="30">#REF!</definedName>
    <definedName name="Germany_wt" localSheetId="31">'[69]OECD wgt'!$B$6</definedName>
    <definedName name="Germany_wt">#REF!</definedName>
    <definedName name="Gestión" localSheetId="30">#REF!</definedName>
    <definedName name="Gestión" localSheetId="31">[80]Hoja2!$A$1:$L$76</definedName>
    <definedName name="Gestión">#REF!</definedName>
    <definedName name="gfdsgfsa" localSheetId="48" hidden="1">{"Riqfin97",#N/A,FALSE,"Tran";"Riqfinpro",#N/A,FALSE,"Tran"}</definedName>
    <definedName name="gfdsgfsa" localSheetId="51" hidden="1">{"Riqfin97",#N/A,FALSE,"Tran";"Riqfinpro",#N/A,FALSE,"Tran"}</definedName>
    <definedName name="gfdsgfsa" localSheetId="52" hidden="1">{"Riqfin97",#N/A,FALSE,"Tran";"Riqfinpro",#N/A,FALSE,"Tran"}</definedName>
    <definedName name="gfdsgfsa" localSheetId="11" hidden="1">{"Riqfin97",#N/A,FALSE,"Tran";"Riqfinpro",#N/A,FALSE,"Tran"}</definedName>
    <definedName name="gfdsgfsa" localSheetId="12" hidden="1">{"Riqfin97",#N/A,FALSE,"Tran";"Riqfinpro",#N/A,FALSE,"Tran"}</definedName>
    <definedName name="gfdsgfsa" localSheetId="13" hidden="1">{"Riqfin97",#N/A,FALSE,"Tran";"Riqfinpro",#N/A,FALSE,"Tran"}</definedName>
    <definedName name="gfdsgfsa" localSheetId="10" hidden="1">{"Riqfin97",#N/A,FALSE,"Tran";"Riqfinpro",#N/A,FALSE,"Tran"}</definedName>
    <definedName name="gfdsgfsa" localSheetId="23" hidden="1">{"Riqfin97",#N/A,FALSE,"Tran";"Riqfinpro",#N/A,FALSE,"Tran"}</definedName>
    <definedName name="gfdsgfsa" localSheetId="28" hidden="1">{"Riqfin97",#N/A,FALSE,"Tran";"Riqfinpro",#N/A,FALSE,"Tran"}</definedName>
    <definedName name="gfdsgfsa" localSheetId="29" hidden="1">{"Riqfin97",#N/A,FALSE,"Tran";"Riqfinpro",#N/A,FALSE,"Tran"}</definedName>
    <definedName name="gfdsgfsa" localSheetId="30" hidden="1">{"Riqfin97",#N/A,FALSE,"Tran";"Riqfinpro",#N/A,FALSE,"Tran"}</definedName>
    <definedName name="gfdsgfsa" localSheetId="31" hidden="1">{"Riqfin97",#N/A,FALSE,"Tran";"Riqfinpro",#N/A,FALSE,"Tran"}</definedName>
    <definedName name="gfdsgfsa" localSheetId="32" hidden="1">{"Riqfin97",#N/A,FALSE,"Tran";"Riqfinpro",#N/A,FALSE,"Tran"}</definedName>
    <definedName name="gfdsgfsa" localSheetId="22" hidden="1">{"Riqfin97",#N/A,FALSE,"Tran";"Riqfinpro",#N/A,FALSE,"Tran"}</definedName>
    <definedName name="gfdsgfsa" localSheetId="25" hidden="1">{"Riqfin97",#N/A,FALSE,"Tran";"Riqfinpro",#N/A,FALSE,"Tran"}</definedName>
    <definedName name="gfdsgfsa" hidden="1">{"Riqfin97",#N/A,FALSE,"Tran";"Riqfinpro",#N/A,FALSE,"Tran"}</definedName>
    <definedName name="GG" localSheetId="48">#REF!</definedName>
    <definedName name="GG" localSheetId="51">#REF!</definedName>
    <definedName name="GG" localSheetId="52">#REF!</definedName>
    <definedName name="GG" localSheetId="28">#REF!</definedName>
    <definedName name="GG" localSheetId="29">#REF!</definedName>
    <definedName name="GG" localSheetId="30">#REF!</definedName>
    <definedName name="GG" localSheetId="31">#REF!</definedName>
    <definedName name="GG">#REF!</definedName>
    <definedName name="GGB" localSheetId="48">[59]Q4!#REF!</definedName>
    <definedName name="GGB" localSheetId="51">[59]Q4!#REF!</definedName>
    <definedName name="GGB" localSheetId="52">[59]Q4!#REF!</definedName>
    <definedName name="GGB" localSheetId="28">[59]Q4!#REF!</definedName>
    <definedName name="GGB" localSheetId="29">[59]Q4!#REF!</definedName>
    <definedName name="GGB" localSheetId="30">#REF!</definedName>
    <definedName name="GGB" localSheetId="31">[59]Q4!#REF!</definedName>
    <definedName name="GGB">#REF!</definedName>
    <definedName name="GGB_NGDP" localSheetId="12">#REF!</definedName>
    <definedName name="GGB_NGDP">#N/A</definedName>
    <definedName name="GGBXI" localSheetId="48">[114]Q4!#REF!</definedName>
    <definedName name="GGBXI" localSheetId="52">[114]Q4!#REF!</definedName>
    <definedName name="GGBXI" localSheetId="12">#REF!</definedName>
    <definedName name="GGBXI" localSheetId="13">#REF!</definedName>
    <definedName name="GGBXI" localSheetId="28">[114]Q4!#REF!</definedName>
    <definedName name="GGBXI" localSheetId="29">[114]Q4!#REF!</definedName>
    <definedName name="GGBXI" localSheetId="30">#REF!</definedName>
    <definedName name="GGBXI" localSheetId="31">[114]Q4!#REF!</definedName>
    <definedName name="GGBXI">#REF!</definedName>
    <definedName name="GGEC" localSheetId="48">#REF!</definedName>
    <definedName name="GGEC" localSheetId="51">#REF!</definedName>
    <definedName name="GGEC" localSheetId="52">#REF!</definedName>
    <definedName name="GGEC" localSheetId="12">#REF!</definedName>
    <definedName name="GGEC" localSheetId="13">#REF!</definedName>
    <definedName name="GGEC" localSheetId="28">#REF!</definedName>
    <definedName name="GGEC" localSheetId="29">#REF!</definedName>
    <definedName name="GGEC" localSheetId="30">#REF!</definedName>
    <definedName name="GGEC" localSheetId="31">#REF!</definedName>
    <definedName name="GGEC">#REF!</definedName>
    <definedName name="GGENL" localSheetId="48">#REF!</definedName>
    <definedName name="GGENL" localSheetId="51">#REF!</definedName>
    <definedName name="GGENL" localSheetId="52">#REF!</definedName>
    <definedName name="GGENL" localSheetId="12">#REF!</definedName>
    <definedName name="GGENL" localSheetId="13">#REF!</definedName>
    <definedName name="GGENL" localSheetId="28">#REF!</definedName>
    <definedName name="GGENL" localSheetId="29">#REF!</definedName>
    <definedName name="GGENL" localSheetId="30">#REF!</definedName>
    <definedName name="GGENL" localSheetId="31">#REF!</definedName>
    <definedName name="GGENL">#REF!</definedName>
    <definedName name="ggfrfff" localSheetId="48" hidden="1">#REF!</definedName>
    <definedName name="ggfrfff" localSheetId="49" hidden="1">#REF!</definedName>
    <definedName name="ggfrfff" localSheetId="50" hidden="1">#REF!</definedName>
    <definedName name="ggfrfff" localSheetId="51" hidden="1">#REF!</definedName>
    <definedName name="ggfrfff" localSheetId="52" hidden="1">#REF!</definedName>
    <definedName name="ggfrfff" localSheetId="11" hidden="1">#REF!</definedName>
    <definedName name="ggfrfff" localSheetId="12" hidden="1">#REF!</definedName>
    <definedName name="ggfrfff" localSheetId="13" hidden="1">#REF!</definedName>
    <definedName name="ggfrfff" localSheetId="17" hidden="1">#REF!</definedName>
    <definedName name="ggfrfff" localSheetId="18" hidden="1">#REF!</definedName>
    <definedName name="ggfrfff" localSheetId="20" hidden="1">#REF!</definedName>
    <definedName name="ggfrfff" localSheetId="21" hidden="1">#REF!</definedName>
    <definedName name="ggfrfff" localSheetId="26" hidden="1">#REF!</definedName>
    <definedName name="ggfrfff" localSheetId="28" hidden="1">#REF!</definedName>
    <definedName name="ggfrfff" localSheetId="29" hidden="1">#REF!</definedName>
    <definedName name="ggfrfff" localSheetId="30" hidden="1">#REF!</definedName>
    <definedName name="ggfrfff" localSheetId="31" hidden="1">#REF!</definedName>
    <definedName name="ggfrfff" localSheetId="32" hidden="1">#REF!</definedName>
    <definedName name="ggfrfff" localSheetId="33" hidden="1">#REF!</definedName>
    <definedName name="ggfrfff" localSheetId="34" hidden="1">#REF!</definedName>
    <definedName name="ggfrfff" localSheetId="19" hidden="1">#REF!</definedName>
    <definedName name="ggfrfff" localSheetId="25" hidden="1">#REF!</definedName>
    <definedName name="ggfrfff" localSheetId="27" hidden="1">#REF!</definedName>
    <definedName name="ggfrfff" hidden="1">#REF!</definedName>
    <definedName name="ggg" localSheetId="48" hidden="1">{"Riqfin97",#N/A,FALSE,"Tran";"Riqfinpro",#N/A,FALSE,"Tran"}</definedName>
    <definedName name="ggg" localSheetId="49" hidden="1">{"Riqfin97",#N/A,FALSE,"Tran";"Riqfinpro",#N/A,FALSE,"Tran"}</definedName>
    <definedName name="ggg" localSheetId="50" hidden="1">{"Riqfin97",#N/A,FALSE,"Tran";"Riqfinpro",#N/A,FALSE,"Tran"}</definedName>
    <definedName name="ggg" localSheetId="51" hidden="1">{"Riqfin97",#N/A,FALSE,"Tran";"Riqfinpro",#N/A,FALSE,"Tran"}</definedName>
    <definedName name="ggg" localSheetId="52" hidden="1">{"Riqfin97",#N/A,FALSE,"Tran";"Riqfinpro",#N/A,FALSE,"Tran"}</definedName>
    <definedName name="ggg" localSheetId="11" hidden="1">{"Riqfin97",#N/A,FALSE,"Tran";"Riqfinpro",#N/A,FALSE,"Tran"}</definedName>
    <definedName name="ggg" localSheetId="12" hidden="1">{"Riqfin97",#N/A,FALSE,"Tran";"Riqfinpro",#N/A,FALSE,"Tran"}</definedName>
    <definedName name="ggg" localSheetId="13" hidden="1">{"Riqfin97",#N/A,FALSE,"Tran";"Riqfinpro",#N/A,FALSE,"Tran"}</definedName>
    <definedName name="ggg" localSheetId="17" hidden="1">{"Riqfin97",#N/A,FALSE,"Tran";"Riqfinpro",#N/A,FALSE,"Tran"}</definedName>
    <definedName name="ggg" localSheetId="18" hidden="1">{"Riqfin97",#N/A,FALSE,"Tran";"Riqfinpro",#N/A,FALSE,"Tran"}</definedName>
    <definedName name="ggg" localSheetId="20" hidden="1">{"Riqfin97",#N/A,FALSE,"Tran";"Riqfinpro",#N/A,FALSE,"Tran"}</definedName>
    <definedName name="ggg" localSheetId="21" hidden="1">{"Riqfin97",#N/A,FALSE,"Tran";"Riqfinpro",#N/A,FALSE,"Tran"}</definedName>
    <definedName name="ggg" localSheetId="10" hidden="1">{"Riqfin97",#N/A,FALSE,"Tran";"Riqfinpro",#N/A,FALSE,"Tran"}</definedName>
    <definedName name="ggg" localSheetId="26" hidden="1">{"Riqfin97",#N/A,FALSE,"Tran";"Riqfinpro",#N/A,FALSE,"Tran"}</definedName>
    <definedName name="ggg" localSheetId="23" hidden="1">{"Riqfin97",#N/A,FALSE,"Tran";"Riqfinpro",#N/A,FALSE,"Tran"}</definedName>
    <definedName name="ggg" localSheetId="28" hidden="1">{"Riqfin97",#N/A,FALSE,"Tran";"Riqfinpro",#N/A,FALSE,"Tran"}</definedName>
    <definedName name="ggg" localSheetId="29" hidden="1">{"Riqfin97",#N/A,FALSE,"Tran";"Riqfinpro",#N/A,FALSE,"Tran"}</definedName>
    <definedName name="ggg" localSheetId="30"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4" hidden="1">{"Riqfin97",#N/A,FALSE,"Tran";"Riqfinpro",#N/A,FALSE,"Tran"}</definedName>
    <definedName name="ggg" localSheetId="35" hidden="1">{"Riqfin97",#N/A,FALSE,"Tran";"Riqfinpro",#N/A,FALSE,"Tran"}</definedName>
    <definedName name="ggg" localSheetId="19" hidden="1">{"Riqfin97",#N/A,FALSE,"Tran";"Riqfinpro",#N/A,FALSE,"Tran"}</definedName>
    <definedName name="ggg" localSheetId="22" hidden="1">{"Riqfin97",#N/A,FALSE,"Tran";"Riqfinpro",#N/A,FALSE,"Tran"}</definedName>
    <definedName name="ggg" localSheetId="25" hidden="1">{"Riqfin97",#N/A,FALSE,"Tran";"Riqfinpro",#N/A,FALSE,"Tran"}</definedName>
    <definedName name="ggg" localSheetId="27" hidden="1">{"Riqfin97",#N/A,FALSE,"Tran";"Riqfinpro",#N/A,FALSE,"Tran"}</definedName>
    <definedName name="ggg" hidden="1">{"Riqfin97",#N/A,FALSE,"Tran";"Riqfinpro",#N/A,FALSE,"Tran"}</definedName>
    <definedName name="gggg" localSheetId="48" hidden="1">{"bop94-99",#N/A,FALSE,"BOP";"bgdp94-99",#N/A,FALSE,"BOPGDP";"exp94-99",#N/A,FALSE,"EXP";"imp94-99",#N/A,FALSE,"IMP";"tt9499",#N/A,FALSE,"TT";"ss94-99",#N/A,FALSE,"SERV";"tran94-99",#N/A,FALSE,"TRAN";"dis95-98",#N/A,FALSE,"DISB";"amor94-99",#N/A,FALSE,"AMOR";"int94-98",#N/A,FALSE,"INT";"debt94-99",#N/A,FALSE,"DEBT"}</definedName>
    <definedName name="gggg" localSheetId="49" hidden="1">{"bop94-99",#N/A,FALSE,"BOP";"bgdp94-99",#N/A,FALSE,"BOPGDP";"exp94-99",#N/A,FALSE,"EXP";"imp94-99",#N/A,FALSE,"IMP";"tt9499",#N/A,FALSE,"TT";"ss94-99",#N/A,FALSE,"SERV";"tran94-99",#N/A,FALSE,"TRAN";"dis95-98",#N/A,FALSE,"DISB";"amor94-99",#N/A,FALSE,"AMOR";"int94-98",#N/A,FALSE,"INT";"debt94-99",#N/A,FALSE,"DEBT"}</definedName>
    <definedName name="gggg" localSheetId="50" hidden="1">{"bop94-99",#N/A,FALSE,"BOP";"bgdp94-99",#N/A,FALSE,"BOPGDP";"exp94-99",#N/A,FALSE,"EXP";"imp94-99",#N/A,FALSE,"IMP";"tt9499",#N/A,FALSE,"TT";"ss94-99",#N/A,FALSE,"SERV";"tran94-99",#N/A,FALSE,"TRAN";"dis95-98",#N/A,FALSE,"DISB";"amor94-99",#N/A,FALSE,"AMOR";"int94-98",#N/A,FALSE,"INT";"debt94-99",#N/A,FALSE,"DEBT"}</definedName>
    <definedName name="gggg" localSheetId="51" hidden="1">{"bop94-99",#N/A,FALSE,"BOP";"bgdp94-99",#N/A,FALSE,"BOPGDP";"exp94-99",#N/A,FALSE,"EXP";"imp94-99",#N/A,FALSE,"IMP";"tt9499",#N/A,FALSE,"TT";"ss94-99",#N/A,FALSE,"SERV";"tran94-99",#N/A,FALSE,"TRAN";"dis95-98",#N/A,FALSE,"DISB";"amor94-99",#N/A,FALSE,"AMOR";"int94-98",#N/A,FALSE,"INT";"debt94-99",#N/A,FALSE,"DEBT"}</definedName>
    <definedName name="gggg" localSheetId="52" hidden="1">{"bop94-99",#N/A,FALSE,"BOP";"bgdp94-99",#N/A,FALSE,"BOPGDP";"exp94-99",#N/A,FALSE,"EXP";"imp94-99",#N/A,FALSE,"IMP";"tt9499",#N/A,FALSE,"TT";"ss94-99",#N/A,FALSE,"SERV";"tran94-99",#N/A,FALSE,"TRAN";"dis95-98",#N/A,FALSE,"DISB";"amor94-99",#N/A,FALSE,"AMOR";"int94-98",#N/A,FALSE,"INT";"debt94-99",#N/A,FALSE,"DEBT"}</definedName>
    <definedName name="gggg" localSheetId="11" hidden="1">{"bop94-99",#N/A,FALSE,"BOP";"bgdp94-99",#N/A,FALSE,"BOPGDP";"exp94-99",#N/A,FALSE,"EXP";"imp94-99",#N/A,FALSE,"IMP";"tt9499",#N/A,FALSE,"TT";"ss94-99",#N/A,FALSE,"SERV";"tran94-99",#N/A,FALSE,"TRAN";"dis95-98",#N/A,FALSE,"DISB";"amor94-99",#N/A,FALSE,"AMOR";"int94-98",#N/A,FALSE,"INT";"debt94-99",#N/A,FALSE,"DEBT"}</definedName>
    <definedName name="gggg" localSheetId="12" hidden="1">{"bop94-99",#N/A,FALSE,"BOP";"bgdp94-99",#N/A,FALSE,"BOPGDP";"exp94-99",#N/A,FALSE,"EXP";"imp94-99",#N/A,FALSE,"IMP";"tt9499",#N/A,FALSE,"TT";"ss94-99",#N/A,FALSE,"SERV";"tran94-99",#N/A,FALSE,"TRAN";"dis95-98",#N/A,FALSE,"DISB";"amor94-99",#N/A,FALSE,"AMOR";"int94-98",#N/A,FALSE,"INT";"debt94-99",#N/A,FALSE,"DEBT"}</definedName>
    <definedName name="gggg" localSheetId="13" hidden="1">{"bop94-99",#N/A,FALSE,"BOP";"bgdp94-99",#N/A,FALSE,"BOPGDP";"exp94-99",#N/A,FALSE,"EXP";"imp94-99",#N/A,FALSE,"IMP";"tt9499",#N/A,FALSE,"TT";"ss94-99",#N/A,FALSE,"SERV";"tran94-99",#N/A,FALSE,"TRAN";"dis95-98",#N/A,FALSE,"DISB";"amor94-99",#N/A,FALSE,"AMOR";"int94-98",#N/A,FALSE,"INT";"debt94-99",#N/A,FALSE,"DEBT"}</definedName>
    <definedName name="gggg" localSheetId="17" hidden="1">{"bop94-99",#N/A,FALSE,"BOP";"bgdp94-99",#N/A,FALSE,"BOPGDP";"exp94-99",#N/A,FALSE,"EXP";"imp94-99",#N/A,FALSE,"IMP";"tt9499",#N/A,FALSE,"TT";"ss94-99",#N/A,FALSE,"SERV";"tran94-99",#N/A,FALSE,"TRAN";"dis95-98",#N/A,FALSE,"DISB";"amor94-99",#N/A,FALSE,"AMOR";"int94-98",#N/A,FALSE,"INT";"debt94-99",#N/A,FALSE,"DEBT"}</definedName>
    <definedName name="gggg" localSheetId="18" hidden="1">{"bop94-99",#N/A,FALSE,"BOP";"bgdp94-99",#N/A,FALSE,"BOPGDP";"exp94-99",#N/A,FALSE,"EXP";"imp94-99",#N/A,FALSE,"IMP";"tt9499",#N/A,FALSE,"TT";"ss94-99",#N/A,FALSE,"SERV";"tran94-99",#N/A,FALSE,"TRAN";"dis95-98",#N/A,FALSE,"DISB";"amor94-99",#N/A,FALSE,"AMOR";"int94-98",#N/A,FALSE,"INT";"debt94-99",#N/A,FALSE,"DEBT"}</definedName>
    <definedName name="gggg" localSheetId="20" hidden="1">{"bop94-99",#N/A,FALSE,"BOP";"bgdp94-99",#N/A,FALSE,"BOPGDP";"exp94-99",#N/A,FALSE,"EXP";"imp94-99",#N/A,FALSE,"IMP";"tt9499",#N/A,FALSE,"TT";"ss94-99",#N/A,FALSE,"SERV";"tran94-99",#N/A,FALSE,"TRAN";"dis95-98",#N/A,FALSE,"DISB";"amor94-99",#N/A,FALSE,"AMOR";"int94-98",#N/A,FALSE,"INT";"debt94-99",#N/A,FALSE,"DEBT"}</definedName>
    <definedName name="gggg" localSheetId="21" hidden="1">{"bop94-99",#N/A,FALSE,"BOP";"bgdp94-99",#N/A,FALSE,"BOPGDP";"exp94-99",#N/A,FALSE,"EXP";"imp94-99",#N/A,FALSE,"IMP";"tt9499",#N/A,FALSE,"TT";"ss94-99",#N/A,FALSE,"SERV";"tran94-99",#N/A,FALSE,"TRAN";"dis95-98",#N/A,FALSE,"DISB";"amor94-99",#N/A,FALSE,"AMOR";"int94-98",#N/A,FALSE,"INT";"debt94-99",#N/A,FALSE,"DEBT"}</definedName>
    <definedName name="gggg" localSheetId="10" hidden="1">{"bop94-99",#N/A,FALSE,"BOP";"bgdp94-99",#N/A,FALSE,"BOPGDP";"exp94-99",#N/A,FALSE,"EXP";"imp94-99",#N/A,FALSE,"IMP";"tt9499",#N/A,FALSE,"TT";"ss94-99",#N/A,FALSE,"SERV";"tran94-99",#N/A,FALSE,"TRAN";"dis95-98",#N/A,FALSE,"DISB";"amor94-99",#N/A,FALSE,"AMOR";"int94-98",#N/A,FALSE,"INT";"debt94-99",#N/A,FALSE,"DEBT"}</definedName>
    <definedName name="gggg" localSheetId="26" hidden="1">{"bop94-99",#N/A,FALSE,"BOP";"bgdp94-99",#N/A,FALSE,"BOPGDP";"exp94-99",#N/A,FALSE,"EXP";"imp94-99",#N/A,FALSE,"IMP";"tt9499",#N/A,FALSE,"TT";"ss94-99",#N/A,FALSE,"SERV";"tran94-99",#N/A,FALSE,"TRAN";"dis95-98",#N/A,FALSE,"DISB";"amor94-99",#N/A,FALSE,"AMOR";"int94-98",#N/A,FALSE,"INT";"debt94-99",#N/A,FALSE,"DEBT"}</definedName>
    <definedName name="gggg" localSheetId="23" hidden="1">{"bop94-99",#N/A,FALSE,"BOP";"bgdp94-99",#N/A,FALSE,"BOPGDP";"exp94-99",#N/A,FALSE,"EXP";"imp94-99",#N/A,FALSE,"IMP";"tt9499",#N/A,FALSE,"TT";"ss94-99",#N/A,FALSE,"SERV";"tran94-99",#N/A,FALSE,"TRAN";"dis95-98",#N/A,FALSE,"DISB";"amor94-99",#N/A,FALSE,"AMOR";"int94-98",#N/A,FALSE,"INT";"debt94-99",#N/A,FALSE,"DEBT"}</definedName>
    <definedName name="gggg" localSheetId="28" hidden="1">{"bop94-99",#N/A,FALSE,"BOP";"bgdp94-99",#N/A,FALSE,"BOPGDP";"exp94-99",#N/A,FALSE,"EXP";"imp94-99",#N/A,FALSE,"IMP";"tt9499",#N/A,FALSE,"TT";"ss94-99",#N/A,FALSE,"SERV";"tran94-99",#N/A,FALSE,"TRAN";"dis95-98",#N/A,FALSE,"DISB";"amor94-99",#N/A,FALSE,"AMOR";"int94-98",#N/A,FALSE,"INT";"debt94-99",#N/A,FALSE,"DEBT"}</definedName>
    <definedName name="gggg" localSheetId="29" hidden="1">{"bop94-99",#N/A,FALSE,"BOP";"bgdp94-99",#N/A,FALSE,"BOPGDP";"exp94-99",#N/A,FALSE,"EXP";"imp94-99",#N/A,FALSE,"IMP";"tt9499",#N/A,FALSE,"TT";"ss94-99",#N/A,FALSE,"SERV";"tran94-99",#N/A,FALSE,"TRAN";"dis95-98",#N/A,FALSE,"DISB";"amor94-99",#N/A,FALSE,"AMOR";"int94-98",#N/A,FALSE,"INT";"debt94-99",#N/A,FALSE,"DEBT"}</definedName>
    <definedName name="gggg" localSheetId="30" hidden="1">{"bop94-99",#N/A,FALSE,"BOP";"bgdp94-99",#N/A,FALSE,"BOPGDP";"exp94-99",#N/A,FALSE,"EXP";"imp94-99",#N/A,FALSE,"IMP";"tt9499",#N/A,FALSE,"TT";"ss94-99",#N/A,FALSE,"SERV";"tran94-99",#N/A,FALSE,"TRAN";"dis95-98",#N/A,FALSE,"DISB";"amor94-99",#N/A,FALSE,"AMOR";"int94-98",#N/A,FALSE,"INT";"debt94-99",#N/A,FALSE,"DEBT"}</definedName>
    <definedName name="gggg" localSheetId="31" hidden="1">{"bop94-99",#N/A,FALSE,"BOP";"bgdp94-99",#N/A,FALSE,"BOPGDP";"exp94-99",#N/A,FALSE,"EXP";"imp94-99",#N/A,FALSE,"IMP";"tt9499",#N/A,FALSE,"TT";"ss94-99",#N/A,FALSE,"SERV";"tran94-99",#N/A,FALSE,"TRAN";"dis95-98",#N/A,FALSE,"DISB";"amor94-99",#N/A,FALSE,"AMOR";"int94-98",#N/A,FALSE,"INT";"debt94-99",#N/A,FALSE,"DEBT"}</definedName>
    <definedName name="gggg" localSheetId="32" hidden="1">{"bop94-99",#N/A,FALSE,"BOP";"bgdp94-99",#N/A,FALSE,"BOPGDP";"exp94-99",#N/A,FALSE,"EXP";"imp94-99",#N/A,FALSE,"IMP";"tt9499",#N/A,FALSE,"TT";"ss94-99",#N/A,FALSE,"SERV";"tran94-99",#N/A,FALSE,"TRAN";"dis95-98",#N/A,FALSE,"DISB";"amor94-99",#N/A,FALSE,"AMOR";"int94-98",#N/A,FALSE,"INT";"debt94-99",#N/A,FALSE,"DEBT"}</definedName>
    <definedName name="gggg" localSheetId="33" hidden="1">{"bop94-99",#N/A,FALSE,"BOP";"bgdp94-99",#N/A,FALSE,"BOPGDP";"exp94-99",#N/A,FALSE,"EXP";"imp94-99",#N/A,FALSE,"IMP";"tt9499",#N/A,FALSE,"TT";"ss94-99",#N/A,FALSE,"SERV";"tran94-99",#N/A,FALSE,"TRAN";"dis95-98",#N/A,FALSE,"DISB";"amor94-99",#N/A,FALSE,"AMOR";"int94-98",#N/A,FALSE,"INT";"debt94-99",#N/A,FALSE,"DEBT"}</definedName>
    <definedName name="gggg" localSheetId="34" hidden="1">{"bop94-99",#N/A,FALSE,"BOP";"bgdp94-99",#N/A,FALSE,"BOPGDP";"exp94-99",#N/A,FALSE,"EXP";"imp94-99",#N/A,FALSE,"IMP";"tt9499",#N/A,FALSE,"TT";"ss94-99",#N/A,FALSE,"SERV";"tran94-99",#N/A,FALSE,"TRAN";"dis95-98",#N/A,FALSE,"DISB";"amor94-99",#N/A,FALSE,"AMOR";"int94-98",#N/A,FALSE,"INT";"debt94-99",#N/A,FALSE,"DEBT"}</definedName>
    <definedName name="gggg" localSheetId="35" hidden="1">{"bop94-99",#N/A,FALSE,"BOP";"bgdp94-99",#N/A,FALSE,"BOPGDP";"exp94-99",#N/A,FALSE,"EXP";"imp94-99",#N/A,FALSE,"IMP";"tt9499",#N/A,FALSE,"TT";"ss94-99",#N/A,FALSE,"SERV";"tran94-99",#N/A,FALSE,"TRAN";"dis95-98",#N/A,FALSE,"DISB";"amor94-99",#N/A,FALSE,"AMOR";"int94-98",#N/A,FALSE,"INT";"debt94-99",#N/A,FALSE,"DEBT"}</definedName>
    <definedName name="gggg" localSheetId="19" hidden="1">{"bop94-99",#N/A,FALSE,"BOP";"bgdp94-99",#N/A,FALSE,"BOPGDP";"exp94-99",#N/A,FALSE,"EXP";"imp94-99",#N/A,FALSE,"IMP";"tt9499",#N/A,FALSE,"TT";"ss94-99",#N/A,FALSE,"SERV";"tran94-99",#N/A,FALSE,"TRAN";"dis95-98",#N/A,FALSE,"DISB";"amor94-99",#N/A,FALSE,"AMOR";"int94-98",#N/A,FALSE,"INT";"debt94-99",#N/A,FALSE,"DEBT"}</definedName>
    <definedName name="gggg" localSheetId="22" hidden="1">{"bop94-99",#N/A,FALSE,"BOP";"bgdp94-99",#N/A,FALSE,"BOPGDP";"exp94-99",#N/A,FALSE,"EXP";"imp94-99",#N/A,FALSE,"IMP";"tt9499",#N/A,FALSE,"TT";"ss94-99",#N/A,FALSE,"SERV";"tran94-99",#N/A,FALSE,"TRAN";"dis95-98",#N/A,FALSE,"DISB";"amor94-99",#N/A,FALSE,"AMOR";"int94-98",#N/A,FALSE,"INT";"debt94-99",#N/A,FALSE,"DEBT"}</definedName>
    <definedName name="gggg" localSheetId="25" hidden="1">{"bop94-99",#N/A,FALSE,"BOP";"bgdp94-99",#N/A,FALSE,"BOPGDP";"exp94-99",#N/A,FALSE,"EXP";"imp94-99",#N/A,FALSE,"IMP";"tt9499",#N/A,FALSE,"TT";"ss94-99",#N/A,FALSE,"SERV";"tran94-99",#N/A,FALSE,"TRAN";"dis95-98",#N/A,FALSE,"DISB";"amor94-99",#N/A,FALSE,"AMOR";"int94-98",#N/A,FALSE,"INT";"debt94-99",#N/A,FALSE,"DEBT"}</definedName>
    <definedName name="gggg" localSheetId="27"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localSheetId="12" hidden="1">#REF!</definedName>
    <definedName name="ggggg" localSheetId="17" hidden="1">#REF!</definedName>
    <definedName name="ggggg" localSheetId="18" hidden="1">#REF!</definedName>
    <definedName name="ggggg" localSheetId="20" hidden="1">#REF!</definedName>
    <definedName name="ggggg" localSheetId="30" hidden="1">#REF!</definedName>
    <definedName name="ggggg" localSheetId="31" hidden="1">'[118]J(Priv.Cap)'!#REF!</definedName>
    <definedName name="ggggg" localSheetId="19" hidden="1">#REF!</definedName>
    <definedName name="ggggg" hidden="1">#REF!</definedName>
    <definedName name="ggggggggggggggg" localSheetId="48" hidden="1">#REF!</definedName>
    <definedName name="ggggggggggggggg" localSheetId="49" hidden="1">#REF!</definedName>
    <definedName name="ggggggggggggggg" localSheetId="50" hidden="1">#REF!</definedName>
    <definedName name="ggggggggggggggg" localSheetId="51" hidden="1">#REF!</definedName>
    <definedName name="ggggggggggggggg" localSheetId="52" hidden="1">#REF!</definedName>
    <definedName name="ggggggggggggggg" localSheetId="11" hidden="1">#REF!</definedName>
    <definedName name="ggggggggggggggg" localSheetId="12" hidden="1">#REF!</definedName>
    <definedName name="ggggggggggggggg" localSheetId="13" hidden="1">#REF!</definedName>
    <definedName name="ggggggggggggggg" localSheetId="17" hidden="1">#REF!</definedName>
    <definedName name="ggggggggggggggg" localSheetId="18" hidden="1">#REF!</definedName>
    <definedName name="ggggggggggggggg" localSheetId="20" hidden="1">#REF!</definedName>
    <definedName name="ggggggggggggggg" localSheetId="21" hidden="1">#REF!</definedName>
    <definedName name="ggggggggggggggg" localSheetId="26" hidden="1">#REF!</definedName>
    <definedName name="ggggggggggggggg" localSheetId="28" hidden="1">#REF!</definedName>
    <definedName name="ggggggggggggggg" localSheetId="29" hidden="1">#REF!</definedName>
    <definedName name="ggggggggggggggg" localSheetId="30" hidden="1">#REF!</definedName>
    <definedName name="ggggggggggggggg" localSheetId="31" hidden="1">#REF!</definedName>
    <definedName name="ggggggggggggggg" localSheetId="32" hidden="1">#REF!</definedName>
    <definedName name="ggggggggggggggg" localSheetId="33" hidden="1">#REF!</definedName>
    <definedName name="ggggggggggggggg" localSheetId="34" hidden="1">#REF!</definedName>
    <definedName name="ggggggggggggggg" localSheetId="19" hidden="1">#REF!</definedName>
    <definedName name="ggggggggggggggg" localSheetId="25" hidden="1">#REF!</definedName>
    <definedName name="ggggggggggggggg" localSheetId="27" hidden="1">#REF!</definedName>
    <definedName name="ggggggggggggggg" hidden="1">#REF!</definedName>
    <definedName name="GGperc" localSheetId="12">#REF!</definedName>
    <definedName name="GGperc" localSheetId="13">#REF!</definedName>
    <definedName name="GGperc" localSheetId="28">#REF!</definedName>
    <definedName name="GGperc" localSheetId="29">#REF!</definedName>
    <definedName name="GGperc" localSheetId="30">#REF!</definedName>
    <definedName name="GGperc" localSheetId="31">#REF!</definedName>
    <definedName name="GGperc">#REF!</definedName>
    <definedName name="GGRG" localSheetId="12">#REF!</definedName>
    <definedName name="GGRG" localSheetId="13">#REF!</definedName>
    <definedName name="GGRG" localSheetId="28">#REF!</definedName>
    <definedName name="GGRG" localSheetId="29">#REF!</definedName>
    <definedName name="GGRG" localSheetId="30">#REF!</definedName>
    <definedName name="GGRG" localSheetId="31">#REF!</definedName>
    <definedName name="GGRG">#REF!</definedName>
    <definedName name="GGSB" localSheetId="12">#REF!</definedName>
    <definedName name="GGSB" localSheetId="13">#REF!</definedName>
    <definedName name="GGSB" localSheetId="28">[114]Q4!#REF!</definedName>
    <definedName name="GGSB" localSheetId="29">[114]Q4!#REF!</definedName>
    <definedName name="GGSB" localSheetId="30">#REF!</definedName>
    <definedName name="GGSB" localSheetId="31">[114]Q4!#REF!</definedName>
    <definedName name="GGSB">#REF!</definedName>
    <definedName name="GGSBXS" localSheetId="12">#REF!</definedName>
    <definedName name="GGSBXS" localSheetId="13">#REF!</definedName>
    <definedName name="GGSBXS" localSheetId="28">[114]Q4!#REF!</definedName>
    <definedName name="GGSBXS" localSheetId="29">[114]Q4!#REF!</definedName>
    <definedName name="GGSBXS" localSheetId="30">#REF!</definedName>
    <definedName name="GGSBXS" localSheetId="31">[114]Q4!#REF!</definedName>
    <definedName name="GGSBXS">#REF!</definedName>
    <definedName name="ght" localSheetId="48" hidden="1">{"Tab1",#N/A,FALSE,"P";"Tab2",#N/A,FALSE,"P"}</definedName>
    <definedName name="ght" localSheetId="49" hidden="1">{"Tab1",#N/A,FALSE,"P";"Tab2",#N/A,FALSE,"P"}</definedName>
    <definedName name="ght" localSheetId="50" hidden="1">{"Tab1",#N/A,FALSE,"P";"Tab2",#N/A,FALSE,"P"}</definedName>
    <definedName name="ght" localSheetId="51" hidden="1">{"Tab1",#N/A,FALSE,"P";"Tab2",#N/A,FALSE,"P"}</definedName>
    <definedName name="ght" localSheetId="52" hidden="1">{"Tab1",#N/A,FALSE,"P";"Tab2",#N/A,FALSE,"P"}</definedName>
    <definedName name="ght" localSheetId="11" hidden="1">{"Tab1",#N/A,FALSE,"P";"Tab2",#N/A,FALSE,"P"}</definedName>
    <definedName name="ght" localSheetId="12" hidden="1">{"Tab1",#N/A,FALSE,"P";"Tab2",#N/A,FALSE,"P"}</definedName>
    <definedName name="ght" localSheetId="13" hidden="1">{"Tab1",#N/A,FALSE,"P";"Tab2",#N/A,FALSE,"P"}</definedName>
    <definedName name="ght" localSheetId="17" hidden="1">{"Tab1",#N/A,FALSE,"P";"Tab2",#N/A,FALSE,"P"}</definedName>
    <definedName name="ght" localSheetId="18" hidden="1">{"Tab1",#N/A,FALSE,"P";"Tab2",#N/A,FALSE,"P"}</definedName>
    <definedName name="ght" localSheetId="20" hidden="1">{"Tab1",#N/A,FALSE,"P";"Tab2",#N/A,FALSE,"P"}</definedName>
    <definedName name="ght" localSheetId="21" hidden="1">{"Tab1",#N/A,FALSE,"P";"Tab2",#N/A,FALSE,"P"}</definedName>
    <definedName name="ght" localSheetId="10" hidden="1">{"Tab1",#N/A,FALSE,"P";"Tab2",#N/A,FALSE,"P"}</definedName>
    <definedName name="ght" localSheetId="26" hidden="1">{"Tab1",#N/A,FALSE,"P";"Tab2",#N/A,FALSE,"P"}</definedName>
    <definedName name="ght" localSheetId="23" hidden="1">{"Tab1",#N/A,FALSE,"P";"Tab2",#N/A,FALSE,"P"}</definedName>
    <definedName name="ght" localSheetId="28" hidden="1">{"Tab1",#N/A,FALSE,"P";"Tab2",#N/A,FALSE,"P"}</definedName>
    <definedName name="ght" localSheetId="29" hidden="1">{"Tab1",#N/A,FALSE,"P";"Tab2",#N/A,FALSE,"P"}</definedName>
    <definedName name="ght" localSheetId="30" hidden="1">{"Tab1",#N/A,FALSE,"P";"Tab2",#N/A,FALSE,"P"}</definedName>
    <definedName name="ght" localSheetId="31" hidden="1">{"Tab1",#N/A,FALSE,"P";"Tab2",#N/A,FALSE,"P"}</definedName>
    <definedName name="ght" localSheetId="32" hidden="1">{"Tab1",#N/A,FALSE,"P";"Tab2",#N/A,FALSE,"P"}</definedName>
    <definedName name="ght" localSheetId="33" hidden="1">{"Tab1",#N/A,FALSE,"P";"Tab2",#N/A,FALSE,"P"}</definedName>
    <definedName name="ght" localSheetId="34" hidden="1">{"Tab1",#N/A,FALSE,"P";"Tab2",#N/A,FALSE,"P"}</definedName>
    <definedName name="ght" localSheetId="35" hidden="1">{"Tab1",#N/A,FALSE,"P";"Tab2",#N/A,FALSE,"P"}</definedName>
    <definedName name="ght" localSheetId="19" hidden="1">{"Tab1",#N/A,FALSE,"P";"Tab2",#N/A,FALSE,"P"}</definedName>
    <definedName name="ght" localSheetId="22" hidden="1">{"Tab1",#N/A,FALSE,"P";"Tab2",#N/A,FALSE,"P"}</definedName>
    <definedName name="ght" localSheetId="25" hidden="1">{"Tab1",#N/A,FALSE,"P";"Tab2",#N/A,FALSE,"P"}</definedName>
    <definedName name="ght" localSheetId="27" hidden="1">{"Tab1",#N/A,FALSE,"P";"Tab2",#N/A,FALSE,"P"}</definedName>
    <definedName name="ght" hidden="1">{"Tab1",#N/A,FALSE,"P";"Tab2",#N/A,FALSE,"P"}</definedName>
    <definedName name="GL_Z" localSheetId="48">#REF!</definedName>
    <definedName name="GL_Z" localSheetId="49">#REF!</definedName>
    <definedName name="GL_Z" localSheetId="50">#REF!</definedName>
    <definedName name="GL_Z" localSheetId="51">#REF!</definedName>
    <definedName name="GL_Z" localSheetId="52">#REF!</definedName>
    <definedName name="GL_Z" localSheetId="11">#REF!</definedName>
    <definedName name="GL_Z" localSheetId="12">#REF!</definedName>
    <definedName name="GL_Z" localSheetId="13">#REF!</definedName>
    <definedName name="GL_Z" localSheetId="17">#REF!</definedName>
    <definedName name="GL_Z" localSheetId="18">#REF!</definedName>
    <definedName name="GL_Z" localSheetId="20">#REF!</definedName>
    <definedName name="GL_Z" localSheetId="26">#REF!</definedName>
    <definedName name="GL_Z" localSheetId="28">#REF!</definedName>
    <definedName name="GL_Z" localSheetId="29">#REF!</definedName>
    <definedName name="GL_Z" localSheetId="30">#REF!</definedName>
    <definedName name="GL_Z" localSheetId="31">#REF!</definedName>
    <definedName name="GL_Z" localSheetId="32">#REF!</definedName>
    <definedName name="GL_Z" localSheetId="19">#REF!</definedName>
    <definedName name="GL_Z" localSheetId="25">#REF!</definedName>
    <definedName name="GL_Z" localSheetId="27">#REF!</definedName>
    <definedName name="GL_Z">#REF!</definedName>
    <definedName name="gni" localSheetId="17">#REF!</definedName>
    <definedName name="gni" localSheetId="18">#REF!</definedName>
    <definedName name="gni" localSheetId="20">#REF!</definedName>
    <definedName name="gni" localSheetId="30">#REF!</definedName>
    <definedName name="gni" localSheetId="31">[93]GNIpc!$A$1:$R$235</definedName>
    <definedName name="gni" localSheetId="19">#REF!</definedName>
    <definedName name="gni">#REF!</definedName>
    <definedName name="goafrica" localSheetId="48">[119]!goafrica</definedName>
    <definedName name="goafrica" localSheetId="50">[119]!goafrica</definedName>
    <definedName name="goafrica" localSheetId="51">[119]!goafrica</definedName>
    <definedName name="goafrica" localSheetId="52">[119]!goafrica</definedName>
    <definedName name="goafrica" localSheetId="17">#REF!</definedName>
    <definedName name="goafrica" localSheetId="18">#REF!</definedName>
    <definedName name="goafrica" localSheetId="20">#REF!</definedName>
    <definedName name="goafrica" localSheetId="7">#REF!</definedName>
    <definedName name="goafrica" localSheetId="29">[119]!goafrica</definedName>
    <definedName name="goafrica" localSheetId="30">#REF!</definedName>
    <definedName name="goafrica" localSheetId="31">[119]!goafrica</definedName>
    <definedName name="goafrica" localSheetId="32">#REF!</definedName>
    <definedName name="goafrica" localSheetId="33">#REF!</definedName>
    <definedName name="goafrica" localSheetId="34">#REF!</definedName>
    <definedName name="goafrica" localSheetId="19">#REF!</definedName>
    <definedName name="goafrica" localSheetId="27">#REF!</definedName>
    <definedName name="goafrica">#REF!</definedName>
    <definedName name="goasia" localSheetId="48">[119]!goasia</definedName>
    <definedName name="goasia" localSheetId="50">[119]!goasia</definedName>
    <definedName name="goasia" localSheetId="51">[119]!goasia</definedName>
    <definedName name="goasia" localSheetId="52">[119]!goasia</definedName>
    <definedName name="goasia" localSheetId="17">#REF!</definedName>
    <definedName name="goasia" localSheetId="18">#REF!</definedName>
    <definedName name="goasia" localSheetId="20">#REF!</definedName>
    <definedName name="goasia" localSheetId="7">#REF!</definedName>
    <definedName name="goasia" localSheetId="29">[119]!goasia</definedName>
    <definedName name="goasia" localSheetId="30">#REF!</definedName>
    <definedName name="goasia" localSheetId="31">[119]!goasia</definedName>
    <definedName name="goasia" localSheetId="32">#REF!</definedName>
    <definedName name="goasia" localSheetId="33">#REF!</definedName>
    <definedName name="goasia" localSheetId="34">#REF!</definedName>
    <definedName name="goasia" localSheetId="19">#REF!</definedName>
    <definedName name="goasia" localSheetId="27">#REF!</definedName>
    <definedName name="goasia">#REF!</definedName>
    <definedName name="GOB" localSheetId="48">#REF!</definedName>
    <definedName name="GOB" localSheetId="49">#REF!</definedName>
    <definedName name="GOB" localSheetId="50">#REF!</definedName>
    <definedName name="GOB" localSheetId="51">#REF!</definedName>
    <definedName name="GOB" localSheetId="52">#REF!</definedName>
    <definedName name="GOB" localSheetId="11">#REF!</definedName>
    <definedName name="GOB" localSheetId="12">#REF!</definedName>
    <definedName name="GOB" localSheetId="13">#REF!</definedName>
    <definedName name="GOB" localSheetId="17">#REF!</definedName>
    <definedName name="GOB" localSheetId="18">#REF!</definedName>
    <definedName name="GOB" localSheetId="20">#REF!</definedName>
    <definedName name="GOB" localSheetId="21">#REF!</definedName>
    <definedName name="GOB" localSheetId="26">#REF!</definedName>
    <definedName name="GOB" localSheetId="28">#REF!</definedName>
    <definedName name="GOB" localSheetId="29">#REF!</definedName>
    <definedName name="GOB" localSheetId="30">#REF!</definedName>
    <definedName name="GOB" localSheetId="31">#REF!</definedName>
    <definedName name="GOB" localSheetId="32">#REF!</definedName>
    <definedName name="GOB" localSheetId="33">#REF!</definedName>
    <definedName name="GOB" localSheetId="34">#REF!</definedName>
    <definedName name="GOB" localSheetId="19">#REF!</definedName>
    <definedName name="GOB" localSheetId="25">#REF!</definedName>
    <definedName name="GOB" localSheetId="27">#REF!</definedName>
    <definedName name="GOB">#REF!</definedName>
    <definedName name="goeeup" localSheetId="48">[119]!goeeup</definedName>
    <definedName name="goeeup" localSheetId="50">[119]!goeeup</definedName>
    <definedName name="goeeup" localSheetId="51">[119]!goeeup</definedName>
    <definedName name="goeeup" localSheetId="52">[119]!goeeup</definedName>
    <definedName name="goeeup" localSheetId="17">#REF!</definedName>
    <definedName name="goeeup" localSheetId="18">#REF!</definedName>
    <definedName name="goeeup" localSheetId="20">#REF!</definedName>
    <definedName name="goeeup" localSheetId="7">#REF!</definedName>
    <definedName name="goeeup" localSheetId="29">[119]!goeeup</definedName>
    <definedName name="goeeup" localSheetId="30">#REF!</definedName>
    <definedName name="goeeup" localSheetId="31">[119]!goeeup</definedName>
    <definedName name="goeeup" localSheetId="32">#REF!</definedName>
    <definedName name="goeeup" localSheetId="33">#REF!</definedName>
    <definedName name="goeeup" localSheetId="34">#REF!</definedName>
    <definedName name="goeeup" localSheetId="19">#REF!</definedName>
    <definedName name="goeeup" localSheetId="27">#REF!</definedName>
    <definedName name="goeeup">#REF!</definedName>
    <definedName name="GOESC96" localSheetId="48">#REF!</definedName>
    <definedName name="GOESC96" localSheetId="51">#REF!</definedName>
    <definedName name="GOESC96" localSheetId="52">#REF!</definedName>
    <definedName name="GOESC96" localSheetId="12">#REF!</definedName>
    <definedName name="GOESC96" localSheetId="13">#REF!</definedName>
    <definedName name="GOESC96" localSheetId="28">#REF!</definedName>
    <definedName name="GOESC96" localSheetId="29">#REF!</definedName>
    <definedName name="GOESC96" localSheetId="30">#REF!</definedName>
    <definedName name="GOESC96" localSheetId="31">#REF!</definedName>
    <definedName name="GOESC96">#REF!</definedName>
    <definedName name="goeurope" localSheetId="48">[119]!goeurope</definedName>
    <definedName name="goeurope" localSheetId="50">[119]!goeurope</definedName>
    <definedName name="goeurope" localSheetId="51">[119]!goeurope</definedName>
    <definedName name="goeurope" localSheetId="52">[119]!goeurope</definedName>
    <definedName name="goeurope" localSheetId="17">#REF!</definedName>
    <definedName name="goeurope" localSheetId="18">#REF!</definedName>
    <definedName name="goeurope" localSheetId="20">#REF!</definedName>
    <definedName name="goeurope" localSheetId="7">#REF!</definedName>
    <definedName name="goeurope" localSheetId="29">[119]!goeurope</definedName>
    <definedName name="goeurope" localSheetId="30">#REF!</definedName>
    <definedName name="goeurope" localSheetId="31">[119]!goeurope</definedName>
    <definedName name="goeurope" localSheetId="32">#REF!</definedName>
    <definedName name="goeurope" localSheetId="33">#REF!</definedName>
    <definedName name="goeurope" localSheetId="34">#REF!</definedName>
    <definedName name="goeurope" localSheetId="19">#REF!</definedName>
    <definedName name="goeurope" localSheetId="27">#REF!</definedName>
    <definedName name="goeurope">#REF!</definedName>
    <definedName name="golamerica" localSheetId="48">[119]!golamerica</definedName>
    <definedName name="golamerica" localSheetId="50">[119]!golamerica</definedName>
    <definedName name="golamerica" localSheetId="51">[119]!golamerica</definedName>
    <definedName name="golamerica" localSheetId="52">[119]!golamerica</definedName>
    <definedName name="golamerica" localSheetId="17">#REF!</definedName>
    <definedName name="golamerica" localSheetId="18">#REF!</definedName>
    <definedName name="golamerica" localSheetId="20">#REF!</definedName>
    <definedName name="golamerica" localSheetId="7">#REF!</definedName>
    <definedName name="golamerica" localSheetId="29">[119]!golamerica</definedName>
    <definedName name="golamerica" localSheetId="30">#REF!</definedName>
    <definedName name="golamerica" localSheetId="31">[119]!golamerica</definedName>
    <definedName name="golamerica" localSheetId="32">#REF!</definedName>
    <definedName name="golamerica" localSheetId="33">#REF!</definedName>
    <definedName name="golamerica" localSheetId="34">#REF!</definedName>
    <definedName name="golamerica" localSheetId="19">#REF!</definedName>
    <definedName name="golamerica" localSheetId="27">#REF!</definedName>
    <definedName name="golamerica">#REF!</definedName>
    <definedName name="gomeast" localSheetId="48">[119]!gomeast</definedName>
    <definedName name="gomeast" localSheetId="50">[119]!gomeast</definedName>
    <definedName name="gomeast" localSheetId="51">[119]!gomeast</definedName>
    <definedName name="gomeast" localSheetId="52">[119]!gomeast</definedName>
    <definedName name="gomeast" localSheetId="17">#REF!</definedName>
    <definedName name="gomeast" localSheetId="18">#REF!</definedName>
    <definedName name="gomeast" localSheetId="20">#REF!</definedName>
    <definedName name="gomeast" localSheetId="7">#REF!</definedName>
    <definedName name="gomeast" localSheetId="29">[119]!gomeast</definedName>
    <definedName name="gomeast" localSheetId="30">#REF!</definedName>
    <definedName name="gomeast" localSheetId="31">[119]!gomeast</definedName>
    <definedName name="gomeast" localSheetId="32">#REF!</definedName>
    <definedName name="gomeast" localSheetId="33">#REF!</definedName>
    <definedName name="gomeast" localSheetId="34">#REF!</definedName>
    <definedName name="gomeast" localSheetId="19">#REF!</definedName>
    <definedName name="gomeast" localSheetId="27">#REF!</definedName>
    <definedName name="gomeast">#REF!</definedName>
    <definedName name="gooecd" localSheetId="48">[119]!gooecd</definedName>
    <definedName name="gooecd" localSheetId="50">[119]!gooecd</definedName>
    <definedName name="gooecd" localSheetId="51">[119]!gooecd</definedName>
    <definedName name="gooecd" localSheetId="52">[119]!gooecd</definedName>
    <definedName name="gooecd" localSheetId="17">#REF!</definedName>
    <definedName name="gooecd" localSheetId="18">#REF!</definedName>
    <definedName name="gooecd" localSheetId="20">#REF!</definedName>
    <definedName name="gooecd" localSheetId="7">#REF!</definedName>
    <definedName name="gooecd" localSheetId="29">[119]!gooecd</definedName>
    <definedName name="gooecd" localSheetId="30">#REF!</definedName>
    <definedName name="gooecd" localSheetId="31">[119]!gooecd</definedName>
    <definedName name="gooecd" localSheetId="32">#REF!</definedName>
    <definedName name="gooecd" localSheetId="33">#REF!</definedName>
    <definedName name="gooecd" localSheetId="34">#REF!</definedName>
    <definedName name="gooecd" localSheetId="19">#REF!</definedName>
    <definedName name="gooecd" localSheetId="27">#REF!</definedName>
    <definedName name="gooecd">#REF!</definedName>
    <definedName name="goopec" localSheetId="48">[119]!goopec</definedName>
    <definedName name="goopec" localSheetId="50">[119]!goopec</definedName>
    <definedName name="goopec" localSheetId="51">[119]!goopec</definedName>
    <definedName name="goopec" localSheetId="52">[119]!goopec</definedName>
    <definedName name="goopec" localSheetId="17">#REF!</definedName>
    <definedName name="goopec" localSheetId="18">#REF!</definedName>
    <definedName name="goopec" localSheetId="20">#REF!</definedName>
    <definedName name="goopec" localSheetId="7">#REF!</definedName>
    <definedName name="goopec" localSheetId="29">[119]!goopec</definedName>
    <definedName name="goopec" localSheetId="30">#REF!</definedName>
    <definedName name="goopec" localSheetId="31">[119]!goopec</definedName>
    <definedName name="goopec" localSheetId="32">#REF!</definedName>
    <definedName name="goopec" localSheetId="33">#REF!</definedName>
    <definedName name="goopec" localSheetId="34">#REF!</definedName>
    <definedName name="goopec" localSheetId="19">#REF!</definedName>
    <definedName name="goopec" localSheetId="27">#REF!</definedName>
    <definedName name="goopec">#REF!</definedName>
    <definedName name="gosummary" localSheetId="48">[119]!gosummary</definedName>
    <definedName name="gosummary" localSheetId="50">[119]!gosummary</definedName>
    <definedName name="gosummary" localSheetId="51">[119]!gosummary</definedName>
    <definedName name="gosummary" localSheetId="52">[119]!gosummary</definedName>
    <definedName name="gosummary" localSheetId="17">#REF!</definedName>
    <definedName name="gosummary" localSheetId="18">#REF!</definedName>
    <definedName name="gosummary" localSheetId="20">#REF!</definedName>
    <definedName name="gosummary" localSheetId="7">#REF!</definedName>
    <definedName name="gosummary" localSheetId="29">[119]!gosummary</definedName>
    <definedName name="gosummary" localSheetId="30">#REF!</definedName>
    <definedName name="gosummary" localSheetId="31">[119]!gosummary</definedName>
    <definedName name="gosummary" localSheetId="32">#REF!</definedName>
    <definedName name="gosummary" localSheetId="33">#REF!</definedName>
    <definedName name="gosummary" localSheetId="34">#REF!</definedName>
    <definedName name="gosummary" localSheetId="19">#REF!</definedName>
    <definedName name="gosummary" localSheetId="27">#REF!</definedName>
    <definedName name="gosummary">#REF!</definedName>
    <definedName name="_xlnm.Recorder" localSheetId="48">#REF!</definedName>
    <definedName name="_xlnm.Recorder" localSheetId="51">#REF!</definedName>
    <definedName name="_xlnm.Recorder" localSheetId="52">#REF!</definedName>
    <definedName name="_xlnm.Recorder" localSheetId="12">#REF!</definedName>
    <definedName name="_xlnm.Recorder" localSheetId="13">#REF!</definedName>
    <definedName name="_xlnm.Recorder" localSheetId="28">#REF!</definedName>
    <definedName name="_xlnm.Recorder" localSheetId="29">#REF!</definedName>
    <definedName name="_xlnm.Recorder" localSheetId="30">#REF!</definedName>
    <definedName name="_xlnm.Recorder" localSheetId="31">#REF!</definedName>
    <definedName name="_xlnm.Recorder">#REF!</definedName>
    <definedName name="Grace_IDA" localSheetId="17">#REF!</definedName>
    <definedName name="Grace_IDA" localSheetId="18">#REF!</definedName>
    <definedName name="Grace_IDA" localSheetId="20">#REF!</definedName>
    <definedName name="Grace_IDA" localSheetId="30">#REF!</definedName>
    <definedName name="Grace_IDA" localSheetId="31">[103]NPV!$B$25</definedName>
    <definedName name="Grace_IDA" localSheetId="19">#REF!</definedName>
    <definedName name="Grace_IDA">#REF!</definedName>
    <definedName name="Grace_IDA1" localSheetId="48">#REF!</definedName>
    <definedName name="Grace_IDA1" localSheetId="51">#REF!</definedName>
    <definedName name="Grace_IDA1" localSheetId="52">#REF!</definedName>
    <definedName name="Grace_IDA1" localSheetId="12">#REF!</definedName>
    <definedName name="Grace_IDA1" localSheetId="13">#REF!</definedName>
    <definedName name="Grace_IDA1" localSheetId="28">#REF!</definedName>
    <definedName name="Grace_IDA1" localSheetId="29">#REF!</definedName>
    <definedName name="Grace_IDA1" localSheetId="30">#REF!</definedName>
    <definedName name="Grace_IDA1" localSheetId="31">#REF!</definedName>
    <definedName name="Grace_IDA1">#REF!</definedName>
    <definedName name="Grace_NC" localSheetId="48">[103]NPV!#REF!</definedName>
    <definedName name="Grace_NC" localSheetId="49">[103]NPV!#REF!</definedName>
    <definedName name="Grace_NC" localSheetId="51">[103]NPV!#REF!</definedName>
    <definedName name="Grace_NC" localSheetId="52">[103]NPV!#REF!</definedName>
    <definedName name="Grace_NC" localSheetId="11">#REF!</definedName>
    <definedName name="Grace_NC" localSheetId="12">#REF!</definedName>
    <definedName name="Grace_NC" localSheetId="13">#REF!</definedName>
    <definedName name="Grace_NC" localSheetId="17">#REF!</definedName>
    <definedName name="Grace_NC" localSheetId="18">#REF!</definedName>
    <definedName name="Grace_NC" localSheetId="20">#REF!</definedName>
    <definedName name="Grace_NC" localSheetId="26">#REF!</definedName>
    <definedName name="Grace_NC" localSheetId="28">[103]NPV!#REF!</definedName>
    <definedName name="Grace_NC" localSheetId="29">[103]NPV!#REF!</definedName>
    <definedName name="Grace_NC" localSheetId="30">#REF!</definedName>
    <definedName name="Grace_NC" localSheetId="31">[103]NPV!#REF!</definedName>
    <definedName name="Grace_NC" localSheetId="32">#REF!</definedName>
    <definedName name="Grace_NC" localSheetId="19">#REF!</definedName>
    <definedName name="Grace_NC" localSheetId="25">#REF!</definedName>
    <definedName name="Grace_NC" localSheetId="27">#REF!</definedName>
    <definedName name="Grace_NC">#REF!</definedName>
    <definedName name="Grace1_IDA" localSheetId="48">#REF!</definedName>
    <definedName name="Grace1_IDA" localSheetId="51">#REF!</definedName>
    <definedName name="Grace1_IDA" localSheetId="52">#REF!</definedName>
    <definedName name="Grace1_IDA" localSheetId="12">#REF!</definedName>
    <definedName name="Grace1_IDA" localSheetId="13">#REF!</definedName>
    <definedName name="Grace1_IDA" localSheetId="28">#REF!</definedName>
    <definedName name="Grace1_IDA" localSheetId="29">#REF!</definedName>
    <definedName name="Grace1_IDA" localSheetId="30">#REF!</definedName>
    <definedName name="Grace1_IDA" localSheetId="31">#REF!</definedName>
    <definedName name="Grace1_IDA">#REF!</definedName>
    <definedName name="graf">#N/A</definedName>
    <definedName name="GRAF2">#N/A</definedName>
    <definedName name="GRAFDOM">#N/A</definedName>
    <definedName name="grafico" localSheetId="48">[5]!grafico</definedName>
    <definedName name="grafico" localSheetId="52">[5]!grafico</definedName>
    <definedName name="grafico" localSheetId="28">[5]!grafico</definedName>
    <definedName name="grafico" localSheetId="29">[5]!grafico</definedName>
    <definedName name="grafico" localSheetId="30">#REF!</definedName>
    <definedName name="grafico" localSheetId="31">[5]!grafico</definedName>
    <definedName name="grafico">#REF!</definedName>
    <definedName name="GRÁFICO_10.3.1." localSheetId="30">#REF!</definedName>
    <definedName name="GRÁFICO_10.3.1." localSheetId="31">'[90]GRÁFICO DE FONDO POR AFILIADO'!$A$3:$H$35</definedName>
    <definedName name="GRÁFICO_10.3.1.">#REF!</definedName>
    <definedName name="GRÁFICO_10.3.2" localSheetId="30">#REF!</definedName>
    <definedName name="GRÁFICO_10.3.2" localSheetId="31">'[90]GRÁFICO DE FONDO POR AFILIADO'!$A$36:$H$68</definedName>
    <definedName name="GRÁFICO_10.3.2">#REF!</definedName>
    <definedName name="GRÁFICO_10.3.3" localSheetId="30">#REF!</definedName>
    <definedName name="GRÁFICO_10.3.3" localSheetId="31">'[90]GRÁFICO DE FONDO POR AFILIADO'!$A$69:$H$101</definedName>
    <definedName name="GRÁFICO_10.3.3">#REF!</definedName>
    <definedName name="GRÁFICO_10.3.4." localSheetId="30">#REF!</definedName>
    <definedName name="GRÁFICO_10.3.4." localSheetId="31">'[90]GRÁFICO DE FONDO POR AFILIADO'!$A$103:$H$135</definedName>
    <definedName name="GRÁFICO_10.3.4.">#REF!</definedName>
    <definedName name="GRÁFICO_N_10.2.4." localSheetId="48">#REF!</definedName>
    <definedName name="GRÁFICO_N_10.2.4." localSheetId="51">#REF!</definedName>
    <definedName name="GRÁFICO_N_10.2.4." localSheetId="52">#REF!</definedName>
    <definedName name="GRÁFICO_N_10.2.4." localSheetId="12">#REF!</definedName>
    <definedName name="GRÁFICO_N_10.2.4." localSheetId="13">#REF!</definedName>
    <definedName name="GRÁFICO_N_10.2.4." localSheetId="28">#REF!</definedName>
    <definedName name="GRÁFICO_N_10.2.4." localSheetId="29">#REF!</definedName>
    <definedName name="GRÁFICO_N_10.2.4." localSheetId="30">#REF!</definedName>
    <definedName name="GRÁFICO_N_10.2.4." localSheetId="31">#REF!</definedName>
    <definedName name="GRÁFICO_N_10.2.4.">#REF!</definedName>
    <definedName name="GRAFICO2">#N/A</definedName>
    <definedName name="gre" localSheetId="48" hidden="1">{"Riqfin97",#N/A,FALSE,"Tran";"Riqfinpro",#N/A,FALSE,"Tran"}</definedName>
    <definedName name="gre" localSheetId="49" hidden="1">{"Riqfin97",#N/A,FALSE,"Tran";"Riqfinpro",#N/A,FALSE,"Tran"}</definedName>
    <definedName name="gre" localSheetId="50" hidden="1">{"Riqfin97",#N/A,FALSE,"Tran";"Riqfinpro",#N/A,FALSE,"Tran"}</definedName>
    <definedName name="gre" localSheetId="51" hidden="1">{"Riqfin97",#N/A,FALSE,"Tran";"Riqfinpro",#N/A,FALSE,"Tran"}</definedName>
    <definedName name="gre" localSheetId="52" hidden="1">{"Riqfin97",#N/A,FALSE,"Tran";"Riqfinpro",#N/A,FALSE,"Tran"}</definedName>
    <definedName name="gre" localSheetId="11" hidden="1">{"Riqfin97",#N/A,FALSE,"Tran";"Riqfinpro",#N/A,FALSE,"Tran"}</definedName>
    <definedName name="gre" localSheetId="12" hidden="1">{"Riqfin97",#N/A,FALSE,"Tran";"Riqfinpro",#N/A,FALSE,"Tran"}</definedName>
    <definedName name="gre" localSheetId="13" hidden="1">{"Riqfin97",#N/A,FALSE,"Tran";"Riqfinpro",#N/A,FALSE,"Tran"}</definedName>
    <definedName name="gre" localSheetId="17" hidden="1">{"Riqfin97",#N/A,FALSE,"Tran";"Riqfinpro",#N/A,FALSE,"Tran"}</definedName>
    <definedName name="gre" localSheetId="18" hidden="1">{"Riqfin97",#N/A,FALSE,"Tran";"Riqfinpro",#N/A,FALSE,"Tran"}</definedName>
    <definedName name="gre" localSheetId="20" hidden="1">{"Riqfin97",#N/A,FALSE,"Tran";"Riqfinpro",#N/A,FALSE,"Tran"}</definedName>
    <definedName name="gre" localSheetId="21" hidden="1">{"Riqfin97",#N/A,FALSE,"Tran";"Riqfinpro",#N/A,FALSE,"Tran"}</definedName>
    <definedName name="gre" localSheetId="10" hidden="1">{"Riqfin97",#N/A,FALSE,"Tran";"Riqfinpro",#N/A,FALSE,"Tran"}</definedName>
    <definedName name="gre" localSheetId="26" hidden="1">{"Riqfin97",#N/A,FALSE,"Tran";"Riqfinpro",#N/A,FALSE,"Tran"}</definedName>
    <definedName name="gre" localSheetId="23" hidden="1">{"Riqfin97",#N/A,FALSE,"Tran";"Riqfinpro",#N/A,FALSE,"Tran"}</definedName>
    <definedName name="gre" localSheetId="28" hidden="1">{"Riqfin97",#N/A,FALSE,"Tran";"Riqfinpro",#N/A,FALSE,"Tran"}</definedName>
    <definedName name="gre" localSheetId="29" hidden="1">{"Riqfin97",#N/A,FALSE,"Tran";"Riqfinpro",#N/A,FALSE,"Tran"}</definedName>
    <definedName name="gre" localSheetId="30" hidden="1">{"Riqfin97",#N/A,FALSE,"Tran";"Riqfinpro",#N/A,FALSE,"Tran"}</definedName>
    <definedName name="gre" localSheetId="31" hidden="1">{"Riqfin97",#N/A,FALSE,"Tran";"Riqfinpro",#N/A,FALSE,"Tran"}</definedName>
    <definedName name="gre" localSheetId="32" hidden="1">{"Riqfin97",#N/A,FALSE,"Tran";"Riqfinpro",#N/A,FALSE,"Tran"}</definedName>
    <definedName name="gre" localSheetId="33" hidden="1">{"Riqfin97",#N/A,FALSE,"Tran";"Riqfinpro",#N/A,FALSE,"Tran"}</definedName>
    <definedName name="gre" localSheetId="34" hidden="1">{"Riqfin97",#N/A,FALSE,"Tran";"Riqfinpro",#N/A,FALSE,"Tran"}</definedName>
    <definedName name="gre" localSheetId="35" hidden="1">{"Riqfin97",#N/A,FALSE,"Tran";"Riqfinpro",#N/A,FALSE,"Tran"}</definedName>
    <definedName name="gre" localSheetId="19" hidden="1">{"Riqfin97",#N/A,FALSE,"Tran";"Riqfinpro",#N/A,FALSE,"Tran"}</definedName>
    <definedName name="gre" localSheetId="22" hidden="1">{"Riqfin97",#N/A,FALSE,"Tran";"Riqfinpro",#N/A,FALSE,"Tran"}</definedName>
    <definedName name="gre" localSheetId="25" hidden="1">{"Riqfin97",#N/A,FALSE,"Tran";"Riqfinpro",#N/A,FALSE,"Tran"}</definedName>
    <definedName name="gre" localSheetId="27" hidden="1">{"Riqfin97",#N/A,FALSE,"Tran";"Riqfinpro",#N/A,FALSE,"Tran"}</definedName>
    <definedName name="gre" hidden="1">{"Riqfin97",#N/A,FALSE,"Tran";"Riqfinpro",#N/A,FALSE,"Tran"}</definedName>
    <definedName name="Greece_wt" localSheetId="30">#REF!</definedName>
    <definedName name="Greece_wt" localSheetId="31">'[69]OECD wgt'!$B$19</definedName>
    <definedName name="Greece_wt">#REF!</definedName>
    <definedName name="grtrt" localSheetId="48" hidden="1">'[101]Fax a enviar'!#REF!</definedName>
    <definedName name="grtrt" localSheetId="49" hidden="1">'[101]Fax a enviar'!#REF!</definedName>
    <definedName name="grtrt" localSheetId="51" hidden="1">'[101]Fax a enviar'!#REF!</definedName>
    <definedName name="grtrt" localSheetId="52" hidden="1">'[101]Fax a enviar'!#REF!</definedName>
    <definedName name="grtrt" localSheetId="11" hidden="1">#REF!</definedName>
    <definedName name="grtrt" localSheetId="12" hidden="1">#REF!</definedName>
    <definedName name="grtrt" localSheetId="13" hidden="1">#REF!</definedName>
    <definedName name="grtrt" localSheetId="17" hidden="1">#REF!</definedName>
    <definedName name="grtrt" localSheetId="18" hidden="1">#REF!</definedName>
    <definedName name="grtrt" localSheetId="20" hidden="1">#REF!</definedName>
    <definedName name="grtrt" localSheetId="26" hidden="1">#REF!</definedName>
    <definedName name="grtrt" localSheetId="28" hidden="1">'[101]Fax a enviar'!#REF!</definedName>
    <definedName name="grtrt" localSheetId="29" hidden="1">'[101]Fax a enviar'!#REF!</definedName>
    <definedName name="grtrt" localSheetId="30" hidden="1">#REF!</definedName>
    <definedName name="grtrt" localSheetId="31" hidden="1">'[101]Fax a enviar'!#REF!</definedName>
    <definedName name="grtrt" localSheetId="32" hidden="1">#REF!</definedName>
    <definedName name="grtrt" localSheetId="19" hidden="1">#REF!</definedName>
    <definedName name="grtrt" localSheetId="25" hidden="1">#REF!</definedName>
    <definedName name="grtrt" localSheetId="27" hidden="1">#REF!</definedName>
    <definedName name="grtrt" hidden="1">#REF!</definedName>
    <definedName name="Gstd" localSheetId="48">#REF!</definedName>
    <definedName name="Gstd" localSheetId="51">#REF!</definedName>
    <definedName name="Gstd" localSheetId="52">#REF!</definedName>
    <definedName name="Gstd" localSheetId="12">#REF!</definedName>
    <definedName name="Gstd" localSheetId="13">#REF!</definedName>
    <definedName name="Gstd" localSheetId="28">#REF!</definedName>
    <definedName name="Gstd" localSheetId="29">#REF!</definedName>
    <definedName name="Gstd" localSheetId="30">#REF!</definedName>
    <definedName name="Gstd" localSheetId="31">#REF!</definedName>
    <definedName name="Gstd">#REF!</definedName>
    <definedName name="GT" localSheetId="30">#REF!</definedName>
    <definedName name="GT" localSheetId="31">'[64]GT%'!$C$5</definedName>
    <definedName name="GT">#REF!</definedName>
    <definedName name="gtryrtyr" localSheetId="48" hidden="1">#REF!</definedName>
    <definedName name="gtryrtyr" localSheetId="49" hidden="1">#REF!</definedName>
    <definedName name="gtryrtyr" localSheetId="50" hidden="1">#REF!</definedName>
    <definedName name="gtryrtyr" localSheetId="51" hidden="1">#REF!</definedName>
    <definedName name="gtryrtyr" localSheetId="52" hidden="1">#REF!</definedName>
    <definedName name="gtryrtyr" localSheetId="11" hidden="1">#REF!</definedName>
    <definedName name="gtryrtyr" localSheetId="12" hidden="1">#REF!</definedName>
    <definedName name="gtryrtyr" localSheetId="13" hidden="1">#REF!</definedName>
    <definedName name="gtryrtyr" localSheetId="17" hidden="1">#REF!</definedName>
    <definedName name="gtryrtyr" localSheetId="18" hidden="1">#REF!</definedName>
    <definedName name="gtryrtyr" localSheetId="20" hidden="1">#REF!</definedName>
    <definedName name="gtryrtyr" localSheetId="21" hidden="1">#REF!</definedName>
    <definedName name="gtryrtyr" localSheetId="26" hidden="1">#REF!</definedName>
    <definedName name="gtryrtyr" localSheetId="28" hidden="1">#REF!</definedName>
    <definedName name="gtryrtyr" localSheetId="29" hidden="1">#REF!</definedName>
    <definedName name="gtryrtyr" localSheetId="30" hidden="1">#REF!</definedName>
    <definedName name="gtryrtyr" localSheetId="31" hidden="1">#REF!</definedName>
    <definedName name="gtryrtyr" localSheetId="32" hidden="1">#REF!</definedName>
    <definedName name="gtryrtyr" localSheetId="33" hidden="1">#REF!</definedName>
    <definedName name="gtryrtyr" localSheetId="34" hidden="1">#REF!</definedName>
    <definedName name="gtryrtyr" localSheetId="19" hidden="1">#REF!</definedName>
    <definedName name="gtryrtyr" localSheetId="25" hidden="1">#REF!</definedName>
    <definedName name="gtryrtyr" localSheetId="27" hidden="1">#REF!</definedName>
    <definedName name="gtryrtyr" hidden="1">#REF!</definedName>
    <definedName name="GUEBVIO" localSheetId="12" hidden="1">#REF!</definedName>
    <definedName name="GUEBVIO" localSheetId="13" hidden="1">#REF!</definedName>
    <definedName name="GUEBVIO" localSheetId="28" hidden="1">#REF!</definedName>
    <definedName name="GUEBVIO" localSheetId="29" hidden="1">#REF!</definedName>
    <definedName name="GUEBVIO" localSheetId="30" hidden="1">#REF!</definedName>
    <definedName name="GUEBVIO" localSheetId="31" hidden="1">#REF!</definedName>
    <definedName name="GUEBVIO" hidden="1">#REF!</definedName>
    <definedName name="GUIL" localSheetId="49">#REF!</definedName>
    <definedName name="GUIL" localSheetId="50">#REF!</definedName>
    <definedName name="GUIL" localSheetId="51">#REF!</definedName>
    <definedName name="GUIL" localSheetId="11">#REF!</definedName>
    <definedName name="GUIL" localSheetId="12">#REF!</definedName>
    <definedName name="GUIL" localSheetId="17">#REF!</definedName>
    <definedName name="GUIL" localSheetId="20">#REF!</definedName>
    <definedName name="GUIL" localSheetId="21">#REF!</definedName>
    <definedName name="GUIL" localSheetId="28">#REF!</definedName>
    <definedName name="GUIL" localSheetId="29">#REF!</definedName>
    <definedName name="GUIL" localSheetId="30">#REF!</definedName>
    <definedName name="GUIL" localSheetId="31">#REF!</definedName>
    <definedName name="GUIL" localSheetId="32">#REF!</definedName>
    <definedName name="GUIL" localSheetId="33">#REF!</definedName>
    <definedName name="GUIL" localSheetId="34">#REF!</definedName>
    <definedName name="GUIL" localSheetId="19">#REF!</definedName>
    <definedName name="GUIL" localSheetId="25">#REF!</definedName>
    <definedName name="GUIL">#REF!</definedName>
    <definedName name="GUIL1" localSheetId="49">#REF!</definedName>
    <definedName name="GUIL1" localSheetId="50">#REF!</definedName>
    <definedName name="GUIL1" localSheetId="51">#REF!</definedName>
    <definedName name="GUIL1" localSheetId="11">#REF!</definedName>
    <definedName name="GUIL1" localSheetId="12">#REF!</definedName>
    <definedName name="GUIL1" localSheetId="17">#REF!</definedName>
    <definedName name="GUIL1" localSheetId="20">#REF!</definedName>
    <definedName name="GUIL1" localSheetId="21">#REF!</definedName>
    <definedName name="GUIL1" localSheetId="28">#REF!</definedName>
    <definedName name="GUIL1" localSheetId="29">#REF!</definedName>
    <definedName name="GUIL1" localSheetId="30">#REF!</definedName>
    <definedName name="GUIL1" localSheetId="31">#REF!</definedName>
    <definedName name="GUIL1" localSheetId="32">#REF!</definedName>
    <definedName name="GUIL1" localSheetId="33">#REF!</definedName>
    <definedName name="GUIL1" localSheetId="34">#REF!</definedName>
    <definedName name="GUIL1" localSheetId="19">#REF!</definedName>
    <definedName name="GUIL1" localSheetId="25">#REF!</definedName>
    <definedName name="GUIL1">#REF!</definedName>
    <definedName name="GYEAR2021" localSheetId="48">[94]Gold!$B$583:$J$583</definedName>
    <definedName name="GYEAR2021" localSheetId="49">[94]Gold!$B$583:$J$583</definedName>
    <definedName name="GYEAR2021" localSheetId="52">[94]Gold!$B$583:$J$583</definedName>
    <definedName name="GYEAR2021" localSheetId="28">[94]Gold!$B$583:$J$583</definedName>
    <definedName name="GYEAR2021" localSheetId="29">[94]Gold!$B$583:$J$583</definedName>
    <definedName name="GYEAR2021" localSheetId="30">#REF!</definedName>
    <definedName name="GYEAR2021" localSheetId="31">[94]Gold!$B$583:$J$583</definedName>
    <definedName name="GYEAR2021">#REF!</definedName>
    <definedName name="GYEAR2022" localSheetId="48">[94]Gold!$K$583:$U$583</definedName>
    <definedName name="GYEAR2022" localSheetId="49">[94]Gold!$K$583:$U$583</definedName>
    <definedName name="GYEAR2022" localSheetId="52">[94]Gold!$K$583:$U$583</definedName>
    <definedName name="GYEAR2022" localSheetId="28">[94]Gold!$K$583:$U$583</definedName>
    <definedName name="GYEAR2022" localSheetId="29">[94]Gold!$K$583:$U$583</definedName>
    <definedName name="GYEAR2022" localSheetId="30">#REF!</definedName>
    <definedName name="GYEAR2022" localSheetId="31">[94]Gold!$K$583:$U$583</definedName>
    <definedName name="GYEAR2022">#REF!</definedName>
    <definedName name="gyu" localSheetId="48" hidden="1">{"Tab1",#N/A,FALSE,"P";"Tab2",#N/A,FALSE,"P"}</definedName>
    <definedName name="gyu" localSheetId="49" hidden="1">{"Tab1",#N/A,FALSE,"P";"Tab2",#N/A,FALSE,"P"}</definedName>
    <definedName name="gyu" localSheetId="50" hidden="1">{"Tab1",#N/A,FALSE,"P";"Tab2",#N/A,FALSE,"P"}</definedName>
    <definedName name="gyu" localSheetId="51" hidden="1">{"Tab1",#N/A,FALSE,"P";"Tab2",#N/A,FALSE,"P"}</definedName>
    <definedName name="gyu" localSheetId="52" hidden="1">{"Tab1",#N/A,FALSE,"P";"Tab2",#N/A,FALSE,"P"}</definedName>
    <definedName name="gyu" localSheetId="11" hidden="1">{"Tab1",#N/A,FALSE,"P";"Tab2",#N/A,FALSE,"P"}</definedName>
    <definedName name="gyu" localSheetId="12" hidden="1">{"Tab1",#N/A,FALSE,"P";"Tab2",#N/A,FALSE,"P"}</definedName>
    <definedName name="gyu" localSheetId="13" hidden="1">{"Tab1",#N/A,FALSE,"P";"Tab2",#N/A,FALSE,"P"}</definedName>
    <definedName name="gyu" localSheetId="17" hidden="1">{"Tab1",#N/A,FALSE,"P";"Tab2",#N/A,FALSE,"P"}</definedName>
    <definedName name="gyu" localSheetId="18" hidden="1">{"Tab1",#N/A,FALSE,"P";"Tab2",#N/A,FALSE,"P"}</definedName>
    <definedName name="gyu" localSheetId="20" hidden="1">{"Tab1",#N/A,FALSE,"P";"Tab2",#N/A,FALSE,"P"}</definedName>
    <definedName name="gyu" localSheetId="21" hidden="1">{"Tab1",#N/A,FALSE,"P";"Tab2",#N/A,FALSE,"P"}</definedName>
    <definedName name="gyu" localSheetId="10" hidden="1">{"Tab1",#N/A,FALSE,"P";"Tab2",#N/A,FALSE,"P"}</definedName>
    <definedName name="gyu" localSheetId="26" hidden="1">{"Tab1",#N/A,FALSE,"P";"Tab2",#N/A,FALSE,"P"}</definedName>
    <definedName name="gyu" localSheetId="23" hidden="1">{"Tab1",#N/A,FALSE,"P";"Tab2",#N/A,FALSE,"P"}</definedName>
    <definedName name="gyu" localSheetId="28" hidden="1">{"Tab1",#N/A,FALSE,"P";"Tab2",#N/A,FALSE,"P"}</definedName>
    <definedName name="gyu" localSheetId="29" hidden="1">{"Tab1",#N/A,FALSE,"P";"Tab2",#N/A,FALSE,"P"}</definedName>
    <definedName name="gyu" localSheetId="30" hidden="1">{"Tab1",#N/A,FALSE,"P";"Tab2",#N/A,FALSE,"P"}</definedName>
    <definedName name="gyu" localSheetId="31" hidden="1">{"Tab1",#N/A,FALSE,"P";"Tab2",#N/A,FALSE,"P"}</definedName>
    <definedName name="gyu" localSheetId="32" hidden="1">{"Tab1",#N/A,FALSE,"P";"Tab2",#N/A,FALSE,"P"}</definedName>
    <definedName name="gyu" localSheetId="33" hidden="1">{"Tab1",#N/A,FALSE,"P";"Tab2",#N/A,FALSE,"P"}</definedName>
    <definedName name="gyu" localSheetId="34" hidden="1">{"Tab1",#N/A,FALSE,"P";"Tab2",#N/A,FALSE,"P"}</definedName>
    <definedName name="gyu" localSheetId="35" hidden="1">{"Tab1",#N/A,FALSE,"P";"Tab2",#N/A,FALSE,"P"}</definedName>
    <definedName name="gyu" localSheetId="19" hidden="1">{"Tab1",#N/A,FALSE,"P";"Tab2",#N/A,FALSE,"P"}</definedName>
    <definedName name="gyu" localSheetId="22" hidden="1">{"Tab1",#N/A,FALSE,"P";"Tab2",#N/A,FALSE,"P"}</definedName>
    <definedName name="gyu" localSheetId="25" hidden="1">{"Tab1",#N/A,FALSE,"P";"Tab2",#N/A,FALSE,"P"}</definedName>
    <definedName name="gyu" localSheetId="27" hidden="1">{"Tab1",#N/A,FALSE,"P";"Tab2",#N/A,FALSE,"P"}</definedName>
    <definedName name="gyu" hidden="1">{"Tab1",#N/A,FALSE,"P";"Tab2",#N/A,FALSE,"P"}</definedName>
    <definedName name="h" localSheetId="48" hidden="1">#REF!</definedName>
    <definedName name="h" localSheetId="49" hidden="1">#REF!</definedName>
    <definedName name="h" localSheetId="50" hidden="1">#REF!</definedName>
    <definedName name="h" localSheetId="51" hidden="1">#REF!</definedName>
    <definedName name="h" localSheetId="52" hidden="1">#REF!</definedName>
    <definedName name="h" localSheetId="11" hidden="1">#REF!</definedName>
    <definedName name="h" localSheetId="12" hidden="1">#REF!</definedName>
    <definedName name="h" localSheetId="13" hidden="1">#REF!</definedName>
    <definedName name="h" localSheetId="17" hidden="1">#REF!</definedName>
    <definedName name="h" localSheetId="18" hidden="1">#REF!</definedName>
    <definedName name="h" localSheetId="20" hidden="1">#REF!</definedName>
    <definedName name="h" localSheetId="21" hidden="1">#REF!</definedName>
    <definedName name="h" localSheetId="26" hidden="1">#REF!</definedName>
    <definedName name="h" localSheetId="28" hidden="1">#REF!</definedName>
    <definedName name="h" localSheetId="29" hidden="1">#REF!</definedName>
    <definedName name="h" localSheetId="30" hidden="1">#REF!</definedName>
    <definedName name="h" localSheetId="31" hidden="1">#REF!</definedName>
    <definedName name="h" localSheetId="32" hidden="1">#REF!</definedName>
    <definedName name="h" localSheetId="33" hidden="1">#REF!</definedName>
    <definedName name="h" localSheetId="34" hidden="1">#REF!</definedName>
    <definedName name="h" localSheetId="19" hidden="1">#REF!</definedName>
    <definedName name="h" localSheetId="25" hidden="1">#REF!</definedName>
    <definedName name="h" localSheetId="27" hidden="1">#REF!</definedName>
    <definedName name="h" hidden="1">#REF!</definedName>
    <definedName name="hdhdfghdf" localSheetId="48" hidden="1">{"Minpmon",#N/A,FALSE,"Monthinput"}</definedName>
    <definedName name="hdhdfghdf" localSheetId="51" hidden="1">{"Minpmon",#N/A,FALSE,"Monthinput"}</definedName>
    <definedName name="hdhdfghdf" localSheetId="52" hidden="1">{"Minpmon",#N/A,FALSE,"Monthinput"}</definedName>
    <definedName name="hdhdfghdf" localSheetId="11" hidden="1">{"Minpmon",#N/A,FALSE,"Monthinput"}</definedName>
    <definedName name="hdhdfghdf" localSheetId="12" hidden="1">{"Minpmon",#N/A,FALSE,"Monthinput"}</definedName>
    <definedName name="hdhdfghdf" localSheetId="13" hidden="1">{"Minpmon",#N/A,FALSE,"Monthinput"}</definedName>
    <definedName name="hdhdfghdf" localSheetId="10" hidden="1">{"Minpmon",#N/A,FALSE,"Monthinput"}</definedName>
    <definedName name="hdhdfghdf" localSheetId="23" hidden="1">{"Minpmon",#N/A,FALSE,"Monthinput"}</definedName>
    <definedName name="hdhdfghdf" localSheetId="28" hidden="1">{"Minpmon",#N/A,FALSE,"Monthinput"}</definedName>
    <definedName name="hdhdfghdf" localSheetId="29" hidden="1">{"Minpmon",#N/A,FALSE,"Monthinput"}</definedName>
    <definedName name="hdhdfghdf" localSheetId="30" hidden="1">{"Minpmon",#N/A,FALSE,"Monthinput"}</definedName>
    <definedName name="hdhdfghdf" localSheetId="31" hidden="1">{"Minpmon",#N/A,FALSE,"Monthinput"}</definedName>
    <definedName name="hdhdfghdf" localSheetId="32" hidden="1">{"Minpmon",#N/A,FALSE,"Monthinput"}</definedName>
    <definedName name="hdhdfghdf" localSheetId="22" hidden="1">{"Minpmon",#N/A,FALSE,"Monthinput"}</definedName>
    <definedName name="hdhdfghdf" localSheetId="25" hidden="1">{"Minpmon",#N/A,FALSE,"Monthinput"}</definedName>
    <definedName name="hdhdfghdf" hidden="1">{"Minpmon",#N/A,FALSE,"Monthinput"}</definedName>
    <definedName name="HEADING" localSheetId="48">#REF!</definedName>
    <definedName name="HEADING" localSheetId="49">#REF!</definedName>
    <definedName name="HEADING" localSheetId="50">#REF!</definedName>
    <definedName name="HEADING" localSheetId="51">#REF!</definedName>
    <definedName name="HEADING" localSheetId="52">#REF!</definedName>
    <definedName name="HEADING" localSheetId="11">#REF!</definedName>
    <definedName name="Heading" localSheetId="12">#REF!</definedName>
    <definedName name="HEADING" localSheetId="13">#REF!</definedName>
    <definedName name="HEADING" localSheetId="17">#REF!</definedName>
    <definedName name="HEADING" localSheetId="18">#REF!</definedName>
    <definedName name="HEADING" localSheetId="20">#REF!</definedName>
    <definedName name="HEADING" localSheetId="26">#REF!</definedName>
    <definedName name="HEADING" localSheetId="28">#REF!</definedName>
    <definedName name="HEADING" localSheetId="29">#REF!</definedName>
    <definedName name="HEADING" localSheetId="30">#REF!</definedName>
    <definedName name="HEADING" localSheetId="31">#REF!</definedName>
    <definedName name="HEADING" localSheetId="32">#REF!</definedName>
    <definedName name="HEADING" localSheetId="19">#REF!</definedName>
    <definedName name="HEADING" localSheetId="25">#REF!</definedName>
    <definedName name="HEADING" localSheetId="27">#REF!</definedName>
    <definedName name="HEADING">#REF!</definedName>
    <definedName name="Heading2" localSheetId="12">#REF!</definedName>
    <definedName name="Heading2" localSheetId="13">#REF!</definedName>
    <definedName name="Heading2" localSheetId="28">#REF!</definedName>
    <definedName name="Heading2" localSheetId="29">#REF!</definedName>
    <definedName name="Heading2" localSheetId="30">#REF!</definedName>
    <definedName name="Heading2" localSheetId="31">#REF!</definedName>
    <definedName name="Heading2">#REF!</definedName>
    <definedName name="Heading39" localSheetId="12">#REF!</definedName>
    <definedName name="Heading39" localSheetId="17">#REF!</definedName>
    <definedName name="Heading39" localSheetId="18">#REF!</definedName>
    <definedName name="Heading39" localSheetId="20">#REF!</definedName>
    <definedName name="Heading39" localSheetId="30">#REF!</definedName>
    <definedName name="Heading39" localSheetId="31">'[48]shared data'!$A$1:$G$5</definedName>
    <definedName name="Heading39" localSheetId="19">#REF!</definedName>
    <definedName name="Heading39">#REF!</definedName>
    <definedName name="hfhf" localSheetId="48">#REF!</definedName>
    <definedName name="hfhf" localSheetId="49">#REF!</definedName>
    <definedName name="hfhf" localSheetId="50">#REF!</definedName>
    <definedName name="hfhf" localSheetId="51">#REF!</definedName>
    <definedName name="hfhf" localSheetId="52">#REF!</definedName>
    <definedName name="hfhf" localSheetId="11">#REF!</definedName>
    <definedName name="hfhf" localSheetId="12">#REF!</definedName>
    <definedName name="hfhf" localSheetId="13">#REF!</definedName>
    <definedName name="hfhf" localSheetId="17">#REF!</definedName>
    <definedName name="hfhf" localSheetId="18">#REF!</definedName>
    <definedName name="hfhf" localSheetId="20">#REF!</definedName>
    <definedName name="hfhf" localSheetId="21">#REF!</definedName>
    <definedName name="hfhf" localSheetId="26">#REF!</definedName>
    <definedName name="hfhf" localSheetId="28">#REF!</definedName>
    <definedName name="hfhf" localSheetId="29">#REF!</definedName>
    <definedName name="hfhf" localSheetId="30">#REF!</definedName>
    <definedName name="hfhf" localSheetId="31">#REF!</definedName>
    <definedName name="hfhf" localSheetId="32">#REF!</definedName>
    <definedName name="hfhf" localSheetId="19">#REF!</definedName>
    <definedName name="hfhf" localSheetId="25">#REF!</definedName>
    <definedName name="hfhf" localSheetId="27">#REF!</definedName>
    <definedName name="hfhf">#REF!</definedName>
    <definedName name="hfhfhf" localSheetId="48" hidden="1">'[95]Fax a enviar'!#REF!</definedName>
    <definedName name="hfhfhf" localSheetId="49" hidden="1">'[95]Fax a enviar'!#REF!</definedName>
    <definedName name="hfhfhf" localSheetId="50" hidden="1">'[95]Fax a enviar'!#REF!</definedName>
    <definedName name="hfhfhf" localSheetId="51" hidden="1">'[95]Fax a enviar'!#REF!</definedName>
    <definedName name="hfhfhf" localSheetId="52" hidden="1">'[95]Fax a enviar'!#REF!</definedName>
    <definedName name="hfhfhf" localSheetId="17" hidden="1">#REF!</definedName>
    <definedName name="hfhfhf" localSheetId="18" hidden="1">#REF!</definedName>
    <definedName name="hfhfhf" localSheetId="20" hidden="1">#REF!</definedName>
    <definedName name="hfhfhf" localSheetId="29" hidden="1">'[95]Fax a enviar'!#REF!</definedName>
    <definedName name="hfhfhf" localSheetId="30" hidden="1">#REF!</definedName>
    <definedName name="hfhfhf" localSheetId="31" hidden="1">'[95]Fax a enviar'!#REF!</definedName>
    <definedName name="hfhfhf" localSheetId="32" hidden="1">#REF!</definedName>
    <definedName name="hfhfhf" localSheetId="33" hidden="1">#REF!</definedName>
    <definedName name="hfhfhf" localSheetId="34" hidden="1">#REF!</definedName>
    <definedName name="hfhfhf" localSheetId="19" hidden="1">#REF!</definedName>
    <definedName name="hfhfhf" localSheetId="25" hidden="1">#REF!</definedName>
    <definedName name="hfhfhf" hidden="1">#REF!</definedName>
    <definedName name="hhh" localSheetId="48" hidden="1">'[120]J(Priv.Cap)'!#REF!</definedName>
    <definedName name="hhh" localSheetId="49" hidden="1">'[120]J(Priv.Cap)'!#REF!</definedName>
    <definedName name="hhh" localSheetId="51" hidden="1">'[120]J(Priv.Cap)'!#REF!</definedName>
    <definedName name="hhh" localSheetId="52" hidden="1">'[120]J(Priv.Cap)'!#REF!</definedName>
    <definedName name="hhh" localSheetId="12" hidden="1">{"Minpmon",#N/A,FALSE,"Monthinput"}</definedName>
    <definedName name="hhh" localSheetId="17" hidden="1">#REF!</definedName>
    <definedName name="hhh" localSheetId="18" hidden="1">#REF!</definedName>
    <definedName name="hhh" localSheetId="20" hidden="1">#REF!</definedName>
    <definedName name="hhh" localSheetId="29" hidden="1">'[120]J(Priv.Cap)'!#REF!</definedName>
    <definedName name="hhh" localSheetId="30" hidden="1">#REF!</definedName>
    <definedName name="hhh" localSheetId="31" hidden="1">'[120]J(Priv.Cap)'!#REF!</definedName>
    <definedName name="hhh" localSheetId="32" hidden="1">#REF!</definedName>
    <definedName name="hhh" localSheetId="33" hidden="1">#REF!</definedName>
    <definedName name="hhh" localSheetId="34" hidden="1">#REF!</definedName>
    <definedName name="hhh" localSheetId="19" hidden="1">#REF!</definedName>
    <definedName name="hhh" localSheetId="25" hidden="1">#REF!</definedName>
    <definedName name="hhh" hidden="1">#REF!</definedName>
    <definedName name="HHHH" localSheetId="48" hidden="1">#REF!</definedName>
    <definedName name="HHHH" localSheetId="49" hidden="1">#REF!</definedName>
    <definedName name="HHHH" localSheetId="50" hidden="1">#REF!</definedName>
    <definedName name="HHHH" localSheetId="51" hidden="1">#REF!</definedName>
    <definedName name="HHHH" localSheetId="52" hidden="1">#REF!</definedName>
    <definedName name="HHHH" localSheetId="11" hidden="1">#REF!</definedName>
    <definedName name="hhhh" localSheetId="12">#N/A</definedName>
    <definedName name="HHHH" localSheetId="13" hidden="1">#REF!</definedName>
    <definedName name="HHHH" localSheetId="17" hidden="1">#REF!</definedName>
    <definedName name="HHHH" localSheetId="18" hidden="1">#REF!</definedName>
    <definedName name="HHHH" localSheetId="20" hidden="1">#REF!</definedName>
    <definedName name="HHHH" localSheetId="21" hidden="1">#REF!</definedName>
    <definedName name="HHHH" localSheetId="26" hidden="1">#REF!</definedName>
    <definedName name="HHHH" localSheetId="28" hidden="1">#REF!</definedName>
    <definedName name="HHHH" localSheetId="29" hidden="1">#REF!</definedName>
    <definedName name="HHHH" localSheetId="30" hidden="1">#REF!</definedName>
    <definedName name="HHHH" localSheetId="31" hidden="1">#REF!</definedName>
    <definedName name="HHHH" localSheetId="32" hidden="1">#REF!</definedName>
    <definedName name="HHHH" localSheetId="33" hidden="1">#REF!</definedName>
    <definedName name="HHHH" localSheetId="34" hidden="1">#REF!</definedName>
    <definedName name="HHHH" localSheetId="19" hidden="1">#REF!</definedName>
    <definedName name="HHHH" localSheetId="25" hidden="1">#REF!</definedName>
    <definedName name="HHHH" localSheetId="27" hidden="1">#REF!</definedName>
    <definedName name="HHHH" hidden="1">#REF!</definedName>
    <definedName name="hhhhh" localSheetId="48" hidden="1">{"Tab1",#N/A,FALSE,"P";"Tab2",#N/A,FALSE,"P"}</definedName>
    <definedName name="hhhhh" localSheetId="49" hidden="1">{"Tab1",#N/A,FALSE,"P";"Tab2",#N/A,FALSE,"P"}</definedName>
    <definedName name="hhhhh" localSheetId="50" hidden="1">{"Tab1",#N/A,FALSE,"P";"Tab2",#N/A,FALSE,"P"}</definedName>
    <definedName name="hhhhh" localSheetId="51" hidden="1">{"Tab1",#N/A,FALSE,"P";"Tab2",#N/A,FALSE,"P"}</definedName>
    <definedName name="hhhhh" localSheetId="52" hidden="1">{"Tab1",#N/A,FALSE,"P";"Tab2",#N/A,FALSE,"P"}</definedName>
    <definedName name="hhhhh" localSheetId="11" hidden="1">{"Tab1",#N/A,FALSE,"P";"Tab2",#N/A,FALSE,"P"}</definedName>
    <definedName name="hhhhh" localSheetId="12" hidden="1">{"Tab1",#N/A,FALSE,"P";"Tab2",#N/A,FALSE,"P"}</definedName>
    <definedName name="hhhhh" localSheetId="13" hidden="1">{"Tab1",#N/A,FALSE,"P";"Tab2",#N/A,FALSE,"P"}</definedName>
    <definedName name="hhhhh" localSheetId="17" hidden="1">{"Tab1",#N/A,FALSE,"P";"Tab2",#N/A,FALSE,"P"}</definedName>
    <definedName name="hhhhh" localSheetId="18" hidden="1">{"Tab1",#N/A,FALSE,"P";"Tab2",#N/A,FALSE,"P"}</definedName>
    <definedName name="hhhhh" localSheetId="20" hidden="1">{"Tab1",#N/A,FALSE,"P";"Tab2",#N/A,FALSE,"P"}</definedName>
    <definedName name="hhhhh" localSheetId="21" hidden="1">{"Tab1",#N/A,FALSE,"P";"Tab2",#N/A,FALSE,"P"}</definedName>
    <definedName name="hhhhh" localSheetId="10" hidden="1">{"Tab1",#N/A,FALSE,"P";"Tab2",#N/A,FALSE,"P"}</definedName>
    <definedName name="hhhhh" localSheetId="26" hidden="1">{"Tab1",#N/A,FALSE,"P";"Tab2",#N/A,FALSE,"P"}</definedName>
    <definedName name="hhhhh" localSheetId="23" hidden="1">{"Tab1",#N/A,FALSE,"P";"Tab2",#N/A,FALSE,"P"}</definedName>
    <definedName name="hhhhh" localSheetId="28" hidden="1">{"Tab1",#N/A,FALSE,"P";"Tab2",#N/A,FALSE,"P"}</definedName>
    <definedName name="hhhhh" localSheetId="29" hidden="1">{"Tab1",#N/A,FALSE,"P";"Tab2",#N/A,FALSE,"P"}</definedName>
    <definedName name="hhhhh" localSheetId="30" hidden="1">{"Tab1",#N/A,FALSE,"P";"Tab2",#N/A,FALSE,"P"}</definedName>
    <definedName name="hhhhh" localSheetId="31" hidden="1">{"Tab1",#N/A,FALSE,"P";"Tab2",#N/A,FALSE,"P"}</definedName>
    <definedName name="hhhhh" localSheetId="32" hidden="1">{"Tab1",#N/A,FALSE,"P";"Tab2",#N/A,FALSE,"P"}</definedName>
    <definedName name="hhhhh" localSheetId="33" hidden="1">{"Tab1",#N/A,FALSE,"P";"Tab2",#N/A,FALSE,"P"}</definedName>
    <definedName name="hhhhh" localSheetId="34" hidden="1">{"Tab1",#N/A,FALSE,"P";"Tab2",#N/A,FALSE,"P"}</definedName>
    <definedName name="hhhhh" localSheetId="35" hidden="1">{"Tab1",#N/A,FALSE,"P";"Tab2",#N/A,FALSE,"P"}</definedName>
    <definedName name="hhhhh" localSheetId="19" hidden="1">{"Tab1",#N/A,FALSE,"P";"Tab2",#N/A,FALSE,"P"}</definedName>
    <definedName name="hhhhh" localSheetId="22" hidden="1">{"Tab1",#N/A,FALSE,"P";"Tab2",#N/A,FALSE,"P"}</definedName>
    <definedName name="hhhhh" localSheetId="25" hidden="1">{"Tab1",#N/A,FALSE,"P";"Tab2",#N/A,FALSE,"P"}</definedName>
    <definedName name="hhhhh" localSheetId="27" hidden="1">{"Tab1",#N/A,FALSE,"P";"Tab2",#N/A,FALSE,"P"}</definedName>
    <definedName name="hhhhh" hidden="1">{"Tab1",#N/A,FALSE,"P";"Tab2",#N/A,FALSE,"P"}</definedName>
    <definedName name="hhhhhh" localSheetId="48" hidden="1">{"bop94-99",#N/A,FALSE,"BOP";"bgdp94-99",#N/A,FALSE,"BOPGDP";"exp94-99",#N/A,FALSE,"EXP";"imp94-99",#N/A,FALSE,"IMP";"tt9499",#N/A,FALSE,"TT";"ss94-99",#N/A,FALSE,"SERV";"tran94-99",#N/A,FALSE,"TRAN";"dis95-98",#N/A,FALSE,"DISB";"amor94-99",#N/A,FALSE,"AMOR";"int94-98",#N/A,FALSE,"INT";"debt94-99",#N/A,FALSE,"DEBT"}</definedName>
    <definedName name="hhhhhh" localSheetId="49" hidden="1">{"bop94-99",#N/A,FALSE,"BOP";"bgdp94-99",#N/A,FALSE,"BOPGDP";"exp94-99",#N/A,FALSE,"EXP";"imp94-99",#N/A,FALSE,"IMP";"tt9499",#N/A,FALSE,"TT";"ss94-99",#N/A,FALSE,"SERV";"tran94-99",#N/A,FALSE,"TRAN";"dis95-98",#N/A,FALSE,"DISB";"amor94-99",#N/A,FALSE,"AMOR";"int94-98",#N/A,FALSE,"INT";"debt94-99",#N/A,FALSE,"DEBT"}</definedName>
    <definedName name="hhhhhh" localSheetId="50" hidden="1">{"bop94-99",#N/A,FALSE,"BOP";"bgdp94-99",#N/A,FALSE,"BOPGDP";"exp94-99",#N/A,FALSE,"EXP";"imp94-99",#N/A,FALSE,"IMP";"tt9499",#N/A,FALSE,"TT";"ss94-99",#N/A,FALSE,"SERV";"tran94-99",#N/A,FALSE,"TRAN";"dis95-98",#N/A,FALSE,"DISB";"amor94-99",#N/A,FALSE,"AMOR";"int94-98",#N/A,FALSE,"INT";"debt94-99",#N/A,FALSE,"DEBT"}</definedName>
    <definedName name="hhhhhh" localSheetId="51" hidden="1">{"bop94-99",#N/A,FALSE,"BOP";"bgdp94-99",#N/A,FALSE,"BOPGDP";"exp94-99",#N/A,FALSE,"EXP";"imp94-99",#N/A,FALSE,"IMP";"tt9499",#N/A,FALSE,"TT";"ss94-99",#N/A,FALSE,"SERV";"tran94-99",#N/A,FALSE,"TRAN";"dis95-98",#N/A,FALSE,"DISB";"amor94-99",#N/A,FALSE,"AMOR";"int94-98",#N/A,FALSE,"INT";"debt94-99",#N/A,FALSE,"DEBT"}</definedName>
    <definedName name="hhhhhh" localSheetId="52" hidden="1">{"bop94-99",#N/A,FALSE,"BOP";"bgdp94-99",#N/A,FALSE,"BOPGDP";"exp94-99",#N/A,FALSE,"EXP";"imp94-99",#N/A,FALSE,"IMP";"tt9499",#N/A,FALSE,"TT";"ss94-99",#N/A,FALSE,"SERV";"tran94-99",#N/A,FALSE,"TRAN";"dis95-98",#N/A,FALSE,"DISB";"amor94-99",#N/A,FALSE,"AMOR";"int94-98",#N/A,FALSE,"INT";"debt94-99",#N/A,FALSE,"DEBT"}</definedName>
    <definedName name="hhhhhh" localSheetId="11" hidden="1">{"bop94-99",#N/A,FALSE,"BOP";"bgdp94-99",#N/A,FALSE,"BOPGDP";"exp94-99",#N/A,FALSE,"EXP";"imp94-99",#N/A,FALSE,"IMP";"tt9499",#N/A,FALSE,"TT";"ss94-99",#N/A,FALSE,"SERV";"tran94-99",#N/A,FALSE,"TRAN";"dis95-98",#N/A,FALSE,"DISB";"amor94-99",#N/A,FALSE,"AMOR";"int94-98",#N/A,FALSE,"INT";"debt94-99",#N/A,FALSE,"DEBT"}</definedName>
    <definedName name="hhhhhh" localSheetId="12" hidden="1">{"bop94-99",#N/A,FALSE,"BOP";"bgdp94-99",#N/A,FALSE,"BOPGDP";"exp94-99",#N/A,FALSE,"EXP";"imp94-99",#N/A,FALSE,"IMP";"tt9499",#N/A,FALSE,"TT";"ss94-99",#N/A,FALSE,"SERV";"tran94-99",#N/A,FALSE,"TRAN";"dis95-98",#N/A,FALSE,"DISB";"amor94-99",#N/A,FALSE,"AMOR";"int94-98",#N/A,FALSE,"INT";"debt94-99",#N/A,FALSE,"DEBT"}</definedName>
    <definedName name="hhhhhh" localSheetId="13" hidden="1">{"bop94-99",#N/A,FALSE,"BOP";"bgdp94-99",#N/A,FALSE,"BOPGDP";"exp94-99",#N/A,FALSE,"EXP";"imp94-99",#N/A,FALSE,"IMP";"tt9499",#N/A,FALSE,"TT";"ss94-99",#N/A,FALSE,"SERV";"tran94-99",#N/A,FALSE,"TRAN";"dis95-98",#N/A,FALSE,"DISB";"amor94-99",#N/A,FALSE,"AMOR";"int94-98",#N/A,FALSE,"INT";"debt94-99",#N/A,FALSE,"DEBT"}</definedName>
    <definedName name="hhhhhh" localSheetId="17" hidden="1">{"bop94-99",#N/A,FALSE,"BOP";"bgdp94-99",#N/A,FALSE,"BOPGDP";"exp94-99",#N/A,FALSE,"EXP";"imp94-99",#N/A,FALSE,"IMP";"tt9499",#N/A,FALSE,"TT";"ss94-99",#N/A,FALSE,"SERV";"tran94-99",#N/A,FALSE,"TRAN";"dis95-98",#N/A,FALSE,"DISB";"amor94-99",#N/A,FALSE,"AMOR";"int94-98",#N/A,FALSE,"INT";"debt94-99",#N/A,FALSE,"DEBT"}</definedName>
    <definedName name="hhhhhh" localSheetId="18" hidden="1">{"bop94-99",#N/A,FALSE,"BOP";"bgdp94-99",#N/A,FALSE,"BOPGDP";"exp94-99",#N/A,FALSE,"EXP";"imp94-99",#N/A,FALSE,"IMP";"tt9499",#N/A,FALSE,"TT";"ss94-99",#N/A,FALSE,"SERV";"tran94-99",#N/A,FALSE,"TRAN";"dis95-98",#N/A,FALSE,"DISB";"amor94-99",#N/A,FALSE,"AMOR";"int94-98",#N/A,FALSE,"INT";"debt94-99",#N/A,FALSE,"DEBT"}</definedName>
    <definedName name="hhhhhh" localSheetId="20" hidden="1">{"bop94-99",#N/A,FALSE,"BOP";"bgdp94-99",#N/A,FALSE,"BOPGDP";"exp94-99",#N/A,FALSE,"EXP";"imp94-99",#N/A,FALSE,"IMP";"tt9499",#N/A,FALSE,"TT";"ss94-99",#N/A,FALSE,"SERV";"tran94-99",#N/A,FALSE,"TRAN";"dis95-98",#N/A,FALSE,"DISB";"amor94-99",#N/A,FALSE,"AMOR";"int94-98",#N/A,FALSE,"INT";"debt94-99",#N/A,FALSE,"DEBT"}</definedName>
    <definedName name="hhhhhh" localSheetId="21" hidden="1">{"bop94-99",#N/A,FALSE,"BOP";"bgdp94-99",#N/A,FALSE,"BOPGDP";"exp94-99",#N/A,FALSE,"EXP";"imp94-99",#N/A,FALSE,"IMP";"tt9499",#N/A,FALSE,"TT";"ss94-99",#N/A,FALSE,"SERV";"tran94-99",#N/A,FALSE,"TRAN";"dis95-98",#N/A,FALSE,"DISB";"amor94-99",#N/A,FALSE,"AMOR";"int94-98",#N/A,FALSE,"INT";"debt94-99",#N/A,FALSE,"DEBT"}</definedName>
    <definedName name="hhhhhh" localSheetId="10" hidden="1">{"bop94-99",#N/A,FALSE,"BOP";"bgdp94-99",#N/A,FALSE,"BOPGDP";"exp94-99",#N/A,FALSE,"EXP";"imp94-99",#N/A,FALSE,"IMP";"tt9499",#N/A,FALSE,"TT";"ss94-99",#N/A,FALSE,"SERV";"tran94-99",#N/A,FALSE,"TRAN";"dis95-98",#N/A,FALSE,"DISB";"amor94-99",#N/A,FALSE,"AMOR";"int94-98",#N/A,FALSE,"INT";"debt94-99",#N/A,FALSE,"DEBT"}</definedName>
    <definedName name="hhhhhh" localSheetId="26" hidden="1">{"bop94-99",#N/A,FALSE,"BOP";"bgdp94-99",#N/A,FALSE,"BOPGDP";"exp94-99",#N/A,FALSE,"EXP";"imp94-99",#N/A,FALSE,"IMP";"tt9499",#N/A,FALSE,"TT";"ss94-99",#N/A,FALSE,"SERV";"tran94-99",#N/A,FALSE,"TRAN";"dis95-98",#N/A,FALSE,"DISB";"amor94-99",#N/A,FALSE,"AMOR";"int94-98",#N/A,FALSE,"INT";"debt94-99",#N/A,FALSE,"DEBT"}</definedName>
    <definedName name="hhhhhh" localSheetId="23" hidden="1">{"bop94-99",#N/A,FALSE,"BOP";"bgdp94-99",#N/A,FALSE,"BOPGDP";"exp94-99",#N/A,FALSE,"EXP";"imp94-99",#N/A,FALSE,"IMP";"tt9499",#N/A,FALSE,"TT";"ss94-99",#N/A,FALSE,"SERV";"tran94-99",#N/A,FALSE,"TRAN";"dis95-98",#N/A,FALSE,"DISB";"amor94-99",#N/A,FALSE,"AMOR";"int94-98",#N/A,FALSE,"INT";"debt94-99",#N/A,FALSE,"DEBT"}</definedName>
    <definedName name="hhhhhh" localSheetId="28" hidden="1">{"bop94-99",#N/A,FALSE,"BOP";"bgdp94-99",#N/A,FALSE,"BOPGDP";"exp94-99",#N/A,FALSE,"EXP";"imp94-99",#N/A,FALSE,"IMP";"tt9499",#N/A,FALSE,"TT";"ss94-99",#N/A,FALSE,"SERV";"tran94-99",#N/A,FALSE,"TRAN";"dis95-98",#N/A,FALSE,"DISB";"amor94-99",#N/A,FALSE,"AMOR";"int94-98",#N/A,FALSE,"INT";"debt94-99",#N/A,FALSE,"DEBT"}</definedName>
    <definedName name="hhhhhh" localSheetId="29" hidden="1">{"bop94-99",#N/A,FALSE,"BOP";"bgdp94-99",#N/A,FALSE,"BOPGDP";"exp94-99",#N/A,FALSE,"EXP";"imp94-99",#N/A,FALSE,"IMP";"tt9499",#N/A,FALSE,"TT";"ss94-99",#N/A,FALSE,"SERV";"tran94-99",#N/A,FALSE,"TRAN";"dis95-98",#N/A,FALSE,"DISB";"amor94-99",#N/A,FALSE,"AMOR";"int94-98",#N/A,FALSE,"INT";"debt94-99",#N/A,FALSE,"DEBT"}</definedName>
    <definedName name="hhhhhh" localSheetId="30" hidden="1">{"bop94-99",#N/A,FALSE,"BOP";"bgdp94-99",#N/A,FALSE,"BOPGDP";"exp94-99",#N/A,FALSE,"EXP";"imp94-99",#N/A,FALSE,"IMP";"tt9499",#N/A,FALSE,"TT";"ss94-99",#N/A,FALSE,"SERV";"tran94-99",#N/A,FALSE,"TRAN";"dis95-98",#N/A,FALSE,"DISB";"amor94-99",#N/A,FALSE,"AMOR";"int94-98",#N/A,FALSE,"INT";"debt94-99",#N/A,FALSE,"DEBT"}</definedName>
    <definedName name="hhhhhh" localSheetId="31" hidden="1">{"bop94-99",#N/A,FALSE,"BOP";"bgdp94-99",#N/A,FALSE,"BOPGDP";"exp94-99",#N/A,FALSE,"EXP";"imp94-99",#N/A,FALSE,"IMP";"tt9499",#N/A,FALSE,"TT";"ss94-99",#N/A,FALSE,"SERV";"tran94-99",#N/A,FALSE,"TRAN";"dis95-98",#N/A,FALSE,"DISB";"amor94-99",#N/A,FALSE,"AMOR";"int94-98",#N/A,FALSE,"INT";"debt94-99",#N/A,FALSE,"DEBT"}</definedName>
    <definedName name="hhhhhh" localSheetId="32" hidden="1">{"bop94-99",#N/A,FALSE,"BOP";"bgdp94-99",#N/A,FALSE,"BOPGDP";"exp94-99",#N/A,FALSE,"EXP";"imp94-99",#N/A,FALSE,"IMP";"tt9499",#N/A,FALSE,"TT";"ss94-99",#N/A,FALSE,"SERV";"tran94-99",#N/A,FALSE,"TRAN";"dis95-98",#N/A,FALSE,"DISB";"amor94-99",#N/A,FALSE,"AMOR";"int94-98",#N/A,FALSE,"INT";"debt94-99",#N/A,FALSE,"DEBT"}</definedName>
    <definedName name="hhhhhh" localSheetId="33" hidden="1">{"bop94-99",#N/A,FALSE,"BOP";"bgdp94-99",#N/A,FALSE,"BOPGDP";"exp94-99",#N/A,FALSE,"EXP";"imp94-99",#N/A,FALSE,"IMP";"tt9499",#N/A,FALSE,"TT";"ss94-99",#N/A,FALSE,"SERV";"tran94-99",#N/A,FALSE,"TRAN";"dis95-98",#N/A,FALSE,"DISB";"amor94-99",#N/A,FALSE,"AMOR";"int94-98",#N/A,FALSE,"INT";"debt94-99",#N/A,FALSE,"DEBT"}</definedName>
    <definedName name="hhhhhh" localSheetId="34" hidden="1">{"bop94-99",#N/A,FALSE,"BOP";"bgdp94-99",#N/A,FALSE,"BOPGDP";"exp94-99",#N/A,FALSE,"EXP";"imp94-99",#N/A,FALSE,"IMP";"tt9499",#N/A,FALSE,"TT";"ss94-99",#N/A,FALSE,"SERV";"tran94-99",#N/A,FALSE,"TRAN";"dis95-98",#N/A,FALSE,"DISB";"amor94-99",#N/A,FALSE,"AMOR";"int94-98",#N/A,FALSE,"INT";"debt94-99",#N/A,FALSE,"DEBT"}</definedName>
    <definedName name="hhhhhh" localSheetId="35" hidden="1">{"bop94-99",#N/A,FALSE,"BOP";"bgdp94-99",#N/A,FALSE,"BOPGDP";"exp94-99",#N/A,FALSE,"EXP";"imp94-99",#N/A,FALSE,"IMP";"tt9499",#N/A,FALSE,"TT";"ss94-99",#N/A,FALSE,"SERV";"tran94-99",#N/A,FALSE,"TRAN";"dis95-98",#N/A,FALSE,"DISB";"amor94-99",#N/A,FALSE,"AMOR";"int94-98",#N/A,FALSE,"INT";"debt94-99",#N/A,FALSE,"DEBT"}</definedName>
    <definedName name="hhhhhh" localSheetId="19" hidden="1">{"bop94-99",#N/A,FALSE,"BOP";"bgdp94-99",#N/A,FALSE,"BOPGDP";"exp94-99",#N/A,FALSE,"EXP";"imp94-99",#N/A,FALSE,"IMP";"tt9499",#N/A,FALSE,"TT";"ss94-99",#N/A,FALSE,"SERV";"tran94-99",#N/A,FALSE,"TRAN";"dis95-98",#N/A,FALSE,"DISB";"amor94-99",#N/A,FALSE,"AMOR";"int94-98",#N/A,FALSE,"INT";"debt94-99",#N/A,FALSE,"DEBT"}</definedName>
    <definedName name="hhhhhh" localSheetId="22" hidden="1">{"bop94-99",#N/A,FALSE,"BOP";"bgdp94-99",#N/A,FALSE,"BOPGDP";"exp94-99",#N/A,FALSE,"EXP";"imp94-99",#N/A,FALSE,"IMP";"tt9499",#N/A,FALSE,"TT";"ss94-99",#N/A,FALSE,"SERV";"tran94-99",#N/A,FALSE,"TRAN";"dis95-98",#N/A,FALSE,"DISB";"amor94-99",#N/A,FALSE,"AMOR";"int94-98",#N/A,FALSE,"INT";"debt94-99",#N/A,FALSE,"DEBT"}</definedName>
    <definedName name="hhhhhh" localSheetId="25" hidden="1">{"bop94-99",#N/A,FALSE,"BOP";"bgdp94-99",#N/A,FALSE,"BOPGDP";"exp94-99",#N/A,FALSE,"EXP";"imp94-99",#N/A,FALSE,"IMP";"tt9499",#N/A,FALSE,"TT";"ss94-99",#N/A,FALSE,"SERV";"tran94-99",#N/A,FALSE,"TRAN";"dis95-98",#N/A,FALSE,"DISB";"amor94-99",#N/A,FALSE,"AMOR";"int94-98",#N/A,FALSE,"INT";"debt94-99",#N/A,FALSE,"DEBT"}</definedName>
    <definedName name="hhhhhh" localSheetId="27"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48">#REF!</definedName>
    <definedName name="High_external" localSheetId="51">#REF!</definedName>
    <definedName name="High_external" localSheetId="52">#REF!</definedName>
    <definedName name="High_external" localSheetId="28">#REF!</definedName>
    <definedName name="High_external" localSheetId="29">#REF!</definedName>
    <definedName name="High_external" localSheetId="30">#REF!</definedName>
    <definedName name="High_external" localSheetId="31">#REF!</definedName>
    <definedName name="High_external">#REF!</definedName>
    <definedName name="High_fiscal" localSheetId="48">#REF!</definedName>
    <definedName name="High_fiscal" localSheetId="52">#REF!</definedName>
    <definedName name="High_fiscal" localSheetId="28">#REF!</definedName>
    <definedName name="High_fiscal" localSheetId="29">#REF!</definedName>
    <definedName name="High_fiscal" localSheetId="30">#REF!</definedName>
    <definedName name="High_fiscal" localSheetId="31">#REF!</definedName>
    <definedName name="High_fiscal">#REF!</definedName>
    <definedName name="High_growth_extended" localSheetId="28">#REF!</definedName>
    <definedName name="High_growth_extended" localSheetId="29">#REF!</definedName>
    <definedName name="High_growth_extended" localSheetId="30">#REF!</definedName>
    <definedName name="High_growth_extended" localSheetId="31">#REF!</definedName>
    <definedName name="High_growth_extended">#REF!</definedName>
    <definedName name="High_growth_summary" localSheetId="28">#REF!</definedName>
    <definedName name="High_growth_summary" localSheetId="29">#REF!</definedName>
    <definedName name="High_growth_summary" localSheetId="30">#REF!</definedName>
    <definedName name="High_growth_summary" localSheetId="31">#REF!</definedName>
    <definedName name="High_growth_summary">#REF!</definedName>
    <definedName name="High_monetary" localSheetId="28">#REF!</definedName>
    <definedName name="High_monetary" localSheetId="29">#REF!</definedName>
    <definedName name="High_monetary" localSheetId="30">#REF!</definedName>
    <definedName name="High_monetary" localSheetId="31">#REF!</definedName>
    <definedName name="High_monetary">#REF!</definedName>
    <definedName name="High_real" localSheetId="28">#REF!</definedName>
    <definedName name="High_real" localSheetId="29">#REF!</definedName>
    <definedName name="High_real" localSheetId="30">#REF!</definedName>
    <definedName name="High_real" localSheetId="31">#REF!</definedName>
    <definedName name="High_real">#REF!</definedName>
    <definedName name="High_summary" localSheetId="28">#REF!</definedName>
    <definedName name="High_summary" localSheetId="29">#REF!</definedName>
    <definedName name="High_summary" localSheetId="30">#REF!</definedName>
    <definedName name="High_summary" localSheetId="31">#REF!</definedName>
    <definedName name="High_summary">#REF!</definedName>
    <definedName name="Highest_Inter_Bank_Rate" localSheetId="17">#REF!</definedName>
    <definedName name="Highest_Inter_Bank_Rate" localSheetId="18">#REF!</definedName>
    <definedName name="Highest_Inter_Bank_Rate" localSheetId="20">#REF!</definedName>
    <definedName name="Highest_Inter_Bank_Rate" localSheetId="30">#REF!</definedName>
    <definedName name="Highest_Inter_Bank_Rate" localSheetId="31">'[70]Inter-Bank'!$L$5</definedName>
    <definedName name="Highest_Inter_Bank_Rate" localSheetId="19">#REF!</definedName>
    <definedName name="Highest_Inter_Bank_Rate">#REF!</definedName>
    <definedName name="hio" localSheetId="48" hidden="1">{"Tab1",#N/A,FALSE,"P";"Tab2",#N/A,FALSE,"P"}</definedName>
    <definedName name="hio" localSheetId="49" hidden="1">{"Tab1",#N/A,FALSE,"P";"Tab2",#N/A,FALSE,"P"}</definedName>
    <definedName name="hio" localSheetId="50" hidden="1">{"Tab1",#N/A,FALSE,"P";"Tab2",#N/A,FALSE,"P"}</definedName>
    <definedName name="hio" localSheetId="51" hidden="1">{"Tab1",#N/A,FALSE,"P";"Tab2",#N/A,FALSE,"P"}</definedName>
    <definedName name="hio" localSheetId="52" hidden="1">{"Tab1",#N/A,FALSE,"P";"Tab2",#N/A,FALSE,"P"}</definedName>
    <definedName name="hio" localSheetId="11" hidden="1">{"Tab1",#N/A,FALSE,"P";"Tab2",#N/A,FALSE,"P"}</definedName>
    <definedName name="hio" localSheetId="12" hidden="1">{"Tab1",#N/A,FALSE,"P";"Tab2",#N/A,FALSE,"P"}</definedName>
    <definedName name="hio" localSheetId="13" hidden="1">{"Tab1",#N/A,FALSE,"P";"Tab2",#N/A,FALSE,"P"}</definedName>
    <definedName name="hio" localSheetId="17" hidden="1">{"Tab1",#N/A,FALSE,"P";"Tab2",#N/A,FALSE,"P"}</definedName>
    <definedName name="hio" localSheetId="18" hidden="1">{"Tab1",#N/A,FALSE,"P";"Tab2",#N/A,FALSE,"P"}</definedName>
    <definedName name="hio" localSheetId="20" hidden="1">{"Tab1",#N/A,FALSE,"P";"Tab2",#N/A,FALSE,"P"}</definedName>
    <definedName name="hio" localSheetId="21" hidden="1">{"Tab1",#N/A,FALSE,"P";"Tab2",#N/A,FALSE,"P"}</definedName>
    <definedName name="hio" localSheetId="10" hidden="1">{"Tab1",#N/A,FALSE,"P";"Tab2",#N/A,FALSE,"P"}</definedName>
    <definedName name="hio" localSheetId="26" hidden="1">{"Tab1",#N/A,FALSE,"P";"Tab2",#N/A,FALSE,"P"}</definedName>
    <definedName name="hio" localSheetId="23" hidden="1">{"Tab1",#N/A,FALSE,"P";"Tab2",#N/A,FALSE,"P"}</definedName>
    <definedName name="hio" localSheetId="28" hidden="1">{"Tab1",#N/A,FALSE,"P";"Tab2",#N/A,FALSE,"P"}</definedName>
    <definedName name="hio" localSheetId="29" hidden="1">{"Tab1",#N/A,FALSE,"P";"Tab2",#N/A,FALSE,"P"}</definedName>
    <definedName name="hio" localSheetId="30" hidden="1">{"Tab1",#N/A,FALSE,"P";"Tab2",#N/A,FALSE,"P"}</definedName>
    <definedName name="hio" localSheetId="31" hidden="1">{"Tab1",#N/A,FALSE,"P";"Tab2",#N/A,FALSE,"P"}</definedName>
    <definedName name="hio" localSheetId="32" hidden="1">{"Tab1",#N/A,FALSE,"P";"Tab2",#N/A,FALSE,"P"}</definedName>
    <definedName name="hio" localSheetId="33" hidden="1">{"Tab1",#N/A,FALSE,"P";"Tab2",#N/A,FALSE,"P"}</definedName>
    <definedName name="hio" localSheetId="34" hidden="1">{"Tab1",#N/A,FALSE,"P";"Tab2",#N/A,FALSE,"P"}</definedName>
    <definedName name="hio" localSheetId="35" hidden="1">{"Tab1",#N/A,FALSE,"P";"Tab2",#N/A,FALSE,"P"}</definedName>
    <definedName name="hio" localSheetId="19" hidden="1">{"Tab1",#N/A,FALSE,"P";"Tab2",#N/A,FALSE,"P"}</definedName>
    <definedName name="hio" localSheetId="22" hidden="1">{"Tab1",#N/A,FALSE,"P";"Tab2",#N/A,FALSE,"P"}</definedName>
    <definedName name="hio" localSheetId="25" hidden="1">{"Tab1",#N/A,FALSE,"P";"Tab2",#N/A,FALSE,"P"}</definedName>
    <definedName name="hio" localSheetId="27" hidden="1">{"Tab1",#N/A,FALSE,"P";"Tab2",#N/A,FALSE,"P"}</definedName>
    <definedName name="hio" hidden="1">{"Tab1",#N/A,FALSE,"P";"Tab2",#N/A,FALSE,"P"}</definedName>
    <definedName name="HIPCDATA" localSheetId="48">#REF!</definedName>
    <definedName name="HIPCDATA" localSheetId="51">#REF!</definedName>
    <definedName name="HIPCDATA" localSheetId="52">#REF!</definedName>
    <definedName name="HIPCDATA" localSheetId="28">#REF!</definedName>
    <definedName name="HIPCDATA" localSheetId="29">#REF!</definedName>
    <definedName name="HIPCDATA" localSheetId="30">#REF!</definedName>
    <definedName name="HIPCDATA" localSheetId="31">#REF!</definedName>
    <definedName name="HIPCDATA">#REF!</definedName>
    <definedName name="hjkhgkky" localSheetId="48" hidden="1">'[101]Fax a enviar'!#REF!</definedName>
    <definedName name="hjkhgkky" localSheetId="49" hidden="1">'[101]Fax a enviar'!#REF!</definedName>
    <definedName name="hjkhgkky" localSheetId="51" hidden="1">'[101]Fax a enviar'!#REF!</definedName>
    <definedName name="hjkhgkky" localSheetId="52" hidden="1">'[101]Fax a enviar'!#REF!</definedName>
    <definedName name="hjkhgkky" localSheetId="11" hidden="1">#REF!</definedName>
    <definedName name="hjkhgkky" localSheetId="12" hidden="1">#REF!</definedName>
    <definedName name="hjkhgkky" localSheetId="13" hidden="1">#REF!</definedName>
    <definedName name="hjkhgkky" localSheetId="17" hidden="1">#REF!</definedName>
    <definedName name="hjkhgkky" localSheetId="18" hidden="1">#REF!</definedName>
    <definedName name="hjkhgkky" localSheetId="20" hidden="1">#REF!</definedName>
    <definedName name="hjkhgkky" localSheetId="28" hidden="1">'[101]Fax a enviar'!#REF!</definedName>
    <definedName name="hjkhgkky" localSheetId="29" hidden="1">'[101]Fax a enviar'!#REF!</definedName>
    <definedName name="hjkhgkky" localSheetId="30" hidden="1">#REF!</definedName>
    <definedName name="hjkhgkky" localSheetId="31" hidden="1">'[101]Fax a enviar'!#REF!</definedName>
    <definedName name="hjkhgkky" localSheetId="19" hidden="1">#REF!</definedName>
    <definedName name="hjkhgkky" hidden="1">#REF!</definedName>
    <definedName name="hkh" localSheetId="48" hidden="1">#REF!</definedName>
    <definedName name="hkh" localSheetId="49" hidden="1">#REF!</definedName>
    <definedName name="hkh" localSheetId="50" hidden="1">#REF!</definedName>
    <definedName name="hkh" localSheetId="51" hidden="1">#REF!</definedName>
    <definedName name="hkh" localSheetId="52" hidden="1">#REF!</definedName>
    <definedName name="hkh" localSheetId="11" hidden="1">#REF!</definedName>
    <definedName name="hkh" localSheetId="12" hidden="1">#REF!</definedName>
    <definedName name="hkh" localSheetId="13" hidden="1">#REF!</definedName>
    <definedName name="hkh" localSheetId="17" hidden="1">#REF!</definedName>
    <definedName name="hkh" localSheetId="18" hidden="1">#REF!</definedName>
    <definedName name="hkh" localSheetId="20" hidden="1">#REF!</definedName>
    <definedName name="hkh" localSheetId="21" hidden="1">#REF!</definedName>
    <definedName name="hkh" localSheetId="26" hidden="1">#REF!</definedName>
    <definedName name="hkh" localSheetId="28" hidden="1">#REF!</definedName>
    <definedName name="hkh" localSheetId="29" hidden="1">#REF!</definedName>
    <definedName name="hkh" localSheetId="30" hidden="1">#REF!</definedName>
    <definedName name="hkh" localSheetId="31" hidden="1">#REF!</definedName>
    <definedName name="hkh" localSheetId="32" hidden="1">#REF!</definedName>
    <definedName name="hkh" localSheetId="33" hidden="1">#REF!</definedName>
    <definedName name="hkh" localSheetId="34" hidden="1">#REF!</definedName>
    <definedName name="hkh" localSheetId="19" hidden="1">#REF!</definedName>
    <definedName name="hkh" localSheetId="25" hidden="1">#REF!</definedName>
    <definedName name="hkh" localSheetId="27" hidden="1">#REF!</definedName>
    <definedName name="hkh" hidden="1">#REF!</definedName>
    <definedName name="hkhkh" localSheetId="49" hidden="1">#REF!</definedName>
    <definedName name="hkhkh" localSheetId="50" hidden="1">#REF!</definedName>
    <definedName name="hkhkh" localSheetId="51" hidden="1">#REF!</definedName>
    <definedName name="hkhkh" localSheetId="11" hidden="1">#REF!</definedName>
    <definedName name="hkhkh" localSheetId="12" hidden="1">#REF!</definedName>
    <definedName name="hkhkh" localSheetId="13" hidden="1">#REF!</definedName>
    <definedName name="hkhkh" localSheetId="17" hidden="1">#REF!</definedName>
    <definedName name="hkhkh" localSheetId="20" hidden="1">#REF!</definedName>
    <definedName name="hkhkh" localSheetId="21" hidden="1">#REF!</definedName>
    <definedName name="hkhkh" localSheetId="28" hidden="1">#REF!</definedName>
    <definedName name="hkhkh" localSheetId="29" hidden="1">#REF!</definedName>
    <definedName name="hkhkh" localSheetId="30" hidden="1">#REF!</definedName>
    <definedName name="hkhkh" localSheetId="31" hidden="1">#REF!</definedName>
    <definedName name="hkhkh" localSheetId="32" hidden="1">#REF!</definedName>
    <definedName name="hkhkh" localSheetId="33" hidden="1">#REF!</definedName>
    <definedName name="hkhkh" localSheetId="34" hidden="1">#REF!</definedName>
    <definedName name="hkhkh" localSheetId="19" hidden="1">#REF!</definedName>
    <definedName name="hkhkh" localSheetId="25" hidden="1">#REF!</definedName>
    <definedName name="hkhkh" hidden="1">#REF!</definedName>
    <definedName name="hola" localSheetId="49">#REF!</definedName>
    <definedName name="hola" localSheetId="50">#REF!</definedName>
    <definedName name="hola" localSheetId="51">#REF!</definedName>
    <definedName name="hola" localSheetId="11">#REF!</definedName>
    <definedName name="hola" localSheetId="12">#REF!</definedName>
    <definedName name="hola" localSheetId="13">#REF!</definedName>
    <definedName name="hola" localSheetId="17">#REF!</definedName>
    <definedName name="hola" localSheetId="20">#REF!</definedName>
    <definedName name="hola" localSheetId="21">#REF!</definedName>
    <definedName name="hola" localSheetId="28">#REF!</definedName>
    <definedName name="hola" localSheetId="29">#REF!</definedName>
    <definedName name="hola" localSheetId="30">#REF!</definedName>
    <definedName name="hola" localSheetId="31">#REF!</definedName>
    <definedName name="hola" localSheetId="32">#REF!</definedName>
    <definedName name="hola" localSheetId="33">#REF!</definedName>
    <definedName name="hola" localSheetId="34">#REF!</definedName>
    <definedName name="hola" localSheetId="19">#REF!</definedName>
    <definedName name="hola" localSheetId="25">#REF!</definedName>
    <definedName name="hola">#REF!</definedName>
    <definedName name="holalalala" localSheetId="50" hidden="1">'[36]Fax a enviar'!#REF!</definedName>
    <definedName name="holalalala" localSheetId="51" hidden="1">'[36]Fax a enviar'!#REF!</definedName>
    <definedName name="holalalala" localSheetId="11" hidden="1">#REF!</definedName>
    <definedName name="holalalala" localSheetId="12" hidden="1">#REF!</definedName>
    <definedName name="holalalala" localSheetId="13" hidden="1">#REF!</definedName>
    <definedName name="holalalala" localSheetId="17" hidden="1">#REF!</definedName>
    <definedName name="holalalala" localSheetId="18" hidden="1">#REF!</definedName>
    <definedName name="holalalala" localSheetId="20" hidden="1">#REF!</definedName>
    <definedName name="holalalala" localSheetId="28" hidden="1">'[36]Fax a enviar'!#REF!</definedName>
    <definedName name="holalalala" localSheetId="29" hidden="1">'[36]Fax a enviar'!#REF!</definedName>
    <definedName name="holalalala" localSheetId="30" hidden="1">#REF!</definedName>
    <definedName name="holalalala" localSheetId="31" hidden="1">'[36]Fax a enviar'!#REF!</definedName>
    <definedName name="holalalala" localSheetId="32" hidden="1">#REF!</definedName>
    <definedName name="holalalala" localSheetId="33" hidden="1">#REF!</definedName>
    <definedName name="holalalala" localSheetId="34" hidden="1">#REF!</definedName>
    <definedName name="holalalala" localSheetId="19" hidden="1">#REF!</definedName>
    <definedName name="holalalala" localSheetId="25" hidden="1">#REF!</definedName>
    <definedName name="holalalala" hidden="1">#REF!</definedName>
    <definedName name="holallll" localSheetId="48">#REF!</definedName>
    <definedName name="holallll" localSheetId="49">#REF!</definedName>
    <definedName name="holallll" localSheetId="50">#REF!</definedName>
    <definedName name="holallll" localSheetId="51">#REF!</definedName>
    <definedName name="holallll" localSheetId="52">#REF!</definedName>
    <definedName name="holallll" localSheetId="11">#REF!</definedName>
    <definedName name="holallll" localSheetId="12">#REF!</definedName>
    <definedName name="holallll" localSheetId="13">#REF!</definedName>
    <definedName name="holallll" localSheetId="17">#REF!</definedName>
    <definedName name="holallll" localSheetId="18">#REF!</definedName>
    <definedName name="holallll" localSheetId="20">#REF!</definedName>
    <definedName name="holallll" localSheetId="21">#REF!</definedName>
    <definedName name="holallll" localSheetId="26">#REF!</definedName>
    <definedName name="holallll" localSheetId="28">#REF!</definedName>
    <definedName name="holallll" localSheetId="29">#REF!</definedName>
    <definedName name="holallll" localSheetId="30">#REF!</definedName>
    <definedName name="holallll" localSheetId="31">#REF!</definedName>
    <definedName name="holallll" localSheetId="32">#REF!</definedName>
    <definedName name="holallll" localSheetId="33">#REF!</definedName>
    <definedName name="holallll" localSheetId="34">#REF!</definedName>
    <definedName name="holallll" localSheetId="19">#REF!</definedName>
    <definedName name="holallll" localSheetId="25">#REF!</definedName>
    <definedName name="holallll" localSheetId="27">#REF!</definedName>
    <definedName name="holallll">#REF!</definedName>
    <definedName name="hora" localSheetId="48">[23]Programa!#REF!</definedName>
    <definedName name="hora" localSheetId="51">[23]Programa!#REF!</definedName>
    <definedName name="hora" localSheetId="52">[23]Programa!#REF!</definedName>
    <definedName name="hora" localSheetId="12">#REF!</definedName>
    <definedName name="hora" localSheetId="13">#REF!</definedName>
    <definedName name="hora" localSheetId="28">[23]Programa!#REF!</definedName>
    <definedName name="hora" localSheetId="29">[23]Programa!#REF!</definedName>
    <definedName name="hora" localSheetId="30">#REF!</definedName>
    <definedName name="hora" localSheetId="31">[23]Programa!#REF!</definedName>
    <definedName name="hora">#REF!</definedName>
    <definedName name="HOSP96" localSheetId="48">#REF!</definedName>
    <definedName name="HOSP96" localSheetId="51">#REF!</definedName>
    <definedName name="HOSP96" localSheetId="52">#REF!</definedName>
    <definedName name="HOSP96" localSheetId="12">#REF!</definedName>
    <definedName name="HOSP96" localSheetId="13">#REF!</definedName>
    <definedName name="HOSP96" localSheetId="28">#REF!</definedName>
    <definedName name="HOSP96" localSheetId="29">#REF!</definedName>
    <definedName name="HOSP96" localSheetId="30">#REF!</definedName>
    <definedName name="HOSP96" localSheetId="31">#REF!</definedName>
    <definedName name="HOSP96">#REF!</definedName>
    <definedName name="hpu" localSheetId="48" hidden="1">{"Tab1",#N/A,FALSE,"P";"Tab2",#N/A,FALSE,"P"}</definedName>
    <definedName name="hpu" localSheetId="49" hidden="1">{"Tab1",#N/A,FALSE,"P";"Tab2",#N/A,FALSE,"P"}</definedName>
    <definedName name="hpu" localSheetId="50" hidden="1">{"Tab1",#N/A,FALSE,"P";"Tab2",#N/A,FALSE,"P"}</definedName>
    <definedName name="hpu" localSheetId="51" hidden="1">{"Tab1",#N/A,FALSE,"P";"Tab2",#N/A,FALSE,"P"}</definedName>
    <definedName name="hpu" localSheetId="52" hidden="1">{"Tab1",#N/A,FALSE,"P";"Tab2",#N/A,FALSE,"P"}</definedName>
    <definedName name="hpu" localSheetId="11" hidden="1">{"Tab1",#N/A,FALSE,"P";"Tab2",#N/A,FALSE,"P"}</definedName>
    <definedName name="hpu" localSheetId="12" hidden="1">{"Tab1",#N/A,FALSE,"P";"Tab2",#N/A,FALSE,"P"}</definedName>
    <definedName name="hpu" localSheetId="13" hidden="1">{"Tab1",#N/A,FALSE,"P";"Tab2",#N/A,FALSE,"P"}</definedName>
    <definedName name="hpu" localSheetId="17" hidden="1">{"Tab1",#N/A,FALSE,"P";"Tab2",#N/A,FALSE,"P"}</definedName>
    <definedName name="hpu" localSheetId="18" hidden="1">{"Tab1",#N/A,FALSE,"P";"Tab2",#N/A,FALSE,"P"}</definedName>
    <definedName name="hpu" localSheetId="20" hidden="1">{"Tab1",#N/A,FALSE,"P";"Tab2",#N/A,FALSE,"P"}</definedName>
    <definedName name="hpu" localSheetId="21" hidden="1">{"Tab1",#N/A,FALSE,"P";"Tab2",#N/A,FALSE,"P"}</definedName>
    <definedName name="hpu" localSheetId="10" hidden="1">{"Tab1",#N/A,FALSE,"P";"Tab2",#N/A,FALSE,"P"}</definedName>
    <definedName name="hpu" localSheetId="26" hidden="1">{"Tab1",#N/A,FALSE,"P";"Tab2",#N/A,FALSE,"P"}</definedName>
    <definedName name="hpu" localSheetId="23" hidden="1">{"Tab1",#N/A,FALSE,"P";"Tab2",#N/A,FALSE,"P"}</definedName>
    <definedName name="hpu" localSheetId="28" hidden="1">{"Tab1",#N/A,FALSE,"P";"Tab2",#N/A,FALSE,"P"}</definedName>
    <definedName name="hpu" localSheetId="29" hidden="1">{"Tab1",#N/A,FALSE,"P";"Tab2",#N/A,FALSE,"P"}</definedName>
    <definedName name="hpu" localSheetId="30" hidden="1">{"Tab1",#N/A,FALSE,"P";"Tab2",#N/A,FALSE,"P"}</definedName>
    <definedName name="hpu" localSheetId="31" hidden="1">{"Tab1",#N/A,FALSE,"P";"Tab2",#N/A,FALSE,"P"}</definedName>
    <definedName name="hpu" localSheetId="32" hidden="1">{"Tab1",#N/A,FALSE,"P";"Tab2",#N/A,FALSE,"P"}</definedName>
    <definedName name="hpu" localSheetId="33" hidden="1">{"Tab1",#N/A,FALSE,"P";"Tab2",#N/A,FALSE,"P"}</definedName>
    <definedName name="hpu" localSheetId="34" hidden="1">{"Tab1",#N/A,FALSE,"P";"Tab2",#N/A,FALSE,"P"}</definedName>
    <definedName name="hpu" localSheetId="35" hidden="1">{"Tab1",#N/A,FALSE,"P";"Tab2",#N/A,FALSE,"P"}</definedName>
    <definedName name="hpu" localSheetId="19" hidden="1">{"Tab1",#N/A,FALSE,"P";"Tab2",#N/A,FALSE,"P"}</definedName>
    <definedName name="hpu" localSheetId="22" hidden="1">{"Tab1",#N/A,FALSE,"P";"Tab2",#N/A,FALSE,"P"}</definedName>
    <definedName name="hpu" localSheetId="25" hidden="1">{"Tab1",#N/A,FALSE,"P";"Tab2",#N/A,FALSE,"P"}</definedName>
    <definedName name="hpu" localSheetId="27" hidden="1">{"Tab1",#N/A,FALSE,"P";"Tab2",#N/A,FALSE,"P"}</definedName>
    <definedName name="hpu" hidden="1">{"Tab1",#N/A,FALSE,"P";"Tab2",#N/A,FALSE,"P"}</definedName>
    <definedName name="HTML_CodePage" hidden="1">1252</definedName>
    <definedName name="HTML_Control" localSheetId="48" hidden="1">{"'para SB'!$A$1318:$F$1381"}</definedName>
    <definedName name="HTML_Control" localSheetId="49" hidden="1">{"'para SB'!$A$1318:$F$1381"}</definedName>
    <definedName name="HTML_Control" localSheetId="50" hidden="1">{"'para SB'!$A$1318:$F$1381"}</definedName>
    <definedName name="HTML_Control" localSheetId="51" hidden="1">{"'para SB'!$A$1318:$F$1381"}</definedName>
    <definedName name="HTML_Control" localSheetId="52" hidden="1">{"'para SB'!$A$1318:$F$1381"}</definedName>
    <definedName name="HTML_Control" localSheetId="11" hidden="1">{"'para SB'!$A$1318:$F$1381"}</definedName>
    <definedName name="HTML_Control" localSheetId="12" hidden="1">{"'para SB'!$A$1318:$F$1381"}</definedName>
    <definedName name="HTML_Control" localSheetId="13" hidden="1">{"'para SB'!$A$1318:$F$1381"}</definedName>
    <definedName name="HTML_Control" localSheetId="17" hidden="1">{"'para SB'!$A$1318:$F$1381"}</definedName>
    <definedName name="HTML_Control" localSheetId="18" hidden="1">{"'para SB'!$A$1318:$F$1381"}</definedName>
    <definedName name="HTML_Control" localSheetId="20" hidden="1">{"'para SB'!$A$1318:$F$1381"}</definedName>
    <definedName name="HTML_Control" localSheetId="10" hidden="1">{"'para SB'!$A$1318:$F$1381"}</definedName>
    <definedName name="HTML_Control" localSheetId="26" hidden="1">{"'para SB'!$A$1318:$F$1381"}</definedName>
    <definedName name="HTML_Control" localSheetId="23" hidden="1">{"'para SB'!$A$1318:$F$1381"}</definedName>
    <definedName name="HTML_Control" localSheetId="28" hidden="1">{"'para SB'!$A$1318:$F$1381"}</definedName>
    <definedName name="HTML_Control" localSheetId="29" hidden="1">{"'para SB'!$A$1318:$F$1381"}</definedName>
    <definedName name="HTML_Control" localSheetId="30" hidden="1">{"'para SB'!$A$1318:$F$1381"}</definedName>
    <definedName name="HTML_Control" localSheetId="31" hidden="1">{"'para SB'!$A$1318:$F$1381"}</definedName>
    <definedName name="HTML_Control" localSheetId="32" hidden="1">{"'para SB'!$A$1318:$F$1381"}</definedName>
    <definedName name="HTML_Control" localSheetId="19" hidden="1">{"'para SB'!$A$1318:$F$1381"}</definedName>
    <definedName name="HTML_Control" localSheetId="22" hidden="1">{"'para SB'!$A$1318:$F$1381"}</definedName>
    <definedName name="HTML_Control" localSheetId="25" hidden="1">{"'para SB'!$A$1318:$F$1381"}</definedName>
    <definedName name="HTML_Control" localSheetId="27"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48" hidden="1">{"Tab1",#N/A,FALSE,"P";"Tab2",#N/A,FALSE,"P"}</definedName>
    <definedName name="hui" localSheetId="49" hidden="1">{"Tab1",#N/A,FALSE,"P";"Tab2",#N/A,FALSE,"P"}</definedName>
    <definedName name="hui" localSheetId="50" hidden="1">{"Tab1",#N/A,FALSE,"P";"Tab2",#N/A,FALSE,"P"}</definedName>
    <definedName name="hui" localSheetId="51" hidden="1">{"Tab1",#N/A,FALSE,"P";"Tab2",#N/A,FALSE,"P"}</definedName>
    <definedName name="hui" localSheetId="52" hidden="1">{"Tab1",#N/A,FALSE,"P";"Tab2",#N/A,FALSE,"P"}</definedName>
    <definedName name="hui" localSheetId="11" hidden="1">{"Tab1",#N/A,FALSE,"P";"Tab2",#N/A,FALSE,"P"}</definedName>
    <definedName name="hui" localSheetId="12" hidden="1">{"Tab1",#N/A,FALSE,"P";"Tab2",#N/A,FALSE,"P"}</definedName>
    <definedName name="hui" localSheetId="13" hidden="1">{"Tab1",#N/A,FALSE,"P";"Tab2",#N/A,FALSE,"P"}</definedName>
    <definedName name="hui" localSheetId="17" hidden="1">{"Tab1",#N/A,FALSE,"P";"Tab2",#N/A,FALSE,"P"}</definedName>
    <definedName name="hui" localSheetId="18" hidden="1">{"Tab1",#N/A,FALSE,"P";"Tab2",#N/A,FALSE,"P"}</definedName>
    <definedName name="hui" localSheetId="20" hidden="1">{"Tab1",#N/A,FALSE,"P";"Tab2",#N/A,FALSE,"P"}</definedName>
    <definedName name="hui" localSheetId="21" hidden="1">{"Tab1",#N/A,FALSE,"P";"Tab2",#N/A,FALSE,"P"}</definedName>
    <definedName name="hui" localSheetId="10" hidden="1">{"Tab1",#N/A,FALSE,"P";"Tab2",#N/A,FALSE,"P"}</definedName>
    <definedName name="hui" localSheetId="26" hidden="1">{"Tab1",#N/A,FALSE,"P";"Tab2",#N/A,FALSE,"P"}</definedName>
    <definedName name="hui" localSheetId="23" hidden="1">{"Tab1",#N/A,FALSE,"P";"Tab2",#N/A,FALSE,"P"}</definedName>
    <definedName name="hui" localSheetId="28" hidden="1">{"Tab1",#N/A,FALSE,"P";"Tab2",#N/A,FALSE,"P"}</definedName>
    <definedName name="hui" localSheetId="29" hidden="1">{"Tab1",#N/A,FALSE,"P";"Tab2",#N/A,FALSE,"P"}</definedName>
    <definedName name="hui" localSheetId="30" hidden="1">{"Tab1",#N/A,FALSE,"P";"Tab2",#N/A,FALSE,"P"}</definedName>
    <definedName name="hui" localSheetId="31" hidden="1">{"Tab1",#N/A,FALSE,"P";"Tab2",#N/A,FALSE,"P"}</definedName>
    <definedName name="hui" localSheetId="32" hidden="1">{"Tab1",#N/A,FALSE,"P";"Tab2",#N/A,FALSE,"P"}</definedName>
    <definedName name="hui" localSheetId="33" hidden="1">{"Tab1",#N/A,FALSE,"P";"Tab2",#N/A,FALSE,"P"}</definedName>
    <definedName name="hui" localSheetId="34" hidden="1">{"Tab1",#N/A,FALSE,"P";"Tab2",#N/A,FALSE,"P"}</definedName>
    <definedName name="hui" localSheetId="35" hidden="1">{"Tab1",#N/A,FALSE,"P";"Tab2",#N/A,FALSE,"P"}</definedName>
    <definedName name="hui" localSheetId="19" hidden="1">{"Tab1",#N/A,FALSE,"P";"Tab2",#N/A,FALSE,"P"}</definedName>
    <definedName name="hui" localSheetId="22" hidden="1">{"Tab1",#N/A,FALSE,"P";"Tab2",#N/A,FALSE,"P"}</definedName>
    <definedName name="hui" localSheetId="25" hidden="1">{"Tab1",#N/A,FALSE,"P";"Tab2",#N/A,FALSE,"P"}</definedName>
    <definedName name="hui" localSheetId="27" hidden="1">{"Tab1",#N/A,FALSE,"P";"Tab2",#N/A,FALSE,"P"}</definedName>
    <definedName name="hui" hidden="1">{"Tab1",#N/A,FALSE,"P";"Tab2",#N/A,FALSE,"P"}</definedName>
    <definedName name="huo" localSheetId="48" hidden="1">{"Tab1",#N/A,FALSE,"P";"Tab2",#N/A,FALSE,"P"}</definedName>
    <definedName name="huo" localSheetId="49" hidden="1">{"Tab1",#N/A,FALSE,"P";"Tab2",#N/A,FALSE,"P"}</definedName>
    <definedName name="huo" localSheetId="50" hidden="1">{"Tab1",#N/A,FALSE,"P";"Tab2",#N/A,FALSE,"P"}</definedName>
    <definedName name="huo" localSheetId="51" hidden="1">{"Tab1",#N/A,FALSE,"P";"Tab2",#N/A,FALSE,"P"}</definedName>
    <definedName name="huo" localSheetId="52" hidden="1">{"Tab1",#N/A,FALSE,"P";"Tab2",#N/A,FALSE,"P"}</definedName>
    <definedName name="huo" localSheetId="11" hidden="1">{"Tab1",#N/A,FALSE,"P";"Tab2",#N/A,FALSE,"P"}</definedName>
    <definedName name="huo" localSheetId="12" hidden="1">{"Tab1",#N/A,FALSE,"P";"Tab2",#N/A,FALSE,"P"}</definedName>
    <definedName name="huo" localSheetId="13" hidden="1">{"Tab1",#N/A,FALSE,"P";"Tab2",#N/A,FALSE,"P"}</definedName>
    <definedName name="huo" localSheetId="17" hidden="1">{"Tab1",#N/A,FALSE,"P";"Tab2",#N/A,FALSE,"P"}</definedName>
    <definedName name="huo" localSheetId="18" hidden="1">{"Tab1",#N/A,FALSE,"P";"Tab2",#N/A,FALSE,"P"}</definedName>
    <definedName name="huo" localSheetId="20" hidden="1">{"Tab1",#N/A,FALSE,"P";"Tab2",#N/A,FALSE,"P"}</definedName>
    <definedName name="huo" localSheetId="21" hidden="1">{"Tab1",#N/A,FALSE,"P";"Tab2",#N/A,FALSE,"P"}</definedName>
    <definedName name="huo" localSheetId="10" hidden="1">{"Tab1",#N/A,FALSE,"P";"Tab2",#N/A,FALSE,"P"}</definedName>
    <definedName name="huo" localSheetId="26" hidden="1">{"Tab1",#N/A,FALSE,"P";"Tab2",#N/A,FALSE,"P"}</definedName>
    <definedName name="huo" localSheetId="23" hidden="1">{"Tab1",#N/A,FALSE,"P";"Tab2",#N/A,FALSE,"P"}</definedName>
    <definedName name="huo" localSheetId="28" hidden="1">{"Tab1",#N/A,FALSE,"P";"Tab2",#N/A,FALSE,"P"}</definedName>
    <definedName name="huo" localSheetId="29" hidden="1">{"Tab1",#N/A,FALSE,"P";"Tab2",#N/A,FALSE,"P"}</definedName>
    <definedName name="huo" localSheetId="30" hidden="1">{"Tab1",#N/A,FALSE,"P";"Tab2",#N/A,FALSE,"P"}</definedName>
    <definedName name="huo" localSheetId="31" hidden="1">{"Tab1",#N/A,FALSE,"P";"Tab2",#N/A,FALSE,"P"}</definedName>
    <definedName name="huo" localSheetId="32" hidden="1">{"Tab1",#N/A,FALSE,"P";"Tab2",#N/A,FALSE,"P"}</definedName>
    <definedName name="huo" localSheetId="33" hidden="1">{"Tab1",#N/A,FALSE,"P";"Tab2",#N/A,FALSE,"P"}</definedName>
    <definedName name="huo" localSheetId="34" hidden="1">{"Tab1",#N/A,FALSE,"P";"Tab2",#N/A,FALSE,"P"}</definedName>
    <definedName name="huo" localSheetId="35" hidden="1">{"Tab1",#N/A,FALSE,"P";"Tab2",#N/A,FALSE,"P"}</definedName>
    <definedName name="huo" localSheetId="19" hidden="1">{"Tab1",#N/A,FALSE,"P";"Tab2",#N/A,FALSE,"P"}</definedName>
    <definedName name="huo" localSheetId="22" hidden="1">{"Tab1",#N/A,FALSE,"P";"Tab2",#N/A,FALSE,"P"}</definedName>
    <definedName name="huo" localSheetId="25" hidden="1">{"Tab1",#N/A,FALSE,"P";"Tab2",#N/A,FALSE,"P"}</definedName>
    <definedName name="huo" localSheetId="27" hidden="1">{"Tab1",#N/A,FALSE,"P";"Tab2",#N/A,FALSE,"P"}</definedName>
    <definedName name="huo" hidden="1">{"Tab1",#N/A,FALSE,"P";"Tab2",#N/A,FALSE,"P"}</definedName>
    <definedName name="hutyu7" localSheetId="48" hidden="1">#REF!</definedName>
    <definedName name="hutyu7" localSheetId="49" hidden="1">#REF!</definedName>
    <definedName name="hutyu7" localSheetId="50" hidden="1">#REF!</definedName>
    <definedName name="hutyu7" localSheetId="51" hidden="1">#REF!</definedName>
    <definedName name="hutyu7" localSheetId="52" hidden="1">#REF!</definedName>
    <definedName name="hutyu7" localSheetId="11" hidden="1">#REF!</definedName>
    <definedName name="hutyu7" localSheetId="12" hidden="1">#REF!</definedName>
    <definedName name="hutyu7" localSheetId="13" hidden="1">#REF!</definedName>
    <definedName name="hutyu7" localSheetId="17" hidden="1">#REF!</definedName>
    <definedName name="hutyu7" localSheetId="18" hidden="1">#REF!</definedName>
    <definedName name="hutyu7" localSheetId="20" hidden="1">#REF!</definedName>
    <definedName name="hutyu7" localSheetId="21" hidden="1">#REF!</definedName>
    <definedName name="hutyu7" localSheetId="26" hidden="1">#REF!</definedName>
    <definedName name="hutyu7" localSheetId="28" hidden="1">#REF!</definedName>
    <definedName name="hutyu7" localSheetId="29" hidden="1">#REF!</definedName>
    <definedName name="hutyu7" localSheetId="30" hidden="1">#REF!</definedName>
    <definedName name="hutyu7" localSheetId="31" hidden="1">#REF!</definedName>
    <definedName name="hutyu7" localSheetId="32" hidden="1">#REF!</definedName>
    <definedName name="hutyu7" localSheetId="33" hidden="1">#REF!</definedName>
    <definedName name="hutyu7" localSheetId="34" hidden="1">#REF!</definedName>
    <definedName name="hutyu7" localSheetId="19" hidden="1">#REF!</definedName>
    <definedName name="hutyu7" localSheetId="25" hidden="1">#REF!</definedName>
    <definedName name="hutyu7" localSheetId="27" hidden="1">#REF!</definedName>
    <definedName name="hutyu7" hidden="1">#REF!</definedName>
    <definedName name="HVYNONO1" localSheetId="48">[68]nonopec!#REF!</definedName>
    <definedName name="HVYNONO1" localSheetId="49">[68]nonopec!#REF!</definedName>
    <definedName name="HVYNONO1" localSheetId="50">[68]nonopec!#REF!</definedName>
    <definedName name="HVYNONO1" localSheetId="51">[68]nonopec!#REF!</definedName>
    <definedName name="HVYNONO1" localSheetId="52">[68]nonopec!#REF!</definedName>
    <definedName name="HVYNONO1" localSheetId="11">#REF!</definedName>
    <definedName name="HVYNONO1" localSheetId="12">#REF!</definedName>
    <definedName name="HVYNONO1" localSheetId="13">#REF!</definedName>
    <definedName name="HVYNONO1" localSheetId="17">#REF!</definedName>
    <definedName name="HVYNONO1" localSheetId="18">#REF!</definedName>
    <definedName name="HVYNONO1" localSheetId="20">#REF!</definedName>
    <definedName name="HVYNONO1" localSheetId="26">#REF!</definedName>
    <definedName name="HVYNONO1" localSheetId="28">[68]nonopec!#REF!</definedName>
    <definedName name="HVYNONO1" localSheetId="29">[68]nonopec!#REF!</definedName>
    <definedName name="HVYNONO1" localSheetId="30">#REF!</definedName>
    <definedName name="HVYNONO1" localSheetId="31">[68]nonopec!#REF!</definedName>
    <definedName name="HVYNONO1" localSheetId="32">#REF!</definedName>
    <definedName name="HVYNONO1" localSheetId="33">#REF!</definedName>
    <definedName name="HVYNONO1" localSheetId="34">#REF!</definedName>
    <definedName name="HVYNONO1" localSheetId="19">#REF!</definedName>
    <definedName name="HVYNONO1" localSheetId="25">#REF!</definedName>
    <definedName name="HVYNONO1" localSheetId="27">#REF!</definedName>
    <definedName name="HVYNONO1">#REF!</definedName>
    <definedName name="HVYNONO2" localSheetId="48">[68]nonopec!#REF!</definedName>
    <definedName name="HVYNONO2" localSheetId="49">[68]nonopec!#REF!</definedName>
    <definedName name="HVYNONO2" localSheetId="51">[68]nonopec!#REF!</definedName>
    <definedName name="HVYNONO2" localSheetId="52">[68]nonopec!#REF!</definedName>
    <definedName name="HVYNONO2" localSheetId="11">#REF!</definedName>
    <definedName name="HVYNONO2" localSheetId="12">#REF!</definedName>
    <definedName name="HVYNONO2" localSheetId="13">#REF!</definedName>
    <definedName name="HVYNONO2" localSheetId="17">#REF!</definedName>
    <definedName name="HVYNONO2" localSheetId="18">#REF!</definedName>
    <definedName name="HVYNONO2" localSheetId="20">#REF!</definedName>
    <definedName name="HVYNONO2" localSheetId="26">#REF!</definedName>
    <definedName name="HVYNONO2" localSheetId="28">[68]nonopec!#REF!</definedName>
    <definedName name="HVYNONO2" localSheetId="29">[68]nonopec!#REF!</definedName>
    <definedName name="HVYNONO2" localSheetId="30">#REF!</definedName>
    <definedName name="HVYNONO2" localSheetId="31">[68]nonopec!#REF!</definedName>
    <definedName name="HVYNONO2" localSheetId="32">#REF!</definedName>
    <definedName name="HVYNONO2" localSheetId="33">#REF!</definedName>
    <definedName name="HVYNONO2" localSheetId="34">#REF!</definedName>
    <definedName name="HVYNONO2" localSheetId="19">#REF!</definedName>
    <definedName name="HVYNONO2" localSheetId="25">#REF!</definedName>
    <definedName name="HVYNONO2" localSheetId="27">#REF!</definedName>
    <definedName name="HVYNONO2">#REF!</definedName>
    <definedName name="HVYNONOPEC" localSheetId="49">[68]nonopec!#REF!</definedName>
    <definedName name="HVYNONOPEC" localSheetId="17">#REF!</definedName>
    <definedName name="HVYNONOPEC" localSheetId="18">#REF!</definedName>
    <definedName name="HVYNONOPEC" localSheetId="20">#REF!</definedName>
    <definedName name="HVYNONOPEC" localSheetId="29">[68]nonopec!#REF!</definedName>
    <definedName name="HVYNONOPEC" localSheetId="30">#REF!</definedName>
    <definedName name="HVYNONOPEC" localSheetId="31">[68]nonopec!#REF!</definedName>
    <definedName name="HVYNONOPEC" localSheetId="19">#REF!</definedName>
    <definedName name="HVYNONOPEC">#REF!</definedName>
    <definedName name="HVYOECD" localSheetId="17">#REF!</definedName>
    <definedName name="HVYOECD" localSheetId="18">#REF!</definedName>
    <definedName name="HVYOECD" localSheetId="20">#REF!</definedName>
    <definedName name="HVYOECD" localSheetId="30">#REF!</definedName>
    <definedName name="HVYOECD" localSheetId="31">[68]nonopec!#REF!</definedName>
    <definedName name="HVYOECD" localSheetId="19">#REF!</definedName>
    <definedName name="HVYOECD">#REF!</definedName>
    <definedName name="HVYOPEC" localSheetId="17">#REF!</definedName>
    <definedName name="HVYOPEC" localSheetId="18">#REF!</definedName>
    <definedName name="HVYOPEC" localSheetId="20">#REF!</definedName>
    <definedName name="HVYOPEC" localSheetId="30">#REF!</definedName>
    <definedName name="HVYOPEC" localSheetId="31">[68]nonopec!#REF!</definedName>
    <definedName name="HVYOPEC" localSheetId="19">#REF!</definedName>
    <definedName name="HVYOPEC">#REF!</definedName>
    <definedName name="HVYSUMM" localSheetId="17">#REF!</definedName>
    <definedName name="HVYSUMM" localSheetId="18">#REF!</definedName>
    <definedName name="HVYSUMM" localSheetId="20">#REF!</definedName>
    <definedName name="HVYSUMM" localSheetId="30">#REF!</definedName>
    <definedName name="HVYSUMM" localSheetId="31">[68]nonopec!#REF!</definedName>
    <definedName name="HVYSUMM" localSheetId="19">#REF!</definedName>
    <definedName name="HVYSUMM">#REF!</definedName>
    <definedName name="i" localSheetId="48">#REF!</definedName>
    <definedName name="i" localSheetId="51">#REF!</definedName>
    <definedName name="i" localSheetId="52">#REF!</definedName>
    <definedName name="i" localSheetId="12">#REF!</definedName>
    <definedName name="i" localSheetId="13">#REF!</definedName>
    <definedName name="i" localSheetId="28">#REF!</definedName>
    <definedName name="i" localSheetId="29">#REF!</definedName>
    <definedName name="i" localSheetId="30">#REF!</definedName>
    <definedName name="i" localSheetId="31">#REF!</definedName>
    <definedName name="i">#REF!</definedName>
    <definedName name="i2std" localSheetId="48">#REF!</definedName>
    <definedName name="i2std" localSheetId="51">#REF!</definedName>
    <definedName name="i2std" localSheetId="52">#REF!</definedName>
    <definedName name="i2std" localSheetId="12">#REF!</definedName>
    <definedName name="i2std" localSheetId="13">#REF!</definedName>
    <definedName name="i2std" localSheetId="28">#REF!</definedName>
    <definedName name="i2std" localSheetId="29">#REF!</definedName>
    <definedName name="i2std" localSheetId="30">#REF!</definedName>
    <definedName name="i2std" localSheetId="31">#REF!</definedName>
    <definedName name="i2std">#REF!</definedName>
    <definedName name="iave" localSheetId="48">#REF!</definedName>
    <definedName name="iave" localSheetId="51">#REF!</definedName>
    <definedName name="iave" localSheetId="52">#REF!</definedName>
    <definedName name="iave" localSheetId="12">#REF!</definedName>
    <definedName name="iave" localSheetId="13">#REF!</definedName>
    <definedName name="iave" localSheetId="28">#REF!</definedName>
    <definedName name="iave" localSheetId="29">#REF!</definedName>
    <definedName name="iave" localSheetId="30">#REF!</definedName>
    <definedName name="iave" localSheetId="31">#REF!</definedName>
    <definedName name="iave">#REF!</definedName>
    <definedName name="ibank1" localSheetId="28">#REF!</definedName>
    <definedName name="ibank1" localSheetId="29">#REF!</definedName>
    <definedName name="ibank1" localSheetId="30">#REF!</definedName>
    <definedName name="ibank1" localSheetId="31">#REF!</definedName>
    <definedName name="ibank1">#REF!</definedName>
    <definedName name="ibank2" localSheetId="28">#REF!</definedName>
    <definedName name="ibank2" localSheetId="29">#REF!</definedName>
    <definedName name="ibank2" localSheetId="30">#REF!</definedName>
    <definedName name="ibank2" localSheetId="31">#REF!</definedName>
    <definedName name="ibank2">#REF!</definedName>
    <definedName name="ibank3" localSheetId="28">#REF!</definedName>
    <definedName name="ibank3" localSheetId="29">#REF!</definedName>
    <definedName name="ibank3" localSheetId="30">#REF!</definedName>
    <definedName name="ibank3" localSheetId="31">#REF!</definedName>
    <definedName name="ibank3">#REF!</definedName>
    <definedName name="IBCA" localSheetId="30">#REF!</definedName>
    <definedName name="IBCA" localSheetId="31">'[64]IBCA-MOODY´S'!$C$4</definedName>
    <definedName name="IBCA">#REF!</definedName>
    <definedName name="Ibrd" localSheetId="30">#REF!</definedName>
    <definedName name="Ibrd" localSheetId="31">[54]CIRRs!$C$63</definedName>
    <definedName name="Ibrd">#REF!</definedName>
    <definedName name="Iceland_wt" localSheetId="30">#REF!</definedName>
    <definedName name="Iceland_wt" localSheetId="31">'[69]OECD wgt'!$B$21</definedName>
    <definedName name="Iceland_wt">#REF!</definedName>
    <definedName name="IDA" localSheetId="30">#REF!</definedName>
    <definedName name="IDA" localSheetId="31">[54]CIRRs!$C$64</definedName>
    <definedName name="IDA">#REF!</definedName>
    <definedName name="IDA_assistance" localSheetId="30">#REF!</definedName>
    <definedName name="IDA_assistance" localSheetId="31">'[121]tab 14'!$B$6:$U$25</definedName>
    <definedName name="IDA_assistance">#REF!</definedName>
    <definedName name="IDAr" localSheetId="48">#REF!</definedName>
    <definedName name="IDAr" localSheetId="49">#REF!</definedName>
    <definedName name="IDAr" localSheetId="50">#REF!</definedName>
    <definedName name="IDAr" localSheetId="51">#REF!</definedName>
    <definedName name="IDAr" localSheetId="52">#REF!</definedName>
    <definedName name="IDAr" localSheetId="11">#REF!</definedName>
    <definedName name="IDAr" localSheetId="12">#REF!</definedName>
    <definedName name="IDAr" localSheetId="13">#REF!</definedName>
    <definedName name="IDAr" localSheetId="17">#REF!</definedName>
    <definedName name="IDAr" localSheetId="18">#REF!</definedName>
    <definedName name="IDAr" localSheetId="20">#REF!</definedName>
    <definedName name="IDAr" localSheetId="26">#REF!</definedName>
    <definedName name="IDAr" localSheetId="28">#REF!</definedName>
    <definedName name="IDAr" localSheetId="29">#REF!</definedName>
    <definedName name="IDAr" localSheetId="30">#REF!</definedName>
    <definedName name="IDAr" localSheetId="31">#REF!</definedName>
    <definedName name="IDAr" localSheetId="32">#REF!</definedName>
    <definedName name="IDAr" localSheetId="19">#REF!</definedName>
    <definedName name="IDAr" localSheetId="25">#REF!</definedName>
    <definedName name="IDAr" localSheetId="27">#REF!</definedName>
    <definedName name="IDAr">#REF!</definedName>
    <definedName name="IDB" localSheetId="49">#REF!</definedName>
    <definedName name="IDB" localSheetId="50">#REF!</definedName>
    <definedName name="IDB" localSheetId="51">#REF!</definedName>
    <definedName name="IDB" localSheetId="11">#REF!</definedName>
    <definedName name="IDB" localSheetId="12">#REF!</definedName>
    <definedName name="IDB" localSheetId="13">#REF!</definedName>
    <definedName name="IDB" localSheetId="17">#REF!</definedName>
    <definedName name="IDB" localSheetId="18">#REF!</definedName>
    <definedName name="IDB" localSheetId="20">#REF!</definedName>
    <definedName name="IDB" localSheetId="21">#REF!</definedName>
    <definedName name="IDB" localSheetId="26">#REF!</definedName>
    <definedName name="IDB" localSheetId="28">#REF!</definedName>
    <definedName name="IDB" localSheetId="29">#REF!</definedName>
    <definedName name="IDB" localSheetId="30">#REF!</definedName>
    <definedName name="IDB" localSheetId="31">#REF!</definedName>
    <definedName name="IDB" localSheetId="32">#REF!</definedName>
    <definedName name="IDB" localSheetId="33">#REF!</definedName>
    <definedName name="IDB" localSheetId="34">#REF!</definedName>
    <definedName name="IDB" localSheetId="19">#REF!</definedName>
    <definedName name="IDB" localSheetId="25">#REF!</definedName>
    <definedName name="IDB" localSheetId="27">#REF!</definedName>
    <definedName name="IDB">#REF!</definedName>
    <definedName name="IESS" localSheetId="28">#REF!</definedName>
    <definedName name="IESS" localSheetId="29">#REF!</definedName>
    <definedName name="IESS" localSheetId="30">#REF!</definedName>
    <definedName name="IESS" localSheetId="31">#REF!</definedName>
    <definedName name="IESS">#REF!</definedName>
    <definedName name="Ifad" localSheetId="30">#REF!</definedName>
    <definedName name="Ifad" localSheetId="31">[54]CIRRs!$C$65</definedName>
    <definedName name="Ifad">#REF!</definedName>
    <definedName name="IFSASSETS" localSheetId="48">#REF!</definedName>
    <definedName name="IFSASSETS" localSheetId="49">#REF!</definedName>
    <definedName name="IFSASSETS" localSheetId="50">#REF!</definedName>
    <definedName name="IFSASSETS" localSheetId="51">#REF!</definedName>
    <definedName name="IFSASSETS" localSheetId="52">#REF!</definedName>
    <definedName name="IFSASSETS" localSheetId="11">#REF!</definedName>
    <definedName name="IFSASSETS" localSheetId="12">#REF!</definedName>
    <definedName name="IFSASSETS" localSheetId="13">#REF!</definedName>
    <definedName name="IFSASSETS" localSheetId="17">#REF!</definedName>
    <definedName name="IFSASSETS" localSheetId="20">#REF!</definedName>
    <definedName name="IFSASSETS" localSheetId="28">#REF!</definedName>
    <definedName name="IFSASSETS" localSheetId="29">#REF!</definedName>
    <definedName name="IFSASSETS" localSheetId="30">#REF!</definedName>
    <definedName name="IFSASSETS" localSheetId="31">#REF!</definedName>
    <definedName name="IFSASSETS" localSheetId="25">#REF!</definedName>
    <definedName name="IFSASSETS">#REF!</definedName>
    <definedName name="IFSLIABS" localSheetId="49">#REF!</definedName>
    <definedName name="IFSLIABS" localSheetId="50">#REF!</definedName>
    <definedName name="IFSLIABS" localSheetId="51">#REF!</definedName>
    <definedName name="IFSLIABS" localSheetId="11">#REF!</definedName>
    <definedName name="IFSLIABS" localSheetId="12">#REF!</definedName>
    <definedName name="IFSLIABS" localSheetId="13">#REF!</definedName>
    <definedName name="IFSLIABS" localSheetId="17">#REF!</definedName>
    <definedName name="IFSLIABS" localSheetId="28">#REF!</definedName>
    <definedName name="IFSLIABS" localSheetId="29">#REF!</definedName>
    <definedName name="IFSLIABS" localSheetId="30">#REF!</definedName>
    <definedName name="IFSLIABS" localSheetId="31">#REF!</definedName>
    <definedName name="IFSLIABS" localSheetId="25">#REF!</definedName>
    <definedName name="IFSLIABS">#REF!</definedName>
    <definedName name="ii" localSheetId="48" hidden="1">{"Tab1",#N/A,FALSE,"P";"Tab2",#N/A,FALSE,"P"}</definedName>
    <definedName name="ii" localSheetId="49" hidden="1">{"Tab1",#N/A,FALSE,"P";"Tab2",#N/A,FALSE,"P"}</definedName>
    <definedName name="ii" localSheetId="50" hidden="1">{"Tab1",#N/A,FALSE,"P";"Tab2",#N/A,FALSE,"P"}</definedName>
    <definedName name="ii" localSheetId="51" hidden="1">{"Tab1",#N/A,FALSE,"P";"Tab2",#N/A,FALSE,"P"}</definedName>
    <definedName name="ii" localSheetId="52" hidden="1">{"Tab1",#N/A,FALSE,"P";"Tab2",#N/A,FALSE,"P"}</definedName>
    <definedName name="ii" localSheetId="11" hidden="1">{"Tab1",#N/A,FALSE,"P";"Tab2",#N/A,FALSE,"P"}</definedName>
    <definedName name="ii" localSheetId="12" hidden="1">{"Tab1",#N/A,FALSE,"P";"Tab2",#N/A,FALSE,"P"}</definedName>
    <definedName name="ii" localSheetId="13" hidden="1">{"Tab1",#N/A,FALSE,"P";"Tab2",#N/A,FALSE,"P"}</definedName>
    <definedName name="ii" localSheetId="17" hidden="1">{"Tab1",#N/A,FALSE,"P";"Tab2",#N/A,FALSE,"P"}</definedName>
    <definedName name="ii" localSheetId="18" hidden="1">{"Tab1",#N/A,FALSE,"P";"Tab2",#N/A,FALSE,"P"}</definedName>
    <definedName name="ii" localSheetId="20" hidden="1">{"Tab1",#N/A,FALSE,"P";"Tab2",#N/A,FALSE,"P"}</definedName>
    <definedName name="ii" localSheetId="21" hidden="1">{"Tab1",#N/A,FALSE,"P";"Tab2",#N/A,FALSE,"P"}</definedName>
    <definedName name="ii" localSheetId="10" hidden="1">{"Tab1",#N/A,FALSE,"P";"Tab2",#N/A,FALSE,"P"}</definedName>
    <definedName name="ii" localSheetId="26" hidden="1">{"Tab1",#N/A,FALSE,"P";"Tab2",#N/A,FALSE,"P"}</definedName>
    <definedName name="ii" localSheetId="23" hidden="1">{"Tab1",#N/A,FALSE,"P";"Tab2",#N/A,FALSE,"P"}</definedName>
    <definedName name="ii" localSheetId="28" hidden="1">{"Tab1",#N/A,FALSE,"P";"Tab2",#N/A,FALSE,"P"}</definedName>
    <definedName name="ii" localSheetId="29" hidden="1">{"Tab1",#N/A,FALSE,"P";"Tab2",#N/A,FALSE,"P"}</definedName>
    <definedName name="ii" localSheetId="30"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4" hidden="1">{"Tab1",#N/A,FALSE,"P";"Tab2",#N/A,FALSE,"P"}</definedName>
    <definedName name="ii" localSheetId="35" hidden="1">{"Tab1",#N/A,FALSE,"P";"Tab2",#N/A,FALSE,"P"}</definedName>
    <definedName name="ii" localSheetId="19" hidden="1">{"Tab1",#N/A,FALSE,"P";"Tab2",#N/A,FALSE,"P"}</definedName>
    <definedName name="ii" localSheetId="22" hidden="1">{"Tab1",#N/A,FALSE,"P";"Tab2",#N/A,FALSE,"P"}</definedName>
    <definedName name="ii" localSheetId="25" hidden="1">{"Tab1",#N/A,FALSE,"P";"Tab2",#N/A,FALSE,"P"}</definedName>
    <definedName name="ii" localSheetId="27" hidden="1">{"Tab1",#N/A,FALSE,"P";"Tab2",#N/A,FALSE,"P"}</definedName>
    <definedName name="ii" hidden="1">{"Tab1",#N/A,FALSE,"P";"Tab2",#N/A,FALSE,"P"}</definedName>
    <definedName name="iii" localSheetId="48" hidden="1">{"Riqfin97",#N/A,FALSE,"Tran";"Riqfinpro",#N/A,FALSE,"Tran"}</definedName>
    <definedName name="iii" localSheetId="49" hidden="1">{"Riqfin97",#N/A,FALSE,"Tran";"Riqfinpro",#N/A,FALSE,"Tran"}</definedName>
    <definedName name="iii" localSheetId="50" hidden="1">{"Riqfin97",#N/A,FALSE,"Tran";"Riqfinpro",#N/A,FALSE,"Tran"}</definedName>
    <definedName name="iii" localSheetId="51" hidden="1">{"Riqfin97",#N/A,FALSE,"Tran";"Riqfinpro",#N/A,FALSE,"Tran"}</definedName>
    <definedName name="iii" localSheetId="52" hidden="1">{"Riqfin97",#N/A,FALSE,"Tran";"Riqfinpro",#N/A,FALSE,"Tran"}</definedName>
    <definedName name="iii" localSheetId="11" hidden="1">{"Riqfin97",#N/A,FALSE,"Tran";"Riqfinpro",#N/A,FALSE,"Tran"}</definedName>
    <definedName name="iii" localSheetId="12" hidden="1">{"Riqfin97",#N/A,FALSE,"Tran";"Riqfinpro",#N/A,FALSE,"Tran"}</definedName>
    <definedName name="iii" localSheetId="13" hidden="1">{"Riqfin97",#N/A,FALSE,"Tran";"Riqfinpro",#N/A,FALSE,"Tran"}</definedName>
    <definedName name="iii" localSheetId="17" hidden="1">{"Riqfin97",#N/A,FALSE,"Tran";"Riqfinpro",#N/A,FALSE,"Tran"}</definedName>
    <definedName name="iii" localSheetId="18" hidden="1">{"Riqfin97",#N/A,FALSE,"Tran";"Riqfinpro",#N/A,FALSE,"Tran"}</definedName>
    <definedName name="iii" localSheetId="20" hidden="1">{"Riqfin97",#N/A,FALSE,"Tran";"Riqfinpro",#N/A,FALSE,"Tran"}</definedName>
    <definedName name="iii" localSheetId="21" hidden="1">{"Riqfin97",#N/A,FALSE,"Tran";"Riqfinpro",#N/A,FALSE,"Tran"}</definedName>
    <definedName name="iii" localSheetId="10" hidden="1">{"Riqfin97",#N/A,FALSE,"Tran";"Riqfinpro",#N/A,FALSE,"Tran"}</definedName>
    <definedName name="iii" localSheetId="26" hidden="1">{"Riqfin97",#N/A,FALSE,"Tran";"Riqfinpro",#N/A,FALSE,"Tran"}</definedName>
    <definedName name="iii" localSheetId="23" hidden="1">{"Riqfin97",#N/A,FALSE,"Tran";"Riqfinpro",#N/A,FALSE,"Tran"}</definedName>
    <definedName name="iii" localSheetId="28" hidden="1">{"Riqfin97",#N/A,FALSE,"Tran";"Riqfinpro",#N/A,FALSE,"Tran"}</definedName>
    <definedName name="iii" localSheetId="29" hidden="1">{"Riqfin97",#N/A,FALSE,"Tran";"Riqfinpro",#N/A,FALSE,"Tran"}</definedName>
    <definedName name="iii" localSheetId="30" hidden="1">{"Riqfin97",#N/A,FALSE,"Tran";"Riqfinpro",#N/A,FALSE,"Tran"}</definedName>
    <definedName name="iii" localSheetId="31" hidden="1">{"Riqfin97",#N/A,FALSE,"Tran";"Riqfinpro",#N/A,FALSE,"Tran"}</definedName>
    <definedName name="iii" localSheetId="32" hidden="1">{"Riqfin97",#N/A,FALSE,"Tran";"Riqfinpro",#N/A,FALSE,"Tran"}</definedName>
    <definedName name="iii" localSheetId="33" hidden="1">{"Riqfin97",#N/A,FALSE,"Tran";"Riqfinpro",#N/A,FALSE,"Tran"}</definedName>
    <definedName name="iii" localSheetId="34" hidden="1">{"Riqfin97",#N/A,FALSE,"Tran";"Riqfinpro",#N/A,FALSE,"Tran"}</definedName>
    <definedName name="iii" localSheetId="35" hidden="1">{"Riqfin97",#N/A,FALSE,"Tran";"Riqfinpro",#N/A,FALSE,"Tran"}</definedName>
    <definedName name="iii" localSheetId="19" hidden="1">{"Riqfin97",#N/A,FALSE,"Tran";"Riqfinpro",#N/A,FALSE,"Tran"}</definedName>
    <definedName name="iii" localSheetId="22" hidden="1">{"Riqfin97",#N/A,FALSE,"Tran";"Riqfinpro",#N/A,FALSE,"Tran"}</definedName>
    <definedName name="iii" localSheetId="25" hidden="1">{"Riqfin97",#N/A,FALSE,"Tran";"Riqfinpro",#N/A,FALSE,"Tran"}</definedName>
    <definedName name="iii" localSheetId="27" hidden="1">{"Riqfin97",#N/A,FALSE,"Tran";"Riqfinpro",#N/A,FALSE,"Tran"}</definedName>
    <definedName name="iii" hidden="1">{"Riqfin97",#N/A,FALSE,"Tran";"Riqfinpro",#N/A,FALSE,"Tran"}</definedName>
    <definedName name="iiiiiiiiiii" localSheetId="48" hidden="1">#REF!</definedName>
    <definedName name="iiiiiiiiiii" localSheetId="49" hidden="1">#REF!</definedName>
    <definedName name="iiiiiiiiiii" localSheetId="50" hidden="1">#REF!</definedName>
    <definedName name="iiiiiiiiiii" localSheetId="51" hidden="1">#REF!</definedName>
    <definedName name="iiiiiiiiiii" localSheetId="52" hidden="1">#REF!</definedName>
    <definedName name="iiiiiiiiiii" localSheetId="11" hidden="1">#REF!</definedName>
    <definedName name="iiiiiiiiiii" localSheetId="12" hidden="1">#REF!</definedName>
    <definedName name="iiiiiiiiiii" localSheetId="13" hidden="1">#REF!</definedName>
    <definedName name="iiiiiiiiiii" localSheetId="17" hidden="1">#REF!</definedName>
    <definedName name="iiiiiiiiiii" localSheetId="18" hidden="1">#REF!</definedName>
    <definedName name="iiiiiiiiiii" localSheetId="20" hidden="1">#REF!</definedName>
    <definedName name="iiiiiiiiiii" localSheetId="21" hidden="1">#REF!</definedName>
    <definedName name="iiiiiiiiiii" localSheetId="26" hidden="1">#REF!</definedName>
    <definedName name="iiiiiiiiiii" localSheetId="28" hidden="1">#REF!</definedName>
    <definedName name="iiiiiiiiiii" localSheetId="29" hidden="1">#REF!</definedName>
    <definedName name="iiiiiiiiiii" localSheetId="30" hidden="1">#REF!</definedName>
    <definedName name="iiiiiiiiiii" localSheetId="31" hidden="1">#REF!</definedName>
    <definedName name="iiiiiiiiiii" localSheetId="32" hidden="1">#REF!</definedName>
    <definedName name="iiiiiiiiiii" localSheetId="33" hidden="1">#REF!</definedName>
    <definedName name="iiiiiiiiiii" localSheetId="34" hidden="1">#REF!</definedName>
    <definedName name="iiiiiiiiiii" localSheetId="19" hidden="1">#REF!</definedName>
    <definedName name="iiiiiiiiiii" localSheetId="25" hidden="1">#REF!</definedName>
    <definedName name="iiiiiiiiiii" localSheetId="27" hidden="1">#REF!</definedName>
    <definedName name="iiiiiiiiiii" hidden="1">#REF!</definedName>
    <definedName name="iiiiiiiiiiii" localSheetId="48" hidden="1">'[95]Fax a enviar'!#REF!</definedName>
    <definedName name="iiiiiiiiiiii" localSheetId="49" hidden="1">'[95]Fax a enviar'!#REF!</definedName>
    <definedName name="iiiiiiiiiiii" localSheetId="50" hidden="1">'[95]Fax a enviar'!#REF!</definedName>
    <definedName name="iiiiiiiiiiii" localSheetId="51" hidden="1">'[95]Fax a enviar'!#REF!</definedName>
    <definedName name="iiiiiiiiiiii" localSheetId="52" hidden="1">'[95]Fax a enviar'!#REF!</definedName>
    <definedName name="iiiiiiiiiiii" localSheetId="11" hidden="1">#REF!</definedName>
    <definedName name="iiiiiiiiiiii" localSheetId="12" hidden="1">#REF!</definedName>
    <definedName name="iiiiiiiiiiii" localSheetId="13" hidden="1">#REF!</definedName>
    <definedName name="iiiiiiiiiiii" localSheetId="17" hidden="1">#REF!</definedName>
    <definedName name="iiiiiiiiiiii" localSheetId="18" hidden="1">#REF!</definedName>
    <definedName name="iiiiiiiiiiii" localSheetId="20" hidden="1">#REF!</definedName>
    <definedName name="iiiiiiiiiiii" localSheetId="26" hidden="1">#REF!</definedName>
    <definedName name="iiiiiiiiiiii" localSheetId="28" hidden="1">'[95]Fax a enviar'!#REF!</definedName>
    <definedName name="iiiiiiiiiiii" localSheetId="29" hidden="1">'[95]Fax a enviar'!#REF!</definedName>
    <definedName name="iiiiiiiiiiii" localSheetId="30" hidden="1">#REF!</definedName>
    <definedName name="iiiiiiiiiiii" localSheetId="31" hidden="1">'[95]Fax a enviar'!#REF!</definedName>
    <definedName name="iiiiiiiiiiii" localSheetId="32" hidden="1">#REF!</definedName>
    <definedName name="iiiiiiiiiiii" localSheetId="33" hidden="1">#REF!</definedName>
    <definedName name="iiiiiiiiiiii" localSheetId="34" hidden="1">#REF!</definedName>
    <definedName name="iiiiiiiiiiii" localSheetId="19" hidden="1">#REF!</definedName>
    <definedName name="iiiiiiiiiiii" localSheetId="25" hidden="1">#REF!</definedName>
    <definedName name="iiiiiiiiiiii" localSheetId="27" hidden="1">#REF!</definedName>
    <definedName name="iiiiiiiiiiii" hidden="1">#REF!</definedName>
    <definedName name="iiiiiiiiiiiiiiiii" localSheetId="48" hidden="1">'[95]Fax a enviar'!#REF!</definedName>
    <definedName name="iiiiiiiiiiiiiiiii" localSheetId="49" hidden="1">'[95]Fax a enviar'!#REF!</definedName>
    <definedName name="iiiiiiiiiiiiiiiii" localSheetId="51" hidden="1">'[95]Fax a enviar'!#REF!</definedName>
    <definedName name="iiiiiiiiiiiiiiiii" localSheetId="52" hidden="1">'[95]Fax a enviar'!#REF!</definedName>
    <definedName name="iiiiiiiiiiiiiiiii" localSheetId="11" hidden="1">#REF!</definedName>
    <definedName name="iiiiiiiiiiiiiiiii" localSheetId="12" hidden="1">#REF!</definedName>
    <definedName name="iiiiiiiiiiiiiiiii" localSheetId="13" hidden="1">#REF!</definedName>
    <definedName name="iiiiiiiiiiiiiiiii" localSheetId="17" hidden="1">#REF!</definedName>
    <definedName name="iiiiiiiiiiiiiiiii" localSheetId="18" hidden="1">#REF!</definedName>
    <definedName name="iiiiiiiiiiiiiiiii" localSheetId="20" hidden="1">#REF!</definedName>
    <definedName name="iiiiiiiiiiiiiiiii" localSheetId="26" hidden="1">#REF!</definedName>
    <definedName name="iiiiiiiiiiiiiiiii" localSheetId="28" hidden="1">'[95]Fax a enviar'!#REF!</definedName>
    <definedName name="iiiiiiiiiiiiiiiii" localSheetId="29" hidden="1">'[95]Fax a enviar'!#REF!</definedName>
    <definedName name="iiiiiiiiiiiiiiiii" localSheetId="30" hidden="1">#REF!</definedName>
    <definedName name="iiiiiiiiiiiiiiiii" localSheetId="31" hidden="1">'[95]Fax a enviar'!#REF!</definedName>
    <definedName name="iiiiiiiiiiiiiiiii" localSheetId="32" hidden="1">#REF!</definedName>
    <definedName name="iiiiiiiiiiiiiiiii" localSheetId="33" hidden="1">#REF!</definedName>
    <definedName name="iiiiiiiiiiiiiiiii" localSheetId="34" hidden="1">#REF!</definedName>
    <definedName name="iiiiiiiiiiiiiiiii" localSheetId="19" hidden="1">#REF!</definedName>
    <definedName name="iiiiiiiiiiiiiiiii" localSheetId="25" hidden="1">#REF!</definedName>
    <definedName name="iiiiiiiiiiiiiiiii" localSheetId="27" hidden="1">#REF!</definedName>
    <definedName name="iiiiiiiiiiiiiiiii" hidden="1">#REF!</definedName>
    <definedName name="iiiiiiiiiiiiiiiiiiiiiiiiii" localSheetId="48" hidden="1">#REF!</definedName>
    <definedName name="iiiiiiiiiiiiiiiiiiiiiiiiii" localSheetId="49" hidden="1">#REF!</definedName>
    <definedName name="iiiiiiiiiiiiiiiiiiiiiiiiii" localSheetId="50" hidden="1">#REF!</definedName>
    <definedName name="iiiiiiiiiiiiiiiiiiiiiiiiii" localSheetId="51" hidden="1">#REF!</definedName>
    <definedName name="iiiiiiiiiiiiiiiiiiiiiiiiii" localSheetId="52" hidden="1">#REF!</definedName>
    <definedName name="iiiiiiiiiiiiiiiiiiiiiiiiii" localSheetId="11" hidden="1">#REF!</definedName>
    <definedName name="iiiiiiiiiiiiiiiiiiiiiiiiii" localSheetId="12" hidden="1">#REF!</definedName>
    <definedName name="iiiiiiiiiiiiiiiiiiiiiiiiii" localSheetId="13" hidden="1">#REF!</definedName>
    <definedName name="iiiiiiiiiiiiiiiiiiiiiiiiii" localSheetId="17" hidden="1">#REF!</definedName>
    <definedName name="iiiiiiiiiiiiiiiiiiiiiiiiii" localSheetId="18" hidden="1">#REF!</definedName>
    <definedName name="iiiiiiiiiiiiiiiiiiiiiiiiii" localSheetId="20" hidden="1">#REF!</definedName>
    <definedName name="iiiiiiiiiiiiiiiiiiiiiiiiii" localSheetId="21" hidden="1">#REF!</definedName>
    <definedName name="iiiiiiiiiiiiiiiiiiiiiiiiii" localSheetId="26" hidden="1">#REF!</definedName>
    <definedName name="iiiiiiiiiiiiiiiiiiiiiiiiii" localSheetId="28" hidden="1">#REF!</definedName>
    <definedName name="iiiiiiiiiiiiiiiiiiiiiiiiii" localSheetId="29" hidden="1">#REF!</definedName>
    <definedName name="iiiiiiiiiiiiiiiiiiiiiiiiii" localSheetId="30" hidden="1">#REF!</definedName>
    <definedName name="iiiiiiiiiiiiiiiiiiiiiiiiii" localSheetId="31" hidden="1">#REF!</definedName>
    <definedName name="iiiiiiiiiiiiiiiiiiiiiiiiii" localSheetId="32" hidden="1">#REF!</definedName>
    <definedName name="iiiiiiiiiiiiiiiiiiiiiiiiii" localSheetId="33" hidden="1">#REF!</definedName>
    <definedName name="iiiiiiiiiiiiiiiiiiiiiiiiii" localSheetId="34" hidden="1">#REF!</definedName>
    <definedName name="iiiiiiiiiiiiiiiiiiiiiiiiii" localSheetId="19" hidden="1">#REF!</definedName>
    <definedName name="iiiiiiiiiiiiiiiiiiiiiiiiii" localSheetId="25" hidden="1">#REF!</definedName>
    <definedName name="iiiiiiiiiiiiiiiiiiiiiiiiii" localSheetId="27" hidden="1">#REF!</definedName>
    <definedName name="iiiiiiiiiiiiiiiiiiiiiiiiii" hidden="1">#REF!</definedName>
    <definedName name="iiiooo" localSheetId="49">#REF!</definedName>
    <definedName name="iiiooo" localSheetId="50">#REF!</definedName>
    <definedName name="iiiooo" localSheetId="51">#REF!</definedName>
    <definedName name="iiiooo" localSheetId="11">#REF!</definedName>
    <definedName name="iiiooo" localSheetId="12">#REF!</definedName>
    <definedName name="iiiooo" localSheetId="13">#REF!</definedName>
    <definedName name="iiiooo" localSheetId="17">#REF!</definedName>
    <definedName name="iiiooo" localSheetId="20">#REF!</definedName>
    <definedName name="iiiooo" localSheetId="21">#REF!</definedName>
    <definedName name="iiiooo" localSheetId="28">#REF!</definedName>
    <definedName name="iiiooo" localSheetId="29">#REF!</definedName>
    <definedName name="iiiooo" localSheetId="30">#REF!</definedName>
    <definedName name="iiiooo" localSheetId="31">#REF!</definedName>
    <definedName name="iiiooo" localSheetId="32">#REF!</definedName>
    <definedName name="iiiooo" localSheetId="33">#REF!</definedName>
    <definedName name="iiiooo" localSheetId="34">#REF!</definedName>
    <definedName name="iiiooo" localSheetId="19">#REF!</definedName>
    <definedName name="iiiooo" localSheetId="25">#REF!</definedName>
    <definedName name="iiiooo">#REF!</definedName>
    <definedName name="IKR" localSheetId="49">#REF!</definedName>
    <definedName name="IKR" localSheetId="50">#REF!</definedName>
    <definedName name="IKR" localSheetId="51">#REF!</definedName>
    <definedName name="IKR" localSheetId="11">#REF!</definedName>
    <definedName name="IKR" localSheetId="12">#REF!</definedName>
    <definedName name="IKR" localSheetId="17">#REF!</definedName>
    <definedName name="IKR" localSheetId="20">#REF!</definedName>
    <definedName name="IKR" localSheetId="21">#REF!</definedName>
    <definedName name="IKR" localSheetId="28">#REF!</definedName>
    <definedName name="IKR" localSheetId="29">#REF!</definedName>
    <definedName name="IKR" localSheetId="30">#REF!</definedName>
    <definedName name="IKR" localSheetId="31">#REF!</definedName>
    <definedName name="IKR" localSheetId="32">#REF!</definedName>
    <definedName name="IKR" localSheetId="33">#REF!</definedName>
    <definedName name="IKR" localSheetId="34">#REF!</definedName>
    <definedName name="IKR" localSheetId="19">#REF!</definedName>
    <definedName name="IKR" localSheetId="25">#REF!</definedName>
    <definedName name="IKR">#REF!</definedName>
    <definedName name="ilo" localSheetId="48" hidden="1">{"Riqfin97",#N/A,FALSE,"Tran";"Riqfinpro",#N/A,FALSE,"Tran"}</definedName>
    <definedName name="ilo" localSheetId="49" hidden="1">{"Riqfin97",#N/A,FALSE,"Tran";"Riqfinpro",#N/A,FALSE,"Tran"}</definedName>
    <definedName name="ilo" localSheetId="50" hidden="1">{"Riqfin97",#N/A,FALSE,"Tran";"Riqfinpro",#N/A,FALSE,"Tran"}</definedName>
    <definedName name="ilo" localSheetId="51" hidden="1">{"Riqfin97",#N/A,FALSE,"Tran";"Riqfinpro",#N/A,FALSE,"Tran"}</definedName>
    <definedName name="ilo" localSheetId="52" hidden="1">{"Riqfin97",#N/A,FALSE,"Tran";"Riqfinpro",#N/A,FALSE,"Tran"}</definedName>
    <definedName name="ilo" localSheetId="11" hidden="1">{"Riqfin97",#N/A,FALSE,"Tran";"Riqfinpro",#N/A,FALSE,"Tran"}</definedName>
    <definedName name="ilo" localSheetId="12" hidden="1">{"Riqfin97",#N/A,FALSE,"Tran";"Riqfinpro",#N/A,FALSE,"Tran"}</definedName>
    <definedName name="ilo" localSheetId="13" hidden="1">{"Riqfin97",#N/A,FALSE,"Tran";"Riqfinpro",#N/A,FALSE,"Tran"}</definedName>
    <definedName name="ilo" localSheetId="17" hidden="1">{"Riqfin97",#N/A,FALSE,"Tran";"Riqfinpro",#N/A,FALSE,"Tran"}</definedName>
    <definedName name="ilo" localSheetId="18" hidden="1">{"Riqfin97",#N/A,FALSE,"Tran";"Riqfinpro",#N/A,FALSE,"Tran"}</definedName>
    <definedName name="ilo" localSheetId="20" hidden="1">{"Riqfin97",#N/A,FALSE,"Tran";"Riqfinpro",#N/A,FALSE,"Tran"}</definedName>
    <definedName name="ilo" localSheetId="21" hidden="1">{"Riqfin97",#N/A,FALSE,"Tran";"Riqfinpro",#N/A,FALSE,"Tran"}</definedName>
    <definedName name="ilo" localSheetId="10" hidden="1">{"Riqfin97",#N/A,FALSE,"Tran";"Riqfinpro",#N/A,FALSE,"Tran"}</definedName>
    <definedName name="ilo" localSheetId="26" hidden="1">{"Riqfin97",#N/A,FALSE,"Tran";"Riqfinpro",#N/A,FALSE,"Tran"}</definedName>
    <definedName name="ilo" localSheetId="23" hidden="1">{"Riqfin97",#N/A,FALSE,"Tran";"Riqfinpro",#N/A,FALSE,"Tran"}</definedName>
    <definedName name="ilo" localSheetId="28" hidden="1">{"Riqfin97",#N/A,FALSE,"Tran";"Riqfinpro",#N/A,FALSE,"Tran"}</definedName>
    <definedName name="ilo" localSheetId="29" hidden="1">{"Riqfin97",#N/A,FALSE,"Tran";"Riqfinpro",#N/A,FALSE,"Tran"}</definedName>
    <definedName name="ilo" localSheetId="30" hidden="1">{"Riqfin97",#N/A,FALSE,"Tran";"Riqfinpro",#N/A,FALSE,"Tran"}</definedName>
    <definedName name="ilo" localSheetId="31" hidden="1">{"Riqfin97",#N/A,FALSE,"Tran";"Riqfinpro",#N/A,FALSE,"Tran"}</definedName>
    <definedName name="ilo" localSheetId="32" hidden="1">{"Riqfin97",#N/A,FALSE,"Tran";"Riqfinpro",#N/A,FALSE,"Tran"}</definedName>
    <definedName name="ilo" localSheetId="33" hidden="1">{"Riqfin97",#N/A,FALSE,"Tran";"Riqfinpro",#N/A,FALSE,"Tran"}</definedName>
    <definedName name="ilo" localSheetId="34" hidden="1">{"Riqfin97",#N/A,FALSE,"Tran";"Riqfinpro",#N/A,FALSE,"Tran"}</definedName>
    <definedName name="ilo" localSheetId="35" hidden="1">{"Riqfin97",#N/A,FALSE,"Tran";"Riqfinpro",#N/A,FALSE,"Tran"}</definedName>
    <definedName name="ilo" localSheetId="19" hidden="1">{"Riqfin97",#N/A,FALSE,"Tran";"Riqfinpro",#N/A,FALSE,"Tran"}</definedName>
    <definedName name="ilo" localSheetId="22" hidden="1">{"Riqfin97",#N/A,FALSE,"Tran";"Riqfinpro",#N/A,FALSE,"Tran"}</definedName>
    <definedName name="ilo" localSheetId="25" hidden="1">{"Riqfin97",#N/A,FALSE,"Tran";"Riqfinpro",#N/A,FALSE,"Tran"}</definedName>
    <definedName name="ilo" localSheetId="27" hidden="1">{"Riqfin97",#N/A,FALSE,"Tran";"Riqfinpro",#N/A,FALSE,"Tran"}</definedName>
    <definedName name="ilo" hidden="1">{"Riqfin97",#N/A,FALSE,"Tran";"Riqfinpro",#N/A,FALSE,"Tran"}</definedName>
    <definedName name="ilu" localSheetId="48" hidden="1">{"Riqfin97",#N/A,FALSE,"Tran";"Riqfinpro",#N/A,FALSE,"Tran"}</definedName>
    <definedName name="ilu" localSheetId="49" hidden="1">{"Riqfin97",#N/A,FALSE,"Tran";"Riqfinpro",#N/A,FALSE,"Tran"}</definedName>
    <definedName name="ilu" localSheetId="50" hidden="1">{"Riqfin97",#N/A,FALSE,"Tran";"Riqfinpro",#N/A,FALSE,"Tran"}</definedName>
    <definedName name="ilu" localSheetId="51" hidden="1">{"Riqfin97",#N/A,FALSE,"Tran";"Riqfinpro",#N/A,FALSE,"Tran"}</definedName>
    <definedName name="ilu" localSheetId="52" hidden="1">{"Riqfin97",#N/A,FALSE,"Tran";"Riqfinpro",#N/A,FALSE,"Tran"}</definedName>
    <definedName name="ilu" localSheetId="11" hidden="1">{"Riqfin97",#N/A,FALSE,"Tran";"Riqfinpro",#N/A,FALSE,"Tran"}</definedName>
    <definedName name="ilu" localSheetId="12" hidden="1">{"Riqfin97",#N/A,FALSE,"Tran";"Riqfinpro",#N/A,FALSE,"Tran"}</definedName>
    <definedName name="ilu" localSheetId="13" hidden="1">{"Riqfin97",#N/A,FALSE,"Tran";"Riqfinpro",#N/A,FALSE,"Tran"}</definedName>
    <definedName name="ilu" localSheetId="17" hidden="1">{"Riqfin97",#N/A,FALSE,"Tran";"Riqfinpro",#N/A,FALSE,"Tran"}</definedName>
    <definedName name="ilu" localSheetId="18" hidden="1">{"Riqfin97",#N/A,FALSE,"Tran";"Riqfinpro",#N/A,FALSE,"Tran"}</definedName>
    <definedName name="ilu" localSheetId="20" hidden="1">{"Riqfin97",#N/A,FALSE,"Tran";"Riqfinpro",#N/A,FALSE,"Tran"}</definedName>
    <definedName name="ilu" localSheetId="21" hidden="1">{"Riqfin97",#N/A,FALSE,"Tran";"Riqfinpro",#N/A,FALSE,"Tran"}</definedName>
    <definedName name="ilu" localSheetId="10" hidden="1">{"Riqfin97",#N/A,FALSE,"Tran";"Riqfinpro",#N/A,FALSE,"Tran"}</definedName>
    <definedName name="ilu" localSheetId="26" hidden="1">{"Riqfin97",#N/A,FALSE,"Tran";"Riqfinpro",#N/A,FALSE,"Tran"}</definedName>
    <definedName name="ilu" localSheetId="23" hidden="1">{"Riqfin97",#N/A,FALSE,"Tran";"Riqfinpro",#N/A,FALSE,"Tran"}</definedName>
    <definedName name="ilu" localSheetId="28" hidden="1">{"Riqfin97",#N/A,FALSE,"Tran";"Riqfinpro",#N/A,FALSE,"Tran"}</definedName>
    <definedName name="ilu" localSheetId="29" hidden="1">{"Riqfin97",#N/A,FALSE,"Tran";"Riqfinpro",#N/A,FALSE,"Tran"}</definedName>
    <definedName name="ilu" localSheetId="30" hidden="1">{"Riqfin97",#N/A,FALSE,"Tran";"Riqfinpro",#N/A,FALSE,"Tran"}</definedName>
    <definedName name="ilu" localSheetId="31" hidden="1">{"Riqfin97",#N/A,FALSE,"Tran";"Riqfinpro",#N/A,FALSE,"Tran"}</definedName>
    <definedName name="ilu" localSheetId="32" hidden="1">{"Riqfin97",#N/A,FALSE,"Tran";"Riqfinpro",#N/A,FALSE,"Tran"}</definedName>
    <definedName name="ilu" localSheetId="33" hidden="1">{"Riqfin97",#N/A,FALSE,"Tran";"Riqfinpro",#N/A,FALSE,"Tran"}</definedName>
    <definedName name="ilu" localSheetId="34" hidden="1">{"Riqfin97",#N/A,FALSE,"Tran";"Riqfinpro",#N/A,FALSE,"Tran"}</definedName>
    <definedName name="ilu" localSheetId="35" hidden="1">{"Riqfin97",#N/A,FALSE,"Tran";"Riqfinpro",#N/A,FALSE,"Tran"}</definedName>
    <definedName name="ilu" localSheetId="19" hidden="1">{"Riqfin97",#N/A,FALSE,"Tran";"Riqfinpro",#N/A,FALSE,"Tran"}</definedName>
    <definedName name="ilu" localSheetId="22" hidden="1">{"Riqfin97",#N/A,FALSE,"Tran";"Riqfinpro",#N/A,FALSE,"Tran"}</definedName>
    <definedName name="ilu" localSheetId="25" hidden="1">{"Riqfin97",#N/A,FALSE,"Tran";"Riqfinpro",#N/A,FALSE,"Tran"}</definedName>
    <definedName name="ilu" localSheetId="27" hidden="1">{"Riqfin97",#N/A,FALSE,"Tran";"Riqfinpro",#N/A,FALSE,"Tran"}</definedName>
    <definedName name="ilu" hidden="1">{"Riqfin97",#N/A,FALSE,"Tran";"Riqfinpro",#N/A,FALSE,"Tran"}</definedName>
    <definedName name="IM" localSheetId="48">#REF!</definedName>
    <definedName name="IM" localSheetId="49">#REF!</definedName>
    <definedName name="IM" localSheetId="50">#REF!</definedName>
    <definedName name="IM" localSheetId="51">#REF!</definedName>
    <definedName name="IM" localSheetId="52">#REF!</definedName>
    <definedName name="IM" localSheetId="11">#REF!</definedName>
    <definedName name="IM" localSheetId="12">#REF!</definedName>
    <definedName name="IM" localSheetId="13">#REF!</definedName>
    <definedName name="IM" localSheetId="17">#REF!</definedName>
    <definedName name="IM" localSheetId="18">#REF!</definedName>
    <definedName name="IM" localSheetId="20">#REF!</definedName>
    <definedName name="IM" localSheetId="26">#REF!</definedName>
    <definedName name="IM" localSheetId="28">#REF!</definedName>
    <definedName name="IM" localSheetId="29">#REF!</definedName>
    <definedName name="IM" localSheetId="30">#REF!</definedName>
    <definedName name="IM" localSheetId="31">#REF!</definedName>
    <definedName name="IM" localSheetId="32">#REF!</definedName>
    <definedName name="IM" localSheetId="19">#REF!</definedName>
    <definedName name="IM" localSheetId="25">#REF!</definedName>
    <definedName name="IM" localSheetId="27">#REF!</definedName>
    <definedName name="IM">#REF!</definedName>
    <definedName name="ima" localSheetId="12">#REF!</definedName>
    <definedName name="ima" localSheetId="13">#REF!</definedName>
    <definedName name="ima" localSheetId="28">#REF!</definedName>
    <definedName name="ima" localSheetId="29">#REF!</definedName>
    <definedName name="ima" localSheetId="30">#REF!</definedName>
    <definedName name="ima" localSheetId="31">#REF!</definedName>
    <definedName name="ima">#REF!</definedName>
    <definedName name="imaor" localSheetId="12">#REF!</definedName>
    <definedName name="imaor" localSheetId="13">#REF!</definedName>
    <definedName name="imaor" localSheetId="28">#REF!</definedName>
    <definedName name="imaor" localSheetId="29">#REF!</definedName>
    <definedName name="imaor" localSheetId="30">#REF!</definedName>
    <definedName name="imaor" localSheetId="31">#REF!</definedName>
    <definedName name="imaor">#REF!</definedName>
    <definedName name="IMF" localSheetId="48">#REF!</definedName>
    <definedName name="IMF" localSheetId="49">#REF!</definedName>
    <definedName name="IMF" localSheetId="50">#REF!</definedName>
    <definedName name="IMF" localSheetId="51">#REF!</definedName>
    <definedName name="IMF" localSheetId="52">#REF!</definedName>
    <definedName name="IMF" localSheetId="11">#REF!</definedName>
    <definedName name="IMF" localSheetId="17">#REF!</definedName>
    <definedName name="IMF" localSheetId="18">#REF!</definedName>
    <definedName name="IMF" localSheetId="20">#REF!</definedName>
    <definedName name="IMF" localSheetId="26">#REF!</definedName>
    <definedName name="IMF" localSheetId="28">#REF!</definedName>
    <definedName name="IMF" localSheetId="29">#REF!</definedName>
    <definedName name="IMF" localSheetId="30">#REF!</definedName>
    <definedName name="IMF" localSheetId="31">#REF!</definedName>
    <definedName name="IMF" localSheetId="32">#REF!</definedName>
    <definedName name="IMF" localSheetId="19">#REF!</definedName>
    <definedName name="IMF" localSheetId="25">#REF!</definedName>
    <definedName name="IMF" localSheetId="27">#REF!</definedName>
    <definedName name="IMF">#REF!</definedName>
    <definedName name="impacto" localSheetId="28">#REF!</definedName>
    <definedName name="impacto" localSheetId="29">#REF!</definedName>
    <definedName name="impacto" localSheetId="30">#REF!</definedName>
    <definedName name="impacto" localSheetId="31">#REF!</definedName>
    <definedName name="impacto">#REF!</definedName>
    <definedName name="Importaciones" localSheetId="48" hidden="1">'[15]Base Original'!#REF!</definedName>
    <definedName name="Importaciones" localSheetId="50" hidden="1">'[15]Base Original'!#REF!</definedName>
    <definedName name="Importaciones" localSheetId="51" hidden="1">'[15]Base Original'!#REF!</definedName>
    <definedName name="Importaciones" localSheetId="52" hidden="1">'[15]Base Original'!#REF!</definedName>
    <definedName name="Importaciones" localSheetId="17" hidden="1">#REF!</definedName>
    <definedName name="Importaciones" localSheetId="18" hidden="1">#REF!</definedName>
    <definedName name="Importaciones" localSheetId="20" hidden="1">#REF!</definedName>
    <definedName name="Importaciones" localSheetId="26" hidden="1">#REF!</definedName>
    <definedName name="Importaciones" localSheetId="29" hidden="1">'[15]Base Original'!#REF!</definedName>
    <definedName name="Importaciones" localSheetId="30" hidden="1">#REF!</definedName>
    <definedName name="Importaciones" localSheetId="31" hidden="1">'[15]Base Original'!#REF!</definedName>
    <definedName name="Importaciones" localSheetId="32" hidden="1">#REF!</definedName>
    <definedName name="Importaciones" localSheetId="19" hidden="1">#REF!</definedName>
    <definedName name="Importaciones" localSheetId="25" hidden="1">#REF!</definedName>
    <definedName name="Importaciones" localSheetId="27" hidden="1">#REF!</definedName>
    <definedName name="Importaciones" hidden="1">#REF!</definedName>
    <definedName name="impresionueva" localSheetId="48">#REF!</definedName>
    <definedName name="impresionueva" localSheetId="52">#REF!</definedName>
    <definedName name="impresionueva" localSheetId="28">#REF!</definedName>
    <definedName name="impresionueva" localSheetId="29">#REF!</definedName>
    <definedName name="impresionueva" localSheetId="30">#REF!</definedName>
    <definedName name="impresionueva" localSheetId="31">#REF!</definedName>
    <definedName name="impresionueva">#REF!</definedName>
    <definedName name="Imprimir_área_IM" localSheetId="48">#REF!</definedName>
    <definedName name="Imprimir_área_IM" localSheetId="52">#REF!</definedName>
    <definedName name="Imprimir_área_IM" localSheetId="28">#REF!</definedName>
    <definedName name="Imprimir_área_IM" localSheetId="29">#REF!</definedName>
    <definedName name="Imprimir_área_IM" localSheetId="30">#REF!</definedName>
    <definedName name="Imprimir_área_IM" localSheetId="31">#REF!</definedName>
    <definedName name="Imprimir_área_IM">#REF!</definedName>
    <definedName name="ind" localSheetId="48">#REF!</definedName>
    <definedName name="ind" localSheetId="52">#REF!</definedName>
    <definedName name="ind" localSheetId="28">#REF!</definedName>
    <definedName name="ind" localSheetId="29">#REF!</definedName>
    <definedName name="ind" localSheetId="30">#REF!</definedName>
    <definedName name="ind" localSheetId="31">#REF!</definedName>
    <definedName name="ind">#REF!</definedName>
    <definedName name="INDICE" localSheetId="48">[23]Programa!#REF!</definedName>
    <definedName name="INDICE" localSheetId="52">[23]Programa!#REF!</definedName>
    <definedName name="INDICE" localSheetId="28">[23]Programa!#REF!</definedName>
    <definedName name="INDICE" localSheetId="29">[23]Programa!#REF!</definedName>
    <definedName name="INDICE" localSheetId="30">#REF!</definedName>
    <definedName name="INDICE" localSheetId="31">[23]Programa!#REF!</definedName>
    <definedName name="INDICE">#REF!</definedName>
    <definedName name="INDICEPRODUCCIO" localSheetId="48">#REF!</definedName>
    <definedName name="INDICEPRODUCCIO" localSheetId="49">#REF!</definedName>
    <definedName name="INDICEPRODUCCIO" localSheetId="50">#REF!</definedName>
    <definedName name="INDICEPRODUCCIO" localSheetId="51">#REF!</definedName>
    <definedName name="INDICEPRODUCCIO" localSheetId="52">#REF!</definedName>
    <definedName name="INDICEPRODUCCIO" localSheetId="11">#REF!</definedName>
    <definedName name="INDICEPRODUCCIO" localSheetId="12">#REF!</definedName>
    <definedName name="INDICEPRODUCCIO" localSheetId="13">#REF!</definedName>
    <definedName name="INDICEPRODUCCIO" localSheetId="17">#REF!</definedName>
    <definedName name="INDICEPRODUCCIO" localSheetId="18">#REF!</definedName>
    <definedName name="INDICEPRODUCCIO" localSheetId="20">#REF!</definedName>
    <definedName name="INDICEPRODUCCIO" localSheetId="26">#REF!</definedName>
    <definedName name="INDICEPRODUCCIO" localSheetId="28">#REF!</definedName>
    <definedName name="INDICEPRODUCCIO" localSheetId="29">#REF!</definedName>
    <definedName name="INDICEPRODUCCIO" localSheetId="30">#REF!</definedName>
    <definedName name="INDICEPRODUCCIO" localSheetId="31">#REF!</definedName>
    <definedName name="INDICEPRODUCCIO" localSheetId="32">#REF!</definedName>
    <definedName name="INDICEPRODUCCIO" localSheetId="19">#REF!</definedName>
    <definedName name="INDICEPRODUCCIO" localSheetId="25">#REF!</definedName>
    <definedName name="INDICEPRODUCCIO" localSheetId="27">#REF!</definedName>
    <definedName name="INDICEPRODUCCIO">#REF!</definedName>
    <definedName name="indigo">#N/A</definedName>
    <definedName name="INE" localSheetId="48">#REF!</definedName>
    <definedName name="INE" localSheetId="51">#REF!</definedName>
    <definedName name="INE" localSheetId="52">#REF!</definedName>
    <definedName name="INE" localSheetId="12">#REF!</definedName>
    <definedName name="INE" localSheetId="13">#REF!</definedName>
    <definedName name="INE" localSheetId="28">#REF!</definedName>
    <definedName name="INE" localSheetId="29">#REF!</definedName>
    <definedName name="INE" localSheetId="30">#REF!</definedName>
    <definedName name="INE" localSheetId="31">#REF!</definedName>
    <definedName name="INE">#REF!</definedName>
    <definedName name="INECEL" localSheetId="51">#REF!</definedName>
    <definedName name="INECEL" localSheetId="12">#REF!</definedName>
    <definedName name="INECEL" localSheetId="13">#REF!</definedName>
    <definedName name="INECEL" localSheetId="28">#REF!</definedName>
    <definedName name="INECEL" localSheetId="29">#REF!</definedName>
    <definedName name="INECEL" localSheetId="30">#REF!</definedName>
    <definedName name="INECEL" localSheetId="31">#REF!</definedName>
    <definedName name="INECEL">#REF!</definedName>
    <definedName name="INF" localSheetId="30">#REF!</definedName>
    <definedName name="INF" localSheetId="31">[89]SUPUESTOS!A$21</definedName>
    <definedName name="INF">#REF!</definedName>
    <definedName name="INFISC1" localSheetId="48">#REF!</definedName>
    <definedName name="INFISC1" localSheetId="51">#REF!</definedName>
    <definedName name="INFISC1" localSheetId="52">#REF!</definedName>
    <definedName name="INFISC1" localSheetId="12">#REF!</definedName>
    <definedName name="INFISC1" localSheetId="13">#REF!</definedName>
    <definedName name="INFISC1" localSheetId="28">#REF!</definedName>
    <definedName name="INFISC1" localSheetId="29">#REF!</definedName>
    <definedName name="INFISC1" localSheetId="30">#REF!</definedName>
    <definedName name="INFISC1" localSheetId="31">#REF!</definedName>
    <definedName name="INFISC1">#REF!</definedName>
    <definedName name="INFISC2" localSheetId="48">#REF!</definedName>
    <definedName name="INFISC2" localSheetId="51">#REF!</definedName>
    <definedName name="INFISC2" localSheetId="52">#REF!</definedName>
    <definedName name="INFISC2" localSheetId="12">#REF!</definedName>
    <definedName name="INFISC2" localSheetId="13">#REF!</definedName>
    <definedName name="INFISC2" localSheetId="28">#REF!</definedName>
    <definedName name="INFISC2" localSheetId="29">#REF!</definedName>
    <definedName name="INFISC2" localSheetId="30">#REF!</definedName>
    <definedName name="INFISC2" localSheetId="31">#REF!</definedName>
    <definedName name="INFISC2">#REF!</definedName>
    <definedName name="Inflation" localSheetId="30">#REF!</definedName>
    <definedName name="Inflation" localSheetId="31">[88]CPI!$A$210:$M$354</definedName>
    <definedName name="Inflation">#REF!</definedName>
    <definedName name="info" localSheetId="48">#REF!</definedName>
    <definedName name="info" localSheetId="51">#REF!</definedName>
    <definedName name="info" localSheetId="52">#REF!</definedName>
    <definedName name="info" localSheetId="12">#REF!</definedName>
    <definedName name="info" localSheetId="13">#REF!</definedName>
    <definedName name="info" localSheetId="28">#REF!</definedName>
    <definedName name="info" localSheetId="29">#REF!</definedName>
    <definedName name="info" localSheetId="30">#REF!</definedName>
    <definedName name="info" localSheetId="31">#REF!</definedName>
    <definedName name="info">#REF!</definedName>
    <definedName name="INFOGER" localSheetId="48">[61]BCP!#REF!</definedName>
    <definedName name="INFOGER" localSheetId="49">[61]BCP!#REF!</definedName>
    <definedName name="INFOGER" localSheetId="50">[61]BCP!#REF!</definedName>
    <definedName name="INFOGER" localSheetId="51">[61]BCP!#REF!</definedName>
    <definedName name="INFOGER" localSheetId="52">[61]BCP!#REF!</definedName>
    <definedName name="INFOGER" localSheetId="11">#REF!</definedName>
    <definedName name="INFOGER" localSheetId="12">#REF!</definedName>
    <definedName name="INFOGER" localSheetId="13">#REF!</definedName>
    <definedName name="INFOGER" localSheetId="17">#REF!</definedName>
    <definedName name="INFOGER" localSheetId="18">#REF!</definedName>
    <definedName name="INFOGER" localSheetId="20">#REF!</definedName>
    <definedName name="INFOGER" localSheetId="26">#REF!</definedName>
    <definedName name="INFOGER" localSheetId="28">[61]BCP!#REF!</definedName>
    <definedName name="INFOGER" localSheetId="29">[61]BCP!#REF!</definedName>
    <definedName name="INFOGER" localSheetId="30">#REF!</definedName>
    <definedName name="INFOGER" localSheetId="31">[61]BCP!#REF!</definedName>
    <definedName name="INFOGER" localSheetId="32">#REF!</definedName>
    <definedName name="INFOGER" localSheetId="19">#REF!</definedName>
    <definedName name="INFOGER" localSheetId="25">#REF!</definedName>
    <definedName name="INFOGER" localSheetId="27">#REF!</definedName>
    <definedName name="INFOGER">#REF!</definedName>
    <definedName name="infonotes" localSheetId="48">#REF!</definedName>
    <definedName name="infonotes" localSheetId="51">#REF!</definedName>
    <definedName name="infonotes" localSheetId="52">#REF!</definedName>
    <definedName name="infonotes" localSheetId="12">#REF!</definedName>
    <definedName name="infonotes" localSheetId="13">#REF!</definedName>
    <definedName name="infonotes" localSheetId="28">#REF!</definedName>
    <definedName name="infonotes" localSheetId="29">#REF!</definedName>
    <definedName name="infonotes" localSheetId="30">#REF!</definedName>
    <definedName name="infonotes" localSheetId="31">#REF!</definedName>
    <definedName name="infonotes">#REF!</definedName>
    <definedName name="INGOES96" localSheetId="48">#REF!</definedName>
    <definedName name="INGOES96" localSheetId="51">#REF!</definedName>
    <definedName name="INGOES96" localSheetId="52">#REF!</definedName>
    <definedName name="INGOES96" localSheetId="12">#REF!</definedName>
    <definedName name="INGOES96" localSheetId="13">#REF!</definedName>
    <definedName name="INGOES96" localSheetId="28">#REF!</definedName>
    <definedName name="INGOES96" localSheetId="29">#REF!</definedName>
    <definedName name="INGOES96" localSheetId="30">#REF!</definedName>
    <definedName name="INGOES96" localSheetId="31">#REF!</definedName>
    <definedName name="INGOES96">#REF!</definedName>
    <definedName name="INGRESOS" localSheetId="48">#REF!</definedName>
    <definedName name="INGRESOS" localSheetId="49">#REF!</definedName>
    <definedName name="INGRESOS" localSheetId="50">#REF!</definedName>
    <definedName name="INGRESOS" localSheetId="51">#REF!</definedName>
    <definedName name="INGRESOS" localSheetId="52">#REF!</definedName>
    <definedName name="INGRESOS" localSheetId="11">#REF!</definedName>
    <definedName name="INGRESOS" localSheetId="12">#REF!</definedName>
    <definedName name="INGRESOS" localSheetId="13">#REF!</definedName>
    <definedName name="INGRESOS" localSheetId="17">#REF!</definedName>
    <definedName name="INGRESOS" localSheetId="18">#REF!</definedName>
    <definedName name="INGRESOS" localSheetId="20">#REF!</definedName>
    <definedName name="INGRESOS" localSheetId="26">#REF!</definedName>
    <definedName name="INGRESOS" localSheetId="28">#REF!</definedName>
    <definedName name="INGRESOS" localSheetId="29">#REF!</definedName>
    <definedName name="INGRESOS" localSheetId="30">#REF!</definedName>
    <definedName name="INGRESOS" localSheetId="31">#REF!</definedName>
    <definedName name="INGRESOS" localSheetId="32">#REF!</definedName>
    <definedName name="INGRESOS" localSheetId="19">#REF!</definedName>
    <definedName name="INGRESOS" localSheetId="25">#REF!</definedName>
    <definedName name="INGRESOS" localSheetId="27">#REF!</definedName>
    <definedName name="INGRESOS">#REF!</definedName>
    <definedName name="INIT" localSheetId="49">#REF!</definedName>
    <definedName name="INIT" localSheetId="50">#REF!</definedName>
    <definedName name="INIT" localSheetId="51">#REF!</definedName>
    <definedName name="INIT" localSheetId="11">#REF!</definedName>
    <definedName name="INIT" localSheetId="17">#REF!</definedName>
    <definedName name="INIT" localSheetId="18">#REF!</definedName>
    <definedName name="INIT" localSheetId="20">#REF!</definedName>
    <definedName name="INIT" localSheetId="21">#REF!</definedName>
    <definedName name="INIT" localSheetId="26">#REF!</definedName>
    <definedName name="INIT" localSheetId="28">#REF!</definedName>
    <definedName name="INIT" localSheetId="29">#REF!</definedName>
    <definedName name="INIT" localSheetId="30">#REF!</definedName>
    <definedName name="INIT" localSheetId="31">#REF!</definedName>
    <definedName name="INIT" localSheetId="32">#REF!</definedName>
    <definedName name="INIT" localSheetId="33">#REF!</definedName>
    <definedName name="INIT" localSheetId="34">#REF!</definedName>
    <definedName name="INIT" localSheetId="19">#REF!</definedName>
    <definedName name="INIT" localSheetId="25">#REF!</definedName>
    <definedName name="INIT" localSheetId="27">#REF!</definedName>
    <definedName name="INIT">#REF!</definedName>
    <definedName name="INMN" localSheetId="28">#REF!</definedName>
    <definedName name="INMN" localSheetId="29">#REF!</definedName>
    <definedName name="INMN" localSheetId="30">#REF!</definedName>
    <definedName name="INMN" localSheetId="31">#REF!</definedName>
    <definedName name="INMN">#REF!</definedName>
    <definedName name="INPROJ" localSheetId="28">#REF!</definedName>
    <definedName name="INPROJ" localSheetId="29">#REF!</definedName>
    <definedName name="INPROJ" localSheetId="30">#REF!</definedName>
    <definedName name="INPROJ" localSheetId="31">#REF!</definedName>
    <definedName name="INPROJ">#REF!</definedName>
    <definedName name="INPUT_2" localSheetId="50">[20]Input!#REF!</definedName>
    <definedName name="INPUT_2" localSheetId="51">[20]Input!#REF!</definedName>
    <definedName name="INPUT_2" localSheetId="12">#REF!</definedName>
    <definedName name="INPUT_2" localSheetId="17">#REF!</definedName>
    <definedName name="INPUT_2" localSheetId="18">#REF!</definedName>
    <definedName name="INPUT_2" localSheetId="20">#REF!</definedName>
    <definedName name="INPUT_2" localSheetId="26">#REF!</definedName>
    <definedName name="INPUT_2" localSheetId="29">[20]Input!#REF!</definedName>
    <definedName name="INPUT_2" localSheetId="30">#REF!</definedName>
    <definedName name="INPUT_2" localSheetId="31">[20]Input!#REF!</definedName>
    <definedName name="INPUT_2" localSheetId="32">#REF!</definedName>
    <definedName name="INPUT_2" localSheetId="19">#REF!</definedName>
    <definedName name="INPUT_2" localSheetId="25">#REF!</definedName>
    <definedName name="INPUT_2" localSheetId="27">#REF!</definedName>
    <definedName name="INPUT_2">#REF!</definedName>
    <definedName name="INPUT_4" localSheetId="50">[20]Input!#REF!</definedName>
    <definedName name="INPUT_4" localSheetId="51">[20]Input!#REF!</definedName>
    <definedName name="INPUT_4" localSheetId="12">#REF!</definedName>
    <definedName name="INPUT_4" localSheetId="17">#REF!</definedName>
    <definedName name="INPUT_4" localSheetId="18">#REF!</definedName>
    <definedName name="INPUT_4" localSheetId="20">#REF!</definedName>
    <definedName name="INPUT_4" localSheetId="26">#REF!</definedName>
    <definedName name="INPUT_4" localSheetId="29">[20]Input!#REF!</definedName>
    <definedName name="INPUT_4" localSheetId="30">#REF!</definedName>
    <definedName name="INPUT_4" localSheetId="31">[20]Input!#REF!</definedName>
    <definedName name="INPUT_4" localSheetId="32">#REF!</definedName>
    <definedName name="INPUT_4" localSheetId="19">#REF!</definedName>
    <definedName name="INPUT_4" localSheetId="25">#REF!</definedName>
    <definedName name="INPUT_4" localSheetId="27">#REF!</definedName>
    <definedName name="INPUT_4">#REF!</definedName>
    <definedName name="INPUTSB" localSheetId="48">#REF!</definedName>
    <definedName name="INPUTSB" localSheetId="51">#REF!</definedName>
    <definedName name="INPUTSB" localSheetId="52">#REF!</definedName>
    <definedName name="INPUTSB" localSheetId="12">#REF!</definedName>
    <definedName name="INPUTSB" localSheetId="13">#REF!</definedName>
    <definedName name="INPUTSB" localSheetId="28">#REF!</definedName>
    <definedName name="INPUTSB" localSheetId="29">#REF!</definedName>
    <definedName name="INPUTSB" localSheetId="30">#REF!</definedName>
    <definedName name="INPUTSB" localSheetId="31">#REF!</definedName>
    <definedName name="INPUTSB">#REF!</definedName>
    <definedName name="Inst_ReportHeader" localSheetId="28">#REF!</definedName>
    <definedName name="Inst_ReportHeader" localSheetId="29">#REF!</definedName>
    <definedName name="Inst_ReportHeader" localSheetId="31">#REF!</definedName>
    <definedName name="Inst_ReportHeader">#REF!</definedName>
    <definedName name="Inst_Response">[122]Master!$AK$5:$AK$10</definedName>
    <definedName name="InstitutionName" localSheetId="48">#REF!</definedName>
    <definedName name="InstitutionName" localSheetId="52">#REF!</definedName>
    <definedName name="InstitutionName" localSheetId="28">#REF!</definedName>
    <definedName name="InstitutionName" localSheetId="29">#REF!</definedName>
    <definedName name="InstitutionName" localSheetId="31">#REF!</definedName>
    <definedName name="InstitutionName">#REF!</definedName>
    <definedName name="int" localSheetId="48">#REF!</definedName>
    <definedName name="int" localSheetId="51">#REF!</definedName>
    <definedName name="int" localSheetId="52">#REF!</definedName>
    <definedName name="int" localSheetId="12">#REF!</definedName>
    <definedName name="int" localSheetId="13">#REF!</definedName>
    <definedName name="int" localSheetId="28">#REF!</definedName>
    <definedName name="int" localSheetId="29">#REF!</definedName>
    <definedName name="int" localSheetId="30">#REF!</definedName>
    <definedName name="int" localSheetId="31">#REF!</definedName>
    <definedName name="int">#REF!</definedName>
    <definedName name="Int.Crédito" localSheetId="30">#REF!</definedName>
    <definedName name="Int.Crédito" localSheetId="31">'[52]Ranking Bancario'!$BF$5:$BJ$54</definedName>
    <definedName name="Int.Crédito">#REF!</definedName>
    <definedName name="Int.Inv" localSheetId="30">#REF!</definedName>
    <definedName name="Int.Inv" localSheetId="31">'[52]Ranking Bancario'!$BN$5:$BR$54</definedName>
    <definedName name="Int.Inv">#REF!</definedName>
    <definedName name="INTERES" localSheetId="48">#REF!</definedName>
    <definedName name="INTERES" localSheetId="49">#REF!</definedName>
    <definedName name="INTERES" localSheetId="50">#REF!</definedName>
    <definedName name="INTERES" localSheetId="51">#REF!</definedName>
    <definedName name="INTERES" localSheetId="52">#REF!</definedName>
    <definedName name="INTERES" localSheetId="11">#REF!</definedName>
    <definedName name="INTERES" localSheetId="12">#REF!</definedName>
    <definedName name="INTERES" localSheetId="13">#REF!</definedName>
    <definedName name="INTERES" localSheetId="17">#REF!</definedName>
    <definedName name="INTERES" localSheetId="18">#REF!</definedName>
    <definedName name="INTERES" localSheetId="20">#REF!</definedName>
    <definedName name="INTERES" localSheetId="21">#REF!</definedName>
    <definedName name="INTERES" localSheetId="26">#REF!</definedName>
    <definedName name="INTERES" localSheetId="28">#REF!</definedName>
    <definedName name="INTERES" localSheetId="29">#REF!</definedName>
    <definedName name="INTERES" localSheetId="30">#REF!</definedName>
    <definedName name="INTERES" localSheetId="31">#REF!</definedName>
    <definedName name="INTERES" localSheetId="32">#REF!</definedName>
    <definedName name="INTERES" localSheetId="33">#REF!</definedName>
    <definedName name="INTERES" localSheetId="34">#REF!</definedName>
    <definedName name="INTERES" localSheetId="19">#REF!</definedName>
    <definedName name="INTERES" localSheetId="25">#REF!</definedName>
    <definedName name="INTERES" localSheetId="27">#REF!</definedName>
    <definedName name="INTERES">#REF!</definedName>
    <definedName name="INTEREST" localSheetId="49">#REF!</definedName>
    <definedName name="INTEREST" localSheetId="50">#REF!</definedName>
    <definedName name="INTEREST" localSheetId="51">#REF!</definedName>
    <definedName name="INTEREST" localSheetId="11">#REF!</definedName>
    <definedName name="INTEREST" localSheetId="12">#REF!</definedName>
    <definedName name="INTEREST" localSheetId="13">#REF!</definedName>
    <definedName name="INTEREST" localSheetId="17">#REF!</definedName>
    <definedName name="INTEREST" localSheetId="20">#REF!</definedName>
    <definedName name="INTEREST" localSheetId="21">#REF!</definedName>
    <definedName name="INTEREST" localSheetId="28">#REF!</definedName>
    <definedName name="INTEREST" localSheetId="29">#REF!</definedName>
    <definedName name="INTEREST" localSheetId="30">#REF!</definedName>
    <definedName name="INTEREST" localSheetId="31">#REF!</definedName>
    <definedName name="INTEREST" localSheetId="32">#REF!</definedName>
    <definedName name="INTEREST" localSheetId="33">#REF!</definedName>
    <definedName name="INTEREST" localSheetId="34">#REF!</definedName>
    <definedName name="INTEREST" localSheetId="19">#REF!</definedName>
    <definedName name="INTEREST" localSheetId="25">#REF!</definedName>
    <definedName name="INTEREST">#REF!</definedName>
    <definedName name="Interest_IDA" localSheetId="17">#REF!</definedName>
    <definedName name="Interest_IDA" localSheetId="18">#REF!</definedName>
    <definedName name="Interest_IDA" localSheetId="20">#REF!</definedName>
    <definedName name="Interest_IDA" localSheetId="30">#REF!</definedName>
    <definedName name="Interest_IDA" localSheetId="31">[103]NPV!$B$27</definedName>
    <definedName name="Interest_IDA" localSheetId="19">#REF!</definedName>
    <definedName name="Interest_IDA">#REF!</definedName>
    <definedName name="Interest_IDA1" localSheetId="48">#REF!</definedName>
    <definedName name="Interest_IDA1" localSheetId="51">#REF!</definedName>
    <definedName name="Interest_IDA1" localSheetId="52">#REF!</definedName>
    <definedName name="Interest_IDA1" localSheetId="12">#REF!</definedName>
    <definedName name="Interest_IDA1" localSheetId="13">#REF!</definedName>
    <definedName name="Interest_IDA1" localSheetId="28">#REF!</definedName>
    <definedName name="Interest_IDA1" localSheetId="29">#REF!</definedName>
    <definedName name="Interest_IDA1" localSheetId="30">#REF!</definedName>
    <definedName name="Interest_IDA1" localSheetId="31">#REF!</definedName>
    <definedName name="Interest_IDA1">#REF!</definedName>
    <definedName name="Interest_NC" localSheetId="48">[103]NPV!#REF!</definedName>
    <definedName name="Interest_NC" localSheetId="49">[103]NPV!#REF!</definedName>
    <definedName name="Interest_NC" localSheetId="51">[103]NPV!#REF!</definedName>
    <definedName name="Interest_NC" localSheetId="52">[103]NPV!#REF!</definedName>
    <definedName name="Interest_NC" localSheetId="11">#REF!</definedName>
    <definedName name="Interest_NC" localSheetId="12">#REF!</definedName>
    <definedName name="Interest_NC" localSheetId="13">#REF!</definedName>
    <definedName name="Interest_NC" localSheetId="17">#REF!</definedName>
    <definedName name="Interest_NC" localSheetId="18">#REF!</definedName>
    <definedName name="Interest_NC" localSheetId="20">#REF!</definedName>
    <definedName name="Interest_NC" localSheetId="26">#REF!</definedName>
    <definedName name="Interest_NC" localSheetId="28">[103]NPV!#REF!</definedName>
    <definedName name="Interest_NC" localSheetId="29">[103]NPV!#REF!</definedName>
    <definedName name="Interest_NC" localSheetId="30">#REF!</definedName>
    <definedName name="Interest_NC" localSheetId="31">[103]NPV!#REF!</definedName>
    <definedName name="Interest_NC" localSheetId="32">#REF!</definedName>
    <definedName name="Interest_NC" localSheetId="19">#REF!</definedName>
    <definedName name="Interest_NC" localSheetId="25">#REF!</definedName>
    <definedName name="Interest_NC" localSheetId="27">#REF!</definedName>
    <definedName name="Interest_NC">#REF!</definedName>
    <definedName name="InterestRate" localSheetId="48">#REF!</definedName>
    <definedName name="InterestRate" localSheetId="49">#REF!</definedName>
    <definedName name="InterestRate" localSheetId="50">#REF!</definedName>
    <definedName name="InterestRate" localSheetId="51">#REF!</definedName>
    <definedName name="InterestRate" localSheetId="52">#REF!</definedName>
    <definedName name="InterestRate" localSheetId="11">#REF!</definedName>
    <definedName name="InterestRate" localSheetId="12">#REF!</definedName>
    <definedName name="InterestRate" localSheetId="13">#REF!</definedName>
    <definedName name="InterestRate" localSheetId="17">#REF!</definedName>
    <definedName name="InterestRate" localSheetId="18">#REF!</definedName>
    <definedName name="InterestRate" localSheetId="20">#REF!</definedName>
    <definedName name="InterestRate" localSheetId="26">#REF!</definedName>
    <definedName name="InterestRate" localSheetId="28">#REF!</definedName>
    <definedName name="InterestRate" localSheetId="29">#REF!</definedName>
    <definedName name="InterestRate" localSheetId="30">#REF!</definedName>
    <definedName name="InterestRate" localSheetId="31">#REF!</definedName>
    <definedName name="InterestRate" localSheetId="32">#REF!</definedName>
    <definedName name="InterestRate" localSheetId="19">#REF!</definedName>
    <definedName name="InterestRate" localSheetId="25">#REF!</definedName>
    <definedName name="InterestRate" localSheetId="27">#REF!</definedName>
    <definedName name="InterestRate">#REF!</definedName>
    <definedName name="inthalf" localSheetId="30">#REF!</definedName>
    <definedName name="inthalf" localSheetId="31">[123]Sheet4!$C$58:$G$112</definedName>
    <definedName name="inthalf">#REF!</definedName>
    <definedName name="INTR_NEW" localSheetId="48">[60]Debt!#REF!</definedName>
    <definedName name="INTR_NEW" localSheetId="52">[60]Debt!#REF!</definedName>
    <definedName name="INTR_NEW" localSheetId="28">[60]Debt!#REF!</definedName>
    <definedName name="INTR_NEW" localSheetId="29">[60]Debt!#REF!</definedName>
    <definedName name="INTR_NEW" localSheetId="30">#REF!</definedName>
    <definedName name="INTR_NEW" localSheetId="31">[60]Debt!#REF!</definedName>
    <definedName name="INTR_NEW">#REF!</definedName>
    <definedName name="INTR_OLD" localSheetId="48">[60]Debt!#REF!</definedName>
    <definedName name="INTR_OLD" localSheetId="52">[60]Debt!#REF!</definedName>
    <definedName name="INTR_OLD" localSheetId="28">[60]Debt!#REF!</definedName>
    <definedName name="INTR_OLD" localSheetId="29">[60]Debt!#REF!</definedName>
    <definedName name="INTR_OLD" localSheetId="30">#REF!</definedName>
    <definedName name="INTR_OLD" localSheetId="31">[60]Debt!#REF!</definedName>
    <definedName name="INTR_OLD">#REF!</definedName>
    <definedName name="INTR_RAT" localSheetId="48">[60]Debt!#REF!</definedName>
    <definedName name="INTR_RAT" localSheetId="52">[60]Debt!#REF!</definedName>
    <definedName name="INTR_RAT" localSheetId="28">[60]Debt!#REF!</definedName>
    <definedName name="INTR_RAT" localSheetId="29">[60]Debt!#REF!</definedName>
    <definedName name="INTR_RAT" localSheetId="30">#REF!</definedName>
    <definedName name="INTR_RAT" localSheetId="31">[60]Debt!#REF!</definedName>
    <definedName name="INTR_RAT">#REF!</definedName>
    <definedName name="INTR_TOT" localSheetId="48">[60]Debt!#REF!</definedName>
    <definedName name="INTR_TOT" localSheetId="52">[60]Debt!#REF!</definedName>
    <definedName name="INTR_TOT" localSheetId="28">[60]Debt!#REF!</definedName>
    <definedName name="INTR_TOT" localSheetId="29">[60]Debt!#REF!</definedName>
    <definedName name="INTR_TOT" localSheetId="30">#REF!</definedName>
    <definedName name="INTR_TOT" localSheetId="31">[60]Debt!#REF!</definedName>
    <definedName name="INTR_TOT">#REF!</definedName>
    <definedName name="IPC" localSheetId="48">[124]ipc!#REF!</definedName>
    <definedName name="IPC" localSheetId="49">[124]ipc!#REF!</definedName>
    <definedName name="IPC" localSheetId="50">[124]ipc!#REF!</definedName>
    <definedName name="IPC" localSheetId="51">[124]ipc!#REF!</definedName>
    <definedName name="IPC" localSheetId="52">[124]ipc!#REF!</definedName>
    <definedName name="IPC" localSheetId="11">#REF!</definedName>
    <definedName name="ipc" localSheetId="12">#REF!</definedName>
    <definedName name="IPC" localSheetId="13">#REF!</definedName>
    <definedName name="IPC" localSheetId="17">#REF!</definedName>
    <definedName name="IPC" localSheetId="18">#REF!</definedName>
    <definedName name="IPC" localSheetId="20">#REF!</definedName>
    <definedName name="IPC" localSheetId="26">#REF!</definedName>
    <definedName name="IPC" localSheetId="29">[124]ipc!#REF!</definedName>
    <definedName name="IPC" localSheetId="30">#REF!</definedName>
    <definedName name="IPC" localSheetId="31">[124]ipc!#REF!</definedName>
    <definedName name="IPC" localSheetId="32">#REF!</definedName>
    <definedName name="IPC" localSheetId="19">#REF!</definedName>
    <definedName name="IPC" localSheetId="25">#REF!</definedName>
    <definedName name="IPC" localSheetId="27">#REF!</definedName>
    <definedName name="IPC">#REF!</definedName>
    <definedName name="ipc98j" localSheetId="48">[23]Programa!#REF!</definedName>
    <definedName name="ipc98j" localSheetId="52">[23]Programa!#REF!</definedName>
    <definedName name="ipc98j" localSheetId="12">#REF!</definedName>
    <definedName name="ipc98j" localSheetId="13">#REF!</definedName>
    <definedName name="ipc98j" localSheetId="28">[23]Programa!#REF!</definedName>
    <definedName name="ipc98j" localSheetId="29">[23]Programa!#REF!</definedName>
    <definedName name="ipc98j" localSheetId="30">#REF!</definedName>
    <definedName name="ipc98j" localSheetId="31">[23]Programa!#REF!</definedName>
    <definedName name="ipc98j">#REF!</definedName>
    <definedName name="ipc98s" localSheetId="48">#REF!</definedName>
    <definedName name="ipc98s" localSheetId="52">#REF!</definedName>
    <definedName name="ipc98s" localSheetId="12">#REF!</definedName>
    <definedName name="ipc98s" localSheetId="13">#REF!</definedName>
    <definedName name="ipc98s" localSheetId="28">#REF!</definedName>
    <definedName name="ipc98s" localSheetId="29">#REF!</definedName>
    <definedName name="ipc98s" localSheetId="30">#REF!</definedName>
    <definedName name="ipc98s" localSheetId="31">#REF!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 localSheetId="30">#REF!</definedName>
    <definedName name="Ireland_wt" localSheetId="31">'[69]OECD wgt'!$B$22</definedName>
    <definedName name="Ireland_wt">#REF!</definedName>
    <definedName name="IRLS" localSheetId="48">#REF!</definedName>
    <definedName name="IRLS" localSheetId="49">#REF!</definedName>
    <definedName name="IRLS" localSheetId="50">#REF!</definedName>
    <definedName name="IRLS" localSheetId="51">#REF!</definedName>
    <definedName name="IRLS" localSheetId="52">#REF!</definedName>
    <definedName name="IRLS" localSheetId="11">#REF!</definedName>
    <definedName name="IRLS" localSheetId="12">#REF!</definedName>
    <definedName name="IRLS" localSheetId="13">#REF!</definedName>
    <definedName name="IRLS" localSheetId="17">#REF!</definedName>
    <definedName name="IRLS" localSheetId="18">#REF!</definedName>
    <definedName name="IRLS" localSheetId="20">#REF!</definedName>
    <definedName name="IRLS" localSheetId="21">#REF!</definedName>
    <definedName name="IRLS" localSheetId="26">#REF!</definedName>
    <definedName name="IRLS" localSheetId="28">#REF!</definedName>
    <definedName name="IRLS" localSheetId="29">#REF!</definedName>
    <definedName name="IRLS" localSheetId="30">#REF!</definedName>
    <definedName name="IRLS" localSheetId="31">#REF!</definedName>
    <definedName name="IRLS" localSheetId="32">#REF!</definedName>
    <definedName name="IRLS" localSheetId="33">#REF!</definedName>
    <definedName name="IRLS" localSheetId="34">#REF!</definedName>
    <definedName name="IRLS" localSheetId="19">#REF!</definedName>
    <definedName name="IRLS" localSheetId="25">#REF!</definedName>
    <definedName name="IRLS" localSheetId="27">#REF!</definedName>
    <definedName name="IRLS">#REF!</definedName>
    <definedName name="IRLS1" localSheetId="49">#REF!</definedName>
    <definedName name="IRLS1" localSheetId="50">#REF!</definedName>
    <definedName name="IRLS1" localSheetId="51">#REF!</definedName>
    <definedName name="IRLS1" localSheetId="11">#REF!</definedName>
    <definedName name="IRLS1" localSheetId="12">#REF!</definedName>
    <definedName name="IRLS1" localSheetId="17">#REF!</definedName>
    <definedName name="IRLS1" localSheetId="20">#REF!</definedName>
    <definedName name="IRLS1" localSheetId="21">#REF!</definedName>
    <definedName name="IRLS1" localSheetId="28">#REF!</definedName>
    <definedName name="IRLS1" localSheetId="29">#REF!</definedName>
    <definedName name="IRLS1" localSheetId="30">#REF!</definedName>
    <definedName name="IRLS1" localSheetId="31">#REF!</definedName>
    <definedName name="IRLS1" localSheetId="32">#REF!</definedName>
    <definedName name="IRLS1" localSheetId="33">#REF!</definedName>
    <definedName name="IRLS1" localSheetId="34">#REF!</definedName>
    <definedName name="IRLS1" localSheetId="19">#REF!</definedName>
    <definedName name="IRLS1" localSheetId="25">#REF!</definedName>
    <definedName name="IRLS1">#REF!</definedName>
    <definedName name="IRP" localSheetId="49">#REF!</definedName>
    <definedName name="IRP" localSheetId="50">#REF!</definedName>
    <definedName name="IRP" localSheetId="51">#REF!</definedName>
    <definedName name="IRP" localSheetId="11">#REF!</definedName>
    <definedName name="IRP" localSheetId="12">#REF!</definedName>
    <definedName name="IRP" localSheetId="17">#REF!</definedName>
    <definedName name="IRP" localSheetId="20">#REF!</definedName>
    <definedName name="IRP" localSheetId="21">#REF!</definedName>
    <definedName name="IRP" localSheetId="28">#REF!</definedName>
    <definedName name="IRP" localSheetId="29">#REF!</definedName>
    <definedName name="IRP" localSheetId="30">#REF!</definedName>
    <definedName name="IRP" localSheetId="31">#REF!</definedName>
    <definedName name="IRP" localSheetId="32">#REF!</definedName>
    <definedName name="IRP" localSheetId="33">#REF!</definedName>
    <definedName name="IRP" localSheetId="34">#REF!</definedName>
    <definedName name="IRP" localSheetId="19">#REF!</definedName>
    <definedName name="IRP" localSheetId="25">#REF!</definedName>
    <definedName name="IRP">#REF!</definedName>
    <definedName name="ISD" localSheetId="28">#REF!</definedName>
    <definedName name="ISD" localSheetId="29">#REF!</definedName>
    <definedName name="ISD" localSheetId="30">#REF!</definedName>
    <definedName name="ISD" localSheetId="31">#REF!</definedName>
    <definedName name="ISD">#REF!</definedName>
    <definedName name="IsDB" localSheetId="30">#REF!</definedName>
    <definedName name="IsDB" localSheetId="31">[54]CIRRs!$C$68</definedName>
    <definedName name="IsDB">#REF!</definedName>
    <definedName name="ishocked" localSheetId="48">#REF!</definedName>
    <definedName name="ishocked" localSheetId="51">#REF!</definedName>
    <definedName name="ishocked" localSheetId="52">#REF!</definedName>
    <definedName name="ishocked" localSheetId="12">#REF!</definedName>
    <definedName name="ishocked" localSheetId="13">#REF!</definedName>
    <definedName name="ishocked" localSheetId="28">#REF!</definedName>
    <definedName name="ishocked" localSheetId="29">#REF!</definedName>
    <definedName name="ishocked" localSheetId="30">#REF!</definedName>
    <definedName name="ishocked" localSheetId="31">#REF!</definedName>
    <definedName name="ishocked">#REF!</definedName>
    <definedName name="ishocked2" localSheetId="48">#REF!</definedName>
    <definedName name="ishocked2" localSheetId="51">#REF!</definedName>
    <definedName name="ishocked2" localSheetId="52">#REF!</definedName>
    <definedName name="ishocked2" localSheetId="12">#REF!</definedName>
    <definedName name="ishocked2" localSheetId="13">#REF!</definedName>
    <definedName name="ishocked2" localSheetId="28">#REF!</definedName>
    <definedName name="ishocked2" localSheetId="29">#REF!</definedName>
    <definedName name="ishocked2" localSheetId="30">#REF!</definedName>
    <definedName name="ishocked2" localSheetId="31">#REF!</definedName>
    <definedName name="ishocked2">#REF!</definedName>
    <definedName name="ISSS96" localSheetId="48">#REF!</definedName>
    <definedName name="ISSS96" localSheetId="51">#REF!</definedName>
    <definedName name="ISSS96" localSheetId="52">#REF!</definedName>
    <definedName name="ISSS96" localSheetId="12">#REF!</definedName>
    <definedName name="ISSS96" localSheetId="13">#REF!</definedName>
    <definedName name="ISSS96" localSheetId="28">#REF!</definedName>
    <definedName name="ISSS96" localSheetId="29">#REF!</definedName>
    <definedName name="ISSS96" localSheetId="30">#REF!</definedName>
    <definedName name="ISSS96" localSheetId="31">#REF!</definedName>
    <definedName name="ISSS96">#REF!</definedName>
    <definedName name="ISTA96" localSheetId="28">#REF!</definedName>
    <definedName name="ISTA96" localSheetId="29">#REF!</definedName>
    <definedName name="ISTA96" localSheetId="30">#REF!</definedName>
    <definedName name="ISTA96" localSheetId="31">#REF!</definedName>
    <definedName name="ISTA96">#REF!</definedName>
    <definedName name="istd" localSheetId="28">#REF!</definedName>
    <definedName name="istd" localSheetId="29">#REF!</definedName>
    <definedName name="istd" localSheetId="30">#REF!</definedName>
    <definedName name="istd" localSheetId="31">#REF!</definedName>
    <definedName name="istd">#REF!</definedName>
    <definedName name="Italy_wt" localSheetId="30">#REF!</definedName>
    <definedName name="Italy_wt" localSheetId="31">'[69]OECD wgt'!$B$8</definedName>
    <definedName name="Italy_wt">#REF!</definedName>
    <definedName name="ITL" localSheetId="48">#REF!</definedName>
    <definedName name="ITL" localSheetId="51">#REF!</definedName>
    <definedName name="ITL" localSheetId="52">#REF!</definedName>
    <definedName name="ITL" localSheetId="12">#REF!</definedName>
    <definedName name="ITL" localSheetId="13">#REF!</definedName>
    <definedName name="ITL" localSheetId="28">#REF!</definedName>
    <definedName name="ITL" localSheetId="29">#REF!</definedName>
    <definedName name="ITL" localSheetId="30">#REF!</definedName>
    <definedName name="ITL" localSheetId="31">#REF!</definedName>
    <definedName name="ITL">#REF!</definedName>
    <definedName name="iuf.kugj">#N/A</definedName>
    <definedName name="iyiyiy" localSheetId="48" hidden="1">#REF!</definedName>
    <definedName name="iyiyiy" localSheetId="49" hidden="1">#REF!</definedName>
    <definedName name="iyiyiy" localSheetId="50" hidden="1">#REF!</definedName>
    <definedName name="iyiyiy" localSheetId="51" hidden="1">#REF!</definedName>
    <definedName name="iyiyiy" localSheetId="52" hidden="1">#REF!</definedName>
    <definedName name="iyiyiy" localSheetId="11" hidden="1">#REF!</definedName>
    <definedName name="iyiyiy" localSheetId="12" hidden="1">#REF!</definedName>
    <definedName name="iyiyiy" localSheetId="13" hidden="1">#REF!</definedName>
    <definedName name="iyiyiy" localSheetId="17" hidden="1">#REF!</definedName>
    <definedName name="iyiyiy" localSheetId="18" hidden="1">#REF!</definedName>
    <definedName name="iyiyiy" localSheetId="20" hidden="1">#REF!</definedName>
    <definedName name="iyiyiy" localSheetId="21" hidden="1">#REF!</definedName>
    <definedName name="iyiyiy" localSheetId="26" hidden="1">#REF!</definedName>
    <definedName name="iyiyiy" localSheetId="28" hidden="1">#REF!</definedName>
    <definedName name="iyiyiy" localSheetId="29" hidden="1">#REF!</definedName>
    <definedName name="iyiyiy" localSheetId="30" hidden="1">#REF!</definedName>
    <definedName name="iyiyiy" localSheetId="31" hidden="1">#REF!</definedName>
    <definedName name="iyiyiy" localSheetId="32" hidden="1">#REF!</definedName>
    <definedName name="iyiyiy" localSheetId="33" hidden="1">#REF!</definedName>
    <definedName name="iyiyiy" localSheetId="34" hidden="1">#REF!</definedName>
    <definedName name="iyiyiy" localSheetId="19" hidden="1">#REF!</definedName>
    <definedName name="iyiyiy" localSheetId="25" hidden="1">#REF!</definedName>
    <definedName name="iyiyiy" localSheetId="27" hidden="1">#REF!</definedName>
    <definedName name="iyiyiy" hidden="1">#REF!</definedName>
    <definedName name="JA" localSheetId="49">#REF!</definedName>
    <definedName name="JA" localSheetId="50">#REF!</definedName>
    <definedName name="JA" localSheetId="51">#REF!</definedName>
    <definedName name="JA" localSheetId="11">#REF!</definedName>
    <definedName name="JA" localSheetId="12">#REF!</definedName>
    <definedName name="JA" localSheetId="13">#REF!</definedName>
    <definedName name="JA" localSheetId="17">#REF!</definedName>
    <definedName name="JA" localSheetId="18">#REF!</definedName>
    <definedName name="JA" localSheetId="20">#REF!</definedName>
    <definedName name="JA" localSheetId="21">#REF!</definedName>
    <definedName name="JA" localSheetId="26">#REF!</definedName>
    <definedName name="JA" localSheetId="28">#REF!</definedName>
    <definedName name="JA" localSheetId="29">#REF!</definedName>
    <definedName name="JA" localSheetId="30">#REF!</definedName>
    <definedName name="JA" localSheetId="31">#REF!</definedName>
    <definedName name="JA" localSheetId="32">#REF!</definedName>
    <definedName name="JA" localSheetId="33">#REF!</definedName>
    <definedName name="JA" localSheetId="34">#REF!</definedName>
    <definedName name="JA" localSheetId="19">#REF!</definedName>
    <definedName name="JA" localSheetId="25">#REF!</definedName>
    <definedName name="JA" localSheetId="27">#REF!</definedName>
    <definedName name="JA">#REF!</definedName>
    <definedName name="jagu4" localSheetId="49">#REF!</definedName>
    <definedName name="jagu4" localSheetId="50">#REF!</definedName>
    <definedName name="jagu4" localSheetId="51">#REF!</definedName>
    <definedName name="jagu4" localSheetId="11">#REF!</definedName>
    <definedName name="jagu4" localSheetId="12">#REF!</definedName>
    <definedName name="jagu4" localSheetId="13">#REF!</definedName>
    <definedName name="jagu4" localSheetId="17">#REF!</definedName>
    <definedName name="jagu4" localSheetId="20">#REF!</definedName>
    <definedName name="jagu4" localSheetId="21">#REF!</definedName>
    <definedName name="jagu4" localSheetId="28">#REF!</definedName>
    <definedName name="jagu4" localSheetId="29">#REF!</definedName>
    <definedName name="jagu4" localSheetId="30">#REF!</definedName>
    <definedName name="jagu4" localSheetId="31">#REF!</definedName>
    <definedName name="jagu4" localSheetId="32">#REF!</definedName>
    <definedName name="jagu4" localSheetId="33">#REF!</definedName>
    <definedName name="jagu4" localSheetId="34">#REF!</definedName>
    <definedName name="jagu4" localSheetId="19">#REF!</definedName>
    <definedName name="jagu4" localSheetId="25">#REF!</definedName>
    <definedName name="jagu4">#REF!</definedName>
    <definedName name="JAPCRUDE87" localSheetId="49">#REF!</definedName>
    <definedName name="JAPCRUDE87" localSheetId="50">#REF!</definedName>
    <definedName name="JAPCRUDE87" localSheetId="51">#REF!</definedName>
    <definedName name="JAPCRUDE87" localSheetId="11">#REF!</definedName>
    <definedName name="JAPCRUDE87" localSheetId="12">#REF!</definedName>
    <definedName name="JAPCRUDE87" localSheetId="13">#REF!</definedName>
    <definedName name="JAPCRUDE87" localSheetId="17">#REF!</definedName>
    <definedName name="JAPCRUDE87" localSheetId="21">#REF!</definedName>
    <definedName name="JAPCRUDE87" localSheetId="28">#REF!</definedName>
    <definedName name="JAPCRUDE87" localSheetId="29">#REF!</definedName>
    <definedName name="JAPCRUDE87" localSheetId="30">#REF!</definedName>
    <definedName name="JAPCRUDE87" localSheetId="31">#REF!</definedName>
    <definedName name="JAPCRUDE87" localSheetId="32">#REF!</definedName>
    <definedName name="JAPCRUDE87" localSheetId="33">#REF!</definedName>
    <definedName name="JAPCRUDE87" localSheetId="34">#REF!</definedName>
    <definedName name="JAPCRUDE87" localSheetId="19">#REF!</definedName>
    <definedName name="JAPCRUDE87" localSheetId="25">#REF!</definedName>
    <definedName name="JAPCRUDE87">#REF!</definedName>
    <definedName name="JAPCRUDE88" localSheetId="49">#REF!</definedName>
    <definedName name="JAPCRUDE88" localSheetId="50">#REF!</definedName>
    <definedName name="JAPCRUDE88" localSheetId="51">#REF!</definedName>
    <definedName name="JAPCRUDE88" localSheetId="11">#REF!</definedName>
    <definedName name="JAPCRUDE88" localSheetId="17">#REF!</definedName>
    <definedName name="JAPCRUDE88" localSheetId="21">#REF!</definedName>
    <definedName name="JAPCRUDE88" localSheetId="28">#REF!</definedName>
    <definedName name="JAPCRUDE88" localSheetId="29">#REF!</definedName>
    <definedName name="JAPCRUDE88" localSheetId="30">#REF!</definedName>
    <definedName name="JAPCRUDE88" localSheetId="31">#REF!</definedName>
    <definedName name="JAPCRUDE88" localSheetId="32">#REF!</definedName>
    <definedName name="JAPCRUDE88" localSheetId="33">#REF!</definedName>
    <definedName name="JAPCRUDE88" localSheetId="34">#REF!</definedName>
    <definedName name="JAPCRUDE88" localSheetId="19">#REF!</definedName>
    <definedName name="JAPCRUDE88" localSheetId="25">#REF!</definedName>
    <definedName name="JAPCRUDE88">#REF!</definedName>
    <definedName name="JAPPROD87" localSheetId="49">#REF!</definedName>
    <definedName name="JAPPROD87" localSheetId="50">#REF!</definedName>
    <definedName name="JAPPROD87" localSheetId="51">#REF!</definedName>
    <definedName name="JAPPROD87" localSheetId="11">#REF!</definedName>
    <definedName name="JAPPROD87" localSheetId="17">#REF!</definedName>
    <definedName name="JAPPROD87" localSheetId="21">#REF!</definedName>
    <definedName name="JAPPROD87" localSheetId="28">#REF!</definedName>
    <definedName name="JAPPROD87" localSheetId="29">#REF!</definedName>
    <definedName name="JAPPROD87" localSheetId="30">#REF!</definedName>
    <definedName name="JAPPROD87" localSheetId="31">#REF!</definedName>
    <definedName name="JAPPROD87" localSheetId="32">#REF!</definedName>
    <definedName name="JAPPROD87" localSheetId="33">#REF!</definedName>
    <definedName name="JAPPROD87" localSheetId="34">#REF!</definedName>
    <definedName name="JAPPROD87" localSheetId="19">#REF!</definedName>
    <definedName name="JAPPROD87" localSheetId="25">#REF!</definedName>
    <definedName name="JAPPROD87">#REF!</definedName>
    <definedName name="JAPPROD88" localSheetId="49">#REF!</definedName>
    <definedName name="JAPPROD88" localSheetId="50">#REF!</definedName>
    <definedName name="JAPPROD88" localSheetId="51">#REF!</definedName>
    <definedName name="JAPPROD88" localSheetId="11">#REF!</definedName>
    <definedName name="JAPPROD88" localSheetId="17">#REF!</definedName>
    <definedName name="JAPPROD88" localSheetId="21">#REF!</definedName>
    <definedName name="JAPPROD88" localSheetId="28">#REF!</definedName>
    <definedName name="JAPPROD88" localSheetId="29">#REF!</definedName>
    <definedName name="JAPPROD88" localSheetId="30">#REF!</definedName>
    <definedName name="JAPPROD88" localSheetId="31">#REF!</definedName>
    <definedName name="JAPPROD88" localSheetId="32">#REF!</definedName>
    <definedName name="JAPPROD88" localSheetId="33">#REF!</definedName>
    <definedName name="JAPPROD88" localSheetId="34">#REF!</definedName>
    <definedName name="JAPPROD88" localSheetId="19">#REF!</definedName>
    <definedName name="JAPPROD88" localSheetId="25">#REF!</definedName>
    <definedName name="JAPPROD88">#REF!</definedName>
    <definedName name="JAPTOT87" localSheetId="49">#REF!</definedName>
    <definedName name="JAPTOT87" localSheetId="50">#REF!</definedName>
    <definedName name="JAPTOT87" localSheetId="51">#REF!</definedName>
    <definedName name="JAPTOT87" localSheetId="11">#REF!</definedName>
    <definedName name="JAPTOT87" localSheetId="17">#REF!</definedName>
    <definedName name="JAPTOT87" localSheetId="21">#REF!</definedName>
    <definedName name="JAPTOT87" localSheetId="28">#REF!</definedName>
    <definedName name="JAPTOT87" localSheetId="29">#REF!</definedName>
    <definedName name="JAPTOT87" localSheetId="30">#REF!</definedName>
    <definedName name="JAPTOT87" localSheetId="31">#REF!</definedName>
    <definedName name="JAPTOT87" localSheetId="32">#REF!</definedName>
    <definedName name="JAPTOT87" localSheetId="33">#REF!</definedName>
    <definedName name="JAPTOT87" localSheetId="34">#REF!</definedName>
    <definedName name="JAPTOT87" localSheetId="19">#REF!</definedName>
    <definedName name="JAPTOT87" localSheetId="25">#REF!</definedName>
    <definedName name="JAPTOT87">#REF!</definedName>
    <definedName name="JAPTOT88" localSheetId="49">#REF!</definedName>
    <definedName name="JAPTOT88" localSheetId="50">#REF!</definedName>
    <definedName name="JAPTOT88" localSheetId="51">#REF!</definedName>
    <definedName name="JAPTOT88" localSheetId="11">#REF!</definedName>
    <definedName name="JAPTOT88" localSheetId="17">#REF!</definedName>
    <definedName name="JAPTOT88" localSheetId="21">#REF!</definedName>
    <definedName name="JAPTOT88" localSheetId="28">#REF!</definedName>
    <definedName name="JAPTOT88" localSheetId="29">#REF!</definedName>
    <definedName name="JAPTOT88" localSheetId="30">#REF!</definedName>
    <definedName name="JAPTOT88" localSheetId="31">#REF!</definedName>
    <definedName name="JAPTOT88" localSheetId="32">#REF!</definedName>
    <definedName name="JAPTOT88" localSheetId="33">#REF!</definedName>
    <definedName name="JAPTOT88" localSheetId="34">#REF!</definedName>
    <definedName name="JAPTOT88" localSheetId="19">#REF!</definedName>
    <definedName name="JAPTOT88" localSheetId="25">#REF!</definedName>
    <definedName name="JAPTOT88">#REF!</definedName>
    <definedName name="JHAN1" localSheetId="28">#REF!</definedName>
    <definedName name="JHAN1" localSheetId="29">#REF!</definedName>
    <definedName name="JHAN1" localSheetId="30">#REF!</definedName>
    <definedName name="JHAN1" localSheetId="31">#REF!</definedName>
    <definedName name="JHAN1">#REF!</definedName>
    <definedName name="JHAN2" localSheetId="28">#REF!</definedName>
    <definedName name="JHAN2" localSheetId="29">#REF!</definedName>
    <definedName name="JHAN2" localSheetId="30">#REF!</definedName>
    <definedName name="JHAN2" localSheetId="31">#REF!</definedName>
    <definedName name="JHAN2">#REF!</definedName>
    <definedName name="JHAN3" localSheetId="28">#REF!</definedName>
    <definedName name="JHAN3" localSheetId="29">#REF!</definedName>
    <definedName name="JHAN3" localSheetId="30">#REF!</definedName>
    <definedName name="JHAN3" localSheetId="31">#REF!</definedName>
    <definedName name="JHAN3">#REF!</definedName>
    <definedName name="JHAN4" localSheetId="28">#REF!</definedName>
    <definedName name="JHAN4" localSheetId="29">#REF!</definedName>
    <definedName name="JHAN4" localSheetId="30">#REF!</definedName>
    <definedName name="JHAN4" localSheetId="31">#REF!</definedName>
    <definedName name="JHAN4">#REF!</definedName>
    <definedName name="Jin" localSheetId="30">#REF!</definedName>
    <definedName name="Jin" localSheetId="31">'[38]Proposed arrangements'!#REF!</definedName>
    <definedName name="Jin">#REF!</definedName>
    <definedName name="JJ" localSheetId="48">#REF!</definedName>
    <definedName name="JJ" localSheetId="49">#REF!</definedName>
    <definedName name="JJ" localSheetId="50">#REF!</definedName>
    <definedName name="JJ" localSheetId="51">#REF!</definedName>
    <definedName name="JJ" localSheetId="52">#REF!</definedName>
    <definedName name="JJ" localSheetId="11">#REF!</definedName>
    <definedName name="jj" localSheetId="12" hidden="1">{"Riqfin97",#N/A,FALSE,"Tran";"Riqfinpro",#N/A,FALSE,"Tran"}</definedName>
    <definedName name="JJ" localSheetId="13">#REF!</definedName>
    <definedName name="JJ" localSheetId="17">#REF!</definedName>
    <definedName name="JJ" localSheetId="18">#REF!</definedName>
    <definedName name="JJ" localSheetId="20">#REF!</definedName>
    <definedName name="JJ" localSheetId="21">#REF!</definedName>
    <definedName name="JJ" localSheetId="26">#REF!</definedName>
    <definedName name="JJ" localSheetId="28">#REF!</definedName>
    <definedName name="JJ" localSheetId="29">#REF!</definedName>
    <definedName name="JJ" localSheetId="30">#REF!</definedName>
    <definedName name="JJ" localSheetId="31">#REF!</definedName>
    <definedName name="JJ" localSheetId="32">#REF!</definedName>
    <definedName name="JJ" localSheetId="33">#REF!</definedName>
    <definedName name="JJ" localSheetId="34">#REF!</definedName>
    <definedName name="JJ" localSheetId="19">#REF!</definedName>
    <definedName name="JJ" localSheetId="25">#REF!</definedName>
    <definedName name="JJ" localSheetId="27">#REF!</definedName>
    <definedName name="JJ">#REF!</definedName>
    <definedName name="jjj" localSheetId="48" hidden="1">'[66]Fax a enviar'!#REF!</definedName>
    <definedName name="jjj" localSheetId="49" hidden="1">'[66]Fax a enviar'!#REF!</definedName>
    <definedName name="jjj" localSheetId="50" hidden="1">'[66]Fax a enviar'!#REF!</definedName>
    <definedName name="jjj" localSheetId="51" hidden="1">'[66]Fax a enviar'!#REF!</definedName>
    <definedName name="jjj" localSheetId="52" hidden="1">'[66]Fax a enviar'!#REF!</definedName>
    <definedName name="jjj" localSheetId="11" hidden="1">#REF!</definedName>
    <definedName name="jjj" localSheetId="12" hidden="1">{"Riqfin97",#N/A,FALSE,"Tran";"Riqfinpro",#N/A,FALSE,"Tran"}</definedName>
    <definedName name="jjj" localSheetId="17" hidden="1">#REF!</definedName>
    <definedName name="jjj" localSheetId="18" hidden="1">#REF!</definedName>
    <definedName name="jjj" localSheetId="20" hidden="1">#REF!</definedName>
    <definedName name="jjj" localSheetId="26" hidden="1">#REF!</definedName>
    <definedName name="jjj" localSheetId="29" hidden="1">'[66]Fax a enviar'!#REF!</definedName>
    <definedName name="jjj" localSheetId="30" hidden="1">#REF!</definedName>
    <definedName name="jjj" localSheetId="31" hidden="1">'[66]Fax a enviar'!#REF!</definedName>
    <definedName name="jjj" localSheetId="32" hidden="1">#REF!</definedName>
    <definedName name="jjj" localSheetId="33" hidden="1">#REF!</definedName>
    <definedName name="jjj" localSheetId="34" hidden="1">#REF!</definedName>
    <definedName name="jjj" localSheetId="19" hidden="1">#REF!</definedName>
    <definedName name="jjj" localSheetId="25" hidden="1">#REF!</definedName>
    <definedName name="jjj" localSheetId="27" hidden="1">#REF!</definedName>
    <definedName name="jjj" hidden="1">#REF!</definedName>
    <definedName name="jjjj" localSheetId="48" hidden="1">{"Tab1",#N/A,FALSE,"P";"Tab2",#N/A,FALSE,"P"}</definedName>
    <definedName name="jjjj" localSheetId="49" hidden="1">{"Tab1",#N/A,FALSE,"P";"Tab2",#N/A,FALSE,"P"}</definedName>
    <definedName name="jjjj" localSheetId="50" hidden="1">{"Tab1",#N/A,FALSE,"P";"Tab2",#N/A,FALSE,"P"}</definedName>
    <definedName name="jjjj" localSheetId="51" hidden="1">{"Tab1",#N/A,FALSE,"P";"Tab2",#N/A,FALSE,"P"}</definedName>
    <definedName name="jjjj" localSheetId="52" hidden="1">{"Tab1",#N/A,FALSE,"P";"Tab2",#N/A,FALSE,"P"}</definedName>
    <definedName name="jjjj" localSheetId="11" hidden="1">{"Tab1",#N/A,FALSE,"P";"Tab2",#N/A,FALSE,"P"}</definedName>
    <definedName name="jjjj" localSheetId="12" hidden="1">{"Tab1",#N/A,FALSE,"P";"Tab2",#N/A,FALSE,"P"}</definedName>
    <definedName name="jjjj" localSheetId="13" hidden="1">{"Tab1",#N/A,FALSE,"P";"Tab2",#N/A,FALSE,"P"}</definedName>
    <definedName name="jjjj" localSheetId="17" hidden="1">{"Tab1",#N/A,FALSE,"P";"Tab2",#N/A,FALSE,"P"}</definedName>
    <definedName name="jjjj" localSheetId="18" hidden="1">{"Tab1",#N/A,FALSE,"P";"Tab2",#N/A,FALSE,"P"}</definedName>
    <definedName name="jjjj" localSheetId="20" hidden="1">{"Tab1",#N/A,FALSE,"P";"Tab2",#N/A,FALSE,"P"}</definedName>
    <definedName name="jjjj" localSheetId="21" hidden="1">{"Tab1",#N/A,FALSE,"P";"Tab2",#N/A,FALSE,"P"}</definedName>
    <definedName name="jjjj" localSheetId="10" hidden="1">{"Tab1",#N/A,FALSE,"P";"Tab2",#N/A,FALSE,"P"}</definedName>
    <definedName name="jjjj" localSheetId="26" hidden="1">{"Tab1",#N/A,FALSE,"P";"Tab2",#N/A,FALSE,"P"}</definedName>
    <definedName name="jjjj" localSheetId="23" hidden="1">{"Tab1",#N/A,FALSE,"P";"Tab2",#N/A,FALSE,"P"}</definedName>
    <definedName name="jjjj" localSheetId="28" hidden="1">{"Tab1",#N/A,FALSE,"P";"Tab2",#N/A,FALSE,"P"}</definedName>
    <definedName name="jjjj" localSheetId="29" hidden="1">{"Tab1",#N/A,FALSE,"P";"Tab2",#N/A,FALSE,"P"}</definedName>
    <definedName name="jjjj" localSheetId="30" hidden="1">{"Tab1",#N/A,FALSE,"P";"Tab2",#N/A,FALSE,"P"}</definedName>
    <definedName name="jjjj" localSheetId="31" hidden="1">{"Tab1",#N/A,FALSE,"P";"Tab2",#N/A,FALSE,"P"}</definedName>
    <definedName name="jjjj" localSheetId="32" hidden="1">{"Tab1",#N/A,FALSE,"P";"Tab2",#N/A,FALSE,"P"}</definedName>
    <definedName name="jjjj" localSheetId="33" hidden="1">{"Tab1",#N/A,FALSE,"P";"Tab2",#N/A,FALSE,"P"}</definedName>
    <definedName name="jjjj" localSheetId="34" hidden="1">{"Tab1",#N/A,FALSE,"P";"Tab2",#N/A,FALSE,"P"}</definedName>
    <definedName name="jjjj" localSheetId="35" hidden="1">{"Tab1",#N/A,FALSE,"P";"Tab2",#N/A,FALSE,"P"}</definedName>
    <definedName name="jjjj" localSheetId="19" hidden="1">{"Tab1",#N/A,FALSE,"P";"Tab2",#N/A,FALSE,"P"}</definedName>
    <definedName name="jjjj" localSheetId="22" hidden="1">{"Tab1",#N/A,FALSE,"P";"Tab2",#N/A,FALSE,"P"}</definedName>
    <definedName name="jjjj" localSheetId="25" hidden="1">{"Tab1",#N/A,FALSE,"P";"Tab2",#N/A,FALSE,"P"}</definedName>
    <definedName name="jjjj" localSheetId="27" hidden="1">{"Tab1",#N/A,FALSE,"P";"Tab2",#N/A,FALSE,"P"}</definedName>
    <definedName name="jjjj" hidden="1">{"Tab1",#N/A,FALSE,"P";"Tab2",#N/A,FALSE,"P"}</definedName>
    <definedName name="jjjjjj" localSheetId="12" hidden="1">#REF!</definedName>
    <definedName name="jjjjjj" localSheetId="17" hidden="1">#REF!</definedName>
    <definedName name="jjjjjj" localSheetId="18" hidden="1">#REF!</definedName>
    <definedName name="jjjjjj" localSheetId="20" hidden="1">#REF!</definedName>
    <definedName name="jjjjjj" localSheetId="30" hidden="1">#REF!</definedName>
    <definedName name="jjjjjj" localSheetId="31" hidden="1">'[118]J(Priv.Cap)'!#REF!</definedName>
    <definedName name="jjjjjj" localSheetId="19" hidden="1">#REF!</definedName>
    <definedName name="jjjjjj" hidden="1">#REF!</definedName>
    <definedName name="JJJJJJJJJJ" localSheetId="48" hidden="1">#REF!</definedName>
    <definedName name="JJJJJJJJJJ" localSheetId="49" hidden="1">#REF!</definedName>
    <definedName name="JJJJJJJJJJ" localSheetId="50" hidden="1">#REF!</definedName>
    <definedName name="JJJJJJJJJJ" localSheetId="51" hidden="1">#REF!</definedName>
    <definedName name="JJJJJJJJJJ" localSheetId="52" hidden="1">#REF!</definedName>
    <definedName name="JJJJJJJJJJ" localSheetId="11" hidden="1">#REF!</definedName>
    <definedName name="JJJJJJJJJJ" localSheetId="12" hidden="1">#REF!</definedName>
    <definedName name="JJJJJJJJJJ" localSheetId="13" hidden="1">#REF!</definedName>
    <definedName name="JJJJJJJJJJ" localSheetId="17" hidden="1">#REF!</definedName>
    <definedName name="JJJJJJJJJJ" localSheetId="18" hidden="1">#REF!</definedName>
    <definedName name="JJJJJJJJJJ" localSheetId="20" hidden="1">#REF!</definedName>
    <definedName name="JJJJJJJJJJ" localSheetId="21" hidden="1">#REF!</definedName>
    <definedName name="JJJJJJJJJJ" localSheetId="26" hidden="1">#REF!</definedName>
    <definedName name="JJJJJJJJJJ" localSheetId="28" hidden="1">#REF!</definedName>
    <definedName name="JJJJJJJJJJ" localSheetId="29" hidden="1">#REF!</definedName>
    <definedName name="JJJJJJJJJJ" localSheetId="30" hidden="1">#REF!</definedName>
    <definedName name="JJJJJJJJJJ" localSheetId="31" hidden="1">#REF!</definedName>
    <definedName name="JJJJJJJJJJ" localSheetId="32" hidden="1">#REF!</definedName>
    <definedName name="JJJJJJJJJJ" localSheetId="33" hidden="1">#REF!</definedName>
    <definedName name="JJJJJJJJJJ" localSheetId="34" hidden="1">#REF!</definedName>
    <definedName name="JJJJJJJJJJ" localSheetId="19" hidden="1">#REF!</definedName>
    <definedName name="JJJJJJJJJJ" localSheetId="25" hidden="1">#REF!</definedName>
    <definedName name="JJJJJJJJJJ" localSheetId="27" hidden="1">#REF!</definedName>
    <definedName name="JJJJJJJJJJ" hidden="1">#REF!</definedName>
    <definedName name="jjjjjjjjjjjjjjjjjj" localSheetId="48" hidden="1">{"Tab1",#N/A,FALSE,"P";"Tab2",#N/A,FALSE,"P"}</definedName>
    <definedName name="jjjjjjjjjjjjjjjjjj" localSheetId="49" hidden="1">{"Tab1",#N/A,FALSE,"P";"Tab2",#N/A,FALSE,"P"}</definedName>
    <definedName name="jjjjjjjjjjjjjjjjjj" localSheetId="50" hidden="1">{"Tab1",#N/A,FALSE,"P";"Tab2",#N/A,FALSE,"P"}</definedName>
    <definedName name="jjjjjjjjjjjjjjjjjj" localSheetId="51" hidden="1">{"Tab1",#N/A,FALSE,"P";"Tab2",#N/A,FALSE,"P"}</definedName>
    <definedName name="jjjjjjjjjjjjjjjjjj" localSheetId="52" hidden="1">{"Tab1",#N/A,FALSE,"P";"Tab2",#N/A,FALSE,"P"}</definedName>
    <definedName name="jjjjjjjjjjjjjjjjjj" localSheetId="11" hidden="1">{"Tab1",#N/A,FALSE,"P";"Tab2",#N/A,FALSE,"P"}</definedName>
    <definedName name="jjjjjjjjjjjjjjjjjj" localSheetId="12" hidden="1">{"Tab1",#N/A,FALSE,"P";"Tab2",#N/A,FALSE,"P"}</definedName>
    <definedName name="jjjjjjjjjjjjjjjjjj" localSheetId="13" hidden="1">{"Tab1",#N/A,FALSE,"P";"Tab2",#N/A,FALSE,"P"}</definedName>
    <definedName name="jjjjjjjjjjjjjjjjjj" localSheetId="17" hidden="1">{"Tab1",#N/A,FALSE,"P";"Tab2",#N/A,FALSE,"P"}</definedName>
    <definedName name="jjjjjjjjjjjjjjjjjj" localSheetId="18" hidden="1">{"Tab1",#N/A,FALSE,"P";"Tab2",#N/A,FALSE,"P"}</definedName>
    <definedName name="jjjjjjjjjjjjjjjjjj" localSheetId="20" hidden="1">{"Tab1",#N/A,FALSE,"P";"Tab2",#N/A,FALSE,"P"}</definedName>
    <definedName name="jjjjjjjjjjjjjjjjjj" localSheetId="21" hidden="1">{"Tab1",#N/A,FALSE,"P";"Tab2",#N/A,FALSE,"P"}</definedName>
    <definedName name="jjjjjjjjjjjjjjjjjj" localSheetId="10" hidden="1">{"Tab1",#N/A,FALSE,"P";"Tab2",#N/A,FALSE,"P"}</definedName>
    <definedName name="jjjjjjjjjjjjjjjjjj" localSheetId="26" hidden="1">{"Tab1",#N/A,FALSE,"P";"Tab2",#N/A,FALSE,"P"}</definedName>
    <definedName name="jjjjjjjjjjjjjjjjjj" localSheetId="23" hidden="1">{"Tab1",#N/A,FALSE,"P";"Tab2",#N/A,FALSE,"P"}</definedName>
    <definedName name="jjjjjjjjjjjjjjjjjj" localSheetId="28" hidden="1">{"Tab1",#N/A,FALSE,"P";"Tab2",#N/A,FALSE,"P"}</definedName>
    <definedName name="jjjjjjjjjjjjjjjjjj" localSheetId="29" hidden="1">{"Tab1",#N/A,FALSE,"P";"Tab2",#N/A,FALSE,"P"}</definedName>
    <definedName name="jjjjjjjjjjjjjjjjjj" localSheetId="30" hidden="1">{"Tab1",#N/A,FALSE,"P";"Tab2",#N/A,FALSE,"P"}</definedName>
    <definedName name="jjjjjjjjjjjjjjjjjj" localSheetId="31" hidden="1">{"Tab1",#N/A,FALSE,"P";"Tab2",#N/A,FALSE,"P"}</definedName>
    <definedName name="jjjjjjjjjjjjjjjjjj" localSheetId="32" hidden="1">{"Tab1",#N/A,FALSE,"P";"Tab2",#N/A,FALSE,"P"}</definedName>
    <definedName name="jjjjjjjjjjjjjjjjjj" localSheetId="33" hidden="1">{"Tab1",#N/A,FALSE,"P";"Tab2",#N/A,FALSE,"P"}</definedName>
    <definedName name="jjjjjjjjjjjjjjjjjj" localSheetId="34" hidden="1">{"Tab1",#N/A,FALSE,"P";"Tab2",#N/A,FALSE,"P"}</definedName>
    <definedName name="jjjjjjjjjjjjjjjjjj" localSheetId="35" hidden="1">{"Tab1",#N/A,FALSE,"P";"Tab2",#N/A,FALSE,"P"}</definedName>
    <definedName name="jjjjjjjjjjjjjjjjjj" localSheetId="19" hidden="1">{"Tab1",#N/A,FALSE,"P";"Tab2",#N/A,FALSE,"P"}</definedName>
    <definedName name="jjjjjjjjjjjjjjjjjj" localSheetId="22" hidden="1">{"Tab1",#N/A,FALSE,"P";"Tab2",#N/A,FALSE,"P"}</definedName>
    <definedName name="jjjjjjjjjjjjjjjjjj" localSheetId="25" hidden="1">{"Tab1",#N/A,FALSE,"P";"Tab2",#N/A,FALSE,"P"}</definedName>
    <definedName name="jjjjjjjjjjjjjjjjjj" localSheetId="27" hidden="1">{"Tab1",#N/A,FALSE,"P";"Tab2",#N/A,FALSE,"P"}</definedName>
    <definedName name="jjjjjjjjjjjjjjjjjj" hidden="1">{"Tab1",#N/A,FALSE,"P";"Tab2",#N/A,FALSE,"P"}</definedName>
    <definedName name="jkk" localSheetId="48" hidden="1">{#N/A,#N/A,FALSE,"NFPS GDP"}</definedName>
    <definedName name="jkk" localSheetId="49" hidden="1">{#N/A,#N/A,FALSE,"NFPS GDP"}</definedName>
    <definedName name="jkk" localSheetId="50" hidden="1">{#N/A,#N/A,FALSE,"NFPS GDP"}</definedName>
    <definedName name="jkk" localSheetId="51" hidden="1">{#N/A,#N/A,FALSE,"NFPS GDP"}</definedName>
    <definedName name="jkk" localSheetId="52" hidden="1">{#N/A,#N/A,FALSE,"NFPS GDP"}</definedName>
    <definedName name="jkk" localSheetId="11" hidden="1">{#N/A,#N/A,FALSE,"NFPS GDP"}</definedName>
    <definedName name="jkk" localSheetId="12" hidden="1">{#N/A,#N/A,FALSE,"NFPS GDP"}</definedName>
    <definedName name="jkk" localSheetId="13" hidden="1">{#N/A,#N/A,FALSE,"NFPS GDP"}</definedName>
    <definedName name="jkk" localSheetId="17" hidden="1">{#N/A,#N/A,FALSE,"NFPS GDP"}</definedName>
    <definedName name="jkk" localSheetId="18" hidden="1">{#N/A,#N/A,FALSE,"NFPS GDP"}</definedName>
    <definedName name="jkk" localSheetId="20" hidden="1">{#N/A,#N/A,FALSE,"NFPS GDP"}</definedName>
    <definedName name="jkk" localSheetId="21" hidden="1">{#N/A,#N/A,FALSE,"NFPS GDP"}</definedName>
    <definedName name="jkk" localSheetId="10" hidden="1">{#N/A,#N/A,FALSE,"NFPS GDP"}</definedName>
    <definedName name="jkk" localSheetId="26" hidden="1">{#N/A,#N/A,FALSE,"NFPS GDP"}</definedName>
    <definedName name="jkk" localSheetId="23" hidden="1">{#N/A,#N/A,FALSE,"NFPS GDP"}</definedName>
    <definedName name="jkk" localSheetId="28" hidden="1">{#N/A,#N/A,FALSE,"NFPS GDP"}</definedName>
    <definedName name="jkk" localSheetId="29" hidden="1">{#N/A,#N/A,FALSE,"NFPS GDP"}</definedName>
    <definedName name="jkk" localSheetId="30" hidden="1">{#N/A,#N/A,FALSE,"NFPS GDP"}</definedName>
    <definedName name="jkk" localSheetId="31" hidden="1">{#N/A,#N/A,FALSE,"NFPS GDP"}</definedName>
    <definedName name="jkk" localSheetId="32" hidden="1">{#N/A,#N/A,FALSE,"NFPS GDP"}</definedName>
    <definedName name="jkk" localSheetId="33" hidden="1">{#N/A,#N/A,FALSE,"NFPS GDP"}</definedName>
    <definedName name="jkk" localSheetId="34" hidden="1">{#N/A,#N/A,FALSE,"NFPS GDP"}</definedName>
    <definedName name="jkk" localSheetId="35" hidden="1">{#N/A,#N/A,FALSE,"NFPS GDP"}</definedName>
    <definedName name="jkk" localSheetId="19" hidden="1">{#N/A,#N/A,FALSE,"NFPS GDP"}</definedName>
    <definedName name="jkk" localSheetId="22" hidden="1">{#N/A,#N/A,FALSE,"NFPS GDP"}</definedName>
    <definedName name="jkk" localSheetId="25" hidden="1">{#N/A,#N/A,FALSE,"NFPS GDP"}</definedName>
    <definedName name="jkk" localSheetId="27" hidden="1">{#N/A,#N/A,FALSE,"NFPS GDP"}</definedName>
    <definedName name="jkk" hidden="1">{#N/A,#N/A,FALSE,"NFPS GDP"}</definedName>
    <definedName name="JPY" localSheetId="48">#REF!</definedName>
    <definedName name="JPY" localSheetId="49">#REF!</definedName>
    <definedName name="JPY" localSheetId="50">#REF!</definedName>
    <definedName name="JPY" localSheetId="51">#REF!</definedName>
    <definedName name="JPY" localSheetId="52">#REF!</definedName>
    <definedName name="JPY" localSheetId="11">#REF!</definedName>
    <definedName name="JPY" localSheetId="12">#REF!</definedName>
    <definedName name="JPY" localSheetId="13">#REF!</definedName>
    <definedName name="JPY" localSheetId="17">#REF!</definedName>
    <definedName name="JPY" localSheetId="18">#REF!</definedName>
    <definedName name="JPY" localSheetId="20">#REF!</definedName>
    <definedName name="JPY" localSheetId="21">#REF!</definedName>
    <definedName name="JPY" localSheetId="26">#REF!</definedName>
    <definedName name="JPY" localSheetId="28">#REF!</definedName>
    <definedName name="JPY" localSheetId="29">#REF!</definedName>
    <definedName name="JPY" localSheetId="30">#REF!</definedName>
    <definedName name="JPY" localSheetId="31">#REF!</definedName>
    <definedName name="JPY" localSheetId="32">#REF!</definedName>
    <definedName name="JPY" localSheetId="33">#REF!</definedName>
    <definedName name="JPY" localSheetId="34">#REF!</definedName>
    <definedName name="JPY" localSheetId="19">#REF!</definedName>
    <definedName name="JPY" localSheetId="25">#REF!</definedName>
    <definedName name="JPY" localSheetId="27">#REF!</definedName>
    <definedName name="JPY">#REF!</definedName>
    <definedName name="JR" localSheetId="12">#REF!</definedName>
    <definedName name="JR" localSheetId="13">#REF!</definedName>
    <definedName name="JR" localSheetId="28">#REF!</definedName>
    <definedName name="JR" localSheetId="29">#REF!</definedName>
    <definedName name="JR" localSheetId="30">#REF!</definedName>
    <definedName name="JR" localSheetId="31">#REF!</definedName>
    <definedName name="JR">#REF!</definedName>
    <definedName name="jui" localSheetId="48" hidden="1">{"Riqfin97",#N/A,FALSE,"Tran";"Riqfinpro",#N/A,FALSE,"Tran"}</definedName>
    <definedName name="jui" localSheetId="49" hidden="1">{"Riqfin97",#N/A,FALSE,"Tran";"Riqfinpro",#N/A,FALSE,"Tran"}</definedName>
    <definedName name="jui" localSheetId="50" hidden="1">{"Riqfin97",#N/A,FALSE,"Tran";"Riqfinpro",#N/A,FALSE,"Tran"}</definedName>
    <definedName name="jui" localSheetId="51" hidden="1">{"Riqfin97",#N/A,FALSE,"Tran";"Riqfinpro",#N/A,FALSE,"Tran"}</definedName>
    <definedName name="jui" localSheetId="52" hidden="1">{"Riqfin97",#N/A,FALSE,"Tran";"Riqfinpro",#N/A,FALSE,"Tran"}</definedName>
    <definedName name="jui" localSheetId="11" hidden="1">{"Riqfin97",#N/A,FALSE,"Tran";"Riqfinpro",#N/A,FALSE,"Tran"}</definedName>
    <definedName name="jui" localSheetId="12" hidden="1">{"Riqfin97",#N/A,FALSE,"Tran";"Riqfinpro",#N/A,FALSE,"Tran"}</definedName>
    <definedName name="jui" localSheetId="13" hidden="1">{"Riqfin97",#N/A,FALSE,"Tran";"Riqfinpro",#N/A,FALSE,"Tran"}</definedName>
    <definedName name="jui" localSheetId="17" hidden="1">{"Riqfin97",#N/A,FALSE,"Tran";"Riqfinpro",#N/A,FALSE,"Tran"}</definedName>
    <definedName name="jui" localSheetId="18" hidden="1">{"Riqfin97",#N/A,FALSE,"Tran";"Riqfinpro",#N/A,FALSE,"Tran"}</definedName>
    <definedName name="jui" localSheetId="20" hidden="1">{"Riqfin97",#N/A,FALSE,"Tran";"Riqfinpro",#N/A,FALSE,"Tran"}</definedName>
    <definedName name="jui" localSheetId="21" hidden="1">{"Riqfin97",#N/A,FALSE,"Tran";"Riqfinpro",#N/A,FALSE,"Tran"}</definedName>
    <definedName name="jui" localSheetId="10" hidden="1">{"Riqfin97",#N/A,FALSE,"Tran";"Riqfinpro",#N/A,FALSE,"Tran"}</definedName>
    <definedName name="jui" localSheetId="26" hidden="1">{"Riqfin97",#N/A,FALSE,"Tran";"Riqfinpro",#N/A,FALSE,"Tran"}</definedName>
    <definedName name="jui" localSheetId="23" hidden="1">{"Riqfin97",#N/A,FALSE,"Tran";"Riqfinpro",#N/A,FALSE,"Tran"}</definedName>
    <definedName name="jui" localSheetId="28" hidden="1">{"Riqfin97",#N/A,FALSE,"Tran";"Riqfinpro",#N/A,FALSE,"Tran"}</definedName>
    <definedName name="jui" localSheetId="29" hidden="1">{"Riqfin97",#N/A,FALSE,"Tran";"Riqfinpro",#N/A,FALSE,"Tran"}</definedName>
    <definedName name="jui" localSheetId="30" hidden="1">{"Riqfin97",#N/A,FALSE,"Tran";"Riqfinpro",#N/A,FALSE,"Tran"}</definedName>
    <definedName name="jui" localSheetId="31" hidden="1">{"Riqfin97",#N/A,FALSE,"Tran";"Riqfinpro",#N/A,FALSE,"Tran"}</definedName>
    <definedName name="jui" localSheetId="32" hidden="1">{"Riqfin97",#N/A,FALSE,"Tran";"Riqfinpro",#N/A,FALSE,"Tran"}</definedName>
    <definedName name="jui" localSheetId="33" hidden="1">{"Riqfin97",#N/A,FALSE,"Tran";"Riqfinpro",#N/A,FALSE,"Tran"}</definedName>
    <definedName name="jui" localSheetId="34" hidden="1">{"Riqfin97",#N/A,FALSE,"Tran";"Riqfinpro",#N/A,FALSE,"Tran"}</definedName>
    <definedName name="jui" localSheetId="35" hidden="1">{"Riqfin97",#N/A,FALSE,"Tran";"Riqfinpro",#N/A,FALSE,"Tran"}</definedName>
    <definedName name="jui" localSheetId="19" hidden="1">{"Riqfin97",#N/A,FALSE,"Tran";"Riqfinpro",#N/A,FALSE,"Tran"}</definedName>
    <definedName name="jui" localSheetId="22" hidden="1">{"Riqfin97",#N/A,FALSE,"Tran";"Riqfinpro",#N/A,FALSE,"Tran"}</definedName>
    <definedName name="jui" localSheetId="25" hidden="1">{"Riqfin97",#N/A,FALSE,"Tran";"Riqfinpro",#N/A,FALSE,"Tran"}</definedName>
    <definedName name="jui" localSheetId="27" hidden="1">{"Riqfin97",#N/A,FALSE,"Tran";"Riqfinpro",#N/A,FALSE,"Tran"}</definedName>
    <definedName name="jui" hidden="1">{"Riqfin97",#N/A,FALSE,"Tran";"Riqfinpro",#N/A,FALSE,"Tran"}</definedName>
    <definedName name="JUL._89" localSheetId="48">#REF!</definedName>
    <definedName name="JUL._89" localSheetId="51">#REF!</definedName>
    <definedName name="JUL._89" localSheetId="52">#REF!</definedName>
    <definedName name="JUL._89" localSheetId="28">#REF!</definedName>
    <definedName name="JUL._89" localSheetId="29">#REF!</definedName>
    <definedName name="JUL._89" localSheetId="30">#REF!</definedName>
    <definedName name="JUL._89" localSheetId="31">#REF!</definedName>
    <definedName name="JUL._89">#REF!</definedName>
    <definedName name="JUN._89" localSheetId="48">#REF!</definedName>
    <definedName name="JUN._89" localSheetId="52">#REF!</definedName>
    <definedName name="JUN._89" localSheetId="28">#REF!</definedName>
    <definedName name="JUN._89" localSheetId="29">#REF!</definedName>
    <definedName name="JUN._89" localSheetId="30">#REF!</definedName>
    <definedName name="JUN._89" localSheetId="31">#REF!</definedName>
    <definedName name="JUN._89">#REF!</definedName>
    <definedName name="JUNIO" localSheetId="30">#REF!</definedName>
    <definedName name="JUNIO" localSheetId="31">'[108]Ranking Bancario'!$Z$4:$AD$54</definedName>
    <definedName name="JUNIO">#REF!</definedName>
    <definedName name="JUROS" localSheetId="48">#REF!</definedName>
    <definedName name="JUROS" localSheetId="51">#REF!</definedName>
    <definedName name="JUROS" localSheetId="52">#REF!</definedName>
    <definedName name="JUROS" localSheetId="12">#REF!</definedName>
    <definedName name="JUROS" localSheetId="13">#REF!</definedName>
    <definedName name="JUROS" localSheetId="28">#REF!</definedName>
    <definedName name="JUROS" localSheetId="29">#REF!</definedName>
    <definedName name="JUROS" localSheetId="30">#REF!</definedName>
    <definedName name="JUROS" localSheetId="31">#REF!</definedName>
    <definedName name="JUROS">#REF!</definedName>
    <definedName name="jutjugyj" localSheetId="48" hidden="1">#REF!</definedName>
    <definedName name="jutjugyj" localSheetId="49" hidden="1">#REF!</definedName>
    <definedName name="jutjugyj" localSheetId="50" hidden="1">#REF!</definedName>
    <definedName name="jutjugyj" localSheetId="51" hidden="1">#REF!</definedName>
    <definedName name="jutjugyj" localSheetId="52" hidden="1">#REF!</definedName>
    <definedName name="jutjugyj" localSheetId="11" hidden="1">#REF!</definedName>
    <definedName name="jutjugyj" localSheetId="12" hidden="1">#REF!</definedName>
    <definedName name="jutjugyj" localSheetId="13" hidden="1">#REF!</definedName>
    <definedName name="jutjugyj" localSheetId="17" hidden="1">#REF!</definedName>
    <definedName name="jutjugyj" localSheetId="18" hidden="1">#REF!</definedName>
    <definedName name="jutjugyj" localSheetId="20" hidden="1">#REF!</definedName>
    <definedName name="jutjugyj" localSheetId="21" hidden="1">#REF!</definedName>
    <definedName name="jutjugyj" localSheetId="26" hidden="1">#REF!</definedName>
    <definedName name="jutjugyj" localSheetId="28" hidden="1">#REF!</definedName>
    <definedName name="jutjugyj" localSheetId="29" hidden="1">#REF!</definedName>
    <definedName name="jutjugyj" localSheetId="30" hidden="1">#REF!</definedName>
    <definedName name="jutjugyj" localSheetId="31" hidden="1">#REF!</definedName>
    <definedName name="jutjugyj" localSheetId="32" hidden="1">#REF!</definedName>
    <definedName name="jutjugyj" localSheetId="33" hidden="1">#REF!</definedName>
    <definedName name="jutjugyj" localSheetId="34" hidden="1">#REF!</definedName>
    <definedName name="jutjugyj" localSheetId="19" hidden="1">#REF!</definedName>
    <definedName name="jutjugyj" localSheetId="25" hidden="1">#REF!</definedName>
    <definedName name="jutjugyj" localSheetId="27" hidden="1">#REF!</definedName>
    <definedName name="jutjugyj" hidden="1">#REF!</definedName>
    <definedName name="juy" localSheetId="48" hidden="1">{"Tab1",#N/A,FALSE,"P";"Tab2",#N/A,FALSE,"P"}</definedName>
    <definedName name="juy" localSheetId="49" hidden="1">{"Tab1",#N/A,FALSE,"P";"Tab2",#N/A,FALSE,"P"}</definedName>
    <definedName name="juy" localSheetId="50" hidden="1">{"Tab1",#N/A,FALSE,"P";"Tab2",#N/A,FALSE,"P"}</definedName>
    <definedName name="juy" localSheetId="51" hidden="1">{"Tab1",#N/A,FALSE,"P";"Tab2",#N/A,FALSE,"P"}</definedName>
    <definedName name="juy" localSheetId="52" hidden="1">{"Tab1",#N/A,FALSE,"P";"Tab2",#N/A,FALSE,"P"}</definedName>
    <definedName name="juy" localSheetId="11" hidden="1">{"Tab1",#N/A,FALSE,"P";"Tab2",#N/A,FALSE,"P"}</definedName>
    <definedName name="juy" localSheetId="12" hidden="1">{"Tab1",#N/A,FALSE,"P";"Tab2",#N/A,FALSE,"P"}</definedName>
    <definedName name="juy" localSheetId="13" hidden="1">{"Tab1",#N/A,FALSE,"P";"Tab2",#N/A,FALSE,"P"}</definedName>
    <definedName name="juy" localSheetId="17" hidden="1">{"Tab1",#N/A,FALSE,"P";"Tab2",#N/A,FALSE,"P"}</definedName>
    <definedName name="juy" localSheetId="18" hidden="1">{"Tab1",#N/A,FALSE,"P";"Tab2",#N/A,FALSE,"P"}</definedName>
    <definedName name="juy" localSheetId="20" hidden="1">{"Tab1",#N/A,FALSE,"P";"Tab2",#N/A,FALSE,"P"}</definedName>
    <definedName name="juy" localSheetId="21" hidden="1">{"Tab1",#N/A,FALSE,"P";"Tab2",#N/A,FALSE,"P"}</definedName>
    <definedName name="juy" localSheetId="10" hidden="1">{"Tab1",#N/A,FALSE,"P";"Tab2",#N/A,FALSE,"P"}</definedName>
    <definedName name="juy" localSheetId="26" hidden="1">{"Tab1",#N/A,FALSE,"P";"Tab2",#N/A,FALSE,"P"}</definedName>
    <definedName name="juy" localSheetId="23" hidden="1">{"Tab1",#N/A,FALSE,"P";"Tab2",#N/A,FALSE,"P"}</definedName>
    <definedName name="juy" localSheetId="28" hidden="1">{"Tab1",#N/A,FALSE,"P";"Tab2",#N/A,FALSE,"P"}</definedName>
    <definedName name="juy" localSheetId="29" hidden="1">{"Tab1",#N/A,FALSE,"P";"Tab2",#N/A,FALSE,"P"}</definedName>
    <definedName name="juy" localSheetId="30" hidden="1">{"Tab1",#N/A,FALSE,"P";"Tab2",#N/A,FALSE,"P"}</definedName>
    <definedName name="juy" localSheetId="31" hidden="1">{"Tab1",#N/A,FALSE,"P";"Tab2",#N/A,FALSE,"P"}</definedName>
    <definedName name="juy" localSheetId="32" hidden="1">{"Tab1",#N/A,FALSE,"P";"Tab2",#N/A,FALSE,"P"}</definedName>
    <definedName name="juy" localSheetId="33" hidden="1">{"Tab1",#N/A,FALSE,"P";"Tab2",#N/A,FALSE,"P"}</definedName>
    <definedName name="juy" localSheetId="34" hidden="1">{"Tab1",#N/A,FALSE,"P";"Tab2",#N/A,FALSE,"P"}</definedName>
    <definedName name="juy" localSheetId="35" hidden="1">{"Tab1",#N/A,FALSE,"P";"Tab2",#N/A,FALSE,"P"}</definedName>
    <definedName name="juy" localSheetId="19" hidden="1">{"Tab1",#N/A,FALSE,"P";"Tab2",#N/A,FALSE,"P"}</definedName>
    <definedName name="juy" localSheetId="22" hidden="1">{"Tab1",#N/A,FALSE,"P";"Tab2",#N/A,FALSE,"P"}</definedName>
    <definedName name="juy" localSheetId="25" hidden="1">{"Tab1",#N/A,FALSE,"P";"Tab2",#N/A,FALSE,"P"}</definedName>
    <definedName name="juy" localSheetId="27" hidden="1">{"Tab1",#N/A,FALSE,"P";"Tab2",#N/A,FALSE,"P"}</definedName>
    <definedName name="juy" hidden="1">{"Tab1",#N/A,FALSE,"P";"Tab2",#N/A,FALSE,"P"}</definedName>
    <definedName name="k" localSheetId="48" hidden="1">{"Main Economic Indicators",#N/A,FALSE,"C"}</definedName>
    <definedName name="k" localSheetId="49" hidden="1">{"Main Economic Indicators",#N/A,FALSE,"C"}</definedName>
    <definedName name="k" localSheetId="50" hidden="1">{"Main Economic Indicators",#N/A,FALSE,"C"}</definedName>
    <definedName name="k" localSheetId="51" hidden="1">{"Main Economic Indicators",#N/A,FALSE,"C"}</definedName>
    <definedName name="k" localSheetId="52" hidden="1">{"Main Economic Indicators",#N/A,FALSE,"C"}</definedName>
    <definedName name="k" localSheetId="11" hidden="1">{"Main Economic Indicators",#N/A,FALSE,"C"}</definedName>
    <definedName name="k" localSheetId="12" hidden="1">{"Riqfin97",#N/A,FALSE,"Tran";"Riqfinpro",#N/A,FALSE,"Tran"}</definedName>
    <definedName name="k" localSheetId="13" hidden="1">{"Main Economic Indicators",#N/A,FALSE,"C"}</definedName>
    <definedName name="k" localSheetId="17" hidden="1">{"Main Economic Indicators",#N/A,FALSE,"C"}</definedName>
    <definedName name="k" localSheetId="18" hidden="1">{"Main Economic Indicators",#N/A,FALSE,"C"}</definedName>
    <definedName name="k" localSheetId="20" hidden="1">{"Main Economic Indicators",#N/A,FALSE,"C"}</definedName>
    <definedName name="k" localSheetId="21" hidden="1">{"Main Economic Indicators",#N/A,FALSE,"C"}</definedName>
    <definedName name="k" localSheetId="10" hidden="1">{"Main Economic Indicators",#N/A,FALSE,"C"}</definedName>
    <definedName name="k" localSheetId="26" hidden="1">{"Main Economic Indicators",#N/A,FALSE,"C"}</definedName>
    <definedName name="k" localSheetId="23" hidden="1">{"Main Economic Indicators",#N/A,FALSE,"C"}</definedName>
    <definedName name="k" localSheetId="28" hidden="1">{"Main Economic Indicators",#N/A,FALSE,"C"}</definedName>
    <definedName name="k" localSheetId="29" hidden="1">{"Main Economic Indicators",#N/A,FALSE,"C"}</definedName>
    <definedName name="k" localSheetId="30" hidden="1">{"Main Economic Indicators",#N/A,FALSE,"C"}</definedName>
    <definedName name="k" localSheetId="31" hidden="1">{"Main Economic Indicators",#N/A,FALSE,"C"}</definedName>
    <definedName name="k" localSheetId="32" hidden="1">{"Main Economic Indicators",#N/A,FALSE,"C"}</definedName>
    <definedName name="k" localSheetId="33" hidden="1">{"Main Economic Indicators",#N/A,FALSE,"C"}</definedName>
    <definedName name="k" localSheetId="34" hidden="1">{"Main Economic Indicators",#N/A,FALSE,"C"}</definedName>
    <definedName name="k" localSheetId="35" hidden="1">{"Main Economic Indicators",#N/A,FALSE,"C"}</definedName>
    <definedName name="k" localSheetId="19" hidden="1">{"Main Economic Indicators",#N/A,FALSE,"C"}</definedName>
    <definedName name="k" localSheetId="22" hidden="1">{"Main Economic Indicators",#N/A,FALSE,"C"}</definedName>
    <definedName name="k" localSheetId="25" hidden="1">{"Main Economic Indicators",#N/A,FALSE,"C"}</definedName>
    <definedName name="k" localSheetId="27" hidden="1">{"Main Economic Indicators",#N/A,FALSE,"C"}</definedName>
    <definedName name="k" hidden="1">{"Main Economic Indicators",#N/A,FALSE,"C"}</definedName>
    <definedName name="KD" localSheetId="48">#REF!</definedName>
    <definedName name="KD" localSheetId="49">#REF!</definedName>
    <definedName name="KD" localSheetId="50">#REF!</definedName>
    <definedName name="KD" localSheetId="51">#REF!</definedName>
    <definedName name="KD" localSheetId="52">#REF!</definedName>
    <definedName name="KD" localSheetId="11">#REF!</definedName>
    <definedName name="KD" localSheetId="12">#REF!</definedName>
    <definedName name="KD" localSheetId="13">#REF!</definedName>
    <definedName name="KD" localSheetId="17">#REF!</definedName>
    <definedName name="KD" localSheetId="18">#REF!</definedName>
    <definedName name="KD" localSheetId="20">#REF!</definedName>
    <definedName name="KD" localSheetId="21">#REF!</definedName>
    <definedName name="KD" localSheetId="26">#REF!</definedName>
    <definedName name="KD" localSheetId="28">#REF!</definedName>
    <definedName name="KD" localSheetId="29">#REF!</definedName>
    <definedName name="KD" localSheetId="30">#REF!</definedName>
    <definedName name="KD" localSheetId="31">#REF!</definedName>
    <definedName name="KD" localSheetId="32">#REF!</definedName>
    <definedName name="KD" localSheetId="33">#REF!</definedName>
    <definedName name="KD" localSheetId="34">#REF!</definedName>
    <definedName name="KD" localSheetId="19">#REF!</definedName>
    <definedName name="KD" localSheetId="25">#REF!</definedName>
    <definedName name="KD" localSheetId="27">#REF!</definedName>
    <definedName name="KD">#REF!</definedName>
    <definedName name="KD1A" localSheetId="49">#REF!</definedName>
    <definedName name="KD1A" localSheetId="50">#REF!</definedName>
    <definedName name="KD1A" localSheetId="51">#REF!</definedName>
    <definedName name="KD1A" localSheetId="11">#REF!</definedName>
    <definedName name="KD1A" localSheetId="12">#REF!</definedName>
    <definedName name="KD1A" localSheetId="17">#REF!</definedName>
    <definedName name="KD1A" localSheetId="20">#REF!</definedName>
    <definedName name="KD1A" localSheetId="21">#REF!</definedName>
    <definedName name="KD1A" localSheetId="28">#REF!</definedName>
    <definedName name="KD1A" localSheetId="29">#REF!</definedName>
    <definedName name="KD1A" localSheetId="30">#REF!</definedName>
    <definedName name="KD1A" localSheetId="31">#REF!</definedName>
    <definedName name="KD1A" localSheetId="32">#REF!</definedName>
    <definedName name="KD1A" localSheetId="33">#REF!</definedName>
    <definedName name="KD1A" localSheetId="34">#REF!</definedName>
    <definedName name="KD1A" localSheetId="19">#REF!</definedName>
    <definedName name="KD1A" localSheetId="25">#REF!</definedName>
    <definedName name="KD1A">#REF!</definedName>
    <definedName name="khkh" localSheetId="50" hidden="1">'[95]Fax a enviar'!#REF!</definedName>
    <definedName name="khkh" localSheetId="51" hidden="1">'[95]Fax a enviar'!#REF!</definedName>
    <definedName name="khkh" localSheetId="17" hidden="1">#REF!</definedName>
    <definedName name="khkh" localSheetId="18" hidden="1">#REF!</definedName>
    <definedName name="khkh" localSheetId="20" hidden="1">#REF!</definedName>
    <definedName name="khkh" localSheetId="28" hidden="1">'[95]Fax a enviar'!#REF!</definedName>
    <definedName name="khkh" localSheetId="29" hidden="1">'[95]Fax a enviar'!#REF!</definedName>
    <definedName name="khkh" localSheetId="30" hidden="1">#REF!</definedName>
    <definedName name="khkh" localSheetId="31" hidden="1">'[95]Fax a enviar'!#REF!</definedName>
    <definedName name="khkh" localSheetId="32" hidden="1">#REF!</definedName>
    <definedName name="khkh" localSheetId="33" hidden="1">#REF!</definedName>
    <definedName name="khkh" localSheetId="34" hidden="1">#REF!</definedName>
    <definedName name="khkh" localSheetId="19" hidden="1">#REF!</definedName>
    <definedName name="khkh" localSheetId="25" hidden="1">#REF!</definedName>
    <definedName name="khkh" hidden="1">#REF!</definedName>
    <definedName name="KID" localSheetId="30">#REF!</definedName>
    <definedName name="KID" localSheetId="31">'[108]base de datos MODULO I'!$B$4:$E$49</definedName>
    <definedName name="KID">#REF!</definedName>
    <definedName name="kiiiiii" localSheetId="48" hidden="1">#REF!</definedName>
    <definedName name="kiiiiii" localSheetId="49" hidden="1">#REF!</definedName>
    <definedName name="kiiiiii" localSheetId="50" hidden="1">#REF!</definedName>
    <definedName name="kiiiiii" localSheetId="51" hidden="1">#REF!</definedName>
    <definedName name="kiiiiii" localSheetId="52" hidden="1">#REF!</definedName>
    <definedName name="kiiiiii" localSheetId="11" hidden="1">#REF!</definedName>
    <definedName name="kiiiiii" localSheetId="12" hidden="1">#REF!</definedName>
    <definedName name="kiiiiii" localSheetId="13" hidden="1">#REF!</definedName>
    <definedName name="kiiiiii" localSheetId="17" hidden="1">#REF!</definedName>
    <definedName name="kiiiiii" localSheetId="18" hidden="1">#REF!</definedName>
    <definedName name="kiiiiii" localSheetId="20" hidden="1">#REF!</definedName>
    <definedName name="kiiiiii" localSheetId="21" hidden="1">#REF!</definedName>
    <definedName name="kiiiiii" localSheetId="26" hidden="1">#REF!</definedName>
    <definedName name="kiiiiii" localSheetId="28" hidden="1">#REF!</definedName>
    <definedName name="kiiiiii" localSheetId="29" hidden="1">#REF!</definedName>
    <definedName name="kiiiiii" localSheetId="30" hidden="1">#REF!</definedName>
    <definedName name="kiiiiii" localSheetId="31" hidden="1">#REF!</definedName>
    <definedName name="kiiiiii" localSheetId="32" hidden="1">#REF!</definedName>
    <definedName name="kiiiiii" localSheetId="33" hidden="1">#REF!</definedName>
    <definedName name="kiiiiii" localSheetId="34" hidden="1">#REF!</definedName>
    <definedName name="kiiiiii" localSheetId="19" hidden="1">#REF!</definedName>
    <definedName name="kiiiiii" localSheetId="25" hidden="1">#REF!</definedName>
    <definedName name="kiiiiii" localSheetId="27" hidden="1">#REF!</definedName>
    <definedName name="kiiiiii" hidden="1">#REF!</definedName>
    <definedName name="kim" localSheetId="49">#REF!</definedName>
    <definedName name="kim" localSheetId="50">#REF!</definedName>
    <definedName name="kim" localSheetId="51">#REF!</definedName>
    <definedName name="kim" localSheetId="11">#REF!</definedName>
    <definedName name="kim" localSheetId="12">#REF!</definedName>
    <definedName name="kim" localSheetId="13">#REF!</definedName>
    <definedName name="kim" localSheetId="17">#REF!</definedName>
    <definedName name="kim" localSheetId="20">#REF!</definedName>
    <definedName name="kim" localSheetId="21">#REF!</definedName>
    <definedName name="kim" localSheetId="28">#REF!</definedName>
    <definedName name="kim" localSheetId="29">#REF!</definedName>
    <definedName name="kim" localSheetId="30">#REF!</definedName>
    <definedName name="kim" localSheetId="31">#REF!</definedName>
    <definedName name="kim" localSheetId="32">#REF!</definedName>
    <definedName name="kim" localSheetId="33">#REF!</definedName>
    <definedName name="kim" localSheetId="34">#REF!</definedName>
    <definedName name="kim" localSheetId="19">#REF!</definedName>
    <definedName name="kim" localSheetId="25">#REF!</definedName>
    <definedName name="kim">#REF!</definedName>
    <definedName name="kio" localSheetId="48" hidden="1">{"Tab1",#N/A,FALSE,"P";"Tab2",#N/A,FALSE,"P"}</definedName>
    <definedName name="kio" localSheetId="49" hidden="1">{"Tab1",#N/A,FALSE,"P";"Tab2",#N/A,FALSE,"P"}</definedName>
    <definedName name="kio" localSheetId="50" hidden="1">{"Tab1",#N/A,FALSE,"P";"Tab2",#N/A,FALSE,"P"}</definedName>
    <definedName name="kio" localSheetId="51" hidden="1">{"Tab1",#N/A,FALSE,"P";"Tab2",#N/A,FALSE,"P"}</definedName>
    <definedName name="kio" localSheetId="52" hidden="1">{"Tab1",#N/A,FALSE,"P";"Tab2",#N/A,FALSE,"P"}</definedName>
    <definedName name="kio" localSheetId="11" hidden="1">{"Tab1",#N/A,FALSE,"P";"Tab2",#N/A,FALSE,"P"}</definedName>
    <definedName name="kio" localSheetId="12" hidden="1">{"Tab1",#N/A,FALSE,"P";"Tab2",#N/A,FALSE,"P"}</definedName>
    <definedName name="kio" localSheetId="13" hidden="1">{"Tab1",#N/A,FALSE,"P";"Tab2",#N/A,FALSE,"P"}</definedName>
    <definedName name="kio" localSheetId="17" hidden="1">{"Tab1",#N/A,FALSE,"P";"Tab2",#N/A,FALSE,"P"}</definedName>
    <definedName name="kio" localSheetId="18" hidden="1">{"Tab1",#N/A,FALSE,"P";"Tab2",#N/A,FALSE,"P"}</definedName>
    <definedName name="kio" localSheetId="20" hidden="1">{"Tab1",#N/A,FALSE,"P";"Tab2",#N/A,FALSE,"P"}</definedName>
    <definedName name="kio" localSheetId="21" hidden="1">{"Tab1",#N/A,FALSE,"P";"Tab2",#N/A,FALSE,"P"}</definedName>
    <definedName name="kio" localSheetId="10" hidden="1">{"Tab1",#N/A,FALSE,"P";"Tab2",#N/A,FALSE,"P"}</definedName>
    <definedName name="kio" localSheetId="26" hidden="1">{"Tab1",#N/A,FALSE,"P";"Tab2",#N/A,FALSE,"P"}</definedName>
    <definedName name="kio" localSheetId="23" hidden="1">{"Tab1",#N/A,FALSE,"P";"Tab2",#N/A,FALSE,"P"}</definedName>
    <definedName name="kio" localSheetId="28" hidden="1">{"Tab1",#N/A,FALSE,"P";"Tab2",#N/A,FALSE,"P"}</definedName>
    <definedName name="kio" localSheetId="29" hidden="1">{"Tab1",#N/A,FALSE,"P";"Tab2",#N/A,FALSE,"P"}</definedName>
    <definedName name="kio" localSheetId="30" hidden="1">{"Tab1",#N/A,FALSE,"P";"Tab2",#N/A,FALSE,"P"}</definedName>
    <definedName name="kio" localSheetId="31" hidden="1">{"Tab1",#N/A,FALSE,"P";"Tab2",#N/A,FALSE,"P"}</definedName>
    <definedName name="kio" localSheetId="32" hidden="1">{"Tab1",#N/A,FALSE,"P";"Tab2",#N/A,FALSE,"P"}</definedName>
    <definedName name="kio" localSheetId="33" hidden="1">{"Tab1",#N/A,FALSE,"P";"Tab2",#N/A,FALSE,"P"}</definedName>
    <definedName name="kio" localSheetId="34" hidden="1">{"Tab1",#N/A,FALSE,"P";"Tab2",#N/A,FALSE,"P"}</definedName>
    <definedName name="kio" localSheetId="35" hidden="1">{"Tab1",#N/A,FALSE,"P";"Tab2",#N/A,FALSE,"P"}</definedName>
    <definedName name="kio" localSheetId="19" hidden="1">{"Tab1",#N/A,FALSE,"P";"Tab2",#N/A,FALSE,"P"}</definedName>
    <definedName name="kio" localSheetId="22" hidden="1">{"Tab1",#N/A,FALSE,"P";"Tab2",#N/A,FALSE,"P"}</definedName>
    <definedName name="kio" localSheetId="25" hidden="1">{"Tab1",#N/A,FALSE,"P";"Tab2",#N/A,FALSE,"P"}</definedName>
    <definedName name="kio" localSheetId="27" hidden="1">{"Tab1",#N/A,FALSE,"P";"Tab2",#N/A,FALSE,"P"}</definedName>
    <definedName name="kio" hidden="1">{"Tab1",#N/A,FALSE,"P";"Tab2",#N/A,FALSE,"P"}</definedName>
    <definedName name="kiu" localSheetId="48" hidden="1">{"Riqfin97",#N/A,FALSE,"Tran";"Riqfinpro",#N/A,FALSE,"Tran"}</definedName>
    <definedName name="kiu" localSheetId="49" hidden="1">{"Riqfin97",#N/A,FALSE,"Tran";"Riqfinpro",#N/A,FALSE,"Tran"}</definedName>
    <definedName name="kiu" localSheetId="50" hidden="1">{"Riqfin97",#N/A,FALSE,"Tran";"Riqfinpro",#N/A,FALSE,"Tran"}</definedName>
    <definedName name="kiu" localSheetId="51" hidden="1">{"Riqfin97",#N/A,FALSE,"Tran";"Riqfinpro",#N/A,FALSE,"Tran"}</definedName>
    <definedName name="kiu" localSheetId="52" hidden="1">{"Riqfin97",#N/A,FALSE,"Tran";"Riqfinpro",#N/A,FALSE,"Tran"}</definedName>
    <definedName name="kiu" localSheetId="11" hidden="1">{"Riqfin97",#N/A,FALSE,"Tran";"Riqfinpro",#N/A,FALSE,"Tran"}</definedName>
    <definedName name="kiu" localSheetId="12" hidden="1">{"Riqfin97",#N/A,FALSE,"Tran";"Riqfinpro",#N/A,FALSE,"Tran"}</definedName>
    <definedName name="kiu" localSheetId="13" hidden="1">{"Riqfin97",#N/A,FALSE,"Tran";"Riqfinpro",#N/A,FALSE,"Tran"}</definedName>
    <definedName name="kiu" localSheetId="17" hidden="1">{"Riqfin97",#N/A,FALSE,"Tran";"Riqfinpro",#N/A,FALSE,"Tran"}</definedName>
    <definedName name="kiu" localSheetId="18" hidden="1">{"Riqfin97",#N/A,FALSE,"Tran";"Riqfinpro",#N/A,FALSE,"Tran"}</definedName>
    <definedName name="kiu" localSheetId="20" hidden="1">{"Riqfin97",#N/A,FALSE,"Tran";"Riqfinpro",#N/A,FALSE,"Tran"}</definedName>
    <definedName name="kiu" localSheetId="21" hidden="1">{"Riqfin97",#N/A,FALSE,"Tran";"Riqfinpro",#N/A,FALSE,"Tran"}</definedName>
    <definedName name="kiu" localSheetId="10" hidden="1">{"Riqfin97",#N/A,FALSE,"Tran";"Riqfinpro",#N/A,FALSE,"Tran"}</definedName>
    <definedName name="kiu" localSheetId="26" hidden="1">{"Riqfin97",#N/A,FALSE,"Tran";"Riqfinpro",#N/A,FALSE,"Tran"}</definedName>
    <definedName name="kiu" localSheetId="23" hidden="1">{"Riqfin97",#N/A,FALSE,"Tran";"Riqfinpro",#N/A,FALSE,"Tran"}</definedName>
    <definedName name="kiu" localSheetId="28" hidden="1">{"Riqfin97",#N/A,FALSE,"Tran";"Riqfinpro",#N/A,FALSE,"Tran"}</definedName>
    <definedName name="kiu" localSheetId="29" hidden="1">{"Riqfin97",#N/A,FALSE,"Tran";"Riqfinpro",#N/A,FALSE,"Tran"}</definedName>
    <definedName name="kiu" localSheetId="30" hidden="1">{"Riqfin97",#N/A,FALSE,"Tran";"Riqfinpro",#N/A,FALSE,"Tran"}</definedName>
    <definedName name="kiu" localSheetId="31" hidden="1">{"Riqfin97",#N/A,FALSE,"Tran";"Riqfinpro",#N/A,FALSE,"Tran"}</definedName>
    <definedName name="kiu" localSheetId="32" hidden="1">{"Riqfin97",#N/A,FALSE,"Tran";"Riqfinpro",#N/A,FALSE,"Tran"}</definedName>
    <definedName name="kiu" localSheetId="33" hidden="1">{"Riqfin97",#N/A,FALSE,"Tran";"Riqfinpro",#N/A,FALSE,"Tran"}</definedName>
    <definedName name="kiu" localSheetId="34" hidden="1">{"Riqfin97",#N/A,FALSE,"Tran";"Riqfinpro",#N/A,FALSE,"Tran"}</definedName>
    <definedName name="kiu" localSheetId="35" hidden="1">{"Riqfin97",#N/A,FALSE,"Tran";"Riqfinpro",#N/A,FALSE,"Tran"}</definedName>
    <definedName name="kiu" localSheetId="19" hidden="1">{"Riqfin97",#N/A,FALSE,"Tran";"Riqfinpro",#N/A,FALSE,"Tran"}</definedName>
    <definedName name="kiu" localSheetId="22" hidden="1">{"Riqfin97",#N/A,FALSE,"Tran";"Riqfinpro",#N/A,FALSE,"Tran"}</definedName>
    <definedName name="kiu" localSheetId="25" hidden="1">{"Riqfin97",#N/A,FALSE,"Tran";"Riqfinpro",#N/A,FALSE,"Tran"}</definedName>
    <definedName name="kiu" localSheetId="27" hidden="1">{"Riqfin97",#N/A,FALSE,"Tran";"Riqfinpro",#N/A,FALSE,"Tran"}</definedName>
    <definedName name="kiu" hidden="1">{"Riqfin97",#N/A,FALSE,"Tran";"Riqfinpro",#N/A,FALSE,"Tran"}</definedName>
    <definedName name="kjkj" localSheetId="17" hidden="1">#REF!</definedName>
    <definedName name="kjkj" localSheetId="18" hidden="1">#REF!</definedName>
    <definedName name="kjkj" localSheetId="20" hidden="1">#REF!</definedName>
    <definedName name="kjkj" localSheetId="30" hidden="1">#REF!</definedName>
    <definedName name="kjkj" localSheetId="31" hidden="1">'[95]Fax a enviar'!#REF!</definedName>
    <definedName name="kjkj" localSheetId="19" hidden="1">#REF!</definedName>
    <definedName name="kjkj" hidden="1">#REF!</definedName>
    <definedName name="kk" localSheetId="48" hidden="1">{"Tab1",#N/A,FALSE,"P";"Tab2",#N/A,FALSE,"P"}</definedName>
    <definedName name="kk" localSheetId="49" hidden="1">{"Tab1",#N/A,FALSE,"P";"Tab2",#N/A,FALSE,"P"}</definedName>
    <definedName name="kk" localSheetId="50" hidden="1">{"Tab1",#N/A,FALSE,"P";"Tab2",#N/A,FALSE,"P"}</definedName>
    <definedName name="kk" localSheetId="51" hidden="1">{"Tab1",#N/A,FALSE,"P";"Tab2",#N/A,FALSE,"P"}</definedName>
    <definedName name="kk" localSheetId="52" hidden="1">{"Tab1",#N/A,FALSE,"P";"Tab2",#N/A,FALSE,"P"}</definedName>
    <definedName name="kk" localSheetId="11" hidden="1">{"Tab1",#N/A,FALSE,"P";"Tab2",#N/A,FALSE,"P"}</definedName>
    <definedName name="kk" localSheetId="12" hidden="1">{"Tab1",#N/A,FALSE,"P";"Tab2",#N/A,FALSE,"P"}</definedName>
    <definedName name="kk" localSheetId="13" hidden="1">{"Tab1",#N/A,FALSE,"P";"Tab2",#N/A,FALSE,"P"}</definedName>
    <definedName name="kk" localSheetId="17" hidden="1">{"Tab1",#N/A,FALSE,"P";"Tab2",#N/A,FALSE,"P"}</definedName>
    <definedName name="kk" localSheetId="18" hidden="1">{"Tab1",#N/A,FALSE,"P";"Tab2",#N/A,FALSE,"P"}</definedName>
    <definedName name="kk" localSheetId="20" hidden="1">{"Tab1",#N/A,FALSE,"P";"Tab2",#N/A,FALSE,"P"}</definedName>
    <definedName name="kk" localSheetId="21" hidden="1">{"Tab1",#N/A,FALSE,"P";"Tab2",#N/A,FALSE,"P"}</definedName>
    <definedName name="kk" localSheetId="10" hidden="1">{"Tab1",#N/A,FALSE,"P";"Tab2",#N/A,FALSE,"P"}</definedName>
    <definedName name="kk" localSheetId="26" hidden="1">{"Tab1",#N/A,FALSE,"P";"Tab2",#N/A,FALSE,"P"}</definedName>
    <definedName name="kk" localSheetId="23" hidden="1">{"Tab1",#N/A,FALSE,"P";"Tab2",#N/A,FALSE,"P"}</definedName>
    <definedName name="kk" localSheetId="28" hidden="1">{"Tab1",#N/A,FALSE,"P";"Tab2",#N/A,FALSE,"P"}</definedName>
    <definedName name="kk" localSheetId="29" hidden="1">{"Tab1",#N/A,FALSE,"P";"Tab2",#N/A,FALSE,"P"}</definedName>
    <definedName name="kk" localSheetId="30"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4" hidden="1">{"Tab1",#N/A,FALSE,"P";"Tab2",#N/A,FALSE,"P"}</definedName>
    <definedName name="kk" localSheetId="35" hidden="1">{"Tab1",#N/A,FALSE,"P";"Tab2",#N/A,FALSE,"P"}</definedName>
    <definedName name="kk" localSheetId="19" hidden="1">{"Tab1",#N/A,FALSE,"P";"Tab2",#N/A,FALSE,"P"}</definedName>
    <definedName name="kk" localSheetId="22" hidden="1">{"Tab1",#N/A,FALSE,"P";"Tab2",#N/A,FALSE,"P"}</definedName>
    <definedName name="kk" localSheetId="25" hidden="1">{"Tab1",#N/A,FALSE,"P";"Tab2",#N/A,FALSE,"P"}</definedName>
    <definedName name="kk" localSheetId="27" hidden="1">{"Tab1",#N/A,FALSE,"P";"Tab2",#N/A,FALSE,"P"}</definedName>
    <definedName name="kk" hidden="1">{"Tab1",#N/A,FALSE,"P";"Tab2",#N/A,FALSE,"P"}</definedName>
    <definedName name="kkk" localSheetId="48" hidden="1">{"Tab1",#N/A,FALSE,"P";"Tab2",#N/A,FALSE,"P"}</definedName>
    <definedName name="kkk" localSheetId="49" hidden="1">{"Tab1",#N/A,FALSE,"P";"Tab2",#N/A,FALSE,"P"}</definedName>
    <definedName name="kkk" localSheetId="50" hidden="1">{"Tab1",#N/A,FALSE,"P";"Tab2",#N/A,FALSE,"P"}</definedName>
    <definedName name="kkk" localSheetId="51" hidden="1">{"Tab1",#N/A,FALSE,"P";"Tab2",#N/A,FALSE,"P"}</definedName>
    <definedName name="kkk" localSheetId="52" hidden="1">{"Tab1",#N/A,FALSE,"P";"Tab2",#N/A,FALSE,"P"}</definedName>
    <definedName name="kkk" localSheetId="11" hidden="1">{"Tab1",#N/A,FALSE,"P";"Tab2",#N/A,FALSE,"P"}</definedName>
    <definedName name="kkk" localSheetId="12" hidden="1">{#N/A,#N/A,FALSE,"CONTENTS";#N/A,#N/A,FALSE,"BOP";#N/A,#N/A,FALSE,"EXP";#N/A,#N/A,FALSE,"EXPG";#N/A,#N/A,FALSE,"EXPP";#N/A,#N/A,FALSE,"IMP";#N/A,#N/A,FALSE,"TOT";#N/A,#N/A,FALSE,"SERV";#N/A,#N/A,FALSE,"TRAN";#N/A,#N/A,FALSE,"DEBT"}</definedName>
    <definedName name="kkk" localSheetId="13" hidden="1">{"Tab1",#N/A,FALSE,"P";"Tab2",#N/A,FALSE,"P"}</definedName>
    <definedName name="kkk" localSheetId="17" hidden="1">{"Tab1",#N/A,FALSE,"P";"Tab2",#N/A,FALSE,"P"}</definedName>
    <definedName name="kkk" localSheetId="18" hidden="1">{"Tab1",#N/A,FALSE,"P";"Tab2",#N/A,FALSE,"P"}</definedName>
    <definedName name="kkk" localSheetId="20" hidden="1">{"Tab1",#N/A,FALSE,"P";"Tab2",#N/A,FALSE,"P"}</definedName>
    <definedName name="kkk" localSheetId="21" hidden="1">{"Tab1",#N/A,FALSE,"P";"Tab2",#N/A,FALSE,"P"}</definedName>
    <definedName name="kkk" localSheetId="10" hidden="1">{"Tab1",#N/A,FALSE,"P";"Tab2",#N/A,FALSE,"P"}</definedName>
    <definedName name="kkk" localSheetId="26" hidden="1">{"Tab1",#N/A,FALSE,"P";"Tab2",#N/A,FALSE,"P"}</definedName>
    <definedName name="kkk" localSheetId="23" hidden="1">{"Tab1",#N/A,FALSE,"P";"Tab2",#N/A,FALSE,"P"}</definedName>
    <definedName name="kkk" localSheetId="28" hidden="1">{"Tab1",#N/A,FALSE,"P";"Tab2",#N/A,FALSE,"P"}</definedName>
    <definedName name="kkk" localSheetId="29" hidden="1">{"Tab1",#N/A,FALSE,"P";"Tab2",#N/A,FALSE,"P"}</definedName>
    <definedName name="kkk" localSheetId="30"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4" hidden="1">{"Tab1",#N/A,FALSE,"P";"Tab2",#N/A,FALSE,"P"}</definedName>
    <definedName name="kkk" localSheetId="35" hidden="1">{"Tab1",#N/A,FALSE,"P";"Tab2",#N/A,FALSE,"P"}</definedName>
    <definedName name="kkk" localSheetId="19" hidden="1">{"Tab1",#N/A,FALSE,"P";"Tab2",#N/A,FALSE,"P"}</definedName>
    <definedName name="kkk" localSheetId="22" hidden="1">{"Tab1",#N/A,FALSE,"P";"Tab2",#N/A,FALSE,"P"}</definedName>
    <definedName name="kkk" localSheetId="25" hidden="1">{"Tab1",#N/A,FALSE,"P";"Tab2",#N/A,FALSE,"P"}</definedName>
    <definedName name="kkk" localSheetId="27" hidden="1">{"Tab1",#N/A,FALSE,"P";"Tab2",#N/A,FALSE,"P"}</definedName>
    <definedName name="kkk" hidden="1">{"Tab1",#N/A,FALSE,"P";"Tab2",#N/A,FALSE,"P"}</definedName>
    <definedName name="kkkk" localSheetId="12">#N/A</definedName>
    <definedName name="kkkk" localSheetId="17" hidden="1">#REF!</definedName>
    <definedName name="kkkk" localSheetId="18" hidden="1">#REF!</definedName>
    <definedName name="kkkk" localSheetId="20" hidden="1">#REF!</definedName>
    <definedName name="kkkk" localSheetId="30" hidden="1">#REF!</definedName>
    <definedName name="kkkk" localSheetId="31" hidden="1">[125]M!#REF!</definedName>
    <definedName name="kkkk" localSheetId="19" hidden="1">#REF!</definedName>
    <definedName name="kkkk" hidden="1">#REF!</definedName>
    <definedName name="kkkkk" localSheetId="12" hidden="1">#REF!</definedName>
    <definedName name="kkkkk" localSheetId="17" hidden="1">#REF!</definedName>
    <definedName name="kkkkk" localSheetId="18" hidden="1">#REF!</definedName>
    <definedName name="kkkkk" localSheetId="20" hidden="1">#REF!</definedName>
    <definedName name="kkkkk" localSheetId="30" hidden="1">#REF!</definedName>
    <definedName name="kkkkk" localSheetId="31" hidden="1">'[126]J(Priv.Cap)'!#REF!</definedName>
    <definedName name="kkkkk" localSheetId="19" hidden="1">#REF!</definedName>
    <definedName name="kkkkk" hidden="1">#REF!</definedName>
    <definedName name="kkkkkkkk" localSheetId="48" hidden="1">{"Riqfin97",#N/A,FALSE,"Tran";"Riqfinpro",#N/A,FALSE,"Tran"}</definedName>
    <definedName name="kkkkkkkk" localSheetId="49" hidden="1">{"Riqfin97",#N/A,FALSE,"Tran";"Riqfinpro",#N/A,FALSE,"Tran"}</definedName>
    <definedName name="kkkkkkkk" localSheetId="50" hidden="1">{"Riqfin97",#N/A,FALSE,"Tran";"Riqfinpro",#N/A,FALSE,"Tran"}</definedName>
    <definedName name="kkkkkkkk" localSheetId="51" hidden="1">{"Riqfin97",#N/A,FALSE,"Tran";"Riqfinpro",#N/A,FALSE,"Tran"}</definedName>
    <definedName name="kkkkkkkk" localSheetId="52" hidden="1">{"Riqfin97",#N/A,FALSE,"Tran";"Riqfinpro",#N/A,FALSE,"Tran"}</definedName>
    <definedName name="kkkkkkkk" localSheetId="11" hidden="1">{"Riqfin97",#N/A,FALSE,"Tran";"Riqfinpro",#N/A,FALSE,"Tran"}</definedName>
    <definedName name="kkkkkkkk" localSheetId="12" hidden="1">{"Riqfin97",#N/A,FALSE,"Tran";"Riqfinpro",#N/A,FALSE,"Tran"}</definedName>
    <definedName name="kkkkkkkk" localSheetId="13" hidden="1">{"Riqfin97",#N/A,FALSE,"Tran";"Riqfinpro",#N/A,FALSE,"Tran"}</definedName>
    <definedName name="kkkkkkkk" localSheetId="17" hidden="1">{"Riqfin97",#N/A,FALSE,"Tran";"Riqfinpro",#N/A,FALSE,"Tran"}</definedName>
    <definedName name="kkkkkkkk" localSheetId="18" hidden="1">{"Riqfin97",#N/A,FALSE,"Tran";"Riqfinpro",#N/A,FALSE,"Tran"}</definedName>
    <definedName name="kkkkkkkk" localSheetId="20" hidden="1">{"Riqfin97",#N/A,FALSE,"Tran";"Riqfinpro",#N/A,FALSE,"Tran"}</definedName>
    <definedName name="kkkkkkkk" localSheetId="21" hidden="1">{"Riqfin97",#N/A,FALSE,"Tran";"Riqfinpro",#N/A,FALSE,"Tran"}</definedName>
    <definedName name="kkkkkkkk" localSheetId="10" hidden="1">{"Riqfin97",#N/A,FALSE,"Tran";"Riqfinpro",#N/A,FALSE,"Tran"}</definedName>
    <definedName name="kkkkkkkk" localSheetId="26" hidden="1">{"Riqfin97",#N/A,FALSE,"Tran";"Riqfinpro",#N/A,FALSE,"Tran"}</definedName>
    <definedName name="kkkkkkkk" localSheetId="23" hidden="1">{"Riqfin97",#N/A,FALSE,"Tran";"Riqfinpro",#N/A,FALSE,"Tran"}</definedName>
    <definedName name="kkkkkkkk" localSheetId="28" hidden="1">{"Riqfin97",#N/A,FALSE,"Tran";"Riqfinpro",#N/A,FALSE,"Tran"}</definedName>
    <definedName name="kkkkkkkk" localSheetId="29" hidden="1">{"Riqfin97",#N/A,FALSE,"Tran";"Riqfinpro",#N/A,FALSE,"Tran"}</definedName>
    <definedName name="kkkkkkkk" localSheetId="30" hidden="1">{"Riqfin97",#N/A,FALSE,"Tran";"Riqfinpro",#N/A,FALSE,"Tran"}</definedName>
    <definedName name="kkkkkkkk" localSheetId="31" hidden="1">{"Riqfin97",#N/A,FALSE,"Tran";"Riqfinpro",#N/A,FALSE,"Tran"}</definedName>
    <definedName name="kkkkkkkk" localSheetId="32" hidden="1">{"Riqfin97",#N/A,FALSE,"Tran";"Riqfinpro",#N/A,FALSE,"Tran"}</definedName>
    <definedName name="kkkkkkkk" localSheetId="33" hidden="1">{"Riqfin97",#N/A,FALSE,"Tran";"Riqfinpro",#N/A,FALSE,"Tran"}</definedName>
    <definedName name="kkkkkkkk" localSheetId="34" hidden="1">{"Riqfin97",#N/A,FALSE,"Tran";"Riqfinpro",#N/A,FALSE,"Tran"}</definedName>
    <definedName name="kkkkkkkk" localSheetId="35" hidden="1">{"Riqfin97",#N/A,FALSE,"Tran";"Riqfinpro",#N/A,FALSE,"Tran"}</definedName>
    <definedName name="kkkkkkkk" localSheetId="19" hidden="1">{"Riqfin97",#N/A,FALSE,"Tran";"Riqfinpro",#N/A,FALSE,"Tran"}</definedName>
    <definedName name="kkkkkkkk" localSheetId="22" hidden="1">{"Riqfin97",#N/A,FALSE,"Tran";"Riqfinpro",#N/A,FALSE,"Tran"}</definedName>
    <definedName name="kkkkkkkk" localSheetId="25" hidden="1">{"Riqfin97",#N/A,FALSE,"Tran";"Riqfinpro",#N/A,FALSE,"Tran"}</definedName>
    <definedName name="kkkkkkkk" localSheetId="27" hidden="1">{"Riqfin97",#N/A,FALSE,"Tran";"Riqfinpro",#N/A,FALSE,"Tran"}</definedName>
    <definedName name="kkkkkkkk" hidden="1">{"Riqfin97",#N/A,FALSE,"Tran";"Riqfinpro",#N/A,FALSE,"Tran"}</definedName>
    <definedName name="KWD" localSheetId="48">#REF!</definedName>
    <definedName name="KWD" localSheetId="51">#REF!</definedName>
    <definedName name="KWD" localSheetId="52">#REF!</definedName>
    <definedName name="KWD" localSheetId="28">#REF!</definedName>
    <definedName name="KWD" localSheetId="29">#REF!</definedName>
    <definedName name="KWD" localSheetId="30">#REF!</definedName>
    <definedName name="KWD" localSheetId="31">#REF!</definedName>
    <definedName name="KWD">#REF!</definedName>
    <definedName name="kykiyu" localSheetId="48" hidden="1">'[95]Fax a enviar'!#REF!</definedName>
    <definedName name="kykiyu" localSheetId="49" hidden="1">'[95]Fax a enviar'!#REF!</definedName>
    <definedName name="kykiyu" localSheetId="51" hidden="1">'[95]Fax a enviar'!#REF!</definedName>
    <definedName name="kykiyu" localSheetId="52" hidden="1">'[95]Fax a enviar'!#REF!</definedName>
    <definedName name="kykiyu" localSheetId="11" hidden="1">#REF!</definedName>
    <definedName name="kykiyu" localSheetId="12" hidden="1">#REF!</definedName>
    <definedName name="kykiyu" localSheetId="13" hidden="1">#REF!</definedName>
    <definedName name="kykiyu" localSheetId="17" hidden="1">#REF!</definedName>
    <definedName name="kykiyu" localSheetId="18" hidden="1">#REF!</definedName>
    <definedName name="kykiyu" localSheetId="20" hidden="1">#REF!</definedName>
    <definedName name="kykiyu" localSheetId="28" hidden="1">'[95]Fax a enviar'!#REF!</definedName>
    <definedName name="kykiyu" localSheetId="29" hidden="1">'[95]Fax a enviar'!#REF!</definedName>
    <definedName name="kykiyu" localSheetId="30" hidden="1">#REF!</definedName>
    <definedName name="kykiyu" localSheetId="31" hidden="1">'[95]Fax a enviar'!#REF!</definedName>
    <definedName name="kykiyu" localSheetId="19" hidden="1">#REF!</definedName>
    <definedName name="kykiyu" hidden="1">#REF!</definedName>
    <definedName name="L" localSheetId="12">#REF!</definedName>
    <definedName name="L" localSheetId="13">#REF!</definedName>
    <definedName name="L" localSheetId="28">[114]DA!#REF!</definedName>
    <definedName name="L" localSheetId="29">[114]DA!#REF!</definedName>
    <definedName name="L" localSheetId="30">#REF!</definedName>
    <definedName name="L" localSheetId="31">[114]DA!#REF!</definedName>
    <definedName name="L">#REF!</definedName>
    <definedName name="L_">#N/A</definedName>
    <definedName name="LastOpenedWorkSheet" localSheetId="48">#REF!</definedName>
    <definedName name="LastOpenedWorkSheet" localSheetId="49">#REF!</definedName>
    <definedName name="LastOpenedWorkSheet" localSheetId="50">#REF!</definedName>
    <definedName name="LastOpenedWorkSheet" localSheetId="51">#REF!</definedName>
    <definedName name="LastOpenedWorkSheet" localSheetId="52">#REF!</definedName>
    <definedName name="LastOpenedWorkSheet" localSheetId="11">#REF!</definedName>
    <definedName name="LastOpenedWorkSheet" localSheetId="12">#REF!</definedName>
    <definedName name="LastOpenedWorkSheet" localSheetId="13">#REF!</definedName>
    <definedName name="LastOpenedWorkSheet" localSheetId="17">#REF!</definedName>
    <definedName name="LastOpenedWorkSheet" localSheetId="18">#REF!</definedName>
    <definedName name="LastOpenedWorkSheet" localSheetId="20">#REF!</definedName>
    <definedName name="LastOpenedWorkSheet" localSheetId="21">#REF!</definedName>
    <definedName name="LastOpenedWorkSheet" localSheetId="26">#REF!</definedName>
    <definedName name="LastOpenedWorkSheet" localSheetId="28">#REF!</definedName>
    <definedName name="LastOpenedWorkSheet" localSheetId="29">#REF!</definedName>
    <definedName name="LastOpenedWorkSheet" localSheetId="30">#REF!</definedName>
    <definedName name="LastOpenedWorkSheet" localSheetId="31">#REF!</definedName>
    <definedName name="LastOpenedWorkSheet" localSheetId="32">#REF!</definedName>
    <definedName name="LastOpenedWorkSheet" localSheetId="33">#REF!</definedName>
    <definedName name="LastOpenedWorkSheet" localSheetId="34">#REF!</definedName>
    <definedName name="LastOpenedWorkSheet" localSheetId="19">#REF!</definedName>
    <definedName name="LastOpenedWorkSheet" localSheetId="25">#REF!</definedName>
    <definedName name="LastOpenedWorkSheet" localSheetId="27">#REF!</definedName>
    <definedName name="LastOpenedWorkSheet">#REF!</definedName>
    <definedName name="LastRefreshed" localSheetId="49">#REF!</definedName>
    <definedName name="LastRefreshed" localSheetId="50">#REF!</definedName>
    <definedName name="LastRefreshed" localSheetId="51">#REF!</definedName>
    <definedName name="LastRefreshed" localSheetId="11">#REF!</definedName>
    <definedName name="LastRefreshed" localSheetId="12">#REF!</definedName>
    <definedName name="LastRefreshed" localSheetId="13">#REF!</definedName>
    <definedName name="LastRefreshed" localSheetId="17">#REF!</definedName>
    <definedName name="LastRefreshed" localSheetId="20">#REF!</definedName>
    <definedName name="LastRefreshed" localSheetId="21">#REF!</definedName>
    <definedName name="LastRefreshed" localSheetId="28">#REF!</definedName>
    <definedName name="LastRefreshed" localSheetId="29">#REF!</definedName>
    <definedName name="LastRefreshed" localSheetId="30">#REF!</definedName>
    <definedName name="LastRefreshed" localSheetId="31">#REF!</definedName>
    <definedName name="LastRefreshed" localSheetId="32">#REF!</definedName>
    <definedName name="LastRefreshed" localSheetId="33">#REF!</definedName>
    <definedName name="LastRefreshed" localSheetId="34">#REF!</definedName>
    <definedName name="LastRefreshed" localSheetId="19">#REF!</definedName>
    <definedName name="LastRefreshed" localSheetId="25">#REF!</definedName>
    <definedName name="LastRefreshed">#REF!</definedName>
    <definedName name="LD" localSheetId="49">#REF!</definedName>
    <definedName name="LD" localSheetId="50">#REF!</definedName>
    <definedName name="LD" localSheetId="51">#REF!</definedName>
    <definedName name="LD" localSheetId="11">#REF!</definedName>
    <definedName name="LD" localSheetId="12">#REF!</definedName>
    <definedName name="LD" localSheetId="17">#REF!</definedName>
    <definedName name="LD" localSheetId="20">#REF!</definedName>
    <definedName name="LD" localSheetId="21">#REF!</definedName>
    <definedName name="LD" localSheetId="28">#REF!</definedName>
    <definedName name="LD" localSheetId="29">#REF!</definedName>
    <definedName name="LD" localSheetId="30">#REF!</definedName>
    <definedName name="LD" localSheetId="31">#REF!</definedName>
    <definedName name="LD" localSheetId="32">#REF!</definedName>
    <definedName name="LD" localSheetId="33">#REF!</definedName>
    <definedName name="LD" localSheetId="34">#REF!</definedName>
    <definedName name="LD" localSheetId="19">#REF!</definedName>
    <definedName name="LD" localSheetId="25">#REF!</definedName>
    <definedName name="LD">#REF!</definedName>
    <definedName name="LD1A" localSheetId="49">#REF!</definedName>
    <definedName name="LD1A" localSheetId="50">#REF!</definedName>
    <definedName name="LD1A" localSheetId="51">#REF!</definedName>
    <definedName name="LD1A" localSheetId="11">#REF!</definedName>
    <definedName name="LD1A" localSheetId="12">#REF!</definedName>
    <definedName name="LD1A" localSheetId="17">#REF!</definedName>
    <definedName name="LD1A" localSheetId="21">#REF!</definedName>
    <definedName name="LD1A" localSheetId="28">#REF!</definedName>
    <definedName name="LD1A" localSheetId="29">#REF!</definedName>
    <definedName name="LD1A" localSheetId="30">#REF!</definedName>
    <definedName name="LD1A" localSheetId="31">#REF!</definedName>
    <definedName name="LD1A" localSheetId="32">#REF!</definedName>
    <definedName name="LD1A" localSheetId="33">#REF!</definedName>
    <definedName name="LD1A" localSheetId="34">#REF!</definedName>
    <definedName name="LD1A" localSheetId="19">#REF!</definedName>
    <definedName name="LD1A" localSheetId="25">#REF!</definedName>
    <definedName name="LD1A">#REF!</definedName>
    <definedName name="LE" localSheetId="49">#REF!</definedName>
    <definedName name="LE" localSheetId="50">#REF!</definedName>
    <definedName name="LE" localSheetId="51">#REF!</definedName>
    <definedName name="LE" localSheetId="11">#REF!</definedName>
    <definedName name="LE" localSheetId="12">#REF!</definedName>
    <definedName name="LE" localSheetId="17">#REF!</definedName>
    <definedName name="LE" localSheetId="21">#REF!</definedName>
    <definedName name="LE" localSheetId="28">#REF!</definedName>
    <definedName name="LE" localSheetId="29">#REF!</definedName>
    <definedName name="LE" localSheetId="30">#REF!</definedName>
    <definedName name="LE" localSheetId="31">#REF!</definedName>
    <definedName name="LE" localSheetId="32">#REF!</definedName>
    <definedName name="LE" localSheetId="33">#REF!</definedName>
    <definedName name="LE" localSheetId="34">#REF!</definedName>
    <definedName name="LE" localSheetId="19">#REF!</definedName>
    <definedName name="LE" localSheetId="25">#REF!</definedName>
    <definedName name="LE">#REF!</definedName>
    <definedName name="LE1A" localSheetId="49">#REF!</definedName>
    <definedName name="LE1A" localSheetId="50">#REF!</definedName>
    <definedName name="LE1A" localSheetId="51">#REF!</definedName>
    <definedName name="LE1A" localSheetId="11">#REF!</definedName>
    <definedName name="LE1A" localSheetId="17">#REF!</definedName>
    <definedName name="LE1A" localSheetId="21">#REF!</definedName>
    <definedName name="LE1A" localSheetId="28">#REF!</definedName>
    <definedName name="LE1A" localSheetId="29">#REF!</definedName>
    <definedName name="LE1A" localSheetId="30">#REF!</definedName>
    <definedName name="LE1A" localSheetId="31">#REF!</definedName>
    <definedName name="LE1A" localSheetId="32">#REF!</definedName>
    <definedName name="LE1A" localSheetId="33">#REF!</definedName>
    <definedName name="LE1A" localSheetId="34">#REF!</definedName>
    <definedName name="LE1A" localSheetId="19">#REF!</definedName>
    <definedName name="LE1A" localSheetId="25">#REF!</definedName>
    <definedName name="LE1A">#REF!</definedName>
    <definedName name="LEAP" localSheetId="49">#REF!</definedName>
    <definedName name="LEAP" localSheetId="50">#REF!</definedName>
    <definedName name="LEAP" localSheetId="51">#REF!</definedName>
    <definedName name="LEAP" localSheetId="11">#REF!</definedName>
    <definedName name="LEAP" localSheetId="17">#REF!</definedName>
    <definedName name="LEAP" localSheetId="21">#REF!</definedName>
    <definedName name="LEAP" localSheetId="28">#REF!</definedName>
    <definedName name="LEAP" localSheetId="29">#REF!</definedName>
    <definedName name="LEAP" localSheetId="30">#REF!</definedName>
    <definedName name="LEAP" localSheetId="31">#REF!</definedName>
    <definedName name="LEAP" localSheetId="32">#REF!</definedName>
    <definedName name="LEAP" localSheetId="33">#REF!</definedName>
    <definedName name="LEAP" localSheetId="34">#REF!</definedName>
    <definedName name="LEAP" localSheetId="19">#REF!</definedName>
    <definedName name="LEAP" localSheetId="25">#REF!</definedName>
    <definedName name="LEAP">#REF!</definedName>
    <definedName name="LEGC" localSheetId="28">#REF!</definedName>
    <definedName name="LEGC" localSheetId="29">#REF!</definedName>
    <definedName name="LEGC" localSheetId="30">#REF!</definedName>
    <definedName name="LEGC" localSheetId="31">#REF!</definedName>
    <definedName name="LEGC">#REF!</definedName>
    <definedName name="LG" localSheetId="28">#REF!</definedName>
    <definedName name="LG" localSheetId="29">#REF!</definedName>
    <definedName name="LG" localSheetId="30">#REF!</definedName>
    <definedName name="LG" localSheetId="31">#REF!</definedName>
    <definedName name="LG">#REF!</definedName>
    <definedName name="LGperc" localSheetId="28">#REF!</definedName>
    <definedName name="LGperc" localSheetId="29">#REF!</definedName>
    <definedName name="LGperc" localSheetId="30">#REF!</definedName>
    <definedName name="LGperc" localSheetId="31">#REF!</definedName>
    <definedName name="LGperc">#REF!</definedName>
    <definedName name="LGTNONO1" localSheetId="48">[68]nonopec!#REF!</definedName>
    <definedName name="LGTNONO1" localSheetId="50">[68]nonopec!#REF!</definedName>
    <definedName name="LGTNONO1" localSheetId="51">[68]nonopec!#REF!</definedName>
    <definedName name="LGTNONO1" localSheetId="52">[68]nonopec!#REF!</definedName>
    <definedName name="LGTNONO1" localSheetId="17">#REF!</definedName>
    <definedName name="LGTNONO1" localSheetId="18">#REF!</definedName>
    <definedName name="LGTNONO1" localSheetId="20">#REF!</definedName>
    <definedName name="LGTNONO1" localSheetId="30">#REF!</definedName>
    <definedName name="LGTNONO1" localSheetId="31">[68]nonopec!#REF!</definedName>
    <definedName name="LGTNONO1" localSheetId="19">#REF!</definedName>
    <definedName name="LGTNONO1" localSheetId="25">#REF!</definedName>
    <definedName name="LGTNONO1">#REF!</definedName>
    <definedName name="LGTNONO2" localSheetId="48">[68]nonopec!#REF!</definedName>
    <definedName name="LGTNONO2" localSheetId="50">[68]nonopec!#REF!</definedName>
    <definedName name="LGTNONO2" localSheetId="51">[68]nonopec!#REF!</definedName>
    <definedName name="LGTNONO2" localSheetId="52">[68]nonopec!#REF!</definedName>
    <definedName name="LGTNONO2" localSheetId="17">#REF!</definedName>
    <definedName name="LGTNONO2" localSheetId="18">#REF!</definedName>
    <definedName name="LGTNONO2" localSheetId="20">#REF!</definedName>
    <definedName name="LGTNONO2" localSheetId="30">#REF!</definedName>
    <definedName name="LGTNONO2" localSheetId="31">[68]nonopec!#REF!</definedName>
    <definedName name="LGTNONO2" localSheetId="19">#REF!</definedName>
    <definedName name="LGTNONO2" localSheetId="25">#REF!</definedName>
    <definedName name="LGTNONO2">#REF!</definedName>
    <definedName name="LGTNONOPEC" localSheetId="50">[68]nonopec!#REF!</definedName>
    <definedName name="LGTNONOPEC" localSheetId="51">[68]nonopec!#REF!</definedName>
    <definedName name="LGTNONOPEC" localSheetId="17">#REF!</definedName>
    <definedName name="LGTNONOPEC" localSheetId="18">#REF!</definedName>
    <definedName name="LGTNONOPEC" localSheetId="20">#REF!</definedName>
    <definedName name="LGTNONOPEC" localSheetId="30">#REF!</definedName>
    <definedName name="LGTNONOPEC" localSheetId="31">[68]nonopec!#REF!</definedName>
    <definedName name="LGTNONOPEC" localSheetId="19">#REF!</definedName>
    <definedName name="LGTNONOPEC" localSheetId="25">#REF!</definedName>
    <definedName name="LGTNONOPEC">#REF!</definedName>
    <definedName name="LGTNSUMM" localSheetId="50">[68]nonopec!#REF!</definedName>
    <definedName name="LGTNSUMM" localSheetId="51">[68]nonopec!#REF!</definedName>
    <definedName name="LGTNSUMM" localSheetId="17">#REF!</definedName>
    <definedName name="LGTNSUMM" localSheetId="18">#REF!</definedName>
    <definedName name="LGTNSUMM" localSheetId="20">#REF!</definedName>
    <definedName name="LGTNSUMM" localSheetId="30">#REF!</definedName>
    <definedName name="LGTNSUMM" localSheetId="31">[68]nonopec!#REF!</definedName>
    <definedName name="LGTNSUMM" localSheetId="19">#REF!</definedName>
    <definedName name="LGTNSUMM" localSheetId="25">#REF!</definedName>
    <definedName name="LGTNSUMM">#REF!</definedName>
    <definedName name="LGTOECD" localSheetId="17">#REF!</definedName>
    <definedName name="LGTOECD" localSheetId="18">#REF!</definedName>
    <definedName name="LGTOECD" localSheetId="20">#REF!</definedName>
    <definedName name="LGTOECD" localSheetId="30">#REF!</definedName>
    <definedName name="LGTOECD" localSheetId="31">[68]nonopec!#REF!</definedName>
    <definedName name="LGTOECD" localSheetId="19">#REF!</definedName>
    <definedName name="LGTOECD">#REF!</definedName>
    <definedName name="LGTOPEC" localSheetId="17">#REF!</definedName>
    <definedName name="LGTOPEC" localSheetId="18">#REF!</definedName>
    <definedName name="LGTOPEC" localSheetId="20">#REF!</definedName>
    <definedName name="LGTOPEC" localSheetId="30">#REF!</definedName>
    <definedName name="LGTOPEC" localSheetId="31">[68]nonopec!#REF!</definedName>
    <definedName name="LGTOPEC" localSheetId="19">#REF!</definedName>
    <definedName name="LGTOPEC">#REF!</definedName>
    <definedName name="LGTPCNT" localSheetId="17">#REF!</definedName>
    <definedName name="LGTPCNT" localSheetId="18">#REF!</definedName>
    <definedName name="LGTPCNT" localSheetId="20">#REF!</definedName>
    <definedName name="LGTPCNT" localSheetId="30">#REF!</definedName>
    <definedName name="LGTPCNT" localSheetId="31">[68]nonopec!#REF!</definedName>
    <definedName name="LGTPCNT" localSheetId="19">#REF!</definedName>
    <definedName name="LGTPCNT">#REF!</definedName>
    <definedName name="LIBOR3" localSheetId="30">#REF!</definedName>
    <definedName name="LIBOR3" localSheetId="31">[89]SUPUESTOS!$A$12:$IV$12</definedName>
    <definedName name="LIBOR3">#REF!</definedName>
    <definedName name="LIBOR6" localSheetId="30">#REF!</definedName>
    <definedName name="LIBOR6" localSheetId="31">[89]SUPUESTOS!A$11</definedName>
    <definedName name="LIBOR6">#REF!</definedName>
    <definedName name="LIBRAE" localSheetId="48">#REF!</definedName>
    <definedName name="LIBRAE" localSheetId="51">#REF!</definedName>
    <definedName name="LIBRAE" localSheetId="52">#REF!</definedName>
    <definedName name="LIBRAE" localSheetId="12">#REF!</definedName>
    <definedName name="LIBRAE" localSheetId="13">#REF!</definedName>
    <definedName name="LIBRAE" localSheetId="28">#REF!</definedName>
    <definedName name="LIBRAE" localSheetId="29">#REF!</definedName>
    <definedName name="LIBRAE" localSheetId="30">#REF!</definedName>
    <definedName name="LIBRAE" localSheetId="31">#REF!</definedName>
    <definedName name="LIBRAE">#REF!</definedName>
    <definedName name="LINES" localSheetId="48">#REF!</definedName>
    <definedName name="LINES" localSheetId="49">#REF!</definedName>
    <definedName name="LINES" localSheetId="50">#REF!</definedName>
    <definedName name="LINES" localSheetId="51">#REF!</definedName>
    <definedName name="LINES" localSheetId="52">#REF!</definedName>
    <definedName name="LINES" localSheetId="11">#REF!</definedName>
    <definedName name="LINES" localSheetId="12">#REF!</definedName>
    <definedName name="LINES" localSheetId="13">#REF!</definedName>
    <definedName name="LINES" localSheetId="17">#REF!</definedName>
    <definedName name="LINES" localSheetId="18">#REF!</definedName>
    <definedName name="LINES" localSheetId="20">#REF!</definedName>
    <definedName name="LINES" localSheetId="26">#REF!</definedName>
    <definedName name="LINES" localSheetId="28">#REF!</definedName>
    <definedName name="LINES" localSheetId="29">#REF!</definedName>
    <definedName name="LINES" localSheetId="30">#REF!</definedName>
    <definedName name="LINES" localSheetId="31">#REF!</definedName>
    <definedName name="LINES" localSheetId="32">#REF!</definedName>
    <definedName name="LINES" localSheetId="19">#REF!</definedName>
    <definedName name="LINES" localSheetId="25">#REF!</definedName>
    <definedName name="LINES" localSheetId="27">#REF!</definedName>
    <definedName name="LINES">#REF!</definedName>
    <definedName name="liqc" localSheetId="48">[23]Programa!#REF!</definedName>
    <definedName name="liqc" localSheetId="51">[23]Programa!#REF!</definedName>
    <definedName name="liqc" localSheetId="52">[23]Programa!#REF!</definedName>
    <definedName name="liqc" localSheetId="12">#REF!</definedName>
    <definedName name="liqc" localSheetId="13">#REF!</definedName>
    <definedName name="liqc" localSheetId="28">[23]Programa!#REF!</definedName>
    <definedName name="liqc" localSheetId="29">[23]Programa!#REF!</definedName>
    <definedName name="liqc" localSheetId="30">#REF!</definedName>
    <definedName name="liqc" localSheetId="31">[23]Programa!#REF!</definedName>
    <definedName name="liqc">#REF!</definedName>
    <definedName name="liqd" localSheetId="48">[23]Programa!#REF!</definedName>
    <definedName name="liqd" localSheetId="51">[23]Programa!#REF!</definedName>
    <definedName name="liqd" localSheetId="52">[23]Programa!#REF!</definedName>
    <definedName name="liqd" localSheetId="12">#REF!</definedName>
    <definedName name="liqd" localSheetId="13">#REF!</definedName>
    <definedName name="liqd" localSheetId="28">[23]Programa!#REF!</definedName>
    <definedName name="liqd" localSheetId="29">[23]Programa!#REF!</definedName>
    <definedName name="liqd" localSheetId="30">#REF!</definedName>
    <definedName name="liqd" localSheetId="31">[23]Programa!#REF!</definedName>
    <definedName name="liqd">#REF!</definedName>
    <definedName name="Liquidez" localSheetId="30">#REF!</definedName>
    <definedName name="Liquidez" localSheetId="31">'[52]Ranking Bancario'!$BV$5:$BZ$54</definedName>
    <definedName name="Liquidez">#REF!</definedName>
    <definedName name="LIT" localSheetId="48">#REF!</definedName>
    <definedName name="LIT" localSheetId="49">#REF!</definedName>
    <definedName name="LIT" localSheetId="50">#REF!</definedName>
    <definedName name="LIT" localSheetId="51">#REF!</definedName>
    <definedName name="LIT" localSheetId="52">#REF!</definedName>
    <definedName name="LIT" localSheetId="11">#REF!</definedName>
    <definedName name="LIT" localSheetId="12">#REF!</definedName>
    <definedName name="LIT" localSheetId="13">#REF!</definedName>
    <definedName name="LIT" localSheetId="17">#REF!</definedName>
    <definedName name="LIT" localSheetId="18">#REF!</definedName>
    <definedName name="LIT" localSheetId="20">#REF!</definedName>
    <definedName name="LIT" localSheetId="21">#REF!</definedName>
    <definedName name="LIT" localSheetId="26">#REF!</definedName>
    <definedName name="LIT" localSheetId="28">#REF!</definedName>
    <definedName name="LIT" localSheetId="29">#REF!</definedName>
    <definedName name="LIT" localSheetId="30">#REF!</definedName>
    <definedName name="LIT" localSheetId="31">#REF!</definedName>
    <definedName name="LIT" localSheetId="32">#REF!</definedName>
    <definedName name="LIT" localSheetId="33">#REF!</definedName>
    <definedName name="LIT" localSheetId="34">#REF!</definedName>
    <definedName name="LIT" localSheetId="19">#REF!</definedName>
    <definedName name="LIT" localSheetId="25">#REF!</definedName>
    <definedName name="LIT" localSheetId="27">#REF!</definedName>
    <definedName name="LIT">#REF!</definedName>
    <definedName name="lita">#N/A</definedName>
    <definedName name="LITEURO" localSheetId="48">#REF!</definedName>
    <definedName name="LITEURO" localSheetId="49">#REF!</definedName>
    <definedName name="LITEURO" localSheetId="50">#REF!</definedName>
    <definedName name="LITEURO" localSheetId="51">#REF!</definedName>
    <definedName name="LITEURO" localSheetId="52">#REF!</definedName>
    <definedName name="LITEURO" localSheetId="11">#REF!</definedName>
    <definedName name="LITEURO" localSheetId="12">#REF!</definedName>
    <definedName name="LITEURO" localSheetId="13">#REF!</definedName>
    <definedName name="LITEURO" localSheetId="17">#REF!</definedName>
    <definedName name="LITEURO" localSheetId="20">#REF!</definedName>
    <definedName name="LITEURO" localSheetId="21">#REF!</definedName>
    <definedName name="LITEURO" localSheetId="28">#REF!</definedName>
    <definedName name="LITEURO" localSheetId="29">#REF!</definedName>
    <definedName name="LITEURO" localSheetId="30">#REF!</definedName>
    <definedName name="LITEURO" localSheetId="31">#REF!</definedName>
    <definedName name="LITEURO" localSheetId="32">#REF!</definedName>
    <definedName name="LITEURO" localSheetId="33">#REF!</definedName>
    <definedName name="LITEURO" localSheetId="34">#REF!</definedName>
    <definedName name="LITEURO" localSheetId="19">#REF!</definedName>
    <definedName name="LITEURO" localSheetId="25">#REF!</definedName>
    <definedName name="LITEURO">#REF!</definedName>
    <definedName name="ll" localSheetId="48" hidden="1">{"Tab1",#N/A,FALSE,"P";"Tab2",#N/A,FALSE,"P"}</definedName>
    <definedName name="ll" localSheetId="49" hidden="1">{"Tab1",#N/A,FALSE,"P";"Tab2",#N/A,FALSE,"P"}</definedName>
    <definedName name="ll" localSheetId="50" hidden="1">{"Tab1",#N/A,FALSE,"P";"Tab2",#N/A,FALSE,"P"}</definedName>
    <definedName name="ll" localSheetId="51" hidden="1">{"Tab1",#N/A,FALSE,"P";"Tab2",#N/A,FALSE,"P"}</definedName>
    <definedName name="ll" localSheetId="52" hidden="1">{"Tab1",#N/A,FALSE,"P";"Tab2",#N/A,FALSE,"P"}</definedName>
    <definedName name="ll" localSheetId="11" hidden="1">{"Tab1",#N/A,FALSE,"P";"Tab2",#N/A,FALSE,"P"}</definedName>
    <definedName name="ll" localSheetId="12" hidden="1">{"Tab1",#N/A,FALSE,"P";"Tab2",#N/A,FALSE,"P"}</definedName>
    <definedName name="ll" localSheetId="13" hidden="1">{"Tab1",#N/A,FALSE,"P";"Tab2",#N/A,FALSE,"P"}</definedName>
    <definedName name="ll" localSheetId="17" hidden="1">{"Tab1",#N/A,FALSE,"P";"Tab2",#N/A,FALSE,"P"}</definedName>
    <definedName name="ll" localSheetId="18" hidden="1">{"Tab1",#N/A,FALSE,"P";"Tab2",#N/A,FALSE,"P"}</definedName>
    <definedName name="ll" localSheetId="20" hidden="1">{"Tab1",#N/A,FALSE,"P";"Tab2",#N/A,FALSE,"P"}</definedName>
    <definedName name="ll" localSheetId="21" hidden="1">{"Tab1",#N/A,FALSE,"P";"Tab2",#N/A,FALSE,"P"}</definedName>
    <definedName name="ll" localSheetId="10" hidden="1">{"Tab1",#N/A,FALSE,"P";"Tab2",#N/A,FALSE,"P"}</definedName>
    <definedName name="ll" localSheetId="26" hidden="1">{"Tab1",#N/A,FALSE,"P";"Tab2",#N/A,FALSE,"P"}</definedName>
    <definedName name="ll" localSheetId="23" hidden="1">{"Tab1",#N/A,FALSE,"P";"Tab2",#N/A,FALSE,"P"}</definedName>
    <definedName name="ll" localSheetId="28" hidden="1">{"Tab1",#N/A,FALSE,"P";"Tab2",#N/A,FALSE,"P"}</definedName>
    <definedName name="ll" localSheetId="29" hidden="1">{"Tab1",#N/A,FALSE,"P";"Tab2",#N/A,FALSE,"P"}</definedName>
    <definedName name="ll" localSheetId="30"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4" hidden="1">{"Tab1",#N/A,FALSE,"P";"Tab2",#N/A,FALSE,"P"}</definedName>
    <definedName name="ll" localSheetId="35" hidden="1">{"Tab1",#N/A,FALSE,"P";"Tab2",#N/A,FALSE,"P"}</definedName>
    <definedName name="ll" localSheetId="19" hidden="1">{"Tab1",#N/A,FALSE,"P";"Tab2",#N/A,FALSE,"P"}</definedName>
    <definedName name="ll" localSheetId="22" hidden="1">{"Tab1",#N/A,FALSE,"P";"Tab2",#N/A,FALSE,"P"}</definedName>
    <definedName name="ll" localSheetId="25" hidden="1">{"Tab1",#N/A,FALSE,"P";"Tab2",#N/A,FALSE,"P"}</definedName>
    <definedName name="ll" localSheetId="27" hidden="1">{"Tab1",#N/A,FALSE,"P";"Tab2",#N/A,FALSE,"P"}</definedName>
    <definedName name="ll" hidden="1">{"Tab1",#N/A,FALSE,"P";"Tab2",#N/A,FALSE,"P"}</definedName>
    <definedName name="LLF" localSheetId="48">[59]Q3!#REF!</definedName>
    <definedName name="LLF" localSheetId="52">[59]Q3!#REF!</definedName>
    <definedName name="LLF" localSheetId="28">[59]Q3!#REF!</definedName>
    <definedName name="LLF" localSheetId="29">[59]Q3!#REF!</definedName>
    <definedName name="LLF" localSheetId="30">#REF!</definedName>
    <definedName name="LLF" localSheetId="31">[59]Q3!#REF!</definedName>
    <definedName name="LLF">#REF!</definedName>
    <definedName name="lll" localSheetId="48" hidden="1">{"Riqfin97",#N/A,FALSE,"Tran";"Riqfinpro",#N/A,FALSE,"Tran"}</definedName>
    <definedName name="lll" localSheetId="49" hidden="1">{"Riqfin97",#N/A,FALSE,"Tran";"Riqfinpro",#N/A,FALSE,"Tran"}</definedName>
    <definedName name="lll" localSheetId="50" hidden="1">{"Riqfin97",#N/A,FALSE,"Tran";"Riqfinpro",#N/A,FALSE,"Tran"}</definedName>
    <definedName name="lll" localSheetId="51" hidden="1">{"Riqfin97",#N/A,FALSE,"Tran";"Riqfinpro",#N/A,FALSE,"Tran"}</definedName>
    <definedName name="lll" localSheetId="52" hidden="1">{"Riqfin97",#N/A,FALSE,"Tran";"Riqfinpro",#N/A,FALSE,"Tran"}</definedName>
    <definedName name="lll" localSheetId="11" hidden="1">{"Riqfin97",#N/A,FALSE,"Tran";"Riqfinpro",#N/A,FALSE,"Tran"}</definedName>
    <definedName name="lll" localSheetId="12" hidden="1">{"Minpmon",#N/A,FALSE,"Monthinput"}</definedName>
    <definedName name="lll" localSheetId="13" hidden="1">{"Riqfin97",#N/A,FALSE,"Tran";"Riqfinpro",#N/A,FALSE,"Tran"}</definedName>
    <definedName name="lll" localSheetId="17" hidden="1">{"Riqfin97",#N/A,FALSE,"Tran";"Riqfinpro",#N/A,FALSE,"Tran"}</definedName>
    <definedName name="lll" localSheetId="18" hidden="1">{"Riqfin97",#N/A,FALSE,"Tran";"Riqfinpro",#N/A,FALSE,"Tran"}</definedName>
    <definedName name="lll" localSheetId="20" hidden="1">{"Riqfin97",#N/A,FALSE,"Tran";"Riqfinpro",#N/A,FALSE,"Tran"}</definedName>
    <definedName name="lll" localSheetId="21" hidden="1">{"Riqfin97",#N/A,FALSE,"Tran";"Riqfinpro",#N/A,FALSE,"Tran"}</definedName>
    <definedName name="lll" localSheetId="10" hidden="1">{"Riqfin97",#N/A,FALSE,"Tran";"Riqfinpro",#N/A,FALSE,"Tran"}</definedName>
    <definedName name="lll" localSheetId="26" hidden="1">{"Riqfin97",#N/A,FALSE,"Tran";"Riqfinpro",#N/A,FALSE,"Tran"}</definedName>
    <definedName name="lll" localSheetId="23" hidden="1">{"Riqfin97",#N/A,FALSE,"Tran";"Riqfinpro",#N/A,FALSE,"Tran"}</definedName>
    <definedName name="lll" localSheetId="28" hidden="1">{"Riqfin97",#N/A,FALSE,"Tran";"Riqfinpro",#N/A,FALSE,"Tran"}</definedName>
    <definedName name="lll" localSheetId="29" hidden="1">{"Riqfin97",#N/A,FALSE,"Tran";"Riqfinpro",#N/A,FALSE,"Tran"}</definedName>
    <definedName name="lll" localSheetId="30"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4" hidden="1">{"Riqfin97",#N/A,FALSE,"Tran";"Riqfinpro",#N/A,FALSE,"Tran"}</definedName>
    <definedName name="lll" localSheetId="35" hidden="1">{"Riqfin97",#N/A,FALSE,"Tran";"Riqfinpro",#N/A,FALSE,"Tran"}</definedName>
    <definedName name="lll" localSheetId="19" hidden="1">{"Riqfin97",#N/A,FALSE,"Tran";"Riqfinpro",#N/A,FALSE,"Tran"}</definedName>
    <definedName name="lll" localSheetId="22" hidden="1">{"Riqfin97",#N/A,FALSE,"Tran";"Riqfinpro",#N/A,FALSE,"Tran"}</definedName>
    <definedName name="lll" localSheetId="25" hidden="1">{"Riqfin97",#N/A,FALSE,"Tran";"Riqfinpro",#N/A,FALSE,"Tran"}</definedName>
    <definedName name="lll" localSheetId="27" hidden="1">{"Riqfin97",#N/A,FALSE,"Tran";"Riqfinpro",#N/A,FALSE,"Tran"}</definedName>
    <definedName name="lll" hidden="1">{"Riqfin97",#N/A,FALSE,"Tran";"Riqfinpro",#N/A,FALSE,"Tran"}</definedName>
    <definedName name="llll" localSheetId="12" hidden="1">{"Minpmon",#N/A,FALSE,"Monthinput"}</definedName>
    <definedName name="llll" localSheetId="17" hidden="1">#REF!</definedName>
    <definedName name="llll" localSheetId="18" hidden="1">#REF!</definedName>
    <definedName name="llll" localSheetId="20" hidden="1">#REF!</definedName>
    <definedName name="llll" localSheetId="30" hidden="1">#REF!</definedName>
    <definedName name="llll" localSheetId="31" hidden="1">[127]M!#REF!</definedName>
    <definedName name="llll" localSheetId="19" hidden="1">#REF!</definedName>
    <definedName name="llll" hidden="1">#REF!</definedName>
    <definedName name="lllll" localSheetId="48" hidden="1">{"Tab1",#N/A,FALSE,"P";"Tab2",#N/A,FALSE,"P"}</definedName>
    <definedName name="lllll" localSheetId="49" hidden="1">{"Tab1",#N/A,FALSE,"P";"Tab2",#N/A,FALSE,"P"}</definedName>
    <definedName name="lllll" localSheetId="50" hidden="1">{"Tab1",#N/A,FALSE,"P";"Tab2",#N/A,FALSE,"P"}</definedName>
    <definedName name="lllll" localSheetId="51" hidden="1">{"Tab1",#N/A,FALSE,"P";"Tab2",#N/A,FALSE,"P"}</definedName>
    <definedName name="lllll" localSheetId="52" hidden="1">{"Tab1",#N/A,FALSE,"P";"Tab2",#N/A,FALSE,"P"}</definedName>
    <definedName name="lllll" localSheetId="11" hidden="1">{"Tab1",#N/A,FALSE,"P";"Tab2",#N/A,FALSE,"P"}</definedName>
    <definedName name="lllll" localSheetId="12" hidden="1">{"Tab1",#N/A,FALSE,"P";"Tab2",#N/A,FALSE,"P"}</definedName>
    <definedName name="lllll" localSheetId="13" hidden="1">{"Tab1",#N/A,FALSE,"P";"Tab2",#N/A,FALSE,"P"}</definedName>
    <definedName name="lllll" localSheetId="17" hidden="1">{"Tab1",#N/A,FALSE,"P";"Tab2",#N/A,FALSE,"P"}</definedName>
    <definedName name="lllll" localSheetId="18" hidden="1">{"Tab1",#N/A,FALSE,"P";"Tab2",#N/A,FALSE,"P"}</definedName>
    <definedName name="lllll" localSheetId="20" hidden="1">{"Tab1",#N/A,FALSE,"P";"Tab2",#N/A,FALSE,"P"}</definedName>
    <definedName name="lllll" localSheetId="21" hidden="1">{"Tab1",#N/A,FALSE,"P";"Tab2",#N/A,FALSE,"P"}</definedName>
    <definedName name="lllll" localSheetId="10" hidden="1">{"Tab1",#N/A,FALSE,"P";"Tab2",#N/A,FALSE,"P"}</definedName>
    <definedName name="lllll" localSheetId="26" hidden="1">{"Tab1",#N/A,FALSE,"P";"Tab2",#N/A,FALSE,"P"}</definedName>
    <definedName name="lllll" localSheetId="23" hidden="1">{"Tab1",#N/A,FALSE,"P";"Tab2",#N/A,FALSE,"P"}</definedName>
    <definedName name="lllll" localSheetId="28" hidden="1">{"Tab1",#N/A,FALSE,"P";"Tab2",#N/A,FALSE,"P"}</definedName>
    <definedName name="lllll" localSheetId="29" hidden="1">{"Tab1",#N/A,FALSE,"P";"Tab2",#N/A,FALSE,"P"}</definedName>
    <definedName name="lllll" localSheetId="30" hidden="1">{"Tab1",#N/A,FALSE,"P";"Tab2",#N/A,FALSE,"P"}</definedName>
    <definedName name="lllll" localSheetId="31" hidden="1">{"Tab1",#N/A,FALSE,"P";"Tab2",#N/A,FALSE,"P"}</definedName>
    <definedName name="lllll" localSheetId="32" hidden="1">{"Tab1",#N/A,FALSE,"P";"Tab2",#N/A,FALSE,"P"}</definedName>
    <definedName name="lllll" localSheetId="33" hidden="1">{"Tab1",#N/A,FALSE,"P";"Tab2",#N/A,FALSE,"P"}</definedName>
    <definedName name="lllll" localSheetId="34" hidden="1">{"Tab1",#N/A,FALSE,"P";"Tab2",#N/A,FALSE,"P"}</definedName>
    <definedName name="lllll" localSheetId="35" hidden="1">{"Tab1",#N/A,FALSE,"P";"Tab2",#N/A,FALSE,"P"}</definedName>
    <definedName name="lllll" localSheetId="19" hidden="1">{"Tab1",#N/A,FALSE,"P";"Tab2",#N/A,FALSE,"P"}</definedName>
    <definedName name="lllll" localSheetId="22" hidden="1">{"Tab1",#N/A,FALSE,"P";"Tab2",#N/A,FALSE,"P"}</definedName>
    <definedName name="lllll" localSheetId="25" hidden="1">{"Tab1",#N/A,FALSE,"P";"Tab2",#N/A,FALSE,"P"}</definedName>
    <definedName name="lllll" localSheetId="27" hidden="1">{"Tab1",#N/A,FALSE,"P";"Tab2",#N/A,FALSE,"P"}</definedName>
    <definedName name="lllll" hidden="1">{"Tab1",#N/A,FALSE,"P";"Tab2",#N/A,FALSE,"P"}</definedName>
    <definedName name="llllll" localSheetId="48" hidden="1">{"Minpmon",#N/A,FALSE,"Monthinput"}</definedName>
    <definedName name="llllll" localSheetId="49" hidden="1">{"Minpmon",#N/A,FALSE,"Monthinput"}</definedName>
    <definedName name="llllll" localSheetId="50" hidden="1">{"Minpmon",#N/A,FALSE,"Monthinput"}</definedName>
    <definedName name="llllll" localSheetId="51" hidden="1">{"Minpmon",#N/A,FALSE,"Monthinput"}</definedName>
    <definedName name="llllll" localSheetId="52" hidden="1">{"Minpmon",#N/A,FALSE,"Monthinput"}</definedName>
    <definedName name="llllll" localSheetId="11" hidden="1">{"Minpmon",#N/A,FALSE,"Monthinput"}</definedName>
    <definedName name="llllll" localSheetId="12" hidden="1">{"Minpmon",#N/A,FALSE,"Monthinput"}</definedName>
    <definedName name="llllll" localSheetId="13" hidden="1">{"Minpmon",#N/A,FALSE,"Monthinput"}</definedName>
    <definedName name="llllll" localSheetId="17" hidden="1">{"Minpmon",#N/A,FALSE,"Monthinput"}</definedName>
    <definedName name="llllll" localSheetId="18" hidden="1">{"Minpmon",#N/A,FALSE,"Monthinput"}</definedName>
    <definedName name="llllll" localSheetId="20" hidden="1">{"Minpmon",#N/A,FALSE,"Monthinput"}</definedName>
    <definedName name="llllll" localSheetId="21" hidden="1">{"Minpmon",#N/A,FALSE,"Monthinput"}</definedName>
    <definedName name="llllll" localSheetId="10" hidden="1">{"Minpmon",#N/A,FALSE,"Monthinput"}</definedName>
    <definedName name="llllll" localSheetId="26" hidden="1">{"Minpmon",#N/A,FALSE,"Monthinput"}</definedName>
    <definedName name="llllll" localSheetId="23" hidden="1">{"Minpmon",#N/A,FALSE,"Monthinput"}</definedName>
    <definedName name="llllll" localSheetId="28" hidden="1">{"Minpmon",#N/A,FALSE,"Monthinput"}</definedName>
    <definedName name="llllll" localSheetId="29" hidden="1">{"Minpmon",#N/A,FALSE,"Monthinput"}</definedName>
    <definedName name="llllll" localSheetId="30" hidden="1">{"Minpmon",#N/A,FALSE,"Monthinput"}</definedName>
    <definedName name="llllll" localSheetId="31" hidden="1">{"Minpmon",#N/A,FALSE,"Monthinput"}</definedName>
    <definedName name="llllll" localSheetId="32" hidden="1">{"Minpmon",#N/A,FALSE,"Monthinput"}</definedName>
    <definedName name="llllll" localSheetId="33" hidden="1">{"Minpmon",#N/A,FALSE,"Monthinput"}</definedName>
    <definedName name="llllll" localSheetId="34" hidden="1">{"Minpmon",#N/A,FALSE,"Monthinput"}</definedName>
    <definedName name="llllll" localSheetId="35" hidden="1">{"Minpmon",#N/A,FALSE,"Monthinput"}</definedName>
    <definedName name="llllll" localSheetId="19" hidden="1">{"Minpmon",#N/A,FALSE,"Monthinput"}</definedName>
    <definedName name="llllll" localSheetId="22" hidden="1">{"Minpmon",#N/A,FALSE,"Monthinput"}</definedName>
    <definedName name="llllll" localSheetId="25" hidden="1">{"Minpmon",#N/A,FALSE,"Monthinput"}</definedName>
    <definedName name="llllll" localSheetId="27" hidden="1">{"Minpmon",#N/A,FALSE,"Monthinput"}</definedName>
    <definedName name="llllll" hidden="1">{"Minpmon",#N/A,FALSE,"Monthinput"}</definedName>
    <definedName name="lllllll" localSheetId="48" hidden="1">{"bop94-99",#N/A,FALSE,"BOP";"bgdp94-99",#N/A,FALSE,"BOPGDP";"exp94-99",#N/A,FALSE,"EXP";"imp94-99",#N/A,FALSE,"IMP";"tt9499",#N/A,FALSE,"TT";"ss94-99",#N/A,FALSE,"SERV";"tran94-99",#N/A,FALSE,"TRAN";"dis95-98",#N/A,FALSE,"DISB";"amor94-99",#N/A,FALSE,"AMOR";"int94-98",#N/A,FALSE,"INT";"debt94-99",#N/A,FALSE,"DEBT"}</definedName>
    <definedName name="lllllll" localSheetId="49" hidden="1">{"bop94-99",#N/A,FALSE,"BOP";"bgdp94-99",#N/A,FALSE,"BOPGDP";"exp94-99",#N/A,FALSE,"EXP";"imp94-99",#N/A,FALSE,"IMP";"tt9499",#N/A,FALSE,"TT";"ss94-99",#N/A,FALSE,"SERV";"tran94-99",#N/A,FALSE,"TRAN";"dis95-98",#N/A,FALSE,"DISB";"amor94-99",#N/A,FALSE,"AMOR";"int94-98",#N/A,FALSE,"INT";"debt94-99",#N/A,FALSE,"DEBT"}</definedName>
    <definedName name="lllllll" localSheetId="50" hidden="1">{"bop94-99",#N/A,FALSE,"BOP";"bgdp94-99",#N/A,FALSE,"BOPGDP";"exp94-99",#N/A,FALSE,"EXP";"imp94-99",#N/A,FALSE,"IMP";"tt9499",#N/A,FALSE,"TT";"ss94-99",#N/A,FALSE,"SERV";"tran94-99",#N/A,FALSE,"TRAN";"dis95-98",#N/A,FALSE,"DISB";"amor94-99",#N/A,FALSE,"AMOR";"int94-98",#N/A,FALSE,"INT";"debt94-99",#N/A,FALSE,"DEBT"}</definedName>
    <definedName name="lllllll" localSheetId="51" hidden="1">{"bop94-99",#N/A,FALSE,"BOP";"bgdp94-99",#N/A,FALSE,"BOPGDP";"exp94-99",#N/A,FALSE,"EXP";"imp94-99",#N/A,FALSE,"IMP";"tt9499",#N/A,FALSE,"TT";"ss94-99",#N/A,FALSE,"SERV";"tran94-99",#N/A,FALSE,"TRAN";"dis95-98",#N/A,FALSE,"DISB";"amor94-99",#N/A,FALSE,"AMOR";"int94-98",#N/A,FALSE,"INT";"debt94-99",#N/A,FALSE,"DEBT"}</definedName>
    <definedName name="lllllll" localSheetId="52" hidden="1">{"bop94-99",#N/A,FALSE,"BOP";"bgdp94-99",#N/A,FALSE,"BOPGDP";"exp94-99",#N/A,FALSE,"EXP";"imp94-99",#N/A,FALSE,"IMP";"tt9499",#N/A,FALSE,"TT";"ss94-99",#N/A,FALSE,"SERV";"tran94-99",#N/A,FALSE,"TRAN";"dis95-98",#N/A,FALSE,"DISB";"amor94-99",#N/A,FALSE,"AMOR";"int94-98",#N/A,FALSE,"INT";"debt94-99",#N/A,FALSE,"DEBT"}</definedName>
    <definedName name="lllllll" localSheetId="11" hidden="1">{"bop94-99",#N/A,FALSE,"BOP";"bgdp94-99",#N/A,FALSE,"BOPGDP";"exp94-99",#N/A,FALSE,"EXP";"imp94-99",#N/A,FALSE,"IMP";"tt9499",#N/A,FALSE,"TT";"ss94-99",#N/A,FALSE,"SERV";"tran94-99",#N/A,FALSE,"TRAN";"dis95-98",#N/A,FALSE,"DISB";"amor94-99",#N/A,FALSE,"AMOR";"int94-98",#N/A,FALSE,"INT";"debt94-99",#N/A,FALSE,"DEBT"}</definedName>
    <definedName name="lllllll" localSheetId="12" hidden="1">{"bop94-99",#N/A,FALSE,"BOP";"bgdp94-99",#N/A,FALSE,"BOPGDP";"exp94-99",#N/A,FALSE,"EXP";"imp94-99",#N/A,FALSE,"IMP";"tt9499",#N/A,FALSE,"TT";"ss94-99",#N/A,FALSE,"SERV";"tran94-99",#N/A,FALSE,"TRAN";"dis95-98",#N/A,FALSE,"DISB";"amor94-99",#N/A,FALSE,"AMOR";"int94-98",#N/A,FALSE,"INT";"debt94-99",#N/A,FALSE,"DEBT"}</definedName>
    <definedName name="lllllll" localSheetId="13" hidden="1">{"bop94-99",#N/A,FALSE,"BOP";"bgdp94-99",#N/A,FALSE,"BOPGDP";"exp94-99",#N/A,FALSE,"EXP";"imp94-99",#N/A,FALSE,"IMP";"tt9499",#N/A,FALSE,"TT";"ss94-99",#N/A,FALSE,"SERV";"tran94-99",#N/A,FALSE,"TRAN";"dis95-98",#N/A,FALSE,"DISB";"amor94-99",#N/A,FALSE,"AMOR";"int94-98",#N/A,FALSE,"INT";"debt94-99",#N/A,FALSE,"DEBT"}</definedName>
    <definedName name="lllllll" localSheetId="17" hidden="1">{"bop94-99",#N/A,FALSE,"BOP";"bgdp94-99",#N/A,FALSE,"BOPGDP";"exp94-99",#N/A,FALSE,"EXP";"imp94-99",#N/A,FALSE,"IMP";"tt9499",#N/A,FALSE,"TT";"ss94-99",#N/A,FALSE,"SERV";"tran94-99",#N/A,FALSE,"TRAN";"dis95-98",#N/A,FALSE,"DISB";"amor94-99",#N/A,FALSE,"AMOR";"int94-98",#N/A,FALSE,"INT";"debt94-99",#N/A,FALSE,"DEBT"}</definedName>
    <definedName name="lllllll" localSheetId="18" hidden="1">{"bop94-99",#N/A,FALSE,"BOP";"bgdp94-99",#N/A,FALSE,"BOPGDP";"exp94-99",#N/A,FALSE,"EXP";"imp94-99",#N/A,FALSE,"IMP";"tt9499",#N/A,FALSE,"TT";"ss94-99",#N/A,FALSE,"SERV";"tran94-99",#N/A,FALSE,"TRAN";"dis95-98",#N/A,FALSE,"DISB";"amor94-99",#N/A,FALSE,"AMOR";"int94-98",#N/A,FALSE,"INT";"debt94-99",#N/A,FALSE,"DEBT"}</definedName>
    <definedName name="lllllll" localSheetId="20" hidden="1">{"bop94-99",#N/A,FALSE,"BOP";"bgdp94-99",#N/A,FALSE,"BOPGDP";"exp94-99",#N/A,FALSE,"EXP";"imp94-99",#N/A,FALSE,"IMP";"tt9499",#N/A,FALSE,"TT";"ss94-99",#N/A,FALSE,"SERV";"tran94-99",#N/A,FALSE,"TRAN";"dis95-98",#N/A,FALSE,"DISB";"amor94-99",#N/A,FALSE,"AMOR";"int94-98",#N/A,FALSE,"INT";"debt94-99",#N/A,FALSE,"DEBT"}</definedName>
    <definedName name="lllllll" localSheetId="21" hidden="1">{"bop94-99",#N/A,FALSE,"BOP";"bgdp94-99",#N/A,FALSE,"BOPGDP";"exp94-99",#N/A,FALSE,"EXP";"imp94-99",#N/A,FALSE,"IMP";"tt9499",#N/A,FALSE,"TT";"ss94-99",#N/A,FALSE,"SERV";"tran94-99",#N/A,FALSE,"TRAN";"dis95-98",#N/A,FALSE,"DISB";"amor94-99",#N/A,FALSE,"AMOR";"int94-98",#N/A,FALSE,"INT";"debt94-99",#N/A,FALSE,"DEBT"}</definedName>
    <definedName name="lllllll" localSheetId="10" hidden="1">{"bop94-99",#N/A,FALSE,"BOP";"bgdp94-99",#N/A,FALSE,"BOPGDP";"exp94-99",#N/A,FALSE,"EXP";"imp94-99",#N/A,FALSE,"IMP";"tt9499",#N/A,FALSE,"TT";"ss94-99",#N/A,FALSE,"SERV";"tran94-99",#N/A,FALSE,"TRAN";"dis95-98",#N/A,FALSE,"DISB";"amor94-99",#N/A,FALSE,"AMOR";"int94-98",#N/A,FALSE,"INT";"debt94-99",#N/A,FALSE,"DEBT"}</definedName>
    <definedName name="lllllll" localSheetId="26" hidden="1">{"bop94-99",#N/A,FALSE,"BOP";"bgdp94-99",#N/A,FALSE,"BOPGDP";"exp94-99",#N/A,FALSE,"EXP";"imp94-99",#N/A,FALSE,"IMP";"tt9499",#N/A,FALSE,"TT";"ss94-99",#N/A,FALSE,"SERV";"tran94-99",#N/A,FALSE,"TRAN";"dis95-98",#N/A,FALSE,"DISB";"amor94-99",#N/A,FALSE,"AMOR";"int94-98",#N/A,FALSE,"INT";"debt94-99",#N/A,FALSE,"DEBT"}</definedName>
    <definedName name="lllllll" localSheetId="23" hidden="1">{"bop94-99",#N/A,FALSE,"BOP";"bgdp94-99",#N/A,FALSE,"BOPGDP";"exp94-99",#N/A,FALSE,"EXP";"imp94-99",#N/A,FALSE,"IMP";"tt9499",#N/A,FALSE,"TT";"ss94-99",#N/A,FALSE,"SERV";"tran94-99",#N/A,FALSE,"TRAN";"dis95-98",#N/A,FALSE,"DISB";"amor94-99",#N/A,FALSE,"AMOR";"int94-98",#N/A,FALSE,"INT";"debt94-99",#N/A,FALSE,"DEBT"}</definedName>
    <definedName name="lllllll" localSheetId="28" hidden="1">{"bop94-99",#N/A,FALSE,"BOP";"bgdp94-99",#N/A,FALSE,"BOPGDP";"exp94-99",#N/A,FALSE,"EXP";"imp94-99",#N/A,FALSE,"IMP";"tt9499",#N/A,FALSE,"TT";"ss94-99",#N/A,FALSE,"SERV";"tran94-99",#N/A,FALSE,"TRAN";"dis95-98",#N/A,FALSE,"DISB";"amor94-99",#N/A,FALSE,"AMOR";"int94-98",#N/A,FALSE,"INT";"debt94-99",#N/A,FALSE,"DEBT"}</definedName>
    <definedName name="lllllll" localSheetId="29" hidden="1">{"bop94-99",#N/A,FALSE,"BOP";"bgdp94-99",#N/A,FALSE,"BOPGDP";"exp94-99",#N/A,FALSE,"EXP";"imp94-99",#N/A,FALSE,"IMP";"tt9499",#N/A,FALSE,"TT";"ss94-99",#N/A,FALSE,"SERV";"tran94-99",#N/A,FALSE,"TRAN";"dis95-98",#N/A,FALSE,"DISB";"amor94-99",#N/A,FALSE,"AMOR";"int94-98",#N/A,FALSE,"INT";"debt94-99",#N/A,FALSE,"DEBT"}</definedName>
    <definedName name="lllllll" localSheetId="30" hidden="1">{"bop94-99",#N/A,FALSE,"BOP";"bgdp94-99",#N/A,FALSE,"BOPGDP";"exp94-99",#N/A,FALSE,"EXP";"imp94-99",#N/A,FALSE,"IMP";"tt9499",#N/A,FALSE,"TT";"ss94-99",#N/A,FALSE,"SERV";"tran94-99",#N/A,FALSE,"TRAN";"dis95-98",#N/A,FALSE,"DISB";"amor94-99",#N/A,FALSE,"AMOR";"int94-98",#N/A,FALSE,"INT";"debt94-99",#N/A,FALSE,"DEBT"}</definedName>
    <definedName name="lllllll" localSheetId="31" hidden="1">{"bop94-99",#N/A,FALSE,"BOP";"bgdp94-99",#N/A,FALSE,"BOPGDP";"exp94-99",#N/A,FALSE,"EXP";"imp94-99",#N/A,FALSE,"IMP";"tt9499",#N/A,FALSE,"TT";"ss94-99",#N/A,FALSE,"SERV";"tran94-99",#N/A,FALSE,"TRAN";"dis95-98",#N/A,FALSE,"DISB";"amor94-99",#N/A,FALSE,"AMOR";"int94-98",#N/A,FALSE,"INT";"debt94-99",#N/A,FALSE,"DEBT"}</definedName>
    <definedName name="lllllll" localSheetId="32" hidden="1">{"bop94-99",#N/A,FALSE,"BOP";"bgdp94-99",#N/A,FALSE,"BOPGDP";"exp94-99",#N/A,FALSE,"EXP";"imp94-99",#N/A,FALSE,"IMP";"tt9499",#N/A,FALSE,"TT";"ss94-99",#N/A,FALSE,"SERV";"tran94-99",#N/A,FALSE,"TRAN";"dis95-98",#N/A,FALSE,"DISB";"amor94-99",#N/A,FALSE,"AMOR";"int94-98",#N/A,FALSE,"INT";"debt94-99",#N/A,FALSE,"DEBT"}</definedName>
    <definedName name="lllllll" localSheetId="33" hidden="1">{"bop94-99",#N/A,FALSE,"BOP";"bgdp94-99",#N/A,FALSE,"BOPGDP";"exp94-99",#N/A,FALSE,"EXP";"imp94-99",#N/A,FALSE,"IMP";"tt9499",#N/A,FALSE,"TT";"ss94-99",#N/A,FALSE,"SERV";"tran94-99",#N/A,FALSE,"TRAN";"dis95-98",#N/A,FALSE,"DISB";"amor94-99",#N/A,FALSE,"AMOR";"int94-98",#N/A,FALSE,"INT";"debt94-99",#N/A,FALSE,"DEBT"}</definedName>
    <definedName name="lllllll" localSheetId="34" hidden="1">{"bop94-99",#N/A,FALSE,"BOP";"bgdp94-99",#N/A,FALSE,"BOPGDP";"exp94-99",#N/A,FALSE,"EXP";"imp94-99",#N/A,FALSE,"IMP";"tt9499",#N/A,FALSE,"TT";"ss94-99",#N/A,FALSE,"SERV";"tran94-99",#N/A,FALSE,"TRAN";"dis95-98",#N/A,FALSE,"DISB";"amor94-99",#N/A,FALSE,"AMOR";"int94-98",#N/A,FALSE,"INT";"debt94-99",#N/A,FALSE,"DEBT"}</definedName>
    <definedName name="lllllll" localSheetId="35" hidden="1">{"bop94-99",#N/A,FALSE,"BOP";"bgdp94-99",#N/A,FALSE,"BOPGDP";"exp94-99",#N/A,FALSE,"EXP";"imp94-99",#N/A,FALSE,"IMP";"tt9499",#N/A,FALSE,"TT";"ss94-99",#N/A,FALSE,"SERV";"tran94-99",#N/A,FALSE,"TRAN";"dis95-98",#N/A,FALSE,"DISB";"amor94-99",#N/A,FALSE,"AMOR";"int94-98",#N/A,FALSE,"INT";"debt94-99",#N/A,FALSE,"DEBT"}</definedName>
    <definedName name="lllllll" localSheetId="19" hidden="1">{"bop94-99",#N/A,FALSE,"BOP";"bgdp94-99",#N/A,FALSE,"BOPGDP";"exp94-99",#N/A,FALSE,"EXP";"imp94-99",#N/A,FALSE,"IMP";"tt9499",#N/A,FALSE,"TT";"ss94-99",#N/A,FALSE,"SERV";"tran94-99",#N/A,FALSE,"TRAN";"dis95-98",#N/A,FALSE,"DISB";"amor94-99",#N/A,FALSE,"AMOR";"int94-98",#N/A,FALSE,"INT";"debt94-99",#N/A,FALSE,"DEBT"}</definedName>
    <definedName name="lllllll" localSheetId="22" hidden="1">{"bop94-99",#N/A,FALSE,"BOP";"bgdp94-99",#N/A,FALSE,"BOPGDP";"exp94-99",#N/A,FALSE,"EXP";"imp94-99",#N/A,FALSE,"IMP";"tt9499",#N/A,FALSE,"TT";"ss94-99",#N/A,FALSE,"SERV";"tran94-99",#N/A,FALSE,"TRAN";"dis95-98",#N/A,FALSE,"DISB";"amor94-99",#N/A,FALSE,"AMOR";"int94-98",#N/A,FALSE,"INT";"debt94-99",#N/A,FALSE,"DEBT"}</definedName>
    <definedName name="lllllll" localSheetId="25" hidden="1">{"bop94-99",#N/A,FALSE,"BOP";"bgdp94-99",#N/A,FALSE,"BOPGDP";"exp94-99",#N/A,FALSE,"EXP";"imp94-99",#N/A,FALSE,"IMP";"tt9499",#N/A,FALSE,"TT";"ss94-99",#N/A,FALSE,"SERV";"tran94-99",#N/A,FALSE,"TRAN";"dis95-98",#N/A,FALSE,"DISB";"amor94-99",#N/A,FALSE,"AMOR";"int94-98",#N/A,FALSE,"INT";"debt94-99",#N/A,FALSE,"DEBT"}</definedName>
    <definedName name="lllllll" localSheetId="27"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48" hidden="1">{"Minpmon",#N/A,FALSE,"Monthinput"}</definedName>
    <definedName name="lllllllllllllllll" localSheetId="49" hidden="1">{"Minpmon",#N/A,FALSE,"Monthinput"}</definedName>
    <definedName name="lllllllllllllllll" localSheetId="50" hidden="1">{"Minpmon",#N/A,FALSE,"Monthinput"}</definedName>
    <definedName name="lllllllllllllllll" localSheetId="51" hidden="1">{"Minpmon",#N/A,FALSE,"Monthinput"}</definedName>
    <definedName name="lllllllllllllllll" localSheetId="52" hidden="1">{"Minpmon",#N/A,FALSE,"Monthinput"}</definedName>
    <definedName name="lllllllllllllllll" localSheetId="11" hidden="1">{"Minpmon",#N/A,FALSE,"Monthinput"}</definedName>
    <definedName name="lllllllllllllllll" localSheetId="12" hidden="1">{"Minpmon",#N/A,FALSE,"Monthinput"}</definedName>
    <definedName name="lllllllllllllllll" localSheetId="13" hidden="1">{"Minpmon",#N/A,FALSE,"Monthinput"}</definedName>
    <definedName name="lllllllllllllllll" localSheetId="17" hidden="1">{"Minpmon",#N/A,FALSE,"Monthinput"}</definedName>
    <definedName name="lllllllllllllllll" localSheetId="18" hidden="1">{"Minpmon",#N/A,FALSE,"Monthinput"}</definedName>
    <definedName name="lllllllllllllllll" localSheetId="20" hidden="1">{"Minpmon",#N/A,FALSE,"Monthinput"}</definedName>
    <definedName name="lllllllllllllllll" localSheetId="21" hidden="1">{"Minpmon",#N/A,FALSE,"Monthinput"}</definedName>
    <definedName name="lllllllllllllllll" localSheetId="10" hidden="1">{"Minpmon",#N/A,FALSE,"Monthinput"}</definedName>
    <definedName name="lllllllllllllllll" localSheetId="26" hidden="1">{"Minpmon",#N/A,FALSE,"Monthinput"}</definedName>
    <definedName name="lllllllllllllllll" localSheetId="23" hidden="1">{"Minpmon",#N/A,FALSE,"Monthinput"}</definedName>
    <definedName name="lllllllllllllllll" localSheetId="28" hidden="1">{"Minpmon",#N/A,FALSE,"Monthinput"}</definedName>
    <definedName name="lllllllllllllllll" localSheetId="29" hidden="1">{"Minpmon",#N/A,FALSE,"Monthinput"}</definedName>
    <definedName name="lllllllllllllllll" localSheetId="30" hidden="1">{"Minpmon",#N/A,FALSE,"Monthinput"}</definedName>
    <definedName name="lllllllllllllllll" localSheetId="31" hidden="1">{"Minpmon",#N/A,FALSE,"Monthinput"}</definedName>
    <definedName name="lllllllllllllllll" localSheetId="32" hidden="1">{"Minpmon",#N/A,FALSE,"Monthinput"}</definedName>
    <definedName name="lllllllllllllllll" localSheetId="33" hidden="1">{"Minpmon",#N/A,FALSE,"Monthinput"}</definedName>
    <definedName name="lllllllllllllllll" localSheetId="34" hidden="1">{"Minpmon",#N/A,FALSE,"Monthinput"}</definedName>
    <definedName name="lllllllllllllllll" localSheetId="35" hidden="1">{"Minpmon",#N/A,FALSE,"Monthinput"}</definedName>
    <definedName name="lllllllllllllllll" localSheetId="19" hidden="1">{"Minpmon",#N/A,FALSE,"Monthinput"}</definedName>
    <definedName name="lllllllllllllllll" localSheetId="22" hidden="1">{"Minpmon",#N/A,FALSE,"Monthinput"}</definedName>
    <definedName name="lllllllllllllllll" localSheetId="25" hidden="1">{"Minpmon",#N/A,FALSE,"Monthinput"}</definedName>
    <definedName name="lllllllllllllllll" localSheetId="27" hidden="1">{"Minpmon",#N/A,FALSE,"Monthinput"}</definedName>
    <definedName name="lllllllllllllllll" hidden="1">{"Minpmon",#N/A,FALSE,"Monthinput"}</definedName>
    <definedName name="lloo" localSheetId="48" hidden="1">#REF!</definedName>
    <definedName name="lloo" localSheetId="49" hidden="1">#REF!</definedName>
    <definedName name="lloo" localSheetId="50" hidden="1">#REF!</definedName>
    <definedName name="lloo" localSheetId="51" hidden="1">#REF!</definedName>
    <definedName name="lloo" localSheetId="52" hidden="1">#REF!</definedName>
    <definedName name="lloo" localSheetId="11" hidden="1">#REF!</definedName>
    <definedName name="lloo" localSheetId="12" hidden="1">#REF!</definedName>
    <definedName name="lloo" localSheetId="13" hidden="1">#REF!</definedName>
    <definedName name="lloo" localSheetId="17" hidden="1">#REF!</definedName>
    <definedName name="lloo" localSheetId="18" hidden="1">#REF!</definedName>
    <definedName name="lloo" localSheetId="20" hidden="1">#REF!</definedName>
    <definedName name="lloo" localSheetId="21" hidden="1">#REF!</definedName>
    <definedName name="lloo" localSheetId="26" hidden="1">#REF!</definedName>
    <definedName name="lloo" localSheetId="28" hidden="1">#REF!</definedName>
    <definedName name="lloo" localSheetId="29" hidden="1">#REF!</definedName>
    <definedName name="lloo" localSheetId="30" hidden="1">#REF!</definedName>
    <definedName name="lloo" localSheetId="31" hidden="1">#REF!</definedName>
    <definedName name="lloo" localSheetId="32" hidden="1">#REF!</definedName>
    <definedName name="lloo" localSheetId="33" hidden="1">#REF!</definedName>
    <definedName name="lloo" localSheetId="34" hidden="1">#REF!</definedName>
    <definedName name="lloo" localSheetId="19" hidden="1">#REF!</definedName>
    <definedName name="lloo" localSheetId="25" hidden="1">#REF!</definedName>
    <definedName name="lloo" localSheetId="27" hidden="1">#REF!</definedName>
    <definedName name="lloo" hidden="1">#REF!</definedName>
    <definedName name="lodnjkhdnbdv" localSheetId="49">#REF!</definedName>
    <definedName name="lodnjkhdnbdv" localSheetId="50">#REF!</definedName>
    <definedName name="lodnjkhdnbdv" localSheetId="51">#REF!</definedName>
    <definedName name="lodnjkhdnbdv" localSheetId="11">#REF!</definedName>
    <definedName name="lodnjkhdnbdv" localSheetId="12">#REF!</definedName>
    <definedName name="lodnjkhdnbdv" localSheetId="13">#REF!</definedName>
    <definedName name="lodnjkhdnbdv" localSheetId="17">#REF!</definedName>
    <definedName name="lodnjkhdnbdv" localSheetId="20">#REF!</definedName>
    <definedName name="lodnjkhdnbdv" localSheetId="21">#REF!</definedName>
    <definedName name="lodnjkhdnbdv" localSheetId="28">#REF!</definedName>
    <definedName name="lodnjkhdnbdv" localSheetId="29">#REF!</definedName>
    <definedName name="lodnjkhdnbdv" localSheetId="30">#REF!</definedName>
    <definedName name="lodnjkhdnbdv" localSheetId="31">#REF!</definedName>
    <definedName name="lodnjkhdnbdv" localSheetId="32">#REF!</definedName>
    <definedName name="lodnjkhdnbdv" localSheetId="33">#REF!</definedName>
    <definedName name="lodnjkhdnbdv" localSheetId="34">#REF!</definedName>
    <definedName name="lodnjkhdnbdv" localSheetId="19">#REF!</definedName>
    <definedName name="lodnjkhdnbdv" localSheetId="25">#REF!</definedName>
    <definedName name="lodnjkhdnbdv">#REF!</definedName>
    <definedName name="lolololo" localSheetId="49">#REF!</definedName>
    <definedName name="lolololo" localSheetId="50">#REF!</definedName>
    <definedName name="lolololo" localSheetId="51">#REF!</definedName>
    <definedName name="lolololo" localSheetId="11">#REF!</definedName>
    <definedName name="lolololo" localSheetId="12">#REF!</definedName>
    <definedName name="lolololo" localSheetId="13">#REF!</definedName>
    <definedName name="lolololo" localSheetId="17">#REF!</definedName>
    <definedName name="lolololo" localSheetId="20">#REF!</definedName>
    <definedName name="lolololo" localSheetId="21">#REF!</definedName>
    <definedName name="lolololo" localSheetId="28">#REF!</definedName>
    <definedName name="lolololo" localSheetId="29">#REF!</definedName>
    <definedName name="lolololo" localSheetId="30">#REF!</definedName>
    <definedName name="lolololo" localSheetId="31">#REF!</definedName>
    <definedName name="lolololo" localSheetId="32">#REF!</definedName>
    <definedName name="lolololo" localSheetId="33">#REF!</definedName>
    <definedName name="lolololo" localSheetId="34">#REF!</definedName>
    <definedName name="lolololo" localSheetId="19">#REF!</definedName>
    <definedName name="lolololo" localSheetId="25">#REF!</definedName>
    <definedName name="lolololo">#REF!</definedName>
    <definedName name="LONAB96" localSheetId="28">#REF!</definedName>
    <definedName name="LONAB96" localSheetId="29">#REF!</definedName>
    <definedName name="LONAB96" localSheetId="30">#REF!</definedName>
    <definedName name="LONAB96" localSheetId="31">#REF!</definedName>
    <definedName name="LONAB96">#REF!</definedName>
    <definedName name="LOOKUPMTH" localSheetId="51">#REF!</definedName>
    <definedName name="LOOKUPMTH" localSheetId="28">#REF!</definedName>
    <definedName name="LOOKUPMTH" localSheetId="29">#REF!</definedName>
    <definedName name="LOOKUPMTH" localSheetId="30">#REF!</definedName>
    <definedName name="LOOKUPMTH" localSheetId="31">#REF!</definedName>
    <definedName name="LOOKUPMTH">#REF!</definedName>
    <definedName name="Low_external" localSheetId="28">#REF!</definedName>
    <definedName name="Low_external" localSheetId="29">#REF!</definedName>
    <definedName name="Low_external" localSheetId="30">#REF!</definedName>
    <definedName name="Low_external" localSheetId="31">#REF!</definedName>
    <definedName name="Low_external">#REF!</definedName>
    <definedName name="Low_fiscal" localSheetId="28">#REF!</definedName>
    <definedName name="Low_fiscal" localSheetId="29">#REF!</definedName>
    <definedName name="Low_fiscal" localSheetId="30">#REF!</definedName>
    <definedName name="Low_fiscal" localSheetId="31">#REF!</definedName>
    <definedName name="Low_fiscal">#REF!</definedName>
    <definedName name="Low_growth_extended" localSheetId="28">#REF!</definedName>
    <definedName name="Low_growth_extended" localSheetId="29">#REF!</definedName>
    <definedName name="Low_growth_extended" localSheetId="30">#REF!</definedName>
    <definedName name="Low_growth_extended" localSheetId="31">#REF!</definedName>
    <definedName name="Low_growth_extended">#REF!</definedName>
    <definedName name="Low_growth_summary" localSheetId="28">#REF!</definedName>
    <definedName name="Low_growth_summary" localSheetId="29">#REF!</definedName>
    <definedName name="Low_growth_summary" localSheetId="30">#REF!</definedName>
    <definedName name="Low_growth_summary" localSheetId="31">#REF!</definedName>
    <definedName name="Low_growth_summary">#REF!</definedName>
    <definedName name="Low_monetary" localSheetId="28">#REF!</definedName>
    <definedName name="Low_monetary" localSheetId="29">#REF!</definedName>
    <definedName name="Low_monetary" localSheetId="30">#REF!</definedName>
    <definedName name="Low_monetary" localSheetId="31">#REF!</definedName>
    <definedName name="Low_monetary">#REF!</definedName>
    <definedName name="Low_real" localSheetId="28">#REF!</definedName>
    <definedName name="Low_real" localSheetId="29">#REF!</definedName>
    <definedName name="Low_real" localSheetId="30">#REF!</definedName>
    <definedName name="Low_real" localSheetId="31">#REF!</definedName>
    <definedName name="Low_real">#REF!</definedName>
    <definedName name="Low_summary" localSheetId="28">#REF!</definedName>
    <definedName name="Low_summary" localSheetId="29">#REF!</definedName>
    <definedName name="Low_summary" localSheetId="30">#REF!</definedName>
    <definedName name="Low_summary" localSheetId="31">#REF!</definedName>
    <definedName name="Low_summary">#REF!</definedName>
    <definedName name="Lowest_Inter_Bank_Rate" localSheetId="17">#REF!</definedName>
    <definedName name="Lowest_Inter_Bank_Rate" localSheetId="18">#REF!</definedName>
    <definedName name="Lowest_Inter_Bank_Rate" localSheetId="20">#REF!</definedName>
    <definedName name="Lowest_Inter_Bank_Rate" localSheetId="30">#REF!</definedName>
    <definedName name="Lowest_Inter_Bank_Rate" localSheetId="31">'[70]Inter-Bank'!$M$5</definedName>
    <definedName name="Lowest_Inter_Bank_Rate" localSheetId="19">#REF!</definedName>
    <definedName name="Lowest_Inter_Bank_Rate">#REF!</definedName>
    <definedName name="LP" localSheetId="48">#REF!</definedName>
    <definedName name="LP" localSheetId="49">#REF!</definedName>
    <definedName name="LP" localSheetId="50">#REF!</definedName>
    <definedName name="LP" localSheetId="51">#REF!</definedName>
    <definedName name="LP" localSheetId="52">#REF!</definedName>
    <definedName name="LP" localSheetId="11">#REF!</definedName>
    <definedName name="LP" localSheetId="12">#REF!</definedName>
    <definedName name="LP" localSheetId="13">#REF!</definedName>
    <definedName name="LP" localSheetId="17">#REF!</definedName>
    <definedName name="LP" localSheetId="18">#REF!</definedName>
    <definedName name="LP" localSheetId="20">#REF!</definedName>
    <definedName name="LP" localSheetId="21">#REF!</definedName>
    <definedName name="LP" localSheetId="26">#REF!</definedName>
    <definedName name="LP" localSheetId="28">#REF!</definedName>
    <definedName name="LP" localSheetId="29">#REF!</definedName>
    <definedName name="LP" localSheetId="30">#REF!</definedName>
    <definedName name="LP" localSheetId="31">#REF!</definedName>
    <definedName name="LP" localSheetId="32">#REF!</definedName>
    <definedName name="LP" localSheetId="33">#REF!</definedName>
    <definedName name="LP" localSheetId="34">#REF!</definedName>
    <definedName name="LP" localSheetId="19">#REF!</definedName>
    <definedName name="LP" localSheetId="25">#REF!</definedName>
    <definedName name="LP" localSheetId="27">#REF!</definedName>
    <definedName name="LP">#REF!</definedName>
    <definedName name="LP1A" localSheetId="49">#REF!</definedName>
    <definedName name="LP1A" localSheetId="50">#REF!</definedName>
    <definedName name="LP1A" localSheetId="51">#REF!</definedName>
    <definedName name="LP1A" localSheetId="11">#REF!</definedName>
    <definedName name="LP1A" localSheetId="12">#REF!</definedName>
    <definedName name="LP1A" localSheetId="17">#REF!</definedName>
    <definedName name="LP1A" localSheetId="20">#REF!</definedName>
    <definedName name="LP1A" localSheetId="21">#REF!</definedName>
    <definedName name="LP1A" localSheetId="28">#REF!</definedName>
    <definedName name="LP1A" localSheetId="29">#REF!</definedName>
    <definedName name="LP1A" localSheetId="30">#REF!</definedName>
    <definedName name="LP1A" localSheetId="31">#REF!</definedName>
    <definedName name="LP1A" localSheetId="32">#REF!</definedName>
    <definedName name="LP1A" localSheetId="33">#REF!</definedName>
    <definedName name="LP1A" localSheetId="34">#REF!</definedName>
    <definedName name="LP1A" localSheetId="19">#REF!</definedName>
    <definedName name="LP1A" localSheetId="25">#REF!</definedName>
    <definedName name="LP1A">#REF!</definedName>
    <definedName name="LPEperc" localSheetId="28">#REF!</definedName>
    <definedName name="LPEperc" localSheetId="29">#REF!</definedName>
    <definedName name="LPEperc" localSheetId="30">#REF!</definedName>
    <definedName name="LPEperc" localSheetId="31">#REF!</definedName>
    <definedName name="LPEperc">#REF!</definedName>
    <definedName name="LPperc" localSheetId="28">#REF!</definedName>
    <definedName name="LPperc" localSheetId="29">#REF!</definedName>
    <definedName name="LPperc" localSheetId="30">#REF!</definedName>
    <definedName name="LPperc" localSheetId="31">#REF!</definedName>
    <definedName name="LPperc">#REF!</definedName>
    <definedName name="LT" localSheetId="28">#REF!</definedName>
    <definedName name="LT" localSheetId="29">#REF!</definedName>
    <definedName name="LT" localSheetId="30">#REF!</definedName>
    <definedName name="LT" localSheetId="31">#REF!</definedName>
    <definedName name="LT">#REF!</definedName>
    <definedName name="LTcirr" localSheetId="49">#REF!</definedName>
    <definedName name="LTcirr" localSheetId="50">#REF!</definedName>
    <definedName name="LTcirr" localSheetId="51">#REF!</definedName>
    <definedName name="LTcirr" localSheetId="11">#REF!</definedName>
    <definedName name="LTcirr" localSheetId="17">#REF!</definedName>
    <definedName name="LTcirr" localSheetId="20">#REF!</definedName>
    <definedName name="LTcirr" localSheetId="28">#REF!</definedName>
    <definedName name="LTcirr" localSheetId="29">#REF!</definedName>
    <definedName name="LTcirr" localSheetId="30">#REF!</definedName>
    <definedName name="LTcirr" localSheetId="31">#REF!</definedName>
    <definedName name="LTcirr" localSheetId="25">#REF!</definedName>
    <definedName name="LTcirr">#REF!</definedName>
    <definedName name="LTr" localSheetId="49">#REF!</definedName>
    <definedName name="LTr" localSheetId="50">#REF!</definedName>
    <definedName name="LTr" localSheetId="51">#REF!</definedName>
    <definedName name="LTr" localSheetId="11">#REF!</definedName>
    <definedName name="LTr" localSheetId="17">#REF!</definedName>
    <definedName name="LTr" localSheetId="28">#REF!</definedName>
    <definedName name="LTr" localSheetId="29">#REF!</definedName>
    <definedName name="LTr" localSheetId="30">#REF!</definedName>
    <definedName name="LTr" localSheetId="31">#REF!</definedName>
    <definedName name="LTr" localSheetId="25">#REF!</definedName>
    <definedName name="LTr">#REF!</definedName>
    <definedName name="LUR" localSheetId="12">#REF!</definedName>
    <definedName name="LUR">#N/A</definedName>
    <definedName name="LUXF" localSheetId="48">#REF!</definedName>
    <definedName name="LUXF" localSheetId="49">#REF!</definedName>
    <definedName name="LUXF" localSheetId="50">#REF!</definedName>
    <definedName name="LUXF" localSheetId="51">#REF!</definedName>
    <definedName name="LUXF" localSheetId="52">#REF!</definedName>
    <definedName name="LUXF" localSheetId="11">#REF!</definedName>
    <definedName name="LUXF" localSheetId="12">#REF!</definedName>
    <definedName name="LUXF" localSheetId="13">#REF!</definedName>
    <definedName name="LUXF" localSheetId="17">#REF!</definedName>
    <definedName name="LUXF" localSheetId="18">#REF!</definedName>
    <definedName name="LUXF" localSheetId="20">#REF!</definedName>
    <definedName name="LUXF" localSheetId="21">#REF!</definedName>
    <definedName name="LUXF" localSheetId="26">#REF!</definedName>
    <definedName name="LUXF" localSheetId="28">#REF!</definedName>
    <definedName name="LUXF" localSheetId="29">#REF!</definedName>
    <definedName name="LUXF" localSheetId="30">#REF!</definedName>
    <definedName name="LUXF" localSheetId="31">#REF!</definedName>
    <definedName name="LUXF" localSheetId="32">#REF!</definedName>
    <definedName name="LUXF" localSheetId="33">#REF!</definedName>
    <definedName name="LUXF" localSheetId="34">#REF!</definedName>
    <definedName name="LUXF" localSheetId="19">#REF!</definedName>
    <definedName name="LUXF" localSheetId="25">#REF!</definedName>
    <definedName name="LUXF" localSheetId="27">#REF!</definedName>
    <definedName name="LUXF">#REF!</definedName>
    <definedName name="LUXF1" localSheetId="49">#REF!</definedName>
    <definedName name="LUXF1" localSheetId="50">#REF!</definedName>
    <definedName name="LUXF1" localSheetId="51">#REF!</definedName>
    <definedName name="LUXF1" localSheetId="11">#REF!</definedName>
    <definedName name="LUXF1" localSheetId="12">#REF!</definedName>
    <definedName name="LUXF1" localSheetId="17">#REF!</definedName>
    <definedName name="LUXF1" localSheetId="20">#REF!</definedName>
    <definedName name="LUXF1" localSheetId="21">#REF!</definedName>
    <definedName name="LUXF1" localSheetId="28">#REF!</definedName>
    <definedName name="LUXF1" localSheetId="29">#REF!</definedName>
    <definedName name="LUXF1" localSheetId="30">#REF!</definedName>
    <definedName name="LUXF1" localSheetId="31">#REF!</definedName>
    <definedName name="LUXF1" localSheetId="32">#REF!</definedName>
    <definedName name="LUXF1" localSheetId="33">#REF!</definedName>
    <definedName name="LUXF1" localSheetId="34">#REF!</definedName>
    <definedName name="LUXF1" localSheetId="19">#REF!</definedName>
    <definedName name="LUXF1" localSheetId="25">#REF!</definedName>
    <definedName name="LUXF1">#REF!</definedName>
    <definedName name="Lyon" localSheetId="30">#REF!</definedName>
    <definedName name="Lyon" localSheetId="31">[67]Sheet3!$O$1</definedName>
    <definedName name="Lyon">#REF!</definedName>
    <definedName name="m">#N/A</definedName>
    <definedName name="MACRO" localSheetId="48">#REF!</definedName>
    <definedName name="MACRO" localSheetId="49">#REF!</definedName>
    <definedName name="MACRO" localSheetId="50">#REF!</definedName>
    <definedName name="MACRO" localSheetId="51">#REF!</definedName>
    <definedName name="MACRO" localSheetId="52">#REF!</definedName>
    <definedName name="MACRO" localSheetId="11">#REF!</definedName>
    <definedName name="MACRO" localSheetId="12">#REF!</definedName>
    <definedName name="MACRO" localSheetId="13">#REF!</definedName>
    <definedName name="MACRO" localSheetId="17">#REF!</definedName>
    <definedName name="MACRO" localSheetId="18">#REF!</definedName>
    <definedName name="MACRO" localSheetId="20">#REF!</definedName>
    <definedName name="MACRO" localSheetId="26">#REF!</definedName>
    <definedName name="MACRO" localSheetId="28">#REF!</definedName>
    <definedName name="MACRO" localSheetId="29">#REF!</definedName>
    <definedName name="MACRO" localSheetId="30">#REF!</definedName>
    <definedName name="MACRO" localSheetId="31">#REF!</definedName>
    <definedName name="MACRO" localSheetId="32">#REF!</definedName>
    <definedName name="MACRO" localSheetId="19">#REF!</definedName>
    <definedName name="MACRO" localSheetId="25">#REF!</definedName>
    <definedName name="MACRO" localSheetId="27">#REF!</definedName>
    <definedName name="MACRO">#REF!</definedName>
    <definedName name="MACRO_ASSUMP_2006" localSheetId="49">#REF!</definedName>
    <definedName name="MACRO_ASSUMP_2006" localSheetId="50">#REF!</definedName>
    <definedName name="MACRO_ASSUMP_2006" localSheetId="51">#REF!</definedName>
    <definedName name="MACRO_ASSUMP_2006" localSheetId="11">#REF!</definedName>
    <definedName name="MACRO_ASSUMP_2006" localSheetId="12">#REF!</definedName>
    <definedName name="MACRO_ASSUMP_2006" localSheetId="13">#REF!</definedName>
    <definedName name="MACRO_ASSUMP_2006" localSheetId="17">#REF!</definedName>
    <definedName name="MACRO_ASSUMP_2006" localSheetId="18">#REF!</definedName>
    <definedName name="MACRO_ASSUMP_2006" localSheetId="20">#REF!</definedName>
    <definedName name="MACRO_ASSUMP_2006" localSheetId="26">#REF!</definedName>
    <definedName name="MACRO_ASSUMP_2006" localSheetId="28">#REF!</definedName>
    <definedName name="MACRO_ASSUMP_2006" localSheetId="29">#REF!</definedName>
    <definedName name="MACRO_ASSUMP_2006" localSheetId="30">#REF!</definedName>
    <definedName name="MACRO_ASSUMP_2006" localSheetId="31">#REF!</definedName>
    <definedName name="MACRO_ASSUMP_2006" localSheetId="32">#REF!</definedName>
    <definedName name="MACRO_ASSUMP_2006" localSheetId="19">#REF!</definedName>
    <definedName name="MACRO_ASSUMP_2006" localSheetId="25">#REF!</definedName>
    <definedName name="MACRO_ASSUMP_2006" localSheetId="27">#REF!</definedName>
    <definedName name="MACRO_ASSUMP_2006">#REF!</definedName>
    <definedName name="Macro2" localSheetId="28">#REF!</definedName>
    <definedName name="Macro2" localSheetId="29">#REF!</definedName>
    <definedName name="Macro2" localSheetId="30">#REF!</definedName>
    <definedName name="Macro2" localSheetId="31">#REF!</definedName>
    <definedName name="Macro2">#REF!</definedName>
    <definedName name="Macro3" localSheetId="28">#REF!</definedName>
    <definedName name="Macro3" localSheetId="29">#REF!</definedName>
    <definedName name="Macro3" localSheetId="30">#REF!</definedName>
    <definedName name="Macro3" localSheetId="31">#REF!</definedName>
    <definedName name="Macro3">#REF!</definedName>
    <definedName name="Macro5" localSheetId="28">#REF!</definedName>
    <definedName name="Macro5" localSheetId="29">#REF!</definedName>
    <definedName name="Macro5" localSheetId="30">#REF!</definedName>
    <definedName name="Macro5" localSheetId="31">#REF!</definedName>
    <definedName name="Macro5">#REF!</definedName>
    <definedName name="Macro6" localSheetId="28">#REF!</definedName>
    <definedName name="Macro6" localSheetId="29">#REF!</definedName>
    <definedName name="Macro6" localSheetId="30">#REF!</definedName>
    <definedName name="Macro6" localSheetId="31">#REF!</definedName>
    <definedName name="Macro6">#REF!</definedName>
    <definedName name="MACROINPUT" localSheetId="28">#REF!</definedName>
    <definedName name="MACROINPUT" localSheetId="29">#REF!</definedName>
    <definedName name="MACROINPUT" localSheetId="30">#REF!</definedName>
    <definedName name="MACROINPUT" localSheetId="31">#REF!</definedName>
    <definedName name="MACROINPUT">#REF!</definedName>
    <definedName name="MACROS" localSheetId="30">#REF!</definedName>
    <definedName name="MACROS" localSheetId="31">[76]MACROS!$A$1:$A$1</definedName>
    <definedName name="MACROS">#REF!</definedName>
    <definedName name="maintabs" localSheetId="17">#REF!,#REF!,#REF!</definedName>
    <definedName name="maintabs" localSheetId="18">#REF!,#REF!,#REF!</definedName>
    <definedName name="maintabs" localSheetId="20">#REF!,#REF!,#REF!</definedName>
    <definedName name="maintabs" localSheetId="30">#REF!,#REF!,#REF!</definedName>
    <definedName name="maintabs" localSheetId="31">[33]QNEWLOR!$B$3:$G$17,[33]QNEWLOR!$B$20:$G$87,[33]QNEWLOR!$B$90:$G$159</definedName>
    <definedName name="maintabs" localSheetId="19">#REF!,#REF!,#REF!</definedName>
    <definedName name="maintabs">#REF!,#REF!,#REF!</definedName>
    <definedName name="MALAX" localSheetId="48">#REF!</definedName>
    <definedName name="MALAX" localSheetId="49">#REF!</definedName>
    <definedName name="MALAX" localSheetId="50">#REF!</definedName>
    <definedName name="MALAX" localSheetId="51">#REF!</definedName>
    <definedName name="MALAX" localSheetId="52">#REF!</definedName>
    <definedName name="MALAX" localSheetId="11">#REF!</definedName>
    <definedName name="MALAX" localSheetId="12">#REF!</definedName>
    <definedName name="MALAX" localSheetId="13">#REF!</definedName>
    <definedName name="MALAX" localSheetId="17">#REF!</definedName>
    <definedName name="MALAX" localSheetId="18">#REF!</definedName>
    <definedName name="MALAX" localSheetId="20">#REF!</definedName>
    <definedName name="MALAX" localSheetId="21">#REF!</definedName>
    <definedName name="MALAX" localSheetId="26">#REF!</definedName>
    <definedName name="MALAX" localSheetId="28">#REF!</definedName>
    <definedName name="MALAX" localSheetId="29">#REF!</definedName>
    <definedName name="MALAX" localSheetId="30">#REF!</definedName>
    <definedName name="MALAX" localSheetId="31">#REF!</definedName>
    <definedName name="MALAX" localSheetId="32">#REF!</definedName>
    <definedName name="MALAX" localSheetId="33">#REF!</definedName>
    <definedName name="MALAX" localSheetId="34">#REF!</definedName>
    <definedName name="MALAX" localSheetId="19">#REF!</definedName>
    <definedName name="MALAX" localSheetId="25">#REF!</definedName>
    <definedName name="MALAX" localSheetId="27">#REF!</definedName>
    <definedName name="MALAX">#REF!</definedName>
    <definedName name="MALAX1" localSheetId="49">#REF!</definedName>
    <definedName name="MALAX1" localSheetId="50">#REF!</definedName>
    <definedName name="MALAX1" localSheetId="51">#REF!</definedName>
    <definedName name="MALAX1" localSheetId="11">#REF!</definedName>
    <definedName name="MALAX1" localSheetId="12">#REF!</definedName>
    <definedName name="MALAX1" localSheetId="17">#REF!</definedName>
    <definedName name="MALAX1" localSheetId="20">#REF!</definedName>
    <definedName name="MALAX1" localSheetId="21">#REF!</definedName>
    <definedName name="MALAX1" localSheetId="28">#REF!</definedName>
    <definedName name="MALAX1" localSheetId="29">#REF!</definedName>
    <definedName name="MALAX1" localSheetId="30">#REF!</definedName>
    <definedName name="MALAX1" localSheetId="31">#REF!</definedName>
    <definedName name="MALAX1" localSheetId="32">#REF!</definedName>
    <definedName name="MALAX1" localSheetId="33">#REF!</definedName>
    <definedName name="MALAX1" localSheetId="34">#REF!</definedName>
    <definedName name="MALAX1" localSheetId="19">#REF!</definedName>
    <definedName name="MALAX1" localSheetId="25">#REF!</definedName>
    <definedName name="MALAX1">#REF!</definedName>
    <definedName name="Malaysia" localSheetId="28">#REF!</definedName>
    <definedName name="Malaysia" localSheetId="29">#REF!</definedName>
    <definedName name="Malaysia" localSheetId="30">#REF!</definedName>
    <definedName name="Malaysia" localSheetId="31">#REF!</definedName>
    <definedName name="Malaysia">#REF!</definedName>
    <definedName name="MANUAL" localSheetId="28">#REF!</definedName>
    <definedName name="MANUAL" localSheetId="29">#REF!</definedName>
    <definedName name="MANUAL" localSheetId="30">#REF!</definedName>
    <definedName name="MANUAL" localSheetId="31">#REF!</definedName>
    <definedName name="MANUAL">#REF!</definedName>
    <definedName name="mapa1" localSheetId="28">#REF!</definedName>
    <definedName name="mapa1" localSheetId="29">#REF!</definedName>
    <definedName name="mapa1" localSheetId="30">#REF!</definedName>
    <definedName name="mapa1" localSheetId="31">#REF!</definedName>
    <definedName name="mapa1">#REF!</definedName>
    <definedName name="mapa2" localSheetId="28">#REF!</definedName>
    <definedName name="mapa2" localSheetId="29">#REF!</definedName>
    <definedName name="mapa2" localSheetId="30">#REF!</definedName>
    <definedName name="mapa2" localSheetId="31">#REF!</definedName>
    <definedName name="mapa2">#REF!</definedName>
    <definedName name="mar" localSheetId="48">[23]Programa!#REF!</definedName>
    <definedName name="mar" localSheetId="52">[23]Programa!#REF!</definedName>
    <definedName name="mar" localSheetId="28">[23]Programa!#REF!</definedName>
    <definedName name="mar" localSheetId="29">[23]Programa!#REF!</definedName>
    <definedName name="mar" localSheetId="30">#REF!</definedName>
    <definedName name="mar" localSheetId="31">[23]Programa!#REF!</definedName>
    <definedName name="mar">#REF!</definedName>
    <definedName name="MAR._89" localSheetId="48">#REF!</definedName>
    <definedName name="MAR._89" localSheetId="52">#REF!</definedName>
    <definedName name="MAR._89" localSheetId="12">#REF!</definedName>
    <definedName name="MAR._89" localSheetId="13">#REF!</definedName>
    <definedName name="MAR._89" localSheetId="28">#REF!</definedName>
    <definedName name="MAR._89" localSheetId="29">#REF!</definedName>
    <definedName name="MAR._89" localSheetId="30">#REF!</definedName>
    <definedName name="MAR._89" localSheetId="31">#REF!</definedName>
    <definedName name="MAR._89">#REF!</definedName>
    <definedName name="Maturity_IDA" localSheetId="17">#REF!</definedName>
    <definedName name="Maturity_IDA" localSheetId="18">#REF!</definedName>
    <definedName name="Maturity_IDA" localSheetId="20">#REF!</definedName>
    <definedName name="Maturity_IDA" localSheetId="30">#REF!</definedName>
    <definedName name="Maturity_IDA" localSheetId="31">[103]NPV!$B$26</definedName>
    <definedName name="Maturity_IDA" localSheetId="19">#REF!</definedName>
    <definedName name="Maturity_IDA">#REF!</definedName>
    <definedName name="Maturity_IDA1" localSheetId="48">#REF!</definedName>
    <definedName name="Maturity_IDA1" localSheetId="51">#REF!</definedName>
    <definedName name="Maturity_IDA1" localSheetId="52">#REF!</definedName>
    <definedName name="Maturity_IDA1" localSheetId="12">#REF!</definedName>
    <definedName name="Maturity_IDA1" localSheetId="13">#REF!</definedName>
    <definedName name="Maturity_IDA1" localSheetId="28">#REF!</definedName>
    <definedName name="Maturity_IDA1" localSheetId="29">#REF!</definedName>
    <definedName name="Maturity_IDA1" localSheetId="30">#REF!</definedName>
    <definedName name="Maturity_IDA1" localSheetId="31">#REF!</definedName>
    <definedName name="Maturity_IDA1">#REF!</definedName>
    <definedName name="Maturity_NC" localSheetId="48">[103]NPV!#REF!</definedName>
    <definedName name="Maturity_NC" localSheetId="49">[103]NPV!#REF!</definedName>
    <definedName name="Maturity_NC" localSheetId="51">[103]NPV!#REF!</definedName>
    <definedName name="Maturity_NC" localSheetId="52">[103]NPV!#REF!</definedName>
    <definedName name="Maturity_NC" localSheetId="11">#REF!</definedName>
    <definedName name="Maturity_NC" localSheetId="12">#REF!</definedName>
    <definedName name="Maturity_NC" localSheetId="13">#REF!</definedName>
    <definedName name="Maturity_NC" localSheetId="17">#REF!</definedName>
    <definedName name="Maturity_NC" localSheetId="18">#REF!</definedName>
    <definedName name="Maturity_NC" localSheetId="20">#REF!</definedName>
    <definedName name="Maturity_NC" localSheetId="26">#REF!</definedName>
    <definedName name="Maturity_NC" localSheetId="28">[103]NPV!#REF!</definedName>
    <definedName name="Maturity_NC" localSheetId="29">[103]NPV!#REF!</definedName>
    <definedName name="Maturity_NC" localSheetId="30">#REF!</definedName>
    <definedName name="Maturity_NC" localSheetId="31">[103]NPV!#REF!</definedName>
    <definedName name="Maturity_NC" localSheetId="32">#REF!</definedName>
    <definedName name="Maturity_NC" localSheetId="19">#REF!</definedName>
    <definedName name="Maturity_NC" localSheetId="25">#REF!</definedName>
    <definedName name="Maturity_NC" localSheetId="27">#REF!</definedName>
    <definedName name="Maturity_NC">#REF!</definedName>
    <definedName name="may" localSheetId="48">[23]Programa!#REF!</definedName>
    <definedName name="may" localSheetId="52">[23]Programa!#REF!</definedName>
    <definedName name="may" localSheetId="12">#REF!</definedName>
    <definedName name="may" localSheetId="13">#REF!</definedName>
    <definedName name="may" localSheetId="28">[23]Programa!#REF!</definedName>
    <definedName name="may" localSheetId="29">[23]Programa!#REF!</definedName>
    <definedName name="may" localSheetId="30">#REF!</definedName>
    <definedName name="may" localSheetId="31">[23]Programa!#REF!</definedName>
    <definedName name="may">#REF!</definedName>
    <definedName name="MAY._89" localSheetId="48">#REF!</definedName>
    <definedName name="MAY._89" localSheetId="51">#REF!</definedName>
    <definedName name="MAY._89" localSheetId="52">#REF!</definedName>
    <definedName name="MAY._89" localSheetId="12">#REF!</definedName>
    <definedName name="MAY._89" localSheetId="13">#REF!</definedName>
    <definedName name="MAY._89" localSheetId="28">#REF!</definedName>
    <definedName name="MAY._89" localSheetId="29">#REF!</definedName>
    <definedName name="MAY._89" localSheetId="30">#REF!</definedName>
    <definedName name="MAY._89" localSheetId="31">#REF!</definedName>
    <definedName name="MAY._89">#REF!</definedName>
    <definedName name="MCPI" localSheetId="48">#REF!</definedName>
    <definedName name="MCPI" localSheetId="51">#REF!</definedName>
    <definedName name="MCPI" localSheetId="52">#REF!</definedName>
    <definedName name="MCPI" localSheetId="12">#REF!</definedName>
    <definedName name="MCPI" localSheetId="13">#REF!</definedName>
    <definedName name="MCPI" localSheetId="28">#REF!</definedName>
    <definedName name="MCPI" localSheetId="29">#REF!</definedName>
    <definedName name="MCPI" localSheetId="30">#REF!</definedName>
    <definedName name="MCPI" localSheetId="31">#REF!</definedName>
    <definedName name="MCPI">#REF!</definedName>
    <definedName name="MCV">#N/A</definedName>
    <definedName name="MCV_B" localSheetId="12">#REF!</definedName>
    <definedName name="MCV_B">#N/A</definedName>
    <definedName name="MCV_B1" localSheetId="48">#REF!</definedName>
    <definedName name="MCV_B1" localSheetId="49">#REF!</definedName>
    <definedName name="MCV_B1" localSheetId="50">#REF!</definedName>
    <definedName name="MCV_B1" localSheetId="51">#REF!</definedName>
    <definedName name="MCV_B1" localSheetId="52">#REF!</definedName>
    <definedName name="MCV_B1" localSheetId="11">#REF!</definedName>
    <definedName name="MCV_B1" localSheetId="12">#REF!</definedName>
    <definedName name="MCV_B1" localSheetId="13">#REF!</definedName>
    <definedName name="MCV_B1" localSheetId="17">#REF!</definedName>
    <definedName name="MCV_B1" localSheetId="18">#REF!</definedName>
    <definedName name="MCV_B1" localSheetId="20">#REF!</definedName>
    <definedName name="MCV_B1" localSheetId="26">#REF!</definedName>
    <definedName name="MCV_B1" localSheetId="28">#REF!</definedName>
    <definedName name="MCV_B1" localSheetId="29">#REF!</definedName>
    <definedName name="MCV_B1" localSheetId="30">#REF!</definedName>
    <definedName name="MCV_B1" localSheetId="31">#REF!</definedName>
    <definedName name="MCV_B1" localSheetId="32">#REF!</definedName>
    <definedName name="MCV_B1" localSheetId="19">#REF!</definedName>
    <definedName name="MCV_B1" localSheetId="25">#REF!</definedName>
    <definedName name="MCV_B1" localSheetId="27">#REF!</definedName>
    <definedName name="MCV_B1">#REF!</definedName>
    <definedName name="mcv_b2" localSheetId="30">#REF!</definedName>
    <definedName name="mcv_b2" localSheetId="31">[1]Q6!$E$141:$AH$141</definedName>
    <definedName name="mcv_b2">#REF!</definedName>
    <definedName name="MCV_D" localSheetId="12">#REF!</definedName>
    <definedName name="MCV_D">#N/A</definedName>
    <definedName name="MCV_D1" localSheetId="48">#REF!</definedName>
    <definedName name="MCV_D1" localSheetId="49">#REF!</definedName>
    <definedName name="MCV_D1" localSheetId="50">#REF!</definedName>
    <definedName name="MCV_D1" localSheetId="51">#REF!</definedName>
    <definedName name="MCV_D1" localSheetId="52">#REF!</definedName>
    <definedName name="MCV_D1" localSheetId="11">#REF!</definedName>
    <definedName name="MCV_D1" localSheetId="12">#REF!</definedName>
    <definedName name="MCV_D1" localSheetId="13">#REF!</definedName>
    <definedName name="MCV_D1" localSheetId="17">#REF!</definedName>
    <definedName name="MCV_D1" localSheetId="18">#REF!</definedName>
    <definedName name="MCV_D1" localSheetId="20">#REF!</definedName>
    <definedName name="MCV_D1" localSheetId="26">#REF!</definedName>
    <definedName name="MCV_D1" localSheetId="28">#REF!</definedName>
    <definedName name="MCV_D1" localSheetId="29">#REF!</definedName>
    <definedName name="MCV_D1" localSheetId="30">#REF!</definedName>
    <definedName name="MCV_D1" localSheetId="31">#REF!</definedName>
    <definedName name="MCV_D1" localSheetId="32">#REF!</definedName>
    <definedName name="MCV_D1" localSheetId="19">#REF!</definedName>
    <definedName name="MCV_D1" localSheetId="25">#REF!</definedName>
    <definedName name="MCV_D1" localSheetId="27">#REF!</definedName>
    <definedName name="MCV_D1">#REF!</definedName>
    <definedName name="MCV_N">#N/A</definedName>
    <definedName name="MCV_T" localSheetId="12">#REF!</definedName>
    <definedName name="MCV_T">#N/A</definedName>
    <definedName name="MCV_T1" localSheetId="48">#REF!</definedName>
    <definedName name="MCV_T1" localSheetId="49">#REF!</definedName>
    <definedName name="MCV_T1" localSheetId="50">#REF!</definedName>
    <definedName name="MCV_T1" localSheetId="51">#REF!</definedName>
    <definedName name="MCV_T1" localSheetId="52">#REF!</definedName>
    <definedName name="MCV_T1" localSheetId="11">#REF!</definedName>
    <definedName name="MCV_T1" localSheetId="12">#REF!</definedName>
    <definedName name="MCV_T1" localSheetId="13">#REF!</definedName>
    <definedName name="MCV_T1" localSheetId="17">#REF!</definedName>
    <definedName name="MCV_T1" localSheetId="18">#REF!</definedName>
    <definedName name="MCV_T1" localSheetId="20">#REF!</definedName>
    <definedName name="MCV_T1" localSheetId="26">#REF!</definedName>
    <definedName name="MCV_T1" localSheetId="28">#REF!</definedName>
    <definedName name="MCV_T1" localSheetId="29">#REF!</definedName>
    <definedName name="MCV_T1" localSheetId="30">#REF!</definedName>
    <definedName name="MCV_T1" localSheetId="31">#REF!</definedName>
    <definedName name="MCV_T1" localSheetId="32">#REF!</definedName>
    <definedName name="MCV_T1" localSheetId="19">#REF!</definedName>
    <definedName name="MCV_T1" localSheetId="25">#REF!</definedName>
    <definedName name="MCV_T1" localSheetId="27">#REF!</definedName>
    <definedName name="MCV_T1">#REF!</definedName>
    <definedName name="mdavila" localSheetId="12">#REF!</definedName>
    <definedName name="mdavila" localSheetId="13">#REF!</definedName>
    <definedName name="mdavila" localSheetId="28">#REF!</definedName>
    <definedName name="mdavila" localSheetId="29">#REF!</definedName>
    <definedName name="mdavila" localSheetId="30">#REF!</definedName>
    <definedName name="mdavila" localSheetId="31">#REF!</definedName>
    <definedName name="mdavila">#REF!</definedName>
    <definedName name="me" localSheetId="48">[23]Programa!#REF!</definedName>
    <definedName name="me" localSheetId="52">[23]Programa!#REF!</definedName>
    <definedName name="me" localSheetId="12">#REF!</definedName>
    <definedName name="me" localSheetId="13">#REF!</definedName>
    <definedName name="me" localSheetId="28">[23]Programa!#REF!</definedName>
    <definedName name="me" localSheetId="29">[23]Programa!#REF!</definedName>
    <definedName name="me" localSheetId="30">#REF!</definedName>
    <definedName name="me" localSheetId="31">[23]Programa!#REF!</definedName>
    <definedName name="me">#REF!</definedName>
    <definedName name="Mecon" localSheetId="30">#REF!</definedName>
    <definedName name="Mecon" localSheetId="31">'[91]graf 1'!$A$3:$C$28</definedName>
    <definedName name="Mecon">#REF!</definedName>
    <definedName name="MEDTERM" localSheetId="48">#REF!</definedName>
    <definedName name="MEDTERM" localSheetId="49">#REF!</definedName>
    <definedName name="MEDTERM" localSheetId="50">#REF!</definedName>
    <definedName name="MEDTERM" localSheetId="51">#REF!</definedName>
    <definedName name="MEDTERM" localSheetId="52">#REF!</definedName>
    <definedName name="MEDTERM" localSheetId="11">#REF!</definedName>
    <definedName name="MEDTERM" localSheetId="12">#REF!</definedName>
    <definedName name="MEDTERM" localSheetId="13">#REF!</definedName>
    <definedName name="MEDTERM" localSheetId="17">#REF!</definedName>
    <definedName name="MEDTERM" localSheetId="18">#REF!</definedName>
    <definedName name="MEDTERM" localSheetId="20">#REF!</definedName>
    <definedName name="MEDTERM" localSheetId="21">#REF!</definedName>
    <definedName name="MEDTERM" localSheetId="26">#REF!</definedName>
    <definedName name="MEDTERM" localSheetId="28">#REF!</definedName>
    <definedName name="MEDTERM" localSheetId="29">#REF!</definedName>
    <definedName name="MEDTERM" localSheetId="30">#REF!</definedName>
    <definedName name="MEDTERM" localSheetId="31">#REF!</definedName>
    <definedName name="MEDTERM" localSheetId="32">#REF!</definedName>
    <definedName name="MEDTERM" localSheetId="33">#REF!</definedName>
    <definedName name="MEDTERM" localSheetId="34">#REF!</definedName>
    <definedName name="MEDTERM" localSheetId="19">#REF!</definedName>
    <definedName name="MEDTERM" localSheetId="25">#REF!</definedName>
    <definedName name="MEDTERM" localSheetId="27">#REF!</definedName>
    <definedName name="MEDTERM">#REF!</definedName>
    <definedName name="MENORES" localSheetId="12">#REF!</definedName>
    <definedName name="MENORES" localSheetId="13">#REF!</definedName>
    <definedName name="MENORES" localSheetId="28">#REF!</definedName>
    <definedName name="MENORES" localSheetId="29">#REF!</definedName>
    <definedName name="MENORES" localSheetId="30">#REF!</definedName>
    <definedName name="MENORES" localSheetId="31">#REF!</definedName>
    <definedName name="MENORES">#REF!</definedName>
    <definedName name="Meses" localSheetId="17">#REF!</definedName>
    <definedName name="Meses" localSheetId="18">#REF!</definedName>
    <definedName name="Meses" localSheetId="20">#REF!</definedName>
    <definedName name="Meses" localSheetId="30">#REF!</definedName>
    <definedName name="Meses" localSheetId="31">[128]Codigos!$A$14:$B$25</definedName>
    <definedName name="Meses" localSheetId="19">#REF!</definedName>
    <definedName name="Meses">#REF!</definedName>
    <definedName name="MEX" localSheetId="48">#REF!</definedName>
    <definedName name="MEX" localSheetId="49">#REF!</definedName>
    <definedName name="MEX" localSheetId="50">#REF!</definedName>
    <definedName name="MEX" localSheetId="51">#REF!</definedName>
    <definedName name="MEX" localSheetId="52">#REF!</definedName>
    <definedName name="MEX" localSheetId="11">#REF!</definedName>
    <definedName name="MEX" localSheetId="12">#REF!</definedName>
    <definedName name="MEX" localSheetId="13">#REF!</definedName>
    <definedName name="MEX" localSheetId="17">#REF!</definedName>
    <definedName name="MEX" localSheetId="18">#REF!</definedName>
    <definedName name="MEX" localSheetId="20">#REF!</definedName>
    <definedName name="MEX" localSheetId="21">#REF!</definedName>
    <definedName name="MEX" localSheetId="26">#REF!</definedName>
    <definedName name="MEX" localSheetId="28">#REF!</definedName>
    <definedName name="MEX" localSheetId="29">#REF!</definedName>
    <definedName name="MEX" localSheetId="30">#REF!</definedName>
    <definedName name="MEX" localSheetId="31">#REF!</definedName>
    <definedName name="MEX" localSheetId="32">#REF!</definedName>
    <definedName name="MEX" localSheetId="33">#REF!</definedName>
    <definedName name="MEX" localSheetId="34">#REF!</definedName>
    <definedName name="MEX" localSheetId="19">#REF!</definedName>
    <definedName name="MEX" localSheetId="25">#REF!</definedName>
    <definedName name="MEX" localSheetId="27">#REF!</definedName>
    <definedName name="MEX">#REF!</definedName>
    <definedName name="MFISCAL" localSheetId="51">'[42]Annual Raw Data'!#REF!</definedName>
    <definedName name="MFISCAL" localSheetId="12">#REF!</definedName>
    <definedName name="MFISCAL" localSheetId="13">#REF!</definedName>
    <definedName name="MFISCAL" localSheetId="28">'[42]Annual Raw Data'!#REF!</definedName>
    <definedName name="MFISCAL" localSheetId="29">'[42]Annual Raw Data'!#REF!</definedName>
    <definedName name="MFISCAL" localSheetId="30">#REF!</definedName>
    <definedName name="MFISCAL" localSheetId="31">'[42]Annual Raw Data'!#REF!</definedName>
    <definedName name="MFISCAL">#REF!</definedName>
    <definedName name="mflowsa" localSheetId="48">[18]!mflowsa</definedName>
    <definedName name="mflowsa" localSheetId="50">[18]!mflowsa</definedName>
    <definedName name="mflowsa" localSheetId="51">[18]!mflowsa</definedName>
    <definedName name="mflowsa" localSheetId="52">[18]!mflowsa</definedName>
    <definedName name="mflowsa" localSheetId="12">#REF!</definedName>
    <definedName name="mflowsa" localSheetId="17">#REF!</definedName>
    <definedName name="mflowsa" localSheetId="18">#REF!</definedName>
    <definedName name="mflowsa" localSheetId="20">#REF!</definedName>
    <definedName name="mflowsa" localSheetId="7">#REF!</definedName>
    <definedName name="mflowsa" localSheetId="29">[18]!mflowsa</definedName>
    <definedName name="mflowsa" localSheetId="30">#REF!</definedName>
    <definedName name="mflowsa" localSheetId="31">[18]!mflowsa</definedName>
    <definedName name="mflowsa" localSheetId="32">#REF!</definedName>
    <definedName name="mflowsa" localSheetId="33">#REF!</definedName>
    <definedName name="mflowsa" localSheetId="19">#REF!</definedName>
    <definedName name="mflowsa" localSheetId="27">#REF!</definedName>
    <definedName name="mflowsa">#REF!</definedName>
    <definedName name="mflowsq" localSheetId="48">[18]!mflowsq</definedName>
    <definedName name="mflowsq" localSheetId="50">[18]!mflowsq</definedName>
    <definedName name="mflowsq" localSheetId="51">[18]!mflowsq</definedName>
    <definedName name="mflowsq" localSheetId="52">[18]!mflowsq</definedName>
    <definedName name="mflowsq" localSheetId="12">#REF!</definedName>
    <definedName name="mflowsq" localSheetId="17">#REF!</definedName>
    <definedName name="mflowsq" localSheetId="18">#REF!</definedName>
    <definedName name="mflowsq" localSheetId="20">#REF!</definedName>
    <definedName name="mflowsq" localSheetId="7">#REF!</definedName>
    <definedName name="mflowsq" localSheetId="29">[18]!mflowsq</definedName>
    <definedName name="mflowsq" localSheetId="30">#REF!</definedName>
    <definedName name="mflowsq" localSheetId="31">[18]!mflowsq</definedName>
    <definedName name="mflowsq" localSheetId="32">#REF!</definedName>
    <definedName name="mflowsq" localSheetId="33">#REF!</definedName>
    <definedName name="mflowsq" localSheetId="19">#REF!</definedName>
    <definedName name="mflowsq" localSheetId="27">#REF!</definedName>
    <definedName name="mflowsq">#REF!</definedName>
    <definedName name="MICRO" localSheetId="48">#REF!</definedName>
    <definedName name="MICRO" localSheetId="52">#REF!</definedName>
    <definedName name="MICRO" localSheetId="12">#REF!</definedName>
    <definedName name="MICRO" localSheetId="13">#REF!</definedName>
    <definedName name="MICRO" localSheetId="28">#REF!</definedName>
    <definedName name="MICRO" localSheetId="29">#REF!</definedName>
    <definedName name="MICRO" localSheetId="30">#REF!</definedName>
    <definedName name="MICRO" localSheetId="31">#REF!</definedName>
    <definedName name="MICRO">#REF!</definedName>
    <definedName name="MIDDLE" localSheetId="48">#REF!</definedName>
    <definedName name="MIDDLE" localSheetId="49">#REF!</definedName>
    <definedName name="MIDDLE" localSheetId="50">#REF!</definedName>
    <definedName name="MIDDLE" localSheetId="51">#REF!</definedName>
    <definedName name="MIDDLE" localSheetId="52">#REF!</definedName>
    <definedName name="MIDDLE" localSheetId="11">#REF!</definedName>
    <definedName name="MIDDLE" localSheetId="12">#REF!</definedName>
    <definedName name="MIDDLE" localSheetId="13">#REF!</definedName>
    <definedName name="MIDDLE" localSheetId="17">#REF!</definedName>
    <definedName name="MIDDLE" localSheetId="18">#REF!</definedName>
    <definedName name="MIDDLE" localSheetId="20">#REF!</definedName>
    <definedName name="MIDDLE" localSheetId="26">#REF!</definedName>
    <definedName name="MIDDLE" localSheetId="28">#REF!</definedName>
    <definedName name="MIDDLE" localSheetId="29">#REF!</definedName>
    <definedName name="MIDDLE" localSheetId="30">#REF!</definedName>
    <definedName name="MIDDLE" localSheetId="31">#REF!</definedName>
    <definedName name="MIDDLE" localSheetId="32">#REF!</definedName>
    <definedName name="MIDDLE" localSheetId="19">#REF!</definedName>
    <definedName name="MIDDLE" localSheetId="25">#REF!</definedName>
    <definedName name="MIDDLE" localSheetId="27">#REF!</definedName>
    <definedName name="MIDDLE">#REF!</definedName>
    <definedName name="Million_b_d" localSheetId="17">#REF!</definedName>
    <definedName name="Million_b_d" localSheetId="18">#REF!</definedName>
    <definedName name="Million_b_d" localSheetId="20">#REF!</definedName>
    <definedName name="Million_b_d" localSheetId="30">#REF!</definedName>
    <definedName name="Million_b_d" localSheetId="31">[68]nonopec!$D$426:$D$426</definedName>
    <definedName name="Million_b_d" localSheetId="19">#REF!</definedName>
    <definedName name="Million_b_d">#REF!</definedName>
    <definedName name="MINISTÉRIO_DA_PREVIDÊNCIA_E_ASSISTÊNCIA_SOCIAL" localSheetId="48">#REF!</definedName>
    <definedName name="MINISTÉRIO_DA_PREVIDÊNCIA_E_ASSISTÊNCIA_SOCIAL" localSheetId="51">#REF!</definedName>
    <definedName name="MINISTÉRIO_DA_PREVIDÊNCIA_E_ASSISTÊNCIA_SOCIAL" localSheetId="52">#REF!</definedName>
    <definedName name="MINISTÉRIO_DA_PREVIDÊNCIA_E_ASSISTÊNCIA_SOCIAL" localSheetId="12">#REF!</definedName>
    <definedName name="MINISTÉRIO_DA_PREVIDÊNCIA_E_ASSISTÊNCIA_SOCIAL" localSheetId="13">#REF!</definedName>
    <definedName name="MINISTÉRIO_DA_PREVIDÊNCIA_E_ASSISTÊNCIA_SOCIAL" localSheetId="28">#REF!</definedName>
    <definedName name="MINISTÉRIO_DA_PREVIDÊNCIA_E_ASSISTÊNCIA_SOCIAL" localSheetId="29">#REF!</definedName>
    <definedName name="MINISTÉRIO_DA_PREVIDÊNCIA_E_ASSISTÊNCIA_SOCIAL" localSheetId="30">#REF!</definedName>
    <definedName name="MINISTÉRIO_DA_PREVIDÊNCIA_E_ASSISTÊNCIA_SOCIAL" localSheetId="31">#REF!</definedName>
    <definedName name="MINISTÉRIO_DA_PREVIDÊNCIA_E_ASSISTÊNCIA_SOCIAL">#REF!</definedName>
    <definedName name="MIRIAMA" localSheetId="48">#REF!</definedName>
    <definedName name="MIRIAMA" localSheetId="51">#REF!</definedName>
    <definedName name="MIRIAMA" localSheetId="52">#REF!</definedName>
    <definedName name="MIRIAMA" localSheetId="12">#REF!</definedName>
    <definedName name="MIRIAMA" localSheetId="13">#REF!</definedName>
    <definedName name="MIRIAMA" localSheetId="28">#REF!</definedName>
    <definedName name="MIRIAMA" localSheetId="29">#REF!</definedName>
    <definedName name="MIRIAMA" localSheetId="30">#REF!</definedName>
    <definedName name="MIRIAMA" localSheetId="31">#REF!</definedName>
    <definedName name="MIRIAMA">#REF!</definedName>
    <definedName name="MIRIAMB" localSheetId="48">#REF!</definedName>
    <definedName name="MIRIAMB" localSheetId="51">#REF!</definedName>
    <definedName name="MIRIAMB" localSheetId="52">#REF!</definedName>
    <definedName name="MIRIAMB" localSheetId="12">#REF!</definedName>
    <definedName name="MIRIAMB" localSheetId="13">#REF!</definedName>
    <definedName name="MIRIAMB" localSheetId="28">#REF!</definedName>
    <definedName name="MIRIAMB" localSheetId="29">#REF!</definedName>
    <definedName name="MIRIAMB" localSheetId="30">#REF!</definedName>
    <definedName name="MIRIAMB" localSheetId="31">#REF!</definedName>
    <definedName name="MIRIAMB">#REF!</definedName>
    <definedName name="MISC3" localSheetId="28">#REF!</definedName>
    <definedName name="MISC3" localSheetId="29">#REF!</definedName>
    <definedName name="MISC3" localSheetId="30">#REF!</definedName>
    <definedName name="MISC3" localSheetId="31">#REF!</definedName>
    <definedName name="MISC3">#REF!</definedName>
    <definedName name="MISC4" localSheetId="48">[20]OUTPUT!#REF!</definedName>
    <definedName name="MISC4" localSheetId="49">[20]OUTPUT!#REF!</definedName>
    <definedName name="MISC4" localSheetId="51">[20]OUTPUT!#REF!</definedName>
    <definedName name="MISC4" localSheetId="52">[20]OUTPUT!#REF!</definedName>
    <definedName name="MISC4" localSheetId="12">#REF!</definedName>
    <definedName name="MISC4" localSheetId="17">#REF!</definedName>
    <definedName name="MISC4" localSheetId="18">#REF!</definedName>
    <definedName name="MISC4" localSheetId="20">#REF!</definedName>
    <definedName name="MISC4" localSheetId="26">#REF!</definedName>
    <definedName name="MISC4" localSheetId="29">[20]OUTPUT!#REF!</definedName>
    <definedName name="MISC4" localSheetId="30">#REF!</definedName>
    <definedName name="MISC4" localSheetId="31">[20]OUTPUT!#REF!</definedName>
    <definedName name="MISC4" localSheetId="32">#REF!</definedName>
    <definedName name="MISC4" localSheetId="19">#REF!</definedName>
    <definedName name="MISC4" localSheetId="25">#REF!</definedName>
    <definedName name="MISC4" localSheetId="27">#REF!</definedName>
    <definedName name="MISC4">#REF!</definedName>
    <definedName name="mmm" localSheetId="48" hidden="1">{"Riqfin97",#N/A,FALSE,"Tran";"Riqfinpro",#N/A,FALSE,"Tran"}</definedName>
    <definedName name="mmm" localSheetId="49" hidden="1">{"Riqfin97",#N/A,FALSE,"Tran";"Riqfinpro",#N/A,FALSE,"Tran"}</definedName>
    <definedName name="mmm" localSheetId="50" hidden="1">{"Riqfin97",#N/A,FALSE,"Tran";"Riqfinpro",#N/A,FALSE,"Tran"}</definedName>
    <definedName name="mmm" localSheetId="51" hidden="1">{"Riqfin97",#N/A,FALSE,"Tran";"Riqfinpro",#N/A,FALSE,"Tran"}</definedName>
    <definedName name="mmm" localSheetId="52" hidden="1">{"Riqfin97",#N/A,FALSE,"Tran";"Riqfinpro",#N/A,FALSE,"Tran"}</definedName>
    <definedName name="mmm" localSheetId="11" hidden="1">{"Riqfin97",#N/A,FALSE,"Tran";"Riqfinpro",#N/A,FALSE,"Tran"}</definedName>
    <definedName name="mmm" localSheetId="12" hidden="1">{"Riqfin97",#N/A,FALSE,"Tran";"Riqfinpro",#N/A,FALSE,"Tran"}</definedName>
    <definedName name="mmm" localSheetId="13" hidden="1">{"Riqfin97",#N/A,FALSE,"Tran";"Riqfinpro",#N/A,FALSE,"Tran"}</definedName>
    <definedName name="mmm" localSheetId="17" hidden="1">{"Riqfin97",#N/A,FALSE,"Tran";"Riqfinpro",#N/A,FALSE,"Tran"}</definedName>
    <definedName name="mmm" localSheetId="18" hidden="1">{"Riqfin97",#N/A,FALSE,"Tran";"Riqfinpro",#N/A,FALSE,"Tran"}</definedName>
    <definedName name="mmm" localSheetId="20" hidden="1">{"Riqfin97",#N/A,FALSE,"Tran";"Riqfinpro",#N/A,FALSE,"Tran"}</definedName>
    <definedName name="mmm" localSheetId="21" hidden="1">{"Riqfin97",#N/A,FALSE,"Tran";"Riqfinpro",#N/A,FALSE,"Tran"}</definedName>
    <definedName name="mmm" localSheetId="10" hidden="1">{"Riqfin97",#N/A,FALSE,"Tran";"Riqfinpro",#N/A,FALSE,"Tran"}</definedName>
    <definedName name="mmm" localSheetId="26" hidden="1">{"Riqfin97",#N/A,FALSE,"Tran";"Riqfinpro",#N/A,FALSE,"Tran"}</definedName>
    <definedName name="mmm" localSheetId="23" hidden="1">{"Riqfin97",#N/A,FALSE,"Tran";"Riqfinpro",#N/A,FALSE,"Tran"}</definedName>
    <definedName name="mmm" localSheetId="28" hidden="1">{"Riqfin97",#N/A,FALSE,"Tran";"Riqfinpro",#N/A,FALSE,"Tran"}</definedName>
    <definedName name="mmm" localSheetId="29" hidden="1">{"Riqfin97",#N/A,FALSE,"Tran";"Riqfinpro",#N/A,FALSE,"Tran"}</definedName>
    <definedName name="mmm" localSheetId="30"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4" hidden="1">{"Riqfin97",#N/A,FALSE,"Tran";"Riqfinpro",#N/A,FALSE,"Tran"}</definedName>
    <definedName name="mmm" localSheetId="35" hidden="1">{"Riqfin97",#N/A,FALSE,"Tran";"Riqfinpro",#N/A,FALSE,"Tran"}</definedName>
    <definedName name="mmm" localSheetId="19" hidden="1">{"Riqfin97",#N/A,FALSE,"Tran";"Riqfinpro",#N/A,FALSE,"Tran"}</definedName>
    <definedName name="mmm" localSheetId="22" hidden="1">{"Riqfin97",#N/A,FALSE,"Tran";"Riqfinpro",#N/A,FALSE,"Tran"}</definedName>
    <definedName name="mmm" localSheetId="25" hidden="1">{"Riqfin97",#N/A,FALSE,"Tran";"Riqfinpro",#N/A,FALSE,"Tran"}</definedName>
    <definedName name="mmm" localSheetId="27" hidden="1">{"Riqfin97",#N/A,FALSE,"Tran";"Riqfinpro",#N/A,FALSE,"Tran"}</definedName>
    <definedName name="mmm" hidden="1">{"Riqfin97",#N/A,FALSE,"Tran";"Riqfinpro",#N/A,FALSE,"Tran"}</definedName>
    <definedName name="mmmm" localSheetId="48" hidden="1">{"Tab1",#N/A,FALSE,"P";"Tab2",#N/A,FALSE,"P"}</definedName>
    <definedName name="mmmm" localSheetId="49" hidden="1">{"Tab1",#N/A,FALSE,"P";"Tab2",#N/A,FALSE,"P"}</definedName>
    <definedName name="mmmm" localSheetId="50" hidden="1">{"Tab1",#N/A,FALSE,"P";"Tab2",#N/A,FALSE,"P"}</definedName>
    <definedName name="mmmm" localSheetId="51" hidden="1">{"Tab1",#N/A,FALSE,"P";"Tab2",#N/A,FALSE,"P"}</definedName>
    <definedName name="mmmm" localSheetId="52" hidden="1">{"Tab1",#N/A,FALSE,"P";"Tab2",#N/A,FALSE,"P"}</definedName>
    <definedName name="mmmm" localSheetId="11" hidden="1">{"Tab1",#N/A,FALSE,"P";"Tab2",#N/A,FALSE,"P"}</definedName>
    <definedName name="mmmm" localSheetId="12" hidden="1">{"Tab1",#N/A,FALSE,"P";"Tab2",#N/A,FALSE,"P"}</definedName>
    <definedName name="mmmm" localSheetId="13" hidden="1">{"Tab1",#N/A,FALSE,"P";"Tab2",#N/A,FALSE,"P"}</definedName>
    <definedName name="mmmm" localSheetId="17" hidden="1">{"Tab1",#N/A,FALSE,"P";"Tab2",#N/A,FALSE,"P"}</definedName>
    <definedName name="mmmm" localSheetId="18" hidden="1">{"Tab1",#N/A,FALSE,"P";"Tab2",#N/A,FALSE,"P"}</definedName>
    <definedName name="mmmm" localSheetId="20" hidden="1">{"Tab1",#N/A,FALSE,"P";"Tab2",#N/A,FALSE,"P"}</definedName>
    <definedName name="mmmm" localSheetId="21" hidden="1">{"Tab1",#N/A,FALSE,"P";"Tab2",#N/A,FALSE,"P"}</definedName>
    <definedName name="mmmm" localSheetId="10" hidden="1">{"Tab1",#N/A,FALSE,"P";"Tab2",#N/A,FALSE,"P"}</definedName>
    <definedName name="mmmm" localSheetId="26" hidden="1">{"Tab1",#N/A,FALSE,"P";"Tab2",#N/A,FALSE,"P"}</definedName>
    <definedName name="mmmm" localSheetId="23" hidden="1">{"Tab1",#N/A,FALSE,"P";"Tab2",#N/A,FALSE,"P"}</definedName>
    <definedName name="mmmm" localSheetId="28" hidden="1">{"Tab1",#N/A,FALSE,"P";"Tab2",#N/A,FALSE,"P"}</definedName>
    <definedName name="mmmm" localSheetId="29" hidden="1">{"Tab1",#N/A,FALSE,"P";"Tab2",#N/A,FALSE,"P"}</definedName>
    <definedName name="mmmm" localSheetId="30"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4" hidden="1">{"Tab1",#N/A,FALSE,"P";"Tab2",#N/A,FALSE,"P"}</definedName>
    <definedName name="mmmm" localSheetId="35" hidden="1">{"Tab1",#N/A,FALSE,"P";"Tab2",#N/A,FALSE,"P"}</definedName>
    <definedName name="mmmm" localSheetId="19" hidden="1">{"Tab1",#N/A,FALSE,"P";"Tab2",#N/A,FALSE,"P"}</definedName>
    <definedName name="mmmm" localSheetId="22" hidden="1">{"Tab1",#N/A,FALSE,"P";"Tab2",#N/A,FALSE,"P"}</definedName>
    <definedName name="mmmm" localSheetId="25" hidden="1">{"Tab1",#N/A,FALSE,"P";"Tab2",#N/A,FALSE,"P"}</definedName>
    <definedName name="mmmm" localSheetId="27" hidden="1">{"Tab1",#N/A,FALSE,"P";"Tab2",#N/A,FALSE,"P"}</definedName>
    <definedName name="mmmm" hidden="1">{"Tab1",#N/A,FALSE,"P";"Tab2",#N/A,FALSE,"P"}</definedName>
    <definedName name="mmmmm" localSheetId="48" hidden="1">{"Riqfin97",#N/A,FALSE,"Tran";"Riqfinpro",#N/A,FALSE,"Tran"}</definedName>
    <definedName name="mmmmm" localSheetId="49" hidden="1">{"Riqfin97",#N/A,FALSE,"Tran";"Riqfinpro",#N/A,FALSE,"Tran"}</definedName>
    <definedName name="mmmmm" localSheetId="50" hidden="1">{"Riqfin97",#N/A,FALSE,"Tran";"Riqfinpro",#N/A,FALSE,"Tran"}</definedName>
    <definedName name="mmmmm" localSheetId="51" hidden="1">{"Riqfin97",#N/A,FALSE,"Tran";"Riqfinpro",#N/A,FALSE,"Tran"}</definedName>
    <definedName name="mmmmm" localSheetId="52" hidden="1">{"Riqfin97",#N/A,FALSE,"Tran";"Riqfinpro",#N/A,FALSE,"Tran"}</definedName>
    <definedName name="mmmmm" localSheetId="11" hidden="1">{"Riqfin97",#N/A,FALSE,"Tran";"Riqfinpro",#N/A,FALSE,"Tran"}</definedName>
    <definedName name="mmmmm" localSheetId="12" hidden="1">{"Riqfin97",#N/A,FALSE,"Tran";"Riqfinpro",#N/A,FALSE,"Tran"}</definedName>
    <definedName name="mmmmm" localSheetId="13" hidden="1">{"Riqfin97",#N/A,FALSE,"Tran";"Riqfinpro",#N/A,FALSE,"Tran"}</definedName>
    <definedName name="mmmmm" localSheetId="17" hidden="1">{"Riqfin97",#N/A,FALSE,"Tran";"Riqfinpro",#N/A,FALSE,"Tran"}</definedName>
    <definedName name="mmmmm" localSheetId="18" hidden="1">{"Riqfin97",#N/A,FALSE,"Tran";"Riqfinpro",#N/A,FALSE,"Tran"}</definedName>
    <definedName name="mmmmm" localSheetId="20" hidden="1">{"Riqfin97",#N/A,FALSE,"Tran";"Riqfinpro",#N/A,FALSE,"Tran"}</definedName>
    <definedName name="mmmmm" localSheetId="21" hidden="1">{"Riqfin97",#N/A,FALSE,"Tran";"Riqfinpro",#N/A,FALSE,"Tran"}</definedName>
    <definedName name="mmmmm" localSheetId="10" hidden="1">{"Riqfin97",#N/A,FALSE,"Tran";"Riqfinpro",#N/A,FALSE,"Tran"}</definedName>
    <definedName name="mmmmm" localSheetId="26" hidden="1">{"Riqfin97",#N/A,FALSE,"Tran";"Riqfinpro",#N/A,FALSE,"Tran"}</definedName>
    <definedName name="mmmmm" localSheetId="23" hidden="1">{"Riqfin97",#N/A,FALSE,"Tran";"Riqfinpro",#N/A,FALSE,"Tran"}</definedName>
    <definedName name="mmmmm" localSheetId="28" hidden="1">{"Riqfin97",#N/A,FALSE,"Tran";"Riqfinpro",#N/A,FALSE,"Tran"}</definedName>
    <definedName name="mmmmm" localSheetId="29" hidden="1">{"Riqfin97",#N/A,FALSE,"Tran";"Riqfinpro",#N/A,FALSE,"Tran"}</definedName>
    <definedName name="mmmmm" localSheetId="30" hidden="1">{"Riqfin97",#N/A,FALSE,"Tran";"Riqfinpro",#N/A,FALSE,"Tran"}</definedName>
    <definedName name="mmmmm" localSheetId="31" hidden="1">{"Riqfin97",#N/A,FALSE,"Tran";"Riqfinpro",#N/A,FALSE,"Tran"}</definedName>
    <definedName name="mmmmm" localSheetId="32" hidden="1">{"Riqfin97",#N/A,FALSE,"Tran";"Riqfinpro",#N/A,FALSE,"Tran"}</definedName>
    <definedName name="mmmmm" localSheetId="33" hidden="1">{"Riqfin97",#N/A,FALSE,"Tran";"Riqfinpro",#N/A,FALSE,"Tran"}</definedName>
    <definedName name="mmmmm" localSheetId="34" hidden="1">{"Riqfin97",#N/A,FALSE,"Tran";"Riqfinpro",#N/A,FALSE,"Tran"}</definedName>
    <definedName name="mmmmm" localSheetId="35" hidden="1">{"Riqfin97",#N/A,FALSE,"Tran";"Riqfinpro",#N/A,FALSE,"Tran"}</definedName>
    <definedName name="mmmmm" localSheetId="19" hidden="1">{"Riqfin97",#N/A,FALSE,"Tran";"Riqfinpro",#N/A,FALSE,"Tran"}</definedName>
    <definedName name="mmmmm" localSheetId="22" hidden="1">{"Riqfin97",#N/A,FALSE,"Tran";"Riqfinpro",#N/A,FALSE,"Tran"}</definedName>
    <definedName name="mmmmm" localSheetId="25" hidden="1">{"Riqfin97",#N/A,FALSE,"Tran";"Riqfinpro",#N/A,FALSE,"Tran"}</definedName>
    <definedName name="mmmmm" localSheetId="27" hidden="1">{"Riqfin97",#N/A,FALSE,"Tran";"Riqfinpro",#N/A,FALSE,"Tran"}</definedName>
    <definedName name="mmmmm" hidden="1">{"Riqfin97",#N/A,FALSE,"Tran";"Riqfinpro",#N/A,FALSE,"Tran"}</definedName>
    <definedName name="mmmmmmmmm" localSheetId="48" hidden="1">{"Riqfin97",#N/A,FALSE,"Tran";"Riqfinpro",#N/A,FALSE,"Tran"}</definedName>
    <definedName name="mmmmmmmmm" localSheetId="49" hidden="1">{"Riqfin97",#N/A,FALSE,"Tran";"Riqfinpro",#N/A,FALSE,"Tran"}</definedName>
    <definedName name="mmmmmmmmm" localSheetId="50" hidden="1">{"Riqfin97",#N/A,FALSE,"Tran";"Riqfinpro",#N/A,FALSE,"Tran"}</definedName>
    <definedName name="mmmmmmmmm" localSheetId="51" hidden="1">{"Riqfin97",#N/A,FALSE,"Tran";"Riqfinpro",#N/A,FALSE,"Tran"}</definedName>
    <definedName name="mmmmmmmmm" localSheetId="52" hidden="1">{"Riqfin97",#N/A,FALSE,"Tran";"Riqfinpro",#N/A,FALSE,"Tran"}</definedName>
    <definedName name="mmmmmmmmm" localSheetId="11" hidden="1">{"Riqfin97",#N/A,FALSE,"Tran";"Riqfinpro",#N/A,FALSE,"Tran"}</definedName>
    <definedName name="mmmmmmmmm" localSheetId="12" hidden="1">{"Riqfin97",#N/A,FALSE,"Tran";"Riqfinpro",#N/A,FALSE,"Tran"}</definedName>
    <definedName name="mmmmmmmmm" localSheetId="13" hidden="1">{"Riqfin97",#N/A,FALSE,"Tran";"Riqfinpro",#N/A,FALSE,"Tran"}</definedName>
    <definedName name="mmmmmmmmm" localSheetId="17" hidden="1">{"Riqfin97",#N/A,FALSE,"Tran";"Riqfinpro",#N/A,FALSE,"Tran"}</definedName>
    <definedName name="mmmmmmmmm" localSheetId="18" hidden="1">{"Riqfin97",#N/A,FALSE,"Tran";"Riqfinpro",#N/A,FALSE,"Tran"}</definedName>
    <definedName name="mmmmmmmmm" localSheetId="20" hidden="1">{"Riqfin97",#N/A,FALSE,"Tran";"Riqfinpro",#N/A,FALSE,"Tran"}</definedName>
    <definedName name="mmmmmmmmm" localSheetId="21" hidden="1">{"Riqfin97",#N/A,FALSE,"Tran";"Riqfinpro",#N/A,FALSE,"Tran"}</definedName>
    <definedName name="mmmmmmmmm" localSheetId="10" hidden="1">{"Riqfin97",#N/A,FALSE,"Tran";"Riqfinpro",#N/A,FALSE,"Tran"}</definedName>
    <definedName name="mmmmmmmmm" localSheetId="26" hidden="1">{"Riqfin97",#N/A,FALSE,"Tran";"Riqfinpro",#N/A,FALSE,"Tran"}</definedName>
    <definedName name="mmmmmmmmm" localSheetId="23" hidden="1">{"Riqfin97",#N/A,FALSE,"Tran";"Riqfinpro",#N/A,FALSE,"Tran"}</definedName>
    <definedName name="mmmmmmmmm" localSheetId="28" hidden="1">{"Riqfin97",#N/A,FALSE,"Tran";"Riqfinpro",#N/A,FALSE,"Tran"}</definedName>
    <definedName name="mmmmmmmmm" localSheetId="29" hidden="1">{"Riqfin97",#N/A,FALSE,"Tran";"Riqfinpro",#N/A,FALSE,"Tran"}</definedName>
    <definedName name="mmmmmmmmm" localSheetId="30" hidden="1">{"Riqfin97",#N/A,FALSE,"Tran";"Riqfinpro",#N/A,FALSE,"Tran"}</definedName>
    <definedName name="mmmmmmmmm" localSheetId="31" hidden="1">{"Riqfin97",#N/A,FALSE,"Tran";"Riqfinpro",#N/A,FALSE,"Tran"}</definedName>
    <definedName name="mmmmmmmmm" localSheetId="32" hidden="1">{"Riqfin97",#N/A,FALSE,"Tran";"Riqfinpro",#N/A,FALSE,"Tran"}</definedName>
    <definedName name="mmmmmmmmm" localSheetId="33" hidden="1">{"Riqfin97",#N/A,FALSE,"Tran";"Riqfinpro",#N/A,FALSE,"Tran"}</definedName>
    <definedName name="mmmmmmmmm" localSheetId="34" hidden="1">{"Riqfin97",#N/A,FALSE,"Tran";"Riqfinpro",#N/A,FALSE,"Tran"}</definedName>
    <definedName name="mmmmmmmmm" localSheetId="35" hidden="1">{"Riqfin97",#N/A,FALSE,"Tran";"Riqfinpro",#N/A,FALSE,"Tran"}</definedName>
    <definedName name="mmmmmmmmm" localSheetId="19" hidden="1">{"Riqfin97",#N/A,FALSE,"Tran";"Riqfinpro",#N/A,FALSE,"Tran"}</definedName>
    <definedName name="mmmmmmmmm" localSheetId="22" hidden="1">{"Riqfin97",#N/A,FALSE,"Tran";"Riqfinpro",#N/A,FALSE,"Tran"}</definedName>
    <definedName name="mmmmmmmmm" localSheetId="25" hidden="1">{"Riqfin97",#N/A,FALSE,"Tran";"Riqfinpro",#N/A,FALSE,"Tran"}</definedName>
    <definedName name="mmmmmmmmm" localSheetId="27" hidden="1">{"Riqfin97",#N/A,FALSE,"Tran";"Riqfinpro",#N/A,FALSE,"Tran"}</definedName>
    <definedName name="mmmmmmmmm" hidden="1">{"Riqfin97",#N/A,FALSE,"Tran";"Riqfinpro",#N/A,FALSE,"Tran"}</definedName>
    <definedName name="MN" localSheetId="17">#REF!</definedName>
    <definedName name="MN" localSheetId="18">#REF!</definedName>
    <definedName name="MN" localSheetId="20">#REF!</definedName>
    <definedName name="MN" localSheetId="30">#REF!</definedName>
    <definedName name="MN" localSheetId="31">[61]BCP!#REF!</definedName>
    <definedName name="MN" localSheetId="19">#REF!</definedName>
    <definedName name="MN">#REF!</definedName>
    <definedName name="MNDATES" localSheetId="48">#REF!</definedName>
    <definedName name="MNDATES" localSheetId="51">#REF!</definedName>
    <definedName name="MNDATES" localSheetId="52">#REF!</definedName>
    <definedName name="MNDATES" localSheetId="12">#REF!</definedName>
    <definedName name="MNDATES" localSheetId="13">#REF!</definedName>
    <definedName name="MNDATES" localSheetId="28">#REF!</definedName>
    <definedName name="MNDATES" localSheetId="29">#REF!</definedName>
    <definedName name="MNDATES" localSheetId="30">#REF!</definedName>
    <definedName name="MNDATES" localSheetId="31">#REF!</definedName>
    <definedName name="MNDATES">#REF!</definedName>
    <definedName name="MNP" localSheetId="48">[61]BCP!#REF!</definedName>
    <definedName name="MNP" localSheetId="52">[61]BCP!#REF!</definedName>
    <definedName name="MNP" localSheetId="17">#REF!</definedName>
    <definedName name="MNP" localSheetId="18">#REF!</definedName>
    <definedName name="MNP" localSheetId="20">#REF!</definedName>
    <definedName name="MNP" localSheetId="26">#REF!</definedName>
    <definedName name="MNP" localSheetId="29">[61]BCP!#REF!</definedName>
    <definedName name="MNP" localSheetId="30">#REF!</definedName>
    <definedName name="MNP" localSheetId="31">[61]BCP!#REF!</definedName>
    <definedName name="MNP" localSheetId="32">#REF!</definedName>
    <definedName name="MNP" localSheetId="19">#REF!</definedName>
    <definedName name="MNP" localSheetId="25">#REF!</definedName>
    <definedName name="MNP" localSheetId="27">#REF!</definedName>
    <definedName name="MNP">#REF!</definedName>
    <definedName name="Módulo2.completo">#N/A</definedName>
    <definedName name="MON_SM" localSheetId="48">#REF!</definedName>
    <definedName name="MON_SM" localSheetId="51">#REF!</definedName>
    <definedName name="MON_SM" localSheetId="52">#REF!</definedName>
    <definedName name="MON_SM" localSheetId="28">#REF!</definedName>
    <definedName name="MON_SM" localSheetId="29">#REF!</definedName>
    <definedName name="MON_SM" localSheetId="30">#REF!</definedName>
    <definedName name="MON_SM" localSheetId="31">#REF!</definedName>
    <definedName name="MON_SM">#REF!</definedName>
    <definedName name="MONF_SM" localSheetId="48">#REF!</definedName>
    <definedName name="MONF_SM" localSheetId="51">#REF!</definedName>
    <definedName name="MONF_SM" localSheetId="52">#REF!</definedName>
    <definedName name="MONF_SM" localSheetId="28">#REF!</definedName>
    <definedName name="MONF_SM" localSheetId="29">#REF!</definedName>
    <definedName name="MONF_SM" localSheetId="30">#REF!</definedName>
    <definedName name="MONF_SM" localSheetId="31">#REF!</definedName>
    <definedName name="MONF_SM">#REF!</definedName>
    <definedName name="Month" localSheetId="48">#REF!</definedName>
    <definedName name="Month" localSheetId="49">#REF!</definedName>
    <definedName name="Month" localSheetId="50">#REF!</definedName>
    <definedName name="Month" localSheetId="51">#REF!</definedName>
    <definedName name="Month" localSheetId="52">#REF!</definedName>
    <definedName name="Month" localSheetId="11">#REF!</definedName>
    <definedName name="Month" localSheetId="12">#REF!</definedName>
    <definedName name="Month" localSheetId="13">#REF!</definedName>
    <definedName name="Month" localSheetId="17">#REF!</definedName>
    <definedName name="Month" localSheetId="18">#REF!</definedName>
    <definedName name="Month" localSheetId="20">#REF!</definedName>
    <definedName name="Month" localSheetId="21">#REF!</definedName>
    <definedName name="Month" localSheetId="26">#REF!</definedName>
    <definedName name="Month" localSheetId="28">#REF!</definedName>
    <definedName name="Month" localSheetId="29">#REF!</definedName>
    <definedName name="Month" localSheetId="30">#REF!</definedName>
    <definedName name="Month" localSheetId="31">#REF!</definedName>
    <definedName name="Month" localSheetId="32">#REF!</definedName>
    <definedName name="Month" localSheetId="33">#REF!</definedName>
    <definedName name="Month" localSheetId="34">#REF!</definedName>
    <definedName name="Month" localSheetId="19">#REF!</definedName>
    <definedName name="Month" localSheetId="25">#REF!</definedName>
    <definedName name="Month" localSheetId="27">#REF!</definedName>
    <definedName name="Month">#REF!</definedName>
    <definedName name="MonthIndex" localSheetId="49">#REF!</definedName>
    <definedName name="MonthIndex" localSheetId="50">#REF!</definedName>
    <definedName name="MonthIndex" localSheetId="51">#REF!</definedName>
    <definedName name="MonthIndex" localSheetId="11">#REF!</definedName>
    <definedName name="MonthIndex" localSheetId="17">#REF!</definedName>
    <definedName name="MonthIndex" localSheetId="20">#REF!</definedName>
    <definedName name="MonthIndex" localSheetId="21">#REF!</definedName>
    <definedName name="MonthIndex" localSheetId="28">#REF!</definedName>
    <definedName name="MonthIndex" localSheetId="29">#REF!</definedName>
    <definedName name="MonthIndex" localSheetId="30">#REF!</definedName>
    <definedName name="MonthIndex" localSheetId="31">#REF!</definedName>
    <definedName name="MonthIndex" localSheetId="32">#REF!</definedName>
    <definedName name="MonthIndex" localSheetId="33">#REF!</definedName>
    <definedName name="MonthIndex" localSheetId="34">#REF!</definedName>
    <definedName name="MonthIndex" localSheetId="19">#REF!</definedName>
    <definedName name="MonthIndex" localSheetId="25">#REF!</definedName>
    <definedName name="MonthIndex">#REF!</definedName>
    <definedName name="MonthlyInf" localSheetId="30">#REF!</definedName>
    <definedName name="MonthlyInf" localSheetId="31">[88]CPI!$A$403:$N$559</definedName>
    <definedName name="MonthlyInf">#REF!</definedName>
    <definedName name="MONTHS" localSheetId="17">#REF!</definedName>
    <definedName name="MONTHS" localSheetId="18">#REF!</definedName>
    <definedName name="MONTHS" localSheetId="20">#REF!</definedName>
    <definedName name="MONTHS" localSheetId="30">#REF!</definedName>
    <definedName name="MONTHS" localSheetId="31">[83]MONTHLY!$BV$3:$CG$3</definedName>
    <definedName name="MONTHS" localSheetId="19">#REF!</definedName>
    <definedName name="MONTHS">#REF!</definedName>
    <definedName name="MONY" localSheetId="48">#REF!</definedName>
    <definedName name="MONY" localSheetId="51">#REF!</definedName>
    <definedName name="MONY" localSheetId="52">#REF!</definedName>
    <definedName name="MONY" localSheetId="12">#REF!</definedName>
    <definedName name="MONY" localSheetId="13">#REF!</definedName>
    <definedName name="MONY" localSheetId="28">#REF!</definedName>
    <definedName name="MONY" localSheetId="29">#REF!</definedName>
    <definedName name="MONY" localSheetId="30">#REF!</definedName>
    <definedName name="MONY" localSheetId="31">#REF!</definedName>
    <definedName name="MONY">#REF!</definedName>
    <definedName name="moodys" localSheetId="48">'[129]Credit ratings on 1st issues'!#REF!</definedName>
    <definedName name="moodys" localSheetId="49">'[129]Credit ratings on 1st issues'!#REF!</definedName>
    <definedName name="moodys" localSheetId="50">'[129]Credit ratings on 1st issues'!#REF!</definedName>
    <definedName name="moodys" localSheetId="51">'[129]Credit ratings on 1st issues'!#REF!</definedName>
    <definedName name="moodys" localSheetId="52">'[129]Credit ratings on 1st issues'!#REF!</definedName>
    <definedName name="moodys" localSheetId="11">#REF!</definedName>
    <definedName name="moodys" localSheetId="12">#REF!</definedName>
    <definedName name="moodys" localSheetId="13">#REF!</definedName>
    <definedName name="moodys" localSheetId="17">#REF!</definedName>
    <definedName name="moodys" localSheetId="18">#REF!</definedName>
    <definedName name="moodys" localSheetId="20">#REF!</definedName>
    <definedName name="moodys" localSheetId="26">#REF!</definedName>
    <definedName name="moodys" localSheetId="28">'[129]Credit ratings on 1st issues'!#REF!</definedName>
    <definedName name="moodys" localSheetId="29">'[129]Credit ratings on 1st issues'!#REF!</definedName>
    <definedName name="moodys" localSheetId="30">#REF!</definedName>
    <definedName name="moodys" localSheetId="31">'[129]Credit ratings on 1st issues'!#REF!</definedName>
    <definedName name="moodys" localSheetId="32">#REF!</definedName>
    <definedName name="moodys" localSheetId="19">#REF!</definedName>
    <definedName name="moodys" localSheetId="25">#REF!</definedName>
    <definedName name="moodys" localSheetId="27">#REF!</definedName>
    <definedName name="moodys">#REF!</definedName>
    <definedName name="MPETROLEO" localSheetId="48">#REF!</definedName>
    <definedName name="MPETROLEO" localSheetId="49">#REF!</definedName>
    <definedName name="MPETROLEO" localSheetId="50">#REF!</definedName>
    <definedName name="MPETROLEO" localSheetId="51">#REF!</definedName>
    <definedName name="MPETROLEO" localSheetId="52">#REF!</definedName>
    <definedName name="MPETROLEO" localSheetId="11">#REF!</definedName>
    <definedName name="MPETROLEO" localSheetId="12">#REF!</definedName>
    <definedName name="MPETROLEO" localSheetId="13">#REF!</definedName>
    <definedName name="MPETROLEO" localSheetId="17">#REF!</definedName>
    <definedName name="MPETROLEO" localSheetId="18">#REF!</definedName>
    <definedName name="MPETROLEO" localSheetId="20">#REF!</definedName>
    <definedName name="MPETROLEO" localSheetId="26">#REF!</definedName>
    <definedName name="MPETROLEO" localSheetId="28">#REF!</definedName>
    <definedName name="MPETROLEO" localSheetId="29">#REF!</definedName>
    <definedName name="MPETROLEO" localSheetId="30">#REF!</definedName>
    <definedName name="MPETROLEO" localSheetId="31">#REF!</definedName>
    <definedName name="MPETROLEO" localSheetId="32">#REF!</definedName>
    <definedName name="MPETROLEO" localSheetId="19">#REF!</definedName>
    <definedName name="MPETROLEO" localSheetId="25">#REF!</definedName>
    <definedName name="MPETROLEO" localSheetId="27">#REF!</definedName>
    <definedName name="MPETROLEO">#REF!</definedName>
    <definedName name="msci" localSheetId="17">#REF!</definedName>
    <definedName name="msci" localSheetId="18">#REF!</definedName>
    <definedName name="msci" localSheetId="20">#REF!</definedName>
    <definedName name="msci" localSheetId="30">#REF!</definedName>
    <definedName name="msci" localSheetId="31">[109]Sheet1!$H$2:$K$24</definedName>
    <definedName name="msci" localSheetId="19">#REF!</definedName>
    <definedName name="msci">#REF!</definedName>
    <definedName name="mscid" localSheetId="17">#REF!</definedName>
    <definedName name="mscid" localSheetId="18">#REF!</definedName>
    <definedName name="mscid" localSheetId="20">#REF!</definedName>
    <definedName name="mscid" localSheetId="30">#REF!</definedName>
    <definedName name="mscid" localSheetId="31">[109]Sheet1!$B$2:$E$24</definedName>
    <definedName name="mscid" localSheetId="19">#REF!</definedName>
    <definedName name="mscid">#REF!</definedName>
    <definedName name="mscil" localSheetId="17">#REF!</definedName>
    <definedName name="mscil" localSheetId="18">#REF!</definedName>
    <definedName name="mscil" localSheetId="20">#REF!</definedName>
    <definedName name="mscil" localSheetId="30">#REF!</definedName>
    <definedName name="mscil" localSheetId="31">[109]Sheet1!$H$2:$K$24</definedName>
    <definedName name="mscil" localSheetId="19">#REF!</definedName>
    <definedName name="mscil">#REF!</definedName>
    <definedName name="mstocksa" localSheetId="48">[18]!mstocksa</definedName>
    <definedName name="mstocksa" localSheetId="50">[18]!mstocksa</definedName>
    <definedName name="mstocksa" localSheetId="51">[18]!mstocksa</definedName>
    <definedName name="mstocksa" localSheetId="52">[18]!mstocksa</definedName>
    <definedName name="mstocksa" localSheetId="12">#REF!</definedName>
    <definedName name="mstocksa" localSheetId="17">#REF!</definedName>
    <definedName name="mstocksa" localSheetId="18">#REF!</definedName>
    <definedName name="mstocksa" localSheetId="20">#REF!</definedName>
    <definedName name="mstocksa" localSheetId="7">#REF!</definedName>
    <definedName name="mstocksa" localSheetId="29">[18]!mstocksa</definedName>
    <definedName name="mstocksa" localSheetId="30">#REF!</definedName>
    <definedName name="mstocksa" localSheetId="31">[18]!mstocksa</definedName>
    <definedName name="mstocksa" localSheetId="32">#REF!</definedName>
    <definedName name="mstocksa" localSheetId="33">#REF!</definedName>
    <definedName name="mstocksa" localSheetId="19">#REF!</definedName>
    <definedName name="mstocksa" localSheetId="27">#REF!</definedName>
    <definedName name="mstocksa">#REF!</definedName>
    <definedName name="mstocksq" localSheetId="48">[18]!mstocksq</definedName>
    <definedName name="mstocksq" localSheetId="50">[18]!mstocksq</definedName>
    <definedName name="mstocksq" localSheetId="51">[18]!mstocksq</definedName>
    <definedName name="mstocksq" localSheetId="52">[18]!mstocksq</definedName>
    <definedName name="mstocksq" localSheetId="12">#REF!</definedName>
    <definedName name="mstocksq" localSheetId="17">#REF!</definedName>
    <definedName name="mstocksq" localSheetId="18">#REF!</definedName>
    <definedName name="mstocksq" localSheetId="20">#REF!</definedName>
    <definedName name="mstocksq" localSheetId="7">#REF!</definedName>
    <definedName name="mstocksq" localSheetId="29">[18]!mstocksq</definedName>
    <definedName name="mstocksq" localSheetId="30">#REF!</definedName>
    <definedName name="mstocksq" localSheetId="31">[18]!mstocksq</definedName>
    <definedName name="mstocksq" localSheetId="32">#REF!</definedName>
    <definedName name="mstocksq" localSheetId="33">#REF!</definedName>
    <definedName name="mstocksq" localSheetId="19">#REF!</definedName>
    <definedName name="mstocksq" localSheetId="27">#REF!</definedName>
    <definedName name="mstocksq">#REF!</definedName>
    <definedName name="mte" localSheetId="48" hidden="1">{"Riqfin97",#N/A,FALSE,"Tran";"Riqfinpro",#N/A,FALSE,"Tran"}</definedName>
    <definedName name="mte" localSheetId="49" hidden="1">{"Riqfin97",#N/A,FALSE,"Tran";"Riqfinpro",#N/A,FALSE,"Tran"}</definedName>
    <definedName name="mte" localSheetId="50" hidden="1">{"Riqfin97",#N/A,FALSE,"Tran";"Riqfinpro",#N/A,FALSE,"Tran"}</definedName>
    <definedName name="mte" localSheetId="51" hidden="1">{"Riqfin97",#N/A,FALSE,"Tran";"Riqfinpro",#N/A,FALSE,"Tran"}</definedName>
    <definedName name="mte" localSheetId="52" hidden="1">{"Riqfin97",#N/A,FALSE,"Tran";"Riqfinpro",#N/A,FALSE,"Tran"}</definedName>
    <definedName name="mte" localSheetId="11" hidden="1">{"Riqfin97",#N/A,FALSE,"Tran";"Riqfinpro",#N/A,FALSE,"Tran"}</definedName>
    <definedName name="mte" localSheetId="12" hidden="1">{"Riqfin97",#N/A,FALSE,"Tran";"Riqfinpro",#N/A,FALSE,"Tran"}</definedName>
    <definedName name="mte" localSheetId="13" hidden="1">{"Riqfin97",#N/A,FALSE,"Tran";"Riqfinpro",#N/A,FALSE,"Tran"}</definedName>
    <definedName name="mte" localSheetId="17" hidden="1">{"Riqfin97",#N/A,FALSE,"Tran";"Riqfinpro",#N/A,FALSE,"Tran"}</definedName>
    <definedName name="mte" localSheetId="18" hidden="1">{"Riqfin97",#N/A,FALSE,"Tran";"Riqfinpro",#N/A,FALSE,"Tran"}</definedName>
    <definedName name="mte" localSheetId="20" hidden="1">{"Riqfin97",#N/A,FALSE,"Tran";"Riqfinpro",#N/A,FALSE,"Tran"}</definedName>
    <definedName name="mte" localSheetId="21" hidden="1">{"Riqfin97",#N/A,FALSE,"Tran";"Riqfinpro",#N/A,FALSE,"Tran"}</definedName>
    <definedName name="mte" localSheetId="10" hidden="1">{"Riqfin97",#N/A,FALSE,"Tran";"Riqfinpro",#N/A,FALSE,"Tran"}</definedName>
    <definedName name="mte" localSheetId="26" hidden="1">{"Riqfin97",#N/A,FALSE,"Tran";"Riqfinpro",#N/A,FALSE,"Tran"}</definedName>
    <definedName name="mte" localSheetId="23" hidden="1">{"Riqfin97",#N/A,FALSE,"Tran";"Riqfinpro",#N/A,FALSE,"Tran"}</definedName>
    <definedName name="mte" localSheetId="28" hidden="1">{"Riqfin97",#N/A,FALSE,"Tran";"Riqfinpro",#N/A,FALSE,"Tran"}</definedName>
    <definedName name="mte" localSheetId="29" hidden="1">{"Riqfin97",#N/A,FALSE,"Tran";"Riqfinpro",#N/A,FALSE,"Tran"}</definedName>
    <definedName name="mte" localSheetId="30" hidden="1">{"Riqfin97",#N/A,FALSE,"Tran";"Riqfinpro",#N/A,FALSE,"Tran"}</definedName>
    <definedName name="mte" localSheetId="31" hidden="1">{"Riqfin97",#N/A,FALSE,"Tran";"Riqfinpro",#N/A,FALSE,"Tran"}</definedName>
    <definedName name="mte" localSheetId="32" hidden="1">{"Riqfin97",#N/A,FALSE,"Tran";"Riqfinpro",#N/A,FALSE,"Tran"}</definedName>
    <definedName name="mte" localSheetId="33" hidden="1">{"Riqfin97",#N/A,FALSE,"Tran";"Riqfinpro",#N/A,FALSE,"Tran"}</definedName>
    <definedName name="mte" localSheetId="34" hidden="1">{"Riqfin97",#N/A,FALSE,"Tran";"Riqfinpro",#N/A,FALSE,"Tran"}</definedName>
    <definedName name="mte" localSheetId="35" hidden="1">{"Riqfin97",#N/A,FALSE,"Tran";"Riqfinpro",#N/A,FALSE,"Tran"}</definedName>
    <definedName name="mte" localSheetId="19" hidden="1">{"Riqfin97",#N/A,FALSE,"Tran";"Riqfinpro",#N/A,FALSE,"Tran"}</definedName>
    <definedName name="mte" localSheetId="22" hidden="1">{"Riqfin97",#N/A,FALSE,"Tran";"Riqfinpro",#N/A,FALSE,"Tran"}</definedName>
    <definedName name="mte" localSheetId="25" hidden="1">{"Riqfin97",#N/A,FALSE,"Tran";"Riqfinpro",#N/A,FALSE,"Tran"}</definedName>
    <definedName name="mte" localSheetId="27" hidden="1">{"Riqfin97",#N/A,FALSE,"Tran";"Riqfinpro",#N/A,FALSE,"Tran"}</definedName>
    <definedName name="mte" hidden="1">{"Riqfin97",#N/A,FALSE,"Tran";"Riqfinpro",#N/A,FALSE,"Tran"}</definedName>
    <definedName name="MUNI96" localSheetId="48">#REF!</definedName>
    <definedName name="MUNI96" localSheetId="51">#REF!</definedName>
    <definedName name="MUNI96" localSheetId="52">#REF!</definedName>
    <definedName name="MUNI96" localSheetId="28">#REF!</definedName>
    <definedName name="MUNI96" localSheetId="29">#REF!</definedName>
    <definedName name="MUNI96" localSheetId="30">#REF!</definedName>
    <definedName name="MUNI96" localSheetId="31">#REF!</definedName>
    <definedName name="MUNI96">#REF!</definedName>
    <definedName name="Municipios" localSheetId="48">#REF!</definedName>
    <definedName name="Municipios" localSheetId="52">#REF!</definedName>
    <definedName name="Municipios" localSheetId="28">#REF!</definedName>
    <definedName name="Municipios" localSheetId="29">#REF!</definedName>
    <definedName name="Municipios" localSheetId="30">#REF!</definedName>
    <definedName name="Municipios" localSheetId="31">#REF!</definedName>
    <definedName name="Municipios">#REF!</definedName>
    <definedName name="n" localSheetId="48" hidden="1">{"Minpmon",#N/A,FALSE,"Monthinput"}</definedName>
    <definedName name="n" localSheetId="49" hidden="1">{"Minpmon",#N/A,FALSE,"Monthinput"}</definedName>
    <definedName name="n" localSheetId="50" hidden="1">{"Minpmon",#N/A,FALSE,"Monthinput"}</definedName>
    <definedName name="n" localSheetId="51" hidden="1">{"Minpmon",#N/A,FALSE,"Monthinput"}</definedName>
    <definedName name="n" localSheetId="52" hidden="1">{"Minpmon",#N/A,FALSE,"Monthinput"}</definedName>
    <definedName name="n" localSheetId="11" hidden="1">{"Minpmon",#N/A,FALSE,"Monthinput"}</definedName>
    <definedName name="n" localSheetId="12" hidden="1">{"Minpmon",#N/A,FALSE,"Monthinput"}</definedName>
    <definedName name="n" localSheetId="13" hidden="1">{"Minpmon",#N/A,FALSE,"Monthinput"}</definedName>
    <definedName name="n" localSheetId="17" hidden="1">{"Minpmon",#N/A,FALSE,"Monthinput"}</definedName>
    <definedName name="n" localSheetId="18" hidden="1">{"Minpmon",#N/A,FALSE,"Monthinput"}</definedName>
    <definedName name="n" localSheetId="20" hidden="1">{"Minpmon",#N/A,FALSE,"Monthinput"}</definedName>
    <definedName name="n" localSheetId="21" hidden="1">{"Minpmon",#N/A,FALSE,"Monthinput"}</definedName>
    <definedName name="n" localSheetId="10" hidden="1">{"Minpmon",#N/A,FALSE,"Monthinput"}</definedName>
    <definedName name="n" localSheetId="26" hidden="1">{"Minpmon",#N/A,FALSE,"Monthinput"}</definedName>
    <definedName name="n" localSheetId="23" hidden="1">{"Minpmon",#N/A,FALSE,"Monthinput"}</definedName>
    <definedName name="n" localSheetId="28" hidden="1">{"Minpmon",#N/A,FALSE,"Monthinput"}</definedName>
    <definedName name="n" localSheetId="29" hidden="1">{"Minpmon",#N/A,FALSE,"Monthinput"}</definedName>
    <definedName name="n" localSheetId="30" hidden="1">{"Minpmon",#N/A,FALSE,"Monthinput"}</definedName>
    <definedName name="n" localSheetId="31" hidden="1">{"Minpmon",#N/A,FALSE,"Monthinput"}</definedName>
    <definedName name="n" localSheetId="32" hidden="1">{"Minpmon",#N/A,FALSE,"Monthinput"}</definedName>
    <definedName name="n" localSheetId="33" hidden="1">{"Minpmon",#N/A,FALSE,"Monthinput"}</definedName>
    <definedName name="n" localSheetId="34" hidden="1">{"Minpmon",#N/A,FALSE,"Monthinput"}</definedName>
    <definedName name="n" localSheetId="35" hidden="1">{"Minpmon",#N/A,FALSE,"Monthinput"}</definedName>
    <definedName name="n" localSheetId="19" hidden="1">{"Minpmon",#N/A,FALSE,"Monthinput"}</definedName>
    <definedName name="n" localSheetId="22" hidden="1">{"Minpmon",#N/A,FALSE,"Monthinput"}</definedName>
    <definedName name="n" localSheetId="25" hidden="1">{"Minpmon",#N/A,FALSE,"Monthinput"}</definedName>
    <definedName name="n" localSheetId="27" hidden="1">{"Minpmon",#N/A,FALSE,"Monthinput"}</definedName>
    <definedName name="n" hidden="1">{"Minpmon",#N/A,FALSE,"Monthinput"}</definedName>
    <definedName name="names" localSheetId="12">#REF!</definedName>
    <definedName name="names" localSheetId="17">#REF!</definedName>
    <definedName name="names" localSheetId="18">#REF!</definedName>
    <definedName name="names" localSheetId="20">#REF!</definedName>
    <definedName name="names" localSheetId="30">#REF!</definedName>
    <definedName name="names" localSheetId="31">'[48]shared data'!$B$7:$O$7</definedName>
    <definedName name="names" localSheetId="19">#REF!</definedName>
    <definedName name="names">#REF!</definedName>
    <definedName name="NAMES_A" localSheetId="12">#REF!</definedName>
    <definedName name="NAMES_A" localSheetId="17">#REF!</definedName>
    <definedName name="NAMES_A" localSheetId="18">#REF!</definedName>
    <definedName name="NAMES_A" localSheetId="20">#REF!</definedName>
    <definedName name="NAMES_A" localSheetId="30">#REF!</definedName>
    <definedName name="NAMES_A" localSheetId="31">'[48]shared data'!$B$5:$B$223</definedName>
    <definedName name="NAMES_A" localSheetId="19">#REF!</definedName>
    <definedName name="NAMES_A">#REF!</definedName>
    <definedName name="names_w" localSheetId="48">#REF!</definedName>
    <definedName name="names_w" localSheetId="51">#REF!</definedName>
    <definedName name="names_w" localSheetId="52">#REF!</definedName>
    <definedName name="names_w" localSheetId="12">#REF!</definedName>
    <definedName name="names_w" localSheetId="13">#REF!</definedName>
    <definedName name="names_w" localSheetId="28">#REF!</definedName>
    <definedName name="names_w" localSheetId="29">#REF!</definedName>
    <definedName name="names_w" localSheetId="30">#REF!</definedName>
    <definedName name="names_w" localSheetId="31">#REF!</definedName>
    <definedName name="names_w">#REF!</definedName>
    <definedName name="NC_R" localSheetId="48">[59]Q1!#REF!</definedName>
    <definedName name="NC_R" localSheetId="51">[59]Q1!#REF!</definedName>
    <definedName name="NC_R" localSheetId="52">[59]Q1!#REF!</definedName>
    <definedName name="NC_R" localSheetId="28">[59]Q1!#REF!</definedName>
    <definedName name="NC_R" localSheetId="29">[59]Q1!#REF!</definedName>
    <definedName name="NC_R" localSheetId="30">#REF!</definedName>
    <definedName name="NC_R" localSheetId="31">[59]Q1!#REF!</definedName>
    <definedName name="NC_R">#REF!</definedName>
    <definedName name="NCG" localSheetId="12">#REF!</definedName>
    <definedName name="NCG">#N/A</definedName>
    <definedName name="NCG_R" localSheetId="12">#REF!</definedName>
    <definedName name="NCG_R">#N/A</definedName>
    <definedName name="NCP" localSheetId="12">#REF!</definedName>
    <definedName name="NCP">#N/A</definedName>
    <definedName name="NCP_R" localSheetId="12">#REF!</definedName>
    <definedName name="NCP_R">#N/A</definedName>
    <definedName name="Ndf" localSheetId="30">#REF!</definedName>
    <definedName name="Ndf" localSheetId="31">[54]CIRRs!$C$69</definedName>
    <definedName name="Ndf">#REF!</definedName>
    <definedName name="NE" localSheetId="48">#REF!</definedName>
    <definedName name="NE" localSheetId="51">#REF!</definedName>
    <definedName name="NE" localSheetId="52">#REF!</definedName>
    <definedName name="NE" localSheetId="12">#REF!</definedName>
    <definedName name="NE" localSheetId="13">#REF!</definedName>
    <definedName name="NE" localSheetId="28">#REF!</definedName>
    <definedName name="NE" localSheetId="29">#REF!</definedName>
    <definedName name="NE" localSheetId="30">#REF!</definedName>
    <definedName name="NE" localSheetId="31">#REF!</definedName>
    <definedName name="NE">#REF!</definedName>
    <definedName name="NECESSIDADE_DE_FINANCIAMENTO" localSheetId="48">#REF!</definedName>
    <definedName name="NECESSIDADE_DE_FINANCIAMENTO" localSheetId="51">#REF!</definedName>
    <definedName name="NECESSIDADE_DE_FINANCIAMENTO" localSheetId="52">#REF!</definedName>
    <definedName name="NECESSIDADE_DE_FINANCIAMENTO" localSheetId="12">#REF!</definedName>
    <definedName name="NECESSIDADE_DE_FINANCIAMENTO" localSheetId="13">#REF!</definedName>
    <definedName name="NECESSIDADE_DE_FINANCIAMENTO" localSheetId="28">#REF!</definedName>
    <definedName name="NECESSIDADE_DE_FINANCIAMENTO" localSheetId="29">#REF!</definedName>
    <definedName name="NECESSIDADE_DE_FINANCIAMENTO" localSheetId="30">#REF!</definedName>
    <definedName name="NECESSIDADE_DE_FINANCIAMENTO" localSheetId="31">#REF!</definedName>
    <definedName name="NECESSIDADE_DE_FINANCIAMENTO">#REF!</definedName>
    <definedName name="NEperc" localSheetId="48">#REF!</definedName>
    <definedName name="NEperc" localSheetId="51">#REF!</definedName>
    <definedName name="NEperc" localSheetId="52">#REF!</definedName>
    <definedName name="NEperc" localSheetId="12">#REF!</definedName>
    <definedName name="NEperc" localSheetId="13">#REF!</definedName>
    <definedName name="NEperc" localSheetId="28">#REF!</definedName>
    <definedName name="NEperc" localSheetId="29">#REF!</definedName>
    <definedName name="NEperc" localSheetId="30">#REF!</definedName>
    <definedName name="NEperc" localSheetId="31">#REF!</definedName>
    <definedName name="NEperc">#REF!</definedName>
    <definedName name="Netherlands_wt" localSheetId="30">#REF!</definedName>
    <definedName name="Netherlands_wt" localSheetId="31">'[69]OECD wgt'!$B$26</definedName>
    <definedName name="Netherlands_wt">#REF!</definedName>
    <definedName name="new" localSheetId="48">#REF!</definedName>
    <definedName name="new" localSheetId="49">#REF!</definedName>
    <definedName name="new" localSheetId="50">#REF!</definedName>
    <definedName name="new" localSheetId="51">#REF!</definedName>
    <definedName name="new" localSheetId="52">#REF!</definedName>
    <definedName name="new" localSheetId="11">#REF!</definedName>
    <definedName name="new" localSheetId="12">#REF!</definedName>
    <definedName name="new" localSheetId="13">#REF!</definedName>
    <definedName name="new" localSheetId="17">#REF!</definedName>
    <definedName name="new" localSheetId="18">#REF!</definedName>
    <definedName name="new" localSheetId="20">#REF!</definedName>
    <definedName name="new" localSheetId="21">#REF!</definedName>
    <definedName name="new" localSheetId="26">#REF!</definedName>
    <definedName name="new" localSheetId="28">#REF!</definedName>
    <definedName name="new" localSheetId="29">#REF!</definedName>
    <definedName name="new" localSheetId="30">#REF!</definedName>
    <definedName name="new" localSheetId="31">#REF!</definedName>
    <definedName name="new" localSheetId="32">#REF!</definedName>
    <definedName name="new" localSheetId="33">#REF!</definedName>
    <definedName name="new" localSheetId="34">#REF!</definedName>
    <definedName name="new" localSheetId="19">#REF!</definedName>
    <definedName name="new" localSheetId="25">#REF!</definedName>
    <definedName name="new" localSheetId="27">#REF!</definedName>
    <definedName name="new">#REF!</definedName>
    <definedName name="NEWSHEET" localSheetId="49">#REF!</definedName>
    <definedName name="NEWSHEET" localSheetId="50">#REF!</definedName>
    <definedName name="NEWSHEET" localSheetId="51">#REF!</definedName>
    <definedName name="NEWSHEET" localSheetId="11">#REF!</definedName>
    <definedName name="NEWSHEET" localSheetId="12">#REF!</definedName>
    <definedName name="NEWSHEET" localSheetId="13">#REF!</definedName>
    <definedName name="NEWSHEET" localSheetId="17">#REF!</definedName>
    <definedName name="NEWSHEET" localSheetId="18">#REF!</definedName>
    <definedName name="NEWSHEET" localSheetId="20">#REF!</definedName>
    <definedName name="NEWSHEET" localSheetId="26">#REF!</definedName>
    <definedName name="NEWSHEET" localSheetId="28">#REF!</definedName>
    <definedName name="NEWSHEET" localSheetId="29">#REF!</definedName>
    <definedName name="NEWSHEET" localSheetId="30">#REF!</definedName>
    <definedName name="NEWSHEET" localSheetId="31">#REF!</definedName>
    <definedName name="NEWSHEET" localSheetId="32">#REF!</definedName>
    <definedName name="NEWSHEET" localSheetId="19">#REF!</definedName>
    <definedName name="NEWSHEET" localSheetId="25">#REF!</definedName>
    <definedName name="NEWSHEET" localSheetId="27">#REF!</definedName>
    <definedName name="NEWSHEET">#REF!</definedName>
    <definedName name="nfa_by_bank" localSheetId="12">#REF!</definedName>
    <definedName name="nfa_by_bank" localSheetId="13">#REF!</definedName>
    <definedName name="nfa_by_bank" localSheetId="28">#REF!</definedName>
    <definedName name="nfa_by_bank" localSheetId="29">#REF!</definedName>
    <definedName name="nfa_by_bank" localSheetId="30">#REF!</definedName>
    <definedName name="nfa_by_bank" localSheetId="31">#REF!</definedName>
    <definedName name="nfa_by_bank">#REF!</definedName>
    <definedName name="NFB_R" localSheetId="48">[59]Q1!#REF!</definedName>
    <definedName name="NFB_R" localSheetId="52">[59]Q1!#REF!</definedName>
    <definedName name="NFB_R" localSheetId="12">#REF!</definedName>
    <definedName name="NFB_R" localSheetId="13">#REF!</definedName>
    <definedName name="NFB_R" localSheetId="28">[59]Q1!#REF!</definedName>
    <definedName name="NFB_R" localSheetId="29">[59]Q1!#REF!</definedName>
    <definedName name="NFB_R" localSheetId="30">#REF!</definedName>
    <definedName name="NFB_R" localSheetId="31">[59]Q1!#REF!</definedName>
    <definedName name="NFB_R">#REF!</definedName>
    <definedName name="NFB_R_GDP" localSheetId="48">[59]Q1!#REF!</definedName>
    <definedName name="NFB_R_GDP" localSheetId="52">[59]Q1!#REF!</definedName>
    <definedName name="NFB_R_GDP" localSheetId="12">#REF!</definedName>
    <definedName name="NFB_R_GDP" localSheetId="13">#REF!</definedName>
    <definedName name="NFB_R_GDP" localSheetId="28">[59]Q1!#REF!</definedName>
    <definedName name="NFB_R_GDP" localSheetId="29">[59]Q1!#REF!</definedName>
    <definedName name="NFB_R_GDP" localSheetId="30">#REF!</definedName>
    <definedName name="NFB_R_GDP" localSheetId="31">[59]Q1!#REF!</definedName>
    <definedName name="NFB_R_GDP">#REF!</definedName>
    <definedName name="NFI" localSheetId="12">#REF!</definedName>
    <definedName name="NFI">#N/A</definedName>
    <definedName name="NFI_R" localSheetId="12">#REF!</definedName>
    <definedName name="NFI_R">#N/A</definedName>
    <definedName name="NFIP" localSheetId="48">#REF!</definedName>
    <definedName name="NFIP" localSheetId="51">#REF!</definedName>
    <definedName name="NFIP" localSheetId="52">#REF!</definedName>
    <definedName name="NFIP" localSheetId="12">#REF!</definedName>
    <definedName name="NFIP" localSheetId="13">#REF!</definedName>
    <definedName name="NFIP" localSheetId="28">#REF!</definedName>
    <definedName name="NFIP" localSheetId="29">#REF!</definedName>
    <definedName name="NFIP" localSheetId="30">#REF!</definedName>
    <definedName name="NFIP" localSheetId="31">#REF!</definedName>
    <definedName name="NFIP">#REF!</definedName>
    <definedName name="NFPS_" localSheetId="48">[41]OPS!#REF!</definedName>
    <definedName name="NFPS_" localSheetId="52">[41]OPS!#REF!</definedName>
    <definedName name="NFPS_" localSheetId="12">#REF!</definedName>
    <definedName name="NFPS_" localSheetId="13">#REF!</definedName>
    <definedName name="NFPS_" localSheetId="28">[41]OPS!#REF!</definedName>
    <definedName name="NFPS_" localSheetId="29">[41]OPS!#REF!</definedName>
    <definedName name="NFPS_" localSheetId="30">#REF!</definedName>
    <definedName name="NFPS_" localSheetId="31">[41]OPS!#REF!</definedName>
    <definedName name="NFPS_">#REF!</definedName>
    <definedName name="NGDP" localSheetId="12">#REF!</definedName>
    <definedName name="NGDP">#N/A</definedName>
    <definedName name="NGDP_D" localSheetId="48">[59]Q3!#REF!</definedName>
    <definedName name="NGDP_D" localSheetId="52">[59]Q3!#REF!</definedName>
    <definedName name="NGDP_D" localSheetId="12">#REF!</definedName>
    <definedName name="NGDP_D" localSheetId="13">#REF!</definedName>
    <definedName name="NGDP_D" localSheetId="28">[59]Q3!#REF!</definedName>
    <definedName name="NGDP_D" localSheetId="29">[59]Q3!#REF!</definedName>
    <definedName name="NGDP_D" localSheetId="30">#REF!</definedName>
    <definedName name="NGDP_D" localSheetId="31">[59]Q3!#REF!</definedName>
    <definedName name="NGDP_D">#REF!</definedName>
    <definedName name="NGDP_DG" localSheetId="12">#REF!</definedName>
    <definedName name="NGDP_DG">#N/A</definedName>
    <definedName name="NGDP_R" localSheetId="12">#REF!</definedName>
    <definedName name="NGDP_R">#N/A</definedName>
    <definedName name="NGDP_RG" localSheetId="12">#REF!</definedName>
    <definedName name="NGDP_RG">#N/A</definedName>
    <definedName name="ngdp2" localSheetId="30">#REF!</definedName>
    <definedName name="ngdp2" localSheetId="31">[40]Q2!$E$47:$AH$47</definedName>
    <definedName name="ngdp2">#REF!</definedName>
    <definedName name="NGDPA" localSheetId="48">#REF!</definedName>
    <definedName name="NGDPA" localSheetId="51">#REF!</definedName>
    <definedName name="NGDPA" localSheetId="52">#REF!</definedName>
    <definedName name="NGDPA" localSheetId="12">#REF!</definedName>
    <definedName name="NGDPA" localSheetId="13">#REF!</definedName>
    <definedName name="NGDPA" localSheetId="28">#REF!</definedName>
    <definedName name="NGDPA" localSheetId="29">#REF!</definedName>
    <definedName name="NGDPA" localSheetId="30">#REF!</definedName>
    <definedName name="NGDPA" localSheetId="31">#REF!</definedName>
    <definedName name="NGDPA">#REF!</definedName>
    <definedName name="NGK" localSheetId="48">#REF!</definedName>
    <definedName name="NGK" localSheetId="51">#REF!</definedName>
    <definedName name="NGK" localSheetId="52">#REF!</definedName>
    <definedName name="NGK" localSheetId="12">#REF!</definedName>
    <definedName name="NGK" localSheetId="13">#REF!</definedName>
    <definedName name="NGK" localSheetId="28">#REF!</definedName>
    <definedName name="NGK" localSheetId="29">#REF!</definedName>
    <definedName name="NGK" localSheetId="30">#REF!</definedName>
    <definedName name="NGK" localSheetId="31">#REF!</definedName>
    <definedName name="NGK">#REF!</definedName>
    <definedName name="NGNI" localSheetId="48">#REF!</definedName>
    <definedName name="NGNI" localSheetId="51">#REF!</definedName>
    <definedName name="NGNI" localSheetId="52">#REF!</definedName>
    <definedName name="NGNI" localSheetId="12">#REF!</definedName>
    <definedName name="NGNI" localSheetId="13">#REF!</definedName>
    <definedName name="NGNI" localSheetId="28">#REF!</definedName>
    <definedName name="NGNI" localSheetId="29">#REF!</definedName>
    <definedName name="NGNI" localSheetId="30">#REF!</definedName>
    <definedName name="NGNI" localSheetId="31">#REF!</definedName>
    <definedName name="NGNI">#REF!</definedName>
    <definedName name="NGPXO" localSheetId="28">#REF!</definedName>
    <definedName name="NGPXO" localSheetId="29">#REF!</definedName>
    <definedName name="NGPXO" localSheetId="30">#REF!</definedName>
    <definedName name="NGPXO" localSheetId="31">#REF!</definedName>
    <definedName name="NGPXO">#REF!</definedName>
    <definedName name="NGPXO_R" localSheetId="28">#REF!</definedName>
    <definedName name="NGPXO_R" localSheetId="29">#REF!</definedName>
    <definedName name="NGPXO_R" localSheetId="30">#REF!</definedName>
    <definedName name="NGPXO_R" localSheetId="31">#REF!</definedName>
    <definedName name="NGPXO_R">#REF!</definedName>
    <definedName name="NGS_NGDP" localSheetId="12">#REF!</definedName>
    <definedName name="NGS_NGDP">#N/A</definedName>
    <definedName name="NGSP" localSheetId="48">[59]Q2!#REF!</definedName>
    <definedName name="NGSP" localSheetId="52">[59]Q2!#REF!</definedName>
    <definedName name="NGSP" localSheetId="28">[59]Q2!#REF!</definedName>
    <definedName name="NGSP" localSheetId="29">[59]Q2!#REF!</definedName>
    <definedName name="NGSP" localSheetId="30">#REF!</definedName>
    <definedName name="NGSP" localSheetId="31">[59]Q2!#REF!</definedName>
    <definedName name="NGSP">#REF!</definedName>
    <definedName name="NI" localSheetId="48">[59]Q2!#REF!</definedName>
    <definedName name="NI" localSheetId="52">[59]Q2!#REF!</definedName>
    <definedName name="NI" localSheetId="28">[59]Q2!#REF!</definedName>
    <definedName name="NI" localSheetId="29">[59]Q2!#REF!</definedName>
    <definedName name="NI" localSheetId="30">#REF!</definedName>
    <definedName name="NI" localSheetId="31">[59]Q2!#REF!</definedName>
    <definedName name="NI">#REF!</definedName>
    <definedName name="NI_GDP" localSheetId="48">[59]Q2!#REF!</definedName>
    <definedName name="NI_GDP" localSheetId="52">[59]Q2!#REF!</definedName>
    <definedName name="NI_GDP" localSheetId="28">[59]Q2!#REF!</definedName>
    <definedName name="NI_GDP" localSheetId="29">[59]Q2!#REF!</definedName>
    <definedName name="NI_GDP" localSheetId="30">#REF!</definedName>
    <definedName name="NI_GDP" localSheetId="31">[59]Q2!#REF!</definedName>
    <definedName name="NI_GDP">#REF!</definedName>
    <definedName name="NI_NGDP" localSheetId="48">[59]Q2!#REF!</definedName>
    <definedName name="NI_NGDP" localSheetId="52">[59]Q2!#REF!</definedName>
    <definedName name="NI_NGDP" localSheetId="28">[59]Q2!#REF!</definedName>
    <definedName name="NI_NGDP" localSheetId="29">[59]Q2!#REF!</definedName>
    <definedName name="NI_NGDP" localSheetId="30">#REF!</definedName>
    <definedName name="NI_NGDP" localSheetId="31">[59]Q2!#REF!</definedName>
    <definedName name="NI_NGDP">#REF!</definedName>
    <definedName name="NI_R" localSheetId="48">[59]Q1!#REF!</definedName>
    <definedName name="NI_R" localSheetId="52">[59]Q1!#REF!</definedName>
    <definedName name="NI_R" localSheetId="28">[59]Q1!#REF!</definedName>
    <definedName name="NI_R" localSheetId="29">[59]Q1!#REF!</definedName>
    <definedName name="NI_R" localSheetId="30">#REF!</definedName>
    <definedName name="NI_R" localSheetId="31">[59]Q1!#REF!</definedName>
    <definedName name="NI_R">#REF!</definedName>
    <definedName name="NINV" localSheetId="12">#REF!</definedName>
    <definedName name="NINV">#N/A</definedName>
    <definedName name="NINV_R" localSheetId="12">#REF!</definedName>
    <definedName name="NINV_R">#N/A</definedName>
    <definedName name="NINV_R_GDP" localSheetId="48">[59]Q1!#REF!</definedName>
    <definedName name="NINV_R_GDP" localSheetId="52">[59]Q1!#REF!</definedName>
    <definedName name="NINV_R_GDP" localSheetId="12">#REF!</definedName>
    <definedName name="NINV_R_GDP" localSheetId="13">#REF!</definedName>
    <definedName name="NINV_R_GDP" localSheetId="28">[59]Q1!#REF!</definedName>
    <definedName name="NINV_R_GDP" localSheetId="29">[59]Q1!#REF!</definedName>
    <definedName name="NINV_R_GDP" localSheetId="30">#REF!</definedName>
    <definedName name="NINV_R_GDP" localSheetId="31">[59]Q1!#REF!</definedName>
    <definedName name="NINV_R_GDP">#REF!</definedName>
    <definedName name="njkg" localSheetId="48">[5]!njkg</definedName>
    <definedName name="njkg" localSheetId="52">[5]!njkg</definedName>
    <definedName name="njkg" localSheetId="28">[5]!njkg</definedName>
    <definedName name="njkg" localSheetId="29">[5]!njkg</definedName>
    <definedName name="njkg" localSheetId="30">#REF!</definedName>
    <definedName name="njkg" localSheetId="31">[5]!njkg</definedName>
    <definedName name="njkg">#REF!</definedName>
    <definedName name="NLG" localSheetId="30">#REF!</definedName>
    <definedName name="NLG" localSheetId="31">[54]CIRRs!$C$99</definedName>
    <definedName name="NLG">#REF!</definedName>
    <definedName name="NM" localSheetId="12">#REF!</definedName>
    <definedName name="NM">#N/A</definedName>
    <definedName name="NM_R" localSheetId="12">#REF!</definedName>
    <definedName name="NM_R">#N/A</definedName>
    <definedName name="nmBlankCell" localSheetId="17">#REF!</definedName>
    <definedName name="nmBlankCell" localSheetId="18">#REF!</definedName>
    <definedName name="nmBlankCell" localSheetId="20">#REF!</definedName>
    <definedName name="nmBlankCell" localSheetId="30">#REF!</definedName>
    <definedName name="nmBlankCell" localSheetId="31">'[130]Table 2.1 from DDP program'!$A$2:$A$2</definedName>
    <definedName name="nmBlankCell" localSheetId="19">#REF!</definedName>
    <definedName name="nmBlankCell">#REF!</definedName>
    <definedName name="nmBlankRow" localSheetId="48">[131]EDT!#REF!</definedName>
    <definedName name="nmBlankRow" localSheetId="49">[131]EDT!#REF!</definedName>
    <definedName name="nmBlankRow" localSheetId="50">[131]EDT!#REF!</definedName>
    <definedName name="nmBlankRow" localSheetId="51">[131]EDT!#REF!</definedName>
    <definedName name="nmBlankRow" localSheetId="52">[131]EDT!#REF!</definedName>
    <definedName name="nmBlankRow" localSheetId="11">#REF!</definedName>
    <definedName name="nmBlankRow" localSheetId="12">#REF!</definedName>
    <definedName name="nmBlankRow" localSheetId="13">#REF!</definedName>
    <definedName name="nmBlankRow" localSheetId="17">#REF!</definedName>
    <definedName name="nmBlankRow" localSheetId="18">#REF!</definedName>
    <definedName name="nmBlankRow" localSheetId="20">#REF!</definedName>
    <definedName name="nmBlankRow" localSheetId="26">#REF!</definedName>
    <definedName name="nmBlankRow" localSheetId="28">[131]EDT!#REF!</definedName>
    <definedName name="nmBlankRow" localSheetId="29">[131]EDT!#REF!</definedName>
    <definedName name="nmBlankRow" localSheetId="30">#REF!</definedName>
    <definedName name="nmBlankRow" localSheetId="31">[131]EDT!#REF!</definedName>
    <definedName name="nmBlankRow" localSheetId="32">#REF!</definedName>
    <definedName name="nmBlankRow" localSheetId="19">#REF!</definedName>
    <definedName name="nmBlankRow" localSheetId="25">#REF!</definedName>
    <definedName name="nmBlankRow" localSheetId="27">#REF!</definedName>
    <definedName name="nmBlankRow">#REF!</definedName>
    <definedName name="nmColumnHeader" localSheetId="17">#REF!</definedName>
    <definedName name="nmColumnHeader" localSheetId="18">#REF!</definedName>
    <definedName name="nmColumnHeader" localSheetId="20">#REF!</definedName>
    <definedName name="nmColumnHeader" localSheetId="30">#REF!</definedName>
    <definedName name="nmColumnHeader" localSheetId="31">[131]EDT!$3:$3</definedName>
    <definedName name="nmColumnHeader" localSheetId="19">#REF!</definedName>
    <definedName name="nmColumnHeader">#REF!</definedName>
    <definedName name="nmData" localSheetId="17">#REF!</definedName>
    <definedName name="nmData" localSheetId="18">#REF!</definedName>
    <definedName name="nmData" localSheetId="20">#REF!</definedName>
    <definedName name="nmData" localSheetId="30">#REF!</definedName>
    <definedName name="nmData" localSheetId="31">[131]EDT!$B$4:$AA$36</definedName>
    <definedName name="nmData" localSheetId="19">#REF!</definedName>
    <definedName name="nmData">#REF!</definedName>
    <definedName name="NMG" localSheetId="48">#REF!</definedName>
    <definedName name="NMG" localSheetId="51">#REF!</definedName>
    <definedName name="NMG" localSheetId="52">#REF!</definedName>
    <definedName name="NMG" localSheetId="12">#REF!</definedName>
    <definedName name="NMG" localSheetId="13">#REF!</definedName>
    <definedName name="NMG" localSheetId="28">#REF!</definedName>
    <definedName name="NMG" localSheetId="29">#REF!</definedName>
    <definedName name="NMG" localSheetId="30">#REF!</definedName>
    <definedName name="NMG" localSheetId="31">#REF!</definedName>
    <definedName name="NMG">#REF!</definedName>
    <definedName name="NMG_R" localSheetId="48">#REF!</definedName>
    <definedName name="NMG_R" localSheetId="51">#REF!</definedName>
    <definedName name="NMG_R" localSheetId="52">#REF!</definedName>
    <definedName name="NMG_R" localSheetId="12">#REF!</definedName>
    <definedName name="NMG_R" localSheetId="13">#REF!</definedName>
    <definedName name="NMG_R" localSheetId="28">#REF!</definedName>
    <definedName name="NMG_R" localSheetId="29">#REF!</definedName>
    <definedName name="NMG_R" localSheetId="30">#REF!</definedName>
    <definedName name="NMG_R" localSheetId="31">#REF!</definedName>
    <definedName name="NMG_R">#REF!</definedName>
    <definedName name="NMG_RG" localSheetId="12">#REF!</definedName>
    <definedName name="NMG_RG">#N/A</definedName>
    <definedName name="nmIndexTable" localSheetId="48">[131]EDT!#REF!</definedName>
    <definedName name="nmIndexTable" localSheetId="49">[131]EDT!#REF!</definedName>
    <definedName name="nmIndexTable" localSheetId="50">[131]EDT!#REF!</definedName>
    <definedName name="nmIndexTable" localSheetId="51">[131]EDT!#REF!</definedName>
    <definedName name="nmIndexTable" localSheetId="52">[131]EDT!#REF!</definedName>
    <definedName name="nmIndexTable" localSheetId="11">#REF!</definedName>
    <definedName name="nmIndexTable" localSheetId="12">#REF!</definedName>
    <definedName name="nmIndexTable" localSheetId="13">#REF!</definedName>
    <definedName name="nmIndexTable" localSheetId="17">#REF!</definedName>
    <definedName name="nmIndexTable" localSheetId="18">#REF!</definedName>
    <definedName name="nmIndexTable" localSheetId="20">#REF!</definedName>
    <definedName name="nmIndexTable" localSheetId="26">#REF!</definedName>
    <definedName name="nmIndexTable" localSheetId="28">[131]EDT!#REF!</definedName>
    <definedName name="nmIndexTable" localSheetId="29">[131]EDT!#REF!</definedName>
    <definedName name="nmIndexTable" localSheetId="30">#REF!</definedName>
    <definedName name="nmIndexTable" localSheetId="31">[131]EDT!#REF!</definedName>
    <definedName name="nmIndexTable" localSheetId="32">#REF!</definedName>
    <definedName name="nmIndexTable" localSheetId="19">#REF!</definedName>
    <definedName name="nmIndexTable" localSheetId="25">#REF!</definedName>
    <definedName name="nmIndexTable" localSheetId="27">#REF!</definedName>
    <definedName name="nmIndexTable">#REF!</definedName>
    <definedName name="nmReportFooter" localSheetId="17">#REF!</definedName>
    <definedName name="nmReportFooter" localSheetId="18">#REF!</definedName>
    <definedName name="nmReportFooter" localSheetId="20">#REF!</definedName>
    <definedName name="nmReportFooter" localSheetId="30">#REF!</definedName>
    <definedName name="nmReportFooter" localSheetId="31">'[132]Table 1'!$29:$29</definedName>
    <definedName name="nmReportFooter" localSheetId="19">#REF!</definedName>
    <definedName name="nmReportFooter">#REF!</definedName>
    <definedName name="nmReportHeader">#N/A</definedName>
    <definedName name="nmReportNotes" localSheetId="17">#REF!</definedName>
    <definedName name="nmReportNotes" localSheetId="18">#REF!</definedName>
    <definedName name="nmReportNotes" localSheetId="20">#REF!</definedName>
    <definedName name="nmReportNotes" localSheetId="30">#REF!</definedName>
    <definedName name="nmReportNotes" localSheetId="31">'[132]Table 1'!$30:$30</definedName>
    <definedName name="nmReportNotes" localSheetId="19">#REF!</definedName>
    <definedName name="nmReportNotes">#REF!</definedName>
    <definedName name="nmRowHeader" localSheetId="17">#REF!</definedName>
    <definedName name="nmRowHeader" localSheetId="18">#REF!</definedName>
    <definedName name="nmRowHeader" localSheetId="20">#REF!</definedName>
    <definedName name="nmRowHeader" localSheetId="30">#REF!</definedName>
    <definedName name="nmRowHeader" localSheetId="31">[131]EDT!$A$4:$A$36</definedName>
    <definedName name="nmRowHeader" localSheetId="19">#REF!</definedName>
    <definedName name="nmRowHeader">#REF!</definedName>
    <definedName name="NMS" localSheetId="48">[59]Q2!#REF!</definedName>
    <definedName name="NMS" localSheetId="51">[59]Q2!#REF!</definedName>
    <definedName name="NMS" localSheetId="52">[59]Q2!#REF!</definedName>
    <definedName name="NMS" localSheetId="28">[59]Q2!#REF!</definedName>
    <definedName name="NMS" localSheetId="29">[59]Q2!#REF!</definedName>
    <definedName name="NMS" localSheetId="30">#REF!</definedName>
    <definedName name="NMS" localSheetId="31">[59]Q2!#REF!</definedName>
    <definedName name="NMS">#REF!</definedName>
    <definedName name="NMS_R" localSheetId="48">[59]Q1!#REF!</definedName>
    <definedName name="NMS_R" localSheetId="51">[59]Q1!#REF!</definedName>
    <definedName name="NMS_R" localSheetId="52">[59]Q1!#REF!</definedName>
    <definedName name="NMS_R" localSheetId="28">[59]Q1!#REF!</definedName>
    <definedName name="NMS_R" localSheetId="29">[59]Q1!#REF!</definedName>
    <definedName name="NMS_R" localSheetId="30">#REF!</definedName>
    <definedName name="NMS_R" localSheetId="31">[59]Q1!#REF!</definedName>
    <definedName name="NMS_R">#REF!</definedName>
    <definedName name="nmScale" localSheetId="48">[131]EDT!#REF!</definedName>
    <definedName name="nmScale" localSheetId="49">[131]EDT!#REF!</definedName>
    <definedName name="nmScale" localSheetId="50">[131]EDT!#REF!</definedName>
    <definedName name="nmScale" localSheetId="51">[131]EDT!#REF!</definedName>
    <definedName name="nmScale" localSheetId="52">[131]EDT!#REF!</definedName>
    <definedName name="nmScale" localSheetId="11">#REF!</definedName>
    <definedName name="nmScale" localSheetId="12">#REF!</definedName>
    <definedName name="nmScale" localSheetId="13">#REF!</definedName>
    <definedName name="nmScale" localSheetId="17">#REF!</definedName>
    <definedName name="nmScale" localSheetId="18">#REF!</definedName>
    <definedName name="nmScale" localSheetId="20">#REF!</definedName>
    <definedName name="nmScale" localSheetId="26">#REF!</definedName>
    <definedName name="nmScale" localSheetId="28">[131]EDT!#REF!</definedName>
    <definedName name="nmScale" localSheetId="29">[131]EDT!#REF!</definedName>
    <definedName name="nmScale" localSheetId="30">#REF!</definedName>
    <definedName name="nmScale" localSheetId="31">[131]EDT!#REF!</definedName>
    <definedName name="nmScale" localSheetId="32">#REF!</definedName>
    <definedName name="nmScale" localSheetId="19">#REF!</definedName>
    <definedName name="nmScale" localSheetId="25">#REF!</definedName>
    <definedName name="nmScale" localSheetId="27">#REF!</definedName>
    <definedName name="nmScale">#REF!</definedName>
    <definedName name="nn" localSheetId="48" hidden="1">{"Riqfin97",#N/A,FALSE,"Tran";"Riqfinpro",#N/A,FALSE,"Tran"}</definedName>
    <definedName name="nn" localSheetId="49" hidden="1">{"Riqfin97",#N/A,FALSE,"Tran";"Riqfinpro",#N/A,FALSE,"Tran"}</definedName>
    <definedName name="nn" localSheetId="50" hidden="1">{"Riqfin97",#N/A,FALSE,"Tran";"Riqfinpro",#N/A,FALSE,"Tran"}</definedName>
    <definedName name="nn" localSheetId="51" hidden="1">{"Riqfin97",#N/A,FALSE,"Tran";"Riqfinpro",#N/A,FALSE,"Tran"}</definedName>
    <definedName name="nn" localSheetId="52" hidden="1">{"Riqfin97",#N/A,FALSE,"Tran";"Riqfinpro",#N/A,FALSE,"Tran"}</definedName>
    <definedName name="nn" localSheetId="11" hidden="1">{"Riqfin97",#N/A,FALSE,"Tran";"Riqfinpro",#N/A,FALSE,"Tran"}</definedName>
    <definedName name="nn" localSheetId="12" hidden="1">{"Riqfin97",#N/A,FALSE,"Tran";"Riqfinpro",#N/A,FALSE,"Tran"}</definedName>
    <definedName name="nn" localSheetId="13" hidden="1">{"Riqfin97",#N/A,FALSE,"Tran";"Riqfinpro",#N/A,FALSE,"Tran"}</definedName>
    <definedName name="nn" localSheetId="17" hidden="1">{"Riqfin97",#N/A,FALSE,"Tran";"Riqfinpro",#N/A,FALSE,"Tran"}</definedName>
    <definedName name="nn" localSheetId="18" hidden="1">{"Riqfin97",#N/A,FALSE,"Tran";"Riqfinpro",#N/A,FALSE,"Tran"}</definedName>
    <definedName name="nn" localSheetId="20" hidden="1">{"Riqfin97",#N/A,FALSE,"Tran";"Riqfinpro",#N/A,FALSE,"Tran"}</definedName>
    <definedName name="nn" localSheetId="21" hidden="1">{"Riqfin97",#N/A,FALSE,"Tran";"Riqfinpro",#N/A,FALSE,"Tran"}</definedName>
    <definedName name="nn" localSheetId="10" hidden="1">{"Riqfin97",#N/A,FALSE,"Tran";"Riqfinpro",#N/A,FALSE,"Tran"}</definedName>
    <definedName name="nn" localSheetId="26" hidden="1">{"Riqfin97",#N/A,FALSE,"Tran";"Riqfinpro",#N/A,FALSE,"Tran"}</definedName>
    <definedName name="nn" localSheetId="23" hidden="1">{"Riqfin97",#N/A,FALSE,"Tran";"Riqfinpro",#N/A,FALSE,"Tran"}</definedName>
    <definedName name="nn" localSheetId="28" hidden="1">{"Riqfin97",#N/A,FALSE,"Tran";"Riqfinpro",#N/A,FALSE,"Tran"}</definedName>
    <definedName name="nn" localSheetId="29" hidden="1">{"Riqfin97",#N/A,FALSE,"Tran";"Riqfinpro",#N/A,FALSE,"Tran"}</definedName>
    <definedName name="nn" localSheetId="30"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4" hidden="1">{"Riqfin97",#N/A,FALSE,"Tran";"Riqfinpro",#N/A,FALSE,"Tran"}</definedName>
    <definedName name="nn" localSheetId="35" hidden="1">{"Riqfin97",#N/A,FALSE,"Tran";"Riqfinpro",#N/A,FALSE,"Tran"}</definedName>
    <definedName name="nn" localSheetId="19" hidden="1">{"Riqfin97",#N/A,FALSE,"Tran";"Riqfinpro",#N/A,FALSE,"Tran"}</definedName>
    <definedName name="nn" localSheetId="22" hidden="1">{"Riqfin97",#N/A,FALSE,"Tran";"Riqfinpro",#N/A,FALSE,"Tran"}</definedName>
    <definedName name="nn" localSheetId="25" hidden="1">{"Riqfin97",#N/A,FALSE,"Tran";"Riqfinpro",#N/A,FALSE,"Tran"}</definedName>
    <definedName name="nn" localSheetId="27" hidden="1">{"Riqfin97",#N/A,FALSE,"Tran";"Riqfinpro",#N/A,FALSE,"Tran"}</definedName>
    <definedName name="nn" hidden="1">{"Riqfin97",#N/A,FALSE,"Tran";"Riqfinpro",#N/A,FALSE,"Tran"}</definedName>
    <definedName name="NNAMES" localSheetId="48">#REF!</definedName>
    <definedName name="NNAMES" localSheetId="51">#REF!</definedName>
    <definedName name="NNAMES" localSheetId="52">#REF!</definedName>
    <definedName name="NNAMES" localSheetId="28">#REF!</definedName>
    <definedName name="NNAMES" localSheetId="29">#REF!</definedName>
    <definedName name="NNAMES" localSheetId="30">#REF!</definedName>
    <definedName name="NNAMES" localSheetId="31">#REF!</definedName>
    <definedName name="NNAMES">#REF!</definedName>
    <definedName name="nnn" localSheetId="48" hidden="1">{"Tab1",#N/A,FALSE,"P";"Tab2",#N/A,FALSE,"P"}</definedName>
    <definedName name="nnn" localSheetId="49" hidden="1">{"Tab1",#N/A,FALSE,"P";"Tab2",#N/A,FALSE,"P"}</definedName>
    <definedName name="nnn" localSheetId="50" hidden="1">{"Tab1",#N/A,FALSE,"P";"Tab2",#N/A,FALSE,"P"}</definedName>
    <definedName name="nnn" localSheetId="51" hidden="1">{"Tab1",#N/A,FALSE,"P";"Tab2",#N/A,FALSE,"P"}</definedName>
    <definedName name="nnn" localSheetId="52" hidden="1">{"Tab1",#N/A,FALSE,"P";"Tab2",#N/A,FALSE,"P"}</definedName>
    <definedName name="nnn" localSheetId="11" hidden="1">{"Tab1",#N/A,FALSE,"P";"Tab2",#N/A,FALSE,"P"}</definedName>
    <definedName name="nnn" localSheetId="12">#N/A</definedName>
    <definedName name="nnn" localSheetId="13" hidden="1">{"Tab1",#N/A,FALSE,"P";"Tab2",#N/A,FALSE,"P"}</definedName>
    <definedName name="nnn" localSheetId="17" hidden="1">{"Tab1",#N/A,FALSE,"P";"Tab2",#N/A,FALSE,"P"}</definedName>
    <definedName name="nnn" localSheetId="18" hidden="1">{"Tab1",#N/A,FALSE,"P";"Tab2",#N/A,FALSE,"P"}</definedName>
    <definedName name="nnn" localSheetId="20" hidden="1">{"Tab1",#N/A,FALSE,"P";"Tab2",#N/A,FALSE,"P"}</definedName>
    <definedName name="nnn" localSheetId="21" hidden="1">{"Tab1",#N/A,FALSE,"P";"Tab2",#N/A,FALSE,"P"}</definedName>
    <definedName name="nnn" localSheetId="10" hidden="1">{"Tab1",#N/A,FALSE,"P";"Tab2",#N/A,FALSE,"P"}</definedName>
    <definedName name="nnn" localSheetId="26" hidden="1">{"Tab1",#N/A,FALSE,"P";"Tab2",#N/A,FALSE,"P"}</definedName>
    <definedName name="nnn" localSheetId="23" hidden="1">{"Tab1",#N/A,FALSE,"P";"Tab2",#N/A,FALSE,"P"}</definedName>
    <definedName name="nnn" localSheetId="28" hidden="1">{"Tab1",#N/A,FALSE,"P";"Tab2",#N/A,FALSE,"P"}</definedName>
    <definedName name="nnn" localSheetId="29" hidden="1">{"Tab1",#N/A,FALSE,"P";"Tab2",#N/A,FALSE,"P"}</definedName>
    <definedName name="nnn" localSheetId="30"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4" hidden="1">{"Tab1",#N/A,FALSE,"P";"Tab2",#N/A,FALSE,"P"}</definedName>
    <definedName name="nnn" localSheetId="35" hidden="1">{"Tab1",#N/A,FALSE,"P";"Tab2",#N/A,FALSE,"P"}</definedName>
    <definedName name="nnn" localSheetId="19" hidden="1">{"Tab1",#N/A,FALSE,"P";"Tab2",#N/A,FALSE,"P"}</definedName>
    <definedName name="nnn" localSheetId="22" hidden="1">{"Tab1",#N/A,FALSE,"P";"Tab2",#N/A,FALSE,"P"}</definedName>
    <definedName name="nnn" localSheetId="25" hidden="1">{"Tab1",#N/A,FALSE,"P";"Tab2",#N/A,FALSE,"P"}</definedName>
    <definedName name="nnn" localSheetId="27" hidden="1">{"Tab1",#N/A,FALSE,"P";"Tab2",#N/A,FALSE,"P"}</definedName>
    <definedName name="nnn" hidden="1">{"Tab1",#N/A,FALSE,"P";"Tab2",#N/A,FALSE,"P"}</definedName>
    <definedName name="nnnnn">#N/A</definedName>
    <definedName name="nnnnnnnnnn" localSheetId="48" hidden="1">{"Minpmon",#N/A,FALSE,"Monthinput"}</definedName>
    <definedName name="nnnnnnnnnn" localSheetId="49" hidden="1">{"Minpmon",#N/A,FALSE,"Monthinput"}</definedName>
    <definedName name="nnnnnnnnnn" localSheetId="50" hidden="1">{"Minpmon",#N/A,FALSE,"Monthinput"}</definedName>
    <definedName name="nnnnnnnnnn" localSheetId="51" hidden="1">{"Minpmon",#N/A,FALSE,"Monthinput"}</definedName>
    <definedName name="nnnnnnnnnn" localSheetId="52" hidden="1">{"Minpmon",#N/A,FALSE,"Monthinput"}</definedName>
    <definedName name="nnnnnnnnnn" localSheetId="11" hidden="1">{"Minpmon",#N/A,FALSE,"Monthinput"}</definedName>
    <definedName name="nnnnnnnnnn" localSheetId="12" hidden="1">{"Minpmon",#N/A,FALSE,"Monthinput"}</definedName>
    <definedName name="nnnnnnnnnn" localSheetId="13" hidden="1">{"Minpmon",#N/A,FALSE,"Monthinput"}</definedName>
    <definedName name="nnnnnnnnnn" localSheetId="17" hidden="1">{"Minpmon",#N/A,FALSE,"Monthinput"}</definedName>
    <definedName name="nnnnnnnnnn" localSheetId="18" hidden="1">{"Minpmon",#N/A,FALSE,"Monthinput"}</definedName>
    <definedName name="nnnnnnnnnn" localSheetId="20" hidden="1">{"Minpmon",#N/A,FALSE,"Monthinput"}</definedName>
    <definedName name="nnnnnnnnnn" localSheetId="21" hidden="1">{"Minpmon",#N/A,FALSE,"Monthinput"}</definedName>
    <definedName name="nnnnnnnnnn" localSheetId="10" hidden="1">{"Minpmon",#N/A,FALSE,"Monthinput"}</definedName>
    <definedName name="nnnnnnnnnn" localSheetId="26" hidden="1">{"Minpmon",#N/A,FALSE,"Monthinput"}</definedName>
    <definedName name="nnnnnnnnnn" localSheetId="23" hidden="1">{"Minpmon",#N/A,FALSE,"Monthinput"}</definedName>
    <definedName name="nnnnnnnnnn" localSheetId="28" hidden="1">{"Minpmon",#N/A,FALSE,"Monthinput"}</definedName>
    <definedName name="nnnnnnnnnn" localSheetId="29" hidden="1">{"Minpmon",#N/A,FALSE,"Monthinput"}</definedName>
    <definedName name="nnnnnnnnnn" localSheetId="30" hidden="1">{"Minpmon",#N/A,FALSE,"Monthinput"}</definedName>
    <definedName name="nnnnnnnnnn" localSheetId="31" hidden="1">{"Minpmon",#N/A,FALSE,"Monthinput"}</definedName>
    <definedName name="nnnnnnnnnn" localSheetId="32" hidden="1">{"Minpmon",#N/A,FALSE,"Monthinput"}</definedName>
    <definedName name="nnnnnnnnnn" localSheetId="33" hidden="1">{"Minpmon",#N/A,FALSE,"Monthinput"}</definedName>
    <definedName name="nnnnnnnnnn" localSheetId="34" hidden="1">{"Minpmon",#N/A,FALSE,"Monthinput"}</definedName>
    <definedName name="nnnnnnnnnn" localSheetId="35" hidden="1">{"Minpmon",#N/A,FALSE,"Monthinput"}</definedName>
    <definedName name="nnnnnnnnnn" localSheetId="19" hidden="1">{"Minpmon",#N/A,FALSE,"Monthinput"}</definedName>
    <definedName name="nnnnnnnnnn" localSheetId="22" hidden="1">{"Minpmon",#N/A,FALSE,"Monthinput"}</definedName>
    <definedName name="nnnnnnnnnn" localSheetId="25" hidden="1">{"Minpmon",#N/A,FALSE,"Monthinput"}</definedName>
    <definedName name="nnnnnnnnnn" localSheetId="27" hidden="1">{"Minpmon",#N/A,FALSE,"Monthinput"}</definedName>
    <definedName name="nnnnnnnnnn" hidden="1">{"Minpmon",#N/A,FALSE,"Monthinput"}</definedName>
    <definedName name="nnnnnnnnnnnn" localSheetId="48" hidden="1">{"Riqfin97",#N/A,FALSE,"Tran";"Riqfinpro",#N/A,FALSE,"Tran"}</definedName>
    <definedName name="nnnnnnnnnnnn" localSheetId="49" hidden="1">{"Riqfin97",#N/A,FALSE,"Tran";"Riqfinpro",#N/A,FALSE,"Tran"}</definedName>
    <definedName name="nnnnnnnnnnnn" localSheetId="50" hidden="1">{"Riqfin97",#N/A,FALSE,"Tran";"Riqfinpro",#N/A,FALSE,"Tran"}</definedName>
    <definedName name="nnnnnnnnnnnn" localSheetId="51" hidden="1">{"Riqfin97",#N/A,FALSE,"Tran";"Riqfinpro",#N/A,FALSE,"Tran"}</definedName>
    <definedName name="nnnnnnnnnnnn" localSheetId="52" hidden="1">{"Riqfin97",#N/A,FALSE,"Tran";"Riqfinpro",#N/A,FALSE,"Tran"}</definedName>
    <definedName name="nnnnnnnnnnnn" localSheetId="11" hidden="1">{"Riqfin97",#N/A,FALSE,"Tran";"Riqfinpro",#N/A,FALSE,"Tran"}</definedName>
    <definedName name="nnnnnnnnnnnn" localSheetId="12" hidden="1">{"Riqfin97",#N/A,FALSE,"Tran";"Riqfinpro",#N/A,FALSE,"Tran"}</definedName>
    <definedName name="nnnnnnnnnnnn" localSheetId="13" hidden="1">{"Riqfin97",#N/A,FALSE,"Tran";"Riqfinpro",#N/A,FALSE,"Tran"}</definedName>
    <definedName name="nnnnnnnnnnnn" localSheetId="17" hidden="1">{"Riqfin97",#N/A,FALSE,"Tran";"Riqfinpro",#N/A,FALSE,"Tran"}</definedName>
    <definedName name="nnnnnnnnnnnn" localSheetId="18" hidden="1">{"Riqfin97",#N/A,FALSE,"Tran";"Riqfinpro",#N/A,FALSE,"Tran"}</definedName>
    <definedName name="nnnnnnnnnnnn" localSheetId="20" hidden="1">{"Riqfin97",#N/A,FALSE,"Tran";"Riqfinpro",#N/A,FALSE,"Tran"}</definedName>
    <definedName name="nnnnnnnnnnnn" localSheetId="21" hidden="1">{"Riqfin97",#N/A,FALSE,"Tran";"Riqfinpro",#N/A,FALSE,"Tran"}</definedName>
    <definedName name="nnnnnnnnnnnn" localSheetId="10" hidden="1">{"Riqfin97",#N/A,FALSE,"Tran";"Riqfinpro",#N/A,FALSE,"Tran"}</definedName>
    <definedName name="nnnnnnnnnnnn" localSheetId="26" hidden="1">{"Riqfin97",#N/A,FALSE,"Tran";"Riqfinpro",#N/A,FALSE,"Tran"}</definedName>
    <definedName name="nnnnnnnnnnnn" localSheetId="23" hidden="1">{"Riqfin97",#N/A,FALSE,"Tran";"Riqfinpro",#N/A,FALSE,"Tran"}</definedName>
    <definedName name="nnnnnnnnnnnn" localSheetId="28" hidden="1">{"Riqfin97",#N/A,FALSE,"Tran";"Riqfinpro",#N/A,FALSE,"Tran"}</definedName>
    <definedName name="nnnnnnnnnnnn" localSheetId="29" hidden="1">{"Riqfin97",#N/A,FALSE,"Tran";"Riqfinpro",#N/A,FALSE,"Tran"}</definedName>
    <definedName name="nnnnnnnnnnnn" localSheetId="30" hidden="1">{"Riqfin97",#N/A,FALSE,"Tran";"Riqfinpro",#N/A,FALSE,"Tran"}</definedName>
    <definedName name="nnnnnnnnnnnn" localSheetId="31" hidden="1">{"Riqfin97",#N/A,FALSE,"Tran";"Riqfinpro",#N/A,FALSE,"Tran"}</definedName>
    <definedName name="nnnnnnnnnnnn" localSheetId="32" hidden="1">{"Riqfin97",#N/A,FALSE,"Tran";"Riqfinpro",#N/A,FALSE,"Tran"}</definedName>
    <definedName name="nnnnnnnnnnnn" localSheetId="33" hidden="1">{"Riqfin97",#N/A,FALSE,"Tran";"Riqfinpro",#N/A,FALSE,"Tran"}</definedName>
    <definedName name="nnnnnnnnnnnn" localSheetId="34" hidden="1">{"Riqfin97",#N/A,FALSE,"Tran";"Riqfinpro",#N/A,FALSE,"Tran"}</definedName>
    <definedName name="nnnnnnnnnnnn" localSheetId="35" hidden="1">{"Riqfin97",#N/A,FALSE,"Tran";"Riqfinpro",#N/A,FALSE,"Tran"}</definedName>
    <definedName name="nnnnnnnnnnnn" localSheetId="19" hidden="1">{"Riqfin97",#N/A,FALSE,"Tran";"Riqfinpro",#N/A,FALSE,"Tran"}</definedName>
    <definedName name="nnnnnnnnnnnn" localSheetId="22" hidden="1">{"Riqfin97",#N/A,FALSE,"Tran";"Riqfinpro",#N/A,FALSE,"Tran"}</definedName>
    <definedName name="nnnnnnnnnnnn" localSheetId="25" hidden="1">{"Riqfin97",#N/A,FALSE,"Tran";"Riqfinpro",#N/A,FALSE,"Tran"}</definedName>
    <definedName name="nnnnnnnnnnnn" localSheetId="27" hidden="1">{"Riqfin97",#N/A,FALSE,"Tran";"Riqfinpro",#N/A,FALSE,"Tran"}</definedName>
    <definedName name="nnnnnnnnnnnn" hidden="1">{"Riqfin97",#N/A,FALSE,"Tran";"Riqfinpro",#N/A,FALSE,"Tran"}</definedName>
    <definedName name="no" localSheetId="17" hidden="1">#REF!</definedName>
    <definedName name="no" localSheetId="18" hidden="1">#REF!</definedName>
    <definedName name="no" localSheetId="20" hidden="1">#REF!</definedName>
    <definedName name="no" localSheetId="30" hidden="1">#REF!</definedName>
    <definedName name="no" localSheetId="31" hidden="1">'[72]Crédito SPNF (fiscal)'!#REF!</definedName>
    <definedName name="no" localSheetId="19" hidden="1">#REF!</definedName>
    <definedName name="no" hidden="1">#REF!</definedName>
    <definedName name="Noah" localSheetId="48">#REF!</definedName>
    <definedName name="Noah" localSheetId="49">#REF!</definedName>
    <definedName name="Noah" localSheetId="50">#REF!</definedName>
    <definedName name="Noah" localSheetId="51">#REF!</definedName>
    <definedName name="Noah" localSheetId="52">#REF!</definedName>
    <definedName name="Noah" localSheetId="11">#REF!</definedName>
    <definedName name="Noah" localSheetId="12">#REF!</definedName>
    <definedName name="Noah" localSheetId="13">#REF!</definedName>
    <definedName name="Noah" localSheetId="17">#REF!</definedName>
    <definedName name="Noah" localSheetId="18">#REF!</definedName>
    <definedName name="Noah" localSheetId="20">#REF!</definedName>
    <definedName name="Noah" localSheetId="21">#REF!</definedName>
    <definedName name="Noah" localSheetId="26">#REF!</definedName>
    <definedName name="Noah" localSheetId="28">#REF!</definedName>
    <definedName name="Noah" localSheetId="29">#REF!</definedName>
    <definedName name="Noah" localSheetId="30">#REF!</definedName>
    <definedName name="Noah" localSheetId="31">#REF!</definedName>
    <definedName name="Noah" localSheetId="32">#REF!</definedName>
    <definedName name="Noah" localSheetId="33">#REF!</definedName>
    <definedName name="Noah" localSheetId="34">#REF!</definedName>
    <definedName name="Noah" localSheetId="19">#REF!</definedName>
    <definedName name="Noah" localSheetId="25">#REF!</definedName>
    <definedName name="Noah" localSheetId="27">#REF!</definedName>
    <definedName name="Noah">#REF!</definedName>
    <definedName name="noclas1" localSheetId="12">#REF!</definedName>
    <definedName name="noclas1" localSheetId="13">#REF!</definedName>
    <definedName name="noclas1" localSheetId="28">#REF!</definedName>
    <definedName name="noclas1" localSheetId="29">#REF!</definedName>
    <definedName name="noclas1" localSheetId="30">#REF!</definedName>
    <definedName name="noclas1" localSheetId="31">#REF!</definedName>
    <definedName name="noclas1">#REF!</definedName>
    <definedName name="noclas2" localSheetId="12">#REF!</definedName>
    <definedName name="noclas2" localSheetId="13">#REF!</definedName>
    <definedName name="noclas2" localSheetId="28">#REF!</definedName>
    <definedName name="noclas2" localSheetId="29">#REF!</definedName>
    <definedName name="noclas2" localSheetId="30">#REF!</definedName>
    <definedName name="noclas2" localSheetId="31">#REF!</definedName>
    <definedName name="noclas2">#REF!</definedName>
    <definedName name="NOCLUB" localSheetId="49">#REF!</definedName>
    <definedName name="NOCLUB" localSheetId="50">#REF!</definedName>
    <definedName name="NOCLUB" localSheetId="51">#REF!</definedName>
    <definedName name="NOCLUB" localSheetId="11">#REF!</definedName>
    <definedName name="NOCLUB" localSheetId="12">#REF!</definedName>
    <definedName name="NOCLUB" localSheetId="17">#REF!</definedName>
    <definedName name="NOCLUB" localSheetId="20">#REF!</definedName>
    <definedName name="NOCLUB" localSheetId="21">#REF!</definedName>
    <definedName name="NOCLUB" localSheetId="28">#REF!</definedName>
    <definedName name="NOCLUB" localSheetId="29">#REF!</definedName>
    <definedName name="NOCLUB" localSheetId="30">#REF!</definedName>
    <definedName name="NOCLUB" localSheetId="31">#REF!</definedName>
    <definedName name="NOCLUB" localSheetId="32">#REF!</definedName>
    <definedName name="NOCLUB" localSheetId="33">#REF!</definedName>
    <definedName name="NOCLUB" localSheetId="34">#REF!</definedName>
    <definedName name="NOCLUB" localSheetId="19">#REF!</definedName>
    <definedName name="NOCLUB" localSheetId="25">#REF!</definedName>
    <definedName name="NOCLUB">#REF!</definedName>
    <definedName name="NOK" localSheetId="49">#REF!</definedName>
    <definedName name="NOK" localSheetId="50">#REF!</definedName>
    <definedName name="NOK" localSheetId="51">#REF!</definedName>
    <definedName name="NOK" localSheetId="11">#REF!</definedName>
    <definedName name="NOK" localSheetId="12">#REF!</definedName>
    <definedName name="NOK" localSheetId="17">#REF!</definedName>
    <definedName name="NOK" localSheetId="20">#REF!</definedName>
    <definedName name="NOK" localSheetId="21">#REF!</definedName>
    <definedName name="NOK" localSheetId="28">#REF!</definedName>
    <definedName name="NOK" localSheetId="29">#REF!</definedName>
    <definedName name="NOK" localSheetId="30">#REF!</definedName>
    <definedName name="NOK" localSheetId="31">#REF!</definedName>
    <definedName name="NOK" localSheetId="32">#REF!</definedName>
    <definedName name="NOK" localSheetId="33">#REF!</definedName>
    <definedName name="NOK" localSheetId="34">#REF!</definedName>
    <definedName name="NOK" localSheetId="19">#REF!</definedName>
    <definedName name="NOK" localSheetId="25">#REF!</definedName>
    <definedName name="NOK">#REF!</definedName>
    <definedName name="nombrenuevo">#N/A</definedName>
    <definedName name="NONLEAP" localSheetId="48">#REF!</definedName>
    <definedName name="NONLEAP" localSheetId="49">#REF!</definedName>
    <definedName name="NONLEAP" localSheetId="50">#REF!</definedName>
    <definedName name="NONLEAP" localSheetId="51">#REF!</definedName>
    <definedName name="NONLEAP" localSheetId="52">#REF!</definedName>
    <definedName name="NONLEAP" localSheetId="11">#REF!</definedName>
    <definedName name="NONLEAP" localSheetId="12">#REF!</definedName>
    <definedName name="NONLEAP" localSheetId="13">#REF!</definedName>
    <definedName name="NONLEAP" localSheetId="17">#REF!</definedName>
    <definedName name="NONLEAP" localSheetId="18">#REF!</definedName>
    <definedName name="NONLEAP" localSheetId="20">#REF!</definedName>
    <definedName name="NONLEAP" localSheetId="21">#REF!</definedName>
    <definedName name="NONLEAP" localSheetId="26">#REF!</definedName>
    <definedName name="NONLEAP" localSheetId="28">#REF!</definedName>
    <definedName name="NONLEAP" localSheetId="29">#REF!</definedName>
    <definedName name="NONLEAP" localSheetId="30">#REF!</definedName>
    <definedName name="NONLEAP" localSheetId="31">#REF!</definedName>
    <definedName name="NONLEAP" localSheetId="32">#REF!</definedName>
    <definedName name="NONLEAP" localSheetId="33">#REF!</definedName>
    <definedName name="NONLEAP" localSheetId="34">#REF!</definedName>
    <definedName name="NONLEAP" localSheetId="19">#REF!</definedName>
    <definedName name="NONLEAP" localSheetId="25">#REF!</definedName>
    <definedName name="NONLEAP" localSheetId="27">#REF!</definedName>
    <definedName name="NONLEAP">#REF!</definedName>
    <definedName name="NONOECD1" localSheetId="17">#REF!</definedName>
    <definedName name="NONOECD1" localSheetId="18">#REF!</definedName>
    <definedName name="NONOECD1" localSheetId="20">#REF!</definedName>
    <definedName name="NONOECD1" localSheetId="30">#REF!</definedName>
    <definedName name="NONOECD1" localSheetId="31">[68]nonopec!$D$29:$AD$70</definedName>
    <definedName name="NONOECD1" localSheetId="19">#REF!</definedName>
    <definedName name="NONOECD1">#REF!</definedName>
    <definedName name="NONOECD2" localSheetId="17">#REF!</definedName>
    <definedName name="NONOECD2" localSheetId="18">#REF!</definedName>
    <definedName name="NONOECD2" localSheetId="20">#REF!</definedName>
    <definedName name="NONOECD2" localSheetId="30">#REF!</definedName>
    <definedName name="NONOECD2" localSheetId="31">[68]nonopec!$D$71:$AD$135</definedName>
    <definedName name="NONOECD2" localSheetId="19">#REF!</definedName>
    <definedName name="NONOECD2">#REF!</definedName>
    <definedName name="NONOPEC" localSheetId="17">#REF!</definedName>
    <definedName name="NONOPEC" localSheetId="18">#REF!</definedName>
    <definedName name="NONOPEC" localSheetId="20">#REF!</definedName>
    <definedName name="NONOPEC" localSheetId="30">#REF!</definedName>
    <definedName name="NONOPEC" localSheetId="31">[68]nonopec!$D$136:$AD$155</definedName>
    <definedName name="NONOPEC" localSheetId="19">#REF!</definedName>
    <definedName name="NONOPEC">#REF!</definedName>
    <definedName name="NOPEC1" localSheetId="17">#REF!</definedName>
    <definedName name="NOPEC1" localSheetId="18">#REF!</definedName>
    <definedName name="NOPEC1" localSheetId="20">#REF!</definedName>
    <definedName name="NOPEC1" localSheetId="30">#REF!</definedName>
    <definedName name="NOPEC1" localSheetId="31">[83]MONTHLY!$BP$19:$CA$19</definedName>
    <definedName name="NOPEC1" localSheetId="19">#REF!</definedName>
    <definedName name="NOPEC1">#REF!</definedName>
    <definedName name="NOPEC2" localSheetId="17">#REF!</definedName>
    <definedName name="NOPEC2" localSheetId="18">#REF!</definedName>
    <definedName name="NOPEC2" localSheetId="20">#REF!</definedName>
    <definedName name="NOPEC2" localSheetId="30">#REF!</definedName>
    <definedName name="NOPEC2" localSheetId="31">[83]MONTHLY!$CB$19:$CM$19</definedName>
    <definedName name="NOPEC2" localSheetId="19">#REF!</definedName>
    <definedName name="NOPEC2">#REF!</definedName>
    <definedName name="NORM1" localSheetId="17">#REF!</definedName>
    <definedName name="NORM1" localSheetId="18">#REF!</definedName>
    <definedName name="NORM1" localSheetId="20">#REF!</definedName>
    <definedName name="NORM1" localSheetId="30">#REF!</definedName>
    <definedName name="NORM1" localSheetId="31">[83]MONTHLY!$A$5:$O$117</definedName>
    <definedName name="NORM1" localSheetId="19">#REF!</definedName>
    <definedName name="NORM1">#REF!</definedName>
    <definedName name="NORM2" localSheetId="17">#REF!</definedName>
    <definedName name="NORM2" localSheetId="18">#REF!</definedName>
    <definedName name="NORM2" localSheetId="20">#REF!</definedName>
    <definedName name="NORM2" localSheetId="30">#REF!</definedName>
    <definedName name="NORM2" localSheetId="31">[83]MONTHLY!$A$422:$Z$491</definedName>
    <definedName name="NORM2" localSheetId="19">#REF!</definedName>
    <definedName name="NORM2">#REF!</definedName>
    <definedName name="NORM3" localSheetId="17">#REF!</definedName>
    <definedName name="NORM3" localSheetId="18">#REF!</definedName>
    <definedName name="NORM3" localSheetId="20">#REF!</definedName>
    <definedName name="NORM3" localSheetId="30">#REF!</definedName>
    <definedName name="NORM3" localSheetId="31">[83]MONTHLY!$A$334:$Z$380</definedName>
    <definedName name="NORM3" localSheetId="19">#REF!</definedName>
    <definedName name="NORM3">#REF!</definedName>
    <definedName name="Norway_wt" localSheetId="30">#REF!</definedName>
    <definedName name="Norway_wt" localSheetId="31">'[69]OECD wgt'!$B$28</definedName>
    <definedName name="Norway_wt">#REF!</definedName>
    <definedName name="NOTA_EXPLICATIV" localSheetId="48">#REF!</definedName>
    <definedName name="NOTA_EXPLICATIV" localSheetId="49">#REF!</definedName>
    <definedName name="NOTA_EXPLICATIV" localSheetId="50">#REF!</definedName>
    <definedName name="NOTA_EXPLICATIV" localSheetId="51">#REF!</definedName>
    <definedName name="NOTA_EXPLICATIV" localSheetId="52">#REF!</definedName>
    <definedName name="NOTA_EXPLICATIV" localSheetId="11">#REF!</definedName>
    <definedName name="NOTA_EXPLICATIV" localSheetId="12">#REF!</definedName>
    <definedName name="NOTA_EXPLICATIV" localSheetId="13">#REF!</definedName>
    <definedName name="NOTA_EXPLICATIV" localSheetId="17">#REF!</definedName>
    <definedName name="NOTA_EXPLICATIV" localSheetId="18">#REF!</definedName>
    <definedName name="NOTA_EXPLICATIV" localSheetId="20">#REF!</definedName>
    <definedName name="NOTA_EXPLICATIV" localSheetId="26">#REF!</definedName>
    <definedName name="NOTA_EXPLICATIV" localSheetId="28">#REF!</definedName>
    <definedName name="NOTA_EXPLICATIV" localSheetId="29">#REF!</definedName>
    <definedName name="NOTA_EXPLICATIV" localSheetId="30">#REF!</definedName>
    <definedName name="NOTA_EXPLICATIV" localSheetId="31">#REF!</definedName>
    <definedName name="NOTA_EXPLICATIV" localSheetId="32">#REF!</definedName>
    <definedName name="NOTA_EXPLICATIV" localSheetId="19">#REF!</definedName>
    <definedName name="NOTA_EXPLICATIV" localSheetId="25">#REF!</definedName>
    <definedName name="NOTA_EXPLICATIV" localSheetId="27">#REF!</definedName>
    <definedName name="NOTA_EXPLICATIV">#REF!</definedName>
    <definedName name="Notes" localSheetId="48">[133]UPLOAD!#REF!</definedName>
    <definedName name="Notes" localSheetId="49">[133]UPLOAD!#REF!</definedName>
    <definedName name="Notes" localSheetId="50">[133]UPLOAD!#REF!</definedName>
    <definedName name="Notes" localSheetId="51">[133]UPLOAD!#REF!</definedName>
    <definedName name="Notes" localSheetId="52">[133]UPLOAD!#REF!</definedName>
    <definedName name="Notes" localSheetId="11">#REF!</definedName>
    <definedName name="NOTES" localSheetId="12">#REF!</definedName>
    <definedName name="Notes" localSheetId="13">#REF!</definedName>
    <definedName name="Notes" localSheetId="17">#REF!</definedName>
    <definedName name="Notes" localSheetId="18">#REF!</definedName>
    <definedName name="Notes" localSheetId="20">#REF!</definedName>
    <definedName name="Notes" localSheetId="26">#REF!</definedName>
    <definedName name="Notes" localSheetId="28">[133]UPLOAD!#REF!</definedName>
    <definedName name="Notes" localSheetId="29">[133]UPLOAD!#REF!</definedName>
    <definedName name="Notes" localSheetId="30">#REF!</definedName>
    <definedName name="Notes" localSheetId="31">[133]UPLOAD!#REF!</definedName>
    <definedName name="Notes" localSheetId="32">#REF!</definedName>
    <definedName name="Notes" localSheetId="19">#REF!</definedName>
    <definedName name="Notes" localSheetId="25">#REF!</definedName>
    <definedName name="Notes" localSheetId="27">#REF!</definedName>
    <definedName name="Notes">#REF!</definedName>
    <definedName name="NOTITLES" localSheetId="48">#REF!</definedName>
    <definedName name="NOTITLES" localSheetId="49">#REF!</definedName>
    <definedName name="NOTITLES" localSheetId="50">#REF!</definedName>
    <definedName name="NOTITLES" localSheetId="51">#REF!</definedName>
    <definedName name="NOTITLES" localSheetId="52">#REF!</definedName>
    <definedName name="NOTITLES" localSheetId="11">#REF!</definedName>
    <definedName name="NOTITLES" localSheetId="12">#REF!</definedName>
    <definedName name="NOTITLES" localSheetId="13">#REF!</definedName>
    <definedName name="NOTITLES" localSheetId="17">#REF!</definedName>
    <definedName name="NOTITLES" localSheetId="18">#REF!</definedName>
    <definedName name="NOTITLES" localSheetId="20">#REF!</definedName>
    <definedName name="NOTITLES" localSheetId="26">#REF!</definedName>
    <definedName name="NOTITLES" localSheetId="28">#REF!</definedName>
    <definedName name="NOTITLES" localSheetId="29">#REF!</definedName>
    <definedName name="NOTITLES" localSheetId="30">#REF!</definedName>
    <definedName name="NOTITLES" localSheetId="31">#REF!</definedName>
    <definedName name="NOTITLES" localSheetId="32">#REF!</definedName>
    <definedName name="NOTITLES" localSheetId="19">#REF!</definedName>
    <definedName name="NOTITLES" localSheetId="25">#REF!</definedName>
    <definedName name="NOTITLES" localSheetId="27">#REF!</definedName>
    <definedName name="NOTITLES">#REF!</definedName>
    <definedName name="NOV._89" localSheetId="12">#REF!</definedName>
    <definedName name="NOV._89" localSheetId="13">#REF!</definedName>
    <definedName name="NOV._89" localSheetId="28">#REF!</definedName>
    <definedName name="NOV._89" localSheetId="29">#REF!</definedName>
    <definedName name="NOV._89" localSheetId="30">#REF!</definedName>
    <definedName name="NOV._89" localSheetId="31">#REF!</definedName>
    <definedName name="NOV._89">#REF!</definedName>
    <definedName name="NSUMMARY" localSheetId="17">#REF!</definedName>
    <definedName name="NSUMMARY" localSheetId="18">#REF!</definedName>
    <definedName name="NSUMMARY" localSheetId="20">#REF!</definedName>
    <definedName name="NSUMMARY" localSheetId="30">#REF!</definedName>
    <definedName name="NSUMMARY" localSheetId="31">[68]nonopec!$D$157:$AD$204</definedName>
    <definedName name="NSUMMARY" localSheetId="19">#REF!</definedName>
    <definedName name="NSUMMARY">#REF!</definedName>
    <definedName name="NTDD_R" localSheetId="48">[59]Q1!#REF!</definedName>
    <definedName name="NTDD_R" localSheetId="51">[59]Q1!#REF!</definedName>
    <definedName name="NTDD_R" localSheetId="52">[59]Q1!#REF!</definedName>
    <definedName name="NTDD_R" localSheetId="28">[59]Q1!#REF!</definedName>
    <definedName name="NTDD_R" localSheetId="29">[59]Q1!#REF!</definedName>
    <definedName name="NTDD_R" localSheetId="30">#REF!</definedName>
    <definedName name="NTDD_R" localSheetId="31">[59]Q1!#REF!</definedName>
    <definedName name="NTDD_R">#REF!</definedName>
    <definedName name="NTDD_RG" localSheetId="48">[75]!NTDD_RG</definedName>
    <definedName name="NTDD_RG" localSheetId="50">[75]!NTDD_RG</definedName>
    <definedName name="NTDD_RG" localSheetId="51">[75]!NTDD_RG</definedName>
    <definedName name="NTDD_RG" localSheetId="52">[75]!NTDD_RG</definedName>
    <definedName name="NTDD_RG" localSheetId="12">#REF!</definedName>
    <definedName name="NTDD_RG" localSheetId="17">#REF!</definedName>
    <definedName name="NTDD_RG" localSheetId="18">#REF!</definedName>
    <definedName name="NTDD_RG" localSheetId="20">#REF!</definedName>
    <definedName name="NTDD_RG" localSheetId="7">#REF!</definedName>
    <definedName name="NTDD_RG" localSheetId="29">[75]!NTDD_RG</definedName>
    <definedName name="NTDD_RG" localSheetId="30">#REF!</definedName>
    <definedName name="NTDD_RG" localSheetId="31">[75]!NTDD_RG</definedName>
    <definedName name="NTDD_RG" localSheetId="32">#REF!</definedName>
    <definedName name="NTDD_RG" localSheetId="33">#REF!</definedName>
    <definedName name="NTDD_RG" localSheetId="19">#REF!</definedName>
    <definedName name="NTDD_RG" localSheetId="27">#REF!</definedName>
    <definedName name="NTDD_RG">#REF!</definedName>
    <definedName name="NX" localSheetId="12">#REF!</definedName>
    <definedName name="NX">#N/A</definedName>
    <definedName name="NX_R" localSheetId="12">#REF!</definedName>
    <definedName name="NX_R">#N/A</definedName>
    <definedName name="NXG" localSheetId="48">#REF!</definedName>
    <definedName name="NXG" localSheetId="51">#REF!</definedName>
    <definedName name="NXG" localSheetId="52">#REF!</definedName>
    <definedName name="NXG" localSheetId="12">#REF!</definedName>
    <definedName name="NXG" localSheetId="13">#REF!</definedName>
    <definedName name="NXG" localSheetId="28">#REF!</definedName>
    <definedName name="NXG" localSheetId="29">#REF!</definedName>
    <definedName name="NXG" localSheetId="30">#REF!</definedName>
    <definedName name="NXG" localSheetId="31">#REF!</definedName>
    <definedName name="NXG">#REF!</definedName>
    <definedName name="NXG_R" localSheetId="48">#REF!</definedName>
    <definedName name="NXG_R" localSheetId="52">#REF!</definedName>
    <definedName name="NXG_R" localSheetId="12">#REF!</definedName>
    <definedName name="NXG_R" localSheetId="13">#REF!</definedName>
    <definedName name="NXG_R" localSheetId="28">#REF!</definedName>
    <definedName name="NXG_R" localSheetId="29">#REF!</definedName>
    <definedName name="NXG_R" localSheetId="30">#REF!</definedName>
    <definedName name="NXG_R" localSheetId="31">#REF!</definedName>
    <definedName name="NXG_R">#REF!</definedName>
    <definedName name="NXG_RG" localSheetId="12">#REF!</definedName>
    <definedName name="NXG_RG">#N/A</definedName>
    <definedName name="NXS" localSheetId="48">[59]Q2!#REF!</definedName>
    <definedName name="NXS" localSheetId="52">[59]Q2!#REF!</definedName>
    <definedName name="NXS" localSheetId="12">#REF!</definedName>
    <definedName name="NXS" localSheetId="13">#REF!</definedName>
    <definedName name="NXS" localSheetId="28">[59]Q2!#REF!</definedName>
    <definedName name="NXS" localSheetId="29">[59]Q2!#REF!</definedName>
    <definedName name="NXS" localSheetId="30">#REF!</definedName>
    <definedName name="NXS" localSheetId="31">[59]Q2!#REF!</definedName>
    <definedName name="NXS">#REF!</definedName>
    <definedName name="NXS_R" localSheetId="48">[59]Q1!#REF!</definedName>
    <definedName name="NXS_R" localSheetId="52">[59]Q1!#REF!</definedName>
    <definedName name="NXS_R" localSheetId="12">#REF!</definedName>
    <definedName name="NXS_R" localSheetId="13">#REF!</definedName>
    <definedName name="NXS_R" localSheetId="28">[59]Q1!#REF!</definedName>
    <definedName name="NXS_R" localSheetId="29">[59]Q1!#REF!</definedName>
    <definedName name="NXS_R" localSheetId="30">#REF!</definedName>
    <definedName name="NXS_R" localSheetId="31">[59]Q1!#REF!</definedName>
    <definedName name="NXS_R">#REF!</definedName>
    <definedName name="NYEAR2021" localSheetId="48">[94]Nickel!$B$583:$J$583</definedName>
    <definedName name="NYEAR2021" localSheetId="49">[94]Nickel!$B$583:$J$583</definedName>
    <definedName name="NYEAR2021" localSheetId="52">[94]Nickel!$B$583:$J$583</definedName>
    <definedName name="NYEAR2021" localSheetId="28">[94]Nickel!$B$583:$J$583</definedName>
    <definedName name="NYEAR2021" localSheetId="29">[94]Nickel!$B$583:$J$583</definedName>
    <definedName name="NYEAR2021" localSheetId="30">#REF!</definedName>
    <definedName name="NYEAR2021" localSheetId="31">[94]Nickel!$B$583:$J$583</definedName>
    <definedName name="NYEAR2021">#REF!</definedName>
    <definedName name="NYEAR2022" localSheetId="48">[94]Nickel!$K$583:$V$583</definedName>
    <definedName name="NYEAR2022" localSheetId="49">[94]Nickel!$K$583:$V$583</definedName>
    <definedName name="NYEAR2022" localSheetId="52">[94]Nickel!$K$583:$V$583</definedName>
    <definedName name="NYEAR2022" localSheetId="28">[94]Nickel!$K$583:$V$583</definedName>
    <definedName name="NYEAR2022" localSheetId="29">[94]Nickel!$K$583:$V$583</definedName>
    <definedName name="NYEAR2022" localSheetId="30">#REF!</definedName>
    <definedName name="NYEAR2022" localSheetId="31">[94]Nickel!$K$583:$V$583</definedName>
    <definedName name="NYEAR2022">#REF!</definedName>
    <definedName name="NYEAR2023" localSheetId="48">[94]Nickel!$W$583:$AH$583</definedName>
    <definedName name="NYEAR2023" localSheetId="49">[94]Nickel!$W$583:$AH$583</definedName>
    <definedName name="NYEAR2023" localSheetId="52">[94]Nickel!$W$583:$AH$583</definedName>
    <definedName name="NYEAR2023" localSheetId="28">[94]Nickel!$W$583:$AH$583</definedName>
    <definedName name="NYEAR2023" localSheetId="29">[94]Nickel!$W$583:$AH$583</definedName>
    <definedName name="NYEAR2023" localSheetId="30">#REF!</definedName>
    <definedName name="NYEAR2023" localSheetId="31">[94]Nickel!$W$583:$AH$583</definedName>
    <definedName name="NYEAR2023">#REF!</definedName>
    <definedName name="NYEAR2024" localSheetId="48">[94]Nickel!$AI$583:$AT$583</definedName>
    <definedName name="NYEAR2024" localSheetId="49">[94]Nickel!$AI$583:$AT$583</definedName>
    <definedName name="NYEAR2024" localSheetId="52">[94]Nickel!$AI$583:$AT$583</definedName>
    <definedName name="NYEAR2024" localSheetId="28">[94]Nickel!$AI$583:$AT$583</definedName>
    <definedName name="NYEAR2024" localSheetId="29">[94]Nickel!$AI$583:$AT$583</definedName>
    <definedName name="NYEAR2024" localSheetId="30">#REF!</definedName>
    <definedName name="NYEAR2024" localSheetId="31">[94]Nickel!$AI$583:$AT$583</definedName>
    <definedName name="NYEAR2024">#REF!</definedName>
    <definedName name="NYEAR2025" localSheetId="48">[94]Nickel!$AU$583:$BF$583</definedName>
    <definedName name="NYEAR2025" localSheetId="49">[94]Nickel!$AU$583:$BF$583</definedName>
    <definedName name="NYEAR2025" localSheetId="52">[94]Nickel!$AU$583:$BF$583</definedName>
    <definedName name="NYEAR2025" localSheetId="28">[94]Nickel!$AU$583:$BF$583</definedName>
    <definedName name="NYEAR2025" localSheetId="29">[94]Nickel!$AU$583:$BF$583</definedName>
    <definedName name="NYEAR2025" localSheetId="30">#REF!</definedName>
    <definedName name="NYEAR2025" localSheetId="31">[94]Nickel!$AU$583:$BF$583</definedName>
    <definedName name="NYEAR2025">#REF!</definedName>
    <definedName name="NZ_wt" localSheetId="30">#REF!</definedName>
    <definedName name="NZ_wt" localSheetId="31">'[69]OECD wgt'!$B$27</definedName>
    <definedName name="NZ_wt">#REF!</definedName>
    <definedName name="O">#N/A</definedName>
    <definedName name="OBRAS_DE_INFRAESTRUCTURA__LEY_N__23966_ART._19" localSheetId="30">#REF!</definedName>
    <definedName name="OBRAS_DE_INFRAESTRUCTURA__LEY_N__23966_ART._19" localSheetId="31">[4]C!$B$23:$N$23</definedName>
    <definedName name="OBRAS_DE_INFRAESTRUCTURA__LEY_N__23966_ART._19">#REF!</definedName>
    <definedName name="OBRAS_DE_INFRAESTRUCTURA_BASICA_SOCIAL_Y_NECESIDADES_BASICAS_INSATISFECHAS__LEY_N__23621" localSheetId="30">#REF!</definedName>
    <definedName name="OBRAS_DE_INFRAESTRUCTURA_BASICA_SOCIAL_Y_NECESIDADES_BASICAS_INSATISFECHAS__LEY_N__23621" localSheetId="31">[4]C!$B$17:$N$17</definedName>
    <definedName name="OBRAS_DE_INFRAESTRUCTURA_BASICA_SOCIAL_Y_NECESIDADES_BASICAS_INSATISFECHAS__LEY_N__23621">#REF!</definedName>
    <definedName name="OCT._89" localSheetId="48">#REF!</definedName>
    <definedName name="OCT._89" localSheetId="51">#REF!</definedName>
    <definedName name="OCT._89" localSheetId="52">#REF!</definedName>
    <definedName name="OCT._89" localSheetId="12">#REF!</definedName>
    <definedName name="OCT._89" localSheetId="13">#REF!</definedName>
    <definedName name="OCT._89" localSheetId="28">#REF!</definedName>
    <definedName name="OCT._89" localSheetId="29">#REF!</definedName>
    <definedName name="OCT._89" localSheetId="30">#REF!</definedName>
    <definedName name="OCT._89" localSheetId="31">#REF!</definedName>
    <definedName name="OCT._89">#REF!</definedName>
    <definedName name="OCTUBRE">#N/A</definedName>
    <definedName name="OECD" localSheetId="17">#REF!</definedName>
    <definedName name="OECD" localSheetId="18">#REF!</definedName>
    <definedName name="OECD" localSheetId="20">#REF!</definedName>
    <definedName name="OECD" localSheetId="30">#REF!</definedName>
    <definedName name="OECD" localSheetId="31">[68]nonopec!$D$1:$AD$28</definedName>
    <definedName name="OECD" localSheetId="19">#REF!</definedName>
    <definedName name="OECD">#REF!</definedName>
    <definedName name="OECD_Table" localSheetId="48">#REF!</definedName>
    <definedName name="OECD_Table" localSheetId="49">#REF!</definedName>
    <definedName name="OECD_Table" localSheetId="50">#REF!</definedName>
    <definedName name="OECD_Table" localSheetId="51">#REF!</definedName>
    <definedName name="OECD_Table" localSheetId="52">#REF!</definedName>
    <definedName name="OECD_Table" localSheetId="11">#REF!</definedName>
    <definedName name="OECD_Table" localSheetId="12">#REF!</definedName>
    <definedName name="OECD_Table" localSheetId="13">#REF!</definedName>
    <definedName name="OECD_Table" localSheetId="17">#REF!</definedName>
    <definedName name="OECD_Table" localSheetId="18">#REF!</definedName>
    <definedName name="OECD_Table" localSheetId="20">#REF!</definedName>
    <definedName name="OECD_Table" localSheetId="26">#REF!</definedName>
    <definedName name="OECD_Table" localSheetId="28">#REF!</definedName>
    <definedName name="OECD_Table" localSheetId="29">#REF!</definedName>
    <definedName name="OECD_Table" localSheetId="30">#REF!</definedName>
    <definedName name="OECD_Table" localSheetId="31">#REF!</definedName>
    <definedName name="OECD_Table" localSheetId="32">#REF!</definedName>
    <definedName name="OECD_Table" localSheetId="19">#REF!</definedName>
    <definedName name="OECD_Table" localSheetId="25">#REF!</definedName>
    <definedName name="OECD_Table" localSheetId="27">#REF!</definedName>
    <definedName name="OECD_Table">#REF!</definedName>
    <definedName name="oipio" localSheetId="49" hidden="1">#REF!</definedName>
    <definedName name="oipio" localSheetId="50" hidden="1">#REF!</definedName>
    <definedName name="oipio" localSheetId="51" hidden="1">#REF!</definedName>
    <definedName name="oipio" localSheetId="11" hidden="1">#REF!</definedName>
    <definedName name="oipio" localSheetId="12" hidden="1">#REF!</definedName>
    <definedName name="oipio" localSheetId="13" hidden="1">#REF!</definedName>
    <definedName name="oipio" localSheetId="17" hidden="1">#REF!</definedName>
    <definedName name="oipio" localSheetId="18" hidden="1">#REF!</definedName>
    <definedName name="oipio" localSheetId="20" hidden="1">#REF!</definedName>
    <definedName name="oipio" localSheetId="21" hidden="1">#REF!</definedName>
    <definedName name="oipio" localSheetId="26" hidden="1">#REF!</definedName>
    <definedName name="oipio" localSheetId="28" hidden="1">#REF!</definedName>
    <definedName name="oipio" localSheetId="29" hidden="1">#REF!</definedName>
    <definedName name="oipio" localSheetId="30" hidden="1">#REF!</definedName>
    <definedName name="oipio" localSheetId="31" hidden="1">#REF!</definedName>
    <definedName name="oipio" localSheetId="32" hidden="1">#REF!</definedName>
    <definedName name="oipio" localSheetId="33" hidden="1">#REF!</definedName>
    <definedName name="oipio" localSheetId="34" hidden="1">#REF!</definedName>
    <definedName name="oipio" localSheetId="19" hidden="1">#REF!</definedName>
    <definedName name="oipio" localSheetId="25" hidden="1">#REF!</definedName>
    <definedName name="oipio" localSheetId="27" hidden="1">#REF!</definedName>
    <definedName name="oipio" hidden="1">#REF!</definedName>
    <definedName name="oiulfdgdgh" localSheetId="50" hidden="1">'[95]Fax a enviar'!#REF!</definedName>
    <definedName name="oiulfdgdgh" localSheetId="51" hidden="1">'[95]Fax a enviar'!#REF!</definedName>
    <definedName name="oiulfdgdgh" localSheetId="11" hidden="1">#REF!</definedName>
    <definedName name="oiulfdgdgh" localSheetId="12" hidden="1">#REF!</definedName>
    <definedName name="oiulfdgdgh" localSheetId="13" hidden="1">#REF!</definedName>
    <definedName name="oiulfdgdgh" localSheetId="17" hidden="1">#REF!</definedName>
    <definedName name="oiulfdgdgh" localSheetId="18" hidden="1">#REF!</definedName>
    <definedName name="oiulfdgdgh" localSheetId="20" hidden="1">#REF!</definedName>
    <definedName name="oiulfdgdgh" localSheetId="26" hidden="1">#REF!</definedName>
    <definedName name="oiulfdgdgh" localSheetId="28" hidden="1">'[95]Fax a enviar'!#REF!</definedName>
    <definedName name="oiulfdgdgh" localSheetId="29" hidden="1">'[95]Fax a enviar'!#REF!</definedName>
    <definedName name="oiulfdgdgh" localSheetId="30" hidden="1">#REF!</definedName>
    <definedName name="oiulfdgdgh" localSheetId="31" hidden="1">'[95]Fax a enviar'!#REF!</definedName>
    <definedName name="oiulfdgdgh" localSheetId="32" hidden="1">#REF!</definedName>
    <definedName name="oiulfdgdgh" localSheetId="19" hidden="1">#REF!</definedName>
    <definedName name="oiulfdgdgh" localSheetId="25" hidden="1">#REF!</definedName>
    <definedName name="oiulfdgdgh" localSheetId="27" hidden="1">#REF!</definedName>
    <definedName name="oiulfdgdgh" hidden="1">#REF!</definedName>
    <definedName name="OK" localSheetId="48">#REF!</definedName>
    <definedName name="OK" localSheetId="51">#REF!</definedName>
    <definedName name="OK" localSheetId="52">#REF!</definedName>
    <definedName name="OK" localSheetId="12">#REF!</definedName>
    <definedName name="OK" localSheetId="13">#REF!</definedName>
    <definedName name="OK" localSheetId="28">#REF!</definedName>
    <definedName name="OK" localSheetId="29">#REF!</definedName>
    <definedName name="OK" localSheetId="30">#REF!</definedName>
    <definedName name="OK" localSheetId="31">#REF!</definedName>
    <definedName name="OK">#REF!</definedName>
    <definedName name="OnShow" localSheetId="48">'[134]SPNF Acuerdo Incl. Int.'!OnShow</definedName>
    <definedName name="OnShow" localSheetId="50">'[134]SPNF Acuerdo Incl. Int.'!OnShow</definedName>
    <definedName name="OnShow" localSheetId="51">'[134]SPNF Acuerdo Incl. Int.'!OnShow</definedName>
    <definedName name="OnShow" localSheetId="52">'[134]SPNF Acuerdo Incl. Int.'!OnShow</definedName>
    <definedName name="OnShow" localSheetId="12">#N/A</definedName>
    <definedName name="OnShow" localSheetId="17">#REF!</definedName>
    <definedName name="OnShow" localSheetId="18">#REF!</definedName>
    <definedName name="OnShow" localSheetId="20">#REF!</definedName>
    <definedName name="OnShow" localSheetId="7">#REF!</definedName>
    <definedName name="OnShow" localSheetId="29">'[134]SPNF Acuerdo Incl. Int.'!OnShow</definedName>
    <definedName name="OnShow" localSheetId="30">#REF!</definedName>
    <definedName name="OnShow" localSheetId="31">'[134]SPNF Acuerdo Incl. Int.'!OnShow</definedName>
    <definedName name="OnShow" localSheetId="32">#REF!</definedName>
    <definedName name="OnShow" localSheetId="33">#REF!</definedName>
    <definedName name="OnShow" localSheetId="19">#REF!</definedName>
    <definedName name="OnShow" localSheetId="27">#REF!</definedName>
    <definedName name="OnShow">#REF!</definedName>
    <definedName name="onshow1">#N/A</definedName>
    <definedName name="onshow2">#N/A</definedName>
    <definedName name="oo" localSheetId="48" hidden="1">{"Riqfin97",#N/A,FALSE,"Tran";"Riqfinpro",#N/A,FALSE,"Tran"}</definedName>
    <definedName name="oo" localSheetId="49" hidden="1">{"Riqfin97",#N/A,FALSE,"Tran";"Riqfinpro",#N/A,FALSE,"Tran"}</definedName>
    <definedName name="oo" localSheetId="50" hidden="1">{"Riqfin97",#N/A,FALSE,"Tran";"Riqfinpro",#N/A,FALSE,"Tran"}</definedName>
    <definedName name="oo" localSheetId="51" hidden="1">{"Riqfin97",#N/A,FALSE,"Tran";"Riqfinpro",#N/A,FALSE,"Tran"}</definedName>
    <definedName name="oo" localSheetId="52" hidden="1">{"Riqfin97",#N/A,FALSE,"Tran";"Riqfinpro",#N/A,FALSE,"Tran"}</definedName>
    <definedName name="oo" localSheetId="11" hidden="1">{"Riqfin97",#N/A,FALSE,"Tran";"Riqfinpro",#N/A,FALSE,"Tran"}</definedName>
    <definedName name="oo" localSheetId="12" hidden="1">{"Riqfin97",#N/A,FALSE,"Tran";"Riqfinpro",#N/A,FALSE,"Tran"}</definedName>
    <definedName name="oo" localSheetId="13" hidden="1">{"Riqfin97",#N/A,FALSE,"Tran";"Riqfinpro",#N/A,FALSE,"Tran"}</definedName>
    <definedName name="oo" localSheetId="17" hidden="1">{"Riqfin97",#N/A,FALSE,"Tran";"Riqfinpro",#N/A,FALSE,"Tran"}</definedName>
    <definedName name="oo" localSheetId="18" hidden="1">{"Riqfin97",#N/A,FALSE,"Tran";"Riqfinpro",#N/A,FALSE,"Tran"}</definedName>
    <definedName name="oo" localSheetId="20" hidden="1">{"Riqfin97",#N/A,FALSE,"Tran";"Riqfinpro",#N/A,FALSE,"Tran"}</definedName>
    <definedName name="oo" localSheetId="21" hidden="1">{"Riqfin97",#N/A,FALSE,"Tran";"Riqfinpro",#N/A,FALSE,"Tran"}</definedName>
    <definedName name="oo" localSheetId="10" hidden="1">{"Riqfin97",#N/A,FALSE,"Tran";"Riqfinpro",#N/A,FALSE,"Tran"}</definedName>
    <definedName name="oo" localSheetId="26" hidden="1">{"Riqfin97",#N/A,FALSE,"Tran";"Riqfinpro",#N/A,FALSE,"Tran"}</definedName>
    <definedName name="oo" localSheetId="23" hidden="1">{"Riqfin97",#N/A,FALSE,"Tran";"Riqfinpro",#N/A,FALSE,"Tran"}</definedName>
    <definedName name="oo" localSheetId="28" hidden="1">{"Riqfin97",#N/A,FALSE,"Tran";"Riqfinpro",#N/A,FALSE,"Tran"}</definedName>
    <definedName name="oo" localSheetId="29" hidden="1">{"Riqfin97",#N/A,FALSE,"Tran";"Riqfinpro",#N/A,FALSE,"Tran"}</definedName>
    <definedName name="oo" localSheetId="30"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4" hidden="1">{"Riqfin97",#N/A,FALSE,"Tran";"Riqfinpro",#N/A,FALSE,"Tran"}</definedName>
    <definedName name="oo" localSheetId="35" hidden="1">{"Riqfin97",#N/A,FALSE,"Tran";"Riqfinpro",#N/A,FALSE,"Tran"}</definedName>
    <definedName name="oo" localSheetId="19" hidden="1">{"Riqfin97",#N/A,FALSE,"Tran";"Riqfinpro",#N/A,FALSE,"Tran"}</definedName>
    <definedName name="oo" localSheetId="22" hidden="1">{"Riqfin97",#N/A,FALSE,"Tran";"Riqfinpro",#N/A,FALSE,"Tran"}</definedName>
    <definedName name="oo" localSheetId="25" hidden="1">{"Riqfin97",#N/A,FALSE,"Tran";"Riqfinpro",#N/A,FALSE,"Tran"}</definedName>
    <definedName name="oo" localSheetId="27" hidden="1">{"Riqfin97",#N/A,FALSE,"Tran";"Riqfinpro",#N/A,FALSE,"Tran"}</definedName>
    <definedName name="oo" hidden="1">{"Riqfin97",#N/A,FALSE,"Tran";"Riqfinpro",#N/A,FALSE,"Tran"}</definedName>
    <definedName name="OOA" localSheetId="48">#REF!</definedName>
    <definedName name="OOA" localSheetId="51">#REF!</definedName>
    <definedName name="OOA" localSheetId="52">#REF!</definedName>
    <definedName name="OOA" localSheetId="28">#REF!</definedName>
    <definedName name="OOA" localSheetId="29">#REF!</definedName>
    <definedName name="OOA" localSheetId="30">#REF!</definedName>
    <definedName name="OOA" localSheetId="31">#REF!</definedName>
    <definedName name="OOA">#REF!</definedName>
    <definedName name="ooo" localSheetId="48" hidden="1">{"Tab1",#N/A,FALSE,"P";"Tab2",#N/A,FALSE,"P"}</definedName>
    <definedName name="ooo" localSheetId="49" hidden="1">{"Tab1",#N/A,FALSE,"P";"Tab2",#N/A,FALSE,"P"}</definedName>
    <definedName name="ooo" localSheetId="50" hidden="1">{"Tab1",#N/A,FALSE,"P";"Tab2",#N/A,FALSE,"P"}</definedName>
    <definedName name="ooo" localSheetId="51" hidden="1">{"Tab1",#N/A,FALSE,"P";"Tab2",#N/A,FALSE,"P"}</definedName>
    <definedName name="ooo" localSheetId="52" hidden="1">{"Tab1",#N/A,FALSE,"P";"Tab2",#N/A,FALSE,"P"}</definedName>
    <definedName name="ooo" localSheetId="11" hidden="1">{"Tab1",#N/A,FALSE,"P";"Tab2",#N/A,FALSE,"P"}</definedName>
    <definedName name="ooo" localSheetId="12" hidden="1">{"Tab1",#N/A,FALSE,"P";"Tab2",#N/A,FALSE,"P"}</definedName>
    <definedName name="ooo" localSheetId="13" hidden="1">{"Tab1",#N/A,FALSE,"P";"Tab2",#N/A,FALSE,"P"}</definedName>
    <definedName name="ooo" localSheetId="17" hidden="1">{"Tab1",#N/A,FALSE,"P";"Tab2",#N/A,FALSE,"P"}</definedName>
    <definedName name="ooo" localSheetId="18" hidden="1">{"Tab1",#N/A,FALSE,"P";"Tab2",#N/A,FALSE,"P"}</definedName>
    <definedName name="ooo" localSheetId="20" hidden="1">{"Tab1",#N/A,FALSE,"P";"Tab2",#N/A,FALSE,"P"}</definedName>
    <definedName name="ooo" localSheetId="21" hidden="1">{"Tab1",#N/A,FALSE,"P";"Tab2",#N/A,FALSE,"P"}</definedName>
    <definedName name="ooo" localSheetId="10" hidden="1">{"Tab1",#N/A,FALSE,"P";"Tab2",#N/A,FALSE,"P"}</definedName>
    <definedName name="ooo" localSheetId="26" hidden="1">{"Tab1",#N/A,FALSE,"P";"Tab2",#N/A,FALSE,"P"}</definedName>
    <definedName name="ooo" localSheetId="23" hidden="1">{"Tab1",#N/A,FALSE,"P";"Tab2",#N/A,FALSE,"P"}</definedName>
    <definedName name="ooo" localSheetId="28" hidden="1">{"Tab1",#N/A,FALSE,"P";"Tab2",#N/A,FALSE,"P"}</definedName>
    <definedName name="ooo" localSheetId="29" hidden="1">{"Tab1",#N/A,FALSE,"P";"Tab2",#N/A,FALSE,"P"}</definedName>
    <definedName name="ooo" localSheetId="30"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4" hidden="1">{"Tab1",#N/A,FALSE,"P";"Tab2",#N/A,FALSE,"P"}</definedName>
    <definedName name="ooo" localSheetId="35" hidden="1">{"Tab1",#N/A,FALSE,"P";"Tab2",#N/A,FALSE,"P"}</definedName>
    <definedName name="ooo" localSheetId="19" hidden="1">{"Tab1",#N/A,FALSE,"P";"Tab2",#N/A,FALSE,"P"}</definedName>
    <definedName name="ooo" localSheetId="22" hidden="1">{"Tab1",#N/A,FALSE,"P";"Tab2",#N/A,FALSE,"P"}</definedName>
    <definedName name="ooo" localSheetId="25" hidden="1">{"Tab1",#N/A,FALSE,"P";"Tab2",#N/A,FALSE,"P"}</definedName>
    <definedName name="ooo" localSheetId="27" hidden="1">{"Tab1",#N/A,FALSE,"P";"Tab2",#N/A,FALSE,"P"}</definedName>
    <definedName name="ooo" hidden="1">{"Tab1",#N/A,FALSE,"P";"Tab2",#N/A,FALSE,"P"}</definedName>
    <definedName name="OOOKOKOKO" localSheetId="48">#REF!</definedName>
    <definedName name="OOOKOKOKO" localSheetId="49">#REF!</definedName>
    <definedName name="OOOKOKOKO" localSheetId="50">#REF!</definedName>
    <definedName name="OOOKOKOKO" localSheetId="51">#REF!</definedName>
    <definedName name="OOOKOKOKO" localSheetId="52">#REF!</definedName>
    <definedName name="OOOKOKOKO" localSheetId="11">#REF!</definedName>
    <definedName name="OOOKOKOKO" localSheetId="12">#REF!</definedName>
    <definedName name="OOOKOKOKO" localSheetId="13">#REF!</definedName>
    <definedName name="OOOKOKOKO" localSheetId="17">#REF!</definedName>
    <definedName name="OOOKOKOKO" localSheetId="18">#REF!</definedName>
    <definedName name="OOOKOKOKO" localSheetId="20">#REF!</definedName>
    <definedName name="OOOKOKOKO" localSheetId="21">#REF!</definedName>
    <definedName name="OOOKOKOKO" localSheetId="26">#REF!</definedName>
    <definedName name="OOOKOKOKO" localSheetId="28">#REF!</definedName>
    <definedName name="OOOKOKOKO" localSheetId="29">#REF!</definedName>
    <definedName name="OOOKOKOKO" localSheetId="30">#REF!</definedName>
    <definedName name="OOOKOKOKO" localSheetId="31">#REF!</definedName>
    <definedName name="OOOKOKOKO" localSheetId="32">#REF!</definedName>
    <definedName name="OOOKOKOKO" localSheetId="33">#REF!</definedName>
    <definedName name="OOOKOKOKO" localSheetId="34">#REF!</definedName>
    <definedName name="OOOKOKOKO" localSheetId="19">#REF!</definedName>
    <definedName name="OOOKOKOKO" localSheetId="25">#REF!</definedName>
    <definedName name="OOOKOKOKO" localSheetId="27">#REF!</definedName>
    <definedName name="OOOKOKOKO">#REF!</definedName>
    <definedName name="oooo" localSheetId="48" hidden="1">{"Tab1",#N/A,FALSE,"P";"Tab2",#N/A,FALSE,"P"}</definedName>
    <definedName name="oooo" localSheetId="49" hidden="1">{"Tab1",#N/A,FALSE,"P";"Tab2",#N/A,FALSE,"P"}</definedName>
    <definedName name="oooo" localSheetId="50" hidden="1">{"Tab1",#N/A,FALSE,"P";"Tab2",#N/A,FALSE,"P"}</definedName>
    <definedName name="oooo" localSheetId="51" hidden="1">{"Tab1",#N/A,FALSE,"P";"Tab2",#N/A,FALSE,"P"}</definedName>
    <definedName name="oooo" localSheetId="52" hidden="1">{"Tab1",#N/A,FALSE,"P";"Tab2",#N/A,FALSE,"P"}</definedName>
    <definedName name="oooo" localSheetId="11" hidden="1">{"Tab1",#N/A,FALSE,"P";"Tab2",#N/A,FALSE,"P"}</definedName>
    <definedName name="oooo" localSheetId="12" hidden="1">{"Tab1",#N/A,FALSE,"P";"Tab2",#N/A,FALSE,"P"}</definedName>
    <definedName name="oooo" localSheetId="13" hidden="1">{"Tab1",#N/A,FALSE,"P";"Tab2",#N/A,FALSE,"P"}</definedName>
    <definedName name="oooo" localSheetId="17" hidden="1">{"Tab1",#N/A,FALSE,"P";"Tab2",#N/A,FALSE,"P"}</definedName>
    <definedName name="oooo" localSheetId="18" hidden="1">{"Tab1",#N/A,FALSE,"P";"Tab2",#N/A,FALSE,"P"}</definedName>
    <definedName name="oooo" localSheetId="20" hidden="1">{"Tab1",#N/A,FALSE,"P";"Tab2",#N/A,FALSE,"P"}</definedName>
    <definedName name="oooo" localSheetId="21" hidden="1">{"Tab1",#N/A,FALSE,"P";"Tab2",#N/A,FALSE,"P"}</definedName>
    <definedName name="oooo" localSheetId="10" hidden="1">{"Tab1",#N/A,FALSE,"P";"Tab2",#N/A,FALSE,"P"}</definedName>
    <definedName name="oooo" localSheetId="26" hidden="1">{"Tab1",#N/A,FALSE,"P";"Tab2",#N/A,FALSE,"P"}</definedName>
    <definedName name="oooo" localSheetId="23" hidden="1">{"Tab1",#N/A,FALSE,"P";"Tab2",#N/A,FALSE,"P"}</definedName>
    <definedName name="oooo" localSheetId="28" hidden="1">{"Tab1",#N/A,FALSE,"P";"Tab2",#N/A,FALSE,"P"}</definedName>
    <definedName name="oooo" localSheetId="29" hidden="1">{"Tab1",#N/A,FALSE,"P";"Tab2",#N/A,FALSE,"P"}</definedName>
    <definedName name="oooo" localSheetId="30" hidden="1">{"Tab1",#N/A,FALSE,"P";"Tab2",#N/A,FALSE,"P"}</definedName>
    <definedName name="oooo" localSheetId="31" hidden="1">{"Tab1",#N/A,FALSE,"P";"Tab2",#N/A,FALSE,"P"}</definedName>
    <definedName name="oooo" localSheetId="32" hidden="1">{"Tab1",#N/A,FALSE,"P";"Tab2",#N/A,FALSE,"P"}</definedName>
    <definedName name="oooo" localSheetId="33" hidden="1">{"Tab1",#N/A,FALSE,"P";"Tab2",#N/A,FALSE,"P"}</definedName>
    <definedName name="oooo" localSheetId="34" hidden="1">{"Tab1",#N/A,FALSE,"P";"Tab2",#N/A,FALSE,"P"}</definedName>
    <definedName name="oooo" localSheetId="35" hidden="1">{"Tab1",#N/A,FALSE,"P";"Tab2",#N/A,FALSE,"P"}</definedName>
    <definedName name="oooo" localSheetId="19" hidden="1">{"Tab1",#N/A,FALSE,"P";"Tab2",#N/A,FALSE,"P"}</definedName>
    <definedName name="oooo" localSheetId="22" hidden="1">{"Tab1",#N/A,FALSE,"P";"Tab2",#N/A,FALSE,"P"}</definedName>
    <definedName name="oooo" localSheetId="25" hidden="1">{"Tab1",#N/A,FALSE,"P";"Tab2",#N/A,FALSE,"P"}</definedName>
    <definedName name="oooo" localSheetId="27" hidden="1">{"Tab1",#N/A,FALSE,"P";"Tab2",#N/A,FALSE,"P"}</definedName>
    <definedName name="oooo" hidden="1">{"Tab1",#N/A,FALSE,"P";"Tab2",#N/A,FALSE,"P"}</definedName>
    <definedName name="ooooooooo" localSheetId="48" hidden="1">#REF!</definedName>
    <definedName name="ooooooooo" localSheetId="49" hidden="1">#REF!</definedName>
    <definedName name="ooooooooo" localSheetId="50" hidden="1">#REF!</definedName>
    <definedName name="ooooooooo" localSheetId="51" hidden="1">#REF!</definedName>
    <definedName name="ooooooooo" localSheetId="52" hidden="1">#REF!</definedName>
    <definedName name="ooooooooo" localSheetId="11" hidden="1">#REF!</definedName>
    <definedName name="ooooooooo" localSheetId="12" hidden="1">#REF!</definedName>
    <definedName name="ooooooooo" localSheetId="13" hidden="1">#REF!</definedName>
    <definedName name="ooooooooo" localSheetId="17" hidden="1">#REF!</definedName>
    <definedName name="ooooooooo" localSheetId="18" hidden="1">#REF!</definedName>
    <definedName name="ooooooooo" localSheetId="20" hidden="1">#REF!</definedName>
    <definedName name="ooooooooo" localSheetId="21" hidden="1">#REF!</definedName>
    <definedName name="ooooooooo" localSheetId="26" hidden="1">#REF!</definedName>
    <definedName name="ooooooooo" localSheetId="28" hidden="1">#REF!</definedName>
    <definedName name="ooooooooo" localSheetId="29" hidden="1">#REF!</definedName>
    <definedName name="ooooooooo" localSheetId="30" hidden="1">#REF!</definedName>
    <definedName name="ooooooooo" localSheetId="31" hidden="1">#REF!</definedName>
    <definedName name="ooooooooo" localSheetId="32" hidden="1">#REF!</definedName>
    <definedName name="ooooooooo" localSheetId="33" hidden="1">#REF!</definedName>
    <definedName name="ooooooooo" localSheetId="34" hidden="1">#REF!</definedName>
    <definedName name="ooooooooo" localSheetId="19" hidden="1">#REF!</definedName>
    <definedName name="ooooooooo" localSheetId="25" hidden="1">#REF!</definedName>
    <definedName name="ooooooooo" localSheetId="27" hidden="1">#REF!</definedName>
    <definedName name="ooooooooo" hidden="1">#REF!</definedName>
    <definedName name="Opec" localSheetId="12">#REF!</definedName>
    <definedName name="OPEC" localSheetId="17">#REF!</definedName>
    <definedName name="OPEC" localSheetId="18">#REF!</definedName>
    <definedName name="OPEC" localSheetId="20">#REF!</definedName>
    <definedName name="OPEC" localSheetId="30">#REF!</definedName>
    <definedName name="OPEC" localSheetId="31">[68]nonopec!$D$204:$AD$251</definedName>
    <definedName name="OPEC" localSheetId="19">#REF!</definedName>
    <definedName name="OPEC">#REF!</definedName>
    <definedName name="OPEC1" localSheetId="17">#REF!</definedName>
    <definedName name="OPEC1" localSheetId="18">#REF!</definedName>
    <definedName name="OPEC1" localSheetId="20">#REF!</definedName>
    <definedName name="OPEC1" localSheetId="30">#REF!</definedName>
    <definedName name="OPEC1" localSheetId="31">[83]MONTHLY!$BP$12:$CA$12</definedName>
    <definedName name="OPEC1" localSheetId="19">#REF!</definedName>
    <definedName name="OPEC1">#REF!</definedName>
    <definedName name="OPEC2" localSheetId="17">#REF!</definedName>
    <definedName name="OPEC2" localSheetId="18">#REF!</definedName>
    <definedName name="OPEC2" localSheetId="20">#REF!</definedName>
    <definedName name="OPEC2" localSheetId="30">#REF!</definedName>
    <definedName name="OPEC2" localSheetId="31">[83]MONTHLY!$CB$12:$CM$12</definedName>
    <definedName name="OPEC2" localSheetId="19">#REF!</definedName>
    <definedName name="OPEC2">#REF!</definedName>
    <definedName name="OPOPOPOPO" localSheetId="48">#REF!</definedName>
    <definedName name="OPOPOPOPO" localSheetId="49">#REF!</definedName>
    <definedName name="OPOPOPOPO" localSheetId="50">#REF!</definedName>
    <definedName name="OPOPOPOPO" localSheetId="51">#REF!</definedName>
    <definedName name="OPOPOPOPO" localSheetId="52">#REF!</definedName>
    <definedName name="OPOPOPOPO" localSheetId="11">#REF!</definedName>
    <definedName name="OPOPOPOPO" localSheetId="12">#REF!</definedName>
    <definedName name="OPOPOPOPO" localSheetId="13">#REF!</definedName>
    <definedName name="OPOPOPOPO" localSheetId="17">#REF!</definedName>
    <definedName name="OPOPOPOPO" localSheetId="18">#REF!</definedName>
    <definedName name="OPOPOPOPO" localSheetId="20">#REF!</definedName>
    <definedName name="OPOPOPOPO" localSheetId="21">#REF!</definedName>
    <definedName name="OPOPOPOPO" localSheetId="26">#REF!</definedName>
    <definedName name="OPOPOPOPO" localSheetId="28">#REF!</definedName>
    <definedName name="OPOPOPOPO" localSheetId="29">#REF!</definedName>
    <definedName name="OPOPOPOPO" localSheetId="30">#REF!</definedName>
    <definedName name="OPOPOPOPO" localSheetId="31">#REF!</definedName>
    <definedName name="OPOPOPOPO" localSheetId="32">#REF!</definedName>
    <definedName name="OPOPOPOPO" localSheetId="33">#REF!</definedName>
    <definedName name="OPOPOPOPO" localSheetId="34">#REF!</definedName>
    <definedName name="OPOPOPOPO" localSheetId="19">#REF!</definedName>
    <definedName name="OPOPOPOPO" localSheetId="25">#REF!</definedName>
    <definedName name="OPOPOPOPO" localSheetId="27">#REF!</definedName>
    <definedName name="OPOPOPOPO">#REF!</definedName>
    <definedName name="opu" localSheetId="48" hidden="1">{"Riqfin97",#N/A,FALSE,"Tran";"Riqfinpro",#N/A,FALSE,"Tran"}</definedName>
    <definedName name="opu" localSheetId="49" hidden="1">{"Riqfin97",#N/A,FALSE,"Tran";"Riqfinpro",#N/A,FALSE,"Tran"}</definedName>
    <definedName name="opu" localSheetId="50" hidden="1">{"Riqfin97",#N/A,FALSE,"Tran";"Riqfinpro",#N/A,FALSE,"Tran"}</definedName>
    <definedName name="opu" localSheetId="51" hidden="1">{"Riqfin97",#N/A,FALSE,"Tran";"Riqfinpro",#N/A,FALSE,"Tran"}</definedName>
    <definedName name="opu" localSheetId="52" hidden="1">{"Riqfin97",#N/A,FALSE,"Tran";"Riqfinpro",#N/A,FALSE,"Tran"}</definedName>
    <definedName name="opu" localSheetId="11" hidden="1">{"Riqfin97",#N/A,FALSE,"Tran";"Riqfinpro",#N/A,FALSE,"Tran"}</definedName>
    <definedName name="opu" localSheetId="12" hidden="1">{"Riqfin97",#N/A,FALSE,"Tran";"Riqfinpro",#N/A,FALSE,"Tran"}</definedName>
    <definedName name="opu" localSheetId="13" hidden="1">{"Riqfin97",#N/A,FALSE,"Tran";"Riqfinpro",#N/A,FALSE,"Tran"}</definedName>
    <definedName name="opu" localSheetId="17" hidden="1">{"Riqfin97",#N/A,FALSE,"Tran";"Riqfinpro",#N/A,FALSE,"Tran"}</definedName>
    <definedName name="opu" localSheetId="18" hidden="1">{"Riqfin97",#N/A,FALSE,"Tran";"Riqfinpro",#N/A,FALSE,"Tran"}</definedName>
    <definedName name="opu" localSheetId="20" hidden="1">{"Riqfin97",#N/A,FALSE,"Tran";"Riqfinpro",#N/A,FALSE,"Tran"}</definedName>
    <definedName name="opu" localSheetId="21" hidden="1">{"Riqfin97",#N/A,FALSE,"Tran";"Riqfinpro",#N/A,FALSE,"Tran"}</definedName>
    <definedName name="opu" localSheetId="10" hidden="1">{"Riqfin97",#N/A,FALSE,"Tran";"Riqfinpro",#N/A,FALSE,"Tran"}</definedName>
    <definedName name="opu" localSheetId="26" hidden="1">{"Riqfin97",#N/A,FALSE,"Tran";"Riqfinpro",#N/A,FALSE,"Tran"}</definedName>
    <definedName name="opu" localSheetId="23" hidden="1">{"Riqfin97",#N/A,FALSE,"Tran";"Riqfinpro",#N/A,FALSE,"Tran"}</definedName>
    <definedName name="opu" localSheetId="28" hidden="1">{"Riqfin97",#N/A,FALSE,"Tran";"Riqfinpro",#N/A,FALSE,"Tran"}</definedName>
    <definedName name="opu" localSheetId="29" hidden="1">{"Riqfin97",#N/A,FALSE,"Tran";"Riqfinpro",#N/A,FALSE,"Tran"}</definedName>
    <definedName name="opu" localSheetId="30" hidden="1">{"Riqfin97",#N/A,FALSE,"Tran";"Riqfinpro",#N/A,FALSE,"Tran"}</definedName>
    <definedName name="opu" localSheetId="31" hidden="1">{"Riqfin97",#N/A,FALSE,"Tran";"Riqfinpro",#N/A,FALSE,"Tran"}</definedName>
    <definedName name="opu" localSheetId="32" hidden="1">{"Riqfin97",#N/A,FALSE,"Tran";"Riqfinpro",#N/A,FALSE,"Tran"}</definedName>
    <definedName name="opu" localSheetId="33" hidden="1">{"Riqfin97",#N/A,FALSE,"Tran";"Riqfinpro",#N/A,FALSE,"Tran"}</definedName>
    <definedName name="opu" localSheetId="34" hidden="1">{"Riqfin97",#N/A,FALSE,"Tran";"Riqfinpro",#N/A,FALSE,"Tran"}</definedName>
    <definedName name="opu" localSheetId="35" hidden="1">{"Riqfin97",#N/A,FALSE,"Tran";"Riqfinpro",#N/A,FALSE,"Tran"}</definedName>
    <definedName name="opu" localSheetId="19" hidden="1">{"Riqfin97",#N/A,FALSE,"Tran";"Riqfinpro",#N/A,FALSE,"Tran"}</definedName>
    <definedName name="opu" localSheetId="22" hidden="1">{"Riqfin97",#N/A,FALSE,"Tran";"Riqfinpro",#N/A,FALSE,"Tran"}</definedName>
    <definedName name="opu" localSheetId="25" hidden="1">{"Riqfin97",#N/A,FALSE,"Tran";"Riqfinpro",#N/A,FALSE,"Tran"}</definedName>
    <definedName name="opu" localSheetId="27" hidden="1">{"Riqfin97",#N/A,FALSE,"Tran";"Riqfinpro",#N/A,FALSE,"Tran"}</definedName>
    <definedName name="opu" hidden="1">{"Riqfin97",#N/A,FALSE,"Tran";"Riqfinpro",#N/A,FALSE,"Tran"}</definedName>
    <definedName name="ORGANISMOS_DE_VIALIDAD__LEY_N__23966_ART._19" localSheetId="30">#REF!</definedName>
    <definedName name="ORGANISMOS_DE_VIALIDAD__LEY_N__23966_ART._19" localSheetId="31">[4]C!$B$24:$N$24</definedName>
    <definedName name="ORGANISMOS_DE_VIALIDAD__LEY_N__23966_ART._19">#REF!</definedName>
    <definedName name="Otr_Inst_Banc_40G" localSheetId="48">#REF!</definedName>
    <definedName name="Otr_Inst_Banc_40G" localSheetId="49">#REF!</definedName>
    <definedName name="Otr_Inst_Banc_40G" localSheetId="50">#REF!</definedName>
    <definedName name="Otr_Inst_Banc_40G" localSheetId="51">#REF!</definedName>
    <definedName name="Otr_Inst_Banc_40G" localSheetId="52">#REF!</definedName>
    <definedName name="Otr_Inst_Banc_40G" localSheetId="11">#REF!</definedName>
    <definedName name="Otr_Inst_Banc_40G" localSheetId="12">#REF!</definedName>
    <definedName name="Otr_Inst_Banc_40G" localSheetId="13">#REF!</definedName>
    <definedName name="Otr_Inst_Banc_40G" localSheetId="17">#REF!</definedName>
    <definedName name="Otr_Inst_Banc_40G" localSheetId="18">#REF!</definedName>
    <definedName name="Otr_Inst_Banc_40G" localSheetId="20">#REF!</definedName>
    <definedName name="Otr_Inst_Banc_40G" localSheetId="26">#REF!</definedName>
    <definedName name="Otr_Inst_Banc_40G" localSheetId="28">#REF!</definedName>
    <definedName name="Otr_Inst_Banc_40G" localSheetId="29">#REF!</definedName>
    <definedName name="Otr_Inst_Banc_40G" localSheetId="30">#REF!</definedName>
    <definedName name="Otr_Inst_Banc_40G" localSheetId="31">#REF!</definedName>
    <definedName name="Otr_Inst_Banc_40G" localSheetId="32">#REF!</definedName>
    <definedName name="Otr_Inst_Banc_40G" localSheetId="19">#REF!</definedName>
    <definedName name="Otr_Inst_Banc_40G" localSheetId="25">#REF!</definedName>
    <definedName name="Otr_Inst_Banc_40G" localSheetId="27">#REF!</definedName>
    <definedName name="Otr_Inst_Banc_40G">#REF!</definedName>
    <definedName name="otra" localSheetId="48" hidden="1">#REF!</definedName>
    <definedName name="otra" localSheetId="49" hidden="1">#REF!</definedName>
    <definedName name="otra" localSheetId="50" hidden="1">#REF!</definedName>
    <definedName name="otra" localSheetId="51" hidden="1">#REF!</definedName>
    <definedName name="otra" localSheetId="52" hidden="1">#REF!</definedName>
    <definedName name="otra" localSheetId="11" hidden="1">#REF!</definedName>
    <definedName name="otra" localSheetId="12" hidden="1">#REF!</definedName>
    <definedName name="otra" localSheetId="13" hidden="1">#REF!</definedName>
    <definedName name="otra" localSheetId="17" hidden="1">#REF!</definedName>
    <definedName name="otra" localSheetId="18" hidden="1">#REF!</definedName>
    <definedName name="otra" localSheetId="20" hidden="1">#REF!</definedName>
    <definedName name="otra" localSheetId="21" hidden="1">#REF!</definedName>
    <definedName name="otra" localSheetId="26" hidden="1">#REF!</definedName>
    <definedName name="otra" localSheetId="28" hidden="1">#REF!</definedName>
    <definedName name="otra" localSheetId="29" hidden="1">#REF!</definedName>
    <definedName name="otra" localSheetId="30" hidden="1">#REF!</definedName>
    <definedName name="otra" localSheetId="31" hidden="1">#REF!</definedName>
    <definedName name="otra" localSheetId="32" hidden="1">#REF!</definedName>
    <definedName name="otra" localSheetId="33" hidden="1">#REF!</definedName>
    <definedName name="otra" localSheetId="34" hidden="1">#REF!</definedName>
    <definedName name="otra" localSheetId="19" hidden="1">#REF!</definedName>
    <definedName name="otra" localSheetId="25" hidden="1">#REF!</definedName>
    <definedName name="otra" localSheetId="27" hidden="1">#REF!</definedName>
    <definedName name="otra" hidden="1">#REF!</definedName>
    <definedName name="Otras_Residuales" localSheetId="12">#REF!</definedName>
    <definedName name="Otras_Residuales" localSheetId="13">#REF!</definedName>
    <definedName name="Otras_Residuales" localSheetId="28">#REF!</definedName>
    <definedName name="Otras_Residuales" localSheetId="29">#REF!</definedName>
    <definedName name="Otras_Residuales" localSheetId="30">#REF!</definedName>
    <definedName name="Otras_Residuales" localSheetId="31">#REF!</definedName>
    <definedName name="Otras_Residuales">#REF!</definedName>
    <definedName name="otras1" localSheetId="28">#REF!</definedName>
    <definedName name="otras1" localSheetId="29">#REF!</definedName>
    <definedName name="otras1" localSheetId="30">#REF!</definedName>
    <definedName name="otras1" localSheetId="31">#REF!</definedName>
    <definedName name="otras1">#REF!</definedName>
    <definedName name="OTRAS96" localSheetId="28">#REF!</definedName>
    <definedName name="OTRAS96" localSheetId="29">#REF!</definedName>
    <definedName name="OTRAS96" localSheetId="30">#REF!</definedName>
    <definedName name="OTRAS96" localSheetId="31">#REF!</definedName>
    <definedName name="OTRAS96">#REF!</definedName>
    <definedName name="otro" localSheetId="48" hidden="1">{FALSE,FALSE,-1.25,-15.5,484.5,276.75,FALSE,FALSE,TRUE,TRUE,0,12,#N/A,46,#N/A,2.93460490463215,15.35,1,FALSE,FALSE,3,TRUE,1,FALSE,100,"Swvu.PLA1.","ACwvu.PLA1.",#N/A,FALSE,FALSE,0,0,0,0,2,"","",TRUE,TRUE,FALSE,FALSE,1,60,#N/A,#N/A,FALSE,FALSE,FALSE,FALSE,FALSE,FALSE,FALSE,9,65532,65532,FALSE,FALSE,TRUE,TRUE,TRUE}</definedName>
    <definedName name="otro" localSheetId="49" hidden="1">{FALSE,FALSE,-1.25,-15.5,484.5,276.75,FALSE,FALSE,TRUE,TRUE,0,12,#N/A,46,#N/A,2.93460490463215,15.35,1,FALSE,FALSE,3,TRUE,1,FALSE,100,"Swvu.PLA1.","ACwvu.PLA1.",#N/A,FALSE,FALSE,0,0,0,0,2,"","",TRUE,TRUE,FALSE,FALSE,1,60,#N/A,#N/A,FALSE,FALSE,FALSE,FALSE,FALSE,FALSE,FALSE,9,65532,65532,FALSE,FALSE,TRUE,TRUE,TRUE}</definedName>
    <definedName name="otro" localSheetId="50" hidden="1">{FALSE,FALSE,-1.25,-15.5,484.5,276.75,FALSE,FALSE,TRUE,TRUE,0,12,#N/A,46,#N/A,2.93460490463215,15.35,1,FALSE,FALSE,3,TRUE,1,FALSE,100,"Swvu.PLA1.","ACwvu.PLA1.",#N/A,FALSE,FALSE,0,0,0,0,2,"","",TRUE,TRUE,FALSE,FALSE,1,60,#N/A,#N/A,FALSE,FALSE,FALSE,FALSE,FALSE,FALSE,FALSE,9,65532,65532,FALSE,FALSE,TRUE,TRUE,TRUE}</definedName>
    <definedName name="otro" localSheetId="51" hidden="1">{FALSE,FALSE,-1.25,-15.5,484.5,276.75,FALSE,FALSE,TRUE,TRUE,0,12,#N/A,46,#N/A,2.93460490463215,15.35,1,FALSE,FALSE,3,TRUE,1,FALSE,100,"Swvu.PLA1.","ACwvu.PLA1.",#N/A,FALSE,FALSE,0,0,0,0,2,"","",TRUE,TRUE,FALSE,FALSE,1,60,#N/A,#N/A,FALSE,FALSE,FALSE,FALSE,FALSE,FALSE,FALSE,9,65532,65532,FALSE,FALSE,TRUE,TRUE,TRUE}</definedName>
    <definedName name="otro" localSheetId="52"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20" hidden="1">{FALSE,FALSE,-1.25,-15.5,484.5,276.75,FALSE,FALSE,TRUE,TRUE,0,12,#N/A,46,#N/A,2.93460490463215,15.35,1,FALSE,FALSE,3,TRUE,1,FALSE,100,"Swvu.PLA1.","ACwvu.PLA1.",#N/A,FALSE,FALSE,0,0,0,0,2,"","",TRUE,TRUE,FALSE,FALSE,1,60,#N/A,#N/A,FALSE,FALSE,FALSE,FALSE,FALSE,FALSE,FALSE,9,65532,65532,FALSE,FALSE,TRUE,TRUE,TRUE}</definedName>
    <definedName name="otro" localSheetId="21"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26" hidden="1">{FALSE,FALSE,-1.25,-15.5,484.5,276.75,FALSE,FALSE,TRUE,TRUE,0,12,#N/A,46,#N/A,2.93460490463215,15.35,1,FALSE,FALSE,3,TRUE,1,FALSE,100,"Swvu.PLA1.","ACwvu.PLA1.",#N/A,FALSE,FALSE,0,0,0,0,2,"","",TRUE,TRUE,FALSE,FALSE,1,60,#N/A,#N/A,FALSE,FALSE,FALSE,FALSE,FALSE,FALSE,FALSE,9,65532,65532,FALSE,FALSE,TRUE,TRUE,TRUE}</definedName>
    <definedName name="otro" localSheetId="23" hidden="1">{FALSE,FALSE,-1.25,-15.5,484.5,276.75,FALSE,FALSE,TRUE,TRUE,0,12,#N/A,46,#N/A,2.93460490463215,15.35,1,FALSE,FALSE,3,TRUE,1,FALSE,100,"Swvu.PLA1.","ACwvu.PLA1.",#N/A,FALSE,FALSE,0,0,0,0,2,"","",TRUE,TRUE,FALSE,FALSE,1,60,#N/A,#N/A,FALSE,FALSE,FALSE,FALSE,FALSE,FALSE,FALSE,9,65532,65532,FALSE,FALSE,TRUE,TRUE,TRUE}</definedName>
    <definedName name="otro" localSheetId="28" hidden="1">{FALSE,FALSE,-1.25,-15.5,484.5,276.75,FALSE,FALSE,TRUE,TRUE,0,12,#N/A,46,#N/A,2.93460490463215,15.35,1,FALSE,FALSE,3,TRUE,1,FALSE,100,"Swvu.PLA1.","ACwvu.PLA1.",#N/A,FALSE,FALSE,0,0,0,0,2,"","",TRUE,TRUE,FALSE,FALSE,1,60,#N/A,#N/A,FALSE,FALSE,FALSE,FALSE,FALSE,FALSE,FALSE,9,65532,65532,FALSE,FALSE,TRUE,TRUE,TRUE}</definedName>
    <definedName name="otro" localSheetId="29" hidden="1">{FALSE,FALSE,-1.25,-15.5,484.5,276.75,FALSE,FALSE,TRUE,TRUE,0,12,#N/A,46,#N/A,2.93460490463215,15.35,1,FALSE,FALSE,3,TRUE,1,FALSE,100,"Swvu.PLA1.","ACwvu.PLA1.",#N/A,FALSE,FALSE,0,0,0,0,2,"","",TRUE,TRUE,FALSE,FALSE,1,60,#N/A,#N/A,FALSE,FALSE,FALSE,FALSE,FALSE,FALSE,FALSE,9,65532,65532,FALSE,FALSE,TRUE,TRUE,TRUE}</definedName>
    <definedName name="otro" localSheetId="30" hidden="1">{FALSE,FALSE,-1.25,-15.5,484.5,276.75,FALSE,FALSE,TRUE,TRUE,0,12,#N/A,46,#N/A,2.93460490463215,15.35,1,FALSE,FALSE,3,TRUE,1,FALSE,100,"Swvu.PLA1.","ACwvu.PLA1.",#N/A,FALSE,FALSE,0,0,0,0,2,"","",TRUE,TRUE,FALSE,FALSE,1,60,#N/A,#N/A,FALSE,FALSE,FALSE,FALSE,FALSE,FALSE,FALSE,9,65532,65532,FALSE,FALSE,TRUE,TRUE,TRUE}</definedName>
    <definedName name="otro" localSheetId="31" hidden="1">{FALSE,FALSE,-1.25,-15.5,484.5,276.75,FALSE,FALSE,TRUE,TRUE,0,12,#N/A,46,#N/A,2.93460490463215,15.35,1,FALSE,FALSE,3,TRUE,1,FALSE,100,"Swvu.PLA1.","ACwvu.PLA1.",#N/A,FALSE,FALSE,0,0,0,0,2,"","",TRUE,TRUE,FALSE,FALSE,1,60,#N/A,#N/A,FALSE,FALSE,FALSE,FALSE,FALSE,FALSE,FALSE,9,65532,65532,FALSE,FALSE,TRUE,TRUE,TRUE}</definedName>
    <definedName name="otro" localSheetId="32" hidden="1">{FALSE,FALSE,-1.25,-15.5,484.5,276.75,FALSE,FALSE,TRUE,TRUE,0,12,#N/A,46,#N/A,2.93460490463215,15.35,1,FALSE,FALSE,3,TRUE,1,FALSE,100,"Swvu.PLA1.","ACwvu.PLA1.",#N/A,FALSE,FALSE,0,0,0,0,2,"","",TRUE,TRUE,FALSE,FALSE,1,60,#N/A,#N/A,FALSE,FALSE,FALSE,FALSE,FALSE,FALSE,FALSE,9,65532,65532,FALSE,FALSE,TRUE,TRUE,TRUE}</definedName>
    <definedName name="otro" localSheetId="33" hidden="1">{FALSE,FALSE,-1.25,-15.5,484.5,276.75,FALSE,FALSE,TRUE,TRUE,0,12,#N/A,46,#N/A,2.93460490463215,15.35,1,FALSE,FALSE,3,TRUE,1,FALSE,100,"Swvu.PLA1.","ACwvu.PLA1.",#N/A,FALSE,FALSE,0,0,0,0,2,"","",TRUE,TRUE,FALSE,FALSE,1,60,#N/A,#N/A,FALSE,FALSE,FALSE,FALSE,FALSE,FALSE,FALSE,9,65532,65532,FALSE,FALSE,TRUE,TRUE,TRUE}</definedName>
    <definedName name="otro" localSheetId="34" hidden="1">{FALSE,FALSE,-1.25,-15.5,484.5,276.75,FALSE,FALSE,TRUE,TRUE,0,12,#N/A,46,#N/A,2.93460490463215,15.35,1,FALSE,FALSE,3,TRUE,1,FALSE,100,"Swvu.PLA1.","ACwvu.PLA1.",#N/A,FALSE,FALSE,0,0,0,0,2,"","",TRUE,TRUE,FALSE,FALSE,1,60,#N/A,#N/A,FALSE,FALSE,FALSE,FALSE,FALSE,FALSE,FALSE,9,65532,65532,FALSE,FALSE,TRUE,TRUE,TRUE}</definedName>
    <definedName name="otro" localSheetId="35"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22" hidden="1">{FALSE,FALSE,-1.25,-15.5,484.5,276.75,FALSE,FALSE,TRUE,TRUE,0,12,#N/A,46,#N/A,2.93460490463215,15.35,1,FALSE,FALSE,3,TRUE,1,FALSE,100,"Swvu.PLA1.","ACwvu.PLA1.",#N/A,FALSE,FALSE,0,0,0,0,2,"","",TRUE,TRUE,FALSE,FALSE,1,60,#N/A,#N/A,FALSE,FALSE,FALSE,FALSE,FALSE,FALSE,FALSE,9,65532,65532,FALSE,FALSE,TRUE,TRUE,TRUE}</definedName>
    <definedName name="otro" localSheetId="25" hidden="1">{FALSE,FALSE,-1.25,-15.5,484.5,276.75,FALSE,FALSE,TRUE,TRUE,0,12,#N/A,46,#N/A,2.93460490463215,15.35,1,FALSE,FALSE,3,TRUE,1,FALSE,100,"Swvu.PLA1.","ACwvu.PLA1.",#N/A,FALSE,FALSE,0,0,0,0,2,"","",TRUE,TRUE,FALSE,FALSE,1,60,#N/A,#N/A,FALSE,FALSE,FALSE,FALSE,FALSE,FALSE,FALSE,9,65532,65532,FALSE,FALSE,TRUE,TRUE,TRUE}</definedName>
    <definedName name="otro" localSheetId="27"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48">#REF!</definedName>
    <definedName name="otros" localSheetId="51">#REF!</definedName>
    <definedName name="otros" localSheetId="52">#REF!</definedName>
    <definedName name="otros" localSheetId="28">#REF!</definedName>
    <definedName name="otros" localSheetId="29">#REF!</definedName>
    <definedName name="otros" localSheetId="30">#REF!</definedName>
    <definedName name="otros" localSheetId="31">#REF!</definedName>
    <definedName name="otros">#REF!</definedName>
    <definedName name="OTROS_ORGANISMOS" localSheetId="48">#REF!</definedName>
    <definedName name="OTROS_ORGANISMOS" localSheetId="52">#REF!</definedName>
    <definedName name="OTROS_ORGANISMOS" localSheetId="28">#REF!</definedName>
    <definedName name="OTROS_ORGANISMOS" localSheetId="29">#REF!</definedName>
    <definedName name="OTROS_ORGANISMOS" localSheetId="30">#REF!</definedName>
    <definedName name="OTROS_ORGANISMOS" localSheetId="31">#REF!</definedName>
    <definedName name="OTROS_ORGANISMOS">#REF!</definedName>
    <definedName name="OTROS_ORGANISMOS_AUTONOMOS" localSheetId="28">#REF!</definedName>
    <definedName name="OTROS_ORGANISMOS_AUTONOMOS" localSheetId="29">#REF!</definedName>
    <definedName name="OTROS_ORGANISMOS_AUTONOMOS" localSheetId="30">#REF!</definedName>
    <definedName name="OTROS_ORGANISMOS_AUTONOMOS" localSheetId="31">#REF!</definedName>
    <definedName name="OTROS_ORGANISMOS_AUTONOMOS">#REF!</definedName>
    <definedName name="otros2000" localSheetId="28">#REF!</definedName>
    <definedName name="otros2000" localSheetId="29">#REF!</definedName>
    <definedName name="otros2000" localSheetId="30">#REF!</definedName>
    <definedName name="otros2000" localSheetId="31">#REF!</definedName>
    <definedName name="otros2000">#REF!</definedName>
    <definedName name="otros2001" localSheetId="28">#REF!</definedName>
    <definedName name="otros2001" localSheetId="29">#REF!</definedName>
    <definedName name="otros2001" localSheetId="30">#REF!</definedName>
    <definedName name="otros2001" localSheetId="31">#REF!</definedName>
    <definedName name="otros2001">#REF!</definedName>
    <definedName name="otros2002" localSheetId="28">#REF!</definedName>
    <definedName name="otros2002" localSheetId="29">#REF!</definedName>
    <definedName name="otros2002" localSheetId="30">#REF!</definedName>
    <definedName name="otros2002" localSheetId="31">#REF!</definedName>
    <definedName name="otros2002">#REF!</definedName>
    <definedName name="otros2003" localSheetId="28">#REF!</definedName>
    <definedName name="otros2003" localSheetId="29">#REF!</definedName>
    <definedName name="otros2003" localSheetId="30">#REF!</definedName>
    <definedName name="otros2003" localSheetId="31">#REF!</definedName>
    <definedName name="otros2003">#REF!</definedName>
    <definedName name="otros98" localSheetId="48">[23]Programa!#REF!</definedName>
    <definedName name="otros98" localSheetId="52">[23]Programa!#REF!</definedName>
    <definedName name="otros98" localSheetId="28">[23]Programa!#REF!</definedName>
    <definedName name="otros98" localSheetId="29">[23]Programa!#REF!</definedName>
    <definedName name="otros98" localSheetId="30">#REF!</definedName>
    <definedName name="otros98" localSheetId="31">[23]Programa!#REF!</definedName>
    <definedName name="otros98">#REF!</definedName>
    <definedName name="otros98j" localSheetId="48">[23]Programa!#REF!</definedName>
    <definedName name="otros98j" localSheetId="52">[23]Programa!#REF!</definedName>
    <definedName name="otros98j" localSheetId="28">[23]Programa!#REF!</definedName>
    <definedName name="otros98j" localSheetId="29">[23]Programa!#REF!</definedName>
    <definedName name="otros98j" localSheetId="30">#REF!</definedName>
    <definedName name="otros98j" localSheetId="31">[23]Programa!#REF!</definedName>
    <definedName name="otros98j">#REF!</definedName>
    <definedName name="otros98s" localSheetId="48">#REF!</definedName>
    <definedName name="otros98s" localSheetId="52">#REF!</definedName>
    <definedName name="otros98s" localSheetId="12">#REF!</definedName>
    <definedName name="otros98s" localSheetId="13">#REF!</definedName>
    <definedName name="otros98s" localSheetId="28">#REF!</definedName>
    <definedName name="otros98s" localSheetId="29">#REF!</definedName>
    <definedName name="otros98s" localSheetId="30">#REF!</definedName>
    <definedName name="otros98s" localSheetId="31">#REF!</definedName>
    <definedName name="otros98s">#REF!</definedName>
    <definedName name="otros99" localSheetId="48">#REF!</definedName>
    <definedName name="otros99" localSheetId="52">#REF!</definedName>
    <definedName name="otros99" localSheetId="12">#REF!</definedName>
    <definedName name="otros99" localSheetId="13">#REF!</definedName>
    <definedName name="otros99" localSheetId="28">#REF!</definedName>
    <definedName name="otros99" localSheetId="29">#REF!</definedName>
    <definedName name="otros99" localSheetId="30">#REF!</definedName>
    <definedName name="otros99" localSheetId="31">#REF!</definedName>
    <definedName name="otros99">#REF!</definedName>
    <definedName name="out_red4" localSheetId="48">#REF!</definedName>
    <definedName name="out_red4" localSheetId="52">#REF!</definedName>
    <definedName name="out_red4" localSheetId="12">#REF!</definedName>
    <definedName name="out_red4" localSheetId="13">#REF!</definedName>
    <definedName name="out_red4" localSheetId="28">#REF!</definedName>
    <definedName name="out_red4" localSheetId="29">#REF!</definedName>
    <definedName name="out_red4" localSheetId="30">#REF!</definedName>
    <definedName name="out_red4" localSheetId="31">#REF!</definedName>
    <definedName name="out_red4">#REF!</definedName>
    <definedName name="out_sr3" localSheetId="28">#REF!</definedName>
    <definedName name="out_sr3" localSheetId="29">#REF!</definedName>
    <definedName name="out_sr3" localSheetId="30">#REF!</definedName>
    <definedName name="out_sr3" localSheetId="31">#REF!</definedName>
    <definedName name="out_sr3">#REF!</definedName>
    <definedName name="OUTDS1" localSheetId="28">#REF!</definedName>
    <definedName name="OUTDS1" localSheetId="29">#REF!</definedName>
    <definedName name="OUTDS1" localSheetId="30">#REF!</definedName>
    <definedName name="OUTDS1" localSheetId="31">#REF!</definedName>
    <definedName name="OUTDS1">#REF!</definedName>
    <definedName name="OUTFISC" localSheetId="28">#REF!</definedName>
    <definedName name="OUTFISC" localSheetId="29">#REF!</definedName>
    <definedName name="OUTFISC" localSheetId="30">#REF!</definedName>
    <definedName name="OUTFISC" localSheetId="31">#REF!</definedName>
    <definedName name="OUTFISC">#REF!</definedName>
    <definedName name="OUTIMF" localSheetId="28">#REF!</definedName>
    <definedName name="OUTIMF" localSheetId="29">#REF!</definedName>
    <definedName name="OUTIMF" localSheetId="30">#REF!</definedName>
    <definedName name="OUTIMF" localSheetId="31">#REF!</definedName>
    <definedName name="OUTIMF">#REF!</definedName>
    <definedName name="OUTMN" localSheetId="28">#REF!</definedName>
    <definedName name="OUTMN" localSheetId="29">#REF!</definedName>
    <definedName name="OUTMN" localSheetId="30">#REF!</definedName>
    <definedName name="OUTMN" localSheetId="31">#REF!</definedName>
    <definedName name="OUTMN">#REF!</definedName>
    <definedName name="p" localSheetId="48" hidden="1">{"Riqfin97",#N/A,FALSE,"Tran";"Riqfinpro",#N/A,FALSE,"Tran"}</definedName>
    <definedName name="p" localSheetId="49" hidden="1">{"Riqfin97",#N/A,FALSE,"Tran";"Riqfinpro",#N/A,FALSE,"Tran"}</definedName>
    <definedName name="p" localSheetId="50" hidden="1">{"Riqfin97",#N/A,FALSE,"Tran";"Riqfinpro",#N/A,FALSE,"Tran"}</definedName>
    <definedName name="p" localSheetId="51" hidden="1">{"Riqfin97",#N/A,FALSE,"Tran";"Riqfinpro",#N/A,FALSE,"Tran"}</definedName>
    <definedName name="p" localSheetId="52" hidden="1">{"Riqfin97",#N/A,FALSE,"Tran";"Riqfinpro",#N/A,FALSE,"Tran"}</definedName>
    <definedName name="p" localSheetId="11" hidden="1">{"Riqfin97",#N/A,FALSE,"Tran";"Riqfinpro",#N/A,FALSE,"Tran"}</definedName>
    <definedName name="p" localSheetId="12" hidden="1">{"Riqfin97",#N/A,FALSE,"Tran";"Riqfinpro",#N/A,FALSE,"Tran"}</definedName>
    <definedName name="p" localSheetId="13" hidden="1">{"Riqfin97",#N/A,FALSE,"Tran";"Riqfinpro",#N/A,FALSE,"Tran"}</definedName>
    <definedName name="P" localSheetId="17">#REF!</definedName>
    <definedName name="P" localSheetId="18">#REF!</definedName>
    <definedName name="P" localSheetId="20">#REF!</definedName>
    <definedName name="P" localSheetId="21">#REF!</definedName>
    <definedName name="p" localSheetId="10" hidden="1">{"Riqfin97",#N/A,FALSE,"Tran";"Riqfinpro",#N/A,FALSE,"Tran"}</definedName>
    <definedName name="p" localSheetId="26" hidden="1">{"Riqfin97",#N/A,FALSE,"Tran";"Riqfinpro",#N/A,FALSE,"Tran"}</definedName>
    <definedName name="p" localSheetId="23" hidden="1">{"Riqfin97",#N/A,FALSE,"Tran";"Riqfinpro",#N/A,FALSE,"Tran"}</definedName>
    <definedName name="p" localSheetId="28" hidden="1">{"Riqfin97",#N/A,FALSE,"Tran";"Riqfinpro",#N/A,FALSE,"Tran"}</definedName>
    <definedName name="p" localSheetId="29" hidden="1">{"Riqfin97",#N/A,FALSE,"Tran";"Riqfinpro",#N/A,FALSE,"Tran"}</definedName>
    <definedName name="p" localSheetId="30"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4" hidden="1">{"Riqfin97",#N/A,FALSE,"Tran";"Riqfinpro",#N/A,FALSE,"Tran"}</definedName>
    <definedName name="p" localSheetId="35" hidden="1">{"Riqfin97",#N/A,FALSE,"Tran";"Riqfinpro",#N/A,FALSE,"Tran"}</definedName>
    <definedName name="p" localSheetId="19" hidden="1">{"Riqfin97",#N/A,FALSE,"Tran";"Riqfinpro",#N/A,FALSE,"Tran"}</definedName>
    <definedName name="p" localSheetId="22" hidden="1">{"Riqfin97",#N/A,FALSE,"Tran";"Riqfinpro",#N/A,FALSE,"Tran"}</definedName>
    <definedName name="p" localSheetId="25" hidden="1">{"Riqfin97",#N/A,FALSE,"Tran";"Riqfinpro",#N/A,FALSE,"Tran"}</definedName>
    <definedName name="p" localSheetId="27" hidden="1">{"Riqfin97",#N/A,FALSE,"Tran";"Riqfinpro",#N/A,FALSE,"Tran"}</definedName>
    <definedName name="p" hidden="1">{"Riqfin97",#N/A,FALSE,"Tran";"Riqfinpro",#N/A,FALSE,"Tran"}</definedName>
    <definedName name="P1_1" localSheetId="49">OFFSET(#REF!,0,0,COUNT(#REF!),1)</definedName>
    <definedName name="P1_1" localSheetId="50">OFFSET(#REF!,0,0,COUNT(#REF!),1)</definedName>
    <definedName name="P1_1" localSheetId="51">OFFSET(#REF!,0,0,COUNT(#REF!),1)</definedName>
    <definedName name="P1_1" localSheetId="11">OFFSET(#REF!,0,0,COUNT(#REF!),1)</definedName>
    <definedName name="P1_1" localSheetId="12">OFFSET(#REF!,0,0,COUNT(#REF!),1)</definedName>
    <definedName name="P1_1" localSheetId="13">OFFSET(#REF!,0,0,COUNT(#REF!),1)</definedName>
    <definedName name="P1_1" localSheetId="17">OFFSET(#REF!,0,0,COUNT(#REF!),1)</definedName>
    <definedName name="P1_1" localSheetId="18">OFFSET(#REF!,0,0,COUNT(#REF!),1)</definedName>
    <definedName name="P1_1" localSheetId="20">OFFSET(#REF!,0,0,COUNT(#REF!),1)</definedName>
    <definedName name="P1_1" localSheetId="28">OFFSET(#REF!,0,0,COUNT(#REF!),1)</definedName>
    <definedName name="P1_1" localSheetId="29">OFFSET(#REF!,0,0,COUNT(#REF!),1)</definedName>
    <definedName name="P1_1" localSheetId="30">OFFSET(#REF!,0,0,COUNT(#REF!),1)</definedName>
    <definedName name="P1_1" localSheetId="31">OFFSET(#REF!,0,0,COUNT(#REF!),1)</definedName>
    <definedName name="P1_1" localSheetId="32">OFFSET(#REF!,0,0,COUNT(#REF!),1)</definedName>
    <definedName name="P1_1" localSheetId="33">OFFSET(#REF!,0,0,COUNT(#REF!),1)</definedName>
    <definedName name="P1_1" localSheetId="34">OFFSET(#REF!,0,0,COUNT(#REF!),1)</definedName>
    <definedName name="P1_1" localSheetId="19">OFFSET(#REF!,0,0,COUNT(#REF!),1)</definedName>
    <definedName name="P1_1" localSheetId="25">OFFSET(#REF!,0,0,COUNT(#REF!),1)</definedName>
    <definedName name="P1_1">OFFSET(#REF!,0,0,COUNT(#REF!),1)</definedName>
    <definedName name="P1_2" localSheetId="49">OFFSET(#REF!,0,0,COUNT(#REF!),1)</definedName>
    <definedName name="P1_2" localSheetId="50">OFFSET(#REF!,0,0,COUNT(#REF!),1)</definedName>
    <definedName name="P1_2" localSheetId="51">OFFSET(#REF!,0,0,COUNT(#REF!),1)</definedName>
    <definedName name="P1_2" localSheetId="11">OFFSET(#REF!,0,0,COUNT(#REF!),1)</definedName>
    <definedName name="P1_2" localSheetId="17">OFFSET(#REF!,0,0,COUNT(#REF!),1)</definedName>
    <definedName name="P1_2" localSheetId="28">OFFSET(#REF!,0,0,COUNT(#REF!),1)</definedName>
    <definedName name="P1_2" localSheetId="29">OFFSET(#REF!,0,0,COUNT(#REF!),1)</definedName>
    <definedName name="P1_2" localSheetId="30">OFFSET(#REF!,0,0,COUNT(#REF!),1)</definedName>
    <definedName name="P1_2" localSheetId="31">OFFSET(#REF!,0,0,COUNT(#REF!),1)</definedName>
    <definedName name="P1_2" localSheetId="32">OFFSET(#REF!,0,0,COUNT(#REF!),1)</definedName>
    <definedName name="P1_2" localSheetId="33">OFFSET(#REF!,0,0,COUNT(#REF!),1)</definedName>
    <definedName name="P1_2" localSheetId="34">OFFSET(#REF!,0,0,COUNT(#REF!),1)</definedName>
    <definedName name="P1_2" localSheetId="25">OFFSET(#REF!,0,0,COUNT(#REF!),1)</definedName>
    <definedName name="P1_2">OFFSET(#REF!,0,0,COUNT(#REF!),1)</definedName>
    <definedName name="P1avg" localSheetId="49">OFFSET(#REF!,0,0,COUNT(#REF!),1)</definedName>
    <definedName name="P1avg" localSheetId="50">OFFSET(#REF!,0,0,COUNT(#REF!),1)</definedName>
    <definedName name="P1avg" localSheetId="51">OFFSET(#REF!,0,0,COUNT(#REF!),1)</definedName>
    <definedName name="P1avg" localSheetId="11">OFFSET(#REF!,0,0,COUNT(#REF!),1)</definedName>
    <definedName name="P1avg" localSheetId="17">OFFSET(#REF!,0,0,COUNT(#REF!),1)</definedName>
    <definedName name="P1avg" localSheetId="28">OFFSET(#REF!,0,0,COUNT(#REF!),1)</definedName>
    <definedName name="P1avg" localSheetId="29">OFFSET(#REF!,0,0,COUNT(#REF!),1)</definedName>
    <definedName name="P1avg" localSheetId="30">OFFSET(#REF!,0,0,COUNT(#REF!),1)</definedName>
    <definedName name="P1avg" localSheetId="31">OFFSET(#REF!,0,0,COUNT(#REF!),1)</definedName>
    <definedName name="P1avg" localSheetId="32">OFFSET(#REF!,0,0,COUNT(#REF!),1)</definedName>
    <definedName name="P1avg" localSheetId="33">OFFSET(#REF!,0,0,COUNT(#REF!),1)</definedName>
    <definedName name="P1avg" localSheetId="34">OFFSET(#REF!,0,0,COUNT(#REF!),1)</definedName>
    <definedName name="P1avg" localSheetId="25">OFFSET(#REF!,0,0,COUNT(#REF!),1)</definedName>
    <definedName name="P1avg">OFFSET(#REF!,0,0,COUNT(#REF!),1)</definedName>
    <definedName name="P1min" localSheetId="49">OFFSET(#REF!,0,0,COUNT(#REF!),1)</definedName>
    <definedName name="P1min" localSheetId="50">OFFSET(#REF!,0,0,COUNT(#REF!),1)</definedName>
    <definedName name="P1min" localSheetId="51">OFFSET(#REF!,0,0,COUNT(#REF!),1)</definedName>
    <definedName name="P1min" localSheetId="11">OFFSET(#REF!,0,0,COUNT(#REF!),1)</definedName>
    <definedName name="P1min" localSheetId="17">OFFSET(#REF!,0,0,COUNT(#REF!),1)</definedName>
    <definedName name="P1min" localSheetId="28">OFFSET(#REF!,0,0,COUNT(#REF!),1)</definedName>
    <definedName name="P1min" localSheetId="29">OFFSET(#REF!,0,0,COUNT(#REF!),1)</definedName>
    <definedName name="P1min" localSheetId="30">OFFSET(#REF!,0,0,COUNT(#REF!),1)</definedName>
    <definedName name="P1min" localSheetId="31">OFFSET(#REF!,0,0,COUNT(#REF!),1)</definedName>
    <definedName name="P1min" localSheetId="32">OFFSET(#REF!,0,0,COUNT(#REF!),1)</definedName>
    <definedName name="P1min" localSheetId="33">OFFSET(#REF!,0,0,COUNT(#REF!),1)</definedName>
    <definedName name="P1min" localSheetId="34">OFFSET(#REF!,0,0,COUNT(#REF!),1)</definedName>
    <definedName name="P1min" localSheetId="25">OFFSET(#REF!,0,0,COUNT(#REF!),1)</definedName>
    <definedName name="P1min">OFFSET(#REF!,0,0,COUNT(#REF!),1)</definedName>
    <definedName name="P1rng" localSheetId="49">OFFSET(#REF!,0,0,COUNT(#REF!),1)</definedName>
    <definedName name="P1rng" localSheetId="50">OFFSET(#REF!,0,0,COUNT(#REF!),1)</definedName>
    <definedName name="P1rng" localSheetId="51">OFFSET(#REF!,0,0,COUNT(#REF!),1)</definedName>
    <definedName name="P1rng" localSheetId="11">OFFSET(#REF!,0,0,COUNT(#REF!),1)</definedName>
    <definedName name="P1rng" localSheetId="17">OFFSET(#REF!,0,0,COUNT(#REF!),1)</definedName>
    <definedName name="P1rng" localSheetId="28">OFFSET(#REF!,0,0,COUNT(#REF!),1)</definedName>
    <definedName name="P1rng" localSheetId="29">OFFSET(#REF!,0,0,COUNT(#REF!),1)</definedName>
    <definedName name="P1rng" localSheetId="30">OFFSET(#REF!,0,0,COUNT(#REF!),1)</definedName>
    <definedName name="P1rng" localSheetId="31">OFFSET(#REF!,0,0,COUNT(#REF!),1)</definedName>
    <definedName name="P1rng" localSheetId="32">OFFSET(#REF!,0,0,COUNT(#REF!),1)</definedName>
    <definedName name="P1rng" localSheetId="33">OFFSET(#REF!,0,0,COUNT(#REF!),1)</definedName>
    <definedName name="P1rng" localSheetId="34">OFFSET(#REF!,0,0,COUNT(#REF!),1)</definedName>
    <definedName name="P1rng" localSheetId="25">OFFSET(#REF!,0,0,COUNT(#REF!),1)</definedName>
    <definedName name="P1rng">OFFSET(#REF!,0,0,COUNT(#REF!),1)</definedName>
    <definedName name="P2_1" localSheetId="49">OFFSET(#REF!,0,0,COUNT(#REF!),1)</definedName>
    <definedName name="P2_1" localSheetId="50">OFFSET(#REF!,0,0,COUNT(#REF!),1)</definedName>
    <definedName name="P2_1" localSheetId="51">OFFSET(#REF!,0,0,COUNT(#REF!),1)</definedName>
    <definedName name="P2_1" localSheetId="11">OFFSET(#REF!,0,0,COUNT(#REF!),1)</definedName>
    <definedName name="P2_1" localSheetId="17">OFFSET(#REF!,0,0,COUNT(#REF!),1)</definedName>
    <definedName name="P2_1" localSheetId="28">OFFSET(#REF!,0,0,COUNT(#REF!),1)</definedName>
    <definedName name="P2_1" localSheetId="29">OFFSET(#REF!,0,0,COUNT(#REF!),1)</definedName>
    <definedName name="P2_1" localSheetId="30">OFFSET(#REF!,0,0,COUNT(#REF!),1)</definedName>
    <definedName name="P2_1" localSheetId="31">OFFSET(#REF!,0,0,COUNT(#REF!),1)</definedName>
    <definedName name="P2_1" localSheetId="32">OFFSET(#REF!,0,0,COUNT(#REF!),1)</definedName>
    <definedName name="P2_1" localSheetId="33">OFFSET(#REF!,0,0,COUNT(#REF!),1)</definedName>
    <definedName name="P2_1" localSheetId="34">OFFSET(#REF!,0,0,COUNT(#REF!),1)</definedName>
    <definedName name="P2_1" localSheetId="25">OFFSET(#REF!,0,0,COUNT(#REF!),1)</definedName>
    <definedName name="P2_1">OFFSET(#REF!,0,0,COUNT(#REF!),1)</definedName>
    <definedName name="P2_2" localSheetId="49">OFFSET(#REF!,0,0,COUNT(#REF!),1)</definedName>
    <definedName name="P2_2" localSheetId="50">OFFSET(#REF!,0,0,COUNT(#REF!),1)</definedName>
    <definedName name="P2_2" localSheetId="51">OFFSET(#REF!,0,0,COUNT(#REF!),1)</definedName>
    <definedName name="P2_2" localSheetId="11">OFFSET(#REF!,0,0,COUNT(#REF!),1)</definedName>
    <definedName name="P2_2" localSheetId="17">OFFSET(#REF!,0,0,COUNT(#REF!),1)</definedName>
    <definedName name="P2_2" localSheetId="28">OFFSET(#REF!,0,0,COUNT(#REF!),1)</definedName>
    <definedName name="P2_2" localSheetId="29">OFFSET(#REF!,0,0,COUNT(#REF!),1)</definedName>
    <definedName name="P2_2" localSheetId="30">OFFSET(#REF!,0,0,COUNT(#REF!),1)</definedName>
    <definedName name="P2_2" localSheetId="31">OFFSET(#REF!,0,0,COUNT(#REF!),1)</definedName>
    <definedName name="P2_2" localSheetId="32">OFFSET(#REF!,0,0,COUNT(#REF!),1)</definedName>
    <definedName name="P2_2" localSheetId="33">OFFSET(#REF!,0,0,COUNT(#REF!),1)</definedName>
    <definedName name="P2_2" localSheetId="34">OFFSET(#REF!,0,0,COUNT(#REF!),1)</definedName>
    <definedName name="P2_2" localSheetId="25">OFFSET(#REF!,0,0,COUNT(#REF!),1)</definedName>
    <definedName name="P2_2">OFFSET(#REF!,0,0,COUNT(#REF!),1)</definedName>
    <definedName name="P2avg" localSheetId="49">OFFSET(#REF!,0,0,COUNT(#REF!),1)</definedName>
    <definedName name="P2avg" localSheetId="50">OFFSET(#REF!,0,0,COUNT(#REF!),1)</definedName>
    <definedName name="P2avg" localSheetId="51">OFFSET(#REF!,0,0,COUNT(#REF!),1)</definedName>
    <definedName name="P2avg" localSheetId="11">OFFSET(#REF!,0,0,COUNT(#REF!),1)</definedName>
    <definedName name="P2avg" localSheetId="17">OFFSET(#REF!,0,0,COUNT(#REF!),1)</definedName>
    <definedName name="P2avg" localSheetId="28">OFFSET(#REF!,0,0,COUNT(#REF!),1)</definedName>
    <definedName name="P2avg" localSheetId="29">OFFSET(#REF!,0,0,COUNT(#REF!),1)</definedName>
    <definedName name="P2avg" localSheetId="30">OFFSET(#REF!,0,0,COUNT(#REF!),1)</definedName>
    <definedName name="P2avg" localSheetId="31">OFFSET(#REF!,0,0,COUNT(#REF!),1)</definedName>
    <definedName name="P2avg" localSheetId="32">OFFSET(#REF!,0,0,COUNT(#REF!),1)</definedName>
    <definedName name="P2avg" localSheetId="33">OFFSET(#REF!,0,0,COUNT(#REF!),1)</definedName>
    <definedName name="P2avg" localSheetId="34">OFFSET(#REF!,0,0,COUNT(#REF!),1)</definedName>
    <definedName name="P2avg" localSheetId="25">OFFSET(#REF!,0,0,COUNT(#REF!),1)</definedName>
    <definedName name="P2avg">OFFSET(#REF!,0,0,COUNT(#REF!),1)</definedName>
    <definedName name="P2min" localSheetId="49">OFFSET(#REF!,0,0,COUNT(#REF!),1)</definedName>
    <definedName name="P2min" localSheetId="50">OFFSET(#REF!,0,0,COUNT(#REF!),1)</definedName>
    <definedName name="P2min" localSheetId="51">OFFSET(#REF!,0,0,COUNT(#REF!),1)</definedName>
    <definedName name="P2min" localSheetId="11">OFFSET(#REF!,0,0,COUNT(#REF!),1)</definedName>
    <definedName name="P2min" localSheetId="17">OFFSET(#REF!,0,0,COUNT(#REF!),1)</definedName>
    <definedName name="P2min" localSheetId="28">OFFSET(#REF!,0,0,COUNT(#REF!),1)</definedName>
    <definedName name="P2min" localSheetId="29">OFFSET(#REF!,0,0,COUNT(#REF!),1)</definedName>
    <definedName name="P2min" localSheetId="30">OFFSET(#REF!,0,0,COUNT(#REF!),1)</definedName>
    <definedName name="P2min" localSheetId="31">OFFSET(#REF!,0,0,COUNT(#REF!),1)</definedName>
    <definedName name="P2min" localSheetId="32">OFFSET(#REF!,0,0,COUNT(#REF!),1)</definedName>
    <definedName name="P2min" localSheetId="33">OFFSET(#REF!,0,0,COUNT(#REF!),1)</definedName>
    <definedName name="P2min" localSheetId="34">OFFSET(#REF!,0,0,COUNT(#REF!),1)</definedName>
    <definedName name="P2min" localSheetId="25">OFFSET(#REF!,0,0,COUNT(#REF!),1)</definedName>
    <definedName name="P2min">OFFSET(#REF!,0,0,COUNT(#REF!),1)</definedName>
    <definedName name="P2rng" localSheetId="49">OFFSET(#REF!,0,0,COUNT(#REF!),1)</definedName>
    <definedName name="P2rng" localSheetId="50">OFFSET(#REF!,0,0,COUNT(#REF!),1)</definedName>
    <definedName name="P2rng" localSheetId="51">OFFSET(#REF!,0,0,COUNT(#REF!),1)</definedName>
    <definedName name="P2rng" localSheetId="11">OFFSET(#REF!,0,0,COUNT(#REF!),1)</definedName>
    <definedName name="P2rng" localSheetId="17">OFFSET(#REF!,0,0,COUNT(#REF!),1)</definedName>
    <definedName name="P2rng" localSheetId="28">OFFSET(#REF!,0,0,COUNT(#REF!),1)</definedName>
    <definedName name="P2rng" localSheetId="29">OFFSET(#REF!,0,0,COUNT(#REF!),1)</definedName>
    <definedName name="P2rng" localSheetId="30">OFFSET(#REF!,0,0,COUNT(#REF!),1)</definedName>
    <definedName name="P2rng" localSheetId="31">OFFSET(#REF!,0,0,COUNT(#REF!),1)</definedName>
    <definedName name="P2rng" localSheetId="32">OFFSET(#REF!,0,0,COUNT(#REF!),1)</definedName>
    <definedName name="P2rng" localSheetId="33">OFFSET(#REF!,0,0,COUNT(#REF!),1)</definedName>
    <definedName name="P2rng" localSheetId="34">OFFSET(#REF!,0,0,COUNT(#REF!),1)</definedName>
    <definedName name="P2rng" localSheetId="25">OFFSET(#REF!,0,0,COUNT(#REF!),1)</definedName>
    <definedName name="P2rng">OFFSET(#REF!,0,0,COUNT(#REF!),1)</definedName>
    <definedName name="p2std" localSheetId="48">#REF!</definedName>
    <definedName name="p2std" localSheetId="51">#REF!</definedName>
    <definedName name="p2std" localSheetId="52">#REF!</definedName>
    <definedName name="p2std" localSheetId="28">#REF!</definedName>
    <definedName name="p2std" localSheetId="29">#REF!</definedName>
    <definedName name="p2std" localSheetId="30">#REF!</definedName>
    <definedName name="p2std" localSheetId="31">#REF!</definedName>
    <definedName name="p2std">#REF!</definedName>
    <definedName name="P3_1" localSheetId="49">OFFSET(#REF!,0,0,COUNT(#REF!),1)</definedName>
    <definedName name="P3_1" localSheetId="50">OFFSET(#REF!,0,0,COUNT(#REF!),1)</definedName>
    <definedName name="P3_1" localSheetId="51">OFFSET(#REF!,0,0,COUNT(#REF!),1)</definedName>
    <definedName name="P3_1" localSheetId="11">OFFSET(#REF!,0,0,COUNT(#REF!),1)</definedName>
    <definedName name="P3_1" localSheetId="12">OFFSET(#REF!,0,0,COUNT(#REF!),1)</definedName>
    <definedName name="P3_1" localSheetId="13">OFFSET(#REF!,0,0,COUNT(#REF!),1)</definedName>
    <definedName name="P3_1" localSheetId="17">OFFSET(#REF!,0,0,COUNT(#REF!),1)</definedName>
    <definedName name="P3_1" localSheetId="28">OFFSET(#REF!,0,0,COUNT(#REF!),1)</definedName>
    <definedName name="P3_1" localSheetId="29">OFFSET(#REF!,0,0,COUNT(#REF!),1)</definedName>
    <definedName name="P3_1" localSheetId="30">OFFSET(#REF!,0,0,COUNT(#REF!),1)</definedName>
    <definedName name="P3_1" localSheetId="31">OFFSET(#REF!,0,0,COUNT(#REF!),1)</definedName>
    <definedName name="P3_1" localSheetId="32">OFFSET(#REF!,0,0,COUNT(#REF!),1)</definedName>
    <definedName name="P3_1" localSheetId="33">OFFSET(#REF!,0,0,COUNT(#REF!),1)</definedName>
    <definedName name="P3_1" localSheetId="34">OFFSET(#REF!,0,0,COUNT(#REF!),1)</definedName>
    <definedName name="P3_1" localSheetId="25">OFFSET(#REF!,0,0,COUNT(#REF!),1)</definedName>
    <definedName name="P3_1">OFFSET(#REF!,0,0,COUNT(#REF!),1)</definedName>
    <definedName name="P3_2" localSheetId="49">OFFSET(#REF!,0,0,COUNT(#REF!),1)</definedName>
    <definedName name="P3_2" localSheetId="50">OFFSET(#REF!,0,0,COUNT(#REF!),1)</definedName>
    <definedName name="P3_2" localSheetId="51">OFFSET(#REF!,0,0,COUNT(#REF!),1)</definedName>
    <definedName name="P3_2" localSheetId="11">OFFSET(#REF!,0,0,COUNT(#REF!),1)</definedName>
    <definedName name="P3_2" localSheetId="17">OFFSET(#REF!,0,0,COUNT(#REF!),1)</definedName>
    <definedName name="P3_2" localSheetId="28">OFFSET(#REF!,0,0,COUNT(#REF!),1)</definedName>
    <definedName name="P3_2" localSheetId="29">OFFSET(#REF!,0,0,COUNT(#REF!),1)</definedName>
    <definedName name="P3_2" localSheetId="30">OFFSET(#REF!,0,0,COUNT(#REF!),1)</definedName>
    <definedName name="P3_2" localSheetId="31">OFFSET(#REF!,0,0,COUNT(#REF!),1)</definedName>
    <definedName name="P3_2" localSheetId="32">OFFSET(#REF!,0,0,COUNT(#REF!),1)</definedName>
    <definedName name="P3_2" localSheetId="33">OFFSET(#REF!,0,0,COUNT(#REF!),1)</definedName>
    <definedName name="P3_2" localSheetId="34">OFFSET(#REF!,0,0,COUNT(#REF!),1)</definedName>
    <definedName name="P3_2" localSheetId="25">OFFSET(#REF!,0,0,COUNT(#REF!),1)</definedName>
    <definedName name="P3_2">OFFSET(#REF!,0,0,COUNT(#REF!),1)</definedName>
    <definedName name="P3avg" localSheetId="49">OFFSET(#REF!,0,0,COUNT(#REF!),1)</definedName>
    <definedName name="P3avg" localSheetId="50">OFFSET(#REF!,0,0,COUNT(#REF!),1)</definedName>
    <definedName name="P3avg" localSheetId="51">OFFSET(#REF!,0,0,COUNT(#REF!),1)</definedName>
    <definedName name="P3avg" localSheetId="11">OFFSET(#REF!,0,0,COUNT(#REF!),1)</definedName>
    <definedName name="P3avg" localSheetId="17">OFFSET(#REF!,0,0,COUNT(#REF!),1)</definedName>
    <definedName name="P3avg" localSheetId="28">OFFSET(#REF!,0,0,COUNT(#REF!),1)</definedName>
    <definedName name="P3avg" localSheetId="29">OFFSET(#REF!,0,0,COUNT(#REF!),1)</definedName>
    <definedName name="P3avg" localSheetId="30">OFFSET(#REF!,0,0,COUNT(#REF!),1)</definedName>
    <definedName name="P3avg" localSheetId="31">OFFSET(#REF!,0,0,COUNT(#REF!),1)</definedName>
    <definedName name="P3avg" localSheetId="32">OFFSET(#REF!,0,0,COUNT(#REF!),1)</definedName>
    <definedName name="P3avg" localSheetId="33">OFFSET(#REF!,0,0,COUNT(#REF!),1)</definedName>
    <definedName name="P3avg" localSheetId="34">OFFSET(#REF!,0,0,COUNT(#REF!),1)</definedName>
    <definedName name="P3avg" localSheetId="25">OFFSET(#REF!,0,0,COUNT(#REF!),1)</definedName>
    <definedName name="P3avg">OFFSET(#REF!,0,0,COUNT(#REF!),1)</definedName>
    <definedName name="P3min" localSheetId="49">OFFSET(#REF!,0,0,COUNT(#REF!),1)</definedName>
    <definedName name="P3min" localSheetId="50">OFFSET(#REF!,0,0,COUNT(#REF!),1)</definedName>
    <definedName name="P3min" localSheetId="51">OFFSET(#REF!,0,0,COUNT(#REF!),1)</definedName>
    <definedName name="P3min" localSheetId="11">OFFSET(#REF!,0,0,COUNT(#REF!),1)</definedName>
    <definedName name="P3min" localSheetId="17">OFFSET(#REF!,0,0,COUNT(#REF!),1)</definedName>
    <definedName name="P3min" localSheetId="28">OFFSET(#REF!,0,0,COUNT(#REF!),1)</definedName>
    <definedName name="P3min" localSheetId="29">OFFSET(#REF!,0,0,COUNT(#REF!),1)</definedName>
    <definedName name="P3min" localSheetId="30">OFFSET(#REF!,0,0,COUNT(#REF!),1)</definedName>
    <definedName name="P3min" localSheetId="31">OFFSET(#REF!,0,0,COUNT(#REF!),1)</definedName>
    <definedName name="P3min" localSheetId="32">OFFSET(#REF!,0,0,COUNT(#REF!),1)</definedName>
    <definedName name="P3min" localSheetId="33">OFFSET(#REF!,0,0,COUNT(#REF!),1)</definedName>
    <definedName name="P3min" localSheetId="34">OFFSET(#REF!,0,0,COUNT(#REF!),1)</definedName>
    <definedName name="P3min" localSheetId="25">OFFSET(#REF!,0,0,COUNT(#REF!),1)</definedName>
    <definedName name="P3min">OFFSET(#REF!,0,0,COUNT(#REF!),1)</definedName>
    <definedName name="P3rng" localSheetId="49">OFFSET(#REF!,0,0,COUNT(#REF!),1)</definedName>
    <definedName name="P3rng" localSheetId="50">OFFSET(#REF!,0,0,COUNT(#REF!),1)</definedName>
    <definedName name="P3rng" localSheetId="51">OFFSET(#REF!,0,0,COUNT(#REF!),1)</definedName>
    <definedName name="P3rng" localSheetId="11">OFFSET(#REF!,0,0,COUNT(#REF!),1)</definedName>
    <definedName name="P3rng" localSheetId="17">OFFSET(#REF!,0,0,COUNT(#REF!),1)</definedName>
    <definedName name="P3rng" localSheetId="28">OFFSET(#REF!,0,0,COUNT(#REF!),1)</definedName>
    <definedName name="P3rng" localSheetId="29">OFFSET(#REF!,0,0,COUNT(#REF!),1)</definedName>
    <definedName name="P3rng" localSheetId="30">OFFSET(#REF!,0,0,COUNT(#REF!),1)</definedName>
    <definedName name="P3rng" localSheetId="31">OFFSET(#REF!,0,0,COUNT(#REF!),1)</definedName>
    <definedName name="P3rng" localSheetId="32">OFFSET(#REF!,0,0,COUNT(#REF!),1)</definedName>
    <definedName name="P3rng" localSheetId="33">OFFSET(#REF!,0,0,COUNT(#REF!),1)</definedName>
    <definedName name="P3rng" localSheetId="34">OFFSET(#REF!,0,0,COUNT(#REF!),1)</definedName>
    <definedName name="P3rng" localSheetId="25">OFFSET(#REF!,0,0,COUNT(#REF!),1)</definedName>
    <definedName name="P3rng">OFFSET(#REF!,0,0,COUNT(#REF!),1)</definedName>
    <definedName name="P4_1" localSheetId="49">OFFSET(#REF!,0,0,COUNT(#REF!),1)</definedName>
    <definedName name="P4_1" localSheetId="50">OFFSET(#REF!,0,0,COUNT(#REF!),1)</definedName>
    <definedName name="P4_1" localSheetId="51">OFFSET(#REF!,0,0,COUNT(#REF!),1)</definedName>
    <definedName name="P4_1" localSheetId="11">OFFSET(#REF!,0,0,COUNT(#REF!),1)</definedName>
    <definedName name="P4_1" localSheetId="17">OFFSET(#REF!,0,0,COUNT(#REF!),1)</definedName>
    <definedName name="P4_1" localSheetId="28">OFFSET(#REF!,0,0,COUNT(#REF!),1)</definedName>
    <definedName name="P4_1" localSheetId="29">OFFSET(#REF!,0,0,COUNT(#REF!),1)</definedName>
    <definedName name="P4_1" localSheetId="30">OFFSET(#REF!,0,0,COUNT(#REF!),1)</definedName>
    <definedName name="P4_1" localSheetId="31">OFFSET(#REF!,0,0,COUNT(#REF!),1)</definedName>
    <definedName name="P4_1" localSheetId="32">OFFSET(#REF!,0,0,COUNT(#REF!),1)</definedName>
    <definedName name="P4_1" localSheetId="33">OFFSET(#REF!,0,0,COUNT(#REF!),1)</definedName>
    <definedName name="P4_1" localSheetId="34">OFFSET(#REF!,0,0,COUNT(#REF!),1)</definedName>
    <definedName name="P4_1" localSheetId="25">OFFSET(#REF!,0,0,COUNT(#REF!),1)</definedName>
    <definedName name="P4_1">OFFSET(#REF!,0,0,COUNT(#REF!),1)</definedName>
    <definedName name="P4_2" localSheetId="49">OFFSET(#REF!,0,0,COUNT(#REF!),1)</definedName>
    <definedName name="P4_2" localSheetId="50">OFFSET(#REF!,0,0,COUNT(#REF!),1)</definedName>
    <definedName name="P4_2" localSheetId="51">OFFSET(#REF!,0,0,COUNT(#REF!),1)</definedName>
    <definedName name="P4_2" localSheetId="11">OFFSET(#REF!,0,0,COUNT(#REF!),1)</definedName>
    <definedName name="P4_2" localSheetId="17">OFFSET(#REF!,0,0,COUNT(#REF!),1)</definedName>
    <definedName name="P4_2" localSheetId="28">OFFSET(#REF!,0,0,COUNT(#REF!),1)</definedName>
    <definedName name="P4_2" localSheetId="29">OFFSET(#REF!,0,0,COUNT(#REF!),1)</definedName>
    <definedName name="P4_2" localSheetId="30">OFFSET(#REF!,0,0,COUNT(#REF!),1)</definedName>
    <definedName name="P4_2" localSheetId="31">OFFSET(#REF!,0,0,COUNT(#REF!),1)</definedName>
    <definedName name="P4_2" localSheetId="32">OFFSET(#REF!,0,0,COUNT(#REF!),1)</definedName>
    <definedName name="P4_2" localSheetId="33">OFFSET(#REF!,0,0,COUNT(#REF!),1)</definedName>
    <definedName name="P4_2" localSheetId="34">OFFSET(#REF!,0,0,COUNT(#REF!),1)</definedName>
    <definedName name="P4_2" localSheetId="25">OFFSET(#REF!,0,0,COUNT(#REF!),1)</definedName>
    <definedName name="P4_2">OFFSET(#REF!,0,0,COUNT(#REF!),1)</definedName>
    <definedName name="P4avg" localSheetId="49">OFFSET(#REF!,0,0,COUNT(#REF!),1)</definedName>
    <definedName name="P4avg" localSheetId="50">OFFSET(#REF!,0,0,COUNT(#REF!),1)</definedName>
    <definedName name="P4avg" localSheetId="51">OFFSET(#REF!,0,0,COUNT(#REF!),1)</definedName>
    <definedName name="P4avg" localSheetId="11">OFFSET(#REF!,0,0,COUNT(#REF!),1)</definedName>
    <definedName name="P4avg" localSheetId="17">OFFSET(#REF!,0,0,COUNT(#REF!),1)</definedName>
    <definedName name="P4avg" localSheetId="28">OFFSET(#REF!,0,0,COUNT(#REF!),1)</definedName>
    <definedName name="P4avg" localSheetId="29">OFFSET(#REF!,0,0,COUNT(#REF!),1)</definedName>
    <definedName name="P4avg" localSheetId="30">OFFSET(#REF!,0,0,COUNT(#REF!),1)</definedName>
    <definedName name="P4avg" localSheetId="31">OFFSET(#REF!,0,0,COUNT(#REF!),1)</definedName>
    <definedName name="P4avg" localSheetId="32">OFFSET(#REF!,0,0,COUNT(#REF!),1)</definedName>
    <definedName name="P4avg" localSheetId="33">OFFSET(#REF!,0,0,COUNT(#REF!),1)</definedName>
    <definedName name="P4avg" localSheetId="34">OFFSET(#REF!,0,0,COUNT(#REF!),1)</definedName>
    <definedName name="P4avg" localSheetId="25">OFFSET(#REF!,0,0,COUNT(#REF!),1)</definedName>
    <definedName name="P4avg">OFFSET(#REF!,0,0,COUNT(#REF!),1)</definedName>
    <definedName name="P4min" localSheetId="49">OFFSET(#REF!,0,0,COUNT(#REF!),1)</definedName>
    <definedName name="P4min" localSheetId="50">OFFSET(#REF!,0,0,COUNT(#REF!),1)</definedName>
    <definedName name="P4min" localSheetId="51">OFFSET(#REF!,0,0,COUNT(#REF!),1)</definedName>
    <definedName name="P4min" localSheetId="11">OFFSET(#REF!,0,0,COUNT(#REF!),1)</definedName>
    <definedName name="P4min" localSheetId="17">OFFSET(#REF!,0,0,COUNT(#REF!),1)</definedName>
    <definedName name="P4min" localSheetId="28">OFFSET(#REF!,0,0,COUNT(#REF!),1)</definedName>
    <definedName name="P4min" localSheetId="29">OFFSET(#REF!,0,0,COUNT(#REF!),1)</definedName>
    <definedName name="P4min" localSheetId="30">OFFSET(#REF!,0,0,COUNT(#REF!),1)</definedName>
    <definedName name="P4min" localSheetId="31">OFFSET(#REF!,0,0,COUNT(#REF!),1)</definedName>
    <definedName name="P4min" localSheetId="32">OFFSET(#REF!,0,0,COUNT(#REF!),1)</definedName>
    <definedName name="P4min" localSheetId="33">OFFSET(#REF!,0,0,COUNT(#REF!),1)</definedName>
    <definedName name="P4min" localSheetId="34">OFFSET(#REF!,0,0,COUNT(#REF!),1)</definedName>
    <definedName name="P4min" localSheetId="25">OFFSET(#REF!,0,0,COUNT(#REF!),1)</definedName>
    <definedName name="P4min">OFFSET(#REF!,0,0,COUNT(#REF!),1)</definedName>
    <definedName name="P4rng" localSheetId="49">OFFSET(#REF!,0,0,COUNT(#REF!),1)</definedName>
    <definedName name="P4rng" localSheetId="50">OFFSET(#REF!,0,0,COUNT(#REF!),1)</definedName>
    <definedName name="P4rng" localSheetId="51">OFFSET(#REF!,0,0,COUNT(#REF!),1)</definedName>
    <definedName name="P4rng" localSheetId="11">OFFSET(#REF!,0,0,COUNT(#REF!),1)</definedName>
    <definedName name="P4rng" localSheetId="17">OFFSET(#REF!,0,0,COUNT(#REF!),1)</definedName>
    <definedName name="P4rng" localSheetId="28">OFFSET(#REF!,0,0,COUNT(#REF!),1)</definedName>
    <definedName name="P4rng" localSheetId="29">OFFSET(#REF!,0,0,COUNT(#REF!),1)</definedName>
    <definedName name="P4rng" localSheetId="30">OFFSET(#REF!,0,0,COUNT(#REF!),1)</definedName>
    <definedName name="P4rng" localSheetId="31">OFFSET(#REF!,0,0,COUNT(#REF!),1)</definedName>
    <definedName name="P4rng" localSheetId="32">OFFSET(#REF!,0,0,COUNT(#REF!),1)</definedName>
    <definedName name="P4rng" localSheetId="33">OFFSET(#REF!,0,0,COUNT(#REF!),1)</definedName>
    <definedName name="P4rng" localSheetId="34">OFFSET(#REF!,0,0,COUNT(#REF!),1)</definedName>
    <definedName name="P4rng" localSheetId="25">OFFSET(#REF!,0,0,COUNT(#REF!),1)</definedName>
    <definedName name="P4rng">OFFSET(#REF!,0,0,COUNT(#REF!),1)</definedName>
    <definedName name="P5_1" localSheetId="49">OFFSET(#REF!,0,0,COUNT(#REF!),1)</definedName>
    <definedName name="P5_1" localSheetId="50">OFFSET(#REF!,0,0,COUNT(#REF!),1)</definedName>
    <definedName name="P5_1" localSheetId="51">OFFSET(#REF!,0,0,COUNT(#REF!),1)</definedName>
    <definedName name="P5_1" localSheetId="11">OFFSET(#REF!,0,0,COUNT(#REF!),1)</definedName>
    <definedName name="P5_1" localSheetId="17">OFFSET(#REF!,0,0,COUNT(#REF!),1)</definedName>
    <definedName name="P5_1" localSheetId="28">OFFSET(#REF!,0,0,COUNT(#REF!),1)</definedName>
    <definedName name="P5_1" localSheetId="29">OFFSET(#REF!,0,0,COUNT(#REF!),1)</definedName>
    <definedName name="P5_1" localSheetId="30">OFFSET(#REF!,0,0,COUNT(#REF!),1)</definedName>
    <definedName name="P5_1" localSheetId="31">OFFSET(#REF!,0,0,COUNT(#REF!),1)</definedName>
    <definedName name="P5_1" localSheetId="32">OFFSET(#REF!,0,0,COUNT(#REF!),1)</definedName>
    <definedName name="P5_1" localSheetId="33">OFFSET(#REF!,0,0,COUNT(#REF!),1)</definedName>
    <definedName name="P5_1" localSheetId="34">OFFSET(#REF!,0,0,COUNT(#REF!),1)</definedName>
    <definedName name="P5_1" localSheetId="25">OFFSET(#REF!,0,0,COUNT(#REF!),1)</definedName>
    <definedName name="P5_1">OFFSET(#REF!,0,0,COUNT(#REF!),1)</definedName>
    <definedName name="P5_2" localSheetId="49">OFFSET(#REF!,0,0,COUNT(#REF!),1)</definedName>
    <definedName name="P5_2" localSheetId="50">OFFSET(#REF!,0,0,COUNT(#REF!),1)</definedName>
    <definedName name="P5_2" localSheetId="51">OFFSET(#REF!,0,0,COUNT(#REF!),1)</definedName>
    <definedName name="P5_2" localSheetId="11">OFFSET(#REF!,0,0,COUNT(#REF!),1)</definedName>
    <definedName name="P5_2" localSheetId="17">OFFSET(#REF!,0,0,COUNT(#REF!),1)</definedName>
    <definedName name="P5_2" localSheetId="28">OFFSET(#REF!,0,0,COUNT(#REF!),1)</definedName>
    <definedName name="P5_2" localSheetId="29">OFFSET(#REF!,0,0,COUNT(#REF!),1)</definedName>
    <definedName name="P5_2" localSheetId="30">OFFSET(#REF!,0,0,COUNT(#REF!),1)</definedName>
    <definedName name="P5_2" localSheetId="31">OFFSET(#REF!,0,0,COUNT(#REF!),1)</definedName>
    <definedName name="P5_2" localSheetId="32">OFFSET(#REF!,0,0,COUNT(#REF!),1)</definedName>
    <definedName name="P5_2" localSheetId="33">OFFSET(#REF!,0,0,COUNT(#REF!),1)</definedName>
    <definedName name="P5_2" localSheetId="34">OFFSET(#REF!,0,0,COUNT(#REF!),1)</definedName>
    <definedName name="P5_2" localSheetId="25">OFFSET(#REF!,0,0,COUNT(#REF!),1)</definedName>
    <definedName name="P5_2">OFFSET(#REF!,0,0,COUNT(#REF!),1)</definedName>
    <definedName name="P5avg" localSheetId="49">OFFSET(#REF!,0,0,COUNT(#REF!),1)</definedName>
    <definedName name="P5avg" localSheetId="50">OFFSET(#REF!,0,0,COUNT(#REF!),1)</definedName>
    <definedName name="P5avg" localSheetId="51">OFFSET(#REF!,0,0,COUNT(#REF!),1)</definedName>
    <definedName name="P5avg" localSheetId="11">OFFSET(#REF!,0,0,COUNT(#REF!),1)</definedName>
    <definedName name="P5avg" localSheetId="17">OFFSET(#REF!,0,0,COUNT(#REF!),1)</definedName>
    <definedName name="P5avg" localSheetId="28">OFFSET(#REF!,0,0,COUNT(#REF!),1)</definedName>
    <definedName name="P5avg" localSheetId="29">OFFSET(#REF!,0,0,COUNT(#REF!),1)</definedName>
    <definedName name="P5avg" localSheetId="30">OFFSET(#REF!,0,0,COUNT(#REF!),1)</definedName>
    <definedName name="P5avg" localSheetId="31">OFFSET(#REF!,0,0,COUNT(#REF!),1)</definedName>
    <definedName name="P5avg" localSheetId="32">OFFSET(#REF!,0,0,COUNT(#REF!),1)</definedName>
    <definedName name="P5avg" localSheetId="33">OFFSET(#REF!,0,0,COUNT(#REF!),1)</definedName>
    <definedName name="P5avg" localSheetId="34">OFFSET(#REF!,0,0,COUNT(#REF!),1)</definedName>
    <definedName name="P5avg" localSheetId="25">OFFSET(#REF!,0,0,COUNT(#REF!),1)</definedName>
    <definedName name="P5avg">OFFSET(#REF!,0,0,COUNT(#REF!),1)</definedName>
    <definedName name="P5min" localSheetId="49">OFFSET(#REF!,0,0,COUNT(#REF!),1)</definedName>
    <definedName name="P5min" localSheetId="50">OFFSET(#REF!,0,0,COUNT(#REF!),1)</definedName>
    <definedName name="P5min" localSheetId="51">OFFSET(#REF!,0,0,COUNT(#REF!),1)</definedName>
    <definedName name="P5min" localSheetId="11">OFFSET(#REF!,0,0,COUNT(#REF!),1)</definedName>
    <definedName name="P5min" localSheetId="17">OFFSET(#REF!,0,0,COUNT(#REF!),1)</definedName>
    <definedName name="P5min" localSheetId="28">OFFSET(#REF!,0,0,COUNT(#REF!),1)</definedName>
    <definedName name="P5min" localSheetId="29">OFFSET(#REF!,0,0,COUNT(#REF!),1)</definedName>
    <definedName name="P5min" localSheetId="30">OFFSET(#REF!,0,0,COUNT(#REF!),1)</definedName>
    <definedName name="P5min" localSheetId="31">OFFSET(#REF!,0,0,COUNT(#REF!),1)</definedName>
    <definedName name="P5min" localSheetId="32">OFFSET(#REF!,0,0,COUNT(#REF!),1)</definedName>
    <definedName name="P5min" localSheetId="33">OFFSET(#REF!,0,0,COUNT(#REF!),1)</definedName>
    <definedName name="P5min" localSheetId="34">OFFSET(#REF!,0,0,COUNT(#REF!),1)</definedName>
    <definedName name="P5min" localSheetId="25">OFFSET(#REF!,0,0,COUNT(#REF!),1)</definedName>
    <definedName name="P5min">OFFSET(#REF!,0,0,COUNT(#REF!),1)</definedName>
    <definedName name="P5rng" localSheetId="49">OFFSET(#REF!,0,0,COUNT(#REF!),1)</definedName>
    <definedName name="P5rng" localSheetId="50">OFFSET(#REF!,0,0,COUNT(#REF!),1)</definedName>
    <definedName name="P5rng" localSheetId="51">OFFSET(#REF!,0,0,COUNT(#REF!),1)</definedName>
    <definedName name="P5rng" localSheetId="11">OFFSET(#REF!,0,0,COUNT(#REF!),1)</definedName>
    <definedName name="P5rng" localSheetId="17">OFFSET(#REF!,0,0,COUNT(#REF!),1)</definedName>
    <definedName name="P5rng" localSheetId="28">OFFSET(#REF!,0,0,COUNT(#REF!),1)</definedName>
    <definedName name="P5rng" localSheetId="29">OFFSET(#REF!,0,0,COUNT(#REF!),1)</definedName>
    <definedName name="P5rng" localSheetId="30">OFFSET(#REF!,0,0,COUNT(#REF!),1)</definedName>
    <definedName name="P5rng" localSheetId="31">OFFSET(#REF!,0,0,COUNT(#REF!),1)</definedName>
    <definedName name="P5rng" localSheetId="32">OFFSET(#REF!,0,0,COUNT(#REF!),1)</definedName>
    <definedName name="P5rng" localSheetId="33">OFFSET(#REF!,0,0,COUNT(#REF!),1)</definedName>
    <definedName name="P5rng" localSheetId="34">OFFSET(#REF!,0,0,COUNT(#REF!),1)</definedName>
    <definedName name="P5rng" localSheetId="25">OFFSET(#REF!,0,0,COUNT(#REF!),1)</definedName>
    <definedName name="P5rng">OFFSET(#REF!,0,0,COUNT(#REF!),1)</definedName>
    <definedName name="PAGINA_01" localSheetId="48">#REF!</definedName>
    <definedName name="PAGINA_01" localSheetId="51">#REF!</definedName>
    <definedName name="PAGINA_01" localSheetId="52">#REF!</definedName>
    <definedName name="PAGINA_01" localSheetId="28">#REF!</definedName>
    <definedName name="PAGINA_01" localSheetId="29">#REF!</definedName>
    <definedName name="PAGINA_01" localSheetId="30">#REF!</definedName>
    <definedName name="PAGINA_01" localSheetId="31">#REF!</definedName>
    <definedName name="PAGINA_01">#REF!</definedName>
    <definedName name="PAGINA_01_CONT." localSheetId="48">#REF!</definedName>
    <definedName name="PAGINA_01_CONT." localSheetId="52">#REF!</definedName>
    <definedName name="PAGINA_01_CONT." localSheetId="28">#REF!</definedName>
    <definedName name="PAGINA_01_CONT." localSheetId="29">#REF!</definedName>
    <definedName name="PAGINA_01_CONT." localSheetId="30">#REF!</definedName>
    <definedName name="PAGINA_01_CONT." localSheetId="31">#REF!</definedName>
    <definedName name="PAGINA_01_CONT.">#REF!</definedName>
    <definedName name="PAGINA_02" localSheetId="28">#REF!</definedName>
    <definedName name="PAGINA_02" localSheetId="29">#REF!</definedName>
    <definedName name="PAGINA_02" localSheetId="30">#REF!</definedName>
    <definedName name="PAGINA_02" localSheetId="31">#REF!</definedName>
    <definedName name="PAGINA_02">#REF!</definedName>
    <definedName name="PAGINA_03" localSheetId="28">#REF!</definedName>
    <definedName name="PAGINA_03" localSheetId="29">#REF!</definedName>
    <definedName name="PAGINA_03" localSheetId="30">#REF!</definedName>
    <definedName name="PAGINA_03" localSheetId="31">#REF!</definedName>
    <definedName name="PAGINA_03">#REF!</definedName>
    <definedName name="PAGINA_04" localSheetId="28">#REF!</definedName>
    <definedName name="PAGINA_04" localSheetId="29">#REF!</definedName>
    <definedName name="PAGINA_04" localSheetId="30">#REF!</definedName>
    <definedName name="PAGINA_04" localSheetId="31">#REF!</definedName>
    <definedName name="PAGINA_04">#REF!</definedName>
    <definedName name="PAGINA_05" localSheetId="28">#REF!</definedName>
    <definedName name="PAGINA_05" localSheetId="29">#REF!</definedName>
    <definedName name="PAGINA_05" localSheetId="30">#REF!</definedName>
    <definedName name="PAGINA_05" localSheetId="31">#REF!</definedName>
    <definedName name="PAGINA_05">#REF!</definedName>
    <definedName name="PAGINA_06" localSheetId="28">#REF!</definedName>
    <definedName name="PAGINA_06" localSheetId="29">#REF!</definedName>
    <definedName name="PAGINA_06" localSheetId="30">#REF!</definedName>
    <definedName name="PAGINA_06" localSheetId="31">#REF!</definedName>
    <definedName name="PAGINA_06">#REF!</definedName>
    <definedName name="PAGINA_06_CONT." localSheetId="28">#REF!</definedName>
    <definedName name="PAGINA_06_CONT." localSheetId="29">#REF!</definedName>
    <definedName name="PAGINA_06_CONT." localSheetId="30">#REF!</definedName>
    <definedName name="PAGINA_06_CONT." localSheetId="31">#REF!</definedName>
    <definedName name="PAGINA_06_CONT.">#REF!</definedName>
    <definedName name="PAGINA_07" localSheetId="28">#REF!</definedName>
    <definedName name="PAGINA_07" localSheetId="29">#REF!</definedName>
    <definedName name="PAGINA_07" localSheetId="30">#REF!</definedName>
    <definedName name="PAGINA_07" localSheetId="31">#REF!</definedName>
    <definedName name="PAGINA_07">#REF!</definedName>
    <definedName name="PAGINA_08" localSheetId="28">#REF!</definedName>
    <definedName name="PAGINA_08" localSheetId="29">#REF!</definedName>
    <definedName name="PAGINA_08" localSheetId="30">#REF!</definedName>
    <definedName name="PAGINA_08" localSheetId="31">#REF!</definedName>
    <definedName name="PAGINA_08">#REF!</definedName>
    <definedName name="PAGINA_09" localSheetId="28">#REF!</definedName>
    <definedName name="PAGINA_09" localSheetId="29">#REF!</definedName>
    <definedName name="PAGINA_09" localSheetId="30">#REF!</definedName>
    <definedName name="PAGINA_09" localSheetId="31">#REF!</definedName>
    <definedName name="PAGINA_09">#REF!</definedName>
    <definedName name="PAGINA_10" localSheetId="28">#REF!</definedName>
    <definedName name="PAGINA_10" localSheetId="29">#REF!</definedName>
    <definedName name="PAGINA_10" localSheetId="30">#REF!</definedName>
    <definedName name="PAGINA_10" localSheetId="31">#REF!</definedName>
    <definedName name="PAGINA_10">#REF!</definedName>
    <definedName name="PAGINA_11" localSheetId="28">#REF!</definedName>
    <definedName name="PAGINA_11" localSheetId="29">#REF!</definedName>
    <definedName name="PAGINA_11" localSheetId="30">#REF!</definedName>
    <definedName name="PAGINA_11" localSheetId="31">#REF!</definedName>
    <definedName name="PAGINA_11">#REF!</definedName>
    <definedName name="PAGINA_12" localSheetId="28">#REF!</definedName>
    <definedName name="PAGINA_12" localSheetId="29">#REF!</definedName>
    <definedName name="PAGINA_12" localSheetId="30">#REF!</definedName>
    <definedName name="PAGINA_12" localSheetId="31">#REF!</definedName>
    <definedName name="PAGINA_12">#REF!</definedName>
    <definedName name="Pan_Bancario_50G" localSheetId="48">#REF!</definedName>
    <definedName name="Pan_Bancario_50G" localSheetId="49">#REF!</definedName>
    <definedName name="Pan_Bancario_50G" localSheetId="50">#REF!</definedName>
    <definedName name="Pan_Bancario_50G" localSheetId="51">#REF!</definedName>
    <definedName name="Pan_Bancario_50G" localSheetId="52">#REF!</definedName>
    <definedName name="Pan_Bancario_50G" localSheetId="11">#REF!</definedName>
    <definedName name="Pan_Bancario_50G" localSheetId="17">#REF!</definedName>
    <definedName name="Pan_Bancario_50G" localSheetId="18">#REF!</definedName>
    <definedName name="Pan_Bancario_50G" localSheetId="20">#REF!</definedName>
    <definedName name="Pan_Bancario_50G" localSheetId="26">#REF!</definedName>
    <definedName name="Pan_Bancario_50G" localSheetId="28">#REF!</definedName>
    <definedName name="Pan_Bancario_50G" localSheetId="29">#REF!</definedName>
    <definedName name="Pan_Bancario_50G" localSheetId="30">#REF!</definedName>
    <definedName name="Pan_Bancario_50G" localSheetId="31">#REF!</definedName>
    <definedName name="Pan_Bancario_50G" localSheetId="32">#REF!</definedName>
    <definedName name="Pan_Bancario_50G" localSheetId="19">#REF!</definedName>
    <definedName name="Pan_Bancario_50G" localSheetId="25">#REF!</definedName>
    <definedName name="Pan_Bancario_50G" localSheetId="27">#REF!</definedName>
    <definedName name="Pan_Bancario_50G">#REF!</definedName>
    <definedName name="Pan_Monet_30G" localSheetId="49">#REF!</definedName>
    <definedName name="Pan_Monet_30G" localSheetId="50">#REF!</definedName>
    <definedName name="Pan_Monet_30G" localSheetId="51">#REF!</definedName>
    <definedName name="Pan_Monet_30G" localSheetId="11">#REF!</definedName>
    <definedName name="Pan_Monet_30G" localSheetId="17">#REF!</definedName>
    <definedName name="Pan_Monet_30G" localSheetId="18">#REF!</definedName>
    <definedName name="Pan_Monet_30G" localSheetId="20">#REF!</definedName>
    <definedName name="Pan_Monet_30G" localSheetId="26">#REF!</definedName>
    <definedName name="Pan_Monet_30G" localSheetId="28">#REF!</definedName>
    <definedName name="Pan_Monet_30G" localSheetId="29">#REF!</definedName>
    <definedName name="Pan_Monet_30G" localSheetId="30">#REF!</definedName>
    <definedName name="Pan_Monet_30G" localSheetId="31">#REF!</definedName>
    <definedName name="Pan_Monet_30G" localSheetId="32">#REF!</definedName>
    <definedName name="Pan_Monet_30G" localSheetId="19">#REF!</definedName>
    <definedName name="Pan_Monet_30G" localSheetId="25">#REF!</definedName>
    <definedName name="Pan_Monet_30G" localSheetId="27">#REF!</definedName>
    <definedName name="Pan_Monet_30G">#REF!</definedName>
    <definedName name="PARAMETROS" localSheetId="28">#REF!</definedName>
    <definedName name="PARAMETROS" localSheetId="29">#REF!</definedName>
    <definedName name="PARAMETROS" localSheetId="30">#REF!</definedName>
    <definedName name="PARAMETROS" localSheetId="31">#REF!</definedName>
    <definedName name="PARAMETROS">#REF!</definedName>
    <definedName name="Parmeshwar" localSheetId="48">[85]E!$AJ$98:$AX$115</definedName>
    <definedName name="Parmeshwar" localSheetId="52">[85]E!$AJ$98:$AX$115</definedName>
    <definedName name="Parmeshwar" localSheetId="28">[85]E!$AJ$98:$AX$115</definedName>
    <definedName name="Parmeshwar" localSheetId="29">[85]E!$AJ$98:$AX$115</definedName>
    <definedName name="Parmeshwar" localSheetId="30">#REF!</definedName>
    <definedName name="Parmeshwar" localSheetId="31">[85]E!$AJ$98:$AX$115</definedName>
    <definedName name="Parmeshwar">#REF!</definedName>
    <definedName name="PARTIDA" localSheetId="48">[135]SPNF!#REF!</definedName>
    <definedName name="PARTIDA" localSheetId="51">[135]SPNF!#REF!</definedName>
    <definedName name="PARTIDA" localSheetId="52">[135]SPNF!#REF!</definedName>
    <definedName name="PARTIDA" localSheetId="28">[135]SPNF!#REF!</definedName>
    <definedName name="PARTIDA" localSheetId="29">[135]SPNF!#REF!</definedName>
    <definedName name="PARTIDA" localSheetId="30">#REF!</definedName>
    <definedName name="PARTIDA" localSheetId="31">[135]SPNF!#REF!</definedName>
    <definedName name="PARTIDA">#REF!</definedName>
    <definedName name="PAS" localSheetId="48">#REF!</definedName>
    <definedName name="PAS" localSheetId="51">#REF!</definedName>
    <definedName name="PAS" localSheetId="52">#REF!</definedName>
    <definedName name="PAS" localSheetId="12">#REF!</definedName>
    <definedName name="PAS" localSheetId="13">#REF!</definedName>
    <definedName name="PAS" localSheetId="28">#REF!</definedName>
    <definedName name="PAS" localSheetId="29">#REF!</definedName>
    <definedName name="PAS" localSheetId="30">#REF!</definedName>
    <definedName name="PAS" localSheetId="31">#REF!</definedName>
    <definedName name="PAS">#REF!</definedName>
    <definedName name="pastel">#N/A</definedName>
    <definedName name="Path_Data" localSheetId="12">#REF!</definedName>
    <definedName name="Path_Data" localSheetId="17">#REF!</definedName>
    <definedName name="Path_Data" localSheetId="18">#REF!</definedName>
    <definedName name="Path_Data" localSheetId="20">#REF!</definedName>
    <definedName name="Path_Data" localSheetId="30">#REF!</definedName>
    <definedName name="Path_Data" localSheetId="31">'[48]shared data'!$B$8</definedName>
    <definedName name="Path_Data" localSheetId="19">#REF!</definedName>
    <definedName name="Path_Data">#REF!</definedName>
    <definedName name="Path_System" localSheetId="12">#REF!</definedName>
    <definedName name="Path_System" localSheetId="17">#REF!</definedName>
    <definedName name="Path_System" localSheetId="18">#REF!</definedName>
    <definedName name="Path_System" localSheetId="20">#REF!</definedName>
    <definedName name="Path_System" localSheetId="30">#REF!</definedName>
    <definedName name="Path_System" localSheetId="31">'[48]shared data'!$B$7</definedName>
    <definedName name="Path_System" localSheetId="19">#REF!</definedName>
    <definedName name="Path_System">#REF!</definedName>
    <definedName name="Pave" localSheetId="48">#REF!</definedName>
    <definedName name="Pave" localSheetId="51">#REF!</definedName>
    <definedName name="Pave" localSheetId="52">#REF!</definedName>
    <definedName name="Pave" localSheetId="12">#REF!</definedName>
    <definedName name="Pave" localSheetId="13">#REF!</definedName>
    <definedName name="Pave" localSheetId="28">#REF!</definedName>
    <definedName name="Pave" localSheetId="29">#REF!</definedName>
    <definedName name="Pave" localSheetId="30">#REF!</definedName>
    <definedName name="Pave" localSheetId="31">#REF!</definedName>
    <definedName name="Pave">#REF!</definedName>
    <definedName name="PAYCAP" localSheetId="48">#REF!</definedName>
    <definedName name="PAYCAP" localSheetId="51">#REF!</definedName>
    <definedName name="PAYCAP" localSheetId="52">#REF!</definedName>
    <definedName name="PAYCAP" localSheetId="12">#REF!</definedName>
    <definedName name="PAYCAP" localSheetId="13">#REF!</definedName>
    <definedName name="PAYCAP" localSheetId="28">#REF!</definedName>
    <definedName name="PAYCAP" localSheetId="29">#REF!</definedName>
    <definedName name="PAYCAP" localSheetId="30">#REF!</definedName>
    <definedName name="PAYCAP" localSheetId="31">#REF!</definedName>
    <definedName name="PAYCAP">#REF!</definedName>
    <definedName name="Paym_Cap" localSheetId="48">#REF!</definedName>
    <definedName name="Paym_Cap" localSheetId="49">#REF!</definedName>
    <definedName name="Paym_Cap" localSheetId="50">#REF!</definedName>
    <definedName name="Paym_Cap" localSheetId="51">#REF!</definedName>
    <definedName name="Paym_Cap" localSheetId="52">#REF!</definedName>
    <definedName name="Paym_Cap" localSheetId="11">#REF!</definedName>
    <definedName name="Paym_Cap" localSheetId="12">#REF!</definedName>
    <definedName name="Paym_Cap" localSheetId="13">#REF!</definedName>
    <definedName name="Paym_Cap" localSheetId="17">#REF!</definedName>
    <definedName name="Paym_Cap" localSheetId="18">#REF!</definedName>
    <definedName name="Paym_Cap" localSheetId="20">#REF!</definedName>
    <definedName name="Paym_Cap" localSheetId="26">#REF!</definedName>
    <definedName name="Paym_Cap" localSheetId="28">#REF!</definedName>
    <definedName name="Paym_Cap" localSheetId="29">#REF!</definedName>
    <definedName name="Paym_Cap" localSheetId="30">#REF!</definedName>
    <definedName name="Paym_Cap" localSheetId="31">#REF!</definedName>
    <definedName name="Paym_Cap" localSheetId="32">#REF!</definedName>
    <definedName name="Paym_Cap" localSheetId="19">#REF!</definedName>
    <definedName name="Paym_Cap" localSheetId="25">#REF!</definedName>
    <definedName name="Paym_Cap" localSheetId="27">#REF!</definedName>
    <definedName name="Paym_Cap">#REF!</definedName>
    <definedName name="pchBM" localSheetId="49">#REF!</definedName>
    <definedName name="pchBM" localSheetId="50">#REF!</definedName>
    <definedName name="pchBM" localSheetId="51">#REF!</definedName>
    <definedName name="pchBM" localSheetId="11">#REF!</definedName>
    <definedName name="pchBM" localSheetId="17">#REF!</definedName>
    <definedName name="pchBM" localSheetId="18">#REF!</definedName>
    <definedName name="pchBM" localSheetId="20">#REF!</definedName>
    <definedName name="pchBM" localSheetId="26">#REF!</definedName>
    <definedName name="pchBM" localSheetId="28">#REF!</definedName>
    <definedName name="pchBM" localSheetId="29">#REF!</definedName>
    <definedName name="pchBM" localSheetId="30">#REF!</definedName>
    <definedName name="pchBM" localSheetId="31">#REF!</definedName>
    <definedName name="pchBM" localSheetId="32">#REF!</definedName>
    <definedName name="pchBM" localSheetId="19">#REF!</definedName>
    <definedName name="pchBM" localSheetId="25">#REF!</definedName>
    <definedName name="pchBM" localSheetId="27">#REF!</definedName>
    <definedName name="pchBM">#REF!</definedName>
    <definedName name="pchBMG" localSheetId="49">#REF!</definedName>
    <definedName name="pchBMG" localSheetId="50">#REF!</definedName>
    <definedName name="pchBMG" localSheetId="51">#REF!</definedName>
    <definedName name="pchBMG" localSheetId="11">#REF!</definedName>
    <definedName name="pchBMG" localSheetId="12">#REF!</definedName>
    <definedName name="pchBMG" localSheetId="13">#REF!</definedName>
    <definedName name="pchBMG" localSheetId="17">#REF!</definedName>
    <definedName name="pchBMG" localSheetId="18">#REF!</definedName>
    <definedName name="pchBMG" localSheetId="20">#REF!</definedName>
    <definedName name="pchBMG" localSheetId="26">#REF!</definedName>
    <definedName name="pchBMG" localSheetId="28">#REF!</definedName>
    <definedName name="pchBMG" localSheetId="29">#REF!</definedName>
    <definedName name="pchBMG" localSheetId="30">#REF!</definedName>
    <definedName name="pchBMG" localSheetId="31">#REF!</definedName>
    <definedName name="pchBMG" localSheetId="32">#REF!</definedName>
    <definedName name="pchBMG" localSheetId="19">#REF!</definedName>
    <definedName name="pchBMG" localSheetId="25">#REF!</definedName>
    <definedName name="pchBMG" localSheetId="27">#REF!</definedName>
    <definedName name="pchBMG">#REF!</definedName>
    <definedName name="pchBX" localSheetId="49">#REF!</definedName>
    <definedName name="pchBX" localSheetId="50">#REF!</definedName>
    <definedName name="pchBX" localSheetId="51">#REF!</definedName>
    <definedName name="pchBX" localSheetId="11">#REF!</definedName>
    <definedName name="pchBX" localSheetId="12">#REF!</definedName>
    <definedName name="pchBX" localSheetId="13">#REF!</definedName>
    <definedName name="pchBX" localSheetId="17">#REF!</definedName>
    <definedName name="pchBX" localSheetId="28">#REF!</definedName>
    <definedName name="pchBX" localSheetId="29">#REF!</definedName>
    <definedName name="pchBX" localSheetId="30">#REF!</definedName>
    <definedName name="pchBX" localSheetId="31">#REF!</definedName>
    <definedName name="pchBX" localSheetId="25">#REF!</definedName>
    <definedName name="pchBX">#REF!</definedName>
    <definedName name="pchBXG" localSheetId="49">#REF!</definedName>
    <definedName name="pchBXG" localSheetId="50">#REF!</definedName>
    <definedName name="pchBXG" localSheetId="51">#REF!</definedName>
    <definedName name="pchBXG" localSheetId="11">#REF!</definedName>
    <definedName name="pchBXG" localSheetId="12">#REF!</definedName>
    <definedName name="pchBXG" localSheetId="13">#REF!</definedName>
    <definedName name="pchBXG" localSheetId="17">#REF!</definedName>
    <definedName name="pchBXG" localSheetId="18">#REF!</definedName>
    <definedName name="pchBXG" localSheetId="20">#REF!</definedName>
    <definedName name="pchBXG" localSheetId="26">#REF!</definedName>
    <definedName name="pchBXG" localSheetId="28">#REF!</definedName>
    <definedName name="pchBXG" localSheetId="29">#REF!</definedName>
    <definedName name="pchBXG" localSheetId="30">#REF!</definedName>
    <definedName name="pchBXG" localSheetId="31">#REF!</definedName>
    <definedName name="pchBXG" localSheetId="32">#REF!</definedName>
    <definedName name="pchBXG" localSheetId="19">#REF!</definedName>
    <definedName name="pchBXG" localSheetId="25">#REF!</definedName>
    <definedName name="pchBXG" localSheetId="27">#REF!</definedName>
    <definedName name="pchBXG">#REF!</definedName>
    <definedName name="pchNM_R" localSheetId="48">[59]Q1!#REF!</definedName>
    <definedName name="pchNM_R" localSheetId="52">[59]Q1!#REF!</definedName>
    <definedName name="pchNM_R" localSheetId="12">#REF!</definedName>
    <definedName name="pchNM_R" localSheetId="13">#REF!</definedName>
    <definedName name="pchNM_R" localSheetId="28">[59]Q1!#REF!</definedName>
    <definedName name="pchNM_R" localSheetId="29">[59]Q1!#REF!</definedName>
    <definedName name="pchNM_R" localSheetId="30">#REF!</definedName>
    <definedName name="pchNM_R" localSheetId="31">[59]Q1!#REF!</definedName>
    <definedName name="pchNM_R">#REF!</definedName>
    <definedName name="pchNMG_R" localSheetId="48">[59]Q1!#REF!</definedName>
    <definedName name="pchNMG_R" localSheetId="52">[59]Q1!#REF!</definedName>
    <definedName name="pchNMG_R" localSheetId="12">#REF!</definedName>
    <definedName name="pchNMG_R" localSheetId="13">#REF!</definedName>
    <definedName name="pchNMG_R" localSheetId="28">[59]Q1!#REF!</definedName>
    <definedName name="pchNMG_R" localSheetId="29">[59]Q1!#REF!</definedName>
    <definedName name="pchNMG_R" localSheetId="30">#REF!</definedName>
    <definedName name="pchNMG_R" localSheetId="31">[59]Q1!#REF!</definedName>
    <definedName name="pchNMG_R">#REF!</definedName>
    <definedName name="pchNX_R" localSheetId="48">[59]Q1!#REF!</definedName>
    <definedName name="pchNX_R" localSheetId="52">[59]Q1!#REF!</definedName>
    <definedName name="pchNX_R" localSheetId="12">#REF!</definedName>
    <definedName name="pchNX_R" localSheetId="13">#REF!</definedName>
    <definedName name="pchNX_R" localSheetId="28">[59]Q1!#REF!</definedName>
    <definedName name="pchNX_R" localSheetId="29">[59]Q1!#REF!</definedName>
    <definedName name="pchNX_R" localSheetId="30">#REF!</definedName>
    <definedName name="pchNX_R" localSheetId="31">[59]Q1!#REF!</definedName>
    <definedName name="pchNX_R">#REF!</definedName>
    <definedName name="pchNXG_R" localSheetId="48">[59]Q1!#REF!</definedName>
    <definedName name="pchNXG_R" localSheetId="52">[59]Q1!#REF!</definedName>
    <definedName name="pchNXG_R" localSheetId="28">[59]Q1!#REF!</definedName>
    <definedName name="pchNXG_R" localSheetId="29">[59]Q1!#REF!</definedName>
    <definedName name="pchNXG_R" localSheetId="30">#REF!</definedName>
    <definedName name="pchNXG_R" localSheetId="31">[59]Q1!#REF!</definedName>
    <definedName name="pchNXG_R">#REF!</definedName>
    <definedName name="PCNTLGT" localSheetId="48">[68]nonopec!#REF!</definedName>
    <definedName name="PCNTLGT" localSheetId="50">[68]nonopec!#REF!</definedName>
    <definedName name="PCNTLGT" localSheetId="51">[68]nonopec!#REF!</definedName>
    <definedName name="PCNTLGT" localSheetId="52">[68]nonopec!#REF!</definedName>
    <definedName name="PCNTLGT" localSheetId="17">#REF!</definedName>
    <definedName name="PCNTLGT" localSheetId="18">#REF!</definedName>
    <definedName name="PCNTLGT" localSheetId="20">#REF!</definedName>
    <definedName name="PCNTLGT" localSheetId="30">#REF!</definedName>
    <definedName name="PCNTLGT" localSheetId="31">[68]nonopec!#REF!</definedName>
    <definedName name="PCNTLGT" localSheetId="32">#REF!</definedName>
    <definedName name="PCNTLGT" localSheetId="33">#REF!</definedName>
    <definedName name="PCNTLGT" localSheetId="34">#REF!</definedName>
    <definedName name="PCNTLGT" localSheetId="19">#REF!</definedName>
    <definedName name="PCNTLGT" localSheetId="25">#REF!</definedName>
    <definedName name="PCNTLGT">#REF!</definedName>
    <definedName name="PCPI" localSheetId="48">#REF!</definedName>
    <definedName name="PCPI" localSheetId="49">#REF!</definedName>
    <definedName name="PCPI" localSheetId="50">#REF!</definedName>
    <definedName name="PCPI" localSheetId="51">#REF!</definedName>
    <definedName name="PCPI" localSheetId="52">#REF!</definedName>
    <definedName name="PCPI" localSheetId="11">#REF!</definedName>
    <definedName name="PCPI" localSheetId="12">#REF!</definedName>
    <definedName name="PCPI" localSheetId="13">#REF!</definedName>
    <definedName name="PCPI" localSheetId="17">#REF!</definedName>
    <definedName name="PCPI" localSheetId="18">#REF!</definedName>
    <definedName name="PCPI" localSheetId="20">#REF!</definedName>
    <definedName name="PCPI" localSheetId="26">#REF!</definedName>
    <definedName name="PCPI" localSheetId="28">#REF!</definedName>
    <definedName name="PCPI" localSheetId="29">#REF!</definedName>
    <definedName name="PCPI" localSheetId="30">#REF!</definedName>
    <definedName name="PCPI" localSheetId="31">#REF!</definedName>
    <definedName name="PCPI" localSheetId="32">#REF!</definedName>
    <definedName name="PCPI" localSheetId="19">#REF!</definedName>
    <definedName name="PCPI" localSheetId="25">#REF!</definedName>
    <definedName name="PCPI" localSheetId="27">#REF!</definedName>
    <definedName name="PCPI">#REF!</definedName>
    <definedName name="PCPIE" localSheetId="12">#REF!</definedName>
    <definedName name="PCPIE" localSheetId="13">#REF!</definedName>
    <definedName name="PCPIE" localSheetId="28">#REF!</definedName>
    <definedName name="PCPIE" localSheetId="29">#REF!</definedName>
    <definedName name="PCPIE" localSheetId="30">#REF!</definedName>
    <definedName name="PCPIE" localSheetId="31">#REF!</definedName>
    <definedName name="PCPIE">#REF!</definedName>
    <definedName name="PCPIG" localSheetId="12">#REF!</definedName>
    <definedName name="PCPIG">#N/A</definedName>
    <definedName name="PEACEAGR" localSheetId="48">#REF!</definedName>
    <definedName name="PEACEAGR" localSheetId="51">#REF!</definedName>
    <definedName name="PEACEAGR" localSheetId="52">#REF!</definedName>
    <definedName name="PEACEAGR" localSheetId="12">#REF!</definedName>
    <definedName name="PEACEAGR" localSheetId="13">#REF!</definedName>
    <definedName name="PEACEAGR" localSheetId="28">#REF!</definedName>
    <definedName name="PEACEAGR" localSheetId="29">#REF!</definedName>
    <definedName name="PEACEAGR" localSheetId="30">#REF!</definedName>
    <definedName name="PEACEAGR" localSheetId="31">#REF!</definedName>
    <definedName name="PEACEAGR">#REF!</definedName>
    <definedName name="PERE96" localSheetId="51">#REF!</definedName>
    <definedName name="PERE96" localSheetId="28">#REF!</definedName>
    <definedName name="PERE96" localSheetId="29">#REF!</definedName>
    <definedName name="PERE96" localSheetId="30">#REF!</definedName>
    <definedName name="PERE96" localSheetId="31">#REF!</definedName>
    <definedName name="PERE96">#REF!</definedName>
    <definedName name="Petroecuador" localSheetId="51">#REF!</definedName>
    <definedName name="Petroecuador" localSheetId="28">#REF!</definedName>
    <definedName name="Petroecuador" localSheetId="29">#REF!</definedName>
    <definedName name="Petroecuador" localSheetId="30">#REF!</definedName>
    <definedName name="Petroecuador" localSheetId="31">#REF!</definedName>
    <definedName name="Petroecuador">#REF!</definedName>
    <definedName name="PEX" localSheetId="30">#REF!</definedName>
    <definedName name="PEX" localSheetId="31">[89]SUPUESTOS!A$14</definedName>
    <definedName name="PEX">#REF!</definedName>
    <definedName name="PF" localSheetId="48">#REF!</definedName>
    <definedName name="PF" localSheetId="49">#REF!</definedName>
    <definedName name="PF" localSheetId="50">#REF!</definedName>
    <definedName name="PF" localSheetId="51">#REF!</definedName>
    <definedName name="PF" localSheetId="52">#REF!</definedName>
    <definedName name="PF" localSheetId="11">#REF!</definedName>
    <definedName name="PF" localSheetId="12">#REF!</definedName>
    <definedName name="PF" localSheetId="13">#REF!</definedName>
    <definedName name="PF" localSheetId="17">#REF!</definedName>
    <definedName name="PF" localSheetId="18">#REF!</definedName>
    <definedName name="PF" localSheetId="20">#REF!</definedName>
    <definedName name="PF" localSheetId="26">#REF!</definedName>
    <definedName name="PF" localSheetId="28">#REF!</definedName>
    <definedName name="PF" localSheetId="29">#REF!</definedName>
    <definedName name="PF" localSheetId="30">#REF!</definedName>
    <definedName name="PF" localSheetId="31">#REF!</definedName>
    <definedName name="PF" localSheetId="32">#REF!</definedName>
    <definedName name="PF" localSheetId="19">#REF!</definedName>
    <definedName name="PF" localSheetId="25">#REF!</definedName>
    <definedName name="PF" localSheetId="27">#REF!</definedName>
    <definedName name="PF">#REF!</definedName>
    <definedName name="PFP" localSheetId="49">#REF!</definedName>
    <definedName name="PFP" localSheetId="50">#REF!</definedName>
    <definedName name="PFP" localSheetId="51">#REF!</definedName>
    <definedName name="PFP" localSheetId="11">#REF!</definedName>
    <definedName name="PFP" localSheetId="12">#REF!</definedName>
    <definedName name="PFP" localSheetId="13">#REF!</definedName>
    <definedName name="PFP" localSheetId="17">#REF!</definedName>
    <definedName name="PFP" localSheetId="18">#REF!</definedName>
    <definedName name="PFP" localSheetId="20">#REF!</definedName>
    <definedName name="PFP" localSheetId="26">#REF!</definedName>
    <definedName name="PFP" localSheetId="28">#REF!</definedName>
    <definedName name="PFP" localSheetId="29">#REF!</definedName>
    <definedName name="PFP" localSheetId="30">#REF!</definedName>
    <definedName name="PFP" localSheetId="31">#REF!</definedName>
    <definedName name="PFP" localSheetId="32">#REF!</definedName>
    <definedName name="PFP" localSheetId="19">#REF!</definedName>
    <definedName name="PFP" localSheetId="25">#REF!</definedName>
    <definedName name="PFP" localSheetId="27">#REF!</definedName>
    <definedName name="PFP">#REF!</definedName>
    <definedName name="pfp_table1" localSheetId="49">#REF!</definedName>
    <definedName name="pfp_table1" localSheetId="50">#REF!</definedName>
    <definedName name="pfp_table1" localSheetId="51">#REF!</definedName>
    <definedName name="pfp_table1" localSheetId="11">#REF!</definedName>
    <definedName name="pfp_table1" localSheetId="12">#REF!</definedName>
    <definedName name="pfp_table1" localSheetId="13">#REF!</definedName>
    <definedName name="pfp_table1" localSheetId="17">#REF!</definedName>
    <definedName name="pfp_table1" localSheetId="18">#REF!</definedName>
    <definedName name="pfp_table1" localSheetId="20">#REF!</definedName>
    <definedName name="pfp_table1" localSheetId="26">#REF!</definedName>
    <definedName name="pfp_table1" localSheetId="28">#REF!</definedName>
    <definedName name="pfp_table1" localSheetId="29">#REF!</definedName>
    <definedName name="pfp_table1" localSheetId="30">#REF!</definedName>
    <definedName name="pfp_table1" localSheetId="31">#REF!</definedName>
    <definedName name="pfp_table1" localSheetId="32">#REF!</definedName>
    <definedName name="pfp_table1" localSheetId="19">#REF!</definedName>
    <definedName name="pfp_table1" localSheetId="25">#REF!</definedName>
    <definedName name="pfp_table1" localSheetId="27">#REF!</definedName>
    <definedName name="pfp_table1">#REF!</definedName>
    <definedName name="pib" localSheetId="28">#REF!</definedName>
    <definedName name="pib" localSheetId="29">#REF!</definedName>
    <definedName name="pib" localSheetId="30">#REF!</definedName>
    <definedName name="pib" localSheetId="31">#REF!</definedName>
    <definedName name="pib">#REF!</definedName>
    <definedName name="pib_int" localSheetId="28">#REF!</definedName>
    <definedName name="pib_int" localSheetId="29">#REF!</definedName>
    <definedName name="pib_int" localSheetId="30">#REF!</definedName>
    <definedName name="pib_int" localSheetId="31">#REF!</definedName>
    <definedName name="pib_int">#REF!</definedName>
    <definedName name="pib98j" localSheetId="48">[23]Programa!#REF!</definedName>
    <definedName name="pib98j" localSheetId="51">[23]Programa!#REF!</definedName>
    <definedName name="pib98j" localSheetId="52">[23]Programa!#REF!</definedName>
    <definedName name="pib98j" localSheetId="28">[23]Programa!#REF!</definedName>
    <definedName name="pib98j" localSheetId="29">[23]Programa!#REF!</definedName>
    <definedName name="pib98j" localSheetId="30">#REF!</definedName>
    <definedName name="pib98j" localSheetId="31">[23]Programa!#REF!</definedName>
    <definedName name="pib98j">#REF!</definedName>
    <definedName name="pib98s" localSheetId="48">[23]Programa!#REF!</definedName>
    <definedName name="pib98s" localSheetId="52">[23]Programa!#REF!</definedName>
    <definedName name="pib98s" localSheetId="28">[23]Programa!#REF!</definedName>
    <definedName name="pib98s" localSheetId="29">[23]Programa!#REF!</definedName>
    <definedName name="pib98s" localSheetId="30">#REF!</definedName>
    <definedName name="pib98s" localSheetId="31">[23]Programa!#REF!</definedName>
    <definedName name="pib98s">#REF!</definedName>
    <definedName name="PIBMENSAL" localSheetId="48">#REF!</definedName>
    <definedName name="PIBMENSAL" localSheetId="52">#REF!</definedName>
    <definedName name="PIBMENSAL" localSheetId="12">#REF!</definedName>
    <definedName name="PIBMENSAL" localSheetId="13">#REF!</definedName>
    <definedName name="PIBMENSAL" localSheetId="28">#REF!</definedName>
    <definedName name="PIBMENSAL" localSheetId="29">#REF!</definedName>
    <definedName name="PIBMENSAL" localSheetId="30">#REF!</definedName>
    <definedName name="PIBMENSAL" localSheetId="31">#REF!</definedName>
    <definedName name="PIBMENSAL">#REF!</definedName>
    <definedName name="PIBporSECT" localSheetId="48">#REF!</definedName>
    <definedName name="PIBporSECT" localSheetId="52">#REF!</definedName>
    <definedName name="PIBporSECT" localSheetId="12">#REF!</definedName>
    <definedName name="PIBporSECT" localSheetId="13">#REF!</definedName>
    <definedName name="PIBporSECT" localSheetId="28">#REF!</definedName>
    <definedName name="PIBporSECT" localSheetId="29">#REF!</definedName>
    <definedName name="PIBporSECT" localSheetId="30">#REF!</definedName>
    <definedName name="PIBporSECT" localSheetId="31">#REF!</definedName>
    <definedName name="PIBporSECT">#REF!</definedName>
    <definedName name="PII" localSheetId="48" hidden="1">{"Main Economic Indicators",#N/A,FALSE,"C"}</definedName>
    <definedName name="PII" localSheetId="49" hidden="1">{"Main Economic Indicators",#N/A,FALSE,"C"}</definedName>
    <definedName name="PII" localSheetId="50" hidden="1">{"Main Economic Indicators",#N/A,FALSE,"C"}</definedName>
    <definedName name="PII" localSheetId="51" hidden="1">{"Main Economic Indicators",#N/A,FALSE,"C"}</definedName>
    <definedName name="PII" localSheetId="52" hidden="1">{"Main Economic Indicators",#N/A,FALSE,"C"}</definedName>
    <definedName name="PII" localSheetId="11" hidden="1">{"Main Economic Indicators",#N/A,FALSE,"C"}</definedName>
    <definedName name="PII" localSheetId="12" hidden="1">{"Main Economic Indicators",#N/A,FALSE,"C"}</definedName>
    <definedName name="PII" localSheetId="13" hidden="1">{"Main Economic Indicators",#N/A,FALSE,"C"}</definedName>
    <definedName name="PII" localSheetId="17" hidden="1">{"Main Economic Indicators",#N/A,FALSE,"C"}</definedName>
    <definedName name="PII" localSheetId="18" hidden="1">{"Main Economic Indicators",#N/A,FALSE,"C"}</definedName>
    <definedName name="PII" localSheetId="20" hidden="1">{"Main Economic Indicators",#N/A,FALSE,"C"}</definedName>
    <definedName name="PII" localSheetId="21" hidden="1">{"Main Economic Indicators",#N/A,FALSE,"C"}</definedName>
    <definedName name="PII" localSheetId="10" hidden="1">{"Main Economic Indicators",#N/A,FALSE,"C"}</definedName>
    <definedName name="PII" localSheetId="26" hidden="1">{"Main Economic Indicators",#N/A,FALSE,"C"}</definedName>
    <definedName name="PII" localSheetId="23" hidden="1">{"Main Economic Indicators",#N/A,FALSE,"C"}</definedName>
    <definedName name="PII" localSheetId="28" hidden="1">{"Main Economic Indicators",#N/A,FALSE,"C"}</definedName>
    <definedName name="PII" localSheetId="29" hidden="1">{"Main Economic Indicators",#N/A,FALSE,"C"}</definedName>
    <definedName name="PII" localSheetId="30" hidden="1">{"Main Economic Indicators",#N/A,FALSE,"C"}</definedName>
    <definedName name="PII" localSheetId="31" hidden="1">{"Main Economic Indicators",#N/A,FALSE,"C"}</definedName>
    <definedName name="PII" localSheetId="32" hidden="1">{"Main Economic Indicators",#N/A,FALSE,"C"}</definedName>
    <definedName name="PII" localSheetId="33" hidden="1">{"Main Economic Indicators",#N/A,FALSE,"C"}</definedName>
    <definedName name="PII" localSheetId="34" hidden="1">{"Main Economic Indicators",#N/A,FALSE,"C"}</definedName>
    <definedName name="PII" localSheetId="35" hidden="1">{"Main Economic Indicators",#N/A,FALSE,"C"}</definedName>
    <definedName name="PII" localSheetId="19" hidden="1">{"Main Economic Indicators",#N/A,FALSE,"C"}</definedName>
    <definedName name="PII" localSheetId="22" hidden="1">{"Main Economic Indicators",#N/A,FALSE,"C"}</definedName>
    <definedName name="PII" localSheetId="25" hidden="1">{"Main Economic Indicators",#N/A,FALSE,"C"}</definedName>
    <definedName name="PII" localSheetId="27" hidden="1">{"Main Economic Indicators",#N/A,FALSE,"C"}</definedName>
    <definedName name="PII" hidden="1">{"Main Economic Indicators",#N/A,FALSE,"C"}</definedName>
    <definedName name="PIJIS" localSheetId="48">#REF!</definedName>
    <definedName name="PIJIS" localSheetId="51">#REF!</definedName>
    <definedName name="PIJIS" localSheetId="52">#REF!</definedName>
    <definedName name="PIJIS" localSheetId="28">#REF!</definedName>
    <definedName name="PIJIS" localSheetId="29">#REF!</definedName>
    <definedName name="PIJIS" localSheetId="30">#REF!</definedName>
    <definedName name="PIJIS" localSheetId="31">#REF!</definedName>
    <definedName name="PIJIS">#REF!</definedName>
    <definedName name="pit" localSheetId="48" hidden="1">{"Riqfin97",#N/A,FALSE,"Tran";"Riqfinpro",#N/A,FALSE,"Tran"}</definedName>
    <definedName name="pit" localSheetId="49" hidden="1">{"Riqfin97",#N/A,FALSE,"Tran";"Riqfinpro",#N/A,FALSE,"Tran"}</definedName>
    <definedName name="pit" localSheetId="50" hidden="1">{"Riqfin97",#N/A,FALSE,"Tran";"Riqfinpro",#N/A,FALSE,"Tran"}</definedName>
    <definedName name="pit" localSheetId="51" hidden="1">{"Riqfin97",#N/A,FALSE,"Tran";"Riqfinpro",#N/A,FALSE,"Tran"}</definedName>
    <definedName name="pit" localSheetId="52" hidden="1">{"Riqfin97",#N/A,FALSE,"Tran";"Riqfinpro",#N/A,FALSE,"Tran"}</definedName>
    <definedName name="pit" localSheetId="11" hidden="1">{"Riqfin97",#N/A,FALSE,"Tran";"Riqfinpro",#N/A,FALSE,"Tran"}</definedName>
    <definedName name="pit" localSheetId="12" hidden="1">{"Riqfin97",#N/A,FALSE,"Tran";"Riqfinpro",#N/A,FALSE,"Tran"}</definedName>
    <definedName name="pit" localSheetId="13" hidden="1">{"Riqfin97",#N/A,FALSE,"Tran";"Riqfinpro",#N/A,FALSE,"Tran"}</definedName>
    <definedName name="pit" localSheetId="17" hidden="1">{"Riqfin97",#N/A,FALSE,"Tran";"Riqfinpro",#N/A,FALSE,"Tran"}</definedName>
    <definedName name="pit" localSheetId="18" hidden="1">{"Riqfin97",#N/A,FALSE,"Tran";"Riqfinpro",#N/A,FALSE,"Tran"}</definedName>
    <definedName name="pit" localSheetId="20" hidden="1">{"Riqfin97",#N/A,FALSE,"Tran";"Riqfinpro",#N/A,FALSE,"Tran"}</definedName>
    <definedName name="pit" localSheetId="21" hidden="1">{"Riqfin97",#N/A,FALSE,"Tran";"Riqfinpro",#N/A,FALSE,"Tran"}</definedName>
    <definedName name="pit" localSheetId="10" hidden="1">{"Riqfin97",#N/A,FALSE,"Tran";"Riqfinpro",#N/A,FALSE,"Tran"}</definedName>
    <definedName name="pit" localSheetId="26" hidden="1">{"Riqfin97",#N/A,FALSE,"Tran";"Riqfinpro",#N/A,FALSE,"Tran"}</definedName>
    <definedName name="pit" localSheetId="23" hidden="1">{"Riqfin97",#N/A,FALSE,"Tran";"Riqfinpro",#N/A,FALSE,"Tran"}</definedName>
    <definedName name="pit" localSheetId="28" hidden="1">{"Riqfin97",#N/A,FALSE,"Tran";"Riqfinpro",#N/A,FALSE,"Tran"}</definedName>
    <definedName name="pit" localSheetId="29" hidden="1">{"Riqfin97",#N/A,FALSE,"Tran";"Riqfinpro",#N/A,FALSE,"Tran"}</definedName>
    <definedName name="pit" localSheetId="30" hidden="1">{"Riqfin97",#N/A,FALSE,"Tran";"Riqfinpro",#N/A,FALSE,"Tran"}</definedName>
    <definedName name="pit" localSheetId="31" hidden="1">{"Riqfin97",#N/A,FALSE,"Tran";"Riqfinpro",#N/A,FALSE,"Tran"}</definedName>
    <definedName name="pit" localSheetId="32" hidden="1">{"Riqfin97",#N/A,FALSE,"Tran";"Riqfinpro",#N/A,FALSE,"Tran"}</definedName>
    <definedName name="pit" localSheetId="33" hidden="1">{"Riqfin97",#N/A,FALSE,"Tran";"Riqfinpro",#N/A,FALSE,"Tran"}</definedName>
    <definedName name="pit" localSheetId="34" hidden="1">{"Riqfin97",#N/A,FALSE,"Tran";"Riqfinpro",#N/A,FALSE,"Tran"}</definedName>
    <definedName name="pit" localSheetId="35" hidden="1">{"Riqfin97",#N/A,FALSE,"Tran";"Riqfinpro",#N/A,FALSE,"Tran"}</definedName>
    <definedName name="pit" localSheetId="19" hidden="1">{"Riqfin97",#N/A,FALSE,"Tran";"Riqfinpro",#N/A,FALSE,"Tran"}</definedName>
    <definedName name="pit" localSheetId="22" hidden="1">{"Riqfin97",#N/A,FALSE,"Tran";"Riqfinpro",#N/A,FALSE,"Tran"}</definedName>
    <definedName name="pit" localSheetId="25" hidden="1">{"Riqfin97",#N/A,FALSE,"Tran";"Riqfinpro",#N/A,FALSE,"Tran"}</definedName>
    <definedName name="pit" localSheetId="27" hidden="1">{"Riqfin97",#N/A,FALSE,"Tran";"Riqfinpro",#N/A,FALSE,"Tran"}</definedName>
    <definedName name="pit" hidden="1">{"Riqfin97",#N/A,FALSE,"Tran";"Riqfinpro",#N/A,FALSE,"Tran"}</definedName>
    <definedName name="PK" localSheetId="48">#REF!</definedName>
    <definedName name="PK" localSheetId="49">#REF!</definedName>
    <definedName name="PK" localSheetId="50">#REF!</definedName>
    <definedName name="PK" localSheetId="51">#REF!</definedName>
    <definedName name="PK" localSheetId="52">#REF!</definedName>
    <definedName name="PK" localSheetId="11">#REF!</definedName>
    <definedName name="PK" localSheetId="12">#REF!</definedName>
    <definedName name="PK" localSheetId="13">#REF!</definedName>
    <definedName name="PK" localSheetId="17">#REF!</definedName>
    <definedName name="PK" localSheetId="18">#REF!</definedName>
    <definedName name="PK" localSheetId="20">#REF!</definedName>
    <definedName name="PK" localSheetId="26">#REF!</definedName>
    <definedName name="PK" localSheetId="28">#REF!</definedName>
    <definedName name="PK" localSheetId="29">#REF!</definedName>
    <definedName name="PK" localSheetId="30">#REF!</definedName>
    <definedName name="PK" localSheetId="31">#REF!</definedName>
    <definedName name="PK" localSheetId="32">#REF!</definedName>
    <definedName name="PK" localSheetId="19">#REF!</definedName>
    <definedName name="PK" localSheetId="25">#REF!</definedName>
    <definedName name="PK" localSheetId="27">#REF!</definedName>
    <definedName name="PK">#REF!</definedName>
    <definedName name="plame" localSheetId="12">#REF!</definedName>
    <definedName name="plame" localSheetId="13">#REF!</definedName>
    <definedName name="plame" localSheetId="28">#REF!</definedName>
    <definedName name="plame" localSheetId="29">#REF!</definedName>
    <definedName name="plame" localSheetId="30">#REF!</definedName>
    <definedName name="plame" localSheetId="31">#REF!</definedName>
    <definedName name="plame">#REF!</definedName>
    <definedName name="plame2000" localSheetId="12">#REF!</definedName>
    <definedName name="plame2000" localSheetId="13">#REF!</definedName>
    <definedName name="plame2000" localSheetId="28">#REF!</definedName>
    <definedName name="plame2000" localSheetId="29">#REF!</definedName>
    <definedName name="plame2000" localSheetId="30">#REF!</definedName>
    <definedName name="plame2000" localSheetId="31">#REF!</definedName>
    <definedName name="plame2000">#REF!</definedName>
    <definedName name="plame2001" localSheetId="28">#REF!</definedName>
    <definedName name="plame2001" localSheetId="29">#REF!</definedName>
    <definedName name="plame2001" localSheetId="30">#REF!</definedName>
    <definedName name="plame2001" localSheetId="31">#REF!</definedName>
    <definedName name="plame2001">#REF!</definedName>
    <definedName name="plame2002" localSheetId="28">#REF!</definedName>
    <definedName name="plame2002" localSheetId="29">#REF!</definedName>
    <definedName name="plame2002" localSheetId="30">#REF!</definedName>
    <definedName name="plame2002" localSheetId="31">#REF!</definedName>
    <definedName name="plame2002">#REF!</definedName>
    <definedName name="plame2003" localSheetId="28">#REF!</definedName>
    <definedName name="plame2003" localSheetId="29">#REF!</definedName>
    <definedName name="plame2003" localSheetId="30">#REF!</definedName>
    <definedName name="plame2003" localSheetId="31">#REF!</definedName>
    <definedName name="plame2003">#REF!</definedName>
    <definedName name="plame98" localSheetId="48">[23]Programa!#REF!</definedName>
    <definedName name="plame98" localSheetId="52">[23]Programa!#REF!</definedName>
    <definedName name="plame98" localSheetId="28">[23]Programa!#REF!</definedName>
    <definedName name="plame98" localSheetId="29">[23]Programa!#REF!</definedName>
    <definedName name="plame98" localSheetId="30">#REF!</definedName>
    <definedName name="plame98" localSheetId="31">[23]Programa!#REF!</definedName>
    <definedName name="plame98">#REF!</definedName>
    <definedName name="plame98j" localSheetId="48">[23]Programa!#REF!</definedName>
    <definedName name="plame98j" localSheetId="52">[23]Programa!#REF!</definedName>
    <definedName name="plame98j" localSheetId="28">[23]Programa!#REF!</definedName>
    <definedName name="plame98j" localSheetId="29">[23]Programa!#REF!</definedName>
    <definedName name="plame98j" localSheetId="30">#REF!</definedName>
    <definedName name="plame98j" localSheetId="31">[23]Programa!#REF!</definedName>
    <definedName name="plame98j">#REF!</definedName>
    <definedName name="plame98s" localSheetId="48">#REF!</definedName>
    <definedName name="plame98s" localSheetId="52">#REF!</definedName>
    <definedName name="plame98s" localSheetId="12">#REF!</definedName>
    <definedName name="plame98s" localSheetId="13">#REF!</definedName>
    <definedName name="plame98s" localSheetId="28">#REF!</definedName>
    <definedName name="plame98s" localSheetId="29">#REF!</definedName>
    <definedName name="plame98s" localSheetId="30">#REF!</definedName>
    <definedName name="plame98s" localSheetId="31">#REF!</definedName>
    <definedName name="plame98s">#REF!</definedName>
    <definedName name="plame99" localSheetId="48">#REF!</definedName>
    <definedName name="plame99" localSheetId="52">#REF!</definedName>
    <definedName name="plame99" localSheetId="12">#REF!</definedName>
    <definedName name="plame99" localSheetId="13">#REF!</definedName>
    <definedName name="plame99" localSheetId="28">#REF!</definedName>
    <definedName name="plame99" localSheetId="29">#REF!</definedName>
    <definedName name="plame99" localSheetId="30">#REF!</definedName>
    <definedName name="plame99" localSheetId="31">#REF!</definedName>
    <definedName name="plame99">#REF!</definedName>
    <definedName name="PLATA" localSheetId="48">#REF!</definedName>
    <definedName name="PLATA" localSheetId="49">#REF!</definedName>
    <definedName name="PLATA" localSheetId="50">#REF!</definedName>
    <definedName name="PLATA" localSheetId="51">#REF!</definedName>
    <definedName name="PLATA" localSheetId="52">#REF!</definedName>
    <definedName name="PLATA" localSheetId="11">#REF!</definedName>
    <definedName name="PLATA" localSheetId="12">#REF!</definedName>
    <definedName name="PLATA" localSheetId="13">#REF!</definedName>
    <definedName name="PLATA" localSheetId="17">#REF!</definedName>
    <definedName name="PLATA" localSheetId="18">#REF!</definedName>
    <definedName name="PLATA" localSheetId="20">#REF!</definedName>
    <definedName name="PLATA" localSheetId="26">#REF!</definedName>
    <definedName name="PLATA" localSheetId="28">#REF!</definedName>
    <definedName name="PLATA" localSheetId="29">#REF!</definedName>
    <definedName name="PLATA" localSheetId="30">#REF!</definedName>
    <definedName name="PLATA" localSheetId="31">#REF!</definedName>
    <definedName name="PLATA" localSheetId="32">#REF!</definedName>
    <definedName name="PLATA" localSheetId="19">#REF!</definedName>
    <definedName name="PLATA" localSheetId="25">#REF!</definedName>
    <definedName name="PLATA" localSheetId="27">#REF!</definedName>
    <definedName name="PLATA">#REF!</definedName>
    <definedName name="plazo" localSheetId="28">#REF!</definedName>
    <definedName name="plazo" localSheetId="29">#REF!</definedName>
    <definedName name="plazo" localSheetId="30">#REF!</definedName>
    <definedName name="plazo" localSheetId="31">#REF!</definedName>
    <definedName name="plazo">#REF!</definedName>
    <definedName name="plazo2000" localSheetId="28">#REF!</definedName>
    <definedName name="plazo2000" localSheetId="29">#REF!</definedName>
    <definedName name="plazo2000" localSheetId="30">#REF!</definedName>
    <definedName name="plazo2000" localSheetId="31">#REF!</definedName>
    <definedName name="plazo2000">#REF!</definedName>
    <definedName name="plazo2001" localSheetId="28">#REF!</definedName>
    <definedName name="plazo2001" localSheetId="29">#REF!</definedName>
    <definedName name="plazo2001" localSheetId="30">#REF!</definedName>
    <definedName name="plazo2001" localSheetId="31">#REF!</definedName>
    <definedName name="plazo2001">#REF!</definedName>
    <definedName name="plazo2002" localSheetId="28">#REF!</definedName>
    <definedName name="plazo2002" localSheetId="29">#REF!</definedName>
    <definedName name="plazo2002" localSheetId="30">#REF!</definedName>
    <definedName name="plazo2002" localSheetId="31">#REF!</definedName>
    <definedName name="plazo2002">#REF!</definedName>
    <definedName name="plazo2003" localSheetId="28">#REF!</definedName>
    <definedName name="plazo2003" localSheetId="29">#REF!</definedName>
    <definedName name="plazo2003" localSheetId="30">#REF!</definedName>
    <definedName name="plazo2003" localSheetId="31">#REF!</definedName>
    <definedName name="plazo2003">#REF!</definedName>
    <definedName name="plazo98" localSheetId="48">[23]Programa!#REF!</definedName>
    <definedName name="plazo98" localSheetId="52">[23]Programa!#REF!</definedName>
    <definedName name="plazo98" localSheetId="28">[23]Programa!#REF!</definedName>
    <definedName name="plazo98" localSheetId="29">[23]Programa!#REF!</definedName>
    <definedName name="plazo98" localSheetId="30">#REF!</definedName>
    <definedName name="plazo98" localSheetId="31">[23]Programa!#REF!</definedName>
    <definedName name="plazo98">#REF!</definedName>
    <definedName name="plazo98j" localSheetId="48">[23]Programa!#REF!</definedName>
    <definedName name="plazo98j" localSheetId="52">[23]Programa!#REF!</definedName>
    <definedName name="plazo98j" localSheetId="28">[23]Programa!#REF!</definedName>
    <definedName name="plazo98j" localSheetId="29">[23]Programa!#REF!</definedName>
    <definedName name="plazo98j" localSheetId="30">#REF!</definedName>
    <definedName name="plazo98j" localSheetId="31">[23]Programa!#REF!</definedName>
    <definedName name="plazo98j">#REF!</definedName>
    <definedName name="plazo98s" localSheetId="48">#REF!</definedName>
    <definedName name="plazo98s" localSheetId="52">#REF!</definedName>
    <definedName name="plazo98s" localSheetId="12">#REF!</definedName>
    <definedName name="plazo98s" localSheetId="13">#REF!</definedName>
    <definedName name="plazo98s" localSheetId="28">#REF!</definedName>
    <definedName name="plazo98s" localSheetId="29">#REF!</definedName>
    <definedName name="plazo98s" localSheetId="30">#REF!</definedName>
    <definedName name="plazo98s" localSheetId="31">#REF!</definedName>
    <definedName name="plazo98s">#REF!</definedName>
    <definedName name="plazo99" localSheetId="48">#REF!</definedName>
    <definedName name="plazo99" localSheetId="52">#REF!</definedName>
    <definedName name="plazo99" localSheetId="12">#REF!</definedName>
    <definedName name="plazo99" localSheetId="13">#REF!</definedName>
    <definedName name="plazo99" localSheetId="28">#REF!</definedName>
    <definedName name="plazo99" localSheetId="29">#REF!</definedName>
    <definedName name="plazo99" localSheetId="30">#REF!</definedName>
    <definedName name="plazo99" localSheetId="31">#REF!</definedName>
    <definedName name="plazo99">#REF!</definedName>
    <definedName name="POLLO" localSheetId="49">#REF!</definedName>
    <definedName name="POLLO" localSheetId="50">#REF!</definedName>
    <definedName name="POLLO" localSheetId="51">#REF!</definedName>
    <definedName name="POLLO" localSheetId="11">#REF!</definedName>
    <definedName name="POLLO" localSheetId="12">#REF!</definedName>
    <definedName name="POLLO" localSheetId="13">#REF!</definedName>
    <definedName name="POLLO" localSheetId="17">#REF!</definedName>
    <definedName name="POLLO" localSheetId="18">#REF!</definedName>
    <definedName name="POLLO" localSheetId="20">#REF!</definedName>
    <definedName name="POLLO" localSheetId="26">#REF!</definedName>
    <definedName name="POLLO" localSheetId="28">#REF!</definedName>
    <definedName name="POLLO" localSheetId="29">#REF!</definedName>
    <definedName name="POLLO" localSheetId="30">#REF!</definedName>
    <definedName name="POLLO" localSheetId="31">#REF!</definedName>
    <definedName name="POLLO" localSheetId="32">#REF!</definedName>
    <definedName name="POLLO" localSheetId="19">#REF!</definedName>
    <definedName name="POLLO" localSheetId="25">#REF!</definedName>
    <definedName name="POLLO" localSheetId="27">#REF!</definedName>
    <definedName name="POLLO">#REF!</definedName>
    <definedName name="poooooooooo" localSheetId="50" hidden="1">'[95]Fax a enviar'!#REF!</definedName>
    <definedName name="poooooooooo" localSheetId="51" hidden="1">'[95]Fax a enviar'!#REF!</definedName>
    <definedName name="poooooooooo" localSheetId="11" hidden="1">#REF!</definedName>
    <definedName name="poooooooooo" localSheetId="12" hidden="1">#REF!</definedName>
    <definedName name="poooooooooo" localSheetId="13" hidden="1">#REF!</definedName>
    <definedName name="poooooooooo" localSheetId="17" hidden="1">#REF!</definedName>
    <definedName name="poooooooooo" localSheetId="18" hidden="1">#REF!</definedName>
    <definedName name="poooooooooo" localSheetId="20" hidden="1">#REF!</definedName>
    <definedName name="poooooooooo" localSheetId="26" hidden="1">#REF!</definedName>
    <definedName name="poooooooooo" localSheetId="28" hidden="1">'[95]Fax a enviar'!#REF!</definedName>
    <definedName name="poooooooooo" localSheetId="29" hidden="1">'[95]Fax a enviar'!#REF!</definedName>
    <definedName name="poooooooooo" localSheetId="30" hidden="1">#REF!</definedName>
    <definedName name="poooooooooo" localSheetId="31" hidden="1">'[95]Fax a enviar'!#REF!</definedName>
    <definedName name="poooooooooo" localSheetId="32" hidden="1">#REF!</definedName>
    <definedName name="poooooooooo" localSheetId="19" hidden="1">#REF!</definedName>
    <definedName name="poooooooooo" localSheetId="25" hidden="1">#REF!</definedName>
    <definedName name="poooooooooo" localSheetId="27" hidden="1">#REF!</definedName>
    <definedName name="poooooooooo" hidden="1">#REF!</definedName>
    <definedName name="POPO" localSheetId="48">#REF!</definedName>
    <definedName name="POPO" localSheetId="51">#REF!</definedName>
    <definedName name="POPO" localSheetId="52">#REF!</definedName>
    <definedName name="POPO" localSheetId="12">#REF!</definedName>
    <definedName name="POPO" localSheetId="13">#REF!</definedName>
    <definedName name="POPO" localSheetId="28">#REF!</definedName>
    <definedName name="POPO" localSheetId="29">#REF!</definedName>
    <definedName name="POPO" localSheetId="30">#REF!</definedName>
    <definedName name="POPO" localSheetId="31">#REF!</definedName>
    <definedName name="POPO">#REF!</definedName>
    <definedName name="PORT" localSheetId="48">#REF!</definedName>
    <definedName name="PORT" localSheetId="51">#REF!</definedName>
    <definedName name="PORT" localSheetId="52">#REF!</definedName>
    <definedName name="PORT" localSheetId="12">#REF!</definedName>
    <definedName name="PORT" localSheetId="13">#REF!</definedName>
    <definedName name="PORT" localSheetId="28">#REF!</definedName>
    <definedName name="PORT" localSheetId="29">#REF!</definedName>
    <definedName name="PORT" localSheetId="30">#REF!</definedName>
    <definedName name="PORT" localSheetId="31">#REF!</definedName>
    <definedName name="PORT">#REF!</definedName>
    <definedName name="Ports" localSheetId="48">#REF!</definedName>
    <definedName name="Ports" localSheetId="51">#REF!</definedName>
    <definedName name="Ports" localSheetId="52">#REF!</definedName>
    <definedName name="Ports" localSheetId="12">#REF!</definedName>
    <definedName name="Ports" localSheetId="13">#REF!</definedName>
    <definedName name="Ports" localSheetId="28">#REF!</definedName>
    <definedName name="Ports" localSheetId="29">#REF!</definedName>
    <definedName name="Ports" localSheetId="30">#REF!</definedName>
    <definedName name="Ports" localSheetId="31">#REF!</definedName>
    <definedName name="Ports">#REF!</definedName>
    <definedName name="Portugal_wt" localSheetId="30">#REF!</definedName>
    <definedName name="Portugal_wt" localSheetId="31">'[69]OECD wgt'!$B$30</definedName>
    <definedName name="Portugal_wt">#REF!</definedName>
    <definedName name="posnet2" localSheetId="48">#REF!</definedName>
    <definedName name="posnet2" localSheetId="51">#REF!</definedName>
    <definedName name="posnet2" localSheetId="52">#REF!</definedName>
    <definedName name="posnet2" localSheetId="12">#REF!</definedName>
    <definedName name="posnet2" localSheetId="13">#REF!</definedName>
    <definedName name="posnet2" localSheetId="28">#REF!</definedName>
    <definedName name="posnet2" localSheetId="29">#REF!</definedName>
    <definedName name="posnet2" localSheetId="30">#REF!</definedName>
    <definedName name="posnet2" localSheetId="31">#REF!</definedName>
    <definedName name="posnet2">#REF!</definedName>
    <definedName name="POTENCIAL" localSheetId="48">#REF!</definedName>
    <definedName name="POTENCIAL" localSheetId="49">#REF!</definedName>
    <definedName name="POTENCIAL" localSheetId="50">#REF!</definedName>
    <definedName name="POTENCIAL" localSheetId="51">#REF!</definedName>
    <definedName name="POTENCIAL" localSheetId="52">#REF!</definedName>
    <definedName name="POTENCIAL" localSheetId="11">#REF!</definedName>
    <definedName name="POTENCIAL" localSheetId="12">#REF!</definedName>
    <definedName name="POTENCIAL" localSheetId="13">#REF!</definedName>
    <definedName name="POTENCIAL" localSheetId="17">#REF!</definedName>
    <definedName name="POTENCIAL" localSheetId="18">#REF!</definedName>
    <definedName name="POTENCIAL" localSheetId="20">#REF!</definedName>
    <definedName name="POTENCIAL" localSheetId="21">#REF!</definedName>
    <definedName name="POTENCIAL" localSheetId="26">#REF!</definedName>
    <definedName name="POTENCIAL" localSheetId="28">#REF!</definedName>
    <definedName name="POTENCIAL" localSheetId="29">#REF!</definedName>
    <definedName name="POTENCIAL" localSheetId="30">#REF!</definedName>
    <definedName name="POTENCIAL" localSheetId="31">#REF!</definedName>
    <definedName name="POTENCIAL" localSheetId="32">#REF!</definedName>
    <definedName name="POTENCIAL" localSheetId="33">#REF!</definedName>
    <definedName name="POTENCIAL" localSheetId="34">#REF!</definedName>
    <definedName name="POTENCIAL" localSheetId="19">#REF!</definedName>
    <definedName name="POTENCIAL" localSheetId="25">#REF!</definedName>
    <definedName name="POTENCIAL" localSheetId="27">#REF!</definedName>
    <definedName name="POTENCIAL">#REF!</definedName>
    <definedName name="PP" localSheetId="49">#REF!</definedName>
    <definedName name="PP" localSheetId="50">#REF!</definedName>
    <definedName name="PP" localSheetId="51">#REF!</definedName>
    <definedName name="PP" localSheetId="11">#REF!</definedName>
    <definedName name="pp" localSheetId="12" hidden="1">{"Riqfin97",#N/A,FALSE,"Tran";"Riqfinpro",#N/A,FALSE,"Tran"}</definedName>
    <definedName name="PP" localSheetId="13">#REF!</definedName>
    <definedName name="PP" localSheetId="17">#REF!</definedName>
    <definedName name="PP" localSheetId="18">#REF!</definedName>
    <definedName name="PP" localSheetId="20">#REF!</definedName>
    <definedName name="PP" localSheetId="21">#REF!</definedName>
    <definedName name="PP" localSheetId="26">#REF!</definedName>
    <definedName name="PP" localSheetId="28">#REF!</definedName>
    <definedName name="PP" localSheetId="29">#REF!</definedName>
    <definedName name="PP" localSheetId="30">#REF!</definedName>
    <definedName name="PP" localSheetId="31">#REF!</definedName>
    <definedName name="PP" localSheetId="32">#REF!</definedName>
    <definedName name="PP" localSheetId="33">#REF!</definedName>
    <definedName name="PP" localSheetId="34">#REF!</definedName>
    <definedName name="PP" localSheetId="19">#REF!</definedName>
    <definedName name="PP" localSheetId="25">#REF!</definedName>
    <definedName name="PP" localSheetId="27">#REF!</definedName>
    <definedName name="PP">#REF!</definedName>
    <definedName name="ppoooooooooo" localSheetId="49" hidden="1">#REF!</definedName>
    <definedName name="ppoooooooooo" localSheetId="50" hidden="1">#REF!</definedName>
    <definedName name="ppoooooooooo" localSheetId="51" hidden="1">#REF!</definedName>
    <definedName name="ppoooooooooo" localSheetId="11" hidden="1">#REF!</definedName>
    <definedName name="ppoooooooooo" localSheetId="12" hidden="1">#REF!</definedName>
    <definedName name="ppoooooooooo" localSheetId="13" hidden="1">#REF!</definedName>
    <definedName name="ppoooooooooo" localSheetId="17" hidden="1">#REF!</definedName>
    <definedName name="ppoooooooooo" localSheetId="20" hidden="1">#REF!</definedName>
    <definedName name="ppoooooooooo" localSheetId="21" hidden="1">#REF!</definedName>
    <definedName name="ppoooooooooo" localSheetId="28" hidden="1">#REF!</definedName>
    <definedName name="ppoooooooooo" localSheetId="29" hidden="1">#REF!</definedName>
    <definedName name="ppoooooooooo" localSheetId="30" hidden="1">#REF!</definedName>
    <definedName name="ppoooooooooo" localSheetId="31" hidden="1">#REF!</definedName>
    <definedName name="ppoooooooooo" localSheetId="32" hidden="1">#REF!</definedName>
    <definedName name="ppoooooooooo" localSheetId="33" hidden="1">#REF!</definedName>
    <definedName name="ppoooooooooo" localSheetId="34" hidden="1">#REF!</definedName>
    <definedName name="ppoooooooooo" localSheetId="19" hidden="1">#REF!</definedName>
    <definedName name="ppoooooooooo" localSheetId="25" hidden="1">#REF!</definedName>
    <definedName name="ppoooooooooo" hidden="1">#REF!</definedName>
    <definedName name="ppp" localSheetId="48" hidden="1">{"Riqfin97",#N/A,FALSE,"Tran";"Riqfinpro",#N/A,FALSE,"Tran"}</definedName>
    <definedName name="ppp" localSheetId="49" hidden="1">{"Riqfin97",#N/A,FALSE,"Tran";"Riqfinpro",#N/A,FALSE,"Tran"}</definedName>
    <definedName name="ppp" localSheetId="50" hidden="1">{"Riqfin97",#N/A,FALSE,"Tran";"Riqfinpro",#N/A,FALSE,"Tran"}</definedName>
    <definedName name="ppp" localSheetId="51" hidden="1">{"Riqfin97",#N/A,FALSE,"Tran";"Riqfinpro",#N/A,FALSE,"Tran"}</definedName>
    <definedName name="ppp" localSheetId="52" hidden="1">{"Riqfin97",#N/A,FALSE,"Tran";"Riqfinpro",#N/A,FALSE,"Tran"}</definedName>
    <definedName name="ppp" localSheetId="11" hidden="1">{"Riqfin97",#N/A,FALSE,"Tran";"Riqfinpro",#N/A,FALSE,"Tran"}</definedName>
    <definedName name="ppp" localSheetId="12" hidden="1">{"Riqfin97",#N/A,FALSE,"Tran";"Riqfinpro",#N/A,FALSE,"Tran"}</definedName>
    <definedName name="ppp" localSheetId="13" hidden="1">{"Riqfin97",#N/A,FALSE,"Tran";"Riqfinpro",#N/A,FALSE,"Tran"}</definedName>
    <definedName name="ppp" localSheetId="17" hidden="1">{"Riqfin97",#N/A,FALSE,"Tran";"Riqfinpro",#N/A,FALSE,"Tran"}</definedName>
    <definedName name="ppp" localSheetId="18" hidden="1">{"Riqfin97",#N/A,FALSE,"Tran";"Riqfinpro",#N/A,FALSE,"Tran"}</definedName>
    <definedName name="ppp" localSheetId="20" hidden="1">{"Riqfin97",#N/A,FALSE,"Tran";"Riqfinpro",#N/A,FALSE,"Tran"}</definedName>
    <definedName name="ppp" localSheetId="21" hidden="1">{"Riqfin97",#N/A,FALSE,"Tran";"Riqfinpro",#N/A,FALSE,"Tran"}</definedName>
    <definedName name="ppp" localSheetId="10" hidden="1">{"Riqfin97",#N/A,FALSE,"Tran";"Riqfinpro",#N/A,FALSE,"Tran"}</definedName>
    <definedName name="ppp" localSheetId="26" hidden="1">{"Riqfin97",#N/A,FALSE,"Tran";"Riqfinpro",#N/A,FALSE,"Tran"}</definedName>
    <definedName name="ppp" localSheetId="23" hidden="1">{"Riqfin97",#N/A,FALSE,"Tran";"Riqfinpro",#N/A,FALSE,"Tran"}</definedName>
    <definedName name="ppp" localSheetId="28" hidden="1">{"Riqfin97",#N/A,FALSE,"Tran";"Riqfinpro",#N/A,FALSE,"Tran"}</definedName>
    <definedName name="ppp" localSheetId="29" hidden="1">{"Riqfin97",#N/A,FALSE,"Tran";"Riqfinpro",#N/A,FALSE,"Tran"}</definedName>
    <definedName name="ppp" localSheetId="30"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4" hidden="1">{"Riqfin97",#N/A,FALSE,"Tran";"Riqfinpro",#N/A,FALSE,"Tran"}</definedName>
    <definedName name="ppp" localSheetId="35" hidden="1">{"Riqfin97",#N/A,FALSE,"Tran";"Riqfinpro",#N/A,FALSE,"Tran"}</definedName>
    <definedName name="ppp" localSheetId="19" hidden="1">{"Riqfin97",#N/A,FALSE,"Tran";"Riqfinpro",#N/A,FALSE,"Tran"}</definedName>
    <definedName name="ppp" localSheetId="22" hidden="1">{"Riqfin97",#N/A,FALSE,"Tran";"Riqfinpro",#N/A,FALSE,"Tran"}</definedName>
    <definedName name="ppp" localSheetId="25" hidden="1">{"Riqfin97",#N/A,FALSE,"Tran";"Riqfinpro",#N/A,FALSE,"Tran"}</definedName>
    <definedName name="ppp" localSheetId="27" hidden="1">{"Riqfin97",#N/A,FALSE,"Tran";"Riqfinpro",#N/A,FALSE,"Tran"}</definedName>
    <definedName name="ppp" hidden="1">{"Riqfin97",#N/A,FALSE,"Tran";"Riqfinpro",#N/A,FALSE,"Tran"}</definedName>
    <definedName name="pppppp" localSheetId="48" hidden="1">{"Riqfin97",#N/A,FALSE,"Tran";"Riqfinpro",#N/A,FALSE,"Tran"}</definedName>
    <definedName name="pppppp" localSheetId="49" hidden="1">{"Riqfin97",#N/A,FALSE,"Tran";"Riqfinpro",#N/A,FALSE,"Tran"}</definedName>
    <definedName name="pppppp" localSheetId="50" hidden="1">{"Riqfin97",#N/A,FALSE,"Tran";"Riqfinpro",#N/A,FALSE,"Tran"}</definedName>
    <definedName name="pppppp" localSheetId="51" hidden="1">{"Riqfin97",#N/A,FALSE,"Tran";"Riqfinpro",#N/A,FALSE,"Tran"}</definedName>
    <definedName name="pppppp" localSheetId="52" hidden="1">{"Riqfin97",#N/A,FALSE,"Tran";"Riqfinpro",#N/A,FALSE,"Tran"}</definedName>
    <definedName name="pppppp" localSheetId="11" hidden="1">{"Riqfin97",#N/A,FALSE,"Tran";"Riqfinpro",#N/A,FALSE,"Tran"}</definedName>
    <definedName name="pppppp" localSheetId="12" hidden="1">{"Riqfin97",#N/A,FALSE,"Tran";"Riqfinpro",#N/A,FALSE,"Tran"}</definedName>
    <definedName name="pppppp" localSheetId="13" hidden="1">{"Riqfin97",#N/A,FALSE,"Tran";"Riqfinpro",#N/A,FALSE,"Tran"}</definedName>
    <definedName name="pppppp" localSheetId="17" hidden="1">{"Riqfin97",#N/A,FALSE,"Tran";"Riqfinpro",#N/A,FALSE,"Tran"}</definedName>
    <definedName name="pppppp" localSheetId="18" hidden="1">{"Riqfin97",#N/A,FALSE,"Tran";"Riqfinpro",#N/A,FALSE,"Tran"}</definedName>
    <definedName name="pppppp" localSheetId="20" hidden="1">{"Riqfin97",#N/A,FALSE,"Tran";"Riqfinpro",#N/A,FALSE,"Tran"}</definedName>
    <definedName name="pppppp" localSheetId="21" hidden="1">{"Riqfin97",#N/A,FALSE,"Tran";"Riqfinpro",#N/A,FALSE,"Tran"}</definedName>
    <definedName name="pppppp" localSheetId="10" hidden="1">{"Riqfin97",#N/A,FALSE,"Tran";"Riqfinpro",#N/A,FALSE,"Tran"}</definedName>
    <definedName name="pppppp" localSheetId="26" hidden="1">{"Riqfin97",#N/A,FALSE,"Tran";"Riqfinpro",#N/A,FALSE,"Tran"}</definedName>
    <definedName name="pppppp" localSheetId="23" hidden="1">{"Riqfin97",#N/A,FALSE,"Tran";"Riqfinpro",#N/A,FALSE,"Tran"}</definedName>
    <definedName name="pppppp" localSheetId="28" hidden="1">{"Riqfin97",#N/A,FALSE,"Tran";"Riqfinpro",#N/A,FALSE,"Tran"}</definedName>
    <definedName name="pppppp" localSheetId="29" hidden="1">{"Riqfin97",#N/A,FALSE,"Tran";"Riqfinpro",#N/A,FALSE,"Tran"}</definedName>
    <definedName name="pppppp" localSheetId="30" hidden="1">{"Riqfin97",#N/A,FALSE,"Tran";"Riqfinpro",#N/A,FALSE,"Tran"}</definedName>
    <definedName name="pppppp" localSheetId="31" hidden="1">{"Riqfin97",#N/A,FALSE,"Tran";"Riqfinpro",#N/A,FALSE,"Tran"}</definedName>
    <definedName name="pppppp" localSheetId="32" hidden="1">{"Riqfin97",#N/A,FALSE,"Tran";"Riqfinpro",#N/A,FALSE,"Tran"}</definedName>
    <definedName name="pppppp" localSheetId="33" hidden="1">{"Riqfin97",#N/A,FALSE,"Tran";"Riqfinpro",#N/A,FALSE,"Tran"}</definedName>
    <definedName name="pppppp" localSheetId="34" hidden="1">{"Riqfin97",#N/A,FALSE,"Tran";"Riqfinpro",#N/A,FALSE,"Tran"}</definedName>
    <definedName name="pppppp" localSheetId="35" hidden="1">{"Riqfin97",#N/A,FALSE,"Tran";"Riqfinpro",#N/A,FALSE,"Tran"}</definedName>
    <definedName name="pppppp" localSheetId="19" hidden="1">{"Riqfin97",#N/A,FALSE,"Tran";"Riqfinpro",#N/A,FALSE,"Tran"}</definedName>
    <definedName name="pppppp" localSheetId="22" hidden="1">{"Riqfin97",#N/A,FALSE,"Tran";"Riqfinpro",#N/A,FALSE,"Tran"}</definedName>
    <definedName name="pppppp" localSheetId="25" hidden="1">{"Riqfin97",#N/A,FALSE,"Tran";"Riqfinpro",#N/A,FALSE,"Tran"}</definedName>
    <definedName name="pppppp" localSheetId="27" hidden="1">{"Riqfin97",#N/A,FALSE,"Tran";"Riqfinpro",#N/A,FALSE,"Tran"}</definedName>
    <definedName name="pppppp" hidden="1">{"Riqfin97",#N/A,FALSE,"Tran";"Riqfinpro",#N/A,FALSE,"Tran"}</definedName>
    <definedName name="pppppppppp" localSheetId="48" hidden="1">#REF!</definedName>
    <definedName name="pppppppppp" localSheetId="49" hidden="1">#REF!</definedName>
    <definedName name="pppppppppp" localSheetId="50" hidden="1">#REF!</definedName>
    <definedName name="pppppppppp" localSheetId="51" hidden="1">#REF!</definedName>
    <definedName name="pppppppppp" localSheetId="52" hidden="1">#REF!</definedName>
    <definedName name="pppppppppp" localSheetId="11" hidden="1">#REF!</definedName>
    <definedName name="pppppppppp" localSheetId="12" hidden="1">#REF!</definedName>
    <definedName name="pppppppppp" localSheetId="13" hidden="1">#REF!</definedName>
    <definedName name="pppppppppp" localSheetId="17" hidden="1">#REF!</definedName>
    <definedName name="pppppppppp" localSheetId="18" hidden="1">#REF!</definedName>
    <definedName name="pppppppppp" localSheetId="20" hidden="1">#REF!</definedName>
    <definedName name="pppppppppp" localSheetId="21" hidden="1">#REF!</definedName>
    <definedName name="pppppppppp" localSheetId="26" hidden="1">#REF!</definedName>
    <definedName name="pppppppppp" localSheetId="28" hidden="1">#REF!</definedName>
    <definedName name="pppppppppp" localSheetId="29" hidden="1">#REF!</definedName>
    <definedName name="pppppppppp" localSheetId="30" hidden="1">#REF!</definedName>
    <definedName name="pppppppppp" localSheetId="31" hidden="1">#REF!</definedName>
    <definedName name="pppppppppp" localSheetId="32" hidden="1">#REF!</definedName>
    <definedName name="pppppppppp" localSheetId="33" hidden="1">#REF!</definedName>
    <definedName name="pppppppppp" localSheetId="34" hidden="1">#REF!</definedName>
    <definedName name="pppppppppp" localSheetId="19" hidden="1">#REF!</definedName>
    <definedName name="pppppppppp" localSheetId="25" hidden="1">#REF!</definedName>
    <definedName name="pppppppppp" localSheetId="27" hidden="1">#REF!</definedName>
    <definedName name="pppppppppp" hidden="1">#REF!</definedName>
    <definedName name="ppppppppppppp" localSheetId="49" hidden="1">#REF!</definedName>
    <definedName name="ppppppppppppp" localSheetId="50" hidden="1">#REF!</definedName>
    <definedName name="ppppppppppppp" localSheetId="51" hidden="1">#REF!</definedName>
    <definedName name="ppppppppppppp" localSheetId="11" hidden="1">#REF!</definedName>
    <definedName name="ppppppppppppp" localSheetId="12" hidden="1">#REF!</definedName>
    <definedName name="ppppppppppppp" localSheetId="13" hidden="1">#REF!</definedName>
    <definedName name="ppppppppppppp" localSheetId="17" hidden="1">#REF!</definedName>
    <definedName name="ppppppppppppp" localSheetId="20" hidden="1">#REF!</definedName>
    <definedName name="ppppppppppppp" localSheetId="21" hidden="1">#REF!</definedName>
    <definedName name="ppppppppppppp" localSheetId="28" hidden="1">#REF!</definedName>
    <definedName name="ppppppppppppp" localSheetId="29" hidden="1">#REF!</definedName>
    <definedName name="ppppppppppppp" localSheetId="30" hidden="1">#REF!</definedName>
    <definedName name="ppppppppppppp" localSheetId="31" hidden="1">#REF!</definedName>
    <definedName name="ppppppppppppp" localSheetId="32" hidden="1">#REF!</definedName>
    <definedName name="ppppppppppppp" localSheetId="33" hidden="1">#REF!</definedName>
    <definedName name="ppppppppppppp" localSheetId="34" hidden="1">#REF!</definedName>
    <definedName name="ppppppppppppp" localSheetId="19" hidden="1">#REF!</definedName>
    <definedName name="ppppppppppppp" localSheetId="25" hidden="1">#REF!</definedName>
    <definedName name="ppppppppppppp" hidden="1">#REF!</definedName>
    <definedName name="PPPWGT">#N/A</definedName>
    <definedName name="PRECIOCIFBANANO" localSheetId="48">#REF!</definedName>
    <definedName name="PRECIOCIFBANANO" localSheetId="49">#REF!</definedName>
    <definedName name="PRECIOCIFBANANO" localSheetId="50">#REF!</definedName>
    <definedName name="PRECIOCIFBANANO" localSheetId="51">#REF!</definedName>
    <definedName name="PRECIOCIFBANANO" localSheetId="52">#REF!</definedName>
    <definedName name="PRECIOCIFBANANO" localSheetId="11">#REF!</definedName>
    <definedName name="PRECIOCIFBANANO" localSheetId="12">#REF!</definedName>
    <definedName name="PRECIOCIFBANANO" localSheetId="13">#REF!</definedName>
    <definedName name="PRECIOCIFBANANO" localSheetId="17">#REF!</definedName>
    <definedName name="PRECIOCIFBANANO" localSheetId="18">#REF!</definedName>
    <definedName name="PRECIOCIFBANANO" localSheetId="20">#REF!</definedName>
    <definedName name="PRECIOCIFBANANO" localSheetId="26">#REF!</definedName>
    <definedName name="PRECIOCIFBANANO" localSheetId="28">#REF!</definedName>
    <definedName name="PRECIOCIFBANANO" localSheetId="29">#REF!</definedName>
    <definedName name="PRECIOCIFBANANO" localSheetId="30">#REF!</definedName>
    <definedName name="PRECIOCIFBANANO" localSheetId="31">#REF!</definedName>
    <definedName name="PRECIOCIFBANANO" localSheetId="32">#REF!</definedName>
    <definedName name="PRECIOCIFBANANO" localSheetId="19">#REF!</definedName>
    <definedName name="PRECIOCIFBANANO" localSheetId="25">#REF!</definedName>
    <definedName name="PRECIOCIFBANANO" localSheetId="27">#REF!</definedName>
    <definedName name="PRECIOCIFBANANO">#REF!</definedName>
    <definedName name="Preparar_Reporte" localSheetId="12">#REF!</definedName>
    <definedName name="Preparar_Reporte" localSheetId="13">#REF!</definedName>
    <definedName name="Preparar_Reporte" localSheetId="28">#REF!</definedName>
    <definedName name="Preparar_Reporte" localSheetId="29">#REF!</definedName>
    <definedName name="Preparar_Reporte" localSheetId="30">#REF!</definedName>
    <definedName name="Preparar_Reporte" localSheetId="31">#REF!</definedName>
    <definedName name="Preparar_Reporte">#REF!</definedName>
    <definedName name="PRES1" localSheetId="48">[68]nonopec!#REF!</definedName>
    <definedName name="PRES1" localSheetId="49">[68]nonopec!#REF!</definedName>
    <definedName name="PRES1" localSheetId="50">[68]nonopec!#REF!</definedName>
    <definedName name="PRES1" localSheetId="51">[68]nonopec!#REF!</definedName>
    <definedName name="PRES1" localSheetId="52">[68]nonopec!#REF!</definedName>
    <definedName name="PRES1" localSheetId="11">#REF!</definedName>
    <definedName name="PRES1" localSheetId="12">#REF!</definedName>
    <definedName name="PRES1" localSheetId="13">#REF!</definedName>
    <definedName name="PRES1" localSheetId="17">#REF!</definedName>
    <definedName name="PRES1" localSheetId="18">#REF!</definedName>
    <definedName name="PRES1" localSheetId="20">#REF!</definedName>
    <definedName name="PRES1" localSheetId="28">[68]nonopec!#REF!</definedName>
    <definedName name="PRES1" localSheetId="29">[68]nonopec!#REF!</definedName>
    <definedName name="PRES1" localSheetId="30">#REF!</definedName>
    <definedName name="PRES1" localSheetId="31">[68]nonopec!#REF!</definedName>
    <definedName name="PRES1" localSheetId="32">#REF!</definedName>
    <definedName name="PRES1" localSheetId="33">#REF!</definedName>
    <definedName name="PRES1" localSheetId="34">#REF!</definedName>
    <definedName name="PRES1" localSheetId="19">#REF!</definedName>
    <definedName name="PRES1" localSheetId="25">#REF!</definedName>
    <definedName name="PRES1">#REF!</definedName>
    <definedName name="PRES2" localSheetId="48">[68]nonopec!#REF!</definedName>
    <definedName name="PRES2" localSheetId="49">[68]nonopec!#REF!</definedName>
    <definedName name="PRES2" localSheetId="50">[68]nonopec!#REF!</definedName>
    <definedName name="PRES2" localSheetId="51">[68]nonopec!#REF!</definedName>
    <definedName name="PRES2" localSheetId="52">[68]nonopec!#REF!</definedName>
    <definedName name="PRES2" localSheetId="11">#REF!</definedName>
    <definedName name="PRES2" localSheetId="12">#REF!</definedName>
    <definedName name="PRES2" localSheetId="13">#REF!</definedName>
    <definedName name="PRES2" localSheetId="17">#REF!</definedName>
    <definedName name="PRES2" localSheetId="18">#REF!</definedName>
    <definedName name="PRES2" localSheetId="20">#REF!</definedName>
    <definedName name="PRES2" localSheetId="28">[68]nonopec!#REF!</definedName>
    <definedName name="PRES2" localSheetId="29">[68]nonopec!#REF!</definedName>
    <definedName name="PRES2" localSheetId="30">#REF!</definedName>
    <definedName name="PRES2" localSheetId="31">[68]nonopec!#REF!</definedName>
    <definedName name="PRES2" localSheetId="32">#REF!</definedName>
    <definedName name="PRES2" localSheetId="33">#REF!</definedName>
    <definedName name="PRES2" localSheetId="34">#REF!</definedName>
    <definedName name="PRES2" localSheetId="19">#REF!</definedName>
    <definedName name="PRES2" localSheetId="25">#REF!</definedName>
    <definedName name="PRES2">#REF!</definedName>
    <definedName name="PRES3" localSheetId="48">[68]nonopec!#REF!</definedName>
    <definedName name="PRES3" localSheetId="49">[68]nonopec!#REF!</definedName>
    <definedName name="PRES3" localSheetId="50">[68]nonopec!#REF!</definedName>
    <definedName name="PRES3" localSheetId="51">[68]nonopec!#REF!</definedName>
    <definedName name="PRES3" localSheetId="52">[68]nonopec!#REF!</definedName>
    <definedName name="PRES3" localSheetId="17">#REF!</definedName>
    <definedName name="PRES3" localSheetId="18">#REF!</definedName>
    <definedName name="PRES3" localSheetId="20">#REF!</definedName>
    <definedName name="PRES3" localSheetId="29">[68]nonopec!#REF!</definedName>
    <definedName name="PRES3" localSheetId="30">#REF!</definedName>
    <definedName name="PRES3" localSheetId="31">[68]nonopec!#REF!</definedName>
    <definedName name="PRES3" localSheetId="32">#REF!</definedName>
    <definedName name="PRES3" localSheetId="33">#REF!</definedName>
    <definedName name="PRES3" localSheetId="34">#REF!</definedName>
    <definedName name="PRES3" localSheetId="19">#REF!</definedName>
    <definedName name="PRES3" localSheetId="25">#REF!</definedName>
    <definedName name="PRES3">#REF!</definedName>
    <definedName name="presion" localSheetId="48">#REF!</definedName>
    <definedName name="presion" localSheetId="51">#REF!</definedName>
    <definedName name="presion" localSheetId="52">#REF!</definedName>
    <definedName name="presion" localSheetId="12">#REF!</definedName>
    <definedName name="presion" localSheetId="13">#REF!</definedName>
    <definedName name="presion" localSheetId="28">#REF!</definedName>
    <definedName name="presion" localSheetId="29">#REF!</definedName>
    <definedName name="presion" localSheetId="30">#REF!</definedName>
    <definedName name="presion" localSheetId="31">#REF!</definedName>
    <definedName name="presion">#REF!</definedName>
    <definedName name="PRICE" localSheetId="48">#REF!</definedName>
    <definedName name="PRICE" localSheetId="49">#REF!</definedName>
    <definedName name="PRICE" localSheetId="50">#REF!</definedName>
    <definedName name="PRICE" localSheetId="51">#REF!</definedName>
    <definedName name="PRICE" localSheetId="52">#REF!</definedName>
    <definedName name="PRICE" localSheetId="11">#REF!</definedName>
    <definedName name="PRICE" localSheetId="12">#REF!</definedName>
    <definedName name="PRICE" localSheetId="13">#REF!</definedName>
    <definedName name="PRICE" localSheetId="17">#REF!</definedName>
    <definedName name="PRICE" localSheetId="18">#REF!</definedName>
    <definedName name="PRICE" localSheetId="20">#REF!</definedName>
    <definedName name="PRICE" localSheetId="26">#REF!</definedName>
    <definedName name="PRICE" localSheetId="28">#REF!</definedName>
    <definedName name="PRICE" localSheetId="29">#REF!</definedName>
    <definedName name="PRICE" localSheetId="30">#REF!</definedName>
    <definedName name="PRICE" localSheetId="31">#REF!</definedName>
    <definedName name="PRICE" localSheetId="32">#REF!</definedName>
    <definedName name="PRICE" localSheetId="19">#REF!</definedName>
    <definedName name="PRICE" localSheetId="25">#REF!</definedName>
    <definedName name="PRICE" localSheetId="27">#REF!</definedName>
    <definedName name="PRICE">#REF!</definedName>
    <definedName name="PRICETAB" localSheetId="49">#REF!</definedName>
    <definedName name="PRICETAB" localSheetId="50">#REF!</definedName>
    <definedName name="PRICETAB" localSheetId="51">#REF!</definedName>
    <definedName name="PRICETAB" localSheetId="11">#REF!</definedName>
    <definedName name="PRICETAB" localSheetId="12">#REF!</definedName>
    <definedName name="PRICETAB" localSheetId="13">#REF!</definedName>
    <definedName name="PRICETAB" localSheetId="17">#REF!</definedName>
    <definedName name="PRICETAB" localSheetId="18">#REF!</definedName>
    <definedName name="PRICETAB" localSheetId="20">#REF!</definedName>
    <definedName name="PRICETAB" localSheetId="26">#REF!</definedName>
    <definedName name="PRICETAB" localSheetId="28">#REF!</definedName>
    <definedName name="PRICETAB" localSheetId="29">#REF!</definedName>
    <definedName name="PRICETAB" localSheetId="30">#REF!</definedName>
    <definedName name="PRICETAB" localSheetId="31">#REF!</definedName>
    <definedName name="PRICETAB" localSheetId="32">#REF!</definedName>
    <definedName name="PRICETAB" localSheetId="19">#REF!</definedName>
    <definedName name="PRICETAB" localSheetId="25">#REF!</definedName>
    <definedName name="PRICETAB" localSheetId="27">#REF!</definedName>
    <definedName name="PRICETAB">#REF!</definedName>
    <definedName name="print" localSheetId="28">#REF!</definedName>
    <definedName name="print" localSheetId="29">#REF!</definedName>
    <definedName name="print" localSheetId="30">#REF!</definedName>
    <definedName name="print" localSheetId="31">#REF!</definedName>
    <definedName name="print">#REF!</definedName>
    <definedName name="Print_Area_MI" localSheetId="49">#REF!</definedName>
    <definedName name="Print_Area_MI" localSheetId="50">#REF!</definedName>
    <definedName name="Print_Area_MI" localSheetId="51">#REF!</definedName>
    <definedName name="Print_Area_MI" localSheetId="11">#REF!</definedName>
    <definedName name="Print_Area_MI" localSheetId="12">#REF!</definedName>
    <definedName name="Print_Area_MI" localSheetId="13">#REF!</definedName>
    <definedName name="Print_Area_MI" localSheetId="17">#REF!</definedName>
    <definedName name="Print_Area_MI" localSheetId="18">#REF!</definedName>
    <definedName name="Print_Area_MI" localSheetId="20">#REF!</definedName>
    <definedName name="Print_Area_MI" localSheetId="21">#REF!</definedName>
    <definedName name="Print_Area_MI" localSheetId="26">#REF!</definedName>
    <definedName name="Print_Area_MI" localSheetId="28">#REF!</definedName>
    <definedName name="Print_Area_MI" localSheetId="29">#REF!</definedName>
    <definedName name="Print_Area_MI" localSheetId="30">#REF!</definedName>
    <definedName name="Print_Area_MI" localSheetId="31">#REF!</definedName>
    <definedName name="Print_Area_MI" localSheetId="32">#REF!</definedName>
    <definedName name="Print_Area_MI" localSheetId="33">#REF!</definedName>
    <definedName name="Print_Area_MI" localSheetId="34">#REF!</definedName>
    <definedName name="Print_Area_MI" localSheetId="19">#REF!</definedName>
    <definedName name="Print_Area_MI" localSheetId="25">#REF!</definedName>
    <definedName name="Print_Area_MI" localSheetId="27">#REF!</definedName>
    <definedName name="Print_Area_MI">#REF!</definedName>
    <definedName name="Print_Titles_MI" localSheetId="12">#REF!</definedName>
    <definedName name="Print_Titles_MI" localSheetId="13">#REF!</definedName>
    <definedName name="Print_Titles_MI" localSheetId="28">#REF!</definedName>
    <definedName name="Print_Titles_MI" localSheetId="29">#REF!</definedName>
    <definedName name="Print_Titles_MI" localSheetId="30">#REF!</definedName>
    <definedName name="Print_Titles_MI" localSheetId="31">#REF!</definedName>
    <definedName name="Print_Titles_MI">#REF!</definedName>
    <definedName name="Print1" localSheetId="49">#REF!</definedName>
    <definedName name="Print1" localSheetId="50">#REF!</definedName>
    <definedName name="Print1" localSheetId="51">#REF!</definedName>
    <definedName name="Print1" localSheetId="11">#REF!</definedName>
    <definedName name="Print1" localSheetId="12">#REF!</definedName>
    <definedName name="Print1" localSheetId="13">#REF!</definedName>
    <definedName name="Print1" localSheetId="17">#REF!</definedName>
    <definedName name="Print1" localSheetId="21">#REF!</definedName>
    <definedName name="Print1" localSheetId="28">#REF!</definedName>
    <definedName name="Print1" localSheetId="29">#REF!</definedName>
    <definedName name="Print1" localSheetId="30">#REF!</definedName>
    <definedName name="Print1" localSheetId="31">#REF!</definedName>
    <definedName name="Print1" localSheetId="32">#REF!</definedName>
    <definedName name="Print1" localSheetId="33">#REF!</definedName>
    <definedName name="Print1" localSheetId="34">#REF!</definedName>
    <definedName name="Print1" localSheetId="19">#REF!</definedName>
    <definedName name="Print1" localSheetId="25">#REF!</definedName>
    <definedName name="Print1">#REF!</definedName>
    <definedName name="PRINTMACRO" localSheetId="49">#REF!</definedName>
    <definedName name="PRINTMACRO" localSheetId="50">#REF!</definedName>
    <definedName name="PRINTMACRO" localSheetId="51">#REF!</definedName>
    <definedName name="PRINTMACRO" localSheetId="11">#REF!</definedName>
    <definedName name="PRINTMACRO" localSheetId="17">#REF!</definedName>
    <definedName name="PRINTMACRO" localSheetId="28">#REF!</definedName>
    <definedName name="PRINTMACRO" localSheetId="29">#REF!</definedName>
    <definedName name="PRINTMACRO" localSheetId="30">#REF!</definedName>
    <definedName name="PRINTMACRO" localSheetId="31">#REF!</definedName>
    <definedName name="PRINTMACRO" localSheetId="25">#REF!</definedName>
    <definedName name="PRINTMACRO">#REF!</definedName>
    <definedName name="PrintThis_Links" localSheetId="12">#REF!</definedName>
    <definedName name="PrintThis_Links" localSheetId="17">#REF!</definedName>
    <definedName name="PrintThis_Links" localSheetId="18">#REF!</definedName>
    <definedName name="PrintThis_Links" localSheetId="20">#REF!</definedName>
    <definedName name="PrintThis_Links" localSheetId="30">#REF!</definedName>
    <definedName name="PrintThis_Links" localSheetId="31">[110]Links!$A$1:$F$33</definedName>
    <definedName name="PrintThis_Links" localSheetId="19">#REF!</definedName>
    <definedName name="PrintThis_Links">#REF!</definedName>
    <definedName name="PRIV0" localSheetId="48">#REF!</definedName>
    <definedName name="PRIV0" localSheetId="49">#REF!</definedName>
    <definedName name="PRIV0" localSheetId="50">#REF!</definedName>
    <definedName name="PRIV0" localSheetId="51">#REF!</definedName>
    <definedName name="PRIV0" localSheetId="52">#REF!</definedName>
    <definedName name="PRIV0" localSheetId="11">#REF!</definedName>
    <definedName name="PRIV0" localSheetId="12">#REF!</definedName>
    <definedName name="PRIV0" localSheetId="13">#REF!</definedName>
    <definedName name="PRIV0" localSheetId="17">#REF!</definedName>
    <definedName name="PRIV0" localSheetId="18">#REF!</definedName>
    <definedName name="PRIV0" localSheetId="20">#REF!</definedName>
    <definedName name="PRIV0" localSheetId="26">#REF!</definedName>
    <definedName name="PRIV0" localSheetId="28">#REF!</definedName>
    <definedName name="PRIV0" localSheetId="29">#REF!</definedName>
    <definedName name="PRIV0" localSheetId="30">#REF!</definedName>
    <definedName name="PRIV0" localSheetId="31">#REF!</definedName>
    <definedName name="PRIV0" localSheetId="32">#REF!</definedName>
    <definedName name="PRIV0" localSheetId="19">#REF!</definedName>
    <definedName name="PRIV0" localSheetId="25">#REF!</definedName>
    <definedName name="PRIV0" localSheetId="27">#REF!</definedName>
    <definedName name="PRIV0">#REF!</definedName>
    <definedName name="PRIV00" localSheetId="49">#REF!</definedName>
    <definedName name="PRIV00" localSheetId="50">#REF!</definedName>
    <definedName name="PRIV00" localSheetId="51">#REF!</definedName>
    <definedName name="PRIV00" localSheetId="11">#REF!</definedName>
    <definedName name="PRIV00" localSheetId="12">#REF!</definedName>
    <definedName name="PRIV00" localSheetId="17">#REF!</definedName>
    <definedName name="PRIV00" localSheetId="18">#REF!</definedName>
    <definedName name="PRIV00" localSheetId="20">#REF!</definedName>
    <definedName name="PRIV00" localSheetId="26">#REF!</definedName>
    <definedName name="PRIV00" localSheetId="28">#REF!</definedName>
    <definedName name="PRIV00" localSheetId="29">#REF!</definedName>
    <definedName name="PRIV00" localSheetId="30">#REF!</definedName>
    <definedName name="PRIV00" localSheetId="31">#REF!</definedName>
    <definedName name="PRIV00" localSheetId="32">#REF!</definedName>
    <definedName name="PRIV00" localSheetId="19">#REF!</definedName>
    <definedName name="PRIV00" localSheetId="25">#REF!</definedName>
    <definedName name="PRIV00" localSheetId="27">#REF!</definedName>
    <definedName name="PRIV00">#REF!</definedName>
    <definedName name="PRIV1" localSheetId="49">#REF!</definedName>
    <definedName name="PRIV1" localSheetId="50">#REF!</definedName>
    <definedName name="PRIV1" localSheetId="51">#REF!</definedName>
    <definedName name="PRIV1" localSheetId="11">#REF!</definedName>
    <definedName name="PRIV1" localSheetId="12">#REF!</definedName>
    <definedName name="PRIV1" localSheetId="17">#REF!</definedName>
    <definedName name="PRIV1" localSheetId="18">#REF!</definedName>
    <definedName name="PRIV1" localSheetId="20">#REF!</definedName>
    <definedName name="PRIV1" localSheetId="26">#REF!</definedName>
    <definedName name="PRIV1" localSheetId="28">#REF!</definedName>
    <definedName name="PRIV1" localSheetId="29">#REF!</definedName>
    <definedName name="PRIV1" localSheetId="30">#REF!</definedName>
    <definedName name="PRIV1" localSheetId="31">#REF!</definedName>
    <definedName name="PRIV1" localSheetId="32">#REF!</definedName>
    <definedName name="PRIV1" localSheetId="19">#REF!</definedName>
    <definedName name="PRIV1" localSheetId="25">#REF!</definedName>
    <definedName name="PRIV1" localSheetId="27">#REF!</definedName>
    <definedName name="PRIV1">#REF!</definedName>
    <definedName name="PRIV11" localSheetId="49">#REF!</definedName>
    <definedName name="PRIV11" localSheetId="50">#REF!</definedName>
    <definedName name="PRIV11" localSheetId="51">#REF!</definedName>
    <definedName name="PRIV11" localSheetId="11">#REF!</definedName>
    <definedName name="PRIV11" localSheetId="17">#REF!</definedName>
    <definedName name="PRIV11" localSheetId="28">#REF!</definedName>
    <definedName name="PRIV11" localSheetId="29">#REF!</definedName>
    <definedName name="PRIV11" localSheetId="30">#REF!</definedName>
    <definedName name="PRIV11" localSheetId="31">#REF!</definedName>
    <definedName name="PRIV11" localSheetId="25">#REF!</definedName>
    <definedName name="PRIV11">#REF!</definedName>
    <definedName name="PRIV2" localSheetId="49">#REF!</definedName>
    <definedName name="PRIV2" localSheetId="50">#REF!</definedName>
    <definedName name="PRIV2" localSheetId="51">#REF!</definedName>
    <definedName name="PRIV2" localSheetId="11">#REF!</definedName>
    <definedName name="PRIV2" localSheetId="17">#REF!</definedName>
    <definedName name="PRIV2" localSheetId="28">#REF!</definedName>
    <definedName name="PRIV2" localSheetId="29">#REF!</definedName>
    <definedName name="PRIV2" localSheetId="30">#REF!</definedName>
    <definedName name="PRIV2" localSheetId="31">#REF!</definedName>
    <definedName name="PRIV2" localSheetId="25">#REF!</definedName>
    <definedName name="PRIV2">#REF!</definedName>
    <definedName name="PRIV22" localSheetId="49">#REF!</definedName>
    <definedName name="PRIV22" localSheetId="50">#REF!</definedName>
    <definedName name="PRIV22" localSheetId="51">#REF!</definedName>
    <definedName name="PRIV22" localSheetId="11">#REF!</definedName>
    <definedName name="PRIV22" localSheetId="17">#REF!</definedName>
    <definedName name="PRIV22" localSheetId="28">#REF!</definedName>
    <definedName name="PRIV22" localSheetId="29">#REF!</definedName>
    <definedName name="PRIV22" localSheetId="30">#REF!</definedName>
    <definedName name="PRIV22" localSheetId="31">#REF!</definedName>
    <definedName name="PRIV22" localSheetId="25">#REF!</definedName>
    <definedName name="PRIV22">#REF!</definedName>
    <definedName name="priv2ycredito" localSheetId="28">#REF!</definedName>
    <definedName name="priv2ycredito" localSheetId="29">#REF!</definedName>
    <definedName name="priv2ycredito" localSheetId="30">#REF!</definedName>
    <definedName name="priv2ycredito" localSheetId="31">#REF!</definedName>
    <definedName name="priv2ycredito">#REF!</definedName>
    <definedName name="priv2yposnet2ycredito" localSheetId="28">#REF!</definedName>
    <definedName name="priv2yposnet2ycredito" localSheetId="29">#REF!</definedName>
    <definedName name="priv2yposnet2ycredito" localSheetId="30">#REF!</definedName>
    <definedName name="priv2yposnet2ycredito" localSheetId="31">#REF!</definedName>
    <definedName name="priv2yposnet2ycredito">#REF!</definedName>
    <definedName name="PRIV3" localSheetId="49">#REF!</definedName>
    <definedName name="PRIV3" localSheetId="50">#REF!</definedName>
    <definedName name="PRIV3" localSheetId="51">#REF!</definedName>
    <definedName name="PRIV3" localSheetId="11">#REF!</definedName>
    <definedName name="PRIV3" localSheetId="17">#REF!</definedName>
    <definedName name="PRIV3" localSheetId="28">#REF!</definedName>
    <definedName name="PRIV3" localSheetId="29">#REF!</definedName>
    <definedName name="PRIV3" localSheetId="30">#REF!</definedName>
    <definedName name="PRIV3" localSheetId="31">#REF!</definedName>
    <definedName name="PRIV3" localSheetId="25">#REF!</definedName>
    <definedName name="PRIV3">#REF!</definedName>
    <definedName name="PRIV33" localSheetId="49">#REF!</definedName>
    <definedName name="PRIV33" localSheetId="50">#REF!</definedName>
    <definedName name="PRIV33" localSheetId="51">#REF!</definedName>
    <definedName name="PRIV33" localSheetId="11">#REF!</definedName>
    <definedName name="PRIV33" localSheetId="17">#REF!</definedName>
    <definedName name="PRIV33" localSheetId="28">#REF!</definedName>
    <definedName name="PRIV33" localSheetId="29">#REF!</definedName>
    <definedName name="PRIV33" localSheetId="30">#REF!</definedName>
    <definedName name="PRIV33" localSheetId="31">#REF!</definedName>
    <definedName name="PRIV33" localSheetId="25">#REF!</definedName>
    <definedName name="PRIV33">#REF!</definedName>
    <definedName name="PRMONTH" localSheetId="49">#REF!</definedName>
    <definedName name="PRMONTH" localSheetId="50">#REF!</definedName>
    <definedName name="PRMONTH" localSheetId="51">#REF!</definedName>
    <definedName name="PRMONTH" localSheetId="11">#REF!</definedName>
    <definedName name="PRMONTH" localSheetId="17">#REF!</definedName>
    <definedName name="PRMONTH" localSheetId="28">#REF!</definedName>
    <definedName name="PRMONTH" localSheetId="29">#REF!</definedName>
    <definedName name="PRMONTH" localSheetId="30">#REF!</definedName>
    <definedName name="PRMONTH" localSheetId="31">#REF!</definedName>
    <definedName name="PRMONTH" localSheetId="25">#REF!</definedName>
    <definedName name="PRMONTH">#REF!</definedName>
    <definedName name="prn" localSheetId="17">#REF!</definedName>
    <definedName name="prn" localSheetId="18">#REF!</definedName>
    <definedName name="prn" localSheetId="20">#REF!</definedName>
    <definedName name="prn" localSheetId="30">#REF!</definedName>
    <definedName name="prn" localSheetId="31">[103]FSUOUT!$B$2:$V$32</definedName>
    <definedName name="prn" localSheetId="19">#REF!</definedName>
    <definedName name="prn">#REF!</definedName>
    <definedName name="Product" localSheetId="48">#REF!</definedName>
    <definedName name="Product" localSheetId="49">#REF!</definedName>
    <definedName name="Product" localSheetId="50">#REF!</definedName>
    <definedName name="Product" localSheetId="51">#REF!</definedName>
    <definedName name="Product" localSheetId="52">#REF!</definedName>
    <definedName name="Product" localSheetId="11">#REF!</definedName>
    <definedName name="Product" localSheetId="12">#REF!</definedName>
    <definedName name="Product" localSheetId="13">#REF!</definedName>
    <definedName name="Product" localSheetId="17">#REF!</definedName>
    <definedName name="Product" localSheetId="18">#REF!</definedName>
    <definedName name="Product" localSheetId="20">#REF!</definedName>
    <definedName name="Product" localSheetId="21">#REF!</definedName>
    <definedName name="Product" localSheetId="26">#REF!</definedName>
    <definedName name="Product" localSheetId="28">#REF!</definedName>
    <definedName name="Product" localSheetId="29">#REF!</definedName>
    <definedName name="Product" localSheetId="30">#REF!</definedName>
    <definedName name="Product" localSheetId="31">#REF!</definedName>
    <definedName name="Product" localSheetId="32">#REF!</definedName>
    <definedName name="Product" localSheetId="33">#REF!</definedName>
    <definedName name="Product" localSheetId="34">#REF!</definedName>
    <definedName name="Product" localSheetId="19">#REF!</definedName>
    <definedName name="Product" localSheetId="25">#REF!</definedName>
    <definedName name="Product" localSheetId="27">#REF!</definedName>
    <definedName name="Product">#REF!</definedName>
    <definedName name="PROG" localSheetId="12">#REF!</definedName>
    <definedName name="PROG" localSheetId="13">#REF!</definedName>
    <definedName name="PROG" localSheetId="28">#REF!</definedName>
    <definedName name="PROG" localSheetId="29">#REF!</definedName>
    <definedName name="PROG" localSheetId="30">#REF!</definedName>
    <definedName name="PROG" localSheetId="31">#REF!</definedName>
    <definedName name="PROG">#REF!</definedName>
    <definedName name="Prog1998" localSheetId="48">'[136]2003'!#REF!</definedName>
    <definedName name="Prog1998" localSheetId="49">'[136]2003'!#REF!</definedName>
    <definedName name="Prog1998" localSheetId="50">'[136]2003'!#REF!</definedName>
    <definedName name="Prog1998" localSheetId="51">'[136]2003'!#REF!</definedName>
    <definedName name="Prog1998" localSheetId="52">'[136]2003'!#REF!</definedName>
    <definedName name="Prog1998" localSheetId="11">#REF!</definedName>
    <definedName name="Prog1998" localSheetId="12">#REF!</definedName>
    <definedName name="Prog1998" localSheetId="13">#REF!</definedName>
    <definedName name="Prog1998" localSheetId="17">#REF!</definedName>
    <definedName name="Prog1998" localSheetId="18">#REF!</definedName>
    <definedName name="Prog1998" localSheetId="20">#REF!</definedName>
    <definedName name="Prog1998" localSheetId="26">#REF!</definedName>
    <definedName name="Prog1998" localSheetId="28">'[136]2003'!#REF!</definedName>
    <definedName name="Prog1998" localSheetId="29">'[136]2003'!#REF!</definedName>
    <definedName name="Prog1998" localSheetId="30">#REF!</definedName>
    <definedName name="Prog1998" localSheetId="31">'[136]2003'!#REF!</definedName>
    <definedName name="Prog1998" localSheetId="32">#REF!</definedName>
    <definedName name="Prog1998" localSheetId="19">#REF!</definedName>
    <definedName name="Prog1998" localSheetId="25">#REF!</definedName>
    <definedName name="Prog1998" localSheetId="27">#REF!</definedName>
    <definedName name="Prog1998">#REF!</definedName>
    <definedName name="progra" localSheetId="48">#REF!</definedName>
    <definedName name="progra" localSheetId="51">#REF!</definedName>
    <definedName name="progra" localSheetId="52">#REF!</definedName>
    <definedName name="progra" localSheetId="12">#REF!</definedName>
    <definedName name="progra" localSheetId="13">#REF!</definedName>
    <definedName name="progra" localSheetId="28">#REF!</definedName>
    <definedName name="progra" localSheetId="29">#REF!</definedName>
    <definedName name="progra" localSheetId="30">#REF!</definedName>
    <definedName name="progra" localSheetId="31">#REF!</definedName>
    <definedName name="progra">#REF!</definedName>
    <definedName name="proj00" localSheetId="48">[137]sources!#REF!</definedName>
    <definedName name="proj00" localSheetId="52">[137]sources!#REF!</definedName>
    <definedName name="proj00" localSheetId="12">#REF!</definedName>
    <definedName name="proj00" localSheetId="13">#REF!</definedName>
    <definedName name="proj00" localSheetId="28">[137]sources!#REF!</definedName>
    <definedName name="proj00" localSheetId="29">[137]sources!#REF!</definedName>
    <definedName name="proj00" localSheetId="30">#REF!</definedName>
    <definedName name="proj00" localSheetId="31">[137]sources!#REF!</definedName>
    <definedName name="proj00">#REF!</definedName>
    <definedName name="PROJ98" localSheetId="48">#REF!</definedName>
    <definedName name="PROJ98" localSheetId="51">#REF!</definedName>
    <definedName name="PROJ98" localSheetId="52">#REF!</definedName>
    <definedName name="PROJ98" localSheetId="12">#REF!</definedName>
    <definedName name="PROJ98" localSheetId="13">#REF!</definedName>
    <definedName name="PROJ98" localSheetId="28">#REF!</definedName>
    <definedName name="PROJ98" localSheetId="29">#REF!</definedName>
    <definedName name="PROJ98" localSheetId="30">#REF!</definedName>
    <definedName name="PROJ98" localSheetId="31">#REF!</definedName>
    <definedName name="PROJ98">#REF!</definedName>
    <definedName name="prom" localSheetId="30">#REF!</definedName>
    <definedName name="prom" localSheetId="31">[64]Promedio!$CD$90</definedName>
    <definedName name="prom">#REF!</definedName>
    <definedName name="promgraf" localSheetId="48">[138]GRAFPROM!#REF!</definedName>
    <definedName name="promgraf" localSheetId="52">[138]GRAFPROM!#REF!</definedName>
    <definedName name="promgraf" localSheetId="28">[138]GRAFPROM!#REF!</definedName>
    <definedName name="promgraf" localSheetId="29">[138]GRAFPROM!#REF!</definedName>
    <definedName name="promgraf" localSheetId="30">#REF!</definedName>
    <definedName name="promgraf" localSheetId="31">[138]GRAFPROM!#REF!</definedName>
    <definedName name="promgraf">#REF!</definedName>
    <definedName name="Prop.Demanda" localSheetId="30">#REF!</definedName>
    <definedName name="Prop.Demanda" localSheetId="31">'[52]Ranking Bancario'!$AH$4:$AL$54</definedName>
    <definedName name="Prop.Demanda">#REF!</definedName>
    <definedName name="Province" localSheetId="48">#REF!</definedName>
    <definedName name="Province" localSheetId="52">#REF!</definedName>
    <definedName name="Province" localSheetId="28">#REF!</definedName>
    <definedName name="Province" localSheetId="29">#REF!</definedName>
    <definedName name="Province" localSheetId="31">#REF!</definedName>
    <definedName name="Province">#REF!</definedName>
    <definedName name="Province_Details" localSheetId="48">#REF!</definedName>
    <definedName name="Province_Details" localSheetId="52">#REF!</definedName>
    <definedName name="Province_Details" localSheetId="28">#REF!</definedName>
    <definedName name="Province_Details" localSheetId="29">#REF!</definedName>
    <definedName name="Province_Details" localSheetId="31">#REF!</definedName>
    <definedName name="Province_Details">#REF!</definedName>
    <definedName name="prphalf" localSheetId="30">#REF!</definedName>
    <definedName name="prphalf" localSheetId="31">[123]Sheet4!$C$3:$G$57</definedName>
    <definedName name="prphalf">#REF!</definedName>
    <definedName name="PRPINTSEPT" localSheetId="30">#REF!</definedName>
    <definedName name="PRPINTSEPT" localSheetId="31">[139]STOCK!$D$4:$W$102</definedName>
    <definedName name="PRPINTSEPT">#REF!</definedName>
    <definedName name="prueba" localSheetId="48">[5]!prueba</definedName>
    <definedName name="prueba" localSheetId="52">[5]!prueba</definedName>
    <definedName name="prueba" localSheetId="28">[5]!prueba</definedName>
    <definedName name="prueba" localSheetId="29">[5]!prueba</definedName>
    <definedName name="prueba" localSheetId="30">#REF!</definedName>
    <definedName name="prueba" localSheetId="31">[5]!prueba</definedName>
    <definedName name="prueba">#REF!</definedName>
    <definedName name="PRYEAR" localSheetId="48">#REF!</definedName>
    <definedName name="PRYEAR" localSheetId="49">#REF!</definedName>
    <definedName name="PRYEAR" localSheetId="50">#REF!</definedName>
    <definedName name="PRYEAR" localSheetId="51">#REF!</definedName>
    <definedName name="PRYEAR" localSheetId="52">#REF!</definedName>
    <definedName name="PRYEAR" localSheetId="11">#REF!</definedName>
    <definedName name="PRYEAR" localSheetId="12">#REF!</definedName>
    <definedName name="PRYEAR" localSheetId="13">#REF!</definedName>
    <definedName name="PRYEAR" localSheetId="17">#REF!</definedName>
    <definedName name="PRYEAR" localSheetId="18">#REF!</definedName>
    <definedName name="PRYEAR" localSheetId="20">#REF!</definedName>
    <definedName name="PRYEAR" localSheetId="26">#REF!</definedName>
    <definedName name="PRYEAR" localSheetId="28">#REF!</definedName>
    <definedName name="PRYEAR" localSheetId="29">#REF!</definedName>
    <definedName name="PRYEAR" localSheetId="30">#REF!</definedName>
    <definedName name="PRYEAR" localSheetId="31">#REF!</definedName>
    <definedName name="PRYEAR" localSheetId="32">#REF!</definedName>
    <definedName name="PRYEAR" localSheetId="19">#REF!</definedName>
    <definedName name="PRYEAR" localSheetId="25">#REF!</definedName>
    <definedName name="PRYEAR" localSheetId="27">#REF!</definedName>
    <definedName name="PRYEAR">#REF!</definedName>
    <definedName name="PS" localSheetId="12">#REF!</definedName>
    <definedName name="PS" localSheetId="13">#REF!</definedName>
    <definedName name="PS" localSheetId="28">#REF!</definedName>
    <definedName name="PS" localSheetId="29">#REF!</definedName>
    <definedName name="PS" localSheetId="30">#REF!</definedName>
    <definedName name="PS" localSheetId="31">#REF!</definedName>
    <definedName name="PS">#REF!</definedName>
    <definedName name="psbr" localSheetId="12">#REF!</definedName>
    <definedName name="psbr" localSheetId="13">#REF!</definedName>
    <definedName name="psbr" localSheetId="28">'[140]Input PSBR;Q-F'!#REF!</definedName>
    <definedName name="psbr" localSheetId="29">'[140]Input PSBR;Q-F'!#REF!</definedName>
    <definedName name="psbr" localSheetId="30">#REF!</definedName>
    <definedName name="psbr" localSheetId="31">'[140]Input PSBR;Q-F'!#REF!</definedName>
    <definedName name="psbr">#REF!</definedName>
    <definedName name="PSBR_TRIM" localSheetId="12">#REF!</definedName>
    <definedName name="PSBR_TRIM" localSheetId="13">#REF!</definedName>
    <definedName name="PSBR_TRIM" localSheetId="28">'[141]Resultado BC'!#REF!</definedName>
    <definedName name="PSBR_TRIM" localSheetId="29">'[141]Resultado BC'!#REF!</definedName>
    <definedName name="PSBR_TRIM" localSheetId="30">#REF!</definedName>
    <definedName name="PSBR_TRIM" localSheetId="31">'[141]Resultado BC'!#REF!</definedName>
    <definedName name="PSBR_TRIM">#REF!</definedName>
    <definedName name="pshocked" localSheetId="48">#REF!</definedName>
    <definedName name="pshocked" localSheetId="51">#REF!</definedName>
    <definedName name="pshocked" localSheetId="52">#REF!</definedName>
    <definedName name="pshocked" localSheetId="12">#REF!</definedName>
    <definedName name="pshocked" localSheetId="13">#REF!</definedName>
    <definedName name="pshocked" localSheetId="28">#REF!</definedName>
    <definedName name="pshocked" localSheetId="29">#REF!</definedName>
    <definedName name="pshocked" localSheetId="30">#REF!</definedName>
    <definedName name="pshocked" localSheetId="31">#REF!</definedName>
    <definedName name="pshocked">#REF!</definedName>
    <definedName name="PSperc" localSheetId="48">#REF!</definedName>
    <definedName name="PSperc" localSheetId="51">#REF!</definedName>
    <definedName name="PSperc" localSheetId="52">#REF!</definedName>
    <definedName name="PSperc" localSheetId="12">#REF!</definedName>
    <definedName name="PSperc" localSheetId="13">#REF!</definedName>
    <definedName name="PSperc" localSheetId="28">#REF!</definedName>
    <definedName name="PSperc" localSheetId="29">#REF!</definedName>
    <definedName name="PSperc" localSheetId="30">#REF!</definedName>
    <definedName name="PSperc" localSheetId="31">#REF!</definedName>
    <definedName name="PSperc">#REF!</definedName>
    <definedName name="Pstd" localSheetId="48">#REF!</definedName>
    <definedName name="Pstd" localSheetId="51">#REF!</definedName>
    <definedName name="Pstd" localSheetId="52">#REF!</definedName>
    <definedName name="Pstd" localSheetId="12">#REF!</definedName>
    <definedName name="Pstd" localSheetId="13">#REF!</definedName>
    <definedName name="Pstd" localSheetId="28">#REF!</definedName>
    <definedName name="Pstd" localSheetId="29">#REF!</definedName>
    <definedName name="Pstd" localSheetId="30">#REF!</definedName>
    <definedName name="Pstd" localSheetId="31">#REF!</definedName>
    <definedName name="Pstd">#REF!</definedName>
    <definedName name="PTA" localSheetId="49">#REF!</definedName>
    <definedName name="PTA" localSheetId="50">#REF!</definedName>
    <definedName name="PTA" localSheetId="51">#REF!</definedName>
    <definedName name="PTA" localSheetId="11">#REF!</definedName>
    <definedName name="PTA" localSheetId="12">#REF!</definedName>
    <definedName name="PTA" localSheetId="17">#REF!</definedName>
    <definedName name="PTA" localSheetId="18">#REF!</definedName>
    <definedName name="PTA" localSheetId="20">#REF!</definedName>
    <definedName name="PTA" localSheetId="21">#REF!</definedName>
    <definedName name="PTA" localSheetId="26">#REF!</definedName>
    <definedName name="PTA" localSheetId="28">#REF!</definedName>
    <definedName name="PTA" localSheetId="29">#REF!</definedName>
    <definedName name="PTA" localSheetId="30">#REF!</definedName>
    <definedName name="PTA" localSheetId="31">#REF!</definedName>
    <definedName name="PTA" localSheetId="32">#REF!</definedName>
    <definedName name="PTA" localSheetId="33">#REF!</definedName>
    <definedName name="PTA" localSheetId="34">#REF!</definedName>
    <definedName name="PTA" localSheetId="19">#REF!</definedName>
    <definedName name="PTA" localSheetId="25">#REF!</definedName>
    <definedName name="PTA" localSheetId="27">#REF!</definedName>
    <definedName name="PTA">#REF!</definedName>
    <definedName name="PTAEURO" localSheetId="49">#REF!</definedName>
    <definedName name="PTAEURO" localSheetId="50">#REF!</definedName>
    <definedName name="PTAEURO" localSheetId="51">#REF!</definedName>
    <definedName name="PTAEURO" localSheetId="11">#REF!</definedName>
    <definedName name="PTAEURO" localSheetId="12">#REF!</definedName>
    <definedName name="PTAEURO" localSheetId="17">#REF!</definedName>
    <definedName name="PTAEURO" localSheetId="20">#REF!</definedName>
    <definedName name="PTAEURO" localSheetId="21">#REF!</definedName>
    <definedName name="PTAEURO" localSheetId="28">#REF!</definedName>
    <definedName name="PTAEURO" localSheetId="29">#REF!</definedName>
    <definedName name="PTAEURO" localSheetId="30">#REF!</definedName>
    <definedName name="PTAEURO" localSheetId="31">#REF!</definedName>
    <definedName name="PTAEURO" localSheetId="32">#REF!</definedName>
    <definedName name="PTAEURO" localSheetId="33">#REF!</definedName>
    <definedName name="PTAEURO" localSheetId="34">#REF!</definedName>
    <definedName name="PTAEURO" localSheetId="19">#REF!</definedName>
    <definedName name="PTAEURO" localSheetId="25">#REF!</definedName>
    <definedName name="PTAEURO">#REF!</definedName>
    <definedName name="PTAS" localSheetId="28">#REF!</definedName>
    <definedName name="PTAS" localSheetId="29">#REF!</definedName>
    <definedName name="PTAS" localSheetId="30">#REF!</definedName>
    <definedName name="PTAS" localSheetId="31">#REF!</definedName>
    <definedName name="PTAS">#REF!</definedName>
    <definedName name="PTE" localSheetId="28">#REF!</definedName>
    <definedName name="PTE" localSheetId="29">#REF!</definedName>
    <definedName name="PTE" localSheetId="30">#REF!</definedName>
    <definedName name="PTE" localSheetId="31">#REF!</definedName>
    <definedName name="PTE">#REF!</definedName>
    <definedName name="PUBL00" localSheetId="49">#REF!</definedName>
    <definedName name="PUBL00" localSheetId="50">#REF!</definedName>
    <definedName name="PUBL00" localSheetId="51">#REF!</definedName>
    <definedName name="PUBL00" localSheetId="11">#REF!</definedName>
    <definedName name="PUBL00" localSheetId="17">#REF!</definedName>
    <definedName name="PUBL00" localSheetId="28">#REF!</definedName>
    <definedName name="PUBL00" localSheetId="29">#REF!</definedName>
    <definedName name="PUBL00" localSheetId="30">#REF!</definedName>
    <definedName name="PUBL00" localSheetId="31">#REF!</definedName>
    <definedName name="PUBL00" localSheetId="25">#REF!</definedName>
    <definedName name="PUBL00">#REF!</definedName>
    <definedName name="PUBL11" localSheetId="49">#REF!</definedName>
    <definedName name="PUBL11" localSheetId="50">#REF!</definedName>
    <definedName name="PUBL11" localSheetId="51">#REF!</definedName>
    <definedName name="PUBL11" localSheetId="11">#REF!</definedName>
    <definedName name="PUBL11" localSheetId="17">#REF!</definedName>
    <definedName name="PUBL11" localSheetId="28">#REF!</definedName>
    <definedName name="PUBL11" localSheetId="29">#REF!</definedName>
    <definedName name="PUBL11" localSheetId="30">#REF!</definedName>
    <definedName name="PUBL11" localSheetId="31">#REF!</definedName>
    <definedName name="PUBL11" localSheetId="25">#REF!</definedName>
    <definedName name="PUBL11">#REF!</definedName>
    <definedName name="PUBL2" localSheetId="49">#REF!</definedName>
    <definedName name="PUBL2" localSheetId="50">#REF!</definedName>
    <definedName name="PUBL2" localSheetId="51">#REF!</definedName>
    <definedName name="PUBL2" localSheetId="11">#REF!</definedName>
    <definedName name="PUBL2" localSheetId="17">#REF!</definedName>
    <definedName name="PUBL2" localSheetId="28">#REF!</definedName>
    <definedName name="PUBL2" localSheetId="29">#REF!</definedName>
    <definedName name="PUBL2" localSheetId="30">#REF!</definedName>
    <definedName name="PUBL2" localSheetId="31">#REF!</definedName>
    <definedName name="PUBL2" localSheetId="25">#REF!</definedName>
    <definedName name="PUBL2">#REF!</definedName>
    <definedName name="PUBL22" localSheetId="49">#REF!</definedName>
    <definedName name="PUBL22" localSheetId="50">#REF!</definedName>
    <definedName name="PUBL22" localSheetId="51">#REF!</definedName>
    <definedName name="PUBL22" localSheetId="11">#REF!</definedName>
    <definedName name="PUBL22" localSheetId="17">#REF!</definedName>
    <definedName name="PUBL22" localSheetId="28">#REF!</definedName>
    <definedName name="PUBL22" localSheetId="29">#REF!</definedName>
    <definedName name="PUBL22" localSheetId="30">#REF!</definedName>
    <definedName name="PUBL22" localSheetId="31">#REF!</definedName>
    <definedName name="PUBL22" localSheetId="25">#REF!</definedName>
    <definedName name="PUBL22">#REF!</definedName>
    <definedName name="PUBL33" localSheetId="49">#REF!</definedName>
    <definedName name="PUBL33" localSheetId="50">#REF!</definedName>
    <definedName name="PUBL33" localSheetId="51">#REF!</definedName>
    <definedName name="PUBL33" localSheetId="11">#REF!</definedName>
    <definedName name="PUBL33" localSheetId="17">#REF!</definedName>
    <definedName name="PUBL33" localSheetId="28">#REF!</definedName>
    <definedName name="PUBL33" localSheetId="29">#REF!</definedName>
    <definedName name="PUBL33" localSheetId="30">#REF!</definedName>
    <definedName name="PUBL33" localSheetId="31">#REF!</definedName>
    <definedName name="PUBL33" localSheetId="25">#REF!</definedName>
    <definedName name="PUBL33">#REF!</definedName>
    <definedName name="PUBL5" localSheetId="49">#REF!</definedName>
    <definedName name="PUBL5" localSheetId="50">#REF!</definedName>
    <definedName name="PUBL5" localSheetId="51">#REF!</definedName>
    <definedName name="PUBL5" localSheetId="11">#REF!</definedName>
    <definedName name="PUBL5" localSheetId="17">#REF!</definedName>
    <definedName name="PUBL5" localSheetId="28">#REF!</definedName>
    <definedName name="PUBL5" localSheetId="29">#REF!</definedName>
    <definedName name="PUBL5" localSheetId="30">#REF!</definedName>
    <definedName name="PUBL5" localSheetId="31">#REF!</definedName>
    <definedName name="PUBL5" localSheetId="25">#REF!</definedName>
    <definedName name="PUBL5">#REF!</definedName>
    <definedName name="PUBL55" localSheetId="49">#REF!</definedName>
    <definedName name="PUBL55" localSheetId="50">#REF!</definedName>
    <definedName name="PUBL55" localSheetId="51">#REF!</definedName>
    <definedName name="PUBL55" localSheetId="11">#REF!</definedName>
    <definedName name="PUBL55" localSheetId="17">#REF!</definedName>
    <definedName name="PUBL55" localSheetId="28">#REF!</definedName>
    <definedName name="PUBL55" localSheetId="29">#REF!</definedName>
    <definedName name="PUBL55" localSheetId="30">#REF!</definedName>
    <definedName name="PUBL55" localSheetId="31">#REF!</definedName>
    <definedName name="PUBL55" localSheetId="25">#REF!</definedName>
    <definedName name="PUBL55">#REF!</definedName>
    <definedName name="PUBL6" localSheetId="49">#REF!</definedName>
    <definedName name="PUBL6" localSheetId="50">#REF!</definedName>
    <definedName name="PUBL6" localSheetId="51">#REF!</definedName>
    <definedName name="PUBL6" localSheetId="11">#REF!</definedName>
    <definedName name="PUBL6" localSheetId="17">#REF!</definedName>
    <definedName name="PUBL6" localSheetId="28">#REF!</definedName>
    <definedName name="PUBL6" localSheetId="29">#REF!</definedName>
    <definedName name="PUBL6" localSheetId="30">#REF!</definedName>
    <definedName name="PUBL6" localSheetId="31">#REF!</definedName>
    <definedName name="PUBL6" localSheetId="25">#REF!</definedName>
    <definedName name="PUBL6">#REF!</definedName>
    <definedName name="PUBL66" localSheetId="49">#REF!</definedName>
    <definedName name="PUBL66" localSheetId="50">#REF!</definedName>
    <definedName name="PUBL66" localSheetId="51">#REF!</definedName>
    <definedName name="PUBL66" localSheetId="11">#REF!</definedName>
    <definedName name="PUBL66" localSheetId="17">#REF!</definedName>
    <definedName name="PUBL66" localSheetId="28">#REF!</definedName>
    <definedName name="PUBL66" localSheetId="29">#REF!</definedName>
    <definedName name="PUBL66" localSheetId="30">#REF!</definedName>
    <definedName name="PUBL66" localSheetId="31">#REF!</definedName>
    <definedName name="PUBL66" localSheetId="25">#REF!</definedName>
    <definedName name="PUBL66">#REF!</definedName>
    <definedName name="Public_Sector" localSheetId="28">#REF!</definedName>
    <definedName name="Public_Sector" localSheetId="29">#REF!</definedName>
    <definedName name="Public_Sector" localSheetId="30">#REF!</definedName>
    <definedName name="Public_Sector" localSheetId="31">#REF!</definedName>
    <definedName name="Public_Sector">#REF!</definedName>
    <definedName name="pyg" localSheetId="28">#REF!</definedName>
    <definedName name="pyg" localSheetId="29">#REF!</definedName>
    <definedName name="pyg" localSheetId="30">#REF!</definedName>
    <definedName name="pyg" localSheetId="31">#REF!</definedName>
    <definedName name="pyg">#REF!</definedName>
    <definedName name="PYGCAJA" localSheetId="28">#REF!</definedName>
    <definedName name="PYGCAJA" localSheetId="29">#REF!</definedName>
    <definedName name="PYGCAJA" localSheetId="30">#REF!</definedName>
    <definedName name="PYGCAJA" localSheetId="31">#REF!</definedName>
    <definedName name="PYGCAJA">#REF!</definedName>
    <definedName name="PYGE" localSheetId="28">#REF!</definedName>
    <definedName name="PYGE" localSheetId="29">#REF!</definedName>
    <definedName name="PYGE" localSheetId="30">#REF!</definedName>
    <definedName name="PYGE" localSheetId="31">#REF!</definedName>
    <definedName name="PYGE">#REF!</definedName>
    <definedName name="PYGI" localSheetId="28">#REF!</definedName>
    <definedName name="PYGI" localSheetId="29">#REF!</definedName>
    <definedName name="PYGI" localSheetId="30">#REF!</definedName>
    <definedName name="PYGI" localSheetId="31">#REF!</definedName>
    <definedName name="PYGI">#REF!</definedName>
    <definedName name="q" localSheetId="48">[44]raw!$A$1:$N$232</definedName>
    <definedName name="q" localSheetId="52">[44]raw!$A$1:$N$232</definedName>
    <definedName name="q" localSheetId="28">[44]raw!$A$1:$N$232</definedName>
    <definedName name="q" localSheetId="29">[44]raw!$A$1:$N$232</definedName>
    <definedName name="q" localSheetId="30">#REF!</definedName>
    <definedName name="q" localSheetId="31">[44]raw!$A$1:$N$232</definedName>
    <definedName name="q">#REF!</definedName>
    <definedName name="Q_5" localSheetId="48">#REF!</definedName>
    <definedName name="Q_5" localSheetId="49">#REF!</definedName>
    <definedName name="Q_5" localSheetId="50">#REF!</definedName>
    <definedName name="Q_5" localSheetId="51">#REF!</definedName>
    <definedName name="Q_5" localSheetId="52">#REF!</definedName>
    <definedName name="Q_5" localSheetId="11">#REF!</definedName>
    <definedName name="Q_5" localSheetId="12">#REF!</definedName>
    <definedName name="Q_5" localSheetId="13">#REF!</definedName>
    <definedName name="Q_5" localSheetId="17">#REF!</definedName>
    <definedName name="Q_5" localSheetId="28">#REF!</definedName>
    <definedName name="Q_5" localSheetId="29">#REF!</definedName>
    <definedName name="Q_5" localSheetId="30">#REF!</definedName>
    <definedName name="Q_5" localSheetId="31">#REF!</definedName>
    <definedName name="Q_5" localSheetId="25">#REF!</definedName>
    <definedName name="Q_5">#REF!</definedName>
    <definedName name="Q_6" localSheetId="49">#REF!</definedName>
    <definedName name="Q_6" localSheetId="50">#REF!</definedName>
    <definedName name="Q_6" localSheetId="51">#REF!</definedName>
    <definedName name="Q_6" localSheetId="11">#REF!</definedName>
    <definedName name="Q_6" localSheetId="12">#REF!</definedName>
    <definedName name="Q_6" localSheetId="13">#REF!</definedName>
    <definedName name="Q_6" localSheetId="17">#REF!</definedName>
    <definedName name="Q_6" localSheetId="28">#REF!</definedName>
    <definedName name="Q_6" localSheetId="29">#REF!</definedName>
    <definedName name="Q_6" localSheetId="30">#REF!</definedName>
    <definedName name="Q_6" localSheetId="31">#REF!</definedName>
    <definedName name="Q_6" localSheetId="25">#REF!</definedName>
    <definedName name="Q_6">#REF!</definedName>
    <definedName name="Q_7" localSheetId="49">#REF!</definedName>
    <definedName name="Q_7" localSheetId="50">#REF!</definedName>
    <definedName name="Q_7" localSheetId="51">#REF!</definedName>
    <definedName name="Q_7" localSheetId="11">#REF!</definedName>
    <definedName name="Q_7" localSheetId="12">#REF!</definedName>
    <definedName name="Q_7" localSheetId="13">#REF!</definedName>
    <definedName name="Q_7" localSheetId="17">#REF!</definedName>
    <definedName name="Q_7" localSheetId="28">#REF!</definedName>
    <definedName name="Q_7" localSheetId="29">#REF!</definedName>
    <definedName name="Q_7" localSheetId="30">#REF!</definedName>
    <definedName name="Q_7" localSheetId="31">#REF!</definedName>
    <definedName name="Q_7" localSheetId="25">#REF!</definedName>
    <definedName name="Q_7">#REF!</definedName>
    <definedName name="Q6_" localSheetId="28">#REF!</definedName>
    <definedName name="Q6_" localSheetId="29">#REF!</definedName>
    <definedName name="Q6_" localSheetId="30">#REF!</definedName>
    <definedName name="Q6_" localSheetId="31">#REF!</definedName>
    <definedName name="Q6_">#REF!</definedName>
    <definedName name="qawde" localSheetId="49">#REF!</definedName>
    <definedName name="qawde" localSheetId="50">#REF!</definedName>
    <definedName name="qawde" localSheetId="51">#REF!</definedName>
    <definedName name="qawde" localSheetId="11">#REF!</definedName>
    <definedName name="qawde" localSheetId="17">#REF!</definedName>
    <definedName name="qawde" localSheetId="21">#REF!</definedName>
    <definedName name="qawde" localSheetId="28">#REF!</definedName>
    <definedName name="qawde" localSheetId="29">#REF!</definedName>
    <definedName name="qawde" localSheetId="30">#REF!</definedName>
    <definedName name="qawde" localSheetId="31">#REF!</definedName>
    <definedName name="qawde" localSheetId="32">#REF!</definedName>
    <definedName name="qawde" localSheetId="33">#REF!</definedName>
    <definedName name="qawde" localSheetId="34">#REF!</definedName>
    <definedName name="qawde" localSheetId="19">#REF!</definedName>
    <definedName name="qawde" localSheetId="25">#REF!</definedName>
    <definedName name="qawde">#REF!</definedName>
    <definedName name="qaz" localSheetId="48" hidden="1">{"Tab1",#N/A,FALSE,"P";"Tab2",#N/A,FALSE,"P"}</definedName>
    <definedName name="qaz" localSheetId="49" hidden="1">{"Tab1",#N/A,FALSE,"P";"Tab2",#N/A,FALSE,"P"}</definedName>
    <definedName name="qaz" localSheetId="50" hidden="1">{"Tab1",#N/A,FALSE,"P";"Tab2",#N/A,FALSE,"P"}</definedName>
    <definedName name="qaz" localSheetId="51" hidden="1">{"Tab1",#N/A,FALSE,"P";"Tab2",#N/A,FALSE,"P"}</definedName>
    <definedName name="qaz" localSheetId="52" hidden="1">{"Tab1",#N/A,FALSE,"P";"Tab2",#N/A,FALSE,"P"}</definedName>
    <definedName name="qaz" localSheetId="11" hidden="1">{"Tab1",#N/A,FALSE,"P";"Tab2",#N/A,FALSE,"P"}</definedName>
    <definedName name="qaz" localSheetId="12" hidden="1">{"Tab1",#N/A,FALSE,"P";"Tab2",#N/A,FALSE,"P"}</definedName>
    <definedName name="qaz" localSheetId="13" hidden="1">{"Tab1",#N/A,FALSE,"P";"Tab2",#N/A,FALSE,"P"}</definedName>
    <definedName name="qaz" localSheetId="17" hidden="1">{"Tab1",#N/A,FALSE,"P";"Tab2",#N/A,FALSE,"P"}</definedName>
    <definedName name="qaz" localSheetId="18" hidden="1">{"Tab1",#N/A,FALSE,"P";"Tab2",#N/A,FALSE,"P"}</definedName>
    <definedName name="qaz" localSheetId="20" hidden="1">{"Tab1",#N/A,FALSE,"P";"Tab2",#N/A,FALSE,"P"}</definedName>
    <definedName name="qaz" localSheetId="21" hidden="1">{"Tab1",#N/A,FALSE,"P";"Tab2",#N/A,FALSE,"P"}</definedName>
    <definedName name="qaz" localSheetId="10" hidden="1">{"Tab1",#N/A,FALSE,"P";"Tab2",#N/A,FALSE,"P"}</definedName>
    <definedName name="qaz" localSheetId="26" hidden="1">{"Tab1",#N/A,FALSE,"P";"Tab2",#N/A,FALSE,"P"}</definedName>
    <definedName name="qaz" localSheetId="23" hidden="1">{"Tab1",#N/A,FALSE,"P";"Tab2",#N/A,FALSE,"P"}</definedName>
    <definedName name="qaz" localSheetId="28" hidden="1">{"Tab1",#N/A,FALSE,"P";"Tab2",#N/A,FALSE,"P"}</definedName>
    <definedName name="qaz" localSheetId="29" hidden="1">{"Tab1",#N/A,FALSE,"P";"Tab2",#N/A,FALSE,"P"}</definedName>
    <definedName name="qaz" localSheetId="30" hidden="1">{"Tab1",#N/A,FALSE,"P";"Tab2",#N/A,FALSE,"P"}</definedName>
    <definedName name="qaz" localSheetId="31" hidden="1">{"Tab1",#N/A,FALSE,"P";"Tab2",#N/A,FALSE,"P"}</definedName>
    <definedName name="qaz" localSheetId="32" hidden="1">{"Tab1",#N/A,FALSE,"P";"Tab2",#N/A,FALSE,"P"}</definedName>
    <definedName name="qaz" localSheetId="33" hidden="1">{"Tab1",#N/A,FALSE,"P";"Tab2",#N/A,FALSE,"P"}</definedName>
    <definedName name="qaz" localSheetId="34" hidden="1">{"Tab1",#N/A,FALSE,"P";"Tab2",#N/A,FALSE,"P"}</definedName>
    <definedName name="qaz" localSheetId="35" hidden="1">{"Tab1",#N/A,FALSE,"P";"Tab2",#N/A,FALSE,"P"}</definedName>
    <definedName name="qaz" localSheetId="19" hidden="1">{"Tab1",#N/A,FALSE,"P";"Tab2",#N/A,FALSE,"P"}</definedName>
    <definedName name="qaz" localSheetId="22" hidden="1">{"Tab1",#N/A,FALSE,"P";"Tab2",#N/A,FALSE,"P"}</definedName>
    <definedName name="qaz" localSheetId="25" hidden="1">{"Tab1",#N/A,FALSE,"P";"Tab2",#N/A,FALSE,"P"}</definedName>
    <definedName name="qaz" localSheetId="27" hidden="1">{"Tab1",#N/A,FALSE,"P";"Tab2",#N/A,FALSE,"P"}</definedName>
    <definedName name="qaz" hidden="1">{"Tab1",#N/A,FALSE,"P";"Tab2",#N/A,FALSE,"P"}</definedName>
    <definedName name="qer" localSheetId="48" hidden="1">{"Tab1",#N/A,FALSE,"P";"Tab2",#N/A,FALSE,"P"}</definedName>
    <definedName name="qer" localSheetId="49" hidden="1">{"Tab1",#N/A,FALSE,"P";"Tab2",#N/A,FALSE,"P"}</definedName>
    <definedName name="qer" localSheetId="50" hidden="1">{"Tab1",#N/A,FALSE,"P";"Tab2",#N/A,FALSE,"P"}</definedName>
    <definedName name="qer" localSheetId="51" hidden="1">{"Tab1",#N/A,FALSE,"P";"Tab2",#N/A,FALSE,"P"}</definedName>
    <definedName name="qer" localSheetId="52" hidden="1">{"Tab1",#N/A,FALSE,"P";"Tab2",#N/A,FALSE,"P"}</definedName>
    <definedName name="qer" localSheetId="11" hidden="1">{"Tab1",#N/A,FALSE,"P";"Tab2",#N/A,FALSE,"P"}</definedName>
    <definedName name="qer" localSheetId="12" hidden="1">{"Tab1",#N/A,FALSE,"P";"Tab2",#N/A,FALSE,"P"}</definedName>
    <definedName name="qer" localSheetId="13" hidden="1">{"Tab1",#N/A,FALSE,"P";"Tab2",#N/A,FALSE,"P"}</definedName>
    <definedName name="qer" localSheetId="17" hidden="1">{"Tab1",#N/A,FALSE,"P";"Tab2",#N/A,FALSE,"P"}</definedName>
    <definedName name="qer" localSheetId="18" hidden="1">{"Tab1",#N/A,FALSE,"P";"Tab2",#N/A,FALSE,"P"}</definedName>
    <definedName name="qer" localSheetId="20" hidden="1">{"Tab1",#N/A,FALSE,"P";"Tab2",#N/A,FALSE,"P"}</definedName>
    <definedName name="qer" localSheetId="21" hidden="1">{"Tab1",#N/A,FALSE,"P";"Tab2",#N/A,FALSE,"P"}</definedName>
    <definedName name="qer" localSheetId="10" hidden="1">{"Tab1",#N/A,FALSE,"P";"Tab2",#N/A,FALSE,"P"}</definedName>
    <definedName name="qer" localSheetId="26" hidden="1">{"Tab1",#N/A,FALSE,"P";"Tab2",#N/A,FALSE,"P"}</definedName>
    <definedName name="qer" localSheetId="23" hidden="1">{"Tab1",#N/A,FALSE,"P";"Tab2",#N/A,FALSE,"P"}</definedName>
    <definedName name="qer" localSheetId="28" hidden="1">{"Tab1",#N/A,FALSE,"P";"Tab2",#N/A,FALSE,"P"}</definedName>
    <definedName name="qer" localSheetId="29" hidden="1">{"Tab1",#N/A,FALSE,"P";"Tab2",#N/A,FALSE,"P"}</definedName>
    <definedName name="qer" localSheetId="30" hidden="1">{"Tab1",#N/A,FALSE,"P";"Tab2",#N/A,FALSE,"P"}</definedName>
    <definedName name="qer" localSheetId="31" hidden="1">{"Tab1",#N/A,FALSE,"P";"Tab2",#N/A,FALSE,"P"}</definedName>
    <definedName name="qer" localSheetId="32" hidden="1">{"Tab1",#N/A,FALSE,"P";"Tab2",#N/A,FALSE,"P"}</definedName>
    <definedName name="qer" localSheetId="33" hidden="1">{"Tab1",#N/A,FALSE,"P";"Tab2",#N/A,FALSE,"P"}</definedName>
    <definedName name="qer" localSheetId="34" hidden="1">{"Tab1",#N/A,FALSE,"P";"Tab2",#N/A,FALSE,"P"}</definedName>
    <definedName name="qer" localSheetId="35" hidden="1">{"Tab1",#N/A,FALSE,"P";"Tab2",#N/A,FALSE,"P"}</definedName>
    <definedName name="qer" localSheetId="19" hidden="1">{"Tab1",#N/A,FALSE,"P";"Tab2",#N/A,FALSE,"P"}</definedName>
    <definedName name="qer" localSheetId="22" hidden="1">{"Tab1",#N/A,FALSE,"P";"Tab2",#N/A,FALSE,"P"}</definedName>
    <definedName name="qer" localSheetId="25" hidden="1">{"Tab1",#N/A,FALSE,"P";"Tab2",#N/A,FALSE,"P"}</definedName>
    <definedName name="qer" localSheetId="27" hidden="1">{"Tab1",#N/A,FALSE,"P";"Tab2",#N/A,FALSE,"P"}</definedName>
    <definedName name="qer" hidden="1">{"Tab1",#N/A,FALSE,"P";"Tab2",#N/A,FALSE,"P"}</definedName>
    <definedName name="QFISCAL" localSheetId="12">#REF!</definedName>
    <definedName name="QFISCAL" localSheetId="17">#REF!</definedName>
    <definedName name="QFISCAL" localSheetId="18">#REF!</definedName>
    <definedName name="QFISCAL" localSheetId="20">#REF!</definedName>
    <definedName name="QFISCAL" localSheetId="30">#REF!</definedName>
    <definedName name="QFISCAL" localSheetId="31">'[142]Quarterly Raw Data'!#REF!</definedName>
    <definedName name="QFISCAL" localSheetId="19">#REF!</definedName>
    <definedName name="QFISCAL">#REF!</definedName>
    <definedName name="qq" localSheetId="12">#N/A</definedName>
    <definedName name="qq" localSheetId="17" hidden="1">#REF!</definedName>
    <definedName name="qq" localSheetId="18" hidden="1">#REF!</definedName>
    <definedName name="qq" localSheetId="20" hidden="1">#REF!</definedName>
    <definedName name="qq" localSheetId="30" hidden="1">#REF!</definedName>
    <definedName name="qq" localSheetId="31" hidden="1">'[120]J(Priv.Cap)'!#REF!</definedName>
    <definedName name="qq" localSheetId="19" hidden="1">#REF!</definedName>
    <definedName name="qq" hidden="1">#REF!</definedName>
    <definedName name="qqq" localSheetId="48" hidden="1">{#N/A,#N/A,FALSE,"EXTRABUDGT"}</definedName>
    <definedName name="qqq" localSheetId="49" hidden="1">{#N/A,#N/A,FALSE,"EXTRABUDGT"}</definedName>
    <definedName name="qqq" localSheetId="50" hidden="1">{#N/A,#N/A,FALSE,"EXTRABUDGT"}</definedName>
    <definedName name="qqq" localSheetId="51" hidden="1">{#N/A,#N/A,FALSE,"EXTRABUDGT"}</definedName>
    <definedName name="qqq" localSheetId="52" hidden="1">{#N/A,#N/A,FALSE,"EXTRABUDGT"}</definedName>
    <definedName name="qqq" localSheetId="11" hidden="1">{#N/A,#N/A,FALSE,"EXTRABUDGT"}</definedName>
    <definedName name="qqq" localSheetId="12" hidden="1">{#N/A,#N/A,FALSE,"EXTRABUDGT"}</definedName>
    <definedName name="qqq" localSheetId="13" hidden="1">{#N/A,#N/A,FALSE,"EXTRABUDGT"}</definedName>
    <definedName name="qqq" localSheetId="17" hidden="1">{#N/A,#N/A,FALSE,"EXTRABUDGT"}</definedName>
    <definedName name="qqq" localSheetId="18" hidden="1">{#N/A,#N/A,FALSE,"EXTRABUDGT"}</definedName>
    <definedName name="qqq" localSheetId="20" hidden="1">{#N/A,#N/A,FALSE,"EXTRABUDGT"}</definedName>
    <definedName name="qqq" localSheetId="10" hidden="1">{#N/A,#N/A,FALSE,"EXTRABUDGT"}</definedName>
    <definedName name="qqq" localSheetId="26" hidden="1">{#N/A,#N/A,FALSE,"EXTRABUDGT"}</definedName>
    <definedName name="qqq" localSheetId="23" hidden="1">{#N/A,#N/A,FALSE,"EXTRABUDGT"}</definedName>
    <definedName name="qqq" localSheetId="28" hidden="1">{#N/A,#N/A,FALSE,"EXTRABUDGT"}</definedName>
    <definedName name="qqq" localSheetId="29" hidden="1">{#N/A,#N/A,FALSE,"EXTRABUDGT"}</definedName>
    <definedName name="qqq" localSheetId="30" hidden="1">{#N/A,#N/A,FALSE,"EXTRABUDGT"}</definedName>
    <definedName name="qqq" localSheetId="31" hidden="1">{#N/A,#N/A,FALSE,"EXTRABUDGT"}</definedName>
    <definedName name="qqq" localSheetId="32" hidden="1">{#N/A,#N/A,FALSE,"EXTRABUDGT"}</definedName>
    <definedName name="qqq" localSheetId="19" hidden="1">{#N/A,#N/A,FALSE,"EXTRABUDGT"}</definedName>
    <definedName name="qqq" localSheetId="22" hidden="1">{#N/A,#N/A,FALSE,"EXTRABUDGT"}</definedName>
    <definedName name="qqq" localSheetId="25" hidden="1">{#N/A,#N/A,FALSE,"EXTRABUDGT"}</definedName>
    <definedName name="qqq" localSheetId="27" hidden="1">{#N/A,#N/A,FALSE,"EXTRABUDGT"}</definedName>
    <definedName name="qqq" hidden="1">{#N/A,#N/A,FALSE,"EXTRABUDGT"}</definedName>
    <definedName name="qqqqq" localSheetId="48" hidden="1">{"Minpmon",#N/A,FALSE,"Monthinput"}</definedName>
    <definedName name="qqqqq" localSheetId="49" hidden="1">{"Minpmon",#N/A,FALSE,"Monthinput"}</definedName>
    <definedName name="qqqqq" localSheetId="50" hidden="1">{"Minpmon",#N/A,FALSE,"Monthinput"}</definedName>
    <definedName name="qqqqq" localSheetId="51" hidden="1">{"Minpmon",#N/A,FALSE,"Monthinput"}</definedName>
    <definedName name="qqqqq" localSheetId="52" hidden="1">{"Minpmon",#N/A,FALSE,"Monthinput"}</definedName>
    <definedName name="qqqqq" localSheetId="11" hidden="1">{"Minpmon",#N/A,FALSE,"Monthinput"}</definedName>
    <definedName name="qqqqq" localSheetId="12" hidden="1">{"Minpmon",#N/A,FALSE,"Monthinput"}</definedName>
    <definedName name="qqqqq" localSheetId="13" hidden="1">{"Minpmon",#N/A,FALSE,"Monthinput"}</definedName>
    <definedName name="qqqqq" localSheetId="17" hidden="1">{"Minpmon",#N/A,FALSE,"Monthinput"}</definedName>
    <definedName name="qqqqq" localSheetId="18" hidden="1">{"Minpmon",#N/A,FALSE,"Monthinput"}</definedName>
    <definedName name="qqqqq" localSheetId="20" hidden="1">{"Minpmon",#N/A,FALSE,"Monthinput"}</definedName>
    <definedName name="qqqqq" localSheetId="21" hidden="1">{"Minpmon",#N/A,FALSE,"Monthinput"}</definedName>
    <definedName name="qqqqq" localSheetId="10" hidden="1">{"Minpmon",#N/A,FALSE,"Monthinput"}</definedName>
    <definedName name="qqqqq" localSheetId="26" hidden="1">{"Minpmon",#N/A,FALSE,"Monthinput"}</definedName>
    <definedName name="qqqqq" localSheetId="23" hidden="1">{"Minpmon",#N/A,FALSE,"Monthinput"}</definedName>
    <definedName name="qqqqq" localSheetId="28" hidden="1">{"Minpmon",#N/A,FALSE,"Monthinput"}</definedName>
    <definedName name="qqqqq" localSheetId="29" hidden="1">{"Minpmon",#N/A,FALSE,"Monthinput"}</definedName>
    <definedName name="qqqqq" localSheetId="30" hidden="1">{"Minpmon",#N/A,FALSE,"Monthinput"}</definedName>
    <definedName name="qqqqq" localSheetId="31" hidden="1">{"Minpmon",#N/A,FALSE,"Monthinput"}</definedName>
    <definedName name="qqqqq" localSheetId="32" hidden="1">{"Minpmon",#N/A,FALSE,"Monthinput"}</definedName>
    <definedName name="qqqqq" localSheetId="33" hidden="1">{"Minpmon",#N/A,FALSE,"Monthinput"}</definedName>
    <definedName name="qqqqq" localSheetId="34" hidden="1">{"Minpmon",#N/A,FALSE,"Monthinput"}</definedName>
    <definedName name="qqqqq" localSheetId="35" hidden="1">{"Minpmon",#N/A,FALSE,"Monthinput"}</definedName>
    <definedName name="qqqqq" localSheetId="19" hidden="1">{"Minpmon",#N/A,FALSE,"Monthinput"}</definedName>
    <definedName name="qqqqq" localSheetId="22" hidden="1">{"Minpmon",#N/A,FALSE,"Monthinput"}</definedName>
    <definedName name="qqqqq" localSheetId="25" hidden="1">{"Minpmon",#N/A,FALSE,"Monthinput"}</definedName>
    <definedName name="qqqqq" localSheetId="27" hidden="1">{"Minpmon",#N/A,FALSE,"Monthinput"}</definedName>
    <definedName name="qqqqq" hidden="1">{"Minpmon",#N/A,FALSE,"Monthinput"}</definedName>
    <definedName name="qqqqqqqqqqqqq" localSheetId="48" hidden="1">{"Tab1",#N/A,FALSE,"P";"Tab2",#N/A,FALSE,"P"}</definedName>
    <definedName name="qqqqqqqqqqqqq" localSheetId="49" hidden="1">{"Tab1",#N/A,FALSE,"P";"Tab2",#N/A,FALSE,"P"}</definedName>
    <definedName name="qqqqqqqqqqqqq" localSheetId="50" hidden="1">{"Tab1",#N/A,FALSE,"P";"Tab2",#N/A,FALSE,"P"}</definedName>
    <definedName name="qqqqqqqqqqqqq" localSheetId="51" hidden="1">{"Tab1",#N/A,FALSE,"P";"Tab2",#N/A,FALSE,"P"}</definedName>
    <definedName name="qqqqqqqqqqqqq" localSheetId="52" hidden="1">{"Tab1",#N/A,FALSE,"P";"Tab2",#N/A,FALSE,"P"}</definedName>
    <definedName name="qqqqqqqqqqqqq" localSheetId="11" hidden="1">{"Tab1",#N/A,FALSE,"P";"Tab2",#N/A,FALSE,"P"}</definedName>
    <definedName name="qqqqqqqqqqqqq" localSheetId="12" hidden="1">{"Tab1",#N/A,FALSE,"P";"Tab2",#N/A,FALSE,"P"}</definedName>
    <definedName name="qqqqqqqqqqqqq" localSheetId="13" hidden="1">{"Tab1",#N/A,FALSE,"P";"Tab2",#N/A,FALSE,"P"}</definedName>
    <definedName name="qqqqqqqqqqqqq" localSheetId="17" hidden="1">{"Tab1",#N/A,FALSE,"P";"Tab2",#N/A,FALSE,"P"}</definedName>
    <definedName name="qqqqqqqqqqqqq" localSheetId="18" hidden="1">{"Tab1",#N/A,FALSE,"P";"Tab2",#N/A,FALSE,"P"}</definedName>
    <definedName name="qqqqqqqqqqqqq" localSheetId="20" hidden="1">{"Tab1",#N/A,FALSE,"P";"Tab2",#N/A,FALSE,"P"}</definedName>
    <definedName name="qqqqqqqqqqqqq" localSheetId="21" hidden="1">{"Tab1",#N/A,FALSE,"P";"Tab2",#N/A,FALSE,"P"}</definedName>
    <definedName name="qqqqqqqqqqqqq" localSheetId="10" hidden="1">{"Tab1",#N/A,FALSE,"P";"Tab2",#N/A,FALSE,"P"}</definedName>
    <definedName name="qqqqqqqqqqqqq" localSheetId="26" hidden="1">{"Tab1",#N/A,FALSE,"P";"Tab2",#N/A,FALSE,"P"}</definedName>
    <definedName name="qqqqqqqqqqqqq" localSheetId="23" hidden="1">{"Tab1",#N/A,FALSE,"P";"Tab2",#N/A,FALSE,"P"}</definedName>
    <definedName name="qqqqqqqqqqqqq" localSheetId="28" hidden="1">{"Tab1",#N/A,FALSE,"P";"Tab2",#N/A,FALSE,"P"}</definedName>
    <definedName name="qqqqqqqqqqqqq" localSheetId="29" hidden="1">{"Tab1",#N/A,FALSE,"P";"Tab2",#N/A,FALSE,"P"}</definedName>
    <definedName name="qqqqqqqqqqqqq" localSheetId="30" hidden="1">{"Tab1",#N/A,FALSE,"P";"Tab2",#N/A,FALSE,"P"}</definedName>
    <definedName name="qqqqqqqqqqqqq" localSheetId="31" hidden="1">{"Tab1",#N/A,FALSE,"P";"Tab2",#N/A,FALSE,"P"}</definedName>
    <definedName name="qqqqqqqqqqqqq" localSheetId="32" hidden="1">{"Tab1",#N/A,FALSE,"P";"Tab2",#N/A,FALSE,"P"}</definedName>
    <definedName name="qqqqqqqqqqqqq" localSheetId="33" hidden="1">{"Tab1",#N/A,FALSE,"P";"Tab2",#N/A,FALSE,"P"}</definedName>
    <definedName name="qqqqqqqqqqqqq" localSheetId="34" hidden="1">{"Tab1",#N/A,FALSE,"P";"Tab2",#N/A,FALSE,"P"}</definedName>
    <definedName name="qqqqqqqqqqqqq" localSheetId="35" hidden="1">{"Tab1",#N/A,FALSE,"P";"Tab2",#N/A,FALSE,"P"}</definedName>
    <definedName name="qqqqqqqqqqqqq" localSheetId="19" hidden="1">{"Tab1",#N/A,FALSE,"P";"Tab2",#N/A,FALSE,"P"}</definedName>
    <definedName name="qqqqqqqqqqqqq" localSheetId="22" hidden="1">{"Tab1",#N/A,FALSE,"P";"Tab2",#N/A,FALSE,"P"}</definedName>
    <definedName name="qqqqqqqqqqqqq" localSheetId="25" hidden="1">{"Tab1",#N/A,FALSE,"P";"Tab2",#N/A,FALSE,"P"}</definedName>
    <definedName name="qqqqqqqqqqqqq" localSheetId="27" hidden="1">{"Tab1",#N/A,FALSE,"P";"Tab2",#N/A,FALSE,"P"}</definedName>
    <definedName name="qqqqqqqqqqqqq" hidden="1">{"Tab1",#N/A,FALSE,"P";"Tab2",#N/A,FALSE,"P"}</definedName>
    <definedName name="qrtdata2" localSheetId="17">#REF!</definedName>
    <definedName name="qrtdata2" localSheetId="18">#REF!</definedName>
    <definedName name="qrtdata2" localSheetId="20">#REF!</definedName>
    <definedName name="qrtdata2" localSheetId="30">#REF!</definedName>
    <definedName name="qrtdata2" localSheetId="31">'[143]Authnot Prelim'!#REF!</definedName>
    <definedName name="qrtdata2" localSheetId="19">#REF!</definedName>
    <definedName name="qrtdata2">#REF!</definedName>
    <definedName name="QTAB7" localSheetId="12">#REF!</definedName>
    <definedName name="QTAB7" localSheetId="17">#REF!</definedName>
    <definedName name="QTAB7" localSheetId="18">#REF!</definedName>
    <definedName name="QTAB7" localSheetId="20">#REF!</definedName>
    <definedName name="QTAB7" localSheetId="30">#REF!</definedName>
    <definedName name="QTAB7" localSheetId="31">'[142]Quarterly MacroFlow'!#REF!</definedName>
    <definedName name="QTAB7" localSheetId="19">#REF!</definedName>
    <definedName name="QTAB7">#REF!</definedName>
    <definedName name="QTAB7A" localSheetId="12">#REF!</definedName>
    <definedName name="QTAB7A" localSheetId="17">#REF!</definedName>
    <definedName name="QTAB7A" localSheetId="18">#REF!</definedName>
    <definedName name="QTAB7A" localSheetId="20">#REF!</definedName>
    <definedName name="QTAB7A" localSheetId="30">#REF!</definedName>
    <definedName name="QTAB7A" localSheetId="31">'[142]Quarterly MacroFlow'!#REF!</definedName>
    <definedName name="QTAB7A" localSheetId="19">#REF!</definedName>
    <definedName name="QTAB7A">#REF!</definedName>
    <definedName name="QtrData" localSheetId="17">#REF!</definedName>
    <definedName name="QtrData" localSheetId="18">#REF!</definedName>
    <definedName name="QtrData" localSheetId="20">#REF!</definedName>
    <definedName name="QtrData" localSheetId="30">#REF!</definedName>
    <definedName name="QtrData" localSheetId="31">'[143]Authnot Prelim'!#REF!</definedName>
    <definedName name="QtrData" localSheetId="19">#REF!</definedName>
    <definedName name="QtrData">#REF!</definedName>
    <definedName name="quality" localSheetId="17">#REF!</definedName>
    <definedName name="quality" localSheetId="18">#REF!</definedName>
    <definedName name="quality" localSheetId="20">#REF!</definedName>
    <definedName name="quality" localSheetId="30">#REF!</definedName>
    <definedName name="quality" localSheetId="31">[68]nonopec!$D$400:$AD$423</definedName>
    <definedName name="quality" localSheetId="19">#REF!</definedName>
    <definedName name="quality">#REF!</definedName>
    <definedName name="qw" localSheetId="48" hidden="1">{"Riqfin97",#N/A,FALSE,"Tran";"Riqfinpro",#N/A,FALSE,"Tran"}</definedName>
    <definedName name="qw" localSheetId="49" hidden="1">{"Riqfin97",#N/A,FALSE,"Tran";"Riqfinpro",#N/A,FALSE,"Tran"}</definedName>
    <definedName name="qw" localSheetId="50" hidden="1">{"Riqfin97",#N/A,FALSE,"Tran";"Riqfinpro",#N/A,FALSE,"Tran"}</definedName>
    <definedName name="qw" localSheetId="51" hidden="1">{"Riqfin97",#N/A,FALSE,"Tran";"Riqfinpro",#N/A,FALSE,"Tran"}</definedName>
    <definedName name="qw" localSheetId="52" hidden="1">{"Riqfin97",#N/A,FALSE,"Tran";"Riqfinpro",#N/A,FALSE,"Tran"}</definedName>
    <definedName name="qw" localSheetId="11" hidden="1">{"Riqfin97",#N/A,FALSE,"Tran";"Riqfinpro",#N/A,FALSE,"Tran"}</definedName>
    <definedName name="qw" localSheetId="12" hidden="1">{"Riqfin97",#N/A,FALSE,"Tran";"Riqfinpro",#N/A,FALSE,"Tran"}</definedName>
    <definedName name="qw" localSheetId="13" hidden="1">{"Riqfin97",#N/A,FALSE,"Tran";"Riqfinpro",#N/A,FALSE,"Tran"}</definedName>
    <definedName name="qw" localSheetId="17" hidden="1">{"Riqfin97",#N/A,FALSE,"Tran";"Riqfinpro",#N/A,FALSE,"Tran"}</definedName>
    <definedName name="qw" localSheetId="18" hidden="1">{"Riqfin97",#N/A,FALSE,"Tran";"Riqfinpro",#N/A,FALSE,"Tran"}</definedName>
    <definedName name="qw" localSheetId="20" hidden="1">{"Riqfin97",#N/A,FALSE,"Tran";"Riqfinpro",#N/A,FALSE,"Tran"}</definedName>
    <definedName name="qw" localSheetId="21" hidden="1">{"Riqfin97",#N/A,FALSE,"Tran";"Riqfinpro",#N/A,FALSE,"Tran"}</definedName>
    <definedName name="qw" localSheetId="10" hidden="1">{"Riqfin97",#N/A,FALSE,"Tran";"Riqfinpro",#N/A,FALSE,"Tran"}</definedName>
    <definedName name="qw" localSheetId="26" hidden="1">{"Riqfin97",#N/A,FALSE,"Tran";"Riqfinpro",#N/A,FALSE,"Tran"}</definedName>
    <definedName name="qw" localSheetId="23" hidden="1">{"Riqfin97",#N/A,FALSE,"Tran";"Riqfinpro",#N/A,FALSE,"Tran"}</definedName>
    <definedName name="qw" localSheetId="28" hidden="1">{"Riqfin97",#N/A,FALSE,"Tran";"Riqfinpro",#N/A,FALSE,"Tran"}</definedName>
    <definedName name="qw" localSheetId="29" hidden="1">{"Riqfin97",#N/A,FALSE,"Tran";"Riqfinpro",#N/A,FALSE,"Tran"}</definedName>
    <definedName name="qw" localSheetId="30" hidden="1">{"Riqfin97",#N/A,FALSE,"Tran";"Riqfinpro",#N/A,FALSE,"Tran"}</definedName>
    <definedName name="qw" localSheetId="31" hidden="1">{"Riqfin97",#N/A,FALSE,"Tran";"Riqfinpro",#N/A,FALSE,"Tran"}</definedName>
    <definedName name="qw" localSheetId="32" hidden="1">{"Riqfin97",#N/A,FALSE,"Tran";"Riqfinpro",#N/A,FALSE,"Tran"}</definedName>
    <definedName name="qw" localSheetId="33" hidden="1">{"Riqfin97",#N/A,FALSE,"Tran";"Riqfinpro",#N/A,FALSE,"Tran"}</definedName>
    <definedName name="qw" localSheetId="34" hidden="1">{"Riqfin97",#N/A,FALSE,"Tran";"Riqfinpro",#N/A,FALSE,"Tran"}</definedName>
    <definedName name="qw" localSheetId="35" hidden="1">{"Riqfin97",#N/A,FALSE,"Tran";"Riqfinpro",#N/A,FALSE,"Tran"}</definedName>
    <definedName name="qw" localSheetId="19" hidden="1">{"Riqfin97",#N/A,FALSE,"Tran";"Riqfinpro",#N/A,FALSE,"Tran"}</definedName>
    <definedName name="qw" localSheetId="22" hidden="1">{"Riqfin97",#N/A,FALSE,"Tran";"Riqfinpro",#N/A,FALSE,"Tran"}</definedName>
    <definedName name="qw" localSheetId="25" hidden="1">{"Riqfin97",#N/A,FALSE,"Tran";"Riqfinpro",#N/A,FALSE,"Tran"}</definedName>
    <definedName name="qw" localSheetId="27" hidden="1">{"Riqfin97",#N/A,FALSE,"Tran";"Riqfinpro",#N/A,FALSE,"Tran"}</definedName>
    <definedName name="qw" hidden="1">{"Riqfin97",#N/A,FALSE,"Tran";"Riqfinpro",#N/A,FALSE,"Tran"}</definedName>
    <definedName name="R_" localSheetId="48">#REF!</definedName>
    <definedName name="R_" localSheetId="49">#REF!</definedName>
    <definedName name="R_" localSheetId="50">#REF!</definedName>
    <definedName name="R_" localSheetId="51">#REF!</definedName>
    <definedName name="R_" localSheetId="52">#REF!</definedName>
    <definedName name="R_" localSheetId="11">#REF!</definedName>
    <definedName name="R_" localSheetId="12">#REF!</definedName>
    <definedName name="R_" localSheetId="13">#REF!</definedName>
    <definedName name="R_" localSheetId="17">#REF!</definedName>
    <definedName name="R_" localSheetId="18">#REF!</definedName>
    <definedName name="R_" localSheetId="20">#REF!</definedName>
    <definedName name="R_" localSheetId="21">#REF!</definedName>
    <definedName name="R_" localSheetId="26">#REF!</definedName>
    <definedName name="R_" localSheetId="28">#REF!</definedName>
    <definedName name="R_" localSheetId="29">#REF!</definedName>
    <definedName name="R_" localSheetId="30">#REF!</definedName>
    <definedName name="R_" localSheetId="31">#REF!</definedName>
    <definedName name="R_" localSheetId="32">#REF!</definedName>
    <definedName name="R_" localSheetId="33">#REF!</definedName>
    <definedName name="R_" localSheetId="34">#REF!</definedName>
    <definedName name="R_" localSheetId="19">#REF!</definedName>
    <definedName name="R_" localSheetId="25">#REF!</definedName>
    <definedName name="R_" localSheetId="27">#REF!</definedName>
    <definedName name="R_">#REF!</definedName>
    <definedName name="RA" localSheetId="49">#REF!</definedName>
    <definedName name="RA" localSheetId="50">#REF!</definedName>
    <definedName name="RA" localSheetId="51">#REF!</definedName>
    <definedName name="RA" localSheetId="11">#REF!</definedName>
    <definedName name="RA" localSheetId="12">#REF!</definedName>
    <definedName name="RA" localSheetId="13">#REF!</definedName>
    <definedName name="RA" localSheetId="17">#REF!</definedName>
    <definedName name="RA" localSheetId="20">#REF!</definedName>
    <definedName name="RA" localSheetId="21">#REF!</definedName>
    <definedName name="RA" localSheetId="28">#REF!</definedName>
    <definedName name="RA" localSheetId="29">#REF!</definedName>
    <definedName name="RA" localSheetId="30">#REF!</definedName>
    <definedName name="RA" localSheetId="31">#REF!</definedName>
    <definedName name="RA" localSheetId="32">#REF!</definedName>
    <definedName name="RA" localSheetId="33">#REF!</definedName>
    <definedName name="RA" localSheetId="34">#REF!</definedName>
    <definedName name="RA" localSheetId="19">#REF!</definedName>
    <definedName name="RA" localSheetId="25">#REF!</definedName>
    <definedName name="RA">#REF!</definedName>
    <definedName name="RAA" localSheetId="12">#REF!</definedName>
    <definedName name="RAA" localSheetId="13">#REF!</definedName>
    <definedName name="RAA" localSheetId="28">#REF!</definedName>
    <definedName name="RAA" localSheetId="29">#REF!</definedName>
    <definedName name="RAA" localSheetId="30">#REF!</definedName>
    <definedName name="RAA" localSheetId="31">#REF!</definedName>
    <definedName name="RAA">#REF!</definedName>
    <definedName name="raaesrr" localSheetId="49">#REF!</definedName>
    <definedName name="raaesrr" localSheetId="50">#REF!</definedName>
    <definedName name="raaesrr" localSheetId="51">#REF!</definedName>
    <definedName name="raaesrr" localSheetId="11">#REF!</definedName>
    <definedName name="raaesrr" localSheetId="17">#REF!</definedName>
    <definedName name="raaesrr" localSheetId="20">#REF!</definedName>
    <definedName name="raaesrr" localSheetId="21">#REF!</definedName>
    <definedName name="raaesrr" localSheetId="28">#REF!</definedName>
    <definedName name="raaesrr" localSheetId="29">#REF!</definedName>
    <definedName name="raaesrr" localSheetId="30">#REF!</definedName>
    <definedName name="raaesrr" localSheetId="31">#REF!</definedName>
    <definedName name="raaesrr" localSheetId="32">#REF!</definedName>
    <definedName name="raaesrr" localSheetId="33">#REF!</definedName>
    <definedName name="raaesrr" localSheetId="34">#REF!</definedName>
    <definedName name="raaesrr" localSheetId="19">#REF!</definedName>
    <definedName name="raaesrr" localSheetId="25">#REF!</definedName>
    <definedName name="raaesrr">#REF!</definedName>
    <definedName name="raas" localSheetId="49">#REF!</definedName>
    <definedName name="raas" localSheetId="50">#REF!</definedName>
    <definedName name="raas" localSheetId="51">#REF!</definedName>
    <definedName name="raas" localSheetId="11">#REF!</definedName>
    <definedName name="raas" localSheetId="17">#REF!</definedName>
    <definedName name="raas" localSheetId="21">#REF!</definedName>
    <definedName name="raas" localSheetId="28">#REF!</definedName>
    <definedName name="raas" localSheetId="29">#REF!</definedName>
    <definedName name="raas" localSheetId="30">#REF!</definedName>
    <definedName name="raas" localSheetId="31">#REF!</definedName>
    <definedName name="raas" localSheetId="32">#REF!</definedName>
    <definedName name="raas" localSheetId="33">#REF!</definedName>
    <definedName name="raas" localSheetId="34">#REF!</definedName>
    <definedName name="raas" localSheetId="19">#REF!</definedName>
    <definedName name="raas" localSheetId="25">#REF!</definedName>
    <definedName name="raas">#REF!</definedName>
    <definedName name="RANGLIST" localSheetId="48">'[41]CGvt Rev'!#REF!</definedName>
    <definedName name="RANGLIST" localSheetId="52">'[41]CGvt Rev'!#REF!</definedName>
    <definedName name="RANGLIST" localSheetId="28">'[41]CGvt Rev'!#REF!</definedName>
    <definedName name="RANGLIST" localSheetId="29">'[41]CGvt Rev'!#REF!</definedName>
    <definedName name="RANGLIST" localSheetId="30">#REF!</definedName>
    <definedName name="RANGLIST" localSheetId="31">'[41]CGvt Rev'!#REF!</definedName>
    <definedName name="RANGLIST">#REF!</definedName>
    <definedName name="rave" localSheetId="48">#REF!</definedName>
    <definedName name="rave" localSheetId="51">#REF!</definedName>
    <definedName name="rave" localSheetId="52">#REF!</definedName>
    <definedName name="rave" localSheetId="12">#REF!</definedName>
    <definedName name="rave" localSheetId="13">#REF!</definedName>
    <definedName name="rave" localSheetId="28">#REF!</definedName>
    <definedName name="rave" localSheetId="29">#REF!</definedName>
    <definedName name="rave" localSheetId="30">#REF!</definedName>
    <definedName name="rave" localSheetId="31">#REF!</definedName>
    <definedName name="rave">#REF!</definedName>
    <definedName name="RD" localSheetId="49">#REF!</definedName>
    <definedName name="RD" localSheetId="50">#REF!</definedName>
    <definedName name="RD" localSheetId="51">#REF!</definedName>
    <definedName name="RD" localSheetId="11">#REF!</definedName>
    <definedName name="RD" localSheetId="12">#REF!</definedName>
    <definedName name="RD" localSheetId="13">#REF!</definedName>
    <definedName name="RD" localSheetId="17">#REF!</definedName>
    <definedName name="RD" localSheetId="21">#REF!</definedName>
    <definedName name="RD" localSheetId="28">#REF!</definedName>
    <definedName name="RD" localSheetId="29">#REF!</definedName>
    <definedName name="RD" localSheetId="30">#REF!</definedName>
    <definedName name="RD" localSheetId="31">#REF!</definedName>
    <definedName name="RD" localSheetId="32">#REF!</definedName>
    <definedName name="RD" localSheetId="33">#REF!</definedName>
    <definedName name="RD" localSheetId="34">#REF!</definedName>
    <definedName name="RD" localSheetId="19">#REF!</definedName>
    <definedName name="RD" localSheetId="25">#REF!</definedName>
    <definedName name="RD">#REF!</definedName>
    <definedName name="RD1A" localSheetId="49">#REF!</definedName>
    <definedName name="RD1A" localSheetId="50">#REF!</definedName>
    <definedName name="RD1A" localSheetId="51">#REF!</definedName>
    <definedName name="RD1A" localSheetId="11">#REF!</definedName>
    <definedName name="RD1A" localSheetId="12">#REF!</definedName>
    <definedName name="RD1A" localSheetId="17">#REF!</definedName>
    <definedName name="RD1A" localSheetId="21">#REF!</definedName>
    <definedName name="RD1A" localSheetId="28">#REF!</definedName>
    <definedName name="RD1A" localSheetId="29">#REF!</definedName>
    <definedName name="RD1A" localSheetId="30">#REF!</definedName>
    <definedName name="RD1A" localSheetId="31">#REF!</definedName>
    <definedName name="RD1A" localSheetId="32">#REF!</definedName>
    <definedName name="RD1A" localSheetId="33">#REF!</definedName>
    <definedName name="RD1A" localSheetId="34">#REF!</definedName>
    <definedName name="RD1A" localSheetId="19">#REF!</definedName>
    <definedName name="RD1A" localSheetId="25">#REF!</definedName>
    <definedName name="RD1A">#REF!</definedName>
    <definedName name="RDDic03" localSheetId="30">#REF!</definedName>
    <definedName name="RDDic03" localSheetId="31">[98]ROE!$B$136</definedName>
    <definedName name="RDDic03">#REF!</definedName>
    <definedName name="RDDic03_2" localSheetId="48">[99]ROE!$B$136</definedName>
    <definedName name="RDDic03_2" localSheetId="52">[99]ROE!$B$136</definedName>
    <definedName name="RDDic03_2" localSheetId="28">[99]ROE!$B$136</definedName>
    <definedName name="RDDic03_2" localSheetId="29">[99]ROE!$B$136</definedName>
    <definedName name="RDDic03_2" localSheetId="30">#REF!</definedName>
    <definedName name="RDDic03_2" localSheetId="31">[99]ROE!$B$136</definedName>
    <definedName name="RDDic03_2">#REF!</definedName>
    <definedName name="RDPESO" localSheetId="48">#REF!</definedName>
    <definedName name="RDPESO" localSheetId="51">#REF!</definedName>
    <definedName name="RDPESO" localSheetId="52">#REF!</definedName>
    <definedName name="RDPESO" localSheetId="12">#REF!</definedName>
    <definedName name="RDPESO" localSheetId="13">#REF!</definedName>
    <definedName name="RDPESO" localSheetId="28">#REF!</definedName>
    <definedName name="RDPESO" localSheetId="29">#REF!</definedName>
    <definedName name="RDPESO" localSheetId="30">#REF!</definedName>
    <definedName name="RDPESO" localSheetId="31">#REF!</definedName>
    <definedName name="RDPESO">#REF!</definedName>
    <definedName name="RDPESO1" localSheetId="48">#REF!</definedName>
    <definedName name="RDPESO1" localSheetId="51">#REF!</definedName>
    <definedName name="RDPESO1" localSheetId="52">#REF!</definedName>
    <definedName name="RDPESO1" localSheetId="12">#REF!</definedName>
    <definedName name="RDPESO1" localSheetId="13">#REF!</definedName>
    <definedName name="RDPESO1" localSheetId="28">#REF!</definedName>
    <definedName name="RDPESO1" localSheetId="29">#REF!</definedName>
    <definedName name="RDPESO1" localSheetId="30">#REF!</definedName>
    <definedName name="RDPESO1" localSheetId="31">#REF!</definedName>
    <definedName name="RDPESO1">#REF!</definedName>
    <definedName name="RDPESO2" localSheetId="48">#REF!</definedName>
    <definedName name="RDPESO2" localSheetId="51">#REF!</definedName>
    <definedName name="RDPESO2" localSheetId="52">#REF!</definedName>
    <definedName name="RDPESO2" localSheetId="12">#REF!</definedName>
    <definedName name="RDPESO2" localSheetId="13">#REF!</definedName>
    <definedName name="RDPESO2" localSheetId="28">#REF!</definedName>
    <definedName name="RDPESO2" localSheetId="29">#REF!</definedName>
    <definedName name="RDPESO2" localSheetId="30">#REF!</definedName>
    <definedName name="RDPESO2" localSheetId="31">#REF!</definedName>
    <definedName name="RDPESO2">#REF!</definedName>
    <definedName name="RDPESO3" localSheetId="28">#REF!</definedName>
    <definedName name="RDPESO3" localSheetId="29">#REF!</definedName>
    <definedName name="RDPESO3" localSheetId="30">#REF!</definedName>
    <definedName name="RDPESO3" localSheetId="31">#REF!</definedName>
    <definedName name="RDPESO3">#REF!</definedName>
    <definedName name="RE" localSheetId="49">#REF!</definedName>
    <definedName name="RE" localSheetId="50">#REF!</definedName>
    <definedName name="RE" localSheetId="51">#REF!</definedName>
    <definedName name="RE" localSheetId="11">#REF!</definedName>
    <definedName name="RE" localSheetId="17">#REF!</definedName>
    <definedName name="RE" localSheetId="21">#REF!</definedName>
    <definedName name="RE" localSheetId="28">#REF!</definedName>
    <definedName name="RE" localSheetId="29">#REF!</definedName>
    <definedName name="RE" localSheetId="30">#REF!</definedName>
    <definedName name="RE" localSheetId="31">#REF!</definedName>
    <definedName name="RE" localSheetId="32">#REF!</definedName>
    <definedName name="RE" localSheetId="33">#REF!</definedName>
    <definedName name="RE" localSheetId="34">#REF!</definedName>
    <definedName name="RE" localSheetId="19">#REF!</definedName>
    <definedName name="RE" localSheetId="25">#REF!</definedName>
    <definedName name="RE">#REF!</definedName>
    <definedName name="Realprint" localSheetId="28">#REF!</definedName>
    <definedName name="Realprint" localSheetId="29">#REF!</definedName>
    <definedName name="Realprint" localSheetId="30">#REF!</definedName>
    <definedName name="Realprint" localSheetId="31">#REF!</definedName>
    <definedName name="Realprint">#REF!</definedName>
    <definedName name="realtab" localSheetId="28">#REF!</definedName>
    <definedName name="realtab" localSheetId="29">#REF!</definedName>
    <definedName name="realtab" localSheetId="30">#REF!</definedName>
    <definedName name="realtab" localSheetId="31">#REF!</definedName>
    <definedName name="realtab">#REF!</definedName>
    <definedName name="red" localSheetId="51">#REF!</definedName>
    <definedName name="red" localSheetId="28">#REF!</definedName>
    <definedName name="red" localSheetId="29">#REF!</definedName>
    <definedName name="red" localSheetId="30">#REF!</definedName>
    <definedName name="red" localSheetId="31">#REF!</definedName>
    <definedName name="red">#REF!</definedName>
    <definedName name="RED_BOP" localSheetId="49">#REF!</definedName>
    <definedName name="RED_BOP" localSheetId="50">#REF!</definedName>
    <definedName name="RED_BOP" localSheetId="51">#REF!</definedName>
    <definedName name="RED_BOP" localSheetId="11">#REF!</definedName>
    <definedName name="RED_BOP" localSheetId="17">#REF!</definedName>
    <definedName name="RED_BOP" localSheetId="28">#REF!</definedName>
    <definedName name="RED_BOP" localSheetId="29">#REF!</definedName>
    <definedName name="RED_BOP" localSheetId="30">#REF!</definedName>
    <definedName name="RED_BOP" localSheetId="31">#REF!</definedName>
    <definedName name="RED_BOP" localSheetId="25">#REF!</definedName>
    <definedName name="RED_BOP">#REF!</definedName>
    <definedName name="red_cpi" localSheetId="49">#REF!</definedName>
    <definedName name="red_cpi" localSheetId="50">#REF!</definedName>
    <definedName name="red_cpi" localSheetId="51">#REF!</definedName>
    <definedName name="red_cpi" localSheetId="11">#REF!</definedName>
    <definedName name="red_cpi" localSheetId="17">#REF!</definedName>
    <definedName name="red_cpi" localSheetId="28">#REF!</definedName>
    <definedName name="red_cpi" localSheetId="29">#REF!</definedName>
    <definedName name="red_cpi" localSheetId="30">#REF!</definedName>
    <definedName name="red_cpi" localSheetId="31">#REF!</definedName>
    <definedName name="red_cpi" localSheetId="25">#REF!</definedName>
    <definedName name="red_cpi">#REF!</definedName>
    <definedName name="RED_D" localSheetId="49">#REF!</definedName>
    <definedName name="RED_D" localSheetId="50">#REF!</definedName>
    <definedName name="RED_D" localSheetId="51">#REF!</definedName>
    <definedName name="RED_D" localSheetId="11">#REF!</definedName>
    <definedName name="RED_D" localSheetId="17">#REF!</definedName>
    <definedName name="RED_D" localSheetId="28">#REF!</definedName>
    <definedName name="RED_D" localSheetId="29">#REF!</definedName>
    <definedName name="RED_D" localSheetId="30">#REF!</definedName>
    <definedName name="RED_D" localSheetId="31">#REF!</definedName>
    <definedName name="RED_D" localSheetId="25">#REF!</definedName>
    <definedName name="RED_D">#REF!</definedName>
    <definedName name="RED_DS" localSheetId="49">#REF!</definedName>
    <definedName name="RED_DS" localSheetId="50">#REF!</definedName>
    <definedName name="RED_DS" localSheetId="51">#REF!</definedName>
    <definedName name="RED_DS" localSheetId="11">#REF!</definedName>
    <definedName name="RED_DS" localSheetId="17">#REF!</definedName>
    <definedName name="RED_DS" localSheetId="28">#REF!</definedName>
    <definedName name="RED_DS" localSheetId="29">#REF!</definedName>
    <definedName name="RED_DS" localSheetId="30">#REF!</definedName>
    <definedName name="RED_DS" localSheetId="31">#REF!</definedName>
    <definedName name="RED_DS" localSheetId="25">#REF!</definedName>
    <definedName name="RED_DS">#REF!</definedName>
    <definedName name="red_gdp_exp" localSheetId="49">#REF!</definedName>
    <definedName name="red_gdp_exp" localSheetId="50">#REF!</definedName>
    <definedName name="red_gdp_exp" localSheetId="51">#REF!</definedName>
    <definedName name="red_gdp_exp" localSheetId="11">#REF!</definedName>
    <definedName name="red_gdp_exp" localSheetId="17">#REF!</definedName>
    <definedName name="red_gdp_exp" localSheetId="28">#REF!</definedName>
    <definedName name="red_gdp_exp" localSheetId="29">#REF!</definedName>
    <definedName name="red_gdp_exp" localSheetId="30">#REF!</definedName>
    <definedName name="red_gdp_exp" localSheetId="31">#REF!</definedName>
    <definedName name="red_gdp_exp" localSheetId="25">#REF!</definedName>
    <definedName name="red_gdp_exp">#REF!</definedName>
    <definedName name="red_govt_empl" localSheetId="49">#REF!</definedName>
    <definedName name="red_govt_empl" localSheetId="50">#REF!</definedName>
    <definedName name="red_govt_empl" localSheetId="51">#REF!</definedName>
    <definedName name="red_govt_empl" localSheetId="11">#REF!</definedName>
    <definedName name="red_govt_empl" localSheetId="17">#REF!</definedName>
    <definedName name="red_govt_empl" localSheetId="28">#REF!</definedName>
    <definedName name="red_govt_empl" localSheetId="29">#REF!</definedName>
    <definedName name="red_govt_empl" localSheetId="30">#REF!</definedName>
    <definedName name="red_govt_empl" localSheetId="31">#REF!</definedName>
    <definedName name="red_govt_empl" localSheetId="25">#REF!</definedName>
    <definedName name="red_govt_empl">#REF!</definedName>
    <definedName name="RED_NATCPI" localSheetId="49">#REF!</definedName>
    <definedName name="RED_NATCPI" localSheetId="50">#REF!</definedName>
    <definedName name="RED_NATCPI" localSheetId="51">#REF!</definedName>
    <definedName name="RED_NATCPI" localSheetId="11">#REF!</definedName>
    <definedName name="RED_NATCPI" localSheetId="17">#REF!</definedName>
    <definedName name="RED_NATCPI" localSheetId="28">#REF!</definedName>
    <definedName name="RED_NATCPI" localSheetId="29">#REF!</definedName>
    <definedName name="RED_NATCPI" localSheetId="30">#REF!</definedName>
    <definedName name="RED_NATCPI" localSheetId="31">#REF!</definedName>
    <definedName name="RED_NATCPI" localSheetId="25">#REF!</definedName>
    <definedName name="RED_NATCPI">#REF!</definedName>
    <definedName name="RED_TBCPI" localSheetId="49">#REF!</definedName>
    <definedName name="RED_TBCPI" localSheetId="50">#REF!</definedName>
    <definedName name="RED_TBCPI" localSheetId="51">#REF!</definedName>
    <definedName name="RED_TBCPI" localSheetId="11">#REF!</definedName>
    <definedName name="RED_TBCPI" localSheetId="17">#REF!</definedName>
    <definedName name="RED_TBCPI" localSheetId="28">#REF!</definedName>
    <definedName name="RED_TBCPI" localSheetId="29">#REF!</definedName>
    <definedName name="RED_TBCPI" localSheetId="30">#REF!</definedName>
    <definedName name="RED_TBCPI" localSheetId="31">#REF!</definedName>
    <definedName name="RED_TBCPI" localSheetId="25">#REF!</definedName>
    <definedName name="RED_TBCPI">#REF!</definedName>
    <definedName name="RED_TRD" localSheetId="49">#REF!</definedName>
    <definedName name="RED_TRD" localSheetId="50">#REF!</definedName>
    <definedName name="RED_TRD" localSheetId="51">#REF!</definedName>
    <definedName name="RED_TRD" localSheetId="11">#REF!</definedName>
    <definedName name="RED_TRD" localSheetId="17">#REF!</definedName>
    <definedName name="RED_TRD" localSheetId="28">#REF!</definedName>
    <definedName name="RED_TRD" localSheetId="29">#REF!</definedName>
    <definedName name="RED_TRD" localSheetId="30">#REF!</definedName>
    <definedName name="RED_TRD" localSheetId="31">#REF!</definedName>
    <definedName name="RED_TRD" localSheetId="25">#REF!</definedName>
    <definedName name="RED_TRD">#REF!</definedName>
    <definedName name="red42b" localSheetId="48">'[45]RED Table 41'!$A$7:$I$114</definedName>
    <definedName name="red42b" localSheetId="52">'[45]RED Table 41'!$A$7:$I$114</definedName>
    <definedName name="red42b" localSheetId="28">'[45]RED Table 41'!$A$7:$I$114</definedName>
    <definedName name="red42b" localSheetId="29">'[45]RED Table 41'!$A$7:$I$114</definedName>
    <definedName name="red42b" localSheetId="30">#REF!</definedName>
    <definedName name="red42b" localSheetId="31">'[45]RED Table 41'!$A$7:$I$114</definedName>
    <definedName name="red42b">#REF!</definedName>
    <definedName name="REDTbl3" localSheetId="48">#REF!</definedName>
    <definedName name="REDTbl3" localSheetId="51">#REF!</definedName>
    <definedName name="REDTbl3" localSheetId="52">#REF!</definedName>
    <definedName name="REDTbl3" localSheetId="12">#REF!</definedName>
    <definedName name="REDTbl3" localSheetId="13">#REF!</definedName>
    <definedName name="REDTbl3" localSheetId="28">#REF!</definedName>
    <definedName name="REDTbl3" localSheetId="29">#REF!</definedName>
    <definedName name="REDTbl3" localSheetId="30">#REF!</definedName>
    <definedName name="REDTbl3" localSheetId="31">#REF!</definedName>
    <definedName name="REDTbl3">#REF!</definedName>
    <definedName name="REDTbl4" localSheetId="48">#REF!</definedName>
    <definedName name="REDTbl4" localSheetId="51">#REF!</definedName>
    <definedName name="REDTbl4" localSheetId="52">#REF!</definedName>
    <definedName name="REDTbl4" localSheetId="12">#REF!</definedName>
    <definedName name="REDTbl4" localSheetId="13">#REF!</definedName>
    <definedName name="REDTbl4" localSheetId="28">#REF!</definedName>
    <definedName name="REDTbl4" localSheetId="29">#REF!</definedName>
    <definedName name="REDTbl4" localSheetId="30">#REF!</definedName>
    <definedName name="REDTbl4" localSheetId="31">#REF!</definedName>
    <definedName name="REDTbl4">#REF!</definedName>
    <definedName name="REDTbl5" localSheetId="48">#REF!</definedName>
    <definedName name="REDTbl5" localSheetId="51">#REF!</definedName>
    <definedName name="REDTbl5" localSheetId="52">#REF!</definedName>
    <definedName name="REDTbl5" localSheetId="12">#REF!</definedName>
    <definedName name="REDTbl5" localSheetId="13">#REF!</definedName>
    <definedName name="REDTbl5" localSheetId="28">#REF!</definedName>
    <definedName name="REDTbl5" localSheetId="29">#REF!</definedName>
    <definedName name="REDTbl5" localSheetId="30">#REF!</definedName>
    <definedName name="REDTbl5" localSheetId="31">#REF!</definedName>
    <definedName name="REDTbl5">#REF!</definedName>
    <definedName name="REDTbl6" localSheetId="28">#REF!</definedName>
    <definedName name="REDTbl6" localSheetId="29">#REF!</definedName>
    <definedName name="REDTbl6" localSheetId="30">#REF!</definedName>
    <definedName name="REDTbl6" localSheetId="31">#REF!</definedName>
    <definedName name="REDTbl6">#REF!</definedName>
    <definedName name="REDTbl7" localSheetId="28">#REF!</definedName>
    <definedName name="REDTbl7" localSheetId="29">#REF!</definedName>
    <definedName name="REDTbl7" localSheetId="30">#REF!</definedName>
    <definedName name="REDTbl7" localSheetId="31">#REF!</definedName>
    <definedName name="REDTbl7">#REF!</definedName>
    <definedName name="REDUC" localSheetId="30">#REF!</definedName>
    <definedName name="REDUC" localSheetId="31">[67]Sheet1!$I$1</definedName>
    <definedName name="REDUC">#REF!</definedName>
    <definedName name="reducido">#N/A</definedName>
    <definedName name="REF" localSheetId="48">#REF!</definedName>
    <definedName name="REF" localSheetId="49">#REF!</definedName>
    <definedName name="REF" localSheetId="50">#REF!</definedName>
    <definedName name="REF" localSheetId="51">#REF!</definedName>
    <definedName name="REF" localSheetId="52">#REF!</definedName>
    <definedName name="REF" localSheetId="11">#REF!</definedName>
    <definedName name="REF" localSheetId="12">#REF!</definedName>
    <definedName name="REF" localSheetId="13">#REF!</definedName>
    <definedName name="REF" localSheetId="17">#REF!</definedName>
    <definedName name="REF" localSheetId="21">#REF!</definedName>
    <definedName name="REF" localSheetId="28">#REF!</definedName>
    <definedName name="REF" localSheetId="29">#REF!</definedName>
    <definedName name="REF" localSheetId="30">#REF!</definedName>
    <definedName name="REF" localSheetId="31">#REF!</definedName>
    <definedName name="REF" localSheetId="32">#REF!</definedName>
    <definedName name="REF" localSheetId="33">#REF!</definedName>
    <definedName name="REF" localSheetId="34">#REF!</definedName>
    <definedName name="REF" localSheetId="19">#REF!</definedName>
    <definedName name="REF" localSheetId="25">#REF!</definedName>
    <definedName name="REF">#REF!</definedName>
    <definedName name="REFERENCIA1" localSheetId="30">#REF!</definedName>
    <definedName name="REFERENCIA1" localSheetId="31">[64]ARBOL!$E$10:$BK$10</definedName>
    <definedName name="REFERENCIA1">#REF!</definedName>
    <definedName name="Region" localSheetId="48">#REF!</definedName>
    <definedName name="Region" localSheetId="52">#REF!</definedName>
    <definedName name="Region" localSheetId="28">#REF!</definedName>
    <definedName name="Region" localSheetId="29">#REF!</definedName>
    <definedName name="Region" localSheetId="31">#REF!</definedName>
    <definedName name="Region">#REF!</definedName>
    <definedName name="Region_Province_Details" localSheetId="48">#REF!</definedName>
    <definedName name="Region_Province_Details" localSheetId="52">#REF!</definedName>
    <definedName name="Region_Province_Details" localSheetId="28">#REF!</definedName>
    <definedName name="Region_Province_Details" localSheetId="29">#REF!</definedName>
    <definedName name="Region_Province_Details" localSheetId="31">#REF!</definedName>
    <definedName name="Region_Province_Details">#REF!</definedName>
    <definedName name="registro" localSheetId="48">#REF!</definedName>
    <definedName name="registro" localSheetId="49">#REF!</definedName>
    <definedName name="registro" localSheetId="51">#REF!</definedName>
    <definedName name="registro" localSheetId="52">#REF!</definedName>
    <definedName name="registro" localSheetId="28">#REF!</definedName>
    <definedName name="registro" localSheetId="29">#REF!</definedName>
    <definedName name="registro" localSheetId="30">#REF!</definedName>
    <definedName name="registro" localSheetId="31">#REF!</definedName>
    <definedName name="registro">#REF!</definedName>
    <definedName name="REGREOUT" localSheetId="49" hidden="1">#REF!</definedName>
    <definedName name="REGREOUT" localSheetId="50" hidden="1">#REF!</definedName>
    <definedName name="REGREOUT" localSheetId="51" hidden="1">#REF!</definedName>
    <definedName name="REGREOUT" localSheetId="11" hidden="1">#REF!</definedName>
    <definedName name="REGREOUT" localSheetId="12" hidden="1">#REF!</definedName>
    <definedName name="REGREOUT" localSheetId="13" hidden="1">#REF!</definedName>
    <definedName name="REGREOUT" localSheetId="17" hidden="1">#REF!</definedName>
    <definedName name="REGREOUT" localSheetId="21" hidden="1">#REF!</definedName>
    <definedName name="REGREOUT" localSheetId="28" hidden="1">#REF!</definedName>
    <definedName name="REGREOUT" localSheetId="29" hidden="1">#REF!</definedName>
    <definedName name="REGREOUT" localSheetId="30" hidden="1">#REF!</definedName>
    <definedName name="REGREOUT" localSheetId="31" hidden="1">#REF!</definedName>
    <definedName name="REGREOUT" localSheetId="32" hidden="1">#REF!</definedName>
    <definedName name="REGREOUT" localSheetId="33" hidden="1">#REF!</definedName>
    <definedName name="REGREOUT" localSheetId="34" hidden="1">#REF!</definedName>
    <definedName name="REGREOUT" localSheetId="19" hidden="1">#REF!</definedName>
    <definedName name="REGREOUT" localSheetId="25" hidden="1">#REF!</definedName>
    <definedName name="REGREOUT" hidden="1">#REF!</definedName>
    <definedName name="REGREX" localSheetId="49" hidden="1">#REF!</definedName>
    <definedName name="REGREX" localSheetId="50" hidden="1">#REF!</definedName>
    <definedName name="REGREX" localSheetId="51" hidden="1">#REF!</definedName>
    <definedName name="REGREX" localSheetId="11" hidden="1">#REF!</definedName>
    <definedName name="REGREX" localSheetId="12" hidden="1">#REF!</definedName>
    <definedName name="REGREX" localSheetId="13" hidden="1">#REF!</definedName>
    <definedName name="REGREX" localSheetId="17" hidden="1">#REF!</definedName>
    <definedName name="REGREX" localSheetId="21" hidden="1">#REF!</definedName>
    <definedName name="REGREX" localSheetId="28" hidden="1">#REF!</definedName>
    <definedName name="REGREX" localSheetId="29" hidden="1">#REF!</definedName>
    <definedName name="REGREX" localSheetId="30" hidden="1">#REF!</definedName>
    <definedName name="REGREX" localSheetId="31" hidden="1">#REF!</definedName>
    <definedName name="REGREX" localSheetId="32" hidden="1">#REF!</definedName>
    <definedName name="REGREX" localSheetId="33" hidden="1">#REF!</definedName>
    <definedName name="REGREX" localSheetId="34" hidden="1">#REF!</definedName>
    <definedName name="REGREX" localSheetId="19" hidden="1">#REF!</definedName>
    <definedName name="REGREX" localSheetId="25" hidden="1">#REF!</definedName>
    <definedName name="REGREX" hidden="1">#REF!</definedName>
    <definedName name="REGREY" localSheetId="49" hidden="1">#REF!</definedName>
    <definedName name="REGREY" localSheetId="50" hidden="1">#REF!</definedName>
    <definedName name="REGREY" localSheetId="51" hidden="1">#REF!</definedName>
    <definedName name="REGREY" localSheetId="11" hidden="1">#REF!</definedName>
    <definedName name="REGREY" localSheetId="12" hidden="1">#REF!</definedName>
    <definedName name="REGREY" localSheetId="13" hidden="1">#REF!</definedName>
    <definedName name="REGREY" localSheetId="17" hidden="1">#REF!</definedName>
    <definedName name="REGREY" localSheetId="21" hidden="1">#REF!</definedName>
    <definedName name="REGREY" localSheetId="28" hidden="1">#REF!</definedName>
    <definedName name="REGREY" localSheetId="29" hidden="1">#REF!</definedName>
    <definedName name="REGREY" localSheetId="30" hidden="1">#REF!</definedName>
    <definedName name="REGREY" localSheetId="31" hidden="1">#REF!</definedName>
    <definedName name="REGREY" localSheetId="32" hidden="1">#REF!</definedName>
    <definedName name="REGREY" localSheetId="33" hidden="1">#REF!</definedName>
    <definedName name="REGREY" localSheetId="34" hidden="1">#REF!</definedName>
    <definedName name="REGREY" localSheetId="19" hidden="1">#REF!</definedName>
    <definedName name="REGREY" localSheetId="25" hidden="1">#REF!</definedName>
    <definedName name="REGREY" hidden="1">#REF!</definedName>
    <definedName name="renegocia" localSheetId="48">[23]Programa!#REF!</definedName>
    <definedName name="renegocia" localSheetId="52">[23]Programa!#REF!</definedName>
    <definedName name="renegocia" localSheetId="12">#REF!</definedName>
    <definedName name="renegocia" localSheetId="13">#REF!</definedName>
    <definedName name="renegocia" localSheetId="28">[23]Programa!#REF!</definedName>
    <definedName name="renegocia" localSheetId="29">[23]Programa!#REF!</definedName>
    <definedName name="renegocia" localSheetId="30">#REF!</definedName>
    <definedName name="renegocia" localSheetId="31">[23]Programa!#REF!</definedName>
    <definedName name="renegocia">#REF!</definedName>
    <definedName name="Rentabilidad" localSheetId="30">#REF!</definedName>
    <definedName name="Rentabilidad" localSheetId="31">[80]Hoja1!$A$1:$L$77</definedName>
    <definedName name="Rentabilidad">#REF!</definedName>
    <definedName name="REPORT" localSheetId="48">#REF!</definedName>
    <definedName name="REPORT" localSheetId="51">#REF!</definedName>
    <definedName name="REPORT" localSheetId="52">#REF!</definedName>
    <definedName name="REPORT" localSheetId="12">#REF!</definedName>
    <definedName name="REPORT" localSheetId="13">#REF!</definedName>
    <definedName name="REPORT" localSheetId="28">#REF!</definedName>
    <definedName name="REPORT" localSheetId="29">#REF!</definedName>
    <definedName name="REPORT" localSheetId="30">#REF!</definedName>
    <definedName name="REPORT" localSheetId="31">#REF!</definedName>
    <definedName name="REPORT">#REF!</definedName>
    <definedName name="REPORT1" localSheetId="48">#REF!</definedName>
    <definedName name="REPORT1" localSheetId="51">#REF!</definedName>
    <definedName name="REPORT1" localSheetId="52">#REF!</definedName>
    <definedName name="REPORT1" localSheetId="12">#REF!</definedName>
    <definedName name="REPORT1" localSheetId="13">#REF!</definedName>
    <definedName name="REPORT1" localSheetId="28">#REF!</definedName>
    <definedName name="REPORT1" localSheetId="29">#REF!</definedName>
    <definedName name="REPORT1" localSheetId="30">#REF!</definedName>
    <definedName name="REPORT1" localSheetId="31">#REF!</definedName>
    <definedName name="REPORT1">#REF!</definedName>
    <definedName name="rerer" localSheetId="49" hidden="1">#REF!</definedName>
    <definedName name="rerer" localSheetId="50" hidden="1">#REF!</definedName>
    <definedName name="rerer" localSheetId="51" hidden="1">#REF!</definedName>
    <definedName name="rerer" localSheetId="11" hidden="1">#REF!</definedName>
    <definedName name="rerer" localSheetId="12" hidden="1">#REF!</definedName>
    <definedName name="rerer" localSheetId="13" hidden="1">#REF!</definedName>
    <definedName name="rerer" localSheetId="17" hidden="1">#REF!</definedName>
    <definedName name="rerer" localSheetId="21" hidden="1">#REF!</definedName>
    <definedName name="rerer" localSheetId="28" hidden="1">#REF!</definedName>
    <definedName name="rerer" localSheetId="29" hidden="1">#REF!</definedName>
    <definedName name="rerer" localSheetId="30" hidden="1">#REF!</definedName>
    <definedName name="rerer" localSheetId="31" hidden="1">#REF!</definedName>
    <definedName name="rerer" localSheetId="32" hidden="1">#REF!</definedName>
    <definedName name="rerer" localSheetId="33" hidden="1">#REF!</definedName>
    <definedName name="rerer" localSheetId="34" hidden="1">#REF!</definedName>
    <definedName name="rerer" localSheetId="19" hidden="1">#REF!</definedName>
    <definedName name="rerer" localSheetId="25" hidden="1">#REF!</definedName>
    <definedName name="rerer" hidden="1">#REF!</definedName>
    <definedName name="RES" localSheetId="30">#REF!</definedName>
    <definedName name="RES" localSheetId="31">[64]RESUMEN!$C$5</definedName>
    <definedName name="RES">#REF!</definedName>
    <definedName name="RESERVA" localSheetId="48">#REF!</definedName>
    <definedName name="RESERVA" localSheetId="51">#REF!</definedName>
    <definedName name="RESERVA" localSheetId="52">#REF!</definedName>
    <definedName name="RESERVA" localSheetId="12">#REF!</definedName>
    <definedName name="RESERVA" localSheetId="13">#REF!</definedName>
    <definedName name="RESERVA" localSheetId="28">#REF!</definedName>
    <definedName name="RESERVA" localSheetId="29">#REF!</definedName>
    <definedName name="RESERVA" localSheetId="30">#REF!</definedName>
    <definedName name="RESERVA" localSheetId="31">#REF!</definedName>
    <definedName name="RESERVA">#REF!</definedName>
    <definedName name="RESERVAS" localSheetId="49">#REF!</definedName>
    <definedName name="RESERVAS" localSheetId="50">#REF!</definedName>
    <definedName name="RESERVAS" localSheetId="51">#REF!</definedName>
    <definedName name="RESERVAS" localSheetId="11">#REF!</definedName>
    <definedName name="RESERVAS" localSheetId="12">#REF!</definedName>
    <definedName name="RESERVAS" localSheetId="13">#REF!</definedName>
    <definedName name="RESERVAS" localSheetId="17">#REF!</definedName>
    <definedName name="RESERVAS" localSheetId="28">#REF!</definedName>
    <definedName name="RESERVAS" localSheetId="29">#REF!</definedName>
    <definedName name="RESERVAS" localSheetId="30">#REF!</definedName>
    <definedName name="RESERVAS" localSheetId="31">#REF!</definedName>
    <definedName name="RESERVAS" localSheetId="25">#REF!</definedName>
    <definedName name="RESERVAS">#REF!</definedName>
    <definedName name="RESTFINSYS" localSheetId="12">#REF!</definedName>
    <definedName name="RESTFINSYS" localSheetId="13">#REF!</definedName>
    <definedName name="RESTFINSYS" localSheetId="28">#REF!</definedName>
    <definedName name="RESTFINSYS" localSheetId="29">#REF!</definedName>
    <definedName name="RESTFINSYS" localSheetId="30">#REF!</definedName>
    <definedName name="RESTFINSYS" localSheetId="31">#REF!</definedName>
    <definedName name="RESTFINSYS">#REF!</definedName>
    <definedName name="RESTNFPS" localSheetId="28">#REF!</definedName>
    <definedName name="RESTNFPS" localSheetId="29">#REF!</definedName>
    <definedName name="RESTNFPS" localSheetId="30">#REF!</definedName>
    <definedName name="RESTNFPS" localSheetId="31">#REF!</definedName>
    <definedName name="RESTNFPS">#REF!</definedName>
    <definedName name="RESTNFPS_" localSheetId="28">#REF!</definedName>
    <definedName name="RESTNFPS_" localSheetId="29">#REF!</definedName>
    <definedName name="RESTNFPS_" localSheetId="30">#REF!</definedName>
    <definedName name="RESTNFPS_" localSheetId="31">#REF!</definedName>
    <definedName name="RESTNFPS_">#REF!</definedName>
    <definedName name="RESUMEN" localSheetId="48">'[144]Evolución Deuda Ene-jun 2004'!#REF!</definedName>
    <definedName name="RESUMEN" localSheetId="50">'[144]Evolución Deuda Ene-jun 2004'!#REF!</definedName>
    <definedName name="RESUMEN" localSheetId="51">'[144]Evolución Deuda Ene-jun 2004'!#REF!</definedName>
    <definedName name="RESUMEN" localSheetId="52">'[144]Evolución Deuda Ene-jun 2004'!#REF!</definedName>
    <definedName name="RESUMEN" localSheetId="12">#REF!</definedName>
    <definedName name="RESUMEN" localSheetId="17">#REF!</definedName>
    <definedName name="RESUMEN" localSheetId="18">#REF!</definedName>
    <definedName name="RESUMEN" localSheetId="20">#REF!</definedName>
    <definedName name="RESUMEN" localSheetId="30">#REF!</definedName>
    <definedName name="RESUMEN" localSheetId="31">'[144]Evolución Deuda Ene-jun 2004'!#REF!</definedName>
    <definedName name="RESUMEN" localSheetId="19">#REF!</definedName>
    <definedName name="RESUMEN" localSheetId="25">#REF!</definedName>
    <definedName name="RESUMEN">#REF!</definedName>
    <definedName name="RESUMEN1" localSheetId="48">'[145]TP 10C'!#REF!</definedName>
    <definedName name="RESUMEN1" localSheetId="52">'[145]TP 10C'!#REF!</definedName>
    <definedName name="RESUMEN1" localSheetId="30">#REF!</definedName>
    <definedName name="RESUMEN1" localSheetId="31">'[145]TP 10C'!#REF!</definedName>
    <definedName name="RESUMEN1">#REF!</definedName>
    <definedName name="RESUMEN11" localSheetId="48">#REF!</definedName>
    <definedName name="RESUMEN11" localSheetId="51">#REF!</definedName>
    <definedName name="RESUMEN11" localSheetId="52">#REF!</definedName>
    <definedName name="RESUMEN11" localSheetId="12">#REF!</definedName>
    <definedName name="RESUMEN11" localSheetId="13">#REF!</definedName>
    <definedName name="RESUMEN11" localSheetId="28">#REF!</definedName>
    <definedName name="RESUMEN11" localSheetId="29">#REF!</definedName>
    <definedName name="RESUMEN11" localSheetId="30">#REF!</definedName>
    <definedName name="RESUMEN11" localSheetId="31">#REF!</definedName>
    <definedName name="RESUMEN11">#REF!</definedName>
    <definedName name="RESUMEN2" localSheetId="48">#REF!</definedName>
    <definedName name="RESUMEN2" localSheetId="49">#REF!</definedName>
    <definedName name="RESUMEN2" localSheetId="50">#REF!</definedName>
    <definedName name="RESUMEN2" localSheetId="51">#REF!</definedName>
    <definedName name="RESUMEN2" localSheetId="52">#REF!</definedName>
    <definedName name="RESUMEN2" localSheetId="11">#REF!</definedName>
    <definedName name="RESUMEN2" localSheetId="12">#REF!</definedName>
    <definedName name="RESUMEN2" localSheetId="13">#REF!</definedName>
    <definedName name="RESUMEN2" localSheetId="17">#REF!</definedName>
    <definedName name="RESUMEN2" localSheetId="18">#REF!</definedName>
    <definedName name="RESUMEN2" localSheetId="20">#REF!</definedName>
    <definedName name="RESUMEN2" localSheetId="21">#REF!</definedName>
    <definedName name="RESUMEN2" localSheetId="26">#REF!</definedName>
    <definedName name="RESUMEN2" localSheetId="28">#REF!</definedName>
    <definedName name="RESUMEN2" localSheetId="29">#REF!</definedName>
    <definedName name="RESUMEN2" localSheetId="30">#REF!</definedName>
    <definedName name="RESUMEN2" localSheetId="31">#REF!</definedName>
    <definedName name="RESUMEN2" localSheetId="32">#REF!</definedName>
    <definedName name="RESUMEN2" localSheetId="33">#REF!</definedName>
    <definedName name="RESUMEN2" localSheetId="34">#REF!</definedName>
    <definedName name="RESUMEN2" localSheetId="19">#REF!</definedName>
    <definedName name="RESUMEN2" localSheetId="25">#REF!</definedName>
    <definedName name="RESUMEN2" localSheetId="27">#REF!</definedName>
    <definedName name="RESUMEN2">#REF!</definedName>
    <definedName name="RESUMEN3" localSheetId="49">#REF!</definedName>
    <definedName name="RESUMEN3" localSheetId="50">#REF!</definedName>
    <definedName name="RESUMEN3" localSheetId="51">#REF!</definedName>
    <definedName name="RESUMEN3" localSheetId="11">#REF!</definedName>
    <definedName name="RESUMEN3" localSheetId="12">#REF!</definedName>
    <definedName name="RESUMEN3" localSheetId="13">#REF!</definedName>
    <definedName name="RESUMEN3" localSheetId="17">#REF!</definedName>
    <definedName name="RESUMEN3" localSheetId="20">#REF!</definedName>
    <definedName name="RESUMEN3" localSheetId="21">#REF!</definedName>
    <definedName name="RESUMEN3" localSheetId="28">#REF!</definedName>
    <definedName name="RESUMEN3" localSheetId="29">#REF!</definedName>
    <definedName name="RESUMEN3" localSheetId="30">#REF!</definedName>
    <definedName name="RESUMEN3" localSheetId="31">#REF!</definedName>
    <definedName name="RESUMEN3" localSheetId="32">#REF!</definedName>
    <definedName name="RESUMEN3" localSheetId="33">#REF!</definedName>
    <definedName name="RESUMEN3" localSheetId="34">#REF!</definedName>
    <definedName name="RESUMEN3" localSheetId="19">#REF!</definedName>
    <definedName name="RESUMEN3" localSheetId="25">#REF!</definedName>
    <definedName name="RESUMEN3">#REF!</definedName>
    <definedName name="RESUMEN4" localSheetId="49">#REF!</definedName>
    <definedName name="RESUMEN4" localSheetId="50">#REF!</definedName>
    <definedName name="RESUMEN4" localSheetId="51">#REF!</definedName>
    <definedName name="RESUMEN4" localSheetId="11">#REF!</definedName>
    <definedName name="RESUMEN4" localSheetId="12">#REF!</definedName>
    <definedName name="RESUMEN4" localSheetId="17">#REF!</definedName>
    <definedName name="RESUMEN4" localSheetId="20">#REF!</definedName>
    <definedName name="RESUMEN4" localSheetId="21">#REF!</definedName>
    <definedName name="RESUMEN4" localSheetId="28">#REF!</definedName>
    <definedName name="RESUMEN4" localSheetId="29">#REF!</definedName>
    <definedName name="RESUMEN4" localSheetId="30">#REF!</definedName>
    <definedName name="RESUMEN4" localSheetId="31">#REF!</definedName>
    <definedName name="RESUMEN4" localSheetId="32">#REF!</definedName>
    <definedName name="RESUMEN4" localSheetId="33">#REF!</definedName>
    <definedName name="RESUMEN4" localSheetId="34">#REF!</definedName>
    <definedName name="RESUMEN4" localSheetId="19">#REF!</definedName>
    <definedName name="RESUMEN4" localSheetId="25">#REF!</definedName>
    <definedName name="RESUMEN4">#REF!</definedName>
    <definedName name="RESUMEN5" localSheetId="49">#REF!</definedName>
    <definedName name="RESUMEN5" localSheetId="50">#REF!</definedName>
    <definedName name="RESUMEN5" localSheetId="51">#REF!</definedName>
    <definedName name="RESUMEN5" localSheetId="11">#REF!</definedName>
    <definedName name="RESUMEN5" localSheetId="12">#REF!</definedName>
    <definedName name="RESUMEN5" localSheetId="17">#REF!</definedName>
    <definedName name="RESUMEN5" localSheetId="21">#REF!</definedName>
    <definedName name="RESUMEN5" localSheetId="28">#REF!</definedName>
    <definedName name="RESUMEN5" localSheetId="29">#REF!</definedName>
    <definedName name="RESUMEN5" localSheetId="30">#REF!</definedName>
    <definedName name="RESUMEN5" localSheetId="31">#REF!</definedName>
    <definedName name="RESUMEN5" localSheetId="32">#REF!</definedName>
    <definedName name="RESUMEN5" localSheetId="33">#REF!</definedName>
    <definedName name="RESUMEN5" localSheetId="34">#REF!</definedName>
    <definedName name="RESUMEN5" localSheetId="19">#REF!</definedName>
    <definedName name="RESUMEN5" localSheetId="25">#REF!</definedName>
    <definedName name="RESUMEN5">#REF!</definedName>
    <definedName name="RESUMEN6" localSheetId="28">#REF!</definedName>
    <definedName name="RESUMEN6" localSheetId="29">#REF!</definedName>
    <definedName name="RESUMEN6" localSheetId="30">#REF!</definedName>
    <definedName name="RESUMEN6" localSheetId="31">#REF!</definedName>
    <definedName name="RESUMEN6">#REF!</definedName>
    <definedName name="RESUMEN7" localSheetId="28">#REF!</definedName>
    <definedName name="RESUMEN7" localSheetId="29">#REF!</definedName>
    <definedName name="RESUMEN7" localSheetId="30">#REF!</definedName>
    <definedName name="RESUMEN7" localSheetId="31">#REF!</definedName>
    <definedName name="RESUMEN7">#REF!</definedName>
    <definedName name="RESUMEN9" localSheetId="28">#REF!</definedName>
    <definedName name="RESUMEN9" localSheetId="29">#REF!</definedName>
    <definedName name="RESUMEN9" localSheetId="30">#REF!</definedName>
    <definedName name="RESUMEN9" localSheetId="31">#REF!</definedName>
    <definedName name="RESUMEN9">#REF!</definedName>
    <definedName name="retre" localSheetId="48" hidden="1">'[95]Fax a enviar'!#REF!</definedName>
    <definedName name="retre" localSheetId="50" hidden="1">'[95]Fax a enviar'!#REF!</definedName>
    <definedName name="retre" localSheetId="51" hidden="1">'[95]Fax a enviar'!#REF!</definedName>
    <definedName name="retre" localSheetId="52" hidden="1">'[95]Fax a enviar'!#REF!</definedName>
    <definedName name="retre" localSheetId="17" hidden="1">#REF!</definedName>
    <definedName name="retre" localSheetId="18" hidden="1">#REF!</definedName>
    <definedName name="retre" localSheetId="20" hidden="1">#REF!</definedName>
    <definedName name="retre" localSheetId="30" hidden="1">#REF!</definedName>
    <definedName name="retre" localSheetId="31" hidden="1">'[95]Fax a enviar'!#REF!</definedName>
    <definedName name="retre" localSheetId="19" hidden="1">#REF!</definedName>
    <definedName name="retre" localSheetId="25" hidden="1">#REF!</definedName>
    <definedName name="retre" hidden="1">#REF!</definedName>
    <definedName name="revenue" localSheetId="30">#REF!</definedName>
    <definedName name="revenue" localSheetId="31">[67]Sheet3!$A$747:$IV$747</definedName>
    <definedName name="revenue">#REF!</definedName>
    <definedName name="REVENUE_" localSheetId="48">'[41]CGvt Rev'!#REF!</definedName>
    <definedName name="REVENUE_" localSheetId="51">'[41]CGvt Rev'!#REF!</definedName>
    <definedName name="REVENUE_" localSheetId="52">'[41]CGvt Rev'!#REF!</definedName>
    <definedName name="REVENUE_" localSheetId="28">'[41]CGvt Rev'!#REF!</definedName>
    <definedName name="REVENUE_" localSheetId="29">'[41]CGvt Rev'!#REF!</definedName>
    <definedName name="REVENUE_" localSheetId="30">#REF!</definedName>
    <definedName name="REVENUE_" localSheetId="31">'[41]CGvt Rev'!#REF!</definedName>
    <definedName name="REVENUE_">#REF!</definedName>
    <definedName name="Revisions" localSheetId="30">#REF!</definedName>
    <definedName name="Revisions" localSheetId="31">[67]Sheet1!$B$4:$M$46</definedName>
    <definedName name="Revisions">#REF!</definedName>
    <definedName name="rf" localSheetId="48">[23]Programa!#REF!</definedName>
    <definedName name="rf" localSheetId="51">[23]Programa!#REF!</definedName>
    <definedName name="rf" localSheetId="52">[23]Programa!#REF!</definedName>
    <definedName name="rf" localSheetId="28">[23]Programa!#REF!</definedName>
    <definedName name="rf" localSheetId="29">[23]Programa!#REF!</definedName>
    <definedName name="rf" localSheetId="30">#REF!</definedName>
    <definedName name="rf" localSheetId="31">[23]Programa!#REF!</definedName>
    <definedName name="rf">#REF!</definedName>
    <definedName name="RFSP" localSheetId="48">#REF!</definedName>
    <definedName name="RFSP" localSheetId="52">#REF!</definedName>
    <definedName name="RFSP" localSheetId="12">#REF!</definedName>
    <definedName name="RFSP" localSheetId="13">#REF!</definedName>
    <definedName name="RFSP" localSheetId="28">#REF!</definedName>
    <definedName name="RFSP" localSheetId="29">#REF!</definedName>
    <definedName name="RFSP" localSheetId="30">#REF!</definedName>
    <definedName name="RFSP" localSheetId="31">#REF!</definedName>
    <definedName name="RFSP">#REF!</definedName>
    <definedName name="rft" localSheetId="48" hidden="1">{"Riqfin97",#N/A,FALSE,"Tran";"Riqfinpro",#N/A,FALSE,"Tran"}</definedName>
    <definedName name="rft" localSheetId="49" hidden="1">{"Riqfin97",#N/A,FALSE,"Tran";"Riqfinpro",#N/A,FALSE,"Tran"}</definedName>
    <definedName name="rft" localSheetId="50" hidden="1">{"Riqfin97",#N/A,FALSE,"Tran";"Riqfinpro",#N/A,FALSE,"Tran"}</definedName>
    <definedName name="rft" localSheetId="51" hidden="1">{"Riqfin97",#N/A,FALSE,"Tran";"Riqfinpro",#N/A,FALSE,"Tran"}</definedName>
    <definedName name="rft" localSheetId="52" hidden="1">{"Riqfin97",#N/A,FALSE,"Tran";"Riqfinpro",#N/A,FALSE,"Tran"}</definedName>
    <definedName name="rft" localSheetId="11" hidden="1">{"Riqfin97",#N/A,FALSE,"Tran";"Riqfinpro",#N/A,FALSE,"Tran"}</definedName>
    <definedName name="rft" localSheetId="12" hidden="1">{"Riqfin97",#N/A,FALSE,"Tran";"Riqfinpro",#N/A,FALSE,"Tran"}</definedName>
    <definedName name="rft" localSheetId="13" hidden="1">{"Riqfin97",#N/A,FALSE,"Tran";"Riqfinpro",#N/A,FALSE,"Tran"}</definedName>
    <definedName name="rft" localSheetId="17" hidden="1">{"Riqfin97",#N/A,FALSE,"Tran";"Riqfinpro",#N/A,FALSE,"Tran"}</definedName>
    <definedName name="rft" localSheetId="18" hidden="1">{"Riqfin97",#N/A,FALSE,"Tran";"Riqfinpro",#N/A,FALSE,"Tran"}</definedName>
    <definedName name="rft" localSheetId="20" hidden="1">{"Riqfin97",#N/A,FALSE,"Tran";"Riqfinpro",#N/A,FALSE,"Tran"}</definedName>
    <definedName name="rft" localSheetId="21" hidden="1">{"Riqfin97",#N/A,FALSE,"Tran";"Riqfinpro",#N/A,FALSE,"Tran"}</definedName>
    <definedName name="rft" localSheetId="10" hidden="1">{"Riqfin97",#N/A,FALSE,"Tran";"Riqfinpro",#N/A,FALSE,"Tran"}</definedName>
    <definedName name="rft" localSheetId="26" hidden="1">{"Riqfin97",#N/A,FALSE,"Tran";"Riqfinpro",#N/A,FALSE,"Tran"}</definedName>
    <definedName name="rft" localSheetId="23" hidden="1">{"Riqfin97",#N/A,FALSE,"Tran";"Riqfinpro",#N/A,FALSE,"Tran"}</definedName>
    <definedName name="rft" localSheetId="28" hidden="1">{"Riqfin97",#N/A,FALSE,"Tran";"Riqfinpro",#N/A,FALSE,"Tran"}</definedName>
    <definedName name="rft" localSheetId="29" hidden="1">{"Riqfin97",#N/A,FALSE,"Tran";"Riqfinpro",#N/A,FALSE,"Tran"}</definedName>
    <definedName name="rft" localSheetId="30" hidden="1">{"Riqfin97",#N/A,FALSE,"Tran";"Riqfinpro",#N/A,FALSE,"Tran"}</definedName>
    <definedName name="rft" localSheetId="31" hidden="1">{"Riqfin97",#N/A,FALSE,"Tran";"Riqfinpro",#N/A,FALSE,"Tran"}</definedName>
    <definedName name="rft" localSheetId="32" hidden="1">{"Riqfin97",#N/A,FALSE,"Tran";"Riqfinpro",#N/A,FALSE,"Tran"}</definedName>
    <definedName name="rft" localSheetId="33" hidden="1">{"Riqfin97",#N/A,FALSE,"Tran";"Riqfinpro",#N/A,FALSE,"Tran"}</definedName>
    <definedName name="rft" localSheetId="34" hidden="1">{"Riqfin97",#N/A,FALSE,"Tran";"Riqfinpro",#N/A,FALSE,"Tran"}</definedName>
    <definedName name="rft" localSheetId="35" hidden="1">{"Riqfin97",#N/A,FALSE,"Tran";"Riqfinpro",#N/A,FALSE,"Tran"}</definedName>
    <definedName name="rft" localSheetId="19" hidden="1">{"Riqfin97",#N/A,FALSE,"Tran";"Riqfinpro",#N/A,FALSE,"Tran"}</definedName>
    <definedName name="rft" localSheetId="22" hidden="1">{"Riqfin97",#N/A,FALSE,"Tran";"Riqfinpro",#N/A,FALSE,"Tran"}</definedName>
    <definedName name="rft" localSheetId="25" hidden="1">{"Riqfin97",#N/A,FALSE,"Tran";"Riqfinpro",#N/A,FALSE,"Tran"}</definedName>
    <definedName name="rft" localSheetId="27" hidden="1">{"Riqfin97",#N/A,FALSE,"Tran";"Riqfinpro",#N/A,FALSE,"Tran"}</definedName>
    <definedName name="rft" hidden="1">{"Riqfin97",#N/A,FALSE,"Tran";"Riqfinpro",#N/A,FALSE,"Tran"}</definedName>
    <definedName name="rfv" localSheetId="48" hidden="1">{"Tab1",#N/A,FALSE,"P";"Tab2",#N/A,FALSE,"P"}</definedName>
    <definedName name="rfv" localSheetId="49" hidden="1">{"Tab1",#N/A,FALSE,"P";"Tab2",#N/A,FALSE,"P"}</definedName>
    <definedName name="rfv" localSheetId="50" hidden="1">{"Tab1",#N/A,FALSE,"P";"Tab2",#N/A,FALSE,"P"}</definedName>
    <definedName name="rfv" localSheetId="51" hidden="1">{"Tab1",#N/A,FALSE,"P";"Tab2",#N/A,FALSE,"P"}</definedName>
    <definedName name="rfv" localSheetId="52" hidden="1">{"Tab1",#N/A,FALSE,"P";"Tab2",#N/A,FALSE,"P"}</definedName>
    <definedName name="rfv" localSheetId="11" hidden="1">{"Tab1",#N/A,FALSE,"P";"Tab2",#N/A,FALSE,"P"}</definedName>
    <definedName name="rfv" localSheetId="12" hidden="1">{"Tab1",#N/A,FALSE,"P";"Tab2",#N/A,FALSE,"P"}</definedName>
    <definedName name="rfv" localSheetId="13" hidden="1">{"Tab1",#N/A,FALSE,"P";"Tab2",#N/A,FALSE,"P"}</definedName>
    <definedName name="rfv" localSheetId="17" hidden="1">{"Tab1",#N/A,FALSE,"P";"Tab2",#N/A,FALSE,"P"}</definedName>
    <definedName name="rfv" localSheetId="18" hidden="1">{"Tab1",#N/A,FALSE,"P";"Tab2",#N/A,FALSE,"P"}</definedName>
    <definedName name="rfv" localSheetId="20" hidden="1">{"Tab1",#N/A,FALSE,"P";"Tab2",#N/A,FALSE,"P"}</definedName>
    <definedName name="rfv" localSheetId="21" hidden="1">{"Tab1",#N/A,FALSE,"P";"Tab2",#N/A,FALSE,"P"}</definedName>
    <definedName name="rfv" localSheetId="10" hidden="1">{"Tab1",#N/A,FALSE,"P";"Tab2",#N/A,FALSE,"P"}</definedName>
    <definedName name="rfv" localSheetId="26" hidden="1">{"Tab1",#N/A,FALSE,"P";"Tab2",#N/A,FALSE,"P"}</definedName>
    <definedName name="rfv" localSheetId="23" hidden="1">{"Tab1",#N/A,FALSE,"P";"Tab2",#N/A,FALSE,"P"}</definedName>
    <definedName name="rfv" localSheetId="28" hidden="1">{"Tab1",#N/A,FALSE,"P";"Tab2",#N/A,FALSE,"P"}</definedName>
    <definedName name="rfv" localSheetId="29" hidden="1">{"Tab1",#N/A,FALSE,"P";"Tab2",#N/A,FALSE,"P"}</definedName>
    <definedName name="rfv" localSheetId="30" hidden="1">{"Tab1",#N/A,FALSE,"P";"Tab2",#N/A,FALSE,"P"}</definedName>
    <definedName name="rfv" localSheetId="31" hidden="1">{"Tab1",#N/A,FALSE,"P";"Tab2",#N/A,FALSE,"P"}</definedName>
    <definedName name="rfv" localSheetId="32" hidden="1">{"Tab1",#N/A,FALSE,"P";"Tab2",#N/A,FALSE,"P"}</definedName>
    <definedName name="rfv" localSheetId="33" hidden="1">{"Tab1",#N/A,FALSE,"P";"Tab2",#N/A,FALSE,"P"}</definedName>
    <definedName name="rfv" localSheetId="34" hidden="1">{"Tab1",#N/A,FALSE,"P";"Tab2",#N/A,FALSE,"P"}</definedName>
    <definedName name="rfv" localSheetId="35" hidden="1">{"Tab1",#N/A,FALSE,"P";"Tab2",#N/A,FALSE,"P"}</definedName>
    <definedName name="rfv" localSheetId="19" hidden="1">{"Tab1",#N/A,FALSE,"P";"Tab2",#N/A,FALSE,"P"}</definedName>
    <definedName name="rfv" localSheetId="22" hidden="1">{"Tab1",#N/A,FALSE,"P";"Tab2",#N/A,FALSE,"P"}</definedName>
    <definedName name="rfv" localSheetId="25" hidden="1">{"Tab1",#N/A,FALSE,"P";"Tab2",#N/A,FALSE,"P"}</definedName>
    <definedName name="rfv" localSheetId="27" hidden="1">{"Tab1",#N/A,FALSE,"P";"Tab2",#N/A,FALSE,"P"}</definedName>
    <definedName name="rfv" hidden="1">{"Tab1",#N/A,FALSE,"P";"Tab2",#N/A,FALSE,"P"}</definedName>
    <definedName name="RgCcode" localSheetId="30">#REF!</definedName>
    <definedName name="RgCcode" localSheetId="31">[146]EERProfile!$B$2</definedName>
    <definedName name="RgCcode">#REF!</definedName>
    <definedName name="RgCName" localSheetId="30">#REF!</definedName>
    <definedName name="RgCName" localSheetId="31">[146]EERProfile!$A$2</definedName>
    <definedName name="RgCName">#REF!</definedName>
    <definedName name="rgdfgd" localSheetId="48" hidden="1">#REF!</definedName>
    <definedName name="rgdfgd" localSheetId="49" hidden="1">#REF!</definedName>
    <definedName name="rgdfgd" localSheetId="50" hidden="1">#REF!</definedName>
    <definedName name="rgdfgd" localSheetId="51" hidden="1">#REF!</definedName>
    <definedName name="rgdfgd" localSheetId="52" hidden="1">#REF!</definedName>
    <definedName name="rgdfgd" localSheetId="11" hidden="1">#REF!</definedName>
    <definedName name="rgdfgd" localSheetId="12" hidden="1">#REF!</definedName>
    <definedName name="rgdfgd" localSheetId="13" hidden="1">#REF!</definedName>
    <definedName name="rgdfgd" localSheetId="17" hidden="1">#REF!</definedName>
    <definedName name="rgdfgd" localSheetId="18" hidden="1">#REF!</definedName>
    <definedName name="rgdfgd" localSheetId="20" hidden="1">#REF!</definedName>
    <definedName name="rgdfgd" localSheetId="21" hidden="1">#REF!</definedName>
    <definedName name="rgdfgd" localSheetId="26" hidden="1">#REF!</definedName>
    <definedName name="rgdfgd" localSheetId="28" hidden="1">#REF!</definedName>
    <definedName name="rgdfgd" localSheetId="29" hidden="1">#REF!</definedName>
    <definedName name="rgdfgd" localSheetId="30" hidden="1">#REF!</definedName>
    <definedName name="rgdfgd" localSheetId="31" hidden="1">#REF!</definedName>
    <definedName name="rgdfgd" localSheetId="32" hidden="1">#REF!</definedName>
    <definedName name="rgdfgd" localSheetId="33" hidden="1">#REF!</definedName>
    <definedName name="rgdfgd" localSheetId="34" hidden="1">#REF!</definedName>
    <definedName name="rgdfgd" localSheetId="19" hidden="1">#REF!</definedName>
    <definedName name="rgdfgd" localSheetId="25" hidden="1">#REF!</definedName>
    <definedName name="rgdfgd" localSheetId="27" hidden="1">#REF!</definedName>
    <definedName name="rgdfgd" hidden="1">#REF!</definedName>
    <definedName name="RGDPA" localSheetId="12">#REF!</definedName>
    <definedName name="RGDPA" localSheetId="13">#REF!</definedName>
    <definedName name="RGDPA" localSheetId="28">#REF!</definedName>
    <definedName name="RGDPA" localSheetId="29">#REF!</definedName>
    <definedName name="RGDPA" localSheetId="30">#REF!</definedName>
    <definedName name="RGDPA" localSheetId="31">#REF!</definedName>
    <definedName name="RGDPA">#REF!</definedName>
    <definedName name="RgFdBaseYr" localSheetId="30">#REF!</definedName>
    <definedName name="RgFdBaseYr" localSheetId="31">[146]EERProfile!$O$2</definedName>
    <definedName name="RgFdBaseYr">#REF!</definedName>
    <definedName name="RgFdBper" localSheetId="30">#REF!</definedName>
    <definedName name="RgFdBper" localSheetId="31">[146]EERProfile!$M$2</definedName>
    <definedName name="RgFdBper">#REF!</definedName>
    <definedName name="RgFdDefBaseYr" localSheetId="30">#REF!</definedName>
    <definedName name="RgFdDefBaseYr" localSheetId="31">[146]EERProfile!$P$2</definedName>
    <definedName name="RgFdDefBaseYr">#REF!</definedName>
    <definedName name="RgFdEper" localSheetId="30">#REF!</definedName>
    <definedName name="RgFdEper" localSheetId="31">[146]EERProfile!$N$2</definedName>
    <definedName name="RgFdEper">#REF!</definedName>
    <definedName name="RgFdGrFoot" localSheetId="30">#REF!</definedName>
    <definedName name="RgFdGrFoot" localSheetId="31">[146]EERProfile!$AC$2</definedName>
    <definedName name="RgFdGrFoot">#REF!</definedName>
    <definedName name="RgFdGrSeries" localSheetId="30">#REF!</definedName>
    <definedName name="RgFdGrSeries" localSheetId="31">[146]EERProfile!$AA$2:$AA$7</definedName>
    <definedName name="RgFdGrSeries">#REF!</definedName>
    <definedName name="RgFdGrSeriesVal" localSheetId="30">#REF!</definedName>
    <definedName name="RgFdGrSeriesVal" localSheetId="31">[146]EERProfile!$AB$2:$AB$7</definedName>
    <definedName name="RgFdGrSeriesVal">#REF!</definedName>
    <definedName name="RgFdGrType" localSheetId="30">#REF!</definedName>
    <definedName name="RgFdGrType" localSheetId="31">[146]EERProfile!$Z$2</definedName>
    <definedName name="RgFdGrType">#REF!</definedName>
    <definedName name="RgFdPartCseries" localSheetId="30">#REF!</definedName>
    <definedName name="RgFdPartCseries" localSheetId="31">[146]EERProfile!$K$2</definedName>
    <definedName name="RgFdPartCseries">#REF!</definedName>
    <definedName name="RgFdPartCsource" localSheetId="48">#REF!</definedName>
    <definedName name="RgFdPartCsource" localSheetId="51">#REF!</definedName>
    <definedName name="RgFdPartCsource" localSheetId="52">#REF!</definedName>
    <definedName name="RgFdPartCsource" localSheetId="12">#REF!</definedName>
    <definedName name="RgFdPartCsource" localSheetId="13">#REF!</definedName>
    <definedName name="RgFdPartCsource" localSheetId="28">#REF!</definedName>
    <definedName name="RgFdPartCsource" localSheetId="29">#REF!</definedName>
    <definedName name="RgFdPartCsource" localSheetId="30">#REF!</definedName>
    <definedName name="RgFdPartCsource" localSheetId="31">#REF!</definedName>
    <definedName name="RgFdPartCsource">#REF!</definedName>
    <definedName name="RgFdPartEseries" localSheetId="48">#REF!</definedName>
    <definedName name="RgFdPartEseries" localSheetId="51">#REF!</definedName>
    <definedName name="RgFdPartEseries" localSheetId="52">#REF!</definedName>
    <definedName name="RgFdPartEseries" localSheetId="12">#REF!</definedName>
    <definedName name="RgFdPartEseries" localSheetId="13">#REF!</definedName>
    <definedName name="RgFdPartEseries" localSheetId="28">#REF!</definedName>
    <definedName name="RgFdPartEseries" localSheetId="29">#REF!</definedName>
    <definedName name="RgFdPartEseries" localSheetId="30">#REF!</definedName>
    <definedName name="RgFdPartEseries" localSheetId="31">#REF!</definedName>
    <definedName name="RgFdPartEseries">#REF!</definedName>
    <definedName name="RgFdPartEsource" localSheetId="48">#REF!</definedName>
    <definedName name="RgFdPartEsource" localSheetId="51">#REF!</definedName>
    <definedName name="RgFdPartEsource" localSheetId="52">#REF!</definedName>
    <definedName name="RgFdPartEsource" localSheetId="12">#REF!</definedName>
    <definedName name="RgFdPartEsource" localSheetId="13">#REF!</definedName>
    <definedName name="RgFdPartEsource" localSheetId="28">#REF!</definedName>
    <definedName name="RgFdPartEsource" localSheetId="29">#REF!</definedName>
    <definedName name="RgFdPartEsource" localSheetId="30">#REF!</definedName>
    <definedName name="RgFdPartEsource" localSheetId="31">#REF!</definedName>
    <definedName name="RgFdPartEsource">#REF!</definedName>
    <definedName name="RgFdPartUserFile" localSheetId="30">#REF!</definedName>
    <definedName name="RgFdPartUserFile" localSheetId="31">[146]EERProfile!$L$2</definedName>
    <definedName name="RgFdPartUserFile">#REF!</definedName>
    <definedName name="RgFdReptCSeries" localSheetId="48">#REF!</definedName>
    <definedName name="RgFdReptCSeries" localSheetId="51">#REF!</definedName>
    <definedName name="RgFdReptCSeries" localSheetId="52">#REF!</definedName>
    <definedName name="RgFdReptCSeries" localSheetId="12">#REF!</definedName>
    <definedName name="RgFdReptCSeries" localSheetId="13">#REF!</definedName>
    <definedName name="RgFdReptCSeries" localSheetId="28">#REF!</definedName>
    <definedName name="RgFdReptCSeries" localSheetId="29">#REF!</definedName>
    <definedName name="RgFdReptCSeries" localSheetId="30">#REF!</definedName>
    <definedName name="RgFdReptCSeries" localSheetId="31">#REF!</definedName>
    <definedName name="RgFdReptCSeries">#REF!</definedName>
    <definedName name="RgFdReptCsource" localSheetId="48">#REF!</definedName>
    <definedName name="RgFdReptCsource" localSheetId="51">#REF!</definedName>
    <definedName name="RgFdReptCsource" localSheetId="52">#REF!</definedName>
    <definedName name="RgFdReptCsource" localSheetId="12">#REF!</definedName>
    <definedName name="RgFdReptCsource" localSheetId="13">#REF!</definedName>
    <definedName name="RgFdReptCsource" localSheetId="28">#REF!</definedName>
    <definedName name="RgFdReptCsource" localSheetId="29">#REF!</definedName>
    <definedName name="RgFdReptCsource" localSheetId="30">#REF!</definedName>
    <definedName name="RgFdReptCsource" localSheetId="31">#REF!</definedName>
    <definedName name="RgFdReptCsource">#REF!</definedName>
    <definedName name="RgFdReptEseries" localSheetId="48">#REF!</definedName>
    <definedName name="RgFdReptEseries" localSheetId="51">#REF!</definedName>
    <definedName name="RgFdReptEseries" localSheetId="52">#REF!</definedName>
    <definedName name="RgFdReptEseries" localSheetId="12">#REF!</definedName>
    <definedName name="RgFdReptEseries" localSheetId="13">#REF!</definedName>
    <definedName name="RgFdReptEseries" localSheetId="28">#REF!</definedName>
    <definedName name="RgFdReptEseries" localSheetId="29">#REF!</definedName>
    <definedName name="RgFdReptEseries" localSheetId="30">#REF!</definedName>
    <definedName name="RgFdReptEseries" localSheetId="31">#REF!</definedName>
    <definedName name="RgFdReptEseries">#REF!</definedName>
    <definedName name="RgFdReptEsource" localSheetId="28">#REF!</definedName>
    <definedName name="RgFdReptEsource" localSheetId="29">#REF!</definedName>
    <definedName name="RgFdReptEsource" localSheetId="30">#REF!</definedName>
    <definedName name="RgFdReptEsource" localSheetId="31">#REF!</definedName>
    <definedName name="RgFdReptEsource">#REF!</definedName>
    <definedName name="RgFdReptUserFile" localSheetId="30">#REF!</definedName>
    <definedName name="RgFdReptUserFile" localSheetId="31">[146]EERProfile!$G$2</definedName>
    <definedName name="RgFdReptUserFile">#REF!</definedName>
    <definedName name="RgFdSAMethod" localSheetId="48">#REF!</definedName>
    <definedName name="RgFdSAMethod" localSheetId="51">#REF!</definedName>
    <definedName name="RgFdSAMethod" localSheetId="52">#REF!</definedName>
    <definedName name="RgFdSAMethod" localSheetId="12">#REF!</definedName>
    <definedName name="RgFdSAMethod" localSheetId="13">#REF!</definedName>
    <definedName name="RgFdSAMethod" localSheetId="28">#REF!</definedName>
    <definedName name="RgFdSAMethod" localSheetId="29">#REF!</definedName>
    <definedName name="RgFdSAMethod" localSheetId="30">#REF!</definedName>
    <definedName name="RgFdSAMethod" localSheetId="31">#REF!</definedName>
    <definedName name="RgFdSAMethod">#REF!</definedName>
    <definedName name="RgFdTbBper" localSheetId="48">#REF!</definedName>
    <definedName name="RgFdTbBper" localSheetId="51">#REF!</definedName>
    <definedName name="RgFdTbBper" localSheetId="52">#REF!</definedName>
    <definedName name="RgFdTbBper" localSheetId="12">#REF!</definedName>
    <definedName name="RgFdTbBper" localSheetId="13">#REF!</definedName>
    <definedName name="RgFdTbBper" localSheetId="28">#REF!</definedName>
    <definedName name="RgFdTbBper" localSheetId="29">#REF!</definedName>
    <definedName name="RgFdTbBper" localSheetId="30">#REF!</definedName>
    <definedName name="RgFdTbBper" localSheetId="31">#REF!</definedName>
    <definedName name="RgFdTbBper">#REF!</definedName>
    <definedName name="RgFdTbCreate" localSheetId="48">#REF!</definedName>
    <definedName name="RgFdTbCreate" localSheetId="51">#REF!</definedName>
    <definedName name="RgFdTbCreate" localSheetId="52">#REF!</definedName>
    <definedName name="RgFdTbCreate" localSheetId="12">#REF!</definedName>
    <definedName name="RgFdTbCreate" localSheetId="13">#REF!</definedName>
    <definedName name="RgFdTbCreate" localSheetId="28">#REF!</definedName>
    <definedName name="RgFdTbCreate" localSheetId="29">#REF!</definedName>
    <definedName name="RgFdTbCreate" localSheetId="30">#REF!</definedName>
    <definedName name="RgFdTbCreate" localSheetId="31">#REF!</definedName>
    <definedName name="RgFdTbCreate">#REF!</definedName>
    <definedName name="RgFdTbEper" localSheetId="28">#REF!</definedName>
    <definedName name="RgFdTbEper" localSheetId="29">#REF!</definedName>
    <definedName name="RgFdTbEper" localSheetId="30">#REF!</definedName>
    <definedName name="RgFdTbEper" localSheetId="31">#REF!</definedName>
    <definedName name="RgFdTbEper">#REF!</definedName>
    <definedName name="RGFdTbFoot" localSheetId="28">#REF!</definedName>
    <definedName name="RGFdTbFoot" localSheetId="29">#REF!</definedName>
    <definedName name="RGFdTbFoot" localSheetId="30">#REF!</definedName>
    <definedName name="RGFdTbFoot" localSheetId="31">#REF!</definedName>
    <definedName name="RGFdTbFoot">#REF!</definedName>
    <definedName name="RgFdTbFreq" localSheetId="28">#REF!</definedName>
    <definedName name="RgFdTbFreq" localSheetId="29">#REF!</definedName>
    <definedName name="RgFdTbFreq" localSheetId="30">#REF!</definedName>
    <definedName name="RgFdTbFreq" localSheetId="31">#REF!</definedName>
    <definedName name="RgFdTbFreq">#REF!</definedName>
    <definedName name="RgFdTbFreqVal" localSheetId="28">#REF!</definedName>
    <definedName name="RgFdTbFreqVal" localSheetId="29">#REF!</definedName>
    <definedName name="RgFdTbFreqVal" localSheetId="30">#REF!</definedName>
    <definedName name="RgFdTbFreqVal" localSheetId="31">#REF!</definedName>
    <definedName name="RgFdTbFreqVal">#REF!</definedName>
    <definedName name="RgFdTbSendto" localSheetId="28">#REF!</definedName>
    <definedName name="RgFdTbSendto" localSheetId="29">#REF!</definedName>
    <definedName name="RgFdTbSendto" localSheetId="30">#REF!</definedName>
    <definedName name="RgFdTbSendto" localSheetId="31">#REF!</definedName>
    <definedName name="RgFdTbSendto">#REF!</definedName>
    <definedName name="RgFdWgtMethod" localSheetId="28">#REF!</definedName>
    <definedName name="RgFdWgtMethod" localSheetId="29">#REF!</definedName>
    <definedName name="RgFdWgtMethod" localSheetId="30">#REF!</definedName>
    <definedName name="RgFdWgtMethod" localSheetId="31">#REF!</definedName>
    <definedName name="RgFdWgtMethod">#REF!</definedName>
    <definedName name="RGSPA" localSheetId="28">#REF!</definedName>
    <definedName name="RGSPA" localSheetId="29">#REF!</definedName>
    <definedName name="RGSPA" localSheetId="30">#REF!</definedName>
    <definedName name="RGSPA" localSheetId="31">#REF!</definedName>
    <definedName name="RGSPA">#REF!</definedName>
    <definedName name="rgz\dsf">#N/A</definedName>
    <definedName name="ri" localSheetId="48" hidden="1">#REF!</definedName>
    <definedName name="ri" localSheetId="49" hidden="1">#REF!</definedName>
    <definedName name="ri" localSheetId="50" hidden="1">#REF!</definedName>
    <definedName name="ri" localSheetId="51" hidden="1">#REF!</definedName>
    <definedName name="ri" localSheetId="52" hidden="1">#REF!</definedName>
    <definedName name="ri" localSheetId="11" hidden="1">#REF!</definedName>
    <definedName name="ri" localSheetId="12" hidden="1">#REF!</definedName>
    <definedName name="ri" localSheetId="13" hidden="1">#REF!</definedName>
    <definedName name="ri" localSheetId="17" hidden="1">#REF!</definedName>
    <definedName name="ri" localSheetId="18" hidden="1">#REF!</definedName>
    <definedName name="ri" localSheetId="20" hidden="1">#REF!</definedName>
    <definedName name="ri" localSheetId="21" hidden="1">#REF!</definedName>
    <definedName name="ri" localSheetId="26" hidden="1">#REF!</definedName>
    <definedName name="ri" localSheetId="28" hidden="1">#REF!</definedName>
    <definedName name="ri" localSheetId="29" hidden="1">#REF!</definedName>
    <definedName name="ri" localSheetId="30" hidden="1">#REF!</definedName>
    <definedName name="ri" localSheetId="31" hidden="1">#REF!</definedName>
    <definedName name="ri" localSheetId="32" hidden="1">#REF!</definedName>
    <definedName name="ri" localSheetId="33" hidden="1">#REF!</definedName>
    <definedName name="ri" localSheetId="34" hidden="1">#REF!</definedName>
    <definedName name="ri" localSheetId="19" hidden="1">#REF!</definedName>
    <definedName name="ri" localSheetId="25" hidden="1">#REF!</definedName>
    <definedName name="ri" localSheetId="27" hidden="1">#REF!</definedName>
    <definedName name="ri" hidden="1">#REF!</definedName>
    <definedName name="right" localSheetId="49">#REF!</definedName>
    <definedName name="right" localSheetId="50">#REF!</definedName>
    <definedName name="right" localSheetId="51">#REF!</definedName>
    <definedName name="right" localSheetId="11">#REF!</definedName>
    <definedName name="right" localSheetId="12">#REF!</definedName>
    <definedName name="right" localSheetId="13">#REF!</definedName>
    <definedName name="right" localSheetId="17">#REF!</definedName>
    <definedName name="right" localSheetId="18">#REF!</definedName>
    <definedName name="right" localSheetId="20">#REF!</definedName>
    <definedName name="right" localSheetId="26">#REF!</definedName>
    <definedName name="right" localSheetId="28">#REF!</definedName>
    <definedName name="right" localSheetId="29">#REF!</definedName>
    <definedName name="right" localSheetId="30">#REF!</definedName>
    <definedName name="right" localSheetId="31">#REF!</definedName>
    <definedName name="right" localSheetId="32">#REF!</definedName>
    <definedName name="right" localSheetId="19">#REF!</definedName>
    <definedName name="right" localSheetId="25">#REF!</definedName>
    <definedName name="right" localSheetId="27">#REF!</definedName>
    <definedName name="right">#REF!</definedName>
    <definedName name="RIN" localSheetId="49">#REF!</definedName>
    <definedName name="RIN" localSheetId="50">#REF!</definedName>
    <definedName name="RIN" localSheetId="51">#REF!</definedName>
    <definedName name="RIN" localSheetId="11">#REF!</definedName>
    <definedName name="RIN" localSheetId="12">#REF!</definedName>
    <definedName name="RIN" localSheetId="13">#REF!</definedName>
    <definedName name="RIN" localSheetId="17">#REF!</definedName>
    <definedName name="RIN" localSheetId="20">#REF!</definedName>
    <definedName name="RIN" localSheetId="28">#REF!</definedName>
    <definedName name="RIN" localSheetId="29">#REF!</definedName>
    <definedName name="RIN" localSheetId="30">#REF!</definedName>
    <definedName name="RIN" localSheetId="31">#REF!</definedName>
    <definedName name="RIN" localSheetId="25">#REF!</definedName>
    <definedName name="RIN">#REF!</definedName>
    <definedName name="rindex" localSheetId="49">#REF!</definedName>
    <definedName name="rindex" localSheetId="50">#REF!</definedName>
    <definedName name="rindex" localSheetId="51">#REF!</definedName>
    <definedName name="rindex" localSheetId="11">#REF!</definedName>
    <definedName name="rindex" localSheetId="17">#REF!</definedName>
    <definedName name="rindex" localSheetId="28">#REF!</definedName>
    <definedName name="rindex" localSheetId="29">#REF!</definedName>
    <definedName name="rindex" localSheetId="30">#REF!</definedName>
    <definedName name="rindex" localSheetId="31">#REF!</definedName>
    <definedName name="rindex" localSheetId="25">#REF!</definedName>
    <definedName name="rindex">#REF!</definedName>
    <definedName name="rinfinpriv" localSheetId="28">#REF!</definedName>
    <definedName name="rinfinpriv" localSheetId="29">#REF!</definedName>
    <definedName name="rinfinpriv" localSheetId="30">#REF!</definedName>
    <definedName name="rinfinpriv" localSheetId="31">#REF!</definedName>
    <definedName name="rinfinpriv">#REF!</definedName>
    <definedName name="RIQFIN" localSheetId="28">#REF!</definedName>
    <definedName name="RIQFIN" localSheetId="29">#REF!</definedName>
    <definedName name="RIQFIN" localSheetId="30">#REF!</definedName>
    <definedName name="RIQFIN" localSheetId="31">#REF!</definedName>
    <definedName name="RIQFIN">#REF!</definedName>
    <definedName name="riqueza" localSheetId="48">[23]Programa!#REF!</definedName>
    <definedName name="riqueza" localSheetId="52">[23]Programa!#REF!</definedName>
    <definedName name="riqueza" localSheetId="28">[23]Programa!#REF!</definedName>
    <definedName name="riqueza" localSheetId="29">[23]Programa!#REF!</definedName>
    <definedName name="riqueza" localSheetId="30">#REF!</definedName>
    <definedName name="riqueza" localSheetId="31">[23]Programa!#REF!</definedName>
    <definedName name="riqueza">#REF!</definedName>
    <definedName name="rita" localSheetId="51">[147]Hoja2!$1:$1048576</definedName>
    <definedName name="rita" localSheetId="28">[148]Hoja2!$1:$1048576</definedName>
    <definedName name="rita" localSheetId="29">[148]Hoja2!$1:$1048576</definedName>
    <definedName name="rita" localSheetId="30">#REF!</definedName>
    <definedName name="rita" localSheetId="31">[147]Hoja2!$1:$1048576</definedName>
    <definedName name="rita">#REF!</definedName>
    <definedName name="rjyktuk" localSheetId="48">[5]!rjyktuk</definedName>
    <definedName name="rjyktuk" localSheetId="52">[5]!rjyktuk</definedName>
    <definedName name="rjyktuk" localSheetId="28">[5]!rjyktuk</definedName>
    <definedName name="rjyktuk" localSheetId="29">[5]!rjyktuk</definedName>
    <definedName name="rjyktuk" localSheetId="30">#REF!</definedName>
    <definedName name="rjyktuk" localSheetId="31">[5]!rjyktuk</definedName>
    <definedName name="rjyktuk">#REF!</definedName>
    <definedName name="rngErrorSort" localSheetId="12">#REF!</definedName>
    <definedName name="rngErrorSort" localSheetId="17">#REF!</definedName>
    <definedName name="rngErrorSort" localSheetId="18">#REF!</definedName>
    <definedName name="rngErrorSort" localSheetId="20">#REF!</definedName>
    <definedName name="rngErrorSort" localSheetId="30">#REF!</definedName>
    <definedName name="rngErrorSort" localSheetId="31">[110]ErrCheck!$A$4</definedName>
    <definedName name="rngErrorSort" localSheetId="19">#REF!</definedName>
    <definedName name="rngErrorSort">#REF!</definedName>
    <definedName name="rngLastSave" localSheetId="12">#REF!</definedName>
    <definedName name="rngLastSave" localSheetId="17">#REF!</definedName>
    <definedName name="rngLastSave" localSheetId="18">#REF!</definedName>
    <definedName name="rngLastSave" localSheetId="20">#REF!</definedName>
    <definedName name="rngLastSave" localSheetId="30">#REF!</definedName>
    <definedName name="rngLastSave" localSheetId="31">[110]Main!$G$19</definedName>
    <definedName name="rngLastSave" localSheetId="19">#REF!</definedName>
    <definedName name="rngLastSave">#REF!</definedName>
    <definedName name="rngLastSent" localSheetId="12">#REF!</definedName>
    <definedName name="rngLastSent" localSheetId="17">#REF!</definedName>
    <definedName name="rngLastSent" localSheetId="18">#REF!</definedName>
    <definedName name="rngLastSent" localSheetId="20">#REF!</definedName>
    <definedName name="rngLastSent" localSheetId="30">#REF!</definedName>
    <definedName name="rngLastSent" localSheetId="31">[110]Main!$G$18</definedName>
    <definedName name="rngLastSent" localSheetId="19">#REF!</definedName>
    <definedName name="rngLastSent">#REF!</definedName>
    <definedName name="rngLastUpdate" localSheetId="12">#REF!</definedName>
    <definedName name="rngLastUpdate" localSheetId="17">#REF!</definedName>
    <definedName name="rngLastUpdate" localSheetId="18">#REF!</definedName>
    <definedName name="rngLastUpdate" localSheetId="20">#REF!</definedName>
    <definedName name="rngLastUpdate" localSheetId="30">#REF!</definedName>
    <definedName name="rngLastUpdate" localSheetId="31">[110]Links!$D$2</definedName>
    <definedName name="rngLastUpdate" localSheetId="19">#REF!</definedName>
    <definedName name="rngLastUpdate">#REF!</definedName>
    <definedName name="rngNeedsUpdate" localSheetId="12">#REF!</definedName>
    <definedName name="rngNeedsUpdate" localSheetId="17">#REF!</definedName>
    <definedName name="rngNeedsUpdate" localSheetId="18">#REF!</definedName>
    <definedName name="rngNeedsUpdate" localSheetId="20">#REF!</definedName>
    <definedName name="rngNeedsUpdate" localSheetId="30">#REF!</definedName>
    <definedName name="rngNeedsUpdate" localSheetId="31">[110]Links!$E$2</definedName>
    <definedName name="rngNeedsUpdate" localSheetId="19">#REF!</definedName>
    <definedName name="rngNeedsUpdate">#REF!</definedName>
    <definedName name="RNGNM" localSheetId="48">#REF!</definedName>
    <definedName name="RNGNM" localSheetId="51">#REF!</definedName>
    <definedName name="RNGNM" localSheetId="52">#REF!</definedName>
    <definedName name="RNGNM" localSheetId="12">#REF!</definedName>
    <definedName name="RNGNM" localSheetId="13">#REF!</definedName>
    <definedName name="RNGNM" localSheetId="28">#REF!</definedName>
    <definedName name="RNGNM" localSheetId="29">#REF!</definedName>
    <definedName name="RNGNM" localSheetId="30">#REF!</definedName>
    <definedName name="RNGNM" localSheetId="31">#REF!</definedName>
    <definedName name="RNGNM">#REF!</definedName>
    <definedName name="rngQuestChecked" localSheetId="12">#REF!</definedName>
    <definedName name="rngQuestChecked" localSheetId="17">#REF!</definedName>
    <definedName name="rngQuestChecked" localSheetId="18">#REF!</definedName>
    <definedName name="rngQuestChecked" localSheetId="20">#REF!</definedName>
    <definedName name="rngQuestChecked" localSheetId="30">#REF!</definedName>
    <definedName name="rngQuestChecked" localSheetId="31">[110]ErrCheck!$A$3</definedName>
    <definedName name="rngQuestChecked" localSheetId="19">#REF!</definedName>
    <definedName name="rngQuestChecked">#REF!</definedName>
    <definedName name="ROE" localSheetId="30">#REF!</definedName>
    <definedName name="ROE" localSheetId="31">[64]ROE!$C$4</definedName>
    <definedName name="ROE">#REF!</definedName>
    <definedName name="ROS">#N/A</definedName>
    <definedName name="Rows_Table" localSheetId="48">#REF!</definedName>
    <definedName name="Rows_Table" localSheetId="49">#REF!</definedName>
    <definedName name="Rows_Table" localSheetId="50">#REF!</definedName>
    <definedName name="Rows_Table" localSheetId="51">#REF!</definedName>
    <definedName name="Rows_Table" localSheetId="52">#REF!</definedName>
    <definedName name="Rows_Table" localSheetId="11">#REF!</definedName>
    <definedName name="Rows_Table" localSheetId="12">#REF!</definedName>
    <definedName name="Rows_Table" localSheetId="13">#REF!</definedName>
    <definedName name="Rows_Table" localSheetId="17">#REF!</definedName>
    <definedName name="Rows_Table" localSheetId="18">#REF!</definedName>
    <definedName name="Rows_Table" localSheetId="20">#REF!</definedName>
    <definedName name="Rows_Table" localSheetId="26">#REF!</definedName>
    <definedName name="Rows_Table" localSheetId="28">#REF!</definedName>
    <definedName name="Rows_Table" localSheetId="29">#REF!</definedName>
    <definedName name="Rows_Table" localSheetId="30">#REF!</definedName>
    <definedName name="Rows_Table" localSheetId="31">#REF!</definedName>
    <definedName name="Rows_Table" localSheetId="32">#REF!</definedName>
    <definedName name="Rows_Table" localSheetId="19">#REF!</definedName>
    <definedName name="Rows_Table" localSheetId="25">#REF!</definedName>
    <definedName name="Rows_Table" localSheetId="27">#REF!</definedName>
    <definedName name="Rows_Table">#REF!</definedName>
    <definedName name="RP98RE" localSheetId="12">#REF!</definedName>
    <definedName name="RP98RE" localSheetId="13">#REF!</definedName>
    <definedName name="RP98RE" localSheetId="28">#REF!</definedName>
    <definedName name="RP98RE" localSheetId="29">#REF!</definedName>
    <definedName name="RP98RE" localSheetId="30">#REF!</definedName>
    <definedName name="RP98RE" localSheetId="31">#REF!</definedName>
    <definedName name="RP98RE">#REF!</definedName>
    <definedName name="RPJun02" localSheetId="30">#REF!</definedName>
    <definedName name="RPJun02" localSheetId="31">[98]ROE!$B$136</definedName>
    <definedName name="RPJun02">#REF!</definedName>
    <definedName name="RPJun02_2" localSheetId="48">[99]ROE!$B$136</definedName>
    <definedName name="RPJun02_2" localSheetId="52">[99]ROE!$B$136</definedName>
    <definedName name="RPJun02_2" localSheetId="28">[99]ROE!$B$136</definedName>
    <definedName name="RPJun02_2" localSheetId="29">[99]ROE!$B$136</definedName>
    <definedName name="RPJun02_2" localSheetId="30">#REF!</definedName>
    <definedName name="RPJun02_2" localSheetId="31">[99]ROE!$B$136</definedName>
    <definedName name="RPJun02_2">#REF!</definedName>
    <definedName name="RR" localSheetId="48">#REF!</definedName>
    <definedName name="RR" localSheetId="49">#REF!</definedName>
    <definedName name="RR" localSheetId="50">#REF!</definedName>
    <definedName name="RR" localSheetId="51">#REF!</definedName>
    <definedName name="RR" localSheetId="52">#REF!</definedName>
    <definedName name="RR" localSheetId="11">#REF!</definedName>
    <definedName name="rr" localSheetId="12" hidden="1">{"Riqfin97",#N/A,FALSE,"Tran";"Riqfinpro",#N/A,FALSE,"Tran"}</definedName>
    <definedName name="RR" localSheetId="13">#REF!</definedName>
    <definedName name="RR" localSheetId="17">#REF!</definedName>
    <definedName name="RR" localSheetId="18">#REF!</definedName>
    <definedName name="RR" localSheetId="20">#REF!</definedName>
    <definedName name="RR" localSheetId="21">#REF!</definedName>
    <definedName name="RR" localSheetId="26">#REF!</definedName>
    <definedName name="RR" localSheetId="28">#REF!</definedName>
    <definedName name="RR" localSheetId="29">#REF!</definedName>
    <definedName name="RR" localSheetId="30">#REF!</definedName>
    <definedName name="RR" localSheetId="31">#REF!</definedName>
    <definedName name="RR" localSheetId="32">#REF!</definedName>
    <definedName name="RR" localSheetId="33">#REF!</definedName>
    <definedName name="RR" localSheetId="34">#REF!</definedName>
    <definedName name="RR" localSheetId="19">#REF!</definedName>
    <definedName name="RR" localSheetId="25">#REF!</definedName>
    <definedName name="RR" localSheetId="27">#REF!</definedName>
    <definedName name="RR">#REF!</definedName>
    <definedName name="rrasrra" localSheetId="49">#REF!</definedName>
    <definedName name="rrasrra" localSheetId="50">#REF!</definedName>
    <definedName name="rrasrra" localSheetId="51">#REF!</definedName>
    <definedName name="rrasrra" localSheetId="11">#REF!</definedName>
    <definedName name="rrasrra" localSheetId="12">#REF!</definedName>
    <definedName name="rrasrra" localSheetId="13">#REF!</definedName>
    <definedName name="rrasrra" localSheetId="17">#REF!</definedName>
    <definedName name="rrasrra" localSheetId="20">#REF!</definedName>
    <definedName name="rrasrra" localSheetId="21">#REF!</definedName>
    <definedName name="rrasrra" localSheetId="28">#REF!</definedName>
    <definedName name="rrasrra" localSheetId="29">#REF!</definedName>
    <definedName name="rrasrra" localSheetId="30">#REF!</definedName>
    <definedName name="rrasrra" localSheetId="31">#REF!</definedName>
    <definedName name="rrasrra" localSheetId="32">#REF!</definedName>
    <definedName name="rrasrra" localSheetId="33">#REF!</definedName>
    <definedName name="rrasrra" localSheetId="34">#REF!</definedName>
    <definedName name="rrasrra" localSheetId="19">#REF!</definedName>
    <definedName name="rrasrra" localSheetId="25">#REF!</definedName>
    <definedName name="rrasrra">#REF!</definedName>
    <definedName name="rrr" localSheetId="48" hidden="1">{"Riqfin97",#N/A,FALSE,"Tran";"Riqfinpro",#N/A,FALSE,"Tran"}</definedName>
    <definedName name="rrr" localSheetId="49" hidden="1">{"Riqfin97",#N/A,FALSE,"Tran";"Riqfinpro",#N/A,FALSE,"Tran"}</definedName>
    <definedName name="rrr" localSheetId="50" hidden="1">{"Riqfin97",#N/A,FALSE,"Tran";"Riqfinpro",#N/A,FALSE,"Tran"}</definedName>
    <definedName name="rrr" localSheetId="51" hidden="1">{"Riqfin97",#N/A,FALSE,"Tran";"Riqfinpro",#N/A,FALSE,"Tran"}</definedName>
    <definedName name="rrr" localSheetId="52" hidden="1">{"Riqfin97",#N/A,FALSE,"Tran";"Riqfinpro",#N/A,FALSE,"Tran"}</definedName>
    <definedName name="rrr" localSheetId="11" hidden="1">{"Riqfin97",#N/A,FALSE,"Tran";"Riqfinpro",#N/A,FALSE,"Tran"}</definedName>
    <definedName name="rrr" localSheetId="12" hidden="1">{"Riqfin97",#N/A,FALSE,"Tran";"Riqfinpro",#N/A,FALSE,"Tran"}</definedName>
    <definedName name="rrr" localSheetId="13" hidden="1">{"Riqfin97",#N/A,FALSE,"Tran";"Riqfinpro",#N/A,FALSE,"Tran"}</definedName>
    <definedName name="rrr" localSheetId="17" hidden="1">{"Riqfin97",#N/A,FALSE,"Tran";"Riqfinpro",#N/A,FALSE,"Tran"}</definedName>
    <definedName name="rrr" localSheetId="18" hidden="1">{"Riqfin97",#N/A,FALSE,"Tran";"Riqfinpro",#N/A,FALSE,"Tran"}</definedName>
    <definedName name="rrr" localSheetId="20" hidden="1">{"Riqfin97",#N/A,FALSE,"Tran";"Riqfinpro",#N/A,FALSE,"Tran"}</definedName>
    <definedName name="rrr" localSheetId="21" hidden="1">{"Riqfin97",#N/A,FALSE,"Tran";"Riqfinpro",#N/A,FALSE,"Tran"}</definedName>
    <definedName name="rrr" localSheetId="10" hidden="1">{"Riqfin97",#N/A,FALSE,"Tran";"Riqfinpro",#N/A,FALSE,"Tran"}</definedName>
    <definedName name="rrr" localSheetId="26" hidden="1">{"Riqfin97",#N/A,FALSE,"Tran";"Riqfinpro",#N/A,FALSE,"Tran"}</definedName>
    <definedName name="rrr" localSheetId="23" hidden="1">{"Riqfin97",#N/A,FALSE,"Tran";"Riqfinpro",#N/A,FALSE,"Tran"}</definedName>
    <definedName name="rrr" localSheetId="28" hidden="1">{"Riqfin97",#N/A,FALSE,"Tran";"Riqfinpro",#N/A,FALSE,"Tran"}</definedName>
    <definedName name="rrr" localSheetId="29" hidden="1">{"Riqfin97",#N/A,FALSE,"Tran";"Riqfinpro",#N/A,FALSE,"Tran"}</definedName>
    <definedName name="rrr" localSheetId="30"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4" hidden="1">{"Riqfin97",#N/A,FALSE,"Tran";"Riqfinpro",#N/A,FALSE,"Tran"}</definedName>
    <definedName name="rrr" localSheetId="35" hidden="1">{"Riqfin97",#N/A,FALSE,"Tran";"Riqfinpro",#N/A,FALSE,"Tran"}</definedName>
    <definedName name="rrr" localSheetId="19" hidden="1">{"Riqfin97",#N/A,FALSE,"Tran";"Riqfinpro",#N/A,FALSE,"Tran"}</definedName>
    <definedName name="rrr" localSheetId="22" hidden="1">{"Riqfin97",#N/A,FALSE,"Tran";"Riqfinpro",#N/A,FALSE,"Tran"}</definedName>
    <definedName name="rrr" localSheetId="25" hidden="1">{"Riqfin97",#N/A,FALSE,"Tran";"Riqfinpro",#N/A,FALSE,"Tran"}</definedName>
    <definedName name="rrr" localSheetId="27" hidden="1">{"Riqfin97",#N/A,FALSE,"Tran";"Riqfinpro",#N/A,FALSE,"Tran"}</definedName>
    <definedName name="rrr" hidden="1">{"Riqfin97",#N/A,FALSE,"Tran";"Riqfinpro",#N/A,FALSE,"Tran"}</definedName>
    <definedName name="rrrr" localSheetId="48" hidden="1">{#N/A,#N/A,FALSE,"slvsrtb1";#N/A,#N/A,FALSE,"slvsrtb2";#N/A,#N/A,FALSE,"slvsrtb3";#N/A,#N/A,FALSE,"slvsrtb4";#N/A,#N/A,FALSE,"slvsrtb5";#N/A,#N/A,FALSE,"slvsrtb6";#N/A,#N/A,FALSE,"slvsrtb7";#N/A,#N/A,FALSE,"slvsrtb8";#N/A,#N/A,FALSE,"slvsrtb9";#N/A,#N/A,FALSE,"slvsrtb10";#N/A,#N/A,FALSE,"slvsrtb12"}</definedName>
    <definedName name="rrrr" localSheetId="49" hidden="1">{#N/A,#N/A,FALSE,"slvsrtb1";#N/A,#N/A,FALSE,"slvsrtb2";#N/A,#N/A,FALSE,"slvsrtb3";#N/A,#N/A,FALSE,"slvsrtb4";#N/A,#N/A,FALSE,"slvsrtb5";#N/A,#N/A,FALSE,"slvsrtb6";#N/A,#N/A,FALSE,"slvsrtb7";#N/A,#N/A,FALSE,"slvsrtb8";#N/A,#N/A,FALSE,"slvsrtb9";#N/A,#N/A,FALSE,"slvsrtb10";#N/A,#N/A,FALSE,"slvsrtb12"}</definedName>
    <definedName name="rrrr" localSheetId="50" hidden="1">{#N/A,#N/A,FALSE,"slvsrtb1";#N/A,#N/A,FALSE,"slvsrtb2";#N/A,#N/A,FALSE,"slvsrtb3";#N/A,#N/A,FALSE,"slvsrtb4";#N/A,#N/A,FALSE,"slvsrtb5";#N/A,#N/A,FALSE,"slvsrtb6";#N/A,#N/A,FALSE,"slvsrtb7";#N/A,#N/A,FALSE,"slvsrtb8";#N/A,#N/A,FALSE,"slvsrtb9";#N/A,#N/A,FALSE,"slvsrtb10";#N/A,#N/A,FALSE,"slvsrtb12"}</definedName>
    <definedName name="rrrr" localSheetId="51" hidden="1">{#N/A,#N/A,FALSE,"slvsrtb1";#N/A,#N/A,FALSE,"slvsrtb2";#N/A,#N/A,FALSE,"slvsrtb3";#N/A,#N/A,FALSE,"slvsrtb4";#N/A,#N/A,FALSE,"slvsrtb5";#N/A,#N/A,FALSE,"slvsrtb6";#N/A,#N/A,FALSE,"slvsrtb7";#N/A,#N/A,FALSE,"slvsrtb8";#N/A,#N/A,FALSE,"slvsrtb9";#N/A,#N/A,FALSE,"slvsrtb10";#N/A,#N/A,FALSE,"slvsrtb12"}</definedName>
    <definedName name="rrrr" localSheetId="52"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20" hidden="1">{#N/A,#N/A,FALSE,"slvsrtb1";#N/A,#N/A,FALSE,"slvsrtb2";#N/A,#N/A,FALSE,"slvsrtb3";#N/A,#N/A,FALSE,"slvsrtb4";#N/A,#N/A,FALSE,"slvsrtb5";#N/A,#N/A,FALSE,"slvsrtb6";#N/A,#N/A,FALSE,"slvsrtb7";#N/A,#N/A,FALSE,"slvsrtb8";#N/A,#N/A,FALSE,"slvsrtb9";#N/A,#N/A,FALSE,"slvsrtb10";#N/A,#N/A,FALSE,"slvsrtb12"}</definedName>
    <definedName name="rrrr" localSheetId="21"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26" hidden="1">{#N/A,#N/A,FALSE,"slvsrtb1";#N/A,#N/A,FALSE,"slvsrtb2";#N/A,#N/A,FALSE,"slvsrtb3";#N/A,#N/A,FALSE,"slvsrtb4";#N/A,#N/A,FALSE,"slvsrtb5";#N/A,#N/A,FALSE,"slvsrtb6";#N/A,#N/A,FALSE,"slvsrtb7";#N/A,#N/A,FALSE,"slvsrtb8";#N/A,#N/A,FALSE,"slvsrtb9";#N/A,#N/A,FALSE,"slvsrtb10";#N/A,#N/A,FALSE,"slvsrtb12"}</definedName>
    <definedName name="rrrr" localSheetId="23" hidden="1">{#N/A,#N/A,FALSE,"slvsrtb1";#N/A,#N/A,FALSE,"slvsrtb2";#N/A,#N/A,FALSE,"slvsrtb3";#N/A,#N/A,FALSE,"slvsrtb4";#N/A,#N/A,FALSE,"slvsrtb5";#N/A,#N/A,FALSE,"slvsrtb6";#N/A,#N/A,FALSE,"slvsrtb7";#N/A,#N/A,FALSE,"slvsrtb8";#N/A,#N/A,FALSE,"slvsrtb9";#N/A,#N/A,FALSE,"slvsrtb10";#N/A,#N/A,FALSE,"slvsrtb12"}</definedName>
    <definedName name="rrrr" localSheetId="28" hidden="1">{#N/A,#N/A,FALSE,"slvsrtb1";#N/A,#N/A,FALSE,"slvsrtb2";#N/A,#N/A,FALSE,"slvsrtb3";#N/A,#N/A,FALSE,"slvsrtb4";#N/A,#N/A,FALSE,"slvsrtb5";#N/A,#N/A,FALSE,"slvsrtb6";#N/A,#N/A,FALSE,"slvsrtb7";#N/A,#N/A,FALSE,"slvsrtb8";#N/A,#N/A,FALSE,"slvsrtb9";#N/A,#N/A,FALSE,"slvsrtb10";#N/A,#N/A,FALSE,"slvsrtb12"}</definedName>
    <definedName name="rrrr" localSheetId="29" hidden="1">{#N/A,#N/A,FALSE,"slvsrtb1";#N/A,#N/A,FALSE,"slvsrtb2";#N/A,#N/A,FALSE,"slvsrtb3";#N/A,#N/A,FALSE,"slvsrtb4";#N/A,#N/A,FALSE,"slvsrtb5";#N/A,#N/A,FALSE,"slvsrtb6";#N/A,#N/A,FALSE,"slvsrtb7";#N/A,#N/A,FALSE,"slvsrtb8";#N/A,#N/A,FALSE,"slvsrtb9";#N/A,#N/A,FALSE,"slvsrtb10";#N/A,#N/A,FALSE,"slvsrtb12"}</definedName>
    <definedName name="rrrr" localSheetId="30" hidden="1">{#N/A,#N/A,FALSE,"slvsrtb1";#N/A,#N/A,FALSE,"slvsrtb2";#N/A,#N/A,FALSE,"slvsrtb3";#N/A,#N/A,FALSE,"slvsrtb4";#N/A,#N/A,FALSE,"slvsrtb5";#N/A,#N/A,FALSE,"slvsrtb6";#N/A,#N/A,FALSE,"slvsrtb7";#N/A,#N/A,FALSE,"slvsrtb8";#N/A,#N/A,FALSE,"slvsrtb9";#N/A,#N/A,FALSE,"slvsrtb10";#N/A,#N/A,FALSE,"slvsrtb12"}</definedName>
    <definedName name="rrrr" localSheetId="31" hidden="1">{#N/A,#N/A,FALSE,"slvsrtb1";#N/A,#N/A,FALSE,"slvsrtb2";#N/A,#N/A,FALSE,"slvsrtb3";#N/A,#N/A,FALSE,"slvsrtb4";#N/A,#N/A,FALSE,"slvsrtb5";#N/A,#N/A,FALSE,"slvsrtb6";#N/A,#N/A,FALSE,"slvsrtb7";#N/A,#N/A,FALSE,"slvsrtb8";#N/A,#N/A,FALSE,"slvsrtb9";#N/A,#N/A,FALSE,"slvsrtb10";#N/A,#N/A,FALSE,"slvsrtb12"}</definedName>
    <definedName name="rrrr" localSheetId="32" hidden="1">{#N/A,#N/A,FALSE,"slvsrtb1";#N/A,#N/A,FALSE,"slvsrtb2";#N/A,#N/A,FALSE,"slvsrtb3";#N/A,#N/A,FALSE,"slvsrtb4";#N/A,#N/A,FALSE,"slvsrtb5";#N/A,#N/A,FALSE,"slvsrtb6";#N/A,#N/A,FALSE,"slvsrtb7";#N/A,#N/A,FALSE,"slvsrtb8";#N/A,#N/A,FALSE,"slvsrtb9";#N/A,#N/A,FALSE,"slvsrtb10";#N/A,#N/A,FALSE,"slvsrtb12"}</definedName>
    <definedName name="rrrr" localSheetId="33" hidden="1">{#N/A,#N/A,FALSE,"slvsrtb1";#N/A,#N/A,FALSE,"slvsrtb2";#N/A,#N/A,FALSE,"slvsrtb3";#N/A,#N/A,FALSE,"slvsrtb4";#N/A,#N/A,FALSE,"slvsrtb5";#N/A,#N/A,FALSE,"slvsrtb6";#N/A,#N/A,FALSE,"slvsrtb7";#N/A,#N/A,FALSE,"slvsrtb8";#N/A,#N/A,FALSE,"slvsrtb9";#N/A,#N/A,FALSE,"slvsrtb10";#N/A,#N/A,FALSE,"slvsrtb12"}</definedName>
    <definedName name="rrrr" localSheetId="34" hidden="1">{#N/A,#N/A,FALSE,"slvsrtb1";#N/A,#N/A,FALSE,"slvsrtb2";#N/A,#N/A,FALSE,"slvsrtb3";#N/A,#N/A,FALSE,"slvsrtb4";#N/A,#N/A,FALSE,"slvsrtb5";#N/A,#N/A,FALSE,"slvsrtb6";#N/A,#N/A,FALSE,"slvsrtb7";#N/A,#N/A,FALSE,"slvsrtb8";#N/A,#N/A,FALSE,"slvsrtb9";#N/A,#N/A,FALSE,"slvsrtb10";#N/A,#N/A,FALSE,"slvsrtb12"}</definedName>
    <definedName name="rrrr" localSheetId="35"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22" hidden="1">{#N/A,#N/A,FALSE,"slvsrtb1";#N/A,#N/A,FALSE,"slvsrtb2";#N/A,#N/A,FALSE,"slvsrtb3";#N/A,#N/A,FALSE,"slvsrtb4";#N/A,#N/A,FALSE,"slvsrtb5";#N/A,#N/A,FALSE,"slvsrtb6";#N/A,#N/A,FALSE,"slvsrtb7";#N/A,#N/A,FALSE,"slvsrtb8";#N/A,#N/A,FALSE,"slvsrtb9";#N/A,#N/A,FALSE,"slvsrtb10";#N/A,#N/A,FALSE,"slvsrtb12"}</definedName>
    <definedName name="rrrr" localSheetId="25" hidden="1">{#N/A,#N/A,FALSE,"slvsrtb1";#N/A,#N/A,FALSE,"slvsrtb2";#N/A,#N/A,FALSE,"slvsrtb3";#N/A,#N/A,FALSE,"slvsrtb4";#N/A,#N/A,FALSE,"slvsrtb5";#N/A,#N/A,FALSE,"slvsrtb6";#N/A,#N/A,FALSE,"slvsrtb7";#N/A,#N/A,FALSE,"slvsrtb8";#N/A,#N/A,FALSE,"slvsrtb9";#N/A,#N/A,FALSE,"slvsrtb10";#N/A,#N/A,FALSE,"slvsrtb12"}</definedName>
    <definedName name="rrrr" localSheetId="27"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48" hidden="1">{"Tab1",#N/A,FALSE,"P";"Tab2",#N/A,FALSE,"P"}</definedName>
    <definedName name="rrrrrr" localSheetId="49" hidden="1">{"Tab1",#N/A,FALSE,"P";"Tab2",#N/A,FALSE,"P"}</definedName>
    <definedName name="rrrrrr" localSheetId="50" hidden="1">{"Tab1",#N/A,FALSE,"P";"Tab2",#N/A,FALSE,"P"}</definedName>
    <definedName name="rrrrrr" localSheetId="51" hidden="1">{"Tab1",#N/A,FALSE,"P";"Tab2",#N/A,FALSE,"P"}</definedName>
    <definedName name="rrrrrr" localSheetId="52" hidden="1">{"Tab1",#N/A,FALSE,"P";"Tab2",#N/A,FALSE,"P"}</definedName>
    <definedName name="rrrrrr" localSheetId="11" hidden="1">{"Tab1",#N/A,FALSE,"P";"Tab2",#N/A,FALSE,"P"}</definedName>
    <definedName name="rrrrrr" localSheetId="12" hidden="1">{"Tab1",#N/A,FALSE,"P";"Tab2",#N/A,FALSE,"P"}</definedName>
    <definedName name="rrrrrr" localSheetId="13" hidden="1">{"Tab1",#N/A,FALSE,"P";"Tab2",#N/A,FALSE,"P"}</definedName>
    <definedName name="rrrrrr" localSheetId="17" hidden="1">{"Tab1",#N/A,FALSE,"P";"Tab2",#N/A,FALSE,"P"}</definedName>
    <definedName name="rrrrrr" localSheetId="18" hidden="1">{"Tab1",#N/A,FALSE,"P";"Tab2",#N/A,FALSE,"P"}</definedName>
    <definedName name="rrrrrr" localSheetId="20" hidden="1">{"Tab1",#N/A,FALSE,"P";"Tab2",#N/A,FALSE,"P"}</definedName>
    <definedName name="rrrrrr" localSheetId="21" hidden="1">{"Tab1",#N/A,FALSE,"P";"Tab2",#N/A,FALSE,"P"}</definedName>
    <definedName name="rrrrrr" localSheetId="10" hidden="1">{"Tab1",#N/A,FALSE,"P";"Tab2",#N/A,FALSE,"P"}</definedName>
    <definedName name="rrrrrr" localSheetId="26" hidden="1">{"Tab1",#N/A,FALSE,"P";"Tab2",#N/A,FALSE,"P"}</definedName>
    <definedName name="rrrrrr" localSheetId="23" hidden="1">{"Tab1",#N/A,FALSE,"P";"Tab2",#N/A,FALSE,"P"}</definedName>
    <definedName name="rrrrrr" localSheetId="28" hidden="1">{"Tab1",#N/A,FALSE,"P";"Tab2",#N/A,FALSE,"P"}</definedName>
    <definedName name="rrrrrr" localSheetId="29" hidden="1">{"Tab1",#N/A,FALSE,"P";"Tab2",#N/A,FALSE,"P"}</definedName>
    <definedName name="rrrrrr" localSheetId="30" hidden="1">{"Tab1",#N/A,FALSE,"P";"Tab2",#N/A,FALSE,"P"}</definedName>
    <definedName name="rrrrrr" localSheetId="31" hidden="1">{"Tab1",#N/A,FALSE,"P";"Tab2",#N/A,FALSE,"P"}</definedName>
    <definedName name="rrrrrr" localSheetId="32" hidden="1">{"Tab1",#N/A,FALSE,"P";"Tab2",#N/A,FALSE,"P"}</definedName>
    <definedName name="rrrrrr" localSheetId="33" hidden="1">{"Tab1",#N/A,FALSE,"P";"Tab2",#N/A,FALSE,"P"}</definedName>
    <definedName name="rrrrrr" localSheetId="34" hidden="1">{"Tab1",#N/A,FALSE,"P";"Tab2",#N/A,FALSE,"P"}</definedName>
    <definedName name="rrrrrr" localSheetId="35" hidden="1">{"Tab1",#N/A,FALSE,"P";"Tab2",#N/A,FALSE,"P"}</definedName>
    <definedName name="rrrrrr" localSheetId="19" hidden="1">{"Tab1",#N/A,FALSE,"P";"Tab2",#N/A,FALSE,"P"}</definedName>
    <definedName name="rrrrrr" localSheetId="22" hidden="1">{"Tab1",#N/A,FALSE,"P";"Tab2",#N/A,FALSE,"P"}</definedName>
    <definedName name="rrrrrr" localSheetId="25" hidden="1">{"Tab1",#N/A,FALSE,"P";"Tab2",#N/A,FALSE,"P"}</definedName>
    <definedName name="rrrrrr" localSheetId="27" hidden="1">{"Tab1",#N/A,FALSE,"P";"Tab2",#N/A,FALSE,"P"}</definedName>
    <definedName name="rrrrrr" hidden="1">{"Tab1",#N/A,FALSE,"P";"Tab2",#N/A,FALSE,"P"}</definedName>
    <definedName name="rrrrrrr" localSheetId="48" hidden="1">{"Tab1",#N/A,FALSE,"P";"Tab2",#N/A,FALSE,"P"}</definedName>
    <definedName name="rrrrrrr" localSheetId="49" hidden="1">{"Tab1",#N/A,FALSE,"P";"Tab2",#N/A,FALSE,"P"}</definedName>
    <definedName name="rrrrrrr" localSheetId="50" hidden="1">{"Tab1",#N/A,FALSE,"P";"Tab2",#N/A,FALSE,"P"}</definedName>
    <definedName name="rrrrrrr" localSheetId="51" hidden="1">{"Tab1",#N/A,FALSE,"P";"Tab2",#N/A,FALSE,"P"}</definedName>
    <definedName name="rrrrrrr" localSheetId="52" hidden="1">{"Tab1",#N/A,FALSE,"P";"Tab2",#N/A,FALSE,"P"}</definedName>
    <definedName name="rrrrrrr" localSheetId="11" hidden="1">{"Tab1",#N/A,FALSE,"P";"Tab2",#N/A,FALSE,"P"}</definedName>
    <definedName name="rrrrrrr" localSheetId="12" hidden="1">{"Tab1",#N/A,FALSE,"P";"Tab2",#N/A,FALSE,"P"}</definedName>
    <definedName name="rrrrrrr" localSheetId="13" hidden="1">{"Tab1",#N/A,FALSE,"P";"Tab2",#N/A,FALSE,"P"}</definedName>
    <definedName name="rrrrrrr" localSheetId="17" hidden="1">{"Tab1",#N/A,FALSE,"P";"Tab2",#N/A,FALSE,"P"}</definedName>
    <definedName name="rrrrrrr" localSheetId="18" hidden="1">{"Tab1",#N/A,FALSE,"P";"Tab2",#N/A,FALSE,"P"}</definedName>
    <definedName name="rrrrrrr" localSheetId="20" hidden="1">{"Tab1",#N/A,FALSE,"P";"Tab2",#N/A,FALSE,"P"}</definedName>
    <definedName name="rrrrrrr" localSheetId="21" hidden="1">{"Tab1",#N/A,FALSE,"P";"Tab2",#N/A,FALSE,"P"}</definedName>
    <definedName name="rrrrrrr" localSheetId="10" hidden="1">{"Tab1",#N/A,FALSE,"P";"Tab2",#N/A,FALSE,"P"}</definedName>
    <definedName name="rrrrrrr" localSheetId="26" hidden="1">{"Tab1",#N/A,FALSE,"P";"Tab2",#N/A,FALSE,"P"}</definedName>
    <definedName name="rrrrrrr" localSheetId="23" hidden="1">{"Tab1",#N/A,FALSE,"P";"Tab2",#N/A,FALSE,"P"}</definedName>
    <definedName name="rrrrrrr" localSheetId="28" hidden="1">{"Tab1",#N/A,FALSE,"P";"Tab2",#N/A,FALSE,"P"}</definedName>
    <definedName name="rrrrrrr" localSheetId="29" hidden="1">{"Tab1",#N/A,FALSE,"P";"Tab2",#N/A,FALSE,"P"}</definedName>
    <definedName name="rrrrrrr" localSheetId="30" hidden="1">{"Tab1",#N/A,FALSE,"P";"Tab2",#N/A,FALSE,"P"}</definedName>
    <definedName name="rrrrrrr" localSheetId="31" hidden="1">{"Tab1",#N/A,FALSE,"P";"Tab2",#N/A,FALSE,"P"}</definedName>
    <definedName name="rrrrrrr" localSheetId="32" hidden="1">{"Tab1",#N/A,FALSE,"P";"Tab2",#N/A,FALSE,"P"}</definedName>
    <definedName name="rrrrrrr" localSheetId="33" hidden="1">{"Tab1",#N/A,FALSE,"P";"Tab2",#N/A,FALSE,"P"}</definedName>
    <definedName name="rrrrrrr" localSheetId="34" hidden="1">{"Tab1",#N/A,FALSE,"P";"Tab2",#N/A,FALSE,"P"}</definedName>
    <definedName name="rrrrrrr" localSheetId="35" hidden="1">{"Tab1",#N/A,FALSE,"P";"Tab2",#N/A,FALSE,"P"}</definedName>
    <definedName name="rrrrrrr" localSheetId="19" hidden="1">{"Tab1",#N/A,FALSE,"P";"Tab2",#N/A,FALSE,"P"}</definedName>
    <definedName name="rrrrrrr" localSheetId="22" hidden="1">{"Tab1",#N/A,FALSE,"P";"Tab2",#N/A,FALSE,"P"}</definedName>
    <definedName name="rrrrrrr" localSheetId="25" hidden="1">{"Tab1",#N/A,FALSE,"P";"Tab2",#N/A,FALSE,"P"}</definedName>
    <definedName name="rrrrrrr" localSheetId="27" hidden="1">{"Tab1",#N/A,FALSE,"P";"Tab2",#N/A,FALSE,"P"}</definedName>
    <definedName name="rrrrrrr" hidden="1">{"Tab1",#N/A,FALSE,"P";"Tab2",#N/A,FALSE,"P"}</definedName>
    <definedName name="rrrrrrrrrrrrr" localSheetId="48" hidden="1">{"Tab1",#N/A,FALSE,"P";"Tab2",#N/A,FALSE,"P"}</definedName>
    <definedName name="rrrrrrrrrrrrr" localSheetId="49" hidden="1">{"Tab1",#N/A,FALSE,"P";"Tab2",#N/A,FALSE,"P"}</definedName>
    <definedName name="rrrrrrrrrrrrr" localSheetId="50" hidden="1">{"Tab1",#N/A,FALSE,"P";"Tab2",#N/A,FALSE,"P"}</definedName>
    <definedName name="rrrrrrrrrrrrr" localSheetId="51" hidden="1">{"Tab1",#N/A,FALSE,"P";"Tab2",#N/A,FALSE,"P"}</definedName>
    <definedName name="rrrrrrrrrrrrr" localSheetId="52" hidden="1">{"Tab1",#N/A,FALSE,"P";"Tab2",#N/A,FALSE,"P"}</definedName>
    <definedName name="rrrrrrrrrrrrr" localSheetId="11" hidden="1">{"Tab1",#N/A,FALSE,"P";"Tab2",#N/A,FALSE,"P"}</definedName>
    <definedName name="rrrrrrrrrrrrr" localSheetId="12" hidden="1">{"Tab1",#N/A,FALSE,"P";"Tab2",#N/A,FALSE,"P"}</definedName>
    <definedName name="rrrrrrrrrrrrr" localSheetId="13" hidden="1">{"Tab1",#N/A,FALSE,"P";"Tab2",#N/A,FALSE,"P"}</definedName>
    <definedName name="rrrrrrrrrrrrr" localSheetId="17" hidden="1">{"Tab1",#N/A,FALSE,"P";"Tab2",#N/A,FALSE,"P"}</definedName>
    <definedName name="rrrrrrrrrrrrr" localSheetId="18" hidden="1">{"Tab1",#N/A,FALSE,"P";"Tab2",#N/A,FALSE,"P"}</definedName>
    <definedName name="rrrrrrrrrrrrr" localSheetId="20" hidden="1">{"Tab1",#N/A,FALSE,"P";"Tab2",#N/A,FALSE,"P"}</definedName>
    <definedName name="rrrrrrrrrrrrr" localSheetId="21" hidden="1">{"Tab1",#N/A,FALSE,"P";"Tab2",#N/A,FALSE,"P"}</definedName>
    <definedName name="rrrrrrrrrrrrr" localSheetId="10" hidden="1">{"Tab1",#N/A,FALSE,"P";"Tab2",#N/A,FALSE,"P"}</definedName>
    <definedName name="rrrrrrrrrrrrr" localSheetId="26" hidden="1">{"Tab1",#N/A,FALSE,"P";"Tab2",#N/A,FALSE,"P"}</definedName>
    <definedName name="rrrrrrrrrrrrr" localSheetId="23" hidden="1">{"Tab1",#N/A,FALSE,"P";"Tab2",#N/A,FALSE,"P"}</definedName>
    <definedName name="rrrrrrrrrrrrr" localSheetId="28" hidden="1">{"Tab1",#N/A,FALSE,"P";"Tab2",#N/A,FALSE,"P"}</definedName>
    <definedName name="rrrrrrrrrrrrr" localSheetId="29" hidden="1">{"Tab1",#N/A,FALSE,"P";"Tab2",#N/A,FALSE,"P"}</definedName>
    <definedName name="rrrrrrrrrrrrr" localSheetId="30" hidden="1">{"Tab1",#N/A,FALSE,"P";"Tab2",#N/A,FALSE,"P"}</definedName>
    <definedName name="rrrrrrrrrrrrr" localSheetId="31" hidden="1">{"Tab1",#N/A,FALSE,"P";"Tab2",#N/A,FALSE,"P"}</definedName>
    <definedName name="rrrrrrrrrrrrr" localSheetId="32" hidden="1">{"Tab1",#N/A,FALSE,"P";"Tab2",#N/A,FALSE,"P"}</definedName>
    <definedName name="rrrrrrrrrrrrr" localSheetId="33" hidden="1">{"Tab1",#N/A,FALSE,"P";"Tab2",#N/A,FALSE,"P"}</definedName>
    <definedName name="rrrrrrrrrrrrr" localSheetId="34" hidden="1">{"Tab1",#N/A,FALSE,"P";"Tab2",#N/A,FALSE,"P"}</definedName>
    <definedName name="rrrrrrrrrrrrr" localSheetId="35" hidden="1">{"Tab1",#N/A,FALSE,"P";"Tab2",#N/A,FALSE,"P"}</definedName>
    <definedName name="rrrrrrrrrrrrr" localSheetId="19" hidden="1">{"Tab1",#N/A,FALSE,"P";"Tab2",#N/A,FALSE,"P"}</definedName>
    <definedName name="rrrrrrrrrrrrr" localSheetId="22" hidden="1">{"Tab1",#N/A,FALSE,"P";"Tab2",#N/A,FALSE,"P"}</definedName>
    <definedName name="rrrrrrrrrrrrr" localSheetId="25" hidden="1">{"Tab1",#N/A,FALSE,"P";"Tab2",#N/A,FALSE,"P"}</definedName>
    <definedName name="rrrrrrrrrrrrr" localSheetId="27" hidden="1">{"Tab1",#N/A,FALSE,"P";"Tab2",#N/A,FALSE,"P"}</definedName>
    <definedName name="rrrrrrrrrrrrr" hidden="1">{"Tab1",#N/A,FALSE,"P";"Tab2",#N/A,FALSE,"P"}</definedName>
    <definedName name="RS" localSheetId="48">#REF!</definedName>
    <definedName name="RS" localSheetId="49">#REF!</definedName>
    <definedName name="RS" localSheetId="50">#REF!</definedName>
    <definedName name="RS" localSheetId="51">#REF!</definedName>
    <definedName name="RS" localSheetId="52">#REF!</definedName>
    <definedName name="RS" localSheetId="11">#REF!</definedName>
    <definedName name="RS" localSheetId="12">#REF!</definedName>
    <definedName name="RS" localSheetId="13">#REF!</definedName>
    <definedName name="RS" localSheetId="17">#REF!</definedName>
    <definedName name="RS" localSheetId="18">#REF!</definedName>
    <definedName name="RS" localSheetId="20">#REF!</definedName>
    <definedName name="RS" localSheetId="21">#REF!</definedName>
    <definedName name="RS" localSheetId="26">#REF!</definedName>
    <definedName name="RS" localSheetId="28">#REF!</definedName>
    <definedName name="RS" localSheetId="29">#REF!</definedName>
    <definedName name="RS" localSheetId="30">#REF!</definedName>
    <definedName name="RS" localSheetId="31">#REF!</definedName>
    <definedName name="RS" localSheetId="32">#REF!</definedName>
    <definedName name="RS" localSheetId="33">#REF!</definedName>
    <definedName name="RS" localSheetId="34">#REF!</definedName>
    <definedName name="RS" localSheetId="19">#REF!</definedName>
    <definedName name="RS" localSheetId="25">#REF!</definedName>
    <definedName name="RS" localSheetId="27">#REF!</definedName>
    <definedName name="RS">#REF!</definedName>
    <definedName name="RS1A" localSheetId="49">#REF!</definedName>
    <definedName name="RS1A" localSheetId="50">#REF!</definedName>
    <definedName name="RS1A" localSheetId="51">#REF!</definedName>
    <definedName name="RS1A" localSheetId="11">#REF!</definedName>
    <definedName name="RS1A" localSheetId="12">#REF!</definedName>
    <definedName name="RS1A" localSheetId="13">#REF!</definedName>
    <definedName name="RS1A" localSheetId="17">#REF!</definedName>
    <definedName name="RS1A" localSheetId="20">#REF!</definedName>
    <definedName name="RS1A" localSheetId="21">#REF!</definedName>
    <definedName name="RS1A" localSheetId="28">#REF!</definedName>
    <definedName name="RS1A" localSheetId="29">#REF!</definedName>
    <definedName name="RS1A" localSheetId="30">#REF!</definedName>
    <definedName name="RS1A" localSheetId="31">#REF!</definedName>
    <definedName name="RS1A" localSheetId="32">#REF!</definedName>
    <definedName name="RS1A" localSheetId="33">#REF!</definedName>
    <definedName name="RS1A" localSheetId="34">#REF!</definedName>
    <definedName name="RS1A" localSheetId="19">#REF!</definedName>
    <definedName name="RS1A" localSheetId="25">#REF!</definedName>
    <definedName name="RS1A">#REF!</definedName>
    <definedName name="RSB" localSheetId="49">#REF!</definedName>
    <definedName name="RSB" localSheetId="50">#REF!</definedName>
    <definedName name="RSB" localSheetId="51">#REF!</definedName>
    <definedName name="RSB" localSheetId="11">#REF!</definedName>
    <definedName name="RSB" localSheetId="12">#REF!</definedName>
    <definedName name="RSB" localSheetId="13">#REF!</definedName>
    <definedName name="RSB" localSheetId="17">#REF!</definedName>
    <definedName name="RSB" localSheetId="20">#REF!</definedName>
    <definedName name="RSB" localSheetId="28">#REF!</definedName>
    <definedName name="RSB" localSheetId="29">#REF!</definedName>
    <definedName name="RSB" localSheetId="30">#REF!</definedName>
    <definedName name="RSB" localSheetId="31">#REF!</definedName>
    <definedName name="RSB" localSheetId="25">#REF!</definedName>
    <definedName name="RSB">#REF!</definedName>
    <definedName name="RSB_AHAP_40R" localSheetId="49">#REF!</definedName>
    <definedName name="RSB_AHAP_40R" localSheetId="50">#REF!</definedName>
    <definedName name="RSB_AHAP_40R" localSheetId="51">#REF!</definedName>
    <definedName name="RSB_AHAP_40R" localSheetId="11">#REF!</definedName>
    <definedName name="RSB_AHAP_40R" localSheetId="17">#REF!</definedName>
    <definedName name="RSB_AHAP_40R" localSheetId="28">#REF!</definedName>
    <definedName name="RSB_AHAP_40R" localSheetId="29">#REF!</definedName>
    <definedName name="RSB_AHAP_40R" localSheetId="30">#REF!</definedName>
    <definedName name="RSB_AHAP_40R" localSheetId="31">#REF!</definedName>
    <definedName name="RSB_AHAP_40R" localSheetId="25">#REF!</definedName>
    <definedName name="RSB_AHAP_40R">#REF!</definedName>
    <definedName name="RSB_Bcos_Des_40R" localSheetId="49">#REF!</definedName>
    <definedName name="RSB_Bcos_Des_40R" localSheetId="50">#REF!</definedName>
    <definedName name="RSB_Bcos_Des_40R" localSheetId="51">#REF!</definedName>
    <definedName name="RSB_Bcos_Des_40R" localSheetId="11">#REF!</definedName>
    <definedName name="RSB_Bcos_Des_40R" localSheetId="17">#REF!</definedName>
    <definedName name="RSB_Bcos_Des_40R" localSheetId="28">#REF!</definedName>
    <definedName name="RSB_Bcos_Des_40R" localSheetId="29">#REF!</definedName>
    <definedName name="RSB_Bcos_Des_40R" localSheetId="30">#REF!</definedName>
    <definedName name="RSB_Bcos_Des_40R" localSheetId="31">#REF!</definedName>
    <definedName name="RSB_Bcos_Des_40R" localSheetId="25">#REF!</definedName>
    <definedName name="RSB_Bcos_Des_40R">#REF!</definedName>
    <definedName name="RSB_SOCFIN_40R" localSheetId="49">#REF!</definedName>
    <definedName name="RSB_SOCFIN_40R" localSheetId="50">#REF!</definedName>
    <definedName name="RSB_SOCFIN_40R" localSheetId="51">#REF!</definedName>
    <definedName name="RSB_SOCFIN_40R" localSheetId="11">#REF!</definedName>
    <definedName name="RSB_SOCFIN_40R" localSheetId="17">#REF!</definedName>
    <definedName name="RSB_SOCFIN_40R" localSheetId="28">#REF!</definedName>
    <definedName name="RSB_SOCFIN_40R" localSheetId="29">#REF!</definedName>
    <definedName name="RSB_SOCFIN_40R" localSheetId="30">#REF!</definedName>
    <definedName name="RSB_SOCFIN_40R" localSheetId="31">#REF!</definedName>
    <definedName name="RSB_SOCFIN_40R" localSheetId="25">#REF!</definedName>
    <definedName name="RSB_SOCFIN_40R">#REF!</definedName>
    <definedName name="rstd" localSheetId="28">#REF!</definedName>
    <definedName name="rstd" localSheetId="29">#REF!</definedName>
    <definedName name="rstd" localSheetId="30">#REF!</definedName>
    <definedName name="rstd" localSheetId="31">#REF!</definedName>
    <definedName name="rstd">#REF!</definedName>
    <definedName name="rt" localSheetId="48" hidden="1">{"Minpmon",#N/A,FALSE,"Monthinput"}</definedName>
    <definedName name="rt" localSheetId="49" hidden="1">{"Minpmon",#N/A,FALSE,"Monthinput"}</definedName>
    <definedName name="rt" localSheetId="50" hidden="1">{"Minpmon",#N/A,FALSE,"Monthinput"}</definedName>
    <definedName name="rt" localSheetId="51" hidden="1">{"Minpmon",#N/A,FALSE,"Monthinput"}</definedName>
    <definedName name="rt" localSheetId="52" hidden="1">{"Minpmon",#N/A,FALSE,"Monthinput"}</definedName>
    <definedName name="rt" localSheetId="11" hidden="1">{"Minpmon",#N/A,FALSE,"Monthinput"}</definedName>
    <definedName name="rt" localSheetId="12" hidden="1">{"Minpmon",#N/A,FALSE,"Monthinput"}</definedName>
    <definedName name="rt" localSheetId="13" hidden="1">{"Minpmon",#N/A,FALSE,"Monthinput"}</definedName>
    <definedName name="rt" localSheetId="17" hidden="1">{"Minpmon",#N/A,FALSE,"Monthinput"}</definedName>
    <definedName name="rt" localSheetId="18" hidden="1">{"Minpmon",#N/A,FALSE,"Monthinput"}</definedName>
    <definedName name="rt" localSheetId="20" hidden="1">{"Minpmon",#N/A,FALSE,"Monthinput"}</definedName>
    <definedName name="rt" localSheetId="21" hidden="1">{"Minpmon",#N/A,FALSE,"Monthinput"}</definedName>
    <definedName name="rt" localSheetId="10" hidden="1">{"Minpmon",#N/A,FALSE,"Monthinput"}</definedName>
    <definedName name="rt" localSheetId="26" hidden="1">{"Minpmon",#N/A,FALSE,"Monthinput"}</definedName>
    <definedName name="rt" localSheetId="23" hidden="1">{"Minpmon",#N/A,FALSE,"Monthinput"}</definedName>
    <definedName name="rt" localSheetId="28" hidden="1">{"Minpmon",#N/A,FALSE,"Monthinput"}</definedName>
    <definedName name="rt" localSheetId="29" hidden="1">{"Minpmon",#N/A,FALSE,"Monthinput"}</definedName>
    <definedName name="rt" localSheetId="30" hidden="1">{"Minpmon",#N/A,FALSE,"Monthinput"}</definedName>
    <definedName name="rt" localSheetId="31" hidden="1">{"Minpmon",#N/A,FALSE,"Monthinput"}</definedName>
    <definedName name="rt" localSheetId="32" hidden="1">{"Minpmon",#N/A,FALSE,"Monthinput"}</definedName>
    <definedName name="rt" localSheetId="33" hidden="1">{"Minpmon",#N/A,FALSE,"Monthinput"}</definedName>
    <definedName name="rt" localSheetId="34" hidden="1">{"Minpmon",#N/A,FALSE,"Monthinput"}</definedName>
    <definedName name="rt" localSheetId="35" hidden="1">{"Minpmon",#N/A,FALSE,"Monthinput"}</definedName>
    <definedName name="rt" localSheetId="19" hidden="1">{"Minpmon",#N/A,FALSE,"Monthinput"}</definedName>
    <definedName name="rt" localSheetId="22" hidden="1">{"Minpmon",#N/A,FALSE,"Monthinput"}</definedName>
    <definedName name="rt" localSheetId="25" hidden="1">{"Minpmon",#N/A,FALSE,"Monthinput"}</definedName>
    <definedName name="rt" localSheetId="27" hidden="1">{"Minpmon",#N/A,FALSE,"Monthinput"}</definedName>
    <definedName name="rt" hidden="1">{"Minpmon",#N/A,FALSE,"Monthinput"}</definedName>
    <definedName name="rte" localSheetId="48" hidden="1">{"Riqfin97",#N/A,FALSE,"Tran";"Riqfinpro",#N/A,FALSE,"Tran"}</definedName>
    <definedName name="rte" localSheetId="49" hidden="1">{"Riqfin97",#N/A,FALSE,"Tran";"Riqfinpro",#N/A,FALSE,"Tran"}</definedName>
    <definedName name="rte" localSheetId="50" hidden="1">{"Riqfin97",#N/A,FALSE,"Tran";"Riqfinpro",#N/A,FALSE,"Tran"}</definedName>
    <definedName name="rte" localSheetId="51" hidden="1">{"Riqfin97",#N/A,FALSE,"Tran";"Riqfinpro",#N/A,FALSE,"Tran"}</definedName>
    <definedName name="rte" localSheetId="52" hidden="1">{"Riqfin97",#N/A,FALSE,"Tran";"Riqfinpro",#N/A,FALSE,"Tran"}</definedName>
    <definedName name="rte" localSheetId="11" hidden="1">{"Riqfin97",#N/A,FALSE,"Tran";"Riqfinpro",#N/A,FALSE,"Tran"}</definedName>
    <definedName name="rte" localSheetId="12" hidden="1">{"Riqfin97",#N/A,FALSE,"Tran";"Riqfinpro",#N/A,FALSE,"Tran"}</definedName>
    <definedName name="rte" localSheetId="13" hidden="1">{"Riqfin97",#N/A,FALSE,"Tran";"Riqfinpro",#N/A,FALSE,"Tran"}</definedName>
    <definedName name="rte" localSheetId="17" hidden="1">{"Riqfin97",#N/A,FALSE,"Tran";"Riqfinpro",#N/A,FALSE,"Tran"}</definedName>
    <definedName name="rte" localSheetId="18" hidden="1">{"Riqfin97",#N/A,FALSE,"Tran";"Riqfinpro",#N/A,FALSE,"Tran"}</definedName>
    <definedName name="rte" localSheetId="20" hidden="1">{"Riqfin97",#N/A,FALSE,"Tran";"Riqfinpro",#N/A,FALSE,"Tran"}</definedName>
    <definedName name="rte" localSheetId="21" hidden="1">{"Riqfin97",#N/A,FALSE,"Tran";"Riqfinpro",#N/A,FALSE,"Tran"}</definedName>
    <definedName name="rte" localSheetId="10" hidden="1">{"Riqfin97",#N/A,FALSE,"Tran";"Riqfinpro",#N/A,FALSE,"Tran"}</definedName>
    <definedName name="rte" localSheetId="26" hidden="1">{"Riqfin97",#N/A,FALSE,"Tran";"Riqfinpro",#N/A,FALSE,"Tran"}</definedName>
    <definedName name="rte" localSheetId="23" hidden="1">{"Riqfin97",#N/A,FALSE,"Tran";"Riqfinpro",#N/A,FALSE,"Tran"}</definedName>
    <definedName name="rte" localSheetId="28" hidden="1">{"Riqfin97",#N/A,FALSE,"Tran";"Riqfinpro",#N/A,FALSE,"Tran"}</definedName>
    <definedName name="rte" localSheetId="29" hidden="1">{"Riqfin97",#N/A,FALSE,"Tran";"Riqfinpro",#N/A,FALSE,"Tran"}</definedName>
    <definedName name="rte" localSheetId="30" hidden="1">{"Riqfin97",#N/A,FALSE,"Tran";"Riqfinpro",#N/A,FALSE,"Tran"}</definedName>
    <definedName name="rte" localSheetId="31" hidden="1">{"Riqfin97",#N/A,FALSE,"Tran";"Riqfinpro",#N/A,FALSE,"Tran"}</definedName>
    <definedName name="rte" localSheetId="32" hidden="1">{"Riqfin97",#N/A,FALSE,"Tran";"Riqfinpro",#N/A,FALSE,"Tran"}</definedName>
    <definedName name="rte" localSheetId="33" hidden="1">{"Riqfin97",#N/A,FALSE,"Tran";"Riqfinpro",#N/A,FALSE,"Tran"}</definedName>
    <definedName name="rte" localSheetId="34" hidden="1">{"Riqfin97",#N/A,FALSE,"Tran";"Riqfinpro",#N/A,FALSE,"Tran"}</definedName>
    <definedName name="rte" localSheetId="35" hidden="1">{"Riqfin97",#N/A,FALSE,"Tran";"Riqfinpro",#N/A,FALSE,"Tran"}</definedName>
    <definedName name="rte" localSheetId="19" hidden="1">{"Riqfin97",#N/A,FALSE,"Tran";"Riqfinpro",#N/A,FALSE,"Tran"}</definedName>
    <definedName name="rte" localSheetId="22" hidden="1">{"Riqfin97",#N/A,FALSE,"Tran";"Riqfinpro",#N/A,FALSE,"Tran"}</definedName>
    <definedName name="rte" localSheetId="25" hidden="1">{"Riqfin97",#N/A,FALSE,"Tran";"Riqfinpro",#N/A,FALSE,"Tran"}</definedName>
    <definedName name="rte" localSheetId="27" hidden="1">{"Riqfin97",#N/A,FALSE,"Tran";"Riqfinpro",#N/A,FALSE,"Tran"}</definedName>
    <definedName name="rte" hidden="1">{"Riqfin97",#N/A,FALSE,"Tran";"Riqfinpro",#N/A,FALSE,"Tran"}</definedName>
    <definedName name="rtre" localSheetId="48" hidden="1">{"Main Economic Indicators",#N/A,FALSE,"C"}</definedName>
    <definedName name="rtre" localSheetId="49" hidden="1">{"Main Economic Indicators",#N/A,FALSE,"C"}</definedName>
    <definedName name="rtre" localSheetId="50" hidden="1">{"Main Economic Indicators",#N/A,FALSE,"C"}</definedName>
    <definedName name="rtre" localSheetId="51" hidden="1">{"Main Economic Indicators",#N/A,FALSE,"C"}</definedName>
    <definedName name="rtre" localSheetId="52" hidden="1">{"Main Economic Indicators",#N/A,FALSE,"C"}</definedName>
    <definedName name="rtre" localSheetId="11" hidden="1">{"Main Economic Indicators",#N/A,FALSE,"C"}</definedName>
    <definedName name="rtre" localSheetId="12" hidden="1">{"Main Economic Indicators",#N/A,FALSE,"C"}</definedName>
    <definedName name="rtre" localSheetId="13" hidden="1">{"Main Economic Indicators",#N/A,FALSE,"C"}</definedName>
    <definedName name="rtre" localSheetId="17" hidden="1">{"Main Economic Indicators",#N/A,FALSE,"C"}</definedName>
    <definedName name="rtre" localSheetId="18" hidden="1">{"Main Economic Indicators",#N/A,FALSE,"C"}</definedName>
    <definedName name="rtre" localSheetId="20" hidden="1">{"Main Economic Indicators",#N/A,FALSE,"C"}</definedName>
    <definedName name="rtre" localSheetId="21" hidden="1">{"Main Economic Indicators",#N/A,FALSE,"C"}</definedName>
    <definedName name="rtre" localSheetId="10" hidden="1">{"Main Economic Indicators",#N/A,FALSE,"C"}</definedName>
    <definedName name="rtre" localSheetId="26" hidden="1">{"Main Economic Indicators",#N/A,FALSE,"C"}</definedName>
    <definedName name="rtre" localSheetId="23" hidden="1">{"Main Economic Indicators",#N/A,FALSE,"C"}</definedName>
    <definedName name="rtre" localSheetId="28" hidden="1">{"Main Economic Indicators",#N/A,FALSE,"C"}</definedName>
    <definedName name="rtre" localSheetId="29" hidden="1">{"Main Economic Indicators",#N/A,FALSE,"C"}</definedName>
    <definedName name="rtre" localSheetId="30"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4" hidden="1">{"Main Economic Indicators",#N/A,FALSE,"C"}</definedName>
    <definedName name="rtre" localSheetId="35" hidden="1">{"Main Economic Indicators",#N/A,FALSE,"C"}</definedName>
    <definedName name="rtre" localSheetId="19" hidden="1">{"Main Economic Indicators",#N/A,FALSE,"C"}</definedName>
    <definedName name="rtre" localSheetId="22" hidden="1">{"Main Economic Indicators",#N/A,FALSE,"C"}</definedName>
    <definedName name="rtre" localSheetId="25" hidden="1">{"Main Economic Indicators",#N/A,FALSE,"C"}</definedName>
    <definedName name="rtre" localSheetId="27" hidden="1">{"Main Economic Indicators",#N/A,FALSE,"C"}</definedName>
    <definedName name="rtre" hidden="1">{"Main Economic Indicators",#N/A,FALSE,"C"}</definedName>
    <definedName name="rtre1" localSheetId="48" hidden="1">{"Main Economic Indicators",#N/A,FALSE,"C"}</definedName>
    <definedName name="rtre1" localSheetId="49" hidden="1">{"Main Economic Indicators",#N/A,FALSE,"C"}</definedName>
    <definedName name="rtre1" localSheetId="50" hidden="1">{"Main Economic Indicators",#N/A,FALSE,"C"}</definedName>
    <definedName name="rtre1" localSheetId="51" hidden="1">{"Main Economic Indicators",#N/A,FALSE,"C"}</definedName>
    <definedName name="rtre1" localSheetId="52" hidden="1">{"Main Economic Indicators",#N/A,FALSE,"C"}</definedName>
    <definedName name="rtre1" localSheetId="11" hidden="1">{"Main Economic Indicators",#N/A,FALSE,"C"}</definedName>
    <definedName name="rtre1" localSheetId="12" hidden="1">{"Main Economic Indicators",#N/A,FALSE,"C"}</definedName>
    <definedName name="rtre1" localSheetId="13" hidden="1">{"Main Economic Indicators",#N/A,FALSE,"C"}</definedName>
    <definedName name="rtre1" localSheetId="17" hidden="1">{"Main Economic Indicators",#N/A,FALSE,"C"}</definedName>
    <definedName name="rtre1" localSheetId="18" hidden="1">{"Main Economic Indicators",#N/A,FALSE,"C"}</definedName>
    <definedName name="rtre1" localSheetId="20" hidden="1">{"Main Economic Indicators",#N/A,FALSE,"C"}</definedName>
    <definedName name="rtre1" localSheetId="21" hidden="1">{"Main Economic Indicators",#N/A,FALSE,"C"}</definedName>
    <definedName name="rtre1" localSheetId="10" hidden="1">{"Main Economic Indicators",#N/A,FALSE,"C"}</definedName>
    <definedName name="rtre1" localSheetId="26" hidden="1">{"Main Economic Indicators",#N/A,FALSE,"C"}</definedName>
    <definedName name="rtre1" localSheetId="23" hidden="1">{"Main Economic Indicators",#N/A,FALSE,"C"}</definedName>
    <definedName name="rtre1" localSheetId="28" hidden="1">{"Main Economic Indicators",#N/A,FALSE,"C"}</definedName>
    <definedName name="rtre1" localSheetId="29" hidden="1">{"Main Economic Indicators",#N/A,FALSE,"C"}</definedName>
    <definedName name="rtre1" localSheetId="30" hidden="1">{"Main Economic Indicators",#N/A,FALSE,"C"}</definedName>
    <definedName name="rtre1" localSheetId="31" hidden="1">{"Main Economic Indicators",#N/A,FALSE,"C"}</definedName>
    <definedName name="rtre1" localSheetId="32" hidden="1">{"Main Economic Indicators",#N/A,FALSE,"C"}</definedName>
    <definedName name="rtre1" localSheetId="33" hidden="1">{"Main Economic Indicators",#N/A,FALSE,"C"}</definedName>
    <definedName name="rtre1" localSheetId="34" hidden="1">{"Main Economic Indicators",#N/A,FALSE,"C"}</definedName>
    <definedName name="rtre1" localSheetId="35" hidden="1">{"Main Economic Indicators",#N/A,FALSE,"C"}</definedName>
    <definedName name="rtre1" localSheetId="19" hidden="1">{"Main Economic Indicators",#N/A,FALSE,"C"}</definedName>
    <definedName name="rtre1" localSheetId="22" hidden="1">{"Main Economic Indicators",#N/A,FALSE,"C"}</definedName>
    <definedName name="rtre1" localSheetId="25" hidden="1">{"Main Economic Indicators",#N/A,FALSE,"C"}</definedName>
    <definedName name="rtre1" localSheetId="27" hidden="1">{"Main Economic Indicators",#N/A,FALSE,"C"}</definedName>
    <definedName name="rtre1" hidden="1">{"Main Economic Indicators",#N/A,FALSE,"C"}</definedName>
    <definedName name="rty" localSheetId="48" hidden="1">{"Riqfin97",#N/A,FALSE,"Tran";"Riqfinpro",#N/A,FALSE,"Tran"}</definedName>
    <definedName name="rty" localSheetId="49" hidden="1">{"Riqfin97",#N/A,FALSE,"Tran";"Riqfinpro",#N/A,FALSE,"Tran"}</definedName>
    <definedName name="rty" localSheetId="50" hidden="1">{"Riqfin97",#N/A,FALSE,"Tran";"Riqfinpro",#N/A,FALSE,"Tran"}</definedName>
    <definedName name="rty" localSheetId="51" hidden="1">{"Riqfin97",#N/A,FALSE,"Tran";"Riqfinpro",#N/A,FALSE,"Tran"}</definedName>
    <definedName name="rty" localSheetId="52" hidden="1">{"Riqfin97",#N/A,FALSE,"Tran";"Riqfinpro",#N/A,FALSE,"Tran"}</definedName>
    <definedName name="rty" localSheetId="11" hidden="1">{"Riqfin97",#N/A,FALSE,"Tran";"Riqfinpro",#N/A,FALSE,"Tran"}</definedName>
    <definedName name="rty" localSheetId="12" hidden="1">{"Riqfin97",#N/A,FALSE,"Tran";"Riqfinpro",#N/A,FALSE,"Tran"}</definedName>
    <definedName name="rty" localSheetId="13" hidden="1">{"Riqfin97",#N/A,FALSE,"Tran";"Riqfinpro",#N/A,FALSE,"Tran"}</definedName>
    <definedName name="rty" localSheetId="17" hidden="1">{"Riqfin97",#N/A,FALSE,"Tran";"Riqfinpro",#N/A,FALSE,"Tran"}</definedName>
    <definedName name="rty" localSheetId="18" hidden="1">{"Riqfin97",#N/A,FALSE,"Tran";"Riqfinpro",#N/A,FALSE,"Tran"}</definedName>
    <definedName name="rty" localSheetId="20" hidden="1">{"Riqfin97",#N/A,FALSE,"Tran";"Riqfinpro",#N/A,FALSE,"Tran"}</definedName>
    <definedName name="rty" localSheetId="21" hidden="1">{"Riqfin97",#N/A,FALSE,"Tran";"Riqfinpro",#N/A,FALSE,"Tran"}</definedName>
    <definedName name="rty" localSheetId="10" hidden="1">{"Riqfin97",#N/A,FALSE,"Tran";"Riqfinpro",#N/A,FALSE,"Tran"}</definedName>
    <definedName name="rty" localSheetId="26" hidden="1">{"Riqfin97",#N/A,FALSE,"Tran";"Riqfinpro",#N/A,FALSE,"Tran"}</definedName>
    <definedName name="rty" localSheetId="23" hidden="1">{"Riqfin97",#N/A,FALSE,"Tran";"Riqfinpro",#N/A,FALSE,"Tran"}</definedName>
    <definedName name="rty" localSheetId="28" hidden="1">{"Riqfin97",#N/A,FALSE,"Tran";"Riqfinpro",#N/A,FALSE,"Tran"}</definedName>
    <definedName name="rty" localSheetId="29" hidden="1">{"Riqfin97",#N/A,FALSE,"Tran";"Riqfinpro",#N/A,FALSE,"Tran"}</definedName>
    <definedName name="rty" localSheetId="30" hidden="1">{"Riqfin97",#N/A,FALSE,"Tran";"Riqfinpro",#N/A,FALSE,"Tran"}</definedName>
    <definedName name="rty" localSheetId="31" hidden="1">{"Riqfin97",#N/A,FALSE,"Tran";"Riqfinpro",#N/A,FALSE,"Tran"}</definedName>
    <definedName name="rty" localSheetId="32" hidden="1">{"Riqfin97",#N/A,FALSE,"Tran";"Riqfinpro",#N/A,FALSE,"Tran"}</definedName>
    <definedName name="rty" localSheetId="33" hidden="1">{"Riqfin97",#N/A,FALSE,"Tran";"Riqfinpro",#N/A,FALSE,"Tran"}</definedName>
    <definedName name="rty" localSheetId="34" hidden="1">{"Riqfin97",#N/A,FALSE,"Tran";"Riqfinpro",#N/A,FALSE,"Tran"}</definedName>
    <definedName name="rty" localSheetId="35" hidden="1">{"Riqfin97",#N/A,FALSE,"Tran";"Riqfinpro",#N/A,FALSE,"Tran"}</definedName>
    <definedName name="rty" localSheetId="19" hidden="1">{"Riqfin97",#N/A,FALSE,"Tran";"Riqfinpro",#N/A,FALSE,"Tran"}</definedName>
    <definedName name="rty" localSheetId="22" hidden="1">{"Riqfin97",#N/A,FALSE,"Tran";"Riqfinpro",#N/A,FALSE,"Tran"}</definedName>
    <definedName name="rty" localSheetId="25" hidden="1">{"Riqfin97",#N/A,FALSE,"Tran";"Riqfinpro",#N/A,FALSE,"Tran"}</definedName>
    <definedName name="rty" localSheetId="27" hidden="1">{"Riqfin97",#N/A,FALSE,"Tran";"Riqfinpro",#N/A,FALSE,"Tran"}</definedName>
    <definedName name="rty" hidden="1">{"Riqfin97",#N/A,FALSE,"Tran";"Riqfinpro",#N/A,FALSE,"Tran"}</definedName>
    <definedName name="RUIZ" localSheetId="48">#REF!</definedName>
    <definedName name="RUIZ" localSheetId="49">#REF!</definedName>
    <definedName name="RUIZ" localSheetId="50">#REF!</definedName>
    <definedName name="RUIZ" localSheetId="51">#REF!</definedName>
    <definedName name="RUIZ" localSheetId="52">#REF!</definedName>
    <definedName name="RUIZ" localSheetId="11">#REF!</definedName>
    <definedName name="RUIZ" localSheetId="12">#REF!</definedName>
    <definedName name="RUIZ" localSheetId="13">#REF!</definedName>
    <definedName name="RUIZ" localSheetId="17">#REF!</definedName>
    <definedName name="RUIZ" localSheetId="18">#REF!</definedName>
    <definedName name="RUIZ" localSheetId="20">#REF!</definedName>
    <definedName name="RUIZ" localSheetId="21">#REF!</definedName>
    <definedName name="RUIZ" localSheetId="26">#REF!</definedName>
    <definedName name="RUIZ" localSheetId="28">#REF!</definedName>
    <definedName name="RUIZ" localSheetId="29">#REF!</definedName>
    <definedName name="RUIZ" localSheetId="30">#REF!</definedName>
    <definedName name="RUIZ" localSheetId="31">#REF!</definedName>
    <definedName name="RUIZ" localSheetId="32">#REF!</definedName>
    <definedName name="RUIZ" localSheetId="33">#REF!</definedName>
    <definedName name="RUIZ" localSheetId="34">#REF!</definedName>
    <definedName name="RUIZ" localSheetId="19">#REF!</definedName>
    <definedName name="RUIZ" localSheetId="25">#REF!</definedName>
    <definedName name="RUIZ" localSheetId="27">#REF!</definedName>
    <definedName name="RUIZ">#REF!</definedName>
    <definedName name="Rwvu.PLA2." localSheetId="48" hidden="1">'[53]COP FED'!#REF!</definedName>
    <definedName name="Rwvu.PLA2." localSheetId="49" hidden="1">'[53]COP FED'!#REF!</definedName>
    <definedName name="Rwvu.PLA2." localSheetId="50" hidden="1">'[53]COP FED'!#REF!</definedName>
    <definedName name="Rwvu.PLA2." localSheetId="51" hidden="1">'[53]COP FED'!#REF!</definedName>
    <definedName name="Rwvu.PLA2." localSheetId="52" hidden="1">'[53]COP FED'!#REF!</definedName>
    <definedName name="Rwvu.PLA2." localSheetId="11" hidden="1">#REF!</definedName>
    <definedName name="Rwvu.PLA2." localSheetId="12" hidden="1">#REF!</definedName>
    <definedName name="Rwvu.PLA2." localSheetId="13" hidden="1">#REF!</definedName>
    <definedName name="Rwvu.PLA2." localSheetId="17" hidden="1">#REF!</definedName>
    <definedName name="Rwvu.PLA2." localSheetId="18" hidden="1">#REF!</definedName>
    <definedName name="Rwvu.PLA2." localSheetId="20" hidden="1">#REF!</definedName>
    <definedName name="Rwvu.PLA2." localSheetId="26" hidden="1">#REF!</definedName>
    <definedName name="Rwvu.PLA2." localSheetId="28" hidden="1">'[53]COP FED'!#REF!</definedName>
    <definedName name="Rwvu.PLA2." localSheetId="29" hidden="1">'[53]COP FED'!#REF!</definedName>
    <definedName name="Rwvu.PLA2." localSheetId="30" hidden="1">#REF!</definedName>
    <definedName name="Rwvu.PLA2." localSheetId="31" hidden="1">'[53]COP FED'!#REF!</definedName>
    <definedName name="Rwvu.PLA2." localSheetId="32" hidden="1">#REF!</definedName>
    <definedName name="Rwvu.PLA2." localSheetId="33" hidden="1">#REF!</definedName>
    <definedName name="Rwvu.PLA2." localSheetId="34" hidden="1">#REF!</definedName>
    <definedName name="Rwvu.PLA2." localSheetId="19" hidden="1">#REF!</definedName>
    <definedName name="Rwvu.PLA2." localSheetId="25" hidden="1">#REF!</definedName>
    <definedName name="Rwvu.PLA2." localSheetId="27" hidden="1">#REF!</definedName>
    <definedName name="Rwvu.PLA2." hidden="1">#REF!</definedName>
    <definedName name="rx" localSheetId="48" hidden="1">#REF!</definedName>
    <definedName name="rx" localSheetId="49" hidden="1">#REF!</definedName>
    <definedName name="rx" localSheetId="50" hidden="1">#REF!</definedName>
    <definedName name="rx" localSheetId="51" hidden="1">#REF!</definedName>
    <definedName name="rx" localSheetId="52" hidden="1">#REF!</definedName>
    <definedName name="rx" localSheetId="11" hidden="1">#REF!</definedName>
    <definedName name="rx" localSheetId="12" hidden="1">#REF!</definedName>
    <definedName name="rx" localSheetId="13" hidden="1">#REF!</definedName>
    <definedName name="rx" localSheetId="17" hidden="1">#REF!</definedName>
    <definedName name="rx" localSheetId="18" hidden="1">#REF!</definedName>
    <definedName name="rx" localSheetId="20" hidden="1">#REF!</definedName>
    <definedName name="rx" localSheetId="21" hidden="1">#REF!</definedName>
    <definedName name="rx" localSheetId="26" hidden="1">#REF!</definedName>
    <definedName name="rx" localSheetId="28" hidden="1">#REF!</definedName>
    <definedName name="rx" localSheetId="29" hidden="1">#REF!</definedName>
    <definedName name="rx" localSheetId="30" hidden="1">#REF!</definedName>
    <definedName name="rx" localSheetId="31" hidden="1">#REF!</definedName>
    <definedName name="rx" localSheetId="32" hidden="1">#REF!</definedName>
    <definedName name="rx" localSheetId="33" hidden="1">#REF!</definedName>
    <definedName name="rx" localSheetId="34" hidden="1">#REF!</definedName>
    <definedName name="rx" localSheetId="19" hidden="1">#REF!</definedName>
    <definedName name="rx" localSheetId="25" hidden="1">#REF!</definedName>
    <definedName name="rx" localSheetId="27" hidden="1">#REF!</definedName>
    <definedName name="rx" hidden="1">#REF!</definedName>
    <definedName name="rXDR" localSheetId="30">#REF!</definedName>
    <definedName name="rXDR" localSheetId="31">[54]CIRRs!$C$109</definedName>
    <definedName name="rXDR">#REF!</definedName>
    <definedName name="s" localSheetId="48" hidden="1">{"Tab1",#N/A,FALSE,"P";"Tab2",#N/A,FALSE,"P"}</definedName>
    <definedName name="s" localSheetId="49" hidden="1">{"Tab1",#N/A,FALSE,"P";"Tab2",#N/A,FALSE,"P"}</definedName>
    <definedName name="s" localSheetId="50" hidden="1">{"Tab1",#N/A,FALSE,"P";"Tab2",#N/A,FALSE,"P"}</definedName>
    <definedName name="s" localSheetId="51" hidden="1">{"Tab1",#N/A,FALSE,"P";"Tab2",#N/A,FALSE,"P"}</definedName>
    <definedName name="s" localSheetId="52" hidden="1">{"Tab1",#N/A,FALSE,"P";"Tab2",#N/A,FALSE,"P"}</definedName>
    <definedName name="s" localSheetId="11" hidden="1">{"Tab1",#N/A,FALSE,"P";"Tab2",#N/A,FALSE,"P"}</definedName>
    <definedName name="s" localSheetId="12" hidden="1">{"Tab1",#N/A,FALSE,"P";"Tab2",#N/A,FALSE,"P"}</definedName>
    <definedName name="s" localSheetId="13" hidden="1">{"Tab1",#N/A,FALSE,"P";"Tab2",#N/A,FALSE,"P"}</definedName>
    <definedName name="s" localSheetId="17" hidden="1">{"Tab1",#N/A,FALSE,"P";"Tab2",#N/A,FALSE,"P"}</definedName>
    <definedName name="s" localSheetId="18" hidden="1">{"Tab1",#N/A,FALSE,"P";"Tab2",#N/A,FALSE,"P"}</definedName>
    <definedName name="s" localSheetId="20" hidden="1">{"Tab1",#N/A,FALSE,"P";"Tab2",#N/A,FALSE,"P"}</definedName>
    <definedName name="s" localSheetId="21" hidden="1">{"Tab1",#N/A,FALSE,"P";"Tab2",#N/A,FALSE,"P"}</definedName>
    <definedName name="s" localSheetId="10" hidden="1">{"Tab1",#N/A,FALSE,"P";"Tab2",#N/A,FALSE,"P"}</definedName>
    <definedName name="s" localSheetId="26" hidden="1">{"Tab1",#N/A,FALSE,"P";"Tab2",#N/A,FALSE,"P"}</definedName>
    <definedName name="s" localSheetId="23" hidden="1">{"Tab1",#N/A,FALSE,"P";"Tab2",#N/A,FALSE,"P"}</definedName>
    <definedName name="s" localSheetId="28" hidden="1">{"Tab1",#N/A,FALSE,"P";"Tab2",#N/A,FALSE,"P"}</definedName>
    <definedName name="s" localSheetId="29" hidden="1">{"Tab1",#N/A,FALSE,"P";"Tab2",#N/A,FALSE,"P"}</definedName>
    <definedName name="s" localSheetId="30" hidden="1">{"Tab1",#N/A,FALSE,"P";"Tab2",#N/A,FALSE,"P"}</definedName>
    <definedName name="s" localSheetId="31" hidden="1">{"Tab1",#N/A,FALSE,"P";"Tab2",#N/A,FALSE,"P"}</definedName>
    <definedName name="s" localSheetId="32" hidden="1">{"Tab1",#N/A,FALSE,"P";"Tab2",#N/A,FALSE,"P"}</definedName>
    <definedName name="s" localSheetId="33" hidden="1">{"Tab1",#N/A,FALSE,"P";"Tab2",#N/A,FALSE,"P"}</definedName>
    <definedName name="s" localSheetId="34" hidden="1">{"Tab1",#N/A,FALSE,"P";"Tab2",#N/A,FALSE,"P"}</definedName>
    <definedName name="s" localSheetId="35" hidden="1">{"Tab1",#N/A,FALSE,"P";"Tab2",#N/A,FALSE,"P"}</definedName>
    <definedName name="s" localSheetId="19" hidden="1">{"Tab1",#N/A,FALSE,"P";"Tab2",#N/A,FALSE,"P"}</definedName>
    <definedName name="s" localSheetId="22" hidden="1">{"Tab1",#N/A,FALSE,"P";"Tab2",#N/A,FALSE,"P"}</definedName>
    <definedName name="s" localSheetId="25" hidden="1">{"Tab1",#N/A,FALSE,"P";"Tab2",#N/A,FALSE,"P"}</definedName>
    <definedName name="s" localSheetId="27" hidden="1">{"Tab1",#N/A,FALSE,"P";"Tab2",#N/A,FALSE,"P"}</definedName>
    <definedName name="s" hidden="1">{"Tab1",#N/A,FALSE,"P";"Tab2",#N/A,FALSE,"P"}</definedName>
    <definedName name="S_" localSheetId="48">#REF!</definedName>
    <definedName name="S_" localSheetId="49">#REF!</definedName>
    <definedName name="S_" localSheetId="50">#REF!</definedName>
    <definedName name="S_" localSheetId="51">#REF!</definedName>
    <definedName name="S_" localSheetId="52">#REF!</definedName>
    <definedName name="S_" localSheetId="11">#REF!</definedName>
    <definedName name="S_" localSheetId="12">#REF!</definedName>
    <definedName name="S_" localSheetId="13">#REF!</definedName>
    <definedName name="S_" localSheetId="17">#REF!</definedName>
    <definedName name="S_" localSheetId="18">#REF!</definedName>
    <definedName name="S_" localSheetId="20">#REF!</definedName>
    <definedName name="S_" localSheetId="21">#REF!</definedName>
    <definedName name="S_" localSheetId="26">#REF!</definedName>
    <definedName name="S_" localSheetId="28">#REF!</definedName>
    <definedName name="S_" localSheetId="29">#REF!</definedName>
    <definedName name="S_" localSheetId="30">#REF!</definedName>
    <definedName name="S_" localSheetId="31">#REF!</definedName>
    <definedName name="S_" localSheetId="32">#REF!</definedName>
    <definedName name="S_" localSheetId="33">#REF!</definedName>
    <definedName name="S_" localSheetId="34">#REF!</definedName>
    <definedName name="S_" localSheetId="19">#REF!</definedName>
    <definedName name="S_" localSheetId="25">#REF!</definedName>
    <definedName name="S_" localSheetId="27">#REF!</definedName>
    <definedName name="S_">#REF!</definedName>
    <definedName name="S_1A" localSheetId="49">#REF!</definedName>
    <definedName name="S_1A" localSheetId="50">#REF!</definedName>
    <definedName name="S_1A" localSheetId="51">#REF!</definedName>
    <definedName name="S_1A" localSheetId="11">#REF!</definedName>
    <definedName name="S_1A" localSheetId="12">#REF!</definedName>
    <definedName name="S_1A" localSheetId="13">#REF!</definedName>
    <definedName name="S_1A" localSheetId="17">#REF!</definedName>
    <definedName name="S_1A" localSheetId="20">#REF!</definedName>
    <definedName name="S_1A" localSheetId="21">#REF!</definedName>
    <definedName name="S_1A" localSheetId="28">#REF!</definedName>
    <definedName name="S_1A" localSheetId="29">#REF!</definedName>
    <definedName name="S_1A" localSheetId="30">#REF!</definedName>
    <definedName name="S_1A" localSheetId="31">#REF!</definedName>
    <definedName name="S_1A" localSheetId="32">#REF!</definedName>
    <definedName name="S_1A" localSheetId="33">#REF!</definedName>
    <definedName name="S_1A" localSheetId="34">#REF!</definedName>
    <definedName name="S_1A" localSheetId="19">#REF!</definedName>
    <definedName name="S_1A" localSheetId="25">#REF!</definedName>
    <definedName name="S_1A">#REF!</definedName>
    <definedName name="SA_Tab" localSheetId="49">#REF!</definedName>
    <definedName name="SA_Tab" localSheetId="50">#REF!</definedName>
    <definedName name="SA_Tab" localSheetId="51">#REF!</definedName>
    <definedName name="SA_Tab" localSheetId="11">#REF!</definedName>
    <definedName name="SA_Tab" localSheetId="12">#REF!</definedName>
    <definedName name="SA_Tab" localSheetId="13">#REF!</definedName>
    <definedName name="SA_Tab" localSheetId="17">#REF!</definedName>
    <definedName name="SA_Tab" localSheetId="20">#REF!</definedName>
    <definedName name="SA_Tab" localSheetId="28">#REF!</definedName>
    <definedName name="SA_Tab" localSheetId="29">#REF!</definedName>
    <definedName name="SA_Tab" localSheetId="30">#REF!</definedName>
    <definedName name="SA_Tab" localSheetId="31">#REF!</definedName>
    <definedName name="SA_Tab" localSheetId="25">#REF!</definedName>
    <definedName name="SA_Tab">#REF!</definedName>
    <definedName name="sad" localSheetId="48" hidden="1">{"Riqfin97",#N/A,FALSE,"Tran";"Riqfinpro",#N/A,FALSE,"Tran"}</definedName>
    <definedName name="sad" localSheetId="49" hidden="1">{"Riqfin97",#N/A,FALSE,"Tran";"Riqfinpro",#N/A,FALSE,"Tran"}</definedName>
    <definedName name="sad" localSheetId="50" hidden="1">{"Riqfin97",#N/A,FALSE,"Tran";"Riqfinpro",#N/A,FALSE,"Tran"}</definedName>
    <definedName name="sad" localSheetId="51" hidden="1">{"Riqfin97",#N/A,FALSE,"Tran";"Riqfinpro",#N/A,FALSE,"Tran"}</definedName>
    <definedName name="sad" localSheetId="52" hidden="1">{"Riqfin97",#N/A,FALSE,"Tran";"Riqfinpro",#N/A,FALSE,"Tran"}</definedName>
    <definedName name="sad" localSheetId="11" hidden="1">{"Riqfin97",#N/A,FALSE,"Tran";"Riqfinpro",#N/A,FALSE,"Tran"}</definedName>
    <definedName name="sad" localSheetId="12" hidden="1">{"Riqfin97",#N/A,FALSE,"Tran";"Riqfinpro",#N/A,FALSE,"Tran"}</definedName>
    <definedName name="sad" localSheetId="13" hidden="1">{"Riqfin97",#N/A,FALSE,"Tran";"Riqfinpro",#N/A,FALSE,"Tran"}</definedName>
    <definedName name="sad" localSheetId="17" hidden="1">{"Riqfin97",#N/A,FALSE,"Tran";"Riqfinpro",#N/A,FALSE,"Tran"}</definedName>
    <definedName name="sad" localSheetId="18" hidden="1">{"Riqfin97",#N/A,FALSE,"Tran";"Riqfinpro",#N/A,FALSE,"Tran"}</definedName>
    <definedName name="sad" localSheetId="20" hidden="1">{"Riqfin97",#N/A,FALSE,"Tran";"Riqfinpro",#N/A,FALSE,"Tran"}</definedName>
    <definedName name="sad" localSheetId="21" hidden="1">{"Riqfin97",#N/A,FALSE,"Tran";"Riqfinpro",#N/A,FALSE,"Tran"}</definedName>
    <definedName name="sad" localSheetId="10" hidden="1">{"Riqfin97",#N/A,FALSE,"Tran";"Riqfinpro",#N/A,FALSE,"Tran"}</definedName>
    <definedName name="sad" localSheetId="26" hidden="1">{"Riqfin97",#N/A,FALSE,"Tran";"Riqfinpro",#N/A,FALSE,"Tran"}</definedName>
    <definedName name="sad" localSheetId="23" hidden="1">{"Riqfin97",#N/A,FALSE,"Tran";"Riqfinpro",#N/A,FALSE,"Tran"}</definedName>
    <definedName name="sad" localSheetId="28" hidden="1">{"Riqfin97",#N/A,FALSE,"Tran";"Riqfinpro",#N/A,FALSE,"Tran"}</definedName>
    <definedName name="sad" localSheetId="29" hidden="1">{"Riqfin97",#N/A,FALSE,"Tran";"Riqfinpro",#N/A,FALSE,"Tran"}</definedName>
    <definedName name="sad" localSheetId="30" hidden="1">{"Riqfin97",#N/A,FALSE,"Tran";"Riqfinpro",#N/A,FALSE,"Tran"}</definedName>
    <definedName name="sad" localSheetId="31" hidden="1">{"Riqfin97",#N/A,FALSE,"Tran";"Riqfinpro",#N/A,FALSE,"Tran"}</definedName>
    <definedName name="sad" localSheetId="32" hidden="1">{"Riqfin97",#N/A,FALSE,"Tran";"Riqfinpro",#N/A,FALSE,"Tran"}</definedName>
    <definedName name="sad" localSheetId="33" hidden="1">{"Riqfin97",#N/A,FALSE,"Tran";"Riqfinpro",#N/A,FALSE,"Tran"}</definedName>
    <definedName name="sad" localSheetId="34" hidden="1">{"Riqfin97",#N/A,FALSE,"Tran";"Riqfinpro",#N/A,FALSE,"Tran"}</definedName>
    <definedName name="sad" localSheetId="35" hidden="1">{"Riqfin97",#N/A,FALSE,"Tran";"Riqfinpro",#N/A,FALSE,"Tran"}</definedName>
    <definedName name="sad" localSheetId="19" hidden="1">{"Riqfin97",#N/A,FALSE,"Tran";"Riqfinpro",#N/A,FALSE,"Tran"}</definedName>
    <definedName name="sad" localSheetId="22" hidden="1">{"Riqfin97",#N/A,FALSE,"Tran";"Riqfinpro",#N/A,FALSE,"Tran"}</definedName>
    <definedName name="sad" localSheetId="25" hidden="1">{"Riqfin97",#N/A,FALSE,"Tran";"Riqfinpro",#N/A,FALSE,"Tran"}</definedName>
    <definedName name="sad" localSheetId="27" hidden="1">{"Riqfin97",#N/A,FALSE,"Tran";"Riqfinpro",#N/A,FALSE,"Tran"}</definedName>
    <definedName name="sad" hidden="1">{"Riqfin97",#N/A,FALSE,"Tran";"Riqfinpro",#N/A,FALSE,"Tran"}</definedName>
    <definedName name="Salida_Recimp98" localSheetId="48">#REF!</definedName>
    <definedName name="Salida_Recimp98" localSheetId="51">#REF!</definedName>
    <definedName name="Salida_Recimp98" localSheetId="52">#REF!</definedName>
    <definedName name="Salida_Recimp98" localSheetId="28">#REF!</definedName>
    <definedName name="Salida_Recimp98" localSheetId="29">#REF!</definedName>
    <definedName name="Salida_Recimp98" localSheetId="30">#REF!</definedName>
    <definedName name="Salida_Recimp98" localSheetId="31">#REF!</definedName>
    <definedName name="Salida_Recimp98">#REF!</definedName>
    <definedName name="Salida_Recimp99" localSheetId="48">#REF!</definedName>
    <definedName name="Salida_Recimp99" localSheetId="52">#REF!</definedName>
    <definedName name="Salida_Recimp99" localSheetId="28">#REF!</definedName>
    <definedName name="Salida_Recimp99" localSheetId="29">#REF!</definedName>
    <definedName name="Salida_Recimp99" localSheetId="30">#REF!</definedName>
    <definedName name="Salida_Recimp99" localSheetId="31">#REF!</definedName>
    <definedName name="Salida_Recimp99">#REF!</definedName>
    <definedName name="SALO" localSheetId="28">#REF!</definedName>
    <definedName name="SALO" localSheetId="29">#REF!</definedName>
    <definedName name="SALO" localSheetId="30">#REF!</definedName>
    <definedName name="SALO" localSheetId="31">#REF!</definedName>
    <definedName name="SALO">#REF!</definedName>
    <definedName name="SAR" localSheetId="48">#REF!</definedName>
    <definedName name="SAR" localSheetId="49">#REF!</definedName>
    <definedName name="SAR" localSheetId="50">#REF!</definedName>
    <definedName name="SAR" localSheetId="51">#REF!</definedName>
    <definedName name="SAR" localSheetId="52">#REF!</definedName>
    <definedName name="SAR" localSheetId="11">#REF!</definedName>
    <definedName name="SAR" localSheetId="12">#REF!</definedName>
    <definedName name="SAR" localSheetId="17">#REF!</definedName>
    <definedName name="SAR" localSheetId="18">#REF!</definedName>
    <definedName name="SAR" localSheetId="20">#REF!</definedName>
    <definedName name="SAR" localSheetId="21">#REF!</definedName>
    <definedName name="SAR" localSheetId="26">#REF!</definedName>
    <definedName name="SAR" localSheetId="28">#REF!</definedName>
    <definedName name="SAR" localSheetId="29">#REF!</definedName>
    <definedName name="SAR" localSheetId="30">#REF!</definedName>
    <definedName name="SAR" localSheetId="31">#REF!</definedName>
    <definedName name="SAR" localSheetId="32">#REF!</definedName>
    <definedName name="SAR" localSheetId="33">#REF!</definedName>
    <definedName name="SAR" localSheetId="34">#REF!</definedName>
    <definedName name="SAR" localSheetId="19">#REF!</definedName>
    <definedName name="SAR" localSheetId="25">#REF!</definedName>
    <definedName name="SAR" localSheetId="27">#REF!</definedName>
    <definedName name="SAR">#REF!</definedName>
    <definedName name="sbn" localSheetId="28">#REF!</definedName>
    <definedName name="sbn" localSheetId="29">#REF!</definedName>
    <definedName name="sbn" localSheetId="30">#REF!</definedName>
    <definedName name="sbn" localSheetId="31">#REF!</definedName>
    <definedName name="sbn">#REF!</definedName>
    <definedName name="Scale" localSheetId="49">#REF!</definedName>
    <definedName name="Scale" localSheetId="50">#REF!</definedName>
    <definedName name="Scale" localSheetId="51">#REF!</definedName>
    <definedName name="Scale" localSheetId="11">#REF!</definedName>
    <definedName name="Scale" localSheetId="17">#REF!</definedName>
    <definedName name="Scale" localSheetId="20">#REF!</definedName>
    <definedName name="Scale" localSheetId="21">#REF!</definedName>
    <definedName name="Scale" localSheetId="28">#REF!</definedName>
    <definedName name="Scale" localSheetId="29">#REF!</definedName>
    <definedName name="Scale" localSheetId="30">#REF!</definedName>
    <definedName name="Scale" localSheetId="31">#REF!</definedName>
    <definedName name="Scale" localSheetId="32">#REF!</definedName>
    <definedName name="Scale" localSheetId="33">#REF!</definedName>
    <definedName name="Scale" localSheetId="34">#REF!</definedName>
    <definedName name="Scale" localSheetId="19">#REF!</definedName>
    <definedName name="Scale" localSheetId="25">#REF!</definedName>
    <definedName name="Scale">#REF!</definedName>
    <definedName name="ScaleLabel" localSheetId="49">#REF!</definedName>
    <definedName name="ScaleLabel" localSheetId="50">#REF!</definedName>
    <definedName name="ScaleLabel" localSheetId="51">#REF!</definedName>
    <definedName name="ScaleLabel" localSheetId="11">#REF!</definedName>
    <definedName name="ScaleLabel" localSheetId="17">#REF!</definedName>
    <definedName name="ScaleLabel" localSheetId="20">#REF!</definedName>
    <definedName name="ScaleLabel" localSheetId="21">#REF!</definedName>
    <definedName name="ScaleLabel" localSheetId="28">#REF!</definedName>
    <definedName name="ScaleLabel" localSheetId="29">#REF!</definedName>
    <definedName name="ScaleLabel" localSheetId="30">#REF!</definedName>
    <definedName name="ScaleLabel" localSheetId="31">#REF!</definedName>
    <definedName name="ScaleLabel" localSheetId="32">#REF!</definedName>
    <definedName name="ScaleLabel" localSheetId="33">#REF!</definedName>
    <definedName name="ScaleLabel" localSheetId="34">#REF!</definedName>
    <definedName name="ScaleLabel" localSheetId="19">#REF!</definedName>
    <definedName name="ScaleLabel" localSheetId="25">#REF!</definedName>
    <definedName name="ScaleLabel">#REF!</definedName>
    <definedName name="ScaleMultiplier" localSheetId="49">#REF!</definedName>
    <definedName name="ScaleMultiplier" localSheetId="50">#REF!</definedName>
    <definedName name="ScaleMultiplier" localSheetId="51">#REF!</definedName>
    <definedName name="ScaleMultiplier" localSheetId="11">#REF!</definedName>
    <definedName name="ScaleMultiplier" localSheetId="17">#REF!</definedName>
    <definedName name="ScaleMultiplier" localSheetId="21">#REF!</definedName>
    <definedName name="ScaleMultiplier" localSheetId="28">#REF!</definedName>
    <definedName name="ScaleMultiplier" localSheetId="29">#REF!</definedName>
    <definedName name="ScaleMultiplier" localSheetId="30">#REF!</definedName>
    <definedName name="ScaleMultiplier" localSheetId="31">#REF!</definedName>
    <definedName name="ScaleMultiplier" localSheetId="32">#REF!</definedName>
    <definedName name="ScaleMultiplier" localSheetId="33">#REF!</definedName>
    <definedName name="ScaleMultiplier" localSheetId="34">#REF!</definedName>
    <definedName name="ScaleMultiplier" localSheetId="19">#REF!</definedName>
    <definedName name="ScaleMultiplier" localSheetId="25">#REF!</definedName>
    <definedName name="ScaleMultiplier">#REF!</definedName>
    <definedName name="ScaleType" localSheetId="49">#REF!</definedName>
    <definedName name="ScaleType" localSheetId="50">#REF!</definedName>
    <definedName name="ScaleType" localSheetId="51">#REF!</definedName>
    <definedName name="ScaleType" localSheetId="11">#REF!</definedName>
    <definedName name="ScaleType" localSheetId="17">#REF!</definedName>
    <definedName name="ScaleType" localSheetId="21">#REF!</definedName>
    <definedName name="ScaleType" localSheetId="28">#REF!</definedName>
    <definedName name="ScaleType" localSheetId="29">#REF!</definedName>
    <definedName name="ScaleType" localSheetId="30">#REF!</definedName>
    <definedName name="ScaleType" localSheetId="31">#REF!</definedName>
    <definedName name="ScaleType" localSheetId="32">#REF!</definedName>
    <definedName name="ScaleType" localSheetId="33">#REF!</definedName>
    <definedName name="ScaleType" localSheetId="34">#REF!</definedName>
    <definedName name="ScaleType" localSheetId="19">#REF!</definedName>
    <definedName name="ScaleType" localSheetId="25">#REF!</definedName>
    <definedName name="ScaleType">#REF!</definedName>
    <definedName name="SCEN2" localSheetId="48">'[149]BOP Summary'!$AU$1</definedName>
    <definedName name="SCEN2" localSheetId="52">'[149]BOP Summary'!$AU$1</definedName>
    <definedName name="SCEN2" localSheetId="28">'[149]BOP Summary'!$AU$1</definedName>
    <definedName name="SCEN2" localSheetId="29">'[149]BOP Summary'!$AU$1</definedName>
    <definedName name="SCEN2" localSheetId="30">#REF!</definedName>
    <definedName name="SCEN2" localSheetId="31">'[149]BOP Summary'!$AU$1</definedName>
    <definedName name="SCEN2">#REF!</definedName>
    <definedName name="SCHILL" localSheetId="48">#REF!</definedName>
    <definedName name="SCHILL" localSheetId="49">#REF!</definedName>
    <definedName name="SCHILL" localSheetId="50">#REF!</definedName>
    <definedName name="SCHILL" localSheetId="51">#REF!</definedName>
    <definedName name="SCHILL" localSheetId="52">#REF!</definedName>
    <definedName name="SCHILL" localSheetId="11">#REF!</definedName>
    <definedName name="SCHILL" localSheetId="12">#REF!</definedName>
    <definedName name="SCHILL" localSheetId="13">#REF!</definedName>
    <definedName name="SCHILL" localSheetId="17">#REF!</definedName>
    <definedName name="SCHILL" localSheetId="21">#REF!</definedName>
    <definedName name="SCHILL" localSheetId="28">#REF!</definedName>
    <definedName name="SCHILL" localSheetId="29">#REF!</definedName>
    <definedName name="SCHILL" localSheetId="30">#REF!</definedName>
    <definedName name="SCHILL" localSheetId="31">#REF!</definedName>
    <definedName name="SCHILL" localSheetId="32">#REF!</definedName>
    <definedName name="SCHILL" localSheetId="33">#REF!</definedName>
    <definedName name="SCHILL" localSheetId="34">#REF!</definedName>
    <definedName name="SCHILL" localSheetId="19">#REF!</definedName>
    <definedName name="SCHILL" localSheetId="25">#REF!</definedName>
    <definedName name="SCHILL">#REF!</definedName>
    <definedName name="SCHILL1" localSheetId="49">#REF!</definedName>
    <definedName name="SCHILL1" localSheetId="50">#REF!</definedName>
    <definedName name="SCHILL1" localSheetId="51">#REF!</definedName>
    <definedName name="SCHILL1" localSheetId="11">#REF!</definedName>
    <definedName name="SCHILL1" localSheetId="12">#REF!</definedName>
    <definedName name="SCHILL1" localSheetId="17">#REF!</definedName>
    <definedName name="SCHILL1" localSheetId="21">#REF!</definedName>
    <definedName name="SCHILL1" localSheetId="28">#REF!</definedName>
    <definedName name="SCHILL1" localSheetId="29">#REF!</definedName>
    <definedName name="SCHILL1" localSheetId="30">#REF!</definedName>
    <definedName name="SCHILL1" localSheetId="31">#REF!</definedName>
    <definedName name="SCHILL1" localSheetId="32">#REF!</definedName>
    <definedName name="SCHILL1" localSheetId="33">#REF!</definedName>
    <definedName name="SCHILL1" localSheetId="34">#REF!</definedName>
    <definedName name="SCHILL1" localSheetId="19">#REF!</definedName>
    <definedName name="SCHILL1" localSheetId="25">#REF!</definedName>
    <definedName name="SCHILL1">#REF!</definedName>
    <definedName name="SCOTT1" localSheetId="49">#REF!</definedName>
    <definedName name="SCOTT1" localSheetId="50">#REF!</definedName>
    <definedName name="SCOTT1" localSheetId="51">#REF!</definedName>
    <definedName name="SCOTT1" localSheetId="11">#REF!</definedName>
    <definedName name="SCOTT1" localSheetId="17">#REF!</definedName>
    <definedName name="SCOTT1" localSheetId="21">#REF!</definedName>
    <definedName name="SCOTT1" localSheetId="28">#REF!</definedName>
    <definedName name="SCOTT1" localSheetId="29">#REF!</definedName>
    <definedName name="SCOTT1" localSheetId="30">#REF!</definedName>
    <definedName name="SCOTT1" localSheetId="31">#REF!</definedName>
    <definedName name="SCOTT1" localSheetId="32">#REF!</definedName>
    <definedName name="SCOTT1" localSheetId="33">#REF!</definedName>
    <definedName name="SCOTT1" localSheetId="34">#REF!</definedName>
    <definedName name="SCOTT1" localSheetId="19">#REF!</definedName>
    <definedName name="SCOTT1" localSheetId="25">#REF!</definedName>
    <definedName name="SCOTT1">#REF!</definedName>
    <definedName name="sd" localSheetId="49">#REF!</definedName>
    <definedName name="sd" localSheetId="50">#REF!</definedName>
    <definedName name="sd" localSheetId="51">#REF!</definedName>
    <definedName name="sd" localSheetId="11">#REF!</definedName>
    <definedName name="sd" localSheetId="17">#REF!</definedName>
    <definedName name="sd" localSheetId="21">#REF!</definedName>
    <definedName name="sd" localSheetId="28">#REF!</definedName>
    <definedName name="sd" localSheetId="29">#REF!</definedName>
    <definedName name="sd" localSheetId="30">#REF!</definedName>
    <definedName name="sd" localSheetId="31">#REF!</definedName>
    <definedName name="sd" localSheetId="32">#REF!</definedName>
    <definedName name="sd" localSheetId="33">#REF!</definedName>
    <definedName name="sd" localSheetId="34">#REF!</definedName>
    <definedName name="sd" localSheetId="19">#REF!</definedName>
    <definedName name="sd" localSheetId="25">#REF!</definedName>
    <definedName name="sd">#REF!</definedName>
    <definedName name="sdfsdfsdfsd" localSheetId="48" hidden="1">{"Riqfin97",#N/A,FALSE,"Tran";"Riqfinpro",#N/A,FALSE,"Tran"}</definedName>
    <definedName name="sdfsdfsdfsd" localSheetId="49" hidden="1">{"Riqfin97",#N/A,FALSE,"Tran";"Riqfinpro",#N/A,FALSE,"Tran"}</definedName>
    <definedName name="sdfsdfsdfsd" localSheetId="50" hidden="1">{"Riqfin97",#N/A,FALSE,"Tran";"Riqfinpro",#N/A,FALSE,"Tran"}</definedName>
    <definedName name="sdfsdfsdfsd" localSheetId="51" hidden="1">{"Riqfin97",#N/A,FALSE,"Tran";"Riqfinpro",#N/A,FALSE,"Tran"}</definedName>
    <definedName name="sdfsdfsdfsd" localSheetId="52" hidden="1">{"Riqfin97",#N/A,FALSE,"Tran";"Riqfinpro",#N/A,FALSE,"Tran"}</definedName>
    <definedName name="sdfsdfsdfsd" localSheetId="11" hidden="1">{"Riqfin97",#N/A,FALSE,"Tran";"Riqfinpro",#N/A,FALSE,"Tran"}</definedName>
    <definedName name="sdfsdfsdfsd" localSheetId="12" hidden="1">{"Riqfin97",#N/A,FALSE,"Tran";"Riqfinpro",#N/A,FALSE,"Tran"}</definedName>
    <definedName name="sdfsdfsdfsd" localSheetId="13" hidden="1">{"Riqfin97",#N/A,FALSE,"Tran";"Riqfinpro",#N/A,FALSE,"Tran"}</definedName>
    <definedName name="sdfsdfsdfsd" localSheetId="17" hidden="1">{"Riqfin97",#N/A,FALSE,"Tran";"Riqfinpro",#N/A,FALSE,"Tran"}</definedName>
    <definedName name="sdfsdfsdfsd" localSheetId="18" hidden="1">{"Riqfin97",#N/A,FALSE,"Tran";"Riqfinpro",#N/A,FALSE,"Tran"}</definedName>
    <definedName name="sdfsdfsdfsd" localSheetId="20" hidden="1">{"Riqfin97",#N/A,FALSE,"Tran";"Riqfinpro",#N/A,FALSE,"Tran"}</definedName>
    <definedName name="sdfsdfsdfsd" localSheetId="21" hidden="1">{"Riqfin97",#N/A,FALSE,"Tran";"Riqfinpro",#N/A,FALSE,"Tran"}</definedName>
    <definedName name="sdfsdfsdfsd" localSheetId="10" hidden="1">{"Riqfin97",#N/A,FALSE,"Tran";"Riqfinpro",#N/A,FALSE,"Tran"}</definedName>
    <definedName name="sdfsdfsdfsd" localSheetId="26" hidden="1">{"Riqfin97",#N/A,FALSE,"Tran";"Riqfinpro",#N/A,FALSE,"Tran"}</definedName>
    <definedName name="sdfsdfsdfsd" localSheetId="23" hidden="1">{"Riqfin97",#N/A,FALSE,"Tran";"Riqfinpro",#N/A,FALSE,"Tran"}</definedName>
    <definedName name="sdfsdfsdfsd" localSheetId="28" hidden="1">{"Riqfin97",#N/A,FALSE,"Tran";"Riqfinpro",#N/A,FALSE,"Tran"}</definedName>
    <definedName name="sdfsdfsdfsd" localSheetId="29" hidden="1">{"Riqfin97",#N/A,FALSE,"Tran";"Riqfinpro",#N/A,FALSE,"Tran"}</definedName>
    <definedName name="sdfsdfsdfsd" localSheetId="30" hidden="1">{"Riqfin97",#N/A,FALSE,"Tran";"Riqfinpro",#N/A,FALSE,"Tran"}</definedName>
    <definedName name="sdfsdfsdfsd" localSheetId="31" hidden="1">{"Riqfin97",#N/A,FALSE,"Tran";"Riqfinpro",#N/A,FALSE,"Tran"}</definedName>
    <definedName name="sdfsdfsdfsd" localSheetId="32" hidden="1">{"Riqfin97",#N/A,FALSE,"Tran";"Riqfinpro",#N/A,FALSE,"Tran"}</definedName>
    <definedName name="sdfsdfsdfsd" localSheetId="33" hidden="1">{"Riqfin97",#N/A,FALSE,"Tran";"Riqfinpro",#N/A,FALSE,"Tran"}</definedName>
    <definedName name="sdfsdfsdfsd" localSheetId="34" hidden="1">{"Riqfin97",#N/A,FALSE,"Tran";"Riqfinpro",#N/A,FALSE,"Tran"}</definedName>
    <definedName name="sdfsdfsdfsd" localSheetId="35" hidden="1">{"Riqfin97",#N/A,FALSE,"Tran";"Riqfinpro",#N/A,FALSE,"Tran"}</definedName>
    <definedName name="sdfsdfsdfsd" localSheetId="19" hidden="1">{"Riqfin97",#N/A,FALSE,"Tran";"Riqfinpro",#N/A,FALSE,"Tran"}</definedName>
    <definedName name="sdfsdfsdfsd" localSheetId="22" hidden="1">{"Riqfin97",#N/A,FALSE,"Tran";"Riqfinpro",#N/A,FALSE,"Tran"}</definedName>
    <definedName name="sdfsdfsdfsd" localSheetId="25" hidden="1">{"Riqfin97",#N/A,FALSE,"Tran";"Riqfinpro",#N/A,FALSE,"Tran"}</definedName>
    <definedName name="sdfsdfsdfsd" localSheetId="27" hidden="1">{"Riqfin97",#N/A,FALSE,"Tran";"Riqfinpro",#N/A,FALSE,"Tran"}</definedName>
    <definedName name="sdfsdfsdfsd" hidden="1">{"Riqfin97",#N/A,FALSE,"Tran";"Riqfinpro",#N/A,FALSE,"Tran"}</definedName>
    <definedName name="sdr" localSheetId="48" hidden="1">{"Riqfin97",#N/A,FALSE,"Tran";"Riqfinpro",#N/A,FALSE,"Tran"}</definedName>
    <definedName name="sdr" localSheetId="51" hidden="1">{"Riqfin97",#N/A,FALSE,"Tran";"Riqfinpro",#N/A,FALSE,"Tran"}</definedName>
    <definedName name="sdr" localSheetId="52" hidden="1">{"Riqfin97",#N/A,FALSE,"Tran";"Riqfinpro",#N/A,FALSE,"Tran"}</definedName>
    <definedName name="sdr" localSheetId="11" hidden="1">{"Riqfin97",#N/A,FALSE,"Tran";"Riqfinpro",#N/A,FALSE,"Tran"}</definedName>
    <definedName name="sdr" localSheetId="12" hidden="1">{"Riqfin97",#N/A,FALSE,"Tran";"Riqfinpro",#N/A,FALSE,"Tran"}</definedName>
    <definedName name="sdr" localSheetId="13" hidden="1">{"Riqfin97",#N/A,FALSE,"Tran";"Riqfinpro",#N/A,FALSE,"Tran"}</definedName>
    <definedName name="sdr" localSheetId="10" hidden="1">{"Riqfin97",#N/A,FALSE,"Tran";"Riqfinpro",#N/A,FALSE,"Tran"}</definedName>
    <definedName name="sdr" localSheetId="23" hidden="1">{"Riqfin97",#N/A,FALSE,"Tran";"Riqfinpro",#N/A,FALSE,"Tran"}</definedName>
    <definedName name="sdr" localSheetId="28" hidden="1">{"Riqfin97",#N/A,FALSE,"Tran";"Riqfinpro",#N/A,FALSE,"Tran"}</definedName>
    <definedName name="sdr" localSheetId="29" hidden="1">{"Riqfin97",#N/A,FALSE,"Tran";"Riqfinpro",#N/A,FALSE,"Tran"}</definedName>
    <definedName name="sdr" localSheetId="30" hidden="1">{"Riqfin97",#N/A,FALSE,"Tran";"Riqfinpro",#N/A,FALSE,"Tran"}</definedName>
    <definedName name="sdr" localSheetId="31" hidden="1">{"Riqfin97",#N/A,FALSE,"Tran";"Riqfinpro",#N/A,FALSE,"Tran"}</definedName>
    <definedName name="sdr" localSheetId="32" hidden="1">{"Riqfin97",#N/A,FALSE,"Tran";"Riqfinpro",#N/A,FALSE,"Tran"}</definedName>
    <definedName name="sdr" localSheetId="22" hidden="1">{"Riqfin97",#N/A,FALSE,"Tran";"Riqfinpro",#N/A,FALSE,"Tran"}</definedName>
    <definedName name="sdr" localSheetId="25" hidden="1">{"Riqfin97",#N/A,FALSE,"Tran";"Riqfinpro",#N/A,FALSE,"Tran"}</definedName>
    <definedName name="sdr" hidden="1">{"Riqfin97",#N/A,FALSE,"Tran";"Riqfinpro",#N/A,FALSE,"Tran"}</definedName>
    <definedName name="sds_gdp_exp_lari" localSheetId="48">#REF!</definedName>
    <definedName name="sds_gdp_exp_lari" localSheetId="49">#REF!</definedName>
    <definedName name="sds_gdp_exp_lari" localSheetId="50">#REF!</definedName>
    <definedName name="sds_gdp_exp_lari" localSheetId="51">#REF!</definedName>
    <definedName name="sds_gdp_exp_lari" localSheetId="52">#REF!</definedName>
    <definedName name="sds_gdp_exp_lari" localSheetId="11">#REF!</definedName>
    <definedName name="sds_gdp_exp_lari" localSheetId="12">#REF!</definedName>
    <definedName name="sds_gdp_exp_lari" localSheetId="13">#REF!</definedName>
    <definedName name="sds_gdp_exp_lari" localSheetId="17">#REF!</definedName>
    <definedName name="sds_gdp_exp_lari" localSheetId="18">#REF!</definedName>
    <definedName name="sds_gdp_exp_lari" localSheetId="20">#REF!</definedName>
    <definedName name="sds_gdp_exp_lari" localSheetId="26">#REF!</definedName>
    <definedName name="sds_gdp_exp_lari" localSheetId="28">#REF!</definedName>
    <definedName name="sds_gdp_exp_lari" localSheetId="29">#REF!</definedName>
    <definedName name="sds_gdp_exp_lari" localSheetId="30">#REF!</definedName>
    <definedName name="sds_gdp_exp_lari" localSheetId="31">#REF!</definedName>
    <definedName name="sds_gdp_exp_lari" localSheetId="32">#REF!</definedName>
    <definedName name="sds_gdp_exp_lari" localSheetId="19">#REF!</definedName>
    <definedName name="sds_gdp_exp_lari" localSheetId="25">#REF!</definedName>
    <definedName name="sds_gdp_exp_lari" localSheetId="27">#REF!</definedName>
    <definedName name="sds_gdp_exp_lari">#REF!</definedName>
    <definedName name="sds_gdp_origin" localSheetId="48">#REF!</definedName>
    <definedName name="sds_gdp_origin" localSheetId="49">#REF!</definedName>
    <definedName name="sds_gdp_origin" localSheetId="50">#REF!</definedName>
    <definedName name="sds_gdp_origin" localSheetId="51">#REF!</definedName>
    <definedName name="sds_gdp_origin" localSheetId="52">#REF!</definedName>
    <definedName name="sds_gdp_origin" localSheetId="11">#REF!</definedName>
    <definedName name="sds_gdp_origin" localSheetId="12">#REF!</definedName>
    <definedName name="sds_gdp_origin" localSheetId="13">#REF!</definedName>
    <definedName name="sds_gdp_origin" localSheetId="17">#REF!</definedName>
    <definedName name="sds_gdp_origin" localSheetId="18">#REF!</definedName>
    <definedName name="sds_gdp_origin" localSheetId="20">#REF!</definedName>
    <definedName name="sds_gdp_origin" localSheetId="26">#REF!</definedName>
    <definedName name="sds_gdp_origin" localSheetId="28">#REF!</definedName>
    <definedName name="sds_gdp_origin" localSheetId="29">#REF!</definedName>
    <definedName name="sds_gdp_origin" localSheetId="30">#REF!</definedName>
    <definedName name="sds_gdp_origin" localSheetId="31">#REF!</definedName>
    <definedName name="sds_gdp_origin" localSheetId="32">#REF!</definedName>
    <definedName name="sds_gdp_origin" localSheetId="19">#REF!</definedName>
    <definedName name="sds_gdp_origin" localSheetId="25">#REF!</definedName>
    <definedName name="sds_gdp_origin" localSheetId="27">#REF!</definedName>
    <definedName name="sds_gdp_origin">#REF!</definedName>
    <definedName name="sds_gpd_exp_gdp" localSheetId="49">#REF!</definedName>
    <definedName name="sds_gpd_exp_gdp" localSheetId="50">#REF!</definedName>
    <definedName name="sds_gpd_exp_gdp" localSheetId="51">#REF!</definedName>
    <definedName name="sds_gpd_exp_gdp" localSheetId="11">#REF!</definedName>
    <definedName name="sds_gpd_exp_gdp" localSheetId="12">#REF!</definedName>
    <definedName name="sds_gpd_exp_gdp" localSheetId="13">#REF!</definedName>
    <definedName name="sds_gpd_exp_gdp" localSheetId="17">#REF!</definedName>
    <definedName name="sds_gpd_exp_gdp" localSheetId="18">#REF!</definedName>
    <definedName name="sds_gpd_exp_gdp" localSheetId="20">#REF!</definedName>
    <definedName name="sds_gpd_exp_gdp" localSheetId="26">#REF!</definedName>
    <definedName name="sds_gpd_exp_gdp" localSheetId="28">#REF!</definedName>
    <definedName name="sds_gpd_exp_gdp" localSheetId="29">#REF!</definedName>
    <definedName name="sds_gpd_exp_gdp" localSheetId="30">#REF!</definedName>
    <definedName name="sds_gpd_exp_gdp" localSheetId="31">#REF!</definedName>
    <definedName name="sds_gpd_exp_gdp" localSheetId="32">#REF!</definedName>
    <definedName name="sds_gpd_exp_gdp" localSheetId="19">#REF!</definedName>
    <definedName name="sds_gpd_exp_gdp" localSheetId="25">#REF!</definedName>
    <definedName name="sds_gpd_exp_gdp" localSheetId="27">#REF!</definedName>
    <definedName name="sds_gpd_exp_gdp">#REF!</definedName>
    <definedName name="sdsd" localSheetId="50" hidden="1">'[95]Fax a enviar'!#REF!</definedName>
    <definedName name="sdsd" localSheetId="51" hidden="1">'[95]Fax a enviar'!#REF!</definedName>
    <definedName name="sdsd" localSheetId="12" hidden="1">{"Riqfin97",#N/A,FALSE,"Tran";"Riqfinpro",#N/A,FALSE,"Tran"}</definedName>
    <definedName name="sdsd" localSheetId="17" hidden="1">#REF!</definedName>
    <definedName name="sdsd" localSheetId="18" hidden="1">#REF!</definedName>
    <definedName name="sdsd" localSheetId="20" hidden="1">#REF!</definedName>
    <definedName name="sdsd" localSheetId="26" hidden="1">#REF!</definedName>
    <definedName name="sdsd" localSheetId="28" hidden="1">'[95]Fax a enviar'!#REF!</definedName>
    <definedName name="sdsd" localSheetId="29" hidden="1">'[95]Fax a enviar'!#REF!</definedName>
    <definedName name="sdsd" localSheetId="30" hidden="1">#REF!</definedName>
    <definedName name="sdsd" localSheetId="31" hidden="1">'[95]Fax a enviar'!#REF!</definedName>
    <definedName name="sdsd" localSheetId="32" hidden="1">#REF!</definedName>
    <definedName name="sdsd" localSheetId="19" hidden="1">#REF!</definedName>
    <definedName name="sdsd" localSheetId="25" hidden="1">#REF!</definedName>
    <definedName name="sdsd" localSheetId="27" hidden="1">#REF!</definedName>
    <definedName name="sdsd" hidden="1">#REF!</definedName>
    <definedName name="sdsds" localSheetId="48" hidden="1">#REF!</definedName>
    <definedName name="sdsds" localSheetId="49" hidden="1">#REF!</definedName>
    <definedName name="sdsds" localSheetId="50" hidden="1">#REF!</definedName>
    <definedName name="sdsds" localSheetId="51" hidden="1">#REF!</definedName>
    <definedName name="sdsds" localSheetId="52" hidden="1">#REF!</definedName>
    <definedName name="sdsds" localSheetId="11" hidden="1">#REF!</definedName>
    <definedName name="sdsds" localSheetId="12" hidden="1">#REF!</definedName>
    <definedName name="sdsds" localSheetId="13" hidden="1">#REF!</definedName>
    <definedName name="sdsds" localSheetId="17" hidden="1">#REF!</definedName>
    <definedName name="sdsds" localSheetId="18" hidden="1">#REF!</definedName>
    <definedName name="sdsds" localSheetId="20" hidden="1">#REF!</definedName>
    <definedName name="sdsds" localSheetId="21" hidden="1">#REF!</definedName>
    <definedName name="sdsds" localSheetId="26" hidden="1">#REF!</definedName>
    <definedName name="sdsds" localSheetId="28" hidden="1">#REF!</definedName>
    <definedName name="sdsds" localSheetId="29" hidden="1">#REF!</definedName>
    <definedName name="sdsds" localSheetId="30" hidden="1">#REF!</definedName>
    <definedName name="sdsds" localSheetId="31" hidden="1">#REF!</definedName>
    <definedName name="sdsds" localSheetId="32" hidden="1">#REF!</definedName>
    <definedName name="sdsds" localSheetId="33" hidden="1">#REF!</definedName>
    <definedName name="sdsds" localSheetId="34" hidden="1">#REF!</definedName>
    <definedName name="sdsds" localSheetId="19" hidden="1">#REF!</definedName>
    <definedName name="sdsds" localSheetId="25" hidden="1">#REF!</definedName>
    <definedName name="sdsds" localSheetId="27" hidden="1">#REF!</definedName>
    <definedName name="sdsds" hidden="1">#REF!</definedName>
    <definedName name="SECIND" localSheetId="12">#REF!</definedName>
    <definedName name="SECIND" localSheetId="13">#REF!</definedName>
    <definedName name="SECIND" localSheetId="28">#REF!</definedName>
    <definedName name="SECIND" localSheetId="29">#REF!</definedName>
    <definedName name="SECIND" localSheetId="30">#REF!</definedName>
    <definedName name="SECIND" localSheetId="31">#REF!</definedName>
    <definedName name="SECIND">#REF!</definedName>
    <definedName name="SECTORES" localSheetId="48">[135]SPNF!#REF!</definedName>
    <definedName name="SECTORES" localSheetId="52">[135]SPNF!#REF!</definedName>
    <definedName name="SECTORES" localSheetId="12">#REF!</definedName>
    <definedName name="SECTORES" localSheetId="13">#REF!</definedName>
    <definedName name="SECTORES" localSheetId="28">[135]SPNF!#REF!</definedName>
    <definedName name="SECTORES" localSheetId="29">[135]SPNF!#REF!</definedName>
    <definedName name="SECTORES" localSheetId="30">#REF!</definedName>
    <definedName name="SECTORES" localSheetId="31">[135]SPNF!#REF!</definedName>
    <definedName name="SECTORES">#REF!</definedName>
    <definedName name="seguimiento" localSheetId="48">#REF!</definedName>
    <definedName name="seguimiento" localSheetId="49">#REF!</definedName>
    <definedName name="seguimiento" localSheetId="51">#REF!</definedName>
    <definedName name="seguimiento" localSheetId="52">#REF!</definedName>
    <definedName name="seguimiento" localSheetId="28">#REF!</definedName>
    <definedName name="seguimiento" localSheetId="29">#REF!</definedName>
    <definedName name="seguimiento" localSheetId="30">#REF!</definedName>
    <definedName name="seguimiento" localSheetId="31">#REF!</definedName>
    <definedName name="seguimiento">#REF!</definedName>
    <definedName name="SEGURIDAD_SOCIAL___BS._PERS._NO_INCORP._AL_PROCESO_ECONOMICO__LEY_N__23966__ART._30" localSheetId="30">#REF!</definedName>
    <definedName name="SEGURIDAD_SOCIAL___BS._PERS._NO_INCORP._AL_PROCESO_ECONOMICO__LEY_N__23966__ART._30" localSheetId="31">[4]C!$B$22:$N$22</definedName>
    <definedName name="SEGURIDAD_SOCIAL___BS._PERS._NO_INCORP._AL_PROCESO_ECONOMICO__LEY_N__23966__ART._30">#REF!</definedName>
    <definedName name="SEGURIDAD_SOCIAL___IVA__LEY_N__23966_ART._5_PTO._2" localSheetId="30">#REF!</definedName>
    <definedName name="SEGURIDAD_SOCIAL___IVA__LEY_N__23966_ART._5_PTO._2" localSheetId="31">[4]C!$B$21:$N$21</definedName>
    <definedName name="SEGURIDAD_SOCIAL___IVA__LEY_N__23966_ART._5_PTO._2">#REF!</definedName>
    <definedName name="sei" localSheetId="48">#REF!</definedName>
    <definedName name="sei" localSheetId="51">#REF!</definedName>
    <definedName name="sei" localSheetId="52">#REF!</definedName>
    <definedName name="sei" localSheetId="12">#REF!</definedName>
    <definedName name="sei" localSheetId="13">#REF!</definedName>
    <definedName name="sei" localSheetId="28">#REF!</definedName>
    <definedName name="sei" localSheetId="29">#REF!</definedName>
    <definedName name="sei" localSheetId="30">#REF!</definedName>
    <definedName name="sei" localSheetId="31">#REF!</definedName>
    <definedName name="sei">#REF!</definedName>
    <definedName name="SEK" localSheetId="49">#REF!</definedName>
    <definedName name="SEK" localSheetId="50">#REF!</definedName>
    <definedName name="SEK" localSheetId="51">#REF!</definedName>
    <definedName name="SEK" localSheetId="11">#REF!</definedName>
    <definedName name="SEK" localSheetId="12">#REF!</definedName>
    <definedName name="SEK" localSheetId="13">#REF!</definedName>
    <definedName name="SEK" localSheetId="17">#REF!</definedName>
    <definedName name="SEK" localSheetId="20">#REF!</definedName>
    <definedName name="SEK" localSheetId="21">#REF!</definedName>
    <definedName name="SEK" localSheetId="28">#REF!</definedName>
    <definedName name="SEK" localSheetId="29">#REF!</definedName>
    <definedName name="SEK" localSheetId="30">#REF!</definedName>
    <definedName name="SEK" localSheetId="31">#REF!</definedName>
    <definedName name="SEK" localSheetId="32">#REF!</definedName>
    <definedName name="SEK" localSheetId="33">#REF!</definedName>
    <definedName name="SEK" localSheetId="34">#REF!</definedName>
    <definedName name="SEK" localSheetId="19">#REF!</definedName>
    <definedName name="SEK" localSheetId="25">#REF!</definedName>
    <definedName name="SEK">#REF!</definedName>
    <definedName name="Selected_Economic_and_Financial_Indicators" localSheetId="28">#REF!</definedName>
    <definedName name="Selected_Economic_and_Financial_Indicators" localSheetId="29">#REF!</definedName>
    <definedName name="Selected_Economic_and_Financial_Indicators" localSheetId="30">#REF!</definedName>
    <definedName name="Selected_Economic_and_Financial_Indicators" localSheetId="31">#REF!</definedName>
    <definedName name="Selected_Economic_and_Financial_Indicators">#REF!</definedName>
    <definedName name="SelNE" localSheetId="28">#REF!</definedName>
    <definedName name="SelNE" localSheetId="29">#REF!</definedName>
    <definedName name="SelNE" localSheetId="30">#REF!</definedName>
    <definedName name="SelNE" localSheetId="31">#REF!</definedName>
    <definedName name="SelNE">#REF!</definedName>
    <definedName name="SelNEperc" localSheetId="28">#REF!</definedName>
    <definedName name="SelNEperc" localSheetId="29">#REF!</definedName>
    <definedName name="SelNEperc" localSheetId="30">#REF!</definedName>
    <definedName name="SelNEperc" localSheetId="31">#REF!</definedName>
    <definedName name="SelNEperc">#REF!</definedName>
    <definedName name="SEMANAL" localSheetId="28">#REF!</definedName>
    <definedName name="SEMANAL" localSheetId="29">#REF!</definedName>
    <definedName name="SEMANAL" localSheetId="30">#REF!</definedName>
    <definedName name="SEMANAL" localSheetId="31">#REF!</definedName>
    <definedName name="SEMANAL">#REF!</definedName>
    <definedName name="sencount" hidden="1">2</definedName>
    <definedName name="SEP._89" localSheetId="48">#REF!</definedName>
    <definedName name="SEP._89" localSheetId="51">#REF!</definedName>
    <definedName name="SEP._89" localSheetId="52">#REF!</definedName>
    <definedName name="SEP._89" localSheetId="28">#REF!</definedName>
    <definedName name="SEP._89" localSheetId="29">#REF!</definedName>
    <definedName name="SEP._89" localSheetId="30">#REF!</definedName>
    <definedName name="SEP._89" localSheetId="31">#REF!</definedName>
    <definedName name="SEP._89">#REF!</definedName>
    <definedName name="ser" localSheetId="48" hidden="1">{"Riqfin97",#N/A,FALSE,"Tran";"Riqfinpro",#N/A,FALSE,"Tran"}</definedName>
    <definedName name="ser" localSheetId="49" hidden="1">{"Riqfin97",#N/A,FALSE,"Tran";"Riqfinpro",#N/A,FALSE,"Tran"}</definedName>
    <definedName name="ser" localSheetId="50" hidden="1">{"Riqfin97",#N/A,FALSE,"Tran";"Riqfinpro",#N/A,FALSE,"Tran"}</definedName>
    <definedName name="ser" localSheetId="51" hidden="1">{"Riqfin97",#N/A,FALSE,"Tran";"Riqfinpro",#N/A,FALSE,"Tran"}</definedName>
    <definedName name="ser" localSheetId="52" hidden="1">{"Riqfin97",#N/A,FALSE,"Tran";"Riqfinpro",#N/A,FALSE,"Tran"}</definedName>
    <definedName name="ser" localSheetId="11" hidden="1">{"Riqfin97",#N/A,FALSE,"Tran";"Riqfinpro",#N/A,FALSE,"Tran"}</definedName>
    <definedName name="ser" localSheetId="12" hidden="1">{"Riqfin97",#N/A,FALSE,"Tran";"Riqfinpro",#N/A,FALSE,"Tran"}</definedName>
    <definedName name="ser" localSheetId="13" hidden="1">{"Riqfin97",#N/A,FALSE,"Tran";"Riqfinpro",#N/A,FALSE,"Tran"}</definedName>
    <definedName name="ser" localSheetId="17" hidden="1">{"Riqfin97",#N/A,FALSE,"Tran";"Riqfinpro",#N/A,FALSE,"Tran"}</definedName>
    <definedName name="ser" localSheetId="18" hidden="1">{"Riqfin97",#N/A,FALSE,"Tran";"Riqfinpro",#N/A,FALSE,"Tran"}</definedName>
    <definedName name="ser" localSheetId="20" hidden="1">{"Riqfin97",#N/A,FALSE,"Tran";"Riqfinpro",#N/A,FALSE,"Tran"}</definedName>
    <definedName name="ser" localSheetId="21" hidden="1">{"Riqfin97",#N/A,FALSE,"Tran";"Riqfinpro",#N/A,FALSE,"Tran"}</definedName>
    <definedName name="ser" localSheetId="10" hidden="1">{"Riqfin97",#N/A,FALSE,"Tran";"Riqfinpro",#N/A,FALSE,"Tran"}</definedName>
    <definedName name="ser" localSheetId="26" hidden="1">{"Riqfin97",#N/A,FALSE,"Tran";"Riqfinpro",#N/A,FALSE,"Tran"}</definedName>
    <definedName name="ser" localSheetId="23" hidden="1">{"Riqfin97",#N/A,FALSE,"Tran";"Riqfinpro",#N/A,FALSE,"Tran"}</definedName>
    <definedName name="ser" localSheetId="28" hidden="1">{"Riqfin97",#N/A,FALSE,"Tran";"Riqfinpro",#N/A,FALSE,"Tran"}</definedName>
    <definedName name="ser" localSheetId="29" hidden="1">{"Riqfin97",#N/A,FALSE,"Tran";"Riqfinpro",#N/A,FALSE,"Tran"}</definedName>
    <definedName name="ser" localSheetId="30" hidden="1">{"Riqfin97",#N/A,FALSE,"Tran";"Riqfinpro",#N/A,FALSE,"Tran"}</definedName>
    <definedName name="ser" localSheetId="31" hidden="1">{"Riqfin97",#N/A,FALSE,"Tran";"Riqfinpro",#N/A,FALSE,"Tran"}</definedName>
    <definedName name="ser" localSheetId="32" hidden="1">{"Riqfin97",#N/A,FALSE,"Tran";"Riqfinpro",#N/A,FALSE,"Tran"}</definedName>
    <definedName name="ser" localSheetId="33" hidden="1">{"Riqfin97",#N/A,FALSE,"Tran";"Riqfinpro",#N/A,FALSE,"Tran"}</definedName>
    <definedName name="ser" localSheetId="34" hidden="1">{"Riqfin97",#N/A,FALSE,"Tran";"Riqfinpro",#N/A,FALSE,"Tran"}</definedName>
    <definedName name="ser" localSheetId="35" hidden="1">{"Riqfin97",#N/A,FALSE,"Tran";"Riqfinpro",#N/A,FALSE,"Tran"}</definedName>
    <definedName name="ser" localSheetId="19" hidden="1">{"Riqfin97",#N/A,FALSE,"Tran";"Riqfinpro",#N/A,FALSE,"Tran"}</definedName>
    <definedName name="ser" localSheetId="22" hidden="1">{"Riqfin97",#N/A,FALSE,"Tran";"Riqfinpro",#N/A,FALSE,"Tran"}</definedName>
    <definedName name="ser" localSheetId="25" hidden="1">{"Riqfin97",#N/A,FALSE,"Tran";"Riqfinpro",#N/A,FALSE,"Tran"}</definedName>
    <definedName name="ser" localSheetId="27" hidden="1">{"Riqfin97",#N/A,FALSE,"Tran";"Riqfinpro",#N/A,FALSE,"Tran"}</definedName>
    <definedName name="ser" hidden="1">{"Riqfin97",#N/A,FALSE,"Tran";"Riqfinpro",#N/A,FALSE,"Tran"}</definedName>
    <definedName name="SHEET_A._Contents_and_file_description" localSheetId="48">#REF!</definedName>
    <definedName name="SHEET_A._Contents_and_file_description" localSheetId="51">#REF!</definedName>
    <definedName name="SHEET_A._Contents_and_file_description" localSheetId="52">#REF!</definedName>
    <definedName name="SHEET_A._Contents_and_file_description" localSheetId="28">#REF!</definedName>
    <definedName name="SHEET_A._Contents_and_file_description" localSheetId="29">#REF!</definedName>
    <definedName name="SHEET_A._Contents_and_file_description" localSheetId="30">#REF!</definedName>
    <definedName name="SHEET_A._Contents_and_file_description" localSheetId="31">#REF!</definedName>
    <definedName name="SHEET_A._Contents_and_file_description">#REF!</definedName>
    <definedName name="SHEET_B._DATA_FROM_TO_OTHER_FILES" localSheetId="48">#REF!</definedName>
    <definedName name="SHEET_B._DATA_FROM_TO_OTHER_FILES" localSheetId="52">#REF!</definedName>
    <definedName name="SHEET_B._DATA_FROM_TO_OTHER_FILES" localSheetId="28">#REF!</definedName>
    <definedName name="SHEET_B._DATA_FROM_TO_OTHER_FILES" localSheetId="29">#REF!</definedName>
    <definedName name="SHEET_B._DATA_FROM_TO_OTHER_FILES" localSheetId="30">#REF!</definedName>
    <definedName name="SHEET_B._DATA_FROM_TO_OTHER_FILES" localSheetId="31">#REF!</definedName>
    <definedName name="SHEET_B._DATA_FROM_TO_OTHER_FILES">#REF!</definedName>
    <definedName name="SHEET_C._RAW_DATA1" localSheetId="28">#REF!</definedName>
    <definedName name="SHEET_C._RAW_DATA1" localSheetId="29">#REF!</definedName>
    <definedName name="SHEET_C._RAW_DATA1" localSheetId="30">#REF!</definedName>
    <definedName name="SHEET_C._RAW_DATA1" localSheetId="31">#REF!</definedName>
    <definedName name="SHEET_C._RAW_DATA1">#REF!</definedName>
    <definedName name="SHEET_C._RAW_DATA2" localSheetId="28">#REF!</definedName>
    <definedName name="SHEET_C._RAW_DATA2" localSheetId="29">#REF!</definedName>
    <definedName name="SHEET_C._RAW_DATA2" localSheetId="30">#REF!</definedName>
    <definedName name="SHEET_C._RAW_DATA2" localSheetId="31">#REF!</definedName>
    <definedName name="SHEET_C._RAW_DATA2">#REF!</definedName>
    <definedName name="SHEET_D._DATA_TRANSFORMATIONS" localSheetId="28">#REF!</definedName>
    <definedName name="SHEET_D._DATA_TRANSFORMATIONS" localSheetId="29">#REF!</definedName>
    <definedName name="SHEET_D._DATA_TRANSFORMATIONS" localSheetId="30">#REF!</definedName>
    <definedName name="SHEET_D._DATA_TRANSFORMATIONS" localSheetId="31">#REF!</definedName>
    <definedName name="SHEET_D._DATA_TRANSFORMATIONS">#REF!</definedName>
    <definedName name="SHEET_E._FINAL_TABLES" localSheetId="28">#REF!</definedName>
    <definedName name="SHEET_E._FINAL_TABLES" localSheetId="29">#REF!</definedName>
    <definedName name="SHEET_E._FINAL_TABLES" localSheetId="30">#REF!</definedName>
    <definedName name="SHEET_E._FINAL_TABLES" localSheetId="31">#REF!</definedName>
    <definedName name="SHEET_E._FINAL_TABLES">#REF!</definedName>
    <definedName name="Sheet1_Chart_2_ChartType" hidden="1">64</definedName>
    <definedName name="SID" localSheetId="48">#REF!</definedName>
    <definedName name="SID" localSheetId="49">#REF!</definedName>
    <definedName name="SID" localSheetId="50">#REF!</definedName>
    <definedName name="SID" localSheetId="51">#REF!</definedName>
    <definedName name="SID" localSheetId="52">#REF!</definedName>
    <definedName name="SID" localSheetId="11">#REF!</definedName>
    <definedName name="SID" localSheetId="12">#REF!</definedName>
    <definedName name="SID" localSheetId="13">#REF!</definedName>
    <definedName name="SID" localSheetId="17">#REF!</definedName>
    <definedName name="SID" localSheetId="18">#REF!</definedName>
    <definedName name="SID" localSheetId="20">#REF!</definedName>
    <definedName name="SID" localSheetId="21">#REF!</definedName>
    <definedName name="SID" localSheetId="26">#REF!</definedName>
    <definedName name="SID" localSheetId="28">#REF!</definedName>
    <definedName name="SID" localSheetId="29">#REF!</definedName>
    <definedName name="SID" localSheetId="30">#REF!</definedName>
    <definedName name="SID" localSheetId="31">#REF!</definedName>
    <definedName name="SID" localSheetId="32">#REF!</definedName>
    <definedName name="SID" localSheetId="33">#REF!</definedName>
    <definedName name="SID" localSheetId="34">#REF!</definedName>
    <definedName name="SID" localSheetId="19">#REF!</definedName>
    <definedName name="SID" localSheetId="25">#REF!</definedName>
    <definedName name="SID" localSheetId="27">#REF!</definedName>
    <definedName name="SID">#REF!</definedName>
    <definedName name="SIDXGOB" localSheetId="30">#REF!</definedName>
    <definedName name="SIDXGOB" localSheetId="31">'[89]SFISCAL-MOD'!$A$146:$IV$146</definedName>
    <definedName name="SIDXGOB">#REF!</definedName>
    <definedName name="SING" localSheetId="48">#REF!</definedName>
    <definedName name="SING" localSheetId="49">#REF!</definedName>
    <definedName name="SING" localSheetId="50">#REF!</definedName>
    <definedName name="SING" localSheetId="51">#REF!</definedName>
    <definedName name="SING" localSheetId="52">#REF!</definedName>
    <definedName name="SING" localSheetId="11">#REF!</definedName>
    <definedName name="SING" localSheetId="12">#REF!</definedName>
    <definedName name="SING" localSheetId="13">#REF!</definedName>
    <definedName name="SING" localSheetId="17">#REF!</definedName>
    <definedName name="SING" localSheetId="20">#REF!</definedName>
    <definedName name="SING" localSheetId="21">#REF!</definedName>
    <definedName name="SING" localSheetId="28">#REF!</definedName>
    <definedName name="SING" localSheetId="29">#REF!</definedName>
    <definedName name="SING" localSheetId="30">#REF!</definedName>
    <definedName name="SING" localSheetId="31">#REF!</definedName>
    <definedName name="SING" localSheetId="32">#REF!</definedName>
    <definedName name="SING" localSheetId="33">#REF!</definedName>
    <definedName name="SING" localSheetId="34">#REF!</definedName>
    <definedName name="SING" localSheetId="19">#REF!</definedName>
    <definedName name="SING" localSheetId="25">#REF!</definedName>
    <definedName name="SING">#REF!</definedName>
    <definedName name="SING1" localSheetId="49">#REF!</definedName>
    <definedName name="SING1" localSheetId="50">#REF!</definedName>
    <definedName name="SING1" localSheetId="51">#REF!</definedName>
    <definedName name="SING1" localSheetId="11">#REF!</definedName>
    <definedName name="SING1" localSheetId="12">#REF!</definedName>
    <definedName name="SING1" localSheetId="17">#REF!</definedName>
    <definedName name="SING1" localSheetId="20">#REF!</definedName>
    <definedName name="SING1" localSheetId="21">#REF!</definedName>
    <definedName name="SING1" localSheetId="28">#REF!</definedName>
    <definedName name="SING1" localSheetId="29">#REF!</definedName>
    <definedName name="SING1" localSheetId="30">#REF!</definedName>
    <definedName name="SING1" localSheetId="31">#REF!</definedName>
    <definedName name="SING1" localSheetId="32">#REF!</definedName>
    <definedName name="SING1" localSheetId="33">#REF!</definedName>
    <definedName name="SING1" localSheetId="34">#REF!</definedName>
    <definedName name="SING1" localSheetId="19">#REF!</definedName>
    <definedName name="SING1" localSheetId="25">#REF!</definedName>
    <definedName name="SING1">#REF!</definedName>
    <definedName name="SISBANCARIO" localSheetId="28">#REF!</definedName>
    <definedName name="SISBANCARIO" localSheetId="29">#REF!</definedName>
    <definedName name="SISBANCARIO" localSheetId="30">#REF!</definedName>
    <definedName name="SISBANCARIO" localSheetId="31">#REF!</definedName>
    <definedName name="SISBANCARIO">#REF!</definedName>
    <definedName name="sisfin1" localSheetId="28">#REF!</definedName>
    <definedName name="sisfin1" localSheetId="29">#REF!</definedName>
    <definedName name="sisfin1" localSheetId="30">#REF!</definedName>
    <definedName name="sisfin1" localSheetId="31">#REF!</definedName>
    <definedName name="sisfin1">#REF!</definedName>
    <definedName name="sisfin2" localSheetId="28">#REF!</definedName>
    <definedName name="sisfin2" localSheetId="29">#REF!</definedName>
    <definedName name="sisfin2" localSheetId="30">#REF!</definedName>
    <definedName name="sisfin2" localSheetId="31">#REF!</definedName>
    <definedName name="sisfin2">#REF!</definedName>
    <definedName name="SISTEMA_BANCARIO_NACIONAL" localSheetId="28">#REF!</definedName>
    <definedName name="SISTEMA_BANCARIO_NACIONAL" localSheetId="29">#REF!</definedName>
    <definedName name="SISTEMA_BANCARIO_NACIONAL" localSheetId="30">#REF!</definedName>
    <definedName name="SISTEMA_BANCARIO_NACIONAL" localSheetId="31">#REF!</definedName>
    <definedName name="SISTEMA_BANCARIO_NACIONAL">#REF!</definedName>
    <definedName name="sksksksk" localSheetId="28">#REF!</definedName>
    <definedName name="sksksksk" localSheetId="29">#REF!</definedName>
    <definedName name="sksksksk" localSheetId="30">#REF!</definedName>
    <definedName name="sksksksk" localSheetId="31">#REF!</definedName>
    <definedName name="sksksksk">#REF!</definedName>
    <definedName name="snp" localSheetId="50">'[129]Credit ratings on 1st issues'!#REF!</definedName>
    <definedName name="snp" localSheetId="51">'[129]Credit ratings on 1st issues'!#REF!</definedName>
    <definedName name="snp" localSheetId="17">#REF!</definedName>
    <definedName name="snp" localSheetId="18">#REF!</definedName>
    <definedName name="snp" localSheetId="20">#REF!</definedName>
    <definedName name="snp" localSheetId="29">'[129]Credit ratings on 1st issues'!#REF!</definedName>
    <definedName name="snp" localSheetId="30">#REF!</definedName>
    <definedName name="snp" localSheetId="31">'[129]Credit ratings on 1st issues'!#REF!</definedName>
    <definedName name="snp" localSheetId="32">#REF!</definedName>
    <definedName name="snp" localSheetId="33">#REF!</definedName>
    <definedName name="snp" localSheetId="34">#REF!</definedName>
    <definedName name="snp" localSheetId="19">#REF!</definedName>
    <definedName name="snp" localSheetId="25">#REF!</definedName>
    <definedName name="snp">#REF!</definedName>
    <definedName name="SOL" localSheetId="30">#REF!</definedName>
    <definedName name="SOL" localSheetId="31">[64]SOLVENCIA!$D$5</definedName>
    <definedName name="SOL">#REF!</definedName>
    <definedName name="Solvencia" localSheetId="30">#REF!</definedName>
    <definedName name="Solvencia" localSheetId="31">'[52]Ranking Bancario'!$B$4:$F$54</definedName>
    <definedName name="Solvencia">#REF!</definedName>
    <definedName name="SortRange" localSheetId="48">#REF!</definedName>
    <definedName name="SortRange" localSheetId="49">#REF!</definedName>
    <definedName name="SortRange" localSheetId="50">#REF!</definedName>
    <definedName name="SortRange" localSheetId="51">#REF!</definedName>
    <definedName name="SortRange" localSheetId="52">#REF!</definedName>
    <definedName name="SortRange" localSheetId="11">#REF!</definedName>
    <definedName name="SortRange" localSheetId="12">#REF!</definedName>
    <definedName name="SortRange" localSheetId="13">#REF!</definedName>
    <definedName name="SortRange" localSheetId="17">#REF!</definedName>
    <definedName name="SortRange" localSheetId="18">#REF!</definedName>
    <definedName name="SortRange" localSheetId="20">#REF!</definedName>
    <definedName name="SortRange" localSheetId="21">#REF!</definedName>
    <definedName name="SortRange" localSheetId="26">#REF!</definedName>
    <definedName name="SortRange" localSheetId="28">#REF!</definedName>
    <definedName name="SortRange" localSheetId="29">#REF!</definedName>
    <definedName name="SortRange" localSheetId="30">#REF!</definedName>
    <definedName name="SortRange" localSheetId="31">#REF!</definedName>
    <definedName name="SortRange" localSheetId="32">#REF!</definedName>
    <definedName name="SortRange" localSheetId="33">#REF!</definedName>
    <definedName name="SortRange" localSheetId="34">#REF!</definedName>
    <definedName name="SortRange" localSheetId="19">#REF!</definedName>
    <definedName name="SortRange" localSheetId="25">#REF!</definedName>
    <definedName name="SortRange" localSheetId="27">#REF!</definedName>
    <definedName name="SortRange">#REF!</definedName>
    <definedName name="SP" localSheetId="12">#REF!</definedName>
    <definedName name="SP" localSheetId="13">#REF!</definedName>
    <definedName name="SP" localSheetId="28">#REF!</definedName>
    <definedName name="SP" localSheetId="29">#REF!</definedName>
    <definedName name="SP" localSheetId="30">#REF!</definedName>
    <definedName name="SP" localSheetId="31">#REF!</definedName>
    <definedName name="SP">#REF!</definedName>
    <definedName name="Spain_wt" localSheetId="30">#REF!</definedName>
    <definedName name="Spain_wt" localSheetId="31">'[69]OECD wgt'!$B$31</definedName>
    <definedName name="Spain_wt">#REF!</definedName>
    <definedName name="SPG" localSheetId="48">#REF!</definedName>
    <definedName name="SPG" localSheetId="51">#REF!</definedName>
    <definedName name="SPG" localSheetId="52">#REF!</definedName>
    <definedName name="SPG" localSheetId="12">#REF!</definedName>
    <definedName name="SPG" localSheetId="13">#REF!</definedName>
    <definedName name="SPG" localSheetId="28">#REF!</definedName>
    <definedName name="SPG" localSheetId="29">#REF!</definedName>
    <definedName name="SPG" localSheetId="30">#REF!</definedName>
    <definedName name="SPG" localSheetId="31">#REF!</definedName>
    <definedName name="SPG">#REF!</definedName>
    <definedName name="SPN">#N/A</definedName>
    <definedName name="spnf" localSheetId="48">'[134]SPNF Acuerdo Incl. Int.'!spnf</definedName>
    <definedName name="spnf" localSheetId="50">'[134]SPNF Acuerdo Incl. Int.'!spnf</definedName>
    <definedName name="spnf" localSheetId="51">'[134]SPNF Acuerdo Incl. Int.'!spnf</definedName>
    <definedName name="spnf" localSheetId="52">'[134]SPNF Acuerdo Incl. Int.'!spnf</definedName>
    <definedName name="spnf" localSheetId="17">#REF!</definedName>
    <definedName name="spnf" localSheetId="18">#REF!</definedName>
    <definedName name="spnf" localSheetId="20">#REF!</definedName>
    <definedName name="spnf" localSheetId="7">#REF!</definedName>
    <definedName name="spnf" localSheetId="29">'[134]SPNF Acuerdo Incl. Int.'!spnf</definedName>
    <definedName name="spnf" localSheetId="30">#REF!</definedName>
    <definedName name="spnf" localSheetId="31">'[134]SPNF Acuerdo Incl. Int.'!spnf</definedName>
    <definedName name="spnf" localSheetId="32">#REF!</definedName>
    <definedName name="spnf" localSheetId="33">#REF!</definedName>
    <definedName name="spnf" localSheetId="19">#REF!</definedName>
    <definedName name="spnf" localSheetId="27">#REF!</definedName>
    <definedName name="spnf">#REF!</definedName>
    <definedName name="Spread_Between_Highest_and_Lowest_Rates" localSheetId="17">#REF!</definedName>
    <definedName name="Spread_Between_Highest_and_Lowest_Rates" localSheetId="18">#REF!</definedName>
    <definedName name="Spread_Between_Highest_and_Lowest_Rates" localSheetId="20">#REF!</definedName>
    <definedName name="Spread_Between_Highest_and_Lowest_Rates" localSheetId="30">#REF!</definedName>
    <definedName name="Spread_Between_Highest_and_Lowest_Rates" localSheetId="31">'[70]Inter-Bank'!$N$5</definedName>
    <definedName name="Spread_Between_Highest_and_Lowest_Rates" localSheetId="19">#REF!</definedName>
    <definedName name="Spread_Between_Highest_and_Lowest_Rates">#REF!</definedName>
    <definedName name="SPSS" localSheetId="48">#REF!</definedName>
    <definedName name="SPSS" localSheetId="51">#REF!</definedName>
    <definedName name="SPSS" localSheetId="52">#REF!</definedName>
    <definedName name="SPSS" localSheetId="12">#REF!</definedName>
    <definedName name="SPSS" localSheetId="13">#REF!</definedName>
    <definedName name="SPSS" localSheetId="28">#REF!</definedName>
    <definedName name="SPSS" localSheetId="29">#REF!</definedName>
    <definedName name="SPSS" localSheetId="30">#REF!</definedName>
    <definedName name="SPSS" localSheetId="31">#REF!</definedName>
    <definedName name="SPSS">#REF!</definedName>
    <definedName name="SRTable" localSheetId="48">#REF!</definedName>
    <definedName name="SRTable" localSheetId="51">#REF!</definedName>
    <definedName name="SRTable" localSheetId="52">#REF!</definedName>
    <definedName name="SRTable" localSheetId="12">#REF!</definedName>
    <definedName name="SRTable" localSheetId="13">#REF!</definedName>
    <definedName name="SRTable" localSheetId="28">#REF!</definedName>
    <definedName name="SRTable" localSheetId="29">#REF!</definedName>
    <definedName name="SRTable" localSheetId="30">#REF!</definedName>
    <definedName name="SRTable" localSheetId="31">#REF!</definedName>
    <definedName name="SRTable">#REF!</definedName>
    <definedName name="srtable1" localSheetId="48">#REF!</definedName>
    <definedName name="srtable1" localSheetId="51">#REF!</definedName>
    <definedName name="srtable1" localSheetId="52">#REF!</definedName>
    <definedName name="srtable1" localSheetId="12">#REF!</definedName>
    <definedName name="srtable1" localSheetId="13">#REF!</definedName>
    <definedName name="srtable1" localSheetId="28">#REF!</definedName>
    <definedName name="srtable1" localSheetId="29">#REF!</definedName>
    <definedName name="srtable1" localSheetId="30">#REF!</definedName>
    <definedName name="srtable1" localSheetId="31">#REF!</definedName>
    <definedName name="srtable1">#REF!</definedName>
    <definedName name="srtbl" localSheetId="28">#REF!</definedName>
    <definedName name="srtbl" localSheetId="29">#REF!</definedName>
    <definedName name="srtbl" localSheetId="30">#REF!</definedName>
    <definedName name="srtbl" localSheetId="31">#REF!</definedName>
    <definedName name="srtbl">#REF!</definedName>
    <definedName name="SS" localSheetId="30">#REF!</definedName>
    <definedName name="SS" localSheetId="31">[150]IMATA!$B$45:$B$108</definedName>
    <definedName name="SS">#REF!</definedName>
    <definedName name="SSperc" localSheetId="48">#REF!</definedName>
    <definedName name="SSperc" localSheetId="51">#REF!</definedName>
    <definedName name="SSperc" localSheetId="52">#REF!</definedName>
    <definedName name="SSperc" localSheetId="12">#REF!</definedName>
    <definedName name="SSperc" localSheetId="13">#REF!</definedName>
    <definedName name="SSperc" localSheetId="28">#REF!</definedName>
    <definedName name="SSperc" localSheetId="29">#REF!</definedName>
    <definedName name="SSperc" localSheetId="30">#REF!</definedName>
    <definedName name="SSperc" localSheetId="31">#REF!</definedName>
    <definedName name="SSperc">#REF!</definedName>
    <definedName name="sss" localSheetId="48" hidden="1">{"Minpmon",#N/A,FALSE,"Monthinput"}</definedName>
    <definedName name="sss" localSheetId="49" hidden="1">{"Minpmon",#N/A,FALSE,"Monthinput"}</definedName>
    <definedName name="sss" localSheetId="50" hidden="1">{"Minpmon",#N/A,FALSE,"Monthinput"}</definedName>
    <definedName name="sss" localSheetId="51" hidden="1">{"Minpmon",#N/A,FALSE,"Monthinput"}</definedName>
    <definedName name="sss" localSheetId="52" hidden="1">{"Minpmon",#N/A,FALSE,"Monthinput"}</definedName>
    <definedName name="sss" localSheetId="11" hidden="1">{"Minpmon",#N/A,FALSE,"Monthinput"}</definedName>
    <definedName name="SSS" localSheetId="12">#REF!</definedName>
    <definedName name="sss" localSheetId="13" hidden="1">{"Minpmon",#N/A,FALSE,"Monthinput"}</definedName>
    <definedName name="sss" localSheetId="17" hidden="1">{"Minpmon",#N/A,FALSE,"Monthinput"}</definedName>
    <definedName name="sss" localSheetId="18" hidden="1">{"Minpmon",#N/A,FALSE,"Monthinput"}</definedName>
    <definedName name="sss" localSheetId="20" hidden="1">{"Minpmon",#N/A,FALSE,"Monthinput"}</definedName>
    <definedName name="sss" localSheetId="21" hidden="1">{"Minpmon",#N/A,FALSE,"Monthinput"}</definedName>
    <definedName name="sss" localSheetId="10" hidden="1">{"Minpmon",#N/A,FALSE,"Monthinput"}</definedName>
    <definedName name="sss" localSheetId="26" hidden="1">{"Minpmon",#N/A,FALSE,"Monthinput"}</definedName>
    <definedName name="sss" localSheetId="23" hidden="1">{"Minpmon",#N/A,FALSE,"Monthinput"}</definedName>
    <definedName name="sss" localSheetId="28" hidden="1">{"Minpmon",#N/A,FALSE,"Monthinput"}</definedName>
    <definedName name="sss" localSheetId="29" hidden="1">{"Minpmon",#N/A,FALSE,"Monthinput"}</definedName>
    <definedName name="sss" localSheetId="30" hidden="1">{"Minpmon",#N/A,FALSE,"Monthinput"}</definedName>
    <definedName name="sss" localSheetId="31" hidden="1">{"Minpmon",#N/A,FALSE,"Monthinput"}</definedName>
    <definedName name="sss" localSheetId="32" hidden="1">{"Minpmon",#N/A,FALSE,"Monthinput"}</definedName>
    <definedName name="sss" localSheetId="19" hidden="1">{"Minpmon",#N/A,FALSE,"Monthinput"}</definedName>
    <definedName name="sss" localSheetId="22" hidden="1">{"Minpmon",#N/A,FALSE,"Monthinput"}</definedName>
    <definedName name="sss" localSheetId="25" hidden="1">{"Minpmon",#N/A,FALSE,"Monthinput"}</definedName>
    <definedName name="sss" localSheetId="27" hidden="1">{"Minpmon",#N/A,FALSE,"Monthinput"}</definedName>
    <definedName name="sss" hidden="1">{"Minpmon",#N/A,FALSE,"Monthinput"}</definedName>
    <definedName name="ssss" localSheetId="48" hidden="1">{"Riqfin97",#N/A,FALSE,"Tran";"Riqfinpro",#N/A,FALSE,"Tran"}</definedName>
    <definedName name="ssss" localSheetId="49" hidden="1">{"Riqfin97",#N/A,FALSE,"Tran";"Riqfinpro",#N/A,FALSE,"Tran"}</definedName>
    <definedName name="ssss" localSheetId="50" hidden="1">{"Riqfin97",#N/A,FALSE,"Tran";"Riqfinpro",#N/A,FALSE,"Tran"}</definedName>
    <definedName name="ssss" localSheetId="51" hidden="1">{"Riqfin97",#N/A,FALSE,"Tran";"Riqfinpro",#N/A,FALSE,"Tran"}</definedName>
    <definedName name="ssss" localSheetId="52" hidden="1">{"Riqfin97",#N/A,FALSE,"Tran";"Riqfinpro",#N/A,FALSE,"Tran"}</definedName>
    <definedName name="ssss" localSheetId="11" hidden="1">{"Riqfin97",#N/A,FALSE,"Tran";"Riqfinpro",#N/A,FALSE,"Tran"}</definedName>
    <definedName name="ssss" localSheetId="12" hidden="1">{"Riqfin97",#N/A,FALSE,"Tran";"Riqfinpro",#N/A,FALSE,"Tran"}</definedName>
    <definedName name="ssss" localSheetId="13" hidden="1">{"Riqfin97",#N/A,FALSE,"Tran";"Riqfinpro",#N/A,FALSE,"Tran"}</definedName>
    <definedName name="ssss" localSheetId="17" hidden="1">{"Riqfin97",#N/A,FALSE,"Tran";"Riqfinpro",#N/A,FALSE,"Tran"}</definedName>
    <definedName name="ssss" localSheetId="18" hidden="1">{"Riqfin97",#N/A,FALSE,"Tran";"Riqfinpro",#N/A,FALSE,"Tran"}</definedName>
    <definedName name="ssss" localSheetId="20" hidden="1">{"Riqfin97",#N/A,FALSE,"Tran";"Riqfinpro",#N/A,FALSE,"Tran"}</definedName>
    <definedName name="ssss" localSheetId="21" hidden="1">{"Riqfin97",#N/A,FALSE,"Tran";"Riqfinpro",#N/A,FALSE,"Tran"}</definedName>
    <definedName name="ssss" localSheetId="10" hidden="1">{"Riqfin97",#N/A,FALSE,"Tran";"Riqfinpro",#N/A,FALSE,"Tran"}</definedName>
    <definedName name="ssss" localSheetId="26" hidden="1">{"Riqfin97",#N/A,FALSE,"Tran";"Riqfinpro",#N/A,FALSE,"Tran"}</definedName>
    <definedName name="ssss" localSheetId="23" hidden="1">{"Riqfin97",#N/A,FALSE,"Tran";"Riqfinpro",#N/A,FALSE,"Tran"}</definedName>
    <definedName name="ssss" localSheetId="28" hidden="1">{"Riqfin97",#N/A,FALSE,"Tran";"Riqfinpro",#N/A,FALSE,"Tran"}</definedName>
    <definedName name="ssss" localSheetId="29" hidden="1">{"Riqfin97",#N/A,FALSE,"Tran";"Riqfinpro",#N/A,FALSE,"Tran"}</definedName>
    <definedName name="ssss" localSheetId="30" hidden="1">{"Riqfin97",#N/A,FALSE,"Tran";"Riqfinpro",#N/A,FALSE,"Tran"}</definedName>
    <definedName name="ssss" localSheetId="31" hidden="1">{"Riqfin97",#N/A,FALSE,"Tran";"Riqfinpro",#N/A,FALSE,"Tran"}</definedName>
    <definedName name="ssss" localSheetId="32" hidden="1">{"Riqfin97",#N/A,FALSE,"Tran";"Riqfinpro",#N/A,FALSE,"Tran"}</definedName>
    <definedName name="ssss" localSheetId="33" hidden="1">{"Riqfin97",#N/A,FALSE,"Tran";"Riqfinpro",#N/A,FALSE,"Tran"}</definedName>
    <definedName name="ssss" localSheetId="34" hidden="1">{"Riqfin97",#N/A,FALSE,"Tran";"Riqfinpro",#N/A,FALSE,"Tran"}</definedName>
    <definedName name="ssss" localSheetId="35" hidden="1">{"Riqfin97",#N/A,FALSE,"Tran";"Riqfinpro",#N/A,FALSE,"Tran"}</definedName>
    <definedName name="ssss" localSheetId="19" hidden="1">{"Riqfin97",#N/A,FALSE,"Tran";"Riqfinpro",#N/A,FALSE,"Tran"}</definedName>
    <definedName name="ssss" localSheetId="22" hidden="1">{"Riqfin97",#N/A,FALSE,"Tran";"Riqfinpro",#N/A,FALSE,"Tran"}</definedName>
    <definedName name="ssss" localSheetId="25" hidden="1">{"Riqfin97",#N/A,FALSE,"Tran";"Riqfinpro",#N/A,FALSE,"Tran"}</definedName>
    <definedName name="ssss" localSheetId="27" hidden="1">{"Riqfin97",#N/A,FALSE,"Tran";"Riqfinpro",#N/A,FALSE,"Tran"}</definedName>
    <definedName name="ssss" hidden="1">{"Riqfin97",#N/A,FALSE,"Tran";"Riqfinpro",#N/A,FALSE,"Tran"}</definedName>
    <definedName name="ssssss">#N/A</definedName>
    <definedName name="Staff" localSheetId="48">#REF!</definedName>
    <definedName name="Staff" localSheetId="51">#REF!</definedName>
    <definedName name="Staff" localSheetId="52">#REF!</definedName>
    <definedName name="Staff" localSheetId="28">#REF!</definedName>
    <definedName name="Staff" localSheetId="29">#REF!</definedName>
    <definedName name="Staff" localSheetId="30">#REF!</definedName>
    <definedName name="Staff" localSheetId="31">#REF!</definedName>
    <definedName name="Staff">#REF!</definedName>
    <definedName name="staffrp" localSheetId="48">#REF!</definedName>
    <definedName name="staffrp" localSheetId="52">#REF!</definedName>
    <definedName name="staffrp" localSheetId="28">#REF!</definedName>
    <definedName name="staffrp" localSheetId="29">#REF!</definedName>
    <definedName name="staffrp" localSheetId="30">#REF!</definedName>
    <definedName name="staffrp" localSheetId="31">#REF!</definedName>
    <definedName name="staffrp">#REF!</definedName>
    <definedName name="START" localSheetId="48">#REF!</definedName>
    <definedName name="START" localSheetId="49">#REF!</definedName>
    <definedName name="START" localSheetId="50">#REF!</definedName>
    <definedName name="START" localSheetId="51">#REF!</definedName>
    <definedName name="START" localSheetId="52">#REF!</definedName>
    <definedName name="START" localSheetId="11">#REF!</definedName>
    <definedName name="START" localSheetId="12">#REF!</definedName>
    <definedName name="START" localSheetId="13">#REF!</definedName>
    <definedName name="START" localSheetId="17">#REF!</definedName>
    <definedName name="START" localSheetId="18">#REF!</definedName>
    <definedName name="START" localSheetId="20">#REF!</definedName>
    <definedName name="START" localSheetId="26">#REF!</definedName>
    <definedName name="START" localSheetId="28">#REF!</definedName>
    <definedName name="START" localSheetId="29">#REF!</definedName>
    <definedName name="START" localSheetId="30">#REF!</definedName>
    <definedName name="START" localSheetId="31">#REF!</definedName>
    <definedName name="START" localSheetId="32">#REF!</definedName>
    <definedName name="START" localSheetId="19">#REF!</definedName>
    <definedName name="START" localSheetId="25">#REF!</definedName>
    <definedName name="START" localSheetId="27">#REF!</definedName>
    <definedName name="START">#REF!</definedName>
    <definedName name="StartPosition" localSheetId="48">#REF!</definedName>
    <definedName name="StartPosition" localSheetId="49">#REF!</definedName>
    <definedName name="StartPosition" localSheetId="50">#REF!</definedName>
    <definedName name="StartPosition" localSheetId="51">#REF!</definedName>
    <definedName name="StartPosition" localSheetId="52">#REF!</definedName>
    <definedName name="StartPosition" localSheetId="11">#REF!</definedName>
    <definedName name="StartPosition" localSheetId="17">#REF!</definedName>
    <definedName name="StartPosition" localSheetId="18">#REF!</definedName>
    <definedName name="StartPosition" localSheetId="20">#REF!</definedName>
    <definedName name="StartPosition" localSheetId="21">#REF!</definedName>
    <definedName name="StartPosition" localSheetId="26">#REF!</definedName>
    <definedName name="StartPosition" localSheetId="28">#REF!</definedName>
    <definedName name="StartPosition" localSheetId="29">#REF!</definedName>
    <definedName name="StartPosition" localSheetId="30">#REF!</definedName>
    <definedName name="StartPosition" localSheetId="31">#REF!</definedName>
    <definedName name="StartPosition" localSheetId="32">#REF!</definedName>
    <definedName name="StartPosition" localSheetId="33">#REF!</definedName>
    <definedName name="StartPosition" localSheetId="34">#REF!</definedName>
    <definedName name="StartPosition" localSheetId="19">#REF!</definedName>
    <definedName name="StartPosition" localSheetId="25">#REF!</definedName>
    <definedName name="StartPosition" localSheetId="27">#REF!</definedName>
    <definedName name="StartPosition">#REF!</definedName>
    <definedName name="STFQTAB" localSheetId="49">#REF!</definedName>
    <definedName name="STFQTAB" localSheetId="50">#REF!</definedName>
    <definedName name="STFQTAB" localSheetId="51">#REF!</definedName>
    <definedName name="STFQTAB" localSheetId="11">#REF!</definedName>
    <definedName name="STFQTAB" localSheetId="17">#REF!</definedName>
    <definedName name="STFQTAB" localSheetId="20">#REF!</definedName>
    <definedName name="STFQTAB" localSheetId="28">#REF!</definedName>
    <definedName name="STFQTAB" localSheetId="29">#REF!</definedName>
    <definedName name="STFQTAB" localSheetId="30">#REF!</definedName>
    <definedName name="STFQTAB" localSheetId="31">#REF!</definedName>
    <definedName name="STFQTAB" localSheetId="25">#REF!</definedName>
    <definedName name="STFQTAB">#REF!</definedName>
    <definedName name="STOCK" localSheetId="30">#REF!</definedName>
    <definedName name="STOCK" localSheetId="31">[139]STOCK!$D$4:$K$69</definedName>
    <definedName name="STOCK">#REF!</definedName>
    <definedName name="stocksumm" localSheetId="48">#REF!</definedName>
    <definedName name="stocksumm" localSheetId="51">#REF!</definedName>
    <definedName name="stocksumm" localSheetId="52">#REF!</definedName>
    <definedName name="stocksumm" localSheetId="12">#REF!</definedName>
    <definedName name="stocksumm" localSheetId="13">#REF!</definedName>
    <definedName name="stocksumm" localSheetId="28">#REF!</definedName>
    <definedName name="stocksumm" localSheetId="29">#REF!</definedName>
    <definedName name="stocksumm" localSheetId="30">#REF!</definedName>
    <definedName name="stocksumm" localSheetId="31">#REF!</definedName>
    <definedName name="stocksumm">#REF!</definedName>
    <definedName name="STOP" localSheetId="49">#REF!</definedName>
    <definedName name="STOP" localSheetId="50">#REF!</definedName>
    <definedName name="STOP" localSheetId="51">#REF!</definedName>
    <definedName name="STOP" localSheetId="11">#REF!</definedName>
    <definedName name="STOP" localSheetId="12">#REF!</definedName>
    <definedName name="STOP" localSheetId="13">#REF!</definedName>
    <definedName name="STOP" localSheetId="17">#REF!</definedName>
    <definedName name="STOP" localSheetId="28">#REF!</definedName>
    <definedName name="STOP" localSheetId="29">#REF!</definedName>
    <definedName name="STOP" localSheetId="30">#REF!</definedName>
    <definedName name="STOP" localSheetId="31">#REF!</definedName>
    <definedName name="STOP" localSheetId="25">#REF!</definedName>
    <definedName name="STOP">#REF!</definedName>
    <definedName name="STTAB4" localSheetId="28">#REF!</definedName>
    <definedName name="STTAB4" localSheetId="29">#REF!</definedName>
    <definedName name="STTAB4" localSheetId="30">#REF!</definedName>
    <definedName name="STTAB4" localSheetId="31">#REF!</definedName>
    <definedName name="STTAB4">#REF!</definedName>
    <definedName name="SUM" localSheetId="17">#REF!</definedName>
    <definedName name="SUM" localSheetId="18">#REF!</definedName>
    <definedName name="SUM" localSheetId="20">#REF!</definedName>
    <definedName name="SUM" localSheetId="30">#REF!</definedName>
    <definedName name="SUM" localSheetId="31">[12]BoP!$E$313:$BE$365</definedName>
    <definedName name="SUM" localSheetId="19">#REF!</definedName>
    <definedName name="SUM">#REF!</definedName>
    <definedName name="SUMA_FIJA_FINANCIADA_CON__LA_COPARTICIPACION_FEDERAL_DE_NACION__LEY_N__23621_ART._1" localSheetId="30">#REF!</definedName>
    <definedName name="SUMA_FIJA_FINANCIADA_CON__LA_COPARTICIPACION_FEDERAL_DE_NACION__LEY_N__23621_ART._1" localSheetId="31">[4]C!$B$19:$N$19</definedName>
    <definedName name="SUMA_FIJA_FINANCIADA_CON__LA_COPARTICIPACION_FEDERAL_DE_NACION__LEY_N__23621_ART._1">#REF!</definedName>
    <definedName name="SUMGDP" localSheetId="48">[117]NA!#REF!</definedName>
    <definedName name="SUMGDP" localSheetId="51">[117]NA!#REF!</definedName>
    <definedName name="SUMGDP" localSheetId="52">[117]NA!#REF!</definedName>
    <definedName name="SUMGDP" localSheetId="28">[117]NA!#REF!</definedName>
    <definedName name="SUMGDP" localSheetId="29">[117]NA!#REF!</definedName>
    <definedName name="SUMGDP" localSheetId="30">#REF!</definedName>
    <definedName name="SUMGDP" localSheetId="31">[117]NA!#REF!</definedName>
    <definedName name="SUMGDP">#REF!</definedName>
    <definedName name="SUMTAB" localSheetId="30">#REF!</definedName>
    <definedName name="SUMTAB" localSheetId="31">[151]CPI:NA!$A$272:$R$990</definedName>
    <definedName name="SUMTAB">#REF!</definedName>
    <definedName name="SUPLI" localSheetId="48">#REF!</definedName>
    <definedName name="SUPLI" localSheetId="49">#REF!</definedName>
    <definedName name="SUPLI" localSheetId="50">#REF!</definedName>
    <definedName name="SUPLI" localSheetId="51">#REF!</definedName>
    <definedName name="SUPLI" localSheetId="52">#REF!</definedName>
    <definedName name="SUPLI" localSheetId="11">#REF!</definedName>
    <definedName name="SUPLI" localSheetId="12">#REF!</definedName>
    <definedName name="SUPLI" localSheetId="13">#REF!</definedName>
    <definedName name="SUPLI" localSheetId="17">#REF!</definedName>
    <definedName name="SUPLI" localSheetId="18">#REF!</definedName>
    <definedName name="SUPLI" localSheetId="20">#REF!</definedName>
    <definedName name="SUPLI" localSheetId="21">#REF!</definedName>
    <definedName name="SUPLI" localSheetId="26">#REF!</definedName>
    <definedName name="SUPLI" localSheetId="28">#REF!</definedName>
    <definedName name="SUPLI" localSheetId="29">#REF!</definedName>
    <definedName name="SUPLI" localSheetId="30">#REF!</definedName>
    <definedName name="SUPLI" localSheetId="31">#REF!</definedName>
    <definedName name="SUPLI" localSheetId="32">#REF!</definedName>
    <definedName name="SUPLI" localSheetId="33">#REF!</definedName>
    <definedName name="SUPLI" localSheetId="34">#REF!</definedName>
    <definedName name="SUPLI" localSheetId="19">#REF!</definedName>
    <definedName name="SUPLI" localSheetId="25">#REF!</definedName>
    <definedName name="SUPLI" localSheetId="27">#REF!</definedName>
    <definedName name="SUPLI">#REF!</definedName>
    <definedName name="SUPLIDORES" localSheetId="49">#REF!</definedName>
    <definedName name="SUPLIDORES" localSheetId="50">#REF!</definedName>
    <definedName name="SUPLIDORES" localSheetId="51">#REF!</definedName>
    <definedName name="SUPLIDORES" localSheetId="11">#REF!</definedName>
    <definedName name="SUPLIDORES" localSheetId="12">#REF!</definedName>
    <definedName name="SUPLIDORES" localSheetId="17">#REF!</definedName>
    <definedName name="SUPLIDORES" localSheetId="20">#REF!</definedName>
    <definedName name="SUPLIDORES" localSheetId="21">#REF!</definedName>
    <definedName name="SUPLIDORES" localSheetId="28">#REF!</definedName>
    <definedName name="SUPLIDORES" localSheetId="29">#REF!</definedName>
    <definedName name="SUPLIDORES" localSheetId="30">#REF!</definedName>
    <definedName name="SUPLIDORES" localSheetId="31">#REF!</definedName>
    <definedName name="SUPLIDORES" localSheetId="32">#REF!</definedName>
    <definedName name="SUPLIDORES" localSheetId="33">#REF!</definedName>
    <definedName name="SUPLIDORES" localSheetId="34">#REF!</definedName>
    <definedName name="SUPLIDORES" localSheetId="19">#REF!</definedName>
    <definedName name="SUPLIDORES" localSheetId="25">#REF!</definedName>
    <definedName name="SUPLIDORES">#REF!</definedName>
    <definedName name="SUPPLY" localSheetId="17">#REF!</definedName>
    <definedName name="SUPPLY" localSheetId="18">#REF!</definedName>
    <definedName name="SUPPLY" localSheetId="20">#REF!</definedName>
    <definedName name="SUPPLY" localSheetId="30">#REF!</definedName>
    <definedName name="SUPPLY" localSheetId="31">[83]MONTHLY!$A$87:$Q$193</definedName>
    <definedName name="SUPPLY" localSheetId="19">#REF!</definedName>
    <definedName name="SUPPLY">#REF!</definedName>
    <definedName name="SUPPLY2" localSheetId="17">#REF!</definedName>
    <definedName name="SUPPLY2" localSheetId="18">#REF!</definedName>
    <definedName name="SUPPLY2" localSheetId="20">#REF!</definedName>
    <definedName name="SUPPLY2" localSheetId="30">#REF!</definedName>
    <definedName name="SUPPLY2" localSheetId="31">[83]MONTHLY!$A$422:$Z$477</definedName>
    <definedName name="SUPPLY2" localSheetId="19">#REF!</definedName>
    <definedName name="SUPPLY2">#REF!</definedName>
    <definedName name="SUPUES" localSheetId="48">#REF!</definedName>
    <definedName name="SUPUES" localSheetId="51">#REF!</definedName>
    <definedName name="SUPUES" localSheetId="52">#REF!</definedName>
    <definedName name="SUPUES" localSheetId="12">#REF!</definedName>
    <definedName name="SUPUES" localSheetId="13">#REF!</definedName>
    <definedName name="SUPUES" localSheetId="28">#REF!</definedName>
    <definedName name="SUPUES" localSheetId="29">#REF!</definedName>
    <definedName name="SUPUES" localSheetId="30">#REF!</definedName>
    <definedName name="SUPUES" localSheetId="31">#REF!</definedName>
    <definedName name="SUPUES">#REF!</definedName>
    <definedName name="supuestos" localSheetId="48">#REF!</definedName>
    <definedName name="supuestos" localSheetId="51">#REF!</definedName>
    <definedName name="supuestos" localSheetId="52">#REF!</definedName>
    <definedName name="supuestos" localSheetId="12">#REF!</definedName>
    <definedName name="supuestos" localSheetId="13">#REF!</definedName>
    <definedName name="supuestos" localSheetId="28">#REF!</definedName>
    <definedName name="supuestos" localSheetId="29">#REF!</definedName>
    <definedName name="supuestos" localSheetId="30">#REF!</definedName>
    <definedName name="supuestos" localSheetId="31">#REF!</definedName>
    <definedName name="supuestos">#REF!</definedName>
    <definedName name="swe" localSheetId="48" hidden="1">{"Tab1",#N/A,FALSE,"P";"Tab2",#N/A,FALSE,"P"}</definedName>
    <definedName name="swe" localSheetId="49" hidden="1">{"Tab1",#N/A,FALSE,"P";"Tab2",#N/A,FALSE,"P"}</definedName>
    <definedName name="swe" localSheetId="50" hidden="1">{"Tab1",#N/A,FALSE,"P";"Tab2",#N/A,FALSE,"P"}</definedName>
    <definedName name="swe" localSheetId="51" hidden="1">{"Tab1",#N/A,FALSE,"P";"Tab2",#N/A,FALSE,"P"}</definedName>
    <definedName name="swe" localSheetId="52" hidden="1">{"Tab1",#N/A,FALSE,"P";"Tab2",#N/A,FALSE,"P"}</definedName>
    <definedName name="swe" localSheetId="11" hidden="1">{"Tab1",#N/A,FALSE,"P";"Tab2",#N/A,FALSE,"P"}</definedName>
    <definedName name="swe" localSheetId="12" hidden="1">{"Tab1",#N/A,FALSE,"P";"Tab2",#N/A,FALSE,"P"}</definedName>
    <definedName name="swe" localSheetId="13" hidden="1">{"Tab1",#N/A,FALSE,"P";"Tab2",#N/A,FALSE,"P"}</definedName>
    <definedName name="swe" localSheetId="17" hidden="1">{"Tab1",#N/A,FALSE,"P";"Tab2",#N/A,FALSE,"P"}</definedName>
    <definedName name="swe" localSheetId="18" hidden="1">{"Tab1",#N/A,FALSE,"P";"Tab2",#N/A,FALSE,"P"}</definedName>
    <definedName name="swe" localSheetId="20" hidden="1">{"Tab1",#N/A,FALSE,"P";"Tab2",#N/A,FALSE,"P"}</definedName>
    <definedName name="swe" localSheetId="21" hidden="1">{"Tab1",#N/A,FALSE,"P";"Tab2",#N/A,FALSE,"P"}</definedName>
    <definedName name="swe" localSheetId="10" hidden="1">{"Tab1",#N/A,FALSE,"P";"Tab2",#N/A,FALSE,"P"}</definedName>
    <definedName name="swe" localSheetId="26" hidden="1">{"Tab1",#N/A,FALSE,"P";"Tab2",#N/A,FALSE,"P"}</definedName>
    <definedName name="swe" localSheetId="23" hidden="1">{"Tab1",#N/A,FALSE,"P";"Tab2",#N/A,FALSE,"P"}</definedName>
    <definedName name="swe" localSheetId="28" hidden="1">{"Tab1",#N/A,FALSE,"P";"Tab2",#N/A,FALSE,"P"}</definedName>
    <definedName name="swe" localSheetId="29" hidden="1">{"Tab1",#N/A,FALSE,"P";"Tab2",#N/A,FALSE,"P"}</definedName>
    <definedName name="swe" localSheetId="30" hidden="1">{"Tab1",#N/A,FALSE,"P";"Tab2",#N/A,FALSE,"P"}</definedName>
    <definedName name="swe" localSheetId="31" hidden="1">{"Tab1",#N/A,FALSE,"P";"Tab2",#N/A,FALSE,"P"}</definedName>
    <definedName name="swe" localSheetId="32" hidden="1">{"Tab1",#N/A,FALSE,"P";"Tab2",#N/A,FALSE,"P"}</definedName>
    <definedName name="swe" localSheetId="33" hidden="1">{"Tab1",#N/A,FALSE,"P";"Tab2",#N/A,FALSE,"P"}</definedName>
    <definedName name="swe" localSheetId="34" hidden="1">{"Tab1",#N/A,FALSE,"P";"Tab2",#N/A,FALSE,"P"}</definedName>
    <definedName name="swe" localSheetId="35" hidden="1">{"Tab1",#N/A,FALSE,"P";"Tab2",#N/A,FALSE,"P"}</definedName>
    <definedName name="swe" localSheetId="19" hidden="1">{"Tab1",#N/A,FALSE,"P";"Tab2",#N/A,FALSE,"P"}</definedName>
    <definedName name="swe" localSheetId="22" hidden="1">{"Tab1",#N/A,FALSE,"P";"Tab2",#N/A,FALSE,"P"}</definedName>
    <definedName name="swe" localSheetId="25" hidden="1">{"Tab1",#N/A,FALSE,"P";"Tab2",#N/A,FALSE,"P"}</definedName>
    <definedName name="swe" localSheetId="27" hidden="1">{"Tab1",#N/A,FALSE,"P";"Tab2",#N/A,FALSE,"P"}</definedName>
    <definedName name="swe" hidden="1">{"Tab1",#N/A,FALSE,"P";"Tab2",#N/A,FALSE,"P"}</definedName>
    <definedName name="Sweden_wt" localSheetId="30">#REF!</definedName>
    <definedName name="Sweden_wt" localSheetId="31">'[69]OECD wgt'!$B$32</definedName>
    <definedName name="Sweden_wt">#REF!</definedName>
    <definedName name="SwitchColor" localSheetId="48">#REF!</definedName>
    <definedName name="SwitchColor" localSheetId="51">#REF!</definedName>
    <definedName name="SwitchColor" localSheetId="52">#REF!</definedName>
    <definedName name="SwitchColor" localSheetId="12">#REF!</definedName>
    <definedName name="SwitchColor" localSheetId="13">#REF!</definedName>
    <definedName name="SwitchColor" localSheetId="28">#REF!</definedName>
    <definedName name="SwitchColor" localSheetId="29">#REF!</definedName>
    <definedName name="SwitchColor" localSheetId="30">#REF!</definedName>
    <definedName name="SwitchColor" localSheetId="31">#REF!</definedName>
    <definedName name="SwitchColor">#REF!</definedName>
    <definedName name="Switzerland_wt" localSheetId="30">#REF!</definedName>
    <definedName name="Switzerland_wt" localSheetId="31">'[69]OECD wgt'!$B$33</definedName>
    <definedName name="Switzerland_wt">#REF!</definedName>
    <definedName name="Swvu.PLA1." localSheetId="48" hidden="1">'[53]COP FED'!#REF!</definedName>
    <definedName name="Swvu.PLA1." localSheetId="49" hidden="1">'[53]COP FED'!#REF!</definedName>
    <definedName name="Swvu.PLA1." localSheetId="51" hidden="1">'[53]COP FED'!#REF!</definedName>
    <definedName name="Swvu.PLA1." localSheetId="52" hidden="1">'[53]COP FED'!#REF!</definedName>
    <definedName name="Swvu.PLA1." localSheetId="11" hidden="1">#REF!</definedName>
    <definedName name="Swvu.PLA1." localSheetId="12" hidden="1">#REF!</definedName>
    <definedName name="Swvu.PLA1." localSheetId="17" hidden="1">#REF!</definedName>
    <definedName name="Swvu.PLA1." localSheetId="18" hidden="1">#REF!</definedName>
    <definedName name="Swvu.PLA1." localSheetId="20" hidden="1">#REF!</definedName>
    <definedName name="Swvu.PLA1." localSheetId="26" hidden="1">#REF!</definedName>
    <definedName name="Swvu.PLA1." localSheetId="28" hidden="1">'[53]COP FED'!#REF!</definedName>
    <definedName name="Swvu.PLA1." localSheetId="29" hidden="1">'[53]COP FED'!#REF!</definedName>
    <definedName name="Swvu.PLA1." localSheetId="30" hidden="1">#REF!</definedName>
    <definedName name="Swvu.PLA1." localSheetId="31" hidden="1">'[53]COP FED'!#REF!</definedName>
    <definedName name="Swvu.PLA1." localSheetId="32" hidden="1">#REF!</definedName>
    <definedName name="Swvu.PLA1." localSheetId="19" hidden="1">#REF!</definedName>
    <definedName name="Swvu.PLA1." localSheetId="25" hidden="1">#REF!</definedName>
    <definedName name="Swvu.PLA1." localSheetId="27" hidden="1">#REF!</definedName>
    <definedName name="Swvu.PLA1." hidden="1">#REF!</definedName>
    <definedName name="Swvu.PLA2." localSheetId="12" hidden="1">#REF!</definedName>
    <definedName name="Swvu.PLA2." localSheetId="17" hidden="1">#REF!</definedName>
    <definedName name="Swvu.PLA2." localSheetId="18" hidden="1">#REF!</definedName>
    <definedName name="Swvu.PLA2." localSheetId="20" hidden="1">#REF!</definedName>
    <definedName name="Swvu.PLA2." localSheetId="30" hidden="1">#REF!</definedName>
    <definedName name="Swvu.PLA2." localSheetId="31" hidden="1">'[53]COP FED'!$A$1:$N$49</definedName>
    <definedName name="Swvu.PLA2." localSheetId="19" hidden="1">#REF!</definedName>
    <definedName name="Swvu.PLA2." hidden="1">#REF!</definedName>
    <definedName name="sxc" localSheetId="48" hidden="1">{"Riqfin97",#N/A,FALSE,"Tran";"Riqfinpro",#N/A,FALSE,"Tran"}</definedName>
    <definedName name="sxc" localSheetId="49" hidden="1">{"Riqfin97",#N/A,FALSE,"Tran";"Riqfinpro",#N/A,FALSE,"Tran"}</definedName>
    <definedName name="sxc" localSheetId="50" hidden="1">{"Riqfin97",#N/A,FALSE,"Tran";"Riqfinpro",#N/A,FALSE,"Tran"}</definedName>
    <definedName name="sxc" localSheetId="51" hidden="1">{"Riqfin97",#N/A,FALSE,"Tran";"Riqfinpro",#N/A,FALSE,"Tran"}</definedName>
    <definedName name="sxc" localSheetId="52" hidden="1">{"Riqfin97",#N/A,FALSE,"Tran";"Riqfinpro",#N/A,FALSE,"Tran"}</definedName>
    <definedName name="sxc" localSheetId="11" hidden="1">{"Riqfin97",#N/A,FALSE,"Tran";"Riqfinpro",#N/A,FALSE,"Tran"}</definedName>
    <definedName name="sxc" localSheetId="12" hidden="1">{"Riqfin97",#N/A,FALSE,"Tran";"Riqfinpro",#N/A,FALSE,"Tran"}</definedName>
    <definedName name="sxc" localSheetId="13" hidden="1">{"Riqfin97",#N/A,FALSE,"Tran";"Riqfinpro",#N/A,FALSE,"Tran"}</definedName>
    <definedName name="sxc" localSheetId="17" hidden="1">{"Riqfin97",#N/A,FALSE,"Tran";"Riqfinpro",#N/A,FALSE,"Tran"}</definedName>
    <definedName name="sxc" localSheetId="18" hidden="1">{"Riqfin97",#N/A,FALSE,"Tran";"Riqfinpro",#N/A,FALSE,"Tran"}</definedName>
    <definedName name="sxc" localSheetId="20" hidden="1">{"Riqfin97",#N/A,FALSE,"Tran";"Riqfinpro",#N/A,FALSE,"Tran"}</definedName>
    <definedName name="sxc" localSheetId="21" hidden="1">{"Riqfin97",#N/A,FALSE,"Tran";"Riqfinpro",#N/A,FALSE,"Tran"}</definedName>
    <definedName name="sxc" localSheetId="10" hidden="1">{"Riqfin97",#N/A,FALSE,"Tran";"Riqfinpro",#N/A,FALSE,"Tran"}</definedName>
    <definedName name="sxc" localSheetId="26" hidden="1">{"Riqfin97",#N/A,FALSE,"Tran";"Riqfinpro",#N/A,FALSE,"Tran"}</definedName>
    <definedName name="sxc" localSheetId="23" hidden="1">{"Riqfin97",#N/A,FALSE,"Tran";"Riqfinpro",#N/A,FALSE,"Tran"}</definedName>
    <definedName name="sxc" localSheetId="28" hidden="1">{"Riqfin97",#N/A,FALSE,"Tran";"Riqfinpro",#N/A,FALSE,"Tran"}</definedName>
    <definedName name="sxc" localSheetId="29" hidden="1">{"Riqfin97",#N/A,FALSE,"Tran";"Riqfinpro",#N/A,FALSE,"Tran"}</definedName>
    <definedName name="sxc" localSheetId="30" hidden="1">{"Riqfin97",#N/A,FALSE,"Tran";"Riqfinpro",#N/A,FALSE,"Tran"}</definedName>
    <definedName name="sxc" localSheetId="31" hidden="1">{"Riqfin97",#N/A,FALSE,"Tran";"Riqfinpro",#N/A,FALSE,"Tran"}</definedName>
    <definedName name="sxc" localSheetId="32" hidden="1">{"Riqfin97",#N/A,FALSE,"Tran";"Riqfinpro",#N/A,FALSE,"Tran"}</definedName>
    <definedName name="sxc" localSheetId="33" hidden="1">{"Riqfin97",#N/A,FALSE,"Tran";"Riqfinpro",#N/A,FALSE,"Tran"}</definedName>
    <definedName name="sxc" localSheetId="34" hidden="1">{"Riqfin97",#N/A,FALSE,"Tran";"Riqfinpro",#N/A,FALSE,"Tran"}</definedName>
    <definedName name="sxc" localSheetId="35" hidden="1">{"Riqfin97",#N/A,FALSE,"Tran";"Riqfinpro",#N/A,FALSE,"Tran"}</definedName>
    <definedName name="sxc" localSheetId="19" hidden="1">{"Riqfin97",#N/A,FALSE,"Tran";"Riqfinpro",#N/A,FALSE,"Tran"}</definedName>
    <definedName name="sxc" localSheetId="22" hidden="1">{"Riqfin97",#N/A,FALSE,"Tran";"Riqfinpro",#N/A,FALSE,"Tran"}</definedName>
    <definedName name="sxc" localSheetId="25" hidden="1">{"Riqfin97",#N/A,FALSE,"Tran";"Riqfinpro",#N/A,FALSE,"Tran"}</definedName>
    <definedName name="sxc" localSheetId="27" hidden="1">{"Riqfin97",#N/A,FALSE,"Tran";"Riqfinpro",#N/A,FALSE,"Tran"}</definedName>
    <definedName name="sxc" hidden="1">{"Riqfin97",#N/A,FALSE,"Tran";"Riqfinpro",#N/A,FALSE,"Tran"}</definedName>
    <definedName name="sxe" localSheetId="48" hidden="1">{"Riqfin97",#N/A,FALSE,"Tran";"Riqfinpro",#N/A,FALSE,"Tran"}</definedName>
    <definedName name="sxe" localSheetId="49" hidden="1">{"Riqfin97",#N/A,FALSE,"Tran";"Riqfinpro",#N/A,FALSE,"Tran"}</definedName>
    <definedName name="sxe" localSheetId="50" hidden="1">{"Riqfin97",#N/A,FALSE,"Tran";"Riqfinpro",#N/A,FALSE,"Tran"}</definedName>
    <definedName name="sxe" localSheetId="51" hidden="1">{"Riqfin97",#N/A,FALSE,"Tran";"Riqfinpro",#N/A,FALSE,"Tran"}</definedName>
    <definedName name="sxe" localSheetId="52" hidden="1">{"Riqfin97",#N/A,FALSE,"Tran";"Riqfinpro",#N/A,FALSE,"Tran"}</definedName>
    <definedName name="sxe" localSheetId="11" hidden="1">{"Riqfin97",#N/A,FALSE,"Tran";"Riqfinpro",#N/A,FALSE,"Tran"}</definedName>
    <definedName name="sxe" localSheetId="12" hidden="1">{"Riqfin97",#N/A,FALSE,"Tran";"Riqfinpro",#N/A,FALSE,"Tran"}</definedName>
    <definedName name="sxe" localSheetId="13" hidden="1">{"Riqfin97",#N/A,FALSE,"Tran";"Riqfinpro",#N/A,FALSE,"Tran"}</definedName>
    <definedName name="sxe" localSheetId="17" hidden="1">{"Riqfin97",#N/A,FALSE,"Tran";"Riqfinpro",#N/A,FALSE,"Tran"}</definedName>
    <definedName name="sxe" localSheetId="18" hidden="1">{"Riqfin97",#N/A,FALSE,"Tran";"Riqfinpro",#N/A,FALSE,"Tran"}</definedName>
    <definedName name="sxe" localSheetId="20" hidden="1">{"Riqfin97",#N/A,FALSE,"Tran";"Riqfinpro",#N/A,FALSE,"Tran"}</definedName>
    <definedName name="sxe" localSheetId="21" hidden="1">{"Riqfin97",#N/A,FALSE,"Tran";"Riqfinpro",#N/A,FALSE,"Tran"}</definedName>
    <definedName name="sxe" localSheetId="10" hidden="1">{"Riqfin97",#N/A,FALSE,"Tran";"Riqfinpro",#N/A,FALSE,"Tran"}</definedName>
    <definedName name="sxe" localSheetId="26" hidden="1">{"Riqfin97",#N/A,FALSE,"Tran";"Riqfinpro",#N/A,FALSE,"Tran"}</definedName>
    <definedName name="sxe" localSheetId="23" hidden="1">{"Riqfin97",#N/A,FALSE,"Tran";"Riqfinpro",#N/A,FALSE,"Tran"}</definedName>
    <definedName name="sxe" localSheetId="28" hidden="1">{"Riqfin97",#N/A,FALSE,"Tran";"Riqfinpro",#N/A,FALSE,"Tran"}</definedName>
    <definedName name="sxe" localSheetId="29" hidden="1">{"Riqfin97",#N/A,FALSE,"Tran";"Riqfinpro",#N/A,FALSE,"Tran"}</definedName>
    <definedName name="sxe" localSheetId="30" hidden="1">{"Riqfin97",#N/A,FALSE,"Tran";"Riqfinpro",#N/A,FALSE,"Tran"}</definedName>
    <definedName name="sxe" localSheetId="31" hidden="1">{"Riqfin97",#N/A,FALSE,"Tran";"Riqfinpro",#N/A,FALSE,"Tran"}</definedName>
    <definedName name="sxe" localSheetId="32" hidden="1">{"Riqfin97",#N/A,FALSE,"Tran";"Riqfinpro",#N/A,FALSE,"Tran"}</definedName>
    <definedName name="sxe" localSheetId="33" hidden="1">{"Riqfin97",#N/A,FALSE,"Tran";"Riqfinpro",#N/A,FALSE,"Tran"}</definedName>
    <definedName name="sxe" localSheetId="34" hidden="1">{"Riqfin97",#N/A,FALSE,"Tran";"Riqfinpro",#N/A,FALSE,"Tran"}</definedName>
    <definedName name="sxe" localSheetId="35" hidden="1">{"Riqfin97",#N/A,FALSE,"Tran";"Riqfinpro",#N/A,FALSE,"Tran"}</definedName>
    <definedName name="sxe" localSheetId="19" hidden="1">{"Riqfin97",#N/A,FALSE,"Tran";"Riqfinpro",#N/A,FALSE,"Tran"}</definedName>
    <definedName name="sxe" localSheetId="22" hidden="1">{"Riqfin97",#N/A,FALSE,"Tran";"Riqfinpro",#N/A,FALSE,"Tran"}</definedName>
    <definedName name="sxe" localSheetId="25" hidden="1">{"Riqfin97",#N/A,FALSE,"Tran";"Riqfinpro",#N/A,FALSE,"Tran"}</definedName>
    <definedName name="sxe" localSheetId="27" hidden="1">{"Riqfin97",#N/A,FALSE,"Tran";"Riqfinpro",#N/A,FALSE,"Tran"}</definedName>
    <definedName name="sxe" hidden="1">{"Riqfin97",#N/A,FALSE,"Tran";"Riqfinpro",#N/A,FALSE,"Tran"}</definedName>
    <definedName name="t" localSheetId="48" hidden="1">{"Minpmon",#N/A,FALSE,"Monthinput"}</definedName>
    <definedName name="t" localSheetId="49" hidden="1">{"Minpmon",#N/A,FALSE,"Monthinput"}</definedName>
    <definedName name="t" localSheetId="50" hidden="1">{"Minpmon",#N/A,FALSE,"Monthinput"}</definedName>
    <definedName name="t" localSheetId="51" hidden="1">{"Minpmon",#N/A,FALSE,"Monthinput"}</definedName>
    <definedName name="t" localSheetId="52" hidden="1">{"Minpmon",#N/A,FALSE,"Monthinput"}</definedName>
    <definedName name="t" localSheetId="11" hidden="1">{"Minpmon",#N/A,FALSE,"Monthinput"}</definedName>
    <definedName name="t" localSheetId="12" hidden="1">{"Minpmon",#N/A,FALSE,"Monthinput"}</definedName>
    <definedName name="t" localSheetId="13" hidden="1">{"Minpmon",#N/A,FALSE,"Monthinput"}</definedName>
    <definedName name="t" localSheetId="17" hidden="1">{"Minpmon",#N/A,FALSE,"Monthinput"}</definedName>
    <definedName name="t" localSheetId="18" hidden="1">{"Minpmon",#N/A,FALSE,"Monthinput"}</definedName>
    <definedName name="t" localSheetId="20" hidden="1">{"Minpmon",#N/A,FALSE,"Monthinput"}</definedName>
    <definedName name="t" localSheetId="21" hidden="1">{"Minpmon",#N/A,FALSE,"Monthinput"}</definedName>
    <definedName name="t" localSheetId="10" hidden="1">{"Minpmon",#N/A,FALSE,"Monthinput"}</definedName>
    <definedName name="t" localSheetId="26" hidden="1">{"Minpmon",#N/A,FALSE,"Monthinput"}</definedName>
    <definedName name="t" localSheetId="23" hidden="1">{"Minpmon",#N/A,FALSE,"Monthinput"}</definedName>
    <definedName name="t" localSheetId="28" hidden="1">{"Minpmon",#N/A,FALSE,"Monthinput"}</definedName>
    <definedName name="t" localSheetId="29" hidden="1">{"Minpmon",#N/A,FALSE,"Monthinput"}</definedName>
    <definedName name="t" localSheetId="30" hidden="1">{"Minpmon",#N/A,FALSE,"Monthinput"}</definedName>
    <definedName name="t" localSheetId="31" hidden="1">{"Minpmon",#N/A,FALSE,"Monthinput"}</definedName>
    <definedName name="t" localSheetId="32" hidden="1">{"Minpmon",#N/A,FALSE,"Monthinput"}</definedName>
    <definedName name="t" localSheetId="33" hidden="1">{"Minpmon",#N/A,FALSE,"Monthinput"}</definedName>
    <definedName name="t" localSheetId="34" hidden="1">{"Minpmon",#N/A,FALSE,"Monthinput"}</definedName>
    <definedName name="t" localSheetId="35" hidden="1">{"Minpmon",#N/A,FALSE,"Monthinput"}</definedName>
    <definedName name="t" localSheetId="19" hidden="1">{"Minpmon",#N/A,FALSE,"Monthinput"}</definedName>
    <definedName name="t" localSheetId="22" hidden="1">{"Minpmon",#N/A,FALSE,"Monthinput"}</definedName>
    <definedName name="t" localSheetId="25" hidden="1">{"Minpmon",#N/A,FALSE,"Monthinput"}</definedName>
    <definedName name="t" localSheetId="27" hidden="1">{"Minpmon",#N/A,FALSE,"Monthinput"}</definedName>
    <definedName name="t" hidden="1">{"Minpmon",#N/A,FALSE,"Monthinput"}</definedName>
    <definedName name="Tab_2" localSheetId="48">#REF!</definedName>
    <definedName name="Tab_2" localSheetId="51">#REF!</definedName>
    <definedName name="Tab_2" localSheetId="52">#REF!</definedName>
    <definedName name="Tab_2" localSheetId="28">#REF!</definedName>
    <definedName name="Tab_2" localSheetId="29">#REF!</definedName>
    <definedName name="Tab_2" localSheetId="30">#REF!</definedName>
    <definedName name="Tab_2" localSheetId="31">#REF!</definedName>
    <definedName name="Tab_2">#REF!</definedName>
    <definedName name="Tab_Assumptions" localSheetId="48">#REF!</definedName>
    <definedName name="Tab_Assumptions" localSheetId="52">#REF!</definedName>
    <definedName name="Tab_Assumptions" localSheetId="28">#REF!</definedName>
    <definedName name="Tab_Assumptions" localSheetId="29">#REF!</definedName>
    <definedName name="Tab_Assumptions" localSheetId="30">#REF!</definedName>
    <definedName name="Tab_Assumptions" localSheetId="31">#REF!</definedName>
    <definedName name="Tab_Assumptions">#REF!</definedName>
    <definedName name="Tab_results" localSheetId="28">#REF!</definedName>
    <definedName name="Tab_results" localSheetId="29">#REF!</definedName>
    <definedName name="Tab_results" localSheetId="30">#REF!</definedName>
    <definedName name="Tab_results" localSheetId="31">#REF!</definedName>
    <definedName name="Tab_results">#REF!</definedName>
    <definedName name="Tab1_A" localSheetId="28">#REF!</definedName>
    <definedName name="Tab1_A" localSheetId="29">#REF!</definedName>
    <definedName name="Tab1_A" localSheetId="30">#REF!</definedName>
    <definedName name="Tab1_A" localSheetId="31">#REF!</definedName>
    <definedName name="Tab1_A">#REF!</definedName>
    <definedName name="Tab1_B" localSheetId="28">#REF!</definedName>
    <definedName name="Tab1_B" localSheetId="29">#REF!</definedName>
    <definedName name="Tab1_B" localSheetId="30">#REF!</definedName>
    <definedName name="Tab1_B" localSheetId="31">#REF!</definedName>
    <definedName name="Tab1_B">#REF!</definedName>
    <definedName name="tab1a" localSheetId="28">#REF!</definedName>
    <definedName name="tab1a" localSheetId="29">#REF!</definedName>
    <definedName name="tab1a" localSheetId="30">#REF!</definedName>
    <definedName name="tab1a" localSheetId="31">#REF!</definedName>
    <definedName name="tab1a">#REF!</definedName>
    <definedName name="tab1b" localSheetId="28">#REF!</definedName>
    <definedName name="tab1b" localSheetId="29">#REF!</definedName>
    <definedName name="tab1b" localSheetId="30">#REF!</definedName>
    <definedName name="tab1b" localSheetId="31">#REF!</definedName>
    <definedName name="tab1b">#REF!</definedName>
    <definedName name="TAB1CK" localSheetId="28">#REF!</definedName>
    <definedName name="TAB1CK" localSheetId="29">#REF!</definedName>
    <definedName name="TAB1CK" localSheetId="30">#REF!</definedName>
    <definedName name="TAB1CK" localSheetId="31">#REF!</definedName>
    <definedName name="TAB1CK">#REF!</definedName>
    <definedName name="Tab2_DSA" localSheetId="30">#REF!</definedName>
    <definedName name="Tab2_DSA" localSheetId="31">[152]Output_1!#REF!</definedName>
    <definedName name="Tab2_DSA">#REF!</definedName>
    <definedName name="Tab25a" localSheetId="48">#REF!</definedName>
    <definedName name="Tab25a" localSheetId="49">#REF!</definedName>
    <definedName name="Tab25a" localSheetId="50">#REF!</definedName>
    <definedName name="Tab25a" localSheetId="51">#REF!</definedName>
    <definedName name="Tab25a" localSheetId="52">#REF!</definedName>
    <definedName name="Tab25a" localSheetId="11">#REF!</definedName>
    <definedName name="Tab25a" localSheetId="12">#REF!</definedName>
    <definedName name="Tab25a" localSheetId="13">#REF!</definedName>
    <definedName name="Tab25a" localSheetId="17">#REF!</definedName>
    <definedName name="Tab25a" localSheetId="18">#REF!</definedName>
    <definedName name="Tab25a" localSheetId="20">#REF!</definedName>
    <definedName name="Tab25a" localSheetId="26">#REF!</definedName>
    <definedName name="Tab25a" localSheetId="28">#REF!</definedName>
    <definedName name="Tab25a" localSheetId="29">#REF!</definedName>
    <definedName name="Tab25a" localSheetId="30">#REF!</definedName>
    <definedName name="Tab25a" localSheetId="31">#REF!</definedName>
    <definedName name="Tab25a" localSheetId="32">#REF!</definedName>
    <definedName name="Tab25a" localSheetId="19">#REF!</definedName>
    <definedName name="Tab25a" localSheetId="25">#REF!</definedName>
    <definedName name="Tab25a" localSheetId="27">#REF!</definedName>
    <definedName name="Tab25a">#REF!</definedName>
    <definedName name="Tab25b" localSheetId="48">#REF!</definedName>
    <definedName name="Tab25b" localSheetId="49">#REF!</definedName>
    <definedName name="Tab25b" localSheetId="50">#REF!</definedName>
    <definedName name="Tab25b" localSheetId="51">#REF!</definedName>
    <definedName name="Tab25b" localSheetId="52">#REF!</definedName>
    <definedName name="Tab25b" localSheetId="11">#REF!</definedName>
    <definedName name="Tab25b" localSheetId="12">#REF!</definedName>
    <definedName name="Tab25b" localSheetId="17">#REF!</definedName>
    <definedName name="Tab25b" localSheetId="18">#REF!</definedName>
    <definedName name="Tab25b" localSheetId="20">#REF!</definedName>
    <definedName name="Tab25b" localSheetId="26">#REF!</definedName>
    <definedName name="Tab25b" localSheetId="28">#REF!</definedName>
    <definedName name="Tab25b" localSheetId="29">#REF!</definedName>
    <definedName name="Tab25b" localSheetId="30">#REF!</definedName>
    <definedName name="Tab25b" localSheetId="31">#REF!</definedName>
    <definedName name="Tab25b" localSheetId="32">#REF!</definedName>
    <definedName name="Tab25b" localSheetId="19">#REF!</definedName>
    <definedName name="Tab25b" localSheetId="25">#REF!</definedName>
    <definedName name="Tab25b" localSheetId="27">#REF!</definedName>
    <definedName name="Tab25b">#REF!</definedName>
    <definedName name="TAB2A" localSheetId="28">#REF!</definedName>
    <definedName name="TAB2A" localSheetId="29">#REF!</definedName>
    <definedName name="TAB2A" localSheetId="30">#REF!</definedName>
    <definedName name="TAB2A" localSheetId="31">#REF!</definedName>
    <definedName name="TAB2A">#REF!</definedName>
    <definedName name="tab2GC" localSheetId="28">#REF!</definedName>
    <definedName name="tab2GC" localSheetId="29">#REF!</definedName>
    <definedName name="tab2GC" localSheetId="30">#REF!</definedName>
    <definedName name="tab2GC" localSheetId="31">#REF!</definedName>
    <definedName name="tab2GC">#REF!</definedName>
    <definedName name="tab3BPS" localSheetId="28">#REF!</definedName>
    <definedName name="tab3BPS" localSheetId="29">#REF!</definedName>
    <definedName name="tab3BPS" localSheetId="30">#REF!</definedName>
    <definedName name="tab3BPS" localSheetId="31">#REF!</definedName>
    <definedName name="tab3BPS">#REF!</definedName>
    <definedName name="tab4Int" localSheetId="28">#REF!</definedName>
    <definedName name="tab4Int" localSheetId="29">#REF!</definedName>
    <definedName name="tab4Int" localSheetId="30">#REF!</definedName>
    <definedName name="tab4Int" localSheetId="31">#REF!</definedName>
    <definedName name="tab4Int">#REF!</definedName>
    <definedName name="TAB5A" localSheetId="28">#REF!</definedName>
    <definedName name="TAB5A" localSheetId="29">#REF!</definedName>
    <definedName name="TAB5A" localSheetId="30">#REF!</definedName>
    <definedName name="TAB5A" localSheetId="31">#REF!</definedName>
    <definedName name="TAB5A">#REF!</definedName>
    <definedName name="tab5Emp" localSheetId="28">#REF!</definedName>
    <definedName name="tab5Emp" localSheetId="29">#REF!</definedName>
    <definedName name="tab5Emp" localSheetId="30">#REF!</definedName>
    <definedName name="tab5Emp" localSheetId="31">#REF!</definedName>
    <definedName name="tab5Emp">#REF!</definedName>
    <definedName name="TAB6A" localSheetId="30">#REF!</definedName>
    <definedName name="TAB6A" localSheetId="31">'[42]Annual Tables'!#REF!</definedName>
    <definedName name="TAB6A">#REF!</definedName>
    <definedName name="TAB6B" localSheetId="30">#REF!</definedName>
    <definedName name="TAB6B" localSheetId="31">'[42]Annual Tables'!#REF!</definedName>
    <definedName name="TAB6B">#REF!</definedName>
    <definedName name="tab6BCU" localSheetId="48">#REF!</definedName>
    <definedName name="tab6BCU" localSheetId="51">#REF!</definedName>
    <definedName name="tab6BCU" localSheetId="52">#REF!</definedName>
    <definedName name="tab6BCU" localSheetId="12">#REF!</definedName>
    <definedName name="tab6BCU" localSheetId="13">#REF!</definedName>
    <definedName name="tab6BCU" localSheetId="28">#REF!</definedName>
    <definedName name="tab6BCU" localSheetId="29">#REF!</definedName>
    <definedName name="tab6BCU" localSheetId="30">#REF!</definedName>
    <definedName name="tab6BCU" localSheetId="31">#REF!</definedName>
    <definedName name="tab6BCU">#REF!</definedName>
    <definedName name="TAB6C" localSheetId="48">#REF!</definedName>
    <definedName name="TAB6C" localSheetId="51">#REF!</definedName>
    <definedName name="TAB6C" localSheetId="52">#REF!</definedName>
    <definedName name="TAB6C" localSheetId="12">#REF!</definedName>
    <definedName name="TAB6C" localSheetId="13">#REF!</definedName>
    <definedName name="TAB6C" localSheetId="28">#REF!</definedName>
    <definedName name="TAB6C" localSheetId="29">#REF!</definedName>
    <definedName name="TAB6C" localSheetId="30">#REF!</definedName>
    <definedName name="TAB6C" localSheetId="31">#REF!</definedName>
    <definedName name="TAB6C">#REF!</definedName>
    <definedName name="TAB7A" localSheetId="48">#REF!</definedName>
    <definedName name="TAB7A" localSheetId="51">#REF!</definedName>
    <definedName name="TAB7A" localSheetId="52">#REF!</definedName>
    <definedName name="TAB7A" localSheetId="12">#REF!</definedName>
    <definedName name="TAB7A" localSheetId="13">#REF!</definedName>
    <definedName name="TAB7A" localSheetId="28">#REF!</definedName>
    <definedName name="TAB7A" localSheetId="29">#REF!</definedName>
    <definedName name="TAB7A" localSheetId="30">#REF!</definedName>
    <definedName name="TAB7A" localSheetId="31">#REF!</definedName>
    <definedName name="TAB7A">#REF!</definedName>
    <definedName name="tab7DGI" localSheetId="28">#REF!</definedName>
    <definedName name="tab7DGI" localSheetId="29">#REF!</definedName>
    <definedName name="tab7DGI" localSheetId="30">#REF!</definedName>
    <definedName name="tab7DGI" localSheetId="31">#REF!</definedName>
    <definedName name="tab7DGI">#REF!</definedName>
    <definedName name="Tabasic" localSheetId="28">#REF!</definedName>
    <definedName name="Tabasic" localSheetId="29">#REF!</definedName>
    <definedName name="Tabasic" localSheetId="30">#REF!</definedName>
    <definedName name="Tabasic" localSheetId="31">#REF!</definedName>
    <definedName name="Tabasic">#REF!</definedName>
    <definedName name="Tabe" localSheetId="49">#REF!</definedName>
    <definedName name="Tabe" localSheetId="50">#REF!</definedName>
    <definedName name="Tabe" localSheetId="51">#REF!</definedName>
    <definedName name="Tabe" localSheetId="11">#REF!</definedName>
    <definedName name="Tabe" localSheetId="17">#REF!</definedName>
    <definedName name="Tabe" localSheetId="20">#REF!</definedName>
    <definedName name="Tabe" localSheetId="21">#REF!</definedName>
    <definedName name="Tabe" localSheetId="28">#REF!</definedName>
    <definedName name="Tabe" localSheetId="29">#REF!</definedName>
    <definedName name="Tabe" localSheetId="30">#REF!</definedName>
    <definedName name="Tabe" localSheetId="31">#REF!</definedName>
    <definedName name="Tabe" localSheetId="32">#REF!</definedName>
    <definedName name="Tabe" localSheetId="33">#REF!</definedName>
    <definedName name="Tabe" localSheetId="34">#REF!</definedName>
    <definedName name="Tabe" localSheetId="19">#REF!</definedName>
    <definedName name="Tabe" localSheetId="25">#REF!</definedName>
    <definedName name="Tabe">#REF!</definedName>
    <definedName name="Tabla" localSheetId="48" hidden="1">{FALSE,FALSE,-1.25,-15.5,484.5,276.75,FALSE,FALSE,TRUE,TRUE,0,12,#N/A,46,#N/A,2.93460490463215,15.35,1,FALSE,FALSE,3,TRUE,1,FALSE,100,"Swvu.PLA1.","ACwvu.PLA1.",#N/A,FALSE,FALSE,0,0,0,0,2,"","",TRUE,TRUE,FALSE,FALSE,1,60,#N/A,#N/A,FALSE,FALSE,FALSE,FALSE,FALSE,FALSE,FALSE,9,65532,65532,FALSE,FALSE,TRUE,TRUE,TRUE}</definedName>
    <definedName name="Tabla" localSheetId="49" hidden="1">{FALSE,FALSE,-1.25,-15.5,484.5,276.75,FALSE,FALSE,TRUE,TRUE,0,12,#N/A,46,#N/A,2.93460490463215,15.35,1,FALSE,FALSE,3,TRUE,1,FALSE,100,"Swvu.PLA1.","ACwvu.PLA1.",#N/A,FALSE,FALSE,0,0,0,0,2,"","",TRUE,TRUE,FALSE,FALSE,1,60,#N/A,#N/A,FALSE,FALSE,FALSE,FALSE,FALSE,FALSE,FALSE,9,65532,65532,FALSE,FALSE,TRUE,TRUE,TRUE}</definedName>
    <definedName name="Tabla" localSheetId="50" hidden="1">{FALSE,FALSE,-1.25,-15.5,484.5,276.75,FALSE,FALSE,TRUE,TRUE,0,12,#N/A,46,#N/A,2.93460490463215,15.35,1,FALSE,FALSE,3,TRUE,1,FALSE,100,"Swvu.PLA1.","ACwvu.PLA1.",#N/A,FALSE,FALSE,0,0,0,0,2,"","",TRUE,TRUE,FALSE,FALSE,1,60,#N/A,#N/A,FALSE,FALSE,FALSE,FALSE,FALSE,FALSE,FALSE,9,65532,65532,FALSE,FALSE,TRUE,TRUE,TRUE}</definedName>
    <definedName name="Tabla" localSheetId="51" hidden="1">{FALSE,FALSE,-1.25,-15.5,484.5,276.75,FALSE,FALSE,TRUE,TRUE,0,12,#N/A,46,#N/A,2.93460490463215,15.35,1,FALSE,FALSE,3,TRUE,1,FALSE,100,"Swvu.PLA1.","ACwvu.PLA1.",#N/A,FALSE,FALSE,0,0,0,0,2,"","",TRUE,TRUE,FALSE,FALSE,1,60,#N/A,#N/A,FALSE,FALSE,FALSE,FALSE,FALSE,FALSE,FALSE,9,65532,65532,FALSE,FALSE,TRUE,TRUE,TRUE}</definedName>
    <definedName name="Tabla" localSheetId="52" hidden="1">{FALSE,FALSE,-1.25,-15.5,484.5,276.75,FALSE,FALSE,TRUE,TRUE,0,12,#N/A,46,#N/A,2.93460490463215,15.35,1,FALSE,FALSE,3,TRUE,1,FALSE,100,"Swvu.PLA1.","ACwvu.PLA1.",#N/A,FALSE,FALSE,0,0,0,0,2,"","",TRUE,TRUE,FALSE,FALSE,1,60,#N/A,#N/A,FALSE,FALSE,FALSE,FALSE,FALSE,FALSE,FALSE,9,65532,65532,FALSE,FALSE,TRUE,TRUE,TRUE}</definedName>
    <definedName name="Tabla" localSheetId="11" hidden="1">{FALSE,FALSE,-1.25,-15.5,484.5,276.75,FALSE,FALSE,TRUE,TRUE,0,12,#N/A,46,#N/A,2.93460490463215,15.35,1,FALSE,FALSE,3,TRUE,1,FALSE,100,"Swvu.PLA1.","ACwvu.PLA1.",#N/A,FALSE,FALSE,0,0,0,0,2,"","",TRUE,TRUE,FALSE,FALSE,1,60,#N/A,#N/A,FALSE,FALSE,FALSE,FALSE,FALSE,FALSE,FALSE,9,65532,65532,FALSE,FALSE,TRUE,TRUE,TRUE}</definedName>
    <definedName name="Tabla" localSheetId="12" hidden="1">{FALSE,FALSE,-1.25,-15.5,484.5,276.75,FALSE,FALSE,TRUE,TRUE,0,12,#N/A,46,#N/A,2.93460490463215,15.35,1,FALSE,FALSE,3,TRUE,1,FALSE,100,"Swvu.PLA1.","ACwvu.PLA1.",#N/A,FALSE,FALSE,0,0,0,0,2,"","",TRUE,TRUE,FALSE,FALSE,1,60,#N/A,#N/A,FALSE,FALSE,FALSE,FALSE,FALSE,FALSE,FALSE,9,65532,65532,FALSE,FALSE,TRUE,TRUE,TRUE}</definedName>
    <definedName name="Tabla" localSheetId="13" hidden="1">{FALSE,FALSE,-1.25,-15.5,484.5,276.75,FALSE,FALSE,TRUE,TRUE,0,12,#N/A,46,#N/A,2.93460490463215,15.35,1,FALSE,FALSE,3,TRUE,1,FALSE,100,"Swvu.PLA1.","ACwvu.PLA1.",#N/A,FALSE,FALSE,0,0,0,0,2,"","",TRUE,TRUE,FALSE,FALSE,1,60,#N/A,#N/A,FALSE,FALSE,FALSE,FALSE,FALSE,FALSE,FALSE,9,65532,65532,FALSE,FALSE,TRUE,TRUE,TRUE}</definedName>
    <definedName name="Tabla" localSheetId="10" hidden="1">{FALSE,FALSE,-1.25,-15.5,484.5,276.75,FALSE,FALSE,TRUE,TRUE,0,12,#N/A,46,#N/A,2.93460490463215,15.35,1,FALSE,FALSE,3,TRUE,1,FALSE,100,"Swvu.PLA1.","ACwvu.PLA1.",#N/A,FALSE,FALSE,0,0,0,0,2,"","",TRUE,TRUE,FALSE,FALSE,1,60,#N/A,#N/A,FALSE,FALSE,FALSE,FALSE,FALSE,FALSE,FALSE,9,65532,65532,FALSE,FALSE,TRUE,TRUE,TRUE}</definedName>
    <definedName name="Tabla" localSheetId="23" hidden="1">{FALSE,FALSE,-1.25,-15.5,484.5,276.75,FALSE,FALSE,TRUE,TRUE,0,12,#N/A,46,#N/A,2.93460490463215,15.35,1,FALSE,FALSE,3,TRUE,1,FALSE,100,"Swvu.PLA1.","ACwvu.PLA1.",#N/A,FALSE,FALSE,0,0,0,0,2,"","",TRUE,TRUE,FALSE,FALSE,1,60,#N/A,#N/A,FALSE,FALSE,FALSE,FALSE,FALSE,FALSE,FALSE,9,65532,65532,FALSE,FALSE,TRUE,TRUE,TRUE}</definedName>
    <definedName name="Tabla" localSheetId="28" hidden="1">{FALSE,FALSE,-1.25,-15.5,484.5,276.75,FALSE,FALSE,TRUE,TRUE,0,12,#N/A,46,#N/A,2.93460490463215,15.35,1,FALSE,FALSE,3,TRUE,1,FALSE,100,"Swvu.PLA1.","ACwvu.PLA1.",#N/A,FALSE,FALSE,0,0,0,0,2,"","",TRUE,TRUE,FALSE,FALSE,1,60,#N/A,#N/A,FALSE,FALSE,FALSE,FALSE,FALSE,FALSE,FALSE,9,65532,65532,FALSE,FALSE,TRUE,TRUE,TRUE}</definedName>
    <definedName name="Tabla" localSheetId="29" hidden="1">{FALSE,FALSE,-1.25,-15.5,484.5,276.75,FALSE,FALSE,TRUE,TRUE,0,12,#N/A,46,#N/A,2.93460490463215,15.35,1,FALSE,FALSE,3,TRUE,1,FALSE,100,"Swvu.PLA1.","ACwvu.PLA1.",#N/A,FALSE,FALSE,0,0,0,0,2,"","",TRUE,TRUE,FALSE,FALSE,1,60,#N/A,#N/A,FALSE,FALSE,FALSE,FALSE,FALSE,FALSE,FALSE,9,65532,65532,FALSE,FALSE,TRUE,TRUE,TRUE}</definedName>
    <definedName name="Tabla" localSheetId="30" hidden="1">{FALSE,FALSE,-1.25,-15.5,484.5,276.75,FALSE,FALSE,TRUE,TRUE,0,12,#N/A,46,#N/A,2.93460490463215,15.35,1,FALSE,FALSE,3,TRUE,1,FALSE,100,"Swvu.PLA1.","ACwvu.PLA1.",#N/A,FALSE,FALSE,0,0,0,0,2,"","",TRUE,TRUE,FALSE,FALSE,1,60,#N/A,#N/A,FALSE,FALSE,FALSE,FALSE,FALSE,FALSE,FALSE,9,65532,65532,FALSE,FALSE,TRUE,TRUE,TRUE}</definedName>
    <definedName name="Tabla" localSheetId="31" hidden="1">{FALSE,FALSE,-1.25,-15.5,484.5,276.75,FALSE,FALSE,TRUE,TRUE,0,12,#N/A,46,#N/A,2.93460490463215,15.35,1,FALSE,FALSE,3,TRUE,1,FALSE,100,"Swvu.PLA1.","ACwvu.PLA1.",#N/A,FALSE,FALSE,0,0,0,0,2,"","",TRUE,TRUE,FALSE,FALSE,1,60,#N/A,#N/A,FALSE,FALSE,FALSE,FALSE,FALSE,FALSE,FALSE,9,65532,65532,FALSE,FALSE,TRUE,TRUE,TRUE}</definedName>
    <definedName name="Tabla" localSheetId="32" hidden="1">{FALSE,FALSE,-1.25,-15.5,484.5,276.75,FALSE,FALSE,TRUE,TRUE,0,12,#N/A,46,#N/A,2.93460490463215,15.35,1,FALSE,FALSE,3,TRUE,1,FALSE,100,"Swvu.PLA1.","ACwvu.PLA1.",#N/A,FALSE,FALSE,0,0,0,0,2,"","",TRUE,TRUE,FALSE,FALSE,1,60,#N/A,#N/A,FALSE,FALSE,FALSE,FALSE,FALSE,FALSE,FALSE,9,65532,65532,FALSE,FALSE,TRUE,TRUE,TRUE}</definedName>
    <definedName name="Tabla" localSheetId="22" hidden="1">{FALSE,FALSE,-1.25,-15.5,484.5,276.75,FALSE,FALSE,TRUE,TRUE,0,12,#N/A,46,#N/A,2.93460490463215,15.35,1,FALSE,FALSE,3,TRUE,1,FALSE,100,"Swvu.PLA1.","ACwvu.PLA1.",#N/A,FALSE,FALSE,0,0,0,0,2,"","",TRUE,TRUE,FALSE,FALSE,1,60,#N/A,#N/A,FALSE,FALSE,FALSE,FALSE,FALSE,FALSE,FALSE,9,65532,65532,FALSE,FALSE,TRUE,TRUE,TRUE}</definedName>
    <definedName name="Tabla" localSheetId="25"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48">#REF!</definedName>
    <definedName name="Table" localSheetId="51">#REF!</definedName>
    <definedName name="Table" localSheetId="52">#REF!</definedName>
    <definedName name="Table" localSheetId="28">#REF!</definedName>
    <definedName name="Table" localSheetId="29">#REF!</definedName>
    <definedName name="Table" localSheetId="30">#REF!</definedName>
    <definedName name="Table" localSheetId="31">#REF!</definedName>
    <definedName name="Table">#REF!</definedName>
    <definedName name="Table__47" localSheetId="12">#REF!</definedName>
    <definedName name="Table__47" localSheetId="17">#REF!</definedName>
    <definedName name="Table__47" localSheetId="18">#REF!</definedName>
    <definedName name="Table__47" localSheetId="20">#REF!</definedName>
    <definedName name="Table__47" localSheetId="30">#REF!</definedName>
    <definedName name="Table__47" localSheetId="31">[153]RED47!$A$1:$I$53</definedName>
    <definedName name="Table__47" localSheetId="19">#REF!</definedName>
    <definedName name="Table__47">#REF!</definedName>
    <definedName name="TABLE_1" localSheetId="30">#REF!</definedName>
    <definedName name="TABLE_1" localSheetId="31">'[154]150dp'!$A$3:$K$94</definedName>
    <definedName name="TABLE_1">#REF!</definedName>
    <definedName name="Table_16.__Guatemala__National_Accounts_at_Current_Prices" localSheetId="48">#REF!</definedName>
    <definedName name="Table_16.__Guatemala__National_Accounts_at_Current_Prices" localSheetId="51">#REF!</definedName>
    <definedName name="Table_16.__Guatemala__National_Accounts_at_Current_Prices" localSheetId="52">#REF!</definedName>
    <definedName name="Table_16.__Guatemala__National_Accounts_at_Current_Prices" localSheetId="12">#REF!</definedName>
    <definedName name="Table_16.__Guatemala__National_Accounts_at_Current_Prices" localSheetId="13">#REF!</definedName>
    <definedName name="Table_16.__Guatemala__National_Accounts_at_Current_Prices" localSheetId="28">#REF!</definedName>
    <definedName name="Table_16.__Guatemala__National_Accounts_at_Current_Prices" localSheetId="29">#REF!</definedName>
    <definedName name="Table_16.__Guatemala__National_Accounts_at_Current_Prices" localSheetId="30">#REF!</definedName>
    <definedName name="Table_16.__Guatemala__National_Accounts_at_Current_Prices" localSheetId="31">#REF!</definedName>
    <definedName name="Table_16.__Guatemala__National_Accounts_at_Current_Prices">#REF!</definedName>
    <definedName name="Table_2._Country_X___Public_Sector_Financing_1" localSheetId="48">#REF!</definedName>
    <definedName name="Table_2._Country_X___Public_Sector_Financing_1" localSheetId="49">#REF!</definedName>
    <definedName name="Table_2._Country_X___Public_Sector_Financing_1" localSheetId="50">#REF!</definedName>
    <definedName name="Table_2._Country_X___Public_Sector_Financing_1" localSheetId="51">#REF!</definedName>
    <definedName name="Table_2._Country_X___Public_Sector_Financing_1" localSheetId="52">#REF!</definedName>
    <definedName name="Table_2._Country_X___Public_Sector_Financing_1" localSheetId="11">#REF!</definedName>
    <definedName name="Table_2._Country_X___Public_Sector_Financing_1" localSheetId="12">#REF!</definedName>
    <definedName name="Table_2._Country_X___Public_Sector_Financing_1" localSheetId="13">#REF!</definedName>
    <definedName name="Table_2._Country_X___Public_Sector_Financing_1" localSheetId="17">#REF!</definedName>
    <definedName name="Table_2._Country_X___Public_Sector_Financing_1" localSheetId="18">#REF!</definedName>
    <definedName name="Table_2._Country_X___Public_Sector_Financing_1" localSheetId="20">#REF!</definedName>
    <definedName name="Table_2._Country_X___Public_Sector_Financing_1" localSheetId="26">#REF!</definedName>
    <definedName name="Table_2._Country_X___Public_Sector_Financing_1" localSheetId="28">#REF!</definedName>
    <definedName name="Table_2._Country_X___Public_Sector_Financing_1" localSheetId="29">#REF!</definedName>
    <definedName name="Table_2._Country_X___Public_Sector_Financing_1" localSheetId="30">#REF!</definedName>
    <definedName name="Table_2._Country_X___Public_Sector_Financing_1" localSheetId="31">#REF!</definedName>
    <definedName name="Table_2._Country_X___Public_Sector_Financing_1" localSheetId="32">#REF!</definedName>
    <definedName name="Table_2._Country_X___Public_Sector_Financing_1" localSheetId="19">#REF!</definedName>
    <definedName name="Table_2._Country_X___Public_Sector_Financing_1" localSheetId="25">#REF!</definedName>
    <definedName name="Table_2._Country_X___Public_Sector_Financing_1" localSheetId="27">#REF!</definedName>
    <definedName name="Table_2._Country_X___Public_Sector_Financing_1">#REF!</definedName>
    <definedName name="Table_20.cont__Guatemala___Selected_Agricultural_Sector_Statistics__concluded" localSheetId="28">#REF!</definedName>
    <definedName name="Table_20.cont__Guatemala___Selected_Agricultural_Sector_Statistics__concluded" localSheetId="29">#REF!</definedName>
    <definedName name="Table_20.cont__Guatemala___Selected_Agricultural_Sector_Statistics__concluded" localSheetId="30">#REF!</definedName>
    <definedName name="Table_20.cont__Guatemala___Selected_Agricultural_Sector_Statistics__concluded" localSheetId="31">#REF!</definedName>
    <definedName name="Table_20.cont__Guatemala___Selected_Agricultural_Sector_Statistics__concluded">#REF!</definedName>
    <definedName name="Table_28._Guatemala___Selected_Wage_Indicators_1" localSheetId="28">#REF!</definedName>
    <definedName name="Table_28._Guatemala___Selected_Wage_Indicators_1" localSheetId="29">#REF!</definedName>
    <definedName name="Table_28._Guatemala___Selected_Wage_Indicators_1" localSheetId="30">#REF!</definedName>
    <definedName name="Table_28._Guatemala___Selected_Wage_Indicators_1" localSheetId="31">#REF!</definedName>
    <definedName name="Table_28._Guatemala___Selected_Wage_Indicators_1">#REF!</definedName>
    <definedName name="Table_28a._Guatemala___Selected_Wage_Indicators_1" localSheetId="28">#REF!</definedName>
    <definedName name="Table_28a._Guatemala___Selected_Wage_Indicators_1" localSheetId="29">#REF!</definedName>
    <definedName name="Table_28a._Guatemala___Selected_Wage_Indicators_1" localSheetId="30">#REF!</definedName>
    <definedName name="Table_28a._Guatemala___Selected_Wage_Indicators_1" localSheetId="31">#REF!</definedName>
    <definedName name="Table_28a._Guatemala___Selected_Wage_Indicators_1">#REF!</definedName>
    <definedName name="Table_3.5b" localSheetId="49">#REF!</definedName>
    <definedName name="Table_3.5b" localSheetId="50">#REF!</definedName>
    <definedName name="Table_3.5b" localSheetId="51">#REF!</definedName>
    <definedName name="Table_3.5b" localSheetId="11">#REF!</definedName>
    <definedName name="Table_3.5b" localSheetId="17">#REF!</definedName>
    <definedName name="Table_3.5b" localSheetId="18">#REF!</definedName>
    <definedName name="Table_3.5b" localSheetId="20">#REF!</definedName>
    <definedName name="Table_3.5b" localSheetId="21">#REF!</definedName>
    <definedName name="Table_3.5b" localSheetId="26">#REF!</definedName>
    <definedName name="Table_3.5b" localSheetId="28">#REF!</definedName>
    <definedName name="Table_3.5b" localSheetId="29">#REF!</definedName>
    <definedName name="Table_3.5b" localSheetId="30">#REF!</definedName>
    <definedName name="Table_3.5b" localSheetId="31">#REF!</definedName>
    <definedName name="Table_3.5b" localSheetId="32">#REF!</definedName>
    <definedName name="Table_3.5b" localSheetId="33">#REF!</definedName>
    <definedName name="Table_3.5b" localSheetId="34">#REF!</definedName>
    <definedName name="Table_3.5b" localSheetId="19">#REF!</definedName>
    <definedName name="Table_3.5b" localSheetId="25">#REF!</definedName>
    <definedName name="Table_3.5b" localSheetId="27">#REF!</definedName>
    <definedName name="Table_3.5b">#REF!</definedName>
    <definedName name="Table_30a._Guatemala___Selected_Employment_and_Labor_Productivity_Indicators" localSheetId="28">#REF!</definedName>
    <definedName name="Table_30a._Guatemala___Selected_Employment_and_Labor_Productivity_Indicators" localSheetId="29">#REF!</definedName>
    <definedName name="Table_30a._Guatemala___Selected_Employment_and_Labor_Productivity_Indicators" localSheetId="30">#REF!</definedName>
    <definedName name="Table_30a._Guatemala___Selected_Employment_and_Labor_Productivity_Indicators" localSheetId="31">#REF!</definedName>
    <definedName name="Table_30a._Guatemala___Selected_Employment_and_Labor_Productivity_Indicators">#REF!</definedName>
    <definedName name="Table_31._Guatemala___Selected_Wage_and_Employment_Indicators_1" localSheetId="28">#REF!</definedName>
    <definedName name="Table_31._Guatemala___Selected_Wage_and_Employment_Indicators_1" localSheetId="29">#REF!</definedName>
    <definedName name="Table_31._Guatemala___Selected_Wage_and_Employment_Indicators_1" localSheetId="30">#REF!</definedName>
    <definedName name="Table_31._Guatemala___Selected_Wage_and_Employment_Indicators_1" localSheetId="31">#REF!</definedName>
    <definedName name="Table_31._Guatemala___Selected_Wage_and_Employment_Indicators_1">#REF!</definedName>
    <definedName name="Table_32.__Guatemala__Trends_in_Unit_Labor_Costs__ULC___Real_Wages__Productivity_and_Employment" localSheetId="28">#REF!</definedName>
    <definedName name="Table_32.__Guatemala__Trends_in_Unit_Labor_Costs__ULC___Real_Wages__Productivity_and_Employment" localSheetId="29">#REF!</definedName>
    <definedName name="Table_32.__Guatemala__Trends_in_Unit_Labor_Costs__ULC___Real_Wages__Productivity_and_Employment" localSheetId="30">#REF!</definedName>
    <definedName name="Table_32.__Guatemala__Trends_in_Unit_Labor_Costs__ULC___Real_Wages__Productivity_and_Employment" localSheetId="31">#REF!</definedName>
    <definedName name="Table_32.__Guatemala__Trends_in_Unit_Labor_Costs__ULC___Real_Wages__Productivity_and_Employment">#REF!</definedName>
    <definedName name="Table_33.__Guatemala__Indicators_of_Competitiveness" localSheetId="28">#REF!</definedName>
    <definedName name="Table_33.__Guatemala__Indicators_of_Competitiveness" localSheetId="29">#REF!</definedName>
    <definedName name="Table_33.__Guatemala__Indicators_of_Competitiveness" localSheetId="30">#REF!</definedName>
    <definedName name="Table_33.__Guatemala__Indicators_of_Competitiveness" localSheetId="31">#REF!</definedName>
    <definedName name="Table_33.__Guatemala__Indicators_of_Competitiveness">#REF!</definedName>
    <definedName name="Table_4._Guatemala___Consumer_Price_Indices__1" localSheetId="28">#REF!</definedName>
    <definedName name="Table_4._Guatemala___Consumer_Price_Indices__1" localSheetId="29">#REF!</definedName>
    <definedName name="Table_4._Guatemala___Consumer_Price_Indices__1" localSheetId="30">#REF!</definedName>
    <definedName name="Table_4._Guatemala___Consumer_Price_Indices__1" localSheetId="31">#REF!</definedName>
    <definedName name="Table_4._Guatemala___Consumer_Price_Indices__1">#REF!</definedName>
    <definedName name="Table_4SR" localSheetId="28">#REF!</definedName>
    <definedName name="Table_4SR" localSheetId="29">#REF!</definedName>
    <definedName name="Table_4SR" localSheetId="30">#REF!</definedName>
    <definedName name="Table_4SR" localSheetId="31">#REF!</definedName>
    <definedName name="Table_4SR">#REF!</definedName>
    <definedName name="Table_5a" localSheetId="28">#REF!</definedName>
    <definedName name="Table_5a" localSheetId="29">#REF!</definedName>
    <definedName name="Table_5a" localSheetId="30">#REF!</definedName>
    <definedName name="Table_5a" localSheetId="31">#REF!</definedName>
    <definedName name="Table_5a">#REF!</definedName>
    <definedName name="Table_7SR" localSheetId="28">#REF!</definedName>
    <definedName name="Table_7SR" localSheetId="29">#REF!</definedName>
    <definedName name="Table_7SR" localSheetId="30">#REF!</definedName>
    <definedName name="Table_7SR" localSheetId="31">#REF!</definedName>
    <definedName name="Table_7SR">#REF!</definedName>
    <definedName name="Table_A.__Guatemala__Trends_in_Private_Sector_Unit_Labor_Costs__ULC___Real_Wages__Productivity_and_Employment" localSheetId="28">#REF!</definedName>
    <definedName name="Table_A.__Guatemala__Trends_in_Private_Sector_Unit_Labor_Costs__ULC___Real_Wages__Productivity_and_Employment" localSheetId="29">#REF!</definedName>
    <definedName name="Table_A.__Guatemala__Trends_in_Private_Sector_Unit_Labor_Costs__ULC___Real_Wages__Productivity_and_Employment" localSheetId="30">#REF!</definedName>
    <definedName name="Table_A.__Guatemala__Trends_in_Private_Sector_Unit_Labor_Costs__ULC___Real_Wages__Productivity_and_Employment" localSheetId="31">#REF!</definedName>
    <definedName name="Table_A.__Guatemala__Trends_in_Private_Sector_Unit_Labor_Costs__ULC___Real_Wages__Productivity_and_Employment">#REF!</definedName>
    <definedName name="Table_debt" localSheetId="28">#REF!</definedName>
    <definedName name="Table_debt" localSheetId="29">#REF!</definedName>
    <definedName name="Table_debt" localSheetId="30">#REF!</definedName>
    <definedName name="Table_debt" localSheetId="31">#REF!</definedName>
    <definedName name="Table_debt">#REF!</definedName>
    <definedName name="Table_Template" localSheetId="49">#REF!</definedName>
    <definedName name="Table_Template" localSheetId="50">#REF!</definedName>
    <definedName name="Table_Template" localSheetId="51">#REF!</definedName>
    <definedName name="Table_Template" localSheetId="11">#REF!</definedName>
    <definedName name="Table_Template" localSheetId="17">#REF!</definedName>
    <definedName name="Table_Template" localSheetId="20">#REF!</definedName>
    <definedName name="Table_Template" localSheetId="28">#REF!</definedName>
    <definedName name="Table_Template" localSheetId="29">#REF!</definedName>
    <definedName name="Table_Template" localSheetId="30">#REF!</definedName>
    <definedName name="Table_Template" localSheetId="31">#REF!</definedName>
    <definedName name="Table_Template" localSheetId="25">#REF!</definedName>
    <definedName name="Table_Template">#REF!</definedName>
    <definedName name="table1" localSheetId="49">#REF!</definedName>
    <definedName name="table1" localSheetId="50">#REF!</definedName>
    <definedName name="table1" localSheetId="51">#REF!</definedName>
    <definedName name="table1" localSheetId="11">#REF!</definedName>
    <definedName name="table1" localSheetId="17">#REF!</definedName>
    <definedName name="table1" localSheetId="21">#REF!</definedName>
    <definedName name="table1" localSheetId="28">#REF!</definedName>
    <definedName name="table1" localSheetId="29">#REF!</definedName>
    <definedName name="table1" localSheetId="30">#REF!</definedName>
    <definedName name="table1" localSheetId="31">#REF!</definedName>
    <definedName name="table1" localSheetId="32">#REF!</definedName>
    <definedName name="table1" localSheetId="33">#REF!</definedName>
    <definedName name="table1" localSheetId="34">#REF!</definedName>
    <definedName name="table1" localSheetId="19">#REF!</definedName>
    <definedName name="table1" localSheetId="25">#REF!</definedName>
    <definedName name="table1">#REF!</definedName>
    <definedName name="table10" localSheetId="30">#REF!</definedName>
    <definedName name="table10" localSheetId="31">'[154]150dp'!$A$1:$F$58</definedName>
    <definedName name="table10">#REF!</definedName>
    <definedName name="table11" localSheetId="48">#REF!</definedName>
    <definedName name="table11" localSheetId="51">#REF!</definedName>
    <definedName name="table11" localSheetId="52">#REF!</definedName>
    <definedName name="table11" localSheetId="12">#REF!</definedName>
    <definedName name="table11" localSheetId="13">#REF!</definedName>
    <definedName name="table11" localSheetId="28">#REF!</definedName>
    <definedName name="table11" localSheetId="29">#REF!</definedName>
    <definedName name="table11" localSheetId="30">#REF!</definedName>
    <definedName name="table11" localSheetId="31">#REF!</definedName>
    <definedName name="table11">#REF!</definedName>
    <definedName name="table11?" localSheetId="48">#REF!</definedName>
    <definedName name="table11?" localSheetId="51">#REF!</definedName>
    <definedName name="table11?" localSheetId="52">#REF!</definedName>
    <definedName name="table11?" localSheetId="12">#REF!</definedName>
    <definedName name="table11?" localSheetId="13">#REF!</definedName>
    <definedName name="table11?" localSheetId="28">#REF!</definedName>
    <definedName name="table11?" localSheetId="29">#REF!</definedName>
    <definedName name="table11?" localSheetId="30">#REF!</definedName>
    <definedName name="table11?" localSheetId="31">#REF!</definedName>
    <definedName name="table11?">#REF!</definedName>
    <definedName name="table12" localSheetId="48">#REF!</definedName>
    <definedName name="table12" localSheetId="51">#REF!</definedName>
    <definedName name="table12" localSheetId="52">#REF!</definedName>
    <definedName name="table12" localSheetId="12">#REF!</definedName>
    <definedName name="table12" localSheetId="13">#REF!</definedName>
    <definedName name="table12" localSheetId="28">#REF!</definedName>
    <definedName name="table12" localSheetId="29">#REF!</definedName>
    <definedName name="table12" localSheetId="30">#REF!</definedName>
    <definedName name="table12" localSheetId="31">#REF!</definedName>
    <definedName name="table12">#REF!</definedName>
    <definedName name="table13" localSheetId="28">#REF!</definedName>
    <definedName name="table13" localSheetId="29">#REF!</definedName>
    <definedName name="table13" localSheetId="30">#REF!</definedName>
    <definedName name="table13" localSheetId="31">#REF!</definedName>
    <definedName name="table13">#REF!</definedName>
    <definedName name="table15" localSheetId="28">#REF!</definedName>
    <definedName name="table15" localSheetId="29">#REF!</definedName>
    <definedName name="table15" localSheetId="30">#REF!</definedName>
    <definedName name="table15" localSheetId="31">#REF!</definedName>
    <definedName name="table15">#REF!</definedName>
    <definedName name="table16" localSheetId="28">#REF!</definedName>
    <definedName name="table16" localSheetId="29">#REF!</definedName>
    <definedName name="table16" localSheetId="30">#REF!</definedName>
    <definedName name="table16" localSheetId="31">#REF!</definedName>
    <definedName name="table16">#REF!</definedName>
    <definedName name="table17" localSheetId="28">#REF!</definedName>
    <definedName name="table17" localSheetId="29">#REF!</definedName>
    <definedName name="table17" localSheetId="30">#REF!</definedName>
    <definedName name="table17" localSheetId="31">#REF!</definedName>
    <definedName name="table17">#REF!</definedName>
    <definedName name="table18" localSheetId="28">#REF!</definedName>
    <definedName name="table18" localSheetId="29">#REF!</definedName>
    <definedName name="table18" localSheetId="30">#REF!</definedName>
    <definedName name="table18" localSheetId="31">#REF!</definedName>
    <definedName name="table18">#REF!</definedName>
    <definedName name="table19" localSheetId="28">#REF!</definedName>
    <definedName name="table19" localSheetId="29">#REF!</definedName>
    <definedName name="table19" localSheetId="30">#REF!</definedName>
    <definedName name="table19" localSheetId="31">#REF!</definedName>
    <definedName name="table19">#REF!</definedName>
    <definedName name="Table2" localSheetId="49">#REF!</definedName>
    <definedName name="Table2" localSheetId="50">#REF!</definedName>
    <definedName name="Table2" localSheetId="51">#REF!</definedName>
    <definedName name="Table2" localSheetId="11">#REF!</definedName>
    <definedName name="Table2" localSheetId="12">#REF!</definedName>
    <definedName name="Table2" localSheetId="13">#REF!</definedName>
    <definedName name="Table2" localSheetId="17">#REF!</definedName>
    <definedName name="Table2" localSheetId="18">#REF!</definedName>
    <definedName name="Table2" localSheetId="20">#REF!</definedName>
    <definedName name="Table2" localSheetId="26">#REF!</definedName>
    <definedName name="Table2" localSheetId="28">#REF!</definedName>
    <definedName name="Table2" localSheetId="29">#REF!</definedName>
    <definedName name="Table2" localSheetId="30">#REF!</definedName>
    <definedName name="Table2" localSheetId="31">#REF!</definedName>
    <definedName name="Table2" localSheetId="32">#REF!</definedName>
    <definedName name="Table2" localSheetId="19">#REF!</definedName>
    <definedName name="Table2" localSheetId="25">#REF!</definedName>
    <definedName name="Table2" localSheetId="27">#REF!</definedName>
    <definedName name="Table2">#REF!</definedName>
    <definedName name="table20" localSheetId="12">#REF!</definedName>
    <definedName name="table20" localSheetId="13">#REF!</definedName>
    <definedName name="table20" localSheetId="28">#REF!</definedName>
    <definedName name="table20" localSheetId="29">#REF!</definedName>
    <definedName name="table20" localSheetId="30">#REF!</definedName>
    <definedName name="table20" localSheetId="31">#REF!</definedName>
    <definedName name="table20">#REF!</definedName>
    <definedName name="table21" localSheetId="12">#REF!</definedName>
    <definedName name="table21" localSheetId="13">#REF!</definedName>
    <definedName name="table21" localSheetId="28">#REF!</definedName>
    <definedName name="table21" localSheetId="29">#REF!</definedName>
    <definedName name="table21" localSheetId="30">#REF!</definedName>
    <definedName name="table21" localSheetId="31">#REF!</definedName>
    <definedName name="table21">#REF!</definedName>
    <definedName name="table22a" localSheetId="28">#REF!</definedName>
    <definedName name="table22a" localSheetId="29">#REF!</definedName>
    <definedName name="table22a" localSheetId="30">#REF!</definedName>
    <definedName name="table22a" localSheetId="31">#REF!</definedName>
    <definedName name="table22a">#REF!</definedName>
    <definedName name="table22b" localSheetId="28">#REF!</definedName>
    <definedName name="table22b" localSheetId="29">#REF!</definedName>
    <definedName name="table22b" localSheetId="30">#REF!</definedName>
    <definedName name="table22b" localSheetId="31">#REF!</definedName>
    <definedName name="table22b">#REF!</definedName>
    <definedName name="table25" localSheetId="28">#REF!</definedName>
    <definedName name="table25" localSheetId="29">#REF!</definedName>
    <definedName name="table25" localSheetId="30">#REF!</definedName>
    <definedName name="table25" localSheetId="31">#REF!</definedName>
    <definedName name="table25">#REF!</definedName>
    <definedName name="table26" localSheetId="28">#REF!</definedName>
    <definedName name="table26" localSheetId="29">#REF!</definedName>
    <definedName name="table26" localSheetId="30">#REF!</definedName>
    <definedName name="table26" localSheetId="31">#REF!</definedName>
    <definedName name="table26">#REF!</definedName>
    <definedName name="table3" localSheetId="30">#REF!</definedName>
    <definedName name="table3" localSheetId="31">'[155]Table 8'!$A$3:$K$61</definedName>
    <definedName name="table3">#REF!</definedName>
    <definedName name="table4" localSheetId="48">#REF!</definedName>
    <definedName name="table4" localSheetId="51">#REF!</definedName>
    <definedName name="table4" localSheetId="52">#REF!</definedName>
    <definedName name="table4" localSheetId="12">#REF!</definedName>
    <definedName name="table4" localSheetId="13">#REF!</definedName>
    <definedName name="table4" localSheetId="28">#REF!</definedName>
    <definedName name="table4" localSheetId="29">#REF!</definedName>
    <definedName name="table4" localSheetId="30">#REF!</definedName>
    <definedName name="table4" localSheetId="31">#REF!</definedName>
    <definedName name="table4">#REF!</definedName>
    <definedName name="table41" localSheetId="48">#REF!</definedName>
    <definedName name="table41" localSheetId="51">#REF!</definedName>
    <definedName name="table41" localSheetId="52">#REF!</definedName>
    <definedName name="table41" localSheetId="12">#REF!</definedName>
    <definedName name="table41" localSheetId="13">#REF!</definedName>
    <definedName name="table41" localSheetId="28">#REF!</definedName>
    <definedName name="table41" localSheetId="29">#REF!</definedName>
    <definedName name="table41" localSheetId="30">#REF!</definedName>
    <definedName name="table41" localSheetId="31">#REF!</definedName>
    <definedName name="table41">#REF!</definedName>
    <definedName name="Table5" localSheetId="48">[156]Stfrprtables!#REF!</definedName>
    <definedName name="Table5" localSheetId="51">[156]Stfrprtables!#REF!</definedName>
    <definedName name="Table5" localSheetId="52">[156]Stfrprtables!#REF!</definedName>
    <definedName name="Table5" localSheetId="12">#REF!</definedName>
    <definedName name="Table5" localSheetId="13">#REF!</definedName>
    <definedName name="Table5" localSheetId="28">[156]Stfrprtables!#REF!</definedName>
    <definedName name="Table5" localSheetId="29">[156]Stfrprtables!#REF!</definedName>
    <definedName name="Table5" localSheetId="30">#REF!</definedName>
    <definedName name="Table5" localSheetId="31">[156]Stfrprtables!#REF!</definedName>
    <definedName name="Table5">#REF!</definedName>
    <definedName name="table6" localSheetId="48">#REF!</definedName>
    <definedName name="table6" localSheetId="51">#REF!</definedName>
    <definedName name="table6" localSheetId="52">#REF!</definedName>
    <definedName name="table6" localSheetId="12">#REF!</definedName>
    <definedName name="table6" localSheetId="13">#REF!</definedName>
    <definedName name="table6" localSheetId="28">#REF!</definedName>
    <definedName name="table6" localSheetId="29">#REF!</definedName>
    <definedName name="table6" localSheetId="30">#REF!</definedName>
    <definedName name="table6" localSheetId="31">#REF!</definedName>
    <definedName name="table6">#REF!</definedName>
    <definedName name="table7" localSheetId="48">#REF!</definedName>
    <definedName name="table7" localSheetId="51">#REF!</definedName>
    <definedName name="table7" localSheetId="52">#REF!</definedName>
    <definedName name="table7" localSheetId="12">#REF!</definedName>
    <definedName name="table7" localSheetId="13">#REF!</definedName>
    <definedName name="table7" localSheetId="28">#REF!</definedName>
    <definedName name="table7" localSheetId="29">#REF!</definedName>
    <definedName name="table7" localSheetId="30">#REF!</definedName>
    <definedName name="table7" localSheetId="31">#REF!</definedName>
    <definedName name="table7">#REF!</definedName>
    <definedName name="Table8" localSheetId="12">#REF!</definedName>
    <definedName name="Table8" localSheetId="17">#REF!</definedName>
    <definedName name="Table8" localSheetId="18">#REF!</definedName>
    <definedName name="Table8" localSheetId="20">#REF!</definedName>
    <definedName name="Table8" localSheetId="30">#REF!</definedName>
    <definedName name="Table8" localSheetId="31">'[48]shared data'!$A$1:$E$32</definedName>
    <definedName name="Table8" localSheetId="19">#REF!</definedName>
    <definedName name="Table8">#REF!</definedName>
    <definedName name="table9" localSheetId="48">#REF!</definedName>
    <definedName name="table9" localSheetId="51">#REF!</definedName>
    <definedName name="table9" localSheetId="52">#REF!</definedName>
    <definedName name="table9" localSheetId="12">#REF!</definedName>
    <definedName name="table9" localSheetId="13">#REF!</definedName>
    <definedName name="table9" localSheetId="28">#REF!</definedName>
    <definedName name="table9" localSheetId="29">#REF!</definedName>
    <definedName name="table9" localSheetId="30">#REF!</definedName>
    <definedName name="table9" localSheetId="31">#REF!</definedName>
    <definedName name="table9">#REF!</definedName>
    <definedName name="TableA" localSheetId="48">#REF!</definedName>
    <definedName name="TableA" localSheetId="49">#REF!</definedName>
    <definedName name="TableA" localSheetId="50">#REF!</definedName>
    <definedName name="TableA" localSheetId="51">#REF!</definedName>
    <definedName name="TableA" localSheetId="52">#REF!</definedName>
    <definedName name="TableA" localSheetId="11">#REF!</definedName>
    <definedName name="TableA" localSheetId="12">#REF!</definedName>
    <definedName name="TableA" localSheetId="13">#REF!</definedName>
    <definedName name="TableA" localSheetId="17">#REF!</definedName>
    <definedName name="TableA" localSheetId="18">#REF!</definedName>
    <definedName name="TableA" localSheetId="20">#REF!</definedName>
    <definedName name="TableA" localSheetId="26">#REF!</definedName>
    <definedName name="TableA" localSheetId="28">#REF!</definedName>
    <definedName name="TableA" localSheetId="29">#REF!</definedName>
    <definedName name="TableA" localSheetId="30">#REF!</definedName>
    <definedName name="TableA" localSheetId="31">#REF!</definedName>
    <definedName name="TableA" localSheetId="32">#REF!</definedName>
    <definedName name="TableA" localSheetId="19">#REF!</definedName>
    <definedName name="TableA" localSheetId="25">#REF!</definedName>
    <definedName name="TableA" localSheetId="27">#REF!</definedName>
    <definedName name="TableA">#REF!</definedName>
    <definedName name="TableB1" localSheetId="49">#REF!</definedName>
    <definedName name="TableB1" localSheetId="50">#REF!</definedName>
    <definedName name="TableB1" localSheetId="51">#REF!</definedName>
    <definedName name="TableB1" localSheetId="11">#REF!</definedName>
    <definedName name="TableB1" localSheetId="12">#REF!</definedName>
    <definedName name="TableB1" localSheetId="13">#REF!</definedName>
    <definedName name="TableB1" localSheetId="17">#REF!</definedName>
    <definedName name="TableB1" localSheetId="18">#REF!</definedName>
    <definedName name="TableB1" localSheetId="20">#REF!</definedName>
    <definedName name="TableB1" localSheetId="26">#REF!</definedName>
    <definedName name="TableB1" localSheetId="28">#REF!</definedName>
    <definedName name="TableB1" localSheetId="29">#REF!</definedName>
    <definedName name="TableB1" localSheetId="30">#REF!</definedName>
    <definedName name="TableB1" localSheetId="31">#REF!</definedName>
    <definedName name="TableB1" localSheetId="32">#REF!</definedName>
    <definedName name="TableB1" localSheetId="19">#REF!</definedName>
    <definedName name="TableB1" localSheetId="25">#REF!</definedName>
    <definedName name="TableB1" localSheetId="27">#REF!</definedName>
    <definedName name="TableB1">#REF!</definedName>
    <definedName name="TableB2" localSheetId="49">#REF!</definedName>
    <definedName name="TableB2" localSheetId="50">#REF!</definedName>
    <definedName name="TableB2" localSheetId="51">#REF!</definedName>
    <definedName name="TableB2" localSheetId="11">#REF!</definedName>
    <definedName name="TableB2" localSheetId="17">#REF!</definedName>
    <definedName name="TableB2" localSheetId="18">#REF!</definedName>
    <definedName name="TableB2" localSheetId="20">#REF!</definedName>
    <definedName name="TableB2" localSheetId="26">#REF!</definedName>
    <definedName name="TableB2" localSheetId="28">#REF!</definedName>
    <definedName name="TableB2" localSheetId="29">#REF!</definedName>
    <definedName name="TableB2" localSheetId="30">#REF!</definedName>
    <definedName name="TableB2" localSheetId="31">#REF!</definedName>
    <definedName name="TableB2" localSheetId="32">#REF!</definedName>
    <definedName name="TableB2" localSheetId="19">#REF!</definedName>
    <definedName name="TableB2" localSheetId="25">#REF!</definedName>
    <definedName name="TableB2" localSheetId="27">#REF!</definedName>
    <definedName name="TableB2">#REF!</definedName>
    <definedName name="TableB3" localSheetId="49">#REF!</definedName>
    <definedName name="TableB3" localSheetId="50">#REF!</definedName>
    <definedName name="TableB3" localSheetId="51">#REF!</definedName>
    <definedName name="TableB3" localSheetId="11">#REF!</definedName>
    <definedName name="TableB3" localSheetId="17">#REF!</definedName>
    <definedName name="TableB3" localSheetId="28">#REF!</definedName>
    <definedName name="TableB3" localSheetId="29">#REF!</definedName>
    <definedName name="TableB3" localSheetId="30">#REF!</definedName>
    <definedName name="TableB3" localSheetId="31">#REF!</definedName>
    <definedName name="TableB3" localSheetId="25">#REF!</definedName>
    <definedName name="TableB3">#REF!</definedName>
    <definedName name="TableC1" localSheetId="49">#REF!</definedName>
    <definedName name="TableC1" localSheetId="50">#REF!</definedName>
    <definedName name="TableC1" localSheetId="51">#REF!</definedName>
    <definedName name="TableC1" localSheetId="11">#REF!</definedName>
    <definedName name="TableC1" localSheetId="17">#REF!</definedName>
    <definedName name="TableC1" localSheetId="28">#REF!</definedName>
    <definedName name="TableC1" localSheetId="29">#REF!</definedName>
    <definedName name="TableC1" localSheetId="30">#REF!</definedName>
    <definedName name="TableC1" localSheetId="31">#REF!</definedName>
    <definedName name="TableC1" localSheetId="25">#REF!</definedName>
    <definedName name="TableC1">#REF!</definedName>
    <definedName name="TableC2" localSheetId="49">#REF!</definedName>
    <definedName name="TableC2" localSheetId="50">#REF!</definedName>
    <definedName name="TableC2" localSheetId="51">#REF!</definedName>
    <definedName name="TableC2" localSheetId="11">#REF!</definedName>
    <definedName name="TableC2" localSheetId="17">#REF!</definedName>
    <definedName name="TableC2" localSheetId="28">#REF!</definedName>
    <definedName name="TableC2" localSheetId="29">#REF!</definedName>
    <definedName name="TableC2" localSheetId="30">#REF!</definedName>
    <definedName name="TableC2" localSheetId="31">#REF!</definedName>
    <definedName name="TableC2" localSheetId="25">#REF!</definedName>
    <definedName name="TableC2">#REF!</definedName>
    <definedName name="TableC3" localSheetId="49">#REF!</definedName>
    <definedName name="TableC3" localSheetId="50">#REF!</definedName>
    <definedName name="TableC3" localSheetId="51">#REF!</definedName>
    <definedName name="TableC3" localSheetId="11">#REF!</definedName>
    <definedName name="TableC3" localSheetId="17">#REF!</definedName>
    <definedName name="TableC3" localSheetId="28">#REF!</definedName>
    <definedName name="TableC3" localSheetId="29">#REF!</definedName>
    <definedName name="TableC3" localSheetId="30">#REF!</definedName>
    <definedName name="TableC3" localSheetId="31">#REF!</definedName>
    <definedName name="TableC3" localSheetId="25">#REF!</definedName>
    <definedName name="TableC3">#REF!</definedName>
    <definedName name="tabreal" localSheetId="28">#REF!</definedName>
    <definedName name="tabreal" localSheetId="29">#REF!</definedName>
    <definedName name="tabreal" localSheetId="30">#REF!</definedName>
    <definedName name="tabreal" localSheetId="31">#REF!</definedName>
    <definedName name="tabreal">#REF!</definedName>
    <definedName name="TAME" localSheetId="28">#REF!</definedName>
    <definedName name="TAME" localSheetId="29">#REF!</definedName>
    <definedName name="TAME" localSheetId="30">#REF!</definedName>
    <definedName name="TAME" localSheetId="31">#REF!</definedName>
    <definedName name="TAME">#REF!</definedName>
    <definedName name="TASA" localSheetId="49">#REF!</definedName>
    <definedName name="TASA" localSheetId="50">#REF!</definedName>
    <definedName name="TASA" localSheetId="51">#REF!</definedName>
    <definedName name="TASA" localSheetId="11">#REF!</definedName>
    <definedName name="TASA" localSheetId="17">#REF!</definedName>
    <definedName name="TASA" localSheetId="21">#REF!</definedName>
    <definedName name="TASA" localSheetId="28">#REF!</definedName>
    <definedName name="TASA" localSheetId="29">#REF!</definedName>
    <definedName name="TASA" localSheetId="30">#REF!</definedName>
    <definedName name="TASA" localSheetId="31">#REF!</definedName>
    <definedName name="TASA" localSheetId="32">#REF!</definedName>
    <definedName name="TASA" localSheetId="33">#REF!</definedName>
    <definedName name="TASA" localSheetId="34">#REF!</definedName>
    <definedName name="TASA" localSheetId="19">#REF!</definedName>
    <definedName name="TASA" localSheetId="25">#REF!</definedName>
    <definedName name="TASA">#REF!</definedName>
    <definedName name="TASAS" localSheetId="49">#REF!</definedName>
    <definedName name="TASAS" localSheetId="50">#REF!</definedName>
    <definedName name="TASAS" localSheetId="51">#REF!</definedName>
    <definedName name="TASAS" localSheetId="11">#REF!</definedName>
    <definedName name="TASAS" localSheetId="17">#REF!</definedName>
    <definedName name="TASAS" localSheetId="21">#REF!</definedName>
    <definedName name="TASAS" localSheetId="28">#REF!</definedName>
    <definedName name="TASAS" localSheetId="29">#REF!</definedName>
    <definedName name="TASAS" localSheetId="30">#REF!</definedName>
    <definedName name="TASAS" localSheetId="31">#REF!</definedName>
    <definedName name="TASAS" localSheetId="32">#REF!</definedName>
    <definedName name="TASAS" localSheetId="33">#REF!</definedName>
    <definedName name="TASAS" localSheetId="34">#REF!</definedName>
    <definedName name="TASAS" localSheetId="19">#REF!</definedName>
    <definedName name="TASAS" localSheetId="25">#REF!</definedName>
    <definedName name="TASAS">#REF!</definedName>
    <definedName name="Tasas_Interes_06R" localSheetId="17">#REF!</definedName>
    <definedName name="Tasas_Interes_06R" localSheetId="18">#REF!</definedName>
    <definedName name="Tasas_Interes_06R" localSheetId="20">#REF!</definedName>
    <definedName name="Tasas_Interes_06R" localSheetId="30">#REF!</definedName>
    <definedName name="Tasas_Interes_06R" localSheetId="31">[157]A!$A$1:$T$54</definedName>
    <definedName name="Tasas_Interes_06R" localSheetId="19">#REF!</definedName>
    <definedName name="Tasas_Interes_06R">#REF!</definedName>
    <definedName name="Tbl_GFN" localSheetId="48">[158]Table_GEF!$B$2:$T$53</definedName>
    <definedName name="Tbl_GFN" localSheetId="52">[158]Table_GEF!$B$2:$T$53</definedName>
    <definedName name="Tbl_GFN" localSheetId="28">[158]Table_GEF!$B$2:$T$53</definedName>
    <definedName name="Tbl_GFN" localSheetId="29">[158]Table_GEF!$B$2:$T$53</definedName>
    <definedName name="Tbl_GFN" localSheetId="30">#REF!</definedName>
    <definedName name="Tbl_GFN" localSheetId="31">[158]Table_GEF!$B$2:$T$53</definedName>
    <definedName name="Tbl_GFN">#REF!</definedName>
    <definedName name="tblChecks" localSheetId="12">#REF!</definedName>
    <definedName name="tblChecks" localSheetId="17">#REF!</definedName>
    <definedName name="tblChecks" localSheetId="18">#REF!</definedName>
    <definedName name="tblChecks" localSheetId="20">#REF!</definedName>
    <definedName name="tblChecks" localSheetId="30">#REF!</definedName>
    <definedName name="tblChecks" localSheetId="31">[110]ErrCheck!$A$3:$E$5</definedName>
    <definedName name="tblChecks" localSheetId="19">#REF!</definedName>
    <definedName name="tblChecks">#REF!</definedName>
    <definedName name="tblLinks" localSheetId="12">#REF!</definedName>
    <definedName name="tblLinks" localSheetId="17">#REF!</definedName>
    <definedName name="tblLinks" localSheetId="18">#REF!</definedName>
    <definedName name="tblLinks" localSheetId="20">#REF!</definedName>
    <definedName name="tblLinks" localSheetId="30">#REF!</definedName>
    <definedName name="tblLinks" localSheetId="31">[110]Links!$A$4:$F$33</definedName>
    <definedName name="tblLinks" localSheetId="19">#REF!</definedName>
    <definedName name="tblLinks">#REF!</definedName>
    <definedName name="tc">#VALUE!</definedName>
    <definedName name="TCN" localSheetId="30">#REF!</definedName>
    <definedName name="TCN" localSheetId="31">[89]SREAL!A$158</definedName>
    <definedName name="TCN">#REF!</definedName>
    <definedName name="TD" localSheetId="48">#REF!</definedName>
    <definedName name="TD" localSheetId="49">#REF!</definedName>
    <definedName name="TD" localSheetId="50">#REF!</definedName>
    <definedName name="TD" localSheetId="51">#REF!</definedName>
    <definedName name="TD" localSheetId="52">#REF!</definedName>
    <definedName name="TD" localSheetId="11">#REF!</definedName>
    <definedName name="TD" localSheetId="12">#REF!</definedName>
    <definedName name="TD" localSheetId="13">#REF!</definedName>
    <definedName name="TD" localSheetId="17">#REF!</definedName>
    <definedName name="TD" localSheetId="18">#REF!</definedName>
    <definedName name="TD" localSheetId="20">#REF!</definedName>
    <definedName name="TD" localSheetId="21">#REF!</definedName>
    <definedName name="TD" localSheetId="26">#REF!</definedName>
    <definedName name="TD" localSheetId="28">#REF!</definedName>
    <definedName name="TD" localSheetId="29">#REF!</definedName>
    <definedName name="TD" localSheetId="30">#REF!</definedName>
    <definedName name="TD" localSheetId="31">#REF!</definedName>
    <definedName name="TD" localSheetId="32">#REF!</definedName>
    <definedName name="TD" localSheetId="33">#REF!</definedName>
    <definedName name="TD" localSheetId="34">#REF!</definedName>
    <definedName name="TD" localSheetId="19">#REF!</definedName>
    <definedName name="TD" localSheetId="25">#REF!</definedName>
    <definedName name="TD" localSheetId="27">#REF!</definedName>
    <definedName name="TD">#REF!</definedName>
    <definedName name="TD1A" localSheetId="49">#REF!</definedName>
    <definedName name="TD1A" localSheetId="50">#REF!</definedName>
    <definedName name="TD1A" localSheetId="51">#REF!</definedName>
    <definedName name="TD1A" localSheetId="11">#REF!</definedName>
    <definedName name="TD1A" localSheetId="12">#REF!</definedName>
    <definedName name="TD1A" localSheetId="17">#REF!</definedName>
    <definedName name="TD1A" localSheetId="20">#REF!</definedName>
    <definedName name="TD1A" localSheetId="21">#REF!</definedName>
    <definedName name="TD1A" localSheetId="28">#REF!</definedName>
    <definedName name="TD1A" localSheetId="29">#REF!</definedName>
    <definedName name="TD1A" localSheetId="30">#REF!</definedName>
    <definedName name="TD1A" localSheetId="31">#REF!</definedName>
    <definedName name="TD1A" localSheetId="32">#REF!</definedName>
    <definedName name="TD1A" localSheetId="33">#REF!</definedName>
    <definedName name="TD1A" localSheetId="34">#REF!</definedName>
    <definedName name="TD1A" localSheetId="19">#REF!</definedName>
    <definedName name="TD1A" localSheetId="25">#REF!</definedName>
    <definedName name="TD1A">#REF!</definedName>
    <definedName name="TDATE" localSheetId="28">#REF!</definedName>
    <definedName name="TDATE" localSheetId="29">#REF!</definedName>
    <definedName name="TDATE" localSheetId="30">#REF!</definedName>
    <definedName name="TDATE" localSheetId="31">#REF!</definedName>
    <definedName name="TDATE">#REF!</definedName>
    <definedName name="teetwetw" localSheetId="49" hidden="1">#REF!</definedName>
    <definedName name="teetwetw" localSheetId="50" hidden="1">#REF!</definedName>
    <definedName name="teetwetw" localSheetId="51" hidden="1">#REF!</definedName>
    <definedName name="teetwetw" localSheetId="11" hidden="1">#REF!</definedName>
    <definedName name="teetwetw" localSheetId="17" hidden="1">#REF!</definedName>
    <definedName name="teetwetw" localSheetId="20" hidden="1">#REF!</definedName>
    <definedName name="teetwetw" localSheetId="21" hidden="1">#REF!</definedName>
    <definedName name="teetwetw" localSheetId="28" hidden="1">#REF!</definedName>
    <definedName name="teetwetw" localSheetId="29" hidden="1">#REF!</definedName>
    <definedName name="teetwetw" localSheetId="30" hidden="1">#REF!</definedName>
    <definedName name="teetwetw" localSheetId="31" hidden="1">#REF!</definedName>
    <definedName name="teetwetw" localSheetId="32" hidden="1">#REF!</definedName>
    <definedName name="teetwetw" localSheetId="33" hidden="1">#REF!</definedName>
    <definedName name="teetwetw" localSheetId="34" hidden="1">#REF!</definedName>
    <definedName name="teetwetw" localSheetId="19" hidden="1">#REF!</definedName>
    <definedName name="teetwetw" localSheetId="25" hidden="1">#REF!</definedName>
    <definedName name="teetwetw" hidden="1">#REF!</definedName>
    <definedName name="TELAS" localSheetId="49">#REF!</definedName>
    <definedName name="TELAS" localSheetId="50">#REF!</definedName>
    <definedName name="TELAS" localSheetId="51">#REF!</definedName>
    <definedName name="TELAS" localSheetId="11">#REF!</definedName>
    <definedName name="TELAS" localSheetId="17">#REF!</definedName>
    <definedName name="TELAS" localSheetId="28">#REF!</definedName>
    <definedName name="TELAS" localSheetId="29">#REF!</definedName>
    <definedName name="TELAS" localSheetId="30">#REF!</definedName>
    <definedName name="TELAS" localSheetId="31">#REF!</definedName>
    <definedName name="TELAS" localSheetId="25">#REF!</definedName>
    <definedName name="TELAS">#REF!</definedName>
    <definedName name="Template_Table" localSheetId="49">#REF!</definedName>
    <definedName name="Template_Table" localSheetId="50">#REF!</definedName>
    <definedName name="Template_Table" localSheetId="51">#REF!</definedName>
    <definedName name="Template_Table" localSheetId="11">#REF!</definedName>
    <definedName name="Template_Table" localSheetId="17">#REF!</definedName>
    <definedName name="Template_Table" localSheetId="28">#REF!</definedName>
    <definedName name="Template_Table" localSheetId="29">#REF!</definedName>
    <definedName name="Template_Table" localSheetId="30">#REF!</definedName>
    <definedName name="Template_Table" localSheetId="31">#REF!</definedName>
    <definedName name="Template_Table" localSheetId="25">#REF!</definedName>
    <definedName name="Template_Table">#REF!</definedName>
    <definedName name="terte" localSheetId="49" hidden="1">#REF!</definedName>
    <definedName name="terte" localSheetId="50" hidden="1">#REF!</definedName>
    <definedName name="terte" localSheetId="51" hidden="1">#REF!</definedName>
    <definedName name="terte" localSheetId="11" hidden="1">#REF!</definedName>
    <definedName name="terte" localSheetId="17" hidden="1">#REF!</definedName>
    <definedName name="terte" localSheetId="21" hidden="1">#REF!</definedName>
    <definedName name="terte" localSheetId="28" hidden="1">#REF!</definedName>
    <definedName name="terte" localSheetId="29" hidden="1">#REF!</definedName>
    <definedName name="terte" localSheetId="30" hidden="1">#REF!</definedName>
    <definedName name="terte" localSheetId="31" hidden="1">#REF!</definedName>
    <definedName name="terte" localSheetId="32" hidden="1">#REF!</definedName>
    <definedName name="terte" localSheetId="33" hidden="1">#REF!</definedName>
    <definedName name="terte" localSheetId="34" hidden="1">#REF!</definedName>
    <definedName name="terte" localSheetId="19" hidden="1">#REF!</definedName>
    <definedName name="terte" localSheetId="25" hidden="1">#REF!</definedName>
    <definedName name="terte" hidden="1">#REF!</definedName>
    <definedName name="tete" localSheetId="49" hidden="1">#REF!</definedName>
    <definedName name="tete" localSheetId="50" hidden="1">#REF!</definedName>
    <definedName name="tete" localSheetId="51" hidden="1">#REF!</definedName>
    <definedName name="tete" localSheetId="11" hidden="1">#REF!</definedName>
    <definedName name="tete" localSheetId="17" hidden="1">#REF!</definedName>
    <definedName name="tete" localSheetId="21" hidden="1">#REF!</definedName>
    <definedName name="tete" localSheetId="28" hidden="1">#REF!</definedName>
    <definedName name="tete" localSheetId="29" hidden="1">#REF!</definedName>
    <definedName name="tete" localSheetId="30" hidden="1">#REF!</definedName>
    <definedName name="tete" localSheetId="31" hidden="1">#REF!</definedName>
    <definedName name="tete" localSheetId="32" hidden="1">#REF!</definedName>
    <definedName name="tete" localSheetId="33" hidden="1">#REF!</definedName>
    <definedName name="tete" localSheetId="34" hidden="1">#REF!</definedName>
    <definedName name="tete" localSheetId="19" hidden="1">#REF!</definedName>
    <definedName name="tete" localSheetId="25" hidden="1">#REF!</definedName>
    <definedName name="tete" hidden="1">#REF!</definedName>
    <definedName name="tetetwe" localSheetId="48" hidden="1">'[101]Fax a enviar'!#REF!</definedName>
    <definedName name="tetetwe" localSheetId="49" hidden="1">'[101]Fax a enviar'!#REF!</definedName>
    <definedName name="tetetwe" localSheetId="50" hidden="1">'[101]Fax a enviar'!#REF!</definedName>
    <definedName name="tetetwe" localSheetId="51" hidden="1">'[101]Fax a enviar'!#REF!</definedName>
    <definedName name="tetetwe" localSheetId="52" hidden="1">'[101]Fax a enviar'!#REF!</definedName>
    <definedName name="tetetwe" localSheetId="11" hidden="1">#REF!</definedName>
    <definedName name="tetetwe" localSheetId="12" hidden="1">#REF!</definedName>
    <definedName name="tetetwe" localSheetId="13" hidden="1">#REF!</definedName>
    <definedName name="tetetwe" localSheetId="17" hidden="1">#REF!</definedName>
    <definedName name="tetetwe" localSheetId="18" hidden="1">#REF!</definedName>
    <definedName name="tetetwe" localSheetId="20" hidden="1">#REF!</definedName>
    <definedName name="tetetwe" localSheetId="26" hidden="1">#REF!</definedName>
    <definedName name="tetetwe" localSheetId="28" hidden="1">'[101]Fax a enviar'!#REF!</definedName>
    <definedName name="tetetwe" localSheetId="29" hidden="1">'[101]Fax a enviar'!#REF!</definedName>
    <definedName name="tetetwe" localSheetId="30" hidden="1">#REF!</definedName>
    <definedName name="tetetwe" localSheetId="31" hidden="1">'[101]Fax a enviar'!#REF!</definedName>
    <definedName name="tetetwe" localSheetId="32" hidden="1">#REF!</definedName>
    <definedName name="tetetwe" localSheetId="19" hidden="1">#REF!</definedName>
    <definedName name="tetetwe" localSheetId="25" hidden="1">#REF!</definedName>
    <definedName name="tetetwe" localSheetId="27" hidden="1">#REF!</definedName>
    <definedName name="tetetwe" hidden="1">#REF!</definedName>
    <definedName name="TEXTO1" localSheetId="48">#REF!</definedName>
    <definedName name="TEXTO1" localSheetId="51">#REF!</definedName>
    <definedName name="TEXTO1" localSheetId="52">#REF!</definedName>
    <definedName name="TEXTO1" localSheetId="12">#REF!</definedName>
    <definedName name="TEXTO1" localSheetId="13">#REF!</definedName>
    <definedName name="TEXTO1" localSheetId="28">#REF!</definedName>
    <definedName name="TEXTO1" localSheetId="29">#REF!</definedName>
    <definedName name="TEXTO1" localSheetId="30">#REF!</definedName>
    <definedName name="TEXTO1" localSheetId="31">#REF!</definedName>
    <definedName name="TEXTO1">#REF!</definedName>
    <definedName name="TEXTO2" localSheetId="48">#REF!</definedName>
    <definedName name="TEXTO2" localSheetId="51">#REF!</definedName>
    <definedName name="TEXTO2" localSheetId="52">#REF!</definedName>
    <definedName name="TEXTO2" localSheetId="12">#REF!</definedName>
    <definedName name="TEXTO2" localSheetId="13">#REF!</definedName>
    <definedName name="TEXTO2" localSheetId="28">#REF!</definedName>
    <definedName name="TEXTO2" localSheetId="29">#REF!</definedName>
    <definedName name="TEXTO2" localSheetId="30">#REF!</definedName>
    <definedName name="TEXTO2" localSheetId="31">#REF!</definedName>
    <definedName name="TEXTO2">#REF!</definedName>
    <definedName name="textToday" localSheetId="48">#REF!</definedName>
    <definedName name="textToday" localSheetId="49">#REF!</definedName>
    <definedName name="textToday" localSheetId="50">#REF!</definedName>
    <definedName name="textToday" localSheetId="51">#REF!</definedName>
    <definedName name="textToday" localSheetId="52">#REF!</definedName>
    <definedName name="textToday" localSheetId="11">#REF!</definedName>
    <definedName name="textToday" localSheetId="12">#REF!</definedName>
    <definedName name="textToday" localSheetId="13">#REF!</definedName>
    <definedName name="textToday" localSheetId="17">#REF!</definedName>
    <definedName name="textToday" localSheetId="18">#REF!</definedName>
    <definedName name="textToday" localSheetId="20">#REF!</definedName>
    <definedName name="textToday" localSheetId="21">#REF!</definedName>
    <definedName name="textToday" localSheetId="26">#REF!</definedName>
    <definedName name="textToday" localSheetId="28">#REF!</definedName>
    <definedName name="textToday" localSheetId="29">#REF!</definedName>
    <definedName name="textToday" localSheetId="30">#REF!</definedName>
    <definedName name="textToday" localSheetId="31">#REF!</definedName>
    <definedName name="textToday" localSheetId="32">#REF!</definedName>
    <definedName name="textToday" localSheetId="33">#REF!</definedName>
    <definedName name="textToday" localSheetId="34">#REF!</definedName>
    <definedName name="textToday" localSheetId="19">#REF!</definedName>
    <definedName name="textToday" localSheetId="25">#REF!</definedName>
    <definedName name="textToday" localSheetId="27">#REF!</definedName>
    <definedName name="textToday">#REF!</definedName>
    <definedName name="TIPOCAMBIO" localSheetId="49">#REF!</definedName>
    <definedName name="TIPOCAMBIO" localSheetId="50">#REF!</definedName>
    <definedName name="TIPOCAMBIO" localSheetId="51">#REF!</definedName>
    <definedName name="TIPOCAMBIO" localSheetId="11">#REF!</definedName>
    <definedName name="TIPOCAMBIO" localSheetId="17">#REF!</definedName>
    <definedName name="TIPOCAMBIO" localSheetId="18">#REF!</definedName>
    <definedName name="TIPOCAMBIO" localSheetId="20">#REF!</definedName>
    <definedName name="TIPOCAMBIO" localSheetId="26">#REF!</definedName>
    <definedName name="TIPOCAMBIO" localSheetId="28">#REF!</definedName>
    <definedName name="TIPOCAMBIO" localSheetId="29">#REF!</definedName>
    <definedName name="TIPOCAMBIO" localSheetId="30">#REF!</definedName>
    <definedName name="TIPOCAMBIO" localSheetId="31">#REF!</definedName>
    <definedName name="TIPOCAMBIO" localSheetId="32">#REF!</definedName>
    <definedName name="TIPOCAMBIO" localSheetId="19">#REF!</definedName>
    <definedName name="TIPOCAMBIO" localSheetId="25">#REF!</definedName>
    <definedName name="TIPOCAMBIO" localSheetId="27">#REF!</definedName>
    <definedName name="TIPOCAMBIO">#REF!</definedName>
    <definedName name="TITLES" localSheetId="49">#REF!</definedName>
    <definedName name="TITLES" localSheetId="50">#REF!</definedName>
    <definedName name="TITLES" localSheetId="51">#REF!</definedName>
    <definedName name="TITLES" localSheetId="11">#REF!</definedName>
    <definedName name="TITLES" localSheetId="17">#REF!</definedName>
    <definedName name="TITLES" localSheetId="20">#REF!</definedName>
    <definedName name="TITLES" localSheetId="28">#REF!</definedName>
    <definedName name="TITLES" localSheetId="29">#REF!</definedName>
    <definedName name="TITLES" localSheetId="30">#REF!</definedName>
    <definedName name="TITLES" localSheetId="31">#REF!</definedName>
    <definedName name="TITLES" localSheetId="25">#REF!</definedName>
    <definedName name="TITLES">#REF!</definedName>
    <definedName name="TítuloDeColumna1" localSheetId="49">#REF!</definedName>
    <definedName name="TítuloDeColumna1" localSheetId="50">#REF!</definedName>
    <definedName name="TítuloDeColumna1" localSheetId="51">#REF!</definedName>
    <definedName name="TítuloDeColumna1" localSheetId="11">#REF!</definedName>
    <definedName name="TítuloDeColumna1" localSheetId="17">#REF!</definedName>
    <definedName name="TítuloDeColumna1" localSheetId="28">#REF!</definedName>
    <definedName name="TítuloDeColumna1" localSheetId="29">#REF!</definedName>
    <definedName name="TítuloDeColumna1" localSheetId="30">#REF!</definedName>
    <definedName name="TítuloDeColumna1" localSheetId="31">#REF!</definedName>
    <definedName name="TítuloDeColumna1" localSheetId="25">#REF!</definedName>
    <definedName name="TítuloDeColumna1">#REF!</definedName>
    <definedName name="TítuloDeColumna2" localSheetId="49">#REF!</definedName>
    <definedName name="TítuloDeColumna2" localSheetId="50">#REF!</definedName>
    <definedName name="TítuloDeColumna2" localSheetId="51">#REF!</definedName>
    <definedName name="TítuloDeColumna2" localSheetId="11">#REF!</definedName>
    <definedName name="TítuloDeColumna2" localSheetId="17">#REF!</definedName>
    <definedName name="TítuloDeColumna2" localSheetId="28">#REF!</definedName>
    <definedName name="TítuloDeColumna2" localSheetId="29">#REF!</definedName>
    <definedName name="TítuloDeColumna2" localSheetId="30">#REF!</definedName>
    <definedName name="TítuloDeColumna2" localSheetId="31">#REF!</definedName>
    <definedName name="TítuloDeColumna2" localSheetId="25">#REF!</definedName>
    <definedName name="TítuloDeColumna2">#REF!</definedName>
    <definedName name="títulos" localSheetId="28">#REF!</definedName>
    <definedName name="títulos" localSheetId="29">#REF!</definedName>
    <definedName name="títulos" localSheetId="30">#REF!</definedName>
    <definedName name="títulos" localSheetId="31">#REF!</definedName>
    <definedName name="títulos">#REF!</definedName>
    <definedName name="_xlnm.Print_Titles" localSheetId="49">#REF!</definedName>
    <definedName name="_xlnm.Print_Titles" localSheetId="50">#REF!</definedName>
    <definedName name="_xlnm.Print_Titles" localSheetId="51">#REF!</definedName>
    <definedName name="_xlnm.Print_Titles" localSheetId="11">#REF!</definedName>
    <definedName name="_xlnm.Print_Titles" localSheetId="12">#REF!,#REF!</definedName>
    <definedName name="_xlnm.Print_Titles" localSheetId="13">#REF!</definedName>
    <definedName name="_xlnm.Print_Titles" localSheetId="17">#REF!</definedName>
    <definedName name="_xlnm.Print_Titles" localSheetId="18">#REF!</definedName>
    <definedName name="_xlnm.Print_Titles" localSheetId="20">#REF!</definedName>
    <definedName name="_xlnm.Print_Titles" localSheetId="21">#REF!</definedName>
    <definedName name="_xlnm.Print_Titles" localSheetId="26">#REF!</definedName>
    <definedName name="_xlnm.Print_Titles" localSheetId="28">#REF!</definedName>
    <definedName name="_xlnm.Print_Titles" localSheetId="29">#REF!</definedName>
    <definedName name="_xlnm.Print_Titles" localSheetId="30">#REF!</definedName>
    <definedName name="_xlnm.Print_Titles" localSheetId="31">#REF!</definedName>
    <definedName name="_xlnm.Print_Titles" localSheetId="32">#REF!</definedName>
    <definedName name="_xlnm.Print_Titles" localSheetId="33">#REF!</definedName>
    <definedName name="_xlnm.Print_Titles" localSheetId="34">#REF!</definedName>
    <definedName name="_xlnm.Print_Titles" localSheetId="19">#REF!</definedName>
    <definedName name="_xlnm.Print_Titles" localSheetId="25">#REF!</definedName>
    <definedName name="_xlnm.Print_Titles" localSheetId="27">#REF!</definedName>
    <definedName name="_xlnm.Print_Titles">#REF!</definedName>
    <definedName name="tj" localSheetId="48" hidden="1">{"Riqfin97",#N/A,FALSE,"Tran";"Riqfinpro",#N/A,FALSE,"Tran"}</definedName>
    <definedName name="tj" localSheetId="49" hidden="1">{"Riqfin97",#N/A,FALSE,"Tran";"Riqfinpro",#N/A,FALSE,"Tran"}</definedName>
    <definedName name="tj" localSheetId="50" hidden="1">{"Riqfin97",#N/A,FALSE,"Tran";"Riqfinpro",#N/A,FALSE,"Tran"}</definedName>
    <definedName name="tj" localSheetId="51" hidden="1">{"Riqfin97",#N/A,FALSE,"Tran";"Riqfinpro",#N/A,FALSE,"Tran"}</definedName>
    <definedName name="tj" localSheetId="52" hidden="1">{"Riqfin97",#N/A,FALSE,"Tran";"Riqfinpro",#N/A,FALSE,"Tran"}</definedName>
    <definedName name="tj" localSheetId="11" hidden="1">{"Riqfin97",#N/A,FALSE,"Tran";"Riqfinpro",#N/A,FALSE,"Tran"}</definedName>
    <definedName name="tj" localSheetId="12" hidden="1">{"Riqfin97",#N/A,FALSE,"Tran";"Riqfinpro",#N/A,FALSE,"Tran"}</definedName>
    <definedName name="tj" localSheetId="13" hidden="1">{"Riqfin97",#N/A,FALSE,"Tran";"Riqfinpro",#N/A,FALSE,"Tran"}</definedName>
    <definedName name="tj" localSheetId="17" hidden="1">{"Riqfin97",#N/A,FALSE,"Tran";"Riqfinpro",#N/A,FALSE,"Tran"}</definedName>
    <definedName name="tj" localSheetId="18" hidden="1">{"Riqfin97",#N/A,FALSE,"Tran";"Riqfinpro",#N/A,FALSE,"Tran"}</definedName>
    <definedName name="tj" localSheetId="20" hidden="1">{"Riqfin97",#N/A,FALSE,"Tran";"Riqfinpro",#N/A,FALSE,"Tran"}</definedName>
    <definedName name="tj" localSheetId="21" hidden="1">{"Riqfin97",#N/A,FALSE,"Tran";"Riqfinpro",#N/A,FALSE,"Tran"}</definedName>
    <definedName name="tj" localSheetId="10" hidden="1">{"Riqfin97",#N/A,FALSE,"Tran";"Riqfinpro",#N/A,FALSE,"Tran"}</definedName>
    <definedName name="tj" localSheetId="26" hidden="1">{"Riqfin97",#N/A,FALSE,"Tran";"Riqfinpro",#N/A,FALSE,"Tran"}</definedName>
    <definedName name="tj" localSheetId="23" hidden="1">{"Riqfin97",#N/A,FALSE,"Tran";"Riqfinpro",#N/A,FALSE,"Tran"}</definedName>
    <definedName name="tj" localSheetId="28" hidden="1">{"Riqfin97",#N/A,FALSE,"Tran";"Riqfinpro",#N/A,FALSE,"Tran"}</definedName>
    <definedName name="tj" localSheetId="29" hidden="1">{"Riqfin97",#N/A,FALSE,"Tran";"Riqfinpro",#N/A,FALSE,"Tran"}</definedName>
    <definedName name="tj" localSheetId="30" hidden="1">{"Riqfin97",#N/A,FALSE,"Tran";"Riqfinpro",#N/A,FALSE,"Tran"}</definedName>
    <definedName name="tj" localSheetId="31" hidden="1">{"Riqfin97",#N/A,FALSE,"Tran";"Riqfinpro",#N/A,FALSE,"Tran"}</definedName>
    <definedName name="tj" localSheetId="32" hidden="1">{"Riqfin97",#N/A,FALSE,"Tran";"Riqfinpro",#N/A,FALSE,"Tran"}</definedName>
    <definedName name="tj" localSheetId="33" hidden="1">{"Riqfin97",#N/A,FALSE,"Tran";"Riqfinpro",#N/A,FALSE,"Tran"}</definedName>
    <definedName name="tj" localSheetId="34" hidden="1">{"Riqfin97",#N/A,FALSE,"Tran";"Riqfinpro",#N/A,FALSE,"Tran"}</definedName>
    <definedName name="tj" localSheetId="35" hidden="1">{"Riqfin97",#N/A,FALSE,"Tran";"Riqfinpro",#N/A,FALSE,"Tran"}</definedName>
    <definedName name="tj" localSheetId="19" hidden="1">{"Riqfin97",#N/A,FALSE,"Tran";"Riqfinpro",#N/A,FALSE,"Tran"}</definedName>
    <definedName name="tj" localSheetId="22" hidden="1">{"Riqfin97",#N/A,FALSE,"Tran";"Riqfinpro",#N/A,FALSE,"Tran"}</definedName>
    <definedName name="tj" localSheetId="25" hidden="1">{"Riqfin97",#N/A,FALSE,"Tran";"Riqfinpro",#N/A,FALSE,"Tran"}</definedName>
    <definedName name="tj" localSheetId="27" hidden="1">{"Riqfin97",#N/A,FALSE,"Tran";"Riqfinpro",#N/A,FALSE,"Tran"}</definedName>
    <definedName name="tj" hidden="1">{"Riqfin97",#N/A,FALSE,"Tran";"Riqfinpro",#N/A,FALSE,"Tran"}</definedName>
    <definedName name="tjutju" localSheetId="17" hidden="1">#REF!</definedName>
    <definedName name="tjutju" localSheetId="18" hidden="1">#REF!</definedName>
    <definedName name="tjutju" localSheetId="20" hidden="1">#REF!</definedName>
    <definedName name="tjutju" localSheetId="30" hidden="1">#REF!</definedName>
    <definedName name="tjutju" localSheetId="31" hidden="1">'[95]Fax a enviar'!#REF!</definedName>
    <definedName name="tjutju" localSheetId="19" hidden="1">#REF!</definedName>
    <definedName name="tjutju" hidden="1">#REF!</definedName>
    <definedName name="TM" localSheetId="48">#REF!</definedName>
    <definedName name="TM" localSheetId="49">#REF!</definedName>
    <definedName name="TM" localSheetId="50">#REF!</definedName>
    <definedName name="TM" localSheetId="51">#REF!</definedName>
    <definedName name="TM" localSheetId="52">#REF!</definedName>
    <definedName name="TM" localSheetId="11">#REF!</definedName>
    <definedName name="TM" localSheetId="12">#REF!</definedName>
    <definedName name="TM" localSheetId="13">#REF!</definedName>
    <definedName name="TM" localSheetId="17">#REF!</definedName>
    <definedName name="TM" localSheetId="18">#REF!</definedName>
    <definedName name="TM" localSheetId="20">#REF!</definedName>
    <definedName name="TM" localSheetId="26">#REF!</definedName>
    <definedName name="TM" localSheetId="28">#REF!</definedName>
    <definedName name="TM" localSheetId="29">#REF!</definedName>
    <definedName name="TM" localSheetId="30">#REF!</definedName>
    <definedName name="TM" localSheetId="31">#REF!</definedName>
    <definedName name="TM" localSheetId="32">#REF!</definedName>
    <definedName name="TM" localSheetId="19">#REF!</definedName>
    <definedName name="TM" localSheetId="25">#REF!</definedName>
    <definedName name="TM" localSheetId="27">#REF!</definedName>
    <definedName name="TM">#REF!</definedName>
    <definedName name="TM_D" localSheetId="49">#REF!</definedName>
    <definedName name="TM_D" localSheetId="50">#REF!</definedName>
    <definedName name="TM_D" localSheetId="51">#REF!</definedName>
    <definedName name="TM_D" localSheetId="11">#REF!</definedName>
    <definedName name="TM_D" localSheetId="12">#REF!</definedName>
    <definedName name="TM_D" localSheetId="13">#REF!</definedName>
    <definedName name="TM_D" localSheetId="17">#REF!</definedName>
    <definedName name="TM_D" localSheetId="18">#REF!</definedName>
    <definedName name="TM_D" localSheetId="20">#REF!</definedName>
    <definedName name="TM_D" localSheetId="26">#REF!</definedName>
    <definedName name="TM_D" localSheetId="28">#REF!</definedName>
    <definedName name="TM_D" localSheetId="29">#REF!</definedName>
    <definedName name="TM_D" localSheetId="30">#REF!</definedName>
    <definedName name="TM_D" localSheetId="31">#REF!</definedName>
    <definedName name="TM_D" localSheetId="32">#REF!</definedName>
    <definedName name="TM_D" localSheetId="19">#REF!</definedName>
    <definedName name="TM_D" localSheetId="25">#REF!</definedName>
    <definedName name="TM_D" localSheetId="27">#REF!</definedName>
    <definedName name="TM_D">#REF!</definedName>
    <definedName name="TM_DPCH" localSheetId="49">#REF!</definedName>
    <definedName name="TM_DPCH" localSheetId="50">#REF!</definedName>
    <definedName name="TM_DPCH" localSheetId="51">#REF!</definedName>
    <definedName name="TM_DPCH" localSheetId="11">#REF!</definedName>
    <definedName name="TM_DPCH" localSheetId="12">#REF!</definedName>
    <definedName name="TM_DPCH" localSheetId="13">#REF!</definedName>
    <definedName name="TM_DPCH" localSheetId="17">#REF!</definedName>
    <definedName name="TM_DPCH" localSheetId="18">#REF!</definedName>
    <definedName name="TM_DPCH" localSheetId="20">#REF!</definedName>
    <definedName name="TM_DPCH" localSheetId="26">#REF!</definedName>
    <definedName name="TM_DPCH" localSheetId="28">#REF!</definedName>
    <definedName name="TM_DPCH" localSheetId="29">#REF!</definedName>
    <definedName name="TM_DPCH" localSheetId="30">#REF!</definedName>
    <definedName name="TM_DPCH" localSheetId="31">#REF!</definedName>
    <definedName name="TM_DPCH" localSheetId="32">#REF!</definedName>
    <definedName name="TM_DPCH" localSheetId="19">#REF!</definedName>
    <definedName name="TM_DPCH" localSheetId="25">#REF!</definedName>
    <definedName name="TM_DPCH" localSheetId="27">#REF!</definedName>
    <definedName name="TM_DPCH">#REF!</definedName>
    <definedName name="TM_R" localSheetId="49">#REF!</definedName>
    <definedName name="TM_R" localSheetId="50">#REF!</definedName>
    <definedName name="TM_R" localSheetId="51">#REF!</definedName>
    <definedName name="TM_R" localSheetId="11">#REF!</definedName>
    <definedName name="TM_R" localSheetId="12">#REF!</definedName>
    <definedName name="TM_R" localSheetId="13">#REF!</definedName>
    <definedName name="TM_R" localSheetId="17">#REF!</definedName>
    <definedName name="TM_R" localSheetId="18">#REF!</definedName>
    <definedName name="TM_R" localSheetId="20">#REF!</definedName>
    <definedName name="TM_R" localSheetId="26">#REF!</definedName>
    <definedName name="TM_R" localSheetId="28">#REF!</definedName>
    <definedName name="TM_R" localSheetId="29">#REF!</definedName>
    <definedName name="TM_R" localSheetId="30">#REF!</definedName>
    <definedName name="TM_R" localSheetId="31">#REF!</definedName>
    <definedName name="TM_R" localSheetId="32">#REF!</definedName>
    <definedName name="TM_R" localSheetId="19">#REF!</definedName>
    <definedName name="TM_R" localSheetId="25">#REF!</definedName>
    <definedName name="TM_R" localSheetId="27">#REF!</definedName>
    <definedName name="TM_R">#REF!</definedName>
    <definedName name="TM_RPCH" localSheetId="49">#REF!</definedName>
    <definedName name="TM_RPCH" localSheetId="50">#REF!</definedName>
    <definedName name="TM_RPCH" localSheetId="51">#REF!</definedName>
    <definedName name="TM_RPCH" localSheetId="11">#REF!</definedName>
    <definedName name="TM_RPCH" localSheetId="12">#REF!</definedName>
    <definedName name="TM_RPCH" localSheetId="13">#REF!</definedName>
    <definedName name="TM_RPCH" localSheetId="17">#REF!</definedName>
    <definedName name="TM_RPCH" localSheetId="18">#REF!</definedName>
    <definedName name="TM_RPCH" localSheetId="20">#REF!</definedName>
    <definedName name="TM_RPCH" localSheetId="26">#REF!</definedName>
    <definedName name="TM_RPCH" localSheetId="28">#REF!</definedName>
    <definedName name="TM_RPCH" localSheetId="29">#REF!</definedName>
    <definedName name="TM_RPCH" localSheetId="30">#REF!</definedName>
    <definedName name="TM_RPCH" localSheetId="31">#REF!</definedName>
    <definedName name="TM_RPCH" localSheetId="32">#REF!</definedName>
    <definedName name="TM_RPCH" localSheetId="19">#REF!</definedName>
    <definedName name="TM_RPCH" localSheetId="25">#REF!</definedName>
    <definedName name="TM_RPCH" localSheetId="27">#REF!</definedName>
    <definedName name="TM_RPCH">#REF!</definedName>
    <definedName name="TMG" localSheetId="49">#REF!</definedName>
    <definedName name="TMG" localSheetId="50">#REF!</definedName>
    <definedName name="TMG" localSheetId="51">#REF!</definedName>
    <definedName name="TMG" localSheetId="11">#REF!</definedName>
    <definedName name="TMG" localSheetId="12">#REF!</definedName>
    <definedName name="TMG" localSheetId="13">#REF!</definedName>
    <definedName name="TMG" localSheetId="17">#REF!</definedName>
    <definedName name="TMG" localSheetId="18">#REF!</definedName>
    <definedName name="TMG" localSheetId="20">#REF!</definedName>
    <definedName name="TMG" localSheetId="26">#REF!</definedName>
    <definedName name="TMG" localSheetId="28">#REF!</definedName>
    <definedName name="TMG" localSheetId="29">#REF!</definedName>
    <definedName name="TMG" localSheetId="30">#REF!</definedName>
    <definedName name="TMG" localSheetId="31">#REF!</definedName>
    <definedName name="TMG" localSheetId="32">#REF!</definedName>
    <definedName name="TMG" localSheetId="19">#REF!</definedName>
    <definedName name="TMG" localSheetId="25">#REF!</definedName>
    <definedName name="TMG" localSheetId="27">#REF!</definedName>
    <definedName name="TMG">#REF!</definedName>
    <definedName name="TMG_D" localSheetId="12">#REF!</definedName>
    <definedName name="TMG_D" localSheetId="17">#REF!</definedName>
    <definedName name="TMG_D" localSheetId="18">#REF!</definedName>
    <definedName name="TMG_D" localSheetId="20">#REF!</definedName>
    <definedName name="TMG_D" localSheetId="30">#REF!</definedName>
    <definedName name="TMG_D" localSheetId="31">[78]Q5!$E$23:$AH$23</definedName>
    <definedName name="TMG_D" localSheetId="19">#REF!</definedName>
    <definedName name="TMG_D">#REF!</definedName>
    <definedName name="TMG_DPCH" localSheetId="48">#REF!</definedName>
    <definedName name="TMG_DPCH" localSheetId="49">#REF!</definedName>
    <definedName name="TMG_DPCH" localSheetId="50">#REF!</definedName>
    <definedName name="TMG_DPCH" localSheetId="51">#REF!</definedName>
    <definedName name="TMG_DPCH" localSheetId="52">#REF!</definedName>
    <definedName name="TMG_DPCH" localSheetId="11">#REF!</definedName>
    <definedName name="TMG_DPCH" localSheetId="12">#REF!</definedName>
    <definedName name="TMG_DPCH" localSheetId="13">#REF!</definedName>
    <definedName name="TMG_DPCH" localSheetId="17">#REF!</definedName>
    <definedName name="TMG_DPCH" localSheetId="18">#REF!</definedName>
    <definedName name="TMG_DPCH" localSheetId="20">#REF!</definedName>
    <definedName name="TMG_DPCH" localSheetId="26">#REF!</definedName>
    <definedName name="TMG_DPCH" localSheetId="28">#REF!</definedName>
    <definedName name="TMG_DPCH" localSheetId="29">#REF!</definedName>
    <definedName name="TMG_DPCH" localSheetId="30">#REF!</definedName>
    <definedName name="TMG_DPCH" localSheetId="31">#REF!</definedName>
    <definedName name="TMG_DPCH" localSheetId="32">#REF!</definedName>
    <definedName name="TMG_DPCH" localSheetId="19">#REF!</definedName>
    <definedName name="TMG_DPCH" localSheetId="25">#REF!</definedName>
    <definedName name="TMG_DPCH" localSheetId="27">#REF!</definedName>
    <definedName name="TMG_DPCH">#REF!</definedName>
    <definedName name="TMG_R" localSheetId="49">#REF!</definedName>
    <definedName name="TMG_R" localSheetId="50">#REF!</definedName>
    <definedName name="TMG_R" localSheetId="51">#REF!</definedName>
    <definedName name="TMG_R" localSheetId="11">#REF!</definedName>
    <definedName name="TMG_R" localSheetId="12">#REF!</definedName>
    <definedName name="TMG_R" localSheetId="13">#REF!</definedName>
    <definedName name="TMG_R" localSheetId="17">#REF!</definedName>
    <definedName name="TMG_R" localSheetId="18">#REF!</definedName>
    <definedName name="TMG_R" localSheetId="20">#REF!</definedName>
    <definedName name="TMG_R" localSheetId="26">#REF!</definedName>
    <definedName name="TMG_R" localSheetId="28">#REF!</definedName>
    <definedName name="TMG_R" localSheetId="29">#REF!</definedName>
    <definedName name="TMG_R" localSheetId="30">#REF!</definedName>
    <definedName name="TMG_R" localSheetId="31">#REF!</definedName>
    <definedName name="TMG_R" localSheetId="32">#REF!</definedName>
    <definedName name="TMG_R" localSheetId="19">#REF!</definedName>
    <definedName name="TMG_R" localSheetId="25">#REF!</definedName>
    <definedName name="TMG_R" localSheetId="27">#REF!</definedName>
    <definedName name="TMG_R">#REF!</definedName>
    <definedName name="TMG_RPCH" localSheetId="49">#REF!</definedName>
    <definedName name="TMG_RPCH" localSheetId="50">#REF!</definedName>
    <definedName name="TMG_RPCH" localSheetId="51">#REF!</definedName>
    <definedName name="TMG_RPCH" localSheetId="11">#REF!</definedName>
    <definedName name="TMG_RPCH" localSheetId="12">#REF!</definedName>
    <definedName name="TMG_RPCH" localSheetId="13">#REF!</definedName>
    <definedName name="TMG_RPCH" localSheetId="17">#REF!</definedName>
    <definedName name="TMG_RPCH" localSheetId="18">#REF!</definedName>
    <definedName name="TMG_RPCH" localSheetId="20">#REF!</definedName>
    <definedName name="TMG_RPCH" localSheetId="26">#REF!</definedName>
    <definedName name="TMG_RPCH" localSheetId="28">#REF!</definedName>
    <definedName name="TMG_RPCH" localSheetId="29">#REF!</definedName>
    <definedName name="TMG_RPCH" localSheetId="30">#REF!</definedName>
    <definedName name="TMG_RPCH" localSheetId="31">#REF!</definedName>
    <definedName name="TMG_RPCH" localSheetId="32">#REF!</definedName>
    <definedName name="TMG_RPCH" localSheetId="19">#REF!</definedName>
    <definedName name="TMG_RPCH" localSheetId="25">#REF!</definedName>
    <definedName name="TMG_RPCH" localSheetId="27">#REF!</definedName>
    <definedName name="TMG_RPCH">#REF!</definedName>
    <definedName name="TMGO">#N/A</definedName>
    <definedName name="TMGO_D" localSheetId="48">#REF!</definedName>
    <definedName name="TMGO_D" localSheetId="49">#REF!</definedName>
    <definedName name="TMGO_D" localSheetId="50">#REF!</definedName>
    <definedName name="TMGO_D" localSheetId="51">#REF!</definedName>
    <definedName name="TMGO_D" localSheetId="52">#REF!</definedName>
    <definedName name="TMGO_D" localSheetId="11">#REF!</definedName>
    <definedName name="TMGO_D" localSheetId="12">#REF!</definedName>
    <definedName name="TMGO_D" localSheetId="13">#REF!</definedName>
    <definedName name="TMGO_D" localSheetId="17">#REF!</definedName>
    <definedName name="TMGO_D" localSheetId="18">#REF!</definedName>
    <definedName name="TMGO_D" localSheetId="20">#REF!</definedName>
    <definedName name="TMGO_D" localSheetId="26">#REF!</definedName>
    <definedName name="TMGO_D" localSheetId="28">#REF!</definedName>
    <definedName name="TMGO_D" localSheetId="29">#REF!</definedName>
    <definedName name="TMGO_D" localSheetId="30">#REF!</definedName>
    <definedName name="TMGO_D" localSheetId="31">#REF!</definedName>
    <definedName name="TMGO_D" localSheetId="32">#REF!</definedName>
    <definedName name="TMGO_D" localSheetId="19">#REF!</definedName>
    <definedName name="TMGO_D" localSheetId="25">#REF!</definedName>
    <definedName name="TMGO_D" localSheetId="27">#REF!</definedName>
    <definedName name="TMGO_D">#REF!</definedName>
    <definedName name="TMGO_DPCH" localSheetId="49">#REF!</definedName>
    <definedName name="TMGO_DPCH" localSheetId="50">#REF!</definedName>
    <definedName name="TMGO_DPCH" localSheetId="51">#REF!</definedName>
    <definedName name="TMGO_DPCH" localSheetId="11">#REF!</definedName>
    <definedName name="TMGO_DPCH" localSheetId="12">#REF!</definedName>
    <definedName name="TMGO_DPCH" localSheetId="13">#REF!</definedName>
    <definedName name="TMGO_DPCH" localSheetId="17">#REF!</definedName>
    <definedName name="TMGO_DPCH" localSheetId="18">#REF!</definedName>
    <definedName name="TMGO_DPCH" localSheetId="20">#REF!</definedName>
    <definedName name="TMGO_DPCH" localSheetId="26">#REF!</definedName>
    <definedName name="TMGO_DPCH" localSheetId="28">#REF!</definedName>
    <definedName name="TMGO_DPCH" localSheetId="29">#REF!</definedName>
    <definedName name="TMGO_DPCH" localSheetId="30">#REF!</definedName>
    <definedName name="TMGO_DPCH" localSheetId="31">#REF!</definedName>
    <definedName name="TMGO_DPCH" localSheetId="32">#REF!</definedName>
    <definedName name="TMGO_DPCH" localSheetId="19">#REF!</definedName>
    <definedName name="TMGO_DPCH" localSheetId="25">#REF!</definedName>
    <definedName name="TMGO_DPCH" localSheetId="27">#REF!</definedName>
    <definedName name="TMGO_DPCH">#REF!</definedName>
    <definedName name="TMGO_R" localSheetId="49">#REF!</definedName>
    <definedName name="TMGO_R" localSheetId="50">#REF!</definedName>
    <definedName name="TMGO_R" localSheetId="51">#REF!</definedName>
    <definedName name="TMGO_R" localSheetId="11">#REF!</definedName>
    <definedName name="TMGO_R" localSheetId="12">#REF!</definedName>
    <definedName name="TMGO_R" localSheetId="13">#REF!</definedName>
    <definedName name="TMGO_R" localSheetId="17">#REF!</definedName>
    <definedName name="TMGO_R" localSheetId="18">#REF!</definedName>
    <definedName name="TMGO_R" localSheetId="20">#REF!</definedName>
    <definedName name="TMGO_R" localSheetId="26">#REF!</definedName>
    <definedName name="TMGO_R" localSheetId="28">#REF!</definedName>
    <definedName name="TMGO_R" localSheetId="29">#REF!</definedName>
    <definedName name="TMGO_R" localSheetId="30">#REF!</definedName>
    <definedName name="TMGO_R" localSheetId="31">#REF!</definedName>
    <definedName name="TMGO_R" localSheetId="32">#REF!</definedName>
    <definedName name="TMGO_R" localSheetId="19">#REF!</definedName>
    <definedName name="TMGO_R" localSheetId="25">#REF!</definedName>
    <definedName name="TMGO_R" localSheetId="27">#REF!</definedName>
    <definedName name="TMGO_R">#REF!</definedName>
    <definedName name="TMGO_RPCH" localSheetId="49">#REF!</definedName>
    <definedName name="TMGO_RPCH" localSheetId="50">#REF!</definedName>
    <definedName name="TMGO_RPCH" localSheetId="51">#REF!</definedName>
    <definedName name="TMGO_RPCH" localSheetId="11">#REF!</definedName>
    <definedName name="TMGO_RPCH" localSheetId="12">#REF!</definedName>
    <definedName name="TMGO_RPCH" localSheetId="13">#REF!</definedName>
    <definedName name="TMGO_RPCH" localSheetId="17">#REF!</definedName>
    <definedName name="TMGO_RPCH" localSheetId="18">#REF!</definedName>
    <definedName name="TMGO_RPCH" localSheetId="20">#REF!</definedName>
    <definedName name="TMGO_RPCH" localSheetId="26">#REF!</definedName>
    <definedName name="TMGO_RPCH" localSheetId="28">#REF!</definedName>
    <definedName name="TMGO_RPCH" localSheetId="29">#REF!</definedName>
    <definedName name="TMGO_RPCH" localSheetId="30">#REF!</definedName>
    <definedName name="TMGO_RPCH" localSheetId="31">#REF!</definedName>
    <definedName name="TMGO_RPCH" localSheetId="32">#REF!</definedName>
    <definedName name="TMGO_RPCH" localSheetId="19">#REF!</definedName>
    <definedName name="TMGO_RPCH" localSheetId="25">#REF!</definedName>
    <definedName name="TMGO_RPCH" localSheetId="27">#REF!</definedName>
    <definedName name="TMGO_RPCH">#REF!</definedName>
    <definedName name="TMGXO" localSheetId="49">#REF!</definedName>
    <definedName name="TMGXO" localSheetId="50">#REF!</definedName>
    <definedName name="TMGXO" localSheetId="51">#REF!</definedName>
    <definedName name="TMGXO" localSheetId="11">#REF!</definedName>
    <definedName name="TMGXO" localSheetId="12">#REF!</definedName>
    <definedName name="TMGXO" localSheetId="13">#REF!</definedName>
    <definedName name="TMGXO" localSheetId="17">#REF!</definedName>
    <definedName name="TMGXO" localSheetId="18">#REF!</definedName>
    <definedName name="TMGXO" localSheetId="20">#REF!</definedName>
    <definedName name="TMGXO" localSheetId="26">#REF!</definedName>
    <definedName name="TMGXO" localSheetId="28">#REF!</definedName>
    <definedName name="TMGXO" localSheetId="29">#REF!</definedName>
    <definedName name="TMGXO" localSheetId="30">#REF!</definedName>
    <definedName name="TMGXO" localSheetId="31">#REF!</definedName>
    <definedName name="TMGXO" localSheetId="32">#REF!</definedName>
    <definedName name="TMGXO" localSheetId="19">#REF!</definedName>
    <definedName name="TMGXO" localSheetId="25">#REF!</definedName>
    <definedName name="TMGXO" localSheetId="27">#REF!</definedName>
    <definedName name="TMGXO">#REF!</definedName>
    <definedName name="TMGXO_D" localSheetId="49">#REF!</definedName>
    <definedName name="TMGXO_D" localSheetId="50">#REF!</definedName>
    <definedName name="TMGXO_D" localSheetId="51">#REF!</definedName>
    <definedName name="TMGXO_D" localSheetId="11">#REF!</definedName>
    <definedName name="TMGXO_D" localSheetId="12">#REF!</definedName>
    <definedName name="TMGXO_D" localSheetId="13">#REF!</definedName>
    <definedName name="TMGXO_D" localSheetId="17">#REF!</definedName>
    <definedName name="TMGXO_D" localSheetId="18">#REF!</definedName>
    <definedName name="TMGXO_D" localSheetId="20">#REF!</definedName>
    <definedName name="TMGXO_D" localSheetId="26">#REF!</definedName>
    <definedName name="TMGXO_D" localSheetId="28">#REF!</definedName>
    <definedName name="TMGXO_D" localSheetId="29">#REF!</definedName>
    <definedName name="TMGXO_D" localSheetId="30">#REF!</definedName>
    <definedName name="TMGXO_D" localSheetId="31">#REF!</definedName>
    <definedName name="TMGXO_D" localSheetId="32">#REF!</definedName>
    <definedName name="TMGXO_D" localSheetId="19">#REF!</definedName>
    <definedName name="TMGXO_D" localSheetId="25">#REF!</definedName>
    <definedName name="TMGXO_D" localSheetId="27">#REF!</definedName>
    <definedName name="TMGXO_D">#REF!</definedName>
    <definedName name="TMGXO_DPCH" localSheetId="49">#REF!</definedName>
    <definedName name="TMGXO_DPCH" localSheetId="50">#REF!</definedName>
    <definedName name="TMGXO_DPCH" localSheetId="51">#REF!</definedName>
    <definedName name="TMGXO_DPCH" localSheetId="11">#REF!</definedName>
    <definedName name="TMGXO_DPCH" localSheetId="12">#REF!</definedName>
    <definedName name="TMGXO_DPCH" localSheetId="13">#REF!</definedName>
    <definedName name="TMGXO_DPCH" localSheetId="17">#REF!</definedName>
    <definedName name="TMGXO_DPCH" localSheetId="18">#REF!</definedName>
    <definedName name="TMGXO_DPCH" localSheetId="20">#REF!</definedName>
    <definedName name="TMGXO_DPCH" localSheetId="26">#REF!</definedName>
    <definedName name="TMGXO_DPCH" localSheetId="28">#REF!</definedName>
    <definedName name="TMGXO_DPCH" localSheetId="29">#REF!</definedName>
    <definedName name="TMGXO_DPCH" localSheetId="30">#REF!</definedName>
    <definedName name="TMGXO_DPCH" localSheetId="31">#REF!</definedName>
    <definedName name="TMGXO_DPCH" localSheetId="32">#REF!</definedName>
    <definedName name="TMGXO_DPCH" localSheetId="19">#REF!</definedName>
    <definedName name="TMGXO_DPCH" localSheetId="25">#REF!</definedName>
    <definedName name="TMGXO_DPCH" localSheetId="27">#REF!</definedName>
    <definedName name="TMGXO_DPCH">#REF!</definedName>
    <definedName name="TMGXO_R" localSheetId="49">#REF!</definedName>
    <definedName name="TMGXO_R" localSheetId="50">#REF!</definedName>
    <definedName name="TMGXO_R" localSheetId="51">#REF!</definedName>
    <definedName name="TMGXO_R" localSheetId="11">#REF!</definedName>
    <definedName name="TMGXO_R" localSheetId="12">#REF!</definedName>
    <definedName name="TMGXO_R" localSheetId="13">#REF!</definedName>
    <definedName name="TMGXO_R" localSheetId="17">#REF!</definedName>
    <definedName name="TMGXO_R" localSheetId="18">#REF!</definedName>
    <definedName name="TMGXO_R" localSheetId="20">#REF!</definedName>
    <definedName name="TMGXO_R" localSheetId="26">#REF!</definedName>
    <definedName name="TMGXO_R" localSheetId="28">#REF!</definedName>
    <definedName name="TMGXO_R" localSheetId="29">#REF!</definedName>
    <definedName name="TMGXO_R" localSheetId="30">#REF!</definedName>
    <definedName name="TMGXO_R" localSheetId="31">#REF!</definedName>
    <definedName name="TMGXO_R" localSheetId="32">#REF!</definedName>
    <definedName name="TMGXO_R" localSheetId="19">#REF!</definedName>
    <definedName name="TMGXO_R" localSheetId="25">#REF!</definedName>
    <definedName name="TMGXO_R" localSheetId="27">#REF!</definedName>
    <definedName name="TMGXO_R">#REF!</definedName>
    <definedName name="TMGXO_RPCH" localSheetId="49">#REF!</definedName>
    <definedName name="TMGXO_RPCH" localSheetId="50">#REF!</definedName>
    <definedName name="TMGXO_RPCH" localSheetId="51">#REF!</definedName>
    <definedName name="TMGXO_RPCH" localSheetId="11">#REF!</definedName>
    <definedName name="TMGXO_RPCH" localSheetId="12">#REF!</definedName>
    <definedName name="TMGXO_RPCH" localSheetId="13">#REF!</definedName>
    <definedName name="TMGXO_RPCH" localSheetId="17">#REF!</definedName>
    <definedName name="TMGXO_RPCH" localSheetId="18">#REF!</definedName>
    <definedName name="TMGXO_RPCH" localSheetId="20">#REF!</definedName>
    <definedName name="TMGXO_RPCH" localSheetId="26">#REF!</definedName>
    <definedName name="TMGXO_RPCH" localSheetId="28">#REF!</definedName>
    <definedName name="TMGXO_RPCH" localSheetId="29">#REF!</definedName>
    <definedName name="TMGXO_RPCH" localSheetId="30">#REF!</definedName>
    <definedName name="TMGXO_RPCH" localSheetId="31">#REF!</definedName>
    <definedName name="TMGXO_RPCH" localSheetId="32">#REF!</definedName>
    <definedName name="TMGXO_RPCH" localSheetId="19">#REF!</definedName>
    <definedName name="TMGXO_RPCH" localSheetId="25">#REF!</definedName>
    <definedName name="TMGXO_RPCH" localSheetId="27">#REF!</definedName>
    <definedName name="TMGXO_RPCH">#REF!</definedName>
    <definedName name="TMS" localSheetId="49">#REF!</definedName>
    <definedName name="TMS" localSheetId="50">#REF!</definedName>
    <definedName name="TMS" localSheetId="51">#REF!</definedName>
    <definedName name="TMS" localSheetId="11">#REF!</definedName>
    <definedName name="TMS" localSheetId="12">#REF!</definedName>
    <definedName name="TMS" localSheetId="13">#REF!</definedName>
    <definedName name="TMS" localSheetId="17">#REF!</definedName>
    <definedName name="TMS" localSheetId="18">#REF!</definedName>
    <definedName name="TMS" localSheetId="20">#REF!</definedName>
    <definedName name="TMS" localSheetId="26">#REF!</definedName>
    <definedName name="TMS" localSheetId="28">#REF!</definedName>
    <definedName name="TMS" localSheetId="29">#REF!</definedName>
    <definedName name="TMS" localSheetId="30">#REF!</definedName>
    <definedName name="TMS" localSheetId="31">#REF!</definedName>
    <definedName name="TMS" localSheetId="32">#REF!</definedName>
    <definedName name="TMS" localSheetId="19">#REF!</definedName>
    <definedName name="TMS" localSheetId="25">#REF!</definedName>
    <definedName name="TMS" localSheetId="27">#REF!</definedName>
    <definedName name="TMS">#REF!</definedName>
    <definedName name="TNAME" localSheetId="12">#REF!</definedName>
    <definedName name="TNAME" localSheetId="13">#REF!</definedName>
    <definedName name="TNAME" localSheetId="28">#REF!</definedName>
    <definedName name="TNAME" localSheetId="29">#REF!</definedName>
    <definedName name="TNAME" localSheetId="30">#REF!</definedName>
    <definedName name="TNAME" localSheetId="31">#REF!</definedName>
    <definedName name="TNAME">#REF!</definedName>
    <definedName name="tnt">#N/A</definedName>
    <definedName name="TNTmar">#N/A</definedName>
    <definedName name="tntoct">#N/A</definedName>
    <definedName name="TOC" localSheetId="48">#REF!</definedName>
    <definedName name="TOC" localSheetId="49">#REF!</definedName>
    <definedName name="TOC" localSheetId="50">#REF!</definedName>
    <definedName name="TOC" localSheetId="51">#REF!</definedName>
    <definedName name="TOC" localSheetId="52">#REF!</definedName>
    <definedName name="TOC" localSheetId="11">#REF!</definedName>
    <definedName name="TOC" localSheetId="12">#REF!</definedName>
    <definedName name="TOC" localSheetId="13">#REF!</definedName>
    <definedName name="TOC" localSheetId="17">#REF!</definedName>
    <definedName name="TOC" localSheetId="21">#REF!</definedName>
    <definedName name="TOC" localSheetId="28">#REF!</definedName>
    <definedName name="TOC" localSheetId="29">#REF!</definedName>
    <definedName name="TOC" localSheetId="30">#REF!</definedName>
    <definedName name="TOC" localSheetId="31">#REF!</definedName>
    <definedName name="TOC" localSheetId="32">#REF!</definedName>
    <definedName name="TOC" localSheetId="33">#REF!</definedName>
    <definedName name="TOC" localSheetId="34">#REF!</definedName>
    <definedName name="TOC" localSheetId="19">#REF!</definedName>
    <definedName name="TOC" localSheetId="25">#REF!</definedName>
    <definedName name="TOC">#REF!</definedName>
    <definedName name="TODO" localSheetId="17">#REF!,#REF!</definedName>
    <definedName name="TODO" localSheetId="18">#REF!,#REF!</definedName>
    <definedName name="TODO" localSheetId="20">#REF!,#REF!</definedName>
    <definedName name="TODO" localSheetId="30">#REF!,#REF!</definedName>
    <definedName name="TODO" localSheetId="31">[159]BCC!$A$1:$N$821,[159]BCC!$A$822:$N$1624</definedName>
    <definedName name="TODO" localSheetId="19">#REF!,#REF!</definedName>
    <definedName name="TODO">#REF!,#REF!</definedName>
    <definedName name="TOT00" localSheetId="48">#REF!</definedName>
    <definedName name="TOT00" localSheetId="49">#REF!</definedName>
    <definedName name="TOT00" localSheetId="50">#REF!</definedName>
    <definedName name="TOT00" localSheetId="51">#REF!</definedName>
    <definedName name="TOT00" localSheetId="52">#REF!</definedName>
    <definedName name="TOT00" localSheetId="11">#REF!</definedName>
    <definedName name="TOT00" localSheetId="12">#REF!</definedName>
    <definedName name="TOT00" localSheetId="13">#REF!</definedName>
    <definedName name="TOT00" localSheetId="17">#REF!</definedName>
    <definedName name="TOT00" localSheetId="18">#REF!</definedName>
    <definedName name="TOT00" localSheetId="20">#REF!</definedName>
    <definedName name="TOT00" localSheetId="21">#REF!</definedName>
    <definedName name="TOT00" localSheetId="26">#REF!</definedName>
    <definedName name="TOT00" localSheetId="28">#REF!</definedName>
    <definedName name="TOT00" localSheetId="29">#REF!</definedName>
    <definedName name="TOT00" localSheetId="30">#REF!</definedName>
    <definedName name="TOT00" localSheetId="31">#REF!</definedName>
    <definedName name="TOT00" localSheetId="32">#REF!</definedName>
    <definedName name="TOT00" localSheetId="33">#REF!</definedName>
    <definedName name="TOT00" localSheetId="34">#REF!</definedName>
    <definedName name="TOT00" localSheetId="19">#REF!</definedName>
    <definedName name="TOT00" localSheetId="25">#REF!</definedName>
    <definedName name="TOT00" localSheetId="27">#REF!</definedName>
    <definedName name="TOT00">#REF!</definedName>
    <definedName name="TOTAL" localSheetId="49">#REF!</definedName>
    <definedName name="TOTAL" localSheetId="50">#REF!</definedName>
    <definedName name="TOTAL" localSheetId="51">#REF!</definedName>
    <definedName name="TOTAL" localSheetId="11">#REF!</definedName>
    <definedName name="TOTAL" localSheetId="12">#REF!</definedName>
    <definedName name="TOTAL" localSheetId="13">#REF!</definedName>
    <definedName name="TOTAL" localSheetId="17">#REF!</definedName>
    <definedName name="TOTAL" localSheetId="20">#REF!</definedName>
    <definedName name="TOTAL" localSheetId="21">#REF!</definedName>
    <definedName name="TOTAL" localSheetId="28">#REF!</definedName>
    <definedName name="TOTAL" localSheetId="29">#REF!</definedName>
    <definedName name="TOTAL" localSheetId="30">#REF!</definedName>
    <definedName name="TOTAL" localSheetId="31">#REF!</definedName>
    <definedName name="TOTAL" localSheetId="32">#REF!</definedName>
    <definedName name="TOTAL" localSheetId="33">#REF!</definedName>
    <definedName name="TOTAL" localSheetId="34">#REF!</definedName>
    <definedName name="TOTAL" localSheetId="19">#REF!</definedName>
    <definedName name="TOTAL" localSheetId="25">#REF!</definedName>
    <definedName name="TOTAL">#REF!</definedName>
    <definedName name="TOWEO" localSheetId="28">#REF!</definedName>
    <definedName name="TOWEO" localSheetId="29">#REF!</definedName>
    <definedName name="TOWEO" localSheetId="30">#REF!</definedName>
    <definedName name="TOWEO" localSheetId="31">#REF!</definedName>
    <definedName name="TOWEO">#REF!</definedName>
    <definedName name="Trade" localSheetId="49">#REF!</definedName>
    <definedName name="Trade" localSheetId="50">#REF!</definedName>
    <definedName name="Trade" localSheetId="51">#REF!</definedName>
    <definedName name="Trade" localSheetId="11">#REF!</definedName>
    <definedName name="Trade" localSheetId="17">#REF!</definedName>
    <definedName name="Trade" localSheetId="20">#REF!</definedName>
    <definedName name="Trade" localSheetId="28">#REF!</definedName>
    <definedName name="Trade" localSheetId="29">#REF!</definedName>
    <definedName name="Trade" localSheetId="30">#REF!</definedName>
    <definedName name="Trade" localSheetId="31">#REF!</definedName>
    <definedName name="Trade" localSheetId="25">#REF!</definedName>
    <definedName name="Trade">#REF!</definedName>
    <definedName name="TRADE3" localSheetId="48">[20]Trade!#REF!</definedName>
    <definedName name="TRADE3" localSheetId="50">[20]Trade!#REF!</definedName>
    <definedName name="TRADE3" localSheetId="51">[20]Trade!#REF!</definedName>
    <definedName name="TRADE3" localSheetId="52">[20]Trade!#REF!</definedName>
    <definedName name="TRADE3" localSheetId="12">#REF!</definedName>
    <definedName name="TRADE3" localSheetId="17">#REF!</definedName>
    <definedName name="TRADE3" localSheetId="18">#REF!</definedName>
    <definedName name="TRADE3" localSheetId="20">#REF!</definedName>
    <definedName name="TRADE3" localSheetId="29">[20]Trade!#REF!</definedName>
    <definedName name="TRADE3" localSheetId="30">#REF!</definedName>
    <definedName name="TRADE3" localSheetId="31">[20]Trade!#REF!</definedName>
    <definedName name="TRADE3" localSheetId="19">#REF!</definedName>
    <definedName name="TRADE3" localSheetId="25">#REF!</definedName>
    <definedName name="TRADE3">#REF!</definedName>
    <definedName name="trans" localSheetId="48">#REF!</definedName>
    <definedName name="trans" localSheetId="51">#REF!</definedName>
    <definedName name="trans" localSheetId="52">#REF!</definedName>
    <definedName name="trans" localSheetId="12">#REF!</definedName>
    <definedName name="trans" localSheetId="13">#REF!</definedName>
    <definedName name="trans" localSheetId="28">#REF!</definedName>
    <definedName name="trans" localSheetId="29">#REF!</definedName>
    <definedName name="trans" localSheetId="30">#REF!</definedName>
    <definedName name="trans" localSheetId="31">#REF!</definedName>
    <definedName name="trans">#REF!</definedName>
    <definedName name="TransChoice" localSheetId="48">OFFSET(TransList,0,0,COUNTA(TransList),1)</definedName>
    <definedName name="TransChoice" localSheetId="49">OFFSET(TransList,0,0,COUNTA(TransList),1)</definedName>
    <definedName name="TransChoice" localSheetId="50">OFFSET(TransList,0,0,COUNTA(TransList),1)</definedName>
    <definedName name="TransChoice" localSheetId="51">OFFSET(TransList,0,0,COUNTA(TransList),1)</definedName>
    <definedName name="TransChoice" localSheetId="52">OFFSET(TransList,0,0,COUNTA(TransList),1)</definedName>
    <definedName name="TransChoice" localSheetId="1">OFFSET(TransList,0,0,COUNTA(TransList),1)</definedName>
    <definedName name="TransChoice" localSheetId="11">OFFSET(TransList,0,0,COUNTA(TransList),1)</definedName>
    <definedName name="TransChoice" localSheetId="12">OFFSET(TransList,0,0,COUNTA(TransList),1)</definedName>
    <definedName name="TransChoice" localSheetId="13">OFFSET(TransList,0,0,COUNTA(TransList),1)</definedName>
    <definedName name="TransChoice" localSheetId="17">OFFSET(TransList,0,0,COUNTA(TransList),1)</definedName>
    <definedName name="TransChoice" localSheetId="18">OFFSET(TransList,0,0,COUNTA(TransList),1)</definedName>
    <definedName name="TransChoice" localSheetId="20">OFFSET(TransList,0,0,COUNTA(TransList),1)</definedName>
    <definedName name="TransChoice" localSheetId="47">OFFSET(TransList,0,0,COUNTA(TransList),1)</definedName>
    <definedName name="TransChoice" localSheetId="2">OFFSET(TransList,0,0,COUNTA(TransList),1)</definedName>
    <definedName name="TransChoice" localSheetId="3">OFFSET(TransList,0,0,COUNTA(TransList),1)</definedName>
    <definedName name="TransChoice" localSheetId="4">OFFSET(TransList,0,0,COUNTA(TransList),1)</definedName>
    <definedName name="TransChoice" localSheetId="7">OFFSET(TransList,0,0,COUNTA(TransList),1)</definedName>
    <definedName name="TransChoice" localSheetId="10">OFFSET(TransList,0,0,COUNTA(TransList),1)</definedName>
    <definedName name="TransChoice" localSheetId="26">OFFSET(TransList,0,0,COUNTA(TransList),1)</definedName>
    <definedName name="TransChoice" localSheetId="23">OFFSET(TransList,0,0,COUNTA(TransList),1)</definedName>
    <definedName name="TransChoice" localSheetId="28">OFFSET(TransList,0,0,COUNTA(TransList),1)</definedName>
    <definedName name="TransChoice" localSheetId="29">OFFSET(TransList,0,0,COUNTA(TransList),1)</definedName>
    <definedName name="TransChoice" localSheetId="30">OFFSET(TransList,0,0,COUNTA(TransList),1)</definedName>
    <definedName name="TransChoice" localSheetId="31">OFFSET(TransList,0,0,COUNTA(TransList),1)</definedName>
    <definedName name="TransChoice" localSheetId="32">OFFSET(TransList,0,0,COUNTA(TransList),1)</definedName>
    <definedName name="TransChoice" localSheetId="33">OFFSET(TransList,0,0,COUNTA(TransList),1)</definedName>
    <definedName name="TransChoice" localSheetId="34">OFFSET(TransList,0,0,COUNTA(TransList),1)</definedName>
    <definedName name="TransChoice" localSheetId="35">OFFSET(TransList,0,0,COUNTA(TransList),1)</definedName>
    <definedName name="TransChoice" localSheetId="41">OFFSET(TransList,0,0,COUNTA(TransList),1)</definedName>
    <definedName name="TransChoice" localSheetId="19">OFFSET(TransList,0,0,COUNTA(TransList),1)</definedName>
    <definedName name="TransChoice" localSheetId="22">OFFSET(TransList,0,0,COUNTA(TransList),1)</definedName>
    <definedName name="TransChoice" localSheetId="25">OFFSET(TransList,0,0,COUNTA(TransList),1)</definedName>
    <definedName name="TransChoice" localSheetId="27">OFFSET(TransList,0,0,COUNTA(TransList),1)</definedName>
    <definedName name="TransChoice">OFFSET(TransList,0,0,COUNTA(TransList),1)</definedName>
    <definedName name="Transfer_check" localSheetId="48">#REF!</definedName>
    <definedName name="Transfer_check" localSheetId="51">#REF!</definedName>
    <definedName name="Transfer_check" localSheetId="52">#REF!</definedName>
    <definedName name="Transfer_check" localSheetId="12">#REF!</definedName>
    <definedName name="Transfer_check" localSheetId="13">#REF!</definedName>
    <definedName name="Transfer_check" localSheetId="28">#REF!</definedName>
    <definedName name="Transfer_check" localSheetId="29">#REF!</definedName>
    <definedName name="Transfer_check" localSheetId="30">#REF!</definedName>
    <definedName name="Transfer_check" localSheetId="31">#REF!</definedName>
    <definedName name="Transfer_check">#REF!</definedName>
    <definedName name="TRANSFERENCIA" localSheetId="51">[79]!TRANSFERENCIA</definedName>
    <definedName name="TRANSFERENCIA" localSheetId="7">#REF!</definedName>
    <definedName name="TRANSFERENCIA" localSheetId="29">[79]!TRANSFERENCIA</definedName>
    <definedName name="TRANSFERENCIA" localSheetId="30">#REF!</definedName>
    <definedName name="TRANSFERENCIA" localSheetId="31">[79]!TRANSFERENCIA</definedName>
    <definedName name="TRANSFERENCIA">#REF!</definedName>
    <definedName name="TRANSFERENCIA_DE_SERVICIOS__LEY_N__24049_Y_COMPLEMENTARIAS" localSheetId="30">#REF!</definedName>
    <definedName name="TRANSFERENCIA_DE_SERVICIOS__LEY_N__24049_Y_COMPLEMENTARIAS" localSheetId="31">[4]C!$B$14:$N$14</definedName>
    <definedName name="TRANSFERENCIA_DE_SERVICIOS__LEY_N__24049_Y_COMPLEMENTARIAS">#REF!</definedName>
    <definedName name="TRANSNAVE" localSheetId="48">#REF!</definedName>
    <definedName name="TRANSNAVE" localSheetId="51">#REF!</definedName>
    <definedName name="TRANSNAVE" localSheetId="52">#REF!</definedName>
    <definedName name="TRANSNAVE" localSheetId="12">#REF!</definedName>
    <definedName name="TRANSNAVE" localSheetId="13">#REF!</definedName>
    <definedName name="TRANSNAVE" localSheetId="28">#REF!</definedName>
    <definedName name="TRANSNAVE" localSheetId="29">#REF!</definedName>
    <definedName name="TRANSNAVE" localSheetId="30">#REF!</definedName>
    <definedName name="TRANSNAVE" localSheetId="31">#REF!</definedName>
    <definedName name="TRANSNAVE">#REF!</definedName>
    <definedName name="transp">#N/A</definedName>
    <definedName name="transporte">#N/A</definedName>
    <definedName name="TRAS">#N/A</definedName>
    <definedName name="trert" localSheetId="48" hidden="1">'[101]Fax a enviar'!#REF!</definedName>
    <definedName name="trert" localSheetId="49" hidden="1">'[101]Fax a enviar'!#REF!</definedName>
    <definedName name="trert" localSheetId="50" hidden="1">'[101]Fax a enviar'!#REF!</definedName>
    <definedName name="trert" localSheetId="51" hidden="1">'[101]Fax a enviar'!#REF!</definedName>
    <definedName name="trert" localSheetId="52" hidden="1">'[101]Fax a enviar'!#REF!</definedName>
    <definedName name="trert" localSheetId="11" hidden="1">#REF!</definedName>
    <definedName name="trert" localSheetId="12" hidden="1">#REF!</definedName>
    <definedName name="trert" localSheetId="13" hidden="1">#REF!</definedName>
    <definedName name="trert" localSheetId="17" hidden="1">#REF!</definedName>
    <definedName name="trert" localSheetId="18" hidden="1">#REF!</definedName>
    <definedName name="trert" localSheetId="20" hidden="1">#REF!</definedName>
    <definedName name="trert" localSheetId="26" hidden="1">#REF!</definedName>
    <definedName name="trert" localSheetId="28" hidden="1">'[101]Fax a enviar'!#REF!</definedName>
    <definedName name="trert" localSheetId="29" hidden="1">'[101]Fax a enviar'!#REF!</definedName>
    <definedName name="trert" localSheetId="30" hidden="1">#REF!</definedName>
    <definedName name="trert" localSheetId="31" hidden="1">'[101]Fax a enviar'!#REF!</definedName>
    <definedName name="trert" localSheetId="32" hidden="1">#REF!</definedName>
    <definedName name="trert" localSheetId="33" hidden="1">#REF!</definedName>
    <definedName name="trert" localSheetId="34" hidden="1">#REF!</definedName>
    <definedName name="trert" localSheetId="19" hidden="1">#REF!</definedName>
    <definedName name="trert" localSheetId="25" hidden="1">#REF!</definedName>
    <definedName name="trert" localSheetId="27" hidden="1">#REF!</definedName>
    <definedName name="trert" hidden="1">#REF!</definedName>
    <definedName name="TRIGO" localSheetId="48">#REF!</definedName>
    <definedName name="TRIGO" localSheetId="49">#REF!</definedName>
    <definedName name="TRIGO" localSheetId="50">#REF!</definedName>
    <definedName name="TRIGO" localSheetId="51">#REF!</definedName>
    <definedName name="TRIGO" localSheetId="52">#REF!</definedName>
    <definedName name="TRIGO" localSheetId="11">#REF!</definedName>
    <definedName name="TRIGO" localSheetId="12">#REF!</definedName>
    <definedName name="TRIGO" localSheetId="13">#REF!</definedName>
    <definedName name="TRIGO" localSheetId="17">#REF!</definedName>
    <definedName name="TRIGO" localSheetId="18">#REF!</definedName>
    <definedName name="TRIGO" localSheetId="20">#REF!</definedName>
    <definedName name="TRIGO" localSheetId="26">#REF!</definedName>
    <definedName name="TRIGO" localSheetId="28">#REF!</definedName>
    <definedName name="TRIGO" localSheetId="29">#REF!</definedName>
    <definedName name="TRIGO" localSheetId="30">#REF!</definedName>
    <definedName name="TRIGO" localSheetId="31">#REF!</definedName>
    <definedName name="TRIGO" localSheetId="32">#REF!</definedName>
    <definedName name="TRIGO" localSheetId="19">#REF!</definedName>
    <definedName name="TRIGO" localSheetId="25">#REF!</definedName>
    <definedName name="TRIGO" localSheetId="27">#REF!</definedName>
    <definedName name="TRIGO">#REF!</definedName>
    <definedName name="Trim" localSheetId="17">#REF!</definedName>
    <definedName name="Trim" localSheetId="18">#REF!</definedName>
    <definedName name="Trim" localSheetId="20">#REF!</definedName>
    <definedName name="Trim" localSheetId="30">#REF!</definedName>
    <definedName name="Trim" localSheetId="31">[128]Codigos!$A$5:$E$11</definedName>
    <definedName name="Trim" localSheetId="19">#REF!</definedName>
    <definedName name="Trim">#REF!</definedName>
    <definedName name="trim9702" localSheetId="48">[160]bop1!#REF!</definedName>
    <definedName name="trim9702" localSheetId="52">[160]bop1!#REF!</definedName>
    <definedName name="trim9702" localSheetId="28">[160]bop1!#REF!</definedName>
    <definedName name="trim9702" localSheetId="29">[160]bop1!#REF!</definedName>
    <definedName name="trim9702" localSheetId="30">#REF!</definedName>
    <definedName name="trim9702" localSheetId="31">[160]bop1!#REF!</definedName>
    <definedName name="trim9702">#REF!</definedName>
    <definedName name="trim9798990001" localSheetId="48">'[161]bop1datos rev'!#REF!</definedName>
    <definedName name="trim9798990001" localSheetId="52">'[161]bop1datos rev'!#REF!</definedName>
    <definedName name="trim9798990001" localSheetId="28">'[161]bop1datos rev'!#REF!</definedName>
    <definedName name="trim9798990001" localSheetId="29">'[161]bop1datos rev'!#REF!</definedName>
    <definedName name="trim9798990001" localSheetId="30">#REF!</definedName>
    <definedName name="trim9798990001" localSheetId="31">'[161]bop1datos rev'!#REF!</definedName>
    <definedName name="trim9798990001">#REF!</definedName>
    <definedName name="trimestres9902" localSheetId="48">[160]bop1!#REF!</definedName>
    <definedName name="trimestres9902" localSheetId="52">[160]bop1!#REF!</definedName>
    <definedName name="trimestres9902" localSheetId="28">[160]bop1!#REF!</definedName>
    <definedName name="trimestres9902" localSheetId="29">[160]bop1!#REF!</definedName>
    <definedName name="trimestres9902" localSheetId="30">#REF!</definedName>
    <definedName name="trimestres9902" localSheetId="31">[160]bop1!#REF!</definedName>
    <definedName name="trimestres9902">#REF!</definedName>
    <definedName name="trrtr" localSheetId="48" hidden="1">#REF!</definedName>
    <definedName name="trrtr" localSheetId="49" hidden="1">#REF!</definedName>
    <definedName name="trrtr" localSheetId="50" hidden="1">#REF!</definedName>
    <definedName name="trrtr" localSheetId="51" hidden="1">#REF!</definedName>
    <definedName name="trrtr" localSheetId="52" hidden="1">#REF!</definedName>
    <definedName name="trrtr" localSheetId="11" hidden="1">#REF!</definedName>
    <definedName name="trrtr" localSheetId="12" hidden="1">#REF!</definedName>
    <definedName name="trrtr" localSheetId="13" hidden="1">#REF!</definedName>
    <definedName name="trrtr" localSheetId="17" hidden="1">#REF!</definedName>
    <definedName name="trrtr" localSheetId="18" hidden="1">#REF!</definedName>
    <definedName name="trrtr" localSheetId="20" hidden="1">#REF!</definedName>
    <definedName name="trrtr" localSheetId="21" hidden="1">#REF!</definedName>
    <definedName name="trrtr" localSheetId="26" hidden="1">#REF!</definedName>
    <definedName name="trrtr" localSheetId="28" hidden="1">#REF!</definedName>
    <definedName name="trrtr" localSheetId="29" hidden="1">#REF!</definedName>
    <definedName name="trrtr" localSheetId="30" hidden="1">#REF!</definedName>
    <definedName name="trrtr" localSheetId="31" hidden="1">#REF!</definedName>
    <definedName name="trrtr" localSheetId="32" hidden="1">#REF!</definedName>
    <definedName name="trrtr" localSheetId="33" hidden="1">#REF!</definedName>
    <definedName name="trrtr" localSheetId="34" hidden="1">#REF!</definedName>
    <definedName name="trrtr" localSheetId="19" hidden="1">#REF!</definedName>
    <definedName name="trrtr" localSheetId="25" hidden="1">#REF!</definedName>
    <definedName name="trrtr" localSheetId="27" hidden="1">#REF!</definedName>
    <definedName name="trrtr" hidden="1">#REF!</definedName>
    <definedName name="trtert" localSheetId="48" hidden="1">'[101]Fax a enviar'!#REF!</definedName>
    <definedName name="trtert" localSheetId="49" hidden="1">'[101]Fax a enviar'!#REF!</definedName>
    <definedName name="trtert" localSheetId="50" hidden="1">'[101]Fax a enviar'!#REF!</definedName>
    <definedName name="trtert" localSheetId="51" hidden="1">'[101]Fax a enviar'!#REF!</definedName>
    <definedName name="trtert" localSheetId="52" hidden="1">'[101]Fax a enviar'!#REF!</definedName>
    <definedName name="trtert" localSheetId="11" hidden="1">#REF!</definedName>
    <definedName name="trtert" localSheetId="12" hidden="1">#REF!</definedName>
    <definedName name="trtert" localSheetId="13" hidden="1">#REF!</definedName>
    <definedName name="trtert" localSheetId="17" hidden="1">#REF!</definedName>
    <definedName name="trtert" localSheetId="18" hidden="1">#REF!</definedName>
    <definedName name="trtert" localSheetId="20" hidden="1">#REF!</definedName>
    <definedName name="trtert" localSheetId="26" hidden="1">#REF!</definedName>
    <definedName name="trtert" localSheetId="28" hidden="1">'[101]Fax a enviar'!#REF!</definedName>
    <definedName name="trtert" localSheetId="29" hidden="1">'[101]Fax a enviar'!#REF!</definedName>
    <definedName name="trtert" localSheetId="30" hidden="1">#REF!</definedName>
    <definedName name="trtert" localSheetId="31" hidden="1">'[101]Fax a enviar'!#REF!</definedName>
    <definedName name="trtert" localSheetId="32" hidden="1">#REF!</definedName>
    <definedName name="trtert" localSheetId="19" hidden="1">#REF!</definedName>
    <definedName name="trtert" localSheetId="25" hidden="1">#REF!</definedName>
    <definedName name="trtert" localSheetId="27" hidden="1">#REF!</definedName>
    <definedName name="trtert" hidden="1">#REF!</definedName>
    <definedName name="trtr" localSheetId="48" hidden="1">'[101]Fax a enviar'!#REF!</definedName>
    <definedName name="trtr" localSheetId="49" hidden="1">'[101]Fax a enviar'!#REF!</definedName>
    <definedName name="trtr" localSheetId="50" hidden="1">'[101]Fax a enviar'!#REF!</definedName>
    <definedName name="trtr" localSheetId="51" hidden="1">'[101]Fax a enviar'!#REF!</definedName>
    <definedName name="trtr" localSheetId="52" hidden="1">'[101]Fax a enviar'!#REF!</definedName>
    <definedName name="trtr" localSheetId="11" hidden="1">#REF!</definedName>
    <definedName name="trtr" localSheetId="12" hidden="1">#REF!</definedName>
    <definedName name="trtr" localSheetId="13" hidden="1">#REF!</definedName>
    <definedName name="trtr" localSheetId="17" hidden="1">#REF!</definedName>
    <definedName name="trtr" localSheetId="18" hidden="1">#REF!</definedName>
    <definedName name="trtr" localSheetId="20" hidden="1">#REF!</definedName>
    <definedName name="trtr" localSheetId="26" hidden="1">#REF!</definedName>
    <definedName name="trtr" localSheetId="28" hidden="1">'[101]Fax a enviar'!#REF!</definedName>
    <definedName name="trtr" localSheetId="29" hidden="1">'[101]Fax a enviar'!#REF!</definedName>
    <definedName name="trtr" localSheetId="30" hidden="1">#REF!</definedName>
    <definedName name="trtr" localSheetId="31" hidden="1">'[101]Fax a enviar'!#REF!</definedName>
    <definedName name="trtr" localSheetId="32" hidden="1">#REF!</definedName>
    <definedName name="trtr" localSheetId="19" hidden="1">#REF!</definedName>
    <definedName name="trtr" localSheetId="25" hidden="1">#REF!</definedName>
    <definedName name="trtr" localSheetId="27" hidden="1">#REF!</definedName>
    <definedName name="trtr" hidden="1">#REF!</definedName>
    <definedName name="tt" localSheetId="48">#REF!</definedName>
    <definedName name="tt" localSheetId="49">#REF!</definedName>
    <definedName name="tt" localSheetId="50">#REF!</definedName>
    <definedName name="tt" localSheetId="51">#REF!</definedName>
    <definedName name="tt" localSheetId="52">#REF!</definedName>
    <definedName name="tt" localSheetId="11">#REF!</definedName>
    <definedName name="tt" localSheetId="12" hidden="1">{"Tab1",#N/A,FALSE,"P";"Tab2",#N/A,FALSE,"P"}</definedName>
    <definedName name="tt" localSheetId="13">#REF!</definedName>
    <definedName name="tt" localSheetId="17">#REF!</definedName>
    <definedName name="tt" localSheetId="18">#REF!</definedName>
    <definedName name="tt" localSheetId="20">#REF!</definedName>
    <definedName name="tt" localSheetId="21">#REF!</definedName>
    <definedName name="tt" localSheetId="26">#REF!</definedName>
    <definedName name="tt" localSheetId="28">#REF!</definedName>
    <definedName name="tt" localSheetId="29">#REF!</definedName>
    <definedName name="tt" localSheetId="30">#REF!</definedName>
    <definedName name="tt" localSheetId="31">#REF!</definedName>
    <definedName name="tt" localSheetId="32">#REF!</definedName>
    <definedName name="tt" localSheetId="33">#REF!</definedName>
    <definedName name="tt" localSheetId="34">#REF!</definedName>
    <definedName name="tt" localSheetId="19">#REF!</definedName>
    <definedName name="tt" localSheetId="25">#REF!</definedName>
    <definedName name="tt" localSheetId="27">#REF!</definedName>
    <definedName name="tt">#REF!</definedName>
    <definedName name="tta" localSheetId="49">#REF!</definedName>
    <definedName name="tta" localSheetId="50">#REF!</definedName>
    <definedName name="tta" localSheetId="51">#REF!</definedName>
    <definedName name="tta" localSheetId="11">#REF!</definedName>
    <definedName name="tta" localSheetId="12">#REF!</definedName>
    <definedName name="tta" localSheetId="13">#REF!</definedName>
    <definedName name="tta" localSheetId="17">#REF!</definedName>
    <definedName name="tta" localSheetId="20">#REF!</definedName>
    <definedName name="tta" localSheetId="21">#REF!</definedName>
    <definedName name="tta" localSheetId="28">#REF!</definedName>
    <definedName name="tta" localSheetId="29">#REF!</definedName>
    <definedName name="tta" localSheetId="30">#REF!</definedName>
    <definedName name="tta" localSheetId="31">#REF!</definedName>
    <definedName name="tta" localSheetId="32">#REF!</definedName>
    <definedName name="tta" localSheetId="33">#REF!</definedName>
    <definedName name="tta" localSheetId="34">#REF!</definedName>
    <definedName name="tta" localSheetId="19">#REF!</definedName>
    <definedName name="tta" localSheetId="25">#REF!</definedName>
    <definedName name="tta">#REF!</definedName>
    <definedName name="ttaa" localSheetId="49">#REF!</definedName>
    <definedName name="ttaa" localSheetId="50">#REF!</definedName>
    <definedName name="ttaa" localSheetId="51">#REF!</definedName>
    <definedName name="ttaa" localSheetId="11">#REF!</definedName>
    <definedName name="ttaa" localSheetId="12">#REF!</definedName>
    <definedName name="ttaa" localSheetId="13">#REF!</definedName>
    <definedName name="ttaa" localSheetId="17">#REF!</definedName>
    <definedName name="ttaa" localSheetId="20">#REF!</definedName>
    <definedName name="ttaa" localSheetId="21">#REF!</definedName>
    <definedName name="ttaa" localSheetId="28">#REF!</definedName>
    <definedName name="ttaa" localSheetId="29">#REF!</definedName>
    <definedName name="ttaa" localSheetId="30">#REF!</definedName>
    <definedName name="ttaa" localSheetId="31">#REF!</definedName>
    <definedName name="ttaa" localSheetId="32">#REF!</definedName>
    <definedName name="ttaa" localSheetId="33">#REF!</definedName>
    <definedName name="ttaa" localSheetId="34">#REF!</definedName>
    <definedName name="ttaa" localSheetId="19">#REF!</definedName>
    <definedName name="ttaa" localSheetId="25">#REF!</definedName>
    <definedName name="ttaa">#REF!</definedName>
    <definedName name="ttetet" localSheetId="50" hidden="1">'[101]Fax a enviar'!#REF!</definedName>
    <definedName name="ttetet" localSheetId="51" hidden="1">'[101]Fax a enviar'!#REF!</definedName>
    <definedName name="ttetet" localSheetId="11" hidden="1">#REF!</definedName>
    <definedName name="ttetet" localSheetId="12" hidden="1">#REF!</definedName>
    <definedName name="ttetet" localSheetId="13" hidden="1">#REF!</definedName>
    <definedName name="ttetet" localSheetId="17" hidden="1">#REF!</definedName>
    <definedName name="ttetet" localSheetId="18" hidden="1">#REF!</definedName>
    <definedName name="ttetet" localSheetId="20" hidden="1">#REF!</definedName>
    <definedName name="ttetet" localSheetId="28" hidden="1">'[101]Fax a enviar'!#REF!</definedName>
    <definedName name="ttetet" localSheetId="29" hidden="1">'[101]Fax a enviar'!#REF!</definedName>
    <definedName name="ttetet" localSheetId="30" hidden="1">#REF!</definedName>
    <definedName name="ttetet" localSheetId="31" hidden="1">'[101]Fax a enviar'!#REF!</definedName>
    <definedName name="ttetet" localSheetId="32" hidden="1">#REF!</definedName>
    <definedName name="ttetet" localSheetId="33" hidden="1">#REF!</definedName>
    <definedName name="ttetet" localSheetId="34" hidden="1">#REF!</definedName>
    <definedName name="ttetet" localSheetId="19" hidden="1">#REF!</definedName>
    <definedName name="ttetet" localSheetId="25" hidden="1">#REF!</definedName>
    <definedName name="ttetet" hidden="1">#REF!</definedName>
    <definedName name="ttt" localSheetId="48" hidden="1">'[95]Fax a enviar'!#REF!</definedName>
    <definedName name="ttt" localSheetId="50" hidden="1">'[95]Fax a enviar'!#REF!</definedName>
    <definedName name="ttt" localSheetId="51" hidden="1">'[95]Fax a enviar'!#REF!</definedName>
    <definedName name="ttt" localSheetId="52" hidden="1">'[95]Fax a enviar'!#REF!</definedName>
    <definedName name="ttt" localSheetId="12" hidden="1">{"Minpmon",#N/A,FALSE,"Monthinput"}</definedName>
    <definedName name="ttt" localSheetId="17" hidden="1">#REF!</definedName>
    <definedName name="ttt" localSheetId="18" hidden="1">#REF!</definedName>
    <definedName name="ttt" localSheetId="20" hidden="1">#REF!</definedName>
    <definedName name="ttt" localSheetId="28" hidden="1">'[95]Fax a enviar'!#REF!</definedName>
    <definedName name="ttt" localSheetId="29" hidden="1">'[95]Fax a enviar'!#REF!</definedName>
    <definedName name="ttt" localSheetId="30" hidden="1">#REF!</definedName>
    <definedName name="ttt" localSheetId="31" hidden="1">'[95]Fax a enviar'!#REF!</definedName>
    <definedName name="ttt" localSheetId="32" hidden="1">#REF!</definedName>
    <definedName name="ttt" localSheetId="33" hidden="1">#REF!</definedName>
    <definedName name="ttt" localSheetId="34" hidden="1">#REF!</definedName>
    <definedName name="ttt" localSheetId="19" hidden="1">#REF!</definedName>
    <definedName name="ttt" localSheetId="25" hidden="1">#REF!</definedName>
    <definedName name="ttt" hidden="1">#REF!</definedName>
    <definedName name="tttt" localSheetId="48" hidden="1">{"Tab1",#N/A,FALSE,"P";"Tab2",#N/A,FALSE,"P"}</definedName>
    <definedName name="tttt" localSheetId="49" hidden="1">{"Tab1",#N/A,FALSE,"P";"Tab2",#N/A,FALSE,"P"}</definedName>
    <definedName name="tttt" localSheetId="50" hidden="1">{"Tab1",#N/A,FALSE,"P";"Tab2",#N/A,FALSE,"P"}</definedName>
    <definedName name="tttt" localSheetId="51" hidden="1">{"Tab1",#N/A,FALSE,"P";"Tab2",#N/A,FALSE,"P"}</definedName>
    <definedName name="tttt" localSheetId="52" hidden="1">{"Tab1",#N/A,FALSE,"P";"Tab2",#N/A,FALSE,"P"}</definedName>
    <definedName name="tttt" localSheetId="11" hidden="1">{"Tab1",#N/A,FALSE,"P";"Tab2",#N/A,FALSE,"P"}</definedName>
    <definedName name="tttt" localSheetId="12" hidden="1">{"Tab1",#N/A,FALSE,"P";"Tab2",#N/A,FALSE,"P"}</definedName>
    <definedName name="tttt" localSheetId="13" hidden="1">{"Tab1",#N/A,FALSE,"P";"Tab2",#N/A,FALSE,"P"}</definedName>
    <definedName name="tttt" localSheetId="17" hidden="1">{"Tab1",#N/A,FALSE,"P";"Tab2",#N/A,FALSE,"P"}</definedName>
    <definedName name="tttt" localSheetId="18" hidden="1">{"Tab1",#N/A,FALSE,"P";"Tab2",#N/A,FALSE,"P"}</definedName>
    <definedName name="tttt" localSheetId="20" hidden="1">{"Tab1",#N/A,FALSE,"P";"Tab2",#N/A,FALSE,"P"}</definedName>
    <definedName name="tttt" localSheetId="21" hidden="1">{"Tab1",#N/A,FALSE,"P";"Tab2",#N/A,FALSE,"P"}</definedName>
    <definedName name="tttt" localSheetId="10" hidden="1">{"Tab1",#N/A,FALSE,"P";"Tab2",#N/A,FALSE,"P"}</definedName>
    <definedName name="tttt" localSheetId="26" hidden="1">{"Tab1",#N/A,FALSE,"P";"Tab2",#N/A,FALSE,"P"}</definedName>
    <definedName name="tttt" localSheetId="23" hidden="1">{"Tab1",#N/A,FALSE,"P";"Tab2",#N/A,FALSE,"P"}</definedName>
    <definedName name="tttt" localSheetId="28" hidden="1">{"Tab1",#N/A,FALSE,"P";"Tab2",#N/A,FALSE,"P"}</definedName>
    <definedName name="tttt" localSheetId="29" hidden="1">{"Tab1",#N/A,FALSE,"P";"Tab2",#N/A,FALSE,"P"}</definedName>
    <definedName name="tttt" localSheetId="30" hidden="1">{"Tab1",#N/A,FALSE,"P";"Tab2",#N/A,FALSE,"P"}</definedName>
    <definedName name="tttt" localSheetId="31" hidden="1">{"Tab1",#N/A,FALSE,"P";"Tab2",#N/A,FALSE,"P"}</definedName>
    <definedName name="tttt" localSheetId="32" hidden="1">{"Tab1",#N/A,FALSE,"P";"Tab2",#N/A,FALSE,"P"}</definedName>
    <definedName name="tttt" localSheetId="33" hidden="1">{"Tab1",#N/A,FALSE,"P";"Tab2",#N/A,FALSE,"P"}</definedName>
    <definedName name="tttt" localSheetId="34" hidden="1">{"Tab1",#N/A,FALSE,"P";"Tab2",#N/A,FALSE,"P"}</definedName>
    <definedName name="tttt" localSheetId="35" hidden="1">{"Tab1",#N/A,FALSE,"P";"Tab2",#N/A,FALSE,"P"}</definedName>
    <definedName name="tttt" localSheetId="19" hidden="1">{"Tab1",#N/A,FALSE,"P";"Tab2",#N/A,FALSE,"P"}</definedName>
    <definedName name="tttt" localSheetId="22" hidden="1">{"Tab1",#N/A,FALSE,"P";"Tab2",#N/A,FALSE,"P"}</definedName>
    <definedName name="tttt" localSheetId="25" hidden="1">{"Tab1",#N/A,FALSE,"P";"Tab2",#N/A,FALSE,"P"}</definedName>
    <definedName name="tttt" localSheetId="27" hidden="1">{"Tab1",#N/A,FALSE,"P";"Tab2",#N/A,FALSE,"P"}</definedName>
    <definedName name="tttt" hidden="1">{"Tab1",#N/A,FALSE,"P";"Tab2",#N/A,FALSE,"P"}</definedName>
    <definedName name="ttttt" localSheetId="12" hidden="1">#REF!</definedName>
    <definedName name="ttttt" localSheetId="17" hidden="1">#REF!</definedName>
    <definedName name="ttttt" localSheetId="18" hidden="1">#REF!</definedName>
    <definedName name="ttttt" localSheetId="20" hidden="1">#REF!</definedName>
    <definedName name="ttttt" localSheetId="30" hidden="1">#REF!</definedName>
    <definedName name="ttttt" localSheetId="31" hidden="1">[127]M!#REF!</definedName>
    <definedName name="ttttt" localSheetId="19" hidden="1">#REF!</definedName>
    <definedName name="ttttt" hidden="1">#REF!</definedName>
    <definedName name="twetwee" localSheetId="48" hidden="1">#REF!</definedName>
    <definedName name="twetwee" localSheetId="49" hidden="1">#REF!</definedName>
    <definedName name="twetwee" localSheetId="50" hidden="1">#REF!</definedName>
    <definedName name="twetwee" localSheetId="51" hidden="1">#REF!</definedName>
    <definedName name="twetwee" localSheetId="52" hidden="1">#REF!</definedName>
    <definedName name="twetwee" localSheetId="11" hidden="1">#REF!</definedName>
    <definedName name="twetwee" localSheetId="12" hidden="1">#REF!</definedName>
    <definedName name="twetwee" localSheetId="13" hidden="1">#REF!</definedName>
    <definedName name="twetwee" localSheetId="17" hidden="1">#REF!</definedName>
    <definedName name="twetwee" localSheetId="18" hidden="1">#REF!</definedName>
    <definedName name="twetwee" localSheetId="20" hidden="1">#REF!</definedName>
    <definedName name="twetwee" localSheetId="21" hidden="1">#REF!</definedName>
    <definedName name="twetwee" localSheetId="26" hidden="1">#REF!</definedName>
    <definedName name="twetwee" localSheetId="28" hidden="1">#REF!</definedName>
    <definedName name="twetwee" localSheetId="29" hidden="1">#REF!</definedName>
    <definedName name="twetwee" localSheetId="30" hidden="1">#REF!</definedName>
    <definedName name="twetwee" localSheetId="31" hidden="1">#REF!</definedName>
    <definedName name="twetwee" localSheetId="32" hidden="1">#REF!</definedName>
    <definedName name="twetwee" localSheetId="33" hidden="1">#REF!</definedName>
    <definedName name="twetwee" localSheetId="34" hidden="1">#REF!</definedName>
    <definedName name="twetwee" localSheetId="19" hidden="1">#REF!</definedName>
    <definedName name="twetwee" localSheetId="25" hidden="1">#REF!</definedName>
    <definedName name="twetwee" localSheetId="27" hidden="1">#REF!</definedName>
    <definedName name="twetwee" hidden="1">#REF!</definedName>
    <definedName name="TX" localSheetId="49">#REF!</definedName>
    <definedName name="TX" localSheetId="50">#REF!</definedName>
    <definedName name="TX" localSheetId="51">#REF!</definedName>
    <definedName name="TX" localSheetId="11">#REF!</definedName>
    <definedName name="TX" localSheetId="12">#REF!</definedName>
    <definedName name="TX" localSheetId="13">#REF!</definedName>
    <definedName name="TX" localSheetId="17">#REF!</definedName>
    <definedName name="TX" localSheetId="18">#REF!</definedName>
    <definedName name="TX" localSheetId="20">#REF!</definedName>
    <definedName name="TX" localSheetId="26">#REF!</definedName>
    <definedName name="TX" localSheetId="28">#REF!</definedName>
    <definedName name="TX" localSheetId="29">#REF!</definedName>
    <definedName name="TX" localSheetId="30">#REF!</definedName>
    <definedName name="TX" localSheetId="31">#REF!</definedName>
    <definedName name="TX" localSheetId="32">#REF!</definedName>
    <definedName name="TX" localSheetId="19">#REF!</definedName>
    <definedName name="TX" localSheetId="25">#REF!</definedName>
    <definedName name="TX" localSheetId="27">#REF!</definedName>
    <definedName name="TX">#REF!</definedName>
    <definedName name="TX_D" localSheetId="49">#REF!</definedName>
    <definedName name="TX_D" localSheetId="50">#REF!</definedName>
    <definedName name="TX_D" localSheetId="51">#REF!</definedName>
    <definedName name="TX_D" localSheetId="11">#REF!</definedName>
    <definedName name="TX_D" localSheetId="12">#REF!</definedName>
    <definedName name="TX_D" localSheetId="13">#REF!</definedName>
    <definedName name="TX_D" localSheetId="17">#REF!</definedName>
    <definedName name="TX_D" localSheetId="18">#REF!</definedName>
    <definedName name="TX_D" localSheetId="20">#REF!</definedName>
    <definedName name="TX_D" localSheetId="26">#REF!</definedName>
    <definedName name="TX_D" localSheetId="28">#REF!</definedName>
    <definedName name="TX_D" localSheetId="29">#REF!</definedName>
    <definedName name="TX_D" localSheetId="30">#REF!</definedName>
    <definedName name="TX_D" localSheetId="31">#REF!</definedName>
    <definedName name="TX_D" localSheetId="32">#REF!</definedName>
    <definedName name="TX_D" localSheetId="19">#REF!</definedName>
    <definedName name="TX_D" localSheetId="25">#REF!</definedName>
    <definedName name="TX_D" localSheetId="27">#REF!</definedName>
    <definedName name="TX_D">#REF!</definedName>
    <definedName name="TX_DPCH" localSheetId="49">#REF!</definedName>
    <definedName name="TX_DPCH" localSheetId="50">#REF!</definedName>
    <definedName name="TX_DPCH" localSheetId="51">#REF!</definedName>
    <definedName name="TX_DPCH" localSheetId="11">#REF!</definedName>
    <definedName name="TX_DPCH" localSheetId="12">#REF!</definedName>
    <definedName name="TX_DPCH" localSheetId="13">#REF!</definedName>
    <definedName name="TX_DPCH" localSheetId="17">#REF!</definedName>
    <definedName name="TX_DPCH" localSheetId="18">#REF!</definedName>
    <definedName name="TX_DPCH" localSheetId="20">#REF!</definedName>
    <definedName name="TX_DPCH" localSheetId="26">#REF!</definedName>
    <definedName name="TX_DPCH" localSheetId="28">#REF!</definedName>
    <definedName name="TX_DPCH" localSheetId="29">#REF!</definedName>
    <definedName name="TX_DPCH" localSheetId="30">#REF!</definedName>
    <definedName name="TX_DPCH" localSheetId="31">#REF!</definedName>
    <definedName name="TX_DPCH" localSheetId="32">#REF!</definedName>
    <definedName name="TX_DPCH" localSheetId="19">#REF!</definedName>
    <definedName name="TX_DPCH" localSheetId="25">#REF!</definedName>
    <definedName name="TX_DPCH" localSheetId="27">#REF!</definedName>
    <definedName name="TX_DPCH">#REF!</definedName>
    <definedName name="TX_R" localSheetId="49">#REF!</definedName>
    <definedName name="TX_R" localSheetId="50">#REF!</definedName>
    <definedName name="TX_R" localSheetId="51">#REF!</definedName>
    <definedName name="TX_R" localSheetId="11">#REF!</definedName>
    <definedName name="TX_R" localSheetId="12">#REF!</definedName>
    <definedName name="TX_R" localSheetId="13">#REF!</definedName>
    <definedName name="TX_R" localSheetId="17">#REF!</definedName>
    <definedName name="TX_R" localSheetId="18">#REF!</definedName>
    <definedName name="TX_R" localSheetId="20">#REF!</definedName>
    <definedName name="TX_R" localSheetId="26">#REF!</definedName>
    <definedName name="TX_R" localSheetId="28">#REF!</definedName>
    <definedName name="TX_R" localSheetId="29">#REF!</definedName>
    <definedName name="TX_R" localSheetId="30">#REF!</definedName>
    <definedName name="TX_R" localSheetId="31">#REF!</definedName>
    <definedName name="TX_R" localSheetId="32">#REF!</definedName>
    <definedName name="TX_R" localSheetId="19">#REF!</definedName>
    <definedName name="TX_R" localSheetId="25">#REF!</definedName>
    <definedName name="TX_R" localSheetId="27">#REF!</definedName>
    <definedName name="TX_R">#REF!</definedName>
    <definedName name="TX_RPCH" localSheetId="49">#REF!</definedName>
    <definedName name="TX_RPCH" localSheetId="50">#REF!</definedName>
    <definedName name="TX_RPCH" localSheetId="51">#REF!</definedName>
    <definedName name="TX_RPCH" localSheetId="11">#REF!</definedName>
    <definedName name="TX_RPCH" localSheetId="12">#REF!</definedName>
    <definedName name="TX_RPCH" localSheetId="13">#REF!</definedName>
    <definedName name="TX_RPCH" localSheetId="17">#REF!</definedName>
    <definedName name="TX_RPCH" localSheetId="18">#REF!</definedName>
    <definedName name="TX_RPCH" localSheetId="20">#REF!</definedName>
    <definedName name="TX_RPCH" localSheetId="26">#REF!</definedName>
    <definedName name="TX_RPCH" localSheetId="28">#REF!</definedName>
    <definedName name="TX_RPCH" localSheetId="29">#REF!</definedName>
    <definedName name="TX_RPCH" localSheetId="30">#REF!</definedName>
    <definedName name="TX_RPCH" localSheetId="31">#REF!</definedName>
    <definedName name="TX_RPCH" localSheetId="32">#REF!</definedName>
    <definedName name="TX_RPCH" localSheetId="19">#REF!</definedName>
    <definedName name="TX_RPCH" localSheetId="25">#REF!</definedName>
    <definedName name="TX_RPCH" localSheetId="27">#REF!</definedName>
    <definedName name="TX_RPCH">#REF!</definedName>
    <definedName name="TXG" localSheetId="49">#REF!</definedName>
    <definedName name="TXG" localSheetId="50">#REF!</definedName>
    <definedName name="TXG" localSheetId="51">#REF!</definedName>
    <definedName name="TXG" localSheetId="11">#REF!</definedName>
    <definedName name="TXG" localSheetId="12">#REF!</definedName>
    <definedName name="TXG" localSheetId="13">#REF!</definedName>
    <definedName name="TXG" localSheetId="17">#REF!</definedName>
    <definedName name="TXG" localSheetId="18">#REF!</definedName>
    <definedName name="TXG" localSheetId="20">#REF!</definedName>
    <definedName name="TXG" localSheetId="26">#REF!</definedName>
    <definedName name="TXG" localSheetId="28">#REF!</definedName>
    <definedName name="TXG" localSheetId="29">#REF!</definedName>
    <definedName name="TXG" localSheetId="30">#REF!</definedName>
    <definedName name="TXG" localSheetId="31">#REF!</definedName>
    <definedName name="TXG" localSheetId="32">#REF!</definedName>
    <definedName name="TXG" localSheetId="19">#REF!</definedName>
    <definedName name="TXG" localSheetId="25">#REF!</definedName>
    <definedName name="TXG" localSheetId="27">#REF!</definedName>
    <definedName name="TXG">#REF!</definedName>
    <definedName name="TXG_D">#N/A</definedName>
    <definedName name="TXG_DPCH" localSheetId="48">#REF!</definedName>
    <definedName name="TXG_DPCH" localSheetId="49">#REF!</definedName>
    <definedName name="TXG_DPCH" localSheetId="50">#REF!</definedName>
    <definedName name="TXG_DPCH" localSheetId="51">#REF!</definedName>
    <definedName name="TXG_DPCH" localSheetId="52">#REF!</definedName>
    <definedName name="TXG_DPCH" localSheetId="11">#REF!</definedName>
    <definedName name="TXG_DPCH" localSheetId="12">#REF!</definedName>
    <definedName name="TXG_DPCH" localSheetId="13">#REF!</definedName>
    <definedName name="TXG_DPCH" localSheetId="17">#REF!</definedName>
    <definedName name="TXG_DPCH" localSheetId="18">#REF!</definedName>
    <definedName name="TXG_DPCH" localSheetId="20">#REF!</definedName>
    <definedName name="TXG_DPCH" localSheetId="26">#REF!</definedName>
    <definedName name="TXG_DPCH" localSheetId="28">#REF!</definedName>
    <definedName name="TXG_DPCH" localSheetId="29">#REF!</definedName>
    <definedName name="TXG_DPCH" localSheetId="30">#REF!</definedName>
    <definedName name="TXG_DPCH" localSheetId="31">#REF!</definedName>
    <definedName name="TXG_DPCH" localSheetId="32">#REF!</definedName>
    <definedName name="TXG_DPCH" localSheetId="19">#REF!</definedName>
    <definedName name="TXG_DPCH" localSheetId="25">#REF!</definedName>
    <definedName name="TXG_DPCH" localSheetId="27">#REF!</definedName>
    <definedName name="TXG_DPCH">#REF!</definedName>
    <definedName name="TXG_R" localSheetId="49">#REF!</definedName>
    <definedName name="TXG_R" localSheetId="50">#REF!</definedName>
    <definedName name="TXG_R" localSheetId="51">#REF!</definedName>
    <definedName name="TXG_R" localSheetId="11">#REF!</definedName>
    <definedName name="TXG_R" localSheetId="12">#REF!</definedName>
    <definedName name="TXG_R" localSheetId="13">#REF!</definedName>
    <definedName name="TXG_R" localSheetId="17">#REF!</definedName>
    <definedName name="TXG_R" localSheetId="18">#REF!</definedName>
    <definedName name="TXG_R" localSheetId="20">#REF!</definedName>
    <definedName name="TXG_R" localSheetId="26">#REF!</definedName>
    <definedName name="TXG_R" localSheetId="28">#REF!</definedName>
    <definedName name="TXG_R" localSheetId="29">#REF!</definedName>
    <definedName name="TXG_R" localSheetId="30">#REF!</definedName>
    <definedName name="TXG_R" localSheetId="31">#REF!</definedName>
    <definedName name="TXG_R" localSheetId="32">#REF!</definedName>
    <definedName name="TXG_R" localSheetId="19">#REF!</definedName>
    <definedName name="TXG_R" localSheetId="25">#REF!</definedName>
    <definedName name="TXG_R" localSheetId="27">#REF!</definedName>
    <definedName name="TXG_R">#REF!</definedName>
    <definedName name="TXG_RPCH" localSheetId="49">#REF!</definedName>
    <definedName name="TXG_RPCH" localSheetId="50">#REF!</definedName>
    <definedName name="TXG_RPCH" localSheetId="51">#REF!</definedName>
    <definedName name="TXG_RPCH" localSheetId="11">#REF!</definedName>
    <definedName name="TXG_RPCH" localSheetId="12">#REF!</definedName>
    <definedName name="TXG_RPCH" localSheetId="13">#REF!</definedName>
    <definedName name="TXG_RPCH" localSheetId="17">#REF!</definedName>
    <definedName name="TXG_RPCH" localSheetId="18">#REF!</definedName>
    <definedName name="TXG_RPCH" localSheetId="20">#REF!</definedName>
    <definedName name="TXG_RPCH" localSheetId="26">#REF!</definedName>
    <definedName name="TXG_RPCH" localSheetId="28">#REF!</definedName>
    <definedName name="TXG_RPCH" localSheetId="29">#REF!</definedName>
    <definedName name="TXG_RPCH" localSheetId="30">#REF!</definedName>
    <definedName name="TXG_RPCH" localSheetId="31">#REF!</definedName>
    <definedName name="TXG_RPCH" localSheetId="32">#REF!</definedName>
    <definedName name="TXG_RPCH" localSheetId="19">#REF!</definedName>
    <definedName name="TXG_RPCH" localSheetId="25">#REF!</definedName>
    <definedName name="TXG_RPCH" localSheetId="27">#REF!</definedName>
    <definedName name="TXG_RPCH">#REF!</definedName>
    <definedName name="TXGO">#N/A</definedName>
    <definedName name="TXGO_D" localSheetId="48">#REF!</definedName>
    <definedName name="TXGO_D" localSheetId="49">#REF!</definedName>
    <definedName name="TXGO_D" localSheetId="50">#REF!</definedName>
    <definedName name="TXGO_D" localSheetId="51">#REF!</definedName>
    <definedName name="TXGO_D" localSheetId="52">#REF!</definedName>
    <definedName name="TXGO_D" localSheetId="11">#REF!</definedName>
    <definedName name="TXGO_D" localSheetId="12">#REF!</definedName>
    <definedName name="TXGO_D" localSheetId="13">#REF!</definedName>
    <definedName name="TXGO_D" localSheetId="17">#REF!</definedName>
    <definedName name="TXGO_D" localSheetId="18">#REF!</definedName>
    <definedName name="TXGO_D" localSheetId="20">#REF!</definedName>
    <definedName name="TXGO_D" localSheetId="26">#REF!</definedName>
    <definedName name="TXGO_D" localSheetId="28">#REF!</definedName>
    <definedName name="TXGO_D" localSheetId="29">#REF!</definedName>
    <definedName name="TXGO_D" localSheetId="30">#REF!</definedName>
    <definedName name="TXGO_D" localSheetId="31">#REF!</definedName>
    <definedName name="TXGO_D" localSheetId="32">#REF!</definedName>
    <definedName name="TXGO_D" localSheetId="19">#REF!</definedName>
    <definedName name="TXGO_D" localSheetId="25">#REF!</definedName>
    <definedName name="TXGO_D" localSheetId="27">#REF!</definedName>
    <definedName name="TXGO_D">#REF!</definedName>
    <definedName name="TXGO_DPCH" localSheetId="49">#REF!</definedName>
    <definedName name="TXGO_DPCH" localSheetId="50">#REF!</definedName>
    <definedName name="TXGO_DPCH" localSheetId="51">#REF!</definedName>
    <definedName name="TXGO_DPCH" localSheetId="11">#REF!</definedName>
    <definedName name="TXGO_DPCH" localSheetId="12">#REF!</definedName>
    <definedName name="TXGO_DPCH" localSheetId="13">#REF!</definedName>
    <definedName name="TXGO_DPCH" localSheetId="17">#REF!</definedName>
    <definedName name="TXGO_DPCH" localSheetId="18">#REF!</definedName>
    <definedName name="TXGO_DPCH" localSheetId="20">#REF!</definedName>
    <definedName name="TXGO_DPCH" localSheetId="26">#REF!</definedName>
    <definedName name="TXGO_DPCH" localSheetId="28">#REF!</definedName>
    <definedName name="TXGO_DPCH" localSheetId="29">#REF!</definedName>
    <definedName name="TXGO_DPCH" localSheetId="30">#REF!</definedName>
    <definedName name="TXGO_DPCH" localSheetId="31">#REF!</definedName>
    <definedName name="TXGO_DPCH" localSheetId="32">#REF!</definedName>
    <definedName name="TXGO_DPCH" localSheetId="19">#REF!</definedName>
    <definedName name="TXGO_DPCH" localSheetId="25">#REF!</definedName>
    <definedName name="TXGO_DPCH" localSheetId="27">#REF!</definedName>
    <definedName name="TXGO_DPCH">#REF!</definedName>
    <definedName name="TXGO_R" localSheetId="49">#REF!</definedName>
    <definedName name="TXGO_R" localSheetId="50">#REF!</definedName>
    <definedName name="TXGO_R" localSheetId="51">#REF!</definedName>
    <definedName name="TXGO_R" localSheetId="11">#REF!</definedName>
    <definedName name="TXGO_R" localSheetId="12">#REF!</definedName>
    <definedName name="TXGO_R" localSheetId="13">#REF!</definedName>
    <definedName name="TXGO_R" localSheetId="17">#REF!</definedName>
    <definedName name="TXGO_R" localSheetId="18">#REF!</definedName>
    <definedName name="TXGO_R" localSheetId="20">#REF!</definedName>
    <definedName name="TXGO_R" localSheetId="26">#REF!</definedName>
    <definedName name="TXGO_R" localSheetId="28">#REF!</definedName>
    <definedName name="TXGO_R" localSheetId="29">#REF!</definedName>
    <definedName name="TXGO_R" localSheetId="30">#REF!</definedName>
    <definedName name="TXGO_R" localSheetId="31">#REF!</definedName>
    <definedName name="TXGO_R" localSheetId="32">#REF!</definedName>
    <definedName name="TXGO_R" localSheetId="19">#REF!</definedName>
    <definedName name="TXGO_R" localSheetId="25">#REF!</definedName>
    <definedName name="TXGO_R" localSheetId="27">#REF!</definedName>
    <definedName name="TXGO_R">#REF!</definedName>
    <definedName name="TXGO_RPCH" localSheetId="49">#REF!</definedName>
    <definedName name="TXGO_RPCH" localSheetId="50">#REF!</definedName>
    <definedName name="TXGO_RPCH" localSheetId="51">#REF!</definedName>
    <definedName name="TXGO_RPCH" localSheetId="11">#REF!</definedName>
    <definedName name="TXGO_RPCH" localSheetId="12">#REF!</definedName>
    <definedName name="TXGO_RPCH" localSheetId="13">#REF!</definedName>
    <definedName name="TXGO_RPCH" localSheetId="17">#REF!</definedName>
    <definedName name="TXGO_RPCH" localSheetId="18">#REF!</definedName>
    <definedName name="TXGO_RPCH" localSheetId="20">#REF!</definedName>
    <definedName name="TXGO_RPCH" localSheetId="26">#REF!</definedName>
    <definedName name="TXGO_RPCH" localSheetId="28">#REF!</definedName>
    <definedName name="TXGO_RPCH" localSheetId="29">#REF!</definedName>
    <definedName name="TXGO_RPCH" localSheetId="30">#REF!</definedName>
    <definedName name="TXGO_RPCH" localSheetId="31">#REF!</definedName>
    <definedName name="TXGO_RPCH" localSheetId="32">#REF!</definedName>
    <definedName name="TXGO_RPCH" localSheetId="19">#REF!</definedName>
    <definedName name="TXGO_RPCH" localSheetId="25">#REF!</definedName>
    <definedName name="TXGO_RPCH" localSheetId="27">#REF!</definedName>
    <definedName name="TXGO_RPCH">#REF!</definedName>
    <definedName name="TXGXO" localSheetId="49">#REF!</definedName>
    <definedName name="TXGXO" localSheetId="50">#REF!</definedName>
    <definedName name="TXGXO" localSheetId="51">#REF!</definedName>
    <definedName name="TXGXO" localSheetId="11">#REF!</definedName>
    <definedName name="TXGXO" localSheetId="12">#REF!</definedName>
    <definedName name="TXGXO" localSheetId="13">#REF!</definedName>
    <definedName name="TXGXO" localSheetId="17">#REF!</definedName>
    <definedName name="TXGXO" localSheetId="18">#REF!</definedName>
    <definedName name="TXGXO" localSheetId="20">#REF!</definedName>
    <definedName name="TXGXO" localSheetId="26">#REF!</definedName>
    <definedName name="TXGXO" localSheetId="28">#REF!</definedName>
    <definedName name="TXGXO" localSheetId="29">#REF!</definedName>
    <definedName name="TXGXO" localSheetId="30">#REF!</definedName>
    <definedName name="TXGXO" localSheetId="31">#REF!</definedName>
    <definedName name="TXGXO" localSheetId="32">#REF!</definedName>
    <definedName name="TXGXO" localSheetId="19">#REF!</definedName>
    <definedName name="TXGXO" localSheetId="25">#REF!</definedName>
    <definedName name="TXGXO" localSheetId="27">#REF!</definedName>
    <definedName name="TXGXO">#REF!</definedName>
    <definedName name="TXGXO_D" localSheetId="49">#REF!</definedName>
    <definedName name="TXGXO_D" localSheetId="50">#REF!</definedName>
    <definedName name="TXGXO_D" localSheetId="51">#REF!</definedName>
    <definedName name="TXGXO_D" localSheetId="11">#REF!</definedName>
    <definedName name="TXGXO_D" localSheetId="12">#REF!</definedName>
    <definedName name="TXGXO_D" localSheetId="13">#REF!</definedName>
    <definedName name="TXGXO_D" localSheetId="17">#REF!</definedName>
    <definedName name="TXGXO_D" localSheetId="18">#REF!</definedName>
    <definedName name="TXGXO_D" localSheetId="20">#REF!</definedName>
    <definedName name="TXGXO_D" localSheetId="26">#REF!</definedName>
    <definedName name="TXGXO_D" localSheetId="28">#REF!</definedName>
    <definedName name="TXGXO_D" localSheetId="29">#REF!</definedName>
    <definedName name="TXGXO_D" localSheetId="30">#REF!</definedName>
    <definedName name="TXGXO_D" localSheetId="31">#REF!</definedName>
    <definedName name="TXGXO_D" localSheetId="32">#REF!</definedName>
    <definedName name="TXGXO_D" localSheetId="19">#REF!</definedName>
    <definedName name="TXGXO_D" localSheetId="25">#REF!</definedName>
    <definedName name="TXGXO_D" localSheetId="27">#REF!</definedName>
    <definedName name="TXGXO_D">#REF!</definedName>
    <definedName name="TXGXO_DPCH" localSheetId="49">#REF!</definedName>
    <definedName name="TXGXO_DPCH" localSheetId="50">#REF!</definedName>
    <definedName name="TXGXO_DPCH" localSheetId="51">#REF!</definedName>
    <definedName name="TXGXO_DPCH" localSheetId="11">#REF!</definedName>
    <definedName name="TXGXO_DPCH" localSheetId="12">#REF!</definedName>
    <definedName name="TXGXO_DPCH" localSheetId="13">#REF!</definedName>
    <definedName name="TXGXO_DPCH" localSheetId="17">#REF!</definedName>
    <definedName name="TXGXO_DPCH" localSheetId="18">#REF!</definedName>
    <definedName name="TXGXO_DPCH" localSheetId="20">#REF!</definedName>
    <definedName name="TXGXO_DPCH" localSheetId="26">#REF!</definedName>
    <definedName name="TXGXO_DPCH" localSheetId="28">#REF!</definedName>
    <definedName name="TXGXO_DPCH" localSheetId="29">#REF!</definedName>
    <definedName name="TXGXO_DPCH" localSheetId="30">#REF!</definedName>
    <definedName name="TXGXO_DPCH" localSheetId="31">#REF!</definedName>
    <definedName name="TXGXO_DPCH" localSheetId="32">#REF!</definedName>
    <definedName name="TXGXO_DPCH" localSheetId="19">#REF!</definedName>
    <definedName name="TXGXO_DPCH" localSheetId="25">#REF!</definedName>
    <definedName name="TXGXO_DPCH" localSheetId="27">#REF!</definedName>
    <definedName name="TXGXO_DPCH">#REF!</definedName>
    <definedName name="TXGXO_R" localSheetId="49">#REF!</definedName>
    <definedName name="TXGXO_R" localSheetId="50">#REF!</definedName>
    <definedName name="TXGXO_R" localSheetId="51">#REF!</definedName>
    <definedName name="TXGXO_R" localSheetId="11">#REF!</definedName>
    <definedName name="TXGXO_R" localSheetId="12">#REF!</definedName>
    <definedName name="TXGXO_R" localSheetId="13">#REF!</definedName>
    <definedName name="TXGXO_R" localSheetId="17">#REF!</definedName>
    <definedName name="TXGXO_R" localSheetId="18">#REF!</definedName>
    <definedName name="TXGXO_R" localSheetId="20">#REF!</definedName>
    <definedName name="TXGXO_R" localSheetId="26">#REF!</definedName>
    <definedName name="TXGXO_R" localSheetId="28">#REF!</definedName>
    <definedName name="TXGXO_R" localSheetId="29">#REF!</definedName>
    <definedName name="TXGXO_R" localSheetId="30">#REF!</definedName>
    <definedName name="TXGXO_R" localSheetId="31">#REF!</definedName>
    <definedName name="TXGXO_R" localSheetId="32">#REF!</definedName>
    <definedName name="TXGXO_R" localSheetId="19">#REF!</definedName>
    <definedName name="TXGXO_R" localSheetId="25">#REF!</definedName>
    <definedName name="TXGXO_R" localSheetId="27">#REF!</definedName>
    <definedName name="TXGXO_R">#REF!</definedName>
    <definedName name="TXGXO_RPCH" localSheetId="49">#REF!</definedName>
    <definedName name="TXGXO_RPCH" localSheetId="50">#REF!</definedName>
    <definedName name="TXGXO_RPCH" localSheetId="51">#REF!</definedName>
    <definedName name="TXGXO_RPCH" localSheetId="11">#REF!</definedName>
    <definedName name="TXGXO_RPCH" localSheetId="12">#REF!</definedName>
    <definedName name="TXGXO_RPCH" localSheetId="13">#REF!</definedName>
    <definedName name="TXGXO_RPCH" localSheetId="17">#REF!</definedName>
    <definedName name="TXGXO_RPCH" localSheetId="18">#REF!</definedName>
    <definedName name="TXGXO_RPCH" localSheetId="20">#REF!</definedName>
    <definedName name="TXGXO_RPCH" localSheetId="26">#REF!</definedName>
    <definedName name="TXGXO_RPCH" localSheetId="28">#REF!</definedName>
    <definedName name="TXGXO_RPCH" localSheetId="29">#REF!</definedName>
    <definedName name="TXGXO_RPCH" localSheetId="30">#REF!</definedName>
    <definedName name="TXGXO_RPCH" localSheetId="31">#REF!</definedName>
    <definedName name="TXGXO_RPCH" localSheetId="32">#REF!</definedName>
    <definedName name="TXGXO_RPCH" localSheetId="19">#REF!</definedName>
    <definedName name="TXGXO_RPCH" localSheetId="25">#REF!</definedName>
    <definedName name="TXGXO_RPCH" localSheetId="27">#REF!</definedName>
    <definedName name="TXGXO_RPCH">#REF!</definedName>
    <definedName name="TXS" localSheetId="49">#REF!</definedName>
    <definedName name="TXS" localSheetId="50">#REF!</definedName>
    <definedName name="TXS" localSheetId="51">#REF!</definedName>
    <definedName name="TXS" localSheetId="11">#REF!</definedName>
    <definedName name="TXS" localSheetId="12">#REF!</definedName>
    <definedName name="TXS" localSheetId="13">#REF!</definedName>
    <definedName name="TXS" localSheetId="17">#REF!</definedName>
    <definedName name="TXS" localSheetId="18">#REF!</definedName>
    <definedName name="TXS" localSheetId="20">#REF!</definedName>
    <definedName name="TXS" localSheetId="26">#REF!</definedName>
    <definedName name="TXS" localSheetId="28">#REF!</definedName>
    <definedName name="TXS" localSheetId="29">#REF!</definedName>
    <definedName name="TXS" localSheetId="30">#REF!</definedName>
    <definedName name="TXS" localSheetId="31">#REF!</definedName>
    <definedName name="TXS" localSheetId="32">#REF!</definedName>
    <definedName name="TXS" localSheetId="19">#REF!</definedName>
    <definedName name="TXS" localSheetId="25">#REF!</definedName>
    <definedName name="TXS" localSheetId="27">#REF!</definedName>
    <definedName name="TXS">#REF!</definedName>
    <definedName name="ty" localSheetId="48" hidden="1">{"Riqfin97",#N/A,FALSE,"Tran";"Riqfinpro",#N/A,FALSE,"Tran"}</definedName>
    <definedName name="ty" localSheetId="49" hidden="1">{"Riqfin97",#N/A,FALSE,"Tran";"Riqfinpro",#N/A,FALSE,"Tran"}</definedName>
    <definedName name="ty" localSheetId="50" hidden="1">{"Riqfin97",#N/A,FALSE,"Tran";"Riqfinpro",#N/A,FALSE,"Tran"}</definedName>
    <definedName name="ty" localSheetId="51" hidden="1">{"Riqfin97",#N/A,FALSE,"Tran";"Riqfinpro",#N/A,FALSE,"Tran"}</definedName>
    <definedName name="ty" localSheetId="52" hidden="1">{"Riqfin97",#N/A,FALSE,"Tran";"Riqfinpro",#N/A,FALSE,"Tran"}</definedName>
    <definedName name="ty" localSheetId="11" hidden="1">{"Riqfin97",#N/A,FALSE,"Tran";"Riqfinpro",#N/A,FALSE,"Tran"}</definedName>
    <definedName name="ty" localSheetId="12" hidden="1">{"Riqfin97",#N/A,FALSE,"Tran";"Riqfinpro",#N/A,FALSE,"Tran"}</definedName>
    <definedName name="ty" localSheetId="13" hidden="1">{"Riqfin97",#N/A,FALSE,"Tran";"Riqfinpro",#N/A,FALSE,"Tran"}</definedName>
    <definedName name="ty" localSheetId="17" hidden="1">{"Riqfin97",#N/A,FALSE,"Tran";"Riqfinpro",#N/A,FALSE,"Tran"}</definedName>
    <definedName name="ty" localSheetId="18" hidden="1">{"Riqfin97",#N/A,FALSE,"Tran";"Riqfinpro",#N/A,FALSE,"Tran"}</definedName>
    <definedName name="ty" localSheetId="20" hidden="1">{"Riqfin97",#N/A,FALSE,"Tran";"Riqfinpro",#N/A,FALSE,"Tran"}</definedName>
    <definedName name="ty" localSheetId="21" hidden="1">{"Riqfin97",#N/A,FALSE,"Tran";"Riqfinpro",#N/A,FALSE,"Tran"}</definedName>
    <definedName name="ty" localSheetId="10" hidden="1">{"Riqfin97",#N/A,FALSE,"Tran";"Riqfinpro",#N/A,FALSE,"Tran"}</definedName>
    <definedName name="ty" localSheetId="26" hidden="1">{"Riqfin97",#N/A,FALSE,"Tran";"Riqfinpro",#N/A,FALSE,"Tran"}</definedName>
    <definedName name="ty" localSheetId="23" hidden="1">{"Riqfin97",#N/A,FALSE,"Tran";"Riqfinpro",#N/A,FALSE,"Tran"}</definedName>
    <definedName name="ty" localSheetId="28" hidden="1">{"Riqfin97",#N/A,FALSE,"Tran";"Riqfinpro",#N/A,FALSE,"Tran"}</definedName>
    <definedName name="ty" localSheetId="29" hidden="1">{"Riqfin97",#N/A,FALSE,"Tran";"Riqfinpro",#N/A,FALSE,"Tran"}</definedName>
    <definedName name="ty" localSheetId="30" hidden="1">{"Riqfin97",#N/A,FALSE,"Tran";"Riqfinpro",#N/A,FALSE,"Tran"}</definedName>
    <definedName name="ty" localSheetId="31" hidden="1">{"Riqfin97",#N/A,FALSE,"Tran";"Riqfinpro",#N/A,FALSE,"Tran"}</definedName>
    <definedName name="ty" localSheetId="32" hidden="1">{"Riqfin97",#N/A,FALSE,"Tran";"Riqfinpro",#N/A,FALSE,"Tran"}</definedName>
    <definedName name="ty" localSheetId="33" hidden="1">{"Riqfin97",#N/A,FALSE,"Tran";"Riqfinpro",#N/A,FALSE,"Tran"}</definedName>
    <definedName name="ty" localSheetId="34" hidden="1">{"Riqfin97",#N/A,FALSE,"Tran";"Riqfinpro",#N/A,FALSE,"Tran"}</definedName>
    <definedName name="ty" localSheetId="35" hidden="1">{"Riqfin97",#N/A,FALSE,"Tran";"Riqfinpro",#N/A,FALSE,"Tran"}</definedName>
    <definedName name="ty" localSheetId="19" hidden="1">{"Riqfin97",#N/A,FALSE,"Tran";"Riqfinpro",#N/A,FALSE,"Tran"}</definedName>
    <definedName name="ty" localSheetId="22" hidden="1">{"Riqfin97",#N/A,FALSE,"Tran";"Riqfinpro",#N/A,FALSE,"Tran"}</definedName>
    <definedName name="ty" localSheetId="25" hidden="1">{"Riqfin97",#N/A,FALSE,"Tran";"Riqfinpro",#N/A,FALSE,"Tran"}</definedName>
    <definedName name="ty" localSheetId="27" hidden="1">{"Riqfin97",#N/A,FALSE,"Tran";"Riqfinpro",#N/A,FALSE,"Tran"}</definedName>
    <definedName name="ty" hidden="1">{"Riqfin97",#N/A,FALSE,"Tran";"Riqfinpro",#N/A,FALSE,"Tran"}</definedName>
    <definedName name="UAED" localSheetId="48">#REF!</definedName>
    <definedName name="UAED" localSheetId="49">#REF!</definedName>
    <definedName name="UAED" localSheetId="50">#REF!</definedName>
    <definedName name="UAED" localSheetId="51">#REF!</definedName>
    <definedName name="UAED" localSheetId="52">#REF!</definedName>
    <definedName name="UAED" localSheetId="11">#REF!</definedName>
    <definedName name="UAED" localSheetId="12">#REF!</definedName>
    <definedName name="UAED" localSheetId="13">#REF!</definedName>
    <definedName name="UAED" localSheetId="17">#REF!</definedName>
    <definedName name="UAED" localSheetId="18">#REF!</definedName>
    <definedName name="UAED" localSheetId="20">#REF!</definedName>
    <definedName name="UAED" localSheetId="21">#REF!</definedName>
    <definedName name="UAED" localSheetId="26">#REF!</definedName>
    <definedName name="UAED" localSheetId="28">#REF!</definedName>
    <definedName name="UAED" localSheetId="29">#REF!</definedName>
    <definedName name="UAED" localSheetId="30">#REF!</definedName>
    <definedName name="UAED" localSheetId="31">#REF!</definedName>
    <definedName name="UAED" localSheetId="32">#REF!</definedName>
    <definedName name="UAED" localSheetId="33">#REF!</definedName>
    <definedName name="UAED" localSheetId="34">#REF!</definedName>
    <definedName name="UAED" localSheetId="19">#REF!</definedName>
    <definedName name="UAED" localSheetId="25">#REF!</definedName>
    <definedName name="UAED" localSheetId="27">#REF!</definedName>
    <definedName name="UAED">#REF!</definedName>
    <definedName name="UAED1" localSheetId="49">#REF!</definedName>
    <definedName name="UAED1" localSheetId="50">#REF!</definedName>
    <definedName name="UAED1" localSheetId="51">#REF!</definedName>
    <definedName name="UAED1" localSheetId="11">#REF!</definedName>
    <definedName name="UAED1" localSheetId="12">#REF!</definedName>
    <definedName name="UAED1" localSheetId="13">#REF!</definedName>
    <definedName name="UAED1" localSheetId="17">#REF!</definedName>
    <definedName name="UAED1" localSheetId="20">#REF!</definedName>
    <definedName name="UAED1" localSheetId="21">#REF!</definedName>
    <definedName name="UAED1" localSheetId="28">#REF!</definedName>
    <definedName name="UAED1" localSheetId="29">#REF!</definedName>
    <definedName name="UAED1" localSheetId="30">#REF!</definedName>
    <definedName name="UAED1" localSheetId="31">#REF!</definedName>
    <definedName name="UAED1" localSheetId="32">#REF!</definedName>
    <definedName name="UAED1" localSheetId="33">#REF!</definedName>
    <definedName name="UAED1" localSheetId="34">#REF!</definedName>
    <definedName name="UAED1" localSheetId="19">#REF!</definedName>
    <definedName name="UAED1" localSheetId="25">#REF!</definedName>
    <definedName name="UAED1">#REF!</definedName>
    <definedName name="UC" localSheetId="49">#REF!</definedName>
    <definedName name="UC" localSheetId="50">#REF!</definedName>
    <definedName name="UC" localSheetId="51">#REF!</definedName>
    <definedName name="UC" localSheetId="11">#REF!</definedName>
    <definedName name="UC" localSheetId="12">#REF!</definedName>
    <definedName name="UC" localSheetId="13">#REF!</definedName>
    <definedName name="UC" localSheetId="17">#REF!</definedName>
    <definedName name="UC" localSheetId="20">#REF!</definedName>
    <definedName name="UC" localSheetId="21">#REF!</definedName>
    <definedName name="UC" localSheetId="28">#REF!</definedName>
    <definedName name="UC" localSheetId="29">#REF!</definedName>
    <definedName name="UC" localSheetId="30">#REF!</definedName>
    <definedName name="UC" localSheetId="31">#REF!</definedName>
    <definedName name="UC" localSheetId="32">#REF!</definedName>
    <definedName name="UC" localSheetId="33">#REF!</definedName>
    <definedName name="UC" localSheetId="34">#REF!</definedName>
    <definedName name="UC" localSheetId="19">#REF!</definedName>
    <definedName name="UC" localSheetId="25">#REF!</definedName>
    <definedName name="UC">#REF!</definedName>
    <definedName name="UC1A" localSheetId="49">#REF!</definedName>
    <definedName name="UC1A" localSheetId="50">#REF!</definedName>
    <definedName name="UC1A" localSheetId="51">#REF!</definedName>
    <definedName name="UC1A" localSheetId="11">#REF!</definedName>
    <definedName name="UC1A" localSheetId="17">#REF!</definedName>
    <definedName name="UC1A" localSheetId="21">#REF!</definedName>
    <definedName name="UC1A" localSheetId="28">#REF!</definedName>
    <definedName name="UC1A" localSheetId="29">#REF!</definedName>
    <definedName name="UC1A" localSheetId="30">#REF!</definedName>
    <definedName name="UC1A" localSheetId="31">#REF!</definedName>
    <definedName name="UC1A" localSheetId="32">#REF!</definedName>
    <definedName name="UC1A" localSheetId="33">#REF!</definedName>
    <definedName name="UC1A" localSheetId="34">#REF!</definedName>
    <definedName name="UC1A" localSheetId="19">#REF!</definedName>
    <definedName name="UC1A" localSheetId="25">#REF!</definedName>
    <definedName name="UC1A">#REF!</definedName>
    <definedName name="UCC" localSheetId="28">#REF!</definedName>
    <definedName name="UCC" localSheetId="29">#REF!</definedName>
    <definedName name="UCC" localSheetId="30">#REF!</definedName>
    <definedName name="UCC" localSheetId="31">#REF!</definedName>
    <definedName name="UCC">#REF!</definedName>
    <definedName name="UDCTA" localSheetId="28">#REF!</definedName>
    <definedName name="UDCTA" localSheetId="29">#REF!</definedName>
    <definedName name="UDCTA" localSheetId="30">#REF!</definedName>
    <definedName name="UDCTA" localSheetId="31">#REF!</definedName>
    <definedName name="UDCTA">#REF!</definedName>
    <definedName name="UHLKJH" localSheetId="48" hidden="1">{FALSE,FALSE,-1.25,-15.5,484.5,276.75,FALSE,FALSE,TRUE,TRUE,0,12,#N/A,46,#N/A,2.93460490463215,15.35,1,FALSE,FALSE,3,TRUE,1,FALSE,100,"Swvu.PLA1.","ACwvu.PLA1.",#N/A,FALSE,FALSE,0,0,0,0,2,"","",TRUE,TRUE,FALSE,FALSE,1,60,#N/A,#N/A,FALSE,FALSE,FALSE,FALSE,FALSE,FALSE,FALSE,9,65532,65532,FALSE,FALSE,TRUE,TRUE,TRUE}</definedName>
    <definedName name="UHLKJH" localSheetId="49" hidden="1">{FALSE,FALSE,-1.25,-15.5,484.5,276.75,FALSE,FALSE,TRUE,TRUE,0,12,#N/A,46,#N/A,2.93460490463215,15.35,1,FALSE,FALSE,3,TRUE,1,FALSE,100,"Swvu.PLA1.","ACwvu.PLA1.",#N/A,FALSE,FALSE,0,0,0,0,2,"","",TRUE,TRUE,FALSE,FALSE,1,60,#N/A,#N/A,FALSE,FALSE,FALSE,FALSE,FALSE,FALSE,FALSE,9,65532,65532,FALSE,FALSE,TRUE,TRUE,TRUE}</definedName>
    <definedName name="UHLKJH" localSheetId="50" hidden="1">{FALSE,FALSE,-1.25,-15.5,484.5,276.75,FALSE,FALSE,TRUE,TRUE,0,12,#N/A,46,#N/A,2.93460490463215,15.35,1,FALSE,FALSE,3,TRUE,1,FALSE,100,"Swvu.PLA1.","ACwvu.PLA1.",#N/A,FALSE,FALSE,0,0,0,0,2,"","",TRUE,TRUE,FALSE,FALSE,1,60,#N/A,#N/A,FALSE,FALSE,FALSE,FALSE,FALSE,FALSE,FALSE,9,65532,65532,FALSE,FALSE,TRUE,TRUE,TRUE}</definedName>
    <definedName name="UHLKJH" localSheetId="51" hidden="1">{FALSE,FALSE,-1.25,-15.5,484.5,276.75,FALSE,FALSE,TRUE,TRUE,0,12,#N/A,46,#N/A,2.93460490463215,15.35,1,FALSE,FALSE,3,TRUE,1,FALSE,100,"Swvu.PLA1.","ACwvu.PLA1.",#N/A,FALSE,FALSE,0,0,0,0,2,"","",TRUE,TRUE,FALSE,FALSE,1,60,#N/A,#N/A,FALSE,FALSE,FALSE,FALSE,FALSE,FALSE,FALSE,9,65532,65532,FALSE,FALSE,TRUE,TRUE,TRUE}</definedName>
    <definedName name="UHLKJH" localSheetId="52" hidden="1">{FALSE,FALSE,-1.25,-15.5,484.5,276.75,FALSE,FALSE,TRUE,TRUE,0,12,#N/A,46,#N/A,2.93460490463215,15.35,1,FALSE,FALSE,3,TRUE,1,FALSE,100,"Swvu.PLA1.","ACwvu.PLA1.",#N/A,FALSE,FALSE,0,0,0,0,2,"","",TRUE,TRUE,FALSE,FALSE,1,60,#N/A,#N/A,FALSE,FALSE,FALSE,FALSE,FALSE,FALSE,FALSE,9,65532,65532,FALSE,FALSE,TRUE,TRUE,TRUE}</definedName>
    <definedName name="UHLKJH" localSheetId="11" hidden="1">{FALSE,FALSE,-1.25,-15.5,484.5,276.75,FALSE,FALSE,TRUE,TRUE,0,12,#N/A,46,#N/A,2.93460490463215,15.35,1,FALSE,FALSE,3,TRUE,1,FALSE,100,"Swvu.PLA1.","ACwvu.PLA1.",#N/A,FALSE,FALSE,0,0,0,0,2,"","",TRUE,TRUE,FALSE,FALSE,1,60,#N/A,#N/A,FALSE,FALSE,FALSE,FALSE,FALSE,FALSE,FALSE,9,65532,65532,FALSE,FALSE,TRUE,TRUE,TRUE}</definedName>
    <definedName name="UHLKJH" localSheetId="12" hidden="1">{FALSE,FALSE,-1.25,-15.5,484.5,276.75,FALSE,FALSE,TRUE,TRUE,0,12,#N/A,46,#N/A,2.93460490463215,15.35,1,FALSE,FALSE,3,TRUE,1,FALSE,100,"Swvu.PLA1.","ACwvu.PLA1.",#N/A,FALSE,FALSE,0,0,0,0,2,"","",TRUE,TRUE,FALSE,FALSE,1,60,#N/A,#N/A,FALSE,FALSE,FALSE,FALSE,FALSE,FALSE,FALSE,9,65532,65532,FALSE,FALSE,TRUE,TRUE,TRUE}</definedName>
    <definedName name="UHLKJH" localSheetId="13" hidden="1">{FALSE,FALSE,-1.25,-15.5,484.5,276.75,FALSE,FALSE,TRUE,TRUE,0,12,#N/A,46,#N/A,2.93460490463215,15.35,1,FALSE,FALSE,3,TRUE,1,FALSE,100,"Swvu.PLA1.","ACwvu.PLA1.",#N/A,FALSE,FALSE,0,0,0,0,2,"","",TRUE,TRUE,FALSE,FALSE,1,60,#N/A,#N/A,FALSE,FALSE,FALSE,FALSE,FALSE,FALSE,FALSE,9,65532,65532,FALSE,FALSE,TRUE,TRUE,TRUE}</definedName>
    <definedName name="UHLKJH" localSheetId="17" hidden="1">{FALSE,FALSE,-1.25,-15.5,484.5,276.75,FALSE,FALSE,TRUE,TRUE,0,12,#N/A,46,#N/A,2.93460490463215,15.35,1,FALSE,FALSE,3,TRUE,1,FALSE,100,"Swvu.PLA1.","ACwvu.PLA1.",#N/A,FALSE,FALSE,0,0,0,0,2,"","",TRUE,TRUE,FALSE,FALSE,1,60,#N/A,#N/A,FALSE,FALSE,FALSE,FALSE,FALSE,FALSE,FALSE,9,65532,65532,FALSE,FALSE,TRUE,TRUE,TRUE}</definedName>
    <definedName name="UHLKJH" localSheetId="18" hidden="1">{FALSE,FALSE,-1.25,-15.5,484.5,276.75,FALSE,FALSE,TRUE,TRUE,0,12,#N/A,46,#N/A,2.93460490463215,15.35,1,FALSE,FALSE,3,TRUE,1,FALSE,100,"Swvu.PLA1.","ACwvu.PLA1.",#N/A,FALSE,FALSE,0,0,0,0,2,"","",TRUE,TRUE,FALSE,FALSE,1,60,#N/A,#N/A,FALSE,FALSE,FALSE,FALSE,FALSE,FALSE,FALSE,9,65532,65532,FALSE,FALSE,TRUE,TRUE,TRUE}</definedName>
    <definedName name="UHLKJH" localSheetId="20" hidden="1">{FALSE,FALSE,-1.25,-15.5,484.5,276.75,FALSE,FALSE,TRUE,TRUE,0,12,#N/A,46,#N/A,2.93460490463215,15.35,1,FALSE,FALSE,3,TRUE,1,FALSE,100,"Swvu.PLA1.","ACwvu.PLA1.",#N/A,FALSE,FALSE,0,0,0,0,2,"","",TRUE,TRUE,FALSE,FALSE,1,60,#N/A,#N/A,FALSE,FALSE,FALSE,FALSE,FALSE,FALSE,FALSE,9,65532,65532,FALSE,FALSE,TRUE,TRUE,TRUE}</definedName>
    <definedName name="UHLKJH" localSheetId="21"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 hidden="1">{FALSE,FALSE,-1.25,-15.5,484.5,276.75,FALSE,FALSE,TRUE,TRUE,0,12,#N/A,46,#N/A,2.93460490463215,15.35,1,FALSE,FALSE,3,TRUE,1,FALSE,100,"Swvu.PLA1.","ACwvu.PLA1.",#N/A,FALSE,FALSE,0,0,0,0,2,"","",TRUE,TRUE,FALSE,FALSE,1,60,#N/A,#N/A,FALSE,FALSE,FALSE,FALSE,FALSE,FALSE,FALSE,9,65532,65532,FALSE,FALSE,TRUE,TRUE,TRUE}</definedName>
    <definedName name="UHLKJH" localSheetId="26" hidden="1">{FALSE,FALSE,-1.25,-15.5,484.5,276.75,FALSE,FALSE,TRUE,TRUE,0,12,#N/A,46,#N/A,2.93460490463215,15.35,1,FALSE,FALSE,3,TRUE,1,FALSE,100,"Swvu.PLA1.","ACwvu.PLA1.",#N/A,FALSE,FALSE,0,0,0,0,2,"","",TRUE,TRUE,FALSE,FALSE,1,60,#N/A,#N/A,FALSE,FALSE,FALSE,FALSE,FALSE,FALSE,FALSE,9,65532,65532,FALSE,FALSE,TRUE,TRUE,TRUE}</definedName>
    <definedName name="UHLKJH" localSheetId="23" hidden="1">{FALSE,FALSE,-1.25,-15.5,484.5,276.75,FALSE,FALSE,TRUE,TRUE,0,12,#N/A,46,#N/A,2.93460490463215,15.35,1,FALSE,FALSE,3,TRUE,1,FALSE,100,"Swvu.PLA1.","ACwvu.PLA1.",#N/A,FALSE,FALSE,0,0,0,0,2,"","",TRUE,TRUE,FALSE,FALSE,1,60,#N/A,#N/A,FALSE,FALSE,FALSE,FALSE,FALSE,FALSE,FALSE,9,65532,65532,FALSE,FALSE,TRUE,TRUE,TRUE}</definedName>
    <definedName name="UHLKJH" localSheetId="28" hidden="1">{FALSE,FALSE,-1.25,-15.5,484.5,276.75,FALSE,FALSE,TRUE,TRUE,0,12,#N/A,46,#N/A,2.93460490463215,15.35,1,FALSE,FALSE,3,TRUE,1,FALSE,100,"Swvu.PLA1.","ACwvu.PLA1.",#N/A,FALSE,FALSE,0,0,0,0,2,"","",TRUE,TRUE,FALSE,FALSE,1,60,#N/A,#N/A,FALSE,FALSE,FALSE,FALSE,FALSE,FALSE,FALSE,9,65532,65532,FALSE,FALSE,TRUE,TRUE,TRUE}</definedName>
    <definedName name="UHLKJH" localSheetId="29" hidden="1">{FALSE,FALSE,-1.25,-15.5,484.5,276.75,FALSE,FALSE,TRUE,TRUE,0,12,#N/A,46,#N/A,2.93460490463215,15.35,1,FALSE,FALSE,3,TRUE,1,FALSE,100,"Swvu.PLA1.","ACwvu.PLA1.",#N/A,FALSE,FALSE,0,0,0,0,2,"","",TRUE,TRUE,FALSE,FALSE,1,60,#N/A,#N/A,FALSE,FALSE,FALSE,FALSE,FALSE,FALSE,FALSE,9,65532,65532,FALSE,FALSE,TRUE,TRUE,TRUE}</definedName>
    <definedName name="UHLKJH" localSheetId="30" hidden="1">{FALSE,FALSE,-1.25,-15.5,484.5,276.75,FALSE,FALSE,TRUE,TRUE,0,12,#N/A,46,#N/A,2.93460490463215,15.35,1,FALSE,FALSE,3,TRUE,1,FALSE,100,"Swvu.PLA1.","ACwvu.PLA1.",#N/A,FALSE,FALSE,0,0,0,0,2,"","",TRUE,TRUE,FALSE,FALSE,1,60,#N/A,#N/A,FALSE,FALSE,FALSE,FALSE,FALSE,FALSE,FALSE,9,65532,65532,FALSE,FALSE,TRUE,TRUE,TRUE}</definedName>
    <definedName name="UHLKJH" localSheetId="31" hidden="1">{FALSE,FALSE,-1.25,-15.5,484.5,276.75,FALSE,FALSE,TRUE,TRUE,0,12,#N/A,46,#N/A,2.93460490463215,15.35,1,FALSE,FALSE,3,TRUE,1,FALSE,100,"Swvu.PLA1.","ACwvu.PLA1.",#N/A,FALSE,FALSE,0,0,0,0,2,"","",TRUE,TRUE,FALSE,FALSE,1,60,#N/A,#N/A,FALSE,FALSE,FALSE,FALSE,FALSE,FALSE,FALSE,9,65532,65532,FALSE,FALSE,TRUE,TRUE,TRUE}</definedName>
    <definedName name="UHLKJH" localSheetId="32" hidden="1">{FALSE,FALSE,-1.25,-15.5,484.5,276.75,FALSE,FALSE,TRUE,TRUE,0,12,#N/A,46,#N/A,2.93460490463215,15.35,1,FALSE,FALSE,3,TRUE,1,FALSE,100,"Swvu.PLA1.","ACwvu.PLA1.",#N/A,FALSE,FALSE,0,0,0,0,2,"","",TRUE,TRUE,FALSE,FALSE,1,60,#N/A,#N/A,FALSE,FALSE,FALSE,FALSE,FALSE,FALSE,FALSE,9,65532,65532,FALSE,FALSE,TRUE,TRUE,TRUE}</definedName>
    <definedName name="UHLKJH" localSheetId="33" hidden="1">{FALSE,FALSE,-1.25,-15.5,484.5,276.75,FALSE,FALSE,TRUE,TRUE,0,12,#N/A,46,#N/A,2.93460490463215,15.35,1,FALSE,FALSE,3,TRUE,1,FALSE,100,"Swvu.PLA1.","ACwvu.PLA1.",#N/A,FALSE,FALSE,0,0,0,0,2,"","",TRUE,TRUE,FALSE,FALSE,1,60,#N/A,#N/A,FALSE,FALSE,FALSE,FALSE,FALSE,FALSE,FALSE,9,65532,65532,FALSE,FALSE,TRUE,TRUE,TRUE}</definedName>
    <definedName name="UHLKJH" localSheetId="34" hidden="1">{FALSE,FALSE,-1.25,-15.5,484.5,276.75,FALSE,FALSE,TRUE,TRUE,0,12,#N/A,46,#N/A,2.93460490463215,15.35,1,FALSE,FALSE,3,TRUE,1,FALSE,100,"Swvu.PLA1.","ACwvu.PLA1.",#N/A,FALSE,FALSE,0,0,0,0,2,"","",TRUE,TRUE,FALSE,FALSE,1,60,#N/A,#N/A,FALSE,FALSE,FALSE,FALSE,FALSE,FALSE,FALSE,9,65532,65532,FALSE,FALSE,TRUE,TRUE,TRUE}</definedName>
    <definedName name="UHLKJH" localSheetId="35" hidden="1">{FALSE,FALSE,-1.25,-15.5,484.5,276.75,FALSE,FALSE,TRUE,TRUE,0,12,#N/A,46,#N/A,2.93460490463215,15.35,1,FALSE,FALSE,3,TRUE,1,FALSE,100,"Swvu.PLA1.","ACwvu.PLA1.",#N/A,FALSE,FALSE,0,0,0,0,2,"","",TRUE,TRUE,FALSE,FALSE,1,60,#N/A,#N/A,FALSE,FALSE,FALSE,FALSE,FALSE,FALSE,FALSE,9,65532,65532,FALSE,FALSE,TRUE,TRUE,TRUE}</definedName>
    <definedName name="UHLKJH" localSheetId="19" hidden="1">{FALSE,FALSE,-1.25,-15.5,484.5,276.75,FALSE,FALSE,TRUE,TRUE,0,12,#N/A,46,#N/A,2.93460490463215,15.35,1,FALSE,FALSE,3,TRUE,1,FALSE,100,"Swvu.PLA1.","ACwvu.PLA1.",#N/A,FALSE,FALSE,0,0,0,0,2,"","",TRUE,TRUE,FALSE,FALSE,1,60,#N/A,#N/A,FALSE,FALSE,FALSE,FALSE,FALSE,FALSE,FALSE,9,65532,65532,FALSE,FALSE,TRUE,TRUE,TRUE}</definedName>
    <definedName name="UHLKJH" localSheetId="22" hidden="1">{FALSE,FALSE,-1.25,-15.5,484.5,276.75,FALSE,FALSE,TRUE,TRUE,0,12,#N/A,46,#N/A,2.93460490463215,15.35,1,FALSE,FALSE,3,TRUE,1,FALSE,100,"Swvu.PLA1.","ACwvu.PLA1.",#N/A,FALSE,FALSE,0,0,0,0,2,"","",TRUE,TRUE,FALSE,FALSE,1,60,#N/A,#N/A,FALSE,FALSE,FALSE,FALSE,FALSE,FALSE,FALSE,9,65532,65532,FALSE,FALSE,TRUE,TRUE,TRUE}</definedName>
    <definedName name="UHLKJH" localSheetId="25" hidden="1">{FALSE,FALSE,-1.25,-15.5,484.5,276.75,FALSE,FALSE,TRUE,TRUE,0,12,#N/A,46,#N/A,2.93460490463215,15.35,1,FALSE,FALSE,3,TRUE,1,FALSE,100,"Swvu.PLA1.","ACwvu.PLA1.",#N/A,FALSE,FALSE,0,0,0,0,2,"","",TRUE,TRUE,FALSE,FALSE,1,60,#N/A,#N/A,FALSE,FALSE,FALSE,FALSE,FALSE,FALSE,FALSE,9,65532,65532,FALSE,FALSE,TRUE,TRUE,TRUE}</definedName>
    <definedName name="UHLKJH" localSheetId="27"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 localSheetId="30">#REF!</definedName>
    <definedName name="UK_wt" localSheetId="31">'[69]OECD wgt'!$B$9</definedName>
    <definedName name="UK_wt">#REF!</definedName>
    <definedName name="unemp_96Q3" localSheetId="48">#REF!</definedName>
    <definedName name="unemp_96Q3" localSheetId="49">#REF!</definedName>
    <definedName name="unemp_96Q3" localSheetId="50">#REF!</definedName>
    <definedName name="unemp_96Q3" localSheetId="51">#REF!</definedName>
    <definedName name="unemp_96Q3" localSheetId="52">#REF!</definedName>
    <definedName name="unemp_96Q3" localSheetId="11">#REF!</definedName>
    <definedName name="unemp_96Q3" localSheetId="12">#REF!</definedName>
    <definedName name="unemp_96Q3" localSheetId="13">#REF!</definedName>
    <definedName name="unemp_96Q3" localSheetId="17">#REF!</definedName>
    <definedName name="unemp_96Q3" localSheetId="18">#REF!</definedName>
    <definedName name="unemp_96Q3" localSheetId="20">#REF!</definedName>
    <definedName name="unemp_96Q3" localSheetId="26">#REF!</definedName>
    <definedName name="unemp_96Q3" localSheetId="28">#REF!</definedName>
    <definedName name="unemp_96Q3" localSheetId="29">#REF!</definedName>
    <definedName name="unemp_96Q3" localSheetId="30">#REF!</definedName>
    <definedName name="unemp_96Q3" localSheetId="31">#REF!</definedName>
    <definedName name="unemp_96Q3" localSheetId="32">#REF!</definedName>
    <definedName name="unemp_96Q3" localSheetId="19">#REF!</definedName>
    <definedName name="unemp_96Q3" localSheetId="25">#REF!</definedName>
    <definedName name="unemp_96Q3" localSheetId="27">#REF!</definedName>
    <definedName name="unemp_96Q3">#REF!</definedName>
    <definedName name="unemp_96Q4" localSheetId="48">#REF!</definedName>
    <definedName name="unemp_96Q4" localSheetId="49">#REF!</definedName>
    <definedName name="unemp_96Q4" localSheetId="50">#REF!</definedName>
    <definedName name="unemp_96Q4" localSheetId="51">#REF!</definedName>
    <definedName name="unemp_96Q4" localSheetId="52">#REF!</definedName>
    <definedName name="unemp_96Q4" localSheetId="11">#REF!</definedName>
    <definedName name="unemp_96Q4" localSheetId="12">#REF!</definedName>
    <definedName name="unemp_96Q4" localSheetId="13">#REF!</definedName>
    <definedName name="unemp_96Q4" localSheetId="17">#REF!</definedName>
    <definedName name="unemp_96Q4" localSheetId="18">#REF!</definedName>
    <definedName name="unemp_96Q4" localSheetId="20">#REF!</definedName>
    <definedName name="unemp_96Q4" localSheetId="26">#REF!</definedName>
    <definedName name="unemp_96Q4" localSheetId="28">#REF!</definedName>
    <definedName name="unemp_96Q4" localSheetId="29">#REF!</definedName>
    <definedName name="unemp_96Q4" localSheetId="30">#REF!</definedName>
    <definedName name="unemp_96Q4" localSheetId="31">#REF!</definedName>
    <definedName name="unemp_96Q4" localSheetId="32">#REF!</definedName>
    <definedName name="unemp_96Q4" localSheetId="19">#REF!</definedName>
    <definedName name="unemp_96Q4" localSheetId="25">#REF!</definedName>
    <definedName name="unemp_96Q4" localSheetId="27">#REF!</definedName>
    <definedName name="unemp_96Q4">#REF!</definedName>
    <definedName name="unemp_97Q1" localSheetId="49">#REF!</definedName>
    <definedName name="unemp_97Q1" localSheetId="50">#REF!</definedName>
    <definedName name="unemp_97Q1" localSheetId="51">#REF!</definedName>
    <definedName name="unemp_97Q1" localSheetId="11">#REF!</definedName>
    <definedName name="unemp_97Q1" localSheetId="12">#REF!</definedName>
    <definedName name="unemp_97Q1" localSheetId="13">#REF!</definedName>
    <definedName name="unemp_97Q1" localSheetId="17">#REF!</definedName>
    <definedName name="unemp_97Q1" localSheetId="18">#REF!</definedName>
    <definedName name="unemp_97Q1" localSheetId="20">#REF!</definedName>
    <definedName name="unemp_97Q1" localSheetId="26">#REF!</definedName>
    <definedName name="unemp_97Q1" localSheetId="28">#REF!</definedName>
    <definedName name="unemp_97Q1" localSheetId="29">#REF!</definedName>
    <definedName name="unemp_97Q1" localSheetId="30">#REF!</definedName>
    <definedName name="unemp_97Q1" localSheetId="31">#REF!</definedName>
    <definedName name="unemp_97Q1" localSheetId="32">#REF!</definedName>
    <definedName name="unemp_97Q1" localSheetId="19">#REF!</definedName>
    <definedName name="unemp_97Q1" localSheetId="25">#REF!</definedName>
    <definedName name="unemp_97Q1" localSheetId="27">#REF!</definedName>
    <definedName name="unemp_97Q1">#REF!</definedName>
    <definedName name="unemp_97Q2" localSheetId="49">#REF!</definedName>
    <definedName name="unemp_97Q2" localSheetId="50">#REF!</definedName>
    <definedName name="unemp_97Q2" localSheetId="51">#REF!</definedName>
    <definedName name="unemp_97Q2" localSheetId="11">#REF!</definedName>
    <definedName name="unemp_97Q2" localSheetId="17">#REF!</definedName>
    <definedName name="unemp_97Q2" localSheetId="28">#REF!</definedName>
    <definedName name="unemp_97Q2" localSheetId="29">#REF!</definedName>
    <definedName name="unemp_97Q2" localSheetId="30">#REF!</definedName>
    <definedName name="unemp_97Q2" localSheetId="31">#REF!</definedName>
    <definedName name="unemp_97Q2" localSheetId="25">#REF!</definedName>
    <definedName name="unemp_97Q2">#REF!</definedName>
    <definedName name="unemp_nat" localSheetId="49">#REF!</definedName>
    <definedName name="unemp_nat" localSheetId="50">#REF!</definedName>
    <definedName name="unemp_nat" localSheetId="51">#REF!</definedName>
    <definedName name="unemp_nat" localSheetId="11">#REF!</definedName>
    <definedName name="unemp_nat" localSheetId="17">#REF!</definedName>
    <definedName name="unemp_nat" localSheetId="28">#REF!</definedName>
    <definedName name="unemp_nat" localSheetId="29">#REF!</definedName>
    <definedName name="unemp_nat" localSheetId="30">#REF!</definedName>
    <definedName name="unemp_nat" localSheetId="31">#REF!</definedName>
    <definedName name="unemp_nat" localSheetId="25">#REF!</definedName>
    <definedName name="unemp_nat">#REF!</definedName>
    <definedName name="unemp_urbrural" localSheetId="49">#REF!</definedName>
    <definedName name="unemp_urbrural" localSheetId="50">#REF!</definedName>
    <definedName name="unemp_urbrural" localSheetId="51">#REF!</definedName>
    <definedName name="unemp_urbrural" localSheetId="11">#REF!</definedName>
    <definedName name="unemp_urbrural" localSheetId="17">#REF!</definedName>
    <definedName name="unemp_urbrural" localSheetId="28">#REF!</definedName>
    <definedName name="unemp_urbrural" localSheetId="29">#REF!</definedName>
    <definedName name="unemp_urbrural" localSheetId="30">#REF!</definedName>
    <definedName name="unemp_urbrural" localSheetId="31">#REF!</definedName>
    <definedName name="unemp_urbrural" localSheetId="25">#REF!</definedName>
    <definedName name="unemp_urbrural">#REF!</definedName>
    <definedName name="UNION_FENOSA" localSheetId="28">#REF!</definedName>
    <definedName name="UNION_FENOSA" localSheetId="29">#REF!</definedName>
    <definedName name="UNION_FENOSA" localSheetId="30">#REF!</definedName>
    <definedName name="UNION_FENOSA" localSheetId="31">#REF!</definedName>
    <definedName name="UNION_FENOSA">#REF!</definedName>
    <definedName name="UnitsLabel" localSheetId="49">#REF!</definedName>
    <definedName name="UnitsLabel" localSheetId="50">#REF!</definedName>
    <definedName name="UnitsLabel" localSheetId="51">#REF!</definedName>
    <definedName name="UnitsLabel" localSheetId="11">#REF!</definedName>
    <definedName name="UnitsLabel" localSheetId="17">#REF!</definedName>
    <definedName name="UnitsLabel" localSheetId="21">#REF!</definedName>
    <definedName name="UnitsLabel" localSheetId="28">#REF!</definedName>
    <definedName name="UnitsLabel" localSheetId="29">#REF!</definedName>
    <definedName name="UnitsLabel" localSheetId="30">#REF!</definedName>
    <definedName name="UnitsLabel" localSheetId="31">#REF!</definedName>
    <definedName name="UnitsLabel" localSheetId="32">#REF!</definedName>
    <definedName name="UnitsLabel" localSheetId="33">#REF!</definedName>
    <definedName name="UnitsLabel" localSheetId="34">#REF!</definedName>
    <definedName name="UnitsLabel" localSheetId="19">#REF!</definedName>
    <definedName name="UnitsLabel" localSheetId="25">#REF!</definedName>
    <definedName name="UnitsLabel">#REF!</definedName>
    <definedName name="Universities" localSheetId="28">#REF!</definedName>
    <definedName name="Universities" localSheetId="29">#REF!</definedName>
    <definedName name="Universities" localSheetId="30">#REF!</definedName>
    <definedName name="Universities" localSheetId="31">#REF!</definedName>
    <definedName name="Universities">#REF!</definedName>
    <definedName name="Uruguay" localSheetId="48">'[162]SVI table'!$E$10:$L$73</definedName>
    <definedName name="Uruguay" localSheetId="52">'[162]SVI table'!$E$10:$L$73</definedName>
    <definedName name="Uruguay" localSheetId="28">'[162]SVI table'!$E$10:$L$73</definedName>
    <definedName name="Uruguay" localSheetId="29">'[162]SVI table'!$E$10:$L$73</definedName>
    <definedName name="Uruguay" localSheetId="30">#REF!</definedName>
    <definedName name="Uruguay" localSheetId="31">'[162]SVI table'!$E$10:$L$73</definedName>
    <definedName name="Uruguay">#REF!</definedName>
    <definedName name="US_1" localSheetId="49">OFFSET(#REF!,0,0,COUNT(#REF!),1)</definedName>
    <definedName name="US_1" localSheetId="50">OFFSET(#REF!,0,0,COUNT(#REF!),1)</definedName>
    <definedName name="US_1" localSheetId="51">OFFSET(#REF!,0,0,COUNT(#REF!),1)</definedName>
    <definedName name="US_1" localSheetId="11">OFFSET(#REF!,0,0,COUNT(#REF!),1)</definedName>
    <definedName name="US_1" localSheetId="12">OFFSET(#REF!,0,0,COUNT(#REF!),1)</definedName>
    <definedName name="US_1" localSheetId="13">OFFSET(#REF!,0,0,COUNT(#REF!),1)</definedName>
    <definedName name="US_1" localSheetId="17">OFFSET(#REF!,0,0,COUNT(#REF!),1)</definedName>
    <definedName name="US_1" localSheetId="18">OFFSET(#REF!,0,0,COUNT(#REF!),1)</definedName>
    <definedName name="US_1" localSheetId="20">OFFSET(#REF!,0,0,COUNT(#REF!),1)</definedName>
    <definedName name="US_1" localSheetId="28">OFFSET(#REF!,0,0,COUNT(#REF!),1)</definedName>
    <definedName name="US_1" localSheetId="29">OFFSET(#REF!,0,0,COUNT(#REF!),1)</definedName>
    <definedName name="US_1" localSheetId="30">OFFSET(#REF!,0,0,COUNT(#REF!),1)</definedName>
    <definedName name="US_1" localSheetId="31">OFFSET(#REF!,0,0,COUNT(#REF!),1)</definedName>
    <definedName name="US_1" localSheetId="32">OFFSET(#REF!,0,0,COUNT(#REF!),1)</definedName>
    <definedName name="US_1" localSheetId="33">OFFSET(#REF!,0,0,COUNT(#REF!),1)</definedName>
    <definedName name="US_1" localSheetId="34">OFFSET(#REF!,0,0,COUNT(#REF!),1)</definedName>
    <definedName name="US_1" localSheetId="19">OFFSET(#REF!,0,0,COUNT(#REF!),1)</definedName>
    <definedName name="US_1" localSheetId="25">OFFSET(#REF!,0,0,COUNT(#REF!),1)</definedName>
    <definedName name="US_1">OFFSET(#REF!,0,0,COUNT(#REF!),1)</definedName>
    <definedName name="US_2" localSheetId="49">OFFSET(#REF!,0,0,COUNT(#REF!),1)</definedName>
    <definedName name="US_2" localSheetId="50">OFFSET(#REF!,0,0,COUNT(#REF!),1)</definedName>
    <definedName name="US_2" localSheetId="51">OFFSET(#REF!,0,0,COUNT(#REF!),1)</definedName>
    <definedName name="US_2" localSheetId="11">OFFSET(#REF!,0,0,COUNT(#REF!),1)</definedName>
    <definedName name="US_2" localSheetId="12">OFFSET(#REF!,0,0,COUNT(#REF!),1)</definedName>
    <definedName name="US_2" localSheetId="13">OFFSET(#REF!,0,0,COUNT(#REF!),1)</definedName>
    <definedName name="US_2" localSheetId="17">OFFSET(#REF!,0,0,COUNT(#REF!),1)</definedName>
    <definedName name="US_2" localSheetId="28">OFFSET(#REF!,0,0,COUNT(#REF!),1)</definedName>
    <definedName name="US_2" localSheetId="29">OFFSET(#REF!,0,0,COUNT(#REF!),1)</definedName>
    <definedName name="US_2" localSheetId="30">OFFSET(#REF!,0,0,COUNT(#REF!),1)</definedName>
    <definedName name="US_2" localSheetId="31">OFFSET(#REF!,0,0,COUNT(#REF!),1)</definedName>
    <definedName name="US_2" localSheetId="32">OFFSET(#REF!,0,0,COUNT(#REF!),1)</definedName>
    <definedName name="US_2" localSheetId="33">OFFSET(#REF!,0,0,COUNT(#REF!),1)</definedName>
    <definedName name="US_2" localSheetId="34">OFFSET(#REF!,0,0,COUNT(#REF!),1)</definedName>
    <definedName name="US_2" localSheetId="25">OFFSET(#REF!,0,0,COUNT(#REF!),1)</definedName>
    <definedName name="US_2">OFFSET(#REF!,0,0,COUNT(#REF!),1)</definedName>
    <definedName name="USA_wt" localSheetId="30">#REF!</definedName>
    <definedName name="USA_wt" localSheetId="31">'[69]OECD wgt'!$B$4</definedName>
    <definedName name="USA_wt">#REF!</definedName>
    <definedName name="USavg" localSheetId="49">OFFSET(#REF!,0,0,COUNT(#REF!),1)</definedName>
    <definedName name="USavg" localSheetId="50">OFFSET(#REF!,0,0,COUNT(#REF!),1)</definedName>
    <definedName name="USavg" localSheetId="51">OFFSET(#REF!,0,0,COUNT(#REF!),1)</definedName>
    <definedName name="USavg" localSheetId="11">OFFSET(#REF!,0,0,COUNT(#REF!),1)</definedName>
    <definedName name="USavg" localSheetId="12">OFFSET(#REF!,0,0,COUNT(#REF!),1)</definedName>
    <definedName name="USavg" localSheetId="13">OFFSET(#REF!,0,0,COUNT(#REF!),1)</definedName>
    <definedName name="USavg" localSheetId="17">OFFSET(#REF!,0,0,COUNT(#REF!),1)</definedName>
    <definedName name="USavg" localSheetId="28">OFFSET(#REF!,0,0,COUNT(#REF!),1)</definedName>
    <definedName name="USavg" localSheetId="29">OFFSET(#REF!,0,0,COUNT(#REF!),1)</definedName>
    <definedName name="USavg" localSheetId="30">OFFSET(#REF!,0,0,COUNT(#REF!),1)</definedName>
    <definedName name="USavg" localSheetId="31">OFFSET(#REF!,0,0,COUNT(#REF!),1)</definedName>
    <definedName name="USavg" localSheetId="32">OFFSET(#REF!,0,0,COUNT(#REF!),1)</definedName>
    <definedName name="USavg" localSheetId="33">OFFSET(#REF!,0,0,COUNT(#REF!),1)</definedName>
    <definedName name="USavg" localSheetId="34">OFFSET(#REF!,0,0,COUNT(#REF!),1)</definedName>
    <definedName name="USavg" localSheetId="25">OFFSET(#REF!,0,0,COUNT(#REF!),1)</definedName>
    <definedName name="USavg">OFFSET(#REF!,0,0,COUNT(#REF!),1)</definedName>
    <definedName name="USCRUDE87" localSheetId="48">#REF!</definedName>
    <definedName name="USCRUDE87" localSheetId="49">#REF!</definedName>
    <definedName name="USCRUDE87" localSheetId="50">#REF!</definedName>
    <definedName name="USCRUDE87" localSheetId="51">#REF!</definedName>
    <definedName name="USCRUDE87" localSheetId="52">#REF!</definedName>
    <definedName name="USCRUDE87" localSheetId="11">#REF!</definedName>
    <definedName name="USCRUDE87" localSheetId="12">#REF!</definedName>
    <definedName name="USCRUDE87" localSheetId="13">#REF!</definedName>
    <definedName name="USCRUDE87" localSheetId="17">#REF!</definedName>
    <definedName name="USCRUDE87" localSheetId="18">#REF!</definedName>
    <definedName name="USCRUDE87" localSheetId="20">#REF!</definedName>
    <definedName name="USCRUDE87" localSheetId="21">#REF!</definedName>
    <definedName name="USCRUDE87" localSheetId="26">#REF!</definedName>
    <definedName name="USCRUDE87" localSheetId="28">#REF!</definedName>
    <definedName name="USCRUDE87" localSheetId="29">#REF!</definedName>
    <definedName name="USCRUDE87" localSheetId="30">#REF!</definedName>
    <definedName name="USCRUDE87" localSheetId="31">#REF!</definedName>
    <definedName name="USCRUDE87" localSheetId="32">#REF!</definedName>
    <definedName name="USCRUDE87" localSheetId="33">#REF!</definedName>
    <definedName name="USCRUDE87" localSheetId="34">#REF!</definedName>
    <definedName name="USCRUDE87" localSheetId="19">#REF!</definedName>
    <definedName name="USCRUDE87" localSheetId="25">#REF!</definedName>
    <definedName name="USCRUDE87" localSheetId="27">#REF!</definedName>
    <definedName name="USCRUDE87">#REF!</definedName>
    <definedName name="USCRUDE88" localSheetId="49">#REF!</definedName>
    <definedName name="USCRUDE88" localSheetId="50">#REF!</definedName>
    <definedName name="USCRUDE88" localSheetId="51">#REF!</definedName>
    <definedName name="USCRUDE88" localSheetId="11">#REF!</definedName>
    <definedName name="USCRUDE88" localSheetId="12">#REF!</definedName>
    <definedName name="USCRUDE88" localSheetId="13">#REF!</definedName>
    <definedName name="USCRUDE88" localSheetId="17">#REF!</definedName>
    <definedName name="USCRUDE88" localSheetId="20">#REF!</definedName>
    <definedName name="USCRUDE88" localSheetId="21">#REF!</definedName>
    <definedName name="USCRUDE88" localSheetId="28">#REF!</definedName>
    <definedName name="USCRUDE88" localSheetId="29">#REF!</definedName>
    <definedName name="USCRUDE88" localSheetId="30">#REF!</definedName>
    <definedName name="USCRUDE88" localSheetId="31">#REF!</definedName>
    <definedName name="USCRUDE88" localSheetId="32">#REF!</definedName>
    <definedName name="USCRUDE88" localSheetId="33">#REF!</definedName>
    <definedName name="USCRUDE88" localSheetId="34">#REF!</definedName>
    <definedName name="USCRUDE88" localSheetId="19">#REF!</definedName>
    <definedName name="USCRUDE88" localSheetId="25">#REF!</definedName>
    <definedName name="USCRUDE88">#REF!</definedName>
    <definedName name="USD" localSheetId="12">#REF!</definedName>
    <definedName name="USD" localSheetId="13">#REF!</definedName>
    <definedName name="USD" localSheetId="28">#REF!</definedName>
    <definedName name="USD" localSheetId="29">#REF!</definedName>
    <definedName name="USD" localSheetId="30">#REF!</definedName>
    <definedName name="USD" localSheetId="31">#REF!</definedName>
    <definedName name="USD">#REF!</definedName>
    <definedName name="USDIST87" localSheetId="49">#REF!</definedName>
    <definedName name="USDIST87" localSheetId="50">#REF!</definedName>
    <definedName name="USDIST87" localSheetId="51">#REF!</definedName>
    <definedName name="USDIST87" localSheetId="11">#REF!</definedName>
    <definedName name="USDIST87" localSheetId="17">#REF!</definedName>
    <definedName name="USDIST87" localSheetId="20">#REF!</definedName>
    <definedName name="USDIST87" localSheetId="21">#REF!</definedName>
    <definedName name="USDIST87" localSheetId="28">#REF!</definedName>
    <definedName name="USDIST87" localSheetId="29">#REF!</definedName>
    <definedName name="USDIST87" localSheetId="30">#REF!</definedName>
    <definedName name="USDIST87" localSheetId="31">#REF!</definedName>
    <definedName name="USDIST87" localSheetId="32">#REF!</definedName>
    <definedName name="USDIST87" localSheetId="33">#REF!</definedName>
    <definedName name="USDIST87" localSheetId="34">#REF!</definedName>
    <definedName name="USDIST87" localSheetId="19">#REF!</definedName>
    <definedName name="USDIST87" localSheetId="25">#REF!</definedName>
    <definedName name="USDIST87">#REF!</definedName>
    <definedName name="USDIST88" localSheetId="49">#REF!</definedName>
    <definedName name="USDIST88" localSheetId="50">#REF!</definedName>
    <definedName name="USDIST88" localSheetId="51">#REF!</definedName>
    <definedName name="USDIST88" localSheetId="11">#REF!</definedName>
    <definedName name="USDIST88" localSheetId="17">#REF!</definedName>
    <definedName name="USDIST88" localSheetId="21">#REF!</definedName>
    <definedName name="USDIST88" localSheetId="28">#REF!</definedName>
    <definedName name="USDIST88" localSheetId="29">#REF!</definedName>
    <definedName name="USDIST88" localSheetId="30">#REF!</definedName>
    <definedName name="USDIST88" localSheetId="31">#REF!</definedName>
    <definedName name="USDIST88" localSheetId="32">#REF!</definedName>
    <definedName name="USDIST88" localSheetId="33">#REF!</definedName>
    <definedName name="USDIST88" localSheetId="34">#REF!</definedName>
    <definedName name="USDIST88" localSheetId="19">#REF!</definedName>
    <definedName name="USDIST88" localSheetId="25">#REF!</definedName>
    <definedName name="USDIST88">#REF!</definedName>
    <definedName name="USDSR" localSheetId="49">#REF!</definedName>
    <definedName name="USDSR" localSheetId="50">#REF!</definedName>
    <definedName name="USDSR" localSheetId="51">#REF!</definedName>
    <definedName name="USDSR" localSheetId="11">#REF!</definedName>
    <definedName name="USDSR" localSheetId="17">#REF!</definedName>
    <definedName name="USDSR" localSheetId="28">#REF!</definedName>
    <definedName name="USDSR" localSheetId="29">#REF!</definedName>
    <definedName name="USDSR" localSheetId="30">#REF!</definedName>
    <definedName name="USDSR" localSheetId="31">#REF!</definedName>
    <definedName name="USDSR" localSheetId="25">#REF!</definedName>
    <definedName name="USDSR">#REF!</definedName>
    <definedName name="USMG87" localSheetId="49">#REF!</definedName>
    <definedName name="USMG87" localSheetId="50">#REF!</definedName>
    <definedName name="USMG87" localSheetId="51">#REF!</definedName>
    <definedName name="USMG87" localSheetId="11">#REF!</definedName>
    <definedName name="USMG87" localSheetId="17">#REF!</definedName>
    <definedName name="USMG87" localSheetId="21">#REF!</definedName>
    <definedName name="USMG87" localSheetId="28">#REF!</definedName>
    <definedName name="USMG87" localSheetId="29">#REF!</definedName>
    <definedName name="USMG87" localSheetId="30">#REF!</definedName>
    <definedName name="USMG87" localSheetId="31">#REF!</definedName>
    <definedName name="USMG87" localSheetId="32">#REF!</definedName>
    <definedName name="USMG87" localSheetId="33">#REF!</definedName>
    <definedName name="USMG87" localSheetId="34">#REF!</definedName>
    <definedName name="USMG87" localSheetId="19">#REF!</definedName>
    <definedName name="USMG87" localSheetId="25">#REF!</definedName>
    <definedName name="USMG87">#REF!</definedName>
    <definedName name="USMG88" localSheetId="49">#REF!</definedName>
    <definedName name="USMG88" localSheetId="50">#REF!</definedName>
    <definedName name="USMG88" localSheetId="51">#REF!</definedName>
    <definedName name="USMG88" localSheetId="11">#REF!</definedName>
    <definedName name="USMG88" localSheetId="17">#REF!</definedName>
    <definedName name="USMG88" localSheetId="21">#REF!</definedName>
    <definedName name="USMG88" localSheetId="28">#REF!</definedName>
    <definedName name="USMG88" localSheetId="29">#REF!</definedName>
    <definedName name="USMG88" localSheetId="30">#REF!</definedName>
    <definedName name="USMG88" localSheetId="31">#REF!</definedName>
    <definedName name="USMG88" localSheetId="32">#REF!</definedName>
    <definedName name="USMG88" localSheetId="33">#REF!</definedName>
    <definedName name="USMG88" localSheetId="34">#REF!</definedName>
    <definedName name="USMG88" localSheetId="19">#REF!</definedName>
    <definedName name="USMG88" localSheetId="25">#REF!</definedName>
    <definedName name="USMG88">#REF!</definedName>
    <definedName name="USmin" localSheetId="49">OFFSET(#REF!,0,0,COUNT(#REF!),1)</definedName>
    <definedName name="USmin" localSheetId="50">OFFSET(#REF!,0,0,COUNT(#REF!),1)</definedName>
    <definedName name="USmin" localSheetId="51">OFFSET(#REF!,0,0,COUNT(#REF!),1)</definedName>
    <definedName name="USmin" localSheetId="11">OFFSET(#REF!,0,0,COUNT(#REF!),1)</definedName>
    <definedName name="USmin" localSheetId="12">OFFSET(#REF!,0,0,COUNT(#REF!),1)</definedName>
    <definedName name="USmin" localSheetId="13">OFFSET(#REF!,0,0,COUNT(#REF!),1)</definedName>
    <definedName name="USmin" localSheetId="17">OFFSET(#REF!,0,0,COUNT(#REF!),1)</definedName>
    <definedName name="USmin" localSheetId="18">OFFSET(#REF!,0,0,COUNT(#REF!),1)</definedName>
    <definedName name="USmin" localSheetId="20">OFFSET(#REF!,0,0,COUNT(#REF!),1)</definedName>
    <definedName name="USmin" localSheetId="28">OFFSET(#REF!,0,0,COUNT(#REF!),1)</definedName>
    <definedName name="USmin" localSheetId="29">OFFSET(#REF!,0,0,COUNT(#REF!),1)</definedName>
    <definedName name="USmin" localSheetId="30">OFFSET(#REF!,0,0,COUNT(#REF!),1)</definedName>
    <definedName name="USmin" localSheetId="31">OFFSET(#REF!,0,0,COUNT(#REF!),1)</definedName>
    <definedName name="USmin" localSheetId="32">OFFSET(#REF!,0,0,COUNT(#REF!),1)</definedName>
    <definedName name="USmin" localSheetId="33">OFFSET(#REF!,0,0,COUNT(#REF!),1)</definedName>
    <definedName name="USmin" localSheetId="34">OFFSET(#REF!,0,0,COUNT(#REF!),1)</definedName>
    <definedName name="USmin" localSheetId="19">OFFSET(#REF!,0,0,COUNT(#REF!),1)</definedName>
    <definedName name="USmin" localSheetId="25">OFFSET(#REF!,0,0,COUNT(#REF!),1)</definedName>
    <definedName name="USmin">OFFSET(#REF!,0,0,COUNT(#REF!),1)</definedName>
    <definedName name="USPROD87" localSheetId="48">#REF!</definedName>
    <definedName name="USPROD87" localSheetId="49">#REF!</definedName>
    <definedName name="USPROD87" localSheetId="50">#REF!</definedName>
    <definedName name="USPROD87" localSheetId="51">#REF!</definedName>
    <definedName name="USPROD87" localSheetId="52">#REF!</definedName>
    <definedName name="USPROD87" localSheetId="11">#REF!</definedName>
    <definedName name="USPROD87" localSheetId="12">#REF!</definedName>
    <definedName name="USPROD87" localSheetId="13">#REF!</definedName>
    <definedName name="USPROD87" localSheetId="17">#REF!</definedName>
    <definedName name="USPROD87" localSheetId="18">#REF!</definedName>
    <definedName name="USPROD87" localSheetId="20">#REF!</definedName>
    <definedName name="USPROD87" localSheetId="21">#REF!</definedName>
    <definedName name="USPROD87" localSheetId="26">#REF!</definedName>
    <definedName name="USPROD87" localSheetId="28">#REF!</definedName>
    <definedName name="USPROD87" localSheetId="29">#REF!</definedName>
    <definedName name="USPROD87" localSheetId="30">#REF!</definedName>
    <definedName name="USPROD87" localSheetId="31">#REF!</definedName>
    <definedName name="USPROD87" localSheetId="32">#REF!</definedName>
    <definedName name="USPROD87" localSheetId="33">#REF!</definedName>
    <definedName name="USPROD87" localSheetId="34">#REF!</definedName>
    <definedName name="USPROD87" localSheetId="19">#REF!</definedName>
    <definedName name="USPROD87" localSheetId="25">#REF!</definedName>
    <definedName name="USPROD87" localSheetId="27">#REF!</definedName>
    <definedName name="USPROD87">#REF!</definedName>
    <definedName name="USPROD88" localSheetId="49">#REF!</definedName>
    <definedName name="USPROD88" localSheetId="50">#REF!</definedName>
    <definedName name="USPROD88" localSheetId="51">#REF!</definedName>
    <definedName name="USPROD88" localSheetId="11">#REF!</definedName>
    <definedName name="USPROD88" localSheetId="12">#REF!</definedName>
    <definedName name="USPROD88" localSheetId="13">#REF!</definedName>
    <definedName name="USPROD88" localSheetId="17">#REF!</definedName>
    <definedName name="USPROD88" localSheetId="20">#REF!</definedName>
    <definedName name="USPROD88" localSheetId="21">#REF!</definedName>
    <definedName name="USPROD88" localSheetId="28">#REF!</definedName>
    <definedName name="USPROD88" localSheetId="29">#REF!</definedName>
    <definedName name="USPROD88" localSheetId="30">#REF!</definedName>
    <definedName name="USPROD88" localSheetId="31">#REF!</definedName>
    <definedName name="USPROD88" localSheetId="32">#REF!</definedName>
    <definedName name="USPROD88" localSheetId="33">#REF!</definedName>
    <definedName name="USPROD88" localSheetId="34">#REF!</definedName>
    <definedName name="USPROD88" localSheetId="19">#REF!</definedName>
    <definedName name="USPROD88" localSheetId="25">#REF!</definedName>
    <definedName name="USPROD88">#REF!</definedName>
    <definedName name="USRFO87" localSheetId="49">#REF!</definedName>
    <definedName name="USRFO87" localSheetId="50">#REF!</definedName>
    <definedName name="USRFO87" localSheetId="51">#REF!</definedName>
    <definedName name="USRFO87" localSheetId="11">#REF!</definedName>
    <definedName name="USRFO87" localSheetId="12">#REF!</definedName>
    <definedName name="USRFO87" localSheetId="13">#REF!</definedName>
    <definedName name="USRFO87" localSheetId="17">#REF!</definedName>
    <definedName name="USRFO87" localSheetId="20">#REF!</definedName>
    <definedName name="USRFO87" localSheetId="21">#REF!</definedName>
    <definedName name="USRFO87" localSheetId="28">#REF!</definedName>
    <definedName name="USRFO87" localSheetId="29">#REF!</definedName>
    <definedName name="USRFO87" localSheetId="30">#REF!</definedName>
    <definedName name="USRFO87" localSheetId="31">#REF!</definedName>
    <definedName name="USRFO87" localSheetId="32">#REF!</definedName>
    <definedName name="USRFO87" localSheetId="33">#REF!</definedName>
    <definedName name="USRFO87" localSheetId="34">#REF!</definedName>
    <definedName name="USRFO87" localSheetId="19">#REF!</definedName>
    <definedName name="USRFO87" localSheetId="25">#REF!</definedName>
    <definedName name="USRFO87">#REF!</definedName>
    <definedName name="USRFO88" localSheetId="49">#REF!</definedName>
    <definedName name="USRFO88" localSheetId="50">#REF!</definedName>
    <definedName name="USRFO88" localSheetId="51">#REF!</definedName>
    <definedName name="USRFO88" localSheetId="11">#REF!</definedName>
    <definedName name="USRFO88" localSheetId="17">#REF!</definedName>
    <definedName name="USRFO88" localSheetId="21">#REF!</definedName>
    <definedName name="USRFO88" localSheetId="28">#REF!</definedName>
    <definedName name="USRFO88" localSheetId="29">#REF!</definedName>
    <definedName name="USRFO88" localSheetId="30">#REF!</definedName>
    <definedName name="USRFO88" localSheetId="31">#REF!</definedName>
    <definedName name="USRFO88" localSheetId="32">#REF!</definedName>
    <definedName name="USRFO88" localSheetId="33">#REF!</definedName>
    <definedName name="USRFO88" localSheetId="34">#REF!</definedName>
    <definedName name="USRFO88" localSheetId="19">#REF!</definedName>
    <definedName name="USRFO88" localSheetId="25">#REF!</definedName>
    <definedName name="USRFO88">#REF!</definedName>
    <definedName name="USrng" localSheetId="49">OFFSET(#REF!,0,0,COUNT(#REF!),1)</definedName>
    <definedName name="USrng" localSheetId="50">OFFSET(#REF!,0,0,COUNT(#REF!),1)</definedName>
    <definedName name="USrng" localSheetId="51">OFFSET(#REF!,0,0,COUNT(#REF!),1)</definedName>
    <definedName name="USrng" localSheetId="11">OFFSET(#REF!,0,0,COUNT(#REF!),1)</definedName>
    <definedName name="USrng" localSheetId="12">OFFSET(#REF!,0,0,COUNT(#REF!),1)</definedName>
    <definedName name="USrng" localSheetId="13">OFFSET(#REF!,0,0,COUNT(#REF!),1)</definedName>
    <definedName name="USrng" localSheetId="17">OFFSET(#REF!,0,0,COUNT(#REF!),1)</definedName>
    <definedName name="USrng" localSheetId="18">OFFSET(#REF!,0,0,COUNT(#REF!),1)</definedName>
    <definedName name="USrng" localSheetId="20">OFFSET(#REF!,0,0,COUNT(#REF!),1)</definedName>
    <definedName name="USrng" localSheetId="28">OFFSET(#REF!,0,0,COUNT(#REF!),1)</definedName>
    <definedName name="USrng" localSheetId="29">OFFSET(#REF!,0,0,COUNT(#REF!),1)</definedName>
    <definedName name="USrng" localSheetId="30">OFFSET(#REF!,0,0,COUNT(#REF!),1)</definedName>
    <definedName name="USrng" localSheetId="31">OFFSET(#REF!,0,0,COUNT(#REF!),1)</definedName>
    <definedName name="USrng" localSheetId="32">OFFSET(#REF!,0,0,COUNT(#REF!),1)</definedName>
    <definedName name="USrng" localSheetId="33">OFFSET(#REF!,0,0,COUNT(#REF!),1)</definedName>
    <definedName name="USrng" localSheetId="34">OFFSET(#REF!,0,0,COUNT(#REF!),1)</definedName>
    <definedName name="USrng" localSheetId="19">OFFSET(#REF!,0,0,COUNT(#REF!),1)</definedName>
    <definedName name="USrng" localSheetId="25">OFFSET(#REF!,0,0,COUNT(#REF!),1)</definedName>
    <definedName name="USrng">OFFSET(#REF!,0,0,COUNT(#REF!),1)</definedName>
    <definedName name="USSR" localSheetId="48">#REF!</definedName>
    <definedName name="USSR" localSheetId="49">#REF!</definedName>
    <definedName name="USSR" localSheetId="50">#REF!</definedName>
    <definedName name="USSR" localSheetId="51">#REF!</definedName>
    <definedName name="USSR" localSheetId="52">#REF!</definedName>
    <definedName name="USSR" localSheetId="11">#REF!</definedName>
    <definedName name="USSR" localSheetId="12">#REF!</definedName>
    <definedName name="USSR" localSheetId="13">#REF!</definedName>
    <definedName name="USSR" localSheetId="17">#REF!</definedName>
    <definedName name="USSR" localSheetId="18">#REF!</definedName>
    <definedName name="USSR" localSheetId="20">#REF!</definedName>
    <definedName name="USSR" localSheetId="21">#REF!</definedName>
    <definedName name="USSR" localSheetId="26">#REF!</definedName>
    <definedName name="USSR" localSheetId="28">#REF!</definedName>
    <definedName name="USSR" localSheetId="29">#REF!</definedName>
    <definedName name="USSR" localSheetId="30">#REF!</definedName>
    <definedName name="USSR" localSheetId="31">#REF!</definedName>
    <definedName name="USSR" localSheetId="32">#REF!</definedName>
    <definedName name="USSR" localSheetId="33">#REF!</definedName>
    <definedName name="USSR" localSheetId="34">#REF!</definedName>
    <definedName name="USSR" localSheetId="19">#REF!</definedName>
    <definedName name="USSR" localSheetId="25">#REF!</definedName>
    <definedName name="USSR" localSheetId="27">#REF!</definedName>
    <definedName name="USSR">#REF!</definedName>
    <definedName name="USTOT87" localSheetId="49">#REF!</definedName>
    <definedName name="USTOT87" localSheetId="50">#REF!</definedName>
    <definedName name="USTOT87" localSheetId="51">#REF!</definedName>
    <definedName name="USTOT87" localSheetId="11">#REF!</definedName>
    <definedName name="USTOT87" localSheetId="12">#REF!</definedName>
    <definedName name="USTOT87" localSheetId="13">#REF!</definedName>
    <definedName name="USTOT87" localSheetId="17">#REF!</definedName>
    <definedName name="USTOT87" localSheetId="20">#REF!</definedName>
    <definedName name="USTOT87" localSheetId="21">#REF!</definedName>
    <definedName name="USTOT87" localSheetId="28">#REF!</definedName>
    <definedName name="USTOT87" localSheetId="29">#REF!</definedName>
    <definedName name="USTOT87" localSheetId="30">#REF!</definedName>
    <definedName name="USTOT87" localSheetId="31">#REF!</definedName>
    <definedName name="USTOT87" localSheetId="32">#REF!</definedName>
    <definedName name="USTOT87" localSheetId="33">#REF!</definedName>
    <definedName name="USTOT87" localSheetId="34">#REF!</definedName>
    <definedName name="USTOT87" localSheetId="19">#REF!</definedName>
    <definedName name="USTOT87" localSheetId="25">#REF!</definedName>
    <definedName name="USTOT87">#REF!</definedName>
    <definedName name="USTOT88" localSheetId="49">#REF!</definedName>
    <definedName name="USTOT88" localSheetId="50">#REF!</definedName>
    <definedName name="USTOT88" localSheetId="51">#REF!</definedName>
    <definedName name="USTOT88" localSheetId="11">#REF!</definedName>
    <definedName name="USTOT88" localSheetId="12">#REF!</definedName>
    <definedName name="USTOT88" localSheetId="13">#REF!</definedName>
    <definedName name="USTOT88" localSheetId="17">#REF!</definedName>
    <definedName name="USTOT88" localSheetId="20">#REF!</definedName>
    <definedName name="USTOT88" localSheetId="21">#REF!</definedName>
    <definedName name="USTOT88" localSheetId="28">#REF!</definedName>
    <definedName name="USTOT88" localSheetId="29">#REF!</definedName>
    <definedName name="USTOT88" localSheetId="30">#REF!</definedName>
    <definedName name="USTOT88" localSheetId="31">#REF!</definedName>
    <definedName name="USTOT88" localSheetId="32">#REF!</definedName>
    <definedName name="USTOT88" localSheetId="33">#REF!</definedName>
    <definedName name="USTOT88" localSheetId="34">#REF!</definedName>
    <definedName name="USTOT88" localSheetId="19">#REF!</definedName>
    <definedName name="USTOT88" localSheetId="25">#REF!</definedName>
    <definedName name="USTOT88">#REF!</definedName>
    <definedName name="uu" localSheetId="48" hidden="1">{"Riqfin97",#N/A,FALSE,"Tran";"Riqfinpro",#N/A,FALSE,"Tran"}</definedName>
    <definedName name="uu" localSheetId="49" hidden="1">{"Riqfin97",#N/A,FALSE,"Tran";"Riqfinpro",#N/A,FALSE,"Tran"}</definedName>
    <definedName name="uu" localSheetId="50" hidden="1">{"Riqfin97",#N/A,FALSE,"Tran";"Riqfinpro",#N/A,FALSE,"Tran"}</definedName>
    <definedName name="uu" localSheetId="51" hidden="1">{"Riqfin97",#N/A,FALSE,"Tran";"Riqfinpro",#N/A,FALSE,"Tran"}</definedName>
    <definedName name="uu" localSheetId="52" hidden="1">{"Riqfin97",#N/A,FALSE,"Tran";"Riqfinpro",#N/A,FALSE,"Tran"}</definedName>
    <definedName name="uu" localSheetId="11" hidden="1">{"Riqfin97",#N/A,FALSE,"Tran";"Riqfinpro",#N/A,FALSE,"Tran"}</definedName>
    <definedName name="uu" localSheetId="12" hidden="1">{"Riqfin97",#N/A,FALSE,"Tran";"Riqfinpro",#N/A,FALSE,"Tran"}</definedName>
    <definedName name="uu" localSheetId="13" hidden="1">{"Riqfin97",#N/A,FALSE,"Tran";"Riqfinpro",#N/A,FALSE,"Tran"}</definedName>
    <definedName name="uu" localSheetId="17" hidden="1">{"Riqfin97",#N/A,FALSE,"Tran";"Riqfinpro",#N/A,FALSE,"Tran"}</definedName>
    <definedName name="uu" localSheetId="18" hidden="1">{"Riqfin97",#N/A,FALSE,"Tran";"Riqfinpro",#N/A,FALSE,"Tran"}</definedName>
    <definedName name="uu" localSheetId="20" hidden="1">{"Riqfin97",#N/A,FALSE,"Tran";"Riqfinpro",#N/A,FALSE,"Tran"}</definedName>
    <definedName name="uu" localSheetId="21" hidden="1">{"Riqfin97",#N/A,FALSE,"Tran";"Riqfinpro",#N/A,FALSE,"Tran"}</definedName>
    <definedName name="uu" localSheetId="10" hidden="1">{"Riqfin97",#N/A,FALSE,"Tran";"Riqfinpro",#N/A,FALSE,"Tran"}</definedName>
    <definedName name="uu" localSheetId="26" hidden="1">{"Riqfin97",#N/A,FALSE,"Tran";"Riqfinpro",#N/A,FALSE,"Tran"}</definedName>
    <definedName name="uu" localSheetId="23" hidden="1">{"Riqfin97",#N/A,FALSE,"Tran";"Riqfinpro",#N/A,FALSE,"Tran"}</definedName>
    <definedName name="uu" localSheetId="28" hidden="1">{"Riqfin97",#N/A,FALSE,"Tran";"Riqfinpro",#N/A,FALSE,"Tran"}</definedName>
    <definedName name="uu" localSheetId="29" hidden="1">{"Riqfin97",#N/A,FALSE,"Tran";"Riqfinpro",#N/A,FALSE,"Tran"}</definedName>
    <definedName name="uu" localSheetId="30"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4" hidden="1">{"Riqfin97",#N/A,FALSE,"Tran";"Riqfinpro",#N/A,FALSE,"Tran"}</definedName>
    <definedName name="uu" localSheetId="35" hidden="1">{"Riqfin97",#N/A,FALSE,"Tran";"Riqfinpro",#N/A,FALSE,"Tran"}</definedName>
    <definedName name="uu" localSheetId="19" hidden="1">{"Riqfin97",#N/A,FALSE,"Tran";"Riqfinpro",#N/A,FALSE,"Tran"}</definedName>
    <definedName name="uu" localSheetId="22" hidden="1">{"Riqfin97",#N/A,FALSE,"Tran";"Riqfinpro",#N/A,FALSE,"Tran"}</definedName>
    <definedName name="uu" localSheetId="25" hidden="1">{"Riqfin97",#N/A,FALSE,"Tran";"Riqfinpro",#N/A,FALSE,"Tran"}</definedName>
    <definedName name="uu" localSheetId="27" hidden="1">{"Riqfin97",#N/A,FALSE,"Tran";"Riqfinpro",#N/A,FALSE,"Tran"}</definedName>
    <definedName name="uu" hidden="1">{"Riqfin97",#N/A,FALSE,"Tran";"Riqfinpro",#N/A,FALSE,"Tran"}</definedName>
    <definedName name="uuu" localSheetId="48" hidden="1">{"Riqfin97",#N/A,FALSE,"Tran";"Riqfinpro",#N/A,FALSE,"Tran"}</definedName>
    <definedName name="uuu" localSheetId="49" hidden="1">{"Riqfin97",#N/A,FALSE,"Tran";"Riqfinpro",#N/A,FALSE,"Tran"}</definedName>
    <definedName name="uuu" localSheetId="50" hidden="1">{"Riqfin97",#N/A,FALSE,"Tran";"Riqfinpro",#N/A,FALSE,"Tran"}</definedName>
    <definedName name="uuu" localSheetId="51" hidden="1">{"Riqfin97",#N/A,FALSE,"Tran";"Riqfinpro",#N/A,FALSE,"Tran"}</definedName>
    <definedName name="uuu" localSheetId="52" hidden="1">{"Riqfin97",#N/A,FALSE,"Tran";"Riqfinpro",#N/A,FALSE,"Tran"}</definedName>
    <definedName name="uuu" localSheetId="11" hidden="1">{"Riqfin97",#N/A,FALSE,"Tran";"Riqfinpro",#N/A,FALSE,"Tran"}</definedName>
    <definedName name="uuu" localSheetId="12" hidden="1">{"Main Economic Indicators",#N/A,FALSE,"C"}</definedName>
    <definedName name="uuu" localSheetId="13" hidden="1">{"Riqfin97",#N/A,FALSE,"Tran";"Riqfinpro",#N/A,FALSE,"Tran"}</definedName>
    <definedName name="uuu" localSheetId="17" hidden="1">{"Riqfin97",#N/A,FALSE,"Tran";"Riqfinpro",#N/A,FALSE,"Tran"}</definedName>
    <definedName name="uuu" localSheetId="18" hidden="1">{"Riqfin97",#N/A,FALSE,"Tran";"Riqfinpro",#N/A,FALSE,"Tran"}</definedName>
    <definedName name="uuu" localSheetId="20" hidden="1">{"Riqfin97",#N/A,FALSE,"Tran";"Riqfinpro",#N/A,FALSE,"Tran"}</definedName>
    <definedName name="uuu" localSheetId="21" hidden="1">{"Riqfin97",#N/A,FALSE,"Tran";"Riqfinpro",#N/A,FALSE,"Tran"}</definedName>
    <definedName name="uuu" localSheetId="10" hidden="1">{"Riqfin97",#N/A,FALSE,"Tran";"Riqfinpro",#N/A,FALSE,"Tran"}</definedName>
    <definedName name="uuu" localSheetId="26" hidden="1">{"Riqfin97",#N/A,FALSE,"Tran";"Riqfinpro",#N/A,FALSE,"Tran"}</definedName>
    <definedName name="uuu" localSheetId="23" hidden="1">{"Riqfin97",#N/A,FALSE,"Tran";"Riqfinpro",#N/A,FALSE,"Tran"}</definedName>
    <definedName name="uuu" localSheetId="28" hidden="1">{"Riqfin97",#N/A,FALSE,"Tran";"Riqfinpro",#N/A,FALSE,"Tran"}</definedName>
    <definedName name="uuu" localSheetId="29" hidden="1">{"Riqfin97",#N/A,FALSE,"Tran";"Riqfinpro",#N/A,FALSE,"Tran"}</definedName>
    <definedName name="uuu" localSheetId="30"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4" hidden="1">{"Riqfin97",#N/A,FALSE,"Tran";"Riqfinpro",#N/A,FALSE,"Tran"}</definedName>
    <definedName name="uuu" localSheetId="35" hidden="1">{"Riqfin97",#N/A,FALSE,"Tran";"Riqfinpro",#N/A,FALSE,"Tran"}</definedName>
    <definedName name="uuu" localSheetId="19" hidden="1">{"Riqfin97",#N/A,FALSE,"Tran";"Riqfinpro",#N/A,FALSE,"Tran"}</definedName>
    <definedName name="uuu" localSheetId="22" hidden="1">{"Riqfin97",#N/A,FALSE,"Tran";"Riqfinpro",#N/A,FALSE,"Tran"}</definedName>
    <definedName name="uuu" localSheetId="25" hidden="1">{"Riqfin97",#N/A,FALSE,"Tran";"Riqfinpro",#N/A,FALSE,"Tran"}</definedName>
    <definedName name="uuu" localSheetId="27" hidden="1">{"Riqfin97",#N/A,FALSE,"Tran";"Riqfinpro",#N/A,FALSE,"Tran"}</definedName>
    <definedName name="uuu" hidden="1">{"Riqfin97",#N/A,FALSE,"Tran";"Riqfinpro",#N/A,FALSE,"Tran"}</definedName>
    <definedName name="uuuuu" localSheetId="30">#REF!</definedName>
    <definedName name="uuuuu" localSheetId="31">'[163]Quarterly Raw Data'!#REF!</definedName>
    <definedName name="uuuuu">#REF!</definedName>
    <definedName name="uuuuuu" localSheetId="48" hidden="1">{"Riqfin97",#N/A,FALSE,"Tran";"Riqfinpro",#N/A,FALSE,"Tran"}</definedName>
    <definedName name="uuuuuu" localSheetId="49" hidden="1">{"Riqfin97",#N/A,FALSE,"Tran";"Riqfinpro",#N/A,FALSE,"Tran"}</definedName>
    <definedName name="uuuuuu" localSheetId="50" hidden="1">{"Riqfin97",#N/A,FALSE,"Tran";"Riqfinpro",#N/A,FALSE,"Tran"}</definedName>
    <definedName name="uuuuuu" localSheetId="51" hidden="1">{"Riqfin97",#N/A,FALSE,"Tran";"Riqfinpro",#N/A,FALSE,"Tran"}</definedName>
    <definedName name="uuuuuu" localSheetId="52" hidden="1">{"Riqfin97",#N/A,FALSE,"Tran";"Riqfinpro",#N/A,FALSE,"Tran"}</definedName>
    <definedName name="uuuuuu" localSheetId="11" hidden="1">{"Riqfin97",#N/A,FALSE,"Tran";"Riqfinpro",#N/A,FALSE,"Tran"}</definedName>
    <definedName name="uuuuuu" localSheetId="12" hidden="1">{"Riqfin97",#N/A,FALSE,"Tran";"Riqfinpro",#N/A,FALSE,"Tran"}</definedName>
    <definedName name="uuuuuu" localSheetId="13" hidden="1">{"Riqfin97",#N/A,FALSE,"Tran";"Riqfinpro",#N/A,FALSE,"Tran"}</definedName>
    <definedName name="uuuuuu" localSheetId="17" hidden="1">{"Riqfin97",#N/A,FALSE,"Tran";"Riqfinpro",#N/A,FALSE,"Tran"}</definedName>
    <definedName name="uuuuuu" localSheetId="18" hidden="1">{"Riqfin97",#N/A,FALSE,"Tran";"Riqfinpro",#N/A,FALSE,"Tran"}</definedName>
    <definedName name="uuuuuu" localSheetId="20" hidden="1">{"Riqfin97",#N/A,FALSE,"Tran";"Riqfinpro",#N/A,FALSE,"Tran"}</definedName>
    <definedName name="uuuuuu" localSheetId="21" hidden="1">{"Riqfin97",#N/A,FALSE,"Tran";"Riqfinpro",#N/A,FALSE,"Tran"}</definedName>
    <definedName name="uuuuuu" localSheetId="10" hidden="1">{"Riqfin97",#N/A,FALSE,"Tran";"Riqfinpro",#N/A,FALSE,"Tran"}</definedName>
    <definedName name="uuuuuu" localSheetId="26" hidden="1">{"Riqfin97",#N/A,FALSE,"Tran";"Riqfinpro",#N/A,FALSE,"Tran"}</definedName>
    <definedName name="uuuuuu" localSheetId="23" hidden="1">{"Riqfin97",#N/A,FALSE,"Tran";"Riqfinpro",#N/A,FALSE,"Tran"}</definedName>
    <definedName name="uuuuuu" localSheetId="28" hidden="1">{"Riqfin97",#N/A,FALSE,"Tran";"Riqfinpro",#N/A,FALSE,"Tran"}</definedName>
    <definedName name="uuuuuu" localSheetId="29" hidden="1">{"Riqfin97",#N/A,FALSE,"Tran";"Riqfinpro",#N/A,FALSE,"Tran"}</definedName>
    <definedName name="uuuuuu" localSheetId="30" hidden="1">{"Riqfin97",#N/A,FALSE,"Tran";"Riqfinpro",#N/A,FALSE,"Tran"}</definedName>
    <definedName name="uuuuuu" localSheetId="31" hidden="1">{"Riqfin97",#N/A,FALSE,"Tran";"Riqfinpro",#N/A,FALSE,"Tran"}</definedName>
    <definedName name="uuuuuu" localSheetId="32" hidden="1">{"Riqfin97",#N/A,FALSE,"Tran";"Riqfinpro",#N/A,FALSE,"Tran"}</definedName>
    <definedName name="uuuuuu" localSheetId="33" hidden="1">{"Riqfin97",#N/A,FALSE,"Tran";"Riqfinpro",#N/A,FALSE,"Tran"}</definedName>
    <definedName name="uuuuuu" localSheetId="34" hidden="1">{"Riqfin97",#N/A,FALSE,"Tran";"Riqfinpro",#N/A,FALSE,"Tran"}</definedName>
    <definedName name="uuuuuu" localSheetId="35" hidden="1">{"Riqfin97",#N/A,FALSE,"Tran";"Riqfinpro",#N/A,FALSE,"Tran"}</definedName>
    <definedName name="uuuuuu" localSheetId="19" hidden="1">{"Riqfin97",#N/A,FALSE,"Tran";"Riqfinpro",#N/A,FALSE,"Tran"}</definedName>
    <definedName name="uuuuuu" localSheetId="22" hidden="1">{"Riqfin97",#N/A,FALSE,"Tran";"Riqfinpro",#N/A,FALSE,"Tran"}</definedName>
    <definedName name="uuuuuu" localSheetId="25" hidden="1">{"Riqfin97",#N/A,FALSE,"Tran";"Riqfinpro",#N/A,FALSE,"Tran"}</definedName>
    <definedName name="uuuuuu" localSheetId="27" hidden="1">{"Riqfin97",#N/A,FALSE,"Tran";"Riqfinpro",#N/A,FALSE,"Tran"}</definedName>
    <definedName name="uuuuuu" hidden="1">{"Riqfin97",#N/A,FALSE,"Tran";"Riqfinpro",#N/A,FALSE,"Tran"}</definedName>
    <definedName name="v">#N/A</definedName>
    <definedName name="VALID_FORMATS" localSheetId="48">#REF!</definedName>
    <definedName name="VALID_FORMATS" localSheetId="49">#REF!</definedName>
    <definedName name="VALID_FORMATS" localSheetId="50">#REF!</definedName>
    <definedName name="VALID_FORMATS" localSheetId="51">#REF!</definedName>
    <definedName name="VALID_FORMATS" localSheetId="52">#REF!</definedName>
    <definedName name="VALID_FORMATS" localSheetId="11">#REF!</definedName>
    <definedName name="VALID_FORMATS" localSheetId="12">#REF!</definedName>
    <definedName name="VALID_FORMATS" localSheetId="13">#REF!</definedName>
    <definedName name="VALID_FORMATS" localSheetId="17">#REF!</definedName>
    <definedName name="VALID_FORMATS" localSheetId="18">#REF!</definedName>
    <definedName name="VALID_FORMATS" localSheetId="20">#REF!</definedName>
    <definedName name="VALID_FORMATS" localSheetId="21">#REF!</definedName>
    <definedName name="VALID_FORMATS" localSheetId="26">#REF!</definedName>
    <definedName name="VALID_FORMATS" localSheetId="28">#REF!</definedName>
    <definedName name="VALID_FORMATS" localSheetId="29">#REF!</definedName>
    <definedName name="VALID_FORMATS" localSheetId="30">#REF!</definedName>
    <definedName name="VALID_FORMATS" localSheetId="31">#REF!</definedName>
    <definedName name="VALID_FORMATS" localSheetId="32">#REF!</definedName>
    <definedName name="VALID_FORMATS" localSheetId="33">#REF!</definedName>
    <definedName name="VALID_FORMATS" localSheetId="34">#REF!</definedName>
    <definedName name="VALID_FORMATS" localSheetId="19">#REF!</definedName>
    <definedName name="VALID_FORMATS" localSheetId="25">#REF!</definedName>
    <definedName name="VALID_FORMATS" localSheetId="27">#REF!</definedName>
    <definedName name="VALID_FORMATS">#REF!</definedName>
    <definedName name="VenceHoy" localSheetId="49">#REF!</definedName>
    <definedName name="VenceHoy" localSheetId="50">#REF!</definedName>
    <definedName name="VenceHoy" localSheetId="51">#REF!</definedName>
    <definedName name="VenceHoy" localSheetId="11">#REF!</definedName>
    <definedName name="VenceHoy" localSheetId="12">#REF!</definedName>
    <definedName name="VenceHoy" localSheetId="13">#REF!</definedName>
    <definedName name="VenceHoy" localSheetId="17">#REF!</definedName>
    <definedName name="VenceHoy" localSheetId="18">#REF!</definedName>
    <definedName name="VenceHoy" localSheetId="20">#REF!</definedName>
    <definedName name="VenceHoy" localSheetId="26">#REF!</definedName>
    <definedName name="VenceHoy" localSheetId="28">#REF!</definedName>
    <definedName name="VenceHoy" localSheetId="29">#REF!</definedName>
    <definedName name="VenceHoy" localSheetId="30">#REF!</definedName>
    <definedName name="VenceHoy" localSheetId="31">#REF!</definedName>
    <definedName name="VenceHoy" localSheetId="32">#REF!</definedName>
    <definedName name="VenceHoy" localSheetId="19">#REF!</definedName>
    <definedName name="VenceHoy" localSheetId="25">#REF!</definedName>
    <definedName name="VenceHoy" localSheetId="27">#REF!</definedName>
    <definedName name="VenceHoy">#REF!</definedName>
    <definedName name="venci" localSheetId="12">#REF!</definedName>
    <definedName name="venci" localSheetId="13">#REF!</definedName>
    <definedName name="venci" localSheetId="28">#REF!</definedName>
    <definedName name="venci" localSheetId="29">#REF!</definedName>
    <definedName name="venci" localSheetId="30">#REF!</definedName>
    <definedName name="venci" localSheetId="31">#REF!</definedName>
    <definedName name="venci">#REF!</definedName>
    <definedName name="venci2000" localSheetId="28">#REF!</definedName>
    <definedName name="venci2000" localSheetId="29">#REF!</definedName>
    <definedName name="venci2000" localSheetId="30">#REF!</definedName>
    <definedName name="venci2000" localSheetId="31">#REF!</definedName>
    <definedName name="venci2000">#REF!</definedName>
    <definedName name="venci2001" localSheetId="28">#REF!</definedName>
    <definedName name="venci2001" localSheetId="29">#REF!</definedName>
    <definedName name="venci2001" localSheetId="30">#REF!</definedName>
    <definedName name="venci2001" localSheetId="31">#REF!</definedName>
    <definedName name="venci2001">#REF!</definedName>
    <definedName name="venci2002" localSheetId="28">#REF!</definedName>
    <definedName name="venci2002" localSheetId="29">#REF!</definedName>
    <definedName name="venci2002" localSheetId="30">#REF!</definedName>
    <definedName name="venci2002" localSheetId="31">#REF!</definedName>
    <definedName name="venci2002">#REF!</definedName>
    <definedName name="venci2003" localSheetId="28">#REF!</definedName>
    <definedName name="venci2003" localSheetId="29">#REF!</definedName>
    <definedName name="venci2003" localSheetId="30">#REF!</definedName>
    <definedName name="venci2003" localSheetId="31">#REF!</definedName>
    <definedName name="venci2003">#REF!</definedName>
    <definedName name="venci98" localSheetId="48">[23]Programa!#REF!</definedName>
    <definedName name="venci98" localSheetId="52">[23]Programa!#REF!</definedName>
    <definedName name="venci98" localSheetId="28">[23]Programa!#REF!</definedName>
    <definedName name="venci98" localSheetId="29">[23]Programa!#REF!</definedName>
    <definedName name="venci98" localSheetId="30">#REF!</definedName>
    <definedName name="venci98" localSheetId="31">[23]Programa!#REF!</definedName>
    <definedName name="venci98">#REF!</definedName>
    <definedName name="venci98j" localSheetId="48">[23]Programa!#REF!</definedName>
    <definedName name="venci98j" localSheetId="52">[23]Programa!#REF!</definedName>
    <definedName name="venci98j" localSheetId="28">[23]Programa!#REF!</definedName>
    <definedName name="venci98j" localSheetId="29">[23]Programa!#REF!</definedName>
    <definedName name="venci98j" localSheetId="30">#REF!</definedName>
    <definedName name="venci98j" localSheetId="31">[23]Programa!#REF!</definedName>
    <definedName name="venci98j">#REF!</definedName>
    <definedName name="venci98s" localSheetId="48">#REF!</definedName>
    <definedName name="venci98s" localSheetId="52">#REF!</definedName>
    <definedName name="venci98s" localSheetId="12">#REF!</definedName>
    <definedName name="venci98s" localSheetId="13">#REF!</definedName>
    <definedName name="venci98s" localSheetId="28">#REF!</definedName>
    <definedName name="venci98s" localSheetId="29">#REF!</definedName>
    <definedName name="venci98s" localSheetId="30">#REF!</definedName>
    <definedName name="venci98s" localSheetId="31">#REF!</definedName>
    <definedName name="venci98s">#REF!</definedName>
    <definedName name="venci99" localSheetId="48">#REF!</definedName>
    <definedName name="venci99" localSheetId="52">#REF!</definedName>
    <definedName name="venci99" localSheetId="12">#REF!</definedName>
    <definedName name="venci99" localSheetId="13">#REF!</definedName>
    <definedName name="venci99" localSheetId="28">#REF!</definedName>
    <definedName name="venci99" localSheetId="29">#REF!</definedName>
    <definedName name="venci99" localSheetId="30">#REF!</definedName>
    <definedName name="venci99" localSheetId="31">#REF!</definedName>
    <definedName name="venci99">#REF!</definedName>
    <definedName name="VENEZU" localSheetId="49">#REF!</definedName>
    <definedName name="VENEZU" localSheetId="50">#REF!</definedName>
    <definedName name="VENEZU" localSheetId="51">#REF!</definedName>
    <definedName name="VENEZU" localSheetId="11">#REF!</definedName>
    <definedName name="VENEZU" localSheetId="12">#REF!</definedName>
    <definedName name="VENEZU" localSheetId="17">#REF!</definedName>
    <definedName name="VENEZU" localSheetId="20">#REF!</definedName>
    <definedName name="VENEZU" localSheetId="21">#REF!</definedName>
    <definedName name="VENEZU" localSheetId="28">#REF!</definedName>
    <definedName name="VENEZU" localSheetId="29">#REF!</definedName>
    <definedName name="VENEZU" localSheetId="30">#REF!</definedName>
    <definedName name="VENEZU" localSheetId="31">#REF!</definedName>
    <definedName name="VENEZU" localSheetId="32">#REF!</definedName>
    <definedName name="VENEZU" localSheetId="33">#REF!</definedName>
    <definedName name="VENEZU" localSheetId="34">#REF!</definedName>
    <definedName name="VENEZU" localSheetId="19">#REF!</definedName>
    <definedName name="VENEZU" localSheetId="25">#REF!</definedName>
    <definedName name="VENEZU">#REF!</definedName>
    <definedName name="VENEZUELA">"bANCOS"</definedName>
    <definedName name="VIAAEREA" localSheetId="48">#REF!</definedName>
    <definedName name="VIAAEREA" localSheetId="49">#REF!</definedName>
    <definedName name="VIAAEREA" localSheetId="50">#REF!</definedName>
    <definedName name="VIAAEREA" localSheetId="51">#REF!</definedName>
    <definedName name="VIAAEREA" localSheetId="52">#REF!</definedName>
    <definedName name="VIAAEREA" localSheetId="11">#REF!</definedName>
    <definedName name="VIAAEREA" localSheetId="12">#REF!</definedName>
    <definedName name="VIAAEREA" localSheetId="13">#REF!</definedName>
    <definedName name="VIAAEREA" localSheetId="17">#REF!</definedName>
    <definedName name="VIAAEREA" localSheetId="28">#REF!</definedName>
    <definedName name="VIAAEREA" localSheetId="29">#REF!</definedName>
    <definedName name="VIAAEREA" localSheetId="30">#REF!</definedName>
    <definedName name="VIAAEREA" localSheetId="31">#REF!</definedName>
    <definedName name="VIAAEREA" localSheetId="25">#REF!</definedName>
    <definedName name="VIAAEREA">#REF!</definedName>
    <definedName name="volume_trade" localSheetId="12">#REF!</definedName>
    <definedName name="volume_trade" localSheetId="13">#REF!</definedName>
    <definedName name="volume_trade" localSheetId="28">#REF!</definedName>
    <definedName name="volume_trade" localSheetId="29">#REF!</definedName>
    <definedName name="volume_trade" localSheetId="30">#REF!</definedName>
    <definedName name="volume_trade" localSheetId="31">#REF!</definedName>
    <definedName name="volume_trade">#REF!</definedName>
    <definedName name="VTITLES" localSheetId="49">#REF!</definedName>
    <definedName name="VTITLES" localSheetId="50">#REF!</definedName>
    <definedName name="VTITLES" localSheetId="51">#REF!</definedName>
    <definedName name="VTITLES" localSheetId="11">#REF!</definedName>
    <definedName name="VTITLES" localSheetId="12">#REF!</definedName>
    <definedName name="VTITLES" localSheetId="13">#REF!</definedName>
    <definedName name="VTITLES" localSheetId="17">#REF!</definedName>
    <definedName name="VTITLES" localSheetId="28">#REF!</definedName>
    <definedName name="VTITLES" localSheetId="29">#REF!</definedName>
    <definedName name="VTITLES" localSheetId="30">#REF!</definedName>
    <definedName name="VTITLES" localSheetId="31">#REF!</definedName>
    <definedName name="VTITLES" localSheetId="25">#REF!</definedName>
    <definedName name="VTITLES">#REF!</definedName>
    <definedName name="vv" localSheetId="48" hidden="1">{"Tab1",#N/A,FALSE,"P";"Tab2",#N/A,FALSE,"P"}</definedName>
    <definedName name="vv" localSheetId="49" hidden="1">{"Tab1",#N/A,FALSE,"P";"Tab2",#N/A,FALSE,"P"}</definedName>
    <definedName name="vv" localSheetId="50" hidden="1">{"Tab1",#N/A,FALSE,"P";"Tab2",#N/A,FALSE,"P"}</definedName>
    <definedName name="vv" localSheetId="51" hidden="1">{"Tab1",#N/A,FALSE,"P";"Tab2",#N/A,FALSE,"P"}</definedName>
    <definedName name="vv" localSheetId="52" hidden="1">{"Tab1",#N/A,FALSE,"P";"Tab2",#N/A,FALSE,"P"}</definedName>
    <definedName name="vv" localSheetId="11" hidden="1">{"Tab1",#N/A,FALSE,"P";"Tab2",#N/A,FALSE,"P"}</definedName>
    <definedName name="vv" localSheetId="12" hidden="1">{"Tab1",#N/A,FALSE,"P";"Tab2",#N/A,FALSE,"P"}</definedName>
    <definedName name="vv" localSheetId="13" hidden="1">{"Tab1",#N/A,FALSE,"P";"Tab2",#N/A,FALSE,"P"}</definedName>
    <definedName name="vv" localSheetId="17" hidden="1">{"Tab1",#N/A,FALSE,"P";"Tab2",#N/A,FALSE,"P"}</definedName>
    <definedName name="vv" localSheetId="18" hidden="1">{"Tab1",#N/A,FALSE,"P";"Tab2",#N/A,FALSE,"P"}</definedName>
    <definedName name="vv" localSheetId="20" hidden="1">{"Tab1",#N/A,FALSE,"P";"Tab2",#N/A,FALSE,"P"}</definedName>
    <definedName name="vv" localSheetId="21" hidden="1">{"Tab1",#N/A,FALSE,"P";"Tab2",#N/A,FALSE,"P"}</definedName>
    <definedName name="vv" localSheetId="10" hidden="1">{"Tab1",#N/A,FALSE,"P";"Tab2",#N/A,FALSE,"P"}</definedName>
    <definedName name="vv" localSheetId="26" hidden="1">{"Tab1",#N/A,FALSE,"P";"Tab2",#N/A,FALSE,"P"}</definedName>
    <definedName name="vv" localSheetId="23" hidden="1">{"Tab1",#N/A,FALSE,"P";"Tab2",#N/A,FALSE,"P"}</definedName>
    <definedName name="vv" localSheetId="28" hidden="1">{"Tab1",#N/A,FALSE,"P";"Tab2",#N/A,FALSE,"P"}</definedName>
    <definedName name="vv" localSheetId="29" hidden="1">{"Tab1",#N/A,FALSE,"P";"Tab2",#N/A,FALSE,"P"}</definedName>
    <definedName name="vv" localSheetId="30"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4" hidden="1">{"Tab1",#N/A,FALSE,"P";"Tab2",#N/A,FALSE,"P"}</definedName>
    <definedName name="vv" localSheetId="35" hidden="1">{"Tab1",#N/A,FALSE,"P";"Tab2",#N/A,FALSE,"P"}</definedName>
    <definedName name="vv" localSheetId="19" hidden="1">{"Tab1",#N/A,FALSE,"P";"Tab2",#N/A,FALSE,"P"}</definedName>
    <definedName name="vv" localSheetId="22" hidden="1">{"Tab1",#N/A,FALSE,"P";"Tab2",#N/A,FALSE,"P"}</definedName>
    <definedName name="vv" localSheetId="25" hidden="1">{"Tab1",#N/A,FALSE,"P";"Tab2",#N/A,FALSE,"P"}</definedName>
    <definedName name="vv" localSheetId="27" hidden="1">{"Tab1",#N/A,FALSE,"P";"Tab2",#N/A,FALSE,"P"}</definedName>
    <definedName name="vv" hidden="1">{"Tab1",#N/A,FALSE,"P";"Tab2",#N/A,FALSE,"P"}</definedName>
    <definedName name="vvv" localSheetId="48" hidden="1">{"Tab1",#N/A,FALSE,"P";"Tab2",#N/A,FALSE,"P"}</definedName>
    <definedName name="vvv" localSheetId="49" hidden="1">{"Tab1",#N/A,FALSE,"P";"Tab2",#N/A,FALSE,"P"}</definedName>
    <definedName name="vvv" localSheetId="50" hidden="1">{"Tab1",#N/A,FALSE,"P";"Tab2",#N/A,FALSE,"P"}</definedName>
    <definedName name="vvv" localSheetId="51" hidden="1">{"Tab1",#N/A,FALSE,"P";"Tab2",#N/A,FALSE,"P"}</definedName>
    <definedName name="vvv" localSheetId="52" hidden="1">{"Tab1",#N/A,FALSE,"P";"Tab2",#N/A,FALSE,"P"}</definedName>
    <definedName name="vvv" localSheetId="11" hidden="1">{"Tab1",#N/A,FALSE,"P";"Tab2",#N/A,FALSE,"P"}</definedName>
    <definedName name="vvv" localSheetId="12" hidden="1">{"Tab1",#N/A,FALSE,"P";"Tab2",#N/A,FALSE,"P"}</definedName>
    <definedName name="vvv" localSheetId="13" hidden="1">{"Tab1",#N/A,FALSE,"P";"Tab2",#N/A,FALSE,"P"}</definedName>
    <definedName name="vvv" localSheetId="17" hidden="1">{"Tab1",#N/A,FALSE,"P";"Tab2",#N/A,FALSE,"P"}</definedName>
    <definedName name="vvv" localSheetId="18" hidden="1">{"Tab1",#N/A,FALSE,"P";"Tab2",#N/A,FALSE,"P"}</definedName>
    <definedName name="vvv" localSheetId="20" hidden="1">{"Tab1",#N/A,FALSE,"P";"Tab2",#N/A,FALSE,"P"}</definedName>
    <definedName name="vvv" localSheetId="21" hidden="1">{"Tab1",#N/A,FALSE,"P";"Tab2",#N/A,FALSE,"P"}</definedName>
    <definedName name="vvv" localSheetId="10" hidden="1">{"Tab1",#N/A,FALSE,"P";"Tab2",#N/A,FALSE,"P"}</definedName>
    <definedName name="vvv" localSheetId="26" hidden="1">{"Tab1",#N/A,FALSE,"P";"Tab2",#N/A,FALSE,"P"}</definedName>
    <definedName name="vvv" localSheetId="23" hidden="1">{"Tab1",#N/A,FALSE,"P";"Tab2",#N/A,FALSE,"P"}</definedName>
    <definedName name="vvv" localSheetId="28" hidden="1">{"Tab1",#N/A,FALSE,"P";"Tab2",#N/A,FALSE,"P"}</definedName>
    <definedName name="vvv" localSheetId="29" hidden="1">{"Tab1",#N/A,FALSE,"P";"Tab2",#N/A,FALSE,"P"}</definedName>
    <definedName name="vvv" localSheetId="30"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4" hidden="1">{"Tab1",#N/A,FALSE,"P";"Tab2",#N/A,FALSE,"P"}</definedName>
    <definedName name="vvv" localSheetId="35" hidden="1">{"Tab1",#N/A,FALSE,"P";"Tab2",#N/A,FALSE,"P"}</definedName>
    <definedName name="vvv" localSheetId="19" hidden="1">{"Tab1",#N/A,FALSE,"P";"Tab2",#N/A,FALSE,"P"}</definedName>
    <definedName name="vvv" localSheetId="22" hidden="1">{"Tab1",#N/A,FALSE,"P";"Tab2",#N/A,FALSE,"P"}</definedName>
    <definedName name="vvv" localSheetId="25" hidden="1">{"Tab1",#N/A,FALSE,"P";"Tab2",#N/A,FALSE,"P"}</definedName>
    <definedName name="vvv" localSheetId="27" hidden="1">{"Tab1",#N/A,FALSE,"P";"Tab2",#N/A,FALSE,"P"}</definedName>
    <definedName name="vvv" hidden="1">{"Tab1",#N/A,FALSE,"P";"Tab2",#N/A,FALSE,"P"}</definedName>
    <definedName name="vvvv" localSheetId="48" hidden="1">{"Minpmon",#N/A,FALSE,"Monthinput"}</definedName>
    <definedName name="vvvv" localSheetId="49" hidden="1">{"Minpmon",#N/A,FALSE,"Monthinput"}</definedName>
    <definedName name="vvvv" localSheetId="50" hidden="1">{"Minpmon",#N/A,FALSE,"Monthinput"}</definedName>
    <definedName name="vvvv" localSheetId="51" hidden="1">{"Minpmon",#N/A,FALSE,"Monthinput"}</definedName>
    <definedName name="vvvv" localSheetId="52" hidden="1">{"Minpmon",#N/A,FALSE,"Monthinput"}</definedName>
    <definedName name="vvvv" localSheetId="11" hidden="1">{"Minpmon",#N/A,FALSE,"Monthinput"}</definedName>
    <definedName name="vvvv" localSheetId="12" hidden="1">{"Minpmon",#N/A,FALSE,"Monthinput"}</definedName>
    <definedName name="vvvv" localSheetId="13" hidden="1">{"Minpmon",#N/A,FALSE,"Monthinput"}</definedName>
    <definedName name="vvvv" localSheetId="17" hidden="1">{"Minpmon",#N/A,FALSE,"Monthinput"}</definedName>
    <definedName name="vvvv" localSheetId="18" hidden="1">{"Minpmon",#N/A,FALSE,"Monthinput"}</definedName>
    <definedName name="vvvv" localSheetId="20" hidden="1">{"Minpmon",#N/A,FALSE,"Monthinput"}</definedName>
    <definedName name="vvvv" localSheetId="21" hidden="1">{"Minpmon",#N/A,FALSE,"Monthinput"}</definedName>
    <definedName name="vvvv" localSheetId="10" hidden="1">{"Minpmon",#N/A,FALSE,"Monthinput"}</definedName>
    <definedName name="vvvv" localSheetId="26" hidden="1">{"Minpmon",#N/A,FALSE,"Monthinput"}</definedName>
    <definedName name="vvvv" localSheetId="23" hidden="1">{"Minpmon",#N/A,FALSE,"Monthinput"}</definedName>
    <definedName name="vvvv" localSheetId="28" hidden="1">{"Minpmon",#N/A,FALSE,"Monthinput"}</definedName>
    <definedName name="vvvv" localSheetId="29" hidden="1">{"Minpmon",#N/A,FALSE,"Monthinput"}</definedName>
    <definedName name="vvvv" localSheetId="30" hidden="1">{"Minpmon",#N/A,FALSE,"Monthinput"}</definedName>
    <definedName name="vvvv" localSheetId="31" hidden="1">{"Minpmon",#N/A,FALSE,"Monthinput"}</definedName>
    <definedName name="vvvv" localSheetId="32" hidden="1">{"Minpmon",#N/A,FALSE,"Monthinput"}</definedName>
    <definedName name="vvvv" localSheetId="33" hidden="1">{"Minpmon",#N/A,FALSE,"Monthinput"}</definedName>
    <definedName name="vvvv" localSheetId="34" hidden="1">{"Minpmon",#N/A,FALSE,"Monthinput"}</definedName>
    <definedName name="vvvv" localSheetId="35" hidden="1">{"Minpmon",#N/A,FALSE,"Monthinput"}</definedName>
    <definedName name="vvvv" localSheetId="19" hidden="1">{"Minpmon",#N/A,FALSE,"Monthinput"}</definedName>
    <definedName name="vvvv" localSheetId="22" hidden="1">{"Minpmon",#N/A,FALSE,"Monthinput"}</definedName>
    <definedName name="vvvv" localSheetId="25" hidden="1">{"Minpmon",#N/A,FALSE,"Monthinput"}</definedName>
    <definedName name="vvvv" localSheetId="27" hidden="1">{"Minpmon",#N/A,FALSE,"Monthinput"}</definedName>
    <definedName name="vvvv" hidden="1">{"Minpmon",#N/A,FALSE,"Monthinput"}</definedName>
    <definedName name="vvvvvvvvvvvv" localSheetId="48" hidden="1">{"Riqfin97",#N/A,FALSE,"Tran";"Riqfinpro",#N/A,FALSE,"Tran"}</definedName>
    <definedName name="vvvvvvvvvvvv" localSheetId="49" hidden="1">{"Riqfin97",#N/A,FALSE,"Tran";"Riqfinpro",#N/A,FALSE,"Tran"}</definedName>
    <definedName name="vvvvvvvvvvvv" localSheetId="50" hidden="1">{"Riqfin97",#N/A,FALSE,"Tran";"Riqfinpro",#N/A,FALSE,"Tran"}</definedName>
    <definedName name="vvvvvvvvvvvv" localSheetId="51" hidden="1">{"Riqfin97",#N/A,FALSE,"Tran";"Riqfinpro",#N/A,FALSE,"Tran"}</definedName>
    <definedName name="vvvvvvvvvvvv" localSheetId="52" hidden="1">{"Riqfin97",#N/A,FALSE,"Tran";"Riqfinpro",#N/A,FALSE,"Tran"}</definedName>
    <definedName name="vvvvvvvvvvvv" localSheetId="11" hidden="1">{"Riqfin97",#N/A,FALSE,"Tran";"Riqfinpro",#N/A,FALSE,"Tran"}</definedName>
    <definedName name="vvvvvvvvvvvv" localSheetId="12" hidden="1">{"Riqfin97",#N/A,FALSE,"Tran";"Riqfinpro",#N/A,FALSE,"Tran"}</definedName>
    <definedName name="vvvvvvvvvvvv" localSheetId="13" hidden="1">{"Riqfin97",#N/A,FALSE,"Tran";"Riqfinpro",#N/A,FALSE,"Tran"}</definedName>
    <definedName name="vvvvvvvvvvvv" localSheetId="17" hidden="1">{"Riqfin97",#N/A,FALSE,"Tran";"Riqfinpro",#N/A,FALSE,"Tran"}</definedName>
    <definedName name="vvvvvvvvvvvv" localSheetId="18" hidden="1">{"Riqfin97",#N/A,FALSE,"Tran";"Riqfinpro",#N/A,FALSE,"Tran"}</definedName>
    <definedName name="vvvvvvvvvvvv" localSheetId="20" hidden="1">{"Riqfin97",#N/A,FALSE,"Tran";"Riqfinpro",#N/A,FALSE,"Tran"}</definedName>
    <definedName name="vvvvvvvvvvvv" localSheetId="21" hidden="1">{"Riqfin97",#N/A,FALSE,"Tran";"Riqfinpro",#N/A,FALSE,"Tran"}</definedName>
    <definedName name="vvvvvvvvvvvv" localSheetId="10" hidden="1">{"Riqfin97",#N/A,FALSE,"Tran";"Riqfinpro",#N/A,FALSE,"Tran"}</definedName>
    <definedName name="vvvvvvvvvvvv" localSheetId="26" hidden="1">{"Riqfin97",#N/A,FALSE,"Tran";"Riqfinpro",#N/A,FALSE,"Tran"}</definedName>
    <definedName name="vvvvvvvvvvvv" localSheetId="23" hidden="1">{"Riqfin97",#N/A,FALSE,"Tran";"Riqfinpro",#N/A,FALSE,"Tran"}</definedName>
    <definedName name="vvvvvvvvvvvv" localSheetId="28" hidden="1">{"Riqfin97",#N/A,FALSE,"Tran";"Riqfinpro",#N/A,FALSE,"Tran"}</definedName>
    <definedName name="vvvvvvvvvvvv" localSheetId="29" hidden="1">{"Riqfin97",#N/A,FALSE,"Tran";"Riqfinpro",#N/A,FALSE,"Tran"}</definedName>
    <definedName name="vvvvvvvvvvvv" localSheetId="30" hidden="1">{"Riqfin97",#N/A,FALSE,"Tran";"Riqfinpro",#N/A,FALSE,"Tran"}</definedName>
    <definedName name="vvvvvvvvvvvv" localSheetId="31" hidden="1">{"Riqfin97",#N/A,FALSE,"Tran";"Riqfinpro",#N/A,FALSE,"Tran"}</definedName>
    <definedName name="vvvvvvvvvvvv" localSheetId="32" hidden="1">{"Riqfin97",#N/A,FALSE,"Tran";"Riqfinpro",#N/A,FALSE,"Tran"}</definedName>
    <definedName name="vvvvvvvvvvvv" localSheetId="33" hidden="1">{"Riqfin97",#N/A,FALSE,"Tran";"Riqfinpro",#N/A,FALSE,"Tran"}</definedName>
    <definedName name="vvvvvvvvvvvv" localSheetId="34" hidden="1">{"Riqfin97",#N/A,FALSE,"Tran";"Riqfinpro",#N/A,FALSE,"Tran"}</definedName>
    <definedName name="vvvvvvvvvvvv" localSheetId="35" hidden="1">{"Riqfin97",#N/A,FALSE,"Tran";"Riqfinpro",#N/A,FALSE,"Tran"}</definedName>
    <definedName name="vvvvvvvvvvvv" localSheetId="19" hidden="1">{"Riqfin97",#N/A,FALSE,"Tran";"Riqfinpro",#N/A,FALSE,"Tran"}</definedName>
    <definedName name="vvvvvvvvvvvv" localSheetId="22" hidden="1">{"Riqfin97",#N/A,FALSE,"Tran";"Riqfinpro",#N/A,FALSE,"Tran"}</definedName>
    <definedName name="vvvvvvvvvvvv" localSheetId="25" hidden="1">{"Riqfin97",#N/A,FALSE,"Tran";"Riqfinpro",#N/A,FALSE,"Tran"}</definedName>
    <definedName name="vvvvvvvvvvvv" localSheetId="27" hidden="1">{"Riqfin97",#N/A,FALSE,"Tran";"Riqfinpro",#N/A,FALSE,"Tran"}</definedName>
    <definedName name="vvvvvvvvvvvv" hidden="1">{"Riqfin97",#N/A,FALSE,"Tran";"Riqfinpro",#N/A,FALSE,"Tran"}</definedName>
    <definedName name="vvvvvvvvvvvvv" localSheetId="48" hidden="1">{"Tab1",#N/A,FALSE,"P";"Tab2",#N/A,FALSE,"P"}</definedName>
    <definedName name="vvvvvvvvvvvvv" localSheetId="49" hidden="1">{"Tab1",#N/A,FALSE,"P";"Tab2",#N/A,FALSE,"P"}</definedName>
    <definedName name="vvvvvvvvvvvvv" localSheetId="50" hidden="1">{"Tab1",#N/A,FALSE,"P";"Tab2",#N/A,FALSE,"P"}</definedName>
    <definedName name="vvvvvvvvvvvvv" localSheetId="51" hidden="1">{"Tab1",#N/A,FALSE,"P";"Tab2",#N/A,FALSE,"P"}</definedName>
    <definedName name="vvvvvvvvvvvvv" localSheetId="52" hidden="1">{"Tab1",#N/A,FALSE,"P";"Tab2",#N/A,FALSE,"P"}</definedName>
    <definedName name="vvvvvvvvvvvvv" localSheetId="11" hidden="1">{"Tab1",#N/A,FALSE,"P";"Tab2",#N/A,FALSE,"P"}</definedName>
    <definedName name="vvvvvvvvvvvvv" localSheetId="12" hidden="1">{"Tab1",#N/A,FALSE,"P";"Tab2",#N/A,FALSE,"P"}</definedName>
    <definedName name="vvvvvvvvvvvvv" localSheetId="13" hidden="1">{"Tab1",#N/A,FALSE,"P";"Tab2",#N/A,FALSE,"P"}</definedName>
    <definedName name="vvvvvvvvvvvvv" localSheetId="17" hidden="1">{"Tab1",#N/A,FALSE,"P";"Tab2",#N/A,FALSE,"P"}</definedName>
    <definedName name="vvvvvvvvvvvvv" localSheetId="18" hidden="1">{"Tab1",#N/A,FALSE,"P";"Tab2",#N/A,FALSE,"P"}</definedName>
    <definedName name="vvvvvvvvvvvvv" localSheetId="20" hidden="1">{"Tab1",#N/A,FALSE,"P";"Tab2",#N/A,FALSE,"P"}</definedName>
    <definedName name="vvvvvvvvvvvvv" localSheetId="21" hidden="1">{"Tab1",#N/A,FALSE,"P";"Tab2",#N/A,FALSE,"P"}</definedName>
    <definedName name="vvvvvvvvvvvvv" localSheetId="10" hidden="1">{"Tab1",#N/A,FALSE,"P";"Tab2",#N/A,FALSE,"P"}</definedName>
    <definedName name="vvvvvvvvvvvvv" localSheetId="26" hidden="1">{"Tab1",#N/A,FALSE,"P";"Tab2",#N/A,FALSE,"P"}</definedName>
    <definedName name="vvvvvvvvvvvvv" localSheetId="23" hidden="1">{"Tab1",#N/A,FALSE,"P";"Tab2",#N/A,FALSE,"P"}</definedName>
    <definedName name="vvvvvvvvvvvvv" localSheetId="28" hidden="1">{"Tab1",#N/A,FALSE,"P";"Tab2",#N/A,FALSE,"P"}</definedName>
    <definedName name="vvvvvvvvvvvvv" localSheetId="29" hidden="1">{"Tab1",#N/A,FALSE,"P";"Tab2",#N/A,FALSE,"P"}</definedName>
    <definedName name="vvvvvvvvvvvvv" localSheetId="30" hidden="1">{"Tab1",#N/A,FALSE,"P";"Tab2",#N/A,FALSE,"P"}</definedName>
    <definedName name="vvvvvvvvvvvvv" localSheetId="31" hidden="1">{"Tab1",#N/A,FALSE,"P";"Tab2",#N/A,FALSE,"P"}</definedName>
    <definedName name="vvvvvvvvvvvvv" localSheetId="32" hidden="1">{"Tab1",#N/A,FALSE,"P";"Tab2",#N/A,FALSE,"P"}</definedName>
    <definedName name="vvvvvvvvvvvvv" localSheetId="33" hidden="1">{"Tab1",#N/A,FALSE,"P";"Tab2",#N/A,FALSE,"P"}</definedName>
    <definedName name="vvvvvvvvvvvvv" localSheetId="34" hidden="1">{"Tab1",#N/A,FALSE,"P";"Tab2",#N/A,FALSE,"P"}</definedName>
    <definedName name="vvvvvvvvvvvvv" localSheetId="35" hidden="1">{"Tab1",#N/A,FALSE,"P";"Tab2",#N/A,FALSE,"P"}</definedName>
    <definedName name="vvvvvvvvvvvvv" localSheetId="19" hidden="1">{"Tab1",#N/A,FALSE,"P";"Tab2",#N/A,FALSE,"P"}</definedName>
    <definedName name="vvvvvvvvvvvvv" localSheetId="22" hidden="1">{"Tab1",#N/A,FALSE,"P";"Tab2",#N/A,FALSE,"P"}</definedName>
    <definedName name="vvvvvvvvvvvvv" localSheetId="25" hidden="1">{"Tab1",#N/A,FALSE,"P";"Tab2",#N/A,FALSE,"P"}</definedName>
    <definedName name="vvvvvvvvvvvvv" localSheetId="27" hidden="1">{"Tab1",#N/A,FALSE,"P";"Tab2",#N/A,FALSE,"P"}</definedName>
    <definedName name="vvvvvvvvvvvvv" hidden="1">{"Tab1",#N/A,FALSE,"P";"Tab2",#N/A,FALSE,"P"}</definedName>
    <definedName name="w" localSheetId="48" hidden="1">{"Minpmon",#N/A,FALSE,"Monthinput"}</definedName>
    <definedName name="w" localSheetId="49" hidden="1">{"Minpmon",#N/A,FALSE,"Monthinput"}</definedName>
    <definedName name="w" localSheetId="50" hidden="1">{"Minpmon",#N/A,FALSE,"Monthinput"}</definedName>
    <definedName name="w" localSheetId="51" hidden="1">{"Minpmon",#N/A,FALSE,"Monthinput"}</definedName>
    <definedName name="w" localSheetId="52" hidden="1">{"Minpmon",#N/A,FALSE,"Monthinput"}</definedName>
    <definedName name="w" localSheetId="11" hidden="1">{"Minpmon",#N/A,FALSE,"Monthinput"}</definedName>
    <definedName name="w" localSheetId="12" hidden="1">{"Minpmon",#N/A,FALSE,"Monthinput"}</definedName>
    <definedName name="w" localSheetId="13" hidden="1">{"Minpmon",#N/A,FALSE,"Monthinput"}</definedName>
    <definedName name="w" localSheetId="17" hidden="1">{"Minpmon",#N/A,FALSE,"Monthinput"}</definedName>
    <definedName name="w" localSheetId="18" hidden="1">{"Minpmon",#N/A,FALSE,"Monthinput"}</definedName>
    <definedName name="w" localSheetId="20" hidden="1">{"Minpmon",#N/A,FALSE,"Monthinput"}</definedName>
    <definedName name="w" localSheetId="21" hidden="1">{"Minpmon",#N/A,FALSE,"Monthinput"}</definedName>
    <definedName name="w" localSheetId="10" hidden="1">{"Minpmon",#N/A,FALSE,"Monthinput"}</definedName>
    <definedName name="w" localSheetId="26" hidden="1">{"Minpmon",#N/A,FALSE,"Monthinput"}</definedName>
    <definedName name="w" localSheetId="23" hidden="1">{"Minpmon",#N/A,FALSE,"Monthinput"}</definedName>
    <definedName name="w" localSheetId="28" hidden="1">{"Minpmon",#N/A,FALSE,"Monthinput"}</definedName>
    <definedName name="w" localSheetId="29" hidden="1">{"Minpmon",#N/A,FALSE,"Monthinput"}</definedName>
    <definedName name="w" localSheetId="30" hidden="1">{"Minpmon",#N/A,FALSE,"Monthinput"}</definedName>
    <definedName name="w" localSheetId="31" hidden="1">{"Minpmon",#N/A,FALSE,"Monthinput"}</definedName>
    <definedName name="w" localSheetId="32" hidden="1">{"Minpmon",#N/A,FALSE,"Monthinput"}</definedName>
    <definedName name="w" localSheetId="33" hidden="1">{"Minpmon",#N/A,FALSE,"Monthinput"}</definedName>
    <definedName name="w" localSheetId="34" hidden="1">{"Minpmon",#N/A,FALSE,"Monthinput"}</definedName>
    <definedName name="w" localSheetId="35" hidden="1">{"Minpmon",#N/A,FALSE,"Monthinput"}</definedName>
    <definedName name="w" localSheetId="19" hidden="1">{"Minpmon",#N/A,FALSE,"Monthinput"}</definedName>
    <definedName name="w" localSheetId="22" hidden="1">{"Minpmon",#N/A,FALSE,"Monthinput"}</definedName>
    <definedName name="w" localSheetId="25" hidden="1">{"Minpmon",#N/A,FALSE,"Monthinput"}</definedName>
    <definedName name="w" localSheetId="27" hidden="1">{"Minpmon",#N/A,FALSE,"Monthinput"}</definedName>
    <definedName name="w" hidden="1">{"Minpmon",#N/A,FALSE,"Monthinput"}</definedName>
    <definedName name="wage_govt_sector" localSheetId="48">#REF!</definedName>
    <definedName name="wage_govt_sector" localSheetId="49">#REF!</definedName>
    <definedName name="wage_govt_sector" localSheetId="50">#REF!</definedName>
    <definedName name="wage_govt_sector" localSheetId="51">#REF!</definedName>
    <definedName name="wage_govt_sector" localSheetId="52">#REF!</definedName>
    <definedName name="wage_govt_sector" localSheetId="11">#REF!</definedName>
    <definedName name="wage_govt_sector" localSheetId="12">#REF!</definedName>
    <definedName name="wage_govt_sector" localSheetId="13">#REF!</definedName>
    <definedName name="wage_govt_sector" localSheetId="17">#REF!</definedName>
    <definedName name="wage_govt_sector" localSheetId="18">#REF!</definedName>
    <definedName name="wage_govt_sector" localSheetId="20">#REF!</definedName>
    <definedName name="wage_govt_sector" localSheetId="26">#REF!</definedName>
    <definedName name="wage_govt_sector" localSheetId="28">#REF!</definedName>
    <definedName name="wage_govt_sector" localSheetId="29">#REF!</definedName>
    <definedName name="wage_govt_sector" localSheetId="30">#REF!</definedName>
    <definedName name="wage_govt_sector" localSheetId="31">#REF!</definedName>
    <definedName name="wage_govt_sector" localSheetId="32">#REF!</definedName>
    <definedName name="wage_govt_sector" localSheetId="19">#REF!</definedName>
    <definedName name="wage_govt_sector" localSheetId="25">#REF!</definedName>
    <definedName name="wage_govt_sector" localSheetId="27">#REF!</definedName>
    <definedName name="wage_govt_sector">#REF!</definedName>
    <definedName name="WAPR" localSheetId="48">#REF!</definedName>
    <definedName name="WAPR" localSheetId="49">#REF!</definedName>
    <definedName name="WAPR" localSheetId="50">#REF!</definedName>
    <definedName name="WAPR" localSheetId="51">#REF!</definedName>
    <definedName name="WAPR" localSheetId="52">#REF!</definedName>
    <definedName name="WAPR" localSheetId="11">#REF!</definedName>
    <definedName name="WAPR" localSheetId="12">#REF!</definedName>
    <definedName name="WAPR" localSheetId="13">#REF!</definedName>
    <definedName name="WAPR" localSheetId="17">#REF!</definedName>
    <definedName name="WAPR" localSheetId="18">#REF!</definedName>
    <definedName name="WAPR" localSheetId="20">#REF!</definedName>
    <definedName name="WAPR" localSheetId="26">#REF!</definedName>
    <definedName name="WAPR" localSheetId="28">#REF!</definedName>
    <definedName name="WAPR" localSheetId="29">#REF!</definedName>
    <definedName name="WAPR" localSheetId="30">#REF!</definedName>
    <definedName name="WAPR" localSheetId="31">#REF!</definedName>
    <definedName name="WAPR" localSheetId="32">#REF!</definedName>
    <definedName name="WAPR" localSheetId="19">#REF!</definedName>
    <definedName name="WAPR" localSheetId="25">#REF!</definedName>
    <definedName name="WAPR" localSheetId="27">#REF!</definedName>
    <definedName name="WAPR">#REF!</definedName>
    <definedName name="Weekly_Depreciation" localSheetId="17">#REF!</definedName>
    <definedName name="Weekly_Depreciation" localSheetId="18">#REF!</definedName>
    <definedName name="Weekly_Depreciation" localSheetId="20">#REF!</definedName>
    <definedName name="Weekly_Depreciation" localSheetId="30">#REF!</definedName>
    <definedName name="Weekly_Depreciation" localSheetId="31">'[70]Inter-Bank'!$I$5</definedName>
    <definedName name="Weekly_Depreciation" localSheetId="19">#REF!</definedName>
    <definedName name="Weekly_Depreciation">#REF!</definedName>
    <definedName name="Weighted_Average_Inter_Bank_Exchange_Rate" localSheetId="17">#REF!</definedName>
    <definedName name="Weighted_Average_Inter_Bank_Exchange_Rate" localSheetId="18">#REF!</definedName>
    <definedName name="Weighted_Average_Inter_Bank_Exchange_Rate" localSheetId="20">#REF!</definedName>
    <definedName name="Weighted_Average_Inter_Bank_Exchange_Rate" localSheetId="30">#REF!</definedName>
    <definedName name="Weighted_Average_Inter_Bank_Exchange_Rate" localSheetId="31">'[70]Inter-Bank'!$C$5</definedName>
    <definedName name="Weighted_Average_Inter_Bank_Exchange_Rate" localSheetId="19">#REF!</definedName>
    <definedName name="Weighted_Average_Inter_Bank_Exchange_Rate">#REF!</definedName>
    <definedName name="WEO" localSheetId="48">#REF!</definedName>
    <definedName name="WEO" localSheetId="49">#REF!</definedName>
    <definedName name="WEO" localSheetId="50">#REF!</definedName>
    <definedName name="WEO" localSheetId="51">#REF!</definedName>
    <definedName name="WEO" localSheetId="52">#REF!</definedName>
    <definedName name="WEO" localSheetId="11">#REF!</definedName>
    <definedName name="WEO" localSheetId="12">#REF!</definedName>
    <definedName name="WEO" localSheetId="13">#REF!</definedName>
    <definedName name="WEO" localSheetId="17">#REF!</definedName>
    <definedName name="WEO" localSheetId="18">#REF!</definedName>
    <definedName name="WEO" localSheetId="20">#REF!</definedName>
    <definedName name="WEO" localSheetId="26">#REF!</definedName>
    <definedName name="WEO" localSheetId="28">#REF!</definedName>
    <definedName name="WEO" localSheetId="29">#REF!</definedName>
    <definedName name="WEO" localSheetId="30">#REF!</definedName>
    <definedName name="WEO" localSheetId="31">#REF!</definedName>
    <definedName name="WEO" localSheetId="32">#REF!</definedName>
    <definedName name="WEO" localSheetId="19">#REF!</definedName>
    <definedName name="WEO" localSheetId="25">#REF!</definedName>
    <definedName name="WEO" localSheetId="27">#REF!</definedName>
    <definedName name="WEO">#REF!</definedName>
    <definedName name="WEOD" localSheetId="12">#REF!</definedName>
    <definedName name="WEOD" localSheetId="13">#REF!</definedName>
    <definedName name="WEOD" localSheetId="28">#REF!</definedName>
    <definedName name="WEOD" localSheetId="29">#REF!</definedName>
    <definedName name="WEOD" localSheetId="30">#REF!</definedName>
    <definedName name="WEOD" localSheetId="31">#REF!</definedName>
    <definedName name="WEOD">#REF!</definedName>
    <definedName name="weodata" localSheetId="28">#REF!</definedName>
    <definedName name="weodata" localSheetId="29">#REF!</definedName>
    <definedName name="weodata" localSheetId="30">#REF!</definedName>
    <definedName name="weodata" localSheetId="31">#REF!</definedName>
    <definedName name="weodata">#REF!</definedName>
    <definedName name="wer" localSheetId="48" hidden="1">{"Riqfin97",#N/A,FALSE,"Tran";"Riqfinpro",#N/A,FALSE,"Tran"}</definedName>
    <definedName name="wer" localSheetId="49" hidden="1">{"Riqfin97",#N/A,FALSE,"Tran";"Riqfinpro",#N/A,FALSE,"Tran"}</definedName>
    <definedName name="wer" localSheetId="50" hidden="1">{"Riqfin97",#N/A,FALSE,"Tran";"Riqfinpro",#N/A,FALSE,"Tran"}</definedName>
    <definedName name="wer" localSheetId="51" hidden="1">{"Riqfin97",#N/A,FALSE,"Tran";"Riqfinpro",#N/A,FALSE,"Tran"}</definedName>
    <definedName name="wer" localSheetId="52" hidden="1">{"Riqfin97",#N/A,FALSE,"Tran";"Riqfinpro",#N/A,FALSE,"Tran"}</definedName>
    <definedName name="wer" localSheetId="11" hidden="1">{"Riqfin97",#N/A,FALSE,"Tran";"Riqfinpro",#N/A,FALSE,"Tran"}</definedName>
    <definedName name="wer" localSheetId="12" hidden="1">{"Riqfin97",#N/A,FALSE,"Tran";"Riqfinpro",#N/A,FALSE,"Tran"}</definedName>
    <definedName name="wer" localSheetId="13" hidden="1">{"Riqfin97",#N/A,FALSE,"Tran";"Riqfinpro",#N/A,FALSE,"Tran"}</definedName>
    <definedName name="wer" localSheetId="17" hidden="1">{"Riqfin97",#N/A,FALSE,"Tran";"Riqfinpro",#N/A,FALSE,"Tran"}</definedName>
    <definedName name="wer" localSheetId="18" hidden="1">{"Riqfin97",#N/A,FALSE,"Tran";"Riqfinpro",#N/A,FALSE,"Tran"}</definedName>
    <definedName name="wer" localSheetId="20" hidden="1">{"Riqfin97",#N/A,FALSE,"Tran";"Riqfinpro",#N/A,FALSE,"Tran"}</definedName>
    <definedName name="wer" localSheetId="21" hidden="1">{"Riqfin97",#N/A,FALSE,"Tran";"Riqfinpro",#N/A,FALSE,"Tran"}</definedName>
    <definedName name="wer" localSheetId="10" hidden="1">{"Riqfin97",#N/A,FALSE,"Tran";"Riqfinpro",#N/A,FALSE,"Tran"}</definedName>
    <definedName name="wer" localSheetId="26" hidden="1">{"Riqfin97",#N/A,FALSE,"Tran";"Riqfinpro",#N/A,FALSE,"Tran"}</definedName>
    <definedName name="wer" localSheetId="23" hidden="1">{"Riqfin97",#N/A,FALSE,"Tran";"Riqfinpro",#N/A,FALSE,"Tran"}</definedName>
    <definedName name="wer" localSheetId="28" hidden="1">{"Riqfin97",#N/A,FALSE,"Tran";"Riqfinpro",#N/A,FALSE,"Tran"}</definedName>
    <definedName name="wer" localSheetId="29" hidden="1">{"Riqfin97",#N/A,FALSE,"Tran";"Riqfinpro",#N/A,FALSE,"Tran"}</definedName>
    <definedName name="wer" localSheetId="30" hidden="1">{"Riqfin97",#N/A,FALSE,"Tran";"Riqfinpro",#N/A,FALSE,"Tran"}</definedName>
    <definedName name="wer" localSheetId="31" hidden="1">{"Riqfin97",#N/A,FALSE,"Tran";"Riqfinpro",#N/A,FALSE,"Tran"}</definedName>
    <definedName name="wer" localSheetId="32" hidden="1">{"Riqfin97",#N/A,FALSE,"Tran";"Riqfinpro",#N/A,FALSE,"Tran"}</definedName>
    <definedName name="wer" localSheetId="33" hidden="1">{"Riqfin97",#N/A,FALSE,"Tran";"Riqfinpro",#N/A,FALSE,"Tran"}</definedName>
    <definedName name="wer" localSheetId="34" hidden="1">{"Riqfin97",#N/A,FALSE,"Tran";"Riqfinpro",#N/A,FALSE,"Tran"}</definedName>
    <definedName name="wer" localSheetId="35" hidden="1">{"Riqfin97",#N/A,FALSE,"Tran";"Riqfinpro",#N/A,FALSE,"Tran"}</definedName>
    <definedName name="wer" localSheetId="19" hidden="1">{"Riqfin97",#N/A,FALSE,"Tran";"Riqfinpro",#N/A,FALSE,"Tran"}</definedName>
    <definedName name="wer" localSheetId="22" hidden="1">{"Riqfin97",#N/A,FALSE,"Tran";"Riqfinpro",#N/A,FALSE,"Tran"}</definedName>
    <definedName name="wer" localSheetId="25" hidden="1">{"Riqfin97",#N/A,FALSE,"Tran";"Riqfinpro",#N/A,FALSE,"Tran"}</definedName>
    <definedName name="wer" localSheetId="27" hidden="1">{"Riqfin97",#N/A,FALSE,"Tran";"Riqfinpro",#N/A,FALSE,"Tran"}</definedName>
    <definedName name="wer" hidden="1">{"Riqfin97",#N/A,FALSE,"Tran";"Riqfinpro",#N/A,FALSE,"Tran"}</definedName>
    <definedName name="will" localSheetId="48">'[134]SPNF Acuerdo Incl. Int.'!will</definedName>
    <definedName name="will" localSheetId="50">'[134]SPNF Acuerdo Incl. Int.'!will</definedName>
    <definedName name="will" localSheetId="51">'[134]SPNF Acuerdo Incl. Int.'!will</definedName>
    <definedName name="will" localSheetId="52">'[134]SPNF Acuerdo Incl. Int.'!will</definedName>
    <definedName name="will" localSheetId="12">#N/A</definedName>
    <definedName name="will" localSheetId="17">#REF!</definedName>
    <definedName name="will" localSheetId="18">#REF!</definedName>
    <definedName name="will" localSheetId="20">#REF!</definedName>
    <definedName name="will" localSheetId="7">#REF!</definedName>
    <definedName name="will" localSheetId="29">'[134]SPNF Acuerdo Incl. Int.'!will</definedName>
    <definedName name="will" localSheetId="30">#REF!</definedName>
    <definedName name="will" localSheetId="31">'[134]SPNF Acuerdo Incl. Int.'!will</definedName>
    <definedName name="will" localSheetId="32">#REF!</definedName>
    <definedName name="will" localSheetId="33">#REF!</definedName>
    <definedName name="will" localSheetId="19">#REF!</definedName>
    <definedName name="will" localSheetId="27">#REF!</definedName>
    <definedName name="will">#REF!</definedName>
    <definedName name="will1">#N/A</definedName>
    <definedName name="will3">#N/A</definedName>
    <definedName name="Work_Area" localSheetId="48">#REF!</definedName>
    <definedName name="Work_Area" localSheetId="51">#REF!</definedName>
    <definedName name="Work_Area" localSheetId="52">#REF!</definedName>
    <definedName name="Work_Area" localSheetId="28">#REF!</definedName>
    <definedName name="Work_Area" localSheetId="29">#REF!</definedName>
    <definedName name="Work_Area" localSheetId="30">#REF!</definedName>
    <definedName name="Work_Area" localSheetId="31">#REF!</definedName>
    <definedName name="Work_Area">#REF!</definedName>
    <definedName name="WPCP33_D" localSheetId="48">#REF!</definedName>
    <definedName name="WPCP33_D" localSheetId="49">#REF!</definedName>
    <definedName name="WPCP33_D" localSheetId="50">#REF!</definedName>
    <definedName name="WPCP33_D" localSheetId="51">#REF!</definedName>
    <definedName name="WPCP33_D" localSheetId="52">#REF!</definedName>
    <definedName name="WPCP33_D" localSheetId="11">#REF!</definedName>
    <definedName name="WPCP33_D" localSheetId="12">#REF!</definedName>
    <definedName name="WPCP33_D" localSheetId="13">#REF!</definedName>
    <definedName name="WPCP33_D" localSheetId="17">#REF!</definedName>
    <definedName name="WPCP33_D" localSheetId="18">#REF!</definedName>
    <definedName name="WPCP33_D" localSheetId="20">#REF!</definedName>
    <definedName name="WPCP33_D" localSheetId="26">#REF!</definedName>
    <definedName name="WPCP33_D" localSheetId="28">#REF!</definedName>
    <definedName name="WPCP33_D" localSheetId="29">#REF!</definedName>
    <definedName name="WPCP33_D" localSheetId="30">#REF!</definedName>
    <definedName name="WPCP33_D" localSheetId="31">#REF!</definedName>
    <definedName name="WPCP33_D" localSheetId="32">#REF!</definedName>
    <definedName name="WPCP33_D" localSheetId="19">#REF!</definedName>
    <definedName name="WPCP33_D" localSheetId="25">#REF!</definedName>
    <definedName name="WPCP33_D" localSheetId="27">#REF!</definedName>
    <definedName name="WPCP33_D">#REF!</definedName>
    <definedName name="WPCP33pch" localSheetId="49">#REF!</definedName>
    <definedName name="WPCP33pch" localSheetId="50">#REF!</definedName>
    <definedName name="WPCP33pch" localSheetId="51">#REF!</definedName>
    <definedName name="WPCP33pch" localSheetId="11">#REF!</definedName>
    <definedName name="WPCP33pch" localSheetId="12">#REF!</definedName>
    <definedName name="WPCP33pch" localSheetId="13">#REF!</definedName>
    <definedName name="WPCP33pch" localSheetId="17">#REF!</definedName>
    <definedName name="WPCP33pch" localSheetId="18">#REF!</definedName>
    <definedName name="WPCP33pch" localSheetId="20">#REF!</definedName>
    <definedName name="WPCP33pch" localSheetId="26">#REF!</definedName>
    <definedName name="WPCP33pch" localSheetId="28">#REF!</definedName>
    <definedName name="WPCP33pch" localSheetId="29">#REF!</definedName>
    <definedName name="WPCP33pch" localSheetId="30">#REF!</definedName>
    <definedName name="WPCP33pch" localSheetId="31">#REF!</definedName>
    <definedName name="WPCP33pch" localSheetId="32">#REF!</definedName>
    <definedName name="WPCP33pch" localSheetId="19">#REF!</definedName>
    <definedName name="WPCP33pch" localSheetId="25">#REF!</definedName>
    <definedName name="WPCP33pch" localSheetId="27">#REF!</definedName>
    <definedName name="WPCP33pch">#REF!</definedName>
    <definedName name="wrn" localSheetId="48" hidden="1">{"Main Economic Indicators",#N/A,FALSE,"C"}</definedName>
    <definedName name="wrn" localSheetId="49" hidden="1">{"Main Economic Indicators",#N/A,FALSE,"C"}</definedName>
    <definedName name="wrn" localSheetId="50" hidden="1">{"Main Economic Indicators",#N/A,FALSE,"C"}</definedName>
    <definedName name="wrn" localSheetId="51" hidden="1">{"Main Economic Indicators",#N/A,FALSE,"C"}</definedName>
    <definedName name="wrn" localSheetId="52" hidden="1">{"Main Economic Indicators",#N/A,FALSE,"C"}</definedName>
    <definedName name="wrn" localSheetId="11" hidden="1">{"Main Economic Indicators",#N/A,FALSE,"C"}</definedName>
    <definedName name="wrn" localSheetId="12" hidden="1">{"Main Economic Indicators",#N/A,FALSE,"C"}</definedName>
    <definedName name="wrn" localSheetId="13" hidden="1">{"Main Economic Indicators",#N/A,FALSE,"C"}</definedName>
    <definedName name="wrn" localSheetId="17" hidden="1">{"Main Economic Indicators",#N/A,FALSE,"C"}</definedName>
    <definedName name="wrn" localSheetId="18" hidden="1">{"Main Economic Indicators",#N/A,FALSE,"C"}</definedName>
    <definedName name="wrn" localSheetId="20" hidden="1">{"Main Economic Indicators",#N/A,FALSE,"C"}</definedName>
    <definedName name="wrn" localSheetId="21" hidden="1">{"Main Economic Indicators",#N/A,FALSE,"C"}</definedName>
    <definedName name="wrn" localSheetId="10" hidden="1">{"Main Economic Indicators",#N/A,FALSE,"C"}</definedName>
    <definedName name="wrn" localSheetId="26" hidden="1">{"Main Economic Indicators",#N/A,FALSE,"C"}</definedName>
    <definedName name="wrn" localSheetId="23" hidden="1">{"Main Economic Indicators",#N/A,FALSE,"C"}</definedName>
    <definedName name="wrn" localSheetId="28" hidden="1">{"Main Economic Indicators",#N/A,FALSE,"C"}</definedName>
    <definedName name="wrn" localSheetId="29" hidden="1">{"Main Economic Indicators",#N/A,FALSE,"C"}</definedName>
    <definedName name="wrn" localSheetId="30" hidden="1">{"Main Economic Indicators",#N/A,FALSE,"C"}</definedName>
    <definedName name="wrn" localSheetId="31" hidden="1">{"Main Economic Indicators",#N/A,FALSE,"C"}</definedName>
    <definedName name="wrn" localSheetId="32" hidden="1">{"Main Economic Indicators",#N/A,FALSE,"C"}</definedName>
    <definedName name="wrn" localSheetId="33" hidden="1">{"Main Economic Indicators",#N/A,FALSE,"C"}</definedName>
    <definedName name="wrn" localSheetId="34" hidden="1">{"Main Economic Indicators",#N/A,FALSE,"C"}</definedName>
    <definedName name="wrn" localSheetId="35" hidden="1">{"Main Economic Indicators",#N/A,FALSE,"C"}</definedName>
    <definedName name="wrn" localSheetId="19" hidden="1">{"Main Economic Indicators",#N/A,FALSE,"C"}</definedName>
    <definedName name="wrn" localSheetId="22" hidden="1">{"Main Economic Indicators",#N/A,FALSE,"C"}</definedName>
    <definedName name="wrn" localSheetId="25" hidden="1">{"Main Economic Indicators",#N/A,FALSE,"C"}</definedName>
    <definedName name="wrn" localSheetId="27" hidden="1">{"Main Economic Indicators",#N/A,FALSE,"C"}</definedName>
    <definedName name="wrn" hidden="1">{"Main Economic Indicators",#N/A,FALSE,"C"}</definedName>
    <definedName name="wrn.98RED." localSheetId="4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48" hidden="1">{#N/A,#N/A,FALSE,"CONTENTS";#N/A,#N/A,FALSE,"ASS";#N/A,#N/A,FALSE,"BOP";#N/A,#N/A,FALSE,"BOPGDP";#N/A,#N/A,FALSE,"EXP";#N/A,#N/A,FALSE,"EXPG";#N/A,#N/A,FALSE,"EXPP";#N/A,#N/A,FALSE,"IMP";#N/A,#N/A,FALSE,"TOT";#N/A,#N/A,FALSE,"SERV";#N/A,#N/A,FALSE,"TRAN";#N/A,#N/A,FALSE,"DISB";#N/A,#N/A,FALSE,"AMOR";#N/A,#N/A,FALSE,"INT";#N/A,#N/A,FALSE,"DEBT"}</definedName>
    <definedName name="wrn.All._.Standard." localSheetId="49" hidden="1">{#N/A,#N/A,FALSE,"CONTENTS";#N/A,#N/A,FALSE,"ASS";#N/A,#N/A,FALSE,"BOP";#N/A,#N/A,FALSE,"BOPGDP";#N/A,#N/A,FALSE,"EXP";#N/A,#N/A,FALSE,"EXPG";#N/A,#N/A,FALSE,"EXPP";#N/A,#N/A,FALSE,"IMP";#N/A,#N/A,FALSE,"TOT";#N/A,#N/A,FALSE,"SERV";#N/A,#N/A,FALSE,"TRAN";#N/A,#N/A,FALSE,"DISB";#N/A,#N/A,FALSE,"AMOR";#N/A,#N/A,FALSE,"INT";#N/A,#N/A,FALSE,"DEBT"}</definedName>
    <definedName name="wrn.All._.Standard." localSheetId="50" hidden="1">{#N/A,#N/A,FALSE,"CONTENTS";#N/A,#N/A,FALSE,"ASS";#N/A,#N/A,FALSE,"BOP";#N/A,#N/A,FALSE,"BOPGDP";#N/A,#N/A,FALSE,"EXP";#N/A,#N/A,FALSE,"EXPG";#N/A,#N/A,FALSE,"EXPP";#N/A,#N/A,FALSE,"IMP";#N/A,#N/A,FALSE,"TOT";#N/A,#N/A,FALSE,"SERV";#N/A,#N/A,FALSE,"TRAN";#N/A,#N/A,FALSE,"DISB";#N/A,#N/A,FALSE,"AMOR";#N/A,#N/A,FALSE,"INT";#N/A,#N/A,FALSE,"DEBT"}</definedName>
    <definedName name="wrn.All._.Standard." localSheetId="51" hidden="1">{#N/A,#N/A,FALSE,"CONTENTS";#N/A,#N/A,FALSE,"ASS";#N/A,#N/A,FALSE,"BOP";#N/A,#N/A,FALSE,"BOPGDP";#N/A,#N/A,FALSE,"EXP";#N/A,#N/A,FALSE,"EXPG";#N/A,#N/A,FALSE,"EXPP";#N/A,#N/A,FALSE,"IMP";#N/A,#N/A,FALSE,"TOT";#N/A,#N/A,FALSE,"SERV";#N/A,#N/A,FALSE,"TRAN";#N/A,#N/A,FALSE,"DISB";#N/A,#N/A,FALSE,"AMOR";#N/A,#N/A,FALSE,"INT";#N/A,#N/A,FALSE,"DEBT"}</definedName>
    <definedName name="wrn.All._.Standard." localSheetId="52" hidden="1">{#N/A,#N/A,FALSE,"CONTENTS";#N/A,#N/A,FALSE,"ASS";#N/A,#N/A,FALSE,"BOP";#N/A,#N/A,FALSE,"BOPGDP";#N/A,#N/A,FALSE,"EXP";#N/A,#N/A,FALSE,"EXPG";#N/A,#N/A,FALSE,"EXPP";#N/A,#N/A,FALSE,"IMP";#N/A,#N/A,FALSE,"TOT";#N/A,#N/A,FALSE,"SERV";#N/A,#N/A,FALSE,"TRAN";#N/A,#N/A,FALSE,"DISB";#N/A,#N/A,FALSE,"AMOR";#N/A,#N/A,FALSE,"INT";#N/A,#N/A,FALSE,"DEBT"}</definedName>
    <definedName name="wrn.All._.Standard." localSheetId="11" hidden="1">{#N/A,#N/A,FALSE,"CONTENTS";#N/A,#N/A,FALSE,"ASS";#N/A,#N/A,FALSE,"BOP";#N/A,#N/A,FALSE,"BOPGDP";#N/A,#N/A,FALSE,"EXP";#N/A,#N/A,FALSE,"EXPG";#N/A,#N/A,FALSE,"EXPP";#N/A,#N/A,FALSE,"IMP";#N/A,#N/A,FALSE,"TOT";#N/A,#N/A,FALSE,"SERV";#N/A,#N/A,FALSE,"TRAN";#N/A,#N/A,FALSE,"DISB";#N/A,#N/A,FALSE,"AMOR";#N/A,#N/A,FALSE,"INT";#N/A,#N/A,FALSE,"DEBT"}</definedName>
    <definedName name="wrn.All._.Standard." localSheetId="12" hidden="1">{#N/A,#N/A,FALSE,"CONTENTS";#N/A,#N/A,FALSE,"ASS";#N/A,#N/A,FALSE,"BOP";#N/A,#N/A,FALSE,"BOPGDP";#N/A,#N/A,FALSE,"EXP";#N/A,#N/A,FALSE,"EXPG";#N/A,#N/A,FALSE,"EXPP";#N/A,#N/A,FALSE,"IMP";#N/A,#N/A,FALSE,"TOT";#N/A,#N/A,FALSE,"SERV";#N/A,#N/A,FALSE,"TRAN";#N/A,#N/A,FALSE,"DISB";#N/A,#N/A,FALSE,"AMOR";#N/A,#N/A,FALSE,"INT";#N/A,#N/A,FALSE,"DEBT"}</definedName>
    <definedName name="wrn.All._.Standard." localSheetId="13" hidden="1">{#N/A,#N/A,FALSE,"CONTENTS";#N/A,#N/A,FALSE,"ASS";#N/A,#N/A,FALSE,"BOP";#N/A,#N/A,FALSE,"BOPGDP";#N/A,#N/A,FALSE,"EXP";#N/A,#N/A,FALSE,"EXPG";#N/A,#N/A,FALSE,"EXPP";#N/A,#N/A,FALSE,"IMP";#N/A,#N/A,FALSE,"TOT";#N/A,#N/A,FALSE,"SERV";#N/A,#N/A,FALSE,"TRAN";#N/A,#N/A,FALSE,"DISB";#N/A,#N/A,FALSE,"AMOR";#N/A,#N/A,FALSE,"INT";#N/A,#N/A,FALSE,"DEBT"}</definedName>
    <definedName name="wrn.All._.Standard." localSheetId="17" hidden="1">{#N/A,#N/A,FALSE,"CONTENTS";#N/A,#N/A,FALSE,"ASS";#N/A,#N/A,FALSE,"BOP";#N/A,#N/A,FALSE,"BOPGDP";#N/A,#N/A,FALSE,"EXP";#N/A,#N/A,FALSE,"EXPG";#N/A,#N/A,FALSE,"EXPP";#N/A,#N/A,FALSE,"IMP";#N/A,#N/A,FALSE,"TOT";#N/A,#N/A,FALSE,"SERV";#N/A,#N/A,FALSE,"TRAN";#N/A,#N/A,FALSE,"DISB";#N/A,#N/A,FALSE,"AMOR";#N/A,#N/A,FALSE,"INT";#N/A,#N/A,FALSE,"DEBT"}</definedName>
    <definedName name="wrn.All._.Standard." localSheetId="18" hidden="1">{#N/A,#N/A,FALSE,"CONTENTS";#N/A,#N/A,FALSE,"ASS";#N/A,#N/A,FALSE,"BOP";#N/A,#N/A,FALSE,"BOPGDP";#N/A,#N/A,FALSE,"EXP";#N/A,#N/A,FALSE,"EXPG";#N/A,#N/A,FALSE,"EXPP";#N/A,#N/A,FALSE,"IMP";#N/A,#N/A,FALSE,"TOT";#N/A,#N/A,FALSE,"SERV";#N/A,#N/A,FALSE,"TRAN";#N/A,#N/A,FALSE,"DISB";#N/A,#N/A,FALSE,"AMOR";#N/A,#N/A,FALSE,"INT";#N/A,#N/A,FALSE,"DEBT"}</definedName>
    <definedName name="wrn.All._.Standard." localSheetId="20" hidden="1">{#N/A,#N/A,FALSE,"CONTENTS";#N/A,#N/A,FALSE,"ASS";#N/A,#N/A,FALSE,"BOP";#N/A,#N/A,FALSE,"BOPGDP";#N/A,#N/A,FALSE,"EXP";#N/A,#N/A,FALSE,"EXPG";#N/A,#N/A,FALSE,"EXPP";#N/A,#N/A,FALSE,"IMP";#N/A,#N/A,FALSE,"TOT";#N/A,#N/A,FALSE,"SERV";#N/A,#N/A,FALSE,"TRAN";#N/A,#N/A,FALSE,"DISB";#N/A,#N/A,FALSE,"AMOR";#N/A,#N/A,FALSE,"INT";#N/A,#N/A,FALSE,"DEBT"}</definedName>
    <definedName name="wrn.All._.Standard." localSheetId="21" hidden="1">{#N/A,#N/A,FALSE,"CONTENTS";#N/A,#N/A,FALSE,"ASS";#N/A,#N/A,FALSE,"BOP";#N/A,#N/A,FALSE,"BOPGDP";#N/A,#N/A,FALSE,"EXP";#N/A,#N/A,FALSE,"EXPG";#N/A,#N/A,FALSE,"EXPP";#N/A,#N/A,FALSE,"IMP";#N/A,#N/A,FALSE,"TOT";#N/A,#N/A,FALSE,"SERV";#N/A,#N/A,FALSE,"TRAN";#N/A,#N/A,FALSE,"DISB";#N/A,#N/A,FALSE,"AMOR";#N/A,#N/A,FALSE,"INT";#N/A,#N/A,FALSE,"DEBT"}</definedName>
    <definedName name="wrn.All._.Standard." localSheetId="10" hidden="1">{#N/A,#N/A,FALSE,"CONTENTS";#N/A,#N/A,FALSE,"ASS";#N/A,#N/A,FALSE,"BOP";#N/A,#N/A,FALSE,"BOPGDP";#N/A,#N/A,FALSE,"EXP";#N/A,#N/A,FALSE,"EXPG";#N/A,#N/A,FALSE,"EXPP";#N/A,#N/A,FALSE,"IMP";#N/A,#N/A,FALSE,"TOT";#N/A,#N/A,FALSE,"SERV";#N/A,#N/A,FALSE,"TRAN";#N/A,#N/A,FALSE,"DISB";#N/A,#N/A,FALSE,"AMOR";#N/A,#N/A,FALSE,"INT";#N/A,#N/A,FALSE,"DEBT"}</definedName>
    <definedName name="wrn.All._.Standard." localSheetId="26" hidden="1">{#N/A,#N/A,FALSE,"CONTENTS";#N/A,#N/A,FALSE,"ASS";#N/A,#N/A,FALSE,"BOP";#N/A,#N/A,FALSE,"BOPGDP";#N/A,#N/A,FALSE,"EXP";#N/A,#N/A,FALSE,"EXPG";#N/A,#N/A,FALSE,"EXPP";#N/A,#N/A,FALSE,"IMP";#N/A,#N/A,FALSE,"TOT";#N/A,#N/A,FALSE,"SERV";#N/A,#N/A,FALSE,"TRAN";#N/A,#N/A,FALSE,"DISB";#N/A,#N/A,FALSE,"AMOR";#N/A,#N/A,FALSE,"INT";#N/A,#N/A,FALSE,"DEBT"}</definedName>
    <definedName name="wrn.All._.Standard." localSheetId="23" hidden="1">{#N/A,#N/A,FALSE,"CONTENTS";#N/A,#N/A,FALSE,"ASS";#N/A,#N/A,FALSE,"BOP";#N/A,#N/A,FALSE,"BOPGDP";#N/A,#N/A,FALSE,"EXP";#N/A,#N/A,FALSE,"EXPG";#N/A,#N/A,FALSE,"EXPP";#N/A,#N/A,FALSE,"IMP";#N/A,#N/A,FALSE,"TOT";#N/A,#N/A,FALSE,"SERV";#N/A,#N/A,FALSE,"TRAN";#N/A,#N/A,FALSE,"DISB";#N/A,#N/A,FALSE,"AMOR";#N/A,#N/A,FALSE,"INT";#N/A,#N/A,FALSE,"DEBT"}</definedName>
    <definedName name="wrn.All._.Standard." localSheetId="28" hidden="1">{#N/A,#N/A,FALSE,"CONTENTS";#N/A,#N/A,FALSE,"ASS";#N/A,#N/A,FALSE,"BOP";#N/A,#N/A,FALSE,"BOPGDP";#N/A,#N/A,FALSE,"EXP";#N/A,#N/A,FALSE,"EXPG";#N/A,#N/A,FALSE,"EXPP";#N/A,#N/A,FALSE,"IMP";#N/A,#N/A,FALSE,"TOT";#N/A,#N/A,FALSE,"SERV";#N/A,#N/A,FALSE,"TRAN";#N/A,#N/A,FALSE,"DISB";#N/A,#N/A,FALSE,"AMOR";#N/A,#N/A,FALSE,"INT";#N/A,#N/A,FALSE,"DEBT"}</definedName>
    <definedName name="wrn.All._.Standard." localSheetId="29" hidden="1">{#N/A,#N/A,FALSE,"CONTENTS";#N/A,#N/A,FALSE,"ASS";#N/A,#N/A,FALSE,"BOP";#N/A,#N/A,FALSE,"BOPGDP";#N/A,#N/A,FALSE,"EXP";#N/A,#N/A,FALSE,"EXPG";#N/A,#N/A,FALSE,"EXPP";#N/A,#N/A,FALSE,"IMP";#N/A,#N/A,FALSE,"TOT";#N/A,#N/A,FALSE,"SERV";#N/A,#N/A,FALSE,"TRAN";#N/A,#N/A,FALSE,"DISB";#N/A,#N/A,FALSE,"AMOR";#N/A,#N/A,FALSE,"INT";#N/A,#N/A,FALSE,"DEBT"}</definedName>
    <definedName name="wrn.All._.Standard." localSheetId="30" hidden="1">{#N/A,#N/A,FALSE,"CONTENTS";#N/A,#N/A,FALSE,"ASS";#N/A,#N/A,FALSE,"BOP";#N/A,#N/A,FALSE,"BOPGDP";#N/A,#N/A,FALSE,"EXP";#N/A,#N/A,FALSE,"EXPG";#N/A,#N/A,FALSE,"EXPP";#N/A,#N/A,FALSE,"IMP";#N/A,#N/A,FALSE,"TOT";#N/A,#N/A,FALSE,"SERV";#N/A,#N/A,FALSE,"TRAN";#N/A,#N/A,FALSE,"DISB";#N/A,#N/A,FALSE,"AMOR";#N/A,#N/A,FALSE,"INT";#N/A,#N/A,FALSE,"DEBT"}</definedName>
    <definedName name="wrn.All._.Standard." localSheetId="31" hidden="1">{#N/A,#N/A,FALSE,"CONTENTS";#N/A,#N/A,FALSE,"ASS";#N/A,#N/A,FALSE,"BOP";#N/A,#N/A,FALSE,"BOPGDP";#N/A,#N/A,FALSE,"EXP";#N/A,#N/A,FALSE,"EXPG";#N/A,#N/A,FALSE,"EXPP";#N/A,#N/A,FALSE,"IMP";#N/A,#N/A,FALSE,"TOT";#N/A,#N/A,FALSE,"SERV";#N/A,#N/A,FALSE,"TRAN";#N/A,#N/A,FALSE,"DISB";#N/A,#N/A,FALSE,"AMOR";#N/A,#N/A,FALSE,"INT";#N/A,#N/A,FALSE,"DEBT"}</definedName>
    <definedName name="wrn.All._.Standard." localSheetId="32" hidden="1">{#N/A,#N/A,FALSE,"CONTENTS";#N/A,#N/A,FALSE,"ASS";#N/A,#N/A,FALSE,"BOP";#N/A,#N/A,FALSE,"BOPGDP";#N/A,#N/A,FALSE,"EXP";#N/A,#N/A,FALSE,"EXPG";#N/A,#N/A,FALSE,"EXPP";#N/A,#N/A,FALSE,"IMP";#N/A,#N/A,FALSE,"TOT";#N/A,#N/A,FALSE,"SERV";#N/A,#N/A,FALSE,"TRAN";#N/A,#N/A,FALSE,"DISB";#N/A,#N/A,FALSE,"AMOR";#N/A,#N/A,FALSE,"INT";#N/A,#N/A,FALSE,"DEBT"}</definedName>
    <definedName name="wrn.All._.Standard." localSheetId="33" hidden="1">{#N/A,#N/A,FALSE,"CONTENTS";#N/A,#N/A,FALSE,"ASS";#N/A,#N/A,FALSE,"BOP";#N/A,#N/A,FALSE,"BOPGDP";#N/A,#N/A,FALSE,"EXP";#N/A,#N/A,FALSE,"EXPG";#N/A,#N/A,FALSE,"EXPP";#N/A,#N/A,FALSE,"IMP";#N/A,#N/A,FALSE,"TOT";#N/A,#N/A,FALSE,"SERV";#N/A,#N/A,FALSE,"TRAN";#N/A,#N/A,FALSE,"DISB";#N/A,#N/A,FALSE,"AMOR";#N/A,#N/A,FALSE,"INT";#N/A,#N/A,FALSE,"DEBT"}</definedName>
    <definedName name="wrn.All._.Standard." localSheetId="34" hidden="1">{#N/A,#N/A,FALSE,"CONTENTS";#N/A,#N/A,FALSE,"ASS";#N/A,#N/A,FALSE,"BOP";#N/A,#N/A,FALSE,"BOPGDP";#N/A,#N/A,FALSE,"EXP";#N/A,#N/A,FALSE,"EXPG";#N/A,#N/A,FALSE,"EXPP";#N/A,#N/A,FALSE,"IMP";#N/A,#N/A,FALSE,"TOT";#N/A,#N/A,FALSE,"SERV";#N/A,#N/A,FALSE,"TRAN";#N/A,#N/A,FALSE,"DISB";#N/A,#N/A,FALSE,"AMOR";#N/A,#N/A,FALSE,"INT";#N/A,#N/A,FALSE,"DEBT"}</definedName>
    <definedName name="wrn.All._.Standard." localSheetId="35" hidden="1">{#N/A,#N/A,FALSE,"CONTENTS";#N/A,#N/A,FALSE,"ASS";#N/A,#N/A,FALSE,"BOP";#N/A,#N/A,FALSE,"BOPGDP";#N/A,#N/A,FALSE,"EXP";#N/A,#N/A,FALSE,"EXPG";#N/A,#N/A,FALSE,"EXPP";#N/A,#N/A,FALSE,"IMP";#N/A,#N/A,FALSE,"TOT";#N/A,#N/A,FALSE,"SERV";#N/A,#N/A,FALSE,"TRAN";#N/A,#N/A,FALSE,"DISB";#N/A,#N/A,FALSE,"AMOR";#N/A,#N/A,FALSE,"INT";#N/A,#N/A,FALSE,"DEBT"}</definedName>
    <definedName name="wrn.All._.Standard." localSheetId="19" hidden="1">{#N/A,#N/A,FALSE,"CONTENTS";#N/A,#N/A,FALSE,"ASS";#N/A,#N/A,FALSE,"BOP";#N/A,#N/A,FALSE,"BOPGDP";#N/A,#N/A,FALSE,"EXP";#N/A,#N/A,FALSE,"EXPG";#N/A,#N/A,FALSE,"EXPP";#N/A,#N/A,FALSE,"IMP";#N/A,#N/A,FALSE,"TOT";#N/A,#N/A,FALSE,"SERV";#N/A,#N/A,FALSE,"TRAN";#N/A,#N/A,FALSE,"DISB";#N/A,#N/A,FALSE,"AMOR";#N/A,#N/A,FALSE,"INT";#N/A,#N/A,FALSE,"DEBT"}</definedName>
    <definedName name="wrn.All._.Standard." localSheetId="22" hidden="1">{#N/A,#N/A,FALSE,"CONTENTS";#N/A,#N/A,FALSE,"ASS";#N/A,#N/A,FALSE,"BOP";#N/A,#N/A,FALSE,"BOPGDP";#N/A,#N/A,FALSE,"EXP";#N/A,#N/A,FALSE,"EXPG";#N/A,#N/A,FALSE,"EXPP";#N/A,#N/A,FALSE,"IMP";#N/A,#N/A,FALSE,"TOT";#N/A,#N/A,FALSE,"SERV";#N/A,#N/A,FALSE,"TRAN";#N/A,#N/A,FALSE,"DISB";#N/A,#N/A,FALSE,"AMOR";#N/A,#N/A,FALSE,"INT";#N/A,#N/A,FALSE,"DEBT"}</definedName>
    <definedName name="wrn.All._.Standard." localSheetId="25" hidden="1">{#N/A,#N/A,FALSE,"CONTENTS";#N/A,#N/A,FALSE,"ASS";#N/A,#N/A,FALSE,"BOP";#N/A,#N/A,FALSE,"BOPGDP";#N/A,#N/A,FALSE,"EXP";#N/A,#N/A,FALSE,"EXPG";#N/A,#N/A,FALSE,"EXPP";#N/A,#N/A,FALSE,"IMP";#N/A,#N/A,FALSE,"TOT";#N/A,#N/A,FALSE,"SERV";#N/A,#N/A,FALSE,"TRAN";#N/A,#N/A,FALSE,"DISB";#N/A,#N/A,FALSE,"AMOR";#N/A,#N/A,FALSE,"INT";#N/A,#N/A,FALSE,"DEBT"}</definedName>
    <definedName name="wrn.All._.Standard." localSheetId="27"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48" hidden="1">{"annual-cbr",#N/A,FALSE,"CENTBANK";"annual(banks)",#N/A,FALSE,"COMBANKS"}</definedName>
    <definedName name="wrn.annual." localSheetId="49" hidden="1">{"annual-cbr",#N/A,FALSE,"CENTBANK";"annual(banks)",#N/A,FALSE,"COMBANKS"}</definedName>
    <definedName name="wrn.annual." localSheetId="50" hidden="1">{"annual-cbr",#N/A,FALSE,"CENTBANK";"annual(banks)",#N/A,FALSE,"COMBANKS"}</definedName>
    <definedName name="wrn.annual." localSheetId="51" hidden="1">{"annual-cbr",#N/A,FALSE,"CENTBANK";"annual(banks)",#N/A,FALSE,"COMBANKS"}</definedName>
    <definedName name="wrn.annual." localSheetId="52" hidden="1">{"annual-cbr",#N/A,FALSE,"CENTBANK";"annual(banks)",#N/A,FALSE,"COMBANKS"}</definedName>
    <definedName name="wrn.annual." localSheetId="11" hidden="1">{"annual-cbr",#N/A,FALSE,"CENTBANK";"annual(banks)",#N/A,FALSE,"COMBANKS"}</definedName>
    <definedName name="wrn.annual." localSheetId="12" hidden="1">{"annual-cbr",#N/A,FALSE,"CENTBANK";"annual(banks)",#N/A,FALSE,"COMBANKS"}</definedName>
    <definedName name="wrn.annual." localSheetId="13" hidden="1">{"annual-cbr",#N/A,FALSE,"CENTBANK";"annual(banks)",#N/A,FALSE,"COMBANKS"}</definedName>
    <definedName name="wrn.annual." localSheetId="17" hidden="1">{"annual-cbr",#N/A,FALSE,"CENTBANK";"annual(banks)",#N/A,FALSE,"COMBANKS"}</definedName>
    <definedName name="wrn.annual." localSheetId="18" hidden="1">{"annual-cbr",#N/A,FALSE,"CENTBANK";"annual(banks)",#N/A,FALSE,"COMBANKS"}</definedName>
    <definedName name="wrn.annual." localSheetId="20" hidden="1">{"annual-cbr",#N/A,FALSE,"CENTBANK";"annual(banks)",#N/A,FALSE,"COMBANKS"}</definedName>
    <definedName name="wrn.annual." localSheetId="21" hidden="1">{"annual-cbr",#N/A,FALSE,"CENTBANK";"annual(banks)",#N/A,FALSE,"COMBANKS"}</definedName>
    <definedName name="wrn.annual." localSheetId="10" hidden="1">{"annual-cbr",#N/A,FALSE,"CENTBANK";"annual(banks)",#N/A,FALSE,"COMBANKS"}</definedName>
    <definedName name="wrn.annual." localSheetId="26" hidden="1">{"annual-cbr",#N/A,FALSE,"CENTBANK";"annual(banks)",#N/A,FALSE,"COMBANKS"}</definedName>
    <definedName name="wrn.annual." localSheetId="23" hidden="1">{"annual-cbr",#N/A,FALSE,"CENTBANK";"annual(banks)",#N/A,FALSE,"COMBANKS"}</definedName>
    <definedName name="wrn.annual." localSheetId="28" hidden="1">{"annual-cbr",#N/A,FALSE,"CENTBANK";"annual(banks)",#N/A,FALSE,"COMBANKS"}</definedName>
    <definedName name="wrn.annual." localSheetId="29" hidden="1">{"annual-cbr",#N/A,FALSE,"CENTBANK";"annual(banks)",#N/A,FALSE,"COMBANKS"}</definedName>
    <definedName name="wrn.annual." localSheetId="30" hidden="1">{"annual-cbr",#N/A,FALSE,"CENTBANK";"annual(banks)",#N/A,FALSE,"COMBANKS"}</definedName>
    <definedName name="wrn.annual." localSheetId="31" hidden="1">{"annual-cbr",#N/A,FALSE,"CENTBANK";"annual(banks)",#N/A,FALSE,"COMBANKS"}</definedName>
    <definedName name="wrn.annual." localSheetId="32" hidden="1">{"annual-cbr",#N/A,FALSE,"CENTBANK";"annual(banks)",#N/A,FALSE,"COMBANKS"}</definedName>
    <definedName name="wrn.annual." localSheetId="33" hidden="1">{"annual-cbr",#N/A,FALSE,"CENTBANK";"annual(banks)",#N/A,FALSE,"COMBANKS"}</definedName>
    <definedName name="wrn.annual." localSheetId="34" hidden="1">{"annual-cbr",#N/A,FALSE,"CENTBANK";"annual(banks)",#N/A,FALSE,"COMBANKS"}</definedName>
    <definedName name="wrn.annual." localSheetId="35" hidden="1">{"annual-cbr",#N/A,FALSE,"CENTBANK";"annual(banks)",#N/A,FALSE,"COMBANKS"}</definedName>
    <definedName name="wrn.annual." localSheetId="19" hidden="1">{"annual-cbr",#N/A,FALSE,"CENTBANK";"annual(banks)",#N/A,FALSE,"COMBANKS"}</definedName>
    <definedName name="wrn.annual." localSheetId="22" hidden="1">{"annual-cbr",#N/A,FALSE,"CENTBANK";"annual(banks)",#N/A,FALSE,"COMBANKS"}</definedName>
    <definedName name="wrn.annual." localSheetId="25" hidden="1">{"annual-cbr",#N/A,FALSE,"CENTBANK";"annual(banks)",#N/A,FALSE,"COMBANKS"}</definedName>
    <definedName name="wrn.annual." localSheetId="27" hidden="1">{"annual-cbr",#N/A,FALSE,"CENTBANK";"annual(banks)",#N/A,FALSE,"COMBANKS"}</definedName>
    <definedName name="wrn.annual." hidden="1">{"annual-cbr",#N/A,FALSE,"CENTBANK";"annual(banks)",#N/A,FALSE,"COMBANKS"}</definedName>
    <definedName name="wrn.BANKS." localSheetId="48" hidden="1">{#N/A,#N/A,FALSE,"BANKS"}</definedName>
    <definedName name="wrn.BANKS." localSheetId="49" hidden="1">{#N/A,#N/A,FALSE,"BANKS"}</definedName>
    <definedName name="wrn.BANKS." localSheetId="50" hidden="1">{#N/A,#N/A,FALSE,"BANKS"}</definedName>
    <definedName name="wrn.BANKS." localSheetId="51" hidden="1">{#N/A,#N/A,FALSE,"BANKS"}</definedName>
    <definedName name="wrn.BANKS." localSheetId="52" hidden="1">{#N/A,#N/A,FALSE,"BANKS"}</definedName>
    <definedName name="wrn.BANKS." localSheetId="11" hidden="1">{#N/A,#N/A,FALSE,"BANKS"}</definedName>
    <definedName name="wrn.BANKS." localSheetId="12" hidden="1">{#N/A,#N/A,FALSE,"BANKS"}</definedName>
    <definedName name="wrn.BANKS." localSheetId="13" hidden="1">{#N/A,#N/A,FALSE,"BANKS"}</definedName>
    <definedName name="wrn.BANKS." localSheetId="17" hidden="1">{#N/A,#N/A,FALSE,"BANKS"}</definedName>
    <definedName name="wrn.BANKS." localSheetId="18" hidden="1">{#N/A,#N/A,FALSE,"BANKS"}</definedName>
    <definedName name="wrn.BANKS." localSheetId="20" hidden="1">{#N/A,#N/A,FALSE,"BANKS"}</definedName>
    <definedName name="wrn.BANKS." localSheetId="10" hidden="1">{#N/A,#N/A,FALSE,"BANKS"}</definedName>
    <definedName name="wrn.BANKS." localSheetId="26" hidden="1">{#N/A,#N/A,FALSE,"BANKS"}</definedName>
    <definedName name="wrn.BANKS." localSheetId="23" hidden="1">{#N/A,#N/A,FALSE,"BANKS"}</definedName>
    <definedName name="wrn.BANKS." localSheetId="28" hidden="1">{#N/A,#N/A,FALSE,"BANKS"}</definedName>
    <definedName name="wrn.BANKS." localSheetId="29" hidden="1">{#N/A,#N/A,FALSE,"BANKS"}</definedName>
    <definedName name="wrn.BANKS." localSheetId="30" hidden="1">{#N/A,#N/A,FALSE,"BANKS"}</definedName>
    <definedName name="wrn.BANKS." localSheetId="31" hidden="1">{#N/A,#N/A,FALSE,"BANKS"}</definedName>
    <definedName name="wrn.BANKS." localSheetId="32" hidden="1">{#N/A,#N/A,FALSE,"BANKS"}</definedName>
    <definedName name="wrn.BANKS." localSheetId="19" hidden="1">{#N/A,#N/A,FALSE,"BANKS"}</definedName>
    <definedName name="wrn.BANKS." localSheetId="22" hidden="1">{#N/A,#N/A,FALSE,"BANKS"}</definedName>
    <definedName name="wrn.BANKS." localSheetId="25" hidden="1">{#N/A,#N/A,FALSE,"BANKS"}</definedName>
    <definedName name="wrn.BANKS." localSheetId="27" hidden="1">{#N/A,#N/A,FALSE,"BANKS"}</definedName>
    <definedName name="wrn.BANKS." hidden="1">{#N/A,#N/A,FALSE,"BANKS"}</definedName>
    <definedName name="wrn.BLZ._.RED._.tables." localSheetId="4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5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8"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9"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2"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27"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48" hidden="1">{#N/A,#N/A,FALSE,"BOP"}</definedName>
    <definedName name="wrn.BOP." localSheetId="49" hidden="1">{#N/A,#N/A,FALSE,"BOP"}</definedName>
    <definedName name="wrn.BOP." localSheetId="50" hidden="1">{#N/A,#N/A,FALSE,"BOP"}</definedName>
    <definedName name="wrn.BOP." localSheetId="51" hidden="1">{#N/A,#N/A,FALSE,"BOP"}</definedName>
    <definedName name="wrn.BOP." localSheetId="52" hidden="1">{#N/A,#N/A,FALSE,"BOP"}</definedName>
    <definedName name="wrn.BOP." localSheetId="11" hidden="1">{#N/A,#N/A,FALSE,"BOP"}</definedName>
    <definedName name="wrn.BOP." localSheetId="12" hidden="1">{#N/A,#N/A,FALSE,"BOP"}</definedName>
    <definedName name="wrn.BOP." localSheetId="13" hidden="1">{#N/A,#N/A,FALSE,"BOP"}</definedName>
    <definedName name="wrn.BOP." localSheetId="17" hidden="1">{#N/A,#N/A,FALSE,"BOP"}</definedName>
    <definedName name="wrn.BOP." localSheetId="18" hidden="1">{#N/A,#N/A,FALSE,"BOP"}</definedName>
    <definedName name="wrn.BOP." localSheetId="20" hidden="1">{#N/A,#N/A,FALSE,"BOP"}</definedName>
    <definedName name="wrn.BOP." localSheetId="10" hidden="1">{#N/A,#N/A,FALSE,"BOP"}</definedName>
    <definedName name="wrn.BOP." localSheetId="26" hidden="1">{#N/A,#N/A,FALSE,"BOP"}</definedName>
    <definedName name="wrn.BOP." localSheetId="23" hidden="1">{#N/A,#N/A,FALSE,"BOP"}</definedName>
    <definedName name="wrn.BOP." localSheetId="28" hidden="1">{#N/A,#N/A,FALSE,"BOP"}</definedName>
    <definedName name="wrn.BOP." localSheetId="29" hidden="1">{#N/A,#N/A,FALSE,"BOP"}</definedName>
    <definedName name="wrn.BOP." localSheetId="30" hidden="1">{#N/A,#N/A,FALSE,"BOP"}</definedName>
    <definedName name="wrn.BOP." localSheetId="31" hidden="1">{#N/A,#N/A,FALSE,"BOP"}</definedName>
    <definedName name="wrn.BOP." localSheetId="32" hidden="1">{#N/A,#N/A,FALSE,"BOP"}</definedName>
    <definedName name="wrn.BOP." localSheetId="19" hidden="1">{#N/A,#N/A,FALSE,"BOP"}</definedName>
    <definedName name="wrn.BOP." localSheetId="22" hidden="1">{#N/A,#N/A,FALSE,"BOP"}</definedName>
    <definedName name="wrn.BOP." localSheetId="25" hidden="1">{#N/A,#N/A,FALSE,"BOP"}</definedName>
    <definedName name="wrn.BOP." localSheetId="27" hidden="1">{#N/A,#N/A,FALSE,"BOP"}</definedName>
    <definedName name="wrn.BOP." hidden="1">{#N/A,#N/A,FALSE,"BOP"}</definedName>
    <definedName name="wrn.BOP_MIDTERM." localSheetId="48" hidden="1">{"BOP_TAB",#N/A,FALSE,"N";"MIDTERM_TAB",#N/A,FALSE,"O"}</definedName>
    <definedName name="wrn.BOP_MIDTERM." localSheetId="49" hidden="1">{"BOP_TAB",#N/A,FALSE,"N";"MIDTERM_TAB",#N/A,FALSE,"O"}</definedName>
    <definedName name="wrn.BOP_MIDTERM." localSheetId="50" hidden="1">{"BOP_TAB",#N/A,FALSE,"N";"MIDTERM_TAB",#N/A,FALSE,"O"}</definedName>
    <definedName name="wrn.BOP_MIDTERM." localSheetId="51" hidden="1">{"BOP_TAB",#N/A,FALSE,"N";"MIDTERM_TAB",#N/A,FALSE,"O"}</definedName>
    <definedName name="wrn.BOP_MIDTERM." localSheetId="52" hidden="1">{"BOP_TAB",#N/A,FALSE,"N";"MIDTERM_TAB",#N/A,FALSE,"O"}</definedName>
    <definedName name="wrn.BOP_MIDTERM." localSheetId="11"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20" hidden="1">{"BOP_TAB",#N/A,FALSE,"N";"MIDTERM_TAB",#N/A,FALSE,"O"}</definedName>
    <definedName name="wrn.BOP_MIDTERM." localSheetId="10" hidden="1">{"BOP_TAB",#N/A,FALSE,"N";"MIDTERM_TAB",#N/A,FALSE,"O"}</definedName>
    <definedName name="wrn.BOP_MIDTERM." localSheetId="26" hidden="1">{"BOP_TAB",#N/A,FALSE,"N";"MIDTERM_TAB",#N/A,FALSE,"O"}</definedName>
    <definedName name="wrn.BOP_MIDTERM." localSheetId="23"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0"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19" hidden="1">{"BOP_TAB",#N/A,FALSE,"N";"MIDTERM_TAB",#N/A,FALSE,"O"}</definedName>
    <definedName name="wrn.BOP_MIDTERM." localSheetId="22" hidden="1">{"BOP_TAB",#N/A,FALSE,"N";"MIDTERM_TAB",#N/A,FALSE,"O"}</definedName>
    <definedName name="wrn.BOP_MIDTERM." localSheetId="25" hidden="1">{"BOP_TAB",#N/A,FALSE,"N";"MIDTERM_TAB",#N/A,FALSE,"O"}</definedName>
    <definedName name="wrn.BOP_MIDTERM." localSheetId="27" hidden="1">{"BOP_TAB",#N/A,FALSE,"N";"MIDTERM_TAB",#N/A,FALSE,"O"}</definedName>
    <definedName name="wrn.BOP_MIDTERM." hidden="1">{"BOP_TAB",#N/A,FALSE,"N";"MIDTERM_TAB",#N/A,FALSE,"O"}</definedName>
    <definedName name="wrn.Briefing._.98." localSheetId="4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48" hidden="1">{#N/A,#N/A,TRUE,"Tab_1 Economic Ind.";#N/A,#N/A,TRUE,"Tab_2  Public Sector Op.";#N/A,#N/A,TRUE,"Tab_3";#N/A,#N/A,TRUE,"Tab_4 Monetary";#N/A,#N/A,TRUE,"Tab_5 Medium-Term Outlook";#N/A,#N/A,TRUE,"Tab_6";#N/A,#N/A,TRUE,"Tab_7 Indicators of Ext. Vul."}</definedName>
    <definedName name="wrn.Briefing._.Tables." localSheetId="49" hidden="1">{#N/A,#N/A,TRUE,"Tab_1 Economic Ind.";#N/A,#N/A,TRUE,"Tab_2  Public Sector Op.";#N/A,#N/A,TRUE,"Tab_3";#N/A,#N/A,TRUE,"Tab_4 Monetary";#N/A,#N/A,TRUE,"Tab_5 Medium-Term Outlook";#N/A,#N/A,TRUE,"Tab_6";#N/A,#N/A,TRUE,"Tab_7 Indicators of Ext. Vul."}</definedName>
    <definedName name="wrn.Briefing._.Tables." localSheetId="50" hidden="1">{#N/A,#N/A,TRUE,"Tab_1 Economic Ind.";#N/A,#N/A,TRUE,"Tab_2  Public Sector Op.";#N/A,#N/A,TRUE,"Tab_3";#N/A,#N/A,TRUE,"Tab_4 Monetary";#N/A,#N/A,TRUE,"Tab_5 Medium-Term Outlook";#N/A,#N/A,TRUE,"Tab_6";#N/A,#N/A,TRUE,"Tab_7 Indicators of Ext. Vul."}</definedName>
    <definedName name="wrn.Briefing._.Tables." localSheetId="51" hidden="1">{#N/A,#N/A,TRUE,"Tab_1 Economic Ind.";#N/A,#N/A,TRUE,"Tab_2  Public Sector Op.";#N/A,#N/A,TRUE,"Tab_3";#N/A,#N/A,TRUE,"Tab_4 Monetary";#N/A,#N/A,TRUE,"Tab_5 Medium-Term Outlook";#N/A,#N/A,TRUE,"Tab_6";#N/A,#N/A,TRUE,"Tab_7 Indicators of Ext. Vul."}</definedName>
    <definedName name="wrn.Briefing._.Tables." localSheetId="52"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20" hidden="1">{#N/A,#N/A,TRUE,"Tab_1 Economic Ind.";#N/A,#N/A,TRUE,"Tab_2  Public Sector Op.";#N/A,#N/A,TRUE,"Tab_3";#N/A,#N/A,TRUE,"Tab_4 Monetary";#N/A,#N/A,TRUE,"Tab_5 Medium-Term Outlook";#N/A,#N/A,TRUE,"Tab_6";#N/A,#N/A,TRUE,"Tab_7 Indicators of Ext. Vul."}</definedName>
    <definedName name="wrn.Briefing._.Tables." localSheetId="21"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26" hidden="1">{#N/A,#N/A,TRUE,"Tab_1 Economic Ind.";#N/A,#N/A,TRUE,"Tab_2  Public Sector Op.";#N/A,#N/A,TRUE,"Tab_3";#N/A,#N/A,TRUE,"Tab_4 Monetary";#N/A,#N/A,TRUE,"Tab_5 Medium-Term Outlook";#N/A,#N/A,TRUE,"Tab_6";#N/A,#N/A,TRUE,"Tab_7 Indicators of Ext. Vul."}</definedName>
    <definedName name="wrn.Briefing._.Tables." localSheetId="23" hidden="1">{#N/A,#N/A,TRUE,"Tab_1 Economic Ind.";#N/A,#N/A,TRUE,"Tab_2  Public Sector Op.";#N/A,#N/A,TRUE,"Tab_3";#N/A,#N/A,TRUE,"Tab_4 Monetary";#N/A,#N/A,TRUE,"Tab_5 Medium-Term Outlook";#N/A,#N/A,TRUE,"Tab_6";#N/A,#N/A,TRUE,"Tab_7 Indicators of Ext. Vul."}</definedName>
    <definedName name="wrn.Briefing._.Tables." localSheetId="28" hidden="1">{#N/A,#N/A,TRUE,"Tab_1 Economic Ind.";#N/A,#N/A,TRUE,"Tab_2  Public Sector Op.";#N/A,#N/A,TRUE,"Tab_3";#N/A,#N/A,TRUE,"Tab_4 Monetary";#N/A,#N/A,TRUE,"Tab_5 Medium-Term Outlook";#N/A,#N/A,TRUE,"Tab_6";#N/A,#N/A,TRUE,"Tab_7 Indicators of Ext. Vul."}</definedName>
    <definedName name="wrn.Briefing._.Tables." localSheetId="29" hidden="1">{#N/A,#N/A,TRUE,"Tab_1 Economic Ind.";#N/A,#N/A,TRUE,"Tab_2  Public Sector Op.";#N/A,#N/A,TRUE,"Tab_3";#N/A,#N/A,TRUE,"Tab_4 Monetary";#N/A,#N/A,TRUE,"Tab_5 Medium-Term Outlook";#N/A,#N/A,TRUE,"Tab_6";#N/A,#N/A,TRUE,"Tab_7 Indicators of Ext. Vul."}</definedName>
    <definedName name="wrn.Briefing._.Tables." localSheetId="30" hidden="1">{#N/A,#N/A,TRUE,"Tab_1 Economic Ind.";#N/A,#N/A,TRUE,"Tab_2  Public Sector Op.";#N/A,#N/A,TRUE,"Tab_3";#N/A,#N/A,TRUE,"Tab_4 Monetary";#N/A,#N/A,TRUE,"Tab_5 Medium-Term Outlook";#N/A,#N/A,TRUE,"Tab_6";#N/A,#N/A,TRUE,"Tab_7 Indicators of Ext. Vul."}</definedName>
    <definedName name="wrn.Briefing._.Tables." localSheetId="31" hidden="1">{#N/A,#N/A,TRUE,"Tab_1 Economic Ind.";#N/A,#N/A,TRUE,"Tab_2  Public Sector Op.";#N/A,#N/A,TRUE,"Tab_3";#N/A,#N/A,TRUE,"Tab_4 Monetary";#N/A,#N/A,TRUE,"Tab_5 Medium-Term Outlook";#N/A,#N/A,TRUE,"Tab_6";#N/A,#N/A,TRUE,"Tab_7 Indicators of Ext. Vul."}</definedName>
    <definedName name="wrn.Briefing._.Tables." localSheetId="32" hidden="1">{#N/A,#N/A,TRUE,"Tab_1 Economic Ind.";#N/A,#N/A,TRUE,"Tab_2  Public Sector Op.";#N/A,#N/A,TRUE,"Tab_3";#N/A,#N/A,TRUE,"Tab_4 Monetary";#N/A,#N/A,TRUE,"Tab_5 Medium-Term Outlook";#N/A,#N/A,TRUE,"Tab_6";#N/A,#N/A,TRUE,"Tab_7 Indicators of Ext. Vul."}</definedName>
    <definedName name="wrn.Briefing._.Tables." localSheetId="33" hidden="1">{#N/A,#N/A,TRUE,"Tab_1 Economic Ind.";#N/A,#N/A,TRUE,"Tab_2  Public Sector Op.";#N/A,#N/A,TRUE,"Tab_3";#N/A,#N/A,TRUE,"Tab_4 Monetary";#N/A,#N/A,TRUE,"Tab_5 Medium-Term Outlook";#N/A,#N/A,TRUE,"Tab_6";#N/A,#N/A,TRUE,"Tab_7 Indicators of Ext. Vul."}</definedName>
    <definedName name="wrn.Briefing._.Tables." localSheetId="34" hidden="1">{#N/A,#N/A,TRUE,"Tab_1 Economic Ind.";#N/A,#N/A,TRUE,"Tab_2  Public Sector Op.";#N/A,#N/A,TRUE,"Tab_3";#N/A,#N/A,TRUE,"Tab_4 Monetary";#N/A,#N/A,TRUE,"Tab_5 Medium-Term Outlook";#N/A,#N/A,TRUE,"Tab_6";#N/A,#N/A,TRUE,"Tab_7 Indicators of Ext. Vul."}</definedName>
    <definedName name="wrn.Briefing._.Tables." localSheetId="35"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22" hidden="1">{#N/A,#N/A,TRUE,"Tab_1 Economic Ind.";#N/A,#N/A,TRUE,"Tab_2  Public Sector Op.";#N/A,#N/A,TRUE,"Tab_3";#N/A,#N/A,TRUE,"Tab_4 Monetary";#N/A,#N/A,TRUE,"Tab_5 Medium-Term Outlook";#N/A,#N/A,TRUE,"Tab_6";#N/A,#N/A,TRUE,"Tab_7 Indicators of Ext. Vul."}</definedName>
    <definedName name="wrn.Briefing._.Tables." localSheetId="25" hidden="1">{#N/A,#N/A,TRUE,"Tab_1 Economic Ind.";#N/A,#N/A,TRUE,"Tab_2  Public Sector Op.";#N/A,#N/A,TRUE,"Tab_3";#N/A,#N/A,TRUE,"Tab_4 Monetary";#N/A,#N/A,TRUE,"Tab_5 Medium-Term Outlook";#N/A,#N/A,TRUE,"Tab_6";#N/A,#N/A,TRUE,"Tab_7 Indicators of Ext. Vul."}</definedName>
    <definedName name="wrn.Briefing._.Tables." localSheetId="27"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48" hidden="1">{#N/A,#N/A,FALSE,"CelPIB"}</definedName>
    <definedName name="wrn.CelPIB." localSheetId="49" hidden="1">{#N/A,#N/A,FALSE,"CelPIB"}</definedName>
    <definedName name="wrn.CelPIB." localSheetId="50" hidden="1">{#N/A,#N/A,FALSE,"CelPIB"}</definedName>
    <definedName name="wrn.CelPIB." localSheetId="51" hidden="1">{#N/A,#N/A,FALSE,"CelPIB"}</definedName>
    <definedName name="wrn.CelPIB." localSheetId="52" hidden="1">{#N/A,#N/A,FALSE,"CelPIB"}</definedName>
    <definedName name="wrn.CelPIB." localSheetId="11" hidden="1">{#N/A,#N/A,FALSE,"CelPIB"}</definedName>
    <definedName name="wrn.CelPIB." localSheetId="12" hidden="1">{#N/A,#N/A,FALSE,"CelPIB"}</definedName>
    <definedName name="wrn.CelPIB." localSheetId="13" hidden="1">{#N/A,#N/A,FALSE,"CelPIB"}</definedName>
    <definedName name="wrn.CelPIB." localSheetId="17" hidden="1">{#N/A,#N/A,FALSE,"CelPIB"}</definedName>
    <definedName name="wrn.CelPIB." localSheetId="18" hidden="1">{#N/A,#N/A,FALSE,"CelPIB"}</definedName>
    <definedName name="wrn.CelPIB." localSheetId="20" hidden="1">{#N/A,#N/A,FALSE,"CelPIB"}</definedName>
    <definedName name="wrn.CelPIB." localSheetId="21" hidden="1">{#N/A,#N/A,FALSE,"CelPIB"}</definedName>
    <definedName name="wrn.CelPIB." localSheetId="10" hidden="1">{#N/A,#N/A,FALSE,"CelPIB"}</definedName>
    <definedName name="wrn.CelPIB." localSheetId="26" hidden="1">{#N/A,#N/A,FALSE,"CelPIB"}</definedName>
    <definedName name="wrn.CelPIB." localSheetId="23" hidden="1">{#N/A,#N/A,FALSE,"CelPIB"}</definedName>
    <definedName name="wrn.CelPIB." localSheetId="28" hidden="1">{#N/A,#N/A,FALSE,"CelPIB"}</definedName>
    <definedName name="wrn.CelPIB." localSheetId="29" hidden="1">{#N/A,#N/A,FALSE,"CelPIB"}</definedName>
    <definedName name="wrn.CelPIB." localSheetId="30" hidden="1">{#N/A,#N/A,FALSE,"CelPIB"}</definedName>
    <definedName name="wrn.CelPIB." localSheetId="31" hidden="1">{#N/A,#N/A,FALSE,"CelPIB"}</definedName>
    <definedName name="wrn.CelPIB." localSheetId="32" hidden="1">{#N/A,#N/A,FALSE,"CelPIB"}</definedName>
    <definedName name="wrn.CelPIB." localSheetId="33" hidden="1">{#N/A,#N/A,FALSE,"CelPIB"}</definedName>
    <definedName name="wrn.CelPIB." localSheetId="34" hidden="1">{#N/A,#N/A,FALSE,"CelPIB"}</definedName>
    <definedName name="wrn.CelPIB." localSheetId="35" hidden="1">{#N/A,#N/A,FALSE,"CelPIB"}</definedName>
    <definedName name="wrn.CelPIB." localSheetId="19" hidden="1">{#N/A,#N/A,FALSE,"CelPIB"}</definedName>
    <definedName name="wrn.CelPIB." localSheetId="22" hidden="1">{#N/A,#N/A,FALSE,"CelPIB"}</definedName>
    <definedName name="wrn.CelPIB." localSheetId="25" hidden="1">{#N/A,#N/A,FALSE,"CelPIB"}</definedName>
    <definedName name="wrn.CelPIB." localSheetId="27" hidden="1">{#N/A,#N/A,FALSE,"CelPIB"}</definedName>
    <definedName name="wrn.CelPIB." hidden="1">{#N/A,#N/A,FALSE,"CelPIB"}</definedName>
    <definedName name="wrn.CG._.Cons._.GDP." localSheetId="48" hidden="1">{#N/A,#N/A,FALSE,"CG Cons GDP";#N/A,#N/A,FALSE,"CG Cons GDP";#N/A,#N/A,FALSE,"CGvt Revenue GDP";#N/A,#N/A,FALSE,"RestGGPIB";#N/A,#N/A,FALSE,"RestGGPIB";#N/A,#N/A,FALSE,"SSPIB";#N/A,#N/A,FALSE,"EntpsPIB";#N/A,#N/A,FALSE,"EntpsPIB";#N/A,#N/A,FALSE,"CelPIB"}</definedName>
    <definedName name="wrn.CG._.Cons._.GDP." localSheetId="49" hidden="1">{#N/A,#N/A,FALSE,"CG Cons GDP";#N/A,#N/A,FALSE,"CG Cons GDP";#N/A,#N/A,FALSE,"CGvt Revenue GDP";#N/A,#N/A,FALSE,"RestGGPIB";#N/A,#N/A,FALSE,"RestGGPIB";#N/A,#N/A,FALSE,"SSPIB";#N/A,#N/A,FALSE,"EntpsPIB";#N/A,#N/A,FALSE,"EntpsPIB";#N/A,#N/A,FALSE,"CelPIB"}</definedName>
    <definedName name="wrn.CG._.Cons._.GDP." localSheetId="50" hidden="1">{#N/A,#N/A,FALSE,"CG Cons GDP";#N/A,#N/A,FALSE,"CG Cons GDP";#N/A,#N/A,FALSE,"CGvt Revenue GDP";#N/A,#N/A,FALSE,"RestGGPIB";#N/A,#N/A,FALSE,"RestGGPIB";#N/A,#N/A,FALSE,"SSPIB";#N/A,#N/A,FALSE,"EntpsPIB";#N/A,#N/A,FALSE,"EntpsPIB";#N/A,#N/A,FALSE,"CelPIB"}</definedName>
    <definedName name="wrn.CG._.Cons._.GDP." localSheetId="51" hidden="1">{#N/A,#N/A,FALSE,"CG Cons GDP";#N/A,#N/A,FALSE,"CG Cons GDP";#N/A,#N/A,FALSE,"CGvt Revenue GDP";#N/A,#N/A,FALSE,"RestGGPIB";#N/A,#N/A,FALSE,"RestGGPIB";#N/A,#N/A,FALSE,"SSPIB";#N/A,#N/A,FALSE,"EntpsPIB";#N/A,#N/A,FALSE,"EntpsPIB";#N/A,#N/A,FALSE,"CelPIB"}</definedName>
    <definedName name="wrn.CG._.Cons._.GDP." localSheetId="52" hidden="1">{#N/A,#N/A,FALSE,"CG Cons GDP";#N/A,#N/A,FALSE,"CG Cons GDP";#N/A,#N/A,FALSE,"CGvt Revenue GDP";#N/A,#N/A,FALSE,"RestGGPIB";#N/A,#N/A,FALSE,"RestGGPIB";#N/A,#N/A,FALSE,"SSPIB";#N/A,#N/A,FALSE,"EntpsPIB";#N/A,#N/A,FALSE,"EntpsPIB";#N/A,#N/A,FALSE,"CelPIB"}</definedName>
    <definedName name="wrn.CG._.Cons._.GDP." localSheetId="11" hidden="1">{#N/A,#N/A,FALSE,"CG Cons GDP";#N/A,#N/A,FALSE,"CG Cons GDP";#N/A,#N/A,FALSE,"CGvt Revenue GDP";#N/A,#N/A,FALSE,"RestGGPIB";#N/A,#N/A,FALSE,"RestGGPIB";#N/A,#N/A,FALSE,"SSPIB";#N/A,#N/A,FALSE,"EntpsPIB";#N/A,#N/A,FALSE,"EntpsPIB";#N/A,#N/A,FALSE,"CelPIB"}</definedName>
    <definedName name="wrn.CG._.Cons._.GDP." localSheetId="12" hidden="1">{#N/A,#N/A,FALSE,"CG Cons GDP";#N/A,#N/A,FALSE,"CG Cons GDP";#N/A,#N/A,FALSE,"CGvt Revenue GDP";#N/A,#N/A,FALSE,"RestGGPIB";#N/A,#N/A,FALSE,"RestGGPIB";#N/A,#N/A,FALSE,"SSPIB";#N/A,#N/A,FALSE,"EntpsPIB";#N/A,#N/A,FALSE,"EntpsPIB";#N/A,#N/A,FALSE,"CelPIB"}</definedName>
    <definedName name="wrn.CG._.Cons._.GDP." localSheetId="13" hidden="1">{#N/A,#N/A,FALSE,"CG Cons GDP";#N/A,#N/A,FALSE,"CG Cons GDP";#N/A,#N/A,FALSE,"CGvt Revenue GDP";#N/A,#N/A,FALSE,"RestGGPIB";#N/A,#N/A,FALSE,"RestGGPIB";#N/A,#N/A,FALSE,"SSPIB";#N/A,#N/A,FALSE,"EntpsPIB";#N/A,#N/A,FALSE,"EntpsPIB";#N/A,#N/A,FALSE,"CelPIB"}</definedName>
    <definedName name="wrn.CG._.Cons._.GDP." localSheetId="17" hidden="1">{#N/A,#N/A,FALSE,"CG Cons GDP";#N/A,#N/A,FALSE,"CG Cons GDP";#N/A,#N/A,FALSE,"CGvt Revenue GDP";#N/A,#N/A,FALSE,"RestGGPIB";#N/A,#N/A,FALSE,"RestGGPIB";#N/A,#N/A,FALSE,"SSPIB";#N/A,#N/A,FALSE,"EntpsPIB";#N/A,#N/A,FALSE,"EntpsPIB";#N/A,#N/A,FALSE,"CelPIB"}</definedName>
    <definedName name="wrn.CG._.Cons._.GDP." localSheetId="18" hidden="1">{#N/A,#N/A,FALSE,"CG Cons GDP";#N/A,#N/A,FALSE,"CG Cons GDP";#N/A,#N/A,FALSE,"CGvt Revenue GDP";#N/A,#N/A,FALSE,"RestGGPIB";#N/A,#N/A,FALSE,"RestGGPIB";#N/A,#N/A,FALSE,"SSPIB";#N/A,#N/A,FALSE,"EntpsPIB";#N/A,#N/A,FALSE,"EntpsPIB";#N/A,#N/A,FALSE,"CelPIB"}</definedName>
    <definedName name="wrn.CG._.Cons._.GDP." localSheetId="20" hidden="1">{#N/A,#N/A,FALSE,"CG Cons GDP";#N/A,#N/A,FALSE,"CG Cons GDP";#N/A,#N/A,FALSE,"CGvt Revenue GDP";#N/A,#N/A,FALSE,"RestGGPIB";#N/A,#N/A,FALSE,"RestGGPIB";#N/A,#N/A,FALSE,"SSPIB";#N/A,#N/A,FALSE,"EntpsPIB";#N/A,#N/A,FALSE,"EntpsPIB";#N/A,#N/A,FALSE,"CelPIB"}</definedName>
    <definedName name="wrn.CG._.Cons._.GDP." localSheetId="21" hidden="1">{#N/A,#N/A,FALSE,"CG Cons GDP";#N/A,#N/A,FALSE,"CG Cons GDP";#N/A,#N/A,FALSE,"CGvt Revenue GDP";#N/A,#N/A,FALSE,"RestGGPIB";#N/A,#N/A,FALSE,"RestGGPIB";#N/A,#N/A,FALSE,"SSPIB";#N/A,#N/A,FALSE,"EntpsPIB";#N/A,#N/A,FALSE,"EntpsPIB";#N/A,#N/A,FALSE,"CelPIB"}</definedName>
    <definedName name="wrn.CG._.Cons._.GDP." localSheetId="10" hidden="1">{#N/A,#N/A,FALSE,"CG Cons GDP";#N/A,#N/A,FALSE,"CG Cons GDP";#N/A,#N/A,FALSE,"CGvt Revenue GDP";#N/A,#N/A,FALSE,"RestGGPIB";#N/A,#N/A,FALSE,"RestGGPIB";#N/A,#N/A,FALSE,"SSPIB";#N/A,#N/A,FALSE,"EntpsPIB";#N/A,#N/A,FALSE,"EntpsPIB";#N/A,#N/A,FALSE,"CelPIB"}</definedName>
    <definedName name="wrn.CG._.Cons._.GDP." localSheetId="26" hidden="1">{#N/A,#N/A,FALSE,"CG Cons GDP";#N/A,#N/A,FALSE,"CG Cons GDP";#N/A,#N/A,FALSE,"CGvt Revenue GDP";#N/A,#N/A,FALSE,"RestGGPIB";#N/A,#N/A,FALSE,"RestGGPIB";#N/A,#N/A,FALSE,"SSPIB";#N/A,#N/A,FALSE,"EntpsPIB";#N/A,#N/A,FALSE,"EntpsPIB";#N/A,#N/A,FALSE,"CelPIB"}</definedName>
    <definedName name="wrn.CG._.Cons._.GDP." localSheetId="23" hidden="1">{#N/A,#N/A,FALSE,"CG Cons GDP";#N/A,#N/A,FALSE,"CG Cons GDP";#N/A,#N/A,FALSE,"CGvt Revenue GDP";#N/A,#N/A,FALSE,"RestGGPIB";#N/A,#N/A,FALSE,"RestGGPIB";#N/A,#N/A,FALSE,"SSPIB";#N/A,#N/A,FALSE,"EntpsPIB";#N/A,#N/A,FALSE,"EntpsPIB";#N/A,#N/A,FALSE,"CelPIB"}</definedName>
    <definedName name="wrn.CG._.Cons._.GDP." localSheetId="28" hidden="1">{#N/A,#N/A,FALSE,"CG Cons GDP";#N/A,#N/A,FALSE,"CG Cons GDP";#N/A,#N/A,FALSE,"CGvt Revenue GDP";#N/A,#N/A,FALSE,"RestGGPIB";#N/A,#N/A,FALSE,"RestGGPIB";#N/A,#N/A,FALSE,"SSPIB";#N/A,#N/A,FALSE,"EntpsPIB";#N/A,#N/A,FALSE,"EntpsPIB";#N/A,#N/A,FALSE,"CelPIB"}</definedName>
    <definedName name="wrn.CG._.Cons._.GDP." localSheetId="29" hidden="1">{#N/A,#N/A,FALSE,"CG Cons GDP";#N/A,#N/A,FALSE,"CG Cons GDP";#N/A,#N/A,FALSE,"CGvt Revenue GDP";#N/A,#N/A,FALSE,"RestGGPIB";#N/A,#N/A,FALSE,"RestGGPIB";#N/A,#N/A,FALSE,"SSPIB";#N/A,#N/A,FALSE,"EntpsPIB";#N/A,#N/A,FALSE,"EntpsPIB";#N/A,#N/A,FALSE,"CelPIB"}</definedName>
    <definedName name="wrn.CG._.Cons._.GDP." localSheetId="30" hidden="1">{#N/A,#N/A,FALSE,"CG Cons GDP";#N/A,#N/A,FALSE,"CG Cons GDP";#N/A,#N/A,FALSE,"CGvt Revenue GDP";#N/A,#N/A,FALSE,"RestGGPIB";#N/A,#N/A,FALSE,"RestGGPIB";#N/A,#N/A,FALSE,"SSPIB";#N/A,#N/A,FALSE,"EntpsPIB";#N/A,#N/A,FALSE,"EntpsPIB";#N/A,#N/A,FALSE,"CelPIB"}</definedName>
    <definedName name="wrn.CG._.Cons._.GDP." localSheetId="31" hidden="1">{#N/A,#N/A,FALSE,"CG Cons GDP";#N/A,#N/A,FALSE,"CG Cons GDP";#N/A,#N/A,FALSE,"CGvt Revenue GDP";#N/A,#N/A,FALSE,"RestGGPIB";#N/A,#N/A,FALSE,"RestGGPIB";#N/A,#N/A,FALSE,"SSPIB";#N/A,#N/A,FALSE,"EntpsPIB";#N/A,#N/A,FALSE,"EntpsPIB";#N/A,#N/A,FALSE,"CelPIB"}</definedName>
    <definedName name="wrn.CG._.Cons._.GDP." localSheetId="32" hidden="1">{#N/A,#N/A,FALSE,"CG Cons GDP";#N/A,#N/A,FALSE,"CG Cons GDP";#N/A,#N/A,FALSE,"CGvt Revenue GDP";#N/A,#N/A,FALSE,"RestGGPIB";#N/A,#N/A,FALSE,"RestGGPIB";#N/A,#N/A,FALSE,"SSPIB";#N/A,#N/A,FALSE,"EntpsPIB";#N/A,#N/A,FALSE,"EntpsPIB";#N/A,#N/A,FALSE,"CelPIB"}</definedName>
    <definedName name="wrn.CG._.Cons._.GDP." localSheetId="33" hidden="1">{#N/A,#N/A,FALSE,"CG Cons GDP";#N/A,#N/A,FALSE,"CG Cons GDP";#N/A,#N/A,FALSE,"CGvt Revenue GDP";#N/A,#N/A,FALSE,"RestGGPIB";#N/A,#N/A,FALSE,"RestGGPIB";#N/A,#N/A,FALSE,"SSPIB";#N/A,#N/A,FALSE,"EntpsPIB";#N/A,#N/A,FALSE,"EntpsPIB";#N/A,#N/A,FALSE,"CelPIB"}</definedName>
    <definedName name="wrn.CG._.Cons._.GDP." localSheetId="34" hidden="1">{#N/A,#N/A,FALSE,"CG Cons GDP";#N/A,#N/A,FALSE,"CG Cons GDP";#N/A,#N/A,FALSE,"CGvt Revenue GDP";#N/A,#N/A,FALSE,"RestGGPIB";#N/A,#N/A,FALSE,"RestGGPIB";#N/A,#N/A,FALSE,"SSPIB";#N/A,#N/A,FALSE,"EntpsPIB";#N/A,#N/A,FALSE,"EntpsPIB";#N/A,#N/A,FALSE,"CelPIB"}</definedName>
    <definedName name="wrn.CG._.Cons._.GDP." localSheetId="35" hidden="1">{#N/A,#N/A,FALSE,"CG Cons GDP";#N/A,#N/A,FALSE,"CG Cons GDP";#N/A,#N/A,FALSE,"CGvt Revenue GDP";#N/A,#N/A,FALSE,"RestGGPIB";#N/A,#N/A,FALSE,"RestGGPIB";#N/A,#N/A,FALSE,"SSPIB";#N/A,#N/A,FALSE,"EntpsPIB";#N/A,#N/A,FALSE,"EntpsPIB";#N/A,#N/A,FALSE,"CelPIB"}</definedName>
    <definedName name="wrn.CG._.Cons._.GDP." localSheetId="19" hidden="1">{#N/A,#N/A,FALSE,"CG Cons GDP";#N/A,#N/A,FALSE,"CG Cons GDP";#N/A,#N/A,FALSE,"CGvt Revenue GDP";#N/A,#N/A,FALSE,"RestGGPIB";#N/A,#N/A,FALSE,"RestGGPIB";#N/A,#N/A,FALSE,"SSPIB";#N/A,#N/A,FALSE,"EntpsPIB";#N/A,#N/A,FALSE,"EntpsPIB";#N/A,#N/A,FALSE,"CelPIB"}</definedName>
    <definedName name="wrn.CG._.Cons._.GDP." localSheetId="22" hidden="1">{#N/A,#N/A,FALSE,"CG Cons GDP";#N/A,#N/A,FALSE,"CG Cons GDP";#N/A,#N/A,FALSE,"CGvt Revenue GDP";#N/A,#N/A,FALSE,"RestGGPIB";#N/A,#N/A,FALSE,"RestGGPIB";#N/A,#N/A,FALSE,"SSPIB";#N/A,#N/A,FALSE,"EntpsPIB";#N/A,#N/A,FALSE,"EntpsPIB";#N/A,#N/A,FALSE,"CelPIB"}</definedName>
    <definedName name="wrn.CG._.Cons._.GDP." localSheetId="25" hidden="1">{#N/A,#N/A,FALSE,"CG Cons GDP";#N/A,#N/A,FALSE,"CG Cons GDP";#N/A,#N/A,FALSE,"CGvt Revenue GDP";#N/A,#N/A,FALSE,"RestGGPIB";#N/A,#N/A,FALSE,"RestGGPIB";#N/A,#N/A,FALSE,"SSPIB";#N/A,#N/A,FALSE,"EntpsPIB";#N/A,#N/A,FALSE,"EntpsPIB";#N/A,#N/A,FALSE,"CelPIB"}</definedName>
    <definedName name="wrn.CG._.Cons._.GDP." localSheetId="27"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48" hidden="1">{#N/A,#N/A,FALSE,"NFPS GDP"}</definedName>
    <definedName name="wrn.CGvt._.Revenue._.GDP." localSheetId="49" hidden="1">{#N/A,#N/A,FALSE,"NFPS GDP"}</definedName>
    <definedName name="wrn.CGvt._.Revenue._.GDP." localSheetId="50" hidden="1">{#N/A,#N/A,FALSE,"NFPS GDP"}</definedName>
    <definedName name="wrn.CGvt._.Revenue._.GDP." localSheetId="51" hidden="1">{#N/A,#N/A,FALSE,"NFPS GDP"}</definedName>
    <definedName name="wrn.CGvt._.Revenue._.GDP." localSheetId="52" hidden="1">{#N/A,#N/A,FALSE,"NFPS GDP"}</definedName>
    <definedName name="wrn.CGvt._.Revenue._.GDP." localSheetId="11" hidden="1">{#N/A,#N/A,FALSE,"NFPS GDP"}</definedName>
    <definedName name="wrn.CGvt._.Revenue._.GDP." localSheetId="12" hidden="1">{#N/A,#N/A,FALSE,"NFPS GDP"}</definedName>
    <definedName name="wrn.CGvt._.Revenue._.GDP." localSheetId="13" hidden="1">{#N/A,#N/A,FALSE,"NFPS GDP"}</definedName>
    <definedName name="wrn.CGvt._.Revenue._.GDP." localSheetId="17" hidden="1">{#N/A,#N/A,FALSE,"NFPS GDP"}</definedName>
    <definedName name="wrn.CGvt._.Revenue._.GDP." localSheetId="18" hidden="1">{#N/A,#N/A,FALSE,"NFPS GDP"}</definedName>
    <definedName name="wrn.CGvt._.Revenue._.GDP." localSheetId="20" hidden="1">{#N/A,#N/A,FALSE,"NFPS GDP"}</definedName>
    <definedName name="wrn.CGvt._.Revenue._.GDP." localSheetId="21" hidden="1">{#N/A,#N/A,FALSE,"NFPS GDP"}</definedName>
    <definedName name="wrn.CGvt._.Revenue._.GDP." localSheetId="10" hidden="1">{#N/A,#N/A,FALSE,"NFPS GDP"}</definedName>
    <definedName name="wrn.CGvt._.Revenue._.GDP." localSheetId="26" hidden="1">{#N/A,#N/A,FALSE,"NFPS GDP"}</definedName>
    <definedName name="wrn.CGvt._.Revenue._.GDP." localSheetId="23" hidden="1">{#N/A,#N/A,FALSE,"NFPS GDP"}</definedName>
    <definedName name="wrn.CGvt._.Revenue._.GDP." localSheetId="28" hidden="1">{#N/A,#N/A,FALSE,"NFPS GDP"}</definedName>
    <definedName name="wrn.CGvt._.Revenue._.GDP." localSheetId="29" hidden="1">{#N/A,#N/A,FALSE,"NFPS GDP"}</definedName>
    <definedName name="wrn.CGvt._.Revenue._.GDP." localSheetId="30" hidden="1">{#N/A,#N/A,FALSE,"NFPS GDP"}</definedName>
    <definedName name="wrn.CGvt._.Revenue._.GDP." localSheetId="31" hidden="1">{#N/A,#N/A,FALSE,"NFPS GDP"}</definedName>
    <definedName name="wrn.CGvt._.Revenue._.GDP." localSheetId="32" hidden="1">{#N/A,#N/A,FALSE,"NFPS GDP"}</definedName>
    <definedName name="wrn.CGvt._.Revenue._.GDP." localSheetId="33" hidden="1">{#N/A,#N/A,FALSE,"NFPS GDP"}</definedName>
    <definedName name="wrn.CGvt._.Revenue._.GDP." localSheetId="34" hidden="1">{#N/A,#N/A,FALSE,"NFPS GDP"}</definedName>
    <definedName name="wrn.CGvt._.Revenue._.GDP." localSheetId="35" hidden="1">{#N/A,#N/A,FALSE,"NFPS GDP"}</definedName>
    <definedName name="wrn.CGvt._.Revenue._.GDP." localSheetId="19" hidden="1">{#N/A,#N/A,FALSE,"NFPS GDP"}</definedName>
    <definedName name="wrn.CGvt._.Revenue._.GDP." localSheetId="22" hidden="1">{#N/A,#N/A,FALSE,"NFPS GDP"}</definedName>
    <definedName name="wrn.CGvt._.Revenue._.GDP." localSheetId="25" hidden="1">{#N/A,#N/A,FALSE,"NFPS GDP"}</definedName>
    <definedName name="wrn.CGvt._.Revenue._.GDP." localSheetId="27" hidden="1">{#N/A,#N/A,FALSE,"NFPS GDP"}</definedName>
    <definedName name="wrn.CGvt._.Revenue._.GDP." hidden="1">{#N/A,#N/A,FALSE,"NFPS GDP"}</definedName>
    <definedName name="wrn.CREDIT." localSheetId="48" hidden="1">{#N/A,#N/A,FALSE,"CREDIT"}</definedName>
    <definedName name="wrn.CREDIT." localSheetId="49" hidden="1">{#N/A,#N/A,FALSE,"CREDIT"}</definedName>
    <definedName name="wrn.CREDIT." localSheetId="50" hidden="1">{#N/A,#N/A,FALSE,"CREDIT"}</definedName>
    <definedName name="wrn.CREDIT." localSheetId="51" hidden="1">{#N/A,#N/A,FALSE,"CREDIT"}</definedName>
    <definedName name="wrn.CREDIT." localSheetId="52" hidden="1">{#N/A,#N/A,FALSE,"CREDIT"}</definedName>
    <definedName name="wrn.CREDIT." localSheetId="11" hidden="1">{#N/A,#N/A,FALSE,"CREDIT"}</definedName>
    <definedName name="wrn.CREDIT." localSheetId="12" hidden="1">{#N/A,#N/A,FALSE,"CREDIT"}</definedName>
    <definedName name="wrn.CREDIT." localSheetId="13" hidden="1">{#N/A,#N/A,FALSE,"CREDIT"}</definedName>
    <definedName name="wrn.CREDIT." localSheetId="17" hidden="1">{#N/A,#N/A,FALSE,"CREDIT"}</definedName>
    <definedName name="wrn.CREDIT." localSheetId="18" hidden="1">{#N/A,#N/A,FALSE,"CREDIT"}</definedName>
    <definedName name="wrn.CREDIT." localSheetId="20" hidden="1">{#N/A,#N/A,FALSE,"CREDIT"}</definedName>
    <definedName name="wrn.CREDIT." localSheetId="10" hidden="1">{#N/A,#N/A,FALSE,"CREDIT"}</definedName>
    <definedName name="wrn.CREDIT." localSheetId="26" hidden="1">{#N/A,#N/A,FALSE,"CREDIT"}</definedName>
    <definedName name="wrn.CREDIT." localSheetId="23" hidden="1">{#N/A,#N/A,FALSE,"CREDIT"}</definedName>
    <definedName name="wrn.CREDIT." localSheetId="28" hidden="1">{#N/A,#N/A,FALSE,"CREDIT"}</definedName>
    <definedName name="wrn.CREDIT." localSheetId="29" hidden="1">{#N/A,#N/A,FALSE,"CREDIT"}</definedName>
    <definedName name="wrn.CREDIT." localSheetId="30" hidden="1">{#N/A,#N/A,FALSE,"CREDIT"}</definedName>
    <definedName name="wrn.CREDIT." localSheetId="31" hidden="1">{#N/A,#N/A,FALSE,"CREDIT"}</definedName>
    <definedName name="wrn.CREDIT." localSheetId="32" hidden="1">{#N/A,#N/A,FALSE,"CREDIT"}</definedName>
    <definedName name="wrn.CREDIT." localSheetId="19" hidden="1">{#N/A,#N/A,FALSE,"CREDIT"}</definedName>
    <definedName name="wrn.CREDIT." localSheetId="22" hidden="1">{#N/A,#N/A,FALSE,"CREDIT"}</definedName>
    <definedName name="wrn.CREDIT." localSheetId="25" hidden="1">{#N/A,#N/A,FALSE,"CREDIT"}</definedName>
    <definedName name="wrn.CREDIT." localSheetId="27" hidden="1">{#N/A,#N/A,FALSE,"CREDIT"}</definedName>
    <definedName name="wrn.CREDIT." hidden="1">{#N/A,#N/A,FALSE,"CREDIT"}</definedName>
    <definedName name="wrn.DEBTSVC." localSheetId="48" hidden="1">{#N/A,#N/A,FALSE,"DEBTSVC"}</definedName>
    <definedName name="wrn.DEBTSVC." localSheetId="49" hidden="1">{#N/A,#N/A,FALSE,"DEBTSVC"}</definedName>
    <definedName name="wrn.DEBTSVC." localSheetId="50" hidden="1">{#N/A,#N/A,FALSE,"DEBTSVC"}</definedName>
    <definedName name="wrn.DEBTSVC." localSheetId="51" hidden="1">{#N/A,#N/A,FALSE,"DEBTSVC"}</definedName>
    <definedName name="wrn.DEBTSVC." localSheetId="52" hidden="1">{#N/A,#N/A,FALSE,"DEBTSVC"}</definedName>
    <definedName name="wrn.DEBTSVC." localSheetId="11" hidden="1">{#N/A,#N/A,FALSE,"DEBTSVC"}</definedName>
    <definedName name="wrn.DEBTSVC." localSheetId="12" hidden="1">{#N/A,#N/A,FALSE,"DEBTSVC"}</definedName>
    <definedName name="wrn.DEBTSVC." localSheetId="13" hidden="1">{#N/A,#N/A,FALSE,"DEBTSVC"}</definedName>
    <definedName name="wrn.DEBTSVC." localSheetId="17" hidden="1">{#N/A,#N/A,FALSE,"DEBTSVC"}</definedName>
    <definedName name="wrn.DEBTSVC." localSheetId="18" hidden="1">{#N/A,#N/A,FALSE,"DEBTSVC"}</definedName>
    <definedName name="wrn.DEBTSVC." localSheetId="20" hidden="1">{#N/A,#N/A,FALSE,"DEBTSVC"}</definedName>
    <definedName name="wrn.DEBTSVC." localSheetId="10" hidden="1">{#N/A,#N/A,FALSE,"DEBTSVC"}</definedName>
    <definedName name="wrn.DEBTSVC." localSheetId="26" hidden="1">{#N/A,#N/A,FALSE,"DEBTSVC"}</definedName>
    <definedName name="wrn.DEBTSVC." localSheetId="23" hidden="1">{#N/A,#N/A,FALSE,"DEBTSVC"}</definedName>
    <definedName name="wrn.DEBTSVC." localSheetId="28" hidden="1">{#N/A,#N/A,FALSE,"DEBTSVC"}</definedName>
    <definedName name="wrn.DEBTSVC." localSheetId="29" hidden="1">{#N/A,#N/A,FALSE,"DEBTSVC"}</definedName>
    <definedName name="wrn.DEBTSVC." localSheetId="30" hidden="1">{#N/A,#N/A,FALSE,"DEBTSVC"}</definedName>
    <definedName name="wrn.DEBTSVC." localSheetId="31" hidden="1">{#N/A,#N/A,FALSE,"DEBTSVC"}</definedName>
    <definedName name="wrn.DEBTSVC." localSheetId="32" hidden="1">{#N/A,#N/A,FALSE,"DEBTSVC"}</definedName>
    <definedName name="wrn.DEBTSVC." localSheetId="19" hidden="1">{#N/A,#N/A,FALSE,"DEBTSVC"}</definedName>
    <definedName name="wrn.DEBTSVC." localSheetId="22" hidden="1">{#N/A,#N/A,FALSE,"DEBTSVC"}</definedName>
    <definedName name="wrn.DEBTSVC." localSheetId="25" hidden="1">{#N/A,#N/A,FALSE,"DEBTSVC"}</definedName>
    <definedName name="wrn.DEBTSVC." localSheetId="27" hidden="1">{#N/A,#N/A,FALSE,"DEBTSVC"}</definedName>
    <definedName name="wrn.DEBTSVC." hidden="1">{#N/A,#N/A,FALSE,"DEBTSVC"}</definedName>
    <definedName name="wrn.DEPO." localSheetId="48" hidden="1">{#N/A,#N/A,FALSE,"DEPO"}</definedName>
    <definedName name="wrn.DEPO." localSheetId="49" hidden="1">{#N/A,#N/A,FALSE,"DEPO"}</definedName>
    <definedName name="wrn.DEPO." localSheetId="50" hidden="1">{#N/A,#N/A,FALSE,"DEPO"}</definedName>
    <definedName name="wrn.DEPO." localSheetId="51" hidden="1">{#N/A,#N/A,FALSE,"DEPO"}</definedName>
    <definedName name="wrn.DEPO." localSheetId="52" hidden="1">{#N/A,#N/A,FALSE,"DEPO"}</definedName>
    <definedName name="wrn.DEPO." localSheetId="11" hidden="1">{#N/A,#N/A,FALSE,"DEPO"}</definedName>
    <definedName name="wrn.DEPO." localSheetId="12" hidden="1">{#N/A,#N/A,FALSE,"DEPO"}</definedName>
    <definedName name="wrn.DEPO." localSheetId="13" hidden="1">{#N/A,#N/A,FALSE,"DEPO"}</definedName>
    <definedName name="wrn.DEPO." localSheetId="17" hidden="1">{#N/A,#N/A,FALSE,"DEPO"}</definedName>
    <definedName name="wrn.DEPO." localSheetId="18" hidden="1">{#N/A,#N/A,FALSE,"DEPO"}</definedName>
    <definedName name="wrn.DEPO." localSheetId="20" hidden="1">{#N/A,#N/A,FALSE,"DEPO"}</definedName>
    <definedName name="wrn.DEPO." localSheetId="10" hidden="1">{#N/A,#N/A,FALSE,"DEPO"}</definedName>
    <definedName name="wrn.DEPO." localSheetId="26" hidden="1">{#N/A,#N/A,FALSE,"DEPO"}</definedName>
    <definedName name="wrn.DEPO." localSheetId="23" hidden="1">{#N/A,#N/A,FALSE,"DEPO"}</definedName>
    <definedName name="wrn.DEPO." localSheetId="28" hidden="1">{#N/A,#N/A,FALSE,"DEPO"}</definedName>
    <definedName name="wrn.DEPO." localSheetId="29" hidden="1">{#N/A,#N/A,FALSE,"DEPO"}</definedName>
    <definedName name="wrn.DEPO." localSheetId="30" hidden="1">{#N/A,#N/A,FALSE,"DEPO"}</definedName>
    <definedName name="wrn.DEPO." localSheetId="31" hidden="1">{#N/A,#N/A,FALSE,"DEPO"}</definedName>
    <definedName name="wrn.DEPO." localSheetId="32" hidden="1">{#N/A,#N/A,FALSE,"DEPO"}</definedName>
    <definedName name="wrn.DEPO." localSheetId="19" hidden="1">{#N/A,#N/A,FALSE,"DEPO"}</definedName>
    <definedName name="wrn.DEPO." localSheetId="22" hidden="1">{#N/A,#N/A,FALSE,"DEPO"}</definedName>
    <definedName name="wrn.DEPO." localSheetId="25" hidden="1">{#N/A,#N/A,FALSE,"DEPO"}</definedName>
    <definedName name="wrn.DEPO." localSheetId="27" hidden="1">{#N/A,#N/A,FALSE,"DEPO"}</definedName>
    <definedName name="wrn.DEPO." hidden="1">{#N/A,#N/A,FALSE,"DEPO"}</definedName>
    <definedName name="wrn.EntpsPIB." localSheetId="48" hidden="1">{#N/A,#N/A,FALSE,"EntpsPIB"}</definedName>
    <definedName name="wrn.EntpsPIB." localSheetId="49" hidden="1">{#N/A,#N/A,FALSE,"EntpsPIB"}</definedName>
    <definedName name="wrn.EntpsPIB." localSheetId="50" hidden="1">{#N/A,#N/A,FALSE,"EntpsPIB"}</definedName>
    <definedName name="wrn.EntpsPIB." localSheetId="51" hidden="1">{#N/A,#N/A,FALSE,"EntpsPIB"}</definedName>
    <definedName name="wrn.EntpsPIB." localSheetId="52" hidden="1">{#N/A,#N/A,FALSE,"EntpsPIB"}</definedName>
    <definedName name="wrn.EntpsPIB." localSheetId="11" hidden="1">{#N/A,#N/A,FALSE,"EntpsPIB"}</definedName>
    <definedName name="wrn.EntpsPIB." localSheetId="12" hidden="1">{#N/A,#N/A,FALSE,"EntpsPIB"}</definedName>
    <definedName name="wrn.EntpsPIB." localSheetId="13" hidden="1">{#N/A,#N/A,FALSE,"EntpsPIB"}</definedName>
    <definedName name="wrn.EntpsPIB." localSheetId="17" hidden="1">{#N/A,#N/A,FALSE,"EntpsPIB"}</definedName>
    <definedName name="wrn.EntpsPIB." localSheetId="18" hidden="1">{#N/A,#N/A,FALSE,"EntpsPIB"}</definedName>
    <definedName name="wrn.EntpsPIB." localSheetId="20" hidden="1">{#N/A,#N/A,FALSE,"EntpsPIB"}</definedName>
    <definedName name="wrn.EntpsPIB." localSheetId="21" hidden="1">{#N/A,#N/A,FALSE,"EntpsPIB"}</definedName>
    <definedName name="wrn.EntpsPIB." localSheetId="10" hidden="1">{#N/A,#N/A,FALSE,"EntpsPIB"}</definedName>
    <definedName name="wrn.EntpsPIB." localSheetId="26" hidden="1">{#N/A,#N/A,FALSE,"EntpsPIB"}</definedName>
    <definedName name="wrn.EntpsPIB." localSheetId="23" hidden="1">{#N/A,#N/A,FALSE,"EntpsPIB"}</definedName>
    <definedName name="wrn.EntpsPIB." localSheetId="28" hidden="1">{#N/A,#N/A,FALSE,"EntpsPIB"}</definedName>
    <definedName name="wrn.EntpsPIB." localSheetId="29" hidden="1">{#N/A,#N/A,FALSE,"EntpsPIB"}</definedName>
    <definedName name="wrn.EntpsPIB." localSheetId="30" hidden="1">{#N/A,#N/A,FALSE,"EntpsPIB"}</definedName>
    <definedName name="wrn.EntpsPIB." localSheetId="31" hidden="1">{#N/A,#N/A,FALSE,"EntpsPIB"}</definedName>
    <definedName name="wrn.EntpsPIB." localSheetId="32" hidden="1">{#N/A,#N/A,FALSE,"EntpsPIB"}</definedName>
    <definedName name="wrn.EntpsPIB." localSheetId="33" hidden="1">{#N/A,#N/A,FALSE,"EntpsPIB"}</definedName>
    <definedName name="wrn.EntpsPIB." localSheetId="34" hidden="1">{#N/A,#N/A,FALSE,"EntpsPIB"}</definedName>
    <definedName name="wrn.EntpsPIB." localSheetId="35" hidden="1">{#N/A,#N/A,FALSE,"EntpsPIB"}</definedName>
    <definedName name="wrn.EntpsPIB." localSheetId="19" hidden="1">{#N/A,#N/A,FALSE,"EntpsPIB"}</definedName>
    <definedName name="wrn.EntpsPIB." localSheetId="22" hidden="1">{#N/A,#N/A,FALSE,"EntpsPIB"}</definedName>
    <definedName name="wrn.EntpsPIB." localSheetId="25" hidden="1">{#N/A,#N/A,FALSE,"EntpsPIB"}</definedName>
    <definedName name="wrn.EntpsPIB." localSheetId="27" hidden="1">{#N/A,#N/A,FALSE,"EntpsPIB"}</definedName>
    <definedName name="wrn.EntpsPIB." hidden="1">{#N/A,#N/A,FALSE,"EntpsPIB"}</definedName>
    <definedName name="wrn.EXCISE." localSheetId="48" hidden="1">{#N/A,#N/A,FALSE,"EXCISE"}</definedName>
    <definedName name="wrn.EXCISE." localSheetId="49" hidden="1">{#N/A,#N/A,FALSE,"EXCISE"}</definedName>
    <definedName name="wrn.EXCISE." localSheetId="50" hidden="1">{#N/A,#N/A,FALSE,"EXCISE"}</definedName>
    <definedName name="wrn.EXCISE." localSheetId="51" hidden="1">{#N/A,#N/A,FALSE,"EXCISE"}</definedName>
    <definedName name="wrn.EXCISE." localSheetId="52" hidden="1">{#N/A,#N/A,FALSE,"EXCISE"}</definedName>
    <definedName name="wrn.EXCISE." localSheetId="11" hidden="1">{#N/A,#N/A,FALSE,"EXCISE"}</definedName>
    <definedName name="wrn.EXCISE." localSheetId="12" hidden="1">{#N/A,#N/A,FALSE,"EXCISE"}</definedName>
    <definedName name="wrn.EXCISE." localSheetId="13" hidden="1">{#N/A,#N/A,FALSE,"EXCISE"}</definedName>
    <definedName name="wrn.EXCISE." localSheetId="17" hidden="1">{#N/A,#N/A,FALSE,"EXCISE"}</definedName>
    <definedName name="wrn.EXCISE." localSheetId="18" hidden="1">{#N/A,#N/A,FALSE,"EXCISE"}</definedName>
    <definedName name="wrn.EXCISE." localSheetId="20" hidden="1">{#N/A,#N/A,FALSE,"EXCISE"}</definedName>
    <definedName name="wrn.EXCISE." localSheetId="10" hidden="1">{#N/A,#N/A,FALSE,"EXCISE"}</definedName>
    <definedName name="wrn.EXCISE." localSheetId="26" hidden="1">{#N/A,#N/A,FALSE,"EXCISE"}</definedName>
    <definedName name="wrn.EXCISE." localSheetId="23" hidden="1">{#N/A,#N/A,FALSE,"EXCISE"}</definedName>
    <definedName name="wrn.EXCISE." localSheetId="28" hidden="1">{#N/A,#N/A,FALSE,"EXCISE"}</definedName>
    <definedName name="wrn.EXCISE." localSheetId="29" hidden="1">{#N/A,#N/A,FALSE,"EXCISE"}</definedName>
    <definedName name="wrn.EXCISE." localSheetId="30" hidden="1">{#N/A,#N/A,FALSE,"EXCISE"}</definedName>
    <definedName name="wrn.EXCISE." localSheetId="31" hidden="1">{#N/A,#N/A,FALSE,"EXCISE"}</definedName>
    <definedName name="wrn.EXCISE." localSheetId="32" hidden="1">{#N/A,#N/A,FALSE,"EXCISE"}</definedName>
    <definedName name="wrn.EXCISE." localSheetId="19" hidden="1">{#N/A,#N/A,FALSE,"EXCISE"}</definedName>
    <definedName name="wrn.EXCISE." localSheetId="22" hidden="1">{#N/A,#N/A,FALSE,"EXCISE"}</definedName>
    <definedName name="wrn.EXCISE." localSheetId="25" hidden="1">{#N/A,#N/A,FALSE,"EXCISE"}</definedName>
    <definedName name="wrn.EXCISE." localSheetId="27" hidden="1">{#N/A,#N/A,FALSE,"EXCISE"}</definedName>
    <definedName name="wrn.EXCISE." hidden="1">{#N/A,#N/A,FALSE,"EXCISE"}</definedName>
    <definedName name="wrn.EXRATE." localSheetId="48" hidden="1">{#N/A,#N/A,FALSE,"EXRATE"}</definedName>
    <definedName name="wrn.EXRATE." localSheetId="49" hidden="1">{#N/A,#N/A,FALSE,"EXRATE"}</definedName>
    <definedName name="wrn.EXRATE." localSheetId="50" hidden="1">{#N/A,#N/A,FALSE,"EXRATE"}</definedName>
    <definedName name="wrn.EXRATE." localSheetId="51" hidden="1">{#N/A,#N/A,FALSE,"EXRATE"}</definedName>
    <definedName name="wrn.EXRATE." localSheetId="52" hidden="1">{#N/A,#N/A,FALSE,"EXRATE"}</definedName>
    <definedName name="wrn.EXRATE." localSheetId="11" hidden="1">{#N/A,#N/A,FALSE,"EXRATE"}</definedName>
    <definedName name="wrn.EXRATE." localSheetId="12" hidden="1">{#N/A,#N/A,FALSE,"EXRATE"}</definedName>
    <definedName name="wrn.EXRATE." localSheetId="13" hidden="1">{#N/A,#N/A,FALSE,"EXRATE"}</definedName>
    <definedName name="wrn.EXRATE." localSheetId="17" hidden="1">{#N/A,#N/A,FALSE,"EXRATE"}</definedName>
    <definedName name="wrn.EXRATE." localSheetId="18" hidden="1">{#N/A,#N/A,FALSE,"EXRATE"}</definedName>
    <definedName name="wrn.EXRATE." localSheetId="20" hidden="1">{#N/A,#N/A,FALSE,"EXRATE"}</definedName>
    <definedName name="wrn.EXRATE." localSheetId="10" hidden="1">{#N/A,#N/A,FALSE,"EXRATE"}</definedName>
    <definedName name="wrn.EXRATE." localSheetId="26" hidden="1">{#N/A,#N/A,FALSE,"EXRATE"}</definedName>
    <definedName name="wrn.EXRATE." localSheetId="23" hidden="1">{#N/A,#N/A,FALSE,"EXRATE"}</definedName>
    <definedName name="wrn.EXRATE." localSheetId="28" hidden="1">{#N/A,#N/A,FALSE,"EXRATE"}</definedName>
    <definedName name="wrn.EXRATE." localSheetId="29" hidden="1">{#N/A,#N/A,FALSE,"EXRATE"}</definedName>
    <definedName name="wrn.EXRATE." localSheetId="30" hidden="1">{#N/A,#N/A,FALSE,"EXRATE"}</definedName>
    <definedName name="wrn.EXRATE." localSheetId="31" hidden="1">{#N/A,#N/A,FALSE,"EXRATE"}</definedName>
    <definedName name="wrn.EXRATE." localSheetId="32" hidden="1">{#N/A,#N/A,FALSE,"EXRATE"}</definedName>
    <definedName name="wrn.EXRATE." localSheetId="19" hidden="1">{#N/A,#N/A,FALSE,"EXRATE"}</definedName>
    <definedName name="wrn.EXRATE." localSheetId="22" hidden="1">{#N/A,#N/A,FALSE,"EXRATE"}</definedName>
    <definedName name="wrn.EXRATE." localSheetId="25" hidden="1">{#N/A,#N/A,FALSE,"EXRATE"}</definedName>
    <definedName name="wrn.EXRATE." localSheetId="27" hidden="1">{#N/A,#N/A,FALSE,"EXRATE"}</definedName>
    <definedName name="wrn.EXRATE." hidden="1">{#N/A,#N/A,FALSE,"EXRATE"}</definedName>
    <definedName name="wrn.EXTDEBT." localSheetId="48" hidden="1">{#N/A,#N/A,FALSE,"EXTDEBT"}</definedName>
    <definedName name="wrn.EXTDEBT." localSheetId="49" hidden="1">{#N/A,#N/A,FALSE,"EXTDEBT"}</definedName>
    <definedName name="wrn.EXTDEBT." localSheetId="50" hidden="1">{#N/A,#N/A,FALSE,"EXTDEBT"}</definedName>
    <definedName name="wrn.EXTDEBT." localSheetId="51" hidden="1">{#N/A,#N/A,FALSE,"EXTDEBT"}</definedName>
    <definedName name="wrn.EXTDEBT." localSheetId="52" hidden="1">{#N/A,#N/A,FALSE,"EXTDEBT"}</definedName>
    <definedName name="wrn.EXTDEBT." localSheetId="11" hidden="1">{#N/A,#N/A,FALSE,"EXTDEBT"}</definedName>
    <definedName name="wrn.EXTDEBT." localSheetId="12" hidden="1">{#N/A,#N/A,FALSE,"EXTDEBT"}</definedName>
    <definedName name="wrn.EXTDEBT." localSheetId="13" hidden="1">{#N/A,#N/A,FALSE,"EXTDEBT"}</definedName>
    <definedName name="wrn.EXTDEBT." localSheetId="17" hidden="1">{#N/A,#N/A,FALSE,"EXTDEBT"}</definedName>
    <definedName name="wrn.EXTDEBT." localSheetId="18" hidden="1">{#N/A,#N/A,FALSE,"EXTDEBT"}</definedName>
    <definedName name="wrn.EXTDEBT." localSheetId="20" hidden="1">{#N/A,#N/A,FALSE,"EXTDEBT"}</definedName>
    <definedName name="wrn.EXTDEBT." localSheetId="10" hidden="1">{#N/A,#N/A,FALSE,"EXTDEBT"}</definedName>
    <definedName name="wrn.EXTDEBT." localSheetId="26" hidden="1">{#N/A,#N/A,FALSE,"EXTDEBT"}</definedName>
    <definedName name="wrn.EXTDEBT." localSheetId="23" hidden="1">{#N/A,#N/A,FALSE,"EXTDEBT"}</definedName>
    <definedName name="wrn.EXTDEBT." localSheetId="28" hidden="1">{#N/A,#N/A,FALSE,"EXTDEBT"}</definedName>
    <definedName name="wrn.EXTDEBT." localSheetId="29" hidden="1">{#N/A,#N/A,FALSE,"EXTDEBT"}</definedName>
    <definedName name="wrn.EXTDEBT." localSheetId="30" hidden="1">{#N/A,#N/A,FALSE,"EXTDEBT"}</definedName>
    <definedName name="wrn.EXTDEBT." localSheetId="31" hidden="1">{#N/A,#N/A,FALSE,"EXTDEBT"}</definedName>
    <definedName name="wrn.EXTDEBT." localSheetId="32" hidden="1">{#N/A,#N/A,FALSE,"EXTDEBT"}</definedName>
    <definedName name="wrn.EXTDEBT." localSheetId="19" hidden="1">{#N/A,#N/A,FALSE,"EXTDEBT"}</definedName>
    <definedName name="wrn.EXTDEBT." localSheetId="22" hidden="1">{#N/A,#N/A,FALSE,"EXTDEBT"}</definedName>
    <definedName name="wrn.EXTDEBT." localSheetId="25" hidden="1">{#N/A,#N/A,FALSE,"EXTDEBT"}</definedName>
    <definedName name="wrn.EXTDEBT." localSheetId="27" hidden="1">{#N/A,#N/A,FALSE,"EXTDEBT"}</definedName>
    <definedName name="wrn.EXTDEBT." hidden="1">{#N/A,#N/A,FALSE,"EXTDEBT"}</definedName>
    <definedName name="wrn.EXTRABUDGT." localSheetId="48" hidden="1">{#N/A,#N/A,FALSE,"EXTRABUDGT"}</definedName>
    <definedName name="wrn.EXTRABUDGT." localSheetId="49" hidden="1">{#N/A,#N/A,FALSE,"EXTRABUDGT"}</definedName>
    <definedName name="wrn.EXTRABUDGT." localSheetId="50" hidden="1">{#N/A,#N/A,FALSE,"EXTRABUDGT"}</definedName>
    <definedName name="wrn.EXTRABUDGT." localSheetId="51" hidden="1">{#N/A,#N/A,FALSE,"EXTRABUDGT"}</definedName>
    <definedName name="wrn.EXTRABUDGT." localSheetId="52" hidden="1">{#N/A,#N/A,FALSE,"EXTRABUDGT"}</definedName>
    <definedName name="wrn.EXTRABUDGT." localSheetId="11" hidden="1">{#N/A,#N/A,FALSE,"EXTRABUDGT"}</definedName>
    <definedName name="wrn.EXTRABUDGT." localSheetId="12" hidden="1">{#N/A,#N/A,FALSE,"EXTRABUDGT"}</definedName>
    <definedName name="wrn.EXTRABUDGT." localSheetId="13" hidden="1">{#N/A,#N/A,FALSE,"EXTRABUDGT"}</definedName>
    <definedName name="wrn.EXTRABUDGT." localSheetId="17" hidden="1">{#N/A,#N/A,FALSE,"EXTRABUDGT"}</definedName>
    <definedName name="wrn.EXTRABUDGT." localSheetId="18" hidden="1">{#N/A,#N/A,FALSE,"EXTRABUDGT"}</definedName>
    <definedName name="wrn.EXTRABUDGT." localSheetId="20" hidden="1">{#N/A,#N/A,FALSE,"EXTRABUDGT"}</definedName>
    <definedName name="wrn.EXTRABUDGT." localSheetId="10" hidden="1">{#N/A,#N/A,FALSE,"EXTRABUDGT"}</definedName>
    <definedName name="wrn.EXTRABUDGT." localSheetId="26" hidden="1">{#N/A,#N/A,FALSE,"EXTRABUDGT"}</definedName>
    <definedName name="wrn.EXTRABUDGT." localSheetId="23" hidden="1">{#N/A,#N/A,FALSE,"EXTRABUDGT"}</definedName>
    <definedName name="wrn.EXTRABUDGT." localSheetId="28" hidden="1">{#N/A,#N/A,FALSE,"EXTRABUDGT"}</definedName>
    <definedName name="wrn.EXTRABUDGT." localSheetId="29" hidden="1">{#N/A,#N/A,FALSE,"EXTRABUDGT"}</definedName>
    <definedName name="wrn.EXTRABUDGT." localSheetId="30" hidden="1">{#N/A,#N/A,FALSE,"EXTRABUDGT"}</definedName>
    <definedName name="wrn.EXTRABUDGT." localSheetId="31" hidden="1">{#N/A,#N/A,FALSE,"EXTRABUDGT"}</definedName>
    <definedName name="wrn.EXTRABUDGT." localSheetId="32" hidden="1">{#N/A,#N/A,FALSE,"EXTRABUDGT"}</definedName>
    <definedName name="wrn.EXTRABUDGT." localSheetId="19" hidden="1">{#N/A,#N/A,FALSE,"EXTRABUDGT"}</definedName>
    <definedName name="wrn.EXTRABUDGT." localSheetId="22" hidden="1">{#N/A,#N/A,FALSE,"EXTRABUDGT"}</definedName>
    <definedName name="wrn.EXTRABUDGT." localSheetId="25" hidden="1">{#N/A,#N/A,FALSE,"EXTRABUDGT"}</definedName>
    <definedName name="wrn.EXTRABUDGT." localSheetId="27" hidden="1">{#N/A,#N/A,FALSE,"EXTRABUDGT"}</definedName>
    <definedName name="wrn.EXTRABUDGT." hidden="1">{#N/A,#N/A,FALSE,"EXTRABUDGT"}</definedName>
    <definedName name="wrn.EXTRABUDGT2." localSheetId="48" hidden="1">{#N/A,#N/A,FALSE,"EXTRABUDGT2"}</definedName>
    <definedName name="wrn.EXTRABUDGT2." localSheetId="49" hidden="1">{#N/A,#N/A,FALSE,"EXTRABUDGT2"}</definedName>
    <definedName name="wrn.EXTRABUDGT2." localSheetId="50" hidden="1">{#N/A,#N/A,FALSE,"EXTRABUDGT2"}</definedName>
    <definedName name="wrn.EXTRABUDGT2." localSheetId="51" hidden="1">{#N/A,#N/A,FALSE,"EXTRABUDGT2"}</definedName>
    <definedName name="wrn.EXTRABUDGT2." localSheetId="52" hidden="1">{#N/A,#N/A,FALSE,"EXTRABUDGT2"}</definedName>
    <definedName name="wrn.EXTRABUDGT2." localSheetId="11" hidden="1">{#N/A,#N/A,FALSE,"EXTRABUDGT2"}</definedName>
    <definedName name="wrn.EXTRABUDGT2." localSheetId="12" hidden="1">{#N/A,#N/A,FALSE,"EXTRABUDGT2"}</definedName>
    <definedName name="wrn.EXTRABUDGT2." localSheetId="13" hidden="1">{#N/A,#N/A,FALSE,"EXTRABUDGT2"}</definedName>
    <definedName name="wrn.EXTRABUDGT2." localSheetId="17" hidden="1">{#N/A,#N/A,FALSE,"EXTRABUDGT2"}</definedName>
    <definedName name="wrn.EXTRABUDGT2." localSheetId="18" hidden="1">{#N/A,#N/A,FALSE,"EXTRABUDGT2"}</definedName>
    <definedName name="wrn.EXTRABUDGT2." localSheetId="20" hidden="1">{#N/A,#N/A,FALSE,"EXTRABUDGT2"}</definedName>
    <definedName name="wrn.EXTRABUDGT2." localSheetId="10" hidden="1">{#N/A,#N/A,FALSE,"EXTRABUDGT2"}</definedName>
    <definedName name="wrn.EXTRABUDGT2." localSheetId="26" hidden="1">{#N/A,#N/A,FALSE,"EXTRABUDGT2"}</definedName>
    <definedName name="wrn.EXTRABUDGT2." localSheetId="23" hidden="1">{#N/A,#N/A,FALSE,"EXTRABUDGT2"}</definedName>
    <definedName name="wrn.EXTRABUDGT2." localSheetId="28" hidden="1">{#N/A,#N/A,FALSE,"EXTRABUDGT2"}</definedName>
    <definedName name="wrn.EXTRABUDGT2." localSheetId="29" hidden="1">{#N/A,#N/A,FALSE,"EXTRABUDGT2"}</definedName>
    <definedName name="wrn.EXTRABUDGT2." localSheetId="30" hidden="1">{#N/A,#N/A,FALSE,"EXTRABUDGT2"}</definedName>
    <definedName name="wrn.EXTRABUDGT2." localSheetId="31" hidden="1">{#N/A,#N/A,FALSE,"EXTRABUDGT2"}</definedName>
    <definedName name="wrn.EXTRABUDGT2." localSheetId="32" hidden="1">{#N/A,#N/A,FALSE,"EXTRABUDGT2"}</definedName>
    <definedName name="wrn.EXTRABUDGT2." localSheetId="19" hidden="1">{#N/A,#N/A,FALSE,"EXTRABUDGT2"}</definedName>
    <definedName name="wrn.EXTRABUDGT2." localSheetId="22" hidden="1">{#N/A,#N/A,FALSE,"EXTRABUDGT2"}</definedName>
    <definedName name="wrn.EXTRABUDGT2." localSheetId="25" hidden="1">{#N/A,#N/A,FALSE,"EXTRABUDGT2"}</definedName>
    <definedName name="wrn.EXTRABUDGT2." localSheetId="27" hidden="1">{#N/A,#N/A,FALSE,"EXTRABUDGT2"}</definedName>
    <definedName name="wrn.EXTRABUDGT2." hidden="1">{#N/A,#N/A,FALSE,"EXTRABUDGT2"}</definedName>
    <definedName name="wrn.GDP." localSheetId="48" hidden="1">{#N/A,#N/A,FALSE,"GDP_ORIGIN";#N/A,#N/A,FALSE,"EMP_POP"}</definedName>
    <definedName name="wrn.GDP." localSheetId="49" hidden="1">{#N/A,#N/A,FALSE,"GDP_ORIGIN";#N/A,#N/A,FALSE,"EMP_POP"}</definedName>
    <definedName name="wrn.GDP." localSheetId="50" hidden="1">{#N/A,#N/A,FALSE,"GDP_ORIGIN";#N/A,#N/A,FALSE,"EMP_POP"}</definedName>
    <definedName name="wrn.GDP." localSheetId="51" hidden="1">{#N/A,#N/A,FALSE,"GDP_ORIGIN";#N/A,#N/A,FALSE,"EMP_POP"}</definedName>
    <definedName name="wrn.GDP." localSheetId="52" hidden="1">{#N/A,#N/A,FALSE,"GDP_ORIGIN";#N/A,#N/A,FALSE,"EMP_POP"}</definedName>
    <definedName name="wrn.GDP." localSheetId="11" hidden="1">{#N/A,#N/A,FALSE,"GDP_ORIGIN";#N/A,#N/A,FALSE,"EMP_POP"}</definedName>
    <definedName name="wrn.GDP." localSheetId="12" hidden="1">{#N/A,#N/A,FALSE,"GDP_ORIGIN";#N/A,#N/A,FALSE,"EMP_POP"}</definedName>
    <definedName name="wrn.GDP." localSheetId="13" hidden="1">{#N/A,#N/A,FALSE,"GDP_ORIGIN";#N/A,#N/A,FALSE,"EMP_POP"}</definedName>
    <definedName name="wrn.GDP." localSheetId="17" hidden="1">{#N/A,#N/A,FALSE,"GDP_ORIGIN";#N/A,#N/A,FALSE,"EMP_POP"}</definedName>
    <definedName name="wrn.GDP." localSheetId="18" hidden="1">{#N/A,#N/A,FALSE,"GDP_ORIGIN";#N/A,#N/A,FALSE,"EMP_POP"}</definedName>
    <definedName name="wrn.GDP." localSheetId="20" hidden="1">{#N/A,#N/A,FALSE,"GDP_ORIGIN";#N/A,#N/A,FALSE,"EMP_POP"}</definedName>
    <definedName name="wrn.GDP." localSheetId="10" hidden="1">{#N/A,#N/A,FALSE,"GDP_ORIGIN";#N/A,#N/A,FALSE,"EMP_POP"}</definedName>
    <definedName name="wrn.GDP." localSheetId="26" hidden="1">{#N/A,#N/A,FALSE,"GDP_ORIGIN";#N/A,#N/A,FALSE,"EMP_POP"}</definedName>
    <definedName name="wrn.GDP." localSheetId="23" hidden="1">{#N/A,#N/A,FALSE,"GDP_ORIGIN";#N/A,#N/A,FALSE,"EMP_POP"}</definedName>
    <definedName name="wrn.GDP." localSheetId="28" hidden="1">{#N/A,#N/A,FALSE,"GDP_ORIGIN";#N/A,#N/A,FALSE,"EMP_POP"}</definedName>
    <definedName name="wrn.GDP." localSheetId="29" hidden="1">{#N/A,#N/A,FALSE,"GDP_ORIGIN";#N/A,#N/A,FALSE,"EMP_POP"}</definedName>
    <definedName name="wrn.GDP." localSheetId="30" hidden="1">{#N/A,#N/A,FALSE,"GDP_ORIGIN";#N/A,#N/A,FALSE,"EMP_POP"}</definedName>
    <definedName name="wrn.GDP." localSheetId="31" hidden="1">{#N/A,#N/A,FALSE,"GDP_ORIGIN";#N/A,#N/A,FALSE,"EMP_POP"}</definedName>
    <definedName name="wrn.GDP." localSheetId="32" hidden="1">{#N/A,#N/A,FALSE,"GDP_ORIGIN";#N/A,#N/A,FALSE,"EMP_POP"}</definedName>
    <definedName name="wrn.GDP." localSheetId="19" hidden="1">{#N/A,#N/A,FALSE,"GDP_ORIGIN";#N/A,#N/A,FALSE,"EMP_POP"}</definedName>
    <definedName name="wrn.GDP." localSheetId="22" hidden="1">{#N/A,#N/A,FALSE,"GDP_ORIGIN";#N/A,#N/A,FALSE,"EMP_POP"}</definedName>
    <definedName name="wrn.GDP." localSheetId="25" hidden="1">{#N/A,#N/A,FALSE,"GDP_ORIGIN";#N/A,#N/A,FALSE,"EMP_POP"}</definedName>
    <definedName name="wrn.GDP." localSheetId="27" hidden="1">{#N/A,#N/A,FALSE,"GDP_ORIGIN";#N/A,#N/A,FALSE,"EMP_POP"}</definedName>
    <definedName name="wrn.GDP." hidden="1">{#N/A,#N/A,FALSE,"GDP_ORIGIN";#N/A,#N/A,FALSE,"EMP_POP"}</definedName>
    <definedName name="wrn.GGOVT." localSheetId="48" hidden="1">{#N/A,#N/A,FALSE,"GGOVT"}</definedName>
    <definedName name="wrn.GGOVT." localSheetId="49" hidden="1">{#N/A,#N/A,FALSE,"GGOVT"}</definedName>
    <definedName name="wrn.GGOVT." localSheetId="50" hidden="1">{#N/A,#N/A,FALSE,"GGOVT"}</definedName>
    <definedName name="wrn.GGOVT." localSheetId="51" hidden="1">{#N/A,#N/A,FALSE,"GGOVT"}</definedName>
    <definedName name="wrn.GGOVT." localSheetId="52" hidden="1">{#N/A,#N/A,FALSE,"GGOVT"}</definedName>
    <definedName name="wrn.GGOVT." localSheetId="11" hidden="1">{#N/A,#N/A,FALSE,"GGOVT"}</definedName>
    <definedName name="wrn.GGOVT." localSheetId="12" hidden="1">{#N/A,#N/A,FALSE,"GGOVT"}</definedName>
    <definedName name="wrn.GGOVT." localSheetId="13" hidden="1">{#N/A,#N/A,FALSE,"GGOVT"}</definedName>
    <definedName name="wrn.GGOVT." localSheetId="17" hidden="1">{#N/A,#N/A,FALSE,"GGOVT"}</definedName>
    <definedName name="wrn.GGOVT." localSheetId="18" hidden="1">{#N/A,#N/A,FALSE,"GGOVT"}</definedName>
    <definedName name="wrn.GGOVT." localSheetId="20" hidden="1">{#N/A,#N/A,FALSE,"GGOVT"}</definedName>
    <definedName name="wrn.GGOVT." localSheetId="10" hidden="1">{#N/A,#N/A,FALSE,"GGOVT"}</definedName>
    <definedName name="wrn.GGOVT." localSheetId="26" hidden="1">{#N/A,#N/A,FALSE,"GGOVT"}</definedName>
    <definedName name="wrn.GGOVT." localSheetId="23" hidden="1">{#N/A,#N/A,FALSE,"GGOVT"}</definedName>
    <definedName name="wrn.GGOVT." localSheetId="28" hidden="1">{#N/A,#N/A,FALSE,"GGOVT"}</definedName>
    <definedName name="wrn.GGOVT." localSheetId="29" hidden="1">{#N/A,#N/A,FALSE,"GGOVT"}</definedName>
    <definedName name="wrn.GGOVT." localSheetId="30" hidden="1">{#N/A,#N/A,FALSE,"GGOVT"}</definedName>
    <definedName name="wrn.GGOVT." localSheetId="31" hidden="1">{#N/A,#N/A,FALSE,"GGOVT"}</definedName>
    <definedName name="wrn.GGOVT." localSheetId="32" hidden="1">{#N/A,#N/A,FALSE,"GGOVT"}</definedName>
    <definedName name="wrn.GGOVT." localSheetId="19" hidden="1">{#N/A,#N/A,FALSE,"GGOVT"}</definedName>
    <definedName name="wrn.GGOVT." localSheetId="22" hidden="1">{#N/A,#N/A,FALSE,"GGOVT"}</definedName>
    <definedName name="wrn.GGOVT." localSheetId="25" hidden="1">{#N/A,#N/A,FALSE,"GGOVT"}</definedName>
    <definedName name="wrn.GGOVT." localSheetId="27" hidden="1">{#N/A,#N/A,FALSE,"GGOVT"}</definedName>
    <definedName name="wrn.GGOVT." hidden="1">{#N/A,#N/A,FALSE,"GGOVT"}</definedName>
    <definedName name="wrn.GGOVT2." localSheetId="48" hidden="1">{#N/A,#N/A,FALSE,"GGOVT2"}</definedName>
    <definedName name="wrn.GGOVT2." localSheetId="49" hidden="1">{#N/A,#N/A,FALSE,"GGOVT2"}</definedName>
    <definedName name="wrn.GGOVT2." localSheetId="50" hidden="1">{#N/A,#N/A,FALSE,"GGOVT2"}</definedName>
    <definedName name="wrn.GGOVT2." localSheetId="51" hidden="1">{#N/A,#N/A,FALSE,"GGOVT2"}</definedName>
    <definedName name="wrn.GGOVT2." localSheetId="52" hidden="1">{#N/A,#N/A,FALSE,"GGOVT2"}</definedName>
    <definedName name="wrn.GGOVT2." localSheetId="11" hidden="1">{#N/A,#N/A,FALSE,"GGOVT2"}</definedName>
    <definedName name="wrn.GGOVT2." localSheetId="12" hidden="1">{#N/A,#N/A,FALSE,"GGOVT2"}</definedName>
    <definedName name="wrn.GGOVT2." localSheetId="13" hidden="1">{#N/A,#N/A,FALSE,"GGOVT2"}</definedName>
    <definedName name="wrn.GGOVT2." localSheetId="17" hidden="1">{#N/A,#N/A,FALSE,"GGOVT2"}</definedName>
    <definedName name="wrn.GGOVT2." localSheetId="18" hidden="1">{#N/A,#N/A,FALSE,"GGOVT2"}</definedName>
    <definedName name="wrn.GGOVT2." localSheetId="20" hidden="1">{#N/A,#N/A,FALSE,"GGOVT2"}</definedName>
    <definedName name="wrn.GGOVT2." localSheetId="10" hidden="1">{#N/A,#N/A,FALSE,"GGOVT2"}</definedName>
    <definedName name="wrn.GGOVT2." localSheetId="26" hidden="1">{#N/A,#N/A,FALSE,"GGOVT2"}</definedName>
    <definedName name="wrn.GGOVT2." localSheetId="23" hidden="1">{#N/A,#N/A,FALSE,"GGOVT2"}</definedName>
    <definedName name="wrn.GGOVT2." localSheetId="28" hidden="1">{#N/A,#N/A,FALSE,"GGOVT2"}</definedName>
    <definedName name="wrn.GGOVT2." localSheetId="29" hidden="1">{#N/A,#N/A,FALSE,"GGOVT2"}</definedName>
    <definedName name="wrn.GGOVT2." localSheetId="30" hidden="1">{#N/A,#N/A,FALSE,"GGOVT2"}</definedName>
    <definedName name="wrn.GGOVT2." localSheetId="31" hidden="1">{#N/A,#N/A,FALSE,"GGOVT2"}</definedName>
    <definedName name="wrn.GGOVT2." localSheetId="32" hidden="1">{#N/A,#N/A,FALSE,"GGOVT2"}</definedName>
    <definedName name="wrn.GGOVT2." localSheetId="19" hidden="1">{#N/A,#N/A,FALSE,"GGOVT2"}</definedName>
    <definedName name="wrn.GGOVT2." localSheetId="22" hidden="1">{#N/A,#N/A,FALSE,"GGOVT2"}</definedName>
    <definedName name="wrn.GGOVT2." localSheetId="25" hidden="1">{#N/A,#N/A,FALSE,"GGOVT2"}</definedName>
    <definedName name="wrn.GGOVT2." localSheetId="27" hidden="1">{#N/A,#N/A,FALSE,"GGOVT2"}</definedName>
    <definedName name="wrn.GGOVT2." hidden="1">{#N/A,#N/A,FALSE,"GGOVT2"}</definedName>
    <definedName name="wrn.GGOVTPC." localSheetId="48" hidden="1">{#N/A,#N/A,FALSE,"GGOVT%"}</definedName>
    <definedName name="wrn.GGOVTPC." localSheetId="49" hidden="1">{#N/A,#N/A,FALSE,"GGOVT%"}</definedName>
    <definedName name="wrn.GGOVTPC." localSheetId="50" hidden="1">{#N/A,#N/A,FALSE,"GGOVT%"}</definedName>
    <definedName name="wrn.GGOVTPC." localSheetId="51" hidden="1">{#N/A,#N/A,FALSE,"GGOVT%"}</definedName>
    <definedName name="wrn.GGOVTPC." localSheetId="52" hidden="1">{#N/A,#N/A,FALSE,"GGOVT%"}</definedName>
    <definedName name="wrn.GGOVTPC." localSheetId="11" hidden="1">{#N/A,#N/A,FALSE,"GGOVT%"}</definedName>
    <definedName name="wrn.GGOVTPC." localSheetId="12" hidden="1">{#N/A,#N/A,FALSE,"GGOVT%"}</definedName>
    <definedName name="wrn.GGOVTPC." localSheetId="13" hidden="1">{#N/A,#N/A,FALSE,"GGOVT%"}</definedName>
    <definedName name="wrn.GGOVTPC." localSheetId="17" hidden="1">{#N/A,#N/A,FALSE,"GGOVT%"}</definedName>
    <definedName name="wrn.GGOVTPC." localSheetId="18" hidden="1">{#N/A,#N/A,FALSE,"GGOVT%"}</definedName>
    <definedName name="wrn.GGOVTPC." localSheetId="20" hidden="1">{#N/A,#N/A,FALSE,"GGOVT%"}</definedName>
    <definedName name="wrn.GGOVTPC." localSheetId="10" hidden="1">{#N/A,#N/A,FALSE,"GGOVT%"}</definedName>
    <definedName name="wrn.GGOVTPC." localSheetId="26" hidden="1">{#N/A,#N/A,FALSE,"GGOVT%"}</definedName>
    <definedName name="wrn.GGOVTPC." localSheetId="23" hidden="1">{#N/A,#N/A,FALSE,"GGOVT%"}</definedName>
    <definedName name="wrn.GGOVTPC." localSheetId="28" hidden="1">{#N/A,#N/A,FALSE,"GGOVT%"}</definedName>
    <definedName name="wrn.GGOVTPC." localSheetId="29" hidden="1">{#N/A,#N/A,FALSE,"GGOVT%"}</definedName>
    <definedName name="wrn.GGOVTPC." localSheetId="30" hidden="1">{#N/A,#N/A,FALSE,"GGOVT%"}</definedName>
    <definedName name="wrn.GGOVTPC." localSheetId="31" hidden="1">{#N/A,#N/A,FALSE,"GGOVT%"}</definedName>
    <definedName name="wrn.GGOVTPC." localSheetId="32" hidden="1">{#N/A,#N/A,FALSE,"GGOVT%"}</definedName>
    <definedName name="wrn.GGOVTPC." localSheetId="19" hidden="1">{#N/A,#N/A,FALSE,"GGOVT%"}</definedName>
    <definedName name="wrn.GGOVTPC." localSheetId="22" hidden="1">{#N/A,#N/A,FALSE,"GGOVT%"}</definedName>
    <definedName name="wrn.GGOVTPC." localSheetId="25" hidden="1">{#N/A,#N/A,FALSE,"GGOVT%"}</definedName>
    <definedName name="wrn.GGOVTPC." localSheetId="27" hidden="1">{#N/A,#N/A,FALSE,"GGOVT%"}</definedName>
    <definedName name="wrn.GGOVTPC." hidden="1">{#N/A,#N/A,FALSE,"GGOVT%"}</definedName>
    <definedName name="wrn.INCOMETX." localSheetId="48" hidden="1">{#N/A,#N/A,FALSE,"INCOMETX"}</definedName>
    <definedName name="wrn.INCOMETX." localSheetId="49" hidden="1">{#N/A,#N/A,FALSE,"INCOMETX"}</definedName>
    <definedName name="wrn.INCOMETX." localSheetId="50" hidden="1">{#N/A,#N/A,FALSE,"INCOMETX"}</definedName>
    <definedName name="wrn.INCOMETX." localSheetId="51" hidden="1">{#N/A,#N/A,FALSE,"INCOMETX"}</definedName>
    <definedName name="wrn.INCOMETX." localSheetId="52" hidden="1">{#N/A,#N/A,FALSE,"INCOMETX"}</definedName>
    <definedName name="wrn.INCOMETX." localSheetId="11" hidden="1">{#N/A,#N/A,FALSE,"INCOMETX"}</definedName>
    <definedName name="wrn.INCOMETX." localSheetId="12" hidden="1">{#N/A,#N/A,FALSE,"INCOMETX"}</definedName>
    <definedName name="wrn.INCOMETX." localSheetId="13" hidden="1">{#N/A,#N/A,FALSE,"INCOMETX"}</definedName>
    <definedName name="wrn.INCOMETX." localSheetId="17" hidden="1">{#N/A,#N/A,FALSE,"INCOMETX"}</definedName>
    <definedName name="wrn.INCOMETX." localSheetId="18" hidden="1">{#N/A,#N/A,FALSE,"INCOMETX"}</definedName>
    <definedName name="wrn.INCOMETX." localSheetId="20" hidden="1">{#N/A,#N/A,FALSE,"INCOMETX"}</definedName>
    <definedName name="wrn.INCOMETX." localSheetId="10" hidden="1">{#N/A,#N/A,FALSE,"INCOMETX"}</definedName>
    <definedName name="wrn.INCOMETX." localSheetId="26" hidden="1">{#N/A,#N/A,FALSE,"INCOMETX"}</definedName>
    <definedName name="wrn.INCOMETX." localSheetId="23" hidden="1">{#N/A,#N/A,FALSE,"INCOMETX"}</definedName>
    <definedName name="wrn.INCOMETX." localSheetId="28" hidden="1">{#N/A,#N/A,FALSE,"INCOMETX"}</definedName>
    <definedName name="wrn.INCOMETX." localSheetId="29" hidden="1">{#N/A,#N/A,FALSE,"INCOMETX"}</definedName>
    <definedName name="wrn.INCOMETX." localSheetId="30" hidden="1">{#N/A,#N/A,FALSE,"INCOMETX"}</definedName>
    <definedName name="wrn.INCOMETX." localSheetId="31" hidden="1">{#N/A,#N/A,FALSE,"INCOMETX"}</definedName>
    <definedName name="wrn.INCOMETX." localSheetId="32" hidden="1">{#N/A,#N/A,FALSE,"INCOMETX"}</definedName>
    <definedName name="wrn.INCOMETX." localSheetId="19" hidden="1">{#N/A,#N/A,FALSE,"INCOMETX"}</definedName>
    <definedName name="wrn.INCOMETX." localSheetId="22" hidden="1">{#N/A,#N/A,FALSE,"INCOMETX"}</definedName>
    <definedName name="wrn.INCOMETX." localSheetId="25" hidden="1">{#N/A,#N/A,FALSE,"INCOMETX"}</definedName>
    <definedName name="wrn.INCOMETX." localSheetId="27" hidden="1">{#N/A,#N/A,FALSE,"INCOMETX"}</definedName>
    <definedName name="wrn.INCOMETX." hidden="1">{#N/A,#N/A,FALSE,"INCOMETX"}</definedName>
    <definedName name="wrn.Input._.and._.output._.tables." localSheetId="48" hidden="1">{#N/A,#N/A,FALSE,"SimInp1";#N/A,#N/A,FALSE,"SimInp2";#N/A,#N/A,FALSE,"SimOut1";#N/A,#N/A,FALSE,"SimOut2";#N/A,#N/A,FALSE,"SimOut3";#N/A,#N/A,FALSE,"SimOut4";#N/A,#N/A,FALSE,"SimOut5"}</definedName>
    <definedName name="wrn.Input._.and._.output._.tables." localSheetId="49"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localSheetId="51" hidden="1">{#N/A,#N/A,FALSE,"SimInp1";#N/A,#N/A,FALSE,"SimInp2";#N/A,#N/A,FALSE,"SimOut1";#N/A,#N/A,FALSE,"SimOut2";#N/A,#N/A,FALSE,"SimOut3";#N/A,#N/A,FALSE,"SimOut4";#N/A,#N/A,FALSE,"SimOut5"}</definedName>
    <definedName name="wrn.Input._.and._.output._.tables." localSheetId="52"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3"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0"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48" hidden="1">{#N/A,#N/A,FALSE,"INTERST"}</definedName>
    <definedName name="wrn.INTERST." localSheetId="49" hidden="1">{#N/A,#N/A,FALSE,"INTERST"}</definedName>
    <definedName name="wrn.INTERST." localSheetId="50" hidden="1">{#N/A,#N/A,FALSE,"INTERST"}</definedName>
    <definedName name="wrn.INTERST." localSheetId="51" hidden="1">{#N/A,#N/A,FALSE,"INTERST"}</definedName>
    <definedName name="wrn.INTERST." localSheetId="52" hidden="1">{#N/A,#N/A,FALSE,"INTERST"}</definedName>
    <definedName name="wrn.INTERST." localSheetId="11" hidden="1">{#N/A,#N/A,FALSE,"INTERST"}</definedName>
    <definedName name="wrn.INTERST." localSheetId="12" hidden="1">{#N/A,#N/A,FALSE,"INTERST"}</definedName>
    <definedName name="wrn.INTERST." localSheetId="13" hidden="1">{#N/A,#N/A,FALSE,"INTERST"}</definedName>
    <definedName name="wrn.INTERST." localSheetId="17" hidden="1">{#N/A,#N/A,FALSE,"INTERST"}</definedName>
    <definedName name="wrn.INTERST." localSheetId="18" hidden="1">{#N/A,#N/A,FALSE,"INTERST"}</definedName>
    <definedName name="wrn.INTERST." localSheetId="20" hidden="1">{#N/A,#N/A,FALSE,"INTERST"}</definedName>
    <definedName name="wrn.INTERST." localSheetId="10" hidden="1">{#N/A,#N/A,FALSE,"INTERST"}</definedName>
    <definedName name="wrn.INTERST." localSheetId="26" hidden="1">{#N/A,#N/A,FALSE,"INTERST"}</definedName>
    <definedName name="wrn.INTERST." localSheetId="23" hidden="1">{#N/A,#N/A,FALSE,"INTERST"}</definedName>
    <definedName name="wrn.INTERST." localSheetId="28" hidden="1">{#N/A,#N/A,FALSE,"INTERST"}</definedName>
    <definedName name="wrn.INTERST." localSheetId="29" hidden="1">{#N/A,#N/A,FALSE,"INTERST"}</definedName>
    <definedName name="wrn.INTERST." localSheetId="30" hidden="1">{#N/A,#N/A,FALSE,"INTERST"}</definedName>
    <definedName name="wrn.INTERST." localSheetId="31" hidden="1">{#N/A,#N/A,FALSE,"INTERST"}</definedName>
    <definedName name="wrn.INTERST." localSheetId="32" hidden="1">{#N/A,#N/A,FALSE,"INTERST"}</definedName>
    <definedName name="wrn.INTERST." localSheetId="19" hidden="1">{#N/A,#N/A,FALSE,"INTERST"}</definedName>
    <definedName name="wrn.INTERST." localSheetId="22" hidden="1">{#N/A,#N/A,FALSE,"INTERST"}</definedName>
    <definedName name="wrn.INTERST." localSheetId="25" hidden="1">{#N/A,#N/A,FALSE,"INTERST"}</definedName>
    <definedName name="wrn.INTERST." localSheetId="27" hidden="1">{#N/A,#N/A,FALSE,"INTERST"}</definedName>
    <definedName name="wrn.INTERST." hidden="1">{#N/A,#N/A,FALSE,"INTERST"}</definedName>
    <definedName name="wrn.JANSEP97." localSheetId="4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48" hidden="1">{"Main Economic Indicators",#N/A,FALSE,"C"}</definedName>
    <definedName name="wrn.Main._.Economic._.Indicators." localSheetId="49" hidden="1">{"Main Economic Indicators",#N/A,FALSE,"C"}</definedName>
    <definedName name="wrn.Main._.Economic._.Indicators." localSheetId="50" hidden="1">{"Main Economic Indicators",#N/A,FALSE,"C"}</definedName>
    <definedName name="wrn.Main._.Economic._.Indicators." localSheetId="51" hidden="1">{"Main Economic Indicators",#N/A,FALSE,"C"}</definedName>
    <definedName name="wrn.Main._.Economic._.Indicators." localSheetId="52" hidden="1">{"Main Economic Indicators",#N/A,FALSE,"C"}</definedName>
    <definedName name="wrn.Main._.Economic._.Indicators." localSheetId="11" hidden="1">{"Main Economic Indicators",#N/A,FALSE,"C"}</definedName>
    <definedName name="wrn.Main._.Economic._.Indicators." localSheetId="12" hidden="1">{"Main Economic Indicators",#N/A,FALSE,"C"}</definedName>
    <definedName name="wrn.Main._.Economic._.Indicators." localSheetId="13"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20" hidden="1">{"Main Economic Indicators",#N/A,FALSE,"C"}</definedName>
    <definedName name="wrn.Main._.Economic._.Indicators." localSheetId="21" hidden="1">{"Main Economic Indicators",#N/A,FALSE,"C"}</definedName>
    <definedName name="wrn.Main._.Economic._.Indicators." localSheetId="10" hidden="1">{"Main Economic Indicators",#N/A,FALSE,"C"}</definedName>
    <definedName name="wrn.Main._.Economic._.Indicators." localSheetId="26" hidden="1">{"Main Economic Indicators",#N/A,FALSE,"C"}</definedName>
    <definedName name="wrn.Main._.Economic._.Indicators." localSheetId="23"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0"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4" hidden="1">{"Main Economic Indicators",#N/A,FALSE,"C"}</definedName>
    <definedName name="wrn.Main._.Economic._.Indicators." localSheetId="35" hidden="1">{"Main Economic Indicators",#N/A,FALSE,"C"}</definedName>
    <definedName name="wrn.Main._.Economic._.Indicators." localSheetId="19" hidden="1">{"Main Economic Indicators",#N/A,FALSE,"C"}</definedName>
    <definedName name="wrn.Main._.Economic._.Indicators." localSheetId="22" hidden="1">{"Main Economic Indicators",#N/A,FALSE,"C"}</definedName>
    <definedName name="wrn.Main._.Economic._.Indicators." localSheetId="25" hidden="1">{"Main Economic Indicators",#N/A,FALSE,"C"}</definedName>
    <definedName name="wrn.Main._.Economic._.Indicators." localSheetId="27" hidden="1">{"Main Economic Indicators",#N/A,FALSE,"C"}</definedName>
    <definedName name="wrn.Main._.Economic._.Indicators." hidden="1">{"Main Economic Indicators",#N/A,FALSE,"C"}</definedName>
    <definedName name="wrn.MDABOP." localSheetId="48" hidden="1">{"BOP_TAB",#N/A,FALSE,"N";"MIDTERM_TAB",#N/A,FALSE,"O";"FUND_CRED",#N/A,FALSE,"P";"DEBT_TAB1",#N/A,FALSE,"Q";"DEBT_TAB2",#N/A,FALSE,"Q";"FORFIN_TAB1",#N/A,FALSE,"R";"FORFIN_TAB2",#N/A,FALSE,"R";"BOP_ANALY",#N/A,FALSE,"U"}</definedName>
    <definedName name="wrn.MDABOP." localSheetId="49"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localSheetId="51" hidden="1">{"BOP_TAB",#N/A,FALSE,"N";"MIDTERM_TAB",#N/A,FALSE,"O";"FUND_CRED",#N/A,FALSE,"P";"DEBT_TAB1",#N/A,FALSE,"Q";"DEBT_TAB2",#N/A,FALSE,"Q";"FORFIN_TAB1",#N/A,FALSE,"R";"FORFIN_TAB2",#N/A,FALSE,"R";"BOP_ANALY",#N/A,FALSE,"U"}</definedName>
    <definedName name="wrn.MDABOP." localSheetId="52"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3"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0"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48" hidden="1">{#N/A,#N/A,FALSE,"CONTENTS";#N/A,#N/A,FALSE,"BOP";#N/A,#N/A,FALSE,"EXP";#N/A,#N/A,FALSE,"EXPG";#N/A,#N/A,FALSE,"EXPP";#N/A,#N/A,FALSE,"IMP";#N/A,#N/A,FALSE,"TOT";#N/A,#N/A,FALSE,"SERV";#N/A,#N/A,FALSE,"TRAN";#N/A,#N/A,FALSE,"DEBT"}</definedName>
    <definedName name="wrn.MIT." localSheetId="49" hidden="1">{#N/A,#N/A,FALSE,"CONTENTS";#N/A,#N/A,FALSE,"BOP";#N/A,#N/A,FALSE,"EXP";#N/A,#N/A,FALSE,"EXPG";#N/A,#N/A,FALSE,"EXPP";#N/A,#N/A,FALSE,"IMP";#N/A,#N/A,FALSE,"TOT";#N/A,#N/A,FALSE,"SERV";#N/A,#N/A,FALSE,"TRAN";#N/A,#N/A,FALSE,"DEBT"}</definedName>
    <definedName name="wrn.MIT." localSheetId="50" hidden="1">{#N/A,#N/A,FALSE,"CONTENTS";#N/A,#N/A,FALSE,"BOP";#N/A,#N/A,FALSE,"EXP";#N/A,#N/A,FALSE,"EXPG";#N/A,#N/A,FALSE,"EXPP";#N/A,#N/A,FALSE,"IMP";#N/A,#N/A,FALSE,"TOT";#N/A,#N/A,FALSE,"SERV";#N/A,#N/A,FALSE,"TRAN";#N/A,#N/A,FALSE,"DEBT"}</definedName>
    <definedName name="wrn.MIT." localSheetId="51" hidden="1">{#N/A,#N/A,FALSE,"CONTENTS";#N/A,#N/A,FALSE,"BOP";#N/A,#N/A,FALSE,"EXP";#N/A,#N/A,FALSE,"EXPG";#N/A,#N/A,FALSE,"EXPP";#N/A,#N/A,FALSE,"IMP";#N/A,#N/A,FALSE,"TOT";#N/A,#N/A,FALSE,"SERV";#N/A,#N/A,FALSE,"TRAN";#N/A,#N/A,FALSE,"DEBT"}</definedName>
    <definedName name="wrn.MIT." localSheetId="52" hidden="1">{#N/A,#N/A,FALSE,"CONTENTS";#N/A,#N/A,FALSE,"BOP";#N/A,#N/A,FALSE,"EXP";#N/A,#N/A,FALSE,"EXPG";#N/A,#N/A,FALSE,"EXPP";#N/A,#N/A,FALSE,"IMP";#N/A,#N/A,FALSE,"TOT";#N/A,#N/A,FALSE,"SERV";#N/A,#N/A,FALSE,"TRAN";#N/A,#N/A,FALSE,"DEBT"}</definedName>
    <definedName name="wrn.MIT." localSheetId="11" hidden="1">{#N/A,#N/A,FALSE,"CONTENTS";#N/A,#N/A,FALSE,"BOP";#N/A,#N/A,FALSE,"EXP";#N/A,#N/A,FALSE,"EXPG";#N/A,#N/A,FALSE,"EXPP";#N/A,#N/A,FALSE,"IMP";#N/A,#N/A,FALSE,"TOT";#N/A,#N/A,FALSE,"SERV";#N/A,#N/A,FALSE,"TRAN";#N/A,#N/A,FALSE,"DEBT"}</definedName>
    <definedName name="wrn.MIT." localSheetId="12" hidden="1">{#N/A,#N/A,FALSE,"CONTENTS";#N/A,#N/A,FALSE,"BOP";#N/A,#N/A,FALSE,"EXP";#N/A,#N/A,FALSE,"EXPG";#N/A,#N/A,FALSE,"EXPP";#N/A,#N/A,FALSE,"IMP";#N/A,#N/A,FALSE,"TOT";#N/A,#N/A,FALSE,"SERV";#N/A,#N/A,FALSE,"TRAN";#N/A,#N/A,FALSE,"DEBT"}</definedName>
    <definedName name="wrn.MIT." localSheetId="13" hidden="1">{#N/A,#N/A,FALSE,"CONTENTS";#N/A,#N/A,FALSE,"BOP";#N/A,#N/A,FALSE,"EXP";#N/A,#N/A,FALSE,"EXPG";#N/A,#N/A,FALSE,"EXPP";#N/A,#N/A,FALSE,"IMP";#N/A,#N/A,FALSE,"TOT";#N/A,#N/A,FALSE,"SERV";#N/A,#N/A,FALSE,"TRAN";#N/A,#N/A,FALSE,"DEBT"}</definedName>
    <definedName name="wrn.MIT." localSheetId="17" hidden="1">{#N/A,#N/A,FALSE,"CONTENTS";#N/A,#N/A,FALSE,"BOP";#N/A,#N/A,FALSE,"EXP";#N/A,#N/A,FALSE,"EXPG";#N/A,#N/A,FALSE,"EXPP";#N/A,#N/A,FALSE,"IMP";#N/A,#N/A,FALSE,"TOT";#N/A,#N/A,FALSE,"SERV";#N/A,#N/A,FALSE,"TRAN";#N/A,#N/A,FALSE,"DEBT"}</definedName>
    <definedName name="wrn.MIT." localSheetId="18" hidden="1">{#N/A,#N/A,FALSE,"CONTENTS";#N/A,#N/A,FALSE,"BOP";#N/A,#N/A,FALSE,"EXP";#N/A,#N/A,FALSE,"EXPG";#N/A,#N/A,FALSE,"EXPP";#N/A,#N/A,FALSE,"IMP";#N/A,#N/A,FALSE,"TOT";#N/A,#N/A,FALSE,"SERV";#N/A,#N/A,FALSE,"TRAN";#N/A,#N/A,FALSE,"DEBT"}</definedName>
    <definedName name="wrn.MIT." localSheetId="20" hidden="1">{#N/A,#N/A,FALSE,"CONTENTS";#N/A,#N/A,FALSE,"BOP";#N/A,#N/A,FALSE,"EXP";#N/A,#N/A,FALSE,"EXPG";#N/A,#N/A,FALSE,"EXPP";#N/A,#N/A,FALSE,"IMP";#N/A,#N/A,FALSE,"TOT";#N/A,#N/A,FALSE,"SERV";#N/A,#N/A,FALSE,"TRAN";#N/A,#N/A,FALSE,"DEBT"}</definedName>
    <definedName name="wrn.MIT." localSheetId="21" hidden="1">{#N/A,#N/A,FALSE,"CONTENTS";#N/A,#N/A,FALSE,"BOP";#N/A,#N/A,FALSE,"EXP";#N/A,#N/A,FALSE,"EXPG";#N/A,#N/A,FALSE,"EXPP";#N/A,#N/A,FALSE,"IMP";#N/A,#N/A,FALSE,"TOT";#N/A,#N/A,FALSE,"SERV";#N/A,#N/A,FALSE,"TRAN";#N/A,#N/A,FALSE,"DEBT"}</definedName>
    <definedName name="wrn.MIT." localSheetId="10" hidden="1">{#N/A,#N/A,FALSE,"CONTENTS";#N/A,#N/A,FALSE,"BOP";#N/A,#N/A,FALSE,"EXP";#N/A,#N/A,FALSE,"EXPG";#N/A,#N/A,FALSE,"EXPP";#N/A,#N/A,FALSE,"IMP";#N/A,#N/A,FALSE,"TOT";#N/A,#N/A,FALSE,"SERV";#N/A,#N/A,FALSE,"TRAN";#N/A,#N/A,FALSE,"DEBT"}</definedName>
    <definedName name="wrn.MIT." localSheetId="26" hidden="1">{#N/A,#N/A,FALSE,"CONTENTS";#N/A,#N/A,FALSE,"BOP";#N/A,#N/A,FALSE,"EXP";#N/A,#N/A,FALSE,"EXPG";#N/A,#N/A,FALSE,"EXPP";#N/A,#N/A,FALSE,"IMP";#N/A,#N/A,FALSE,"TOT";#N/A,#N/A,FALSE,"SERV";#N/A,#N/A,FALSE,"TRAN";#N/A,#N/A,FALSE,"DEBT"}</definedName>
    <definedName name="wrn.MIT." localSheetId="23" hidden="1">{#N/A,#N/A,FALSE,"CONTENTS";#N/A,#N/A,FALSE,"BOP";#N/A,#N/A,FALSE,"EXP";#N/A,#N/A,FALSE,"EXPG";#N/A,#N/A,FALSE,"EXPP";#N/A,#N/A,FALSE,"IMP";#N/A,#N/A,FALSE,"TOT";#N/A,#N/A,FALSE,"SERV";#N/A,#N/A,FALSE,"TRAN";#N/A,#N/A,FALSE,"DEBT"}</definedName>
    <definedName name="wrn.MIT." localSheetId="28" hidden="1">{#N/A,#N/A,FALSE,"CONTENTS";#N/A,#N/A,FALSE,"BOP";#N/A,#N/A,FALSE,"EXP";#N/A,#N/A,FALSE,"EXPG";#N/A,#N/A,FALSE,"EXPP";#N/A,#N/A,FALSE,"IMP";#N/A,#N/A,FALSE,"TOT";#N/A,#N/A,FALSE,"SERV";#N/A,#N/A,FALSE,"TRAN";#N/A,#N/A,FALSE,"DEBT"}</definedName>
    <definedName name="wrn.MIT." localSheetId="29" hidden="1">{#N/A,#N/A,FALSE,"CONTENTS";#N/A,#N/A,FALSE,"BOP";#N/A,#N/A,FALSE,"EXP";#N/A,#N/A,FALSE,"EXPG";#N/A,#N/A,FALSE,"EXPP";#N/A,#N/A,FALSE,"IMP";#N/A,#N/A,FALSE,"TOT";#N/A,#N/A,FALSE,"SERV";#N/A,#N/A,FALSE,"TRAN";#N/A,#N/A,FALSE,"DEBT"}</definedName>
    <definedName name="wrn.MIT." localSheetId="30" hidden="1">{#N/A,#N/A,FALSE,"CONTENTS";#N/A,#N/A,FALSE,"BOP";#N/A,#N/A,FALSE,"EXP";#N/A,#N/A,FALSE,"EXPG";#N/A,#N/A,FALSE,"EXPP";#N/A,#N/A,FALSE,"IMP";#N/A,#N/A,FALSE,"TOT";#N/A,#N/A,FALSE,"SERV";#N/A,#N/A,FALSE,"TRAN";#N/A,#N/A,FALSE,"DEBT"}</definedName>
    <definedName name="wrn.MIT." localSheetId="31" hidden="1">{#N/A,#N/A,FALSE,"CONTENTS";#N/A,#N/A,FALSE,"BOP";#N/A,#N/A,FALSE,"EXP";#N/A,#N/A,FALSE,"EXPG";#N/A,#N/A,FALSE,"EXPP";#N/A,#N/A,FALSE,"IMP";#N/A,#N/A,FALSE,"TOT";#N/A,#N/A,FALSE,"SERV";#N/A,#N/A,FALSE,"TRAN";#N/A,#N/A,FALSE,"DEBT"}</definedName>
    <definedName name="wrn.MIT." localSheetId="32" hidden="1">{#N/A,#N/A,FALSE,"CONTENTS";#N/A,#N/A,FALSE,"BOP";#N/A,#N/A,FALSE,"EXP";#N/A,#N/A,FALSE,"EXPG";#N/A,#N/A,FALSE,"EXPP";#N/A,#N/A,FALSE,"IMP";#N/A,#N/A,FALSE,"TOT";#N/A,#N/A,FALSE,"SERV";#N/A,#N/A,FALSE,"TRAN";#N/A,#N/A,FALSE,"DEBT"}</definedName>
    <definedName name="wrn.MIT." localSheetId="33" hidden="1">{#N/A,#N/A,FALSE,"CONTENTS";#N/A,#N/A,FALSE,"BOP";#N/A,#N/A,FALSE,"EXP";#N/A,#N/A,FALSE,"EXPG";#N/A,#N/A,FALSE,"EXPP";#N/A,#N/A,FALSE,"IMP";#N/A,#N/A,FALSE,"TOT";#N/A,#N/A,FALSE,"SERV";#N/A,#N/A,FALSE,"TRAN";#N/A,#N/A,FALSE,"DEBT"}</definedName>
    <definedName name="wrn.MIT." localSheetId="34" hidden="1">{#N/A,#N/A,FALSE,"CONTENTS";#N/A,#N/A,FALSE,"BOP";#N/A,#N/A,FALSE,"EXP";#N/A,#N/A,FALSE,"EXPG";#N/A,#N/A,FALSE,"EXPP";#N/A,#N/A,FALSE,"IMP";#N/A,#N/A,FALSE,"TOT";#N/A,#N/A,FALSE,"SERV";#N/A,#N/A,FALSE,"TRAN";#N/A,#N/A,FALSE,"DEBT"}</definedName>
    <definedName name="wrn.MIT." localSheetId="35" hidden="1">{#N/A,#N/A,FALSE,"CONTENTS";#N/A,#N/A,FALSE,"BOP";#N/A,#N/A,FALSE,"EXP";#N/A,#N/A,FALSE,"EXPG";#N/A,#N/A,FALSE,"EXPP";#N/A,#N/A,FALSE,"IMP";#N/A,#N/A,FALSE,"TOT";#N/A,#N/A,FALSE,"SERV";#N/A,#N/A,FALSE,"TRAN";#N/A,#N/A,FALSE,"DEBT"}</definedName>
    <definedName name="wrn.MIT." localSheetId="19" hidden="1">{#N/A,#N/A,FALSE,"CONTENTS";#N/A,#N/A,FALSE,"BOP";#N/A,#N/A,FALSE,"EXP";#N/A,#N/A,FALSE,"EXPG";#N/A,#N/A,FALSE,"EXPP";#N/A,#N/A,FALSE,"IMP";#N/A,#N/A,FALSE,"TOT";#N/A,#N/A,FALSE,"SERV";#N/A,#N/A,FALSE,"TRAN";#N/A,#N/A,FALSE,"DEBT"}</definedName>
    <definedName name="wrn.MIT." localSheetId="22" hidden="1">{#N/A,#N/A,FALSE,"CONTENTS";#N/A,#N/A,FALSE,"BOP";#N/A,#N/A,FALSE,"EXP";#N/A,#N/A,FALSE,"EXPG";#N/A,#N/A,FALSE,"EXPP";#N/A,#N/A,FALSE,"IMP";#N/A,#N/A,FALSE,"TOT";#N/A,#N/A,FALSE,"SERV";#N/A,#N/A,FALSE,"TRAN";#N/A,#N/A,FALSE,"DEBT"}</definedName>
    <definedName name="wrn.MIT." localSheetId="25" hidden="1">{#N/A,#N/A,FALSE,"CONTENTS";#N/A,#N/A,FALSE,"BOP";#N/A,#N/A,FALSE,"EXP";#N/A,#N/A,FALSE,"EXPG";#N/A,#N/A,FALSE,"EXPP";#N/A,#N/A,FALSE,"IMP";#N/A,#N/A,FALSE,"TOT";#N/A,#N/A,FALSE,"SERV";#N/A,#N/A,FALSE,"TRAN";#N/A,#N/A,FALSE,"DEBT"}</definedName>
    <definedName name="wrn.MIT." localSheetId="27"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48" hidden="1">{"MONA",#N/A,FALSE,"S"}</definedName>
    <definedName name="wrn.MONA." localSheetId="49" hidden="1">{"MONA",#N/A,FALSE,"S"}</definedName>
    <definedName name="wrn.MONA." localSheetId="50" hidden="1">{"MONA",#N/A,FALSE,"S"}</definedName>
    <definedName name="wrn.MONA." localSheetId="51" hidden="1">{"MONA",#N/A,FALSE,"S"}</definedName>
    <definedName name="wrn.MONA." localSheetId="52" hidden="1">{"MONA",#N/A,FALSE,"S"}</definedName>
    <definedName name="wrn.MONA." localSheetId="11" hidden="1">{"MONA",#N/A,FALSE,"S"}</definedName>
    <definedName name="wrn.MONA." localSheetId="12" hidden="1">{"MONA",#N/A,FALSE,"S"}</definedName>
    <definedName name="wrn.MONA." localSheetId="13" hidden="1">{"MONA",#N/A,FALSE,"S"}</definedName>
    <definedName name="wrn.MONA." localSheetId="17" hidden="1">{"MONA",#N/A,FALSE,"S"}</definedName>
    <definedName name="wrn.MONA." localSheetId="18" hidden="1">{"MONA",#N/A,FALSE,"S"}</definedName>
    <definedName name="wrn.MONA." localSheetId="20" hidden="1">{"MONA",#N/A,FALSE,"S"}</definedName>
    <definedName name="wrn.MONA." localSheetId="10" hidden="1">{"MONA",#N/A,FALSE,"S"}</definedName>
    <definedName name="wrn.MONA." localSheetId="26" hidden="1">{"MONA",#N/A,FALSE,"S"}</definedName>
    <definedName name="wrn.MONA." localSheetId="23" hidden="1">{"MONA",#N/A,FALSE,"S"}</definedName>
    <definedName name="wrn.MONA." localSheetId="28" hidden="1">{"MONA",#N/A,FALSE,"S"}</definedName>
    <definedName name="wrn.MONA." localSheetId="29" hidden="1">{"MONA",#N/A,FALSE,"S"}</definedName>
    <definedName name="wrn.MONA." localSheetId="30" hidden="1">{"MONA",#N/A,FALSE,"S"}</definedName>
    <definedName name="wrn.MONA." localSheetId="31" hidden="1">{"MONA",#N/A,FALSE,"S"}</definedName>
    <definedName name="wrn.MONA." localSheetId="32" hidden="1">{"MONA",#N/A,FALSE,"S"}</definedName>
    <definedName name="wrn.MONA." localSheetId="19" hidden="1">{"MONA",#N/A,FALSE,"S"}</definedName>
    <definedName name="wrn.MONA." localSheetId="22" hidden="1">{"MONA",#N/A,FALSE,"S"}</definedName>
    <definedName name="wrn.MONA." localSheetId="25" hidden="1">{"MONA",#N/A,FALSE,"S"}</definedName>
    <definedName name="wrn.MONA." localSheetId="27" hidden="1">{"MONA",#N/A,FALSE,"S"}</definedName>
    <definedName name="wrn.MONA." hidden="1">{"MONA",#N/A,FALSE,"S"}</definedName>
    <definedName name="wrn.Monthsheet." localSheetId="48" hidden="1">{"Minpmon",#N/A,FALSE,"Monthinput"}</definedName>
    <definedName name="wrn.Monthsheet." localSheetId="49" hidden="1">{"Minpmon",#N/A,FALSE,"Monthinput"}</definedName>
    <definedName name="wrn.Monthsheet." localSheetId="50" hidden="1">{"Minpmon",#N/A,FALSE,"Monthinput"}</definedName>
    <definedName name="wrn.Monthsheet." localSheetId="51" hidden="1">{"Minpmon",#N/A,FALSE,"Monthinput"}</definedName>
    <definedName name="wrn.Monthsheet." localSheetId="52" hidden="1">{"Minpmon",#N/A,FALSE,"Monthinput"}</definedName>
    <definedName name="wrn.Monthsheet." localSheetId="11" hidden="1">{"Minpmon",#N/A,FALSE,"Monthinput"}</definedName>
    <definedName name="wrn.Monthsheet." localSheetId="12" hidden="1">{"Minpmon",#N/A,FALSE,"Monthinput"}</definedName>
    <definedName name="wrn.Monthsheet." localSheetId="13" hidden="1">{"Minpmon",#N/A,FALSE,"Monthinput"}</definedName>
    <definedName name="wrn.Monthsheet." localSheetId="17" hidden="1">{"Minpmon",#N/A,FALSE,"Monthinput"}</definedName>
    <definedName name="wrn.Monthsheet." localSheetId="18" hidden="1">{"Minpmon",#N/A,FALSE,"Monthinput"}</definedName>
    <definedName name="wrn.Monthsheet." localSheetId="20" hidden="1">{"Minpmon",#N/A,FALSE,"Monthinput"}</definedName>
    <definedName name="wrn.Monthsheet." localSheetId="21" hidden="1">{"Minpmon",#N/A,FALSE,"Monthinput"}</definedName>
    <definedName name="wrn.Monthsheet." localSheetId="10" hidden="1">{"Minpmon",#N/A,FALSE,"Monthinput"}</definedName>
    <definedName name="wrn.Monthsheet." localSheetId="26" hidden="1">{"Minpmon",#N/A,FALSE,"Monthinput"}</definedName>
    <definedName name="wrn.Monthsheet." localSheetId="23" hidden="1">{"Minpmon",#N/A,FALSE,"Monthinput"}</definedName>
    <definedName name="wrn.Monthsheet." localSheetId="28" hidden="1">{"Minpmon",#N/A,FALSE,"Monthinput"}</definedName>
    <definedName name="wrn.Monthsheet." localSheetId="29" hidden="1">{"Minpmon",#N/A,FALSE,"Monthinput"}</definedName>
    <definedName name="wrn.Monthsheet." localSheetId="30" hidden="1">{"Minpmon",#N/A,FALSE,"Monthinput"}</definedName>
    <definedName name="wrn.Monthsheet." localSheetId="31" hidden="1">{"Minpmon",#N/A,FALSE,"Monthinput"}</definedName>
    <definedName name="wrn.Monthsheet." localSheetId="32" hidden="1">{"Minpmon",#N/A,FALSE,"Monthinput"}</definedName>
    <definedName name="wrn.Monthsheet." localSheetId="33" hidden="1">{"Minpmon",#N/A,FALSE,"Monthinput"}</definedName>
    <definedName name="wrn.Monthsheet." localSheetId="34" hidden="1">{"Minpmon",#N/A,FALSE,"Monthinput"}</definedName>
    <definedName name="wrn.Monthsheet." localSheetId="35" hidden="1">{"Minpmon",#N/A,FALSE,"Monthinput"}</definedName>
    <definedName name="wrn.Monthsheet." localSheetId="19" hidden="1">{"Minpmon",#N/A,FALSE,"Monthinput"}</definedName>
    <definedName name="wrn.Monthsheet." localSheetId="22" hidden="1">{"Minpmon",#N/A,FALSE,"Monthinput"}</definedName>
    <definedName name="wrn.Monthsheet." localSheetId="25" hidden="1">{"Minpmon",#N/A,FALSE,"Monthinput"}</definedName>
    <definedName name="wrn.Monthsheet." localSheetId="27" hidden="1">{"Minpmon",#N/A,FALSE,"Monthinput"}</definedName>
    <definedName name="wrn.Monthsheet." hidden="1">{"Minpmon",#N/A,FALSE,"Monthinput"}</definedName>
    <definedName name="wrn.MS." localSheetId="48" hidden="1">{#N/A,#N/A,FALSE,"MS"}</definedName>
    <definedName name="wrn.MS." localSheetId="49" hidden="1">{#N/A,#N/A,FALSE,"MS"}</definedName>
    <definedName name="wrn.MS." localSheetId="50" hidden="1">{#N/A,#N/A,FALSE,"MS"}</definedName>
    <definedName name="wrn.MS." localSheetId="51" hidden="1">{#N/A,#N/A,FALSE,"MS"}</definedName>
    <definedName name="wrn.MS." localSheetId="52" hidden="1">{#N/A,#N/A,FALSE,"MS"}</definedName>
    <definedName name="wrn.MS." localSheetId="11" hidden="1">{#N/A,#N/A,FALSE,"MS"}</definedName>
    <definedName name="wrn.MS." localSheetId="12" hidden="1">{#N/A,#N/A,FALSE,"MS"}</definedName>
    <definedName name="wrn.MS." localSheetId="13" hidden="1">{#N/A,#N/A,FALSE,"MS"}</definedName>
    <definedName name="wrn.MS." localSheetId="17" hidden="1">{#N/A,#N/A,FALSE,"MS"}</definedName>
    <definedName name="wrn.MS." localSheetId="18" hidden="1">{#N/A,#N/A,FALSE,"MS"}</definedName>
    <definedName name="wrn.MS." localSheetId="20" hidden="1">{#N/A,#N/A,FALSE,"MS"}</definedName>
    <definedName name="wrn.MS." localSheetId="10" hidden="1">{#N/A,#N/A,FALSE,"MS"}</definedName>
    <definedName name="wrn.MS." localSheetId="26" hidden="1">{#N/A,#N/A,FALSE,"MS"}</definedName>
    <definedName name="wrn.MS." localSheetId="23" hidden="1">{#N/A,#N/A,FALSE,"MS"}</definedName>
    <definedName name="wrn.MS." localSheetId="28" hidden="1">{#N/A,#N/A,FALSE,"MS"}</definedName>
    <definedName name="wrn.MS." localSheetId="29" hidden="1">{#N/A,#N/A,FALSE,"MS"}</definedName>
    <definedName name="wrn.MS." localSheetId="30" hidden="1">{#N/A,#N/A,FALSE,"MS"}</definedName>
    <definedName name="wrn.MS." localSheetId="31" hidden="1">{#N/A,#N/A,FALSE,"MS"}</definedName>
    <definedName name="wrn.MS." localSheetId="32" hidden="1">{#N/A,#N/A,FALSE,"MS"}</definedName>
    <definedName name="wrn.MS." localSheetId="19" hidden="1">{#N/A,#N/A,FALSE,"MS"}</definedName>
    <definedName name="wrn.MS." localSheetId="22" hidden="1">{#N/A,#N/A,FALSE,"MS"}</definedName>
    <definedName name="wrn.MS." localSheetId="25" hidden="1">{#N/A,#N/A,FALSE,"MS"}</definedName>
    <definedName name="wrn.MS." localSheetId="27" hidden="1">{#N/A,#N/A,FALSE,"MS"}</definedName>
    <definedName name="wrn.MS." hidden="1">{#N/A,#N/A,FALSE,"MS"}</definedName>
    <definedName name="wrn.NBG." localSheetId="48" hidden="1">{#N/A,#N/A,FALSE,"NBG"}</definedName>
    <definedName name="wrn.NBG." localSheetId="49" hidden="1">{#N/A,#N/A,FALSE,"NBG"}</definedName>
    <definedName name="wrn.NBG." localSheetId="50" hidden="1">{#N/A,#N/A,FALSE,"NBG"}</definedName>
    <definedName name="wrn.NBG." localSheetId="51" hidden="1">{#N/A,#N/A,FALSE,"NBG"}</definedName>
    <definedName name="wrn.NBG." localSheetId="52" hidden="1">{#N/A,#N/A,FALSE,"NBG"}</definedName>
    <definedName name="wrn.NBG." localSheetId="11" hidden="1">{#N/A,#N/A,FALSE,"NBG"}</definedName>
    <definedName name="wrn.NBG." localSheetId="12" hidden="1">{#N/A,#N/A,FALSE,"NBG"}</definedName>
    <definedName name="wrn.NBG." localSheetId="13" hidden="1">{#N/A,#N/A,FALSE,"NBG"}</definedName>
    <definedName name="wrn.NBG." localSheetId="17" hidden="1">{#N/A,#N/A,FALSE,"NBG"}</definedName>
    <definedName name="wrn.NBG." localSheetId="18" hidden="1">{#N/A,#N/A,FALSE,"NBG"}</definedName>
    <definedName name="wrn.NBG." localSheetId="20" hidden="1">{#N/A,#N/A,FALSE,"NBG"}</definedName>
    <definedName name="wrn.NBG." localSheetId="10" hidden="1">{#N/A,#N/A,FALSE,"NBG"}</definedName>
    <definedName name="wrn.NBG." localSheetId="26" hidden="1">{#N/A,#N/A,FALSE,"NBG"}</definedName>
    <definedName name="wrn.NBG." localSheetId="23" hidden="1">{#N/A,#N/A,FALSE,"NBG"}</definedName>
    <definedName name="wrn.NBG." localSheetId="28" hidden="1">{#N/A,#N/A,FALSE,"NBG"}</definedName>
    <definedName name="wrn.NBG." localSheetId="29" hidden="1">{#N/A,#N/A,FALSE,"NBG"}</definedName>
    <definedName name="wrn.NBG." localSheetId="30" hidden="1">{#N/A,#N/A,FALSE,"NBG"}</definedName>
    <definedName name="wrn.NBG." localSheetId="31" hidden="1">{#N/A,#N/A,FALSE,"NBG"}</definedName>
    <definedName name="wrn.NBG." localSheetId="32" hidden="1">{#N/A,#N/A,FALSE,"NBG"}</definedName>
    <definedName name="wrn.NBG." localSheetId="19" hidden="1">{#N/A,#N/A,FALSE,"NBG"}</definedName>
    <definedName name="wrn.NBG." localSheetId="22" hidden="1">{#N/A,#N/A,FALSE,"NBG"}</definedName>
    <definedName name="wrn.NBG." localSheetId="25" hidden="1">{#N/A,#N/A,FALSE,"NBG"}</definedName>
    <definedName name="wrn.NBG." localSheetId="27" hidden="1">{#N/A,#N/A,FALSE,"NBG"}</definedName>
    <definedName name="wrn.NBG." hidden="1">{#N/A,#N/A,FALSE,"NBG"}</definedName>
    <definedName name="wrn.NFPS._.GDP." localSheetId="48" hidden="1">{#N/A,#N/A,FALSE,"NFPS GDP"}</definedName>
    <definedName name="wrn.NFPS._.GDP." localSheetId="49" hidden="1">{#N/A,#N/A,FALSE,"NFPS GDP"}</definedName>
    <definedName name="wrn.NFPS._.GDP." localSheetId="50" hidden="1">{#N/A,#N/A,FALSE,"NFPS GDP"}</definedName>
    <definedName name="wrn.NFPS._.GDP." localSheetId="51" hidden="1">{#N/A,#N/A,FALSE,"NFPS GDP"}</definedName>
    <definedName name="wrn.NFPS._.GDP." localSheetId="52" hidden="1">{#N/A,#N/A,FALSE,"NFPS GDP"}</definedName>
    <definedName name="wrn.NFPS._.GDP." localSheetId="11" hidden="1">{#N/A,#N/A,FALSE,"NFPS GDP"}</definedName>
    <definedName name="wrn.NFPS._.GDP." localSheetId="12" hidden="1">{#N/A,#N/A,FALSE,"NFPS GDP"}</definedName>
    <definedName name="wrn.NFPS._.GDP." localSheetId="13" hidden="1">{#N/A,#N/A,FALSE,"NFPS GDP"}</definedName>
    <definedName name="wrn.NFPS._.GDP." localSheetId="17" hidden="1">{#N/A,#N/A,FALSE,"NFPS GDP"}</definedName>
    <definedName name="wrn.NFPS._.GDP." localSheetId="18" hidden="1">{#N/A,#N/A,FALSE,"NFPS GDP"}</definedName>
    <definedName name="wrn.NFPS._.GDP." localSheetId="20" hidden="1">{#N/A,#N/A,FALSE,"NFPS GDP"}</definedName>
    <definedName name="wrn.NFPS._.GDP." localSheetId="21" hidden="1">{#N/A,#N/A,FALSE,"NFPS GDP"}</definedName>
    <definedName name="wrn.NFPS._.GDP." localSheetId="10" hidden="1">{#N/A,#N/A,FALSE,"NFPS GDP"}</definedName>
    <definedName name="wrn.NFPS._.GDP." localSheetId="26" hidden="1">{#N/A,#N/A,FALSE,"NFPS GDP"}</definedName>
    <definedName name="wrn.NFPS._.GDP." localSheetId="23" hidden="1">{#N/A,#N/A,FALSE,"NFPS GDP"}</definedName>
    <definedName name="wrn.NFPS._.GDP." localSheetId="28" hidden="1">{#N/A,#N/A,FALSE,"NFPS GDP"}</definedName>
    <definedName name="wrn.NFPS._.GDP." localSheetId="29" hidden="1">{#N/A,#N/A,FALSE,"NFPS GDP"}</definedName>
    <definedName name="wrn.NFPS._.GDP." localSheetId="30" hidden="1">{#N/A,#N/A,FALSE,"NFPS GDP"}</definedName>
    <definedName name="wrn.NFPS._.GDP." localSheetId="31" hidden="1">{#N/A,#N/A,FALSE,"NFPS GDP"}</definedName>
    <definedName name="wrn.NFPS._.GDP." localSheetId="32" hidden="1">{#N/A,#N/A,FALSE,"NFPS GDP"}</definedName>
    <definedName name="wrn.NFPS._.GDP." localSheetId="33" hidden="1">{#N/A,#N/A,FALSE,"NFPS GDP"}</definedName>
    <definedName name="wrn.NFPS._.GDP." localSheetId="34" hidden="1">{#N/A,#N/A,FALSE,"NFPS GDP"}</definedName>
    <definedName name="wrn.NFPS._.GDP." localSheetId="35" hidden="1">{#N/A,#N/A,FALSE,"NFPS GDP"}</definedName>
    <definedName name="wrn.NFPS._.GDP." localSheetId="19" hidden="1">{#N/A,#N/A,FALSE,"NFPS GDP"}</definedName>
    <definedName name="wrn.NFPS._.GDP." localSheetId="22" hidden="1">{#N/A,#N/A,FALSE,"NFPS GDP"}</definedName>
    <definedName name="wrn.NFPS._.GDP." localSheetId="25" hidden="1">{#N/A,#N/A,FALSE,"NFPS GDP"}</definedName>
    <definedName name="wrn.NFPS._.GDP." localSheetId="27" hidden="1">{#N/A,#N/A,FALSE,"NFPS GDP"}</definedName>
    <definedName name="wrn.NFPS._.GDP." hidden="1">{#N/A,#N/A,FALSE,"NFPS GDP"}</definedName>
    <definedName name="wrn.original." localSheetId="48" hidden="1">{"Original",#N/A,FALSE,"CENTBANK";"Original",#N/A,FALSE,"COMBANKS"}</definedName>
    <definedName name="wrn.original." localSheetId="49" hidden="1">{"Original",#N/A,FALSE,"CENTBANK";"Original",#N/A,FALSE,"COMBANKS"}</definedName>
    <definedName name="wrn.original." localSheetId="50" hidden="1">{"Original",#N/A,FALSE,"CENTBANK";"Original",#N/A,FALSE,"COMBANKS"}</definedName>
    <definedName name="wrn.original." localSheetId="51" hidden="1">{"Original",#N/A,FALSE,"CENTBANK";"Original",#N/A,FALSE,"COMBANKS"}</definedName>
    <definedName name="wrn.original." localSheetId="52" hidden="1">{"Original",#N/A,FALSE,"CENTBANK";"Original",#N/A,FALSE,"COMBANKS"}</definedName>
    <definedName name="wrn.original." localSheetId="11" hidden="1">{"Original",#N/A,FALSE,"CENTBANK";"Original",#N/A,FALSE,"COMBANKS"}</definedName>
    <definedName name="wrn.original." localSheetId="12" hidden="1">{"Original",#N/A,FALSE,"CENTBANK";"Original",#N/A,FALSE,"COMBANKS"}</definedName>
    <definedName name="wrn.original." localSheetId="13" hidden="1">{"Original",#N/A,FALSE,"CENTBANK";"Original",#N/A,FALSE,"COMBANKS"}</definedName>
    <definedName name="wrn.original." localSheetId="17" hidden="1">{"Original",#N/A,FALSE,"CENTBANK";"Original",#N/A,FALSE,"COMBANKS"}</definedName>
    <definedName name="wrn.original." localSheetId="18" hidden="1">{"Original",#N/A,FALSE,"CENTBANK";"Original",#N/A,FALSE,"COMBANKS"}</definedName>
    <definedName name="wrn.original." localSheetId="20" hidden="1">{"Original",#N/A,FALSE,"CENTBANK";"Original",#N/A,FALSE,"COMBANKS"}</definedName>
    <definedName name="wrn.original." localSheetId="21" hidden="1">{"Original",#N/A,FALSE,"CENTBANK";"Original",#N/A,FALSE,"COMBANKS"}</definedName>
    <definedName name="wrn.original." localSheetId="10" hidden="1">{"Original",#N/A,FALSE,"CENTBANK";"Original",#N/A,FALSE,"COMBANKS"}</definedName>
    <definedName name="wrn.original." localSheetId="26" hidden="1">{"Original",#N/A,FALSE,"CENTBANK";"Original",#N/A,FALSE,"COMBANKS"}</definedName>
    <definedName name="wrn.original." localSheetId="23" hidden="1">{"Original",#N/A,FALSE,"CENTBANK";"Original",#N/A,FALSE,"COMBANKS"}</definedName>
    <definedName name="wrn.original." localSheetId="28" hidden="1">{"Original",#N/A,FALSE,"CENTBANK";"Original",#N/A,FALSE,"COMBANKS"}</definedName>
    <definedName name="wrn.original." localSheetId="29" hidden="1">{"Original",#N/A,FALSE,"CENTBANK";"Original",#N/A,FALSE,"COMBANKS"}</definedName>
    <definedName name="wrn.original." localSheetId="30" hidden="1">{"Original",#N/A,FALSE,"CENTBANK";"Original",#N/A,FALSE,"COMBANKS"}</definedName>
    <definedName name="wrn.original." localSheetId="31" hidden="1">{"Original",#N/A,FALSE,"CENTBANK";"Original",#N/A,FALSE,"COMBANKS"}</definedName>
    <definedName name="wrn.original." localSheetId="32" hidden="1">{"Original",#N/A,FALSE,"CENTBANK";"Original",#N/A,FALSE,"COMBANKS"}</definedName>
    <definedName name="wrn.original." localSheetId="33" hidden="1">{"Original",#N/A,FALSE,"CENTBANK";"Original",#N/A,FALSE,"COMBANKS"}</definedName>
    <definedName name="wrn.original." localSheetId="34" hidden="1">{"Original",#N/A,FALSE,"CENTBANK";"Original",#N/A,FALSE,"COMBANKS"}</definedName>
    <definedName name="wrn.original." localSheetId="35" hidden="1">{"Original",#N/A,FALSE,"CENTBANK";"Original",#N/A,FALSE,"COMBANKS"}</definedName>
    <definedName name="wrn.original." localSheetId="19" hidden="1">{"Original",#N/A,FALSE,"CENTBANK";"Original",#N/A,FALSE,"COMBANKS"}</definedName>
    <definedName name="wrn.original." localSheetId="22" hidden="1">{"Original",#N/A,FALSE,"CENTBANK";"Original",#N/A,FALSE,"COMBANKS"}</definedName>
    <definedName name="wrn.original." localSheetId="25" hidden="1">{"Original",#N/A,FALSE,"CENTBANK";"Original",#N/A,FALSE,"COMBANKS"}</definedName>
    <definedName name="wrn.original." localSheetId="27" hidden="1">{"Original",#N/A,FALSE,"CENTBANK";"Original",#N/A,FALSE,"COMBANKS"}</definedName>
    <definedName name="wrn.original." hidden="1">{"Original",#N/A,FALSE,"CENTBANK";"Original",#N/A,FALSE,"COMBANKS"}</definedName>
    <definedName name="wrn.Output._.tables." localSheetId="48" hidden="1">{#N/A,#N/A,FALSE,"I";#N/A,#N/A,FALSE,"J";#N/A,#N/A,FALSE,"K";#N/A,#N/A,FALSE,"L";#N/A,#N/A,FALSE,"M";#N/A,#N/A,FALSE,"N";#N/A,#N/A,FALSE,"O"}</definedName>
    <definedName name="wrn.Output._.tables." localSheetId="49" hidden="1">{#N/A,#N/A,FALSE,"I";#N/A,#N/A,FALSE,"J";#N/A,#N/A,FALSE,"K";#N/A,#N/A,FALSE,"L";#N/A,#N/A,FALSE,"M";#N/A,#N/A,FALSE,"N";#N/A,#N/A,FALSE,"O"}</definedName>
    <definedName name="wrn.Output._.tables." localSheetId="50" hidden="1">{#N/A,#N/A,FALSE,"I";#N/A,#N/A,FALSE,"J";#N/A,#N/A,FALSE,"K";#N/A,#N/A,FALSE,"L";#N/A,#N/A,FALSE,"M";#N/A,#N/A,FALSE,"N";#N/A,#N/A,FALSE,"O"}</definedName>
    <definedName name="wrn.Output._.tables." localSheetId="51" hidden="1">{#N/A,#N/A,FALSE,"I";#N/A,#N/A,FALSE,"J";#N/A,#N/A,FALSE,"K";#N/A,#N/A,FALSE,"L";#N/A,#N/A,FALSE,"M";#N/A,#N/A,FALSE,"N";#N/A,#N/A,FALSE,"O"}</definedName>
    <definedName name="wrn.Output._.tables." localSheetId="52" hidden="1">{#N/A,#N/A,FALSE,"I";#N/A,#N/A,FALSE,"J";#N/A,#N/A,FALSE,"K";#N/A,#N/A,FALSE,"L";#N/A,#N/A,FALSE,"M";#N/A,#N/A,FALSE,"N";#N/A,#N/A,FALSE,"O"}</definedName>
    <definedName name="wrn.Output._.tables." localSheetId="11"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20" hidden="1">{#N/A,#N/A,FALSE,"I";#N/A,#N/A,FALSE,"J";#N/A,#N/A,FALSE,"K";#N/A,#N/A,FALSE,"L";#N/A,#N/A,FALSE,"M";#N/A,#N/A,FALSE,"N";#N/A,#N/A,FALSE,"O"}</definedName>
    <definedName name="wrn.Output._.tables." localSheetId="10" hidden="1">{#N/A,#N/A,FALSE,"I";#N/A,#N/A,FALSE,"J";#N/A,#N/A,FALSE,"K";#N/A,#N/A,FALSE,"L";#N/A,#N/A,FALSE,"M";#N/A,#N/A,FALSE,"N";#N/A,#N/A,FALSE,"O"}</definedName>
    <definedName name="wrn.Output._.tables." localSheetId="26" hidden="1">{#N/A,#N/A,FALSE,"I";#N/A,#N/A,FALSE,"J";#N/A,#N/A,FALSE,"K";#N/A,#N/A,FALSE,"L";#N/A,#N/A,FALSE,"M";#N/A,#N/A,FALSE,"N";#N/A,#N/A,FALSE,"O"}</definedName>
    <definedName name="wrn.Output._.tables." localSheetId="23"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0"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19" hidden="1">{#N/A,#N/A,FALSE,"I";#N/A,#N/A,FALSE,"J";#N/A,#N/A,FALSE,"K";#N/A,#N/A,FALSE,"L";#N/A,#N/A,FALSE,"M";#N/A,#N/A,FALSE,"N";#N/A,#N/A,FALSE,"O"}</definedName>
    <definedName name="wrn.Output._.tables." localSheetId="22" hidden="1">{#N/A,#N/A,FALSE,"I";#N/A,#N/A,FALSE,"J";#N/A,#N/A,FALSE,"K";#N/A,#N/A,FALSE,"L";#N/A,#N/A,FALSE,"M";#N/A,#N/A,FALSE,"N";#N/A,#N/A,FALSE,"O"}</definedName>
    <definedName name="wrn.Output._.tables." localSheetId="25" hidden="1">{#N/A,#N/A,FALSE,"I";#N/A,#N/A,FALSE,"J";#N/A,#N/A,FALSE,"K";#N/A,#N/A,FALSE,"L";#N/A,#N/A,FALSE,"M";#N/A,#N/A,FALSE,"N";#N/A,#N/A,FALSE,"O"}</definedName>
    <definedName name="wrn.Output._.tables." localSheetId="27" hidden="1">{#N/A,#N/A,FALSE,"I";#N/A,#N/A,FALSE,"J";#N/A,#N/A,FALSE,"K";#N/A,#N/A,FALSE,"L";#N/A,#N/A,FALSE,"M";#N/A,#N/A,FALSE,"N";#N/A,#N/A,FALSE,"O"}</definedName>
    <definedName name="wrn.Output._.tables." hidden="1">{#N/A,#N/A,FALSE,"I";#N/A,#N/A,FALSE,"J";#N/A,#N/A,FALSE,"K";#N/A,#N/A,FALSE,"L";#N/A,#N/A,FALSE,"M";#N/A,#N/A,FALSE,"N";#N/A,#N/A,FALSE,"O"}</definedName>
    <definedName name="wrn.PCPI." localSheetId="48" hidden="1">{#N/A,#N/A,FALSE,"PCPI"}</definedName>
    <definedName name="wrn.PCPI." localSheetId="49" hidden="1">{#N/A,#N/A,FALSE,"PCPI"}</definedName>
    <definedName name="wrn.PCPI." localSheetId="50" hidden="1">{#N/A,#N/A,FALSE,"PCPI"}</definedName>
    <definedName name="wrn.PCPI." localSheetId="51" hidden="1">{#N/A,#N/A,FALSE,"PCPI"}</definedName>
    <definedName name="wrn.PCPI." localSheetId="52" hidden="1">{#N/A,#N/A,FALSE,"PCPI"}</definedName>
    <definedName name="wrn.PCPI." localSheetId="11" hidden="1">{#N/A,#N/A,FALSE,"PCPI"}</definedName>
    <definedName name="wrn.PCPI." localSheetId="12" hidden="1">{#N/A,#N/A,FALSE,"PCPI"}</definedName>
    <definedName name="wrn.PCPI." localSheetId="13" hidden="1">{#N/A,#N/A,FALSE,"PCPI"}</definedName>
    <definedName name="wrn.PCPI." localSheetId="17" hidden="1">{#N/A,#N/A,FALSE,"PCPI"}</definedName>
    <definedName name="wrn.PCPI." localSheetId="18" hidden="1">{#N/A,#N/A,FALSE,"PCPI"}</definedName>
    <definedName name="wrn.PCPI." localSheetId="20" hidden="1">{#N/A,#N/A,FALSE,"PCPI"}</definedName>
    <definedName name="wrn.PCPI." localSheetId="10" hidden="1">{#N/A,#N/A,FALSE,"PCPI"}</definedName>
    <definedName name="wrn.PCPI." localSheetId="26" hidden="1">{#N/A,#N/A,FALSE,"PCPI"}</definedName>
    <definedName name="wrn.PCPI." localSheetId="23" hidden="1">{#N/A,#N/A,FALSE,"PCPI"}</definedName>
    <definedName name="wrn.PCPI." localSheetId="28" hidden="1">{#N/A,#N/A,FALSE,"PCPI"}</definedName>
    <definedName name="wrn.PCPI." localSheetId="29" hidden="1">{#N/A,#N/A,FALSE,"PCPI"}</definedName>
    <definedName name="wrn.PCPI." localSheetId="30" hidden="1">{#N/A,#N/A,FALSE,"PCPI"}</definedName>
    <definedName name="wrn.PCPI." localSheetId="31" hidden="1">{#N/A,#N/A,FALSE,"PCPI"}</definedName>
    <definedName name="wrn.PCPI." localSheetId="32" hidden="1">{#N/A,#N/A,FALSE,"PCPI"}</definedName>
    <definedName name="wrn.PCPI." localSheetId="19" hidden="1">{#N/A,#N/A,FALSE,"PCPI"}</definedName>
    <definedName name="wrn.PCPI." localSheetId="22" hidden="1">{#N/A,#N/A,FALSE,"PCPI"}</definedName>
    <definedName name="wrn.PCPI." localSheetId="25" hidden="1">{#N/A,#N/A,FALSE,"PCPI"}</definedName>
    <definedName name="wrn.PCPI." localSheetId="27" hidden="1">{#N/A,#N/A,FALSE,"PCPI"}</definedName>
    <definedName name="wrn.PCPI." hidden="1">{#N/A,#N/A,FALSE,"PCPI"}</definedName>
    <definedName name="wrn.PENSION." localSheetId="48" hidden="1">{#N/A,#N/A,FALSE,"PENSION"}</definedName>
    <definedName name="wrn.PENSION." localSheetId="49" hidden="1">{#N/A,#N/A,FALSE,"PENSION"}</definedName>
    <definedName name="wrn.PENSION." localSheetId="50" hidden="1">{#N/A,#N/A,FALSE,"PENSION"}</definedName>
    <definedName name="wrn.PENSION." localSheetId="51" hidden="1">{#N/A,#N/A,FALSE,"PENSION"}</definedName>
    <definedName name="wrn.PENSION." localSheetId="52" hidden="1">{#N/A,#N/A,FALSE,"PENSION"}</definedName>
    <definedName name="wrn.PENSION." localSheetId="11" hidden="1">{#N/A,#N/A,FALSE,"PENSION"}</definedName>
    <definedName name="wrn.PENSION." localSheetId="12" hidden="1">{#N/A,#N/A,FALSE,"PENSION"}</definedName>
    <definedName name="wrn.PENSION." localSheetId="13" hidden="1">{#N/A,#N/A,FALSE,"PENSION"}</definedName>
    <definedName name="wrn.PENSION." localSheetId="17" hidden="1">{#N/A,#N/A,FALSE,"PENSION"}</definedName>
    <definedName name="wrn.PENSION." localSheetId="18" hidden="1">{#N/A,#N/A,FALSE,"PENSION"}</definedName>
    <definedName name="wrn.PENSION." localSheetId="20" hidden="1">{#N/A,#N/A,FALSE,"PENSION"}</definedName>
    <definedName name="wrn.PENSION." localSheetId="10" hidden="1">{#N/A,#N/A,FALSE,"PENSION"}</definedName>
    <definedName name="wrn.PENSION." localSheetId="26" hidden="1">{#N/A,#N/A,FALSE,"PENSION"}</definedName>
    <definedName name="wrn.PENSION." localSheetId="23" hidden="1">{#N/A,#N/A,FALSE,"PENSION"}</definedName>
    <definedName name="wrn.PENSION." localSheetId="28" hidden="1">{#N/A,#N/A,FALSE,"PENSION"}</definedName>
    <definedName name="wrn.PENSION." localSheetId="29" hidden="1">{#N/A,#N/A,FALSE,"PENSION"}</definedName>
    <definedName name="wrn.PENSION." localSheetId="30" hidden="1">{#N/A,#N/A,FALSE,"PENSION"}</definedName>
    <definedName name="wrn.PENSION." localSheetId="31" hidden="1">{#N/A,#N/A,FALSE,"PENSION"}</definedName>
    <definedName name="wrn.PENSION." localSheetId="32" hidden="1">{#N/A,#N/A,FALSE,"PENSION"}</definedName>
    <definedName name="wrn.PENSION." localSheetId="19" hidden="1">{#N/A,#N/A,FALSE,"PENSION"}</definedName>
    <definedName name="wrn.PENSION." localSheetId="22" hidden="1">{#N/A,#N/A,FALSE,"PENSION"}</definedName>
    <definedName name="wrn.PENSION." localSheetId="25" hidden="1">{#N/A,#N/A,FALSE,"PENSION"}</definedName>
    <definedName name="wrn.PENSION." localSheetId="27" hidden="1">{#N/A,#N/A,FALSE,"PENSION"}</definedName>
    <definedName name="wrn.PENSION." hidden="1">{#N/A,#N/A,FALSE,"PENSION"}</definedName>
    <definedName name="wrn.Program." localSheetId="48" hidden="1">{"Tab1",#N/A,FALSE,"P";"Tab2",#N/A,FALSE,"P"}</definedName>
    <definedName name="wrn.Program." localSheetId="49" hidden="1">{"Tab1",#N/A,FALSE,"P";"Tab2",#N/A,FALSE,"P"}</definedName>
    <definedName name="wrn.Program." localSheetId="50" hidden="1">{"Tab1",#N/A,FALSE,"P";"Tab2",#N/A,FALSE,"P"}</definedName>
    <definedName name="wrn.Program." localSheetId="51" hidden="1">{"Tab1",#N/A,FALSE,"P";"Tab2",#N/A,FALSE,"P"}</definedName>
    <definedName name="wrn.Program." localSheetId="52" hidden="1">{"Tab1",#N/A,FALSE,"P";"Tab2",#N/A,FALSE,"P"}</definedName>
    <definedName name="wrn.Program." localSheetId="11" hidden="1">{"Tab1",#N/A,FALSE,"P";"Tab2",#N/A,FALSE,"P"}</definedName>
    <definedName name="wrn.Program." localSheetId="12" hidden="1">{"Tab1",#N/A,FALSE,"P";"Tab2",#N/A,FALSE,"P"}</definedName>
    <definedName name="wrn.Program." localSheetId="13" hidden="1">{"Tab1",#N/A,FALSE,"P";"Tab2",#N/A,FALSE,"P"}</definedName>
    <definedName name="wrn.Program." localSheetId="17" hidden="1">{"Tab1",#N/A,FALSE,"P";"Tab2",#N/A,FALSE,"P"}</definedName>
    <definedName name="wrn.Program." localSheetId="18" hidden="1">{"Tab1",#N/A,FALSE,"P";"Tab2",#N/A,FALSE,"P"}</definedName>
    <definedName name="wrn.Program." localSheetId="20" hidden="1">{"Tab1",#N/A,FALSE,"P";"Tab2",#N/A,FALSE,"P"}</definedName>
    <definedName name="wrn.Program." localSheetId="21" hidden="1">{"Tab1",#N/A,FALSE,"P";"Tab2",#N/A,FALSE,"P"}</definedName>
    <definedName name="wrn.Program." localSheetId="10" hidden="1">{"Tab1",#N/A,FALSE,"P";"Tab2",#N/A,FALSE,"P"}</definedName>
    <definedName name="wrn.Program." localSheetId="26" hidden="1">{"Tab1",#N/A,FALSE,"P";"Tab2",#N/A,FALSE,"P"}</definedName>
    <definedName name="wrn.Program." localSheetId="23" hidden="1">{"Tab1",#N/A,FALSE,"P";"Tab2",#N/A,FALSE,"P"}</definedName>
    <definedName name="wrn.Program." localSheetId="28" hidden="1">{"Tab1",#N/A,FALSE,"P";"Tab2",#N/A,FALSE,"P"}</definedName>
    <definedName name="wrn.Program." localSheetId="29" hidden="1">{"Tab1",#N/A,FALSE,"P";"Tab2",#N/A,FALSE,"P"}</definedName>
    <definedName name="wrn.Program." localSheetId="30"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4" hidden="1">{"Tab1",#N/A,FALSE,"P";"Tab2",#N/A,FALSE,"P"}</definedName>
    <definedName name="wrn.Program." localSheetId="35" hidden="1">{"Tab1",#N/A,FALSE,"P";"Tab2",#N/A,FALSE,"P"}</definedName>
    <definedName name="wrn.Program." localSheetId="19" hidden="1">{"Tab1",#N/A,FALSE,"P";"Tab2",#N/A,FALSE,"P"}</definedName>
    <definedName name="wrn.Program." localSheetId="22" hidden="1">{"Tab1",#N/A,FALSE,"P";"Tab2",#N/A,FALSE,"P"}</definedName>
    <definedName name="wrn.Program." localSheetId="25" hidden="1">{"Tab1",#N/A,FALSE,"P";"Tab2",#N/A,FALSE,"P"}</definedName>
    <definedName name="wrn.Program." localSheetId="27" hidden="1">{"Tab1",#N/A,FALSE,"P";"Tab2",#N/A,FALSE,"P"}</definedName>
    <definedName name="wrn.Program." hidden="1">{"Tab1",#N/A,FALSE,"P";"Tab2",#N/A,FALSE,"P"}</definedName>
    <definedName name="wrn.PRUDENT." localSheetId="48" hidden="1">{#N/A,#N/A,FALSE,"PRUDENT"}</definedName>
    <definedName name="wrn.PRUDENT." localSheetId="49" hidden="1">{#N/A,#N/A,FALSE,"PRUDENT"}</definedName>
    <definedName name="wrn.PRUDENT." localSheetId="50" hidden="1">{#N/A,#N/A,FALSE,"PRUDENT"}</definedName>
    <definedName name="wrn.PRUDENT." localSheetId="51" hidden="1">{#N/A,#N/A,FALSE,"PRUDENT"}</definedName>
    <definedName name="wrn.PRUDENT." localSheetId="52" hidden="1">{#N/A,#N/A,FALSE,"PRUDENT"}</definedName>
    <definedName name="wrn.PRUDENT." localSheetId="11" hidden="1">{#N/A,#N/A,FALSE,"PRUDENT"}</definedName>
    <definedName name="wrn.PRUDENT." localSheetId="12" hidden="1">{#N/A,#N/A,FALSE,"PRUDENT"}</definedName>
    <definedName name="wrn.PRUDENT." localSheetId="13" hidden="1">{#N/A,#N/A,FALSE,"PRUDENT"}</definedName>
    <definedName name="wrn.PRUDENT." localSheetId="17" hidden="1">{#N/A,#N/A,FALSE,"PRUDENT"}</definedName>
    <definedName name="wrn.PRUDENT." localSheetId="18" hidden="1">{#N/A,#N/A,FALSE,"PRUDENT"}</definedName>
    <definedName name="wrn.PRUDENT." localSheetId="20" hidden="1">{#N/A,#N/A,FALSE,"PRUDENT"}</definedName>
    <definedName name="wrn.PRUDENT." localSheetId="10" hidden="1">{#N/A,#N/A,FALSE,"PRUDENT"}</definedName>
    <definedName name="wrn.PRUDENT." localSheetId="26" hidden="1">{#N/A,#N/A,FALSE,"PRUDENT"}</definedName>
    <definedName name="wrn.PRUDENT." localSheetId="23" hidden="1">{#N/A,#N/A,FALSE,"PRUDENT"}</definedName>
    <definedName name="wrn.PRUDENT." localSheetId="28" hidden="1">{#N/A,#N/A,FALSE,"PRUDENT"}</definedName>
    <definedName name="wrn.PRUDENT." localSheetId="29" hidden="1">{#N/A,#N/A,FALSE,"PRUDENT"}</definedName>
    <definedName name="wrn.PRUDENT." localSheetId="30" hidden="1">{#N/A,#N/A,FALSE,"PRUDENT"}</definedName>
    <definedName name="wrn.PRUDENT." localSheetId="31" hidden="1">{#N/A,#N/A,FALSE,"PRUDENT"}</definedName>
    <definedName name="wrn.PRUDENT." localSheetId="32" hidden="1">{#N/A,#N/A,FALSE,"PRUDENT"}</definedName>
    <definedName name="wrn.PRUDENT." localSheetId="19" hidden="1">{#N/A,#N/A,FALSE,"PRUDENT"}</definedName>
    <definedName name="wrn.PRUDENT." localSheetId="22" hidden="1">{#N/A,#N/A,FALSE,"PRUDENT"}</definedName>
    <definedName name="wrn.PRUDENT." localSheetId="25" hidden="1">{#N/A,#N/A,FALSE,"PRUDENT"}</definedName>
    <definedName name="wrn.PRUDENT." localSheetId="27" hidden="1">{#N/A,#N/A,FALSE,"PRUDENT"}</definedName>
    <definedName name="wrn.PRUDENT." hidden="1">{#N/A,#N/A,FALSE,"PRUDENT"}</definedName>
    <definedName name="wrn.PUBLEXP." localSheetId="48" hidden="1">{#N/A,#N/A,FALSE,"PUBLEXP"}</definedName>
    <definedName name="wrn.PUBLEXP." localSheetId="49" hidden="1">{#N/A,#N/A,FALSE,"PUBLEXP"}</definedName>
    <definedName name="wrn.PUBLEXP." localSheetId="50" hidden="1">{#N/A,#N/A,FALSE,"PUBLEXP"}</definedName>
    <definedName name="wrn.PUBLEXP." localSheetId="51" hidden="1">{#N/A,#N/A,FALSE,"PUBLEXP"}</definedName>
    <definedName name="wrn.PUBLEXP." localSheetId="52" hidden="1">{#N/A,#N/A,FALSE,"PUBLEXP"}</definedName>
    <definedName name="wrn.PUBLEXP." localSheetId="11" hidden="1">{#N/A,#N/A,FALSE,"PUBLEXP"}</definedName>
    <definedName name="wrn.PUBLEXP." localSheetId="12" hidden="1">{#N/A,#N/A,FALSE,"PUBLEXP"}</definedName>
    <definedName name="wrn.PUBLEXP." localSheetId="13" hidden="1">{#N/A,#N/A,FALSE,"PUBLEXP"}</definedName>
    <definedName name="wrn.PUBLEXP." localSheetId="17" hidden="1">{#N/A,#N/A,FALSE,"PUBLEXP"}</definedName>
    <definedName name="wrn.PUBLEXP." localSheetId="18" hidden="1">{#N/A,#N/A,FALSE,"PUBLEXP"}</definedName>
    <definedName name="wrn.PUBLEXP." localSheetId="20" hidden="1">{#N/A,#N/A,FALSE,"PUBLEXP"}</definedName>
    <definedName name="wrn.PUBLEXP." localSheetId="10" hidden="1">{#N/A,#N/A,FALSE,"PUBLEXP"}</definedName>
    <definedName name="wrn.PUBLEXP." localSheetId="26" hidden="1">{#N/A,#N/A,FALSE,"PUBLEXP"}</definedName>
    <definedName name="wrn.PUBLEXP." localSheetId="23" hidden="1">{#N/A,#N/A,FALSE,"PUBLEXP"}</definedName>
    <definedName name="wrn.PUBLEXP." localSheetId="28" hidden="1">{#N/A,#N/A,FALSE,"PUBLEXP"}</definedName>
    <definedName name="wrn.PUBLEXP." localSheetId="29" hidden="1">{#N/A,#N/A,FALSE,"PUBLEXP"}</definedName>
    <definedName name="wrn.PUBLEXP." localSheetId="30" hidden="1">{#N/A,#N/A,FALSE,"PUBLEXP"}</definedName>
    <definedName name="wrn.PUBLEXP." localSheetId="31" hidden="1">{#N/A,#N/A,FALSE,"PUBLEXP"}</definedName>
    <definedName name="wrn.PUBLEXP." localSheetId="32" hidden="1">{#N/A,#N/A,FALSE,"PUBLEXP"}</definedName>
    <definedName name="wrn.PUBLEXP." localSheetId="19" hidden="1">{#N/A,#N/A,FALSE,"PUBLEXP"}</definedName>
    <definedName name="wrn.PUBLEXP." localSheetId="22" hidden="1">{#N/A,#N/A,FALSE,"PUBLEXP"}</definedName>
    <definedName name="wrn.PUBLEXP." localSheetId="25" hidden="1">{#N/A,#N/A,FALSE,"PUBLEXP"}</definedName>
    <definedName name="wrn.PUBLEXP." localSheetId="27" hidden="1">{#N/A,#N/A,FALSE,"PUBLEXP"}</definedName>
    <definedName name="wrn.PUBLEXP." hidden="1">{#N/A,#N/A,FALSE,"PUBLEXP"}</definedName>
    <definedName name="wrn.quarters._.98." localSheetId="4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4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48" hidden="1">{"bop94-99",#N/A,FALSE,"BOP";"bgdp94-99",#N/A,FALSE,"BOPGDP";"exp94-99",#N/A,FALSE,"EXP";"imp94-99",#N/A,FALSE,"IMP";"tt9499",#N/A,FALSE,"TT";"ss94-99",#N/A,FALSE,"SERV";"tran94-99",#N/A,FALSE,"TRAN";"dis95-98",#N/A,FALSE,"DISB";"amor94-99",#N/A,FALSE,"AMOR";"int94-98",#N/A,FALSE,"INT";"debt94-99",#N/A,FALSE,"DEBT"}</definedName>
    <definedName name="wrn.repred." localSheetId="49" hidden="1">{"bop94-99",#N/A,FALSE,"BOP";"bgdp94-99",#N/A,FALSE,"BOPGDP";"exp94-99",#N/A,FALSE,"EXP";"imp94-99",#N/A,FALSE,"IMP";"tt9499",#N/A,FALSE,"TT";"ss94-99",#N/A,FALSE,"SERV";"tran94-99",#N/A,FALSE,"TRAN";"dis95-98",#N/A,FALSE,"DISB";"amor94-99",#N/A,FALSE,"AMOR";"int94-98",#N/A,FALSE,"INT";"debt94-99",#N/A,FALSE,"DEBT"}</definedName>
    <definedName name="wrn.repred." localSheetId="50" hidden="1">{"bop94-99",#N/A,FALSE,"BOP";"bgdp94-99",#N/A,FALSE,"BOPGDP";"exp94-99",#N/A,FALSE,"EXP";"imp94-99",#N/A,FALSE,"IMP";"tt9499",#N/A,FALSE,"TT";"ss94-99",#N/A,FALSE,"SERV";"tran94-99",#N/A,FALSE,"TRAN";"dis95-98",#N/A,FALSE,"DISB";"amor94-99",#N/A,FALSE,"AMOR";"int94-98",#N/A,FALSE,"INT";"debt94-99",#N/A,FALSE,"DEBT"}</definedName>
    <definedName name="wrn.repred." localSheetId="51" hidden="1">{"bop94-99",#N/A,FALSE,"BOP";"bgdp94-99",#N/A,FALSE,"BOPGDP";"exp94-99",#N/A,FALSE,"EXP";"imp94-99",#N/A,FALSE,"IMP";"tt9499",#N/A,FALSE,"TT";"ss94-99",#N/A,FALSE,"SERV";"tran94-99",#N/A,FALSE,"TRAN";"dis95-98",#N/A,FALSE,"DISB";"amor94-99",#N/A,FALSE,"AMOR";"int94-98",#N/A,FALSE,"INT";"debt94-99",#N/A,FALSE,"DEBT"}</definedName>
    <definedName name="wrn.repred." localSheetId="52" hidden="1">{"bop94-99",#N/A,FALSE,"BOP";"bgdp94-99",#N/A,FALSE,"BOPGDP";"exp94-99",#N/A,FALSE,"EXP";"imp94-99",#N/A,FALSE,"IMP";"tt9499",#N/A,FALSE,"TT";"ss94-99",#N/A,FALSE,"SERV";"tran94-99",#N/A,FALSE,"TRAN";"dis95-98",#N/A,FALSE,"DISB";"amor94-99",#N/A,FALSE,"AMOR";"int94-98",#N/A,FALSE,"INT";"debt94-99",#N/A,FALSE,"DEBT"}</definedName>
    <definedName name="wrn.repred." localSheetId="11" hidden="1">{"bop94-99",#N/A,FALSE,"BOP";"bgdp94-99",#N/A,FALSE,"BOPGDP";"exp94-99",#N/A,FALSE,"EXP";"imp94-99",#N/A,FALSE,"IMP";"tt9499",#N/A,FALSE,"TT";"ss94-99",#N/A,FALSE,"SERV";"tran94-99",#N/A,FALSE,"TRAN";"dis95-98",#N/A,FALSE,"DISB";"amor94-99",#N/A,FALSE,"AMOR";"int94-98",#N/A,FALSE,"INT";"debt94-99",#N/A,FALSE,"DEBT"}</definedName>
    <definedName name="wrn.repred." localSheetId="12" hidden="1">{"bop94-99",#N/A,FALSE,"BOP";"bgdp94-99",#N/A,FALSE,"BOPGDP";"exp94-99",#N/A,FALSE,"EXP";"imp94-99",#N/A,FALSE,"IMP";"tt9499",#N/A,FALSE,"TT";"ss94-99",#N/A,FALSE,"SERV";"tran94-99",#N/A,FALSE,"TRAN";"dis95-98",#N/A,FALSE,"DISB";"amor94-99",#N/A,FALSE,"AMOR";"int94-98",#N/A,FALSE,"INT";"debt94-99",#N/A,FALSE,"DEBT"}</definedName>
    <definedName name="wrn.repred." localSheetId="13" hidden="1">{"bop94-99",#N/A,FALSE,"BOP";"bgdp94-99",#N/A,FALSE,"BOPGDP";"exp94-99",#N/A,FALSE,"EXP";"imp94-99",#N/A,FALSE,"IMP";"tt9499",#N/A,FALSE,"TT";"ss94-99",#N/A,FALSE,"SERV";"tran94-99",#N/A,FALSE,"TRAN";"dis95-98",#N/A,FALSE,"DISB";"amor94-99",#N/A,FALSE,"AMOR";"int94-98",#N/A,FALSE,"INT";"debt94-99",#N/A,FALSE,"DEBT"}</definedName>
    <definedName name="wrn.repred." localSheetId="17" hidden="1">{"bop94-99",#N/A,FALSE,"BOP";"bgdp94-99",#N/A,FALSE,"BOPGDP";"exp94-99",#N/A,FALSE,"EXP";"imp94-99",#N/A,FALSE,"IMP";"tt9499",#N/A,FALSE,"TT";"ss94-99",#N/A,FALSE,"SERV";"tran94-99",#N/A,FALSE,"TRAN";"dis95-98",#N/A,FALSE,"DISB";"amor94-99",#N/A,FALSE,"AMOR";"int94-98",#N/A,FALSE,"INT";"debt94-99",#N/A,FALSE,"DEBT"}</definedName>
    <definedName name="wrn.repred." localSheetId="18" hidden="1">{"bop94-99",#N/A,FALSE,"BOP";"bgdp94-99",#N/A,FALSE,"BOPGDP";"exp94-99",#N/A,FALSE,"EXP";"imp94-99",#N/A,FALSE,"IMP";"tt9499",#N/A,FALSE,"TT";"ss94-99",#N/A,FALSE,"SERV";"tran94-99",#N/A,FALSE,"TRAN";"dis95-98",#N/A,FALSE,"DISB";"amor94-99",#N/A,FALSE,"AMOR";"int94-98",#N/A,FALSE,"INT";"debt94-99",#N/A,FALSE,"DEBT"}</definedName>
    <definedName name="wrn.repred." localSheetId="20" hidden="1">{"bop94-99",#N/A,FALSE,"BOP";"bgdp94-99",#N/A,FALSE,"BOPGDP";"exp94-99",#N/A,FALSE,"EXP";"imp94-99",#N/A,FALSE,"IMP";"tt9499",#N/A,FALSE,"TT";"ss94-99",#N/A,FALSE,"SERV";"tran94-99",#N/A,FALSE,"TRAN";"dis95-98",#N/A,FALSE,"DISB";"amor94-99",#N/A,FALSE,"AMOR";"int94-98",#N/A,FALSE,"INT";"debt94-99",#N/A,FALSE,"DEBT"}</definedName>
    <definedName name="wrn.repred." localSheetId="21" hidden="1">{"bop94-99",#N/A,FALSE,"BOP";"bgdp94-99",#N/A,FALSE,"BOPGDP";"exp94-99",#N/A,FALSE,"EXP";"imp94-99",#N/A,FALSE,"IMP";"tt9499",#N/A,FALSE,"TT";"ss94-99",#N/A,FALSE,"SERV";"tran94-99",#N/A,FALSE,"TRAN";"dis95-98",#N/A,FALSE,"DISB";"amor94-99",#N/A,FALSE,"AMOR";"int94-98",#N/A,FALSE,"INT";"debt94-99",#N/A,FALSE,"DEBT"}</definedName>
    <definedName name="wrn.repred." localSheetId="10" hidden="1">{"bop94-99",#N/A,FALSE,"BOP";"bgdp94-99",#N/A,FALSE,"BOPGDP";"exp94-99",#N/A,FALSE,"EXP";"imp94-99",#N/A,FALSE,"IMP";"tt9499",#N/A,FALSE,"TT";"ss94-99",#N/A,FALSE,"SERV";"tran94-99",#N/A,FALSE,"TRAN";"dis95-98",#N/A,FALSE,"DISB";"amor94-99",#N/A,FALSE,"AMOR";"int94-98",#N/A,FALSE,"INT";"debt94-99",#N/A,FALSE,"DEBT"}</definedName>
    <definedName name="wrn.repred." localSheetId="26" hidden="1">{"bop94-99",#N/A,FALSE,"BOP";"bgdp94-99",#N/A,FALSE,"BOPGDP";"exp94-99",#N/A,FALSE,"EXP";"imp94-99",#N/A,FALSE,"IMP";"tt9499",#N/A,FALSE,"TT";"ss94-99",#N/A,FALSE,"SERV";"tran94-99",#N/A,FALSE,"TRAN";"dis95-98",#N/A,FALSE,"DISB";"amor94-99",#N/A,FALSE,"AMOR";"int94-98",#N/A,FALSE,"INT";"debt94-99",#N/A,FALSE,"DEBT"}</definedName>
    <definedName name="wrn.repred." localSheetId="23" hidden="1">{"bop94-99",#N/A,FALSE,"BOP";"bgdp94-99",#N/A,FALSE,"BOPGDP";"exp94-99",#N/A,FALSE,"EXP";"imp94-99",#N/A,FALSE,"IMP";"tt9499",#N/A,FALSE,"TT";"ss94-99",#N/A,FALSE,"SERV";"tran94-99",#N/A,FALSE,"TRAN";"dis95-98",#N/A,FALSE,"DISB";"amor94-99",#N/A,FALSE,"AMOR";"int94-98",#N/A,FALSE,"INT";"debt94-99",#N/A,FALSE,"DEBT"}</definedName>
    <definedName name="wrn.repred." localSheetId="28" hidden="1">{"bop94-99",#N/A,FALSE,"BOP";"bgdp94-99",#N/A,FALSE,"BOPGDP";"exp94-99",#N/A,FALSE,"EXP";"imp94-99",#N/A,FALSE,"IMP";"tt9499",#N/A,FALSE,"TT";"ss94-99",#N/A,FALSE,"SERV";"tran94-99",#N/A,FALSE,"TRAN";"dis95-98",#N/A,FALSE,"DISB";"amor94-99",#N/A,FALSE,"AMOR";"int94-98",#N/A,FALSE,"INT";"debt94-99",#N/A,FALSE,"DEBT"}</definedName>
    <definedName name="wrn.repred." localSheetId="29" hidden="1">{"bop94-99",#N/A,FALSE,"BOP";"bgdp94-99",#N/A,FALSE,"BOPGDP";"exp94-99",#N/A,FALSE,"EXP";"imp94-99",#N/A,FALSE,"IMP";"tt9499",#N/A,FALSE,"TT";"ss94-99",#N/A,FALSE,"SERV";"tran94-99",#N/A,FALSE,"TRAN";"dis95-98",#N/A,FALSE,"DISB";"amor94-99",#N/A,FALSE,"AMOR";"int94-98",#N/A,FALSE,"INT";"debt94-99",#N/A,FALSE,"DEBT"}</definedName>
    <definedName name="wrn.repred." localSheetId="30" hidden="1">{"bop94-99",#N/A,FALSE,"BOP";"bgdp94-99",#N/A,FALSE,"BOPGDP";"exp94-99",#N/A,FALSE,"EXP";"imp94-99",#N/A,FALSE,"IMP";"tt9499",#N/A,FALSE,"TT";"ss94-99",#N/A,FALSE,"SERV";"tran94-99",#N/A,FALSE,"TRAN";"dis95-98",#N/A,FALSE,"DISB";"amor94-99",#N/A,FALSE,"AMOR";"int94-98",#N/A,FALSE,"INT";"debt94-99",#N/A,FALSE,"DEBT"}</definedName>
    <definedName name="wrn.repred." localSheetId="31" hidden="1">{"bop94-99",#N/A,FALSE,"BOP";"bgdp94-99",#N/A,FALSE,"BOPGDP";"exp94-99",#N/A,FALSE,"EXP";"imp94-99",#N/A,FALSE,"IMP";"tt9499",#N/A,FALSE,"TT";"ss94-99",#N/A,FALSE,"SERV";"tran94-99",#N/A,FALSE,"TRAN";"dis95-98",#N/A,FALSE,"DISB";"amor94-99",#N/A,FALSE,"AMOR";"int94-98",#N/A,FALSE,"INT";"debt94-99",#N/A,FALSE,"DEBT"}</definedName>
    <definedName name="wrn.repred." localSheetId="32" hidden="1">{"bop94-99",#N/A,FALSE,"BOP";"bgdp94-99",#N/A,FALSE,"BOPGDP";"exp94-99",#N/A,FALSE,"EXP";"imp94-99",#N/A,FALSE,"IMP";"tt9499",#N/A,FALSE,"TT";"ss94-99",#N/A,FALSE,"SERV";"tran94-99",#N/A,FALSE,"TRAN";"dis95-98",#N/A,FALSE,"DISB";"amor94-99",#N/A,FALSE,"AMOR";"int94-98",#N/A,FALSE,"INT";"debt94-99",#N/A,FALSE,"DEBT"}</definedName>
    <definedName name="wrn.repred." localSheetId="33" hidden="1">{"bop94-99",#N/A,FALSE,"BOP";"bgdp94-99",#N/A,FALSE,"BOPGDP";"exp94-99",#N/A,FALSE,"EXP";"imp94-99",#N/A,FALSE,"IMP";"tt9499",#N/A,FALSE,"TT";"ss94-99",#N/A,FALSE,"SERV";"tran94-99",#N/A,FALSE,"TRAN";"dis95-98",#N/A,FALSE,"DISB";"amor94-99",#N/A,FALSE,"AMOR";"int94-98",#N/A,FALSE,"INT";"debt94-99",#N/A,FALSE,"DEBT"}</definedName>
    <definedName name="wrn.repred." localSheetId="34" hidden="1">{"bop94-99",#N/A,FALSE,"BOP";"bgdp94-99",#N/A,FALSE,"BOPGDP";"exp94-99",#N/A,FALSE,"EXP";"imp94-99",#N/A,FALSE,"IMP";"tt9499",#N/A,FALSE,"TT";"ss94-99",#N/A,FALSE,"SERV";"tran94-99",#N/A,FALSE,"TRAN";"dis95-98",#N/A,FALSE,"DISB";"amor94-99",#N/A,FALSE,"AMOR";"int94-98",#N/A,FALSE,"INT";"debt94-99",#N/A,FALSE,"DEBT"}</definedName>
    <definedName name="wrn.repred." localSheetId="35" hidden="1">{"bop94-99",#N/A,FALSE,"BOP";"bgdp94-99",#N/A,FALSE,"BOPGDP";"exp94-99",#N/A,FALSE,"EXP";"imp94-99",#N/A,FALSE,"IMP";"tt9499",#N/A,FALSE,"TT";"ss94-99",#N/A,FALSE,"SERV";"tran94-99",#N/A,FALSE,"TRAN";"dis95-98",#N/A,FALSE,"DISB";"amor94-99",#N/A,FALSE,"AMOR";"int94-98",#N/A,FALSE,"INT";"debt94-99",#N/A,FALSE,"DEBT"}</definedName>
    <definedName name="wrn.repred." localSheetId="19" hidden="1">{"bop94-99",#N/A,FALSE,"BOP";"bgdp94-99",#N/A,FALSE,"BOPGDP";"exp94-99",#N/A,FALSE,"EXP";"imp94-99",#N/A,FALSE,"IMP";"tt9499",#N/A,FALSE,"TT";"ss94-99",#N/A,FALSE,"SERV";"tran94-99",#N/A,FALSE,"TRAN";"dis95-98",#N/A,FALSE,"DISB";"amor94-99",#N/A,FALSE,"AMOR";"int94-98",#N/A,FALSE,"INT";"debt94-99",#N/A,FALSE,"DEBT"}</definedName>
    <definedName name="wrn.repred." localSheetId="22" hidden="1">{"bop94-99",#N/A,FALSE,"BOP";"bgdp94-99",#N/A,FALSE,"BOPGDP";"exp94-99",#N/A,FALSE,"EXP";"imp94-99",#N/A,FALSE,"IMP";"tt9499",#N/A,FALSE,"TT";"ss94-99",#N/A,FALSE,"SERV";"tran94-99",#N/A,FALSE,"TRAN";"dis95-98",#N/A,FALSE,"DISB";"amor94-99",#N/A,FALSE,"AMOR";"int94-98",#N/A,FALSE,"INT";"debt94-99",#N/A,FALSE,"DEBT"}</definedName>
    <definedName name="wrn.repred." localSheetId="25" hidden="1">{"bop94-99",#N/A,FALSE,"BOP";"bgdp94-99",#N/A,FALSE,"BOPGDP";"exp94-99",#N/A,FALSE,"EXP";"imp94-99",#N/A,FALSE,"IMP";"tt9499",#N/A,FALSE,"TT";"ss94-99",#N/A,FALSE,"SERV";"tran94-99",#N/A,FALSE,"TRAN";"dis95-98",#N/A,FALSE,"DISB";"amor94-99",#N/A,FALSE,"AMOR";"int94-98",#N/A,FALSE,"INT";"debt94-99",#N/A,FALSE,"DEBT"}</definedName>
    <definedName name="wrn.repred." localSheetId="27"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48" hidden="1">{#N/A,#N/A,FALSE,"RestGGPIB"}</definedName>
    <definedName name="wrn.RestGGPIB." localSheetId="49" hidden="1">{#N/A,#N/A,FALSE,"RestGGPIB"}</definedName>
    <definedName name="wrn.RestGGPIB." localSheetId="50" hidden="1">{#N/A,#N/A,FALSE,"RestGGPIB"}</definedName>
    <definedName name="wrn.RestGGPIB." localSheetId="51" hidden="1">{#N/A,#N/A,FALSE,"RestGGPIB"}</definedName>
    <definedName name="wrn.RestGGPIB." localSheetId="52" hidden="1">{#N/A,#N/A,FALSE,"RestGGPIB"}</definedName>
    <definedName name="wrn.RestGGPIB." localSheetId="11" hidden="1">{#N/A,#N/A,FALSE,"RestGGPIB"}</definedName>
    <definedName name="wrn.RestGGPIB." localSheetId="12" hidden="1">{#N/A,#N/A,FALSE,"RestGGPIB"}</definedName>
    <definedName name="wrn.RestGGPIB." localSheetId="13" hidden="1">{#N/A,#N/A,FALSE,"RestGGPIB"}</definedName>
    <definedName name="wrn.RestGGPIB." localSheetId="17" hidden="1">{#N/A,#N/A,FALSE,"RestGGPIB"}</definedName>
    <definedName name="wrn.RestGGPIB." localSheetId="18" hidden="1">{#N/A,#N/A,FALSE,"RestGGPIB"}</definedName>
    <definedName name="wrn.RestGGPIB." localSheetId="20" hidden="1">{#N/A,#N/A,FALSE,"RestGGPIB"}</definedName>
    <definedName name="wrn.RestGGPIB." localSheetId="21" hidden="1">{#N/A,#N/A,FALSE,"RestGGPIB"}</definedName>
    <definedName name="wrn.RestGGPIB." localSheetId="10" hidden="1">{#N/A,#N/A,FALSE,"RestGGPIB"}</definedName>
    <definedName name="wrn.RestGGPIB." localSheetId="26" hidden="1">{#N/A,#N/A,FALSE,"RestGGPIB"}</definedName>
    <definedName name="wrn.RestGGPIB." localSheetId="23" hidden="1">{#N/A,#N/A,FALSE,"RestGGPIB"}</definedName>
    <definedName name="wrn.RestGGPIB." localSheetId="28" hidden="1">{#N/A,#N/A,FALSE,"RestGGPIB"}</definedName>
    <definedName name="wrn.RestGGPIB." localSheetId="29" hidden="1">{#N/A,#N/A,FALSE,"RestGGPIB"}</definedName>
    <definedName name="wrn.RestGGPIB." localSheetId="30" hidden="1">{#N/A,#N/A,FALSE,"RestGGPIB"}</definedName>
    <definedName name="wrn.RestGGPIB." localSheetId="31" hidden="1">{#N/A,#N/A,FALSE,"RestGGPIB"}</definedName>
    <definedName name="wrn.RestGGPIB." localSheetId="32" hidden="1">{#N/A,#N/A,FALSE,"RestGGPIB"}</definedName>
    <definedName name="wrn.RestGGPIB." localSheetId="33" hidden="1">{#N/A,#N/A,FALSE,"RestGGPIB"}</definedName>
    <definedName name="wrn.RestGGPIB." localSheetId="34" hidden="1">{#N/A,#N/A,FALSE,"RestGGPIB"}</definedName>
    <definedName name="wrn.RestGGPIB." localSheetId="35" hidden="1">{#N/A,#N/A,FALSE,"RestGGPIB"}</definedName>
    <definedName name="wrn.RestGGPIB." localSheetId="19" hidden="1">{#N/A,#N/A,FALSE,"RestGGPIB"}</definedName>
    <definedName name="wrn.RestGGPIB." localSheetId="22" hidden="1">{#N/A,#N/A,FALSE,"RestGGPIB"}</definedName>
    <definedName name="wrn.RestGGPIB." localSheetId="25" hidden="1">{#N/A,#N/A,FALSE,"RestGGPIB"}</definedName>
    <definedName name="wrn.RestGGPIB." localSheetId="27" hidden="1">{#N/A,#N/A,FALSE,"RestGGPIB"}</definedName>
    <definedName name="wrn.RestGGPIB." hidden="1">{#N/A,#N/A,FALSE,"RestGGPIB"}</definedName>
    <definedName name="wrn.REVSHARE." localSheetId="48" hidden="1">{#N/A,#N/A,FALSE,"REVSHARE"}</definedName>
    <definedName name="wrn.REVSHARE." localSheetId="49" hidden="1">{#N/A,#N/A,FALSE,"REVSHARE"}</definedName>
    <definedName name="wrn.REVSHARE." localSheetId="50" hidden="1">{#N/A,#N/A,FALSE,"REVSHARE"}</definedName>
    <definedName name="wrn.REVSHARE." localSheetId="51" hidden="1">{#N/A,#N/A,FALSE,"REVSHARE"}</definedName>
    <definedName name="wrn.REVSHARE." localSheetId="52" hidden="1">{#N/A,#N/A,FALSE,"REVSHARE"}</definedName>
    <definedName name="wrn.REVSHARE." localSheetId="11" hidden="1">{#N/A,#N/A,FALSE,"REVSHARE"}</definedName>
    <definedName name="wrn.REVSHARE." localSheetId="12" hidden="1">{#N/A,#N/A,FALSE,"REVSHARE"}</definedName>
    <definedName name="wrn.REVSHARE." localSheetId="13" hidden="1">{#N/A,#N/A,FALSE,"REVSHARE"}</definedName>
    <definedName name="wrn.REVSHARE." localSheetId="17" hidden="1">{#N/A,#N/A,FALSE,"REVSHARE"}</definedName>
    <definedName name="wrn.REVSHARE." localSheetId="18" hidden="1">{#N/A,#N/A,FALSE,"REVSHARE"}</definedName>
    <definedName name="wrn.REVSHARE." localSheetId="20" hidden="1">{#N/A,#N/A,FALSE,"REVSHARE"}</definedName>
    <definedName name="wrn.REVSHARE." localSheetId="10" hidden="1">{#N/A,#N/A,FALSE,"REVSHARE"}</definedName>
    <definedName name="wrn.REVSHARE." localSheetId="26" hidden="1">{#N/A,#N/A,FALSE,"REVSHARE"}</definedName>
    <definedName name="wrn.REVSHARE." localSheetId="23" hidden="1">{#N/A,#N/A,FALSE,"REVSHARE"}</definedName>
    <definedName name="wrn.REVSHARE." localSheetId="28" hidden="1">{#N/A,#N/A,FALSE,"REVSHARE"}</definedName>
    <definedName name="wrn.REVSHARE." localSheetId="29" hidden="1">{#N/A,#N/A,FALSE,"REVSHARE"}</definedName>
    <definedName name="wrn.REVSHARE." localSheetId="30" hidden="1">{#N/A,#N/A,FALSE,"REVSHARE"}</definedName>
    <definedName name="wrn.REVSHARE." localSheetId="31" hidden="1">{#N/A,#N/A,FALSE,"REVSHARE"}</definedName>
    <definedName name="wrn.REVSHARE." localSheetId="32" hidden="1">{#N/A,#N/A,FALSE,"REVSHARE"}</definedName>
    <definedName name="wrn.REVSHARE." localSheetId="19" hidden="1">{#N/A,#N/A,FALSE,"REVSHARE"}</definedName>
    <definedName name="wrn.REVSHARE." localSheetId="22" hidden="1">{#N/A,#N/A,FALSE,"REVSHARE"}</definedName>
    <definedName name="wrn.REVSHARE." localSheetId="25" hidden="1">{#N/A,#N/A,FALSE,"REVSHARE"}</definedName>
    <definedName name="wrn.REVSHARE." localSheetId="27" hidden="1">{#N/A,#N/A,FALSE,"REVSHARE"}</definedName>
    <definedName name="wrn.REVSHARE." hidden="1">{#N/A,#N/A,FALSE,"REVSHARE"}</definedName>
    <definedName name="wrn.Riqfin." localSheetId="48" hidden="1">{"Riqfin97",#N/A,FALSE,"Tran";"Riqfinpro",#N/A,FALSE,"Tran"}</definedName>
    <definedName name="wrn.Riqfin." localSheetId="49" hidden="1">{"Riqfin97",#N/A,FALSE,"Tran";"Riqfinpro",#N/A,FALSE,"Tran"}</definedName>
    <definedName name="wrn.Riqfin." localSheetId="50" hidden="1">{"Riqfin97",#N/A,FALSE,"Tran";"Riqfinpro",#N/A,FALSE,"Tran"}</definedName>
    <definedName name="wrn.Riqfin." localSheetId="51" hidden="1">{"Riqfin97",#N/A,FALSE,"Tran";"Riqfinpro",#N/A,FALSE,"Tran"}</definedName>
    <definedName name="wrn.Riqfin." localSheetId="52" hidden="1">{"Riqfin97",#N/A,FALSE,"Tran";"Riqfinpro",#N/A,FALSE,"Tran"}</definedName>
    <definedName name="wrn.Riqfin." localSheetId="11" hidden="1">{"Riqfin97",#N/A,FALSE,"Tran";"Riqfinpro",#N/A,FALSE,"Tran"}</definedName>
    <definedName name="wrn.Riqfin." localSheetId="12" hidden="1">{"Riqfin97",#N/A,FALSE,"Tran";"Riqfinpro",#N/A,FALSE,"Tran"}</definedName>
    <definedName name="wrn.Riqfin." localSheetId="13"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20" hidden="1">{"Riqfin97",#N/A,FALSE,"Tran";"Riqfinpro",#N/A,FALSE,"Tran"}</definedName>
    <definedName name="wrn.Riqfin." localSheetId="21" hidden="1">{"Riqfin97",#N/A,FALSE,"Tran";"Riqfinpro",#N/A,FALSE,"Tran"}</definedName>
    <definedName name="wrn.Riqfin." localSheetId="10" hidden="1">{"Riqfin97",#N/A,FALSE,"Tran";"Riqfinpro",#N/A,FALSE,"Tran"}</definedName>
    <definedName name="wrn.Riqfin." localSheetId="26" hidden="1">{"Riqfin97",#N/A,FALSE,"Tran";"Riqfinpro",#N/A,FALSE,"Tran"}</definedName>
    <definedName name="wrn.Riqfin." localSheetId="23"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0"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4" hidden="1">{"Riqfin97",#N/A,FALSE,"Tran";"Riqfinpro",#N/A,FALSE,"Tran"}</definedName>
    <definedName name="wrn.Riqfin." localSheetId="35" hidden="1">{"Riqfin97",#N/A,FALSE,"Tran";"Riqfinpro",#N/A,FALSE,"Tran"}</definedName>
    <definedName name="wrn.Riqfin." localSheetId="19" hidden="1">{"Riqfin97",#N/A,FALSE,"Tran";"Riqfinpro",#N/A,FALSE,"Tran"}</definedName>
    <definedName name="wrn.Riqfin." localSheetId="22" hidden="1">{"Riqfin97",#N/A,FALSE,"Tran";"Riqfinpro",#N/A,FALSE,"Tran"}</definedName>
    <definedName name="wrn.Riqfin." localSheetId="25" hidden="1">{"Riqfin97",#N/A,FALSE,"Tran";"Riqfinpro",#N/A,FALSE,"Tran"}</definedName>
    <definedName name="wrn.Riqfin." localSheetId="27" hidden="1">{"Riqfin97",#N/A,FALSE,"Tran";"Riqfinpro",#N/A,FALSE,"Tran"}</definedName>
    <definedName name="wrn.Riqfin." hidden="1">{"Riqfin97",#N/A,FALSE,"Tran";"Riqfinpro",#N/A,FALSE,"Tran"}</definedName>
    <definedName name="wrn.sreport9899." localSheetId="4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48" hidden="1">{#N/A,#N/A,FALSE,"SSPIB"}</definedName>
    <definedName name="wrn.SSPIB." localSheetId="49" hidden="1">{#N/A,#N/A,FALSE,"SSPIB"}</definedName>
    <definedName name="wrn.SSPIB." localSheetId="50" hidden="1">{#N/A,#N/A,FALSE,"SSPIB"}</definedName>
    <definedName name="wrn.SSPIB." localSheetId="51" hidden="1">{#N/A,#N/A,FALSE,"SSPIB"}</definedName>
    <definedName name="wrn.SSPIB." localSheetId="52" hidden="1">{#N/A,#N/A,FALSE,"SSPIB"}</definedName>
    <definedName name="wrn.SSPIB." localSheetId="11" hidden="1">{#N/A,#N/A,FALSE,"SSPIB"}</definedName>
    <definedName name="wrn.SSPIB." localSheetId="12" hidden="1">{#N/A,#N/A,FALSE,"SSPIB"}</definedName>
    <definedName name="wrn.SSPIB." localSheetId="13" hidden="1">{#N/A,#N/A,FALSE,"SSPIB"}</definedName>
    <definedName name="wrn.SSPIB." localSheetId="17" hidden="1">{#N/A,#N/A,FALSE,"SSPIB"}</definedName>
    <definedName name="wrn.SSPIB." localSheetId="18" hidden="1">{#N/A,#N/A,FALSE,"SSPIB"}</definedName>
    <definedName name="wrn.SSPIB." localSheetId="20" hidden="1">{#N/A,#N/A,FALSE,"SSPIB"}</definedName>
    <definedName name="wrn.SSPIB." localSheetId="21" hidden="1">{#N/A,#N/A,FALSE,"SSPIB"}</definedName>
    <definedName name="wrn.SSPIB." localSheetId="10" hidden="1">{#N/A,#N/A,FALSE,"SSPIB"}</definedName>
    <definedName name="wrn.SSPIB." localSheetId="26" hidden="1">{#N/A,#N/A,FALSE,"SSPIB"}</definedName>
    <definedName name="wrn.SSPIB." localSheetId="23" hidden="1">{#N/A,#N/A,FALSE,"SSPIB"}</definedName>
    <definedName name="wrn.SSPIB." localSheetId="28" hidden="1">{#N/A,#N/A,FALSE,"SSPIB"}</definedName>
    <definedName name="wrn.SSPIB." localSheetId="29" hidden="1">{#N/A,#N/A,FALSE,"SSPIB"}</definedName>
    <definedName name="wrn.SSPIB." localSheetId="30" hidden="1">{#N/A,#N/A,FALSE,"SSPIB"}</definedName>
    <definedName name="wrn.SSPIB." localSheetId="31" hidden="1">{#N/A,#N/A,FALSE,"SSPIB"}</definedName>
    <definedName name="wrn.SSPIB." localSheetId="32" hidden="1">{#N/A,#N/A,FALSE,"SSPIB"}</definedName>
    <definedName name="wrn.SSPIB." localSheetId="33" hidden="1">{#N/A,#N/A,FALSE,"SSPIB"}</definedName>
    <definedName name="wrn.SSPIB." localSheetId="34" hidden="1">{#N/A,#N/A,FALSE,"SSPIB"}</definedName>
    <definedName name="wrn.SSPIB." localSheetId="35" hidden="1">{#N/A,#N/A,FALSE,"SSPIB"}</definedName>
    <definedName name="wrn.SSPIB." localSheetId="19" hidden="1">{#N/A,#N/A,FALSE,"SSPIB"}</definedName>
    <definedName name="wrn.SSPIB." localSheetId="22" hidden="1">{#N/A,#N/A,FALSE,"SSPIB"}</definedName>
    <definedName name="wrn.SSPIB." localSheetId="25" hidden="1">{#N/A,#N/A,FALSE,"SSPIB"}</definedName>
    <definedName name="wrn.SSPIB." localSheetId="27" hidden="1">{#N/A,#N/A,FALSE,"SSPIB"}</definedName>
    <definedName name="wrn.SSPIB." hidden="1">{#N/A,#N/A,FALSE,"SSPIB"}</definedName>
    <definedName name="wrn.Staff._.Report._.Tables." localSheetId="48" hidden="1">{#N/A,#N/A,FALSE,"SR1";#N/A,#N/A,FALSE,"SR2";#N/A,#N/A,FALSE,"SR3";#N/A,#N/A,FALSE,"SR4"}</definedName>
    <definedName name="wrn.Staff._.Report._.Tables." localSheetId="49" hidden="1">{#N/A,#N/A,FALSE,"SR1";#N/A,#N/A,FALSE,"SR2";#N/A,#N/A,FALSE,"SR3";#N/A,#N/A,FALSE,"SR4"}</definedName>
    <definedName name="wrn.Staff._.Report._.Tables." localSheetId="50" hidden="1">{#N/A,#N/A,FALSE,"SR1";#N/A,#N/A,FALSE,"SR2";#N/A,#N/A,FALSE,"SR3";#N/A,#N/A,FALSE,"SR4"}</definedName>
    <definedName name="wrn.Staff._.Report._.Tables." localSheetId="51" hidden="1">{#N/A,#N/A,FALSE,"SR1";#N/A,#N/A,FALSE,"SR2";#N/A,#N/A,FALSE,"SR3";#N/A,#N/A,FALSE,"SR4"}</definedName>
    <definedName name="wrn.Staff._.Report._.Tables." localSheetId="52" hidden="1">{#N/A,#N/A,FALSE,"SR1";#N/A,#N/A,FALSE,"SR2";#N/A,#N/A,FALSE,"SR3";#N/A,#N/A,FALSE,"SR4"}</definedName>
    <definedName name="wrn.Staff._.Report._.Tables." localSheetId="11" hidden="1">{#N/A,#N/A,FALSE,"SR1";#N/A,#N/A,FALSE,"SR2";#N/A,#N/A,FALSE,"SR3";#N/A,#N/A,FALSE,"SR4"}</definedName>
    <definedName name="wrn.Staff._.Report._.Tables." localSheetId="12" hidden="1">{#N/A,#N/A,FALSE,"SR1";#N/A,#N/A,FALSE,"SR2";#N/A,#N/A,FALSE,"SR3";#N/A,#N/A,FALSE,"SR4"}</definedName>
    <definedName name="wrn.Staff._.Report._.Tables." localSheetId="13" hidden="1">{#N/A,#N/A,FALSE,"SR1";#N/A,#N/A,FALSE,"SR2";#N/A,#N/A,FALSE,"SR3";#N/A,#N/A,FALSE,"SR4"}</definedName>
    <definedName name="wrn.Staff._.Report._.Tables." localSheetId="17" hidden="1">{#N/A,#N/A,FALSE,"SR1";#N/A,#N/A,FALSE,"SR2";#N/A,#N/A,FALSE,"SR3";#N/A,#N/A,FALSE,"SR4"}</definedName>
    <definedName name="wrn.Staff._.Report._.Tables." localSheetId="18" hidden="1">{#N/A,#N/A,FALSE,"SR1";#N/A,#N/A,FALSE,"SR2";#N/A,#N/A,FALSE,"SR3";#N/A,#N/A,FALSE,"SR4"}</definedName>
    <definedName name="wrn.Staff._.Report._.Tables." localSheetId="20" hidden="1">{#N/A,#N/A,FALSE,"SR1";#N/A,#N/A,FALSE,"SR2";#N/A,#N/A,FALSE,"SR3";#N/A,#N/A,FALSE,"SR4"}</definedName>
    <definedName name="wrn.Staff._.Report._.Tables." localSheetId="21" hidden="1">{#N/A,#N/A,FALSE,"SR1";#N/A,#N/A,FALSE,"SR2";#N/A,#N/A,FALSE,"SR3";#N/A,#N/A,FALSE,"SR4"}</definedName>
    <definedName name="wrn.Staff._.Report._.Tables." localSheetId="10" hidden="1">{#N/A,#N/A,FALSE,"SR1";#N/A,#N/A,FALSE,"SR2";#N/A,#N/A,FALSE,"SR3";#N/A,#N/A,FALSE,"SR4"}</definedName>
    <definedName name="wrn.Staff._.Report._.Tables." localSheetId="26" hidden="1">{#N/A,#N/A,FALSE,"SR1";#N/A,#N/A,FALSE,"SR2";#N/A,#N/A,FALSE,"SR3";#N/A,#N/A,FALSE,"SR4"}</definedName>
    <definedName name="wrn.Staff._.Report._.Tables." localSheetId="23" hidden="1">{#N/A,#N/A,FALSE,"SR1";#N/A,#N/A,FALSE,"SR2";#N/A,#N/A,FALSE,"SR3";#N/A,#N/A,FALSE,"SR4"}</definedName>
    <definedName name="wrn.Staff._.Report._.Tables." localSheetId="28" hidden="1">{#N/A,#N/A,FALSE,"SR1";#N/A,#N/A,FALSE,"SR2";#N/A,#N/A,FALSE,"SR3";#N/A,#N/A,FALSE,"SR4"}</definedName>
    <definedName name="wrn.Staff._.Report._.Tables." localSheetId="29" hidden="1">{#N/A,#N/A,FALSE,"SR1";#N/A,#N/A,FALSE,"SR2";#N/A,#N/A,FALSE,"SR3";#N/A,#N/A,FALSE,"SR4"}</definedName>
    <definedName name="wrn.Staff._.Report._.Tables." localSheetId="30" hidden="1">{#N/A,#N/A,FALSE,"SR1";#N/A,#N/A,FALSE,"SR2";#N/A,#N/A,FALSE,"SR3";#N/A,#N/A,FALSE,"SR4"}</definedName>
    <definedName name="wrn.Staff._.Report._.Tables." localSheetId="31" hidden="1">{#N/A,#N/A,FALSE,"SR1";#N/A,#N/A,FALSE,"SR2";#N/A,#N/A,FALSE,"SR3";#N/A,#N/A,FALSE,"SR4"}</definedName>
    <definedName name="wrn.Staff._.Report._.Tables." localSheetId="32" hidden="1">{#N/A,#N/A,FALSE,"SR1";#N/A,#N/A,FALSE,"SR2";#N/A,#N/A,FALSE,"SR3";#N/A,#N/A,FALSE,"SR4"}</definedName>
    <definedName name="wrn.Staff._.Report._.Tables." localSheetId="33" hidden="1">{#N/A,#N/A,FALSE,"SR1";#N/A,#N/A,FALSE,"SR2";#N/A,#N/A,FALSE,"SR3";#N/A,#N/A,FALSE,"SR4"}</definedName>
    <definedName name="wrn.Staff._.Report._.Tables." localSheetId="34" hidden="1">{#N/A,#N/A,FALSE,"SR1";#N/A,#N/A,FALSE,"SR2";#N/A,#N/A,FALSE,"SR3";#N/A,#N/A,FALSE,"SR4"}</definedName>
    <definedName name="wrn.Staff._.Report._.Tables." localSheetId="35" hidden="1">{#N/A,#N/A,FALSE,"SR1";#N/A,#N/A,FALSE,"SR2";#N/A,#N/A,FALSE,"SR3";#N/A,#N/A,FALSE,"SR4"}</definedName>
    <definedName name="wrn.Staff._.Report._.Tables." localSheetId="19" hidden="1">{#N/A,#N/A,FALSE,"SR1";#N/A,#N/A,FALSE,"SR2";#N/A,#N/A,FALSE,"SR3";#N/A,#N/A,FALSE,"SR4"}</definedName>
    <definedName name="wrn.Staff._.Report._.Tables." localSheetId="22" hidden="1">{#N/A,#N/A,FALSE,"SR1";#N/A,#N/A,FALSE,"SR2";#N/A,#N/A,FALSE,"SR3";#N/A,#N/A,FALSE,"SR4"}</definedName>
    <definedName name="wrn.Staff._.Report._.Tables." localSheetId="25" hidden="1">{#N/A,#N/A,FALSE,"SR1";#N/A,#N/A,FALSE,"SR2";#N/A,#N/A,FALSE,"SR3";#N/A,#N/A,FALSE,"SR4"}</definedName>
    <definedName name="wrn.Staff._.Report._.Tables." localSheetId="27" hidden="1">{#N/A,#N/A,FALSE,"SR1";#N/A,#N/A,FALSE,"SR2";#N/A,#N/A,FALSE,"SR3";#N/A,#N/A,FALSE,"SR4"}</definedName>
    <definedName name="wrn.Staff._.Report._.Tables." hidden="1">{#N/A,#N/A,FALSE,"SR1";#N/A,#N/A,FALSE,"SR2";#N/A,#N/A,FALSE,"SR3";#N/A,#N/A,FALSE,"SR4"}</definedName>
    <definedName name="wrn.staffreport." localSheetId="48" hidden="1">{#N/A,#N/A,FALSE,"slvsrtb1";#N/A,#N/A,FALSE,"slvsrtb2";#N/A,#N/A,FALSE,"slvsrtb3";#N/A,#N/A,FALSE,"slvsrtb4";#N/A,#N/A,FALSE,"slvsrtb5";#N/A,#N/A,FALSE,"slvsrtb6";#N/A,#N/A,FALSE,"slvsrtb7";#N/A,#N/A,FALSE,"slvsrtb8";#N/A,#N/A,FALSE,"slvsrtb9";#N/A,#N/A,FALSE,"slvsrtb10";#N/A,#N/A,FALSE,"slvsrtb12"}</definedName>
    <definedName name="wrn.staffreport." localSheetId="49" hidden="1">{#N/A,#N/A,FALSE,"slvsrtb1";#N/A,#N/A,FALSE,"slvsrtb2";#N/A,#N/A,FALSE,"slvsrtb3";#N/A,#N/A,FALSE,"slvsrtb4";#N/A,#N/A,FALSE,"slvsrtb5";#N/A,#N/A,FALSE,"slvsrtb6";#N/A,#N/A,FALSE,"slvsrtb7";#N/A,#N/A,FALSE,"slvsrtb8";#N/A,#N/A,FALSE,"slvsrtb9";#N/A,#N/A,FALSE,"slvsrtb10";#N/A,#N/A,FALSE,"slvsrtb12"}</definedName>
    <definedName name="wrn.staffreport." localSheetId="50" hidden="1">{#N/A,#N/A,FALSE,"slvsrtb1";#N/A,#N/A,FALSE,"slvsrtb2";#N/A,#N/A,FALSE,"slvsrtb3";#N/A,#N/A,FALSE,"slvsrtb4";#N/A,#N/A,FALSE,"slvsrtb5";#N/A,#N/A,FALSE,"slvsrtb6";#N/A,#N/A,FALSE,"slvsrtb7";#N/A,#N/A,FALSE,"slvsrtb8";#N/A,#N/A,FALSE,"slvsrtb9";#N/A,#N/A,FALSE,"slvsrtb10";#N/A,#N/A,FALSE,"slvsrtb12"}</definedName>
    <definedName name="wrn.staffreport." localSheetId="51" hidden="1">{#N/A,#N/A,FALSE,"slvsrtb1";#N/A,#N/A,FALSE,"slvsrtb2";#N/A,#N/A,FALSE,"slvsrtb3";#N/A,#N/A,FALSE,"slvsrtb4";#N/A,#N/A,FALSE,"slvsrtb5";#N/A,#N/A,FALSE,"slvsrtb6";#N/A,#N/A,FALSE,"slvsrtb7";#N/A,#N/A,FALSE,"slvsrtb8";#N/A,#N/A,FALSE,"slvsrtb9";#N/A,#N/A,FALSE,"slvsrtb10";#N/A,#N/A,FALSE,"slvsrtb12"}</definedName>
    <definedName name="wrn.staffreport." localSheetId="52"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20" hidden="1">{#N/A,#N/A,FALSE,"slvsrtb1";#N/A,#N/A,FALSE,"slvsrtb2";#N/A,#N/A,FALSE,"slvsrtb3";#N/A,#N/A,FALSE,"slvsrtb4";#N/A,#N/A,FALSE,"slvsrtb5";#N/A,#N/A,FALSE,"slvsrtb6";#N/A,#N/A,FALSE,"slvsrtb7";#N/A,#N/A,FALSE,"slvsrtb8";#N/A,#N/A,FALSE,"slvsrtb9";#N/A,#N/A,FALSE,"slvsrtb10";#N/A,#N/A,FALSE,"slvsrtb12"}</definedName>
    <definedName name="wrn.staffreport." localSheetId="21"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26" hidden="1">{#N/A,#N/A,FALSE,"slvsrtb1";#N/A,#N/A,FALSE,"slvsrtb2";#N/A,#N/A,FALSE,"slvsrtb3";#N/A,#N/A,FALSE,"slvsrtb4";#N/A,#N/A,FALSE,"slvsrtb5";#N/A,#N/A,FALSE,"slvsrtb6";#N/A,#N/A,FALSE,"slvsrtb7";#N/A,#N/A,FALSE,"slvsrtb8";#N/A,#N/A,FALSE,"slvsrtb9";#N/A,#N/A,FALSE,"slvsrtb10";#N/A,#N/A,FALSE,"slvsrtb12"}</definedName>
    <definedName name="wrn.staffreport." localSheetId="23" hidden="1">{#N/A,#N/A,FALSE,"slvsrtb1";#N/A,#N/A,FALSE,"slvsrtb2";#N/A,#N/A,FALSE,"slvsrtb3";#N/A,#N/A,FALSE,"slvsrtb4";#N/A,#N/A,FALSE,"slvsrtb5";#N/A,#N/A,FALSE,"slvsrtb6";#N/A,#N/A,FALSE,"slvsrtb7";#N/A,#N/A,FALSE,"slvsrtb8";#N/A,#N/A,FALSE,"slvsrtb9";#N/A,#N/A,FALSE,"slvsrtb10";#N/A,#N/A,FALSE,"slvsrtb12"}</definedName>
    <definedName name="wrn.staffreport." localSheetId="28" hidden="1">{#N/A,#N/A,FALSE,"slvsrtb1";#N/A,#N/A,FALSE,"slvsrtb2";#N/A,#N/A,FALSE,"slvsrtb3";#N/A,#N/A,FALSE,"slvsrtb4";#N/A,#N/A,FALSE,"slvsrtb5";#N/A,#N/A,FALSE,"slvsrtb6";#N/A,#N/A,FALSE,"slvsrtb7";#N/A,#N/A,FALSE,"slvsrtb8";#N/A,#N/A,FALSE,"slvsrtb9";#N/A,#N/A,FALSE,"slvsrtb10";#N/A,#N/A,FALSE,"slvsrtb12"}</definedName>
    <definedName name="wrn.staffreport." localSheetId="29" hidden="1">{#N/A,#N/A,FALSE,"slvsrtb1";#N/A,#N/A,FALSE,"slvsrtb2";#N/A,#N/A,FALSE,"slvsrtb3";#N/A,#N/A,FALSE,"slvsrtb4";#N/A,#N/A,FALSE,"slvsrtb5";#N/A,#N/A,FALSE,"slvsrtb6";#N/A,#N/A,FALSE,"slvsrtb7";#N/A,#N/A,FALSE,"slvsrtb8";#N/A,#N/A,FALSE,"slvsrtb9";#N/A,#N/A,FALSE,"slvsrtb10";#N/A,#N/A,FALSE,"slvsrtb12"}</definedName>
    <definedName name="wrn.staffreport." localSheetId="30" hidden="1">{#N/A,#N/A,FALSE,"slvsrtb1";#N/A,#N/A,FALSE,"slvsrtb2";#N/A,#N/A,FALSE,"slvsrtb3";#N/A,#N/A,FALSE,"slvsrtb4";#N/A,#N/A,FALSE,"slvsrtb5";#N/A,#N/A,FALSE,"slvsrtb6";#N/A,#N/A,FALSE,"slvsrtb7";#N/A,#N/A,FALSE,"slvsrtb8";#N/A,#N/A,FALSE,"slvsrtb9";#N/A,#N/A,FALSE,"slvsrtb10";#N/A,#N/A,FALSE,"slvsrtb12"}</definedName>
    <definedName name="wrn.staffreport." localSheetId="31" hidden="1">{#N/A,#N/A,FALSE,"slvsrtb1";#N/A,#N/A,FALSE,"slvsrtb2";#N/A,#N/A,FALSE,"slvsrtb3";#N/A,#N/A,FALSE,"slvsrtb4";#N/A,#N/A,FALSE,"slvsrtb5";#N/A,#N/A,FALSE,"slvsrtb6";#N/A,#N/A,FALSE,"slvsrtb7";#N/A,#N/A,FALSE,"slvsrtb8";#N/A,#N/A,FALSE,"slvsrtb9";#N/A,#N/A,FALSE,"slvsrtb10";#N/A,#N/A,FALSE,"slvsrtb12"}</definedName>
    <definedName name="wrn.staffreport." localSheetId="32" hidden="1">{#N/A,#N/A,FALSE,"slvsrtb1";#N/A,#N/A,FALSE,"slvsrtb2";#N/A,#N/A,FALSE,"slvsrtb3";#N/A,#N/A,FALSE,"slvsrtb4";#N/A,#N/A,FALSE,"slvsrtb5";#N/A,#N/A,FALSE,"slvsrtb6";#N/A,#N/A,FALSE,"slvsrtb7";#N/A,#N/A,FALSE,"slvsrtb8";#N/A,#N/A,FALSE,"slvsrtb9";#N/A,#N/A,FALSE,"slvsrtb10";#N/A,#N/A,FALSE,"slvsrtb12"}</definedName>
    <definedName name="wrn.staffreport." localSheetId="33" hidden="1">{#N/A,#N/A,FALSE,"slvsrtb1";#N/A,#N/A,FALSE,"slvsrtb2";#N/A,#N/A,FALSE,"slvsrtb3";#N/A,#N/A,FALSE,"slvsrtb4";#N/A,#N/A,FALSE,"slvsrtb5";#N/A,#N/A,FALSE,"slvsrtb6";#N/A,#N/A,FALSE,"slvsrtb7";#N/A,#N/A,FALSE,"slvsrtb8";#N/A,#N/A,FALSE,"slvsrtb9";#N/A,#N/A,FALSE,"slvsrtb10";#N/A,#N/A,FALSE,"slvsrtb12"}</definedName>
    <definedName name="wrn.staffreport." localSheetId="34" hidden="1">{#N/A,#N/A,FALSE,"slvsrtb1";#N/A,#N/A,FALSE,"slvsrtb2";#N/A,#N/A,FALSE,"slvsrtb3";#N/A,#N/A,FALSE,"slvsrtb4";#N/A,#N/A,FALSE,"slvsrtb5";#N/A,#N/A,FALSE,"slvsrtb6";#N/A,#N/A,FALSE,"slvsrtb7";#N/A,#N/A,FALSE,"slvsrtb8";#N/A,#N/A,FALSE,"slvsrtb9";#N/A,#N/A,FALSE,"slvsrtb10";#N/A,#N/A,FALSE,"slvsrtb12"}</definedName>
    <definedName name="wrn.staffreport." localSheetId="35"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22" hidden="1">{#N/A,#N/A,FALSE,"slvsrtb1";#N/A,#N/A,FALSE,"slvsrtb2";#N/A,#N/A,FALSE,"slvsrtb3";#N/A,#N/A,FALSE,"slvsrtb4";#N/A,#N/A,FALSE,"slvsrtb5";#N/A,#N/A,FALSE,"slvsrtb6";#N/A,#N/A,FALSE,"slvsrtb7";#N/A,#N/A,FALSE,"slvsrtb8";#N/A,#N/A,FALSE,"slvsrtb9";#N/A,#N/A,FALSE,"slvsrtb10";#N/A,#N/A,FALSE,"slvsrtb12"}</definedName>
    <definedName name="wrn.staffreport." localSheetId="25" hidden="1">{#N/A,#N/A,FALSE,"slvsrtb1";#N/A,#N/A,FALSE,"slvsrtb2";#N/A,#N/A,FALSE,"slvsrtb3";#N/A,#N/A,FALSE,"slvsrtb4";#N/A,#N/A,FALSE,"slvsrtb5";#N/A,#N/A,FALSE,"slvsrtb6";#N/A,#N/A,FALSE,"slvsrtb7";#N/A,#N/A,FALSE,"slvsrtb8";#N/A,#N/A,FALSE,"slvsrtb9";#N/A,#N/A,FALSE,"slvsrtb10";#N/A,#N/A,FALSE,"slvsrtb12"}</definedName>
    <definedName name="wrn.staffreport." localSheetId="27"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48" hidden="1">{#N/A,#N/A,FALSE,"STATE"}</definedName>
    <definedName name="wrn.STATE." localSheetId="49" hidden="1">{#N/A,#N/A,FALSE,"STATE"}</definedName>
    <definedName name="wrn.STATE." localSheetId="50" hidden="1">{#N/A,#N/A,FALSE,"STATE"}</definedName>
    <definedName name="wrn.STATE." localSheetId="51" hidden="1">{#N/A,#N/A,FALSE,"STATE"}</definedName>
    <definedName name="wrn.STATE." localSheetId="52" hidden="1">{#N/A,#N/A,FALSE,"STATE"}</definedName>
    <definedName name="wrn.STATE." localSheetId="11" hidden="1">{#N/A,#N/A,FALSE,"STATE"}</definedName>
    <definedName name="wrn.STATE." localSheetId="12" hidden="1">{#N/A,#N/A,FALSE,"STATE"}</definedName>
    <definedName name="wrn.STATE." localSheetId="13" hidden="1">{#N/A,#N/A,FALSE,"STATE"}</definedName>
    <definedName name="wrn.STATE." localSheetId="17" hidden="1">{#N/A,#N/A,FALSE,"STATE"}</definedName>
    <definedName name="wrn.STATE." localSheetId="18" hidden="1">{#N/A,#N/A,FALSE,"STATE"}</definedName>
    <definedName name="wrn.STATE." localSheetId="20" hidden="1">{#N/A,#N/A,FALSE,"STATE"}</definedName>
    <definedName name="wrn.STATE." localSheetId="10" hidden="1">{#N/A,#N/A,FALSE,"STATE"}</definedName>
    <definedName name="wrn.STATE." localSheetId="26" hidden="1">{#N/A,#N/A,FALSE,"STATE"}</definedName>
    <definedName name="wrn.STATE." localSheetId="23" hidden="1">{#N/A,#N/A,FALSE,"STATE"}</definedName>
    <definedName name="wrn.STATE." localSheetId="28" hidden="1">{#N/A,#N/A,FALSE,"STATE"}</definedName>
    <definedName name="wrn.STATE." localSheetId="29" hidden="1">{#N/A,#N/A,FALSE,"STATE"}</definedName>
    <definedName name="wrn.STATE." localSheetId="30" hidden="1">{#N/A,#N/A,FALSE,"STATE"}</definedName>
    <definedName name="wrn.STATE." localSheetId="31" hidden="1">{#N/A,#N/A,FALSE,"STATE"}</definedName>
    <definedName name="wrn.STATE." localSheetId="32" hidden="1">{#N/A,#N/A,FALSE,"STATE"}</definedName>
    <definedName name="wrn.STATE." localSheetId="19" hidden="1">{#N/A,#N/A,FALSE,"STATE"}</definedName>
    <definedName name="wrn.STATE." localSheetId="22" hidden="1">{#N/A,#N/A,FALSE,"STATE"}</definedName>
    <definedName name="wrn.STATE." localSheetId="25" hidden="1">{#N/A,#N/A,FALSE,"STATE"}</definedName>
    <definedName name="wrn.STATE." localSheetId="27" hidden="1">{#N/A,#N/A,FALSE,"STATE"}</definedName>
    <definedName name="wrn.STATE." hidden="1">{#N/A,#N/A,FALSE,"STATE"}</definedName>
    <definedName name="wrn.TAXARREARS." localSheetId="48" hidden="1">{#N/A,#N/A,FALSE,"TAXARREARS"}</definedName>
    <definedName name="wrn.TAXARREARS." localSheetId="49" hidden="1">{#N/A,#N/A,FALSE,"TAXARREARS"}</definedName>
    <definedName name="wrn.TAXARREARS." localSheetId="50" hidden="1">{#N/A,#N/A,FALSE,"TAXARREARS"}</definedName>
    <definedName name="wrn.TAXARREARS." localSheetId="51" hidden="1">{#N/A,#N/A,FALSE,"TAXARREARS"}</definedName>
    <definedName name="wrn.TAXARREARS." localSheetId="52" hidden="1">{#N/A,#N/A,FALSE,"TAXARREARS"}</definedName>
    <definedName name="wrn.TAXARREARS." localSheetId="11" hidden="1">{#N/A,#N/A,FALSE,"TAXARREARS"}</definedName>
    <definedName name="wrn.TAXARREARS." localSheetId="12" hidden="1">{#N/A,#N/A,FALSE,"TAXARREARS"}</definedName>
    <definedName name="wrn.TAXARREARS." localSheetId="13" hidden="1">{#N/A,#N/A,FALSE,"TAXARREARS"}</definedName>
    <definedName name="wrn.TAXARREARS." localSheetId="17" hidden="1">{#N/A,#N/A,FALSE,"TAXARREARS"}</definedName>
    <definedName name="wrn.TAXARREARS." localSheetId="18" hidden="1">{#N/A,#N/A,FALSE,"TAXARREARS"}</definedName>
    <definedName name="wrn.TAXARREARS." localSheetId="20" hidden="1">{#N/A,#N/A,FALSE,"TAXARREARS"}</definedName>
    <definedName name="wrn.TAXARREARS." localSheetId="10" hidden="1">{#N/A,#N/A,FALSE,"TAXARREARS"}</definedName>
    <definedName name="wrn.TAXARREARS." localSheetId="26" hidden="1">{#N/A,#N/A,FALSE,"TAXARREARS"}</definedName>
    <definedName name="wrn.TAXARREARS." localSheetId="23" hidden="1">{#N/A,#N/A,FALSE,"TAXARREARS"}</definedName>
    <definedName name="wrn.TAXARREARS." localSheetId="28" hidden="1">{#N/A,#N/A,FALSE,"TAXARREARS"}</definedName>
    <definedName name="wrn.TAXARREARS." localSheetId="29" hidden="1">{#N/A,#N/A,FALSE,"TAXARREARS"}</definedName>
    <definedName name="wrn.TAXARREARS." localSheetId="30" hidden="1">{#N/A,#N/A,FALSE,"TAXARREARS"}</definedName>
    <definedName name="wrn.TAXARREARS." localSheetId="31" hidden="1">{#N/A,#N/A,FALSE,"TAXARREARS"}</definedName>
    <definedName name="wrn.TAXARREARS." localSheetId="32" hidden="1">{#N/A,#N/A,FALSE,"TAXARREARS"}</definedName>
    <definedName name="wrn.TAXARREARS." localSheetId="19" hidden="1">{#N/A,#N/A,FALSE,"TAXARREARS"}</definedName>
    <definedName name="wrn.TAXARREARS." localSheetId="22" hidden="1">{#N/A,#N/A,FALSE,"TAXARREARS"}</definedName>
    <definedName name="wrn.TAXARREARS." localSheetId="25" hidden="1">{#N/A,#N/A,FALSE,"TAXARREARS"}</definedName>
    <definedName name="wrn.TAXARREARS." localSheetId="27" hidden="1">{#N/A,#N/A,FALSE,"TAXARREARS"}</definedName>
    <definedName name="wrn.TAXARREARS." hidden="1">{#N/A,#N/A,FALSE,"TAXARREARS"}</definedName>
    <definedName name="wrn.TAXPAYRS." localSheetId="48" hidden="1">{#N/A,#N/A,FALSE,"TAXPAYRS"}</definedName>
    <definedName name="wrn.TAXPAYRS." localSheetId="49" hidden="1">{#N/A,#N/A,FALSE,"TAXPAYRS"}</definedName>
    <definedName name="wrn.TAXPAYRS." localSheetId="50" hidden="1">{#N/A,#N/A,FALSE,"TAXPAYRS"}</definedName>
    <definedName name="wrn.TAXPAYRS." localSheetId="51" hidden="1">{#N/A,#N/A,FALSE,"TAXPAYRS"}</definedName>
    <definedName name="wrn.TAXPAYRS." localSheetId="52" hidden="1">{#N/A,#N/A,FALSE,"TAXPAYRS"}</definedName>
    <definedName name="wrn.TAXPAYRS." localSheetId="11" hidden="1">{#N/A,#N/A,FALSE,"TAXPAYRS"}</definedName>
    <definedName name="wrn.TAXPAYRS." localSheetId="12" hidden="1">{#N/A,#N/A,FALSE,"TAXPAYRS"}</definedName>
    <definedName name="wrn.TAXPAYRS." localSheetId="13" hidden="1">{#N/A,#N/A,FALSE,"TAXPAYRS"}</definedName>
    <definedName name="wrn.TAXPAYRS." localSheetId="17" hidden="1">{#N/A,#N/A,FALSE,"TAXPAYRS"}</definedName>
    <definedName name="wrn.TAXPAYRS." localSheetId="18" hidden="1">{#N/A,#N/A,FALSE,"TAXPAYRS"}</definedName>
    <definedName name="wrn.TAXPAYRS." localSheetId="20" hidden="1">{#N/A,#N/A,FALSE,"TAXPAYRS"}</definedName>
    <definedName name="wrn.TAXPAYRS." localSheetId="10" hidden="1">{#N/A,#N/A,FALSE,"TAXPAYRS"}</definedName>
    <definedName name="wrn.TAXPAYRS." localSheetId="26" hidden="1">{#N/A,#N/A,FALSE,"TAXPAYRS"}</definedName>
    <definedName name="wrn.TAXPAYRS." localSheetId="23" hidden="1">{#N/A,#N/A,FALSE,"TAXPAYRS"}</definedName>
    <definedName name="wrn.TAXPAYRS." localSheetId="28" hidden="1">{#N/A,#N/A,FALSE,"TAXPAYRS"}</definedName>
    <definedName name="wrn.TAXPAYRS." localSheetId="29" hidden="1">{#N/A,#N/A,FALSE,"TAXPAYRS"}</definedName>
    <definedName name="wrn.TAXPAYRS." localSheetId="30" hidden="1">{#N/A,#N/A,FALSE,"TAXPAYRS"}</definedName>
    <definedName name="wrn.TAXPAYRS." localSheetId="31" hidden="1">{#N/A,#N/A,FALSE,"TAXPAYRS"}</definedName>
    <definedName name="wrn.TAXPAYRS." localSheetId="32" hidden="1">{#N/A,#N/A,FALSE,"TAXPAYRS"}</definedName>
    <definedName name="wrn.TAXPAYRS." localSheetId="19" hidden="1">{#N/A,#N/A,FALSE,"TAXPAYRS"}</definedName>
    <definedName name="wrn.TAXPAYRS." localSheetId="22" hidden="1">{#N/A,#N/A,FALSE,"TAXPAYRS"}</definedName>
    <definedName name="wrn.TAXPAYRS." localSheetId="25" hidden="1">{#N/A,#N/A,FALSE,"TAXPAYRS"}</definedName>
    <definedName name="wrn.TAXPAYRS." localSheetId="27" hidden="1">{#N/A,#N/A,FALSE,"TAXPAYRS"}</definedName>
    <definedName name="wrn.TAXPAYRS." hidden="1">{#N/A,#N/A,FALSE,"TAXPAYRS"}</definedName>
    <definedName name="wrn.TRADE." localSheetId="48" hidden="1">{#N/A,#N/A,FALSE,"TRADE"}</definedName>
    <definedName name="wrn.TRADE." localSheetId="49" hidden="1">{#N/A,#N/A,FALSE,"TRADE"}</definedName>
    <definedName name="wrn.TRADE." localSheetId="50" hidden="1">{#N/A,#N/A,FALSE,"TRADE"}</definedName>
    <definedName name="wrn.TRADE." localSheetId="51" hidden="1">{#N/A,#N/A,FALSE,"TRADE"}</definedName>
    <definedName name="wrn.TRADE." localSheetId="52" hidden="1">{#N/A,#N/A,FALSE,"TRADE"}</definedName>
    <definedName name="wrn.TRADE." localSheetId="11" hidden="1">{#N/A,#N/A,FALSE,"TRADE"}</definedName>
    <definedName name="wrn.TRADE." localSheetId="12" hidden="1">{#N/A,#N/A,FALSE,"TRADE"}</definedName>
    <definedName name="wrn.TRADE." localSheetId="13" hidden="1">{#N/A,#N/A,FALSE,"TRADE"}</definedName>
    <definedName name="wrn.TRADE." localSheetId="17" hidden="1">{#N/A,#N/A,FALSE,"TRADE"}</definedName>
    <definedName name="wrn.TRADE." localSheetId="18" hidden="1">{#N/A,#N/A,FALSE,"TRADE"}</definedName>
    <definedName name="wrn.TRADE." localSheetId="20" hidden="1">{#N/A,#N/A,FALSE,"TRADE"}</definedName>
    <definedName name="wrn.TRADE." localSheetId="10" hidden="1">{#N/A,#N/A,FALSE,"TRADE"}</definedName>
    <definedName name="wrn.TRADE." localSheetId="26" hidden="1">{#N/A,#N/A,FALSE,"TRADE"}</definedName>
    <definedName name="wrn.TRADE." localSheetId="23" hidden="1">{#N/A,#N/A,FALSE,"TRADE"}</definedName>
    <definedName name="wrn.TRADE." localSheetId="28" hidden="1">{#N/A,#N/A,FALSE,"TRADE"}</definedName>
    <definedName name="wrn.TRADE." localSheetId="29" hidden="1">{#N/A,#N/A,FALSE,"TRADE"}</definedName>
    <definedName name="wrn.TRADE." localSheetId="30" hidden="1">{#N/A,#N/A,FALSE,"TRADE"}</definedName>
    <definedName name="wrn.TRADE." localSheetId="31" hidden="1">{#N/A,#N/A,FALSE,"TRADE"}</definedName>
    <definedName name="wrn.TRADE." localSheetId="32" hidden="1">{#N/A,#N/A,FALSE,"TRADE"}</definedName>
    <definedName name="wrn.TRADE." localSheetId="19" hidden="1">{#N/A,#N/A,FALSE,"TRADE"}</definedName>
    <definedName name="wrn.TRADE." localSheetId="22" hidden="1">{#N/A,#N/A,FALSE,"TRADE"}</definedName>
    <definedName name="wrn.TRADE." localSheetId="25" hidden="1">{#N/A,#N/A,FALSE,"TRADE"}</definedName>
    <definedName name="wrn.TRADE." localSheetId="27" hidden="1">{#N/A,#N/A,FALSE,"TRADE"}</definedName>
    <definedName name="wrn.TRADE." hidden="1">{#N/A,#N/A,FALSE,"TRADE"}</definedName>
    <definedName name="wrn.TRANSPORT." localSheetId="48" hidden="1">{#N/A,#N/A,FALSE,"TRANPORT"}</definedName>
    <definedName name="wrn.TRANSPORT." localSheetId="49" hidden="1">{#N/A,#N/A,FALSE,"TRANPORT"}</definedName>
    <definedName name="wrn.TRANSPORT." localSheetId="50" hidden="1">{#N/A,#N/A,FALSE,"TRANPORT"}</definedName>
    <definedName name="wrn.TRANSPORT." localSheetId="51" hidden="1">{#N/A,#N/A,FALSE,"TRANPORT"}</definedName>
    <definedName name="wrn.TRANSPORT." localSheetId="52" hidden="1">{#N/A,#N/A,FALSE,"TRANPORT"}</definedName>
    <definedName name="wrn.TRANSPORT." localSheetId="11" hidden="1">{#N/A,#N/A,FALSE,"TRANPORT"}</definedName>
    <definedName name="wrn.TRANSPORT." localSheetId="12" hidden="1">{#N/A,#N/A,FALSE,"TRANPORT"}</definedName>
    <definedName name="wrn.TRANSPORT." localSheetId="13" hidden="1">{#N/A,#N/A,FALSE,"TRANPORT"}</definedName>
    <definedName name="wrn.TRANSPORT." localSheetId="17" hidden="1">{#N/A,#N/A,FALSE,"TRANPORT"}</definedName>
    <definedName name="wrn.TRANSPORT." localSheetId="18" hidden="1">{#N/A,#N/A,FALSE,"TRANPORT"}</definedName>
    <definedName name="wrn.TRANSPORT." localSheetId="20" hidden="1">{#N/A,#N/A,FALSE,"TRANPORT"}</definedName>
    <definedName name="wrn.TRANSPORT." localSheetId="10" hidden="1">{#N/A,#N/A,FALSE,"TRANPORT"}</definedName>
    <definedName name="wrn.TRANSPORT." localSheetId="26" hidden="1">{#N/A,#N/A,FALSE,"TRANPORT"}</definedName>
    <definedName name="wrn.TRANSPORT." localSheetId="23" hidden="1">{#N/A,#N/A,FALSE,"TRANPORT"}</definedName>
    <definedName name="wrn.TRANSPORT." localSheetId="28" hidden="1">{#N/A,#N/A,FALSE,"TRANPORT"}</definedName>
    <definedName name="wrn.TRANSPORT." localSheetId="29" hidden="1">{#N/A,#N/A,FALSE,"TRANPORT"}</definedName>
    <definedName name="wrn.TRANSPORT." localSheetId="30" hidden="1">{#N/A,#N/A,FALSE,"TRANPORT"}</definedName>
    <definedName name="wrn.TRANSPORT." localSheetId="31" hidden="1">{#N/A,#N/A,FALSE,"TRANPORT"}</definedName>
    <definedName name="wrn.TRANSPORT." localSheetId="32" hidden="1">{#N/A,#N/A,FALSE,"TRANPORT"}</definedName>
    <definedName name="wrn.TRANSPORT." localSheetId="19" hidden="1">{#N/A,#N/A,FALSE,"TRANPORT"}</definedName>
    <definedName name="wrn.TRANSPORT." localSheetId="22" hidden="1">{#N/A,#N/A,FALSE,"TRANPORT"}</definedName>
    <definedName name="wrn.TRANSPORT." localSheetId="25" hidden="1">{#N/A,#N/A,FALSE,"TRANPORT"}</definedName>
    <definedName name="wrn.TRANSPORT." localSheetId="27" hidden="1">{#N/A,#N/A,FALSE,"TRANPORT"}</definedName>
    <definedName name="wrn.TRANSPORT." hidden="1">{#N/A,#N/A,FALSE,"TRANPORT"}</definedName>
    <definedName name="wrn.UNEMPL." localSheetId="48" hidden="1">{#N/A,#N/A,FALSE,"EMP_POP";#N/A,#N/A,FALSE,"UNEMPL"}</definedName>
    <definedName name="wrn.UNEMPL." localSheetId="49" hidden="1">{#N/A,#N/A,FALSE,"EMP_POP";#N/A,#N/A,FALSE,"UNEMPL"}</definedName>
    <definedName name="wrn.UNEMPL." localSheetId="50" hidden="1">{#N/A,#N/A,FALSE,"EMP_POP";#N/A,#N/A,FALSE,"UNEMPL"}</definedName>
    <definedName name="wrn.UNEMPL." localSheetId="51" hidden="1">{#N/A,#N/A,FALSE,"EMP_POP";#N/A,#N/A,FALSE,"UNEMPL"}</definedName>
    <definedName name="wrn.UNEMPL." localSheetId="52" hidden="1">{#N/A,#N/A,FALSE,"EMP_POP";#N/A,#N/A,FALSE,"UNEMPL"}</definedName>
    <definedName name="wrn.UNEMPL." localSheetId="11" hidden="1">{#N/A,#N/A,FALSE,"EMP_POP";#N/A,#N/A,FALSE,"UNEMPL"}</definedName>
    <definedName name="wrn.UNEMPL." localSheetId="12" hidden="1">{#N/A,#N/A,FALSE,"EMP_POP";#N/A,#N/A,FALSE,"UNEMPL"}</definedName>
    <definedName name="wrn.UNEMPL." localSheetId="13" hidden="1">{#N/A,#N/A,FALSE,"EMP_POP";#N/A,#N/A,FALSE,"UNEMPL"}</definedName>
    <definedName name="wrn.UNEMPL." localSheetId="17" hidden="1">{#N/A,#N/A,FALSE,"EMP_POP";#N/A,#N/A,FALSE,"UNEMPL"}</definedName>
    <definedName name="wrn.UNEMPL." localSheetId="18" hidden="1">{#N/A,#N/A,FALSE,"EMP_POP";#N/A,#N/A,FALSE,"UNEMPL"}</definedName>
    <definedName name="wrn.UNEMPL." localSheetId="20" hidden="1">{#N/A,#N/A,FALSE,"EMP_POP";#N/A,#N/A,FALSE,"UNEMPL"}</definedName>
    <definedName name="wrn.UNEMPL." localSheetId="10" hidden="1">{#N/A,#N/A,FALSE,"EMP_POP";#N/A,#N/A,FALSE,"UNEMPL"}</definedName>
    <definedName name="wrn.UNEMPL." localSheetId="26" hidden="1">{#N/A,#N/A,FALSE,"EMP_POP";#N/A,#N/A,FALSE,"UNEMPL"}</definedName>
    <definedName name="wrn.UNEMPL." localSheetId="23" hidden="1">{#N/A,#N/A,FALSE,"EMP_POP";#N/A,#N/A,FALSE,"UNEMPL"}</definedName>
    <definedName name="wrn.UNEMPL." localSheetId="28" hidden="1">{#N/A,#N/A,FALSE,"EMP_POP";#N/A,#N/A,FALSE,"UNEMPL"}</definedName>
    <definedName name="wrn.UNEMPL." localSheetId="29" hidden="1">{#N/A,#N/A,FALSE,"EMP_POP";#N/A,#N/A,FALSE,"UNEMPL"}</definedName>
    <definedName name="wrn.UNEMPL." localSheetId="30" hidden="1">{#N/A,#N/A,FALSE,"EMP_POP";#N/A,#N/A,FALSE,"UNEMPL"}</definedName>
    <definedName name="wrn.UNEMPL." localSheetId="31" hidden="1">{#N/A,#N/A,FALSE,"EMP_POP";#N/A,#N/A,FALSE,"UNEMPL"}</definedName>
    <definedName name="wrn.UNEMPL." localSheetId="32" hidden="1">{#N/A,#N/A,FALSE,"EMP_POP";#N/A,#N/A,FALSE,"UNEMPL"}</definedName>
    <definedName name="wrn.UNEMPL." localSheetId="19" hidden="1">{#N/A,#N/A,FALSE,"EMP_POP";#N/A,#N/A,FALSE,"UNEMPL"}</definedName>
    <definedName name="wrn.UNEMPL." localSheetId="22" hidden="1">{#N/A,#N/A,FALSE,"EMP_POP";#N/A,#N/A,FALSE,"UNEMPL"}</definedName>
    <definedName name="wrn.UNEMPL." localSheetId="25" hidden="1">{#N/A,#N/A,FALSE,"EMP_POP";#N/A,#N/A,FALSE,"UNEMPL"}</definedName>
    <definedName name="wrn.UNEMPL." localSheetId="27" hidden="1">{#N/A,#N/A,FALSE,"EMP_POP";#N/A,#N/A,FALSE,"UNEMPL"}</definedName>
    <definedName name="wrn.UNEMPL." hidden="1">{#N/A,#N/A,FALSE,"EMP_POP";#N/A,#N/A,FALSE,"UNEMPL"}</definedName>
    <definedName name="wrn.WAGES." localSheetId="48" hidden="1">{#N/A,#N/A,FALSE,"WAGES"}</definedName>
    <definedName name="wrn.WAGES." localSheetId="49" hidden="1">{#N/A,#N/A,FALSE,"WAGES"}</definedName>
    <definedName name="wrn.WAGES." localSheetId="50" hidden="1">{#N/A,#N/A,FALSE,"WAGES"}</definedName>
    <definedName name="wrn.WAGES." localSheetId="51" hidden="1">{#N/A,#N/A,FALSE,"WAGES"}</definedName>
    <definedName name="wrn.WAGES." localSheetId="52" hidden="1">{#N/A,#N/A,FALSE,"WAGES"}</definedName>
    <definedName name="wrn.WAGES." localSheetId="11" hidden="1">{#N/A,#N/A,FALSE,"WAGES"}</definedName>
    <definedName name="wrn.WAGES." localSheetId="12" hidden="1">{#N/A,#N/A,FALSE,"WAGES"}</definedName>
    <definedName name="wrn.WAGES." localSheetId="13" hidden="1">{#N/A,#N/A,FALSE,"WAGES"}</definedName>
    <definedName name="wrn.WAGES." localSheetId="17" hidden="1">{#N/A,#N/A,FALSE,"WAGES"}</definedName>
    <definedName name="wrn.WAGES." localSheetId="18" hidden="1">{#N/A,#N/A,FALSE,"WAGES"}</definedName>
    <definedName name="wrn.WAGES." localSheetId="20" hidden="1">{#N/A,#N/A,FALSE,"WAGES"}</definedName>
    <definedName name="wrn.WAGES." localSheetId="10" hidden="1">{#N/A,#N/A,FALSE,"WAGES"}</definedName>
    <definedName name="wrn.WAGES." localSheetId="26" hidden="1">{#N/A,#N/A,FALSE,"WAGES"}</definedName>
    <definedName name="wrn.WAGES." localSheetId="23" hidden="1">{#N/A,#N/A,FALSE,"WAGES"}</definedName>
    <definedName name="wrn.WAGES." localSheetId="28" hidden="1">{#N/A,#N/A,FALSE,"WAGES"}</definedName>
    <definedName name="wrn.WAGES." localSheetId="29" hidden="1">{#N/A,#N/A,FALSE,"WAGES"}</definedName>
    <definedName name="wrn.WAGES." localSheetId="30" hidden="1">{#N/A,#N/A,FALSE,"WAGES"}</definedName>
    <definedName name="wrn.WAGES." localSheetId="31" hidden="1">{#N/A,#N/A,FALSE,"WAGES"}</definedName>
    <definedName name="wrn.WAGES." localSheetId="32" hidden="1">{#N/A,#N/A,FALSE,"WAGES"}</definedName>
    <definedName name="wrn.WAGES." localSheetId="19" hidden="1">{#N/A,#N/A,FALSE,"WAGES"}</definedName>
    <definedName name="wrn.WAGES." localSheetId="22" hidden="1">{#N/A,#N/A,FALSE,"WAGES"}</definedName>
    <definedName name="wrn.WAGES." localSheetId="25" hidden="1">{#N/A,#N/A,FALSE,"WAGES"}</definedName>
    <definedName name="wrn.WAGES." localSheetId="27" hidden="1">{#N/A,#N/A,FALSE,"WAGES"}</definedName>
    <definedName name="wrn.WAGES." hidden="1">{#N/A,#N/A,FALSE,"WAGES"}</definedName>
    <definedName name="wrn.WEO." localSheetId="48" hidden="1">{"WEO",#N/A,FALSE,"T"}</definedName>
    <definedName name="wrn.WEO." localSheetId="49" hidden="1">{"WEO",#N/A,FALSE,"T"}</definedName>
    <definedName name="wrn.WEO." localSheetId="50" hidden="1">{"WEO",#N/A,FALSE,"T"}</definedName>
    <definedName name="wrn.WEO." localSheetId="51" hidden="1">{"WEO",#N/A,FALSE,"T"}</definedName>
    <definedName name="wrn.WEO." localSheetId="52" hidden="1">{"WEO",#N/A,FALSE,"T"}</definedName>
    <definedName name="wrn.WEO." localSheetId="11" hidden="1">{"WEO",#N/A,FALSE,"T"}</definedName>
    <definedName name="wrn.WEO." localSheetId="12" hidden="1">{"WEO",#N/A,FALSE,"T"}</definedName>
    <definedName name="wrn.WEO." localSheetId="13" hidden="1">{"WEO",#N/A,FALSE,"T"}</definedName>
    <definedName name="wrn.WEO." localSheetId="17" hidden="1">{"WEO",#N/A,FALSE,"T"}</definedName>
    <definedName name="wrn.WEO." localSheetId="18" hidden="1">{"WEO",#N/A,FALSE,"T"}</definedName>
    <definedName name="wrn.WEO." localSheetId="20" hidden="1">{"WEO",#N/A,FALSE,"T"}</definedName>
    <definedName name="wrn.WEO." localSheetId="10" hidden="1">{"WEO",#N/A,FALSE,"T"}</definedName>
    <definedName name="wrn.WEO." localSheetId="26" hidden="1">{"WEO",#N/A,FALSE,"T"}</definedName>
    <definedName name="wrn.WEO." localSheetId="23" hidden="1">{"WEO",#N/A,FALSE,"T"}</definedName>
    <definedName name="wrn.WEO." localSheetId="28" hidden="1">{"WEO",#N/A,FALSE,"T"}</definedName>
    <definedName name="wrn.WEO." localSheetId="29" hidden="1">{"WEO",#N/A,FALSE,"T"}</definedName>
    <definedName name="wrn.WEO." localSheetId="30" hidden="1">{"WEO",#N/A,FALSE,"T"}</definedName>
    <definedName name="wrn.WEO." localSheetId="31" hidden="1">{"WEO",#N/A,FALSE,"T"}</definedName>
    <definedName name="wrn.WEO." localSheetId="32" hidden="1">{"WEO",#N/A,FALSE,"T"}</definedName>
    <definedName name="wrn.WEO." localSheetId="19" hidden="1">{"WEO",#N/A,FALSE,"T"}</definedName>
    <definedName name="wrn.WEO." localSheetId="22" hidden="1">{"WEO",#N/A,FALSE,"T"}</definedName>
    <definedName name="wrn.WEO." localSheetId="25" hidden="1">{"WEO",#N/A,FALSE,"T"}</definedName>
    <definedName name="wrn.WEO." localSheetId="27" hidden="1">{"WEO",#N/A,FALSE,"T"}</definedName>
    <definedName name="wrn.WEO." hidden="1">{"WEO",#N/A,FALSE,"T"}</definedName>
    <definedName name="Wt_d" localSheetId="30">#REF!</definedName>
    <definedName name="Wt_d" localSheetId="31">[54]CIRRs!$C$59</definedName>
    <definedName name="Wt_d">#REF!</definedName>
    <definedName name="wtewt" localSheetId="48" hidden="1">#REF!</definedName>
    <definedName name="wtewt" localSheetId="49" hidden="1">#REF!</definedName>
    <definedName name="wtewt" localSheetId="50" hidden="1">#REF!</definedName>
    <definedName name="wtewt" localSheetId="51" hidden="1">#REF!</definedName>
    <definedName name="wtewt" localSheetId="52" hidden="1">#REF!</definedName>
    <definedName name="wtewt" localSheetId="11" hidden="1">#REF!</definedName>
    <definedName name="wtewt" localSheetId="12" hidden="1">#REF!</definedName>
    <definedName name="wtewt" localSheetId="13" hidden="1">#REF!</definedName>
    <definedName name="wtewt" localSheetId="17" hidden="1">#REF!</definedName>
    <definedName name="wtewt" localSheetId="18" hidden="1">#REF!</definedName>
    <definedName name="wtewt" localSheetId="20" hidden="1">#REF!</definedName>
    <definedName name="wtewt" localSheetId="21" hidden="1">#REF!</definedName>
    <definedName name="wtewt" localSheetId="26" hidden="1">#REF!</definedName>
    <definedName name="wtewt" localSheetId="28" hidden="1">#REF!</definedName>
    <definedName name="wtewt" localSheetId="29" hidden="1">#REF!</definedName>
    <definedName name="wtewt" localSheetId="30" hidden="1">#REF!</definedName>
    <definedName name="wtewt" localSheetId="31" hidden="1">#REF!</definedName>
    <definedName name="wtewt" localSheetId="32" hidden="1">#REF!</definedName>
    <definedName name="wtewt" localSheetId="33" hidden="1">#REF!</definedName>
    <definedName name="wtewt" localSheetId="34" hidden="1">#REF!</definedName>
    <definedName name="wtewt" localSheetId="19" hidden="1">#REF!</definedName>
    <definedName name="wtewt" localSheetId="25" hidden="1">#REF!</definedName>
    <definedName name="wtewt" localSheetId="27" hidden="1">#REF!</definedName>
    <definedName name="wtewt" hidden="1">#REF!</definedName>
    <definedName name="wvu.PLA1." localSheetId="4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7"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48" hidden="1">{TRUE,TRUE,-1.25,-15.5,484.5,276.75,FALSE,FALSE,TRUE,TRUE,0,15,#N/A,56,#N/A,4.88636363636364,15.35,1,FALSE,FALSE,3,TRUE,1,FALSE,100,"Swvu.PLA2.","ACwvu.PLA2.",#N/A,FALSE,FALSE,0,0,0,0,2,"","",TRUE,TRUE,FALSE,FALSE,1,60,#N/A,#N/A,FALSE,FALSE,"Rwvu.PLA2.",#N/A,FALSE,FALSE,FALSE,9,65532,65532,FALSE,FALSE,TRUE,TRUE,TRUE}</definedName>
    <definedName name="wvu.PLA2." localSheetId="49" hidden="1">{TRUE,TRUE,-1.25,-15.5,484.5,276.75,FALSE,FALSE,TRUE,TRUE,0,15,#N/A,56,#N/A,4.88636363636364,15.35,1,FALSE,FALSE,3,TRUE,1,FALSE,100,"Swvu.PLA2.","ACwvu.PLA2.",#N/A,FALSE,FALSE,0,0,0,0,2,"","",TRUE,TRUE,FALSE,FALSE,1,60,#N/A,#N/A,FALSE,FALSE,"Rwvu.PLA2.",#N/A,FALSE,FALSE,FALSE,9,65532,65532,FALSE,FALSE,TRUE,TRUE,TRUE}</definedName>
    <definedName name="wvu.PLA2." localSheetId="50" hidden="1">{TRUE,TRUE,-1.25,-15.5,484.5,276.75,FALSE,FALSE,TRUE,TRUE,0,15,#N/A,56,#N/A,4.88636363636364,15.35,1,FALSE,FALSE,3,TRUE,1,FALSE,100,"Swvu.PLA2.","ACwvu.PLA2.",#N/A,FALSE,FALSE,0,0,0,0,2,"","",TRUE,TRUE,FALSE,FALSE,1,60,#N/A,#N/A,FALSE,FALSE,"Rwvu.PLA2.",#N/A,FALSE,FALSE,FALSE,9,65532,65532,FALSE,FALSE,TRUE,TRUE,TRUE}</definedName>
    <definedName name="wvu.PLA2." localSheetId="51" hidden="1">{TRUE,TRUE,-1.25,-15.5,484.5,276.75,FALSE,FALSE,TRUE,TRUE,0,15,#N/A,56,#N/A,4.88636363636364,15.35,1,FALSE,FALSE,3,TRUE,1,FALSE,100,"Swvu.PLA2.","ACwvu.PLA2.",#N/A,FALSE,FALSE,0,0,0,0,2,"","",TRUE,TRUE,FALSE,FALSE,1,60,#N/A,#N/A,FALSE,FALSE,"Rwvu.PLA2.",#N/A,FALSE,FALSE,FALSE,9,65532,65532,FALSE,FALSE,TRUE,TRUE,TRUE}</definedName>
    <definedName name="wvu.PLA2." localSheetId="52"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20" hidden="1">{TRUE,TRUE,-1.25,-15.5,484.5,276.75,FALSE,FALSE,TRUE,TRUE,0,15,#N/A,56,#N/A,4.88636363636364,15.35,1,FALSE,FALSE,3,TRUE,1,FALSE,100,"Swvu.PLA2.","ACwvu.PLA2.",#N/A,FALSE,FALSE,0,0,0,0,2,"","",TRUE,TRUE,FALSE,FALSE,1,60,#N/A,#N/A,FALSE,FALSE,"Rwvu.PLA2.",#N/A,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26" hidden="1">{TRUE,TRUE,-1.25,-15.5,484.5,276.75,FALSE,FALSE,TRUE,TRUE,0,15,#N/A,56,#N/A,4.88636363636364,15.35,1,FALSE,FALSE,3,TRUE,1,FALSE,100,"Swvu.PLA2.","ACwvu.PLA2.",#N/A,FALSE,FALSE,0,0,0,0,2,"","",TRUE,TRUE,FALSE,FALSE,1,60,#N/A,#N/A,FALSE,FALSE,"Rwvu.PLA2.",#N/A,FALSE,FALSE,FALSE,9,65532,65532,FALSE,FALSE,TRUE,TRUE,TRUE}</definedName>
    <definedName name="wvu.PLA2." localSheetId="23" hidden="1">{TRUE,TRUE,-1.25,-15.5,484.5,276.75,FALSE,FALSE,TRUE,TRUE,0,15,#N/A,56,#N/A,4.88636363636364,15.35,1,FALSE,FALSE,3,TRUE,1,FALSE,100,"Swvu.PLA2.","ACwvu.PLA2.",#N/A,FALSE,FALSE,0,0,0,0,2,"","",TRUE,TRUE,FALSE,FALSE,1,60,#N/A,#N/A,FALSE,FALSE,"Rwvu.PLA2.",#N/A,FALSE,FALSE,FALSE,9,65532,65532,FALSE,FALSE,TRUE,TRUE,TRUE}</definedName>
    <definedName name="wvu.PLA2." localSheetId="28" hidden="1">{TRUE,TRUE,-1.25,-15.5,484.5,276.75,FALSE,FALSE,TRUE,TRUE,0,15,#N/A,56,#N/A,4.88636363636364,15.35,1,FALSE,FALSE,3,TRUE,1,FALSE,100,"Swvu.PLA2.","ACwvu.PLA2.",#N/A,FALSE,FALSE,0,0,0,0,2,"","",TRUE,TRUE,FALSE,FALSE,1,60,#N/A,#N/A,FALSE,FALSE,"Rwvu.PLA2.",#N/A,FALSE,FALSE,FALSE,9,65532,65532,FALSE,FALSE,TRUE,TRUE,TRUE}</definedName>
    <definedName name="wvu.PLA2." localSheetId="29" hidden="1">{TRUE,TRUE,-1.25,-15.5,484.5,276.75,FALSE,FALSE,TRUE,TRUE,0,15,#N/A,56,#N/A,4.88636363636364,15.35,1,FALSE,FALSE,3,TRUE,1,FALSE,100,"Swvu.PLA2.","ACwvu.PLA2.",#N/A,FALSE,FALSE,0,0,0,0,2,"","",TRUE,TRUE,FALSE,FALSE,1,60,#N/A,#N/A,FALSE,FALSE,"Rwvu.PLA2.",#N/A,FALSE,FALSE,FALSE,9,65532,65532,FALSE,FALSE,TRUE,TRUE,TRUE}</definedName>
    <definedName name="wvu.PLA2." localSheetId="30" hidden="1">{TRUE,TRUE,-1.25,-15.5,484.5,276.75,FALSE,FALSE,TRUE,TRUE,0,15,#N/A,56,#N/A,4.88636363636364,15.35,1,FALSE,FALSE,3,TRUE,1,FALSE,100,"Swvu.PLA2.","ACwvu.PLA2.",#N/A,FALSE,FALSE,0,0,0,0,2,"","",TRUE,TRUE,FALSE,FALSE,1,60,#N/A,#N/A,FALSE,FALSE,"Rwvu.PLA2.",#N/A,FALSE,FALSE,FALSE,9,65532,65532,FALSE,FALSE,TRUE,TRUE,TRUE}</definedName>
    <definedName name="wvu.PLA2." localSheetId="31" hidden="1">{TRUE,TRUE,-1.25,-15.5,484.5,276.75,FALSE,FALSE,TRUE,TRUE,0,15,#N/A,56,#N/A,4.88636363636364,15.35,1,FALSE,FALSE,3,TRUE,1,FALSE,100,"Swvu.PLA2.","ACwvu.PLA2.",#N/A,FALSE,FALSE,0,0,0,0,2,"","",TRUE,TRUE,FALSE,FALSE,1,60,#N/A,#N/A,FALSE,FALSE,"Rwvu.PLA2.",#N/A,FALSE,FALSE,FALSE,9,65532,65532,FALSE,FALSE,TRUE,TRUE,TRUE}</definedName>
    <definedName name="wvu.PLA2." localSheetId="32" hidden="1">{TRUE,TRUE,-1.25,-15.5,484.5,276.75,FALSE,FALSE,TRUE,TRUE,0,15,#N/A,56,#N/A,4.88636363636364,15.35,1,FALSE,FALSE,3,TRUE,1,FALSE,100,"Swvu.PLA2.","ACwvu.PLA2.",#N/A,FALSE,FALSE,0,0,0,0,2,"","",TRUE,TRUE,FALSE,FALSE,1,60,#N/A,#N/A,FALSE,FALSE,"Rwvu.PLA2.",#N/A,FALSE,FALSE,FALSE,9,65532,65532,FALSE,FALSE,TRUE,TRUE,TRUE}</definedName>
    <definedName name="wvu.PLA2." localSheetId="33" hidden="1">{TRUE,TRUE,-1.25,-15.5,484.5,276.75,FALSE,FALSE,TRUE,TRUE,0,15,#N/A,56,#N/A,4.88636363636364,15.35,1,FALSE,FALSE,3,TRUE,1,FALSE,100,"Swvu.PLA2.","ACwvu.PLA2.",#N/A,FALSE,FALSE,0,0,0,0,2,"","",TRUE,TRUE,FALSE,FALSE,1,60,#N/A,#N/A,FALSE,FALSE,"Rwvu.PLA2.",#N/A,FALSE,FALSE,FALSE,9,65532,65532,FALSE,FALSE,TRUE,TRUE,TRUE}</definedName>
    <definedName name="wvu.PLA2." localSheetId="34" hidden="1">{TRUE,TRUE,-1.25,-15.5,484.5,276.75,FALSE,FALSE,TRUE,TRUE,0,15,#N/A,56,#N/A,4.88636363636364,15.35,1,FALSE,FALSE,3,TRUE,1,FALSE,100,"Swvu.PLA2.","ACwvu.PLA2.",#N/A,FALSE,FALSE,0,0,0,0,2,"","",TRUE,TRUE,FALSE,FALSE,1,60,#N/A,#N/A,FALSE,FALSE,"Rwvu.PLA2.",#N/A,FALSE,FALSE,FALSE,9,65532,65532,FALSE,FALSE,TRUE,TRUE,TRUE}</definedName>
    <definedName name="wvu.PLA2." localSheetId="35"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22" hidden="1">{TRUE,TRUE,-1.25,-15.5,484.5,276.75,FALSE,FALSE,TRUE,TRUE,0,15,#N/A,56,#N/A,4.88636363636364,15.35,1,FALSE,FALSE,3,TRUE,1,FALSE,100,"Swvu.PLA2.","ACwvu.PLA2.",#N/A,FALSE,FALSE,0,0,0,0,2,"","",TRUE,TRUE,FALSE,FALSE,1,60,#N/A,#N/A,FALSE,FALSE,"Rwvu.PLA2.",#N/A,FALSE,FALSE,FALSE,9,65532,65532,FALSE,FALSE,TRUE,TRUE,TRUE}</definedName>
    <definedName name="wvu.PLA2." localSheetId="25" hidden="1">{TRUE,TRUE,-1.25,-15.5,484.5,276.75,FALSE,FALSE,TRUE,TRUE,0,15,#N/A,56,#N/A,4.88636363636364,15.35,1,FALSE,FALSE,3,TRUE,1,FALSE,100,"Swvu.PLA2.","ACwvu.PLA2.",#N/A,FALSE,FALSE,0,0,0,0,2,"","",TRUE,TRUE,FALSE,FALSE,1,60,#N/A,#N/A,FALSE,FALSE,"Rwvu.PLA2.",#N/A,FALSE,FALSE,FALSE,9,65532,65532,FALSE,FALSE,TRUE,TRUE,TRUE}</definedName>
    <definedName name="wvu.PLA2." localSheetId="27"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localSheetId="12" hidden="1">#REF!</definedName>
    <definedName name="ww" localSheetId="17" hidden="1">#REF!</definedName>
    <definedName name="ww" localSheetId="18" hidden="1">#REF!</definedName>
    <definedName name="ww" localSheetId="20" hidden="1">#REF!</definedName>
    <definedName name="ww" localSheetId="30" hidden="1">#REF!</definedName>
    <definedName name="ww" localSheetId="31" hidden="1">[127]M!#REF!</definedName>
    <definedName name="ww" localSheetId="19" hidden="1">#REF!</definedName>
    <definedName name="ww" hidden="1">#REF!</definedName>
    <definedName name="www" localSheetId="48" hidden="1">{"Riqfin97",#N/A,FALSE,"Tran";"Riqfinpro",#N/A,FALSE,"Tran"}</definedName>
    <definedName name="www" localSheetId="49" hidden="1">{"Riqfin97",#N/A,FALSE,"Tran";"Riqfinpro",#N/A,FALSE,"Tran"}</definedName>
    <definedName name="www" localSheetId="50" hidden="1">{"Riqfin97",#N/A,FALSE,"Tran";"Riqfinpro",#N/A,FALSE,"Tran"}</definedName>
    <definedName name="www" localSheetId="51" hidden="1">{"Riqfin97",#N/A,FALSE,"Tran";"Riqfinpro",#N/A,FALSE,"Tran"}</definedName>
    <definedName name="www" localSheetId="52" hidden="1">{"Riqfin97",#N/A,FALSE,"Tran";"Riqfinpro",#N/A,FALSE,"Tran"}</definedName>
    <definedName name="www" localSheetId="11" hidden="1">{"Riqfin97",#N/A,FALSE,"Tran";"Riqfinpro",#N/A,FALSE,"Tran"}</definedName>
    <definedName name="www" localSheetId="12" hidden="1">{"bop94-99",#N/A,FALSE,"BOP";"bgdp94-99",#N/A,FALSE,"BOPGDP";"exp94-99",#N/A,FALSE,"EXP";"imp94-99",#N/A,FALSE,"IMP";"tt9499",#N/A,FALSE,"TT";"ss94-99",#N/A,FALSE,"SERV";"tran94-99",#N/A,FALSE,"TRAN";"dis95-98",#N/A,FALSE,"DISB";"amor94-99",#N/A,FALSE,"AMOR";"int94-98",#N/A,FALSE,"INT";"debt94-99",#N/A,FALSE,"DEBT"}</definedName>
    <definedName name="www" localSheetId="13" hidden="1">{"Riqfin97",#N/A,FALSE,"Tran";"Riqfinpro",#N/A,FALSE,"Tran"}</definedName>
    <definedName name="www" localSheetId="17" hidden="1">{"Riqfin97",#N/A,FALSE,"Tran";"Riqfinpro",#N/A,FALSE,"Tran"}</definedName>
    <definedName name="www" localSheetId="18" hidden="1">{"Riqfin97",#N/A,FALSE,"Tran";"Riqfinpro",#N/A,FALSE,"Tran"}</definedName>
    <definedName name="www" localSheetId="20" hidden="1">{"Riqfin97",#N/A,FALSE,"Tran";"Riqfinpro",#N/A,FALSE,"Tran"}</definedName>
    <definedName name="www" localSheetId="21" hidden="1">{"Riqfin97",#N/A,FALSE,"Tran";"Riqfinpro",#N/A,FALSE,"Tran"}</definedName>
    <definedName name="www" localSheetId="10" hidden="1">{"Riqfin97",#N/A,FALSE,"Tran";"Riqfinpro",#N/A,FALSE,"Tran"}</definedName>
    <definedName name="www" localSheetId="26" hidden="1">{"Riqfin97",#N/A,FALSE,"Tran";"Riqfinpro",#N/A,FALSE,"Tran"}</definedName>
    <definedName name="www" localSheetId="23" hidden="1">{"Riqfin97",#N/A,FALSE,"Tran";"Riqfinpro",#N/A,FALSE,"Tran"}</definedName>
    <definedName name="www" localSheetId="28" hidden="1">{"Riqfin97",#N/A,FALSE,"Tran";"Riqfinpro",#N/A,FALSE,"Tran"}</definedName>
    <definedName name="www" localSheetId="29" hidden="1">{"Riqfin97",#N/A,FALSE,"Tran";"Riqfinpro",#N/A,FALSE,"Tran"}</definedName>
    <definedName name="www" localSheetId="30"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4" hidden="1">{"Riqfin97",#N/A,FALSE,"Tran";"Riqfinpro",#N/A,FALSE,"Tran"}</definedName>
    <definedName name="www" localSheetId="35" hidden="1">{"Riqfin97",#N/A,FALSE,"Tran";"Riqfinpro",#N/A,FALSE,"Tran"}</definedName>
    <definedName name="www" localSheetId="19" hidden="1">{"Riqfin97",#N/A,FALSE,"Tran";"Riqfinpro",#N/A,FALSE,"Tran"}</definedName>
    <definedName name="www" localSheetId="22" hidden="1">{"Riqfin97",#N/A,FALSE,"Tran";"Riqfinpro",#N/A,FALSE,"Tran"}</definedName>
    <definedName name="www" localSheetId="25" hidden="1">{"Riqfin97",#N/A,FALSE,"Tran";"Riqfinpro",#N/A,FALSE,"Tran"}</definedName>
    <definedName name="www" localSheetId="27" hidden="1">{"Riqfin97",#N/A,FALSE,"Tran";"Riqfinpro",#N/A,FALSE,"Tran"}</definedName>
    <definedName name="www" hidden="1">{"Riqfin97",#N/A,FALSE,"Tran";"Riqfinpro",#N/A,FALSE,"Tran"}</definedName>
    <definedName name="wwwjjj" localSheetId="48" hidden="1">{#N/A,#N/A,FALSE,"slvsrtb1";#N/A,#N/A,FALSE,"slvsrtb2";#N/A,#N/A,FALSE,"slvsrtb3";#N/A,#N/A,FALSE,"slvsrtb4";#N/A,#N/A,FALSE,"slvsrtb5";#N/A,#N/A,FALSE,"slvsrtb6";#N/A,#N/A,FALSE,"slvsrtb7";#N/A,#N/A,FALSE,"slvsrtb8";#N/A,#N/A,FALSE,"slvsrtb9";#N/A,#N/A,FALSE,"slvsrtb10";#N/A,#N/A,FALSE,"slvsrtb12"}</definedName>
    <definedName name="wwwjjj" localSheetId="49" hidden="1">{#N/A,#N/A,FALSE,"slvsrtb1";#N/A,#N/A,FALSE,"slvsrtb2";#N/A,#N/A,FALSE,"slvsrtb3";#N/A,#N/A,FALSE,"slvsrtb4";#N/A,#N/A,FALSE,"slvsrtb5";#N/A,#N/A,FALSE,"slvsrtb6";#N/A,#N/A,FALSE,"slvsrtb7";#N/A,#N/A,FALSE,"slvsrtb8";#N/A,#N/A,FALSE,"slvsrtb9";#N/A,#N/A,FALSE,"slvsrtb10";#N/A,#N/A,FALSE,"slvsrtb12"}</definedName>
    <definedName name="wwwjjj" localSheetId="50" hidden="1">{#N/A,#N/A,FALSE,"slvsrtb1";#N/A,#N/A,FALSE,"slvsrtb2";#N/A,#N/A,FALSE,"slvsrtb3";#N/A,#N/A,FALSE,"slvsrtb4";#N/A,#N/A,FALSE,"slvsrtb5";#N/A,#N/A,FALSE,"slvsrtb6";#N/A,#N/A,FALSE,"slvsrtb7";#N/A,#N/A,FALSE,"slvsrtb8";#N/A,#N/A,FALSE,"slvsrtb9";#N/A,#N/A,FALSE,"slvsrtb10";#N/A,#N/A,FALSE,"slvsrtb12"}</definedName>
    <definedName name="wwwjjj" localSheetId="51" hidden="1">{#N/A,#N/A,FALSE,"slvsrtb1";#N/A,#N/A,FALSE,"slvsrtb2";#N/A,#N/A,FALSE,"slvsrtb3";#N/A,#N/A,FALSE,"slvsrtb4";#N/A,#N/A,FALSE,"slvsrtb5";#N/A,#N/A,FALSE,"slvsrtb6";#N/A,#N/A,FALSE,"slvsrtb7";#N/A,#N/A,FALSE,"slvsrtb8";#N/A,#N/A,FALSE,"slvsrtb9";#N/A,#N/A,FALSE,"slvsrtb10";#N/A,#N/A,FALSE,"slvsrtb12"}</definedName>
    <definedName name="wwwjjj" localSheetId="52"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20" hidden="1">{#N/A,#N/A,FALSE,"slvsrtb1";#N/A,#N/A,FALSE,"slvsrtb2";#N/A,#N/A,FALSE,"slvsrtb3";#N/A,#N/A,FALSE,"slvsrtb4";#N/A,#N/A,FALSE,"slvsrtb5";#N/A,#N/A,FALSE,"slvsrtb6";#N/A,#N/A,FALSE,"slvsrtb7";#N/A,#N/A,FALSE,"slvsrtb8";#N/A,#N/A,FALSE,"slvsrtb9";#N/A,#N/A,FALSE,"slvsrtb10";#N/A,#N/A,FALSE,"slvsrtb12"}</definedName>
    <definedName name="wwwjjj" localSheetId="21"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26" hidden="1">{#N/A,#N/A,FALSE,"slvsrtb1";#N/A,#N/A,FALSE,"slvsrtb2";#N/A,#N/A,FALSE,"slvsrtb3";#N/A,#N/A,FALSE,"slvsrtb4";#N/A,#N/A,FALSE,"slvsrtb5";#N/A,#N/A,FALSE,"slvsrtb6";#N/A,#N/A,FALSE,"slvsrtb7";#N/A,#N/A,FALSE,"slvsrtb8";#N/A,#N/A,FALSE,"slvsrtb9";#N/A,#N/A,FALSE,"slvsrtb10";#N/A,#N/A,FALSE,"slvsrtb12"}</definedName>
    <definedName name="wwwjjj" localSheetId="23" hidden="1">{#N/A,#N/A,FALSE,"slvsrtb1";#N/A,#N/A,FALSE,"slvsrtb2";#N/A,#N/A,FALSE,"slvsrtb3";#N/A,#N/A,FALSE,"slvsrtb4";#N/A,#N/A,FALSE,"slvsrtb5";#N/A,#N/A,FALSE,"slvsrtb6";#N/A,#N/A,FALSE,"slvsrtb7";#N/A,#N/A,FALSE,"slvsrtb8";#N/A,#N/A,FALSE,"slvsrtb9";#N/A,#N/A,FALSE,"slvsrtb10";#N/A,#N/A,FALSE,"slvsrtb12"}</definedName>
    <definedName name="wwwjjj" localSheetId="28" hidden="1">{#N/A,#N/A,FALSE,"slvsrtb1";#N/A,#N/A,FALSE,"slvsrtb2";#N/A,#N/A,FALSE,"slvsrtb3";#N/A,#N/A,FALSE,"slvsrtb4";#N/A,#N/A,FALSE,"slvsrtb5";#N/A,#N/A,FALSE,"slvsrtb6";#N/A,#N/A,FALSE,"slvsrtb7";#N/A,#N/A,FALSE,"slvsrtb8";#N/A,#N/A,FALSE,"slvsrtb9";#N/A,#N/A,FALSE,"slvsrtb10";#N/A,#N/A,FALSE,"slvsrtb12"}</definedName>
    <definedName name="wwwjjj" localSheetId="29" hidden="1">{#N/A,#N/A,FALSE,"slvsrtb1";#N/A,#N/A,FALSE,"slvsrtb2";#N/A,#N/A,FALSE,"slvsrtb3";#N/A,#N/A,FALSE,"slvsrtb4";#N/A,#N/A,FALSE,"slvsrtb5";#N/A,#N/A,FALSE,"slvsrtb6";#N/A,#N/A,FALSE,"slvsrtb7";#N/A,#N/A,FALSE,"slvsrtb8";#N/A,#N/A,FALSE,"slvsrtb9";#N/A,#N/A,FALSE,"slvsrtb10";#N/A,#N/A,FALSE,"slvsrtb12"}</definedName>
    <definedName name="wwwjjj" localSheetId="30" hidden="1">{#N/A,#N/A,FALSE,"slvsrtb1";#N/A,#N/A,FALSE,"slvsrtb2";#N/A,#N/A,FALSE,"slvsrtb3";#N/A,#N/A,FALSE,"slvsrtb4";#N/A,#N/A,FALSE,"slvsrtb5";#N/A,#N/A,FALSE,"slvsrtb6";#N/A,#N/A,FALSE,"slvsrtb7";#N/A,#N/A,FALSE,"slvsrtb8";#N/A,#N/A,FALSE,"slvsrtb9";#N/A,#N/A,FALSE,"slvsrtb10";#N/A,#N/A,FALSE,"slvsrtb12"}</definedName>
    <definedName name="wwwjjj" localSheetId="31" hidden="1">{#N/A,#N/A,FALSE,"slvsrtb1";#N/A,#N/A,FALSE,"slvsrtb2";#N/A,#N/A,FALSE,"slvsrtb3";#N/A,#N/A,FALSE,"slvsrtb4";#N/A,#N/A,FALSE,"slvsrtb5";#N/A,#N/A,FALSE,"slvsrtb6";#N/A,#N/A,FALSE,"slvsrtb7";#N/A,#N/A,FALSE,"slvsrtb8";#N/A,#N/A,FALSE,"slvsrtb9";#N/A,#N/A,FALSE,"slvsrtb10";#N/A,#N/A,FALSE,"slvsrtb12"}</definedName>
    <definedName name="wwwjjj" localSheetId="32" hidden="1">{#N/A,#N/A,FALSE,"slvsrtb1";#N/A,#N/A,FALSE,"slvsrtb2";#N/A,#N/A,FALSE,"slvsrtb3";#N/A,#N/A,FALSE,"slvsrtb4";#N/A,#N/A,FALSE,"slvsrtb5";#N/A,#N/A,FALSE,"slvsrtb6";#N/A,#N/A,FALSE,"slvsrtb7";#N/A,#N/A,FALSE,"slvsrtb8";#N/A,#N/A,FALSE,"slvsrtb9";#N/A,#N/A,FALSE,"slvsrtb10";#N/A,#N/A,FALSE,"slvsrtb12"}</definedName>
    <definedName name="wwwjjj" localSheetId="33" hidden="1">{#N/A,#N/A,FALSE,"slvsrtb1";#N/A,#N/A,FALSE,"slvsrtb2";#N/A,#N/A,FALSE,"slvsrtb3";#N/A,#N/A,FALSE,"slvsrtb4";#N/A,#N/A,FALSE,"slvsrtb5";#N/A,#N/A,FALSE,"slvsrtb6";#N/A,#N/A,FALSE,"slvsrtb7";#N/A,#N/A,FALSE,"slvsrtb8";#N/A,#N/A,FALSE,"slvsrtb9";#N/A,#N/A,FALSE,"slvsrtb10";#N/A,#N/A,FALSE,"slvsrtb12"}</definedName>
    <definedName name="wwwjjj" localSheetId="34" hidden="1">{#N/A,#N/A,FALSE,"slvsrtb1";#N/A,#N/A,FALSE,"slvsrtb2";#N/A,#N/A,FALSE,"slvsrtb3";#N/A,#N/A,FALSE,"slvsrtb4";#N/A,#N/A,FALSE,"slvsrtb5";#N/A,#N/A,FALSE,"slvsrtb6";#N/A,#N/A,FALSE,"slvsrtb7";#N/A,#N/A,FALSE,"slvsrtb8";#N/A,#N/A,FALSE,"slvsrtb9";#N/A,#N/A,FALSE,"slvsrtb10";#N/A,#N/A,FALSE,"slvsrtb12"}</definedName>
    <definedName name="wwwjjj" localSheetId="35"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22" hidden="1">{#N/A,#N/A,FALSE,"slvsrtb1";#N/A,#N/A,FALSE,"slvsrtb2";#N/A,#N/A,FALSE,"slvsrtb3";#N/A,#N/A,FALSE,"slvsrtb4";#N/A,#N/A,FALSE,"slvsrtb5";#N/A,#N/A,FALSE,"slvsrtb6";#N/A,#N/A,FALSE,"slvsrtb7";#N/A,#N/A,FALSE,"slvsrtb8";#N/A,#N/A,FALSE,"slvsrtb9";#N/A,#N/A,FALSE,"slvsrtb10";#N/A,#N/A,FALSE,"slvsrtb12"}</definedName>
    <definedName name="wwwjjj" localSheetId="25" hidden="1">{#N/A,#N/A,FALSE,"slvsrtb1";#N/A,#N/A,FALSE,"slvsrtb2";#N/A,#N/A,FALSE,"slvsrtb3";#N/A,#N/A,FALSE,"slvsrtb4";#N/A,#N/A,FALSE,"slvsrtb5";#N/A,#N/A,FALSE,"slvsrtb6";#N/A,#N/A,FALSE,"slvsrtb7";#N/A,#N/A,FALSE,"slvsrtb8";#N/A,#N/A,FALSE,"slvsrtb9";#N/A,#N/A,FALSE,"slvsrtb10";#N/A,#N/A,FALSE,"slvsrtb12"}</definedName>
    <definedName name="wwwjjj" localSheetId="27"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12" hidden="1">#REF!</definedName>
    <definedName name="wwww" localSheetId="17" hidden="1">#REF!</definedName>
    <definedName name="wwww" localSheetId="18" hidden="1">#REF!</definedName>
    <definedName name="wwww" localSheetId="20" hidden="1">#REF!</definedName>
    <definedName name="wwww" localSheetId="30" hidden="1">#REF!</definedName>
    <definedName name="wwww" localSheetId="31" hidden="1">[164]M!#REF!</definedName>
    <definedName name="wwww" localSheetId="19" hidden="1">#REF!</definedName>
    <definedName name="wwww" hidden="1">#REF!</definedName>
    <definedName name="wwwww" localSheetId="48" hidden="1">{"Minpmon",#N/A,FALSE,"Monthinput"}</definedName>
    <definedName name="wwwww" localSheetId="49" hidden="1">{"Minpmon",#N/A,FALSE,"Monthinput"}</definedName>
    <definedName name="wwwww" localSheetId="50" hidden="1">{"Minpmon",#N/A,FALSE,"Monthinput"}</definedName>
    <definedName name="wwwww" localSheetId="51" hidden="1">{"Minpmon",#N/A,FALSE,"Monthinput"}</definedName>
    <definedName name="wwwww" localSheetId="52" hidden="1">{"Minpmon",#N/A,FALSE,"Monthinput"}</definedName>
    <definedName name="wwwww" localSheetId="11" hidden="1">{"Minpmon",#N/A,FALSE,"Monthinput"}</definedName>
    <definedName name="wwwww" localSheetId="12" hidden="1">{"Minpmon",#N/A,FALSE,"Monthinput"}</definedName>
    <definedName name="wwwww" localSheetId="13" hidden="1">{"Minpmon",#N/A,FALSE,"Monthinput"}</definedName>
    <definedName name="wwwww" localSheetId="17" hidden="1">{"Minpmon",#N/A,FALSE,"Monthinput"}</definedName>
    <definedName name="wwwww" localSheetId="18" hidden="1">{"Minpmon",#N/A,FALSE,"Monthinput"}</definedName>
    <definedName name="wwwww" localSheetId="20" hidden="1">{"Minpmon",#N/A,FALSE,"Monthinput"}</definedName>
    <definedName name="wwwww" localSheetId="21" hidden="1">{"Minpmon",#N/A,FALSE,"Monthinput"}</definedName>
    <definedName name="wwwww" localSheetId="10" hidden="1">{"Minpmon",#N/A,FALSE,"Monthinput"}</definedName>
    <definedName name="wwwww" localSheetId="26" hidden="1">{"Minpmon",#N/A,FALSE,"Monthinput"}</definedName>
    <definedName name="wwwww" localSheetId="23" hidden="1">{"Minpmon",#N/A,FALSE,"Monthinput"}</definedName>
    <definedName name="wwwww" localSheetId="28" hidden="1">{"Minpmon",#N/A,FALSE,"Monthinput"}</definedName>
    <definedName name="wwwww" localSheetId="29" hidden="1">{"Minpmon",#N/A,FALSE,"Monthinput"}</definedName>
    <definedName name="wwwww" localSheetId="30" hidden="1">{"Minpmon",#N/A,FALSE,"Monthinput"}</definedName>
    <definedName name="wwwww" localSheetId="31" hidden="1">{"Minpmon",#N/A,FALSE,"Monthinput"}</definedName>
    <definedName name="wwwww" localSheetId="32" hidden="1">{"Minpmon",#N/A,FALSE,"Monthinput"}</definedName>
    <definedName name="wwwww" localSheetId="33" hidden="1">{"Minpmon",#N/A,FALSE,"Monthinput"}</definedName>
    <definedName name="wwwww" localSheetId="34" hidden="1">{"Minpmon",#N/A,FALSE,"Monthinput"}</definedName>
    <definedName name="wwwww" localSheetId="35" hidden="1">{"Minpmon",#N/A,FALSE,"Monthinput"}</definedName>
    <definedName name="wwwww" localSheetId="19" hidden="1">{"Minpmon",#N/A,FALSE,"Monthinput"}</definedName>
    <definedName name="wwwww" localSheetId="22" hidden="1">{"Minpmon",#N/A,FALSE,"Monthinput"}</definedName>
    <definedName name="wwwww" localSheetId="25" hidden="1">{"Minpmon",#N/A,FALSE,"Monthinput"}</definedName>
    <definedName name="wwwww" localSheetId="27" hidden="1">{"Minpmon",#N/A,FALSE,"Monthinput"}</definedName>
    <definedName name="wwwww" hidden="1">{"Minpmon",#N/A,FALSE,"Monthinput"}</definedName>
    <definedName name="wwwwwww" localSheetId="48" hidden="1">{"Riqfin97",#N/A,FALSE,"Tran";"Riqfinpro",#N/A,FALSE,"Tran"}</definedName>
    <definedName name="wwwwwww" localSheetId="49" hidden="1">{"Riqfin97",#N/A,FALSE,"Tran";"Riqfinpro",#N/A,FALSE,"Tran"}</definedName>
    <definedName name="wwwwwww" localSheetId="50" hidden="1">{"Riqfin97",#N/A,FALSE,"Tran";"Riqfinpro",#N/A,FALSE,"Tran"}</definedName>
    <definedName name="wwwwwww" localSheetId="51" hidden="1">{"Riqfin97",#N/A,FALSE,"Tran";"Riqfinpro",#N/A,FALSE,"Tran"}</definedName>
    <definedName name="wwwwwww" localSheetId="52" hidden="1">{"Riqfin97",#N/A,FALSE,"Tran";"Riqfinpro",#N/A,FALSE,"Tran"}</definedName>
    <definedName name="wwwwwww" localSheetId="11" hidden="1">{"Riqfin97",#N/A,FALSE,"Tran";"Riqfinpro",#N/A,FALSE,"Tran"}</definedName>
    <definedName name="wwwwwww" localSheetId="12" hidden="1">{"Riqfin97",#N/A,FALSE,"Tran";"Riqfinpro",#N/A,FALSE,"Tran"}</definedName>
    <definedName name="wwwwwww" localSheetId="13" hidden="1">{"Riqfin97",#N/A,FALSE,"Tran";"Riqfinpro",#N/A,FALSE,"Tran"}</definedName>
    <definedName name="wwwwwww" localSheetId="17" hidden="1">{"Riqfin97",#N/A,FALSE,"Tran";"Riqfinpro",#N/A,FALSE,"Tran"}</definedName>
    <definedName name="wwwwwww" localSheetId="18" hidden="1">{"Riqfin97",#N/A,FALSE,"Tran";"Riqfinpro",#N/A,FALSE,"Tran"}</definedName>
    <definedName name="wwwwwww" localSheetId="20" hidden="1">{"Riqfin97",#N/A,FALSE,"Tran";"Riqfinpro",#N/A,FALSE,"Tran"}</definedName>
    <definedName name="wwwwwww" localSheetId="21" hidden="1">{"Riqfin97",#N/A,FALSE,"Tran";"Riqfinpro",#N/A,FALSE,"Tran"}</definedName>
    <definedName name="wwwwwww" localSheetId="10" hidden="1">{"Riqfin97",#N/A,FALSE,"Tran";"Riqfinpro",#N/A,FALSE,"Tran"}</definedName>
    <definedName name="wwwwwww" localSheetId="26" hidden="1">{"Riqfin97",#N/A,FALSE,"Tran";"Riqfinpro",#N/A,FALSE,"Tran"}</definedName>
    <definedName name="wwwwwww" localSheetId="23" hidden="1">{"Riqfin97",#N/A,FALSE,"Tran";"Riqfinpro",#N/A,FALSE,"Tran"}</definedName>
    <definedName name="wwwwwww" localSheetId="28" hidden="1">{"Riqfin97",#N/A,FALSE,"Tran";"Riqfinpro",#N/A,FALSE,"Tran"}</definedName>
    <definedName name="wwwwwww" localSheetId="29" hidden="1">{"Riqfin97",#N/A,FALSE,"Tran";"Riqfinpro",#N/A,FALSE,"Tran"}</definedName>
    <definedName name="wwwwwww" localSheetId="30" hidden="1">{"Riqfin97",#N/A,FALSE,"Tran";"Riqfinpro",#N/A,FALSE,"Tran"}</definedName>
    <definedName name="wwwwwww" localSheetId="31" hidden="1">{"Riqfin97",#N/A,FALSE,"Tran";"Riqfinpro",#N/A,FALSE,"Tran"}</definedName>
    <definedName name="wwwwwww" localSheetId="32" hidden="1">{"Riqfin97",#N/A,FALSE,"Tran";"Riqfinpro",#N/A,FALSE,"Tran"}</definedName>
    <definedName name="wwwwwww" localSheetId="33" hidden="1">{"Riqfin97",#N/A,FALSE,"Tran";"Riqfinpro",#N/A,FALSE,"Tran"}</definedName>
    <definedName name="wwwwwww" localSheetId="34" hidden="1">{"Riqfin97",#N/A,FALSE,"Tran";"Riqfinpro",#N/A,FALSE,"Tran"}</definedName>
    <definedName name="wwwwwww" localSheetId="35" hidden="1">{"Riqfin97",#N/A,FALSE,"Tran";"Riqfinpro",#N/A,FALSE,"Tran"}</definedName>
    <definedName name="wwwwwww" localSheetId="19" hidden="1">{"Riqfin97",#N/A,FALSE,"Tran";"Riqfinpro",#N/A,FALSE,"Tran"}</definedName>
    <definedName name="wwwwwww" localSheetId="22" hidden="1">{"Riqfin97",#N/A,FALSE,"Tran";"Riqfinpro",#N/A,FALSE,"Tran"}</definedName>
    <definedName name="wwwwwww" localSheetId="25" hidden="1">{"Riqfin97",#N/A,FALSE,"Tran";"Riqfinpro",#N/A,FALSE,"Tran"}</definedName>
    <definedName name="wwwwwww" localSheetId="27" hidden="1">{"Riqfin97",#N/A,FALSE,"Tran";"Riqfinpro",#N/A,FALSE,"Tran"}</definedName>
    <definedName name="wwwwwww" hidden="1">{"Riqfin97",#N/A,FALSE,"Tran";"Riqfinpro",#N/A,FALSE,"Tran"}</definedName>
    <definedName name="wwwwwwww" localSheetId="48" hidden="1">{"Tab1",#N/A,FALSE,"P";"Tab2",#N/A,FALSE,"P"}</definedName>
    <definedName name="wwwwwwww" localSheetId="49" hidden="1">{"Tab1",#N/A,FALSE,"P";"Tab2",#N/A,FALSE,"P"}</definedName>
    <definedName name="wwwwwwww" localSheetId="50" hidden="1">{"Tab1",#N/A,FALSE,"P";"Tab2",#N/A,FALSE,"P"}</definedName>
    <definedName name="wwwwwwww" localSheetId="51" hidden="1">{"Tab1",#N/A,FALSE,"P";"Tab2",#N/A,FALSE,"P"}</definedName>
    <definedName name="wwwwwwww" localSheetId="52" hidden="1">{"Tab1",#N/A,FALSE,"P";"Tab2",#N/A,FALSE,"P"}</definedName>
    <definedName name="wwwwwwww" localSheetId="11" hidden="1">{"Tab1",#N/A,FALSE,"P";"Tab2",#N/A,FALSE,"P"}</definedName>
    <definedName name="wwwwwwww" localSheetId="12" hidden="1">{"Tab1",#N/A,FALSE,"P";"Tab2",#N/A,FALSE,"P"}</definedName>
    <definedName name="wwwwwwww" localSheetId="13" hidden="1">{"Tab1",#N/A,FALSE,"P";"Tab2",#N/A,FALSE,"P"}</definedName>
    <definedName name="wwwwwwww" localSheetId="17" hidden="1">{"Tab1",#N/A,FALSE,"P";"Tab2",#N/A,FALSE,"P"}</definedName>
    <definedName name="wwwwwwww" localSheetId="18" hidden="1">{"Tab1",#N/A,FALSE,"P";"Tab2",#N/A,FALSE,"P"}</definedName>
    <definedName name="wwwwwwww" localSheetId="20" hidden="1">{"Tab1",#N/A,FALSE,"P";"Tab2",#N/A,FALSE,"P"}</definedName>
    <definedName name="wwwwwwww" localSheetId="21" hidden="1">{"Tab1",#N/A,FALSE,"P";"Tab2",#N/A,FALSE,"P"}</definedName>
    <definedName name="wwwwwwww" localSheetId="10" hidden="1">{"Tab1",#N/A,FALSE,"P";"Tab2",#N/A,FALSE,"P"}</definedName>
    <definedName name="wwwwwwww" localSheetId="26" hidden="1">{"Tab1",#N/A,FALSE,"P";"Tab2",#N/A,FALSE,"P"}</definedName>
    <definedName name="wwwwwwww" localSheetId="23" hidden="1">{"Tab1",#N/A,FALSE,"P";"Tab2",#N/A,FALSE,"P"}</definedName>
    <definedName name="wwwwwwww" localSheetId="28" hidden="1">{"Tab1",#N/A,FALSE,"P";"Tab2",#N/A,FALSE,"P"}</definedName>
    <definedName name="wwwwwwww" localSheetId="29" hidden="1">{"Tab1",#N/A,FALSE,"P";"Tab2",#N/A,FALSE,"P"}</definedName>
    <definedName name="wwwwwwww" localSheetId="30" hidden="1">{"Tab1",#N/A,FALSE,"P";"Tab2",#N/A,FALSE,"P"}</definedName>
    <definedName name="wwwwwwww" localSheetId="31" hidden="1">{"Tab1",#N/A,FALSE,"P";"Tab2",#N/A,FALSE,"P"}</definedName>
    <definedName name="wwwwwwww" localSheetId="32" hidden="1">{"Tab1",#N/A,FALSE,"P";"Tab2",#N/A,FALSE,"P"}</definedName>
    <definedName name="wwwwwwww" localSheetId="33" hidden="1">{"Tab1",#N/A,FALSE,"P";"Tab2",#N/A,FALSE,"P"}</definedName>
    <definedName name="wwwwwwww" localSheetId="34" hidden="1">{"Tab1",#N/A,FALSE,"P";"Tab2",#N/A,FALSE,"P"}</definedName>
    <definedName name="wwwwwwww" localSheetId="35" hidden="1">{"Tab1",#N/A,FALSE,"P";"Tab2",#N/A,FALSE,"P"}</definedName>
    <definedName name="wwwwwwww" localSheetId="19" hidden="1">{"Tab1",#N/A,FALSE,"P";"Tab2",#N/A,FALSE,"P"}</definedName>
    <definedName name="wwwwwwww" localSheetId="22" hidden="1">{"Tab1",#N/A,FALSE,"P";"Tab2",#N/A,FALSE,"P"}</definedName>
    <definedName name="wwwwwwww" localSheetId="25" hidden="1">{"Tab1",#N/A,FALSE,"P";"Tab2",#N/A,FALSE,"P"}</definedName>
    <definedName name="wwwwwwww" localSheetId="27" hidden="1">{"Tab1",#N/A,FALSE,"P";"Tab2",#N/A,FALSE,"P"}</definedName>
    <definedName name="wwwwwwww" hidden="1">{"Tab1",#N/A,FALSE,"P";"Tab2",#N/A,FALSE,"P"}</definedName>
    <definedName name="X" localSheetId="48">#REF!</definedName>
    <definedName name="X" localSheetId="49">#REF!</definedName>
    <definedName name="X" localSheetId="50">#REF!</definedName>
    <definedName name="X" localSheetId="51">#REF!</definedName>
    <definedName name="X" localSheetId="52">#REF!</definedName>
    <definedName name="X" localSheetId="11">#REF!</definedName>
    <definedName name="X" localSheetId="12">#REF!</definedName>
    <definedName name="X" localSheetId="13">#REF!</definedName>
    <definedName name="X" localSheetId="17">#REF!</definedName>
    <definedName name="X" localSheetId="18">#REF!</definedName>
    <definedName name="X" localSheetId="21">#REF!</definedName>
    <definedName name="X" localSheetId="26">#REF!</definedName>
    <definedName name="X" localSheetId="28">#REF!</definedName>
    <definedName name="X" localSheetId="29">#REF!</definedName>
    <definedName name="X" localSheetId="30">#REF!</definedName>
    <definedName name="X" localSheetId="31">#REF!</definedName>
    <definedName name="X" localSheetId="32">#REF!</definedName>
    <definedName name="X" localSheetId="19">#REF!</definedName>
    <definedName name="X" localSheetId="25">#REF!</definedName>
    <definedName name="X" localSheetId="27">#REF!</definedName>
    <definedName name="X">#REF!</definedName>
    <definedName name="X_Rate" localSheetId="12">#REF!</definedName>
    <definedName name="X_Rate" localSheetId="13">#REF!</definedName>
    <definedName name="X_Rate" localSheetId="28">#REF!</definedName>
    <definedName name="X_Rate" localSheetId="29">#REF!</definedName>
    <definedName name="X_Rate" localSheetId="30">#REF!</definedName>
    <definedName name="X_Rate" localSheetId="31">#REF!</definedName>
    <definedName name="X_Rate">#REF!</definedName>
    <definedName name="xa" localSheetId="48">'[165]PIB EN CORR'!#REF!</definedName>
    <definedName name="xa" localSheetId="52">'[165]PIB EN CORR'!#REF!</definedName>
    <definedName name="xa" localSheetId="12">#REF!</definedName>
    <definedName name="xa" localSheetId="13">#REF!</definedName>
    <definedName name="xa" localSheetId="28">'[165]PIB EN CORR'!#REF!</definedName>
    <definedName name="xa" localSheetId="29">'[165]PIB EN CORR'!#REF!</definedName>
    <definedName name="xa" localSheetId="30">#REF!</definedName>
    <definedName name="xa" localSheetId="31">'[165]PIB EN CORR'!#REF!</definedName>
    <definedName name="xa">#REF!</definedName>
    <definedName name="xaa" localSheetId="30">#REF!</definedName>
    <definedName name="xaa" localSheetId="31">'[166]PIB EN CORR'!$AV$5:$AV$77</definedName>
    <definedName name="xaa">#REF!</definedName>
    <definedName name="XandRev" localSheetId="30">#REF!</definedName>
    <definedName name="XandRev" localSheetId="31">'[121]tab 3'!$F$63:$Z$65</definedName>
    <definedName name="XandRev">#REF!</definedName>
    <definedName name="Xaxis" localSheetId="48">#REF!</definedName>
    <definedName name="Xaxis" localSheetId="49">#REF!</definedName>
    <definedName name="Xaxis" localSheetId="50">#REF!</definedName>
    <definedName name="Xaxis" localSheetId="51">#REF!</definedName>
    <definedName name="Xaxis" localSheetId="52">#REF!</definedName>
    <definedName name="Xaxis" localSheetId="11">#REF!</definedName>
    <definedName name="Xaxis" localSheetId="12">#REF!</definedName>
    <definedName name="Xaxis" localSheetId="13">#REF!</definedName>
    <definedName name="Xaxis" localSheetId="17">#REF!</definedName>
    <definedName name="Xaxis" localSheetId="20">#REF!</definedName>
    <definedName name="Xaxis" localSheetId="21">#REF!</definedName>
    <definedName name="Xaxis" localSheetId="26">#REF!</definedName>
    <definedName name="Xaxis" localSheetId="28">#REF!</definedName>
    <definedName name="Xaxis" localSheetId="29">#REF!</definedName>
    <definedName name="Xaxis" localSheetId="30">#REF!</definedName>
    <definedName name="Xaxis" localSheetId="31">#REF!</definedName>
    <definedName name="Xaxis" localSheetId="32">#REF!</definedName>
    <definedName name="Xaxis" localSheetId="33">#REF!</definedName>
    <definedName name="Xaxis" localSheetId="34">#REF!</definedName>
    <definedName name="Xaxis" localSheetId="19">#REF!</definedName>
    <definedName name="Xaxis" localSheetId="25">#REF!</definedName>
    <definedName name="Xaxis" localSheetId="27">#REF!</definedName>
    <definedName name="Xaxis">#REF!</definedName>
    <definedName name="XBANANO" localSheetId="49">#REF!</definedName>
    <definedName name="XBANANO" localSheetId="50">#REF!</definedName>
    <definedName name="XBANANO" localSheetId="51">#REF!</definedName>
    <definedName name="XBANANO" localSheetId="11">#REF!</definedName>
    <definedName name="XBANANO" localSheetId="12">#REF!</definedName>
    <definedName name="XBANANO" localSheetId="13">#REF!</definedName>
    <definedName name="XBANANO" localSheetId="17">#REF!</definedName>
    <definedName name="XBANANO" localSheetId="20">#REF!</definedName>
    <definedName name="XBANANO" localSheetId="28">#REF!</definedName>
    <definedName name="XBANANO" localSheetId="29">#REF!</definedName>
    <definedName name="XBANANO" localSheetId="30">#REF!</definedName>
    <definedName name="XBANANO" localSheetId="31">#REF!</definedName>
    <definedName name="XBANANO" localSheetId="25">#REF!</definedName>
    <definedName name="XBANANO">#REF!</definedName>
    <definedName name="xbb" localSheetId="48">'[165]PIB EN CORR'!#REF!</definedName>
    <definedName name="xbb" localSheetId="52">'[165]PIB EN CORR'!#REF!</definedName>
    <definedName name="xbb" localSheetId="12">#REF!</definedName>
    <definedName name="xbb" localSheetId="13">#REF!</definedName>
    <definedName name="xbb" localSheetId="28">'[165]PIB EN CORR'!#REF!</definedName>
    <definedName name="xbb" localSheetId="29">'[165]PIB EN CORR'!#REF!</definedName>
    <definedName name="xbb" localSheetId="30">#REF!</definedName>
    <definedName name="xbb" localSheetId="31">'[165]PIB EN CORR'!#REF!</definedName>
    <definedName name="xbb">#REF!</definedName>
    <definedName name="XBS" localSheetId="30">#REF!</definedName>
    <definedName name="XBS" localSheetId="31">[89]SREAL!A$41</definedName>
    <definedName name="XBS">#REF!</definedName>
    <definedName name="xc" localSheetId="30">#REF!</definedName>
    <definedName name="xc" localSheetId="31">'[91]graf 1'!$A$3:$C$28</definedName>
    <definedName name="xc">#REF!</definedName>
    <definedName name="XCAFE" localSheetId="48">#REF!</definedName>
    <definedName name="XCAFE" localSheetId="49">#REF!</definedName>
    <definedName name="XCAFE" localSheetId="50">#REF!</definedName>
    <definedName name="XCAFE" localSheetId="51">#REF!</definedName>
    <definedName name="XCAFE" localSheetId="52">#REF!</definedName>
    <definedName name="XCAFE" localSheetId="11">#REF!</definedName>
    <definedName name="XCAFE" localSheetId="12">#REF!</definedName>
    <definedName name="XCAFE" localSheetId="13">#REF!</definedName>
    <definedName name="XCAFE" localSheetId="17">#REF!</definedName>
    <definedName name="XCAFE" localSheetId="28">#REF!</definedName>
    <definedName name="XCAFE" localSheetId="29">#REF!</definedName>
    <definedName name="XCAFE" localSheetId="30">#REF!</definedName>
    <definedName name="XCAFE" localSheetId="31">#REF!</definedName>
    <definedName name="XCAFE" localSheetId="25">#REF!</definedName>
    <definedName name="XCAFE">#REF!</definedName>
    <definedName name="xdr" localSheetId="12">#REF!</definedName>
    <definedName name="xdr" localSheetId="13">#REF!</definedName>
    <definedName name="xdr" localSheetId="28">#REF!</definedName>
    <definedName name="xdr" localSheetId="29">#REF!</definedName>
    <definedName name="xdr" localSheetId="30">#REF!</definedName>
    <definedName name="xdr" localSheetId="31">#REF!</definedName>
    <definedName name="xdr">#REF!</definedName>
    <definedName name="XGS" localSheetId="49">#REF!</definedName>
    <definedName name="XGS" localSheetId="50">#REF!</definedName>
    <definedName name="XGS" localSheetId="51">#REF!</definedName>
    <definedName name="XGS" localSheetId="11">#REF!</definedName>
    <definedName name="XGS" localSheetId="12">#REF!</definedName>
    <definedName name="XGS" localSheetId="17">#REF!</definedName>
    <definedName name="XGS" localSheetId="28">#REF!</definedName>
    <definedName name="XGS" localSheetId="29">#REF!</definedName>
    <definedName name="XGS" localSheetId="30">#REF!</definedName>
    <definedName name="XGS" localSheetId="31">#REF!</definedName>
    <definedName name="XGS" localSheetId="25">#REF!</definedName>
    <definedName name="XGS">#REF!</definedName>
    <definedName name="XMENSUALES" localSheetId="49">#REF!</definedName>
    <definedName name="XMENSUALES" localSheetId="50">#REF!</definedName>
    <definedName name="XMENSUALES" localSheetId="51">#REF!</definedName>
    <definedName name="XMENSUALES" localSheetId="11">#REF!</definedName>
    <definedName name="XMENSUALES" localSheetId="17">#REF!</definedName>
    <definedName name="XMENSUALES" localSheetId="28">#REF!</definedName>
    <definedName name="XMENSUALES" localSheetId="29">#REF!</definedName>
    <definedName name="XMENSUALES" localSheetId="30">#REF!</definedName>
    <definedName name="XMENSUALES" localSheetId="31">#REF!</definedName>
    <definedName name="XMENSUALES" localSheetId="25">#REF!</definedName>
    <definedName name="XMENSUALES">#REF!</definedName>
    <definedName name="XOF" localSheetId="28">#REF!</definedName>
    <definedName name="XOF" localSheetId="29">#REF!</definedName>
    <definedName name="XOF" localSheetId="30">#REF!</definedName>
    <definedName name="XOF" localSheetId="31">#REF!</definedName>
    <definedName name="XOF">#REF!</definedName>
    <definedName name="xr" localSheetId="28">#REF!</definedName>
    <definedName name="xr" localSheetId="29">#REF!</definedName>
    <definedName name="xr" localSheetId="30">#REF!</definedName>
    <definedName name="xr" localSheetId="31">#REF!</definedName>
    <definedName name="xr">#REF!</definedName>
    <definedName name="xx" localSheetId="48" hidden="1">{"Riqfin97",#N/A,FALSE,"Tran";"Riqfinpro",#N/A,FALSE,"Tran"}</definedName>
    <definedName name="xx" localSheetId="49" hidden="1">{"Riqfin97",#N/A,FALSE,"Tran";"Riqfinpro",#N/A,FALSE,"Tran"}</definedName>
    <definedName name="xx" localSheetId="50" hidden="1">{"Riqfin97",#N/A,FALSE,"Tran";"Riqfinpro",#N/A,FALSE,"Tran"}</definedName>
    <definedName name="xx" localSheetId="51" hidden="1">{"Riqfin97",#N/A,FALSE,"Tran";"Riqfinpro",#N/A,FALSE,"Tran"}</definedName>
    <definedName name="xx" localSheetId="52" hidden="1">{"Riqfin97",#N/A,FALSE,"Tran";"Riqfinpro",#N/A,FALSE,"Tran"}</definedName>
    <definedName name="xx" localSheetId="11" hidden="1">{"Riqfin97",#N/A,FALSE,"Tran";"Riqfinpro",#N/A,FALSE,"Tran"}</definedName>
    <definedName name="xx" localSheetId="12" hidden="1">{"Riqfin97",#N/A,FALSE,"Tran";"Riqfinpro",#N/A,FALSE,"Tran"}</definedName>
    <definedName name="xx" localSheetId="13" hidden="1">{"Riqfin97",#N/A,FALSE,"Tran";"Riqfinpro",#N/A,FALSE,"Tran"}</definedName>
    <definedName name="xx" localSheetId="17" hidden="1">{"Riqfin97",#N/A,FALSE,"Tran";"Riqfinpro",#N/A,FALSE,"Tran"}</definedName>
    <definedName name="xx" localSheetId="18" hidden="1">{"Riqfin97",#N/A,FALSE,"Tran";"Riqfinpro",#N/A,FALSE,"Tran"}</definedName>
    <definedName name="xx" localSheetId="20" hidden="1">{"Riqfin97",#N/A,FALSE,"Tran";"Riqfinpro",#N/A,FALSE,"Tran"}</definedName>
    <definedName name="xx" localSheetId="21" hidden="1">{"Riqfin97",#N/A,FALSE,"Tran";"Riqfinpro",#N/A,FALSE,"Tran"}</definedName>
    <definedName name="xx" localSheetId="10" hidden="1">{"Riqfin97",#N/A,FALSE,"Tran";"Riqfinpro",#N/A,FALSE,"Tran"}</definedName>
    <definedName name="xx" localSheetId="26" hidden="1">{"Riqfin97",#N/A,FALSE,"Tran";"Riqfinpro",#N/A,FALSE,"Tran"}</definedName>
    <definedName name="xx" localSheetId="23" hidden="1">{"Riqfin97",#N/A,FALSE,"Tran";"Riqfinpro",#N/A,FALSE,"Tran"}</definedName>
    <definedName name="xx" localSheetId="28" hidden="1">{"Riqfin97",#N/A,FALSE,"Tran";"Riqfinpro",#N/A,FALSE,"Tran"}</definedName>
    <definedName name="xx" localSheetId="29" hidden="1">{"Riqfin97",#N/A,FALSE,"Tran";"Riqfinpro",#N/A,FALSE,"Tran"}</definedName>
    <definedName name="xx" localSheetId="30"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4" hidden="1">{"Riqfin97",#N/A,FALSE,"Tran";"Riqfinpro",#N/A,FALSE,"Tran"}</definedName>
    <definedName name="xx" localSheetId="35" hidden="1">{"Riqfin97",#N/A,FALSE,"Tran";"Riqfinpro",#N/A,FALSE,"Tran"}</definedName>
    <definedName name="xx" localSheetId="19" hidden="1">{"Riqfin97",#N/A,FALSE,"Tran";"Riqfinpro",#N/A,FALSE,"Tran"}</definedName>
    <definedName name="xx" localSheetId="22" hidden="1">{"Riqfin97",#N/A,FALSE,"Tran";"Riqfinpro",#N/A,FALSE,"Tran"}</definedName>
    <definedName name="xx" localSheetId="25" hidden="1">{"Riqfin97",#N/A,FALSE,"Tran";"Riqfinpro",#N/A,FALSE,"Tran"}</definedName>
    <definedName name="xx" localSheetId="27" hidden="1">{"Riqfin97",#N/A,FALSE,"Tran";"Riqfinpro",#N/A,FALSE,"Tran"}</definedName>
    <definedName name="xx" hidden="1">{"Riqfin97",#N/A,FALSE,"Tran";"Riqfinpro",#N/A,FALSE,"Tran"}</definedName>
    <definedName name="xxWRS_1" localSheetId="12">#REF!</definedName>
    <definedName name="xxWRS_1" localSheetId="17">#REF!</definedName>
    <definedName name="xxWRS_1" localSheetId="18">#REF!</definedName>
    <definedName name="xxWRS_1" localSheetId="20">#REF!</definedName>
    <definedName name="xxWRS_1" localSheetId="30">#REF!</definedName>
    <definedName name="xxWRS_1" localSheetId="31">'[48]shared data'!$A$1:$A$77</definedName>
    <definedName name="xxWRS_1" localSheetId="19">#REF!</definedName>
    <definedName name="xxWRS_1">#REF!</definedName>
    <definedName name="xxWRS_11" localSheetId="48">#REF!</definedName>
    <definedName name="xxWRS_11" localSheetId="51">#REF!</definedName>
    <definedName name="xxWRS_11" localSheetId="52">#REF!</definedName>
    <definedName name="xxWRS_11" localSheetId="12">#REF!</definedName>
    <definedName name="xxWRS_11" localSheetId="13">#REF!</definedName>
    <definedName name="xxWRS_11" localSheetId="28">#REF!</definedName>
    <definedName name="xxWRS_11" localSheetId="29">#REF!</definedName>
    <definedName name="xxWRS_11" localSheetId="30">#REF!</definedName>
    <definedName name="xxWRS_11" localSheetId="31">#REF!</definedName>
    <definedName name="xxWRS_11">#REF!</definedName>
    <definedName name="xxWRS_19" localSheetId="48">#REF!</definedName>
    <definedName name="xxWRS_19" localSheetId="51">#REF!</definedName>
    <definedName name="xxWRS_19" localSheetId="52">#REF!</definedName>
    <definedName name="xxWRS_19" localSheetId="12">#REF!</definedName>
    <definedName name="xxWRS_19" localSheetId="13">#REF!</definedName>
    <definedName name="xxWRS_19" localSheetId="28">#REF!</definedName>
    <definedName name="xxWRS_19" localSheetId="29">#REF!</definedName>
    <definedName name="xxWRS_19" localSheetId="30">#REF!</definedName>
    <definedName name="xxWRS_19" localSheetId="31">#REF!</definedName>
    <definedName name="xxWRS_19">#REF!</definedName>
    <definedName name="xxWRS_2" localSheetId="48">#REF!</definedName>
    <definedName name="xxWRS_2" localSheetId="49">#REF!</definedName>
    <definedName name="xxWRS_2" localSheetId="50">#REF!</definedName>
    <definedName name="xxWRS_2" localSheetId="51">#REF!</definedName>
    <definedName name="xxWRS_2" localSheetId="52">#REF!</definedName>
    <definedName name="xxWRS_2" localSheetId="11">#REF!</definedName>
    <definedName name="xxWRS_2" localSheetId="12">#REF!</definedName>
    <definedName name="xxWRS_2" localSheetId="17">#REF!</definedName>
    <definedName name="xxWRS_2" localSheetId="18">#REF!</definedName>
    <definedName name="xxWRS_2" localSheetId="20">#REF!</definedName>
    <definedName name="xxWRS_2" localSheetId="26">#REF!</definedName>
    <definedName name="xxWRS_2" localSheetId="28">#REF!</definedName>
    <definedName name="xxWRS_2" localSheetId="29">#REF!</definedName>
    <definedName name="xxWRS_2" localSheetId="30">#REF!</definedName>
    <definedName name="xxWRS_2" localSheetId="31">#REF!</definedName>
    <definedName name="xxWRS_2" localSheetId="32">#REF!</definedName>
    <definedName name="xxWRS_2" localSheetId="19">#REF!</definedName>
    <definedName name="xxWRS_2" localSheetId="25">#REF!</definedName>
    <definedName name="xxWRS_2" localSheetId="27">#REF!</definedName>
    <definedName name="xxWRS_2">#REF!</definedName>
    <definedName name="xxWRS_20" localSheetId="28">#REF!</definedName>
    <definedName name="xxWRS_20" localSheetId="29">#REF!</definedName>
    <definedName name="xxWRS_20" localSheetId="30">#REF!</definedName>
    <definedName name="xxWRS_20" localSheetId="31">#REF!</definedName>
    <definedName name="xxWRS_20">#REF!</definedName>
    <definedName name="xxWRS_3" localSheetId="49">#REF!</definedName>
    <definedName name="xxWRS_3" localSheetId="50">#REF!</definedName>
    <definedName name="xxWRS_3" localSheetId="51">#REF!</definedName>
    <definedName name="xxWRS_3" localSheetId="11">#REF!</definedName>
    <definedName name="xxWRS_3" localSheetId="17">#REF!</definedName>
    <definedName name="xxWRS_3" localSheetId="18">#REF!</definedName>
    <definedName name="xxWRS_3" localSheetId="20">#REF!</definedName>
    <definedName name="xxWRS_3" localSheetId="26">#REF!</definedName>
    <definedName name="xxWRS_3" localSheetId="28">#REF!</definedName>
    <definedName name="xxWRS_3" localSheetId="29">#REF!</definedName>
    <definedName name="xxWRS_3" localSheetId="30">#REF!</definedName>
    <definedName name="xxWRS_3" localSheetId="31">#REF!</definedName>
    <definedName name="xxWRS_3" localSheetId="32">#REF!</definedName>
    <definedName name="xxWRS_3" localSheetId="19">#REF!</definedName>
    <definedName name="xxWRS_3" localSheetId="25">#REF!</definedName>
    <definedName name="xxWRS_3" localSheetId="27">#REF!</definedName>
    <definedName name="xxWRS_3">#REF!</definedName>
    <definedName name="xxWRS_4" localSheetId="17">#REF!</definedName>
    <definedName name="xxWRS_4" localSheetId="18">#REF!</definedName>
    <definedName name="xxWRS_4" localSheetId="20">#REF!</definedName>
    <definedName name="xxWRS_4" localSheetId="30">#REF!</definedName>
    <definedName name="xxWRS_4" localSheetId="31">[103]Q5!$A$1:$A$104</definedName>
    <definedName name="xxWRS_4" localSheetId="19">#REF!</definedName>
    <definedName name="xxWRS_4">#REF!</definedName>
    <definedName name="xxWRS_5" localSheetId="17">#REF!</definedName>
    <definedName name="xxWRS_5" localSheetId="18">#REF!</definedName>
    <definedName name="xxWRS_5" localSheetId="20">#REF!</definedName>
    <definedName name="xxWRS_5" localSheetId="30">#REF!</definedName>
    <definedName name="xxWRS_5" localSheetId="31">[103]Q6!$A$1:$A$160</definedName>
    <definedName name="xxWRS_5" localSheetId="19">#REF!</definedName>
    <definedName name="xxWRS_5">#REF!</definedName>
    <definedName name="xxWRS_6" localSheetId="12">#REF!</definedName>
    <definedName name="xxWRS_6" localSheetId="17">#REF!</definedName>
    <definedName name="xxWRS_6" localSheetId="18">#REF!</definedName>
    <definedName name="xxWRS_6" localSheetId="20">#REF!</definedName>
    <definedName name="xxWRS_6" localSheetId="30">#REF!</definedName>
    <definedName name="xxWRS_6" localSheetId="31">[103]Q7!$A$1:$A$59</definedName>
    <definedName name="xxWRS_6" localSheetId="19">#REF!</definedName>
    <definedName name="xxWRS_6">#REF!</definedName>
    <definedName name="xxWRS_7" localSheetId="12">#REF!</definedName>
    <definedName name="xxWRS_7" localSheetId="17">#REF!</definedName>
    <definedName name="xxWRS_7" localSheetId="18">#REF!</definedName>
    <definedName name="xxWRS_7" localSheetId="20">#REF!</definedName>
    <definedName name="xxWRS_7" localSheetId="30">#REF!</definedName>
    <definedName name="xxWRS_7" localSheetId="31">[103]Q5!$A$1:$A$109</definedName>
    <definedName name="xxWRS_7" localSheetId="19">#REF!</definedName>
    <definedName name="xxWRS_7">#REF!</definedName>
    <definedName name="xxWRS_8" localSheetId="17">#REF!</definedName>
    <definedName name="xxWRS_8" localSheetId="18">#REF!</definedName>
    <definedName name="xxWRS_8" localSheetId="20">#REF!</definedName>
    <definedName name="xxWRS_8" localSheetId="30">#REF!</definedName>
    <definedName name="xxWRS_8" localSheetId="31">[103]Q6!$A$1:$A$162</definedName>
    <definedName name="xxWRS_8" localSheetId="19">#REF!</definedName>
    <definedName name="xxWRS_8">#REF!</definedName>
    <definedName name="xxWRS_9" localSheetId="17">#REF!</definedName>
    <definedName name="xxWRS_9" localSheetId="18">#REF!</definedName>
    <definedName name="xxWRS_9" localSheetId="20">#REF!</definedName>
    <definedName name="xxWRS_9" localSheetId="30">#REF!</definedName>
    <definedName name="xxWRS_9" localSheetId="31">[103]Q7!$A$1:$A$61</definedName>
    <definedName name="xxWRS_9" localSheetId="19">#REF!</definedName>
    <definedName name="xxWRS_9">#REF!</definedName>
    <definedName name="xxx" localSheetId="17">#REF!</definedName>
    <definedName name="xxx" localSheetId="18">#REF!</definedName>
    <definedName name="xxx" localSheetId="20">#REF!</definedName>
    <definedName name="xxx" localSheetId="30">#REF!</definedName>
    <definedName name="xxx" localSheetId="31">[116]GDP_WEO!$A$3:$AB$188</definedName>
    <definedName name="xxx" localSheetId="19">#REF!</definedName>
    <definedName name="xxx">#REF!</definedName>
    <definedName name="XXX1" localSheetId="48">#REF!</definedName>
    <definedName name="XXX1" localSheetId="49">#REF!</definedName>
    <definedName name="XXX1" localSheetId="50">#REF!</definedName>
    <definedName name="XXX1" localSheetId="51">#REF!</definedName>
    <definedName name="XXX1" localSheetId="52">#REF!</definedName>
    <definedName name="XXX1" localSheetId="11">#REF!</definedName>
    <definedName name="XXX1" localSheetId="12">#REF!</definedName>
    <definedName name="XXX1" localSheetId="13">#REF!</definedName>
    <definedName name="XXX1" localSheetId="17">#REF!</definedName>
    <definedName name="XXX1" localSheetId="18">#REF!</definedName>
    <definedName name="XXX1" localSheetId="20">#REF!</definedName>
    <definedName name="XXX1" localSheetId="26">#REF!</definedName>
    <definedName name="XXX1" localSheetId="28">#REF!</definedName>
    <definedName name="XXX1" localSheetId="29">#REF!</definedName>
    <definedName name="XXX1" localSheetId="30">#REF!</definedName>
    <definedName name="XXX1" localSheetId="31">#REF!</definedName>
    <definedName name="XXX1" localSheetId="32">#REF!</definedName>
    <definedName name="XXX1" localSheetId="19">#REF!</definedName>
    <definedName name="XXX1" localSheetId="25">#REF!</definedName>
    <definedName name="XXX1" localSheetId="27">#REF!</definedName>
    <definedName name="XXX1">#REF!</definedName>
    <definedName name="xxxx" localSheetId="48" hidden="1">{"Riqfin97",#N/A,FALSE,"Tran";"Riqfinpro",#N/A,FALSE,"Tran"}</definedName>
    <definedName name="xxxx" localSheetId="49" hidden="1">{"Riqfin97",#N/A,FALSE,"Tran";"Riqfinpro",#N/A,FALSE,"Tran"}</definedName>
    <definedName name="xxxx" localSheetId="50" hidden="1">{"Riqfin97",#N/A,FALSE,"Tran";"Riqfinpro",#N/A,FALSE,"Tran"}</definedName>
    <definedName name="xxxx" localSheetId="51" hidden="1">{"Riqfin97",#N/A,FALSE,"Tran";"Riqfinpro",#N/A,FALSE,"Tran"}</definedName>
    <definedName name="xxxx" localSheetId="52" hidden="1">{"Riqfin97",#N/A,FALSE,"Tran";"Riqfinpro",#N/A,FALSE,"Tran"}</definedName>
    <definedName name="xxxx" localSheetId="11" hidden="1">{"Riqfin97",#N/A,FALSE,"Tran";"Riqfinpro",#N/A,FALSE,"Tran"}</definedName>
    <definedName name="xxxx" localSheetId="12" hidden="1">{"Riqfin97",#N/A,FALSE,"Tran";"Riqfinpro",#N/A,FALSE,"Tran"}</definedName>
    <definedName name="xxxx" localSheetId="13"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20" hidden="1">{"Riqfin97",#N/A,FALSE,"Tran";"Riqfinpro",#N/A,FALSE,"Tran"}</definedName>
    <definedName name="xxxx" localSheetId="21" hidden="1">{"Riqfin97",#N/A,FALSE,"Tran";"Riqfinpro",#N/A,FALSE,"Tran"}</definedName>
    <definedName name="xxxx" localSheetId="10" hidden="1">{"Riqfin97",#N/A,FALSE,"Tran";"Riqfinpro",#N/A,FALSE,"Tran"}</definedName>
    <definedName name="xxxx" localSheetId="26" hidden="1">{"Riqfin97",#N/A,FALSE,"Tran";"Riqfinpro",#N/A,FALSE,"Tran"}</definedName>
    <definedName name="xxxx" localSheetId="23"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0"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4" hidden="1">{"Riqfin97",#N/A,FALSE,"Tran";"Riqfinpro",#N/A,FALSE,"Tran"}</definedName>
    <definedName name="xxxx" localSheetId="35" hidden="1">{"Riqfin97",#N/A,FALSE,"Tran";"Riqfinpro",#N/A,FALSE,"Tran"}</definedName>
    <definedName name="xxxx" localSheetId="19" hidden="1">{"Riqfin97",#N/A,FALSE,"Tran";"Riqfinpro",#N/A,FALSE,"Tran"}</definedName>
    <definedName name="xxxx" localSheetId="22" hidden="1">{"Riqfin97",#N/A,FALSE,"Tran";"Riqfinpro",#N/A,FALSE,"Tran"}</definedName>
    <definedName name="xxxx" localSheetId="25" hidden="1">{"Riqfin97",#N/A,FALSE,"Tran";"Riqfinpro",#N/A,FALSE,"Tran"}</definedName>
    <definedName name="xxxx" localSheetId="27" hidden="1">{"Riqfin97",#N/A,FALSE,"Tran";"Riqfinpro",#N/A,FALSE,"Tran"}</definedName>
    <definedName name="xxxx" hidden="1">{"Riqfin97",#N/A,FALSE,"Tran";"Riqfinpro",#N/A,FALSE,"Tran"}</definedName>
    <definedName name="xxxxxxxxxxxxxx" localSheetId="48" hidden="1">{"Riqfin97",#N/A,FALSE,"Tran";"Riqfinpro",#N/A,FALSE,"Tran"}</definedName>
    <definedName name="xxxxxxxxxxxxxx" localSheetId="49" hidden="1">{"Riqfin97",#N/A,FALSE,"Tran";"Riqfinpro",#N/A,FALSE,"Tran"}</definedName>
    <definedName name="xxxxxxxxxxxxxx" localSheetId="50" hidden="1">{"Riqfin97",#N/A,FALSE,"Tran";"Riqfinpro",#N/A,FALSE,"Tran"}</definedName>
    <definedName name="xxxxxxxxxxxxxx" localSheetId="51" hidden="1">{"Riqfin97",#N/A,FALSE,"Tran";"Riqfinpro",#N/A,FALSE,"Tran"}</definedName>
    <definedName name="xxxxxxxxxxxxxx" localSheetId="52" hidden="1">{"Riqfin97",#N/A,FALSE,"Tran";"Riqfinpro",#N/A,FALSE,"Tran"}</definedName>
    <definedName name="xxxxxxxxxxxxxx" localSheetId="11" hidden="1">{"Riqfin97",#N/A,FALSE,"Tran";"Riqfinpro",#N/A,FALSE,"Tran"}</definedName>
    <definedName name="xxxxxxxxxxxxxx" localSheetId="12" hidden="1">{"Riqfin97",#N/A,FALSE,"Tran";"Riqfinpro",#N/A,FALSE,"Tran"}</definedName>
    <definedName name="xxxxxxxxxxxxxx" localSheetId="13" hidden="1">{"Riqfin97",#N/A,FALSE,"Tran";"Riqfinpro",#N/A,FALSE,"Tran"}</definedName>
    <definedName name="xxxxxxxxxxxxxx" localSheetId="17" hidden="1">{"Riqfin97",#N/A,FALSE,"Tran";"Riqfinpro",#N/A,FALSE,"Tran"}</definedName>
    <definedName name="xxxxxxxxxxxxxx" localSheetId="18" hidden="1">{"Riqfin97",#N/A,FALSE,"Tran";"Riqfinpro",#N/A,FALSE,"Tran"}</definedName>
    <definedName name="xxxxxxxxxxxxxx" localSheetId="20" hidden="1">{"Riqfin97",#N/A,FALSE,"Tran";"Riqfinpro",#N/A,FALSE,"Tran"}</definedName>
    <definedName name="xxxxxxxxxxxxxx" localSheetId="21" hidden="1">{"Riqfin97",#N/A,FALSE,"Tran";"Riqfinpro",#N/A,FALSE,"Tran"}</definedName>
    <definedName name="xxxxxxxxxxxxxx" localSheetId="10" hidden="1">{"Riqfin97",#N/A,FALSE,"Tran";"Riqfinpro",#N/A,FALSE,"Tran"}</definedName>
    <definedName name="xxxxxxxxxxxxxx" localSheetId="26" hidden="1">{"Riqfin97",#N/A,FALSE,"Tran";"Riqfinpro",#N/A,FALSE,"Tran"}</definedName>
    <definedName name="xxxxxxxxxxxxxx" localSheetId="23" hidden="1">{"Riqfin97",#N/A,FALSE,"Tran";"Riqfinpro",#N/A,FALSE,"Tran"}</definedName>
    <definedName name="xxxxxxxxxxxxxx" localSheetId="28" hidden="1">{"Riqfin97",#N/A,FALSE,"Tran";"Riqfinpro",#N/A,FALSE,"Tran"}</definedName>
    <definedName name="xxxxxxxxxxxxxx" localSheetId="29" hidden="1">{"Riqfin97",#N/A,FALSE,"Tran";"Riqfinpro",#N/A,FALSE,"Tran"}</definedName>
    <definedName name="xxxxxxxxxxxxxx" localSheetId="30" hidden="1">{"Riqfin97",#N/A,FALSE,"Tran";"Riqfinpro",#N/A,FALSE,"Tran"}</definedName>
    <definedName name="xxxxxxxxxxxxxx" localSheetId="31" hidden="1">{"Riqfin97",#N/A,FALSE,"Tran";"Riqfinpro",#N/A,FALSE,"Tran"}</definedName>
    <definedName name="xxxxxxxxxxxxxx" localSheetId="32" hidden="1">{"Riqfin97",#N/A,FALSE,"Tran";"Riqfinpro",#N/A,FALSE,"Tran"}</definedName>
    <definedName name="xxxxxxxxxxxxxx" localSheetId="33" hidden="1">{"Riqfin97",#N/A,FALSE,"Tran";"Riqfinpro",#N/A,FALSE,"Tran"}</definedName>
    <definedName name="xxxxxxxxxxxxxx" localSheetId="34" hidden="1">{"Riqfin97",#N/A,FALSE,"Tran";"Riqfinpro",#N/A,FALSE,"Tran"}</definedName>
    <definedName name="xxxxxxxxxxxxxx" localSheetId="35" hidden="1">{"Riqfin97",#N/A,FALSE,"Tran";"Riqfinpro",#N/A,FALSE,"Tran"}</definedName>
    <definedName name="xxxxxxxxxxxxxx" localSheetId="19" hidden="1">{"Riqfin97",#N/A,FALSE,"Tran";"Riqfinpro",#N/A,FALSE,"Tran"}</definedName>
    <definedName name="xxxxxxxxxxxxxx" localSheetId="22" hidden="1">{"Riqfin97",#N/A,FALSE,"Tran";"Riqfinpro",#N/A,FALSE,"Tran"}</definedName>
    <definedName name="xxxxxxxxxxxxxx" localSheetId="25" hidden="1">{"Riqfin97",#N/A,FALSE,"Tran";"Riqfinpro",#N/A,FALSE,"Tran"}</definedName>
    <definedName name="xxxxxxxxxxxxxx" localSheetId="27" hidden="1">{"Riqfin97",#N/A,FALSE,"Tran";"Riqfinpro",#N/A,FALSE,"Tran"}</definedName>
    <definedName name="xxxxxxxxxxxxxx" hidden="1">{"Riqfin97",#N/A,FALSE,"Tran";"Riqfinpro",#N/A,FALSE,"Tran"}</definedName>
    <definedName name="y" localSheetId="48" hidden="1">#REF!</definedName>
    <definedName name="y" localSheetId="49" hidden="1">#REF!</definedName>
    <definedName name="y" localSheetId="50" hidden="1">#REF!</definedName>
    <definedName name="y" localSheetId="51" hidden="1">#REF!</definedName>
    <definedName name="y" localSheetId="52" hidden="1">#REF!</definedName>
    <definedName name="y" localSheetId="11" hidden="1">#REF!</definedName>
    <definedName name="y" localSheetId="12">#REF!</definedName>
    <definedName name="y" localSheetId="13" hidden="1">#REF!</definedName>
    <definedName name="y" localSheetId="17" hidden="1">#REF!</definedName>
    <definedName name="y" localSheetId="18" hidden="1">#REF!</definedName>
    <definedName name="y" localSheetId="20" hidden="1">#REF!</definedName>
    <definedName name="y" localSheetId="21" hidden="1">#REF!</definedName>
    <definedName name="y" localSheetId="26" hidden="1">#REF!</definedName>
    <definedName name="y" localSheetId="28" hidden="1">#REF!</definedName>
    <definedName name="y" localSheetId="29" hidden="1">#REF!</definedName>
    <definedName name="y" localSheetId="30" hidden="1">#REF!</definedName>
    <definedName name="y" localSheetId="31" hidden="1">#REF!</definedName>
    <definedName name="y" localSheetId="32" hidden="1">#REF!</definedName>
    <definedName name="y" localSheetId="33" hidden="1">#REF!</definedName>
    <definedName name="y" localSheetId="34" hidden="1">#REF!</definedName>
    <definedName name="y" localSheetId="19" hidden="1">#REF!</definedName>
    <definedName name="y" localSheetId="25" hidden="1">#REF!</definedName>
    <definedName name="y" localSheetId="27" hidden="1">#REF!</definedName>
    <definedName name="y" hidden="1">#REF!</definedName>
    <definedName name="ycirr" localSheetId="49">#REF!</definedName>
    <definedName name="ycirr" localSheetId="50">#REF!</definedName>
    <definedName name="ycirr" localSheetId="51">#REF!</definedName>
    <definedName name="ycirr" localSheetId="11">#REF!</definedName>
    <definedName name="ycirr" localSheetId="12">#REF!</definedName>
    <definedName name="ycirr" localSheetId="13">#REF!</definedName>
    <definedName name="ycirr" localSheetId="17">#REF!</definedName>
    <definedName name="ycirr" localSheetId="18">#REF!</definedName>
    <definedName name="ycirr" localSheetId="20">#REF!</definedName>
    <definedName name="ycirr" localSheetId="26">#REF!</definedName>
    <definedName name="ycirr" localSheetId="28">#REF!</definedName>
    <definedName name="ycirr" localSheetId="29">#REF!</definedName>
    <definedName name="ycirr" localSheetId="30">#REF!</definedName>
    <definedName name="ycirr" localSheetId="31">#REF!</definedName>
    <definedName name="ycirr" localSheetId="32">#REF!</definedName>
    <definedName name="ycirr" localSheetId="19">#REF!</definedName>
    <definedName name="ycirr" localSheetId="25">#REF!</definedName>
    <definedName name="ycirr" localSheetId="27">#REF!</definedName>
    <definedName name="ycirr">#REF!</definedName>
    <definedName name="Year" localSheetId="49">#REF!</definedName>
    <definedName name="Year" localSheetId="50">#REF!</definedName>
    <definedName name="Year" localSheetId="51">#REF!</definedName>
    <definedName name="Year" localSheetId="11">#REF!</definedName>
    <definedName name="year" localSheetId="12">#REF!</definedName>
    <definedName name="Year" localSheetId="17">#REF!</definedName>
    <definedName name="Year" localSheetId="20">#REF!</definedName>
    <definedName name="Year" localSheetId="28">#REF!</definedName>
    <definedName name="Year" localSheetId="29">#REF!</definedName>
    <definedName name="Year" localSheetId="30">#REF!</definedName>
    <definedName name="Year" localSheetId="31">#REF!</definedName>
    <definedName name="Year" localSheetId="25">#REF!</definedName>
    <definedName name="Year">#REF!</definedName>
    <definedName name="Years" localSheetId="49">#REF!</definedName>
    <definedName name="Years" localSheetId="50">#REF!</definedName>
    <definedName name="Years" localSheetId="51">#REF!</definedName>
    <definedName name="Years" localSheetId="11">#REF!</definedName>
    <definedName name="Years" localSheetId="12">#REF!</definedName>
    <definedName name="Years" localSheetId="13">#REF!</definedName>
    <definedName name="Years" localSheetId="17">#REF!</definedName>
    <definedName name="Years" localSheetId="18">#REF!</definedName>
    <definedName name="Years" localSheetId="20">#REF!</definedName>
    <definedName name="Years" localSheetId="26">#REF!</definedName>
    <definedName name="Years" localSheetId="28">#REF!</definedName>
    <definedName name="Years" localSheetId="29">#REF!</definedName>
    <definedName name="Years" localSheetId="30">#REF!</definedName>
    <definedName name="Years" localSheetId="31">#REF!</definedName>
    <definedName name="Years" localSheetId="32">#REF!</definedName>
    <definedName name="Years" localSheetId="19">#REF!</definedName>
    <definedName name="Years" localSheetId="25">#REF!</definedName>
    <definedName name="Years" localSheetId="27">#REF!</definedName>
    <definedName name="Years">#REF!</definedName>
    <definedName name="yenr" localSheetId="49">#REF!</definedName>
    <definedName name="yenr" localSheetId="50">#REF!</definedName>
    <definedName name="yenr" localSheetId="51">#REF!</definedName>
    <definedName name="yenr" localSheetId="11">#REF!</definedName>
    <definedName name="yenr" localSheetId="12">#REF!</definedName>
    <definedName name="yenr" localSheetId="13">#REF!</definedName>
    <definedName name="yenr" localSheetId="17">#REF!</definedName>
    <definedName name="yenr" localSheetId="28">#REF!</definedName>
    <definedName name="yenr" localSheetId="29">#REF!</definedName>
    <definedName name="yenr" localSheetId="30">#REF!</definedName>
    <definedName name="yenr" localSheetId="31">#REF!</definedName>
    <definedName name="yenr" localSheetId="25">#REF!</definedName>
    <definedName name="yenr">#REF!</definedName>
    <definedName name="YRB" localSheetId="17">#REF!</definedName>
    <definedName name="YRB" localSheetId="18">#REF!</definedName>
    <definedName name="YRB" localSheetId="20">#REF!</definedName>
    <definedName name="YRB" localSheetId="30">#REF!</definedName>
    <definedName name="YRB" localSheetId="31">'[3]Imp:DSA output'!$B$9:$B$464</definedName>
    <definedName name="YRB" localSheetId="19">#REF!</definedName>
    <definedName name="YRB">#REF!</definedName>
    <definedName name="YRHIDE" localSheetId="17">#REF!</definedName>
    <definedName name="YRHIDE" localSheetId="18">#REF!</definedName>
    <definedName name="YRHIDE" localSheetId="20">#REF!</definedName>
    <definedName name="YRHIDE" localSheetId="30">#REF!</definedName>
    <definedName name="YRHIDE" localSheetId="31">'[3]Imp:DSA output'!$C$9:$G$464</definedName>
    <definedName name="YRHIDE" localSheetId="19">#REF!</definedName>
    <definedName name="YRHIDE">#REF!</definedName>
    <definedName name="YRPOST" localSheetId="17">#REF!</definedName>
    <definedName name="YRPOST" localSheetId="18">#REF!</definedName>
    <definedName name="YRPOST" localSheetId="20">#REF!</definedName>
    <definedName name="YRPOST" localSheetId="30">#REF!</definedName>
    <definedName name="YRPOST" localSheetId="31">'[3]Imp:DSA output'!$M$9:$IH$9</definedName>
    <definedName name="YRPOST" localSheetId="19">#REF!</definedName>
    <definedName name="YRPOST">#REF!</definedName>
    <definedName name="YRPRE" localSheetId="17">#REF!</definedName>
    <definedName name="YRPRE" localSheetId="18">#REF!</definedName>
    <definedName name="YRPRE" localSheetId="20">#REF!</definedName>
    <definedName name="YRPRE" localSheetId="30">#REF!</definedName>
    <definedName name="YRPRE" localSheetId="31">'[3]Imp:DSA output'!$B$9:$F$464</definedName>
    <definedName name="YRPRE" localSheetId="19">#REF!</definedName>
    <definedName name="YRPRE">#REF!</definedName>
    <definedName name="YRTITLES" localSheetId="17">#REF!</definedName>
    <definedName name="YRTITLES" localSheetId="18">#REF!</definedName>
    <definedName name="YRTITLES" localSheetId="20">#REF!</definedName>
    <definedName name="YRTITLES" localSheetId="30">#REF!</definedName>
    <definedName name="YRTITLES" localSheetId="31">'[3]Imp:DSA output'!$A$1</definedName>
    <definedName name="YRTITLES" localSheetId="19">#REF!</definedName>
    <definedName name="YRTITLES">#REF!</definedName>
    <definedName name="YRX" localSheetId="17">#REF!</definedName>
    <definedName name="YRX" localSheetId="18">#REF!</definedName>
    <definedName name="YRX" localSheetId="20">#REF!</definedName>
    <definedName name="YRX" localSheetId="30">#REF!</definedName>
    <definedName name="YRX" localSheetId="31">'[3]Imp:DSA output'!$S$9:$IG$464</definedName>
    <definedName name="YRX" localSheetId="19">#REF!</definedName>
    <definedName name="YRX">#REF!</definedName>
    <definedName name="ytyry" localSheetId="48" hidden="1">'[66]Fax a enviar'!#REF!</definedName>
    <definedName name="ytyry" localSheetId="49" hidden="1">'[66]Fax a enviar'!#REF!</definedName>
    <definedName name="ytyry" localSheetId="50" hidden="1">'[66]Fax a enviar'!#REF!</definedName>
    <definedName name="ytyry" localSheetId="51" hidden="1">'[66]Fax a enviar'!#REF!</definedName>
    <definedName name="ytyry" localSheetId="52" hidden="1">'[66]Fax a enviar'!#REF!</definedName>
    <definedName name="ytyry" localSheetId="11" hidden="1">#REF!</definedName>
    <definedName name="ytyry" localSheetId="12" hidden="1">#REF!</definedName>
    <definedName name="ytyry" localSheetId="13" hidden="1">#REF!</definedName>
    <definedName name="ytyry" localSheetId="17" hidden="1">#REF!</definedName>
    <definedName name="ytyry" localSheetId="18" hidden="1">#REF!</definedName>
    <definedName name="ytyry" localSheetId="20" hidden="1">#REF!</definedName>
    <definedName name="ytyry" localSheetId="26" hidden="1">#REF!</definedName>
    <definedName name="ytyry" localSheetId="28" hidden="1">'[66]Fax a enviar'!#REF!</definedName>
    <definedName name="ytyry" localSheetId="29" hidden="1">'[66]Fax a enviar'!#REF!</definedName>
    <definedName name="ytyry" localSheetId="30" hidden="1">#REF!</definedName>
    <definedName name="ytyry" localSheetId="31" hidden="1">'[66]Fax a enviar'!#REF!</definedName>
    <definedName name="ytyry" localSheetId="32" hidden="1">#REF!</definedName>
    <definedName name="ytyry" localSheetId="33" hidden="1">#REF!</definedName>
    <definedName name="ytyry" localSheetId="34" hidden="1">#REF!</definedName>
    <definedName name="ytyry" localSheetId="19" hidden="1">#REF!</definedName>
    <definedName name="ytyry" localSheetId="25" hidden="1">#REF!</definedName>
    <definedName name="ytyry" localSheetId="27" hidden="1">#REF!</definedName>
    <definedName name="ytyry" hidden="1">#REF!</definedName>
    <definedName name="ytytryry" localSheetId="48" hidden="1">#REF!</definedName>
    <definedName name="ytytryry" localSheetId="49" hidden="1">#REF!</definedName>
    <definedName name="ytytryry" localSheetId="50" hidden="1">#REF!</definedName>
    <definedName name="ytytryry" localSheetId="51" hidden="1">#REF!</definedName>
    <definedName name="ytytryry" localSheetId="52" hidden="1">#REF!</definedName>
    <definedName name="ytytryry" localSheetId="11" hidden="1">#REF!</definedName>
    <definedName name="ytytryry" localSheetId="12" hidden="1">#REF!</definedName>
    <definedName name="ytytryry" localSheetId="13" hidden="1">#REF!</definedName>
    <definedName name="ytytryry" localSheetId="17" hidden="1">#REF!</definedName>
    <definedName name="ytytryry" localSheetId="18" hidden="1">#REF!</definedName>
    <definedName name="ytytryry" localSheetId="20" hidden="1">#REF!</definedName>
    <definedName name="ytytryry" localSheetId="21" hidden="1">#REF!</definedName>
    <definedName name="ytytryry" localSheetId="26" hidden="1">#REF!</definedName>
    <definedName name="ytytryry" localSheetId="28" hidden="1">#REF!</definedName>
    <definedName name="ytytryry" localSheetId="29" hidden="1">#REF!</definedName>
    <definedName name="ytytryry" localSheetId="30" hidden="1">#REF!</definedName>
    <definedName name="ytytryry" localSheetId="31" hidden="1">#REF!</definedName>
    <definedName name="ytytryry" localSheetId="32" hidden="1">#REF!</definedName>
    <definedName name="ytytryry" localSheetId="33" hidden="1">#REF!</definedName>
    <definedName name="ytytryry" localSheetId="34" hidden="1">#REF!</definedName>
    <definedName name="ytytryry" localSheetId="19" hidden="1">#REF!</definedName>
    <definedName name="ytytryry" localSheetId="25" hidden="1">#REF!</definedName>
    <definedName name="ytytryry" localSheetId="27" hidden="1">#REF!</definedName>
    <definedName name="ytytryry" hidden="1">#REF!</definedName>
    <definedName name="ytyty" localSheetId="48" hidden="1">'[36]Fax a enviar'!#REF!</definedName>
    <definedName name="ytyty" localSheetId="49" hidden="1">'[36]Fax a enviar'!#REF!</definedName>
    <definedName name="ytyty" localSheetId="50" hidden="1">'[36]Fax a enviar'!#REF!</definedName>
    <definedName name="ytyty" localSheetId="51" hidden="1">'[36]Fax a enviar'!#REF!</definedName>
    <definedName name="ytyty" localSheetId="52" hidden="1">'[36]Fax a enviar'!#REF!</definedName>
    <definedName name="ytyty" localSheetId="11" hidden="1">#REF!</definedName>
    <definedName name="ytyty" localSheetId="12" hidden="1">#REF!</definedName>
    <definedName name="ytyty" localSheetId="13" hidden="1">#REF!</definedName>
    <definedName name="ytyty" localSheetId="17" hidden="1">#REF!</definedName>
    <definedName name="ytyty" localSheetId="18" hidden="1">#REF!</definedName>
    <definedName name="ytyty" localSheetId="20" hidden="1">#REF!</definedName>
    <definedName name="ytyty" localSheetId="26" hidden="1">#REF!</definedName>
    <definedName name="ytyty" localSheetId="28" hidden="1">'[36]Fax a enviar'!#REF!</definedName>
    <definedName name="ytyty" localSheetId="29" hidden="1">'[36]Fax a enviar'!#REF!</definedName>
    <definedName name="ytyty" localSheetId="30" hidden="1">#REF!</definedName>
    <definedName name="ytyty" localSheetId="31" hidden="1">'[36]Fax a enviar'!#REF!</definedName>
    <definedName name="ytyty" localSheetId="32" hidden="1">#REF!</definedName>
    <definedName name="ytyty" localSheetId="19" hidden="1">#REF!</definedName>
    <definedName name="ytyty" localSheetId="25" hidden="1">#REF!</definedName>
    <definedName name="ytyty" localSheetId="27" hidden="1">#REF!</definedName>
    <definedName name="ytyty" hidden="1">#REF!</definedName>
    <definedName name="ytytyt" localSheetId="48" hidden="1">'[36]Fax a enviar'!#REF!</definedName>
    <definedName name="ytytyt" localSheetId="50" hidden="1">'[36]Fax a enviar'!#REF!</definedName>
    <definedName name="ytytyt" localSheetId="51" hidden="1">'[36]Fax a enviar'!#REF!</definedName>
    <definedName name="ytytyt" localSheetId="52" hidden="1">'[36]Fax a enviar'!#REF!</definedName>
    <definedName name="ytytyt" localSheetId="11" hidden="1">#REF!</definedName>
    <definedName name="ytytyt" localSheetId="12" hidden="1">#REF!</definedName>
    <definedName name="ytytyt" localSheetId="13" hidden="1">#REF!</definedName>
    <definedName name="ytytyt" localSheetId="17" hidden="1">#REF!</definedName>
    <definedName name="ytytyt" localSheetId="18" hidden="1">#REF!</definedName>
    <definedName name="ytytyt" localSheetId="20" hidden="1">#REF!</definedName>
    <definedName name="ytytyt" localSheetId="28" hidden="1">'[36]Fax a enviar'!#REF!</definedName>
    <definedName name="ytytyt" localSheetId="29" hidden="1">'[36]Fax a enviar'!#REF!</definedName>
    <definedName name="ytytyt" localSheetId="30" hidden="1">#REF!</definedName>
    <definedName name="ytytyt" localSheetId="31" hidden="1">'[36]Fax a enviar'!#REF!</definedName>
    <definedName name="ytytyt" localSheetId="32" hidden="1">#REF!</definedName>
    <definedName name="ytytyt" localSheetId="19" hidden="1">#REF!</definedName>
    <definedName name="ytytyt" localSheetId="25" hidden="1">#REF!</definedName>
    <definedName name="ytytyt" hidden="1">#REF!</definedName>
    <definedName name="yu" localSheetId="48" hidden="1">{"Tab1",#N/A,FALSE,"P";"Tab2",#N/A,FALSE,"P"}</definedName>
    <definedName name="yu" localSheetId="49" hidden="1">{"Tab1",#N/A,FALSE,"P";"Tab2",#N/A,FALSE,"P"}</definedName>
    <definedName name="yu" localSheetId="50" hidden="1">{"Tab1",#N/A,FALSE,"P";"Tab2",#N/A,FALSE,"P"}</definedName>
    <definedName name="yu" localSheetId="51" hidden="1">{"Tab1",#N/A,FALSE,"P";"Tab2",#N/A,FALSE,"P"}</definedName>
    <definedName name="yu" localSheetId="52" hidden="1">{"Tab1",#N/A,FALSE,"P";"Tab2",#N/A,FALSE,"P"}</definedName>
    <definedName name="yu" localSheetId="11" hidden="1">{"Tab1",#N/A,FALSE,"P";"Tab2",#N/A,FALSE,"P"}</definedName>
    <definedName name="yu" localSheetId="12" hidden="1">{"Tab1",#N/A,FALSE,"P";"Tab2",#N/A,FALSE,"P"}</definedName>
    <definedName name="yu" localSheetId="13" hidden="1">{"Tab1",#N/A,FALSE,"P";"Tab2",#N/A,FALSE,"P"}</definedName>
    <definedName name="yu" localSheetId="17" hidden="1">{"Tab1",#N/A,FALSE,"P";"Tab2",#N/A,FALSE,"P"}</definedName>
    <definedName name="yu" localSheetId="18" hidden="1">{"Tab1",#N/A,FALSE,"P";"Tab2",#N/A,FALSE,"P"}</definedName>
    <definedName name="yu" localSheetId="20" hidden="1">{"Tab1",#N/A,FALSE,"P";"Tab2",#N/A,FALSE,"P"}</definedName>
    <definedName name="yu" localSheetId="21" hidden="1">{"Tab1",#N/A,FALSE,"P";"Tab2",#N/A,FALSE,"P"}</definedName>
    <definedName name="yu" localSheetId="10" hidden="1">{"Tab1",#N/A,FALSE,"P";"Tab2",#N/A,FALSE,"P"}</definedName>
    <definedName name="yu" localSheetId="26" hidden="1">{"Tab1",#N/A,FALSE,"P";"Tab2",#N/A,FALSE,"P"}</definedName>
    <definedName name="yu" localSheetId="23" hidden="1">{"Tab1",#N/A,FALSE,"P";"Tab2",#N/A,FALSE,"P"}</definedName>
    <definedName name="yu" localSheetId="28" hidden="1">{"Tab1",#N/A,FALSE,"P";"Tab2",#N/A,FALSE,"P"}</definedName>
    <definedName name="yu" localSheetId="29" hidden="1">{"Tab1",#N/A,FALSE,"P";"Tab2",#N/A,FALSE,"P"}</definedName>
    <definedName name="yu" localSheetId="30" hidden="1">{"Tab1",#N/A,FALSE,"P";"Tab2",#N/A,FALSE,"P"}</definedName>
    <definedName name="yu" localSheetId="31" hidden="1">{"Tab1",#N/A,FALSE,"P";"Tab2",#N/A,FALSE,"P"}</definedName>
    <definedName name="yu" localSheetId="32" hidden="1">{"Tab1",#N/A,FALSE,"P";"Tab2",#N/A,FALSE,"P"}</definedName>
    <definedName name="yu" localSheetId="33" hidden="1">{"Tab1",#N/A,FALSE,"P";"Tab2",#N/A,FALSE,"P"}</definedName>
    <definedName name="yu" localSheetId="34" hidden="1">{"Tab1",#N/A,FALSE,"P";"Tab2",#N/A,FALSE,"P"}</definedName>
    <definedName name="yu" localSheetId="35" hidden="1">{"Tab1",#N/A,FALSE,"P";"Tab2",#N/A,FALSE,"P"}</definedName>
    <definedName name="yu" localSheetId="19" hidden="1">{"Tab1",#N/A,FALSE,"P";"Tab2",#N/A,FALSE,"P"}</definedName>
    <definedName name="yu" localSheetId="22" hidden="1">{"Tab1",#N/A,FALSE,"P";"Tab2",#N/A,FALSE,"P"}</definedName>
    <definedName name="yu" localSheetId="25" hidden="1">{"Tab1",#N/A,FALSE,"P";"Tab2",#N/A,FALSE,"P"}</definedName>
    <definedName name="yu" localSheetId="27" hidden="1">{"Tab1",#N/A,FALSE,"P";"Tab2",#N/A,FALSE,"P"}</definedName>
    <definedName name="yu" hidden="1">{"Tab1",#N/A,FALSE,"P";"Tab2",#N/A,FALSE,"P"}</definedName>
    <definedName name="yucvvjkjo09" localSheetId="17" hidden="1">#REF!</definedName>
    <definedName name="yucvvjkjo09" localSheetId="18" hidden="1">#REF!</definedName>
    <definedName name="yucvvjkjo09" localSheetId="20" hidden="1">#REF!</definedName>
    <definedName name="yucvvjkjo09" localSheetId="30" hidden="1">#REF!</definedName>
    <definedName name="yucvvjkjo09" localSheetId="31" hidden="1">'[100]Fax a enviar'!#REF!</definedName>
    <definedName name="yucvvjkjo09" localSheetId="19" hidden="1">#REF!</definedName>
    <definedName name="yucvvjkjo09" hidden="1">#REF!</definedName>
    <definedName name="YY" localSheetId="48">#REF!</definedName>
    <definedName name="YY" localSheetId="49">#REF!</definedName>
    <definedName name="YY" localSheetId="50">#REF!</definedName>
    <definedName name="YY" localSheetId="51">#REF!</definedName>
    <definedName name="YY" localSheetId="52">#REF!</definedName>
    <definedName name="YY" localSheetId="11">#REF!</definedName>
    <definedName name="yy" localSheetId="12" hidden="1">{"Tab1",#N/A,FALSE,"P";"Tab2",#N/A,FALSE,"P"}</definedName>
    <definedName name="YY" localSheetId="13">#REF!</definedName>
    <definedName name="YY" localSheetId="17">#REF!</definedName>
    <definedName name="YY" localSheetId="18">#REF!</definedName>
    <definedName name="YY" localSheetId="20">#REF!</definedName>
    <definedName name="YY" localSheetId="21">#REF!</definedName>
    <definedName name="YY" localSheetId="26">#REF!</definedName>
    <definedName name="YY" localSheetId="28">#REF!</definedName>
    <definedName name="YY" localSheetId="29">#REF!</definedName>
    <definedName name="YY" localSheetId="30">#REF!</definedName>
    <definedName name="YY" localSheetId="31">#REF!</definedName>
    <definedName name="YY" localSheetId="32">#REF!</definedName>
    <definedName name="YY" localSheetId="33">#REF!</definedName>
    <definedName name="YY" localSheetId="34">#REF!</definedName>
    <definedName name="YY" localSheetId="19">#REF!</definedName>
    <definedName name="YY" localSheetId="25">#REF!</definedName>
    <definedName name="YY" localSheetId="27">#REF!</definedName>
    <definedName name="YY">#REF!</definedName>
    <definedName name="YY1A" localSheetId="49">#REF!</definedName>
    <definedName name="YY1A" localSheetId="50">#REF!</definedName>
    <definedName name="YY1A" localSheetId="51">#REF!</definedName>
    <definedName name="YY1A" localSheetId="11">#REF!</definedName>
    <definedName name="YY1A" localSheetId="12">#REF!</definedName>
    <definedName name="YY1A" localSheetId="13">#REF!</definedName>
    <definedName name="YY1A" localSheetId="17">#REF!</definedName>
    <definedName name="YY1A" localSheetId="20">#REF!</definedName>
    <definedName name="YY1A" localSheetId="21">#REF!</definedName>
    <definedName name="YY1A" localSheetId="28">#REF!</definedName>
    <definedName name="YY1A" localSheetId="29">#REF!</definedName>
    <definedName name="YY1A" localSheetId="30">#REF!</definedName>
    <definedName name="YY1A" localSheetId="31">#REF!</definedName>
    <definedName name="YY1A" localSheetId="32">#REF!</definedName>
    <definedName name="YY1A" localSheetId="33">#REF!</definedName>
    <definedName name="YY1A" localSheetId="34">#REF!</definedName>
    <definedName name="YY1A" localSheetId="19">#REF!</definedName>
    <definedName name="YY1A" localSheetId="25">#REF!</definedName>
    <definedName name="YY1A">#REF!</definedName>
    <definedName name="yytutyu" localSheetId="49" hidden="1">#REF!</definedName>
    <definedName name="yytutyu" localSheetId="50" hidden="1">#REF!</definedName>
    <definedName name="yytutyu" localSheetId="51" hidden="1">#REF!</definedName>
    <definedName name="yytutyu" localSheetId="11" hidden="1">#REF!</definedName>
    <definedName name="yytutyu" localSheetId="17" hidden="1">#REF!</definedName>
    <definedName name="yytutyu" localSheetId="20" hidden="1">#REF!</definedName>
    <definedName name="yytutyu" localSheetId="21" hidden="1">#REF!</definedName>
    <definedName name="yytutyu" localSheetId="28" hidden="1">#REF!</definedName>
    <definedName name="yytutyu" localSheetId="29" hidden="1">#REF!</definedName>
    <definedName name="yytutyu" localSheetId="30" hidden="1">#REF!</definedName>
    <definedName name="yytutyu" localSheetId="31" hidden="1">#REF!</definedName>
    <definedName name="yytutyu" localSheetId="32" hidden="1">#REF!</definedName>
    <definedName name="yytutyu" localSheetId="33" hidden="1">#REF!</definedName>
    <definedName name="yytutyu" localSheetId="34" hidden="1">#REF!</definedName>
    <definedName name="yytutyu" localSheetId="19" hidden="1">#REF!</definedName>
    <definedName name="yytutyu" localSheetId="25" hidden="1">#REF!</definedName>
    <definedName name="yytutyu" hidden="1">#REF!</definedName>
    <definedName name="yyy" localSheetId="48" hidden="1">{"Tab1",#N/A,FALSE,"P";"Tab2",#N/A,FALSE,"P"}</definedName>
    <definedName name="yyy" localSheetId="49" hidden="1">{"Tab1",#N/A,FALSE,"P";"Tab2",#N/A,FALSE,"P"}</definedName>
    <definedName name="yyy" localSheetId="50" hidden="1">{"Tab1",#N/A,FALSE,"P";"Tab2",#N/A,FALSE,"P"}</definedName>
    <definedName name="yyy" localSheetId="51" hidden="1">{"Tab1",#N/A,FALSE,"P";"Tab2",#N/A,FALSE,"P"}</definedName>
    <definedName name="yyy" localSheetId="52" hidden="1">{"Tab1",#N/A,FALSE,"P";"Tab2",#N/A,FALSE,"P"}</definedName>
    <definedName name="yyy" localSheetId="11" hidden="1">{"Tab1",#N/A,FALSE,"P";"Tab2",#N/A,FALSE,"P"}</definedName>
    <definedName name="yyy" localSheetId="12" hidden="1">{"Tab1",#N/A,FALSE,"P";"Tab2",#N/A,FALSE,"P"}</definedName>
    <definedName name="yyy" localSheetId="13" hidden="1">{"Tab1",#N/A,FALSE,"P";"Tab2",#N/A,FALSE,"P"}</definedName>
    <definedName name="yyy" localSheetId="17" hidden="1">{"Tab1",#N/A,FALSE,"P";"Tab2",#N/A,FALSE,"P"}</definedName>
    <definedName name="yyy" localSheetId="18" hidden="1">{"Tab1",#N/A,FALSE,"P";"Tab2",#N/A,FALSE,"P"}</definedName>
    <definedName name="yyy" localSheetId="20" hidden="1">{"Tab1",#N/A,FALSE,"P";"Tab2",#N/A,FALSE,"P"}</definedName>
    <definedName name="yyy" localSheetId="21" hidden="1">{"Tab1",#N/A,FALSE,"P";"Tab2",#N/A,FALSE,"P"}</definedName>
    <definedName name="yyy" localSheetId="10" hidden="1">{"Tab1",#N/A,FALSE,"P";"Tab2",#N/A,FALSE,"P"}</definedName>
    <definedName name="yyy" localSheetId="26" hidden="1">{"Tab1",#N/A,FALSE,"P";"Tab2",#N/A,FALSE,"P"}</definedName>
    <definedName name="yyy" localSheetId="23" hidden="1">{"Tab1",#N/A,FALSE,"P";"Tab2",#N/A,FALSE,"P"}</definedName>
    <definedName name="yyy" localSheetId="28" hidden="1">{"Tab1",#N/A,FALSE,"P";"Tab2",#N/A,FALSE,"P"}</definedName>
    <definedName name="yyy" localSheetId="29" hidden="1">{"Tab1",#N/A,FALSE,"P";"Tab2",#N/A,FALSE,"P"}</definedName>
    <definedName name="yyy" localSheetId="30"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4" hidden="1">{"Tab1",#N/A,FALSE,"P";"Tab2",#N/A,FALSE,"P"}</definedName>
    <definedName name="yyy" localSheetId="35" hidden="1">{"Tab1",#N/A,FALSE,"P";"Tab2",#N/A,FALSE,"P"}</definedName>
    <definedName name="yyy" localSheetId="19" hidden="1">{"Tab1",#N/A,FALSE,"P";"Tab2",#N/A,FALSE,"P"}</definedName>
    <definedName name="yyy" localSheetId="22" hidden="1">{"Tab1",#N/A,FALSE,"P";"Tab2",#N/A,FALSE,"P"}</definedName>
    <definedName name="yyy" localSheetId="25" hidden="1">{"Tab1",#N/A,FALSE,"P";"Tab2",#N/A,FALSE,"P"}</definedName>
    <definedName name="yyy" localSheetId="27" hidden="1">{"Tab1",#N/A,FALSE,"P";"Tab2",#N/A,FALSE,"P"}</definedName>
    <definedName name="yyy" hidden="1">{"Tab1",#N/A,FALSE,"P";"Tab2",#N/A,FALSE,"P"}</definedName>
    <definedName name="yyyy" localSheetId="48" hidden="1">{"Tab1",#N/A,FALSE,"P";"Tab2",#N/A,FALSE,"P"}</definedName>
    <definedName name="yyyy" localSheetId="51" hidden="1">{"Tab1",#N/A,FALSE,"P";"Tab2",#N/A,FALSE,"P"}</definedName>
    <definedName name="yyyy" localSheetId="52" hidden="1">{"Tab1",#N/A,FALSE,"P";"Tab2",#N/A,FALSE,"P"}</definedName>
    <definedName name="yyyy" localSheetId="11" hidden="1">{"Tab1",#N/A,FALSE,"P";"Tab2",#N/A,FALSE,"P"}</definedName>
    <definedName name="yyyy" localSheetId="12" hidden="1">{"Tab1",#N/A,FALSE,"P";"Tab2",#N/A,FALSE,"P"}</definedName>
    <definedName name="yyyy" localSheetId="13" hidden="1">{"Tab1",#N/A,FALSE,"P";"Tab2",#N/A,FALSE,"P"}</definedName>
    <definedName name="yyyy" localSheetId="10" hidden="1">{"Tab1",#N/A,FALSE,"P";"Tab2",#N/A,FALSE,"P"}</definedName>
    <definedName name="yyyy" localSheetId="23" hidden="1">{"Tab1",#N/A,FALSE,"P";"Tab2",#N/A,FALSE,"P"}</definedName>
    <definedName name="yyyy" localSheetId="28" hidden="1">{"Tab1",#N/A,FALSE,"P";"Tab2",#N/A,FALSE,"P"}</definedName>
    <definedName name="yyyy" localSheetId="29" hidden="1">{"Tab1",#N/A,FALSE,"P";"Tab2",#N/A,FALSE,"P"}</definedName>
    <definedName name="yyyy" localSheetId="30" hidden="1">{"Tab1",#N/A,FALSE,"P";"Tab2",#N/A,FALSE,"P"}</definedName>
    <definedName name="yyyy" localSheetId="31" hidden="1">{"Tab1",#N/A,FALSE,"P";"Tab2",#N/A,FALSE,"P"}</definedName>
    <definedName name="yyyy" localSheetId="32" hidden="1">{"Tab1",#N/A,FALSE,"P";"Tab2",#N/A,FALSE,"P"}</definedName>
    <definedName name="yyyy" localSheetId="22" hidden="1">{"Tab1",#N/A,FALSE,"P";"Tab2",#N/A,FALSE,"P"}</definedName>
    <definedName name="yyyy" localSheetId="25" hidden="1">{"Tab1",#N/A,FALSE,"P";"Tab2",#N/A,FALSE,"P"}</definedName>
    <definedName name="yyyy" hidden="1">{"Tab1",#N/A,FALSE,"P";"Tab2",#N/A,FALSE,"P"}</definedName>
    <definedName name="yyyyyy" localSheetId="12" hidden="1">{"Minpmon",#N/A,FALSE,"Monthinput"}</definedName>
    <definedName name="yyyyyy" localSheetId="17" hidden="1">#REF!</definedName>
    <definedName name="yyyyyy" localSheetId="18" hidden="1">#REF!</definedName>
    <definedName name="yyyyyy" localSheetId="20" hidden="1">#REF!</definedName>
    <definedName name="yyyyyy" localSheetId="30" hidden="1">#REF!</definedName>
    <definedName name="yyyyyy" localSheetId="31" hidden="1">'[101]Fax a enviar'!#REF!</definedName>
    <definedName name="yyyyyy" localSheetId="19" hidden="1">#REF!</definedName>
    <definedName name="yyyyyy" hidden="1">#REF!</definedName>
    <definedName name="yyyyyyyy" localSheetId="17" hidden="1">#REF!</definedName>
    <definedName name="yyyyyyyy" localSheetId="18" hidden="1">#REF!</definedName>
    <definedName name="yyyyyyyy" localSheetId="20" hidden="1">#REF!</definedName>
    <definedName name="yyyyyyyy" localSheetId="30" hidden="1">#REF!</definedName>
    <definedName name="yyyyyyyy" localSheetId="31" hidden="1">'[101]Fax a enviar'!#REF!</definedName>
    <definedName name="yyyyyyyy" localSheetId="19" hidden="1">#REF!</definedName>
    <definedName name="yyyyyyyy" hidden="1">#REF!</definedName>
    <definedName name="yyyyyyyyyyy" localSheetId="17" hidden="1">#REF!</definedName>
    <definedName name="yyyyyyyyyyy" localSheetId="18" hidden="1">#REF!</definedName>
    <definedName name="yyyyyyyyyyy" localSheetId="20" hidden="1">#REF!</definedName>
    <definedName name="yyyyyyyyyyy" localSheetId="30" hidden="1">#REF!</definedName>
    <definedName name="yyyyyyyyyyy" localSheetId="31" hidden="1">'[39]Fax a enviar'!#REF!</definedName>
    <definedName name="yyyyyyyyyyy" localSheetId="19" hidden="1">#REF!</definedName>
    <definedName name="yyyyyyyyyyy" hidden="1">#REF!</definedName>
    <definedName name="yyyyyyyyyyyyy" localSheetId="48" hidden="1">#REF!</definedName>
    <definedName name="yyyyyyyyyyyyy" localSheetId="49" hidden="1">#REF!</definedName>
    <definedName name="yyyyyyyyyyyyy" localSheetId="50" hidden="1">#REF!</definedName>
    <definedName name="yyyyyyyyyyyyy" localSheetId="51" hidden="1">#REF!</definedName>
    <definedName name="yyyyyyyyyyyyy" localSheetId="52" hidden="1">#REF!</definedName>
    <definedName name="yyyyyyyyyyyyy" localSheetId="11" hidden="1">#REF!</definedName>
    <definedName name="yyyyyyyyyyyyy" localSheetId="12" hidden="1">#REF!</definedName>
    <definedName name="yyyyyyyyyyyyy" localSheetId="13" hidden="1">#REF!</definedName>
    <definedName name="yyyyyyyyyyyyy" localSheetId="17" hidden="1">#REF!</definedName>
    <definedName name="yyyyyyyyyyyyy" localSheetId="18" hidden="1">#REF!</definedName>
    <definedName name="yyyyyyyyyyyyy" localSheetId="20" hidden="1">#REF!</definedName>
    <definedName name="yyyyyyyyyyyyy" localSheetId="21" hidden="1">#REF!</definedName>
    <definedName name="yyyyyyyyyyyyy" localSheetId="26" hidden="1">#REF!</definedName>
    <definedName name="yyyyyyyyyyyyy" localSheetId="28" hidden="1">#REF!</definedName>
    <definedName name="yyyyyyyyyyyyy" localSheetId="29" hidden="1">#REF!</definedName>
    <definedName name="yyyyyyyyyyyyy" localSheetId="30" hidden="1">#REF!</definedName>
    <definedName name="yyyyyyyyyyyyy" localSheetId="31" hidden="1">#REF!</definedName>
    <definedName name="yyyyyyyyyyyyy" localSheetId="32" hidden="1">#REF!</definedName>
    <definedName name="yyyyyyyyyyyyy" localSheetId="33" hidden="1">#REF!</definedName>
    <definedName name="yyyyyyyyyyyyy" localSheetId="34" hidden="1">#REF!</definedName>
    <definedName name="yyyyyyyyyyyyy" localSheetId="19" hidden="1">#REF!</definedName>
    <definedName name="yyyyyyyyyyyyy" localSheetId="25" hidden="1">#REF!</definedName>
    <definedName name="yyyyyyyyyyyyy" localSheetId="27" hidden="1">#REF!</definedName>
    <definedName name="yyyyyyyyyyyyy" hidden="1">#REF!</definedName>
    <definedName name="yyyyyyyyyyyyyyy" localSheetId="48" hidden="1">'[101]Fax a enviar'!#REF!</definedName>
    <definedName name="yyyyyyyyyyyyyyy" localSheetId="49" hidden="1">'[101]Fax a enviar'!#REF!</definedName>
    <definedName name="yyyyyyyyyyyyyyy" localSheetId="50" hidden="1">'[101]Fax a enviar'!#REF!</definedName>
    <definedName name="yyyyyyyyyyyyyyy" localSheetId="51" hidden="1">'[101]Fax a enviar'!#REF!</definedName>
    <definedName name="yyyyyyyyyyyyyyy" localSheetId="52" hidden="1">'[101]Fax a enviar'!#REF!</definedName>
    <definedName name="yyyyyyyyyyyyyyy" localSheetId="17" hidden="1">#REF!</definedName>
    <definedName name="yyyyyyyyyyyyyyy" localSheetId="18" hidden="1">#REF!</definedName>
    <definedName name="yyyyyyyyyyyyyyy" localSheetId="20" hidden="1">#REF!</definedName>
    <definedName name="yyyyyyyyyyyyyyy" localSheetId="26" hidden="1">#REF!</definedName>
    <definedName name="yyyyyyyyyyyyyyy" localSheetId="29" hidden="1">'[101]Fax a enviar'!#REF!</definedName>
    <definedName name="yyyyyyyyyyyyyyy" localSheetId="30" hidden="1">#REF!</definedName>
    <definedName name="yyyyyyyyyyyyyyy" localSheetId="31" hidden="1">'[101]Fax a enviar'!#REF!</definedName>
    <definedName name="yyyyyyyyyyyyyyy" localSheetId="32" hidden="1">#REF!</definedName>
    <definedName name="yyyyyyyyyyyyyyy" localSheetId="19" hidden="1">#REF!</definedName>
    <definedName name="yyyyyyyyyyyyyyy" localSheetId="25" hidden="1">#REF!</definedName>
    <definedName name="yyyyyyyyyyyyyyy" localSheetId="27" hidden="1">#REF!</definedName>
    <definedName name="yyyyyyyyyyyyyyy" hidden="1">#REF!</definedName>
    <definedName name="yyyyyyyyyyyyyyyyyyyyyy" localSheetId="49" hidden="1">'[95]Fax a enviar'!#REF!</definedName>
    <definedName name="yyyyyyyyyyyyyyyyyyyyyy" localSheetId="51" hidden="1">'[95]Fax a enviar'!#REF!</definedName>
    <definedName name="yyyyyyyyyyyyyyyyyyyyyy" localSheetId="17" hidden="1">#REF!</definedName>
    <definedName name="yyyyyyyyyyyyyyyyyyyyyy" localSheetId="18" hidden="1">#REF!</definedName>
    <definedName name="yyyyyyyyyyyyyyyyyyyyyy" localSheetId="20" hidden="1">#REF!</definedName>
    <definedName name="yyyyyyyyyyyyyyyyyyyyyy" localSheetId="29" hidden="1">'[95]Fax a enviar'!#REF!</definedName>
    <definedName name="yyyyyyyyyyyyyyyyyyyyyy" localSheetId="30" hidden="1">#REF!</definedName>
    <definedName name="yyyyyyyyyyyyyyyyyyyyyy" localSheetId="31" hidden="1">'[95]Fax a enviar'!#REF!</definedName>
    <definedName name="yyyyyyyyyyyyyyyyyyyyyy" localSheetId="32" hidden="1">#REF!</definedName>
    <definedName name="yyyyyyyyyyyyyyyyyyyyyy" localSheetId="19" hidden="1">#REF!</definedName>
    <definedName name="yyyyyyyyyyyyyyyyyyyyyy" localSheetId="25" hidden="1">#REF!</definedName>
    <definedName name="yyyyyyyyyyyyyyyyyyyyyy" hidden="1">#REF!</definedName>
    <definedName name="Z" localSheetId="48">#REF!</definedName>
    <definedName name="Z" localSheetId="49">#REF!</definedName>
    <definedName name="Z" localSheetId="50">#REF!</definedName>
    <definedName name="Z" localSheetId="51">#REF!</definedName>
    <definedName name="Z" localSheetId="52">#REF!</definedName>
    <definedName name="Z" localSheetId="11">#REF!</definedName>
    <definedName name="Z" localSheetId="12">#REF!</definedName>
    <definedName name="Z" localSheetId="13">#REF!</definedName>
    <definedName name="Z" localSheetId="17">#REF!</definedName>
    <definedName name="Z" localSheetId="18">#REF!</definedName>
    <definedName name="Z" localSheetId="20">#REF!</definedName>
    <definedName name="Z" localSheetId="21">#REF!</definedName>
    <definedName name="Z" localSheetId="26">#REF!</definedName>
    <definedName name="Z" localSheetId="28">#REF!</definedName>
    <definedName name="Z" localSheetId="29">#REF!</definedName>
    <definedName name="Z" localSheetId="30">#REF!</definedName>
    <definedName name="Z" localSheetId="31">#REF!</definedName>
    <definedName name="Z" localSheetId="32">#REF!</definedName>
    <definedName name="Z" localSheetId="33">#REF!</definedName>
    <definedName name="Z" localSheetId="34">#REF!</definedName>
    <definedName name="Z" localSheetId="19">#REF!</definedName>
    <definedName name="Z" localSheetId="25">#REF!</definedName>
    <definedName name="Z" localSheetId="27">#REF!</definedName>
    <definedName name="Z">#REF!</definedName>
    <definedName name="Z_1A8C061B_2301_11D3_BFD1_000039E37209_.wvu.Cols" localSheetId="48" hidden="1">#REF!,#REF!,#REF!</definedName>
    <definedName name="Z_1A8C061B_2301_11D3_BFD1_000039E37209_.wvu.Cols" localSheetId="49" hidden="1">#REF!,#REF!,#REF!</definedName>
    <definedName name="Z_1A8C061B_2301_11D3_BFD1_000039E37209_.wvu.Cols" localSheetId="50" hidden="1">#REF!,#REF!,#REF!</definedName>
    <definedName name="Z_1A8C061B_2301_11D3_BFD1_000039E37209_.wvu.Cols" localSheetId="51" hidden="1">#REF!,#REF!,#REF!</definedName>
    <definedName name="Z_1A8C061B_2301_11D3_BFD1_000039E37209_.wvu.Cols" localSheetId="52" hidden="1">#REF!,#REF!,#REF!</definedName>
    <definedName name="Z_1A8C061B_2301_11D3_BFD1_000039E37209_.wvu.Cols" localSheetId="11" hidden="1">#REF!,#REF!,#REF!</definedName>
    <definedName name="Z_1A8C061B_2301_11D3_BFD1_000039E37209_.wvu.Cols" localSheetId="12" hidden="1">#REF!,#REF!,#REF!</definedName>
    <definedName name="Z_1A8C061B_2301_11D3_BFD1_000039E37209_.wvu.Cols" localSheetId="13" hidden="1">#REF!,#REF!,#REF!</definedName>
    <definedName name="Z_1A8C061B_2301_11D3_BFD1_000039E37209_.wvu.Cols" localSheetId="17" hidden="1">#REF!,#REF!,#REF!</definedName>
    <definedName name="Z_1A8C061B_2301_11D3_BFD1_000039E37209_.wvu.Cols" localSheetId="18" hidden="1">#REF!,#REF!,#REF!</definedName>
    <definedName name="Z_1A8C061B_2301_11D3_BFD1_000039E37209_.wvu.Cols" localSheetId="20" hidden="1">#REF!,#REF!,#REF!</definedName>
    <definedName name="Z_1A8C061B_2301_11D3_BFD1_000039E37209_.wvu.Cols" localSheetId="21" hidden="1">#REF!,#REF!,#REF!</definedName>
    <definedName name="Z_1A8C061B_2301_11D3_BFD1_000039E37209_.wvu.Cols" localSheetId="26"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0"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4" hidden="1">#REF!,#REF!,#REF!</definedName>
    <definedName name="Z_1A8C061B_2301_11D3_BFD1_000039E37209_.wvu.Cols" localSheetId="19" hidden="1">#REF!,#REF!,#REF!</definedName>
    <definedName name="Z_1A8C061B_2301_11D3_BFD1_000039E37209_.wvu.Cols" localSheetId="25" hidden="1">#REF!,#REF!,#REF!</definedName>
    <definedName name="Z_1A8C061B_2301_11D3_BFD1_000039E37209_.wvu.Cols" localSheetId="27" hidden="1">#REF!,#REF!,#REF!</definedName>
    <definedName name="Z_1A8C061B_2301_11D3_BFD1_000039E37209_.wvu.Cols" hidden="1">#REF!,#REF!,#REF!</definedName>
    <definedName name="Z_1A8C061B_2301_11D3_BFD1_000039E37209_.wvu.Rows" localSheetId="49" hidden="1">#REF!,#REF!,#REF!</definedName>
    <definedName name="Z_1A8C061B_2301_11D3_BFD1_000039E37209_.wvu.Rows" localSheetId="50" hidden="1">#REF!,#REF!,#REF!</definedName>
    <definedName name="Z_1A8C061B_2301_11D3_BFD1_000039E37209_.wvu.Rows" localSheetId="51" hidden="1">#REF!,#REF!,#REF!</definedName>
    <definedName name="Z_1A8C061B_2301_11D3_BFD1_000039E37209_.wvu.Rows" localSheetId="11" hidden="1">#REF!,#REF!,#REF!</definedName>
    <definedName name="Z_1A8C061B_2301_11D3_BFD1_000039E37209_.wvu.Rows" localSheetId="12" hidden="1">#REF!,#REF!,#REF!</definedName>
    <definedName name="Z_1A8C061B_2301_11D3_BFD1_000039E37209_.wvu.Rows" localSheetId="17" hidden="1">#REF!,#REF!,#REF!</definedName>
    <definedName name="Z_1A8C061B_2301_11D3_BFD1_000039E37209_.wvu.Rows" localSheetId="20" hidden="1">#REF!,#REF!,#REF!</definedName>
    <definedName name="Z_1A8C061B_2301_11D3_BFD1_000039E37209_.wvu.Rows" localSheetId="21"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0"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4" hidden="1">#REF!,#REF!,#REF!</definedName>
    <definedName name="Z_1A8C061B_2301_11D3_BFD1_000039E37209_.wvu.Rows" localSheetId="19" hidden="1">#REF!,#REF!,#REF!</definedName>
    <definedName name="Z_1A8C061B_2301_11D3_BFD1_000039E37209_.wvu.Rows" localSheetId="25" hidden="1">#REF!,#REF!,#REF!</definedName>
    <definedName name="Z_1A8C061B_2301_11D3_BFD1_000039E37209_.wvu.Rows" hidden="1">#REF!,#REF!,#REF!</definedName>
    <definedName name="Z_1A8C061C_2301_11D3_BFD1_000039E37209_.wvu.Cols" localSheetId="49" hidden="1">#REF!,#REF!,#REF!</definedName>
    <definedName name="Z_1A8C061C_2301_11D3_BFD1_000039E37209_.wvu.Cols" localSheetId="50" hidden="1">#REF!,#REF!,#REF!</definedName>
    <definedName name="Z_1A8C061C_2301_11D3_BFD1_000039E37209_.wvu.Cols" localSheetId="51" hidden="1">#REF!,#REF!,#REF!</definedName>
    <definedName name="Z_1A8C061C_2301_11D3_BFD1_000039E37209_.wvu.Cols" localSheetId="11" hidden="1">#REF!,#REF!,#REF!</definedName>
    <definedName name="Z_1A8C061C_2301_11D3_BFD1_000039E37209_.wvu.Cols" localSheetId="12" hidden="1">#REF!,#REF!,#REF!</definedName>
    <definedName name="Z_1A8C061C_2301_11D3_BFD1_000039E37209_.wvu.Cols" localSheetId="17" hidden="1">#REF!,#REF!,#REF!</definedName>
    <definedName name="Z_1A8C061C_2301_11D3_BFD1_000039E37209_.wvu.Cols" localSheetId="20" hidden="1">#REF!,#REF!,#REF!</definedName>
    <definedName name="Z_1A8C061C_2301_11D3_BFD1_000039E37209_.wvu.Cols" localSheetId="21"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0"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3" hidden="1">#REF!,#REF!,#REF!</definedName>
    <definedName name="Z_1A8C061C_2301_11D3_BFD1_000039E37209_.wvu.Cols" localSheetId="34" hidden="1">#REF!,#REF!,#REF!</definedName>
    <definedName name="Z_1A8C061C_2301_11D3_BFD1_000039E37209_.wvu.Cols" localSheetId="19" hidden="1">#REF!,#REF!,#REF!</definedName>
    <definedName name="Z_1A8C061C_2301_11D3_BFD1_000039E37209_.wvu.Cols" localSheetId="25" hidden="1">#REF!,#REF!,#REF!</definedName>
    <definedName name="Z_1A8C061C_2301_11D3_BFD1_000039E37209_.wvu.Cols" hidden="1">#REF!,#REF!,#REF!</definedName>
    <definedName name="Z_1A8C061C_2301_11D3_BFD1_000039E37209_.wvu.Rows" localSheetId="49" hidden="1">#REF!,#REF!,#REF!</definedName>
    <definedName name="Z_1A8C061C_2301_11D3_BFD1_000039E37209_.wvu.Rows" localSheetId="50" hidden="1">#REF!,#REF!,#REF!</definedName>
    <definedName name="Z_1A8C061C_2301_11D3_BFD1_000039E37209_.wvu.Rows" localSheetId="51" hidden="1">#REF!,#REF!,#REF!</definedName>
    <definedName name="Z_1A8C061C_2301_11D3_BFD1_000039E37209_.wvu.Rows" localSheetId="11" hidden="1">#REF!,#REF!,#REF!</definedName>
    <definedName name="Z_1A8C061C_2301_11D3_BFD1_000039E37209_.wvu.Rows" localSheetId="17" hidden="1">#REF!,#REF!,#REF!</definedName>
    <definedName name="Z_1A8C061C_2301_11D3_BFD1_000039E37209_.wvu.Rows" localSheetId="21" hidden="1">#REF!,#REF!,#REF!</definedName>
    <definedName name="Z_1A8C061C_2301_11D3_BFD1_000039E37209_.wvu.Rows" localSheetId="28" hidden="1">#REF!,#REF!,#REF!</definedName>
    <definedName name="Z_1A8C061C_2301_11D3_BFD1_000039E37209_.wvu.Rows" localSheetId="29" hidden="1">#REF!,#REF!,#REF!</definedName>
    <definedName name="Z_1A8C061C_2301_11D3_BFD1_000039E37209_.wvu.Rows" localSheetId="30" hidden="1">#REF!,#REF!,#REF!</definedName>
    <definedName name="Z_1A8C061C_2301_11D3_BFD1_000039E37209_.wvu.Rows" localSheetId="31" hidden="1">#REF!,#REF!,#REF!</definedName>
    <definedName name="Z_1A8C061C_2301_11D3_BFD1_000039E37209_.wvu.Rows" localSheetId="32" hidden="1">#REF!,#REF!,#REF!</definedName>
    <definedName name="Z_1A8C061C_2301_11D3_BFD1_000039E37209_.wvu.Rows" localSheetId="33" hidden="1">#REF!,#REF!,#REF!</definedName>
    <definedName name="Z_1A8C061C_2301_11D3_BFD1_000039E37209_.wvu.Rows" localSheetId="34" hidden="1">#REF!,#REF!,#REF!</definedName>
    <definedName name="Z_1A8C061C_2301_11D3_BFD1_000039E37209_.wvu.Rows" localSheetId="19" hidden="1">#REF!,#REF!,#REF!</definedName>
    <definedName name="Z_1A8C061C_2301_11D3_BFD1_000039E37209_.wvu.Rows" localSheetId="25" hidden="1">#REF!,#REF!,#REF!</definedName>
    <definedName name="Z_1A8C061C_2301_11D3_BFD1_000039E37209_.wvu.Rows" hidden="1">#REF!,#REF!,#REF!</definedName>
    <definedName name="Z_1A8C061E_2301_11D3_BFD1_000039E37209_.wvu.Cols" localSheetId="49" hidden="1">#REF!,#REF!,#REF!</definedName>
    <definedName name="Z_1A8C061E_2301_11D3_BFD1_000039E37209_.wvu.Cols" localSheetId="50" hidden="1">#REF!,#REF!,#REF!</definedName>
    <definedName name="Z_1A8C061E_2301_11D3_BFD1_000039E37209_.wvu.Cols" localSheetId="51" hidden="1">#REF!,#REF!,#REF!</definedName>
    <definedName name="Z_1A8C061E_2301_11D3_BFD1_000039E37209_.wvu.Cols" localSheetId="11" hidden="1">#REF!,#REF!,#REF!</definedName>
    <definedName name="Z_1A8C061E_2301_11D3_BFD1_000039E37209_.wvu.Cols" localSheetId="17" hidden="1">#REF!,#REF!,#REF!</definedName>
    <definedName name="Z_1A8C061E_2301_11D3_BFD1_000039E37209_.wvu.Cols" localSheetId="21" hidden="1">#REF!,#REF!,#REF!</definedName>
    <definedName name="Z_1A8C061E_2301_11D3_BFD1_000039E37209_.wvu.Cols" localSheetId="28" hidden="1">#REF!,#REF!,#REF!</definedName>
    <definedName name="Z_1A8C061E_2301_11D3_BFD1_000039E37209_.wvu.Cols" localSheetId="29" hidden="1">#REF!,#REF!,#REF!</definedName>
    <definedName name="Z_1A8C061E_2301_11D3_BFD1_000039E37209_.wvu.Cols" localSheetId="30" hidden="1">#REF!,#REF!,#REF!</definedName>
    <definedName name="Z_1A8C061E_2301_11D3_BFD1_000039E37209_.wvu.Cols" localSheetId="31" hidden="1">#REF!,#REF!,#REF!</definedName>
    <definedName name="Z_1A8C061E_2301_11D3_BFD1_000039E37209_.wvu.Cols" localSheetId="32" hidden="1">#REF!,#REF!,#REF!</definedName>
    <definedName name="Z_1A8C061E_2301_11D3_BFD1_000039E37209_.wvu.Cols" localSheetId="33" hidden="1">#REF!,#REF!,#REF!</definedName>
    <definedName name="Z_1A8C061E_2301_11D3_BFD1_000039E37209_.wvu.Cols" localSheetId="34" hidden="1">#REF!,#REF!,#REF!</definedName>
    <definedName name="Z_1A8C061E_2301_11D3_BFD1_000039E37209_.wvu.Cols" localSheetId="19" hidden="1">#REF!,#REF!,#REF!</definedName>
    <definedName name="Z_1A8C061E_2301_11D3_BFD1_000039E37209_.wvu.Cols" localSheetId="25" hidden="1">#REF!,#REF!,#REF!</definedName>
    <definedName name="Z_1A8C061E_2301_11D3_BFD1_000039E37209_.wvu.Cols" hidden="1">#REF!,#REF!,#REF!</definedName>
    <definedName name="Z_1A8C061E_2301_11D3_BFD1_000039E37209_.wvu.Rows" localSheetId="49" hidden="1">#REF!,#REF!,#REF!</definedName>
    <definedName name="Z_1A8C061E_2301_11D3_BFD1_000039E37209_.wvu.Rows" localSheetId="50" hidden="1">#REF!,#REF!,#REF!</definedName>
    <definedName name="Z_1A8C061E_2301_11D3_BFD1_000039E37209_.wvu.Rows" localSheetId="51" hidden="1">#REF!,#REF!,#REF!</definedName>
    <definedName name="Z_1A8C061E_2301_11D3_BFD1_000039E37209_.wvu.Rows" localSheetId="11" hidden="1">#REF!,#REF!,#REF!</definedName>
    <definedName name="Z_1A8C061E_2301_11D3_BFD1_000039E37209_.wvu.Rows" localSheetId="17" hidden="1">#REF!,#REF!,#REF!</definedName>
    <definedName name="Z_1A8C061E_2301_11D3_BFD1_000039E37209_.wvu.Rows" localSheetId="21" hidden="1">#REF!,#REF!,#REF!</definedName>
    <definedName name="Z_1A8C061E_2301_11D3_BFD1_000039E37209_.wvu.Rows" localSheetId="28" hidden="1">#REF!,#REF!,#REF!</definedName>
    <definedName name="Z_1A8C061E_2301_11D3_BFD1_000039E37209_.wvu.Rows" localSheetId="29" hidden="1">#REF!,#REF!,#REF!</definedName>
    <definedName name="Z_1A8C061E_2301_11D3_BFD1_000039E37209_.wvu.Rows" localSheetId="30" hidden="1">#REF!,#REF!,#REF!</definedName>
    <definedName name="Z_1A8C061E_2301_11D3_BFD1_000039E37209_.wvu.Rows" localSheetId="31" hidden="1">#REF!,#REF!,#REF!</definedName>
    <definedName name="Z_1A8C061E_2301_11D3_BFD1_000039E37209_.wvu.Rows" localSheetId="32" hidden="1">#REF!,#REF!,#REF!</definedName>
    <definedName name="Z_1A8C061E_2301_11D3_BFD1_000039E37209_.wvu.Rows" localSheetId="33" hidden="1">#REF!,#REF!,#REF!</definedName>
    <definedName name="Z_1A8C061E_2301_11D3_BFD1_000039E37209_.wvu.Rows" localSheetId="34" hidden="1">#REF!,#REF!,#REF!</definedName>
    <definedName name="Z_1A8C061E_2301_11D3_BFD1_000039E37209_.wvu.Rows" localSheetId="19" hidden="1">#REF!,#REF!,#REF!</definedName>
    <definedName name="Z_1A8C061E_2301_11D3_BFD1_000039E37209_.wvu.Rows" localSheetId="25" hidden="1">#REF!,#REF!,#REF!</definedName>
    <definedName name="Z_1A8C061E_2301_11D3_BFD1_000039E37209_.wvu.Rows" hidden="1">#REF!,#REF!,#REF!</definedName>
    <definedName name="Z_1A8C061F_2301_11D3_BFD1_000039E37209_.wvu.Cols" localSheetId="49" hidden="1">#REF!,#REF!,#REF!</definedName>
    <definedName name="Z_1A8C061F_2301_11D3_BFD1_000039E37209_.wvu.Cols" localSheetId="50" hidden="1">#REF!,#REF!,#REF!</definedName>
    <definedName name="Z_1A8C061F_2301_11D3_BFD1_000039E37209_.wvu.Cols" localSheetId="51" hidden="1">#REF!,#REF!,#REF!</definedName>
    <definedName name="Z_1A8C061F_2301_11D3_BFD1_000039E37209_.wvu.Cols" localSheetId="11" hidden="1">#REF!,#REF!,#REF!</definedName>
    <definedName name="Z_1A8C061F_2301_11D3_BFD1_000039E37209_.wvu.Cols" localSheetId="17" hidden="1">#REF!,#REF!,#REF!</definedName>
    <definedName name="Z_1A8C061F_2301_11D3_BFD1_000039E37209_.wvu.Cols" localSheetId="21" hidden="1">#REF!,#REF!,#REF!</definedName>
    <definedName name="Z_1A8C061F_2301_11D3_BFD1_000039E37209_.wvu.Cols" localSheetId="28" hidden="1">#REF!,#REF!,#REF!</definedName>
    <definedName name="Z_1A8C061F_2301_11D3_BFD1_000039E37209_.wvu.Cols" localSheetId="29" hidden="1">#REF!,#REF!,#REF!</definedName>
    <definedName name="Z_1A8C061F_2301_11D3_BFD1_000039E37209_.wvu.Cols" localSheetId="30" hidden="1">#REF!,#REF!,#REF!</definedName>
    <definedName name="Z_1A8C061F_2301_11D3_BFD1_000039E37209_.wvu.Cols" localSheetId="31" hidden="1">#REF!,#REF!,#REF!</definedName>
    <definedName name="Z_1A8C061F_2301_11D3_BFD1_000039E37209_.wvu.Cols" localSheetId="32" hidden="1">#REF!,#REF!,#REF!</definedName>
    <definedName name="Z_1A8C061F_2301_11D3_BFD1_000039E37209_.wvu.Cols" localSheetId="33" hidden="1">#REF!,#REF!,#REF!</definedName>
    <definedName name="Z_1A8C061F_2301_11D3_BFD1_000039E37209_.wvu.Cols" localSheetId="34" hidden="1">#REF!,#REF!,#REF!</definedName>
    <definedName name="Z_1A8C061F_2301_11D3_BFD1_000039E37209_.wvu.Cols" localSheetId="19" hidden="1">#REF!,#REF!,#REF!</definedName>
    <definedName name="Z_1A8C061F_2301_11D3_BFD1_000039E37209_.wvu.Cols" localSheetId="25" hidden="1">#REF!,#REF!,#REF!</definedName>
    <definedName name="Z_1A8C061F_2301_11D3_BFD1_000039E37209_.wvu.Cols" hidden="1">#REF!,#REF!,#REF!</definedName>
    <definedName name="Z_1A8C061F_2301_11D3_BFD1_000039E37209_.wvu.Rows" localSheetId="49" hidden="1">#REF!,#REF!,#REF!</definedName>
    <definedName name="Z_1A8C061F_2301_11D3_BFD1_000039E37209_.wvu.Rows" localSheetId="50" hidden="1">#REF!,#REF!,#REF!</definedName>
    <definedName name="Z_1A8C061F_2301_11D3_BFD1_000039E37209_.wvu.Rows" localSheetId="51" hidden="1">#REF!,#REF!,#REF!</definedName>
    <definedName name="Z_1A8C061F_2301_11D3_BFD1_000039E37209_.wvu.Rows" localSheetId="11" hidden="1">#REF!,#REF!,#REF!</definedName>
    <definedName name="Z_1A8C061F_2301_11D3_BFD1_000039E37209_.wvu.Rows" localSheetId="17" hidden="1">#REF!,#REF!,#REF!</definedName>
    <definedName name="Z_1A8C061F_2301_11D3_BFD1_000039E37209_.wvu.Rows" localSheetId="21" hidden="1">#REF!,#REF!,#REF!</definedName>
    <definedName name="Z_1A8C061F_2301_11D3_BFD1_000039E37209_.wvu.Rows" localSheetId="28" hidden="1">#REF!,#REF!,#REF!</definedName>
    <definedName name="Z_1A8C061F_2301_11D3_BFD1_000039E37209_.wvu.Rows" localSheetId="29" hidden="1">#REF!,#REF!,#REF!</definedName>
    <definedName name="Z_1A8C061F_2301_11D3_BFD1_000039E37209_.wvu.Rows" localSheetId="30" hidden="1">#REF!,#REF!,#REF!</definedName>
    <definedName name="Z_1A8C061F_2301_11D3_BFD1_000039E37209_.wvu.Rows" localSheetId="31" hidden="1">#REF!,#REF!,#REF!</definedName>
    <definedName name="Z_1A8C061F_2301_11D3_BFD1_000039E37209_.wvu.Rows" localSheetId="32" hidden="1">#REF!,#REF!,#REF!</definedName>
    <definedName name="Z_1A8C061F_2301_11D3_BFD1_000039E37209_.wvu.Rows" localSheetId="33" hidden="1">#REF!,#REF!,#REF!</definedName>
    <definedName name="Z_1A8C061F_2301_11D3_BFD1_000039E37209_.wvu.Rows" localSheetId="34" hidden="1">#REF!,#REF!,#REF!</definedName>
    <definedName name="Z_1A8C061F_2301_11D3_BFD1_000039E37209_.wvu.Rows" localSheetId="19" hidden="1">#REF!,#REF!,#REF!</definedName>
    <definedName name="Z_1A8C061F_2301_11D3_BFD1_000039E37209_.wvu.Rows" localSheetId="25" hidden="1">#REF!,#REF!,#REF!</definedName>
    <definedName name="Z_1A8C061F_2301_11D3_BFD1_000039E37209_.wvu.Rows" hidden="1">#REF!,#REF!,#REF!</definedName>
    <definedName name="Z_95224721_0485_11D4_BFD1_00508B5F4DA4_.wvu.Cols" localSheetId="48" hidden="1">#REF!</definedName>
    <definedName name="Z_95224721_0485_11D4_BFD1_00508B5F4DA4_.wvu.Cols" localSheetId="49" hidden="1">#REF!</definedName>
    <definedName name="Z_95224721_0485_11D4_BFD1_00508B5F4DA4_.wvu.Cols" localSheetId="50" hidden="1">#REF!</definedName>
    <definedName name="Z_95224721_0485_11D4_BFD1_00508B5F4DA4_.wvu.Cols" localSheetId="51" hidden="1">#REF!</definedName>
    <definedName name="Z_95224721_0485_11D4_BFD1_00508B5F4DA4_.wvu.Cols" localSheetId="52" hidden="1">#REF!</definedName>
    <definedName name="Z_95224721_0485_11D4_BFD1_00508B5F4DA4_.wvu.Cols" localSheetId="11" hidden="1">#REF!</definedName>
    <definedName name="Z_95224721_0485_11D4_BFD1_00508B5F4DA4_.wvu.Cols" localSheetId="12" hidden="1">#REF!</definedName>
    <definedName name="Z_95224721_0485_11D4_BFD1_00508B5F4DA4_.wvu.Cols" localSheetId="13" hidden="1">#REF!</definedName>
    <definedName name="Z_95224721_0485_11D4_BFD1_00508B5F4DA4_.wvu.Cols" localSheetId="17" hidden="1">#REF!</definedName>
    <definedName name="Z_95224721_0485_11D4_BFD1_00508B5F4DA4_.wvu.Cols" localSheetId="18" hidden="1">#REF!</definedName>
    <definedName name="Z_95224721_0485_11D4_BFD1_00508B5F4DA4_.wvu.Cols" localSheetId="20" hidden="1">#REF!</definedName>
    <definedName name="Z_95224721_0485_11D4_BFD1_00508B5F4DA4_.wvu.Cols" localSheetId="21" hidden="1">#REF!</definedName>
    <definedName name="Z_95224721_0485_11D4_BFD1_00508B5F4DA4_.wvu.Cols" localSheetId="26" hidden="1">#REF!</definedName>
    <definedName name="Z_95224721_0485_11D4_BFD1_00508B5F4DA4_.wvu.Cols" localSheetId="28" hidden="1">#REF!</definedName>
    <definedName name="Z_95224721_0485_11D4_BFD1_00508B5F4DA4_.wvu.Cols" localSheetId="29" hidden="1">#REF!</definedName>
    <definedName name="Z_95224721_0485_11D4_BFD1_00508B5F4DA4_.wvu.Cols" localSheetId="30" hidden="1">#REF!</definedName>
    <definedName name="Z_95224721_0485_11D4_BFD1_00508B5F4DA4_.wvu.Cols" localSheetId="31" hidden="1">#REF!</definedName>
    <definedName name="Z_95224721_0485_11D4_BFD1_00508B5F4DA4_.wvu.Cols" localSheetId="32" hidden="1">#REF!</definedName>
    <definedName name="Z_95224721_0485_11D4_BFD1_00508B5F4DA4_.wvu.Cols" localSheetId="33" hidden="1">#REF!</definedName>
    <definedName name="Z_95224721_0485_11D4_BFD1_00508B5F4DA4_.wvu.Cols" localSheetId="34" hidden="1">#REF!</definedName>
    <definedName name="Z_95224721_0485_11D4_BFD1_00508B5F4DA4_.wvu.Cols" localSheetId="19" hidden="1">#REF!</definedName>
    <definedName name="Z_95224721_0485_11D4_BFD1_00508B5F4DA4_.wvu.Cols" localSheetId="25" hidden="1">#REF!</definedName>
    <definedName name="Z_95224721_0485_11D4_BFD1_00508B5F4DA4_.wvu.Cols" localSheetId="27" hidden="1">#REF!</definedName>
    <definedName name="Z_95224721_0485_11D4_BFD1_00508B5F4DA4_.wvu.Cols" hidden="1">#REF!</definedName>
    <definedName name="zc" localSheetId="48" hidden="1">{"Riqfin97",#N/A,FALSE,"Tran";"Riqfinpro",#N/A,FALSE,"Tran"}</definedName>
    <definedName name="zc" localSheetId="49" hidden="1">{"Riqfin97",#N/A,FALSE,"Tran";"Riqfinpro",#N/A,FALSE,"Tran"}</definedName>
    <definedName name="zc" localSheetId="50" hidden="1">{"Riqfin97",#N/A,FALSE,"Tran";"Riqfinpro",#N/A,FALSE,"Tran"}</definedName>
    <definedName name="zc" localSheetId="51" hidden="1">{"Riqfin97",#N/A,FALSE,"Tran";"Riqfinpro",#N/A,FALSE,"Tran"}</definedName>
    <definedName name="zc" localSheetId="52" hidden="1">{"Riqfin97",#N/A,FALSE,"Tran";"Riqfinpro",#N/A,FALSE,"Tran"}</definedName>
    <definedName name="zc" localSheetId="11" hidden="1">{"Riqfin97",#N/A,FALSE,"Tran";"Riqfinpro",#N/A,FALSE,"Tran"}</definedName>
    <definedName name="zc" localSheetId="12" hidden="1">{"Riqfin97",#N/A,FALSE,"Tran";"Riqfinpro",#N/A,FALSE,"Tran"}</definedName>
    <definedName name="zc" localSheetId="13" hidden="1">{"Riqfin97",#N/A,FALSE,"Tran";"Riqfinpro",#N/A,FALSE,"Tran"}</definedName>
    <definedName name="zc" localSheetId="17" hidden="1">{"Riqfin97",#N/A,FALSE,"Tran";"Riqfinpro",#N/A,FALSE,"Tran"}</definedName>
    <definedName name="zc" localSheetId="18" hidden="1">{"Riqfin97",#N/A,FALSE,"Tran";"Riqfinpro",#N/A,FALSE,"Tran"}</definedName>
    <definedName name="zc" localSheetId="20" hidden="1">{"Riqfin97",#N/A,FALSE,"Tran";"Riqfinpro",#N/A,FALSE,"Tran"}</definedName>
    <definedName name="zc" localSheetId="21" hidden="1">{"Riqfin97",#N/A,FALSE,"Tran";"Riqfinpro",#N/A,FALSE,"Tran"}</definedName>
    <definedName name="zc" localSheetId="10" hidden="1">{"Riqfin97",#N/A,FALSE,"Tran";"Riqfinpro",#N/A,FALSE,"Tran"}</definedName>
    <definedName name="zc" localSheetId="26" hidden="1">{"Riqfin97",#N/A,FALSE,"Tran";"Riqfinpro",#N/A,FALSE,"Tran"}</definedName>
    <definedName name="zc" localSheetId="23" hidden="1">{"Riqfin97",#N/A,FALSE,"Tran";"Riqfinpro",#N/A,FALSE,"Tran"}</definedName>
    <definedName name="zc" localSheetId="28" hidden="1">{"Riqfin97",#N/A,FALSE,"Tran";"Riqfinpro",#N/A,FALSE,"Tran"}</definedName>
    <definedName name="zc" localSheetId="29" hidden="1">{"Riqfin97",#N/A,FALSE,"Tran";"Riqfinpro",#N/A,FALSE,"Tran"}</definedName>
    <definedName name="zc" localSheetId="30" hidden="1">{"Riqfin97",#N/A,FALSE,"Tran";"Riqfinpro",#N/A,FALSE,"Tran"}</definedName>
    <definedName name="zc" localSheetId="31" hidden="1">{"Riqfin97",#N/A,FALSE,"Tran";"Riqfinpro",#N/A,FALSE,"Tran"}</definedName>
    <definedName name="zc" localSheetId="32" hidden="1">{"Riqfin97",#N/A,FALSE,"Tran";"Riqfinpro",#N/A,FALSE,"Tran"}</definedName>
    <definedName name="zc" localSheetId="33" hidden="1">{"Riqfin97",#N/A,FALSE,"Tran";"Riqfinpro",#N/A,FALSE,"Tran"}</definedName>
    <definedName name="zc" localSheetId="34" hidden="1">{"Riqfin97",#N/A,FALSE,"Tran";"Riqfinpro",#N/A,FALSE,"Tran"}</definedName>
    <definedName name="zc" localSheetId="35" hidden="1">{"Riqfin97",#N/A,FALSE,"Tran";"Riqfinpro",#N/A,FALSE,"Tran"}</definedName>
    <definedName name="zc" localSheetId="19" hidden="1">{"Riqfin97",#N/A,FALSE,"Tran";"Riqfinpro",#N/A,FALSE,"Tran"}</definedName>
    <definedName name="zc" localSheetId="22" hidden="1">{"Riqfin97",#N/A,FALSE,"Tran";"Riqfinpro",#N/A,FALSE,"Tran"}</definedName>
    <definedName name="zc" localSheetId="25" hidden="1">{"Riqfin97",#N/A,FALSE,"Tran";"Riqfinpro",#N/A,FALSE,"Tran"}</definedName>
    <definedName name="zc" localSheetId="27" hidden="1">{"Riqfin97",#N/A,FALSE,"Tran";"Riqfinpro",#N/A,FALSE,"Tran"}</definedName>
    <definedName name="zc" hidden="1">{"Riqfin97",#N/A,FALSE,"Tran";"Riqfinpro",#N/A,FALSE,"Tran"}</definedName>
    <definedName name="zio" localSheetId="48" hidden="1">{"Tab1",#N/A,FALSE,"P";"Tab2",#N/A,FALSE,"P"}</definedName>
    <definedName name="zio" localSheetId="49" hidden="1">{"Tab1",#N/A,FALSE,"P";"Tab2",#N/A,FALSE,"P"}</definedName>
    <definedName name="zio" localSheetId="50" hidden="1">{"Tab1",#N/A,FALSE,"P";"Tab2",#N/A,FALSE,"P"}</definedName>
    <definedName name="zio" localSheetId="51" hidden="1">{"Tab1",#N/A,FALSE,"P";"Tab2",#N/A,FALSE,"P"}</definedName>
    <definedName name="zio" localSheetId="52" hidden="1">{"Tab1",#N/A,FALSE,"P";"Tab2",#N/A,FALSE,"P"}</definedName>
    <definedName name="zio" localSheetId="11" hidden="1">{"Tab1",#N/A,FALSE,"P";"Tab2",#N/A,FALSE,"P"}</definedName>
    <definedName name="zio" localSheetId="12" hidden="1">{"Tab1",#N/A,FALSE,"P";"Tab2",#N/A,FALSE,"P"}</definedName>
    <definedName name="zio" localSheetId="13" hidden="1">{"Tab1",#N/A,FALSE,"P";"Tab2",#N/A,FALSE,"P"}</definedName>
    <definedName name="zio" localSheetId="17" hidden="1">{"Tab1",#N/A,FALSE,"P";"Tab2",#N/A,FALSE,"P"}</definedName>
    <definedName name="zio" localSheetId="18" hidden="1">{"Tab1",#N/A,FALSE,"P";"Tab2",#N/A,FALSE,"P"}</definedName>
    <definedName name="zio" localSheetId="20" hidden="1">{"Tab1",#N/A,FALSE,"P";"Tab2",#N/A,FALSE,"P"}</definedName>
    <definedName name="zio" localSheetId="21" hidden="1">{"Tab1",#N/A,FALSE,"P";"Tab2",#N/A,FALSE,"P"}</definedName>
    <definedName name="zio" localSheetId="10" hidden="1">{"Tab1",#N/A,FALSE,"P";"Tab2",#N/A,FALSE,"P"}</definedName>
    <definedName name="zio" localSheetId="26" hidden="1">{"Tab1",#N/A,FALSE,"P";"Tab2",#N/A,FALSE,"P"}</definedName>
    <definedName name="zio" localSheetId="23" hidden="1">{"Tab1",#N/A,FALSE,"P";"Tab2",#N/A,FALSE,"P"}</definedName>
    <definedName name="zio" localSheetId="28" hidden="1">{"Tab1",#N/A,FALSE,"P";"Tab2",#N/A,FALSE,"P"}</definedName>
    <definedName name="zio" localSheetId="29" hidden="1">{"Tab1",#N/A,FALSE,"P";"Tab2",#N/A,FALSE,"P"}</definedName>
    <definedName name="zio" localSheetId="30" hidden="1">{"Tab1",#N/A,FALSE,"P";"Tab2",#N/A,FALSE,"P"}</definedName>
    <definedName name="zio" localSheetId="31" hidden="1">{"Tab1",#N/A,FALSE,"P";"Tab2",#N/A,FALSE,"P"}</definedName>
    <definedName name="zio" localSheetId="32" hidden="1">{"Tab1",#N/A,FALSE,"P";"Tab2",#N/A,FALSE,"P"}</definedName>
    <definedName name="zio" localSheetId="33" hidden="1">{"Tab1",#N/A,FALSE,"P";"Tab2",#N/A,FALSE,"P"}</definedName>
    <definedName name="zio" localSheetId="34" hidden="1">{"Tab1",#N/A,FALSE,"P";"Tab2",#N/A,FALSE,"P"}</definedName>
    <definedName name="zio" localSheetId="35" hidden="1">{"Tab1",#N/A,FALSE,"P";"Tab2",#N/A,FALSE,"P"}</definedName>
    <definedName name="zio" localSheetId="19" hidden="1">{"Tab1",#N/A,FALSE,"P";"Tab2",#N/A,FALSE,"P"}</definedName>
    <definedName name="zio" localSheetId="22" hidden="1">{"Tab1",#N/A,FALSE,"P";"Tab2",#N/A,FALSE,"P"}</definedName>
    <definedName name="zio" localSheetId="25" hidden="1">{"Tab1",#N/A,FALSE,"P";"Tab2",#N/A,FALSE,"P"}</definedName>
    <definedName name="zio" localSheetId="27" hidden="1">{"Tab1",#N/A,FALSE,"P";"Tab2",#N/A,FALSE,"P"}</definedName>
    <definedName name="zio" hidden="1">{"Tab1",#N/A,FALSE,"P";"Tab2",#N/A,FALSE,"P"}</definedName>
    <definedName name="zn" localSheetId="48" hidden="1">{"bop94-99",#N/A,FALSE,"BOP";"bgdp94-99",#N/A,FALSE,"BOPGDP";"exp94-99",#N/A,FALSE,"EXP";"imp94-99",#N/A,FALSE,"IMP";"tt9499",#N/A,FALSE,"TT";"ss94-99",#N/A,FALSE,"SERV";"tran94-99",#N/A,FALSE,"TRAN";"dis95-98",#N/A,FALSE,"DISB";"amor94-99",#N/A,FALSE,"AMOR";"int94-98",#N/A,FALSE,"INT";"debt94-99",#N/A,FALSE,"DEBT"}</definedName>
    <definedName name="zn" localSheetId="49" hidden="1">{"bop94-99",#N/A,FALSE,"BOP";"bgdp94-99",#N/A,FALSE,"BOPGDP";"exp94-99",#N/A,FALSE,"EXP";"imp94-99",#N/A,FALSE,"IMP";"tt9499",#N/A,FALSE,"TT";"ss94-99",#N/A,FALSE,"SERV";"tran94-99",#N/A,FALSE,"TRAN";"dis95-98",#N/A,FALSE,"DISB";"amor94-99",#N/A,FALSE,"AMOR";"int94-98",#N/A,FALSE,"INT";"debt94-99",#N/A,FALSE,"DEBT"}</definedName>
    <definedName name="zn" localSheetId="50" hidden="1">{"bop94-99",#N/A,FALSE,"BOP";"bgdp94-99",#N/A,FALSE,"BOPGDP";"exp94-99",#N/A,FALSE,"EXP";"imp94-99",#N/A,FALSE,"IMP";"tt9499",#N/A,FALSE,"TT";"ss94-99",#N/A,FALSE,"SERV";"tran94-99",#N/A,FALSE,"TRAN";"dis95-98",#N/A,FALSE,"DISB";"amor94-99",#N/A,FALSE,"AMOR";"int94-98",#N/A,FALSE,"INT";"debt94-99",#N/A,FALSE,"DEBT"}</definedName>
    <definedName name="zn" localSheetId="51" hidden="1">{"bop94-99",#N/A,FALSE,"BOP";"bgdp94-99",#N/A,FALSE,"BOPGDP";"exp94-99",#N/A,FALSE,"EXP";"imp94-99",#N/A,FALSE,"IMP";"tt9499",#N/A,FALSE,"TT";"ss94-99",#N/A,FALSE,"SERV";"tran94-99",#N/A,FALSE,"TRAN";"dis95-98",#N/A,FALSE,"DISB";"amor94-99",#N/A,FALSE,"AMOR";"int94-98",#N/A,FALSE,"INT";"debt94-99",#N/A,FALSE,"DEBT"}</definedName>
    <definedName name="zn" localSheetId="52" hidden="1">{"bop94-99",#N/A,FALSE,"BOP";"bgdp94-99",#N/A,FALSE,"BOPGDP";"exp94-99",#N/A,FALSE,"EXP";"imp94-99",#N/A,FALSE,"IMP";"tt9499",#N/A,FALSE,"TT";"ss94-99",#N/A,FALSE,"SERV";"tran94-99",#N/A,FALSE,"TRAN";"dis95-98",#N/A,FALSE,"DISB";"amor94-99",#N/A,FALSE,"AMOR";"int94-98",#N/A,FALSE,"INT";"debt94-99",#N/A,FALSE,"DEBT"}</definedName>
    <definedName name="zn" localSheetId="11" hidden="1">{"bop94-99",#N/A,FALSE,"BOP";"bgdp94-99",#N/A,FALSE,"BOPGDP";"exp94-99",#N/A,FALSE,"EXP";"imp94-99",#N/A,FALSE,"IMP";"tt9499",#N/A,FALSE,"TT";"ss94-99",#N/A,FALSE,"SERV";"tran94-99",#N/A,FALSE,"TRAN";"dis95-98",#N/A,FALSE,"DISB";"amor94-99",#N/A,FALSE,"AMOR";"int94-98",#N/A,FALSE,"INT";"debt94-99",#N/A,FALSE,"DEBT"}</definedName>
    <definedName name="zn" localSheetId="12" hidden="1">{"bop94-99",#N/A,FALSE,"BOP";"bgdp94-99",#N/A,FALSE,"BOPGDP";"exp94-99",#N/A,FALSE,"EXP";"imp94-99",#N/A,FALSE,"IMP";"tt9499",#N/A,FALSE,"TT";"ss94-99",#N/A,FALSE,"SERV";"tran94-99",#N/A,FALSE,"TRAN";"dis95-98",#N/A,FALSE,"DISB";"amor94-99",#N/A,FALSE,"AMOR";"int94-98",#N/A,FALSE,"INT";"debt94-99",#N/A,FALSE,"DEBT"}</definedName>
    <definedName name="zn" localSheetId="13" hidden="1">{"bop94-99",#N/A,FALSE,"BOP";"bgdp94-99",#N/A,FALSE,"BOPGDP";"exp94-99",#N/A,FALSE,"EXP";"imp94-99",#N/A,FALSE,"IMP";"tt9499",#N/A,FALSE,"TT";"ss94-99",#N/A,FALSE,"SERV";"tran94-99",#N/A,FALSE,"TRAN";"dis95-98",#N/A,FALSE,"DISB";"amor94-99",#N/A,FALSE,"AMOR";"int94-98",#N/A,FALSE,"INT";"debt94-99",#N/A,FALSE,"DEBT"}</definedName>
    <definedName name="zn" localSheetId="17" hidden="1">{"bop94-99",#N/A,FALSE,"BOP";"bgdp94-99",#N/A,FALSE,"BOPGDP";"exp94-99",#N/A,FALSE,"EXP";"imp94-99",#N/A,FALSE,"IMP";"tt9499",#N/A,FALSE,"TT";"ss94-99",#N/A,FALSE,"SERV";"tran94-99",#N/A,FALSE,"TRAN";"dis95-98",#N/A,FALSE,"DISB";"amor94-99",#N/A,FALSE,"AMOR";"int94-98",#N/A,FALSE,"INT";"debt94-99",#N/A,FALSE,"DEBT"}</definedName>
    <definedName name="zn" localSheetId="18" hidden="1">{"bop94-99",#N/A,FALSE,"BOP";"bgdp94-99",#N/A,FALSE,"BOPGDP";"exp94-99",#N/A,FALSE,"EXP";"imp94-99",#N/A,FALSE,"IMP";"tt9499",#N/A,FALSE,"TT";"ss94-99",#N/A,FALSE,"SERV";"tran94-99",#N/A,FALSE,"TRAN";"dis95-98",#N/A,FALSE,"DISB";"amor94-99",#N/A,FALSE,"AMOR";"int94-98",#N/A,FALSE,"INT";"debt94-99",#N/A,FALSE,"DEBT"}</definedName>
    <definedName name="zn" localSheetId="20" hidden="1">{"bop94-99",#N/A,FALSE,"BOP";"bgdp94-99",#N/A,FALSE,"BOPGDP";"exp94-99",#N/A,FALSE,"EXP";"imp94-99",#N/A,FALSE,"IMP";"tt9499",#N/A,FALSE,"TT";"ss94-99",#N/A,FALSE,"SERV";"tran94-99",#N/A,FALSE,"TRAN";"dis95-98",#N/A,FALSE,"DISB";"amor94-99",#N/A,FALSE,"AMOR";"int94-98",#N/A,FALSE,"INT";"debt94-99",#N/A,FALSE,"DEBT"}</definedName>
    <definedName name="zn" localSheetId="21" hidden="1">{"bop94-99",#N/A,FALSE,"BOP";"bgdp94-99",#N/A,FALSE,"BOPGDP";"exp94-99",#N/A,FALSE,"EXP";"imp94-99",#N/A,FALSE,"IMP";"tt9499",#N/A,FALSE,"TT";"ss94-99",#N/A,FALSE,"SERV";"tran94-99",#N/A,FALSE,"TRAN";"dis95-98",#N/A,FALSE,"DISB";"amor94-99",#N/A,FALSE,"AMOR";"int94-98",#N/A,FALSE,"INT";"debt94-99",#N/A,FALSE,"DEBT"}</definedName>
    <definedName name="zn" localSheetId="10" hidden="1">{"bop94-99",#N/A,FALSE,"BOP";"bgdp94-99",#N/A,FALSE,"BOPGDP";"exp94-99",#N/A,FALSE,"EXP";"imp94-99",#N/A,FALSE,"IMP";"tt9499",#N/A,FALSE,"TT";"ss94-99",#N/A,FALSE,"SERV";"tran94-99",#N/A,FALSE,"TRAN";"dis95-98",#N/A,FALSE,"DISB";"amor94-99",#N/A,FALSE,"AMOR";"int94-98",#N/A,FALSE,"INT";"debt94-99",#N/A,FALSE,"DEBT"}</definedName>
    <definedName name="zn" localSheetId="26" hidden="1">{"bop94-99",#N/A,FALSE,"BOP";"bgdp94-99",#N/A,FALSE,"BOPGDP";"exp94-99",#N/A,FALSE,"EXP";"imp94-99",#N/A,FALSE,"IMP";"tt9499",#N/A,FALSE,"TT";"ss94-99",#N/A,FALSE,"SERV";"tran94-99",#N/A,FALSE,"TRAN";"dis95-98",#N/A,FALSE,"DISB";"amor94-99",#N/A,FALSE,"AMOR";"int94-98",#N/A,FALSE,"INT";"debt94-99",#N/A,FALSE,"DEBT"}</definedName>
    <definedName name="zn" localSheetId="23" hidden="1">{"bop94-99",#N/A,FALSE,"BOP";"bgdp94-99",#N/A,FALSE,"BOPGDP";"exp94-99",#N/A,FALSE,"EXP";"imp94-99",#N/A,FALSE,"IMP";"tt9499",#N/A,FALSE,"TT";"ss94-99",#N/A,FALSE,"SERV";"tran94-99",#N/A,FALSE,"TRAN";"dis95-98",#N/A,FALSE,"DISB";"amor94-99",#N/A,FALSE,"AMOR";"int94-98",#N/A,FALSE,"INT";"debt94-99",#N/A,FALSE,"DEBT"}</definedName>
    <definedName name="zn" localSheetId="28" hidden="1">{"bop94-99",#N/A,FALSE,"BOP";"bgdp94-99",#N/A,FALSE,"BOPGDP";"exp94-99",#N/A,FALSE,"EXP";"imp94-99",#N/A,FALSE,"IMP";"tt9499",#N/A,FALSE,"TT";"ss94-99",#N/A,FALSE,"SERV";"tran94-99",#N/A,FALSE,"TRAN";"dis95-98",#N/A,FALSE,"DISB";"amor94-99",#N/A,FALSE,"AMOR";"int94-98",#N/A,FALSE,"INT";"debt94-99",#N/A,FALSE,"DEBT"}</definedName>
    <definedName name="zn" localSheetId="29" hidden="1">{"bop94-99",#N/A,FALSE,"BOP";"bgdp94-99",#N/A,FALSE,"BOPGDP";"exp94-99",#N/A,FALSE,"EXP";"imp94-99",#N/A,FALSE,"IMP";"tt9499",#N/A,FALSE,"TT";"ss94-99",#N/A,FALSE,"SERV";"tran94-99",#N/A,FALSE,"TRAN";"dis95-98",#N/A,FALSE,"DISB";"amor94-99",#N/A,FALSE,"AMOR";"int94-98",#N/A,FALSE,"INT";"debt94-99",#N/A,FALSE,"DEBT"}</definedName>
    <definedName name="zn" localSheetId="30" hidden="1">{"bop94-99",#N/A,FALSE,"BOP";"bgdp94-99",#N/A,FALSE,"BOPGDP";"exp94-99",#N/A,FALSE,"EXP";"imp94-99",#N/A,FALSE,"IMP";"tt9499",#N/A,FALSE,"TT";"ss94-99",#N/A,FALSE,"SERV";"tran94-99",#N/A,FALSE,"TRAN";"dis95-98",#N/A,FALSE,"DISB";"amor94-99",#N/A,FALSE,"AMOR";"int94-98",#N/A,FALSE,"INT";"debt94-99",#N/A,FALSE,"DEBT"}</definedName>
    <definedName name="zn" localSheetId="31" hidden="1">{"bop94-99",#N/A,FALSE,"BOP";"bgdp94-99",#N/A,FALSE,"BOPGDP";"exp94-99",#N/A,FALSE,"EXP";"imp94-99",#N/A,FALSE,"IMP";"tt9499",#N/A,FALSE,"TT";"ss94-99",#N/A,FALSE,"SERV";"tran94-99",#N/A,FALSE,"TRAN";"dis95-98",#N/A,FALSE,"DISB";"amor94-99",#N/A,FALSE,"AMOR";"int94-98",#N/A,FALSE,"INT";"debt94-99",#N/A,FALSE,"DEBT"}</definedName>
    <definedName name="zn" localSheetId="32" hidden="1">{"bop94-99",#N/A,FALSE,"BOP";"bgdp94-99",#N/A,FALSE,"BOPGDP";"exp94-99",#N/A,FALSE,"EXP";"imp94-99",#N/A,FALSE,"IMP";"tt9499",#N/A,FALSE,"TT";"ss94-99",#N/A,FALSE,"SERV";"tran94-99",#N/A,FALSE,"TRAN";"dis95-98",#N/A,FALSE,"DISB";"amor94-99",#N/A,FALSE,"AMOR";"int94-98",#N/A,FALSE,"INT";"debt94-99",#N/A,FALSE,"DEBT"}</definedName>
    <definedName name="zn" localSheetId="33" hidden="1">{"bop94-99",#N/A,FALSE,"BOP";"bgdp94-99",#N/A,FALSE,"BOPGDP";"exp94-99",#N/A,FALSE,"EXP";"imp94-99",#N/A,FALSE,"IMP";"tt9499",#N/A,FALSE,"TT";"ss94-99",#N/A,FALSE,"SERV";"tran94-99",#N/A,FALSE,"TRAN";"dis95-98",#N/A,FALSE,"DISB";"amor94-99",#N/A,FALSE,"AMOR";"int94-98",#N/A,FALSE,"INT";"debt94-99",#N/A,FALSE,"DEBT"}</definedName>
    <definedName name="zn" localSheetId="34" hidden="1">{"bop94-99",#N/A,FALSE,"BOP";"bgdp94-99",#N/A,FALSE,"BOPGDP";"exp94-99",#N/A,FALSE,"EXP";"imp94-99",#N/A,FALSE,"IMP";"tt9499",#N/A,FALSE,"TT";"ss94-99",#N/A,FALSE,"SERV";"tran94-99",#N/A,FALSE,"TRAN";"dis95-98",#N/A,FALSE,"DISB";"amor94-99",#N/A,FALSE,"AMOR";"int94-98",#N/A,FALSE,"INT";"debt94-99",#N/A,FALSE,"DEBT"}</definedName>
    <definedName name="zn" localSheetId="35" hidden="1">{"bop94-99",#N/A,FALSE,"BOP";"bgdp94-99",#N/A,FALSE,"BOPGDP";"exp94-99",#N/A,FALSE,"EXP";"imp94-99",#N/A,FALSE,"IMP";"tt9499",#N/A,FALSE,"TT";"ss94-99",#N/A,FALSE,"SERV";"tran94-99",#N/A,FALSE,"TRAN";"dis95-98",#N/A,FALSE,"DISB";"amor94-99",#N/A,FALSE,"AMOR";"int94-98",#N/A,FALSE,"INT";"debt94-99",#N/A,FALSE,"DEBT"}</definedName>
    <definedName name="zn" localSheetId="19" hidden="1">{"bop94-99",#N/A,FALSE,"BOP";"bgdp94-99",#N/A,FALSE,"BOPGDP";"exp94-99",#N/A,FALSE,"EXP";"imp94-99",#N/A,FALSE,"IMP";"tt9499",#N/A,FALSE,"TT";"ss94-99",#N/A,FALSE,"SERV";"tran94-99",#N/A,FALSE,"TRAN";"dis95-98",#N/A,FALSE,"DISB";"amor94-99",#N/A,FALSE,"AMOR";"int94-98",#N/A,FALSE,"INT";"debt94-99",#N/A,FALSE,"DEBT"}</definedName>
    <definedName name="zn" localSheetId="22" hidden="1">{"bop94-99",#N/A,FALSE,"BOP";"bgdp94-99",#N/A,FALSE,"BOPGDP";"exp94-99",#N/A,FALSE,"EXP";"imp94-99",#N/A,FALSE,"IMP";"tt9499",#N/A,FALSE,"TT";"ss94-99",#N/A,FALSE,"SERV";"tran94-99",#N/A,FALSE,"TRAN";"dis95-98",#N/A,FALSE,"DISB";"amor94-99",#N/A,FALSE,"AMOR";"int94-98",#N/A,FALSE,"INT";"debt94-99",#N/A,FALSE,"DEBT"}</definedName>
    <definedName name="zn" localSheetId="25" hidden="1">{"bop94-99",#N/A,FALSE,"BOP";"bgdp94-99",#N/A,FALSE,"BOPGDP";"exp94-99",#N/A,FALSE,"EXP";"imp94-99",#N/A,FALSE,"IMP";"tt9499",#N/A,FALSE,"TT";"ss94-99",#N/A,FALSE,"SERV";"tran94-99",#N/A,FALSE,"TRAN";"dis95-98",#N/A,FALSE,"DISB";"amor94-99",#N/A,FALSE,"AMOR";"int94-98",#N/A,FALSE,"INT";"debt94-99",#N/A,FALSE,"DEBT"}</definedName>
    <definedName name="zn" localSheetId="27"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48">#REF!</definedName>
    <definedName name="zrrae" localSheetId="49">#REF!</definedName>
    <definedName name="zrrae" localSheetId="50">#REF!</definedName>
    <definedName name="zrrae" localSheetId="51">#REF!</definedName>
    <definedName name="zrrae" localSheetId="52">#REF!</definedName>
    <definedName name="zrrae" localSheetId="11">#REF!</definedName>
    <definedName name="zrrae" localSheetId="12">#REF!</definedName>
    <definedName name="zrrae" localSheetId="13">#REF!</definedName>
    <definedName name="zrrae" localSheetId="17">#REF!</definedName>
    <definedName name="zrrae" localSheetId="18">#REF!</definedName>
    <definedName name="zrrae" localSheetId="20">#REF!</definedName>
    <definedName name="zrrae" localSheetId="21">#REF!</definedName>
    <definedName name="zrrae" localSheetId="26">#REF!</definedName>
    <definedName name="zrrae" localSheetId="28">#REF!</definedName>
    <definedName name="zrrae" localSheetId="29">#REF!</definedName>
    <definedName name="zrrae" localSheetId="30">#REF!</definedName>
    <definedName name="zrrae" localSheetId="31">#REF!</definedName>
    <definedName name="zrrae" localSheetId="32">#REF!</definedName>
    <definedName name="zrrae" localSheetId="33">#REF!</definedName>
    <definedName name="zrrae" localSheetId="34">#REF!</definedName>
    <definedName name="zrrae" localSheetId="19">#REF!</definedName>
    <definedName name="zrrae" localSheetId="25">#REF!</definedName>
    <definedName name="zrrae" localSheetId="27">#REF!</definedName>
    <definedName name="zrrae">#REF!</definedName>
    <definedName name="zv" localSheetId="48" hidden="1">{"Tab1",#N/A,FALSE,"P";"Tab2",#N/A,FALSE,"P"}</definedName>
    <definedName name="zv" localSheetId="49" hidden="1">{"Tab1",#N/A,FALSE,"P";"Tab2",#N/A,FALSE,"P"}</definedName>
    <definedName name="zv" localSheetId="50" hidden="1">{"Tab1",#N/A,FALSE,"P";"Tab2",#N/A,FALSE,"P"}</definedName>
    <definedName name="zv" localSheetId="51" hidden="1">{"Tab1",#N/A,FALSE,"P";"Tab2",#N/A,FALSE,"P"}</definedName>
    <definedName name="zv" localSheetId="52" hidden="1">{"Tab1",#N/A,FALSE,"P";"Tab2",#N/A,FALSE,"P"}</definedName>
    <definedName name="zv" localSheetId="11" hidden="1">{"Tab1",#N/A,FALSE,"P";"Tab2",#N/A,FALSE,"P"}</definedName>
    <definedName name="zv" localSheetId="12" hidden="1">{"Tab1",#N/A,FALSE,"P";"Tab2",#N/A,FALSE,"P"}</definedName>
    <definedName name="zv" localSheetId="13" hidden="1">{"Tab1",#N/A,FALSE,"P";"Tab2",#N/A,FALSE,"P"}</definedName>
    <definedName name="zv" localSheetId="17" hidden="1">{"Tab1",#N/A,FALSE,"P";"Tab2",#N/A,FALSE,"P"}</definedName>
    <definedName name="zv" localSheetId="18" hidden="1">{"Tab1",#N/A,FALSE,"P";"Tab2",#N/A,FALSE,"P"}</definedName>
    <definedName name="zv" localSheetId="20" hidden="1">{"Tab1",#N/A,FALSE,"P";"Tab2",#N/A,FALSE,"P"}</definedName>
    <definedName name="zv" localSheetId="21" hidden="1">{"Tab1",#N/A,FALSE,"P";"Tab2",#N/A,FALSE,"P"}</definedName>
    <definedName name="zv" localSheetId="10" hidden="1">{"Tab1",#N/A,FALSE,"P";"Tab2",#N/A,FALSE,"P"}</definedName>
    <definedName name="zv" localSheetId="26" hidden="1">{"Tab1",#N/A,FALSE,"P";"Tab2",#N/A,FALSE,"P"}</definedName>
    <definedName name="zv" localSheetId="23" hidden="1">{"Tab1",#N/A,FALSE,"P";"Tab2",#N/A,FALSE,"P"}</definedName>
    <definedName name="zv" localSheetId="28" hidden="1">{"Tab1",#N/A,FALSE,"P";"Tab2",#N/A,FALSE,"P"}</definedName>
    <definedName name="zv" localSheetId="29" hidden="1">{"Tab1",#N/A,FALSE,"P";"Tab2",#N/A,FALSE,"P"}</definedName>
    <definedName name="zv" localSheetId="30" hidden="1">{"Tab1",#N/A,FALSE,"P";"Tab2",#N/A,FALSE,"P"}</definedName>
    <definedName name="zv" localSheetId="31" hidden="1">{"Tab1",#N/A,FALSE,"P";"Tab2",#N/A,FALSE,"P"}</definedName>
    <definedName name="zv" localSheetId="32" hidden="1">{"Tab1",#N/A,FALSE,"P";"Tab2",#N/A,FALSE,"P"}</definedName>
    <definedName name="zv" localSheetId="33" hidden="1">{"Tab1",#N/A,FALSE,"P";"Tab2",#N/A,FALSE,"P"}</definedName>
    <definedName name="zv" localSheetId="34" hidden="1">{"Tab1",#N/A,FALSE,"P";"Tab2",#N/A,FALSE,"P"}</definedName>
    <definedName name="zv" localSheetId="35" hidden="1">{"Tab1",#N/A,FALSE,"P";"Tab2",#N/A,FALSE,"P"}</definedName>
    <definedName name="zv" localSheetId="19" hidden="1">{"Tab1",#N/A,FALSE,"P";"Tab2",#N/A,FALSE,"P"}</definedName>
    <definedName name="zv" localSheetId="22" hidden="1">{"Tab1",#N/A,FALSE,"P";"Tab2",#N/A,FALSE,"P"}</definedName>
    <definedName name="zv" localSheetId="25" hidden="1">{"Tab1",#N/A,FALSE,"P";"Tab2",#N/A,FALSE,"P"}</definedName>
    <definedName name="zv" localSheetId="27" hidden="1">{"Tab1",#N/A,FALSE,"P";"Tab2",#N/A,FALSE,"P"}</definedName>
    <definedName name="zv" hidden="1">{"Tab1",#N/A,FALSE,"P";"Tab2",#N/A,FALSE,"P"}</definedName>
    <definedName name="zx" localSheetId="48" hidden="1">{"Tab1",#N/A,FALSE,"P";"Tab2",#N/A,FALSE,"P"}</definedName>
    <definedName name="zx" localSheetId="49" hidden="1">{"Tab1",#N/A,FALSE,"P";"Tab2",#N/A,FALSE,"P"}</definedName>
    <definedName name="zx" localSheetId="50" hidden="1">{"Tab1",#N/A,FALSE,"P";"Tab2",#N/A,FALSE,"P"}</definedName>
    <definedName name="zx" localSheetId="51" hidden="1">{"Tab1",#N/A,FALSE,"P";"Tab2",#N/A,FALSE,"P"}</definedName>
    <definedName name="zx" localSheetId="52" hidden="1">{"Tab1",#N/A,FALSE,"P";"Tab2",#N/A,FALSE,"P"}</definedName>
    <definedName name="zx" localSheetId="11" hidden="1">{"Tab1",#N/A,FALSE,"P";"Tab2",#N/A,FALSE,"P"}</definedName>
    <definedName name="zx" localSheetId="12" hidden="1">{"Tab1",#N/A,FALSE,"P";"Tab2",#N/A,FALSE,"P"}</definedName>
    <definedName name="zx" localSheetId="13" hidden="1">{"Tab1",#N/A,FALSE,"P";"Tab2",#N/A,FALSE,"P"}</definedName>
    <definedName name="zx" localSheetId="17" hidden="1">{"Tab1",#N/A,FALSE,"P";"Tab2",#N/A,FALSE,"P"}</definedName>
    <definedName name="zx" localSheetId="18" hidden="1">{"Tab1",#N/A,FALSE,"P";"Tab2",#N/A,FALSE,"P"}</definedName>
    <definedName name="zx" localSheetId="20" hidden="1">{"Tab1",#N/A,FALSE,"P";"Tab2",#N/A,FALSE,"P"}</definedName>
    <definedName name="zx" localSheetId="21" hidden="1">{"Tab1",#N/A,FALSE,"P";"Tab2",#N/A,FALSE,"P"}</definedName>
    <definedName name="zx" localSheetId="10" hidden="1">{"Tab1",#N/A,FALSE,"P";"Tab2",#N/A,FALSE,"P"}</definedName>
    <definedName name="zx" localSheetId="26" hidden="1">{"Tab1",#N/A,FALSE,"P";"Tab2",#N/A,FALSE,"P"}</definedName>
    <definedName name="zx" localSheetId="23" hidden="1">{"Tab1",#N/A,FALSE,"P";"Tab2",#N/A,FALSE,"P"}</definedName>
    <definedName name="zx" localSheetId="28" hidden="1">{"Tab1",#N/A,FALSE,"P";"Tab2",#N/A,FALSE,"P"}</definedName>
    <definedName name="zx" localSheetId="29" hidden="1">{"Tab1",#N/A,FALSE,"P";"Tab2",#N/A,FALSE,"P"}</definedName>
    <definedName name="zx" localSheetId="30" hidden="1">{"Tab1",#N/A,FALSE,"P";"Tab2",#N/A,FALSE,"P"}</definedName>
    <definedName name="zx" localSheetId="31" hidden="1">{"Tab1",#N/A,FALSE,"P";"Tab2",#N/A,FALSE,"P"}</definedName>
    <definedName name="zx" localSheetId="32" hidden="1">{"Tab1",#N/A,FALSE,"P";"Tab2",#N/A,FALSE,"P"}</definedName>
    <definedName name="zx" localSheetId="33" hidden="1">{"Tab1",#N/A,FALSE,"P";"Tab2",#N/A,FALSE,"P"}</definedName>
    <definedName name="zx" localSheetId="34" hidden="1">{"Tab1",#N/A,FALSE,"P";"Tab2",#N/A,FALSE,"P"}</definedName>
    <definedName name="zx" localSheetId="35" hidden="1">{"Tab1",#N/A,FALSE,"P";"Tab2",#N/A,FALSE,"P"}</definedName>
    <definedName name="zx" localSheetId="19" hidden="1">{"Tab1",#N/A,FALSE,"P";"Tab2",#N/A,FALSE,"P"}</definedName>
    <definedName name="zx" localSheetId="22" hidden="1">{"Tab1",#N/A,FALSE,"P";"Tab2",#N/A,FALSE,"P"}</definedName>
    <definedName name="zx" localSheetId="25" hidden="1">{"Tab1",#N/A,FALSE,"P";"Tab2",#N/A,FALSE,"P"}</definedName>
    <definedName name="zx" localSheetId="27" hidden="1">{"Tab1",#N/A,FALSE,"P";"Tab2",#N/A,FALSE,"P"}</definedName>
    <definedName name="zx" hidden="1">{"Tab1",#N/A,FALSE,"P";"Tab2",#N/A,FALSE,"P"}</definedName>
    <definedName name="zz" localSheetId="48" hidden="1">{"Tab1",#N/A,FALSE,"P";"Tab2",#N/A,FALSE,"P"}</definedName>
    <definedName name="zz" localSheetId="49" hidden="1">{"Tab1",#N/A,FALSE,"P";"Tab2",#N/A,FALSE,"P"}</definedName>
    <definedName name="zz" localSheetId="50" hidden="1">{"Tab1",#N/A,FALSE,"P";"Tab2",#N/A,FALSE,"P"}</definedName>
    <definedName name="zz" localSheetId="51" hidden="1">{"Tab1",#N/A,FALSE,"P";"Tab2",#N/A,FALSE,"P"}</definedName>
    <definedName name="zz" localSheetId="52" hidden="1">{"Tab1",#N/A,FALSE,"P";"Tab2",#N/A,FALSE,"P"}</definedName>
    <definedName name="zz" localSheetId="11" hidden="1">{"Tab1",#N/A,FALSE,"P";"Tab2",#N/A,FALSE,"P"}</definedName>
    <definedName name="zz" localSheetId="12" hidden="1">{"Tab1",#N/A,FALSE,"P";"Tab2",#N/A,FALSE,"P"}</definedName>
    <definedName name="zz" localSheetId="13" hidden="1">{"Tab1",#N/A,FALSE,"P";"Tab2",#N/A,FALSE,"P"}</definedName>
    <definedName name="zz" localSheetId="17" hidden="1">{"Tab1",#N/A,FALSE,"P";"Tab2",#N/A,FALSE,"P"}</definedName>
    <definedName name="zz" localSheetId="18" hidden="1">{"Tab1",#N/A,FALSE,"P";"Tab2",#N/A,FALSE,"P"}</definedName>
    <definedName name="zz" localSheetId="20" hidden="1">{"Tab1",#N/A,FALSE,"P";"Tab2",#N/A,FALSE,"P"}</definedName>
    <definedName name="zz" localSheetId="21" hidden="1">{"Tab1",#N/A,FALSE,"P";"Tab2",#N/A,FALSE,"P"}</definedName>
    <definedName name="zz" localSheetId="10" hidden="1">{"Tab1",#N/A,FALSE,"P";"Tab2",#N/A,FALSE,"P"}</definedName>
    <definedName name="zz" localSheetId="26" hidden="1">{"Tab1",#N/A,FALSE,"P";"Tab2",#N/A,FALSE,"P"}</definedName>
    <definedName name="zz" localSheetId="23" hidden="1">{"Tab1",#N/A,FALSE,"P";"Tab2",#N/A,FALSE,"P"}</definedName>
    <definedName name="zz" localSheetId="28" hidden="1">{"Tab1",#N/A,FALSE,"P";"Tab2",#N/A,FALSE,"P"}</definedName>
    <definedName name="zz" localSheetId="29" hidden="1">{"Tab1",#N/A,FALSE,"P";"Tab2",#N/A,FALSE,"P"}</definedName>
    <definedName name="zz" localSheetId="30"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4" hidden="1">{"Tab1",#N/A,FALSE,"P";"Tab2",#N/A,FALSE,"P"}</definedName>
    <definedName name="zz" localSheetId="35" hidden="1">{"Tab1",#N/A,FALSE,"P";"Tab2",#N/A,FALSE,"P"}</definedName>
    <definedName name="zz" localSheetId="19" hidden="1">{"Tab1",#N/A,FALSE,"P";"Tab2",#N/A,FALSE,"P"}</definedName>
    <definedName name="zz" localSheetId="22" hidden="1">{"Tab1",#N/A,FALSE,"P";"Tab2",#N/A,FALSE,"P"}</definedName>
    <definedName name="zz" localSheetId="25" hidden="1">{"Tab1",#N/A,FALSE,"P";"Tab2",#N/A,FALSE,"P"}</definedName>
    <definedName name="zz" localSheetId="27" hidden="1">{"Tab1",#N/A,FALSE,"P";"Tab2",#N/A,FALSE,"P"}</definedName>
    <definedName name="zz" hidden="1">{"Tab1",#N/A,FALSE,"P";"Tab2",#N/A,FALSE,"P"}</definedName>
    <definedName name="zzrr" localSheetId="48">#REF!</definedName>
    <definedName name="zzrr" localSheetId="49">#REF!</definedName>
    <definedName name="zzrr" localSheetId="50">#REF!</definedName>
    <definedName name="zzrr" localSheetId="51">#REF!</definedName>
    <definedName name="zzrr" localSheetId="52">#REF!</definedName>
    <definedName name="zzrr" localSheetId="11">#REF!</definedName>
    <definedName name="zzrr" localSheetId="12">#REF!</definedName>
    <definedName name="zzrr" localSheetId="13">#REF!</definedName>
    <definedName name="zzrr" localSheetId="17">#REF!</definedName>
    <definedName name="zzrr" localSheetId="18">#REF!</definedName>
    <definedName name="zzrr" localSheetId="20">#REF!</definedName>
    <definedName name="zzrr" localSheetId="21">#REF!</definedName>
    <definedName name="zzrr" localSheetId="26">#REF!</definedName>
    <definedName name="zzrr" localSheetId="28">#REF!</definedName>
    <definedName name="zzrr" localSheetId="29">#REF!</definedName>
    <definedName name="zzrr" localSheetId="30">#REF!</definedName>
    <definedName name="zzrr" localSheetId="31">#REF!</definedName>
    <definedName name="zzrr" localSheetId="32">#REF!</definedName>
    <definedName name="zzrr" localSheetId="33">#REF!</definedName>
    <definedName name="zzrr" localSheetId="34">#REF!</definedName>
    <definedName name="zzrr" localSheetId="19">#REF!</definedName>
    <definedName name="zzrr" localSheetId="25">#REF!</definedName>
    <definedName name="zzrr" localSheetId="27">#REF!</definedName>
    <definedName name="zzrr">#REF!</definedName>
    <definedName name="zzzz" localSheetId="48" hidden="1">{"Tab1",#N/A,FALSE,"P";"Tab2",#N/A,FALSE,"P"}</definedName>
    <definedName name="zzzz" localSheetId="49" hidden="1">{"Tab1",#N/A,FALSE,"P";"Tab2",#N/A,FALSE,"P"}</definedName>
    <definedName name="zzzz" localSheetId="50" hidden="1">{"Tab1",#N/A,FALSE,"P";"Tab2",#N/A,FALSE,"P"}</definedName>
    <definedName name="zzzz" localSheetId="51" hidden="1">{"Tab1",#N/A,FALSE,"P";"Tab2",#N/A,FALSE,"P"}</definedName>
    <definedName name="zzzz" localSheetId="52" hidden="1">{"Tab1",#N/A,FALSE,"P";"Tab2",#N/A,FALSE,"P"}</definedName>
    <definedName name="zzzz" localSheetId="11" hidden="1">{"Tab1",#N/A,FALSE,"P";"Tab2",#N/A,FALSE,"P"}</definedName>
    <definedName name="zzzz" localSheetId="12" hidden="1">{"Tab1",#N/A,FALSE,"P";"Tab2",#N/A,FALSE,"P"}</definedName>
    <definedName name="zzzz" localSheetId="13" hidden="1">{"Tab1",#N/A,FALSE,"P";"Tab2",#N/A,FALSE,"P"}</definedName>
    <definedName name="zzzz" localSheetId="17" hidden="1">{"Tab1",#N/A,FALSE,"P";"Tab2",#N/A,FALSE,"P"}</definedName>
    <definedName name="zzzz" localSheetId="18" hidden="1">{"Tab1",#N/A,FALSE,"P";"Tab2",#N/A,FALSE,"P"}</definedName>
    <definedName name="zzzz" localSheetId="20" hidden="1">{"Tab1",#N/A,FALSE,"P";"Tab2",#N/A,FALSE,"P"}</definedName>
    <definedName name="zzzz" localSheetId="21" hidden="1">{"Tab1",#N/A,FALSE,"P";"Tab2",#N/A,FALSE,"P"}</definedName>
    <definedName name="zzzz" localSheetId="10" hidden="1">{"Tab1",#N/A,FALSE,"P";"Tab2",#N/A,FALSE,"P"}</definedName>
    <definedName name="zzzz" localSheetId="26" hidden="1">{"Tab1",#N/A,FALSE,"P";"Tab2",#N/A,FALSE,"P"}</definedName>
    <definedName name="zzzz" localSheetId="23" hidden="1">{"Tab1",#N/A,FALSE,"P";"Tab2",#N/A,FALSE,"P"}</definedName>
    <definedName name="zzzz" localSheetId="28" hidden="1">{"Tab1",#N/A,FALSE,"P";"Tab2",#N/A,FALSE,"P"}</definedName>
    <definedName name="zzzz" localSheetId="29" hidden="1">{"Tab1",#N/A,FALSE,"P";"Tab2",#N/A,FALSE,"P"}</definedName>
    <definedName name="zzzz" localSheetId="30" hidden="1">{"Tab1",#N/A,FALSE,"P";"Tab2",#N/A,FALSE,"P"}</definedName>
    <definedName name="zzzz" localSheetId="31" hidden="1">{"Tab1",#N/A,FALSE,"P";"Tab2",#N/A,FALSE,"P"}</definedName>
    <definedName name="zzzz" localSheetId="32" hidden="1">{"Tab1",#N/A,FALSE,"P";"Tab2",#N/A,FALSE,"P"}</definedName>
    <definedName name="zzzz" localSheetId="33" hidden="1">{"Tab1",#N/A,FALSE,"P";"Tab2",#N/A,FALSE,"P"}</definedName>
    <definedName name="zzzz" localSheetId="34" hidden="1">{"Tab1",#N/A,FALSE,"P";"Tab2",#N/A,FALSE,"P"}</definedName>
    <definedName name="zzzz" localSheetId="35" hidden="1">{"Tab1",#N/A,FALSE,"P";"Tab2",#N/A,FALSE,"P"}</definedName>
    <definedName name="zzzz" localSheetId="19" hidden="1">{"Tab1",#N/A,FALSE,"P";"Tab2",#N/A,FALSE,"P"}</definedName>
    <definedName name="zzzz" localSheetId="22" hidden="1">{"Tab1",#N/A,FALSE,"P";"Tab2",#N/A,FALSE,"P"}</definedName>
    <definedName name="zzzz" localSheetId="25" hidden="1">{"Tab1",#N/A,FALSE,"P";"Tab2",#N/A,FALSE,"P"}</definedName>
    <definedName name="zzzz" localSheetId="27" hidden="1">{"Tab1",#N/A,FALSE,"P";"Tab2",#N/A,FALSE,"P"}</definedName>
    <definedName name="zzzz" hidden="1">{"Tab1",#N/A,FALSE,"P";"Tab2",#N/A,FALSE,"P"}</definedName>
    <definedName name="zzzzzzzzzz" localSheetId="48" hidden="1">{#N/A,#N/A,FALSE,"slvsrtb1";#N/A,#N/A,FALSE,"slvsrtb2";#N/A,#N/A,FALSE,"slvsrtb3";#N/A,#N/A,FALSE,"slvsrtb4";#N/A,#N/A,FALSE,"slvsrtb5";#N/A,#N/A,FALSE,"slvsrtb6";#N/A,#N/A,FALSE,"slvsrtb7";#N/A,#N/A,FALSE,"slvsrtb8";#N/A,#N/A,FALSE,"slvsrtb9";#N/A,#N/A,FALSE,"slvsrtb10";#N/A,#N/A,FALSE,"slvsrtb12"}</definedName>
    <definedName name="zzzzzzzzzz" localSheetId="49" hidden="1">{#N/A,#N/A,FALSE,"slvsrtb1";#N/A,#N/A,FALSE,"slvsrtb2";#N/A,#N/A,FALSE,"slvsrtb3";#N/A,#N/A,FALSE,"slvsrtb4";#N/A,#N/A,FALSE,"slvsrtb5";#N/A,#N/A,FALSE,"slvsrtb6";#N/A,#N/A,FALSE,"slvsrtb7";#N/A,#N/A,FALSE,"slvsrtb8";#N/A,#N/A,FALSE,"slvsrtb9";#N/A,#N/A,FALSE,"slvsrtb10";#N/A,#N/A,FALSE,"slvsrtb12"}</definedName>
    <definedName name="zzzzzzzzzz" localSheetId="50" hidden="1">{#N/A,#N/A,FALSE,"slvsrtb1";#N/A,#N/A,FALSE,"slvsrtb2";#N/A,#N/A,FALSE,"slvsrtb3";#N/A,#N/A,FALSE,"slvsrtb4";#N/A,#N/A,FALSE,"slvsrtb5";#N/A,#N/A,FALSE,"slvsrtb6";#N/A,#N/A,FALSE,"slvsrtb7";#N/A,#N/A,FALSE,"slvsrtb8";#N/A,#N/A,FALSE,"slvsrtb9";#N/A,#N/A,FALSE,"slvsrtb10";#N/A,#N/A,FALSE,"slvsrtb12"}</definedName>
    <definedName name="zzzzzzzzzz" localSheetId="51" hidden="1">{#N/A,#N/A,FALSE,"slvsrtb1";#N/A,#N/A,FALSE,"slvsrtb2";#N/A,#N/A,FALSE,"slvsrtb3";#N/A,#N/A,FALSE,"slvsrtb4";#N/A,#N/A,FALSE,"slvsrtb5";#N/A,#N/A,FALSE,"slvsrtb6";#N/A,#N/A,FALSE,"slvsrtb7";#N/A,#N/A,FALSE,"slvsrtb8";#N/A,#N/A,FALSE,"slvsrtb9";#N/A,#N/A,FALSE,"slvsrtb10";#N/A,#N/A,FALSE,"slvsrtb12"}</definedName>
    <definedName name="zzzzzzzzzz" localSheetId="52" hidden="1">{#N/A,#N/A,FALSE,"slvsrtb1";#N/A,#N/A,FALSE,"slvsrtb2";#N/A,#N/A,FALSE,"slvsrtb3";#N/A,#N/A,FALSE,"slvsrtb4";#N/A,#N/A,FALSE,"slvsrtb5";#N/A,#N/A,FALSE,"slvsrtb6";#N/A,#N/A,FALSE,"slvsrtb7";#N/A,#N/A,FALSE,"slvsrtb8";#N/A,#N/A,FALSE,"slvsrtb9";#N/A,#N/A,FALSE,"slvsrtb10";#N/A,#N/A,FALSE,"slvsrtb12"}</definedName>
    <definedName name="zzzzzzzzzz" localSheetId="11" hidden="1">{#N/A,#N/A,FALSE,"slvsrtb1";#N/A,#N/A,FALSE,"slvsrtb2";#N/A,#N/A,FALSE,"slvsrtb3";#N/A,#N/A,FALSE,"slvsrtb4";#N/A,#N/A,FALSE,"slvsrtb5";#N/A,#N/A,FALSE,"slvsrtb6";#N/A,#N/A,FALSE,"slvsrtb7";#N/A,#N/A,FALSE,"slvsrtb8";#N/A,#N/A,FALSE,"slvsrtb9";#N/A,#N/A,FALSE,"slvsrtb10";#N/A,#N/A,FALSE,"slvsrtb12"}</definedName>
    <definedName name="zzzzzzzzzz" localSheetId="12" hidden="1">{#N/A,#N/A,FALSE,"slvsrtb1";#N/A,#N/A,FALSE,"slvsrtb2";#N/A,#N/A,FALSE,"slvsrtb3";#N/A,#N/A,FALSE,"slvsrtb4";#N/A,#N/A,FALSE,"slvsrtb5";#N/A,#N/A,FALSE,"slvsrtb6";#N/A,#N/A,FALSE,"slvsrtb7";#N/A,#N/A,FALSE,"slvsrtb8";#N/A,#N/A,FALSE,"slvsrtb9";#N/A,#N/A,FALSE,"slvsrtb10";#N/A,#N/A,FALSE,"slvsrtb12"}</definedName>
    <definedName name="zzzzzzzzzz" localSheetId="13" hidden="1">{#N/A,#N/A,FALSE,"slvsrtb1";#N/A,#N/A,FALSE,"slvsrtb2";#N/A,#N/A,FALSE,"slvsrtb3";#N/A,#N/A,FALSE,"slvsrtb4";#N/A,#N/A,FALSE,"slvsrtb5";#N/A,#N/A,FALSE,"slvsrtb6";#N/A,#N/A,FALSE,"slvsrtb7";#N/A,#N/A,FALSE,"slvsrtb8";#N/A,#N/A,FALSE,"slvsrtb9";#N/A,#N/A,FALSE,"slvsrtb10";#N/A,#N/A,FALSE,"slvsrtb12"}</definedName>
    <definedName name="zzzzzzzzzz" localSheetId="17" hidden="1">{#N/A,#N/A,FALSE,"slvsrtb1";#N/A,#N/A,FALSE,"slvsrtb2";#N/A,#N/A,FALSE,"slvsrtb3";#N/A,#N/A,FALSE,"slvsrtb4";#N/A,#N/A,FALSE,"slvsrtb5";#N/A,#N/A,FALSE,"slvsrtb6";#N/A,#N/A,FALSE,"slvsrtb7";#N/A,#N/A,FALSE,"slvsrtb8";#N/A,#N/A,FALSE,"slvsrtb9";#N/A,#N/A,FALSE,"slvsrtb10";#N/A,#N/A,FALSE,"slvsrtb12"}</definedName>
    <definedName name="zzzzzzzzzz" localSheetId="18" hidden="1">{#N/A,#N/A,FALSE,"slvsrtb1";#N/A,#N/A,FALSE,"slvsrtb2";#N/A,#N/A,FALSE,"slvsrtb3";#N/A,#N/A,FALSE,"slvsrtb4";#N/A,#N/A,FALSE,"slvsrtb5";#N/A,#N/A,FALSE,"slvsrtb6";#N/A,#N/A,FALSE,"slvsrtb7";#N/A,#N/A,FALSE,"slvsrtb8";#N/A,#N/A,FALSE,"slvsrtb9";#N/A,#N/A,FALSE,"slvsrtb10";#N/A,#N/A,FALSE,"slvsrtb12"}</definedName>
    <definedName name="zzzzzzzzzz" localSheetId="20" hidden="1">{#N/A,#N/A,FALSE,"slvsrtb1";#N/A,#N/A,FALSE,"slvsrtb2";#N/A,#N/A,FALSE,"slvsrtb3";#N/A,#N/A,FALSE,"slvsrtb4";#N/A,#N/A,FALSE,"slvsrtb5";#N/A,#N/A,FALSE,"slvsrtb6";#N/A,#N/A,FALSE,"slvsrtb7";#N/A,#N/A,FALSE,"slvsrtb8";#N/A,#N/A,FALSE,"slvsrtb9";#N/A,#N/A,FALSE,"slvsrtb10";#N/A,#N/A,FALSE,"slvsrtb12"}</definedName>
    <definedName name="zzzzzzzzzz" localSheetId="21" hidden="1">{#N/A,#N/A,FALSE,"slvsrtb1";#N/A,#N/A,FALSE,"slvsrtb2";#N/A,#N/A,FALSE,"slvsrtb3";#N/A,#N/A,FALSE,"slvsrtb4";#N/A,#N/A,FALSE,"slvsrtb5";#N/A,#N/A,FALSE,"slvsrtb6";#N/A,#N/A,FALSE,"slvsrtb7";#N/A,#N/A,FALSE,"slvsrtb8";#N/A,#N/A,FALSE,"slvsrtb9";#N/A,#N/A,FALSE,"slvsrtb10";#N/A,#N/A,FALSE,"slvsrtb12"}</definedName>
    <definedName name="zzzzzzzzzz" localSheetId="10" hidden="1">{#N/A,#N/A,FALSE,"slvsrtb1";#N/A,#N/A,FALSE,"slvsrtb2";#N/A,#N/A,FALSE,"slvsrtb3";#N/A,#N/A,FALSE,"slvsrtb4";#N/A,#N/A,FALSE,"slvsrtb5";#N/A,#N/A,FALSE,"slvsrtb6";#N/A,#N/A,FALSE,"slvsrtb7";#N/A,#N/A,FALSE,"slvsrtb8";#N/A,#N/A,FALSE,"slvsrtb9";#N/A,#N/A,FALSE,"slvsrtb10";#N/A,#N/A,FALSE,"slvsrtb12"}</definedName>
    <definedName name="zzzzzzzzzz" localSheetId="26" hidden="1">{#N/A,#N/A,FALSE,"slvsrtb1";#N/A,#N/A,FALSE,"slvsrtb2";#N/A,#N/A,FALSE,"slvsrtb3";#N/A,#N/A,FALSE,"slvsrtb4";#N/A,#N/A,FALSE,"slvsrtb5";#N/A,#N/A,FALSE,"slvsrtb6";#N/A,#N/A,FALSE,"slvsrtb7";#N/A,#N/A,FALSE,"slvsrtb8";#N/A,#N/A,FALSE,"slvsrtb9";#N/A,#N/A,FALSE,"slvsrtb10";#N/A,#N/A,FALSE,"slvsrtb12"}</definedName>
    <definedName name="zzzzzzzzzz" localSheetId="23" hidden="1">{#N/A,#N/A,FALSE,"slvsrtb1";#N/A,#N/A,FALSE,"slvsrtb2";#N/A,#N/A,FALSE,"slvsrtb3";#N/A,#N/A,FALSE,"slvsrtb4";#N/A,#N/A,FALSE,"slvsrtb5";#N/A,#N/A,FALSE,"slvsrtb6";#N/A,#N/A,FALSE,"slvsrtb7";#N/A,#N/A,FALSE,"slvsrtb8";#N/A,#N/A,FALSE,"slvsrtb9";#N/A,#N/A,FALSE,"slvsrtb10";#N/A,#N/A,FALSE,"slvsrtb12"}</definedName>
    <definedName name="zzzzzzzzzz" localSheetId="28" hidden="1">{#N/A,#N/A,FALSE,"slvsrtb1";#N/A,#N/A,FALSE,"slvsrtb2";#N/A,#N/A,FALSE,"slvsrtb3";#N/A,#N/A,FALSE,"slvsrtb4";#N/A,#N/A,FALSE,"slvsrtb5";#N/A,#N/A,FALSE,"slvsrtb6";#N/A,#N/A,FALSE,"slvsrtb7";#N/A,#N/A,FALSE,"slvsrtb8";#N/A,#N/A,FALSE,"slvsrtb9";#N/A,#N/A,FALSE,"slvsrtb10";#N/A,#N/A,FALSE,"slvsrtb12"}</definedName>
    <definedName name="zzzzzzzzzz" localSheetId="29" hidden="1">{#N/A,#N/A,FALSE,"slvsrtb1";#N/A,#N/A,FALSE,"slvsrtb2";#N/A,#N/A,FALSE,"slvsrtb3";#N/A,#N/A,FALSE,"slvsrtb4";#N/A,#N/A,FALSE,"slvsrtb5";#N/A,#N/A,FALSE,"slvsrtb6";#N/A,#N/A,FALSE,"slvsrtb7";#N/A,#N/A,FALSE,"slvsrtb8";#N/A,#N/A,FALSE,"slvsrtb9";#N/A,#N/A,FALSE,"slvsrtb10";#N/A,#N/A,FALSE,"slvsrtb12"}</definedName>
    <definedName name="zzzzzzzzzz" localSheetId="30" hidden="1">{#N/A,#N/A,FALSE,"slvsrtb1";#N/A,#N/A,FALSE,"slvsrtb2";#N/A,#N/A,FALSE,"slvsrtb3";#N/A,#N/A,FALSE,"slvsrtb4";#N/A,#N/A,FALSE,"slvsrtb5";#N/A,#N/A,FALSE,"slvsrtb6";#N/A,#N/A,FALSE,"slvsrtb7";#N/A,#N/A,FALSE,"slvsrtb8";#N/A,#N/A,FALSE,"slvsrtb9";#N/A,#N/A,FALSE,"slvsrtb10";#N/A,#N/A,FALSE,"slvsrtb12"}</definedName>
    <definedName name="zzzzzzzzzz" localSheetId="31" hidden="1">{#N/A,#N/A,FALSE,"slvsrtb1";#N/A,#N/A,FALSE,"slvsrtb2";#N/A,#N/A,FALSE,"slvsrtb3";#N/A,#N/A,FALSE,"slvsrtb4";#N/A,#N/A,FALSE,"slvsrtb5";#N/A,#N/A,FALSE,"slvsrtb6";#N/A,#N/A,FALSE,"slvsrtb7";#N/A,#N/A,FALSE,"slvsrtb8";#N/A,#N/A,FALSE,"slvsrtb9";#N/A,#N/A,FALSE,"slvsrtb10";#N/A,#N/A,FALSE,"slvsrtb12"}</definedName>
    <definedName name="zzzzzzzzzz" localSheetId="32" hidden="1">{#N/A,#N/A,FALSE,"slvsrtb1";#N/A,#N/A,FALSE,"slvsrtb2";#N/A,#N/A,FALSE,"slvsrtb3";#N/A,#N/A,FALSE,"slvsrtb4";#N/A,#N/A,FALSE,"slvsrtb5";#N/A,#N/A,FALSE,"slvsrtb6";#N/A,#N/A,FALSE,"slvsrtb7";#N/A,#N/A,FALSE,"slvsrtb8";#N/A,#N/A,FALSE,"slvsrtb9";#N/A,#N/A,FALSE,"slvsrtb10";#N/A,#N/A,FALSE,"slvsrtb12"}</definedName>
    <definedName name="zzzzzzzzzz" localSheetId="33" hidden="1">{#N/A,#N/A,FALSE,"slvsrtb1";#N/A,#N/A,FALSE,"slvsrtb2";#N/A,#N/A,FALSE,"slvsrtb3";#N/A,#N/A,FALSE,"slvsrtb4";#N/A,#N/A,FALSE,"slvsrtb5";#N/A,#N/A,FALSE,"slvsrtb6";#N/A,#N/A,FALSE,"slvsrtb7";#N/A,#N/A,FALSE,"slvsrtb8";#N/A,#N/A,FALSE,"slvsrtb9";#N/A,#N/A,FALSE,"slvsrtb10";#N/A,#N/A,FALSE,"slvsrtb12"}</definedName>
    <definedName name="zzzzzzzzzz" localSheetId="34" hidden="1">{#N/A,#N/A,FALSE,"slvsrtb1";#N/A,#N/A,FALSE,"slvsrtb2";#N/A,#N/A,FALSE,"slvsrtb3";#N/A,#N/A,FALSE,"slvsrtb4";#N/A,#N/A,FALSE,"slvsrtb5";#N/A,#N/A,FALSE,"slvsrtb6";#N/A,#N/A,FALSE,"slvsrtb7";#N/A,#N/A,FALSE,"slvsrtb8";#N/A,#N/A,FALSE,"slvsrtb9";#N/A,#N/A,FALSE,"slvsrtb10";#N/A,#N/A,FALSE,"slvsrtb12"}</definedName>
    <definedName name="zzzzzzzzzz" localSheetId="35" hidden="1">{#N/A,#N/A,FALSE,"slvsrtb1";#N/A,#N/A,FALSE,"slvsrtb2";#N/A,#N/A,FALSE,"slvsrtb3";#N/A,#N/A,FALSE,"slvsrtb4";#N/A,#N/A,FALSE,"slvsrtb5";#N/A,#N/A,FALSE,"slvsrtb6";#N/A,#N/A,FALSE,"slvsrtb7";#N/A,#N/A,FALSE,"slvsrtb8";#N/A,#N/A,FALSE,"slvsrtb9";#N/A,#N/A,FALSE,"slvsrtb10";#N/A,#N/A,FALSE,"slvsrtb12"}</definedName>
    <definedName name="zzzzzzzzzz" localSheetId="19" hidden="1">{#N/A,#N/A,FALSE,"slvsrtb1";#N/A,#N/A,FALSE,"slvsrtb2";#N/A,#N/A,FALSE,"slvsrtb3";#N/A,#N/A,FALSE,"slvsrtb4";#N/A,#N/A,FALSE,"slvsrtb5";#N/A,#N/A,FALSE,"slvsrtb6";#N/A,#N/A,FALSE,"slvsrtb7";#N/A,#N/A,FALSE,"slvsrtb8";#N/A,#N/A,FALSE,"slvsrtb9";#N/A,#N/A,FALSE,"slvsrtb10";#N/A,#N/A,FALSE,"slvsrtb12"}</definedName>
    <definedName name="zzzzzzzzzz" localSheetId="22" hidden="1">{#N/A,#N/A,FALSE,"slvsrtb1";#N/A,#N/A,FALSE,"slvsrtb2";#N/A,#N/A,FALSE,"slvsrtb3";#N/A,#N/A,FALSE,"slvsrtb4";#N/A,#N/A,FALSE,"slvsrtb5";#N/A,#N/A,FALSE,"slvsrtb6";#N/A,#N/A,FALSE,"slvsrtb7";#N/A,#N/A,FALSE,"slvsrtb8";#N/A,#N/A,FALSE,"slvsrtb9";#N/A,#N/A,FALSE,"slvsrtb10";#N/A,#N/A,FALSE,"slvsrtb12"}</definedName>
    <definedName name="zzzzzzzzzz" localSheetId="25" hidden="1">{#N/A,#N/A,FALSE,"slvsrtb1";#N/A,#N/A,FALSE,"slvsrtb2";#N/A,#N/A,FALSE,"slvsrtb3";#N/A,#N/A,FALSE,"slvsrtb4";#N/A,#N/A,FALSE,"slvsrtb5";#N/A,#N/A,FALSE,"slvsrtb6";#N/A,#N/A,FALSE,"slvsrtb7";#N/A,#N/A,FALSE,"slvsrtb8";#N/A,#N/A,FALSE,"slvsrtb9";#N/A,#N/A,FALSE,"slvsrtb10";#N/A,#N/A,FALSE,"slvsrtb12"}</definedName>
    <definedName name="zzzzzzzzzz" localSheetId="27"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9" l="1"/>
  <c r="G21" i="9"/>
  <c r="E21" i="9"/>
  <c r="H21" i="9"/>
  <c r="M51" i="43"/>
  <c r="F23" i="37"/>
  <c r="E24" i="37"/>
  <c r="E25" i="37"/>
  <c r="E26" i="37"/>
  <c r="E27" i="37"/>
  <c r="E28" i="37"/>
  <c r="E29" i="37"/>
  <c r="E23" i="37"/>
  <c r="F21" i="45"/>
  <c r="F20" i="45"/>
  <c r="F19" i="45"/>
  <c r="F18" i="45"/>
  <c r="D17" i="45"/>
  <c r="F17" i="45" s="1"/>
  <c r="F16" i="45"/>
  <c r="F15" i="45"/>
  <c r="F14" i="45"/>
  <c r="F13" i="45"/>
  <c r="F12" i="45"/>
  <c r="D11" i="45"/>
  <c r="F11" i="45" s="1"/>
  <c r="D10" i="45" l="1"/>
  <c r="D22" i="45" s="1"/>
  <c r="F22" i="45" s="1"/>
  <c r="E21" i="45" l="1"/>
  <c r="E11" i="45"/>
  <c r="F10" i="45"/>
  <c r="E17" i="45"/>
  <c r="E15" i="45"/>
  <c r="E16" i="45"/>
  <c r="E22" i="45"/>
  <c r="E12" i="45"/>
  <c r="E14" i="45"/>
  <c r="E13" i="45"/>
  <c r="E18" i="45"/>
  <c r="E10" i="45"/>
  <c r="E20" i="45"/>
  <c r="E19" i="45"/>
  <c r="E50" i="44"/>
  <c r="D50" i="44"/>
  <c r="C50" i="44"/>
  <c r="L61" i="43"/>
  <c r="K61" i="43"/>
  <c r="J61" i="43"/>
  <c r="I61" i="43"/>
  <c r="H61" i="43"/>
  <c r="L60" i="43"/>
  <c r="K60" i="43"/>
  <c r="J60" i="43"/>
  <c r="I60" i="43"/>
  <c r="H60" i="43"/>
  <c r="L59" i="43"/>
  <c r="K59" i="43"/>
  <c r="J59" i="43"/>
  <c r="I59" i="43"/>
  <c r="H59" i="43"/>
  <c r="G59" i="43"/>
  <c r="F59" i="43"/>
  <c r="E59" i="43"/>
  <c r="D59" i="43"/>
  <c r="C59" i="43"/>
  <c r="L57" i="43"/>
  <c r="K57" i="43"/>
  <c r="J57" i="43"/>
  <c r="H57" i="43"/>
  <c r="M56" i="43"/>
  <c r="L56" i="43"/>
  <c r="K56" i="43"/>
  <c r="J56" i="43"/>
  <c r="H56" i="43"/>
  <c r="G56" i="43"/>
  <c r="F56" i="43"/>
  <c r="E56" i="43"/>
  <c r="D56" i="43"/>
  <c r="C56" i="43"/>
  <c r="L55" i="43"/>
  <c r="K55" i="43"/>
  <c r="J55" i="43"/>
  <c r="I55" i="43"/>
  <c r="H55" i="43"/>
  <c r="M54" i="43"/>
  <c r="L54" i="43"/>
  <c r="K54" i="43"/>
  <c r="J54" i="43"/>
  <c r="I54" i="43"/>
  <c r="H54" i="43"/>
  <c r="G54" i="43"/>
  <c r="F54" i="43"/>
  <c r="E54" i="43"/>
  <c r="D54" i="43"/>
  <c r="C54" i="43"/>
  <c r="L53" i="43"/>
  <c r="K53" i="43"/>
  <c r="J53" i="43"/>
  <c r="H53" i="43"/>
  <c r="L52" i="43"/>
  <c r="K52" i="43"/>
  <c r="J52" i="43"/>
  <c r="H52" i="43"/>
  <c r="G52" i="43"/>
  <c r="F52" i="43"/>
  <c r="E52" i="43"/>
  <c r="D52" i="43"/>
  <c r="C52" i="43"/>
  <c r="L51" i="43"/>
  <c r="I51" i="43"/>
  <c r="H51" i="43"/>
  <c r="G51" i="43"/>
  <c r="F51" i="43"/>
  <c r="E51" i="43"/>
  <c r="D51" i="43"/>
  <c r="C51" i="43"/>
  <c r="K51" i="43" s="1"/>
  <c r="L50" i="43"/>
  <c r="K50" i="43"/>
  <c r="J50" i="43"/>
  <c r="H50" i="43"/>
  <c r="L49" i="43"/>
  <c r="K49" i="43"/>
  <c r="J49" i="43"/>
  <c r="H49" i="43"/>
  <c r="L48" i="43"/>
  <c r="K48" i="43"/>
  <c r="J48" i="43"/>
  <c r="H48" i="43"/>
  <c r="L47" i="43"/>
  <c r="K47" i="43"/>
  <c r="J47" i="43"/>
  <c r="I47" i="43"/>
  <c r="H47" i="43"/>
  <c r="L46" i="43"/>
  <c r="K46" i="43"/>
  <c r="J46" i="43"/>
  <c r="H46" i="43"/>
  <c r="L45" i="43"/>
  <c r="K45" i="43"/>
  <c r="J45" i="43"/>
  <c r="I45" i="43"/>
  <c r="H45" i="43"/>
  <c r="L44" i="43"/>
  <c r="K44" i="43"/>
  <c r="J44" i="43"/>
  <c r="L43" i="43"/>
  <c r="K43" i="43"/>
  <c r="J43" i="43"/>
  <c r="I43" i="43"/>
  <c r="H43" i="43"/>
  <c r="G43" i="43"/>
  <c r="F43" i="43"/>
  <c r="E43" i="43"/>
  <c r="D43" i="43"/>
  <c r="C43" i="43"/>
  <c r="L42" i="43"/>
  <c r="K42" i="43"/>
  <c r="J42" i="43"/>
  <c r="I42" i="43"/>
  <c r="H42" i="43"/>
  <c r="L41" i="43"/>
  <c r="K41" i="43"/>
  <c r="J41" i="43"/>
  <c r="H41" i="43"/>
  <c r="M40" i="43"/>
  <c r="L40" i="43"/>
  <c r="K40" i="43"/>
  <c r="J40" i="43"/>
  <c r="H40" i="43"/>
  <c r="L39" i="43"/>
  <c r="K39" i="43"/>
  <c r="J39" i="43"/>
  <c r="H39" i="43"/>
  <c r="G39" i="43"/>
  <c r="F39" i="43"/>
  <c r="E39" i="43"/>
  <c r="D39" i="43"/>
  <c r="C39" i="43"/>
  <c r="L38" i="43"/>
  <c r="K38" i="43"/>
  <c r="J38" i="43"/>
  <c r="I38" i="43"/>
  <c r="H38" i="43"/>
  <c r="L37" i="43"/>
  <c r="K37" i="43"/>
  <c r="J37" i="43"/>
  <c r="H37" i="43"/>
  <c r="L36" i="43"/>
  <c r="K36" i="43"/>
  <c r="J36" i="43"/>
  <c r="I36" i="43"/>
  <c r="H36" i="43"/>
  <c r="G36" i="43"/>
  <c r="F36" i="43"/>
  <c r="E36" i="43"/>
  <c r="D36" i="43"/>
  <c r="C36" i="43"/>
  <c r="L35" i="43"/>
  <c r="K35" i="43"/>
  <c r="J35" i="43"/>
  <c r="H35" i="43"/>
  <c r="L34" i="43"/>
  <c r="K34" i="43"/>
  <c r="J34" i="43"/>
  <c r="H34" i="43"/>
  <c r="L33" i="43"/>
  <c r="K33" i="43"/>
  <c r="J33" i="43"/>
  <c r="H33" i="43"/>
  <c r="G33" i="43"/>
  <c r="F33" i="43"/>
  <c r="E33" i="43"/>
  <c r="D33" i="43"/>
  <c r="C33" i="43"/>
  <c r="J32" i="43"/>
  <c r="G32" i="43"/>
  <c r="I32" i="43" s="1"/>
  <c r="F32" i="43"/>
  <c r="E32" i="43"/>
  <c r="D32" i="43"/>
  <c r="C32" i="43"/>
  <c r="M31" i="43"/>
  <c r="L31" i="43"/>
  <c r="K31" i="43"/>
  <c r="J31" i="43"/>
  <c r="I31" i="43"/>
  <c r="H31" i="43"/>
  <c r="M30" i="43"/>
  <c r="L30" i="43"/>
  <c r="K30" i="43"/>
  <c r="J30" i="43"/>
  <c r="I30" i="43"/>
  <c r="H30" i="43"/>
  <c r="L29" i="43"/>
  <c r="K29" i="43"/>
  <c r="J29" i="43"/>
  <c r="I29" i="43"/>
  <c r="H29" i="43"/>
  <c r="G29" i="43"/>
  <c r="F29" i="43"/>
  <c r="E29" i="43"/>
  <c r="D29" i="43"/>
  <c r="C29" i="43"/>
  <c r="L28" i="43"/>
  <c r="K28" i="43"/>
  <c r="J28" i="43"/>
  <c r="I28" i="43"/>
  <c r="H28" i="43"/>
  <c r="L27" i="43"/>
  <c r="K27" i="43"/>
  <c r="J27" i="43"/>
  <c r="I27" i="43"/>
  <c r="H27" i="43"/>
  <c r="M26" i="43"/>
  <c r="L26" i="43"/>
  <c r="K26" i="43"/>
  <c r="J26" i="43"/>
  <c r="I26" i="43"/>
  <c r="H26" i="43"/>
  <c r="G26" i="43"/>
  <c r="F26" i="43"/>
  <c r="E26" i="43"/>
  <c r="D26" i="43"/>
  <c r="C26" i="43"/>
  <c r="L25" i="43"/>
  <c r="K25" i="43"/>
  <c r="J25" i="43"/>
  <c r="I25" i="43"/>
  <c r="H25" i="43"/>
  <c r="M24" i="43"/>
  <c r="L24" i="43"/>
  <c r="K24" i="43"/>
  <c r="J24" i="43"/>
  <c r="I24" i="43"/>
  <c r="H24" i="43"/>
  <c r="L23" i="43"/>
  <c r="K23" i="43"/>
  <c r="J23" i="43"/>
  <c r="I23" i="43"/>
  <c r="H23" i="43"/>
  <c r="L22" i="43"/>
  <c r="K22" i="43"/>
  <c r="J22" i="43"/>
  <c r="I22" i="43"/>
  <c r="H22" i="43"/>
  <c r="L21" i="43"/>
  <c r="K21" i="43"/>
  <c r="J21" i="43"/>
  <c r="I21" i="43"/>
  <c r="H21" i="43"/>
  <c r="L20" i="43"/>
  <c r="K20" i="43"/>
  <c r="J20" i="43"/>
  <c r="I20" i="43"/>
  <c r="H20" i="43"/>
  <c r="L19" i="43"/>
  <c r="K19" i="43"/>
  <c r="J19" i="43"/>
  <c r="I19" i="43"/>
  <c r="H19" i="43"/>
  <c r="L18" i="43"/>
  <c r="K18" i="43"/>
  <c r="J18" i="43"/>
  <c r="I18" i="43"/>
  <c r="H18" i="43"/>
  <c r="L17" i="43"/>
  <c r="K17" i="43"/>
  <c r="J17" i="43"/>
  <c r="I17" i="43"/>
  <c r="H17" i="43"/>
  <c r="G17" i="43"/>
  <c r="F17" i="43"/>
  <c r="E17" i="43"/>
  <c r="D17" i="43"/>
  <c r="C17" i="43"/>
  <c r="L16" i="43"/>
  <c r="I16" i="43"/>
  <c r="H16" i="43"/>
  <c r="G16" i="43"/>
  <c r="F16" i="43"/>
  <c r="E16" i="43"/>
  <c r="D16" i="43"/>
  <c r="C16" i="43"/>
  <c r="K16" i="43" s="1"/>
  <c r="F15" i="43"/>
  <c r="F58" i="43" s="1"/>
  <c r="F62" i="43" s="1"/>
  <c r="E15" i="43"/>
  <c r="E58" i="43" s="1"/>
  <c r="E62" i="43" s="1"/>
  <c r="D15" i="43"/>
  <c r="D58" i="43" s="1"/>
  <c r="D62" i="43" s="1"/>
  <c r="C15" i="43"/>
  <c r="C58" i="43" s="1"/>
  <c r="C62" i="43" s="1"/>
  <c r="G52" i="42"/>
  <c r="J52" i="41"/>
  <c r="I52" i="41"/>
  <c r="L40" i="40"/>
  <c r="J40" i="40"/>
  <c r="I40" i="40"/>
  <c r="L39" i="40"/>
  <c r="J39" i="40"/>
  <c r="I39" i="40"/>
  <c r="L38" i="40"/>
  <c r="J38" i="40"/>
  <c r="K38" i="40" s="1"/>
  <c r="I38" i="40"/>
  <c r="L37" i="40"/>
  <c r="J37" i="40"/>
  <c r="K37" i="40" s="1"/>
  <c r="I37" i="40"/>
  <c r="L36" i="40"/>
  <c r="J36" i="40"/>
  <c r="K36" i="40" s="1"/>
  <c r="I36" i="40"/>
  <c r="I35" i="40"/>
  <c r="H35" i="40"/>
  <c r="H30" i="40" s="1"/>
  <c r="G35" i="40"/>
  <c r="L35" i="40" s="1"/>
  <c r="F35" i="40"/>
  <c r="F30" i="40" s="1"/>
  <c r="F41" i="40" s="1"/>
  <c r="E35" i="40"/>
  <c r="D35" i="40"/>
  <c r="C35" i="40"/>
  <c r="C30" i="40" s="1"/>
  <c r="L34" i="40"/>
  <c r="J34" i="40"/>
  <c r="K34" i="40" s="1"/>
  <c r="I34" i="40"/>
  <c r="L33" i="40"/>
  <c r="J33" i="40"/>
  <c r="I33" i="40"/>
  <c r="L32" i="40"/>
  <c r="J32" i="40"/>
  <c r="K32" i="40" s="1"/>
  <c r="I32" i="40"/>
  <c r="L31" i="40"/>
  <c r="K31" i="40"/>
  <c r="J31" i="40"/>
  <c r="I31" i="40"/>
  <c r="I30" i="40"/>
  <c r="G30" i="40"/>
  <c r="E30" i="40"/>
  <c r="D30" i="40"/>
  <c r="L29" i="40"/>
  <c r="K29" i="40"/>
  <c r="J29" i="40"/>
  <c r="I29" i="40"/>
  <c r="L28" i="40"/>
  <c r="J28" i="40"/>
  <c r="K28" i="40" s="1"/>
  <c r="I28" i="40"/>
  <c r="L27" i="40"/>
  <c r="K27" i="40"/>
  <c r="J27" i="40"/>
  <c r="I27" i="40"/>
  <c r="L26" i="40"/>
  <c r="J26" i="40"/>
  <c r="K26" i="40" s="1"/>
  <c r="I26" i="40"/>
  <c r="L25" i="40"/>
  <c r="K25" i="40"/>
  <c r="J25" i="40"/>
  <c r="I25" i="40"/>
  <c r="H24" i="40"/>
  <c r="G24" i="40"/>
  <c r="L24" i="40" s="1"/>
  <c r="F24" i="40"/>
  <c r="E24" i="40"/>
  <c r="D24" i="40"/>
  <c r="C24" i="40"/>
  <c r="L23" i="40"/>
  <c r="J23" i="40"/>
  <c r="K23" i="40" s="1"/>
  <c r="I23" i="40"/>
  <c r="L22" i="40"/>
  <c r="K22" i="40"/>
  <c r="J22" i="40"/>
  <c r="I22" i="40"/>
  <c r="L21" i="40"/>
  <c r="J21" i="40"/>
  <c r="K21" i="40" s="1"/>
  <c r="I21" i="40"/>
  <c r="L20" i="40"/>
  <c r="J20" i="40"/>
  <c r="I20" i="40"/>
  <c r="L19" i="40"/>
  <c r="J19" i="40"/>
  <c r="I19" i="40"/>
  <c r="L18" i="40"/>
  <c r="K18" i="40"/>
  <c r="J18" i="40"/>
  <c r="I18" i="40"/>
  <c r="L17" i="40"/>
  <c r="J17" i="40"/>
  <c r="K17" i="40" s="1"/>
  <c r="I17" i="40"/>
  <c r="L16" i="40"/>
  <c r="K16" i="40"/>
  <c r="J16" i="40"/>
  <c r="I16" i="40"/>
  <c r="H15" i="40"/>
  <c r="H14" i="40" s="1"/>
  <c r="G15" i="40"/>
  <c r="G14" i="40" s="1"/>
  <c r="F15" i="40"/>
  <c r="E15" i="40"/>
  <c r="E14" i="40" s="1"/>
  <c r="E41" i="40" s="1"/>
  <c r="D15" i="40"/>
  <c r="D14" i="40" s="1"/>
  <c r="D41" i="40" s="1"/>
  <c r="C15" i="40"/>
  <c r="F14" i="40"/>
  <c r="C14" i="40"/>
  <c r="N26" i="43" l="1"/>
  <c r="K32" i="43"/>
  <c r="L32" i="43"/>
  <c r="J16" i="43"/>
  <c r="J51" i="43"/>
  <c r="H32" i="43"/>
  <c r="G15" i="43"/>
  <c r="J30" i="40"/>
  <c r="K30" i="40" s="1"/>
  <c r="I14" i="40"/>
  <c r="J14" i="40"/>
  <c r="K14" i="40" s="1"/>
  <c r="L14" i="40"/>
  <c r="C41" i="40"/>
  <c r="H41" i="40"/>
  <c r="I15" i="40"/>
  <c r="I24" i="40"/>
  <c r="J35" i="40"/>
  <c r="K35" i="40" s="1"/>
  <c r="J15" i="40"/>
  <c r="K15" i="40" s="1"/>
  <c r="J24" i="40"/>
  <c r="K24" i="40" s="1"/>
  <c r="L30" i="40"/>
  <c r="G41" i="40"/>
  <c r="L15" i="40"/>
  <c r="L15" i="43" l="1"/>
  <c r="K15" i="43"/>
  <c r="J15" i="43"/>
  <c r="G58" i="43"/>
  <c r="M39" i="43"/>
  <c r="M16" i="43"/>
  <c r="M29" i="43"/>
  <c r="I15" i="43"/>
  <c r="H15" i="43"/>
  <c r="J41" i="40"/>
  <c r="K41" i="40" s="1"/>
  <c r="I41" i="40"/>
  <c r="L41" i="40"/>
  <c r="G62" i="43" l="1"/>
  <c r="K58" i="43"/>
  <c r="L58" i="43"/>
  <c r="I58" i="43"/>
  <c r="J58" i="43"/>
  <c r="H58" i="43"/>
  <c r="F29" i="37"/>
  <c r="F28" i="37"/>
  <c r="F27" i="37"/>
  <c r="F26" i="37"/>
  <c r="F25" i="37"/>
  <c r="F24" i="37"/>
  <c r="F21" i="37"/>
  <c r="F20" i="37"/>
  <c r="F18" i="37"/>
  <c r="F17" i="37"/>
  <c r="F16" i="37"/>
  <c r="F15" i="37"/>
  <c r="F13" i="37"/>
  <c r="F12" i="37"/>
  <c r="F10" i="37"/>
  <c r="F9" i="37"/>
  <c r="F7" i="37"/>
  <c r="F6" i="37"/>
  <c r="F21" i="36"/>
  <c r="L21" i="36" s="1"/>
  <c r="E21" i="36"/>
  <c r="G20" i="36"/>
  <c r="H20" i="36" s="1"/>
  <c r="L17" i="36"/>
  <c r="L16" i="36"/>
  <c r="F13" i="36"/>
  <c r="E13" i="36"/>
  <c r="F10" i="36"/>
  <c r="E10" i="36"/>
  <c r="H9" i="36"/>
  <c r="I9" i="36" s="1"/>
  <c r="G9" i="36"/>
  <c r="F7" i="36"/>
  <c r="E7" i="36"/>
  <c r="G6" i="36"/>
  <c r="H6" i="36" s="1"/>
  <c r="I6" i="36" s="1"/>
  <c r="J6" i="36" s="1"/>
  <c r="K6" i="36" s="1"/>
  <c r="H4" i="36"/>
  <c r="I4" i="36" s="1"/>
  <c r="J4" i="36" s="1"/>
  <c r="K4" i="36" s="1"/>
  <c r="G4" i="36"/>
  <c r="F55" i="34"/>
  <c r="D55" i="34"/>
  <c r="F54" i="34"/>
  <c r="D54" i="34"/>
  <c r="F53" i="34"/>
  <c r="D53" i="34"/>
  <c r="F52" i="34"/>
  <c r="D52" i="34"/>
  <c r="F51" i="34"/>
  <c r="D51" i="34"/>
  <c r="F50" i="34"/>
  <c r="D50" i="34"/>
  <c r="F49" i="34"/>
  <c r="D49" i="34"/>
  <c r="F48" i="34"/>
  <c r="D48" i="34"/>
  <c r="F47" i="34"/>
  <c r="D47" i="34"/>
  <c r="F46" i="34"/>
  <c r="D46" i="34"/>
  <c r="F45" i="34"/>
  <c r="D45" i="34"/>
  <c r="F44" i="34"/>
  <c r="D44" i="34"/>
  <c r="F43" i="34"/>
  <c r="D43" i="34"/>
  <c r="F42" i="34"/>
  <c r="D42" i="34"/>
  <c r="F41" i="34"/>
  <c r="D41" i="34"/>
  <c r="G12" i="36" l="1"/>
  <c r="G13" i="36" s="1"/>
  <c r="G10" i="36"/>
  <c r="L62" i="43"/>
  <c r="M62" i="43"/>
  <c r="J62" i="43"/>
  <c r="M59" i="43"/>
  <c r="K62" i="43"/>
  <c r="I62" i="43"/>
  <c r="H62" i="43"/>
  <c r="M15" i="43"/>
  <c r="J9" i="36"/>
  <c r="I10" i="36"/>
  <c r="I20" i="36"/>
  <c r="J20" i="36" s="1"/>
  <c r="K20" i="36" s="1"/>
  <c r="H12" i="36"/>
  <c r="H13" i="36" s="1"/>
  <c r="H10" i="36"/>
  <c r="I43" i="24"/>
  <c r="I42" i="24"/>
  <c r="I41" i="24"/>
  <c r="I40" i="24"/>
  <c r="I39" i="24"/>
  <c r="K9" i="36" l="1"/>
  <c r="J10" i="36"/>
  <c r="J12" i="36"/>
  <c r="I12" i="36"/>
  <c r="I13" i="36" s="1"/>
  <c r="H339" i="19"/>
  <c r="G339" i="19"/>
  <c r="H338" i="19"/>
  <c r="G338" i="19"/>
  <c r="G337" i="19"/>
  <c r="H337" i="19" s="1"/>
  <c r="H336" i="19"/>
  <c r="G336" i="19"/>
  <c r="H335" i="19"/>
  <c r="G335" i="19"/>
  <c r="H334" i="19"/>
  <c r="G334" i="19"/>
  <c r="G333" i="19"/>
  <c r="H333" i="19" s="1"/>
  <c r="H332" i="19"/>
  <c r="G332" i="19"/>
  <c r="H331" i="19"/>
  <c r="G331" i="19"/>
  <c r="H330" i="19"/>
  <c r="G330" i="19"/>
  <c r="G329" i="19"/>
  <c r="H329" i="19" s="1"/>
  <c r="H328" i="19"/>
  <c r="G328" i="19"/>
  <c r="H327" i="19"/>
  <c r="G327" i="19"/>
  <c r="H326" i="19"/>
  <c r="G326" i="19"/>
  <c r="G325" i="19"/>
  <c r="H325" i="19" s="1"/>
  <c r="H324" i="19"/>
  <c r="G324" i="19"/>
  <c r="H323" i="19"/>
  <c r="G323" i="19"/>
  <c r="H322" i="19"/>
  <c r="G322" i="19"/>
  <c r="G321" i="19"/>
  <c r="H321" i="19" s="1"/>
  <c r="H320" i="19"/>
  <c r="G320" i="19"/>
  <c r="H319" i="19"/>
  <c r="G319" i="19"/>
  <c r="H318" i="19"/>
  <c r="G318" i="19"/>
  <c r="G317" i="19"/>
  <c r="H317" i="19" s="1"/>
  <c r="H316" i="19"/>
  <c r="G316" i="19"/>
  <c r="H315" i="19"/>
  <c r="G315" i="19"/>
  <c r="H314" i="19"/>
  <c r="G314" i="19"/>
  <c r="G313" i="19"/>
  <c r="H313" i="19" s="1"/>
  <c r="H312" i="19"/>
  <c r="G312" i="19"/>
  <c r="H311" i="19"/>
  <c r="G311" i="19"/>
  <c r="H310" i="19"/>
  <c r="G310" i="19"/>
  <c r="G309" i="19"/>
  <c r="H309" i="19" s="1"/>
  <c r="H308" i="19"/>
  <c r="G308" i="19"/>
  <c r="H307" i="19"/>
  <c r="G307" i="19"/>
  <c r="H306" i="19"/>
  <c r="G306" i="19"/>
  <c r="G305" i="19"/>
  <c r="H305" i="19" s="1"/>
  <c r="H304" i="19"/>
  <c r="G304" i="19"/>
  <c r="H303" i="19"/>
  <c r="G303" i="19"/>
  <c r="H302" i="19"/>
  <c r="G302" i="19"/>
  <c r="G301" i="19"/>
  <c r="H301" i="19" s="1"/>
  <c r="H300" i="19"/>
  <c r="G300" i="19"/>
  <c r="H299" i="19"/>
  <c r="G299" i="19"/>
  <c r="H298" i="19"/>
  <c r="G298" i="19"/>
  <c r="G297" i="19"/>
  <c r="H297" i="19" s="1"/>
  <c r="H296" i="19"/>
  <c r="G296" i="19"/>
  <c r="H295" i="19"/>
  <c r="G295" i="19"/>
  <c r="H294" i="19"/>
  <c r="G294" i="19"/>
  <c r="G293" i="19"/>
  <c r="H293" i="19" s="1"/>
  <c r="H292" i="19"/>
  <c r="G292" i="19"/>
  <c r="H291" i="19"/>
  <c r="G291" i="19"/>
  <c r="H290" i="19"/>
  <c r="G290" i="19"/>
  <c r="G289" i="19"/>
  <c r="H289" i="19" s="1"/>
  <c r="H288" i="19"/>
  <c r="G288" i="19"/>
  <c r="H287" i="19"/>
  <c r="G287" i="19"/>
  <c r="H286" i="19"/>
  <c r="G286" i="19"/>
  <c r="G285" i="19"/>
  <c r="H285" i="19" s="1"/>
  <c r="H284" i="19"/>
  <c r="G284" i="19"/>
  <c r="H283" i="19"/>
  <c r="G283" i="19"/>
  <c r="H282" i="19"/>
  <c r="G282" i="19"/>
  <c r="G281" i="19"/>
  <c r="H281" i="19" s="1"/>
  <c r="H280" i="19"/>
  <c r="G280" i="19"/>
  <c r="H279" i="19"/>
  <c r="G279" i="19"/>
  <c r="H278" i="19"/>
  <c r="G278" i="19"/>
  <c r="G277" i="19"/>
  <c r="H277" i="19" s="1"/>
  <c r="H276" i="19"/>
  <c r="G276" i="19"/>
  <c r="H275" i="19"/>
  <c r="G275" i="19"/>
  <c r="H274" i="19"/>
  <c r="G274" i="19"/>
  <c r="G273" i="19"/>
  <c r="H273" i="19" s="1"/>
  <c r="H272" i="19"/>
  <c r="G272" i="19"/>
  <c r="H271" i="19"/>
  <c r="G271" i="19"/>
  <c r="H270" i="19"/>
  <c r="G270" i="19"/>
  <c r="G269" i="19"/>
  <c r="H269" i="19" s="1"/>
  <c r="H268" i="19"/>
  <c r="G268" i="19"/>
  <c r="H267" i="19"/>
  <c r="G267" i="19"/>
  <c r="H266" i="19"/>
  <c r="G266" i="19"/>
  <c r="G265" i="19"/>
  <c r="H265" i="19" s="1"/>
  <c r="H264" i="19"/>
  <c r="G264" i="19"/>
  <c r="H263" i="19"/>
  <c r="G263" i="19"/>
  <c r="H262" i="19"/>
  <c r="G262" i="19"/>
  <c r="G261" i="19"/>
  <c r="H261" i="19" s="1"/>
  <c r="H260" i="19"/>
  <c r="G260" i="19"/>
  <c r="H259" i="19"/>
  <c r="G259" i="19"/>
  <c r="H258" i="19"/>
  <c r="G258" i="19"/>
  <c r="G257" i="19"/>
  <c r="H257" i="19" s="1"/>
  <c r="H256" i="19"/>
  <c r="G256" i="19"/>
  <c r="H255" i="19"/>
  <c r="G255" i="19"/>
  <c r="H254" i="19"/>
  <c r="G254" i="19"/>
  <c r="G253" i="19"/>
  <c r="H253" i="19" s="1"/>
  <c r="H252" i="19"/>
  <c r="G252" i="19"/>
  <c r="H251" i="19"/>
  <c r="G251" i="19"/>
  <c r="H250" i="19"/>
  <c r="G250" i="19"/>
  <c r="G249" i="19"/>
  <c r="H249" i="19" s="1"/>
  <c r="H248" i="19"/>
  <c r="G248" i="19"/>
  <c r="H247" i="19"/>
  <c r="G247" i="19"/>
  <c r="H246" i="19"/>
  <c r="G246" i="19"/>
  <c r="G245" i="19"/>
  <c r="H245" i="19" s="1"/>
  <c r="H244" i="19"/>
  <c r="G244" i="19"/>
  <c r="H243" i="19"/>
  <c r="G243" i="19"/>
  <c r="H242" i="19"/>
  <c r="G242" i="19"/>
  <c r="G241" i="19"/>
  <c r="H241" i="19" s="1"/>
  <c r="H240" i="19"/>
  <c r="G240" i="19"/>
  <c r="H239" i="19"/>
  <c r="G239" i="19"/>
  <c r="H238" i="19"/>
  <c r="G238" i="19"/>
  <c r="G237" i="19"/>
  <c r="H237" i="19" s="1"/>
  <c r="H236" i="19"/>
  <c r="G236" i="19"/>
  <c r="H235" i="19"/>
  <c r="G235" i="19"/>
  <c r="H234" i="19"/>
  <c r="G234" i="19"/>
  <c r="G233" i="19"/>
  <c r="H233" i="19" s="1"/>
  <c r="H232" i="19"/>
  <c r="G232" i="19"/>
  <c r="H231" i="19"/>
  <c r="G231" i="19"/>
  <c r="H230" i="19"/>
  <c r="G230" i="19"/>
  <c r="G229" i="19"/>
  <c r="H229" i="19" s="1"/>
  <c r="H228" i="19"/>
  <c r="G228" i="19"/>
  <c r="H227" i="19"/>
  <c r="G227" i="19"/>
  <c r="H226" i="19"/>
  <c r="G226" i="19"/>
  <c r="G225" i="19"/>
  <c r="H225" i="19" s="1"/>
  <c r="H224" i="19"/>
  <c r="G224" i="19"/>
  <c r="H223" i="19"/>
  <c r="G223" i="19"/>
  <c r="H222" i="19"/>
  <c r="G222" i="19"/>
  <c r="G221" i="19"/>
  <c r="H221" i="19" s="1"/>
  <c r="H220" i="19"/>
  <c r="G220" i="19"/>
  <c r="H219" i="19"/>
  <c r="G219" i="19"/>
  <c r="H218" i="19"/>
  <c r="G218" i="19"/>
  <c r="G217" i="19"/>
  <c r="H217" i="19" s="1"/>
  <c r="H216" i="19"/>
  <c r="G216" i="19"/>
  <c r="H215" i="19"/>
  <c r="G215" i="19"/>
  <c r="H214" i="19"/>
  <c r="G214" i="19"/>
  <c r="G213" i="19"/>
  <c r="H213" i="19" s="1"/>
  <c r="H212" i="19"/>
  <c r="G212" i="19"/>
  <c r="H211" i="19"/>
  <c r="G211" i="19"/>
  <c r="H210" i="19"/>
  <c r="G210" i="19"/>
  <c r="G209" i="19"/>
  <c r="H209" i="19" s="1"/>
  <c r="H208" i="19"/>
  <c r="G208" i="19"/>
  <c r="H207" i="19"/>
  <c r="G207" i="19"/>
  <c r="H206" i="19"/>
  <c r="G206" i="19"/>
  <c r="G205" i="19"/>
  <c r="H205" i="19" s="1"/>
  <c r="H204" i="19"/>
  <c r="G204" i="19"/>
  <c r="H203" i="19"/>
  <c r="G203" i="19"/>
  <c r="H202" i="19"/>
  <c r="G202" i="19"/>
  <c r="G201" i="19"/>
  <c r="H201" i="19" s="1"/>
  <c r="H200" i="19"/>
  <c r="G200" i="19"/>
  <c r="H199" i="19"/>
  <c r="G199" i="19"/>
  <c r="H198" i="19"/>
  <c r="G198" i="19"/>
  <c r="G197" i="19"/>
  <c r="H197" i="19" s="1"/>
  <c r="H196" i="19"/>
  <c r="G196" i="19"/>
  <c r="H195" i="19"/>
  <c r="G195" i="19"/>
  <c r="H194" i="19"/>
  <c r="G194" i="19"/>
  <c r="G193" i="19"/>
  <c r="H193" i="19" s="1"/>
  <c r="H192" i="19"/>
  <c r="G192" i="19"/>
  <c r="H191" i="19"/>
  <c r="G191" i="19"/>
  <c r="H190" i="19"/>
  <c r="G190" i="19"/>
  <c r="G189" i="19"/>
  <c r="H189" i="19" s="1"/>
  <c r="H188" i="19"/>
  <c r="G188" i="19"/>
  <c r="H187" i="19"/>
  <c r="G187" i="19"/>
  <c r="H186" i="19"/>
  <c r="G186" i="19"/>
  <c r="G185" i="19"/>
  <c r="H185" i="19" s="1"/>
  <c r="H184" i="19"/>
  <c r="G184" i="19"/>
  <c r="H183" i="19"/>
  <c r="G183" i="19"/>
  <c r="H182" i="19"/>
  <c r="G182" i="19"/>
  <c r="G181" i="19"/>
  <c r="H181" i="19" s="1"/>
  <c r="H180" i="19"/>
  <c r="G180" i="19"/>
  <c r="H179" i="19"/>
  <c r="G179" i="19"/>
  <c r="H178" i="19"/>
  <c r="G178" i="19"/>
  <c r="G177" i="19"/>
  <c r="H177" i="19" s="1"/>
  <c r="H176" i="19"/>
  <c r="G176" i="19"/>
  <c r="H175" i="19"/>
  <c r="G175" i="19"/>
  <c r="H174" i="19"/>
  <c r="G174" i="19"/>
  <c r="G173" i="19"/>
  <c r="H173" i="19" s="1"/>
  <c r="H172" i="19"/>
  <c r="G172" i="19"/>
  <c r="H171" i="19"/>
  <c r="G171" i="19"/>
  <c r="H170" i="19"/>
  <c r="G170" i="19"/>
  <c r="G169" i="19"/>
  <c r="H169" i="19" s="1"/>
  <c r="H168" i="19"/>
  <c r="G168" i="19"/>
  <c r="H167" i="19"/>
  <c r="G167" i="19"/>
  <c r="H166" i="19"/>
  <c r="G166" i="19"/>
  <c r="G165" i="19"/>
  <c r="H165" i="19" s="1"/>
  <c r="H164" i="19"/>
  <c r="G164" i="19"/>
  <c r="H163" i="19"/>
  <c r="G163" i="19"/>
  <c r="H162" i="19"/>
  <c r="G162" i="19"/>
  <c r="G161" i="19"/>
  <c r="H161" i="19" s="1"/>
  <c r="H160" i="19"/>
  <c r="G160" i="19"/>
  <c r="H159" i="19"/>
  <c r="G159" i="19"/>
  <c r="H158" i="19"/>
  <c r="G158" i="19"/>
  <c r="G157" i="19"/>
  <c r="H157" i="19" s="1"/>
  <c r="H156" i="19"/>
  <c r="G156" i="19"/>
  <c r="H155" i="19"/>
  <c r="G155" i="19"/>
  <c r="H154" i="19"/>
  <c r="G154" i="19"/>
  <c r="G153" i="19"/>
  <c r="H153" i="19" s="1"/>
  <c r="H152" i="19"/>
  <c r="G152" i="19"/>
  <c r="H151" i="19"/>
  <c r="G151" i="19"/>
  <c r="H150" i="19"/>
  <c r="G150" i="19"/>
  <c r="G149" i="19"/>
  <c r="H149" i="19" s="1"/>
  <c r="H148" i="19"/>
  <c r="G148" i="19"/>
  <c r="H147" i="19"/>
  <c r="G147" i="19"/>
  <c r="H146" i="19"/>
  <c r="G146" i="19"/>
  <c r="G145" i="19"/>
  <c r="H145" i="19" s="1"/>
  <c r="H144" i="19"/>
  <c r="G144" i="19"/>
  <c r="H143" i="19"/>
  <c r="G143" i="19"/>
  <c r="H142" i="19"/>
  <c r="G142" i="19"/>
  <c r="G141" i="19"/>
  <c r="H141" i="19" s="1"/>
  <c r="H140" i="19"/>
  <c r="G140" i="19"/>
  <c r="H139" i="19"/>
  <c r="G139" i="19"/>
  <c r="H138" i="19"/>
  <c r="G138" i="19"/>
  <c r="G137" i="19"/>
  <c r="H137" i="19" s="1"/>
  <c r="H136" i="19"/>
  <c r="G136" i="19"/>
  <c r="H135" i="19"/>
  <c r="G135" i="19"/>
  <c r="H134" i="19"/>
  <c r="G134" i="19"/>
  <c r="G133" i="19"/>
  <c r="H133" i="19" s="1"/>
  <c r="H132" i="19"/>
  <c r="G132" i="19"/>
  <c r="H131" i="19"/>
  <c r="G131" i="19"/>
  <c r="H130" i="19"/>
  <c r="G130" i="19"/>
  <c r="G129" i="19"/>
  <c r="H129" i="19" s="1"/>
  <c r="H128" i="19"/>
  <c r="G128" i="19"/>
  <c r="H127" i="19"/>
  <c r="G127" i="19"/>
  <c r="H126" i="19"/>
  <c r="G126" i="19"/>
  <c r="G125" i="19"/>
  <c r="H125" i="19" s="1"/>
  <c r="H124" i="19"/>
  <c r="G124" i="19"/>
  <c r="H123" i="19"/>
  <c r="G123" i="19"/>
  <c r="H122" i="19"/>
  <c r="G122" i="19"/>
  <c r="G121" i="19"/>
  <c r="H121" i="19" s="1"/>
  <c r="H120" i="19"/>
  <c r="G120" i="19"/>
  <c r="H119" i="19"/>
  <c r="G119" i="19"/>
  <c r="H118" i="19"/>
  <c r="G118" i="19"/>
  <c r="G117" i="19"/>
  <c r="H117" i="19" s="1"/>
  <c r="H116" i="19"/>
  <c r="G116" i="19"/>
  <c r="H115" i="19"/>
  <c r="G115" i="19"/>
  <c r="H114" i="19"/>
  <c r="G114" i="19"/>
  <c r="G113" i="19"/>
  <c r="H113" i="19" s="1"/>
  <c r="H112" i="19"/>
  <c r="G112" i="19"/>
  <c r="H111" i="19"/>
  <c r="G111" i="19"/>
  <c r="H110" i="19"/>
  <c r="G110" i="19"/>
  <c r="G109" i="19"/>
  <c r="H109" i="19" s="1"/>
  <c r="H108" i="19"/>
  <c r="G108" i="19"/>
  <c r="H107" i="19"/>
  <c r="G107" i="19"/>
  <c r="H106" i="19"/>
  <c r="G106" i="19"/>
  <c r="G105" i="19"/>
  <c r="H105" i="19" s="1"/>
  <c r="H104" i="19"/>
  <c r="G104" i="19"/>
  <c r="H103" i="19"/>
  <c r="G103" i="19"/>
  <c r="H102" i="19"/>
  <c r="G102" i="19"/>
  <c r="G101" i="19"/>
  <c r="H101" i="19" s="1"/>
  <c r="H100" i="19"/>
  <c r="G100" i="19"/>
  <c r="H99" i="19"/>
  <c r="G99" i="19"/>
  <c r="H98" i="19"/>
  <c r="G98" i="19"/>
  <c r="G97" i="19"/>
  <c r="H97" i="19" s="1"/>
  <c r="H96" i="19"/>
  <c r="G96" i="19"/>
  <c r="H95" i="19"/>
  <c r="G95" i="19"/>
  <c r="H94" i="19"/>
  <c r="G94" i="19"/>
  <c r="G93" i="19"/>
  <c r="H93" i="19" s="1"/>
  <c r="H92" i="19"/>
  <c r="G92" i="19"/>
  <c r="H91" i="19"/>
  <c r="G91" i="19"/>
  <c r="H90" i="19"/>
  <c r="G90" i="19"/>
  <c r="G89" i="19"/>
  <c r="H89" i="19" s="1"/>
  <c r="H88" i="19"/>
  <c r="G88" i="19"/>
  <c r="H87" i="19"/>
  <c r="G87" i="19"/>
  <c r="H86" i="19"/>
  <c r="G86" i="19"/>
  <c r="G85" i="19"/>
  <c r="H85" i="19" s="1"/>
  <c r="H84" i="19"/>
  <c r="G84" i="19"/>
  <c r="H83" i="19"/>
  <c r="G83" i="19"/>
  <c r="H82" i="19"/>
  <c r="G82" i="19"/>
  <c r="G81" i="19"/>
  <c r="H81" i="19" s="1"/>
  <c r="H80" i="19"/>
  <c r="G80" i="19"/>
  <c r="H79" i="19"/>
  <c r="G79" i="19"/>
  <c r="H78" i="19"/>
  <c r="G78" i="19"/>
  <c r="G77" i="19"/>
  <c r="H77" i="19" s="1"/>
  <c r="H76" i="19"/>
  <c r="G76" i="19"/>
  <c r="H75" i="19"/>
  <c r="G75" i="19"/>
  <c r="H74" i="19"/>
  <c r="G74" i="19"/>
  <c r="G73" i="19"/>
  <c r="H73" i="19" s="1"/>
  <c r="H72" i="19"/>
  <c r="G72" i="19"/>
  <c r="H71" i="19"/>
  <c r="G71" i="19"/>
  <c r="H70" i="19"/>
  <c r="G70" i="19"/>
  <c r="G69" i="19"/>
  <c r="H69" i="19" s="1"/>
  <c r="H68" i="19"/>
  <c r="G68" i="19"/>
  <c r="H67" i="19"/>
  <c r="G67" i="19"/>
  <c r="H66" i="19"/>
  <c r="G66" i="19"/>
  <c r="G65" i="19"/>
  <c r="H65" i="19" s="1"/>
  <c r="H64" i="19"/>
  <c r="G64" i="19"/>
  <c r="H63" i="19"/>
  <c r="G63" i="19"/>
  <c r="H62" i="19"/>
  <c r="G62" i="19"/>
  <c r="G61" i="19"/>
  <c r="H61" i="19" s="1"/>
  <c r="H60" i="19"/>
  <c r="G60" i="19"/>
  <c r="H59" i="19"/>
  <c r="G59" i="19"/>
  <c r="H58" i="19"/>
  <c r="G58" i="19"/>
  <c r="G57" i="19"/>
  <c r="H57" i="19" s="1"/>
  <c r="H56" i="19"/>
  <c r="G56" i="19"/>
  <c r="H55" i="19"/>
  <c r="G55" i="19"/>
  <c r="H54" i="19"/>
  <c r="G54" i="19"/>
  <c r="G53" i="19"/>
  <c r="H53" i="19" s="1"/>
  <c r="H52" i="19"/>
  <c r="G52" i="19"/>
  <c r="H51" i="19"/>
  <c r="G51" i="19"/>
  <c r="H50" i="19"/>
  <c r="G50" i="19"/>
  <c r="G49" i="19"/>
  <c r="H49" i="19" s="1"/>
  <c r="H48" i="19"/>
  <c r="G48" i="19"/>
  <c r="H47" i="19"/>
  <c r="G47" i="19"/>
  <c r="H46" i="19"/>
  <c r="G46" i="19"/>
  <c r="G45" i="19"/>
  <c r="H45" i="19" s="1"/>
  <c r="H44" i="19"/>
  <c r="G44" i="19"/>
  <c r="H43" i="19"/>
  <c r="G43" i="19"/>
  <c r="H42" i="19"/>
  <c r="G42" i="19"/>
  <c r="G41" i="19"/>
  <c r="H41" i="19" s="1"/>
  <c r="H40" i="19"/>
  <c r="G40" i="19"/>
  <c r="H39" i="19"/>
  <c r="G39" i="19"/>
  <c r="H38" i="19"/>
  <c r="G38" i="19"/>
  <c r="G37" i="19"/>
  <c r="H37" i="19" s="1"/>
  <c r="H36" i="19"/>
  <c r="G36" i="19"/>
  <c r="H35" i="19"/>
  <c r="G35" i="19"/>
  <c r="H34" i="19"/>
  <c r="G34" i="19"/>
  <c r="G33" i="19"/>
  <c r="H33" i="19" s="1"/>
  <c r="H32" i="19"/>
  <c r="G32" i="19"/>
  <c r="H31" i="19"/>
  <c r="G31" i="19"/>
  <c r="H30" i="19"/>
  <c r="G30" i="19"/>
  <c r="G29" i="19"/>
  <c r="H29" i="19" s="1"/>
  <c r="H28" i="19"/>
  <c r="G28" i="19"/>
  <c r="H27" i="19"/>
  <c r="G27" i="19"/>
  <c r="H26" i="19"/>
  <c r="G26" i="19"/>
  <c r="G25" i="19"/>
  <c r="H25" i="19" s="1"/>
  <c r="H24" i="19"/>
  <c r="G24" i="19"/>
  <c r="H23" i="19"/>
  <c r="G23" i="19"/>
  <c r="H22" i="19"/>
  <c r="G22" i="19"/>
  <c r="G21" i="19"/>
  <c r="H21" i="19" s="1"/>
  <c r="H20" i="19"/>
  <c r="G20" i="19"/>
  <c r="H19" i="19"/>
  <c r="G19" i="19"/>
  <c r="H18" i="19"/>
  <c r="G18" i="19"/>
  <c r="G17" i="19"/>
  <c r="H17" i="19" s="1"/>
  <c r="H16" i="19"/>
  <c r="G16" i="19"/>
  <c r="H15" i="19"/>
  <c r="G15" i="19"/>
  <c r="H14" i="19"/>
  <c r="G14" i="19"/>
  <c r="G13" i="19"/>
  <c r="H13" i="19" s="1"/>
  <c r="H12" i="19"/>
  <c r="G12" i="19"/>
  <c r="H11" i="19"/>
  <c r="G11" i="19"/>
  <c r="J13" i="36" l="1"/>
  <c r="K10" i="36"/>
  <c r="K12" i="36"/>
  <c r="K13" i="36" s="1"/>
  <c r="M22" i="11"/>
  <c r="L22" i="11"/>
  <c r="K22" i="11"/>
  <c r="J22" i="11"/>
  <c r="N21" i="11"/>
  <c r="M21" i="11"/>
  <c r="L21" i="11"/>
  <c r="K21" i="11"/>
  <c r="J21" i="11"/>
  <c r="M20" i="11"/>
  <c r="L20" i="11"/>
  <c r="K20" i="11"/>
  <c r="J20" i="11"/>
  <c r="I19" i="11"/>
  <c r="H19" i="11"/>
  <c r="N22" i="11" s="1"/>
  <c r="G19" i="11"/>
  <c r="F19" i="11"/>
  <c r="E19" i="11"/>
  <c r="D19" i="11"/>
  <c r="M18" i="11"/>
  <c r="L18" i="11"/>
  <c r="K18" i="11"/>
  <c r="J18" i="11"/>
  <c r="M17" i="11"/>
  <c r="L17" i="11"/>
  <c r="K17" i="11"/>
  <c r="J17" i="11"/>
  <c r="M16" i="11"/>
  <c r="L16" i="11"/>
  <c r="K16" i="11"/>
  <c r="J16" i="11"/>
  <c r="I15" i="11"/>
  <c r="I14" i="11" s="1"/>
  <c r="H15" i="11"/>
  <c r="M15" i="11" s="1"/>
  <c r="G15" i="11"/>
  <c r="G14" i="11" s="1"/>
  <c r="F15" i="11"/>
  <c r="F14" i="11" s="1"/>
  <c r="E15" i="11"/>
  <c r="D15" i="11"/>
  <c r="E14" i="11"/>
  <c r="D14" i="11"/>
  <c r="L61" i="10"/>
  <c r="K61" i="10"/>
  <c r="J61" i="10"/>
  <c r="I60" i="10"/>
  <c r="H60" i="10"/>
  <c r="L60" i="10" s="1"/>
  <c r="G60" i="10"/>
  <c r="F60" i="10"/>
  <c r="F59" i="10" s="1"/>
  <c r="F58" i="10" s="1"/>
  <c r="E60" i="10"/>
  <c r="E59" i="10" s="1"/>
  <c r="E58" i="10" s="1"/>
  <c r="D60" i="10"/>
  <c r="D59" i="10" s="1"/>
  <c r="D58" i="10" s="1"/>
  <c r="I59" i="10"/>
  <c r="I58" i="10" s="1"/>
  <c r="G59" i="10"/>
  <c r="G58" i="10" s="1"/>
  <c r="L57" i="10"/>
  <c r="K57" i="10"/>
  <c r="J57" i="10"/>
  <c r="L56" i="10"/>
  <c r="K56" i="10"/>
  <c r="J56" i="10"/>
  <c r="K55" i="10"/>
  <c r="J55" i="10"/>
  <c r="I55" i="10"/>
  <c r="H55" i="10"/>
  <c r="L55" i="10" s="1"/>
  <c r="G55" i="10"/>
  <c r="G47" i="10" s="1"/>
  <c r="G46" i="10" s="1"/>
  <c r="F55" i="10"/>
  <c r="E55" i="10"/>
  <c r="D55" i="10"/>
  <c r="L54" i="10"/>
  <c r="K54" i="10"/>
  <c r="J54" i="10"/>
  <c r="L53" i="10"/>
  <c r="K53" i="10"/>
  <c r="J53" i="10"/>
  <c r="I52" i="10"/>
  <c r="I47" i="10" s="1"/>
  <c r="I46" i="10" s="1"/>
  <c r="I39" i="10" s="1"/>
  <c r="H52" i="10"/>
  <c r="L52" i="10" s="1"/>
  <c r="G52" i="10"/>
  <c r="F52" i="10"/>
  <c r="F47" i="10" s="1"/>
  <c r="F46" i="10" s="1"/>
  <c r="E52" i="10"/>
  <c r="D52" i="10"/>
  <c r="L51" i="10"/>
  <c r="K51" i="10"/>
  <c r="J51" i="10"/>
  <c r="L50" i="10"/>
  <c r="K50" i="10"/>
  <c r="J50" i="10"/>
  <c r="L49" i="10"/>
  <c r="K49" i="10"/>
  <c r="J49" i="10"/>
  <c r="L48" i="10"/>
  <c r="K48" i="10"/>
  <c r="J48" i="10"/>
  <c r="I48" i="10"/>
  <c r="H48" i="10"/>
  <c r="H47" i="10" s="1"/>
  <c r="G48" i="10"/>
  <c r="F48" i="10"/>
  <c r="E48" i="10"/>
  <c r="D48" i="10"/>
  <c r="E47" i="10"/>
  <c r="D47" i="10"/>
  <c r="E46" i="10"/>
  <c r="D46" i="10"/>
  <c r="L45" i="10"/>
  <c r="K45" i="10"/>
  <c r="J45" i="10"/>
  <c r="L44" i="10"/>
  <c r="K44" i="10"/>
  <c r="J44" i="10"/>
  <c r="L43" i="10"/>
  <c r="K43" i="10"/>
  <c r="J43" i="10"/>
  <c r="I42" i="10"/>
  <c r="H42" i="10"/>
  <c r="K42" i="10" s="1"/>
  <c r="G42" i="10"/>
  <c r="F42" i="10"/>
  <c r="F41" i="10" s="1"/>
  <c r="F40" i="10" s="1"/>
  <c r="F39" i="10" s="1"/>
  <c r="E42" i="10"/>
  <c r="D42" i="10"/>
  <c r="D41" i="10" s="1"/>
  <c r="D40" i="10" s="1"/>
  <c r="I41" i="10"/>
  <c r="H41" i="10"/>
  <c r="L41" i="10" s="1"/>
  <c r="G41" i="10"/>
  <c r="G40" i="10" s="1"/>
  <c r="E41" i="10"/>
  <c r="E40" i="10" s="1"/>
  <c r="I40" i="10"/>
  <c r="H40" i="10"/>
  <c r="L40" i="10" s="1"/>
  <c r="L38" i="10"/>
  <c r="K38" i="10"/>
  <c r="J38" i="10"/>
  <c r="L37" i="10"/>
  <c r="I37" i="10"/>
  <c r="H37" i="10"/>
  <c r="J37" i="10" s="1"/>
  <c r="G37" i="10"/>
  <c r="F37" i="10"/>
  <c r="K37" i="10" s="1"/>
  <c r="E37" i="10"/>
  <c r="E34" i="10" s="1"/>
  <c r="D37" i="10"/>
  <c r="L36" i="10"/>
  <c r="K36" i="10"/>
  <c r="J36" i="10"/>
  <c r="K35" i="10"/>
  <c r="J35" i="10"/>
  <c r="I35" i="10"/>
  <c r="I34" i="10" s="1"/>
  <c r="H35" i="10"/>
  <c r="L35" i="10" s="1"/>
  <c r="G35" i="10"/>
  <c r="G34" i="10" s="1"/>
  <c r="G30" i="10" s="1"/>
  <c r="F35" i="10"/>
  <c r="F34" i="10" s="1"/>
  <c r="K34" i="10" s="1"/>
  <c r="E35" i="10"/>
  <c r="D35" i="10"/>
  <c r="L34" i="10"/>
  <c r="J34" i="10"/>
  <c r="H34" i="10"/>
  <c r="D34" i="10"/>
  <c r="D30" i="10" s="1"/>
  <c r="J30" i="10" s="1"/>
  <c r="L33" i="10"/>
  <c r="K33" i="10"/>
  <c r="J33" i="10"/>
  <c r="L32" i="10"/>
  <c r="K32" i="10"/>
  <c r="J32" i="10"/>
  <c r="K31" i="10"/>
  <c r="J31" i="10"/>
  <c r="I31" i="10"/>
  <c r="H31" i="10"/>
  <c r="L31" i="10" s="1"/>
  <c r="G31" i="10"/>
  <c r="F31" i="10"/>
  <c r="E31" i="10"/>
  <c r="D31" i="10"/>
  <c r="L30" i="10"/>
  <c r="H30" i="10"/>
  <c r="L29" i="10"/>
  <c r="K29" i="10"/>
  <c r="J29" i="10"/>
  <c r="L28" i="10"/>
  <c r="K28" i="10"/>
  <c r="J28" i="10"/>
  <c r="K27" i="10"/>
  <c r="J27" i="10"/>
  <c r="I27" i="10"/>
  <c r="H27" i="10"/>
  <c r="L27" i="10" s="1"/>
  <c r="G27" i="10"/>
  <c r="F27" i="10"/>
  <c r="E27" i="10"/>
  <c r="D27" i="10"/>
  <c r="L26" i="10"/>
  <c r="K26" i="10"/>
  <c r="J26" i="10"/>
  <c r="L25" i="10"/>
  <c r="K25" i="10"/>
  <c r="J25" i="10"/>
  <c r="I24" i="10"/>
  <c r="I21" i="10" s="1"/>
  <c r="H24" i="10"/>
  <c r="J24" i="10" s="1"/>
  <c r="G24" i="10"/>
  <c r="F24" i="10"/>
  <c r="E24" i="10"/>
  <c r="D24" i="10"/>
  <c r="L23" i="10"/>
  <c r="K23" i="10"/>
  <c r="J23" i="10"/>
  <c r="L22" i="10"/>
  <c r="I22" i="10"/>
  <c r="H22" i="10"/>
  <c r="G22" i="10"/>
  <c r="F22" i="10"/>
  <c r="K22" i="10" s="1"/>
  <c r="E22" i="10"/>
  <c r="D22" i="10"/>
  <c r="D21" i="10" s="1"/>
  <c r="D17" i="10" s="1"/>
  <c r="G21" i="10"/>
  <c r="F21" i="10"/>
  <c r="E21" i="10"/>
  <c r="L20" i="10"/>
  <c r="K20" i="10"/>
  <c r="J20" i="10"/>
  <c r="K19" i="10"/>
  <c r="J19" i="10"/>
  <c r="I19" i="10"/>
  <c r="I18" i="10" s="1"/>
  <c r="I17" i="10" s="1"/>
  <c r="H19" i="10"/>
  <c r="L19" i="10" s="1"/>
  <c r="G19" i="10"/>
  <c r="F19" i="10"/>
  <c r="F18" i="10" s="1"/>
  <c r="E19" i="10"/>
  <c r="E18" i="10" s="1"/>
  <c r="E17" i="10" s="1"/>
  <c r="D19" i="10"/>
  <c r="L18" i="10"/>
  <c r="J18" i="10"/>
  <c r="H18" i="10"/>
  <c r="G18" i="10"/>
  <c r="G17" i="10" s="1"/>
  <c r="D18" i="10"/>
  <c r="L16" i="10"/>
  <c r="K16" i="10"/>
  <c r="J16" i="10"/>
  <c r="I15" i="10"/>
  <c r="H15" i="10"/>
  <c r="L15" i="10" s="1"/>
  <c r="G15" i="10"/>
  <c r="G14" i="10" s="1"/>
  <c r="G10" i="10" s="1"/>
  <c r="F15" i="10"/>
  <c r="F14" i="10" s="1"/>
  <c r="F10" i="10" s="1"/>
  <c r="E15" i="10"/>
  <c r="D15" i="10"/>
  <c r="D14" i="10" s="1"/>
  <c r="I14" i="10"/>
  <c r="H14" i="10"/>
  <c r="E14" i="10"/>
  <c r="L13" i="10"/>
  <c r="K13" i="10"/>
  <c r="J13" i="10"/>
  <c r="L12" i="10"/>
  <c r="I12" i="10"/>
  <c r="I11" i="10" s="1"/>
  <c r="I10" i="10" s="1"/>
  <c r="H12" i="10"/>
  <c r="G12" i="10"/>
  <c r="F12" i="10"/>
  <c r="K12" i="10" s="1"/>
  <c r="E12" i="10"/>
  <c r="D12" i="10"/>
  <c r="D11" i="10" s="1"/>
  <c r="L11" i="10"/>
  <c r="K11" i="10"/>
  <c r="H11" i="10"/>
  <c r="G11" i="10"/>
  <c r="E11" i="10"/>
  <c r="E10" i="10"/>
  <c r="J11" i="10" l="1"/>
  <c r="D10" i="10"/>
  <c r="D9" i="10" s="1"/>
  <c r="E30" i="10"/>
  <c r="E9" i="10" s="1"/>
  <c r="E62" i="10" s="1"/>
  <c r="E39" i="10"/>
  <c r="F30" i="10"/>
  <c r="K30" i="10" s="1"/>
  <c r="G39" i="10"/>
  <c r="F17" i="10"/>
  <c r="K18" i="10"/>
  <c r="G9" i="10"/>
  <c r="G62" i="10" s="1"/>
  <c r="J14" i="10"/>
  <c r="H46" i="10"/>
  <c r="K47" i="10"/>
  <c r="J47" i="10"/>
  <c r="L47" i="10"/>
  <c r="I9" i="10"/>
  <c r="I62" i="10" s="1"/>
  <c r="I30" i="10"/>
  <c r="D39" i="10"/>
  <c r="J12" i="10"/>
  <c r="J22" i="10"/>
  <c r="L42" i="10"/>
  <c r="M19" i="11"/>
  <c r="H59" i="10"/>
  <c r="N17" i="11"/>
  <c r="J40" i="10"/>
  <c r="J52" i="10"/>
  <c r="J60" i="10"/>
  <c r="J15" i="11"/>
  <c r="N16" i="11"/>
  <c r="H10" i="10"/>
  <c r="K14" i="10"/>
  <c r="J15" i="10"/>
  <c r="H21" i="10"/>
  <c r="K24" i="10"/>
  <c r="K40" i="10"/>
  <c r="J41" i="10"/>
  <c r="K52" i="10"/>
  <c r="K60" i="10"/>
  <c r="K15" i="11"/>
  <c r="J19" i="11"/>
  <c r="N20" i="11"/>
  <c r="L14" i="10"/>
  <c r="K15" i="10"/>
  <c r="L24" i="10"/>
  <c r="K41" i="10"/>
  <c r="J42" i="10"/>
  <c r="L15" i="11"/>
  <c r="N18" i="11"/>
  <c r="K19" i="11"/>
  <c r="H14" i="11"/>
  <c r="L19" i="11"/>
  <c r="L59" i="10" l="1"/>
  <c r="K59" i="10"/>
  <c r="H58" i="10"/>
  <c r="J59" i="10"/>
  <c r="J10" i="10"/>
  <c r="H9" i="10"/>
  <c r="L10" i="10"/>
  <c r="K10" i="10"/>
  <c r="L46" i="10"/>
  <c r="K46" i="10"/>
  <c r="J46" i="10"/>
  <c r="L14" i="11"/>
  <c r="N14" i="11"/>
  <c r="K14" i="11"/>
  <c r="M14" i="11"/>
  <c r="J14" i="11"/>
  <c r="J21" i="10"/>
  <c r="H17" i="10"/>
  <c r="L21" i="10"/>
  <c r="K21" i="10"/>
  <c r="F9" i="10"/>
  <c r="F62" i="10" s="1"/>
  <c r="D62" i="10"/>
  <c r="K9" i="10" l="1"/>
  <c r="J9" i="10"/>
  <c r="L9" i="10"/>
  <c r="J58" i="10"/>
  <c r="L58" i="10"/>
  <c r="K58" i="10"/>
  <c r="H39" i="10"/>
  <c r="K17" i="10"/>
  <c r="J17" i="10"/>
  <c r="L17" i="10"/>
  <c r="J39" i="10" l="1"/>
  <c r="L39" i="10"/>
  <c r="K39" i="10"/>
  <c r="H62" i="10"/>
  <c r="L62" i="10" l="1"/>
  <c r="K62" i="10"/>
  <c r="J62" i="10"/>
  <c r="G26" i="9" l="1"/>
  <c r="I26" i="9" s="1"/>
  <c r="F26" i="9"/>
  <c r="E26" i="9"/>
  <c r="D26" i="9"/>
  <c r="I25" i="9"/>
  <c r="H25" i="9"/>
  <c r="I24" i="9"/>
  <c r="H24" i="9"/>
  <c r="G22" i="9"/>
  <c r="I22" i="9" s="1"/>
  <c r="F22" i="9"/>
  <c r="E22" i="9"/>
  <c r="D22" i="9"/>
  <c r="I21" i="9"/>
  <c r="F21" i="9"/>
  <c r="D21" i="9"/>
  <c r="I18" i="9"/>
  <c r="H18" i="9"/>
  <c r="I17" i="9"/>
  <c r="H17" i="9"/>
  <c r="I16" i="9"/>
  <c r="H16" i="9"/>
  <c r="G15" i="9"/>
  <c r="I15" i="9" s="1"/>
  <c r="F15" i="9"/>
  <c r="E15" i="9"/>
  <c r="D15" i="9"/>
  <c r="I14" i="9"/>
  <c r="H14" i="9"/>
  <c r="I13" i="9"/>
  <c r="H13" i="9"/>
  <c r="G12" i="9"/>
  <c r="I12" i="9" s="1"/>
  <c r="F12" i="9"/>
  <c r="F23" i="9" s="1"/>
  <c r="E12" i="9"/>
  <c r="E20" i="9" s="1"/>
  <c r="D12" i="9"/>
  <c r="D20" i="9" s="1"/>
  <c r="F20" i="9" l="1"/>
  <c r="G20" i="9"/>
  <c r="E23" i="9"/>
  <c r="D23" i="9"/>
  <c r="H12" i="9"/>
  <c r="H15" i="9"/>
  <c r="H22" i="9"/>
  <c r="H26" i="9"/>
  <c r="I23" i="9" l="1"/>
  <c r="H23" i="9"/>
  <c r="I20" i="9"/>
  <c r="H20" i="9"/>
  <c r="L51" i="8" l="1"/>
  <c r="I51" i="8"/>
  <c r="K51" i="8" s="1"/>
  <c r="L50" i="8"/>
  <c r="I50" i="8"/>
  <c r="K50" i="8" s="1"/>
  <c r="L49" i="8"/>
  <c r="K49" i="8"/>
  <c r="I49" i="8"/>
  <c r="L48" i="8"/>
  <c r="I48" i="8"/>
  <c r="K48" i="8" s="1"/>
  <c r="I47" i="8"/>
  <c r="I46" i="8"/>
  <c r="L45" i="8"/>
  <c r="K45" i="8"/>
  <c r="I45" i="8"/>
  <c r="L44" i="8"/>
  <c r="I44" i="8"/>
  <c r="I43" i="8" s="1"/>
  <c r="K43" i="8" s="1"/>
  <c r="H43" i="8"/>
  <c r="G43" i="8"/>
  <c r="L43" i="8" s="1"/>
  <c r="F43" i="8"/>
  <c r="E43" i="8"/>
  <c r="D43" i="8"/>
  <c r="D28" i="8" s="1"/>
  <c r="C43" i="8"/>
  <c r="L42" i="8"/>
  <c r="I42" i="8"/>
  <c r="K42" i="8" s="1"/>
  <c r="L41" i="8"/>
  <c r="I41" i="8"/>
  <c r="K41" i="8" s="1"/>
  <c r="J40" i="8"/>
  <c r="L39" i="8"/>
  <c r="K39" i="8"/>
  <c r="I39" i="8"/>
  <c r="L38" i="8"/>
  <c r="I38" i="8"/>
  <c r="K38" i="8" s="1"/>
  <c r="L37" i="8"/>
  <c r="K37" i="8"/>
  <c r="I37" i="8"/>
  <c r="L36" i="8"/>
  <c r="I36" i="8"/>
  <c r="K36" i="8" s="1"/>
  <c r="L35" i="8"/>
  <c r="I35" i="8"/>
  <c r="K35" i="8" s="1"/>
  <c r="L34" i="8"/>
  <c r="I34" i="8"/>
  <c r="K34" i="8" s="1"/>
  <c r="L33" i="8"/>
  <c r="K33" i="8"/>
  <c r="I33" i="8"/>
  <c r="J32" i="8"/>
  <c r="J28" i="8" s="1"/>
  <c r="H32" i="8"/>
  <c r="H28" i="8" s="1"/>
  <c r="G32" i="8"/>
  <c r="L32" i="8" s="1"/>
  <c r="F32" i="8"/>
  <c r="F28" i="8" s="1"/>
  <c r="E32" i="8"/>
  <c r="D32" i="8"/>
  <c r="C32" i="8"/>
  <c r="L31" i="8"/>
  <c r="I31" i="8"/>
  <c r="K31" i="8" s="1"/>
  <c r="L30" i="8"/>
  <c r="K30" i="8"/>
  <c r="I30" i="8"/>
  <c r="I29" i="8"/>
  <c r="H29" i="8"/>
  <c r="G29" i="8"/>
  <c r="G28" i="8" s="1"/>
  <c r="L28" i="8" s="1"/>
  <c r="F29" i="8"/>
  <c r="E29" i="8"/>
  <c r="E28" i="8" s="1"/>
  <c r="D29" i="8"/>
  <c r="C29" i="8"/>
  <c r="C28" i="8"/>
  <c r="L27" i="8"/>
  <c r="K27" i="8"/>
  <c r="I27" i="8"/>
  <c r="I26" i="8" s="1"/>
  <c r="K26" i="8" s="1"/>
  <c r="H26" i="8"/>
  <c r="G26" i="8"/>
  <c r="L26" i="8" s="1"/>
  <c r="F26" i="8"/>
  <c r="E26" i="8"/>
  <c r="D26" i="8"/>
  <c r="C26" i="8"/>
  <c r="L25" i="8"/>
  <c r="J25" i="8"/>
  <c r="K25" i="8" s="1"/>
  <c r="L24" i="8"/>
  <c r="J24" i="8"/>
  <c r="K24" i="8" s="1"/>
  <c r="H24" i="8"/>
  <c r="G24" i="8"/>
  <c r="F24" i="8"/>
  <c r="E24" i="8"/>
  <c r="D24" i="8"/>
  <c r="D15" i="8" s="1"/>
  <c r="C24" i="8"/>
  <c r="L23" i="8"/>
  <c r="K23" i="8"/>
  <c r="I23" i="8"/>
  <c r="L22" i="8"/>
  <c r="I22" i="8"/>
  <c r="K22" i="8" s="1"/>
  <c r="L21" i="8"/>
  <c r="J21" i="8"/>
  <c r="K21" i="8" s="1"/>
  <c r="L20" i="8"/>
  <c r="K20" i="8"/>
  <c r="J20" i="8"/>
  <c r="J19" i="8"/>
  <c r="K19" i="8" s="1"/>
  <c r="I19" i="8"/>
  <c r="H19" i="8"/>
  <c r="G19" i="8"/>
  <c r="L19" i="8" s="1"/>
  <c r="F19" i="8"/>
  <c r="E19" i="8"/>
  <c r="D19" i="8"/>
  <c r="C19" i="8"/>
  <c r="L18" i="8"/>
  <c r="I18" i="8"/>
  <c r="K18" i="8" s="1"/>
  <c r="I17" i="8"/>
  <c r="I16" i="8" s="1"/>
  <c r="H16" i="8"/>
  <c r="G16" i="8"/>
  <c r="G15" i="8" s="1"/>
  <c r="F16" i="8"/>
  <c r="E16" i="8"/>
  <c r="E15" i="8" s="1"/>
  <c r="D16" i="8"/>
  <c r="C16" i="8"/>
  <c r="C15" i="8" s="1"/>
  <c r="J15" i="8"/>
  <c r="J52" i="8" s="1"/>
  <c r="H15" i="8"/>
  <c r="F15" i="8"/>
  <c r="L14" i="8"/>
  <c r="I14" i="8"/>
  <c r="K14" i="8" s="1"/>
  <c r="H13" i="8"/>
  <c r="G13" i="8"/>
  <c r="L13" i="8" s="1"/>
  <c r="F13" i="8"/>
  <c r="F12" i="8" s="1"/>
  <c r="E13" i="8"/>
  <c r="D13" i="8"/>
  <c r="D12" i="8" s="1"/>
  <c r="D52" i="8" s="1"/>
  <c r="C13" i="8"/>
  <c r="H12" i="8"/>
  <c r="G12" i="8"/>
  <c r="L12" i="8" s="1"/>
  <c r="E12" i="8"/>
  <c r="C12" i="8"/>
  <c r="F31" i="7"/>
  <c r="I30" i="7"/>
  <c r="I29" i="7"/>
  <c r="I28" i="7"/>
  <c r="I27" i="7"/>
  <c r="I26" i="7"/>
  <c r="H26" i="7"/>
  <c r="G26" i="7"/>
  <c r="F26" i="7"/>
  <c r="E26" i="7"/>
  <c r="D26" i="7"/>
  <c r="C26" i="7"/>
  <c r="I25" i="7"/>
  <c r="I24" i="7"/>
  <c r="H24" i="7"/>
  <c r="G24" i="7"/>
  <c r="F24" i="7"/>
  <c r="E24" i="7"/>
  <c r="D24" i="7"/>
  <c r="C24" i="7"/>
  <c r="I23" i="7"/>
  <c r="I22" i="7"/>
  <c r="H22" i="7"/>
  <c r="G22" i="7"/>
  <c r="F22" i="7"/>
  <c r="E22" i="7"/>
  <c r="D22" i="7"/>
  <c r="C22" i="7"/>
  <c r="I21" i="7"/>
  <c r="H21" i="7"/>
  <c r="G21" i="7"/>
  <c r="F21" i="7"/>
  <c r="E21" i="7"/>
  <c r="D21" i="7"/>
  <c r="C21" i="7"/>
  <c r="I20" i="7"/>
  <c r="I19" i="7"/>
  <c r="H19" i="7"/>
  <c r="G19" i="7"/>
  <c r="F19" i="7"/>
  <c r="E19" i="7"/>
  <c r="D19" i="7"/>
  <c r="C19" i="7"/>
  <c r="I18" i="7"/>
  <c r="H18" i="7"/>
  <c r="G18" i="7"/>
  <c r="F18" i="7"/>
  <c r="E18" i="7"/>
  <c r="D18" i="7"/>
  <c r="C18" i="7"/>
  <c r="I17" i="7"/>
  <c r="I16" i="7"/>
  <c r="H16" i="7"/>
  <c r="G16" i="7"/>
  <c r="G13" i="7" s="1"/>
  <c r="F16" i="7"/>
  <c r="E16" i="7"/>
  <c r="E13" i="7" s="1"/>
  <c r="E31" i="7" s="1"/>
  <c r="D16" i="7"/>
  <c r="D13" i="7" s="1"/>
  <c r="D31" i="7" s="1"/>
  <c r="C16" i="7"/>
  <c r="I15" i="7"/>
  <c r="H14" i="7"/>
  <c r="G14" i="7"/>
  <c r="I14" i="7" s="1"/>
  <c r="F14" i="7"/>
  <c r="E14" i="7"/>
  <c r="D14" i="7"/>
  <c r="C14" i="7"/>
  <c r="H13" i="7"/>
  <c r="H31" i="7" s="1"/>
  <c r="F13" i="7"/>
  <c r="C13" i="7"/>
  <c r="C31" i="7" s="1"/>
  <c r="M39" i="6"/>
  <c r="K39" i="6"/>
  <c r="L39" i="6" s="1"/>
  <c r="J39" i="6"/>
  <c r="J38" i="6"/>
  <c r="I38" i="6"/>
  <c r="H38" i="6"/>
  <c r="K38" i="6" s="1"/>
  <c r="L38" i="6" s="1"/>
  <c r="G38" i="6"/>
  <c r="G40" i="6" s="1"/>
  <c r="F38" i="6"/>
  <c r="E38" i="6"/>
  <c r="D38" i="6"/>
  <c r="D40" i="6" s="1"/>
  <c r="M37" i="6"/>
  <c r="L37" i="6"/>
  <c r="K37" i="6"/>
  <c r="J37" i="6"/>
  <c r="M36" i="6"/>
  <c r="K36" i="6"/>
  <c r="L36" i="6" s="1"/>
  <c r="J36" i="6"/>
  <c r="M35" i="6"/>
  <c r="L35" i="6"/>
  <c r="K35" i="6"/>
  <c r="J35" i="6"/>
  <c r="M34" i="6"/>
  <c r="K34" i="6"/>
  <c r="L34" i="6" s="1"/>
  <c r="J34" i="6"/>
  <c r="M33" i="6"/>
  <c r="L33" i="6"/>
  <c r="K33" i="6"/>
  <c r="J33" i="6"/>
  <c r="M32" i="6"/>
  <c r="K32" i="6"/>
  <c r="L32" i="6" s="1"/>
  <c r="J32" i="6"/>
  <c r="M31" i="6"/>
  <c r="K31" i="6"/>
  <c r="L31" i="6" s="1"/>
  <c r="I31" i="6"/>
  <c r="H31" i="6"/>
  <c r="G31" i="6"/>
  <c r="F31" i="6"/>
  <c r="E31" i="6"/>
  <c r="E40" i="6" s="1"/>
  <c r="D31" i="6"/>
  <c r="M30" i="6"/>
  <c r="L30" i="6"/>
  <c r="K30" i="6"/>
  <c r="J30" i="6"/>
  <c r="M29" i="6"/>
  <c r="K29" i="6"/>
  <c r="L29" i="6" s="1"/>
  <c r="J29" i="6"/>
  <c r="M28" i="6"/>
  <c r="L28" i="6"/>
  <c r="K28" i="6"/>
  <c r="J28" i="6"/>
  <c r="M27" i="6"/>
  <c r="I27" i="6"/>
  <c r="H27" i="6"/>
  <c r="G27" i="6"/>
  <c r="F27" i="6"/>
  <c r="J27" i="6" s="1"/>
  <c r="E27" i="6"/>
  <c r="D27" i="6"/>
  <c r="K27" i="6" s="1"/>
  <c r="L27" i="6" s="1"/>
  <c r="M26" i="6"/>
  <c r="L26" i="6"/>
  <c r="K26" i="6"/>
  <c r="J26" i="6"/>
  <c r="M25" i="6"/>
  <c r="L25" i="6"/>
  <c r="K25" i="6"/>
  <c r="J25" i="6"/>
  <c r="M24" i="6"/>
  <c r="L24" i="6"/>
  <c r="K24" i="6"/>
  <c r="J24" i="6"/>
  <c r="M23" i="6"/>
  <c r="L23" i="6"/>
  <c r="K23" i="6"/>
  <c r="J23" i="6"/>
  <c r="M22" i="6"/>
  <c r="L22" i="6"/>
  <c r="K22" i="6"/>
  <c r="J22" i="6"/>
  <c r="M21" i="6"/>
  <c r="L21" i="6"/>
  <c r="K21" i="6"/>
  <c r="J21" i="6"/>
  <c r="M20" i="6"/>
  <c r="L20" i="6"/>
  <c r="K20" i="6"/>
  <c r="J20" i="6"/>
  <c r="M19" i="6"/>
  <c r="L19" i="6"/>
  <c r="K19" i="6"/>
  <c r="J19" i="6"/>
  <c r="M18" i="6"/>
  <c r="L18" i="6"/>
  <c r="K18" i="6"/>
  <c r="J18" i="6"/>
  <c r="M17" i="6"/>
  <c r="K17" i="6"/>
  <c r="L17" i="6" s="1"/>
  <c r="I17" i="6"/>
  <c r="I40" i="6" s="1"/>
  <c r="H17" i="6"/>
  <c r="J17" i="6" s="1"/>
  <c r="G17" i="6"/>
  <c r="F17" i="6"/>
  <c r="E17" i="6"/>
  <c r="D17" i="6"/>
  <c r="M16" i="6"/>
  <c r="K16" i="6"/>
  <c r="L16" i="6" s="1"/>
  <c r="J16" i="6"/>
  <c r="M15" i="6"/>
  <c r="K15" i="6"/>
  <c r="L15" i="6" s="1"/>
  <c r="J15" i="6"/>
  <c r="M14" i="6"/>
  <c r="K14" i="6"/>
  <c r="L14" i="6" s="1"/>
  <c r="J14" i="6"/>
  <c r="M13" i="6"/>
  <c r="K13" i="6"/>
  <c r="L13" i="6" s="1"/>
  <c r="J13" i="6"/>
  <c r="I12" i="6"/>
  <c r="H12" i="6"/>
  <c r="M12" i="6" s="1"/>
  <c r="G12" i="6"/>
  <c r="F12" i="6"/>
  <c r="E12" i="6"/>
  <c r="D12" i="6"/>
  <c r="I15" i="8" l="1"/>
  <c r="K15" i="8" s="1"/>
  <c r="K16" i="8"/>
  <c r="J53" i="8"/>
  <c r="C52" i="8"/>
  <c r="I13" i="7"/>
  <c r="G31" i="7"/>
  <c r="I31" i="7" s="1"/>
  <c r="J15" i="7"/>
  <c r="F52" i="8"/>
  <c r="E52" i="8"/>
  <c r="H52" i="8"/>
  <c r="N15" i="8"/>
  <c r="L15" i="8"/>
  <c r="M38" i="6"/>
  <c r="F40" i="6"/>
  <c r="N21" i="8"/>
  <c r="K29" i="8"/>
  <c r="K44" i="8"/>
  <c r="J12" i="6"/>
  <c r="N38" i="6"/>
  <c r="L29" i="8"/>
  <c r="G52" i="8"/>
  <c r="K12" i="6"/>
  <c r="L12" i="6" s="1"/>
  <c r="J31" i="6"/>
  <c r="H40" i="6"/>
  <c r="I13" i="8"/>
  <c r="L16" i="8"/>
  <c r="I32" i="8"/>
  <c r="K32" i="8" s="1"/>
  <c r="K40" i="6" l="1"/>
  <c r="L40" i="6" s="1"/>
  <c r="N12" i="6"/>
  <c r="J40" i="6"/>
  <c r="N17" i="6"/>
  <c r="M40" i="6"/>
  <c r="N27" i="6"/>
  <c r="N31" i="6"/>
  <c r="J13" i="7"/>
  <c r="K13" i="8"/>
  <c r="I12" i="8"/>
  <c r="J21" i="7"/>
  <c r="N52" i="8"/>
  <c r="L52" i="8"/>
  <c r="J18" i="7"/>
  <c r="I28" i="8"/>
  <c r="K28" i="8" s="1"/>
  <c r="K12" i="8" l="1"/>
  <c r="I52" i="8"/>
  <c r="I53" i="8" l="1"/>
  <c r="K52" i="8"/>
  <c r="L52" i="2" l="1"/>
  <c r="J52" i="2"/>
  <c r="K52" i="2" s="1"/>
  <c r="I52" i="2"/>
  <c r="L51" i="2"/>
  <c r="J51" i="2"/>
  <c r="K51" i="2" s="1"/>
  <c r="I51" i="2"/>
  <c r="L50" i="2"/>
  <c r="J50" i="2"/>
  <c r="K50" i="2" s="1"/>
  <c r="I50" i="2"/>
  <c r="H50" i="2"/>
  <c r="G50" i="2"/>
  <c r="F50" i="2"/>
  <c r="E50" i="2"/>
  <c r="D50" i="2"/>
  <c r="C50" i="2"/>
  <c r="L49" i="2"/>
  <c r="J49" i="2"/>
  <c r="K49" i="2" s="1"/>
  <c r="I49" i="2"/>
  <c r="L48" i="2"/>
  <c r="J48" i="2"/>
  <c r="K48" i="2" s="1"/>
  <c r="I48" i="2"/>
  <c r="L47" i="2"/>
  <c r="J47" i="2"/>
  <c r="K47" i="2" s="1"/>
  <c r="I47" i="2"/>
  <c r="L46" i="2"/>
  <c r="J46" i="2"/>
  <c r="K46" i="2" s="1"/>
  <c r="I46" i="2"/>
  <c r="L45" i="2"/>
  <c r="J45" i="2"/>
  <c r="K45" i="2" s="1"/>
  <c r="I45" i="2"/>
  <c r="L44" i="2"/>
  <c r="J44" i="2"/>
  <c r="K44" i="2" s="1"/>
  <c r="I44" i="2"/>
  <c r="L43" i="2"/>
  <c r="J43" i="2"/>
  <c r="K43" i="2" s="1"/>
  <c r="H43" i="2"/>
  <c r="G43" i="2"/>
  <c r="F43" i="2"/>
  <c r="E43" i="2"/>
  <c r="I43" i="2" s="1"/>
  <c r="D43" i="2"/>
  <c r="C43" i="2"/>
  <c r="L42" i="2"/>
  <c r="J42" i="2"/>
  <c r="K42" i="2" s="1"/>
  <c r="I42" i="2"/>
  <c r="J41" i="2"/>
  <c r="K41" i="2" s="1"/>
  <c r="I41" i="2"/>
  <c r="H41" i="2"/>
  <c r="G41" i="2"/>
  <c r="L41" i="2" s="1"/>
  <c r="F41" i="2"/>
  <c r="E41" i="2"/>
  <c r="D41" i="2"/>
  <c r="C41" i="2"/>
  <c r="L40" i="2"/>
  <c r="J40" i="2"/>
  <c r="K40" i="2" s="1"/>
  <c r="I40" i="2"/>
  <c r="L39" i="2"/>
  <c r="J39" i="2"/>
  <c r="K39" i="2" s="1"/>
  <c r="I39" i="2"/>
  <c r="L38" i="2"/>
  <c r="J38" i="2"/>
  <c r="K38" i="2" s="1"/>
  <c r="I38" i="2"/>
  <c r="L37" i="2"/>
  <c r="J37" i="2"/>
  <c r="K37" i="2" s="1"/>
  <c r="I37" i="2"/>
  <c r="L36" i="2"/>
  <c r="J36" i="2"/>
  <c r="K36" i="2" s="1"/>
  <c r="I36" i="2"/>
  <c r="L35" i="2"/>
  <c r="J35" i="2"/>
  <c r="K35" i="2" s="1"/>
  <c r="I35" i="2"/>
  <c r="L34" i="2"/>
  <c r="J34" i="2"/>
  <c r="K34" i="2" s="1"/>
  <c r="I34" i="2"/>
  <c r="L33" i="2"/>
  <c r="J33" i="2"/>
  <c r="K33" i="2" s="1"/>
  <c r="I33" i="2"/>
  <c r="L32" i="2"/>
  <c r="J32" i="2"/>
  <c r="K32" i="2" s="1"/>
  <c r="I32" i="2"/>
  <c r="L31" i="2"/>
  <c r="J31" i="2"/>
  <c r="K31" i="2" s="1"/>
  <c r="I31" i="2"/>
  <c r="L30" i="2"/>
  <c r="J30" i="2"/>
  <c r="K30" i="2" s="1"/>
  <c r="I30" i="2"/>
  <c r="L29" i="2"/>
  <c r="J29" i="2"/>
  <c r="K29" i="2" s="1"/>
  <c r="I29" i="2"/>
  <c r="L28" i="2"/>
  <c r="J28" i="2"/>
  <c r="K28" i="2" s="1"/>
  <c r="I28" i="2"/>
  <c r="L27" i="2"/>
  <c r="J27" i="2"/>
  <c r="K27" i="2" s="1"/>
  <c r="I27" i="2"/>
  <c r="L26" i="2"/>
  <c r="J26" i="2"/>
  <c r="K26" i="2" s="1"/>
  <c r="I26" i="2"/>
  <c r="L25" i="2"/>
  <c r="J25" i="2"/>
  <c r="K25" i="2" s="1"/>
  <c r="I25" i="2"/>
  <c r="L24" i="2"/>
  <c r="J24" i="2"/>
  <c r="K24" i="2" s="1"/>
  <c r="I24" i="2"/>
  <c r="L23" i="2"/>
  <c r="J23" i="2"/>
  <c r="K23" i="2" s="1"/>
  <c r="I23" i="2"/>
  <c r="L22" i="2"/>
  <c r="J22" i="2"/>
  <c r="K22" i="2" s="1"/>
  <c r="I22" i="2"/>
  <c r="L21" i="2"/>
  <c r="J21" i="2"/>
  <c r="K21" i="2" s="1"/>
  <c r="I21" i="2"/>
  <c r="L20" i="2"/>
  <c r="J20" i="2"/>
  <c r="K20" i="2" s="1"/>
  <c r="I20" i="2"/>
  <c r="L19" i="2"/>
  <c r="J19" i="2"/>
  <c r="K19" i="2" s="1"/>
  <c r="I19" i="2"/>
  <c r="L18" i="2"/>
  <c r="J18" i="2"/>
  <c r="K18" i="2" s="1"/>
  <c r="I18" i="2"/>
  <c r="H17" i="2"/>
  <c r="G17" i="2"/>
  <c r="L17" i="2" s="1"/>
  <c r="F17" i="2"/>
  <c r="F53" i="2" s="1"/>
  <c r="E17" i="2"/>
  <c r="D17" i="2"/>
  <c r="C17" i="2"/>
  <c r="L16" i="2"/>
  <c r="J16" i="2"/>
  <c r="K16" i="2" s="1"/>
  <c r="I16" i="2"/>
  <c r="L15" i="2"/>
  <c r="J15" i="2"/>
  <c r="K15" i="2" s="1"/>
  <c r="I15" i="2"/>
  <c r="J14" i="2"/>
  <c r="K14" i="2" s="1"/>
  <c r="I14" i="2"/>
  <c r="H14" i="2"/>
  <c r="H53" i="2" s="1"/>
  <c r="G14" i="2"/>
  <c r="L14" i="2" s="1"/>
  <c r="F14" i="2"/>
  <c r="E14" i="2"/>
  <c r="E53" i="2" s="1"/>
  <c r="D14" i="2"/>
  <c r="D53" i="2" s="1"/>
  <c r="C14" i="2"/>
  <c r="C53" i="2" s="1"/>
  <c r="I17" i="2" l="1"/>
  <c r="G53" i="2"/>
  <c r="J17" i="2"/>
  <c r="K17" i="2" s="1"/>
  <c r="L53" i="2" l="1"/>
  <c r="J53" i="2"/>
  <c r="K53" i="2" s="1"/>
  <c r="I5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tc={4B2908F1-6466-4658-BBF8-DFF6D9184D89}</author>
    <author>tc={29C323EC-7CD9-453E-B6EA-ACEB280A6835}</author>
  </authors>
  <commentList>
    <comment ref="C52" authorId="0" shapeId="0" xr:uid="{4B2908F1-6466-4658-BBF8-DFF6D9184D89}">
      <text>
        <t>[Comentario encadenado]
Su versión de Excel le permite leer este comentario encadenado; sin embargo, las ediciones que se apliquen se quitarán si el archivo se abre en una versión más reciente de Excel. Más información: https://go.microsoft.com/fwlink/?linkid=870924
Comentario:
    Var. Interanual (12 meses)</t>
      </text>
    </comment>
    <comment ref="D52" authorId="1" shapeId="0" xr:uid="{29C323EC-7CD9-453E-B6EA-ACEB280A6835}">
      <text>
        <t>[Comentario encadenado]
Su versión de Excel le permite leer este comentario encadenado; sin embargo, las ediciones que se apliquen se quitarán si el archivo se abre en una versión más reciente de Excel. Más información: https://go.microsoft.com/fwlink/?linkid=870924
Comentario:
    Var. Interanual (12 meses) - Inflación General</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67"/>
        </ext>
      </extLst>
    </bk>
    <bk>
      <extLst>
        <ext uri="{3e2802c4-a4d2-4d8b-9148-e3be6c30e623}">
          <xlrd:rvb i="127"/>
        </ext>
      </extLst>
    </bk>
    <bk>
      <extLst>
        <ext uri="{3e2802c4-a4d2-4d8b-9148-e3be6c30e623}">
          <xlrd:rvb i="205"/>
        </ext>
      </extLst>
    </bk>
    <bk>
      <extLst>
        <ext uri="{3e2802c4-a4d2-4d8b-9148-e3be6c30e623}">
          <xlrd:rvb i="273"/>
        </ext>
      </extLst>
    </bk>
    <bk>
      <extLst>
        <ext uri="{3e2802c4-a4d2-4d8b-9148-e3be6c30e623}">
          <xlrd:rvb i="347"/>
        </ext>
      </extLst>
    </bk>
    <bk>
      <extLst>
        <ext uri="{3e2802c4-a4d2-4d8b-9148-e3be6c30e623}">
          <xlrd:rvb i="411"/>
        </ext>
      </extLst>
    </bk>
    <bk>
      <extLst>
        <ext uri="{3e2802c4-a4d2-4d8b-9148-e3be6c30e623}">
          <xlrd:rvb i="462"/>
        </ext>
      </extLst>
    </bk>
    <bk>
      <extLst>
        <ext uri="{3e2802c4-a4d2-4d8b-9148-e3be6c30e623}">
          <xlrd:rvb i="540"/>
        </ext>
      </extLst>
    </bk>
    <bk>
      <extLst>
        <ext uri="{3e2802c4-a4d2-4d8b-9148-e3be6c30e623}">
          <xlrd:rvb i="600"/>
        </ext>
      </extLst>
    </bk>
    <bk>
      <extLst>
        <ext uri="{3e2802c4-a4d2-4d8b-9148-e3be6c30e623}">
          <xlrd:rvb i="659"/>
        </ext>
      </extLst>
    </bk>
    <bk>
      <extLst>
        <ext uri="{3e2802c4-a4d2-4d8b-9148-e3be6c30e623}">
          <xlrd:rvb i="718"/>
        </ext>
      </extLst>
    </bk>
    <bk>
      <extLst>
        <ext uri="{3e2802c4-a4d2-4d8b-9148-e3be6c30e623}">
          <xlrd:rvb i="784"/>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<sst xmlns="http://schemas.openxmlformats.org/spreadsheetml/2006/main" count="2951" uniqueCount="1518">
  <si>
    <t>MINISTERIO DE HACIENDA</t>
  </si>
  <si>
    <t>DIRECCIÓN GENERAL DE PRESUPUESTO</t>
  </si>
  <si>
    <t>DIRECCIÓN DE ESTUDIOS ECONÓMICOS Y SEGUIMIENTO FINANCIERO</t>
  </si>
  <si>
    <t>Valores en millones de RD$</t>
  </si>
  <si>
    <t>PIB Nominal (Millones RD$)</t>
  </si>
  <si>
    <t>DETALLE</t>
  </si>
  <si>
    <t>VARIACIÓN 2024/2023</t>
  </si>
  <si>
    <t>EJECUCIÓN
% PIB</t>
  </si>
  <si>
    <t>DEVENGADO JUNIO</t>
  </si>
  <si>
    <t>PRESUPUESTO INICIAL</t>
  </si>
  <si>
    <t>PRESUPUESTO VIGENTE</t>
  </si>
  <si>
    <t>JUNIO</t>
  </si>
  <si>
    <r>
      <t>COMPROMETIDO</t>
    </r>
    <r>
      <rPr>
        <b/>
        <vertAlign val="superscript"/>
        <sz val="12"/>
        <color theme="0"/>
        <rFont val="Avenir Next LT Pro"/>
        <family val="2"/>
      </rPr>
      <t>*</t>
    </r>
  </si>
  <si>
    <r>
      <t>DEVENGADO</t>
    </r>
    <r>
      <rPr>
        <b/>
        <vertAlign val="superscript"/>
        <sz val="12"/>
        <color theme="0"/>
        <rFont val="Avenir Next LT Pro"/>
        <family val="2"/>
      </rPr>
      <t>*</t>
    </r>
  </si>
  <si>
    <r>
      <t>PAGADO</t>
    </r>
    <r>
      <rPr>
        <b/>
        <vertAlign val="superscript"/>
        <sz val="12"/>
        <color theme="0"/>
        <rFont val="Avenir Next LT Pro"/>
        <family val="2"/>
      </rPr>
      <t>*</t>
    </r>
  </si>
  <si>
    <t>CUMPLIMIENTO %</t>
  </si>
  <si>
    <t>ABS.</t>
  </si>
  <si>
    <t>REL.</t>
  </si>
  <si>
    <t>7 = (5/3)</t>
  </si>
  <si>
    <t>8 = (5-1)</t>
  </si>
  <si>
    <t>9= (8/1)</t>
  </si>
  <si>
    <t>10 = (5/PIB)</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</si>
  <si>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</si>
  <si>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</si>
  <si>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</si>
  <si>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</si>
  <si>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</si>
  <si>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</si>
  <si>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</si>
  <si>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</si>
  <si>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</si>
  <si>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</si>
  <si>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</si>
  <si>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</si>
  <si>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</si>
  <si>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</si>
  <si>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</si>
  <si>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</si>
  <si>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</si>
  <si>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</si>
  <si>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</si>
  <si>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</si>
  <si>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</si>
  <si>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</si>
  <si>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</si>
  <si>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</si>
  <si>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</si>
  <si>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</si>
  <si>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</si>
  <si>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PODER JUDICIAL</t>
  </si>
  <si>
    <t>0301 - PODER JUDICIAL</t>
  </si>
  <si>
    <t>ORGANISMOS ESPECIALES</t>
  </si>
  <si>
    <t>0401 - JUNTA CENTRAL ELECTORAL</t>
  </si>
  <si>
    <t>0402 - CÁMARA DE CUENTAS</t>
  </si>
  <si>
    <t>0403 - TRIBUNAL CONSTITUCIONAL</t>
  </si>
  <si>
    <t>0404 - DEFENSOR DEL PUEBLO</t>
  </si>
  <si>
    <t>0405 - TRIBUNAL SUPERIOR ELECTORAL (TSE)</t>
  </si>
  <si>
    <t>0406 - OFICINA NACIONAL DE DEFENSA PÚBLICA</t>
  </si>
  <si>
    <t>OTROS</t>
  </si>
  <si>
    <t>0998 - ADMINISTRACION DE DEUDA PÚBLICA Y ACTIVOS FINANCIEROS</t>
  </si>
  <si>
    <t>0999 - ADMINISTRACION DE OBLIGACIONES DEL TESORO NACIONAL</t>
  </si>
  <si>
    <t>TOTAL</t>
  </si>
  <si>
    <r>
      <t xml:space="preserve">Notas: </t>
    </r>
    <r>
      <rPr>
        <sz val="11"/>
        <color theme="1"/>
        <rFont val="Avenir Next LT Pro"/>
        <family val="2"/>
      </rPr>
      <t>*Cifras preliminares.</t>
    </r>
  </si>
  <si>
    <t>1.Fecha de imputación al 30/06/2024 // Fecha de registro al 05/07/2024</t>
  </si>
  <si>
    <t xml:space="preserve">2. Se utilizó el PIB del Panorama Macroeconómico actualizado al 3 de junio del 2024, elaborado por el Ministerio de Economía Planificación y Desarrollo. </t>
  </si>
  <si>
    <r>
      <t xml:space="preserve">Fuente: </t>
    </r>
    <r>
      <rPr>
        <sz val="11"/>
        <color theme="1"/>
        <rFont val="Avenir Next LT Pro"/>
        <family val="2"/>
      </rPr>
      <t>Sistema de Información de la Gestión Financiera (SIGEF).</t>
    </r>
  </si>
  <si>
    <t>1.Fecha de imputación al 31/07/2022 // Fecha de registro al 07/08/2022</t>
  </si>
  <si>
    <t>Enero - Junio 2024</t>
  </si>
  <si>
    <t>Cifras preliminares.</t>
  </si>
  <si>
    <t>Fecha de imputación al 30/06/2024 // fecha de registro al 05/07/2024.</t>
  </si>
  <si>
    <r>
      <rPr>
        <b/>
        <sz val="9"/>
        <color theme="1"/>
        <rFont val="Avenir Next LT Pro"/>
        <family val="2"/>
      </rPr>
      <t>Fuente:</t>
    </r>
    <r>
      <rPr>
        <sz val="9"/>
        <color theme="1"/>
        <rFont val="Avenir Next LT Pro"/>
        <family val="2"/>
      </rPr>
      <t xml:space="preserve"> Sistema de Información de la Gestión Financiera (SIGEF)</t>
    </r>
  </si>
  <si>
    <t>País</t>
  </si>
  <si>
    <t xml:space="preserve">Provincia </t>
  </si>
  <si>
    <t>Montos</t>
  </si>
  <si>
    <t xml:space="preserve">República Dominicana </t>
  </si>
  <si>
    <t xml:space="preserve">Distrito Nacional </t>
  </si>
  <si>
    <t xml:space="preserve">Azua </t>
  </si>
  <si>
    <t>Bahoruco</t>
  </si>
  <si>
    <t>Barahona</t>
  </si>
  <si>
    <t>Dajabón</t>
  </si>
  <si>
    <t>Duarte</t>
  </si>
  <si>
    <t>Elías Piña</t>
  </si>
  <si>
    <t>El seibo</t>
  </si>
  <si>
    <t>Espaillat</t>
  </si>
  <si>
    <t>Independencia</t>
  </si>
  <si>
    <t>La Altagracia</t>
  </si>
  <si>
    <t>La Romana</t>
  </si>
  <si>
    <t>La vega</t>
  </si>
  <si>
    <t xml:space="preserve">María Trinidad Sánchez </t>
  </si>
  <si>
    <t>Monte Cristí</t>
  </si>
  <si>
    <t>Pedernales</t>
  </si>
  <si>
    <t>Peravia</t>
  </si>
  <si>
    <t>Puerto Plata</t>
  </si>
  <si>
    <t>Hermanas Mirabal</t>
  </si>
  <si>
    <t>Samaná</t>
  </si>
  <si>
    <t>San Cristobal</t>
  </si>
  <si>
    <t>San Juan</t>
  </si>
  <si>
    <t>San Pedro de Macorís</t>
  </si>
  <si>
    <t>Sanchez Ramírez</t>
  </si>
  <si>
    <t>Santiago</t>
  </si>
  <si>
    <t>Santiago Rodríguez</t>
  </si>
  <si>
    <t>Valverde</t>
  </si>
  <si>
    <t>Monseñor Nouel</t>
  </si>
  <si>
    <t>Monte Plata</t>
  </si>
  <si>
    <t>Hato Mayor</t>
  </si>
  <si>
    <t>San José de Ocoa</t>
  </si>
  <si>
    <t xml:space="preserve">Santo Domingo </t>
  </si>
  <si>
    <t>Servicios Sociales</t>
  </si>
  <si>
    <t>Intereses de la Deuda Pública</t>
  </si>
  <si>
    <t>Servicios Económicos</t>
  </si>
  <si>
    <t>Servicios Generales</t>
  </si>
  <si>
    <t>Protección del Medio Ambiente</t>
  </si>
  <si>
    <t>Blank</t>
  </si>
  <si>
    <r>
      <t xml:space="preserve">Notas: </t>
    </r>
    <r>
      <rPr>
        <sz val="11"/>
        <color theme="1"/>
        <rFont val="Avenir Next LT Pro"/>
        <family val="2"/>
      </rPr>
      <t>Cifras preliminares.</t>
    </r>
  </si>
  <si>
    <t>1. Fecha de imputación al 30/06/2024 // Fecha de registro al 05/07/2024</t>
  </si>
  <si>
    <t>2. Se utilizó el PIB del Panorama Macroeconómico actualizado al 03 de Junio 2024, elaborado por el Ministerio de Economía Planificación y Desarrollo</t>
  </si>
  <si>
    <t>(Enero - Junio 2023 y 2024)</t>
  </si>
  <si>
    <t>Valores en millones RD$</t>
  </si>
  <si>
    <t>DEVENGADO</t>
  </si>
  <si>
    <t>VIGENTE</t>
  </si>
  <si>
    <t>COMPROMETIDO</t>
  </si>
  <si>
    <t>PAGADO</t>
  </si>
  <si>
    <t>% CUMPLIMIENTO</t>
  </si>
  <si>
    <t>9 =(8/1)</t>
  </si>
  <si>
    <t>1 - SERVICIOS  GENERALES</t>
  </si>
  <si>
    <t>1.1 - Administración general</t>
  </si>
  <si>
    <t>1.2 - Relaciones internacionales</t>
  </si>
  <si>
    <t>1.3 - Defensa nacional</t>
  </si>
  <si>
    <t>1.4 - Justicia, orden público y seguridad</t>
  </si>
  <si>
    <t>2 - SERVICIOS ECONÓMICOS</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</si>
  <si>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</si>
  <si>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</si>
  <si>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</si>
  <si>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</si>
  <si>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</si>
  <si>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</si>
  <si>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</si>
  <si>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</si>
  <si>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</si>
  <si>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3 - PROTECCIÓN DEL MEDIO AMBIENTE</t>
  </si>
  <si>
    <t>3.1 - Protección del aire, agua y suelo</t>
  </si>
  <si>
    <t>3.2 - Protección de la biodiversidad y ordenación de desechos</t>
  </si>
  <si>
    <t>3.3 - Cambio Climático</t>
  </si>
  <si>
    <t>4 - SERVICIOS SOCIALES</t>
  </si>
  <si>
    <t>4.1 - Vivienda y servicios comunitarios</t>
  </si>
  <si>
    <t>4.2 - Salud</t>
  </si>
  <si>
    <t>4.3 - Actividades deportivas, recreativas, culturales y religiosas</t>
  </si>
  <si>
    <t>4.4 - Educación</t>
  </si>
  <si>
    <t>4.5 - Protección social</t>
  </si>
  <si>
    <t>4.6-Equidad de género</t>
  </si>
  <si>
    <t>5 - INTERESES DE LA DEUDA PÚBLICA</t>
  </si>
  <si>
    <t>5.1 - Intereses y comisiones de deuda pública</t>
  </si>
  <si>
    <t>Gobierno Central</t>
  </si>
  <si>
    <t>Valores en Millones de RD$</t>
  </si>
  <si>
    <t xml:space="preserve">DEVENGADO       ENERO-JUNIO   </t>
  </si>
  <si>
    <t>ENERO-JUNIO</t>
  </si>
  <si>
    <t>EJECUCIÓN    %PIB</t>
  </si>
  <si>
    <t>7=(6/PIB)</t>
  </si>
  <si>
    <t>1-SERVICIOS  GENERALES</t>
  </si>
  <si>
    <t>1.1-Administración general</t>
  </si>
  <si>
    <t>1.1.05-Gestión de la administración general para transversalizar el enfoque de género</t>
  </si>
  <si>
    <t>1.4-Justicia, orden público y seguridad</t>
  </si>
  <si>
    <t>1.4.06-Administración y servicios de justicia relacionados con la violencia de género</t>
  </si>
  <si>
    <t>2-SERVICIOS ECONÓMICOS</t>
  </si>
  <si>
    <t>2.1-Asuntos económicos, comerciales y laborales</t>
  </si>
  <si>
    <t>2.1.03-Asuntos laborales para fortalecer la autonomía económica de las mujeres</t>
  </si>
  <si>
    <t>4-SERVICIOS SOCIALES</t>
  </si>
  <si>
    <t>4.2-Salud</t>
  </si>
  <si>
    <t>4.2.04-Servicios médicos en salud sexual/reproductiva y de centros de salud materno infantil</t>
  </si>
  <si>
    <t>4.5-Protección social</t>
  </si>
  <si>
    <t>4.5.05-Familia e hijos</t>
  </si>
  <si>
    <t>4.6.01-Acciones focalizada en mujeres</t>
  </si>
  <si>
    <t>4.6.02-Corresponsabilidad social y pública en el cuidado de la familia y la reproducción de la fuerza de trabajo</t>
  </si>
  <si>
    <t>4.6.03-Acciones para una cultura de igualdad de género.</t>
  </si>
  <si>
    <t>4.6.04-Acciones de prevención, atención y protección de violencia de género</t>
  </si>
  <si>
    <r>
      <t>Notas:</t>
    </r>
    <r>
      <rPr>
        <sz val="11"/>
        <color theme="1"/>
        <rFont val="Avenir Next LT Pro"/>
        <family val="2"/>
      </rPr>
      <t xml:space="preserve"> </t>
    </r>
  </si>
  <si>
    <t>1. Los datos presentados corresponden al acumulado del mes de junio con fecha de registro al 05/07/2024</t>
  </si>
  <si>
    <t>INCIDENCIA POSITIVA</t>
  </si>
  <si>
    <t>INCIDENCIA NEGATIVA</t>
  </si>
  <si>
    <t>INCIDENCIA NETA</t>
  </si>
  <si>
    <t>COMPROMISO</t>
  </si>
  <si>
    <t>9=7-8</t>
  </si>
  <si>
    <t>10 = (6/PIB)</t>
  </si>
  <si>
    <t>1.4.02-Servicios de protección contra incendios</t>
  </si>
  <si>
    <t>2.2-Agropecuaria, caza, pesca y silvicultura</t>
  </si>
  <si>
    <t>2.2.04-Conservación, ampliación y explotación racionalizada de reservas forestales.</t>
  </si>
  <si>
    <t>2.2.06-Gestión o apoyo de labores de reforestación</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</si>
  <si>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</si>
  <si>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</si>
  <si>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</si>
  <si>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</si>
  <si>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</si>
  <si>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</si>
  <si>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</si>
  <si>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</si>
  <si>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2.6.03-Transporte por ferrocarril</t>
  </si>
  <si>
    <t>3-PROTECCIÓN DEL MEDIO AMBIENTE</t>
  </si>
  <si>
    <t>3.1-Protección del aire, agua y suelo</t>
  </si>
  <si>
    <t>3.1.01-Reducción de la contaminación</t>
  </si>
  <si>
    <t>3.1.04-Protección del suelo contra la erosión y otras formas de degradación física</t>
  </si>
  <si>
    <t>3.2-Protección de la biodiversidad y ordenación de desechos</t>
  </si>
  <si>
    <t>3.2.02-Ordenación de desechos</t>
  </si>
  <si>
    <t>3.2.04-Conciencia y conocimiento de la biodiversidad</t>
  </si>
  <si>
    <t>3.2.06-Economía verde</t>
  </si>
  <si>
    <t>3.2.09-Áreas protegidas y otras medidas de conservación</t>
  </si>
  <si>
    <t>3.2.10-Restauración</t>
  </si>
  <si>
    <t>3.2.11-Uso sostenible</t>
  </si>
  <si>
    <t>3.2.12-Prevención de la producción de residuos por modificación de procesos</t>
  </si>
  <si>
    <t>3.2.14-Tratamiento y eliminación de residuos no peligrosos en vertederos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</si>
  <si>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</si>
  <si>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</si>
  <si>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</si>
  <si>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</si>
  <si>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</si>
  <si>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</si>
  <si>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</si>
  <si>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3.3.05-Reducción del riesgo de desastres climáticos</t>
  </si>
  <si>
    <t>3.3.06-Respuesta y recuperación de desastres climáticos</t>
  </si>
  <si>
    <t>3.3.07-Otras medidas de adaptación</t>
  </si>
  <si>
    <t>3.3.99-Planificación, gestión y supervisión de cambio climático</t>
  </si>
  <si>
    <t>Total general</t>
  </si>
  <si>
    <t>Enero - Junio 2023-2024</t>
  </si>
  <si>
    <t>PIB Nominal RD$ millones</t>
  </si>
  <si>
    <t>EJECUCIÓN 
ENERO-JUNIO 2023</t>
  </si>
  <si>
    <t xml:space="preserve">PRESUPUESTO INICIAL </t>
  </si>
  <si>
    <t xml:space="preserve">PRESUPUESTO VIGENTE </t>
  </si>
  <si>
    <t>EJECUCIÓN 
ENERO-JUNIO</t>
  </si>
  <si>
    <t xml:space="preserve">% EJECUCIÓN </t>
  </si>
  <si>
    <t>% PIB</t>
  </si>
  <si>
    <t>5 = 4/3</t>
  </si>
  <si>
    <t>6 = (4/PIB)</t>
  </si>
  <si>
    <t xml:space="preserve">A. Total de Ingresos </t>
  </si>
  <si>
    <t xml:space="preserve">A.1) Ingresos Corrientes </t>
  </si>
  <si>
    <t>A.2) Ingresos de Capital</t>
  </si>
  <si>
    <t xml:space="preserve">B. Total de Gastos </t>
  </si>
  <si>
    <t xml:space="preserve">B.1) Gastos Corrientes </t>
  </si>
  <si>
    <t>B.1.1 De los cuales: Intereses</t>
  </si>
  <si>
    <t>B.2) Gastos de Capital</t>
  </si>
  <si>
    <t>Resultados Presupuestarios</t>
  </si>
  <si>
    <t xml:space="preserve">Resultado Primario [A-[B-(B.1.1)] </t>
  </si>
  <si>
    <t>Resultado Económico (A.1-B.1)</t>
  </si>
  <si>
    <t xml:space="preserve">Resultado Capital (A.2-B.2) </t>
  </si>
  <si>
    <t>C. Resultado Financiero (A-B)</t>
  </si>
  <si>
    <t xml:space="preserve">D. Fuentes Financieras </t>
  </si>
  <si>
    <t>E. Aplicaciones Financieras</t>
  </si>
  <si>
    <t xml:space="preserve">F. Financiamiento Neto (D-E) </t>
  </si>
  <si>
    <r>
      <t xml:space="preserve">Notas: </t>
    </r>
    <r>
      <rPr>
        <sz val="9"/>
        <color theme="1"/>
        <rFont val="Avenir Next LT Pro"/>
        <family val="2"/>
      </rPr>
      <t>Cifras preliminares.</t>
    </r>
  </si>
  <si>
    <r>
      <t xml:space="preserve">Fuente: </t>
    </r>
    <r>
      <rPr>
        <sz val="9"/>
        <color theme="1"/>
        <rFont val="Avenir Next LT Pro"/>
        <family val="2"/>
      </rPr>
      <t>Sistema de Información de la Gestión Financiera (SIGEF).</t>
    </r>
  </si>
  <si>
    <t>PIB Nominal (RD$ millones)</t>
  </si>
  <si>
    <t>Enero‐Junio 2024
Valores en RD$ en millones</t>
  </si>
  <si>
    <t xml:space="preserve">% VARIACIÓN </t>
  </si>
  <si>
    <t>% EJECUCIÓN</t>
  </si>
  <si>
    <t>DEVENGADO ENERO - JUNIO</t>
  </si>
  <si>
    <t>VIGENTE           ENERO - JUNIO</t>
  </si>
  <si>
    <t>COMPROMETIDO ENERO - JUNIO</t>
  </si>
  <si>
    <t>DEVENGADO   ENERO - JUNIO</t>
  </si>
  <si>
    <t>PAGADO 
ENERO - JUNIO</t>
  </si>
  <si>
    <t>7=(5-1)/1</t>
  </si>
  <si>
    <t>8=(5/3)</t>
  </si>
  <si>
    <t>9 = (5/PIB)</t>
  </si>
  <si>
    <t>3.1 - Fuentes financieras</t>
  </si>
  <si>
    <t>3.1.1 - Disminución de activos financieros</t>
  </si>
  <si>
    <t>3.1.1.1 - Disminución de activos financieros corrientes</t>
  </si>
  <si>
    <t>3.1.1.1.1 - Disminución de disponibilidades</t>
  </si>
  <si>
    <t>3.1.1.1.03 - Disminucion de saldos disponibles de periodos anteriores</t>
  </si>
  <si>
    <t>3.1.1.2 - Disminución de activos financieros no corrientes</t>
  </si>
  <si>
    <t>3.1.1.2.9 - Disminución de otros activos financieros  no corrientes</t>
  </si>
  <si>
    <t>3.1.2.9.03 - Disminución de Instrumentos Derivados</t>
  </si>
  <si>
    <t>3.1.2 - Incremento de pasivos</t>
  </si>
  <si>
    <t>3.1.2.1 - Incremento de pasivos corrientes</t>
  </si>
  <si>
    <t>3.1.2.1.1 - Incremento de cuentas por pagar de corto plazo</t>
  </si>
  <si>
    <t>3.2.1.1.01 - Incremento de cuentas por pagar internas de corto plazo</t>
  </si>
  <si>
    <t>3.1.2.2 - Incremento de pasivos no corrientes</t>
  </si>
  <si>
    <t>3.1.2.2.1-Incremento de cuentas por pagar de largo plazo</t>
  </si>
  <si>
    <t>3.2.2.1.01-Incremento de cuentas por pagar internas de largo plazo</t>
  </si>
  <si>
    <t>3.1.2.2.3 - Colocación de títulos valores de la deuda pública de largo plazo</t>
  </si>
  <si>
    <t>3.2.2.3.01 - Colocación de títulos valores de la deuda pública interna de largo plazo</t>
  </si>
  <si>
    <t>3.2.2.3.02 - Colocación de títulos valores de la deuda pública externa de largo plazo</t>
  </si>
  <si>
    <t>3.1.2.2.4 - Obtención de préstamos de la deuda pública de largo plazo</t>
  </si>
  <si>
    <t>3.2.2.4.01 - Obtención de préstamos de la deuda pública interna de largo plazo</t>
  </si>
  <si>
    <t>3.2.2.4.02 - Obtención de préstamos de la deuda pública externa de largo plazo</t>
  </si>
  <si>
    <t>3.1.5 - Importes a devengar por primas en colocaciones de títulos valores</t>
  </si>
  <si>
    <t>3.1.5.1-Importes a devengar por primas en colocaciones de títulos valores corrientes</t>
  </si>
  <si>
    <t>3.1.5.1.2-Intereses corridos internos y externos de corto plazo</t>
  </si>
  <si>
    <t>3.5.3.1.01-Intereses corridos en colocación de títulos internos de deuda a corto plazo</t>
  </si>
  <si>
    <t>3.1.5.2 - Importes a devengar por primas en colocaciones de títulos valores no corrientes</t>
  </si>
  <si>
    <t>3.1.5.2.1 - Primas por colocación de títulos valores internos y externos de largo plazo</t>
  </si>
  <si>
    <t>3.5.2.1.01 - Primas por colocación de títulos valores internos largo plazo sobre la par a devengar</t>
  </si>
  <si>
    <t>3.1.5.2.2 - Intereses corridos internos y externos de largo plazo</t>
  </si>
  <si>
    <t>3.5.4.1.01 - Intereses corridos en colocación de títulos internos de deuda a largo plazo</t>
  </si>
  <si>
    <t>3.2 - Aplicaciones financieras</t>
  </si>
  <si>
    <t>3.2.1 - Incremento de activos financieros</t>
  </si>
  <si>
    <t>3.2.1.2 - Incremento de activos financieros no corrientes</t>
  </si>
  <si>
    <t>3.2.1.2.3 - Compra de acciones y participaciones de capital con fines de liquidez</t>
  </si>
  <si>
    <t>4.1.2.3.01 - Compra de acciones y participaciones de capital de empresas públicas no financieras</t>
  </si>
  <si>
    <t>4.1.2.3.02 - Compra de acciones y participaciones de capital de instituciones públicas financieras</t>
  </si>
  <si>
    <t>4.1.2.3.05 - Compra de acciones y participaciones de capital de organismos e instituciones internacionales</t>
  </si>
  <si>
    <t>3.2.2 - Disminución de pasivos</t>
  </si>
  <si>
    <t>3.2.2.1 - Disminución de pasivos corrientes</t>
  </si>
  <si>
    <t>3.2.2.1.1 - Disminución de cuentas por pagar de corto plazo</t>
  </si>
  <si>
    <t>4.2.1.1.01 - Disminución de cuentas por pagar internas de corto plazo</t>
  </si>
  <si>
    <t>4.2.1.1.03 - Disminución de ctas. por pagar internas de corto plazo deuda administrativa</t>
  </si>
  <si>
    <t>4.2.1.1.05 - Disminución de ctas. por pagar internas de corto plazo sentencias condenatorias</t>
  </si>
  <si>
    <t>3.2.2.1.5 - Amortización de la porción de corto plazo de la deuda pública en títulos valores de largo plazo</t>
  </si>
  <si>
    <t>4.2.1.5.01 - Amortización de la porción de corto plazo de la deuda pública interna en títulos valores de largo plazo</t>
  </si>
  <si>
    <t>4.2.1.5.02 - Amortización de la porción de corto plazo de la deuda pública externa en títulos valores de largo plazo</t>
  </si>
  <si>
    <t>3.2.2.1.6 - Amortización de la porción de corto plazo de la deuda pública en préstamos de largo plazo</t>
  </si>
  <si>
    <t>4.2.1.6.01 - Amortización de la porción de corto plazo de la deuda pública interna en préstamos de largo plazo</t>
  </si>
  <si>
    <t>4.2.1.6.02 - Amortización de la porción de corto plazo de la deuda pública externa en préstamos de  largo plazo</t>
  </si>
  <si>
    <t>3.2.5 - Importes a devengar por descuentos en colocaciones de títulos valores</t>
  </si>
  <si>
    <t>3.2.5.2 - Importes a devengar por descuentos en colocaciones de títulos valores no corrientes</t>
  </si>
  <si>
    <t>3.2.5.2.2 - Intereses corridos internos y externos en compra de títulos valores de largo plazo</t>
  </si>
  <si>
    <t>4.5.4.1.02 - Intereses corridos en compra de títulos externos de deuda a largo plazo</t>
  </si>
  <si>
    <t>FINANCIAMIENTO NETO</t>
  </si>
  <si>
    <r>
      <rPr>
        <b/>
        <sz val="11"/>
        <color theme="1"/>
        <rFont val="Avenir Next LT Pro"/>
        <family val="2"/>
      </rPr>
      <t>Notas:</t>
    </r>
    <r>
      <rPr>
        <sz val="11"/>
        <color theme="1"/>
        <rFont val="Avenir Next LT Pro"/>
        <family val="2"/>
      </rPr>
      <t xml:space="preserve"> </t>
    </r>
    <r>
      <rPr>
        <sz val="9"/>
        <color rgb="FF000000"/>
        <rFont val="Avenir Next LT Pro"/>
        <family val="2"/>
      </rPr>
      <t>Cifras preliminares.</t>
    </r>
  </si>
  <si>
    <t>1. El Presupuesto Inicial 2024 corresponde a la Ley No.80-23 de Presupuesto General del Estado 2024.</t>
  </si>
  <si>
    <t>3. Fecha de imputación al 30/06/2024 // Fecha de registro al 05/07/2024</t>
  </si>
  <si>
    <r>
      <rPr>
        <b/>
        <sz val="11"/>
        <color theme="1"/>
        <rFont val="Avenir Next LT Pro"/>
        <family val="2"/>
      </rPr>
      <t>Fuente:</t>
    </r>
    <r>
      <rPr>
        <sz val="11"/>
        <color theme="1"/>
        <rFont val="Avenir Next LT Pro"/>
        <family val="2"/>
      </rPr>
      <t xml:space="preserve"> </t>
    </r>
    <r>
      <rPr>
        <sz val="9"/>
        <color rgb="FF000000"/>
        <rFont val="Avenir Next LT Pro"/>
        <family val="2"/>
      </rPr>
      <t>Sistema de Información de la Gestión Financiera (SIGEF).</t>
    </r>
  </si>
  <si>
    <t>Enero - Junio 2023 y 2024</t>
  </si>
  <si>
    <t>DEVENGADO 
ENERO-JUNIO</t>
  </si>
  <si>
    <t xml:space="preserve">ENERO-JUNIO </t>
  </si>
  <si>
    <t xml:space="preserve">COMPROMETIDO  
</t>
  </si>
  <si>
    <t xml:space="preserve">DEVENGADO
</t>
  </si>
  <si>
    <t xml:space="preserve">PAGADO  
</t>
  </si>
  <si>
    <t>1</t>
  </si>
  <si>
    <t>2</t>
  </si>
  <si>
    <t>3</t>
  </si>
  <si>
    <t>4</t>
  </si>
  <si>
    <t>5</t>
  </si>
  <si>
    <t>6</t>
  </si>
  <si>
    <t>7= (5/3)</t>
  </si>
  <si>
    <t>9 = (5/1-1)</t>
  </si>
  <si>
    <t>Servicio</t>
  </si>
  <si>
    <t>Externo</t>
  </si>
  <si>
    <t>Amortización</t>
  </si>
  <si>
    <t>Intereses</t>
  </si>
  <si>
    <t>Comisiones</t>
  </si>
  <si>
    <t>Interno</t>
  </si>
  <si>
    <t>1. Fecha de imputación al 30/06/2023 // Fecha de registro al 05/07/2023</t>
  </si>
  <si>
    <t>Valores en Miles de Millones de RD$</t>
  </si>
  <si>
    <t>INSTITUCIONES</t>
  </si>
  <si>
    <t>Ministerio de obras públicas y comunicaciones</t>
  </si>
  <si>
    <t>Presidencia de la República</t>
  </si>
  <si>
    <t>Ministerio de salud pública y asistencia social</t>
  </si>
  <si>
    <t>-</t>
  </si>
  <si>
    <t>Ministerio de Relaciones Exteriores</t>
  </si>
  <si>
    <t>Ministerio de Agricultura</t>
  </si>
  <si>
    <t>Ministerio de la Vivienda, Hábitat y edificaciones</t>
  </si>
  <si>
    <t>Administración de obligaciones del tesoro nacional</t>
  </si>
  <si>
    <t>Ministerio de Industria, Comercio y MIPYMES</t>
  </si>
  <si>
    <t>Total</t>
  </si>
  <si>
    <r>
      <t>Fuente:</t>
    </r>
    <r>
      <rPr>
        <sz val="8"/>
        <color theme="1"/>
        <rFont val="Avenir Next LT Pro"/>
        <family val="2"/>
      </rPr>
      <t xml:space="preserve"> Elaborado con datos del Portal de Transparencia Fiscal, al 25 de junio del 2024.</t>
    </r>
  </si>
  <si>
    <t>% del PIB</t>
  </si>
  <si>
    <t>Gastos corrientes</t>
  </si>
  <si>
    <t>Gastos de capital</t>
  </si>
  <si>
    <t>Partidas</t>
  </si>
  <si>
    <t>Como % del PIB</t>
  </si>
  <si>
    <t>Necesidad bruta de financiamiento</t>
  </si>
  <si>
    <t>Déficit global</t>
  </si>
  <si>
    <t>Aplicaciones financieras</t>
  </si>
  <si>
    <t>Fuentes de financiamiento</t>
  </si>
  <si>
    <r>
      <t>Fuente:</t>
    </r>
    <r>
      <rPr>
        <sz val="8"/>
        <color theme="1"/>
        <rFont val="Avenir Next LT Pro"/>
        <family val="2"/>
      </rPr>
      <t xml:space="preserve"> Ministerio de Hacienda.</t>
    </r>
  </si>
  <si>
    <t xml:space="preserve">Ingresos </t>
  </si>
  <si>
    <t xml:space="preserve">Gastos </t>
  </si>
  <si>
    <t>Gasto primario</t>
  </si>
  <si>
    <t>Gasto corriente</t>
  </si>
  <si>
    <t>Gasto de capital</t>
  </si>
  <si>
    <t>Resultado Global</t>
  </si>
  <si>
    <t>Resultado Primario</t>
  </si>
  <si>
    <t>Valores como % del PIB</t>
  </si>
  <si>
    <t>Anexo 1. Ingresos por Clasificación Económica (Junio 2024)</t>
  </si>
  <si>
    <t xml:space="preserve">Valores en Millones de RD$ </t>
  </si>
  <si>
    <t>PERCIBIDO*</t>
  </si>
  <si>
    <t>(Título - Subtítulo - Grupo - Auxiliar)</t>
  </si>
  <si>
    <t>1.1-Ingresos Corrientes</t>
  </si>
  <si>
    <t>1.1.1-Impuestos</t>
  </si>
  <si>
    <t>1.1.1.1-Impuestos sobre el ingreso, las utilidades  y las ganancias de capital</t>
  </si>
  <si>
    <t>1.1.1.1.01-Impuesto sobre la renta de las personas</t>
  </si>
  <si>
    <t>1.1.1.1.02-Impuesto sobre la renta proveniente de salarios</t>
  </si>
  <si>
    <t>1.1.1.1.03-Impuesto sobre la renta originada en la prestación de servicios en general</t>
  </si>
  <si>
    <t>1.1.1.1.04-Impuesto sobre premios</t>
  </si>
  <si>
    <t>1.1.1.1.05-Retención sobre premios bancas de lotería y deportivas</t>
  </si>
  <si>
    <t>1.1.1.1.06-Impuesto sobre la renta proveniente de alquileres y arrendamientos</t>
  </si>
  <si>
    <t>1.1.1.1.07-Impuesto sobre retribuciones complementarias</t>
  </si>
  <si>
    <t>1.1.1.1.08-Impuesto sobre intereses pagados por entidades financieras a personas  físicas residentes</t>
  </si>
  <si>
    <t>1.1.1.1.09-Impuesto sobre intereses pagados por entidades financieras a personas  físicas no residentes</t>
  </si>
  <si>
    <t>1.1.1.2.01-Impuesto sobre la renta de las empresas</t>
  </si>
  <si>
    <t>1.1.1.2.02-Impuesto casinos de juego</t>
  </si>
  <si>
    <t>1.1.1.2.03-Impuesto por juegos telefónicos</t>
  </si>
  <si>
    <t>1.1.1.2.04-Impuesto sobre ventas zonas francas</t>
  </si>
  <si>
    <t>1.1.1.2.05-Impuesto sobre ventas zonas francas comerciales</t>
  </si>
  <si>
    <t>1.1.1.2.09-Impuesto sobre las ganancias de capital</t>
  </si>
  <si>
    <t>1.1.1.2.12-Impuesto sobre intereses pagados por entidades financieras a personas  jurídicas  residentes</t>
  </si>
  <si>
    <t>1.1.1.3.01-Impuesto por provisión de bienes y servicios en general</t>
  </si>
  <si>
    <t>1.1.1.3.02-Impuesto por otro tipo de rentas no especificado</t>
  </si>
  <si>
    <t>1.1.1.3.03-Impuesto por pagos al exterior en general</t>
  </si>
  <si>
    <t>1.1.1.3.04-Impuesto sobre ventas bancas de apuesta de lotería</t>
  </si>
  <si>
    <t>1.1.1.3.05-Impuesto sobre ventas bancas deportivas</t>
  </si>
  <si>
    <t>1.1.1.3.06-Impuesto sobre máquinas tragamonedas</t>
  </si>
  <si>
    <t>1.1.1.3.07-Impuesto por dividendos pagados o acreditados en el país</t>
  </si>
  <si>
    <t>1.1.1.3.08-Impuesto por intereses pagados o acreditados en el exterior</t>
  </si>
  <si>
    <t>1.1.1.4.03-Interés indemnizatorio de los impuestos sobre los ingresos de empresas y otras corporaciones</t>
  </si>
  <si>
    <t>1.1.1.4.04-Recargos, multas y sanciones del impuesto sobre los ingresos de empresas y otras corporaciones</t>
  </si>
  <si>
    <t>1.1.1.4.05-Recargo casinos</t>
  </si>
  <si>
    <t>1.1.1.4.06-Recargo máquinas tragamonedas</t>
  </si>
  <si>
    <t>1.1.1.4.07-Intereses y recargos en la contribución de residuos sólidos</t>
  </si>
  <si>
    <t>1.1.1.3-Impuestos sobre la propiedad</t>
  </si>
  <si>
    <t>1.1.3.1.01-Impuesto sobre viviendas suntuarias y solares urbanos no edificados</t>
  </si>
  <si>
    <t>1.1.3.1.02-Impuesto sobre los activos</t>
  </si>
  <si>
    <t>1.1.3.1.03-Impuesto sobre las operaciones inmobiliarias</t>
  </si>
  <si>
    <t>1.1.3.1.04-Impuesto sobre las sucesiones y donaciones</t>
  </si>
  <si>
    <t>1.1.3.1.05-Impuesto sobre transferencia de bienes muebles</t>
  </si>
  <si>
    <t>1.1.3.1.07-Impuesto sobre la constitución de compañías por acciones y en comandita</t>
  </si>
  <si>
    <t>1.1.3.1.08-Impuesto sobre transacciones vehículo de motor</t>
  </si>
  <si>
    <t>1.1.3.1.09-Impuesto sobre cheques</t>
  </si>
  <si>
    <t>1.1.3.2.01-Intereses indemnizatorios sobre el patrimonio</t>
  </si>
  <si>
    <t>1.1.3.2.06-Interés indemnizatorio sobre operaciones inmobiliarias</t>
  </si>
  <si>
    <t>1.1.3.2.07-Recargo por mora impuesto sobre operaciones inmobiliarias</t>
  </si>
  <si>
    <t>1.1.3.2.08-Interés indemnizatorio sobre las sucesiones y donaciones</t>
  </si>
  <si>
    <t>1.1.3.2.09-Recargo por mora impuesto sobre las sucesiones y donaciones</t>
  </si>
  <si>
    <t>1.1.3.2.10-Recargos sobre cheques</t>
  </si>
  <si>
    <t>1.1.3.2.11-Interés indemnizatorio sobre cheques</t>
  </si>
  <si>
    <t>1.1.3.2.12-Interés indemnizatorio traspasos vehículos de motor</t>
  </si>
  <si>
    <t>1.1.3.2.13-Recargo por mora, multas y sanciones sobre la tenencia del patrimonio</t>
  </si>
  <si>
    <t>1.1.1.4-Impuestos sobre los bienes y servicios</t>
  </si>
  <si>
    <t>1.1.4.1.01-Impuesto sobre la Transferencia de Bienes Industrializados y Servicios (ITBIS)</t>
  </si>
  <si>
    <t>1.1.4.2.01-Impuesto específico sobre los hidrocarburos, Ley  112-00</t>
  </si>
  <si>
    <t>1.1.4.2.02-Impuesto selectivo ad  valorem sobre  hidrocarburos, Ley  557-05</t>
  </si>
  <si>
    <t>1.1.4.2.03-Impuesto adicional de RD$2.0 al consumo de gasoil y gasolina premium-regular</t>
  </si>
  <si>
    <t>1.1.4.2.04-Impuesto selectivo ad  valorem alcohol</t>
  </si>
  <si>
    <t>1.1.4.2.07-Impuesto selectivo ron y demás aguardientes de caña</t>
  </si>
  <si>
    <t>1.1.4.2.08-Impuesto a las demás  bebidas alcoholicas</t>
  </si>
  <si>
    <t>1.1.4.2.10-Impuesto selectivo aguardiente de uvas</t>
  </si>
  <si>
    <t>1.1.4.2.11-Impuesto selectivo gin y ginebra</t>
  </si>
  <si>
    <t>1.1.4.2.12-Impuesto selectivo whisky</t>
  </si>
  <si>
    <t>1.1.4.2.13-Impuesto selectivo licores</t>
  </si>
  <si>
    <t>1.1.4.2.14-Impuesto selectivo vodka</t>
  </si>
  <si>
    <t>1.1.4.2.15-Impuesto selectivo vinos de uvas</t>
  </si>
  <si>
    <t>1.1.4.2.16-Impuesto selectivo vermut y derivados de uvas frescas</t>
  </si>
  <si>
    <t>1.1.4.2.17-Impuesto selectivo a las cervezas</t>
  </si>
  <si>
    <t>1.1.4.2.18-Impuesto selectivo demás bebidas fermentadas</t>
  </si>
  <si>
    <t>1.1.4.2.19-Impuesto específico a derivados del alcohol</t>
  </si>
  <si>
    <t>1.1.4.2.22-Impuesto sobre estampillas de los fósforos</t>
  </si>
  <si>
    <t>1.1.4.2.23-Impuesto selectivo cigarrillos que contengan tabaco</t>
  </si>
  <si>
    <t>1.1.4.2.26-Impuesto selectivo ad valorem a los cigarrillos</t>
  </si>
  <si>
    <t>1.1.4.2.27-Impuesto específico al tabaco y el cigarrillo</t>
  </si>
  <si>
    <t>1.1.4.2.28-Impuesto selectivo demás mercancías</t>
  </si>
  <si>
    <t>1.1.4.2.29-Impuesto selectivo de seguros</t>
  </si>
  <si>
    <t>1.1.4.2.30-Impuesto selectivo sobre las telecomunicaciones</t>
  </si>
  <si>
    <t>1.1.4.2.31-Impuesto para contribuir al desarrollo de las telecomunicaciones (CDT)</t>
  </si>
  <si>
    <t>1.1.4.2.37-Impuesto por uso de servicio de las telecomunicaciones para el sistema de emergencia 9-1-1</t>
  </si>
  <si>
    <t>1.1.4.3.01-Impuesto de 17 % registro propiedad de vehículos</t>
  </si>
  <si>
    <t>1.1.4.3.02-Derecho de circulación vehículos de motor</t>
  </si>
  <si>
    <t>1.1.4.3.03-Impuesto específico de bancas de lotería</t>
  </si>
  <si>
    <t>1.1.4.3.04-Impuesto específico bancas deportivas</t>
  </si>
  <si>
    <t>1.1.4.3.05-Licencias para portar armas de fuego</t>
  </si>
  <si>
    <t>1.1.4.3.28-Impuesto sobre tramitación de documentos</t>
  </si>
  <si>
    <t>1.1.4.3.33-Licencias de construcción</t>
  </si>
  <si>
    <t>1.1.4.4.01-Interés indemnizatorio sobre ITBIS</t>
  </si>
  <si>
    <t>1.1.4.4.02-Recargos por mora, multas y sanciones sobre ITBIS</t>
  </si>
  <si>
    <t>1.1.4.4.03-Interés indemnizatorio sobre las mercancías</t>
  </si>
  <si>
    <t>1.1.4.4.04-Recargos por mora, multas y sanciones sobre mercancías</t>
  </si>
  <si>
    <t>1.1.4.4.05-Interés indemnizatorio sobre los servicios</t>
  </si>
  <si>
    <t>1.1.4.4.06-Recargo por mora y multa sobre los servicios</t>
  </si>
  <si>
    <t>1.1.4.4.07-Interés indemnizatorio selectivo de seguros</t>
  </si>
  <si>
    <t>1.1.4.4.08-Recargo y sanciones selectivo de seguros</t>
  </si>
  <si>
    <t>1.1.4.4.09-Interés indemnizatorio sobre las telecomunicaciones</t>
  </si>
  <si>
    <t>1.1.4.4.10-Recargo por mora, multas y sanciones sobre las telecomunicaciones</t>
  </si>
  <si>
    <t>1.1.4.4.12-Recargo y sanciones vehículos de motor</t>
  </si>
  <si>
    <t>1.1.1.5-Impuestos sobre el comercio y las transacciones internacionales/comercio exterior</t>
  </si>
  <si>
    <t>1.1.5.1.01-Impuestos arancelarios</t>
  </si>
  <si>
    <t>1.1.5.3.01-Impuesto a la salida de pasajeros al exterior por aeropuertos y puertos</t>
  </si>
  <si>
    <t>1.1.5.3.02-Impuesto a la salida de pasajeros al exterior por la región fronteriza</t>
  </si>
  <si>
    <t>1.1.5.3.03-Derechos consulares</t>
  </si>
  <si>
    <t>1.1.5.3.05-Impuesto de estampillas bebidas alcohólicas importadas</t>
  </si>
  <si>
    <t>1.1.5.3.08-Impuesto sobre mercancías declaradas en depósitos</t>
  </si>
  <si>
    <t>1.1.1.6-Impuestos ecológicos</t>
  </si>
  <si>
    <t>1.1.6.1.02-Impuestos sobre las emisiones del Co2 por km de los vehículos de motor</t>
  </si>
  <si>
    <t>1.1.1.9-Impuestos diversos</t>
  </si>
  <si>
    <t>1.1.9.1.01-Impuesto sobre constitución de fianzas y consignación de valores</t>
  </si>
  <si>
    <t>1.1.2-Contribuciones a la seguridad social</t>
  </si>
  <si>
    <t>1.1.2.1-Contribuciones de los empleados</t>
  </si>
  <si>
    <t>1.2.1.2.02-Contribución de empleados del sector público</t>
  </si>
  <si>
    <t>1.2.2.2.02-Contribución de empleados del sector público</t>
  </si>
  <si>
    <t>1.2.2.2.03-Contribución de empleados al plan de pensiones de la P.N</t>
  </si>
  <si>
    <t>1.1.2.2-Contribuciones de los empleadores</t>
  </si>
  <si>
    <t>1.2.2.1.02-Contribución patronal del sector público</t>
  </si>
  <si>
    <t>1.1.3-Ventas de bienes y servicios</t>
  </si>
  <si>
    <t>1.1.3.1-Ventas de establecimientos no de mercado</t>
  </si>
  <si>
    <t>1.5.1.1.01-Ventas de almonedas (pública subasta)</t>
  </si>
  <si>
    <t>1.5.1.1.02-Venta de medicamentos PROMESE</t>
  </si>
  <si>
    <t>1.5.1.1.03-Venta de gacetas oficiales</t>
  </si>
  <si>
    <t>1.5.1.1.99-Otras ventas de mercancías</t>
  </si>
  <si>
    <t>1.5.1.2.01-Venta de servicios isla Catalina</t>
  </si>
  <si>
    <t>1.5.1.2.02-Venta de formularios de aduanas</t>
  </si>
  <si>
    <t>1.5.1.2.03-Otras ventas de servicios del gobierno central</t>
  </si>
  <si>
    <t>1.5.1.2.04-Ingresos de la CUT</t>
  </si>
  <si>
    <t>1.5.1.2.05-Servicios de transporte (incluye OMSA, METRO)</t>
  </si>
  <si>
    <t>1.5.1.2.06-Otras ventas de servicios de las descentralizadas y autónomas no financieras</t>
  </si>
  <si>
    <t>1.5.1.2.99-Otras ventas de servicios</t>
  </si>
  <si>
    <t>1.5.1.5.02-Otros arrendamiento de bienes inmuebles</t>
  </si>
  <si>
    <t>1.1.3.3-Derechos administrativos</t>
  </si>
  <si>
    <t>1.5.1.3.01-Tasas judiciales sobre actos  expedidos por el Poder Judicial</t>
  </si>
  <si>
    <t>1.5.1.3.02-Tasa por expedición y renovación de pasaportes</t>
  </si>
  <si>
    <t>1.5.1.3.03-Tarjeta de turismo</t>
  </si>
  <si>
    <t>1.5.1.3.05-Tasas por conceptos de mensuras catastrales</t>
  </si>
  <si>
    <t>1.5.1.3.18-Certificaciones vida y costumbre</t>
  </si>
  <si>
    <t>1.5.1.4.01-Venta de sellos especiales para el Colegio de Abogados</t>
  </si>
  <si>
    <t>1.5.1.4.02-Servicios de laboratorios del Ministerio de Obras Públicas</t>
  </si>
  <si>
    <t>1.5.1.4.03-Impuesto sobre inscripciones en registro de tierra</t>
  </si>
  <si>
    <t>1.5.1.4.35-Otros registros contratos y cobros</t>
  </si>
  <si>
    <t>1.5.1.4.41-Retención a contratistas de obras públicas (supervisión de obras y otros)</t>
  </si>
  <si>
    <t>1.5.1.4.43-Margen de desarrollo del gas natural vehicular</t>
  </si>
  <si>
    <t>1.1.4-Rentas de la propiedad</t>
  </si>
  <si>
    <t>1.1.4.1-Intereses</t>
  </si>
  <si>
    <t>1.6.1.2.02-Intereses por colocación de inversiones financieras del mercado interno</t>
  </si>
  <si>
    <t>1.1.4.2-Rentas de la propiedad distinta de intereses</t>
  </si>
  <si>
    <t>1.6.1.1.01-Fondo Patrimonial de Empresas Reformadas (Fonper)</t>
  </si>
  <si>
    <t>1.6.1.1.02-Dividendos Banco de Reservas</t>
  </si>
  <si>
    <t>1.6.1.3.01-Regalías netas de fundición minera</t>
  </si>
  <si>
    <t>1.6.1.3.02-Permisos para explotar yacimientos mineros</t>
  </si>
  <si>
    <t>1.6.1.3.03-Explotación yacimientos mineros</t>
  </si>
  <si>
    <t>1.6.1.3.04-Explotación Falconbridge</t>
  </si>
  <si>
    <t>1.6.1.3.09-Alquileres o arrendamientos de bienes muebles</t>
  </si>
  <si>
    <t>1.6.1.5.01-Interés indemnizatorio de las regalías mineras en US$</t>
  </si>
  <si>
    <t>1.6.1.5.02-Recargos, multas y sanciones de las regalías  mineras en US$</t>
  </si>
  <si>
    <t>1.1.6-Transferencias y donaciones corrientes recibidas</t>
  </si>
  <si>
    <t>1.1.6.2-Transferencias del sector público</t>
  </si>
  <si>
    <t>1.4.1.3.01-De instituciones públicas descentralizadas y autónomas no financieras</t>
  </si>
  <si>
    <t>1.4.1.4.01-Transferencias corrientes recibidas de instituciones públicas de la seg. soc.</t>
  </si>
  <si>
    <t>1.1.6.5-Donaciones corrientes</t>
  </si>
  <si>
    <t>1.3.1.1.01-Donaciones corrientes en dinero de gobiernos extranjeros</t>
  </si>
  <si>
    <t>1.3.1.2.01-Donaciones corrientes  en dinero de organismos internacionales</t>
  </si>
  <si>
    <t>1.1.7-Multas y sanciones pecuniarias</t>
  </si>
  <si>
    <t>1.1.7.1-Multas y sanciones Pecuniarias</t>
  </si>
  <si>
    <t>1.6.3.1.01-Multas por delitos, evasión e incumplimiento al Código Tributario</t>
  </si>
  <si>
    <t>1.6.3.1.03-Multas de tránsito</t>
  </si>
  <si>
    <t>1.6.3.1.07-Multas Seguro Social, contratos de trabajo</t>
  </si>
  <si>
    <t>1.1.9-Otros ingresos corrientes</t>
  </si>
  <si>
    <t>1.1.9.1-Otros ingresos corrientes</t>
  </si>
  <si>
    <t>1.6.4.1.01-Depósitos en exceso</t>
  </si>
  <si>
    <t>1.6.4.1.02-Miscelaneos</t>
  </si>
  <si>
    <t>1.6.4.1.07-Ingresos por diferencial del gas licuado de petróleo</t>
  </si>
  <si>
    <t>1.6.4.1.09-Devolución de recursos a la CUT años anteriores</t>
  </si>
  <si>
    <t>1.6.4.1.10-Patrimonio público recuperado</t>
  </si>
  <si>
    <t>1.6.4.1.99-Otros ingresos diversos</t>
  </si>
  <si>
    <t>1.2-Ingresos de capital</t>
  </si>
  <si>
    <t>1.2.4-Transferencias de capital recibidas</t>
  </si>
  <si>
    <t>1.2.4.2-Transferencias del sector publico</t>
  </si>
  <si>
    <t>1.4.2.8.03-Transferencias de capital recibidas de la CDEEE-EDEESTE</t>
  </si>
  <si>
    <t>1.4.2.8.04-Transferencias de capital recibidas de la CDEEE-EDENORTE</t>
  </si>
  <si>
    <t>1.4.2.8.05-Transferencias de capital recibidas de la CDEEE-EDESUR</t>
  </si>
  <si>
    <t>1.2.4.4-Donaciones de capital</t>
  </si>
  <si>
    <t>1.3.2.1.01-Donaciones de capital en dinero de gobiernos extranjeros</t>
  </si>
  <si>
    <t>1.3.2.2.01-Donaciones de capital en dinero de organismos internacionales</t>
  </si>
  <si>
    <t>1. Fecha de imputación al 30/06/2024 // Fecha de registro al 07/07/2024</t>
  </si>
  <si>
    <t>1. Fecha de imputación al 30/04/2024 // Fecha de registro al 07/05/2024</t>
  </si>
  <si>
    <t>Anexo 2. Distribución Geográfica de Proyectos de Inversión (Junio 2024)</t>
  </si>
  <si>
    <t>PRESUPUESTO INICIAL (Ley 80-23)</t>
  </si>
  <si>
    <t>Vars.</t>
  </si>
  <si>
    <t>(Región - Provincia - Función)</t>
  </si>
  <si>
    <t xml:space="preserve">Abs. </t>
  </si>
  <si>
    <t>Rel.</t>
  </si>
  <si>
    <t>00-NO CLASIFICADO</t>
  </si>
  <si>
    <t>2.7-Comunicaciones</t>
  </si>
  <si>
    <t>5.1-Intereses y comisiones de deuda pública</t>
  </si>
  <si>
    <t>01-REGION CIBAO NORTE</t>
  </si>
  <si>
    <t>09-ESPAILLAT</t>
  </si>
  <si>
    <t>4.1-Vivienda y servicios comunitarios</t>
  </si>
  <si>
    <t>4.3-Actividades deportivas, recreativas, culturales y religiosas</t>
  </si>
  <si>
    <t>4.4-Educación</t>
  </si>
  <si>
    <t>18-PUERTO PLATA</t>
  </si>
  <si>
    <t>25-SANTIAGO</t>
  </si>
  <si>
    <t>99-MULTIPROVINCIAL</t>
  </si>
  <si>
    <t>1.3-Defensa nacional</t>
  </si>
  <si>
    <t>02-REGION CIBAO SUR</t>
  </si>
  <si>
    <t>13-LA VEGA</t>
  </si>
  <si>
    <t>24-SANCHEZ RAMIREZ</t>
  </si>
  <si>
    <t>28-MONSENOR NOUEL</t>
  </si>
  <si>
    <t>03-REGION CIBAO NORDESTE</t>
  </si>
  <si>
    <t>06-DUARTE</t>
  </si>
  <si>
    <t>14-MARIA TRINIDAD SANCHEZ</t>
  </si>
  <si>
    <t>2.9-Otros servicios económicos</t>
  </si>
  <si>
    <t>19-HERMANAS MIRABAL</t>
  </si>
  <si>
    <t>20-SAMANA</t>
  </si>
  <si>
    <t>04-REGION CIBAO NOROESTE</t>
  </si>
  <si>
    <t>05-DAJABON</t>
  </si>
  <si>
    <t>15-MONTE CRISTI</t>
  </si>
  <si>
    <t>26-SANTIAGO RODRIGUEZ</t>
  </si>
  <si>
    <t>27-VALVERDE</t>
  </si>
  <si>
    <t>05-REGION VALDESIA</t>
  </si>
  <si>
    <t>02-AZUA</t>
  </si>
  <si>
    <t>17-PERAVIA</t>
  </si>
  <si>
    <t>21-SAN CRISTOBAL</t>
  </si>
  <si>
    <t>31-SAN JOSE DE OCOA</t>
  </si>
  <si>
    <t>06-REGION ENRIQUILLO</t>
  </si>
  <si>
    <t>03-BAHORUCO</t>
  </si>
  <si>
    <t>04-BARAHONA</t>
  </si>
  <si>
    <t>10-INDEPENDENCIA</t>
  </si>
  <si>
    <t>16-PEDERNALES</t>
  </si>
  <si>
    <t>07-REGION EL VALLE</t>
  </si>
  <si>
    <t>07-ELIAS PINA</t>
  </si>
  <si>
    <t>22-SAN JUAN</t>
  </si>
  <si>
    <t>08-REGION YUMA</t>
  </si>
  <si>
    <t>08-EL SEIBO</t>
  </si>
  <si>
    <t>11-LA ALTAGRACIA</t>
  </si>
  <si>
    <t>12-LA ROMANA</t>
  </si>
  <si>
    <t>09-REGION HIGUAMO</t>
  </si>
  <si>
    <t>23-SAN PEDRO DE MACORIS</t>
  </si>
  <si>
    <t>29-MONTE PLATA</t>
  </si>
  <si>
    <t>30-HATO MAYOR</t>
  </si>
  <si>
    <t>10-REGION OZAMA O METROPOLITANA</t>
  </si>
  <si>
    <t>01-DISTRITO NACIONAL</t>
  </si>
  <si>
    <t>1.2-Relaciones internacionales</t>
  </si>
  <si>
    <t>32-SANTO DOMINGO</t>
  </si>
  <si>
    <t>88-MULTIREGIONAL</t>
  </si>
  <si>
    <t>98-NACIONAL</t>
  </si>
  <si>
    <t>0.0-N/A</t>
  </si>
  <si>
    <t>2.3-Riego</t>
  </si>
  <si>
    <t>2.8-Banca y seguros</t>
  </si>
  <si>
    <t>Anexo 2. Distribución por Programas (Junio 2024)</t>
  </si>
  <si>
    <t xml:space="preserve">Gobierno Central </t>
  </si>
  <si>
    <t>(Capítulo - Subcapítulo - Unidad Ejecutora - Programa)</t>
  </si>
  <si>
    <t>(Ley 80-23)</t>
  </si>
  <si>
    <t>0101-SENADO DE LA REPÚBLICA</t>
  </si>
  <si>
    <t>01-CÁMARA  DE SENADORES</t>
  </si>
  <si>
    <t>0001-SENADO DE LA REPÚBLICA DOMINICANA</t>
  </si>
  <si>
    <t>11-Representación, fiscalización y gestión legislativa</t>
  </si>
  <si>
    <t>98-Administración de contribuciones especiales</t>
  </si>
  <si>
    <t>0102-CÁMARA DE DIPUTADOS</t>
  </si>
  <si>
    <t>01-CÁMARA DE DIPUTADOS</t>
  </si>
  <si>
    <t>0001-CÁMARA DE DIPUTADOS</t>
  </si>
  <si>
    <t>0201-PRESIDENCIA DE LA REPÚBLICA</t>
  </si>
  <si>
    <t>01-MINISTERIO ADMINISTRATIVO DE LA PRESIDENCIA</t>
  </si>
  <si>
    <t>0001-SECRETARIADO ADMINISTRATIVO DE LA PRESIDENCIA</t>
  </si>
  <si>
    <t>01-Actividades centrales</t>
  </si>
  <si>
    <t>11-Fondo a cargo del Poder Ejecutivo</t>
  </si>
  <si>
    <t>99-Administración de Activos, Pasivos y Transferencias</t>
  </si>
  <si>
    <t>0005-GOBERNACIÓN  DEL EDIFICIO GUBERNAMENTAL JUAN PABLO DUARTE</t>
  </si>
  <si>
    <t>0009-COMISIÓN PRESIDENCIAL DE APOYO AL DESARROLLO PROVINCIAL</t>
  </si>
  <si>
    <t>22-Apoyo al desarrollo provincial</t>
  </si>
  <si>
    <t>0010-CONSEJO NACIONAL PARA EL CAMBIO CLIMÁTICO Y MECANISMO DE DESARROLLO LIMPIO</t>
  </si>
  <si>
    <t>24-Formulación de políticas para la mitigación y adaptación al cambio climático</t>
  </si>
  <si>
    <t>0012-CONSEJO NACIONAL DE DROGAS</t>
  </si>
  <si>
    <t>15-Gestión integrada del control y reducción de la demanda de drogas y administración de bienes incautados</t>
  </si>
  <si>
    <t>0014-OFICINA DE CUSTODIA Y ADM. DE LOS BIENES INCAUTADOS Y DECOMISADOS</t>
  </si>
  <si>
    <t>0018-COMISIÓN PERMANENTE DE EFEMÉRIDES PATRIA</t>
  </si>
  <si>
    <t>18-Coordinación y fomento de las actividades culturales</t>
  </si>
  <si>
    <t>0024-AUTORIDAD NACIONAL DE ASUNTOS MARÍTIMOS (ANAMAR)</t>
  </si>
  <si>
    <t>23-Promoción del desarrollo y fortalecimiento del sector marítimo y marino nacional</t>
  </si>
  <si>
    <t>0029-VICE PRESIDENCIA DE LA REPÚBLICA</t>
  </si>
  <si>
    <t>0031-DIRECCION DE PRENSA DEL PRESIDENTE</t>
  </si>
  <si>
    <t>25-Estrategia, comunicación, publicidad y prensa gubernamental</t>
  </si>
  <si>
    <t>0032-DIRECCION DE ESTRATEGIA Y COMUNICACION GUBERNAMENTAL</t>
  </si>
  <si>
    <t>0033-ECO5RD</t>
  </si>
  <si>
    <t>26-Implementación de estrategias y acciones para la economía circular y gestión de residuos sólidos</t>
  </si>
  <si>
    <t>0034-DIRECCIÓN NACIONAL DE CONTROL DE DROGAS (DNCD)</t>
  </si>
  <si>
    <t>02-GABINETE DE LA POLÍTICA SOCIAL</t>
  </si>
  <si>
    <t>0001-GABINETE SOCIAL DE LA PRESIDENCIA</t>
  </si>
  <si>
    <t>12-Mantenimiento, seguridad y asistencia vial</t>
  </si>
  <si>
    <t>12-Protección social</t>
  </si>
  <si>
    <t>16-Fomento de la inclusión socioeconómica de adolescentes y jóvenes de 14 a 24 años en condición de vulnerabilidad</t>
  </si>
  <si>
    <t>0003-PLAN PRESIDENCIAL CONTRA LA POBREZA</t>
  </si>
  <si>
    <t>14-Asistencia social integral</t>
  </si>
  <si>
    <t>0004-COMISION PRESIDENCIAL DE APOYO AL DESARROLLO BARRIAL</t>
  </si>
  <si>
    <t>13-Desarrollo social comunitario</t>
  </si>
  <si>
    <t>0007-PROGRAMA SUPÉRATE</t>
  </si>
  <si>
    <t>41-Prevención y atención de la tuberculosis</t>
  </si>
  <si>
    <t>45-Reducción de embarazo en adolescentes</t>
  </si>
  <si>
    <t>0008-ADMINISTRADORA DE SUBSIDIOS SOCIALES</t>
  </si>
  <si>
    <t>0010-CONSEJO NACIONAL DE LA PERSONA ENVEJECIENTE</t>
  </si>
  <si>
    <t>15-Desarrollo integral y protección al adulto mayor</t>
  </si>
  <si>
    <t>0014-COMEDORES ECONOMICOS DEL ESTADO</t>
  </si>
  <si>
    <t>0015-DIRECCIÓN GENERAL DE DESARROLLO DE LA COMUNIDAD</t>
  </si>
  <si>
    <t>0016-DIRECCION GENERAL DE DESARROLLO FRONTERIZO</t>
  </si>
  <si>
    <t>04-CONTRALORIA GENERAL DE LA REPUBLICA</t>
  </si>
  <si>
    <t>0001-CONTRALORIA GENERAL DE LA REPUBLICA</t>
  </si>
  <si>
    <t>11-Control fiscal</t>
  </si>
  <si>
    <t>06-MINISTERIO DE LA PRESIDENCIA</t>
  </si>
  <si>
    <t>0001-MINISTERIO DE LA PRESIDENCIA</t>
  </si>
  <si>
    <t>0004-SERVICIO INTEGRAL DE EMERGENCIAS</t>
  </si>
  <si>
    <t>12-Servicio integral de emergencias</t>
  </si>
  <si>
    <t>0005-UNIDAD EJECUTORA PARA LA READECUACION DE BARRIOS  Y ENTORNOS (URBE)</t>
  </si>
  <si>
    <t>18-Desarrollo territorial y de comunidades</t>
  </si>
  <si>
    <t>0006-CENTRO DE OPERACIONES DE EMERGENCIAS (COE)</t>
  </si>
  <si>
    <t>13-Atención y prevención de desastres</t>
  </si>
  <si>
    <t>0008-DIRECCION GENERAL DE ETICA E INTEGRIDAD GUBERNAMENTAL</t>
  </si>
  <si>
    <t>16-Promoción y fomento de la ética en el sector público</t>
  </si>
  <si>
    <t>0009-DIRECCIÓN GENERAL DE PROYECTOS ESTRATÉGICOS Y ESPECIALES DE LA PRESIDENCIA DE LA REPÚBLICA (PROPEEP)</t>
  </si>
  <si>
    <t>19-Coordinación e implementación de intervenciones estratégica</t>
  </si>
  <si>
    <t>0010-UNIDAD TECNICA EJECUTORA DE TITULACION DE TERRENOS DEL ESTADO</t>
  </si>
  <si>
    <t>14-Fomento del sector inmobiliario del Estado</t>
  </si>
  <si>
    <t>0202-MINISTERIO DE  INTERIOR Y POLICÍA</t>
  </si>
  <si>
    <t>01-MINISTERIO DE INTERIOR Y POLICIA</t>
  </si>
  <si>
    <t>0001-MINISTERIO DE INTERIOR Y POLICIA</t>
  </si>
  <si>
    <t>11-Asistencia y prevención para seguridad ciudadana</t>
  </si>
  <si>
    <t>15-Gestión integral provincial</t>
  </si>
  <si>
    <t>50-Reducción de crímenes y delitos que afectan a la seguridad ciudadana</t>
  </si>
  <si>
    <t>0002-DIRECCIÓN GENERAL DE MIGRACIÓN</t>
  </si>
  <si>
    <t>12-Servicios de control y regulación migratoria</t>
  </si>
  <si>
    <t>0003-INSTITUTO NACIONAL DE MIGRACION</t>
  </si>
  <si>
    <t>0004-CUERPO DE BOMBEROS DE SANTO DOMINGO, DISTRITO NACIONAL</t>
  </si>
  <si>
    <t>13-Atención de emergencia a ciudadanos</t>
  </si>
  <si>
    <t>0005-CUERPO DE BOMBEROS SANTO DOMINGO NORTE</t>
  </si>
  <si>
    <t>0006-CUERPO DE BOMBEROS SANTO DOMINGO ESTE</t>
  </si>
  <si>
    <t>0007-CUERPO DE BOMBEROS DE SANTO DOMINGO DE BOCA CHICA</t>
  </si>
  <si>
    <t>0008-CUERPO DE BOMBEROS DE SANTO DOMINGO DE LOS ALCARRIZOS</t>
  </si>
  <si>
    <t>0009-CUERPO DE BOMBEROS DE SANTO DOMINGO DE PEDRO BRAND</t>
  </si>
  <si>
    <t>0010-CUERPO DE BOMBEROS DE SANTO DOMINGO OESTE</t>
  </si>
  <si>
    <t>02-POLICIA NACIONAL</t>
  </si>
  <si>
    <t>0001-POLICIA NACIONAL</t>
  </si>
  <si>
    <t>11-Servicios de seguridad ciudadana y orden público</t>
  </si>
  <si>
    <t>0002-INSTITUTO POLICIAL DE EDUCACION</t>
  </si>
  <si>
    <t>0004-DIRECCION CENTRAL  DE  POLICIA DE TURISMO</t>
  </si>
  <si>
    <t>0005-DIRECCION GENERAL DE SEGURIDAD DE TRANSITO Y TRANSPORTE TERRESTRE (DIGESETT)</t>
  </si>
  <si>
    <t>0007-DIRECCION GENERAL DE LA RESERVA DE LA POLICIA NACIONAL</t>
  </si>
  <si>
    <t>0008-HOSPITAL GENERAL DOCENTE DE LA POLICIA NACIONAL</t>
  </si>
  <si>
    <t>14-Servicios de salud, seguridad y bienestar social de la P.N.</t>
  </si>
  <si>
    <t>0009-COMITÉ DE RETIRO DE LA POLICIA NACIONAL</t>
  </si>
  <si>
    <t>0203-MINISTERIO DE DEFENSA</t>
  </si>
  <si>
    <t>01-MINISTERIO DE DEFENSA</t>
  </si>
  <si>
    <t>0001-MINISTERIO DE DEFENSA</t>
  </si>
  <si>
    <t>0002-DIRECCION GENERAL DE ESCUELAS VOCACIONALES</t>
  </si>
  <si>
    <t>13-Educación y capacitación militar</t>
  </si>
  <si>
    <t>0003-DIRECCIÓN GENERAL DE COMUNIDADES FRONTERIZAS</t>
  </si>
  <si>
    <t>0004-INSTITUTO DE SEGURIDAD SOCIAL DE LAS FUERZAS ARMADAS</t>
  </si>
  <si>
    <t>0005-HOSPITAL CENTRAL FUERZAS  ARMADAS</t>
  </si>
  <si>
    <t>0006-INSTITUTO CARTOGRÁFICO MILITAR DE LAS FUERZAS ARMADAS</t>
  </si>
  <si>
    <t>11-Defensa nacional</t>
  </si>
  <si>
    <t>0007-ESC DE GRAD.DE COM.Y ESTADO MAYOR CONJ.'GRAL DE DIV. GREGORIO LUPERON'</t>
  </si>
  <si>
    <t>0008-CÍRCULO DEPORTIVO DE LAS FUERZAS ARMADAS Y LA POLICIA NACIONAL</t>
  </si>
  <si>
    <t>0009-ESCUELA DE GRADUADOS EN DERECHOS HUMANOS Y DERECHO INTERNACIONAL HUMANITARIO</t>
  </si>
  <si>
    <t>0010-'ESCUELA DE GRADUADOS DE ALTOS ESTUDIOS ESTRATÉGICOS' (EGAEE)</t>
  </si>
  <si>
    <t>0011-COMISION PERMANENTE PARA LA REFORMA Y MODERNIZACIÓN DE LAS  FF.AA Y P.N.</t>
  </si>
  <si>
    <t>0012-CUERPO ESPECIALIZADO DE SEGURIDAD FRONTERIZA TERRESTRE</t>
  </si>
  <si>
    <t>0014-DIRECCION GENERAL DE LA RESERVA DE LAS FUERZAS ARMADAS Y POLICIA NACIONAL</t>
  </si>
  <si>
    <t>0015-CUERPOS ESPECIALIZADOS DE SEGURIDAD PORTUARIA</t>
  </si>
  <si>
    <t>0017-SERVICIO MILITAR VOLUNTARIO</t>
  </si>
  <si>
    <t>0019-SUPERINTENDENCIA DE VIGILANCIA Y SEGURIDAD PRIVADA</t>
  </si>
  <si>
    <t>0020-CUERPO ESPECIALIZADO PARA LA SEGURIDAD DEL METRO DE SANTO DOMINGO</t>
  </si>
  <si>
    <t>0026-Cuerpo Especializado de Seguridad Aeroportuaria y de Aviación Civil (CESAC)</t>
  </si>
  <si>
    <t>0027-DIRECCION GENERAL DEL PLAN SOCIAL DEL MINISTERIO DE DEFENSA</t>
  </si>
  <si>
    <t>0028-INSTITUTO SUPERIOR PARA LA DEFENSA ' GENERAL JUAN PABLO DUARTE DIEZ' INSUDE.</t>
  </si>
  <si>
    <t>0030-SERVICIO NACIONAL DE PROTECCION AMBIENTAL</t>
  </si>
  <si>
    <t>0031-DIRECCIÓN GENERAL DE LA INDUSTRIA MILITAR DE LAS FUERZAS ARMADAS</t>
  </si>
  <si>
    <t>02-EJERCITO DE LA  REPUBLICA DOMINICANA</t>
  </si>
  <si>
    <t>0001-EJERCITO DE LA REPUBLICA DOMINICANA</t>
  </si>
  <si>
    <t>11-Defensa terrestre</t>
  </si>
  <si>
    <t>0002-ACADEMIA MILITAR BATALLA DE LA CARRERA</t>
  </si>
  <si>
    <t>12-Educación  y capacitación militar</t>
  </si>
  <si>
    <t>0003-ESCUELA DE GRADUADOS DE ESTUDIOS MILITARES DEL EJERCITO DE REP. DOM.</t>
  </si>
  <si>
    <t>03-ARMADA DE LA REPUBLICA DOMINICANA</t>
  </si>
  <si>
    <t>0001-ARMADA DE LA REPUBLICA DOMINICANA</t>
  </si>
  <si>
    <t>11-Defensa naval</t>
  </si>
  <si>
    <t>0002-DIRECCION GENERAL DE DRAGAS, PRESAS Y BALIZAMIENTO, M.G</t>
  </si>
  <si>
    <t>0003-SERVICIOS DE PESCA</t>
  </si>
  <si>
    <t>04-FUERZA AEREA DE LA  REPUBLICA DOMINICANA</t>
  </si>
  <si>
    <t>0001-FUERZA AEREA DE LA  REPUBLICA DOMINICANA</t>
  </si>
  <si>
    <t>11-Defensa aérea</t>
  </si>
  <si>
    <t>0002-HOSPITAL MILITAR FAD DR RAMON DE LARA</t>
  </si>
  <si>
    <t>13-Servicio de salud</t>
  </si>
  <si>
    <t>0003-FORMACION Y CAPACITACION TECNICO PROFESIONAL (IMESA)</t>
  </si>
  <si>
    <t>0204-MINISTERIO DE RELACIONES EXTERIORES</t>
  </si>
  <si>
    <t>01-MINISTERIO DE RELACIONES EXTERIORES</t>
  </si>
  <si>
    <t>0001-MINISTERIO DE RELACIONES EXTERIORES</t>
  </si>
  <si>
    <t>0002-DIRECCION GENERAL DE PASAPORTES</t>
  </si>
  <si>
    <t>0003-INSTITUTO DE EDUCACION SUPERIOR</t>
  </si>
  <si>
    <t>13-Desarrollo y fortalecimiento de las capacidades en el ámbito diplomático consular y comercial</t>
  </si>
  <si>
    <t>0004-CONSEJO NACIONAL DE FRONTERAS</t>
  </si>
  <si>
    <t>14-Promoción del desarrollo social y económico de los pueblos fronterizos</t>
  </si>
  <si>
    <t>0005-COMISION NACIONAL DE NEGOCIACIONES  COMERCIALES (CNNC)</t>
  </si>
  <si>
    <t>0205-MINISTERIO DE HACIENDA</t>
  </si>
  <si>
    <t>01-MINISTERIO DE HACIENDA</t>
  </si>
  <si>
    <t>0001-MINISTERIO DE HACIENDA</t>
  </si>
  <si>
    <t>19-Modernización de la administración financiera</t>
  </si>
  <si>
    <t>0002-DIRECCION NACIONAL DE CATASTRO</t>
  </si>
  <si>
    <t>0003-ADMINISTRACION GENERAL DE BIENES NACIONALES</t>
  </si>
  <si>
    <t>13-Administración general de bienes nacionales</t>
  </si>
  <si>
    <t>0004-DIRECCION GENERAL DE CONTRATACIONES PUBLICAS</t>
  </si>
  <si>
    <t>14-Regulación, supervisión y fomento de las compras públicas</t>
  </si>
  <si>
    <t>0005-DIRECCION GENERAL DE POLITICA Y LEGISLACION TRIBUTARIA</t>
  </si>
  <si>
    <t>0006-CENTRO DE CAPACITACIÓN EN POLITICA Y GESTION FISCAL</t>
  </si>
  <si>
    <t>16-Desarrollo y fortalecimiento de las capacidades en finanzas públicas</t>
  </si>
  <si>
    <t>0008-TESORERIA NACIONAL</t>
  </si>
  <si>
    <t>0009-DIRECCIÓN GENERAL DE CONTABILIDAD GUBERNAMENTAL</t>
  </si>
  <si>
    <t>17-Servicios de contabilidad gubernamental</t>
  </si>
  <si>
    <t>0010-DIRECCION GENERAL  DE PRESUPUESTO</t>
  </si>
  <si>
    <t>20-Gestión del sistema presupuestario dominicano</t>
  </si>
  <si>
    <t>0011-DIRECCION GENERAL DE CREDITO PUBLICO</t>
  </si>
  <si>
    <t>18-Administración de crédito público</t>
  </si>
  <si>
    <t>0012-DIRECCION GENERAL DE JUBILACIONES Y PENSIONES A CARGO DEL ESTADO</t>
  </si>
  <si>
    <t>21-Administración de pensiones y jubilaciones</t>
  </si>
  <si>
    <t>0206-MINISTERIO DE EDUCACIÓN</t>
  </si>
  <si>
    <t>01-MINISTERIO DE EDUCACION</t>
  </si>
  <si>
    <t>0001-MINISTERIO DE EDUCACION</t>
  </si>
  <si>
    <t>03-Actividades comunes a los programas 13, 14, 19 y 23</t>
  </si>
  <si>
    <t>11-Servicios técnicos pedagógicos</t>
  </si>
  <si>
    <t>13-Servicios de educación primaria para niños y niñas de 6 a 11 años</t>
  </si>
  <si>
    <t>14-Servicios de educación secundaria para niños (as) y adolescentes de 12 a 17 años</t>
  </si>
  <si>
    <t>15-Servicios de educación de adultos - incluye adolescentes y jóvenes mayores de 14 años</t>
  </si>
  <si>
    <t>17-Desarrollo en la infraestructura física de edificaciones para los servicios sociales</t>
  </si>
  <si>
    <t>17-Instalaciones escolares seguras, inclusivas y sostenibles</t>
  </si>
  <si>
    <t>18-Formación y desarrollo de la carrera docente</t>
  </si>
  <si>
    <t>19-Servicios de educación especial para niños(as), adolescentes y jóvenes de 0-20 años</t>
  </si>
  <si>
    <t>23-Servicio educativo del grado preprimario nivel inicial</t>
  </si>
  <si>
    <t>0002-OFICINA DE COOPERACIÓN INTERNACIONAL (OCI)</t>
  </si>
  <si>
    <t>21-Gestión y coordinación de la cooperación internacional educativa</t>
  </si>
  <si>
    <t>0004-INSTITUTO NACIONAL DE EDUCACIÓN FISICA</t>
  </si>
  <si>
    <t>0005-INSTITUTO NACIONAL DE BIENESTAR MAGISTERIAL</t>
  </si>
  <si>
    <t>20-Gestión y coordinación de los servicios de bienestar magisterial</t>
  </si>
  <si>
    <t>0006-INSTITUTO DOM. DE EVALUACIÓN E INVESTIGACIÓN DE LA CALIDAD EDUCATIVA</t>
  </si>
  <si>
    <t>0007-INSTITUTO NACIONAL DE FORMACIÓN Y CAPACITACIÓN MAGISTERIAL</t>
  </si>
  <si>
    <t>0008-INSTITUTO SUPERIOR DE FORMACIÓN DOCENTE  SALOME UREÑA</t>
  </si>
  <si>
    <t>0010-INSTITUTO NACIONAL DE BIENESTAR ESTUDIANTIL (INABIE)</t>
  </si>
  <si>
    <t>16-Servicios de bienestar estudiantil</t>
  </si>
  <si>
    <t>0207-MINISTERIO DE SALUD PÚBLICA Y ASISTENCIA SOCIAL</t>
  </si>
  <si>
    <t>01-MINISTERIO DE SALUD PUBLICA Y ASISTENCIA SOCIAL</t>
  </si>
  <si>
    <t>0001-MINISTERIO DE SALUD PUBLICA Y ASISTENCIA SOCIAL</t>
  </si>
  <si>
    <t>23-Dirección y coordinación del Sistema Nacional de Salud</t>
  </si>
  <si>
    <t>24-Regulación sanitaria</t>
  </si>
  <si>
    <t>25-Gestión y provisión de salud colectiva</t>
  </si>
  <si>
    <t>42-Prevención, diagnóstico y tratamiento VIH/SIDA</t>
  </si>
  <si>
    <t>43-Detección oportuna y atención al cáncer</t>
  </si>
  <si>
    <t>0007-CONSEJO NACIONAL PARA EL VIH SIDA</t>
  </si>
  <si>
    <t>0017-PROGRAMA DE MEDICAMENTOS ESENCIALES</t>
  </si>
  <si>
    <t>18-Provisión de medicamentos, insumos sanitarios y reactivos de laboratorio</t>
  </si>
  <si>
    <t>0031-CENTRO DE ATENCION INTEGRAL PARA LA DISCAPACIDAD (CAID)</t>
  </si>
  <si>
    <t>22-Calidad de vida e inclusión social de niños con discapacidad intelectual (CAID)</t>
  </si>
  <si>
    <t>0032-DIRECCIÓN GENERAL DE MEDICAMENTOS, ALIMENTOS Y PRODUCTOS SANITARIOS (DIGEMAPS)</t>
  </si>
  <si>
    <t>0208-MINISTERIO DE DEPORTES Y RECREACIÓN</t>
  </si>
  <si>
    <t>01-MINISTERIO DE DEPORTES Y RECREACIÓN</t>
  </si>
  <si>
    <t>0001-MINISTERIO DE DEPORTES Y RECREACIÓN</t>
  </si>
  <si>
    <t>11-Construcción, reparación y mantenimiento de instalaciones deportivas</t>
  </si>
  <si>
    <t>12-Apoyo y supervisión al deporte federado y alto rendimiento</t>
  </si>
  <si>
    <t>0002-COMISIÓN HÍPICA NACIONAL</t>
  </si>
  <si>
    <t>15-Fomento de la recreación, la actividad física y el deporte de tiempo libre</t>
  </si>
  <si>
    <t>0209-MINISTERIO DE TRABAJO</t>
  </si>
  <si>
    <t>01-MINISTERIO DE TRABAJO</t>
  </si>
  <si>
    <t>0001-MINISTERIO DE TRABAJO</t>
  </si>
  <si>
    <t>21-Aumento del empleo</t>
  </si>
  <si>
    <t>0210-MINISTERIO DE AGRICULTURA</t>
  </si>
  <si>
    <t>01-MINISTERIO DE AGRICULTURA</t>
  </si>
  <si>
    <t>0001-MINISTERIO DE AGRICULTURA</t>
  </si>
  <si>
    <t>03-Actividades comunes a los programas 11 y 14</t>
  </si>
  <si>
    <t>11-Fomento de la producción agrícola</t>
  </si>
  <si>
    <t>14-Inocuidad agroalimentaria y sanidad vegetal</t>
  </si>
  <si>
    <t>14-Planificación económica y social</t>
  </si>
  <si>
    <t>0002-DIRECCION GENERAL DE GANADERIA</t>
  </si>
  <si>
    <t>13-Sanidad animal, asistencia técnica y fomento pecuario</t>
  </si>
  <si>
    <t>18-Prevención y control de enfermedades bovinas</t>
  </si>
  <si>
    <t>19-Fomento y desarrollo de la productividad de los sistemas de producción de leche bovina</t>
  </si>
  <si>
    <t>0003-OFICINA DE TRATADOS COMERCIALES AGRICOLAS</t>
  </si>
  <si>
    <t>0005-DIRECCION EJECUTIVA DE LA COMISION DE FOMENTO A LA TECNIFICACION DEL SISTEMA NACIONAL DE RIEGO</t>
  </si>
  <si>
    <t>15-Fomento del uso eficiente y racional del agua para la agricultura</t>
  </si>
  <si>
    <t>0006-CONSEJO NACIONAL DE PRODUCCIÓN PECUARIA (CONAPROPE)</t>
  </si>
  <si>
    <t>0007-CONSEJO NACIONAL PARA LA REGLAMENTACIÓN Y FOMENTO DE LA INDUSTRIA LECHERA</t>
  </si>
  <si>
    <t>0211-MINISTERIO DE OBRAS PÚBLICAS Y COMUNICACIONES</t>
  </si>
  <si>
    <t>01-MINISTERIO DE OBRAS PUBLICAS Y COMUNICACIONES</t>
  </si>
  <si>
    <t>0001-MINISTERIO DE OBRAS PUBLICAS Y COMUNICACIONES</t>
  </si>
  <si>
    <t>11-Desarrollo de la infraestructura física de calles y avenidas</t>
  </si>
  <si>
    <t>11-Desarrollo de la vivienda y el hábitat</t>
  </si>
  <si>
    <t>12-Construcción, reconstrucción y mejoramiento de edificaciones</t>
  </si>
  <si>
    <t>13-Desarrollo en la infraestructura física de carreteras</t>
  </si>
  <si>
    <t>13-Fomento y desarrollo de infraestructuras turísticas</t>
  </si>
  <si>
    <t>13-Manejo sostenible de recursos no renovables, de los suelos y las aguas</t>
  </si>
  <si>
    <t>14-Desarrollo en la infraestructura física de caminos vecinales</t>
  </si>
  <si>
    <t>15-Desarrollo en la infraestructura física de puentes</t>
  </si>
  <si>
    <t>16-Reconstrucción y Rehabilitación de Obras Hidráulicas y de Drenaje</t>
  </si>
  <si>
    <t>18-Desarrollo en la infraestructura física de muelles y puertos</t>
  </si>
  <si>
    <t>0002-DIRECCION GENERAL DE EMBELLECIMIENTO DE CARRETERAS Y AVENIDAS DE CIRCUNV.</t>
  </si>
  <si>
    <t>22-Embellecimiento de avenidas y carreteras</t>
  </si>
  <si>
    <t>0003-OFICINA PARA EL REORDENAMIENTO DEL TRANSPORTE</t>
  </si>
  <si>
    <t>23-Acceso y uso adecuado del servicio de transporte</t>
  </si>
  <si>
    <t>0006-OFICINA NAC. DE EVALUACIÓN SÍSMICA Y VULNERABILIDAD DE INFRAESTRUCTURA</t>
  </si>
  <si>
    <t>0009-OFICINA NACIONAL DE METEOROLOGÍA</t>
  </si>
  <si>
    <t>24-Investigación e información meteorológica</t>
  </si>
  <si>
    <t>0010-COMISION PRESIDENCIAL PARA LA MODERNIZACION Y SEGURIDAD PORTUARIAS</t>
  </si>
  <si>
    <t>0011-JUNTA DE AVIACIÓN CIVIL</t>
  </si>
  <si>
    <t>26-Reglamentación y supervisión del transporte aéreo</t>
  </si>
  <si>
    <t>0212-MINISTERIO DE INDUSTRIA, COMERCIO Y MIPYMES (MICM)</t>
  </si>
  <si>
    <t>01-MINISTERIO DE INDUSTRIA, COMERCIO Y MIPYMES (MICM)</t>
  </si>
  <si>
    <t>0001-MINISTERIO DE INDUSTRIA, COMERCIO y MIPYMES (MICM)</t>
  </si>
  <si>
    <t>17-Supervisión, regulación y fomento del comercio</t>
  </si>
  <si>
    <t>18-Fomento y desarrollo de la micro, pequeña y mediana empresa</t>
  </si>
  <si>
    <t>0007-INDUSTRIA NACIONAL DE LA AGUJA</t>
  </si>
  <si>
    <t>0008-OFICINA NACIONAL DE DERECHO DE AUTOR</t>
  </si>
  <si>
    <t>0009-DIRECCION DE FOMENTO Y DESARROLLO DE LA ARTESANIA NACIONAL (FODEARTE)</t>
  </si>
  <si>
    <t>0010-CONSEJO DE COORDINACIÓN DE LA ZONA ESPECIAL DE DESARROLLO FRONTERIZO (CCDF)</t>
  </si>
  <si>
    <t>0213-MINISTERIO DE TURISMO</t>
  </si>
  <si>
    <t>01-MINISTERIO DE TURISMO</t>
  </si>
  <si>
    <t>0001-MINISTERIO DE TURISMO</t>
  </si>
  <si>
    <t>11-Fomento y promoción turística</t>
  </si>
  <si>
    <t>0002-COMITE EJECUTOR DE INFRAESTRUCTA EN ZONAS TURISTICAS (CEIZTUR)</t>
  </si>
  <si>
    <t>0214-PROCURADURÍA GENERAL DE LA REPÚBLICA</t>
  </si>
  <si>
    <t>01-PROCURADURIA GENERAL DE LA REPUBLICA</t>
  </si>
  <si>
    <t>0001-PROCURADURIA GENERAL DE LA REPUBLICA DOMINICANA</t>
  </si>
  <si>
    <t>0215-MINISTERIO DE LA MUJER</t>
  </si>
  <si>
    <t>01-MINISTERIO DE LA  MUJER</t>
  </si>
  <si>
    <t>0001-MINISTERIO DE LA MUJER</t>
  </si>
  <si>
    <t>13-Prevención y atención a la violencia de género e intrafamiliar</t>
  </si>
  <si>
    <t>15-Promoción de los derechos integrales de la mujer</t>
  </si>
  <si>
    <t>0216-MINISTERIO DE CULTURA</t>
  </si>
  <si>
    <t>01-MINISTERIO DE CULTURA</t>
  </si>
  <si>
    <t>0001-MINISTERIO DE CULTURA</t>
  </si>
  <si>
    <t>13-Fomento, difusión y desarrollo de la cultura</t>
  </si>
  <si>
    <t>0002-ORQUESTA SINFÓNICA NACIONAL</t>
  </si>
  <si>
    <t>0003-BIBLIOTECA NACIONAL PEDRO HENRÍQUEZ UREÑA</t>
  </si>
  <si>
    <t>12-Difusión patrimonio cultural [material e inmaterial]</t>
  </si>
  <si>
    <t>0005-DIRECCIÓN GENERAL DE BELLAS ARTES</t>
  </si>
  <si>
    <t>0006-DIRECCIÓN GENERAL DE MUSEOS</t>
  </si>
  <si>
    <t>0217-MINISTERIO DE LA JUVENTUD</t>
  </si>
  <si>
    <t>01-MINISTERIO DE LA JUVENTUD</t>
  </si>
  <si>
    <t>0001-MINISTERIO DE LA JUVENTUD</t>
  </si>
  <si>
    <t>0218-MINISTERIO DE MEDIO AMBIENTE Y RECURSOS NATURALES</t>
  </si>
  <si>
    <t>01-MINISTERIO DE MEDIO AMBIENTE Y REC. NAT.</t>
  </si>
  <si>
    <t>0001-MINISTERIO  DE MEDIO AMBIENTE Y RECURSOS NATURALES</t>
  </si>
  <si>
    <t>03-Actividades comunes a los programas del 11 al 15</t>
  </si>
  <si>
    <t>11-Conservación de la biodiversidad</t>
  </si>
  <si>
    <t>12-Manejo sostenible de los recursos forestales</t>
  </si>
  <si>
    <t>0007-UNIDAD TÉCNICA EJECUTORA DE PROYECTOS DE DESARROLLO AGROFORESTAL</t>
  </si>
  <si>
    <t>0219-MINISTERIO DE EDUCACIÓN SUPERIOR CIENCIA Y TECNOLOGÍA</t>
  </si>
  <si>
    <t>01-MINISTERIO DE EDUCACION SUPERIOR CIENCIA Y TECNOLOGIA</t>
  </si>
  <si>
    <t>0001-MINISTERIO DE EDUCACION SUPERIOR, CIENCIA Y TECNOLOGIA</t>
  </si>
  <si>
    <t>0002-INSTITUTO TECNOLÓGICO DE LAS AMÉRICAS</t>
  </si>
  <si>
    <t>12-Fomento y desarrollo de la ciencia y la tecnología</t>
  </si>
  <si>
    <t>0003-INSTITUTO TECNICO SUPERIOR COMUNITARIO</t>
  </si>
  <si>
    <t>0004-COMISION INTERNACIONAL ASESORA CIENCIA Y TECNOLOGIA</t>
  </si>
  <si>
    <t>0220-MINISTERIO DE ECONOMÍA, PLANIFICACIÓN Y DESARROLLO</t>
  </si>
  <si>
    <t>01-MINISTERIO DE ECONOMIA, PLANIFICACION Y DESARROLLO</t>
  </si>
  <si>
    <t>0001-MINISTERIO DE ECONOMIA, PLANIFICACION Y DESARROLLO</t>
  </si>
  <si>
    <t>98-Administracion de contribuciones especiales</t>
  </si>
  <si>
    <t>0005-DIRECCION GENERAL DE COOPERACION MULTILATERAL</t>
  </si>
  <si>
    <t>16-Coordinación de la cooperación internacional</t>
  </si>
  <si>
    <t>0009-OFICINA NACIONAL DE ESTADISTICAS</t>
  </si>
  <si>
    <t>12-Normalización y producción de estadísticas nacionales</t>
  </si>
  <si>
    <t>0017-GOBERNACION DEL EDIFICIO DE OFICINAS GUBERNAMENTALES</t>
  </si>
  <si>
    <t>0018-SISTEMA ÚNICO DE BENEFICIARIOS</t>
  </si>
  <si>
    <t>0221-MINISTERIO DE ADMINISTRACIÓN PÚBLICA</t>
  </si>
  <si>
    <t>01-MINISTERIO DE ADMINISTRACION PUBLICA (MAP)</t>
  </si>
  <si>
    <t>0001-MINISTERIO DE ADMINISTRACION PUBLICA</t>
  </si>
  <si>
    <t>0002-INSTITUTO NACIONAL DE ADMINISTRACION PUBLICA</t>
  </si>
  <si>
    <t>17-Formación y capacitación de servidores de la administración pública</t>
  </si>
  <si>
    <t>0003-OFICINA GUBERNAMENTAL DE TECNOLOGIA DE LA INFORMACION Y LA COMUNICACION (OGTIC)</t>
  </si>
  <si>
    <t>18-Programación e implementación del gobierno electrónico y atención ciudadana</t>
  </si>
  <si>
    <t>0222-MINISTERIO DE ENERGIA Y MINAS</t>
  </si>
  <si>
    <t>01-MINISTERIO DE ENERGIA Y MINAS</t>
  </si>
  <si>
    <t>0001-MINISTERIO DE ENERGIA Y MINAS</t>
  </si>
  <si>
    <t>11-Regulación, fiscalización y desarrollo de la minería metálica, no metálica y MAPE</t>
  </si>
  <si>
    <t>12-Regulación y desarrollo energético</t>
  </si>
  <si>
    <t>0002-DIRECCION GENERAL DE MINERIA</t>
  </si>
  <si>
    <t>0223-MINISTERIO DE LA VIVIENDA, HABITAT Y EDIFICACIONES (MIVHED)</t>
  </si>
  <si>
    <t>01-MINISTERIO DE LA VIVIENDA, HABITAT Y EDIFICACIONES (MIVHED)</t>
  </si>
  <si>
    <t>0001-MINISTERIO DE LA VIVIENDA, HABITAT Y EDIFICACIONES (MIVHED)</t>
  </si>
  <si>
    <t>0301-PODER JUDICIAL</t>
  </si>
  <si>
    <t>01-PODER JUDICIAL</t>
  </si>
  <si>
    <t>0001-CONSEJO DEL PODER JUDICIAL</t>
  </si>
  <si>
    <t>11-Administración de justicia</t>
  </si>
  <si>
    <t>0401-JUNTA CENTRAL ELECTORAL</t>
  </si>
  <si>
    <t>01-JUNTA CENTRAL ELECTORAL</t>
  </si>
  <si>
    <t>0001-JUNTA CENTRAL ELECTORAL</t>
  </si>
  <si>
    <t>0402-CÁMARA DE CUENTAS</t>
  </si>
  <si>
    <t>01-CAMARA DE CUENTAS</t>
  </si>
  <si>
    <t>0001-CAMARA DE CUENTAS DE LA REPUBLICA DOMINICANA</t>
  </si>
  <si>
    <t>0403-TRIBUNAL CONSTITUCIONAL</t>
  </si>
  <si>
    <t>01-TRIBUNAL CONSTITUCIONAL</t>
  </si>
  <si>
    <t>0001-TRIBUNAL CONSTITUCIONAL</t>
  </si>
  <si>
    <t>0404-DEFENSOR DEL PUEBLO</t>
  </si>
  <si>
    <t>01-DEFENSOR DEL PUEBLO</t>
  </si>
  <si>
    <t>0001-DEFENSOR DEL PUEBLO</t>
  </si>
  <si>
    <t>11-Defensa de los derechos personales y colectivos frente a los servicios públicos</t>
  </si>
  <si>
    <t>0405-TRIBUNAL SUPERIOR  ELECTORAL ( TSE)</t>
  </si>
  <si>
    <t>01-TRIBUNAL SUPERIOR  ELECTORAL ( TSE)</t>
  </si>
  <si>
    <t>0001-TRIBUNAL SUPERIOR  ELECTORAL TSE</t>
  </si>
  <si>
    <t>11-Administración de justicia electoral</t>
  </si>
  <si>
    <t>0406-OFICINA NACIONAL DE DEFENSA PUBLICA</t>
  </si>
  <si>
    <t>01-OFICINA NACIONAL DE DEFENSA PUBLICA</t>
  </si>
  <si>
    <t>0001-OFICINA NACIONAL DE DEFENSA PUBLICA</t>
  </si>
  <si>
    <t>0998-ADMINISTRACION DE DEUDA PUBLICA Y ACTIVOS FINANCIEROS</t>
  </si>
  <si>
    <t>01-DEUDA PUBLICA Y OTRAS OPERACIONES FINANCIERAS</t>
  </si>
  <si>
    <t>0001-MINISTERIO  DE HACIENDA (DEUDA PUBLICA)</t>
  </si>
  <si>
    <t>96-Deuda pública y otras operaciones financieras</t>
  </si>
  <si>
    <t>0999-ADMINISTRACION DE OBLIGACIONES DEL TESORO NACIONAL</t>
  </si>
  <si>
    <t>01-ADM. DE OBLIGACIONES DEL TESORO</t>
  </si>
  <si>
    <t>0001-MINISTERIO DE HACIENDA (OBLIGACIONES DEL TESORO)</t>
  </si>
  <si>
    <t>97-Subsidios del Estado</t>
  </si>
  <si>
    <t>Anexo 4. Ejecución por Clasificación Funcional (Junio 2024)</t>
  </si>
  <si>
    <t>(Finalidad - Función - Sub Función)</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</si>
  <si>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</si>
  <si>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</si>
  <si>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</si>
  <si>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</si>
  <si>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1.2.01-Relaciones internacionales desde oficinas en el país</t>
  </si>
  <si>
    <t>1.2.02-Relaciones internacionales desde oficinas en el exterior</t>
  </si>
  <si>
    <t>1.3.01-Defensa militar</t>
  </si>
  <si>
    <t>1.3.03-Defensa civil</t>
  </si>
  <si>
    <t>1.3.04-Conocimiento del riesgo de desastres no climáticos</t>
  </si>
  <si>
    <t>1.3.06-Reducción del riesgo de desastres no climáticos</t>
  </si>
  <si>
    <t>1.3.98-Investigación y desarrollo para la defensa militar, civil y gestión de riesgos de desastres no climáticos</t>
  </si>
  <si>
    <t>1.4.01-Servicios de seguridad interior</t>
  </si>
  <si>
    <t>1.4.03-Administración y servicios de justicia</t>
  </si>
  <si>
    <t>1.4.04-Prisiones</t>
  </si>
  <si>
    <t>1.4.05-Servicios de migraciones</t>
  </si>
  <si>
    <t>1.4.98-Investigación y desarrollo relacionados con la justicia, orden público y seguridad</t>
  </si>
  <si>
    <t>2.1.01-Asuntos económicos y regulación del comercio</t>
  </si>
  <si>
    <t>2.1.02-Asuntos laborales generales</t>
  </si>
  <si>
    <t>2.2.01-Agropecuaria</t>
  </si>
  <si>
    <t>2.2.02-Caza y pesca</t>
  </si>
  <si>
    <t>2.2.99-Planificación, gestión y supervisión agropecuaria, caza, pesca y silvicultura</t>
  </si>
  <si>
    <t>2.3.01-Riego</t>
  </si>
  <si>
    <t>2.5.02-Manufacturas</t>
  </si>
  <si>
    <t>2.6.01-Transporte por carretera</t>
  </si>
  <si>
    <t>2.6.02-Transporte por agua</t>
  </si>
  <si>
    <t>2.6.04-Transporte aéreo</t>
  </si>
  <si>
    <t>2.6.99-Planificación, gestión y supervisión del transporte</t>
  </si>
  <si>
    <t>2.7.01-Comunicaciones</t>
  </si>
  <si>
    <t>2.8.02-Operación de la banca y del sector seguros</t>
  </si>
  <si>
    <t>2.9.01-Comercio de distribución almacenamiento y depósito</t>
  </si>
  <si>
    <t>2.9.02-Hoteles y restaurantes</t>
  </si>
  <si>
    <t>2.9.03-Turismo</t>
  </si>
  <si>
    <t>2.9.98-Investigación y desarrollo relacionados con los servicios económicos</t>
  </si>
  <si>
    <t>3.1.02-Administración del agua</t>
  </si>
  <si>
    <t>3.1.03-Ordenación de aguas residuales, drenaje y alcantarillado</t>
  </si>
  <si>
    <t>3.2.03-Acceso y participación de los beneficios de la biodiversidad</t>
  </si>
  <si>
    <t>3.2.05-Bioseguridad</t>
  </si>
  <si>
    <t>3.2.07-Biodiversidad y planificación del desarrollo</t>
  </si>
  <si>
    <t>3.2.08-Gestión de la contaminación</t>
  </si>
  <si>
    <t>4.1.01-Urbanización y servicios comunitarios</t>
  </si>
  <si>
    <t>4.1.02-Desarrollo comunitario</t>
  </si>
  <si>
    <t>4.1.03-Abastecimiento de agua potable</t>
  </si>
  <si>
    <t>4.1.99-Planificación, gestión y supervisión de vivienda y servicios comunitarios</t>
  </si>
  <si>
    <t>4.2.01-Servicios para pacientes externos</t>
  </si>
  <si>
    <t>4.2.02-Servicios hospitalarios</t>
  </si>
  <si>
    <t>4.2.03-Servicios de la salud pública y prevención de la salud</t>
  </si>
  <si>
    <t>4.2.98-Investigación y desarrollo relacionados con la salud</t>
  </si>
  <si>
    <t>4.2.99-Planificación, gestión y supervisión de la salud</t>
  </si>
  <si>
    <t>4.3.01-Deportes de alto rendimiento</t>
  </si>
  <si>
    <t>4.3.02-Servicios recreativos y deportivos</t>
  </si>
  <si>
    <t>4.3.03-Servicios culturales</t>
  </si>
  <si>
    <t>4.3.04-Servicios de radio, televisión y servicios editoriales</t>
  </si>
  <si>
    <t>4.3.05-Servicios religiosos y otros servicios comunitarios religiosos</t>
  </si>
  <si>
    <t>4.3.99-Planificación, gestión y supervisión de las actividades deportivas, recreativas, culturales y religiosas</t>
  </si>
  <si>
    <t>4.4.01-Educación inicial</t>
  </si>
  <si>
    <t>4.4.02-Educación primaria</t>
  </si>
  <si>
    <t>4.4.03-Educación secundaria</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</si>
  <si>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</si>
  <si>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</si>
  <si>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</si>
  <si>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</si>
  <si>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</si>
  <si>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</si>
  <si>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</si>
  <si>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</si>
  <si>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4.5.01-Edad avanzada, pensiones (por edad o incapacidad)</t>
  </si>
  <si>
    <t>4.5.03-Invalidez</t>
  </si>
  <si>
    <t>4.5.06-Desempleo</t>
  </si>
  <si>
    <t>4.5.07-Vivienda social</t>
  </si>
  <si>
    <t>4.5.09-Juventud</t>
  </si>
  <si>
    <t>4.5.10-Asistencia social</t>
  </si>
  <si>
    <t>4.5.98-Investigación y desarrollo relacionado con la protección social</t>
  </si>
  <si>
    <t>4.5.99-Planificación, gestión y supervisión de la protección social</t>
  </si>
  <si>
    <t>5-INTERESES DE LA DEUDA PÚBLICA</t>
  </si>
  <si>
    <t>5.1.01-Intereses y comisiones de deuda pública</t>
  </si>
  <si>
    <t>2019-2023</t>
  </si>
  <si>
    <t>Valores en Porcentaje (%)</t>
  </si>
  <si>
    <t>PIB Real T1 2020-2024</t>
  </si>
  <si>
    <t>T1- 2019</t>
  </si>
  <si>
    <t>T1-2020</t>
  </si>
  <si>
    <t>T1- 2021</t>
  </si>
  <si>
    <t>T1- 2022</t>
  </si>
  <si>
    <t>T1- 2023</t>
  </si>
  <si>
    <t>T1- 2024*</t>
  </si>
  <si>
    <t>Tabla 2. Tasas de Crecimiento por Actividad Económica</t>
  </si>
  <si>
    <t>Enero-Marzo 2023 y 2024*</t>
  </si>
  <si>
    <t>Valores en porcentaje (%)</t>
  </si>
  <si>
    <t>Actividad</t>
  </si>
  <si>
    <t>Agropecuario</t>
  </si>
  <si>
    <t>Explotación de minas y canteras</t>
  </si>
  <si>
    <t>Manufactura local</t>
  </si>
  <si>
    <t>Manufactura zonas francas</t>
  </si>
  <si>
    <t>Construcción</t>
  </si>
  <si>
    <t>Servicios</t>
  </si>
  <si>
    <t>Energía y agua</t>
  </si>
  <si>
    <t>Comercio</t>
  </si>
  <si>
    <t>Hoteles, bares y restaurantes</t>
  </si>
  <si>
    <t>Transporte y almacenamiento</t>
  </si>
  <si>
    <t>Comunicaciones</t>
  </si>
  <si>
    <t>Servicios financieros</t>
  </si>
  <si>
    <t>Actividades inmobiliarias y de alquiler</t>
  </si>
  <si>
    <t>Administración pública</t>
  </si>
  <si>
    <t>Enseñanza</t>
  </si>
  <si>
    <t>Salud</t>
  </si>
  <si>
    <t>Otras actividades de servicios</t>
  </si>
  <si>
    <t>Valor agregado</t>
  </si>
  <si>
    <t>Impuestos a la producción netos de subsidios</t>
  </si>
  <si>
    <t>Producto Interno Bruto</t>
  </si>
  <si>
    <t xml:space="preserve">Nota: </t>
  </si>
  <si>
    <t>* Cifras Preliminares</t>
  </si>
  <si>
    <r>
      <t xml:space="preserve">Fuente: </t>
    </r>
    <r>
      <rPr>
        <sz val="8"/>
        <color theme="1"/>
        <rFont val="Avenir Next LT Pro"/>
        <family val="2"/>
      </rPr>
      <t>Banco Central de la República Dominicana</t>
    </r>
  </si>
  <si>
    <t>Enero – mayo 2024</t>
  </si>
  <si>
    <t>Valores en US$ millones</t>
  </si>
  <si>
    <r>
      <t xml:space="preserve">Fuente: </t>
    </r>
    <r>
      <rPr>
        <sz val="10"/>
        <color theme="1"/>
        <rFont val="Avenir Next LT Pro"/>
        <family val="2"/>
      </rPr>
      <t>Banco Central de la República Dominicana.</t>
    </r>
  </si>
  <si>
    <t>Año</t>
  </si>
  <si>
    <t xml:space="preserve">Meses </t>
  </si>
  <si>
    <t>ACTIVOS</t>
  </si>
  <si>
    <t>RESERVAS</t>
  </si>
  <si>
    <t>RESERVAS INTERNACIONALES</t>
  </si>
  <si>
    <t>BRUTOS</t>
  </si>
  <si>
    <r>
      <t xml:space="preserve">BRUTAS </t>
    </r>
    <r>
      <rPr>
        <b/>
        <vertAlign val="superscript"/>
        <sz val="9"/>
        <rFont val="Tahoma"/>
        <family val="2"/>
      </rPr>
      <t>1/</t>
    </r>
  </si>
  <si>
    <r>
      <t xml:space="preserve">NETAS </t>
    </r>
    <r>
      <rPr>
        <b/>
        <vertAlign val="superscript"/>
        <sz val="9"/>
        <rFont val="Tahoma"/>
        <family val="2"/>
      </rPr>
      <t>2/</t>
    </r>
  </si>
  <si>
    <t xml:space="preserve">ENERO </t>
  </si>
  <si>
    <t>FEBRERO</t>
  </si>
  <si>
    <t>MARZO</t>
  </si>
  <si>
    <t>ABRIL</t>
  </si>
  <si>
    <t>MAYO</t>
  </si>
  <si>
    <t>Banco Central de la República Dominicana</t>
  </si>
  <si>
    <t>Tasas de Política Monetaria y Facilidades Permanentes</t>
  </si>
  <si>
    <t>2020-2024</t>
  </si>
  <si>
    <t>2020 - 2024</t>
  </si>
  <si>
    <t>En % anual</t>
  </si>
  <si>
    <t>Mes</t>
  </si>
  <si>
    <t>Depósito</t>
  </si>
  <si>
    <t>Tasa de Política Monetaria</t>
  </si>
  <si>
    <t>Préstamo</t>
  </si>
  <si>
    <t>Ene</t>
  </si>
  <si>
    <t>Feb</t>
  </si>
  <si>
    <t>Mar</t>
  </si>
  <si>
    <t>Abr</t>
  </si>
  <si>
    <r>
      <t>May</t>
    </r>
    <r>
      <rPr>
        <vertAlign val="superscript"/>
        <sz val="11"/>
        <color theme="1"/>
        <rFont val="Gill Sans MT"/>
        <family val="2"/>
      </rPr>
      <t>1</t>
    </r>
  </si>
  <si>
    <t>Jun</t>
  </si>
  <si>
    <t>Jul</t>
  </si>
  <si>
    <t>Ago</t>
  </si>
  <si>
    <t>Sep</t>
  </si>
  <si>
    <t>Oct</t>
  </si>
  <si>
    <t>Nov</t>
  </si>
  <si>
    <t>Dic</t>
  </si>
  <si>
    <r>
      <t xml:space="preserve"> Fuente: </t>
    </r>
    <r>
      <rPr>
        <sz val="9"/>
        <color theme="1"/>
        <rFont val="Avenir Next LT Pro"/>
        <family val="2"/>
      </rPr>
      <t>Banco Central de la República Dominicana</t>
    </r>
  </si>
  <si>
    <t>May</t>
  </si>
  <si>
    <t>*A partir de febrero de 2013 se introdujo un nuevo mecanismo de operatividad de la política monetaria. 
La TPM pasa a ser una tasa indicativa, mientras que las tasas de las facilidades permanentes quedan definidas a partir de la TPM +/- un porcentaje.</t>
  </si>
  <si>
    <r>
      <rPr>
        <vertAlign val="superscript"/>
        <sz val="9"/>
        <color theme="1"/>
        <rFont val="Gill Sans MT"/>
        <family val="2"/>
      </rPr>
      <t>1</t>
    </r>
    <r>
      <rPr>
        <sz val="9"/>
        <color theme="1"/>
        <rFont val="Gill Sans MT"/>
        <family val="2"/>
      </rPr>
      <t xml:space="preserve">En una reunión extraordinaria de política monetaria el 16 de marzo de 2020, se redujo la TPM y se modificaron las tasas de las facilidades permanentes, siendo efectivas a partir del 19 de marzo de 2020. </t>
    </r>
  </si>
  <si>
    <t>2021 - 2023</t>
  </si>
  <si>
    <t xml:space="preserve">Valores en porcentaje (%) </t>
  </si>
  <si>
    <r>
      <t xml:space="preserve">Fuente: </t>
    </r>
    <r>
      <rPr>
        <sz val="9"/>
        <color theme="1"/>
        <rFont val="Avenir Next LT Pro"/>
        <family val="2"/>
      </rPr>
      <t>Banco Central de la República Dominicana.</t>
    </r>
  </si>
  <si>
    <t>Subyacente</t>
  </si>
  <si>
    <t>Variación porcentual (12 meses)</t>
  </si>
  <si>
    <t>(Desde 1 de enero hasta el 1 de abril)</t>
  </si>
  <si>
    <t>Valores en porcentaje</t>
  </si>
  <si>
    <t>Peso uruguayo</t>
  </si>
  <si>
    <t>Peso mexicano</t>
  </si>
  <si>
    <t>Peso colombiano</t>
  </si>
  <si>
    <t>Sol peruano</t>
  </si>
  <si>
    <t>Peso dominicano</t>
  </si>
  <si>
    <t>Real brasileño</t>
  </si>
  <si>
    <t>Peso argentino</t>
  </si>
  <si>
    <t>Peso chileno</t>
  </si>
  <si>
    <r>
      <t xml:space="preserve">Fuente: </t>
    </r>
    <r>
      <rPr>
        <sz val="9"/>
        <color theme="1"/>
        <rFont val="Avenir Next LT Pro"/>
        <family val="2"/>
      </rPr>
      <t>Google Finance.</t>
    </r>
  </si>
  <si>
    <t>Agosto 2022</t>
  </si>
  <si>
    <t>Pais</t>
  </si>
  <si>
    <t>Tipo de Cambio</t>
  </si>
  <si>
    <t>(Variación porcentual anual del PIB real)</t>
  </si>
  <si>
    <t>Detalle</t>
  </si>
  <si>
    <t>2023e</t>
  </si>
  <si>
    <t>2024p</t>
  </si>
  <si>
    <t>2025p</t>
  </si>
  <si>
    <t xml:space="preserve">Economía Mundial </t>
  </si>
  <si>
    <t>Economías Avanzadas</t>
  </si>
  <si>
    <t xml:space="preserve">  Estados Unidos</t>
  </si>
  <si>
    <t xml:space="preserve">  Zona Euro</t>
  </si>
  <si>
    <t>Economías de Mercados Emergentes y en Desarrollo</t>
  </si>
  <si>
    <t xml:space="preserve">  China</t>
  </si>
  <si>
    <t>America Latina y el Caribe</t>
  </si>
  <si>
    <t xml:space="preserve">  República Dominicana</t>
  </si>
  <si>
    <r>
      <t xml:space="preserve">Fuente: </t>
    </r>
    <r>
      <rPr>
        <sz val="9"/>
        <color theme="1"/>
        <rFont val="Avenir Next LT Pro"/>
        <family val="2"/>
      </rPr>
      <t xml:space="preserve">FMI, </t>
    </r>
    <r>
      <rPr>
        <i/>
        <sz val="9"/>
        <color theme="1"/>
        <rFont val="Avenir Next LT Pro"/>
        <family val="2"/>
      </rPr>
      <t>Perspectivas de la economía mundial</t>
    </r>
    <r>
      <rPr>
        <sz val="9"/>
        <color theme="1"/>
        <rFont val="Avenir Next LT Pro"/>
        <family val="2"/>
      </rPr>
      <t>, abril 2024.</t>
    </r>
  </si>
  <si>
    <r>
      <t xml:space="preserve">Nota: </t>
    </r>
    <r>
      <rPr>
        <sz val="9"/>
        <color theme="1"/>
        <rFont val="Avenir Next LT Pro"/>
        <family val="2"/>
      </rPr>
      <t>e=estimada; p= proyectada</t>
    </r>
  </si>
  <si>
    <t>2023-2025</t>
  </si>
  <si>
    <t>Tasas de Crecimiento de Estados Unidos</t>
  </si>
  <si>
    <t>Estados Unidos</t>
  </si>
  <si>
    <t>Zona Euro</t>
  </si>
  <si>
    <t xml:space="preserve">Alemania </t>
  </si>
  <si>
    <t>Francia</t>
  </si>
  <si>
    <t>Italia</t>
  </si>
  <si>
    <t>España</t>
  </si>
  <si>
    <t>Tasas de Crecimiento de China</t>
  </si>
  <si>
    <t>China</t>
  </si>
  <si>
    <t>2023-2024</t>
  </si>
  <si>
    <t>(En porcentajes)</t>
  </si>
  <si>
    <r>
      <t xml:space="preserve">                                    Fuente: </t>
    </r>
    <r>
      <rPr>
        <sz val="8"/>
        <color theme="1"/>
        <rFont val="Avenir Next LT Pro"/>
        <family val="2"/>
      </rPr>
      <t>CEPAL.</t>
    </r>
    <r>
      <rPr>
        <i/>
        <sz val="8"/>
        <color theme="1"/>
        <rFont val="Avenir Next LT Pro"/>
        <family val="2"/>
      </rPr>
      <t xml:space="preserve"> Balance Preliminar de las Economías de América Latina y el Caribe</t>
    </r>
    <r>
      <rPr>
        <sz val="8"/>
        <color theme="1"/>
        <rFont val="Avenir Next LT Pro"/>
        <family val="2"/>
      </rPr>
      <t>, 2023 (dic. 2023)</t>
    </r>
  </si>
  <si>
    <r>
      <t xml:space="preserve">                                    Nota: </t>
    </r>
    <r>
      <rPr>
        <sz val="8"/>
        <color theme="1"/>
        <rFont val="Calibri"/>
        <family val="2"/>
        <scheme val="minor"/>
      </rPr>
      <t>e=Estimada; p=proyectada.</t>
    </r>
  </si>
  <si>
    <t>Tabla XX: América Latina y el Caribe y subregiones: proyección y estimación de tasas de crecimiento del PIB, 2023-2024</t>
  </si>
  <si>
    <t>América Latina y el Caribe</t>
  </si>
  <si>
    <t>Centroamérica y México</t>
  </si>
  <si>
    <t>Caribe (sin incluir Guyana)</t>
  </si>
  <si>
    <t>América del Sur</t>
  </si>
  <si>
    <r>
      <t xml:space="preserve">Fuente: </t>
    </r>
    <r>
      <rPr>
        <sz val="8"/>
        <color theme="1"/>
        <rFont val="Avenir Next LT Pro"/>
        <family val="2"/>
      </rPr>
      <t>CEPAL. Balance Preliminar
de las Economías
de América Latina
y el Caribe, 2023 (dic. 2023)</t>
    </r>
  </si>
  <si>
    <r>
      <t xml:space="preserve">Fuente: </t>
    </r>
    <r>
      <rPr>
        <sz val="8"/>
        <color theme="1"/>
        <rFont val="Avenir Next LT Pro"/>
        <family val="2"/>
      </rPr>
      <t xml:space="preserve">CEPAL. </t>
    </r>
    <r>
      <rPr>
        <i/>
        <sz val="8"/>
        <color theme="1"/>
        <rFont val="Avenir Next LT Pro"/>
        <family val="2"/>
      </rPr>
      <t>Balance Preliminar
de las Economías
de América Latina
y el Caribe</t>
    </r>
    <r>
      <rPr>
        <sz val="8"/>
        <color theme="1"/>
        <rFont val="Avenir Next LT Pro"/>
        <family val="2"/>
      </rPr>
      <t>, 2023 (dic. 2023)</t>
    </r>
  </si>
  <si>
    <t>Proyectado</t>
  </si>
  <si>
    <t>Guyana</t>
  </si>
  <si>
    <t>Antigua y Barbuda</t>
  </si>
  <si>
    <t>San Vicente y las Granadinas</t>
  </si>
  <si>
    <t>Santa Lucía</t>
  </si>
  <si>
    <t>Panamá</t>
  </si>
  <si>
    <t>República Dominicana</t>
  </si>
  <si>
    <t>Venezuela (Rep. Bol. de)</t>
  </si>
  <si>
    <t>Costa Rica</t>
  </si>
  <si>
    <t>Paraguay</t>
  </si>
  <si>
    <t>Belice</t>
  </si>
  <si>
    <t>Granada</t>
  </si>
  <si>
    <t>Saint Kitts y Nevis</t>
  </si>
  <si>
    <t>Honduras</t>
  </si>
  <si>
    <t>Dominica</t>
  </si>
  <si>
    <t>Guatemala</t>
  </si>
  <si>
    <t>Barbados</t>
  </si>
  <si>
    <t>Uruguay</t>
  </si>
  <si>
    <t>Suriname</t>
  </si>
  <si>
    <t>Nicaragua</t>
  </si>
  <si>
    <t>México</t>
  </si>
  <si>
    <t>Perú</t>
  </si>
  <si>
    <t>Trinidad y Tabago</t>
  </si>
  <si>
    <t>Bahamas</t>
  </si>
  <si>
    <t>Bolivia (Est. Plur. de)</t>
  </si>
  <si>
    <t>Ecuador</t>
  </si>
  <si>
    <t>El Salvador</t>
  </si>
  <si>
    <t>Chile</t>
  </si>
  <si>
    <t>Jamaica</t>
  </si>
  <si>
    <t>Colombia</t>
  </si>
  <si>
    <t>Brasil</t>
  </si>
  <si>
    <t>Cuba</t>
  </si>
  <si>
    <t>Haití</t>
  </si>
  <si>
    <t>Argentina</t>
  </si>
  <si>
    <t>(US$ por barril)</t>
  </si>
  <si>
    <t>Noviembre</t>
  </si>
  <si>
    <t>Diciembre</t>
  </si>
  <si>
    <r>
      <t xml:space="preserve">Fuente: </t>
    </r>
    <r>
      <rPr>
        <sz val="8"/>
        <color theme="1"/>
        <rFont val="Avenir Next LT Pro"/>
        <family val="2"/>
      </rPr>
      <t>U.S. Energy Information Administration (EIA).</t>
    </r>
  </si>
  <si>
    <t>Producto</t>
  </si>
  <si>
    <t>WTI</t>
  </si>
  <si>
    <t>BRENT</t>
  </si>
  <si>
    <t>%</t>
  </si>
  <si>
    <t>Cushing, OK WTI Spot Price FOB (Dollars per Barrel)</t>
  </si>
  <si>
    <t>Europe Brent Spot Price FOB (Dollars per Barrel)</t>
  </si>
  <si>
    <t>Enero 2023-junio 2024</t>
  </si>
  <si>
    <t>(En dólares estadounidenses por onza troy fina, subasta de la tarde (PM))</t>
  </si>
  <si>
    <r>
      <t xml:space="preserve">Fuente: </t>
    </r>
    <r>
      <rPr>
        <sz val="8"/>
        <color theme="1"/>
        <rFont val="Avenir Next LT Pro"/>
        <family val="2"/>
      </rPr>
      <t>London Bullion Market Association (LBMA).</t>
    </r>
  </si>
  <si>
    <t>Revisado el 03 de junio de 2024</t>
  </si>
  <si>
    <t>Indicadores</t>
  </si>
  <si>
    <t>PIB real (Indice 2007=100)</t>
  </si>
  <si>
    <t>Crecimiento del PIB real</t>
  </si>
  <si>
    <t>PIB nominal (Millones RD$)</t>
  </si>
  <si>
    <t>Crecimiento del PIB nominal</t>
  </si>
  <si>
    <t>PIB nominal (Millones de US$)</t>
  </si>
  <si>
    <t>Crecimiento del PIB nominal en US$</t>
  </si>
  <si>
    <t>Meta de inflación (±1)</t>
  </si>
  <si>
    <t>Inflación (promedio)</t>
  </si>
  <si>
    <t>Inflación (diciembre)</t>
  </si>
  <si>
    <t>Crecimiento deflactor PIB</t>
  </si>
  <si>
    <t>Tasa de cambio (promedio)</t>
  </si>
  <si>
    <t>Tasa de variación (%)</t>
  </si>
  <si>
    <t>SUPUESTOS :</t>
  </si>
  <si>
    <t>Petróleo WTI (US$ por barril)</t>
  </si>
  <si>
    <t>Oro (US$/Oz)</t>
  </si>
  <si>
    <t>Nickel (US$/TM)</t>
  </si>
  <si>
    <t>Carbón mineral API2 CIF ARA (US$/TM)</t>
  </si>
  <si>
    <t>Crecimiento PIB real EE.UU (%)</t>
  </si>
  <si>
    <t>Inflación EE.UU. (promedio)</t>
  </si>
  <si>
    <t>Inflación EE.UU. (diciembre)</t>
  </si>
  <si>
    <t xml:space="preserve">Notas:  </t>
  </si>
  <si>
    <r>
      <t>1.</t>
    </r>
    <r>
      <rPr>
        <sz val="7"/>
        <color theme="1"/>
        <rFont val="Avenir Next LT Pro"/>
        <family val="2"/>
      </rPr>
      <t xml:space="preserve"> </t>
    </r>
    <r>
      <rPr>
        <sz val="8"/>
        <color theme="1"/>
        <rFont val="Avenir Next LT Pro"/>
        <family val="2"/>
      </rPr>
      <t>Proyecciones del Ministerio de Economía, Planificación y Desarrollo, consensuadas con el Banco Central y el Ministerio de Hacienda.</t>
    </r>
  </si>
  <si>
    <r>
      <t>2.</t>
    </r>
    <r>
      <rPr>
        <sz val="7"/>
        <color theme="1"/>
        <rFont val="Avenir Next LT Pro"/>
        <family val="2"/>
      </rPr>
      <t xml:space="preserve"> </t>
    </r>
    <r>
      <rPr>
        <sz val="8"/>
        <color theme="1"/>
        <rFont val="Avenir Next LT Pro"/>
        <family val="2"/>
      </rPr>
      <t xml:space="preserve">Del período 2024 en adelante se proyecta la inflación meta con la consecución de la meta establecida por el Banco Central. </t>
    </r>
  </si>
  <si>
    <r>
      <t>3.</t>
    </r>
    <r>
      <rPr>
        <sz val="7"/>
        <color theme="1"/>
        <rFont val="Avenir Next LT Pro"/>
        <family val="2"/>
      </rPr>
      <t xml:space="preserve"> </t>
    </r>
    <r>
      <rPr>
        <sz val="8"/>
        <color theme="1"/>
        <rFont val="Avenir Next LT Pro"/>
        <family val="2"/>
      </rPr>
      <t>La meta de inflación se relaciona con el objetivo de inflación establecido por la Junta Monetaria del Banco Central; en cambio las proyecciones de inflación del año en curso corresponden a los resultados esperados, dada la evolución al corte de los precios domésticos, los precios internacionales del petróleo y otros factores determinantes.</t>
    </r>
  </si>
  <si>
    <r>
      <t>4.</t>
    </r>
    <r>
      <rPr>
        <sz val="7"/>
        <color theme="1"/>
        <rFont val="Avenir Next LT Pro"/>
        <family val="2"/>
      </rPr>
      <t xml:space="preserve"> </t>
    </r>
    <r>
      <rPr>
        <sz val="8"/>
        <color theme="1"/>
        <rFont val="Avenir Next LT Pro"/>
        <family val="2"/>
      </rPr>
      <t>Fuentes supuestos exógenos: Consensus Forecasts</t>
    </r>
    <r>
      <rPr>
        <vertAlign val="superscript"/>
        <sz val="8"/>
        <color theme="1"/>
        <rFont val="Avenir Next LT Pro"/>
        <family val="2"/>
      </rPr>
      <t>TM</t>
    </r>
    <r>
      <rPr>
        <sz val="8"/>
        <color theme="1"/>
        <rFont val="Avenir Next LT Pro"/>
        <family val="2"/>
      </rPr>
      <t>, FMI, Banco Mundial, EIA y Bloomberg</t>
    </r>
    <r>
      <rPr>
        <vertAlign val="superscript"/>
        <sz val="8"/>
        <color theme="1"/>
        <rFont val="Avenir Next LT Pro"/>
        <family val="2"/>
      </rPr>
      <t>Ó</t>
    </r>
    <r>
      <rPr>
        <sz val="8"/>
        <color theme="1"/>
        <rFont val="Avenir Next LT Pro"/>
        <family val="2"/>
      </rPr>
      <t>.</t>
    </r>
  </si>
  <si>
    <r>
      <t xml:space="preserve">Fuente: </t>
    </r>
    <r>
      <rPr>
        <sz val="8"/>
        <color theme="1"/>
        <rFont val="Avenir Next LT Pro"/>
        <family val="2"/>
      </rPr>
      <t>Panorama macroeconómico 2024-2028 revisado al 03 de junio de 2024.</t>
    </r>
  </si>
  <si>
    <t>Proyectado al 06/06/2023</t>
  </si>
  <si>
    <t>Proyectado al 03/06/2024</t>
  </si>
  <si>
    <t>Variación Absoluta</t>
  </si>
  <si>
    <t>1. Proyecciones del Ministerio de Economía, Planificación y Desarrollo (MEPyD), consensuadas con el Banco Central (BCRD) y el Ministerio de Hacienda (MH).</t>
  </si>
  <si>
    <t>2. La meta de inflación se relaciona con el objetivo de inflación establecido por la Junta Monetaria del Banco Central; en cambio las proyecciones de inflación corresponden a los resultados esperados, dada la evolución de los precios domésticos, los precios internacionales del petróleo y otros determinantes.</t>
  </si>
  <si>
    <t>3. Fuentes supuestos exógenos son: Consensus ForecastsTM, FMI, Banco Mundial, EIA y Bloomberg.</t>
  </si>
  <si>
    <r>
      <t xml:space="preserve">Fuente: </t>
    </r>
    <r>
      <rPr>
        <sz val="8"/>
        <color theme="1"/>
        <rFont val="Avenir Next LT Pro"/>
        <family val="2"/>
      </rPr>
      <t>Panorama macroeconómico usado en formulación 2023 -2027 revisado al 06 de junio de 2023 y el vigente 2024-2028 revisado al 03 de junio de 2024.</t>
    </r>
  </si>
  <si>
    <t>Tasa de interés activa en moneda nacional de 0 a 90 días</t>
  </si>
  <si>
    <r>
      <rPr>
        <b/>
        <sz val="8"/>
        <color theme="1"/>
        <rFont val="Avenir Next LT Pro"/>
        <family val="2"/>
      </rPr>
      <t>Fuente:</t>
    </r>
    <r>
      <rPr>
        <sz val="8"/>
        <color theme="1"/>
        <rFont val="Avenir Next LT Pro"/>
        <family val="2"/>
      </rPr>
      <t xml:space="preserve"> Elaborado por la Dirección de Análisis Macroeconómico del Ministerio de Economía, Planificación y Desarrollo (MEPyD). </t>
    </r>
  </si>
  <si>
    <r>
      <rPr>
        <b/>
        <sz val="8"/>
        <color theme="1"/>
        <rFont val="Avenir Next LT Pro"/>
        <family val="2"/>
      </rPr>
      <t xml:space="preserve">Nota: </t>
    </r>
    <r>
      <rPr>
        <sz val="8"/>
        <color theme="1"/>
        <rFont val="Avenir Next LT Pro"/>
        <family val="2"/>
      </rPr>
      <t>Para el año 2023 se toma la tasa activa promedio ponderado en % nominal anual de banco múltiples de 0 a 90 días del Banco Central de la República Dominicana. A partir de 2024 corresponde a proyecciones del MEPyD.</t>
    </r>
  </si>
  <si>
    <t>Valores en RD$ millones</t>
  </si>
  <si>
    <r>
      <t xml:space="preserve">Fuente: </t>
    </r>
    <r>
      <rPr>
        <sz val="11"/>
        <color theme="1"/>
        <rFont val="Avenir Next LT Pro"/>
        <family val="2"/>
      </rPr>
      <t>Elaborado con datos del Sistema de Gestión de la Información Financiera (SIGEF).</t>
    </r>
  </si>
  <si>
    <t>EJECUCIÓN</t>
  </si>
  <si>
    <r>
      <t>COMPROMETIDO</t>
    </r>
    <r>
      <rPr>
        <b/>
        <vertAlign val="superscript"/>
        <sz val="11"/>
        <color theme="0"/>
        <rFont val="Avenir Next LT Pro"/>
        <family val="2"/>
      </rPr>
      <t>*</t>
    </r>
  </si>
  <si>
    <r>
      <t>EJECUCIÓN</t>
    </r>
    <r>
      <rPr>
        <b/>
        <vertAlign val="superscript"/>
        <sz val="11"/>
        <color theme="0"/>
        <rFont val="Avenir Next LT Pro"/>
        <family val="2"/>
      </rPr>
      <t>*</t>
    </r>
  </si>
  <si>
    <r>
      <t>PAGADO</t>
    </r>
    <r>
      <rPr>
        <b/>
        <vertAlign val="superscript"/>
        <sz val="11"/>
        <color theme="0"/>
        <rFont val="Avenir Next LT Pro"/>
        <family val="2"/>
      </rPr>
      <t>*</t>
    </r>
  </si>
  <si>
    <t xml:space="preserve">% DE CUMPLIMIENTO </t>
  </si>
  <si>
    <t>7 = 5/3</t>
  </si>
  <si>
    <t>8 = (5 -1)</t>
  </si>
  <si>
    <t>9 = (8/1)</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</si>
  <si>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</si>
  <si>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</si>
  <si>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</si>
  <si>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</si>
  <si>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</si>
  <si>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</si>
  <si>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publica</t>
  </si>
  <si>
    <t>2.1.3 - Prestaciones de la seguridad social</t>
  </si>
  <si>
    <t>2.1.4 - Intereses de la deuda</t>
  </si>
  <si>
    <t>2.1.5 - Subvenciones otorgadas a empresas</t>
  </si>
  <si>
    <t>2.1.6 - Transferencias corrientes</t>
  </si>
  <si>
    <t>2.1.6.1-Transferencias al sector privado</t>
  </si>
  <si>
    <t>2.1.6.2-Transferencias al sector público</t>
  </si>
  <si>
    <t>2.1.6.3-Transferencia al sector externo</t>
  </si>
  <si>
    <t>2.1.6.4-Transferencias a otras instituciones públicas</t>
  </si>
  <si>
    <t>2.1.9 - Otros gastos corrientes</t>
  </si>
  <si>
    <t>2.2 - Gastos de capital</t>
  </si>
  <si>
    <t>2.2.1 - Construcciones en proceso</t>
  </si>
  <si>
    <t>2.2.2 - Activos fijos (formación bruta de capital fijo)</t>
  </si>
  <si>
    <t>2.2.4 - Objetos de valor</t>
  </si>
  <si>
    <t>2.2.5 - Activos no producidos</t>
  </si>
  <si>
    <t>2.2.6 - Transferencias de capital</t>
  </si>
  <si>
    <t>2.2.6.1-Transferencias de capital al sector privado</t>
  </si>
  <si>
    <t>2.2.6.2-Transferencias de capital al sector público</t>
  </si>
  <si>
    <t>2.2.6.7-Otras transferencias de capital</t>
  </si>
  <si>
    <t>2.2.8 - Gastos de capital, reserva presupuestaria</t>
  </si>
  <si>
    <t>2. Se utilizó el PIB del Panorama Macroeconómico actualizado al 06 de Junio 2023, elaborado por el Ministerio de Economía Planificación y Desarrollo</t>
  </si>
  <si>
    <r>
      <t xml:space="preserve">Notas: </t>
    </r>
    <r>
      <rPr>
        <sz val="9"/>
        <color theme="1"/>
        <rFont val="Avenir Next LT Pro"/>
        <family val="2"/>
      </rPr>
      <t>Excluye donaciones.</t>
    </r>
  </si>
  <si>
    <t>Ingresos Corrientes</t>
  </si>
  <si>
    <t>Impuestos</t>
  </si>
  <si>
    <t>Ventas de bienes y servicios</t>
  </si>
  <si>
    <t>Otros ingresos corrientes</t>
  </si>
  <si>
    <t>Rentas de la propiedad</t>
  </si>
  <si>
    <t>Ingresos Capital</t>
  </si>
  <si>
    <t xml:space="preserve">Ventas de activos no financieros </t>
  </si>
  <si>
    <t>Transferencias de capital recibidas</t>
  </si>
  <si>
    <t>Recuperación de inversiones financieras realizadas con fines de política</t>
  </si>
  <si>
    <t>ESTIMADO vs. RECAUDADO 2024</t>
  </si>
  <si>
    <t>RECAUDADO
% PIB</t>
  </si>
  <si>
    <t xml:space="preserve">RECAUDADO </t>
  </si>
  <si>
    <t>ENERO - JUNIO</t>
  </si>
  <si>
    <t xml:space="preserve">ESTIMADO </t>
  </si>
  <si>
    <r>
      <t>RECAUDADO</t>
    </r>
    <r>
      <rPr>
        <b/>
        <vertAlign val="superscript"/>
        <sz val="10"/>
        <color theme="0"/>
        <rFont val="Avenir Next LT Pro"/>
        <family val="2"/>
      </rPr>
      <t>*</t>
    </r>
  </si>
  <si>
    <t>6=(5-4)</t>
  </si>
  <si>
    <t>7=(6/4)</t>
  </si>
  <si>
    <t>8=(5-2)</t>
  </si>
  <si>
    <t>9=(8/2)</t>
  </si>
  <si>
    <t>10 = 5/PIB</t>
  </si>
  <si>
    <t>1.1 Ingresos Corrientes</t>
  </si>
  <si>
    <t>1.1.1 - Impuestos</t>
  </si>
  <si>
    <t>1.1.1.1 - Impuestos sobre el ingreso, las utilidades  y las ganancias de capital</t>
  </si>
  <si>
    <t>1.1.1.1.1 - De personas físicas</t>
  </si>
  <si>
    <t>1.1.1.1.2 - De empresas y otras corporaciones</t>
  </si>
  <si>
    <t>1.1.1.1.3 - Otros impuestos sobre los ingresos</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</si>
  <si>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</si>
  <si>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</si>
  <si>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</si>
  <si>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</si>
  <si>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</si>
  <si>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</si>
  <si>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</si>
  <si>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</si>
  <si>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</si>
  <si>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</si>
  <si>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</si>
  <si>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</si>
  <si>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1.1.4.1 - Intereses</t>
  </si>
  <si>
    <t>1.1.4.1.1 - Intereses internos</t>
  </si>
  <si>
    <t>1.1.4.1.2 - Intereses externos</t>
  </si>
  <si>
    <t>1.1.4.2 - Rentas de la propiedad distinta de intereses</t>
  </si>
  <si>
    <t>1.1.4.2.1 - Dividendos y retiros de las cuasisociedades</t>
  </si>
  <si>
    <t>1.1.4.2.2 - Arrendamientos de activos tangibles no producidos</t>
  </si>
  <si>
    <t>1.1.6 - Transferencias y donaciones corrientes recibidas</t>
  </si>
  <si>
    <t>1.1.6.1 - Transferencias del sector privado</t>
  </si>
  <si>
    <t>1.1.6.2 - Transferencias del sector público</t>
  </si>
  <si>
    <t>1.1.7 - Multas y sanciones pecuniarias</t>
  </si>
  <si>
    <t>1.1.9 - Otros ingresos corrientes</t>
  </si>
  <si>
    <t>1.6.4.1.04-Fianzas Judiciales y depósitos en consignación</t>
  </si>
  <si>
    <t>1.6.4.1.10 - Patrimonio público recuperado</t>
  </si>
  <si>
    <t xml:space="preserve">1.2 Ingresos De Capital </t>
  </si>
  <si>
    <t>1.2.1 - Venta (disposición) de activos no financieros (a valores brutos)</t>
  </si>
  <si>
    <t>1.2.1.1 - Venta de activos fijos</t>
  </si>
  <si>
    <t>1.2.4 - Transferencias de capital recibidas</t>
  </si>
  <si>
    <t>1.2.4.2 - Transferencias del sector publico</t>
  </si>
  <si>
    <t>1.2.5 - Recuperación de inversiones financieras realizadas con fines de política</t>
  </si>
  <si>
    <t>1.2.5.4 - Recuperación de préstamos realizados con fines de política</t>
  </si>
  <si>
    <t>Total de Ingresos (1.1 + 1.2)</t>
  </si>
  <si>
    <t>Donaciones</t>
  </si>
  <si>
    <t>Donaciones corrientes</t>
  </si>
  <si>
    <t>Donaciones de capital</t>
  </si>
  <si>
    <t>Total de Ingresos con Donaciones</t>
  </si>
  <si>
    <r>
      <t>Notas: *</t>
    </r>
    <r>
      <rPr>
        <sz val="11"/>
        <rFont val="Avenir Next LT Pro"/>
        <family val="2"/>
      </rPr>
      <t>Cifras preliminares.</t>
    </r>
  </si>
  <si>
    <t xml:space="preserve">1. Se incluyen los Recursos de Captación Directa. </t>
  </si>
  <si>
    <r>
      <t xml:space="preserve">Fuente: </t>
    </r>
    <r>
      <rPr>
        <sz val="11"/>
        <rFont val="Avenir Next LT Pro"/>
        <family val="2"/>
      </rPr>
      <t>Sistema de Información de la Gestión Financiera (SIGEF).</t>
    </r>
  </si>
  <si>
    <t>Institución</t>
  </si>
  <si>
    <t>Recaudado 2023</t>
  </si>
  <si>
    <t>Estimado 2024</t>
  </si>
  <si>
    <t>Recaudado 2024</t>
  </si>
  <si>
    <t>DGII</t>
  </si>
  <si>
    <t>DGA</t>
  </si>
  <si>
    <t>TN</t>
  </si>
  <si>
    <t xml:space="preserve">Notas: </t>
  </si>
  <si>
    <r>
      <t xml:space="preserve">1. </t>
    </r>
    <r>
      <rPr>
        <sz val="9"/>
        <color theme="1"/>
        <rFont val="Avenir Next LT Pro"/>
        <family val="2"/>
      </rPr>
      <t>Excluye donaciones.</t>
    </r>
  </si>
  <si>
    <r>
      <t xml:space="preserve">2. </t>
    </r>
    <r>
      <rPr>
        <sz val="9"/>
        <color theme="1"/>
        <rFont val="Avenir Next LT Pro"/>
        <family val="2"/>
      </rPr>
      <t>Se excluyen los RD$15,824.2 millones de recaudación directa de las otras recaudadoras.</t>
    </r>
  </si>
  <si>
    <t>Recaudadora</t>
  </si>
  <si>
    <t>Recacudado 2022</t>
  </si>
  <si>
    <t>Estimado 2023</t>
  </si>
  <si>
    <t>Tipo/Acreedor</t>
  </si>
  <si>
    <t>Monto</t>
  </si>
  <si>
    <t>Participación</t>
  </si>
  <si>
    <t>(Millones de US$)</t>
  </si>
  <si>
    <t>PIB Nominal (US$ millones)</t>
  </si>
  <si>
    <t>Externa</t>
  </si>
  <si>
    <t>Privados</t>
  </si>
  <si>
    <t>Bonos</t>
  </si>
  <si>
    <t>Banca Comercial</t>
  </si>
  <si>
    <t>Suplidores</t>
  </si>
  <si>
    <t>Multilaterales</t>
  </si>
  <si>
    <t>Bilaterales</t>
  </si>
  <si>
    <t>Interna</t>
  </si>
  <si>
    <t>Bonos colocados MH (subasta/directo)</t>
  </si>
  <si>
    <t>Bonos de Recapitalización del Banco Central</t>
  </si>
  <si>
    <t>Bancos comerciales u otras Instituciones financieras</t>
  </si>
  <si>
    <r>
      <rPr>
        <b/>
        <sz val="10"/>
        <color theme="1"/>
        <rFont val="Avenir Next LT Pro"/>
        <family val="2"/>
      </rPr>
      <t>Fuente:</t>
    </r>
    <r>
      <rPr>
        <sz val="10"/>
        <color theme="1"/>
        <rFont val="Avenir Next LT Pro"/>
        <family val="2"/>
      </rPr>
      <t xml:space="preserve"> Dirección General de Crédito Público</t>
    </r>
  </si>
  <si>
    <t>Fuente de Financiamiento/                                 Tipo Acreedor</t>
  </si>
  <si>
    <t>Porcentaje del Total de la Deuda (%)</t>
  </si>
  <si>
    <t>Tasa de Interés Promedio Ponderada (%)</t>
  </si>
  <si>
    <t>Madurez Promedio</t>
  </si>
  <si>
    <t>DEUDA EXTERNA</t>
  </si>
  <si>
    <t xml:space="preserve">Organismos Multilaterales </t>
  </si>
  <si>
    <r>
      <t xml:space="preserve">    De los cuales:  </t>
    </r>
    <r>
      <rPr>
        <sz val="9"/>
        <color theme="0"/>
        <rFont val="Avenir Next LT Pro"/>
        <family val="2"/>
      </rPr>
      <t xml:space="preserve">….           ….
</t>
    </r>
    <r>
      <rPr>
        <sz val="9"/>
        <rFont val="Avenir Next LT Pro"/>
        <family val="2"/>
      </rPr>
      <t>Acuerdo Petrocaribe</t>
    </r>
  </si>
  <si>
    <t xml:space="preserve">Banca Comercial </t>
  </si>
  <si>
    <t>DEUDA INTERNA</t>
  </si>
  <si>
    <t xml:space="preserve">Pesos </t>
  </si>
  <si>
    <t>Dólares</t>
  </si>
  <si>
    <t>Bonos Recap</t>
  </si>
  <si>
    <t>Deuda Pública SPNF</t>
  </si>
  <si>
    <t>Tasa de Int. Prom. Deuda Pública SPNF</t>
  </si>
  <si>
    <t>Tasa de Int. Prom. Deuda Externa</t>
  </si>
  <si>
    <t xml:space="preserve">Tasa de Int. Prom. Deuda Interna </t>
  </si>
  <si>
    <r>
      <t xml:space="preserve">Fuentes: </t>
    </r>
    <r>
      <rPr>
        <sz val="8"/>
        <color rgb="FF000000"/>
        <rFont val="Avenir Next LT Pro"/>
        <family val="2"/>
      </rPr>
      <t>Dirección General de Crédito Público.</t>
    </r>
  </si>
  <si>
    <t>Mayo 2024</t>
  </si>
  <si>
    <r>
      <rPr>
        <b/>
        <sz val="10"/>
        <color theme="1"/>
        <rFont val="Avenir Next LT Pro"/>
        <family val="2"/>
      </rPr>
      <t>Nota:</t>
    </r>
    <r>
      <rPr>
        <sz val="10"/>
        <color theme="1"/>
        <rFont val="Avenir Next LT Pro"/>
        <family val="2"/>
      </rPr>
      <t xml:space="preserve"> El PIB empleado corresponde a la actualización de 03 junio 2024 del Marco Macroeconómico</t>
    </r>
  </si>
  <si>
    <r>
      <t>Título Canjeado</t>
    </r>
    <r>
      <rPr>
        <vertAlign val="superscript"/>
        <sz val="10"/>
        <color theme="1"/>
        <rFont val="Avenir Next LT Pro"/>
        <family val="2"/>
      </rPr>
      <t>1</t>
    </r>
  </si>
  <si>
    <t>1. Corresponde a canje de título</t>
  </si>
  <si>
    <t>Deuda en Pesos</t>
  </si>
  <si>
    <t>Deuda en Dólares</t>
  </si>
  <si>
    <t>2023 y Mayo 2024</t>
  </si>
  <si>
    <t>Tabla 1. Proyecciones de crecimiento de la Economía Mundial</t>
  </si>
  <si>
    <t>Gráfico 1. Proyecciones de crecimiento de Estados unidos</t>
  </si>
  <si>
    <t>Gráfico 2. Proyecciones de crecimiento de la Zona Euro</t>
  </si>
  <si>
    <t>Gráfico 3. Proyecciones de crecimiento de China</t>
  </si>
  <si>
    <t xml:space="preserve">Gráfico 4. América Latina y el Caribe: tasa de crecimiento del PIB </t>
  </si>
  <si>
    <t>Gráfico 5. América Latina y el Caribe (33 países): tasa de crecimiento del PIB proyectada, 2024</t>
  </si>
  <si>
    <t>Gráfico 6. Evolución Mensual de los Precios del Petróleo</t>
  </si>
  <si>
    <t>Tabla 7. Evolución mensual de los precios promedios del oro</t>
  </si>
  <si>
    <t>Gráfico 8. Crecimiento Interranual del Producto Interno Bruto (PIB)</t>
  </si>
  <si>
    <t xml:space="preserve">Gráfico 9. Evolución Mensual de las Reservas Internacionales Brutas y en meses de Importación </t>
  </si>
  <si>
    <t xml:space="preserve">Gráfico 10. Corredor de Tasas de Interés </t>
  </si>
  <si>
    <t xml:space="preserve">Gráfico 11. Inflación Interanual y Subyacente </t>
  </si>
  <si>
    <t xml:space="preserve">Gráfico 12. Comportamiento del Tipo de Cambio América Latina </t>
  </si>
  <si>
    <t>Tabla 3. Panorama Macroeconómico 2024-2028</t>
  </si>
  <si>
    <t>Tabla 4. Comparativo de Proyecciones Macroeconómicas 2024</t>
  </si>
  <si>
    <t>Tabla 5. Proyecciones de la tasa de interés a corto plazo y largo plazo 2024-2028</t>
  </si>
  <si>
    <t>Gráfico 13. Distribución de los Ingresos Corrientes</t>
  </si>
  <si>
    <t>Gráfico 14. Distribución de los Ingresos de Capital</t>
  </si>
  <si>
    <t xml:space="preserve">Tabla 6. Recaudación de Ingresos por Clasificación Económica </t>
  </si>
  <si>
    <t>Gráfico 15. Ingresos del Gobierno Central por Entidad Recaudadora</t>
  </si>
  <si>
    <t>Gráfico 16. Distribución del Gasto por Clasificación Económica</t>
  </si>
  <si>
    <t xml:space="preserve">Tabla 7. Gastos del Gobierno Central por Clasificación Económica </t>
  </si>
  <si>
    <t>Ilustración 2. Distribución del Gasto por Clasificación Funcional (Enero - junio 2024)</t>
  </si>
  <si>
    <t>Gráfico 17. Tasa de ejecución según tipo de gastos</t>
  </si>
  <si>
    <r>
      <t>Fuente</t>
    </r>
    <r>
      <rPr>
        <sz val="8"/>
        <color theme="1"/>
        <rFont val="Avenir Next LT Pro"/>
        <family val="2"/>
      </rPr>
      <t>: Elaborado con datos de transparencia fiscal, al 25 de junio del 2024.</t>
    </r>
  </si>
  <si>
    <t>Tabla 25. Resultado Global Gobierno Central 2025-2028</t>
  </si>
  <si>
    <t>Gráfico 18. Proyección ratio Deuda-PIB</t>
  </si>
  <si>
    <t>Como % del PIB, gráfico de abanico asimétrico</t>
  </si>
  <si>
    <r>
      <t xml:space="preserve">Nota: </t>
    </r>
    <r>
      <rPr>
        <sz val="10"/>
        <color rgb="FF000000"/>
        <rFont val="Avenir Next LT Pro"/>
        <family val="2"/>
      </rPr>
      <t>PIB de acuerdo con el Marco Macroeconómico revisado al 3 de junio 2024</t>
    </r>
  </si>
  <si>
    <r>
      <t>Fuente:</t>
    </r>
    <r>
      <rPr>
        <sz val="10"/>
        <color rgb="FF000000"/>
        <rFont val="Avenir Next LT Pro"/>
        <family val="2"/>
      </rPr>
      <t xml:space="preserve"> Dirección General de Crédito Público</t>
    </r>
  </si>
  <si>
    <t>Como % del PIB, gráfico de abanico simétrico</t>
  </si>
  <si>
    <t>Modificación al PGE 2024</t>
  </si>
  <si>
    <t>Total de Ingresos</t>
  </si>
  <si>
    <t>Total de Gastos</t>
  </si>
  <si>
    <t xml:space="preserve">   Gastos Corrientes </t>
  </si>
  <si>
    <t xml:space="preserve">   Gastos Capital</t>
  </si>
  <si>
    <t>Fuentes Financieras</t>
  </si>
  <si>
    <t>Aplicaciones Financieras</t>
  </si>
  <si>
    <t>Variación absoluta</t>
  </si>
  <si>
    <t>PGE 2024 
(Ley núm. 80-23)</t>
  </si>
  <si>
    <t>Total de erogaciones</t>
  </si>
  <si>
    <t>Valores en Millones de RD$ y porcentaje del PIB</t>
  </si>
  <si>
    <t>Ley núm. 80-23 de PGE 2024 vs propuesta de reformulación presupuestaria 2024</t>
  </si>
  <si>
    <t>Tabla 18. Comparativo Cuenta Ahorro Inversión Financiamiento</t>
  </si>
  <si>
    <t>Nota: No incluye la inversión pública multi-provincial, la cual registra un valor de RD$379.5 millones.</t>
  </si>
  <si>
    <t>Gráfico 19. Proyección ratio Deuda-PIB</t>
  </si>
  <si>
    <t>Anexo 5. Ingresos de las Principales Oficinas Recaudadoras (Junio 2024)</t>
  </si>
  <si>
    <t>(Unidad Ejecutora- Auxiliar)</t>
  </si>
  <si>
    <t>*Se incluyen donaciones</t>
  </si>
  <si>
    <t>TESORERIA NACIONAL (TN)</t>
  </si>
  <si>
    <t>COLECTOR DE ADUANAS</t>
  </si>
  <si>
    <t>COLECTOR DE IMPUESTOS INTERNOS</t>
  </si>
  <si>
    <t>Ilustración 1. Instituciones con mayor ejecución de gastos</t>
  </si>
  <si>
    <t>Tabla 8 Gastos de Gobierno Central por Clasificación Institucional (Enero - Junio 2023 y 2024)</t>
  </si>
  <si>
    <t xml:space="preserve">Tabla 9. Gastos del Gobierno Central por Clasificación Funcional </t>
  </si>
  <si>
    <t>Tabla 10. Incidencia del gasto del Gobierno Central en el cambio climático</t>
  </si>
  <si>
    <t>Tabla 11. Gastos para reducir la brecha de género según clasificador funcional</t>
  </si>
  <si>
    <t>Tabla 12. Balance del Gobierno Central y sus Componentes</t>
  </si>
  <si>
    <t>Tabla 13. Financiamiento Neto del Gobierno Central</t>
  </si>
  <si>
    <t>Tabla 14. Servicio de la Deuda del Gobierno Central</t>
  </si>
  <si>
    <t>Tabla 15. Composición de la Deuda del SPNF</t>
  </si>
  <si>
    <t>Tabla 16. Tasa de interés promedio y madurez promedio de la deuda del SPNF
A Marzo 2023</t>
  </si>
  <si>
    <t>Tabla 17. Tasas de Interés de la Deuda Pública del SPNF</t>
  </si>
  <si>
    <t>Tabla 19. Ejecución por institución del contrato con AERODOM 2024</t>
  </si>
  <si>
    <t>Nota:</t>
  </si>
  <si>
    <t>a/ Proyección a junio 2024</t>
  </si>
  <si>
    <r>
      <rPr>
        <b/>
        <sz val="8"/>
        <color theme="1"/>
        <rFont val="Avenir Next LT Pro"/>
        <family val="2"/>
      </rPr>
      <t>Fuente:</t>
    </r>
    <r>
      <rPr>
        <sz val="8"/>
        <color theme="1"/>
        <rFont val="Avenir Next LT Pro"/>
        <family val="2"/>
      </rPr>
      <t xml:space="preserve"> Elaborado por la Dirección General de Política y Legislación Tributaria (DGPLT) del Ministerio de Hacienda.</t>
    </r>
  </si>
  <si>
    <t>Tabla 20. Comparativo Presupuesto de Ingresos 2024 vs. Proyección Presupuesto 2025</t>
  </si>
  <si>
    <t>Valores En millones RD$ y porcentajes (%)</t>
  </si>
  <si>
    <t>Tabla 21. Comparativo Presupuesto de Ingresos 2024 vs. Proyección Presupuesto 2025, por recuadadora</t>
  </si>
  <si>
    <t xml:space="preserve"> Valores en millones RD$ y porcentajes (%)</t>
  </si>
  <si>
    <t>Notas:</t>
  </si>
  <si>
    <t>a) Presupuesto vigente al 30 de junio de 2024 (fecha de registro al 05 de julio de 2024). El presupuesto vigente corresponde al presupuesto aprobado, referente a la Ley No.80-23 para el periodo fiscal 2023, incluyendo las modificaciones permitidas conforme a lo dispuesto en el Art.48 de la Ley Orgánica de Presupuesto para el Sector Público (Ley No.423-06)</t>
  </si>
  <si>
    <t>b) Intereses de la deuda estimados a junio 2024, Política Presupuestaria para el ejercicio fiscal 2025</t>
  </si>
  <si>
    <t>c) Estimaciones preliminares al 26 de junio 2024</t>
  </si>
  <si>
    <t>PIB para 2025 corresponde a PIB nominal del marco macroeconómico revisado al 3 de junio de 2024</t>
  </si>
  <si>
    <r>
      <rPr>
        <b/>
        <sz val="11"/>
        <color theme="1"/>
        <rFont val="Avenir Next LT Pro"/>
        <family val="2"/>
      </rPr>
      <t>Fuente:</t>
    </r>
    <r>
      <rPr>
        <sz val="11"/>
        <color theme="1"/>
        <rFont val="Avenir Next LT Pro"/>
        <family val="2"/>
      </rPr>
      <t xml:space="preserve"> Dirección General de Presupuesto</t>
    </r>
  </si>
  <si>
    <t>Tabla 22. Proyecciones preliminares de gastos por clasificación económica</t>
  </si>
  <si>
    <t>Tabla 23. Financiamiento del Presupuesto General del Estado 2025</t>
  </si>
  <si>
    <t>Tabla 24. Evolución del Saldo de la Deuda Pública del SPNF (2023-2025)</t>
  </si>
  <si>
    <t>Tabla 26. Resultado Global Gobierno Central 2025-2028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</si>
</sst>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_(* \(#,##0.00\);_(* &quot;-&quot;??_);_(@_)"/>
    <numFmt numFmtId="164" formatCode="#,##0.0,,_);\(#,##0.0,,\)\ \ "/>
    <numFmt numFmtId="165" formatCode="#,##0.0,,_);\(#,##0.0,,\)"/>
    <numFmt numFmtId="166" formatCode="0.0%"/>
    <numFmt numFmtId="167" formatCode="#,##0.00000_);\(#,##0.00000\)"/>
    <numFmt numFmtId="168" formatCode="#,##0.0,,"/>
    <numFmt numFmtId="169" formatCode="_-* #,##0.00_-;\-* #,##0.00_-;_-* &quot;-&quot;??_-;_-@_-"/>
    <numFmt numFmtId="170" formatCode="0.000%"/>
    <numFmt numFmtId="171" formatCode="_(* #,##0.0000_);_(* \(#,##0.0000\);_(* &quot;-&quot;??_);_(@_)"/>
    <numFmt numFmtId="172" formatCode="#,##0.000"/>
    <numFmt numFmtId="173" formatCode="#,##0.0000"/>
    <numFmt numFmtId="174" formatCode="_(* #,##0_);_(* \(#,##0\);_(* &quot;-&quot;??_);_(@_)"/>
    <numFmt numFmtId="175" formatCode="_(* #,##0.0_);_(* \(#,##0.0\);_(* &quot;-&quot;?_);_(@_)"/>
    <numFmt numFmtId="176" formatCode="#,##0.0"/>
    <numFmt numFmtId="177" formatCode="_-* #,##0.000_-;\-* #,##0.000_-;_-* &quot;-&quot;??_-;_-@_-"/>
    <numFmt numFmtId="178" formatCode="0.0"/>
    <numFmt numFmtId="179" formatCode="#,##0.00,,"/>
    <numFmt numFmtId="180" formatCode="#,##0.0_);\(#,##0.0\)"/>
    <numFmt numFmtId="181" formatCode="_(* #,##0.0_);_(* \(#,##0.0\);_(* &quot;-&quot;??_);_(@_)"/>
    <numFmt numFmtId="182" formatCode="#,##0.00000"/>
    <numFmt numFmtId="183" formatCode="%#,#00"/>
  </numFmts>
  <fonts count="9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1"/>
      <name val="Avenir Next LT Pro"/>
      <family val="2"/>
    </font>
    <font>
      <sz val="11"/>
      <name val="Avenir Next LT Pro"/>
      <family val="2"/>
    </font>
    <font>
      <b/>
      <sz val="11"/>
      <color theme="1"/>
      <name val="Avenir Next LT Pro"/>
      <family val="2"/>
    </font>
    <font>
      <sz val="11"/>
      <color theme="1"/>
      <name val="Avenir Next LT Pro"/>
      <family val="2"/>
    </font>
    <font>
      <b/>
      <sz val="12"/>
      <color theme="0"/>
      <name val="Avenir Next LT Pro"/>
      <family val="2"/>
    </font>
    <font>
      <b/>
      <vertAlign val="superscript"/>
      <sz val="12"/>
      <color theme="0"/>
      <name val="Avenir Next LT Pro"/>
      <family val="2"/>
    </font>
    <font>
      <b/>
      <sz val="12"/>
      <color theme="1"/>
      <name val="Avenir Next LT Pro"/>
      <family val="2"/>
    </font>
    <font>
      <sz val="12"/>
      <color theme="1"/>
      <name val="Avenir Next LT Pro"/>
      <family val="2"/>
    </font>
    <font>
      <b/>
      <sz val="11"/>
      <color theme="0"/>
      <name val="Avenir Next LT Pro"/>
      <family val="2"/>
    </font>
    <font>
      <sz val="9"/>
      <color theme="1"/>
      <name val="Avenir Next LT Pro"/>
      <family val="2"/>
    </font>
    <font>
      <b/>
      <sz val="9"/>
      <color theme="1"/>
      <name val="Avenir Next LT Pro"/>
      <family val="2"/>
    </font>
    <font>
      <sz val="11"/>
      <color indexed="8"/>
      <name val="Calibri"/>
      <family val="2"/>
      <scheme val="minor"/>
    </font>
    <font>
      <sz val="11"/>
      <color theme="0"/>
      <name val="Avenir Next LT Pro"/>
      <family val="2"/>
    </font>
    <font>
      <b/>
      <sz val="16"/>
      <color theme="0"/>
      <name val="Avenir Next LT Pro"/>
      <family val="2"/>
    </font>
    <font>
      <b/>
      <sz val="16"/>
      <color theme="1"/>
      <name val="Avenir Next LT Pro"/>
      <family val="2"/>
    </font>
    <font>
      <sz val="16"/>
      <color theme="1"/>
      <name val="Avenir Next LT Pro"/>
      <family val="2"/>
    </font>
    <font>
      <sz val="10"/>
      <name val="Arial"/>
      <family val="2"/>
    </font>
    <font>
      <b/>
      <sz val="18"/>
      <color theme="0"/>
      <name val="Avenir Next LT Pro"/>
      <family val="2"/>
    </font>
    <font>
      <b/>
      <sz val="18"/>
      <color theme="1"/>
      <name val="Avenir Next LT Pro"/>
      <family val="2"/>
    </font>
    <font>
      <sz val="18"/>
      <color theme="1"/>
      <name val="Avenir Next LT Pro"/>
      <family val="2"/>
    </font>
    <font>
      <b/>
      <sz val="10"/>
      <color theme="1"/>
      <name val="Avenir Next LT Pro"/>
      <family val="2"/>
    </font>
    <font>
      <b/>
      <sz val="9"/>
      <color theme="0"/>
      <name val="Avenir Next LT Pro"/>
      <family val="2"/>
    </font>
    <font>
      <b/>
      <sz val="8"/>
      <color theme="0"/>
      <name val="Avenir Next LT Pro"/>
      <family val="2"/>
    </font>
    <font>
      <sz val="12"/>
      <color theme="1"/>
      <name val="Calibri"/>
      <family val="2"/>
      <scheme val="minor"/>
    </font>
    <font>
      <i/>
      <sz val="9"/>
      <color theme="1"/>
      <name val="Avenir Next LT Pro"/>
      <family val="2"/>
    </font>
    <font>
      <b/>
      <sz val="9"/>
      <color indexed="8"/>
      <name val="Avenir Next LT Pro"/>
      <family val="2"/>
    </font>
    <font>
      <sz val="9"/>
      <color rgb="FF000000"/>
      <name val="Avenir Next LT Pro"/>
      <family val="2"/>
    </font>
    <font>
      <sz val="9"/>
      <color indexed="8"/>
      <name val="Avenir Next LT Pro"/>
      <family val="2"/>
    </font>
    <font>
      <b/>
      <sz val="10"/>
      <color theme="0"/>
      <name val="Avenir Next LT Pro"/>
      <family val="2"/>
    </font>
    <font>
      <sz val="10"/>
      <color theme="1"/>
      <name val="Avenir Next LT Pro"/>
      <family val="2"/>
    </font>
    <font>
      <sz val="10"/>
      <name val="Avenir Next LT Pro"/>
      <family val="2"/>
    </font>
    <font>
      <b/>
      <sz val="8"/>
      <color theme="1"/>
      <name val="Avenir Next LT Pro"/>
      <family val="2"/>
    </font>
    <font>
      <sz val="8"/>
      <color theme="1"/>
      <name val="Avenir Next LT Pro"/>
      <family val="2"/>
    </font>
    <font>
      <sz val="10"/>
      <color rgb="FF000000"/>
      <name val="Avenir Next LT Pro"/>
      <family val="2"/>
    </font>
    <font>
      <b/>
      <sz val="10"/>
      <color rgb="FF000000"/>
      <name val="Avenir Next LT Pro"/>
      <family val="2"/>
    </font>
    <font>
      <i/>
      <sz val="12"/>
      <color theme="1"/>
      <name val="Avenir Next LT Pro"/>
      <family val="2"/>
    </font>
    <font>
      <b/>
      <sz val="11"/>
      <color theme="8" tint="-0.499984740745262"/>
      <name val="Avenir Next LT Pro"/>
      <family val="2"/>
    </font>
    <font>
      <sz val="11"/>
      <color theme="3"/>
      <name val="Calibri"/>
      <family val="2"/>
      <scheme val="minor"/>
    </font>
    <font>
      <b/>
      <sz val="11"/>
      <color theme="0"/>
      <name val="Calibri"/>
      <family val="2"/>
      <scheme val="minor"/>
    </font>
    <font>
      <b/>
      <sz val="11"/>
      <color rgb="FF000000"/>
      <name val="Avenir Next LT Pro"/>
      <family val="2"/>
    </font>
    <font>
      <i/>
      <sz val="8"/>
      <color rgb="FF000000"/>
      <name val="Avenir Next LT Pro"/>
      <family val="2"/>
    </font>
    <font>
      <i/>
      <sz val="8"/>
      <color theme="1"/>
      <name val="Avenir Next LT Pro"/>
      <family val="2"/>
    </font>
    <font>
      <sz val="12"/>
      <name val="Arial MT"/>
    </font>
    <font>
      <b/>
      <sz val="11"/>
      <color theme="0"/>
      <name val="Times New Roman"/>
      <family val="1"/>
    </font>
    <font>
      <b/>
      <sz val="10"/>
      <name val="Tahoma"/>
      <family val="2"/>
    </font>
    <font>
      <b/>
      <sz val="9"/>
      <name val="Tahoma"/>
      <family val="2"/>
    </font>
    <font>
      <b/>
      <vertAlign val="superscript"/>
      <sz val="9"/>
      <name val="Tahoma"/>
      <family val="2"/>
    </font>
    <font>
      <sz val="10"/>
      <name val="Tahoma"/>
      <family val="2"/>
    </font>
    <font>
      <b/>
      <sz val="11"/>
      <color theme="0"/>
      <name val="Gill Sans MT"/>
      <family val="2"/>
    </font>
    <font>
      <sz val="11"/>
      <color theme="0"/>
      <name val="Gill Sans MT"/>
      <family val="2"/>
    </font>
    <font>
      <i/>
      <sz val="11"/>
      <color theme="0"/>
      <name val="Gill Sans MT"/>
      <family val="2"/>
    </font>
    <font>
      <sz val="11"/>
      <color theme="1"/>
      <name val="Gill Sans MT"/>
      <family val="2"/>
    </font>
    <font>
      <vertAlign val="superscript"/>
      <sz val="11"/>
      <color theme="1"/>
      <name val="Gill Sans MT"/>
      <family val="2"/>
    </font>
    <font>
      <sz val="11"/>
      <color rgb="FF000000"/>
      <name val="Gill Sans MT"/>
      <family val="2"/>
    </font>
    <font>
      <sz val="9"/>
      <color theme="1"/>
      <name val="Gill Sans MT"/>
      <family val="2"/>
    </font>
    <font>
      <vertAlign val="superscript"/>
      <sz val="9"/>
      <color theme="1"/>
      <name val="Gill Sans MT"/>
      <family val="2"/>
    </font>
    <font>
      <b/>
      <sz val="11"/>
      <color theme="1"/>
      <name val="Gill Sans MT"/>
      <family val="2"/>
    </font>
    <font>
      <sz val="10"/>
      <color theme="1"/>
      <name val="Tahoma"/>
      <family val="2"/>
    </font>
    <font>
      <sz val="11"/>
      <color rgb="FF000000"/>
      <name val="Avenir Next LT Pro"/>
      <family val="2"/>
    </font>
    <font>
      <i/>
      <sz val="10"/>
      <color theme="1"/>
      <name val="Avenir Next LT Pro"/>
      <family val="2"/>
    </font>
    <font>
      <i/>
      <sz val="10"/>
      <color theme="1"/>
      <name val="Calibri"/>
      <family val="2"/>
      <scheme val="minor"/>
    </font>
    <font>
      <b/>
      <sz val="13"/>
      <color theme="0"/>
      <name val="Avenir Next LT Pro"/>
      <family val="2"/>
    </font>
    <font>
      <sz val="10"/>
      <color theme="1"/>
      <name val="Calibri"/>
      <family val="2"/>
      <scheme val="minor"/>
    </font>
    <font>
      <b/>
      <sz val="10"/>
      <color theme="1"/>
      <name val="Calibri"/>
      <family val="2"/>
      <scheme val="minor"/>
    </font>
    <font>
      <sz val="8"/>
      <color theme="1"/>
      <name val="Calibri"/>
      <family val="2"/>
      <scheme val="minor"/>
    </font>
    <font>
      <i/>
      <sz val="11"/>
      <color theme="1"/>
      <name val="Avenir Next LT Pro"/>
      <family val="2"/>
    </font>
    <font>
      <sz val="10"/>
      <name val="Times New Roman"/>
      <family val="1"/>
    </font>
    <font>
      <sz val="11"/>
      <name val="Calibri"/>
      <family val="2"/>
      <scheme val="minor"/>
    </font>
    <font>
      <sz val="12"/>
      <name val="Arial"/>
      <family val="2"/>
    </font>
    <font>
      <sz val="12"/>
      <name val="Calibri"/>
      <family val="2"/>
      <scheme val="minor"/>
    </font>
    <font>
      <sz val="8"/>
      <color theme="1"/>
      <name val="Arial"/>
      <family val="2"/>
    </font>
    <font>
      <sz val="7"/>
      <color theme="1"/>
      <name val="Avenir Next LT Pro"/>
      <family val="2"/>
    </font>
    <font>
      <vertAlign val="superscript"/>
      <sz val="8"/>
      <color theme="1"/>
      <name val="Avenir Next LT Pro"/>
      <family val="2"/>
    </font>
    <font>
      <b/>
      <sz val="11"/>
      <color rgb="FFFF0000"/>
      <name val="Times New Roman"/>
      <family val="1"/>
    </font>
    <font>
      <b/>
      <sz val="10"/>
      <name val="Avenir Next LT Pro"/>
      <family val="2"/>
    </font>
    <font>
      <b/>
      <sz val="8"/>
      <color theme="1"/>
      <name val="Times New Roman"/>
      <family val="1"/>
    </font>
    <font>
      <b/>
      <vertAlign val="superscript"/>
      <sz val="11"/>
      <color theme="0"/>
      <name val="Avenir Next LT Pro"/>
      <family val="2"/>
    </font>
    <font>
      <u/>
      <sz val="11"/>
      <color theme="10"/>
      <name val="Calibri"/>
      <family val="2"/>
      <scheme val="minor"/>
    </font>
    <font>
      <b/>
      <vertAlign val="superscript"/>
      <sz val="10"/>
      <color theme="0"/>
      <name val="Avenir Next LT Pro"/>
      <family val="2"/>
    </font>
    <font>
      <sz val="10"/>
      <color theme="4" tint="-0.249977111117893"/>
      <name val="Avenir Next LT Pro"/>
      <family val="2"/>
    </font>
    <font>
      <i/>
      <sz val="10"/>
      <color rgb="FF9AD0DE"/>
      <name val="Avenir Next LT Pro"/>
      <family val="2"/>
    </font>
    <font>
      <sz val="9"/>
      <color theme="0"/>
      <name val="Avenir Next LT Pro"/>
      <family val="2"/>
    </font>
    <font>
      <sz val="9"/>
      <name val="Avenir Next LT Pro"/>
      <family val="2"/>
    </font>
    <font>
      <sz val="1"/>
      <color indexed="8"/>
      <name val="Courier"/>
      <family val="3"/>
    </font>
    <font>
      <b/>
      <sz val="8"/>
      <color indexed="8"/>
      <name val="Avenir Next LT Pro"/>
      <family val="2"/>
    </font>
    <font>
      <sz val="8"/>
      <color rgb="FF000000"/>
      <name val="Avenir Next LT Pro"/>
      <family val="2"/>
    </font>
    <font>
      <vertAlign val="superscript"/>
      <sz val="10"/>
      <color theme="1"/>
      <name val="Avenir Next LT Pro"/>
      <family val="2"/>
    </font>
  </fonts>
  <fills count="28">
    <fill>
      <patternFill patternType="none"/>
    </fill>
    <fill>
      <patternFill patternType="gray125"/>
    </fill>
    <fill>
      <patternFill patternType="solid">
        <fgColor theme="3" tint="0.89999084444715716"/>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3" tint="0.749992370372631"/>
        <bgColor indexed="64"/>
      </patternFill>
    </fill>
    <fill>
      <patternFill patternType="solid">
        <fgColor rgb="FF305496"/>
        <bgColor theme="4" tint="0.79998168889431442"/>
      </patternFill>
    </fill>
    <fill>
      <patternFill patternType="solid">
        <fgColor rgb="FF305496"/>
        <bgColor indexed="64"/>
      </patternFill>
    </fill>
    <fill>
      <patternFill patternType="solid">
        <fgColor rgb="FFD9E1F2"/>
        <bgColor indexed="64"/>
      </patternFill>
    </fill>
    <fill>
      <patternFill patternType="solid">
        <fgColor theme="8" tint="0.79998168889431442"/>
        <bgColor indexed="64"/>
      </patternFill>
    </fill>
    <fill>
      <patternFill patternType="solid">
        <fgColor rgb="FFDEECF9"/>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249977111117893"/>
        <bgColor theme="4" tint="0.79998168889431442"/>
      </patternFill>
    </fill>
    <fill>
      <patternFill patternType="solid">
        <fgColor theme="4" tint="0.59999389629810485"/>
        <bgColor indexed="64"/>
      </patternFill>
    </fill>
    <fill>
      <patternFill patternType="solid">
        <fgColor rgb="FF002060"/>
        <bgColor indexed="64"/>
      </patternFill>
    </fill>
    <fill>
      <patternFill patternType="solid">
        <fgColor rgb="FF967D2C"/>
        <bgColor indexed="22"/>
      </patternFill>
    </fill>
    <fill>
      <patternFill patternType="solid">
        <fgColor rgb="FFDFDCC7"/>
        <bgColor indexed="64"/>
      </patternFill>
    </fill>
    <fill>
      <patternFill patternType="solid">
        <fgColor indexed="9"/>
        <bgColor indexed="64"/>
      </patternFill>
    </fill>
    <fill>
      <patternFill patternType="solid">
        <fgColor theme="2"/>
        <bgColor indexed="64"/>
      </patternFill>
    </fill>
    <fill>
      <patternFill patternType="solid">
        <fgColor rgb="FFFFFFFF"/>
        <bgColor rgb="FF000000"/>
      </patternFill>
    </fill>
    <fill>
      <patternFill patternType="solid">
        <fgColor theme="2"/>
        <bgColor rgb="FF000000"/>
      </patternFill>
    </fill>
    <fill>
      <patternFill patternType="solid">
        <fgColor theme="8"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8" tint="0.79998168889431442"/>
        <bgColor theme="8" tint="0.79998168889431442"/>
      </patternFill>
    </fill>
    <fill>
      <patternFill patternType="solid">
        <fgColor rgb="FF92D050"/>
        <bgColor indexed="64"/>
      </patternFill>
    </fill>
  </fills>
  <borders count="149">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theme="0"/>
      </left>
      <right style="medium">
        <color theme="0"/>
      </right>
      <top style="medium">
        <color theme="1"/>
      </top>
      <bottom/>
      <diagonal/>
    </border>
    <border>
      <left/>
      <right style="medium">
        <color theme="0"/>
      </right>
      <top/>
      <bottom/>
      <diagonal/>
    </border>
    <border>
      <left style="medium">
        <color theme="0"/>
      </left>
      <right/>
      <top style="medium">
        <color indexed="64"/>
      </top>
      <bottom/>
      <diagonal/>
    </border>
    <border>
      <left/>
      <right/>
      <top style="medium">
        <color indexed="64"/>
      </top>
      <bottom/>
      <diagonal/>
    </border>
    <border>
      <left/>
      <right style="medium">
        <color theme="0"/>
      </right>
      <top style="medium">
        <color indexed="64"/>
      </top>
      <bottom/>
      <diagonal/>
    </border>
    <border>
      <left style="medium">
        <color theme="0"/>
      </left>
      <right/>
      <top/>
      <bottom/>
      <diagonal/>
    </border>
    <border>
      <left style="medium">
        <color theme="0"/>
      </left>
      <right style="medium">
        <color theme="0"/>
      </right>
      <top/>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right/>
      <top/>
      <bottom style="thin">
        <color theme="4"/>
      </bottom>
      <diagonal/>
    </border>
    <border>
      <left/>
      <right/>
      <top style="thin">
        <color theme="4"/>
      </top>
      <bottom/>
      <diagonal/>
    </border>
    <border>
      <left/>
      <right/>
      <top style="thin">
        <color theme="4"/>
      </top>
      <bottom style="thin">
        <color theme="2"/>
      </bottom>
      <diagonal/>
    </border>
    <border>
      <left/>
      <right/>
      <top style="thin">
        <color theme="2"/>
      </top>
      <bottom/>
      <diagonal/>
    </border>
    <border>
      <left/>
      <right/>
      <top style="thin">
        <color theme="2"/>
      </top>
      <bottom style="thin">
        <color theme="2"/>
      </bottom>
      <diagonal/>
    </border>
    <border>
      <left/>
      <right/>
      <top/>
      <bottom style="thin">
        <color theme="2"/>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right/>
      <top/>
      <bottom style="medium">
        <color theme="0"/>
      </bottom>
      <diagonal/>
    </border>
    <border>
      <left style="medium">
        <color theme="0"/>
      </left>
      <right/>
      <top style="medium">
        <color theme="0"/>
      </top>
      <bottom/>
      <diagonal/>
    </border>
    <border>
      <left/>
      <right/>
      <top style="thin">
        <color theme="4" tint="0.79998168889431442"/>
      </top>
      <bottom style="thin">
        <color theme="4" tint="0.79998168889431442"/>
      </bottom>
      <diagonal/>
    </border>
    <border>
      <left/>
      <right/>
      <top style="medium">
        <color theme="0"/>
      </top>
      <bottom style="medium">
        <color indexed="64"/>
      </bottom>
      <diagonal/>
    </border>
    <border>
      <left/>
      <right/>
      <top style="medium">
        <color theme="0"/>
      </top>
      <bottom/>
      <diagonal/>
    </border>
    <border>
      <left/>
      <right style="medium">
        <color indexed="64"/>
      </right>
      <top style="medium">
        <color indexed="64"/>
      </top>
      <bottom style="medium">
        <color indexed="64"/>
      </bottom>
      <diagonal/>
    </border>
    <border>
      <left style="medium">
        <color theme="0"/>
      </left>
      <right style="medium">
        <color theme="0"/>
      </right>
      <top style="medium">
        <color indexed="64"/>
      </top>
      <bottom style="medium">
        <color theme="0"/>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indexed="64"/>
      </top>
      <bottom style="medium">
        <color indexed="64"/>
      </bottom>
      <diagonal/>
    </border>
    <border>
      <left/>
      <right/>
      <top/>
      <bottom style="thin">
        <color theme="0"/>
      </bottom>
      <diagonal/>
    </border>
    <border>
      <left/>
      <right style="medium">
        <color theme="0"/>
      </right>
      <top style="thin">
        <color theme="0"/>
      </top>
      <bottom/>
      <diagonal/>
    </border>
    <border>
      <left style="medium">
        <color theme="0"/>
      </left>
      <right/>
      <top style="medium">
        <color theme="0"/>
      </top>
      <bottom style="thin">
        <color theme="8" tint="-0.249977111117893"/>
      </bottom>
      <diagonal/>
    </border>
    <border>
      <left/>
      <right/>
      <top style="medium">
        <color theme="0"/>
      </top>
      <bottom style="thin">
        <color theme="4"/>
      </bottom>
      <diagonal/>
    </border>
    <border>
      <left style="medium">
        <color indexed="64"/>
      </left>
      <right style="thin">
        <color indexed="64"/>
      </right>
      <top style="medium">
        <color indexed="64"/>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medium">
        <color theme="0"/>
      </left>
      <right style="thin">
        <color theme="0"/>
      </right>
      <top style="thin">
        <color theme="0"/>
      </top>
      <bottom/>
      <diagonal/>
    </border>
    <border>
      <left style="medium">
        <color theme="0"/>
      </left>
      <right style="thin">
        <color theme="0"/>
      </right>
      <top/>
      <bottom style="medium">
        <color theme="0"/>
      </bottom>
      <diagonal/>
    </border>
    <border>
      <left style="medium">
        <color theme="0"/>
      </left>
      <right style="medium">
        <color theme="0"/>
      </right>
      <top/>
      <bottom style="thin">
        <color theme="0"/>
      </bottom>
      <diagonal/>
    </border>
    <border>
      <left style="medium">
        <color theme="0"/>
      </left>
      <right style="medium">
        <color theme="0"/>
      </right>
      <top style="medium">
        <color theme="0"/>
      </top>
      <bottom style="thin">
        <color theme="0"/>
      </bottom>
      <diagonal/>
    </border>
    <border>
      <left/>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thin">
        <color theme="0"/>
      </left>
      <right style="medium">
        <color theme="0"/>
      </right>
      <top style="thin">
        <color theme="0"/>
      </top>
      <bottom/>
      <diagonal/>
    </border>
    <border>
      <left style="medium">
        <color theme="0"/>
      </left>
      <right style="medium">
        <color theme="0"/>
      </right>
      <top style="thin">
        <color theme="0"/>
      </top>
      <bottom/>
      <diagonal/>
    </border>
    <border>
      <left style="medium">
        <color theme="0"/>
      </left>
      <right/>
      <top style="thin">
        <color theme="0"/>
      </top>
      <bottom/>
      <diagonal/>
    </border>
    <border>
      <left style="thin">
        <color theme="0"/>
      </left>
      <right style="medium">
        <color theme="0"/>
      </right>
      <top/>
      <bottom/>
      <diagonal/>
    </border>
    <border>
      <left style="medium">
        <color theme="0"/>
      </left>
      <right style="thin">
        <color theme="0"/>
      </right>
      <top style="medium">
        <color theme="0"/>
      </top>
      <bottom/>
      <diagonal/>
    </border>
    <border>
      <left style="thin">
        <color theme="0"/>
      </left>
      <right/>
      <top style="medium">
        <color theme="0"/>
      </top>
      <bottom/>
      <diagonal/>
    </border>
    <border>
      <left/>
      <right style="thin">
        <color theme="0"/>
      </right>
      <top/>
      <bottom/>
      <diagonal/>
    </border>
    <border>
      <left style="thin">
        <color theme="0"/>
      </left>
      <right/>
      <top/>
      <bottom style="medium">
        <color theme="0"/>
      </bottom>
      <diagonal/>
    </border>
    <border>
      <left style="thin">
        <color theme="0"/>
      </left>
      <right style="medium">
        <color theme="0"/>
      </right>
      <top/>
      <bottom style="medium">
        <color theme="0"/>
      </bottom>
      <diagonal/>
    </border>
    <border>
      <left style="medium">
        <color theme="0"/>
      </left>
      <right style="thin">
        <color theme="0"/>
      </right>
      <top style="medium">
        <color theme="0"/>
      </top>
      <bottom style="medium">
        <color theme="0"/>
      </bottom>
      <diagonal/>
    </border>
    <border>
      <left/>
      <right style="thin">
        <color theme="0"/>
      </right>
      <top style="medium">
        <color theme="0"/>
      </top>
      <bottom style="medium">
        <color theme="0"/>
      </bottom>
      <diagonal/>
    </border>
    <border>
      <left style="medium">
        <color theme="0"/>
      </left>
      <right/>
      <top/>
      <bottom style="medium">
        <color theme="4"/>
      </bottom>
      <diagonal/>
    </border>
    <border>
      <left/>
      <right/>
      <top/>
      <bottom style="medium">
        <color theme="4"/>
      </bottom>
      <diagonal/>
    </border>
    <border>
      <left/>
      <right style="medium">
        <color theme="0"/>
      </right>
      <top/>
      <bottom style="medium">
        <color theme="4"/>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style="medium">
        <color indexed="64"/>
      </right>
      <top style="medium">
        <color indexed="64"/>
      </top>
      <bottom/>
      <diagonal/>
    </border>
    <border>
      <left style="medium">
        <color indexed="64"/>
      </left>
      <right style="medium">
        <color theme="0"/>
      </right>
      <top/>
      <bottom style="medium">
        <color indexed="64"/>
      </bottom>
      <diagonal/>
    </border>
    <border>
      <left style="medium">
        <color theme="0"/>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theme="0"/>
      </right>
      <top/>
      <bottom/>
      <diagonal/>
    </border>
    <border>
      <left style="medium">
        <color theme="0"/>
      </left>
      <right style="medium">
        <color indexed="64"/>
      </right>
      <top/>
      <bottom/>
      <diagonal/>
    </border>
    <border>
      <left style="medium">
        <color indexed="64"/>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theme="0"/>
      </left>
      <right style="medium">
        <color theme="0"/>
      </right>
      <top style="thin">
        <color theme="0"/>
      </top>
      <bottom style="medium">
        <color theme="0"/>
      </bottom>
      <diagonal/>
    </border>
    <border>
      <left/>
      <right/>
      <top style="thin">
        <color theme="4" tint="-0.249977111117893"/>
      </top>
      <bottom style="medium">
        <color theme="4" tint="-0.249977111117893"/>
      </bottom>
      <diagonal/>
    </border>
    <border>
      <left style="medium">
        <color theme="0"/>
      </left>
      <right/>
      <top/>
      <bottom style="thin">
        <color theme="0"/>
      </bottom>
      <diagonal/>
    </border>
    <border>
      <left/>
      <right style="medium">
        <color theme="0"/>
      </right>
      <top/>
      <bottom style="thin">
        <color theme="0"/>
      </bottom>
      <diagonal/>
    </border>
    <border>
      <left/>
      <right/>
      <top/>
      <bottom style="thin">
        <color theme="4" tint="-0.249977111117893"/>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theme="0"/>
      </right>
      <top style="medium">
        <color indexed="64"/>
      </top>
      <bottom/>
      <diagonal/>
    </border>
    <border>
      <left/>
      <right style="thin">
        <color theme="0"/>
      </right>
      <top style="medium">
        <color indexed="64"/>
      </top>
      <bottom/>
      <diagonal/>
    </border>
    <border>
      <left style="thin">
        <color theme="0"/>
      </left>
      <right style="thin">
        <color theme="0"/>
      </right>
      <top style="medium">
        <color indexed="64"/>
      </top>
      <bottom/>
      <diagonal/>
    </border>
    <border>
      <left style="medium">
        <color indexed="64"/>
      </left>
      <right style="medium">
        <color indexed="64"/>
      </right>
      <top style="medium">
        <color indexed="64"/>
      </top>
      <bottom/>
      <diagonal/>
    </border>
    <border>
      <left style="thin">
        <color theme="0"/>
      </left>
      <right style="thin">
        <color theme="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theme="0"/>
      </right>
      <top/>
      <bottom style="thin">
        <color theme="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right/>
      <top style="thin">
        <color indexed="65"/>
      </top>
      <bottom/>
      <diagonal/>
    </border>
    <border>
      <left/>
      <right/>
      <top style="thin">
        <color theme="8" tint="-0.249977111117893"/>
      </top>
      <bottom style="medium">
        <color theme="8" tint="-0.249977111117893"/>
      </bottom>
      <diagonal/>
    </border>
    <border>
      <left/>
      <right style="medium">
        <color theme="0"/>
      </right>
      <top style="medium">
        <color indexed="64"/>
      </top>
      <bottom style="medium">
        <color theme="0"/>
      </bottom>
      <diagonal/>
    </border>
    <border>
      <left style="medium">
        <color theme="0"/>
      </left>
      <right style="medium">
        <color indexed="64"/>
      </right>
      <top/>
      <bottom style="medium">
        <color theme="0"/>
      </bottom>
      <diagonal/>
    </border>
    <border>
      <left/>
      <right/>
      <top/>
      <bottom style="medium">
        <color theme="0" tint="-0.34998626667073579"/>
      </bottom>
      <diagonal/>
    </border>
    <border>
      <left/>
      <right/>
      <top style="medium">
        <color theme="0" tint="-0.34998626667073579"/>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right style="medium">
        <color theme="0"/>
      </right>
      <top style="thin">
        <color theme="0"/>
      </top>
      <bottom style="thin">
        <color theme="0"/>
      </bottom>
      <diagonal/>
    </border>
    <border>
      <left style="medium">
        <color theme="0"/>
      </left>
      <right style="medium">
        <color theme="0"/>
      </right>
      <top style="thin">
        <color theme="0"/>
      </top>
      <bottom style="thin">
        <color theme="0"/>
      </bottom>
      <diagonal/>
    </border>
    <border>
      <left style="thin">
        <color theme="1"/>
      </left>
      <right style="thin">
        <color theme="0"/>
      </right>
      <top style="thin">
        <color theme="1"/>
      </top>
      <bottom style="thin">
        <color theme="1"/>
      </bottom>
      <diagonal/>
    </border>
    <border>
      <left/>
      <right style="medium">
        <color theme="0"/>
      </right>
      <top style="thin">
        <color theme="1"/>
      </top>
      <bottom style="thin">
        <color theme="1"/>
      </bottom>
      <diagonal/>
    </border>
    <border>
      <left style="medium">
        <color theme="0"/>
      </left>
      <right style="medium">
        <color theme="0"/>
      </right>
      <top style="thin">
        <color theme="1"/>
      </top>
      <bottom style="thin">
        <color theme="1"/>
      </bottom>
      <diagonal/>
    </border>
    <border>
      <left style="medium">
        <color theme="0"/>
      </left>
      <right style="thin">
        <color theme="1"/>
      </right>
      <top style="thin">
        <color theme="1"/>
      </top>
      <bottom style="thin">
        <color theme="1"/>
      </bottom>
      <diagonal/>
    </border>
    <border>
      <left style="thin">
        <color theme="1"/>
      </left>
      <right style="medium">
        <color theme="0"/>
      </right>
      <top style="thin">
        <color theme="1"/>
      </top>
      <bottom style="thin">
        <color theme="1"/>
      </bottom>
      <diagonal/>
    </border>
    <border>
      <left style="medium">
        <color theme="0"/>
      </left>
      <right/>
      <top style="thin">
        <color theme="1"/>
      </top>
      <bottom style="thin">
        <color theme="1"/>
      </bottom>
      <diagonal/>
    </border>
    <border>
      <left style="thin">
        <color theme="1"/>
      </left>
      <right style="thin">
        <color theme="0"/>
      </right>
      <top/>
      <bottom/>
      <diagonal/>
    </border>
    <border>
      <left style="medium">
        <color theme="0"/>
      </left>
      <right style="thin">
        <color theme="1"/>
      </right>
      <top/>
      <bottom/>
      <diagonal/>
    </border>
    <border>
      <left style="thin">
        <color theme="1"/>
      </left>
      <right style="thin">
        <color theme="0"/>
      </right>
      <top style="thin">
        <color theme="0"/>
      </top>
      <bottom style="thin">
        <color theme="0"/>
      </bottom>
      <diagonal/>
    </border>
    <border>
      <left style="medium">
        <color theme="0"/>
      </left>
      <right style="thin">
        <color theme="1"/>
      </right>
      <top style="thin">
        <color theme="0"/>
      </top>
      <bottom style="thin">
        <color theme="0"/>
      </bottom>
      <diagonal/>
    </border>
  </borders>
  <cellStyleXfs count="3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1" fillId="0" borderId="0"/>
    <xf numFmtId="0" fontId="20" fillId="0" borderId="0"/>
    <xf numFmtId="9" fontId="1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0" fillId="0" borderId="0"/>
    <xf numFmtId="0" fontId="1" fillId="0" borderId="0"/>
    <xf numFmtId="0" fontId="20" fillId="0" borderId="0"/>
    <xf numFmtId="0" fontId="27" fillId="0" borderId="0"/>
    <xf numFmtId="0" fontId="20" fillId="0" borderId="0"/>
    <xf numFmtId="43" fontId="1" fillId="0" borderId="0" applyFont="0" applyFill="0" applyBorder="0" applyAlignment="0" applyProtection="0"/>
    <xf numFmtId="0" fontId="1" fillId="0" borderId="0"/>
    <xf numFmtId="0" fontId="15" fillId="0" borderId="0"/>
    <xf numFmtId="0" fontId="1" fillId="0" borderId="0"/>
    <xf numFmtId="9" fontId="1" fillId="0" borderId="0" applyFont="0" applyFill="0" applyBorder="0" applyAlignment="0" applyProtection="0"/>
    <xf numFmtId="169" fontId="15" fillId="0" borderId="0" applyFont="0" applyFill="0" applyBorder="0" applyAlignment="0" applyProtection="0"/>
    <xf numFmtId="0" fontId="1" fillId="0" borderId="0"/>
    <xf numFmtId="0" fontId="1" fillId="0" borderId="0"/>
    <xf numFmtId="0" fontId="1" fillId="0" borderId="0"/>
    <xf numFmtId="0" fontId="46" fillId="0" borderId="0"/>
    <xf numFmtId="0" fontId="70" fillId="0" borderId="0"/>
    <xf numFmtId="0" fontId="20" fillId="0" borderId="0"/>
    <xf numFmtId="0" fontId="81" fillId="0" borderId="0" applyNumberFormat="0" applyFill="0" applyBorder="0" applyAlignment="0" applyProtection="0"/>
    <xf numFmtId="0" fontId="20" fillId="0" borderId="0"/>
    <xf numFmtId="183" fontId="87"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180">
    <xf numFmtId="0" fontId="0" fillId="0" borderId="0" xfId="0"/>
    <xf numFmtId="0" fontId="4" fillId="0" borderId="0" xfId="3" applyFont="1" applyAlignment="1">
      <alignment vertical="center" wrapText="1" readingOrder="1"/>
    </xf>
    <xf numFmtId="0" fontId="5" fillId="0" borderId="0" xfId="3" applyFont="1"/>
    <xf numFmtId="0" fontId="5" fillId="0" borderId="0" xfId="3" applyFont="1" applyAlignment="1">
      <alignment vertical="top" wrapText="1" readingOrder="1"/>
    </xf>
    <xf numFmtId="0" fontId="7" fillId="0" borderId="0" xfId="3" applyFont="1"/>
    <xf numFmtId="0" fontId="7" fillId="0" borderId="0" xfId="3" applyFont="1" applyAlignment="1">
      <alignment horizontal="center"/>
    </xf>
    <xf numFmtId="0" fontId="4" fillId="2" borderId="1" xfId="3" applyFont="1" applyFill="1" applyBorder="1"/>
    <xf numFmtId="164" fontId="4" fillId="2" borderId="1" xfId="3" applyNumberFormat="1" applyFont="1" applyFill="1" applyBorder="1"/>
    <xf numFmtId="0" fontId="7" fillId="0" borderId="2" xfId="3" applyFont="1" applyBorder="1" applyAlignment="1">
      <alignment horizontal="center"/>
    </xf>
    <xf numFmtId="0" fontId="10" fillId="2" borderId="19" xfId="3" applyFont="1" applyFill="1" applyBorder="1"/>
    <xf numFmtId="165" fontId="10" fillId="2" borderId="19" xfId="3" applyNumberFormat="1" applyFont="1" applyFill="1" applyBorder="1" applyAlignment="1">
      <alignment horizontal="center" vertical="center"/>
    </xf>
    <xf numFmtId="166" fontId="10" fillId="2" borderId="19" xfId="2" applyNumberFormat="1" applyFont="1" applyFill="1" applyBorder="1" applyAlignment="1">
      <alignment horizontal="center" vertical="center"/>
    </xf>
    <xf numFmtId="166" fontId="10" fillId="2" borderId="19" xfId="4" applyNumberFormat="1" applyFont="1" applyFill="1" applyBorder="1" applyAlignment="1">
      <alignment horizontal="center" vertical="center"/>
    </xf>
    <xf numFmtId="166" fontId="7" fillId="0" borderId="0" xfId="4" applyNumberFormat="1" applyFont="1"/>
    <xf numFmtId="0" fontId="11" fillId="0" borderId="20" xfId="3" applyFont="1" applyBorder="1" applyAlignment="1">
      <alignment horizontal="left" indent="1"/>
    </xf>
    <xf numFmtId="165" fontId="11" fillId="0" borderId="21" xfId="3" applyNumberFormat="1" applyFont="1" applyBorder="1" applyAlignment="1">
      <alignment horizontal="center" vertical="center"/>
    </xf>
    <xf numFmtId="166" fontId="11" fillId="0" borderId="21" xfId="2" applyNumberFormat="1" applyFont="1" applyBorder="1" applyAlignment="1">
      <alignment horizontal="center" vertical="center"/>
    </xf>
    <xf numFmtId="166" fontId="11" fillId="0" borderId="21" xfId="4" applyNumberFormat="1" applyFont="1" applyBorder="1" applyAlignment="1">
      <alignment horizontal="center" vertical="center"/>
    </xf>
    <xf numFmtId="0" fontId="11" fillId="0" borderId="22" xfId="3" applyFont="1" applyBorder="1" applyAlignment="1">
      <alignment horizontal="left" indent="1"/>
    </xf>
    <xf numFmtId="165" fontId="11" fillId="0" borderId="0" xfId="3" applyNumberFormat="1" applyFont="1" applyAlignment="1">
      <alignment horizontal="center" vertical="center"/>
    </xf>
    <xf numFmtId="166" fontId="11" fillId="0" borderId="0" xfId="2" applyNumberFormat="1" applyFont="1" applyAlignment="1">
      <alignment horizontal="center" vertical="center"/>
    </xf>
    <xf numFmtId="166" fontId="11" fillId="0" borderId="0" xfId="4" applyNumberFormat="1" applyFont="1" applyAlignment="1">
      <alignment horizontal="center" vertical="center"/>
    </xf>
    <xf numFmtId="166" fontId="11" fillId="0" borderId="0" xfId="4" applyNumberFormat="1" applyFont="1" applyBorder="1" applyAlignment="1">
      <alignment horizontal="center" vertical="center"/>
    </xf>
    <xf numFmtId="0" fontId="11" fillId="0" borderId="0" xfId="3" applyFont="1" applyAlignment="1">
      <alignment horizontal="left" indent="1"/>
    </xf>
    <xf numFmtId="0" fontId="11" fillId="0" borderId="23" xfId="3" applyFont="1" applyBorder="1" applyAlignment="1">
      <alignment horizontal="left" indent="1"/>
    </xf>
    <xf numFmtId="165" fontId="11" fillId="0" borderId="23" xfId="3" applyNumberFormat="1" applyFont="1" applyBorder="1" applyAlignment="1">
      <alignment horizontal="center" vertical="center"/>
    </xf>
    <xf numFmtId="166" fontId="11" fillId="0" borderId="23" xfId="2" applyNumberFormat="1" applyFont="1" applyBorder="1" applyAlignment="1">
      <alignment horizontal="center" vertical="center"/>
    </xf>
    <xf numFmtId="166" fontId="11" fillId="0" borderId="23" xfId="4" applyNumberFormat="1" applyFont="1" applyBorder="1" applyAlignment="1">
      <alignment horizontal="center" vertical="center"/>
    </xf>
    <xf numFmtId="165" fontId="7" fillId="0" borderId="0" xfId="4" applyNumberFormat="1" applyFont="1"/>
    <xf numFmtId="167" fontId="7" fillId="0" borderId="0" xfId="3" applyNumberFormat="1" applyFont="1"/>
    <xf numFmtId="0" fontId="11" fillId="0" borderId="23" xfId="3" applyFont="1" applyBorder="1" applyAlignment="1">
      <alignment horizontal="left" wrapText="1" indent="1"/>
    </xf>
    <xf numFmtId="165" fontId="11" fillId="0" borderId="24" xfId="3" applyNumberFormat="1" applyFont="1" applyBorder="1" applyAlignment="1">
      <alignment horizontal="center" vertical="center"/>
    </xf>
    <xf numFmtId="166" fontId="11" fillId="0" borderId="24" xfId="4" applyNumberFormat="1" applyFont="1" applyBorder="1" applyAlignment="1">
      <alignment horizontal="center" vertical="center"/>
    </xf>
    <xf numFmtId="0" fontId="11" fillId="0" borderId="0" xfId="3" applyFont="1" applyAlignment="1">
      <alignment horizontal="left" wrapText="1" indent="1"/>
    </xf>
    <xf numFmtId="43" fontId="7" fillId="0" borderId="0" xfId="5" applyFont="1"/>
    <xf numFmtId="43" fontId="7" fillId="0" borderId="0" xfId="3" applyNumberFormat="1" applyFont="1"/>
    <xf numFmtId="0" fontId="11" fillId="0" borderId="22" xfId="3" applyFont="1" applyBorder="1" applyAlignment="1">
      <alignment horizontal="left" wrapText="1" indent="1"/>
    </xf>
    <xf numFmtId="0" fontId="11" fillId="0" borderId="24" xfId="3" applyFont="1" applyBorder="1" applyAlignment="1">
      <alignment horizontal="left" wrapText="1" indent="1"/>
    </xf>
    <xf numFmtId="0" fontId="11" fillId="0" borderId="21" xfId="3" applyFont="1" applyBorder="1" applyAlignment="1">
      <alignment horizontal="left" wrapText="1" indent="1"/>
    </xf>
    <xf numFmtId="0" fontId="11" fillId="0" borderId="24" xfId="3" applyFont="1" applyBorder="1" applyAlignment="1">
      <alignment horizontal="left" indent="1"/>
    </xf>
    <xf numFmtId="166" fontId="11" fillId="0" borderId="24" xfId="2" applyNumberFormat="1" applyFont="1" applyBorder="1" applyAlignment="1">
      <alignment horizontal="center" vertical="center"/>
    </xf>
    <xf numFmtId="168" fontId="11" fillId="0" borderId="21" xfId="3" applyNumberFormat="1" applyFont="1" applyBorder="1" applyAlignment="1">
      <alignment horizontal="center" vertical="center"/>
    </xf>
    <xf numFmtId="168" fontId="11" fillId="0" borderId="24" xfId="3" applyNumberFormat="1" applyFont="1" applyBorder="1" applyAlignment="1">
      <alignment horizontal="center" vertical="center"/>
    </xf>
    <xf numFmtId="0" fontId="12" fillId="0" borderId="0" xfId="3" applyFont="1" applyAlignment="1">
      <alignment horizontal="left"/>
    </xf>
    <xf numFmtId="165" fontId="12" fillId="0" borderId="0" xfId="3" applyNumberFormat="1" applyFont="1" applyAlignment="1">
      <alignment horizontal="center" vertical="center"/>
    </xf>
    <xf numFmtId="166" fontId="12" fillId="0" borderId="0" xfId="4" applyNumberFormat="1" applyFont="1" applyFill="1" applyBorder="1" applyAlignment="1">
      <alignment horizontal="center" vertical="center"/>
    </xf>
    <xf numFmtId="0" fontId="6" fillId="0" borderId="0" xfId="3" applyFont="1" applyAlignment="1">
      <alignment vertical="center"/>
    </xf>
    <xf numFmtId="0" fontId="7" fillId="0" borderId="0" xfId="3" applyFont="1" applyAlignment="1">
      <alignment vertical="center"/>
    </xf>
    <xf numFmtId="165" fontId="7" fillId="0" borderId="0" xfId="3" applyNumberFormat="1" applyFont="1" applyAlignment="1">
      <alignment horizontal="center" vertical="center"/>
    </xf>
    <xf numFmtId="165" fontId="6" fillId="0" borderId="0" xfId="3" applyNumberFormat="1" applyFont="1" applyAlignment="1">
      <alignment horizontal="center" vertical="center"/>
    </xf>
    <xf numFmtId="169" fontId="7" fillId="0" borderId="0" xfId="6" applyFont="1"/>
    <xf numFmtId="169" fontId="7" fillId="0" borderId="0" xfId="3" applyNumberFormat="1" applyFont="1"/>
    <xf numFmtId="0" fontId="7" fillId="0" borderId="0" xfId="0" applyFont="1"/>
    <xf numFmtId="0" fontId="5" fillId="0" borderId="0" xfId="0" applyFont="1" applyAlignment="1">
      <alignment horizontal="center" vertical="center" wrapText="1" readingOrder="1"/>
    </xf>
    <xf numFmtId="0" fontId="6" fillId="0" borderId="0" xfId="0" applyFont="1" applyAlignment="1">
      <alignment horizontal="center"/>
    </xf>
    <xf numFmtId="0" fontId="7" fillId="0" borderId="0" xfId="0" applyFont="1" applyAlignment="1">
      <alignment horizontal="center"/>
    </xf>
    <xf numFmtId="0" fontId="13" fillId="0" borderId="0" xfId="0" applyFont="1"/>
    <xf numFmtId="168" fontId="0" fillId="0" borderId="0" xfId="0" applyNumberFormat="1"/>
    <xf numFmtId="165" fontId="15" fillId="0" borderId="0" xfId="0" applyNumberFormat="1" applyFont="1"/>
    <xf numFmtId="165" fontId="0" fillId="0" borderId="0" xfId="0" applyNumberFormat="1"/>
    <xf numFmtId="0" fontId="5" fillId="0" borderId="0" xfId="0" applyFont="1"/>
    <xf numFmtId="0" fontId="4" fillId="0" borderId="0" xfId="0" applyFont="1" applyAlignment="1">
      <alignment vertical="center" wrapText="1" readingOrder="1"/>
    </xf>
    <xf numFmtId="0" fontId="5" fillId="0" borderId="0" xfId="0" applyFont="1" applyAlignment="1">
      <alignment vertical="top" wrapText="1" readingOrder="1"/>
    </xf>
    <xf numFmtId="0" fontId="6" fillId="4" borderId="0" xfId="0" applyFont="1" applyFill="1"/>
    <xf numFmtId="166" fontId="7" fillId="4" borderId="0" xfId="2" applyNumberFormat="1" applyFont="1" applyFill="1"/>
    <xf numFmtId="0" fontId="12" fillId="0" borderId="0" xfId="0" applyFont="1"/>
    <xf numFmtId="166" fontId="16" fillId="0" borderId="0" xfId="2" applyNumberFormat="1" applyFont="1" applyFill="1"/>
    <xf numFmtId="0" fontId="6" fillId="0" borderId="0" xfId="0" applyFont="1" applyAlignment="1">
      <alignment vertical="center"/>
    </xf>
    <xf numFmtId="0" fontId="6" fillId="0" borderId="0" xfId="0" applyFont="1"/>
    <xf numFmtId="0" fontId="7" fillId="0" borderId="28" xfId="0" applyFont="1" applyBorder="1"/>
    <xf numFmtId="0" fontId="4" fillId="5" borderId="1" xfId="0" applyFont="1" applyFill="1" applyBorder="1"/>
    <xf numFmtId="4" fontId="0" fillId="0" borderId="0" xfId="0" applyNumberFormat="1"/>
    <xf numFmtId="0" fontId="17" fillId="7" borderId="0" xfId="0" applyFont="1" applyFill="1" applyAlignment="1">
      <alignment horizontal="center" vertical="center"/>
    </xf>
    <xf numFmtId="0" fontId="17" fillId="6" borderId="18" xfId="0" applyFont="1" applyFill="1" applyBorder="1" applyAlignment="1">
      <alignment horizontal="center" vertical="center" wrapText="1"/>
    </xf>
    <xf numFmtId="0" fontId="17" fillId="6" borderId="18" xfId="0" applyFont="1" applyFill="1" applyBorder="1" applyAlignment="1">
      <alignment horizontal="center" vertical="center"/>
    </xf>
    <xf numFmtId="0" fontId="18" fillId="8" borderId="0" xfId="0" applyFont="1" applyFill="1"/>
    <xf numFmtId="165" fontId="18" fillId="8" borderId="0" xfId="0" applyNumberFormat="1" applyFont="1" applyFill="1" applyAlignment="1">
      <alignment horizontal="center" vertical="center"/>
    </xf>
    <xf numFmtId="166" fontId="18" fillId="8" borderId="0" xfId="2" applyNumberFormat="1" applyFont="1" applyFill="1" applyAlignment="1">
      <alignment horizontal="center" vertical="center"/>
    </xf>
    <xf numFmtId="166" fontId="7" fillId="0" borderId="0" xfId="2" applyNumberFormat="1" applyFont="1"/>
    <xf numFmtId="0" fontId="19" fillId="0" borderId="0" xfId="0" applyFont="1" applyAlignment="1">
      <alignment horizontal="left" indent="1"/>
    </xf>
    <xf numFmtId="165" fontId="19" fillId="0" borderId="0" xfId="0" applyNumberFormat="1" applyFont="1" applyAlignment="1">
      <alignment horizontal="center" vertical="center"/>
    </xf>
    <xf numFmtId="166" fontId="19" fillId="0" borderId="0" xfId="2" applyNumberFormat="1" applyFont="1" applyAlignment="1">
      <alignment horizontal="center" vertical="center"/>
    </xf>
    <xf numFmtId="10" fontId="7" fillId="0" borderId="0" xfId="0" applyNumberFormat="1" applyFont="1"/>
    <xf numFmtId="166" fontId="19" fillId="0" borderId="0" xfId="2" applyNumberFormat="1" applyFont="1" applyFill="1" applyAlignment="1">
      <alignment horizontal="center" vertical="center"/>
    </xf>
    <xf numFmtId="9" fontId="7" fillId="0" borderId="0" xfId="0" applyNumberFormat="1" applyFont="1"/>
    <xf numFmtId="0" fontId="7" fillId="0" borderId="0" xfId="0" applyFont="1" applyAlignment="1">
      <alignment horizontal="left" indent="1"/>
    </xf>
    <xf numFmtId="0" fontId="19" fillId="0" borderId="0" xfId="0" applyFont="1"/>
    <xf numFmtId="0" fontId="19" fillId="0" borderId="30" xfId="0" applyFont="1" applyBorder="1" applyAlignment="1">
      <alignment horizontal="left" indent="1"/>
    </xf>
    <xf numFmtId="0" fontId="17" fillId="7" borderId="0" xfId="0" applyFont="1" applyFill="1"/>
    <xf numFmtId="165" fontId="17" fillId="7" borderId="0" xfId="0" applyNumberFormat="1" applyFont="1" applyFill="1" applyAlignment="1">
      <alignment horizontal="center"/>
    </xf>
    <xf numFmtId="166" fontId="17" fillId="7" borderId="0" xfId="2" applyNumberFormat="1" applyFont="1" applyFill="1" applyAlignment="1">
      <alignment horizontal="center"/>
    </xf>
    <xf numFmtId="0" fontId="6" fillId="0" borderId="0" xfId="0" applyFont="1" applyAlignment="1">
      <alignment horizontal="left" vertical="center" indent="1"/>
    </xf>
    <xf numFmtId="0" fontId="7" fillId="0" borderId="0" xfId="7" applyFont="1"/>
    <xf numFmtId="0" fontId="4" fillId="0" borderId="0" xfId="7" applyFont="1" applyAlignment="1">
      <alignment vertical="center" wrapText="1" readingOrder="1"/>
    </xf>
    <xf numFmtId="0" fontId="5" fillId="0" borderId="0" xfId="7" applyFont="1" applyAlignment="1">
      <alignment vertical="top" wrapText="1" readingOrder="1"/>
    </xf>
    <xf numFmtId="0" fontId="7" fillId="0" borderId="31" xfId="7" applyFont="1" applyBorder="1" applyAlignment="1">
      <alignment horizontal="center"/>
    </xf>
    <xf numFmtId="0" fontId="7" fillId="0" borderId="32" xfId="7" applyFont="1" applyBorder="1" applyAlignment="1">
      <alignment horizontal="center"/>
    </xf>
    <xf numFmtId="0" fontId="4" fillId="5" borderId="1" xfId="7" applyFont="1" applyFill="1" applyBorder="1"/>
    <xf numFmtId="165" fontId="6" fillId="5" borderId="33" xfId="8" applyNumberFormat="1" applyFont="1" applyFill="1" applyBorder="1" applyAlignment="1">
      <alignment horizontal="center" vertical="center"/>
    </xf>
    <xf numFmtId="0" fontId="21" fillId="6" borderId="34" xfId="7" applyFont="1" applyFill="1" applyBorder="1" applyAlignment="1">
      <alignment horizontal="center" vertical="center" wrapText="1"/>
    </xf>
    <xf numFmtId="0" fontId="17" fillId="0" borderId="0" xfId="7" applyFont="1" applyAlignment="1">
      <alignment horizontal="center" vertical="center"/>
    </xf>
    <xf numFmtId="0" fontId="17" fillId="0" borderId="0" xfId="7" applyFont="1" applyAlignment="1">
      <alignment horizontal="center" vertical="center" wrapText="1"/>
    </xf>
    <xf numFmtId="166" fontId="7" fillId="0" borderId="0" xfId="9" applyNumberFormat="1" applyFont="1"/>
    <xf numFmtId="43" fontId="7" fillId="0" borderId="0" xfId="10" applyFont="1"/>
    <xf numFmtId="0" fontId="21" fillId="6" borderId="17" xfId="7" applyFont="1" applyFill="1" applyBorder="1" applyAlignment="1">
      <alignment horizontal="center" vertical="center" wrapText="1"/>
    </xf>
    <xf numFmtId="0" fontId="21" fillId="6" borderId="18" xfId="7" applyFont="1" applyFill="1" applyBorder="1" applyAlignment="1">
      <alignment horizontal="center" vertical="center"/>
    </xf>
    <xf numFmtId="39" fontId="7" fillId="0" borderId="0" xfId="7" applyNumberFormat="1" applyFont="1"/>
    <xf numFmtId="0" fontId="22" fillId="8" borderId="32" xfId="7" applyFont="1" applyFill="1" applyBorder="1" applyAlignment="1">
      <alignment horizontal="left" vertical="center" wrapText="1"/>
    </xf>
    <xf numFmtId="168" fontId="22" fillId="8" borderId="32" xfId="7" applyNumberFormat="1" applyFont="1" applyFill="1" applyBorder="1" applyAlignment="1">
      <alignment horizontal="center" vertical="center"/>
    </xf>
    <xf numFmtId="170" fontId="22" fillId="8" borderId="0" xfId="11" applyNumberFormat="1" applyFont="1" applyFill="1" applyBorder="1" applyAlignment="1">
      <alignment horizontal="center" vertical="center"/>
    </xf>
    <xf numFmtId="166" fontId="7" fillId="0" borderId="0" xfId="11" applyNumberFormat="1" applyFont="1" applyFill="1" applyBorder="1" applyAlignment="1">
      <alignment horizontal="center" vertical="center"/>
    </xf>
    <xf numFmtId="0" fontId="22" fillId="0" borderId="0" xfId="7" applyFont="1" applyAlignment="1">
      <alignment horizontal="left" vertical="center" wrapText="1" indent="1"/>
    </xf>
    <xf numFmtId="168" fontId="22" fillId="0" borderId="0" xfId="7" applyNumberFormat="1" applyFont="1" applyAlignment="1">
      <alignment horizontal="center" vertical="center"/>
    </xf>
    <xf numFmtId="170" fontId="23" fillId="0" borderId="0" xfId="11" applyNumberFormat="1" applyFont="1" applyBorder="1" applyAlignment="1">
      <alignment horizontal="center" vertical="center"/>
    </xf>
    <xf numFmtId="170" fontId="7" fillId="0" borderId="0" xfId="11" applyNumberFormat="1" applyFont="1" applyFill="1" applyBorder="1" applyAlignment="1">
      <alignment horizontal="center" vertical="center"/>
    </xf>
    <xf numFmtId="0" fontId="23" fillId="0" borderId="0" xfId="7" applyFont="1" applyAlignment="1">
      <alignment horizontal="left" vertical="center" wrapText="1" indent="2"/>
    </xf>
    <xf numFmtId="168" fontId="23" fillId="0" borderId="0" xfId="7" applyNumberFormat="1" applyFont="1" applyAlignment="1">
      <alignment horizontal="center" vertical="center" wrapText="1"/>
    </xf>
    <xf numFmtId="168" fontId="23" fillId="0" borderId="0" xfId="7" applyNumberFormat="1" applyFont="1" applyAlignment="1">
      <alignment horizontal="center" vertical="center"/>
    </xf>
    <xf numFmtId="0" fontId="22" fillId="8" borderId="0" xfId="7" applyFont="1" applyFill="1" applyAlignment="1">
      <alignment horizontal="left" vertical="center" wrapText="1"/>
    </xf>
    <xf numFmtId="168" fontId="22" fillId="8" borderId="0" xfId="7" applyNumberFormat="1" applyFont="1" applyFill="1" applyAlignment="1">
      <alignment horizontal="center" vertical="center"/>
    </xf>
    <xf numFmtId="166" fontId="7" fillId="0" borderId="0" xfId="11" applyNumberFormat="1" applyFont="1"/>
    <xf numFmtId="0" fontId="23" fillId="0" borderId="0" xfId="12" applyFont="1" applyAlignment="1">
      <alignment horizontal="left" vertical="center" wrapText="1" indent="2"/>
    </xf>
    <xf numFmtId="168" fontId="23" fillId="0" borderId="0" xfId="12" applyNumberFormat="1" applyFont="1" applyAlignment="1">
      <alignment horizontal="center" vertical="center" wrapText="1"/>
    </xf>
    <xf numFmtId="0" fontId="21" fillId="7" borderId="25" xfId="7" applyFont="1" applyFill="1" applyBorder="1" applyAlignment="1">
      <alignment horizontal="left" vertical="center"/>
    </xf>
    <xf numFmtId="168" fontId="21" fillId="7" borderId="26" xfId="7" applyNumberFormat="1" applyFont="1" applyFill="1" applyBorder="1" applyAlignment="1">
      <alignment horizontal="center" vertical="center"/>
    </xf>
    <xf numFmtId="170" fontId="21" fillId="7" borderId="0" xfId="11" applyNumberFormat="1" applyFont="1" applyFill="1" applyBorder="1" applyAlignment="1">
      <alignment horizontal="center" vertical="center"/>
    </xf>
    <xf numFmtId="0" fontId="12" fillId="0" borderId="0" xfId="7" applyFont="1" applyAlignment="1">
      <alignment horizontal="left" vertical="center"/>
    </xf>
    <xf numFmtId="165" fontId="12" fillId="0" borderId="0" xfId="7" applyNumberFormat="1" applyFont="1" applyAlignment="1">
      <alignment horizontal="center" vertical="center"/>
    </xf>
    <xf numFmtId="166" fontId="7" fillId="0" borderId="6" xfId="11" applyNumberFormat="1" applyFont="1" applyFill="1" applyBorder="1"/>
    <xf numFmtId="166" fontId="7" fillId="0" borderId="0" xfId="11" applyNumberFormat="1" applyFont="1" applyFill="1" applyBorder="1"/>
    <xf numFmtId="0" fontId="6" fillId="0" borderId="0" xfId="7" applyFont="1" applyAlignment="1">
      <alignment vertical="center"/>
    </xf>
    <xf numFmtId="0" fontId="7" fillId="0" borderId="0" xfId="0" applyFont="1" applyAlignment="1">
      <alignment vertical="center"/>
    </xf>
    <xf numFmtId="0" fontId="7" fillId="0" borderId="28" xfId="7" applyFont="1" applyBorder="1"/>
    <xf numFmtId="0" fontId="1" fillId="0" borderId="0" xfId="13"/>
    <xf numFmtId="0" fontId="17" fillId="6" borderId="34" xfId="7" applyFont="1" applyFill="1" applyBorder="1" applyAlignment="1">
      <alignment horizontal="center" vertical="center" wrapText="1"/>
    </xf>
    <xf numFmtId="0" fontId="17" fillId="6" borderId="9" xfId="7" applyFont="1" applyFill="1" applyBorder="1" applyAlignment="1">
      <alignment horizontal="center" vertical="center" wrapText="1"/>
    </xf>
    <xf numFmtId="0" fontId="17" fillId="6" borderId="17" xfId="7" applyFont="1" applyFill="1" applyBorder="1" applyAlignment="1">
      <alignment horizontal="center" vertical="center" wrapText="1"/>
    </xf>
    <xf numFmtId="0" fontId="17" fillId="6" borderId="18" xfId="7" applyFont="1" applyFill="1" applyBorder="1" applyAlignment="1">
      <alignment horizontal="center" vertical="center" wrapText="1"/>
    </xf>
    <xf numFmtId="0" fontId="17" fillId="6" borderId="28" xfId="7" applyFont="1" applyFill="1" applyBorder="1" applyAlignment="1">
      <alignment horizontal="center" vertical="center" wrapText="1"/>
    </xf>
    <xf numFmtId="0" fontId="17" fillId="6" borderId="12" xfId="7" applyFont="1" applyFill="1" applyBorder="1" applyAlignment="1">
      <alignment horizontal="center" vertical="center" wrapText="1"/>
    </xf>
    <xf numFmtId="0" fontId="17" fillId="6" borderId="0" xfId="7" applyFont="1" applyFill="1" applyAlignment="1">
      <alignment horizontal="center" vertical="center" wrapText="1"/>
    </xf>
    <xf numFmtId="0" fontId="18" fillId="8" borderId="32" xfId="7" applyFont="1" applyFill="1" applyBorder="1" applyAlignment="1">
      <alignment horizontal="left" vertical="center" wrapText="1"/>
    </xf>
    <xf numFmtId="165" fontId="18" fillId="8" borderId="32" xfId="7" applyNumberFormat="1" applyFont="1" applyFill="1" applyBorder="1" applyAlignment="1">
      <alignment horizontal="center" vertical="center"/>
    </xf>
    <xf numFmtId="166" fontId="18" fillId="8" borderId="32" xfId="11" applyNumberFormat="1" applyFont="1" applyFill="1" applyBorder="1" applyAlignment="1">
      <alignment horizontal="center" vertical="center"/>
    </xf>
    <xf numFmtId="166" fontId="1" fillId="0" borderId="0" xfId="2" applyNumberFormat="1"/>
    <xf numFmtId="0" fontId="18" fillId="0" borderId="0" xfId="7" applyFont="1" applyAlignment="1">
      <alignment horizontal="left" vertical="center" wrapText="1" indent="1"/>
    </xf>
    <xf numFmtId="165" fontId="18" fillId="0" borderId="0" xfId="7" applyNumberFormat="1" applyFont="1" applyAlignment="1">
      <alignment horizontal="center" vertical="center"/>
    </xf>
    <xf numFmtId="166" fontId="18" fillId="0" borderId="0" xfId="11" applyNumberFormat="1" applyFont="1" applyBorder="1" applyAlignment="1">
      <alignment horizontal="center" vertical="center"/>
    </xf>
    <xf numFmtId="0" fontId="19" fillId="0" borderId="0" xfId="7" applyFont="1" applyAlignment="1">
      <alignment horizontal="left" vertical="center" wrapText="1" indent="2"/>
    </xf>
    <xf numFmtId="165" fontId="19" fillId="0" borderId="0" xfId="7" applyNumberFormat="1" applyFont="1" applyAlignment="1">
      <alignment horizontal="center" vertical="center"/>
    </xf>
    <xf numFmtId="166" fontId="19" fillId="0" borderId="0" xfId="11" applyNumberFormat="1" applyFont="1" applyBorder="1" applyAlignment="1">
      <alignment horizontal="center" vertical="center"/>
    </xf>
    <xf numFmtId="0" fontId="18" fillId="8" borderId="0" xfId="7" applyFont="1" applyFill="1" applyAlignment="1">
      <alignment horizontal="left" vertical="center" wrapText="1"/>
    </xf>
    <xf numFmtId="165" fontId="18" fillId="8" borderId="0" xfId="7" applyNumberFormat="1" applyFont="1" applyFill="1" applyAlignment="1">
      <alignment horizontal="center" vertical="center"/>
    </xf>
    <xf numFmtId="166" fontId="18" fillId="8" borderId="0" xfId="11" applyNumberFormat="1" applyFont="1" applyFill="1" applyBorder="1" applyAlignment="1">
      <alignment horizontal="center" vertical="center"/>
    </xf>
    <xf numFmtId="166" fontId="0" fillId="0" borderId="0" xfId="11" applyNumberFormat="1" applyFont="1"/>
    <xf numFmtId="0" fontId="19" fillId="0" borderId="0" xfId="7" applyFont="1" applyAlignment="1">
      <alignment horizontal="left" vertical="center" wrapText="1" indent="1"/>
    </xf>
    <xf numFmtId="171" fontId="19" fillId="0" borderId="0" xfId="1" applyNumberFormat="1" applyFont="1" applyFill="1" applyBorder="1" applyAlignment="1">
      <alignment vertical="center"/>
    </xf>
    <xf numFmtId="0" fontId="17" fillId="7" borderId="25" xfId="7" applyFont="1" applyFill="1" applyBorder="1" applyAlignment="1">
      <alignment horizontal="left" vertical="center"/>
    </xf>
    <xf numFmtId="165" fontId="17" fillId="7" borderId="26" xfId="7" applyNumberFormat="1" applyFont="1" applyFill="1" applyBorder="1" applyAlignment="1">
      <alignment horizontal="center" vertical="center"/>
    </xf>
    <xf numFmtId="166" fontId="17" fillId="7" borderId="27" xfId="11" applyNumberFormat="1" applyFont="1" applyFill="1" applyBorder="1" applyAlignment="1">
      <alignment horizontal="center" vertical="center"/>
    </xf>
    <xf numFmtId="10" fontId="0" fillId="0" borderId="0" xfId="11" applyNumberFormat="1" applyFont="1"/>
    <xf numFmtId="0" fontId="4" fillId="9" borderId="37" xfId="0" applyFont="1" applyFill="1" applyBorder="1"/>
    <xf numFmtId="43" fontId="24" fillId="0" borderId="0" xfId="1" applyFont="1" applyFill="1" applyBorder="1" applyAlignment="1">
      <alignment horizontal="center" vertical="center"/>
    </xf>
    <xf numFmtId="43" fontId="7" fillId="0" borderId="0" xfId="1" applyFont="1"/>
    <xf numFmtId="0" fontId="14" fillId="10" borderId="40" xfId="14" applyFont="1" applyFill="1" applyBorder="1" applyAlignment="1">
      <alignment horizontal="left"/>
    </xf>
    <xf numFmtId="168" fontId="14" fillId="10" borderId="41" xfId="14" applyNumberFormat="1" applyFont="1" applyFill="1" applyBorder="1" applyAlignment="1">
      <alignment horizontal="center" vertical="center"/>
    </xf>
    <xf numFmtId="166" fontId="14" fillId="10" borderId="41" xfId="2" applyNumberFormat="1" applyFont="1" applyFill="1" applyBorder="1" applyAlignment="1">
      <alignment horizontal="center" vertical="center"/>
    </xf>
    <xf numFmtId="0" fontId="13" fillId="0" borderId="8" xfId="15" applyFont="1" applyBorder="1" applyAlignment="1">
      <alignment horizontal="left" indent="1"/>
    </xf>
    <xf numFmtId="168" fontId="13" fillId="0" borderId="0" xfId="5" applyNumberFormat="1" applyFont="1" applyBorder="1" applyAlignment="1">
      <alignment horizontal="center"/>
    </xf>
    <xf numFmtId="166" fontId="13" fillId="0" borderId="0" xfId="2" applyNumberFormat="1" applyFont="1" applyBorder="1" applyAlignment="1">
      <alignment horizontal="center"/>
    </xf>
    <xf numFmtId="168" fontId="14" fillId="10" borderId="19" xfId="14" applyNumberFormat="1" applyFont="1" applyFill="1" applyBorder="1" applyAlignment="1">
      <alignment horizontal="center" vertical="center"/>
    </xf>
    <xf numFmtId="166" fontId="14" fillId="10" borderId="19" xfId="2" applyNumberFormat="1" applyFont="1" applyFill="1" applyBorder="1" applyAlignment="1">
      <alignment horizontal="center" vertical="center"/>
    </xf>
    <xf numFmtId="168" fontId="13" fillId="0" borderId="0" xfId="5" applyNumberFormat="1" applyFont="1" applyFill="1" applyBorder="1" applyAlignment="1">
      <alignment horizontal="center" vertical="center"/>
    </xf>
    <xf numFmtId="166" fontId="13" fillId="0" borderId="0" xfId="2" applyNumberFormat="1" applyFont="1" applyFill="1" applyBorder="1" applyAlignment="1">
      <alignment horizontal="center" vertical="center"/>
    </xf>
    <xf numFmtId="0" fontId="28" fillId="0" borderId="8" xfId="15" applyFont="1" applyBorder="1" applyAlignment="1">
      <alignment horizontal="left" indent="2"/>
    </xf>
    <xf numFmtId="172" fontId="7" fillId="0" borderId="0" xfId="0" applyNumberFormat="1" applyFont="1"/>
    <xf numFmtId="0" fontId="14" fillId="10" borderId="12" xfId="14" applyFont="1" applyFill="1" applyBorder="1" applyAlignment="1">
      <alignment horizontal="left"/>
    </xf>
    <xf numFmtId="168" fontId="14" fillId="10" borderId="18" xfId="14" applyNumberFormat="1" applyFont="1" applyFill="1" applyBorder="1" applyAlignment="1">
      <alignment horizontal="center" vertical="center"/>
    </xf>
    <xf numFmtId="166" fontId="14" fillId="10" borderId="18" xfId="2" applyNumberFormat="1" applyFont="1" applyFill="1" applyBorder="1" applyAlignment="1">
      <alignment horizontal="center" vertical="center"/>
    </xf>
    <xf numFmtId="0" fontId="14" fillId="0" borderId="8" xfId="15" applyFont="1" applyBorder="1" applyAlignment="1">
      <alignment horizontal="left"/>
    </xf>
    <xf numFmtId="173" fontId="7" fillId="0" borderId="0" xfId="0" applyNumberFormat="1" applyFont="1"/>
    <xf numFmtId="174" fontId="7" fillId="0" borderId="0" xfId="1" applyNumberFormat="1" applyFont="1"/>
    <xf numFmtId="166" fontId="7" fillId="0" borderId="0" xfId="0" applyNumberFormat="1" applyFont="1"/>
    <xf numFmtId="174" fontId="7" fillId="0" borderId="0" xfId="0" applyNumberFormat="1" applyFont="1"/>
    <xf numFmtId="0" fontId="14" fillId="0" borderId="0" xfId="0" applyFont="1" applyAlignment="1">
      <alignment vertical="center"/>
    </xf>
    <xf numFmtId="49" fontId="29" fillId="0" borderId="32" xfId="0" applyNumberFormat="1" applyFont="1" applyBorder="1" applyAlignment="1">
      <alignment horizontal="left" vertical="center"/>
    </xf>
    <xf numFmtId="49" fontId="29" fillId="0" borderId="0" xfId="0" applyNumberFormat="1" applyFont="1" applyAlignment="1">
      <alignment horizontal="left" vertical="center"/>
    </xf>
    <xf numFmtId="0" fontId="13" fillId="0" borderId="0" xfId="0" applyFont="1" applyAlignment="1">
      <alignment vertical="center"/>
    </xf>
    <xf numFmtId="0" fontId="6" fillId="0" borderId="0" xfId="0" applyFont="1" applyAlignment="1">
      <alignment horizontal="left"/>
    </xf>
    <xf numFmtId="0" fontId="7" fillId="0" borderId="0" xfId="0" applyFont="1" applyAlignment="1">
      <alignment horizontal="left" vertical="center" wrapText="1"/>
    </xf>
    <xf numFmtId="0" fontId="6" fillId="4" borderId="42" xfId="0" applyFont="1" applyFill="1" applyBorder="1"/>
    <xf numFmtId="168" fontId="6" fillId="4" borderId="33" xfId="8" applyNumberFormat="1" applyFont="1" applyFill="1" applyBorder="1" applyAlignment="1">
      <alignment horizontal="center" vertical="center"/>
    </xf>
    <xf numFmtId="0" fontId="12" fillId="7" borderId="18" xfId="16" applyFont="1" applyFill="1" applyBorder="1" applyAlignment="1">
      <alignment horizontal="center" wrapText="1"/>
    </xf>
    <xf numFmtId="0" fontId="12" fillId="7" borderId="17" xfId="16" applyFont="1" applyFill="1" applyBorder="1" applyAlignment="1">
      <alignment horizontal="center" vertical="center" wrapText="1"/>
    </xf>
    <xf numFmtId="0" fontId="12" fillId="7" borderId="18" xfId="16" applyFont="1" applyFill="1" applyBorder="1" applyAlignment="1">
      <alignment horizontal="center" vertical="center" wrapText="1"/>
    </xf>
    <xf numFmtId="0" fontId="12" fillId="7" borderId="48" xfId="16" applyFont="1" applyFill="1" applyBorder="1" applyAlignment="1">
      <alignment horizontal="center" wrapText="1"/>
    </xf>
    <xf numFmtId="0" fontId="12" fillId="7" borderId="49" xfId="16" applyFont="1" applyFill="1" applyBorder="1" applyAlignment="1">
      <alignment horizontal="center" wrapText="1"/>
    </xf>
    <xf numFmtId="0" fontId="12" fillId="6" borderId="4" xfId="0" applyFont="1" applyFill="1" applyBorder="1" applyAlignment="1">
      <alignment horizontal="center" vertical="center"/>
    </xf>
    <xf numFmtId="0" fontId="6" fillId="8" borderId="2" xfId="16" applyFont="1" applyFill="1" applyBorder="1" applyAlignment="1">
      <alignment horizontal="left" vertical="center" wrapText="1"/>
    </xf>
    <xf numFmtId="168" fontId="6" fillId="8" borderId="2" xfId="16" applyNumberFormat="1" applyFont="1" applyFill="1" applyBorder="1" applyAlignment="1">
      <alignment vertical="center"/>
    </xf>
    <xf numFmtId="166" fontId="6" fillId="8" borderId="2" xfId="2" applyNumberFormat="1" applyFont="1" applyFill="1" applyBorder="1" applyAlignment="1">
      <alignment horizontal="right" vertical="center"/>
    </xf>
    <xf numFmtId="0" fontId="6" fillId="8" borderId="6" xfId="16" applyFont="1" applyFill="1" applyBorder="1" applyAlignment="1">
      <alignment horizontal="left" vertical="center" wrapText="1"/>
    </xf>
    <xf numFmtId="168" fontId="6" fillId="8" borderId="6" xfId="16" applyNumberFormat="1" applyFont="1" applyFill="1" applyBorder="1" applyAlignment="1">
      <alignment vertical="center"/>
    </xf>
    <xf numFmtId="166" fontId="4" fillId="8" borderId="0" xfId="2" applyNumberFormat="1" applyFont="1" applyFill="1" applyBorder="1" applyAlignment="1">
      <alignment horizontal="right" vertical="center"/>
    </xf>
    <xf numFmtId="0" fontId="4" fillId="11" borderId="0" xfId="16" applyFont="1" applyFill="1" applyAlignment="1">
      <alignment horizontal="left" vertical="center" wrapText="1"/>
    </xf>
    <xf numFmtId="168" fontId="6" fillId="0" borderId="0" xfId="1" applyNumberFormat="1" applyFont="1" applyFill="1" applyBorder="1" applyAlignment="1">
      <alignment vertical="center"/>
    </xf>
    <xf numFmtId="166" fontId="4" fillId="11" borderId="0" xfId="2" applyNumberFormat="1" applyFont="1" applyFill="1" applyBorder="1" applyAlignment="1">
      <alignment horizontal="right" vertical="center"/>
    </xf>
    <xf numFmtId="0" fontId="5" fillId="0" borderId="0" xfId="16" applyFont="1" applyAlignment="1">
      <alignment horizontal="left" vertical="center" wrapText="1"/>
    </xf>
    <xf numFmtId="168" fontId="7" fillId="0" borderId="0" xfId="1" applyNumberFormat="1" applyFont="1" applyFill="1" applyBorder="1" applyAlignment="1">
      <alignment vertical="center"/>
    </xf>
    <xf numFmtId="166" fontId="5" fillId="0" borderId="0" xfId="2" applyNumberFormat="1" applyFont="1" applyFill="1" applyBorder="1" applyAlignment="1">
      <alignment horizontal="right" vertical="center"/>
    </xf>
    <xf numFmtId="166" fontId="5" fillId="11" borderId="0" xfId="2" applyNumberFormat="1" applyFont="1" applyFill="1" applyBorder="1" applyAlignment="1">
      <alignment horizontal="right" vertical="center"/>
    </xf>
    <xf numFmtId="168" fontId="5" fillId="0" borderId="0" xfId="17" applyNumberFormat="1" applyFont="1" applyFill="1" applyBorder="1" applyAlignment="1">
      <alignment vertical="center"/>
    </xf>
    <xf numFmtId="0" fontId="4" fillId="0" borderId="0" xfId="16" applyFont="1" applyAlignment="1">
      <alignment horizontal="left" vertical="center" wrapText="1"/>
    </xf>
    <xf numFmtId="166" fontId="4" fillId="0" borderId="0" xfId="2" applyNumberFormat="1" applyFont="1" applyFill="1" applyBorder="1" applyAlignment="1">
      <alignment horizontal="right" vertical="center"/>
    </xf>
    <xf numFmtId="0" fontId="6" fillId="8" borderId="0" xfId="16" applyFont="1" applyFill="1" applyAlignment="1">
      <alignment horizontal="left" vertical="center" wrapText="1"/>
    </xf>
    <xf numFmtId="168" fontId="6" fillId="8" borderId="0" xfId="1" applyNumberFormat="1" applyFont="1" applyFill="1" applyBorder="1" applyAlignment="1">
      <alignment vertical="center"/>
    </xf>
    <xf numFmtId="168" fontId="4" fillId="0" borderId="0" xfId="1" applyNumberFormat="1" applyFont="1" applyFill="1" applyBorder="1" applyAlignment="1">
      <alignment vertical="center"/>
    </xf>
    <xf numFmtId="168" fontId="5" fillId="0" borderId="0" xfId="1" applyNumberFormat="1" applyFont="1" applyFill="1" applyBorder="1" applyAlignment="1">
      <alignment vertical="center"/>
    </xf>
    <xf numFmtId="0" fontId="6" fillId="8" borderId="0" xfId="0" applyFont="1" applyFill="1" applyAlignment="1">
      <alignment horizontal="left" vertical="center" wrapText="1"/>
    </xf>
    <xf numFmtId="168" fontId="4" fillId="8" borderId="0" xfId="1" applyNumberFormat="1" applyFont="1" applyFill="1" applyBorder="1" applyAlignment="1">
      <alignment vertical="center"/>
    </xf>
    <xf numFmtId="0" fontId="6" fillId="0" borderId="0" xfId="0" applyFont="1" applyAlignment="1">
      <alignment horizontal="left" vertical="center" wrapText="1"/>
    </xf>
    <xf numFmtId="0" fontId="6" fillId="8" borderId="50" xfId="16" applyFont="1" applyFill="1" applyBorder="1" applyAlignment="1">
      <alignment horizontal="left" vertical="center" wrapText="1"/>
    </xf>
    <xf numFmtId="168" fontId="6" fillId="8" borderId="50" xfId="16" applyNumberFormat="1" applyFont="1" applyFill="1" applyBorder="1" applyAlignment="1">
      <alignment vertical="center"/>
    </xf>
    <xf numFmtId="166" fontId="6" fillId="8" borderId="50" xfId="2" applyNumberFormat="1" applyFont="1" applyFill="1" applyBorder="1" applyAlignment="1">
      <alignment vertical="center"/>
    </xf>
    <xf numFmtId="166" fontId="6" fillId="8" borderId="50" xfId="2" applyNumberFormat="1" applyFont="1" applyFill="1" applyBorder="1" applyAlignment="1">
      <alignment horizontal="center" vertical="center"/>
    </xf>
    <xf numFmtId="168" fontId="6" fillId="8" borderId="6" xfId="17" applyNumberFormat="1" applyFont="1" applyFill="1" applyBorder="1" applyAlignment="1">
      <alignment vertical="center"/>
    </xf>
    <xf numFmtId="166" fontId="4" fillId="8" borderId="6" xfId="2" applyNumberFormat="1" applyFont="1" applyFill="1" applyBorder="1" applyAlignment="1">
      <alignment vertical="center"/>
    </xf>
    <xf numFmtId="166" fontId="4" fillId="8" borderId="6" xfId="2" applyNumberFormat="1" applyFont="1" applyFill="1" applyBorder="1" applyAlignment="1">
      <alignment horizontal="center" vertical="center"/>
    </xf>
    <xf numFmtId="168" fontId="4" fillId="0" borderId="0" xfId="17" applyNumberFormat="1" applyFont="1" applyBorder="1" applyAlignment="1">
      <alignment vertical="center"/>
    </xf>
    <xf numFmtId="166" fontId="4" fillId="0" borderId="0" xfId="2" applyNumberFormat="1" applyFont="1" applyBorder="1" applyAlignment="1">
      <alignment vertical="center"/>
    </xf>
    <xf numFmtId="166" fontId="4" fillId="0" borderId="0" xfId="2" applyNumberFormat="1" applyFont="1" applyBorder="1" applyAlignment="1">
      <alignment horizontal="center" vertical="center"/>
    </xf>
    <xf numFmtId="166" fontId="5" fillId="0" borderId="0" xfId="2" applyNumberFormat="1" applyFont="1" applyFill="1" applyBorder="1" applyAlignment="1">
      <alignment vertical="center"/>
    </xf>
    <xf numFmtId="166" fontId="5" fillId="0" borderId="0" xfId="2" applyNumberFormat="1" applyFont="1" applyBorder="1" applyAlignment="1">
      <alignment vertical="center"/>
    </xf>
    <xf numFmtId="166" fontId="5" fillId="0" borderId="0" xfId="2" applyNumberFormat="1" applyFont="1" applyBorder="1" applyAlignment="1">
      <alignment horizontal="center" vertical="center"/>
    </xf>
    <xf numFmtId="166" fontId="5" fillId="0" borderId="0" xfId="2" applyNumberFormat="1" applyFont="1" applyBorder="1" applyAlignment="1">
      <alignment horizontal="right" vertical="center"/>
    </xf>
    <xf numFmtId="166" fontId="5" fillId="0" borderId="0" xfId="2" applyNumberFormat="1" applyFont="1" applyFill="1" applyBorder="1" applyAlignment="1">
      <alignment horizontal="center" vertical="center"/>
    </xf>
    <xf numFmtId="9" fontId="5" fillId="0" borderId="0" xfId="2" applyFont="1" applyBorder="1" applyAlignment="1">
      <alignment horizontal="right" vertical="center"/>
    </xf>
    <xf numFmtId="168" fontId="6" fillId="8" borderId="0" xfId="17" applyNumberFormat="1" applyFont="1" applyFill="1" applyBorder="1" applyAlignment="1">
      <alignment vertical="center"/>
    </xf>
    <xf numFmtId="166" fontId="4" fillId="8" borderId="0" xfId="2" applyNumberFormat="1" applyFont="1" applyFill="1" applyBorder="1" applyAlignment="1">
      <alignment vertical="center"/>
    </xf>
    <xf numFmtId="166" fontId="4" fillId="8" borderId="0" xfId="2" applyNumberFormat="1" applyFont="1" applyFill="1" applyBorder="1" applyAlignment="1">
      <alignment horizontal="center" vertical="center"/>
    </xf>
    <xf numFmtId="168" fontId="4" fillId="0" borderId="0" xfId="17" applyNumberFormat="1" applyFont="1" applyFill="1" applyBorder="1" applyAlignment="1">
      <alignment vertical="center"/>
    </xf>
    <xf numFmtId="9" fontId="4" fillId="0" borderId="0" xfId="2" applyFont="1" applyFill="1" applyBorder="1" applyAlignment="1">
      <alignment horizontal="right" vertical="center"/>
    </xf>
    <xf numFmtId="166" fontId="4" fillId="0" borderId="0" xfId="2" applyNumberFormat="1" applyFont="1" applyFill="1" applyBorder="1" applyAlignment="1">
      <alignment vertical="center"/>
    </xf>
    <xf numFmtId="166" fontId="4" fillId="0" borderId="0" xfId="2" applyNumberFormat="1" applyFont="1" applyFill="1" applyBorder="1" applyAlignment="1">
      <alignment horizontal="center" vertical="center"/>
    </xf>
    <xf numFmtId="168" fontId="5" fillId="0" borderId="0" xfId="17" applyNumberFormat="1" applyFont="1" applyFill="1" applyBorder="1" applyAlignment="1">
      <alignment vertical="center" wrapText="1"/>
    </xf>
    <xf numFmtId="168" fontId="4" fillId="0" borderId="0" xfId="17" applyNumberFormat="1" applyFont="1" applyFill="1" applyBorder="1" applyAlignment="1">
      <alignment vertical="center" wrapText="1"/>
    </xf>
    <xf numFmtId="0" fontId="12" fillId="7" borderId="50" xfId="16" applyFont="1" applyFill="1" applyBorder="1" applyAlignment="1">
      <alignment horizontal="left" vertical="center" wrapText="1"/>
    </xf>
    <xf numFmtId="168" fontId="12" fillId="7" borderId="50" xfId="16" applyNumberFormat="1" applyFont="1" applyFill="1" applyBorder="1" applyAlignment="1">
      <alignment vertical="center" wrapText="1"/>
    </xf>
    <xf numFmtId="166" fontId="12" fillId="7" borderId="51" xfId="2" applyNumberFormat="1" applyFont="1" applyFill="1" applyBorder="1" applyAlignment="1">
      <alignment vertical="center" wrapText="1"/>
    </xf>
    <xf numFmtId="166" fontId="12" fillId="7" borderId="50" xfId="2" applyNumberFormat="1" applyFont="1" applyFill="1" applyBorder="1" applyAlignment="1">
      <alignment horizontal="center" vertical="center" wrapText="1"/>
    </xf>
    <xf numFmtId="49" fontId="29" fillId="0" borderId="0" xfId="0" applyNumberFormat="1" applyFont="1" applyAlignment="1">
      <alignment vertical="center"/>
    </xf>
    <xf numFmtId="49" fontId="31" fillId="0" borderId="0" xfId="0" applyNumberFormat="1" applyFont="1" applyAlignment="1">
      <alignment vertical="center"/>
    </xf>
    <xf numFmtId="49" fontId="29" fillId="0" borderId="28" xfId="0" applyNumberFormat="1" applyFont="1" applyBorder="1" applyAlignment="1">
      <alignment horizontal="left" vertical="center"/>
    </xf>
    <xf numFmtId="0" fontId="5" fillId="0" borderId="32" xfId="0" applyFont="1" applyBorder="1"/>
    <xf numFmtId="0" fontId="4" fillId="9" borderId="1" xfId="0" applyFont="1" applyFill="1" applyBorder="1"/>
    <xf numFmtId="168" fontId="13" fillId="0" borderId="0" xfId="1" applyNumberFormat="1" applyFont="1" applyFill="1" applyBorder="1" applyAlignment="1">
      <alignment horizontal="center"/>
    </xf>
    <xf numFmtId="0" fontId="4" fillId="9" borderId="0" xfId="0" applyFont="1" applyFill="1"/>
    <xf numFmtId="3" fontId="6" fillId="9" borderId="0" xfId="8" applyNumberFormat="1" applyFont="1" applyFill="1" applyAlignment="1">
      <alignment horizontal="center" vertical="center"/>
    </xf>
    <xf numFmtId="0" fontId="17" fillId="7" borderId="45" xfId="16" applyFont="1" applyFill="1" applyBorder="1" applyAlignment="1">
      <alignment horizontal="center" vertical="center" wrapText="1"/>
    </xf>
    <xf numFmtId="0" fontId="17" fillId="7" borderId="18" xfId="16" applyFont="1" applyFill="1" applyBorder="1" applyAlignment="1">
      <alignment horizontal="center" vertical="center"/>
    </xf>
    <xf numFmtId="0" fontId="17" fillId="7" borderId="16" xfId="16" applyFont="1" applyFill="1" applyBorder="1" applyAlignment="1">
      <alignment horizontal="center" vertical="center"/>
    </xf>
    <xf numFmtId="0" fontId="17" fillId="7" borderId="17" xfId="16" applyFont="1" applyFill="1" applyBorder="1" applyAlignment="1">
      <alignment horizontal="center" vertical="center" wrapText="1"/>
    </xf>
    <xf numFmtId="49" fontId="17" fillId="7" borderId="61" xfId="16" applyNumberFormat="1" applyFont="1" applyFill="1" applyBorder="1" applyAlignment="1">
      <alignment horizontal="center" vertical="center" wrapText="1"/>
    </xf>
    <xf numFmtId="49" fontId="17" fillId="7" borderId="13" xfId="16" applyNumberFormat="1" applyFont="1" applyFill="1" applyBorder="1" applyAlignment="1">
      <alignment horizontal="center" vertical="center" wrapText="1"/>
    </xf>
    <xf numFmtId="49" fontId="17" fillId="7" borderId="18" xfId="16" applyNumberFormat="1" applyFont="1" applyFill="1" applyBorder="1" applyAlignment="1">
      <alignment horizontal="center" vertical="center" wrapText="1"/>
    </xf>
    <xf numFmtId="49" fontId="17" fillId="7" borderId="62" xfId="16" applyNumberFormat="1" applyFont="1" applyFill="1" applyBorder="1" applyAlignment="1">
      <alignment horizontal="center" vertical="center" wrapText="1"/>
    </xf>
    <xf numFmtId="0" fontId="7" fillId="0" borderId="14" xfId="0" applyFont="1" applyBorder="1"/>
    <xf numFmtId="0" fontId="18" fillId="10" borderId="18" xfId="16" applyFont="1" applyFill="1" applyBorder="1" applyAlignment="1">
      <alignment horizontal="left"/>
    </xf>
    <xf numFmtId="168" fontId="18" fillId="10" borderId="16" xfId="1" applyNumberFormat="1" applyFont="1" applyFill="1" applyBorder="1" applyAlignment="1">
      <alignment horizontal="center" vertical="center"/>
    </xf>
    <xf numFmtId="166" fontId="18" fillId="10" borderId="17" xfId="2" applyNumberFormat="1" applyFont="1" applyFill="1" applyBorder="1" applyAlignment="1">
      <alignment horizontal="center" vertical="center"/>
    </xf>
    <xf numFmtId="166" fontId="18" fillId="10" borderId="16" xfId="2" applyNumberFormat="1" applyFont="1" applyFill="1" applyBorder="1" applyAlignment="1">
      <alignment horizontal="center" vertical="center"/>
    </xf>
    <xf numFmtId="0" fontId="18" fillId="0" borderId="8" xfId="0" applyFont="1" applyBorder="1" applyAlignment="1">
      <alignment horizontal="left" indent="1"/>
    </xf>
    <xf numFmtId="168" fontId="18" fillId="0" borderId="0" xfId="1" applyNumberFormat="1" applyFont="1" applyBorder="1" applyAlignment="1">
      <alignment horizontal="center"/>
    </xf>
    <xf numFmtId="166" fontId="18" fillId="0" borderId="4" xfId="2" applyNumberFormat="1" applyFont="1" applyBorder="1" applyAlignment="1">
      <alignment horizontal="center"/>
    </xf>
    <xf numFmtId="0" fontId="19" fillId="0" borderId="8" xfId="0" applyFont="1" applyBorder="1" applyAlignment="1">
      <alignment horizontal="left" indent="2"/>
    </xf>
    <xf numFmtId="168" fontId="19" fillId="0" borderId="0" xfId="1" applyNumberFormat="1" applyFont="1" applyFill="1" applyBorder="1" applyAlignment="1">
      <alignment horizontal="center"/>
    </xf>
    <xf numFmtId="166" fontId="19" fillId="0" borderId="4" xfId="2" applyNumberFormat="1" applyFont="1" applyBorder="1" applyAlignment="1">
      <alignment horizontal="center"/>
    </xf>
    <xf numFmtId="0" fontId="19" fillId="0" borderId="63" xfId="0" applyFont="1" applyBorder="1" applyAlignment="1">
      <alignment horizontal="left" indent="2"/>
    </xf>
    <xf numFmtId="168" fontId="19" fillId="0" borderId="64" xfId="1" applyNumberFormat="1" applyFont="1" applyFill="1" applyBorder="1" applyAlignment="1">
      <alignment horizontal="center"/>
    </xf>
    <xf numFmtId="166" fontId="19" fillId="0" borderId="65" xfId="2" applyNumberFormat="1" applyFont="1" applyBorder="1" applyAlignment="1">
      <alignment horizontal="center"/>
    </xf>
    <xf numFmtId="10" fontId="7" fillId="0" borderId="0" xfId="2" applyNumberFormat="1" applyFont="1"/>
    <xf numFmtId="175" fontId="7" fillId="0" borderId="0" xfId="0" applyNumberFormat="1" applyFont="1"/>
    <xf numFmtId="0" fontId="0" fillId="0" borderId="2" xfId="0" applyBorder="1"/>
    <xf numFmtId="0" fontId="0" fillId="0" borderId="71" xfId="0" applyBorder="1"/>
    <xf numFmtId="0" fontId="0" fillId="0" borderId="72" xfId="0" applyBorder="1"/>
    <xf numFmtId="0" fontId="33" fillId="0" borderId="66" xfId="0" applyFont="1" applyBorder="1" applyAlignment="1">
      <alignment horizontal="left" wrapText="1" indent="2"/>
    </xf>
    <xf numFmtId="0" fontId="33" fillId="0" borderId="73" xfId="0" applyFont="1" applyBorder="1" applyAlignment="1">
      <alignment horizontal="left" wrapText="1" indent="2"/>
    </xf>
    <xf numFmtId="0" fontId="33" fillId="0" borderId="69" xfId="0" applyFont="1" applyBorder="1" applyAlignment="1">
      <alignment horizontal="left" wrapText="1" indent="2"/>
    </xf>
    <xf numFmtId="0" fontId="35" fillId="0" borderId="0" xfId="0" applyFont="1"/>
    <xf numFmtId="0" fontId="33" fillId="0" borderId="0" xfId="0" applyFont="1" applyAlignment="1">
      <alignment horizontal="left" wrapText="1" indent="2"/>
    </xf>
    <xf numFmtId="0" fontId="37" fillId="0" borderId="0" xfId="0" applyFont="1" applyAlignment="1">
      <alignment vertical="center"/>
    </xf>
    <xf numFmtId="4" fontId="37" fillId="0" borderId="0" xfId="0" applyNumberFormat="1" applyFont="1" applyAlignment="1">
      <alignment horizontal="center" vertical="center"/>
    </xf>
    <xf numFmtId="10" fontId="37" fillId="0" borderId="72" xfId="0" applyNumberFormat="1" applyFont="1" applyBorder="1" applyAlignment="1">
      <alignment horizontal="center" vertical="center"/>
    </xf>
    <xf numFmtId="0" fontId="35" fillId="0" borderId="0" xfId="0" applyFont="1" applyAlignment="1">
      <alignment vertical="center"/>
    </xf>
    <xf numFmtId="0" fontId="38" fillId="0" borderId="0" xfId="0" applyFont="1" applyAlignment="1">
      <alignment horizontal="justify" vertical="center"/>
    </xf>
    <xf numFmtId="4" fontId="38" fillId="0" borderId="0" xfId="0" applyNumberFormat="1" applyFont="1" applyAlignment="1">
      <alignment horizontal="center" vertical="center"/>
    </xf>
    <xf numFmtId="0" fontId="37" fillId="0" borderId="0" xfId="0" applyFont="1" applyAlignment="1">
      <alignment horizontal="justify" vertical="center"/>
    </xf>
    <xf numFmtId="0" fontId="4" fillId="0" borderId="0" xfId="18" applyFont="1" applyAlignment="1">
      <alignment vertical="center" wrapText="1" readingOrder="1"/>
    </xf>
    <xf numFmtId="0" fontId="7" fillId="0" borderId="0" xfId="18" applyFont="1"/>
    <xf numFmtId="0" fontId="5" fillId="0" borderId="0" xfId="18" applyFont="1" applyAlignment="1">
      <alignment horizontal="center" vertical="top" wrapText="1" readingOrder="1"/>
    </xf>
    <xf numFmtId="0" fontId="5" fillId="0" borderId="0" xfId="18" applyFont="1" applyAlignment="1">
      <alignment vertical="top" wrapText="1" readingOrder="1"/>
    </xf>
    <xf numFmtId="0" fontId="12" fillId="13" borderId="78" xfId="18" applyFont="1" applyFill="1" applyBorder="1" applyAlignment="1">
      <alignment horizontal="center" vertical="center"/>
    </xf>
    <xf numFmtId="165" fontId="6" fillId="3" borderId="0" xfId="18" applyNumberFormat="1" applyFont="1" applyFill="1"/>
    <xf numFmtId="168" fontId="6" fillId="3" borderId="0" xfId="18" applyNumberFormat="1" applyFont="1" applyFill="1" applyAlignment="1">
      <alignment horizontal="right"/>
    </xf>
    <xf numFmtId="0" fontId="6" fillId="0" borderId="0" xfId="18" applyFont="1" applyAlignment="1">
      <alignment horizontal="left" indent="1"/>
    </xf>
    <xf numFmtId="168" fontId="6" fillId="0" borderId="0" xfId="18" applyNumberFormat="1" applyFont="1" applyAlignment="1">
      <alignment horizontal="right"/>
    </xf>
    <xf numFmtId="0" fontId="6" fillId="12" borderId="0" xfId="18" applyFont="1" applyFill="1" applyAlignment="1">
      <alignment horizontal="left" indent="2"/>
    </xf>
    <xf numFmtId="168" fontId="6" fillId="12" borderId="0" xfId="18" applyNumberFormat="1" applyFont="1" applyFill="1" applyAlignment="1">
      <alignment horizontal="right"/>
    </xf>
    <xf numFmtId="0" fontId="7" fillId="0" borderId="0" xfId="18" applyFont="1" applyAlignment="1">
      <alignment horizontal="left" indent="3"/>
    </xf>
    <xf numFmtId="168" fontId="7" fillId="0" borderId="0" xfId="18" applyNumberFormat="1" applyFont="1" applyAlignment="1">
      <alignment horizontal="right"/>
    </xf>
    <xf numFmtId="0" fontId="15" fillId="0" borderId="0" xfId="19" applyAlignment="1">
      <alignment horizontal="left" indent="4"/>
    </xf>
    <xf numFmtId="168" fontId="15" fillId="0" borderId="0" xfId="19" applyNumberFormat="1"/>
    <xf numFmtId="0" fontId="3" fillId="0" borderId="0" xfId="19" applyFont="1" applyAlignment="1">
      <alignment horizontal="left" indent="3"/>
    </xf>
    <xf numFmtId="168" fontId="3" fillId="0" borderId="0" xfId="19" applyNumberFormat="1" applyFont="1"/>
    <xf numFmtId="0" fontId="15" fillId="0" borderId="0" xfId="19" applyAlignment="1">
      <alignment horizontal="left" indent="2"/>
    </xf>
    <xf numFmtId="168" fontId="6" fillId="12" borderId="0" xfId="18" applyNumberFormat="1" applyFont="1" applyFill="1" applyAlignment="1">
      <alignment horizontal="right" indent="1"/>
    </xf>
    <xf numFmtId="0" fontId="3" fillId="0" borderId="0" xfId="19" applyFont="1" applyAlignment="1">
      <alignment horizontal="left" indent="1"/>
    </xf>
    <xf numFmtId="168" fontId="7" fillId="0" borderId="0" xfId="18" applyNumberFormat="1" applyFont="1"/>
    <xf numFmtId="0" fontId="6" fillId="0" borderId="79" xfId="18" applyFont="1" applyBorder="1" applyAlignment="1">
      <alignment horizontal="left"/>
    </xf>
    <xf numFmtId="168" fontId="6" fillId="0" borderId="79" xfId="18" applyNumberFormat="1" applyFont="1" applyBorder="1" applyAlignment="1">
      <alignment horizontal="right"/>
    </xf>
    <xf numFmtId="165" fontId="7" fillId="0" borderId="0" xfId="18" applyNumberFormat="1" applyFont="1"/>
    <xf numFmtId="0" fontId="6" fillId="0" borderId="0" xfId="18" applyFont="1" applyAlignment="1">
      <alignment vertical="center"/>
    </xf>
    <xf numFmtId="0" fontId="1" fillId="0" borderId="0" xfId="20"/>
    <xf numFmtId="0" fontId="12" fillId="13" borderId="8" xfId="20" applyFont="1" applyFill="1" applyBorder="1" applyAlignment="1">
      <alignment horizontal="center" vertical="center" wrapText="1"/>
    </xf>
    <xf numFmtId="0" fontId="12" fillId="13" borderId="0" xfId="20" applyFont="1" applyFill="1" applyAlignment="1">
      <alignment horizontal="center" vertical="center" wrapText="1"/>
    </xf>
    <xf numFmtId="0" fontId="12" fillId="13" borderId="78" xfId="20" applyFont="1" applyFill="1" applyBorder="1" applyAlignment="1">
      <alignment horizontal="center" vertical="center"/>
    </xf>
    <xf numFmtId="0" fontId="12" fillId="13" borderId="17" xfId="20" applyFont="1" applyFill="1" applyBorder="1" applyAlignment="1">
      <alignment horizontal="center" vertical="center"/>
    </xf>
    <xf numFmtId="0" fontId="12" fillId="13" borderId="17" xfId="20" applyFont="1" applyFill="1" applyBorder="1" applyAlignment="1">
      <alignment horizontal="center" vertical="center" wrapText="1"/>
    </xf>
    <xf numFmtId="0" fontId="6" fillId="3" borderId="0" xfId="20" applyFont="1" applyFill="1" applyAlignment="1">
      <alignment horizontal="left"/>
    </xf>
    <xf numFmtId="165" fontId="6" fillId="3" borderId="0" xfId="20" applyNumberFormat="1" applyFont="1" applyFill="1" applyAlignment="1">
      <alignment horizontal="right"/>
    </xf>
    <xf numFmtId="166" fontId="6" fillId="3" borderId="0" xfId="21" applyNumberFormat="1" applyFont="1" applyFill="1" applyAlignment="1">
      <alignment horizontal="right"/>
    </xf>
    <xf numFmtId="0" fontId="40" fillId="0" borderId="0" xfId="20" applyFont="1" applyAlignment="1">
      <alignment horizontal="left" indent="1"/>
    </xf>
    <xf numFmtId="165" fontId="40" fillId="0" borderId="0" xfId="20" applyNumberFormat="1" applyFont="1" applyAlignment="1">
      <alignment horizontal="right"/>
    </xf>
    <xf numFmtId="166" fontId="40" fillId="0" borderId="0" xfId="21" applyNumberFormat="1" applyFont="1" applyAlignment="1">
      <alignment horizontal="right" vertical="center"/>
    </xf>
    <xf numFmtId="0" fontId="7" fillId="0" borderId="0" xfId="20" applyFont="1" applyAlignment="1">
      <alignment horizontal="left" indent="2"/>
    </xf>
    <xf numFmtId="165" fontId="7" fillId="0" borderId="0" xfId="20" applyNumberFormat="1" applyFont="1" applyAlignment="1">
      <alignment horizontal="right"/>
    </xf>
    <xf numFmtId="166" fontId="7" fillId="0" borderId="0" xfId="21" applyNumberFormat="1" applyFont="1" applyAlignment="1">
      <alignment horizontal="right" vertical="center"/>
    </xf>
    <xf numFmtId="0" fontId="1" fillId="0" borderId="0" xfId="18"/>
    <xf numFmtId="177" fontId="1" fillId="0" borderId="0" xfId="22" applyNumberFormat="1" applyFont="1"/>
    <xf numFmtId="0" fontId="2" fillId="0" borderId="0" xfId="20" applyFont="1"/>
    <xf numFmtId="0" fontId="41" fillId="0" borderId="0" xfId="20" applyFont="1"/>
    <xf numFmtId="0" fontId="6" fillId="0" borderId="79" xfId="20" applyFont="1" applyBorder="1" applyAlignment="1">
      <alignment horizontal="left"/>
    </xf>
    <xf numFmtId="168" fontId="6" fillId="0" borderId="79" xfId="18" applyNumberFormat="1" applyFont="1" applyBorder="1"/>
    <xf numFmtId="9" fontId="6" fillId="0" borderId="79" xfId="21" applyFont="1" applyBorder="1" applyAlignment="1">
      <alignment horizontal="right"/>
    </xf>
    <xf numFmtId="0" fontId="7" fillId="0" borderId="0" xfId="23" applyFont="1"/>
    <xf numFmtId="0" fontId="39" fillId="0" borderId="0" xfId="18" applyFont="1" applyAlignment="1">
      <alignment vertical="center"/>
    </xf>
    <xf numFmtId="0" fontId="12" fillId="13" borderId="78" xfId="23" applyFont="1" applyFill="1" applyBorder="1" applyAlignment="1">
      <alignment horizontal="center" vertical="center"/>
    </xf>
    <xf numFmtId="0" fontId="12" fillId="13" borderId="17" xfId="23" applyFont="1" applyFill="1" applyBorder="1" applyAlignment="1">
      <alignment horizontal="center" vertical="center"/>
    </xf>
    <xf numFmtId="0" fontId="6" fillId="4" borderId="82" xfId="23" applyFont="1" applyFill="1" applyBorder="1" applyAlignment="1">
      <alignment horizontal="left"/>
    </xf>
    <xf numFmtId="165" fontId="6" fillId="3" borderId="82" xfId="23" applyNumberFormat="1" applyFont="1" applyFill="1" applyBorder="1"/>
    <xf numFmtId="0" fontId="6" fillId="0" borderId="0" xfId="23" applyFont="1" applyAlignment="1">
      <alignment horizontal="left" indent="1"/>
    </xf>
    <xf numFmtId="165" fontId="6" fillId="0" borderId="0" xfId="23" applyNumberFormat="1" applyFont="1"/>
    <xf numFmtId="0" fontId="7" fillId="0" borderId="0" xfId="23" applyFont="1" applyAlignment="1">
      <alignment horizontal="left" indent="2"/>
    </xf>
    <xf numFmtId="165" fontId="7" fillId="0" borderId="0" xfId="23" applyNumberFormat="1" applyFont="1"/>
    <xf numFmtId="0" fontId="7" fillId="0" borderId="0" xfId="23" applyFont="1" applyAlignment="1">
      <alignment horizontal="left" indent="3"/>
    </xf>
    <xf numFmtId="168" fontId="1" fillId="0" borderId="0" xfId="23" applyNumberFormat="1"/>
    <xf numFmtId="0" fontId="6" fillId="0" borderId="0" xfId="23" applyFont="1"/>
    <xf numFmtId="0" fontId="6" fillId="0" borderId="79" xfId="23" applyFont="1" applyBorder="1" applyAlignment="1">
      <alignment horizontal="left"/>
    </xf>
    <xf numFmtId="165" fontId="6" fillId="0" borderId="79" xfId="23" applyNumberFormat="1" applyFont="1" applyBorder="1"/>
    <xf numFmtId="0" fontId="4" fillId="0" borderId="0" xfId="24" applyFont="1" applyAlignment="1">
      <alignment vertical="center" wrapText="1" readingOrder="1"/>
    </xf>
    <xf numFmtId="0" fontId="7" fillId="0" borderId="0" xfId="25" applyFont="1"/>
    <xf numFmtId="0" fontId="5" fillId="0" borderId="0" xfId="24" applyFont="1" applyAlignment="1">
      <alignment vertical="top" wrapText="1" readingOrder="1"/>
    </xf>
    <xf numFmtId="0" fontId="12" fillId="13" borderId="78" xfId="25" applyFont="1" applyFill="1" applyBorder="1" applyAlignment="1">
      <alignment horizontal="center" vertical="center"/>
    </xf>
    <xf numFmtId="0" fontId="12" fillId="13" borderId="17" xfId="25" applyFont="1" applyFill="1" applyBorder="1" applyAlignment="1">
      <alignment horizontal="center" vertical="center"/>
    </xf>
    <xf numFmtId="0" fontId="6" fillId="4" borderId="82" xfId="25" applyFont="1" applyFill="1" applyBorder="1" applyAlignment="1">
      <alignment horizontal="left"/>
    </xf>
    <xf numFmtId="165" fontId="6" fillId="3" borderId="82" xfId="25" applyNumberFormat="1" applyFont="1" applyFill="1" applyBorder="1" applyAlignment="1">
      <alignment horizontal="center" vertical="center"/>
    </xf>
    <xf numFmtId="0" fontId="6" fillId="0" borderId="0" xfId="25" applyFont="1" applyAlignment="1">
      <alignment horizontal="left" indent="1"/>
    </xf>
    <xf numFmtId="165" fontId="6" fillId="0" borderId="0" xfId="25" applyNumberFormat="1" applyFont="1" applyAlignment="1">
      <alignment horizontal="center" vertical="center"/>
    </xf>
    <xf numFmtId="0" fontId="7" fillId="0" borderId="0" xfId="25" applyFont="1" applyAlignment="1">
      <alignment horizontal="left" indent="2"/>
    </xf>
    <xf numFmtId="165" fontId="7" fillId="0" borderId="0" xfId="25" applyNumberFormat="1" applyFont="1" applyAlignment="1">
      <alignment horizontal="center" vertical="center"/>
    </xf>
    <xf numFmtId="0" fontId="1" fillId="0" borderId="0" xfId="25" applyAlignment="1">
      <alignment horizontal="left" indent="2"/>
    </xf>
    <xf numFmtId="0" fontId="6" fillId="0" borderId="79" xfId="25" applyFont="1" applyBorder="1" applyAlignment="1">
      <alignment horizontal="left"/>
    </xf>
    <xf numFmtId="165" fontId="6" fillId="0" borderId="79" xfId="25" applyNumberFormat="1" applyFont="1" applyBorder="1" applyAlignment="1">
      <alignment horizontal="center" vertical="center"/>
    </xf>
    <xf numFmtId="0" fontId="6" fillId="0" borderId="0" xfId="24"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top"/>
    </xf>
    <xf numFmtId="0" fontId="26" fillId="13" borderId="17" xfId="14" applyFont="1" applyFill="1" applyBorder="1" applyAlignment="1">
      <alignment horizontal="center" vertical="center" wrapText="1"/>
    </xf>
    <xf numFmtId="0" fontId="25" fillId="13" borderId="12" xfId="14" applyFont="1" applyFill="1" applyBorder="1" applyAlignment="1">
      <alignment horizontal="left" vertical="center" wrapText="1"/>
    </xf>
    <xf numFmtId="168" fontId="25" fillId="13" borderId="18" xfId="14" applyNumberFormat="1" applyFont="1" applyFill="1" applyBorder="1" applyAlignment="1">
      <alignment horizontal="center" vertical="center" wrapText="1"/>
    </xf>
    <xf numFmtId="166" fontId="25" fillId="13" borderId="18" xfId="2" applyNumberFormat="1" applyFont="1" applyFill="1" applyBorder="1" applyAlignment="1">
      <alignment horizontal="center" vertical="center" wrapText="1"/>
    </xf>
    <xf numFmtId="168" fontId="25" fillId="13" borderId="13" xfId="14" applyNumberFormat="1" applyFont="1" applyFill="1" applyBorder="1" applyAlignment="1">
      <alignment horizontal="center" vertical="center" wrapText="1"/>
    </xf>
    <xf numFmtId="166" fontId="25" fillId="13" borderId="13" xfId="2" applyNumberFormat="1" applyFont="1" applyFill="1" applyBorder="1" applyAlignment="1">
      <alignment horizontal="center" vertical="center" wrapText="1"/>
    </xf>
    <xf numFmtId="0" fontId="8" fillId="13" borderId="4" xfId="3" applyFont="1" applyFill="1" applyBorder="1" applyAlignment="1">
      <alignment horizontal="center" vertical="center"/>
    </xf>
    <xf numFmtId="0" fontId="8" fillId="14" borderId="18" xfId="3" applyFont="1" applyFill="1" applyBorder="1" applyAlignment="1">
      <alignment horizontal="center" vertical="center" wrapText="1"/>
    </xf>
    <xf numFmtId="0" fontId="8" fillId="14" borderId="14" xfId="3" applyFont="1" applyFill="1" applyBorder="1" applyAlignment="1">
      <alignment horizontal="center" vertical="center"/>
    </xf>
    <xf numFmtId="0" fontId="8" fillId="14" borderId="18" xfId="3" applyFont="1" applyFill="1" applyBorder="1" applyAlignment="1">
      <alignment horizontal="center" vertical="center"/>
    </xf>
    <xf numFmtId="0" fontId="8" fillId="14" borderId="12" xfId="3" applyFont="1" applyFill="1" applyBorder="1" applyAlignment="1">
      <alignment horizontal="center" vertical="center"/>
    </xf>
    <xf numFmtId="0" fontId="8" fillId="13" borderId="25" xfId="3" applyFont="1" applyFill="1" applyBorder="1" applyAlignment="1">
      <alignment horizontal="left"/>
    </xf>
    <xf numFmtId="165" fontId="8" fillId="13" borderId="26" xfId="3" applyNumberFormat="1" applyFont="1" applyFill="1" applyBorder="1" applyAlignment="1">
      <alignment horizontal="center" vertical="center"/>
    </xf>
    <xf numFmtId="166" fontId="8" fillId="13" borderId="26" xfId="2" applyNumberFormat="1" applyFont="1" applyFill="1" applyBorder="1" applyAlignment="1">
      <alignment horizontal="center" vertical="center"/>
    </xf>
    <xf numFmtId="166" fontId="8" fillId="13" borderId="26" xfId="4" applyNumberFormat="1" applyFont="1" applyFill="1" applyBorder="1" applyAlignment="1">
      <alignment horizontal="center" vertical="center"/>
    </xf>
    <xf numFmtId="166" fontId="8" fillId="13" borderId="27" xfId="4" applyNumberFormat="1" applyFont="1" applyFill="1" applyBorder="1" applyAlignment="1">
      <alignment horizontal="center" vertical="center"/>
    </xf>
    <xf numFmtId="0" fontId="32" fillId="13" borderId="75" xfId="0" applyFont="1" applyFill="1" applyBorder="1" applyAlignment="1">
      <alignment horizontal="left" vertical="center" wrapText="1"/>
    </xf>
    <xf numFmtId="176" fontId="32" fillId="13" borderId="51" xfId="1" applyNumberFormat="1" applyFont="1" applyFill="1" applyBorder="1" applyAlignment="1">
      <alignment horizontal="center" vertical="center"/>
    </xf>
    <xf numFmtId="166" fontId="32" fillId="13" borderId="33" xfId="2" applyNumberFormat="1" applyFont="1" applyFill="1" applyBorder="1" applyAlignment="1">
      <alignment horizontal="center" vertical="center"/>
    </xf>
    <xf numFmtId="176" fontId="34" fillId="4" borderId="6" xfId="1" applyNumberFormat="1" applyFont="1" applyFill="1" applyBorder="1" applyAlignment="1">
      <alignment horizontal="center" vertical="center"/>
    </xf>
    <xf numFmtId="176" fontId="34" fillId="4" borderId="67" xfId="1" applyNumberFormat="1" applyFont="1" applyFill="1" applyBorder="1" applyAlignment="1">
      <alignment horizontal="center" vertical="center"/>
    </xf>
    <xf numFmtId="166" fontId="34" fillId="4" borderId="68" xfId="2" applyNumberFormat="1" applyFont="1" applyFill="1" applyBorder="1" applyAlignment="1">
      <alignment horizontal="center" vertical="center"/>
    </xf>
    <xf numFmtId="176" fontId="34" fillId="4" borderId="4" xfId="1" applyNumberFormat="1" applyFont="1" applyFill="1" applyBorder="1" applyAlignment="1">
      <alignment horizontal="center" vertical="center"/>
    </xf>
    <xf numFmtId="176" fontId="34" fillId="4" borderId="9" xfId="1" applyNumberFormat="1" applyFont="1" applyFill="1" applyBorder="1" applyAlignment="1">
      <alignment horizontal="center" vertical="center"/>
    </xf>
    <xf numFmtId="166" fontId="34" fillId="4" borderId="74" xfId="2" applyNumberFormat="1" applyFont="1" applyFill="1" applyBorder="1" applyAlignment="1">
      <alignment horizontal="center" vertical="center"/>
    </xf>
    <xf numFmtId="176" fontId="34" fillId="4" borderId="25" xfId="1" applyNumberFormat="1" applyFont="1" applyFill="1" applyBorder="1" applyAlignment="1">
      <alignment horizontal="center" vertical="center"/>
    </xf>
    <xf numFmtId="176" fontId="34" fillId="4" borderId="26" xfId="1" applyNumberFormat="1" applyFont="1" applyFill="1" applyBorder="1" applyAlignment="1">
      <alignment horizontal="center" vertical="center"/>
    </xf>
    <xf numFmtId="166" fontId="34" fillId="4" borderId="8" xfId="2" applyNumberFormat="1" applyFont="1" applyFill="1" applyBorder="1" applyAlignment="1">
      <alignment horizontal="center" vertical="center"/>
    </xf>
    <xf numFmtId="0" fontId="32" fillId="14" borderId="75" xfId="0" applyFont="1" applyFill="1" applyBorder="1" applyAlignment="1">
      <alignment horizontal="center" vertical="center"/>
    </xf>
    <xf numFmtId="0" fontId="32" fillId="14" borderId="51" xfId="0" applyFont="1" applyFill="1" applyBorder="1" applyAlignment="1">
      <alignment horizontal="center" vertical="center" wrapText="1"/>
    </xf>
    <xf numFmtId="0" fontId="32" fillId="14" borderId="76" xfId="0" applyFont="1" applyFill="1" applyBorder="1" applyAlignment="1">
      <alignment horizontal="center" vertical="center" wrapText="1"/>
    </xf>
    <xf numFmtId="0" fontId="32" fillId="13" borderId="50" xfId="0" applyFont="1" applyFill="1" applyBorder="1" applyAlignment="1">
      <alignment horizontal="justify" vertical="center"/>
    </xf>
    <xf numFmtId="0" fontId="32" fillId="13" borderId="50" xfId="0" applyFont="1" applyFill="1" applyBorder="1" applyAlignment="1">
      <alignment horizontal="center" vertical="center"/>
    </xf>
    <xf numFmtId="0" fontId="38" fillId="15" borderId="0" xfId="0" applyFont="1" applyFill="1" applyAlignment="1">
      <alignment horizontal="justify" vertical="center"/>
    </xf>
    <xf numFmtId="4" fontId="38" fillId="15" borderId="0" xfId="0" applyNumberFormat="1" applyFont="1" applyFill="1" applyAlignment="1">
      <alignment horizontal="center" vertical="center"/>
    </xf>
    <xf numFmtId="0" fontId="38" fillId="15" borderId="2" xfId="0" applyFont="1" applyFill="1" applyBorder="1" applyAlignment="1">
      <alignment horizontal="justify" vertical="center"/>
    </xf>
    <xf numFmtId="4" fontId="38" fillId="15" borderId="2" xfId="0" applyNumberFormat="1" applyFont="1" applyFill="1" applyBorder="1" applyAlignment="1">
      <alignment horizontal="center" vertical="center"/>
    </xf>
    <xf numFmtId="178" fontId="7" fillId="0" borderId="0" xfId="0" applyNumberFormat="1" applyFont="1"/>
    <xf numFmtId="0" fontId="24" fillId="0" borderId="0" xfId="0" applyFont="1" applyAlignment="1">
      <alignment horizontal="left" indent="1"/>
    </xf>
    <xf numFmtId="0" fontId="24" fillId="0" borderId="0" xfId="0" applyFont="1"/>
    <xf numFmtId="178" fontId="24" fillId="0" borderId="0" xfId="0" applyNumberFormat="1" applyFont="1"/>
    <xf numFmtId="0" fontId="33" fillId="0" borderId="0" xfId="0" applyFont="1" applyAlignment="1">
      <alignment horizontal="left" indent="2"/>
    </xf>
    <xf numFmtId="0" fontId="33" fillId="0" borderId="0" xfId="0" applyFont="1"/>
    <xf numFmtId="178" fontId="33" fillId="0" borderId="0" xfId="0" applyNumberFormat="1" applyFont="1"/>
    <xf numFmtId="0" fontId="36" fillId="0" borderId="0" xfId="0" applyFont="1" applyAlignment="1">
      <alignment vertical="center"/>
    </xf>
    <xf numFmtId="0" fontId="24" fillId="0" borderId="0" xfId="0" applyFont="1" applyAlignment="1">
      <alignment vertical="center"/>
    </xf>
    <xf numFmtId="0" fontId="47" fillId="17" borderId="37" xfId="26" applyFont="1" applyFill="1" applyBorder="1" applyAlignment="1">
      <alignment horizontal="center" vertical="center"/>
    </xf>
    <xf numFmtId="0" fontId="47" fillId="17" borderId="50" xfId="26" applyFont="1" applyFill="1" applyBorder="1" applyAlignment="1">
      <alignment horizontal="center" vertical="center"/>
    </xf>
    <xf numFmtId="0" fontId="48" fillId="18" borderId="71" xfId="14" applyFont="1" applyFill="1" applyBorder="1" applyAlignment="1">
      <alignment horizontal="center"/>
    </xf>
    <xf numFmtId="0" fontId="48" fillId="18" borderId="84" xfId="14" applyFont="1" applyFill="1" applyBorder="1" applyAlignment="1">
      <alignment horizontal="center" vertical="center"/>
    </xf>
    <xf numFmtId="0" fontId="49" fillId="18" borderId="86" xfId="14" applyFont="1" applyFill="1" applyBorder="1" applyAlignment="1">
      <alignment horizontal="center"/>
    </xf>
    <xf numFmtId="0" fontId="49" fillId="18" borderId="87" xfId="14" applyFont="1" applyFill="1" applyBorder="1" applyAlignment="1">
      <alignment horizontal="center" vertical="center"/>
    </xf>
    <xf numFmtId="0" fontId="49" fillId="18" borderId="77" xfId="14" applyFont="1" applyFill="1" applyBorder="1" applyAlignment="1">
      <alignment horizontal="center" vertical="center"/>
    </xf>
    <xf numFmtId="0" fontId="48" fillId="0" borderId="88" xfId="0" applyFont="1" applyBorder="1" applyAlignment="1">
      <alignment horizontal="left"/>
    </xf>
    <xf numFmtId="176" fontId="51" fillId="0" borderId="89" xfId="14" applyNumberFormat="1" applyFont="1" applyBorder="1"/>
    <xf numFmtId="176" fontId="51" fillId="19" borderId="90" xfId="14" applyNumberFormat="1" applyFont="1" applyFill="1" applyBorder="1"/>
    <xf numFmtId="0" fontId="48" fillId="0" borderId="91" xfId="0" applyFont="1" applyBorder="1" applyAlignment="1">
      <alignment horizontal="left"/>
    </xf>
    <xf numFmtId="176" fontId="51" fillId="0" borderId="92" xfId="14" applyNumberFormat="1" applyFont="1" applyBorder="1"/>
    <xf numFmtId="176" fontId="51" fillId="19" borderId="93" xfId="14" applyNumberFormat="1" applyFont="1" applyFill="1" applyBorder="1"/>
    <xf numFmtId="176" fontId="51" fillId="0" borderId="93" xfId="14" applyNumberFormat="1" applyFont="1" applyBorder="1"/>
    <xf numFmtId="0" fontId="52" fillId="0" borderId="0" xfId="0" applyFont="1"/>
    <xf numFmtId="0" fontId="53" fillId="0" borderId="0" xfId="0" applyFont="1"/>
    <xf numFmtId="0" fontId="54" fillId="0" borderId="0" xfId="0" applyFont="1"/>
    <xf numFmtId="0" fontId="7" fillId="0" borderId="0" xfId="0" applyFont="1" applyAlignment="1">
      <alignment horizontal="center" vertical="center"/>
    </xf>
    <xf numFmtId="0" fontId="52" fillId="16" borderId="96" xfId="0" applyFont="1" applyFill="1" applyBorder="1" applyAlignment="1">
      <alignment horizontal="center" vertical="center"/>
    </xf>
    <xf numFmtId="0" fontId="52" fillId="16" borderId="97" xfId="0" applyFont="1" applyFill="1" applyBorder="1" applyAlignment="1">
      <alignment horizontal="center" vertical="center"/>
    </xf>
    <xf numFmtId="0" fontId="52" fillId="16" borderId="98" xfId="0" applyFont="1" applyFill="1" applyBorder="1" applyAlignment="1">
      <alignment horizontal="center" vertical="center"/>
    </xf>
    <xf numFmtId="0" fontId="52" fillId="16" borderId="95" xfId="0" applyFont="1" applyFill="1" applyBorder="1" applyAlignment="1">
      <alignment horizontal="center" vertical="center"/>
    </xf>
    <xf numFmtId="0" fontId="55" fillId="11" borderId="6" xfId="0" applyFont="1" applyFill="1" applyBorder="1"/>
    <xf numFmtId="10" fontId="55" fillId="11" borderId="6" xfId="2" applyNumberFormat="1" applyFont="1" applyFill="1" applyBorder="1" applyAlignment="1">
      <alignment horizontal="center" vertical="center"/>
    </xf>
    <xf numFmtId="10" fontId="55" fillId="11" borderId="95" xfId="2" applyNumberFormat="1" applyFont="1" applyFill="1" applyBorder="1" applyAlignment="1">
      <alignment horizontal="center" vertical="center"/>
    </xf>
    <xf numFmtId="0" fontId="55" fillId="11" borderId="0" xfId="0" applyFont="1" applyFill="1"/>
    <xf numFmtId="10" fontId="55" fillId="11" borderId="0" xfId="2" applyNumberFormat="1" applyFont="1" applyFill="1" applyBorder="1" applyAlignment="1">
      <alignment horizontal="center" vertical="center"/>
    </xf>
    <xf numFmtId="10" fontId="55" fillId="11" borderId="72" xfId="2" applyNumberFormat="1" applyFont="1" applyFill="1" applyBorder="1" applyAlignment="1">
      <alignment horizontal="center" vertical="center"/>
    </xf>
    <xf numFmtId="49" fontId="55" fillId="11" borderId="0" xfId="0" applyNumberFormat="1" applyFont="1" applyFill="1"/>
    <xf numFmtId="0" fontId="55" fillId="20" borderId="0" xfId="0" applyFont="1" applyFill="1"/>
    <xf numFmtId="10" fontId="55" fillId="20" borderId="0" xfId="2" applyNumberFormat="1" applyFont="1" applyFill="1" applyBorder="1" applyAlignment="1">
      <alignment horizontal="center" vertical="center"/>
    </xf>
    <xf numFmtId="10" fontId="55" fillId="20" borderId="72" xfId="2" applyNumberFormat="1" applyFont="1" applyFill="1" applyBorder="1" applyAlignment="1">
      <alignment horizontal="center" vertical="center"/>
    </xf>
    <xf numFmtId="0" fontId="55" fillId="20" borderId="2" xfId="0" applyFont="1" applyFill="1" applyBorder="1"/>
    <xf numFmtId="10" fontId="55" fillId="20" borderId="2" xfId="2" applyNumberFormat="1" applyFont="1" applyFill="1" applyBorder="1" applyAlignment="1">
      <alignment horizontal="center" vertical="center"/>
    </xf>
    <xf numFmtId="10" fontId="55" fillId="20" borderId="77" xfId="2" applyNumberFormat="1" applyFont="1" applyFill="1" applyBorder="1" applyAlignment="1">
      <alignment horizontal="center" vertical="center"/>
    </xf>
    <xf numFmtId="0" fontId="57" fillId="21" borderId="6" xfId="0" applyFont="1" applyFill="1" applyBorder="1"/>
    <xf numFmtId="10" fontId="57" fillId="21" borderId="6" xfId="0" applyNumberFormat="1" applyFont="1" applyFill="1" applyBorder="1" applyAlignment="1">
      <alignment horizontal="center"/>
    </xf>
    <xf numFmtId="10" fontId="57" fillId="21" borderId="95" xfId="0" applyNumberFormat="1" applyFont="1" applyFill="1" applyBorder="1" applyAlignment="1">
      <alignment horizontal="center"/>
    </xf>
    <xf numFmtId="0" fontId="57" fillId="21" borderId="0" xfId="0" applyFont="1" applyFill="1"/>
    <xf numFmtId="10" fontId="57" fillId="21" borderId="0" xfId="0" applyNumberFormat="1" applyFont="1" applyFill="1" applyAlignment="1">
      <alignment horizontal="center"/>
    </xf>
    <xf numFmtId="10" fontId="57" fillId="21" borderId="72" xfId="0" applyNumberFormat="1" applyFont="1" applyFill="1" applyBorder="1" applyAlignment="1">
      <alignment horizontal="center"/>
    </xf>
    <xf numFmtId="0" fontId="57" fillId="22" borderId="0" xfId="0" applyFont="1" applyFill="1"/>
    <xf numFmtId="10" fontId="57" fillId="22" borderId="0" xfId="0" applyNumberFormat="1" applyFont="1" applyFill="1" applyAlignment="1">
      <alignment horizontal="center"/>
    </xf>
    <xf numFmtId="10" fontId="57" fillId="22" borderId="72" xfId="0" applyNumberFormat="1" applyFont="1" applyFill="1" applyBorder="1" applyAlignment="1">
      <alignment horizontal="center"/>
    </xf>
    <xf numFmtId="0" fontId="57" fillId="22" borderId="2" xfId="0" applyFont="1" applyFill="1" applyBorder="1"/>
    <xf numFmtId="10" fontId="57" fillId="22" borderId="2" xfId="0" applyNumberFormat="1" applyFont="1" applyFill="1" applyBorder="1" applyAlignment="1">
      <alignment horizontal="center"/>
    </xf>
    <xf numFmtId="10" fontId="57" fillId="22" borderId="77" xfId="0" applyNumberFormat="1" applyFont="1" applyFill="1" applyBorder="1" applyAlignment="1">
      <alignment horizontal="center"/>
    </xf>
    <xf numFmtId="0" fontId="57" fillId="22" borderId="2" xfId="0" applyFont="1" applyFill="1" applyBorder="1" applyAlignment="1">
      <alignment vertical="center"/>
    </xf>
    <xf numFmtId="10" fontId="57" fillId="22" borderId="2" xfId="0" applyNumberFormat="1" applyFont="1" applyFill="1" applyBorder="1" applyAlignment="1">
      <alignment horizontal="center" vertical="center"/>
    </xf>
    <xf numFmtId="10" fontId="57" fillId="22" borderId="77" xfId="0" applyNumberFormat="1" applyFont="1" applyFill="1" applyBorder="1" applyAlignment="1">
      <alignment horizontal="center" vertical="center"/>
    </xf>
    <xf numFmtId="0" fontId="0" fillId="0" borderId="44" xfId="0" applyBorder="1"/>
    <xf numFmtId="0" fontId="52" fillId="16" borderId="99" xfId="0" applyFont="1" applyFill="1" applyBorder="1" applyAlignment="1">
      <alignment horizontal="center" vertical="center"/>
    </xf>
    <xf numFmtId="0" fontId="52" fillId="16" borderId="100" xfId="0" applyFont="1" applyFill="1" applyBorder="1" applyAlignment="1">
      <alignment horizontal="center" vertical="center"/>
    </xf>
    <xf numFmtId="0" fontId="60" fillId="11" borderId="6" xfId="0" applyFont="1" applyFill="1" applyBorder="1"/>
    <xf numFmtId="2" fontId="61" fillId="11" borderId="99" xfId="0" applyNumberFormat="1" applyFont="1" applyFill="1" applyBorder="1" applyAlignment="1">
      <alignment horizontal="center"/>
    </xf>
    <xf numFmtId="2" fontId="61" fillId="11" borderId="95" xfId="0" applyNumberFormat="1" applyFont="1" applyFill="1" applyBorder="1" applyAlignment="1">
      <alignment horizontal="center"/>
    </xf>
    <xf numFmtId="0" fontId="60" fillId="11" borderId="0" xfId="0" applyFont="1" applyFill="1"/>
    <xf numFmtId="2" fontId="61" fillId="11" borderId="101" xfId="0" applyNumberFormat="1" applyFont="1" applyFill="1" applyBorder="1" applyAlignment="1">
      <alignment horizontal="center"/>
    </xf>
    <xf numFmtId="2" fontId="61" fillId="11" borderId="72" xfId="0" applyNumberFormat="1" applyFont="1" applyFill="1" applyBorder="1" applyAlignment="1">
      <alignment horizontal="center"/>
    </xf>
    <xf numFmtId="0" fontId="60" fillId="11" borderId="2" xfId="0" applyFont="1" applyFill="1" applyBorder="1"/>
    <xf numFmtId="2" fontId="61" fillId="11" borderId="102" xfId="0" applyNumberFormat="1" applyFont="1" applyFill="1" applyBorder="1" applyAlignment="1">
      <alignment horizontal="center"/>
    </xf>
    <xf numFmtId="2" fontId="61" fillId="11" borderId="77" xfId="0" applyNumberFormat="1" applyFont="1" applyFill="1" applyBorder="1" applyAlignment="1">
      <alignment horizontal="center"/>
    </xf>
    <xf numFmtId="2" fontId="61" fillId="0" borderId="101" xfId="0" applyNumberFormat="1" applyFont="1" applyBorder="1" applyAlignment="1">
      <alignment horizontal="center"/>
    </xf>
    <xf numFmtId="2" fontId="61" fillId="0" borderId="72" xfId="0" applyNumberFormat="1" applyFont="1" applyBorder="1" applyAlignment="1">
      <alignment horizontal="center"/>
    </xf>
    <xf numFmtId="0" fontId="60" fillId="11" borderId="99" xfId="0" applyFont="1" applyFill="1" applyBorder="1"/>
    <xf numFmtId="0" fontId="60" fillId="11" borderId="101" xfId="0" applyFont="1" applyFill="1" applyBorder="1"/>
    <xf numFmtId="0" fontId="60" fillId="11" borderId="102" xfId="0" applyFont="1" applyFill="1" applyBorder="1"/>
    <xf numFmtId="0" fontId="43" fillId="0" borderId="0" xfId="0" applyFont="1"/>
    <xf numFmtId="0" fontId="43" fillId="0" borderId="0" xfId="0" applyFont="1" applyAlignment="1">
      <alignment horizontal="left" vertical="center"/>
    </xf>
    <xf numFmtId="0" fontId="62" fillId="0" borderId="0" xfId="0" applyFont="1" applyAlignment="1">
      <alignment horizontal="left" vertical="center"/>
    </xf>
    <xf numFmtId="0" fontId="12" fillId="16" borderId="94" xfId="0" applyFont="1" applyFill="1" applyBorder="1" applyAlignment="1">
      <alignment horizontal="center" vertical="center"/>
    </xf>
    <xf numFmtId="0" fontId="12" fillId="16" borderId="95" xfId="0" applyFont="1" applyFill="1" applyBorder="1" applyAlignment="1">
      <alignment horizontal="center" vertical="center"/>
    </xf>
    <xf numFmtId="0" fontId="6" fillId="0" borderId="71" xfId="0" applyFont="1" applyBorder="1"/>
    <xf numFmtId="166" fontId="7" fillId="0" borderId="99" xfId="0" applyNumberFormat="1" applyFont="1" applyBorder="1" applyAlignment="1">
      <alignment horizontal="center" vertical="center"/>
    </xf>
    <xf numFmtId="166" fontId="7" fillId="0" borderId="101" xfId="0" applyNumberFormat="1" applyFont="1" applyBorder="1" applyAlignment="1">
      <alignment horizontal="center" vertical="center"/>
    </xf>
    <xf numFmtId="0" fontId="7" fillId="0" borderId="101" xfId="0" applyFont="1" applyBorder="1" applyAlignment="1">
      <alignment horizontal="center" vertical="center"/>
    </xf>
    <xf numFmtId="0" fontId="6" fillId="0" borderId="86" xfId="0" applyFont="1" applyBorder="1"/>
    <xf numFmtId="166" fontId="7" fillId="0" borderId="102" xfId="0" applyNumberFormat="1" applyFont="1" applyBorder="1" applyAlignment="1">
      <alignment horizontal="center" vertical="center"/>
    </xf>
    <xf numFmtId="0" fontId="0" fillId="0" borderId="0" xfId="0" applyAlignment="1">
      <alignment horizontal="left"/>
    </xf>
    <xf numFmtId="0" fontId="0" fillId="0" borderId="0" xfId="0" applyAlignment="1">
      <alignment horizontal="center"/>
    </xf>
    <xf numFmtId="0" fontId="65" fillId="13" borderId="94" xfId="0" applyFont="1" applyFill="1" applyBorder="1" applyAlignment="1">
      <alignment horizontal="center" vertical="center"/>
    </xf>
    <xf numFmtId="0" fontId="65" fillId="13" borderId="103" xfId="0" applyFont="1" applyFill="1" applyBorder="1" applyAlignment="1">
      <alignment horizontal="center" vertical="center"/>
    </xf>
    <xf numFmtId="0" fontId="65" fillId="13" borderId="104" xfId="0" applyFont="1" applyFill="1" applyBorder="1" applyAlignment="1">
      <alignment horizontal="center" vertical="center"/>
    </xf>
    <xf numFmtId="0" fontId="10" fillId="0" borderId="71" xfId="0" applyFont="1" applyBorder="1" applyAlignment="1">
      <alignment horizontal="left" vertical="center" wrapText="1"/>
    </xf>
    <xf numFmtId="178" fontId="11" fillId="0" borderId="0" xfId="0" applyNumberFormat="1" applyFont="1" applyAlignment="1">
      <alignment horizontal="center" vertical="center"/>
    </xf>
    <xf numFmtId="178" fontId="11" fillId="0" borderId="72" xfId="0" applyNumberFormat="1" applyFont="1" applyBorder="1" applyAlignment="1">
      <alignment horizontal="center" vertical="center"/>
    </xf>
    <xf numFmtId="0" fontId="10" fillId="15" borderId="71" xfId="0" applyFont="1" applyFill="1" applyBorder="1" applyAlignment="1">
      <alignment horizontal="left" vertical="center" wrapText="1"/>
    </xf>
    <xf numFmtId="178" fontId="11" fillId="15" borderId="0" xfId="0" applyNumberFormat="1" applyFont="1" applyFill="1" applyAlignment="1">
      <alignment horizontal="center" vertical="center"/>
    </xf>
    <xf numFmtId="178" fontId="11" fillId="15" borderId="72" xfId="0" applyNumberFormat="1" applyFont="1" applyFill="1" applyBorder="1" applyAlignment="1">
      <alignment horizontal="center" vertical="center"/>
    </xf>
    <xf numFmtId="0" fontId="11" fillId="0" borderId="71" xfId="0" applyFont="1" applyBorder="1" applyAlignment="1">
      <alignment vertical="center" wrapText="1"/>
    </xf>
    <xf numFmtId="178" fontId="27" fillId="0" borderId="0" xfId="0" applyNumberFormat="1" applyFont="1" applyAlignment="1">
      <alignment horizontal="center" vertical="center"/>
    </xf>
    <xf numFmtId="178" fontId="27" fillId="0" borderId="72" xfId="0" applyNumberFormat="1" applyFont="1" applyBorder="1" applyAlignment="1">
      <alignment horizontal="center" vertical="center"/>
    </xf>
    <xf numFmtId="0" fontId="27" fillId="15" borderId="71" xfId="0" applyFont="1" applyFill="1" applyBorder="1" applyAlignment="1">
      <alignment vertical="center" wrapText="1"/>
    </xf>
    <xf numFmtId="178" fontId="27" fillId="15" borderId="0" xfId="0" applyNumberFormat="1" applyFont="1" applyFill="1" applyAlignment="1">
      <alignment horizontal="center" vertical="center"/>
    </xf>
    <xf numFmtId="178" fontId="27" fillId="15" borderId="72" xfId="0" applyNumberFormat="1" applyFont="1" applyFill="1" applyBorder="1" applyAlignment="1">
      <alignment horizontal="center" vertical="center"/>
    </xf>
    <xf numFmtId="0" fontId="11" fillId="15" borderId="71" xfId="0" applyFont="1" applyFill="1" applyBorder="1" applyAlignment="1">
      <alignment horizontal="left" vertical="center" wrapText="1"/>
    </xf>
    <xf numFmtId="0" fontId="11" fillId="15" borderId="86" xfId="0" applyFont="1" applyFill="1" applyBorder="1" applyAlignment="1">
      <alignment horizontal="left" vertical="center" wrapText="1"/>
    </xf>
    <xf numFmtId="178" fontId="27" fillId="15" borderId="2" xfId="0" applyNumberFormat="1" applyFont="1" applyFill="1" applyBorder="1" applyAlignment="1">
      <alignment horizontal="center" vertical="center"/>
    </xf>
    <xf numFmtId="178" fontId="27" fillId="15" borderId="77" xfId="0" applyNumberFormat="1" applyFont="1" applyFill="1" applyBorder="1" applyAlignment="1">
      <alignment horizontal="center" vertical="center"/>
    </xf>
    <xf numFmtId="0" fontId="66" fillId="0" borderId="0" xfId="0" applyFont="1" applyAlignment="1">
      <alignment vertical="center"/>
    </xf>
    <xf numFmtId="0" fontId="14"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top"/>
    </xf>
    <xf numFmtId="2" fontId="35" fillId="0" borderId="0" xfId="0" applyNumberFormat="1" applyFont="1" applyAlignment="1">
      <alignment horizontal="left" vertical="center"/>
    </xf>
    <xf numFmtId="0" fontId="68" fillId="0" borderId="0" xfId="0" applyFont="1"/>
    <xf numFmtId="0" fontId="0" fillId="0" borderId="38" xfId="0" applyBorder="1"/>
    <xf numFmtId="0" fontId="69" fillId="0" borderId="0" xfId="0" applyFont="1"/>
    <xf numFmtId="0" fontId="42" fillId="23" borderId="105" xfId="0" applyFont="1" applyFill="1" applyBorder="1" applyAlignment="1">
      <alignment horizontal="center" vertical="center" wrapText="1"/>
    </xf>
    <xf numFmtId="0" fontId="42" fillId="23" borderId="105" xfId="0" applyFont="1" applyFill="1" applyBorder="1" applyAlignment="1">
      <alignment horizontal="center" vertical="center"/>
    </xf>
    <xf numFmtId="0" fontId="0" fillId="0" borderId="106" xfId="0" applyBorder="1"/>
    <xf numFmtId="178" fontId="0" fillId="0" borderId="106" xfId="0" applyNumberFormat="1" applyBorder="1" applyAlignment="1">
      <alignment horizontal="center" vertical="center"/>
    </xf>
    <xf numFmtId="0" fontId="0" fillId="0" borderId="106" xfId="0" applyBorder="1" applyAlignment="1">
      <alignment horizontal="center"/>
    </xf>
    <xf numFmtId="178" fontId="0" fillId="0" borderId="106" xfId="0" applyNumberFormat="1" applyBorder="1" applyAlignment="1">
      <alignment horizontal="center"/>
    </xf>
    <xf numFmtId="0" fontId="71" fillId="0" borderId="106" xfId="27" applyFont="1" applyBorder="1" applyAlignment="1">
      <alignment horizontal="left" vertical="center"/>
    </xf>
    <xf numFmtId="0" fontId="35" fillId="0" borderId="0" xfId="0" applyFont="1" applyAlignment="1">
      <alignment horizontal="left" vertical="center"/>
    </xf>
    <xf numFmtId="0" fontId="0" fillId="0" borderId="58" xfId="0" applyBorder="1"/>
    <xf numFmtId="0" fontId="71" fillId="0" borderId="107" xfId="27" applyFont="1" applyBorder="1" applyAlignment="1">
      <alignment horizontal="left" vertical="center"/>
    </xf>
    <xf numFmtId="178" fontId="0" fillId="0" borderId="105" xfId="0" applyNumberFormat="1" applyBorder="1" applyAlignment="1">
      <alignment horizontal="center" vertical="center"/>
    </xf>
    <xf numFmtId="0" fontId="0" fillId="0" borderId="84" xfId="0" applyBorder="1"/>
    <xf numFmtId="178" fontId="0" fillId="0" borderId="108" xfId="0" applyNumberFormat="1" applyBorder="1" applyAlignment="1">
      <alignment horizontal="center" vertical="center"/>
    </xf>
    <xf numFmtId="0" fontId="71" fillId="0" borderId="84" xfId="27" applyFont="1" applyBorder="1" applyAlignment="1">
      <alignment horizontal="left" vertical="center" wrapText="1"/>
    </xf>
    <xf numFmtId="178" fontId="0" fillId="0" borderId="108" xfId="0" applyNumberFormat="1" applyBorder="1" applyAlignment="1">
      <alignment horizontal="center"/>
    </xf>
    <xf numFmtId="0" fontId="71" fillId="0" borderId="84" xfId="27" applyFont="1" applyBorder="1" applyAlignment="1">
      <alignment horizontal="left" vertical="center"/>
    </xf>
    <xf numFmtId="0" fontId="0" fillId="0" borderId="109" xfId="0" applyBorder="1"/>
    <xf numFmtId="0" fontId="71" fillId="0" borderId="92" xfId="27" applyFont="1" applyBorder="1" applyAlignment="1">
      <alignment horizontal="left" vertical="center"/>
    </xf>
    <xf numFmtId="178" fontId="0" fillId="0" borderId="110" xfId="0" applyNumberFormat="1" applyBorder="1" applyAlignment="1">
      <alignment horizontal="center" vertical="center"/>
    </xf>
    <xf numFmtId="0" fontId="72" fillId="0" borderId="0" xfId="0" applyFont="1" applyAlignment="1">
      <alignment horizontal="right"/>
    </xf>
    <xf numFmtId="166" fontId="72" fillId="0" borderId="0" xfId="0" applyNumberFormat="1" applyFont="1" applyAlignment="1">
      <alignment horizontal="right"/>
    </xf>
    <xf numFmtId="17" fontId="73" fillId="0" borderId="106" xfId="0" applyNumberFormat="1" applyFont="1" applyBorder="1" applyAlignment="1">
      <alignment horizontal="right"/>
    </xf>
    <xf numFmtId="2" fontId="73" fillId="0" borderId="106" xfId="0" applyNumberFormat="1" applyFont="1" applyBorder="1" applyAlignment="1">
      <alignment horizontal="right"/>
    </xf>
    <xf numFmtId="2" fontId="0" fillId="0" borderId="106" xfId="0" applyNumberFormat="1" applyBorder="1"/>
    <xf numFmtId="0" fontId="0" fillId="0" borderId="106" xfId="0" applyBorder="1" applyAlignment="1">
      <alignment horizontal="center" vertical="center"/>
    </xf>
    <xf numFmtId="0" fontId="0" fillId="0" borderId="108" xfId="0" applyBorder="1" applyAlignment="1">
      <alignment horizontal="center" vertical="center"/>
    </xf>
    <xf numFmtId="17" fontId="0" fillId="0" borderId="0" xfId="0" applyNumberFormat="1"/>
    <xf numFmtId="2" fontId="0" fillId="0" borderId="0" xfId="0" applyNumberFormat="1"/>
    <xf numFmtId="0" fontId="3" fillId="0" borderId="106" xfId="0" applyFont="1" applyBorder="1" applyAlignment="1">
      <alignment horizontal="center" vertical="center"/>
    </xf>
    <xf numFmtId="17" fontId="0" fillId="0" borderId="106" xfId="0" applyNumberFormat="1" applyBorder="1" applyAlignment="1">
      <alignment horizontal="center" vertical="center"/>
    </xf>
    <xf numFmtId="166" fontId="0" fillId="0" borderId="106" xfId="2" applyNumberFormat="1" applyFont="1" applyBorder="1"/>
    <xf numFmtId="0" fontId="0" fillId="0" borderId="106" xfId="0" applyBorder="1" applyAlignment="1">
      <alignment horizontal="right"/>
    </xf>
    <xf numFmtId="0" fontId="0" fillId="0" borderId="106" xfId="0" applyBorder="1" applyAlignment="1">
      <alignment horizontal="right" vertical="center"/>
    </xf>
    <xf numFmtId="0" fontId="74" fillId="0" borderId="0" xfId="0" applyFont="1"/>
    <xf numFmtId="0" fontId="0" fillId="0" borderId="0" xfId="0" applyAlignment="1">
      <alignment horizontal="right"/>
    </xf>
    <xf numFmtId="0" fontId="69" fillId="0" borderId="0" xfId="0" applyFont="1" applyAlignment="1">
      <alignment horizontal="center" vertical="center"/>
    </xf>
    <xf numFmtId="0" fontId="3" fillId="0" borderId="0" xfId="0" applyFont="1" applyAlignment="1">
      <alignment horizontal="center" vertical="center"/>
    </xf>
    <xf numFmtId="166" fontId="0" fillId="0" borderId="0" xfId="2" applyNumberFormat="1" applyFont="1" applyBorder="1"/>
    <xf numFmtId="17" fontId="0" fillId="0" borderId="0" xfId="0" applyNumberFormat="1" applyAlignment="1">
      <alignment vertical="center" wrapText="1"/>
    </xf>
    <xf numFmtId="0" fontId="0" fillId="0" borderId="0" xfId="0" applyAlignment="1">
      <alignment vertical="center" wrapText="1"/>
    </xf>
    <xf numFmtId="0" fontId="32" fillId="13" borderId="0" xfId="0" applyFont="1" applyFill="1"/>
    <xf numFmtId="178" fontId="32" fillId="13" borderId="0" xfId="0" applyNumberFormat="1" applyFont="1" applyFill="1"/>
    <xf numFmtId="0" fontId="12" fillId="13" borderId="0" xfId="0" applyFont="1" applyFill="1" applyAlignment="1">
      <alignment horizontal="center"/>
    </xf>
    <xf numFmtId="0" fontId="32" fillId="14" borderId="26" xfId="0" applyFont="1" applyFill="1" applyBorder="1" applyAlignment="1">
      <alignment horizontal="center" vertical="center" wrapText="1"/>
    </xf>
    <xf numFmtId="0" fontId="33" fillId="0" borderId="113" xfId="0" applyFont="1" applyBorder="1"/>
    <xf numFmtId="176" fontId="33" fillId="0" borderId="114" xfId="1" applyNumberFormat="1" applyFont="1" applyFill="1" applyBorder="1"/>
    <xf numFmtId="176" fontId="34" fillId="0" borderId="108" xfId="0" applyNumberFormat="1" applyFont="1" applyBorder="1" applyAlignment="1">
      <alignment horizontal="right"/>
    </xf>
    <xf numFmtId="176" fontId="34" fillId="0" borderId="83" xfId="0" applyNumberFormat="1" applyFont="1" applyBorder="1" applyAlignment="1">
      <alignment horizontal="right"/>
    </xf>
    <xf numFmtId="176" fontId="34" fillId="0" borderId="95" xfId="0" applyNumberFormat="1" applyFont="1" applyBorder="1" applyAlignment="1">
      <alignment horizontal="right"/>
    </xf>
    <xf numFmtId="176" fontId="34" fillId="0" borderId="0" xfId="0" applyNumberFormat="1" applyFont="1" applyAlignment="1">
      <alignment horizontal="right"/>
    </xf>
    <xf numFmtId="176" fontId="34" fillId="0" borderId="72" xfId="0" applyNumberFormat="1" applyFont="1" applyBorder="1" applyAlignment="1">
      <alignment horizontal="right"/>
    </xf>
    <xf numFmtId="0" fontId="33" fillId="12" borderId="113" xfId="0" applyFont="1" applyFill="1" applyBorder="1"/>
    <xf numFmtId="176" fontId="33" fillId="12" borderId="108" xfId="0" applyNumberFormat="1" applyFont="1" applyFill="1" applyBorder="1"/>
    <xf numFmtId="176" fontId="34" fillId="25" borderId="108" xfId="0" applyNumberFormat="1" applyFont="1" applyFill="1" applyBorder="1"/>
    <xf numFmtId="176" fontId="34" fillId="12" borderId="0" xfId="0" applyNumberFormat="1" applyFont="1" applyFill="1"/>
    <xf numFmtId="176" fontId="34" fillId="12" borderId="108" xfId="0" applyNumberFormat="1" applyFont="1" applyFill="1" applyBorder="1" applyAlignment="1">
      <alignment horizontal="right"/>
    </xf>
    <xf numFmtId="176" fontId="34" fillId="12" borderId="72" xfId="0" applyNumberFormat="1" applyFont="1" applyFill="1" applyBorder="1" applyAlignment="1">
      <alignment horizontal="right"/>
    </xf>
    <xf numFmtId="176" fontId="34" fillId="0" borderId="108" xfId="1" applyNumberFormat="1" applyFont="1" applyFill="1" applyBorder="1"/>
    <xf numFmtId="176" fontId="34" fillId="0" borderId="84" xfId="1" applyNumberFormat="1" applyFont="1" applyFill="1" applyBorder="1"/>
    <xf numFmtId="176" fontId="34" fillId="0" borderId="114" xfId="0" applyNumberFormat="1" applyFont="1" applyBorder="1" applyAlignment="1">
      <alignment horizontal="right"/>
    </xf>
    <xf numFmtId="176" fontId="33" fillId="0" borderId="108" xfId="1" applyNumberFormat="1" applyFont="1" applyFill="1" applyBorder="1"/>
    <xf numFmtId="176" fontId="34" fillId="0" borderId="114" xfId="1" applyNumberFormat="1" applyFont="1" applyFill="1" applyBorder="1"/>
    <xf numFmtId="176" fontId="33" fillId="12" borderId="108" xfId="1" applyNumberFormat="1" applyFont="1" applyFill="1" applyBorder="1"/>
    <xf numFmtId="176" fontId="34" fillId="25" borderId="108" xfId="1" applyNumberFormat="1" applyFont="1" applyFill="1" applyBorder="1"/>
    <xf numFmtId="176" fontId="34" fillId="12" borderId="0" xfId="1" applyNumberFormat="1" applyFont="1" applyFill="1" applyBorder="1"/>
    <xf numFmtId="176" fontId="33" fillId="0" borderId="108" xfId="1" applyNumberFormat="1" applyFont="1" applyFill="1" applyBorder="1" applyAlignment="1"/>
    <xf numFmtId="176" fontId="34" fillId="0" borderId="108" xfId="1" applyNumberFormat="1" applyFont="1" applyFill="1" applyBorder="1" applyAlignment="1"/>
    <xf numFmtId="176" fontId="34" fillId="0" borderId="114" xfId="1" applyNumberFormat="1" applyFont="1" applyFill="1" applyBorder="1" applyAlignment="1"/>
    <xf numFmtId="0" fontId="33" fillId="12" borderId="108" xfId="0" applyFont="1" applyFill="1" applyBorder="1"/>
    <xf numFmtId="0" fontId="33" fillId="25" borderId="108" xfId="0" applyFont="1" applyFill="1" applyBorder="1"/>
    <xf numFmtId="0" fontId="33" fillId="12" borderId="0" xfId="0" applyFont="1" applyFill="1"/>
    <xf numFmtId="0" fontId="34" fillId="0" borderId="113" xfId="0" applyFont="1" applyBorder="1"/>
    <xf numFmtId="2" fontId="33" fillId="0" borderId="114" xfId="0" quotePrefix="1" applyNumberFormat="1" applyFont="1" applyBorder="1" applyAlignment="1">
      <alignment horizontal="right"/>
    </xf>
    <xf numFmtId="2" fontId="33" fillId="0" borderId="108" xfId="0" quotePrefix="1" applyNumberFormat="1" applyFont="1" applyBorder="1" applyAlignment="1">
      <alignment horizontal="right"/>
    </xf>
    <xf numFmtId="2" fontId="33" fillId="0" borderId="0" xfId="0" quotePrefix="1" applyNumberFormat="1" applyFont="1" applyAlignment="1">
      <alignment horizontal="right"/>
    </xf>
    <xf numFmtId="2" fontId="33" fillId="0" borderId="72" xfId="0" quotePrefix="1" applyNumberFormat="1" applyFont="1" applyBorder="1" applyAlignment="1">
      <alignment horizontal="right"/>
    </xf>
    <xf numFmtId="2" fontId="34" fillId="0" borderId="108" xfId="0" applyNumberFormat="1" applyFont="1" applyBorder="1" applyAlignment="1">
      <alignment horizontal="right"/>
    </xf>
    <xf numFmtId="2" fontId="33" fillId="0" borderId="108" xfId="0" applyNumberFormat="1" applyFont="1" applyBorder="1" applyAlignment="1">
      <alignment horizontal="right"/>
    </xf>
    <xf numFmtId="2" fontId="34" fillId="0" borderId="114" xfId="0" quotePrefix="1" applyNumberFormat="1" applyFont="1" applyBorder="1" applyAlignment="1">
      <alignment horizontal="right"/>
    </xf>
    <xf numFmtId="2" fontId="34" fillId="0" borderId="108" xfId="0" quotePrefix="1" applyNumberFormat="1" applyFont="1" applyBorder="1" applyAlignment="1">
      <alignment horizontal="right"/>
    </xf>
    <xf numFmtId="2" fontId="33" fillId="0" borderId="108" xfId="0" applyNumberFormat="1" applyFont="1" applyBorder="1"/>
    <xf numFmtId="0" fontId="34" fillId="0" borderId="112" xfId="0" applyFont="1" applyBorder="1" applyAlignment="1">
      <alignment horizontal="left" indent="1"/>
    </xf>
    <xf numFmtId="4" fontId="34" fillId="0" borderId="85" xfId="1" applyNumberFormat="1" applyFont="1" applyFill="1" applyBorder="1"/>
    <xf numFmtId="2" fontId="33" fillId="0" borderId="85" xfId="0" quotePrefix="1" applyNumberFormat="1" applyFont="1" applyBorder="1" applyAlignment="1">
      <alignment horizontal="right"/>
    </xf>
    <xf numFmtId="2" fontId="33" fillId="0" borderId="77" xfId="0" quotePrefix="1" applyNumberFormat="1" applyFont="1" applyBorder="1" applyAlignment="1">
      <alignment horizontal="right"/>
    </xf>
    <xf numFmtId="0" fontId="32" fillId="24" borderId="83" xfId="0" applyFont="1" applyFill="1" applyBorder="1" applyAlignment="1">
      <alignment vertical="center"/>
    </xf>
    <xf numFmtId="0" fontId="33" fillId="0" borderId="111" xfId="0" applyFont="1" applyBorder="1"/>
    <xf numFmtId="178" fontId="33" fillId="0" borderId="83" xfId="0" applyNumberFormat="1" applyFont="1" applyBorder="1" applyAlignment="1">
      <alignment horizontal="right"/>
    </xf>
    <xf numFmtId="178" fontId="34" fillId="0" borderId="83" xfId="0" applyNumberFormat="1" applyFont="1" applyBorder="1" applyAlignment="1">
      <alignment horizontal="right"/>
    </xf>
    <xf numFmtId="178" fontId="34" fillId="0" borderId="95" xfId="0" applyNumberFormat="1" applyFont="1" applyBorder="1" applyAlignment="1">
      <alignment horizontal="right"/>
    </xf>
    <xf numFmtId="176" fontId="34" fillId="0" borderId="108" xfId="0" applyNumberFormat="1" applyFont="1" applyBorder="1"/>
    <xf numFmtId="176" fontId="34" fillId="0" borderId="72" xfId="0" applyNumberFormat="1" applyFont="1" applyBorder="1"/>
    <xf numFmtId="178" fontId="33" fillId="0" borderId="108" xfId="0" applyNumberFormat="1" applyFont="1" applyBorder="1"/>
    <xf numFmtId="178" fontId="34" fillId="0" borderId="108" xfId="0" applyNumberFormat="1" applyFont="1" applyBorder="1"/>
    <xf numFmtId="178" fontId="34" fillId="0" borderId="72" xfId="0" applyNumberFormat="1" applyFont="1" applyBorder="1"/>
    <xf numFmtId="178" fontId="34" fillId="0" borderId="114" xfId="0" applyNumberFormat="1" applyFont="1" applyBorder="1"/>
    <xf numFmtId="0" fontId="33" fillId="0" borderId="112" xfId="0" applyFont="1" applyBorder="1"/>
    <xf numFmtId="178" fontId="34" fillId="0" borderId="85" xfId="0" applyNumberFormat="1" applyFont="1" applyBorder="1"/>
    <xf numFmtId="178" fontId="34" fillId="0" borderId="77" xfId="0" applyNumberFormat="1" applyFont="1" applyBorder="1"/>
    <xf numFmtId="0" fontId="4" fillId="0" borderId="0" xfId="0" applyFont="1" applyAlignment="1">
      <alignment vertical="center"/>
    </xf>
    <xf numFmtId="0" fontId="77" fillId="0" borderId="0" xfId="0" applyFont="1" applyAlignment="1">
      <alignment horizontal="center" vertical="center"/>
    </xf>
    <xf numFmtId="0" fontId="24" fillId="0" borderId="113" xfId="0" applyFont="1" applyBorder="1"/>
    <xf numFmtId="176" fontId="78" fillId="9" borderId="108" xfId="0" applyNumberFormat="1" applyFont="1" applyFill="1" applyBorder="1" applyAlignment="1">
      <alignment horizontal="center"/>
    </xf>
    <xf numFmtId="176" fontId="78" fillId="9" borderId="115" xfId="0" applyNumberFormat="1" applyFont="1" applyFill="1" applyBorder="1" applyAlignment="1">
      <alignment horizontal="center"/>
    </xf>
    <xf numFmtId="176" fontId="34" fillId="9" borderId="108" xfId="0" applyNumberFormat="1" applyFont="1" applyFill="1" applyBorder="1" applyAlignment="1">
      <alignment horizontal="center"/>
    </xf>
    <xf numFmtId="176" fontId="34" fillId="9" borderId="116" xfId="0" applyNumberFormat="1" applyFont="1" applyFill="1" applyBorder="1" applyAlignment="1">
      <alignment horizontal="center"/>
    </xf>
    <xf numFmtId="176" fontId="78" fillId="9" borderId="116" xfId="0" applyNumberFormat="1" applyFont="1" applyFill="1" applyBorder="1" applyAlignment="1">
      <alignment horizontal="center"/>
    </xf>
    <xf numFmtId="176" fontId="34" fillId="9" borderId="108" xfId="1" applyNumberFormat="1" applyFont="1" applyFill="1" applyBorder="1" applyAlignment="1">
      <alignment horizontal="center"/>
    </xf>
    <xf numFmtId="176" fontId="34" fillId="9" borderId="116" xfId="1" applyNumberFormat="1" applyFont="1" applyFill="1" applyBorder="1" applyAlignment="1">
      <alignment horizontal="center"/>
    </xf>
    <xf numFmtId="176" fontId="78" fillId="9" borderId="108" xfId="1" applyNumberFormat="1" applyFont="1" applyFill="1" applyBorder="1" applyAlignment="1">
      <alignment horizontal="center"/>
    </xf>
    <xf numFmtId="176" fontId="78" fillId="9" borderId="116" xfId="1" applyNumberFormat="1" applyFont="1" applyFill="1" applyBorder="1" applyAlignment="1">
      <alignment horizontal="center"/>
    </xf>
    <xf numFmtId="0" fontId="33" fillId="9" borderId="108" xfId="0" applyFont="1" applyFill="1" applyBorder="1" applyAlignment="1">
      <alignment horizontal="center"/>
    </xf>
    <xf numFmtId="0" fontId="33" fillId="9" borderId="116" xfId="0" applyFont="1" applyFill="1" applyBorder="1" applyAlignment="1">
      <alignment horizontal="center"/>
    </xf>
    <xf numFmtId="0" fontId="78" fillId="0" borderId="113" xfId="0" applyFont="1" applyBorder="1"/>
    <xf numFmtId="2" fontId="24" fillId="9" borderId="108" xfId="0" quotePrefix="1" applyNumberFormat="1" applyFont="1" applyFill="1" applyBorder="1" applyAlignment="1">
      <alignment horizontal="center"/>
    </xf>
    <xf numFmtId="2" fontId="24" fillId="9" borderId="116" xfId="0" quotePrefix="1" applyNumberFormat="1" applyFont="1" applyFill="1" applyBorder="1" applyAlignment="1">
      <alignment horizontal="center"/>
    </xf>
    <xf numFmtId="2" fontId="33" fillId="9" borderId="108" xfId="0" applyNumberFormat="1" applyFont="1" applyFill="1" applyBorder="1" applyAlignment="1">
      <alignment horizontal="center"/>
    </xf>
    <xf numFmtId="2" fontId="33" fillId="9" borderId="116" xfId="0" applyNumberFormat="1" applyFont="1" applyFill="1" applyBorder="1" applyAlignment="1">
      <alignment horizontal="center"/>
    </xf>
    <xf numFmtId="2" fontId="33" fillId="9" borderId="108" xfId="0" quotePrefix="1" applyNumberFormat="1" applyFont="1" applyFill="1" applyBorder="1" applyAlignment="1">
      <alignment horizontal="center"/>
    </xf>
    <xf numFmtId="2" fontId="33" fillId="9" borderId="116" xfId="0" quotePrefix="1" applyNumberFormat="1" applyFont="1" applyFill="1" applyBorder="1" applyAlignment="1">
      <alignment horizontal="center"/>
    </xf>
    <xf numFmtId="2" fontId="78" fillId="9" borderId="108" xfId="0" quotePrefix="1" applyNumberFormat="1" applyFont="1" applyFill="1" applyBorder="1" applyAlignment="1">
      <alignment horizontal="center"/>
    </xf>
    <xf numFmtId="2" fontId="78" fillId="9" borderId="116" xfId="0" quotePrefix="1" applyNumberFormat="1" applyFont="1" applyFill="1" applyBorder="1" applyAlignment="1">
      <alignment horizontal="center"/>
    </xf>
    <xf numFmtId="4" fontId="34" fillId="9" borderId="85" xfId="1" applyNumberFormat="1" applyFont="1" applyFill="1" applyBorder="1" applyAlignment="1">
      <alignment horizontal="center"/>
    </xf>
    <xf numFmtId="4" fontId="34" fillId="9" borderId="117" xfId="1" applyNumberFormat="1" applyFont="1" applyFill="1" applyBorder="1" applyAlignment="1">
      <alignment horizontal="center"/>
    </xf>
    <xf numFmtId="166" fontId="77" fillId="0" borderId="0" xfId="2" applyNumberFormat="1" applyFont="1" applyAlignment="1">
      <alignment horizontal="center" vertical="center"/>
    </xf>
    <xf numFmtId="0" fontId="36" fillId="0" borderId="0" xfId="0" applyFont="1"/>
    <xf numFmtId="0" fontId="79" fillId="0" borderId="0" xfId="0" applyFont="1" applyAlignment="1">
      <alignment vertical="center"/>
    </xf>
    <xf numFmtId="0" fontId="32" fillId="24" borderId="42" xfId="0" applyFont="1" applyFill="1" applyBorder="1" applyAlignment="1">
      <alignment horizontal="center" vertical="center"/>
    </xf>
    <xf numFmtId="0" fontId="24" fillId="0" borderId="42" xfId="0" applyFont="1" applyBorder="1" applyAlignment="1">
      <alignment horizontal="center" vertical="center" wrapText="1"/>
    </xf>
    <xf numFmtId="165" fontId="6" fillId="0" borderId="0" xfId="0" applyNumberFormat="1" applyFont="1" applyAlignment="1">
      <alignment horizontal="center" vertical="center"/>
    </xf>
    <xf numFmtId="168" fontId="7" fillId="0" borderId="0" xfId="1" applyNumberFormat="1" applyFont="1"/>
    <xf numFmtId="0" fontId="4" fillId="5" borderId="37" xfId="0" applyFont="1" applyFill="1" applyBorder="1"/>
    <xf numFmtId="165" fontId="7" fillId="5" borderId="120" xfId="0" applyNumberFormat="1" applyFont="1" applyFill="1" applyBorder="1" applyAlignment="1">
      <alignment horizontal="center" vertical="center"/>
    </xf>
    <xf numFmtId="179" fontId="7" fillId="0" borderId="0" xfId="0" applyNumberFormat="1" applyFont="1"/>
    <xf numFmtId="0" fontId="6" fillId="0" borderId="121" xfId="0" applyFont="1" applyBorder="1" applyAlignment="1">
      <alignment horizontal="left" vertical="center" wrapText="1" indent="1"/>
    </xf>
    <xf numFmtId="166" fontId="6" fillId="0" borderId="0" xfId="2" applyNumberFormat="1" applyFont="1" applyAlignment="1">
      <alignment horizontal="center" vertical="center"/>
    </xf>
    <xf numFmtId="2" fontId="7" fillId="0" borderId="0" xfId="1" applyNumberFormat="1" applyFont="1"/>
    <xf numFmtId="0" fontId="7" fillId="0" borderId="121" xfId="0" applyFont="1" applyBorder="1" applyAlignment="1">
      <alignment horizontal="left" vertical="center" wrapText="1" indent="2"/>
    </xf>
    <xf numFmtId="165" fontId="7" fillId="0" borderId="0" xfId="0" applyNumberFormat="1" applyFont="1" applyAlignment="1">
      <alignment horizontal="center" vertical="center"/>
    </xf>
    <xf numFmtId="166" fontId="7" fillId="0" borderId="0" xfId="2" applyNumberFormat="1" applyFont="1" applyAlignment="1">
      <alignment horizontal="center" vertical="center"/>
    </xf>
    <xf numFmtId="0" fontId="7" fillId="0" borderId="121" xfId="12" applyFont="1" applyBorder="1" applyAlignment="1">
      <alignment horizontal="left" vertical="center" wrapText="1" indent="2"/>
    </xf>
    <xf numFmtId="0" fontId="6" fillId="0" borderId="121" xfId="0" applyFont="1" applyBorder="1" applyAlignment="1">
      <alignment horizontal="left" vertical="center" indent="1"/>
    </xf>
    <xf numFmtId="180" fontId="7" fillId="0" borderId="0" xfId="0" applyNumberFormat="1" applyFont="1"/>
    <xf numFmtId="0" fontId="32" fillId="13" borderId="111" xfId="0" applyFont="1" applyFill="1" applyBorder="1" applyAlignment="1">
      <alignment horizontal="center" vertical="center"/>
    </xf>
    <xf numFmtId="0" fontId="32" fillId="13" borderId="83" xfId="0" applyFont="1" applyFill="1" applyBorder="1" applyAlignment="1">
      <alignment vertical="center"/>
    </xf>
    <xf numFmtId="0" fontId="32" fillId="13" borderId="115" xfId="0" applyFont="1" applyFill="1" applyBorder="1" applyAlignment="1">
      <alignment vertical="center"/>
    </xf>
    <xf numFmtId="0" fontId="32" fillId="13" borderId="111" xfId="0" applyFont="1" applyFill="1" applyBorder="1" applyAlignment="1">
      <alignment vertical="center"/>
    </xf>
    <xf numFmtId="0" fontId="32" fillId="13" borderId="83" xfId="0" applyFont="1" applyFill="1" applyBorder="1" applyAlignment="1">
      <alignment horizontal="center" vertical="center"/>
    </xf>
    <xf numFmtId="0" fontId="32" fillId="13" borderId="115" xfId="0" applyFont="1" applyFill="1" applyBorder="1" applyAlignment="1">
      <alignment horizontal="center" vertical="center"/>
    </xf>
    <xf numFmtId="0" fontId="32" fillId="13" borderId="42" xfId="0" applyFont="1" applyFill="1" applyBorder="1" applyAlignment="1">
      <alignment horizontal="center" vertical="center"/>
    </xf>
    <xf numFmtId="0" fontId="32" fillId="13" borderId="1" xfId="0" applyFont="1" applyFill="1" applyBorder="1" applyAlignment="1">
      <alignment horizontal="center" vertical="center"/>
    </xf>
    <xf numFmtId="176" fontId="78" fillId="4" borderId="118" xfId="0" applyNumberFormat="1" applyFont="1" applyFill="1" applyBorder="1" applyAlignment="1">
      <alignment horizontal="center"/>
    </xf>
    <xf numFmtId="176" fontId="78" fillId="4" borderId="119" xfId="0" applyNumberFormat="1" applyFont="1" applyFill="1" applyBorder="1" applyAlignment="1">
      <alignment horizontal="center"/>
    </xf>
    <xf numFmtId="0" fontId="12" fillId="13" borderId="0" xfId="0" applyFont="1" applyFill="1" applyAlignment="1">
      <alignment horizontal="center" vertical="center"/>
    </xf>
    <xf numFmtId="0" fontId="12" fillId="14" borderId="18" xfId="0" applyFont="1" applyFill="1" applyBorder="1" applyAlignment="1">
      <alignment horizontal="center" vertical="center" wrapText="1"/>
    </xf>
    <xf numFmtId="0" fontId="12" fillId="14" borderId="18" xfId="0" applyFont="1" applyFill="1" applyBorder="1" applyAlignment="1">
      <alignment horizontal="center" vertical="center"/>
    </xf>
    <xf numFmtId="0" fontId="12" fillId="13" borderId="18" xfId="0" applyFont="1" applyFill="1" applyBorder="1" applyAlignment="1">
      <alignment horizontal="left" vertical="center"/>
    </xf>
    <xf numFmtId="165" fontId="12" fillId="13" borderId="18" xfId="0" applyNumberFormat="1" applyFont="1" applyFill="1" applyBorder="1" applyAlignment="1">
      <alignment horizontal="center" vertical="center"/>
    </xf>
    <xf numFmtId="166" fontId="12" fillId="13" borderId="18" xfId="2" applyNumberFormat="1" applyFont="1" applyFill="1" applyBorder="1" applyAlignment="1">
      <alignment horizontal="center" vertical="center"/>
    </xf>
    <xf numFmtId="0" fontId="6" fillId="4" borderId="0" xfId="0" applyFont="1" applyFill="1" applyAlignment="1">
      <alignment horizontal="left" vertical="center" wrapText="1"/>
    </xf>
    <xf numFmtId="165" fontId="6" fillId="4" borderId="0" xfId="0" applyNumberFormat="1" applyFont="1" applyFill="1" applyAlignment="1">
      <alignment horizontal="center" vertical="center"/>
    </xf>
    <xf numFmtId="166" fontId="6" fillId="4" borderId="0" xfId="2" applyNumberFormat="1" applyFont="1" applyFill="1" applyAlignment="1">
      <alignment horizontal="center" vertical="center"/>
    </xf>
    <xf numFmtId="0" fontId="6" fillId="4" borderId="121" xfId="0" applyFont="1" applyFill="1" applyBorder="1" applyAlignment="1">
      <alignment horizontal="left" vertical="center" wrapText="1"/>
    </xf>
    <xf numFmtId="0" fontId="14" fillId="0" borderId="0" xfId="0" applyFont="1"/>
    <xf numFmtId="0" fontId="6" fillId="26" borderId="0" xfId="0" applyFont="1" applyFill="1" applyAlignment="1">
      <alignment horizontal="center"/>
    </xf>
    <xf numFmtId="168" fontId="7" fillId="0" borderId="0" xfId="2" applyNumberFormat="1" applyFont="1" applyAlignment="1">
      <alignment horizontal="center" vertical="center"/>
    </xf>
    <xf numFmtId="0" fontId="6" fillId="0" borderId="122" xfId="0" applyFont="1" applyBorder="1" applyAlignment="1">
      <alignment horizontal="left"/>
    </xf>
    <xf numFmtId="168" fontId="6" fillId="0" borderId="122" xfId="0" applyNumberFormat="1" applyFont="1" applyBorder="1" applyAlignment="1">
      <alignment horizontal="center"/>
    </xf>
    <xf numFmtId="9" fontId="6" fillId="0" borderId="122" xfId="2" applyFont="1" applyBorder="1"/>
    <xf numFmtId="0" fontId="16" fillId="0" borderId="0" xfId="0" applyFont="1"/>
    <xf numFmtId="0" fontId="20" fillId="0" borderId="1" xfId="0" applyFont="1" applyBorder="1"/>
    <xf numFmtId="181" fontId="5" fillId="27" borderId="33" xfId="1" applyNumberFormat="1" applyFont="1" applyFill="1" applyBorder="1" applyAlignment="1">
      <alignment horizontal="center" vertical="center"/>
    </xf>
    <xf numFmtId="0" fontId="32" fillId="14" borderId="35" xfId="0" applyFont="1" applyFill="1" applyBorder="1" applyAlignment="1">
      <alignment horizontal="center" vertical="center"/>
    </xf>
    <xf numFmtId="0" fontId="32" fillId="14" borderId="12" xfId="0" applyFont="1" applyFill="1" applyBorder="1" applyAlignment="1">
      <alignment horizontal="center" vertical="center" wrapText="1"/>
    </xf>
    <xf numFmtId="0" fontId="32" fillId="14" borderId="18" xfId="0" applyFont="1" applyFill="1" applyBorder="1" applyAlignment="1">
      <alignment horizontal="center" vertical="center" wrapText="1"/>
    </xf>
    <xf numFmtId="0" fontId="32" fillId="14" borderId="14" xfId="0" applyFont="1" applyFill="1" applyBorder="1" applyAlignment="1">
      <alignment horizontal="center" vertical="center" wrapText="1"/>
    </xf>
    <xf numFmtId="0" fontId="32" fillId="14" borderId="26" xfId="0" applyFont="1" applyFill="1" applyBorder="1" applyAlignment="1">
      <alignment horizontal="center" vertical="center"/>
    </xf>
    <xf numFmtId="0" fontId="32" fillId="14" borderId="2" xfId="0" applyFont="1" applyFill="1" applyBorder="1" applyAlignment="1">
      <alignment horizontal="center" vertical="center" wrapText="1"/>
    </xf>
    <xf numFmtId="0" fontId="32" fillId="14" borderId="27" xfId="0" applyFont="1" applyFill="1" applyBorder="1" applyAlignment="1">
      <alignment horizontal="center" vertical="center" wrapText="1"/>
    </xf>
    <xf numFmtId="0" fontId="32" fillId="14" borderId="25" xfId="0" applyFont="1" applyFill="1" applyBorder="1" applyAlignment="1">
      <alignment horizontal="center" vertical="center" wrapText="1"/>
    </xf>
    <xf numFmtId="0" fontId="32" fillId="14" borderId="77" xfId="0" applyFont="1" applyFill="1" applyBorder="1" applyAlignment="1">
      <alignment horizontal="center" vertical="center" wrapText="1"/>
    </xf>
    <xf numFmtId="0" fontId="24" fillId="4" borderId="71" xfId="0" applyFont="1" applyFill="1" applyBorder="1" applyAlignment="1">
      <alignment horizontal="left" wrapText="1"/>
    </xf>
    <xf numFmtId="168" fontId="78" fillId="4" borderId="9" xfId="1" applyNumberFormat="1" applyFont="1" applyFill="1" applyBorder="1" applyAlignment="1">
      <alignment horizontal="center" vertical="center"/>
    </xf>
    <xf numFmtId="168" fontId="78" fillId="4" borderId="0" xfId="1" applyNumberFormat="1" applyFont="1" applyFill="1" applyBorder="1" applyAlignment="1">
      <alignment horizontal="center" vertical="center"/>
    </xf>
    <xf numFmtId="168" fontId="78" fillId="4" borderId="8" xfId="1" applyNumberFormat="1" applyFont="1" applyFill="1" applyBorder="1" applyAlignment="1">
      <alignment horizontal="center" vertical="center"/>
    </xf>
    <xf numFmtId="166" fontId="78" fillId="4" borderId="9" xfId="2" applyNumberFormat="1" applyFont="1" applyFill="1" applyBorder="1" applyAlignment="1">
      <alignment horizontal="center" vertical="center"/>
    </xf>
    <xf numFmtId="166" fontId="78" fillId="4" borderId="4" xfId="2" applyNumberFormat="1" applyFont="1" applyFill="1" applyBorder="1" applyAlignment="1">
      <alignment horizontal="center" vertical="center"/>
    </xf>
    <xf numFmtId="166" fontId="78" fillId="4" borderId="72" xfId="2" applyNumberFormat="1" applyFont="1" applyFill="1" applyBorder="1" applyAlignment="1">
      <alignment horizontal="center" vertical="center"/>
    </xf>
    <xf numFmtId="0" fontId="24" fillId="0" borderId="71" xfId="0" applyFont="1" applyBorder="1" applyAlignment="1">
      <alignment horizontal="left" wrapText="1" indent="1"/>
    </xf>
    <xf numFmtId="168" fontId="78" fillId="0" borderId="9" xfId="1" applyNumberFormat="1" applyFont="1" applyBorder="1" applyAlignment="1">
      <alignment horizontal="center" vertical="center"/>
    </xf>
    <xf numFmtId="168" fontId="78" fillId="0" borderId="0" xfId="1" applyNumberFormat="1" applyFont="1" applyBorder="1" applyAlignment="1">
      <alignment horizontal="center" vertical="center"/>
    </xf>
    <xf numFmtId="168" fontId="78" fillId="0" borderId="8" xfId="1" applyNumberFormat="1" applyFont="1" applyBorder="1" applyAlignment="1">
      <alignment horizontal="center" vertical="center"/>
    </xf>
    <xf numFmtId="166" fontId="78" fillId="0" borderId="9" xfId="2" applyNumberFormat="1" applyFont="1" applyBorder="1" applyAlignment="1">
      <alignment horizontal="center" vertical="center"/>
    </xf>
    <xf numFmtId="166" fontId="78" fillId="0" borderId="4" xfId="2" applyNumberFormat="1" applyFont="1" applyBorder="1" applyAlignment="1">
      <alignment horizontal="center" vertical="center"/>
    </xf>
    <xf numFmtId="166" fontId="78" fillId="0" borderId="72" xfId="2" applyNumberFormat="1" applyFont="1" applyBorder="1" applyAlignment="1">
      <alignment horizontal="center" vertical="center"/>
    </xf>
    <xf numFmtId="0" fontId="33" fillId="0" borderId="71" xfId="0" applyFont="1" applyBorder="1" applyAlignment="1">
      <alignment horizontal="left" wrapText="1" indent="2"/>
    </xf>
    <xf numFmtId="168" fontId="34" fillId="0" borderId="9" xfId="1" applyNumberFormat="1" applyFont="1" applyBorder="1" applyAlignment="1">
      <alignment horizontal="center" vertical="center"/>
    </xf>
    <xf numFmtId="168" fontId="34" fillId="0" borderId="0" xfId="1" applyNumberFormat="1" applyFont="1" applyBorder="1" applyAlignment="1">
      <alignment horizontal="center" vertical="center"/>
    </xf>
    <xf numFmtId="168" fontId="34" fillId="0" borderId="8" xfId="1" applyNumberFormat="1" applyFont="1" applyBorder="1" applyAlignment="1">
      <alignment horizontal="center" vertical="center"/>
    </xf>
    <xf numFmtId="166" fontId="34" fillId="0" borderId="9" xfId="2" applyNumberFormat="1" applyFont="1" applyBorder="1" applyAlignment="1">
      <alignment horizontal="center" vertical="center"/>
    </xf>
    <xf numFmtId="166" fontId="34" fillId="0" borderId="4" xfId="2" applyNumberFormat="1" applyFont="1" applyBorder="1" applyAlignment="1">
      <alignment horizontal="center" vertical="center"/>
    </xf>
    <xf numFmtId="166" fontId="34" fillId="0" borderId="72" xfId="2" applyNumberFormat="1" applyFont="1" applyBorder="1" applyAlignment="1">
      <alignment horizontal="center" vertical="center"/>
    </xf>
    <xf numFmtId="0" fontId="83" fillId="0" borderId="71" xfId="0" applyFont="1" applyBorder="1" applyAlignment="1">
      <alignment horizontal="left" wrapText="1" indent="3"/>
    </xf>
    <xf numFmtId="168" fontId="83" fillId="0" borderId="9" xfId="1" applyNumberFormat="1" applyFont="1" applyBorder="1" applyAlignment="1">
      <alignment horizontal="center" vertical="center"/>
    </xf>
    <xf numFmtId="168" fontId="83" fillId="0" borderId="0" xfId="1" applyNumberFormat="1" applyFont="1" applyBorder="1" applyAlignment="1">
      <alignment horizontal="center" vertical="center"/>
    </xf>
    <xf numFmtId="168" fontId="83" fillId="0" borderId="8" xfId="1" applyNumberFormat="1" applyFont="1" applyBorder="1" applyAlignment="1">
      <alignment horizontal="center" vertical="center"/>
    </xf>
    <xf numFmtId="166" fontId="83" fillId="0" borderId="9" xfId="2" applyNumberFormat="1" applyFont="1" applyBorder="1" applyAlignment="1">
      <alignment horizontal="center" vertical="center"/>
    </xf>
    <xf numFmtId="166" fontId="83" fillId="0" borderId="4" xfId="2" applyNumberFormat="1" applyFont="1" applyBorder="1" applyAlignment="1">
      <alignment horizontal="center" vertical="center"/>
    </xf>
    <xf numFmtId="166" fontId="83" fillId="0" borderId="72" xfId="2" applyNumberFormat="1" applyFont="1" applyBorder="1" applyAlignment="1">
      <alignment horizontal="center" vertical="center"/>
    </xf>
    <xf numFmtId="9" fontId="78" fillId="0" borderId="9" xfId="2" applyFont="1" applyBorder="1" applyAlignment="1">
      <alignment horizontal="center" vertical="center"/>
    </xf>
    <xf numFmtId="43" fontId="34" fillId="0" borderId="9" xfId="1" applyFont="1" applyBorder="1" applyAlignment="1">
      <alignment horizontal="center" vertical="center"/>
    </xf>
    <xf numFmtId="0" fontId="83" fillId="0" borderId="71" xfId="0" applyFont="1" applyBorder="1" applyAlignment="1">
      <alignment horizontal="left" indent="3"/>
    </xf>
    <xf numFmtId="170" fontId="7" fillId="0" borderId="0" xfId="2" applyNumberFormat="1" applyFont="1"/>
    <xf numFmtId="43" fontId="78" fillId="0" borderId="9" xfId="1" applyFont="1" applyBorder="1" applyAlignment="1">
      <alignment horizontal="center" vertical="center"/>
    </xf>
    <xf numFmtId="0" fontId="32" fillId="13" borderId="71" xfId="0" applyFont="1" applyFill="1" applyBorder="1" applyAlignment="1">
      <alignment horizontal="left" vertical="center" wrapText="1"/>
    </xf>
    <xf numFmtId="168" fontId="32" fillId="13" borderId="9" xfId="1" applyNumberFormat="1" applyFont="1" applyFill="1" applyBorder="1" applyAlignment="1">
      <alignment horizontal="center" vertical="center"/>
    </xf>
    <xf numFmtId="168" fontId="32" fillId="13" borderId="0" xfId="1" applyNumberFormat="1" applyFont="1" applyFill="1" applyBorder="1" applyAlignment="1">
      <alignment horizontal="center" vertical="center"/>
    </xf>
    <xf numFmtId="168" fontId="32" fillId="13" borderId="8" xfId="1" applyNumberFormat="1" applyFont="1" applyFill="1" applyBorder="1" applyAlignment="1">
      <alignment horizontal="center" vertical="center"/>
    </xf>
    <xf numFmtId="166" fontId="32" fillId="13" borderId="9" xfId="2" applyNumberFormat="1" applyFont="1" applyFill="1" applyBorder="1" applyAlignment="1">
      <alignment horizontal="center" vertical="center"/>
    </xf>
    <xf numFmtId="166" fontId="32" fillId="13" borderId="4" xfId="2" applyNumberFormat="1" applyFont="1" applyFill="1" applyBorder="1" applyAlignment="1">
      <alignment horizontal="center" vertical="center"/>
    </xf>
    <xf numFmtId="166" fontId="32" fillId="13" borderId="72" xfId="2" applyNumberFormat="1" applyFont="1" applyFill="1" applyBorder="1" applyAlignment="1">
      <alignment horizontal="center" vertical="center"/>
    </xf>
    <xf numFmtId="0" fontId="24" fillId="4" borderId="94" xfId="0" applyFont="1" applyFill="1" applyBorder="1" applyAlignment="1">
      <alignment horizontal="left" wrapText="1"/>
    </xf>
    <xf numFmtId="168" fontId="78" fillId="4" borderId="67" xfId="1" applyNumberFormat="1" applyFont="1" applyFill="1" applyBorder="1" applyAlignment="1">
      <alignment horizontal="center" vertical="center"/>
    </xf>
    <xf numFmtId="168" fontId="78" fillId="4" borderId="6" xfId="1" applyNumberFormat="1" applyFont="1" applyFill="1" applyBorder="1" applyAlignment="1">
      <alignment horizontal="center" vertical="center"/>
    </xf>
    <xf numFmtId="168" fontId="78" fillId="4" borderId="5" xfId="1" applyNumberFormat="1" applyFont="1" applyFill="1" applyBorder="1" applyAlignment="1">
      <alignment horizontal="center" vertical="center"/>
    </xf>
    <xf numFmtId="166" fontId="78" fillId="4" borderId="67" xfId="2" applyNumberFormat="1" applyFont="1" applyFill="1" applyBorder="1" applyAlignment="1">
      <alignment horizontal="center" vertical="center"/>
    </xf>
    <xf numFmtId="166" fontId="78" fillId="4" borderId="7" xfId="2" applyNumberFormat="1" applyFont="1" applyFill="1" applyBorder="1" applyAlignment="1">
      <alignment horizontal="center" vertical="center"/>
    </xf>
    <xf numFmtId="166" fontId="78" fillId="4" borderId="95" xfId="2" applyNumberFormat="1" applyFont="1" applyFill="1" applyBorder="1" applyAlignment="1">
      <alignment horizontal="center" vertical="center"/>
    </xf>
    <xf numFmtId="0" fontId="33" fillId="0" borderId="71" xfId="0" applyFont="1" applyBorder="1" applyAlignment="1">
      <alignment horizontal="left" wrapText="1" indent="1"/>
    </xf>
    <xf numFmtId="0" fontId="33" fillId="0" borderId="86" xfId="0" applyFont="1" applyBorder="1" applyAlignment="1">
      <alignment horizontal="left" wrapText="1" indent="1"/>
    </xf>
    <xf numFmtId="168" fontId="34" fillId="0" borderId="26" xfId="1" applyNumberFormat="1" applyFont="1" applyBorder="1" applyAlignment="1">
      <alignment horizontal="center" vertical="center"/>
    </xf>
    <xf numFmtId="168" fontId="34" fillId="0" borderId="2" xfId="1" applyNumberFormat="1" applyFont="1" applyBorder="1" applyAlignment="1">
      <alignment horizontal="center" vertical="center"/>
    </xf>
    <xf numFmtId="168" fontId="34" fillId="0" borderId="27" xfId="1" applyNumberFormat="1" applyFont="1" applyBorder="1" applyAlignment="1">
      <alignment horizontal="center" vertical="center"/>
    </xf>
    <xf numFmtId="166" fontId="34" fillId="0" borderId="26" xfId="2" applyNumberFormat="1" applyFont="1" applyBorder="1" applyAlignment="1">
      <alignment horizontal="center" vertical="center"/>
    </xf>
    <xf numFmtId="166" fontId="34" fillId="0" borderId="25" xfId="2" applyNumberFormat="1" applyFont="1" applyBorder="1" applyAlignment="1">
      <alignment horizontal="center" vertical="center"/>
    </xf>
    <xf numFmtId="166" fontId="34" fillId="0" borderId="77" xfId="2" applyNumberFormat="1" applyFont="1" applyBorder="1" applyAlignment="1">
      <alignment horizontal="center" vertical="center"/>
    </xf>
    <xf numFmtId="0" fontId="32" fillId="13" borderId="86" xfId="0" applyFont="1" applyFill="1" applyBorder="1" applyAlignment="1">
      <alignment horizontal="left" vertical="center" wrapText="1"/>
    </xf>
    <xf numFmtId="168" fontId="32" fillId="13" borderId="26" xfId="1" applyNumberFormat="1" applyFont="1" applyFill="1" applyBorder="1" applyAlignment="1">
      <alignment horizontal="center" vertical="center"/>
    </xf>
    <xf numFmtId="168" fontId="32" fillId="13" borderId="2" xfId="1" applyNumberFormat="1" applyFont="1" applyFill="1" applyBorder="1" applyAlignment="1">
      <alignment horizontal="center" vertical="center"/>
    </xf>
    <xf numFmtId="168" fontId="32" fillId="13" borderId="27" xfId="1" applyNumberFormat="1" applyFont="1" applyFill="1" applyBorder="1" applyAlignment="1">
      <alignment horizontal="center" vertical="center"/>
    </xf>
    <xf numFmtId="166" fontId="32" fillId="13" borderId="26" xfId="2" applyNumberFormat="1" applyFont="1" applyFill="1" applyBorder="1" applyAlignment="1">
      <alignment horizontal="center" vertical="center"/>
    </xf>
    <xf numFmtId="166" fontId="32" fillId="13" borderId="25" xfId="2" applyNumberFormat="1" applyFont="1" applyFill="1" applyBorder="1" applyAlignment="1">
      <alignment horizontal="center" vertical="center"/>
    </xf>
    <xf numFmtId="166" fontId="32" fillId="13" borderId="77" xfId="2" applyNumberFormat="1" applyFont="1" applyFill="1" applyBorder="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left" vertical="center"/>
    </xf>
    <xf numFmtId="168" fontId="5" fillId="0" borderId="0" xfId="1" applyNumberFormat="1" applyFont="1" applyFill="1" applyBorder="1" applyAlignment="1">
      <alignment horizontal="center" vertical="center"/>
    </xf>
    <xf numFmtId="0" fontId="71" fillId="0" borderId="0" xfId="28" applyFont="1" applyAlignment="1">
      <alignment vertical="center"/>
    </xf>
    <xf numFmtId="166" fontId="0" fillId="0" borderId="0" xfId="2" applyNumberFormat="1" applyFont="1"/>
    <xf numFmtId="182" fontId="0" fillId="0" borderId="0" xfId="0" applyNumberFormat="1"/>
    <xf numFmtId="0" fontId="6" fillId="26" borderId="0" xfId="0" applyFont="1" applyFill="1" applyAlignment="1">
      <alignment horizontal="center" vertical="center"/>
    </xf>
    <xf numFmtId="168" fontId="7" fillId="0" borderId="0" xfId="0" applyNumberFormat="1" applyFont="1" applyAlignment="1">
      <alignment horizontal="center" vertical="center"/>
    </xf>
    <xf numFmtId="168" fontId="7" fillId="0" borderId="0" xfId="1" applyNumberFormat="1" applyFont="1" applyAlignment="1">
      <alignment horizontal="center" vertical="center"/>
    </xf>
    <xf numFmtId="0" fontId="6" fillId="26" borderId="0" xfId="0" applyFont="1" applyFill="1"/>
    <xf numFmtId="168" fontId="6" fillId="26" borderId="0" xfId="0" applyNumberFormat="1" applyFont="1" applyFill="1" applyAlignment="1">
      <alignment horizontal="center" vertical="center"/>
    </xf>
    <xf numFmtId="49" fontId="7" fillId="0" borderId="0" xfId="0" applyNumberFormat="1" applyFont="1" applyAlignment="1">
      <alignment horizontal="center"/>
    </xf>
    <xf numFmtId="0" fontId="32" fillId="13" borderId="0" xfId="0" applyFont="1" applyFill="1" applyAlignment="1">
      <alignment horizontal="center" vertical="center"/>
    </xf>
    <xf numFmtId="165" fontId="6" fillId="9" borderId="33" xfId="8" applyNumberFormat="1" applyFont="1" applyFill="1" applyBorder="1" applyAlignment="1">
      <alignment horizontal="center" vertical="center"/>
    </xf>
    <xf numFmtId="0" fontId="24" fillId="0" borderId="125" xfId="0" applyFont="1" applyBorder="1"/>
    <xf numFmtId="168" fontId="24" fillId="0" borderId="125" xfId="1" applyNumberFormat="1" applyFont="1" applyBorder="1" applyAlignment="1">
      <alignment horizontal="right"/>
    </xf>
    <xf numFmtId="166" fontId="24" fillId="0" borderId="125" xfId="2" applyNumberFormat="1" applyFont="1" applyBorder="1" applyAlignment="1">
      <alignment horizontal="center"/>
    </xf>
    <xf numFmtId="0" fontId="33" fillId="0" borderId="0" xfId="0" applyFont="1" applyAlignment="1">
      <alignment horizontal="left" indent="1"/>
    </xf>
    <xf numFmtId="168" fontId="33" fillId="0" borderId="0" xfId="1" applyNumberFormat="1" applyFont="1" applyAlignment="1">
      <alignment horizontal="right"/>
    </xf>
    <xf numFmtId="166" fontId="33" fillId="0" borderId="0" xfId="2" applyNumberFormat="1" applyFont="1" applyAlignment="1">
      <alignment horizontal="center"/>
    </xf>
    <xf numFmtId="166" fontId="24" fillId="0" borderId="0" xfId="2" applyNumberFormat="1" applyFont="1" applyBorder="1" applyAlignment="1">
      <alignment horizontal="center"/>
    </xf>
    <xf numFmtId="166" fontId="33" fillId="0" borderId="126" xfId="2" applyNumberFormat="1" applyFont="1" applyBorder="1" applyAlignment="1">
      <alignment horizontal="center"/>
    </xf>
    <xf numFmtId="0" fontId="33" fillId="0" borderId="0" xfId="0" applyFont="1" applyAlignment="1">
      <alignment horizontal="left" wrapText="1" indent="1"/>
    </xf>
    <xf numFmtId="0" fontId="32" fillId="13" borderId="0" xfId="0" applyFont="1" applyFill="1" applyAlignment="1">
      <alignment horizontal="center"/>
    </xf>
    <xf numFmtId="168" fontId="32" fillId="13" borderId="0" xfId="1" applyNumberFormat="1" applyFont="1" applyFill="1" applyAlignment="1">
      <alignment horizontal="center"/>
    </xf>
    <xf numFmtId="166" fontId="32" fillId="13" borderId="0" xfId="2" applyNumberFormat="1" applyFont="1" applyFill="1" applyAlignment="1">
      <alignment horizontal="center"/>
    </xf>
    <xf numFmtId="43" fontId="7" fillId="0" borderId="0" xfId="0" applyNumberFormat="1" applyFont="1"/>
    <xf numFmtId="0" fontId="33" fillId="0" borderId="0" xfId="0" applyFont="1" applyAlignment="1">
      <alignment horizontal="left"/>
    </xf>
    <xf numFmtId="49" fontId="7" fillId="11" borderId="0" xfId="0" applyNumberFormat="1" applyFont="1" applyFill="1" applyAlignment="1">
      <alignment horizontal="center"/>
    </xf>
    <xf numFmtId="0" fontId="4" fillId="0" borderId="91" xfId="30" applyFont="1" applyBorder="1"/>
    <xf numFmtId="181" fontId="6" fillId="0" borderId="127" xfId="1" applyNumberFormat="1" applyFont="1" applyFill="1" applyBorder="1" applyAlignment="1">
      <alignment horizontal="center" vertical="center"/>
    </xf>
    <xf numFmtId="178" fontId="6" fillId="0" borderId="127" xfId="2" applyNumberFormat="1" applyFont="1" applyFill="1" applyBorder="1" applyAlignment="1">
      <alignment horizontal="center" vertical="center"/>
    </xf>
    <xf numFmtId="181" fontId="6" fillId="0" borderId="128" xfId="1" applyNumberFormat="1" applyFont="1" applyFill="1" applyBorder="1" applyAlignment="1">
      <alignment horizontal="right" vertical="center"/>
    </xf>
    <xf numFmtId="0" fontId="5" fillId="0" borderId="71" xfId="30" applyFont="1" applyBorder="1"/>
    <xf numFmtId="181" fontId="7" fillId="0" borderId="0" xfId="1" applyNumberFormat="1" applyFont="1" applyFill="1" applyBorder="1" applyAlignment="1">
      <alignment horizontal="center" vertical="center"/>
    </xf>
    <xf numFmtId="178" fontId="7" fillId="0" borderId="0" xfId="2" applyNumberFormat="1" applyFont="1" applyFill="1" applyBorder="1" applyAlignment="1">
      <alignment horizontal="center" vertical="center"/>
    </xf>
    <xf numFmtId="181" fontId="7" fillId="0" borderId="72" xfId="1" applyNumberFormat="1" applyFont="1" applyFill="1" applyBorder="1" applyAlignment="1">
      <alignment horizontal="right" vertical="center"/>
    </xf>
    <xf numFmtId="0" fontId="84" fillId="0" borderId="71" xfId="30" applyFont="1" applyBorder="1" applyAlignment="1">
      <alignment horizontal="left" vertical="top" wrapText="1" indent="2"/>
    </xf>
    <xf numFmtId="181" fontId="7" fillId="0" borderId="128" xfId="1" applyNumberFormat="1" applyFont="1" applyFill="1" applyBorder="1" applyAlignment="1">
      <alignment horizontal="right" vertical="center"/>
    </xf>
    <xf numFmtId="0" fontId="4" fillId="0" borderId="129" xfId="30" applyFont="1" applyBorder="1"/>
    <xf numFmtId="181" fontId="6" fillId="0" borderId="130" xfId="1" applyNumberFormat="1" applyFont="1" applyFill="1" applyBorder="1" applyAlignment="1">
      <alignment horizontal="center" vertical="center"/>
    </xf>
    <xf numFmtId="178" fontId="6" fillId="0" borderId="130" xfId="2" applyNumberFormat="1" applyFont="1" applyFill="1" applyBorder="1" applyAlignment="1">
      <alignment horizontal="center" vertical="center"/>
    </xf>
    <xf numFmtId="181" fontId="6" fillId="0" borderId="131" xfId="1" applyNumberFormat="1" applyFont="1" applyFill="1" applyBorder="1" applyAlignment="1">
      <alignment horizontal="right" vertical="center"/>
    </xf>
    <xf numFmtId="0" fontId="5" fillId="0" borderId="71" xfId="30" applyFont="1" applyBorder="1" applyAlignment="1">
      <alignment horizontal="left" indent="1"/>
    </xf>
    <xf numFmtId="0" fontId="5" fillId="0" borderId="71" xfId="30" applyFont="1" applyBorder="1" applyAlignment="1">
      <alignment horizontal="left"/>
    </xf>
    <xf numFmtId="0" fontId="7" fillId="0" borderId="71" xfId="8" applyFont="1" applyBorder="1" applyAlignment="1">
      <alignment horizontal="left" indent="2"/>
    </xf>
    <xf numFmtId="178" fontId="7" fillId="0" borderId="132" xfId="2" applyNumberFormat="1" applyFont="1" applyFill="1" applyBorder="1" applyAlignment="1">
      <alignment horizontal="center" vertical="center"/>
    </xf>
    <xf numFmtId="181" fontId="7" fillId="0" borderId="133" xfId="1" applyNumberFormat="1" applyFont="1" applyFill="1" applyBorder="1" applyAlignment="1">
      <alignment horizontal="right" vertical="center"/>
    </xf>
    <xf numFmtId="0" fontId="4" fillId="0" borderId="134" xfId="30" applyFont="1" applyBorder="1" applyAlignment="1">
      <alignment wrapText="1"/>
    </xf>
    <xf numFmtId="181" fontId="6" fillId="0" borderId="2" xfId="1" applyNumberFormat="1" applyFont="1" applyFill="1" applyBorder="1" applyAlignment="1">
      <alignment horizontal="center"/>
    </xf>
    <xf numFmtId="178" fontId="6" fillId="0" borderId="2" xfId="2" applyNumberFormat="1" applyFont="1" applyFill="1" applyBorder="1" applyAlignment="1">
      <alignment horizontal="center"/>
    </xf>
    <xf numFmtId="181" fontId="6" fillId="0" borderId="135" xfId="1" applyNumberFormat="1" applyFont="1" applyFill="1" applyBorder="1" applyAlignment="1">
      <alignment horizontal="right" vertical="center"/>
    </xf>
    <xf numFmtId="0" fontId="33" fillId="0" borderId="71" xfId="0" applyFont="1" applyBorder="1"/>
    <xf numFmtId="166" fontId="34" fillId="0" borderId="0" xfId="31" applyNumberFormat="1" applyFont="1" applyAlignment="1" applyProtection="1">
      <alignment horizontal="center"/>
    </xf>
    <xf numFmtId="166" fontId="34" fillId="0" borderId="72" xfId="31" applyNumberFormat="1" applyFont="1" applyBorder="1" applyAlignment="1" applyProtection="1">
      <alignment horizontal="center"/>
    </xf>
    <xf numFmtId="0" fontId="33" fillId="0" borderId="71" xfId="0" applyFont="1" applyBorder="1" applyAlignment="1">
      <alignment horizontal="left" indent="1"/>
    </xf>
    <xf numFmtId="0" fontId="63" fillId="0" borderId="71" xfId="0" applyFont="1" applyBorder="1" applyAlignment="1">
      <alignment horizontal="left" indent="2"/>
    </xf>
    <xf numFmtId="166" fontId="34" fillId="0" borderId="2" xfId="31" applyNumberFormat="1" applyFont="1" applyBorder="1" applyAlignment="1" applyProtection="1">
      <alignment horizontal="center"/>
    </xf>
    <xf numFmtId="166" fontId="34" fillId="0" borderId="77" xfId="31" applyNumberFormat="1" applyFont="1" applyBorder="1" applyAlignment="1" applyProtection="1">
      <alignment horizontal="center"/>
    </xf>
    <xf numFmtId="49" fontId="88" fillId="0" borderId="0" xfId="0" applyNumberFormat="1" applyFont="1" applyAlignment="1">
      <alignment horizontal="left"/>
    </xf>
    <xf numFmtId="49" fontId="29" fillId="0" borderId="0" xfId="0" applyNumberFormat="1" applyFont="1" applyAlignment="1">
      <alignment horizontal="left"/>
    </xf>
    <xf numFmtId="0" fontId="4" fillId="9" borderId="1" xfId="0" applyFont="1" applyFill="1" applyBorder="1" applyAlignment="1">
      <alignment horizontal="center"/>
    </xf>
    <xf numFmtId="4" fontId="63" fillId="0" borderId="86" xfId="0" applyNumberFormat="1" applyFont="1" applyBorder="1" applyAlignment="1">
      <alignment horizontal="left" indent="2"/>
    </xf>
    <xf numFmtId="178" fontId="7" fillId="0" borderId="132" xfId="2" applyNumberFormat="1" applyFont="1" applyFill="1" applyBorder="1" applyAlignment="1">
      <alignment horizontal="right" vertical="center"/>
    </xf>
    <xf numFmtId="0" fontId="78" fillId="0" borderId="0" xfId="0" applyFont="1" applyAlignment="1">
      <alignment horizontal="center" vertical="center"/>
    </xf>
    <xf numFmtId="0" fontId="34" fillId="0" borderId="0" xfId="0" applyFont="1" applyAlignment="1">
      <alignment horizontal="center" vertical="center"/>
    </xf>
    <xf numFmtId="0" fontId="38" fillId="0" borderId="0" xfId="0" applyFont="1" applyAlignment="1">
      <alignment vertical="center"/>
    </xf>
    <xf numFmtId="181" fontId="34" fillId="9" borderId="83" xfId="1" applyNumberFormat="1" applyFont="1" applyFill="1" applyBorder="1" applyAlignment="1">
      <alignment horizontal="center" vertical="center"/>
    </xf>
    <xf numFmtId="181" fontId="34" fillId="9" borderId="108" xfId="1" applyNumberFormat="1" applyFont="1" applyFill="1" applyBorder="1" applyAlignment="1">
      <alignment horizontal="center" vertical="center"/>
    </xf>
    <xf numFmtId="181" fontId="34" fillId="9" borderId="85" xfId="1" applyNumberFormat="1" applyFont="1" applyFill="1" applyBorder="1" applyAlignment="1">
      <alignment horizontal="center" vertical="center"/>
    </xf>
    <xf numFmtId="181" fontId="34" fillId="9" borderId="136" xfId="1" applyNumberFormat="1" applyFont="1" applyFill="1" applyBorder="1" applyAlignment="1">
      <alignment horizontal="center" vertical="center"/>
    </xf>
    <xf numFmtId="181" fontId="34" fillId="9" borderId="95" xfId="1" applyNumberFormat="1" applyFont="1" applyFill="1" applyBorder="1" applyAlignment="1">
      <alignment horizontal="center" vertical="center"/>
    </xf>
    <xf numFmtId="181" fontId="34" fillId="9" borderId="84" xfId="1" applyNumberFormat="1" applyFont="1" applyFill="1" applyBorder="1" applyAlignment="1">
      <alignment horizontal="center" vertical="center"/>
    </xf>
    <xf numFmtId="181" fontId="34" fillId="9" borderId="72" xfId="1" applyNumberFormat="1" applyFont="1" applyFill="1" applyBorder="1" applyAlignment="1">
      <alignment horizontal="center" vertical="center"/>
    </xf>
    <xf numFmtId="181" fontId="34" fillId="9" borderId="87" xfId="1" applyNumberFormat="1" applyFont="1" applyFill="1" applyBorder="1" applyAlignment="1">
      <alignment horizontal="center" vertical="center"/>
    </xf>
    <xf numFmtId="181" fontId="34" fillId="9" borderId="77" xfId="1" applyNumberFormat="1" applyFont="1" applyFill="1" applyBorder="1" applyAlignment="1">
      <alignment horizontal="center" vertical="center"/>
    </xf>
    <xf numFmtId="0" fontId="33" fillId="0" borderId="0" xfId="0" applyFont="1" applyAlignment="1">
      <alignment horizontal="center" vertical="center" wrapText="1"/>
    </xf>
    <xf numFmtId="181" fontId="34" fillId="4" borderId="4" xfId="1" applyNumberFormat="1" applyFont="1" applyFill="1" applyBorder="1" applyAlignment="1">
      <alignment horizontal="center" vertical="center"/>
    </xf>
    <xf numFmtId="181" fontId="78" fillId="4" borderId="4" xfId="1" applyNumberFormat="1" applyFont="1" applyFill="1" applyBorder="1" applyAlignment="1">
      <alignment horizontal="center" vertical="center"/>
    </xf>
    <xf numFmtId="179" fontId="0" fillId="0" borderId="0" xfId="0" applyNumberFormat="1" applyAlignment="1">
      <alignment horizontal="center" vertical="center"/>
    </xf>
    <xf numFmtId="166" fontId="34" fillId="4" borderId="9" xfId="2" applyNumberFormat="1" applyFont="1" applyFill="1" applyBorder="1" applyAlignment="1">
      <alignment horizontal="center" vertical="center"/>
    </xf>
    <xf numFmtId="168" fontId="78" fillId="4" borderId="4" xfId="1" applyNumberFormat="1" applyFont="1" applyFill="1" applyBorder="1" applyAlignment="1">
      <alignment horizontal="center" vertical="center"/>
    </xf>
    <xf numFmtId="168" fontId="34" fillId="4" borderId="4" xfId="1" applyNumberFormat="1" applyFont="1" applyFill="1" applyBorder="1" applyAlignment="1">
      <alignment horizontal="center" vertical="center"/>
    </xf>
    <xf numFmtId="181" fontId="34" fillId="4" borderId="137" xfId="1" applyNumberFormat="1" applyFont="1" applyFill="1" applyBorder="1" applyAlignment="1">
      <alignment horizontal="center" vertical="center"/>
    </xf>
    <xf numFmtId="166" fontId="34" fillId="4" borderId="138" xfId="2" applyNumberFormat="1" applyFont="1" applyFill="1" applyBorder="1" applyAlignment="1">
      <alignment horizontal="center" vertical="center"/>
    </xf>
    <xf numFmtId="168" fontId="34" fillId="4" borderId="137" xfId="1" applyNumberFormat="1" applyFont="1" applyFill="1" applyBorder="1" applyAlignment="1">
      <alignment horizontal="center" vertical="center"/>
    </xf>
    <xf numFmtId="0" fontId="0" fillId="0" borderId="44" xfId="0" applyBorder="1" applyAlignment="1">
      <alignment horizontal="center" vertical="center"/>
    </xf>
    <xf numFmtId="0" fontId="32" fillId="13" borderId="139" xfId="0" applyFont="1" applyFill="1" applyBorder="1" applyAlignment="1">
      <alignment horizontal="center" vertical="center" wrapText="1"/>
    </xf>
    <xf numFmtId="181" fontId="32" fillId="13" borderId="140" xfId="1" applyNumberFormat="1" applyFont="1" applyFill="1" applyBorder="1" applyAlignment="1">
      <alignment horizontal="center" vertical="center"/>
    </xf>
    <xf numFmtId="166" fontId="32" fillId="13" borderId="141" xfId="2" applyNumberFormat="1" applyFont="1" applyFill="1" applyBorder="1" applyAlignment="1">
      <alignment horizontal="center" vertical="center"/>
    </xf>
    <xf numFmtId="168" fontId="32" fillId="13" borderId="141" xfId="1" applyNumberFormat="1" applyFont="1" applyFill="1" applyBorder="1" applyAlignment="1">
      <alignment horizontal="center" vertical="center"/>
    </xf>
    <xf numFmtId="166" fontId="32" fillId="13" borderId="142" xfId="2" applyNumberFormat="1" applyFont="1" applyFill="1" applyBorder="1" applyAlignment="1">
      <alignment horizontal="center" vertical="center"/>
    </xf>
    <xf numFmtId="181" fontId="78" fillId="4" borderId="0" xfId="1" applyNumberFormat="1" applyFont="1" applyFill="1" applyBorder="1" applyAlignment="1">
      <alignment horizontal="center" vertical="center"/>
    </xf>
    <xf numFmtId="0" fontId="32" fillId="14" borderId="143" xfId="0" applyFont="1" applyFill="1" applyBorder="1" applyAlignment="1">
      <alignment horizontal="center" vertical="center"/>
    </xf>
    <xf numFmtId="0" fontId="32" fillId="14" borderId="141" xfId="0" applyFont="1" applyFill="1" applyBorder="1" applyAlignment="1">
      <alignment horizontal="center" vertical="center" wrapText="1"/>
    </xf>
    <xf numFmtId="0" fontId="32" fillId="14" borderId="144" xfId="0" applyFont="1" applyFill="1" applyBorder="1" applyAlignment="1">
      <alignment horizontal="center" vertical="center" wrapText="1"/>
    </xf>
    <xf numFmtId="0" fontId="32" fillId="14" borderId="142" xfId="0" applyFont="1" applyFill="1" applyBorder="1" applyAlignment="1">
      <alignment horizontal="center" vertical="center" wrapText="1"/>
    </xf>
    <xf numFmtId="0" fontId="24" fillId="0" borderId="145" xfId="0" applyFont="1" applyBorder="1" applyAlignment="1">
      <alignment horizontal="center" vertical="center" wrapText="1"/>
    </xf>
    <xf numFmtId="166" fontId="78" fillId="4" borderId="146" xfId="2" applyNumberFormat="1" applyFont="1" applyFill="1" applyBorder="1" applyAlignment="1">
      <alignment horizontal="center" vertical="center"/>
    </xf>
    <xf numFmtId="0" fontId="33" fillId="0" borderId="145" xfId="0" applyFont="1" applyBorder="1" applyAlignment="1">
      <alignment horizontal="center" vertical="center" wrapText="1"/>
    </xf>
    <xf numFmtId="166" fontId="34" fillId="4" borderId="146" xfId="2" applyNumberFormat="1" applyFont="1" applyFill="1" applyBorder="1" applyAlignment="1">
      <alignment horizontal="center" vertical="center"/>
    </xf>
    <xf numFmtId="0" fontId="33" fillId="0" borderId="147" xfId="0" applyFont="1" applyBorder="1" applyAlignment="1">
      <alignment horizontal="center" vertical="center" wrapText="1"/>
    </xf>
    <xf numFmtId="166" fontId="34" fillId="4" borderId="148" xfId="2" applyNumberFormat="1" applyFont="1" applyFill="1" applyBorder="1" applyAlignment="1">
      <alignment horizontal="center" vertical="center"/>
    </xf>
    <xf numFmtId="43" fontId="34" fillId="4" borderId="146" xfId="1" applyFont="1" applyFill="1" applyBorder="1" applyAlignment="1">
      <alignment horizontal="center" vertical="center"/>
    </xf>
    <xf numFmtId="181" fontId="78" fillId="4" borderId="146" xfId="1" applyNumberFormat="1" applyFont="1" applyFill="1" applyBorder="1" applyAlignment="1">
      <alignment horizontal="center" vertical="center"/>
    </xf>
    <xf numFmtId="181" fontId="34" fillId="4" borderId="146" xfId="1" applyNumberFormat="1" applyFont="1" applyFill="1" applyBorder="1" applyAlignment="1">
      <alignment horizontal="center" vertical="center"/>
    </xf>
    <xf numFmtId="181" fontId="34" fillId="4" borderId="148" xfId="1" applyNumberFormat="1" applyFont="1" applyFill="1" applyBorder="1" applyAlignment="1">
      <alignment horizontal="center" vertical="center"/>
    </xf>
    <xf numFmtId="181" fontId="32" fillId="13" borderId="142" xfId="1" applyNumberFormat="1" applyFont="1" applyFill="1" applyBorder="1" applyAlignment="1">
      <alignment horizontal="center" vertical="center"/>
    </xf>
    <xf numFmtId="0" fontId="7" fillId="0" borderId="0" xfId="18" applyFont="1" applyAlignment="1">
      <alignment vertical="center"/>
    </xf>
    <xf numFmtId="0" fontId="4" fillId="0" borderId="0" xfId="0" applyFont="1" applyAlignment="1">
      <alignment horizontal="left" vertical="top" wrapText="1"/>
    </xf>
    <xf numFmtId="0" fontId="71" fillId="0" borderId="0" xfId="0" applyFont="1" applyAlignment="1">
      <alignment horizontal="left" wrapText="1"/>
    </xf>
    <xf numFmtId="0" fontId="63" fillId="0" borderId="0" xfId="0" applyFont="1" applyAlignment="1">
      <alignment horizontal="center" vertical="center"/>
    </xf>
    <xf numFmtId="0" fontId="64" fillId="0" borderId="0" xfId="0" applyFont="1" applyAlignment="1">
      <alignment horizontal="center" vertical="center"/>
    </xf>
    <xf numFmtId="0" fontId="0" fillId="0" borderId="0" xfId="0"/>
    <xf numFmtId="0" fontId="67" fillId="0" borderId="0" xfId="0" applyFont="1" applyAlignment="1">
      <alignment horizontal="center" vertical="center"/>
    </xf>
    <xf numFmtId="0" fontId="4" fillId="0" borderId="0" xfId="0" applyFont="1" applyAlignment="1">
      <alignment horizontal="center" vertical="top" wrapText="1"/>
    </xf>
    <xf numFmtId="0" fontId="71" fillId="0" borderId="0" xfId="0" applyFont="1" applyAlignment="1">
      <alignment horizontal="center" wrapText="1"/>
    </xf>
    <xf numFmtId="0" fontId="6" fillId="0" borderId="0" xfId="0" applyFont="1" applyAlignment="1">
      <alignment horizontal="center" vertical="top"/>
    </xf>
    <xf numFmtId="0" fontId="0" fillId="0" borderId="0" xfId="0" applyAlignment="1">
      <alignment horizontal="center" vertical="top"/>
    </xf>
    <xf numFmtId="0" fontId="6" fillId="0" borderId="0" xfId="0" applyFont="1" applyAlignment="1">
      <alignment horizontal="center" vertical="top" wrapText="1"/>
    </xf>
    <xf numFmtId="0" fontId="0" fillId="0" borderId="0" xfId="0" applyAlignment="1">
      <alignment horizontal="center" wrapText="1"/>
    </xf>
    <xf numFmtId="0" fontId="0" fillId="0" borderId="0" xfId="0" applyAlignment="1">
      <alignment horizontal="center"/>
    </xf>
    <xf numFmtId="0" fontId="66" fillId="0" borderId="0" xfId="0" applyFont="1" applyAlignment="1">
      <alignment horizontal="center"/>
    </xf>
    <xf numFmtId="0" fontId="4" fillId="0" borderId="0" xfId="0" applyFont="1" applyAlignment="1">
      <alignment horizontal="center" vertical="top"/>
    </xf>
    <xf numFmtId="0" fontId="71"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xf>
    <xf numFmtId="0" fontId="71" fillId="0" borderId="0" xfId="0" applyFont="1"/>
    <xf numFmtId="0" fontId="71" fillId="0" borderId="0" xfId="0" applyFont="1" applyAlignment="1">
      <alignment horizontal="center" vertical="center"/>
    </xf>
    <xf numFmtId="0" fontId="66" fillId="0" borderId="0" xfId="0" applyFont="1" applyAlignment="1">
      <alignment horizontal="center" vertical="center"/>
    </xf>
    <xf numFmtId="0" fontId="44" fillId="0" borderId="0" xfId="0" applyFont="1" applyAlignment="1">
      <alignment horizontal="center" vertical="center" readingOrder="1"/>
    </xf>
    <xf numFmtId="0" fontId="4" fillId="0" borderId="0" xfId="0" applyFont="1" applyAlignment="1">
      <alignment horizontal="center" vertical="center" wrapText="1" readingOrder="1"/>
    </xf>
    <xf numFmtId="0" fontId="5" fillId="0" borderId="0" xfId="0" applyFont="1" applyAlignment="1">
      <alignment horizontal="center" vertical="top" wrapText="1" readingOrder="1"/>
    </xf>
    <xf numFmtId="0" fontId="43" fillId="0" borderId="0" xfId="0" applyFont="1" applyAlignment="1">
      <alignment horizontal="center" vertical="center" readingOrder="1"/>
    </xf>
    <xf numFmtId="0" fontId="45" fillId="0" borderId="0" xfId="0" applyFont="1" applyAlignment="1">
      <alignment horizontal="center" vertical="center"/>
    </xf>
    <xf numFmtId="0" fontId="47" fillId="17" borderId="37" xfId="26" applyFont="1" applyFill="1" applyBorder="1" applyAlignment="1">
      <alignment horizontal="center" vertical="center"/>
    </xf>
    <xf numFmtId="0" fontId="47" fillId="17" borderId="50" xfId="26" applyFont="1" applyFill="1" applyBorder="1" applyAlignment="1">
      <alignment horizontal="center" vertical="center"/>
    </xf>
    <xf numFmtId="0" fontId="47" fillId="17" borderId="33" xfId="26" applyFont="1" applyFill="1" applyBorder="1" applyAlignment="1">
      <alignment horizontal="center" vertical="center"/>
    </xf>
    <xf numFmtId="0" fontId="48" fillId="18" borderId="83" xfId="0" applyFont="1" applyFill="1" applyBorder="1" applyAlignment="1">
      <alignment horizontal="center" vertical="center"/>
    </xf>
    <xf numFmtId="0" fontId="48" fillId="18" borderId="85" xfId="0" applyFont="1" applyFill="1" applyBorder="1" applyAlignment="1">
      <alignment horizontal="center" vertical="center"/>
    </xf>
    <xf numFmtId="0" fontId="48" fillId="18" borderId="84" xfId="14" applyFont="1" applyFill="1" applyBorder="1" applyAlignment="1">
      <alignment horizontal="center" vertical="center"/>
    </xf>
    <xf numFmtId="0" fontId="48" fillId="18" borderId="72" xfId="14" applyFont="1" applyFill="1" applyBorder="1" applyAlignment="1">
      <alignment horizontal="center" vertical="center"/>
    </xf>
    <xf numFmtId="0" fontId="6" fillId="0" borderId="0" xfId="0" applyFont="1" applyAlignment="1">
      <alignment horizontal="center"/>
    </xf>
    <xf numFmtId="0" fontId="55" fillId="11" borderId="94" xfId="0" applyFont="1" applyFill="1" applyBorder="1" applyAlignment="1">
      <alignment horizontal="center" vertical="center" wrapText="1"/>
    </xf>
    <xf numFmtId="0" fontId="55" fillId="11" borderId="71" xfId="0" applyFont="1" applyFill="1" applyBorder="1" applyAlignment="1">
      <alignment horizontal="center" vertical="center" wrapText="1"/>
    </xf>
    <xf numFmtId="0" fontId="55" fillId="11" borderId="86" xfId="0" applyFont="1" applyFill="1" applyBorder="1" applyAlignment="1">
      <alignment horizontal="center" vertical="center" wrapText="1"/>
    </xf>
    <xf numFmtId="0" fontId="57" fillId="21" borderId="94" xfId="0" applyFont="1" applyFill="1" applyBorder="1" applyAlignment="1">
      <alignment horizontal="center" vertical="center" wrapText="1"/>
    </xf>
    <xf numFmtId="0" fontId="57" fillId="21" borderId="71" xfId="0" applyFont="1" applyFill="1" applyBorder="1" applyAlignment="1">
      <alignment horizontal="center" vertical="center" wrapText="1"/>
    </xf>
    <xf numFmtId="0" fontId="57" fillId="21" borderId="86" xfId="0" applyFont="1" applyFill="1" applyBorder="1" applyAlignment="1">
      <alignment horizontal="center" vertical="center" wrapText="1"/>
    </xf>
    <xf numFmtId="0" fontId="58" fillId="11" borderId="0" xfId="0" applyFont="1" applyFill="1" applyAlignment="1">
      <alignment horizontal="left" vertical="top" wrapText="1"/>
    </xf>
    <xf numFmtId="0" fontId="52" fillId="16" borderId="94" xfId="0" applyFont="1" applyFill="1" applyBorder="1" applyAlignment="1">
      <alignment horizontal="center"/>
    </xf>
    <xf numFmtId="0" fontId="52" fillId="16" borderId="6" xfId="0" applyFont="1" applyFill="1" applyBorder="1" applyAlignment="1">
      <alignment horizontal="center"/>
    </xf>
    <xf numFmtId="0" fontId="52" fillId="16" borderId="95" xfId="0" applyFont="1" applyFill="1" applyBorder="1" applyAlignment="1">
      <alignment horizontal="center"/>
    </xf>
    <xf numFmtId="0" fontId="53" fillId="16" borderId="71" xfId="0" applyFont="1" applyFill="1" applyBorder="1" applyAlignment="1">
      <alignment horizontal="center"/>
    </xf>
    <xf numFmtId="0" fontId="53" fillId="16" borderId="0" xfId="0" applyFont="1" applyFill="1" applyAlignment="1">
      <alignment horizontal="center"/>
    </xf>
    <xf numFmtId="0" fontId="53" fillId="16" borderId="72" xfId="0" applyFont="1" applyFill="1" applyBorder="1" applyAlignment="1">
      <alignment horizontal="center"/>
    </xf>
    <xf numFmtId="0" fontId="54" fillId="16" borderId="86" xfId="0" applyFont="1" applyFill="1" applyBorder="1" applyAlignment="1">
      <alignment horizontal="center"/>
    </xf>
    <xf numFmtId="0" fontId="54" fillId="16" borderId="2" xfId="0" applyFont="1" applyFill="1" applyBorder="1" applyAlignment="1">
      <alignment horizontal="center"/>
    </xf>
    <xf numFmtId="0" fontId="54" fillId="16" borderId="77" xfId="0" applyFont="1" applyFill="1" applyBorder="1" applyAlignment="1">
      <alignment horizontal="center"/>
    </xf>
    <xf numFmtId="0" fontId="7" fillId="0" borderId="0" xfId="0" applyFont="1" applyAlignment="1">
      <alignment horizontal="center" vertical="center"/>
    </xf>
    <xf numFmtId="0" fontId="60" fillId="11" borderId="101" xfId="0" applyFont="1" applyFill="1" applyBorder="1" applyAlignment="1">
      <alignment horizontal="center" vertical="center" wrapText="1"/>
    </xf>
    <xf numFmtId="0" fontId="60" fillId="11" borderId="102" xfId="0" applyFont="1" applyFill="1" applyBorder="1" applyAlignment="1">
      <alignment horizontal="center" vertical="center" wrapText="1"/>
    </xf>
    <xf numFmtId="0" fontId="60" fillId="11" borderId="99" xfId="0" applyFont="1" applyFill="1" applyBorder="1" applyAlignment="1">
      <alignment horizontal="center" vertical="center" wrapText="1"/>
    </xf>
    <xf numFmtId="0" fontId="5" fillId="0" borderId="0" xfId="0" applyFont="1" applyAlignment="1">
      <alignment horizontal="center" vertical="center" wrapText="1" readingOrder="1"/>
    </xf>
    <xf numFmtId="49" fontId="6" fillId="0" borderId="37" xfId="0" applyNumberFormat="1" applyFont="1" applyBorder="1" applyAlignment="1">
      <alignment horizontal="center"/>
    </xf>
    <xf numFmtId="49" fontId="6" fillId="0" borderId="33" xfId="0" applyNumberFormat="1" applyFont="1" applyBorder="1" applyAlignment="1">
      <alignment horizontal="center"/>
    </xf>
    <xf numFmtId="0" fontId="32" fillId="13" borderId="99" xfId="0" applyFont="1" applyFill="1" applyBorder="1" applyAlignment="1">
      <alignment horizontal="center" vertical="center"/>
    </xf>
    <xf numFmtId="0" fontId="32" fillId="13" borderId="102" xfId="0" applyFont="1" applyFill="1" applyBorder="1" applyAlignment="1">
      <alignment horizontal="center" vertical="center"/>
    </xf>
    <xf numFmtId="0" fontId="33" fillId="0" borderId="0" xfId="0" applyFont="1" applyAlignment="1">
      <alignment horizontal="center" vertical="center"/>
    </xf>
    <xf numFmtId="0" fontId="32" fillId="13" borderId="111" xfId="0" applyFont="1" applyFill="1" applyBorder="1" applyAlignment="1">
      <alignment horizontal="center" vertical="center"/>
    </xf>
    <xf numFmtId="0" fontId="32" fillId="13" borderId="112" xfId="0" applyFont="1" applyFill="1" applyBorder="1" applyAlignment="1">
      <alignment horizontal="center" vertical="center"/>
    </xf>
    <xf numFmtId="0" fontId="32" fillId="24" borderId="111" xfId="0" applyFont="1" applyFill="1" applyBorder="1" applyAlignment="1">
      <alignment horizontal="center" vertical="center"/>
    </xf>
    <xf numFmtId="0" fontId="32" fillId="24" borderId="112" xfId="0" applyFont="1" applyFill="1" applyBorder="1" applyAlignment="1">
      <alignment horizontal="center" vertical="center"/>
    </xf>
    <xf numFmtId="0" fontId="6" fillId="26" borderId="0" xfId="0" applyFont="1" applyFill="1" applyAlignment="1">
      <alignment horizontal="center"/>
    </xf>
    <xf numFmtId="0" fontId="4" fillId="0" borderId="0" xfId="28" applyFont="1" applyAlignment="1">
      <alignment horizontal="center" vertical="center"/>
    </xf>
    <xf numFmtId="0" fontId="5" fillId="0" borderId="0" xfId="28" applyFont="1" applyAlignment="1">
      <alignment horizontal="center" vertical="center"/>
    </xf>
    <xf numFmtId="0" fontId="81" fillId="0" borderId="0" xfId="29" applyAlignment="1">
      <alignment horizontal="center" vertical="center" wrapText="1" readingOrder="1"/>
    </xf>
    <xf numFmtId="0" fontId="32" fillId="14" borderId="11" xfId="0" applyFont="1" applyFill="1" applyBorder="1" applyAlignment="1">
      <alignment horizontal="center" vertical="center" wrapText="1"/>
    </xf>
    <xf numFmtId="0" fontId="32" fillId="14" borderId="17" xfId="0" applyFont="1" applyFill="1" applyBorder="1" applyAlignment="1">
      <alignment horizontal="center" vertical="center" wrapText="1"/>
    </xf>
    <xf numFmtId="0" fontId="32" fillId="14" borderId="10" xfId="0" applyFont="1" applyFill="1" applyBorder="1" applyAlignment="1">
      <alignment horizontal="center" vertical="center" wrapText="1"/>
    </xf>
    <xf numFmtId="0" fontId="32" fillId="14" borderId="16" xfId="0" applyFont="1" applyFill="1" applyBorder="1" applyAlignment="1">
      <alignment horizontal="center" vertical="center" wrapText="1"/>
    </xf>
    <xf numFmtId="0" fontId="7" fillId="0" borderId="0" xfId="0" applyFont="1" applyAlignment="1">
      <alignment horizontal="center"/>
    </xf>
    <xf numFmtId="0" fontId="32" fillId="14" borderId="66" xfId="0" applyFont="1" applyFill="1" applyBorder="1" applyAlignment="1">
      <alignment horizontal="center" vertical="center"/>
    </xf>
    <xf numFmtId="0" fontId="32" fillId="14" borderId="73" xfId="0" applyFont="1" applyFill="1" applyBorder="1" applyAlignment="1">
      <alignment horizontal="center" vertical="center"/>
    </xf>
    <xf numFmtId="0" fontId="32" fillId="14" borderId="69" xfId="0" applyFont="1" applyFill="1" applyBorder="1" applyAlignment="1">
      <alignment horizontal="center" vertical="center"/>
    </xf>
    <xf numFmtId="0" fontId="32" fillId="14" borderId="35" xfId="0" applyFont="1" applyFill="1" applyBorder="1" applyAlignment="1">
      <alignment horizontal="center" vertical="center"/>
    </xf>
    <xf numFmtId="0" fontId="32" fillId="14" borderId="36" xfId="0" applyFont="1" applyFill="1" applyBorder="1" applyAlignment="1">
      <alignment horizontal="center" vertical="center"/>
    </xf>
    <xf numFmtId="0" fontId="32" fillId="14" borderId="123" xfId="0" applyFont="1" applyFill="1" applyBorder="1" applyAlignment="1">
      <alignment horizontal="center" vertical="center"/>
    </xf>
    <xf numFmtId="0" fontId="32" fillId="14" borderId="5" xfId="0" applyFont="1" applyFill="1" applyBorder="1" applyAlignment="1">
      <alignment horizontal="center" vertical="center" wrapText="1"/>
    </xf>
    <xf numFmtId="0" fontId="32" fillId="14" borderId="7" xfId="0" applyFont="1" applyFill="1" applyBorder="1" applyAlignment="1">
      <alignment horizontal="center" vertical="center" wrapText="1"/>
    </xf>
    <xf numFmtId="0" fontId="32" fillId="14" borderId="8" xfId="0" applyFont="1" applyFill="1" applyBorder="1" applyAlignment="1">
      <alignment horizontal="center" vertical="center" wrapText="1"/>
    </xf>
    <xf numFmtId="0" fontId="32" fillId="14" borderId="4" xfId="0" applyFont="1" applyFill="1" applyBorder="1" applyAlignment="1">
      <alignment horizontal="center" vertical="center" wrapText="1"/>
    </xf>
    <xf numFmtId="0" fontId="32" fillId="14" borderId="15" xfId="0" applyFont="1" applyFill="1" applyBorder="1" applyAlignment="1">
      <alignment horizontal="center" vertical="center" wrapText="1"/>
    </xf>
    <xf numFmtId="0" fontId="32" fillId="14" borderId="68" xfId="0" applyFont="1" applyFill="1" applyBorder="1" applyAlignment="1">
      <alignment horizontal="center" vertical="center" wrapText="1"/>
    </xf>
    <xf numFmtId="0" fontId="32" fillId="14" borderId="74" xfId="0" applyFont="1" applyFill="1" applyBorder="1" applyAlignment="1">
      <alignment horizontal="center" vertical="center" wrapText="1"/>
    </xf>
    <xf numFmtId="0" fontId="32" fillId="14" borderId="124" xfId="0" applyFont="1" applyFill="1" applyBorder="1" applyAlignment="1">
      <alignment horizontal="center" vertical="center" wrapText="1"/>
    </xf>
    <xf numFmtId="0" fontId="32" fillId="14" borderId="9" xfId="0" applyFont="1" applyFill="1" applyBorder="1" applyAlignment="1">
      <alignment horizontal="center" vertical="center" wrapText="1"/>
    </xf>
    <xf numFmtId="0" fontId="32" fillId="14" borderId="8" xfId="0" applyFont="1" applyFill="1" applyBorder="1" applyAlignment="1">
      <alignment horizontal="center" vertical="center"/>
    </xf>
    <xf numFmtId="0" fontId="32" fillId="14" borderId="4" xfId="0" applyFont="1" applyFill="1" applyBorder="1" applyAlignment="1">
      <alignment horizontal="center" vertical="center"/>
    </xf>
    <xf numFmtId="0" fontId="62" fillId="0" borderId="0" xfId="0" applyFont="1" applyAlignment="1">
      <alignment horizontal="center" vertical="center" readingOrder="1"/>
    </xf>
    <xf numFmtId="0" fontId="7" fillId="0" borderId="28" xfId="0" applyFont="1" applyBorder="1" applyAlignment="1">
      <alignment horizontal="center"/>
    </xf>
    <xf numFmtId="0" fontId="12" fillId="14" borderId="11" xfId="0" applyFont="1" applyFill="1" applyBorder="1" applyAlignment="1">
      <alignment horizontal="center" vertical="center" wrapText="1"/>
    </xf>
    <xf numFmtId="0" fontId="12" fillId="14" borderId="17" xfId="0" applyFont="1" applyFill="1" applyBorder="1" applyAlignment="1">
      <alignment horizontal="center" vertical="center" wrapText="1"/>
    </xf>
    <xf numFmtId="0" fontId="12" fillId="14" borderId="11" xfId="0" applyFont="1" applyFill="1" applyBorder="1" applyAlignment="1">
      <alignment horizontal="center" vertical="center"/>
    </xf>
    <xf numFmtId="0" fontId="12" fillId="14" borderId="9" xfId="0" applyFont="1" applyFill="1" applyBorder="1" applyAlignment="1">
      <alignment horizontal="center" vertical="center"/>
    </xf>
    <xf numFmtId="0" fontId="12" fillId="14" borderId="17" xfId="0" applyFont="1" applyFill="1" applyBorder="1" applyAlignment="1">
      <alignment horizontal="center" vertical="center"/>
    </xf>
    <xf numFmtId="0" fontId="12" fillId="13" borderId="29" xfId="0" applyFont="1" applyFill="1" applyBorder="1" applyAlignment="1">
      <alignment horizontal="center" vertical="center"/>
    </xf>
    <xf numFmtId="0" fontId="12" fillId="13" borderId="32" xfId="0" applyFont="1" applyFill="1" applyBorder="1" applyAlignment="1">
      <alignment horizontal="center" vertical="center"/>
    </xf>
    <xf numFmtId="0" fontId="12" fillId="13" borderId="10" xfId="0" applyFont="1" applyFill="1" applyBorder="1" applyAlignment="1">
      <alignment horizontal="center" vertical="center"/>
    </xf>
    <xf numFmtId="0" fontId="12" fillId="14" borderId="29"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14" borderId="15" xfId="0" applyFont="1" applyFill="1" applyBorder="1" applyAlignment="1">
      <alignment horizontal="center" vertical="center" wrapText="1"/>
    </xf>
    <xf numFmtId="0" fontId="12" fillId="14" borderId="16"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4" fillId="0" borderId="0" xfId="3" applyFont="1" applyAlignment="1">
      <alignment horizontal="center" vertical="center" wrapText="1" readingOrder="1"/>
    </xf>
    <xf numFmtId="0" fontId="5" fillId="0" borderId="0" xfId="3" applyFont="1" applyAlignment="1">
      <alignment horizontal="center" vertical="center" wrapText="1" readingOrder="1"/>
    </xf>
    <xf numFmtId="0" fontId="5" fillId="0" borderId="0" xfId="3" applyFont="1" applyAlignment="1">
      <alignment horizontal="center" vertical="top" wrapText="1" readingOrder="1"/>
    </xf>
    <xf numFmtId="0" fontId="6" fillId="0" borderId="0" xfId="3" applyFont="1" applyAlignment="1">
      <alignment horizontal="center"/>
    </xf>
    <xf numFmtId="0" fontId="7" fillId="0" borderId="0" xfId="3" applyFont="1" applyAlignment="1">
      <alignment horizontal="center"/>
    </xf>
    <xf numFmtId="0" fontId="8" fillId="14" borderId="3" xfId="3" applyFont="1" applyFill="1" applyBorder="1" applyAlignment="1">
      <alignment horizontal="center" vertical="center"/>
    </xf>
    <xf numFmtId="0" fontId="8" fillId="14" borderId="9" xfId="3" applyFont="1" applyFill="1" applyBorder="1" applyAlignment="1">
      <alignment horizontal="center" vertical="center"/>
    </xf>
    <xf numFmtId="0" fontId="8" fillId="14" borderId="17" xfId="3" applyFont="1" applyFill="1" applyBorder="1" applyAlignment="1">
      <alignment horizontal="center" vertical="center"/>
    </xf>
    <xf numFmtId="0" fontId="8" fillId="13" borderId="5" xfId="3" applyFont="1" applyFill="1" applyBorder="1" applyAlignment="1">
      <alignment horizontal="center" vertical="center"/>
    </xf>
    <xf numFmtId="0" fontId="8" fillId="13" borderId="6" xfId="3" applyFont="1" applyFill="1" applyBorder="1" applyAlignment="1">
      <alignment horizontal="center" vertical="center"/>
    </xf>
    <xf numFmtId="0" fontId="8" fillId="13" borderId="7" xfId="3" applyFont="1" applyFill="1" applyBorder="1" applyAlignment="1">
      <alignment horizontal="center" vertical="center"/>
    </xf>
    <xf numFmtId="0" fontId="8" fillId="14" borderId="8" xfId="3" applyFont="1" applyFill="1" applyBorder="1" applyAlignment="1">
      <alignment horizontal="center" vertical="center" wrapText="1"/>
    </xf>
    <xf numFmtId="0" fontId="8" fillId="14" borderId="4" xfId="3" applyFont="1" applyFill="1" applyBorder="1" applyAlignment="1">
      <alignment horizontal="center" vertical="center" wrapText="1"/>
    </xf>
    <xf numFmtId="0" fontId="8" fillId="14" borderId="15" xfId="3" applyFont="1" applyFill="1" applyBorder="1" applyAlignment="1">
      <alignment horizontal="center" vertical="center" wrapText="1"/>
    </xf>
    <xf numFmtId="0" fontId="8" fillId="14" borderId="16" xfId="3" applyFont="1" applyFill="1" applyBorder="1" applyAlignment="1">
      <alignment horizontal="center" vertical="center" wrapText="1"/>
    </xf>
    <xf numFmtId="0" fontId="8" fillId="14" borderId="10" xfId="3" applyFont="1" applyFill="1" applyBorder="1" applyAlignment="1">
      <alignment horizontal="center" vertical="center" wrapText="1"/>
    </xf>
    <xf numFmtId="0" fontId="8" fillId="14" borderId="11" xfId="3" applyFont="1" applyFill="1" applyBorder="1" applyAlignment="1">
      <alignment horizontal="center" vertical="center" wrapText="1"/>
    </xf>
    <xf numFmtId="0" fontId="8" fillId="14" borderId="9" xfId="3" applyFont="1" applyFill="1" applyBorder="1" applyAlignment="1">
      <alignment horizontal="center" vertical="center" wrapText="1"/>
    </xf>
    <xf numFmtId="0" fontId="8" fillId="14" borderId="17" xfId="3" applyFont="1" applyFill="1" applyBorder="1" applyAlignment="1">
      <alignment horizontal="center" vertical="center" wrapText="1"/>
    </xf>
    <xf numFmtId="0" fontId="8" fillId="13" borderId="12" xfId="3" applyFont="1" applyFill="1" applyBorder="1" applyAlignment="1">
      <alignment horizontal="center" vertical="center"/>
    </xf>
    <xf numFmtId="0" fontId="8" fillId="13" borderId="13" xfId="3" applyFont="1" applyFill="1" applyBorder="1" applyAlignment="1">
      <alignment horizontal="center" vertical="center"/>
    </xf>
    <xf numFmtId="0" fontId="8" fillId="13" borderId="14" xfId="3" applyFont="1" applyFill="1" applyBorder="1" applyAlignment="1">
      <alignment horizontal="center" vertical="center"/>
    </xf>
    <xf numFmtId="0" fontId="21" fillId="6" borderId="11" xfId="7" applyFont="1" applyFill="1" applyBorder="1" applyAlignment="1">
      <alignment horizontal="center" vertical="center" wrapText="1"/>
    </xf>
    <xf numFmtId="0" fontId="21" fillId="6" borderId="9" xfId="7" applyFont="1" applyFill="1" applyBorder="1" applyAlignment="1">
      <alignment horizontal="center" vertical="center" wrapText="1"/>
    </xf>
    <xf numFmtId="0" fontId="21" fillId="6" borderId="17" xfId="7" applyFont="1" applyFill="1" applyBorder="1" applyAlignment="1">
      <alignment horizontal="center" vertical="center" wrapText="1"/>
    </xf>
    <xf numFmtId="0" fontId="4" fillId="0" borderId="0" xfId="7" applyFont="1" applyAlignment="1">
      <alignment horizontal="center"/>
    </xf>
    <xf numFmtId="0" fontId="4" fillId="0" borderId="28" xfId="7" applyFont="1" applyBorder="1" applyAlignment="1">
      <alignment horizontal="center"/>
    </xf>
    <xf numFmtId="0" fontId="7" fillId="0" borderId="0" xfId="7" applyFont="1" applyAlignment="1">
      <alignment horizontal="center"/>
    </xf>
    <xf numFmtId="0" fontId="21" fillId="14" borderId="7" xfId="7" applyFont="1" applyFill="1" applyBorder="1" applyAlignment="1">
      <alignment horizontal="center" vertical="center"/>
    </xf>
    <xf numFmtId="0" fontId="21" fillId="14" borderId="4" xfId="7" applyFont="1" applyFill="1" applyBorder="1" applyAlignment="1">
      <alignment horizontal="center" vertical="center"/>
    </xf>
    <xf numFmtId="0" fontId="21" fillId="14" borderId="16" xfId="7" applyFont="1" applyFill="1" applyBorder="1" applyAlignment="1">
      <alignment horizontal="center" vertical="center"/>
    </xf>
    <xf numFmtId="0" fontId="21" fillId="7" borderId="35" xfId="7" applyFont="1" applyFill="1" applyBorder="1" applyAlignment="1">
      <alignment horizontal="center" vertical="center"/>
    </xf>
    <xf numFmtId="0" fontId="21" fillId="7" borderId="36" xfId="7" applyFont="1" applyFill="1" applyBorder="1" applyAlignment="1">
      <alignment horizontal="center" vertical="center"/>
    </xf>
    <xf numFmtId="0" fontId="21" fillId="6" borderId="13" xfId="7" applyFont="1" applyFill="1" applyBorder="1" applyAlignment="1">
      <alignment horizontal="center" vertical="center" wrapText="1"/>
    </xf>
    <xf numFmtId="0" fontId="21" fillId="6" borderId="29" xfId="7" applyFont="1" applyFill="1" applyBorder="1" applyAlignment="1">
      <alignment horizontal="center" vertical="center" wrapText="1"/>
    </xf>
    <xf numFmtId="0" fontId="21" fillId="6" borderId="8" xfId="7" applyFont="1" applyFill="1" applyBorder="1" applyAlignment="1">
      <alignment horizontal="center" vertical="center" wrapText="1"/>
    </xf>
    <xf numFmtId="0" fontId="21" fillId="6" borderId="15" xfId="7" applyFont="1" applyFill="1" applyBorder="1" applyAlignment="1">
      <alignment horizontal="center" vertical="center" wrapText="1"/>
    </xf>
    <xf numFmtId="0" fontId="21" fillId="6" borderId="10" xfId="7" applyFont="1" applyFill="1" applyBorder="1" applyAlignment="1">
      <alignment horizontal="center" vertical="center" wrapText="1"/>
    </xf>
    <xf numFmtId="0" fontId="21" fillId="6" borderId="4" xfId="7" applyFont="1" applyFill="1" applyBorder="1" applyAlignment="1">
      <alignment horizontal="center" vertical="center" wrapText="1"/>
    </xf>
    <xf numFmtId="0" fontId="21" fillId="6" borderId="16" xfId="7"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7" fillId="14" borderId="11" xfId="0" applyFont="1" applyFill="1" applyBorder="1" applyAlignment="1">
      <alignment horizontal="center" vertical="center"/>
    </xf>
    <xf numFmtId="0" fontId="17" fillId="14" borderId="9" xfId="0" applyFont="1" applyFill="1" applyBorder="1" applyAlignment="1">
      <alignment horizontal="center" vertical="center"/>
    </xf>
    <xf numFmtId="0" fontId="17" fillId="14" borderId="17" xfId="0" applyFont="1" applyFill="1" applyBorder="1" applyAlignment="1">
      <alignment horizontal="center" vertical="center"/>
    </xf>
    <xf numFmtId="0" fontId="17" fillId="7" borderId="12" xfId="0" applyFont="1" applyFill="1" applyBorder="1" applyAlignment="1">
      <alignment horizontal="center" vertical="center"/>
    </xf>
    <xf numFmtId="0" fontId="17" fillId="7" borderId="13" xfId="0" applyFont="1" applyFill="1" applyBorder="1" applyAlignment="1">
      <alignment horizontal="center" vertical="center"/>
    </xf>
    <xf numFmtId="0" fontId="17" fillId="7" borderId="14" xfId="0" applyFont="1" applyFill="1" applyBorder="1" applyAlignment="1">
      <alignment horizontal="center" vertical="center"/>
    </xf>
    <xf numFmtId="0" fontId="17" fillId="6" borderId="29"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7" xfId="7" applyFont="1" applyFill="1" applyBorder="1" applyAlignment="1">
      <alignment horizontal="center" vertical="center"/>
    </xf>
    <xf numFmtId="0" fontId="17" fillId="6" borderId="4" xfId="7" applyFont="1" applyFill="1" applyBorder="1" applyAlignment="1">
      <alignment horizontal="center" vertical="center"/>
    </xf>
    <xf numFmtId="0" fontId="17" fillId="6" borderId="16" xfId="7" applyFont="1" applyFill="1" applyBorder="1" applyAlignment="1">
      <alignment horizontal="center" vertical="center"/>
    </xf>
    <xf numFmtId="0" fontId="17" fillId="7" borderId="28" xfId="13" applyFont="1" applyFill="1" applyBorder="1" applyAlignment="1">
      <alignment horizontal="center"/>
    </xf>
    <xf numFmtId="0" fontId="17" fillId="6" borderId="8" xfId="7" applyFont="1" applyFill="1" applyBorder="1" applyAlignment="1">
      <alignment horizontal="center" vertical="center" wrapText="1"/>
    </xf>
    <xf numFmtId="0" fontId="17" fillId="6" borderId="15" xfId="7" applyFont="1" applyFill="1" applyBorder="1" applyAlignment="1">
      <alignment horizontal="center" vertical="center" wrapText="1"/>
    </xf>
    <xf numFmtId="0" fontId="17" fillId="7" borderId="12" xfId="13" applyFont="1" applyFill="1" applyBorder="1" applyAlignment="1">
      <alignment horizontal="center"/>
    </xf>
    <xf numFmtId="0" fontId="17" fillId="7" borderId="13" xfId="13" applyFont="1" applyFill="1" applyBorder="1" applyAlignment="1">
      <alignment horizontal="center"/>
    </xf>
    <xf numFmtId="0" fontId="17" fillId="6" borderId="29" xfId="7" applyFont="1" applyFill="1" applyBorder="1" applyAlignment="1">
      <alignment horizontal="center" vertical="center" wrapText="1"/>
    </xf>
    <xf numFmtId="0" fontId="17" fillId="6" borderId="11" xfId="7" applyFont="1" applyFill="1" applyBorder="1" applyAlignment="1">
      <alignment horizontal="center" vertical="center" wrapText="1"/>
    </xf>
    <xf numFmtId="0" fontId="17" fillId="6" borderId="9" xfId="7" applyFont="1" applyFill="1" applyBorder="1" applyAlignment="1">
      <alignment horizontal="center" vertical="center" wrapText="1"/>
    </xf>
    <xf numFmtId="0" fontId="17" fillId="6" borderId="17" xfId="7" applyFont="1" applyFill="1" applyBorder="1" applyAlignment="1">
      <alignment horizontal="center" vertical="center" wrapText="1"/>
    </xf>
    <xf numFmtId="0" fontId="17" fillId="6" borderId="10" xfId="7" applyFont="1" applyFill="1" applyBorder="1" applyAlignment="1">
      <alignment horizontal="center" vertical="center" wrapText="1"/>
    </xf>
    <xf numFmtId="0" fontId="17" fillId="6" borderId="4" xfId="7" applyFont="1" applyFill="1" applyBorder="1" applyAlignment="1">
      <alignment horizontal="center" vertical="center" wrapText="1"/>
    </xf>
    <xf numFmtId="0" fontId="17" fillId="6" borderId="16" xfId="7" applyFont="1" applyFill="1" applyBorder="1" applyAlignment="1">
      <alignment horizontal="center" vertical="center" wrapText="1"/>
    </xf>
    <xf numFmtId="0" fontId="17" fillId="7" borderId="32" xfId="13" applyFont="1" applyFill="1" applyBorder="1" applyAlignment="1">
      <alignment horizontal="center" vertical="center" wrapText="1"/>
    </xf>
    <xf numFmtId="0" fontId="17" fillId="7" borderId="0" xfId="13" applyFont="1" applyFill="1" applyAlignment="1">
      <alignment horizontal="center" vertical="center" wrapText="1"/>
    </xf>
    <xf numFmtId="0" fontId="17" fillId="7" borderId="28" xfId="13" applyFont="1" applyFill="1" applyBorder="1" applyAlignment="1">
      <alignment horizontal="center" vertical="center" wrapText="1"/>
    </xf>
    <xf numFmtId="0" fontId="17" fillId="7" borderId="11" xfId="13" applyFont="1" applyFill="1" applyBorder="1" applyAlignment="1">
      <alignment horizontal="center" vertical="center" wrapText="1"/>
    </xf>
    <xf numFmtId="0" fontId="17" fillId="7" borderId="9" xfId="13" applyFont="1" applyFill="1" applyBorder="1" applyAlignment="1">
      <alignment horizontal="center" vertical="center" wrapText="1"/>
    </xf>
    <xf numFmtId="0" fontId="17" fillId="7" borderId="17" xfId="13" applyFont="1" applyFill="1" applyBorder="1" applyAlignment="1">
      <alignment horizontal="center" vertical="center" wrapText="1"/>
    </xf>
    <xf numFmtId="0" fontId="25" fillId="13" borderId="39" xfId="14" applyFont="1" applyFill="1" applyBorder="1" applyAlignment="1">
      <alignment horizontal="center" vertical="center" wrapText="1"/>
    </xf>
    <xf numFmtId="0" fontId="25" fillId="13" borderId="4" xfId="14" applyFont="1" applyFill="1" applyBorder="1" applyAlignment="1">
      <alignment horizontal="center" vertical="center" wrapText="1"/>
    </xf>
    <xf numFmtId="0" fontId="25" fillId="13" borderId="16" xfId="14" applyFont="1" applyFill="1" applyBorder="1" applyAlignment="1">
      <alignment horizontal="center" vertical="center" wrapText="1"/>
    </xf>
    <xf numFmtId="0" fontId="26" fillId="13" borderId="11" xfId="14" applyFont="1" applyFill="1" applyBorder="1" applyAlignment="1">
      <alignment horizontal="center" vertical="center" wrapText="1"/>
    </xf>
    <xf numFmtId="0" fontId="26" fillId="13" borderId="9" xfId="14" applyFont="1" applyFill="1" applyBorder="1" applyAlignment="1">
      <alignment horizontal="center" vertical="center" wrapText="1"/>
    </xf>
    <xf numFmtId="0" fontId="26" fillId="13" borderId="17" xfId="14" applyFont="1" applyFill="1" applyBorder="1" applyAlignment="1">
      <alignment horizontal="center" vertical="center" wrapText="1"/>
    </xf>
    <xf numFmtId="0" fontId="26" fillId="13" borderId="8" xfId="14" applyFont="1" applyFill="1" applyBorder="1" applyAlignment="1">
      <alignment horizontal="center" vertical="center" wrapText="1"/>
    </xf>
    <xf numFmtId="0" fontId="26" fillId="13" borderId="0" xfId="14" applyFont="1" applyFill="1" applyAlignment="1">
      <alignment horizontal="center" vertical="center" wrapText="1"/>
    </xf>
    <xf numFmtId="0" fontId="26" fillId="13" borderId="29" xfId="14" applyFont="1" applyFill="1" applyBorder="1" applyAlignment="1">
      <alignment horizontal="center" vertical="center" wrapText="1"/>
    </xf>
    <xf numFmtId="0" fontId="26" fillId="13" borderId="15" xfId="14" applyFont="1" applyFill="1" applyBorder="1" applyAlignment="1">
      <alignment horizontal="center" vertical="center" wrapText="1"/>
    </xf>
    <xf numFmtId="0" fontId="11" fillId="0" borderId="38" xfId="0" applyFont="1" applyBorder="1" applyAlignment="1">
      <alignment horizontal="center" vertical="center"/>
    </xf>
    <xf numFmtId="0" fontId="10" fillId="0" borderId="0" xfId="0" applyFont="1" applyAlignment="1">
      <alignment horizontal="center" vertical="center"/>
    </xf>
    <xf numFmtId="0" fontId="12" fillId="7" borderId="46" xfId="16" applyFont="1" applyFill="1" applyBorder="1" applyAlignment="1">
      <alignment horizontal="center" vertical="center" wrapText="1"/>
    </xf>
    <xf numFmtId="0" fontId="12" fillId="7" borderId="47" xfId="16" applyFont="1" applyFill="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12" fillId="7" borderId="29" xfId="16" applyFont="1" applyFill="1" applyBorder="1" applyAlignment="1">
      <alignment horizontal="center" wrapText="1"/>
    </xf>
    <xf numFmtId="0" fontId="12" fillId="7" borderId="32" xfId="16" applyFont="1" applyFill="1" applyBorder="1" applyAlignment="1">
      <alignment horizontal="center" wrapText="1"/>
    </xf>
    <xf numFmtId="0" fontId="12" fillId="7" borderId="10" xfId="16" applyFont="1" applyFill="1" applyBorder="1" applyAlignment="1">
      <alignment horizontal="center" wrapText="1"/>
    </xf>
    <xf numFmtId="0" fontId="12" fillId="7" borderId="11" xfId="16" applyFont="1" applyFill="1" applyBorder="1" applyAlignment="1">
      <alignment horizontal="center" vertical="center" wrapText="1"/>
    </xf>
    <xf numFmtId="0" fontId="12" fillId="7" borderId="17" xfId="16" applyFont="1" applyFill="1" applyBorder="1" applyAlignment="1">
      <alignment horizontal="center" vertical="center" wrapText="1"/>
    </xf>
    <xf numFmtId="0" fontId="12" fillId="7" borderId="10" xfId="16" applyFont="1" applyFill="1" applyBorder="1" applyAlignment="1">
      <alignment horizontal="center" vertical="center" wrapText="1"/>
    </xf>
    <xf numFmtId="0" fontId="12" fillId="7" borderId="16" xfId="16" applyFont="1" applyFill="1" applyBorder="1" applyAlignment="1">
      <alignment horizontal="center" vertical="center" wrapText="1"/>
    </xf>
    <xf numFmtId="0" fontId="17" fillId="7" borderId="52" xfId="16" applyFont="1" applyFill="1" applyBorder="1" applyAlignment="1">
      <alignment horizontal="center" vertical="center" wrapText="1"/>
    </xf>
    <xf numFmtId="0" fontId="17" fillId="7" borderId="55" xfId="16" applyFont="1" applyFill="1" applyBorder="1" applyAlignment="1">
      <alignment horizontal="center" vertical="center" wrapText="1"/>
    </xf>
    <xf numFmtId="0" fontId="17" fillId="7" borderId="60" xfId="16" applyFont="1" applyFill="1" applyBorder="1" applyAlignment="1">
      <alignment horizontal="center" vertical="center" wrapText="1"/>
    </xf>
    <xf numFmtId="0" fontId="17" fillId="7" borderId="43" xfId="16" applyFont="1" applyFill="1" applyBorder="1" applyAlignment="1">
      <alignment horizontal="center" vertical="center" wrapText="1"/>
    </xf>
    <xf numFmtId="0" fontId="17" fillId="7" borderId="44" xfId="16" applyFont="1" applyFill="1" applyBorder="1" applyAlignment="1">
      <alignment horizontal="center" vertical="center" wrapText="1"/>
    </xf>
    <xf numFmtId="0" fontId="17" fillId="7" borderId="39" xfId="16" applyFont="1" applyFill="1" applyBorder="1" applyAlignment="1">
      <alignment horizontal="center" vertical="center" wrapText="1"/>
    </xf>
    <xf numFmtId="0" fontId="17" fillId="7" borderId="53" xfId="16" applyFont="1" applyFill="1" applyBorder="1" applyAlignment="1">
      <alignment horizontal="center" vertical="center" wrapText="1"/>
    </xf>
    <xf numFmtId="0" fontId="17" fillId="7" borderId="9" xfId="16" applyFont="1" applyFill="1" applyBorder="1" applyAlignment="1">
      <alignment horizontal="center" vertical="center" wrapText="1"/>
    </xf>
    <xf numFmtId="0" fontId="17" fillId="7" borderId="17" xfId="16" applyFont="1" applyFill="1" applyBorder="1" applyAlignment="1">
      <alignment horizontal="center" vertical="center" wrapText="1"/>
    </xf>
    <xf numFmtId="0" fontId="17" fillId="7" borderId="54" xfId="16" applyFont="1" applyFill="1" applyBorder="1" applyAlignment="1">
      <alignment horizontal="center" vertical="center" wrapText="1"/>
    </xf>
    <xf numFmtId="0" fontId="17" fillId="7" borderId="15" xfId="16" applyFont="1" applyFill="1" applyBorder="1" applyAlignment="1">
      <alignment horizontal="center" vertical="center" wrapText="1"/>
    </xf>
    <xf numFmtId="0" fontId="17" fillId="7" borderId="16" xfId="16" applyFont="1" applyFill="1" applyBorder="1" applyAlignment="1">
      <alignment horizontal="center" vertical="center" wrapText="1"/>
    </xf>
    <xf numFmtId="0" fontId="17" fillId="7" borderId="45" xfId="16" applyFont="1" applyFill="1" applyBorder="1" applyAlignment="1">
      <alignment horizontal="center" vertical="center" wrapText="1"/>
    </xf>
    <xf numFmtId="0" fontId="17" fillId="7" borderId="58" xfId="16" applyFont="1" applyFill="1" applyBorder="1" applyAlignment="1">
      <alignment horizontal="center" vertical="center" wrapText="1"/>
    </xf>
    <xf numFmtId="0" fontId="17" fillId="7" borderId="56" xfId="16" applyFont="1" applyFill="1" applyBorder="1" applyAlignment="1">
      <alignment horizontal="center" vertical="center" wrapText="1"/>
    </xf>
    <xf numFmtId="0" fontId="17" fillId="7" borderId="47" xfId="16" applyFont="1" applyFill="1" applyBorder="1" applyAlignment="1">
      <alignment horizontal="center" vertical="center" wrapText="1"/>
    </xf>
    <xf numFmtId="0" fontId="17" fillId="7" borderId="57" xfId="16" applyFont="1" applyFill="1" applyBorder="1" applyAlignment="1">
      <alignment horizontal="center" vertical="center" wrapText="1"/>
    </xf>
    <xf numFmtId="0" fontId="17" fillId="7" borderId="59" xfId="16" applyFont="1" applyFill="1" applyBorder="1" applyAlignment="1">
      <alignment horizontal="center" vertical="center" wrapText="1"/>
    </xf>
    <xf numFmtId="0" fontId="17" fillId="7" borderId="12" xfId="16" applyFont="1" applyFill="1" applyBorder="1" applyAlignment="1">
      <alignment horizontal="center" vertical="center" wrapText="1"/>
    </xf>
    <xf numFmtId="0" fontId="17" fillId="7" borderId="13" xfId="16" applyFont="1" applyFill="1" applyBorder="1" applyAlignment="1">
      <alignment horizontal="center" vertical="center" wrapText="1"/>
    </xf>
    <xf numFmtId="0" fontId="17" fillId="7" borderId="14" xfId="16" applyFont="1" applyFill="1" applyBorder="1" applyAlignment="1">
      <alignment horizontal="center" vertical="center" wrapText="1"/>
    </xf>
    <xf numFmtId="0" fontId="7" fillId="0" borderId="38" xfId="0" applyFont="1" applyBorder="1" applyAlignment="1">
      <alignment horizontal="center" vertical="center"/>
    </xf>
    <xf numFmtId="0" fontId="32" fillId="13" borderId="0" xfId="0" applyFont="1" applyFill="1" applyAlignment="1">
      <alignment horizontal="center" vertical="center"/>
    </xf>
    <xf numFmtId="49" fontId="6" fillId="0" borderId="0" xfId="0" applyNumberFormat="1" applyFont="1" applyAlignment="1">
      <alignment horizontal="center"/>
    </xf>
    <xf numFmtId="0" fontId="12" fillId="13" borderId="94" xfId="30" applyFont="1" applyFill="1" applyBorder="1" applyAlignment="1">
      <alignment horizontal="left" vertical="center" wrapText="1"/>
    </xf>
    <xf numFmtId="0" fontId="12" fillId="13" borderId="91" xfId="30" applyFont="1" applyFill="1" applyBorder="1" applyAlignment="1">
      <alignment horizontal="left" vertical="center" wrapText="1"/>
    </xf>
    <xf numFmtId="0" fontId="12" fillId="13" borderId="6" xfId="30" applyFont="1" applyFill="1" applyBorder="1" applyAlignment="1">
      <alignment horizontal="center" vertical="center" wrapText="1"/>
    </xf>
    <xf numFmtId="0" fontId="12" fillId="13" borderId="127" xfId="30" applyFont="1" applyFill="1" applyBorder="1" applyAlignment="1">
      <alignment horizontal="center" vertical="center" wrapText="1"/>
    </xf>
    <xf numFmtId="0" fontId="6" fillId="0" borderId="0" xfId="0" applyFont="1" applyAlignment="1">
      <alignment horizontal="center" wrapText="1"/>
    </xf>
    <xf numFmtId="0" fontId="8" fillId="13" borderId="94" xfId="0" applyFont="1" applyFill="1" applyBorder="1" applyAlignment="1">
      <alignment horizontal="center" vertical="center"/>
    </xf>
    <xf numFmtId="0" fontId="8" fillId="13" borderId="86" xfId="0" applyFont="1" applyFill="1" applyBorder="1" applyAlignment="1">
      <alignment horizontal="center" vertical="center"/>
    </xf>
    <xf numFmtId="0" fontId="8" fillId="13" borderId="6" xfId="0" applyFont="1" applyFill="1" applyBorder="1" applyAlignment="1">
      <alignment horizontal="center" vertical="center"/>
    </xf>
    <xf numFmtId="0" fontId="8" fillId="13" borderId="2" xfId="0" applyFont="1" applyFill="1" applyBorder="1" applyAlignment="1">
      <alignment horizontal="center" vertical="center"/>
    </xf>
    <xf numFmtId="0" fontId="8" fillId="13" borderId="95" xfId="0" applyFont="1" applyFill="1" applyBorder="1" applyAlignment="1">
      <alignment horizontal="center" vertical="center"/>
    </xf>
    <xf numFmtId="0" fontId="8" fillId="13" borderId="77" xfId="0" applyFont="1" applyFill="1" applyBorder="1" applyAlignment="1">
      <alignment horizontal="center" vertical="center"/>
    </xf>
    <xf numFmtId="17" fontId="7" fillId="0" borderId="0" xfId="0" applyNumberFormat="1" applyFont="1" applyAlignment="1">
      <alignment horizontal="center" vertical="center"/>
    </xf>
    <xf numFmtId="0" fontId="32" fillId="14" borderId="67" xfId="0" applyFont="1" applyFill="1" applyBorder="1" applyAlignment="1">
      <alignment horizontal="center" vertical="center" wrapText="1"/>
    </xf>
    <xf numFmtId="0" fontId="32" fillId="14" borderId="26" xfId="0" applyFont="1" applyFill="1" applyBorder="1" applyAlignment="1">
      <alignment horizontal="center" vertical="center" wrapText="1"/>
    </xf>
    <xf numFmtId="0" fontId="32" fillId="14" borderId="70" xfId="0" applyFont="1" applyFill="1" applyBorder="1" applyAlignment="1">
      <alignment horizontal="center" vertical="center" wrapText="1"/>
    </xf>
    <xf numFmtId="0" fontId="12" fillId="13" borderId="11" xfId="18" applyFont="1" applyFill="1" applyBorder="1" applyAlignment="1">
      <alignment horizontal="center" vertical="center"/>
    </xf>
    <xf numFmtId="0" fontId="12" fillId="13" borderId="48" xfId="18" applyFont="1" applyFill="1" applyBorder="1" applyAlignment="1">
      <alignment horizontal="center" vertical="center"/>
    </xf>
    <xf numFmtId="0" fontId="12" fillId="13" borderId="11" xfId="18" applyFont="1" applyFill="1" applyBorder="1" applyAlignment="1">
      <alignment horizontal="center" vertical="center" wrapText="1"/>
    </xf>
    <xf numFmtId="0" fontId="12" fillId="13" borderId="9" xfId="18" applyFont="1" applyFill="1" applyBorder="1" applyAlignment="1">
      <alignment horizontal="center" vertical="center" wrapText="1"/>
    </xf>
    <xf numFmtId="0" fontId="12" fillId="13" borderId="17" xfId="18" applyFont="1" applyFill="1" applyBorder="1" applyAlignment="1">
      <alignment horizontal="center" vertical="center" wrapText="1"/>
    </xf>
    <xf numFmtId="0" fontId="12" fillId="13" borderId="9" xfId="18" applyFont="1" applyFill="1" applyBorder="1" applyAlignment="1">
      <alignment horizontal="center" vertical="center"/>
    </xf>
    <xf numFmtId="0" fontId="12" fillId="13" borderId="17" xfId="18" applyFont="1" applyFill="1" applyBorder="1" applyAlignment="1">
      <alignment horizontal="center" vertical="center"/>
    </xf>
    <xf numFmtId="0" fontId="4" fillId="0" borderId="0" xfId="18" applyFont="1" applyAlignment="1">
      <alignment horizontal="center" vertical="center" wrapText="1" readingOrder="1"/>
    </xf>
    <xf numFmtId="0" fontId="5" fillId="0" borderId="0" xfId="18" applyFont="1" applyAlignment="1">
      <alignment horizontal="center" vertical="top" wrapText="1" readingOrder="1"/>
    </xf>
    <xf numFmtId="0" fontId="10" fillId="0" borderId="0" xfId="18" applyFont="1" applyAlignment="1">
      <alignment horizontal="center" vertical="center"/>
    </xf>
    <xf numFmtId="0" fontId="39" fillId="0" borderId="0" xfId="18" applyFont="1" applyAlignment="1">
      <alignment horizontal="center" vertical="center"/>
    </xf>
    <xf numFmtId="0" fontId="10" fillId="0" borderId="0" xfId="20" applyFont="1" applyAlignment="1">
      <alignment horizontal="center" vertical="center"/>
    </xf>
    <xf numFmtId="0" fontId="12" fillId="13" borderId="11" xfId="20" applyFont="1" applyFill="1" applyBorder="1" applyAlignment="1">
      <alignment horizontal="center" vertical="center"/>
    </xf>
    <xf numFmtId="0" fontId="12" fillId="13" borderId="48" xfId="20" applyFont="1" applyFill="1" applyBorder="1" applyAlignment="1">
      <alignment horizontal="center" vertical="center"/>
    </xf>
    <xf numFmtId="0" fontId="12" fillId="13" borderId="11" xfId="20" applyFont="1" applyFill="1" applyBorder="1" applyAlignment="1">
      <alignment horizontal="center" vertical="center" wrapText="1"/>
    </xf>
    <xf numFmtId="0" fontId="12" fillId="13" borderId="9" xfId="20" applyFont="1" applyFill="1" applyBorder="1" applyAlignment="1">
      <alignment horizontal="center" vertical="center"/>
    </xf>
    <xf numFmtId="0" fontId="12" fillId="13" borderId="17" xfId="20" applyFont="1" applyFill="1" applyBorder="1" applyAlignment="1">
      <alignment horizontal="center" vertical="center"/>
    </xf>
    <xf numFmtId="0" fontId="12" fillId="13" borderId="29" xfId="20" applyFont="1" applyFill="1" applyBorder="1" applyAlignment="1">
      <alignment horizontal="center" vertical="center" wrapText="1"/>
    </xf>
    <xf numFmtId="0" fontId="12" fillId="13" borderId="10" xfId="20" applyFont="1" applyFill="1" applyBorder="1" applyAlignment="1">
      <alignment horizontal="center" vertical="center" wrapText="1"/>
    </xf>
    <xf numFmtId="0" fontId="12" fillId="13" borderId="80" xfId="20" applyFont="1" applyFill="1" applyBorder="1" applyAlignment="1">
      <alignment horizontal="center" vertical="center" wrapText="1"/>
    </xf>
    <xf numFmtId="0" fontId="12" fillId="13" borderId="81" xfId="20" applyFont="1" applyFill="1" applyBorder="1" applyAlignment="1">
      <alignment horizontal="center" vertical="center" wrapText="1"/>
    </xf>
    <xf numFmtId="0" fontId="12" fillId="13" borderId="8" xfId="20" applyFont="1" applyFill="1" applyBorder="1" applyAlignment="1">
      <alignment horizontal="center" vertical="center" wrapText="1"/>
    </xf>
    <xf numFmtId="0" fontId="12" fillId="13" borderId="0" xfId="20" applyFont="1" applyFill="1" applyAlignment="1">
      <alignment horizontal="center" vertical="center" wrapText="1"/>
    </xf>
    <xf numFmtId="0" fontId="12" fillId="13" borderId="38" xfId="20" applyFont="1" applyFill="1" applyBorder="1" applyAlignment="1">
      <alignment horizontal="center" vertical="center" wrapText="1"/>
    </xf>
    <xf numFmtId="0" fontId="12" fillId="13" borderId="11" xfId="23" applyFont="1" applyFill="1" applyBorder="1" applyAlignment="1">
      <alignment horizontal="center" vertical="center" wrapText="1"/>
    </xf>
    <xf numFmtId="0" fontId="12" fillId="13" borderId="9" xfId="23" applyFont="1" applyFill="1" applyBorder="1" applyAlignment="1">
      <alignment horizontal="center" vertical="center"/>
    </xf>
    <xf numFmtId="0" fontId="12" fillId="13" borderId="17" xfId="23" applyFont="1" applyFill="1" applyBorder="1" applyAlignment="1">
      <alignment horizontal="center" vertical="center"/>
    </xf>
    <xf numFmtId="0" fontId="10" fillId="0" borderId="0" xfId="23" applyFont="1" applyAlignment="1">
      <alignment horizontal="center" vertical="center"/>
    </xf>
    <xf numFmtId="0" fontId="39" fillId="0" borderId="28" xfId="18" applyFont="1" applyBorder="1" applyAlignment="1">
      <alignment horizontal="center" vertical="center"/>
    </xf>
    <xf numFmtId="0" fontId="12" fillId="13" borderId="11" xfId="23" applyFont="1" applyFill="1" applyBorder="1" applyAlignment="1">
      <alignment horizontal="center" vertical="center"/>
    </xf>
    <xf numFmtId="0" fontId="12" fillId="13" borderId="48" xfId="23" applyFont="1" applyFill="1" applyBorder="1" applyAlignment="1">
      <alignment horizontal="center" vertical="center"/>
    </xf>
    <xf numFmtId="0" fontId="12" fillId="13" borderId="48" xfId="23" applyFont="1" applyFill="1" applyBorder="1" applyAlignment="1">
      <alignment horizontal="center" vertical="center" wrapText="1"/>
    </xf>
    <xf numFmtId="0" fontId="12" fillId="13" borderId="9" xfId="23" applyFont="1" applyFill="1" applyBorder="1" applyAlignment="1">
      <alignment horizontal="center" vertical="center" wrapText="1"/>
    </xf>
    <xf numFmtId="0" fontId="12" fillId="13" borderId="17" xfId="23" applyFont="1" applyFill="1" applyBorder="1" applyAlignment="1">
      <alignment horizontal="center" vertical="center" wrapText="1"/>
    </xf>
    <xf numFmtId="0" fontId="12" fillId="13" borderId="8" xfId="25" applyFont="1" applyFill="1" applyBorder="1" applyAlignment="1">
      <alignment horizontal="center" vertical="center" wrapText="1"/>
    </xf>
    <xf numFmtId="0" fontId="4" fillId="0" borderId="0" xfId="24" applyFont="1" applyAlignment="1">
      <alignment horizontal="center" vertical="center" wrapText="1" readingOrder="1"/>
    </xf>
    <xf numFmtId="0" fontId="5" fillId="0" borderId="0" xfId="24" applyFont="1" applyAlignment="1">
      <alignment horizontal="center" vertical="top" wrapText="1" readingOrder="1"/>
    </xf>
    <xf numFmtId="0" fontId="10" fillId="0" borderId="0" xfId="25" applyFont="1" applyAlignment="1">
      <alignment horizontal="center" vertical="center"/>
    </xf>
    <xf numFmtId="0" fontId="12" fillId="13" borderId="11" xfId="25" applyFont="1" applyFill="1" applyBorder="1" applyAlignment="1">
      <alignment horizontal="center" vertical="center"/>
    </xf>
    <xf numFmtId="0" fontId="12" fillId="13" borderId="48" xfId="25" applyFont="1" applyFill="1" applyBorder="1" applyAlignment="1">
      <alignment horizontal="center" vertical="center"/>
    </xf>
    <xf numFmtId="0" fontId="12" fillId="13" borderId="11" xfId="25" applyFont="1" applyFill="1" applyBorder="1" applyAlignment="1">
      <alignment horizontal="center" vertical="center" wrapText="1"/>
    </xf>
    <xf numFmtId="0" fontId="12" fillId="13" borderId="48" xfId="25" applyFont="1" applyFill="1" applyBorder="1" applyAlignment="1">
      <alignment horizontal="center" vertical="center" wrapText="1"/>
    </xf>
    <xf numFmtId="0" fontId="12" fillId="13" borderId="9" xfId="25" applyFont="1" applyFill="1" applyBorder="1" applyAlignment="1">
      <alignment horizontal="center" vertical="center" wrapText="1"/>
    </xf>
    <xf numFmtId="0" fontId="12" fillId="13" borderId="17" xfId="25" applyFont="1" applyFill="1" applyBorder="1" applyAlignment="1">
      <alignment horizontal="center" vertical="center" wrapText="1"/>
    </xf>
    <xf numFmtId="0" fontId="12" fillId="13" borderId="9" xfId="25" applyFont="1" applyFill="1" applyBorder="1" applyAlignment="1">
      <alignment horizontal="center" vertical="center"/>
    </xf>
    <xf numFmtId="0" fontId="12" fillId="13" borderId="17" xfId="25" applyFont="1" applyFill="1" applyBorder="1" applyAlignment="1">
      <alignment horizontal="center" vertical="center"/>
    </xf>
    <xf numFmtId="0" fontId="0" fillId="0" borderId="0" xfId="0" applyBorder="1"/>
    <xf numFmtId="0" fontId="35" fillId="0" borderId="0" xfId="0" applyFont="1" applyAlignment="1">
      <alignment horizontal="justify" vertical="center"/>
    </xf>
    <xf numFmtId="0" fontId="36" fillId="0" borderId="0" xfId="0" applyFont="1" applyAlignment="1">
      <alignment horizontal="justify" vertical="center"/>
    </xf>
    <xf numFmtId="0" fontId="33" fillId="0" borderId="0" xfId="0" applyFont="1" applyAlignment="1">
      <alignment horizontal="center"/>
    </xf>
    <xf numFmtId="0" fontId="24" fillId="0" borderId="0" xfId="0" applyFont="1" applyAlignment="1">
      <alignment horizontal="center"/>
    </xf>
    <xf numFmtId="0" fontId="33" fillId="0" borderId="0" xfId="0" applyFont="1" applyAlignment="1">
      <alignment horizontal="justify" vertical="center"/>
    </xf>
    <xf numFmtId="0" fontId="33" fillId="0" borderId="0" xfId="0" applyFont="1" applyAlignment="1"/>
  </cellXfs>
  <cellStyles count="35">
    <cellStyle name="Hipervínculo" xfId="29" builtinId="8"/>
    <cellStyle name="Millares" xfId="1" builtinId="3"/>
    <cellStyle name="Millares 2 2" xfId="5" xr:uid="{965F4F33-21BA-4771-8C47-43EE837B0620}"/>
    <cellStyle name="Millares 2 2 2 2 2" xfId="10" xr:uid="{B1117AD6-39C4-489C-8738-F31DA0669B49}"/>
    <cellStyle name="Millares 2 2 2 3 2" xfId="17" xr:uid="{623DDEE2-BC1D-4289-811B-228E99A71F81}"/>
    <cellStyle name="Millares 3" xfId="6" xr:uid="{9BE66B66-E249-454B-9EE5-A06872E5E777}"/>
    <cellStyle name="Millares 3 3" xfId="33" xr:uid="{220350BB-CB32-49E1-8047-CBB1782A4CBC}"/>
    <cellStyle name="Millares 5" xfId="22" xr:uid="{CCE0BE9C-A5E9-4D56-93BB-B0E733DE28EC}"/>
    <cellStyle name="Normal" xfId="0" builtinId="0"/>
    <cellStyle name="Normal 10 2 2" xfId="13" xr:uid="{90417F10-EB2F-4ED8-89DF-BF355C58D480}"/>
    <cellStyle name="Normal 10 3" xfId="8" xr:uid="{BE060F5B-8032-40F4-804A-E965562DC855}"/>
    <cellStyle name="Normal 10 6 2" xfId="25" xr:uid="{983DB678-DBC0-4146-9CCA-4A6C598CA6FE}"/>
    <cellStyle name="Normal 10 9" xfId="23" xr:uid="{5C82AF28-46AA-4F2F-B8F7-7E7CA2D0C1FE}"/>
    <cellStyle name="Normal 11" xfId="12" xr:uid="{0126FF68-B7C7-4794-8C40-B84D0E89AAD8}"/>
    <cellStyle name="Normal 2" xfId="19" xr:uid="{5E3D0C7B-DCC8-427D-8419-AFF34A48D368}"/>
    <cellStyle name="Normal 2 2" xfId="14" xr:uid="{F95BABB1-D3E4-4BA8-B93C-E81215A6FB1E}"/>
    <cellStyle name="Normal 2 2 10" xfId="18" xr:uid="{758F3F3C-C079-4A9D-AC2B-34E68A28CC8E}"/>
    <cellStyle name="Normal 2 2 2" xfId="16" xr:uid="{D4C76C64-5958-4CE2-8C73-288AB047A100}"/>
    <cellStyle name="Normal 2 2 2 2 2 2" xfId="7" xr:uid="{14244C9C-8ABF-406A-A0F6-375EF70DFE2B}"/>
    <cellStyle name="Normal 2 2 3" xfId="3" xr:uid="{7E85DB5B-A98D-4FBC-9F69-11E32D3DD2BC}"/>
    <cellStyle name="Normal 2 2 6 2" xfId="24" xr:uid="{784F3BF0-4152-4D2B-AD72-6C21D45B29D7}"/>
    <cellStyle name="Normal 3 2" xfId="28" xr:uid="{5914CD37-1DBA-4E45-8C7F-CF6F28DDE9D1}"/>
    <cellStyle name="Normal 3 2 2" xfId="15" xr:uid="{17806941-C4E2-415E-B0BE-F2E0347BC8F5}"/>
    <cellStyle name="Normal 3 2 2 4" xfId="20" xr:uid="{A5CF9217-9686-432E-B93D-F618BC6D67BD}"/>
    <cellStyle name="Normal 3 5" xfId="32" xr:uid="{FCA25A21-C64C-4A5C-9B72-8868B7D3B4A6}"/>
    <cellStyle name="Normal 4 2 2" xfId="30" xr:uid="{B81A4883-53FA-4BA8-B317-1651B7E3A3E3}"/>
    <cellStyle name="Normal 8" xfId="27" xr:uid="{6C537E7C-7B5A-4F98-B011-9142D542013A}"/>
    <cellStyle name="Normal_RESERENCAJE" xfId="26" xr:uid="{8DAF371C-5614-4257-A780-E64F68755E80}"/>
    <cellStyle name="Porcentaje" xfId="2" builtinId="5"/>
    <cellStyle name="Porcentaje 2" xfId="4" xr:uid="{518C3924-AF39-4F77-A33B-9B56C3462FC0}"/>
    <cellStyle name="Porcentaje 2 2 2 2 2" xfId="11" xr:uid="{57C3FCB3-4846-4CE4-94CF-810B6018B1FE}"/>
    <cellStyle name="Porcentaje 2 3" xfId="34" xr:uid="{5C7C9C15-F73C-4516-A5FB-D07A8E5FD6CD}"/>
    <cellStyle name="Porcentaje 3" xfId="31" xr:uid="{1968758E-3886-4765-A2B2-F17DFE3CED26}"/>
    <cellStyle name="Porcentaje 3 2" xfId="9" xr:uid="{DCF8F209-9E9D-4C3F-9C98-7303E38AB08D}"/>
    <cellStyle name="Porcentaje 3 2 2 4" xfId="21" xr:uid="{3CAB9CD6-3521-4F98-8F2E-76E27061042C}"/>
  </cellStyles>
  <dxfs count="1">
    <dxf>
      <numFmt numFmtId="168" formatCode="#,##0.0,,"/>
    </dxf>
  </dxfs>
  <tableStyles count="0" defaultTableStyle="TableStyleMedium2" defaultPivotStyle="PivotStyleLight16"/>
  <colors>
    <mruColors>
      <color rgb="FFFFF2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64.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externalLink" Target="externalLinks/externalLink10.xml"/><Relationship Id="rId84" Type="http://schemas.openxmlformats.org/officeDocument/2006/relationships/externalLink" Target="externalLinks/externalLink31.xml"/><Relationship Id="rId138" Type="http://schemas.openxmlformats.org/officeDocument/2006/relationships/externalLink" Target="externalLinks/externalLink85.xml"/><Relationship Id="rId159" Type="http://schemas.openxmlformats.org/officeDocument/2006/relationships/externalLink" Target="externalLinks/externalLink106.xml"/><Relationship Id="rId170" Type="http://schemas.openxmlformats.org/officeDocument/2006/relationships/externalLink" Target="externalLinks/externalLink117.xml"/><Relationship Id="rId191" Type="http://schemas.openxmlformats.org/officeDocument/2006/relationships/externalLink" Target="externalLinks/externalLink138.xml"/><Relationship Id="rId205" Type="http://schemas.openxmlformats.org/officeDocument/2006/relationships/externalLink" Target="externalLinks/externalLink152.xml"/><Relationship Id="rId226" Type="http://schemas.microsoft.com/office/2017/06/relationships/rdRichValueStructure" Target="richData/rdrichvaluestructure.xml"/><Relationship Id="rId107" Type="http://schemas.openxmlformats.org/officeDocument/2006/relationships/externalLink" Target="externalLinks/externalLink54.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externalLink" Target="externalLinks/externalLink21.xml"/><Relationship Id="rId128" Type="http://schemas.openxmlformats.org/officeDocument/2006/relationships/externalLink" Target="externalLinks/externalLink75.xml"/><Relationship Id="rId149" Type="http://schemas.openxmlformats.org/officeDocument/2006/relationships/externalLink" Target="externalLinks/externalLink96.xml"/><Relationship Id="rId5" Type="http://schemas.openxmlformats.org/officeDocument/2006/relationships/worksheet" Target="worksheets/sheet5.xml"/><Relationship Id="rId95" Type="http://schemas.openxmlformats.org/officeDocument/2006/relationships/externalLink" Target="externalLinks/externalLink42.xml"/><Relationship Id="rId160" Type="http://schemas.openxmlformats.org/officeDocument/2006/relationships/externalLink" Target="externalLinks/externalLink107.xml"/><Relationship Id="rId181" Type="http://schemas.openxmlformats.org/officeDocument/2006/relationships/externalLink" Target="externalLinks/externalLink128.xml"/><Relationship Id="rId216" Type="http://schemas.openxmlformats.org/officeDocument/2006/relationships/externalLink" Target="externalLinks/externalLink163.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externalLink" Target="externalLinks/externalLink11.xml"/><Relationship Id="rId118" Type="http://schemas.openxmlformats.org/officeDocument/2006/relationships/externalLink" Target="externalLinks/externalLink65.xml"/><Relationship Id="rId139" Type="http://schemas.openxmlformats.org/officeDocument/2006/relationships/externalLink" Target="externalLinks/externalLink86.xml"/><Relationship Id="rId85" Type="http://schemas.openxmlformats.org/officeDocument/2006/relationships/externalLink" Target="externalLinks/externalLink32.xml"/><Relationship Id="rId150" Type="http://schemas.openxmlformats.org/officeDocument/2006/relationships/externalLink" Target="externalLinks/externalLink97.xml"/><Relationship Id="rId171" Type="http://schemas.openxmlformats.org/officeDocument/2006/relationships/externalLink" Target="externalLinks/externalLink118.xml"/><Relationship Id="rId192" Type="http://schemas.openxmlformats.org/officeDocument/2006/relationships/externalLink" Target="externalLinks/externalLink139.xml"/><Relationship Id="rId206" Type="http://schemas.openxmlformats.org/officeDocument/2006/relationships/externalLink" Target="externalLinks/externalLink153.xml"/><Relationship Id="rId227" Type="http://schemas.microsoft.com/office/2017/06/relationships/rdArray" Target="richData/rdarray.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externalLink" Target="externalLinks/externalLink55.xml"/><Relationship Id="rId129" Type="http://schemas.openxmlformats.org/officeDocument/2006/relationships/externalLink" Target="externalLinks/externalLink76.xml"/><Relationship Id="rId54" Type="http://schemas.openxmlformats.org/officeDocument/2006/relationships/externalLink" Target="externalLinks/externalLink1.xml"/><Relationship Id="rId75" Type="http://schemas.openxmlformats.org/officeDocument/2006/relationships/externalLink" Target="externalLinks/externalLink22.xml"/><Relationship Id="rId96" Type="http://schemas.openxmlformats.org/officeDocument/2006/relationships/externalLink" Target="externalLinks/externalLink43.xml"/><Relationship Id="rId140" Type="http://schemas.openxmlformats.org/officeDocument/2006/relationships/externalLink" Target="externalLinks/externalLink87.xml"/><Relationship Id="rId161" Type="http://schemas.openxmlformats.org/officeDocument/2006/relationships/externalLink" Target="externalLinks/externalLink108.xml"/><Relationship Id="rId182" Type="http://schemas.openxmlformats.org/officeDocument/2006/relationships/externalLink" Target="externalLinks/externalLink129.xml"/><Relationship Id="rId217" Type="http://schemas.openxmlformats.org/officeDocument/2006/relationships/externalLink" Target="externalLinks/externalLink164.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externalLink" Target="externalLinks/externalLink66.xml"/><Relationship Id="rId44" Type="http://schemas.openxmlformats.org/officeDocument/2006/relationships/worksheet" Target="worksheets/sheet44.xml"/><Relationship Id="rId65" Type="http://schemas.openxmlformats.org/officeDocument/2006/relationships/externalLink" Target="externalLinks/externalLink12.xml"/><Relationship Id="rId86" Type="http://schemas.openxmlformats.org/officeDocument/2006/relationships/externalLink" Target="externalLinks/externalLink33.xml"/><Relationship Id="rId130" Type="http://schemas.openxmlformats.org/officeDocument/2006/relationships/externalLink" Target="externalLinks/externalLink77.xml"/><Relationship Id="rId151" Type="http://schemas.openxmlformats.org/officeDocument/2006/relationships/externalLink" Target="externalLinks/externalLink98.xml"/><Relationship Id="rId172" Type="http://schemas.openxmlformats.org/officeDocument/2006/relationships/externalLink" Target="externalLinks/externalLink119.xml"/><Relationship Id="rId193" Type="http://schemas.openxmlformats.org/officeDocument/2006/relationships/externalLink" Target="externalLinks/externalLink140.xml"/><Relationship Id="rId207" Type="http://schemas.openxmlformats.org/officeDocument/2006/relationships/externalLink" Target="externalLinks/externalLink154.xml"/><Relationship Id="rId228" Type="http://schemas.microsoft.com/office/2017/06/relationships/richStyles" Target="richData/richStyles.xml"/><Relationship Id="rId13" Type="http://schemas.openxmlformats.org/officeDocument/2006/relationships/worksheet" Target="worksheets/sheet13.xml"/><Relationship Id="rId109" Type="http://schemas.openxmlformats.org/officeDocument/2006/relationships/externalLink" Target="externalLinks/externalLink56.xml"/><Relationship Id="rId34" Type="http://schemas.openxmlformats.org/officeDocument/2006/relationships/worksheet" Target="worksheets/sheet34.xml"/><Relationship Id="rId55" Type="http://schemas.openxmlformats.org/officeDocument/2006/relationships/externalLink" Target="externalLinks/externalLink2.xml"/><Relationship Id="rId76" Type="http://schemas.openxmlformats.org/officeDocument/2006/relationships/externalLink" Target="externalLinks/externalLink23.xml"/><Relationship Id="rId97" Type="http://schemas.openxmlformats.org/officeDocument/2006/relationships/externalLink" Target="externalLinks/externalLink44.xml"/><Relationship Id="rId120" Type="http://schemas.openxmlformats.org/officeDocument/2006/relationships/externalLink" Target="externalLinks/externalLink67.xml"/><Relationship Id="rId141" Type="http://schemas.openxmlformats.org/officeDocument/2006/relationships/externalLink" Target="externalLinks/externalLink88.xml"/><Relationship Id="rId7" Type="http://schemas.openxmlformats.org/officeDocument/2006/relationships/worksheet" Target="worksheets/sheet7.xml"/><Relationship Id="rId162" Type="http://schemas.openxmlformats.org/officeDocument/2006/relationships/externalLink" Target="externalLinks/externalLink109.xml"/><Relationship Id="rId183" Type="http://schemas.openxmlformats.org/officeDocument/2006/relationships/externalLink" Target="externalLinks/externalLink130.xml"/><Relationship Id="rId218" Type="http://schemas.openxmlformats.org/officeDocument/2006/relationships/externalLink" Target="externalLinks/externalLink165.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externalLink" Target="externalLinks/externalLink13.xml"/><Relationship Id="rId87" Type="http://schemas.openxmlformats.org/officeDocument/2006/relationships/externalLink" Target="externalLinks/externalLink34.xml"/><Relationship Id="rId110" Type="http://schemas.openxmlformats.org/officeDocument/2006/relationships/externalLink" Target="externalLinks/externalLink57.xml"/><Relationship Id="rId131" Type="http://schemas.openxmlformats.org/officeDocument/2006/relationships/externalLink" Target="externalLinks/externalLink78.xml"/><Relationship Id="rId152" Type="http://schemas.openxmlformats.org/officeDocument/2006/relationships/externalLink" Target="externalLinks/externalLink99.xml"/><Relationship Id="rId173" Type="http://schemas.openxmlformats.org/officeDocument/2006/relationships/externalLink" Target="externalLinks/externalLink120.xml"/><Relationship Id="rId194" Type="http://schemas.openxmlformats.org/officeDocument/2006/relationships/externalLink" Target="externalLinks/externalLink141.xml"/><Relationship Id="rId208" Type="http://schemas.openxmlformats.org/officeDocument/2006/relationships/externalLink" Target="externalLinks/externalLink155.xml"/><Relationship Id="rId229" Type="http://schemas.microsoft.com/office/2017/06/relationships/rdSupportingPropertyBagStructure" Target="richData/rdsupportingpropertybagstructure.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externalLink" Target="externalLinks/externalLink3.xml"/><Relationship Id="rId77" Type="http://schemas.openxmlformats.org/officeDocument/2006/relationships/externalLink" Target="externalLinks/externalLink24.xml"/><Relationship Id="rId100" Type="http://schemas.openxmlformats.org/officeDocument/2006/relationships/externalLink" Target="externalLinks/externalLink47.xml"/><Relationship Id="rId8" Type="http://schemas.openxmlformats.org/officeDocument/2006/relationships/worksheet" Target="worksheets/sheet8.xml"/><Relationship Id="rId98" Type="http://schemas.openxmlformats.org/officeDocument/2006/relationships/externalLink" Target="externalLinks/externalLink45.xml"/><Relationship Id="rId121" Type="http://schemas.openxmlformats.org/officeDocument/2006/relationships/externalLink" Target="externalLinks/externalLink68.xml"/><Relationship Id="rId142" Type="http://schemas.openxmlformats.org/officeDocument/2006/relationships/externalLink" Target="externalLinks/externalLink89.xml"/><Relationship Id="rId163" Type="http://schemas.openxmlformats.org/officeDocument/2006/relationships/externalLink" Target="externalLinks/externalLink110.xml"/><Relationship Id="rId184" Type="http://schemas.openxmlformats.org/officeDocument/2006/relationships/externalLink" Target="externalLinks/externalLink131.xml"/><Relationship Id="rId219" Type="http://schemas.openxmlformats.org/officeDocument/2006/relationships/externalLink" Target="externalLinks/externalLink166.xml"/><Relationship Id="rId230" Type="http://schemas.microsoft.com/office/2017/06/relationships/rdSupportingPropertyBag" Target="richData/rdsupportingpropertybag.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externalLink" Target="externalLinks/externalLink14.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externalLink" Target="externalLinks/externalLink9.xml"/><Relationship Id="rId83" Type="http://schemas.openxmlformats.org/officeDocument/2006/relationships/externalLink" Target="externalLinks/externalLink30.xml"/><Relationship Id="rId88" Type="http://schemas.openxmlformats.org/officeDocument/2006/relationships/externalLink" Target="externalLinks/externalLink35.xml"/><Relationship Id="rId111" Type="http://schemas.openxmlformats.org/officeDocument/2006/relationships/externalLink" Target="externalLinks/externalLink58.xml"/><Relationship Id="rId132" Type="http://schemas.openxmlformats.org/officeDocument/2006/relationships/externalLink" Target="externalLinks/externalLink79.xml"/><Relationship Id="rId153" Type="http://schemas.openxmlformats.org/officeDocument/2006/relationships/externalLink" Target="externalLinks/externalLink100.xml"/><Relationship Id="rId174" Type="http://schemas.openxmlformats.org/officeDocument/2006/relationships/externalLink" Target="externalLinks/externalLink121.xml"/><Relationship Id="rId179" Type="http://schemas.openxmlformats.org/officeDocument/2006/relationships/externalLink" Target="externalLinks/externalLink126.xml"/><Relationship Id="rId195" Type="http://schemas.openxmlformats.org/officeDocument/2006/relationships/externalLink" Target="externalLinks/externalLink142.xml"/><Relationship Id="rId209" Type="http://schemas.openxmlformats.org/officeDocument/2006/relationships/externalLink" Target="externalLinks/externalLink156.xml"/><Relationship Id="rId190" Type="http://schemas.openxmlformats.org/officeDocument/2006/relationships/externalLink" Target="externalLinks/externalLink137.xml"/><Relationship Id="rId204" Type="http://schemas.openxmlformats.org/officeDocument/2006/relationships/externalLink" Target="externalLinks/externalLink151.xml"/><Relationship Id="rId220" Type="http://schemas.openxmlformats.org/officeDocument/2006/relationships/theme" Target="theme/theme1.xml"/><Relationship Id="rId225" Type="http://schemas.microsoft.com/office/2017/06/relationships/rdRichValue" Target="richData/rdrichvalue.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externalLink" Target="externalLinks/externalLink4.xml"/><Relationship Id="rId106" Type="http://schemas.openxmlformats.org/officeDocument/2006/relationships/externalLink" Target="externalLinks/externalLink53.xml"/><Relationship Id="rId127" Type="http://schemas.openxmlformats.org/officeDocument/2006/relationships/externalLink" Target="externalLinks/externalLink74.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externalLink" Target="externalLinks/externalLink20.xml"/><Relationship Id="rId78" Type="http://schemas.openxmlformats.org/officeDocument/2006/relationships/externalLink" Target="externalLinks/externalLink25.xml"/><Relationship Id="rId94" Type="http://schemas.openxmlformats.org/officeDocument/2006/relationships/externalLink" Target="externalLinks/externalLink41.xml"/><Relationship Id="rId99" Type="http://schemas.openxmlformats.org/officeDocument/2006/relationships/externalLink" Target="externalLinks/externalLink46.xml"/><Relationship Id="rId101" Type="http://schemas.openxmlformats.org/officeDocument/2006/relationships/externalLink" Target="externalLinks/externalLink48.xml"/><Relationship Id="rId122" Type="http://schemas.openxmlformats.org/officeDocument/2006/relationships/externalLink" Target="externalLinks/externalLink69.xml"/><Relationship Id="rId143" Type="http://schemas.openxmlformats.org/officeDocument/2006/relationships/externalLink" Target="externalLinks/externalLink90.xml"/><Relationship Id="rId148" Type="http://schemas.openxmlformats.org/officeDocument/2006/relationships/externalLink" Target="externalLinks/externalLink95.xml"/><Relationship Id="rId164" Type="http://schemas.openxmlformats.org/officeDocument/2006/relationships/externalLink" Target="externalLinks/externalLink111.xml"/><Relationship Id="rId169" Type="http://schemas.openxmlformats.org/officeDocument/2006/relationships/externalLink" Target="externalLinks/externalLink116.xml"/><Relationship Id="rId185" Type="http://schemas.openxmlformats.org/officeDocument/2006/relationships/externalLink" Target="externalLinks/externalLink132.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27.xml"/><Relationship Id="rId210" Type="http://schemas.openxmlformats.org/officeDocument/2006/relationships/externalLink" Target="externalLinks/externalLink157.xml"/><Relationship Id="rId215" Type="http://schemas.openxmlformats.org/officeDocument/2006/relationships/externalLink" Target="externalLinks/externalLink162.xml"/><Relationship Id="rId236" Type="http://schemas.openxmlformats.org/officeDocument/2006/relationships/customXml" Target="../customXml/item3.xml"/><Relationship Id="rId26" Type="http://schemas.openxmlformats.org/officeDocument/2006/relationships/worksheet" Target="worksheets/sheet26.xml"/><Relationship Id="rId231" Type="http://schemas.microsoft.com/office/2017/06/relationships/rdRichValueTypes" Target="richData/rdRichValueTypes.xml"/><Relationship Id="rId47" Type="http://schemas.openxmlformats.org/officeDocument/2006/relationships/worksheet" Target="worksheets/sheet47.xml"/><Relationship Id="rId68" Type="http://schemas.openxmlformats.org/officeDocument/2006/relationships/externalLink" Target="externalLinks/externalLink15.xml"/><Relationship Id="rId89" Type="http://schemas.openxmlformats.org/officeDocument/2006/relationships/externalLink" Target="externalLinks/externalLink36.xml"/><Relationship Id="rId112" Type="http://schemas.openxmlformats.org/officeDocument/2006/relationships/externalLink" Target="externalLinks/externalLink59.xml"/><Relationship Id="rId133" Type="http://schemas.openxmlformats.org/officeDocument/2006/relationships/externalLink" Target="externalLinks/externalLink80.xml"/><Relationship Id="rId154" Type="http://schemas.openxmlformats.org/officeDocument/2006/relationships/externalLink" Target="externalLinks/externalLink101.xml"/><Relationship Id="rId175" Type="http://schemas.openxmlformats.org/officeDocument/2006/relationships/externalLink" Target="externalLinks/externalLink122.xml"/><Relationship Id="rId196" Type="http://schemas.openxmlformats.org/officeDocument/2006/relationships/externalLink" Target="externalLinks/externalLink143.xml"/><Relationship Id="rId200" Type="http://schemas.openxmlformats.org/officeDocument/2006/relationships/externalLink" Target="externalLinks/externalLink147.xml"/><Relationship Id="rId16" Type="http://schemas.openxmlformats.org/officeDocument/2006/relationships/worksheet" Target="worksheets/sheet16.xml"/><Relationship Id="rId221" Type="http://schemas.openxmlformats.org/officeDocument/2006/relationships/styles" Target="styles.xml"/><Relationship Id="rId37" Type="http://schemas.openxmlformats.org/officeDocument/2006/relationships/worksheet" Target="worksheets/sheet37.xml"/><Relationship Id="rId58" Type="http://schemas.openxmlformats.org/officeDocument/2006/relationships/externalLink" Target="externalLinks/externalLink5.xml"/><Relationship Id="rId79" Type="http://schemas.openxmlformats.org/officeDocument/2006/relationships/externalLink" Target="externalLinks/externalLink26.xml"/><Relationship Id="rId102" Type="http://schemas.openxmlformats.org/officeDocument/2006/relationships/externalLink" Target="externalLinks/externalLink49.xml"/><Relationship Id="rId123" Type="http://schemas.openxmlformats.org/officeDocument/2006/relationships/externalLink" Target="externalLinks/externalLink70.xml"/><Relationship Id="rId144" Type="http://schemas.openxmlformats.org/officeDocument/2006/relationships/externalLink" Target="externalLinks/externalLink91.xml"/><Relationship Id="rId90" Type="http://schemas.openxmlformats.org/officeDocument/2006/relationships/externalLink" Target="externalLinks/externalLink37.xml"/><Relationship Id="rId165" Type="http://schemas.openxmlformats.org/officeDocument/2006/relationships/externalLink" Target="externalLinks/externalLink112.xml"/><Relationship Id="rId186" Type="http://schemas.openxmlformats.org/officeDocument/2006/relationships/externalLink" Target="externalLinks/externalLink133.xml"/><Relationship Id="rId211" Type="http://schemas.openxmlformats.org/officeDocument/2006/relationships/externalLink" Target="externalLinks/externalLink158.xml"/><Relationship Id="rId232" Type="http://schemas.microsoft.com/office/2017/10/relationships/person" Target="persons/person.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externalLink" Target="externalLinks/externalLink16.xml"/><Relationship Id="rId113" Type="http://schemas.openxmlformats.org/officeDocument/2006/relationships/externalLink" Target="externalLinks/externalLink60.xml"/><Relationship Id="rId134" Type="http://schemas.openxmlformats.org/officeDocument/2006/relationships/externalLink" Target="externalLinks/externalLink81.xml"/><Relationship Id="rId80" Type="http://schemas.openxmlformats.org/officeDocument/2006/relationships/externalLink" Target="externalLinks/externalLink27.xml"/><Relationship Id="rId155" Type="http://schemas.openxmlformats.org/officeDocument/2006/relationships/externalLink" Target="externalLinks/externalLink102.xml"/><Relationship Id="rId176" Type="http://schemas.openxmlformats.org/officeDocument/2006/relationships/externalLink" Target="externalLinks/externalLink123.xml"/><Relationship Id="rId197" Type="http://schemas.openxmlformats.org/officeDocument/2006/relationships/externalLink" Target="externalLinks/externalLink144.xml"/><Relationship Id="rId201" Type="http://schemas.openxmlformats.org/officeDocument/2006/relationships/externalLink" Target="externalLinks/externalLink148.xml"/><Relationship Id="rId222" Type="http://schemas.openxmlformats.org/officeDocument/2006/relationships/sharedStrings" Target="sharedStrings.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externalLink" Target="externalLinks/externalLink6.xml"/><Relationship Id="rId103" Type="http://schemas.openxmlformats.org/officeDocument/2006/relationships/externalLink" Target="externalLinks/externalLink50.xml"/><Relationship Id="rId124" Type="http://schemas.openxmlformats.org/officeDocument/2006/relationships/externalLink" Target="externalLinks/externalLink71.xml"/><Relationship Id="rId70" Type="http://schemas.openxmlformats.org/officeDocument/2006/relationships/externalLink" Target="externalLinks/externalLink17.xml"/><Relationship Id="rId91" Type="http://schemas.openxmlformats.org/officeDocument/2006/relationships/externalLink" Target="externalLinks/externalLink38.xml"/><Relationship Id="rId145" Type="http://schemas.openxmlformats.org/officeDocument/2006/relationships/externalLink" Target="externalLinks/externalLink92.xml"/><Relationship Id="rId166" Type="http://schemas.openxmlformats.org/officeDocument/2006/relationships/externalLink" Target="externalLinks/externalLink113.xml"/><Relationship Id="rId187" Type="http://schemas.openxmlformats.org/officeDocument/2006/relationships/externalLink" Target="externalLinks/externalLink134.xml"/><Relationship Id="rId1" Type="http://schemas.openxmlformats.org/officeDocument/2006/relationships/worksheet" Target="worksheets/sheet1.xml"/><Relationship Id="rId212" Type="http://schemas.openxmlformats.org/officeDocument/2006/relationships/externalLink" Target="externalLinks/externalLink159.xml"/><Relationship Id="rId233" Type="http://schemas.openxmlformats.org/officeDocument/2006/relationships/calcChain" Target="calcChain.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61.xml"/><Relationship Id="rId60" Type="http://schemas.openxmlformats.org/officeDocument/2006/relationships/externalLink" Target="externalLinks/externalLink7.xml"/><Relationship Id="rId81" Type="http://schemas.openxmlformats.org/officeDocument/2006/relationships/externalLink" Target="externalLinks/externalLink28.xml"/><Relationship Id="rId135" Type="http://schemas.openxmlformats.org/officeDocument/2006/relationships/externalLink" Target="externalLinks/externalLink82.xml"/><Relationship Id="rId156" Type="http://schemas.openxmlformats.org/officeDocument/2006/relationships/externalLink" Target="externalLinks/externalLink103.xml"/><Relationship Id="rId177" Type="http://schemas.openxmlformats.org/officeDocument/2006/relationships/externalLink" Target="externalLinks/externalLink124.xml"/><Relationship Id="rId198" Type="http://schemas.openxmlformats.org/officeDocument/2006/relationships/externalLink" Target="externalLinks/externalLink145.xml"/><Relationship Id="rId202" Type="http://schemas.openxmlformats.org/officeDocument/2006/relationships/externalLink" Target="externalLinks/externalLink149.xml"/><Relationship Id="rId223" Type="http://schemas.openxmlformats.org/officeDocument/2006/relationships/sheetMetadata" Target="metadata.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externalLink" Target="externalLinks/externalLink51.xml"/><Relationship Id="rId125" Type="http://schemas.openxmlformats.org/officeDocument/2006/relationships/externalLink" Target="externalLinks/externalLink72.xml"/><Relationship Id="rId146" Type="http://schemas.openxmlformats.org/officeDocument/2006/relationships/externalLink" Target="externalLinks/externalLink93.xml"/><Relationship Id="rId167" Type="http://schemas.openxmlformats.org/officeDocument/2006/relationships/externalLink" Target="externalLinks/externalLink114.xml"/><Relationship Id="rId188" Type="http://schemas.openxmlformats.org/officeDocument/2006/relationships/externalLink" Target="externalLinks/externalLink135.xml"/><Relationship Id="rId71" Type="http://schemas.openxmlformats.org/officeDocument/2006/relationships/externalLink" Target="externalLinks/externalLink18.xml"/><Relationship Id="rId92" Type="http://schemas.openxmlformats.org/officeDocument/2006/relationships/externalLink" Target="externalLinks/externalLink39.xml"/><Relationship Id="rId213" Type="http://schemas.openxmlformats.org/officeDocument/2006/relationships/externalLink" Target="externalLinks/externalLink160.xml"/><Relationship Id="rId234"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externalLink" Target="externalLinks/externalLink62.xml"/><Relationship Id="rId136" Type="http://schemas.openxmlformats.org/officeDocument/2006/relationships/externalLink" Target="externalLinks/externalLink83.xml"/><Relationship Id="rId157" Type="http://schemas.openxmlformats.org/officeDocument/2006/relationships/externalLink" Target="externalLinks/externalLink104.xml"/><Relationship Id="rId178" Type="http://schemas.openxmlformats.org/officeDocument/2006/relationships/externalLink" Target="externalLinks/externalLink125.xml"/><Relationship Id="rId61" Type="http://schemas.openxmlformats.org/officeDocument/2006/relationships/externalLink" Target="externalLinks/externalLink8.xml"/><Relationship Id="rId82" Type="http://schemas.openxmlformats.org/officeDocument/2006/relationships/externalLink" Target="externalLinks/externalLink29.xml"/><Relationship Id="rId199" Type="http://schemas.openxmlformats.org/officeDocument/2006/relationships/externalLink" Target="externalLinks/externalLink146.xml"/><Relationship Id="rId203" Type="http://schemas.openxmlformats.org/officeDocument/2006/relationships/externalLink" Target="externalLinks/externalLink150.xml"/><Relationship Id="rId19" Type="http://schemas.openxmlformats.org/officeDocument/2006/relationships/worksheet" Target="worksheets/sheet19.xml"/><Relationship Id="rId224" Type="http://schemas.microsoft.com/office/2020/07/relationships/rdRichValueWebImage" Target="richData/rdRichValueWebImage.xml"/><Relationship Id="rId30" Type="http://schemas.openxmlformats.org/officeDocument/2006/relationships/worksheet" Target="worksheets/sheet30.xml"/><Relationship Id="rId105" Type="http://schemas.openxmlformats.org/officeDocument/2006/relationships/externalLink" Target="externalLinks/externalLink52.xml"/><Relationship Id="rId126" Type="http://schemas.openxmlformats.org/officeDocument/2006/relationships/externalLink" Target="externalLinks/externalLink73.xml"/><Relationship Id="rId147" Type="http://schemas.openxmlformats.org/officeDocument/2006/relationships/externalLink" Target="externalLinks/externalLink94.xml"/><Relationship Id="rId168" Type="http://schemas.openxmlformats.org/officeDocument/2006/relationships/externalLink" Target="externalLinks/externalLink115.xml"/><Relationship Id="rId51" Type="http://schemas.openxmlformats.org/officeDocument/2006/relationships/worksheet" Target="worksheets/sheet51.xml"/><Relationship Id="rId72" Type="http://schemas.openxmlformats.org/officeDocument/2006/relationships/externalLink" Target="externalLinks/externalLink19.xml"/><Relationship Id="rId93" Type="http://schemas.openxmlformats.org/officeDocument/2006/relationships/externalLink" Target="externalLinks/externalLink40.xml"/><Relationship Id="rId189" Type="http://schemas.openxmlformats.org/officeDocument/2006/relationships/externalLink" Target="externalLinks/externalLink136.xml"/><Relationship Id="rId3" Type="http://schemas.openxmlformats.org/officeDocument/2006/relationships/worksheet" Target="worksheets/sheet3.xml"/><Relationship Id="rId214" Type="http://schemas.openxmlformats.org/officeDocument/2006/relationships/externalLink" Target="externalLinks/externalLink161.xml"/><Relationship Id="rId235" Type="http://schemas.openxmlformats.org/officeDocument/2006/relationships/customXml" Target="../customXml/item2.xml"/><Relationship Id="rId116" Type="http://schemas.openxmlformats.org/officeDocument/2006/relationships/externalLink" Target="externalLinks/externalLink63.xml"/><Relationship Id="rId137" Type="http://schemas.openxmlformats.org/officeDocument/2006/relationships/externalLink" Target="externalLinks/externalLink84.xml"/><Relationship Id="rId158" Type="http://schemas.openxmlformats.org/officeDocument/2006/relationships/externalLink" Target="externalLinks/externalLink10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4725274725274724E-2"/>
          <c:y val="5.0925925925925923E-2"/>
          <c:w val="0.93956043956043955"/>
          <c:h val="0.8416746864975212"/>
        </c:manualLayout>
      </c:layout>
      <c:barChart>
        <c:barDir val="col"/>
        <c:grouping val="clustered"/>
        <c:varyColors val="1"/>
        <c:ser>
          <c:idx val="0"/>
          <c:order val="0"/>
          <c:invertIfNegative val="0"/>
          <c:dPt>
            <c:idx val="0"/>
            <c:invertIfNegative val="0"/>
            <c:bubble3D val="0"/>
            <c:spPr>
              <a:gradFill rotWithShape="1">
                <a:gsLst>
                  <a:gs pos="0">
                    <a:schemeClr val="accent1">
                      <a:shade val="65000"/>
                      <a:satMod val="103000"/>
                      <a:lumMod val="102000"/>
                      <a:tint val="94000"/>
                    </a:schemeClr>
                  </a:gs>
                  <a:gs pos="50000">
                    <a:schemeClr val="accent1">
                      <a:shade val="65000"/>
                      <a:satMod val="110000"/>
                      <a:lumMod val="100000"/>
                      <a:shade val="100000"/>
                    </a:schemeClr>
                  </a:gs>
                  <a:gs pos="100000">
                    <a:schemeClr val="accent1">
                      <a:shade val="65000"/>
                      <a:lumMod val="99000"/>
                      <a:satMod val="120000"/>
                      <a:shade val="78000"/>
                    </a:schemeClr>
                  </a:gs>
                </a:gsLst>
                <a:lin ang="5400000" scaled="0"/>
              </a:gradFill>
              <a:ln>
                <a:noFill/>
              </a:ln>
              <a:effectLst/>
            </c:spPr>
            <c:extLst>
              <c:ext xmlns:c16="http://schemas.microsoft.com/office/drawing/2014/chart" uri="{C3380CC4-5D6E-409C-BE32-E72D297353CC}">
                <c16:uniqueId val="{00000001-7EB7-4F03-BFEB-1B12919969FE}"/>
              </c:ext>
            </c:extLst>
          </c:dPt>
          <c:dPt>
            <c:idx val="1"/>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3-7EB7-4F03-BFEB-1B12919969FE}"/>
              </c:ext>
            </c:extLst>
          </c:dPt>
          <c:dPt>
            <c:idx val="2"/>
            <c:invertIfNegative val="0"/>
            <c:bubble3D val="0"/>
            <c:spPr>
              <a:gradFill rotWithShape="1">
                <a:gsLst>
                  <a:gs pos="0">
                    <a:schemeClr val="accent1">
                      <a:tint val="65000"/>
                      <a:satMod val="103000"/>
                      <a:lumMod val="102000"/>
                      <a:tint val="94000"/>
                    </a:schemeClr>
                  </a:gs>
                  <a:gs pos="50000">
                    <a:schemeClr val="accent1">
                      <a:tint val="65000"/>
                      <a:satMod val="110000"/>
                      <a:lumMod val="100000"/>
                      <a:shade val="100000"/>
                    </a:schemeClr>
                  </a:gs>
                  <a:gs pos="100000">
                    <a:schemeClr val="accent1">
                      <a:tint val="65000"/>
                      <a:lumMod val="99000"/>
                      <a:satMod val="120000"/>
                      <a:shade val="78000"/>
                    </a:schemeClr>
                  </a:gs>
                </a:gsLst>
                <a:lin ang="5400000" scaled="0"/>
              </a:gradFill>
              <a:ln>
                <a:noFill/>
              </a:ln>
              <a:effectLst/>
            </c:spPr>
            <c:extLst>
              <c:ext xmlns:c16="http://schemas.microsoft.com/office/drawing/2014/chart" uri="{C3380CC4-5D6E-409C-BE32-E72D297353CC}">
                <c16:uniqueId val="{00000005-7EB7-4F03-BFEB-1B12919969F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'Gráfico 1'!$M$25:$O$25</c:f>
              <c:strCache>
                <c:ptCount val="3"/>
                <c:pt idx="0">
                  <c:v>2023e</c:v>
                </c:pt>
                <c:pt idx="1">
                  <c:v>2024p</c:v>
                </c:pt>
                <c:pt idx="2">
                  <c:v>2025p</c:v>
                </c:pt>
              </c:strCache>
            </c:strRef>
          </c:cat>
          <c:val>
            <c:numRef>
              <c:f>'Gráfico 1'!$M$26:$O$26</c:f>
              <c:numCache>
                <c:formatCode>General</c:formatCode>
                <c:ptCount val="3"/>
                <c:pt idx="0">
                  <c:v>2.5</c:v>
                </c:pt>
                <c:pt idx="1">
                  <c:v>2.7</c:v>
                </c:pt>
                <c:pt idx="2">
                  <c:v>1.9</c:v>
                </c:pt>
              </c:numCache>
            </c:numRef>
          </c:val>
          <c:extLst>
            <c:ext xmlns:c16="http://schemas.microsoft.com/office/drawing/2014/chart" uri="{C3380CC4-5D6E-409C-BE32-E72D297353CC}">
              <c16:uniqueId val="{00000006-7EB7-4F03-BFEB-1B12919969FE}"/>
            </c:ext>
          </c:extLst>
        </c:ser>
        <c:dLbls>
          <c:showLegendKey val="0"/>
          <c:showVal val="0"/>
          <c:showCatName val="0"/>
          <c:showSerName val="0"/>
          <c:showPercent val="0"/>
          <c:showBubbleSize val="0"/>
        </c:dLbls>
        <c:gapWidth val="100"/>
        <c:overlap val="-24"/>
        <c:axId val="1609095887"/>
        <c:axId val="1609091567"/>
      </c:barChart>
      <c:catAx>
        <c:axId val="1609095887"/>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crossAx val="1609091567"/>
        <c:crosses val="autoZero"/>
        <c:auto val="1"/>
        <c:lblAlgn val="ctr"/>
        <c:lblOffset val="100"/>
        <c:noMultiLvlLbl val="0"/>
      </c:catAx>
      <c:valAx>
        <c:axId val="1609091567"/>
        <c:scaling>
          <c:orientation val="minMax"/>
        </c:scaling>
        <c:delete val="1"/>
        <c:axPos val="l"/>
        <c:numFmt formatCode="General" sourceLinked="1"/>
        <c:majorTickMark val="none"/>
        <c:minorTickMark val="none"/>
        <c:tickLblPos val="nextTo"/>
        <c:crossAx val="160909588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'Gráfico 10'!$C$10</c:f>
              <c:strCache>
                <c:ptCount val="1"/>
                <c:pt idx="0">
                  <c:v>Depósito</c:v>
                </c:pt>
              </c:strCache>
            </c:strRef>
          </c:tx>
          <c:spPr>
            <a:ln w="28575" cap="rnd">
              <a:solidFill>
                <a:srgbClr val="002060"/>
              </a:solidFill>
              <a:prstDash val="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976-4A6C-95F0-81E55E66EAAD}"/>
                </c:ext>
              </c:extLst>
            </c:dLbl>
            <c:dLbl>
              <c:idx val="1"/>
              <c:delete val="1"/>
              <c:extLst>
                <c:ext xmlns:c15="http://schemas.microsoft.com/office/drawing/2012/chart" uri="{CE6537A1-D6FC-4f65-9D91-7224C49458BB}"/>
                <c:ext xmlns:c16="http://schemas.microsoft.com/office/drawing/2014/chart" uri="{C3380CC4-5D6E-409C-BE32-E72D297353CC}">
                  <c16:uniqueId val="{00000001-F976-4A6C-95F0-81E55E66EAAD}"/>
                </c:ext>
              </c:extLst>
            </c:dLbl>
            <c:dLbl>
              <c:idx val="2"/>
              <c:delete val="1"/>
              <c:extLst>
                <c:ext xmlns:c15="http://schemas.microsoft.com/office/drawing/2012/chart" uri="{CE6537A1-D6FC-4f65-9D91-7224C49458BB}"/>
                <c:ext xmlns:c16="http://schemas.microsoft.com/office/drawing/2014/chart" uri="{C3380CC4-5D6E-409C-BE32-E72D297353CC}">
                  <c16:uniqueId val="{00000002-F976-4A6C-95F0-81E55E66EAAD}"/>
                </c:ext>
              </c:extLst>
            </c:dLbl>
            <c:dLbl>
              <c:idx val="3"/>
              <c:delete val="1"/>
              <c:extLst>
                <c:ext xmlns:c15="http://schemas.microsoft.com/office/drawing/2012/chart" uri="{CE6537A1-D6FC-4f65-9D91-7224C49458BB}"/>
                <c:ext xmlns:c16="http://schemas.microsoft.com/office/drawing/2014/chart" uri="{C3380CC4-5D6E-409C-BE32-E72D297353CC}">
                  <c16:uniqueId val="{00000003-F976-4A6C-95F0-81E55E66EAAD}"/>
                </c:ext>
              </c:extLst>
            </c:dLbl>
            <c:dLbl>
              <c:idx val="4"/>
              <c:delete val="1"/>
              <c:extLst>
                <c:ext xmlns:c15="http://schemas.microsoft.com/office/drawing/2012/chart" uri="{CE6537A1-D6FC-4f65-9D91-7224C49458BB}"/>
                <c:ext xmlns:c16="http://schemas.microsoft.com/office/drawing/2014/chart" uri="{C3380CC4-5D6E-409C-BE32-E72D297353CC}">
                  <c16:uniqueId val="{00000004-F976-4A6C-95F0-81E55E66EAAD}"/>
                </c:ext>
              </c:extLst>
            </c:dLbl>
            <c:dLbl>
              <c:idx val="5"/>
              <c:layout>
                <c:manualLayout>
                  <c:x val="-1.7834823744377084E-2"/>
                  <c:y val="-4.1211977310251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76-4A6C-95F0-81E55E66EAAD}"/>
                </c:ext>
              </c:extLst>
            </c:dLbl>
            <c:dLbl>
              <c:idx val="6"/>
              <c:delete val="1"/>
              <c:extLst>
                <c:ext xmlns:c15="http://schemas.microsoft.com/office/drawing/2012/chart" uri="{CE6537A1-D6FC-4f65-9D91-7224C49458BB}"/>
                <c:ext xmlns:c16="http://schemas.microsoft.com/office/drawing/2014/chart" uri="{C3380CC4-5D6E-409C-BE32-E72D297353CC}">
                  <c16:uniqueId val="{00000006-F976-4A6C-95F0-81E55E66EAAD}"/>
                </c:ext>
              </c:extLst>
            </c:dLbl>
            <c:dLbl>
              <c:idx val="7"/>
              <c:delete val="1"/>
              <c:extLst>
                <c:ext xmlns:c15="http://schemas.microsoft.com/office/drawing/2012/chart" uri="{CE6537A1-D6FC-4f65-9D91-7224C49458BB}"/>
                <c:ext xmlns:c16="http://schemas.microsoft.com/office/drawing/2014/chart" uri="{C3380CC4-5D6E-409C-BE32-E72D297353CC}">
                  <c16:uniqueId val="{00000007-F976-4A6C-95F0-81E55E66EAAD}"/>
                </c:ext>
              </c:extLst>
            </c:dLbl>
            <c:dLbl>
              <c:idx val="8"/>
              <c:delete val="1"/>
              <c:extLst>
                <c:ext xmlns:c15="http://schemas.microsoft.com/office/drawing/2012/chart" uri="{CE6537A1-D6FC-4f65-9D91-7224C49458BB}"/>
                <c:ext xmlns:c16="http://schemas.microsoft.com/office/drawing/2014/chart" uri="{C3380CC4-5D6E-409C-BE32-E72D297353CC}">
                  <c16:uniqueId val="{00000008-F976-4A6C-95F0-81E55E66EAAD}"/>
                </c:ext>
              </c:extLst>
            </c:dLbl>
            <c:dLbl>
              <c:idx val="9"/>
              <c:delete val="1"/>
              <c:extLst>
                <c:ext xmlns:c15="http://schemas.microsoft.com/office/drawing/2012/chart" uri="{CE6537A1-D6FC-4f65-9D91-7224C49458BB}"/>
                <c:ext xmlns:c16="http://schemas.microsoft.com/office/drawing/2014/chart" uri="{C3380CC4-5D6E-409C-BE32-E72D297353CC}">
                  <c16:uniqueId val="{00000009-F976-4A6C-95F0-81E55E66EAAD}"/>
                </c:ext>
              </c:extLst>
            </c:dLbl>
            <c:dLbl>
              <c:idx val="10"/>
              <c:delete val="1"/>
              <c:extLst>
                <c:ext xmlns:c15="http://schemas.microsoft.com/office/drawing/2012/chart" uri="{CE6537A1-D6FC-4f65-9D91-7224C49458BB}"/>
                <c:ext xmlns:c16="http://schemas.microsoft.com/office/drawing/2014/chart" uri="{C3380CC4-5D6E-409C-BE32-E72D297353CC}">
                  <c16:uniqueId val="{0000000A-F976-4A6C-95F0-81E55E66EAAD}"/>
                </c:ext>
              </c:extLst>
            </c:dLbl>
            <c:dLbl>
              <c:idx val="12"/>
              <c:delete val="1"/>
              <c:extLst>
                <c:ext xmlns:c15="http://schemas.microsoft.com/office/drawing/2012/chart" uri="{CE6537A1-D6FC-4f65-9D91-7224C49458BB}"/>
                <c:ext xmlns:c16="http://schemas.microsoft.com/office/drawing/2014/chart" uri="{C3380CC4-5D6E-409C-BE32-E72D297353CC}">
                  <c16:uniqueId val="{0000000B-F976-4A6C-95F0-81E55E66EAAD}"/>
                </c:ext>
              </c:extLst>
            </c:dLbl>
            <c:dLbl>
              <c:idx val="13"/>
              <c:delete val="1"/>
              <c:extLst>
                <c:ext xmlns:c15="http://schemas.microsoft.com/office/drawing/2012/chart" uri="{CE6537A1-D6FC-4f65-9D91-7224C49458BB}"/>
                <c:ext xmlns:c16="http://schemas.microsoft.com/office/drawing/2014/chart" uri="{C3380CC4-5D6E-409C-BE32-E72D297353CC}">
                  <c16:uniqueId val="{0000000C-F976-4A6C-95F0-81E55E66EAAD}"/>
                </c:ext>
              </c:extLst>
            </c:dLbl>
            <c:dLbl>
              <c:idx val="15"/>
              <c:delete val="1"/>
              <c:extLst>
                <c:ext xmlns:c15="http://schemas.microsoft.com/office/drawing/2012/chart" uri="{CE6537A1-D6FC-4f65-9D91-7224C49458BB}"/>
                <c:ext xmlns:c16="http://schemas.microsoft.com/office/drawing/2014/chart" uri="{C3380CC4-5D6E-409C-BE32-E72D297353CC}">
                  <c16:uniqueId val="{0000000D-F976-4A6C-95F0-81E55E66EAAD}"/>
                </c:ext>
              </c:extLst>
            </c:dLbl>
            <c:dLbl>
              <c:idx val="16"/>
              <c:delete val="1"/>
              <c:extLst>
                <c:ext xmlns:c15="http://schemas.microsoft.com/office/drawing/2012/chart" uri="{CE6537A1-D6FC-4f65-9D91-7224C49458BB}"/>
                <c:ext xmlns:c16="http://schemas.microsoft.com/office/drawing/2014/chart" uri="{C3380CC4-5D6E-409C-BE32-E72D297353CC}">
                  <c16:uniqueId val="{0000000E-F976-4A6C-95F0-81E55E66EAAD}"/>
                </c:ext>
              </c:extLst>
            </c:dLbl>
            <c:dLbl>
              <c:idx val="18"/>
              <c:delete val="1"/>
              <c:extLst>
                <c:ext xmlns:c15="http://schemas.microsoft.com/office/drawing/2012/chart" uri="{CE6537A1-D6FC-4f65-9D91-7224C49458BB}"/>
                <c:ext xmlns:c16="http://schemas.microsoft.com/office/drawing/2014/chart" uri="{C3380CC4-5D6E-409C-BE32-E72D297353CC}">
                  <c16:uniqueId val="{0000000F-F976-4A6C-95F0-81E55E66EAAD}"/>
                </c:ext>
              </c:extLst>
            </c:dLbl>
            <c:dLbl>
              <c:idx val="19"/>
              <c:delete val="1"/>
              <c:extLst>
                <c:ext xmlns:c15="http://schemas.microsoft.com/office/drawing/2012/chart" uri="{CE6537A1-D6FC-4f65-9D91-7224C49458BB}"/>
                <c:ext xmlns:c16="http://schemas.microsoft.com/office/drawing/2014/chart" uri="{C3380CC4-5D6E-409C-BE32-E72D297353CC}">
                  <c16:uniqueId val="{00000010-F976-4A6C-95F0-81E55E66EAAD}"/>
                </c:ext>
              </c:extLst>
            </c:dLbl>
            <c:dLbl>
              <c:idx val="20"/>
              <c:delete val="1"/>
              <c:extLst>
                <c:ext xmlns:c15="http://schemas.microsoft.com/office/drawing/2012/chart" uri="{CE6537A1-D6FC-4f65-9D91-7224C49458BB}"/>
                <c:ext xmlns:c16="http://schemas.microsoft.com/office/drawing/2014/chart" uri="{C3380CC4-5D6E-409C-BE32-E72D297353CC}">
                  <c16:uniqueId val="{00000011-F976-4A6C-95F0-81E55E66EAAD}"/>
                </c:ext>
              </c:extLst>
            </c:dLbl>
            <c:dLbl>
              <c:idx val="21"/>
              <c:delete val="1"/>
              <c:extLst>
                <c:ext xmlns:c15="http://schemas.microsoft.com/office/drawing/2012/chart" uri="{CE6537A1-D6FC-4f65-9D91-7224C49458BB}"/>
                <c:ext xmlns:c16="http://schemas.microsoft.com/office/drawing/2014/chart" uri="{C3380CC4-5D6E-409C-BE32-E72D297353CC}">
                  <c16:uniqueId val="{00000012-F976-4A6C-95F0-81E55E66EAAD}"/>
                </c:ext>
              </c:extLst>
            </c:dLbl>
            <c:dLbl>
              <c:idx val="22"/>
              <c:delete val="1"/>
              <c:extLst>
                <c:ext xmlns:c15="http://schemas.microsoft.com/office/drawing/2012/chart" uri="{CE6537A1-D6FC-4f65-9D91-7224C49458BB}"/>
                <c:ext xmlns:c16="http://schemas.microsoft.com/office/drawing/2014/chart" uri="{C3380CC4-5D6E-409C-BE32-E72D297353CC}">
                  <c16:uniqueId val="{00000013-F976-4A6C-95F0-81E55E66EAAD}"/>
                </c:ext>
              </c:extLst>
            </c:dLbl>
            <c:dLbl>
              <c:idx val="24"/>
              <c:delete val="1"/>
              <c:extLst>
                <c:ext xmlns:c15="http://schemas.microsoft.com/office/drawing/2012/chart" uri="{CE6537A1-D6FC-4f65-9D91-7224C49458BB}"/>
                <c:ext xmlns:c16="http://schemas.microsoft.com/office/drawing/2014/chart" uri="{C3380CC4-5D6E-409C-BE32-E72D297353CC}">
                  <c16:uniqueId val="{00000014-F976-4A6C-95F0-81E55E66EAAD}"/>
                </c:ext>
              </c:extLst>
            </c:dLbl>
            <c:dLbl>
              <c:idx val="25"/>
              <c:delete val="1"/>
              <c:extLst>
                <c:ext xmlns:c15="http://schemas.microsoft.com/office/drawing/2012/chart" uri="{CE6537A1-D6FC-4f65-9D91-7224C49458BB}"/>
                <c:ext xmlns:c16="http://schemas.microsoft.com/office/drawing/2014/chart" uri="{C3380CC4-5D6E-409C-BE32-E72D297353CC}">
                  <c16:uniqueId val="{00000015-F976-4A6C-95F0-81E55E66EAAD}"/>
                </c:ext>
              </c:extLst>
            </c:dLbl>
            <c:dLbl>
              <c:idx val="27"/>
              <c:delete val="1"/>
              <c:extLst>
                <c:ext xmlns:c15="http://schemas.microsoft.com/office/drawing/2012/chart" uri="{CE6537A1-D6FC-4f65-9D91-7224C49458BB}"/>
                <c:ext xmlns:c16="http://schemas.microsoft.com/office/drawing/2014/chart" uri="{C3380CC4-5D6E-409C-BE32-E72D297353CC}">
                  <c16:uniqueId val="{00000016-F976-4A6C-95F0-81E55E66EAAD}"/>
                </c:ext>
              </c:extLst>
            </c:dLbl>
            <c:dLbl>
              <c:idx val="28"/>
              <c:delete val="1"/>
              <c:extLst>
                <c:ext xmlns:c15="http://schemas.microsoft.com/office/drawing/2012/chart" uri="{CE6537A1-D6FC-4f65-9D91-7224C49458BB}"/>
                <c:ext xmlns:c16="http://schemas.microsoft.com/office/drawing/2014/chart" uri="{C3380CC4-5D6E-409C-BE32-E72D297353CC}">
                  <c16:uniqueId val="{00000017-F976-4A6C-95F0-81E55E66EAAD}"/>
                </c:ext>
              </c:extLst>
            </c:dLbl>
            <c:dLbl>
              <c:idx val="30"/>
              <c:delete val="1"/>
              <c:extLst>
                <c:ext xmlns:c15="http://schemas.microsoft.com/office/drawing/2012/chart" uri="{CE6537A1-D6FC-4f65-9D91-7224C49458BB}"/>
                <c:ext xmlns:c16="http://schemas.microsoft.com/office/drawing/2014/chart" uri="{C3380CC4-5D6E-409C-BE32-E72D297353CC}">
                  <c16:uniqueId val="{00000018-F976-4A6C-95F0-81E55E66EAAD}"/>
                </c:ext>
              </c:extLst>
            </c:dLbl>
            <c:dLbl>
              <c:idx val="31"/>
              <c:delete val="1"/>
              <c:extLst>
                <c:ext xmlns:c15="http://schemas.microsoft.com/office/drawing/2012/chart" uri="{CE6537A1-D6FC-4f65-9D91-7224C49458BB}"/>
                <c:ext xmlns:c16="http://schemas.microsoft.com/office/drawing/2014/chart" uri="{C3380CC4-5D6E-409C-BE32-E72D297353CC}">
                  <c16:uniqueId val="{00000019-F976-4A6C-95F0-81E55E66EAAD}"/>
                </c:ext>
              </c:extLst>
            </c:dLbl>
            <c:dLbl>
              <c:idx val="32"/>
              <c:delete val="1"/>
              <c:extLst>
                <c:ext xmlns:c15="http://schemas.microsoft.com/office/drawing/2012/chart" uri="{CE6537A1-D6FC-4f65-9D91-7224C49458BB}"/>
                <c:ext xmlns:c16="http://schemas.microsoft.com/office/drawing/2014/chart" uri="{C3380CC4-5D6E-409C-BE32-E72D297353CC}">
                  <c16:uniqueId val="{0000001A-F976-4A6C-95F0-81E55E66EAAD}"/>
                </c:ext>
              </c:extLst>
            </c:dLbl>
            <c:dLbl>
              <c:idx val="33"/>
              <c:delete val="1"/>
              <c:extLst>
                <c:ext xmlns:c15="http://schemas.microsoft.com/office/drawing/2012/chart" uri="{CE6537A1-D6FC-4f65-9D91-7224C49458BB}"/>
                <c:ext xmlns:c16="http://schemas.microsoft.com/office/drawing/2014/chart" uri="{C3380CC4-5D6E-409C-BE32-E72D297353CC}">
                  <c16:uniqueId val="{0000001B-F976-4A6C-95F0-81E55E66EAAD}"/>
                </c:ext>
              </c:extLst>
            </c:dLbl>
            <c:dLbl>
              <c:idx val="34"/>
              <c:delete val="1"/>
              <c:extLst>
                <c:ext xmlns:c15="http://schemas.microsoft.com/office/drawing/2012/chart" uri="{CE6537A1-D6FC-4f65-9D91-7224C49458BB}"/>
                <c:ext xmlns:c16="http://schemas.microsoft.com/office/drawing/2014/chart" uri="{C3380CC4-5D6E-409C-BE32-E72D297353CC}">
                  <c16:uniqueId val="{0000001C-F976-4A6C-95F0-81E55E66EAAD}"/>
                </c:ext>
              </c:extLst>
            </c:dLbl>
            <c:dLbl>
              <c:idx val="36"/>
              <c:delete val="1"/>
              <c:extLst>
                <c:ext xmlns:c15="http://schemas.microsoft.com/office/drawing/2012/chart" uri="{CE6537A1-D6FC-4f65-9D91-7224C49458BB}"/>
                <c:ext xmlns:c16="http://schemas.microsoft.com/office/drawing/2014/chart" uri="{C3380CC4-5D6E-409C-BE32-E72D297353CC}">
                  <c16:uniqueId val="{0000001D-F976-4A6C-95F0-81E55E66EAAD}"/>
                </c:ext>
              </c:extLst>
            </c:dLbl>
            <c:dLbl>
              <c:idx val="37"/>
              <c:delete val="1"/>
              <c:extLst>
                <c:ext xmlns:c15="http://schemas.microsoft.com/office/drawing/2012/chart" uri="{CE6537A1-D6FC-4f65-9D91-7224C49458BB}"/>
                <c:ext xmlns:c16="http://schemas.microsoft.com/office/drawing/2014/chart" uri="{C3380CC4-5D6E-409C-BE32-E72D297353CC}">
                  <c16:uniqueId val="{0000001E-F976-4A6C-95F0-81E55E66EAAD}"/>
                </c:ext>
              </c:extLst>
            </c:dLbl>
            <c:dLbl>
              <c:idx val="39"/>
              <c:delete val="1"/>
              <c:extLst>
                <c:ext xmlns:c15="http://schemas.microsoft.com/office/drawing/2012/chart" uri="{CE6537A1-D6FC-4f65-9D91-7224C49458BB}"/>
                <c:ext xmlns:c16="http://schemas.microsoft.com/office/drawing/2014/chart" uri="{C3380CC4-5D6E-409C-BE32-E72D297353CC}">
                  <c16:uniqueId val="{0000001F-F976-4A6C-95F0-81E55E66EAAD}"/>
                </c:ext>
              </c:extLst>
            </c:dLbl>
            <c:dLbl>
              <c:idx val="40"/>
              <c:delete val="1"/>
              <c:extLst>
                <c:ext xmlns:c15="http://schemas.microsoft.com/office/drawing/2012/chart" uri="{CE6537A1-D6FC-4f65-9D91-7224C49458BB}"/>
                <c:ext xmlns:c16="http://schemas.microsoft.com/office/drawing/2014/chart" uri="{C3380CC4-5D6E-409C-BE32-E72D297353CC}">
                  <c16:uniqueId val="{00000020-F976-4A6C-95F0-81E55E66EAAD}"/>
                </c:ext>
              </c:extLst>
            </c:dLbl>
            <c:dLbl>
              <c:idx val="42"/>
              <c:delete val="1"/>
              <c:extLst>
                <c:ext xmlns:c15="http://schemas.microsoft.com/office/drawing/2012/chart" uri="{CE6537A1-D6FC-4f65-9D91-7224C49458BB}"/>
                <c:ext xmlns:c16="http://schemas.microsoft.com/office/drawing/2014/chart" uri="{C3380CC4-5D6E-409C-BE32-E72D297353CC}">
                  <c16:uniqueId val="{00000021-F976-4A6C-95F0-81E55E66EAAD}"/>
                </c:ext>
              </c:extLst>
            </c:dLbl>
            <c:dLbl>
              <c:idx val="43"/>
              <c:delete val="1"/>
              <c:extLst>
                <c:ext xmlns:c15="http://schemas.microsoft.com/office/drawing/2012/chart" uri="{CE6537A1-D6FC-4f65-9D91-7224C49458BB}"/>
                <c:ext xmlns:c16="http://schemas.microsoft.com/office/drawing/2014/chart" uri="{C3380CC4-5D6E-409C-BE32-E72D297353CC}">
                  <c16:uniqueId val="{00000022-F976-4A6C-95F0-81E55E66EAAD}"/>
                </c:ext>
              </c:extLst>
            </c:dLbl>
            <c:dLbl>
              <c:idx val="44"/>
              <c:delete val="1"/>
              <c:extLst>
                <c:ext xmlns:c15="http://schemas.microsoft.com/office/drawing/2012/chart" uri="{CE6537A1-D6FC-4f65-9D91-7224C49458BB}"/>
                <c:ext xmlns:c16="http://schemas.microsoft.com/office/drawing/2014/chart" uri="{C3380CC4-5D6E-409C-BE32-E72D297353CC}">
                  <c16:uniqueId val="{00000023-F976-4A6C-95F0-81E55E66EAAD}"/>
                </c:ext>
              </c:extLst>
            </c:dLbl>
            <c:dLbl>
              <c:idx val="45"/>
              <c:delete val="1"/>
              <c:extLst>
                <c:ext xmlns:c15="http://schemas.microsoft.com/office/drawing/2012/chart" uri="{CE6537A1-D6FC-4f65-9D91-7224C49458BB}"/>
                <c:ext xmlns:c16="http://schemas.microsoft.com/office/drawing/2014/chart" uri="{C3380CC4-5D6E-409C-BE32-E72D297353CC}">
                  <c16:uniqueId val="{00000024-F976-4A6C-95F0-81E55E66EAAD}"/>
                </c:ext>
              </c:extLst>
            </c:dLbl>
            <c:dLbl>
              <c:idx val="46"/>
              <c:delete val="1"/>
              <c:extLst>
                <c:ext xmlns:c15="http://schemas.microsoft.com/office/drawing/2012/chart" uri="{CE6537A1-D6FC-4f65-9D91-7224C49458BB}"/>
                <c:ext xmlns:c16="http://schemas.microsoft.com/office/drawing/2014/chart" uri="{C3380CC4-5D6E-409C-BE32-E72D297353CC}">
                  <c16:uniqueId val="{00000025-F976-4A6C-95F0-81E55E66EAAD}"/>
                </c:ext>
              </c:extLst>
            </c:dLbl>
            <c:dLbl>
              <c:idx val="48"/>
              <c:delete val="1"/>
              <c:extLst>
                <c:ext xmlns:c15="http://schemas.microsoft.com/office/drawing/2012/chart" uri="{CE6537A1-D6FC-4f65-9D91-7224C49458BB}"/>
                <c:ext xmlns:c16="http://schemas.microsoft.com/office/drawing/2014/chart" uri="{C3380CC4-5D6E-409C-BE32-E72D297353CC}">
                  <c16:uniqueId val="{00000026-F976-4A6C-95F0-81E55E66EAAD}"/>
                </c:ext>
              </c:extLst>
            </c:dLbl>
            <c:dLbl>
              <c:idx val="49"/>
              <c:delete val="1"/>
              <c:extLst>
                <c:ext xmlns:c15="http://schemas.microsoft.com/office/drawing/2012/chart" uri="{CE6537A1-D6FC-4f65-9D91-7224C49458BB}"/>
                <c:ext xmlns:c16="http://schemas.microsoft.com/office/drawing/2014/chart" uri="{C3380CC4-5D6E-409C-BE32-E72D297353CC}">
                  <c16:uniqueId val="{00000027-F976-4A6C-95F0-81E55E66EAAD}"/>
                </c:ext>
              </c:extLst>
            </c:dLbl>
            <c:dLbl>
              <c:idx val="51"/>
              <c:delete val="1"/>
              <c:extLst>
                <c:ext xmlns:c15="http://schemas.microsoft.com/office/drawing/2012/chart" uri="{CE6537A1-D6FC-4f65-9D91-7224C49458BB}"/>
                <c:ext xmlns:c16="http://schemas.microsoft.com/office/drawing/2014/chart" uri="{C3380CC4-5D6E-409C-BE32-E72D297353CC}">
                  <c16:uniqueId val="{00000028-F976-4A6C-95F0-81E55E66EAA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venir Next LT Pro" panose="020B0504020202020204" pitchFamily="34" charset="0"/>
                    <a:ea typeface="+mn-ea"/>
                    <a:cs typeface="+mn-cs"/>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10'!$A$11:$B$63</c:f>
              <c:multiLvlStrCache>
                <c:ptCount val="53"/>
                <c:lvl>
                  <c:pt idx="0">
                    <c:v>Ene</c:v>
                  </c:pt>
                  <c:pt idx="1">
                    <c:v>Feb</c:v>
                  </c:pt>
                  <c:pt idx="2">
                    <c:v>Mar</c:v>
                  </c:pt>
                  <c:pt idx="3">
                    <c:v>Abr</c:v>
                  </c:pt>
                  <c:pt idx="4">
                    <c:v>May1</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lvl>
                <c:lvl>
                  <c:pt idx="0">
                    <c:v>2020</c:v>
                  </c:pt>
                  <c:pt idx="12">
                    <c:v>2021</c:v>
                  </c:pt>
                  <c:pt idx="24">
                    <c:v>2022</c:v>
                  </c:pt>
                  <c:pt idx="36">
                    <c:v>2023</c:v>
                  </c:pt>
                  <c:pt idx="48">
                    <c:v>2024</c:v>
                  </c:pt>
                </c:lvl>
              </c:multiLvlStrCache>
            </c:multiLvlStrRef>
          </c:cat>
          <c:val>
            <c:numRef>
              <c:f>'Gráfico 10'!$C$11:$C$63</c:f>
              <c:numCache>
                <c:formatCode>0.00%</c:formatCode>
                <c:ptCount val="53"/>
                <c:pt idx="0">
                  <c:v>0.03</c:v>
                </c:pt>
                <c:pt idx="1">
                  <c:v>0.03</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2.5000000000000001E-2</c:v>
                </c:pt>
                <c:pt idx="13">
                  <c:v>2.5000000000000001E-2</c:v>
                </c:pt>
                <c:pt idx="14">
                  <c:v>2.5000000000000001E-2</c:v>
                </c:pt>
                <c:pt idx="15">
                  <c:v>2.5000000000000001E-2</c:v>
                </c:pt>
                <c:pt idx="16">
                  <c:v>2.5000000000000001E-2</c:v>
                </c:pt>
                <c:pt idx="17">
                  <c:v>2.5000000000000001E-2</c:v>
                </c:pt>
                <c:pt idx="18">
                  <c:v>2.5000000000000001E-2</c:v>
                </c:pt>
                <c:pt idx="19">
                  <c:v>2.5000000000000001E-2</c:v>
                </c:pt>
                <c:pt idx="20">
                  <c:v>2.5000000000000001E-2</c:v>
                </c:pt>
                <c:pt idx="21">
                  <c:v>2.5000000000000001E-2</c:v>
                </c:pt>
                <c:pt idx="22">
                  <c:v>2.5000000000000001E-2</c:v>
                </c:pt>
                <c:pt idx="23">
                  <c:v>0.03</c:v>
                </c:pt>
                <c:pt idx="24">
                  <c:v>0.04</c:v>
                </c:pt>
                <c:pt idx="25">
                  <c:v>4.4999999999999998E-2</c:v>
                </c:pt>
                <c:pt idx="26">
                  <c:v>4.4999999999999998E-2</c:v>
                </c:pt>
                <c:pt idx="27">
                  <c:v>0.05</c:v>
                </c:pt>
                <c:pt idx="28">
                  <c:v>0.05</c:v>
                </c:pt>
                <c:pt idx="29">
                  <c:v>0.06</c:v>
                </c:pt>
                <c:pt idx="30">
                  <c:v>6.7500000000000004E-2</c:v>
                </c:pt>
                <c:pt idx="31">
                  <c:v>7.2499999999999995E-2</c:v>
                </c:pt>
                <c:pt idx="32">
                  <c:v>7.4999999999999997E-2</c:v>
                </c:pt>
                <c:pt idx="33">
                  <c:v>7.7499999999999999E-2</c:v>
                </c:pt>
                <c:pt idx="34">
                  <c:v>0.08</c:v>
                </c:pt>
                <c:pt idx="35">
                  <c:v>0.08</c:v>
                </c:pt>
                <c:pt idx="36">
                  <c:v>8.5000000000000006E-2</c:v>
                </c:pt>
                <c:pt idx="37">
                  <c:v>8.5000000000000006E-2</c:v>
                </c:pt>
                <c:pt idx="38">
                  <c:v>8.5000000000000006E-2</c:v>
                </c:pt>
                <c:pt idx="39">
                  <c:v>8.5000000000000006E-2</c:v>
                </c:pt>
                <c:pt idx="40">
                  <c:v>8.5000000000000006E-2</c:v>
                </c:pt>
                <c:pt idx="41">
                  <c:v>0.08</c:v>
                </c:pt>
                <c:pt idx="42">
                  <c:v>7.7499999999999999E-2</c:v>
                </c:pt>
                <c:pt idx="43">
                  <c:v>7.7499999999999999E-2</c:v>
                </c:pt>
                <c:pt idx="44">
                  <c:v>7.4999999999999997E-2</c:v>
                </c:pt>
                <c:pt idx="45">
                  <c:v>7.4999999999999997E-2</c:v>
                </c:pt>
                <c:pt idx="46">
                  <c:v>7.2499999999999995E-2</c:v>
                </c:pt>
                <c:pt idx="47">
                  <c:v>7.0000000000000007E-2</c:v>
                </c:pt>
                <c:pt idx="48">
                  <c:v>7.0000000000000007E-2</c:v>
                </c:pt>
                <c:pt idx="49">
                  <c:v>7.0000000000000007E-2</c:v>
                </c:pt>
                <c:pt idx="50">
                  <c:v>7.0000000000000007E-2</c:v>
                </c:pt>
                <c:pt idx="51">
                  <c:v>7.0000000000000007E-2</c:v>
                </c:pt>
                <c:pt idx="52">
                  <c:v>7.0000000000000007E-2</c:v>
                </c:pt>
              </c:numCache>
            </c:numRef>
          </c:val>
          <c:smooth val="0"/>
          <c:extLst>
            <c:ext xmlns:c16="http://schemas.microsoft.com/office/drawing/2014/chart" uri="{C3380CC4-5D6E-409C-BE32-E72D297353CC}">
              <c16:uniqueId val="{00000029-F976-4A6C-95F0-81E55E66EAAD}"/>
            </c:ext>
          </c:extLst>
        </c:ser>
        <c:ser>
          <c:idx val="1"/>
          <c:order val="1"/>
          <c:tx>
            <c:strRef>
              <c:f>'Gráfico 10'!$D$10</c:f>
              <c:strCache>
                <c:ptCount val="1"/>
                <c:pt idx="0">
                  <c:v>Tasa de Política Monetaria</c:v>
                </c:pt>
              </c:strCache>
            </c:strRef>
          </c:tx>
          <c:spPr>
            <a:ln w="28575" cap="rnd">
              <a:solidFill>
                <a:schemeClr val="tx2">
                  <a:lumMod val="25000"/>
                  <a:lumOff val="7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A-F976-4A6C-95F0-81E55E66EAAD}"/>
                </c:ext>
              </c:extLst>
            </c:dLbl>
            <c:dLbl>
              <c:idx val="1"/>
              <c:delete val="1"/>
              <c:extLst>
                <c:ext xmlns:c15="http://schemas.microsoft.com/office/drawing/2012/chart" uri="{CE6537A1-D6FC-4f65-9D91-7224C49458BB}"/>
                <c:ext xmlns:c16="http://schemas.microsoft.com/office/drawing/2014/chart" uri="{C3380CC4-5D6E-409C-BE32-E72D297353CC}">
                  <c16:uniqueId val="{0000002B-F976-4A6C-95F0-81E55E66EAAD}"/>
                </c:ext>
              </c:extLst>
            </c:dLbl>
            <c:dLbl>
              <c:idx val="3"/>
              <c:delete val="1"/>
              <c:extLst>
                <c:ext xmlns:c15="http://schemas.microsoft.com/office/drawing/2012/chart" uri="{CE6537A1-D6FC-4f65-9D91-7224C49458BB}"/>
                <c:ext xmlns:c16="http://schemas.microsoft.com/office/drawing/2014/chart" uri="{C3380CC4-5D6E-409C-BE32-E72D297353CC}">
                  <c16:uniqueId val="{0000002C-F976-4A6C-95F0-81E55E66EAAD}"/>
                </c:ext>
              </c:extLst>
            </c:dLbl>
            <c:dLbl>
              <c:idx val="4"/>
              <c:delete val="1"/>
              <c:extLst>
                <c:ext xmlns:c15="http://schemas.microsoft.com/office/drawing/2012/chart" uri="{CE6537A1-D6FC-4f65-9D91-7224C49458BB}"/>
                <c:ext xmlns:c16="http://schemas.microsoft.com/office/drawing/2014/chart" uri="{C3380CC4-5D6E-409C-BE32-E72D297353CC}">
                  <c16:uniqueId val="{0000002D-F976-4A6C-95F0-81E55E66EAAD}"/>
                </c:ext>
              </c:extLst>
            </c:dLbl>
            <c:dLbl>
              <c:idx val="6"/>
              <c:delete val="1"/>
              <c:extLst>
                <c:ext xmlns:c15="http://schemas.microsoft.com/office/drawing/2012/chart" uri="{CE6537A1-D6FC-4f65-9D91-7224C49458BB}"/>
                <c:ext xmlns:c16="http://schemas.microsoft.com/office/drawing/2014/chart" uri="{C3380CC4-5D6E-409C-BE32-E72D297353CC}">
                  <c16:uniqueId val="{0000002E-F976-4A6C-95F0-81E55E66EAAD}"/>
                </c:ext>
              </c:extLst>
            </c:dLbl>
            <c:dLbl>
              <c:idx val="7"/>
              <c:delete val="1"/>
              <c:extLst>
                <c:ext xmlns:c15="http://schemas.microsoft.com/office/drawing/2012/chart" uri="{CE6537A1-D6FC-4f65-9D91-7224C49458BB}"/>
                <c:ext xmlns:c16="http://schemas.microsoft.com/office/drawing/2014/chart" uri="{C3380CC4-5D6E-409C-BE32-E72D297353CC}">
                  <c16:uniqueId val="{0000002F-F976-4A6C-95F0-81E55E66EAAD}"/>
                </c:ext>
              </c:extLst>
            </c:dLbl>
            <c:dLbl>
              <c:idx val="8"/>
              <c:delete val="1"/>
              <c:extLst>
                <c:ext xmlns:c15="http://schemas.microsoft.com/office/drawing/2012/chart" uri="{CE6537A1-D6FC-4f65-9D91-7224C49458BB}"/>
                <c:ext xmlns:c16="http://schemas.microsoft.com/office/drawing/2014/chart" uri="{C3380CC4-5D6E-409C-BE32-E72D297353CC}">
                  <c16:uniqueId val="{00000030-F976-4A6C-95F0-81E55E66EAAD}"/>
                </c:ext>
              </c:extLst>
            </c:dLbl>
            <c:dLbl>
              <c:idx val="9"/>
              <c:delete val="1"/>
              <c:extLst>
                <c:ext xmlns:c15="http://schemas.microsoft.com/office/drawing/2012/chart" uri="{CE6537A1-D6FC-4f65-9D91-7224C49458BB}"/>
                <c:ext xmlns:c16="http://schemas.microsoft.com/office/drawing/2014/chart" uri="{C3380CC4-5D6E-409C-BE32-E72D297353CC}">
                  <c16:uniqueId val="{00000031-F976-4A6C-95F0-81E55E66EAAD}"/>
                </c:ext>
              </c:extLst>
            </c:dLbl>
            <c:dLbl>
              <c:idx val="10"/>
              <c:delete val="1"/>
              <c:extLst>
                <c:ext xmlns:c15="http://schemas.microsoft.com/office/drawing/2012/chart" uri="{CE6537A1-D6FC-4f65-9D91-7224C49458BB}"/>
                <c:ext xmlns:c16="http://schemas.microsoft.com/office/drawing/2014/chart" uri="{C3380CC4-5D6E-409C-BE32-E72D297353CC}">
                  <c16:uniqueId val="{00000032-F976-4A6C-95F0-81E55E66EAAD}"/>
                </c:ext>
              </c:extLst>
            </c:dLbl>
            <c:dLbl>
              <c:idx val="12"/>
              <c:delete val="1"/>
              <c:extLst>
                <c:ext xmlns:c15="http://schemas.microsoft.com/office/drawing/2012/chart" uri="{CE6537A1-D6FC-4f65-9D91-7224C49458BB}"/>
                <c:ext xmlns:c16="http://schemas.microsoft.com/office/drawing/2014/chart" uri="{C3380CC4-5D6E-409C-BE32-E72D297353CC}">
                  <c16:uniqueId val="{00000033-F976-4A6C-95F0-81E55E66EAAD}"/>
                </c:ext>
              </c:extLst>
            </c:dLbl>
            <c:dLbl>
              <c:idx val="13"/>
              <c:delete val="1"/>
              <c:extLst>
                <c:ext xmlns:c15="http://schemas.microsoft.com/office/drawing/2012/chart" uri="{CE6537A1-D6FC-4f65-9D91-7224C49458BB}"/>
                <c:ext xmlns:c16="http://schemas.microsoft.com/office/drawing/2014/chart" uri="{C3380CC4-5D6E-409C-BE32-E72D297353CC}">
                  <c16:uniqueId val="{00000034-F976-4A6C-95F0-81E55E66EAAD}"/>
                </c:ext>
              </c:extLst>
            </c:dLbl>
            <c:dLbl>
              <c:idx val="15"/>
              <c:delete val="1"/>
              <c:extLst>
                <c:ext xmlns:c15="http://schemas.microsoft.com/office/drawing/2012/chart" uri="{CE6537A1-D6FC-4f65-9D91-7224C49458BB}"/>
                <c:ext xmlns:c16="http://schemas.microsoft.com/office/drawing/2014/chart" uri="{C3380CC4-5D6E-409C-BE32-E72D297353CC}">
                  <c16:uniqueId val="{00000035-F976-4A6C-95F0-81E55E66EAAD}"/>
                </c:ext>
              </c:extLst>
            </c:dLbl>
            <c:dLbl>
              <c:idx val="16"/>
              <c:delete val="1"/>
              <c:extLst>
                <c:ext xmlns:c15="http://schemas.microsoft.com/office/drawing/2012/chart" uri="{CE6537A1-D6FC-4f65-9D91-7224C49458BB}"/>
                <c:ext xmlns:c16="http://schemas.microsoft.com/office/drawing/2014/chart" uri="{C3380CC4-5D6E-409C-BE32-E72D297353CC}">
                  <c16:uniqueId val="{00000036-F976-4A6C-95F0-81E55E66EAAD}"/>
                </c:ext>
              </c:extLst>
            </c:dLbl>
            <c:dLbl>
              <c:idx val="18"/>
              <c:delete val="1"/>
              <c:extLst>
                <c:ext xmlns:c15="http://schemas.microsoft.com/office/drawing/2012/chart" uri="{CE6537A1-D6FC-4f65-9D91-7224C49458BB}"/>
                <c:ext xmlns:c16="http://schemas.microsoft.com/office/drawing/2014/chart" uri="{C3380CC4-5D6E-409C-BE32-E72D297353CC}">
                  <c16:uniqueId val="{00000037-F976-4A6C-95F0-81E55E66EAAD}"/>
                </c:ext>
              </c:extLst>
            </c:dLbl>
            <c:dLbl>
              <c:idx val="19"/>
              <c:delete val="1"/>
              <c:extLst>
                <c:ext xmlns:c15="http://schemas.microsoft.com/office/drawing/2012/chart" uri="{CE6537A1-D6FC-4f65-9D91-7224C49458BB}"/>
                <c:ext xmlns:c16="http://schemas.microsoft.com/office/drawing/2014/chart" uri="{C3380CC4-5D6E-409C-BE32-E72D297353CC}">
                  <c16:uniqueId val="{00000038-F976-4A6C-95F0-81E55E66EAAD}"/>
                </c:ext>
              </c:extLst>
            </c:dLbl>
            <c:dLbl>
              <c:idx val="20"/>
              <c:delete val="1"/>
              <c:extLst>
                <c:ext xmlns:c15="http://schemas.microsoft.com/office/drawing/2012/chart" uri="{CE6537A1-D6FC-4f65-9D91-7224C49458BB}"/>
                <c:ext xmlns:c16="http://schemas.microsoft.com/office/drawing/2014/chart" uri="{C3380CC4-5D6E-409C-BE32-E72D297353CC}">
                  <c16:uniqueId val="{00000039-F976-4A6C-95F0-81E55E66EAAD}"/>
                </c:ext>
              </c:extLst>
            </c:dLbl>
            <c:dLbl>
              <c:idx val="21"/>
              <c:delete val="1"/>
              <c:extLst>
                <c:ext xmlns:c15="http://schemas.microsoft.com/office/drawing/2012/chart" uri="{CE6537A1-D6FC-4f65-9D91-7224C49458BB}"/>
                <c:ext xmlns:c16="http://schemas.microsoft.com/office/drawing/2014/chart" uri="{C3380CC4-5D6E-409C-BE32-E72D297353CC}">
                  <c16:uniqueId val="{0000003A-F976-4A6C-95F0-81E55E66EAAD}"/>
                </c:ext>
              </c:extLst>
            </c:dLbl>
            <c:dLbl>
              <c:idx val="22"/>
              <c:delete val="1"/>
              <c:extLst>
                <c:ext xmlns:c15="http://schemas.microsoft.com/office/drawing/2012/chart" uri="{CE6537A1-D6FC-4f65-9D91-7224C49458BB}"/>
                <c:ext xmlns:c16="http://schemas.microsoft.com/office/drawing/2014/chart" uri="{C3380CC4-5D6E-409C-BE32-E72D297353CC}">
                  <c16:uniqueId val="{0000003B-F976-4A6C-95F0-81E55E66EAAD}"/>
                </c:ext>
              </c:extLst>
            </c:dLbl>
            <c:dLbl>
              <c:idx val="24"/>
              <c:delete val="1"/>
              <c:extLst>
                <c:ext xmlns:c15="http://schemas.microsoft.com/office/drawing/2012/chart" uri="{CE6537A1-D6FC-4f65-9D91-7224C49458BB}"/>
                <c:ext xmlns:c16="http://schemas.microsoft.com/office/drawing/2014/chart" uri="{C3380CC4-5D6E-409C-BE32-E72D297353CC}">
                  <c16:uniqueId val="{0000003C-F976-4A6C-95F0-81E55E66EAAD}"/>
                </c:ext>
              </c:extLst>
            </c:dLbl>
            <c:dLbl>
              <c:idx val="25"/>
              <c:delete val="1"/>
              <c:extLst>
                <c:ext xmlns:c15="http://schemas.microsoft.com/office/drawing/2012/chart" uri="{CE6537A1-D6FC-4f65-9D91-7224C49458BB}"/>
                <c:ext xmlns:c16="http://schemas.microsoft.com/office/drawing/2014/chart" uri="{C3380CC4-5D6E-409C-BE32-E72D297353CC}">
                  <c16:uniqueId val="{0000003D-F976-4A6C-95F0-81E55E66EAAD}"/>
                </c:ext>
              </c:extLst>
            </c:dLbl>
            <c:dLbl>
              <c:idx val="27"/>
              <c:delete val="1"/>
              <c:extLst>
                <c:ext xmlns:c15="http://schemas.microsoft.com/office/drawing/2012/chart" uri="{CE6537A1-D6FC-4f65-9D91-7224C49458BB}"/>
                <c:ext xmlns:c16="http://schemas.microsoft.com/office/drawing/2014/chart" uri="{C3380CC4-5D6E-409C-BE32-E72D297353CC}">
                  <c16:uniqueId val="{0000003E-F976-4A6C-95F0-81E55E66EAAD}"/>
                </c:ext>
              </c:extLst>
            </c:dLbl>
            <c:dLbl>
              <c:idx val="28"/>
              <c:delete val="1"/>
              <c:extLst>
                <c:ext xmlns:c15="http://schemas.microsoft.com/office/drawing/2012/chart" uri="{CE6537A1-D6FC-4f65-9D91-7224C49458BB}"/>
                <c:ext xmlns:c16="http://schemas.microsoft.com/office/drawing/2014/chart" uri="{C3380CC4-5D6E-409C-BE32-E72D297353CC}">
                  <c16:uniqueId val="{0000003F-F976-4A6C-95F0-81E55E66EAAD}"/>
                </c:ext>
              </c:extLst>
            </c:dLbl>
            <c:dLbl>
              <c:idx val="30"/>
              <c:delete val="1"/>
              <c:extLst>
                <c:ext xmlns:c15="http://schemas.microsoft.com/office/drawing/2012/chart" uri="{CE6537A1-D6FC-4f65-9D91-7224C49458BB}"/>
                <c:ext xmlns:c16="http://schemas.microsoft.com/office/drawing/2014/chart" uri="{C3380CC4-5D6E-409C-BE32-E72D297353CC}">
                  <c16:uniqueId val="{00000040-F976-4A6C-95F0-81E55E66EAAD}"/>
                </c:ext>
              </c:extLst>
            </c:dLbl>
            <c:dLbl>
              <c:idx val="31"/>
              <c:delete val="1"/>
              <c:extLst>
                <c:ext xmlns:c15="http://schemas.microsoft.com/office/drawing/2012/chart" uri="{CE6537A1-D6FC-4f65-9D91-7224C49458BB}"/>
                <c:ext xmlns:c16="http://schemas.microsoft.com/office/drawing/2014/chart" uri="{C3380CC4-5D6E-409C-BE32-E72D297353CC}">
                  <c16:uniqueId val="{00000041-F976-4A6C-95F0-81E55E66EAAD}"/>
                </c:ext>
              </c:extLst>
            </c:dLbl>
            <c:dLbl>
              <c:idx val="32"/>
              <c:delete val="1"/>
              <c:extLst>
                <c:ext xmlns:c15="http://schemas.microsoft.com/office/drawing/2012/chart" uri="{CE6537A1-D6FC-4f65-9D91-7224C49458BB}"/>
                <c:ext xmlns:c16="http://schemas.microsoft.com/office/drawing/2014/chart" uri="{C3380CC4-5D6E-409C-BE32-E72D297353CC}">
                  <c16:uniqueId val="{00000042-F976-4A6C-95F0-81E55E66EAAD}"/>
                </c:ext>
              </c:extLst>
            </c:dLbl>
            <c:dLbl>
              <c:idx val="33"/>
              <c:delete val="1"/>
              <c:extLst>
                <c:ext xmlns:c15="http://schemas.microsoft.com/office/drawing/2012/chart" uri="{CE6537A1-D6FC-4f65-9D91-7224C49458BB}"/>
                <c:ext xmlns:c16="http://schemas.microsoft.com/office/drawing/2014/chart" uri="{C3380CC4-5D6E-409C-BE32-E72D297353CC}">
                  <c16:uniqueId val="{00000043-F976-4A6C-95F0-81E55E66EAAD}"/>
                </c:ext>
              </c:extLst>
            </c:dLbl>
            <c:dLbl>
              <c:idx val="34"/>
              <c:delete val="1"/>
              <c:extLst>
                <c:ext xmlns:c15="http://schemas.microsoft.com/office/drawing/2012/chart" uri="{CE6537A1-D6FC-4f65-9D91-7224C49458BB}"/>
                <c:ext xmlns:c16="http://schemas.microsoft.com/office/drawing/2014/chart" uri="{C3380CC4-5D6E-409C-BE32-E72D297353CC}">
                  <c16:uniqueId val="{00000044-F976-4A6C-95F0-81E55E66EAAD}"/>
                </c:ext>
              </c:extLst>
            </c:dLbl>
            <c:dLbl>
              <c:idx val="36"/>
              <c:delete val="1"/>
              <c:extLst>
                <c:ext xmlns:c15="http://schemas.microsoft.com/office/drawing/2012/chart" uri="{CE6537A1-D6FC-4f65-9D91-7224C49458BB}"/>
                <c:ext xmlns:c16="http://schemas.microsoft.com/office/drawing/2014/chart" uri="{C3380CC4-5D6E-409C-BE32-E72D297353CC}">
                  <c16:uniqueId val="{00000045-F976-4A6C-95F0-81E55E66EAAD}"/>
                </c:ext>
              </c:extLst>
            </c:dLbl>
            <c:dLbl>
              <c:idx val="37"/>
              <c:delete val="1"/>
              <c:extLst>
                <c:ext xmlns:c15="http://schemas.microsoft.com/office/drawing/2012/chart" uri="{CE6537A1-D6FC-4f65-9D91-7224C49458BB}"/>
                <c:ext xmlns:c16="http://schemas.microsoft.com/office/drawing/2014/chart" uri="{C3380CC4-5D6E-409C-BE32-E72D297353CC}">
                  <c16:uniqueId val="{00000046-F976-4A6C-95F0-81E55E66EAAD}"/>
                </c:ext>
              </c:extLst>
            </c:dLbl>
            <c:dLbl>
              <c:idx val="39"/>
              <c:delete val="1"/>
              <c:extLst>
                <c:ext xmlns:c15="http://schemas.microsoft.com/office/drawing/2012/chart" uri="{CE6537A1-D6FC-4f65-9D91-7224C49458BB}"/>
                <c:ext xmlns:c16="http://schemas.microsoft.com/office/drawing/2014/chart" uri="{C3380CC4-5D6E-409C-BE32-E72D297353CC}">
                  <c16:uniqueId val="{00000047-F976-4A6C-95F0-81E55E66EAAD}"/>
                </c:ext>
              </c:extLst>
            </c:dLbl>
            <c:dLbl>
              <c:idx val="40"/>
              <c:delete val="1"/>
              <c:extLst>
                <c:ext xmlns:c15="http://schemas.microsoft.com/office/drawing/2012/chart" uri="{CE6537A1-D6FC-4f65-9D91-7224C49458BB}"/>
                <c:ext xmlns:c16="http://schemas.microsoft.com/office/drawing/2014/chart" uri="{C3380CC4-5D6E-409C-BE32-E72D297353CC}">
                  <c16:uniqueId val="{00000048-F976-4A6C-95F0-81E55E66EAAD}"/>
                </c:ext>
              </c:extLst>
            </c:dLbl>
            <c:dLbl>
              <c:idx val="42"/>
              <c:delete val="1"/>
              <c:extLst>
                <c:ext xmlns:c15="http://schemas.microsoft.com/office/drawing/2012/chart" uri="{CE6537A1-D6FC-4f65-9D91-7224C49458BB}"/>
                <c:ext xmlns:c16="http://schemas.microsoft.com/office/drawing/2014/chart" uri="{C3380CC4-5D6E-409C-BE32-E72D297353CC}">
                  <c16:uniqueId val="{00000049-F976-4A6C-95F0-81E55E66EAAD}"/>
                </c:ext>
              </c:extLst>
            </c:dLbl>
            <c:dLbl>
              <c:idx val="43"/>
              <c:delete val="1"/>
              <c:extLst>
                <c:ext xmlns:c15="http://schemas.microsoft.com/office/drawing/2012/chart" uri="{CE6537A1-D6FC-4f65-9D91-7224C49458BB}"/>
                <c:ext xmlns:c16="http://schemas.microsoft.com/office/drawing/2014/chart" uri="{C3380CC4-5D6E-409C-BE32-E72D297353CC}">
                  <c16:uniqueId val="{0000004A-F976-4A6C-95F0-81E55E66EAAD}"/>
                </c:ext>
              </c:extLst>
            </c:dLbl>
            <c:dLbl>
              <c:idx val="44"/>
              <c:delete val="1"/>
              <c:extLst>
                <c:ext xmlns:c15="http://schemas.microsoft.com/office/drawing/2012/chart" uri="{CE6537A1-D6FC-4f65-9D91-7224C49458BB}"/>
                <c:ext xmlns:c16="http://schemas.microsoft.com/office/drawing/2014/chart" uri="{C3380CC4-5D6E-409C-BE32-E72D297353CC}">
                  <c16:uniqueId val="{0000004B-F976-4A6C-95F0-81E55E66EAAD}"/>
                </c:ext>
              </c:extLst>
            </c:dLbl>
            <c:dLbl>
              <c:idx val="45"/>
              <c:delete val="1"/>
              <c:extLst>
                <c:ext xmlns:c15="http://schemas.microsoft.com/office/drawing/2012/chart" uri="{CE6537A1-D6FC-4f65-9D91-7224C49458BB}"/>
                <c:ext xmlns:c16="http://schemas.microsoft.com/office/drawing/2014/chart" uri="{C3380CC4-5D6E-409C-BE32-E72D297353CC}">
                  <c16:uniqueId val="{0000004C-F976-4A6C-95F0-81E55E66EAAD}"/>
                </c:ext>
              </c:extLst>
            </c:dLbl>
            <c:dLbl>
              <c:idx val="46"/>
              <c:delete val="1"/>
              <c:extLst>
                <c:ext xmlns:c15="http://schemas.microsoft.com/office/drawing/2012/chart" uri="{CE6537A1-D6FC-4f65-9D91-7224C49458BB}"/>
                <c:ext xmlns:c16="http://schemas.microsoft.com/office/drawing/2014/chart" uri="{C3380CC4-5D6E-409C-BE32-E72D297353CC}">
                  <c16:uniqueId val="{0000004D-F976-4A6C-95F0-81E55E66EAAD}"/>
                </c:ext>
              </c:extLst>
            </c:dLbl>
            <c:dLbl>
              <c:idx val="48"/>
              <c:delete val="1"/>
              <c:extLst>
                <c:ext xmlns:c15="http://schemas.microsoft.com/office/drawing/2012/chart" uri="{CE6537A1-D6FC-4f65-9D91-7224C49458BB}"/>
                <c:ext xmlns:c16="http://schemas.microsoft.com/office/drawing/2014/chart" uri="{C3380CC4-5D6E-409C-BE32-E72D297353CC}">
                  <c16:uniqueId val="{0000004E-F976-4A6C-95F0-81E55E66EAAD}"/>
                </c:ext>
              </c:extLst>
            </c:dLbl>
            <c:dLbl>
              <c:idx val="49"/>
              <c:delete val="1"/>
              <c:extLst>
                <c:ext xmlns:c15="http://schemas.microsoft.com/office/drawing/2012/chart" uri="{CE6537A1-D6FC-4f65-9D91-7224C49458BB}"/>
                <c:ext xmlns:c16="http://schemas.microsoft.com/office/drawing/2014/chart" uri="{C3380CC4-5D6E-409C-BE32-E72D297353CC}">
                  <c16:uniqueId val="{0000004F-F976-4A6C-95F0-81E55E66EAAD}"/>
                </c:ext>
              </c:extLst>
            </c:dLbl>
            <c:dLbl>
              <c:idx val="51"/>
              <c:delete val="1"/>
              <c:extLst>
                <c:ext xmlns:c15="http://schemas.microsoft.com/office/drawing/2012/chart" uri="{CE6537A1-D6FC-4f65-9D91-7224C49458BB}"/>
                <c:ext xmlns:c16="http://schemas.microsoft.com/office/drawing/2014/chart" uri="{C3380CC4-5D6E-409C-BE32-E72D297353CC}">
                  <c16:uniqueId val="{00000050-F976-4A6C-95F0-81E55E66EAA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venir Next LT Pro" panose="020B0504020202020204" pitchFamily="34" charset="0"/>
                    <a:ea typeface="+mn-ea"/>
                    <a:cs typeface="+mn-cs"/>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10'!$A$11:$B$63</c:f>
              <c:multiLvlStrCache>
                <c:ptCount val="53"/>
                <c:lvl>
                  <c:pt idx="0">
                    <c:v>Ene</c:v>
                  </c:pt>
                  <c:pt idx="1">
                    <c:v>Feb</c:v>
                  </c:pt>
                  <c:pt idx="2">
                    <c:v>Mar</c:v>
                  </c:pt>
                  <c:pt idx="3">
                    <c:v>Abr</c:v>
                  </c:pt>
                  <c:pt idx="4">
                    <c:v>May1</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lvl>
                <c:lvl>
                  <c:pt idx="0">
                    <c:v>2020</c:v>
                  </c:pt>
                  <c:pt idx="12">
                    <c:v>2021</c:v>
                  </c:pt>
                  <c:pt idx="24">
                    <c:v>2022</c:v>
                  </c:pt>
                  <c:pt idx="36">
                    <c:v>2023</c:v>
                  </c:pt>
                  <c:pt idx="48">
                    <c:v>2024</c:v>
                  </c:pt>
                </c:lvl>
              </c:multiLvlStrCache>
            </c:multiLvlStrRef>
          </c:cat>
          <c:val>
            <c:numRef>
              <c:f>'Gráfico 10'!$D$11:$D$63</c:f>
              <c:numCache>
                <c:formatCode>0.00%</c:formatCode>
                <c:ptCount val="53"/>
                <c:pt idx="0">
                  <c:v>4.4999999999999998E-2</c:v>
                </c:pt>
                <c:pt idx="1">
                  <c:v>4.4999999999999998E-2</c:v>
                </c:pt>
                <c:pt idx="2">
                  <c:v>3.5000000000000003E-2</c:v>
                </c:pt>
                <c:pt idx="3">
                  <c:v>3.5000000000000003E-2</c:v>
                </c:pt>
                <c:pt idx="4">
                  <c:v>3.5000000000000003E-2</c:v>
                </c:pt>
                <c:pt idx="5">
                  <c:v>3.5000000000000003E-2</c:v>
                </c:pt>
                <c:pt idx="6">
                  <c:v>3.5000000000000003E-2</c:v>
                </c:pt>
                <c:pt idx="7">
                  <c:v>3.5000000000000003E-2</c:v>
                </c:pt>
                <c:pt idx="8">
                  <c:v>0.03</c:v>
                </c:pt>
                <c:pt idx="9">
                  <c:v>0.03</c:v>
                </c:pt>
                <c:pt idx="10">
                  <c:v>0.03</c:v>
                </c:pt>
                <c:pt idx="11">
                  <c:v>0.03</c:v>
                </c:pt>
                <c:pt idx="12">
                  <c:v>0.03</c:v>
                </c:pt>
                <c:pt idx="13">
                  <c:v>0.03</c:v>
                </c:pt>
                <c:pt idx="14">
                  <c:v>0.03</c:v>
                </c:pt>
                <c:pt idx="15">
                  <c:v>0.03</c:v>
                </c:pt>
                <c:pt idx="16">
                  <c:v>0.03</c:v>
                </c:pt>
                <c:pt idx="17">
                  <c:v>0.03</c:v>
                </c:pt>
                <c:pt idx="18">
                  <c:v>0.03</c:v>
                </c:pt>
                <c:pt idx="19">
                  <c:v>0.03</c:v>
                </c:pt>
                <c:pt idx="20">
                  <c:v>0.03</c:v>
                </c:pt>
                <c:pt idx="21">
                  <c:v>0.03</c:v>
                </c:pt>
                <c:pt idx="22">
                  <c:v>0.03</c:v>
                </c:pt>
                <c:pt idx="23">
                  <c:v>3.5000000000000003E-2</c:v>
                </c:pt>
                <c:pt idx="24">
                  <c:v>4.4999999999999998E-2</c:v>
                </c:pt>
                <c:pt idx="25">
                  <c:v>0.05</c:v>
                </c:pt>
                <c:pt idx="26">
                  <c:v>0.05</c:v>
                </c:pt>
                <c:pt idx="27">
                  <c:v>5.5E-2</c:v>
                </c:pt>
                <c:pt idx="28">
                  <c:v>5.5E-2</c:v>
                </c:pt>
                <c:pt idx="29">
                  <c:v>6.5000000000000002E-2</c:v>
                </c:pt>
                <c:pt idx="30">
                  <c:v>7.2499999999999995E-2</c:v>
                </c:pt>
                <c:pt idx="31">
                  <c:v>7.7499999999999999E-2</c:v>
                </c:pt>
                <c:pt idx="32">
                  <c:v>0.08</c:v>
                </c:pt>
                <c:pt idx="33">
                  <c:v>8.2500000000000004E-2</c:v>
                </c:pt>
                <c:pt idx="34">
                  <c:v>8.5000000000000006E-2</c:v>
                </c:pt>
                <c:pt idx="35">
                  <c:v>8.5000000000000006E-2</c:v>
                </c:pt>
                <c:pt idx="36">
                  <c:v>0.08</c:v>
                </c:pt>
                <c:pt idx="37">
                  <c:v>0.08</c:v>
                </c:pt>
                <c:pt idx="38">
                  <c:v>0.08</c:v>
                </c:pt>
                <c:pt idx="39">
                  <c:v>0.08</c:v>
                </c:pt>
                <c:pt idx="40">
                  <c:v>0.08</c:v>
                </c:pt>
                <c:pt idx="41">
                  <c:v>7.4999999999999997E-2</c:v>
                </c:pt>
                <c:pt idx="42">
                  <c:v>6.7500000000000004E-2</c:v>
                </c:pt>
                <c:pt idx="43">
                  <c:v>6.7500000000000004E-2</c:v>
                </c:pt>
                <c:pt idx="44">
                  <c:v>6.25E-2</c:v>
                </c:pt>
                <c:pt idx="45">
                  <c:v>6.25E-2</c:v>
                </c:pt>
                <c:pt idx="46">
                  <c:v>0.06</c:v>
                </c:pt>
                <c:pt idx="47">
                  <c:v>5.5E-2</c:v>
                </c:pt>
                <c:pt idx="48">
                  <c:v>5.5E-2</c:v>
                </c:pt>
                <c:pt idx="49">
                  <c:v>5.5E-2</c:v>
                </c:pt>
                <c:pt idx="50">
                  <c:v>5.5E-2</c:v>
                </c:pt>
                <c:pt idx="51">
                  <c:v>5.5E-2</c:v>
                </c:pt>
                <c:pt idx="52">
                  <c:v>5.5E-2</c:v>
                </c:pt>
              </c:numCache>
            </c:numRef>
          </c:val>
          <c:smooth val="0"/>
          <c:extLst>
            <c:ext xmlns:c16="http://schemas.microsoft.com/office/drawing/2014/chart" uri="{C3380CC4-5D6E-409C-BE32-E72D297353CC}">
              <c16:uniqueId val="{00000051-F976-4A6C-95F0-81E55E66EAAD}"/>
            </c:ext>
          </c:extLst>
        </c:ser>
        <c:ser>
          <c:idx val="5"/>
          <c:order val="2"/>
          <c:tx>
            <c:strRef>
              <c:f>'Gráfico 10'!$E$10</c:f>
              <c:strCache>
                <c:ptCount val="1"/>
                <c:pt idx="0">
                  <c:v>Préstamo</c:v>
                </c:pt>
              </c:strCache>
            </c:strRef>
          </c:tx>
          <c:spPr>
            <a:ln w="28575" cap="flat">
              <a:solidFill>
                <a:schemeClr val="bg2">
                  <a:lumMod val="75000"/>
                </a:schemeClr>
              </a:solidFill>
              <a:prstDash val="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2-F976-4A6C-95F0-81E55E66EAAD}"/>
                </c:ext>
              </c:extLst>
            </c:dLbl>
            <c:dLbl>
              <c:idx val="1"/>
              <c:delete val="1"/>
              <c:extLst>
                <c:ext xmlns:c15="http://schemas.microsoft.com/office/drawing/2012/chart" uri="{CE6537A1-D6FC-4f65-9D91-7224C49458BB}"/>
                <c:ext xmlns:c16="http://schemas.microsoft.com/office/drawing/2014/chart" uri="{C3380CC4-5D6E-409C-BE32-E72D297353CC}">
                  <c16:uniqueId val="{00000053-F976-4A6C-95F0-81E55E66EAAD}"/>
                </c:ext>
              </c:extLst>
            </c:dLbl>
            <c:dLbl>
              <c:idx val="3"/>
              <c:delete val="1"/>
              <c:extLst>
                <c:ext xmlns:c15="http://schemas.microsoft.com/office/drawing/2012/chart" uri="{CE6537A1-D6FC-4f65-9D91-7224C49458BB}"/>
                <c:ext xmlns:c16="http://schemas.microsoft.com/office/drawing/2014/chart" uri="{C3380CC4-5D6E-409C-BE32-E72D297353CC}">
                  <c16:uniqueId val="{00000054-F976-4A6C-95F0-81E55E66EAAD}"/>
                </c:ext>
              </c:extLst>
            </c:dLbl>
            <c:dLbl>
              <c:idx val="4"/>
              <c:delete val="1"/>
              <c:extLst>
                <c:ext xmlns:c15="http://schemas.microsoft.com/office/drawing/2012/chart" uri="{CE6537A1-D6FC-4f65-9D91-7224C49458BB}"/>
                <c:ext xmlns:c16="http://schemas.microsoft.com/office/drawing/2014/chart" uri="{C3380CC4-5D6E-409C-BE32-E72D297353CC}">
                  <c16:uniqueId val="{00000055-F976-4A6C-95F0-81E55E66EAAD}"/>
                </c:ext>
              </c:extLst>
            </c:dLbl>
            <c:dLbl>
              <c:idx val="6"/>
              <c:delete val="1"/>
              <c:extLst>
                <c:ext xmlns:c15="http://schemas.microsoft.com/office/drawing/2012/chart" uri="{CE6537A1-D6FC-4f65-9D91-7224C49458BB}"/>
                <c:ext xmlns:c16="http://schemas.microsoft.com/office/drawing/2014/chart" uri="{C3380CC4-5D6E-409C-BE32-E72D297353CC}">
                  <c16:uniqueId val="{00000056-F976-4A6C-95F0-81E55E66EAAD}"/>
                </c:ext>
              </c:extLst>
            </c:dLbl>
            <c:dLbl>
              <c:idx val="7"/>
              <c:delete val="1"/>
              <c:extLst>
                <c:ext xmlns:c15="http://schemas.microsoft.com/office/drawing/2012/chart" uri="{CE6537A1-D6FC-4f65-9D91-7224C49458BB}"/>
                <c:ext xmlns:c16="http://schemas.microsoft.com/office/drawing/2014/chart" uri="{C3380CC4-5D6E-409C-BE32-E72D297353CC}">
                  <c16:uniqueId val="{00000057-F976-4A6C-95F0-81E55E66EAAD}"/>
                </c:ext>
              </c:extLst>
            </c:dLbl>
            <c:dLbl>
              <c:idx val="8"/>
              <c:delete val="1"/>
              <c:extLst>
                <c:ext xmlns:c15="http://schemas.microsoft.com/office/drawing/2012/chart" uri="{CE6537A1-D6FC-4f65-9D91-7224C49458BB}"/>
                <c:ext xmlns:c16="http://schemas.microsoft.com/office/drawing/2014/chart" uri="{C3380CC4-5D6E-409C-BE32-E72D297353CC}">
                  <c16:uniqueId val="{00000058-F976-4A6C-95F0-81E55E66EAAD}"/>
                </c:ext>
              </c:extLst>
            </c:dLbl>
            <c:dLbl>
              <c:idx val="9"/>
              <c:delete val="1"/>
              <c:extLst>
                <c:ext xmlns:c15="http://schemas.microsoft.com/office/drawing/2012/chart" uri="{CE6537A1-D6FC-4f65-9D91-7224C49458BB}"/>
                <c:ext xmlns:c16="http://schemas.microsoft.com/office/drawing/2014/chart" uri="{C3380CC4-5D6E-409C-BE32-E72D297353CC}">
                  <c16:uniqueId val="{00000059-F976-4A6C-95F0-81E55E66EAAD}"/>
                </c:ext>
              </c:extLst>
            </c:dLbl>
            <c:dLbl>
              <c:idx val="10"/>
              <c:delete val="1"/>
              <c:extLst>
                <c:ext xmlns:c15="http://schemas.microsoft.com/office/drawing/2012/chart" uri="{CE6537A1-D6FC-4f65-9D91-7224C49458BB}"/>
                <c:ext xmlns:c16="http://schemas.microsoft.com/office/drawing/2014/chart" uri="{C3380CC4-5D6E-409C-BE32-E72D297353CC}">
                  <c16:uniqueId val="{0000005A-F976-4A6C-95F0-81E55E66EAAD}"/>
                </c:ext>
              </c:extLst>
            </c:dLbl>
            <c:dLbl>
              <c:idx val="12"/>
              <c:delete val="1"/>
              <c:extLst>
                <c:ext xmlns:c15="http://schemas.microsoft.com/office/drawing/2012/chart" uri="{CE6537A1-D6FC-4f65-9D91-7224C49458BB}"/>
                <c:ext xmlns:c16="http://schemas.microsoft.com/office/drawing/2014/chart" uri="{C3380CC4-5D6E-409C-BE32-E72D297353CC}">
                  <c16:uniqueId val="{0000005B-F976-4A6C-95F0-81E55E66EAAD}"/>
                </c:ext>
              </c:extLst>
            </c:dLbl>
            <c:dLbl>
              <c:idx val="13"/>
              <c:delete val="1"/>
              <c:extLst>
                <c:ext xmlns:c15="http://schemas.microsoft.com/office/drawing/2012/chart" uri="{CE6537A1-D6FC-4f65-9D91-7224C49458BB}"/>
                <c:ext xmlns:c16="http://schemas.microsoft.com/office/drawing/2014/chart" uri="{C3380CC4-5D6E-409C-BE32-E72D297353CC}">
                  <c16:uniqueId val="{0000005C-F976-4A6C-95F0-81E55E66EAAD}"/>
                </c:ext>
              </c:extLst>
            </c:dLbl>
            <c:dLbl>
              <c:idx val="15"/>
              <c:delete val="1"/>
              <c:extLst>
                <c:ext xmlns:c15="http://schemas.microsoft.com/office/drawing/2012/chart" uri="{CE6537A1-D6FC-4f65-9D91-7224C49458BB}"/>
                <c:ext xmlns:c16="http://schemas.microsoft.com/office/drawing/2014/chart" uri="{C3380CC4-5D6E-409C-BE32-E72D297353CC}">
                  <c16:uniqueId val="{0000005D-F976-4A6C-95F0-81E55E66EAAD}"/>
                </c:ext>
              </c:extLst>
            </c:dLbl>
            <c:dLbl>
              <c:idx val="16"/>
              <c:delete val="1"/>
              <c:extLst>
                <c:ext xmlns:c15="http://schemas.microsoft.com/office/drawing/2012/chart" uri="{CE6537A1-D6FC-4f65-9D91-7224C49458BB}"/>
                <c:ext xmlns:c16="http://schemas.microsoft.com/office/drawing/2014/chart" uri="{C3380CC4-5D6E-409C-BE32-E72D297353CC}">
                  <c16:uniqueId val="{0000005E-F976-4A6C-95F0-81E55E66EAAD}"/>
                </c:ext>
              </c:extLst>
            </c:dLbl>
            <c:dLbl>
              <c:idx val="18"/>
              <c:delete val="1"/>
              <c:extLst>
                <c:ext xmlns:c15="http://schemas.microsoft.com/office/drawing/2012/chart" uri="{CE6537A1-D6FC-4f65-9D91-7224C49458BB}"/>
                <c:ext xmlns:c16="http://schemas.microsoft.com/office/drawing/2014/chart" uri="{C3380CC4-5D6E-409C-BE32-E72D297353CC}">
                  <c16:uniqueId val="{0000005F-F976-4A6C-95F0-81E55E66EAAD}"/>
                </c:ext>
              </c:extLst>
            </c:dLbl>
            <c:dLbl>
              <c:idx val="19"/>
              <c:delete val="1"/>
              <c:extLst>
                <c:ext xmlns:c15="http://schemas.microsoft.com/office/drawing/2012/chart" uri="{CE6537A1-D6FC-4f65-9D91-7224C49458BB}"/>
                <c:ext xmlns:c16="http://schemas.microsoft.com/office/drawing/2014/chart" uri="{C3380CC4-5D6E-409C-BE32-E72D297353CC}">
                  <c16:uniqueId val="{00000060-F976-4A6C-95F0-81E55E66EAAD}"/>
                </c:ext>
              </c:extLst>
            </c:dLbl>
            <c:dLbl>
              <c:idx val="20"/>
              <c:delete val="1"/>
              <c:extLst>
                <c:ext xmlns:c15="http://schemas.microsoft.com/office/drawing/2012/chart" uri="{CE6537A1-D6FC-4f65-9D91-7224C49458BB}"/>
                <c:ext xmlns:c16="http://schemas.microsoft.com/office/drawing/2014/chart" uri="{C3380CC4-5D6E-409C-BE32-E72D297353CC}">
                  <c16:uniqueId val="{00000061-F976-4A6C-95F0-81E55E66EAAD}"/>
                </c:ext>
              </c:extLst>
            </c:dLbl>
            <c:dLbl>
              <c:idx val="21"/>
              <c:delete val="1"/>
              <c:extLst>
                <c:ext xmlns:c15="http://schemas.microsoft.com/office/drawing/2012/chart" uri="{CE6537A1-D6FC-4f65-9D91-7224C49458BB}"/>
                <c:ext xmlns:c16="http://schemas.microsoft.com/office/drawing/2014/chart" uri="{C3380CC4-5D6E-409C-BE32-E72D297353CC}">
                  <c16:uniqueId val="{00000062-F976-4A6C-95F0-81E55E66EAAD}"/>
                </c:ext>
              </c:extLst>
            </c:dLbl>
            <c:dLbl>
              <c:idx val="22"/>
              <c:delete val="1"/>
              <c:extLst>
                <c:ext xmlns:c15="http://schemas.microsoft.com/office/drawing/2012/chart" uri="{CE6537A1-D6FC-4f65-9D91-7224C49458BB}"/>
                <c:ext xmlns:c16="http://schemas.microsoft.com/office/drawing/2014/chart" uri="{C3380CC4-5D6E-409C-BE32-E72D297353CC}">
                  <c16:uniqueId val="{00000063-F976-4A6C-95F0-81E55E66EAAD}"/>
                </c:ext>
              </c:extLst>
            </c:dLbl>
            <c:dLbl>
              <c:idx val="24"/>
              <c:delete val="1"/>
              <c:extLst>
                <c:ext xmlns:c15="http://schemas.microsoft.com/office/drawing/2012/chart" uri="{CE6537A1-D6FC-4f65-9D91-7224C49458BB}"/>
                <c:ext xmlns:c16="http://schemas.microsoft.com/office/drawing/2014/chart" uri="{C3380CC4-5D6E-409C-BE32-E72D297353CC}">
                  <c16:uniqueId val="{00000064-F976-4A6C-95F0-81E55E66EAAD}"/>
                </c:ext>
              </c:extLst>
            </c:dLbl>
            <c:dLbl>
              <c:idx val="25"/>
              <c:delete val="1"/>
              <c:extLst>
                <c:ext xmlns:c15="http://schemas.microsoft.com/office/drawing/2012/chart" uri="{CE6537A1-D6FC-4f65-9D91-7224C49458BB}"/>
                <c:ext xmlns:c16="http://schemas.microsoft.com/office/drawing/2014/chart" uri="{C3380CC4-5D6E-409C-BE32-E72D297353CC}">
                  <c16:uniqueId val="{00000065-F976-4A6C-95F0-81E55E66EAAD}"/>
                </c:ext>
              </c:extLst>
            </c:dLbl>
            <c:dLbl>
              <c:idx val="27"/>
              <c:delete val="1"/>
              <c:extLst>
                <c:ext xmlns:c15="http://schemas.microsoft.com/office/drawing/2012/chart" uri="{CE6537A1-D6FC-4f65-9D91-7224C49458BB}"/>
                <c:ext xmlns:c16="http://schemas.microsoft.com/office/drawing/2014/chart" uri="{C3380CC4-5D6E-409C-BE32-E72D297353CC}">
                  <c16:uniqueId val="{00000066-F976-4A6C-95F0-81E55E66EAAD}"/>
                </c:ext>
              </c:extLst>
            </c:dLbl>
            <c:dLbl>
              <c:idx val="28"/>
              <c:delete val="1"/>
              <c:extLst>
                <c:ext xmlns:c15="http://schemas.microsoft.com/office/drawing/2012/chart" uri="{CE6537A1-D6FC-4f65-9D91-7224C49458BB}"/>
                <c:ext xmlns:c16="http://schemas.microsoft.com/office/drawing/2014/chart" uri="{C3380CC4-5D6E-409C-BE32-E72D297353CC}">
                  <c16:uniqueId val="{00000067-F976-4A6C-95F0-81E55E66EAAD}"/>
                </c:ext>
              </c:extLst>
            </c:dLbl>
            <c:dLbl>
              <c:idx val="30"/>
              <c:delete val="1"/>
              <c:extLst>
                <c:ext xmlns:c15="http://schemas.microsoft.com/office/drawing/2012/chart" uri="{CE6537A1-D6FC-4f65-9D91-7224C49458BB}"/>
                <c:ext xmlns:c16="http://schemas.microsoft.com/office/drawing/2014/chart" uri="{C3380CC4-5D6E-409C-BE32-E72D297353CC}">
                  <c16:uniqueId val="{00000068-F976-4A6C-95F0-81E55E66EAAD}"/>
                </c:ext>
              </c:extLst>
            </c:dLbl>
            <c:dLbl>
              <c:idx val="31"/>
              <c:delete val="1"/>
              <c:extLst>
                <c:ext xmlns:c15="http://schemas.microsoft.com/office/drawing/2012/chart" uri="{CE6537A1-D6FC-4f65-9D91-7224C49458BB}"/>
                <c:ext xmlns:c16="http://schemas.microsoft.com/office/drawing/2014/chart" uri="{C3380CC4-5D6E-409C-BE32-E72D297353CC}">
                  <c16:uniqueId val="{00000069-F976-4A6C-95F0-81E55E66EAAD}"/>
                </c:ext>
              </c:extLst>
            </c:dLbl>
            <c:dLbl>
              <c:idx val="32"/>
              <c:delete val="1"/>
              <c:extLst>
                <c:ext xmlns:c15="http://schemas.microsoft.com/office/drawing/2012/chart" uri="{CE6537A1-D6FC-4f65-9D91-7224C49458BB}"/>
                <c:ext xmlns:c16="http://schemas.microsoft.com/office/drawing/2014/chart" uri="{C3380CC4-5D6E-409C-BE32-E72D297353CC}">
                  <c16:uniqueId val="{0000006A-F976-4A6C-95F0-81E55E66EAAD}"/>
                </c:ext>
              </c:extLst>
            </c:dLbl>
            <c:dLbl>
              <c:idx val="33"/>
              <c:delete val="1"/>
              <c:extLst>
                <c:ext xmlns:c15="http://schemas.microsoft.com/office/drawing/2012/chart" uri="{CE6537A1-D6FC-4f65-9D91-7224C49458BB}"/>
                <c:ext xmlns:c16="http://schemas.microsoft.com/office/drawing/2014/chart" uri="{C3380CC4-5D6E-409C-BE32-E72D297353CC}">
                  <c16:uniqueId val="{0000006B-F976-4A6C-95F0-81E55E66EAAD}"/>
                </c:ext>
              </c:extLst>
            </c:dLbl>
            <c:dLbl>
              <c:idx val="34"/>
              <c:delete val="1"/>
              <c:extLst>
                <c:ext xmlns:c15="http://schemas.microsoft.com/office/drawing/2012/chart" uri="{CE6537A1-D6FC-4f65-9D91-7224C49458BB}"/>
                <c:ext xmlns:c16="http://schemas.microsoft.com/office/drawing/2014/chart" uri="{C3380CC4-5D6E-409C-BE32-E72D297353CC}">
                  <c16:uniqueId val="{0000006C-F976-4A6C-95F0-81E55E66EAAD}"/>
                </c:ext>
              </c:extLst>
            </c:dLbl>
            <c:dLbl>
              <c:idx val="36"/>
              <c:delete val="1"/>
              <c:extLst>
                <c:ext xmlns:c15="http://schemas.microsoft.com/office/drawing/2012/chart" uri="{CE6537A1-D6FC-4f65-9D91-7224C49458BB}"/>
                <c:ext xmlns:c16="http://schemas.microsoft.com/office/drawing/2014/chart" uri="{C3380CC4-5D6E-409C-BE32-E72D297353CC}">
                  <c16:uniqueId val="{0000006D-F976-4A6C-95F0-81E55E66EAAD}"/>
                </c:ext>
              </c:extLst>
            </c:dLbl>
            <c:dLbl>
              <c:idx val="37"/>
              <c:delete val="1"/>
              <c:extLst>
                <c:ext xmlns:c15="http://schemas.microsoft.com/office/drawing/2012/chart" uri="{CE6537A1-D6FC-4f65-9D91-7224C49458BB}"/>
                <c:ext xmlns:c16="http://schemas.microsoft.com/office/drawing/2014/chart" uri="{C3380CC4-5D6E-409C-BE32-E72D297353CC}">
                  <c16:uniqueId val="{0000006E-F976-4A6C-95F0-81E55E66EAAD}"/>
                </c:ext>
              </c:extLst>
            </c:dLbl>
            <c:dLbl>
              <c:idx val="39"/>
              <c:delete val="1"/>
              <c:extLst>
                <c:ext xmlns:c15="http://schemas.microsoft.com/office/drawing/2012/chart" uri="{CE6537A1-D6FC-4f65-9D91-7224C49458BB}"/>
                <c:ext xmlns:c16="http://schemas.microsoft.com/office/drawing/2014/chart" uri="{C3380CC4-5D6E-409C-BE32-E72D297353CC}">
                  <c16:uniqueId val="{0000006F-F976-4A6C-95F0-81E55E66EAAD}"/>
                </c:ext>
              </c:extLst>
            </c:dLbl>
            <c:dLbl>
              <c:idx val="40"/>
              <c:delete val="1"/>
              <c:extLst>
                <c:ext xmlns:c15="http://schemas.microsoft.com/office/drawing/2012/chart" uri="{CE6537A1-D6FC-4f65-9D91-7224C49458BB}"/>
                <c:ext xmlns:c16="http://schemas.microsoft.com/office/drawing/2014/chart" uri="{C3380CC4-5D6E-409C-BE32-E72D297353CC}">
                  <c16:uniqueId val="{00000070-F976-4A6C-95F0-81E55E66EAAD}"/>
                </c:ext>
              </c:extLst>
            </c:dLbl>
            <c:dLbl>
              <c:idx val="42"/>
              <c:delete val="1"/>
              <c:extLst>
                <c:ext xmlns:c15="http://schemas.microsoft.com/office/drawing/2012/chart" uri="{CE6537A1-D6FC-4f65-9D91-7224C49458BB}"/>
                <c:ext xmlns:c16="http://schemas.microsoft.com/office/drawing/2014/chart" uri="{C3380CC4-5D6E-409C-BE32-E72D297353CC}">
                  <c16:uniqueId val="{00000071-F976-4A6C-95F0-81E55E66EAAD}"/>
                </c:ext>
              </c:extLst>
            </c:dLbl>
            <c:dLbl>
              <c:idx val="43"/>
              <c:delete val="1"/>
              <c:extLst>
                <c:ext xmlns:c15="http://schemas.microsoft.com/office/drawing/2012/chart" uri="{CE6537A1-D6FC-4f65-9D91-7224C49458BB}"/>
                <c:ext xmlns:c16="http://schemas.microsoft.com/office/drawing/2014/chart" uri="{C3380CC4-5D6E-409C-BE32-E72D297353CC}">
                  <c16:uniqueId val="{00000072-F976-4A6C-95F0-81E55E66EAAD}"/>
                </c:ext>
              </c:extLst>
            </c:dLbl>
            <c:dLbl>
              <c:idx val="44"/>
              <c:delete val="1"/>
              <c:extLst>
                <c:ext xmlns:c15="http://schemas.microsoft.com/office/drawing/2012/chart" uri="{CE6537A1-D6FC-4f65-9D91-7224C49458BB}"/>
                <c:ext xmlns:c16="http://schemas.microsoft.com/office/drawing/2014/chart" uri="{C3380CC4-5D6E-409C-BE32-E72D297353CC}">
                  <c16:uniqueId val="{00000073-F976-4A6C-95F0-81E55E66EAAD}"/>
                </c:ext>
              </c:extLst>
            </c:dLbl>
            <c:dLbl>
              <c:idx val="45"/>
              <c:delete val="1"/>
              <c:extLst>
                <c:ext xmlns:c15="http://schemas.microsoft.com/office/drawing/2012/chart" uri="{CE6537A1-D6FC-4f65-9D91-7224C49458BB}"/>
                <c:ext xmlns:c16="http://schemas.microsoft.com/office/drawing/2014/chart" uri="{C3380CC4-5D6E-409C-BE32-E72D297353CC}">
                  <c16:uniqueId val="{00000074-F976-4A6C-95F0-81E55E66EAAD}"/>
                </c:ext>
              </c:extLst>
            </c:dLbl>
            <c:dLbl>
              <c:idx val="46"/>
              <c:delete val="1"/>
              <c:extLst>
                <c:ext xmlns:c15="http://schemas.microsoft.com/office/drawing/2012/chart" uri="{CE6537A1-D6FC-4f65-9D91-7224C49458BB}"/>
                <c:ext xmlns:c16="http://schemas.microsoft.com/office/drawing/2014/chart" uri="{C3380CC4-5D6E-409C-BE32-E72D297353CC}">
                  <c16:uniqueId val="{00000075-F976-4A6C-95F0-81E55E66EAAD}"/>
                </c:ext>
              </c:extLst>
            </c:dLbl>
            <c:dLbl>
              <c:idx val="48"/>
              <c:delete val="1"/>
              <c:extLst>
                <c:ext xmlns:c15="http://schemas.microsoft.com/office/drawing/2012/chart" uri="{CE6537A1-D6FC-4f65-9D91-7224C49458BB}"/>
                <c:ext xmlns:c16="http://schemas.microsoft.com/office/drawing/2014/chart" uri="{C3380CC4-5D6E-409C-BE32-E72D297353CC}">
                  <c16:uniqueId val="{00000076-F976-4A6C-95F0-81E55E66EAAD}"/>
                </c:ext>
              </c:extLst>
            </c:dLbl>
            <c:dLbl>
              <c:idx val="49"/>
              <c:delete val="1"/>
              <c:extLst>
                <c:ext xmlns:c15="http://schemas.microsoft.com/office/drawing/2012/chart" uri="{CE6537A1-D6FC-4f65-9D91-7224C49458BB}"/>
                <c:ext xmlns:c16="http://schemas.microsoft.com/office/drawing/2014/chart" uri="{C3380CC4-5D6E-409C-BE32-E72D297353CC}">
                  <c16:uniqueId val="{00000077-F976-4A6C-95F0-81E55E66EAAD}"/>
                </c:ext>
              </c:extLst>
            </c:dLbl>
            <c:dLbl>
              <c:idx val="51"/>
              <c:delete val="1"/>
              <c:extLst>
                <c:ext xmlns:c15="http://schemas.microsoft.com/office/drawing/2012/chart" uri="{CE6537A1-D6FC-4f65-9D91-7224C49458BB}"/>
                <c:ext xmlns:c16="http://schemas.microsoft.com/office/drawing/2014/chart" uri="{C3380CC4-5D6E-409C-BE32-E72D297353CC}">
                  <c16:uniqueId val="{00000078-F976-4A6C-95F0-81E55E66EAA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venir Next LT Pro" panose="020B0504020202020204" pitchFamily="34" charset="0"/>
                    <a:ea typeface="+mn-ea"/>
                    <a:cs typeface="+mn-cs"/>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'Gráfico 10'!$A$11:$B$63</c:f>
              <c:multiLvlStrCache>
                <c:ptCount val="53"/>
                <c:lvl>
                  <c:pt idx="0">
                    <c:v>Ene</c:v>
                  </c:pt>
                  <c:pt idx="1">
                    <c:v>Feb</c:v>
                  </c:pt>
                  <c:pt idx="2">
                    <c:v>Mar</c:v>
                  </c:pt>
                  <c:pt idx="3">
                    <c:v>Abr</c:v>
                  </c:pt>
                  <c:pt idx="4">
                    <c:v>May1</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lvl>
                <c:lvl>
                  <c:pt idx="0">
                    <c:v>2020</c:v>
                  </c:pt>
                  <c:pt idx="12">
                    <c:v>2021</c:v>
                  </c:pt>
                  <c:pt idx="24">
                    <c:v>2022</c:v>
                  </c:pt>
                  <c:pt idx="36">
                    <c:v>2023</c:v>
                  </c:pt>
                  <c:pt idx="48">
                    <c:v>2024</c:v>
                  </c:pt>
                </c:lvl>
              </c:multiLvlStrCache>
            </c:multiLvlStrRef>
          </c:cat>
          <c:val>
            <c:numRef>
              <c:f>'Gráfico 10'!$E$11:$E$63</c:f>
              <c:numCache>
                <c:formatCode>0.00%</c:formatCode>
                <c:ptCount val="53"/>
                <c:pt idx="0">
                  <c:v>0.06</c:v>
                </c:pt>
                <c:pt idx="1">
                  <c:v>0.06</c:v>
                </c:pt>
                <c:pt idx="2">
                  <c:v>4.4999999999999998E-2</c:v>
                </c:pt>
                <c:pt idx="3">
                  <c:v>4.4999999999999998E-2</c:v>
                </c:pt>
                <c:pt idx="4">
                  <c:v>4.4999999999999998E-2</c:v>
                </c:pt>
                <c:pt idx="5">
                  <c:v>4.4999999999999998E-2</c:v>
                </c:pt>
                <c:pt idx="6">
                  <c:v>4.4999999999999998E-2</c:v>
                </c:pt>
                <c:pt idx="7">
                  <c:v>4.4999999999999998E-2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3.5000000000000003E-2</c:v>
                </c:pt>
                <c:pt idx="18">
                  <c:v>3.5000000000000003E-2</c:v>
                </c:pt>
                <c:pt idx="19">
                  <c:v>3.5000000000000003E-2</c:v>
                </c:pt>
                <c:pt idx="20">
                  <c:v>3.5000000000000003E-2</c:v>
                </c:pt>
                <c:pt idx="21">
                  <c:v>3.5000000000000003E-2</c:v>
                </c:pt>
                <c:pt idx="22">
                  <c:v>3.5000000000000003E-2</c:v>
                </c:pt>
                <c:pt idx="23">
                  <c:v>0.04</c:v>
                </c:pt>
                <c:pt idx="24">
                  <c:v>0.05</c:v>
                </c:pt>
                <c:pt idx="25">
                  <c:v>5.5E-2</c:v>
                </c:pt>
                <c:pt idx="26">
                  <c:v>5.5E-2</c:v>
                </c:pt>
                <c:pt idx="27">
                  <c:v>0.06</c:v>
                </c:pt>
                <c:pt idx="28">
                  <c:v>0.06</c:v>
                </c:pt>
                <c:pt idx="29">
                  <c:v>7.0000000000000007E-2</c:v>
                </c:pt>
                <c:pt idx="30">
                  <c:v>7.7499999999999999E-2</c:v>
                </c:pt>
                <c:pt idx="31">
                  <c:v>8.2500000000000004E-2</c:v>
                </c:pt>
                <c:pt idx="32">
                  <c:v>8.5000000000000006E-2</c:v>
                </c:pt>
                <c:pt idx="33">
                  <c:v>8.7499999999999994E-2</c:v>
                </c:pt>
                <c:pt idx="34">
                  <c:v>0.09</c:v>
                </c:pt>
                <c:pt idx="35">
                  <c:v>0.09</c:v>
                </c:pt>
                <c:pt idx="36">
                  <c:v>0.09</c:v>
                </c:pt>
                <c:pt idx="37">
                  <c:v>0.09</c:v>
                </c:pt>
                <c:pt idx="38">
                  <c:v>0.09</c:v>
                </c:pt>
                <c:pt idx="39">
                  <c:v>0.09</c:v>
                </c:pt>
                <c:pt idx="40">
                  <c:v>0.09</c:v>
                </c:pt>
                <c:pt idx="41">
                  <c:v>8.5000000000000006E-2</c:v>
                </c:pt>
                <c:pt idx="42">
                  <c:v>8.2500000000000004E-2</c:v>
                </c:pt>
                <c:pt idx="43">
                  <c:v>8.2500000000000004E-2</c:v>
                </c:pt>
                <c:pt idx="44">
                  <c:v>0.08</c:v>
                </c:pt>
                <c:pt idx="45">
                  <c:v>0.08</c:v>
                </c:pt>
                <c:pt idx="46">
                  <c:v>7.7499999999999999E-2</c:v>
                </c:pt>
                <c:pt idx="47">
                  <c:v>7.4999999999999997E-2</c:v>
                </c:pt>
                <c:pt idx="48">
                  <c:v>7.4999999999999997E-2</c:v>
                </c:pt>
                <c:pt idx="49">
                  <c:v>7.4999999999999997E-2</c:v>
                </c:pt>
                <c:pt idx="50">
                  <c:v>7.4999999999999997E-2</c:v>
                </c:pt>
                <c:pt idx="51">
                  <c:v>7.4999999999999997E-2</c:v>
                </c:pt>
                <c:pt idx="52">
                  <c:v>7.4999999999999997E-2</c:v>
                </c:pt>
              </c:numCache>
            </c:numRef>
          </c:val>
          <c:smooth val="0"/>
          <c:extLst>
            <c:ext xmlns:c16="http://schemas.microsoft.com/office/drawing/2014/chart" uri="{C3380CC4-5D6E-409C-BE32-E72D297353CC}">
              <c16:uniqueId val="{00000079-F976-4A6C-95F0-81E55E66EAAD}"/>
            </c:ext>
          </c:extLst>
        </c:ser>
        <c:dLbls>
          <c:dLblPos val="t"/>
          <c:showLegendKey val="0"/>
          <c:showVal val="1"/>
          <c:showCatName val="0"/>
          <c:showSerName val="0"/>
          <c:showPercent val="0"/>
          <c:showBubbleSize val="0"/>
        </c:dLbls>
        <c:smooth val="0"/>
        <c:axId val="1001537935"/>
        <c:axId val="1001540431"/>
      </c:lineChart>
      <c:catAx>
        <c:axId val="1001537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venir Next LT Pro" panose="020B0504020202020204" pitchFamily="34" charset="0"/>
                <a:ea typeface="+mn-ea"/>
                <a:cs typeface="+mn-cs"/>
              </a:defRPr>
            </a:pPr>
            <a:endParaRPr lang="es-DO"/>
          </a:p>
        </c:txPr>
        <c:crossAx val="1001540431"/>
        <c:crosses val="autoZero"/>
        <c:auto val="1"/>
        <c:lblAlgn val="ctr"/>
        <c:lblOffset val="100"/>
        <c:noMultiLvlLbl val="0"/>
      </c:catAx>
      <c:valAx>
        <c:axId val="1001540431"/>
        <c:scaling>
          <c:orientation val="minMax"/>
        </c:scaling>
        <c:delete val="1"/>
        <c:axPos val="l"/>
        <c:majorGridlines>
          <c:spPr>
            <a:ln w="9525" cap="flat" cmpd="sng" algn="ctr">
              <a:noFill/>
              <a:round/>
            </a:ln>
            <a:effectLst/>
          </c:spPr>
        </c:majorGridlines>
        <c:numFmt formatCode="0.00%" sourceLinked="1"/>
        <c:majorTickMark val="out"/>
        <c:minorTickMark val="none"/>
        <c:tickLblPos val="nextTo"/>
        <c:crossAx val="1001537935"/>
        <c:crosses val="autoZero"/>
        <c:crossBetween val="between"/>
      </c:valAx>
      <c:spPr>
        <a:noFill/>
        <a:ln>
          <a:noFill/>
        </a:ln>
        <a:effectLst>
          <a:glow rad="12700">
            <a:schemeClr val="accent1">
              <a:alpha val="40000"/>
            </a:schemeClr>
          </a:glow>
          <a:softEdge rad="38100"/>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s-DO"/>
        </a:p>
      </c:txPr>
    </c:legend>
    <c:plotVisOnly val="1"/>
    <c:dispBlanksAs val="zero"/>
    <c:showDLblsOverMax val="0"/>
    <c:extLst/>
  </c:chart>
  <c:spPr>
    <a:solidFill>
      <a:schemeClr val="bg1"/>
    </a:solidFill>
    <a:ln w="9525" cap="flat" cmpd="sng" algn="ctr">
      <a:noFill/>
      <a:round/>
    </a:ln>
    <a:effectLst/>
  </c:spPr>
  <c:txPr>
    <a:bodyPr/>
    <a:lstStyle/>
    <a:p>
      <a:pPr>
        <a:defRPr>
          <a:latin typeface="Avenir Next LT Pro" panose="020B0504020202020204" pitchFamily="34" charset="0"/>
        </a:defRPr>
      </a:pPr>
      <a:endParaRPr lang="es-D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11'!$C$52</c:f>
              <c:strCache>
                <c:ptCount val="1"/>
                <c:pt idx="0">
                  <c:v>Subyacente</c:v>
                </c:pt>
              </c:strCache>
            </c:strRef>
          </c:tx>
          <c:spPr>
            <a:solidFill>
              <a:srgbClr val="6AD2E0"/>
            </a:solidFill>
            <a:ln>
              <a:noFill/>
            </a:ln>
            <a:effectLst>
              <a:innerShdw blurRad="114300">
                <a:schemeClr val="accent1"/>
              </a:innerShdw>
            </a:effectLst>
          </c:spPr>
          <c:invertIfNegative val="0"/>
          <c:cat>
            <c:multiLvlStrRef>
              <c:f>'Gráfico 11'!$A$53:$B$93</c:f>
              <c:multiLvlStrCache>
                <c:ptCount val="41"/>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lvl>
                <c:lvl>
                  <c:pt idx="0">
                    <c:v>2021</c:v>
                  </c:pt>
                  <c:pt idx="12">
                    <c:v>2022</c:v>
                  </c:pt>
                  <c:pt idx="24">
                    <c:v>2023</c:v>
                  </c:pt>
                  <c:pt idx="36">
                    <c:v>2024</c:v>
                  </c:pt>
                </c:lvl>
              </c:multiLvlStrCache>
            </c:multiLvlStrRef>
          </c:cat>
          <c:val>
            <c:numRef>
              <c:f>'Gráfico 11'!$C$53:$C$93</c:f>
              <c:numCache>
                <c:formatCode>0.00</c:formatCode>
                <c:ptCount val="41"/>
                <c:pt idx="0">
                  <c:v>4.9272552264164604</c:v>
                </c:pt>
                <c:pt idx="1">
                  <c:v>5.3600492475825545</c:v>
                </c:pt>
                <c:pt idx="2">
                  <c:v>5.5825302456185888</c:v>
                </c:pt>
                <c:pt idx="3">
                  <c:v>5.7211548901485276</c:v>
                </c:pt>
                <c:pt idx="4">
                  <c:v>5.8254264130387368</c:v>
                </c:pt>
                <c:pt idx="5">
                  <c:v>5.9953809353818777</c:v>
                </c:pt>
                <c:pt idx="6">
                  <c:v>5.7889697649070371</c:v>
                </c:pt>
                <c:pt idx="7">
                  <c:v>5.9130531900694727</c:v>
                </c:pt>
                <c:pt idx="8">
                  <c:v>6.096064707395521</c:v>
                </c:pt>
                <c:pt idx="9">
                  <c:v>6.3107914048966096</c:v>
                </c:pt>
                <c:pt idx="10">
                  <c:v>6.6269465924271742</c:v>
                </c:pt>
                <c:pt idx="11">
                  <c:v>6.8716673627366331</c:v>
                </c:pt>
                <c:pt idx="12">
                  <c:v>7.0014588385326482</c:v>
                </c:pt>
                <c:pt idx="13">
                  <c:v>6.9731940550712412</c:v>
                </c:pt>
                <c:pt idx="14">
                  <c:v>6.9934078532530641</c:v>
                </c:pt>
                <c:pt idx="15">
                  <c:v>7.2489008165362856</c:v>
                </c:pt>
                <c:pt idx="16">
                  <c:v>7.2932060172028468</c:v>
                </c:pt>
                <c:pt idx="17">
                  <c:v>7.1123527862437363</c:v>
                </c:pt>
                <c:pt idx="18">
                  <c:v>7.1007189536373083</c:v>
                </c:pt>
                <c:pt idx="19">
                  <c:v>7.1231245756169237</c:v>
                </c:pt>
                <c:pt idx="20">
                  <c:v>7.0370438867415119</c:v>
                </c:pt>
                <c:pt idx="21">
                  <c:v>6.8574424637121156</c:v>
                </c:pt>
                <c:pt idx="22">
                  <c:v>6.5936879841239415</c:v>
                </c:pt>
                <c:pt idx="23">
                  <c:v>6.5625170401875765</c:v>
                </c:pt>
                <c:pt idx="24">
                  <c:v>6.6</c:v>
                </c:pt>
                <c:pt idx="25">
                  <c:v>6.4</c:v>
                </c:pt>
                <c:pt idx="26">
                  <c:v>6.16</c:v>
                </c:pt>
                <c:pt idx="27">
                  <c:v>5.83</c:v>
                </c:pt>
                <c:pt idx="28">
                  <c:v>5.51</c:v>
                </c:pt>
                <c:pt idx="29">
                  <c:v>5.33</c:v>
                </c:pt>
                <c:pt idx="30">
                  <c:v>5.05</c:v>
                </c:pt>
                <c:pt idx="31">
                  <c:v>4.82</c:v>
                </c:pt>
                <c:pt idx="32">
                  <c:v>4.68</c:v>
                </c:pt>
                <c:pt idx="33">
                  <c:v>4.58</c:v>
                </c:pt>
                <c:pt idx="34">
                  <c:v>4.4800000000000004</c:v>
                </c:pt>
                <c:pt idx="35">
                  <c:v>4.32</c:v>
                </c:pt>
                <c:pt idx="36">
                  <c:v>4.09</c:v>
                </c:pt>
                <c:pt idx="37">
                  <c:v>3.95</c:v>
                </c:pt>
                <c:pt idx="38">
                  <c:v>4.04</c:v>
                </c:pt>
                <c:pt idx="39">
                  <c:v>3.99</c:v>
                </c:pt>
                <c:pt idx="40">
                  <c:v>3.99</c:v>
                </c:pt>
              </c:numCache>
            </c:numRef>
          </c:val>
          <c:extLst>
            <c:ext xmlns:c16="http://schemas.microsoft.com/office/drawing/2014/chart" uri="{C3380CC4-5D6E-409C-BE32-E72D297353CC}">
              <c16:uniqueId val="{00000000-2F5E-469A-AA96-018677C77614}"/>
            </c:ext>
          </c:extLst>
        </c:ser>
        <c:ser>
          <c:idx val="1"/>
          <c:order val="1"/>
          <c:tx>
            <c:strRef>
              <c:f>'Gráfico 11'!$D$52</c:f>
              <c:strCache>
                <c:ptCount val="1"/>
                <c:pt idx="0">
                  <c:v>Variación porcentual (12 meses)</c:v>
                </c:pt>
              </c:strCache>
            </c:strRef>
          </c:tx>
          <c:spPr>
            <a:solidFill>
              <a:schemeClr val="tx2">
                <a:lumMod val="50000"/>
              </a:schemeClr>
            </a:solidFill>
            <a:ln>
              <a:noFill/>
            </a:ln>
            <a:effectLst>
              <a:innerShdw blurRad="114300">
                <a:srgbClr val="002060"/>
              </a:innerShdw>
            </a:effectLst>
          </c:spPr>
          <c:invertIfNegative val="0"/>
          <c:cat>
            <c:multiLvlStrRef>
              <c:f>'Gráfico 11'!$A$53:$B$93</c:f>
              <c:multiLvlStrCache>
                <c:ptCount val="41"/>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lvl>
                <c:lvl>
                  <c:pt idx="0">
                    <c:v>2021</c:v>
                  </c:pt>
                  <c:pt idx="12">
                    <c:v>2022</c:v>
                  </c:pt>
                  <c:pt idx="24">
                    <c:v>2023</c:v>
                  </c:pt>
                  <c:pt idx="36">
                    <c:v>2024</c:v>
                  </c:pt>
                </c:lvl>
              </c:multiLvlStrCache>
            </c:multiLvlStrRef>
          </c:cat>
          <c:val>
            <c:numRef>
              <c:f>'Gráfico 11'!$D$53:$D$93</c:f>
              <c:numCache>
                <c:formatCode>0.00</c:formatCode>
                <c:ptCount val="41"/>
                <c:pt idx="0">
                  <c:v>6.2270483901758489</c:v>
                </c:pt>
                <c:pt idx="1">
                  <c:v>7.0877017403547349</c:v>
                </c:pt>
                <c:pt idx="2">
                  <c:v>8.2965106026717805</c:v>
                </c:pt>
                <c:pt idx="3">
                  <c:v>9.6452641918615569</c:v>
                </c:pt>
                <c:pt idx="4">
                  <c:v>10.480820683305559</c:v>
                </c:pt>
                <c:pt idx="5">
                  <c:v>9.3193676739859335</c:v>
                </c:pt>
                <c:pt idx="6">
                  <c:v>7.8760412420828096</c:v>
                </c:pt>
                <c:pt idx="7">
                  <c:v>7.8970977155353506</c:v>
                </c:pt>
                <c:pt idx="8">
                  <c:v>7.7381184451635443</c:v>
                </c:pt>
                <c:pt idx="9">
                  <c:v>7.7152484604361193</c:v>
                </c:pt>
                <c:pt idx="10">
                  <c:v>8.2325084461898346</c:v>
                </c:pt>
                <c:pt idx="11">
                  <c:v>8.4956989865317958</c:v>
                </c:pt>
                <c:pt idx="12">
                  <c:v>8.7264240446282884</c:v>
                </c:pt>
                <c:pt idx="13">
                  <c:v>8.9838302363273179</c:v>
                </c:pt>
                <c:pt idx="14">
                  <c:v>9.0545502229215877</c:v>
                </c:pt>
                <c:pt idx="15">
                  <c:v>9.6431169897207134</c:v>
                </c:pt>
                <c:pt idx="16">
                  <c:v>9.4725720799621946</c:v>
                </c:pt>
                <c:pt idx="17">
                  <c:v>9.478288898098274</c:v>
                </c:pt>
                <c:pt idx="18">
                  <c:v>9.4349992671845193</c:v>
                </c:pt>
                <c:pt idx="19">
                  <c:v>8.7959723370804923</c:v>
                </c:pt>
                <c:pt idx="20">
                  <c:v>8.626226986927211</c:v>
                </c:pt>
                <c:pt idx="21">
                  <c:v>8.2350508791485311</c:v>
                </c:pt>
                <c:pt idx="22">
                  <c:v>7.5769702790672744</c:v>
                </c:pt>
                <c:pt idx="23">
                  <c:v>7.8269161155893663</c:v>
                </c:pt>
                <c:pt idx="24">
                  <c:v>7.24</c:v>
                </c:pt>
                <c:pt idx="25">
                  <c:v>6.38</c:v>
                </c:pt>
                <c:pt idx="26">
                  <c:v>5.9</c:v>
                </c:pt>
                <c:pt idx="27">
                  <c:v>5.15</c:v>
                </c:pt>
                <c:pt idx="28">
                  <c:v>4.43</c:v>
                </c:pt>
                <c:pt idx="29">
                  <c:v>4</c:v>
                </c:pt>
                <c:pt idx="30">
                  <c:v>3.95</c:v>
                </c:pt>
                <c:pt idx="31">
                  <c:v>4.2699999999999996</c:v>
                </c:pt>
                <c:pt idx="32">
                  <c:v>4.41</c:v>
                </c:pt>
                <c:pt idx="33">
                  <c:v>4.3499999999999996</c:v>
                </c:pt>
                <c:pt idx="34">
                  <c:v>4</c:v>
                </c:pt>
                <c:pt idx="35">
                  <c:v>3.57</c:v>
                </c:pt>
                <c:pt idx="36">
                  <c:v>3.32</c:v>
                </c:pt>
                <c:pt idx="37">
                  <c:v>3.3</c:v>
                </c:pt>
                <c:pt idx="38">
                  <c:v>3.38</c:v>
                </c:pt>
                <c:pt idx="39">
                  <c:v>3.03</c:v>
                </c:pt>
                <c:pt idx="40">
                  <c:v>3.2</c:v>
                </c:pt>
              </c:numCache>
            </c:numRef>
          </c:val>
          <c:extLst>
            <c:ext xmlns:c16="http://schemas.microsoft.com/office/drawing/2014/chart" uri="{C3380CC4-5D6E-409C-BE32-E72D297353CC}">
              <c16:uniqueId val="{00000001-2F5E-469A-AA96-018677C77614}"/>
            </c:ext>
          </c:extLst>
        </c:ser>
        <c:dLbls>
          <c:showLegendKey val="0"/>
          <c:showVal val="0"/>
          <c:showCatName val="0"/>
          <c:showSerName val="0"/>
          <c:showPercent val="0"/>
          <c:showBubbleSize val="0"/>
        </c:dLbls>
        <c:gapWidth val="164"/>
        <c:overlap val="-22"/>
        <c:axId val="1449718607"/>
        <c:axId val="1449712783"/>
      </c:barChart>
      <c:catAx>
        <c:axId val="144971860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449712783"/>
        <c:crosses val="autoZero"/>
        <c:auto val="1"/>
        <c:lblAlgn val="ctr"/>
        <c:lblOffset val="100"/>
        <c:noMultiLvlLbl val="0"/>
      </c:catAx>
      <c:valAx>
        <c:axId val="1449712783"/>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crossAx val="14497186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venir Next LT Pro" panose="020B0504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12'!$A$12:$A$19</c:f>
              <c:strCache>
                <c:ptCount val="8"/>
                <c:pt idx="0">
                  <c:v>Peso uruguayo</c:v>
                </c:pt>
                <c:pt idx="1">
                  <c:v>Peso mexicano</c:v>
                </c:pt>
                <c:pt idx="2">
                  <c:v>Peso colombiano</c:v>
                </c:pt>
                <c:pt idx="3">
                  <c:v>Sol peruano</c:v>
                </c:pt>
                <c:pt idx="4">
                  <c:v>Peso dominicano</c:v>
                </c:pt>
                <c:pt idx="5">
                  <c:v>Real brasileño</c:v>
                </c:pt>
                <c:pt idx="6">
                  <c:v>Peso argentino</c:v>
                </c:pt>
                <c:pt idx="7">
                  <c:v>Peso chileno</c:v>
                </c:pt>
              </c:strCache>
            </c:strRef>
          </c:cat>
          <c:val>
            <c:numRef>
              <c:f>'Gráfico 12'!$B$12:$B$19</c:f>
              <c:numCache>
                <c:formatCode>General</c:formatCode>
                <c:ptCount val="8"/>
                <c:pt idx="0">
                  <c:v>5.0999999999999996</c:v>
                </c:pt>
                <c:pt idx="1">
                  <c:v>2.5</c:v>
                </c:pt>
                <c:pt idx="2">
                  <c:v>0.6</c:v>
                </c:pt>
                <c:pt idx="3">
                  <c:v>-0.4</c:v>
                </c:pt>
                <c:pt idx="4">
                  <c:v>-1.8</c:v>
                </c:pt>
                <c:pt idx="5">
                  <c:v>-3.8</c:v>
                </c:pt>
                <c:pt idx="6">
                  <c:v>-5.8</c:v>
                </c:pt>
                <c:pt idx="7">
                  <c:v>-10.5</c:v>
                </c:pt>
              </c:numCache>
            </c:numRef>
          </c:val>
          <c:extLst>
            <c:ext xmlns:c16="http://schemas.microsoft.com/office/drawing/2014/chart" uri="{C3380CC4-5D6E-409C-BE32-E72D297353CC}">
              <c16:uniqueId val="{00000000-D29F-4FE0-88E7-7A8CF68FF996}"/>
            </c:ext>
          </c:extLst>
        </c:ser>
        <c:dLbls>
          <c:dLblPos val="outEnd"/>
          <c:showLegendKey val="0"/>
          <c:showVal val="1"/>
          <c:showCatName val="0"/>
          <c:showSerName val="0"/>
          <c:showPercent val="0"/>
          <c:showBubbleSize val="0"/>
        </c:dLbls>
        <c:gapWidth val="219"/>
        <c:overlap val="-27"/>
        <c:axId val="1856083071"/>
        <c:axId val="1856084511"/>
      </c:barChart>
      <c:dateAx>
        <c:axId val="1856083071"/>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venir Next LT Pro" panose="020B0504020202020204" pitchFamily="34" charset="0"/>
                <a:ea typeface="+mn-ea"/>
                <a:cs typeface="+mn-cs"/>
              </a:defRPr>
            </a:pPr>
            <a:endParaRPr lang="es-DO"/>
          </a:p>
        </c:txPr>
        <c:crossAx val="1856084511"/>
        <c:crosses val="autoZero"/>
        <c:auto val="0"/>
        <c:lblOffset val="100"/>
        <c:baseTimeUnit val="days"/>
      </c:dateAx>
      <c:valAx>
        <c:axId val="1856084511"/>
        <c:scaling>
          <c:orientation val="minMax"/>
        </c:scaling>
        <c:delete val="0"/>
        <c:axPos val="l"/>
        <c:numFmt formatCode="General" sourceLinked="1"/>
        <c:majorTickMark val="out"/>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es-DO"/>
          </a:p>
        </c:txPr>
        <c:crossAx val="18560830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venir Next LT Pro" panose="020B0504020202020204" pitchFamily="34" charset="0"/>
        </a:defRPr>
      </a:pPr>
      <a:endParaRPr lang="es-D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 15'!$C$11</c:f>
              <c:strCache>
                <c:ptCount val="1"/>
                <c:pt idx="0">
                  <c:v>Recaudado 2023</c:v>
                </c:pt>
              </c:strCache>
            </c:strRef>
          </c:tx>
          <c:spPr>
            <a:solidFill>
              <a:srgbClr val="012869"/>
            </a:solidFill>
            <a:ln>
              <a:noFill/>
            </a:ln>
            <a:effectLst>
              <a:outerShdw blurRad="50800" dist="25400" dir="2700000" algn="tl" rotWithShape="0">
                <a:prstClr val="black">
                  <a:alpha val="40000"/>
                </a:prstClr>
              </a:outerShdw>
              <a:softEdge rad="12700"/>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800" b="1" i="0" u="none" strike="noStrike" kern="1200" baseline="0">
                    <a:solidFill>
                      <a:schemeClr val="dk1"/>
                    </a:solidFill>
                    <a:latin typeface="Avenir Next LT Pro" panose="020B0504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15'!$B$12:$B$14</c:f>
              <c:strCache>
                <c:ptCount val="3"/>
                <c:pt idx="0">
                  <c:v>DGII</c:v>
                </c:pt>
                <c:pt idx="1">
                  <c:v>DGA</c:v>
                </c:pt>
                <c:pt idx="2">
                  <c:v>TN</c:v>
                </c:pt>
              </c:strCache>
            </c:strRef>
          </c:cat>
          <c:val>
            <c:numRef>
              <c:f>'Gráfico 15'!$C$12:$C$14</c:f>
              <c:numCache>
                <c:formatCode>#,##0.0,,</c:formatCode>
                <c:ptCount val="3"/>
                <c:pt idx="0">
                  <c:v>393020248920.28992</c:v>
                </c:pt>
                <c:pt idx="1">
                  <c:v>106786934192.79005</c:v>
                </c:pt>
                <c:pt idx="2">
                  <c:v>24961457315.779984</c:v>
                </c:pt>
              </c:numCache>
            </c:numRef>
          </c:val>
          <c:extLst>
            <c:ext xmlns:c16="http://schemas.microsoft.com/office/drawing/2014/chart" uri="{C3380CC4-5D6E-409C-BE32-E72D297353CC}">
              <c16:uniqueId val="{00000000-7F89-4F3A-A7A8-0A64C9DFBE5C}"/>
            </c:ext>
          </c:extLst>
        </c:ser>
        <c:ser>
          <c:idx val="1"/>
          <c:order val="1"/>
          <c:tx>
            <c:strRef>
              <c:f>'Gráfico 15'!$D$11</c:f>
              <c:strCache>
                <c:ptCount val="1"/>
                <c:pt idx="0">
                  <c:v>Estimado 2024</c:v>
                </c:pt>
              </c:strCache>
            </c:strRef>
          </c:tx>
          <c:spPr>
            <a:solidFill>
              <a:srgbClr val="0061C4"/>
            </a:solidFill>
            <a:ln>
              <a:noFill/>
            </a:ln>
            <a:effectLst>
              <a:outerShdw blurRad="50800" dist="25400" dir="2700000" algn="tl" rotWithShape="0">
                <a:prstClr val="black">
                  <a:alpha val="40000"/>
                </a:prstClr>
              </a:outerShdw>
              <a:softEdge rad="12700"/>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800" b="1" i="0" u="none" strike="noStrike" kern="1200" baseline="0">
                    <a:solidFill>
                      <a:schemeClr val="dk1"/>
                    </a:solidFill>
                    <a:latin typeface="Avenir Next LT Pro" panose="020B0504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15'!$B$12:$B$14</c:f>
              <c:strCache>
                <c:ptCount val="3"/>
                <c:pt idx="0">
                  <c:v>DGII</c:v>
                </c:pt>
                <c:pt idx="1">
                  <c:v>DGA</c:v>
                </c:pt>
                <c:pt idx="2">
                  <c:v>TN</c:v>
                </c:pt>
              </c:strCache>
            </c:strRef>
          </c:cat>
          <c:val>
            <c:numRef>
              <c:f>'Gráfico 15'!$D$12:$D$14</c:f>
              <c:numCache>
                <c:formatCode>#,##0.0,,</c:formatCode>
                <c:ptCount val="3"/>
                <c:pt idx="0">
                  <c:v>442830368214.18701</c:v>
                </c:pt>
                <c:pt idx="1">
                  <c:v>113358222639</c:v>
                </c:pt>
                <c:pt idx="2">
                  <c:v>33019482522</c:v>
                </c:pt>
              </c:numCache>
            </c:numRef>
          </c:val>
          <c:extLst>
            <c:ext xmlns:c16="http://schemas.microsoft.com/office/drawing/2014/chart" uri="{C3380CC4-5D6E-409C-BE32-E72D297353CC}">
              <c16:uniqueId val="{00000001-7F89-4F3A-A7A8-0A64C9DFBE5C}"/>
            </c:ext>
          </c:extLst>
        </c:ser>
        <c:ser>
          <c:idx val="2"/>
          <c:order val="2"/>
          <c:tx>
            <c:strRef>
              <c:f>'Gráfico 15'!$E$11</c:f>
              <c:strCache>
                <c:ptCount val="1"/>
                <c:pt idx="0">
                  <c:v>Recaudado 2024</c:v>
                </c:pt>
              </c:strCache>
            </c:strRef>
          </c:tx>
          <c:spPr>
            <a:solidFill>
              <a:srgbClr val="6DABE8"/>
            </a:solidFill>
            <a:ln>
              <a:noFill/>
            </a:ln>
            <a:effectLst>
              <a:outerShdw blurRad="50800" dist="25400" dir="2700000" algn="tl" rotWithShape="0">
                <a:prstClr val="black">
                  <a:alpha val="40000"/>
                </a:prstClr>
              </a:outerShdw>
              <a:softEdge rad="12700"/>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800" b="1" i="0" u="none" strike="noStrike" kern="1200" baseline="0">
                    <a:solidFill>
                      <a:schemeClr val="dk1"/>
                    </a:solidFill>
                    <a:latin typeface="Avenir Next LT Pro" panose="020B0504020202020204" pitchFamily="34" charset="0"/>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15'!$B$12:$B$14</c:f>
              <c:strCache>
                <c:ptCount val="3"/>
                <c:pt idx="0">
                  <c:v>DGII</c:v>
                </c:pt>
                <c:pt idx="1">
                  <c:v>DGA</c:v>
                </c:pt>
                <c:pt idx="2">
                  <c:v>TN</c:v>
                </c:pt>
              </c:strCache>
            </c:strRef>
          </c:cat>
          <c:val>
            <c:numRef>
              <c:f>'Gráfico 15'!$E$12:$E$14</c:f>
              <c:numCache>
                <c:formatCode>#,##0.0,,</c:formatCode>
                <c:ptCount val="3"/>
                <c:pt idx="0">
                  <c:v>431983777546.67047</c:v>
                </c:pt>
                <c:pt idx="1">
                  <c:v>115655816508.34001</c:v>
                </c:pt>
                <c:pt idx="2">
                  <c:v>28353563907.150002</c:v>
                </c:pt>
              </c:numCache>
            </c:numRef>
          </c:val>
          <c:extLst>
            <c:ext xmlns:c16="http://schemas.microsoft.com/office/drawing/2014/chart" uri="{C3380CC4-5D6E-409C-BE32-E72D297353CC}">
              <c16:uniqueId val="{00000002-7F89-4F3A-A7A8-0A64C9DFBE5C}"/>
            </c:ext>
          </c:extLst>
        </c:ser>
        <c:dLbls>
          <c:showLegendKey val="0"/>
          <c:showVal val="0"/>
          <c:showCatName val="0"/>
          <c:showSerName val="0"/>
          <c:showPercent val="0"/>
          <c:showBubbleSize val="0"/>
        </c:dLbls>
        <c:gapWidth val="444"/>
        <c:overlap val="-90"/>
        <c:axId val="9775983"/>
        <c:axId val="9773583"/>
      </c:barChart>
      <c:catAx>
        <c:axId val="977598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900" b="1" i="0" u="none" strike="noStrike" kern="1200" cap="all" spc="120" normalizeH="0" baseline="0">
                <a:solidFill>
                  <a:schemeClr val="dk1"/>
                </a:solidFill>
                <a:latin typeface="Avenir Next LT Pro" panose="020B0504020202020204" pitchFamily="34" charset="0"/>
                <a:ea typeface="+mn-ea"/>
                <a:cs typeface="+mn-cs"/>
              </a:defRPr>
            </a:pPr>
            <a:endParaRPr lang="es-DO"/>
          </a:p>
        </c:txPr>
        <c:crossAx val="9773583"/>
        <c:crosses val="autoZero"/>
        <c:auto val="1"/>
        <c:lblAlgn val="ctr"/>
        <c:lblOffset val="100"/>
        <c:noMultiLvlLbl val="0"/>
      </c:catAx>
      <c:valAx>
        <c:axId val="9773583"/>
        <c:scaling>
          <c:orientation val="minMax"/>
        </c:scaling>
        <c:delete val="1"/>
        <c:axPos val="l"/>
        <c:numFmt formatCode="#,##0.0,," sourceLinked="1"/>
        <c:majorTickMark val="none"/>
        <c:minorTickMark val="none"/>
        <c:tickLblPos val="nextTo"/>
        <c:crossAx val="977598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b" anchorCtr="0"/>
        <a:lstStyle/>
        <a:p>
          <a:pPr>
            <a:defRPr sz="1000" b="1" i="0" u="none" strike="noStrike" kern="1200" baseline="0">
              <a:solidFill>
                <a:schemeClr val="dk1"/>
              </a:solidFill>
              <a:latin typeface="Avenir Next LT Pro" panose="020B0504020202020204" pitchFamily="34" charset="0"/>
              <a:ea typeface="+mn-ea"/>
              <a:cs typeface="+mn-cs"/>
            </a:defRPr>
          </a:pPr>
          <a:endParaRPr lang="es-DO"/>
        </a:p>
      </c:txPr>
    </c:legend>
    <c:plotVisOnly val="1"/>
    <c:dispBlanksAs val="gap"/>
    <c:showDLblsOverMax val="0"/>
  </c:chart>
  <c:spPr>
    <a:solidFill>
      <a:schemeClr val="lt1"/>
    </a:solidFill>
    <a:ln w="9525" cap="flat" cmpd="sng" algn="ctr">
      <a:noFill/>
      <a:round/>
    </a:ln>
    <a:effectLst/>
  </c:spPr>
  <c:txPr>
    <a:bodyPr anchor="t" anchorCtr="0"/>
    <a:lstStyle/>
    <a:p>
      <a:pPr>
        <a:defRPr>
          <a:solidFill>
            <a:schemeClr val="dk1"/>
          </a:solidFill>
        </a:defRPr>
      </a:pPr>
      <a:endParaRPr lang="es-D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'Gráfico 16'!$C$41</c:f>
              <c:strCache>
                <c:ptCount val="1"/>
                <c:pt idx="0">
                  <c:v>Gastos corrientes</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16'!$D$40:$E$40</c:f>
              <c:numCache>
                <c:formatCode>General</c:formatCode>
                <c:ptCount val="2"/>
                <c:pt idx="0">
                  <c:v>2023</c:v>
                </c:pt>
                <c:pt idx="1">
                  <c:v>2024</c:v>
                </c:pt>
              </c:numCache>
            </c:numRef>
          </c:cat>
          <c:val>
            <c:numRef>
              <c:f>'Gráfico 16'!$D$41:$E$41</c:f>
              <c:numCache>
                <c:formatCode>#,##0.0,,</c:formatCode>
                <c:ptCount val="2"/>
                <c:pt idx="0">
                  <c:v>520351280932.56</c:v>
                </c:pt>
                <c:pt idx="1">
                  <c:v>597233980817.48047</c:v>
                </c:pt>
              </c:numCache>
            </c:numRef>
          </c:val>
          <c:extLst>
            <c:ext xmlns:c16="http://schemas.microsoft.com/office/drawing/2014/chart" uri="{C3380CC4-5D6E-409C-BE32-E72D297353CC}">
              <c16:uniqueId val="{00000000-7A27-404E-A1A3-42A9FFA58A74}"/>
            </c:ext>
          </c:extLst>
        </c:ser>
        <c:ser>
          <c:idx val="1"/>
          <c:order val="1"/>
          <c:tx>
            <c:strRef>
              <c:f>'Gráfico 16'!$C$42</c:f>
              <c:strCache>
                <c:ptCount val="1"/>
                <c:pt idx="0">
                  <c:v>Gastos de capital</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16'!$D$40:$E$40</c:f>
              <c:numCache>
                <c:formatCode>General</c:formatCode>
                <c:ptCount val="2"/>
                <c:pt idx="0">
                  <c:v>2023</c:v>
                </c:pt>
                <c:pt idx="1">
                  <c:v>2024</c:v>
                </c:pt>
              </c:numCache>
            </c:numRef>
          </c:cat>
          <c:val>
            <c:numRef>
              <c:f>'Gráfico 16'!$D$42:$E$42</c:f>
              <c:numCache>
                <c:formatCode>#,##0.0,,</c:formatCode>
                <c:ptCount val="2"/>
                <c:pt idx="0">
                  <c:v>62803150898.360001</c:v>
                </c:pt>
                <c:pt idx="1">
                  <c:v>74188489211.820053</c:v>
                </c:pt>
              </c:numCache>
            </c:numRef>
          </c:val>
          <c:extLst>
            <c:ext xmlns:c16="http://schemas.microsoft.com/office/drawing/2014/chart" uri="{C3380CC4-5D6E-409C-BE32-E72D297353CC}">
              <c16:uniqueId val="{00000001-7A27-404E-A1A3-42A9FFA58A74}"/>
            </c:ext>
          </c:extLst>
        </c:ser>
        <c:dLbls>
          <c:showLegendKey val="0"/>
          <c:showVal val="0"/>
          <c:showCatName val="0"/>
          <c:showSerName val="0"/>
          <c:showPercent val="0"/>
          <c:showBubbleSize val="0"/>
        </c:dLbls>
        <c:gapWidth val="150"/>
        <c:overlap val="100"/>
        <c:axId val="1427127440"/>
        <c:axId val="1427120720"/>
        <c:extLst>
          <c:ext xmlns:c15="http://schemas.microsoft.com/office/drawing/2012/chart" uri="{02D57815-91ED-43cb-92C2-25804820EDAC}">
            <c15:filteredBarSeries>
              <c15:ser>
                <c:idx val="2"/>
                <c:order val="2"/>
                <c:tx>
                  <c:strRef>
                    <c:extLst>
                      <c:ext uri="{02D57815-91ED-43cb-92C2-25804820EDAC}">
                        <c15:formulaRef>
                          <c15:sqref>'Gráfico 16'!$C$43</c15:sqref>
                        </c15:formulaRef>
                      </c:ext>
                    </c:extLst>
                    <c:strCache>
                      <c:ptCount val="1"/>
                    </c:strCache>
                  </c:strRef>
                </c:tx>
                <c:spPr>
                  <a:solidFill>
                    <a:schemeClr val="accent3"/>
                  </a:solidFill>
                  <a:ln>
                    <a:noFill/>
                  </a:ln>
                  <a:effectLst/>
                </c:spPr>
                <c:invertIfNegative val="0"/>
                <c:cat>
                  <c:numRef>
                    <c:extLst>
                      <c:ext uri="{02D57815-91ED-43cb-92C2-25804820EDAC}">
                        <c15:formulaRef>
                          <c15:sqref>'Gráfico 16'!$D$40:$E$40</c15:sqref>
                        </c15:formulaRef>
                      </c:ext>
                    </c:extLst>
                    <c:numCache>
                      <c:formatCode>General</c:formatCode>
                      <c:ptCount val="2"/>
                      <c:pt idx="0">
                        <c:v>2023</c:v>
                      </c:pt>
                      <c:pt idx="1">
                        <c:v>2024</c:v>
                      </c:pt>
                    </c:numCache>
                  </c:numRef>
                </c:cat>
                <c:val>
                  <c:numRef>
                    <c:extLst>
                      <c:ext uri="{02D57815-91ED-43cb-92C2-25804820EDAC}">
                        <c15:formulaRef>
                          <c15:sqref>'Gráfico 16'!$D$43:$E$43</c15:sqref>
                        </c15:formulaRef>
                      </c:ext>
                    </c:extLst>
                    <c:numCache>
                      <c:formatCode>General</c:formatCode>
                      <c:ptCount val="2"/>
                    </c:numCache>
                  </c:numRef>
                </c:val>
                <c:extLst>
                  <c:ext xmlns:c16="http://schemas.microsoft.com/office/drawing/2014/chart" uri="{C3380CC4-5D6E-409C-BE32-E72D297353CC}">
                    <c16:uniqueId val="{00000002-7A27-404E-A1A3-42A9FFA58A74}"/>
                  </c:ext>
                </c:extLst>
              </c15:ser>
            </c15:filteredBarSeries>
          </c:ext>
        </c:extLst>
      </c:barChart>
      <c:catAx>
        <c:axId val="142712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crossAx val="1427120720"/>
        <c:crosses val="autoZero"/>
        <c:auto val="1"/>
        <c:lblAlgn val="ctr"/>
        <c:lblOffset val="100"/>
        <c:noMultiLvlLbl val="0"/>
      </c:catAx>
      <c:valAx>
        <c:axId val="1427120720"/>
        <c:scaling>
          <c:orientation val="minMax"/>
        </c:scaling>
        <c:delete val="1"/>
        <c:axPos val="l"/>
        <c:numFmt formatCode="#,##0.0,," sourceLinked="1"/>
        <c:majorTickMark val="none"/>
        <c:minorTickMark val="none"/>
        <c:tickLblPos val="nextTo"/>
        <c:crossAx val="1427127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'Gráfico 2'!$M$27</c:f>
              <c:strCache>
                <c:ptCount val="1"/>
                <c:pt idx="0">
                  <c:v>2023e</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2'!$L$28:$L$32</c:f>
              <c:strCache>
                <c:ptCount val="5"/>
                <c:pt idx="0">
                  <c:v>Zona Euro</c:v>
                </c:pt>
                <c:pt idx="1">
                  <c:v>Alemania </c:v>
                </c:pt>
                <c:pt idx="2">
                  <c:v>Francia</c:v>
                </c:pt>
                <c:pt idx="3">
                  <c:v>Italia</c:v>
                </c:pt>
                <c:pt idx="4">
                  <c:v>España</c:v>
                </c:pt>
              </c:strCache>
            </c:strRef>
          </c:cat>
          <c:val>
            <c:numRef>
              <c:f>'Gráfico 2'!$M$28:$M$32</c:f>
              <c:numCache>
                <c:formatCode>General</c:formatCode>
                <c:ptCount val="5"/>
                <c:pt idx="0">
                  <c:v>0.4</c:v>
                </c:pt>
                <c:pt idx="1">
                  <c:v>-0.3</c:v>
                </c:pt>
                <c:pt idx="2">
                  <c:v>0.9</c:v>
                </c:pt>
                <c:pt idx="3">
                  <c:v>0.9</c:v>
                </c:pt>
                <c:pt idx="4">
                  <c:v>2.5</c:v>
                </c:pt>
              </c:numCache>
            </c:numRef>
          </c:val>
          <c:extLst>
            <c:ext xmlns:c16="http://schemas.microsoft.com/office/drawing/2014/chart" uri="{C3380CC4-5D6E-409C-BE32-E72D297353CC}">
              <c16:uniqueId val="{00000000-6613-46F5-9F43-B08D2A29C3E4}"/>
            </c:ext>
          </c:extLst>
        </c:ser>
        <c:ser>
          <c:idx val="1"/>
          <c:order val="1"/>
          <c:tx>
            <c:strRef>
              <c:f>'Gráfico 2'!$N$27</c:f>
              <c:strCache>
                <c:ptCount val="1"/>
                <c:pt idx="0">
                  <c:v>2024p</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2'!$L$28:$L$32</c:f>
              <c:strCache>
                <c:ptCount val="5"/>
                <c:pt idx="0">
                  <c:v>Zona Euro</c:v>
                </c:pt>
                <c:pt idx="1">
                  <c:v>Alemania </c:v>
                </c:pt>
                <c:pt idx="2">
                  <c:v>Francia</c:v>
                </c:pt>
                <c:pt idx="3">
                  <c:v>Italia</c:v>
                </c:pt>
                <c:pt idx="4">
                  <c:v>España</c:v>
                </c:pt>
              </c:strCache>
            </c:strRef>
          </c:cat>
          <c:val>
            <c:numRef>
              <c:f>'Gráfico 2'!$N$28:$N$32</c:f>
              <c:numCache>
                <c:formatCode>General</c:formatCode>
                <c:ptCount val="5"/>
                <c:pt idx="0">
                  <c:v>0.8</c:v>
                </c:pt>
                <c:pt idx="1">
                  <c:v>0.2</c:v>
                </c:pt>
                <c:pt idx="2">
                  <c:v>0.7</c:v>
                </c:pt>
                <c:pt idx="3">
                  <c:v>0.7</c:v>
                </c:pt>
                <c:pt idx="4">
                  <c:v>1.9</c:v>
                </c:pt>
              </c:numCache>
            </c:numRef>
          </c:val>
          <c:extLst>
            <c:ext xmlns:c16="http://schemas.microsoft.com/office/drawing/2014/chart" uri="{C3380CC4-5D6E-409C-BE32-E72D297353CC}">
              <c16:uniqueId val="{00000001-6613-46F5-9F43-B08D2A29C3E4}"/>
            </c:ext>
          </c:extLst>
        </c:ser>
        <c:ser>
          <c:idx val="2"/>
          <c:order val="2"/>
          <c:tx>
            <c:strRef>
              <c:f>'Gráfico 2'!$O$27</c:f>
              <c:strCache>
                <c:ptCount val="1"/>
                <c:pt idx="0">
                  <c:v>2025p</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2'!$L$28:$L$32</c:f>
              <c:strCache>
                <c:ptCount val="5"/>
                <c:pt idx="0">
                  <c:v>Zona Euro</c:v>
                </c:pt>
                <c:pt idx="1">
                  <c:v>Alemania </c:v>
                </c:pt>
                <c:pt idx="2">
                  <c:v>Francia</c:v>
                </c:pt>
                <c:pt idx="3">
                  <c:v>Italia</c:v>
                </c:pt>
                <c:pt idx="4">
                  <c:v>España</c:v>
                </c:pt>
              </c:strCache>
            </c:strRef>
          </c:cat>
          <c:val>
            <c:numRef>
              <c:f>'Gráfico 2'!$O$28:$O$32</c:f>
              <c:numCache>
                <c:formatCode>General</c:formatCode>
                <c:ptCount val="5"/>
                <c:pt idx="0">
                  <c:v>1.5</c:v>
                </c:pt>
                <c:pt idx="1">
                  <c:v>1.3</c:v>
                </c:pt>
                <c:pt idx="2">
                  <c:v>1.4</c:v>
                </c:pt>
                <c:pt idx="3">
                  <c:v>1.4</c:v>
                </c:pt>
                <c:pt idx="4">
                  <c:v>2.1</c:v>
                </c:pt>
              </c:numCache>
            </c:numRef>
          </c:val>
          <c:extLst>
            <c:ext xmlns:c16="http://schemas.microsoft.com/office/drawing/2014/chart" uri="{C3380CC4-5D6E-409C-BE32-E72D297353CC}">
              <c16:uniqueId val="{00000002-6613-46F5-9F43-B08D2A29C3E4}"/>
            </c:ext>
          </c:extLst>
        </c:ser>
        <c:dLbls>
          <c:showLegendKey val="0"/>
          <c:showVal val="0"/>
          <c:showCatName val="0"/>
          <c:showSerName val="0"/>
          <c:showPercent val="0"/>
          <c:showBubbleSize val="0"/>
        </c:dLbls>
        <c:gapWidth val="219"/>
        <c:overlap val="-27"/>
        <c:axId val="1533256783"/>
        <c:axId val="1533254863"/>
      </c:barChart>
      <c:catAx>
        <c:axId val="1533256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crossAx val="1533254863"/>
        <c:crosses val="autoZero"/>
        <c:auto val="1"/>
        <c:lblAlgn val="ctr"/>
        <c:lblOffset val="100"/>
        <c:noMultiLvlLbl val="0"/>
      </c:catAx>
      <c:valAx>
        <c:axId val="1533254863"/>
        <c:scaling>
          <c:orientation val="minMax"/>
        </c:scaling>
        <c:delete val="1"/>
        <c:axPos val="l"/>
        <c:numFmt formatCode="General" sourceLinked="1"/>
        <c:majorTickMark val="none"/>
        <c:minorTickMark val="none"/>
        <c:tickLblPos val="nextTo"/>
        <c:crossAx val="1533256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1"/>
        <c:ser>
          <c:idx val="0"/>
          <c:order val="0"/>
          <c:invertIfNegative val="0"/>
          <c:dPt>
            <c:idx val="0"/>
            <c:invertIfNegative val="0"/>
            <c:bubble3D val="0"/>
            <c:spPr>
              <a:gradFill rotWithShape="1">
                <a:gsLst>
                  <a:gs pos="0">
                    <a:schemeClr val="accent1">
                      <a:shade val="65000"/>
                      <a:satMod val="103000"/>
                      <a:lumMod val="102000"/>
                      <a:tint val="94000"/>
                    </a:schemeClr>
                  </a:gs>
                  <a:gs pos="50000">
                    <a:schemeClr val="accent1">
                      <a:shade val="65000"/>
                      <a:satMod val="110000"/>
                      <a:lumMod val="100000"/>
                      <a:shade val="100000"/>
                    </a:schemeClr>
                  </a:gs>
                  <a:gs pos="100000">
                    <a:schemeClr val="accent1">
                      <a:shade val="65000"/>
                      <a:lumMod val="99000"/>
                      <a:satMod val="120000"/>
                      <a:shade val="78000"/>
                    </a:schemeClr>
                  </a:gs>
                </a:gsLst>
                <a:lin ang="5400000" scaled="0"/>
              </a:gradFill>
              <a:ln>
                <a:noFill/>
              </a:ln>
              <a:effectLst/>
            </c:spPr>
            <c:extLst>
              <c:ext xmlns:c16="http://schemas.microsoft.com/office/drawing/2014/chart" uri="{C3380CC4-5D6E-409C-BE32-E72D297353CC}">
                <c16:uniqueId val="{00000001-9556-4C39-BA76-5A965A05C93C}"/>
              </c:ext>
            </c:extLst>
          </c:dPt>
          <c:dPt>
            <c:idx val="1"/>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3-9556-4C39-BA76-5A965A05C93C}"/>
              </c:ext>
            </c:extLst>
          </c:dPt>
          <c:dPt>
            <c:idx val="2"/>
            <c:invertIfNegative val="0"/>
            <c:bubble3D val="0"/>
            <c:spPr>
              <a:gradFill rotWithShape="1">
                <a:gsLst>
                  <a:gs pos="0">
                    <a:schemeClr val="accent1">
                      <a:tint val="65000"/>
                      <a:satMod val="103000"/>
                      <a:lumMod val="102000"/>
                      <a:tint val="94000"/>
                    </a:schemeClr>
                  </a:gs>
                  <a:gs pos="50000">
                    <a:schemeClr val="accent1">
                      <a:tint val="65000"/>
                      <a:satMod val="110000"/>
                      <a:lumMod val="100000"/>
                      <a:shade val="100000"/>
                    </a:schemeClr>
                  </a:gs>
                  <a:gs pos="100000">
                    <a:schemeClr val="accent1">
                      <a:tint val="65000"/>
                      <a:lumMod val="99000"/>
                      <a:satMod val="120000"/>
                      <a:shade val="78000"/>
                    </a:schemeClr>
                  </a:gs>
                </a:gsLst>
                <a:lin ang="5400000" scaled="0"/>
              </a:gradFill>
              <a:ln>
                <a:noFill/>
              </a:ln>
              <a:effectLst/>
            </c:spPr>
            <c:extLst>
              <c:ext xmlns:c16="http://schemas.microsoft.com/office/drawing/2014/chart" uri="{C3380CC4-5D6E-409C-BE32-E72D297353CC}">
                <c16:uniqueId val="{00000005-9556-4C39-BA76-5A965A05C93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'Gráfico 3'!$M$25:$O$25</c:f>
              <c:strCache>
                <c:ptCount val="3"/>
                <c:pt idx="0">
                  <c:v>2023e</c:v>
                </c:pt>
                <c:pt idx="1">
                  <c:v>2024p</c:v>
                </c:pt>
                <c:pt idx="2">
                  <c:v>2025p</c:v>
                </c:pt>
              </c:strCache>
            </c:strRef>
          </c:cat>
          <c:val>
            <c:numRef>
              <c:f>'Gráfico 3'!$M$26:$O$26</c:f>
              <c:numCache>
                <c:formatCode>General</c:formatCode>
                <c:ptCount val="3"/>
                <c:pt idx="0">
                  <c:v>5.2</c:v>
                </c:pt>
                <c:pt idx="1">
                  <c:v>4.5999999999999996</c:v>
                </c:pt>
                <c:pt idx="2">
                  <c:v>4.0999999999999996</c:v>
                </c:pt>
              </c:numCache>
            </c:numRef>
          </c:val>
          <c:extLst>
            <c:ext xmlns:c16="http://schemas.microsoft.com/office/drawing/2014/chart" uri="{C3380CC4-5D6E-409C-BE32-E72D297353CC}">
              <c16:uniqueId val="{00000006-9556-4C39-BA76-5A965A05C93C}"/>
            </c:ext>
          </c:extLst>
        </c:ser>
        <c:dLbls>
          <c:showLegendKey val="0"/>
          <c:showVal val="0"/>
          <c:showCatName val="0"/>
          <c:showSerName val="0"/>
          <c:showPercent val="0"/>
          <c:showBubbleSize val="0"/>
        </c:dLbls>
        <c:gapWidth val="100"/>
        <c:overlap val="-24"/>
        <c:axId val="1613284431"/>
        <c:axId val="1613285391"/>
      </c:barChart>
      <c:catAx>
        <c:axId val="16132844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crossAx val="1613285391"/>
        <c:crosses val="autoZero"/>
        <c:auto val="1"/>
        <c:lblAlgn val="ctr"/>
        <c:lblOffset val="100"/>
        <c:noMultiLvlLbl val="0"/>
      </c:catAx>
      <c:valAx>
        <c:axId val="1613285391"/>
        <c:scaling>
          <c:orientation val="minMax"/>
        </c:scaling>
        <c:delete val="1"/>
        <c:axPos val="l"/>
        <c:numFmt formatCode="General" sourceLinked="1"/>
        <c:majorTickMark val="none"/>
        <c:minorTickMark val="none"/>
        <c:tickLblPos val="nextTo"/>
        <c:crossAx val="16132844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'Gráfico 4'!$B$37</c:f>
              <c:strCache>
                <c:ptCount val="1"/>
                <c:pt idx="0">
                  <c:v>2023e</c:v>
                </c:pt>
              </c:strCache>
            </c:strRef>
          </c:tx>
          <c:spPr>
            <a:solidFill>
              <a:schemeClr val="accent1">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4'!$A$38:$A$41</c:f>
              <c:strCache>
                <c:ptCount val="4"/>
                <c:pt idx="0">
                  <c:v>América Latina y el Caribe</c:v>
                </c:pt>
                <c:pt idx="1">
                  <c:v>Centroamérica y México</c:v>
                </c:pt>
                <c:pt idx="2">
                  <c:v>Caribe (sin incluir Guyana)</c:v>
                </c:pt>
                <c:pt idx="3">
                  <c:v>América del Sur</c:v>
                </c:pt>
              </c:strCache>
            </c:strRef>
          </c:cat>
          <c:val>
            <c:numRef>
              <c:f>'Gráfico 4'!$B$38:$B$41</c:f>
              <c:numCache>
                <c:formatCode>0.0</c:formatCode>
                <c:ptCount val="4"/>
                <c:pt idx="0">
                  <c:v>2.2000000000000002</c:v>
                </c:pt>
                <c:pt idx="1">
                  <c:v>5.5</c:v>
                </c:pt>
                <c:pt idx="2" formatCode="General">
                  <c:v>3.4</c:v>
                </c:pt>
                <c:pt idx="3">
                  <c:v>1.5</c:v>
                </c:pt>
              </c:numCache>
            </c:numRef>
          </c:val>
          <c:extLst>
            <c:ext xmlns:c16="http://schemas.microsoft.com/office/drawing/2014/chart" uri="{C3380CC4-5D6E-409C-BE32-E72D297353CC}">
              <c16:uniqueId val="{00000000-C38B-4C99-8ADF-A6025725E327}"/>
            </c:ext>
          </c:extLst>
        </c:ser>
        <c:ser>
          <c:idx val="1"/>
          <c:order val="1"/>
          <c:tx>
            <c:strRef>
              <c:f>'Gráfico 4'!$C$37</c:f>
              <c:strCache>
                <c:ptCount val="1"/>
                <c:pt idx="0">
                  <c:v>2024p</c:v>
                </c:pt>
              </c:strCache>
            </c:strRef>
          </c:tx>
          <c:spPr>
            <a:solidFill>
              <a:schemeClr val="accent1">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4'!$A$38:$A$41</c:f>
              <c:strCache>
                <c:ptCount val="4"/>
                <c:pt idx="0">
                  <c:v>América Latina y el Caribe</c:v>
                </c:pt>
                <c:pt idx="1">
                  <c:v>Centroamérica y México</c:v>
                </c:pt>
                <c:pt idx="2">
                  <c:v>Caribe (sin incluir Guyana)</c:v>
                </c:pt>
                <c:pt idx="3">
                  <c:v>América del Sur</c:v>
                </c:pt>
              </c:strCache>
            </c:strRef>
          </c:cat>
          <c:val>
            <c:numRef>
              <c:f>'Gráfico 4'!$C$38:$C$41</c:f>
              <c:numCache>
                <c:formatCode>General</c:formatCode>
                <c:ptCount val="4"/>
                <c:pt idx="0">
                  <c:v>1.9</c:v>
                </c:pt>
                <c:pt idx="1">
                  <c:v>2.7</c:v>
                </c:pt>
                <c:pt idx="2">
                  <c:v>2.6</c:v>
                </c:pt>
                <c:pt idx="3">
                  <c:v>1.4</c:v>
                </c:pt>
              </c:numCache>
            </c:numRef>
          </c:val>
          <c:extLst>
            <c:ext xmlns:c16="http://schemas.microsoft.com/office/drawing/2014/chart" uri="{C3380CC4-5D6E-409C-BE32-E72D297353CC}">
              <c16:uniqueId val="{00000001-C38B-4C99-8ADF-A6025725E327}"/>
            </c:ext>
          </c:extLst>
        </c:ser>
        <c:dLbls>
          <c:dLblPos val="outEnd"/>
          <c:showLegendKey val="0"/>
          <c:showVal val="1"/>
          <c:showCatName val="0"/>
          <c:showSerName val="0"/>
          <c:showPercent val="0"/>
          <c:showBubbleSize val="0"/>
        </c:dLbls>
        <c:gapWidth val="444"/>
        <c:overlap val="-90"/>
        <c:axId val="919472623"/>
        <c:axId val="1045482655"/>
      </c:barChart>
      <c:catAx>
        <c:axId val="9194726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cap="all" spc="120" normalizeH="0" baseline="0">
                <a:solidFill>
                  <a:sysClr val="windowText" lastClr="000000"/>
                </a:solidFill>
                <a:latin typeface="+mn-lt"/>
                <a:ea typeface="+mn-ea"/>
                <a:cs typeface="+mn-cs"/>
              </a:defRPr>
            </a:pPr>
            <a:endParaRPr lang="es-DO"/>
          </a:p>
        </c:txPr>
        <c:crossAx val="1045482655"/>
        <c:crosses val="autoZero"/>
        <c:auto val="1"/>
        <c:lblAlgn val="ctr"/>
        <c:lblOffset val="100"/>
        <c:noMultiLvlLbl val="0"/>
      </c:catAx>
      <c:valAx>
        <c:axId val="1045482655"/>
        <c:scaling>
          <c:orientation val="minMax"/>
        </c:scaling>
        <c:delete val="1"/>
        <c:axPos val="l"/>
        <c:numFmt formatCode="0.0" sourceLinked="1"/>
        <c:majorTickMark val="none"/>
        <c:minorTickMark val="none"/>
        <c:tickLblPos val="nextTo"/>
        <c:crossAx val="919472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D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26"/>
            <c:invertIfNegative val="0"/>
            <c:bubble3D val="0"/>
            <c:spPr>
              <a:solidFill>
                <a:srgbClr val="00B050"/>
              </a:solidFill>
              <a:ln>
                <a:noFill/>
              </a:ln>
              <a:effectLst/>
            </c:spPr>
            <c:extLst>
              <c:ext xmlns:c16="http://schemas.microsoft.com/office/drawing/2014/chart" uri="{C3380CC4-5D6E-409C-BE32-E72D297353CC}">
                <c16:uniqueId val="{00000001-282E-42BB-AD3E-ACAFEEB6276A}"/>
              </c:ext>
            </c:extLst>
          </c:dPt>
          <c:dPt>
            <c:idx val="33"/>
            <c:invertIfNegative val="0"/>
            <c:bubble3D val="0"/>
            <c:spPr>
              <a:solidFill>
                <a:srgbClr val="C00000"/>
              </a:solidFill>
              <a:ln>
                <a:noFill/>
              </a:ln>
              <a:effectLst/>
            </c:spPr>
            <c:extLst>
              <c:ext xmlns:c16="http://schemas.microsoft.com/office/drawing/2014/chart" uri="{C3380CC4-5D6E-409C-BE32-E72D297353CC}">
                <c16:uniqueId val="{00000003-282E-42BB-AD3E-ACAFEEB6276A}"/>
              </c:ext>
            </c:extLst>
          </c:dPt>
          <c:dLbls>
            <c:dLbl>
              <c:idx val="33"/>
              <c:layout>
                <c:manualLayout>
                  <c:x val="1.7910447761194031E-2"/>
                  <c:y val="4.4451443569553809E-3"/>
                </c:manualLayout>
              </c:layout>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C00000"/>
                      </a:solidFill>
                      <a:latin typeface="+mn-lt"/>
                      <a:ea typeface="+mn-ea"/>
                      <a:cs typeface="+mn-cs"/>
                    </a:defRPr>
                  </a:pPr>
                  <a:endParaRPr lang="es-D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2E-42BB-AD3E-ACAFEEB6276A}"/>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5'!$B$39:$B$72</c:f>
              <c:strCache>
                <c:ptCount val="34"/>
                <c:pt idx="0">
                  <c:v>Guyana</c:v>
                </c:pt>
                <c:pt idx="1">
                  <c:v>Antigua y Barbuda</c:v>
                </c:pt>
                <c:pt idx="2">
                  <c:v>San Vicente y las Granadinas</c:v>
                </c:pt>
                <c:pt idx="3">
                  <c:v>Santa Lucía</c:v>
                </c:pt>
                <c:pt idx="4">
                  <c:v>Panamá</c:v>
                </c:pt>
                <c:pt idx="5">
                  <c:v>República Dominicana</c:v>
                </c:pt>
                <c:pt idx="6">
                  <c:v>Venezuela (Rep. Bol. de)</c:v>
                </c:pt>
                <c:pt idx="7">
                  <c:v>Costa Rica</c:v>
                </c:pt>
                <c:pt idx="8">
                  <c:v>Paraguay</c:v>
                </c:pt>
                <c:pt idx="9">
                  <c:v>Belice</c:v>
                </c:pt>
                <c:pt idx="10">
                  <c:v>Granada</c:v>
                </c:pt>
                <c:pt idx="11">
                  <c:v>Saint Kitts y Nevis</c:v>
                </c:pt>
                <c:pt idx="12">
                  <c:v>Honduras</c:v>
                </c:pt>
                <c:pt idx="13">
                  <c:v>Dominica</c:v>
                </c:pt>
                <c:pt idx="14">
                  <c:v>Guatemala</c:v>
                </c:pt>
                <c:pt idx="15">
                  <c:v>Barbados</c:v>
                </c:pt>
                <c:pt idx="16">
                  <c:v>Uruguay</c:v>
                </c:pt>
                <c:pt idx="17">
                  <c:v>Suriname</c:v>
                </c:pt>
                <c:pt idx="18">
                  <c:v>Nicaragua</c:v>
                </c:pt>
                <c:pt idx="19">
                  <c:v>México</c:v>
                </c:pt>
                <c:pt idx="20">
                  <c:v>Perú</c:v>
                </c:pt>
                <c:pt idx="21">
                  <c:v>Trinidad y Tabago</c:v>
                </c:pt>
                <c:pt idx="22">
                  <c:v>Bahamas</c:v>
                </c:pt>
                <c:pt idx="23">
                  <c:v>Bolivia (Est. Plur. de)</c:v>
                </c:pt>
                <c:pt idx="24">
                  <c:v>Ecuador</c:v>
                </c:pt>
                <c:pt idx="25">
                  <c:v>El Salvador</c:v>
                </c:pt>
                <c:pt idx="26">
                  <c:v>América Latina y el Caribe</c:v>
                </c:pt>
                <c:pt idx="27">
                  <c:v>Chile</c:v>
                </c:pt>
                <c:pt idx="28">
                  <c:v>Jamaica</c:v>
                </c:pt>
                <c:pt idx="29">
                  <c:v>Colombia</c:v>
                </c:pt>
                <c:pt idx="30">
                  <c:v>Brasil</c:v>
                </c:pt>
                <c:pt idx="31">
                  <c:v>Cuba</c:v>
                </c:pt>
                <c:pt idx="32">
                  <c:v>Haití</c:v>
                </c:pt>
                <c:pt idx="33">
                  <c:v>Argentina</c:v>
                </c:pt>
              </c:strCache>
            </c:strRef>
          </c:cat>
          <c:val>
            <c:numRef>
              <c:f>'Gráfico 5'!$C$39:$C$72</c:f>
              <c:numCache>
                <c:formatCode>0.0</c:formatCode>
                <c:ptCount val="34"/>
                <c:pt idx="0">
                  <c:v>28.9</c:v>
                </c:pt>
                <c:pt idx="1">
                  <c:v>8.1999999999999993</c:v>
                </c:pt>
                <c:pt idx="2">
                  <c:v>5.5</c:v>
                </c:pt>
                <c:pt idx="3">
                  <c:v>4.5</c:v>
                </c:pt>
                <c:pt idx="4">
                  <c:v>4.2</c:v>
                </c:pt>
                <c:pt idx="5">
                  <c:v>4.0999999999999996</c:v>
                </c:pt>
                <c:pt idx="6">
                  <c:v>4</c:v>
                </c:pt>
                <c:pt idx="7">
                  <c:v>3.8</c:v>
                </c:pt>
                <c:pt idx="8">
                  <c:v>3.8</c:v>
                </c:pt>
                <c:pt idx="9">
                  <c:v>3.6</c:v>
                </c:pt>
                <c:pt idx="10">
                  <c:v>3.6</c:v>
                </c:pt>
                <c:pt idx="11">
                  <c:v>3.6</c:v>
                </c:pt>
                <c:pt idx="12">
                  <c:v>3.5</c:v>
                </c:pt>
                <c:pt idx="13">
                  <c:v>3.4</c:v>
                </c:pt>
                <c:pt idx="14">
                  <c:v>3.4</c:v>
                </c:pt>
                <c:pt idx="15">
                  <c:v>3.2</c:v>
                </c:pt>
                <c:pt idx="16">
                  <c:v>3.2</c:v>
                </c:pt>
                <c:pt idx="17">
                  <c:v>3</c:v>
                </c:pt>
                <c:pt idx="18">
                  <c:v>2.9</c:v>
                </c:pt>
                <c:pt idx="19">
                  <c:v>2.7</c:v>
                </c:pt>
                <c:pt idx="20">
                  <c:v>2.4</c:v>
                </c:pt>
                <c:pt idx="21">
                  <c:v>2.4</c:v>
                </c:pt>
                <c:pt idx="22">
                  <c:v>2</c:v>
                </c:pt>
                <c:pt idx="23">
                  <c:v>2</c:v>
                </c:pt>
                <c:pt idx="24">
                  <c:v>2</c:v>
                </c:pt>
                <c:pt idx="25">
                  <c:v>2</c:v>
                </c:pt>
                <c:pt idx="26">
                  <c:v>1.9</c:v>
                </c:pt>
                <c:pt idx="27">
                  <c:v>1.9</c:v>
                </c:pt>
                <c:pt idx="28">
                  <c:v>1.9</c:v>
                </c:pt>
                <c:pt idx="29">
                  <c:v>1.7</c:v>
                </c:pt>
                <c:pt idx="30">
                  <c:v>1.6</c:v>
                </c:pt>
                <c:pt idx="31">
                  <c:v>1.4</c:v>
                </c:pt>
                <c:pt idx="32">
                  <c:v>1</c:v>
                </c:pt>
                <c:pt idx="33">
                  <c:v>-1</c:v>
                </c:pt>
              </c:numCache>
            </c:numRef>
          </c:val>
          <c:extLst>
            <c:ext xmlns:c16="http://schemas.microsoft.com/office/drawing/2014/chart" uri="{C3380CC4-5D6E-409C-BE32-E72D297353CC}">
              <c16:uniqueId val="{00000004-282E-42BB-AD3E-ACAFEEB6276A}"/>
            </c:ext>
          </c:extLst>
        </c:ser>
        <c:dLbls>
          <c:showLegendKey val="0"/>
          <c:showVal val="0"/>
          <c:showCatName val="0"/>
          <c:showSerName val="0"/>
          <c:showPercent val="0"/>
          <c:showBubbleSize val="0"/>
        </c:dLbls>
        <c:gapWidth val="219"/>
        <c:overlap val="-27"/>
        <c:axId val="919472623"/>
        <c:axId val="1045482655"/>
      </c:barChart>
      <c:catAx>
        <c:axId val="919472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DO"/>
          </a:p>
        </c:txPr>
        <c:crossAx val="1045482655"/>
        <c:crosses val="autoZero"/>
        <c:auto val="1"/>
        <c:lblAlgn val="ctr"/>
        <c:lblOffset val="100"/>
        <c:noMultiLvlLbl val="0"/>
      </c:catAx>
      <c:valAx>
        <c:axId val="104548265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DO"/>
          </a:p>
        </c:txPr>
        <c:crossAx val="919472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96466492369417E-2"/>
          <c:y val="5.3885652287796869E-2"/>
          <c:w val="0.96315691558275873"/>
          <c:h val="0.76641864700276385"/>
        </c:manualLayout>
      </c:layout>
      <c:barChart>
        <c:barDir val="col"/>
        <c:grouping val="clustered"/>
        <c:varyColors val="0"/>
        <c:ser>
          <c:idx val="0"/>
          <c:order val="0"/>
          <c:tx>
            <c:strRef>
              <c:f>'Gráfico 6'!$B$33</c:f>
              <c:strCache>
                <c:ptCount val="1"/>
                <c:pt idx="0">
                  <c:v>WTI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1222057569618572E-2"/>
                  <c:y val="1.550073909467923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428-428D-BC3F-8E24E9FC7644}"/>
                </c:ext>
              </c:extLst>
            </c:dLbl>
            <c:dLbl>
              <c:idx val="1"/>
              <c:layout>
                <c:manualLayout>
                  <c:x val="-7.3909118699003462E-3"/>
                  <c:y val="3.4364799889217449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428-428D-BC3F-8E24E9FC7644}"/>
                </c:ext>
              </c:extLst>
            </c:dLbl>
            <c:dLbl>
              <c:idx val="2"/>
              <c:layout>
                <c:manualLayout>
                  <c:x val="-1.0589623120594572E-2"/>
                  <c:y val="1.3225320345124228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428-428D-BC3F-8E24E9FC7644}"/>
                </c:ext>
              </c:extLst>
            </c:dLbl>
            <c:dLbl>
              <c:idx val="3"/>
              <c:layout>
                <c:manualLayout>
                  <c:x val="-1.0695028862098572E-2"/>
                  <c:y val="9.409658331194106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428-428D-BC3F-8E24E9FC7644}"/>
                </c:ext>
              </c:extLst>
            </c:dLbl>
            <c:dLbl>
              <c:idx val="4"/>
              <c:layout>
                <c:manualLayout>
                  <c:x val="-1.0326170697352553E-2"/>
                  <c:y val="1.239641080208265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428-428D-BC3F-8E24E9FC7644}"/>
                </c:ext>
              </c:extLst>
            </c:dLbl>
            <c:dLbl>
              <c:idx val="5"/>
              <c:layout>
                <c:manualLayout>
                  <c:x val="-9.4382109313804908E-3"/>
                  <c:y val="1.2443441130765832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428-428D-BC3F-8E24E9FC7644}"/>
                </c:ext>
              </c:extLst>
            </c:dLbl>
            <c:dLbl>
              <c:idx val="6"/>
              <c:layout>
                <c:manualLayout>
                  <c:x val="-1.0378811637586572E-2"/>
                  <c:y val="1.2040743941415888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428-428D-BC3F-8E24E9FC7644}"/>
                </c:ext>
              </c:extLst>
            </c:dLbl>
            <c:dLbl>
              <c:idx val="7"/>
              <c:layout>
                <c:manualLayout>
                  <c:x val="-1.0378811637586572E-2"/>
                  <c:y val="2.1829257698113606E-2"/>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baseline="0">
                      <a:solidFill>
                        <a:srgbClr val="0070C0"/>
                      </a:solidFill>
                      <a:latin typeface="+mn-lt"/>
                      <a:ea typeface="+mn-ea"/>
                      <a:cs typeface="+mn-cs"/>
                    </a:defRPr>
                  </a:pPr>
                  <a:endParaRPr lang="es-DO"/>
                </a:p>
              </c:txPr>
              <c:showLegendKey val="0"/>
              <c:showVal val="1"/>
              <c:showCatName val="0"/>
              <c:showSerName val="0"/>
              <c:showPercent val="0"/>
              <c:showBubbleSize val="0"/>
              <c:separator>. </c:separator>
              <c:extLst>
                <c:ext xmlns:c15="http://schemas.microsoft.com/office/drawing/2012/chart" uri="{CE6537A1-D6FC-4f65-9D91-7224C49458BB}">
                  <c15:layout>
                    <c:manualLayout>
                      <c:w val="4.7676132843713796E-2"/>
                      <c:h val="8.1974897437807684E-2"/>
                    </c:manualLayout>
                  </c15:layout>
                </c:ext>
                <c:ext xmlns:c16="http://schemas.microsoft.com/office/drawing/2014/chart" uri="{C3380CC4-5D6E-409C-BE32-E72D297353CC}">
                  <c16:uniqueId val="{00000007-B428-428D-BC3F-8E24E9FC7644}"/>
                </c:ext>
              </c:extLst>
            </c:dLbl>
            <c:dLbl>
              <c:idx val="8"/>
              <c:layout>
                <c:manualLayout>
                  <c:x val="-7.7071290944123313E-3"/>
                  <c:y val="1.770528575170468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428-428D-BC3F-8E24E9FC7644}"/>
                </c:ext>
              </c:extLst>
            </c:dLbl>
            <c:dLbl>
              <c:idx val="9"/>
              <c:layout>
                <c:manualLayout>
                  <c:x val="-6.3447815611544049E-3"/>
                  <c:y val="9.409658331194106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428-428D-BC3F-8E24E9FC7644}"/>
                </c:ext>
              </c:extLst>
            </c:dLbl>
            <c:dLbl>
              <c:idx val="10"/>
              <c:layout>
                <c:manualLayout>
                  <c:x val="-7.8651757761504081E-3"/>
                  <c:y val="1.2466956295107474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428-428D-BC3F-8E24E9FC7644}"/>
                </c:ext>
              </c:extLst>
            </c:dLbl>
            <c:dLbl>
              <c:idx val="11"/>
              <c:layout>
                <c:manualLayout>
                  <c:x val="-1.2584281241840654E-2"/>
                  <c:y val="1.659125484102115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428-428D-BC3F-8E24E9FC7644}"/>
                </c:ext>
              </c:extLst>
            </c:dLbl>
            <c:dLbl>
              <c:idx val="12"/>
              <c:layout>
                <c:manualLayout>
                  <c:x val="-1.1011246086610688E-2"/>
                  <c:y val="1.360450237013260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428-428D-BC3F-8E24E9FC7644}"/>
                </c:ext>
              </c:extLst>
            </c:dLbl>
            <c:dLbl>
              <c:idx val="13"/>
              <c:layout>
                <c:manualLayout>
                  <c:x val="-7.7071290944123313E-3"/>
                  <c:y val="1.4363193019654066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428-428D-BC3F-8E24E9FC7644}"/>
                </c:ext>
              </c:extLst>
            </c:dLbl>
            <c:dLbl>
              <c:idx val="14"/>
              <c:layout>
                <c:manualLayout>
                  <c:x val="-6.2921406209204426E-3"/>
                  <c:y val="4.147813710255270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428-428D-BC3F-8E24E9FC7644}"/>
                </c:ext>
              </c:extLst>
            </c:dLbl>
            <c:dLbl>
              <c:idx val="15"/>
              <c:layout>
                <c:manualLayout>
                  <c:x val="-9.1235195233739293E-3"/>
                  <c:y val="1.0882471309264124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428-428D-BC3F-8E24E9FC7644}"/>
                </c:ext>
              </c:extLst>
            </c:dLbl>
            <c:dLbl>
              <c:idx val="16"/>
              <c:layout>
                <c:manualLayout>
                  <c:x val="-1.3697746957083522E-2"/>
                  <c:y val="1.4827733067255053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428-428D-BC3F-8E24E9FC7644}"/>
                </c:ext>
              </c:extLst>
            </c:dLbl>
            <c:dLbl>
              <c:idx val="17"/>
              <c:layout>
                <c:manualLayout>
                  <c:x val="-1.1181443726939249E-16"/>
                  <c:y val="7.8903967968716755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428-428D-BC3F-8E24E9FC764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070C0"/>
                    </a:solidFill>
                    <a:latin typeface="+mn-lt"/>
                    <a:ea typeface="+mn-ea"/>
                    <a:cs typeface="+mn-cs"/>
                  </a:defRPr>
                </a:pPr>
                <a:endParaRPr lang="es-DO"/>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6'!$C$32:$T$32</c:f>
              <c:numCache>
                <c:formatCode>mmm\-yy</c:formatCode>
                <c:ptCount val="1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numCache>
            </c:numRef>
          </c:cat>
          <c:val>
            <c:numRef>
              <c:f>'Gráfico 6'!$C$33:$T$33</c:f>
              <c:numCache>
                <c:formatCode>0.00</c:formatCode>
                <c:ptCount val="18"/>
                <c:pt idx="0">
                  <c:v>78.12</c:v>
                </c:pt>
                <c:pt idx="1">
                  <c:v>76.83</c:v>
                </c:pt>
                <c:pt idx="2">
                  <c:v>73.28</c:v>
                </c:pt>
                <c:pt idx="3">
                  <c:v>79.45</c:v>
                </c:pt>
                <c:pt idx="4">
                  <c:v>71.58</c:v>
                </c:pt>
                <c:pt idx="5">
                  <c:v>70.25</c:v>
                </c:pt>
                <c:pt idx="6">
                  <c:v>76.069999999999993</c:v>
                </c:pt>
                <c:pt idx="7">
                  <c:v>81.39</c:v>
                </c:pt>
                <c:pt idx="8">
                  <c:v>89.43</c:v>
                </c:pt>
                <c:pt idx="9">
                  <c:v>85.64</c:v>
                </c:pt>
                <c:pt idx="10">
                  <c:v>77.69</c:v>
                </c:pt>
                <c:pt idx="11">
                  <c:v>71.900000000000006</c:v>
                </c:pt>
                <c:pt idx="12" formatCode="General">
                  <c:v>74.150000000000006</c:v>
                </c:pt>
                <c:pt idx="13" formatCode="General">
                  <c:v>77.25</c:v>
                </c:pt>
                <c:pt idx="14" formatCode="General">
                  <c:v>81.28</c:v>
                </c:pt>
                <c:pt idx="15" formatCode="General">
                  <c:v>85.35</c:v>
                </c:pt>
                <c:pt idx="16" formatCode="General">
                  <c:v>80.12</c:v>
                </c:pt>
                <c:pt idx="17" formatCode="General">
                  <c:v>82.69</c:v>
                </c:pt>
              </c:numCache>
            </c:numRef>
          </c:val>
          <c:extLst>
            <c:ext xmlns:c16="http://schemas.microsoft.com/office/drawing/2014/chart" uri="{C3380CC4-5D6E-409C-BE32-E72D297353CC}">
              <c16:uniqueId val="{00000012-B428-428D-BC3F-8E24E9FC7644}"/>
            </c:ext>
          </c:extLst>
        </c:ser>
        <c:ser>
          <c:idx val="1"/>
          <c:order val="1"/>
          <c:tx>
            <c:strRef>
              <c:f>'Gráfico 6'!$B$34</c:f>
              <c:strCache>
                <c:ptCount val="1"/>
                <c:pt idx="0">
                  <c:v>BRENT</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467629413726089E-3"/>
                  <c:y val="6.75505755663072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428-428D-BC3F-8E24E9FC7644}"/>
                </c:ext>
              </c:extLst>
            </c:dLbl>
            <c:dLbl>
              <c:idx val="1"/>
              <c:layout>
                <c:manualLayout>
                  <c:x val="0"/>
                  <c:y val="-4.14781371025528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428-428D-BC3F-8E24E9FC7644}"/>
                </c:ext>
              </c:extLst>
            </c:dLbl>
            <c:dLbl>
              <c:idx val="2"/>
              <c:layout>
                <c:manualLayout>
                  <c:x val="4.5610587839521677E-3"/>
                  <c:y val="1.0902871266886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428-428D-BC3F-8E24E9FC7644}"/>
                </c:ext>
              </c:extLst>
            </c:dLbl>
            <c:dLbl>
              <c:idx val="3"/>
              <c:layout>
                <c:manualLayout>
                  <c:x val="1.0012926137700773E-3"/>
                  <c:y val="6.09108076348513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428-428D-BC3F-8E24E9FC7644}"/>
                </c:ext>
              </c:extLst>
            </c:dLbl>
            <c:dLbl>
              <c:idx val="4"/>
              <c:layout>
                <c:manualLayout>
                  <c:x val="-1.4676294137261395E-3"/>
                  <c:y val="9.4331734955357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428-428D-BC3F-8E24E9FC7644}"/>
                </c:ext>
              </c:extLst>
            </c:dLbl>
            <c:dLbl>
              <c:idx val="5"/>
              <c:layout>
                <c:manualLayout>
                  <c:x val="-1.881201412412164E-3"/>
                  <c:y val="1.46969777135029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428-428D-BC3F-8E24E9FC7644}"/>
                </c:ext>
              </c:extLst>
            </c:dLbl>
            <c:dLbl>
              <c:idx val="6"/>
              <c:layout>
                <c:manualLayout>
                  <c:x val="-2.7244473444442215E-3"/>
                  <c:y val="4.171328874596894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428-428D-BC3F-8E24E9FC7644}"/>
                </c:ext>
              </c:extLst>
            </c:dLbl>
            <c:dLbl>
              <c:idx val="7"/>
              <c:layout>
                <c:manualLayout>
                  <c:x val="-1.5730351552300241E-3"/>
                  <c:y val="7.818792143583593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428-428D-BC3F-8E24E9FC7644}"/>
                </c:ext>
              </c:extLst>
            </c:dLbl>
            <c:dLbl>
              <c:idx val="8"/>
              <c:layout>
                <c:manualLayout>
                  <c:x val="0"/>
                  <c:y val="7.041485322291657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428-428D-BC3F-8E24E9FC7644}"/>
                </c:ext>
              </c:extLst>
            </c:dLbl>
            <c:dLbl>
              <c:idx val="9"/>
              <c:layout>
                <c:manualLayout>
                  <c:x val="-1.775795670908164E-3"/>
                  <c:y val="2.67811593890499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428-428D-BC3F-8E24E9FC7644}"/>
                </c:ext>
              </c:extLst>
            </c:dLbl>
            <c:dLbl>
              <c:idx val="10"/>
              <c:layout>
                <c:manualLayout>
                  <c:x val="-7.2855061283963315E-3"/>
                  <c:y val="-1.91975188888821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428-428D-BC3F-8E24E9FC7644}"/>
                </c:ext>
              </c:extLst>
            </c:dLbl>
            <c:dLbl>
              <c:idx val="11"/>
              <c:layout>
                <c:manualLayout>
                  <c:x val="-2.0920128954201641E-3"/>
                  <c:y val="-1.91975188888823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428-428D-BC3F-8E24E9FC7644}"/>
                </c:ext>
              </c:extLst>
            </c:dLbl>
            <c:dLbl>
              <c:idx val="12"/>
              <c:layout>
                <c:manualLayout>
                  <c:x val="-2.777212145714086E-3"/>
                  <c:y val="-5.68838357413514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428-428D-BC3F-8E24E9FC7644}"/>
                </c:ext>
              </c:extLst>
            </c:dLbl>
            <c:dLbl>
              <c:idx val="13"/>
              <c:layout>
                <c:manualLayout>
                  <c:x val="1.0540574150388462E-4"/>
                  <c:y val="-1.54056986387985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428-428D-BC3F-8E24E9FC7644}"/>
                </c:ext>
              </c:extLst>
            </c:dLbl>
            <c:dLbl>
              <c:idx val="16"/>
              <c:layout>
                <c:manualLayout>
                  <c:x val="3.024427374603502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428-428D-BC3F-8E24E9FC7644}"/>
                </c:ext>
              </c:extLst>
            </c:dLbl>
            <c:dLbl>
              <c:idx val="17"/>
              <c:layout>
                <c:manualLayout>
                  <c:x val="1.5247599403542726E-2"/>
                  <c:y val="-7.89039679687169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B428-428D-BC3F-8E24E9FC764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lumMod val="50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6'!$C$32:$T$32</c:f>
              <c:numCache>
                <c:formatCode>mmm\-yy</c:formatCode>
                <c:ptCount val="1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numCache>
            </c:numRef>
          </c:cat>
          <c:val>
            <c:numRef>
              <c:f>'Gráfico 6'!$C$34:$T$34</c:f>
              <c:numCache>
                <c:formatCode>0.00</c:formatCode>
                <c:ptCount val="18"/>
                <c:pt idx="0">
                  <c:v>82.5</c:v>
                </c:pt>
                <c:pt idx="1">
                  <c:v>82.59</c:v>
                </c:pt>
                <c:pt idx="2">
                  <c:v>78.430000000000007</c:v>
                </c:pt>
                <c:pt idx="3">
                  <c:v>84.64</c:v>
                </c:pt>
                <c:pt idx="4">
                  <c:v>75.47</c:v>
                </c:pt>
                <c:pt idx="5">
                  <c:v>74.84</c:v>
                </c:pt>
                <c:pt idx="6">
                  <c:v>80.11</c:v>
                </c:pt>
                <c:pt idx="7">
                  <c:v>86.15</c:v>
                </c:pt>
                <c:pt idx="8">
                  <c:v>93.72</c:v>
                </c:pt>
                <c:pt idx="9">
                  <c:v>90.6</c:v>
                </c:pt>
                <c:pt idx="10">
                  <c:v>82.94</c:v>
                </c:pt>
                <c:pt idx="11">
                  <c:v>77.63</c:v>
                </c:pt>
                <c:pt idx="12" formatCode="General">
                  <c:v>80.12</c:v>
                </c:pt>
                <c:pt idx="13" formatCode="General">
                  <c:v>83.48</c:v>
                </c:pt>
                <c:pt idx="14" formatCode="General">
                  <c:v>85.41</c:v>
                </c:pt>
                <c:pt idx="15" formatCode="General">
                  <c:v>89.94</c:v>
                </c:pt>
                <c:pt idx="16" formatCode="General">
                  <c:v>81.75</c:v>
                </c:pt>
                <c:pt idx="17" formatCode="General">
                  <c:v>82.25</c:v>
                </c:pt>
              </c:numCache>
            </c:numRef>
          </c:val>
          <c:extLst>
            <c:ext xmlns:c16="http://schemas.microsoft.com/office/drawing/2014/chart" uri="{C3380CC4-5D6E-409C-BE32-E72D297353CC}">
              <c16:uniqueId val="{00000023-B428-428D-BC3F-8E24E9FC7644}"/>
            </c:ext>
          </c:extLst>
        </c:ser>
        <c:dLbls>
          <c:showLegendKey val="0"/>
          <c:showVal val="1"/>
          <c:showCatName val="0"/>
          <c:showSerName val="0"/>
          <c:showPercent val="0"/>
          <c:showBubbleSize val="0"/>
        </c:dLbls>
        <c:gapWidth val="150"/>
        <c:axId val="320014080"/>
        <c:axId val="320035296"/>
      </c:barChart>
      <c:dateAx>
        <c:axId val="320014080"/>
        <c:scaling>
          <c:orientation val="minMax"/>
        </c:scaling>
        <c:delete val="0"/>
        <c:axPos val="b"/>
        <c:numFmt formatCode="mmm\-yy"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solidFill>
                <a:latin typeface="+mn-lt"/>
                <a:ea typeface="+mn-ea"/>
                <a:cs typeface="+mn-cs"/>
              </a:defRPr>
            </a:pPr>
            <a:endParaRPr lang="es-DO"/>
          </a:p>
        </c:txPr>
        <c:crossAx val="320035296"/>
        <c:crosses val="autoZero"/>
        <c:auto val="1"/>
        <c:lblOffset val="100"/>
        <c:baseTimeUnit val="months"/>
      </c:dateAx>
      <c:valAx>
        <c:axId val="320035296"/>
        <c:scaling>
          <c:orientation val="minMax"/>
        </c:scaling>
        <c:delete val="1"/>
        <c:axPos val="l"/>
        <c:numFmt formatCode="0.00" sourceLinked="1"/>
        <c:majorTickMark val="none"/>
        <c:minorTickMark val="none"/>
        <c:tickLblPos val="nextTo"/>
        <c:crossAx val="320014080"/>
        <c:crosses val="autoZero"/>
        <c:crossBetween val="between"/>
      </c:valAx>
      <c:spPr>
        <a:noFill/>
        <a:ln>
          <a:noFill/>
        </a:ln>
        <a:effectLst/>
      </c:spPr>
    </c:plotArea>
    <c:legend>
      <c:legendPos val="b"/>
      <c:layout>
        <c:manualLayout>
          <c:xMode val="edge"/>
          <c:yMode val="edge"/>
          <c:x val="0.40770532072328902"/>
          <c:y val="0.91385872742462571"/>
          <c:w val="0.11263228977933414"/>
          <c:h val="6.999484625981514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DO"/>
        </a:p>
      </c:txPr>
    </c:legend>
    <c:plotVisOnly val="1"/>
    <c:dispBlanksAs val="gap"/>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3.7689669871984431E-2"/>
          <c:y val="2.7341157826969737E-2"/>
          <c:w val="0.95929186881942785"/>
          <c:h val="0.80629735551923931"/>
        </c:manualLayout>
      </c:layout>
      <c:barChart>
        <c:barDir val="col"/>
        <c:grouping val="clustered"/>
        <c:varyColors val="0"/>
        <c:ser>
          <c:idx val="0"/>
          <c:order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'Gráfico 7'!$P$29:$AG$29</c:f>
              <c:numCache>
                <c:formatCode>mmm\-yy</c:formatCode>
                <c:ptCount val="1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numCache>
            </c:numRef>
          </c:cat>
          <c:val>
            <c:numRef>
              <c:f>'Gráfico 7'!$P$30:$AG$30</c:f>
              <c:numCache>
                <c:formatCode>#,##0.00</c:formatCode>
                <c:ptCount val="18"/>
                <c:pt idx="0">
                  <c:v>1898.63</c:v>
                </c:pt>
                <c:pt idx="1">
                  <c:v>1854.54</c:v>
                </c:pt>
                <c:pt idx="2">
                  <c:v>1912.73</c:v>
                </c:pt>
                <c:pt idx="3">
                  <c:v>2000.42</c:v>
                </c:pt>
                <c:pt idx="4">
                  <c:v>1990.22</c:v>
                </c:pt>
                <c:pt idx="5">
                  <c:v>1942.9</c:v>
                </c:pt>
                <c:pt idx="6">
                  <c:v>1948.85</c:v>
                </c:pt>
                <c:pt idx="7">
                  <c:v>1920.02</c:v>
                </c:pt>
                <c:pt idx="8">
                  <c:v>1916.96</c:v>
                </c:pt>
                <c:pt idx="9">
                  <c:v>1913.04</c:v>
                </c:pt>
                <c:pt idx="10">
                  <c:v>1985.27</c:v>
                </c:pt>
                <c:pt idx="11">
                  <c:v>2029.29</c:v>
                </c:pt>
                <c:pt idx="12">
                  <c:v>2034.04</c:v>
                </c:pt>
                <c:pt idx="13">
                  <c:v>2023.24</c:v>
                </c:pt>
                <c:pt idx="14">
                  <c:v>2158.0100000000002</c:v>
                </c:pt>
                <c:pt idx="15">
                  <c:v>2335.4899999999998</c:v>
                </c:pt>
                <c:pt idx="16">
                  <c:v>2352.14</c:v>
                </c:pt>
                <c:pt idx="17">
                  <c:v>2326.33</c:v>
                </c:pt>
              </c:numCache>
            </c:numRef>
          </c:val>
          <c:extLst>
            <c:ext xmlns:c16="http://schemas.microsoft.com/office/drawing/2014/chart" uri="{C3380CC4-5D6E-409C-BE32-E72D297353CC}">
              <c16:uniqueId val="{00000000-2DF0-45A2-8879-3DC192157869}"/>
            </c:ext>
          </c:extLst>
        </c:ser>
        <c:dLbls>
          <c:showLegendKey val="0"/>
          <c:showVal val="0"/>
          <c:showCatName val="0"/>
          <c:showSerName val="0"/>
          <c:showPercent val="0"/>
          <c:showBubbleSize val="0"/>
        </c:dLbls>
        <c:gapWidth val="100"/>
        <c:overlap val="-24"/>
        <c:axId val="1715728975"/>
        <c:axId val="123598351"/>
      </c:barChart>
      <c:dateAx>
        <c:axId val="1715728975"/>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540000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es-DO"/>
          </a:p>
        </c:txPr>
        <c:crossAx val="123598351"/>
        <c:crosses val="autoZero"/>
        <c:auto val="1"/>
        <c:lblOffset val="100"/>
        <c:baseTimeUnit val="months"/>
      </c:dateAx>
      <c:valAx>
        <c:axId val="123598351"/>
        <c:scaling>
          <c:orientation val="minMax"/>
        </c:scaling>
        <c:delete val="1"/>
        <c:axPos val="l"/>
        <c:numFmt formatCode="#,##0.00" sourceLinked="1"/>
        <c:majorTickMark val="none"/>
        <c:minorTickMark val="none"/>
        <c:tickLblPos val="nextTo"/>
        <c:crossAx val="17157289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dLbls>
            <c:dLbl>
              <c:idx val="1"/>
              <c:layout>
                <c:manualLayout>
                  <c:x val="-2.1448039580204616E-2"/>
                  <c:y val="-9.00809273840771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48-444C-90A4-CF9586A45507}"/>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venir Next LT Pro" panose="020B0504020202020204" pitchFamily="34" charset="0"/>
                    <a:ea typeface="+mn-ea"/>
                    <a:cs typeface="+mn-cs"/>
                  </a:defRPr>
                </a:pPr>
                <a:endParaRPr lang="es-D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8'!$A$9:$A$14</c:f>
              <c:strCache>
                <c:ptCount val="6"/>
                <c:pt idx="0">
                  <c:v>T1- 2019</c:v>
                </c:pt>
                <c:pt idx="1">
                  <c:v>T1-2020</c:v>
                </c:pt>
                <c:pt idx="2">
                  <c:v>T1- 2021</c:v>
                </c:pt>
                <c:pt idx="3">
                  <c:v>T1- 2022</c:v>
                </c:pt>
                <c:pt idx="4">
                  <c:v>T1- 2023</c:v>
                </c:pt>
                <c:pt idx="5">
                  <c:v>T1- 2024*</c:v>
                </c:pt>
              </c:strCache>
            </c:strRef>
          </c:cat>
          <c:val>
            <c:numRef>
              <c:f>'Gráfico 8'!$B$9:$B$14</c:f>
              <c:numCache>
                <c:formatCode>0.0</c:formatCode>
                <c:ptCount val="6"/>
                <c:pt idx="0" formatCode="General">
                  <c:v>5.7</c:v>
                </c:pt>
                <c:pt idx="1">
                  <c:v>0</c:v>
                </c:pt>
                <c:pt idx="2" formatCode="General">
                  <c:v>3.1</c:v>
                </c:pt>
                <c:pt idx="3" formatCode="General">
                  <c:v>6.1</c:v>
                </c:pt>
                <c:pt idx="4" formatCode="General">
                  <c:v>1.4</c:v>
                </c:pt>
                <c:pt idx="5" formatCode="General">
                  <c:v>4.0999999999999996</c:v>
                </c:pt>
              </c:numCache>
            </c:numRef>
          </c:val>
          <c:smooth val="0"/>
          <c:extLst>
            <c:ext xmlns:c16="http://schemas.microsoft.com/office/drawing/2014/chart" uri="{C3380CC4-5D6E-409C-BE32-E72D297353CC}">
              <c16:uniqueId val="{00000001-1448-444C-90A4-CF9586A45507}"/>
            </c:ext>
          </c:extLst>
        </c:ser>
        <c:dLbls>
          <c:dLblPos val="t"/>
          <c:showLegendKey val="0"/>
          <c:showVal val="1"/>
          <c:showCatName val="0"/>
          <c:showSerName val="0"/>
          <c:showPercent val="0"/>
          <c:showBubbleSize val="0"/>
        </c:dLbls>
        <c:smooth val="0"/>
        <c:axId val="130984544"/>
        <c:axId val="130994144"/>
      </c:lineChart>
      <c:catAx>
        <c:axId val="13098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venir Next LT Pro" panose="020B0504020202020204" pitchFamily="34" charset="0"/>
                <a:ea typeface="+mn-ea"/>
                <a:cs typeface="+mn-cs"/>
              </a:defRPr>
            </a:pPr>
            <a:endParaRPr lang="es-DO"/>
          </a:p>
        </c:txPr>
        <c:crossAx val="130994144"/>
        <c:crosses val="autoZero"/>
        <c:auto val="1"/>
        <c:lblAlgn val="ctr"/>
        <c:lblOffset val="100"/>
        <c:noMultiLvlLbl val="0"/>
      </c:catAx>
      <c:valAx>
        <c:axId val="130994144"/>
        <c:scaling>
          <c:orientation val="minMax"/>
        </c:scaling>
        <c:delete val="1"/>
        <c:axPos val="l"/>
        <c:numFmt formatCode="General" sourceLinked="1"/>
        <c:majorTickMark val="none"/>
        <c:minorTickMark val="none"/>
        <c:tickLblPos val="nextTo"/>
        <c:crossAx val="130984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venir Next LT Pro" panose="020B0504020202020204" pitchFamily="34" charset="0"/>
        </a:defRPr>
      </a:pPr>
      <a:endParaRPr lang="es-D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'Gráfico 9'!$I$37</c:f>
              <c:strCache>
                <c:ptCount val="1"/>
                <c:pt idx="0">
                  <c:v>RESERVAS INTERNACIONALES</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s>
            <c:dLbl>
              <c:idx val="1"/>
              <c:layout>
                <c:manualLayout>
                  <c:x val="-9.4663167104111989E-2"/>
                  <c:y val="-3.766478342749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8D-4977-ADCE-4BEFEA376877}"/>
                </c:ext>
              </c:extLst>
            </c:dLbl>
            <c:dLbl>
              <c:idx val="2"/>
              <c:layout>
                <c:manualLayout>
                  <c:x val="-2.5217948795079086E-2"/>
                  <c:y val="-4.5752096528785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8D-4977-ADCE-4BEFEA376877}"/>
                </c:ext>
              </c:extLst>
            </c:dLbl>
            <c:dLbl>
              <c:idx val="3"/>
              <c:layout>
                <c:manualLayout>
                  <c:x val="-3.4735658695940475E-2"/>
                  <c:y val="-6.8466192877926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8D-4977-ADCE-4BEFEA376877}"/>
                </c:ext>
              </c:extLst>
            </c:dLbl>
            <c:dLbl>
              <c:idx val="4"/>
              <c:layout>
                <c:manualLayout>
                  <c:x val="-5.3782718476517714E-2"/>
                  <c:y val="-7.34567615605088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8D-4977-ADCE-4BEFEA376877}"/>
                </c:ext>
              </c:extLst>
            </c:dLbl>
            <c:dLbl>
              <c:idx val="5"/>
              <c:layout>
                <c:manualLayout>
                  <c:x val="-5.3782718476517714E-2"/>
                  <c:y val="-4.32098597414757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8D-4977-ADCE-4BEFEA376877}"/>
                </c:ext>
              </c:extLst>
            </c:dLbl>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venir Next LT Pro" panose="020B0504020202020204" pitchFamily="34" charset="0"/>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'Gráfico 9'!$H$38:$H$43</c:f>
              <c:strCache>
                <c:ptCount val="6"/>
                <c:pt idx="1">
                  <c:v>ENERO </c:v>
                </c:pt>
                <c:pt idx="2">
                  <c:v>FEBRERO</c:v>
                </c:pt>
                <c:pt idx="3">
                  <c:v>MARZO</c:v>
                </c:pt>
                <c:pt idx="4">
                  <c:v>ABRIL</c:v>
                </c:pt>
                <c:pt idx="5">
                  <c:v>MAYO</c:v>
                </c:pt>
              </c:strCache>
            </c:strRef>
          </c:cat>
          <c:val>
            <c:numRef>
              <c:f>'Gráfico 9'!$I$38:$I$43</c:f>
              <c:numCache>
                <c:formatCode>#,##0.0</c:formatCode>
                <c:ptCount val="6"/>
                <c:pt idx="1">
                  <c:v>14371.3</c:v>
                </c:pt>
                <c:pt idx="2">
                  <c:v>14169.6</c:v>
                </c:pt>
                <c:pt idx="3">
                  <c:v>13813.5</c:v>
                </c:pt>
                <c:pt idx="4">
                  <c:v>13798.5</c:v>
                </c:pt>
                <c:pt idx="5">
                  <c:v>13937.5</c:v>
                </c:pt>
              </c:numCache>
            </c:numRef>
          </c:val>
          <c:smooth val="0"/>
          <c:extLst>
            <c:ext xmlns:c16="http://schemas.microsoft.com/office/drawing/2014/chart" uri="{C3380CC4-5D6E-409C-BE32-E72D297353CC}">
              <c16:uniqueId val="{00000005-3C8D-4977-ADCE-4BEFEA376877}"/>
            </c:ext>
          </c:extLst>
        </c:ser>
        <c:dLbls>
          <c:dLblPos val="ctr"/>
          <c:showLegendKey val="0"/>
          <c:showVal val="1"/>
          <c:showCatName val="0"/>
          <c:showSerName val="0"/>
          <c:showPercent val="0"/>
          <c:showBubbleSize val="0"/>
        </c:dLbls>
        <c:marker val="1"/>
        <c:smooth val="0"/>
        <c:axId val="90118784"/>
        <c:axId val="90123584"/>
      </c:lineChart>
      <c:catAx>
        <c:axId val="90118784"/>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cap="all" spc="120" normalizeH="0" baseline="0">
                <a:solidFill>
                  <a:sysClr val="windowText" lastClr="000000"/>
                </a:solidFill>
                <a:latin typeface="Avenir Next LT Pro" panose="020B0504020202020204" pitchFamily="34" charset="0"/>
                <a:ea typeface="+mn-ea"/>
                <a:cs typeface="+mn-cs"/>
              </a:defRPr>
            </a:pPr>
            <a:endParaRPr lang="es-DO"/>
          </a:p>
        </c:txPr>
        <c:crossAx val="90123584"/>
        <c:crosses val="autoZero"/>
        <c:auto val="1"/>
        <c:lblAlgn val="ctr"/>
        <c:lblOffset val="100"/>
        <c:noMultiLvlLbl val="0"/>
      </c:catAx>
      <c:valAx>
        <c:axId val="90123584"/>
        <c:scaling>
          <c:orientation val="minMax"/>
        </c:scaling>
        <c:delete val="1"/>
        <c:axPos val="l"/>
        <c:numFmt formatCode="_(&quot;$&quot;* #,##0.00_);_(&quot;$&quot;* \(#,##0.00\);_(&quot;$&quot;* &quot;-&quot;??_);_(@_)" sourceLinked="0"/>
        <c:majorTickMark val="none"/>
        <c:minorTickMark val="none"/>
        <c:tickLblPos val="nextTo"/>
        <c:crossAx val="90118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sz="1000" b="1">
          <a:solidFill>
            <a:sysClr val="windowText" lastClr="000000"/>
          </a:solidFill>
          <a:latin typeface="Avenir Next LT Pro" panose="020B0504020202020204" pitchFamily="34" charset="0"/>
        </a:defRPr>
      </a:pPr>
      <a:endParaRPr lang="es-D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entityId">
        <cx:lvl ptCount="13">
          <cx:pt idx="0">11</cx:pt>
          <cx:pt idx="1">46</cx:pt>
          <cx:pt idx="2">51</cx:pt>
          <cx:pt idx="3">187</cx:pt>
          <cx:pt idx="4">32</cx:pt>
          <cx:pt idx="5">246</cx:pt>
          <cx:pt idx="6">54</cx:pt>
          <cx:pt idx="7">166</cx:pt>
          <cx:pt idx="8">182</cx:pt>
          <cx:pt idx="9">106</cx:pt>
          <cx:pt idx="10">185</cx:pt>
          <cx:pt idx="11">99</cx:pt>
          <cx:pt idx="12">65</cx:pt>
        </cx:lvl>
      </cx:strDim>
      <cx:strDim type="cat">
        <cx:f>_xlchart.v6.1</cx:f>
        <cx:nf>_xlchart.v6.0</cx:nf>
      </cx:strDim>
      <cx:strDim type="colorStr">
        <cx:f>_xlchart.v6.3</cx:f>
      </cx:strDim>
    </cx:data>
  </cx:chartData>
  <cx:chart>
    <cx:title pos="t" align="ctr" overlay="0"/>
    <cx:plotArea>
      <cx:plotAreaRegion>
        <cx:series layoutId="regionMap" uniqueId="{E7AD79C4-575D-4A69-8822-36228F16F3FF}">
          <cx:tx>
            <cx:txData>
              <cx:f>_xlchart.v6.2</cx:f>
              <cx:v>Tipo de Cambio</cx:v>
            </cx:txData>
          </cx:tx>
          <cx:dataId val="0"/>
          <cx:layoutPr>
            <cx:geography cultureLanguage="es-ES" cultureRegion="DO" attribution="Con tecnología de Bing">
              <cx:geoCache provider="{E9337A44-BEBE-4D9F-B70C-5C5E7DAFC167}">
                <cx:binary>hHrZlt02suWveOm5aWMGWOu6HzieMedMKfXCJaVkEiRIcADB4Y/6O/rHOlLlVeVyVbtemIeHeTgE
IvbesYP/87b+7c18/zL+tLamm/72tv76oXKu/9svv0xv1ff2y/Rzq99GO9nf3M9vtv3F/vabfvv+
y7fxy6K78heCMPvlrfoyuu/rh//9P3C28rtNvrgvaee02+7n7+P28H2ajZv+8uj/5+BP33+c5mnr
v//64c3OnXs/Xalt9+H3Q8dvv37AQnz46Zc/nuL3gzdfWvjd9f/+n1W/2X/7xfcvk/v1Q6DEz5Jg
KoRShBJGcPjhp+X7j0MYq5+p5EwhwbHinMkPP3V2dNWvHyj5WWIhuZJEISIpYx9+muz8fgiznzml
TIQEIUwZkfIfkbmzZitt949Y/L7/Uze3d1Z3bvr1A0cffur//m/vz8aRpIRSgZAQmBGCFFyof/vy
ANGH/8b/a6Qe666rhqtte5qWC0s8Mu6hnVf30Ew0oqO8qyRbr0zq7e8b8Y9PlO5DzF0ZxMvu8625
qf2u36pAbDER4Xy7G4pOIS2HDDlkXhZWPJfGpo1TcxhNRJMrx7I6O6JttLSje1S8W+5axpO1l2HU
Go9S+n61oh/Hw24GH+9zc2OaiX2vzXr03dZ/lno6iW44I1mNbcI3WeWzXKqoDPfpVnjUZ3bVXazf
d6t5ffjDYv+HAGKE/xxBWDjKpBSMq5AKCtnyxwjqRZuqcb2/aKH3OdmMHW67YKySuVrVwZGpvQ5F
P0ULlUNEkWvviqbZb9pWq8iX9Zyso66akxAlnzL1jRTV1wpV3V2xkfYuZK0/NUzlTVnhSy/0loRo
HWL9vqvZbKNe1t15Y16eG41MPBcD/YgGHcRO7pEbrfkU6Ntlk/1rRzp9HHY1pm079GnNW5wTx1Uk
G4LvvQ+Wg3FcR7aqhrMb6v4y2a2K9skdZsKDy97q7W6r6HqHQt0lxUr2lARLXG/WRwFtmvvSbWuu
GutPFe27K4Xfp3oJz+VM0DVg65p087g8/Pike7o8dFvu20LFbhDkxRnWRISU4dtSVqkMjSwjqtt0
JPtyKgIl497U/FaiNtvrYD9302az0u/nupHt04/NMuPjSOvw1rK5iZyXU64h+Odpr10y93r77Mvy
WA/PQdGr70zNsR1XraOqGKOZLPi33Ux3agvcF+OWKRr8hl+81jxexbokf505/156ikrCFeISif+Q
OARR7vBi8IXuPUHx2BYumgdaPXrh6lu3m6xwc71EBQn1ObAF+krXYIpN2c6nUKw8mlvvnzAt8Z2v
Sf5jj4V4SFjt16SsOjFFyCvxbDx5xUjWW4TMtkbM+HaMbKuHs08HXYvvvu9tFIyYPLn9Fmmv43Hp
6TMVoz/SIsSxZ54814Pyx2XgOF5cuhAb+UqfMB5CFfVCyrPm/dsiKZbxHsApWiVtIli3xcW2o0uh
WnzB8uWvg8jov1YfRjSECGIucEgYDhXA6x+rj269gXTt27NCgA6tkyla/fDgWkKeiz1MA1YPD4a7
k2ChuzGhemr2ZfusyrBMzEy3ZBS4jsd63e8HtJgIG79/YaW0EXZjdx92xlykkn2yD02M5y4KWzrc
EF3GmjTd3T83kNgqbnEv0wrz9g43CR1RcPN32JHTM57C4hhu1ZBsTeXyRhb0ppImyHjb7hEfenZT
uvn5r8Mj/wxOYcg5JwQrChEiWPwJ3htqGOkp738HJ1wI/tDhpUyGomDX3aD+SqrWJs4ycq1qp9fc
0WLPFi3RwxysYaw1bnNZtPjhx3fy6zpp9+AMQHy9d7doKCGBibzKEY/3nCwWHp0Ckm2q+hL6pj0S
L8hzwysZs9oOSdfVHsDe8aeRoU+abgYwMtRpxYLwbmGx0nK8L943Y6f3GLsdTtapLYyMjp1u2rd9
b4BwcP3gqUZnSyxLzeLrO9SoKfKDWO/WdR+PZGvGhMqy/zjXhifVpsmh6US8UIpexm6PZq7114B1
c7Lzsr0QyQ4NKv3VBHY7BrX7Xr7DcPgOwz8+WeW/W1JuR7v0179eJ/andcKIQBorIPYQYwHbP5EI
thtmwUrwucDjcN7G7ZUtrv1NyjpSwdR8q5dqi5Rq+WPgxBqR0smoYWGfwer3Hw3uTVwXejubWtmP
bgyOZIiJ5/52mUrxuO8LTtxkZcaZvdUbRigeXHVuZdDdOMUeOab2yEXEFC1eh9KqqNDDdkNFv56q
krVxjw9C8eJG4GW//bGplK0vIcIH6SV81czi8F9iov6ttBXmXCklQaa8f/jX0u50VawGrnXW5ls3
U30VJfKxmdieDMqKeHS8zBZa8cfFep2uHo/ZwniQYrvbHMCVPnNbfazGqb0DgNqi0Mz91eyEfhQy
berumwvVeggmY6/a8nKNVO/tVc0LO+5E7M9G8D4LPZ9O2LbDnYWci1vRiLctfJXlYL5yEdRJMOky
D0ZkI43C5WosFA3t7Pa1nUm0DmX7ue8FScdx8SfKbXgfBK6PlomvX0m7P9NA/hdiYeTfAychhQSS
iAuiyLvm+4Om63YbiK7e3Bkza27XggBXTKvpktI4/HUzg4omGgSJHdbqcWyYj4EZ2wjTYHrYCC1i
yWyZD+voHkLJPi5h0yWUjsPN1ug+WeQSPreaqUht0xLvXCwAJNQe2NCwSK1NHzWK7k/tsFVZFTTl
ZQRFkfKZ15lZUZMOpbNx2Ln1ErYIZMRYX5r3RfGziipX+mexuS0q2UTTnW1lMhNRfP3r3CL/gTY4
CxWUGig2xv+Mi23HOj91y3AWqmuy3qnlQUlxsbYOPpLF2KNzhiRkEUs0rG2bhBaYt9nn4k2fKEPN
t3Gd+7gYkb4TZdUDDZZr1gvzLMiUq5GWJhpZY08biLU9tmWNsr9+Av6nJ4C7p5xAbTDOQEuz9w7h
j4vMu3AbhR/XnEnHEx2Y9b4htY+7Yao+U8GuwJfsN5BTCZrJ9CYUWaOQl/0TXyqeqn7wSTUsLml9
B7tadk9+BIyRvJ3eZqeTeR1MUs1lfxUcTlvYmVxHg+StDXYU4cVNX6ahKqPJDvXDxHp+JjNfYion
F/UNc1+sJZngZfF9sN3dqus6DnE57Xdc+S5TpUbRgBSoijAg53/uBm6j59UV+9+PcjmhyO4Ko7i1
izn84NvmnXm9rqJwIGP013Gl74LhDw0R5tBbAVOqkADuvLdZ/xrXoSiFKhlZT92y4MMarNM93WiV
G2LWyIswngBtErwLHnMeLNdppn1SldN4VCjYIudG+TI2eoxnW7unoCu6xAZcJfsytbcNrw/W1PQb
IeKxNsP2JVg6EL1thT512shIh8blHadLigso0LFmn3Y5bxlcqT2uvW3vcajzmcgLDkv63LXAdu97
pEKgd5Ro/ks4CP9zOCCzpIJUASSB0LD343/AkkAwQ8NtGk4iwPWaAyeXNxtL2iXgD321RJPaKhyJ
qmkyqxYVYTnam30ffyMSq2hBhsZGr2MOKeUeTDdDazk1QE1BLJXqP1pLxbd230js5+qt3nqlojnY
nr1h3X+pGAzt9L+uLGNCQsssSAhKiIg/wWKANlgl2vWnYl7wfa+/LIjur2s33tJp1vm4jvyx1Gtw
Zp2romZwPGrKtoz7denmeFekPwrAuWhq5VVsBZfJ3EEH8df5hzFB72T/xxQErwBjHGJOQJQi/ONB
/hDzSfdrYYPe57wwkVlpUvPweRER9Cp3ZMOHyl1n+6h0nw0aH0aJk3Hv4kKPEWvMjSfiVG3racA6
c8gmpeuvtSwPVJmo3t3jSPu0eycgcoafXhzBN9U63+ixiPpp/mwr+nxb4elLw4ZbUhbHirhrvahr
iwGK3YWMeySGSLwu/ZzaRtwY0kTFUGZ1pz45hkGj6Xxvy9z5Iq+KiLji0g34iodbDjw0BvTUuCXr
ZZBpZ1Pil1Mln2nTxhsDlY39004GyPwWgg2lsfX6AB1utIs9Gam8Nb7LG0rTZiyTpfke1q+1em23
Z6oTWUQzPZviyPtDuabDGq+Psonrt62JWpGg9qaYNhCIt+bOwsNWNRD208h/W9QSVdAAVUVeAj1V
0/0Y3K7sJQhzHOZj+BUFj8VYR7M6U3+qXZtM1QH0R8MTww6TiOs+kTxXi42K1UeyDDOqXDLF2m6H
eoXFqqBZXUm27sFHPzRHxOoENejYM7jCdK7Icmh3dC/QkPfapNzSh0LYJ8/pFW9t3jMThexYNvKg
tzldau0j4MqD9nWO5HQ/mf1E9gn6f3a0Wj4xQEa/F9HeN9AxL5GZpqz356lyMZefyyC4q0iXyfZT
X9CrwXse1vN92bKkr1k6SWiCZqMe0Rr1fj1wSg5jQ2OOWAtSlNzMmma60VGxT6AKt4jbT6Ht4/Vo
2BqV+DPwYrSjKgrI3bqHES7bqC/vpvGlIV1UhVPkWBnJCk6ml0/l1qRqvzV1dWBzcanuirJ8KXd6
KSvNoqVZfjMzOEih+KpLfywVi4IyTI1yMUnXuQgiZiVcbU/EWICamM/bBulSnouXqfyoWhNRflrZ
M+9vVx+D/iDPrIwp+9IGVaJpGQfbt3mzkB0yC0sbNTVPG21iiz/NnQav6dHTIQ6NirYgpeCbsCc3
vjYrkNahLz9P4s67J08T9bKUJpsc9HL3OqiyTZ+cA4MlrcJTEI6xq24IOZfDM9uhJSnaZAldTuR5
MCyuw+NeZLM+SQimgf6oeBWvtjwxemfwK/DF2Eb2s2/iyebLlLluiAwOYz6NILhsFTG+vd9L0brE
ySrWgT5S0wFWlImu9qRvQjh5m3g+RiPqUzROkXDTXaBJ3i8vqClu5NzE6juhLl8bdGj4ltUkiH/0
cEWY1i6MSqoPjeMn+AuPOCe+69JqrhMIw0Zs3jGXgleYTjv8l04JRTEKWMLNfASVFYM/ljee5Q4U
6ILWI4X0bwqwAet7OwynbvA5wzyuRZeuk4/FAI5dOB8Dg1LpwyQog6gZ67OsUbThK/Tnx6nub1SH
70QhjgOZo2r0l8mRky9Rxhx7LFebby3L382QpQXuNih+L+0y6JKgLmPRmWhfLphlM+ag0VPVHE1w
21b345yWfdzbk60OA833Od+HYz3lIHnG8tKjqKxOBKpiv1Th52VcY7O9kOZNY3wSbo66sU/DyuSc
Boln7N0bva7bkFTFMMYjeAJb62XaQ9GdV6Mg2GP90krlkwkXxWvH21xjSxK6bNOVbe67WdfgCfQv
zgBmzMJpSoYWJHsl7luN5og0LgKKavKw9U2297e1KtZsNKBXlsCw4+DxnPB9/NrYzdxpLJbHcF2O
Qw29W11xwAfPiiMOA50g1Z4oGtlD32wimgp0XPUuj0GnbErrCh3kXoE3HOpnI9l8O8jwSEOZY4+G
T60a1mwq6iYfbdgc+3FSCQ38K1h8GLzQ2xChOWPb1MdaBXk18Jz4cPzkQGQfQ6zDZDTj9AkJz6Nt
kO0VtR15MbyMfvxbr7w8bUGtQDbAr8q1BTGoJ3CvXAAWqlyBYLZzTSr3celGcmktuDOyXl7oKtp7
u4LSBfEWHlfC/CcGcnyZFvG8qn2/2oXhyDRo+bSEq0pWMtsjeKU3K8LrwzSV2Va5Mdlnv2ZUQ1ZM
vvx9Q2uvsrWtrz++t3sYNBEqywoSayIyVxsHPTStOdr6I/OsP9VlvUF1ch3zf5xp5E00EAIRm5rP
BdpQqoICJ4UCc22ca5SKsvliyfr7NX/88Mfmx3f/3P1xW//8bhMqb0socMesNVGlEbj0rejjMiiC
PaVGdaeSv3cnbQuNymIbu8dypO802ankxyH9fvzHpupauJMfHzv33tjYSSzxOs91XCvagTNrgpxo
eiOCLh9mlJnZpdYUqWX0WI/3Ak7eVsvJiwBsVBFhXkUOrxlobPDrynQvXNKMa+r7OhUj1H7pbhZC
gVinpO6GeCZb3FmaMbscUUeOAXmdEWgifF2kzOcA37QFKJCZR2rO543kRfW5JuBgOJZ5YzKCUcYH
lrFqe7IDPS4tLEGHo33sATjDh8nuJztV+dBVOfUAGCFJ0DbmdmpOlr1732MOwTxMA2iBKX+HK8tk
OiCStNhHopdxrZsrGW06sbNR1WUjOvO0Tm0tAASnLHAsl0GdT94kJcw1unq/InDbYXiUgHOV2krk
DOrXbEs0NnO0dzzHrMnbGudBwfK+D9Mt3llzLHvxuefu3C46C+ch6b2LcV1f9z042iEAXg2SSou7
ntW3YmW3mxijNVxj0L63WzifvBtObdBdGaKPfh+/DGBUjuNHMwNPFftLKfev3DzP0uWgzi9ymnKv
4D4Ivq0Cd7W6v9NiPpb2BprD3EnzY/Fmr5IAgM+35BDUwWWZgDUmoBsSxpuUGdme/Gqylk8JzGBS
3i5Z60i6eZLiskhDwuO+D+LCN4dR7Seo/dsStEpYNZ/Cenu0nTvgbsoRyquS52EIjAyTnKXNzPcG
uZOEmm1WlleTz3WBsmamFzmSrDJljta4Uu4EruRRm/4kAdB406ebGkBMqiyYutN7N2xBV/AwN12f
tgFKXaijrr3sCOQQHVJCXqHHjWq+Z2AIJGweE6twhChKZ+/z2QZRuZ2CjiacBMm2qUShY2jnEymr
XBQ+ly3KQkdP3AI2f1qwuhtEH3lY4RLZPIBaMHTN0FI/YrjBBUEJuSmrbQtVlpNVZ0HdnOWmLjgw
maxgBNQDNGCbg0sVvT/2vO5pp14QKAxs6zScu1QyAVyPYdSjE+GCyL+rVbVkWE1nQdezFUHSNUPc
yvUwzne76rOuDhMXAj6A/ubTnBDTpLoicbGzrIeebwmg74V2NiyDrPCQ1vUIDkg+tmUq9wWi1xxF
k8CS5gj0SzigPCDbJVwH0JroYSD6PA724rVJRAfQrsPcgrgHhXpkn5uhOIi9v+7lFg0AlJLjZ+iM
jqJ15wLhbFY6BZxO9wWd9nXNBLnvt/G09GvqiE+G+XMoZQQNcrKJKgsLebOh6hE6ik/IutveVs+t
jcG3vRVFl3s2QrXbZ1uNCbhUB8TstfRwy57kcnm0gz7MtEuEafM2CPIRppCl3g6EWZDwONsczEgc
wCqPlrGIay9jv+8wy7sPEMDUxI/tO8dWKLfGnPhI4mFeUr81J0XLB+v6C3cfg51d6uVmIm32Pkdj
u8zaEnKNchA+6oTn+rT7DUSPiEPEDkD2+VZvF/Csnga2593en7x9EWt39PX+UO7rmxHjMZz1uQ2H
O1ghL9tsLnhiO3rseXGkMJqD1TxXo7wfq7TIlwbfVU2Zk2aFZR1zRpurJiJp9zL1uE5RCM5F9/Vd
5xPSH8AqTgib86IJDjv48khnA+BvGQZZoABhep8GmqUtNnkLAqldM9936aimowEIrOU9zBBSPARf
hrA4hLs5i6A4EjZlwkD9W1hHwObNTDHK3LxHxlQRMey0Rq4YvsA46nUY2cnO23UuyHErOuCSkxF7
DPSSrm08ie2sggUQccrliKJ9LaLAfKKQIG0XT5NMlqXORrmd7EJvu+222vn3ZXlkXX0H3WrEpu5h
q/hRq+MqaA4+1cCaS7+h48iWbNc8kegrGsVhm9ZjCJMtS9sUDISUO54PtkmRmpJAecCmByHL26ab
T22/HGF+n3AxP3DZRxu51AyaAnCxYGTBYOSQFTBrKcYFNHE2Mn/oizIvW0hgmKwo1n8ei6zWJIVV
j43ood3G2brYZCxo5IMqFqjNu06m1PJYFu46hCuM/HpoVQdzDdfq4hA6EUYva1jFDKYm4Jt/9L56
blb6WDEQKwXtD2yBUc7NBsKDgd8g6uAwtPUT6MF7NrCHhoG7b+bIhg/wLsEtRyZq15uyOKkF+DAj
7jMqaSr6i1jSMIjhjtfmVo3P4ddiua+hDcU8H+ungpytyRWarkiLrBH6grR9DmT7MOE+7qSB2eR+
BkA+aqROzLWfDJbfvCxf2QrEiupTNVaZMfbyzn/rMJ/evQZjt7gP3UEKuJmKXTGXD928nNfpsQfk
CNKu7NLeBjHeTey9gV6EH6ZHFkxHK3iyB1vOdnfki3mQowNfYznOlUwDVT2J6RXXexL47UicPSK0
gQPiMj01yS5dWnB/4r07tm2KCugtqyneCn3rqu5lI/4GTPks8DCoICofi/20tvfl5A/t+mppeMG7
PQSFOXBSHjAyWSVF2hhzGEBsSvpinsYduJ03iSLnzrxLl7qNytI+70zcrkt97rm+ruEctYrnzdIc
fKGvNVY3DVx63NcbDE2ObnXq+QHEZOIroE8DDklHDmDT3MDbHw8w2j6OlX/og/Wud9VJoeogH/Yi
Zl1zDQpZRQNFGeqLFEalpw6BYNs0ZF6Y90N7FU0D7XnwFATFtQrwod/dQZXdgasuWoriKcDqhYT0
DoZDD24Vt3pobhitYeQqIq+7tA7cfduG15ZWh526k+1FEuDyoOo6NwG+69/75RFlBd/vDHGHQW43
Je6et2K/b+r9QtvIBO5O1uwJ3q24GA4aztAjW6ALGqDAwKhSUzaH4rjI8mFetqtW9qIIP+7jRXlx
WgOVY4sPqBiew9a9qOLNlEtUTuAGlNMtFolfl7xF69l05WGS63mALFhWFDPPY+wb4P3tI92LQ2Nc
VLTda1/zj+Cg37eoeJ6wfZgUaK93pNTo2kLPuFn0Ckj5EoKq40ORtEGTCJhAhMX0KvbiriznI3b2
AK0+sdOpGew9cvisqt9Mt3zR8HbN3s93U2dz7UFXVP0VkzrthwNausSX86EMq8cZ5qaDZaemrAEI
2AkP8gHeP4KzjC9O2hsysxTecYhMfXRMHJYBZXNd3qtWJc1mbsYgPE0a34/1FBcrT2u7XWDOFxnU
PZRd9bmr5EmA1H9PcVSXn43wx2aeU7zIh3lg55UeAw+z9n09i3A5G2PulBTnCZrCdX1GQI1zN2Qd
nAFcwre9K0/9AF4EKeJgjfnsEgzlFQ44o7LINBkvc02OMCgz80tP5FGx8mHh02Eu5Bkc5GnRF6AA
UOnDAjBD6sgGNAnl66ho5rb+AsPvk2fkPG8G3Hlno62OvKk++kl/Yg19lKXMg6WOYMx028sno/hZ
zvpqFTlO1FxgNnT1XF4QK05FGByKLd/QFMs1iGeFEoRzT0XaYZGGw5rLtxUmHttCUydF7Os6HZv9
di7RXQ1lXEKV7hTeO6HXsoI5bdFFve1zI6YjDLoeZyTPZcczroprE5BUd1tWio9WyFNfrXnooMX/
iNl+LtYhR6DgiTIng/ZTQPr/R8d3LMmKc90+EREIhJtiMklbWfaYCXGsQAKEE0I8/V1Q/XXHP7gT
BVJSUDhp72X2fYiWZ4VEFjlewjnwOp9fIrPc3RCzNj9WNoLWFehHtV5A431Y+N600qnVM3xXCAEt
B3HOdPKnGqwCOYtrq80h8PwcGE5bJy6W0Mo7EF1kZurx1ZQn5L5WQB7BpJO+UlhW1I2M7VMj8AqP
7GIgspGu+3tupwvEDi8CMMUogtgtnERW9mOM7KfAdd/rmmCe1n/mJcAEG0HfVOdKZN7yUdv0VDfr
E6i2m6pm4HBFF/dln0dNnelGPltr+B4EwQu4xAfR1sEQ8VJDFjC7eVPfl4XF8yTOFtdI3IE2NySf
zbQhmVfa6kx0NA4axNojPfvecpmb9YVE/Am5+L1m5ZWq5WQPP5aqvM4F/WYa8+Yp51cwOblPTa7n
4ipamruzOkvAsnOlLtp4Z06+WGpOwgaTGC6gc8F7KAjj+IiZarqcuqi7BLS5BE4HviNMA6s/UhVg
WWuvvMaaYIPQXr56kfe8hO23tbW+Voo9rIJlwFbNEaKEDHDXsiDeWrLur/KWtDNPAUA31/ayHsFE
j2mvMoiBKD9Ojo/cTd0j30mh/0uL3srHuTxI94/V/B1pnxa2/VQjchvx6vm9OFTIgwB1WMFxYf1x
KcYDcVQehEVW2OFxRBBMwNaJ557KHyD/TqEl8RZG0HzZqaw+8A1eMEE9HDXmlSQvlUbyI8K7bVok
j3fI54BHWgdSeFnQkpyxJXcWYEgtliIfIcY6X3lEco/8WPriKRDNrZjGq9AIVsyKnAxJ/QAApXXV
obEWP7FYif/Mo6liT9bsAhX9F1rZ0ZDIU8Ar9sG9v+Mke3dvdujmv64auzol9bTEQQvh2f+Be/p/
gZ/9GCJKi66Y88AGaqydElDAWAKFCExDEGiCCZBj1QJWQNMVcoyttplTbvX/jO1bbQNm/XPHSlDg
kBULAanPUL0Is7bnnlmhiBVpkbGEyxlBeH+eqrI/9wp4kj0OWJpJgBcVKp4zWYZ/mo4HNXRMex+Y
wRZY/e/3Atw+xJ5Lvg/RqOrOKuiw93+77IP7H/9znP8OsY6LioexHtP9Huzgz36bGm3cuGk5ZuTt
Nslg+uK2UXWwLZec94ZLt4gpVsgkIA3AJ1404FdJ87lVQzmJW2f6GEj/F7XdtGm7VfuW2m6FNbPu
VBcINTeEbX9k+6lMO/cZmLnfNS04KPd6AYIyOzIFyIB7ux+gdbY7+nms7dChx38VAfD5kvV4ZH2X
QHgYnYbtjKvnNZ+n3bf2sZ6EAfClFVQYr5FJ4BD7wf7bdx/jUF2Yz9Psv/CRB0jdxOsocPsnjcdT
0O1eT0M3HCwDGeRsRfHKzX3uxmNn+oMy3SEAblQ401FPLhCHKtZ/J+RJjemzaJ4TS3nID8iRjn3W
eE3GyXJUWmX2tCRiMW+9iX5a3a0gGZnDmD0N3By0X4Hk/wuJ2MN1RmRlOpPAxO0NVxDmbv5OBRjA
dT3Zarw0XB1YNaVeAARInAmr02DmmQG9DwrstDbBMxnkE9jZo3uqQIRWI8GDaR9ydS6dXV482d7q
wc7KqT1abkLcZB4RVBv/VKro0FoyZ4qd2VhkfFuChLjLi+5YXlt4K6NtUbRTFTiXgi93EfRvgFP+
etZBF/IyL5DfqUG+QgRwVh2em+oOlevlw7HmVTrNPBGVScpZxRbuR13JI4j4yzCsV4ngwW547ozR
mVrfitl/dktEsPPv7TashZ/5jUjxRkL/B4xu7bNiclJhhweIHo86VAiM/4z2cCz5Bfhazul6cPsy
U+rqzYga7SqtrSIuvDp1CUtsBCdmbJB2sbzzrKRD6CEgbu16kU5rA4oj+02s/iBW5AByvSpXpOUa
ppohkjPhsScBvnt+pJPIIKyKoQWJw1keOkCZU2COTJdpOLwVyK4EHw8SIUyJU8yWdzKh/8RdcPPd
ixssb3az5lRUbxOdAdXXqVmR25bkmffVdcscp9rFTcItn2kixraKHXt6YaWKiSyyYNkCSFAnKygt
OqX+rHMqh3iKaqwY5CgApXXjJtrxUo4ISIBotXsrWYM2sRlNaiCUom0PJS5vln2yCVJB2eS+9WW0
rbh1gZgplojyjYQvBDnK3EapdqOsXOa0ufETUOTYbpy4Dp3EmBqzaF5ZL1TTGDlDWjW/K++rX/91
JzdxQgTuy5AWQTqK9uBP3WG2nbxzp8SqVVpBIFf0AJ+7GcF6n9m6ySpXXnpfpxAfpUH/LFUNzbiO
N/rUXxnyZp4sso/XAEJgU8QhrsxWIpWsuziOewoWP+sbZIhCpa3nZ7q4gyUsAyCZYnq0Rf+taqPj
iJPxYs6qKMio8H6sEuTHprQP+5gXThwUIrVXkVZYUhggPbX+6AE3BeC+fIgQiBW7UwiVcndg/A0Y
glVWqYjAXPogoFkUW5oCRKiBMw8pi5ZYUfDilgcBbwOEcY2JmpJmWSAENuegDH4ieYOGzTr2rPsI
qiBTITt7M1iCzoEwtE6iyUosTNYEAkJLLZsEGejxlPSBk3LmpeLIfxtegi64OSzM6mLNulKBpLyF
pci4jYflDcDkoJf1IAOQ14qJVBcOlmh9bE10WP3iAT4ucyd8PiECG42L4FdIOfPQYscyAk4JRaeA
qnhChqTmXy4OagaWlUBA3W44u1F0LrmdiLBJgmk8RqBZgtlLjQJwVawpZMaCZwHvD9Hg5Ispk6Yf
Uk/jbYNMQqyQOoOhGLV30KZIgMulc9MDIfhjq58NUXGIU8+4bao+NfTMliolhoMAsdMaSOjEurzi
IgmEytdqOg0d4pBAJaz4awYaN8QGcubFVYtnCrsGBA/r02qaXIopKajIAjDKCymvkTDZCKyYegij
MB9z4EV1/VcV3csC8jHsp7xEPqGK8TyPCLjdi1NDgAIYs2zqc9dGdxZ8dZcyldTCV9XlRfHhNR0I
/ODQgdQrIeWtsWR4sx8XGpynRQ8hNCsyaCEZs1ILU+UYUfgHnDiyZpgymlOB5KWvoyMy7DMz8hh2
vxoNF4EbxUqNm7YnhjhV9ZnRAE6ay+TZb6XtAfe2z30fHiioVLWwMxknxLpPBfeeSQA2ou9eR18Y
wFLjRfdubEKQxZcG6JVYoyMr+kys0CBWH9L2DlY0ZR0H9o3Js4hETlSfzB2U/v2DLkPSNWMyVw2o
e5OQqE6cSGcAaTDnyiTE/+6vCFIaK/O98GL8ORmQWRIAgoEajw0m3rp08Q6ExxUy2gqUj9Z2YiRL
2+BJIQ/tmZ+4FX/uMdNXfgnYwE5nJ7z33M2iNQIESpEGdHkN5U80BklgZOKv0OKPQGMcBgSTPFuV
dyyVc4KM7W85nkrz6nbzmozBRkB5Z1W6H547Zc3MThR3uqoX6PFG/PmNuexEMINYg/naqep9mdqH
S+VXJqHpm4YzD9pTK8KvoGcT2WBGtJF9bBmxLxjQOhduChILXBh17rIEl4Yl3Z+8ywyxU0ce62Kd
SKtuVfPqRPONV+a1jOZvTuX9XgdkQdJ7HxgS8Q7ivHX1rqVjv4yWD/9Kk1R0SQZkd+6zIPWdKo7A
BgHTvCDDsxLPFMdOkhuLqteCeE9Dwb5Jy3qDcA8qKfU2tvyqqiB3KnUo8CIU3qEJTBpMCgAVSzzM
oQYCBEg2X9eDVzgPvVSXXq4pAKBMtjJ1K3Eo+iVDypkWAMzlgOWSl8ewuHYhlm5qpYMEuEuii+H2
ebsNjjmVNvAKjZ/x8CuHg3aG0Hx4Dlf3NAcnphAhsBKSh+5aGiwWM79BaXnDdLh99oempJgeHsDB
EheUCltMbqngyQMRySoBdZZ1Es507iVAE/8GrPN9cJxrGwWXtiNnratY8fDOy+Iy2KDDOp5Gqjj2
6/eliM5G8lPlqFMYAlxkWO3cMBsAh2sA34JHiCSv3PquXTte4NmopzItfEQXyHqUGOOW/oLLKp7d
MWbdLxW+GvkIyEeDCL2tIVHLbAol0vDVJ29kfTTQJaoYuhuzpjUAFn4pgmc5/13po8+t8qHUnwb5
F3LNmM4c+765+jg6eeTgvX9ugw/XgqTpZD5IEWPBHN6cKqm9k/2nSYon+bVaoDVKR2il7ST6SX9E
XzCnNAmBeO3e3b2kP9F4eYMmAEFGj8cGov1VYaqk8RQeFLiPuFSJ/jvPsQv8XGB9QhLt8wHrnZ4e
IphXEG2CXtYwZHdpqS6Fmp68KaFfKz2A1bZbzDFyegFU3J+9pYF5wydjXDHHB5MDuR1O5MS+gVy1
MoGCiQUuG9KXbT6VtUp2001dcZMPLf4pWttXplTwe5T2q9ew5W4Fc/+rLxUir8INdGaWoY0pkdZ5
8cMZH8OUaa+zLr1mtybSCgpYx5lSankIUtsqOHCB0FYMogUpEZbFQcyuTJbNT9UuINSpWR5eQK1s
buv+yJloMetZ/CNanWttA3PTaxlm4TxVcYQ57V0Ys2aYoMk1KmEBk3bTxHxzhJX/Npbxc6chyFkK
A3m7H8m08tYAwVYnb/uYaJsxL9Q6HIm/9lerhHFH9o757ojuNK4NXqSFvEk5iOddV+NE5G0fEqRL
zdQW+IxAVNt+L5NB2fJeQReLldC6OMAu73tDS1EBl4JUiFz9jskr/I/mPnC23h1CzH0NCqAoPf2+
D4EVRh7bVPdZGvdptQDgbg9qf1rIJ5G7Cnz8bDWHfrMn2YhNU9jrWL5M1vLKDYE0E3xaFYJz2f9y
bzr+oyKO+1wIb4yVsaMD6cPhWgT1eN23PGu4+kt9731BzvuRIUIBykDUkPl298fitveqph5soCwh
mEbceKMVwuzNFml5YrmVM/xODh7urGRxptEaXDTcCwerk/y5s60i6TRo9sDtWMxDRHBz1GDvIaxh
xLKnCizu2qw/RPmD+sb61tvrerDbiOa808U71A6Xemmysmm6F9sdittA3SGuncX90jQgyHX1B2qW
mAlRV/GKLamHGxB5nwKpip7thXg50ofxFUlWGXO+Nr90WLxQx0MQFxIrHel8tobGvfIZmH0PR81D
uPiyrBEMz7h1I9OeutmmjyLgSelN470G9hMjKhRpQ6n5WroauLXu9TVQJf9i1d+jQTi3dqhn6GJq
/9SoWidMM50xGfALrJqEKP+36j0HjG8B6eeqG9yTgbYnQaryNvnPZvXEldnWw57GLnasubuQgPO7
LPSYLuNSZZO2oZ6plgcU/e5fVwUxBQ3zeykNMG4L31bFrTOxZdekwejzI/OsvyBSbszr3d9Si5u0
IYUdFECtJg+msryF7VDe1t6Ou6YG4Q/LUpNyJZ6sIfKO1VTpi+f3QVqPQ/Wz655W5Hog+R2R7a9J
7x+ihdevVM34ypdoiIVpyxsABnYTtuMdqhdg/jKLINy+DkDjr6IcRCb78rtPB3Vyg0HoONIaYjSA
aELWOH0YcRDzhD/8BTNZMbvvWtfmdWO8R7dRx4V2IHQBR/lU0r8lcY6AkoIf/tQXcWsaN12BHaT7
m81yzkPIq0fHfQdGrhv9wlyZNWvtvErgxEtVeB8DjH93FkUsLgLtfZSOA/HUPIOJpj05rsQNsVi3
oLnpAEOMIvMbawvvyZFAN6NSv01ggGJi2i7p+Tq/IcJ8QGPk3SNjzW+wZMMlIAMGQEDMqV8txYW9
CEwgZdzx9hawUv9YiAOzYqP6d7cFiza0CxagesaqSCnWGIY3eLRze1X8t9zeyFHZ+uGPEJh5nRRJ
4bQc4gLB3qgN7bBYZv83RbYA5Lv8OQxYppqxLRAaihDsna4A5JL6bLG2urVLH2XraI+va4OrcCDQ
mAIPXlbpjU/wf3g3uJDhplHjk2RielJNUcVTLdcT9dsli6B4A9Y66DIZZAC1zGYJVsZAgAGFsaIt
uJPaah4+YSGYO2PHfDMz7I3NSBeP/mQSE0IY5g4zsBM8Jx5x+cq2r2cNwpibOgBhWDPEzFA3h31T
3mBfg6Gz4N0zg9KFdaq+8v3MgTPTVNqO/N5EEFU42oN9pwdfoUO8j65hN60XiHRXAwdvNMr7OJVz
HDqt+zZ5UH60EYybW0Ptto0tiNIPTRWRuNisn4ZP/Fmvzhe5aJavfByzeeNCbQXyrlpgKHRGRBS7
AxIGZZEOE9JqzOZfe+3RLzRgMu2qgDx5bNR5WB8+ZwBnKuA/XT3YI+dSXgD2QLug6J2v65I6AyDM
3bFVE7Yi6WgO4Wba2of2Zg5JXje2fQ28Qpxbqn7BpoJoGwQtIs3q3LaYB4GcXFzo+IcYqGNxMRaS
wMJVKpnDep7iYF1kCoYFUYmzCIhZq/5c+kV9GVYJgylvpy91xaBSavhvrui3Wfk/Pv3bjWOxZKB+
+Rpa/nJzPe/hu6p83RtM5CyBO9LKJ8gN89L328TU4mHbFJpTHoIQ8L3xBWDVsTGC3t26hJKQE36Q
jpEdLLsRIHt/pZlfzUhzCuNHeUT5FcUFMMFFvgZptns4icG96sPW3PeGaBcwkAfDWmf+GVoUgRNL
Iw5HxJcFtRm+e7Rb03n0m1sNCegV5/VTeGQikLAFyaEjtfj8nQydOoLH6Y+aSfMdKqEe4lFFbSvD
K+a0Z68wcMAO05FDUeMNS32zwe7fmG7r297dt8CeWFBaOvl/QwpWkxS2WLo5CMh1ocq+qon+01iu
lPFSBu3BooFRcTBu+teF9OY8Cp4OQdheu60h1hgePSt83od8OCM+x/etf8acYxiJ5lwTjnWyrRlE
MWHauF5/g0JphPDdm3tQ0+hPloS7pS4gDBv6dOqH8Ums4If3Joowtc9yAIL0v6F9j2Abl9h/H3eH
djxpySDKL9r5tUNRBVF5+nnvOS7wDimD+aBVXb2E/s+mcfqnEBmkcSUUTFuD1Y8m0WCRzzGx7VFg
jxl2/RROZpnXHUKOzmkQ3+k6+FY5AHSgXmgf/tz6T31Ud3G1/cDUTJJmbv74g0WPqrT762wGaPKW
sn5iwXCFMCfIBwdwF0Eo+TIKYr/oLaAOu2k+r9uYW8p2qyDABKhJBvgMwjikSSvwT9/r66sr9K1s
ifugIwlPkEuiFMMMmTlbnAz+r+J5chE7qpDPp6AEm7WPlWHdXbvI3PYIVpCeXMXg4iO2zW9Y2FUE
hwFzrEPrd8uNO/wDTgJ66GmRIb4HJgLZe6oXGo4JpR/zsoxvep0YeKmJwNQqRBYBG7kE1WA9PHte
YlJQ9bPi6/PA7Ok9WmmT01+O8Ibcn2vnaTBBC+B7oF9sHn4NsAadw3GQKZ269mAUclEoktz3qKj+
7VYplUtzDxo3nho533enWkSizCPM/XTa2lX7hxOg2etawEpVNm9ODa4uDoWxMN04KuGrwhSPRBpq
6lBADu84MdJpQCcIdj4Y1ciXbKc8ztDhIYJtipPBe7HpdcZbUDvyAMhsBJKJgKF22/W9mWMHvvdY
wy74a4p4guSQ/q0890lQvXyDfnpNIrkiSNUKLLPi87nuVHsraIRTKv4iGl9+kS5gyLBui0u1dcVY
HFtUUTlDjDHE3jo57876aDu9vu1eb3RK6ny4QV08100BhWPbyLyHfuejMvxWb0gQ7ITBuaps/gLp
4xgvLjJyUNfQPoSvoKCD1jWfB4uKh+lIeERm1x/KBV5Fp227u9UPda4rv4C9owHhbNsiRw2C7l5D
nZ6NUVS9rC2A01KtwKdlZN3Crnu15tB5uJan37tBxPu1CRneJsc4J6UQzw5L232Z+tY6rlr0meWP
uFzxHVJb5yAMYNfAthG4+61wnsh6gwarSvoIfE7gNPLeT2F737cYW0HhRJA48mlG3QZHQf3pDG3O
sd7l0RQtF+jpHGgGVX/pu9ZJewZJsh0JVN7Yxoao67qYzzAcDfxVjqy//NeEsBR8dkmv4LRpGkhY
t106NVQxkgx60A3R8thx4mZ2A49MqwuUf5CVcwjLUF/2VYFJS5/7cbjKbaGw+6lzYsuQJ72wJvcK
z7v0RIP3kUA+RwpzbrCNkW6AT8Wm4i0oXnc//tQOJFlCou9Fs5CLsM4GkVjueH57VJ4Iv6hgBec8
lj9Dmlm9XaTAZOWRDK373jlzk0mNPfdXpwYNnJQWpNW+DdhypYBO5PxP44d1cfGGJqNgDawpCUZo
/MaOGagaWNfD8qIA13tT1AKXB7D2EcnJ4m+dYzcnb6Ut3E8Vv8+ud2jhnnleCR+fe5tW9+n/DK3R
cAo6vBGzL+901cUzt0Tx7AYry+nC6mQf2xvc+DdnRexltbTOqi15ElsTlP18sgXUJlZr3IdXrPal
j+xb3br6VhnoAIfwrkHE3pAcLJ/DRkAzrhS0hhz4jvFlMWTM7pYj/MtY6+WKUhGq8uCp1K3OV3ua
MxhK+lcwdy9hCGKJhIB25DY/DhEQbN3R8raMwZ+67OsvYKGaVMiqeVjuZr8IigrgYPVnhU4lp4FT
PaPmCFxVpJI/uujNFjAgLZF4GnXUvBWWQgaLZRYCNbd9djalI9H0NnZt/ln2oQtGSL4tFwVsmjq6
QLonwXQJt4sXD0RQuWll7c2wiuRwuBQUX59CLBOMjv97BFOJEgLtz3WKLgQmUqDZa38Ge1N9DWZA
o22/vmE+1hCR2X/HVvCv+DsU47CYR3O/Lnm6lO4LjuDntt94WJF8SA2Lsf1TQi/Yxxrz68X33ed5
gjBi7yH4aY5r7f/Yi+w00K48XLhqjtVIq6Tcyj7sY30A31w7VC+EfbMH1ryUpZpfuSp1ai9reNi7
a9SGkAmVz8gGIlR8+dL1zBxBYM8Q9Lvsm6jpM50C9eKXYf/EPbeN6yCcLvBbjGBJUJ+IcsD4+43c
G2PmNo1oaGIxAoDeU8ACdVZgQrNCsCBTzYDObsly5AJqcpYl+OItxYktZZeb/QcgSKi6U0p4C0Sx
PvYt3nf2YykrjPXsa+lLPw+QXZ1lD3uRLGt6C4fqD+Tkb2M9m++98Mt0nQg+uaJBmoLCCmko2/ke
hHYU70VUsAhU4M97a8hk9+JPxH6MFUd2ao/Xvbd4BFo3xYLEnTXJUPUJhUfcuX04KLMC9wwqpvSr
GvLQzEMCLRUWcq9gV0dMw9ULh6TRTvDwaBk+liE4UtONt31ob1DABFrxDtWJiqL1rkO/vgNdhgWp
NOJarrI8s1mH+cJ7fQvCoTmUtq0Bkgus1KLhH6qNNmiiSBlC2qdBjuMzbUAUtA2JYGg2RTqwsbxL
2hSZZ3fecx25LB37wnp3KRBVEmnnewtoiBs/+KOdOeELahQR05UvHoc2vGvEXzZv2hWpv+vZIbHj
t+rdrxEZFuOMhS30NGwKTs6Q/p656trjMs0UsbJujxLmwM+tdRsrt1/Z4tHb/3c/KZPRWkkOu4n7
hQzrCxC39tnAtA9PG4rjMEErJPjdCuf5WqWsI+urbNQ/W+W/Y/uv/+0n/dE7Sx/OzX2XdTvA55aZ
+QudDeyA5d8xmLF42449Z2YAyt4NUrxot8BUUfXTQbX0R9VT77JXkgFr4F1BH75q0oEOh2YpVTUC
bdQYMPk+5XQuBKWqCF0ouvzuFZ6wVQ7DLfIAgaJkkfu+d4OtO22lfiB3QMgqqiWdC/gmSmQwXy2F
q+QDRHIaK+ZX5r0OKvRO/WbUsxBEiHSZpb5YC7NVWpAe8ra9wtXeLECzB0B7EpUVzu1a/d2xRFiE
+0CM0DoClxS+2WxAXp2hkMDhE9KrHXCAbjvdBlR++o7SNRHkrtx9bZZxzcqwcW9WoxQqyOgAUrZQ
3WtUNcg8pe23rld2bMuw+DFAmlsU5SsoG/k+Efhqu8orXgcyIO6UIEtVKLzLaEvIszAvvpZL6cAH
Os0fjvE/6ier8dg3a2rleUWJsHTv6h5XPQ8TuS/wYb46nncDfl0eFlmJfDJ8PcxkNsdODP034hQZ
1nTzro3fXocIqDxrou5bM5RRzH21ghCKSNrbJUyutedfl2BZDyshIqbT7F9XgKVzTG14FGzWHdwJ
5YG8relRiC2epIBFoBuDW91Z6qBqpysPtO7GJyYWsIKePPXKx8SGmRpy9M6WiPrh2PgENIfAj5kD
UNmda2g5NlCaFvC8tIOFdX1DrD3DkK1GAhx4WZujJmAU/kH2KKppLS5YvsqLMONucJ9e3SKbRwNl
deJMo5NKPfUXFInpL7iMKEz2zUHS8uiMltPD+e5U8DEAQUZGNF6h2XlvtbKP+9De/IcsO26pDtAH
sxgVMXQfV66wL1wHsIMXk32Zf7sRVxeAR3Mf7yP7DnsDZbGJnVWAJlwbenVBsIFgdCuChXhC8bW6
sVTsN5tVutk2ozB0r3tfM+QVDdTca6i8PLKj+4SoH1+prp0bZrkwBkjvZUy41Wb6oKjsEwyvYvwo
ykKVCeOkfaD3CWJ5Zb/3xNKMzyZspoOWFU0tMwN4QeW7TyQe5QGaw8BDcRi3tEiVQOH3X4e9wsf2
62fXAccQ1Ww+RluBJ/itkiCYuqdmO/o+NFpdQmvePe29vfrGthd3Fihrh/VZUsHvJQErppkqv4kC
RUpAvVJkDJH62iwpqoCNj0U4P2vmeFAH2zNoa8sGNT6JE2LfNjWOsT9oP8ORFmmCL2j7FcB3HMBQ
AEOoPvPWqr4Wq4+czArfUA5RPtmAdOLPcR9/BEUfgGuWfd4ka5R1tvf3fzg0JIC0HzhCb8POz5n1
vx33/mhXGUooWghdbf+6N6iS8s/Wf2ODW6Y2SjUdVojeICug0PcMFIEjgb1p/N6r5kCYSZZqcYDH
oOiKNoAYJPgrO3BKuKkBfkbt0SbAk1u7iuEE/ojEegwr0mWWita4XU/LgPCb0TJWk4ZEY0SyTPyt
HiCqSwH/PYzWL8SXYD8nVEsrhouk/NCM6/H/cXVey40rwZb9IkTAA/UK0IuivCjpBSHX8LYK9utn
QefO3Ih5Yai7z+mWSKCQuXPvlZiS5HbpjPte69PA7ohBiUn6oeu3l76xHorGzwInqc5WHzvkHdur
ZlHfNtFhFdSx2NDi4XESmnXHo5/EKdU7h7BRNJ9Eq+RZN02GSq350mdA8bSmZ4hYI5Rg3xVRxPA6
efBtjhuAUEyoiNDomHBrUeLczD9JyjwySN6Z0VIzhGxIA2ar/oHzHc/tJMZzaZKLLP3q0RFYXeLU
uXXwFPJxMZ9Ja0W/lQ2HyEWHSVDpS/9Fh/vF3eY/JeV0TjJUi2gUWSDxB6ccNUHXiveo7o6pMl7W
s2SvR2JTqvrqTkCghrx6cLj8HMsOy/xLVvH9FPdf60eaWRZVZE04XMdVxAQwDt6Uy/08umgZ8+Jd
slEj+9Gb59kXDFkJwOZE9kQWvS6D8VxU4o4ZG7GRfKJAdJMvsx3eOM+qwNCmB7LR9b60jE3P/Lq1
zV8rcX+0+q2O5zko256MYvvYRRl5Kxki7/2Mdf/TasW56WgsxUIiwldqx7+0c2PkFC0/yiHjYiri
XY7yFHSU2oHpmNbGYsRtY2/MVxqGRpJNdu5pLLJwjTxHzMOLbtnr+YjhuZO70i0e68V6iir3gmaW
hS7aVdsS/FJT+tx25jUVU7w17Pk0eNio1Xpxe6V7b1Za0MZFubNAPWZjv0tH/c7PpjshrLuilriq
xjb00Wpn0gWYdcha+K9M4PxZfcpB/Da242DEIWlO6svwdC9MLManhBf62PryNbKQcbVrrVkjnZy7
+PAaPzCjbqYIVId2qu+QjD6dBFcl7koec0YcxFPxE5sAAlsV36OP9bhu2m2SDW+N419NoaGwOcUN
o+Q8SPzsaDTqpHGybrNyxsdEyzatfrQmEkHT9/GmQQuoGzzUfrOPWzfeeDEPykU3bmr9rm2KdmvP
xV5MJRyRSRBvSct9gtE+GJz6gXrjnEbofJ1ShBXyRQayc27JRMaMnHtsXBtKUbV6VwYTSbO5V0bx
LJzU2M4SugQSW+jUtn8TLyMkI5d0p5uT6jH41CoTX5ULLtDhWq9b7HxT/Ns4uwjb9IanR4NCVnKy
MRMBBnbiXm44PGhaZPuo+2m7a/Ka+l6Q1hVDOJaEtnHGEHsvMtAHXooyWpz51jh+1glgjiGzUTEW
/S45kVV/yDrvu0hlukkXcWtM/M0Vklq1/Ag8bDgsSCQn0BAkgvquxyscuN3WymkpZ5KMJhHmyTjM
DmGzqdWNcMbq3pZ3URNbYe3Jq5Z0vz4D1xXzMOJnrIa6ChdD+9Vc7a3ChFLHeKLc7jQjlvXdqZ/c
m9qpjuBSik2tYqaXpeYGXWW/OzmnYWHOX7EfWQQTdScgY9BujYTW3LMt3Ii6xg+38MAV8T5Fu6L6
RZhc8mFvZRpGDFdxqM7yqS3UleLpl+Dho5dEP1S+e7/WeeITjLcnU9EEdWLjfpGPesxV9qKR5uqG
f8iX9FiaY2A1IViSJRurxmpjajiW4pjob54xU7bqddwhP/quz3djw4eit2bQpQY/YLKQUsy/7FJ+
zgJCCKFqp9cwKhnNB2FcroWhwC1iG0dgqfu6+3G80girMn2I7GSnOH09F0dnnvjzznTbjWUrdWZ0
9dl74H/95KZq52I351gNB/BjS/4TN4rptSuvVm71SATWL2AIJ6wI5E4zaUnRHeJlMW6HcnpKBkmQ
GCrMaB1ELstgjlxrm3kZjCDQArrX8cQmegooTwuLaKqCNEpuRI4NEH6F5QJ6rJxfbZqvONnRSw3+
Cx8qHvw0P1iG6K6s+uPSU6zGjNMH/BzauGwjhKfc3hQXUfvvvQVVhWHfHSXnyfIcXIYQGwKEv2cj
4u+shQHEtYhCHTSBn5k/hoEpKyHsbq5yeZtNL1GNa2mMmY9XGSmOGIcnOC8lTCv0LQPvxNBR6y7e
t+NOmGo69aKJZOt3yg8KW93Mfv/cu6HMmSROVvPSVnNMNCrbG56at64v9MACX+27wtlqSQAZZgjt
SBy83vzxJX5dnwOIiPIUzvCaAp7fr5qv7jrD/xeXkR30VQnZybEGiC2WQUh0uB+K8d+IUO7bHJtJ
Ub5Rarxy9fQ70+oeZvx+xqLrZNT7XxMVM2yMkbRd3oS+XmDFLHDyMW06Yai/HdPoUuG9LDqcpkZ9
0twBMmo3bwiF/5qFJjdjXfL413YJ9UZREb6KLEBQ1AN3Y7xNJyBFbVvRlMkPm6l8kPfGK8jCMqy5
MYJJ9V+6XBiqRvO5G7O7uCcw7PlNh3UPnOiuF5AY8Wp1F6NayLVWiP6F++hpSX+p+qjaziiwAVg3
sshEZiFATfjhfUzADugu6h7cOtg+QIjEsIqXorqYLkH1LJ8WZLv+ecAQccSsNS4234OobhtZkgTv
kAmSFHOZs4grlydwUutgmqYXqgZpKUv1a96n2QY7JmPYZqRv0GfyecmCvRpMhDKToKr8JFBeNOGc
l/4zas1mdMzk4hXtd7KiritN4H2TyyX7A1+vLwxzlj2GDBVkeScv0JR8at6LPlXfo5y659i5gKbS
MyA3B6UQLbJS+wZ0VcZ1j/i2QBSqeZinrUWPqwvaKJVkdA75zlian0pkzb2pjI5MQ421BqKArKsN
A/mUGTJv3pBiiQW/5Sb9p5hsJjWdy5Bym6pxvJgtV6jlzhy4jbjBdAQGg0M1L6gDpchOMrLuS4/z
2G+KQ47RO7XKnWycYu86SQZXBjt/H6nHDncLAaw63xH9jYKpLr4KTm7TAZ9UuePBsT19r3fLl0za
X38mAGLSFQeNMFZGEunPPDER3hPVYt4ruJyBasnEm29iHs6JGj9p5wh+RxDilHRebF+528YsMMii
r4+x9txmfoEa3lID9D8FFocg0QEnJkDXHPk+Se2nwzQeN1YV2j5EMS9L74ZjKjSe3pNPX6PQk8dh
umapzwNAmPPGGtJ7Ja1/0NQKb3jPxaoKymUn8tTEJ9jxlB+xKw+pi97OAWFDwvGEeajobKK5dHfS
p1Av9F3ZpE9xq+39GBJFPU0dBDQvTHWyg8NQLacZMziuItDFtW6HRssUZInxJnGtA6zjJ8bZHoph
YYa4+N+gvfztoqkaGh0m2kaP/K2ckg8tHVf39WYC4uhp43Aps+UyN43cahoGBIqNBqTlrmn4u4Fj
f/r8f8My6afCq++nhtRy1T4stfmjU6Gpxft0GuPHtfW7hiwSkehdM1EFOzNtdaedscytinGMKaOy
E/jnJwY5hwT5YlNnJeaeuBq2ZTL4BxH5r964aCHl2r2lKE0Xt/lJZgRuU3SwSdA5kp3v9yfRg00y
yujTKbUlGLV/c7pEW12qO4Do9RpcoCKNsjpsB294sYmhjtl8rZBNIDADR+7bzyZJhk003NqJU+0m
FVh4P/aGhjHZmRDD8xi3js7FbZlMDkyE/sBu0ejMZt5pbnRny46BArdWoK1DTremnncA3CX1g2jU
dKPn5dlIYh7B/nCFl7CbYxfmUg7YqnMKHxwCfs5qeh1FNa+cjwUZwcAM6Rpl4NrZNXHas2Pb1tYu
OgeIVTuRniDoa/Bv15KK17GO7thAxm7AyOsirCYZhT3tYtgW/mu6rRR6BMmIGJ/HjZPwTzY9I4ne
LgiyeZCXBwON1OvIeThSF1vT5jkH14iMrruQ0UyBV+SSRMVwdGocyrXDIcsRSR4AEpSyTMZA5MSH
gbYM7Pma4sFO681APtoqPde61YXSGnZN5t4QcC1PZc1PrKUyO61uyLhe0Ik4rrd+/MI0ESZtTqrU
r5vDlDhBEtvyBlsa7Z5J9+vl1VZvM48eGgyy3re7qLEtMD/6Xbakt4tneofKK8cAnW7X9QS60TKx
Iw50wgNlv6e3zdEkzxYoB7EOb8J5xKqOyn3rjjU2eckpVop0M3OuPfCsxqELeySyqFVjiXjI3HcM
hpZQsIdmffRnrmRH4R0XCcw2nKFe2N0POkRCut2auSTNHpde/8CJgz1FnvzOxHBrUl2V6gDHAr5z
H30AAJxM58tAIQp1NXX3ywLY13Xh9bu1+U6DAiS/IM9bt9EOl5AW9H1Hu6+qT6kv03bOKfz7EuXQ
so9m4QiCaLCkpGACVWTt/eQ0P/YIQKoRgZ5MpF9KJjsanq/CdY0t8HQuCw3VfFJTEyjNJOEEiEFb
67NqVMVGh8to+O6nzQG2G2L7Jp+K0HC6fK9r7sVqtPZkYeQdTf4viEou39HAwQpcKPf0Q4qflzrb
DbLe00NoIXujJDgwGvFbzCBno0ofbVYvr7Cln73Bvjg9zRAcGnReZ++iNgYih0VciJrkmG5ci2LF
6ToY8EQ20TOsVRH0KpZP4CW2YhRJjPEaVnQe6a/MFp/a1K+28FlIGCy4l6WFszr+l83ebQTRNVHC
okGxEY6o6yDPNoTTDPzbkPbSRd5qVvnPnzICwiVFLprDG070O1xZ3ZYy1QtMjzOTO5JAQ54QTIoT
zuFDpHPB1IP9C3fjOHeMEJpZMavgFh4GmC0DTKSa236rOssMHD0eQ31i6IbwzNjGBFDmFA8OaQo5
ORgIPf+nMHlQxt6dbGxQbv6xjgVZqwaH4eQRl1ruKtt/9KriTFatgtyM58hL4Er5r5z2tstkKpM9
40iLq9KwxW2ENSPKL70wr/6ouwxM0zMjxGM+twQapY0lzPz2I+879aBYJtpN6tlwIf0WG311EQPp
GoQZbiYM68Q42Gdg92EVRV8enjSAdACqR+O3Wf+5mFR3oNLiPdchO+qSI7RnfE/tYHz63kwWO/rn
GIPgehqPmUtfOihwjrTxn0WqnsZu3ksccQxVKdLpNfa2dF9laVBD9Db3BHhAQWLZt3rtYNpujQZB
RtD3PhqvzMNOzEfPm0Dhl0SShZ1ifJneygSVyStrpqwK8HbVmLd+kTIckUVEGf0v1srDbFjl499L
xjxhH+M4DP9+Kem0yOr4GHln0R4pLvelD0ooyQnVgQWJd3E5GKeF7/HUzqBnMmfG88pJSnh+5exM
8AWK5JSU+V2rl+qohuSuTkpxgGL33Kzm0lz7xutOq8QzAo2ciUSUHYqlWUKlJkETaI14CkQJONrb
gYhbNsLSr43XaJdq5oGb6vFZnwnvaTrBdAH1a5idfCsNMlmxYMRvxN2ZnLIeQPLtj4PjvbvNGSTN
m10t0cZvymBCVToySXku0vJ7QpAa1PTErofmAMe4o9Ifk2Cs0ieBCrsVMKmWsdlDKeFZNlGMIDC/
l3b5VFjtjSNNMvFwuvuEqUDtlXeapy7+uLwNnr93i+xiCwAwWUd20vIJE+YVNhnqX86p9i0t6ntA
XBu7eDXwON4uRN8tzUqCGYclTx6BJas7FRKYbMrsophAg3keJBd/8OTGSIgrDGSNes8KO+iMi19R
YfflCfvBxdcqmmE93kZ8+K0krBJVK2gKrc70YOUUV5chehYR/EjM6a6t64/GzD+1zrnRsEft5DJB
/+c7wTAbN/GeWVkEwde2NvroYROBym15QxWq2r+2JuFG0wLzW2MKhb2IFlc+lVj1b7zJA6PB5Q33
wGtvvG5Ru/WH6r3S2ZkIZpFRPpRmFjGwz746lnhgUi86yKRj+jZVoG4Mg1oW/KJNVt8i6pbSybD2
g+HOePZ14rSZsjkt2SyBla6QOJOcKmUCnnzElrnlCDhlZbmC6upkE2swEXuTM8kkJKIaZRMlTMgd
6sD1hwbBUdjDx0AMOW8kzjHD/eyj+JPm+CmV/W1e9xc5VmFtdSQNKxDTizFc/aT46NmcEDQVGsLY
xUfTiZ+GWB4ze/5eWG20aUfzEvMw5SgdzNCDScZOlMGPny3wkHqlPZcOTxNtTT+O1mOW37F5IAm6
iBY5F/3ZqgErJ3ckWG9k6mzTqGLcb33huIdsgXa2HRjB5TnSkGF+ctWDARXDSbbFEbvTFLKm5DKn
+9jr4x1qebNJfRKdUpk/bZrsYCueGEOgjBYsy1poBFrL2EIk+50zBAm9oyOI+aD7snMCu3QlQTf7
Brv4k8icDbkUNBN7eBjb7gsP5Qk7qR4MVS0OJrpfFclbQydJvmZZfWz6OLY5httRvDIa2MWj/JYN
lXratWeuHzT5+Kx1zFWlMt6TJSpIy4nA50rt+othDkd/SUnwZbzbnTFiFiaAqo8pcF6ezINyvvRm
fmv96TBaBbb17lrOpwLQJ2ryjCc7vo04WdzEfXIc81XpgFx7+Rq70WfzM8/W0xS5G8qpsx2Bf+Qe
4e614L96w3lJ0vs5s4sd4J/n1i8hVkuiA+38BnUVihi5TigKaLqxerAX49zzZrX2tv2NkvgBtNt9
X3MeVGt7aDO08HnkTB1PpwiCAxOwTdLgVFxjM7FjP9fOwtug/GXrrBdIRlByao23jIZ74/XGA9AX
L5jTDqR5q/FGWK8Qxz/s965zd+mU4I6lfAvMenh3WpBqOYlQ40ZFPH8E8u3Ki6NJJc5exf1zOhrX
Kb/2yQ/UiwfHzKPgPuvsvYwnaI5iegGPfKwWdGFiRIHEXGI3M10n5wEG2IymUFOvjs5TLEnnrwRP
2c5hfro15vG8zHBJZ4dIALobxkCqo87+bKyOxS1eEy6kU7m/p5s+d14b0pE4OG/pOYeg76pLpMl/
mJp22Zx/uiaoANF/+PcyEQdlTXc6gn/ra9y1Mb337Gtwc2pwK3P/OczpD2qmA9ew+VlEyTVDbo2k
ySG25o+Jg3a/8B6b9MTT8sOM2KOPQIisrPYwWGv/LRnf5iWUxSoqzkn6k7Mza6NpkJ7tqGOYY4Mm
chEzKwRes2KtzDxHWtDoJVjPHVI8l42qAqewKEALL91GteCts8Z6N1cjeKb222ioVBPOmWQWh2Jc
vhJtILnkpDsZ0wWW1aVFMcc5+T01/smoML2iDMC2Bk1Z8+kiIUGQnOmWCZalL2gLF+nt4eTmYsS4
70NVk7OJ0oQuIHy0Ex2LHLm9/s3JYAoCTexkzpMQriMSxN6G9bEdCriA/XyMht7iiUFUW0hmh712
1cvkp+RUCIUl3rzapp6XAB5rwr3xkIqQbGAIXalBaTxYqr8zBoLu6GUeLVhc7I1t25qENzvixu13
vFpNK3Q88l64u2tO5KQyCXZkJ9uf3goTMADagL0yZsaGUzBuMNodswRRkgxeSXxgTqn0qJ/bJrG2
kBg5zinllClOfLBEFG7luoat6/dOkiLMWqfKqVhS4WtcBX9nS3bDI2EKazzLgedqVuCJR9DOb/2Q
RQAlGISMzoPQ9WETR8Oj3tfVri/FS2SPL9hGyZNUI1ai5MYynbvUYCKg45ejdFFB7thn9uHcGl60
ISVKsn2hdI9w1uzL9LHV9GfLahL89uI9HihSoDvcLll5m6IgBl7qPMjcfPL7QEpZhSWZ/R27Xsjd
sbagToQNFnL5YINZCFuVi1V9o2q/E3R4GBOURqMk6zZr7reof7CcvVUIcLTC/F6k7Wy5rBUrsBO9
ZutQR5BRJM6pUrxdonzparwjWSHuLGLSWtkc6XPedFHKoKZECgenoy0vxoPlIPwLPdujHWAoddTG
d0xgnznDFKyaBhVhmGJR2mSm8QgQV4QmhPlRVUc3A6MhWPhVVfonRCs4z97qFOeIcgsE08hYHlJ2
FYWUuhBkfJCFTvfLJAIuR27969OEFBaolwSek+qYCTfaLLZsJwEF3AEFmD3skXjGMlxQ0bac1RM3
FASSxPqyE/lu0gvetCA/qgWzja/tyJ1xcOGj01oOYZswK4Mn4gbak8feFHweO0ve1Kl6qzMmzPEU
hSp3rk7b33ZTzEOIpFqQTOWtM9qX3sCkHDUtYBSPLi1q5Ys+nTJ3+mDytR8k4zgk84IEoZjTf4Wd
Imwlzcjqr/LCQOocT+PzCMWEwmClK2Xw73Tzs0PEYCXJQUs9KIlk3cO2IjtuZzdMstKgoxT2VcXs
oYleWttjiQ6oUaNjutrZGiD9ofnQrfqEuPY4dxnHSPsOCh3u+BDfryTahQweo755k03wNkjgCfMU
lfJXKz0WlTm30ZjxM/uh7sSwSkvmH1GC+lo19JwtmZgEyKFrTUFW58d+cj4ZofmduE2NtgjdvG0B
Xwxt6CXxl+lXLzQ3PHs1YsDJsMcwN4ZeKe4y8Ex7fxy/PBR0N87u42lqjl5/zyxlCZd1pOUQNkQy
GLfmNL5EDjxZt17LrULedFtErV8PSiFdNju+3IIDkfkMB8/CsBJwpdly+bjtNU4y9nM59sOI5ELg
/dP0p40QfVj4w3RZnEoFujl9u7GxBMKlWY7c6pWy7DWnjHEFHYEg/ov52x1JUGJ3jrzqtvTdXYuB
DDcFpozEW1Beqi8k8UthvRCbiUOfKX1Aj/dvsLuzWZZ71dfgZ03lsQAHa2eOQ2HJ+jtHq/d1lp7d
jBxrNfNxq/wW/emn4RkUIOuTjbhWy+Af+xLioq6XWEliVjEiP3dIUWGta4cmQ/iUPgdHwghcAPUY
oWahebk3Q4ElYew/eCSnuJS7wORxuoxYf6TdPaO3OwfHkVj48v4c/UTL6D+UyJmueqa3dokbPrLM
aIUuwoApeQZWT2M2lgQDiTcPJhO1ykDDBre3cB+OKSwmC1wLaAIRe8BWcjj+g7zaGr6igkA/0myR
nrmteoJyG5uLxpfDrVe2Ox5B5o6GbLNKSLZkbFTHw82S4OX0rQmVWxePMtGPmdMXh070L6bZcleZ
1AP0oL/48Z/9BQOC28ewRzKeEirGQVP4XBMKAWa4gqymHHC5TRPI7+TKWM2BXwTU07Gb1Z52E3PV
tO0oMClkkyt7tdxAdyl+bTyfCm5gUKU5u45KFxBqkr0PIqmwEFTxOoH/8HvSNajwllD3Lh/6UjRX
Ol8W9izDacz833jWx0CxBKOEvBMUdf00i7MhZ5cFJxiZfVEcBrIE6czbOHl++pEN2hRwSvVh3lJW
qrHaIbPVEXs1poOd2iBderSK+DL03pmzioMzH1gaot0Yc/GaNTnCSHOlMuuPhT6+6SPuMRLlXn7T
NYh+TtQj7JHWjQAZdkUPXxvMWpqmOw+SZGCM+bqFhpoj9ZHglor+J1CtdnSE2JvL6GyLeMWy9s1D
H5XnrtJZ9YWKBU+Gjhirw6ByfhD2vDKslQtqnPdb+2wdbCo32yZ9/6B8yV9Gm4W3pzCsftMs+IQd
xP09C9aeQAVDk0k1bBLYjkq9flywLYaDXT7rQ3ocYwsdFJxKu/zaLYjTrHhRZf7dp+a78rnZ/EJ7
SSSy7KKmDzt2PoQJuDUbXWgHM84xWY+B5RSHb7vTAG1r3aZoTMjkrO0rZ/RO1Hfaayp6WjJhLHKn
057Sx7+jEh1yfXxFJgq8hvsmLp7TpfuYP/VuRGTTNpm712vPYOYuj5T5Hpu8UA9BXGHz9gkotpjZ
4E0wYt56MYE9ECG7EQRIPT/gIboasfldz/3zsqBWVk7x2onsWUlJatYP6BnKKTuNPKZn3bssbfGu
F5iQHKMAsjeBIm+aF4ICDAHsva9Ke++wbWVh0ta7qbd35vHGTq2tQQRmD/TyrFnad+xWE7sTWIDG
FJJzYiQ3uSqfxElxUI/0y5u+A/TuA9QfI9CxkYKEZFD8Q+bFMFKUG0af9ypttl3rflaWdzRF+68t
6osvvSmQJeMmcTRoqsOmzeDP5S4ULcasDat72ng6ksu8p7iG982GHF1v7ihn4EEpdBlcy4h3PJVH
tqHZEkyeKC2mvMs5LQGdZu1lmrmXCJihsqawFuI3ga04yAw0dwGmn8qZZVagqfcDTzTG2WDLFFn7
yLK/Gy3/yV37ZwZplyrSPS5Ss7qOE5kHLzMflIZGsy4KkPi4AzZuMJc3lk05Yeh21bwpBtcKlSyv
VCZwrLAZImr2wMYLVuBW6zfMFidvIne+iBcIHNQsyQIHqHSiB+wiqaxJaXn+ubMTmCX71DbasJ1Y
VhATVWSNsMHZOxj4WrJPy5fsq0ltSFfduDGrftsNFXvhFqIOGphrwDGEFZnKUOpvDDXfm30Fscsa
P5a8fk7ZK/JFOC85sLoU1YYluBy57H4FZLtUnIMeuCFb5yNhU+ctsaE4HAtxrovpaunWpdfd97rQ
N15k/stZJ02EtfdCGYc9fpiN4Q7iMwITvdZNBoQjWd2INnkhpEWonudDkXzrZj7S1b9hDf8xLcQF
zDifZTFfp5EaUiY8NnwjZn1BAywPOFhZ0HV3NqZAzA0gd1/H1nh0bU2nL0+gNdJ1RXENqsuY1s1w
rRHCp+E2QPIK68ixQhaLvuoz7Dmb0bypyBDgJo6YCqmOY0Tl7cvQEWQxeM61TD4G/bPq5mO8CLl1
reVuUowN9YQ9wVg5aohr1U6ySmzjZljzU6zccLtel6Rodno79RtdeP2ObPd3MfBE0mzmnhqdVgpg
dDEAlybDM/apja74C6NMf7D5AWD+WOnRF0jHJtWMfYjaWSdasbw1E1yr2EQ3pwT5AevE8UDfMRkW
ZqJh02MZCZcBh4Ief7YFYr/e+l+LQTML5O5haKlye+d2mOBv1WoZkJ6YA5EEsT8WpOSoSuG0uMjt
aW5ST6irW5odz0kG4ayIImxk5xoY4nLnSDltpEtjlEvAeYh6jp7Z7PihjZ9nlhWb4wpQQZsOO3DD
YWP2373mRZfO/qglKrpregVlyfLLaaJumV3t5ARMHXk31f71/CGfc0/ONGYIPcSGFdiJR2PZ7IwK
g4IP7GRepwdCGvp5TqlEC/8hYQvhwbIruuF5bLaOKkCXG+OeWFq3azU35/f98qB4Pm/9KP8YzJhl
IGWExgqY04bh9FjnexDbU2ouQRQBWvTT+1LJH9XqNYFtsNOzN7+KCWL6ZKOxZTYQuZiIb28mq1+n
UQdGtIAiwDnrFGE57usQ99PSJdfSwu9tDXrCshD9TPM+EUXMUCMLTv85zxg+irOmZUYgBvGuPCBm
xTD9U/6MGMtFpZFL0Bu0SuijIdwWoODKOkyt3dIT2OnOwOjPtW2sD1pyDhn4vKrLaySC/ky3ZSR1
jflptU3E5Eoa1Z9dKFEmg/ptwz6eXTe2p0za7wVgD4T47ta2iyMLVl+0jFGNae3YFLoKnGDlHNNw
w8TI7hoFQNtEDIlxz+0XaBkBuS0OpHg3rUMYfKZMmDpFLtW72i4Vtj7SNvqueUAT1x9mnREqRsuj
k6vowST7gpkdMplbAWgXrbOpDHyE04y8RmSPnWicmRlvTL00yZnMNdNvYBVBkvOo5BJajIgfRq+c
oByZhHmoDmYjQDUV03Nl6D+1qUd7w2d9BjC0mecl711fU0Qu7PACfcTqXS1jnC091lGywj6QGtXb
jcklmadZtbXl3J46G/Lp38vfL92ma9a9eI8+OjK8aYuht7Ou2PnvS5JbHS71GhvPQICAmB2u1G6Y
eV1in7xm5NC8S1VjT5RnDHLaLotN0qzrb/29YB2nZbOdG7fH9m+v63L+9yVZF+Nkf9tx2Gt9IPYa
9is6lAQ0YNC/r1ZE6P/+sl5BVxacZp6AU3lquEPz/77UV9rovL5EZcT0m+AlXSpo1L8XLf2/X/39
0l/BqewfVUDsjlrN86YpgQdSPPPl3wvLINjvYdf39squzdfdPBkPtwDRkmXA6yz170VFVfffV6Uv
BmP795uE7CRG3vU/Kgyz5RuaP8r1pusSd4RFPv3Pi22nNNXj2SoTjaCP+S0KAIce3yFthhF6iGIU
CAJoZKTpHd+EO/BRFRPbppiM2GWN2ioxPUYjQ6zOBUlljguLA9Z35u8H/vuKUoc3QWV3uuaANSAS
usQFULhTTmz7hKN15zrTTbl+uoP90klMY0mME292Q8+qGxj+uQUWILYZ07AcETr+zajxruspmy/+
95P5+7T+XuT6uUWKlQ6Yj1jh8/F3HaSzLba9YX9kEh9+daP92jFaxMSb5BpPM1bWTVm3zOfoxS3j
B0H0l911Gllzgq6Kv2XRenkCP0Wuq12pz9n/977YjM9Yx3v4e6/++2Pm2zy0HEER2KqJWfwK6e10
B37c35cjS16LoC1HyepE9/u/3xvw6fz3x/3fl3Hr1qe/l7Fc2c+ti7HgjyacesrPucnWC3a9TB1z
8Vjxll9NSeP538X0/19XfxdXlJfRDoLdmWdk1L79XZJqMEDe1hBfjCnLMFwlxxiDw/7vLfX/CLx/
b/b0/26N/+6P//fLSpZYVTFhuHysJaiA099Xdbwg23XMGTFGIIm2sjv996KL//nq7x1jmsC4t2OC
n7RqORUUTqd5yvExrS+5o6n/Q9d5LTmqbF33iYhIPNyWvJdKZfuG6KruxnuX8PT/AO2z+5wv4r8h
BJKqZFCSudacYyIRZEqSoYthxQ2UsCvL8NZMG9oK7cKBkLM2bI9142AQRVhmXCfBNQU3d4j4crUy
opFNWTcsKY0YcrSxUrrWlR6SeezDYd+kur5o3aBBzQTupZo31PcD2tHnv49X0ak9aU1U7+anz3do
gUM8REaZYH7WfEcxhM02GomqVkNVP5i6e/WE715LW6NNS2E4zThEEhqqGhvoq26n3WV+ROBV7tXQ
2x/IwKcIpf88M21hhfsFo/WgJcuCsvPNVBz/ZpW9WFESah7HelX6N8XJiHkpcw2tN7vzhjhcedDh
z8zPmp+P9ai+DFwk2n8f9XgoHqOsSNtzkIZXR+TWISpb40qyJcYEbNGskyPjGkzHBnzQq5Sm93I0
kgA2DjNxBsLqc37I38dZ4QECpHKZ/1A/sjjmBBhXaD7Q78prWJja45/MD8CFY5CSOLKAwyfJKMi/
E2bhbJTEJzwVwSS6gABNvMg9au2htUoEeVVPiRmbV0Np9+Xo6cdhei7ju3lVyABYpJhxN/OxecPl
12SKQyHg7zF1iJLjNB8cwtLbyVL+oRYZ3go7Hq5FsZLUvW4OxE0L+d0ZnK12tazhHsUiOzRNoF/n
Q+1AV9AmJWqpIPWYD813RijXd5bGYmA+Nm9cfaj5sv/7iFKy5vNZUhka8Th/H5r1NXSnQtLDnx4y
3xGZZFE1lvH+97/Px2EaPcWVTYjJv6/KZfJFSZq+/PyIYXrxadNU69ZSwAMVdnmFupw5pncppk3l
wKs1SJ7rRgxAjt+bVzW3zatgRF7k1lAiPeQY+CfzCuNcTqRSOmHTsXnjQoo4TKHioCP+nl6RYiZn
y3BpuB16ClNPcdnaK2UEUlp2pEMil3+VVhQdJOp5usKIB1qb/rBkJgrbu7825d0IxnvVMF8fbbnE
9PezbmLlWk6brJLBOtC8YCqde9f5DpGTt6zZyHZMdLQ4GmQSn6TsdvNDHscq71Cy5r8+9iJFvZFz
ceg1Q9uQsx5sC4WgDezG4xlZwNOYEz8zdbrCvD/6lfmTK9ZbXROx5bHMimSI8r6mnR6fTbQYT1JR
w6Vb9+TDV6sxVF+iTnOf8pJerFSd10LztjXA1NrjBTNqPJmV9WTZKElq99TjTxpwujXS/1W4sBrD
wg6XdW49lWTs1KnnrsOk+eX17S5SMYyVoVc9tVpcPbl58i1jQkZx9Waa/G2ViQAEvvMznaqX1RHL
7hU/DVfVt7ofEv2BeJtf9Imh2tyPTNYL/swpleOXr5BHym//MKDhKDHpcnPeWI0jmN/1trKYbxrT
/nyPmeSghSA/N/FlrCXDxvwAN4m8fx477xdqogI15VnVv7e8bBz2Y/qLfBLixuY7/89jH/fMz3Ci
mtT5VOxKRYG6/vfRj3/aQqFGTTP9bd7NW1I03np+3n/98fnexwsbATfYTURc8fSSKGzqT9WgGcvB
8f7zsudH/9effTwx0ptiWRUh3qfpmX9fr/r3vT/+5d937AZRhWXX/f576L/e2P/9pEwxOFuDtDC0
2nwHf58joYMtMN8B0hzkvTTNaAPK3SwMecuLontWQulu/cGzn0gjmBi7BpJVeG7RTo/U7tkQfXHr
qMZMO/ORyK7kpnCCjmBOjJT0qnd20qFLqBlBTkPXDoci76/6sGkJ63iTllKdEdMTCBxJ+9lIOooQ
k0/2YI7VQBcoHkyaoSFVU51l+FC5SI94/FIxxu55vuVn6HfpPkcH9O0VVXa3XQtdqZ8tVniUtwDP
sNBQWXZlVnd3UZFO8d5VomLDKogyVp3eXYxISTfzs+aNkmbLuDZ2Tgkh1SL+7qgZdGdc29ybcRcf
TX7LT6XqkARjmtS3M/RggUGgUOfKcVcCnZj3SE8YaSCgNclqjGo+8IFLCKN7nQ0ZJufplpL70a6n
X+TR23Nc2kvtc0JY1x28p0rk04QrFC2mPCwYXDqHH4XXfwYpb97JWOALgVy0MGvvgCSEKECtst/S
zN7gXiWtLpSEO/X6iZarv4CuY386On1i+sDp2Ygt5aZk7kdPZ+GzLJxzqiVvnuMNP4wIGRDtjbvL
suCQmFpBpbFwz+gfMCrlyhslXftWjkN54cn4VBKKOKwHKLOZ44fmp9iAvFJ/txmBBsUIn10lIxE7
ayeorQrawZn81grN2FOeEHVHgExJ+aSJgVe2B3M+B5KQ1j2nIcVELO8Xk1nptqCsB9QnWM+vEiLO
YtQ0onHacatIhTo+JS/UsjWWjkx4LwWogqlJ1598gkn31iD8hZGqv2IzG67UfOVjU8ZU5ohM3/Sy
/gMNq9LRq0t7awtKMBmh2d44tIDLcV/YyrAphaSPb9sR+N66wZ+AEEhBb+8SLXX+u1Gm3aqvr2me
LNoJY9YALMGNEtJamHarRhicUa68AsGkqFC8Jqlv/MHt9AqTov6gCQq/PSuatReSiJBbGygNdr0I
pIOJnDDao4Z9/6kZaNMS3IPtXmUldvAs3Ts0Xes9bsXGV5T1yjGIh0JflsjYiDhSi2dzQtEh836t
PMW9lfRY+Akh6VNaC7JnKVVsDhFzS89zTKg1CGq7yEn3Wur1JwoQNV46b41moNmhFCre+cDgXhOk
qBlcN4vYgLmG/LtXkvJW68W3M8TBO1RFuUQWHV1aD6GdWdAG0wv5HaJxIJIAwEpgaWujL0qK5wBX
+4BKolbTHzBUzDBhTR1kiFv30uuss+KRaZuYdudjYE/2blESlTH2w4+Q64ZRN5+9C+A+YYK3jplR
MaYEAVWziqAkTGg9wUPX/9ok1cV3CudguNQmU2lAtJ2GkTLkF5aN4ppYUXHqSv+ZCAGCIQVtrsOg
AxXXSYO9EIxs72kSh+sOqtObEua3OESMDO3RAzXUfqiGar23RpEti1LTL1VjEj7gx7AdNEC0hdce
q0iyCqYFtCbWmdhoPTDvTpD7Jxw7eG6GXeYGn7qXTJaeZKCZUxpyPtYK/aQ2MCbWzDmdm68gNjYx
IEu8DUdXp25lmI629x1iwZMJcRN4v+m7OOfGYIoCIilgJmTbDfwxivWG0ph3z6yqlYMUf83azj4W
QfiN1jvfY8IDzaIE/KBBI/50pIcck9LHTa9Q3LKo93+IHqBD7ukUKq30EBRcFYUlfpLgi/NLCZpb
Z9yL0eG0NZIYsYld96zu+NawjGD6Va1dpMfNNCgyr226VzX2Bib+zvdAugaRpmqLuIZfr5WTKM8l
K97Nv+ih06ot5rPuSU5cTS2FV5DCo83p1S+HcJrAia66ORNvIE87yqSdhx5p2sX5YZ5ZFVzcxLNP
oeIXrwzTXGM6JrG2L3aAoHmdmXmvR9u46175h6CizIjVYz1xDUwTVrZadNmpnHbtaTcQoVxgsCCW
KLfCM5gkTF1hnH6b2SZuhuprmNCoAXq7UrXcT9Tf55lcC6l6oQCJvSt8+JSoBENam+V/0K9M4j+E
+E+hGVFDwLJ29Nw2XAddrd7dMdaJC/bbhVdLwscmWmAh9ZBCvZtzmrIbojk8CLLYwJjz81bUhSqq
hWOaEzFS2OHGE/KX7lgYL6uaPq9hTSmwXLUhciREyvdGfLI+uaSV1UrwEhaqXeVnIBNybYcIjuHX
y767hw1Il0K4wMDZC2ran4qP/7nnNAqr+P4Y3yNg7DsYaz4gT6v5LM3iZBsxFPqY/m+WdbxrzvwF
v0e0tvMInM5btyd6oqcy+hgNMW2g1k702zjQ/9AJVVvVWB1vvm4fSyyqb+SUYa1KceTOuzh7lCfU
lVCxIn658zBYGkA6E1fbRWHunEnUTbfBEKR4K7ojXjTxCS7D5b8Y1mVMTHoBem3GqClH8yXD80DP
eir3Tu4HS/vnluIPcoH5DwTrhJByYCZtK4v2RDQUNOnng6RVvYci2MSk6/Vm3a5VETDrlVJdBD4W
6yCzs1Wtt+lLhkwYOrD1q3fIBVL9Ql2hqGiuBXollCja67wnSpce8lqRqnjt0yo9WiYVyXzCuDQK
Pp5ew/3cIwW8jNawQPM1fDQVSk1E0sUuNERwj4RNAOsQrSMpNkZXIwOfr6gKS9Yupz4xHzPqArBg
P1S3Lg7cdTWQCaKAKezL9FvtrJfc6JO9QTTFOhMYacrKgmBpWfp13kCOIUqEYhOqKY4FEiODQ1bz
PCkThm5vNTWoFkPU4pRXycULuoTIDIzZKzm95N7KkRgmTKTwN6pX3cd0zzlj/bIGUJSd/93Er0kL
mCBXneCr1YlAVccwf9ZGae4hvuANnK+YHn0HEt3c6ga91F3P72zeVQUM0cZ2QZQiKhWsIe96oL+b
Bu6eDPbyRgFSe7NVh4ITeuVFyE/lhSzgpumte1iZ3Qv/9JfWVN6xV4haDuPQ6Z77OCQTxXfqU+Hi
QssKxX5xNaIemjArL4TZoum12+csc/uLxqr8VTXq584c5GX+ghuvf87VsTqUSXkFWRteWz9mqtPZ
ybcXUBk1MvVTswL8bW6YHXzBIyoFAC1h4yCfWhoJCqMZ2Xhde/D1RP1qbNbugeJ0SDqs7MMr4MhL
J4+3SlVnHzVXfdtgZhC7qbjZifps6F76wUXE3aRlstYtVGEhEkcC7epVbjDMhllxGM183SsewYt5
991Z6IKaDs5VlvWkpJW+cRbYH6nJ4EMMy/p5ENkP16XAh5gBGqSXx2cYxm+UPtQXwJXBC+glZdqx
8F5dIBrBB04OqA2be1dm7QWNT4QO4dpXVfK7TG4epqPfGn+G6bbmvEIxXVpGP1mWwuLdDwXhIqlL
x2narZkFgI9o6HmV2GDNpgQVVrrx0bJHYg8TfJ6PYSc0XIveDaz8QiWfu4hYi8y782bm55N/ifnS
qSxQn2Chm0raJ6Vwnf3ILNFHrA7LYjpGNihXFy60p67S8CrFsQI1qSI/Eg/60hkg4T4pyh0ui33B
/8qe3g6viWEnB5vSwrXF+bFX1fGLUiZemqKCTz1d6ubrHc3AFJJggQOFC19RRfVBL/1XIbL2mPaT
Qne6NGn/u/v3XiU4Mcf508lIPtejU+3UkQ5PgaaOajp0vfk0tKWg0R+phPuGoX20lJEks1A7awVt
q3y+pNdBwaXSGvKVblADS6shevMi0qFhfkSNjSRU1AF1OCQQnRnlZ30sNOavrcaclLr3U5yDdXqg
60SO5L5yREflgHFKpdH2EXdDt0RpK3b6tNv55pbs7vE5iy/EC9mXzGQVwvpw+Ej7+Mqlr6A3K827
oenvEjEaDj7/Nwr9EkEoWLI6rHIkyVBPqpla1sRwKGp6hd1gF5+hiOGb6N27aWrOPg1omqcyK1fS
bjomv7lyony+AfJQ3ayIwPs6W/skuJ3D0oZAZY01cwoWhuhR0a0bgD/V3FdPtqCjrmR+9BIwTBHI
46xBjIqFrAnzoh3Cfh0VYmFB+bopKefd/MHmbYBIltSJhYVFdunnlTzZCtElVJi+EA6gJ7Z/KJH3
+98biiK/SrM0jvNfGlTxngmZH+bxq0Z9he03Eac4Nnwc93imCNZoYBMU/Q90yozCzzFYxyVKbABe
TsW4HlUvVRG/sFAnwnc61NuUykpTx2sy3SnrooVHg410vjdynJ8kKSTrwkemGk8ExFQgtuhV1z6O
MEleSfNazcfNaZCHZO0+dn3ffBeUDag8t2RIIjidH+WMRr7KAWVS1mzKdRWaxDp3xocPZPVXOrLs
V6cLMMldVWYi18DcvQ2t1PzO2/g7StX4k441tcO+CpZJNBg7GVXoR3wXF3rbnRONj4LO0Nogdx5X
GwB1V7buV0deaWTY99gJnO+ud1epYmdI4UAje1rU/nYVIBhRY36Q5FAQGIaglbIGE+Le3zSWEmFl
bPvjBH+CFkXjOkGbADqoJO4D3g3INECLbOwlEFmfdaRXvPTvWqhTeLOd+uIqLVr4ynCoOOb1KS/A
bQRq6ZBAa2vriSiXgKIMYlV9ca3+kwx59TSQCPIyQDxYsGb3tsIu1iPnNjRf3FaW5PSMa2m9iVhh
GW5Edy/GYJSOMXp702B5a+rEL80PIYf8TIvTR9NYa/uklMEdtzFTUGu4zXtgR/CvOFQzO7Jq5kNG
6QZ3Q/7xpwc5sRiv9aghiP7P8pS3ALpVVYH/TqvVEfnzujBRFCdxQS6VbjHJyj3rJwVUuhIT40/Y
jrVSKguH47Q7lOiBHFiocZrFn4Gdv7TkQPhPPnAaJnh/3Nz/wB9yHD1XHtM4j1/lXGFJtLpivtVa
ePiB+j5+WEnnnGRJoByjsPdRt19B2KrvTAVZePMVu3EZfjWtcunSrHn1NF1sy6J96TsLR12ZoVkc
E3HJ0kAsGqkv4yYx7xACTL4RXo4vpMIqJtUWI/l3V7xTEP857cCxrB2/wREGZuGnVX5HJYsAgGDq
uuCSh0M9Dt+MoF8ojXoambmjEiTWBuG/fnJ0ehME6ZJfhCwB1lowIRXIMBmJPAs7P0O07MPQEn64
7VJE4XBCbaJ0CnnycjKvmrZw14lU7HOhONRyNO21qCxsAAZjvWJPmqe0aq+4nxAc2j7tX5z99ANQ
OsWltmHeK68Kc/WrdLt4KzNSe0ShGyvPd5hsmG3H5V3Z4nybSH5j14itHLvvwrJYSPujBjJ6/k/k
ya0MzyfVImy8YKtzuoGLwisvvYDgaD3LP+Cf5J2OULpu1ilDAaeomZ/VptfpGDd3oRbNDgqYuXby
yNpTGTIQx9X1rRMT48KcbKDjHV9rvYJCpsCgMevnxwbgO6ZaDRxQb5TVOo+WRkjsRNeEzfO8kUlB
gGTcjJsgS778OK2e/TiBuqQXv8FEPW5MR/wYYumohR5y+nxYs0jMtwIn6Xveb3PHZf3lwOfwC5oT
asUtyTmVl82lruz80sVpA4XLE18972NLViqhapF/nMGzBGhAF7O0EcJBG55Bh5zI6wumpD0KUgof
FUjvSr2EyMuszlPOj+ppU4hkCccFLUQHjYx1a9CvUcttiISawNZ6TV1R5ng0en/3+CrwPg+r0Ic9
0sRMXZxUPXLeJrue2QjUQ2a/fnulVjDc6jTLn6d3hvPC74X1Pd3IncH+9uOeehqkQtl2L5Ylpvpj
Y2z0wnbfAn3YiTr71Y2RflXVJt3ULiSgpE6dxYOWqfhcf+ysuJQ1SoYZ2qkXLtSw1DwE34gr5Rkl
IEr/yS/+OH0ykZzKUFFIFSjObaDG5Hy28QEKsHsIfVyGcxpN4YFzbBM3OECOR8eRob+J+w4giJqT
pSmrmJBNbxiu4ndSMiOgXUU+bSnU7XwaDAMwBQRGwQqRDXUPKiPzRoV7g5YbZ5eewROmv7P2dRk/
69Pc3fMrfMIN1zbN1AiQGpb+BM3U0srZhFCV1gmhJydQfUiz0Xa7SRnwf/loJKIUuiC3IDa9303/
B2NW8CtTkGEVNTKsR4ZIhG63whGcLts4yrekHt2kyr1/X5yeUrwn4PUxDEAOFGLRh9Sc4rqrDyAm
WdebYfjlqAddQZlXxXBAGxE+48FVn+mRL12zT8+OI1/atOteAj3sXmKih+Av3z1Xr/Z5zmqIEIqE
Gaiu1S+V4MqnWhhUwqBFIzn9jGiXq3TEgDcZ9SQMN/ZdLokCLDEatHXKUCGQ9/pOK86PN6a3erDB
3Wij9nLlpkTmsklcBH9RjGkjTyxnY0xTd6ohJQngqXFqCPBBbpdb8Un028qGigryz9xqiam8txLT
FEuX3VBO9OM2AQTzP3fGuftTH4VznjGyFdOPU4lieAZcJj1VVBRJR7trqkUO1gskUoKWcxAJeQS+
dp2/6QgEayPigKZbpQ2HIC/7vRqxOJVh/3v+5WQ6PaYoyna177in0ogcCDROjCCr/WjSXNkSuYXX
3FOuLWiAz4RBCVdt4F7xYGkbQ9GvRRuMS31a5peCqE/Xow2sTQTtkqLrDJVnEgt5ZR66IJmSaGC7
+1qhYuxKEy9U1o7ljvJ4VrcTk4GKRddPOBGO+PEtSG3OWIzlS8U2hoP0fZyHMa5zCvLjT4dK1VM7
olpXnATjcaMpB6MpxpXjauUVqCVfIX6LEEsOQOI8VxkPnfj33xvxKvA0Oo1x8RF5sb8qjBHjuCt+
ySwcVhEygR31+5IhLm23lIjq53n1Hk2hSqNWQyBqqaNBtESuBWT9KcGg8aX54drVe+MP59jetZJ8
YwHJW5luOpzwXflPtZo4P5lsE3mD7+gQOIWxZUaR0412aTFyxVMNdJlu024e4w8oQIINUrN9s0n2
jEQ8/vAsIhEMGVNV9aRH017gxzdMnSKgS1xEpmFw0t17U2Ge6KdCAvXXFjXlsCum4ggJGcuqBAMR
VyPgSY3z2A7T2zzYl6F/y2vVPBPaNVmCq/Q7kr+FEPXPAh35Ei70opPeALGQmVSvcv4WxMOASKqX
828LIFnz3CekpKp22CK8QYc3gY5ZbmjLpI9G8g4VgiMJQjfMkGrCIAKa6/CxbFNdzyOFPY1l/Thi
cEd++wiLGaX8IxgXb4aQ32UC+xsoYL/wgmED5p/5jpIn76371qXOuIWXAflT8+Q+17C1NdmgnQAe
4D5U+tfUGtV3xEbq0nD88gxhs4VmVZ5aNEv4RsDn4VgvK+BXvreQvTVib8tfLBDxfyr1i3qduYZn
mq8kCNwTRfWlOaUuyWJIT3qHxrQntWje1IPtHqj8kulrLkAUhJfaTL8fn3JQaqd5PlDr6Ff7BkAE
FaBfzMuVRd7KiUXeqcfBSkjP8wkcgYu+DzWuQdMcs6PvfqqRxQsBQKYoFHHtyFPYx51xsIaO6nVe
hP0dDr6JUjWtTin20icidIarLUABpgRu53Zi/3ICHXFWISGjpx4EC7+4e6Qc4o4CKTmgpULRBZNX
rboF7mufyB1INxq2mo3MMLmOfUKwYYZD2MEw3w6N2DeBhNELqgmrnWTELJvNPKpGPqQwzRxPblir
4HFsxN++DmfHGd37SOAKmvT+rlhuuJnPospo5T62e+SQdIDPj+tqzkh5kjFNCMBS7nlUil8u83Im
yz24yKymfJ+ae5sArXuca/c5+8fM8Tombnyr3OQW6TRrArt2r48/WIVUR/ywWqtEky5Di+oZxQ19
ZVoVRdkmooFT/IhC/+D4arvLbMM/UbnSUekyWcEk9hRbUX1pHUs+Na2HSYg8IPviuONIsfStaEsS
CcbcspcgPOijTZMpp2f8YgZDKqCVAiXxgkKlimtjCy7L96DLCbAJw2EJ6kR8slb9jgx6qXkCKQqr
37Pj1S6LNkjESRvupWr2iL3w2uVl2OJd41akd//cCv69NSI2kSI3Xv//j+1B0eMdw6VVMSDJMYcW
MIUb0EVSsAZTb55DDSglw0R07nWmb2Sbaju8/PlaM0T8GRIiho+3+8paDXF9Zyin0tHJH6lBsFGX
0T01/tEk8S6SrEzRjd8yPfE/LBs9b4A/8EQenremUHjyMK7vEM/RO03b8Ww20MfjOmpejCCfhCDg
rAaFqFMKCOts0krN8/55A3iRdgnVUWgs316Z880mJP2YEewHQwE5jG6FxW2N32UwBKlekw4nEEm/
oqZarWKygwiDZlOORb+zSt0pN0FklsCd4bSn0xozbeFDNdWI6z4t4MGGFFgGjSIRfWDtKWAtCSQV
15AKsnafpBmOLqwob92A+hnrir+Zd2FAIWTiew9ZvRKi5UGMtmkbC30Iv2Kf6a+j/HrEFmCCqrZ2
rvWU/fEQDhiVDmbveIfCm5r+aNRnvplw9Pw035o3HkVSws3JDAtKI1xpOlA8fTTEXsMSO7/FeTOk
b7TN8o9IHQ/2dN3SETRncIy/DDBSgw/IYZ1pvbEUnc4V1Et2guAyvPW+duimzXy8Tv9JkcsC3VoT
UTxScKVxyxkkWXxwWs0BbfP03SvaD1kT/GzC0TBjI7ni3jLBGbe412IfB4IGNyKgi5Z7Lvqc3Mq3
GcXioyzRkccKVgMwW+QuTBeaebCQgfv2eKV6RcwTOYEOxAbEuW0VHQYz5XopqYJXiQahiw3uOvVQ
F4VYJWD0ge7G5k3Bgkd/XXkLfMJBgXdDIJ928VJ6S9rZ5kp6msTAFerY4kaUadtH1wdI/i5EVw5g
pYYFZM89K4KrQuKSU4BJDazPnOrAXwWHwSWBF/pjFiJo4LMxlADNCmSR3qQRI6MYmHaSnR3Fdvqi
OGawDIYEhXpDwlvoGvUyq52b0ify+39v+EydRiXwjgaZFjR8MV7OxSlNw30wKbrPtkUnwBfpoaus
ScGvwjIzBc4SZe6rt0EdbnS/Gj4qvAWHxyBZasnjtLKFjv4rEpwfmRfIx1mXjb1cNBX2LJkmB1kW
6WvGB8WK17CJLnBuRHhM9Qu61XZZRlu/wDIRBAaLD6JCn0I8mOvMkcVlrlEqeaie1ZymXVzvDDQd
q1lYwiRvpVeO8uaxhN5FgN0XoPNySFUqZXbqgd4OvBLrqDKzlpFtv6sjc/q5i6MzGb+GtQXrze3l
ypx240DsRZ2b+2TU65XzndnQhPVp+mS7ivYcEYdXZvpuVDg8BGp1p124lVGhv7t1NuwDKouop74J
LfEOWj0F9JF1xE38huCYQ6oaJElSQUpyMiVa1H6z0qOczBL8vImld0ASZcLx11YWNievoE5dU0/y
p3kS6MN2p5S0ElmEACnRJrSqFuD6B6m1p/uXn0WIf4MOb085N9SIwVWGNTVGCvSZs1J6WrSYTimV
PfLP9JBhUKGfU4yZftHwJDHfmsaRqe/8WJcHRWrj3oiyF7+N5bppBUugUk+J2Mn8Jep6vqOmpq0/
CD3YSss9mmXNfIRQyGJKSjE5t04MGoesjnIIzXro4T+GX6OD74JI0Q1rQm+113m3CmxtlYAx8Kqy
8BaAPY4ZffktysJyk9W1OFEd/OcWJ/k/t7KT1KFRukpMX1egOsEq8WmYCr7FaZO5JYSpZJJohWV2
JNakuCRl/CJEPKHZmgH3e+D1q366YmLLBRsnSMd9fEIlD1rYKvoIoCvK0nCD4Jj1vsFqJA8rXmcU
n4xpkjdf7pOA2ntRYO9tAaTEhtrecQDnk3Ir4mfxbKrOhhpbPH06j48oC4yj0fWHrkg+hmhQLomj
1G+xuZvbPajH2rN2GL36l9qGHrYBhER08HN1gVd1SZIlhA8lFzAm0vCnk8Z3q1vbhRp8mRWLf8Tj
6aGXsX7DkbxBP043ikm70I1zAbaX5Uc46hS34vhF0eiumWmD/621u3xjq7qxI0/bw5sZWotmWimU
beZsay/FcznP+Gj3n6BQlJvG1JhcdJHy2hbNArsl1d2xouHkWnzSXBctGRh7lBHIxSSVFdhkfYkb
NRZfE9kq8Fe+rYmvqM0+ZxVHo/f6nWgFx1ROj8Vg7vYU5L1MObrYYl2csjWkI7cL9GfXtZotc/Fo
y7ouo/BDA6hTCLb0WrlUs8XctSbZMb3OtzIIeY66akaL+XbMdaWoWGJT/jPPfli84qg33zRhgC9K
DfRZLlVxkAYtw/i6I2vq1XfU3+hUd77OtSCprhBFqeHpGWfXvKptnbDZ+0lUrxpmHTuMMSV2w3gz
S0VUqq4L6tgb5hfJs0rkwCK0kuEzGuPnxvapBUcDc4q4XdF6d3eoGOKN1DDiRi49Tref1gMUedbz
72T+2cy7jkNxfTCytSkz5YJvM7i0fYAUBWoRlFLKkdPSrppa3k7uJZtHf7waMAv6xsXLSm07l957
WxprTEzxat51gtLeN0A4iDfn2tAOv8hvIiJ70s25UYSi2w+NS+Rp9U0I97NIEOqmlfKTK8Chr2hq
TjeG0RmuhCzEi1EY3tQDJ9xkWvTPm3gJEncbocP+8ivn1coG9U1WlrYiv886xHrRn5ps1LCeQkbX
C1pVimq7S0VTwpNn9tkRmNNzKnCHx1ShXxSSASlqZGQHe8VO1sFUXUcFUaH5IWyiQuPVU8iMY5tk
s6irb5rWIdTQKFaC76ICy1/ZgAhO901j3OaLcJyj1Kn1RmWBih0zy/MOiD4/6FqpD2izk4tBiw36
tukutSk3PCTO5YwSE379WAYrfpnZzggqJF6Cn62Ab31Ra/LIhBTN+5BR0dTEsewUZ2cauU0K4iQ7
Rf9BUUi0pEoZwcHRy+A8XyfHFGkUZpX3WkJlnX9QZgnhscbe8ObbOilDWF2DEZhmPP88px9qNZVT
HgMg5f/w2dRadcNyUi7m78CRmrvMJknfCBRwRTRghsjI0l4RsZtHJuQXtSGtWTpSP/UmU2RsC+KN
lqbLGeYaiLOn3ZG1r68ivOJthQQ5N+2STLmRyqFNlXpatWsM+5tKb3F6T3W2xtDfB2EEu2TS+KlV
le4dva2XscaQWdrKeCGNNblEgvNv/vHMdwDVhgk6QJDUaJ6cGgVaxGi4lHw4Gbo+sl8bhQtGmsIX
cSperO0bVPsnDQYBcQe1hWgYOC3GfRsZnT5ZLArEii0Gy1PLtJjmWLpzySV9ctSqJG6bhgGyv+Fq
tjBoRjsh2UIDY4fUgHsnlYw3shkyWuR5++m7sYAM3ivXxjYnDQfiVam8qUr+PH8GWW6Z9xbAfORF
5W6wPOjgeFx3njDco2+jrG0itX5uC8ojITXVjzoy3wlPmHRarQ0m3KKYbAylc0LWY1UlKJJpUK0k
5gKmqckVc6C+7cJB3wq1Cs4yyFd91IonM2CKpBO/t5nqgdCUCv9d1916yWU73ImoM5ZkyESrihzr
s+LjG3OdfveYscKzxCSWxL+GVm+wg+O41dU+uPzduAUd7UFpf/09hMlqXYZdeXQS0KnzVC3vaWOK
BAqqz3Rmmf0/0s5sSU4s69KvkpbXTf3AgQO0/VUXPo8RHh6DhhssJIWY55lH69t+sf4gVJVSpExq
6zZL83TcXYEPcDhn77W+ZQftNpi9vNM9b743pHRSwhAvG4dHl5UgJZoKcl7X3OVUpDFMG+2DRjnd
0XTrWtlVtA9au1wpEh9vZyOfJgD8bJnQhactMsgI8Ggx2zXlGXDe+FyZmLItUHOHNCrJnk+Vdybx
uGcXa9HS7KycT9rrK+QUWBZwWh67hgkR3nXtwegcG7JASYyZYi9yVr/LniDHxev8xaLwD03r66vO
aui0YB1p/46B7fTe3rei2ompu5Qy8d8Bt87g2bOpmXQOC8o+LKTygVUTN8N/7o3GyMjfqLuwdlAY
Wdp7ZoBk8xAVArZVhOE2RAL9foglNgvV/1RRXUGhZ69E7TTvNKk91fDxXhBjLft4IMdUS9Fr2/TG
BP7oMzWa/J1N8XGk+PUoLQrrpukU2COU7auIp/b0O6/0dglH6zmuGXsmdV0x3biDkOSitNt56IpM
XV3pLkE5oV8i3ygxjNjOVB7w8DzT3EP7hc6R3otx005bAQGXl1gH+UD+Fq2caXN+wgudBXm/3dqP
iB2b34ZNq3ozb2pTFXkielAlDW+TcoJkTKshyFXxOan1j/OWyfjKAhr9Ukr5eqN4Y3v71z0lnOrq
ZOOu8iqEEJhbLp6p8X1GPfDqtf67oa7DJeddgRSPe9SeuYxP94LpMaXrvz0btHy0tMtfXzs/Pr9i
fm0aQKmOeuulonSxM+0xWmtObLwToUENMYYy22XyMisbws5E/Dk8dQIsvUb092aeOBXk1W5UuhFx
ZI9TRhSg3KnA6TrDbaMQ+GhZQbafX1pXTUHRvIk4pwgsdPXWPwZDHh0tHfxFrLAaGlgAPLZ1pqwS
vMI3QDy47iVwZXy1+mQGVfWuFwzAk15/aKeg8NyI9gSIBqQCj/dODfAyaf344pdDe7KLlDgf1Uqe
ykw7KOiOTbUurrkRVk+0qKzYUR7jQHj3NuWQ+VGvBcVrD82j1PTyKe6i8YTkpV0MZIE/jsaNRwli
k42TOlu21lWzGUGJk7M/wXx4rMIgfgReo2yhOinbebOvw8f5BbUzSapMyyKTh38+/6Gu6EZE9hOM
rbU/9TZ+M88uvY1j+8gFNc09KX2OLIW8lefAcS79GNQPqZ9Vh75GRpkDL31GWwDAxfPfO1gQd5aC
25JMv+LJ9KlGhWiW6u6DgG6/J7aUtvC0qUT1A1Eq9TWt++amIVMS4iWP+241QGsoktNAffVRSyiS
Id2l8Oqdi6n724y6sj/gumVGnNP10lFr7Js0aHYlQLKTIZNtnOl8NyjxVvPw2DfMB0uFxEQDeRFr
u/o6xCaQIU2NvrREhOhq/cJ3O5EA2vpBBj1pQ35WL/tQBVVVU9+IG8fdOAeEn7RVGq+s7wESqqc0
Yar2uq14eB5cOOJ50z8qRU4pn9n/RfUHi5WGUp7SyFX2fFhzRxKAPA8jk7Gi947z3CLOyvDiUXiZ
t3CQ4f6qW+tIfim6ESbpnY5XQWZDea2sUttx5NvbbmQEy1k3bpmOWdvKbu29bhjpTZ/BvIo7RXtK
Rf+5gcjxNSTShcX7y4CmZQGDxI87/7EzWkT2BRcfnd/5WFo9URlpTCJzxrVoNBr1xfnQq8a4bqNC
OTELYC7bqOVdw3B8SknPWpVClM+Jpu07IkCeAgxoO+qoMKKhXCBJ9Vjcc1hopAVPAqHANpHl6DkX
0Tr2P9CcJxmL25MahLTKTHLEKgwgiBnDB3yMUyiV4X+BywpvPahIIxGPnknB0yywlIA37RdGTYcv
oK9Roxdr4MQc6exXsEfYpBTQr1xEbnuSumq0GwTbNi58N0w9/U5Ocy3NpMZVSGQ787RjfqwYnmwH
ooOfmfFGU+3w2vXquDfwnhI9TBN5fqwsio95EKPzS/HDtzRS/DX0DY2mF9twRidJ26TZb9L8/ewq
avTa39udslN8De9TmUxyMH1KzGES0wByy5Z1Hh+LQg43BBEpdKec4gC2B8NdkzzlrQoJPSzExoIk
/0EADcqqvL/NQmcSLTM5iwrb2M6KYDhwa7A17qOUU/aCRXfXA1yfVeldYkXKnSz05oS05FpOUJz5
pjFKvOOxe9ODnXriADqnNIc/pTZL1sCLc2y2hnX0TQUUSeokJyUZiHzpMmehI4yaskjVq/DDDJcl
7Lwi0q40kbVrFKE6QtSLB88pPkb38wyV+TOZ1ef4OubeuNGTSLxLBSRGN7JVErLqelv3Pr0PrJrD
lnBIX0OGk9snMopRACUp0clhMCkGd6QjFicOJfohdalUB8Taj8xBkCsO+XAT1cz5vN62dgZeiksY
6aAPPS6tXabHB7LqsxsvF+/9NnAXrYisp/kfoD+0nliJuQtacPZC5L1x608UIS9MPgtqWEurFfWt
HdXUWCt/U46ePAFpVtf0zZKldJzHxgr7M9HO7UOt3JfQKh9DZn6HLEjbU+wZdyK3yyNvBwcMjKR2
VaKqWCVzdDed0SWz0e6u0J8T4cK76j3lMM9/DGAdtYkyOdC5IEXkn62s2Dfgb9hbvRNoQy212mqe
ew1KZue6TVJimCEYGtspi1t0IChROK60Pig+NDkgBbfVk9t4upJ6kXbOE2QWd0UQT/qTuO1wc6Gt
NLv8OQqkOJkVeR8EMfq7tpNQNzPrMWIuvcsqUsnmewE1ENwMVrFtcbVtfVwvHxG0ZE23dEbDh76p
fnuqURgtSgR+zBLn8Q1gXgTpSzSXNvP8g6JrOriwIXqACOdHBzO9Jvo43MZKnKKq6ME2j+pHCz3x
2UAiuRsd80pwZrKz0Q8vkNFoj5ksXrwial5MnQ6VWYlPY0r7kmD2/C6Cz7izmI1URGptOafzOzVD
ca2Svv1FH1dZJuSXXkHWpnuDjcAWPXoEYSuDx7xWwZc+ly9AovJnIgW9jT523V5vJvRy66aHQMDF
tPIkfW4MKMpTQyALjQ1qzI80mYdrYrRErYGjIQzGGd77qCSzqlMedBMxpRzGJ/S11SmsNIT3Uwkh
L5k7c6lqzg6kNNK8TNaCFppLC9vgJujAGS+JnHm0tW5HnU29UXXHPucDyAYMSMGnIka9mql3td6I
+7RogjV2P2PXTK0pva1vDAavq2GjBE8Secdl019ifcwO8+o9VqhVYiaLDCa8rcBPFJldhC2EQubk
zkqQYOACgIWVEjYNHHd8UrzOI2OwVJ9SD2Whkj3znaMVliPpJAIVeKvhsc4dM7xq5lTV0u/kGDOs
itI9xD2FgiJgIpnalFhjfUldfOIWyvg96zjvGLn5k6PG5glhAPPhqU+YVgQth4gpSBHxHguqbOfS
Jcka6MPKUK3TXBFwIJ5RbCxv8r6sr/nIsCZHvVsxW2dO3zuMvlQfwEeYA8WcfFR3aeIide01Z7qU
uq/fV8mpriAGvDqezO+0XNxniqPehV10lXrF6EtoxCZoApwMsfWi9ol3Ke3UvLque8YH+cFLpllx
gYmL5ceHqKAsEEWmuDT0+ReFjpgkQVqEk49lZx6QVgKR14GtOy1K4Ujgyk6VYxXfNV0pbuvGRnvE
r/qIpA7MvW0Yn5rYolxZph/nSiHYyjvNr8jeIOXp1i1dsW2DxD8mMbLrboirbeMO/sXQAe73LclE
BRC1jR72yQPzCgqTHh7IeZOSGm9VQI2RgPzmlZwueO1fm+q0aZRVAmXHcLbNWCuA5l2iYjH5reeD
KaBKTHnVAYdVa/vXL13Tme+N2aBsZ6NONeJb84h8nL07JdeS3Mug0E+pXvmU42K1KtHRitngLJke
VHHF00rIyZCcNnVFhreUhs+lyN1vlSIonmSr64d5KWbkXXSqSHDLCUu4KEX4yBerPJF+ox9al1y8
wsRX5DUkTtpx+4lqFzaRUS3v67xSb+oxPhnMQvNlq5NJVkk1PVAGLu895lIHvYQOqZIsr6Ocvimo
E1gQp4IE1no07F63yQhDGENU1TI3ifUJG+ToOjAPY1Om8HaAlIiDy0XWwH2FlCOP10qmGPd6bis3
HiFaDlDReQH4ehMpLAWt5INUrKmxxcJwXj/aWe9uEgen49jDUSB0Kd4E2MKCpoY11jiOheKK4l5k
ESgrgsD+QGNwZwUBFP5JRahbnNVOa2F8bNd+ShefEZTKgUUUaBVXcu/HarmahxAvo8oQ+0F+rKYR
RWtVxt8wvSLxpNbrFmiaQtnsbKNyV3OxvrdoqnUkUe9bx+ovVi2+ZP6wbGRlvqNja+9CFNyb10oI
Vw6/8O2jW40pigU0xWQAGbtZ8h4kDwOH9Aoii/lUGKSFpNLR9vNmRScGjN9U2dED+VT65rpUm2Nu
9sFBY5p+1hkUe0So67zkehDUBFEZAUOFzQGOklYxMuwZZRof5vqXM6BegRZ6nLe0qRpmwzdeubhU
gSkah3n6M98AtT20eV7ezFsEx9WHkVURGPq45urJVCnUREahVlVvs8TtyYQvi31Racq+LMW9oU4N
z0m+16UVZ5ftvovcKkEoUAComnozRahAfKY/fCehrB3oTOA7mzbnG+RZBnGAAOOMgcBgR6fPN59K
cTWcQ/K/b15Ps85hz1Kmr0/Or2ho6Fv0Rm7mLS9icTE0JCoEIz1ZVU+x1vU+sRsdi6KS3mSzRmJ3
dHvaFHrx7eCbj8AMmxP92DFFgfHv6gVZuBhJCO6IVExuZpI6S7+2vWtMtsjJyoFPItC9zg95bdVs
aU/x00+vmJ8wlFRF4TRm2/mx+QZ1xMXAOAvlNo+Bf+q1s0uA4fWFTgcTONlqxJspiFJL3BsywdIj
h99BwTjFks0mPqQlbaajwfMIaByjHHC3x1TFijI30NrBOM+17klhpg9heTThCeMYLJ5NRwduO1lI
UF/Fq6AM3UPb+827lOtHU5CXEKT2dRb+J2l3dEuaB5xK7YNTmkwjhajXMBXvrRbgMHNeJIHQaTJo
MyivwTMfEleOu0KWSOYpY0OrnG7Ctvl2rwKatgfIj3HS3Zau3iEX50o8m6UdIjsOo9k9BVVS7GzS
RRZF1vXn1+7pZJaf7+lFclU9ulQmE8LXh4KYkNmRxdq6Ngr9ZnpXUHHdSzqTiMzavah5u651J7iZ
H59vFEULWIEyg801FyBIQAtC1QKH4r7+5EeZsqdRqX5Ssr7dEp6OzDDs4w/zPeIqktd7r4/pjLwU
ahZqWlZ3ZkCVu2Kyt8G5FbzHirwvhFbuaPGoaB3brTKkzYcxcNxJCj2cUr1sz8Kym1VkVOrKjAqU
C+74UaQ4LOYBvQ3RwMDuZk0X3wU5Es7OOiSaax+6xhTnZrqZ72HiSc4y375u9KFxBg9EEFGAxE2f
3bOBkTuEceCynKt55RB9tMouO5t2Vm9hc7dr0gBpz4yauaLwl9OvF+rTIB1r4Wa1eQx7WzklealR
WiBEYoibpzHsxF4EFSPEVFTyU5P6jkBln1Hod1El7lpJd8uvfBcXwaeytSnkY6HBT+M5eyO4ZWDO
35kI3h26J682fRnLu3GMvWtXNhvi8LRjx1St2OgDV4VKfWYlQFSIwwIpgh6w0GoL8fB0Y7CAPs6b
wEw5ynoL5sXUr+3T6KMXGtHGcQpU6zr2ULCzhBZPf1ylW3hs2qbbt3R4/npIOIQyzgthtZAY7KZp
HzJzse8CKoLzxG9+rItsMlIBVyDGIW8Mw1DjZWKfBHl408ZEplI5UgH7SePgmpjle9K0F68Nunmb
gYtKrcpPlfq+udMcMZ5Mywsp5tLTsGKuOcnQVQcji7sbE1J2ua7cOlp6JurDou4uMMDiM0Lniz3E
4my0xvK7CS5dxnAzXsqepDU/cGCoTD2oucA730ttMWCTQHWjTzcDydUrU3Um7Vc+qX+SwmMR4wbW
PR5a/dG2Jnei6dybqSoex/zbVja1lAy17U8y+0LnCvKCZXk3mjemgInYZJZymwyadVWnJVySmUfc
AO69yArvEKUIC1N3AkYWob1Fl1Iuo7LT1248YiFp9SkATQ3MjRYrGClkpjHRS/CkGY38tm0zb9mY
udkutSayL3bCgi9R3GbVU9O8zI/B++z2KqUUYsGmxzKvZ04PPFINMzTrXDL5Sq/GWGBpNlRvFynO
t3tdp7zYNCh2dIOqFSVB54NPM1pLCTBg4tDeemF+zDsjex4Sy+Z6GYz3gT3ChxmadqMglaUO0aq3
CF6RChQ66lUD3nPsyEuURKgx0XoToiRDk9CgAlV2E26QD8K3aXPSkJCXHJ3pZt6cb8aggo4/uheg
tt3Jqd0WrjT3SM2E3JSL/uim2FV52Ff77qS4FqKSmZ2hEIIRVQRpqwWa/sytyET5z00dCeUcAEY7
1XSbCJOEFjnh79K8BzyPnBngt7Z6HXmln51Gam2vEy6sQVxjVWxi85SrJj93N0yCQub32hIFmTzM
EppCY0KgsZozCPa7q8inmx+O2pTVGqsMpxmeh4J1iWJl2l3O8bXMbBsTodmrd/MTciLlGUVt7f96
rJfjxbC9hkolQW4IjPRl1lvlrYBMtwhCzT2ggKiWUUakIvly4p3v0mGOku6Bi1F9kQlpttPDJWnI
uHxwhCOs3giupu8g8O51EAGfapOC0SBs78IcykLuk1or1D/Rp6pCPcQl1A9RQPVwYewJLmKzut0W
WWMfSjkN8/ZUoCT99V4RBaOpHOxno/aI1MUVJmlW2gnRSH7X09w2DVrPEcHhfcES0DNwgYsiumjW
1AgSqQKGh5l9hQP2SxY9+HWtv9BgROOZ+CXq4FyuZU0RGnJOfipYoq1J+Ooe6W5OHkJHfxnbD8BT
vC+6ZmNbyav3bsKqO6aTic0pGu8EocVr32A529Nd2XIWOSd3lPquhsR4oDvbH4CzKDvCRHtEyrLY
hi5BDyzFbJoffXxntazu/GqYrmbaHd1rAJ9+pX4ohU5XO6pfnJDsTBA5/sIAFI+eTn9J4uKJOAD7
gxq4VMToBD8Edq2vUtfxL1TPUEkweT1ZEPQOGK71ndWe00xxj0qIJHAYcuM032MaLk4eoUHb+d5f
jwU/PuZFpjxQzCQHt0/3LRWsnRnK/mboLeJsRi159OlwIwZwo8/A12mU9FAgR+AyXtRrn1j09gtd
6bPbQsjbED/eCk1ZeytCGuLCws3CSeMcqJd7O/AiNhnSQOIH3/FvCwzHg4kj3q7q/kCpC8CwxTy1
Q9zC8a/iFsJpVOeOd1ULDl3oDMlr349VT6cEyt2ff/zXv/77vz73/9N7yS5ZPLDMrP7132x/JqYD
VTNL6h83/3UOSO2qsq/1/M/+87I3r9q+ZDfPyUv1yxc9ZAn/vX3J9G7+82fZ+7d3t3qun3/YIJQ1
qIe75qUcri9VE9fzW+BzTK/8v33yj5f5rzwM+cs//8RDm9bTX/OCLP3z21P7L//803Dm7+n1a5r+
/Lfnpo/4zz+X3Jb/+3/97V+8QN3755+a/AciFEvYUAAMTai2/POP7mV6xv4HzH0pHakbgkmVJsSf
f6Qgzn3+kfgHKlyhEzOhssiQOm+gypr5qX9IU7MMhEw2jm3LsOSf//7gP/yAf/2gf6RNcqHqWlf/
/FMK7c8/8tcfevpklm7r6BV1yW5MdsP8jOc/P18DgN68j/8R6har7k7fFLkKhEGUHnW9PELcvnNG
K0G92fdGyFLDkERMmQLGC8ETpBhtyy6Wt5Ebw/228HqDQpeWVAsMOQVkNMy4ZngOGnv0v9Ips02y
lugrYBZ32rbDSh757VWVcOnWXA3BC1XsmEIYARsVek0iPwJcO1Xp07ciBHSsv1o+eOwTkQp+fxxj
fcKrhwLGlVKlrTgERhjlq8Tou+EhCuoIRqw7Qmv8qJtlD5TcHRHmQFFwvHAjO4u/relhUO0t4gDk
pyTx2/FOql5Cud5tx/jgQm55LhzF1N4zhigZhe7Ix7QUjL3/GOi0uaGG2DZC4yoylBjoT1ZZCTZj
ryItpw4NMsIz0LD4kvuIwCnFzlSNPk3F0kuNmcGR3anSaYawaGneJrDtXKybrnU/d25PLavVCqBX
aK2SFLa0EoxW8w6lR4SNmjRqarZ5nbGqW8QlTe6XzhsUYDZ66aT1kdp/l95iVICgHuSJaGkVjvl9
Q4pouHAbT+IocDWV6EalEJ2mrtxUVzB7qB2rQcVIEUhqvUEicARkkWDi3MMqcIKdWubPTpIkPXGc
LUh3WpmGe7aiqPCQxifSzoKVPWjm8AFvUwxbF2plfOoKUQGuDNu2+GIEXZGCyLdyOa27Uc8Vd4EQ
NH8XaZkZyrZmgiF2odFV8q4HkxzRJC2TL3EuR6RZlhrCQzSHANgbYTWEp+RAzpJVaVR2dzOMCXKY
tlSz6iJs6k6fCY8z3ilpC8AuhBMtb8LAJwEwKQsqzOPg2/4q6pBwAIsIINY4pRuHJHcplbcqBAnK
awt0U75o+mhKvYMswkQRlbJ/0lptTBZ+58k7ZEmK+7F3Y4scSnjgj2pObexUSjcbyTHSEkk4kEWW
tgJOiog65iqQ+mqU5Hu/z9J3g2SNSQnbcNNNqXWutsNT2UZHPJ5ND7dLmINYogCgBrev+F+9HvGd
9uuA623I9A+xcr0gP1Jr7jLbC59EapX1RnMqDJdG6g4kYTvMdwhhRhWx0Edes4hNEs+WnZ453DaG
yEgxhA+IbKZ3byNya0CRRnzGi+3Girkw1QDtIsPE0MiFUrW4ZJcahEJ1UWIeU79qAxKuNVRfYsaL
TDUdb1n1HYlxg5JUgt9FYAgY6lJ1tj2QjJGeK9Ux1iiJJrcmIR/B3qcPEK3qOgK4TYKbOjxklV1j
+C7RzwGLKnV/JA/QVtsFDaros0Mji3jnUimICRRmwjEQ2AWNZY0O49rwNEKsWoODHCaj2Q7ZEuJI
PH5xDMUnAa6pBogv8L9sd9f5edqxFHNg7zSBBvZvAAkt7xRVhdCN0IPQY2aQnLu5Og76Jcrr3Dh2
OZ61vQt/Rl9VbtW9b2RmqajVGKOWua/3xlFpa+WhHLy+XSu642AFsePGu3f4w7C3Qf7Ab7ZSjawW
Mt0ZRpAYKNYH2TsSYlLZk6ma63Fs3nCyYBRpbbsLUPHj+Z+IY5i/7ACE8lGjmWUtlVHiOA0RSPJz
jxYLDkCxpBgprVWkKyZOVILrsU8+qWksORQjxBEcvpykC1/p4atyzFsqMeNx2B8MJ0J5amsU3DAV
4wVpFPIlyjAtm9VoadkDbMKYfAKRDl/DGIfR0tPd9LZKHP6JTBJIlpqdMObGAXBxqqEqQX2FSSTb
kuZWLc6B04nhsVCy0gUE5bo0erAdO08pL8mfKs1tgTwbeLXwyIQUEAeOUCAR3ehaaxuVDkRhGCI2
hLk4JmuVAIsmAoVlukd0LU0AIYd+iWTi3w/xlp5LQYZXn4dKsIuFLvrDWIThsMSP0KIsHRGarZiK
AX5rTZp0O6spLWVPorAbku6mWcmhtYw2OetdKkZs3cLtWKSphG5zLCKs9RHQOv1TVxITXBFr06xi
WbYZf59ojBvc9amygg/fkKOHrh/0pBWQDxvU1WbMK1BOdjh6IET7GkRJnDFbh9gQ2aBd9Bh2VZaR
u5bEmhbuXG3qDFfIqMlFr8jbTrThhigVcIMtq/XVwBVjHeGHwx5Q0NiKpugyXVGODcFm1CoKbdXg
5lgAtCjvm8Asv0IHbd+brAoOHRlWLDKMAvWJIgFCDdp9Y8b9OQ8A3aljo3P4qwBUe8JhLear53bw
lSezBs+gUO9D5FIMDVMF2lzV0OfH2MKEBrI0oVYW4VeaRP80f02HkFC6lcLz5LoIDHUVlnq+TWla
bExWRTclflAwwElGaQtBOvRZqsk07wICShs1B1mScirkKDviql1KvSbgE9f588gCmwjTxm5vkdOK
W7usCqZLbfAsa89F3CW+BLn3PhFJvJW00zegrxmC3MH9YOtudEXAb9+w3o7MXWjWd4XINJAz7fjZ
FB6X4ZDOkr9I8lZzNk1hiWvp23LPnNSMiO8IzE8BOqzlIAZyvl2X5NHGNIZd7amUUK2Jwle5kqqX
GSENNsJDqshgXYGLPClaCdmwrHus+7D8tqAFKSekqfYpo9RwaLUGQXTZQl4YekPuFN019g1ur5Ww
u4IkDCts1pZQSfPhur3zPWvQlkHRIDtgqkAZvUnChxH9BZVjW6VzqYZ3LHb4qdKmH86x0FBVFW1I
to9KLLyfocRxRF6wou88co9cgMoo4FLJCdbI9kEPFcw6RlhzblaN1AAmFcGFZhmjKki+8kPK/Oi+
LYVDkaKHpYLQbFjRi+jlusY941AL43SE+gGcw1YVflTLCW+L0An3VWrpnKEpPLFi9IlVoq4wCsll
wS/ko6ybeONKjy54GgKkVadWia3GD4osrXvLdZhvFbCvSC8XIVNSuuMg/kJDR7yYh80BWhV98TEw
CFMZnfESVvm4D3IHY6AjVWyIMU4oFnPeAtoMxfMQcyLOrqQ3V9WMRs17a5EhCzrW/egy1DdWs6Z/
W5/Usgg40zxJKk9aJCpKBaV8LCls8y2z3lqnFpQMt/UEzS+/cxYiK9WKBS/2pYjRzloRQtQfacQq
/YrWTQtmxtKi9KUJahxDTi3JenAV4q1z1ppTjmRQBk9Dr6SsfsswzFyEI0Hk7mLAivtAbelN4bhF
7a/2LZXrimQTVvxOiVdLh62ljB6xwnlmEFIJDlEsBAGiMBYRInyhO1pdamMQ50gGYrxidMWVFCBx
2oVD3YL39hSD+lBJogOkp+Jjl2oJaIuG9G7meQl0Ex3qZ6U6sJNbqBlVasLMcs3s0vCtk9BKxuLY
4a2g0Fq8hxCj3neBiE9BrQw7S5jaV7yzfbwMRlX7WNrCg4EquveDl7f3o29imL8GCawAWh+Z8UXo
innGYUM8DUrg8aKNHV3tGkga883ghUD15gWPg5J9RXptmivD6MvwrHqk4BnLzibM+tqEFutrM9Sy
8Klox5rAubHLms+D4euk35qTs0S0SU0hFSCD/eAWoVvtUzJJipXU29FaVClljqWQSAmXueIPDxL0
c54++K0PdyMYZc1yxrGLcJv2mCQ/asgqQRfWOPlMkh60rQy0/JT4AzGkg5u2D0kU6Z9isi/eRwkT
oG0jS5iqbZZFX0Ys1aAlW01DeDW61NR4UxTgm0J6JFakHjLj1h8+aqNCHbKFq8ERkvrhBkiT/VkP
gG0tZAGal/Y9//DKmgRlm0iGgeSA3kDGgTEws6z+Ef9OkWz8xETi9d3i+NsS9Pslp66/WXE60tJM
KXVddVSTNSFr2+9XnL7r5lRu4pWxLW7w4o3IhLkWLOUT/K6pO7911sVK3Zhfiy91vKZd7CF8OKo7
e/3rN2L+5H3QgbQc1XY0jdTwH99H0St+P8b8jMNt78F2jrOF3leLX+/E+M1OWP1//2GDtBQDfXn6
Z5cUnnH/8us//7vP8Gb1rvk4dcsIDrDP72+ibE6KS+VZ9/9/e7F//BB+T1t8TIqV0d0Szu13t2rz
9Os9aG/LEBwUOseX1Okrqpqqv/kxuHJ5niHKlXqAmgBraB0t7Vt/R9iqt2p+85tMB9j3JY9pX1JV
DcNRYYCZ4s2XVjSizNH8r9qNfRC7aCu2/q7chttff6Sf/PKGrnOgG5J9cA358UurysRoMjBGOV/e
iorgR92hdPfrfUxHz5tPYlC9sRxT2pbQtbefxK+gIFnMKjoBPyswLiQVb5jdQ0RRHn69K236kf+2
LylN4YDIpGw1fd7vCkV26Oe6nscrIkUfuJTdN9fooKAsWLDCXXgf/KtYJpv4nL4v3v16zz/9kJYA
pgayDfHVm0MD5ASGzj5CnM/4EDvXxOqfe//dGBx/vZ+f/WDCZmwy2Yd03v5gWOsJsoti5NT1wjEI
evKL3wx9mvqz7/C7XUxD43ffYRRosq3Daegb1nilDsbe3NJMPv7u2NOmP/S3H+u7HVFa/H5Hbogu
PuKzdEt16R2ZnfmrepHsiw2aqf+X88n4/ot7c2SMlZpLind8Kuauh2iLo3ETHn43XP/2M705DmqC
X8KE3XTLbq2t5DJcJUvkPFui7Nfm5dfHgvaTgZXrgjVdn4RBffbN2WvEOolYpJVOX2AS78Rq3MlV
Z2/zI8EEK3/Nsle5WKvf7PUnh+APe31zfOBlNSjGcj7vo341rvC6bfSWHU8fErydTttx5f7uoPzJ
seIYqqob2lQKttU31+NM6sja0fk491TU6JzulKW3V/ylWOJLWf/2M/59HLHZnS4knErdVOV0jnx3
DvRotSTx2CvY76tg17xQO1VgrN0UK3jKp3rZPsagsZgLXcVF2//6C/77UMK+EYYatm1TOH57isuG
5WzY5kiaYJBCNjow2flK0XcktNj53Y85Db4/noO2Q967bUkdQS5XgR8/aGMUmj+KZP6g4wpq/Ua5
AV+w1C/l2uSSk2/JeO8+hb/5PX8yv/pxv9OX8N0XTDET0Rv7rdbaBu76hBUjeDH6qOmPwUd7Va36
dXiM19ltoK8rZZm+KOENS4nfvY+f/c6mpguNiyCdiqm78f3b0FGllHZJRmsG/2ChEQVxHC2RfHSE
W3/RPZYJXB8pCbJ6OP/6V/779Z0vgNQMJhKWtJy313cvLPvKyJGfZW4dv0eoWlPLHor2YRi95oUw
YHnThWmFttIYhnPiWbE4/Pod/P085h0IKSTKW10z3p5S5LkSiEUepMIAA7AnmRy2Tv2bnfzkasJF
iouxZQpg1XzYH7/hShZqpyYZ1tpyXEBat+CzJzWt5qw/l37zNQ2JPqdQi0lXs6JymeJ4+c3B9vdh
EmulyvEN54Qq5tsTysXYmPkyIIUYuNdqlD1ABtKcMdsPo0Vy5q+/1p/tbTqVNMNiniicN4cUVeXI
V1KuAI5e+MvRC+GfOD2Z801nARz69c7+PlY4mMoYjnVhY2n5P+ydR3PbWpr3v8usX9xCDlsEghSp
LFm2NyhZlpFzxqefH+zb3SKlEatnahZv1Sy6N/b1IYBznvOEfzBO3m6YtJHesX/rqpMv4QLHlyMs
whLGYpR870HO3X6+3ocPR/7LKJ1us6aerKeyoej/8XBJFdAWm+Z9raXFJYpSzZnX+H538mQ674/0
l6zRPLnbsB4GtCDnLkly4deWFZNx5+Phv/E463hxjX6wmk6usiZMEqsDxKn0tHM7RG43kAtaj2H6
uWTnwxdnMLo0ZZmwvg5Y3wYaGheV0YF8qjAJ3Y+RID4IQTP/KvJZ8z9/pvUTHEd0XpypoHbBntcN
bX2xbyIrjMFhRuYdqqlhbBqsADun7FIrdDXLqPaqrHQxKofYQHy+7AcPyHqiZtCO09n7J8tGIbAg
CxlrGi4XdfKSLKYrlpX3+SIfbIqjRdYf8ebZ8A6UeqvEMioNXNN8qeCTfL7Auac4+UwTSlDY/hRu
JiaNI9PR3SpjqLgWXdMzn+mDk8ujkNIQm35P3Y8fJTPFaDGbwo3H3Fut+uJc28Xhjy64++880b/W
OdniZS9oOhWYO8QoyuP2qf7Mm+vPl/jwqwAawEnGQNXXPEmW0iCSZMaEbleXSY4xeFNdULqcu64+
fGFvVjkJCCMsvalnFUsWNsMY+5msOUAXDk3z/ffj/C8ASK6rV/Ram9fX7vK5+v8AIkJL9s2XfYcR
uYr717eIkt9//Q9ARMAa5y/DUOmJm6JikBWzCf4gRH7/kUXk11RqEK4FhSTrb4iIIJl/keWQYFqy
rliSLrL9/saICJL111rGckMaOvGKJse/AxLhbj0KfNTCumgpiiGaqm6oK8j1+ERhs6tYmYG/V55F
NwgkbiJo0a5etaj8JctlXvpq08RwCSaInvNDj+2DhTCrI1ZaRd2uyTZyUvd6pcy4K/eIJBizj2j7
Rg6vAwV9fjNDtT0br5lJ8i9q+mWXLbcNDYFDLuq+rJdeaFXPFeZ9vdTbear7QlzvLBRdnH6+LASC
r8EAryjdTjnQ5HTQ6gRYH4ExeDKMB8xLXypp3nWQJORkH9fqbdn1tlY/qMKvSXxiAs2scDNKzNcq
WuHClzYaL/NR3aaQvOngQWIbqFLCQ1ktV5W2eujAqdfs2jJou1qbBLnBqpBvJoNKhnmRJHxHKupX
kivXDFqQvX7AR/OwtFsVXqYZky8l9SMqPiVY8XHPZCUDpKcBqZZRJfOjVXpQlV/Nqd+jZ/8tiL5N
yzdj+SEK+ZMVfh2MC0GcN0n7qzXujAkJ+eIa0gNNC9Pulh/wPHi0mxb9ogzV69K1+rs63aMgPwad
A1fSrivguPtCfLTEnTxVWyG4yeJbOfglhs96eGMmN4GBriW1NvBKPfDbYHBTofKBa7sJ4jxt84js
IWDl1mmU3DEBb5rDVVgeLFSsg1vBelKzEaQPgkO6nwuXiRogDIpUlIXRh4BQ6KBsMoYopnbQinsU
BZrqLjOvrIWx/7WxXGjj91o8WLFwlYdfgBGtBE5TExz4GUgbPoyZ+bWHlxBfG8rXuZc9hC+coe8O
mhJ/A+7sW0ieRq3q9PWguEW5l2Bk1nyizjhEMjL2yn03PieCfhXou6z9YkQ/uYrgzmQ3RXWfYB8W
MPZhO4a4S3cTVJ2Xcf6p97NTyYZtTqqXdqETi6aDwkaXfrWyp8J46OZhstFR3k/V/YiSvhztacM/
KuZwiemDV0ytxyTC8FrUA2ylb1QPOu3s4/s9gHlonqMi/cUYegfJvZ5f43kzTbdm0TqWdjUps7vI
e10GtTT07LTme6AeUj3dQQp2sjB8gJN4J1uIEiatDw+LAY/Y/5IyL1aEryW8Jb/o9CtAhH+Shv+L
5/8hq1ySYCP/C8zfY9OH/fP8NqT//i/+Duka+D0GSlSf5KSyDrLunyFdW2F/yooIFGX+k9/R/h8h
XRGB/ZH584f6mpevrc5/hHRF/WtFEcr8kUw4XuuDf/y6mz856h+k5se4v+PiXFeNtd9DjWrSm6Y4
t9aA/ybbm0UxRu4vVTyqRkQ+Aj2+qUah8+nDV3ioZc19DZPf4fcs9pv39PcveTv+Oc5o/l7Z0jHr
06Do6qdtgVLvBlUdBdkT1Nla+wISmKl+Uc71Wo9z9T/raKKiKKJKk4nx2/ETSkPZzpUVK96MUFtn
V6qQxrasZj3yNHX+YOWlcANeK3r4/PGou4/vyvWLr3MMSWJcyTDj9NUGSpdUUZIseH1E1DqJTF7v
QEgmxqeZGCSPY2GIXDK1EV+EU1n9UNuuDaHVF2p9J1XAiZDdq6QeCbmxldGsUlvus6mePStFyQL/
tGyHiQXmhVooWN3GkHKxu2haFcoLFm4Jl+1oDkA3kKy1h3QSb6JRqx6UoTEuyi5XXbxKTC9I5/5r
nCx4JXepqIf7JIzN/rmlnZV6aa1CSRX66I70ubyChiD8SIbVSqOtha8tcjGUwU0UPrdWJ92jAiQj
A14OebBVW2AmlUqwSRvzJ+Jb4AuyFKu7euzv+nDA7EmyQyPeBMaMN/jsjAOK1hIaCMqGPmx3Eetj
/L3qGgv3QgVYp7Hm8JKR+caIwKvTDHAgQSAIXbaN1//3qzRurW1b5y0mXc1Yd6pt1nUJaL8qrC9B
3QfBtVz3gJcQZVMddNuyJ+apCBIOvYRgehrVaLsAaTAypxxW98qu71Cl1DvxNjbB7nqGZvAOsLH+
jsl5/V3OAN3LA1o9yaiYGxIR0Hr6wPfCVlD7ZeSTAlsvUTvklxFIgapfUK4BTVdmcBcYgkqegErB
IWtl/dBVurZt1K7M7SossKFEXwp1pCQSuKXFhd2LCuMBx71yxwgJGwe1lLZJOii+vnQRxNrF+okl
aXEVohnwq6py/aKwphzA/Yi4dykMEA46wAb9HF2VRpFuld6Md0OP8ygAKUXZ1kILag92/Waes+IA
Ilny2mQeFUedRXNjzYDMEDe23BYTQkcFZ2pj8137giDWD51SJLtgrODUWcCfYBe3wPSSUccvphQw
vISy4ue0IDAXgYxid2NZwilQZFfDom7yolhKAEkMA8nLhLOj20ZCIz4NNRo5K1DBjDHyqKXrDoXd
yzhAGXNWBsUegYNeWVI0I+MAmjLqAy13snw2Ji+duuxZSRSt94DYtVQYSuPFaSOxk7rqMVHC9o5p
nXgrjTKCqJ2Ec5vSQNpl3whPWWj0AJ2CER78hOZ21bUtPNek/9kkjXAr1lZ7w/BwguOZpb/muusP
mVUbXxQIlq5ejzk4okgauKQzcy/JquUrYqltRnAlEQxac/JBvKq4MtfdtzwI9V8BHkcqHp16uVPS
WX3UQ6HYB2OJsFojx7t4degb0HLeo4IjPIpym7pY1o3bumlQGRhRLI/KSt9OQAUPMq3tyxyntd1S
V3RbACUjW5wH14T50JH4Ky8tEv7o4snNNqey/BnWdbxHwh70QtBZN6DmODuhEl+IYcYexlJydNJ6
wO2hG4KDPMvKVWHEiBUs0bKbIHHcLoMe7Sti/TUSZeL3sK9MD8fA6arUEH+ZBwRo7aYphgtIqeo+
1tP2AVU02Hiiwl5WJtz9zNwEpdkSUhGNjeprs116yP0ipAdrXi5hpoyXSypTXYAz7Xihs3JI2Wl7
eTQgCCmpuhvnCiAtAoklHjVheA2kWMAHB2GFixbLim3fa+VTJRRoTTajlMHjXjK0Stt8C3OfiX9T
KcQ2BHiK57aWux96rRvOVEwjv6sWGtXOQBM9taqq7fMVQbco7bypSyzQdF6Kt4xm5JVibzijEC2X
46xzMmIpgkwPEN2eahOTU2GYvBy3FD9jNz4YXd87wK5gwWuV8tOCpXMRRaq0Saomv0S7ob8qkJe5
wdRG+5IQ8m/YbDKqP5y3eV4qd55NwrROzEqRZb1QjLS4sNoRnv4cQjcJMGU+yCUWb6OSAFSD5kFT
RyDB76i0YgWiVVOj8aIWUvgAevq+lXDTCWGfugW0WddiGH+TyJC5l2TANk6sLK9ptOzZoiz1cTia
cSRZpEPfVXNsC7hiP3R1nbjTIgQHKQinawSzowMykgbatUl/KAs6p1SWEnpkqfxtxr7bg+4wo18Y
MUKe4c3sFWmZgAJigATlnopS6ettbeKYiII9bOxFoBIBKNw/AejNdwG46U2t1zeA6ZEssnLxcszn
HykQrZ2IKLUHvG7aYJouIwfa1cI2jNRxG0O3vG7MAWFUJlSbqFMS1+iQT9Sgbtxjfaj6abpUDoA8
EEzRhEyAFIgviKgHTjdC4kMQU3faUhZ+6plQXbUpkhOA7uNHVRqbXViXpc/YixOqSdS1BZjnGUI7
AK0ENSNJbQ9DnC7UQmW568Qm8zRcWh0cN3MHkdcOvqkybFrcB7pNpS0aRXLXoVbSp0h7Txj85mVD
lVFWavhYR8BPEViKF/R/IYLvaB43vORkKrgcRtNGuZu5j8ReuxOMJIer0WGSbkDHMiEKXEG4Fr/k
xYQaRKX16xZY8FkgsSkfWyXrS6w+Out7JsFlEjhQuFMMKnC7kIxgozc4Mtn5XOooEYZzDRrJKtVf
4IKVEQtOEKGeVU9g94RMU3OvnmeZmXovmo2TkAVEDoJ9OVBQA1w/pYrSvo5Q/MHIxoL5JGrjAmdd
D+sbMSzLi3Jp5Zu8THBGgFyKoFg+iPWz0OHV5Q9ws2pEyECrbywJORUvEFPMB6OlATzUaq9ibqZu
I2WWipNlqD20adNfkGOo12lTQ39tQyUq7Dw2QKcyGAJDipwILtOh0u3gjQYgUJm9JHaFnNbs6N2E
Aa7S9Kg1SI1gfDHCWpzpNBTNbWcF2kUj6HJpt3IdPszRiuC1ih5NdXUmnoMXQ63XKDB2cIJMKast
qI1wwqcQipgz1BCAnVFt5ztZH6yrjFROwUUl7RcPELrUIGjRhg9aIgupN6DFZzpNIRajl8lRfBsm
CO4rEMc0r0ctN3LjJEHkPZ8CNKFnzZqYpyIRKQGcLOiolFFbhwiSVGLB/cJFi12MmV82ZrfyUuC/
5w4O6y2feJgKnB5LU/1WkcPkhMURPv+MEbBIooR69mYxhcIXRGOF35Mz6k5glFMOxTArHtokABHb
d0mIbVVTxaKTyvATnHLtIc1qXe1JMCvhRe3bcvYGuEgIh+bcCv2cjDekd6tMT6zhMo8YloFwebcY
nh6pCcTqGed1q4yvcKURLqxMTB/rTNa/AnZkQ0CGWg60GjQAlGzT/dQ0+G2QSu/LGSoKriNS69WD
rvtiFVtOWQ14xFRy218g+KZN8GZQpInDJddQXJlE1A+7JSU4NmUxbdrCtK6gEmneLEjIKCdmN71y
sS+HAAj+7CotSoaXi9mybzRt1KRtJxRl7UVI4juQOoEOdEozbsLQpFU1x9DLIXk3i+B0nTB8yygY
rDuiHX3ymaMD5QVNPHx80MkYbaOMB+KCbAwXYieIez0qiispnuTQVToNd+S05awVuo5MbELq8CUh
HRJsuczCe6R/0EkZaWr5EMxu0bDKdwrKbFspjGsnwnPJneuk89oREehUHBIoHEKxkdJMu7cIB6CQ
E7l7Sq2u+IEkarJtJTO04YXkGxkdwydVitW7pciWbrAbSajRp58nAL344liDV+Ogcmk0Vn+dMaoh
UcxWETTGhzKSZkiq4hWoQA1HyQp4KDus+6ZYieIghDs+0XBLroVcrK+EEe2wWku6S2gIy+j2nEBp
ix9kRzxhuH/HJaPbgFGhe/H5pZegLReciYWyvov62LT/nzEvFBxFb8DvwSi66hYTuyOtd+qiPod2
OB56MHxWNYZftG5NZW3wGicTyxI3b1FQcIrBg3AiT9OCS4pGyZmB3m9+V57/14v5D1mkffFf92Lu
X+eX6DXLXtujdsz6H/1px2j6X7JFA53WtakyOtZp7fxpsKv8CT0CyJSM0UWgCny/fzZj/qIXr4gM
kOR1iiSuA9l/NGMk8S9ZhjHJxJvhO5W++e80Y5TjnggkbQa+FiUPU1naMpZ+0l7v4iRWlRz/Yfxt
VSm/LoJ82eRT9CDlFnJqg3EpqdajiCgvpSFctKi3vovIH9pzUR+MKcS4oJR3vTDuTWzkieQq1jYB
+mAtef+dMRumXaKvaWfAL2Jz3q1+N/gv3y+qABy5f0oT0CiI3kQy/2Yip1+Qmjoz/TsBeGoEJ4k2
k2WYEsAbPsd6Ut52nBJSvl5AOMHsU68Tk5t+6rDDCf1aNvZIQO9UCdUlNB8lXXUhYpxpOynHM651
fRWULxOT3921d3CUZGn0Kh/xcdK6jlI9KO+xHNiVQnnFABcHYvmiG5PNoGkHdb0QlISapfLMUfdR
XvrG1bK30EWekb2M8vYhDKu9nO2iovezPH0GY/290WPLrvr2ktbGr7bNkM0PHcQtv6q6tcHnDmGr
KIdMp3CBzd/rwbKb6Nebff9Bb+138+xfA+r1IenPML6xmMewYU+bXnFXIv46DakjN/V2HLXnqYbR
0OogCurRCL9GkTnbLQIA4bS4MGJ9RGe8fnggj3MX3N0w0WB2g+WghQrNrNuNgPd8Zg6wyiqv5d6l
G406NSyCNEkLh75IrKACZzR+XRmbwLyt6q9Z/BMN0DOf73gA9fvBrPVorFgCVcbr4Xj3UMAnsVTw
YBjDofpnPa4GYKmpuaXSOXImunVoHZRsOAOxOW6T/lmW8RnoFmBj9ClOmoh6hT45U/3U0eECal9k
iK4TZJnafOytxoVZ6X7+AbXj5uG7BZWTeW9ZhKGoNyzY9Br4jO6lkHtfMX90dfQ658NOTtE3mQaK
YTTW1f5yyGucpYrwVpoEWA9B5Q45shva6AYoNWJV7cpEhTqOtplR/kyjvLIRslxbXJt67FwjJUOR
NJqRdBzMysvn9FGk+CPp7W+WGWHN6sK0cCyux5uaXEXLQw+Ztc2M5YItZKqvDdpzhpthNFjXlUTt
wwWrokuiZboLn+VMEHl/hk0y3X9+jt9c9jcxxLAmxGdN3s60tju+yX2202fV7/pz2LXja/v9Z6B9
/zZYFbASU3VmITH/ARDEtRbUS/TozNc+DfucVhrhDGiZB5AanMKZjAwtJSyeITkz1JxWO27r9vP9
JK35xUlA4G4TV4gYs2Lj9GZB76EcY1SDnBUMWA0XVuVO2+UOkzPX7LzSvEAu/cxHkj58LM0AqIK8
G2d27cy/+UqoUmaLhVqNs2Jng8Jf3BaVIW/YCrDIXBjMMYR25r1n1j1u+P/5ZsQ+FBVASlimdrLs
oiC+N+Mg6WCCase58i00DZcae9Pllt+kV2fe7LoFjt8slxnwKf4Hysk8fcq0Ajc14g3kNC60rU2x
yX15l9mWj4fSrj4DTZfex7/j1dZA9eadLlAAw6FkNWl6MlcpHaPyxuFW169Qwb3UjUeBAXWt/mwy
FRGkfpNoxmVOv8qwkGTMe9QUIesha7IvomL7+Zt4f1aOf9pJjIT2JMxKz08TqktSGyb0lWeVd58v
8v7kv13EEk/iYgiZukagmrfdcnnrGMSikqnJ3wuG8J+vdAIzX/fR8VInyViIggOpBEtpM1lI11Jz
CYXxqOiLN40/jen7HO6NoHbNKLO1EcnMONv8D3/CSfhRA7HpFgzfnCZL99EiPqptzGSfbS3shHRP
2fulim5F/WKGiMns/Mzy6xO+29ordBaQoAq86eQNpG2vwSti+WwXb5Fy2wSQB+YNyrOv7ZnNI7+/
8Hjbb9Y6edTQLLPWMKCZm5fSS3qV3yHlVduZG7kKWnc2od4ZXflAH9V4VbfiVtt9/rDvo8bx+msA
fXOw6rgZ9RRJCYp4lBE6rB0XHKARBH9E8dSJmVZ9vt4JseDv7cV0UFJ1HWjpaYo2INZfGwsLtp56
oZV2dUPl7RZbxUf6btvv9G28OVeFvg/JnBiApQA6NVJDCpfjp6yK1ihkNY4xnU191BB/6J16k6HZ
3oVMJugRP85IgU6xdY9gS4HsI9e4pBuTkwrjZQaR9d99CSRz1FZgl9DDgSJ18nvGFdUWGAva8GV2
R2MnQxxhchVsvXAgRb2y3OpmvRGlyl8lV1E18ttS3OZVwSwHE9B8OBPNf3OIjrY8UEETEpUqcyGj
AnCyDdp81GNUj7DcE9Gt7Kvahovq6pNpRwYyuIGybcFw0N6xO8Qm4hixDvFOkAm2mbaFL+yAC3WM
HGsd+JmMWi+GrPGNWNoF07j2r+9jKUUV1PI/f5Hvdu+KcJQkSivKUUM6ZakwBJDmUIvAQhcqvr3f
Eh2msCuHj0rxbwcFC0SlZdHWEtV1rH4SFGqwjnULSc8ZcLKAYuB3s7COY28065vVRECfWhpcpa+1
6o2YN97nDwpg7SQmsTw4NIDuGuQRYNLHOziuIyR/6pHBYqPtuzjfGAr1CVOG29jqnE5Qr8pK28To
YhpmOdhitzapO0eqZWdELJYaHts64ZFRplsoz1gCtuinzRTIo4U7b0ZvEdl2G446gsvbVgMEtWiu
3guXLZKYqtoiwvA1Eb8HxiOSEOjxPcnJSyxNThnWDqwxhPn9QYOQb2mbgW5P9yioVFmpj/vKtp6u
x1J9iFDcNQYbfQQ3m/m7KECdAQp/cM5l5AAhY4EhZzucRu4mDMSYSZSACMGM7scCwuqr3Ff4Ushu
OWUuXqm9XNIcblatQNvQUSUotENfaGdS2/eJJ9/r7S85ietp2ODw1fNLRoeDPdgQUfzETZ3BmTxD
tzv/379JTlY8OcLwAOSwbVlxTciK2G2RAME5RIVYXG3QDtgVW/VauJ2+JPu+ucAwAGeiM8fxfZq2
/oZ1o+rUqDrk0uNduoTAHLOAPqkJ/W51MED7IMSKFiAd5qyKeBMk11LwuMjxVZKrD5Y4+lmbe0qt
3ufia4QwZQfgpjVzXxfMM5/kXQoJ22oFkBP/qZ9/w0Xf3nRKDbdcHCzB7kJhtyz9VWJ09pBEj3Dg
PLEar7Wqx1Lkb4jYH1zUBz2Jd5kby1qYzKx1G5JlpzSKyExCnBRQ6zFKxYmYMOXd7CCCYlvhmWL9
gxChrw0eCySzaLzjsbVDVhRDzkrRfB+Po6uK6Iwp45lVPtrZuFug2QbbBYT5aStiLjF+VxtEjuZS
bB0zDZ6D5dYYvpax6RpzUjpB2z2nFgKHTbXPx+VagYTU5OLN5xFRfldmWdybK8SXwoYr67TeiTRz
zithzdIm6wH1N69VwH5EiG+CrGlp3eMXKKjVpkkNF4U1e1ju6up1bh/7OEZGpY8u8jilkpdCB/1C
e8H8U8bJNeszX50WNmD4+Pkv/uDNHf/ikyImnaWpnYhQvwvD4QABFtGiTbNNd9F2FNzYPZv3rP/i
8bV+vOJJbTJoGEAjsfBnRfbc+EWyq+thr9ryC45mdrzpfH2DNdjGPFONnnvYU5pjrvVq2Mwsrfrx
lj5sZ/d+6TdbhDJ2macjE39mQ5wQtMks1w2hk1kCIsck7nTWUBtGVMYzSV4Xak5GnjRUuTNPC25y
D6GyS+QfeC1sjGHaa21/Y2XTVRcPz0EMY0uzvhZWc6UikTLAi/v8uyvvI8/6w9C4INNTpHcHc66q
qMMcA2uNYGJr0uYFw7FOh+cJX0hxcOek3mrRfJMKwyaIZDezEjscM3eKMbmdzVtNudYBJMvWl1KF
l8p8S20fFsHXUPvVDX9EYyYzDA8kxFNiAAKRpQ1+oNsmEgHIBq6uzNcNGJg8uUNQ2daBibfNXTz+
+vw538cfnXbAeiQ1CSmD3729N6WEsYj4veSIys4mgy8tc/UI1/YgPhPHP9pZ6+WiqIaxDi5Ok3kQ
L/SyayXC5cVGh8utrpftWidVuh1C2T3P75Z+x5KTc2SQUwDX1MmQaSYd32tCUehKsLDknMn2BH4o
m0Q/b2Z7wpQZzMIeJgAI8dkLQmgBQJSVWgTRJWxWsM+QATkPqtAVlcmNEQaLCrT969XxCYsu4Zss
KV5ZXg3a9WR8QTYc2eZbAyxTgkK+JsVPXWWC1skusi67bjFRLzSNKT8mCXz2cpkRettTMezQmvLj
AJYMUhV20yHCr8T7AT/ADBp3Jud+KMiQ99pvqti+jKW50eNfbf9N7/StbEI+lsGl68kByZuf2MjZ
Bc4yAhCTdkEXuFP2uBgWdh2Lt40qvXYJipv0UJsgsCkcfAMwA4YptwDuuHZedIy1G4BdDfe7bJVb
gD5AT0HcLdJDLpd3Xao5Ku4FRrNs0fVmGnhd5fINk/SvCHwDaDO9KPxiStadoSsbTNl3A0VxIBnb
pbrR2wWhObQ19dHRqVlTdEusoiAXf8n4W5PGW6naQ4bqYY7lQK79tAbNW4BxiHjdpUbh1BNmPJHF
I4cuSlOT5OOF4gTa12kYvaBpnuFXXs+L8EMN06sKKgWSZrOT4zvpGEXv1bJw1enCDYZX9hjnWDeY
D+JyKcyYEqfyhYywNJlvdzmge9HrAFjz1lOaej+rtMxRudTS8nm1Yx7U8DLSGUY0goaLpuovIs5r
UnYm/HwQfQg8NOm4skGv6Os9+uZYykZap2gBwr/ehVsJuY+ROrs5m39+dCyP1jnJ/QxGSZBgrIjC
HqtK0t0U8x2XEvoBsU5n/DF9+zzcfBTvyacgwaAri5qJcVKRoQiSlZFggCx0R0/btE5V2Dhcpk6H
3Hnjynbjj1ucIRQH5TZE6M7ccB/crSwPZUmk1qCFc5LhV7LajzDgWEsbiAnqoQz0CktSaECp7tKE
je2kbc5UOPIaaU4i0dGqJ5HI0Iaq7i0eevoqgdm7mr/0/rBHC9LvnkhnPQ6uB9PZUXbIYjFnP/T3
hX/u0eX3dfeayv7r2U/2VMxttiRAoBzZD3wsxvAE39Z89ngbObXT7eOL4alGmtCdDzmWlm7nF+jL
pJv6BzmZK5zpF36QCR79mpOdh6N8jiAiv0Y3Gcw1Aoyrc3f4+7bVqjf85onXNP/NKRIRvGxRAKRZ
5KgXMrs79gRn2VZbOg52ddE8Zv65LtHvLtC7bw3fm6yBwgW6wvGatd7ME6ZUkZPrmjMy28r6Fsdi
FNtby9GG+yxM3LnYN919FOQu+lnbJP8RqakNXmlnhealaHmdKWNU9FQXlt/OP8zFi4DaiWif5eGI
KFqLgNZq5qg5vSz6Qt5YOFEGbmQMT2ndCp7cflWUCDXjeyUn64jau1l5UWf4NaNoZ+IIYHOfW180
GkXV8l1lPiglPzWGDlUCE0x6kPPdKB7GxqwdsZfuo7J3Ul235cq6KNVsK2PvgEzm5ZBNdj/+Uvrp
wVyMuzOB4oPEZGWw/+M9WifNcxV1Ngky1RoolBc8Q7cBMEDvRbfXOEjjKP9R+WdT73dN5HXDvFn0
JDqZYdoOjfp7w4hO8rPaTNv4UO+G2/Np/onixe/Md0VOQNVHGVtjHHO8UUYLMKhskhoOG2UjPPXe
4oqPmF+iMrdJNmvTARzYasFuK6+xmznqpfVwLhx/dM3QXqXLSvKnImx2/BvabhxqKJmkSPkWbsRX
MwYZldFDlPSLyMQ9QEKDU9me+bQfBWF91YDQxbUo/Z16vzmWqDWbklDxlicUavEDd5VyeSSdsRtT
3kZa+lOTd8Ae7AjDW6XtnUlHczWQN3LMABAn4TzMb0ejhPWdP535aR9FpTc/TT3ZdR3WmW3RIYrX
emjZ4LaxTS+ttZ2P1BqJKspeUX12CCitr/k0Zrxd9WTbpYs5iXjqRE500P3l0N5OW+3KTNzBVhk+
gnl8RXmaY3p2v6/X3buFmTzC+rFM4ELrlfHmS9SRZE6lTIoMzc8XQyf8ru5UxoH9Ayg+WHxn5BU+
TDfoV6/gIQ42anrH67ENA3nq1+49U1ZGrHSe7XVO07tA5l7gap4bQX4URcgpLFPSZFG11JObtzX0
cZg6FgTwKjriF+oP1wgchlS/Fiew05fiItyU5zb4uVVPbtocIHaVTCXzGayDbCGwy9RFXDdxVDt8
WDzjuccxhV2/mc6U0x/1V9b5l6kpjAQlsLnHLzhHVSUzcJVx9NvipvYG9JioPfeGupM9Lj+PlokT
uLGzOIsXIw/50DkRtFOfe+LMSfpoaxnMb7AIADBgnBb2kjaV+B+wtSAP0tUethkQjqy4XrQL+B2b
mcYPjpK2ROcGW2ffFPLd57/go9j29gecfAQhVsSh1guQ1+0Peg8uspgeYDZ0Akq0uQns+J2g5eN+
vupHn/7tquufvzlR0RBYXbPIXP+4IUVXreHHzZlN/Vux4/TUQmtHnwPGJVz6k3DR4RMchuEUOSWj
GuoZE2VtIXgZ2ktreK2C0k+a1cwEo/V1683GNlUqvOV/dRCEF3V20ijwNFFzDRlnEOWllXdKi3hW
39py/TAosRNrB4N/V5yFm0yo7XZ5MjuTzOBlkRQbA+QH7AacCcxOVN5a6VcNp8JcrimDrsIQXfhG
s61o2C2VbM9x5BUJ+G6sDSRjxCSyaPZ4OXptWZMRQQGktP78C7yfhXOJr3ME5j0KCnzqyeupVaPI
8TX8E9Rau78sHfD6t/Km3HDVfPt8tY8uDINWJv1bKHXvhlkMuFpJ7jlwy/JLri9jpu+fL/BhzKR5
ASEX/TEU6072cT1E+EgbImPH71QnFlOByAUm3XkMbpyBw3tW7eyD+5mhFQ0VJp3gjk8HnQBOqymu
2F86FHtksIpRsxuMx6och7fLKazOnJn3MEuQpBRkIkkI2Tof7vjQCFNnQUiGYTGor3MRurJyswTz
rs5lQNM1SuTldWUVt80sboa4PxMnPviCR4ufvF99mPS4UtguenofjdzyjMrOfMIPYiGqsbJkIYNj
SO8A1XgrJIKpU+GugKbWNvb1o+C8KBfNRfN6bpzzQQAC3wvFk+6lusqFHr/LDknmeNTqyDFLTNzG
b0mPDZbWOGce6cNlVmwsTGVEmU6HuK2ZCU2Yw3TQBxK3pAho3q4ZGy2ZuL1QMNrQ82bXaIY3Dd2F
sdSeJKbeqONAgavyLNUPn/+g97/HACQrcu+BtmTSepLJoIAhBoFGI0NsvoTddb/cW+cU2t7DPqzj
NdZz8ya2TxVYS92KiHD+tEkhuzixB+fEza5uhr3hDN64mbzBF7fCQ36tnbna3x/KdXGFk44yHeY6
JxdLOcn/ydl57EZude36iggwhylDBUmlXAo9IdStFnPOvPrzUINjiSp04f88MNqGXZvc3GGFNxRy
V1G5kPTR7ksEYOE8wGD1TG10rWS4C8X8+O85PRGXLmOCQCdSW0jhq32ZB6GP2FxGtER3cnysrnUn
fzBfY1dwMtpuG/+yAXKBBfaZLXnqY9IT400JIBCSWY/bZBYylrzrBJLXDD56X8MdPvX+/Xo/N76x
fK8lLgTaoq6V6BK0wbtJ4+1Kyj+B9BdU7rmN/zOw/z7EasWUVjfgGsaq/JT/FA5Qt8DNSCbp3eiY
dlpeBo64a2CWn9ufyxR9jxEYmYK7iTCDCDZkldmFQx+3tbyMfGFuk5323La2/KCTUAKG+CsgvHvu
XZfQcjUi4BgRSAo5tE4M9H134Cjvl1JAVte6vTvupV15OW1gK975Z77biUnFHICbENwk/VljdcKF
oLaVpCRplfEnwZeyga8rlI1tamfqdj8LZoBB4UkQalHI+SFuhwm53s4DA0Vp61o0+ww/8iTSh1jC
W2pszn2z5cF/zOCX8VarBZceXWtqlr3Qxhs8CXf4kjujUG6CKMf6dj5qEJ4s4B/ZdAsBFVWZYaPS
NI0T9XmG96vFHUo52n2i9M/IPfxP0/7fbKymXcfgpyhlnm6ATp8LjxVwK1m4mYy7f29LQL4/50G2
sN1CBgq0MdSL7ytphHIVwpZlY07yTpBa6FKWXQzJWwY4JNOli9GvCHgPUpq/t227b6GUpu1DNbcb
bK1g7H4QveytGTyUMbuWmWPIAXM3n7EVYhf0pm2gVdSn3W0wY/sTFM7YXPmTua2S7CpGRcAwtqV2
sEofhmh1aeYY7sYAMcLsJjXxMIem3EuF03T9Rall20jSLnLthsWyzTLaSFGW/QrxjojzjGbxgiA+
tsCxa/y2mzDZ6Fq/KX3hpulpxSRF6sRWdaWJ4RG1vLvUf6woqxlV+FuW88TG+2BfKdad2f+JuvRB
xViba2e2jG0SztuG/uBIFyex0m0BaHbmBCvV8aIyBruEBZzREorxwYbrtkuTuyRpsaNaxIX2xK1b
QcXZXqwCO9CgvZNu7GU9v4+jcisgHqXjPNsXwwYPYM+fZ4/6zEaQ5F+ilV6U4+jW+GOFt3NQIkc7
PuH+6prqY9/Sb0rxYzJ8d85Fd8hCgCHw6qbQLkFp5OCLrEDcK8KFZgZP0BZBLrFw/etC0Pa5dJuC
DdUSYztJt8bQu7Xaur4uXYlt5zXxcFHSyWuiwstzyK2mQbyh7oJY8HQp2GGiYwcA63Oh3ltidjnJ
vtNbD33r3wXmW2dadihvdb/5HfX1YWzvNfm2Hf6EpvlUK1dDDiYsfZ0RXrAsv7NV8FlpRjgPMEPQ
dzk9r9IKD/wrHbwYj6g7M5bnrSVeJ1gSx+WDBMVpCmpHS4+y7gE8s01I4Tgi2B0Z1WjdoEzhSqgE
41qESAqNreQaIo75JiP0ohRoQUWaHfoP6P4dcKjZtgNHtT5clcqb3yt2iFOoKl1arenAs/6cyFa5
NfW7HrWlLNt35RseOADN6FimyKkXWFouprO/werTVMztItX34iw7WfIS1I0dz0h5HRXchX2YRVOE
qZLyV2NrmEl5q2ZU/PEdc9NYfsHGSG+lCxmMj4HQWYnW2MK5rFvhqgsoaHDwFMKvQX+LUhldseEy
EPwtLEkHWXfwv4CpukthbPYV+7fLHC1hLcEMFyuWhWk6jf4eFmwmWOBd/Syq+UUxWJs5Ce4skIhd
dWfhddmjQ5MqvzLf3GB8A+Wg22WYkgwaNPkp/MjMAo/a5D5oxPtAz47m2B+FIbTN+TbQnqE6eori
3/t+h2WK1DuhgTNa2jgiVXWr6jalAqPTDC/m5q2lA25M2k3RojFcPTXpoynh6BcdszBbRCJwH1lq
7GRGimtomJhl2nH58p8PiKgZeid2ASGbtq2rmcD4/fwgivXWxwwdxsthCIprrPm83gi3JZ3khMVU
jtllb+B21h4MzvxR/Bh9UPmIY5VVvY/pxSBlsa/RgYmItTApcoY8oHt66PpsM+VYvs/1tSxFQCfw
oNLgqAaJJ0igFqbM6ed+E0riBnsap1HAsMW6Z6q/hxqjX9QCYvj/vYwO3PCabrXisEiH0QTvjAst
qH7FEjVH2sxD+RS2up1TKQiRyMiTYzZZe8XKvUzOL/JAuDTbYYc4iIfhnJdWgz0lj8F8JeevaVZe
zbgzBmJ6DCCS5mZ+p/X3Snvjo6HTwLOVQSUV2P7Mamz3Cv0NkwxpUL0a1204P4MbKflGNj5yAIth
IbqNRZPQwlukFBHVe5g45wAGX5WqepFUijP6iAhQYEq7apuhxbLYlE0GShX6q8DSyRLrIuAHQ/Gi
wdw5xHEFYi1TFu2hvwfUeRXjhlMcrhjra75JRtVRiui1X1yX/fAqgqaOgdwWOi7K6n8kfFLUpL1s
xNCeLd+pTOjnPpJIOXVjI72i6uriyXzpkzgrGqICymg3gn6LwRK1IdkL83fFbH8PAzrptLDRAcqq
O6nGfo3ItwUcMPHN5IadPKFuKQzuLDS7VlE2Ufyq9tJ+1rJNjx2L2YoQ4OBoc5iEAqb3FtW2UTA2
sf/RmtDmQjqtw2CraFiZve/mabOdxM4jN+sU3kxoDryw24zT3tLoOWupB3HfTtH9yYTfhZw6fi29
ZX0hk+up7jBrmDc9ZVPNCoCuNaETghtKOj5iauQEAaJzfXI91nB3Jha2TlshDB8HYVkY824oxYNS
+7YJpgWllKuknF1DwRIaVzZYeU3i09iaz4QvJ4oMxC4ybCJktoCErAuSs6ilBUja0KmDN2Qz9PxJ
hqCwuM2IFraPmiuYsaMXLLz4TOp2KnFcTCBUrDXBIxO5fg9odF0tp6xbkCjVJgvjByMvoawmHGp9
lbq5oD0opboHyEFwpWJ2xiEuj/le7cWjUIm3hRwdU+ta1RPHymbMzAMvll7+HXWdqJoxPUi8LRhB
YDOfjfsvyW0E0lEBMkLdANe2bUmRCS4UmJgtRVrFOQ99XQmBL/2v7wOu4slQAnYQ+cST5iG677bC
fbfpn9SdcNbp4QTAlZFUCTsTQGYGQsjfp38ucqGCKh06QQ0RMbtXmkfAWYJ8YYQanMQxhsL7XDaP
nTTYWfFHnmCMdtYlbsnoGW0CcPU55oWg/fUzoe4nk+1HxP/lyZZI+MukF1OTxOqSyjT5MyB+pEev
WvD8Wllhn3mvcnWPsoTNaIfknOKWHYJbxmG0jj17Uxv1TaT9CeWXHsE1MJV22CLC5mN36d9OxX1c
l6iXXBsFkgLWPV5u/EbtgrVzehliDgIf2jChu9gQyJquEgJyFcBGDbMT1veGrztjNGIr8oYchtOF
sNKA7BTar0j81YTvZXCpBwZPtNWpeFryXYXhO1Nsy0RKqXAbdzdThupYci5HOpllwocH1UUT6UcH
KUNcqGhKGjph3F91Y78NK+tpzpKrdvptxdU9ahOPY9I5NMVfz+yQE/UCltF/Qy8p95ePNanUQ8Ck
h04+PSCF46Hr7gjd+NIad5H6IagDTkwTAkkYUBi5a6JIFPQI1Qln5+Dkg9C0FRdYm0iS9P1BYgPN
G3Og5twW4qUUC7fmUO516zZUdlpkbRYnuKlGRg+jPSROBVcDV4+nuqfG5+TmTzSx2VpfHmV1slXm
XEhayueQIPTlVIPQFvLEobiPDKwyaNPDId91arNV1QQcXnXXKs0Brj/07tpRQ9zEMMmcNG/o8JAM
2ysrBno1tVfqfP/vr3cyl8c2mnIPwJ8f9kndxD4PfI63Nn8VrRcVCUExh1dMsAEWzf33YJ+lox/7
eunug7ZBoW9RQP66VGbB0tS0Z1pat61dtabHP3mNrZg2QJtdk+Ab6UhOeV+4IDLO1UdONAERXafo
s7iEQfRcYy3NCdzE2DB6Gd5PGGpagXLbAPSuSnglKmi76TkqZ1tASSA8VkD7TJP7mUsYMTZEjgYn
F0WvxucS/T1pSB6z2XJIrq+j5hAG05m60Ylkn4flClxaGwCBV7sKTb/QasWlvSGIIMAEW9AwKlSs
cwfH8jvrT8KvQwyHdgSuYnXdmPkU6vg9UMwJn8cp38w5lJl8uiiM4XUYajsS232Co1pbtTeK2JZo
GYsgBaUzS+PU3l16UyZdd0h867tIwdtay3K+TdrtC0m3EYn7n950QdfhVkMdZV217XCcmGvsVZ1x
EzZ7MHbbZnBwzZU+Jrd2anKEzTkw14kmFUvuy5jLa385GzvknLQ8pmW0FP8kN8UKnCZ764Ffsfsj
Oem5nsqpIiBkbeIyWCH4e62WTcmzdHG1DNirXgrW1irpPwpOJZ5twJ1Yod9KqatLGrMYDaAnpdT6
E7IYvg/b+KHE84+4AVsa2WVKLc05Rw0/gV5bZHMXmz+I2sQnqxXbSnOcSgMN7AFnScfamdulfFxR
rcIn2olzr3X058C13s8cXsvhtN4pwJHQ2EVBYrGC+f4tETrNJh8dVWcxO1pAGig4Tx42mndJZUvX
pOF78NHXtaNLnnmG06ifOKfZWNjHU//nEdZV5FowEblK/MBJ0edW4ks56x5jlLGRJCkM4TLLQCSL
ZQXiObwTMOQu2/zaKvRny//bTBLatOTe+oAu+7FX9L2gz/ZUoM3XgC+ZLiILgc6QhGpBQStoYuSY
N7t9+lfBFCNDPVLIWjJVY6PL1kUcBpeZOh4aPKDFRLGTwATN0ZTUBdIPIxLuQwkRvAbcljh4VWZ5
WX9LNbpsX808PKbF9Cz0eodga4EE3MR/1hl2L4iuBV9gEffNisOA+XRT+vtsPGYAQ+XGv8kn5OBJ
5sb06d+f9bNquvqsS/bBAcjf2TarHWMmM87qOg4ZU5C9hHO0nZILQ6hAwoq2kaaupre26SGvgQTH
dKeVmC4BAQK1QWFJsRcaP2bHdJywtC8RmyMxF8fY6xRpk5hvqtRtzILU3hK3qWj+8QGgFxUaf4Z5
5gA91ZSiqYGCgfiJ6llrGBjo7CGpVQcOEJtLzYpSxH+mKz2+7YN5j780SneYVhFFi412rYvD84Qk
nU9OjjTkthgEvFtz799zeyq3RA6DeIwuksVzrcIgHWWwRkaP1mnUi7FArqfUrsYuQbS9dcNEIs0f
fnE32ama7sskODclP+82zMEkhqVeTkz4ozcY4aQatalAISR9LKwZRm92RCP1HpH7S8hsN7P8WHcD
iFDrWohNtHFhYbDPz908S2H+6xLjo4CxWvjR5JBgU1ZLLE1r5FhLis59eFy0FlHgI+a5M63ZHUWv
qJ2BaCTQ74Xgg77KmUBifWwxOAgJQonPnhd33/djKwlyuTZnBhekd1UenSoz7Gx40OY3f1Jv0NP6
P0aU6/GWyfhy5Y3YSiLMu1TYrWafAZyusrc0Inun/MqmP/N2ywW6mtpvb7ea2kISoOD2jGbE934I
0Tc+M8CP82H9PssTfHkfv8zNFmlhABAJ9gioYd4Pk/UiQmGiTnMb6taDlqFvq5QvpSVugvE2Lhqv
ptEdz/asdb8mSb32w2epE51eqDdyi35/gCpC/6aNfwbxbqKd4es4vFUddt0oKda4AMwoKWN1kdVn
3mYdHqxfZnVn67WuU17hZRTpKjbvp+FuLv5SM/v3vj85ykJgQ6BLJh9dbXsLWkwfL00Whb4Byaqt
m0dYJ24pn3HUObm2vwy0yicCCEijReeRQkQKZvyxKoN91ku4cgwU3oBj+2duiyW2+LHcvgy4ij3M
Vh0mXtq3OzotjV+iyF16fRg4FnXJWO5gZ8wbqTins3/qPQlcFw8kcgHSte9rUPCR7kxbHXB+fWMI
4hXeZdtKerIQbcpzi7aZufv3F/xxci8LhTODcoJEmgYT8fuIieAXGcq04OSQD6v0AsuNdxW5ZdEM
d4X1hPqz3RYfsTU5QVf/OTP4qVn+OvjqCGmKIR8CAbaZuo1VR74YcFR5o2nkxjeZU3rbioL6XnG6
JdArt+dirR9B++e7o7K0IASAzK1VPZQ6nORak33UWOJ7IpvKnqr6RW2fyij22rF3QwVxWLFW7Cye
76YyfI2i9jLWizPs5FPTgOHPYj5IQoTD9vdvoM+F78tYlNPiQceiCjZBrUI1m3ZD0jtFFN8hgI2P
wDljvhO7l1GpBy9TsCilfR82xdQ28RvVouAge3E/urp4q/cU4eTkzAVtLh/y23aicPRJREQWFz0/
ZXVQ5D2i7DhvmHavZ4c+iw9AJl+kWPmLmwrsi44qAEL574sFER2jm7nzH4qxGyB/Zqpj0Qt32rk8
yOnbrFJZCuJrRWqUrR+HS/dYA4BTZL9GRB0KGZ1lgSofZ1Jfar/aXCaYy7B0lK8lZemYSRmqd/N2
KFJ7mI5F0l9kc3yMpvhqBsllmwN4PyOdqMYYopfOmNUyIkLddhsq6OCiFK5GGMxq+c7K0OlPRafy
BeLawWssY9d2VLww4PLlzutKymMxp8fse7klu4FkuUb5hLTbIavrdz207hP5ScO4psR0abDm3VQX
dFMQOKz76qI1aLKYENIT6xKYzi6DemsJ4zZC0sifwo0FXP3Mdvxxx5LCyjKsdPXzrzUgqNah8EIF
JoMA5dTSE5+DI2YKEcFveTP4f3VkdIP6Ua1kwANgWyTu/q5J7Qnm5L8fZTnnvq+X70+yOu/13PJb
IIMwccu/aYKKoaXQiDtzxv88+1bvu9p3wDlQRwQJYMdIJgm/A89y9Bt90x7Ci3NCF6fHQlIW5UEd
PZEfSeXcN6GU0xldCgTDNeTfLXpuyDPVx3MIyJ/n2vJeX8ZaHatql9SSCeQCUY15IzuKm3gZfLvI
Mbbprj2GZ2BCJz/Wl+FW54iZAjOPM4ZT03yXZrSS38XinLzW59W3XhKkPQDqQXzDaF5/LNEsp4RC
gY3Nhqd1Q+CqfvE7m4J4N+mah6SPLcaNpyE03C9bVtdwraKe+sGCv0QqaNFJwJo5UZ7SsNBs6tzb
WdF3HZ7QKPkfAkpgYW6i131O/3Cd0S+FIchFyLuolGq4Y78fs5piNjHkRx68o5Vh/hlTaqCBvI2G
9qCeu0rkU6NRNYBaCl4R4aj1xxDVwWx7PsYctbWnju12sOjqTMc+UzbjHFwgJUuDEsFHwPB+nl9O
IVtLfhyadDvWS9/gUQIIXyYQzZBGrQRcs6WneByoT/6KrMyWWmWX693FLPX/V3bMMlMAvYEjojH1
s0ZtxhFwAuDrduMtcvvvi6CY7ib7bgMnk1t6e86d/McNyIAwCMCtcz/BlFxdS0SRwjQ1s2GL3Zul
IK3D2J0KvJRw598H2mJE9eNE+zrU6kSzwmGULER9YaMbV0YqbmpKMmr0nsa/MPJx0fFVFZKGODsM
KKlXMR8qAIKjCxs0FfAHuDVC4bbKFJviKr1krMSU/aCWTgByQDQyZ+4mL28xhdMupeI2xn0klQwv
QB42SPPLuVKd5c9Vfh8Wv6sRAUlVtTuAgwXVF6gIZRf/gSzyPM/Wm9jUgHRez0zAj/dXAbiD21XI
1HUqa993QTcNutp2pWoX/RXQDrKg4cwUnzqGvs7w6oDojdYYDZ0ZHsO3DBc2gDjFy79f4kdJclmh
X8ZYO3vmjaVXmcYY8b4DV4pE1eXSJ1bt/G30gLLC2D5XBj39WksjY1En+iHBPGdjmiNratildNsV
NEJT5DHez7zXqZsfDsf/H2RZvV9yXwXYWdMpDIKi7KawnMwLN2K/R0IXAxd79mLLG3ZG550Zdln0
6zP967Cr/YdrwKikCftv/NP+oV4SPKNE4EUX1NsAs6G30HvqJrgF1HKcduc2/w9UwufHVDXYcZAr
SABWqQ/FLEWZMCDipc1t41FIy97oUjnsiuQ4X1NB2UePilNsFAcsysHY//vtT805GQjK5hQj1R+y
U2C1hrEKYPkP1ZU1wWKa1P9hR3wdYfVVc6NtUlFlerXBQqdP3gIL3OZW9n9NztkUBic39bdFMGrN
N/KlPjAVedkUqrxLauUxqhbbYx+dQAwV5+ExMR7/PXWf+cL3hUN8Q72BMGDRll4XHuKukP00nNBA
DsjHe6AldmSKKWYKWBaY9VsuZE9NrBwjg94jFi0ibZ+czqolXiXyu5yPuyabgfmhDogReTpisTk2
6Q5g4OAYPX5GxlMUgvI1HzJlcZMJsi2GsIfEiF/0+iUa4ttJqC4lv3GXxm2ZCUdTDre9oHqmb5xp
CfxQT0DCmqImmRpsk8+76vvmVDH7TvUEtSftQd8asq3s4g3AvdppUFDYIByCYMGiViHs1XuQB07l
XQLVdv895T+aqp9PgQMhiu4qD7SOv+Q5L+fA4NYoA9WO8GIdiV5DaP1qvQnj1AuBW8bzrQzGtpnA
jyb3Kd1EXCHcIcm3ao06dm44svhX7+sbJm6El2OpoyOPhruUY//9uCdOaibtv8dd6/rMCNXXC6ad
zb0sQqd+FY/zTvC6Tf7WXZX33YPaOOe29KfS92pdEnfRj0OtTYextjrQFDWZm6ZlklSAfX4Yb6Wh
eW7VwsVCO9E1jrRgO3a3pdZvVeFGzjPbhALYaU6QHkVE3wGJ6YBwDBHJxPFJzmlF9C/D9EdGlsRU
UmdOnzPCutxK7H5RkZn+/nvaTkTZnHrosGFBzKH0QwYa75EJaCYvYHTjAf8gm5RPLP9CMQBye5iQ
xInF+2h8qI13PZs2ponatg7FN0q9BOQWyjAbI5DsqIAbGdNynUYULq/xOuSUY50C8f33A5/8zl8f
eBVXgVpH9DtSVGLGkcZr5AVHn9MaRrXkgJN0psvmWT6zI08M+j2YWY72L9clQVIdmybetIMjbZZB
251522zQnNzEF76DKdfZMODnbfF9yCVM+DJkrbSD3yBIaSe66LQaIKhzgcYPQBq1p28h2uq6sAoc
4jD2Uu1wvwDgxp2/AyhvJ25zhsB77l1WuyQSokARIgaSaVrjYOjWenfuuPoEEqy3IknpZzVDJwNb
3e7VNPemFIsgcGgXS+NLUX1IcmhrwjE36OeavyqslnwkROcOZQEt8n91k/KKB51nYu8k5pbtZ39z
YMuFadoDQLkkUp0KGSerCa/44S3iWo41aztJuS0WYC04sCGsLhDV3sutuEukYtNN1d3Q++JG8Sdv
zvMrUMTizg/rY4tLm1aSc2JAuAe2u2urCMs746Ksu2OM/bNhDK4RP6pNfZWnEZmQ2m78Iff0AOoS
V3liafQfpathjPZCs/gLvCN25fX+c73IxdcD7HLWJjrYSXIb4FmdA3FtQr22h74nnwuv/Sx2pEan
lDNcI0BqF9a+0S5F0fUr0euSyRlHUMDUs4Ym32iBD+Z7sLv+ry/uRKV09AYORHKlD+wB/8bw/4rp
Y2DdtuDoAv2yLUq3qv9IXQe2/hFDDVtZOq+UyejUeYJvbQrxkAS/Wo0KF5B0ufhblL+HDlBeWGAi
+RzHl3W5i0qUwrQHszzk+dOQ+odK11yl28tS4GIqCm5RczSsEJtOdoIevG7zEsrU7bTbOdz6WKvO
7E2AYgjLK022qWm/AArfSBheZRTdrFJ0tQLQYOhvVICAInq/gQmFkzZ4lj/I/Ucbv1XDbJe4KilA
8ecYqHZiN+rsGOKlEP3CdkURcM/SeUGs+XRQCZ/8CO1a0GRbqn/1MG4y4wCheDPMPnfC8yJFm4EH
USGrLEtxjIuLuq0vVWhF/vBezDciGA5duq3mP4FfHECOkY4DtTceUxUCOX/sVU7fX5kqeblExXjy
3UAclwjGbRYocfEqTvcSsEUT1R99ERoDx5pVHj62Tj6UdtL/jZLXtntRwg9cWfdKz3XEKp+TG224
LBTDNlDc61hDLe5mQgiXCKyzKe3wNrcH8s+swaCdZKe/6ZkcaTgXGX9S2L5vXhWomqER9uCN8qOX
2Zt9BVp7RK1BGrqDlMfXQtRvcvQTiSK05labU/0xkrsQXF2NWE95IZnmdW2WmaeP/YMYtbe+bN72
sXRorepdCLUnYQwvW1H3LGzzMFOMRhvVkcTuyqHCIS6Bf1LqYBtE9FYCgup7VZzfpH2SRkT/CjSs
rHlbHso21VremDqqEUJQ7CGJbLDL3dRCtp0pBqfBLzy+RuloJiiWYGQs19MFqIoRwmhf3kJCbHNc
m/MSQucosYk63L5NJ8rNLa1jz4+7nIQ9+os8aG4PikD8KcNiMZ0cwTyN38zNY04ki8rc2Bzn5Bgm
v2cK3xHu4W2FlTDYcTO47nQYEBnA5falW8AjIUvOQM6OrEr1Vda3hQvRryLaRvmFUitIFBQYSN8N
0Rskd3s2OmzY6HNhBDt0hddrDdVrDUUUwmTwfEBH7FFDn0e+qCk/aGOyiOHaRmvt9KLe1Zbolcbk
dDH2O/F7BWkwLD465CYy84CzpU3hFUfkeyJpvYHKo10YCi6ywZViYoIJMQz9dgNfwVYpd61vXbYS
YmgjWOxeOdS98CJ1wQUikSPi52HL8ivZ50pBsFEI7Mp4r3a5bUkZ/kQXsbTD4s7NjVcx1bxRfDQS
ELIjZzldh7q+kU3jkC4cK2a5K+JdPMGGCQ+JWjhJhiajxRlXgo0zFadENzqQTcencJhhW5YMzFBW
BtsmlR86BZUF3LDDctoqOtkjDZu0it/zQd9WvXLZGqIbx6FrQkEI6tmugb6T3bgiHC29sbxYTe4g
OI2a/jg3M+dr7AbG4lFP4Irv8oy8e6K3diS9iEjvqZTvxBiqBFNaAebgrsBGQrH7GmMYPrORPyk+
6YF8HRb8U0YUOSePOYpvhWg68mB6hh65sfkAYZVjq7bNJZEJME9CEXBq5Dtffm6M4l7OGjcP4cv5
nSe3sROxF0CfuJkxoehyLaPf1SJIXegHLFFcPdc9PbqatI8U/xV6LU30UYuPRSLbbTtvTOS71Gpy
/WYrpZfDuNWwLpQ/Al3cypm89/u9FN6XJs8b+vZYhltrute6yFPzCh84FBrD2kmbD4rLGQaZCY6O
NSqpEveUWr9IiUQT70lKb9Xxefbfc9Gb2htwkOxBgaX/6gf3i1xXZlyFYgPM6VpF9Hz2YZbSytXQ
+apvGiqfENLi6l0pnjP9KZ/veReLStoELrxtcZSN74ThiL06BMTSVvKaM7K0ZR8Gza1UP9cc4EOH
8LzZefjTOT2tYxnnXZGc1BcMNw0RGBTxW+V/blM6V+V1r+IhqaE+vDj3LkTAFGQ6fME0QDg1aTZj
am7GKt2kPoduC3uEj6UPIkJl2SWgGw6jhw5XlmZ4jSrKUflrToRuUPCt678KjxMmN+ifQD2MNprs
laTJrZLdDyLkwHtgUEBgZ4f0kmhiW1vPvmEC6MZoCA8gMbvDd9DN1G2AuVbMdSuatmC+lqzcaLgZ
VAmYfc9t+bum8m6Z11V9o/tPcrXP57+VemWGl0qXuZlJE08B9JDdT8ZzSfSlSujqEuzkY+ZqEdw9
9WFS+Bj6b3F81Ov3QCpcy7gwzW1Xdq5poIoVJG7Zv9SJTDwALa76I2FjFYjYZ1/q/cvMNIvcvTUO
Nb2BLWKiuDLe6GqHgnt5hAvq4H1ud7qJgjWaIfldJghuqEvbPgpea02Q4NBlToFxkqpvW/HVAFVp
SOFWUT9y61ULOq/AXAlGHnrxCDVhmD7NyS6K5gd1oqPZw6FAlEujbhxU+S5r2k2r9Owr0VGmpyKm
UIh4tmZaNDzb914YMb+u/Q33DojwSv+Nt/K9mGVvctcR2nUIF7XgowfabnXCYTymyW3U+pxP2MuV
MyQ/Ib7i7DsHZV/Ko6srF6I3t60IPwjXw1WCIWW5EmUV8XKM4maz7fG2WJTmzjWnTsX+3MUUgBkL
5Mgq9qc7ocxV1xO6VTqRbbCfjXNthOVJ12/ydYhVSji2If3jkiHUQ4esV+IVW+U+Of5RbckRXXRn
8Vo4l4auaRlL7vR1zFXxOa4kLK5rxgz37b7Zhm7mLALZ5+fvh4DoaiR9eZIviWAoyJWsYIJLYWP6
kL38JtmGH1rs/Fk0xAq3P5ROTDXTIvj5X14S+oBO/55e/Y/iQDaZJULRDYWoNty0jXhR+uOdFFRu
IOfb1ogpBcBLj/xNUVhnUsaTKffXsVcfVdCxWq0kxk7nh7KHY1OHbltMmwJGNKA8x1DhMc/BlR4C
7M9rTs7xSaDzro6EzIro/bvs8LObQw1sKYRRJgG4sUaOGGo1DGFWMxPkSmq0r8Me2F1LFJ2eqeGe
zMoXwP6Chaa+qqw2TIxr82RMDJVfcbbtfNoN2lby6Gnu/v1OJ9rGvNSXkVZTLMmpEcwyIzXWiy56
4wxLur2qjYMRDnaIQnEpfFTtmzaUjqxfEvyfGV8+sW+/jr/aQ2KQxWlB/49SjvJC0IZkXHaIP8RN
7uXVWe2/k5/wv7ddKx1qnUw2uHxCzLVsSz3Gg+r0/e8wOPcFP4Us1+fRl/daVyLMaJ6NqmIk+S5+
zB+FTX1V7dBic6Jd5pHsOmTnpvtn2kAyi7Y9XfrsJb4GkbUZoIo6jXFmH586H78+z/Idvp4gZW61
qsE86wmUnOaxljUHGPmZUX4QKpeD6uswq46fXCHXHZm8trrt3rotUC4YEbMTvcq7/DxZYPm1H5Os
YpiE1w2C0etWbmxGuEZEjGbcYCRCSQ749mEZ0doqXvrLvP/3Yj3RPFqq4DQz0bRi1DXHCAwBzTRw
WrydWl4fZnBGXuDprrbFO7tyxU1Htw5orGNuQs96Fc5ccuqpe/Tr+KtiXWMYVaQGfMQstfCX+zvD
zdelI5EM3PqbENjenJaOqdSuBmOvmp4s4y1N/jTph5VsoSF5xN5i57ud2NttRuGg8p28u59IGnMi
lJ6icw5TqKnYHf5IytIVh7Knj5KMzuRjp478RXunN4o9Fngyx8J2EoxdRz0thXo3UwVSCVF8wzhz
Hp5779VxGBRo8GQatUPcB+LgdVTPVZRP7o4vH3Z1CpIQiBPqrOwO5SLpml2j/9ba6Qxk5vRZCwV4
wVqhD7luh/cS9A4zZxQyX4NS40fqVgfBo4Y8XqIa4ZwXtTuBQFpW7H9DLjP7ZdvrpugHlUUFeenx
Noiw9ZczooCpF92cc7U4/ZH+G2qZ4y9D/T/2vmRJbhzb8lee5R75SJAASLNXZdY+e8yjlKENTVKE
SAIcQBAcwE/rbf9YH6oyqyJcrvAq9bY3ZRUZCodjvrj3DDJXDjrn6B20lZeaaQQGJyCT8zQfbnfo
5QGMhpwPxHsPW1BKYr1h+1XxdQ6UvS0hh4uXBSp4cITvt+/v9mOx8WvwwsGaGGBkzmUzL7rvsbHd
QXdoczq2O96pf2EkDi5AGqTSs/OiaOoPHpI5E7k0eF83ul8wJDve79PRJfiqU99PuFeTRIZGVim8
h/HYvtT7YJWe+XcpWpoLVwv6B5JCW6S73m/02OZ63eZBUn5w3RQ1IdrUPnzA0vMa0t2xv3m/kaM3
z+tW6NvlZ7IRxGOAmhf9pl+lO7Epb5OH4DaBXmSNN/YJdYNjgcTr1g7uuZ7TzOUJ+hSQ29TpFYWS
i4ygWMH/H8tO30u0r2bMG6krq7ml+F4+TBfDdtyJdlFfsnWzh1H4rKAv9uz5xGgee9q87t/BVssc
6SM6zZt5q6BTEO3HMwjSXP4bjiVHY93XTR1capzaP0FCRfKJeR9bzc5YhTwjRKEpTGNo9Nnn25Y+
2ARxBKw4EqQvII+z7M0ToenG1f1ZDYmdOP6c5/d+9SiirzkJUWqG3bRB3tFDKb8ZACq1kCu9Cisf
amLRbgRtHyZHqzhzKwUIoyeDTYH67Zhfi6mCYs6EvFl9r4OPNbI6NrwPaL2O03uWPHr5Q+6QMyKf
1SgXqIiuZ/ZPQey69G6BUQQ0IFj7qC+R+savL0T4FLh6MapNbeC/94mQ/KNWAxRRgmUJW514gmiN
bW581twBDLzvdYEcwnDJ9TMS1vuhmpYut+u55iJj0ItQSYAc0AbVj0vZ8YXm6TrUxTMEkJEugobY
IomR2VA+qVfJ2G4Hv7npVPoCVcFNVwP/CCZWGgEDWQdPKvg4QcOFYTTz6bFu7h1KLwb1ERfQM0jb
7Spdn5eueTmxuua9+ONB/s8zjx7c59prRTLORceZbGkfYMCxNevgDEZ458X2VInzCIjhTYnzUHO+
F13jxxN2ECT8gaWAGgQqgVfxNV22i2mHJJzNlmobf4bey4DndLm3O+5DgrxeoSy4fr/rxy5J5vsh
qPBwPwPq8e0ppSMb5H6P70KcXXYKRabuRJB49Nr6VwuHGAgRwfwhZGgh3BoYCEAy899K6RyNhV/1
hB2c6kHqKGQE0c6MbZY3wWo2R21u83WyYmu2datqrS/DzVxKrk5KnJ8YRnZw2FOU3CDgicYV3IFU
Uq8YGMPvz9TRe/nVOB6c8NoQG9L5puzai8x4C55SeBXep903gCnfb+r4rTzzKOOjfByo55StginN
wn7tV9FZsNP5BsVHf0u25iy0ABhWcnWizaN78FWbB0PIgYP2xxptzvK8HO5uclohLFhyxDgMHoAn
luURkAl24av2DsazTGKWwk9oDqeKB4jlPqVf+JZBXW/5XRcYlB84wkQXdt2swn23gv34pryuLk9q
hJ7q97y0Xt2nXZmnRs9nD79NttVqFpbmKx+WvsE6v/8z8fnfbzwV27//D37+Wmtn8jSzBz/+/TL/
amBI+83+z/xn//xnb//o79f6pbq35uXFXn7Wh//yzR/i8/9sf/XZfn7zA8C+uXW33Ytxdy8Qmrff
G0lf6vlf/ru//K+X75/y4PTL3377WneVnT8tzevqtz9/tX/+22/zS+O/X3/8n7+7+lziz/6XSedP
qT4f/snL59b+7TfCgt+B6IeSAfiysz7RzH4aXr7/SgS/AzEPxD+8ikI6x/q//VdVG5vhz6j/O1wN
IMpLge2YBU3wZy3cu+bfMfY7RE5grwG8HNKUHB/519e7+cfd84+JwWj8+fN/VR28v+C32P7ttzm+
+dcNhYZm0Wpwauf//mp1qFLJloMjhhr7BN2kqjTDd8h0k5+LobSnPKbfnmP/auZg8wWoy7q6qTIU
GSr9GSlQC9afGE5J8f6kF9/Bha96MYHUCotQP1tzoLrUk09CBzy5S8HI/pAGsmSn3s9vw+F/9sM/
vMhT60UNnP7WI6MQARUp8JhgywKK4ZSD3JehEA84cTAfbwuMsrdTw8oGIY0Modk/EoOStgvHVRYJ
vebKcij9gqrwasn+22sAD9q3DVmRUUaUyfYu4d1+qkS7CUDA3uowOAV6OEjs/zVwAAO/bSPvpQuJ
V6t91AI6LzZ41/bP4PhTsh5Be9fI5FhZxOsuC+uHEoNoPrQqG+aoNCokhBuipmLJNo41dBaIjoBD
4qXfuk1ZTza/npzzH4duCHdDGnXBibz88RmAbP3bL50GXulLZ9Nd2qFWnQ0gT+RlZW77FBDjom5P
zfR36vyPu5AfljtA0Zr8zrh230dRmdxIbHsYSCFw5u3K+MWIKsdg86Rf27JDsmpZBbSHg0zi0VmC
HXS/FlaaIfGze6kmBgdwH1ygatk7ybJqE/YlzZGGFXaI63M9ooYdXFZmzM0fkZdNPSxGi8YfkiVS
4FKwfexMOTQrkJ5HCR0hOg7Fh2iKR4HIpofGIayLI1hS53iiqRgcmnUFMZoccaaMoEF7iWUTbMHd
8urmpmniRCeL99fpwQvqr0UEYOvb+RBxW5IGSLadc8Qu6zqRN1k7NTDl7NTKiAzl8T4NzzyIHmyq
sOY3Qa3tKU2ao0cY/IoP0iN4pfQui3QB+EoZf4NhIb3OBd4cJ/p2/AjDK+9t36TgBOWWcdhnCJgL
iIwleGMplU8fSxpWD4HQ0ttpC51K5oZVT5FYJ4CIGBiU3naFcFd5GGIXMQq7HdgQbN7/Wke/FTp9
sAMEBDBpUnVinbNerCBZCJhxMIo9HoHyV5pA+edgUgmYY1Xm1cM+z73szCirPvaQa1rgAVOdaOIn
C4d9RzS/uh+CrCyGnMEctIq5/dhDOg7/TwHclAEiw8SQbMGL/lT6ZOiXuRvGc5GNwYlVe3QIoUw1
Hy6v2nYjTzks6pNt14joMekJWwZaJ58i46ITMefRpRmEc3Dxugk8u3KTt4FcuyJRHwTU82bvT9nc
/8IiwMcfLM0iIbpSXSnXqIhKWDCHU4dlOsaeWcNp0JoTGSC8AvB9fzwGIdbxth9448CWq3Z6rwhX
zXUXTlkF+TLgRap27zVBC62ZqZla/yYPaRveYPoIABtVPsLhdIGyXlgAohDAHOeLgnzJwM8T6JkX
K+36fKQQjVVJD5gJJKzSEpMgMknXQRzaJtmJXsQTMh2009+8FC4Mn1MZBR7YMhY/PKSiS1m8BSBE
5R1SEaMthmVWl1J5+6rPmHxOkmTwLgsFc8kvXjyVQ7cheSy7CV64CSsAqUsIy/VNg/gT3g7B1LUk
3UETI613SUujdFdBxS0D4K31Ddg6YD5Hbm1U3wQg63oNII0z7qt3wQJSByMIoAXp7BBsvXYwY3Kr
i5jQ7BOJQbkTH1WQwY5kMUh/accSUJEx55uqG8CrBsosovVVmjAFvSMYAdn2xjRpB4EgA9BE0lwQ
IDs8vVKpmM2GQt8kV7PUWLuzdQeNN3g5Diq4DDnEJSGSGz7LOlsHxYToYdn7CZku4ryFT6EbHuG7
CbUci3PlnPBGB0DVIK7t7xtXBRzAME80kNUqTZMnw2UX9WGgz3Hn4Hq7G8FzC/qbRuiRXaN24wYD
2IpxsV5TqhMWLeKiAERtZ21XxIgD9JgC3xbVRcVug0rEQN6QIk2H9qJJ7IxTLauWdJeRZyrgBmOU
tbqvqQ04nD6CruGTPPNIO1B4b0ODo8rP85TMJHuK8ym8yMFjBWNfmVI+eVFXlQ8iLzSAz/D/0g4i
f13LjNy3RZj5mH9uQH5fYURgW7sUUV4OL0GAIxNi7UQFtl1OYSrYh4zKzCVrJeo4gwsg5RF856a+
gFHOCpW+Qmw8eIEASBWxvvJgiacieL4sKEA1cqt7ptLunpsmKNktyDMSPM811FtCC25XMZnJg4Z8
lqVzddKVcINv9wBaQ2FkGSF2UfW2gEx2rC5pipOpPJ8M0YG7Szu/r/xtEo+T+YYs7wywzKYsaMob
VOnzIttRnwR9hISbyET53APkFfWz05TIvkEoM0s9yBcLAUn0Eop7dmtNSscMKcOwoJCNzNM6ox9L
2Jy0ZOlihwjkvMvyiFyQEsH7s4YmWQa1gDzik7qv2l6GNw3ScsTfyAaHyF0fp9Z8LURU+j4Ael7s
AQhGVeMuIBSH/QLoekNhUIXB5PCoQsDCar0zthCTOy8tQgikaOC9PuyDVCTKbHxVM+hyBQBoSbvz
LGmbdJ/lKNTfgO5Twb1Qlz2Bg5mBg5AqFlyEcBICIDDOGHSfa4SdMyUVdAkKONvYdXrNfBAYcih6
Z0T7TzJISeGd5VOdB89GukElN03eYAmsjbOAG6/rqBLQqjRNEYh6S7hLudm7Ih99BXFxady9CaGz
DOXx1mHSb4PCjGpEBn4qaZejxgAYc3I35USReEG7quikhpkT8KLBRasFTHoWdJrdAXEJVW136Ull
DHy8Bs/hZYEwkuC7Jw0vUqRpQ9mmHyCQ2jbjOqqnOCyAM4GKxpVpxigAfFsFDSu+FXBUhtKxkCzJ
HkKhgwpS7PnkeL8pKKuCa6g4IRJB+hoq13yjmQ0mkDoalTPY5dHaVR2IuYUHBzl4EKQ68c2imUaH
91MAjJp9KFLqgMMbAR1GxjhDdhVMIU8EbeStmWQsgbJQnzXRRQk97IktaScRpIAjXId1c44AzYJr
5CSUfRt4IwRhViwaB1tKDsAHi8Da6/hkvpTYR3qLwzJq6TIbi1m8Cg5gQXHvZYEDHtKFTZDDJ1TL
AQBVKEtYUH9MP5r6JZPaC7+AhlCjdIwdn0Fhs0m1bbuFKdoWKpqpldg6izwdo+4TxSUEMew4kEUL
pzq4u4EplGdpFsOukNaJfRQ6mfAZSRng7bNp4TGRADXhug45sSFSAiFLEiOmfVRyiC1cFlBMIzvl
JDAeC9WmYXArCOT8vYXzfO4gyxEI3IPQAci74TzgsRsEvEaaFipNAwD4Uu0iVraA9seKVcAlx3GK
ZTU0qA68pG05XuMASka6aoI6My+06Ku8X1ShZP5Zw3MfgXg6ektlJYOu8ZTYrgVcGKgLYC6YjS1e
afFEDPZz6cfD8Jzgdm+/kMYlKB95IwI1H1+R+zmk5ea8xXJ+R5RwXpBJD6tuiixJBU1iH3OIqacW
Jy94jLzyn2kTpd2V7Kt6XOdUk+nDoMvZ4qdXrTeB0ltVjY6h1i7r4iavvVZ/7OAf7oBgYrKYnmXV
wN58gf8t6kc/cBmac6TD+x3ocj6kfwxJNQDgPgjs54WErYN9yluXJg+ybFQC9ZC4rcK9zcMChwCC
rTGIF6SgXhGtByjL2z3nfizhKE+IapqVSaybHlum4ZMHDHtvILYyCaj1IW/tNEg4tPDSBA6/pCwZ
LAAymVEYGDZafIhy1gwYSDJJsHThJ5z80XI3YQmNGfIqqwh8JpBChiQOt1yNudqVVZlaoBuhhGr2
opWhVCuVUA9OIDHqhsN1CZUOpZYYKRPPx4dfA0INs5ZGZuuCRnCPyFTUi9uWV5kIV2Hva/AJkMHK
vTNnswzJFZPz3F0D51raXZAxzz0WroKPCfDpbXQrfceB/KyKuohvx1LGtsGjteK4tnvugSy0ACXa
ALBaVE3jPySQjkie/UpU/K5RjJt+idU5xUD7sdyON10Zxr1ZuxGktPtYeWERrrEaBtQyOMliwPMV
6joF5GVjpWF7pCBH098DmklBlxk8q/wrSNXL4hnqwLMrR4ZwzjOQm5S2fW40q7r4RntjCXGkpkwz
iBfXow+R/8ZnSRXgvkxcd1MyxFbZorca7puLtmadAde4Gsl1HakSunfWaGFfQNZjIQDiOVAbKNNP
fPLJbSm7Mo5vG0Ao6YkX4/x+OBYsHzzNvGI0IUqleh+b0ruKPOc2FeZz1+FY3uv5dHg/+j/+uAgO
U15JrurONynbsbbN93mowmu8uccTKZbjr6PgMMmFJZ0BBj+SHcx6ngC0aq6qfqpW4Op7T+9//+Mt
wDfu7aOi0d1YMF232xipG1jRooq9aI37VsY9+/ZLTfCDVL+tYq8bZJpuS5p005kExpkib0XosBl8
1iNp/M/M8pE03TyxP044PSxA2ZGjlqZGsmkN7RUE4ipgfIcSjOTAqwtU10ZPzBeU7X5pboAEfTty
tPPg5SArsslD0yIzZ+1CsoFfpJUot+/36SdPPv8w96jAq43wnkw2EoSX3VBX/sKP+s8qCDeui9sF
rDbgw0IQ1jgPGao85FDJUpE4LyiZlvgbDq8ZmEn2HggVuoybFQhP1ZqRMvqcgIH39cT3nHOhPw6+
H82749Urvh0bUMIkEO1VCVoAzl5Ho6eAwfG9gCL6brLcLdsYKgRhC78uRPUEkjQ5XRB4XJzClxyA
nP7Kf8G68+2XCMtkRL9CsgkAN1rgCjRrgzTGOoQOEhwcClAdug5Kqc1sqBeGMFkCk6BJhvYEsOv4
UeCzg1SNRSGpSVwAtRZEWskW/iA8hRsTb7wTKe85o/DDKAMIfJBpEDk4pUziwUtRLv6j7ULcZZ1M
tmXFYVfO6nTTt5PcD6qLTkCtftalg9NBjhN1aQ0BmlYgB3sW5w5kqwlXTLt6f+UcP35QZnk7Z/4U
Q0ZNO4LXi0g3iF3h5xBFZJvyovi1aQnnNftqbcqknarOxz41aWE+kEHpOyttfWKLzl/0hzkJ/EO5
176OYD2Ti2STNJG+c7mvoYJQi1XpA7lVFgFksf38VBr0eGPed4m9V12xSCTDL2CKN146AvvOJJFP
wcDjJzxxdLWoPA7Cp8Fb8/b92TlAU/21pSAT+XbspokAEo3YbeOYBxYbHoGrliqyLpwK11yQZC90
qPZhXuR7SO7zazFIA6JOjMdKNVUnZvB44svjB4uEE+R6asSrGwj3hw9aR8OFMXALGpHq2WSa5Ish
7iweavAFgqEK2b3f++NrE/6fbzs/esrw3i/jDVi6fGEkz/chuncb5Qhwf6kJdrCjbYhQ1JlWbEjS
gvuHjEEEVlNj+V1XaX1K7PEnyyY4OJ0jEnKk0ES8MRYsicKz00UzxDPru4Y/RwFynpe78peODLg/
vB21GtoRXQuh5s1ocNeuwxaE3I3rGdgRvzRm9CBjXI8lH1zvxRvAlR1o3OEHmdhiJ0ePn2jh6HhR
+AC97YInag9y65xvlAfUmPSgApPgxbAZdBpf4oXS7zxgdn5llWEWDrojCnBQo7kkocVUgp4dwbLc
ptNyQHZp8wsjhiYO55/5BWNjyzcx48l5EsbJeZOmOGm7vvmVcxxNHMR4vKa+BQ+Tb1LoVD3AeIZ+
cmWv90bx8e79XswL6IeTFk0czAo8+aBm3eCCmJQIbsdAXisVP2YtpGfsoHewtVBLvJgf3m9tHv4j
rR36fysY7yTQ22GbujQwqc0ade7beNrEuu3O8RY6BWY+esjAkPRg4BIZEF1mCdvg6cW3oSfpzlA9
XWCZ+9v3uzJP85Gu/FD+R3q/xUORb+AXoR9JiTwlgrERkPP3P/94lIonxEEkLIMGJRCJBSXJWL6I
Hk7bakJqu2/qaOU8KCdDl+FWSjgh5d30MmkYcdQtZau2NsO2zH0gFUOkucYWdOq+gIlar+E+p4sS
2Ysekqnvf88DrNqftxlsaejbfa1hzCdLgWwb7YbqvENGCiLlM+gzigBPzzq2slXtlrRHKI/sS3/e
pkStm6gxS2lwVDJYKWzrWQjKC8cEEEyidiRuos0wk8PdZPQ+rfv4l6YNslRvv203NIglC59tGlMP
Zx2SppeC0OnEmXAccgCB04NJI62yRPZY4BCKJEtPKwqrWdgPkhxue30rQLC1T5rIFMkpSDzpgSIJ
bCEc4MoBvk9z3q4K7Q0MwSAB1IRP6eTBq3SixYlz8XjsgS94cJGAutz0I+FsA7fz/Db3OuC4wcJe
aUGbDcgtX5CkhNpX19p9NqTDuhOZ27jUJjCq9cvH99fM8WNAHFKKwNoA2SVlAJ/FJroIupDqPYRo
xyfZmmQry6zLTzwnjx9vcMZ5O93wOEnsMDVYnAXtroxS0V4haXql/clt8NZ76XQQXwqcsSdeE8eP
BcCn3jaICoufKYIGSzFW3ZKzhImlD4OHfP3+2B1/kMF18GC/jboO41wXaMGM+ioI/Wo9gvK7cmL4
nAMGtoIXXbLIHByN89Yiv+r4tApGku1PfIGjgeOscP22iw3rR9/nhG1YCz/WEunLZeZ5FpktuEiy
0IgVSs/dWc5L+KHgVoyqpyyfNt6YIUNF73hUwD4uHvOFH3bxBpk5JLvqLlp7JD2F0/3JAjt8NPol
QbKtxvmfANuzVnHCtx0pE2Tyh2BBRqjWnRiL+UL58RYAWO7tWGTYP3XfZQhquIyWaTiSNS0N5EAJ
x/EbzKa8BvbetkO0gxIvQOddHqxgoUU2I7Co26Ru/zODgr/OYfFDziyDeF4Bh+ON5/fQwRAtvxvq
wcP7BV52dRqeYl/+ZEsdZs88EmXwlez5BkEWu6BFIJd6NB8YdXoTF4EP8Dzc2hTy4ycG+fhlLg6R
BmE3jHbA1bcZmlkugzmYwKc4IegANYX35/FnTRws6apDwShxFJe5CvV5DXTGGm5f7rw3Y3Ni3x7f
NTw6WCkhKAKwr+kQLurxPinMRkzdUhgHYmM3OyjOhVqoCADlJ/uTxl1vmSZ/rQl+eNp3IkqjkcPO
UWaojSbA+y3ngs7Gz1G7IfUIk+zeoM4UE7VFFd+t4YiVn3iyHF8n/DCynFhKJwhJIyAOebNGwc3s
UOq5EKbg0CA1/UIaC8ffDEI170/iccQNNAIP7ra2JgUiCMziXPe97yf6JUIVZl0ktbpto5otM1p9
SsMJjrgk8MEuhe/k+03P6+THY+AH7QVIXWQFgxUCYG85Oe9KC2kiJmAW5MHSNva7ajOytj5B6/7J
wLKDO82kU1n4JUJ2YBShnuH7bluPoAMOVLMttA4FvBrr8SwaT/pD/mTtHobTvoMX45RrXDkgDq4t
PMsWqD4+xL5Uyx7VWQAblpUa4YMdVCdumZ+MaHDwLgEgyPllgHs0mvrkoZbsS1/hKG+rIFoZ2k7L
KQcq5f3Z+8mVyg8fv9VQhE7FFd/UFQ2uY7hJn2O/puuGIHHABbc71vnhykugje5lQi849T/WgZ9+
ff8LHD9+UKN7e4v02QSMgMWVnhr3JQhHf82BMXpETe/UM+8nM+jN4cqrHFfHAgo12bmHkiDbTcAz
LqBKvKQagi+irs3GmArmzVH6yU96s32/X8evYRYf9MvooRvdhHWD4tqwnqwAo44D/TAY6ISQsD4V
T/5k50Mj9G33wqlywvPxBqkjbl8qZu4iDRVPaKR+hExFBQvXHO5DtqiWwMpfelyL/4iq+NcBCwGP
tw3bTkh/zHEZzuXlRVZm9R6l1WYbW5We9R2s0t8fyeNhJQRE37ZTAOitoWANxRVPjTcD7I0/QdoV
0nS/9PHhweXky75jEBzL1x78pPcWgnlnGCRIJ3//+P/P1PgNFIpXIz0zQd5QNW5ezP/5329oGvO/
/5OnwSPwNOCxBphmBMFlKD3/k6cR+b8HNALHCzw2TG8wP+P+4ml4v3sBTF8gXQw9CBi0zWviL56G
H/0OwVGQuPmMtQBRw/9PeBrB9zjhX/cah4R3AClYmAcAjuvDQemHZc5SjyH1tFaEJKJYe0FXu8ss
HAJ6T6UHBMeCEgLprGSsmuG5jUtffQVEEBcusD1+VJ6FrkXxfZEA8eFdocbCdbokFv1ZwaPdIRTy
M5+k+ybnPYXWmhMpWUcGlb/nbCIhNAX7AECyfuFNKVCyIAb3H2GwFE/LtMoGs8ocPuXKV1OtyDks
FAvQDX0kaNJ8kZhxtlMppU43kCZxg7cceFuI56H18uhDbOq6uSz9vFDtqvbrjt0NppbxhyEsFYth
cVs16nNZ6QzlW1aX0R+QE+cBdBq0LsHrDFMetl/aqDJ41mip68Zb9EMr1e0Q6LEob0bZeWPwIaI5
qv3r2Ac8648aFc7sawbcCR0AssiixsIbBzCLR38AQuYuzVIILI6Rrmu+DNPcMHE5tUAQXAFWMST3
Cc5t6IfWvY3UXtW4piAKJzUMJVfeAPLAH4x4oXtMiyHgH3Fv+rCEdENT6G9129vqxkNvunvrj5BP
BJwpjCHtWw9teg38E3JMKw92c1A3BJKPBgaaNPHooJ1pKgP/Clxfw0UEPWbzCWicxIsXTMWj/MNB
6rFDdJtX3iPjRcCe8hFoVbXKktqIc9nA9eJqUjpst0B492CKNiKs9i6CQP43X6igvguHvGbn3Dkq
rjsTZQUUhzyWNu2mKOnIL2UkExyzFHyDmkPvcZzYnYJ2Xr5RVeONYkFI8FLxSEctMDDpkHzMRyeB
ZewsQPoXFgKzM+ZRRz7dAuOhZbNhXZ2rZpsmKHucVwYEl6cKVsRmPYWaZRcS2Ba6muI26i57eIIU
YCtphXpnVBWUrgDrpbeaNCPgfSiNAzQJEcpZeJLWFtKTiMo+oEYsxo3qfAkxxRIYJHo5hWWhz6yJ
crfnFhqWyJWJ0K2gFzfgEcB7GIqmUwC2ZRtngbwASomxB9L1mb9jYdPFn9uyb/OPEdXjAE3bQfNV
M8EnF0aVyjJ+JvV888I7jo7dxRT2erj002L0jL8A7DH1z7xcBtF5VEKRA3tZDHTZJ9Ky83SacrMf
uS6KfR0UhFyHlAiVQaCPgUmNVz7vYR3FGraunQ+SRReJyi19BaVKlMIlQEzXgz9MYtOGMDy/tr0L
1UUwQqDvBsvD0utAVr741KiRwm0hscqeTYNHw69RDRuobSCFSvZVI1FWDkfkqiCUxKMuvI18ZDyw
IGco08XQCMMekfi0/q6pczPuhZgwQkg9evKqpFJDt7YCw2gF3pSgSxMDJvmJMg1B4VajP7dAG9Hk
DiKNTnwJ4oa15zSD0srliC9dXrRTTSA8mipo302xtdlZj7WE9GqZQpnv2tV+L89yR/vhpsujlCya
ZpqGp8mMBvYwjeuE+MM3TTksKQRd2q1xVdiuyzZpFcRbdDR5HwavqWFNheqEvyFAMwaXeQhG+SVp
NQUHvap1D2IF78PYfBgxop/FkLf0rEZIqKJ1FXl6yrGqrQQLHebXDgcLgEcabH6OPb/wBiQSIx6m
cbdQAa3i1cBrqZ6i2vjJMwfOjL24IQhldmlpKG0C11u4YWSrNkPBR92EfDTg5i7yyQgo85GubqF5
Q3wt9D7zGqANGhW37E7EdsghQWhh4LpwmRdngO8qXAWLgE/9jJSCJj3uAArpSb40UCieIL7RT8rb
5I3NIXzTCu1BUbeLvAuj4cQFocsBZyfxxQQiYO93dcNwDnU+lJhFAhR1uoDSHk6WhRIxqcsNrg0C
9j5ruCgvpmICtA8NERFdgfBQBo+sHE10DUnYEjK2IQ85ondIHWUPeKTxuF9i93bNWVHkeRJdwh5W
m/tBNn3bXlY9rgwDtdE4bVECBQtLX4q86uqbcioBDV/7eowgAkytq8pPSVSiRpoQiLzfR0XO8JwH
zWSYzlGLFwjuF7LtZADV0zjG822bauoYJK8r4D2bpRlQylvZsFDCu1V+lDd0AacAAO0GylQRLgcY
DGXXOLrRPUD0UEJ+wlmYRWtIXjbxeuwguYk0TFjVO9ebsoTMLeoBOVTUSOdBjr8IA+D12jKvQIev
Gq4xuEEkCYA8vOoHzpZdiXMvWJhBzn4OY6tlu81DuUMWGFLWFWruABaWJLZAv0goW3sOOUYPgDyU
idtq2srO0vTR6zyU6TFnyLSu2pY27BzjloqPxQAUICzYUxSa4cwJg6Ai2oM81HafppqHEdzTUcxE
Bkm3APrRzGp+p7LIQR9YwLBvn7gqCj4bSQboaqIoNlwEBXzsHkzZQVwCUP0QwQcCoiYF5UL2+gNc
wwcHLG5GfD9Z5Zmnwhdcvnn/gHPD46safwNsVjSWwrPbvM6arl7VUB9ut54TUyS2jHau9ddE1qIv
t0p03CxxhXeXcK5PXLF3Vg4B9C7TtMi+zqtE6Dn3Whu2hm+WDfkCkCxnPXhoiko+w1UqFhc+PPIA
QGUc0Hm7hoAp0GhrfG/j0xOx/EHhiEcRSLoe8r+wB0RkKQ4Nr202IHyqIRmcKQGNjP4uKOEbQWnm
bWECByCTFDl0fFFTlt0+InqpE94Cmd4CDCwFdGELQ3fINosV3sL9uVZuB/7BzWggRfUqGL75RyD5
mgj89n34/ZvCus3jYCPDdyQ8TCmCH2XCkEDwL0+99tyPgK0SflI8kbRgWF+sTG/fb3B+D76KZ+Ej
TP1AQFiSwfwcVZqD51TWUugHt3JcI5Ud730zZBrLmFTpMgRmclvqyV7licZee7/dg47CwJnRmDNE
vLOUGj3MS9OO9bpLW7JikGJed5UzN03kTzcQoBnXBCyM/6yfP7T3f9k7jyXJlS27/gqNc1xzaGAa
CB2RWlRWTWCZJaAcDuEO+fVcwX6P3ffRrNuaYw6vqMoMAfcj9l77X0ZF69zGVuQbC/ZJzuR9WReO
Yg3WFSKLvLba2Pt2WMTx/+FV0iqw4UO7Qwzp35vVDgtLF2CE2JlIF3tbcseZ2fduGwBY0ln1X4Vk
/8uneXuVRMCJmIRPxxUEufz959VS54rmqduVbt4/1QXM7y0yPO+h6W7RXmVWw1xoQoK7//PX+fdx
TfBvPzfmixtH1AXev7oIWzv3NKBVvVMNcZZjPpfPy2B315bt5eE//1H2rQP/D9/Y2IaSIZzgRv76
39+cf+nQncXVAwhyCC4r6d/FoE+k3W7DRf9egvnVJV/OX5ckVBiQbtmmQT5+oRCmYlrCfwz+/38X
D2+Bxvb/yGL/ry4+aTR9/a/f/+Pus/9TyL/187c/+Y9+3vnrFlVOYx7YglOGzv3f+/m/AkHOGSc9
xhei8SIejX/087b4C5qKIwDHEPns3dAK/2znvb+wIyCFjaLb4SH4q/873bz99xlShN4sJFbai/CF
gtvnN/z745LFPdeugPl94i7VG7kdL8Ne3rvgZACKv2Xb/woHwmv727f39iN5ROOA18V5yxfz9t//
w/ixH/25LhABEGRvptduws4ZbZyAxPjXgflqvFeSPcWF26qCvuTYY93fWZFXxj/hHZapc5K4q7oC
U5RmW5Jhw4vy3tmxUQswdTi5pPa9OsNo/RTSxSeVLs2aXdKCFIjTZCm7v8tMRHqHm/mL88Mw6lrQ
Fhd1AVeerhgxc+1HGNimtGVhFmfrCUQtRUJoVy6os2kihLbqYP2vmRiXXd7bnrv12XlUD3FVOP2H
hYiuexWpO6fPmi02dexY9jjZjYlrhA5O0A0bzVuUPkhfNtFu8HXmw57PA3+8Tist1ZZLvBL077gW
DzHBOwZRQINbR9M05xcPJWT0Z+jJ5qJ+SvsxJY4QZds+cGZ3YK6pp/DMRq7yTnoUfUrkViabe1Wv
zZyg1FzdDzXlWn7ztF7EiN7UBAM7SUwocNqjuPs9x0C+N1QTJrrL8tToHVu2TBwDRNDBsVedbM4s
7EvrHBF1GR1aI5r13qI6eyWUqYSoNY3W2vzIMRYGCTz2WR9VEwTkB/UrE5zMxj+zFwKQ8HPcCnhY
yhtdemZ75G3YKJUafCGe1N4WV1laH/WwxkUS5VxZh2J1ZlttsoZAgBOC48ja5UNUlFeABbn/PZvT
bzUaC3JULI+gYeJZ5N2QrQbdcGgxIIggBDj7WM3gWJXC/rRROm+q3e2Wj0/0BU56rOlVAhDq0iy3
/BDrwyX45X7AX/hnAnEi8Pxbkf3k9HQWZHPE6YtaVsffydHGAW/UausD1E89bqZ2CsLtWPGdxRQ9
3Lh1IvU/wDkRkbDafTtvYqpLszFtg9WnUu7wGqP3JHaM1Ezv6MdN4OzbYsAPQkBZyMaunYr26Hea
wOK286Pg3A59OsNijxj6jAibwgfVLT7b7nEkqqLpMOBdVDgO3rZEnx8fYh1HEPthXfh7pVXc3slY
je5GByWE0yxzxt8xCl56+gwZ04atR9Bv1pqonySaejkmiImr+IwFSqnjWmMq6226/mQa6pxU2BCv
4E7nxEdv2mkV9aXGICiPtx0ASPqFrfE2tYUc7vNw9sQTlrN2PGLOtOS1joLa29KR6zoRkz3TNvpV
e9tLzNn6HNhl7UCjjlW8SyNOg8elDSO1i9q+VMdFEixNlENI1arsaY7PdjUM1h8lBcqvMHQVX2M+
DEmobZF3gIhTz0eW0aGo9YOx88+LXIy6i3s/r5PSkmQ6qH7wu13P8/FcZGsaf9R9SEZKWsr3zptZ
ZqbIOaZtRjKv2Vv+NBb3NqbFNJFxI35iCJiZBKZtLBIPQQ8JB5UTvvd+jQNpdqds2ESVqiEwlVFj
ZXiTRl1ec2UH4qmtCwcbkplj506mgbkUtDF4RwafvGv2T1Zcb/t2leOxruyJDBSaD3HqVp/aPGSQ
RdYKIQe4pVVk58cIWwLpSo6qwJL6eR+SVKppz1zMlM7Gi3D6PaJ9iuRBNxJEsnQtvzr4LvrcrR47
DiAbQ+63NqarPRielu9eiOsdqp2H8aHJbC02rD9Uuws9i42BhRlyE+k8mxn6OnaBQcqJkBb1Qvn7
qMZIteVRtuxD2Vc1bckSGvdt8W9Qv7LspL1HKZT3L4UesF5IKmT0I0T8BieGScW0sQPT2AcjHVlc
8cQqtTWp2xYvzrxa8uxFvSHHQddpqaGVRUV+5T1oP/HX6rdBcEwnce5gpa0Z1vD4dqmCKTiYzEqy
KI/ShxXgn95GzdiYPR7u4ddkyRTZSpObkK8W9/lhAbaEGk3V0koiJXpeT9GH+Cm70uNTtet22uE4
xuXlVmUzHEvdLW9+OkTlO5iT7L72PWE/9pPUJDbFQzxeJrzW687ppLz3BHnqV4608bWd8dPeIkU4
rLI4XPWWk3mAfOkTc+d/Fo1xfiKLEOoQDZYI74IudvpLHHF9bu2OD2A7lzUTUpdRgvt9gqcxkJPX
RfVG63QZ96nuXXvvp7WiI4f8IXdNlQXoOFLjnBl5ljVuyGDNmJzBMjgRWUW8scO46a7idnA/Q5n5
b9bcFvTPbTzLLe8xxlqzcs0k4TTmGIn7ov+dE9DHW+pHntrppXQZG7VV6h5nzl5ugtpiR8ckrKx3
Bd9qd2e1mC4PTNAbxDO02uJuLlAvbosgI+7dmbgOrnFXzGbTNsssMQFkS/Zv6oH/X93+z5t56z8r
btGlfxWf/7Gqvf2Jfy6pgr/YIwHJgjdIhjROnn8vagGGgfsIBE11TOjqTZDwz6LW/YtYbmhiNLzY
UOLb4uifOyrvL+e21YqJhxX/qIX/Gyyx2y7qb0UmbZ/P6OD200gwxecd/0tdG1YocmVcVFu3y7uH
oh6LPDxjhS5k/STizI0Jmxms0MBMrKYhfNHtCLspq9rGZ3OEKgy01vhgt92fdR1Pbjj+Kc2cWU+z
H2PtF6SJLNtcB8WfaM4Occk8ze7lS+zaD2Rv+P5e466Zn6l/mZC5aSrUqcqUwo6sCseR+xWdsE/8
c1aRJ+0aM76qvMw4QqToZkLAOBX6JOU8dT7HqGlkwojVNIlfimBitIfld9P5DOYvw1rE1qZQdtY/
E4+Q6ROGIsIZHEBJ7tfYCHAio8Y0zVFeEG85Mf+Z98YaF+BhMUyhXcrboJ7Htly9RKnSPItKdDqB
AdHJpMnryd8L14KAW8uw5v5k6cx8ZC1H52DHA4CSfA2CkBqDm4DFBxX/tqTlbxKvKmfrjEwijxN+
tUCecg/j3obJXtruUnJLUyyDHYxQQB8DiukaxgTkEaQqRb1jh+e0W2alhnwpOZXlfWniZX1v8koU
2U+h6/hHqHrGF+UY9FRwXW09sYtgydfMWB8J3VH6E06H5N8MjaKVcHMx5pveAt3wI8tLOHMdY/v0
R9/SHHAda7YM+0Fzt394CzvAu446IGMD7lUN4KlmbRNPE99yBLKhnW0ee+A50mhu1m994JY2k74h
bkhoMhYApdjqGvz6sdDrM6ojm6+JY8T6ylHdfS/Q2ZY367ld0aSLcqJ28FTr3L4AcZTEvgHp3khd
RY95VYyMc0vVW+9Wx0NEUnRnx/GpWgrxx6oqXl8Xwc06xBPz5G3jG6ryTo5YlOHn2daxqVnxkCNn
L7q4DkZUxXYWhV9f+Y6mY+LajV0z5Svjw41BA6jWqof+RPcwE2kPLcLCmF7Y/jYYJWf70U4zPz91
OZrhpPemxv101dTk28IJF7Njy1Q1z3OBRmjnmvwWa5S3fXXiMUWtY9hGNaQkMvUPCNjLbNe/QZ1A
v912zgDxqzHODz5kM7HvZF/Yu2KIi+mrWtxw/eEKKbBgUpm4p4jXlu/rSNTrcao8Od6GdnQwb3FU
qnVHiO4Y7lJ3zb/FlP/2Z1f0Mv6kkeFKJVion7/SEFTInm1g8azhrhBiOsW0GCoTdnSa9Dr5F99v
hnC7WPGt9VqXjigsLfwJNjC4GflUsZXMT8qo1H+01tkqrqku+H+6II3LAzEtCo6KxbtPCQi+qNoC
ow9bYqkc3OlbJ+1JfRMrHKMTjt0arMJGD1Ggj0WaLtPVDGNaPVeZxhImJYEx50GnHUx0aQFldpq5
K79l+UL0atWGHglPo3zP2sWxd3OqyimBQTMUJ22H7BsQE/bLpXKL3v50b39y6zqmGk80rzMFSjEO
v6OIB/ial7WSW/wDbCdBvkW9OkbDkvIdc+KqDg85PDqPNeHoImtv+J2/O9XSt0ldyCU7i3COKEHD
3Mjv81y29nasu7q4ZD4T3LNXZQ0gbWxX3Y7IaNF9DcKdM5YvRAom4+xFGvfsVCPBArIAj+4Zb3Gr
f4Z9FL1i22DrtCoipzJ7JqvOL1v/WyrR1SQZ2XTZSatAL5Q8Ml43E/EI424IhBXudAPIbWO1rfW9
yj0C/wTVPAI5Q/slMCscxgoQdMxRo5J+ZfWZ+F7WmA0OcDQGGRqEC9scOe04t/piy0y8ugx0jfQ2
7RhdSOdQ19RA1sDb7dY7iRT2V+55y5c/9zBYxqAdr57J535bwvcBpJI5u2VM50dU7qw/8qltMmYt
EzbKbeulgbVlqucSwilzHW4trzXLzq6cCjtEhUfqU44eSjTfEfO6ZVSu003hgNM5hgLb6HEdPR3i
pXPEMh1wjJSUVe6wQFnoUeQtu8gK2/EcTAUI7jT1gx9T7TjZtQbzI7Mj37u++0NKqrW8ab4EBrOz
r+2kL9ec08QQwJ2Szxc/ZiLH42lf5pgwIqGmc7ikLsg053XuomeW+beEb44/SCaYttnlI3q0wqTS
6MAD3RJu6lnFEeNrd07rkeXHANSEy/fDKJ+9bHRQ2jyVjQO6pOFLY4l13E7pGvB5AHEqlbmzPPta
1UW3CRcokVGmHsLGfu+r/MW3CQyzF/l7KuYnaF3jdvXRmI2B/p3N1mcWBA94gvi5CwitxTVnW2uY
GJggrmLqvW/sSCE4KHs897I6QtfKL8RpiYPfIW+0ZFTvs866BbYCQnSt6mVq40tUeuPGprnb9HzB
d/6M7gK1wpBEfCZtpszBB9pxljSEB9tpsifDI0p+sWorn6TZm6nbDnJBlKzxDiJvf2V+rZKcOE2S
PqJ2N1bBJ3Sd7JrPutnRDHf8zVT4+VBzj4nVI6WuNQ9Lnudc1Op+mZeZZLOseG4KfEmR9O857M0n
pc2Htdis7Ur3PNXVKxMTuZv4rA88sDmanPwzbjr7Ia9ngyJ90pu4QKzQg4jaC793fptyrh7WYvoT
LnO+j8VSJuD/zsCTnp21ju9IBn2CDshOtlHuoUL0dyAlIE1M237KpvKel3zK37li6rPJ/XbbzJWP
XsSqLmpt/IOljHd0FSGTha2+lh6VSQiye7W6cKuJT9uurp2C9KJZVr2ovphv3Ukp6e/qe7NybKqu
Kfdj2pKR1fgEkS7RZ15l3W21SdsAbyRZ3PpCBlOJcxKItls0iYllA6B+wbZUPPLWTdcbebSZmP0M
Xfu75knYTDYQJxUdTS+JwHK+WBIeyw6Pu6PlXeGvZ/Kx/G1c6eva5WVSOeC4DCjMUqrHiiDNIQt/
ekaftBj3uYtIKk7n/TTP+5xMeyfP609GL/1xyrNfFUJC8mFq/zDNuj6US/wxxrPFd9o+hBOS5Ywo
P5ichwitbT4IJ6mmaOICbp6pxV8QW1/Stb3qLMUFlvYV9HUN1ixL5MAZ6sDp2hn23onJx2qfWpU4
opXhER7bYN1kXh0cbCW6fRtn8au3Fs1Lk5f6G7Pq8SVzjfgdqzx9KeAnlcns9sFpBKJBAZwu5hy3
yq7eBqiXR3mb5dYNTM5bnZNf8PR413ShRB37gayisZ3fwiKqnvlf5GNksGUqZDZ3uendTc7Omozz
MfrdhqI4uhRZDI7i9p58vuxjNOlyXy2VSVJbBX9YGVePRg1mGyxd19xTi1YeL5Zl72btR5OYddAf
TY646kiSWUSu99gCJ8rAqtQcZ2ujk6nEXbaXfRoPAPUy/UVDGg6JF1em20YYpOXOg97z4i95wck/
mnA58RiOwNgHGRQHfywU0Z7BMPs/GlmE5loaO6Cl1V7zvVisgBtWiiI8wBBT6Ie7JVNZm8RNT7Cx
tmPCRklgyZ4Kqfmkmy5j9uSwOJ83xULjyyh4IOtADP0d00jxvhS94SZogY0unVo2VddHAy/CrMF2
CHXqII+xQSUVku5oi8io14dQD2ZM+n7gbfAySeAlnDfSZGfqGsB1Q2p/NVbwrYxwEXkOYz87iAfs
anp4mCC7WQFIl9XFrzvSVWx5ZOc39BTVRU6qZbyBfTfrKm7gqbX2NQMxEiW4ipuKmeqU0sX7ZWkT
9jO/ytCDMzj33aPKFhfQ3YIcfyFTth/FCcTfx23+tZ07pyB/QstN47nvpvd/eLINHpyweambyP6R
O21/prblejY9QHogRUf0H7/jbg4eEJV9Nmv4NY163tVTtZzLosiTPBDqwTe1uYDdqg+aR/aOQlZz
nYLhiyc5vbXLQp0KKm1PhVH/WWOJ+y4mAqOsSSHmeylvncRgP7UM6o/GG3JyZXsLmV4pdlM8ym1B
/0TpWEdbDzptzQVFUUfbI6wzc34fVZfr1FwR2joFs8tco0NeoToVou7z7gi0bTddGI5XByQbbMKI
uGzQ+/lrrERz8YeWOKlpkaSJ1uIaBWnHvTP96kw87ZZoLgkbTomSVjVBnK5552TIeWHRXt6ui3Qe
7mvP/xV2ceK58RFHGpBekoA7u3jOXPe3vXjfibB9GezpFqvalAllH76xMf6OM1ER6lFIrvkhRgrj
kwtUO98dl91FaMU22arNOQg5Z6Z8XBMV0GOvbAugCN/PrXuPiOid2g/plM63/Zy9IVIEPTkSD22C
O4ibn4OjPzyoBkzI7YfUc64x/9LY40mJ6DDZILJSe2mOQZzJs09UctdKLhbHszYaUdo+qqb7eale
1Tj8WoS2N+vU3lF53fWLMMh1KAJc4HFM0b0/cQPUIJpYEvSVuHOc4ISGyIVwyOhpdHuWNZF78TMg
1LnuNlPhn/pUvJqsOAwBv0eAXY3lkDGH3kqJwPGan7m9drQToChSrpEkhAiwzQrOQLAG7qaofPKk
M35pa4bxtZj5hzsHQIMXbsqpUPhD+7ciC96MBmHWLIVMoF2+pqY+DFVM0Kkw7UHN4XgyOUKuniP2
1E7yyYCmg1krwSEu9g5U5r4tHQ4Nq7yPgZNxZ8Rz0o9ljF3CypK2Xt7LcrgKw8qsi61tbSzB+4TO
lgbptTfdkwi0ODRNBsNtUs7OF91P5hoa/pv7hOCWObB4ZRv3SDd4dnL94PlErYI03WKwzJ7a3m33
5aTM0aFx3ZSOxdhCd0Qp20Ssdp7yEs1KjAx3LMIbWQ/hVUKA528qCtJmg+XaYBbcSF+tGzHkIkmZ
8I4140qZizVhxHm/+uEDEuKTOyt+G+iSib8Q4TqJ6BKzz/DE4h3QO9Wnnn45cWjRUlkv29UO332i
ueCAESQbBfFzE07XMZN3S1XbG3qKI6DEd99DBgnJdKPW6gdjgzvtL9/kqN+Wqpsgj0BcLoVDflsd
HTnz2mPUF2IXDqmku51JwVWrlTCPB//O8ULu/KRAY6cZx6mZ1B0klp78m/SVNY3ctbV6IwbtWjOR
evLsJj0tA39lJx0yN9HcbNm/NFchrPZEHdcdOnvyuHDC4Z1qFUld15c1hWDUn3o9trfIX8+vmTnM
7t5fx6pljFOzSEH2mmbJOvXpV7e0tH2oJbO9f8PS0oy26acZ4EbuWMOsPrHYqLsTX1Wj2MV5NyO3
ruxiH4P/frbYv148ALiUMNbCfdTNr4AyeS6L5Y/Fh3ZgnTjvMtdbHurAS/eDNeqYSdNSV5wd3rDH
e2hYTwBz9QNT/5G25Z9NEHUnELP0XIE9HHJn4PlzQDmqDQqzIuIP0aghV+XFko4XXax1IrlawGvd
DIQ2c8yItPbPMbQ990KkgL5Dqjp81DYb4UNZ2RzZLBtq+0QciH0o4iK+MLyZ4jtpk42rJDyfDSCj
tD+pOjUJUR36QWhH3PYA8WOeB0vx3LLCnE/SrO51LWA58gar/jxjeT10MAjv4UeN7cGaigw5uPKk
va2YdDEpWOxNQEN3oYSYd8Qnz39QAUOI0rZ9RKNuT1vAlMhTb9Icdlcgm6zyybfW5VrY9WvnOuul
dfzsXdZTsE29snjIeqFfQKI9Net4WYrozel1f2rQHm6WoPf2GJ1f83LFWpPSSQfu51JOzh4baoGQ
Nhs3c2S/1XX5RFLd/QDTCyOqfvRQJePJJ3iqdO69ud5XjbtrQtEdAu3/kmV7tukNxt76Uc+AC83c
n9dcil0ZNN+g0j60tmp2ETLmxGZitg1qrRKnqwfavZl1gIM4UgD8yFwIf3SibH8Gsac4vUM2S40f
lN/7sbgipjMJc0YYkDCyg6W5C9gzWqG/s/oZdl80LvteMlEk3qR58vzcMNwDRmZnQnBLxhnE0HTa
WRF9Q+lBvjJ9SMIgC6iHmM7gwVcO2wPGCs0GpWbBoefx23mB3TK3awyy60Fep9yn262FuEc5XyZO
Nd7BqWWGkLeKt6Vmj5Zbh0A218G7bdbGF1Y8uyxrn3pg5cyV2aHOnjzmYBMTgwmQbeab28JOt1do
WWkQxpi6DIcgXMxTG5BlaafpaQoISZkD6zE26zc9dfFmnME9uty/nmM+rN56KCvACS1TlkR77J2V
cA5locjakuZ+UCE3W1rfmooHRrNfzcj3OUzvw7x+KmdnhwbtkC3Ls5yIc0TAioQz5FwfKutkD86X
ZTkXRsW4CAPrEwHKD7tw1lNZlCx3LXrhpnpMl/C6BMudYdG45tG3eUI6kck3LZ0jA9ObGe/k5etB
rTAOHaF2ZdQfV92UpzRF0xiG093iIQvO9Lle5zs8i0/a9584dsCGZm9Z2P3xfXlumAFkLgVIVS8P
nVOpQwnFcLOE/R8UzyaJ3fGdz3YLMICrPdoBveO1jOrbEpVPmK/ajaes043Fna7542iaX20z7qzZ
5fHTe3/qjrppbnG0ZeK77rYEPDHO5HdqP6Pi6J8dq6ODNLt1dk8OA3yvbB4nx3tBydtvPF8bYsqD
x0lZ6ALTu7C+JQd59c/KEh8yyB+qpTsOOuai9t848zUQDt0l62wMjIfoG7v6jYxMljj1KI6s9IIH
MMhIIiShZWkKPVKnlXMwqThlo+UlVc4F29ph+64N43b75hJv2d96XfvGO/gQleN5wDQDyPdYNuIS
s/PfdOl8LgO5j7AwV1G3Q2QTIDaIiu3aVXkyL4IAerf4VqOn2xCJku3jjLVlwySW6eJm8ptPXRA+
Gk9vWeQeEKZ+yaW/ZyR2zeTwE0qZz5dSvlYlCLjV24EfeCh796GTRc7FhwqByW5Fhjr16Y8yKJ8k
3Cy5Mn2pDfp18o6EH/PgOfmtgNMHd0LDXtNHybF7APD5LWyL16bqiw0mouyYN/3vBkPD7jZtp5y5
IZHhYSlJ9uwcf806/TIVHI8sf3V1/MkLLS+o2O/RyR/tW6Uk0mueDtfaFslcI291EUGzMbfyne+0
r8ph9j2r5tODsXkmsahnOUrN4kxMxu1SPc2VTreQFvjTPizpcR0eb4Fqe8dpHosJ8CWAwEQUcu+k
7WsV6Hevmfyd03TrHg7Fr7ANrMOgay9pe7/Ze1b2zPTnp7Kiu8myLfq28FZwrpcite/6CMT2NLZP
PtMisuuHo7En3lR/eBpuqQC6yV7NNH7wqObHoo0PUee8RoU8DSse5n62wP+F6xjt2axOZ1/E5Vdm
nOXOWQ2ipagymFg6J6r4SGr3jgx3vedtcc5sUxgJsDKiHhLQUtme/fTG0U5G2uQPrA3+aWltin43
Xb0rrqfw5bb2fvaaZb1z5QByXQcMG7w0Gl6sYrBPzLHmax2I/ifbBmWSiXBPcA8iZeuMD+q7kXV2
7Gj8L0Ty2d/73us/Gat8jd3CWCW8DV3GPN3lpKsdyrwQ/GOdJulSPPbSKTa5tl6j0VUHxW3chL5M
QrdA4DEAWccWcqQRffBbwcx+WJwEpfW6iWvEHB16DRtC+E4jet5kDk9pKjgGgphBOdAuZGbIdmgJ
niAAnG23f2EHyNc0jJZ9oCr3sXBd1Do+igfgsRIQpsj5nIDqI0To0BSEFXhp/Ww1bQRgutvGa/Rt
qVHQIML8EZThV0N9nAx5dUtiGLujk6bf2IFsZdTomt5n/gqK8IOwD+sDp/iBRVKPGXM91kY8o2v/
6jv3F8qZJA5Wa+uGTAq8sfq2zJCQ22DJt2UHSaZNKbVtfxUn/9aEzhjs9n3BxzeP7kkO62uYWwGz
QvNhKusaZs6DHu170zkLYhYdHDP2p4lC17ENuNQ3PREW6AM0GiY6LVu1lzAujnhjOOi79YPZxUMd
9p9SiBdwwYiuhuZrDRZxb/fjkXCplxTXArMEJvezKwkZCU4uX7p56TB/zdQwKGL6o8+gYgdsGvy8
3xZb5EvLIfT49ZmVPHog6pJlJuUoRvvwQ/S3EQOxdPvOqf3fTVeoa+QO2JrmqTthXstfXIRSL7Na
x7Pv8NA70TQ/RCaVTHtbz/kd8EXesg0sH0Dt+ylU1gAwQNPFiuFwXr6McNzv7cFqLjrW9HtaOBYH
qNfJ3zX2IrWZrFR8xeihNlEXs//j2wqrt5seA5n7jLAH4h3qOnvPQP5cTZTnJ3tFeH8M6rlF4WLr
4N5nKnuyiPV7BOHpbadpBRlDdmVNr41Li8epnCQTdn49xyVqRhcBBVQezTdOMtOZpjDDE0u3mSH9
2pmWM8LFlK5m5h0bScjyiZgdxpw3wUc9x+UfgMtc4q5yr+RZqGc5K3V1CTw5A2t3jnFs1X8cuMaX
0V66p9RGhLrJi0rzQ23ltXfLGFl8THn0WkXZfAIg3Z1iN5/OdooRrCI24o3BmWu2nID2h1sNIpFt
j/oKyfI9URbWAe/5dExdgLi21/eXBkr1QWcqNJslJikibW9sgXApH63lJiopfeOYhHdpeKvdxn0P
bj0XyDve0NGlWVCrYYBAtMX9OLXeyRtA4k1RUFwYXgnwt2yjgK/gJkEBZb9VQpcnf7LBDeadUyKW
i7jTi7AC8tqm8pRaaIAsCNQIIbPJu3RL7mL1zBpns0jj1oln4mpnG2RkbBXQeD3bEgnlJuMB2nQr
pRjTnjebfU2UYBQrftiAYd/ZyVa7msVDu/VuytGwmtZfWWQFW1m5/g/X6rNtJxhnymKav5WyayhE
S3FHAJKmlo0iahTPf3DKcHrsSYpYt7JtymAnmHyBqZ2zXUX8A0df5JNo+mBFzEmyTejo/rYVjfBu
W1U4nR2jsyM+z6NK5QrJXTGv25gxIFqKXaR89rvOr/cY8aBwW9moftupa/9KdQwcyx3W7yKVjpeM
KtU/UiYR74upLZYPo0t8MrEj0V0rXTKQZLeWP+B7zz9uuTr+jnIGO2GwxJbee4hGZ6RHJc8yvwBN
AwbZQI9Mi2oK8aXtp4z6rre5J8LRTXd2x3iTIeS6yOAxC3POgiDN+um4NjmFXidSOzwtzgTn4jYu
hJVJoGOVO8XFxxL8Rk6U02wXT2JdTRUXzm5oUm0dEAvFUGuGG5+bAppKajKmOshhWNwdKlAjEXgy
ANxoX3k3SZJyxaaKJ8rQHhU9A7MZGiyOwCnMjpD2o5HdmZN+iZIqATQpvN7EHxuKK1/q/8XemSzX
qWxb+11unxNAZpLQ+DvAqlTLsmxJHcL2lqnrmqe/3/L5I7als0OO07/t7S2KBeTMOcf4hvES0b4l
e0TFBojwBnL2HoOUcC823et7czxvAif2Ox6aKfOo0QagGWh7mMqiGa2VvfdCBW4XhbbvSyG2Kqet
AYS+rgwGla5R8cF1HMSp+7gcaaaqWLKj5T8i4RBOd+5GRRuF5RgJqKIWiOAu7KtROrvMdKvyMmHl
dZk2Efl2jePUTa/rhXbwN4XfTF3P9bgs1z2A/uc+A8DDFdgFIxKLUyNhAAZUEKHYKNtlILF3jbxX
u1rVz8ihtPA3moX9JRdQ3rvJZJRBT88I2BtSiMBAKEnrBNHI6It+cJsDFP9qCvsoJqjDnmklnUbP
HF6lYTPpMDdzRXebbI/RjApCuQ3TVE9ufDiGPP1RLpLki2bwRo9GQiUQhYA8Xz9ZA3W1WQ/leImx
j9q1pusdoAcal3CMInQ4pmO45r4zo/w6xoT1c8CRat46ZmO2eEeImjwgT9PujnSGrjnLNerEH9Ix
TUI8mM2VnFd7uZrOypEDBXiXnXdoCXtSIh3EJXZJmmY8Smrdz4gGkT84XrQtVxInpX7QU6SNcF7S
8pYQgTneOUQ2KBo56B7uumXa1p0qKdICN2N3daDpXOdX3WB46nLMy+ZOL9FGhK5tXQ6stjMbrXHJ
HzJKv+7aHuOJumYzUCSXTsQjyfwNOQdAYBdZ0mI2RJfRKCD+Ik3g8M04TLtLy6Fe2AEIEeV+0oa1
MLJvS29XZb3xI2lMU1w1aHRogFgTXaU6arO/lg1Tpz84NfgulXGhcAnvJ6MuZIhgx5lQ2uSJwNeP
QjDIU4/pUmlGHrqWdV4eUAghgqTPlj2StGG792s8F98ztfXbadZJ0n4u0T9gHHIMdvVmHzeJn1G7
RV/Q+i/ltZX0KWoS/srC3CwZWaqXSPRUQ1NVPmsAJzKQBjZ6inHAqb6JVrT/OhkE/gWkUySahnWG
TB3XffKFkle4fmskbXzvVPb219yO0RZCVs/QdRvp9tQDJMiuInea8e6NnWcwYGhn81pk3fSjBQnz
JaLhpwOjrOhsMO9vXs28NeyAwnfQwarVOvk1atGa1Z1oj2pXcwH60NhZNQetbMmqTpIN6a7y+q44
xLZ2v3qMYLyLYR6IuyvkVBlB6Wo7O/+iIyXTBt6E92l1Kt8VNtz/iMkAKU6G7LOgJ3IvoSHttBaZ
6StSGdsxo2yHxAXXQxy7RI6kVmfou5lud3QVeQNfGEnZHe/SEi95mDjjdN+Z3E+fiZX3PW5M49qJ
je1h7WjUcP8YgQT1ou04EEPpYYOmU3QWN1g3Exri5SDWyD2lxCwEiLkor3EE1OxuXMFitcT1pi4a
A3fVbphY2W6Yh5l3mSqqBVN3JVf0MxVdnj5tl4IJZb91UHV7a9mZsJnj504MTKwNjLto9Tl7f+UR
+2ROFpKiYnMmuZOsaucBT2Ive8l7ET0klc1AyNrkqI+RLRniwm6l3sqFUPRUY28lUdlyouSkcncb
LrGOsIa0WzT3weRl/Bum3ZlEFttuVpDSvCnvbbQMV5rF4sIr17N5lKyGb5VV4cIe+G43Ps6utd4r
gA7pI+ryiEBDOZBcsroRRfHaYWO9VkQdThSxQ/oslJHKS7bn1X0xerTFW0N3jKM2Ykx240i+xnnP
zLxkgWUR+aw3m7l3O3PAP1yJvjgYwHsfbZtvOoOWipWkmHj3dka65hiCeQgWnqDSXdkj8Z4iTq9z
JCelk7jBMrkU7FtlWV0wN5O8QSaio4PrUgvTjug3IoWXfvZ2ELtjeAUi6Rsw1ZTsfjkSrXru2eCy
W/GZjICSbPLP9C/GAEZB6V4Ov9gDCVTbNJB22aRy8VvEAo/N3GX9cSn5jiH67631AhHWklPMznNO
J6yRZxBT1nRlI4JtSrDi/yZ1/aMB1ZUCX53tEHoLL8UR8j21kXKqHEVEXygeSvt7TuUwBUtuFD7u
oOq+p17e/ivvIEfU2F1txbBRSKDz4h2HlO96sq0qF+HQVhs8tmQ6antFn2Amy+vHF/fOfPXrUC6+
SO4xFizzPQPTEpK4sIlDSV2an1CwV3vRtpJhTd3v6XiTLxBDn8gt9laz6rY/uXvPutu/rYvnS7Vt
kDLCARzu2vZ7ijEbtSgdBBxYYHCJX2fTK0IQM0SQ+pR05n0bI1b7+IrfGjN/HVEhA9am5TjsKN+j
prtySWQ7zQrHBOoR6qKN6BcEK6aehj8ZM5FEv7s6aZrKkWcnsasc8c6YGacDAY40dalg8M+xyfbX
uKWE5XJbw7zKxp7WWt5RXa0E+DQ0+f3RdP4EoDxbat/cY8gEHN3xuMtEncp36DsxTbKfxwFpr5W1
TwlI3ottlJbvxmyu8c78id7+zkMoUXWDStC2BMSG79Z7b/EVSZMpjBC71G3JgDTg9rTBQrvN/cN7
8g8HOlsUbRxorla8pFz4b85Bb+GLh7iX2XlnTg/d1iQ3i0Tm+fED894TyfUAJDdtG2OkKTGhv9OO
47oiTSmW2a4qldhXdWYfcktC6EhZSzu6KUHcuZvPSXxZqzjaIW7AvCcrllg3OVfHCzNbjTPx4/N6
i/jjQX53Wu9+Vgy/XOykCNmsEvQQObN58ovJv2hg+6lNYciI4+yuiDz7D8/1f7xC4ANITGbKa9vw
p96TI7eZ3WGTNCK07K64sU26ZgaqVhLEcvfTxxf5Hz8x316eIEHfnbVQ/PptfvuJm5RpvsDQQ4tD
VFd1tHp3yJz1f3lBkguS4BAYkjLNxHHw9kEy6RZAhywtJudnN6ObLrd1RifrjNEIP76g88Py+8so
4QuAzPKUJWF6oQB9eyik94lRleBnsjbqyEoeeouaVnR7ORrkekE9P67tHy7v/U1ULsNfiTdD2Q53
S7x7TzqBnj3WeUajGTtluIHZQ6a/NJBMP7649w8GLyLuCtYubSPmojx6d3Emepe+HZO9tax2d63q
KfsELsZEzoPKZPr3rfw/N87/fGw192scU9+qN26cvy3mtgfezYWbIZTElGO5fBfm1374f/zVf2Eu
Z47iaGS2+Ml59v6/Fwdkzr/gfVsClgBr8hnO8LcZx3b+5ZkaYzb/k1bKxcH9X5hxhPV2PcL5DOxR
k7etcK4rz34fjjEz60JyXTYM8CJ3CxYM08T2DMwEHtk79qxMxmrWDng1BVqLPQityxBYzWrBYIuz
IoyF6ZnX5WrX7qlsRxjK5ljmEbGdjdafcYMn0ZPlzO12wdQBo3HT9hkfDzW7f6346PXXiE1vRMz7
Nw68jn5RZEkNY8YhtDEdCnqKnWV21wk2WUpbMWWu37lefWHyoqqDO6cJvePKsZFVDjom6LErom6v
ym1s9x6lYuzLJGcyc+YAjLzoTk0/y1Or2sVwS9EFb6MTMZ3Ojccxbhx9mvC1OntaW92zN/frq8XO
85mGUskUaMTMEXh6MKunvtlm+yYzR0jSGGWFQJanzPVAQCA+7qatcmJnNxg/wYh9B92HxSWHPTw+
TDBIOPVuqcXSBQRcnT0AWWs99PG41HyAstrB59dNZH7WZGKjjvXEZ82Ae/pqM/k6ziMzCrTsCPr2
54r1Z48w/qu2ZpTS7tpFNqIFXPTHfBhN97UbmkJ/w1ulqiut5nn6ttWTMi/cybOTV0YH0E0ABRke
J8m0YR6/9xbqiEPZz+cWZGm4aKTQoNkCbQocMwRnNejR9sR8P+toalVLcl/0uhqfqT98hCvSfsaw
vCl/3QxL7cbGRJ5LMy/fjmkFRRHIU4QmDCUGXYQvNAG3H1FH4IAfGSPjdmdochq0Mk+/tEm/HjM9
YN2M3RXjV1Rv+J/cObbG0Cbgt/DBmg32demlm8HNwFKaLNHwecVigxRdFOsL/7n6udh6/ZHjC0iP
Q5rNJdnUvdPfYpFmtBwvFc4DCSrvbkI4jQqMhEXbX1ju5mDRFqq4omazidVVRc9FkZvR17YacpwS
LjGNNwJNxBbCxbPdvWUm66NlMpsN1Dw2E7Oh1uleATcnEuOE2zRfKkZvdh2MrG9rUI6YRYjWFAtw
Oaw6YFgMIhaO1VaU9cU8dsP0Bbs7FuWtsDP3Ih1Uu0dPMYRqWb6jFtvcvxrILdUVMqgiv03nWlUn
N0tKdVXxtvTkha7YbUgrSDempmSC8oxHWyninyW+G3VtDRYABYnmFUJhpRWMRib0j4sZIZfA1Dx8
E0OVPKVzLAz0ybj2G3qYNB3+Gto5yg+ORZL1Lq3aVN5Zw9JOR6TbarlsZ9VXB13MWBSAQU1phzXP
jBDlOTIz9zgn4OgabOCS20azw/lcJN2G6H9hSvpp6bOuORIOfg4LzSvPGJBHOqve2YCAGsB39ZC+
yMYVy2nFrQRdcqRlGo5J1b8sS3MWrZRMihlSZXFy0nLb7LvBMhwPKX4WR+ZdjRmmYqTLaV04jTE1
zy3zS/sm1byUfr2NarnaYpr0OzdPc+c0NGm5PvW495Eu1rYxpOchYSKNS7eLs+mSfkXNxEw0xgvb
8jy54MdAG1oMs2uGtYuMOWzcGDsDhAdloVEhXpO5sStd4oRVt+K+tUTUHGxzU5MvSyaSO+CTObMb
cpA9ipE+X33pAa7dmb1y2wfDtNuI7upmP2BPQQq18Q1hGFdYdA8yNPvbjyw2C7n3ck8Zh8nWWXad
5qVAZJ/OxborR96EIDU5GEotvGpEg6LQvq7x0hQ7hMgNcc5zUS97NSXG9s0bU+kwqFCksaa7auKl
AaEDLiRyAOXrNrbcowt5rzAfEJHCTmM60izryFNTxVgzWUn6yf1it/jJLxcHVC7jEZWW91hHrFdZ
TsVCXh5t9MdFtOXke+zPSlxA9ebuNuUaP8Er6k9zmbWfWdDwPeisGNugTWSJZmBqk8VXCdGd1wnu
eSPsdSpewCdJVpM0U+JhEHn8WXZt8zigQ1iDpTC66bIwGycNB500cygcnmgSAooUqmHR1W4QDZl0
j1Oy2s2+8zQp3f5QL+l4YFXcLEjJ3boxPvNoqQxGOyUP5OtmZAgza57+vcH6vwrrfyRFyQd+5yQt
Xn83O5//+d9mZ5zEcBPh+Njy9/rKwFf8L2ou/M/CYR9h/WZ2PhdY/BcszZpthken5e/6Sjn/4t/i
dcYappWAdfbf1Fdvt4WOQ8eB3hE0IIKtYCK8J7sht7ZRvuvxmK6J8zVhVOCSIGwinyWVHmUTRBRM
s3RBdkPVsdj+dp/u/r2R+Z3W9nYHQI+BA3MxbE6pMeV/JLjJJSPNeOmYO3iiP+VRgqp4juUDLfk/
bdreAb3PxxIW6CBpgbDz6Jmdz+W3vSG0H6GAsY0n4nESdRMlUXK3WZLIzT5yiOU0Vyf7XFMHjxdZ
VKv1aMYtmqbGLMGMf3zZb3d1v07FhmRs42b2cDe77xhGHpUnkavVWYwtrcBDuuCns5e8ctkiTBtt
BoYo3auPD/oLfff3XvLXUWkCAP2yoDV5+pfp/bcbgMrbSVsU6qdZaUGii66Wn1hkcKtZ61AsvuU2
6akTjM5H262yvWnN9cuoOiAWyZpt7R9+e+ftPvPX+bgkKyiaeYrNuvluG907w7DhBQG5apGQEUxI
lG8YTVWMx6KzzToUWNdoCMVTedkxWnVvBm01UEhnma/3Mh2GG3dJ0NfAcyyBPmJle2piZ66elbOQ
mITQGYpi407IlmUb5XepvSJQju0mvSug71S7FpGX5+PFwXbR04SqgzlX43n3kCXTzqYvdVd2dTsE
XYtRPixm1fahYjpQBEmSU7JEShqI1TDg4UBNLOQtWZR7fyXjWhcHUdTJ01jbktZ66ZU/VSOMR4rv
al8W23Es2lup1081gdPEUWP+OxqFg898GibUNFlS2HNQxySknNKikS+YctMHq8wyDMLKIkrbHVNz
umVNq8d9SkfPPiu4zHwHhDb67PAqjLSBu7KgaKPh+PDxw/TuCeZ7JkFz4fISvMJnSsLbl2m1N93Q
jt9Ohl0aPjLBKSjsbWLGLZMDmdYjwXI6/kNKxbuDnt9gwZureHmhnv1H7snQtunmddtyUlZHCyt2
3KDt3ShEZIquTS/iYmsoID++0vcfSA6q4CvSEgGRTnTa+aR+e2sQ1NC8A/OJsyg1yj0EEpesneHs
qi9ExB7NbEUebBbgHN+YwA9/fPj//EIKRTOWfTmXb1r2u8ODat2mNVrN0wQv+KKcxuQB5TeypJUc
rY8PdSbA/9Zs+vVCKjqkHkfUIETfQwgNB8Ha6sjtZDcuVlSbCMobWbh4F1ACOSdbZPVFy3e0veob
Rx1ttOoRzquE8PUGsZr2OTvcqx+f1T/df00HjH7eeZ34RTP87f6LUlnwLLrtpIQ73Iu1wXFWgAT3
GcaLVxiySeGLpZndXQv26fXjg8t/uCWOpXnWSauhC/IecNeyQIGLVAiZ3U144VAACOYDVONN6a2N
pgQ+ADq3KMWin+WAWCOQLryxEAdO9tha2AFByo3UeoMa8TvKhQ+GDyeh1syDIiKYkcy/tqWo2jDr
rRbQb93EK0SvSXeMX0tUcyjAsXoMcAuyYJC5VftuGk9DCABjuyg2EwPOCKJu9l1ygE3f0u0Ij2Ew
omg3djZIMJxU0Ee3yS52pV25M7ozxEIojTBWzYyEmetDKn2c6LvjMxtB//zhFfqnB0uTx+hxIxnb
KPN8l3//DQm8XtptHE9oqlI870nueQGq/PXIpFgOu2HJPNMX3sIHdDV6me9itoqE1aMcmT4D3dtO
kTnZ3z/+cd8Os3497g6DnfOgRXB28t36M49ZBzrMNM+0BsgeplXCGp/QxLqgIpZPxuCd0tb61qu5
/sOR/6kWOaNqTeE6bEb0OcHh9xuyJA2OlgQ3FhJ6kulL2f41zRMzF1wDqg7aZaqmHVpKhe+6yXB9
nSsbC4CTFNHx47vwK13yt7JAS6YUkuLUtOhl0/94VxdhTq49Vtvy2GbtFb7309g5nyCcLej/OugO
y3zJKtmHAzxF7PzN5z6LbojeDaHDHExFIiFY6NMo+DF1G1bwDPwq267iuD30jXexxibbm+FPnwXv
3Xfh36fNMiaVLXGCvs+uw6FTDEVkl0fEcqcsx5Omkdib5hxkmglDMhjoCtLixeiaZKexVKfexHoh
+4uizvhktBSzkaMuep2HTj4cN2hx/tyaW+hWuYuLpr7Ckne0VHz0iurayZxLkervqyce40jMfq3k
0YOCMjbIX3V6iRfwIlN0rea+vXVIs55LuhEriQXI9Z2WGfuQYtsdtd+RVqid4qpqymNc2neqIxgV
P20dNHx8Ayy9l3lhlQFGv59JZMmbBrxWqLdYhg2jmxZOvN+s7gO09XtwQfcIjUh+WHLvymYS0Qjz
K3Vke5C0NQ5s9bZwK/XP0svvmpG5UxK39LVW+ypuqhO9k094+o6JPdN28gBouGd8Rp5NeIJdt973
y/y981C/d+szqm/kEPWz6JtQ45Sz++US/fR1LFsoaeV1LZJbWLkY71L8L61327WKWEjrCaHJwQUP
8fGD+6vGePPgOgAkeW81uJrz03t+Qn77qtjCSZJZWtapsTLxSvdOf9kSZEAhGOIy8ZcxHV69kZYt
wRuxfpFTy8CUis0dgcPo6TJvvG0KJiauZjAyWblhtEy+aTqp4SWpW9O+SVDWwFMZ6IedkWwOY5BM
gVZKxOr+yMXED1HPtfldZM56q5QCtZHFKLl8jw165rdlyYvhnW0h8Ia+YrmxJUqgKvnv6qJzMQYQ
69xv5+Oq2VO8vRFlEmNVLMVG00nRQMZWc0GPozhUSjOFbHuU77GZ/qFaeNuWd84HZSbO1/NMoWXc
+e6gczEi8Xf5eqYGwv94gTLXoffbl2NhhKuVmH/IFn9XCP06HttEPtX01M4fzbcXKVWmrAFRyWkx
NDT/2Jqua7l2YWWCdPz4yXq3MPw6FBt29kgamhifxLeHijuBc3TQ5qlMTWwhScauYx/bdW7DvbGj
B8qE6CXVTjcEFXq15FBIi0iLj0/i3e5IK7yEDKo9hhMoHigB356EUn3S9bKqMCLVax2ygehKv8bb
kP2hwPpVQb19j5i8S/JF4YkJ4b5/j1BxVcZqSPO0jGY+7xbQJUfRrpaGI2DhCqX+MU0Cg6ES+BiS
6ahX9hl95jDYyEPKFfdTZrl9HQogkX8Iw3p/F3jKbHaGlrZciZrGE2/vQtzLRZIxYJ3auErZKrNc
rsGKivzp47vNhvKfDqWAjLMSIkPgGXt7qKw0towhjX0CTkeygYEojwKkg9zT183jpOv8IIdqDiOi
IO7TCY5GYxnpbrCRq83gxi7g3eADruJu30Q0182cHSaUi+XALHnaAUmQtyB2igPuok+r25KTsKV4
deyZgGJXtN4hiaV+yhIMd75wa/1kjIZ9rLE8naDMlZcTupyvdCPSw1CaDJA8t4XEFWPTMPBnIsT+
PsQ0JccEemoq0IrknavSYC6N9TSt83bneoVGstttd9TL3qmGD7dfrWm6j9GgHoVXu5dIoceLBQn5
/STEEwAXvK+wh91j2drVrWsVVehlK23jQaxkTdhxd9VGdtsg+cEaM/UrMr6yNr53Sw3dZeWRNdCt
h/Mo7cdhM2f7zHtrw5bg2UCNlvRRnpnPdjzEPywYRUjbTagX6dotPIJa3CdiWxhBMIg/resv8Std
3QP6F73XfMgDQcTJ57Y+p0aVVtxcj8JIcKhORAmN2bRpf41s/VI1hfy8kaa+i6It2rOthevboDDZ
JS6WFq+ptx3hBNV9SrjtBd3f5PukW+8yNqx6P3oJKD4IVdcjoTlRnbCqpuZyW5J+ffTKzPuEnwdN
ZBl3QFkcNk5pVNf7Cfoaq20rqrCMym7fu2h6G9TgD4Mh1gvD854YwE2verGtW0OQJxRA4hravVYb
JIEBDFQZJSAoyCY59Yt67UhgYLshv8AcHn7OSatueHHMLwmxKpgzK0jLDaxbv5ji8QePxMVkmfLn
KKz2S296c0SQbA9oRG3zlwp7zGMkJGWDaSG4a+Ud6cLpFJ6TtUacIylQY2PZnBtz8rAj0ev/ueLB
9Gm8NGzzXAZxM/MfUmqtvxSCVh+optp17jQ9dzNwXdzQ604yXPbZoOhQZ4D2rMbTBEGI9GErUonG
0r41nDZ/KrFrEVMT9fobxorP2hZMByhyJsTF+kfttsh124nmQjjTKJp9Bi+v8WQDDUNWFMioH4MW
8+PlHC+MFRmO+abuqmAxFu/Z6VZErhrxUYgeGRrKOqQmgIehLlFq2gy/Bk2UeZhTohNb39qBnD2u
LY8U5qx1PaG6+MrznYDsVftihYqLLdY8sDmpLhCV24+ZZGTCe5WdnKZ6docleoT/dKUQTZNxhKsf
h+ZN2o2P2coP1KEcg0geX60N5wlBt/1ashHwK7v+hpb8PJtseONMl2BTRpIycMbaOYiyGB/nauni
QKWbRXus6bdDirTySzKk0VWdkRoaNImNUmxV/ZUsXeOrhdn/7E7roOJt9vf+7F+z2yw6GqZHZYw+
FJMa9Fhk7iPvql3jYSbZ/VvkNdmTq6IJf7DhdETE6Hh98qJYoDZT2ZnqKMYCa+6UXyPpcoKpp3Uc
ZJsug7JSmJdsWBzcwqzofP4MokvyjItLPJ/OHU/gHI4gGANc831AFEH77GKx9pvBnsKSuTtt5zi7
F/XgQFSaMRpPE9kEqgaa5uFv5uPiXbhwYiG7p+uPZJ5/LFGSHEUDGLtc6+6lU2YWVpPGVAWg4dtk
IvMdOyJ0YBCK/bh0rp903Pxy0cxfzwE3qJ3Zj+6nbHUILSMryR27KoQywT21MlLN0oqUIotMpiJU
Y1HHZ5RAvJ9lbd0RXMUwxVBNy4zVsW6MUWK1kkDHjrRtOijTk6J+b0hpil64XeU1YurxGzPs7XI1
EU5nY9vvvLjWjLMq6+TkeL7ply6w2KX7jc7mfMEu7Lm06vjrSoMqnCjBsTXFUXuRr+4G9KhAW2aJ
mWIkXayD620gMY18uVozXdzB5zD9QZY2IGdrPUkPt/FYqvSKBx/KCksWKvIFyXtpVDegy65lFV/E
iI6CGPgDo8iFXUIxzQH9JhB0MTdlHvurJcHKpmPR4QSv9nE2exAQ6J9CA16g7ljRHpaQuTNXNYSL
HedHWs44r+em8+O8lQdauM0tMxPINvFKWmisBtgXRVwE1thaYaKq7tBht9wtzhD7PPXzDU8kE31m
2D7WC04NkJK7k5mlr8t2ZruituQwZqiZjYr9FEvTHaP6NMhrNR3sCrJ5A9b6Z2GX+oomR3s10xYN
+5iRcKrv9QSsL9k4dImzYzdgxvHLWWwvACJxDLMk30AB814EY/pwcTvo54b9ZWC+goS6j04ZX2ha
F0u/H0Z+iXVAT+0VoxMYE0cq1LetsV8IA/rpJEa9E7r7Cw2BgBoy4R6I5ovFLfM2GIau+t5piate
Mu51phx+imNDO/eeiUyMAzQQP4Du5Nd9o8S9A+EJ+qmp9gNmCzt262O/evVlrY2fJWv4zTIPPxUv
+aVgyL2zvaQGAcLYzyiSF1bp6MUeXdEHy9xN3MQa08S89cEYu2qXMEcIKXAG35xU43fkrzAsxbZd
eE6z86b83jZh8xXxUgatALznDndsIvugTdXnrFXRbi1sfJBZtYvkMk2hNkvrpsiLT6AhqyAqZbzH
pKYvB6TEJys148ulWT87FSsPpg6AUqbNvRWRDHTjlU8JhPQTFiETt6JgO2nhlQQr1Ib5ihscctsa
ald+Uvb0qWrar1mDPA5OPnDbCPYHGRHeuWt8uc71BjgBah3mVqFvjcyOD10yDhfIThY2eVgDWBK5
TGU8TekKX9cr7imfnR1CQoQHVkE0SlFbOzo7ZbjMvApmc2Vp46lOYXOmJfh5lP73G+TAy1UU3m5Q
5IThVxDfrSwWQW/RpOsy9W3tPLoIoxKHBlOZ3zcsLpWJdy4pgYjxkTX3eWP+iPm64w90LrGIHjdr
+ilS1seOFfayGtVTPkEgJz351RiqV89h72nV6xTUwN/vO6s+2XM1BYML+FTX4rM1rtYPs82BJboZ
tv6C2cboSe5s0WDeNAkSkgq37i9UYpwZx8YASIRshO/CqL80UylZMdkHO04++UoDqUJhBb/JGcUp
8/KvvdnE1wRkvzhsWODSzS2AuuW7BP4V9LWHUqKUYDMwHd2ME0HT/Yqbe2RBOd+JJGR/+zxKcu7Y
dxA/Vi2vzcynhY9o8mCZ8aFP5QjHst23lR1fdLPRsWBv145uST6oJebyYXsoo43/BROvnfWz3xa9
E6wdTA2MFTfeZn2e2XgB5jOsABQqxQ2+qM2mubLBaQ1Tj9FR5qYnqGHn56Fdg9akhbBUBJvMsg3s
1IVxXvLFTOYovTRMDm31a3eJOboOrMGrD3E3SnJ1jO+NADCJfyW+i/KSJB2Jb6owbPNTztaav2tE
YbGND40hNLQ2RnBVy99A/PRQ554dwLS9gH6yMEtpsOHUs8BqN5FWMbM+1UbzDP8RV55F0Q8eAjmP
U8hvMQMKaGVwkfEceVBzMK+LuBY8DbxQmp38i7t03ok3BFN6m+GcbqcbOeb5jxYg4OduS+5Nr/la
sjgH3eheNsMILrVGKgzmo9vptrrTg2MFvWfTZ95gM6Zy+DT0kUv2HKDnFntrWDb6cl7q63mB9ebM
dIfD2Ogd5Ahk8GE/o+h2AD5PpJ3vQBnBlHcN90FqaPiUzfpI6kXm92WOYGZikw88rb9h/syF9ml8
GpX36sTAJOmM+WhuyGUkBDaUY9TdOEPRvgjXw+tnRaP4ir7jAs/osnO77WfZoCTRZQMYNMrabpe1
LZZCwrp85VWIiaplsh46w66OAI0GH4lSDMrAHuFoxnmeheeyDi98ZoVzs3oho0168h1xyntMOkTk
mZCA+RnyvCBUXP8U6Nv8vOcYUR6PV3Gpn5amv8ZHX18XW4nl1yyozyr+sjtupLqUBHW6xShvcllU
e1hPlxJnyw6r3HRUFltOenH1FVuxfE+gqhu4rSlPLeAIiA33iQGPKc1HYED9EO3rXv0gmuMT/oze
Xyv11W3a8oZ4hb+2KrvL1lRT+aXGce3nlxJvwec1ktfdiJkH6xaYH8PpcbPnhr2PVs5oLiGQEazZ
hcKMLlKC3K+6bJ6CpBjuXXtED0iPLkQwzaoPpTxsSckNLGRNF1oOD4axPeIKuSFggcMiLn7oe4SO
bHPMJcDQaJFW0BX3cvMMnn/ra9d0h7UY528ttI/rAjLzJW+P3C1ZhO1Z97QiUbpB1/A4tTre8uOZ
2A6UZyAycGvQrrVE3ziY3HcObkoIB2INTEFaYmcr47b01MKog/qLH7vGlTR8jaL0nNdD3qgxUDlv
PfRHfhTUEEVpXNm1d2lTHFI7xXxzcuqpeANBW7vmuGsXS14ybL42mSHc2uyvu8SGI4d07HaSLQMX
yexGYGk4b3Moiij5Fl1/KQncCwHFvXiNwYdKWONNWsudaBwHQ3E8Bb0TzXi8QcYX2bn49KJqvIBo
doYEJnCtMt3T7oNS5qKRvGHa6+43I/qM/q3dsSVOdm3XjDuPCOLTmWbq45Qc9xApzEPjLtHBidRL
k0FDmom39GFPuzsoYOX9NmzlYfhfzs5sN1Jm67ZPhAQEBHAuMyFbO923N6hcLtP3PU9/BqUjnc/p
kq3/v9kXe+8ShgyCFWvNOeZU8g8acHxtMoNoGwFNDMlH1ileUUsi/fj2uWnAfiX0GlROiTqyovKj
JLM4adC5BWTn1Ku+j1tvHIfRm0MDhsXUza6qwBbSyYT1IAy/MlD0NxxKLiA4Fa41UTolM3QURL2v
cRUXcN34/NoSXJcDGH+d2rmJTNYuXPbjDwXiI9Jf0NuF3dxgB4JOyTZmWvWVxSjuIpfMVoLEPFZJ
9JEQ78FyE9VJRb3nTrlsXUvOB77fANYU6Pj4YQfPFFW3Dmj7rJAnC5fqollPnXOrB/Hvzu9yFyo7
2DvHf1MKLIvQjDVXp+QJhtLccFXVqwzU+gYTaw8x3SmgHULnGUVb7KStW1gh+70cgQq3yB8nuSD9
h/EQmZztbEkPRRSJuSex0AZ53E5u20HYbJn0X1UWymRhtlujyk8W+JBNrU/kHtXasWvZDEXTPIVG
fJGH0SO7sX1RVbQ6qAj4OrQd0Mn6CWWRs9L0MOF7xm12hPOup1KlSs2v5hKs01zriwPWufUTaazH
YHzBW99hxcOBGOH9W+uKnxyoO5W9QJCIV7BTEOYJc+2HQCILaUZLCMjTIPlcIpZ86/G8QxxXMXRa
nYPDULtpUDJv0SZi2aohtjsmkMQYaG6CVu+WSanKN3/Q9lTUHENz03hQJsjoY1zfjHyOnzpaPvsK
ifRN27MMO+Qd9KkyhqC0Bo8NSjwRdQdEb6T9EP+5TmiKwWWYYdk1aki9kinN5dgky0nJyDl4iPnC
MqoWCK7zGk4BNpy5YADUtQ346x69rUmbAYzjsu5lvu0H5ZZsL6bwCcQWNvEHyoxr0mN/j7F9AZs8
g0JQ3XdOlXhJZb/Zgc+BXYYvuZq/YU5K1x2IXDcdCTJjiy0O2oim3YemiMi3u1RNDuek7HaHukRj
bTcdnNmyeOg6vkytCtUBkmK4G8CX3gkBmiQIIRTqmlJ7ZRc6G9+mSp1KH8DnwFdVY07R1k1HZnR5
OQ5OsAUQCCItaBlQDfNT2o7KJU6oZkdeIGVdyO42kdPBd1NwmAWPuLaiud92qSOu01C/M4z0NE2G
dMU0/srD/MWxW2J2fB3oF9kFUyreyKchyJoj/MpcbPuczGmGJQR7Febo0CPsmyUDoLkMogWlnehe
AF9fVbD2plO282n9QTqJdhjYA682x/deFs9tnUR81tqbvlyaj0PbubMSy1stm5RNVOvZVtY6TTbL
KDyzN/21WjfXucVKQyk5HqTRmx6AuL3fDdF6bDE7pRGUNMai3sz6vZNT+pwwK2JWV77rA7ZLWhfF
zVSF/VUX5c+4vRIc3/2VTvtyBSmI/nDaH+yEIjFHB+6izHC20Jdx8ioBH8S8WakAhbtW+92g8vRM
AzNoT/ua9y9+ihkUdgtVNOLHWUNmeXQUCew+B8g3v9PhOsFVphWGd2bHSYf8Hs1iFtub3d4arcCd
Ua8dlJIStq+1p8TWXuyqNvA6Q/jqZVYqKwhQ9nbMayhcVhNd8ampVj1B42vCKnSs9mXm1WRce1U3
ONd1a8QHsrX4DRHyNGocb9Dd63s5I6cmJ5ikJKM7DdY4e2AW5N9RMWLr1lVyDthIcDB0KRWI0Hgj
cQ65o5O/xfBJ3UFSy8HZ4GH0U0Q1GJM10kigw00ND3++UIzW+A0MhXYMqQxbowBw0ePQWGcOHvmi
q8U1O3Dsxtp4Z+fVcJjCFDJFZL8lFnv0BBWmcDKO10DE5uyRoT9qZFmVJ04pF20R/XEm3FmhUAbq
84Zsz7hstooxJ1t8ChP/Vr1pAVCOIVUFo3Iqg4yDNfAZ7OMtSb0DUE9XQXDmkkfQb5HP3aNhnldQ
5W7roWaJk368c0YY404TV5ws4Y8DLJjdcQoDIlLiq8rMX2HWANiqw3o1Cqog6XNEdcyE9s+c4wDM
5uvAd24G2c+XHcbti3DKqj13yiNYuvy1Dbl8KvwrpSo1rxnEszNCVupz3XTzTrxCFq63lL1L/ocP
OKHQ9R1KqtnLiGJzJzt8nnGS7QiYGm9BEFQc30R3HRoJHTkEQXun6qcLNJ/TSQ80UJC9gYreZhQe
JRb8TsV/ZPv5ZQWJvka4/GBGZrRt5uoB0QsSCp7Mys5yCzGDw15cAfW+n7BCuoAXgX3IgXDxAVRR
DsnTF1KhGzE/Q4eYTzMkxDXyoZhyVP6iLrnTCmTjo6JCsxhABFp2D2iW0xnAQhoDWdw3V8Kxik2a
LA52f9AOhIeMfFb7rUgkJDVMsq5sLMwsKPjGwrYguwwXVjVVLqQ5OrXiVOH338TUGRtliLNmpcfp
vDWiOHxKup6OmglR/NJKxnE94BRdqVMDu6aepvGuodF6BCBf7vK8Ji8uacP7guBmVDRmeocrnyFN
JEER4Atcw/Mg4c5kYUkpcwIzmDjHeZTu6Nz7VxiB+OQgmeM2qrJa47mf6ZKZdN+0UsLpa0V8xXfQ
pLzqre04qD1ZjEyhPLhD+p8Y1+ilLmfjkSaXyv9nqC4LZ/zQYAicQrN4qrSpfJp6nW43ble4TkbL
B4ueVGcVHBn16NYnrJGhoLoOrWFRoduKawgFf3cZpzAxnJjojqEtGnCADVN8UncBxjAA+x2opfE8
8JZtAoA6zzONGlrFATJPNBZx+wYZ89KwmtLjOBge9SxsjmWuq2sH3iaLyfKfCiUEQyjycb4ZjVA5
1sOs3/p9AAlaY+a3y8aAWrwb09cWEeohoIeA1W3q74e4aE6hVG0Pz0uBq9QJd37t2y7H+cINhgqo
cFT2L5yhUvLDxw70Te7viFmqPbQ83SZLuuTALjN7AVlJqyBTPnCIwCdLfbxh+CS2viE4KGYm3Keg
oKYZMMliZ+qVTUu0JXiNCtaoqXb3QxK29C/C4BhSOe+7QaQXWD+eYVjAPq4UcaScbbxkpv6Al2rg
r+2jLU0ogY1sQgu2pGPeaoV8oLut7B2bXlGJj2wn7SLdDI4ZHfLeFCvd15J7lVkHHSgDlQYd9Rc8
XfYvv2v2mYP4ZqhrVKlLnFOqVH/QnAnPNnplnaoKTQeRA5nw5b1WoNURGS1yitN3owR+26eyW5cd
hbysA+EqeqnuZsXCtSzxxRR1uVAxovTgjCYsr7aWRO6wYIkthCbpK+2GjoG+S3my7oxsd1/Jed6r
dOtBhOf0xmdtdGVgsWWNGskiDtyFKWujk4b6du1kGJjaTpP7iCnLY9Z12GhVnb6IgsVjFdrkarb8
wy0osoqjnBNtZ1LedvA9VZb4olUxU/0x0BUgnPTXOP+0y4N38muj0SEpK7i4in5gU85msqoH+zfV
ULVCrblAnOktYzVtrnV9YWn2BieBRB1hYM7xEX9dcj8PZKwoVV5tQFFT3fnm/JDT4fVImQp2RBrK
C5KuSuBHIvxBhfAPwQPu3yXem6pBRzv3eR4dDvijxzpV92klUA0lVQzyIKflb7jUfMbNDwPwxWx7
pgJABowWe0lNJ1v8TAamlklJp6DX9k0V9QdeFmQtYU4fwwcRrzDeveaTbHkUse6gcmxqa2CN3/8N
i4Tj7E+wTMMABoARlebWmR94LApeBC0Q+1EQrTTQ2t+NHCbBCWMu64yMM/LU/j9b8O/x/wR/in9Y
EP4h9kClgpkCcamDoeJs7C97u8UUEBv70RL9ZV7r9T7pQ9B489wyrShrO3uDvx2BegTqNyKdysqf
pEznesBFcbI41yXJj/wJaJk+/9ZF6ztmo2v0cup4ofJNs5p5hbAmzkGxIjaOyYeWgYG8Y54MvKej
aJVejc7Ad7//Db6qQSx0FlI1bP4Sjs1/7bj/UVWVDUi5nPbCAVpD/DIzvb83wx5AkqH51p+QCIJt
bKngCfxUCWFV+YrxFFV+cBxQ6h0G0KK0yur49P2fdb40GHlhWMBrjCfGFpinPj+gbGDoUZkQEBNT
dGIHFKv5o+IOCLdIdJAeqYPSW89zRdXz9v2V/zIDPq1KHogldVr86IF0IAafL02uUzUPhhUeUEO0
D/yHuKMOJzeqCVL5HkYKwcCONvZXfRHWv7K5tvdECivv5CCE7+Hkax8YyYwX4TuwRL//275sEZY0
dQtZMmmIKFrOcSwmPapgUMfowASGbkgoit0QWerC7hvED9f6ovfiWgJ1GRYSJPhfrDpZHsJrcubo
gL1A7FtfJ0rEoKveppNzl5vi/odb+8f1mB7bS0+cBHRYBJ8fe55aJfrBMsL72NKhsGlQv2N0tPRV
hyQNAHArwmmlNr0DZa+D17mWWTZyvvEn83eKIA80VVaOzboOqNeT1vYDL58iRNhtjXhs3fT9wCix
jdKKuXajAJHtNG1tJ1aHnkebJ4gy4EW3sd7wFfPRTTT0Egwz8cKgh3DfWikNDS2caYuWVhVS6bTF
cDWCc6aJE0TDwzwuQg4p55zokXYJUxCBmZFAFBfaypn9EcWc6oNMM7gJ/hujbiDeh0T5BD5Ebj5b
fr5v8CkrC0KzsDaZY2N6hvdN0Ui2Ak1OzST2wJ6rQXJXan1tTUN2i/hUi7xZNFX9wxr4uk9Z0lIB
iaC3NTVEeGeSS79H/jjAtN4bdgsDs4uhw5ec2nFPMXQVK5VgGJjLqe1gPkmTst/GSNjhxI41GLbv
V8hfEM3Zi7mYxsCyY2CzYeZ8XiH+hKwlJkFsP4tUrw+wuJDPC3ufJPRoSZHuqhMBNAB+O6S4jNpS
0n28shS12ABEIGcAbjWVf191uvXmZEOvPSptr7ya9VCOG+q0SV8JtR3VNybEHPeQCcXjzkjAubGy
kv3Mr/6IhZYxHj9yKk7KaA9MbLMUK0SXzvS/W73T7uCt+9FOBI4a3TChySe3ps2+qBrYJtxAyxhl
Gj5f2NdGL7pkoyA7/Q11UR3dJOd8yHS0hAAumXReRQbItw3hZ0Rfgaacuq0zko7tjhqo3494tieO
bt8/53PfmEVbw2bvxqinIzSVfzfI/34RRIeDoKiU/YT59mIiJtpFxQNef+7v/cxnKmnE+sbUchz/
Y9Fd1gnh47NP4+r7P+TrjmAJtHeazeazfKzPPpJJrqdzRBbSvuAvpd5V/V2EPm7uUheKWfaD8vD8
i4MgEuEhIgsUYIBK5Jne1PIBNFajrex7cGlrv5uUVYsh31Nl0mxAuVdeYxof39/h8vp8XtHLNbE2
sZj5gNvLE/jPk1bTqMsoqZW9Qsd6o4a0Z+tS5Nc1A3FvsjQyCZ1sXOsDQubvr/zPu9WlThlkcNPn
uy252Y3M4UHvdV6mZSzFlCZjgFDEtL7zGVq+jIjq+v6iSwV7frvUtjhQcbkuX5XPt2vCdK2DoQ4O
YQqic63MEalDiqPP/9OVQ/WABRefBbpOnfV8tlO0dKljndHLno500NNmyn2s2GooHCI3kHuPh9Rs
rPJ/eHtclXvDaImAV6fEPFtBheiJ4yMz7UAaHLOUIYz091aC1/z+KX7ZlP9ex1D5NGt/kV3LY/7P
qmEEKMpqrKO9aTSo76NxwkKihO3wZCZgCo9dEgfauo3R6KMfS8imQS9v4vdJA+X393+LfV6RLE8a
jxbRkza2Gnydn/+WIhJ2qNZ+hi/QTN4LehvYFZXGvi2qat5ZwgpuAnz3d5wA7Hvb5y1Dl9RUH34x
BZsukvW4yQ2N/JYsKkNXE8jp101TSHJ905x4s2LSDtQKgsC+srwtmk4czbGqIWk1+aMNpfS2UkcO
1INfPTD/np907PH7JJTjPlhmmRxbQ2PnA4pzNexVnkmHNaYK0NKN0c7mCe6Y+K03jbWjjwAcd44z
8gy0wiSQKiPXMG+L6VdoNpwMYkUhBkRNy+5Dh6RAFA7U/ItZy7KrqSWOcWVFvYMGt+ZbOFHLS8qE
zAJ2a+U5vYqswHMUavWUbLQ0IukzRC75EGVxA3JWGV8rcmdJ1yL8Fo4kxu1dJdrgYgxyY4fZrLjQ
jY5cLEqee0x7oZekBX0FlCRHTQu7U01TC/2/sGgfOAHps1qX35a2aI9yLFGEBGYjdhxKxJOqo0xd
xRWjsqyp6+sobhFtfL8szg1giNlZFraO21dgOMfZ/nlZ5DhURj0ulD3Ts/K+VIzY90rRdE8h0hqP
/kVwl/eCwbVfpFcp5d2Vidr1Olar4X2qEt/44Q/61zLlsIfzHcQRS+1s52ErUwzQjPMe5h65c62u
I1ojn0mrc839/t7/Hpz/u8v9fT0lH9EF0Mjp5WxTTxNItGhNk0OQMsYpNINGtjLfqlP0Fqgtqbrp
gMx8vCyj5gJXGJLUnHQjZTpinflI/XnfWBYsFailyKabRQJE0a3418Ni0okcEmHqEjq7UhoO3nF/
WCe89j98Hv7xvMhDwmyFw4Rnputnvx9judmQc3Dwpc5Bh/StX0kWkmRq5fP/ajv7/9c6x1lqUQTD
3idVZpwywnmnzPaKasCIRonEsCYY3ahZtKYynLypDRkxVoF9/P5HWz4I57+Zsfh9pYYSRzs/jwMo
CnFKEH5dI8G+62EluUnmXAxIIrZmCa8Pr3wNnXHyvczOmx+c+udlwLJiDFvF44LsWJoL/OG/GzrJ
nlB99T47VDU9zyG3mi1tn9HNa84aVY8gRJ3RMw49AVHf3/e/fmdT6Cqtf1pAhLd8vrKMisE3CD/j
rMvghjg09cXU4IhrZdz91HA6LzmWu/zvtc7ei4STfl/aebjXpVT69VxpVFeGZhD60ZDwCU95Iop0
nSYK4n4LxD7QIF+SfIFwpnpcPELx9VTNiUpiuz90WzIZiIT3M0ndTeqoI9ccD5T6+X/xhCgIKQ3Z
j83zt1kJG9tMDfRhujHr+9aOy+tQceKd5qTx0/eXWh7A+SI0OXBhmDVN1T53ANkVpKxS0eKDrejT
vaiMapXqDopyQkuvREbD9vvr/fPH58ZY8zqNR+esSiJVoFEbH7PIQuOz7lvmgCOGCjQPtLb7l+8v
dl77/f31OdcLOpu0vYCYfFrjRtXkE/bW+GB2Q8mgp4a9701diOz8+wt9WWYweFUqW+Amura4fT9f
yKSxjTs0zQ4yS/3crQgqUtd6aY0fqgn2DPQy4+cVgj56B99f+Wthdnbps/fYqIwZElFdLAkXj5mp
9oTdmDWtbNU4iZ4KdJhacluhWV6aKC8Q5/XT/Q9/w7Izf1pEVNYclgyJ4oaSTD17o4kjXQh/+bQn
TNhwVZRvmzKrBDlkCY6HtH7TIFC/2lNBUH0xBFunoThBr2EeU1MMP2xsX1YYf4ypqdAMaDEjBzur
DgXNVRFgstyPzRCefFJGfkmVgYztIBj7/sb/8bMvtwtX5q+p+dwT2SE5bgLW+X4uG+cCJhXALp0Z
4Tx+FAVDRTkO+usPlzT/dX8MiDkmL+ZIXqPPay1BLQgqo7P3ooRe187vpNc+hnDTlKy5r7v4mGjj
gz9Oj4Gj73OFaEMnTPfolfN10dtv5E8xlhMEO2uhY64pCPjS+LN2a6KK3hqDirknYx7RNGT2yJ7e
bxcPpw5nQZkjMGJaT78opKdAiBpDZUNx0HgwHUa3BszeFCpjPWcdNXlx1Yk5cVWRow8m12DUCbAv
8Jk0h6mfoMgNxUur1qTlRIRMatmt02W0ehtl12nUo6Dw6yP9J9Q0spCrKrdvQhgoCIf8Paahm0aO
u2GupDeGWfg6Gyi1glEeBp2WACa5dEXAikc8S7DFooyOw1gvpDNZoAkYbUh26O1AGZxEd9e29hYU
AjN+MGHrsEhPDV2GPHBcsiNdo2n3bQRkPvZJSs7RP5O2XTbtld+Ko1QYGKvEmhRS9/wg2KIwfTfI
BKCkUNgGcsZJhX9Q8gTaehI+ZGXJVJmwW6176As+M6PSIEAoH50W0L5MnYNDxLAW2jdk+oLNHYnY
USFy4cv/0xNAWaKXsGW4n4lS4c9V70x7ulVm+44jn1erxtoBYW4rpqsvptUqvW7S0LNDwvOqECOA
QQzeLO/8frrk0Z0qdbpMm8TTjdRT7dBDS3gX1mTOmlnsiti4FHk7gVyTEnikfh806pEY+ANIvmfF
Crwhyf+Q437MEfrOxLastBp7hSUOsKuv81jlTJGN2zi3EOuoye+GHJi0i6+zULloCuK4hP/LMuKn
hLxv4dfPSuu7tqgvjdG6K2XerdUwfItCfaMNwY42fLFyWvk+qN1RDfVfZOqlwI+DXVLM15lIUTm0
raf6ypOfLoNDuHGtETwOkl6sXVc3UvrXtSJ+Wb2NpUS95LxIrAuztXVsEP8aJfTegGR5KcOp2CpO
nAzIYiLjvOsJAWRPt3L9hqwS2qRQGHGWbPtEeSTKnnl9+khL7SCHEW8ktRoH484ITs1g7sg/cFVi
FogouUd7fFnD9DQMeDwlovFyAts4MageuzVt0G1v6ZeKQpwQBDivj4YNZqaNxJi5JMs6Yf5cSdIK
FWfTVJXLsMKbtHkzz+EOacGNSK1T3TmXrJJdTgJwK/VDxmh6tsEKZO1dBBF8xWwKb2F/UgrxO0zn
B03pPKQ6nur42I3Gq0pQz0SV1wmyfsfueexgO1I8EVWzzsrCDbvs6CM5FzqZOFnQnOKyu9RYRiuz
Mdcx7AFT6Q6DHE9mph3KTngOEno0j/2r6YQbG04qzLnrabE3EAU9DOVukAshP3gm3eV+Qr6MpxtV
cGrhTh1lsy4cXhRLOeBWuGnwTig8Fkszt4mNSHxqHtJCOVlK/tjb6S2lxL7RnQ1zK5KTUvNmUAwX
MgTWAvNoYR1klfwZHOyilT7eJeV4jOZ0Z0TmgyzltqmWn0PangKbEeblCUvgw+zH121JToAfeuwu
WIOL2zkgo7oofwNlIq1B91+0KV6rVbUr8vlJMUJcTHGF87MwkL776EmjyJ88h93CHqNT4MA5rgrd
5SyHWyZGg4fU8i5UBqJHLPLVSJv1dBHq67jurojaeslk9jZ28nIsu19t0R9QXtrEF5KfAGhjw2d2
Z0cwYoXtaSYJN0kCLFr1bG4R9scmFeVtLbthIwq7XvNFvMut+Kqt9QemSehmiNi1yXL3012p2h/A
uZHNNVvU4gwsYgLfu9Ih1aY2L/Q4+N2jrljLvn8wIjomtj/xdhD1kc00uG0EYzI4ZYjPALU+tGZ5
ihz9ht/+oiLpZW3ZTKawQcakvequM82vZW/cZOQHuEYmrgfUNbRflFfwnC7jknot5sYzS+3AYZYN
UI92U2ADGQhVvHKNZ1sElbXGJVIxatWUpzVcpH7lYt0+lEF4qWoBLbgyPaZaLVf8bnthI20v4gg/
qoJ8VyNLgASvFca+fW+me35Ft2j1fTVPe8mzWiSm12qWJysNPJfrpOOB/t4hbAvQMg39EJu8wXJv
tmELB1Re9IPhVSLYkLy9NWMynKwBr2HghuWwX8LiKr+4EVrNY8ZKCsFUdpqHtodZY/3Kz3tHXGsA
FM/GE8ISjv1Fz30IO2TYvmMfc+Kq9EzXV3NqvflhP7OY1Q9bSS96Lftjzui3nLrfTJI9FL3WYPbP
49BFq4bIEzXuftOHyC6mhO18wjanzv2+r3G7leYVusLjwm9lREGIG9ED7xrWjQNqrdAjXugYc8bR
FlB/iRmnac0DUVcBlqyCeFQfOaZ8k2P1CwqNa5LgYSxqbGcKdyiRsL/gTDFmgbqqo8Pb9CR/NOp0
HxcIBifnoouzR8dmHBan94gtN8aMukShJX7EuMdXvK8vU2N49G2xqqO+2wHX/VDTjt0GLgp+JHRN
Q2qR+AqhLCJZtq9KlnlzEagfokzfhxx1QYmJr1eIYZfNMevMFf6dXTsiVSOuV8OIRupBdyIjzFnX
C1k0nsfXjmiN1VBM16ZaouZIJ9chbCjSHCyfhtFT7oQvnNwfkincSMlXqOxVqhhlF4PCJBt31w7s
7uqc3c5Kc6MTasbR4a5KwwHFpL2r8/Fahziz6rIKxZxy0gmVinPjT0sGap7l14g4Xe7Sayv5MfcY
vMhxM5vkmtiGvTpVyGNyLwkemt68stMIdAPyIlJ4YPnm3cpS7LXedoR81lsrN24xcm30xjrZA0JB
3hmlFfdKg3dRGOFllrXroG2uEs2/gmX9FI89AUDJNkmTR+aiN2MaX/uGvUFhySrsribD8HRpvTig
bJzU3zYWZtTFFDDJS7PuTkmtb7qZQNQwTD/6tH5Phv6+zqYLY8qvyo40rUwz1kILTkWKV6wBUDVE
xmbU/XvLya6ztvfipEAkTjxZ5l/1YslYhpaiYvDQkUVk4binmXmqHCJkJBlxMd9z5yXSy9e0hg1j
ytvASa/8KntWI0Kssim4sZtklyjhgz62W7VDyxPVgdfHwxMzCnKgTfuhA3AK+eSpbqcjFEo0VFEI
Y6H2yYXu8ru5E1eh1j1Hlb5xfKTo+JVUT8mV7dyRr6i109oGGA1ZOAGll3sOSXFVhtCJL3RGprbk
/KckKuRZFUCP6rh9N1Aj0/cts8TFIbXR4TMSQfqux9MHiFxWQZjeOlDHVhXsRn7O4ULXwCOHkf2H
3hmFQ7FJAg0/1XywB39v5eoxNAky65X6txNH+hoty5WCeS3o/U0whU9Fy4+C9Q7tVvXRt8k91qed
1VnrHEj3RDz5KoMCgkO8vzPG8oRQEk5H/phrygHzwDbj911q2UALWbbWvIuBPn9/rvnHORZl0IJh
ZxImQJGcHdt8NTHaWCGRdVYDf1jFeVXvU7UwNgwkqlXs2NTnZYcPbJhB8Bl0a0cyeH9QgHw9W/FH
QMvUaLzIBYX++WylidACPSL1PcJMqBZlP8TTNk5jMR76XKrZD82QLx1AVN9SEwa4GZU+sXV2lCOg
AptMDvWuwKJ7Nw58AXo1bTwZt/ImppQ4joK8YWI7UEUKO/jh+LoQY8/O7VyfOSbzQNRYUFk+326b
j1XQyMpgqBNb5GahJfAhZZdmdt2QkkkyEhMeMFZmE+uAEgQskNKJpsorlFy+l4EIGhflYvisqT19
NZzQTu4Sewtdo2v7ejHn4B4GjaAyhsimIZiWGGGIFXWoWRDpZzj5K82suvHeEFVwUUFPDTYhKhyM
NlBviHzyNTb2Ee8QDO2kw9tTtQhVPF5RBYmzrzhsIU26QJKIzsnN92aIxJPkzKITCUfOzwoLMpB2
uNuttqnLuazdPladZ0LSinvNt+P2gH5ZwnNI+lT80Ir41+/LP15anUtUgTxbTow5J8D8OF+jemyu
G5y6dxG8dByNqYnpS1oBYQEjU5NVPYbRvsma5If23pcOGCuMLhuYKpU2r+Ms//t/xnYOFk0tjCxz
n4+isknb6Yw32Nul+kMb6msnhJaL+DvbhaBI3Mbn61jk0utTEtl7J7cLIlmVsl0JJlY389I4WzXG
3F9reQtt7/tt4x8vLC0Qxuh0LmHRnLcvyxDPXQuHkCap+gCempk10LZww6yj+fifXmoZsWoa9hRJ
W/5cGaAg4U5LFAN4JO0cbRLtAICcEmZG/NO6+XpXXIpRMjUx6iQhz361PrdIlKuZWctpMPAHx49V
FnZPShaM99/f1NcdYAE/obiA/QR78lzylgJRmEM6XDvSCpCij0OKNjcj3I7+HaUBtIPvr/d1nXC9
JahHMKvTdedsx5viYYgTWnIHfdQVl3ks6lylEicfWfQmVjEGsVCNHxbJ19dwGRUzGNQX5hJ99c+L
M7TnxsD5nuybhhxegYdhm+IN2fg5dghtJqdOFQrhjrX2YjmBuP3+lr++gg7v4BIHRZddsNd9vrrS
dIqdqnZ2KKZkeJkzP1ddADKAbr6/zj/ukvQewtkAWSHYOx9ptXqiDbqZRsgMkgviP2eXwDq5iUah
028x+2Omj9Z96YtoXcMS/OHqX8ZJf2c5jBCWcRb6xbMOOIP/sdDriCTCCp/HnzypteEWAkEPqcOH
6+wac5oG+JZi4yMaSvp239/9P14ZE20rGg9YfcTMLAvvPxsdrQ7+pwCVYj9XXUKN3AS/GN5UWwEI
9Pf31/rnvVoGmC7mcypK2rNrSSykxZjE+1rFtgZLqUwcbMC2/pjHeFt3gi7qcEqxM+HYgx+3+Z9f
nrkhGmqVV4jd6OzyeZ3bABazfZwr0VaWdJrdRh3j6tK3+Bjvi4Hc3E1VQ4q+yPvoJ43mv540bj7G
zEhCFyTo58uTJaJA4yKvocoxTsGQJCKK8eSJS1s/fD/ZWJdn+Xm04JgWuh2bl4ddQz/7XZ28I8DJ
TOUO9jG6y5zwEx1nC+QKF4jsUTebE9rAYZVTQK7kaB4DvuuZ1blD1nhsQLzz00bFGV04Lwg2X9Qi
N0EoRwfhD/1pLEHcCgJJG2QRQfBoaMkzBQ0pyHQIlNnrpUV6sFo8W8awQQRGOnH3UTpkvNdKoe5j
8gmTxMRQzUC9ebdHbA8NvlNa3mWZXYw49AtRg1Kwf5u1+mou+WtVrpI9i7yfTvZ8B6ynBEghTC9L
kyPA1m5FzfnWqUXkjWp9j9TRCxrzRhPRFpHjhxJCxYL3tlgZ6VfV4XQRJs4hnfIbThHZqtTaS4z0
7ojfGN3GhRnRyU7lwcd76xTN89xaN2lgbgydZix562tFJXvcTAAo5XplrAMI4CtrLnMsgkvWdZrc
YpES3qzTrRiJT8mKO+KSbyaRvC7n5bYo6J7QjTCzfRuTRmo+h3a6CyPUNQrujNk3noJxJIdVvYn8
7jqnOZpUoTfY6kjHVnu0mqbzIn84SZvM0jp+QPX4IubaS2A1tU62S8cqIrVIBQsYY1s39L1CrFs8
hWJnhsYTgBh8VIXA06rPHhBzerl1eHAa2KhCPSHorRAM9uWuCftbVWAWnlLrtifze13ztm7y3LFP
Ifgw1IY3mqpMW6bF8zpF5yBp/hwYiNJAmOZNatMXLKwAw741PDYj1HXFpBUdkeyOA2qvYx5dtXmF
DKYwhuukbl81O3rGAYQDVFsyaE95Mfv7KVaYPiTAWmMtOpn0qX0SX726Cv8vZ+exGzmybdEvIhB0
QXKaPlMp72tClFHR26D/+rdYbyKlBCX6jhqNrmomyWCYc/Zee1cgOo8nba2SFDhPTukJ4MQBlGew
ELlUm9KnscCuaj2vWcvIcCN4Z9nfKezqtWL2cRLjBSPOMUoLKs91iUhDUEGg6Wb0r75bPBJUxHcg
8N4HwH6DlZQYS2vvIPntMxy2WtBXgzHvlTwzfw06Tq4RZWzkWD+mZnA3BHDrI18NiwAGzRywNye0
T+M2UyNkoma4MpHRLPKGr1QfUtgnsn62e7WB0rGVkdXdYaYPNkXet3D7st+91xtcxYo26NbnAfav
bRNva7ioS9Mcr6jJ3CCzOky1TB8yd/oZODOsOsb6bAOlWYnAWHsm/rl2pNznE3lPRYqKz4R9gS7z
2qlNqCosTlTtOdJ6YQeGoL4Np9BbQ0UG0NE02mpCo8uP5o1mFEZEC3vcxFC8I0g3W4VeIy58rZZX
+kSJUsA5g6MhVsGYZBtaMNPOLhtKhxYE/qAIQk7nGik2tpluIkMDeCPgG481GM/aGX+JYkZjtQx+
x+1v9Cx6KSxigd3mYOvZ3OYJF4kx5wQTIp1OT5EZrJqGepsvnCebZXRD7VxB9WZZzTXnVrdGGryB
P8MP3ASzQvBo21UEPAo7ddwG95bmrNxe7mN+sVUNf4Hu3WL/WhkENS6t3PxdwqK0KnvGR+jwD0pM
d5jy9iDWDfpCXrgKzdSFoxI9WKlurSrOM9ukFDdUKMudg1cQ2YaarhQi6KUYs01b6LdZEe/Zovyt
jOIKlCdUPj37U0/mqsjCW7LWj0GiX/iYPmazu7UUWNpJAO8uSEhYksyJJyXNl+DwtQVHCsQW8RE4
6eWUUZxm49CiWTevIpmKRVo54F3I+Fr0gieXq3LHHPw7L5N/hthnZTsvtFpufWU+eEMs9m4O3koa
OyhW8McM2ihcHDhmdxXqVbYqazA+ZkAAXI+9fmHGEeOCtcNKwXXZSeFeSrvcdb63hJO8jlV0QO7Y
rXWv3zShc5Fm4e8UkkIHV8GsSDVsa+sPCLQt24Ftjy1g6STUjzy3DfcVqVMcr4tfhJaxaPhbIn/2
CqUHJVvqSA18uopWQuz5l/kIVswf1lgVbnAm/4oNdwdM/IYGWrhQdAUsOZKCPrGf9rtfyOcfvLi7
B69UHRRl8mXSyXxlauoBpFhA5yQqF6bFRASLkkcdXpSJdpv6KDvl9EPvBf0xBJwIDf2LaQh+OlV5
yONAHXLHes47f1iNUQ4/CEzIJvVB3uk5sGLgxcbOKu2bKCvAZiTHKPCe6X4tQyZSmO37gcGxCPPo
p9mhDfX06iaMxrVZF/fu7Ct0xY6yy41ZW8+2pt1gIb3io3zxlPHaOfoD7Ph4YbjOsY7qy2DK7xpI
ggsQB5vUhopdGjdCdc9tq9YNxc11WmJGljI8euVgLsZJ4lTujI1h9Fsk0e6CEHi5NkYRbQYnv4sy
tYGZ+Ce0fIrYoLiNOW2LXdXdoLyBdlK/xX1/Id3mAvezu2x7y13qtf5rGsVTaxmkjXrVQgCSWsWu
fKGQ9aAVmAM6nc98og9AHxfEA6nQTA7kia28Wvf2c7bzsphwkKRNFL7YcwA3ifXD0pyb4wgnCvQi
0Lo8AgQXMX2w5STNgI7bANIHkIAZLjiudvQeyD6H3htsMQ0Em6Qauk2GB/vVyGAf2bHrH8IhP7Zs
jzdDH+m0q3He+1J/oN1UbrEo9Av85fGCjBZ3A+quWkA/xb1vuH9SXP1AykFxoSTZIGVRBHVGuxij
FB0/GmhppWD8++VIm5pcYdphgFS9Emaq1bjzgd+lgVk+6a4M1pppPRiFejIwgOJcqJtF5TFYzDp7
jpzh2lDlbaol3YrheB0rnJM1PuulbypjQWfPXrq5Qwx7FeBd1eich25sraTV6Jd1yr8ia7hohHZE
FPHc+Zh2QkM/Fj0pzmYKnZyt6mUtSXZzrKuqsm9AI7xULlCvSbvotPBaBc1VIIAhBNq1LMsb1jEk
ELrx0AYgF0LZrZVl/YICtWEq30rivRZpZDADdVZ7odr8GqLhBhJZvKCXxPGSCq2jlVu/rXGDp+pJ
Zv4fdjc6SR72z8os7uy4Pjpu/Nxq6VXXl9eIY16lb1Ap0t+w3B0S0qBqj22QphTdFrnDeLQtA/pL
qXuJY0OhYaduhPL3lfnoDZYMwHVvfEotRpSrt/DY8uaQVKkkNkR/mvhReQjR0mlwOE4+f8i0B7Ll
y/5HYFW/xjDilU7uJqHUiCX0rUU+uzT0eNiYk08HCDEkFqADvPY7Y/AufL17I/isXyc05K6M2Xnv
W+1r6LYMAhHS/gqHy6CtMOmPlAf9bO5PWRscTDaTj0w2bidZjOCPlRLlMpvljkTFPsWuRDaPQ2XF
zNajAfzCjKZmL3JQdl70p6r6O0gwGCTrQK6ANT92oM8hcbJrdQe+WjUCMegGxoGOI9nMVbdSnbSf
K4h8K7aUr36b0JA2yyOZ77ecI+8QElxVWj1PGs4PQfz7Eq0kPt2035dTFa9BTQANNYHPANQNC5CN
0ejsqTLMksI7p+rNlaxxKvZhvBPExsRez9DFQ7qEQAZod/T7NVNRvg0wki9tzf/dyYCH5I/ucsyT
JzQnNzIL90zkm0pXV/iQ/0Yj/Tiv95qFZAq4DB39TzVG3q6MWkTrMNM25Wi6K9xioEwdSuZJMePX
IZmasEMXhoLo1Ktgw5sA8VKlT7aTdwsTQM+C5ZAwogarUmflEXxa7aqW0Y8C6nMT2PdagA7Ct9ut
UxkzuchaQeQEjG2Oz/7Q1VdmEBQrIGfsC7ziErjKamzIpGFX9EAZzFwgQmMO1Zo7m53OoqmL50K3
QyCKst3QXM+WLGTdtdTxjNM607eNabyZDROwacGgBUhxPck8XrEh1S8NJyZr1KyfTQe2gJ17W56e
WjRzRwhCK5v0sH3pSjplRRpnUMP7xzx15+rGFEBSCu5VIv7iU7utR5JAApyT29BsgK4BPSgsuqRF
0Oz6IX2UafdWteCfBuWKDUBkGMSZvAQuBla2yPd1AzzC0ZDRaW2cr3xGNBn1t0GLCgqEI1kEshHr
QoBWVZp0eN0cBYqoD18wQgCo1SzlXplyzNZqjAk8ZYd6tIfeTRccPvzntJL6DRozcH4qDA7j4AY7
VzjJwW8sKHNlL4yjxuoD0abAi4oOwVi12FDgsxpvU+L8iTAMbiIKS9vGT8wrPH7ac6CVxmrqW3Gr
R33/klt1v03jxKDylUyAdedx3BjO1pQKdG08dhe+lwUJhGldB98zRByodLfLl2QTdde1Z7frxOkI
M3XbwV2FAEhfw8aoqmVctdDUBo2wnBhD4WUZ+u5OlAC/aQmYxfUgZ45qivn9Ru8MdU30SLBt9eDN
5v+BMKaZHiF6RNfIc8N721b/eM/JDzPWOAtC0obVw8F7SW8/WVrgK7f4/fudgTVwA1w0uonasHga
Ijvfjk0CZwVIOg88kHd1BNrBxMuONC3ODpbri6WZ6fJQ57a+surA24ReDzbBah5sUj/Zx/vluiOq
94CoOPxrGk16JbO2e9BhYZNhyYF4Vw6AH0ii7Nc1sqcLEQ0OeAlTGy4JV0KFEbNR7BrvxRZ5vKbm
OBxKURhz3rx35Ue2t+Lo5j/YyqdTHaJHXbSTlq8NiAc7oxL+2hABOHEaNrsxgx2pMjPbs4oGrPWB
vSY9DwB20+rbJBzbdauYMwkqiKC9eT8tTrB7ZyTd183rgPMo/frJKGFeUYTacRCWBAl08UGBI+ec
N5l3kwIrmSqQOGMBE5wMyo7v3pQrZWnASVvP3QLgiLZM4ebT6FVq07KTvlFdNe7zAMFJNBAvh1wY
5DaT3UGvjHJVF4SqcV4rnsMJIrZXy/HWzbXiNkwifswkqUDQkDYx7xj6jeOEaimrrrloI9fcNIWI
ju0QWHsovmq+VUl8Xu1CrRUlscw5JQaM9LSB2C5z3gFs/DrRYdkYrKWX4LzTrV9ZPZYanYmcicIH
YkKsIDEayVKZpQscXeVsr2IYd0PO5iWnJvPq+XGyt53M2muxSX6u0tQTSS3Bj6ghk22hpD2sKcBn
m6TXx4u2Al0W+vHBqsHlDZpOetLEhqnyb5nOVtAmIEZNx0kb7+Mm2/dwqxYgl6/ZHvxyjeqxSOQz
GAT28+kVV36W/fS3stE3oedCweY+aVP1l+y4i6yM6b0D/1wgjX6GIvs44LbBM9ff6Q6IdtdroLkE
j1YvN0Wv3XKwwMHAhz5rtgyggwvFB7USbv5Xdsy/kbmx/fgNwc9DoYmnKY4Pel3eBDK6xCbzux6L
dZ9WN6PyAOmy4YsBJ+JHLPJVOZQmSrHi0Zi07YDOGbX4TaIy9A9s/YLMW/txKcn+zTcOW9Fl5yQ/
0sxfiZ7Qu6zUj5xlrrsgf0318KpKqr3stWtQ+Q+iyWaN0VAugi5kCmK0amikjWq4GCZr59B+NRqd
sKLJMVaRdB+1yajIg9b3vi8Po8weZFOsg2jmUw3DHsbthVWDDLanaBeZ1ZsjOIrQAl30/PBqMoYl
BqyftZtfjZO3miLNXcDCqqD5QH6rTYUi1k2KrqPY1IQ/A3i9JfWceliSscqpufWevESAWKci6CPx
tvvhOc2cYel5/Z01EHs4KQMEJDlHkXorgpbys3Gse1tfs1ukXNPPQbbOQ5eFTw4Qa98kRksLhrVv
O5fCAB8UFOtIqZ86sp5lS0ojMA7GK2jeN3fqL8yiX0XgpRY29jdqDsCdMKwgJyw2uq4/1m7zx8vM
fdsOQDY5DEzWTchhcOF0ob20ACEtcjd1eTLOfIKJfssCOZMo0M1UVv7g2WB5/bit96VV0pPkCLnM
LSfZFbX7I0JHwDOONwkeIYSBHG61TWdTlSohZAxehJaxMZZ9oV3i9G0XcUzwQeUcahN+WGfvWIPB
vVL9oH+xaINghVgE8jxnCyvww4MBcZK1hGKkn8Gh85xunXTZLpv0TZgMqyZLL82mOhhB2S8y4MaD
r1+UfBls1vvFMHAqoHkN5h/DtehJuoie6148BHX4ikyQ/QKwyd5W63Bk86CZCfnkCeXTskCrGeaI
Oj1122TGCoA4RzoOtE2UH7UB8rafFpw6k7XX2rcTu4K2QB/JAqKyalaYRohSItBzk8mkY3Qv1L6u
60RfZ820QmxBH1s6v107ufc9RXi5hCoBLbTXnw2n/SMGcWjBmbl9fjXpNoe34M4d0k2HWnsR0hrk
9/b3dty/xekYoMTVLtCvYhPq9HyjpEVlGVGdJ80fQTDeaMF0IWLrCJZ53bXpDQhVEN7iUWMqiVP9
dvDRevTupR0WPysB3jqrEBnZRNjjS7cWEhneChg/DBI3e56rJThnd7rjWch2oIF45e86cTcmkQqj
7/zSAc/XEeAbT58uoYZlW3ra3qpMcYdOnXddZsDI3BlyOGQTEq/6ZvQm6IpOV1HASY4NloBFVte3
mpheqLldNqUGaq+BE4yG57b0yHaHlx4upOj/WJobLOvIujEiqFuuA2JM9RzMKOEeYvKHymL8lYYk
c0Zpu7LaHqxSnKhlkBPOaTNTXFV5kO6SMbgueu/Z9bSfbFvXQ6Y916QYpH66aT08XzJiw95QTswr
95KMMWTnuv3m4USlsG7lK5nWP8qw3vdYRpdTnXsXIWNxSa2PLi1L7zLRHKZDcwbVpgSzJJ0S5F2j
wWsTc0PISkX1qboTFjeaMtma5YUfygUsz78JBeOF3ThHoy7/EoC+IZzuUQgCwr0OdGV/EYqQc33z
U4N05YfFTRpB4HMb6E5U7tbU/a8jDbNaCUIvcmYQFOoekfubLgoORAf9NTKTM9I4Hco0usanvJO+
/xtRHwqOcbqJ3OiyQ+1jQ0l169l0x7GK2BG4QPKnF0zke7LzTgjsmEoUoFS6QfiW2vCcNNmF50Hz
Loq1QbZLXkFzj63yWvd8tlvVsk+RrONLDT1rZZTGTrT+ro68tSklf9i8MHyOIX3RrG08COG8ZgXU
bSws8aW9z6bw0BnFxjYbFJ/2HztEEVblIwX8bNs2+Wqgyt3WV03Q3sSZfjSC7i3Mx7dQEGaku9mq
14MNistdbgZEsdlzjofn/dCAh7p5+ju0+347GfahNcJ4FUz2naBvoRAVL2hYoOOT10WTAUZr5ENh
mxwN/QkkYXyJ2m/r8JtriIcIWKKXMcWakAg6IkHY/VVuuVVmcgE2DlUecFuSJSKLVFmEuAaUOaBb
A6YEz8outcIDHFwWxyQFNIwEc1Y5qY2PzWOXhqSfkCCj9t3gHmUKEgJLIJyv5BoZ6g5kIk0Ey3j2
Sc2A5QPJ3UFd21b3vRNf6qP/RMl9w2n1F1aKA0xA4mqC9M1S0RVR8lvW6RVVmLWn6ceoFUyLhLMz
sBHh2xSg/ScfFKADshxkDhrY4VeHLBkHqMZeo+EhmdvYMoGg+dfCqY+ejc58kPrdDIbMk2al1DMe
g6MVoWuGe+XY96LWHkUiF1MwHkYjWVucl8AwUxYsE/jczjPkByo8aXyNa4Exg4XDM9FedruYvZ9X
tWv4coshiA9N3760krqk6O9Kf/b2ohFC5YOiYlh0wnqxKv427oBVHTz6TFpCVg9qFHeRQy5dFQZb
MZ8BIa1NxrhDkb3P4RWy2t756fgKAXlPFXHTAfUOSdhsrBImndyhL1qgeNzqtbEYEk6EXXomY+1f
6/a02zmzuEz0Okj+T9EnjnLg7wrd3yetWW2zySk3zTTC8bVmDKgX1o9yQLiASiVcZW3MkUvMJTS/
C1dSeH9imz4YuSz4QBJEoeBzojO957m3/P4H4jn6/zBpjwI+foiT1rc/TRHdAmXvvUjUj9Yg+kdl
EVxMGUD1IJLJDvuv0qL5kg7RuHR/5+Aw56QDDPsmalwnkUh8RhO+qlBrBBXZ0miT9CDBvS1VXJ9R
E5zKVIBkobxBEAmERgeScSJnqvvEaWr89vsYhTzDLSzESoIz9qlZxvm4cCNpgI7Xx94+fN/cP1Vx
nF75pLkflGaJqpT9bRcrk4piGl5kXRNtCetUd71HQQ0gjLOFlp2vVRaGq+8v/9WNc+5CM2ZjLgOV
wPt/J6NIYA5XTVmZexGW6c42WVvNfP7c+6j5Uds6ngmwO2cG1amiYL5nAxAYTDCX/IxTmZw7JVns
1IOJ9NPMLzUApY/WiIfIawzz5fv7+zx+uRSKUZRwJLRzrY/3VwN3UV2tzL2sneGWP2Yvc28ghZSC
xz6K4Rl8f71T8c98aw4CLlY43ZZoWz9eb0JBaqRkWJN9AYUJhpSDQjKG3JufudBX44YHaMwhzth4
rJMRm9PRUFEVCDp3WrEIUn24LVGWLqzR8m6BbWbrdIZnO9Ksd3bsNGeG7Rf3qetgbISFb4Xhc3J5
bUokwZaUIhHEcDom2muALedLenjfP9AvBiiUNstFzGXq8FaMjw80j5Ef8w6tfWBGaDJQgObFzihK
UnWLzI7XkdZyEMVA0jTL76/8xS0yr1KG81BzzRPDxytPkwWJinR2XqVFo3Lw0+y30VnZ63+/jIsM
euYgoP1zTmZYI6gaO6hrc5/AYRmBVRjVSNkJHdKZ+/n8KUhXCpS/tu2Zhi7nr/Ldp+5CnZJOYYDZ
qm3gQwFYbLJhuCjb2FwnoGx0Bz1dfX93X110FvTYqKthEZ7GQCKsdCnQFfQDbaO6SLF4PKShS+uc
4iJSk74xxJkrnk4uqDFR3jpwYpjNJHLrj7dppZSr+j5kH8l5EpAttgWS+8KDY1TOmbH5CWJ1eq2T
2VPZWuID00gPMRKhu94MoqvUmN03EEdhqkW0VQFA4p1TnNFwuOUWdgBVj+EV3mHi5b9/1l8AUZgJ
UHaTYw/Z0ztVHmJ/t6aRItU+GXzc5ykWC4qY5aqCFzgsDDax114yTdccrh1Slgi64VDexo82AJib
wAW3feYXfRLOfXwXp2ObQFygrmbj7dsSLcuRQ7MkCwsNdgoinMrtMspd/7bihFIvEe1Yd98/kK8u
jxZbh84EHYb5+ONQMFotQUTmOEDVskszWnm8HpIg5yYEHS7paFcjJfdzr+F0yM+DwmA5xWEPPQlf
wcerenFp5aow2bV2jsbxi1gQfVG00pqbjLK4iPMBxOX3d/r5mp4ugBEw6uc9zKkWtCtS25tcC0N+
07q3hDU6G10xwEIPv3LVyOZMbu7p3PjvHvHb23AAmIlOlznhjZSH9NkZTl/vz4C2I6QhVp9Lkf3q
Wza4MzxGTCKmOJXSkp7qZiIf2Cg4hXO00X9Qk+q0DgxxwmrxH2fIf3f17nInSkcjCjSCG6Jkz0Zi
0hcJapSL3pQIuUrCKKoQ3dL3r+2rx2gxVpArCx0N7/zf303J5uC7lc80cail1f9uFSHjnG7nNvD3
1zldRG1if00MJwbhd2hIvZN5yqyU3UaKmOOoI0vnSo0Rzy5TU31J+7fbSBIcaW3S2DuzS/h8XRdj
G3fHEP93/Y/3pzyCuxuOWwc1kzOd2ioOlMhqtgvDL5roahnZfnqGsvPVmAENxb4E3ogLZO/jNV2X
ylyGKgXgCFU7ZNdqQTc3uEKY4p15fV/dHpp9JCTi30cw/5R3ry8COD15mB4PSZp3AUD9BkqqUlnT
gstujV+9N7UG1t2Q7Jr//EIhXvE2MWF4yEVPFrk2m/LaZSHZY0DHy192962OsVbQXN56seVw3rbO
aHO/mGIEJyN4dxLchilPPg6UKmmlFSEkTC1pbnrSA3VI2nb507Vwk5dlWJ75Gj+9SFxSgDj/MUbQ
Xp+C/FDBced2Wuwp8spdlFfNwQsMVAua1j5+/zjNTx/ifC1oyR6qGJ6pe/I8EW4moU1+xX6kKOZv
Estppm1puT1a1YKKNmykaaJSVLqdeorc+vfQjom3rBwS0Zn4LGRRWebYAS7gSaDljHJy3nzWuduR
/qq9JbwPobZtZuM9haPkLhNBlv1yTFcbr3UrrTvEoZ2XLeVYxhqH+YTEr0zOlAGPRfS1xs1/1BWI
iC3LZrLsEKmmmFPJ/VpUhha9BGXaZ6vvH8qnF86jYGvvgN7jazJPWZX+xN4MAqjcq34q0Ed00dHw
KL4DwCe6QENm9/319K9eAsnknPolnGjqFx8/p16wgOS1MvYDm8Xpmn2iNx470mwgppZyfO3yqQae
paZkE8sex7aWExVFCEGs11c1Qgi1kBP5o1scLV6KCLzX77//iZ8+eB7Ju1/47w7effCwlicNNh/d
0EYbf1ku7s9AVE9aVoerEfb4MqhG78wc+tVnwKwtkWMKeEPWyRpYEe7stiUppU0SxNupyusXUWra
oTT94r/OZ5gpOE4Kts5sIziQfHwBIm4GO2VHtpdQbTZ65d+bSZ08EeyXQWZvko3Zk9Tw/SP94vZs
Qzdgpf+/Rejk9tKmDPIwbP19KLrqQPkWEsxQetdpHNhnBvSn7SC39+5S/yaBd2+vrC1hNw1VZt9v
lFgTq1X3e5182+coHxIczzlSC1zaSsoNjlW7PXOr8/h9X0uzuT5nWGxrDgTYT4ayNMM1SbrGtLfR
E+86nEOHRIlkF8bek2HVcpfGalo7zAALu2UN+e8P2oS17fADqHO4Jw96Fs1pgoC9vR2j0pDFICiW
D+FlEFTnvuSvHjTCfEohszXwkzOJjBiiliSS09jmsWbszZe1AkmhpR3h6r2cBWlpzaZOo8n1P9zl
jBWm1MOzPj20U6b13FDU0aGEGbC0O85hTiaK+5F0mXNexC/mKzy0VECkwT/ZoX78XJJGn/jek3Y/
JpJKOSU6k/gzEkCcM1saY15+Po2cd1c6WXu9SPmqgWW2LxsLYZ7QqvYoZjfbsotnQXIAmzu4GvSm
fLMjV+HJFXWbYVzsm2OKWxTst2O39IwJvPF3LUhUusBxoN053jC+4YqdtGOLsAQ+bx3adBaF0G7q
xOlfzrwd44sb4TsXc5VMUt89uZFEBmUYAizfFw1S3Svg8vmtX5GAs9B6GvSEHXtyvKlFGmZHzrjm
U6qBMDkKG5D2Kml7B6GXiXJ7KSg5pLQ3GjfbDjQWjIu4V9MxNCVGGq8c1SWKYY2QO9IMXFg2ohxf
WlV2FyxcKfh2mZdvgekgrbVFlqwjGSAzb/3oR16wlhLUFphkCyVG7C1jfFHhsTAGHx5EUDNktczO
iAujAneplU5pYP5pyr9OnNgvrEUZwBJ0TA8d6m5zKZKMMGPLDnO5yryqhqGurJGVAijR+FjKTv+h
jXmc72I8zC7+Dj1JMfK1ojszuX+uDjD9OJwxqLvCnsTu/nG49s3s/Q4Lf2/RUtxUFNYhm+Ny3/ZA
55d8SvSS+vrGtSt5aHVvTtlT4a0eqGYT0yo5s9p/NRlScgJ26EI2o8fw8dcgblFA7r1h32gT1ORD
KOJ0q8auWJLHRhz4FPerKiK4RTRVdcb1/8XOZs6gsLBXMBMb9slGQ+p5VqPbc/f0y9QRvEa+i4bm
1ovJpfJUH++/H/VfXI7aM7g81wBgzFH24606VklclZH6e2Gk3V88o80raH7/3k3b4NIZ0Zivv7/g
F2uqxCjIjc2UPorDHy+oda4ThzpoGU8B8yHUsaS4GPkP0k3iM1PTV5diXFHo9gTWq3+Uh3dramz6
mlF6ZMAnZTHgIu4IITUbY6vcwTyzfH+x+aKISN2SejeUzNNiQM+ZNWvrPD0AXsS9m3hdUK2mZJYV
sB+ioNUOSXBNwIrRnLnyF6wK3h0L2gwxp7h2WjoN07LUw7IZ91AP24PbjSYmOz0hS3fyNriGnEut
B6AEyACTsRkOjxmlvsfvX+rnUUT51rIZrtRDUIeeHFHGGDkhs7O1L0Cc1Ry9ZjuLEuC2gWUMXQbT
CTDe5n+4KP5d0yQYfd6EfhxJRWqCw4uGdm9qrsubbcufVmnGT4Oq4x1pbPWZDfY8B31c6CS1ApeC
O9Vi1A7zGHg3nNqyasm9wgSnMp1TRuIEeXfIHK34adYtCBmPPF0QsmPiPkjcsMWZ3cPngi4WCo9d
kiHYCZMJMA/3d9dHC4LOOmnjQ+8Vt4zmbli1BlobKCS9YW40zc/7pW8kNJKFltxrMaFblHi1+lYU
57ICvjgPffwxJw8jlYgCxjEODxWN/6PdecPOQvK6qXMz/jEMCuFomc5s+wHXklVb67RKashyVbUI
gPLswy6Qm3wO1P5+UHz+5plWHMpr+K5nJPs8Ut89pIjaw3yGo8KeG/GyhpGYLzPKjc1irOL/PsFw
JMcMrGO+dj0hTlat3LK7KG90a1cNwoqWWK9jf+VbAXgcZm+tODNXf55knBlXMNusGYDe6f5x1CV8
QTKZDg7veqs7JSd9IsO0BnxPlY3jNk+1cyvz5+fpED/EnpVFyaaoc7I+WIUQuefX3r5U+Jhjs4bU
WBNZTcUwePj+1X2eRGCCwEtBc8e+lcP9x1enE7ddJCpiIrP88A9bqW7JcRZvXBO7V7zxc0Pl8/dM
rprJ8g6ilTFzuufQMVRiZ0TcYwkRrLywdfZuVKScQdDFxEbU/4kh4q8zwYbtv94pknndICwdQC+F
spOHShYmVnhi5fcutO1wmUcN4RepYMZem1Gf/Q2o2Z1jGn1+ui71ODowFE2YP053t37bFrkWUPk3
CIQ5hCZgkkU8urDg+iG+h3tpn8ug+GJTRzACygU+QwABQD0+vlAZ91rmE/q5x1kJ09l1cb0ogeS2
cFcIzqs7GXjJzzzth41K3eRKa+zwoat1sdWc2r35/pl/ivliOuCJozzlt9AFESfLhemSXJsMRrLX
6paQWbSXY7FFsdEiSq4t0s5Q4ntIiMrBABVkaw/E6YCv96lWXvdhIjgYkvIVYVUxmjPly88fGbsv
MNSUoRn60p1PJu8mLY1gd7zXgbbTmx7fjG/49msErBIL/KSX5wgkX11txn8ACgYhQ0Hl49VqTK8A
95G5IrmMyOEh7zXWyCdVnllvv3/op5+YJVkyHQY7IBCbM7f58VLWJP04KH25hzhZbzKp1ccBD9NK
z0DXoegNLqOxULNcqvmvDBDwG9zajJNCMeNZp10nLag6YjIHZ19mU3uHKZA9kDR8eo+BmDhOZA1K
7GUW5tYViqWoP1Mgnj/h95sFLg9In1FGl94yjX/g5Hev1Orz0QpHSYN+KpDKef7LVKb2L3vUrgHN
oxJwarGJ3a48FP5ZDvfpGz69+Mm6VKmR+NHYRhjVhyP0OK3jEpwAiYxsByQ7Z+7189QCdoSKkPzX
BoP78vEtY5aMyyEX2EinjNj1oU3tm4ph24+V/IGCHvfo98PqqwuS2/OvEAvs+l9J4t3DVZwPpRs7
pAYJDeSzBcncn8NHpr8GcXjtOjes8MxZ4vNI5n3ygZIFRvUIhtbHe/StMIDQgNGuJfrpNoLzjKEg
7ekXTTUBhhtnKNQ9ccPA+acAMsP/cHn2fPT26GuyFJ9MXm4gtcyqYnvfGHED1XzKOBZntuGayxiF
wx3IlQwSXRtow1qFg3Fm8vxqQIF4IWGWfSebj5MpA2KpUumIk9zSuu5nIEU04vVFiY84vpza1fev
93SfMw9f22G9mLtX1HpPqoFhrI+B7Q72vkaduuttvNNZHBG0HQhrXYTDc5mcBcnMD/D0e7Ud+quz
ooaD98kYJr4uMwLl23M3l738UGlo87ssm5L1f7+5GTmls/T/mxQ/DiRy2QNfllzIVh1K7pycywXZ
G8F1nyVY4IdKfxj1Knn5/qpfTUfUzb15MzdHEMwv+N0XU4/EaGWdYEbooifKGZSBMvKrbZoUK72v
yoda5dGqL4p2GVW5c+aFMu/O7+zk+RoQvSTLG4svE8XHHxDXrHADUlOsQKbaIDhud13HnjkSWfzb
a5nFSY5uExsDejU+aHqQ3ebUEA9ObrtYRtzZ+mR1lgbAafK3HXniaGhNBO5h7iQXsWznHmeESN5s
IC4hOhcXo+NVL21swDCs/PQpqSP7UiiKZk4EvzuT+LMcsAkLYxDDMa17vPFijMcnrQMeshykbyGP
K/qkZAe3cHLQzAgyeGdW7uYWlbcq6SEba82PWILTXESl627A3fwfR+exJCezBtEnIgJvtg3tzXi7
IeYfSVC4whfU09/Td6kImVE3VH0m86SRpMb8n6n79TGrU0mcfQMKaNP4jR3uNAhiEC4Y8qbNOIeA
o1urEwt4Y2wPO0K0MRS1HdiZw4TtkTSkORrqTemSBb0ZKBbh56MabDedyJazXXoKOCxZdYd+Wut8
0zelgIQLyHnbkv03bRpp+B+axSTWD2v1LvnCTjp2qnTlz2UGrOwMGu6LrhfC7Ie+n9fEtzFLR2PJ
KDZXqtrVRYjjr8hVdotmwo8hmORDse88aEQI8wt9wx1tYJRW5UV3y+Lvq2xxUXNPKTZbdxrEDw7f
7kU0a41HaiZMXS45H2MeeP3bPKdi2IRzRMa04KXDE6zt+nXGKQnvJwRrBzs6JY+tGH8LIycjshdj
/b4Y1XjTHvHO9VxXD0FZrt0GgpD5x1rK/KGcPfkTuIP7lDVAli/rFNhHTzqc1tNsCJwa0Ol9K8uR
e/fQa3SFGaTkIdqUaWfsXFyu75ZNBy+YPEy8pEu1tYO789GeAbt7Mgq2XhpF6dYN2+Z54REB+Z5j
DE/EZGkgHg6+KaTknREeMO7W3/YK+yIdJO4QT2NMwrO00Z3jfgwIQ49d6acPEq8YvI+ccKRFBHhd
Z8kb6uIT2zeNH/7munQfgypgqFynY/AyjIxHc3cy8HfewQGALu65oEXKYNmM8GCDskkFSMzAzg8q
aos78NUTv5w7tb33hjWPbtBWK6xmRq/73UisOX4R1ymOwoyavzxXzhPYiPIhUCWYTKcqAJhIWZL7
VSzup8OgkhT5ocj0Rnqpy9sDK/5IuTfiQhnUPbIPSqd29nCRm3c/ExNxme0kdqRuhTaQ4gzuUO70
wY80SAcQazs/uWsafWOQdH+bsERrbnU4kwwXGxYMhXrGGuOZUPpcCO8Rr8ZmUuiBecj6v3ZFnBnZ
OeBJgXC69ankuf+w7GE+MMsRNyONyqcizBGlLxD9d4tpyK9SpC5zKt94EoUPLmdYpXUJI8TOo1X2
WwM/785qWbqLIWqTaKDWTCj61DPETmpIaSGGHkLquQcT59CT0pPfYxtaxQrXudVnPP8AcGqc0E/D
YInYhnySRJOJ+WvgqyLjulAmqCkb0OtlYb/4gRyXxIBiqu3htIR++VkVhdFsQndYj7TA68aZouiU
NnegQI7hy+7gRcftwtl4ykRj7UOcPac8KOH8A0zdh0L0WwdnEI5iMjTazlPtpmE5tIc3gAvJcutf
azCVdSIxMPqbMcjYdGZZTZja7OjZxJ23q2evjja29Epvw6U1f0j0yigfiIqMmvEv+RZ2YmHa+K8Y
V4K4TFFGRyrQEBtS6idGZ0qMQ+b3YockDuQYnd61rZzzXRnNhsMjQwEY9MGyhHx3fFBFTmoVT8gb
ukPYllBeGzbqm9X3QZb0EXD6XcuLlTCtcHMSMho4EmFRJ1WejR9elAX72YE40WQ2sign7zaCE/PS
8HAmsm29A27b/sj+hgJ1SF0fgJFaixd3MLIjIqVhK9f5oFFEXPJqTg8ASjpGe82UnfFYhhwJwq33
tl8Qqti5Dj6kqRI3MU32A+zI7kkuc3EWwVBtwIa027p3qYOnjNVpCEFHAu7cCHvGM++0kPvTFRu4
ly1YWUjAM7DzYOJM1h5FpPD8JhbB3O7mMlUv4aCjl7RtnKcW2OeFo5GRPbaeAwH0/LJZ0l8jJ8SV
jBRzT5ScujLBr9HXLdCryqXTe8jx3k+59pxIXdGqWIxme+Sina/3iKeNabfmdhDuHEfaFN9WNQWv
KPRSVMyOaxzWPLRvNfiG2KoU/xtn8jjyMJ+zg4os47l2AUPV0WJeGn8ckDJqviZrhqdeCXngTg52
hump12wyrVMhC/971jKyHxhdz8EpyLvmz7oM5n6EoXCvKs3smTjuaE+K7nJcYUcecEPB9y5yKHF2
uu8K2v0NNIJ6a9dgs6LUD1/WBWhXzFtLhsuCBW5DqDulTjrk0V+YQPqkTA/PZyCbnQ3a+ltX0WTH
o7KMZEr7IYFbkr4FQs04hvzOj7aq73jR+AM5zjaZRj+lGGH5UqmrY2FLOwZdY30WGXiSie/GjUtV
Y1EnUw+qk85vegQ/RWA0oR69BT1bYlRBdruuJfcf2gIwBr4g5Uz7+Lui7oPkvykJciHJUPGtd4xJ
xGjqLHVwqfYIOkbh9vses+smWAP1q23q41z4wd+2CswklJF4yc3Ss2O8aRoHp7waQ0ldkXpNiGtf
DfbOaOrokXremjarMzZ4hMdg364V5rg1ZQqiSBfH/OXzQWFDLl4nKAhkMqyZ/2Tmw1Am2pw1WDXi
SC4sBAwsy/zexAjr5Z8wyS4o6Uc2oVP8K2mVoOVk+s1qcPFtlB0YMdKFbBMya8MP6DF1m6z0fTY7
f05m5CNAN7gTZgtHG8QKSFr9YkluU0//h2HTPNj4sLeaaOUkhNvPWrstQBbJcH5ia5y/WROR152E
+pYVxlsb4FyNvb7od94d2bSocviJyvarDKI17kB3b41gKf8E5QiBtCO++NSTr37SPuY4E5V2bOtQ
jkftlONO4TSJztag1ze7IVgqtlNGKPuQGHX4SFLHwWQbt2wlKCJmwxVui67nOibsdTtoPL9W1gUv
Ksr4HubK6j44orBN+WJKk4ElDYwiOB1kH0VREy8ry4uNkXcuLj6OwE1jGt6zJg74sPqKytFsRihX
beTs8roc8mRgNQTNxK+Dcjt0edUdXfYSJz0CmCbtxf2jcHUeljuELie8AvgKVghCMaLNvIIkdB2y
AiZztXvK3HI9avTgDyGIkBMh8E2SWwzyV9qFhCJTM1PwaxHjQ69P/LTwA6fS6LZwtrHfajk8RTJ8
rsbxvyps05d+HR7r2RbvGGmwZK0aCfxGi6bYq36+B3NNut2qSa47y+ubR5ZFry10wl9s1k5+SIm8
g1pVuZSyKp90EihKW62Ue2tro9yO6wozsykqIhGqMMMeX3oiT5S7aMI1Svhladv7Rrxmi3Olyi+4
TcXbsDjl0ZXW1pzVFSqIkTAFqs91xedvj34JFURz/UG92jtmlyUs8F6zNnsmuvcKLesFXpmNYF2B
w2qNkvtf/ABZO7h2CxB8WJ/RfnAvT5hDCW9NirS/NNiOk7WFf8Pse7x1K1GD4WKOpCs4L4ttJ9RX
7rYZQa004q0KrUeeO9BHs4AeCMlDyYB22/mcWg8GTlA/8d4/LaWL1V84fy1XfQWW8QNmb45tdi+X
aXbvaSjQ5JbCfbdKM2I/UPXPVDbkbbl+SpwQydsPqZ3XceP5AtUGSRZlERZ7Yv0kB2HzLzUUAQyR
9pOe1TskA+vLsYq/Y2o2+zadPw3H/0cjC8AnKkhrkkfSz/1jR4zN1pH5VRVqPixuuzHk+O4pZ94P
YvmpyhC/qXIe3Tkqg43vkGMPc0B3x9rAw744ixVzvnDIhM0mmJx9Fc0H0DjF1srEnKz18usW4yuF
0Qul3GM3ZsRWkdqsga4f5qE4+zr4oiA7Uy7AZGO9v08jJ0gg7xiJ1TreFWANvvFaFJBTcJNnQw6o
STrwKdv15pPXRIPj7Ywpv4Xd8lIo0OihXcFGrX493aD2g6KehEbRwR2g6zPLMOfyg2+jlv7LFEEJ
zhCLNlyNQ+FbH+3k3Zyh3StB2IyO+Mq6gArdWxZ9GAQKXFX6n/S0PzovvlOP1E+r6vYal/ejMiBe
ADlQh1KV5V6567WYZrJB2qZMJJZtviUYORpEtTVRd4muJu7El+9mCrBugWyHbBSnppu/hBayBej1
3ga3f3PqcNskZmeZWE4HvTFC6V8CkIr8XnM3+lZ0Cs25P1uNbVGsmw61njxnwJKlG55mbDpnBD9U
nTkgJ2PM3BPKJvkfi6v0BTq/AWagKg/MTqLtktXfjUE0l8UBLGeVPTZhAFa2aLdBDayXRgb3UqGa
WJtp9DgMDXw2gzZIJspu/t1hhh7cDviZd5+G+u38sQB3MuSnyQ4fAKIAVlnqSy450NQIXKJGFbi9
m6Zjljt3BpzxGuqZ65WZ4JnF7WkY1G1wm6/RysbNaM/dNjW5uNNgLT8MlZbvfU5KQBeEb66T0lSm
+Wumst/SrX8Glo7x2vNP0Zo+1Z5+VvbA9IbYob62iMNpuks2BXI7tk19SB3wYmFNoFiUsTzwC5Mf
MYhgAbL/oBB3n7quBB68hM8p0RrUPMMHWe/pfhx0+9BpCE+ZIv9tzMBNWvq7ru7AI+X8DVYB9a1a
yTUIwyvImOCwGO0bI3zat6bo91IO7g6QuogzH4vzaGo3XtPwo8sctRnQSXLDep8qJBRIjS3yJtcl
ACkD4mTluRWnUNA2aG63UugHRQRKsQZnitDEGaKnkQRFxgrln5bnFbRXsXfnqd9QYRLb0afmzraG
/kFYi3yoLa56QGPFMWrb+RDQeuzSqRkfHL+tMTIri0RpCbrZt6Y/TU81tUR3eJmfRtXWN8RxGQpc
xWudffc1BetIFYWxb69rKCtRIx4Liec87QtC7rT18f9MqW4MnM1gtOuBIdReldaHrAVy/mI8WpBN
wNAcSxt2CJGvcakN4GgjLAp5//Ky/KmtKWfzwi92ULKqva+cn0KMT8bYAxPLymdCaus/Rtn9aRUf
aZ9n4CnHtkj6iBveDwpi1BrvaU2bbW7qN6PTFeqPYt9WPJhGW28N6fKL7GsmerobNLRCUOiMCTRE
YIc4JARWMwl8Iw56Qd8ACgwusReRIEdtQszhqc27vdHV7/7oPwA2e7yLX4OACoF5zT/iU1hPuWAV
D2Ke30MjOOOU1xtPVefej45GvtwAvfIPrul/beGcgpqn11kxWWH4ardGJl5XQnbmAdJcPqMlC0zY
ubAh9yCiqRwnssfG9kpYrzwoK3+feN5BN3GIOoNIqsE42WHnJWhEX2RoPDbSO2iPkECf3MRO1q9l
MRDTzjMCTTgFp4o2rYs+Q2NOFnOOKIO9b5mWj+xz9mQT7gN/ea9EelrUfOXs+k/NVkKBfmK/eeoL
/9wF6gNwygzoCkJVmCZuqJ+RFx2gzi6xe4/nEKyVROZ5vEnBuVb1e+moa2WijteVOM+u+0h0x68d
dOTXLMMep6HY9V1xDZBmWl57cm35j5GWjIeqVLc8GC52rv+ZQg2J4VAyr2l7s53yX03MDv+5V6sC
0IBYJ9/jIS+SQBCikt+f2z7S59bAINS3fK6uW55l1H5M9mjEY3Tf+opvJsaQtEIS3+ttm3mChc19
h+K63zIPTLR62ZVF8dXvgHLBsXwG+k2di5Y8FczugtlI/Nk4V4KxCwqu+yRH7qIg+2/EP8Buc4Ve
EE6XUTKicdA0TkjZ4OJEiU2iepKr6jkbOYV8UV1yCwwnYMWbDPqDO/OJi+FoeyOtRv1Zj+HTUKXX
Oe3e9Z3Q4PbycWV4WRrpGZr2I6ahK5lep0CF7+QcvHZDdUNS+yi8+W1aLaBc4F78ieGO6IoPCTkB
ZPUH2J932iiTcsGV50joP3r1TsViK16x8md08qdyinZ6zhvS7NKtF3bv6P/vw4GjsnzUjxNhIiAp
V5X2pxFzA8Gk7ynjA5b7d1yrt6/M9pn8NhY0tjwykPvpW7r/PDf/cge/+lZ5zSfYy4WTE9xmcC3Z
9vtUE5KWF/8NsxqwSMISNRabyDKmXV2XfgO7AnoI6StmOuKQHuH9sbvmFev2FtfSW04fEMImJuQT
cGiTtpwp+RDFg3e3KkxudRnM/JC1UKec9GxnlhEHzfIw2OF3atbyzHXcfIVlekkBs1uE6VHoU8Yo
zuwAoglA3bdJGDctiAPv4MC9EybfHdOQYoD8s+08zAHXEBVDlpYxy/X0bNFkcQVk47m15ZuojeCg
mjnijqzg03LcYAlV26DvTtk6fpaG/QIK61WCPoE9nPMe4bi/U2m+6plcxzUokf7Ur2JVR7vVw6ME
hb5fsnBn5P7DKCCw+Uu0ixSPiWWOy653mTRERrsLM/PDpxjy+alIDSCz0x+f8i6iOxLWuqsn53M0
minB3G1v0lBQaAWiipUNlGNqe7j7FgBmg6Ct5xlWohdhOSFHe97lyn13ZchNKXmY5qi9pAG5rmoy
aSHgiMUBRxhDtOxiLkhpabNjT3Rj4gftX+YyNq5P79w7y7mf53uQ6hFq2ZTISS+PRSPXzz7wjD1D
2g7kjkFCmJH1ENvTnQqAH/H8ASLp1+Zx1sZTlkr9nfchlDjhVYfMC5aeXlYZDnDULH9oU+kmUL1K
ZiRl+0Loonicl4ihHsHNEdwiE/hPvrYp9KXa2zVFLa+EavkkX9n6FdZKgXa4ibb+6pL6NZj2m4ME
MVn9TEYMf+0qdlpSxYJ1+q/Ny+Zqu7C6xghGmoW92R3S54zjy1xyAdaO96wbQoYT4FP1dcim7BX/
aE0Jve5o2p5U1QBFKpaEYdqOTuMWVsrf+q5s9iYPcZy5EFFCImo91MxHXQTM3RjLJsJp530xpJjj
7T9MAfEpGd4ayzK970wr8hbdpX29z+RiV2nQgrbqkRg3tyiriG5LwfwjBzq56XimzQbg1JpPgH7L
bTtmZ7lYX/OQPpVtymxVlQeryD8W4smIqUlZYEDkQ4Zm3EpGi4nX+9+F1z75S/lQ2NrbYeznmL5X
Q615ZfzCgsGlN+kZ6q8/VlN8GI5FqGBhPwKFeBgZcyReZ50wvF3Yk4pNH6qvtmUW1kzGdS15ues1
NKH1559FH2rEUuu2lOvFZJK5yet15tm2P2vDv0l33DldemOjekp777nTCqzXdOBsWA7QBoZ9P0Pp
GVcWKRtHplY8yxRm2gQMfBEuQ5rMBrFczeveIXyUeYr1X1D1Lz1RG1bRM9zuS3BEeZ0YtLh9bbxS
KP9b7fGtQaoO8w2+DukAcV05D16md95a4lmd9ia5AIFdkRqwpJeQIaxjrDd61G/CAFiZ2Wn31Dd+
GVu25IZ2nmuG2onu6uiahdOeHe3FZaKCnIZMus5cwCc5/GdbrmZbpFun7F56aW7J2Sk27MyOleEz
lZAB6STq71oHt7QmFxgd/NTb0DjXtTstU+2y8vGNc6YaejOKHSfpMWzEk6zh0aATv+jKLB47JM68
4P73NNfmJ6FSnMuZ4zyLcWZX1wKjWoQYbrg8TfBZ6fJBvUVEgznxN3ktORV9g6Z+NImUW0kgloNp
7EwGr0Rm8sUVJTjZmrzSoKCtrCGix2DefhkocbaTa743ffWMwJFaurAKpt3ZRy40p582btz6OeAp
UGYhju9dGoL6ZY7EuEYX+9Xmrtj0lus/LJMa3rLpXiT3xpjMDEL5nhls41YZ4OdTKuQjoPyAkUaS
5qm7h299Mae2Skq9zI/Kng3KC0LqzNkzvgj0iGJlwTelEsr2vobWWVmVefLc2doRZ1Z8jt6ir5UR
VafpzvJtXAYoXeA0lGYLiOSJeAyHDcZV0g2/2B181YqyfGvZNLDoiqtoO0yd96NBmm7hSuuE6ec7
kQf/Cu7iDns9F0RlJgIL2rYINN9txUVlBDgFYX9mW4kujKbQJ3GhLL9ZRbAKr4mn3kTt4B3MUMGI
Ch3aqQ5fibeyqAMaz+HdNi8Cidw2HcqAa9F4n3OwW7XMxeskF+PFn3oSAkIomwg5zF1nKlZo2EPj
KhuobCaGjihRa/SSPvTWkm341i3De/fbEG6wUmw5fWU8FpUXfmZzORzmzCvg3TBbnoR09l3azwk4
t68xGmDyFUzGvI4vJRuRvQ7oJG/eEnhxXsGVQvnDBTazsl0C8zedy3xX9gjwOt8cmVSztV795t22
VwC5Ji4YTPhMTXPtpDvWzueBYXq5IRWrAuSfERfbDMV8dUlg2ALDI32xdhxEbJzbWWrXJEeP9R6s
4F/csATpVTMdnu8x+ycF7zHPPDoIP/saTTd4qNlybyx2Vcw7CCLAzwJkTk97w0w/fcfQOzXPh5lx
DTs247X3CI/u7RUKNHqMd8jCGHkIJxaXAuYlWY8NZYw6S2s45VURJh1hT6PhXXxdg852QeG7AMIt
lYsNmK+HoPaJ6WhuVsNf7bPV9Ytia0/NtuJ03ilid2PSt5lmiEgnoSlPqq3JeTXnsy7tJm74dwml
aTc+lLB1XGuY2ABtxsFxsFXNWWJHmkdSOZQ/I7sUf5k+2VrMm7CN/tN6Trre+9V+/l7actkG/nyF
vHDpU9jAUmqyadQfMThwXcflvFrlCEftrux2BOyhOjtyy4D/ZbG8yV0GY11+n7RUF+mkV8+TR6OD
Nr0UDDqNhaXI6pNgUbnntIUswYnxVAOa672GJ9pj0D7O8LMp6QdcYHh4qdUHqziW7jAQRJ4v1P1u
v2vgdXKoL0/MNLtfm7wFYYLgFSOpx04//u0sttJ87LjO/5gdvLdoOJAGs8tH6v9Iu1epWhrI+jnH
KMHsgdxia7S3pbhTZatnyosXzy8RGrScoj1kR0fzs5lVheOvVvGk+gudXfDpqjTgjAErXVnUtiKo
7kkicM56hY629AEgqoEMZNk+AWl/rIDiuUH72rQM/dLogDD/HqI7UtB0twnxG7C55liM/keaelvX
nPcmKR+xpMeIddCTztPUn8Jy/pilOhpERmMyIK8GYQQSihBOLNPpITAIRCreGWkc01KYbG7kIztH
a9MV3be1TLfKL7cBwbfa7P9DX+/u+ikINhxqeyejT6qGhkhfQyI9yCFut3iaN1gEdVyT4VPw4F8z
SostkSpiM/lATvuhP1eh/NC5O28Dl4bkvp9o6vaxVsZ+5cdEXnlPFRiA1k7PnTGDbqwZnWTWO2CO
F68qnhFxPXZF/c9YGMmkPUC1QTDdL8dLEVKlReLOIAzwkrkmlurmjuvLm+YHV8mxsZvwAPtv66RB
v21Cq9rW/vDt9M4PKh+eScCdaEsaE7CwzDa4tY9dB9K+qVjKzhmfbkZTOoTjsQZCbfehjGsVLXGv
oY2oDG59Rnqubt0k0IprylHjYZjpR31veR85czJFTLJFuwv3uLsMiz5ZZFC3VvFKkGmM6veY8Qpa
XbRrh9LlN7FV4nfvnN690tJKpDXQNJdeM0SXZPaYEHxr+dP71qV0qsvaaxvNtxQJNv5jO4d4B/Mn
ASSSandXzQ79PUsiTC+IeGlyY9tvQYlWD0PBL6ga/842MbZMUowKyyx7Szo32Z8kUyWUcVu93j8f
z3kQQjzUzP85vXDGZN7BCJsfstvO9ALMDkjamPr2GrGyg7yZYjZbfrpufmjqcN+BKJ+M5ZUR138w
8n+CtX7o7h0gq9L9EDgYbe6zLy9602o+2o19CpvgxNH6065OHpM1fEOD+5A2vnXXHOlkCrOPbDIY
iEx3aZFzHn0SdyXybExMv1U6fESOddcp97RglPeVmK45/2+1cDrp3mYrNi4mbMfxs0cfKMPpX5mx
Hq+mXt5WuP9bsL9sjKEDqzq/Q1a7p9xDqZL3xlZbpCxn+Fp81T/aqFsuq2wfojGrH4K5/+hKcsdA
XE+kAEzHnAVLZISPjqYfW33UGVl6NhEx2Jn6awponLpU16j0dn27HAK/xhQviaQW/lNuj+S6UNLm
Uf5ud/1OGwpwZ5N7W1VHJNSMoT413vzDeovZAoEyYrY+o5xAMx2u3b4bWTGRJ7C+8o4AqA2N5z6b
KL1Jc+GlYsPnTL+tzHbq/lC3iJC8tXnDZ/bdCLvb9oUD7mywu5ihrr9bA9pof2jfTH/6Zw7t+yDK
HQzSOwopuC61es+z4COQBYoNn7H+asBAp4OkO+aD58OjPXbOXceViNL6YYUkSRnQfGGWj+LZLZ/R
ZDzaqfknCtYbNoBrH7QY3oLw3XBRxDqas7MxELZ4qkNakr5hAOfbHcMXc6bktNHF83xH0WfENPUW
0Aywo4+o2YtXr/Uv4dLZDOh6AZEBNZdgmTeO69/B6y8oMv92vj1t6qEGCEHODIm/mEm9eY8J4Gx2
Gd8lCh3I7ZP143vy2y+oi4YQwUJP2vzGd50ka9kaoUSfkoomwB3V0e/4+Z1F4tdbP6bO+nHpor3A
RH9RmrTCwvouaytpfbeNmdd8OTMvhMSbvGl7juPSqJqtYRZ50klLbfKZoSuXzpnI0ZPlDkdLM7cZ
qvY4yO4P0Q6PQcOesTemw1J2Uby4Ub1Fv/+3cBnLV/O9HgB0zrG8MqwGbzBU7sns8p0YDQ47e9mw
1n0RqwdiqPvCkAv2l51aTsQVqQZIh1LC1jeoNIeY7ffIoiUQ7MEpKlapfoxI3uj6vi05/dpG9hmS
TxQPEYEOBpTyXdexhfWLu8s3mPauaL6rHOGPQCYTTYqezUWPBm+d5LP87Hto+tfJ7vbI/E9+z4Mq
YVtQSmDur3LvKge958LvY7TwfRz205XhzHs1ef/8aD755RrXWf1vtNAGrmVhxZSOSVeExyjXZhzR
Mjaj9zWJasucxDpVzvLjsanYFnl/QEx05SViPCby5xFyyh0IfKRPuma5/ydcxfsS4R5KyfsJJ+Nn
1GqEw0qwdeMfUskihLZ0TKS/EB2Wb6G1ErGUDtCDSTEO81MVrJB514wswojbnAEMZFjG33NWfNNd
nJEQHaEQX0Hl60QObE58xirmtL4uKCBEBLzdNHoczhGyjDtg1pwcElQs32LaVxZJS8QKZrZ2Qy8i
9ozZd/T1v1w3h8jKMXZ1DF2yPvjIXPbQjg9ovHVfKytbN4VH7AXj+ueWE5jMe7RPK8vMjRyZL9Qu
bZHBxphxiHm186B5cArzaR3m4UApdXCr4kXZ2XM1ELNicnYcl27dc9//azNeml6QQdi13Y4b5wG0
BuKBaDmlvv0BKfKL+/ceoTzvndX5XlJ5m0X13PR3FstIzEMVeZtoDl+0QzqqLBveJm5S0zTV/6ns
sUWlV5Tlc9WIf9yRpKBV76aA+LSOwQ9Gzr3RYPPr2jxK5KLOBX/NZuSyUxbBZVzT/9nSBEOMOXBd
Waa4LHZj3epv1vH11hc5++mFha/Q9a0aGWMhoPwnxZwmFl85srN7mkAIrYf2nh79mRkKAzdw80in
6T+5ehiwCuZpy0eHUX1fuaTdDPcfeqWvR8dKsBObc2K3kAOZy6PyxRPJByikfBU7IC2z2kS30bMG
M/qPpu05NNP0NqJX2JgMYTazN/9rW/NYMpYKJ+dR2/nVLSYrEXVj742F+Ze1snH00q96CeTBbJCW
BEF5g0NubtzC+ydJk4A/gFEc+A16YLBuEXdyjPGp4/Xk/5SjI147+5KRjWn12XnV+bcdTuB7/IDp
Vufcc5LUW5oGYLsNe750C0qalJPOsTIDid1C8Eo/MMNNmSG50YIWNYylYhldhsWhbaOFU4RkFIO1
xuKqrdLeuieabj1ZnZHGvuedow4C8Mo+seRQbyZxyNbwg1fu5C3VvaL0H+12+CXN49a51oGrKzoE
i5csLdIQgM03IOqa3QaHiSmDfYBdjVgKvWtc96FwJiBPFEog5rbM9O6KFAb5k7/GTTUmfTDNjAC9
Lzst0o3hj8gLpRjiesmY2KwuqSwesNmlYQYwSGYFBs+8M+V77A/MANdsay/9ydLm1pqmV9ZNe2rW
ewQhP3Y7PYgy6BiHV9E1bw39ZHf6qfMyIza7dI9x4LGFGFu4d9Fo7f+2SFkPJXryTa7yt0jnhKsw
ABIdetjcf22AqY2lkx8dbYJuzofj2ACNy931V6c53RZRmUX9HTDyJIBmes5dVhg2Gg01TCequOr/
OZ2A2d6niABI1+JvhknfTS9TV55WYRxGYTw0lvXQa0VRNP+xwepvy/LeETrfs5NRAKdwAKgKubSp
c6YdaELUPxWToYmDidj6R5YLT9WEjmAKwNqVPt8nP1hL9RvTK9zs2o82TbuepLT+9ZYNDihwklDl
e8suv6MRhNvMeoBnpNtIHm8R5Xh2ZHTI70lKghWNswTUsA5w7nt28oajg3jdviwT1bfTOWLrRoli
V2iu7QdjNcBOO9M+c1gcYpvc+bXtJJQb+znMf1ITGvf/ODvP3biRtG0fEQGyivFv525Fy9bY0h/C
lmzmTBbD0X8XtfgAixK64XcXO2sMMFPNik+4QwReh7wCdKL3WrvUE4sepAXt2n1I5rQuKbU9ooE5
rttK7FvKEF1m0Jedgl8+4uC5WfVr22uBrPnOnjR6pxvJtGrBKIPLx9xN4AsTZvwdxPGkQI47CPqf
gerrwxCDdNJ80ziOlmOvzabYopvxJ6/Lu0Svbrw8OXSWfspabgOhzCeBHtVu6Ity18g3znVOtRKj
mDuJTQ+9/vKZvuLWz9wvpWXgVlTLrwkv3Y0YtD8A374KnBSMJLruYxcwfFoaD9qQ3bt9+x+gT3ag
R5xo2gPX3aj/xB33XkmscqgBnHrb348lzpAJs2hjlXRVyvARHKBaBYFKsebJejr52kYr3eh6KDgs
NGVz0MHB78xEPl2kugnyGGX1tK0pWeBluK0mIpogrX87Cpb81E5kXb4Z/Woxudr5VlUc0lpcZxSQ
AMgBNclGrCc1uQb+cW+VA0Q5Z9oiA7hvfKxGq6ogrLBs7k0e1lwS8pRBsadIXK/ivnqKJ2zSmpbq
paaDIhxBa9M1T/aGDw4EtPR169jxukqauYDj9dE2csN113rfQMd7KyMxmk2gp3iZ2IhhIh1iHJKY
zNvzCe3BzmCO4n4rzOinaItdFfOPYFXyaBWgHnzkxuYYKALf4VKNSQt6qy40Smnc6kg7gTjQN3O5
jq2y88fBOTVtXR7IhvAeYXMFcPPAIiBw7ejZXa7xbneifxAYfgKzGcZ92hp7JyRStUQ+W3D2jxBL
H/B+pHPe+nJtKjqcNJHWjRMCvdDkdeUmmH9rhIPGVP4eouRB5dpvrwfRWySwEVy6n7uMELOUxp8S
BEwS9k+93v7q6/QRalC4GsFwTYEO6Mz41Um6uIHwXkDnBRAX8kOo2p2nMbFGOT6rbJKgTnNvF7kz
zdZz6JyDS4Qsz7Iq0t6Vb5RPk1mTNkXFa2S536Qz/KALw+ajm6g6Qudw4Cq39PFZ+ulRYXWxQsfu
pyg8GkhlF7xOoBpW1mD+kUqWB2usflYKG/CpfjKj6jWSOAlgi9YI+2CiFekG4oHEQuwnSmjzO3mA
AEP+P5aPgDdIenz5aEZNQFja69d+i7eX585SAyuytOIYSe0Bj89N2+pqNXoUJV1VvPhj8ksyp1lh
Ai1S/c7W9Ae3sw+w1bBiroZVBil+XdXOwfBiUH3apunoKgGpfI0bHIPiPEYrmcAW3YhyEw3xryjJ
BCLqbnadwlNZNWZCh1QWwNbSiivFJd/1tQwDuRl6rNVGCrI2GvaqKm9xbp6AYRg7Tw1kKpl/l6JW
vpp08ksNhMIIqGyNNM6VV6avPYW3yS++IsgIOMNtkLozTt4QPEVVcWo9ohr6v4izeuMd4u7fqf6s
NfjKu3KIu/XQAs9Qngs9WDVXeqf2xmRQWqmxDHQGGwk2iZnbgByDV2/iXPxsMQiqNffOIztf2aNz
QG42XU2AVvcCLgMq++W6MY14ZVXVVY3blC0AQxvU5jdxiU3WXHpMagBHlrBuTKjiWO0BpJjS8WdJ
g9EM0ZC1tBtib0z/TMrBFDf2+UhHoDMDHg98IuothdYOhCIXGlrH0YnMsH8R0dDvEY0IvrVeoNa1
lcRgyMVD3aCAFA01gaU/eIqrkvdCc0vs9xQ146mtk5tBq/v7uja8ZB1GfBci0uNpMIduXeFDtCtt
r1mDu/dpusKWYV/o5Wtcm84uNPDicPxQvARV5tykVZY9UIYHpZQFX1PKEAeympr+tqj3iD3gDU1T
7ehbHm7MdTg8eEmUXINJa71N31DEhNgb07UwurzeDoXUt4FZkdzrHZf5BCQ9RgADXkLfxZuwpsqF
qph7tJy6f6QuGm5UIOR3R2GilVoFoMwaqF4oRPWENTOWWV2rjk1EKlGJpl0XXY5ZS+pbVwbm6Njt
daoAtpkVFZjsJrmySUNmf9A0ealxfgMAFdDkLOPiJ/RxTJoV4otd3Tb70GqqF3RRsK2ejE5guCfx
xAmd8D7B3vouEq25hpoS42sKbpsEC/Uo2qME9xxeUI/hXDszSL9pRTnbiuBl12KkfFON1i9vNgp2
Q8opKd5C7OSgugW7T52ssZ9dM293aG1JVLWNBkCpRH3Ascx2bWaYSa0LZQ2H0ZC/LC/HLqnqsyu9
r1r2VTM0697E0IZYGZ5CU7T5vkYXac2tQDMdfatrSgHOtqTMfaQoWROq43LNtYbaPP/WrykNma3J
ewj/vw8OlI6yfZxFiU4BVtK4mRp4HU3V3mMO7BNL41mZIS32kMBq2WFuj1O4jWYqNLK5W9NFr/ZU
AXboldbyeoRcTRZNtk1ggs+j/GQ+9FPTXFXDVH/JI+lSnoNniANdcIu/iNwnfhhQOQpnCkmaAiqx
UnDARdHeomgz3TpqeB1iPb12ZOHOKAtivjCd6DpalDWFWd/3VtDfmYmG2W7lZ/mKGvnMtA5IsLQI
FPVbw+qElV9ALO3pXbvVJsM96dREN/C7Cm5DNfzS0pIiREJ105xdiXKzG1EznCZnJ1AyeFJWDBIc
C/Z4r7m0gfU0rn9riV0/YjYe7MIu+eqgXEab1MTorUQZceQbMD+KOL3naaQfJB2g5qITZc7C8zaM
7yWNE/XoHv2zykaFOJkqqs+dvxd0HghwB1k0d4Ac1PWI6sBtY9Tdgdus+UZUh4ZgXBc3PTmAceEn
fUJNhhStOyYAecM15IKabBKOI2aOOVCFuN0Vdm5mtLUNxzyaUTsFF4isn32/pCbkWo5hIzq01JYu
bZAfeNC5xxhFA1baDMIfDW4+EfexKqxn/P+qL52j9dhp4Xu+0hr6NbmK3a8oZJYk8aOH9eH5RVmy
4VkTjj0iA7qF2pXUF+oRuUbeaTWde3SETlVY9/ovZYt0JCjbhjACzktxSV1wOelIGIOyEy6zDgPy
g1pko8YJ45nMx0m7Uujl2y0O2LSmgg6TGzii5z9wyb2fR/NAzdObcW3kRBbc7FH3YQpB9gVNOCa/
rWGsv0xJ2Yb4g1ZFs3E00fzoO7TxCOWaUl6Y3g9rzvAugsYoaxkOEnVLrdmgcj30KVF3NfoOsI5m
yOKrb4TGbdyk1XMCreBVFnP/2CaKDbYJAtYjgI0sJDI3qJLtmrbEG/P8nLwx/v8mVM+/Co04KPkO
xTxhyPeEaocuPBLTLvL+8eQcWX5xYxXNcKz0HBgqhnerSO/tjdU6cJOyriVei7wVqnmzeSiUajO3
vmZFcmmy5uO2/FnYOAieZfak4SyOo1fnYR1a0juoNhu5whsnferzOiKCGN3osZOdZiPlZ4DpxlVt
+JWKrAYq1KvxBXBufMnDaEnrf1s7RMxNix/jCX2xdaxQlVmWV1BaY63vcMut84g6LgaMDziRZhSe
ppIMpaZFkj84g1+6940Fw+1hxN5MhzekJ1+tIYNEltJoRI18Jll8Ob+US27+22+0hfOmycI+X0hL
uDRte0cM8VErXAqNSl/B9zU2FK9yQPRRdpONxJaOqQXPKdnu+cGXWguLwc2F1kIRUu3LiCxOpRf5
jylm7Vsu2YgCSuzsKJsGG96S8dIuWaoBzKMitYBilgngUrcWy2KPsUkuYLqYpbjeQy3q0gByb2tA
wClVPSO/431BnLLDarCOvwxS3OdN5F44Qp9cYiiImNzjgi4Ff3h/guqwdQZ3EM7BmbTsoKeFuNHL
YY444IWcn+XPtqFA1xZ2PWLhH8SXnDjKjFBQMA9SFBd4NtwGyF6uUXI8P9CnlxWaS+jauug88E4v
PopcUeuM2jvQ/RYBqHb9aYy9ZqvPkR7N0eJIWw+wNuWIdVQDXzIGO7xr8sw4tkp1F3aX8dl1wMWN
bsGsHIIE0Puf40qvjpy6i3DdDMwvY5yjB1sIbZNrTrYp58AJHfGnNIQYnJaTu/WjyqHSK/+cn5Y3
fYvltTQ/kg6OQFTXlm8k+JumLkqZnUhUzWFVwI+bVmmJQiulVr+droOxGuMNmah6zrNuhqnEhn+T
wQOguoxQEmGjaed/yqLKb0Y107zxBy8qqhhGiSlvSuIczMVvwFpmsUliYd+WQWP+5ERRMxFO5v1B
qRe/eriBFy65zzaXRC/N0+fHwFqq0Pl+1PWAhrITMAvrZ6vjdkTBO7GKzflJ/OyqMFE/NDi21iyp
+X4tfQMiNQoN/mEa4KQRBANHDatkm4+Er6QPNJO7Nr0gjfXJ2+/+PehCKk0ZHeCvoEQwMMgBl0W1
uaZR564FkT/sSK2D6F2QcQD2OZ7/3HlrLrcMunDcdggb8Zf5l/0lmcKFEWqRByvck2lYbHJfDuDR
ghS3LJhTQ7rK4GKOF+Z4eScRXTiI3tj8F502XSzmWK9llJZZ6B0laiW/gcVSl638/BpP1KfznyeW
d/DbUOipE7/ZiN/pi2en1SKpw79wsT2MrGYFUs6fZYZrwJlFUfYPiZ3FfGQL85vCUxi85GLK/5A7
VuFtTItkJpwpcC4R2eyjl9FZWFFGEGg8eGZFq5Y34GsRlu4VptfuIU2b+Pn8FywXiA9w8ZPhDmHC
bLHUtCEFNX1lNMyV6o07W88AumM2vO8qP14L3u8Ld+sna+MKh5gLmSBnVjt9vyEmMLA6rEn3GP6v
xj4N3T6sYG6uO996Of9tn+nlvGn12Dp1JwLPxWAVGH2C4sE9ZqKKHyguEWW3cQPFIEy2YTFN6AjA
99mYsgyvgPeR7wmutAu/Qi7OwDzFGOiQVfFjUO9ZbkcTH/cO+ugxN0WCRo5rPCobuBRidfZBCnQg
7TEtdvZQ9ffTXKVwASSsZsHvA5XD/Ir//R/EoYAMkIOhEy8Ne7kKVWgDie8i7+hWnf2Du969y/wc
PLgZNIc0CzFCHkR54R17+9C/LwMmwuOcoB8IvBsfvXmi/roM3NCGdDYGLvpbSW6uBqNzdzb9/u8y
nqYvTUSoAjK0RWUjraIrfYL2tQ3SUV7H5lDfQfjH6a6vhug6qDz9S0QSGK2SQtoPXhsbz1YYBD/D
hNwDHLqhf8M1NsuQUrWdcJ9Hhm59GcbEl8e6tBDgHnpIS9+9dATfnQVRWq8Dtua0MuuSWtKINfaz
3ih1g/cJlFZDrzBRI/rocTGQ9XOJNTG8XurJmJLqYrRvypg3eoNQiOPvTGQpb1qkXu5GYcu7GBFs
Tr8/huOqdLtSrTosvPVTg3M9AXxm6fddErQPI7SIdG1TMMlWOQVm80tjUjk59So2zTVoHaCzMeVu
UGxDFd36ml+/dnJCdtxua6EubdtPrjYP80DLQ0WbJOgtd/prtYLW6MARat6R18M/eENE04l0BRjn
RHOhMXyIc0Z6U4+RsVO+p239yYguaHx+clswvE7OgVCrK98O+F+/AZkF1qynzugmkYPcgEUStPbi
aBhOQd40l6wIP7vOPRJBnmWLyNrTFztUGmGFwg0peR/a3ZXg+fpNWB2iVAMWZd06vrvtNIuz25mJ
zVRUUs/WcuqamYRjT/elrAo6XSH0gUNrZUKtA7TXf1jaKIN1MCrbx1clVABORqfd9yyjcWHZlk/9
fMaYK4cSBhqdnr5IHfO6zmQmMGSrA5DtKIM5wY/EcxW96Crvq3XujyY8oLqwnylMQZw6f9l9Ojxi
SKi4EORgRLU44i1hTE4z/ijqiLDY4DWMsjBYgxHXt2kKOQdIVroNOtO8MPIysEKsUNe5y0iEkPK2
loEVDJzQn6sMx9ZIJzqjQQiAw3SL5rpvQlvuGg3AAXGOpPR5/ps/HdkSwkAi0xCUEd5/szdMFdOp
/GMN4OeKtS721VQCrq5lt7V9ZX5pJWDm84N+fLeJOmyDB5T/s9DZfz+oUQ1ul2cNWv+WBdouVI77
ZUqppuWhi0m2mV+Ijz8uLMENlwHGW1QuPWvxkVC5k9ak1QsryVc/NVXYL0jEVP9NsDp0FBlUOAEx
671nQf37X5NM1lbMPnSkfoR2eHG8/9gSYusQx+xhU6kChEEfPACH8U5OEfkX4qEPNw7fZs4eUR7x
Ajn1PO9/3TimGgYq62F8Kl1HArSsxAEefARpkL7dPy4hQ6FdbCFjSJyK3Pb7oUSp9dhT0EMCLuEG
QEoxEEx1xIVpohhAgQFz/vuAs8Q8YQhyydJdBKuewhvC0kFMeRY+snTLrK9eBnPGGrxuP8L8u/Dg
fzgYfKAD7MR0CH+osi3mcjDIF4cS8zt7znAAqDyKFnD2aHU5oMnIvrNbdckD9ZP1mw0YyFClJHOX
i5BPd3RFISuPT2ZZB3e4pIxzmySpB0TSusr+11M4S4ljmkZiboFlsRensMJp2KBfxG4ZYQERCIjT
FFPNt2UTQ17t3ZfzK/hWkHwXQr1pl1PvmQM3IqjF58HVs1uPNi/y+WX5E/EM30VdARV/gJSTfI7q
oEg3YaMSspBhUH/A8o+/IjOOv4pJT+n1VkFx19XpxWrUh/th/mEcG+SdibTBXr3fzLYzJdZQ+Bgd
hvmwH1wg3LULtDPAnx2VHfQZQvLAbZD19Z/zczI/Kcspgc6nG5SFCBPE4nIIPQXU0crik9845X91
kL4ME9hO1xhQ/inS7D+0fOK1bvYORISpuvDsfPbdqCB4xPVzPr+8h7Gelo2jxuiEjv8rQntqPWJ4
FdLECqfrAs0r5DGiYJv1kA/Of/cnp4t33sQEFmstYpbF9ZEBypiIpjldvctp1qyBPCbKDxWiW3tn
bqW6gLcuHOlPjhfjUYGDCUge91aq+ut6bGTeVSAKolM7IRh0gDwpHusGV7G5XUjz858/kTsY6Wda
MhZPwOLC0mBtN3XlRae+L7VVIvRm02k050lostOUJeO2cqYLKf2HngDXo8P5klKg0juP/X4naz7b
dlYYA05jeV87LVLoGGmdqxO2p8V15XfE8VyyCokARRd0lcU+PdMkMoDS+LEZnRS2F0Dnw8n9HqIK
pR/Pz8qHp3/+gR4G5ERZGBouq82tyNFe60bsZ53IpnQAMVyhTlei76fltbjpLRMB438ekxQAqX2d
FiEF0cVmA4WkNHOucBcQ7rex8sDeEc1d+SC53yj054f7ZJuRKrP0ggQJD/TFGnTSLaAMZNEJ7195
zBvXRPtCWftIF+rCo/gmrL24P6gpwy4gG+YeX16pRmclXixyPD410FkKFdHbQR+LTd2qbtMq0N4V
OhTXXQhBs/NEuI3qqtjPHgsrmhEZsJf8TztAVPO7WkEfiC8cgk/mwkHl2PYEsZ5B3fD9frSJ6qwS
S+WTlwnnC9CyYZdg8rxJaC1fuMzm12M5FRaSf9TqMAXnIn8/FHS7cnRbJzhVLDZMU700xdpGcfXS
3fXJQIRxoIh4xaAmWIs0QQeUBzBLT06pXxWPXl1BOrImpCIvzN3bL373Ra5O+srXzIv7MSugDhDB
dBCI5lKQ3iOlL9aaKbYRYlBAQCbVDcCe10NDq4pKKNYR6XDd+2kBdTJzIJDAZktgB7T5hR+2XFTS
S4KiWQqcQ0U0vXjHAQJmOEbE06HLUyAVZmuBqXCLsPghEb3/df40LS+M/w02B7TUez4e3rGpw6mr
Q/egw6jaOS0keeiliHXBvdgUQE63/4fx4LoaYHYNbMgWcR+YQ+QQehpTaSo0IGFgaSPdVSdIRKCo
EykuvISfTSYj8VCwZSngL3ZTmKPKKUORn8Kx0+8hURe7WBPBVYInxNfzn/b5UAQbOjURSkmLexCR
RLCmY4ffse4jT2pFXv6CsFu8VgO6CufH+mzZKBz+/7E8+f402hEVe7L46VCPvp6s4REq2Jpu+cVr
nQb4v2lq/5pozTuFJIs73qXy4y79TeoCClmA0i7sQDKSpqviQ+yCwNZwgLkgxr8MXxZDWYuZBIvS
xU0cJafZOuUKF3Plrnq7H9M10RbCA5MS028Uwcb0woX/6RKCcqElLB2qsovdqekVbHAY6aeCuvhL
YnUo/NH6hj0KchP2wz8vIvV1PJUJijEAWpag02LCnsbAd9vB+HAbTBKVJQf9QA0frGuRNOLfzx6V
F/JKDNSoCliL+s9UmKgaN1l6ghk+2pvWMnDFbFK9+4nwSPzLDUbd3J//xE9WktCA7geVOhcgxeIu
8yYtENpYpacic5xdHjTO1vOD4HsyzrRQ5PhWRmFEFwY1PzZFdR4q8kr6O5zGZRSE2UqH4l6Tn2IP
WPKql/BdVpYfiasBPBlamzz6d9IAjbCK86x9oiLUwZBu4sfWsSBYxsEQfQ/Qt7ZWYQSDeKWKyJSQ
CbXIWQ2dQkbF71v3YfST4cHAVQwpAy1JV0aGqQL6/l7YrjSLnk8voG+H0XPTTuDki7HVV1XVp09S
2vgeVKr2bk1oQaehNPJgEyRBdhUPFlaTlsZ/oHk79lXUlg3WVwOhEFD6sr1WWuBeeNznA/X3U8iB
o/swP++IOtvkK++vk1kgLkbcvzyMI/A/WGFdR+kb01RwcnpU+Ju4VtVNXIdeSq5MOe3CdfbhLZ5/
ADkSjQfhgBdYuj9jYFYlInGS45Ai0IcWgbhDXRC6kQWdkZOBapugSoiuNlqEg4eud4YyRBQY1rpW
3WuGvMGjrbz0zsqN4MKx+WRyqC/PPRpsewEoLY5N7tmR08alcega5dE8T6ll7ZoQZ9v1aGRBCNu1
oSzPtVl8myQ5wv/hmjAAZbGnyaKN5eLwbBtRxMgHT6j+oJHzoKvRih3qkWLXu258IST45HtdwX1E
O19SLVmOp3rVFGMcA3xqu+EJgsCs04uIBrz80XkaYqO6m1LH2UAaHS7YXX/yrLEFHcrT3MAAdRZT
XYFmGGl8pCdZjay+j7z4jmd1LhSr7KUHaHRhbT+7n/4eULzf+I4zFUFo1P6xoAN4sDmA90FCV9ZN
IJZ59ZQfLDSPL9RLP2JIJMLNQO0oRQmbCu3iVoSraesSoaljR3VN4y4ZJPZ9Weis8roCcdYiyJod
IlSpYbaN5LiG3Y1ircNOhNdboriD1rIP9f/8Zf1x9mnHg6KhUqHzIL11QP5K4EmfNc9NPecIZW3s
dlSRxS84dxP9KvQxENGB4H3h4IuPm80C4kjIYMIhtr1lHdCYCqCNNLTAZnmthUKu7JOVPkVS7Uap
ZmqGNvjHKU1QJEIMJIB+bDRhug4z1A7WgEEbd5t3xqg9FKYOFBqsXk8py26CExIS8O65cFKoKinC
19hYtDQYA2vqD04GqHvfEoBi0FYk5UsbZtl9JDrt1XE0VF2rES1paLFZdAmr9Almh2oQOY4gZcMW
z1lkbV5F6gN+C4nVUWXbJharSFnNcZQx+XLd2Ks46/BhMRXBv+cjag/0Enlm9fjPy828k2p4TP1c
hX2/9+Ne12EZjC7yCbl5Ew92epiQO4NJVU6bFOm+C8+y9eGRobuLF6AuqYqSbSweGdzd+54OuHZM
kdh+qQcsyRB5MbVHDdDPpb38ob9PzE+lkT1FbwKkljOf/L82s0I6B8R75R2sxO3uge9Ar/fsPfU/
hEtShJKrQKG8Pb6WQXIPdvoSUGw+w++fVMancs9VRshFNe79+M4Y2kiB5uEJ3TK4jCbwFu2mjgCL
XLgzP3k7GQnsF4vJjQJG+f1IZYacYZbr6RGRuQ5RG0do0cnSIQkVQdP9lK0j6tOQpKJ7qLLJffQq
kO+bdlC9h/gwfG6rrKaco1fPoRFhk73Kprh0due322fLz3YzhUPIiwH4cvkDVP1RakmPUS3jO8y2
gmirc9/7ODwU1sP5wd5Q6R+mn8cLRybqbdYSWEGZTDeHXvgHV8RcHXGGVO2eXjv11soO23qPzwvq
nzTKdXfj02rB06HO9lFatbfQ3WCMR2kfPgSTMeyyIMXbDqZd3+9dA6G5TYt45Denksb3Jh7t2zgZ
/IaYzbD6PdpnyU+iXpRzenxYfvkd/Mj1kOjFFbIsqPvoEsnpNfr5IE7wf4B4Lqtgii/c5Z/NNlt/
vkmwVQMT935TNKldGx2UzpPrO6cMpMK97Eoc1Xo//H5+qt8KbsupZn9Lh6yXwFmff8pfJ03UXhJ3
U5seM6vrwi2W3i2KOjQ4EXRA6AJpfqtU2o4nRb24SeHoyOlNuoBS3TkJLMTSu8dJB0qQiVi2Bpct
RoMMXbMBbyrHN69VbPUnieb2iyA4/g+boRKduj5FHyAHrALNEp3TaXv+q8B48LOXnzXvUw6VbnBh
LT4r4Oxa/N34xK9vfsnSdW+V3WcvoTkZT5Or0G+cSnHi0vZA2Qp3i23lsC091CvKcqwOfjUDFy3Z
mtXWbTDT4f3W4QnTVYtXCciQV7iRzo5uv9wYIoJUUwFlXMPvLM21KQSENLv3s5vanIJd5CkYgfXQ
ha9dP2ovinyj2GpmKfTTIAY4mEisIwlbSONIKVrtxwj7hFWQuLNKL3WV2yEK7SslmvE2HnGxMURT
AM0cg/boFXV/6geiKzTB+uCHnTXR0Q0DRAdFPiBmFlpfAmhg/5VTmEI46zOJ8lbRgAZKVQUZle7O
o1NV3S80aFBHm6bS3aZtmPyoRW5em8aYq7UZkSBtpqZs/ushUGAMKVMS3zZkmSfPInBvKucxyk0E
CRAbeK57rABDfc5QuTN0ugm45sHVrcTXIUKaYpMmVsU28fXwRDCjHyBvu+ssGvxnYYfZNfj84C4P
In8D1Lu5ixqd3mk1VgDMO/U4mGHfrdumwHapxFp6o0o7/pkj8xbuUjn5yascYRqYiMPBvEVXH+eV
sJ6u4CQXI84xhgxu4wLBBXyY5UaoKn+YhMDM9NIm/GQPztQIMHF0ZSlUvj9aXRuh9aL8/uiZdap2
OgL02xBL+QHqcpGHR00r63oXeyVG1KZqJ33T8s48WF7tOhea3/N7tTwOf/+UxSsjpiaE7965hyYs
deSxPPsr+Ntk41gxWl+tjRIAKhb/iPGZH3GeUJaWOAUWzCJSmkg2QI172oFgBWZplWuHMmntW1Il
7deFuRaffKDDUQceQpr1Iffouigo3NHyj6jvylsQ3UX8Y6TMBqaIuBKN+/hg2YO5a3vES6joIblo
ZO1OoQW9Of9TPrt5QEDODQdec6Ay71ddyyzbjMF7HYMWoU4Ipbpz69pNO9K6i/Xxwk23DFSo54Fq
JrEkw8WuYcm+aVSF4xN9nWPVDu5zjMZsdhB1aw3/+P4zDhVEm6IaAacN7Pf9V3miklCTca6q82p4
RgneXplJhrJNi8bo4/kZfDsYf+/WeTBGA7ANLsWgP/J+sHFyu1ALC+/YAJhI1t0wprf9UEIRNja4
MXUvUWdwofrAdh69zka7vEnaX5UKe4RH4h7rKNqXxYvqQwvHjtAbfyPU1J2yAAmVB80KvAcjzSqU
3m0bzabJa6aH81+w3APzB2BgSYbAqWe+Fh/gwAUdLahmWMVJ9SvWQyOc2/j9Dx/a0yUj6WUS9jYY
vc0ZrEC0tMxHUwODew9uGNWXQBXU6hpAhb7dawckYaYXI7E7qhworyrAh2X3j4d8Ht0E9Yn3Od8K
oPD9WvlujNy7CyQ7tIPkJobguMqB3tI0s+R4e35aP252TjgFLjY87VFAS+/H6uNMeytAHQ2UXp+m
aWyQVgza6tKMfuwc2iDshCQaIgIFYLy4ubzcKACA5PbRSdDu2Lfg3qwV8gi+2tQxIpxrowrM/7Ce
KOt1IiuxdkWT3veyd7RvuAzY7mqIpAQC7qObu8pg0aDnmRkTGjTJ1Lycn5WP68+PZdlBqjgu+dli
BSr2r28rHlybht6+8ZBvzWOtI1LvtZ1CGxF5XURORSKnC1cdnuzM+LuTSgJKDixpKQAdIFp/vyKI
PyU9ejraUUt0/zZsR/fUmDaU6r7pcxSskHVeUyhNXuu0slA0JF4UKyGwRUSWwy7tTT5KQQRu5K94
kdlPWm/gqGPCFTHWsg1wQEUVkAaaCdf5p90r9y52rRpPKaU16P/6TpBsZijFiJVI2COsrmNlhYZu
a9xm9azW1GjhNILYN33ozSkyB2szQSFDRW3yLSaGlYdURzxvBXzZr1BwgnW3RgbQbonr/eKITYwC
+QNpM/6iFxJRrVjWDroSuqHuIfTUG4l3gdxSucf5DDVQ8bstSjgCZuBVT8LoxvwQI0YfrmVTmd0K
MrCPhKPA9iyIk2mnd43QttgQyXFvNUU5bpoS5vpNgmVHcFelSMlNCPD+lmVm3ORW48zq+JXzUlDM
lZCK2+amw/ouhG7T99HaSGhVHxoENgpcnYruWz22sPrN0a2aVQXWhOJsN10lWZg5m8lSY3OkWQOu
ATWSYiv7QdzpcZ+hIx4TrK/7WtbtmuuDFQX6P/7RpI9Di1kiV7ui5She+S3ZVTKY4Ks7rDevu0kl
f1o84adtDi/7fkQj/Pfgw6SAz2XiAzfZcaa2qCI16bapEuQ0OziO34tQ1Te5ZtJjJ4AVs4nBoGdb
E1PTmyRPUL0tQA6kOxIv7Nbw86F5m+p5+lUzCOpWBe9wt5Iu0Q0dn5wKSNLEVbipJeVQAPdtnm9c
3vqTDhXcBnEdNC+2LNGYiDXZ/zh/Huem5N9nYq6G04SiDEfeMQOO35+JViorscMiPc3WIy5pPNjG
dQyRoVvTlQbSyfdhyxHkGvKqfeUCRqAeBujk/M+Yj97fP2POm8GSUVgA2TGD2d7/jFxiYWyZnY/h
gdE6myx14+um7UvEEOoyfWzbJr8/P6KxjDLnIaF+S4udNFduFl9uJmNoQj/28VLBF2mDjRFkTasz
kHjOfex6PWWNV8KfjT6iIcp+OxiQPJLU2997LGP8lWsO/lUdZfwxzWsb2wDpY5EpoU7/GFzhXyBP
ffy5lBjmJ0uCtuHqnJ+bv1LfoQxyW5Tgy8Y3NztZwNuvKDdgc1NdE7NOr2Mdi2/nJ2m5O3ioUbEF
gwTgxgYDs5ijhKc0dW2gmp1bowYZZ/6aFjeqw3obbUUpmqNNh+g3ir8I0tJevNCc/fCEskQupKa5
m0drzVx01G2YlZnL83AkPrDNI2VDLdgNUYtgz/nv/FDYYjNQpSHJJhSywQssZjftJruC5OAf81Tr
3ZVFfwcvM56F7in0sU8BpZ4iuSGmyKDJ56Y5+g6OS6/YTtSAdfQk8ycL8xA0PU1Hx+9YdQH0CTDn
+YWf+slJoaIEFolaC2/PErKRT1ZQCysJTnnXWPsmKej607sOv2YNl+8xMjJS4POz88mQMyDJQStB
irkQ8X7rmTjEKT+fgpPGi46mRoArXWNMX8qUjB/nwktwmY+7jho9bQueahoE5Avvx/NgAQpj8oMT
Uh2SAlgprx00Cu5QNvtR26CAHGtAljTgHu+tMdqc/9rPLoY5ZkN+AX4vjbBFiJL3HW37QWKIG9Tq
VIVxui7beFrnuYeOMUygQ2v7ch/miFrGBWz8jNLCbkhkvh6xzrxFfSTZGCmyhAjC2rQxsyiKv5z/
kcvbgGubRiHH438Uw7dex1+3gcwGxOcI4A5Z3zgwtdz0twbj4Yq6Z/CgUkyUMFi+BAFbxm5vg9Kv
o6UE5Jciwft1sTofFzu7bo9U1jN0jnDq8exRHa20qf8fZ+e1IykSresnQsKbW0if5V1X9w1qi/cQ
QDz9+egtnd1FlSo1e+ZmRprpSCDc+tdvjhWhuAdvFOO94FC+8E3WM+J/RsaW0lm4ZxQrb0eOCB7V
zdF1DgYWkvijlWZDeniYtU8WNhHcGQkgJTOrjXN6oyF2pFlMX33/+Tv/oJnCS1/4b1C6F8LrCpeI
9EhP88RJTxA/bTruGqJsC8/gw6wCKUYmdwUNQGgP22tRLmJY3WFSsxNa2F8A4j/8/P/7S/6WBP98
fjec8KAdK+2Q9/pjIZMqZplk/bCLqj47IY3aFonILuw8y+f994z++xHIUdSWhQGvfXVGh00uMryI
es7oCdZhX/WJyjXeAkI10smrLzzjR7ONCwmMFd2zKdxWm3+OxHo0TQ0YxkFJA/WIbKIyd/duiWM4
fH6J/5I1BSX/b37hST8cmia85THVqBPWQ9Ovy+poDPda0xPy3MKLxFF+1mR8cMFwH6JuInkVb2wj
851m6i61it+PD7+SpY0m1lRpY62mOxG/RqtVYXRkvg3XepYC1hYYzT50SVzWBFwQdbTFp1xcqXk4
XmoafjQ6ukjaPCim+Ut/u9hUWzoSX9HiRNpWZR/Iy8YPDHvW8o6G+nDX6zJ8zSZhEVw8aM6Fa9n7
ma2Bixk8vAGbnkrp7eAp+XJuWznkCyRMY18XoWteT6VJ23qsoikiFBNvVdPUFf3S8n4/vxna5qk9
iN6wElZvPeaxo0JLzAPXqqamLDULaJksqBl/6TS+LwjSvCJtVLuls72YoHh290u1SvmS9GhGPbIm
7+Mxc+4KXEt3emmoF3bB9TlsgTPpJiDdIlqliF69m5iE61qy0g5unJAtUdfTdByqzNuP7pCRZ5A5
F+CSj2bC0j7GaQFTDTjebz9GicFoMeVqd2ycRvZc+FJspaGxfrftTifezKyPeDeH8S6yhNZcuHW8
A9aWx0VYzk2A0gDMcPW4CXGAXZ3p+TEenMUQMCX/fTZCZI9TnkN+b5BOmwdInoNxxd07GgOlyglc
qWrbyvY68WQ/Jo26yohmwlwL+7bp2kTuRwwL60Cp4yHaxnXr5NtEEmG1dTR8fw51p+r/eSNbJjRM
eU7rhWm7Wk+hdJMw6fr+ODe29yjUmDaJHVv4zWq9fADVUUN0EwoW2EZVHj8/s97Paa61VAy05eja
Guspg9Q+1TN8LU84Tmd3Mm3aazph823lTfH286HeTxaGMk1Ho+kOw2rNhCNMjtChSslO+LN2wYzs
B5lx1e/ojusBwwHzuWwkIajZhZX7fs9YRgbZw3iHW+oagS08k4CmMiyOpGDTiVaFvfNC0RC8SRgi
Ll4kR1eXCI4fvNiluwx0ji6Yn7xaGrU+RlGrwpfBprVxN3lh6PlOtHIkit3G2frCifTBI8ITRWgJ
NsN5uC7TSfhMhCvD+ViVqn0Y63TemWOdnKtB9W57/OaCArX7l8+/6AfEBjoDSF+gNXAGv4NL7aLM
8ECxy5NwWP4VdpnbtPTQM+GJeTcJ+1syyFd8peMgruN2hzKmvLDlvf8JhuUAq9Pv1Re3MGt5Mf/c
dIi+q5YmYXHSk1Ld56OlndAHZMHE6b2JLSIzU/rSr3B3ROCQ1hOY4RjvPn8Py7d8e/FhUi07IGJm
uHHrkgszPKPVZ9s4KuFAgGDXcS8PZu761f7zgf7+SauR6AchOFkYJaz8ZY3987QOUBh+dWl2xLzG
pjFgYxZK0lJOf5WfYMIhxWwg91U7MkbfwdKSdDzbcTvfJAt+X8b9s9pyL9u2YemRPpAsafW4QBOK
FZJLZ16bpBPeZbU+4/MN8ETquibCfKPJzr4dUJxjZ2klrtzbdisvtbk/2B8W8jF+PbTvqUiW0+2f
ZwN7c62B0wtXswaSEbRUda/T5N9UqIX2tWqP21YDchnFpF84St4fnLT0/nfo9QaRqSQl1XOanWpF
E02Au3y7lRPcWZJn8oHgiZmr7YUV+8HjAivR5fIWwyRU2W8fd0zKJjQQ5h9jkWPZBAGBpjymWKEY
60Cr8nSrwhTastaVw+ez6IO9AskpMmkmLeYB663JEq6RVNnsgAVo5lKraWy6qX3EZXL6ouLRfd/F
mnLhoPn4FS8WHXR2iEVZPa6eNUkzDnl21BQsKQiA/pmNvfKqSMRypWaGu8+fcTn7VwvF0hed57Iz
MZ9WZ2oTThY5zV16ykh+tk6JrcmNZSSTscngEGi7EHp9C4wtgc/Zk2ex69rB+fP5j/jgDOBZaZnB
+UFLt8ZFlFKAUGEfe8Rzt7mBkdM+CCl6EHL3EgTzwRa0EBdB/rih8pJXG8OUTJGqFt18zM2coIcQ
QLTY2Xo0eRe2oA+eibJjuXxjPwHos6pxJwprIzWz7AT3BGPfrGv/UOLN5GeWl6Dnj4ZadFFcQizs
X9zVUM1E3B9YXn50zcLbhYWX69h4FfKerFLn+3/+VJzWVFKYrNKxXyu9yEfGnbpq8C7LzfCm7lUd
9aBQtpULxPz5UB9MTQfJCmf00mJy7VXz2QLEH9EARyfTGbdWtyQuq95ZhcNxli35cEd8dRzo5bXx
33cc+qrcMmkGoqxfD8y1y7YrOSUn7mbhdTe64pg0JDO1ch5OuekMvtTnl9AyL93UP9hwXDpr3MHQ
e0AYWN2FyGxyJGYG2UnRYNQS4DgSuRHG26kk884INfNgkip8YU//YH91AUAXeSwIMY6ib/fXjhZS
Z6DUOTZQF25bs1X33dDaT81c3MSaOR2AUKdD4QASfv59/+6fq72H1jXVENYFVKhrr0GPED+s/T2y
t53EPCpk2+zoIhJeSN/rDuMectH7mpw44pzrYpPFVfHSV+lwJ/va/mP1U9uRoqwT0qHM4/gfEXPE
dfw26OzoVj1Y9attuFVzLVTqkE/RFrV9VAqXmFlXle0ly4H3xHIMQdkgAMv5AEtt8/b9R+hYSLev
ceKYjKxEzpcZdxCHQ9XX3Z6EHuLCwb6aQpG/TFVic88q8H7krSDsc+iU2Q3A1Qv3wqz4C0K9+Tj8
LNxB2SPZKYGpVtMizlIZt1M1H7FsFy+5XTjhJsG5N9rgnyuLXV9l2rAhPjYbwGgxg0MqS07exquW
sFQhC+Vs5iWpn11ufc2tWn+Ji0Q5k7HnEaLYcvEOErJ4psCLshCb2CwnFBNlj/tryLKeRM0kieiw
N6mOZmQ25x+lLYp0W+rtYGyNeg5738slaQpKVrrVBfDkPULJ08MhXLhMC4qxhoUr8t50O1TcY7JI
TBsglGCcMYZ0Y3VrzDjfOWh4972wCLHSSpJGpHR39F7LpwtrZNm715+B2gHXDYoWOmyr8zmPLA+j
C1ke7UVZuo0VM9W3be82V/hnD4cwipN8P6lWh9V705EfG9uJVh1iWZikz0fSK3e6oeQt6XchRePn
v26Zmm9/HHITOifLWUpHY71ICBQxEykUeVS7aTgNudbgxU5uILaw0Gd14gI+H2+1VbFDUD0A28BA
xRaStfl2qZhlIVCmhdZhUCfiEyu7PkbUVkE3k5JViD7dzkOPNZAlCQ34fOj1Ml3GxpcVzoO3EOKR
Wrwdu6ywQXLj1DlQP5qKH00mPsFWK6Ai1FHbL2FfXSM2tlOplT9FHIrYJXnabhLentim9gYXtewC
v2918GPcQx3FxZZfRPnIsfH2N01Wns9FK8k0kr363YoyJYAI0uzmIrX/W9f0f4ZiCi6cD4zF3eWn
/FN0IO+eei1ujYP07GI3eQ3cAC2yd6UXPcRNjLgqnaYLV6jVcciYGv4jzH3KRU5Fe3WvsZrJsKfO
ng+p3tRXbm+0T4ghdYLRKyDTcWgfw2SWl0zD1pXy32GB6tj62P+od1aPmhLbjWrHkgcI2dp57OwI
V9jFC2ZDkaDMAcjqSKQuhxdxixmMkNkqq+ROCZVLTrHv5juj07TlFmnQpfTW8DXbQj4NBBYf6NuU
JOUp+AdutNShaYAbnvonxNpowAlL6RAstzOF3+eT/v384qbnAQZxPmGosCa0GYQNEv6g8CbYIn/P
U+59SZQ2/1LMyaVGzKWhVlPZLqO4iIdYPYy5K3ct+++NiDX7UHsxWPXnj7Xatv5+YAR43Ch5JBbz
al4RpDQbudksQmz8QnxUmt0Xt2K/JFBPfp24cs27/zwiKARgHm8Tz+21rai0rFpbkggOOChUm4jw
pn3oDMo9XEhxGLRmuLRdvX9E+MyQkIG4Fvh/PeDQtUCEvT4cbDXjCBD1qO9kMibPsQrrh4h3Jy4u
vNXVdZ1rErASM5XzkmuDvZ6sNTnijlBi51CPVvIkhiq5iWMrvmuLsMY3CG72jWkn5EtIp3qxhCQW
6POXvFotC7ZOPxFomC4SNcNagY6CX83g2EenwVDYlFP7kTj28buNpQn5Rnod5Il2mIgSv+Tdttqn
/g7M0bB0O5Dz0Ex+uzeGqeJYcnKjU+SSR18iud3gkaDs8eNvdkIf4gOREJeceFcL5n8GXSzU8FSB
h7lGgSwCSzsQ6wjz5pTkjWmu5BHLU7iATqUUl2yO30srlrfLooEMuBQJ3FbfPqSYybMIYxkeG+x0
wp1VDqZztixgrruG4vSlJuxnyYIa8iEgG8u0iYPrMQbToqKMYZOhlCN+Lwpxa4UVUG6yOW/5SpM2
vsxw338J+Mudn9i6fBrGpiGBvRPeH3WqraNhN2bsewbkusCpVfdE9kDyNMHMKzexwC9nM1YK0tPR
UYlyVswFieK2RhaZNGV4jdWN6DaJUcjfDc7UV5Zec3Q3AtXhxpSkwxPj2DokEIlYTc9ap6fX6Pum
70WP3ha58GRE26GqyazS7JJcuCGN3dh3O601fX0u7bsensNt43g8ILoTWGxKGZN52ooETU01w8or
6IF/7RHckA6iqaUTQIYQOSIPbfqKj28TEiWl2g9SnYh2l2OjPdrAFIu5ZGYT4FBJu/gRRQMII20t
/cmy56ba5K5j33YVrlE+mohJQwiuDl9xmZgY1kIet0/tFA2dYhRWt43TgYIKRy+iZ7t4dpQgKtyQ
gGZhvmZ5Or6EidK7VyGZRcUOj2VS9kRZli95O7rmMY1JWPYR9LjfIfQo9y74Y+9rnTUlm1Jo833O
Q6sE9KET2ULz07JDsWg+fU2XBEyKnOzfZ86O2vLbjDianQrn8ivNmwuNttW+t6wKSAUQrdjkeWPr
YhZsspJ5WypHuQRjxmQIPMFCqU7W0PVb0Xbx6+d7zrtCYRnQhYkL9mIszK5VmdSWAtEMQUwnfVbs
G2NKkuM4tk+qN/fnsKj+DH2mHfUlh4jAs1NYJ/0W0/5LLsx/mTxvbuKY4AEIc8hAbVvY829XJ/mZ
UiDGUQ4lghlMrdRaPkeW1VzNpZEQd5mq6GJrUxpMSy+9oshMflp5nWPoUBtNsrFratO9USnazQQN
NvcnEfXNQVLBlVukP9UzmV+JF/RxXT5URC57O20eYUn1MEhJiBuumsxrrxU4DwRtNNawECdwWvVH
200zwgRcce6ID7zSjFj0dyS+geT0aVr52YwgdPv5V/ngJKB+By1eqPhLv+7t20C2pFtiWJwYyzxs
93hklP051uPq2utijCAMLmzfO8TCvxDJO+GFc+iDOQgDlGmI+IXCeW3ZMWDeD1sYqTCa2pTI7jh+
zWUVs+jrEoFYPHXJhTpgfWVdpv3SbV8KAUyIKE/ePnDYtpUR4aV7qvOGeJPMxpfHqlAcJZaycWCD
bw1jLysINzW5Z0NG2+DzN/7RMy+G8NymCFvj8H37AzrTMKWZusqReEhlo8oywydvglsNAcomezWs
LvSCPxpw6WRRilCovzv+YAgWcnDn6GTpMeG2kRYQUFFd5U3j+pkU4vD58320zjF7wQaX9c698e8X
+Kf+4fOpGEo4ylHXSxJkjFZt5q3IXeUbEL1+1aD+LvakDtW2X5UK68rJilLZcsucbjSttZMLU/zD
5we0X944Hf21mVChZbWqtXVEdLYX7pSoGQ/hbHzV0oQu1ISj5IUPvNy//91glhm2qHJhN7Pdsbe+
/cB57jX6oA+M19W99D11INqAdlBiXXiwD+cyVykEsASUa0Q3vB3JMaKeqCqPqUQvPt62uRt+bdRs
qsiSWDgMfe/JHR7N6R8RdnMWRCQRLCnbanrJ1Ov9OwaERd8AWZjrLJqHt79kpkljR3ganQy0Qmlg
xXDPkVbY4neBZQGUlpC00Qu42wdbF/qnxQgYB2KK0NWYbWRy90hjBJITRIyNZykELNfY1LX0KhT1
dmRN7KQaRc+EsbWXCr73T+ywfVBqE4+7SL9WlVFLSQHaTWhsvJjg9Va2bcc+2c9dCY0bVvb/YVXZ
SAV5j8DsNPmWm/U/q0pT1CJMML08eaU+3GYI3WI8D1EQ4Xujk4UswN6WBOASZ9Sg0SduGBhxBHA1
i0s/ZZlWqwlOMbjY2vI3ljbLq/nnpxQCRT3NsOg0Vu1MpnXWxl/LDsn4zE7/OmC8dC/KbroXJKqV
m4i6PfIry8LS/vOdZv0JIOrAmv7/CRtrq0QkK4oQWqUcTBEqX7iB9deKlUTP+mzhuFbQnf98vGVC
/fvcf8db5P0L/r/UE2+fGzPAqk4lmfOhqOUV/0TwNbZdhwZ1woWh1nN7GQqUi09n0T16Z+ktNDwC
MVgjZBMtDOxvQR47gefFrTSM6DWdWuV2WhhreEtc8jl9t3//HRtGOnsYICrMmrePKTqFFa5Df5CF
JbiVm8nOQqD1nCy3n8EjqLYzaxWEv+iCjpTfb2NRmLeGG7kXGgvv9re/vwS0Dha4CRtrDS/RN4Pu
nmvuwVKK9Mesj/FV106Lo4mdBQ7O2AG3B2vTQLs6xJ7T4zITX0ok+9sSXH91Vh07DM01D43w29cx
zHKKmzmH/J5HME+UiPhbaAtu4s+WmRDkGCOxBhnB7GbTiXro7quorJy7WIKS+oQMz5mfhoY6bNBm
UyUlVsjZIMxS/anobXcfVo1WIeehke0LM8wxY9NQEVFplVNG0rE54+jRRAZCJDV9CjHvuo+prkvi
4jBfRZEVhT+0cob0rzmyfA1HXca+ofSEe6hda26MXthkDA8DgXeFUZp7eD32UyZbHL1MfQnULmKs
8dkpMk/dR3KGKzC5xIPDQ6xxLXSkqHEjzU0R7WYNJDmIja5wAuwDjOnYTX2JMD5/YndyfuBmExUb
FO35tO2mMbriflw+ougHUrBHEMkAdZKxPI9HY2DC99JAyNKofQD10npqiVteZHhD4SelmK9CSMeA
16YLFae3nR+5dNjSFuykeJxmdWpfiFuxrzF+c8MtedCEYogiE1dQ4sxqr6cVhJTaLi175yRWP9+m
zvjgYcZj9pXe7z7fHNbIxjJXlygZ4BzkkJz7b6cJbiONigEP/NlMBY8b3TMBws5VFk8K0OcAFcJB
tfP5mOubxt8xPR6G1iDsaHu1IUE+qCwyNPITxXr/UiaKRzQVhITqwkb70TjLMYcYiH0PK6O3z2Zz
MxNtNVC5uUb/OEQYnSBXgex/4Xk+XPBQG+D7A8hBelpBmwNEWatePCbVKr+JoniprkyzfEV5ZH8b
6Nrw9ctG3DdUDgTIhPVWLZz95y/1ox8B658WAU17jlF79SP0CjNvomOjU0sn74cVFluyklGxKlZ4
duyh/4OVlfIoOj1Od65V9ldYWGj65vNf8cHZtjQrAAgJHoBPsxwQ/5yxZq/pAxbnhHK1mf4bT3X5
EuY6h606jz87p/rPhtPMpUVJTnuKWosdZvWNGwy1M7Pv3cM8aVAJiaq2XxI9tvO9CgM/DrAApMko
qASzCy/8w0cFtKc+oatOL/ntoya6CnsotJOTlEZq0S2Qk+81tjEGkCyxV8mS8sJafeclvzws5SaU
b5ol9JFXb1ef7JnIjNk7jCMRz63Th3sJMhXEaUIvWehkS+CbH6iLvsbLs3knlEoLqn7+081atQkr
2V5Qbn9wt+AXLX1tDMO4Qq9OmQgXXClCICgXRxs7IFPeaR5AYYYvlRh0+z+WhAszbelSEEwAUEmO
xttXjtciO3xcp+QyVYQ6z/YzfsfeBg01yaOivUTTff+F+RO5ywA0gOkjuHw73OjKtkrSzsF7t8n2
6JzyPdKCLw39o6DOpXbhgvrBcBRfUGVx2SMsbN0IbusRfLuowkM/O8lPFzKiPNGaYlbnEOPk1lbK
6BJp9P33oxb43zHXUskBNFd0RRwehqFQvinSjH+3Eub8XuaKuORp8YEn0TIaSBoMee6Ja7qdjdub
W0xWckydTEcKM0/iUJe9JObZg3GOXbuY7rQOEHqfl6nd3KRlGVkvHsJB8Gji/qxrrzXNu2LUtTDQ
rLJEd2KGCPLrpu6vwxgojsynpaGfpyZys7JoHPXYh9pQHx1DUSykOE52wTjw/aWXdGh6x7B6mJsE
L72dJlVpziNMf/cg1LKcDygw5HTwbGRYPv3T7IhHzESM2TDiTFMRuv3fJTAsQKhuy1Gq81L1t+Mr
riH0fLKUw5z21q8+TuunSXSaso8KAug3w2yRX46RymQGhd2a8YW+8TsRIKvyn+fH2ert+LEjWswy
Bu8wWVTPFTndWHjEVJRA+UCGvmdJKqkpcY2XblKau25aNmZIB5W7F05hoj7vsrvalo25SUwtKg+Y
GalzoKd8zkMEefvCIfW30nt7N17aWJhrL9Y5ND1Wv7gckqySENIOYozMfkPpWVzbbaZJP5ymojwQ
2pE9qFCX3HNSjXXrZ928+I4XauZsQywAsBgS864LaSPT0HCcb9hqVSP2hy62EF4jiIVvysErAq8q
VPusizRSqCWNdtiiwbPsUyV7hEp08YcnNBjyyY07T79wXHw0LwFJdXQ6i+vFWqSDZS4MVK+i1K/i
ol+ir5x5VzRWG/GAJUKPKBqfE7PVf5qdgUfa5zeBVbNwYRGDWJI8CsGPqmx9MDuhVeegd0ArTj1U
h8oI5Z3pNr22n2LLrs9K26JTtsbUG/wytWzem5yz6cKn/mh/+/dXrK63ZUVatA7Cc2IjMCkFu/km
IuUkELkdX3jgv8TIN7Nq4e/AW8EbCRIzndK360CDnAE264XH1B6i4boztbjDNBIm97kes/xHnilU
JzQQFeojZ5gxitKawcYUjDrJNysyITonLE916MprO9KcH2U8zlgka9VAgwXLT7kJpV6Zm9Hux2Sr
5MMirSRIKvLz3p5xJrYcDPrpBo2BKVLvNKiDk/hVGCM2CGH7Sb8pjHlAiVmbEA9RrpFsx6Z/FY11
uFMdkVh3au+ptOZmVT72o90YgUoYcYS7hifbrQ0hZRF1D81VVCjRn1zLhte8jsvbYe5J07OYxXJX
pPr4FKqzRxRBNocYNXiaIC7RDglXnrK0fgjTsr2NtMouN0KdNBJxsLfEehlN2xdXnfo/8YBb8/Pn
M5JdiS/w5gsxJ21ubDBoYWFC/Xj7hRxTkH1LgNKJ3jUI7zTfRZr4w78cZWju23Ea8H6F4lMl6mMY
9We37zVfdhI3JE37wR99xYrdZ161nbV+r5XKXi/kV1sjMAeMFjNCbO9w6T0PaWT7boNnSuEckSng
VE1N7aoh5lTtoVZQAxetbQdJ17IDjtuwVR/d3G390dAKH+3KY1GPB0IroHzJ5KwP4kgY9lM3aUc7
S2DFDdt5TO7ijJRC2Za7tvOeu7A+j411IKNg30az42vttB+TDMJWNJ1HDyJVWf2MUtPz5RwdsEW7
klXxR2a4o0zxQzFVz009zDf8Gfe4N6GfKGp+gnyR0r533RKQAsZ4pOF41ArjNJTeHYYEeFOndEVp
EEIRZK662ZCRkZtdFU7zW0/c51IfQ9+jU+S3iQcCREZl3IxEsAzaSJC9hpZsOLkjIul8Cl/czjqn
TY9npvnQWM2hwzMcPWXk7c3JPiieknOmTI+QabgDOxPcwELJyyAv4ArnXRM+tUpx04LoeFloAmGn
zymkUt9Lun0TMsMna6sk5Unz5BGjurNXoDkwh3KDXk731bx7wMtsN7rzue61WyIRXL+31adJU/fa
pHc+vqyviip3UdxhO1LsyVC/GRx11w7znVfVR6soOp/O6K4vEYPOw146gPWppR1Ne/agTHaNT2jo
l9budgkxF74eO1vYpz4S2voUKW4AbIMMJTLOItNJKMwV9SqKjR8qrqj0U+0brJJ2Fk4yADQWpFgR
HzMvwRWXaMsufsaiJjt4RnXMpuhK99JDqRfn3Jyvpwqw1R3T72HKlDE08VNmGgtzzopjEg90DvXq
Jmqsbwg1Sz/UxdYByrGEvRmV8qZGX8Nu/b3p8+ukmG51fBw2eMhsE2E7viPjft9a0YFUhZb3VZ6G
oj2LyvO1WX8RmVNvRGsHowhPHcoOu8x2VpF9d4u6fdEnjArrProaazegvt6Z8VQeUy/6Mg7VOUzM
hzRMiWdkYSaF+YqQ9hcFEIyDlyaUDyXGc30c3ptNbu6LXEtnf86745Cb33Ur3iH33Ua9SI9N7d0o
Jv1RR69oZjvTbTLYAcfzL1XafFR4v4PhbMw5PkzR0AdDHO8aZciDPNKv2nwQG3f2NkPW7dxkCvqw
3LR2W/l2QfYALkRAVX2E4RERsDGm+rslSdAV+pYdfCsjGbQiP5rTdxRI9x3KKP7DjeGJuwiBpZrX
f2DL0EQt0kM2Nr/F3B5UMTzJ1ry2hLe1Zf29n5pH9ElfUt14xhf7m2lNgOTpQybtR7u3fuhE39jY
SBqd+oroaYsFISnrvQLRuN87eAipSnNvR+nk95OxqxqBKlrdWn1C9Lke1JTHUst/FNQfGyCb36ps
dpDS5FZFJhhH1rmsqjtOu30lm+9VZ1xNrX4aqgF/wa7bqUSK+oVIXwWRvnularVzOMnbxlO/NXrn
bMKyvZsz5VYkXNu7qNtMKgZtc5d904zhuUzi11FkX7GSKjcIQoOxExh1OPdj2W+phjciJGbGmJ/m
sodyU7S35ohV7qhf26lRcHGLYZHbZ3suI6gW6ZOdQBYMKzXQXDgTNv4Ufu+0qd+j/IVY3/qqPZ5z
BZMkzXU4erxjGGdhYKXDF0kl38adtm00807JnaDWy32qCFqAJUZb5k+tq67IKaj8oi5+l31/0uv2
VI8T34AmqJrcWrH4LkX0qGrNudBIp4jM5sz15i5R3FPsNXtXR3tM+/6A9+9PztlHBB84TpGTXvet
b+bO7AOWnjMNWnxXPuAjdWeE9GZGZS9cZDlLDossp6VZ5edh+SxGebDdut0IMgFYeeOtqsh901df
1JmekmLG0Q4s8hxpyc6Ox+9RVdxqWXUd2t0dl6J7RRmDvBoOg65dZapxPafmz95z9t7QHUKi53rE
F5U1PRI7vJkSO4jU8jbHSiPQjOZbOxVX3JOHgGjs7TC4gTNaod9l6gOBzMdqVl8KDSHxlFgb3GIO
7hQ+xgrvIxdP0+z9JAt2m+nN17EIv5Lpe1tZ873qNDekmXxvK3mdF9pzO+h79Kp4gHVDhYxx1LdZ
W+1MQq43CslDal5+Ke0KvwGgY69K6SzlFtN/2kMaPeAK9ruKhigw9Oi+auQOekWgJdbgt6oOhQHX
Q99yiQdO201dalujb2OYP+mvPtJ3VqRuoMnC9BG98PMqvSnL/ICv4FlbyMntcGpH3DxG+DZJdHTD
cmdb5dYQyXlAiq/o7K2REW8qTbzAifFViJ2cyoA0pCgGNGE1XyR6sQXjfqwq/ZF9e+8V02EcxlMY
jsrRks0mSr3zpNoE4+EfYGXDKaUdus+K4UycAe1+72cqtZdQzb9CnK25CAjDV2rle9wUL1WtbuK5
f+i86hnT8JciNq57a9zNOVs5fIxzmUmI7cte3GW4rY49krtG2Q2tckqV8QGm4002q69mZd/O5jT5
Zml8RUVScd8kCqUvdD9zRL4NO5jx7lzvsCPbhy4GEA2HQBS+ugPujYNz24zxNorMLVR2UiCm7SQw
uA3xOEujwtrnlvOik+Gk52HNDXUI2sbYa5yZii3wZNYNkjkiVbCSrSvEAae2HXxUgdMO+SfeIfz3
XY8vv9xmrn7U0vquhaBeMYUxJPjpqfKqiz3XDxf3+k6dbqXFjpzqQVU1t07UfvPo9vdjuJGGEsg6
vlcLHX15N24SLyW/zIm/kyV9btQQk0AJ9Trn7u2YyjFSlCtPmc5VHWfYlktke6I8ANqZNLqs6zbX
yqM+zT7g9KM652cH8nhsMmsT1grxk69zqvm0F38XajsGs9MGyaTeQMgKTCW8KXOaZhEGtiF2CjUf
RY6aic2q/jR01S9wesJ98sesnuADVNjv61jF9edGc5+0tr1qonk/RE2gVwoWb7XR+i72QKaZ/AoV
/TgUIsgXN+KwN4IBHm5f1FeJmzwOXN6gHb9o3A/aStS+OorIV9NmJkyrOGmmuAQbLEX2u8s4pdKS
MA52/hfs/AcqDpWGFxvGyYl6Ou83SYwU7H7pRzVXvWvp4xb7bvmikNOLRtHK1PqbWZqZvuMiliab
RkvFJQ+t5fq/+kUL8x1yKb0QIPQVkIPZ5uDiWZNjT1p3p1hv9I0gJPLg5GWyUYbe3cC9vyREWWD5
N4NiJkefEDoUsB8NyhUWMc81894ynGMKhHSXp1r2qMhZP3xe+7zDAhgF+hB0UWfJGnJWyOncDPQk
YX9iPebUgTOZWlDXZXSdQE3kSILzruRGfcrUbr4w8gfPhx8WwdyI4nm6dbNHiXXs2HBHOzb4sRMs
NGTTE8CduFB9v4MboARCkiE2bmHJmeuUDNLZOmlMJsM46lzjyqlaG3WOxIMw2zLad8AcxqupFAZi
4jgqpg0/1vv9+Ut+BzbwG4A9aAfAjuMnrMtLB63WIEznyE/N6erWrUKdUOYpxc+w3Bz+83AQzRek
GOMfskxXw1l2Gwszmu1jJLmsV6o2HEeSSgKJn+X286HeQdM82ZKbAMi4WI2tyYdSUCqKSXOOYnZL
Wptsq1yESQGEasZF7DGCIpX8Hx4PkA5qzqKLAIl/W6xjj2UK3U7sY2+mY+AKWZ+LXMZbLNebC5Pn
/3F2Zs1xIt3W/kVEMA+3QI2aLcmydUPYsswMSTIk8OvPQ383x2WFFee76Hij++02RRVk7tx7rWf9
PTtjfMH0CIUK9naMwxdvflPwRa6l5Z4yqVlHo2q2cMPl1gVtdmN22xiJhmGoUmbalpIGwfCL90mn
6oM3lDQuFwAuozvAuxdvqFmgoEknjIiyqn/1he7trDr7qay2KEJ3HfEH+pmMoeu4n7SvP/htyV4m
TJM+JTX6JYxEJ9VmKZwiOKmOIBmxSvHeGsoNwrZyhhu5+J9ZJT64U+wK+EkYyeK6v+wX+5R+TtLl
/mmxR3eNFyTj7/D2AxX65jq9ejpU1xCtckJaH5yK+pP7/eDySBh5riy0X0xmL35rY+mZVAkdsrZn
XJlaauwDF59puYxjXIzLGPv9YBE+0Uf/fof+865drPSoCgn0Mk2Dp8y68JfZqeYRDRC4p2ZoKqrp
QLmPTu9gk1yV224w84FGvZ1pJhiWGjyLqUvCApgDlSQt4QHfaUY/4vvOhkdqYWOfNSvnKaGv371K
E2T+cTI7yC74j3PWfalmr9DhqmnOT8KT9P04C5p3xBF2THeMmh7o1qbixJHyVHszvlcunX7R4DT+
6gNOkpFatUGFK+SHk7ZqlMoIEEmE9ux2X8H8pHPuQRaMy2Gpgzsjzaj/SX9ZYrcFgrv3q7l+Ulk9
0tYU1TlwrbHdOZNV3enDBm41Vn/1gPfqdEUKURKYWJY0gAAYztYvlXAECtc235iiSWrNUUqP+1xv
QJMxcOSxgMQM72Oii0Y26P0yGNoOlQfWuEK492XKCV8b9OXQ0QM5L13TvFSjMA95q9nftkC4fWbm
VaRPg3kjwbJAoBRGNkTNEHSckTXnk0HpB/uTw+vNbHyTWbCM/rmazRKXhxEk7ok+RPsryS0X8khe
0HjxmF2KNT3ZtWhOkxRTXKcy+GR1+eAlpwDYZOw+BiTMXn9e3u9qfxk4w52CntD41dewVLeifxh8
o3ymw/uZufqjFRWHO8ZxMn42SsvF5lS7yTDO6OlP7Eb5sUro9vlZZTw6pi8POJey+9EvNWIcmNh1
VWbHRg5u+d9v3Adv+paUZrks6xsJ8eIzjMMyadhXyrOcjWSOZwgbsGgFnWHqgcKHTVZTpKP3Kb+r
LZ7ikw2MAuvv2s6Hu0F2Hn1nbNbbr/K/SlzbWQocRehCbFdZ15NRmvE85DYruyuibPTkY+eOVJUG
uXHEPubPdrJ6Tjj5IqPbsg63c+WomPiMPGqMAqwbSb+xrk/l3SwD52YYu+oKdc96xJzcvNLlLM5W
5ZdxQ4r60c+r9EqnARz5wnqfZi/Yd5ZbXMkyJSyjt73rrG3W2J305bYP9G6vBieF0ry2J1PjmI2s
wtvDYglEbHttfw7MxKI1yC5E5yvVo3qdGLymaTnvIDtuTH8lwB5Pzpl1zP5ZCGmERDPbBxQnaFFQ
wxLD0rjXDaocWgvSppIPEErQ+loeM7MobjPy7g+caQVGNlOroNrX/T2IqulUGt6MmZyRyVotnjjI
1iExoCv9MOtEHi/mkl63SO+vsz5nyCHNZD/pqt3XmSivp5KUik4tBv+xMZ2rrPndaun7NGb90RPq
HUIcKUAox865rPVraaYDvXp6D5pOS28SmRXWtJ/Csff6WMPFGRpzlUVLZ2u7bka7lCZdca3NvL7Z
UDP+cEoVOdY0HD17bnaLJvNdkY4qJFulvy8wcd7q0NdCtSQycnSEgeT2dWd09XN2GBATPRTzmt8i
T6R6lKu9q+ADYE2th/yW4R3PqT7N+ho6ZOfybfoesUmKacLsjWCPqirvbkpG0gQTeMZRb2dWGXty
6dZ6xXDraU4fpWut1wwIFnWY0JmgTMRJcp6Va5NlQcNQsg+Hmj7rfOlTgH5u1f1vXorKZRXDGFl1
ne4SQ78yOncN17k3GeUboF+XTZWnPH//7/f47yPEn4O1i9eosrx1JF9xOWVt0T3D0quSCCJA8Zk2
elsP/tygMaZtSiJglv4miLt4XWuUCBYyUliSU7OvpJPvEwt61ODhvu0SmccCVcQnN/f3GsFFGd0j
CAYTi9fhz4tOBi1ckzBPAjhYFkOkVVVUAHzaaVqQ31s0f8mW0alMcYFG6xx8Zm38m9GBIINihFUa
dyd76IWEJ0m7JZdel52VC5/d7fM+nA1hXwV+7USkWTqRVTRPvazHY16WZQhx0Qj9RaMHOWx/awH1
adjePlk9tx/18sdg2WSQyvoJI++iTFN6mQ6GdLST4JxzXmSnf+3sTu26ZCx3K12Pz/oRn13wsjxD
6UNrJitPtTHkj5pclkguxRp3C893mwqmX85cRUDnCT9aMz2u7epxRvsej7W5RGUqCJlt52K/YUsi
DcvmJ863v5Fn/FIOsgVU9PxixqVzoFY1h5LETk6qVV0eYvZF55VoRlDHEov4c5DIzo68IqAb6Ppt
C1u98F8ql1p71+pFz9wC9LI8mEPX87aSAwVja5i3p87PZbWb3SwvToLYj3s3Ewaajb5OHgaz8e9s
N4N77yfJGvvFYNuflCd/n5zRc1GMU5tgwflL2IbDzm5r6SRH9rDuGKT5oGBmGs4+8PL0syfrozeO
PoHOuXk78LkXD3ypk38V+LxxdS7q/dpBWTHnVcUGfYGo14009igdTtrUtXttWj87bP69mv15rxel
WO+PQJf8lQwZ+vk2PVhfe6yY54hPqp8PbhP9N2UHklTeyUtZUpp3DZB9blMBwr3x0bCdy14vb+iH
gGRhB8AlNooXc90CLvTBOP1fF21+Sg/LB600HJuXroNeEyuBHrgcLJyozCr/n0BmHBv9E7n9B6s2
wBD0Fv9p9TjAXiygiULNUBZIPCbbEgea1M3DOqftTVvWhGDhkpvkjlgP9zNtyX8kyYslyt+CBrg9
7Oj8z59X7kc1rovv5ydtadbs1EoRNx35RZqY9KPUvy58ty91OabpedDz8SQqXXb7tBSTTcqZUT8Y
Q9UV8Sqk9G/tVKTBuYD6UB8Tc0hUqBWpcSgBqBe70hnINQ4KysFDx7/vfbN8Ecmxqiq6tXk2HP/9
4/1nUfjr1mj6oGRxad5dallMzDF9mc8dTYFMHt1Mq+K0sX5MOb2Q2tJ+D336wrxOnvUAmaA24wY0
5mncYaciHwaHbhs11Zieqtpnbv7Jh9te0MsPh+KXng1Lxt9nC83WRhC3fnme29I+rwZZBCILcobI
3RSZk9ExmuRIHQaZsu4C1dtEyajPICIfLFlIvjd+GNMaejYXr7G2TrXUR/KY53T2r3yB3qDX9Wrv
6rN2/+8b/u+ccHHDMHGBFGJ4Bc12mcNtcLHMYTxwIiJdlCdHM1aN8peAyoiy1Xw2vCV/GyBZ1qFp
zt6D64welVgxFzgSRrv/TVCwwHqPWszdy8BrZTzjDul3gE9qQgqTzMviQHN/kZxqf591azB2QJiQ
LPS9SH5VldSc3ZzMvoF3a0Wh4GvZ2O2SBqRqpFGSfzH7ebllzxQ/ZSbTN1PMyXvnzGmy28zwSEyQ
HxahKERdhZve9pXevv/mJfX6Apqe1Jwgq8Qc1aCwpmPJ0X9Xsqx9gdGySHjeo/VSSrP+7clJkB9Q
LCTOFMNiZnG/DA7atmpY/BgsVXUbpKlZHbnE8EpsrpK0c2i2+Hp1X3Tji901/n4K/PWWzFdpfMe7
DETCKotp5zQaCUveGsgHNy9JWl8Nq+DLEULcySDF428O0JCuSM90Wr731jl1dW6lcet1iyA/aBCf
CRU/eg1JGEQzawPJYb+62Kp8RQCOlunMU+nao6BLn3vdnPYyT8hIDddVfE2FYqXgFBbrjnpo3Wdp
1fLQWB3y2oa8i7K1nK//fhyNv8lhhE1QlLG8Uy5jVdlKqf91rhUE8BUsdOupK4HthmvFIXZsi/Kg
CqHeBnvtv5McxGwsCZzuTfReJyOD5J8zWMHghztpQMGyws6LfVFa07wjwcL395ZKBjfStaC8IVZ+
rvfJ4pDr2PWa840nov9lVg3WrdF2652PEAEhku/Wz4Eg63XFQLnn0AZWrFn69LF1Td54Zc/ZuQPi
XIapwgG121gpTEor3/rZYkOKrEbvfle+rsUtx7k9xlgY9vXUc7rFDnuuIDL8F3gm9vXa/MrNvLjv
+n5+QyazBS0l7kjdR60Onnp5mZdmPNt6139d+CRXlWNARVmJE43BAee70WqmMC+k+z0PYKW5Qskr
vabKRLehR2sx8LJSqxGwJPX82qyEHc9t5j6nbZpHIsvyb8MwzOFqjdWTbFrn2i7zBLU0ycA7z8lq
QjSWICPWAlNhhqDiiAUeNYlnqLZBZDRZjDyK4drOhPfVxU18bcEVudeA56PB8f1+z2Y+HQZr9a+S
sugZaHv+9dja5XubDL+HmWGuP2f6lVt3JE1JABukT6FYsGsGjq2cX3MvT66qAZI1geltufN485El
pPwxTK/7KhYsFVHb1+t5cuTwMPZJcZgKEkD0qlxfYZQ217LzzetNEe6Hja94SzXfuEXy5R225yky
LdrGugCXcQB0jgLEVcN4g+MmPSSNsN5GJ1uWEKCatjOLoHxsHUWn4t+P/8XC7zs6Ww6paFjEObgR
nPznw5/NkzWgxC7OsnatKx9cQqT57vBT1ulnLeMPLoWZ0WE8yOCMOI+LPaZ1NMvsg5x4lYkZdzAB
XvEqp382y6TY//uuLqqo7a5cR8cIxpjBIgb84rgVAAFJZjoGJzk2D83MOxSW0uJXMNP0FtEXlRT7
bPrJVS9q1P+uup23PS6KcenSYRHMllVDUfFPxRgUcacSZ0dvw7knQBaBn4Hqo7PUuvfmvjklrvYp
8+bD6xOwyfFyY2pcOsT8uiinjoTfk4vAyj/kZTOdyDYlt2wS1sOkgBhGwpPptMtszFu4qcrxDgar
/bK0eglUQ3oiiCC5ZMfEWomH8418kmE/uvRnKAOpDd3KdgXplk33GQ3pg6eDKQqHQQceiu1fumFE
6XYzbYzmbInAr2JJ0s9BoMCq9qObesUnR7QPHhDihTh2sh1sT8hFc6R1hyStk0U7GhDIxU1O1PEU
D+uaDrFrN6ncOe1g4TPSksd/P5mXreTtIfEgubsbWN1l/nix27T2MtVoELKz3Byh9Yqsfpjd8tBN
yj3Su1BMMuSAhcRYoh4+Fae5QH/45ENst/e/SrC/PsTF+6EzIDFyOkKnAGdJJPre+lF4oxXnSHb3
dp20sZONS0Q/8H0RqotzoREL10zBJ2/MdrN/fQ6o0XwdNMW8S8C6Jiecd8PknVLyKvf9kA9PnlMO
kZE62Y5efPeJ5eqDh4xniKnVxkbEVX1x3wg08VrVVn22AGDYUTGmiRfBEWJGhci1/qxlf3E43r5m
lCCcfxke0Oi45E2KOaNZu/Ly99kWsmsVOtqjgGSTz5jjl6XVf1fieQYE4AISw7n55zK++B75ZLII
jqmo6i9lbmebxKaNsyRpnkaE0Ha59FGRjf6t17F5Lp1JO3zw5oNQ6dNCROlJCAt/yuR2nxydt+/0
4jf2A7y4Gw1048ld7DBBqi3ouBaEq6mGN5heffNeZq5J373NvlSGK3ZrnYofHJG6z7pgH/zeaDVM
yBCbVITZyZ9fS7Cg13fQZp1Rnzs3Fh+ACmwJ1pQaZ3R+1u5Ac5s9bxDHEqG6TnKEkb4EU1HfZTiN
MyZ5VrUPpgxEbKYlNkwPUBqfuds/+pSbtcUnxQIPT3CxMQat0rJKDdnZS3k0ky5wbxENl7E9o7D8
95v/4aV4Hg38w+xQl01hI1G6kjlz+d6r/HNB0srBKXKN2ShN/39f6qOVjvkckClMxFvRf/HD54a0
59Vdi7PvKePUE/iE1j5YdoaVmzH1T3HDkXRLVTAM8JBevUsYevx/3C8UQzymAdg5Es7/fABENzJb
xsJ7dGe9f2krBj60EEv/kaihxPjy7zv++8tFwMLbTrMdyzuDtz8vlrtiHIHEbU3etH6efVqUg+oq
GAVNMX5yY/8VZn++VoQWMZHkXUdhSSbcnxfrOWRluMyn00j1Nt0ptgos/fhPAnaz1N5mI0sq46LI
AVgAXMrQnY1zu8ZYZjQvbpncEl5PhSpiIVLWpTZzmvxhGujW7rpKD15U1skhdpKi8nflomUl6IIs
ZXzOrMYprCsm3U1/JDZC749BqXwtakel5mdNefATxtFOPu1qX/ZKoPr81yuGSsm+zfn9z5v2BxOu
uo8JzNPHJE77CrQrNtP7rOryw6iN7VkLiiGqQHPv5KrWsDJkl33y1V/8zPQB6Y840NZJUOWvyxbd
ULSDs8xDejZnG6J3kWRfvXqqIzgr6f9R3bFdyqFjtVExN673RU+uS/IapDh55lnjFvf9sCADEC45
LMKb9iVbpux1dWXmnvikSfPRPfqBQzEZ0KKBS/bnF10s5NiasxGcpqzWvc3V4NhnGGJCh9E11uUn
5Riitr+QcNyrR0EG4GAjefuXpH60gjUA1Tw4mYOrxrgzPEDRuYVuMyiL5Wxk4zhG+pDMh6Yu9XjU
EPTOFvNGv7DX0E3I5NNyQpi7yaNnpwzj2I8YGnW/JNGzsvPntvDzyHNq4+AuHANS2zGvp9yXj8Pa
iXOwDt1D31Tg1qjJcD8lvd1vGpL2d1+V2KFENba/jESQv4XJLOpTlNDppFkkrDDBW7EA7xGxFd+p
+NM79nthRTAIxRabayO/QftuH2jQTK92JRMt0syGKf4icvXYKINogkYbOLoOZfJjQq5y23e0sdCj
KRTjUyLEBETDCJZ91/bZ1SLs7CbvVoK+p2S4KfLROI5rnp79wbe7EGdC+yAgcWw+Du1gmPm6I4k6
OMyOXz2tvf1eZEl5lZMmGOn0gYCSI/C9YkVZH4mBZt6btynCnjqPKi0R298CeicTdZ93erYPBrO8
xRbY7Fj10XcmwRHHic0wKffeLaqckyzX4Q2PnYqatZRxQGJuOMwOoeuTKncalf4vm5HS16XxnAfo
a9aPrpiWG38t3QdCdsQOq5A6FHlWYYDeZMKBLbRjQXLdsTK16ZFAyuIqd9v5rcfnd0Kpjhexw+D+
26bBcqebrfHUouQO5VD715nohsck6WacDz6OtGp4n1rHi8eUNQv2GorsyQ0OSdvT50Usc90o07my
F8u7nkwBF2auZR0XQgQ7PNnwbjyF0nzOx2NQW+ndpNqWDZSjU54PVTw14/yYNKm4w5ph3dpWQQcD
KQTQjHzG/N4azSEhPwk73Wg/TQgdX5i2K+TXZXe/Qqbfy9kaw34yu2jWauATwfjU5yaaGk9J4heN
uYubWmWRLFWyt/O6eODQ58SkNk90Qlc/zqeEh6Yf5e1k6vPeapLiHh2toaGzFlkXydnt7spFGrtW
Mikr+XNiLylwUAVdu8Mg4X7JAkOmoSpr1BXSxvIT+F2YuTWELS8rng1dWPcLvci9Z0gRZvWEOxQL
ZHu/sDFdbfKPrxBNm19ObbeRO/cA3UlOP9SMpaIib4mPxciN1gqrFcfM1DtkidM9N+1qPXPak6HD
7PI25eu9d2bP+D5NqQhrUxbnRp+nGsJYs0aqS0QYwGuIZBMkKMzxPhQAdKJm9NYffd0btMohrBoY
sE9rY8ioqAMtrD0EIqiGlWpvOhsv31w4L3T5dEwDoBA8TUZ9X9+XPU1mLSVEp9JM/4gdwDvyCsAR
QnV0nFF8h8UmunKrPiUO1nlM+uy11FEOkGSYHYoawr4j2j1F+6PA5BF2THbCuu+T3QQW63qFQHTc
En1jBNIpernGP4Mh4VuvSALfsfIFrxBd7dvcKgbms9Mwfgl8ZX+fki4DRFT0/pfFa7TnHGjiW2kh
jdhBv7Se5so3VDTqmXlb5wHOIeyvKKQNciR3CyZ6XKGocCPXqNsOo8lKuh6J8xjEUp8We7xIOaR7
f8hUH0+lm1YhX5fEZqDlv1Qj+pvCXn7UizaedOkM+7XgS9PSRO7qkZN0VruZTdI5Zpp7vVi6Rz+Y
G3XTNhgErmeXs+yvlQCm5qiZnbJuCqtlthlO2qybxWlMwZA2fBBHuDtVeeld0Bn6naNnCTKRIVt+
2IJs+SUAW8w6Z03YhAKS41PbTA9F37lh6SBjaQZItqFFOO9NWrHR7BqlHDCvQTkeoHYtkWem3lsA
MupphKHGFIAmpLKF8z7ICXJUgWJz9LuWz1u5ReTLat2vi2GFkn3xPoOj/tQiutxDpJkfc9Po9kMg
xl2V+e2ZAncKOXl2P6SxNDLM7YZ2rG0Ub5WaqmgceKGXQVUnxl5jHhISkXASomGGLAeiw6Enghz4
dEXYresi3jeRfWGJ9FQer3WlX/soZtKw8A3vzgWiuoa1PbbfCwZrJ8yN/RlzojyTJ4B5pp3Ko09n
G9eFOTxlwqZGKejiYjmatTdFDMR5ydP6G55Ej2c5mOmSmUQt35Xm0j8no3brgxLAYOQaqcVLWoDY
1aUWnNahCn5qSivLKPczYFrozQ6u7nt3TlkHrxzmrDNEYSfMSt6+okz1gfmOJs62ovkr9Q41ZxlU
N/7QlDdOkJhHkVrWS6HlanNsYJybtTFZw8FiXBGmOhqujQX7tSjM9SRaZ9y5vdGTyGw29yv715P0
2XNmzjFXlPXeOZv9+TnFfHKcF89/BlGwMVSnuTwWpTb7+3ZFv467W/KPq1nzr6cgy0EEj9rBkYx/
DM2wQz7BeJobIzsWJAixJaTtk8CnGvewEfaOI6k/wXq85EGvMW2BVUoAR34mNNw/zsyLlx259oC0
VFIQSFiTAGTCXcjDZMQRBBqy8PciKAO0DkN+ZxmL9pD1tsJ06QzLj4CFWA8rfst8eziMb5lX2Jh8
VQNgrEn75zRJ6oOXzVDQ1rISDBcwy6w9Vnl0FfXRQtqzayb9xiCt8BpTsXknkwzUZyumMMHWGZtp
m/A0KJeh5gzvh4TM2E3aJ6tS2l1Rme5zXi/WcSo6/SVbCsKE7KXnZFG1X/rBVEeftvWXQXfMF2Fr
eRQ0dXIzTbymYpNtWWRdRkY9FNeSYdsenYT6shLi+iWtqrdUlesdvQLvy0YW2/WLsvfKnspHRwj5
bVkNHL4zdjNZds5jYdIdt0k3Yfss9Z+t660sjbk40U8djrqxEM6HFnSJk9Jr/KPVWfl+WRpzH6Qg
o8c+2DA+so3KpvBvCLL2Q83KtndJBVfjgq5sVPBv5nbKb6ALN0/lWP0OmqCIgryF7DfRh7LTsolX
PKNPMC6daKlg3JlkvkTwgvUwUKl26HyvvofyAbPdIv8IHLi895q8jkpd9SFNoPo9MKt2N9egW1CM
2PvBGpwDTsnqR0JpExp1RToOnzs0mxTh8eq0LwvBrrdd2dmI2xw5n/1epQcIuRR4qs/nOyIuEASb
bDgdtd1uCixcs635Xpaewk+ua0cHdejBZlx65erSeG3JEaB4w2jWlbnHrF7psK51oyg3WRDvOIGD
mmjCRg2ue0hM1Hpxr5XJqzc8ada7b+MznCp713b45CA4FAe3X+GPEfTSQ7Fls8OONVSEgJtlNTCh
7aDLovnXvkyukaFiJu2L9KAqZHq17gZR9+BHOgfC3ORF9uh5b1PhVTckGQ5RjXDxPp2SBPC6g0/O
mRv9pNdjFxN8X14rzfUioj+L2xaB0n52e+9qIpyyDRfbk+82WyI1xNI096YxrW8roYNPPLfusz9X
7ZWj+dl5LefxtmTYZ4a92eXfDU8V15Up+h+jZbSn3Gm6n6XDgsi0zUVIPzQmuMGuRSpO6qKRfw1Q
IXG2l47Lh8ShvxxNtsZrDgHsq3bi6WhS6qCkEVebLqvonN707qSqsESgtHNLkxOkcMrvhV+t30yz
cjYKuv5VS+spZkO03jqXsGUONZa91/WcpHGFteEYtJp/t2hqgFRoDvWNkwzejv+HjYvO9WtaI1MO
RjKkK8zpO3eQzbXhFeadt2AG4dG2j0vj2N9JYONDpaX7HTXa0u+HvMvvDXa8RzdJGAvIFfOpZlpI
P6S86XplnLvRgCKhbaCCkfPdc5lq4rZY5frTGjsnD2XftYeu0rxDmql5CLtx7t8siDoPzYiuNcln
7kGXs7+GTeCJNBxUL+9Xwm+vCjqcN4PGowo0wFCvS9/TbiDPd3rym6LbUcvrqDeFfp96IuNAomlx
KZomMnhg78XQt0+5tLRDspTm94qo2Wjqh2kOseEtuxLo180Iw/t65eweuZ1p/8hS2b+5yFpfqq7l
uFfZOAJQ9ve7ai7lqxXkWAcbYqBMboN1XdMEiZztskDwpYU2xnDvul2hpLqdeYiPtehWPABpc70q
4b1XeqW+OIMKvriZp/aEDecv9dRO8PBdlYWg6iZMo8zw93KqnRuj9dSDkXTDTDhWwNJCh8X4OhS4
JCxQxk8boZv1xg3kHNYszG5U2/Rmyj5rfzRlNu3HjPkNrc7+iiS44kEbU+c69c3mQbfH/LiAaP1J
7DE2HNND+gdlKknDNAg01hy9OpUUCKSGsp98Nc0uODbS44FgSn2wGWueu7xWdxm2YNzFdLjiLgPj
FedGUb/mhlnV1CsTM/F0bNBNZnrq7AzJiO+oCGYAfNSp6n4YB3gGujLKOsqClc29qszi9wrrzAy1
elnftrztE3p605Eb94AzaTXw4JPj7J99tBenjFZJnC7K88LOnXL03mUQNl4y3eEQE6chYGid6mn5
ormdOmm6m1GImSI5LBBCdinNi+uBIEXWj5oGF0a2uB1n986uSDs00tz8VWYmVtXZlG8MpOsrEHzB
U5b31Wl0syE2s3XYD6Ji23DAplQQ1e9g/WY7GDS/iCqA/VA2cmLXc/WfhrnM92lPnJLwLLVjOJDg
w1Irh8+hnutwmVMZ8ZsHbyLPXXtrISDIsH2qKrg0sEegoFSYlgB+3go0dqEwPQKM6vlt1OshSrqG
YSbSv+49V016RZqWAapDq3XycK3mwCJrAzqoJZsdjP117eUuydrlJyL35kYyNiUtl5z33s94hjXH
xr0hfwYJ9hhSta03miASq0mqxQalVWyMixtDmyhg7tHP6FOlon71H5jXOaRq+81Vu1AEt0FjPRuT
9tMIZPpAMqZ4amq9/KpJ038C+Wa8IW5yCGHldJRys5FhZyMN9Tx7KdLMe+cQCZlkCPqrFKpqCktg
WXceZ9nYIPE2j0ZV57z06KGcyUNw7nO7eNnVqRi84rVndHWcKDi/GiqQr17vjV/o94ubjiw4Fm+n
V2HTVsOzrXmNF8+rUb77FkQSDVvFQ65r9ms7El5hBZ0XI2tHzFhr9nhDF3OAkuDMgCE8Vd05E7JZ
G5kBx0regkqVzHVrj1hX9BbY3IJVHDLHUm8sv8u+GDrzajVX+wm3r7bXrC0hmnm0+dAx4j9ktitv
W8IrYosTCvIfRGejuyywCCyVYaDvJIu3mX/TM89C1ZEm13XCcT+pja+FX5dha2rEIMxBSmt9+sYw
xd9Jl17DnLXfReM86pOTR2bfX9sUsGHnqBefjlMUTDY0o7E0UAFrbjyXVbCXI1yzpSjuOdWxtZTG
a2WOelimBN9gqzr7ZXvbr81DWqVv9ejQnYFCt+Dp8qXxxfTVndKtNaKiEdHazYBuyMnjPzRJa/bL
Lva8TO2QFu6J18HoMPWw7qhETLVYkayqG/RZgFvU1OyU66yc8YAxSFJBwm6DvKDSazjWr3e5s45h
UPivPlXeUZAOscfsIA/BWu2ZtT0y7i5i08ug7w440dNVXrmW/2gZ3XNeWF+LFLaPk+RJNM38ziyY
R7R338dG/s4Es8CyLhFrBT0KaNE8pQHftWreidW0YlcbrwS0MTHPr8LFG1DaK3hevGE7L3WeB2mP
UC/GgbxD+B1qzXoUOO4bRF7wutr0JmR5Kyx4v9NQAg2ozENdGEycVgTZSpXfAhdkFraLamcVzN5L
FqJDN2ZjvFji+9JWWAV80go7/gBfBRGzttO8OCE+NSzv+m/QignItnxbh8uvsl3qiFISMYsBZqgz
DHVQWfGrzAUHOgUoxpy8Iazd4m7QViOcK92Ny9HxotSkS1WOzRB6gqxGp2oQhul2rM3Tz6lPb0iw
z6JRlv4x71mrvIlktYzpW2jkIEWCOfjm+dpAj+9/ODqz5TiRLYp+ERGMCbwWQ81SSbLGF8Ky1Mxz
QgJff1fdt3a0u21VQeYZ9l4blT9SOI4td3KG70aV62HyWuMDBn73yw60+fbrDhW+4DXfuY20LdgW
Yn5tMeQxe9TKWPToCDFumuIpT3LjMSubNkpURVAMbq+zh6zqSPr6ABtpQryy4bl6HAoli91YeRLK
iBAnb/L0sPCy5HcxoAXMyaZfnKygre0at7qh/jdCLLtGqETR/3SmTmUGJeTdX3t1bjZ/a3a+yMc/
a+rKA+J97p1J3o1/1fQya3k542Ko5KPJtiOwlMJ2yIgX3ZbmN9ppY/X0JSprPi8rRj0efCKHNPC1
gWEUxhEgWQdrpScFZd2yvYKbEhp3KpTuyzoq+178mSeUiHk9+4y1vfVhmrn4Cj0rQ8lwNpoctTxN
aZ5Rklv+s+utHvALEiX0GqmVN3X6pyMzLth5Nt5Iz9kg+Sam/ZMWuhehsUdOuE7Z0YPeEeBfPLFL
UaHWwIZwcuOJQug7l+W19ADeJS7EZmOkm0jOVkNsz4ShEX0C3QIsDeDrgJ5wee6w4D2jKGLGkjnF
zlL2f67m/c42AX+2w6TJsc0pkOv0SdZPsqs88ZE7iulDQ8RHyXkb1K3a47/BxDkwM+uk/ZpmkC6L
tHkn0K0MNuFVRyspP2EWLrHKDeO61ca6M12FoSsr0C/wGbHjYtjsbSfd7rO9680aPp+73qKpHxMP
Ho4tu09Xuj+gweu4U/ar3mdPQ005qmWM6bGNqDQ5zO52KEbn6MieiIHigNmaH7hUzyhjqMQ8EweV
BQuxaF7mEeOqIV9kbuEIrYZg0PIrOucr5AlAEHLdwU++1Rx6gaqbOfR7NcIDQd0V9Kjbo0JvsxhY
0k9Z9R/G2DEk1npsUO3wpzblJ4q1B28E5bR6BaGlxMSEWQnRRquoEb2WzYYmifyd/Ml83szKoEjr
f/tVJWiOHHbchf68dVa2R+35Zg5Uta2xxplbmXHGu9zujI6Q1J1eEiBM2+k+aDhLL0Rwup/oFJPb
NICz3BDb7mx/sp/SqReRn9DcMD4RQZfIP3adDTFKzfqqjVvOyLx5Tkw92zntLHdS92Numy8pE5aw
tG6929Vw5NJHKuibucKJ07ZlX7nMHMuEbjAvWDuMwAbDcZg8PgoQ59ROzfKTu8CkMnjcr7RuXgBR
Tj+ycnGippPLn1as7Vm2k3aufOm8MK0yrtWK1X2XSYI4GWi73Qt1FNORpEhiBldpPNoGEkyQrYd+
WpmMLOhRdWf8pxL/NyWddEc2zhDc1aP7zVxPdsJBX1qVw+VLSdRm7vpueo1/rBfScsxWjGHtNuNO
sOEJ9BUXUp1vKU/lSptPQ7hz5/pBOTNq3147O3lNzTxuMX79ayX4H2okd4aOU1b7JKu7k9ObH6PU
QNPp1hS3GX2DQzg3hRGDfpzHemwQfxD3yrtuzjjSoLawjmyNDVVR10ej7l7GbQPx1H5VzrKXmps8
m+NUR1NtdeeywSBS4ojcWaig4xkGKLOk6tFkosbqTD0LzZIBu9j03Iv8PGMXCgqTvpIlLPi1Ln31
h6aJG28coaUtLIeWjHkugSDbIdWazwaw2nmu1iVoRfWLVQ3cWU1JqtbUCJtK3QcY8xo4k6zOw5wx
+hTDFMPA5+ax1UuJ3DIclVPu1k6fwlS46rVnnfO6upmMHa1L91LONaNdfJz32KSgYhAWrdIlM4HD
4InpkwvB+h6m1/YHzPJffZem51yJP6scUmQIeU070XB0UOg9z6s5XXzUuJ/VjFVsq7K/CWAsCjMH
r/MyFohYma0jYc9DY+7v5nE78LyqP7szYU0y9dn5qT+GgyPZmpvHrOJHElmBJ6Uzfr226veduXp7
j5/6uA1VGt1ZrIGU4mceTXFxFU5GbOM9ezOr+gNrht0rQZNB7i7+ny11/1tGSIQjQ10vZblpmMv4
yNL0q3RqLb6PQ/BP2YdB5U5sT96ywxks6KoIWTIaTF5aDgHCXbxDRasaFKvxUniNhQ/SHC6TLy6m
Neh3NN8S5ikVuNnrOPShYIUY6epjN92Px3zauWNrElFImDCdiB8KMUF9lBOzvBlSXGegckfO0u9q
jK2xoTZeBkvlgVTTw1T2H0VdJg9GVuWxqszXauB3cn1NEc1WHkrB7spDjx5JVFWRi5aWdSld3AQB
ko/B4iMzi33vutCjVpnEVptN0SzFmXdhDYykMV63ETjU0k3+zpyWgXSGMqMqMr7sYskCHVYhiC94
litK5pC5OH98fe+qhvzbNrOKbHjrn2XLFzGBh8TVQl3qjS6tyZrE0AG8nZv1xX5drPVrFkA0jNzK
AgnzM9CG7ZFCotgzKHUumd4PzALNKqLFiMqGUSxX2D39Do5pUeqMeRy/hYZgFiGZEIhiGMcfcq/9
8ScXmJlMgGWIe7UswFtlZPRGo1sS4sAEhikGKeeORbVrD+O5J+vnoEFmurae/+EvQg94COYw9dYR
P1Q77skkf9YKHpEdy4qBtLuiChq3ZQVVNNkB5d1wFPYd1pCN+CgIhODFaA1BoFGq1psLqXPfWWbG
nySaoFzpuEmr+yN4rfaaV/0ubltBGWmLwK5THAtJ3UUFlqX/fKduToQZZodOdkWYpfAZoElz+hnM
DKTDJQjAaDmliwOuc7Y/J0wfcXp/lSZF4mIG27GiLbWoP+ZVxHVfyEORePnFGE0GgRA/9nNJTzP5
eGhyW25PavWm8zZW5lUHavhaYx0BzNA1cW4xO7JL0cSLNzD6nDTSA4xpHI752qyR3Vry1pBh+9Xp
Yggl0N+d1sPfhNX9z+i3NN2RPtO/MqTs8iAn0Dpwho1cRJNd+G7zcivc2FmHcweWbTKZ1jawdXYM
2rbI1jTGgb2e3xrP05A0UPB1hkKnTlbQf5zv1ee6AMMCXjg8Im1vj4hPFuZ+ndzX9MhHuvbmmAI1
eSVd3P6sEOIGbSqSfaezfNp5S88aT9Ns1iIzxwpuCawcpohEj9uJcUMZu94Cm1MkkGlrEoOSyWZM
XGzikaUwz1M3J8eZAyXExZAF6AzxHXk8JLpN4j2YIBaf6JhwhpBJt5N1y20/FQmzBuX/XZ2VjTiB
98fEANbaFEC/Kt3pySEuCX5UTN0gNqinjBYRaa8771OLB7loRHOwy9Qmn2i+MTQcdsW8jBE6+eGw
UobsMUfbJ2aNA4hZ8B4SGmGQiBmcXErABwC1agfpREVmt86M3wzqZN6/E91y+7Q1c7KjpWCqMRip
TxyLup/z7ByOuMrzA71WdpgKXhDuYD/MpBgO2UzZD2Ew4+gW6XXQMgSD3lKeMzBNoZqG4UF2I6e8
a967qkL/ZnSTBRvSM84ruw4zayPFhQt9j5Wsft5YFodqXvPIleZ0kuW6nKbNWc85kNaDyob+QkBb
cV4TznqMPy44Qgx0Ebc4jBCFcgUKN3i9bDaiER0n+TPMBfQtRSE9lvZOz9bB54oYGB50AKmWvuhv
fTFWUZVXMzMTTrabgxLkZRDdEHd24Z8LCwaor6Qu2X7BkGDYj8jGGqfsAt/E4Z/UeGDqWhShsw2v
XEndW6KK5uj0znRBQrbd1soZ3ocs62OT8/ahIcwxdqa+/7eUk71fSJT7KEaUF4llNOeOmIGTOani
2Ryq8p8unjQpaP11v+lvqV87FB9rvUYVUeBnif/l3XGS9ClZQLByGZoIHVCwfLmtR71Srmw6pvk+
K7CtOlCLGh7NTejvaEDryDW38tEshHtkP2A80QGVNCFen3+3qmrI2JX2oV+z4tqaOmHYzjLf+rWc
HujY3TP9SZGFi90zohHs/R97BlJfRW2Op66xaRO9SYS1B9jDSSgzd3pj1++lNi2gf+47MFgV5sXp
6Ycngu1PZW1sj4PtjP9ZmS6ea62gRimX3HuQEBXfHHh4NKoTZpedwlhUcckk7YWpzvxXTzp/phA0
uk+JhfjkmIv1BeO7CsDspse51bdboxnVHzFtetiPeXbogTOEtaFNj5YuV3Ji0Y5hXBngK/Ax1sdh
1rRnJobN37qa+cRXp1sPshu6g0LT+FDJen4w5lI9+kORfip9LN6cqW5Py2hsl3nMy99RaAWTUhaK
wM0p+FAbahpyiDXB5DL0mnzUmXXe4wm0R6/JAH/wen8Po7USS9WsYmfMVvGcNA17hSVbnqxmg0EJ
O41agQlkrRviWk/KfJ4a4bwgdyCzPAcFSObN9tDzTp401vwhA355FMR0HFVnW6ctqdhAbf7cfTad
w2PhU/jTWuTTfBkAc580iru3ZhPJqUGl+qKP2vzeop/iwrZMRn6DxCVkGy/9bLAyWvJ+oANuxWel
d1nswe16HuYN4uKEFiLeZjs/lK7nM7as8r8+a41L3znybNAja4uieEZMvmdN2x39zqsZcRTOs2kl
w7vFjfhKXVP98mV2ByCz45PJbYErkQTYZSfNtL9A2rFvq+/KE8cYILL6bkhDc2ITHCwJayIHtY/5
4nN03vfNfivn7KVh5oUjflp5lbupX/c8xlAMfHs+MChyn4x58P9pydxA8wa0SilKmCm/ZX40UTuf
DAyRn+Oqt2c/r/PXfnXziNC4MoIPWT5xRVGQu4BJX7ymowlzXEc+t6u3nadKaH8ry1y/874lytMl
ObbxOm770tbi1bWLw9z5xXnGfxu7xYYks3XcX72s1bXLHX2vlaPxPHD1wnOfctahplw+J733jujD
3YttDtmtYXh0RrNhpbspL2z6A+V9p6I2TxyCZVS69/XooFvV8+I16KSSxKIizP2vjiP0vJpGerUW
Yey6wdj+Qh6x4Hd2fO9GUrxMRa/e1r4c3xT5YQB0YJQynfOad99a9e9y0gDZyj5ro05ftlM6jvLD
8Pp03+LHDNd1Agszqo9VGMlBU4VMg74rrTcAylzXEwKlhJkNUJlqTM6D4YxM5GqR7/UJXOOut0dO
C5xszk5fczt0ssUCQwrwfa+Pc3rthr79t6FBchjO5SRJm6m17mtb4eJEcjfsx0n5J4P4LoAofFMh
tknGgbkwl0PRel6IGn4JiK8F5oxE4MHZzPbdaSotFP5svsrUKUBxtNXHVC30zUm+/m0Qm3yuoGb2
aqlId96WNpKqMX/aDT0lIxijojI1m4tv1dqTidLlQyC8PS0SIUzQaLCybDfRbslsZhHs4DRWhjUf
LBdEJ6Mz/eDPffMws+k5GGPRXwvfT4Mkkf5xYPv4VRdW/9S1xfRXA29OQ2HppN8VS9iYdL71msxh
v1lrSCCQOAAqh0vNnI8Ln4HAVMvhIZcg5WHf+5yGw3QmOCn9W/cQ8IFAKKot+Aj47LyzS7Eat42X
XjyuiXDwSo+vxrCqiI6UHl50DmAdLErxOIzNlfg7y97No+cfinR0cAKW4p9daNsNe193E649XF0y
425W2adnl80QBWFV8blPXfKxtZUFGTv3Y6BVTbZjDTxDWO6NHmwTDFOvt9dnyN1sFRKJ8ygQTF5u
cGwxhFc1GxgOhmeJGpBtkCXVftEYpLMhm1krVU3GCsFfXsbO0a7ZWM5XadRotqvZAMnkViNLGQUZ
luSFO3cYyjF5ci4qlUbnSDM9Y71Um1ZcXRY7EbbOZJ+odLjJFfE6nlym79Lub66rPvALqZvR+P5e
1A1TuFnz3vTaNt/R2olLinnmbHlZU4A3a9bvJBdQo++cccUQbtoZtqfxwjTeSzsjDBOF8GUwU4fs
s6FRZxJt1N+2X+TDREr6a7eW1gsCie2UzyUSAj+pTbDf67CnTIDjJltwvh0iEjRZ6cV2mS7YanC7
3ah0k9uxYEHt6JYf1V1iHrVRQz1XeUukOXgfdtoAtGEb83YMkspyvom3kte7Ff159bTm1GKaAEg/
N3acttStsBJ98m4M2T4ThICYivkPUwboaiFd2hJCPGLKMlfG0/1lfV22srnWDgoZVGoYXL0qnx7U
qG3npDfT64bU80VsA6Hmzpak/5gWkU+hW5393z0hN/DSfi4i1VKIR7gUh4NmlNqlrYHCs5LZWkSW
Zd39LViGMmqttcsykfEpiqb8BSsxnnNN73a9mhmRO6kfcn30bPkY0QZ2bngw+NdCOwwINQ6DzMRt
NJXNocPlcEPvDe4/G2qP2IOlizV9BDq8yOIvhkC2CubYOv/1Drp7hgoo72HLpZQYpZrL/wDJt8+b
21jn0V6XS1dr054p4PTkFo5HpcY4Bj+Ck3ifbiKNELISpIdOFQOrlpqSoZYtDGQWA6FuTtWrTbIp
Lvi6XI95b6ynxR3MDxN2wt9E16pT1vs83X2/3bNWCNf5SSb6cQbDasJXn1SMyyY0oXTr2XwisXCZ
gq6s6iYA+pkZ19HSCyukBE3XuBzwRB/HsYMqZZZFfoayT+i3idrhx1Vdx1mgzFHu9LvELRjrKpnC
SQcaejbTxh9PRs6rclYdtrLvxFyJYNzZJQ9UWApndOOebVJ221ZreRaLkTWRmzHPeG58QI0RO3eU
1miWhy3uinH9o8S82GGF+I/pbCdh6sFV4cKyV6gfQTMovJBbtXkTuUJ0Sch63T49prrHZr0pwOOz
6O1Lwa6STnjXDgyTuQlSzXq1HVl/2yMRcvvU8Wfrurq9O8VGWinAzHzw6sK7SrAoWr3kz8LLYB+k
OQ4W0dT5kIXTVLQLy0u5pldUBAgYWDyQrkvnNTQRDmJsPCmQvIG4C3f7Upx740VZzFrvEg/0QBnG
EHVpu05PDil2sCViD0cv5U6+yTcNj/XWGWLJmNzROu7pLvFiy3wr8Ky1LUIvFrnEEFK6ZsYrPJLW
BoY2ldXBq8qmO7PLdjaW5U1Zn0G4sIYUDK03Xj78IhFzlGkMmC0pdQa5bDfBgBPWI0UEEWs8doDI
LzX2pOpQzHOXPI7K85iS1Lqehax0ewNKeFUWJ7SoBl1joxVJlFPrWZGW1AmrUp5psI7WhLSHcKDJ
2imormnUlKRqvuqMF54TFJTu3jLUwLqDEuJB9/lg/9PXzDXw3OtMx3Zrj7gyKpUx+EE3t9xDjpOy
DjVQYC17SKmC6LQNNB5bFWfQT1prbhZxKGb1i2i02narka9GzBqyQYHWjMxFcL/lFnoLFyqnyKzs
q84F8jRgpAjpqZwKnxwUBxeBjoiHHO6GXXdEVg0TZKySYMRhKXLNSeGgiN3WSiiaCcBScZGV9eeQ
DggSEtShZUN0aNG1r948l4Drp97UADkgXLD4WxgQ5ShtKxo7l1pQ7CoOOZgvmeo/xkqN7NxNJOf3
m6kz2B2PTJYTt20uTarMt6mrbR/Ouda6MEBkne1zRjcju9nGhUvD+Hm+36EUxznTIw7cdlz/UzD/
Cs7zSulovuVXaXK4gPu7g+oMQ7T9kz6h32fSZxfGAz7Iwl6Oy33lqgIQlj1tDdojyPIIvhwgAnrQ
6IXdiMBxofOY+KAWoLq0pnMKKqJuzb27YNTZqY4Eg+BuPH5PBnPK4qrzfcmdIQc+OiGFEfl+h5Ac
VxWDfF8zhu0g2aae/YpAS6zOi0VU60biwUEAyvPYIiWTOGfoY4mu7ZKOsTwts41ojTqq1LSdrfxN
R6g+ji65CFo6zZECFpDEzdriq89Gpa0fSPmAdXoLnDmYMl7rJIj+cxZaOh+f+9ZuDXNnRyUwHRqU
MkkoGjAXweZ0bvKz4a5CTl0n6C30car0yKfgs05I9JZmxy6BrsBHrMHEtt9cda633POHYCrkkItg
RQpUEF4sktTj3TeaDobgvXXH72D7iOF6g3WcZpjdj15uTDB85e3svAUppeaiJTwAOeP2ulQY0ChR
uqGNFP9J9iw3YzCOhFYy9kCRk4u42BLtQ9va5T8+M7P/cAtTR+1rpRVZtjViSME2fN6sJ7R0XfZe
N9k4XjdRZCIy8VoW/FGZhSxF0wqCZsZtdukm9dHmC2yZUv+WYpXgTd0hax/W1pq3T0nMIg0cyaB5
XLZpOzJaMy3uIgZHLLULFFf7TMyG+mdtCgrtbqSlhRIpfYwWp35Tar5oWO9nNCIJO0Y9KYzQ1EnW
uqe8UgCArGOu+b3y9f3xF8qfY5+p1kfyIogCmKvE8n7gjHDUUezpX5AV3Fe9kFId0bPlepTaydrs
5Tg1f5G6O8UpEVnJvFszRH0oWaPZJ0N1Gjsg6Fl51PPxaju3sp3iS2pSq6NCbq1/o7hi21HebTiB
BsRi3nW16AlyGLU+03/XNjOrUC2OcoIM9WN/WZilGGxKSZLbucOdOF92Tm0eLLO23LPCoeiddQU0
+CSY3zd7lVbtY+5qGfTHvtg27mQ0mjiUGgrutkV5A+5TLQKxx90c4/sNmAU/T5yfbhMQsQwFGSje
St/4b9rYw102zWV4THWz9J+dlbYOVI/uzl+xlf2N/q0rQzRHRXswOU66z3oZHYyCCohc80r4jk1K
jtlv+gMbk0Ed0OD52cXfSHG8WGWCCaIy3HJ6qQdfaC9MUjlgh67svvOByjs2mOQUT8x70NhKj1US
2Jd+GgL4h3TB9EmYj6xxtB/6wV/+pR4MSIWQuDGYVimNX4SWbpCSADYll3tfzGN1wk21TKEz2esa
FThYa7QtaZsHWaY184OJApZ4XEZGJRRazXJOlmWq6qkq3FEgubfafwr8EyFVGmuSqGCChZi3Z2UP
boB+kKd0Ee7V7wkUjpW1JQig+8H1kMqWRgkXxM28WLjaxPqlZOEY4IkzcxyY5TQdkWVSxrCMwrwR
KYgTW1hPjBsIG+QqggDu60jvEEOGnPN6yV5gMopoHkl1C7t8u4tZkPJSHekpD03P8j2PSOGQ+dku
CKLmMPLX8pYZTrI+EcnGo4mpfmbhmw/fQ9u4RP6kC63SgOjUCuY679NQyaqbP62qJdwKVA1ZHYlu
DCNgXog3wQxUuItaaNXLlzYSKRHOBjV0NNal3cf6lHcU/q0lWsJSZg0pmlN2/2WrsN8ICK9V2I6w
evB/DsILS9da5sjXPBRjbe1gL2F0ynHKFlwvjwtS7jnAwIh40dc2p/ypGGFqv2JMi/ybLfBQ8FsZ
0ainRqtp41dmo0NGAQj79Tr3LvJ3XpzReqqcnJG5321MRQd0vGVcyS37BQaAwSCfx6TcNxUpsswU
YTkGBCaq4Vv26UBMdEnObmTjWfWDu/+gg1BCfO7JnZPmj+Up43OEhuEeqtS6J+f9X2KrfM1/F9Pk
zXDEx7vHCyX6d2GtKTZgp5HLFS9RYgQNiskqFAOV0H6udaCDc90kLAcaqjeECrVKzgsIEUwQna4l
r/RPbgctMNE/kK1L82sFz+RH9P6le9iMsdZOWtKwzEArqr9UVcNyJtXGP5pAqOomrnoZbd36hh7p
/nAljy+eDaCb8yif1p3AmnBcdF9dtmFE6NqQksTLh9a5Q4stjI+pHKu3CeP0EhpmuXWkPqXI3lrb
Sf8jjZCDTfhEL6HC39RhIFskdPp2vplV0bwVdGVx63IGRJk+m3ZcTjiKdnJ0Fpubt8Jjsa7cr6sa
EqTgMCzCtpQJ+z5loY5ulmXIA5c9JmphpNDodWuNZQkbSlvf5ZOVVCHkk6Y8Wj723ojn6b5osJN+
n9NGoZXJufQST1xLV9LIk2KQ+/x1Gy0JfX/dvtoa7vxOOH16ayEY3GnGqbBY4kzyuyqS6p2pudc8
IrdGbrL5JsMI3bDlyUEZDoHIbvQfQinSN+m5y087IOc6odG3HuGIitjLzJESbe1WnlBbeyt6Ife9
7PWT6BPoSRDu9RG3wKalMXbUZDjWw+bvtclGXLJUk3bbnKp7RhhYhUzHdRPFtSGipkXssfnEkVC+
e3m82NMQV4Yyjkzty1PtVMNPmRBRaNtKi0fP7v7yT8FSsc4Z46Lfdja7VJy0jyZlAKOs87ZcHXeK
bDQo943xsD7JSuxowcJV+4tyGzN+i37/jZP7kIpLjaore3Tw49U0GJUyL6T2nvT1OqftQ7ImhxGk
t+4XL1uaxzlvlzmMHw5KPMd/ExPsZkP3WTCzDtzOY96jr+pDB8tuq34cuzwy/4rHvovzhV6a7dYg
YyHKz1KWl67P4q56XHKkHaPHQrYlX9Xas0D4KJybrSGNzdFtwuNgc/OvvePw2Pn+djarhTT79CZS
c4T/BnEqlt5y7NXHYFHclWvkTdoj28+XIpnjdCDzsCqfeOKjvFxDWYHfTh3wqIn7PiOZGjpU3Nut
qvAKdG6sjcxqCfUSi3yZAE/VWRHU2q/nN6x6ErS/BUm2/k5bfTQi7LLzEWfE+CjouYj9e0CNeDJ7
+1n6yxve5W+LYhlFN2mzkxGt4qtBvTu32U0uf0uqliI3dnL4SaxXXwq5M6z6MusJf5IMNrcMumJi
7tPH2fQ6Mvt1tWtLiGRu0JerVmuDbeS+3GbcwgKYYP3cIKvYKakCfZN85SaS7BaaLAobBoU7Fi67
KXUDFPcXeuaCCnqjeUt5M2OfK8u+Dba1G4sHPCJAx9UOdAMtB5mA1t+2QuCYeYEimkzfnqz5wzAQ
apZaqKsq8FmJuA7DturAGb8XSJZxoSL0jjy3/SZAnV/C2RYz4sANc2RsJ28tc62erKYQ2QdTKx3T
B0yaIE9fhNegf+KtWHgn0KS5gaNUXK2HxEYeUWs3UxXf4+hhs7Gso3//HO7yy5n18zDhGScMC/kc
ZgJkVMp90bMPZ0LZe7cEN/kX7P5T3rhn5CC3xlbPnf+4kJRontrlR+EBt3SWLRviMjNM9COu67mn
CDjl44zpGP8IDi++bmJXrTxlWC53S/lgdMXNm0CV09nQIk/TxR7OeFST9IuwHFy+5SsHKjNbL2wt
7rDZ4vCT2I35ltKzlEfjO+MSG/0ev3f331ycNwYKhD11DRv4Ju79fZpfyj9r6YYIzyzzSaD404Zf
rfyrJZ+W2A/JY6bHHf/eoWZFUrA+stOu/JcqRdOLnrvaFYIAqB1aglqPOlKy2J4s567as/XZrGPP
9qz+3syg0C6kOtviAPa4TyLTOIKlN8ZbmxNfyuWSPnNJGNZj618RkInkd0Nb5gZTzjz2szX2ZKXJ
4q1d35zuti7kjQZkiJbpA++Ab+w4eUURgQJenAMOf8Q171X32FZv7GmG8QIREKNZlH9htR97FE0B
30Fun3vOe8f+z3Nvd4Aw4TghoCioTDjdr5Ae6fIiFnB4mstoXrHQjF3ksFRnjokX8K7QaWNOPss5
lDmsczgD1Zg/TIRuNE2O7uAfXhy9O22PdrNfn3K0PdmTbaLxse2o9zOsy+R6+Zync0zjQrifbAJP
y7+c61jLH1alO81A8pC7EjXCc5ayb0lsHWV1eSXf49T1/KS+79waatG0HcjXpITv+xAC83M2uEeS
DCLM9w+L82ZoX+2GyS7NeZGrQ2v9YwTIKGihV+8+cqbk3C6hnWN3Xftkp/AAcwR9d4vxnpHSwdj9
Mmg/nSsioPNj6eCqSENTE/uZYZubsBbqA6utoG6mhI2RRaIlOQLMOdIZNJNpHBqds+/7Jjb09KfL
ZxyuOqkk5FhuxVFzWX1mAld9csyWCnOVcXa9f5g/wyRDv5q4EevFmMr2Wc3dxTGKeGzNoG6GfTsZ
N2mg58nEUc/NNxzY91qc7J0qnLhUmf2w6OOTlwmenDFYVkLENsSGBiqPdI/TJ5I6U0BzPRq8imJm
ioViOpsvEtgKwzB8oe85k7lFpyQt/NCmWORajQ0Q947vBLY9xQv70236h9P5KPTfnrCA4ZbXaQDK
d94Oegk3Okhg3/v3W6FkLb9VPLMDXo+BC55TJh4ymFZPy0huaVS2s2mgFlsABzh65Xg3a92W9Q8t
ea8HvrZ2MFGyNdUiFgWlijmP0+GQDp3Tf4EBHP/TLckqpCvSzbl2ydYMD427dctZmyEBX50eIS/a
p8LWq384Rbv2fxydx3Lj2BJEvwgR8GYLS+9Eym0QklqC9x5fP4ezeot50d2iiItbWZknt1JUNbFH
tK9TgjgyovKPAntVmDnyQpXiP0YMmAP8OgsBy2s0EmurTQxG1oil02jElROTZgj8JCAk9R/QOveV
7NYkjbzaNZdv10uimn460NjY8+WO09ExWCBjWEKhaaovaZDvRLg35YQxxlqNB0zW7TMYVDY11bgU
Mjx7ObznPYx7cmEz5zyrJRoJvxqumakYObYaM0RKZkIY+8KRZrJJJhmqzFKovxQPeSQ2P4LVcoyE
6r+WWnO7m5NDJZs3dqj7tOzOiR69zqZ1q7khU+xJMiUmM+maXd04g8kENOFtikaR/IFwjwTaHef+
KmCBB7UrME6Km6mXvU7U3/us7t0V/5ZjKE8nzpzZ1tIqTrWqh1mRmJEVTHSi0n2aSfap4cWyk5K0
XKVL2wI7I/dk6aCZ4CJlHScdYAYqh3ZGwVVWHilBryK8i1CHu21pwccoye/RZfoYkviRy+q7xraY
nAgOPdNsDmQWMjvHAGTz7dqh+P3SEMjQaR6xyPdsGqTYCZXiNTFyjiBJk+15bLdsTfn9p81NZDeF
NPFSKqqLhQAwxaja7WLyXCIRAOmsGITr+FQI7D3U9pzEyletPWmnxomr/aZq5M3AmstO6vYSSv2n
mAr2M1RRSYdYVzbcXD/javDZimJqHn6iUvAUwfCMwXyDFYEDqyQBcEMX+NTkjGmLbLaq2iWN2LFo
nYcqeecpdiZSKXIKZ8IK/chYXdXsbVz9hFnnM1phDRij30b0lUr1p5WPm3EJkVy0Gx4iZyV68Vz8
9dAtGLdE5MlBTPglzHtZJ4w0J5UDXtDG1PvshHdNGtXV6ZJq4lltf9C/D7jhnWmKA4gfnlHSCVaF
X7IGt72ltIb1llPJ2q/E95KFL6XZ4ZaFDu6x2jXirbhsdeM9pUFUpGDUVD4xaKJkUSqgG9xDCNa0
ISWguuT2yx/MW6fGC4dp5cYZ91yrw0NuPBpmAszSxyl8J33mm5nsaPrsp9Mdiiqcg3GX8YPSeEW+
y6URWTUuWdb6oTg6AF7JE+UYq2NEApCBO1024er4rPa9pvdpb3LKLkC3c5bqZo7fHbFawiDC2jhC
+U41liFnDusIwCl+hDMEG0c5HBf9veYOB2eHlsl9ZL2XseHH0aboWmfmCknRjWMWHB1dEJdQGZQP
yP7NM1wYXlCUnWdwS9Hfw3F0hnGnJrhs86MuiLuKqITQqhfwK5ijtla2BOo0v6/kxUJhPZeS7nLz
1CyuWMX6UqEup9ObZrSnAUkA06JDOs3TybhGENZbvgqNgVGMkOPz5+w/RC4eYRnfFn2593wTmLcI
9POHFBrd6gBPaHvnqQ4MQKNtI+0AnmGi425cg5pI77n8ryB1KbEZzFyMQYcQk1T7mSBuLA9qsiPd
zRkWTRMvGoYA9o9CZXkLcS49NZ+7GXdqCs6H3KuJi8XDva0P8JaOllm683SVgUkMzLVTfZJlqk6S
L9JIbylIwjxXrkZV7bK0PjHcjwBglobHNT5mlK32KQNG/s5e3ehek2qzmD/GsLE6HI6V9asDkwnj
8ywRs+kmvxRUR6nx43Kx69ZzXbH7NEIboh21xk+I9QIrah+P5m6Q3hRu0LivPNgS4LjZAGanGCMU
2zBLH7xWdHqah+oDjn92rCVJodgtaIVXtp10SfqPaD1FaUNQHmhEpIVbpO5bCxK5wRkm4hxPcVTG
sETYCukMcqdI8bDUE/bv3c6qt2H43SQPA2EyL3Y9Tbum+jWxPOoMlgoz9oNsp5mFzeUPrNKQX/X1
31R9tOu1rJkteNnTO1Zg+n1Ls4OMz2J+gRsGTcgdU599odgEsfwSG/sIRZMC8/C1REiOOTSdprph
WZmlAY3LbXsPkohZeUXppcSqqfuIDl2x10YvolsIhnR/mIGnGNSFC279PhkUd/OsxzZJrLg/r93O
yras00AnpzjoooNBxiNJz0V6KVs+jfifOr/1yV/62k3ORE5Jdql60sJ3pfvHMr7X9gzxvqkreCFd
KBzWdO2yq6B64/RaRITwg2z1F+l77MmIerikaNf2cdYUybnW5S2sBVNpd+DqZvWt4Hez/JTKEZUj
bxAXgzDapIU3mx/Tuqsioq2gp448v6IQCDq/Nn7NuDIejfwKxz/uWAcSSQSuzBs7ULWLnAUL0uHq
ADmwuFjqb5W8x5dp8tKB/ajVH7mJUd6ExcVAEO6K5GtcafZtKVfaGP2nmZ2K4hUjFxXdTk7LzpJ5
+ELmloyPuHhL/Ajrz3T6RX4QK0p0s+PMATLmgFkqoi6jLgQ11826voiDJ0mUtpKxUiAGt7kTZ38h
LrkkmOvfegnmdCurrxpX4GSUgAct/H1/JRqzll3KfNtQsKBnXxE2jq6cKBAo99Ys2LN0lEIvb/dk
D7hLPmkJMWZ7PJ/TF/32LtNKax1mvJAG1w7hnHRbpQhIl+rWV8ciK8kP5bDRlk+N6aoajwKes6U/
J7XmYI/ziLsXNEsWxEYTkbauG0nfnIKZdDkbxjUf/nV174tGFjwBgUt8wraFMdtHdHaxPSAUHHLl
rbMM/rBLP424oQZqIngdLKi90zGed01zFO/q9Pd0MhN5+rBCjztLM5/gRvX56vQkN1u2CnIr+jnR
j7noHzX4CDWl8elZgoTPKvK6XHUVmqMU5mY+CXtWUncAmWOM8MrLP2nkEy5ZiYwbamSPSnHXjSUQ
YJBMjUqM6xdDcCAvqWdiBTGL2GM94Bo1cyTueqE9yOqWnjFbnBGUYJ5JODzB+JE1+QJ+z4Ik4zVF
rCU95Qn10V2cnCuJDaNWBCadZbzGEJkqb4nWQ1K2/kSxFqeb8JfyixYbjOblR6SadyX5JCZm47Pa
W/3g9zHL9oVq0dLYLPhIQ671uN35pCE+qhuTEudE4ptN6XOWHyQEM8LqffomWO9hIdigJDfd866E
y2ptp99sKJxh6v14Xl4WSg7VHDBVxxPc6h2odOMSh6pbNTe9MTmRmV0ieY81jNMF84P4ggHLzRqy
q3ENX9dyF/OrVe8RQzcbQP5huHKJ2DEoEX1/VhtmGC1C2DfVllDPLia8qhihT0wx0EbQ+dItT2Le
Cz17Ut19Ztqx5bB/5ZXeyDs6YGj60vn4aXKMrGOpULR+sqRtD26I9RJ/1hnWE0VtsqW5bAAd6s9t
U+3slV42kRIHS9oZlGWvENxB6BqNW0TrVTCvkrh+qdgSuvVoWOcwvkUKEJ154bjZJt2O1DtX788p
eS+mR1X5sBhXLuKyfLKmXwWYqRnNtjaY9kJnTBzepeVdQkZYh2wnNtWjIuFPB9YHdn888r+t9hdp
k00grl7VIBMsX1XjjYIrPcvSsxkxKNBitJCvnpnpGg7PgblBBaMWUR42raGNhugqPekC9U0eJ7sb
kUNIpI6Y2DscyM1+qr6y4m1ByS3EsyBvIu4iWXWOkHKeGXKAGnY7CPiilm1qhpeah/MZ8QzJOIiQ
4SP8831Jp2jBODWQBcD/RI9G0OqvHWWfjcJZajZeQkiy47LY/7Bc3iqzeY8Mzdas86jmoIHoo1ua
QA+h9bD2EpdHiBBWcedcuMWUWRYUSeg26MRVZjhPLrkyDH5etB4ThVOLqgOdpeRb1FrL1UA91bPm
1uZ46jgpDPFuCN9m0WM54fJhkrCkFT4XUn8Vr89yUqG4VMt9Bl2lh4KrjFlAjGcboSlT3oj6qQfJ
cukFFKOPVOWv6/h04zepPdRY+le9giY0kySQ+ZvkfQFSkCXWRppfrflmcnXp+sldsx0jlQuLAriV
tKlYwzYhQzfJhXYLUmRTGuOxat86AofJFgMyoQ9OKOYF8TlaIgcOsdPRtWcwRoLisEuMWWNCA8Kl
pjgQbgAS4nctfxTq1gIGNkWf5nRoE5qTD2x7yfXP/N+f4z8OUrZhpPbpDInzmWu+wRW86oQLDZOb
ir8mqwdaSLN3AGW6Xfbdnna4o1wa16iNTrWsP+JEkxEjqIwTY0I22HWuc9m7hpD4SowqbpCzBTJh
2F2mXIhvYgWkIqLnZCMkvqh0zDGeGYqc2mjsp3lg1jLW37iPNssQvRAF/MAN2yCFGO/RM2OC6wEo
wBoG86LDhZvUQNCK3VwhiEqFGmioZ4neevGq3aKy8HXy8VKrc/YTh0aWuFodo744qEQ31LdEJ24p
VQ1LzmbZSc9k2doQj1IwVQlE6wg+8jgOvagBgAEi6T0JXhkai20kwGNFkf2CIOv0uazmmVKebkMS
i68/bm/PaNvPKnuK8t2KQDT5VSr+SahogzTf07ncPOdskNK7dI4uXZ1eRVJVVU8KCLpWSa6BHZHJ
8EafpD9Y+FJGlB/MqyqrfP0Ktveqps/eIXJxWjNgBJikYGyzSwsUwZcQvGEQT66qWJciR1iWzfoa
pgUeyEJhK6QXJEBIZ2Zy/ipXeHEKC61cVqxy28XjK1VCo6eWM+i8FS+VtlTIBxWPV5tzfg9rU3i1
0G0on7l3HeaPRjEfZUIYa7ZuiTR9DWX5lTeY+KIwPVdZ/pqE3A56sbto1B7YoVLthjD/LslhVQvX
3koinskTLIM87VVmN6v+MFPlT+tBtqXDN3ghsvmJ/Nfk61lrK4tAOCNR3vxIDK2tgGoB3ou3uPyt
oR5V7fRYF7YthSx/R6hezhJPD1yWvriaZDvGtzosTlhvflPVUHfjzOGkw1cKY5Wib5ndcWKoDc7h
9LeGgyoSp8VdfasT8V9YJRco69t6UXewcU44/1wYjf+AAJ3DMcGz21+5qLdoy3VlGxOSHu4rjGui
isdvNH1MFnu6yjTgPKyg8G3qDuYfuG8wNq1BDMZ5fasb61t9roXzBZ0EhaRoNjFtdj7cOEr4UAfE
RkOfBY3RDcOuRuWdVnTqzCDIKMxUSetk0KjE6U+ClkxBPK37tahPRqqw53w6B/ok22IDAAtidg9j
5WSKFezms7ZbgI55kgXWEa7GW7pSHTyZXl0bJ0g7W1mwXrH2bXWBL4rFoiLlKxrJEgFLePlmUr+n
bfrWRYj31Dd/JPG8ATV3WidOrVp6rky0d70EnD5kxCcYofWDtshANWUPtO+fhNNwnMndYsagCLRT
HEmLAgziiT1a3IWytPyDRrilhyLAEv5XpuqlVoc7rg1m+Gi+ShWJMQhLKAA6CcSOyKxVHiE/s7+U
zwsmM2/mZc7DfY9k04O4Otoqs7MjJPIj6+H6QeikFxZLm6N28xc0+tdoKe+CGj7auut2TTrs1XX9
CPt2N0Z9YBayrz+DyfH6FPzDQE7Mz1E1a5p5AAe00Gesmvitpvnj2O6J6SMtpj/AFg/xhK+JFVoK
b86S6y/SpuybVPGvQVVz0giJT87x7Wl6TD15JDCXQVuywYe9sdJmjO2mA++3V9bSv2kqfBnlcOsW
4r19azZvQqdmXFx5MpSo89dYei9baYclQDua2UB2BgeG0+nVg38nfbsKmn+CrjCEklso5R1U2WPR
m328Co+uWR9szi/47Cs3XNZgps8Kay2Ykqia3+gp4pFYudNwPhM2/u0ZWGyTfYsSURtAqaZdghNm
hkCBAGjQ212SXJO0xxzWh1tcFu+4i0ReL/KNTSkIl+5C2v8wTfJjkXVfp6+5AlNbG9EelPl31nG7
huXK7nt4tLPuDlxWABdjNp5paVXlxDYKYRuDrYUE1LqawT9fEBy6uTZz1UMD5rKFPdxLLWsvj8JW
14V/zQrJVmMCLvqRf8XCPBFXNgjsfaFMup2AzOelaRqePqo3i8ZUF4cL4s7c3dUnozYkksJbob5K
xrxReNFUSc28Q7J7GeXVEazx2I3ayyBjvWhHyLE4XRKnVIV9F2HDLdTRVvR4/6zQjSLhe434yjey
dZksU/aXsKkhtUd38nbvED/eqe1+HyReLBM7T6EzsPkX026IkWUybaPRDYDJo2bpJPBOSWp3Abro
qEJ/kYv6bcifJ1Ov7vpqOWOdJwNgBarKgxxm/CQG5ow8jO4hajybL+unHXF+yNmX2XPDmeuvIkru
gmnsyt486nPIXVHqTdQufoX0Lv0Wy/jBewpdG6WSRU3vKwajfGR4Y91+S2gZfVQStCi2C/vTShO3
OElflD5d7JJqYrOpF38VfqBAITmQMZfYwaDGoQdTKTxvuzIlhXkIQVSk81VmSO8odx5IF6e8egVN
gALQbVuh2Jg6jMkmRM2DGpKoDpklIM2iS0HkLiRPqCXKz9x0qR/Gi/sUDw0RQTdlfh3Q4xOwrMrw
gxfbF+o4hO2SAxEprRNNk1d9sbgyG79C9dBM0464RCdr6NWG4RMucBKIUHP+E2L7XRkuhVHmC4dv
KBfwVP/hBnaTpA3mjH1JyfMTlaRvNJqVkyNmqhP5hTeLjYoZgW5qzGOiKYhrot6wR04ftaCg9mF5
CnoVOpcyRDd9fYaIhoA35eToOHoNsXAlLscRGkvEQsWG14bx6ibF2nZu231b+mbT87pcfdCfLnRD
pBY2aPIdqDQvzQ/B+Acpze0t5ZKuyosiIPLqsh+temAMjQMZ7tswJddo8l2tFmwEu0s5EKIid0tt
I98a3kCcyHkExMjQHkrxt1aG3SsfiOtXc3qVS6LdK8PJwDGIOosn3u/1jmOuaXBNK15s5m/p5IP0
AmK4ILPzgk5RTrvZllP0fHbXQMScBTFkuaScC2A0e8nEQME5NnbcU2LXWNg7yn/S+lcDJUJIx0uz
6F+zeNLTwSmH96qS7FV/rCk0zE9B8YWShWdRH6ZmJmcsQzirghA3T8Rjn8oFcjNutellGKS92DIO
ywZidOsIIgJk0mAT7o5gVxFFND802uPI9C2G1UlSE3wVJVfIptxZJQUTBbyRRjHwWebr15IvWDST
86pi/o2sVzAS3wnCtTi0e3i4L3kC1yDqrqMi73qZlyx7V7E89WbErjtxlpTlaW+oB4FQbwmcLa2p
OlA3ANt0U3dl3gn5QF7VcqsIxVIt4JjPn8X8GYupl7KZnPV/oeEPA6ddnAU1lveBVs80gccQ524C
RKerzE0XIqeqGhCTaJuYmLbrs9GDBhf0vWypAa7qYBg4NfmlVVPhF1PljpgBeWdua37QPsquRhSf
whm7mJS6yTj+6wdoj6vCntrQLlGuuGqnBhAhdmQ+weteQbXiCQN/ba1wWcqgolSUDIxXikgNy2Q+
qlk8zqWKN9E885xuI5PikCoLr5j4n6qVU+WXBEoWJUaX3pq+IkSHML2ZuBDYtOD1+uU3qDMXDfmR
RNlpSoyHutzr9CUrvkP1syRe0CMjTYg9cYkdaMoO1YgwWEjHjCL4Shq+uHv6jLh7cT7G2esCSL9g
I25Peb0Jy3an6OAQm3Nrvi75TYZlWhcX8dmvE+kMvlkgsWfJ8CPEpr7RKu2qsZhgrMzHo9X+8Dpx
09jChqcckvQnmt/aob8PtXi12udFMoSm9mjHZJ9Jl9zCpiYa5RdS/xm06xLHG3PVWM2LuGqFZcc1
/QYIiRUJkQwjz1w9rH0SL1x4vsgpa9O3yAaSt4bXKOUnnQQIxvEGS3PAXAVTI76lRrWhUJk0u878
m2EF7wHfmgJbNPzMRN4hh6GXZFjWE0l7tmwAwTM4XLxywUGIWZhOt5ek+C3XYTNOJWoLkqM+X9de
hifwk04c6erk5pqXz22AQfl3NPLrghGgHmKXNFCE9htHVEzM06aPuWxgqhhZwUjim4FEgV2VGrK/
9NlDFh5GRfTYgCHcdR6qClYkFCUo/1jmIcMMDktTUlggk/GF6wfIdZhnd4m2TfPOLeNdH39Z/R5w
DG8lVlNo3vm0M9PSk1mRtcWrAcOKVifPULFPSGkAvL6Rvth7Uplnk3kf8QqpzBYhX/4kcni10eJu
etOAB6BUnQYaSjFj86jZW+k4MwAxSR+s8PmD3lJBZhw29mn1SEHTd5ba2vDo30yDn31kGGUJsYEh
c8/Tdjf0oRuahJASkcq2fvErfVadJJuO0YJlTJU3AqONmu5qTfWV7mXJXlLSYUJ+jVn1h196e07N
q97Vfjr+WqV2oNeVi8lDbd9NCSNoMAGMYcaFn+QBU0NAJPBjQvhZdD4I/ZMnVUnCVzlcXCJr29X6
IRzIh2k0H5aQuVZb7epcF72M63lVIGmRjbiXI1SEqhLH3VwAsyub4bSa5Oi0vtmG1fMYWNwkk4JU
bv7JGhtL42XK/9rp2Mvk8givg1Ssv8OlsOOeVUa87xVv4MemQOMHjbgEvPgp40rJeANa3ciIojmk
lpzZmPEhYyUS9lDbSEVsxdzlejJFezKyGFeBD9M6HJWB3ntZjFe3lHZtUnEyc0U5z+8jdrZ1s86b
afqFVGSXqpdH+7m+M1AhdnfG95i5EhsWyTeNE9tIE+k1dbTu0KufYxnE2NwWv70yHdmQHO1J/eqa
b0Fx4EWNI8cQx3DtFJFP5D2HOS0EXXbX5hOsRPaBw91CstTUF1PZ4nRdIpIQThru0vbYKojf12Hy
p3Gra9/yvDPZbo1+LX31Ji5UohYm4nD+KuXrqUrPoOVG1jZRuU9Msp8RPIqPGjMWezJyEK1MDNjv
25RH+k9fXKv8AG68FgFs1Fm9COnBEADhuWGPMijJfsnAMu6WeksPA28oX1QCSNaT6TOfSC3Ahgu2
I1A9ORo5G3PhMhBi+sUYVGGwtMgwr/lnxXaNzFEgT1+1dKIn4DTXrjA6Ck9i2l7T4qHieaGIdNhJ
DRo97Ko7TxX7XLTDlifqwYKsredtJB9RdMP1oHIuDF6RnqFvAkxIhrP4rCGQnHr5Cskr1Ge+h47A
ACp8xPJBn7/JpcGKYakye4QSPFn/6xuUeQ4XFMpWC2pA9shFvdg8PbXbssanxg823LHO2arc7PVe
2NIA5i35dM4z6RoLLyKw3ER/WN2bzPEIohrukewhsgMBoMHQHmB0jcWfpXy2qi/Pb7X0HvGVNy28
ACTkobDttfZSaB7lpKYUVDgp1lsDw1HZTLMvyTuUm5GGQC3hPTIi5Ck33tY3kuTWyiN4KPJPiXoN
jsv+hhwkz3tuTozWnXRq2AUgfBcbcQjqfaETjd/qMo0bgzfjREWXBwdfEwHZVS2GEMJOTlpvNT7s
/qizkOKXY+C3JL0dLEDiQTWwYGhdEQUiT6/m7MPDjC2vnVkX7xL5ZMQHeJG1hbPUj0AL0arakeHe
GOVhaY9yBVbkGSl2gU8Z8StrRA3EC7exYWAd5M6pvwzHerEzgofpvVePWvIxyS8mz3e1VeHCLKwU
f3TgjZxoC6DOid+Dk/Z3HARS6XWqnatHXXqN+z/jS8G3T47V1EFd/yOJHGM+zO5F5afKEf3Xbtht
KR4CMEtDOfLIQ/TdxuBouSnsvYmtaKy3fJm6iexkLT8cmlwXpsHJWW4lv5J5j9lrtjfy6Ul2lz8n
0c2L706+pVWgmYcniYLjaUQIQafZmPJ+TDm0dximcXS7/69LgSKwUcI772rzwQgv2nBgvcx7lfMe
jttOjEii7hvFK/+4bJP7VLp9bXB1BSYe5MDgyHi3QZ1sGZCkdh8V+EvnA7Vgdh4iZu1a4A4Y7mg0
T3+6moKEwDK9KAmK5mb0JxlwMnZL2LaRMzzJ2UQ+Bnx65rUutur0tkyeJH4UOuZFj8hE/OQjIebg
WOIqwGuXsGe4U4pbsx4k0+mfdrcjJ3u27kvjvTKvsnyQhF0zequ6yTX+Rsywh7m78kgXGGKl81Cy
YfJq3deQl2pnKY+wNwbJ5zYE8ZVyylKADwUr+xgn3KspKGN0wY9/YhBVlosyoXKx06Iyft/jqh25
mDoay4ueBZytmW9CsxWh+82bcNjochAqNARRaWGTycSvb9Li7WDCY4vOi7ZVca2Cy9iGNEvBNJl3
ae9hulcKRNAAQAUNGwAuuc95Y76Znk8RsyhRN2xEnB0l2skfPrVnvMRpm9VHVlox9cGLaQ+hPnvc
vTClvEfqcelpafkTYUpysenJD6pIcczjdtS/l8pJtm6mwdtuG85HEQzZNPhs3x1YlCmfBfhaEgtS
IMgZcZKsOPXqo4cfu4LlE2PlAPh2Q4vpHuKXo6XbvN90MBpD3PY9i8hM1NxcUk6pPHzp3bAJK8oN
EvGmiAu9OYWHRHisevqBiDhTP2/euBk9j5z6n1oA6dWlemfEUhsAw2Dvb/LxiNH66Hqmekua/oZK
8CdVJC2jdLUzPTHEYRs/4xcTlzPSZWY8Bvkc+oWyYFGttgvOFOu5o5xTeza1fyaXMWpI7SUtmeaO
o5X4BoSh9tw1JhTvmpqmq94ThyCCogAuSud/8XBpClolCntKDrHw9hQ4ZtNVn5gCej58Gu0h9QrC
C72Dz61jlpXUvT8sZS8l7yq/WUzL+GbxTTRbTPyi4pA05qV7MOujqP5T4qPR/lOFR9kwlFPnx0tm
+Yvm37n8xhABon4VbJye+EUqPl/mHa64u3lyWmf1kETfn9iMycXyBfxZLZkk/BDbV7RJ7i370tTB
6ix+I6PwdQIsryUvOHjD8hqDPtDO62vSsyr25cKB6TrVeNh87jchGCA+sNLrcZf9ELzSBkc/4qSF
alrZtad/lIuDoK8TAvoT98m3ge0Zj+CDqr9FcvCTtca+RYp8Ha987/jjMFe1n6HBvfvK5RPloIQu
AKK9OTyvAwZYDLd+CL5ebaN+z0jBXiIhZb+PwMZGGwEf0n6ONlyGJMS9QGH8SbcxjpKVX7s//HIo
YMGg12pwuXBoIC6brUBtx9P/DZBBPKYv2O5AunDFXG7FH042A321AjPEtx0pyybDxNOa3oV/4VEs
XTBw065mFhReuMjIOD4O6YH5aOVl32FqscFPQdhL7eg0f1IoEUD5MPmRwJJuIwkdhbq4Sz2fhpa3
MGn6jfk9f+SvWGt1B/f1V4fZrLTTYNoBO4ROWH4WuKdh/KFMNLZ+XLb5Y+BnNr6m+EhpGCML6+dl
3eQJx+GmxJjDZoXigROZsnibX6BDwa/uMc2/p79yeyD6kJRbpSIWyyLcX4i8WzTeubm8kXbUuGkb
irbS10RgYArY4qI/adVlDqwLjGqZ6/I3YZKRyPdDMv0eDy0qqsKMhTxzmwefvXjFWwB3bgMsBuTd
Npkd+ZzddZfPy3qzNvIfmeHmj5TCusJ63PVn7NGYhSbSrBcuCBhvpZfyM+SaknrcHLbld8RU/S9+
weaggtc4Rv8wxsToQ/xDZtfEWMd68YJpYxEv4N3I8NZ2eLbgtP/MJ4PTNgdLQjW7DSSd6VRR3tpd
rzsrl3Fjj4dDxroCCkeylztJhFG7pHtshxKOO6SFeCtnNm5DIukYjCaQp0ADDnx5Ow262d2oPTN5
bRMScfs4v67DqZjs9bX95n8ibE7tqzY7XKnrV3kKuguYiMKXsXbrwdTtR1btTqaeK1ZRDqVFEUIw
1+LKfuJibyrWt6D3i5O1YXGNOZgHRBBs8m34g/a61wcxzDmwLvTY4D+2jffu2/hlq8ji+4VcVINl
nvcWqG2MNhTSSPjXN2nzGK/QA6XKRxiDZR9nnsV5fGPXnixn6ye3vrJbNp4zICOFTTUB4RdYqg7K
0R9veK5VpcfmtzR23ByaTwRo6zuXnALhPNoRU0WStNd3Mk9C9Nckfr3sBL95nZ/jItZ/W93PcxCN
l0HDj+7EmyL3k+7Y8adFW/3E/nCxEiwQ+yoLosAIRorrMag5GXbTO+9o857cy33xT35vv2kQJB8g
/+hkGbCqPybJp9me0MJd6AhbwMNjiUDD3qozKjtFLruG9CQbBFO614r3BsS0unBuab4oQBMGuELe
1mlJtiXmnyjDSdJOpsLGTGc/yGPRdR4+XnOJeBhfUaM4dE9l7CvITLCTreFfzetwwlBPPUNrfI6a
gpj2TWSI211AQhfW2msdsglEwEXTtvXskGbUdKVoaP3WKMm2X4zkzoqwLo8lBXEzX/cfpTspNb8j
pTrltOW0RaCFB4EWWUqYul+xNW3IpGAEv9TyACXG1XuL+yVjG4+3xIDiIgOU8k5qfSYwugM+WsCO
xOsrz6y1Nwtaa1+b3+r8l8f/SvwogvKiqRADii+N6qk0UKWT0N9XxYfCKrCwfNLi0X/UHYjKIzwA
bjY/wwZTCokGzk5sdQwPY4YoXDzvX82rOgAcoXdZxMDR3Eusyr35Z3BGlFnkEqXEObpfcPixQZlS
O9X2QnfLkKzUT1BzvU4sZqKSMPrRmMhpYwviVvLImC/F3iS1t2KLWhirRus176DOmv1rrbvJOeeD
YQI6NMXdlBUW7c/bKJTh/hFj3JqIP+TI3/B/OmUjzpu5JQeGAUOQGCKDJ8uS7pJIgcG/nNhKtbxu
+c8qhsN85oBj1DMuY7lTV7iwIIUHcVMywcKMw5ue0xHZ3tNxPc1PSnZXv8dSfqBncGTGkbXqpRVS
r6jo/FNxAcP9k9gaKyoav1V4uf6ZwyeOcMKPsGbXjj81SX1TuqrzoReF107mQjslx0T+j6PzWG4d
2ZboFyECtlCY0nsjSqKoCULuwAMFb76+F3vwRvf1kUQCVdtkrjTnvr2H5sB+oN6Aa6Gvz/a+yRPf
TYQea+Vi6CbstQ2uHbgwfQyqWfLGkSvmo3vj/msPDbNO8veoJtNjIuzd1GgvZV0hwuMUwlSyKP0Y
/buuWv5b8bAxWnqKso5lvABcOAstlo9UL+i91njtdVg/0yfElSeN2tl2nQlUe3JOVlEsQyRdblPe
Ypq9QtPnI9QGu5Mb2RCfAC4TqhVjLIRRwEZ0XEEh2zzE5xVHsSnO7fhtc8loMUI7YHSujnQPe6uO
Q8wl1KdlAszwlCqIZYfVUpq7ffbhBNYq58EyjN+24sdqtkAW3f/Wkrom1qioGu8exA8RUFuraKN6
cdQ8ZB08UCqedl5vp8vQ016LqH4l2ecdzPQ8wKOLo4W3jy1qoXHH+rAkwgbPWGPAAEixIaM6z0sd
Ty2EHvmL3p7B5lO2GBnHqohwe/AG6vW6yqpd4JVLxwQ+klj7BvS6rqG/44WtGgc90MgMLv8lhAYz
EONe6a/6NprLmF08HT0k1wtkBhuAUPkKhmFbkdTBIZvhbfDAqXTTTmpyJwnC1q3hzTYB9Pn2sfHr
rWelG+GqjTeYcCaN05DXiwmiNJG7WM7QzWCIgDj7gdZwAQySqoISQJXvRJWvhsRg4USDjvqU/YsB
l2mkIXOtmyDpC3pKIhsaOu9QN9lP0B3T5J561axvX4IMbY5KDkD1oHUz3oZTzprX7E+FTaEV2azT
kBpGka1xhAbD2rEMtO2WBfXAphUKw/jsqNDYJoDsZ6PZvWd+s0gZN3v6cO1aTIrVQG0Gwn+okdbh
5WhBRPCveudnrouJHl/K98z84xRY1YG7SELWrRlb4js+mrls8p3VZht28jOolfcIEY9FhktS0NiM
p2C8luY1DjQYiugJJ9HyLhtsKvGMk/R3QmBB4acKANwnj5FjXEIFx33Qtg49NDE7vC2K4ImhJrxT
Qk+aZSUSeKzzJGOSYDUzai69rrr7Q7bTjXGvniYCJ2Dw3HsmZi0hMVnlb23u/RDGso3SZJ2mn4K/
t3aMtcWrmuYMYMRKwwbVpwawczJgGh3RT47op32O1BrjoCJS6pxBcK7W6icyNA8D7rS2gsiZQ/T4
zBjUrPHUmqsq6bduZr9ACqnpIna22gMucOgSJXyJHr+exqirCTqcN9rey1osgxM68u63jsW1toix
bdplTTWpAbH1qxphhlyGYPFn0uRkagmuBgdc7nw6Lhm5RyPStmltH+0mOvpBduz5vN13P2iOLOwY
gKOZ4q9krXJuYvvVNdt3uItvQ0wat/uVRoyMVMrtJmdPA8dEtkHOR8YSU+CyJBnpp6myF2/y7nbm
/xVhv1Il0hHU8Dtkrhdo6sCQ1KsBUK8CI+OCPjSQKZcmwvOpnuuGtSxbcRoZCSM+p7xAHoeTjDYe
NabxqzNEH3xENc4PGJeqpwdnCeMwmdQyF8mtt1fOK73g0le8oc0IgNTo8HR2DgR1m/WiyJn0VwsT
OTExXud+zNamCwO+t0EbhIfApBAk62dRi2zdifDWQ45BOfEusnhLevBvQlMXj4RC8rVpHePsmsEb
lOeP3JObTk4vFeL51EU+jCeWQLGzyUK0YvBcEzEyhsUtN3D/Qi7SRtJFwpumhh8ek11q0ILlkNnq
q1b3DSV0ctY0EKvsYiSUtAK/8BjOKlwIBqtRyaExDq9ksC1b9KJ+sR7NiBm2uSIaljLdogbzOGs0
jAL4yLz+BMFkXUptneAFGhp/1hZU+wlhKzamN4q88D3CpegU+zZ6iJb9afbwcEQKdcyGL12ehv5b
yw7kEfNGGZsUHw7o4HVOU418b6Mk8w7WLKgf5zZbL9kVq7ATu9i+A8QaQ4K7zAKrCh81Eih6wwDV
POSqWRho9O2cFKT9opSjfuJGjCTWdrwKPleOdO6COQP32y4tqg2336JUFydTC0yFi7wf0dX5uOKR
cif6XjD0SSA5JGbyHbeo01VrXyGjPl+IZQ9mUTjeegytReA0MyuRIN1U9EKQJAxYXPizguJrgAkU
TgAIBux2isLcyHDgRtXBwnwGXOvkuPUiLNVJ5zOJPQT4nIhsQmYek0bciOhFkhcCJRYOIOfBy68F
WgzHe+pQYtD/wyrSo/2zjvR/EyA+LDr6Nm9nRImCXksmsAJ/GIA3sWftqOX2pUmMkTktu/A5hDfZ
33P1JmyduFLFeESmvOzZlCXjSC4aYksSiQQRSKG+S1vGrejddjXDElH3WwQKYPX1XYg/sS/MFdU6
7p6RrUZX/z3XimxaFqV3jFxOMDY+uWBNXaS3dNT2llEcm9K7J2X8PvXjduiaRWXEZ8XsvIv7o2Ak
6OhgcFropPi4kyl9cw353UXU7LJ5k0BtTPqLHglnaoV76aproLIX0ra2LqNUEfe71E+2+cClFTbz
xGycRYZmoTbFOvY5B2VJWV7LLYqUXd2oRcIejd8CNLlLBMqCwNx3wL37OEpRiHebiFhHnfNlzNtt
yDYXr8UB5gCELfcizP7hgIDBPNof2V48lWR+4j+EphAWJ+ledCbbnyDbkYlKpZW071mMTBvrYwnY
vkKUCP4PLf0jeE7bVf2nqPI8Jm3/b0NGrAnhpgv9edAYWyAHgDOZ7SWwdRFjiNjcTU+wxVTcUven
rvlOE2gG9FRB86Uj9U/a3yng7Z14QNBXYMgbvUdFK/kMdR5LlvEFklHgz+Fr/XQBTgBtQO+g81kR
TI3pFtxDw1iQHb05sAdgqExeCf8sAyKh1i1ZVH4/fNWtmiEfXIcNIVl8gnYTbjWywOeyqwnczuh5
kFR5JQWkfZJP1cIFQd58LNXD95nISdCZmA8ja5vVYmGrv8T4zhj2GHhQoDxwkCbE3ggT1ioOBWYx
XejspOA3DDsqGiaNciGcyiahIb6k4PO/skrn4R8i76I68TMZoXpLkXG9j4kyrhWSnktUZOPcGrth
VY5jfcoIbVxQhdiIuXo0pGVvn2rHZVnZucFd+i6id7f1Pi3wcQwxJkDfBsKxXpjkEfCEQYd5ylQ0
PKXoUUIUv4nR2zunUi5Z4ogZX7KCD6IiCmA7qOjeSTp78C50umkUrM3aPDvYopeZmMQmBfl6ijW7
+0QJxp6/qRiux5N5NBtGRpZf5Lsu5Fpway+gt7Xp6IOhYzBc74cCPaQzXfMweA8F4WdjJe6gpI0l
nw0Xi0UgBkJeD5a+2b71EI5RjcPCWk4FqXJOYoqlQX7RzZ04Hby6Tg/p6FirXqhnGrsrYRWFoBpR
gY3H0tXfJxV/moLzbGhq57Ubh2lB4pnYWQNZaVltb+w0oKajw1wxJvbZr7gji4mOq9qzIoZ0VmUF
uKJ8cQjJ8TpFkBPJlkE5aQfEz8TD6B90d/iJ3dIiQ+PJVpVxcG87wY5cm3I6NWZGHWAv7rS6cTYe
wYuzumkFfqJSLX0j6+cWiER89aDC8nAQa/JLMw5UyxCvbuJjQXREy8Au1zElqeGfI9gganBI1xXM
qzMWdQ3TnkH3m5BihFe9vYEGQk+VaRUDDbSp3roKjG6nJQEnrGYna7SE6g1idXqppgTjOypsBpWp
bfsXjyjouZpqf21H3gC9ZPCx1KV1tkjdikV2gUyAMu8t8bHWl6zLl0kZ8RnEXUnFMuDIqi1JgoID
Qyitm+pqmP1UolrDh235sjh5QxR1K7vhLkabi49kpBzCY9xx0vjG0pgGxkR8+zv+LnvlU/RxzwRf
/ABMvzCN5w5X0zKJou+6SZgNSahqRDzsgxalQIRa+JHUHT9Q8R/SNatH6VsJ2PumJLSvsXjgwnST
6QK4d2t1hOJgUZnU2N84ABicBFl55lHuiYjqwOgA5ZzVevOBu7ycSZK+lrpUzWHE8sumSzAw1E3K
7lChZ6us6txw9y39+imtq+IfOw3d7zg2QGzoQt1GjnlErrT3aoyKnQVBHjilqW3zHhBX2hHB28E0
RVvW6WvA7gxtoVuOD69J6tdci5w9MVQQv7gl+QNHi9NvwFFLKoe11pQz7NsEtaczpNmPzOr0TD63
v0fNj/versd4hYYD5TrhPw8/cJhJlsBQPzyNh8TpZc1sMSpQ0kkT/9CE+yXCBHHPmtJYtRGr67Ht
8CwXCVf0aNNdGwl/ql71n4OPg3QC5vsmwjCYS4KU94SAr7XROWK5PbTWYK3l5D5bqSD7iUwNf3hU
f/YxPZSIunEWWR6QkID/3zQcPZ4GBAW0YjM/qJJZU3X5aYQGOevj9jFY0UGAjuVEaRHTkAx5gJyF
KT5it5XhFsApDUOs7S9t7fLucChi4NLyf+3I8ob4Asx4snWOHVndW76AHdjOfcKAyiwJvxTuDZI8
2ODgTWDf62P41p0CS/GUmpNUekPD8hmk+s+gxM1S7nvvp8dqasF762mwthkN/GYqyq4F+FU89/z6
Y9ajeKl9b07Kn5hbnvWakK++cCH9zmA0hnOF4GTh5+bDj7weGAMdQBYYzVy12cMK3A8f+E3qFiFO
TWdA1/bM04A5MfOrnOG11fP1drLWZqFo117Yoi8tY3E2s1Aec4mZ3c37F1cfNQBz6MI6A4u6bKme
+gTBTEIcFD9smJUGa9jWih6Ajf+RQpAxiK1YpofFRHtuByvPgGFiO4DjqOGnOdkET28Sy05huUtS
Z6tVjd1lWY6xeyw9Fla8Kfqc0Klw4zQNmCi3uzdGV6+7kNKiIxByX0bFF6iJmozCHLA/VGh88elX
bBLlVTU1Eq2cp6bW+WpTnS/ZIy+qgionqkNXBjrWtbxEbOGeAaRN+8HWuLOgAa6tbnSg7zj4f/vi
b+qnZsaRfcPm76ynvk0PQ8/EfwLxsWFeRAY2zZrhG+XCGCfzq3Nzjzt0ALoTBj4D/wn6jw8wIiL0
Zk4evLGYOgSqiXRy5lGhYHiVltp3PFrfVi7HVZe0R39yblk6LVUhXjPcAJcS/9HG0Dvc9Y7XLyen
QaE7yQ27RrlD8sY1HIQbrUA2aMOrZfjtePBcLPM1rfyCjABZHMbG+DKNcIljo2Do6wHFDLqvlsjs
WWFC+Aia/EUxc7PoHmYUcR2VkwlVyWlAqumocHRCwLdNzt7YegYBBUHAAwqKYN5pKX1C2m+YgP74
Hh2N1RcHzdR+dbt6nVxmQKVFagfDlXylZ8E1dDgM/GFANR7Ih1/jWpyGsGXliB4J9nZAnJoES0YY
I0Ik54KFA+q08WRzsIHFzjTMhA0iEDbpp94TT6wBxpAOUyn0mzkMmiqiczCQ38JOvniKutbO2gtp
HHImDKIBG9l81Yj4F00zvLmeHmygNGVzAGwxhmpUtqyPUSuN+MKLGLs7sUU/qNw9qEs+kR2qHBYQ
/vcYixl8AatA3hkX1Sl1ntbAsAec53TRDOn4OSlGcj+M5uI5tP/oqRgr9eKui46aSA0cPe4/hYtj
nmaZs+YaqmBYN6+JBUErG119jvQTi34X8PpIZFxI3BH/x+Cb1PNsGPsEw4uy49+WHHD0GeTsaOVU
bDAfPfvS5FufzOxLn+rPqOHcdQpMBJDbo00u+z1Bf5x0KkcbLfkuui6jdVP2IWbVvO9dKDvob98i
1vyBMDQ6klI7azBXeIbcJyB4iOO9NsnlpMtLPHR/VTS8W5XLiCNn7xgVJ8opi0X39OII7bPnpZwn
xvDPDJ0DqYCHHBp3lBt/JJjor2GtoSlS6JDsli0oZ8J30eXGOiXpAdgF6ZGC4cx85Ef/U8rU6KAx
GmSac7XicCd05vq+9jQSNNepK3j9soBwTEX8lh3HUMAbglPG4exW6KH6tmGxLqaHVdEe66iiWY56
1xa3NVB2p2ITPdD8jyMiNdNlRG0Pn45gyxQSONwRhcVIkgqkl4cJcD0iTRQQutWd85jkiAQhCgks
dxcv6qbr9N+0DD/4+TqCccCdbSm2mmO+C79WbGA8c2kL7Y78IT3aA1J6a3SfJKPJ4goFyZBlWYRL
KnsL+oB+Z3gJ4QBEfnDz9JY/jZM+sgePhEeHvt0pveKdUMhkY9tJssz8adxJQBVXuy6dixe349lJ
aOhKfdjBlgco6v4zrIYsgRJUDSAGNkKgmpo/IXICWIyiWlhyZNvStBmk16ihsfX9oyaV3NHyuqta
R3/b230zN59GQ/SZ+NWnsM9PQuuoDJ7+PadTOAfNXUvioCXUPQ895GlO/gitNFgZaVMtW5c9E+Sj
9Or1kdqTGTbOqaXmRBPScHB2Oy7re55kZyVGvr82j1hu1xSfKkw+deERYpeaahEVbGRz4gelXgOR
0nWXOCgJcywJn8Vr8OFQx5ea/jvWLFvBmrBnygbQL8+4I+7o3F2nYbDKipPpwphFbdbw8LnDHXDd
QZg8fWiDG6/gOpP7aCy3mG/GZROO5zopduRUzGwrZqnN0RRl4tA01avAXVHLd89qv8ZJOwfoSrrB
Qnc4XJxpXKcOIb9jgdViij+7aGKrXaxrNz89gcG9Q85ElVBi2aNa1wboKDMGJjL8j9o598X01nH7
84tQ7CCpBrJE2Z+N5aqLw08rTHbACF+D+qxwK9f6iiCnRVDWmKyMedvsBpQGk0P2b8iqEDZDbS7H
gZm70fxJ9HOWfh2gdBT+L/lmYA9fuhFFHLM8cB+AvZdG9hvD9/NcCGDVI1e3pMn3ObGPtvsA+DT3
DXHRO4qM4Y8136kP/w0Wu+9RLagv121WzzW32CO5PnrmsWGtnMuVxuTMCLI1FS5be/dQtFho3oH3
oETEjLRwmu/MWiu1pio8hdk7koDYDj5N56e1vxrS/lLrE1rpHIQ+Y3kS2LTkHkNM01r6835YeML7
Npih+Cx7xty9VHQDVkrfsqw7az6Qh51YG1W/Vw5xgb6+StjdCnRBA4pyvb146d6kuUtRSpIjRG+e
vg0QV+zSPuWglorMOlD7zjM8Tw1ubtBy81IAweBV4Ozb4vedDQgkw57qFLqlXtJ26sCMjHbtGJuE
LlSje/fRtQ178g/4h8hJltvQ3OKqfgLmz4FzG43XhPdUVxXuc+35pyFBUTsFEWRKTlqJCgVuUfRe
tC5dWczU+LtufdSk7YHXnJkhBG1rWvrCXvulMbeek3rHxsP5hN+iA6TAK13MIyBuJpTw3M0B8DjY
+fMSqSrhcewRUEppf+60rAzMJ2vZ3RJvN1kWKIjfxGNWqUIeEUhqw42INP5muj2KoYQJLwB7PEaP
J9w/x0Nn1gZsC8y5yc5mq535X/30js9qD+iJYTk6QFs9CuI9K3YXXRpsbWKvCA/hLxwyvp6zlfor
rS9XyquB130PLn4gQtlihnuu2DX52a/Pbs9AKHFnkmVizGduputIv7j+Pm17FhGv/XiEhowy6OZz
vptewF/ebxUHkJt9Tgl/iyP3ooCMSZi4docEvUiqk6YgLSF90fMf0s/nROTOYqBidtHsJ537x/nS
FNWUSFceARKD1I6TffHALkzFA8xKK28N9Wky4vQfv6Gxr9ICkZ39T/fp1xlddqDEu6dCD7QPBeh+
SlhYZgyn4CgKh4sKIYAvHsRlI5VJ1hYPoNu+eqOxUHFI5xb8P9WE+wuU84ci4lTobK1MOHzZ02gy
69xwFTfxR1Mp5IzdZ+LW89Q1loO+qqKDg4ANxI5h1WsZ8WgTUmHCu3BahFU02VHU76bxd2jfLXen
LAawgTj2zxkIAYmGAHRWsY/m/E3qYNXZ7YYNBGcPKnPxA4/70mT4yPieNPGbDa+kGbBEvtkmtfJ0
zTrEBPYDJOIMh8Si79oXAqocHaIjLw2ZVx8m51IZ82cU2Xoqt21/krgLDfevstxNpSfITFu0Whhx
KhQZhXZiYrDQma1O6HmRXZA2zRaqR4Zn70ppk9kHOtigO/I5FIuDodvLIKxnsTGsCbDYwo0HOTIu
CB6cdYwII1QTRqrt7eYeYnToh38DLkhZh+9Yn1e1peES59yw35Js69q3Huy/GxCfXdVMQR12QcGi
6CBRIKwgEQWZAyUhVVnPwgQNOTVWUTEUjd1r14D4KI5RfXPhnil5aVS/Blk6CySDSw0uXcFUDWWv
GH/bfgR1gpLKiN70iJTsKURM5WPLqGaZ/2h7Yx4OzAdpLU29XCU2kws32GE6Jh4QgonStrCXX1K3
xRvibfH3MoogmsMS89z5iMzsqGtPBCWVTo0gqv5x+PkpmyZN//C9atOUAKo4/OLgj839xgJXkJj1
tnHfKshkSZUepv6VeDMyw/9QfBgGF1S+KZli2BWy8YvtbWr3ZtJkZphEewZ0zDwDZwujwo8PSbf3
QWlae4JnWnubFusErZB9brLfPn7o5iVAaeRRtDrHssNQw1wNnW6GGwxuUHQd/D8V3Zzgd6hJEawW
Oc2W/YkF1AuQ2TE+Z9bvjt+jiW7I+kpx0JZEh1zi+DGayLPfLOcQMoy2Rp7EnZTYQzjs3OGfS0bh
xLJh2Rantjx4ILQAqNmvCIGsZKfkxmAbKW/TcO/718hH78NXTRKzB4cPZNFLE3y0zQeO6FlQ3tq+
e7XkqfD/kPIQnzAbR/AkNFq0I1jWbGC/bEq9U07m4vjdCf6pOx2BlWlgS9YsAMbyVfm/T6aWQgsX
g2RPtuW4SBAb9x1VFgVxqUn2jPmpxWLXjmtlOJwjFH0hSoHxU/XvpkFIa/YS1YuBAOIy3sAx5n8m
OkRs8vy7HplHnmvYrB0dDQUsmot+Z0mCWfjm8G9onbGTgbZwvGEzsnfmAGuflSiZpTzhNOHbIFuO
BoJW1Kh7L0YYfU39PwOENMjjXt/azaaSb32FS2lRPkctmMQumnsx5Qqx1qA2PGN6A2sC19G404li
8dI3W/tx0y8dkY2/bHBxMvPGr9UkXEX0iiVToqQ/6fprirIoka9kzS4MrCJmgeiSOY9e3jzjvSqS
jQJPrWcfNpzf5GxQgIwbCsKc2yoKDtGA1DrdO6ynp2YdJT+msWmHv9CF6ZPxL0HaNULr0aFly2Ii
sUqOkVJFi8Kjo3ZUue1LxOAQSPZOztY26YqNFyKbLKKqWKg+gUqNCjYJvC1FboJxBQia296GgGGP
r4Pi/5/GETkkIRNzEyBmjRp9YZNGHDGgTOPoUmvpkskb6BBKL9QJiA2Nrq/YQtvQClBvwI2kF1wM
TJz5gpH82zsbuVLsf4aut1YuGu2KetkBGSRjUuRiRDb4Ahv0tLQqO01hUKgdkIP4ZHR57umzpXOj
g2cm8BOI6RrLftWlxjLw9b3mIFMJxSaK0p1OL+O59mUaw2M3dCiZkR3QuixM+eNMD0I2GKkEO3hy
rxmaKcMY16LW10QMbjpWnnMDYW/R4TLrohWBxIxOxyV4U6KXaNv9ralnex2AmIz2pgl0IJ8WMATn
HEpQpOt5Vix13ZnJSRD3E676qbh64ReRBvzQv7LXT7L6dRER+8wrrDqWoAQltt1xD37tA97NnOxb
xs75i45bITLqj4TqTLZ3Z/JQKE7nwRJvKjYOeGtnZlt86TpbVccjeQx9v9ZrZD0nfGx2X32ERLTr
ZrtwdXZn/WPg1a7MckWb9eoBQmHKtCgHF4wvSfZ94a9T2yRTcJpnsOwia+2D0kqzd2on4lY6hujV
JhvIQcZqocq3zFQrP8e0hDTMBA6ATYHdBCWnVZ97vzzVhTg5rNJ0LieB7JkZ2EsT3WKN/zNoMas3
vsPl87WQzT+y36E3jC+wDnamUsuJC8ov3LVjlhsV9AMLH+tuxWJPKNSi1D8CPrdRlgs9rnb2+I+s
N/I/5iprri1vSeCYfzpCUCjSMAITYwF8ZwEBZaYjgkPSs2wNgEnGqcXlURSgSWx/LRwBZQZbD7Jm
veSqKVgCNdFBIe7MPJpuelLEV0hnGFQlMWeZ6m8h+3A7NuambbGhTslgapYk4JBH7XckBJaLagzW
VWveB1SPOpM5BApInNHISmqIVnsYGIORZO5EEFPN4dAJgrf0OV7wtMUTH8sdteEDnEedOEn4V3aI
facjmsGmryUIg4Akou32hGrNKtJFRCVOFSzM4WQ4vKAZHBSxCv1/ToKXYHpztWqFRGMVMnbIYEy6
/nSLAHQUTbvREWtJ68XmQOkoviqwuZlfLUT0MnbtxqxJDG6yD+ywjIiplSAKjTXrAU49uO4s4gkM
/ZHel+dXpwSdNWTonra+QdtNcS4BKnJmLJ/VfNXXVGzvZDDjuGMbwlFDpTQw4Kv47wIfsjUPdC71
pRVT+1gfKopgP6HmjRx8ItU2zZo1FL95pPS7ruQyxtZXQrUgkGie98HKQttO8o258Yq04flHECGB
bvpof0v3ZJWwAEe0F2HlHyNhH8ImpfaFToWwhUAGQhEeDUpSyB8WjHcdvMRCWcW+8NIXEq4u3Sg3
RQL7w/AZWKhrWjMMDqsxwxFu6jPTJKVAguWbzAJh0L8k4ltvBrNhP1z8piHpgdeyAPHHIe6plKgt
SqmkBlLrvvgU5l5hs5bN1wE24UCS6Ukrh6xRDIfQ/je0+x7B/sCuMj07GJ3RKTFLBb0ebqzwrdaA
ZvfYpKJjY78m6mbXOFKe66tNxTpVotmrog+vDy+d/qHyv9B6LuTaYyZQVhf1MSvEeZQR5Pulzw0b
V8FBjLhHa3IY0rPJbyNTfQ0rdcnEENdechoDeynlbmz/mS7GjvEzt5GFGdZL3jF9F3KdEIqDmSN5
4tOCcWfZ4zGLNCBpMX/mM8wg+K0QvxpkG4IDsmt327Gwm7khEocSbck5r/ZdeFW+XFSezWlF8VpI
LWaii4I3+WVi9YDBsAxxTzqM8hEzfJpa8t4XwTXxnDWcuS3SF65k92G21bxgwiVSi5RRtHQNuSYf
ZAcBrTJwmQ77OFHLVlQ7oQgxT/ai3vk6oTlT81JGwCaZzejtNhDcojrzTTGgWQbcWlTlVfQjfQuc
ZezW2aDxTmPIbtC/Glcfr1yu4oNfAPiI/Idv+WdDx7kp/cVQWVup56usmV5AQ6CtjFeottcDJlFB
3+TVPrSRXdO21CrIxlN0oMFN6sSf1x+sz1AT8BXyJkcITqbwrWXonNrY7siYI2ZjmaovF15AT+kf
uOeWsjL1NWhc56K+d/6yg83v3HswyD5rloFbv0SW6aePoj2L9F7zwdkuvblcyfiz9z4ySIcGIEJt
7gHXUfXJNs4dyFzlooF2XhPzjXw7gIcfKtHYUN5HCqO65ZNysP2j46fyKsZ5PH55Ef7072rcea05
Z5uGJns5Fp9DfY4AlLgFscWXoA4QnsLl2prpMfCvpXEhBg4LIbBmXDroFSJkuZN2j+XZd19qPAu1
wbyutRfKR5zlng3ezKoLFzjJiWFZEGRDhhd9ZZfMQ7Rx0MIhRjpwZlgsM+luCRHz+Y376Y4taT7g
UUR2qZrNgOzKs/8F3RvtXcfoGEoJZCnUe/If/OVOsvSg7rEeIhNLTf8LEC/x3lHMXxvyZYIdquqZ
RottQRqk4mJo2FbH3MclyQcj5M6PFOROSrs48OHeArjG1vbePvnfKKqTfa39+AR5BcgcZkSt8nX/
5OrqaJc6ObKBnlXDdtILtLEwPQAUMsqfJQ64OQdkMB0fwzZreCE/jwq1XxjgBaG1WnIHljcSL864
g1xiP92h8XwculVL7Hx3CUZJxh8HExRENMfzhtzX4FmvQezNXbFoamR0LPM99z0PxeIJ5BITPxp+
bReuCorEwPsGJmzJBQLSrDrb/dKy2mU7ANeal5NWZzOcwA6p0Sr+eu75/rkwhWj93e5JdDLzUziZ
2DsbwsXeS4/d+iKenmwok8Lt2JD4DKEX1vombPLopXagfbH8DP8ZgStdHEV99Ju70QigD3Uk4ssh
DtZt5CJssP4cbKXZ8DTbdrc2uKZYQ5T4tmMWtaQHCAZkRadvg/RHl2AKh4ro4ngRaj7RRdm2Duot
MW6o1drtxL2e2yMadJJXKC4wzKI5Ya5T8e7i0OKbyFS716Eo5dbOfo4Vc/uSEOmVOHiG87do8LDc
FKR2DKuM74yF/3N9t9TwaODkm1fFQOrexEKCdSl6bh86o8AXXKPiiKiLOh55rfusi0edxl9dUq0T
+9g5d2mT/BNhgLMujtkstHGTJgMK7+bY5H+tjnUm/6cDn/TIR4LWdKHEmbOIfHEh8Vp4E3r7GSZo
QAhMF8Fgs+DreC85Kj0KL4xT4TMHnvlEP/ziABhD9iaee3TzNzLYYTBgQYH/q/HcjzbWiHsqYQyx
2/Kto440t51+bWbrpXwW6vzxxUtqVRBA4CsFRGzkKAQBJPbpsmFpMOEMyu5cfEVd75u6B+kX7oNn
BOlz1mb9tgytSBXj6uUMpsrPlPNOWvp+hI032nNYqQivrlB8Zo59rzPnWinJbudq2a9DxUKbJUWf
vDbiu0fQVxXhUVGTRpwdvo2/EObT2P8K8Weo97j5o1JMESX15B8onQw975KE3G3q2Sc9Wutf72oH
iy3mUNwE6QkCV5hFYqMfUYVXXwJhmMJTwAZEZbcO4KGveQvYw37urkaB0B/1hhcenfgnCeAcPA18
48Gtrpn2o9geBM46oxJvqDH6ZSAgDaDOci1Y8slSL64d56uiQGyoRttHaeY7ZDuvU3dW2oV0ijuX
/QyBB1UoDiPAHA2/Q/oeZjqammfwS4YJUP+IR58bhymtfqujT/Rqs8l2Zy7uI9LeK4ZzEjJN+B9H
Z7bcKpYF0S8iAjiMrxKgebAsS7ZfCNvXZp5nvr4W9dAR3RXV93pAnH1yZ64sXbthXxFR/eGjfW27
4QQRMLXZGzxl+6wR9FDJfUvMsdCR83l2o5hrsgVAhkJpHS1GJQlnT9V1igd8xwN+vwGZXpCHwSU6
IikyCCxeyzh4kD91SexaKCFTdukwwtv5NbPw8WmAA0ifVXVAbD0lU7tOrJAzkbV5qnzW5HHpb3jJ
/XtJS6PFKlPhz8DOV4/pxqJwBSMbsvau0/nlZl7bkiQaUUPowJqGP5hpCMFfoej+hrb2JArE9YCl
w4Q2gq+8xueO73qtlL9DgExvf5rlQ+JE4Sjfj9pRYCLVSAJn2m5QP+z0Iw1BcFlmsw669ojhnT3I
sZ3fe/W3trgoLT8Hmh0YBdfZRO6/uNWc2DUBoJiyp1Qr3Ub4/GvF8qt3U1O9FHN61FvfK4febQKx
KsVDV+sn7Z2rcjY31IMxXOMipdVMmeInazFWDKOLvd7Ti/EyU1ujMxWZ8UMZ56PZf4zy/OPXpLQa
GWzAb2J+1N0nhMGDGnxLAZ/Y8MBOUCpvlkTGUX+jhxiazejWpMIKHJrFTOt1YZxG8UhrSuiKW4AM
Idn+Ls4qV4PD1bAAkSPNa0BpxsydZb8dp+FD5iOhyxYU+X+BLVyqnzEcfGeIWHbaMG+GThnshfhb
nnSl/eii1tGmwh11cFZBsFalzqmGpVNY55fH6qnXNiUDBLtoyjX4iIArPnXltiIogIfhgAMA0yiu
D0i28UymKPqe2UJkpD1jKzibeCWrGK6bftcQmIJl80pFOo53k/xdzcWuafLPqJJAY7CvAveLH5HZ
ozEIAIhNtYgIRgFuOxzID5BNyON/dgNFYVQuaiy9A+baShE7P8MOr5OIFwsafW79Pzi/buJvQAxz
nwOuCXqlqpXt4vKEOGkzZsQzkjwfxF4bz4YNspcrVaZNG7IFUP2bNbZjdqH5M1dnz9I+s+lVJnBO
l+1GsT7Rjnc9m5WiPcukOlPu+Bk/E9zTEhtlacv+eyeAoqph8Jzz5CHRJh9kCsVxTJxS7k6LTyi9
t/ZNiXAAsK4O24+6+FcQlRjLYTc0B5MGPG5/mKCoCigBN9UEjMNCINoaB7r3trmiwpI2djMwjixr
dynZiqy0foomJnzS3kUlRi8ZuGFX4cwpUNgvSpNucR2Sg0YxEG3z/wTCUJ/0FLilZzv0j7HIPDMF
RsCtEK4/C+IBtyKrGJbGFJ3ykxxPouMNq1QqYdO5+pUL9WpXpFJ6SHVcfaujsdDz8ozDNoSLMJqb
jIYrjG2kS6rnpBWHvp9V3thtvO3kRNCik5OqNgno1j08YTbzF8yGbmSWtHeE50C2UZqjf202naxi
WaNRTafIxT0asn1UQm7KsNAV8lmYo4kJWf5L5jLcViyK1Do+hFGBeTvwwZH5956MKG8Ok5xR+Cfj
pnbsvvYCbd5Tg0OjhX2i9hdLGR64Zgx4w4vpELUtEOfaP2DN+Jkson6qHeNSb/4lEvbwAqSnoRbf
mDY/G4Mz1JoA0qdVh62Py1vPYjm0kQaB0mAKmbsHdRrXtKZKMPcFt7/SycLiYIDQcUZ6Owm6cdzk
1DQV+ZVFAMd0JeH6HElYDZy/XLu1rSSx/fAzipji8RpkA6pijpVkqLj16xkCNUmWWAH8W0uXuGG6
FMyAHuew5ORKdC8V9quN2l7aEfQ2KPgGV5FGdURiGjiSspOmiecEe5IOwZEar8lrO3M3iG43SON+
kuU/uR5/5ki9UG95yQzroAFNTBEnFJ9W2tp/rzs6CDvrIARnjCa3GP2VS1KPH1EtXjWMazCcycDV
MhbYBA8N9nW/ik6aXN41nUJ7jc+XTVUcz3++0BCQTCZK+AzjKw0mx+911xpKCIJ0rgqOuGbkRYPG
j98l5OIzpMlvLpjgq2hmfZ0XOrNXexwm1NHSTrZKT31NPOkPWwoq5GHVK8lB4+qD9CI5Ka3Kq0pT
DwR+3qM4Jg0LBZbPISV5xWjSS+EfbWiIOndjkU/49HOz3MhgDmy72XaW9UWNFhWEGhn3ag+J2caM
TvFtnT0UtM5UiQToQOvaKBwbGosmKbdZ56cZxkbB+0qXuUMA61Ask8anZvHklSwy5c5/jkbqFtFr
xYcaz2mNgat/x8rwptC8rST2BVibVwrLq2SgH9GCZqRMQM72pjx8iBx9a8EowH20mmCvstXnHo5r
z3bzoIXUkTjl/3c4SL6xARIk0mB2pJGjFfL7zJ4UTwuntD5iwaibUnPa0v7ylzRfgTINvrNx1Szf
Y5Wi6ofYzIRhL5u0QxTiomIfTP1H6cLYBrSEcSNqgr9cMHmrFQqVZp9CufxXTCNxHZuZh1wlObI+
v0YDC0RrueVUuf2rqelPiFkB4/475cs7WphPjY7dt0FBBAz100/Z6M5md1GBuYruXLX2xowtYjga
9NGcuwhdvY0Jm8LoWQ5DvNdUK/PywqBZzef+BZVfqzABZ4lNehr4w4iio/JskPy1bAQQPmJYs1U3
E3SYCPKNeJCBbvnv5WxBskL3q0IFNsDk+TaEBNl4a0z7kcnzQeX3OYbccMwmq3Y2ugczLYTHIJs5
1tNPnV5tBXumbejHTpJptKAxI2ozV9PSX1Op/sjkQDqYgRpFBhc4s6w35JJCmouql6qtvyQ72qh1
9g+r8HOUuYZznnzFdeeJuSeKKT4lVb6M4XKoZNly0RpOyHGXcub0l3PpaXXUynWBdB5sDqhCz//s
unyxJ5y5E/qcI5W5DKhseF3OIv7jtYPsBYb/GGY80RTuYNt7VUFFwvicfsGsLEItNOquFtTV8NOZ
Kdfhbseiv+b48CItbZ1JttV1G8PY7nvOUqFZkK1884GPlFZoSy8+9IrMUaMYgaclw4+Zk/4fJx2c
Qc6qOYisna5x5Y5HSCa5GspkBXX+6OhhxdF3JA8Pirg0YEHJoW5NV0VOVQqBNcUuMM/DfK3xKs28
h5CIdWt8KWcggBZeENjmKmUmEp8G3+8oWyGENEyDRuGCChKB1FEQw1dpujuFRRWGZx4tP2OsEEv9
0aSSzo64H+ttYoCFjsMtpZ9iNXUdSmBxbHt/dMMIa0SOlQpuoukIVMBBKr6laoSBydQ3yitNmVk6
4eMgYUKmbx0YvMznClEbTSLR3VyO/uHEwriOQAeEC2ViZdJfgKNsn6NHjhLhz4Q9vm/r2IA4XTNl
X7YVwOXeIGPh6sLHJJWl2CiZ5BjR91yVaR+Q/SaysNEnc+8pSoweqbSq/dvMgtsq0ZL4WpAMdBVT
iqe9jmAGcrRMgceO1jg8DLvjDRBEdqb/JEmS5hvSFobEzqPU/ANf8HRZLM/nLK6+ZYONnZVj7B6t
BrKMKZmePJKamIr61ml9S2ifsqF92Ut3xaAlELZBKz7LOFfvY0E9fZmL6DdLdfWLaSC7hmPfb2St
BcLfYT9NQ5AjTcPtUmB6CWN+SJ3ouJEbSBS51GqeGlOUxcfxL5oR2Up1+fgOusWbVsB3V/iI93E8
HIneHTKrii9G3gCtUXhJRE2JAsGKiFg3FEjfTpCY08DmS2J71/ayzjZYMVyVAOVZzqMf3QcOUSZi
4efS/S2Zkg+zjz5NO+X8TgyAZvibCmLdXfaVJ5JY52lGstYe2s2Yq9qh88dubZnMk2oUsltr+j7/
1GZsubmQTLBBGJKmgaLJIsakLxR+CxbN6OtxNNobAIriq9JEcPRNY+E1KrCIiTLtOk3Hza3HlMRF
fgX/T+4fiqCXoBe3Tu02cscLIgwIz5OWkUwfvVDX7vOYXyQ9QkWPlANh1DeYUetWa0k2cFMdAKyo
Q/U6W8qRWlyN7kwKiqIRFErNjbRILH7oXeqFWf9Mk4qbvCRBq/UPJW0mDYS6hl5hjfegM9X2exND
WpBY4i75GU6pGUZbfI4Uf9NOC/CgRAWcQxuWDXimTB13OQH6oI4/2gWwMA5Oq1ivFcEQpZk+cn7E
zrAAnLDjExQkIy9CXiEclau4VNZKijpizOlFifqnLwEQ7+Jo36sUbwZUU0B5NLmPQZDMIOJ2PfGn
WrAUECVvdDZ3L5Y6eqpSXPxRwFfCfMuuydg1hfwkm8LoEnKlE+187PUKO7OObJDL0z7hSxlN/aj6
+b4xgm92qRPbsuwatILNe0GAsmbmGfKM4E2lbWfao9JMetWxN+eGRF3EAIykyGGBzaUbltrdlvrd
FE9vyOwb32T5p5kOjcXANXqUH1P/Fma2JdRyrY30p0kElQpU2SeRcaR1AqsCo5pm7PqGKrS6pPwj
3UeiuYs23iVpdRAFAciY5Zok4/QNk/Ylo3d2QFfRIxR1C0AYxoW5N09tjAG7TX+NNuN6OG/Hsd3w
KscTn7xoleS21bDtqvQ1H8hZQU4ooYTZMxtPbJApYlmGhLW2bfPeCq1d2aQ22NiErGxiFjOwQVUd
SGui97036yz3dDmGgxTp9S4Y41MAt4khCnQW1QUownzfyCemkxOfT/LpiG2YtIAGKpZcZi8nF7th
b00aEuiNjBsj8ksis/FAPBcaQWcYu4R/gQZR2y2JE2rYHimERCBI4s+4q77jdnrtB3uGs54z4UbI
3yMAQVeQVU58sWAatWqfGTICoc092ZYgCtOPQwMRgo2WGPmeF9inOQIOrRBS1mHDJJyojIaz6n+2
mRHvq1ICVF7aLDgD5FfN1OBz+1TpVDPaT98965avCAcVJ9I0pA7K7k/XWZJTG5q5g4VOxIOUARdX
ZEo5gd/Mq+qLTD4VKfAsdByylt1Bq7FIPIleHheu9X2MhpMp6nGtFxGuqjLUwWKU7D0WaRxFDrXn
szbokNENrnqcxqneeu1o3CaFLh+78j2rr1UkV4MKNvM6U2uWVDrMbi49akqIVqUeBCddFKi7aLIu
ej9uKVjad7O8r7OMQF6+NGdPBytKf0etm9dmiwWcf0x5B71hbMS2LIxeKsx0rMGGd6IfW1HLJ10w
HRZlt4v10lXoBgKnkAKWAD9f6ybvo4C6ZAxjnTl9S8b00kzjEeNOiGcCha9BZmE7iKW5D4cPRU0w
ZMfnmu/yWgV6fNbhupQhBTli2CnUhrLVFkulnmqxIyilda9rb6Li52M2ZenImQIsnwtQM0Q/VYL0
CpHeDbLwhsSlo1kzH85RfE1qztl2YEswpHrjzgzkyK+oc3GIUcjXMfTFNe+iocY+M+j3eMoenWiB
dvFCrhV7T0vDb9JTWNmQ8/Qb/sY4/s2V9IMUxLlulMNcMW5FVYZhbiLp16ktOcp4cou6o5sjXe7g
OyoybibvlsW9AmMC3ssGCoSxLGr/8be9V6HxajQIcKTAddn+FazFKONadyHuSt0+qyPVPkrLL6gl
xLsqTGUz9cUlGptdIksHwDLy3h6nX03o2441MTWLVC40sjs08aY2yYBNUrppFiVWSoGiIw4T7P+1
5ui1TdR7Av6w1cMd1lGH6D0es/gPoQ6nr3kPEyq5JNphMC6cmmD8VMbOZwoOX1Qdw5oB5rOriJUr
MH2DXLClb7e9WhDkKY42NBYuEvx4+BwHLbQqw9ypvbQBj/JFL9BHgtuXsDgAMx/agxh7UleADWcs
S6aqf8tq8ywWqGDFbo7uxQ8I45s5Lb3RtNnLl8B65uCr1uj6YLEAafyzxVUxm/LO7oC2aW2/IQpR
I/eGfKlwi9tcAIRG52IE69CWa8agLVIsWC8bj2nu9+eYmdxv5X1eY6SoKoJxOFr8azZPFfJdbGyJ
wSCgk6gCkuIDNF4sVricEIj5jK6NSn4zKS/JWEgYEBb6PNn0mYR0rGsXw9R1N7CDX5kJEt1+07ZL
VVR4zLR6OxLikbGvBrbxukge+iz/ToFCgDH5a6tfIwoPfdTdyjG9yiNYI8XC18tPyZPx18pz+qFH
9ibH88q0iF0XlG4IgTcCU/Ub0iXaIx6pFf6YodoVrCRsA37qzOyUWl6Ol7ckHaNNvOfl/N7L+EVz
bVtSfTk3ycOI/fts6D6wBfvMRwh2NbWDWF+1UL6kaNbsNMWlymRutVzTUyS6qG6+aK5doBTuwE1g
SLOPwsSeLQAj8Lxd007fV6P2ETR0c8wIkOkUUS/KRj8vv6SpMRHNJZgs9r6IBURdPzyGBSsOLfGS
mPGYzSkCOL47adVovznkTB1PYXmXOty7YAF6gpqK9tmnw2sVTq+5NN645fJQFPpdryyv1tSHGdNJ
JpGlGDib685w5lG4Ul9Bx/fbN7XT740l9r42LVlNWmSEi87+Y/H2EzLAdY2SXSJppo3dKpDHnZJO
G5l2Bov+M8xZeKebXWpptP2Cjy44nsrEPklpsy8b3SEmtQ+htVRZtwe0dBy5w434AtuljD6Z+FNt
uiwpN8evMkX41NgDQIendoXFvKXwdg3s7axzCTVL42R3vPRGqXFSNjGyAvkmx6FnSHBlC2UX+Ky5
K8vRLf9mUALjThFe9FQvHQMzxaDoRyVmEp44a6Js3mp8Hloa5cbUfKghAKsZdzlVSEC2HOJDDlkb
7mv62giqD+KEaw7dTa83t6Uj1gx+4+RJlJ2kUbPu9C8FJZ0fiuvjQFcCXsMqui7G8tosnaGUQbUE
/VNv2pee7ZtMUCGHMlMUI1gmbhHo0PsOUdyCoD1EA89YSlyPjgC6RdrdECOhD/IP2T4vAOWZ2QGv
qXzbl4WrKug24zXCmeWj88wwgWbY4LW0EKqNjV1jwa8DyOy4GGpqCNCrRyuq3NyUf5GWuLaStyLg
K+0jFWjdmES/JPmelZFrVO6pktsl6UeTSYFbJNHDjwm0jiGCLXIxGtPAhtoU9k0uGijAhEnHCmxy
SEGSnQ9fQ56H14yaVSmuOB8mOh/IPeItJYQ61jO9B/ZXZdbbRh7dfJ4+Mos1V8MfwUKKr3NIVULI
fnUKY3knpeqtL6EcDFOBJ5ZpR5ic24WEHSOspOpGPhvaA4I3nZVBGH5OfQIuPUNKhk/jiKW9upTw
b0oFiSU/RmwJc8pUSk16UXT/WqTzhnDXRSPvswJbYRL3wmOaALCVxnw89hG4mQKvXRrV+Rbo0862
4W9RaC4aDKiSXLbceWA04vYvrWKTdcZOIdqwrsFSjzmJRKVPLjXPnadILIh60s2OknbRnrv4Xxbi
nfC7PNg0QyJt0Rlx7ZnpT9z3L0h9zIwJSnQl5J4qpMjAoN232yAFuzX7PRNjltA92Ou7EpePUxAy
Xxk8WytVsLsm8lIhG5cW4wYSfpVQCjUQQ2A0bhiml5ECe1tIB1DSbplyBYkeUe4y+SRxec0ebXUK
xGY2fQLWrB6zN2rsVxW3kIIBf+jYsC/42/OEgMlMuYCKOgzpU/xXsYYHEeMDePTrnzo8gPEiqPvT
0WzVVCC5OLP1GxwwgAJXu3kRmKaor3MsIl6t8p0QdR3Gm9q8hPD+EHxKY2c2ewA4/fSkpawsL5R6
cQedSPqln+PgQYGcNXZZp1DnDCypX7yUMobp90R10/Cnl044IyqIvrROWOU5qN+kdPlvW2l4o11M
V+Cm1zxNBEeegLLSkpHXPJrkHdIg5HsJSyeVcWLCUqsuxSuLLNwRcoo52pGoTwHpCM4wYODH8OSK
8BoLBBDUBALtQsFVs5pepgPplIT3+Rv1kNq0yyC1QiXRt1R3BOmmYlNYe73h8pPvdnqBHdet6uMQ
buN//B9b6pmmzUxm0ViX5Rs7/2kJxpOZ3eolHeJeax5ieR+QxjW3wzEi2WFzF1hnf5A8QQrqXI4k
pwkdkMAMuj21qCBq9OJoGruUWGq8ocGEXUOYfyyFAxJxh/g01DSj3xkvY/r77H9GfNc7LMhnowXi
Hp3hLWls3lk7URqUvmoXQTsFkymGGN1hkmORDa9DpdT9CpgM+n0XXQMJjfu7oa6QVYTqpRhoVIdG
I1JEfPtmzTx3BLprwklQx5tBK16CRsYVqLEvU/StaBvU7C5fid4Ns5HaYLcyTnH92T60VyW8hPIL
zezDlY3V+Gakaz7mHDD1VsIvH3FsHUNcZmyMMncm5DbCd/CA1Wb6+0g9AHYd1II6g7b6hKuVJsdq
PrVXQdgB7kv1THhn9L+J8UpOet2WpM5Fjd+HrQ1/6b2rPrP8phgX2WSnHf2MHc658uTHvHodM8LB
wvjo5qMzSwh2a31yKXpS2B2SlYtu4KmeRnHSfgYoihioVVwJ64pMNAi4iSvhMyetHUIUXydP1k0z
WMvbIG/k8md6kKbiSMgyHH8spIigI2U57b191jZlsrCkV9q/7mRwjBVrnFI6z/Uu77esU0ClyL3D
bw+ALslytggCb57Hp1H+a+CWEqcancYkbUmFiAdnjHTnDKYR8ylty+Bt5HVfc/q43Oub3JOwrjrj
j/1eEIjg8qydMAZBSka3tf+ZFz4j/e/yOXwISCJ40DaYaRV71d183CyfrJgqcKuEE1sH/z7Rftva
iCtAZqA1ss9eml+nZ8S7jErajYFnG0cA4LLX5LtKdsZv/iTnZWWX+Lyc7LwHcafwR9JQRwn8X/MG
kF3DPW87+V9I6TJHAd2rd35ZWLCa1ikfWIK7Zk9CjC3aKz3vaFmDycHM47wfcHg9JGwqs4PUH4du
iwsPu4mJ1RLmryfRD/lt4/XByMJH5ELGSwLnj1t3cGMIzQPhSLx4h/CLHhLDAP3lUHbAnK1NXvoq
oVo8wc2AUqKvuZEcVEy6HKvAQ91Fe4U+h6cGbWttsfoHwfYS+k50rAlsygceeKn5isI91+Q6hL+/
Do8sDwtXw9cPJ7vYV9RIV5/Ty9hv9Yi+EHfBuHdr1uGZQY090TaM2tuQanoN6zrX8wOuGAaXGEwl
UxMsHiwWsLbmFV7IT/sjCL2lIgEwSEKJsQMTqrnBvcdSMUG8cvFmL4TtzO1tJ3N54ua7VvDZ5ilD
7yRF47WqQ47ekL0pXBuUHeUkKJ7oI+IpvbUF38IeJhjYVv7klO8uPsKJBxdyTm0E343cXJrhqCYv
+rQpf4aFsn0sYDbhWC72Ki0GBjZS3DSr9Ngvf7NaHukpLWFfgTlaWVCrl8dDGu6UlLAd4EMfHMZv
jWJ6f40jWo+JB+FLWklH3Eq4KPvYyX9y9aB9widLkm1qeApPT7gmWo6NMfquZmd+508H8zcu8Uy3
/UGvAbZXv+FDa/RdYXkzpv1vShDTcT1DAtnr1dbWzviNUA/4GxMelmkZvhnpERGPRrPVjpCbS0b3
Z/5OtIpYJD5ejROJo6Y6MmwsEZZmF/YXreXpENTCaJuxpym4+o4gdBo454BqWq71Yt75oOjiDNqU
wnls18OnKf0r8MS2vF44uY+A8DKNENlCTMZlwMov1l2kNfPa/bEfgrGOjURL/wZ1pxCPr/0/iCob
vXuRMNEu49e55MJWkyMgUfbMqq35QUWYS2dhtnS5rnrq8OSTqO4KH2GZu9dVlFfrKbDrso9TXDnk
zMPW9ZLjrqZlhscqWyjHyJKbbtj4F0rulhKbYtuCq8Ht7WOI5NF/kf2tAe0w4hL00Vgfk3HMxr2U
7SvdLdPjxGVRx37EM/2lkAw19/x84k/WZCSbiCaBQqMhmu1Thab/TyERwxUoooOy8CSa4ErtGuBF
5Ukv5ZtOBdx4y8VuVNywW2XTHinnHEXbCG1faF8Kr0u9vxrxYYrOEidXO303gob67t5aAjlp6Tpw
qdIxfVck1Fsd8tOwX2olXoX4qWC3SGudvQ8p0GylvCM2Zg/5jQnC4OMJYPkU/CXEsICmt3sehvIP
3EsZnLR/SGI5giA5/YVmsJIJEzBtoVK9afih/lF6VA2eFu4RWamdIGu7rIO4r0/sR1Yl8n7m1Lfh
af9J4NSbS2B75qt/bqjLLY/Rs2g8yFYFi9irbZ0DsdI6HKcrHgICHC1wluZQtpu8epl3wNYTbafO
lyRzRPpG8lBubz3smEfi7xqLJ3IDzU2UBFk96dDTUIWBCfRl5gbfaFvTjthfzhD71k2e8lCMg8EW
IT4s1yx1GxWPDpYyiJB/0QwCY50TmJg82mNmHi99U3WnpNuzcbD0U64ci/rQfBAK07CMwSlgzxBA
YF+DBmjVRzF8ytYrBv+w3U8Mve2n+j77HE/Jq2rvS50b0SHueERfe1gy4aPuH807X4te/phQQ+S/
7Npry6sbKBqb7qF2dY5yD/NysiK9iQLLUm9+C/QTsVAE/5bVh3oviBZecKMyIJlfJF7El+nfTEpy
LjrVdtKz7PbA/NR6px7n1IlbeBcnELDSvzTli/5tTI/HYwHvSUTkmCQDdS/PJ0gUK6GetaVAeL6N
kM/Lpxa9ZJiCLEDx+z45CV6wLd9C9lVYl8h6q88TPBpeNYIpi6+Nr7ojqMIOcgKUQ7vg8O3/VrOx
xgyo6cc8PVTtrpTqlfKwllsF+vIxN39YAXKyUC45xkdLPZransRhVBTYwuH67uv+pPBy4KKfAPys
Lx3L+txDMUaDnywPY7raecCPIx4Z46Oo3kdjP9IlEruUomJVBAMh1Dt5pJTTqMfHp0Au3OTjWx6u
mZvgS5S9s/gR1LvFqjZ6BAAETMfGpgVkYPJCqAzaP5Lb9AWw7OR0IiNRJ9v+q7fPTMxEpPC0DwRt
Z3yI8GYc/KMZLl+bSMDFiAgZO4p2LfSDCtoSozhaRdD8lG22jdR9gS1+mvv3kGifGu/G4GDPxK/Q
3tv3AmVkusR40rovNs7orzXrFI+E8cJmU/axusXoSZYlEupVqdtVSZ3Ug7ww8zK+T1YhYMM/TfMb
YHfPNavd62grcsV7IDnpyx2EForXHFed+Geq57LE9O+k/ENGFfXICN6wzim+mvCqAfGnxcKc9in2
FIwECNoP+2Ga6xrLaMEhvY1eebB6krcwcjhdVLqPmd2j/rMNvllrAjsyzjbD4Gy/msp9LM+kofRf
kwwigagdb6t+BgYnH7U/FrMFd0CI4YSGWK3zUTK4O7bZJr1VsQfvmNQBe14OGiXa5HzCsc2Or1W+
AZPFPKYsjmtv5F0mITVLUGz+QLUOM3/Dlb5bk0PupzBfyCOrJBXao0IXBcU66nGijGNJ8Wzm8kGc
mkYPDFkMh/pJmZjL1C9mW9XcMK3AYArec+lvlj1Y/RT60sBS3JkW1PiixGfN5zugfQUBcbyMwQ+g
EVoFGuXR2TfbPxoM+1jWuWObMX24d5W4rw9k0y/e5PBRME8V+ZtZJW6jKOumvDMHCvNQTWdY2gkG
ZmX6XkSyOILnDURraRmlOLxAnbyx2xQ1t6gDfQ4C8oH/XhDNmdxIdoTiZZHDXCi9Uc21YnZd3ALB
wJDGsm4zffTxnReUFgJ1nDDF8ZR0q8I/Zf4nhauYbWzTSZtzL0AZsT17HzhxefZgO+mMZqBUqpOk
7acftYYPdkik/cjMQRNr4ACAsF65RMzteeScxPagv2piHfEDlr+JtdIzPNUvY7ItiBMFCmQcp8wc
Gfj4nWova3zKSMqycmxUh9E8iG4oLn3wLitnSj16caFdoVG45uaf6FTI1+B1MOQj6hsdwV453eID
XXVosW7zREJSG5tQEvDZ3Em6CMQpg3h3kakBx7CPJNo4Zf4c0TaLGjlVhAymE1P4aYy2mkKXDZ7S
uf1rqBPM+lO5YBFfWW+/4uk4l/V1lLZmeVeyjt4lupSGzTCwTepKL8k/6nBbM7VQKLtR+nY1gLVd
fMwDzerSDMKixNTBSz8X5rrio1KZ1Tqv2mNKt6HV3HUAXHb9pdoz5wVU9uzQYPjAPZ2/aP5n7kcX
oeTbQBFOiT5pQWdfGVb1MsUUeE+vifZl6pazLKHlUsJ1kp6Mljz5ElfGEmTVBAP/6T7h82kZJm9G
exgU8JXKVSMgGRE5BVPaAuUjszKT+Q9yEmnKw6y7vwB4WzpdNOWrGs80CZst94J5J/XZLmXssVnn
2uei2wYmMU3KcwbVKWXizpH8J4UznzL/J826DW3trk31nFomt3K6lAL+rm9S8VRgVFQcZLCVIZ5G
pV20brhP4CJXTVx/G2nH2nh6IebKM89Vu+w6DL81Cyi5yv71YblL8jDl8q0/4yih3yxMuT3Q9qsY
xqcc6A9wTlxHk8eImR7HjbZpSnU3w5XpLezQoc/bHIxRWx9Ta8nQhw+2mHQzDQRpJ1X7EJJ8lQrf
68Y2OWjdKK9FV6CCILVVZfkjd/Ol64Dd2BbNUcMgVI+lnfrooDGmcYvHn44ilgF5SFVyzwj5MlnN
dikQ9pkjybMkqwTrU6qGByB0V2noPQkzu15n8ESazYCnIkCul9tDx1Osf+OJoaMbwgCbqp8hPGVy
yccucYk0VZySMKaqzJtq+MD7HIosERFCwGmdr0bE9jRLttFiLD8a7Z6zC5CI6+NanuSX0HT870CR
j91i0oWFwPIW+bTZlRqtiRcaWRQFGRMGxLweqH2a2q941N0ZHoMKw8ip86+OzQrZQf2ay2dpeDX7
N0P6GKRLKm3yhKKaF3b3lXEJrUPaux0+qIWNs+WyURZv83Qtptsce1FcOnNzb/xdgh19BEOefdEE
hWlprxIYowoUtlxxS7gHFka/KxQbfj3rVUwMFCyxSJGSa8R1LJE9aCeY0t4bZO2RUtdDxppVvwj9
kGs7PscdU/HyjW1GtkwiArX/OtmvdXdL436ba681Mtq4EZVnTIfG+mra5yy5IGciiV/uAZh3JLux
JYNl+CVMz0CwDTsE3N/hqOMHx8ol/9i4fK2dDIuMY7MZgJF5c7+2+d+2OPpUsZrxzqjoHvFQXnuv
+qLC75UVZriiv/mz+gP9civf2QEBjzZOVbmRho32gtESAWYHB+jvP47OY7dxbIuiX0SAOUwlUqRy
smzZE8Kyy8w58+t7sScPeIC7yiWR956w99r6UdyNZ3033DRxRd/+FcdrItk3GKvHXfEOezHdtpvo
Y7pq93IrHZgjXoBq2d0ndRPvsf5JcM/Tfyv2eBPMdfVCGWhP4CmItbSTPRjZV3JkvXOH1fNBErwr
7oGIO8UfmiKbmgVpxXl4N5S1TAG8RkvU/IWNE1LcEcOUEaVqF3/MTpjrzpgW18glvqB+kn9p3aKj
pB4zEAXxvn/pjP025k/8rRwx9q0HO79lNhkKjrFUi5AEr62jHDs7upS39GvY0ydusAw48d1/Szxl
j1hq173jfBHOJhPPXXVkFvxQfytbmfCKcCnOt+TAI2EjuLXNFWOhw3SUDqDy1sQYRSvC5RkUuyqp
U+M+f0UAeN6YL5tvbHBAyzOQCF7Zq7a5Ze/Cxfitn6SBtlvxH5xjjkdtjfl+i+PnrnnMkD7iK7Y4
LNSn1gYsuCnLHbUXVj3DIw9s8u/8mhRK/jdl7z5jtIEi8qKewUg2G+1K+UeGSg7yH07dT/BmfLEF
XWPMf4R3027yM0lHu2wLDO4veIumzfSUN7XLS7YpjuK2dKCEZ+Ubw01GtP65ugyHYWOuTEoKfWPt
ht/xyIwbcinngtsei88IPTwqw/0QOuSR5dy0K31T7Aj6tnlDu3V5qi4YLS465IxqjbBya+yJM9Gc
+iDcqcn4Wot1spZOC1rih09bW8av/t18cs0f2qP5U55mwFCkkKwIwLOtR3yS2EAyP1j57GMc7UjG
5Fn4YqqgkRVHCsuVISVzl8VzfKhhbDsMnQF3oD2Z+ahc3JBOe1Bs1JmhjW1xbW26R+bNJEG7+Udl
M27ENVscSDDV6RJO0/tMXc1QlBLcbk7RjQweh+LyvfrRGX5smKB9EN/4Mz8LT3QHJ/zU/6bvZl0d
WUWw9Sr3wrtwDBz9azyznrSnr8iJvPAHpq8724jONpTm0q7a6vv0WOwrzEIrPpAdrK2dcSq87L3f
pjaXr0sxxb90TVqPS7vFaC5+8Y6eCMOx4+sc24i1ZS/gij4Eb5JTo+1cE7S9RYTMdp3tyr+RD9xJ
f7sb0ZiOzIC0+p6f4wF4FkvLL9P+Mc+Ki+DTW1RozuxYV+Vd3iyRMKiH7mjyGXKsKtrUNbZGdavd
wq15ReU3P1l8w3t7Kk/lHpx4TKsbhnhwuooXEYzpQbNUNoot7Xk3EK3u4lOyrZ1xpdmIBBAfbfJN
eIfw5ZFu6YR2+EfFxW6RTd5OcIO37C195y+6iTuTg0nbpBvtMrmNV3m8zcfyaRzyLeOOY/tp/XKY
M0WcjDWp15vylwG8Xd/HbXnP1uZb4ADU8JmO75eO7WFuya3/WxIL1pFjOUStRStKtw3DIoxCLq8w
xNdTfa5ukePbVIpU2UgZEUJ09vAzXCyn9wwHLM1v4WGQepZvPFjMkLvVeJEY0x3SbXLCJrTRXqCS
9owTPX+LUApZ9orJp+50TrDsZ72mWifesNiktzP2Gp5jCe/2cZQdweFzYhGK3O+ZftWrS37XiOi0
A5dag+Q4RoTlBfvLcAg9nfbnF1NKTKypzfPMTU+lyo7oy+DHwZmEjprvy21RbZap1a7/aPqj0b8T
OcaEl2G7/8asI9qN++hf4eLJ/gqOuHeBIt8onk1bPDOWp9XiBz/TV7tXt4axqve+x7fFWPcoXBkP
0ziTf4ESnd3CevBSj19d+ycPG1lmsY3xGOXXVaR5eWHgNSJn5PM4sfY4Ac/kQ7/Pm8irXMEpGUNS
7O/1rb8l9CJwCRTjWgHX0njQh+YdTvbmPZFdLgfjyXVKxzaCAUHvpdns7rpHx4smOIigZNVRd+IO
Tz3JGMi2OIYIuMNQHDCD3fZ77cazlu+DrYS+a4NuQwSWRH/HIOmPjxPaRBA60Jp2udP/E5gW997A
mFhapy5T40WvZE92Zo8Vw7JV6MDTevGQr7nYVv3LWqcMsr+LNxP68258by7GjmDFyEL6sk5uSuOU
25omGBHROoOFqh91wyHW/IwTHskuR578hmLegw4N2Ls6LiNAbg/Ww+q6bWwoISEPL8NbR74rBISs
WMBtZg/NcvJgrMxglFrZDb45FBl4P4tTeRnvzZdO+AXfkunI/IywUhnqHOWtfxCwEyFgf+Uf0j6+
D4yN1wPvg8yrv8VQ8UmL3fVrTPvWX/dL04jbXWZs23qokxi/21wMDWkeLo1vhKQGC/4W7ZBbKZ4h
bcbYSV1tCUs4ccjxyOzqa3/iymB+uJXt9ot2iTd1vJcXi73FtyaxBFvJVBTd95CuJgcVanrJ3tVd
EGxQNsRINDEJv4fLX3ojUipTd+BGaV+Zra3yc0HswXF4FGuUcw9fWWmn/Bye9UvzyI7s3FgrZg/2
XchfxsrlPGXMJ16ig5Ha9H239jY6wZrJVeiqLnObT+Qr2+qAKhgnkCtu0P9o9uRll5wl89ra8ohv
oCGjJ91Aq+7HdemObiLa4ke3x2c5LUXTikQTKoJHuuu2xVt/pdV967gOSR3l4nuXnA9umtu8KQ/K
OWRvtJE4NmdvoHZcJzwWM8sVmaT5VflrfQBk8cPdhCzrmt0MUE6Erid2c+WSh/JzZgy4aik6JnKj
16DzsZXQ97rMTOcDpzOzoR+KtbXggUv1XVbP3CvFkaTq5epWmDQ8qG8chjoceYLL+7DTXPMHdtdh
CXHBq/c2nsxf/GfotiZojQfjFr44HDRHJVdolezBUtvtPt2AS0FHQ5X7Bbdwo+xov2STmgNCH8v3
S+lmtooU2eNBmB+MBiDzwBRkc0bIyFu0JTDJo5eObGyZnMd7i2plXSgOE4GMGTrwkJVFEtiq2osu
poINN2HoCpf2gecdnRoCCowNoAUlNuorIPXSR7CUHBxlWxzMnkS88dFHd75KOPmIdMseUHdWg82f
37lwaq7A/7+n5eqsz/g499CF0ERSY0A0W/EQQujiM9qMHgdIRk7MEoJL38B2lWGU/0PKDcpJSdo2
v9Ezn131BehH4FCY05fPyHDBcrINRfibXcWJP5b1e7Jn/2uQDGs4zDENKnZm9PXe6pwQAYrI1sDu
R3c0DgyugfT23KofabiFys8WkYVT1CG2s2MOpMfA6sSrT0yL29wlR3h6ztBxWcNndv8n/RW8z2+I
EmGnQCLA6FBy8tKQrRdfAOnahCiFl5mpNq+GxPZoieztkjVpRDeievUnZWcVH0hPJnOjI0H1ivyf
66j/9qm/cbc/gSpH5W5kEY/H3lDuuPRVMljhfhrmU2y2EQLpkH5eSamssx0PdM1gbfKLXYevSJEg
L2ZckzIZXea4rWvmVOyvtNJYMT3Pb6F1ZDZSDMyqsXCwQAEypI3SmphWLTgN+c0fXP5vGr36/Aed
/ET2Zv4nhVSThY1VqJSPhoqHbsV/OiGMrZR3eJRYVA9xeomaUzOeoulazE9mO+s09yLhL9EQmTng
XYUeFrLgmhUXFHs2JOEscqoPq8Ftzi5CIwGbkDXN3GhstKWp/Jnb7tFDIsiau89gWA0QGqRwQqTM
TaBsVYRydsLfonCprOkejDqMMmmVwSjrWSGiU2Ocqj7DFBfEfJGpiRpvqGm38Oq0p56FIOFAbiHW
nyJheSsrGUM8NanO8AqDiDKgc9Ss+GcSjV0hll+WUn3NMwO72srQK6E8zCTitDEf7UOx2Sli68rL
2BSFTCCTFTCZRLKaxJRPzE8bC0dV088aOglEJpZQnpQGiOKUoNMUO+VXNOB+GaMibMCf3kAmrZtR
duFI8ZJGnXAiSVP5SxV+Ok7LUw53NKvGX0EEkihEuAlC/2mWzUcukssstI/eJ7G10TCThnIB6USC
RJH1h5gY0ZK0pEhB4appNXrFSP82Mla+hTm4BQqv1ajOQJ+mlovOROWgDJnTQW3xw9D41mu2YuKU
dDZZZrld9frdJ1QDlEnPnYB7TGspyTpcIBOWTLXRXsLQLBNQCdEn0ULRcEn57DHxk2067ERRuMY6
txTuOK+bMG7V84TixOc6Nv14N6NzHQuTgErzmqjpK5OZhviJ8tWTDynE7VUrp/0MqkiPA4Z/mo8Q
VJ9GpJKcAQWet1Ma6uXe1EPQeH1DKnbE2sqydgkRan5tvmK8vhIBKqPU/1OV4SORemjOIsPcWLgD
5N9ZDZOZDADMgvsZkRgt71+P3Dpg+RSg90jnCm4jc+zwq9EwDM9AhFtR2o7aX8nH1ER/fQBHngtd
6BbkBDN/7V60KXG6AWdUew5VbswCCGfKhctDFbMZS1qN2ctl0ujfdWmVysp2iL6UgGykqvR6q4e0
+dmRNxZpL5GQmHa0vGHUELaCZ4D4Fc00Gew6A/GiCF+ZyVXYCjsRXk/SWMgifUzvFT6B39hkTIAl
YmLTkTRstqqFI4udTOOrxAk/ySYwLZP3EvaJZvB6FC46bDLaIwiHNGJd4WBjhPKi0zayy2/T28R6
EmEkSn8mwExxkIFZYLBVNJZGPdt9TOSeEazTxNODf2XKER4LnMLVPZlGSp5TVpneNO8LaSOx/S5F
lEjMDMptjCdDZHcc+B81R4rMFiVmeyJkzLC0b6BEj8pfAHQWgDu/+lPMmA9hxnsgF5VbVt3ZSKDI
VJFSrJEwP6s0Zitinjnbjs04efUkHAcS6rG+xYdMqM6KLtit3O7jpllLWniXR0SjXJYB6WZZFj4n
TX5HFYl0Yvwope4L+zBHN7VFan60FQ7u/P9QKbYN3AGMu6+pSqDxAIIBLO0+xyLV5CJh1Pinx30y
QUQ0tz41iQ9+0O80iqJ9Xp+gCav52wwx3OrTjQr9EzWRHvxO9ETCckqgOU1D69swq2+DF7AzfgJs
Qhr0B0L7TpEKaYvKBtkicVtHyef97xMC+iggw+qUVpeKXyDV7jVBmCj+aYoB2KraBedU1iJcYaWd
CJ8jviJwqNhntnrCd8heelbnS7/wdCHczhTHZHwzgsUiSYrLqgyNtSEQBN1XROQxFSvokGPJqwwU
KboX6Nj3IC9q+bHGj0fPkXfv4OI2RalA6dn6NDe+8utn1l5HdCDqR4lGJGXdNndEG/+kBZ5iToHi
faEh1bRtydivA/SHydhxAlOd1ycRkV5EsrYkfcZcrW3N3ZsxarOWuW3wKJXlWryBBRJixa6yL4XV
AJVY9ugbaBW0uIwG9Z6N61ns0VJUBKxTP/efWojlu32IbA0Mgqw7kSc23JJuwy4RdOd5osvIDwNd
m8IomtdXDlmJZgqhMp8S95yAIllSdhmrq1R/jxMkGpwtyfBP1sEna+dlMVuiNl3CybEL0+sGFZOJ
lOFK+5ZgEREobgWj+5LBhgpDtlYkCokUBjX7jvGeh7t0LN4k4hZ9S/biAWFBwdeisC7B/78r4FM1
8bfE9JBRmBz+iIBzjfg6UDKMWo/e/igwg4K8wCx8q9DVGUV9biAwjkGOAQ4MJIvGsbhMfYxX6CXP
roQsTgg+IwVoYXsyW7gV3RFOqyNWsMXMZzoGNsYEcBka793EwCqpZmzP5JeJ2OLUSgA/wFC1XHYm
fu+0NWmi/bytDG4clondPYvryzChQ8UQUgbhl6lSPgn6h6x2eNZKxBVadEyoH/tOxguHX+pEtB2n
kQA3cJH1B/jLErsdJJb8+QCFRw4ORUnDg1UZbW4U74vR3JXJ8C7J1ifoADfKzHllZdimi4yRSoh8
LI/eEzWHdoYdE2w3S0lMHl6c+LCXn9VAfINmEIgcemk5HUBy3NV8+umi8qVqylbKOZthc69gOu6N
shftwWrfagPnGlY2Nag+wqR+DT7tpKxFG5H6sgBg0tItzMNXguphYbLmJEyQk0BSg5g3jkY+Ysn4
CGwHIo76AlSAfNo3C2UQpt1bCxmrDJm4xk2EFPdASBgSmMUSpAM3lBTYmj90QLVCT1dHAOmhFWGa
PfVzztv70sK/WlGPMevdEse8NWq4XinDYOy35SdAWqRplQ24gL7YHrhEOLNyHiI/JlnAM0gxSs2f
GSSVqLyNKWLRltOKjqNC94H3sb2pfIDBZmp3yDVwdxALTNJF221K8zp3d125Rf6/kBguLjTgmSxb
Ncz5W+a14H7HAKM/wiyQgBIbHdZ9O5X3csnXBrC2SyyXbHkf+RFjr/hc4QbWnqKF9sgF0LdqqOBG
SlrUovMZBgefKRgtv8+pulgaxG+zeYrVc8DEmYpJHuFGnyf2SLP1AZPIV8ASEY685M0P41sRACbI
LOqPdTeB/ryQskaVYvclsuRd4x9yyyVpAQ9Fwa4Rre34lnPo5qwj1V321LMdmPuhPCQWHNp1yPU/
v2r9dy53OSBWuvpNxfgQhYTM8PgbbUEb7uhYDPl9hDGorYVqo2rnhJ0A+wTdVYHJmOCseLN03RX4
dwaBbSq/EXR9NKaSy9JQ7cg9SJykO/jKgaBvx5D3WvEgimDVFgQLWHtV+KjVWzJh8veklvCiPSDZ
ofmTGeLmGaGOKF9CHeUr3KScx4eFCywqi9u4nWGnJQuQ1lqqVZ/vRltL474XvjBdLuzlaTPwIXJg
TmhxtcFDfDRTV1YUPazoQlYHHOLlT4VQk45ypksoPBqZBqZa6md2XpwlVgfJIQo9meYpI9+U8EW8
3RhrvhvAhTVzV6vDcKvaBBfbGMZWQ31qUnVNy8ROWRj/DSGlv3+KAjzJS0WC+IZoW51nAS7HuAlm
J5PfEGMG+4Zfg0Kd3g4cygp9nrJFacgz3U28eYz8GkcYT4O2N4a9qC14UpDIVDXZu7IV/+Iv0Cb+
FRWwGqK5gRO2VXfhcX5GqINO2HmsBPfUCU/HdILbIzOhRlWBDLLyktkDuKN7uKgqemhG8Bl8JWa/
fDz82qo7X5AaJy4ix26HGJvS0rDNv2yXf2DqIFoUFR8EgNjpy9vw0uxERyLnGI3XSu/8PmiAoMty
OshUEV94p83IJdoKC4MZYE1YNb85ohebTlZ3+REGaSYfI5NX8JnztoFehm8ajxCpT6vacv1ynQkO
bgYi644pyQF4xJv19BlcupP0U5/NX7DsLJIf0ZFvR7gWiA3zM+FtV/2v7CBNM/8N/yFgImjqgCYT
ccR8BuvRbrOrwjXrYjuyHMkdn/BvNVu6SDArmVEckHwzEp5mJPNf7LznettT7eTplyCcM9NWM6fs
HE1zCUudEfGTSf83EEIgfubJTpYPaUEZuDLE3UKtolxejUcZH9vaYl9DLHAGa85ldR7YMxIC5ikM
jb9I1S4/EQ22gkOaMgoha7XIB0YbILokfGeEE4IXr1ZEPQXgIjccskHmESMIb3zHaboASHeLs/1U
w3VEXeoUz1BwouSQB8dW29TJLs5dQbjU4pl4c4YRCSeT7yLVgvrVsvuFnvE+fi4VCiu7dAuiT6Yn
ESkcCbo+Ya5G21mQcGC65pei3RQOxZM4oU4hABWkoGN5JE5TUMaESrj6Xxi4vCfYsGzamuoWXrQ7
EcnBmsAHV3ouwu8f9j/mv/4lHYRtaTNDSnFaM0RnoBQ8k3P051/puZo/qn0TLb5KbsWaFMzCZeAN
mYOveohXzT+Em3RqxPthFNS3yq59KYRpQ/GLN760zhQEuhwj6EsEEFw/3TsnZrLTWDG8KsoXMtZv
MzV0YgM62taf1T9uR43x/Sv8JkrTRVR1DR8ZhP6/0Auv1ab57cQVkl5Y6hfx5p8B0ULEPaGeYEhX
fU6esjWR7znEN4rX2MsJ3l3z2xhOto0oi7GLBQ6tkXYdtvmj/zb3ZI0xEbdQeqwQAnKuEDpDcvX4
0s/NNjjiMKB0NUnD448/SXxuRxZ11k25mI9woRayD5CuCYbSdeApHv8BCphqGZqSwUhUKMUsjZgr
n5UnhLd3Jiv87fNB8uYbAjvzo3irj9m/gavL1TBCML2HLfrT/ZFFuG8dWjwPhzHxwa+AhVsOiX1Y
tQ4fxdf4CFzhKB2Hl27Z8RffqHS33uB568UWLsCBV9W/NBvqimhPPN+VKiT8bm/0U5a+7j5G5q8c
CfMjZes5Ye5xVM9HSKrsk4fB3UrjzgPAs6ge1d1Iq4aJAueyQ8mdcoDavKP9D0o05gzkacAf9Flu
eiqJBjvzMkQHbV4Tg7hJd8bF9zrWV9WufivP2ZF/+56NQcPBgc71zNMZQ84oVphwOEXRo6LqPhN7
vo1e4Tsm2EV66n+yzJFRfu+mQ3RmhSCsw30z280PKDHI/cf2W38JCEG5Lj5JdJq98sVIGRmXUm8k
N/8enriLQyTGlVNc698F0ryzcJthO7mMiylwhQA7OqZknEHJ9o/hb7kxTu3ZvAgJwKs127Bm2pDI
yiPP3Bww4GzYQvSmUKUxq/odXgkHF0ct83aiKx4hWv1VR7Ytkdg+SjYXO40E+2YVAaY1d8xOmbbq
jBlLl0JVmeyguKHHKvO3bHlwGHGsyunWJrSJHoQKmwRcEpSq6QCVJhrMlcLUHzwZFvxOuqb9usZb
ExKF1SvIql3L8hD4JtZN792y/hmiDRuKoNqIKBAexF6vQpWjeJeYj6z8B7nOL0d8E0C1Nih2ZtMF
GGP30Q+02rjaaANfd2oTf76415jEsMhNbA13UnfSw3/9olaBXPoVzFs1PC9E4F5ATLfopl29OWoE
fOcoSimtGJ9bb2J/V6QHBHY1O/qp26VPKeeM4DAMjw2cbQhy/TbTzxEugY5bc6xvVRdTjtgSQ2sm
ZCu105yxExk14VZjF8T+ZlKRFv9B73WNqrJxY48FW6ie0pFRbplccMsGLPZkiaiiDiMdChHWgOnN
F0qqoaNqfEB/QMJ5FKxb3cWnjkg/qX1IyhvIuYTZaJ4z/mA20eLqUOjKBD9Ep+H0wQ9glnzcG2Jj
Z8pgF6RVDDXq4okuW6nwI0jluvtHW2ak7kQ3V7tahZV7G7Uu8UPjB5EC3LkB1Rpqbow5DlPt6GUW
iMGepuQJDQx0R56cmkHmkmPAO6B/i9pbjpHZdzsq8eaixh6SqVTkRs/u3bV/JbpHIT6KTsQKi61b
O0LhI92IRURw9Ku9xWVs1odCukozUlMWfgtwDQ+ernB6FsDYkWtHrLxAkpPTGk4cfbn/O5P8EKqZ
PfAPxS7OWcliihRwYp53WfOpQErXUruMZgc0vNua9OFG7okWeU5kcaboF9ryFdS7krltdxLUiwIR
Aplvndv+z+K7+JmyDbO9H/yowMy5rbUtXaEvuc3XeMAPBPEboxzSjCJDU+K2V+sNgb3P7GyZmLgK
ourIFrb1RiSR5Z3VNS9c9Sc8iVfIrzneLAgG5p0qNf2ydJuXfmJZRcN4QfSI2YZfPN6GPHZMc//x
irPNuY9kjj7oVQqO+ivsRVah8WLUWgXH5pBeu138CHDkUcbtqaWQgVXb1u08RoyRQqA2mPFtM+EC
huiAosJ4Hz+wn2Rb4aYwEMfr8whk2/oKsCRel325V7pU4eNJ9DRbveI97IUVVxoYC3yVrr4r9uqO
RQu2BafTXJFgm1O38Z+9i05zBDZ1D/asuhAp5lSQOBsWnS97g9kOdvmeFRQoyF3wXnygV0peJW4f
PViN/1ARYPSXbAA9dBn+ioFREq3Fa3ZAZNb8sLfLPlU2I5f2vXfT45JbhmSNEY25Ii3Nd1CJIdDt
2CbszVP708P3PJmO6sqih6q7wfW7Sh9Ns+HaIO6p4dr/rlyM9hiEzsyaWZfWuNGndXlBV7MtuVze
OeNmnvUriZpgnGJ06K7uQAFF4MWVtGu8/AAnoXnxPBiuetd/suNikIQE1yHckF+0f7G6sY557gxP
RgHtSr8qn6Qz3HjuN5zoUY/pCs/Dss5Bv7crmKs48rF3IxR3qwDdLfx0e3jCuUcS7Pp7s7DTg3CI
36Zj0Nk8WYXTjmv/Qcl/LUFXnNuTvwkusCJpJLfNyYS5sa7u6jHh/n+VpwjN8zq6sh5MDtqODDkM
lvgWzz0Qh0/SPqAQbVhVCV7FZn4l/7ENJ3tw69uIb67xRWr3/V0kwH7dHTAjkgF+/P9D+JTprCk9
5o9xG547PIZOuwt/GEWxPlevqTcxAl83u3kAeLpusG4wKkkuVJ/tQyNeCJw0Jc8jVvYgOyBeKyUm
BbczWS1vwgc+zvhff01PqYc+lzEBZLGK17CfrkqhXVqV4D9GPSGloQYVsKjMkznPboI5PMbLEAWf
OjyboVIPIooE35RcJRkflXqM/GtTCpto+eGKbaNGfxj5G5mewyiSgwCvygwQkisgC1Humd27DBBy
KrYyVu4eGkdL6Tj2LFD7gEIfKu6g1CdTNt7NIN34JVKKhHYWOlqxSUMu1lV9qWihgGUty0/ddEpG
j+g4wt2AnxLaLp5CQ0rZCHzqMUEePHTxphYR2x4iHozBGSDToSnKnmHhBdqpSw08CRyQtFUNoSN2
dzNMV1avMeKsMNv0tH4zPgDrTBOZZE5Ed6RxvdlTHmyS8r2oGf2Wu7rZiQLN0R4alNJsw84Rmwf2
+1Jea8zn4KIIPE6lbVYC/ngAzF4S7bAMDBqT7Juogmsgk+Lcp2ezJLKkP4XVbhQZVOwmHZMeCOy1
/EBgTdW9SFelNcCOGmA9vaO6z8ZtscDTrhG6LkSMwMz9kXbJ2AqGC47RKf3dEvzSBCiKXaTVAAeI
dJ1YAdDrMqNtcnYFiHNxUa9BVqS+m88bDPUbAkahdj4hRljphiKSRgojH4MHmQLJIjzzgMRZTRZX
y7zkYLONN61TM0NVXmnBdyBdMfVULFuzjNCMvUoBb7kjEweENkxJhvqVxgdBwROIvUqprpj2S3AO
w/BIUNARRpHom0j0LOJdzZisA88AgbvpLMZBkoK6VEnk386aSIpo7cgE9JuHqpssGQdsEyChC4hj
Mmr3ojqSn7HukFj7FmudMVPYr0QEuC4rXzX8qSVds31JZj0D3zYCZyBVOv9QtfqO0lYm17Rpf7ph
Ll+1AEo/EALrNyV24GX5Rb0dBt6KeLCSSyE3hGUk6iOop2jbd8RSG0YAvkBvfNSyLHunuPwXT5OK
qb3XgEGpAcjpicrc0AJSwCpVw+hVZsWTiBzfFUcSwOpiqrA1wQhdIsKtTUgUw70ZWUBGZS39jllX
k+fbEVwnUSB2otpv5KBCAhNh4UoTkYg5ozPf2nbCcF+AEpGqqL2MWcF5lwldwDyzJRJCkmX1YGRD
MKwiA3U1WHFr21cFEPy5CCHMWwhtFIP2yx95FrRWIac2EqeZbTzHfyfPwnuWSct0q4DkxhDQwHqd
duEzifuMfMWheW/jWqRnnAxzoxDQ5hhDap7jSssgJ6UGtnEVRHxjmF9Rk3LLGGopbqOMJMNQjxjk
lblEFKypNdSiaZ7E5r7tCmZkWiGfa71FsATgmDEt0yruUZMhkzxG19i30kuqEBKiS4pQrAN4d2y9
GtUjqpwNQBdgaR5J8hkiePRjLOV3MeuZHAwM5IIOD227oCPlpJ22pRVCcdKmB6DkMeJS6wFUZFnx
1o2RQUMm0UtNCaMN4g6qfdgqIr9UlxdPOU3A32pJg09eUXvUgvl0K6QShb8IMphBdZ7/CAGPJOKC
MeQPEBfq0qgJTeUWqmW8onFKL8HQ4rqZSkjQcpxQk5SiRXU9GfG91VParFIh3gOIh1h91ZqwmCJV
w2ugyluFSJUglRZFQ6rQn/A/OE+SNuPcraoBh6PfbUGhmDjVWUO9N0ElMHhMgeXJZofZd8bnmKW6
fpzyJnrMAfGP6Zj8+uLwM1UsTwO1Ve6kQTGdr4vYVorupoS9vJ99sxPwU5ZVZpOSM6Atjzkt8kRf
KH6kon7mKuu1WSKtt45bwAyjwL+V8jAuRG+SparZRQQSHCBLclrFMdhU2p9kYoAgF6ljmiZXqaow
/Asb9lRwDeWLoJX+NS9K5n3VXE23kCfZacSWlNAWJ7I/A0ZiXwtwcGC1CIr6g++OjYwI0nqbCkBO
mB4rGzJLfbsx8/gSlpZPImgK/imfAuL1+lelslGBH8jatbDaTZnMqL5A2YxEnr2JEfTYxIcQz+Nf
A1lZkgq1Rjz1UxOd6wCYg1EMFhP3hEgPWc9Jh56YOgSNMh+rYkqXGG1ic0h0PAhwkTGFWYwFwfsm
+17km7cmXXkNjZS/JD8gL17SmbphSCGZtyoXPbWVph5hQ1yPeo9suRMIhhM5KC4EsgcnQ0yH4xAb
0i6DgY+5FBOeGjWDK/hVgx6T103RzGFX6uTCNbrZ75Va6E5E7LVvZqMU6FYi2dhb1tChu5/wFMLB
QvlCrerLhKwxudMA1YCQIvkNaJ3ilzLDQNV/ThLQJHGUGEAY9NSSkZgkjunLz5CR9EKlAE+BF/sq
kfG3lgdwEGQkMVIbLJIVo0lBRkkQR71tWMsD0I3Tm9VG4x16XGNxOXY8QDUCkrIoKBi6eLHqlKG8
7ckNR7VHdrUhN8WtLYvgJM5oZ3w2w/bIBu3GDSC5fQf2HXYv6SJdL217OUJ3BY5W3aV6NGyCpFeP
eTmq36MqI9+0DHzVwxw4eTYNr7ieeKqL0DeYW9c9MjzFpO4sjPnWK3N91LsJouyUo5FKtIS2qpM8
s21ME5kGOhCtarJTlRaAy6cAfkOZLkazIcOyKgl1esyGkQkTbkpwMkAjYy+rkOrNA3zHSFWJTChF
6GGRGnxmxcQYdZSf4Zj6TkKQlzOJEyoWv8e+m4ZRhUkY4XyvqJAyengRbd3A4QvkYMfRySAxn6At
rao2SHBFzzEcKKGnSLSAWPjyEiWYlAoaw9C6FKFQ0rZE2XCrtADl2qBycrYpUY9DQowZlwSFYM3I
tp98E4ldWESwvklsALVYMq6rUuGslL3Ozp4cdCVpkSGgIJnGIP1Xt1GRbIBsDV6oZzA/CnLctLII
r4Koo+nVSY4zVH+k1Wlhv3CFBKCvxkL9gGm0YGl0k2lQG5ejI/dhchz10EJVk7LqHa1S31Pllpid
i/RMDcP2siFNuJc19iF6Agst6DUWkckgs9ChXuoukySmBgT5pnGtsGn/4+g8tiNVsij6RayFCSBi
qvRGKaW8NGFJKj08BIHn63tnT3ryStWlTIi45px9tm1h4xosIQOUAzGPK9juEAfCmV3lHQAnujwr
B3szJBmtMtRf1NG5hbQmNQESwchtdqOH9bY3gL6QNtSACZjGZOiszpGJka6Ncbwb80HvGgOZlxAB
i1NqRu7nTqxQVc5bGRdYjEa94D1HwpIyaitlci8hOm/K0cMaMMTtuRp6LON1q88QsHk1F9J4yTUf
7e+ijp7gb+WvXhSKX8Lbuw+g78nBtuD0Jz71d0xJsIsctEeN3fOznmRpqPwEB39BIAIePvjSd04L
EO4uJ60quTO120Bs7ZNXk1U+xpdkbE6OUcmbG8X/jeigbqUZ/sSi4E83ivVZnI6fnfBnaxd6I516
wAJlJtWnwLEfMCaL45+sT6ttnGXpziFtZpuFkglxZiBzufagXolmUkfjmS/pd+pMumi8F0MynEWQ
4sPqFcsSJiJBHL2mzSIZu0hFAmnnScxsU4m2YBgdd+1M5qZ0VIpPuu7m4ezpbPjntryrq8YpiLGZ
0IP8IbLKNkqHX1niN+t+HEGn2YNPN83xcvHSRdX7CBYSTsCcPMpuYOtjg0vKEhxdHQ2GWKP24qKj
9mBB6OJR7HtdnqPFa7dC1/ZjXcOeY7mXFjtXEUO5xBB4C1mw8CwnkidWkXHcXZaw9HTbRB4YsYWC
kDcH8WbsF8OhnXxMNBpJeZ2V/cOEBuku0CRF8niPV2DD7rVxu34XxlV2DIeRUUY20oqYZHnVWpe8
GGU2Yt4aZ2ThCDv7uiMHVuUp+RhZtLGFrzYBtHGgf651jhQwkiqLkn3rh/Ixq1iIQb+qtxNQ6S3f
/W2DkHdfTjD1wDFif7+kDEpc6Y9scSrrtAiYFcFc88HPQfBLGFX9JooaPlY1if9E1ngXIrrKHaqd
4qudmAgVIh7uuaDdndMCtJJFPqz1aMqjGttit7Rj9xIUM6LjZOpWPhhUdE6TurdDJz+Wos1Pjmap
GvYjYxtSyVuK72nZJrELpRh75nsw4tOLiKdb8XgMz4szfjf+iC6Fy+hH32Zmgec7R9/c2hzB7wUm
LvyxfOaBjSuRii6BGxOprdpNbEhcalxAM8YCj+HlolmPvhuQPdPcWgGX+Gl0jausthwwYmP0wPGB
CCVDo6xz9nluRgrjlOXWqz15Cu1aW7wPOTGDuSOt0+Tm1XWBCLgixeI5RhRz6uwk2XheHu/zObRO
NhGu23Z2aambIhDvvUqSD6Jdp5cCkdrOkjL8SdKZnPBYRXteSbi0nuarGiZUuN1Uznul5+gPpqPz
EJjbkltVPSChJj9KZLHbORxCJuyabp+xwEtlfLIDXW9k5eD2gie5mSauFTb5c5VxoSd6ED8qzoKH
avF5zRN24+R50vliabQeVG1aYptKGIBLKZGsogazrYXmMYD2Cg6lZc9jx0nBotEY66nyAfMjxcjD
TauYBKKjGU9T786gb/0betKb0FLgV1Z+052SBl1q5qfRMbDatzmZ9f0YpxNtf7iEsLaT4VAVINSS
BHyl7YhxC8vdJcWyoIyax+qXou2ItpKIu2pv4v6RBLFxN5gUVHrfTPJKotkMh6L6N1TG2ozhIv/l
VRHvbNCiJ5OMzpGZyXMQWcWT1fvTfihq2mCHG/2adqr8GbO8Y1Kq0FRpGtaGKW73Z5IuQbAbSibx
bZ1+mDCDvUAj/M3ZAnzEjqpLRBf2zqOzrEO+UkwOYkRZJm62GVEOR0Io9TkjMWDd0aR8eEUdnqY6
ZZVPYT8j6tVgjNSMT1UPt7WIdG6jvZ7qib1HEDw2fpO9JLRcPc/i1u/SBOezE71EGb4IS0SC7F1X
PyyO5R6mvowvQivWVZltgBjZED2meDlFi8M8i9BOMB1Z+S6FvfjsP+3pKenq6SOQtCmBt9S7scH5
1osbUGX2HOZsIn5fgoAEnIGodVDYrOK0xXosdZBBRi6TtqYVW8BrGJNk4OyNqAkNc+zkL45SksLS
FgyQZ7r/+No9mi2oVY3xWP+FfcHspclxvCuG0A1xFqtE+qSnBiJGiFY1H6K18n1mL4IQ7pjrUvvL
r+VU80vbsCKtPA3E3K+XaxXA7cdn3Q0+AlUbkMy0DKxDgxpolxO183NRuuFR98p95OK8uNqf/pN5
Gd1LmLnMxmcbDS9lizf3rP6nHGH4ltqg2DLcIlI0dTDKox0vnnjGWgTyy99UIPYC5ItRdSELxF0S
TBLIZ891quanQJasIO0qIfUGWMfQR+F9NKTio5zG6pSNTnIf2oOzz2qNTDMrb+EEVAb+Ws4kt45k
1G/CPjQn2+s5BDpUn17Nb2j82XzKqcmAtd4kxH4U4VD2APlyIjM2mGGAMPG3ZOj+DmMfv0C5Dt5V
56uHvouB+Nwk21U7NG8UWf6ubQYcfCr0FSFEon71pEgvtodIq09iSKVVYraj6ZNtk9vLXnk+ZhrY
vLpeW4MGwSSzov6QY6uRH1XeN+c5A5dGu4cmxxvSFJgrgEswVu4cLlz0v5i/BZ7dZBH/KhrB1VyQ
FJhNY3Awc4RLrzK/eVzLdT814AjjbvyxBOGkeUaNz/ELLa0FIBRpyVOtFjafAeKktmPx7OqZ+jos
TuCq1V9gJ/6rpdz+FEljMLhAxSDvi5RLvmVYOAGTNduxvHOh4hLDazFB6LhRQoF6dyy9PCLYdKd+
s9z3TowgwgO5DhhbpSI5o30YVPJc+sOfl5p/9uLwaJDTpk0+QtNDN7PUqEIVS9Mgj3dlZ6/qsN9O
hvsxLIiSBHN9Zw8xnjFvS6W+KmBeTV7+Xi4hC3ubtDgolISpIvHgbNpKe3kh7YFCwkznwMwgcnR/
raz+u1YoXepgG8Y4C5fEu9ZFD3VupLagjGo2w5gRgDW2+SZgSeMwVxNtdAmIlG/z/MUnFGDldeiG
5ip66NLqN3IRtfIg9v7y7BJ2EzgcZpaESGMfC1jFfIXT2UrmM2gFKHViT7jYJsLA4RsEn75FJSgP
MiBtPcOL6bpbJ2wO+BZeojg9dIrhmHbe+wDf6aIO1mVCqhhb6X5E9UKxQ9wDYglX7lLLuc+Xnqtn
PA8hUs+WlcNcEM+eI5ea/Y4miBVXAhExGh4jXT41JZbFmdUbKzbBMlnzjnq9d+06sa/s5mQVuAVD
w2hdQfZENhHueKWxDIE8IWfoEkwc717inmy9vObCR1OYraLA/0GduKOpWamle65vLZpkaxViJ0nm
bY/oV2BgY2KzZY7Qf4eJXMECPjD6ooK96UKi8aHDNeAV3UOZ9EeawGfHM3+BHz/mCAvsAgv5VDy5
SxzjLo2whwqsuOprTFrcBRkeow4oqmM/LLcFmvrzkhsarzn0xQDW6DHrvB1ZjXiWGa9uXZBVcdLv
LFRMGn4xsl6X2fcAg9QbgmMwkYgkXsnnSexHMJItlg0r6O5tFHkqWA6hx06TrI7hhXEFTA3BG6DW
E5qJ5cPx31v7J6iIIkKieIRSY5XnTm4gXcDM3Pekrw/LPqCvGMIN5hGWXGRfYhdxmDSU099k/hmY
auG1qF4BRlrqJAluINg4iaGNCvllUBMJdExd430mLIvtSkFCWe6KDmgkgZp2vuwUObKl/ZVKwjI/
3YwJdHBdSshia9ved/GG/KK7oPimgEYl9qCdF5f1QMYEuthgqXLtp5ogD2pX0u/0bw3WNP1t9Hew
cEFMD5nGYGHx2moH0QZ84J/cZXM1aLbG2X6xy08XsihF/KY3EbJvscuQ3cV4exl7U5MQyrbyRyYD
ioXVVP5npd2GTakdw7NEPc6Y5qj8/uxESARZG9efCanpKcwytqrjUw0YherHeeegv0sJ59WTpnhm
DQCobvLJFmp+XGe8N3jmpxhV4cggcgl3AapuBl6Zi9RsvDnamn6fltTAtw0HGlcRX5IJ7NsP8O8d
Npy1A4JxiFBl3O6z4kal/pboNiKLlbQQD1nyG454i1A+yIcb2uIWBdCNN248LHyqrbj69hb3WIEB
idneyjrauWXu7ey+YQOutpQkKKLjPadSyUHEALM11d/SiMucgvvBT3Qf83X6QX9IIQ8HcvxOYS1E
mbuOLJabyOzCPmW9mhIryjscRlgOyPJKGGLkXEOMq2mfe665CEScIN1BRYwNEMhgip1mXDyufyxV
dQjd8aIo4cfFW5c2CvCwp8Yv5w8PO9YkJZNq955Yw8/Fce9VKk/KxhHbLsOhV+O2SxgazPy0G3+V
yuHfkPufdMaPyw3xx02KQIlpd49gf0WB7m2kDsQpJhsebpJ8I+Md3ZrfgdyhfMYMLj6TFjRRXgga
koWD0mks7KBsNMDELhqzZREtJ3KLb7Niuu1kFXU4ZWUF1joN7t1QclUG7otwburQYEBQxf04+F54
Z82RQWjmn4KuZXntm8tYECMYD/JuGKi5SlHuOxmyZW4MYkrCDG7RQxx7ExC1tAABIpsFem/wPdvZ
XtKwVB4G6MS/WlO80/PIFoq5UTp5N6/Qa4OVUI4cr0noM5hNFMxOuqdokMkhrhoI6d01qmG+me5j
GEHhTvn8VoXevae7Y0SqIM0n/H0v6lpuD3/DyfRbO9mDiuVjNydPvWpPg0/QFDORfQsoOO3Ywdme
9+hm1iFT+SahWadi2PtWc2HWcPZCJFUpSc2kb4Z1g7RTY8DUUfwTwVQdIf3YXvZZiPIlHry3jGCN
u6nqdoGt916HXSma9oFIz6S2rZmtrQOSR2xRfY6UFzyn9aMAUjhjONA5fqKgKvakGh/CAdAtddTq
dnc14bDOvfl+GFCXYxDqeHa4TxSC01yCBORSUkO09bh3Czae2U3N4oZoksijZGxCfnLxMsW4m2v9
nJCNSA0QHNgB7CWP1Z01LD9yqfm0vJfaZS4eEfptx17FJNZnhhit3YmMFNpe3miv1P/Q6iCw9uIt
u5ctSZovS6+PNObXRUsIfIiSBSPtAFdmBko4cP3nyQ7OuY8zxCEyUqsLCcQ7b8gOQwYFy9Tn1kdI
oJNdWQKUo8KgvzoEZXVocyJ2Kngz7XJL+L0RA9qIRZd5TRTj2Bk1TbMwPNbu15CG91R+WwZn38yk
V4Xn/lJB7YN2fo2KeK8UK04mQJu2KH48ji/fa9Yqco4mQZcQsYhpwbdT19cAdj1zA+723Z9U+bMP
hm+KbGTfy1W7/EHJNU+UJknr9WYk1umYC9Cbiikit5p+IJoLjeiUX2VV/6Yz2YDWYJ4dNGw0Qsl6
mL0blbPe90XyYfk4XTJbHV0fkR/h3RMRWXetpNQu7A0V4YZa5WRZ46GISQyueFJyct7o+L9diwAl
cu4OxAhS8ziktefNlfAcCiIbvQAMbdZqByeMf4oRYxU+NO6ysl7XcfmvyJYLHeprGfZPuo3wX1tQ
ykacEGGK3jlhQFFoEtEIjdsnuXOn20c1Y3iNR9hBnrguFPTar6E1cJB57ofvzP8tVfVY5Ch8ScXY
11k1gZ00P+5w2yrN3pEE3aNszaufReJeG8gfgu3fKvGZiJieIWocJXo3cpLwgcyb3OY78hgmYexj
kND2GX2kOblquu9Ssa49ZCXh7O6bOaUqkfKPBK+C0CsOfxZkSDtwZLQpSX7GefA7e9iMi3/Jk4zO
lv35dGt9fftTKThRKobBHPtcb+RQjnexF8J2rE9OWLD/0+N1KhmY26l17JsavYcD1ChGWCqharcZ
e1+DaSAT0O2j0tqphQO5qd2NC/2HnKL7lAEFp08bP9HLOD/j0nNltvy6Vc4iNYSbAs8oj9OByZd+
KIbgJQvtHZZUlg7D+M2E72FyFB6x2ErWtD7c3anuVpWdvWPrXTkp5Criz+dYbfxQ/wS8fkHsbslg
/ciQdgl7fJJ4f1aJNxVbzQgI7OnY3QcK/32GYdrv+NuykMELJg129JJXdZlO0kY+Kprb1zn796N1
szaPWLcSUA5jNr2bzLbWZZA+TgWgqjy5p/34FWX64Yg5Xw01euCGSj8XBNLwXwYv+y3d6r+pNYoR
8PDbyfbR8/EhEArH5yUkGQ+agvYG53bHhyEiwHXGBU4eJdglVLQU1zAPFvPM5OB+bkfrrgwZAd0Q
oNU84o5Zlqvv2Qj9u+9eB92emZbDDwwPRYHmI589tuvzPhoBrQkmXVGMPlH3l2niFhdO+llBW7Qs
NBuiueeBfYhz563OG8jZrnVx4sWh01nuyVmsfqwOsRqJDQf2RWvwbdsaWaYxEsFJsJwGF1Nm66sF
AN6wyyf72LnOycGSaAMKpul+8SygVRFHuGvQg6e1HHAAlz+lFf/wgaFGRclp1HK2rGIf4SNtAxyT
lDKzn+9sC3NqaeY/JlIbz1+2IpUOt/RtFDtlTHssgU1I5FdK32OD5aVYgn+klD60tTgMCfinIKES
KsKbmXvGMVBLoAn0zmBFAJHkSe+urYn1onGyb+3QEluOLR/UwmiCfShug/w7GjQgt1Y8E59+CuHT
rQwVTj6Nu5DYA2bIsFXnG7bcbd/8EFnnIobXiogZ0974/o2PF8PDyMA4dRUG+N0HGW6X1B7ueevD
dSxRo2VtsskMDg0DYRWkYuGM6cYPEBy3S2tOddUeBNvCpo8A4OTWqXTBZvqq/Cui4NFiervrRPSZ
Ie4h2fkxWrpX63YU1XP3TgbyQSLi4Il7YMHAUaDSNwybwDpslV6JlPjF2AZvCVt7OyCOLzuyRnOY
IuQl1guROqW6Tok6Rmb8EF31Y25e9o7etdLtieX/4wJRFXrbdLYL75hSqvqabbersf7YlygvftjG
nNqO+Y5hbgF3MElB+7WRWacImPMa/6aZHzjMbj58B5KxKK4xB/hdgOHMieOzrW5WwgaRj3ZfjZLP
aiLBjKAAF2Xe0iGq1JbG2tAhKq33qu1OprHfs9H/Ldr0YEUwI+fsvSgh/kiLA7p0f21sUxqbZSf9
i0WyKivhfTeOx6iY9mEffOEc35ja+tJBWz8EXZij0Onij9YB0+xAc73LwttKGdbURMxF3m/KzoGn
SLRm5qKmhu6hAkbqTSW2TJ/QN3Y9LkasbMmgfoLB/LOUmInA498eNADZaUlZUyGLgxQgVpbvAXtk
/N5LNMRyEZuWXXZYNC9a+a+UPlBkurFFmjXBAyrQ1JFUcOeRTyhUdZJlf2Jb5NwlxJVCCHiqTXCR
wfJQGMSLYxn/lqgKzWRDiAPDietKUxYgfaDtwRHExvWkMM06Zfzqow60JY7DzP2Qghq+SG6mGofJ
lUKfPTL/ynxr3WTEEpEnkAYemyTzlPXw7Yn0KztO8AyLJP5k5zvGnVlkMZpXufJ6smeMvNR++U1c
0lfthDtGjb9iDEE2yq8qcy7z0m8WiphUo8eSyUX6gEuNvnpW8+rFb7l0gZhiW5LOT9pDdp+53fr6
uSMPLrTnkKitaW+33dFW40mj46sBFkZEV1vCO9Rlcw2Km28MO6bAdr1MTBGG5im15qtC4GOIM0BN
siGBZZWBlpnRJQ2qXbv0coYHJ/HSLW3pjmkbL2pycW392RX+mejR3YJnM9aCcDnrZNr5nfHqRzjh
FMvpaWkEUWNYxIuNyb1XCwwrBfSZNLzYhCJGRNO0dP46NqtlwpJoNdfMTB4iUeuQm/x7TqPf1mMF
nKYgJwJ1l/Xd2wI2u6zq/TBQBDsDLXGlMQY148nynHv6Phwhg7riYB5XI6bc0mjWvb4gLNB+zm/5
F3V87if3vhjto0jR5NpwyZL4MFKls9Z4iQb85RXCkFWKgWFo20eHM6N0k9cZ59NkU5ao26Y9sDkv
A6wnthMSB2Jw4TiAgNqbiU6zzTqwJtqgEOL34+menLnZEtyc7hQs/arIYVxj9PF0/pYxw7F9KsKJ
BwWZET7HsSDStAsTPoYseWItkx2Kzmt3XifvbR8GVhMUzUfGv97DBjWSVHYKeih+s42hQi/xYcn4
ZyYNansfU4weOJHyqRIoumn8leP/cUOkx0KA7a9SUt697tBrRMGEcxYMKazbZ2490++RLBHbw7EL
xZ1x9XnxGiyZKI9g9/ox2ROq3hhh09MkzH3+LykSonoOO/zYhaNPoUMd2WX5t0U8jpgGXGAhbJ/Q
A4fb0jf4JGXn3FOmr56Hln5NPKHMYwTWI6/qZ0xZTAcPIs0+PbQRaZoD2MB6EUGWwQhLQ64pp5Z2
vp8tsyPQBxUEV4riXpvG7qvvx1eyT/YJ/Vw+jIeAgcQ4e9FzGhb7Ypn/pmbEfSiZs2SdYuxTIwHt
OmTtN129Pb9O0jWMlIN3RyZgM4b4jCrn4leTd2lCtvUZlmWW4w4IpRngyRJbCIGz18wgxywb91g0
GJikg49zDr/62r944bBP5/pcYEqRMj9z6cK3z0CxpDBc4mT5l2SqXBHw5V/GCYQe78CRbPl0U1S4
9ypl7eMJ6mDnF2fXBqrjVsVlQUoF1mEX2+x5GSre1YKhFxO/Nii+REcCcyud41T4T9zzD0HKELNC
JbC1jLKOmSyIGFYwFjunfGPZpw+JCB5JRXLZweN4F7q7z4jsIYxy1+fLZ4L+h4MYc4Nr3HatPMxi
xaSmrW9ZK2UHYJs6A/A+eNJmXt8C7oWn4Nm0zsZr8Ldr5qfJ5F/KTrwrp39VmHZjVgfbFFlli7KR
TO0TxR5F4UCpZYzYJyGy6bBP4G07KNghrWIun/EW0EYbQ8JtX9IX1mSEafskVdV8IX1ZOz6OK7Kd
V26ni0fWJcEOjschwjwc4gCaVXPlxviiXvucnJgaQD1X/GlpheWhUXLAS8I62iEak7OdlajP/3gs
unEcpWQ9efG1qGOkjpaW20QXGi8yGrZBMjEOJrtesS+gTpuf2rwbT00aNFvjmvfcw9eVWwlOHCTv
JE//NfQY4ILIFKrzgkjdinynkcY5ajSxqynBV2wz2cwjTAaUjNmo2KKr3dgtaoAeiHMYPjcNNWc+
1P4+adWbCXCoJQrNCMyEgzfbm2bI/vKWHUsbj4CDy6so2CJQ+mCTwM+q3ecMeRg9QrPWDQwZ4Q0c
hhrHcDDzApdtxieNbPQajxF/NaGTS2iuMicGJ8sPize8ShszWFO436ZDS5FXWwSHeGyF9Rrm4XsN
1q0vycuQdffq+voAZ2ReCzMeXd3eUtXLAvhJV60DT9+Hqn+se7Y1U4BDPc8pxY3xX6Z8fJF+TGpT
ESRwRZ2zDJhlha4NFzIM9Lpc5Fe5cO7NNYf30Mrn1A6eKyvbWWwb0phZB+0pvds476tQotEeUetO
ffTBgbZJmLPjxSCT2PCbIlrproXtPCTjcAmYfREl5Z373u4IWSqnEy2QAljThiTqVt+VdA/GZWwv
uBT4bbxLpTChVwRHKONt+H81BxbR7j2Kp29fTR+x60K+jpYdoe/hJmRHvHYSKuVlOAd4fsjFthki
6REdKMfQYbEGi7JTQ5bn3XcWo7ZLsPy3pB/1rB4LMDFpMLFQWZjgS6Jh0bowFPF9ez9mHB/J1B99
xgamYclZYbauS/mhF0zRWZx9OpSgdpJKrvjhhS5x7xcgtecW1Jzyl01+83wlyRg/lH6b70LLBuC2
QHMsE+mBwxCnBaazhIhOiWA/UHbtFo5bcOVkFTKFYcOGwpqCJNtBi+CsI/mjzoONqgJAEnVZrmqB
tDYrca4wpaRUj5HMJs57YYkXp+1fzf8H7U78Ns3pSUbitXUytbNTc8hy2JPRealheTI6iFU2r2mt
2/8kuHVR6eehwJCohMcUrb00noQ9hKr8rlAcrCq0/sJwwC5Mok9kNONsdvpthjAtRjFyH6cBNUPE
lGeqnAgkt+hYl7kBcmV+QPWsPz3h/nV8EXduFH3pGoyfwkaYBpe+z8F1Yzo0fvZu1U6HVAIMW3mj
JxLst8uD5ZtI25dsCnk4uLASxbc+1Z9hhZnFT/Amm9t9OoqQI5VogSRhpiVYEPhLfExuKeJRidAO
G908PPtNvE9MtW9V8qU7ljKseR/HZEKi74wsDC0BMds9axm/l+zidqWFur3Ja0aOYfM6yEqSv5A6
m24e983tpAuRlVYjREPEdSvtK5S97tYOLYhVCNFj0e7cJLwZJ3qXdLiEqUBllv3MF5vlOViZGbZd
2z4P3XifYkzx6/LZqyy+5/K1a+eHKgyJ/KswLqYZO3oY5ncFmdywCp1jJ2ai4mFCRfBXJv8jK/yH
6kb/kdgwDMy/uhkeOdNPWkD/8IiEiuWIshcvXjh7+7yW8XV2BFBg8ZKTrch3DR3RX46SHJ+c3iqW
WB2dpDoNfRluG1NsF4e/yX6cSYK0yh/LmsF/s4N20Wiv6wLSjHAVsRhyesoRMfZzvZm9lsiwCEhq
PiAPNH2Urkgd/81k84aM7IdPHU1Wvs8zYAUgrnMVv2Z92LGMQVinmWBE5XtLiEg3Eu6nw9eZlRGe
HiH2t16hz6ddZrKDNbUFh5F36XP76tb8ilXvUmRw/DGARSLMbDFHIQtiIZh1vnZBwjxVzM/WQxc8
Oe3/Id7kFs6wGWoN5ZTigfJg75NDXMUUT4yRHqUz0yXSyEmnOCZAvwN/wQfn7iLEM0nsvzP0+EA/
l4PkstakHpNro7xqhcAbAdmIRR5vmQ9CCCHWNhB0ZVJk62jiDy9t8rOUBlAoW6oYxEU7jpvWs1eh
Yhtj4DU4odkqPf5Vxb8W8IJww60ezKGxQJl28WPHcF5Is5Y9b/ACoUKoR6prLKi2oFDjce1QC5FW
YZ961kfp3B0iD1femA4fYV5c+hmVYkXdwXwj3jXx8l8TD1uBHH1wYyIeiRHNmvh7cBIc301VbDKL
DIdmYGSie8aQTaE5z1hUhoiOuWZhKP6rDO9sU+HYFi2USeNA0B/w9tZ9u6lkSHwYHtAeakY0qPu6
MV+WcxtDJc7RDakwc3MvXAZwng2/WApmXE7jQKPx2+OURpfFtV6F5nWe5bqamNyWoAjCidTmieV6
+NUMpzQmCbYvSo3PUQDvOHpwosbq2qXzGjWUGXFI9/f04FjAqG7Bsg7DtzNP+p9OavmLWkeQDDpa
2xFtH1MW0/8VaZI9IXelsY2jPCb3za9hzuIvAdBWyOG5QGazycfIemurev4pZIa51y6t9lxGlv2V
oRk4+dMyHSZOtYs7pN3r5E7AjZe2WVm6hCcyeC7mT8fGcyXqgeTmzqk3ThpBh/axgis7ig5Qkrgz
Eky5tc9+SBaAM4Z06B8XLDibzKAx71X1n+2LfMMyc8ba2yW/Ve3jL6tRGLZ9CZ25c4hnSfr3tgR+
a02bVOIkyRICLCtSsVfCUiDhBoOBaq7rx6GlVoh7g24K2ptrwTcZGTUz/I8n9Z5O2UeHfO6cSYMZ
25ppTvHJsNWEn8GuL93zgQQsnvm0W1Ti3GMJcuS+jedTvyxk0aHZe0xrfErFLcq5SqGG1CV1k+tD
wosJwOaM0TANM92h/2gYqUl+8K5UBAEGxvd4CMeGYEXiePreZ5LJUp/GzblJB5Ii3fD5/Pm+XB7t
0fGSc+Dd/u7eUnTUUP/CXMHWr60Y6qdtpfm86sZlvsSCqxQxNUwfCiEJV48RQpDdSJe2Rb+IAI78
2663kSzYnxandBlRJ84W49rmtkLpQioTwxRE9wzEHbltyb3e5RUjf5Et9qeeqCOYedSXuXSe0tbr
NnkXPqSj/nKRxReDd1BdeBlAdQ59gmi7Dn9x7uDuEUy99JIcEFC+RCWxCjEGickbH+tyqLd0J7A+
DEl2KVbsXpY43MWnj2RgtrXD+rl8pIv4nSW7FFCChEhpUq39PL6k/nSIUribvftcLNHzIrIvlfUU
wd0+iYvnVCLeI+A83zrdsDdDwgVdbbhl0p2NwjSx3S390VnjjzNSv1USjkgo792c2JWBbeM81g8L
Ak90tR+l5z7aTvUXIIDCaNRcRdfQZzWc9/K5WRi9Z477FuUCaZV7MRWoodylSBhT9gNtf2UXt7zX
qj14qUSj40avLVo3AqrgUAPuSFULKH725k1FgbaOhLpalhXtQh0+jw47Vfq6tzyeNkPrvo8DQTBp
+1xRRt31Hp5nu+DEz2Ly41Iks2efGRIXE3v8JcWXk2rpoksY9F0eoSIZqyfukbuIdY1DurPxa8Qn
Lqtd9/aG1VHGEBajTjVQgo7+JiTry+iSL1qcrbxX1LjWCgXsv1jaPxwl8rbNdbcJEadJD7nWHa6W
Z0Do2CmbMcfun3O/hwiVZK8W2JEJobvN/o8+NcOEGqK3w0SwLhaeTCd10N+SuVT2/fSW5yGT91aA
lnfcYxjX4Y7PZJ+r4T9Si5tzE3ZP4/84Oo/lWJEoiH4REQUUbtved6vltSFa5uGh8Obr5zC7iRiF
9NSCqmsyTxLnyNixXqHxgqRQbWBy7pQkngDz2SqGLSlzjdlQDAJM45HyooapSrePDHeVKvkp+vCC
HpVyI7f3TZJ2F5SnS5yDHktjojPnDi4XaO0Cjx+YdnJVm4xDg9i54LVDXK7l4VYU8d8YcBKETQ+u
q8Xz2pjB0p3gZqQ4EJyRkqhAD9bb4ku21b9WUmtz4lXHTvf/jZa8uQETEHyQGDGn2XhvZubKEgou
L2iLqZMfkc13NfOz5Xb444NiETXDSvN0sB+G/uHpKElsAy0z2SyZw48jtrXROfzT4LW1GpqUfh+m
GKS88OzPilLAq2s/BeddJvZTE0cbcyjWTOM/ezVAECrxQ/d2SVtRq/5A8b/uEJJPKRYHIXHZFczI
NKHZuzLIBbOYRjzrvoaKqcjbq1Hz1qditkPo9SXm4CrZDfTZtAx5TMlMWVBFrUVlLA2yZayiebYs
wBcu8UeSp6BljsISZqmL5FQhsVJ68G3F4yn3FZszfRNHJgzQTxfaRmPuSr/9K9wyXppsDgqGttzc
txTbKe8XqEDvO0HY0oibMcFIJ0tryuOzRHXqyq+CkioOAE55LqAVaw63BL0CDpwVJTG4HyNGQETg
+1zikofwN7rlFU3YmrJo3TQwEnx7Edv6pnH+NRpxh8ZPpeSLREMU2w92MPOhG9iQAOQhV/YGFuKl
6DEfwxjRHLTGxgDHFFEMW8DWJ7+DWDSMEdwGsLgHWPLAp8Yc1LU1nJoMCJYE58BTpAqOg5YQKrM5
BVXIRr9cRSFTWmydIWwBhmIecZ6mp59KREx+/3DI6KPiWBgUwqENZJYvKzr/4Yw5tyhOdQurc4Oi
z0Mga5TVqpLdelQ6uQLyu9co9z3uUGGuu6K61aAJeFo3GV6OpGwWXZwtLaMCAHznd2YXvCowmiP6
qttfA7gWpsdZRr4poWVh8Vk4rtiE+QqVO3Qo8JR0Caje0R+Jg50Qi9TZ+9reRu4LuzD2YePGyS0G
OMM6hfvdvDoWGwz1Wlpo/Q3EJNMKMxvF8lnk6jUcl1HFY2oQVQRChtW6x0jAOGQh9oPgiph39rhy
GcA0gdVMuZaDDUHJrKaXsv9ShHdJXOvjhEqdH4c6d2OmGvmm2rtvFe8B1KJg5s5wagW1vQR7uPGp
A1h3boneRmePPRNsRZPqG9f7xCa3mxO57UJ72OoEcVjj8uh8YnMB6UkUYQl0kAl3ZyoNqL5QDFk8
FAhCyX+C1GYtzaxBokCCUvkqSRxkp1SQJRtMfKJTcskbAX3TfnA7bzPnYo370T3qUOVMlK12C20L
RhyrJ0zNHpnBcX8ps2QfVxM7DYYw4b4xv/QJaMqU7eOpPdajYHSCrurDZ/Fikb3kHLSW0fvKQ7eR
jC8pbyeMEBsLg6EODRRQ96WaLi50D4e47hRuK3IUu7yUlViW7EJl/+nFbypvuX6WsXrVMXo47JRJ
rXS2E4iNRHyPMKJ4/GY4EZCBgFQgr8TBcOeUEd28uSSGrKu29WxlJddLf9NlDgH6GIDFlMVTAZUJ
tUOT/6Yk9vEHS+dn2AdZBm/6X6ffQypOE/QZLNYle8iqffFD2hzAWJU2i3uBnXP6tSVMyT+EXAv0
Wosp61liz4iKfOtCNa9Abxnwi7Dr4dwPlvmgU+O1V9sRT56yzkPXHruhPYbR30TzUMfTaoggYnEZ
4XQjCTe4RQj3NPwNuIm3XXofbJIKY5b51iUIeIpo7NAw8IwjsSOyNHFbRq64mQHAWeIpgifMq5zK
vxi8wihPEiKzMKq1Qkfh0fYZo7NVfQDxbLx7rbevNS73+h6oiDQtGKsRK09wwhnxz1qqfeWDt1PZ
M/X6uWoA6TCrbuBThB171Lc0/lWBjpLfksQGxxRnpvc2ukC8kARtG5ubCuQz0tNmz4rqMAX9R6+y
v6yWa5zQQGSDs+MDwxxexoioMkxPGho2pCTnqf+fjhj5ikk8JBhGkcEIGMz+oxhZDOqviPSFWTOH
0vvlGIbfVW1utDD5C/riJE2A0XwktEEL9HZnYYNqR+4yDf1tiJl+WOUSPT0DkL/O7E9l9F7Vf9ok
jwlKiQHdLrIRYk3FbkBXl4XBcTTdtV2xd4x+Sw09Wo931swugUsQTESh4tXfbhMee6C5HaMYs41/
p3jcSMKR3exLbxqIY8nKbvZe2u00yBGWmMXMkKEM/c2D9dd0X5Qwxyn0diYlRhgr0sn8tYEBmV+L
f4WYFZs2RW9oYoN9Ulq8NuL7CFLMYfpd9dhx2j/FYtvI7Y2yfgfrO+X6l5wQ1nRj1HmHeqyCexqK
7VCcqUi4ONhTu68tgu20+8izC2axwSROdJU3m5K5Mw//xTDPdoreAmJtpz1pAGtkMy2mZIa4DkeG
4vAsisXk/puqV1Fck/RRhXgdSaMzo1U4gL99ytg3EBJUUbamEPtthlIF80kvPLlQqyMog/A31MsE
08n12OIiQzbtNdayZVKedQjeWURYuUJi7JOYq29bwfrJ9cB7QdgNkBuDiIC7i4jPXQ74ORayYsDn
tzG8bviSNFZo33elm7K+L9lVmHuL4nOiul7iRYA3D+4ipNL2eiiBbH+ovN3g1wXQ3TZPguafRmGB
fsWhRLcecfDIokeeMtKN1MJiTp3HwFm2hXfyYRPX1pzsCtVj7KixBrRCtXUt8eOiK1Esdjz+1Am2
M3B5ARAXMmGb6qvxgZ2IZCsT70mvWBeGcfUTkmwy2slVD16cLFiW1rjC/IUrjoUEZXgBL2KhmmgX
uyjJ2KRXeKonyAAFJJtw8u6muXHib/Z00Duzm1JiAwph7TLHkF53mBnTQv/Uh38hYTAm/mukue6w
D0C5lOYBE+xqQteJd4SjiFe+g+BMEhoztE2dIVHu9KUv2k2PBkKCTtBwAyiGfLr/HgTwraVHXCNu
Kno3bCk6W1Gq1fi9tdl+ZBUgtK7akVrJdM30CRqzI/ZKiq9WyF0a22Chn03PjjfSQMafsiNjF+2I
MdBgGm62DEkX5a+1Doc/KfzfCu1RySdgiR8yEOFKvWTma9qi/gacoIWXxDYXmd/th+yqyuMUvXkc
ZCFYmtyFKJfASKXywv5ed8OCOWE+0pW8dAasagNQG39lupLlwCDJiRnRwSz1KvsMiidrgNzBBMCf
2pA9X822Rr356iqoA55JNIrAd0c6buKf+6a+1tlnhXhmUvVJJ016CJ5VEb9mWr9BJg52b+ty02HX
3cRlgk+JmAapIRZlthbtsAuxzzU3iRX+akzkO4kSRHhbzWLL6GZrzpIYcKLxUEZUwLTqwucaroIZ
ZM+5nZ0bnHwOwy9bxM9ue6sNco9zcJT4j9ADnn30P9jGTkp8tC7k5MB4Um11jsXLYP6aFOF1+V4J
3LTurY4/MLIxHl2n6iib6NYSbmzF2laX1tZqMEXSQkQEEiZzmpGlnbqAQED+FiNpwVosP/SCtyau
f/w62jDZIwsg9V571ME0+FtQJgD2qSMDZiUEWpi4tPOLmp4nREbdUFw1AtjqUl9nbpcvfMZkXReu
9OgWtO+5/w8xXmMcc0GyWkyMJhazzqk3lP2rDuzDJK6mfIYDw2vf76OiWQtU8p2t7YDTb2Smb6Uz
rjqWHGgdClJJTg0K9cr138dY24hJ7C2mmEX5N5YPFDjrBLNZbYyHKhFsLT6a4NnJTnO5GyCqm3oi
eAkxRL+p8YLDy5QSvXwTHbOA9qyC9Vrx0k00KtKj7kPyB5lkIaEyqOAHAfyKzRI+yxgxK5P3/j50
SMUYw2XmqSGJSlq/4/QDRX8vO5KdkHY04VtNKkmKeNJhlWFjJIgm9oJ1zR0PPKEWFf0D+n+n4p9M
JlB7diAQ5XOAjhttE6e9xjac2CEt9mbwPEFDq/jbjSUVnHhVIKoy8WgI9cPp4jxNzAFNhpYb3WX5
/Zcl4EebN+EAbhq/DHHthrPbBnuGjnwF4N38GmXOua+fQNZToC0q+Nltep9K3k0T+iUUbwdaAwrk
aGCi2OM82uusSjgKHIxfzoMkzclI9qGGISfB8OEMmIblItfLF72I8Jg1G0xdywr5hS0uZCTjqK3c
WyDOCTZPkpHqD1513+Ivs9acN5v3TQysfogN005u/FVUnzUdlqFgXXH1le2mrb8FEDVKoZ5ReMgd
RbHlXygFVPdOZ9MwikAJCVNgRAp8RPMmWHOif4WQzX8zsvHYXODkKkHOu2gqPB9vGq7B0lHgtZuN
huSUQeChsYkmwmA51HfGeMsQ6KXDFLjTSDPK7F2O0QEvOTZCmhs/uQkIFrq41cGs1g5RIoWbxKbb
ABVv1d/0rFV4K9UND+W6JNFbQLMSm4LXSfGN7fwlsK4I0uD01lCluMyDfn4KjpaLVgGuEl8vtRMR
EpZxlAo+8Sg3Hc8vitqY9y2+mANMGCPZ5Np6YuwOSazPUYYe/fq5SQ5dscZ7YeUnG1UzIiWQyne6
kVUzbgeRbc36iU2BzB46n02Iqr3nx0oEXlIngxsV68jyhTDiZU2Jq/VvaXFJKuqjplshm9/H2Rzz
yg7BePgTLYic2JC+D02+8crDBF14YrgS5uT7OfhrepJ6PX5BPrw0R0fOJW+l6PoVaWBHQl9Y4e08
Hok89TgPi2WLCDZEyUiigO50f2l4FKLYdCyXR9T1aQJVAPcByDbdJQQkGVj+xyZpAsGptO6q2Ddk
7FQR/N5cPjVZhpWMtCZK7BSIvS/3AoXLYGVwjcabrrX4axtkoMM5GFfJbDcQeHAezeDtsSBvDC5s
UisjzVtZPn9QPwA4PIHHal+ACq21CL2zdLnYnf5CPb0wLS54cqvErg4s1tUvY/mB0oq95KKEnCqs
YRWaOLKBH6TgyIWJsQc3kiDOB4MC93S17IfpyyG6dsxIa2IL4sfeNbLOif/6PwCogYU+lQQYy7Wh
3s0JPQK1r+8cMybzRsBnO7SXmB49l9Bwrrm6AmoxCLoh1RI14cEmhsDDnxrj6mGBukU6uGLoyCN4
skDugxawOvtMUQA5Nz0z4CdhKbka1l0GwMkmYHmD9AGjeps8b4m/MBB4DZsqKL+DSeMDOqB/EEB1
qiEjuAplGBYEKOxxz0tmnW3bCldYKjxG8cHJ9lKG7mlZX4Y8mlNR+upSpRoZWEn6BwHoM/Ljbp3N
sdFhhvJOQw25BC6ALKJnvIZwBU+tyTEbyhk7L16a0roNPRgk5ZOI4sELrFnsOHWIdg4ZSYO3VW/E
FqHsvOt3j2LwP3FxkxnJRqVJzW1rRgdLBvsYdYPXkiUKkwb4okfcnQizK6I9Xrjo0DrtVno95aSE
2WhOzXWYRt6kCuepV41Q/m3kl100HWMrxcqRlaQCGipft5n2xWBnV1hMeMdZCjDa5IcFDoUmUePC
ZuvfCBOLmcowdYFyYZpm+Pts7ik142jo1iE0xoc2MvlyCNFuTflw8LYij6PkYoiWcWFjCBmwm6QK
yKpxMApOrCxZhfLRQWjWO39lImUu6G3xBREuqswbi8qrUXgfwxCws0F2k5oiRIoeQtfVkP9O8yK7
H39c5pQYFaxx03v9DwPVN891v/1wbNAVIdB0Z4/XhI4uQdq5DDwmyogNLrgSrrR6+jcPA2nnKWlh
QVV/la0NHQObmVeSpdkjNHHbhIyzxpurIrwGFUoMdsjpBIE8kfVKSO2thAXPciYqnXMRih/Wo9ua
LtZBAZVLAxyL2vRR9FLaGpcEJg5iTqTOlAb3y+Bb+xDVuOlAh0AtG7tXoUE0zN3XgZAvNOl4MtAd
Av8JBWHTGsXWFFysTB7b7hbhWJCKF3a2B+md4LBDPt8M5fPgo8rHKuWwQ9F+Q3K0NTvdMWR/NJWA
3AmmDKWoeweTZzDea7aua8IsjFeOzZPp9qTCOc2H7zubDl4comiD5SPSXBiMDmkQZhwjiB5vneXc
DTj7YWadtZS+mHl3mL5itdj3CaQIraNSRDJrDhdaqlVU1UfDehGwNVB5kqBAxAKKl4gGHocelYjJ
IoqGy/tKymKfynBbjOrNwpqXciUO81K9lnvAPFjVGKoDwYxp/+raWfcKp1HqkxkWooY1VtnshvUG
pjvPJClRCbYrI4h2CaEutIZULP2p5aUtSmY29lrjr+Eaznqs37rm3gSv0AQ8XMm0hX5+tYbjGN2M
+lwBk07BSxVMKokqGm0o/CxtWbFuYDNsS2TmCfocnUHjkGEs8eDQo2eOYdvakKQthludfChoGOWb
jirOt+s1Sp912afniWIx1b5n7qOLwqTqjzETcBbsCyMDg4+Csc777UjUC/3/UVWPXmvWtv+wa44F
jLpw3KaI4jD2gSPvdMYwJEfQDKGiaCHxhagZMmv8mhgeSzI029nogfMqL3hXq01UJcTbABlt5rnR
LOnHjFU3mIhCuh8Gubm20X3vDm6JZ3cK31PRXDNcQ/MbnU/4FWcEkJvveRL3lWhfckzTFtvgzOl3
yNWP7virYIB35T/k8gsbYu2k4LyUxJWyC65xRCctlCMkr7riGBLDmsSYZZTz0hg7HbV9aThPypsN
K5O6yXI7Nt9j9F72OLwb96JFGBuvLo9aVNvItuVpaL+S6BrCv0aQuYiteu0FDT9s2Oh2t8tiAQy5
WVnY+0wWIIBkMBy0y9by3oJ6TsSTucmnTEFpu/1vZZL7PBQ10N8gOEqptkFj/vVxikJSnGIneqsV
iaIp9sTE52wrjXZatUO2HQzJjLnU4VxQOBYj5RJnKXO0/gB647lR9lmhbggZasXg17023ckh/ufA
xuQgd+6pP9xcaHOB3xjLEKuEhswIjbM4h6WOO9PUOAPEWuAqD5nLirRgb9StJwu2WjgSjj37KcyT
aSls0trDg8DCTIjSJ4pKAe4iPYKLpHKKoi0bJqrtJD8kGgtfAynsAtIGpOW0PWPRtZZ2IjrMUpCw
pFCwg0mr8AZ56Oar1TXQ4ydK+w30fiebhqT7ZA0AyUW5yxomKsN3zIzfypczDuTLNmYZ3+S8pxA5
l53u+oRgQQmx2FICavM5/wzsuSSDVYhKG5eh9YiLYmfl1VdpQcw0R74mDV7sASFR5v9TQX+oWgv1
NWduT6pPFIy7GuR7m5tvVhZcyxAPp29/N2aDK614TYruATZv2LeNT8qtKK+FemgMdQur50+OuBHP
qM3bz+CsgBXfG9c8IbVMB5AcjJdpzJ4LhD5WSn67MjaOCpf1MNwD/viYGFd+TBEpXAC9aubf62ja
dDPesgnahI3aKMmdmepPhlu3WHmY4KchyoO0zL+MFPpALY/VQIRAHPZ3xUAKEVBwtWzzJdKiow5r
yAzyc1eqeezHkg0WhWCsXvi4dWLj1rQ2zg9tzdLuoAXFv4Y8Bc8NtoIXPUZFydiecV7osxnnUdaW
LepzVnQAJZ2M2O4SI6VdYht3s7/Jbh8K7GeU9ESw+ZMC6g6TuWSl1DbRpzAhTVec0F58K1uPpWY6
DWtLT6ESWP1T2SH2Fw0BRllslnvNaDdZMrKabIv30OR2i6tNgaN1WYjZPGVBw1VzQZ827SfSNIR/
CFi3MMtOZe/hl02+fQ3kfYjGa0oIYjWryTmnEe2XVPU20Igs0Hx5G33Auf4cfkR24WYa4bo4JjGJ
RXmtO32gbTNGviuazzqkEC9tfYXRFi865KVR0+gCJVNinru4OeVV9jXKcI93nj1M/+GxTPSD+j1N
SFHXEAXiazpYWdyxH/A4m7Rt5ZD46Qc45VvX/Gdb5jUyqxuaBPnON7g7KWdAn6m7PgD1CrFsMm8F
L2xmekoOAkbnrkzWudHlu06vvsmAPKcq+zVCdTQC42zqo1ylnp5sXZSbcZO94485NI4zT+3ma7/7
h/xtE9jGpz1oSA/sU9GwqRmUv8Gzv8E6t5rYudqudRyUfhwqOMVacckm65/onKe68w+1UX66BtWv
FtYGAHjarL7X3jk7tm7VA5gKDz5ccimyt8qteQAgC05OdBFR9DCzkSGpvdKJvdBie9+l9TYVTPoc
H9mkFX+MHZ9gmkuU7a4JgjIof9lR4xqety76rdLb6uKU0dlr7a0jjC/AIhk2pPgLDdJhCNRKk/oM
fV50Pgab4NXtiNT0EImWRbxF97Oqu2QXAXb2CkT/xKMW5fiJqmqV+f6bYc5xCe6BmE2c1JJpQeyz
TsiYy/iVtgpD40QA3zP4SGNpV94qUyTUtJyEAH5v6AbPJE2yb6HO6xSghbiYdqlH/1boUOcpFsw4
OdZe2oOLz+5D3VxGSOiaPRvZcqi8Xl1vigHNHL6ojCNY/HMafBWKVSGeBoxumiDSQIe9DVQRda3N
iaxs8PoBeOZ0vI8D2Jg2OioVP0dFfB7D+uB0zjzVhblis91xRu8ShvIVhAL5563+nIXdpRXQ1KVc
FzLctY5N9aGWuhedK0FQUR8IdiEwsShJoy/LqZAWcfVFMaNHU6EXLEcdrUKC1WXSL02vzqkfpSvs
hKCWPJOS33CjFdJQAkBMOR4mR/vVWrcCzdDces/hn2HAX8M8FXcRn0NRnmREr2tMJIF0mPRRHz9X
Vv9m9uRPFNCNl8gAH/jmznADz3bczCmh7bfUWbWm9fSW2OVHzvq6CMnBADDyFMkIiYy+ahQb+9Sw
j61X6GudUxXiG8L4wY2RSMbJj7DIBrHMfh0ofFqJyM5a06KPZKuFqgCzhMwtYw0cjnag/OjRkDHR
ZlGnjT+Bcg4R+Qu7yB4r9rtmsunTOReVbiLO7VdUq+W6Yh6Agidh2C0ewGaJMbCC5hV1f7dEM87v
gWtnpRfsqcaWJKyiwlWmaR9hVnECjdNJ1YhNecUWOSy6Jf47ThUzrLa8C6+Rom7SGTmw1kiugxxu
5UDtVVhozW2z24sqxDWm7Tj49q5bPU0+kXMua13ATnNwDh/X3k6wCCWIHNdWil27woS4aSGCcAM0
x2okGdwcVjo68qU9WodKS4J1PcVihelpDpwJ7oPvREQztcxAWT2ZyDLWKC0h+PCuWXaFnNcjtqVp
XsLIoSZ34BLQnMVBD+jAsu4GGcmWRjtWs35eNFmwbXrW4bhaKCRtyq+AnxEGzEJ1n2kwabnmQvQs
x6Oif7V6NND8xA+rYlOHWGLrCxKtwnYcWR/V4hwHGYlWsZDPkxkSbjTPrRgY+Tc02VQw0V9Fj5i4
JkhkdeYeIL08AkloTjVMAmCBOT/NiPN0U3haPmMJP+KpbvgF83c3ZCUWSYKhPWPKtrY/YKENPLhY
vW0sOtG9yWLi5u+IYwg69rPU9n0Klk6c/DbbuXrrsFenhfUtmI0s7mLsx4V7jYZ89tH36h502lZG
PdCnqf/VI+MxhSBLsinmPOGD0fvheeDgqksngMXBtWqo+KyQhLyB2uE47x0eRDnx/whDCJC9I/uO
Xy1hvg6QMVjRoRu09OzfEANr0SHC8VKxqws01gNeX7ZLbgoa8JIyoepIoi5YfQiuo4XVZcSm65+V
R6CNk8GDHCr33XOb17xw4g1elFNTZEANxuwdF8Jxkv1Wt/IXR6+2aeq/JPb4IvPpEnTFvcOvJOHO
Qrb9BDN3LS1rowXkXes9C3ZHc9elDarUL/FqOu5TUPu7Ji82uQifRzlzUhK0kbF7qXA5Zx41FXzx
TT9UHEfceSV9HlaDf9BTtSWi/qsi3dvvuJr7Kdm1to7Spmeun7h7yLbHXAeUwfKZyyWNN2E570lm
6/IQaA4+f49RH6G2Ix++l5BM1s0Ok9a8ICG9eVr/U4VZzsTBuorCQVBK9wgFJPkhVJRmlbFD2epH
B+CXizMDgPHE0MzfDC38YklzYnLu4GT/F3HT4CnJvvE13WLf/zR7ggvdOuYQdv5qt7qCF30Ff05Z
Jk+2jyc2yhltBuqaJLBGOvc2jCR1gawnidBAc8+zh1MG+YEOiHKIKgbxhuT8y0xkCKrH+BCwtfQF
+lNX45Wva8WEMtni76d+iTv0UVnItiOlAzRHb8dmd2+N4blKu7vuWji8qMxZQyyzkDwfFHlPpUyO
skiznUyJ/rS78YxWNyfTVDzDQtjaRrcH5n/Lp/GnzMcPSmY+GSREbOF7nxSLDFhnPi5NPdSOiuOG
+tTS+pvAM/wBrzd4boED76o5HcArWZ1E0VRQThOuvBl0mNdQm7OTqSfPY2bGlzxKqmXRsihqXGhY
IUhmMJHXsW3l2maMwrFDzzcIJjuax40zaRgrCe7e+rV4jUT2sHBi4SWuafeV+EPmzobAavZF3TO2
G6qdZVnFc0csM54/nNAqJoOx7dKG2Z8g7bNW1d5T7kcfChBlKdpbWKw7u6QVYpK5rEt2m63uPcc1
jqQIockiSYdTOfWz0z9Fc+p9eqHDPWNvBol+Jq2BA03z2UzuOGsh990wnds0H1qa/ssc6qbcESJK
6JEKX/X8hKi745o/xlp/93Nx9KV1YUz/FQzilaKOkw3jV2uw0Zvgx/n4yBdqZBI5Ttb31BDAAYX1
DAPkF6fuW5VTgmQESfWV/g68hD1KQOiH69f/8pTJ2AIcZAi1KZGHseu+Q8e11lxS7Q6R86onlJK3
dCD1qh3XGkSuLmgdDlvWYtwL9SLQMQvURsMMvTdRihD5EK+0RsEuk+UpL/Nj5AGBsJiWUt3C2chH
+ZXRna1rKDXM+GMaGNqqspxwYtgoaTt3/PIzYj/5/3j1SK5xrW3loW6DwPjJbfMR85uDgHmFkHCR
UPQ0w+h3Q85VCxh/08eMI0NeoXbkdh9csAP5qz4lRLTB1cuUc7EtmmPUXzSQL77fcsSSxBJVL2Aw
MKYZTH0C7dbS58VGexap+6XDCGAlBKQfutJK+vrdzMWTMiXpFKNa+1TeLCyrm52QR9OLv2kMmDII
FLpQb3TWflNA/F5i751asiUZX1PG71S+DF/iabw6jnzu2zm0QPP/mIwx+8ffaDf2l9v0az6DbeIC
2ZHujSNgEeUGtsFSDzYwV5oTSuqnoWSZN6CVWDOTJvSqirRj2zDa8FysqyUDpE1jIM1iTai22TS9
JLx9qYfuoY0xCgb2eGV+ZQE5g4yVVIiQzAyZk22KZiE0NW4hc+M/8Pz3WIOZknvoOBqeB9+2cX0Y
6dYmo3bmzHCF7auk2nYavPhJnx5u7xyle7dCSuc8sr868N4rl9dlJ6EdUkjNB58CSyjY80F2J6UL
uEIQH3yMiZRYjNwwOLN3E9wsYTppB1B/QFNgN6eY4QYH2FgY4jLGZS+OjSydlyasBpRfHLcdOhpq
UCWYZGaI8w3TWw4CiYrWz8FhFYsV7N88WfMm1PvJLdNfamgPDSVPWAk/Kl1kCLGrP/bbGNrw9BcJ
YrYoOGY8DMvQZKJbt1j3DVAmJu83xtF4qQU0pH5qfybEUS/Blu5DeKFEnPGhWQiieM0J6ogCa2Mg
Z+JjVEuKGCQGqENWSIIhsFaJeWhQ+aai/rXj8FfIdObTP1cBed987UZW7SZmvlJFBKrVc2RD169H
ncM3MZ/1CTltr/xfI6WQ1dKZkub6W3dAEQB2FkedhuLAjeYFscQtEvZznlAt0ROjKJPcx409IXLT
gC4NZBSyv55hSjO/Rm3Ic0YzmM+UKmO4Tx6RSIP1Eo9ATQyftzCGYgefDGZqvoukeQuraK164563
6get8gFCLFoxlX/VtRjnx+9fXLExCUl+IZJvSrxd3hEsGrp6vlN18jYU08Erm/fAHP7aljc7sbxn
QP7XrK+JOYpCpCzVtLS6/+GIlHh1WbyQCUH/2GwsNqxDxLYVhwIkGLfYsK38V5PJzL+RPplgoohS
VpC6B7V+h8WYbTT38Nrv1U/Obb+M2OTfs2w4RamTw/EimQecwg8o7hf8jf/A33y3fe2TcGfuS2HD
kvZIaonV2euLXRjnG5px2tDGuuTCgTLhNepcWn71FIbiDAbrmoUVNM+g2nNLrcyoYnjG98Y+9Nw0
qHfHKJoB+T+RofnrwjX3DvJn9hmCJ96tfz3aznFAsGi3bPnzgYadVLCqIU0TndzsS3p3gnPbG0fG
OBTogt/BJz8cpr/apb0940a8I6NOY+/65FSPbUVAY5JZJwSynP6Od49BIOB85gwacCfVgJUump2X
W9NCzmnq+pvrlE9jMjIGJygcRh2PxsQ+jrAl+aNJ7w4ufdN08gC6g7k4qrLd7F2aGG1vMp/1oIeU
URYQBqOEiYgBHw1AlpE1BFrp72Nlfrkdkqi0tK6upn0qrdQZaqpmk7DEWERx8YAhH7HNSBBzYkYN
+rs2JG9OOC5K5e5NiuoJNy8uP/85DsqXyJq2lmgfkTQeI2EQbI8t5vnyJx7CO+KfO3kV7yrvjmAu
SIIOxdJNgEfGZO2O07rBXJbwbUOBsmeytl4WrUpFmZ92WIKqLrq3loFNMQceYq1rUR7zYdw6PlsH
oxuZkmNP9BzrWvXFo+lCUGsBvdHUs8MDTdXG05s7GAdfHxCwRMbHBJ0tM/11mHnbJJreYj+5OyHZ
Vvm3qyE4tpzjlMTXkTFm75DB08JrHeznANwjJCzS9xwuR/IX0wn5r7eteUN91XyJlhfRIIZOo5hk
OYhQhiwpxRXJojkeHVaLSJKChoX9j+gf2LMoOZu9VuMZBZeLAeXA5UEGZkGyfXsusvEajwZTVPU+
RYzFM64fFuxlke2UWRNO3n65bnzypuSuiKnyHetgRWLdkJueJvmxJYaAQmOfEtJRlcZ7wha2JphI
MA0mirb+i6a/BIb2fxydx3LkxhZEvwgRMIVCYdvekmw27WwQJEXCm4IHvv4dvIUW0kgzVDdQ5mbm
SZS0m89Yt0roLqPqd1oE6TSjHw3tbF8pa1cWXNtsJZ87C4+ATf3lZESPwRy+R2V3yFmidU4/cEO4
tXJOSc8h34QPoBxzp8s/q/wqQZaWYXodUvxfjU54A3lSt2XpXX3P3iWd9TNN487j7KY87rfaqun+
DOi84QbbZH+dEocyShlnLSP+N24aq7YSzxmmrBJ9Ip5vPoOTQNPjywNKrOFJN91Oqv5QtuO2KSV5
3QkzqVjrwX6dynFT5X22MTpyG0vduNO+Usb2HsfToxX7r2UYXwMs3iy/Dz5V3Ei+kGoM+CHJScXV
lgqbexD5QA8W8gZrMrVpGR0GVUvpqNtZj109jYck5z7mjGyJKZxa291ZPfIXPRIPho1aY1KrPUbz
d06RnI0RBQwT5sw6qtdBrL9ZYx9mn/FEM/I5eN70l2Tjrxt5GXgvAwxSQgO2jjHa53CQQnjX1xYN
4egQRCQrkflnzwcRoMfyxhjZ36V9fzVc9W+u8npN9udZ5aSPbXyHQVbephK/fUiFKIdJwb6JpGI4
UDVqCOFeCDpzbuYPHoevDtoAbQ07blb4wydCj4Aj6d9JBFxYM9khOuzGPNnKBM8YdPMrFVzxxqjB
K1QM0ryoe+TKsOrM6uRj6nMRjzqZnxNC6SrIj/CTz05J5xuoKbsDfeFAsaUWg0BOQcNK4lYbSPTY
ggl3xLDJVzoKP4Ars62a0mZYbvBvChR5kcIqwpfNlNqEMsGwIaB3YoLa7lOy0VqaVAvIvZRA9suy
Cs9ML1e2hD8pJg4vk6NwVI2vNmed2sJKOecnLgCPy7ws8YiZjb5HRqjZcaY4NQZEIsSv1sH/lWjw
2dRJmZtkZIyXNvwXHMTajcgqUJkw+DEwBSalw1ZtX9OR61PNvEU7VEdlmDINdnJCHO65XqLKhRkQ
JOLuiRewjy+VbZ3DeeATpq55LI6SW8dozBe7XhrSxas1yddA2ueswS4w++ioc1lvsA2gYzn9vk8p
k8VRgJDpatrgZNkfnLb+I5YLvrDAk6BNdkN7B8/t0uv+IXchQHTUQsz1EqdA34ql/Vi33j2aEYMC
PR8RMg4j2G/mhTtGJtRJOOc+mYutkj4ak53/wrtYdxJxMZneTPwcrRGFG4FDJq6B3+M3QlldewHY
/njegfe7zkHz5NH064n5C1HqYKnyDc53R6q4PtpD8tKq9hecFZ5vM6CkHCcrjxM7OLZFeaZZatua
3Xc2cgSvOueezgCGR+dviKJPH6e5zN095zuq59M635iTz85BF3rQnxoHuGQpX2oTRajrPywJ7UI0
9ms4jxfHiSEjecelSaz1unrV0ECBU9C6NkWt+DEWP5lDE2CsjUdTdVjtw/IzSJ2fsIkWzXbpMay8
ZyY+wbqxmj0hPC4cKRxXZ35yzOIZdNt3WfK/pRmpbGWPfYYrxN33ylvbpPluKORzDwwBjaAIH0M6
fhyH5diLIbCRoBAiJltH8RN6afE91dmv4fPzJz4xeDC9RAYXGbFMmk0ho33aTFsUGFBa6d1leGJk
WF9H3IdDTgjhr1luQ8KvP1zkVhlNZzPX97bhNMgd+CYgkLWgo23bgBaekuFKp4NO+h15hlMj9QM+
53shsKNEXE3xsSAVzFuKs5ibVPsKhgRnY2yWeV4g+GSbFBDgyCl83dUwcSNn7SFDJb0+NRGrHOm0
wxiVJ6+cnythfSRWfxX8S6OPjKvFp+a7LKWPsBrckjR/jIjUzMPwbx6pX+rcgounmAQmAf/GXfVz
yMTObPEXTjWmgw51PrHF3VwigW7z3tVymzXkxqlKxHlB4MtJOfja59h2sDUyDY5C8YCw+2aH5ZOj
3A+q4SCi0a0+MgXEMp0G4x5K9E82+CfQAE9WGBG40xfDzl7nhGNeYDyXuGa9CWFhzE8MnQ/SHZ76
on8O3PoAXfTk0DpThawceG7GlqoMI8yP0zAcEwZWfmezT9A/ONh3VxSYPTqGCe2pqwTVKNHJiPBN
mPVzA72jyI0vmqE+K4YOJl0CElgksnWw7P+ojW76yaHlXvXZkzWE93SAN9KJ/Kktik2UlmuN6zAp
zd/Whz7rNg7krcVyapnwGtkaLKZmOJUlDXgTVcHMtPCQtJBwvfSTYA8Bzb7lbcJIACOtTIZ9zYOT
z/ISWt41CqYnR5Ktcr2/MPN/OqQO5Hb3Jnv0IqoZBMaTVHDaIhPom/TGAWAsIUaDPnowh/CCCLg0
X/9nVOPNwvRK2ch57vgJ5iHclDjldDgu1Y3bKCWYQH0iDu4IJmwVXDL+TBEGaHvjDaT1XhONLxSD
kT7Yz+l4FwECQt9Ux6H1rl0hrqAbvxL0N597dunEZ8NpLmnlG0vJDZaS4SLD6OD1IFBVtQ9S48Ux
eWRC+m9j0l8AS1YDs8ZVyiYVco3BtE+3UJJQmV5u3dYAhDZPPYz44AXfs7u3QkhI6YIEs/QsaWuM
jiO2gUDHAGLZnLFXqRMxxJiJRf42eyjqvk+HClZ+gyUIy8HWC1KGN9CotOgsBA0qDnpjfkc+PU8l
o6hkQAUbL9Xg7KZseh9N8a7G5ImpziaKh8tUD1uzANNFkyJ9bTiFQYZ5U8zNnQsfxlq4rYpWPtBo
KV0C6DfizW2XuUKMv8gH5LktMxfEZs8oaFPmIn6ECFYt2EYo8okbf4IuKDeTmupHPBYhTU8YFxwb
P6TE+3724BasTWzbTzOsjwsjiiXsNSafeGvVj11iJJ9Zt39px7ORkm1yLpns1SYckulTSfJfdqdY
PCpvieLmTgNdY26d7SxY4N2KCL8HeuVSpMo9AR+Tj4Ppme+hiIJsSRqr8wwNdkO1mLetAI7gpuIt
CF2LaEI/3WWBek9FuXQZaxOlwd47wQvkZD9ze/LJsHE/bxxGP7Wxhra31un4Ru5ip/GNRoTrzbZ9
VPHNoq+7k+ajiX10dqqj6RN7HD6yEumhW6C/GH7E0pAEGZx/NgZwfga98mP0GHzfYCjYgYLVAMRy
cWJzdcMy5jefXGiwZIsDsWL0fns3a17YlgkEBow8l+CI85Xfm6suZ8znOxuaDB8L+sSlSclglb8Z
YXImUncSWX7sAxDKvMOdMXDucs+JHP/lA/CoRjz1vGGh91qp8BRrZLuB9RLCLDWBu6n9a9J5W4CG
QD9Di6ANkalUG1Bd3X+zhh9cjrEN+2TW/HPxLWT+G/zKnQnlxXOdVyxZm8Zvf2drulQiv4UVebw5
3tKndaeFbrMMy0j8H9yuY/IfXvXwV5nxobFaQCLj2qqv2FfW7kyhREk1eulzmkQoX2EOO08UKmPS
XKlgoM8HknQl1yq5Qy9h0kfDaFVunZhgnetf8GKuEZywmo3p1TbyV1c37ino2VAM00vOxLh3STJ9
pABtX/uMctaqMheDC9FBYgtMkAkMt9N0tcv5Khx9TmKwAgOmVp5HJ7lXEnuwk70L7ADnpEkTGkSj
/IovqtsHkWny9IRc9ZArMJONzU3htGPQnn0PcfbrAyICwTMiQNsc+Algr4aRljUYFsY90V3/Pfd5
hDzfn4ciPs5STOc6tbstns1HrvG8rctHIiMnAaxbv9SRHr5U2XzZTf9jj969rkHPRh1axxQSYcMi
Kwfxy5iTQFcPMsEyaZST3HKtkrCz57XZiw4zvbd7aFQRBRRLJk4F/R0J5ei5lKzVqsV5qZTsH3zD
j15wgxj/1DDIk9nlb9px0w9l4Chh6y3PUUal0lzYgFRtCQCRRd8xE73Jo0qe2rb8oc7q2TYqvCbK
zY5JPMpXNO1fmNz/ZWbmA/BMoFz6AU3ItJw1JeF/klLFiUnwcK45hh+rvCggp5MPQvyR/4yhTxmp
hnDA54UuzDaZYIYn719NI+jpyh0ZawZA7PExfJcxze9wBc7sm9Uagt4fRHH5zj2C3z0r1aVT808W
j39xSV5ZVa+FQzEVywP2tJHzLK/i3sC6d8jHzvicdeQeZKwbqrTS9qp0M9zqyKcUubPjdVkzs09s
tsaynPCWhf4P9DxCYrHHXYRDxcQ4m4qBTIIhLAXJIGm69VOhmvbRAcq8zkuud1EJ9qfqx/hKr0u8
DyXsIJGedDkzc9ALYEwW1vSVq+LXrCz3Me3q+pL4w21whIP9IM3/lDOwWo1WjWDo4NzXPZqcExKW
kBZ2zjnhyXddLCizDpeYBT6cUlu4Mwb6JCEcM54qy7Pka2M7RC0rZ1YMrwRpA4ip2dH/1SGV+Wil
VqJ32LltUuFW84rOIrfULwL+1zXDYt/PI2KboXictVDEsv2jFVjVtoCg+Zy0dnf0fMrbGPLe40TQ
NRGCUuDXeCN19NrMw2fnE8ZpA9t6ck0iggIUCMfRvtsmftORPxPduU5ywB5Wk0/XECjxLpqiM2Fq
HCmwJcC6d/NVVaLdYJP98gw3e5g8EyhuZCavyndjHq82oYbOftcLP7yb6+mjnrMavh7LJZgCvEnB
TB0kMSQOkMF8tRpcZJnJ1X1yMKiOPg9QFQHtdoOz0+Q25PyMPG/nvMDwRebUAqpbTsm2DOfmqy0S
jhwTk4XJC5wXNZMGg7g5M2D0n6N2EXt8+JwmHVFHa0bZESOXOsuYvDW+o2XJJC6hGf/UNtYUiuwB
EIBJ3UcEtjZ1QUWtHBqLwAbw/Noa7iZ+ErouVdf+F3i4YSAHFUsEuibUb+uXkKPhoTCiakut4zdg
dZ+yEw3tJ+X823na20Z2Hq/IOk8M67g0ylDj6cA3uW8rJ79Wk4p2ympc/HDlvxDuLOx6RcXS3LMk
RzlHdL/uH6VmSDi7Tbw10yy8+5AWt9ZII2Zs4JZVtBWs+Go3qXT9VW22n7ItHv2CAV5hk4sHUtId
PHtwoGIKebYyK9+nFq64wLPJ4GuFNSdO4JlrVIh4BKjap+6/VoTOIWlm/ZHPRYdXuf70pNjB5jj3
eYb+lfJmWv6lH/Sn4TDuz0I0wdIgfZzCgjoqix7IxsSJ0kMbpKlDPhpFgqTll3/eDDV8AFq2Qn62
HmTVvbTYiw5ZlRzxb3E9IowOVAy+iAq752HGUcwg6hfP4Uel6w/HUC9cVe8IBvaqZLaDOR4cVD/R
H26mEmAniafBWUDAXVj/QNzMGfPFEPi6hWlQT/MmszmTNsVIa2gPehCqn94JQCaMJgxnJ/j9wBZx
4+3oZTQVmd06InzSZ+rUi4zCxOX4jKN8VeZ1fBE4sVdcBd1vO3Ag6UwNzICZjh8oWfYWGxVCqtUi
P4zvfErXysFK2tv47P1cEBoqc5ygovH/kwbVu4G1bIqKmfw8ufrktzNulTSJT9Ka/rFsBCtT89NB
rTM+GvZkAu3F2hkjwl1Vuab86I4S8qZBgKwVzzbwgemTCyDibzF9tkYpt+HEWCVmDHUKI+4ftsOt
N1+aCjOm1D7zlrUYoW1MMY21JhTb7VyoGzNNcxdSs8ETKdAua+dYek6+NUY2HqZUEjeYxSm7pMco
wkpAgRFZFKXe+niYD44QR85gPCXt9IDVoiKrDK2yamYUvBKMedM94X66xBzP9zjeu0Ob4P9UMqx5
KoSxC3JOczRfcBZNhhyINicl34ytHWuGe6Fofdi1ja+ADMyhOBZlUF7SsLf35dh51GBkWAuqagLt
jSnnmMWEdxPTxuln8Ave6CGxDZF86wj2kxF1/QOTtpHOMok85sOAwn7llTvPJYRWlzmhEpwVu953
g5M3l/M2NBMkYss8e8qnwtMfQ7I6EdYB3OzWMjf+dofFTx6mP1aGYsYa1W+tOnd2rmqmPRxnvnI6
wmHyO9hcSWfwbMRd82y4BA9tBjuZNz5J8ioQfAoEuC4HE5aaQjxkynF/KzfXR7yv7ZrECkGtdM43
XFvJQ4yDwLPkZ8e5muJnK5j/q7qEWCFu0Zehn6ObNDUbU71ctaIuMFktcAlDgIz3mpsWp35SFdow
Oaf7dGx5scRY4w39hxhp9S11QUdH2Ll/jmh/LDuJ9kkTwKuhzGVFkzJcT9hrXG4shfiaZGfHh7aS
FfxtEuNkou2q3k4qZWJnp0N0ShvaWaXOxa6C9rVKaHnZEqmIX2XVgGZMXEJ1lv8WRQ7lVUAfbK5x
izFoyoK9kYLIhzdOLQYrCc1mOzOHhRuzW3B5TN6broRlXvZE+gq8nYRGP3tt0gFueO5rbytUaN9k
Isylb6W8KuaEBuaqAxo4B/qLmjduhrol8iBDfP8QyrdSO+UGICf1an3ZnazB/5RV0H85Fdh2Zcv/
XKRkyj/cuxmqjwl804oT3Cv2ZBeIGcRNZ0zZUjCQXymBZYRGl9Bq7MhWo2o7B9JtxmMb6l9roT7n
rkqO/Fm3LoxvtEKi3AhUP5sY/Z1raLOTWXSgke5bKcZpfQ8cI3EsQIRZxItCbjjsrewvzsPxKIrg
7jKyBVaEaCAAz9OJNQ13Wj6B3wJvOubBSJ5bAVKo4Ifj8LUf+qb9KEwLilgP0KcAXcFD8i3jAZWJ
CyxOPgFjng6NDTbuNzWPUFVjPeCtcDCnjij5VL3VUCPsZT1LwtfJVydGagOWsKQ61DmNa6XPwuCV
8mFkg88LMirTSIyhrHXEaoyFApsNUnfW7aY0vKW+9xNQTIoPYYZenAaspNoinyXVrhSFPjBJL7dc
1EGXCmrV2j54dpUVMAihCXGsvYIdbaBqx56Gj9ZqnqhVdZnoCXUcZxqM0pxEliYVuKk9gniZU2E3
HjkLliowtoU7Ant0mtr7VPHMqDZPwwuIYN5ZwHNvpVu3dB+p13nQYjWNNVjZouDVDIv6Ix0glyN7
j6eKb+7TxqE0I7Ky8QUhCn1bcsI0u7K8ly6sE4oocTSN4Rkwn2BNKhDm6wBbpROcoayeXFT39xlr
NhCHhuuP+x9xNyrKW/OBBYNyD0FWLcMS2bCvcppi0kmH8OS/mAFXxgzg/RG+LGSDiCZMILPFKRLx
t0k3+G2cyRzbdXfHsA3tqDOZhjn5S9pXnD3sAZbPEJiIHFH8z3GGYMdAAsFpiemmVeaTxwSoksoo
e/MYxFHPNWwma7hyAfy2AgT0mF0PqM4yI+hHUjjVGJzyIitJR8nHJEt/hMPRxhs1Q70kQjhqwtrG
1R0xFSiritu1ydZlQClb24nr/cAI+VcrC0fl9MzYrz4IJxs3lDbAlWWZe9BD862z6DPvpvAWFS2t
N1Z3zZP2J3HtlyKO/sy6oPYH2ltAfGfttx1Jn/g/q5X3NjNvZl5SYNTnDxy8F8c5XxjC1GOOueXI
rJdHzJQ7hHIEoVz7FB9X7kmG8oeNJ9wTF8cix2FsE/hwI5psfOuYpPvR/GR71hXwPsHpAR5G6b5V
vfdReGBvpgyQ8uBdpTfgpsb2vGon3Nm159EoYASw3IKs+EojArwRQkVca/lr92I48pdYRdNIKTYb
CSiDpcrJTeybEWb9vpiKGgaZSdDezSkSMuPldovqwsSlrg6B1YL+zsayOEFikEcD6v5hmivKdo05
JbkaYOcmKpnuJ3zmCWOqdWsUoDpsm5CzNTKbsQg3iMofT1Y5fpal/MfM4i+2qW9c8Cy2HRmPPSdb
t11grglmB7Y1e/t/qzRtpHvDxdnhZigsYSILksnkj8y++0hzoptEvIbJv6lJPWhJJLcWGNnwd/zn
l83p/0Dc2CqfJTVtSJNABPq4+cKIEq3HuqV/se5vZer95xXUf9hOSEJs0vrJMGv0UJvJSla5d2Op
9oxrF4s4xXRHHNrWM98yFxnbjQ60Fh0iWP3rntYNjPcJvnDb7NZTac+7YhzHe4grB5ldxGvM5kw2
lHGjGMHcdWNTUg7Fe1Bm+gsbUvkazwVebvwuTGxoCrXDHg6p8vUxxsarV5CN4zcz7RR8Y0OcCCpb
X34KN8dVJVu78qbXfsDUtLLoSdyEshmfA3IhKyNHmeCuir5pgtMSQrI8jQtH15aAUaU0usOYUUPG
uNa5Y+Cwty4ZrM3CANwYAJnJZGAtgfGGGhiwuMRGjsUwmrT7xHT7RnprxHFOdtuPcGcX6GOrujTt
3xm/10MyNCR/4OSiymkHGqDoRcrnUAUGUHG6h3zHMOCPMNj7mcJm73au+2VY1cjb3DzVLTkYppkN
mo9cutRY5RqFN8RPyphVpStm9im3YXDMg8avgxcqvOmechklkolDNsLCT4Vd0d91DSyNmz8GzTrk
+xCp3d9CGoZQHLNrVFPZZ06heccbSlFGaMCumUrCpGNiPMuOKufEyivKm1Asszlq2Up6vUM/Rs/o
PAJs1AmskfpfGvoXto4tIRQ53HdEC/PfiEH9wRSu98wwjG3Z9ywsGjuLjx7RYD3DPug/Tn56KJzm
LEzvrS1aYIENflxbzGqfmBAIYDbyycVgExoXHg73b27LdZluhoXDni/37lxij6jdEdqPq48NtQW8
plSqJuLSOV2wZ9Ju7bG7PXDFz59jbu+bIQdCmQfT6+gpjQmQjhbe3o0TpPIwSDs/2WpZbohgE1Uq
GeW6IGBXypf/eZKSl75chuQWZh/tY7FP1XD2SENQL4CJTHtJiHwNttO1xS+loPICG5tGFAqJYDNb
V7cxg32lhXhhPsr7KcRudnAOlmRUT2ST5lscd5+GHb8XBlkLRbqEOT2LAtMf44lC3XGXC8YKGaOv
VQ5UH9HVhuVsdzTFhoRDbJfdbtDRvAkbbdOWRGqIcEwCvj38MySNFo5neBdef/oKIriOXuJ/KEbM
iCz0rzAeUdcGSjCxRP6E0pnfkwD9iG8RF9sUdpcMDYShSPHfWKnnQDj3rkpMxkx5RnI9Mc5uGDLm
sFsD57Yf4/nxqvNkt1+D5Up8RMDR+WA7iMLRd6YJ3tdh+xPptNo0wUgPKpraUyd1eXGUvxAmRHGO
HNkczNQEY+piSEkNq0UQcYBnGcjf/Zx2+05r4TLtdM3z0Jr5Ttk5hcFuMe0qY9IvDXnMbcOUYl0U
XCOrDvxugqUvdiaASH5Llr7ComF0ObVM45CfRdYeKSCpE/xHsXOxbQ90QySEfav6zgIlUzIqlCkH
YBKa3Wdg1e3NLWS5VHD4W+1AwyjCskc3D7ODWUrvQxguaRq7Nh/LzGhO+G6Lw5g27bEATUS8b1Dr
nCMtbgZ8a13s+o91lCsoj6V3TxKje/FMkR8DmlD3qCPh1tFS0SGaRa8cILs9uzFHFVzzJk6Ftms/
Jgc2XYprEpZIQLnv2OBREE25D0oLVZfIzqHT8bLxaIwQjLK3LfVlgcyoDZ7r36KJjF0tgZdMISNK
w+bjHpeTKrlu9ZTU4zLK4knjEpxfpkqM2G9IZto0Hm+KOvxoNUii1CXxxY8gjkxHwEYUBKOyfCae
GJcvhR+qbTzNb70sn5LMqCDvuAEggobeQfQxkh42o4C+mLboiO6mGKi4qlpGgTkB1snDUzpleqOM
NsDdCVUeMObzpNyvfsDMRVkeGQZChhCD+ls/quPkdz9mrJp166jHuuIiMqhqAzU4fatbw78FHhGg
sB0wgKqmYUEDv9oytN4bprVwRjGQ8OSjlZqN/s56bD1g3BklWUm6C9k7oDARxCPo1O2yITa2rWqi
Xc69eeENxSBYAn1pZru8y96dHlraB1x8NVz4iakasFpGRzjUVdrVQ6pC/55RjcHpMFTOPzpROFNI
el8IQeDV/iNZW/+wRwInVHh8dmFPdw0ZbMt9UUOM3ysgN2Zse6A3LZLXNDPcMfzsBTtohFLakBei
k5YQJxzSqnud6RXbO0SRDkEwvohwdgBHz8XdtpsUVgwlQfuyNv6fKHEO7CTDVlZVeOa65oIsMYKr
aWMpi/3U3aRd/6hJ/K0rpIETXpT0EIz9zAbSU4AYk5MNGDevrNYs3xpRk5ozvI5vH7eANPjGaI5h
roOh8zGTQbDNTTDCXgF+3kgYw7otJ4SwNMjAuLy9vi3R6Qzk/dgGwmoFtbWtLGHejAEVmy6J+KCS
AYAcu4XzS8VM99a2zl+hFE9rF3fn0UiWeQdDauU3/aZJPXut+UR3jhFQEZzn1NRBhmAgFLX53g69
6pEoEpngFiMsh+uEwJSOiLo60bGiz2BjFmyA/K7vcRRlaBmyOwvwrQS0qiv2jWBlqMg82TKF2eVa
3i6w2HUbs6UfN2Ee5fveyyj6i1BO95sbXvSYT1K9Nk0OLdNoLLgqGf20OAMjbFswc8hYU0Icj2G0
DRnhKT5Y4g1Vz1pIyEruGdVGsCXlA9V3cpfVdGkY3HCvUdVYUFxa5yxqAmBx6gPtCLJbLxzS6dT1
4IAL130Vv2DRvZOiQ/UETUDlRhbzVRkmTYa1mi9hZTcr4da/8Vj92X4VXuikv07UB9xxTU5rDrrZ
1gMpDpCjO4Rp8xCEBI8F2uzWbARWpymNEbBmtbWFP9EtahL0tTBSZcznNsj/+pCNMPAtdMDNDIj5
RtOfsQytrRzGk9meIjfhatDZp7ENXpElIIykiYfZh8ZDPpcbfvZvWzBtSFozPcZh+lyltnznMoG7
f6HX1CKsjm3eW6sGAZbjor8zGqDWAfVUrAdesJ1r9Q2Tn1puR2xHpJR3JkLRXnhNsydyRYrOY9Su
CPWW3pJoq4vm0xeOQbm54ZzTyPuDy5XsWJkvlBT/pLlnHfy5AzQJvuevcoNfHlPupOJKw0G0twb6
4WWdfemA4TmXG5P41tztsygZDnwu1d5h/EjRnFsceFgH5j9ouOCs1NrzfTTShqUUV9C0cShi2OQS
xkQzAd8WULpdR+/gF1V7YwjazVhNwZsTd1Rn9TjBB1MZ5Lob8zmpBRkG9jEMyE1ePGm/f8qKgJeA
5ZmARXHQLggWw8q+2jb5BwEzI4XH4oI402zKwqXWiY6e175ycQv0ujzFUy3OOqxdWuPgYWUSfD74
j18vct19FTNFpdenPo2T7jY5A/LlbtRudIM7pqd++OKSD9yXIa9lsoBquzFS98SZS07nzleFI+Bo
p8QB6gwC7mDmnAeRGiyZZ2dDxSaALRDx4UQcrFDv9LySthkzEjtTYZ1d+rk2U6C8czlEqHihpifc
xz6bVEMP2SXfypaXzZRMqzmWQueu5EUyjif07R2KsH12ZNDj1Mw+5UTCYeirakNg6zn0A7FRBdfW
KcveMtUAgPaq71GUXzWINq5f8ZPr1oAWMias7kKzSX4gTnRrFYG47Uf6tdxU/A5+/Gcb0AFR9h5j
HcDnAuT+bGjmoXNNNA5kV7hPgUqDg4fO1881zTi0n1CYMH5wDnwBcPUphk7tY/yuiH1QSRImLigC
yBQxgzpmDaLeCciKRwdf84qKXub8PsP+zvPPqVx88KjXhzLA1mfOFQbArA0eyjohkxXBfDG1DndN
E4OThtJgFFxjcudmRzYjVzvGMts47ymef1vg7AU4hK0iJx0/0gNHtveLqT9uSOYhQ66AftceKMam
3oOieKjG4ZscFYARENMUOKJSFWX7ozuXjxQdB/Nzf8zTbOva/qtXaHEKXMGf1TO2bAVOe0mloAgW
Q9iVsbo41GIx4je+twlmvs1izN4i5o6fagortFkM/R7xuvXc+U9ha/tcpjL7J52dZ59qqBdOF+qd
MiBvJ3qG8hPdRFucKw1rJtXdgxdcE5U3G3As1EaE4g1diPyhXfkbrgX4MprMf5ml8x4S8liJkOZy
a8BMk+o0P8ctt1Tta544NJiL6WC/TExWTNvpiotIh0eKKjgwMFeSrND4KxVuRVgnc9X+Fn6rjwrB
ZOenNZA8aXK7box/2CkWTDAsCGaROG1SOGsBzzPhSGLKgUmxb4dVqHfnS6xCbD8J3C7pvnY0ext2
Mzw4JqOKwIyp7LW7V2hL7ypxQH/4/J7csOfd7AfjRbYLRRfiwS4tpnZFr8d3bxdPkZsCJio5Emgh
h0NuKOJ0Gpe3PYPmpWxCx97JcxmXYtlPdnMZfNMljULJwYC7Bga4ckTiNjgqr7XmvM/Fl4+hHPIX
Tq2MMGKydulYn2h1iU9NF79DxP2vNGDkWKZ4phbIfObcQVCfSgW6A6DWWFiTnbaZnn0h/8s5UdFj
wt42BfbSz6z7z2pkrBt2MVPYhOYparxsHndJgLqWsBFT8iOEPzDDJAbTrTQ3tqzIqPdua96VJPEy
Gkal2afrYVMoThH4RbInLeBNhnPvgIisgRSZT2nNHBt0xnYY+ve6jA5O6D5zkaHre8qc85gShOvb
It14RFAeZaZ/3QnDi2eXcm0YPkK/89OUHOmFSVVHg5DhpurVbEMbPrhLPCfjPp/5nkdssArXaQGM
Zi4uAfkLHH3507T0DhVGNeDaqnqEOSZc2lPnrKyPtcziHeOIXdE3xhZpMN9BXR5XUQs0zl5qSlUW
ney4AH8Ya4hcKUMFzBfvU1d8A1jZ5p4XPLle9a8eZwxOIbOZk/ISKiJjhtCTj9lCj0lxFBUggFl3
86HyQwBi/ljUT1zy0TLbJKeKwhy+Bz9qrhaF4piRRf1VCybprOjFv7lm1puF+Lm4CWHt8ZO/HksR
bBuQUllWthtFXQ+vWdEcEvI1O7pAORfkpX/mgt4fRF3XRwtSF211WIaLwvowOeFQoFj8j6PzWI4d
V4LoFzGCIGi37Z265c3dMGQJegu6r5/D2U7MvCepmyAqK/Pkn45LBacGn2NuKvE62lP4HrOWWk85
QZBONtlhsFp5ZUSnMDGngqJSuPnyKDbg8nkGO9PWfEgSC+OoqaMPyVpPRPWz9BY2eUOLoGrAxo7G
1AB2Y8gakXIP4Eeo0G7aZIt072xqZV2V1O8yKZ4ydK61haX7PNQRGbhk9A8jaaBtGsPBi+3EO3f8
bJvRCgQ9wQ6kYU4dwBa/BtrEhpVjcQisvDxXPlvoQvGuS3X4oTWNNDI2cX6nlKfnGVU0fA7Cb+g+
NFk+5uTRVzT92LeekhOINo04WEn3Wc6pc4pxghH0cK522xbIM2b5wh7tLNhncp3rkicZ++M1FVyg
VReoQ67sErsP+WNhsYvs7EDu4rEl6JXImyzi4RxNrb8f4ZzS/+J98gDDegxRLztyQX0ob5anDijw
n3L0HzFpP3pW9NMYBPfq2SqQYwH/mDPNb8vgn3XEIKw8/Bo1tTMqrcVtgJZ2NL3xkQH6m3l13Mgp
wbPvyC0FLcZRYJ7aqrk7mIG6xopjB206uRhu+jvzldmZVgl0vMj1CWMOnry0JceO5IQXGm/qALNc
wSt9064lb8qI6Q9jjuuipNtEdhbcEtbfnA8ifWwXlxxyIxYZQS494tJeW31HP1ME+qmH4nFHMyIv
VQU2t27YxpPpoDIheRGO+WBH9n2KxX8Le8RZlUN4HC2QuT6ULSAr7EMjVxoHNoI0Pfvtxart5zkZ
3kKfg6od5viIww7bIeRu3rjjvgpsvjOh5AZVc+vIu2o7BsUTJfb0iWAgXvauKFsW76dhuSZXmffl
l6HHmlydqO5bisaI2uoIz77J+raqO0p9sYwEoXi2u/DspuOprFj/dxldBghj2aoNMXIMEfl/QZdU
4Pm0Dca+dzJ8v1tbQ33DjCXQJqY968zLgIBFHSOx73bonmSQ2tsBWMK6cOL33mye3LScLl4dQI/x
2h+rNMhJLIZVdM5kX8xIcl3V/ZU9G6bJtEATsDpGnAVFXeLfXndTQJFPqMbb4A77doynSxlND8kk
PzAIon6GeAw8F1hgWmge3QTgeARxHNm2Y2XvPDpu+ZJ45qMqMVRz2MGA1N4T3xjsFV5V3ZiFGTG4
qKHv4gYBE2sS2hz4Z4ANNqL1ucY13j+oqRcDcX2dVtN27GsG1Koa1qFRyoOW09EkN7uKnQ5NEavw
Oa0IBY8jVkwcSMvCkIV+ZDI4NvK9ZsnJr1m+CagmC34kXk+14R3ShuO5gDKwYo6nwQeVesXObVEA
7eOY2i9p10Cty7lyNRa8oBiY0ibIUFvdxcyQVR8lJAPEWou5IW4fwHsjExAmC/hCsraYCUiTk99n
iyHIS+S37QgsM30DTMJ03nVTfAvy2uvM5pjxZbSvdP3ITuPdlTPe6Tkz14lTnAHdkwsapk2XYTWc
C8+C8I6xKCQOLt0xpV0HbcgNjLvRbr/KLLiyG8FRK5pLMw+4C9PxVvpdfnVL2kRpA2GTxtqa5sh/
Q5h/lKG4VQK0jJx9DuE0PxkhEFESH9aWFT/CVUe+kwAM1PNZ8z3y/d/Raq5RGvNPInBPvQJf2stx
n0d2QYqkPjhcTWjnoJ7Dab6llz4nrHsogxe/fSfRNsUXm1VSj7PDa1CDGwsbZg1pRq+VaePGMyhk
yq2GlcM8vIIpu6Mb+6P1yUfVI9vDxRrVT5F7aNzqZYZOhAjITSBXFCzbNI24VCm6qqu3evIPVGzA
27U4Ets42JK4vG8U5nVo8adKiee5Nuo7pGkogtSfCb6RPJhn3zP/FZqMYx4Nt5g4g+NOoIQxtxGV
hLMKPQcbkMeGA5/F2OiM8TCGGxq65V4Jan0wPAh6D7inVeZwqwz1EQ/Na+NGECFjPAHJqP+qTL+5
nnjyo/kZCNorSecLeYN8A1TuyZgxxfY+WuJcTs4hFz6bizCWR8PR1yZ2942lPgNd8Bx6dXeUqqOz
SljP0eK/wtiJNtTEf4iUlHcY0LU9buW/JucjD1vOXsH1Iy4adkQQw9R3qm2/qyZ+45z9HCwu6nOZ
I03DXk9pkbFRfQ+xArrOUU/4hAdIJ/w/C9yA5LsoU+7NN6alcJPUmaaDpKd/PPPKaxJHBp4XajQV
e+RjhPx8qsk3bYh/UVydstHwmm7ChC2uyGV3ja0/zSl+wgFLC4X2tqnrztu8icQ2IA20xoi79X3v
6Cd2fF/apnuScJ/25HHg9QdsHQvcwPRkpsGeXUGL4VwzxFjTGwDjP6FhFInyOLWRsZ9hvx+IG7lr
MStUJKRIu1/OeNihpzDxiAqXrmaJ6vyYfYsU4rgvTUTcdDa7ZOP6wb8K5erWF8ZLgf9mkw7iR5Me
x+qTPWlcw7dA4n+wc4CP82S/dwqhBn/s9Nap5BVMGApgmrtA9uH/SdIIVZicQ5yPG35b7IOK2An7
YM6t1EddV2PQrrLSKX8jPEbU2rDom9VdIib7LPzirka/5zvbnSp3kEefVTLTGm1uQ4dXw9OjfrXj
/DDlsJjiUJ4GT9LZtdQVLh+hNQpv3XcmBBDVbtllUrMIFtedvCe7q7/oFqS/TDXV/VzVaCsdjZoY
X1g1m/JiWuMu7qmDGh260wai0CujVbA5Bse9VL5uP7hIHYIuqb7bTDcU2KvxoRceDj+7lG/WrGnO
kt58inG+77EVBx+cmfgC22YonmZhZHtYBOy3mhoPUEw9QdER7HMTOwNIBDEzws+yg4oC2b9q6md0
NCrtsCSizuU2/nqXz6xq5LTLpE+PvOj8txQQwl0LKYgKYMwIhmU+MDK332OlkfHSxCr/uaOwtuko
vofcbDZ1apH5rahTzUbXfnFVmB6Dwa5+mxR7KyUSz9RSmqcGiWTF8Dz/oh9guBhZ3FQsAiBFONj4
m0y5H05ueReu+4Bv+TuNm3ACyunU1TeFx4vtElIlAyIUz5K2wcEm7qum6TnKyvTssUW4GI70H/B3
A301SkJwpSlijD9R+ilGthKqlLD2a5AXuaWDm634sq8sZ0QYY5WOQugpE1eebvWvm1nkL8K+KYcT
kyC3Vdn/JFp6T0XCONYPo4vth4riUsczji8yUwlcOHQmdkKayBZqM6WzfDEFKDSMYm7CLXiE2NYs
Qm4kUwtjLuYQEVdUUVQNz7q3WMLt3KKlOZseKDuM/vEC8XDbsgArqJVMJR03HvvdnUndnypZh9lm
1AChKog+2saGVSqk77hBbjMeJKv+e2spze29iU7Oqjr4ubfk5gwFsSLXzl0zmfgbo6UU3hR/ssV8
UdiOjxVo2vlOc8OSYq2C2WBuH8gGrPKKaYBRcSbRqYXeNVQzbhhn/KWOMgeuSkBiVyqwVUEbM7gH
uGm4e0+JurWFwXCq4nlrR9m44v1d8udF7AugkBFcIqlOpoa3+rMBKTKSOQlp1KZzGrFT4HwxQIgV
6WqSE+v3PHiJvEB/TlPBbSXmtjerZSdcx6epml87Yv3Ejo+FH6DXRwG64Nx8FPS14rau70o/f2si
1z+GgQo+dCSYc2yCAvfU2uKxQ/PlCBYq/pEtsUaZdiE77yY9QhFkaoDyQ0GjUxokRuQPuEoMnY6F
aXXIVkNLu1+rwu/W0d3jiFeY0iO6fteiHfODCVdMf2YgMaHCTiXMaK/Oh3JfBBKgoMYv9tQ1k+Jy
Ut+nYOC42Xb5ptKcwNA9iGrOdAIM+Zhs+44ayaJNA/yD2V3QudYGdMm+UREMVkUumE0/ZTmRdS19
F3RvAy/e7mCIytK5M2MbnmJuIPfHt8xm/hgqSI+NJV8sZWLHVqkyeO1SiIL5DhybxfqOq2/LOrqx
SANi1xo1L5Osfcvjjim3RZoEP1A1zBhakfYErtfyKUH8d1oWJZ0Lmdd264bYZ5t+QeG4ACNFBnZN
8chGZ3oem1BjZ3S/ejN4I2CDCTJgbGIBqRfyw0CAko24zTYFYK/pbqAuNMjN9rtdDceiwL1W+/VT
baFTaj4JHsi8PYgeBiMx74GcNFHdWuI5mW3sbvbA8jDibw3oJiCtlzE8wzQIvCWMBM3c6SiQZ5vS
ElNDH1CHiO+JYSqyn8HUbiLEB4QiYAI+PsOtrmqAgUSX4NGH1U7r7LmJuxsAmonyXWKuIbMzZRK8
RAlEPfQhtwx/EW2mKsNFOgxcIWz8Q63BNoGTq4L9RWI1OUazuGVGT7QB31ebEYVL2/KrFA19QJ73
WHDOggc+F5lL2XMy8C2zy3bpQVqWUsmXZjpe+1X1y1ZPbJTFS7WhPUFZU38bhuwzzbI/jExbLVxu
T1i/MZPGera6NZTjAo+WKWnLreaakBna5vxpxU0SAIa1ZsgJlcM8MKZEpZgZav8pZTS2t0GS40oM
Wqy7Wxxv0xPkFUTcWub2HYoJDUmcsNWbm2iapHy7C3BG4RNv72czb8DIZObwju2uJewLbDLBrZQM
mAULvuBJICkcyGl2g7NgZxO7NXxn677m4KqFejKV9u6FE/+MUr5UY3fPEOPw4rUd7Dq8oq0K93oV
ZDBj/Z8uZt3Re3b2Gfktzp4ue5WFP6wrQ+Rnc7KXGxom2GgZFO2WZUWG7LKe4WNfndoZXwMuQkeA
ADi5OqZr1EuEpCI0vgqzJyUgydLtR4tsGOHlEjgbq8wjIY2I1iM6olGgRoNa+IGqEjZCHntberCa
m9uwcyRXm2w0VMMVEQEqGmOcp3gr43dAw9mntOjxxltpEtHF5eHjPljlCQa/OMC94XjkmxNZZY9W
VkBWKGv7H/uwlHo4zS8e0tonQxugmVNy8KPYMIQZVQb/NLLClcNaf8d9LQFenZd3kr/AD7dB8es1
rbenbnreUa8U/abSnb6HMIjuxYhbI3PoJmYv7uz92ie/gzRCJTgLK562wQ22Mo2yuxg34EdHiOUB
Uad+cgbRrW2Vs+X1Sq+gygS73LATzNcvvjVTeojo2Ox82uQBDyu3eSjyqn2eVFDcfBaB+CEG4lBO
V6aPIUfMG59gczNlvLyDWgSFOjWcXaUsHE2lmdP2EHq8cKqEm0XdzaDidSas2+x2eNMq+oKtVW4B
Vpi7ue43YiF75lZgncBdUFQ8zgD4c8dgb9RA6VZpe5oJGay0NjiKMl9hV4Pd6PQYnio92IzyTXT2
+SPCnWN6DYcg2jnwY1ddEX+UfQWbZYGxR/nCV18GKVeP2VqlMIsKbXpnr4btFg8Iyklc6r0U/p0g
fIOciJw/i4QJo5AvQ0VzasIyTma9xnOMAKSbnoyUxC8eo49WrqKTQCEkJj1DfpaMwcofOeQ8g2sA
oMEFbY7bYlDVsXYBYMiF2JcLe6A8Bpt38/8o6Wb+n4nHf+OU0QMgfZr4ovQNOgXVcQl1UXFcckk2
Fnojy9KYVMnMQ8CqW+VryO1QYqeypd8grtCGuwddTAFmhoGdnMdGk6J3nONhRTu7N1P1HcR28EwZ
XPGvWBZXxVLN4Y3p11RMz37L/lAXr0k+ZKRZOv48jrHELJvvwkQGQJOJyMFyv86VAUrY4OHwvOye
Y/y9cdtTMhPz9SeFXNz2mNit/Mn1i9c5r0iZx1G3VbXWFw/4P1MBD6Vwur3olLEOUqyfjF/qxbL0
6xDRV4rasB6FeOO2rnk5ijQ6ZSVhBxaUaX4URsjGXDNY7xnQs2vgLySuFr0i6Up/p1MLMHDWNxcQ
DeNaG5zbPJjVvxzLPe2zHA6Dlf/YZQRPdhoeQqJ0+Fn1ZxgiLeWzHdwDp4wfKCauN/2YPCcFHDHW
S1ALl6juwIxzUPYQ7s2aX92PF19+OSKHu16/j2A+rJXiZxUGeyDGEHbjpWCZOln3GGWe5qCjpKaZ
mz0FzMGql91vWRg/hQPDxvXgc0Yx3zXuQFyzsvAc+hM1WvqUe9zjvRwKTDJYn7gmEHqz/F8dExds
zMlaV+H8NowOVrn6mcUOBBI7+uuRvoGg55SuD711dZIOyQys79avjWOpXWNnGcazH+KfHXx2l6Nc
8MqWFW/noLpGnrNAnlM6LCx6GHoOwQ5/qmNBJx5V/+PSZQlkkUynG5DVjFsmR3OwXkJ2V2z3htdw
zJ+phXL43FgMO2n1l8/tXR2ie/l+9oAVpGHopMSTEt59306UuI3MWTZ2OorHBvqDcKZqT3wKO6gP
E75xktvquxAlAHchXPBtxSu4wGYv/HYgZoVHfAioAKwjgv1ViGjF24Kp2qNq3kOWwtNM2rRsxL/O
i5maRsq40r80lLj2cbudsEHCLA7BcwjHuDp2eesSUv6F74LHk4joC6DZJsWf+lT/GVMIb5QlO4Ye
K4CxOR3dMo2OjRf9ZboHplZquKHgPx9KowfrHdoJQ/8wHLoaqlU+I2OpOEvOfTYlh1ijCwMiBaYR
VhraB5zJdWd6fASiCA4E909BFI4rgMQWB3Hj4/zK3526oyKhrq096z6BXk/UNW/u58gprl7nfc8N
z0Dey4VXECAD139+yjyFV/c9Dut71VrmZVK5yx2q5u5jV/ikV4bb4zVsdPOP2xHhcddyfkgreP8i
oJIE0Fmul0M9bPGJTCeq5rGDMh/TT5sG90yZqOtMq2QThWSJJbxTivq6K+rS3ODoBdCckHWIFwut
aoO3aooWayWKLuHt6OrGDEANgQYiRu4bfr/02sVVf58MOrsMdvzke3wYGbaao2/WH/1QaFauHqpd
qLL1EAfZrXBljW2bbnri1uZnrWiosVzLfYi98cMoevwfNbuoujtoThm2s/zEMOBo7eBRjqSnNl1p
Iqw5wcCM3iPVciOe92nESybrhpqBXLn3waDIFFE3ezANw3p1aQ0/uPgEVnlc/QzDwpgtHO/YB/l3
SRXEGhrwQ0XEP22CL4ft1JbrFud0LlGP0wm7TOavXbv5xWaJ69Nu4Hb3WX3JU2zSwQicDGGtKZcy
pWWuGafeWuMzUSitM56ZGoQd8CZjCSvPG6fiYBVT/mrJ4YCiHwE+6fMHZVjuBzN1uenrZjpYZFMf
7LH96yosukFd1/tGRiwSVeWDDKSFQHNhNVOiVEZqqzU31C/Gk3bljO7PVNM8HvPN28bSeG+8OD66
0v202WMCBfDno8d3dztintiMbvBJV9V3F8X0rXiolR5uKFS26tVtEnnJHX/YOnq5X7dkQZtIDifZ
+fE/0ndbK+qw3wdzsxmaatgr1/zKM6AYQJnrY9AW3o2Nwxl6KW1PnhHudYh01bpK4DWfvHOWGsbK
lgz5coi+fO1g5nWGdyziD07te4eah2vPJ+YB/CrEKYwUViDM47hIv/re/0KBZlcy0d8TtF159YTD
jsjw3wOErhur9+4YGzUEMK3CX2Wr4ep6Ld6VYeg23K7dNW3dPdefXsEVGOi+ydlhxIQbdsPkX2Qn
eMRdOhdiHGTMqUbhks2jYaTfxPyI4NORTKrCIqts2QIc5nwCCHqQFLsSzD9La3woDOctCEo3PRqB
K5Y27UHqe74Et2AK9gmeJArhYCVN6snOF+axsc+K5GIb6tks5U2kbrmJqJEbYmjowuLM0aVxU7y3
V/kIhBim/TjMj0iKyPnYNlX8alGn4hYlLzab3IOPe9UBk78EDWCRtwoNYYrhCLgAGsKAbUib948L
waKCpw5iLEKDFsFjOqt//myd5II6npERah78rKMJtxA/fsqjCMNgXWZQsaHrurO5jZL+3qnifyIl
aaWaZ650bMWK8YVaqsOYs4jDFMYxXG5nmmUlsFjcv/bJccxtWqr3QHef/7NncMmRP+t1wlYzAmLK
i425U33qyW0xdHjEMOHTOYF57dlVQdXwKc2U5tXPysuMZX2D3xrtESfeerHEfhdjyMCh+rPjsuaM
eMGuMIpgNeTOsm/7ioBygWHwHzIk5drtBLnWSe7pHb919Ef3gPARBMxVVXXj3usHjBCSXe87u+C/
xk0Pecx9bp71BwHsfdnJUxWkH0XTP1tFfkhZWnjw54AERa8WMdlUMNTmuXfMzfA49P6rVeWgkk1g
QP2QwcNIk3Hr4tk98PrlEsEFYCXMybgXZfiAsf02O/p7ooDuQLQtobNs5AzXz63pST5X8owg7O+d
JhcrR7JOgpj8B9kZmiBRsL3d2ubKAWy+ZvO0x+ciNpMT11uSysluiKtHEnH8S/GXl+YvNHSFOxxU
/IIzN9rqPioJZ9AkBX0/JQlWJkToJsrIN5Tl0BjQTe53BDrnjRP6jHHrhj1TAYZ1/6FEmhcfEnIu
xx8Xpd7OqopsGiVNHgqdiTLo995hzqyPuJ/fnR4SSo8zxPCMXzf3ES/d6s+sonCLkAoHVvM3McQE
nzhuHnQT/TVJ9KxzjzV58GbSJbxe2HIyXN4gPGkrm+7oZMCVEWA120iTPSZCHpn+mSSfUXwTisg3
U89YnIrhKU9YLvMXfAKPZvCEmHuTgutmYgbhRvAaRQ2pvOYzigl2E4jmZw+xjg7cgtemas+mrb+r
znNXJB//DE1EwKmT5zHmzWzrxd4ZQwGb9JsjpnTnOCOcT8bODVRxPCiErhTKEFGE5A7DewH1hist
ncgP5TQSR8ixnAjbYm01LD9Oaj8RpwWQ3e50tlycnbLdxzGCaljZznZizfRIthbORZC9m4QXI79E
qRHz2nCat1LYV2E7O8dtKsJi/Y0Y7F3cMnPBeKabz2GDWXPqJMImrxkWlGtMxDvKzjt6ut4GXc/c
Y8I/665YNJ4kuVKyHu/KcraZ4Z+EY3FhrQc0ZQ455S12uWpka2iZN/ad12k2HrUuthbXMfLp/Hzj
ixHCGelDXmacxv/IGPSP9sSSEaMwexsd8MtrY+sZLABFZ4E6FBkJ26I5SVFdpwGh1B7PtQR+MhQv
JPmeXJ1vUsOugLg2eFghc1hzeKAzUG8iJ23PrUgew9LC4lePvOe5Cws9X/yqkOshbS5hNuFjLIm1
DeqquQ8YHsQZb6FAJdH8WTcwxHwj3A0tgIM8re5jM35sAuuBXSBCNRanHL3fHtQjTQtbD+/mytL9
U5j437mWfEDpD7WLP3HbfeTAFVol78ka3dqAl0cAot4JKM81yJE1lLc1/K5yQpXlyowjoVj7IqWf
IjibsC34jl4dhVE7y5IrSePFOMjKZcrMO5/Jdk8Z9maAf771yLi1s39zqbWk5WurQuNpToTPq7vl
K19+V9qnczbAHDWb7Kmt6SyVfc4LUvQxg0gYD/ssT/7cGSChDp64qL25rvdiutMvSZUdLd7WGgfI
vJ5HEIVmWL7LssPN1jTfge20n7MXc40DtcgvE+2zWsiDhF2+qSVbj66K1BUxVR7l0L+Chdv1GZ6O
VvCoWmZ0k8zlvNdquOVJ/twjsjs1YYZ+UEsay73QAxltNNtfIC3BOZLto2dkrMxlfGzQg9eVF1BF
r7wrvxtgyLL5tiIaAJLx15vY6oH8bbZ16/2a5E5IKj0mDv+xPb45I/h13EgHnCj7sjf3FMd+mYZD
aCL75tm4jOMMAYvPLkeIXMsyeNCmSg9pp7ZNLfcGASuiTC+zG77WdfMVR4FPaWD64g721RUVNIlE
35lmQX9gN53xm/7FGOXwOFhw3Opqa4n+ZZrTL6iHt5DEwtJrg7AnvTOgkPusngZusMlrzCCDWya+
ZkQPpghtpLD0Gw8g3Q3+cG3MkhluUveqc2hK4fSlR+VfgnSCwV8d03K81vT3+oVGNzP7R9NlhxOm
+p8Ap71mJPg3SufPC6D3BnCUzyHROcfEC5jN1UmbOXVdfKdWtZ28zR212FwTt8r0/RW8sQH5qcT0
RbVAxGWxBdzengwX61xXEIOO3QiRQrEQGa92Z7Aai4MPPvx8ZeJ/jjHAe35133N1wMgxUgmMfcKD
peBbBsw1t3oHU0CfHtGmojJ4NSjrLunTlw6Rk+IHoGGAOx7A/a9lHAMNtSDjFqeoGT9DSZui45r3
kx7OypL3o2bpoboD4POfRQqlGazDbeKU18FItnnbH7nIbITIviJuv3zohUEqHHdIYFGhAR6DCy3N
UugL0bE3RypMmvYpGgX0+wHnhK4vyRR8p2XMLUkSvA3eY8mCWk5Pnk8BnjUEh8hP9nxDxtsYmMnB
baSxjto4XAPZ/JrHxdtnx/Uu58PYgeBxVgFS+lpkeY7XF3LZ5HW7OtU4o7gADzM2vKS4M0v/LRT1
roUjwRjC5ZdJdANyeyM1f9Q6nDc2buUtpo1d1BWvdVa+5HROr9OgePFN5FmnVCcRQDiqkzcsT9io
IgduAoJXWs+7KSwh5lB9Yk/FjoByta1g2YHRuWIW/Wydcj1O1Iv6k3GRFQ9f0vdX4HRoPp7H3y7G
4iyIHASZpvcBIj8wjFuIwNz1mJGzujoDC87Woe/Ic51HZ3t0UCGzeU9C+LPssEPgvaICws9+oiDd
9qN8s3KxYaMargdMZKuJVigSvjrZeY14IbePw6ng8+z8SyrsQwVgCOd8crLrQt1FAe1ozgQGxMg1
IA3+c8MDfoKyChFr3nllsPGA9Xoxv4DOWYpkuX4bomwbThnvMZcC+tLnrMqc9oGTmG6LpYC7JUqx
GXp5lhB1Vq4UoINqn3FyQUwT7MjKn2SESO63H2msjoTjztLpgZn7FCt1GHvxQlFgFZhuCjoVN1tM
JfbksHpcSX/i4Ew/BzW/qEkTLeEitEqWzoNQWOfQEKRI/We6a49z66njBBy6G8P3GXMM8Gkd7vBQ
YHHtqIVAat6kcX7yW/GXtrzOi/DYFcZbVtaSpkJstOmCj9GJz48Jsnrs3ZsbMGnDRA7c+hGIzTEw
3Hf8uWf2sg8eboh10c8vovUmGFTJs4DwUXCrJb55QuXDJSA8tl1FuRnxu8hCeQBe+2ewS6SZJ+NO
iOBod069EV2PFK6OCXv9fKJWQgUMYnHm4Cyv/TOup6tdid/Asm52WX51M6ntkGBhnrf2ejDcAy+z
i10x1+TD8xyG4jD/f7kH4DRX+hOfAm2X/oSFlX8VWi5ZeTpf62stl/4X7KyISeaGjomHOitI0ee/
IUPSkCDOtGQ/iyh56n33A6ANDtg+ehwSdR4Ud7NANy9+2+1QPh9j/HzbpmM/hu/1h28M+14gsa6U
J1FkL6ZIWDR43CWtpAGCSAfspGNz788VTGn8MYbEKMT2u1hRqXaY++ziVfQ5B6iOHvNnjxbM5BA+
zsDaaXHhjdDxheHveJgT/xfP6Wsl00toOKeWtQUXPLxAVsVQCC0QU0QXv1Y9DuhpoLoXjAdqdUNg
BtM3m6gAcVCIA1Xm3zKL2KamLAsHrqXYR23CmBt2ihBUiksgxEPuT1+RU11pVvit2N4xs8abGKu3
BYJdhM4d7iYs30X+A1eiWk1kzNzCekr8mhZmHVByshijgXB1A9xWLnrnsS8vInEugiKIuWBEdBIs
rXF9rBK6gKemf+Kq/TD44lBX3kNk5/DhuEWkQByGBINqyv9qGY1UlvrUYjSx+moC75ha6tFJ+5MH
kWxPsxsT4px8RqLkR4jlGT/j0bRJoTaRU69HaMrrEdhVGkzVdxMw0CmBxI1gccbg098pQftL5vZf
omYLGy2Qwjqv5D5oUoyzjT6zJ/kd++IN8hU5i7L3ua2ok2xdD6yRfQVc7q/tePrzsjY85569t9P2
maA/WPmUggXEdOPEOlatUSwpxjO4LnXTeHJiGjBVcLbRsrvCQvGlvSCGE7gy5vG5E90NIZzTpk0O
tlEC6TS6PxMfUxemO5geB6SJVwDizSoxcOgxw3zEpXm1Fpi/WNYtifK2s5T/WiyoWhHbxToYOe29
YXQvLOdulWtctLd0DVC82Oj2C1Lrb93ZWJjsnsJq8vhAWw58D6a1aQRPph+OOyqcebnG9jVkHyuy
5k+YOHIDesdXQ1XfAnMyVxadanHAuFsk2Z1OFtQ6AP08Pg1t8dU7vr+2zCo4EitpsEUpXnnOmk/7
FVvKbtD2r/bzbOfqMtzBbn3IcrfBnkuGLiJsyOyPLh7Da18TH6XjOOwg99Ucvl712KvmBfcgNIch
KukoKR0Mqmgw7Bg2g+3w1eUEoNJg3iP2FnjnYBdLfO+7MRP7MA8g1lLNLfPi5BGuD4RBooCCI1YW
G07Q9eh2Pzp1023HAmnH4hjGEjy3fW2GuHY8kPuQ3HlTAweq/hfFlneSfdOVeirD4tpSydxJuZez
uaMwodmkwQhewfy2JCe5GsyfVLBF8foAmKNu9oynt3YBjhveke7LmfUJ+eEhifZei4VEiXg7Wh1s
ApKXWxO/5BrU57DuYxI1+RxGu8EhaGLxnFURhYxTkxzQ+l/iNqVnckx2vWntEGHey8A5m1G2aafh
dU5pEy3FgxXlL4E1/fJifQmm6StNLayhve3sZwmNWcAE1aF96VW29Z3/z9+i2JLS0fhjseCEPRfX
pHrm8eIe0nVknnwCQvrsRRUk5Zr0TQrnwrI+kgLaHeaeK7n0XZaH3O9o4VJpcUkd76Mw0yffMtUJ
vz+3vkLdZ6m8sZN46GzokLysth0v19XsG7tstP/j7Dx2JFeyLfsrhRo/oqnMSD509cC1CA8tc0JE
pKDWpFF8fS/mG3SGZyACtycFZN17k+4k3ezYOXuvvfXb4pvWUpGa4a9QilMS2uyMajvl2cWQ6CBq
MK4AAXBeVUoeH14+o6Dqs9Ib5MsrEqD2hHXc6spDRWX+bCx2/SFFtjJrBwyZHkzDefbHftcbxZVI
VcnGyvRUJ8s3y7J2B5VlVVQIqQUe2aRu7z2/vkINuoVLZjHHSpgSJkBxQtpeSxcd7LVRddsEpUsR
69d6C3HIbI9dWLxqTXUtBoGWE+8c0ZxkBCIi7rMLms6/yMxaKT++6FvYMY4M7urGKBfOpL/4FUng
cyAo3dXnFNHsNMhnFRvlleK3jWeZVhKHU0pybNp4zUhUSA2anyZzA3oZjvhmIlbmG6yJA9wrM/zR
EOK4jOwyWTpJdTXR6UabxhbFWnV0MmvbhfXb2EnEj9KANJWVgi4D57kA7Aa70bBUpnkf0pQzy3DN
AhJuWwn7mrgDwZCO4YVzjdDbX/U6Ll2MCyDlq9Raph1BEF3sN+hnxpRmMjYh15sOqS4FArJ6wxkJ
yC49SN8N32RVbhnRTxDGKnUaR3WJTF0jP5Ujhum59uw8fNRjW994Cq5q2Zk3OiPBvfBd+JbQO+4r
GR31xnrTBuuoZSNJvjmIinxkMQ5LkGROVjOzQUc61heUVTRsw5XE4ifHaSM0dHSWuWXA9zbW4U8i
VWJUXqwcMcgTF8v8QtFWBk36GBflsPdq9wrmCRnpXCcxx11YjTSn++C2S3TIBlhgKXXJ5pXNHO4M
ez32oTX4hXbMNX8fDRNWA0muER1dGKjhtV4Pt67t7T2XKLK2SI8+lf6ynrCnAcV7CkfaJ7UybxMI
9GkxfnP96SrqzG/onXcZPqYFmYXxcjSauz7RnjSbJrXd8USJ8QVvI3E1+oH/pjOyQlsONzVo51RW
AF7o8bpdDYZyjVGXnR9jPMMHZKVVQaBmapAU0vtvTmxKMjlnw5bECjb5QPhqx3xBp0w2SmCeUO5v
oIoUy2ImiOPFGjibNQxG6rZZqcK+G6FmrGqNBCJE1S6CT1T25R3nYUAW3LpmkDNSXQbboZQP4Gq/
oYrg7CmfcU6/2Ub+050CDKz86xWVu1W/MJilgUkEql96tyoNvk0ZYpWOqDs5v8qF394TQPHg0Wkl
S4n8qMaBbo+FY5VMwKHqoSSNwfY3SmtpJXq/KpcB3RiitfA4P7oNrc+G0WPgJhcgGlvc0YxRLB6R
qbcD1ov24A/kwDe0GVTuMgwu+4PTMCu0rJQ9vv6J7AZtjmLvmjoOQ6UzYKGu2h60PGz2nqwlV6tu
8oG9bgiNeEUgxarSKzJf/RhnlCgRS6HtXEPBWqd18Sitji6qU617Of7QG/U0ZEO/yOFsUoKSMuzU
cLkrncUAsYqxRKahIxQzaBlYxdZKhl+GZQHIIO4kAldujvItGDHOxwNn6E756IbciEQNAsyWQ4mO
ZNLTb1qo7xsf2DP8nDFvH/suBNOo8i2N6atC6Je23VKQ6uOVsB1a/gW9X0kwBC3+k9+bNA9xhtB/
5mjUXduVRVsi7nh1iCCM2/5pjCz87IoRntVq32TNIBEi44ouz7YyoRB42SEH4Yrv1iOPMLcPldIP
xIevs2o6cTx4UHnIbJ8dE6H2tDUxAaBhvckrAXW+AZUZ4PiaUvtXOZgHDAAjfYnpxNQOaJAjFnHu
PCG4Ri0Tes9BkJ8mWrtEUyAC0p2Lyq2DLbT8bxZVzGhk8VK2+oNRoLw0sBm6SCfJugkOsFl2w+Q/
JUVDx4vgDMege+oeOqici673g5XlNSvQdPi0EgL1/IrckXZDEfYDA9jIisoRXcuCdV8429rBdeq2
BNzWqbwLkZ8ybOTz0JNdTPB4oB3QhaePWvMImUvXdHsbpT96dvVdxKO69SOSf8vOOyE4BAYJ91rq
LxjaN2M37FzJWbPV/INXWXCMmcjAN41RNND/qqdjQaYGUiZCvMQE7DfqypWPXm/hpsnPvHRvtVQR
VNf1p6CxfjmttyH3akdGw6XNPKbNMCN3zEJ7VRD83ZHVkRvTIym7Fjfa+GEkzZ3dqeHCNrHitrpW
Lmo5WvdNVDy2NXdIKJdzBrAFiqdqyQn/RtY09RPIucLpfhDH/TLB2cHJbzL/RNal816bLStR2Cew
sBpxDQV775H05Dn4243O/RlkTPb9iZhQQPma8J8GTV1HBBPRP0WkMVR7AqvvaO6Fqyo1Liw3eUKQ
i0x7LL65lXHHX2bBOGxeY2IyApPUCSIhjj07RiTHa1sw2q2cKYJSnz2ZnvppgeDEKTkAKrVmEEwu
voNGxtmUHdvK0A6tQPaBZK5aD0bypoecikYTBkPM9Bq5YLIPRhrmZY/WOugbBk1u+lRn8bNjRv2t
ja9y03iRv2sqhE5Ozk/PzOkyByOkRrMnu3WWh11k9CJ2Yc+eq5X5E4T8a/AwV32U0GWKqnGrm4HH
WbF1d/Vkt9+0Dknh3E03nKbieKunx6DhhjQG3FPQyd+p1HHlRwAWIs8KiGDomjVEaQ2OSGls6wao
zxgb+66H7lFgXr2k1VlsGotPq8Ud32tAvigJAroIGBBs0LeAJB/z6jW0/RB1j/5Ah9s6gZeotjZp
pgMAtum+LQ2NuaiF8bzIDHOXjsJiFE5S5p78k+zRiFv6kZPz1uBMA+EiDjDMfI73fb8OkWI/Q6M2
j6Dzxp3jtfVzKfrmpubZ3xJc2pGnaVR3tpryrRIE1cZ9g5/Miy9j2lew0kgcQN1wZzN6vspUXhJy
5DJSxV3NaRpILu+noeHjy5F6ZeqqK6go05H0N89rsp3iKM0dcx4xDXW3btf9gsv7vQcps1W2DPd+
zEmSoYt2MCetOBEs5q9zq936YvxJtDp6gbh7siqLWFXORqSBh084G3CTlliiJ6jkpIPSi65E+tDB
60ScneOkrO9Luiv4Z4A5KvB469rBllJAfjEi1q2oXSWp9Zw2Y7FtOxEsCczYwn1lFjjYxqxRrJxV
KxsrX8oo+EHaZHNAcEGMlq3TtDM9H6VLZ9e3qqK6cUOseGGaWxc2tu61b0I3M4Tf7hOR67eEmZcr
12mgPzOSeSxCb6KdSkZwTxoMpT07dV3G060WJ8DD0uJRB+yzkJn0aLpJDnAkNtW0+8JHfxquVGzd
+2SAkXJHwxUhP1GIVk27pNWQ8VqGgA8VUwN5EgGcoAVo18V3KNqMZho1HGtqsxU66Dv2cRgbLbKK
NqJnPCV9ftGVMn4QGJURiygqHku7SjKKmrDTDfAV2TMMP7Z7vTpqI2QzMI8htlJiHxDZ8Spk9MM5
lX6vRY+gAjgmXcvOPw0523CS9+12HCnh0iRgQtqmcHo9Y2+OMWCEpjsog9ZI1Sc+Ziu1NRQDpanW
UKXI6RueOiA4KrqEGkCukCHefAtUyOBZ08FitI99R0+ibQlh4STTDrex+5DokVg5KJe3vU8P3tcG
xnJ532+ySfULJwg5lE62SYUvSa1yywdZWEcdM/u6zJu7tMm+YVydTmDwHkscTCtzcoDY27DMUkNP
HqxoqDaD20bXQPn0dV/DtihxlO1SmplbJ/LAEvu4Hmxhvwlw1GvHBOdhKdv/AW/Q22oB/P2GGW0F
xuHSsSEENbTUaAfQ1BggQrKjc6u7lPjwkD+iMDjgMX7Ws+a+GKd7xyoekkqorVZnFd3buCPnk1O/
nUuPLgSRHEEy3Da1Xq1CaV2ajjIujU4nByky8MBrxKA1RbrXaifZ6Q01oEfSAg5wCsTOGdm5sh4K
ImLpGPljjbKGMJmlyTSHTojFvKimrEh8SE9hOILb7m4zZCMueQZZgGZbxpGGyJ5tDx1URnathP8Q
lvdBIKBxG9TCGOS7m8YSt2zayZqUoBx9dnXF553NmVQUU39blukuBd+4tOJ4r/v5SCHEYM8H5X10
wactWwGCxivpnUipI4ky0LPtLFtZa6G3Pn9UNxmgrHVmzajtLiXWRnZPdE/HUx8X0y4qUrUsI/9+
aFwCY3USQMZZSj/F7bzYMCLMK9z+dUysMTunu2KTa3Hvtfw+O2Jo14h7ZgBPrD0N7GhU8UZxMVo1
804E+xROxGhN5S281PqoK7wn2MrvCOblTFwb9oLWB3F9mQV50MFCTMHFsK1jCZKctxG9DSQaojBl
oFsfFJCxpRe2P6H0FruiCvJl5cffjUZVO83TTNhsbntpWra+bM2c8G8R3VkBkLbAJz9VuoX6ljra
C6ZGcYTzlOw0ZlUklJkIgNwoA3za01hGLMmfOy1GjulquPRYXOoicB6MkTomg+c9JHJa0m6eo2OL
6mIKFamUMfQEUTHqZHUmd46SeWjuIpTAz46sDWLsdcz1eT5eWFCXViyP6brwICf38WQ+YE6x32jv
O8+AhX+VnEd2VGXRHv+CvjcUTA6UxtVVGxHYBN0cqlFmIgjF5Y1FBOmneol7zkNbwBjOhaIK/Q4k
SFWoTk1MAHlVEwngJhYHTsnLJwPhf2MmaNxLH28d1asTKlwEHKrR5hhPVg6wGg25f+o8xRQg0Sz0
4IEkOEw52j6ZoubEfNJj7uG5MH06TxIJbdOGi6Vh3XEs6X8YQCdv3CDloZvAGDjcxoDnukY+u3XL
FLC32tfSjUcm2nXyOCha+6HetjdakchDNdU2yigH5288+IIDv86Esc0tDuGxmdYHRxt/mJFt7ImZ
akGfjaTvNSCp8IkX/feihppUMorHidISA0dCvHPtNQOqJcurn1Xm8rdbBgQI4rQxwWoltZ/VZD01
KzA5256baCGpec1cQBAMQdkDYnlpAj+8yCqO0gJEyaUbyV/459xNWNrEB+iSc4NrckKsGXyicyCx
i2oiiEF0SWrPVT9pYl2F0c9uKH8K7Lf70HIxU7ZK3RiNdqLB1t1EOt0hmTO7gi2TbayEchaL2fdy
hOgQ5h7jF49xkE9Y0NKr1PAyFYH1xAsHQVME01bHwbWjhxTs+BGpYNPqPYHSwFIWEQzqDUPqem30
qdjANvF3ZRbIjQ3iBM2kRQ828Rvar4N4HlGYv+AYyU5Ycjj1al4BBQXvwj7t3Wjf1rA7ZR1Fu3og
FoJlPpgB4WCFn92k1o6K7NWbvi0ZJsCqg2bCkgLci6sRARYO5TXNPAn31Ry3PaP8G6FV8tLnDboU
dCeXHZgdHnR/VGWnjqVwwjeG5UjQKkSDadeMV1PHhWk5pfqhdRQJcJNuAb5CYjYn+9KDLYqJVavo
OD676ZRfN4Xk8D0Kqk8Xn0krBafsgiwlAIlyP4QNXL8xCL5juYz2vRU8DAQ67yUZvrdNKPgPJo5N
SHW5hfpIqKDpDBdaH1DpqYHeRlpk4ZZXgH6XCAxKnYZuqRmPxqzN74+ZXdVXs50XpBuGPYdjgoOG
+oohLwFPplOH68SZiNJq6gQpgYcTw7cDcSx5C1lrNTEcOmg7ax9q8iF2I3XqWvNG4uVcTr1ZcvzF
CmEAH6YKwcY86Ka9FibCotDWGffR38Xu3GLoqCwHinxHDu/SsDJ1hO0ULXzqf9SUomV2lWeocnuM
NH45mrxTmiuPUlfmEagn20mgU+tnWQpVIdQDTj2tPlRknEyGfglJHsa/hlT+aJB7v+ws6Ok6HUtK
2dh+YuLpX5utEdHxafH8+DRLiMi1k2VDJcX0BIU0soVO39WYl9VKpfhYF2SRSHfLqdQmJgu1AT/R
hmxdtGfQExt+bTHCigX+c+/CYUMnbBFQRnMsxhR1+oDxtMLdKCDJQkjKk52s8A2wKRZau6WMGDb/
RQZiW/TQ6hHnZkCGpuKhQkw+wKwrgByvVNz8rLX8qRH9KSpZI6aEHJOcZGhiLRPjQMw4a0boqIr2
/WSqm3//63/9n//9ffjv4GdxXaQjHYd/5V12XUR52/zn3+Lf/yr/5//d//jPv6VjOx4zYdcRpi51
13Rc/vn319uIJfg//zb+ixdE9OiOY15zMzmNc2TMkb6IyOkFxiRUf341+++rMQNybUaUluDIe3a1
MB4BWmT4WEkq1NFrRAUZ96QUMjz//ELy7wvZhi6gb3mWrhum/v5rdQoReZ+I6BDYRkj4iRG7+Tay
WFwXxlh1j7U+hHefX/KjO2mYZJcbNC4Nzz27ZJV1gLnLKD6w2aCPIq2KoR9xrWjN2W+Nf/4FpcNb
qeu6R8mjzzfgj+dm079JhWnGgJqFt7DVgIs/olpCq+0tO4jtq8+/nfPBDbXJ5TR5002Gxdb762U4
wAItKiKG6iRRGBoKzIAOOUL06N4JcJE4iex2n1/T+OiWCgn0xrU8x0Mb8v6iBF+h9m61+KBC5sXb
xhSgqDEEYnBdSz0RT3gsg1cT8SkI5WRmGqDnDq4CWhHHqo/M7/QaCeOpOWU4CMxwk1OrxO7rFx/z
g7faljwE8ISWLXVhvP+Y8TBwZjLS5EC+Ybsu+jjdML+jN5wx+eCH4DD2j9WuMqS9QmNCiJhCJOl6
VPas2whIhlysMsB+m88/2EfPjI2Qh2YjeHXk2e0zoYg4UzDEhwgj4RPU0eii9gZRLtqmnIzLMJQ5
vHs7ogv7+YU/fHCusD3HNk1pU3G+vyMKuQfTOheHa24l9BhLuua6cehFx3AnqWjY6yI7JhplRIGu
HWOqTuSYnT1aIqQTGVBUSpvWoZYW3Rc/HFPMX/tsyRO6gVKCxjpLhHd2W0gdaQcrVCHy5l6dBkAG
nN9STKYQ5ljvJ1sB9OrjR06t2YWBc6ZdIc+FXW6KIX0dgtbego5QN66oUV2baDewCrqqpNnvaeBJ
Gu3WpON0GNykeCrFqMN6xHi7iw0r+GVhyrjXIwrCVtozMDh2OT+18C0taWzzVsxIjKF5bTLSjSpI
Rm+mI4GApIPj3EU2+0xijGQ7SCu9FgV+kRiMAPoauCGwdihUmrahHlJerh9bDNlbMwxey6lGGqSR
nTyOAhtoXVVXFNRkeUkcFRai+51wQ/geZSUSJBZGHtxlRSWvOKKXKCeqYq9ap3hMJliMNRPlZ5mP
8bfa8crvkU66GtAg7RTbcbBD1Y0sBv+KWnVT4mwEZ9adPfnORU82GydeYa+anOhKz5/6g16Zxsp1
Mdf2NmqcBGjoxYT5g1GRZSAIMDE/gssvk11QJgTDaW19p4PXwS8NwiDYG6ZUbNyNDu4OGJVZrbGz
FA8sVNrOdGYjfi3Nn2PfINHVSemVTL/9eGvV/TgusA8nB7xr4ltpV9hGQRPCFYd3gshbWZuqaxB1
ciq5sZs6vkHYhszIlwSt8jbYi6I3YZZALjkRe+Pfe3rarfpS6Ke0zvlhW24wlMSlV/WjR2uC/g52
8NdeK9SzHEsHVh7w5rQphx86DtSA5nGNQZ66B4F12h05VsdbCdFjhTTGXINzcH4leHx3dZohLyMb
7k4UJmNWNRG0poAmYRsPnOlkJ8N4Vwyiv+ztWlAzRekLED3jaCSQCHDdYsfVYje91QcVXDdmQoZ8
CdJmqeUdGATOvBxEsrjJ9ySH9si9/GSNAiA5tGbSaNtemBnMeWy27N751CI4mxvbDv65RVwzEFu4
U4M0RouUzriHFE9aX7m3kqrKibeBaSlcmeL6yMtlr2n9zpeBO62Mduqfaex2F5HnI4mlAYhWLTTX
LbJrQoeJ1qQXKUe5TP20bdYdsRUb0Y3ZxjFSed+BJbzSmnraYw90952qpu91bkKn0gZS5HBLdhsf
/8qVr5xinQ3enCHpgk1YJLUV4TtqA40qFvALXS7PTphX92TygJGz8W5O4ljkXn/KAAW/FWNDhkZC
8EVODNMJZqq/HR2wtBFqTw/Sv0mueQKbArpkaXImcTpmLxFI9YvGztiGtDAbn5oGmXhSytnTLENn
GeCfu7SzAPKRP0aCfCIt7ebWR+d9zxrEiknV5hvBYsHr0iV7Rub2Dv9sfxklYngKdb6Q3Qn9ZeoB
h6xwPLmXNDLa75hhm2Tpdj5NaascNiPuGcZ3CcE4vTl6hEnjoAgTPzhpIcNxXpnhl2lUtfxiK/9g
KxK6wx5p4qLlkHpWrngAQvOsTaKD6SdxsmpHQwImdp8iD3iErWrjKW6Ysny+Dc3V5J8LvaAzYUrX
1S20NfxC5n37jxqJgZxW2mbj7uKW5gV32reOntXgAYE8NK+13pHINxdJ3BB/US59cenzYtCJYavD
EQ73+GChPeRmvwSTOW7xuXdoeHCMp1ZIXFrfOcvPvzSyyI++Nq1nj/mqsEiFev+1Ox0zOW7oEMgE
7ZHBMfUtaQuQ1WNmd3TYMHSnqpeL3EpBrxTwQQfQxqtCi7H9eNmIUUUWmMVj53voVCaZJxH4+Knm
M/eFfhRWMceWgTIMgx7vFi3VVaTVjOWJzFpPEHARhrblQY+FRfvXq8g+Sn+k0gF4RIQ2s+PCXTVN
7Kxz+ATbfmIGLs1yOiCPLhCUUDpdVr1FnheWsZvW19XGGI10k4Ugn5ZZrgA1p5qNAiEVyAwyH635
aGk2qkTtZQxo4WghgSFEAbCJ6UqySJNNpqKYbBac7hsifGjK9U3Pxyzkox2QlpzgGcdJmpnXcdQ+
5pgHocFiO4yoC25mjsdKbwkliHmGzB9D5xDT9d1WfsA8vGaQA++MgZ5BaAbh7DaGr/yp4NS98cLR
JXxgMJZUItMuhtbLaLUUPAFGmS+RNlkXZAu6iJG6aqfMLr81IwDYa4V3bBNgLVhqSgObGxPJMDfh
Z6qgajjRa+Um0/ryQvSWu26gYTF/H9xXXU1i5WVSOzYJk4uQJs/CyVhIpwLLU0m9zFmhpWrpwnGn
HKld12MRP1uB5oBRwFCHAFqPrLXtlTDzyrCgOxf4S2fySIVOx5+fv6vnq8L8A+V44ngcZGyskWdv
KrYCthC91XYZlNRyq1xmS0sDoyvDC+JP3jSEQKzLNBr8L0rj30eH92uDMDjwOrrhmA6UlPno8cfa
EA7CZ6AGyc8PAF+G0oWQlkKGEJ0ijtOtQEWRPrkZqRMpFIACQN8Pv1ifzo8389e3EB95ninYYvV5
EfnjM0xujvcWH8TexFh7qghxoc/bdurCGyra95/f649WBcvmCGd70qPyPTukpBWdirG1tD2aHboz
lZNmxcJKKlNea41nXgbUSFg3beZHyLaGML3ICR8uvlqdzovv34/c5Z5zphOc8c+Kb06mJdkKXXjw
bKst1sgtx6M00v4X0jecoJOV49fPGtDaSvLhFl4gi2rZTjgPP78ff998wdJperZLKKfJYeD9zTcr
dBgiiN2djvAJfJITaL+EXQNdt5XilPnPr8ajtiypm5w4nLP9Txeh1pq4YgAQ0n9EndleqU4AX++H
/ItX++8fFfeYpgdNAbY+jv/vvxgYLbzyXRfuMSSJgyvwRQ1T594RhvDC0pddu+zyV59/vb9fLq7p
urAAOO3NG/z7a1J4GyWxnuBDvQ4zhACrEYCtWsahd4t2116X0JqXIx6NOzPBe/b51Y15nTj/MQvL
81yT056L/fP95SG/uP0oanen8EnCB0MK/7P247Ra4FQ0AoK0RsUkxM+y6JrX3MU8PfbbEctFvulC
GT4MfZ/9wk1qP9etyTz+i8/390sv0IVioJm/KwXQ2W9PI2uMswaODCNJhj1KDCRT8XwsdFCf5Pi/
Zn876RlTVj3EZK2shBWMX7zvHz0iSSfAFvwv4dzW+3vk2WMPT8VM9jE5R8zNcGuCoQzYmxaZKARu
IiNM4m0KQfsNu5bR3g+h9uWL8tGvTvKCuIbwpGPKs5eTkfcUC96VgxvV5jEXaljFqTI2rquML0rO
v0swVniTDiCMFBQB3tk76dhxC1Dc1nbjmGR37UAtrwo2miXun+Zhcqz2QGpkyD2AZvH5A//4W/6/
S599S2Lrc3/q8BemtdZCIOvtXYoQbg3awb34/7gUjH7dwP6NIOdsD7EAnNR6CyF5SGlBHCM/oTuQ
FzqMYNVMfv/F4vLhT42mm2lg9pG2a5791KZSb+pUdOlB0ql5zsPMfECJzaoZgNG+blpNv5qCzpZ3
Xtn4+hYGYant5tnYK2CsqmUaqhx9n+Z1BaerHeT0xa0/e+ounR3GZ65jSIuWF2f896953w8BBXCd
H8amJGywmjDrZ4AFvdFq8DPXaucWSIfzyNl//iDmFfyPNeh/LsxLbevUFeznZyt8wfib0VSXHSID
E6pXiQydiRbsCLKGs2+1QKY/v+DZOj9fUFjzqUayjQGhOXsSlZPjv7IjfTfm6fBSlhO6TjuM4seE
lla0UE6OscbRzfrl8+ueLba/r2vbjuNY8BfwfJwtJCwvDjT2Rt9NOj6g2a7cqkPoxmlz+vxCHzxK
wBAcZGipe5Yr5xvwR3nESZHTKqHxB9+3SPZ2anOnYrvZBJwlFkAUkAWTb7wvHeBkn1/5vDqcv6PU
WSktKhTHM8+LJYHVo4yFGHex5TCi7zYyzoofmSoqIhci+8iAo8NdOjJ4JEr+Khf07j7/CB/cZckk
gTKJfVXo56UxU6i2GYB97TpG1YSOUK5WCMyjIvjqu37w4vIGSVZkl3tsn9/mhhtAsO4w7pKQ8JKh
VeawnerSvuIQhwMhyoZk7RO4sypzHf4tmcWXSTVsvbYESapzeyw08zdBXycnk86WhtQ7s8Xu89vx
wbvAe8AWT8odUx39bDEvm6L3GrsadxXan03eDuDOrIJOo1aU070ZlsbBm8NkjQo9y+eXPlvMf78L
aDp4GqyuHnvK+9ewiy0suZJ3QVoIJPFekiSX0LVejogKvnjl5UeP3bQoYdi0ftfIZxcrarJCrWlE
+VhZPwhluo4LDh8xTsJFFeHsqsK0uMoa97YY0jvVduux9Oec+T306wvs2VBimRNyXgozWAIyKNfK
1k4TtN++n5ZNYaHWdHa+V17gJb7zzfEqGsQdC+NKT7MT4EdwWi9ThRJ0Si/0KVmjwFvEGe947Rxs
oJh2el/pwQbF/MUchZjreMCCGqGXLveNBvu+KfxLSLAbKuxFbr4GFoP9UFuJag4zKUHDIyIN1NId
oWVCohhUCagXaEM+kMdRo21mcPuidUOy+fw5GnOVdbZCS4pik0OHSSFunj3IuizcrOs86Aq0vhZt
h42yotm2SWyE/chCWC1D27szI6Jgc6ZRm2bU0g3NIcKWPv8oH7xSEMApSxi7Ugr9/qR/rGwNakWB
1Mrf8euPHfhRqNU2fR0SVkVSNRD7f3o503Q8jtiUXB4709lOASIxwivN122GaTwlgbQJxiK9bpzS
18+vZP79O52vRM3FvsQp73xzKAf65ZaCJhNNbTGcvD7zsmVnZNOL0AQHaKTWCdnGDOTDQ5lwLF8o
d/Sg+fYJEQmOANCYpB7sjbxrsvRA58CAaNSTQwmf0cCbZyrUTzvNYZi2KI0AUarBy+atSXXNsoMe
jOouUMJ4gL2Hp05I0RJf0UxE22o0dEDayuqrY/zf3xmvAcWejvtWUBmdVfd4EJrQtc1+l3d2FGzd
GgUNAkpj+taimwCb40Uosmj1QBLIXUJrPr/nH7zXMFgcm6Ez8Bgq3rPHC+fILRLf7ndSyWyt3Flv
OgFd33HozJ79nh8mWnzv1FQadAxqN3DosBkyM8yvP/8of69e8yfhuzq2xU4i5zv1x3uN8q7EOW/g
dSMNVS1oK3aHvixh33x+HeOjW85c03BocZouFd/7C4F1Rh9oqh6AQ7XtRyzJbZT4C7Be132G3wMc
HLIC8BggMQnYOFVlB3C2J0jRNQ45KrqNPo3PY569FmnqXXRd8vb5J/zgTtBz5jTq6QCbeTvef0Br
LN1piJN+1/jEKwaTIgk21TXtx+eX+XvvlsasOEBgQr3717ZI2LHeeVri7AjnDnduO0EY41xJ5nC8
Hiq85v/8cuxLeJZh6gvTm9e1P5+v1mQeoqxuDxFYZ1QTtHfS1Cu1G2FYJUSwqNL76u3+e60U7+7k
2TVVVyYMDceUTgZGBL2suk1XhLhefIydpP3CGcbLkYi4Qj48m7l7O36tna7dxMSFkuFX5/CummmR
NZA3Pr8fH3w2ac93gwEDmojzEjyllRpatjPuarw4i4yNG5Fd7G58Bob/+NazcHNydzyHAhvB+vtb
j2eHvButzw5t5iT8nms2WPyUgBfH8CQLL7n/R19t1gVxPOd44NCgdf/6KaPGIuE9GpODJMhyUQB6
u5xCv9iOdICOn1/q7CDz+1KogXiDUc5Imrnvv9o4wLZI6UIfcBREa7dwRsJW0mqJDzFbEHwOmCMM
9C/q67NfjkNDxiFgh5MiH5ivd1YMFA1xuKnzu/U8EAY25aq80vA3VLuBEWTGnDgHFff5F7XPlq3f
35SjAQfAueHIU3z/Tak+lJ6R8HdogoDoNxhR2Oi6ombSYJVqvO9U4zxFSV6hqe16/JBa2BFEFVcB
SFvLDn7OcGgQ3Xim4IwQ173A/9f/GEoLZIMt4Y8uCk3LjgKzH7Z9hjkr5Gr6vRuRIboAkQ/AKKlD
demEMUrHJAetebJp+w+LqLbgVNP4neee4Mtvi8aNTmw6BaAVEhG3jHH5EbVapT1GQ6w8oD8ZmRK4
bAKFrjNvQIURUoz9LWNuve7gQwC2iCUXjmHyVBu/cysQ0eDaXwGxxddW2tc3n9/g84fKS+uyATkO
JyeOxr/v/x/rU5B1duHETXCI+gHhJqmDGEoIIy2K3NmkRG9/sTjNO+sfFeX8PD2MIgiTbMoreg7v
n+dQJL1FCpS2T4cUP0chQo5FvbHuBt/bEQ1Kmy1x1Mx3GdZsjeHj51/3/Jj6+/rMLthyhWGxPJyd
kA0EJX1PYuBBJyS4nI9qRDahN2SkrSIdt0sfQmibG6HzTKPAY1VW/JT34USu1eXnH+aDd5uaGNX8
PMpxnPNfcRfIvEyMPOJcZtc78tyzqw60JWRc3DIq1/FehCAgaxF9JSo8W4V/3wVaUfygHX7Of/2U
FedkJhqAi0LVKEyyM/BZTtg2YER2X3zLeZk9f+L02fS5dreZo5zVejWtZh9SaXjQQQhcy9YoXsug
D744Bv51FVfniMI1GAzZLqfz9+8Vv8UkjPo0OPhoOi6LMs9xEIWDHL94f425DHn3dbiQpGqVv3d1
hiHvL1RWIUK+bAJ8Fjex5KUxQvzOuVeveOM6oJlVOp7cyO3JDFbF9BjW+K8MK0+f9DqbiEmlBus3
udnW2Rfr818P1UWi5TCgow9D09o9uwUKcYU7QU87uO6g37F1mBve4uihCbRw8/mb+7tneXYXuJbN
30Hbx2SI8P4u/F/KzmM5ciQJol8EMwAJkbiiULooirp5gbWE1hpfvw+9l2GRRlpf5rBjO2BBZEZG
uPsL7XE0Ut9hr8tN7XfM2eygxXGL9LkuTGKCohqpTueg1LMyJSZHy+6so+9k4Q9dNtMPnC/zweq7
hEjD1k5vS6HglnTg2OYeGpAQ17/dj79Q9Pb32NFkgeVH7X5LkWQkMjmT/ZwhOnFWajOohNeLmnOC
onXWQWtKUEa+idPgiwf/buFiMERvxmFSI2yaaxd3F/U4VJSpSw5iygIyBxZKqDvJmDyQzMfH4VoT
LSFguXXz5CCG+jmnSXn3+W3Xltt6cduZR6CYpdQwKScvVk86HAyrCT87GFEFCj1rf4ehWTyFhXrD
vMRxM0a3rq4YFoN23OKkzT+TyIuoJyLY4fO/5bIEMZmV0Txf5IpLs828+A6MCa1zalgxXeNII4TI
ttf1+KNlPSWYUGnGgxXXeOg/v+jlK/73okvRI5eBCIemt6+dmMdSCdIoORB4iRgyj4vMK5hU7YbC
IKb584u92yuWqwE4lpBuBT4le3ka/9kbOXDjFm3SDOk1yZdjM5Z7Q8EIP084/1xqbA4oIwn4GYZc
F39z6+WEyn4xrVge6X8f+f//CFMIbADOIgR/+0dUMzkX+iJGilrZE3JVLwGutTZJZVtbw4yahLnJ
P3ZbKPX45XQNjeV0zsH0cs2ua4MChrT5ilA+VGMCNwrMCrmxdOw5XzzUy6V7uRhKBhZujqYcCS5O
pjVGslI3seszCkkyT5+m9BzU6SC8L57nhxdCO0AduYxjLifKJJEZhVnpuBmciY+3wJWcfMsKsDkk
GWW5sknq2O68SHNqZR30S3pkrBLlC70+bdW1iu+s3vtBWj4Mnel813QiC7545z76qug20Wtb1A3m
31P8f165QUfeFHEg5QkTbKiQdngVIY97bEIoc3rZzXsS1+0vDkofXpTeKXU9azn9obevWDdYGnEX
qHv7Thf9cUDUx8BdZuKJDMoUXGEXBk/UkePL5w/k/fPgo1pqekETXdj2xSmmr52yw89Y73t7QMhg
6pEFt9zMYRP864V4wzgE8k8upVsXP7CgDLe1NkkOhDl0P31c8F5NVf3Flyo++lQRtTNON5nrUya8
vY+zPUxjWI0R2iyJ6piEDv2hsif6+3VORNGqTMwsWpEibz1SEibWOnAamqd4nLIngBNR66Y6jWJ3
nPCobPlBQ7PruDUlCKsRlKg1FVGxtYJZfyIoQzsSFVgyI9QNWPPI9ciPwTofrbuq6s7OODQksJHM
UHMUjai3mfaD7wjV6EbPbefJbzVREYw2aU926U82mfX2Ev+fjEFFmLRWfDVc/mA5XYp+vnDJmRVL
xMXtqaUfZmWay10wCO0UhhB1AVmg2Z01QKuNX5CkDJIHHVvmJpzf3ARE4a/P34SPHpFN80tFYY+I
xVqqu/98XxY5JAlKTrQ0xYQWmZeAuwMQL1aL9gTAKNp+fr2PNizOO8gsEBChILjYQgQS/pAJDzF2
lQx/jnizmnU5lgMxNfboPPzzxWjw6ZQpf2sD+2J3tFVMj0hGM+L2JRtGoI2Bs7LQ7EIbrko6O59f
7vL4wlwHGRaVJi0WzhB/TQP/uZeofKtZi6zwEBDvsypLGJfOXEI1uJthxtmTHt9ESRXff37V90/Q
xsBD35bOPGMt/XLRGM1gwNrn7HPyS4NVR0CJN0YIomsRo+Nr1Ob8+QXfP0IuuMwVuZxtGO9OrBZU
OW3Qov0ksvJbPKbdb7tIm4CMkMj4t24w+y7X4vmx+VJ20LV6+3pKpLWyKkmyjth+xKpKTcJx+ips
vjiTvX90XGf5BMFfSk3IiwWxx4ZgYVtLDiOWhVeWXX35TYJJGJipVBDRWyE02AYgQLzP7+aHV+bY
TV216NkuZ/6ZL2mB4tLbl73qGxuyzJPuRIRV66xmplDzzdDhr3fpSVTVow4YxfziD3h3gFvusaDF
SBILP1y97LjXymDX2lgmBwISSKcyrJKY6shYaUH+Kno0ncMkbPRP5pPW9kTh0xCnT0Eq0GiAGI7l
IJ8+vyUGD/VthcfDoPlC/cMD0dSLNYl8SrWo+l7ZtxECG7y55CokgkysL77X99s80k1ar1yM9get
77cvV0TiRh8SVr6v1SJkxbN9144mbZ1A/NqFJfSJOCb0499/HOcV+vmOjsLu8m5LxWk0NTOzvTSA
SBCIpJiqm0nVt7640Efrwn8e66WKBaarFYWlCPZOb6rbTsw1UbPlNApPDoQAAKkfv9rwP3qXDZVX
ifLVQJu5/Pv/LIBjxKEhaNr04FttsMa/UR2JVqvdQdPI6iQCbl23eGKDKv5KE6ovH+jlOwOehLWe
F0bDj/r20uCG2qmsYDflka6HyOM1Md1WlcHxg/mdPj4LMlth/I6RoBzROBuS0GPkj0WIgsi17Enc
kWIkdFI3R8dx1SmbSM6vmqrZCF6K+KSWerctLGciP1J22rc2i+vpRrZ1oO///Q2h7tfQCSBa4T6+
/SlhNDUWfzPesqDIsPUbptJv6qIMxBf12QdvCGfVpfJgvzLo9L29kKEib7KcDrKWKO0bp5zHRwVz
Czk25aPUw2T9+e/6aN9AXsYoC8ecpV36GXxNUVQJKpccjFo7cMBUtqO5xHXljHA/v9RHLyLrBx4R
gjFoDVxsG2NZYZTOzW5fKUmfH8IwMh1IXbH9GvchAoRWquM5LnTxPdScr2Q3H/xOvmxabzqbMoer
i8ZIXptzIEff3oXAC0sQ3sgqVkVZm7VX9Mq/jo7/bpHC1plwUXGwiSyr6X8+OmySMIbTOD3gf2rW
/mjP54n4laOV4zGXwiD5MiEWXMEO9MX7c9kB+rtxLHMIBvW0/y5bx2K0m67MRix0Zp6snFmQ+abl
9TpCnHmFMavHnE3HY7SrxtWj1vqiw/l3XvX2m0e0SAwr7l6uz4r69pdbdtybxVj5e0G2zquSFYw0
mBjIhyTSnQX+1gWQ5FIMd57R0LKBAWTn/SpvRgyK6EVycqsyWN1Jot2USRs9R0NlPEutLE6DpWKj
J5EbSq/PQSTekLYdkQCoKY35QxnyiI5cya4RpJ3yxe96vy0tP0tSRC3nXvOyc6sHrEl9TGQYIlMD
ZJABulhxEC9kISF9c9OTQS3DLwqt92sBy43Alc3eJBdt79t7iVEhK21yPfazFohNHM/6XV1O+Y0v
zLulnt9+/oG++0Z0yjp2XM1UETtY6sUHGpU+QaiVZuzrsmPi1HAEXRMcaj0Pg6XffX6tdz/t77Vw
wi4HDgrXi9quagsB4NMy9grtim4Ne0BJj6M5kxk5dBZBHVWsdF+s4e8+DaELmgcUrYg5UX5dfJTz
EMGCdUp/B6nE+u4nJv1Qk5hkvBmhvZfEue6DlAmvW+mVf6wRQ37VRHp3h/kLGOxTN0O+Y5G4/DgG
mGF2Bc+taLT6Ac/7uOKUFV2zAk27z2/wuxeWS6GiYMPSBeOMy9W27mEc2WWm7NGjlzDqUGqhVSeM
U4nGrWnSownA+H1RsX/w+wiy4yuRlIpMmS9qjTImLbnFjnzICEXeh6PyM9Lb5DEoFWPz+c97XyAv
ClU+RGw2S3FzWdYQiqU4iVU7tJqYpGqpj+os0ZsVtAn9xgJKxH4yEwajlACa/KHf2X6obRyjmzd6
mml4+Jvoi7/po1+/xG0wM4TiQBPn7ec6hE1QkutK/LgukjtjlODa8Aa+WAHw8c9//ru9lLtLmYBG
hknK+xY7KN+R7IMx2ZuQzViPeI1xHuSTJ6Opwus81MeaOf+maWX1xYv1Xin+V5kDVeWvM4TLv/2Z
QhA95xC3s486JDDcc3JcTLyfuWFAS8xbwN9W2PO2EdzUaFqznmvgD8Bs6y3CJftcgD3c6J0M15/f
kw9uPzsn1Kvl49IYML39uwoSB1NGfPjzycDHIRLPys/YIcguSKvfn1/qbxfozS7HPUBoiFyGHj/F
2sVSqZAVTYRBqODFCeZrlpqCAQv9b22F4kC9Vk3asutoHiXguNB59cnskWzGZiTddnQIVUoAHcM+
Uob6UCzCOEzKJexXC8dvsplVNYieNBAzjyqSuh9VnhF4RYafvh9sPKcu73equNjeux8+DFRthWYf
2ODnP/KDFUSiHma9YvT+3m+ExarKFdLODmisXmya+BjBaUfFhu1vq7BNjk2TW9vPr/k3uuLtjRUm
vj2doTu2H77rtw8xElpuSoV0dakI8O5dm0BS0wq9TdcW51sO/1MoyVmeFJ93qqavuMJEPl0ZOKed
a5mTN4nSoT8Lv47nVSmAnscMmP1N1gwzeQa1NI9xIWW7ssPotalD2/BCak6QiCOZpxtiuQZU2WRg
7cepMO/CVOOgb6oGIfejT926Jmq4IH0Y9IOxEo0T/KByVtSVIYb6ql+yjk6OCEm6SmUUHJKE2P3X
PE/zXTUQ9bRDEqNeW0ZNWcaeLq2N/5csIMh92WS9bhGWPi1DMZM44UMfDMW3qqO97/okqmEuJTLm
pk0EcYJ+EoRbPzA1yrgZ5t9OnzLtWSHh87zolVovUxmdu0Mfz/+8zLGBoRFjFsL7z5vx9hFVhPm1
U9b7O7sM4K3Z8XzuW6PazNYsv7jUu6YDR67FWEXOyUcD3BTdI76vOT/MpZFGa7WXy9vQJlX/r+fy
5UIMFzROQFSul6Mk8jcaHH6Dsu98MujmoQTswPcY7ksnU55KKIHNF1/X5WrFFokSgBSVpcGDHeFi
q4T5QNxt4ccodq1YxYZtynNNnl7rWupYPn3+WV1WPn8vhtgLUbLN4Oby9OoUFaKoiG6SHrZ150mw
9wI2Wu53xBm18W1Qye5eTn79DM57OBNMNvxjZbD8BYuuYmnFShtl59uXxqevZEZOyXfNJOuEu6XZ
t6Fm7RodBN/nP/bypVkuxcFhcXowqqNb9fZSzJ9okjlNephyLXoNNHJcV2NODt0Xe/Dl+rhcx2Jt
pAfKWmheSqKzVpUohP3kUKuh4+WyjLwgJNKynXGpx2P9O9fqr7xBH701y8q4BDUtro6LAhJt22Q0
yZgcwio1mKYP8iUlbo14XysjTv/zG/nhxajiOEpICyHkxTMrnSEsYY5gCVsOj3wPrJg0mIi1IHuy
+P75xT56RdEtsKrYlkANefHUrL5mQDzoyaFQUctnQAjujUA11vlYs5d3tVy3lpZ4Ihxrsl0s/4vp
4mVBtTxMxh/SWk4j/NiLG5vrDVAePUgPoxN0RxIjHYIrkUUqgV1cG1004B5Wo3UwRfX68x/+wWuE
pG15pryudAoummSNr0REwQbFoXQazso9H+huQgZPhgl5Pqk3jFqfHi3qg5d/vzCjCYnYGrsXQ863
3wmTp8hKhZkeKKNTL2lJWkgronEmGFok2BAML1sCoD+/6KWoHfeAyhEBaQjNgUVie7F7JEqPfVGZ
U9IIrWiP9C7w8LaTdFaGZ1kRJwsq7awbubHF+xvdRb0vT3n/1QhjeZv+W2Ysf4VwaE/QEWIWdflX
iN6c1QBQ7EEf7Dgisl1VH2fWo3PIXBbKjh234otf/sFzRkCHm1mgKGS0ePE1ybobNHgY+Ah1v/3V
GCVhsararRnajLs5nLHcACvbf367P7oo/V0cnVTGzNsudhnySKYm8Pvs4BDasZq1pXIx0xYEVFN6
JN+ae2k1yu7zi36wABsmRhGUXmzebDhvX6yUQ24bpVp2gAU6kYvRTKyDg1J2D59fB236+8eI0slS
KZQkaIrLILQcW7hZDRmqvVSqDKa1caTaB+UxpHmZrTOzxHtkzTUB3zimLLLYYKMRV06QW+oPCmmb
EiRDMfrGH5lVzrhCdcsdCnzYKDB0jyY4U7dRNaTKvZi018Ayu9uOk9d24sMa1n0dlDuDaPajb1qE
v0dja/xxyKmGTzUnhFSDVJoA8BRW90RMqrgdOg1zkFnCAIt95dzA+YPWMtNrTQqbmKbGNpqDicx8
08FAwu6hpeZtU1f5MWtNbYUQP53IqbKdH2OrdY8SzW9DviVXJyw7TH+3+F/XU27aDxVt8u0UCvJW
2tY3yXNlhLOF3zWuiD0WP0YhmxHxKOl0bhr70wGyeEzgPaHuUN3jmU+SDAPQjGNuY0BNFWCLLpoE
eFQ146VvMiN73tXHWv4iqgtSIVlNNSwacsa8SU7qnvRb0wttTPgACv0jinrNs6Zw8EgvrjcUYmAv
fL+NzwhZ5H03BA0s3TgxN2OVtQ9F409nyBOcHIFFwuws9YF2TJJpzX7pnwOkLuh8eHzj8W9U8/WJ
CbZveyGRT7d5UmffJD6wja53ympchpnrMGkF8BxjeBj6FCwlkVEY8h2gC9ZW2gpAv9HqZ0iXFkwA
PwUbNxFmpD5JIrLvC2IS922hVw9NErBs1VV3K2glvWRDGWF5U419bKT9OepJ/ZhwgRH/rNsHk9Xr
tmDmvLUiYzwokdbtgyjL8o3SS6Nxe0crv+u4HrNz5BQ9n2QHknkzhFH9ALGF5OzC94fEVfUin90u
qpvGC2uf50GafQSQvvBPEqh86U1TNq4r5HXnvMm0czjkhHB0cBs5dpoZlloON9lzM4imXBe2E6Vr
6EnNCTu7iGG91q2zt81AEcSWzkPhmgzpj4FiOjehEpY7a0RxDVzKl64Ih35fmeq4xc+WvlZVUN8p
czdA9XPSQ05zfcu31/wyxTjfQVjrT4I+WgHbOBujVZCO8KQUwyQgyIyG8OwAm4AlXql260qJiJjT
TG/tg04bQZ2AbOa8FWlHUYWmfVtMXYkygfblekKfTma6o7VXw4gY/SDEAFO0MMrX0JjDEzV+v+t5
858LEyeaa7U+AYSyDNtrI7e1s0MOXbQy60C9QnFSvAZhqad3dA6JTU7rmBSiaLayx6GhwxRCdSE0
tqv6a2A/DiE6MwzvVUD4Y+KmgfAJ2tKBEVWsJuZDqcuO9CC1JwXEHGc7vPc7rJxRVqkVOvxw+FNr
vuMByBoMmAahnbr5oM73ZESIB3Kx2Y9boj4DjdQmPDKgf5JMj482Bi8BhXdoNnVTYp6LUttctzbN
fbT6Dg64YHQOWqbivIvktA6NcOYlbNsVp6b0MSrtdnYJ8aIW1v3hQaFIvtPUqJo9G+zXThFdbyIx
J+CDmGWD8XqWfQvzQgdAKK3sQDMxP3cJ4Am30nA0pOEAm9d2+u+5L6MbLoQ7C2ERIXs+k8ST74f1
a+BPRbBi4ZsfM6BaRN2jRiRSMWnqHfrU4Fjb2rSTlSpCtwPpkZ27yQyZUKDoOtn5qO0dtcd9XMEX
lppSHGnflY9B0os91UW7N7Er7cGDpC/+WJbrCMLAvU2+E/0/W14toSbISwY12ipdPu9C344xKyja
JhcFEp4yt/TvXRbROVOMl7Kz800gQDrhNIp7QdNB2CcH4NMOjbF11ecVQW0DmB3mkqlH2y0HohsJ
44E6AyRuGOsLeDFIw3FhMBZHK2mJT/Q9JFMrG0KtqxY2gc+0PPRwa5ZaetDsLBGrEkLljhg6SV5Z
pvcwm7usPTiih6QRxa1h7+hmjaR1zcTe0pmgEPSMurWOURuRtk7RcDOSzrDDdRFdZyhcD22Y+y9h
17ApdFh4+Sw4b61UgCY2qf/AOcgBBMwuMVMkSISTamVRkKVujSbxoRpt4ziniulpsifIXdXyrSYU
bl+vmdsGr8e5lm32GBRDe7IZ3vwRdmo90u6wbtS5sM6GPzmap0W2/mNhte9Uu1RWzNjSJ8XqY4uz
g48sJauAMix4UPkwV/W4zZAS70ZNBlR8Dvn8Zg4ndcUx6Ksu4QeVH7UCOn/8Okzo9Iv5qk8Z4MgY
C2pgA3r21Vw/TNitS5TZJMpGk/gyDeqDGowrck5cFA1L2/RtORRYkEfrHGYEFhvUXIUBuRsn0L0J
83I/yd66SkmV/qLaNPS/fZiLGhcHlFw8ADTkqfLfXrd3rLQO6yE9lCACw4nPV0zfhkYjqnxkDGCn
+8Esr/q2f9SmfI0Q5kmBRDPqxUFJwjPd9dWgj1cE7K00vbjKe/U31chNkSePXZAdMAADIe9+DVSA
K6SxeMJ957eTt6+TbZ2MvNurQfWcTeXNBPpmO6ckRhp4+OPG+TbaIVC/6dWvArFWw1qsfMf4S4CF
tjWv8wECQZo3N3rKuhnlN0mgPDTCP42xuo6Fc1836hH2iU6aNgRsi8zDpumf89Q5N4FJ1UdkJt8W
ieKt18XFFSeAa78QG2g/XlOb3ryEcdKPdrEnePZYbANFPWWF/UCCzi9hd4eaeXDumKcubXcW2fu0
0v+AkjqILlplWPdpsBGxZYbf/MIuV4WZnE0sHDDb9hOUI7Wa7p14PCSN/VI58+8mTX4y8l7E1/VN
WYfVKrbMJT+wdSMZ3LBwrBjZ3iHBW0M/Ok6oIRcB9YpkPuqbxTQ3DkdyOR5npiid0qwBjRBDPUEt
iZT2KBRtlzXhyeoRCA4FeC7jKqu6PUPnAcSoPA2V9BRsaKu4AWxgNNldnyXHdurXs9rNrAvIhwr8
arE1b0NYBDkwq87JNXey+7tGS7260JEV15C5DOWblpI+krK7AQapDp1ZvfTt01CKder49yW2lJVP
KtMa4ajb1pQoCrAjNXmdGQtMjsESp94SnKm7OrRJsqRAcmFPg4rzc8JfFXeBwmQ8f25h/5w4tcJn
DDRBrQaXRe/Tp2Yw3YEwXI2/1af8WdFQuCKbu3DbQdwo/rQtA+Ahss6umR1/R9zlrGWdJmvQTruJ
+FmIrN7YWrUrybtxUWCcbfwoxAZqh7aK980CSiBWCAIO/ym0uD3VKDQRABgpW02dkuAfNI8RHA8B
JE8ztB+63VWr3u7OoZaewkF5jYz+T29bv4JQ2TZq8WtaANpjelUxsnHD3HgCZgu5xHxV82nfyemA
GPdEUN92tCGLxoZ+jaU/WBlFdDWHBQgAxPzFMB3IONqHA1GfIL451CRXFdkdXRfsDG3cN73xkFba
uhmHQwJkHoHDbTGEv/ImeaLhfmh78Q0dyO2Uwtvp6p+OQhBr3W+EWu4q4tKAxKqeEqvnIdT3Fsl5
CFw2gWPu7T5u144yEqsrWk9q40rG9hb1qgfuaxPLEBSrhCAfFpwnk1NNvVJlw70fTlspg/0om62u
ZwezLWF5q15DPi9oX7aZcUWY+aHXm2upzA9TN+x9Squ2lmTA2HjesZgh6WFgyVOecuOnYsU3udq+
OBKAWqU/Vgofp0mavlkGAUicets3AMqDAo4U9V7efpOmdqj08fdgis3CZvVFstFJLPCBUtfJ9Ksv
Oe84iedo2e8Uz7xiOD/Zu1ZkxX03JkiyoYqNgIPz70lWL50dYwK094hXbisUzkAsr2ncZCsc5w8N
5C1CJfUb3Q43Ex+am2XV3ZQo16EjOKskxMJqVs6kqPDIars2yTdIx+rKJko+ruK7sqkPet5D43RW
cWIdK74vRVJWaJDU7Lx+8AvYfmN9bRbddRZFD5GvHbCSPRMWvBGmctfa2aYIos0YA7oA91X16Rp8
Do/R8UZAZn47rHW1+GM3484Xyi5sWWNlmj0LXUGs7V9ju95lk+ERyXmbOKkXxM05aWGYw+/V3ZHA
4jkkzdmOmWRM+S4e45uyrNeZT/qVOoAOTbJVr7VHvUsffYu7Ist9QwjkkoxwChtuvRGZ2r6xygQc
eXWFMfgmSjkDBYwRXR6d3M/qDBq9m8ixzRNP152j1hZ3UZbsFagcmN/B9daj4VI631mV6vWBui+j
cFdE6Ysawr6alB8UbFSsffIQ9vpKD7utTjzUxLTFotzgIW8hel/Hmr7WRsaRqFeNUQeax5eZmzCC
RLqB3HEzTtNK6kt0tJaHLjlIe8euiCw11tC1NyHsQE4T/cpvick2h9tKMeG+ZAerzU5zR059Da/V
NFKGgcSf1012Xya5syocY2dDnSmCZk9GOyCzIT+H+fBDgyYWYm9we1IDXXThTwyFcMPzyqrVpjFG
T9WaUxCJs9DAzdrOfegUAyGgBnT5geMayEJYN7XgHaysDbKeja+Nd9TEO30MbtUo3LIpbhKhe1WR
30x+dN839qZ12rPfl0+O2mzSIv+OUJ8D8rzLZHZqHP8xUXLFLdtiwwTm1eycYV3h5yEUA3tJu9PC
hWwzdYdRlT8dC0NBwMDOFPG3mvfHlWPRg5ow+TNznDKJ+G2WKuuVToi0MVt0ZEaYql2cu6UVvsRZ
DFBK3ahpfr0saXUtTjZkhwkeVqmmidst2wXT45Va+nexBnzS0B5mSxxw6iJBVoJN6LMrhuMMIETs
B+qPRoPCrYb3eWWsQMGZoCLH1ZCla6Kd2o3QK+pmYyIzmYjoqipfBxZ0ax7XQJHPvRkcWyDOmjoe
RRN5DSixRO+vyincmSJhDBt7OmAln5kzJ0NL84bW2iOeWc9Od4h8lU5Mdy10mny90T/asdjW6M1X
w9D+pE+BrniJOEraqzAQ3/wkua3C/oUDJQlEWf88V8DgxgATIW7eoiitFY3CXRgzLLKSdKVp/VZt
zV1u2dCbx1jg6KLPFhS47WJYjlt2pKu6SK4ccCnzMKarWIvXShZRyMOZUQXd5OYJZZbnN+oftHrr
sXWONcmh7lCzEgj1Bq79N6lNN01mPBHVzhqvG0/mIG+SKto1nb0u6myPZp9gRgi/cd27lanQ3Qq8
mRU5SctTF4n7BqILHSm261xaXkiquF2UwLP0jZ2oW8JRn7l/XNxfj35wLNLSs7T+DMDmd730+2mF
NZwqGRZsArW/F0WzieT4hNHHXqdJc6WxImOPWkNmuSbBaMcffltWyXGU82tI5u+qm+Xv3i8fZ6t9
xWp4VMzpD2uAh8aydYkT2Wuj2pOVqniaMt0mbcLnAdkBgAMZ3Kg8o7jbo/1e4cZ4sMJWB1qUgZdJ
fip2GQO4xSCRJvFaOul9OvYvwpruEIENbpmOr7VU94Uir9ho1tocwq7B4GAKeKxgvvaFNTBxpgwb
6ea4UNTAxPf9rU/U8oomwrEd5HqqxXoyywWNHpZuYTr0rERxjmNnPOUVR+YB/87GaafXoU2uG9v+
hmZu02jKtVIHL2VQQcJSe9uLQ9ULxmJdZ+FTUyOsTZRxH/nmkyHCnwy6WVwAgCGodcHpeUUK4Jj6
t1W5Xtoba9y5W8bft6HabfJ6YQ2KqwAsAcFRhOlaeGGzvAs3fCn9Kmvj79gstk3QXykBBX4X/XYS
5xux1WzJc+C4Vqmec5lLL+Vp+q1FsBcbkT2GaNYJVceZu6YJAUp9/AmXBFOX82wvazAHzX2bAA8W
TqYh+AufSoLK0Ajrf3qAbJNv7lSOIi5fDAttDBeU0X7o1pk8zwpB0jIubutAnC0zPtta7ZpmXbiZ
XuyAxgAmItUejnDyQAjKFbaJYpVLSaYMPWSKl9eoqZ7LvEA2JW5bFcRUSyiQEI22Kurh3HOE8Jjf
rrsB9ilHAmBNw89yNGiItCqLs2rSCKpvRsc85qO5L7KK/KThaQTxa6mpZ+Vy29fJSSkLjuOl8Pjg
51WomcRaFvcqut+G4+wqslTPqDio6pZ8kHq2r/Al61q7M8bktokZVRvzscvm6jC24lmnWlxPtpa4
hJIfkik6+zVxeqEiHvI8u4K0cogzmGCMY71KSQ1PJnKfNmB0KlW7bvKBdlxsHOzYgIJm3GRO+ZDP
8Rl2E+WZ1R1n1fiOW+4BhMWDGBaktwMlUMUtJZNOvzFU+dCWfbAyqy51+1m/tjPEZ069/E/2cAwG
+q2ZBSOdVH43W1Is8qICEc6rqZXqVQMMbNVAFTda+3XSkk1nhITq2tHejPqT3xgeXcrvKUlHWyma
V0PQmDXhEiOsWDdTcJcSaoZ3il2mLO8qIAK9Pm/KrLHcbNIciGrmraWXHrKl45hHYtONtnKNT9jZ
yCx/sTOtPiDF8T22zzXn6KuioEwvYqAiNZSXOv+j8PclRizd0SSbzQBV7fa5slaaYtfJeRvn6F3L
p0hNng24JO4EaprhUMisi3KQjMsrPa7btTGFJuhJO/leG8QjK9ItxgHunCz+tKF6owSi3ljtjMSj
s09mX3nWAG2dqKnbpCf7sqMYqVCHI38rb9QwdcfaDDz25YDNQGMfwjACfuOmJPlWVUj7brqXgvxK
SIuvKVnwrgB1MQVwy63ETz1HH+4UM0HoUlQ/ezngT0DgpLQHJOKgDNr2+6BY3dqKlZrYTViTmU6A
fBtE/MeCmyEYb1Vl+o3X3AuNdGfY3VaQZtP28sGe/T0H9wKKPFCJSvHvqzmAKKueUNFlK8Tppx72
R2FG/Kikfx61suJJVOSgdMTLQV1Z6IWWSuiEvi4zPCEZ2AuvjdureJpuRKhvFWAWm1Bkx5iXY8LL
QFjGt0KhEa9q5OrRaNP7boVD9pnD1Q0iZOtnZRm3nUmthmUKP2MhIRqaCjDCPHftucadPl9zVPeE
EYenKBZrpOWHzgnX8CK+Vdjr/Th/jRnXJrXsIbiGCgOgEPWbQskdwx7LVM+ZVeYDtOfyur0uRnkM
LYNKx3IpwDGCJY43GfPeacLnXMAMHWX8s7PZW/OZgwgYnX1a8P/tkdjV7UuhaD+JJqKVOKbeGM7n
LgivgrG6MTXjOsRJOdOkSEl9UOV0HU2h5qJDe/G18oTBcmu0gtrF3Cjk2ou5Dnf2tLxRk+xOzpx8
S6X5y/TrfpWOE56bgIyZNrI8FIjf6NpSAPerDq5vyseeOlA+OCqfmCP8iHxhMzKLtiyZntWrhznR
z3E09ZupdsCRBicwdOTJxPYDnQFKH2160Hjb44RyFSVWggBf/I+j89iR1YjC8BMhkcOW0DlNnjsb
NJGcoaB4en/thSXLsn1nuqHqnD8CZlo1eez5DkPCs+vUNAF6jPyp+dFP2hHNziuKI8kU361Bb9hH
XcmOIzn90WgVB8edtvmSnCo9voHJn/Rq+htGnVBax3zJrPoyVu6BEDNmTvOnyTC5Lh0wU81zZNTy
ovXU9PWVQFBX7uyBkbSusvTcjFXiUwPKBSyX86yk79iCfi1TfFkDm5nRqGcgUnI8vWJjzOnHOtBx
OhabIVUeOrd+yPWWqDQDTZmFn6LX+3BVJNXnE6COF3ZmM+1JSn/Oc/2J26gK7SkNy4He+8pczqZr
nsxp2TR9F6ywabYHsp6nzbfmNHqQmM7rlGsH2kVOXAkcz2OHciCeQrNx1Y8a0BvPoZYyPzNeZLMO
wwVx2FlsDUico6VfNhY1pMZabMFINrwzlzQ2vmVKzoyZ5zQQpr/osvhvqwp9dGr9U3pjY0NmEI3i
q/Yig2EkxQlB+R9x+kGv61xdShI08XLNaD2hXh5EUCxvg0oZ3xJ3yl4078ZM7obiumdXc2mEh4ta
tPrBKfGf6LXuhksR/9Ch9JZ0vPATmWBRjt+OCbC1D3Zi/AqGEAJT9AMueeog3PRDKcohSHoCTr2V
A9CdWEpaMmlqOVIwMOHUr+84uNbnO6HP54Wjx9NbeV760fLN2eb1G6zAsknOLlfmhFphUqIG+FmR
Jd0yJsCnp2W+XZItkHVtE41lcpTZvDHaAo6oHb9Z/M6rqz3lWYxIpHQv5rgw8S7NM1UMS4QN44FT
x/SRDX7SmrqDaIGfznVUhjRX+8Sx0Owq9v/jjJaFYlZylIq9zu3Mserg/OU9yVfBud699HJkha6b
IG+YuWktezSb5qgYNmDNZD86FVWQzLOXwTYeeDh+dJkdW3sMzYnVghrSaIqrk2mKUxk3e5rWwlpQ
4546t3XWrurSv5J7xOKpP2hjvXeb7GWpyjfnHiWydtk7zoGLvoJINJayo3Ytqp35gm3hWSYcTt3A
ws8zxwgcuSrYOqQyXSwOXSH6NnPGZ1R1Yd30rw5/bk8mbej1zlnNp8dkKH4yQso5UNffPC52U51H
WWkzAaRwE0rQVu6F+JYQUiEyCjX1rTp+KKjSHrSOJh5iGb3OfdK6f7lTLjSEvFcldxrIBX9Owjok
ez8p2IpnElOCrtOfyFG4Li0EuJFy5HT9dyVWGSIBUkKn1tYolwVT6WqUfrkOGhQZtC4E84b/hvDV
aW02Xu78xivtnyS43f1gkJ0mUK2hvg9jHi5iBs925uc01p+VlnLfTi9Prhge6X0/SyrAymI+WjEj
aoMB2k8xVrbqeCBM6oq59h/RbcFiysd0Kp/T1QnpcHr0uB+0xjt4hXWqde040b1rk/uuTaW2sTXW
AI9whEp9kSaIZI72P1g087PLKa4083nfljB8ufifOm8+wfIhwywCyczsvZyVXXtP7rYz2/D50v4f
BijgMmSUmPINMmnbioyyq8rcYMBn3ivpX1mcY+nxTwvDuRnjMPpI3lufyP1XutD3OsC0rTg7J5sf
KFN+JFd4b3jFUe+9w9LD0lvWNVObp9js/3Q9fq2c9tg05qWt5LWaFpB5Osh5VYnBPFkExwVDMocw
ojs7azZ52bypSRK2hjiBywRZX+8Wffrr7Jn9a13ecnWmEt2xnpNYZa9tqNftLFqA5URR+QKRNbxg
edwppkxCq0lWGh0THeraYeFkUqZUCH7PbrK3WO2Ry6wruEy1S3qE9ks7bdN2gc8Q3sNMChb64QV6
j3SIkoHcZ57LEcKrVAOp1HKwTSprVjHAp7taQZhvmhdtgkHITD6MZfhQk4HxZfxXAWqPQvGCShqX
pIn3jscv3YuwyeOolPT7UsD0Q9tye7DKGlsyXdhav24Tl+Ey1ukLj2uOOgdhimdAG6fiIU3Hs5yk
bzbdNTXAj0Vr+W2hfKsekQtZmhyUQXlplfYHHOxixkMwC2JqWzAe0evc2rp+pc4qzFsyPYYVLGQ+
Esag+S75CzQRM5B2VAePL7DL9EAkKb09LehA1VwJSDmjV/wZVUBE0jKwg3g7huVtLnQFqY77rClY
cfgeHdV8iRco7QXBdZXbW1Ez1mdW5OTei2i8P5Jdvkr4qS6udtrqzr6n4tqBDt1rY/xt6vVFjRMk
2GXxXC7a5HuZ+CroFNKJahV0gKggaEtjbtJUPTeZiCpHp0M4e2uy9GH10o0QJO7l5lCTEFR+UEn+
16/rq00ltF+CWTcxyhuHEayudneB3Er6+/3NoID6s1d/0bRs47lTIQ8lnWpCD9Eyv1RZva2mFO3i
gDAzVcpPS1EO3GQtUfkU+SE/23uN6/nMfzcUSGqA3cBXR5XC2RRTrhjaQ52SXUyX3Iumy6NrJ8eV
BV9MwPuVnSkh+N+HMdAhjuz9APVyFWO7iQlzZBQY9spiYpktxQ8e+dPS6Grg0T+creZe07NrSnv7
Jm9hzCwNDMkLAciv1IVByWBRQOQoFmOzokHv9cQNYnM9IViLpqrZzLURrcCQCNs9niB51NqUhEcl
QHK7nc1XZJoPncr+I/udXau+JpydTKqvXhG7Stcj/AOBsLzvPjcYr6gzSAcHlMzzrggCL5k5fcNW
v87KZ+tqwEocqnxoR5hwA7uEVxDZQNmaNdAyNRinApEFd4CDGsjdNsJjZOXF0hfzD03hQ5LVu3YA
OBQsP2NVPvdxc0HlTYIoVsS8r0PXy8+ICM4IDrnECLNmoKrS9BU10kaMMlRi603t53PHFNQw5A8F
qYwN2NhMD1s/+I57p8fGbe85C6IZhcLrBDkLUWZ1Ph/zuv/kzf/WhPgaZMYzWARTkmwHAkZwPSPx
1N38n80rUGj2vjKUZy49f1qrrdaXUe2tt9iRG66oDVqd3VxrNwHNQu7eKdURd0xckkSjUx0fGkm+
sZd0YwxOoOhUngtkXkP+bTVk1WQzGovsKy3dw7Qun2P10xY0T3qK+armdWACH7GOZK+ibOBLyovH
iBMDvrRrEVLReLRAvRD9n6QRn415DvW+D9RhihoIXmHUmzTTN0M2n7G3BK3ZvK6NiDJlDj1TRF7W
tEHfxCMdx8aj3Tu7oUJSNxPUXVMLbTUMTUZt7UBsuMidmXgTL9DpKqTwHArXmfKjPRNeRcWlNzLe
ruAGa66dey5pYjADJ5neLKWlBbre6yjU7Ex9ipPlb1QqjkMqonOa+OR73SZnEl80v2zNaJbaZcZL
2WTr2bGgG8gW36o6dTJuuZmd9DirzsWAl6b0zKX3U9mWo/eWyilAVRVwTjwMxRdt1RdwgHiYI9Qq
T4WjneL0t571o45N1NdZT3X66idFXvDe3TmxD0t9AY5YbjOeBlgB62g4xS5eDzhlq2D1mv0ytvSN
M6QlKdzM/M4gmXEFspxO3fgP6qHboNMZ/CZ1LmQwbSeIicQt/pbJ/SizOj7QDLFRRu8O+R2kZgSW
NIl+t2+FOTx2hnLWCSAI+rG+lfF4SfLmtysAQqTYlhZhcc4MQtOK73RV/dSbrk7nbojtpx+sQU/1
r5Fx2FP0aAjrXbGwpC+s7J5cMt+zpmdnML8B6oHSlr2Q7iGT2WNiM94oCgvWxNlUhtr42igG96UL
rqG2TtCpjMFUqTzpbvMyq/F7Zifntao2qdneFtd7Wmflkbb0nXCpWdSMzTBDktMBKlP9PKTJCzmm
NwNIHAPPydLn54lBvGunQGv7q0EkRp66hd8zbk22vCIPPaw1UQcU997xHrXrn2K1iYBQslC3/nVx
fTOtfo9TmwoTNyT796VYxxdVLx7X1g3I3TgA/EKFtE8yTwBCkhd4E+l7zfRvtNuopsRCtnoG5UFG
UZLuMAQ+wZJxvKnFA4dgpMxQz4uh8+YrGpoTnMwJAsIx9t60umy2ZsoZJtdEP411H6IjPaTI383e
s74QQxJ8LoDTo8pFqkLum3tuYpdh855LFefWfHSM7i6/Yzcq0oovFhAZjg9oTR4leKIsGTQAN91h
+Bpc50cq3pFBNUq1iihgin25jNKT0xItKpTPYrX2M22aOybyz2myLvECZoBlpB+mKkwnKbdVZfNI
gBbrrXUWCStu5dWPK4n01Vw8jmUctA5SOhUTWd5Vu97MAuDTrROPAwKGNiXmtg6xpDxig76ptbaV
SnNy5snvJLiYTduJotRPJaHXdovleQEmiqcLEPe2dzvjAZUXSiKrgTfwOA+IpEGj4bmdP9IACtt9
HHp9Uxc1RIDikz7A+Gxu80qEs6gfHdKrBHdZ3467xi6eYhu4uVtCjOW3pBaln8O/1ZXdR6oxR3PF
aU+x7MhhVlFuWE7Ifdss846VZbUPOsFWzwIj375EjLdVXcgOPtE1D1e3rwnEU7j9oGr42ZCrsUIj
RfnfseGaZeqb0kOXJ0SWfporknU/dhxeuU6OX57W/yooeZOqpatEan5RcjOY8UYU4gBGc3bTZT/q
8BSzuU14UatvxVT2hZZv+h6VhaG/EXAoQ9Xs3rVkgNdgFKKFDe9/ch3KmiJdYggGBH/D6wjoRgTY
G3qokFMkcrh/x1H4a9veFNRYqaffdKvy47GDdgCusXGmq62/DvbWyLR96TjBfVAe2ulhwmPta9TB
WaVxs7s50pIPYiHIAQT275OtpIkSKdHFUyrIPVQNKXgmzRV7MaXPubVl8YHbqniilCKJ9LmOkrYJ
VXRbA9zjZH5lnQm8mJ86o7iy2ERTTsdsZe11uhACR7kVHddLZwxlWEp19RdRPFK1Y/i91VDkzsbY
1dqluOvyCpctzIGBxsMniTzWrdu4rNfB8vaqUHx1Xjf8ApPfePWmdezOb3Vkv+4RSdYPS8NNIjeY
KJRoFXFpar5I6w48t7Spx5RnehUSm6o4Q4FTh2vUbMBso3qbkwetPCu6FrnsBmWeHVFhcw836ofi
Cp4ABnfyU3xvst8rAx4x0dKrXtB1NbeXxJOUSA631R0hstImmB2PWKs+kA1srb6wq7K/Guy+C9IY
UTCoSSNqyblBHD7tgUWWX459FleiuMy/PhHOEGSDxxjsakXyU8WK+QeWWf127lh8Gl6/nC2HHl40
4bJ4n9O6l3ejovM7EEW6M+04Mf0SprL/EJPL3yuz7NSgrrX2UjEonp28cUS44lgtMSYj2fIdRVkP
mmj1g1ZScrwReL2bbTa7CyShCUi2lnX9KhKiQXzv1/U+iY6JK3ubZfrOjOPf1nst+yxswdTXyt07
MzSalYxszbMIRjle7JURpJ/MJahSPoRF/IHS/9jN9Jwtd0KzH49MSedi7F5V5MtoaoFv0hEPl7zW
tRWoJqXHfYa+3tYAAp2V2u52iXJKLQipCZ0uvQzLtO1sEaKnjhxDCeTqPWrAupo58uIY6gZP1uTL
BKRIrtCATU9/lPrlAPz4ue5si4obLB+vWkrowOjNx8mcXjnbAXW6HWrzGpWc3gQ9ztJEVb6gPIYg
doxwsRF0eMV24jCWCgy0yjrdo79SgA/a1Ywgfz3g/OpTk+q/zqPuEiZAuDP9qLCX/SJuuVp+p4lW
RelkHcFlAZOSPw9yd6SYfa6TYMXmxe0SoQ7m2zQ3cbWGxLP5uheTMs5B7q5A3MN86sVw7VZWoJh9
ETMh9TndBs1n2EFMI26FaSeW1JFbBVUJy/RzgmO614w3a8p2TeUdMT9FWt1+aln/IUkqKfvywhv0
06MThjmmBhUduu86xTaW8UO5KC/J2B9kysmTybGP5jW/zBnxg1A8Xe9+Loq+sclYsDHFdo72nLrK
K7ZwppLkkd9qp2RTkJa6T6EMtZj1Zl6LwMrH77JeI0Xap/leYU3GI+arG4pIA8yE4PG2wzdBpd6c
bt069idKdyOrLMPOqy+e1W5xSWzHXHlaWu6XIU+Oc8NoXSFiBy0QEhmCOgWJ5I8g+4557oqqOeSG
yy/JzAtcslOnjQj1YtzpFNdqApjNYp4g4uUsa/XXSFyGbYjuuv8i+PdSKRzCvABS68IOdh3OM5zd
6kWytBZi2NtDa/rOyEeRtPvSQApoImI3IZCp+X3pRrwPmUueuG72x5xqb9ITCG5tY/OCTHRTThw/
CgtamXiHHJ3PsCL8LqeAQuEd8+0Hv9VrvVToPWAlV+cE8vNcEpIJinwjazcoHGTJHSLAEpi6i9MM
9AYJBtaO04RMwVu9B9eI/xVY+rKkj2I7oxc0/p1KrAJzg3+y6/dqUZ5Xwd7aommSD9J0UQ0qAclp
e7ohjm41RWiaIU5AHVwO50rqx2I1wopXIkAN4p7WBkC/cR7mtj/afXXKDJJvZlSJZf9l5uWL2+YS
VmOoo4GUy7C9U1dZvTHXKjTzYp/BEvkYqLZyQZ6SJg/DvYm3qreImALNmB+4Pzbz0IUCaQeNvIzP
FaqqZa58Ka4xCIBwz4NS34RwsQ5iP3fcXTu6kV7ScuMm2ptbcrLHuRLJdY1stltccS+M9dFsVGen
v2Hdem6bPOG5qN+Y4u9yKYRPZN50I5Psmljzpm0tFE6T8G2APh0jB1Ta1RPtc6LWnW+nQ6AtUISx
99DRqMGybwVjyh0k3GrTmqRjNN41Vt4b29k2cYb0hsLitMlC7HubXsrnGU3MOkJsJZ46l+zRtDkE
RIlgg1FwG/Sy3NLycx35orNE3VV2F8QDaJDScu/a3N6gQPwlyIVItYO1uB+Zpz0YkxKiZDxME2LB
eIryoRQBvY5v+Gs29JzvEByFlLzfzMaIZt366joE5h7qwVFhvB27XQuXkCEZXIx/ro6ev6JBGfky
lc6ZcxELxEc+DwQuLoCG8ZXbZEttNqeE6pOkt28tuelnd9uBynALhwsGm0RdXhxthotuhy9ora0p
Bs7W7m2ddbwr8FwW84IQMvCSPAD529dLfJB9HnZCeTdz8wkIauvgcYq9coth36dJJhB8+lac/kuZ
GLEgIA2bml16l9pVjMGe6E6wNAhlp++qR2o35fImXdqFiNSgp/e5ZPfzRW8e87lHBzOfva4J1L6/
lmP1uC47XrBsKxZX47BtTQhmFaTxuZ+MD0tbvtwEHkSAsqhDhVQ4e9as7tLh00C+GaN3N5yVLzq5
eK1yy6X1tyAaC1qlXpBCyUsn2dP7gbdmtuu9Sjp605pbkTnHetB+SJwbg+IukL0rSWORbEsiAwA2
mIfQcZVwOHCuOrGveaSq7UObK29EykdFVx/6fCA/RPdhbM+l2l+mVN2MmuWDL/zkmbHlGg1GDEOq
zHdzhorO8Voy6yQcbe2WR29yb3p8F98y+4jxMJvj4BuGeJIi+UcEFUSkvQefO2gMI607fdRKR9iP
oYBh6d5bZ5m3Om0uxRADR0/HDKtd2U6fWNj5g/CZWQovczKiAJx5o5fJDKuG5wJI9KtA9xPMyb2E
LSeyqmkYCNyOz+m+h0yz+5xpNQkw8c4GzuWnfobh+RI2uLozCG4pjSEaQX6PU1wpjOcKeDSwlP49
c9NjbSy3fAJqKgVDuX6aWnHCTMLmYaUgga19XlqXku/yXqmmKc/9WPwj5BkOJjkOOsgAcPZjdre5
aP2DOySBak0P8TSxUg68IDEKizSJoy6jpq1e4bwXcCATaeTG6Sd1l94lfWOqHM0BYeSKtGkYkBh2
epduaPp8MmaXRUGkfdg2NU2Uhim3cWtte8SoKGeQ43d/JeS1TMvZH+RUBVpnHlMTuXe3DJDRnPLM
iAev90RgDQ2rJBIPSzQ/a67+OfOj7aHSQLvH7+E8W6X+xPxzSszir/DWCyFZPja3yBsE27b5lze8
4pwSV2I53rKGJpURzVuvyTbqkMyZoj7qej9uRJZEg9f/prXGKlyOXBaJlfiuUQeICcOEH41/R77Y
chwiGnJPYqlfZGF7AHpONAKucncNdqQs432qf6j1+WqhK2obO4FDmw80kpXbVneOXioBIN0zHHGg
VAojKN9t1YJDmIag6GUsDvM9mXwdaeXNiZjijoETuuicZDHOUDapBbtcvdELqvZi9aNIzDpETLVd
hul1ES5Yp/dBlEI0D8ZBkIihNSt6kI7w/HIafkBBoAqplxC1fWm0dQn6rNnZrYbCPovvWjF0rqQ8
4+xz8FXeqa9sJTyp8bap074THfvq9JCXZaM/5sy4ZVu8mHMeCjwhfJL7ujIotF+f6skyw9au1E2R
Q5x4TejocDuNqaB4koEylnc/T79Vyvn+rRuokjFYCdjs2XvK9ckMaDu8eGn1ZXCHI7OKMrakwi0D
gn2+02o+EwWwye38UfB/IRFnS8HNRtH751nLf8e031tJd6ZG9OrEw9VOazYQ64FhEIZf56bVbMbi
JJqK6Yf2nb96zLYDWVe1zB/nDjW96bRvDmRZqQGokQsQ6nzWHF1nipGPEwrpcZbPmFU29TBvpJZg
VGp4XdNc/ert5qxm1QNMZTjK4sFISr6t5pBRcw8TCgKnHok0fCtcKwZ9R0xrJsf7BhRL49qj4O96
9Z/uZTxJ8z9H0LvJ7eCu87lprU+tV55jIDt1dP9ixF+31YRjLZNvIgD2hIOfKL26LCm/mbp2vupS
5LEQHhIm0jLBO1ous/rJE/3JVt15X6k8IIi2dD9rppd57pqISK0NvmRspQ3KdBNB31D9Jvw40TiP
h6ZOt0rcHu3BvhSuclKQ5eSdgv7B6vYk4P3rpAdrvRY7y9QfROLMSBMgL1eaalC5ic+RH5O2SdwJ
VXPUupSyjNb9q0p6xGTxOajLLXWrT2Wdadp0CxUMa2n2Rs64p/ec/WuXUu5G8hxxMu8Jj4E/Ko4d
TqyuaZluTDX5w8R2Woryt8kneks746XW8MgoMFy5qt3mBC9fjQvZ6GLDpwvjXW9RRlrrFwvrS202
T6na6IRyzbfYUH6kNF/LaWESKqztCDMp5fA3NMDyk2q+tUYWlWBBdt/gjuxxaNfdc1yjg5fjE+Fh
UCXr+Iiee4xo6C1wVJlLRFmBQ3mK/S0qca094z1xanWnFrBHab++m9V06eJ5O+fNW1MpUbkUX3hQ
+PIU0gwbtfp1a++5wHTHYZ2FJCWcY6Pfrmp1iEmqzFLtZRLl9zQ46AXifSUmsaF3OxLIdZ4IKkr8
AW0OXE636V1P7KtlcaN2EbsFvMLS6zrKFgbsuG/oycQdMbuuEvZ5DXzidAhNMhf3Q2MedHN8zFIj
1ObFwSWkRX1ccnz1f+s8bzvh6Oi4MX8jgZdCAYFbD22KbMbhYGABN7ka45SfgK4Pu7d2Zun4ameE
luyfVid5G9x8IGaeg7ifxFZvxEZpPY5XPJc6+X+S+r+Mex7s8bUx625b96x6qOooBRyXHdHDcmtj
VmL3KP66xa59FBqIThBrtsuoc6iP78OQHFUcvBDf/SGfimhOLByM63lEZB7r8HlNCrgl0fiWUEGm
pv7kiLKk2lwq2I65F29my5w54d/346U+zHFx1hax5fYvwgrJDckHUVJ3v/ld9ePMG4eKs6o1WlYc
rmuONceFWbDjdkUKMxRH5JvvVuNeijT/US3pMjc7h6qNl1BPvO6I6DXKiEYHeL/rw5w72ka0k2Lr
R62a32Q13vTR2ObG9FgUIqyL8mJXkndiAfkrn5xqCcoEbDzLQoqcR1QJTK85hAfZv9BxGhNqa6DN
NBQ/U5Hn4GB+M/V401XGyajgjyGggOA2OupL2F53X6Tpo5Po7SZX1+EJrYWOGbbk+OLkaXjmed+n
cDKNk9oUO9bkYVPbDZOgPaJtQ6wWym48FzmQ3+jklMHzN7XOwjfGVLKuBtx5fizR3fiZ0/1g0D/Y
Js3mSrrr9NxiCDZ2vYaiIEvFAbWbt8kW4atiflHt7sHhKSbGFOZTzZLv3HBDqaY7836wAXp8eCB/
+qg/J6lgrXXqeofZcPatfKoR7BafrkxvLi0MgFnIXCdzvcbe/Ni0ytWUwD3KanPseUeS6htEg3NU
WyhOlmy9lI55BrGi/Qzntqlek0Q7uiqIhUeWQdauXZDoSxe0qcm+NjDidPaFigN/YctaivTa4CDo
CzhiJPHmVO8ahJxLVr/UhLmRnLvL1H6rlcsRI8fbMEKIWZZzdPTlDmrvOgW3i9VfhineqGbPVyK2
Ii1ute1iVkEqFKTJgOVoxV9j6NcM4QAPd/FqrxBB62y9mT3aYrwDt0YyA+oatobKKr5yjzozw57s
gM75NiT2ctNpS2iMbIciexm0Bh+zrT4Ju71/c6iqZMk72m/zDqRadCMkuUnGhZN8Onaz12S5E2Tg
wUBMTEc4vEYjopZuI9CHGnJ6pPcgCcsieWVhvNZOe8pWeDwtVU7CKv8gHcpgWXF0ttgVBJcstn5n
dtPQ7Uxf9qImMhihuSseCQ8fD0YBX8jJtOH+3LZa9tSOAwpT01T3qDN4d0kR32AKUIBy4NjjVN8V
Mb8EIxuPXmq3Ad1QJz7LvdVrW6sYn91xGaMKBYg71IdWl6xF+gkNyw/RzO+GBP/WW1w6xaC+G2XM
z8lhS9tSFFfZs0RrEUjUN4WpbR2LTdajNaKCH10F+7lhftjIOTPS/21BC6Co+gMCiK1I7oDePM6B
N/bfTYtkmqTSzaKhmE1U4oprJRl9xF0zFQlu1IvpXHfKwkKgg+vgLeXkXVBPrUYWEhtQ0y3d/pqE
G/sZ7F9Qp4kdJIWU23lk0rRN8c/i+vVJuN9OGvUEiadwNPTXirekSbjMQTzfhek81enKEDi9ryMT
wewGhT7dkrtzliqrCy7SKVQJZNeKYovQ/tyyuGElhevLh9eaCg2NlzeOl1djcjYF2LsjRqRIevnP
SZWrQhGXQA9n68vJWrLvqc5Oo5S7GF8rovuzTCtk/651SNT75+FUW3xThHcm1UeZD1u1Uk4NjMY2
ZRRAnydeVETfQUeRGaGu+ZeVa7uuxiKbyvd8ESH5eSIacrXzuzR/JV/8XKuoGM2C7m2luqvxnE/K
f37ihMZPb5K/1mK8Mfp9JLokQ2bOzqIXuyzXnsQKfLw08w9c14TPb/lTFwMPmfnSOUzTM34lYML2
3GGswUF3lCLF3aBgtXV6PF9qz6JS3R/YeL4Muohiob1RMHAe1XabDILU42YJcqnmiFKVGP0Ia0vc
mnpATzBSnW7TWRJBlPhUUf1VcEMWl3fU1fEt13lCMo12BNMhXVqfkfJ0ZvpStsaz5rnvua5uwZC3
Cz+dVt5ldGkbB8weWD9W7TU18sXXMVHCJ23NuTzBHkFdpgp7x107ldXdFVUJIAZF8qZ2FVZ+Giq1
DwcUneD+Ry3WH1WPTXUaNKaQxj54dfE8mxMjlmwf1yHdZrFzWat5m1ZI0PrWRhkEYWTJNSDp8QGr
EWV/C0CVkxzTjtYVzfhYaIKJiLm9Fsik0Z4CUHhz+eC2v2mDtIYgkH9Giru5RxHMymvlXkDaN0BH
8euZdRWqjfoYY6oOisnkgmoQiAwQvt5dtiK4zfuYSdMeQM7NCRj3XmCJR1Gb0FK5hbcD+jnI2XuW
df2m29CTcRESLrCTKtdM3tawHCqETt++90zHqaYfrEHxF9W82SvRCR4Ad8mbJ7QvaVbH1SN5xTQ+
jMHeNab2I53qdcnUvy4m4aEWlyHPT0q1vtfudOP5elK4OqyOpHtvBhFSohUvQ+FNt2Hgsl2V9LJM
2nc3W3ynw07TIbPr+F9qQbxr6nrrEdv4BHX/JRlnAds6G8YRiRvCaBWCetrBAByygfOQCmzgZHR0
awsrU0RDg6kZ07dPM/B/nJ1Jb9xI1GX/S6+bAIMMBoOL3ijn1CxZluwNIU+c55m/vg/99cJKCUpU
16KAgo1ikgzG8N69566NWvy0++Dap0M7Dj86pnurSK/ZSj65OrszIptvrilol3mPXWvApStvlbRX
nA4pSlGVdObuxU9zNgbZnkbdevTcu0D99orsluDwveioQs08fZvtX7iE6uihfy4scVdzTsl8TNBj
/j0K2msLCzZOzQaxJc2rhnIM5AVnFWRYauv2e+zmG3iKX/yIkMiyvqZmEyxz4DXZQY92ZX+pvKIi
TaC6M6bpkT36uIoIXb2AVkHdA4+pVOUd1Ii7PB1+aJqNpoxvfV9sIV7QkHaxKqVzm64G9NNJR5+4
bq7s1r1lrFwFpdgFlooutd/DGoiGbluN2VPGauAm5c62mg3igdXsJps2rH75c80b94dHJVv2LkH9
C2Dn2tb9dW/1+PzoRAI9P44DQvSyv1FoxjYD8xIbYQoHCL1EOV6lYbNWPiMl0xQyQoUGyftuUJ41
auvBliDe9Yj3XtIqDkk2DNRXIWpqVql33ZsBuQrufAxbTDsAHF7bLtmnTknN10JMndLmspJbTVgu
G8thRXwOtbDoCr/FCuYIogmsIxFyjGLWr71RHIuedNuGnX1FKKon2h9dSY0IQyWIhqDdZUF46+rm
tmAyICLqT4ChihHWYjkVw5Xq+i82P5/wEsqA+EBb+1J31gaIK+cslWAGrfZ42rEzgsgLq8eaQwD/
hyuRMC9U1nendbahHVzji94QQIviE/+CjhcsRYoHq63ZyMb5j2Ypb7AsIZ4K92MC9iLwXrwheh4z
4zb15w2+PyJ0Ihro9Hz86QYx1Qt9z0vTHY6tphCxqIIC5vOq2wS0/NIUcas50kCO7UMayp+VyLdm
J3cUHe8cmn4mqfErZ1geQJKsmz4+JmJYk3iwT2Ift55zWwsW96lpNmCGA1SvcmuEzkOSds849p5x
iR9CKco1zv4b7Ed7kbnrSoGMo0ueWLjUtey/No6/6ivGb5ZSF/XIbbJezMr43cHCCJtww7icL0K3
x2rlcrKCM1f5OIsz88Eq8XmUI+X6iWEzZdBQ2JjM+dptqbqahdh5WXngwt+8McV7UU3Xi9ivMvt9
7P2K3emPa0b01YLrRgowYXho3flytMyXMZPHKNMIkuy9DzKoLZDrhuNlHHOaI/wbFZjzqgTvjYgm
djAhoAVTo7sY2GOVnXX0MIpZGZKrBM0E2mLU2I1Ge6YHfr7RXvU23DC2cbPObkx+dUAfWPbRbeEo
5iiDedxbTUO/+SsBbMxpVdIvda3ifsotjrkcWOumX/u0ie06vCnj7jnxXXZm+qFP7J1BM0hA/Zr7
FgV5wYyT/ZpoPhZFsktH9y4K8sM0D5yPjewXiAHnmS86/OrP+M6t8Umzab0ImlSsWjXeVRVD1aVH
o71yIzgdBjH91ahc0sXmiZGb9ygTzBcOhdAPzJvFhQCm5BDUJhpFa+14eMBViEvdHJhBk7WqvG9d
mn6Jp4A2FeuaWSU8eb+5YHd4U0Qvciz3sRBrp/Px7sx3uTHvxnIionk6eIvRGI89coYWy3bePUdC
crCWqzqXZyiTHyD6gB6aEhSrhcLuNMMg4pyYKnLkjhN6rlVpU1ynTi8eiYRobj/nAX6U3eYssHt8
CAtU9zSqWAxKUQbGY1R483QdN3hn2iCsiHRtmHmFNqrrxEZagKwWHhy9j6O04uAMSvj0hgmI+fdH
OCfYnbZoOjV1RQrGz9f3BXxuPKScbaeRSuIZys8pWghflwJ0KzyLRpLW1gnMiEQsK11EwsdMt/oh
EsFiWM4bA/l/3sZ32vU5jHHk889cV5sW8KB/4UJ/r8ydmgt8H6blCVhytJZaERvG41CJYuNEwbQD
rwOt1HebgzuZZMwCht4VvOvfhkbDTm3wWzyNzhf0U/NBznVNrwd5T0JC24WTCO/BijuvWeFugeBg
K8hexezpm7qom9vEVqgRTIyYlgiiR7au6WMWJnLvNT4MDyeZj/nSGI9TLaiNT9Ml4V3eOiJ3hQ3M
9D1O0njl9v6NY9pijcb4KNlUrTtoEhS9QGZkLDireuopQWWV/DYXAk84AiqOwxy7BVP0emwn/1Bn
Tb+nNWDgoKuq+64bo5LpaQpZ1DTe5T5bTPRBbeAecbPyqdBkVQXLviEguwcLTmAZv6E2zrSMIPKM
PuovqzOowZcQHPKpdI8+CmHqzdjtMDQvCmN7eLJGI3+COZ/8cNheI9J3++kY5YqTWEl083Z0sJOs
EfOadFNoxESDox+RNOEcQrEvbkIDF/GwBOCNBV2BtoUHNs7DdAj8vHoyCgS13QRU2/SC4hCVNZ0k
n0L/3sSTj0fZ/xOwqUGPtKCGJtd/ICew2pouQoWLTGjx4Pb2/GfQU0XlzLKuZZJR34od1gsDqiqn
1qCgqqSyR2scq8fOtNDY2mJ8nQaUhBypu69D3A4/kAhHR8uU5bZAuEUaIUPDXzhqRQgsX0VJc8Bv
P6wHcDprk2DhK3PAIt2ygV25pHuMMN38fiezyNzNSW5n9ISd6A5B47ipbSCIHkWmi85OgivXcMat
6LFeO60Mj0nUdA8IvAFdVqwJkcOWmQjSgx5D5wDOJDuGI9h7TvRXxpBypnBY7uXiNcdwQ0sSgtaP
sm7ql6zlmVcFbhVXJrzlDBd+6AC/QcKFEwo7HdsTakS0gZIHz284aZTlQlhs898kXbFtJ8GdnSa/
M4LTsfHyobwLgLUcetCSP23DQU85IyEhibTshqsA79iTMcTTGlC5d5+6Hkp1eKXEdgpsIUnoDzSq
ZHVEDzICuoNhqKfI34i2fp3M2tsXNQoEs47jQ1cjrCeTJKdFMAcHCapxLbpkuOjdLL/lM+x3GlDV
RQ17G5lEgaMOm+MtpMDxFoqB4pZnVm6+iOK2Hx0bK8TUbhslqaKlOEugHPRothunRWO3CE6XDVFk
mO3vvq+wqwTD/NXgBLiiStSgBXTGfcFB7ViI8LXRzU/ZGN1OhbS3nBEVtTVYxtYV/nxnB9K8EWP3
M4z11zApwIYEEPjTsum2HSecbctEUFHhoCRH0Ep0hN8Iki6nxpPkZvATuQw774Ue2vl5u6Gl972E
SvUQpGwgsXYtVm+nomzXtuGlRJt5YTiztSmgjlwkA4hUBJ02+jxmurCjPzCj6iIEbkP1HR1KUL5S
8Okhe2g6YA1qe7Q6YXcVQ/5nBsrTfdGSV3xhm9FT3BTeYe6qYdUaNjXDePJvvDgefij2qCMtU43F
HHPHuhfTsI0wKu+A9BnrHJvbukxikEl5Hd2NxoCbVjparcagsdfm1OgtHfLf0i3iO5nFtHQ8q1vn
pf1M4Kn4QciifxtmEeZBwxSXSi99Sxy7L+7QjIgd0pdBak6Nne2vQ2eyL+A8dtvAEM61KinDWoHd
rroI48LgRdXBt3uJr4z/CYaNEohFMD4AMIpvZxElu6Cqkw28bR+fbYIwpumT5ghEQTx0oh+O+eDX
bIjYEnoF0LbcJxaD7Cj6xE40858WMwalxzWSw2glGqrBGX7luguslWGGD+yUQDGht20fEP07dLB1
8UsDdHzo3KV2h1LswLoIpcow5AagjX1MgaJyBvS1+z0YBlRaYeddBe0MPS6RtIPBK++x1MLgmHLa
kFUnNk4+PBV544uLArrO1m1xfahwtvZmHndH3MMAfEcv3maDitY2Ou5933Ttupl9eTl2DBIYpc2x
FF6JHhiskFLjvDUGyjemDXEySy17X3YUXoxkMo8oPYrrCWglGnj8ZR4izEPd9j6wlWbe25kY+M/x
B5/z8o4YVvNYY9iDOngRj55+RhNSI1abinW5aBB1mpqPcjAoQhfljKlyah7yTlPVq2xr62tYPKoc
3VU8O/WjrbNyDWwvWUVRENP0gTG31kY54bNlqt7bLVkaM7hKSARDtR2KCElBVNgUVqPCWNPYxyJa
jeJihOK70eW0tJcdc+NKJddZD41l4sjEF8Vza8LY2qPkRksB18OZS/rWIQUQqFmAa8hDabfu1NZP
fRzjcwuoahIblVMP82gl4TZHGCXNbxMIq5e69zLq7MOjaPv8ilrQV4Z4dDcHS4UXos/BxJS5Vdmo
7mqRFxscTin98SnBHgr5PIxGfS8oVV9FHNkeJNjhlzYX1cWUR9NR2B7NegSj3h5QEORRjmHxGoor
JeswB0Ft+AlLKzNVVzSAKJSdv6RjbL3A/sQ5TnYwmk2Xo/1dhG71WUUSD2JXT+thYEVPSvJM6xEH
EPW7epfFHuaMrBt9igAoKWRqT2th6fGAP+oLmNfqOiomuWlLRo9mkb0c57ynPU+PqVdsgZOAWxvz
0d4PbJ73GWFIvKGAFkplOfJSt7OF+0/kx87s860/VeMuKHL5jC5fgooww23cqXAnUSkdkOOis/EA
38RlMuBiGxukq10Vs2OoQg8AADWZlY5c9Fvc0T1Jt8kTm0NxZ8Q1/rXAd7DPBjnexcDDwE2eI6t8
t/FSQ2xSRTBvPGC1bd2kPYTwP+48KiGo/VBEjjP+q3murIsW0uJKOsJ9AGeCRSWMcSMnZAlrq8nw
mFGUMAe4DcpAZzsVzDONyuzbYQzyayMrDQw4mCL6pgcqMebdWtmdfWEi+jtkkZKYKAAZWAHhhKoz
Y/KzehpniI1WwI3rbWKk1lXSEl5ZLuKMusuyQ+KGFmhgtj9lrzwA11I+qsnhp3l+cVd5trPRuqt2
0djOa6dla2db83NrDaDKLBMu0DQWCs9xZq6COGtv5SCDjWuZxiahNEoNBWSJGiPrOCNsWeMMSkFS
JumOOaB9qeG+rIIKXydFn3brmam896uMumZVlI89nTEQPqO5rWzJstLYaPdQI+GxMid8zXVA36zo
nzgcicuswsp1kQcBCuqgHG5jzhLbYZzLDSwuXaKHEbDslmJBXyf2S99T0I1x4i4UWTVcZoPfYw+c
wyNxETPuewRACWnS6xQ3GV1QOW/6wgEALuzmwWK7cZ2klr4byiG8ZCIATcU3sIFw7F80FZqV1OuD
V5S8bLCsVPrXEksY26rmqZAOB7jJy/xdXczzNgRexzYqdfYZifTH0DH6g1tG/XgxAWOmpV1R7ozs
mQln7qwvvXaDW8Z0v0NPVl6NsmdwgIGEZmmLTW6GAlVeSXEUERh0pyIMnlHEoXdSprMLW4nzlYCI
K2GCEAjH3NzAoSlwGDnlhTmj5kcvhudkiLl9z4n9HY9luo5qS946HZo4N3BZ5JHcbjwz974xofrz
Gm8LlTPqy1hurBpTCie3SYMBS1lVN8JKB0QpbDpCkNUw7GK1F8asH4wsRXhvZ/MmI2jvKbGWs0OQ
MgYpVF1V0qLtP4zMW3KaFwd7T3eSpiuYonBmluMx3kYWRmfba7ov+EK9cCU9muyVWzeEF7Xzqu9H
2u11Yuy1XaevhYEBME1aZ0cMD/JcA73tEoi+bokXXRSo07oTmXocnT48Dj6kdxcZyjbB97Zv/fxr
14BCYEulLzEmxez9J6jKgenvkjmO2ZO5tGT6rEFG1nZH7Tg4f4A+UAa3AV0AmjbKUO8hf3av2HN9
jDwT0vTQpyw6+/CjIgrGq7luG7hOS/8zaX4jMQfw3rU+/aMQammhws3AlIFvkq/MRj34OoxFdMyW
mcxri/kLC7T1pTLC/nnIWOHTvhvuZB0Yt6Era+wG8LLWvZnftTPUH6VSuVNF6V4b7QQWuaePO6ma
NdzCBihKH7z6oMp7ozUUqyPN0CkxacKp4rbKixZy1MJuAgRt3xVJLDYRPbaLSHX0zdOUY6Mf9Jdl
DCxBNJwVCzvPf3J8Ioca4uZjTWoxDZMBf4dEb0TRGXlcbMrdQMm+RmcWkhKWmy9JUsl5Dys624Uh
nUhMz9hUEjhun1dg3tc+pLJci0am7WiPXJy3yGGjBvJULJ8g2JxgZ1KgfdE0cG/I08rOJokswSin
JQjLJabSpLSk32V4dIUe0zJnO0/CJKxzEsHiVeZ18prGkXmg+hPdsmubERNMFLNRz4bIM732TG7N
KU96KYQoYVHYIl1e2+qk3IPHxnVmL86Obs2607qYF6zZMa97EVf7amEe/fdH/O/1lsLMz9eHKA+a
//O/xP8Wvew7ugThgfOR+doHbfAnkONrnfj2+vMrLSWc0+frCiRhfytqSDDeXmkO2Q1WFF2PyHpQ
MrthBG/f0Xe9z5l27sxuT8gkcqDQ+Pn5hT96pPD5TYKHCQQCdvv2ws0S2yEQkxwjtouvZQJ/f0Nr
Cfl/TBDBQzvW9pn0nw/qaCynZAMvhTRFQe3tFcMUFRcLgN6D6mEXVbhh9iWS44T+RLXOUz20yyE2
QL195oP54FZd3J7KJEnNI4Vi+aD+eZseVB9Q0UZ0xA3r3gdVX1wXCQCcGnrPygtxp3z+aJdHd/JO
XVuSePP3H8defs8/1+Pg24qSTeax8doYM6Da+exX50puxroodnqqnWsoEJKEBwRun1/7w3slYtom
Ys0hRufkXiVLvJdSxdi3kyg4fLaDtUWzrH46MxV2TpDnZoiP3qqUrmsvOdokoJ6MI9Ul1px2zJC2
RShwwm7+nq1vc2s7/kuasU53tH53n9/kBzMgm/hlQiIJiwP28pv+ecD57CeDcqvsCGGsP4Ix9L+Y
7NLW2Sghx3x+rQ8+UNd1iKtzTIfQ0dPS+uRNpDNGJV6fPIa1WmpclF3KphG00w4JzrQlZCTdNlU8
nUne+egu+UBdwQfPCz29y1bgEkAU5e2nLvUeghmTKl3k+QpV2fT985v8oKjPK+Q+vb/TAfSSt0+U
ulVGBWgMjm5Bg3B0IDDYJd4Q5ZIY5RtwCOy5HbbQk917lLjJbqCocKamf5poxCRPZp1DzJBiIAl9
MhW6Rj/NdQzi1kCc018M0A3SrZ5wcv7n4cP7JP+Sno6luOOT79OZCuEOWePtu3EAjV7k6piONn66
AU3I5w/2/TvkUuSXIqkGJib0cs//jFSznwb+AipSmY24FM3ejL94YZ7nK8uAcX1m4vnwalIzw5nK
I0X75AmGCfV56ksRhgw0NW3oeK+4KhTycIjDZ7K6309y/HAyYKVUFErZJL69MwvK7WBB1jj0CmF8
0DY+aZxJtJIm2u9kyMiYI0oUkp3Q+6ECAnrmu/zgXlm8bLHMc4Kg3pOujHaqyQSD7e89q6+rtTn2
M1tO3Zv01dnxn8sh/Jve+HZSd9gDSYEjVTjc7snq5aKcMccEzWYcdWgewgptF9ZhWUBTEdljpiZJ
GnIf2MGGYww7Wk2a5rOTetmDTVuiwkFT0PMnaau5DacJJ22YqGSdjH39J0rtsd2HHb39TEbsR0tg
PcTAQA6DHWA51QrfChzTNgAaahQ3YSeRGiZBXooDnKDQutJpV7q/Bz2HRLWWhuVdlPaYvJIMo3Fm
9dNyDhq8tOK4NwTJYXIG4jCteLS+diq1vtS0vVD45q2r2e13VbSynEFCckvj/PeYuh0Ww9oNvyVP
SAW2NmXALYUJtNJynHd6xCR2Ucoyf+TcVtygGE7JWlN0zVEoBMkmMcT0I8ZW7WwKqrsL6aYmMKUq
7bpFUS+YszkpJTfI/e1yl9lxDdnFD4J2Ew2lhoE/AMFCAJ+ZOaXsAsHzBJPUA1cw1CR+DeO0tnMr
fSVIh2dbeDjEYS/fMUI6dzXiDCZPwMzc69leDmmff+Dvl783w0KdfAYBFScha98/sPkwtpCrjR3I
D+Oe2//aaui02pzb/z6pQGtiHLIEAio4nVTGeogoJw0oq6i03UIzHPaz1OM+G8PoTKLoh7fHtCy1
zepOcuPbr7wnvYsmcGTsszwzzJVjzXopFPd1tpCUEK6xEDfpZgwMoA2fP9n3Cy9PVmkqlAKng3BP
PvDUFH3WOsSpUqfVzi5XvkLXMmNNsRaVqjunzX1rkjBFF2OkAvf/cXXtme4yx1nUud7eOBsaeNQw
OvcpYRUpQmQZI0ioqktJ+2zl5bG/jqbY+T3Sdj9zJHi/haPw6jCxWq6A+O2cPPOwMfq0TWVywNsN
TG4ANQYLJ3GmlaOJ4LvIKOh3//09L/mF9NTRZAvnXYwNXYYyjpGe+zhs0VU1ASuHDvEMNN5aShod
TYfd/78/Y+6RvC8lTAfZwttnTOuNjUYtwJb0OQIujELjFUCBItrWtBz+iNCnj5JYAxW13O2eP7/4
B+sHY8smLpd6k6eck5XZFXNnGEWbHLzJBPQxWL6/IS4QI29CIbY4s1p++E6ptlsoCHix8mRldgcr
hyk6t4csc+uXvBBkNnhgt5DSR/bKzqPu/vPb++iCNudKtlEetkd5Eniqm4ySZWuSYVtOaJtrm57R
YoFKf9O67h7o1TRXn1/xgw3BMmY9jRCF8+zpKWsKHIdZxKRSwMIsNr4De2luLfkFkTsCKWtuZvs+
HewKWXcr/G9N7BCy/vlv+OClopIwFzki71afBsxSfLYJI2hjkHVkrCEuTgEyQh4QSRRtPr+U+OAJ
e7QgeMDsgLR3ei18wK4jejUeTNs3smNK1UnjwG0Gva8DXWaU+7piWDzvYrocba9clNYVadv4K1tb
fa3cIsQs1k1Rfq+pRUNETTGf0rElwmxt+66Y/vO+F7Mw2FvhMakQxH0yCBMHLheGm4FIt2iGNF6C
2nTwvxttZ50Z7+8nb1cvxQVXMoWyVJ182vVcRjJqFm2n6KLrUrfWPeki8VfTSp1H9iDTn3Yo+5rK
rhgvP38x78cAMF1XcZQxkVjx77ezSm3itDH72j3gUDSfXCVGDxyBohcZSPf359d6f2ThzZsmSxQB
45ZzuuHuG4secJfDW86K+YVqtyuR9VVApz6/zvtva7mONN3l1hjeJ6sRwCoEPBqcfFXi9ytGAxPc
HNEOQiGJya2zBeqPCS9J2DwPVTP+5xVpiafmfGgxcixTnzxS2Qs7jJidD/GQ9Xi5ST4kfNy4loPr
w7amGvj57b7/tLgey75g+TeZNk4GqlNHg0l2kT7YNCuhpQ3xsKr7hVAG4OclKenH/vcLUpbiQKMw
tLh/hVj/HNO8wayRnozxgT8DL9lkYebv3YLwuDUJKiJb+7NSxpnP8YPBwwGUlDyPlX7pd70dqIWV
AaW1Yv9guMbEhtGE0Bh7nVGe2cqIDz7GJTudwcNT5Zy/fDH/3J0xpnp0uadjgbccHUPVxb+h6sub
wLLTS1/o5rIxgTYmOVDnG1K20ke6aZhtOtXd56DPLxCiFwh76E5+qU0xRHd4poGQepnzwg7fc84M
979VqreHLc1j0aZgOdGKFeztL+44nTtRaYVHw3Fmf+OHg3eVYuia90kUhjmUHSAaCFwm4PVZW/Hb
oJJNj4QuFAXi75Anic7fACvoWN2qlB5olgk0dXLmw3g/13D8NIWU2lMsA87JQO3COEIZrqdDhGK9
XJtem30NJlO4F64ZQ6z6fJR+UKXhsdjU/inDOpQ0Ty5n5jmg7y6bDqXmiCERxWN8Hx7gIlj7gIwe
WsokRxm5u5jpBU4/jklnfsNHd+yZNp+3QhTJ1uLtm9E5UNyQCegAfSB+nK2ECqqg24vc4Zz+8f2k
R3lPYj6BIroUb5fv559hq1xBWzqd0kNhj9MLbzm6CzlZX1j5Iiyp5vraMTCDNLHKX3xsvT8+f9of
3CnZZdDKiPpgF35a4HBrn3BHiZncbQ1yolJM/i5FRoihgTx8fqm/68TJeP/3WupkgqVQFdlZ3xoH
xOLhlzwwFmqhWX1Nq2n8OaMxu5j8GMyML8BjCtBKVFbHrUNAEqCUdHr6/Oe8P/SxyjADK6U8acpT
2WlGMmWSkVpxNPIy2eVWCTnHzIhurhL05jA2GqtNzqzaH41trannCB6EyZp6ctwrAofHHJB5mZVW
tSXYDcF42ak/nhLN2io6OBpTSTW9RX5TSlrBCEyj7ec3/tGPYKHjHKS0MK13gluOtWnqWHFyTEz6
hWMD1jiie7NvkcnA4iVR06pngqKK0br3sMcfq85X5wbDu4Fn22wn2Sqj5eZwrU6+csihoeiqOjqO
mGM2kvDibdPYv2gG+eucAK4rvwStHEXqu595XyfDpDij6eQD/OkBIEGwTiu664OR1Gemu3frMsUY
Go7U8E2Xc9PpugzcgAjQoB45M0H3bD0i7urByrZzCDwpppf7cuZ9LC/9zXdhI7lmZaTjRZ2WRvrb
KWCU4WhNoxkdOtcjGgj1bFysoaH3xVII0vk+9Nr+BRZjjezDxKTe5dJtSTJsA2uPekeXcKXL6Gca
U545s6y+W76X30aLBcOIVuLdPlMJX/gqSNLjBEDoe4/fZQR66nTj5sxDePc5ciFWF5qfFk0Avsm3
D0G0bYVkQ0VgVev4ULhQUqYBcVCL0HAz0WqGkuUohKDVczc4w6oUNkkdobLWrpoCKPBRsVIGOUqD
w7AI/BDjegaa6vOf+VcGf/KuGB5L5Xnp8Nnmyc80jA4OhDuFx8pJw5suokVvWcAuvQJ8FB9Metn5
FYKnyoOz7lTRMXIWEnA3qG81Wi9ay0XylNUWgWF5ofZDiVPMiMZuG8sIvSgDDU+VIPp1zjwTLGxY
VdtOp8GZg/NHr5WfT83HQ2niWsvb+GfVoejdVIjs3ANaovSxIcOkWduinO0zu793mzLa9yafEKcx
zufq9IDejP0IbS4fDwa+uO/x0JXTxtaF9+SNuMF3w1yD9EyaIFkVZQqd6/O39cGXTEfUkVTu2Wbr
07U19oFP1YFLHGSnrPxIxjhQPSpu44r3UVYrg4j3z6/4flZDjssu13ZpNjPJn8xqmQoJvqSvdIjJ
KTnESA3AZpYjgFZysT6/1Ec3tzRBCIZdSjveyawxm2S5d91AG2Sw5oGYjDh/wqHT/urCsb+ax2hQ
Zwb/By9TWkwErBnMjY53cnMN4rFRZjo/FDqjQD5UQ1LuU9m38ZqfqOUKo5r7gjQGIq0gF9z6+vkd
fzBoEYNwerGW0ovjnZwPCz3kUVanqOUBrx8clab3EWbWMw38k6toSUHDZQqiUii4R7n8+T+fhgVM
fnIU3gy/8prFJJGDizLL7ef3cvIsl6tYdHWQQlgEmFECfXsVneBI6SWERiq8i7BS43m1SgUfFpbV
EU9MtkZLK4+4IM+5ik5m2uXSto3ABJCx5uQpT/YgvB5XpKGF+QTCxNem6eI13KR4N3l+/d2VUfEa
UD55+vx+TwtJf6/Klp4Y8aWkr/52nv55rCX0ElN34bB3cTB+DSCS9i8AnFO4Cn3fXSUUTp893+mf
HA4gz3aco2Csusp7aSNXYoU3YpsqH4FjbVMQqR37Lr2VLqr03ec/dJnA/5ng//5OzaRl28tRUp/O
jAHkVzMd6mE/TMb4RWuEefnoIpulbkxkeJBVtwFx94DtTI0jJvXOOM8+uD5jWzhcfZmYTwd57EPl
gckGZ8cm+xGxbpQV6xza59UE/jm8SJWmdx3Y09gdqiLr5bpry9g+86mfzGPLU+AwwFbEFMoS7/ap
MAfoAiq325d2iBhPhy5hJsKw2pYo9D47N7N8dNOYzthlsMOQ7weHSryRmK9ur0ezepBp6d32fkKc
5LIHTCyy1YdcqYtSz81l7WGO+vydv/sY6SJzn+ayoi+Vp5MvoracSBDjo3YSGRiwqxnc/RwUazZb
4R3OmvGnowu9mess2H9+5b+z9JvhRuMFYZLFZEBLm9LM23nAT9TQdL3n7Q0J0HaPaWUqDvSZ4+hO
hboovwfuZBibKkSE9yvF+X1ncGi+HOATL4RnF+SGPTbpvqOVieAdf3GxG6nrOJeeUzXmPX+BQLtZ
ggfpsqQGKhQBxWl/pGjcSPLLkXolk02G7uSnLnlQcLI3EVTlFmBVmvdAa+LpufBMOJFT92s0aFWt
ZZmMcu+zxyHvgDSwfNcos/yWx8r6hZMSlKuFNnheRdh+fyeOEeBTZe6mSZjrflM1s2vgFIj6YQ3G
oZkOaMBGeBm3dUgoXtHoA/myAJ4JDY39axdxxkVXZ1stsy84wDZlOR+d+HtKzwgnHv2bixI+B9Zx
QusFNgPCO6q+KzeDWwWovFmHysteqtoFUaPdHwNQ9Xs3r+LXJpLWSw7a/0tAV/1XC8Ww57POIDQ2
SslD50g80xG/kT5tTwQzwQyVwacHFYmkxYrwkXIOu2szn6PgqqlzuBY6cCsYX2ROruBkVbduQoTD
QZKi9AiQL5vQqdtowFnf8MNbQTM9ja0geE+zmsGxsrE0fD7A3q1mHgUmSmJLR4aWhbkM/X+m3bk3
a0L4KjyzZS/ulTPo61YN57Qm75aU5Sp4RpFkLTXi08rtkBoyHSaSn2ifddHKr01rb/jFgMOtdXEc
F/pRKdc+s4a+m6SWq6JVAihFDcWylz//594Kqfl60Kjue7sxbjq/j6pVZXfmK0lu5plrnRYv6LJ4
f0/LLmcTi97hyYcKmX2q7MwPj6o1H0MLfHaWxhm9/ykGkGzYq8bI5GOsOv93GLflwSFKYc+xGqAM
btHozGv96NYl85XJXhM1tHVy6ykE+9KFsbnPLWBheV6L29FP7ENQyeTMnX/0brmKWoSxSwvx5Map
CRMmmzvuXlWNqA9ZnFTwhMC+/q7GPPrTOVaQ7qoonIPN50NXfDR2KZZ4gmtL/W5VcOeodslQTI+5
Msh5BXuVr/uOlrHPOaInVxfC+4U1x/Z3OqfpPk+hThH1QMneMypl79REjiZgQL9xLqawV+GZneJH
T0YLxgO7OJp97sl+GDzn1ID6yI6UktJH023ybQHAaNPNGghnNH7H61SdeRvv91GMQ7paCkUEa7N5
OujRCWXuJNDwl26ubztASRtnnOngR2V5NVSu3hYjRuHBc25szQQZZgumAi/IBfV/YFWOoa41LKqN
Z0DSlqPx6/O3djIyOWotZ2MKiVS58K+fVm8VK7iVsk06mroG28Jek+xRuNlNjen180upt1u1/7kU
kxp1WhrrHEjefv95V9bknSXZUXpkqZtVOhyJ+2yA4qTVoeuM8cxifTIe/9/18PXSomIje3q9wZBY
XUsnPepoTF+JDRL3DvamM8P+ZDPyP1fhbpix+dogELy9K9ce0rAqZyou9Vjcs2v2V1rFFmT+SryO
WaDX2aTyXYfa7dzYOi1E/X13lKAozXE2EdbJpZlGgjkYEaCDOsivunmCjh2B/JfBCIbcJAciqXvz
/3J2XrttY23bPiIC7GWXVLHkGidO8Q6ROAnrYl2sR/9f9PtvRLQgYT7MDDDADLKoVZ9yl3u1Qnls
UMW0LwDoYKwL9S1ouyg7couGVwpQyyL+EyD9bzroHb23dF3gqafTISLpiXZIxDGDXYozAIJ4I7HU
vWaVWzSYnyZj2GG1vnHbv5d3l3ZmNhwVSKrOMSMqXMPx60SQH7hJfoxSilGlLfMbOOdil4fTaz2Z
oz+7FHSEMoxBOHcofKaFPWOToihPva5mO02v8ysrdGYywESx1+nJL38vJ+KfF09aoVSQmM+Pjdq1
n2LAs09epPQvYSp+xLJ6VTy1D5DwbbFtmrQrK3HmZDsAA7nreHIRcl4NbuZNZScYEh7zSXPvCtnP
O1TArL2OoueV3/meZa1WHcjMcsqWhxeY7OkPbfrQsmUysKPq0FkoLqNyqyWQuf2oM52dmVvzLrNC
6wFWbIwulQr28sWqIhRedBzAD+00J2hqeuVeV0QdGJY5Nlh5UOjyx6wkUPbSPtvoIi139GZkYMZu
9UsTo4eTIQIIeAnWzq6c2/YFMrh9J3B1bq78xtXrsWxsh8fD4EGiiPMBdObORpHNWpQfK0VKNAyK
7FteCYli3qi+qGOJ+5pUhitX5vpNfR+Vp4odrXog67zVEbc7Er8BN7MjXCzdtxV0BbXI7re9nMlu
dV6IcSpTaPVwUXeKhffmpCb9bwRDkcK10IKG3w+0RXX0K7vrzLXHTBg2oZwJpGL9bgBUznopEW3I
LDk85m48wD+OEQOr0ao3IWgjpIjju4CSdCWW+tAPWVaCAiEAl6UKD87rdLMBita6xvKyY+dA2u0p
3+10ZfjroFXu91aCXH7H8R54629F4yMLdAUI8PFg0QuiQEb9X3UJoFebHbSQEhdGrhNHoiX8KkO3
at8GLQuxRIqnz//xWgNvQPjgcaOR5AMEWF65f+4QZGhrXH917Ng1PXZ3MbRu7SU2v2AA0bx6g4E7
A4J1hvTNucPoC+lJE/+9PE4xXgLSckT1JvoGadUarqzDx2lg9RE38vhL0wBFnn6YNiUkK1XqLmYd
3k3b5wj4KRFw8qx1vl6ehI9nj6FIOAACUo+i43A6VJrXc4mUgEvqif+yHZrWE7IKKARUYfOzrGq5
k6AVtpcHPXP2AGvROqDpBpqcpsrpqIqBOuk4wdj0CGpxCFGhHqdjSZBk2n4rZfvWVG39AhRBP6Ya
4qV9BWszwsHoAVpNhGlMj7pLM1ZX4tiPE0/RmomgcuQ5Bnfu6XdJyy4Bm0bR0ZVO/RADqeNNH6ri
wUb9sr2yyh+n3tRBmBu0Tuj1oF1xOliSzWMOGdphb2vzTwMHir2qW60NziHrP1PvCZ+QIkPD6vLk
n/mNsLIsUnP2GPy65b//s+sVHEQmU5+dQ1dkzgZguv3c1227g034X4lRPFmghzweSMtWwb7op0Ml
MGi0jjrEAbK9iR8fcpGI6pm7OWzahyIU6bFxRYbgn1tvZr241nL5GKVSPyQA5y6lncbTcjo8yFI9
b5SK8914zYF+kvYEZ8O+Bgn/eF8DeAMVAiqZgFFbd0lBw8tKIhNxmCd7cSOu3fy1iTv3r2G3drhL
yNt/akOm/7TSAQusy6u5nJTT8IDBQRMxMrQMb02i0ZrWGQxy/4PT1vdO2WPzAviRgnYe7prBuXI+
zjwQPAoWPEKNwSzGPJ1Sr/bqykFh44DcqOQ+gr8eDm2E6XgZH80+0zYiw1VsNASyk6P4hrGVuLJ/
z/1ikOJL4kFgBCbl9BOmNoWIMmGNAFHY+4441bM9af332gmbYMZj5spwZ47LsrgUftlMNv2N0+HM
mXs47w2P/UNjzS8MffrVpa33eRBC/rm8mGc2LBh60kabjMekKXE6Fk3BUhSIv3M0PeXOQrH6yYyq
/vXyKB8WcXn3bOpo0AkoGn1A7kYItelGJ/KDWss3L7LDrWk5s1+n7oD8uyC8kbijK/R7bu2u0W9m
lvLb5W9YL+LyCawfDcIFhf4B856SgEdWjJg11jX9biSSQtzbTb4PIYqYrdP228vjnfvN6K1ZMBsc
je27Tuj0ViEhG9TsMMRVgt697RbYbyCC3PljEXrOZhS5+x3kcoLyBvtOe7YpKzkvXo0NzLWPWR7V
fw8tv/7/A7vAvnws8ncpPVAaQ+GNjkc2jgSZov+hOIF+CW2jEkXXqkSYPdHN7iFG5zgNsNQ0HlWj
9ea7jhvdvklH20U+vaLyc6Xrst7vy7fRfl8IeRaQamd1womzxNBAvT7kYAaodTs2sk6JLhL8zgsk
Ri+vy/oNZLQFnoy2IJgrnYT7dMfXsutdcjeQe7OC6RTIyAfMB6vDXPXdrsxHJESF/f3ymNd+4Srk
qRvHmNEqig76hNjNjN/OJ1dBAl0tEuMKyunMz6NUaJLb0D9iw6/uqrCOtLGUSnRETtDdWk04YErZ
Gu/V+UCiG4W+E1ril3/f+UGJnik+LYyH1Y2l5Jo+iX7AFaXt9D2fN2ypjY2+ZmNIp1lxvgsjfBov
D7rOx5dtA/3Pes/keAOXA/9PVKEVDbJOboQQq1GgCacZZrHNhfE36ivnTcGFDslY4riQgOSmEMgi
/R+Gp4m8QPONBcV2OnxcCGD1VRUerMrQ7xsAQX9wIMRiA+71Y2gK5Xtr2eJAXUJJ0P12wisP4/rm
Xn4+GJKlWLSgptcVAVdAKrXxLzvi9SfdXadOYXQXNaaaX1ncdbCxDESazGlRDcK3dZeMursziqHN
DzNuVEEnkP5yHGWxQbJf7VyEWyuC2WqUkzhcnuFzv9Bhdbg/iaW0dZ1d4CmORwwEKepEUYP7MNYM
L0loj/+x7QzmgMQXVgnVFcdcQCunS9nWptSUuE3RB3ccbNY0e57vW9q70Y1wovDW6mQab5PKLr9k
85zsXG0ar6ymduYILQ0FskIqnDz968A1UoGP4B6DPmCJgp1o7RplXTfGwc1IxrE8zpYTQzMo62Yf
q4kyblC7K+OgqcoJKaqmjY6oFXZYLs+WGR5dPbZ/p6PbIh2tdXgrDPE8WD8uL9DZb/ZMdiFxGU/d
6ptljzCTkZXIlrZdrWxaxcMWAoE1SASq2v3I0gwPHsGDkV85e6u3/P3MUyGl2UoiCQ15NTBKhXiE
GIgbytHonkNV6e5URTh/ckePviDDOV1jR6wf8//dMux9k1hJ4xSsTnsSt2WOsgJGdJDHDp2e4k+T
YZDTYsZ2SGUf+7OJIzoSkMMmQVTVjwaje7s83atX5P0bACmCT+DIE4KvXhEMwUTdI8tAeq6rt4nm
IQ+b42Na9pV98x+HIlCjscWRRxGFtHk1wWY/1FOZdPnB6Gz10UrRAUWtCpXCCt3j/zjUAjygxwWU
yiRjW/M/p56+Nr1Tc2cbVbnFOHTcaDGGqVlr5pv/OhS/hxjQW8C39JtXTz8mdFTm4ErsTJfelFPK
+CW1++yvYUA8vTzUhx0KYQfUPkBWaOog4FYT2KpgNQcpzF2EjjPSg661EyaGaeVUt7em1zhXqHEf
9gZngfSI3ATUDJoDq/HGUHZz1HkRyhGjssstx9oYU0OKDfZ9d/mnfeiCLWduQaFxX4LcJnE4vS5t
RyJoEtZyDyXa82WiPZtG9RO7vxdcONCKVGxsJ2b7djRL2kHOjZV0O/o1O7KZt2gx3ZAu2oOIIV4T
CllPwoKopMywEJf5V4iQpx9WIiSOvM0431ZapMF8RIjRzF5zql3qC1gsXLGvzMQyq/9E1ZAA6Qeq
GtuT8JwG/HJB/hOCOE2fNiJx5b7wEIQyjPk4Zmq30Q2807iXv3gNtgc2Fm3RcNfhreS7XXXsSwxp
Ln/I+y/790OWIirhM+eHYhL0u9UvH3AwbuWM6GgTu/lW8Rxk0LFS9Zr6kLRPHa91oeOuZ2TfF7lJ
+kg7Jc/vO+EcMrw/+x7Ublxqb+Dyt9kobpB3v1FK7P3G/EUxMbcxMaez20/2OKRX5nD9yFOwoRRI
L9WlXgMUb7WZGuFAK8tH72AjRVlu8Jiswj2mr97fy1P0rv3zzxRRfGcgizyXcoIOxnA5sf+sVajG
Tsszia1u2sodkJ23uouqr7hneHftqD05Oo+s3nfzY5SkvyjPYjafu9GVK2j9ZC5fAYUV1JFD1wGM
2elXCKNw0celeIJsg3yumhEycEn3wx2o8FJeOOI3eY3rdGbM914ORElaah+ofXYMKhuzJu8AYBXZ
ujjEE2lKUXzKpnyrz/24QTXTvHIBnim4vnehlweE64iY//SX5laTepGaeockm8r4fkb2pdyCIEV1
mcFb5yannfYZARY8Sp0G7FQQjWZtHgQWw+Y+RZb/M8oSmG00SnGrhi0GsJd3xHpaiPpOEsFVpjQM
TuXRRyZuWtJuxJghjwJP7st9CBuQLp7VtwW8NPXaaV1dU+xEECyU/UCy6LQR1VWRsGvxDitp2x4Q
U0i3bMvwEeci9z6aPP3L5d+4zpEYiqoOLBNCF3ob6xcP9o7jNoliH7wUmz7yBNQPRRmRmXWGtUNO
GLAw1Eu0TRrtwQtBZ10ef326KU8C0gCNQM2dpoe2muOed9g1IyMEz4tn6SZrKbJtjKa+Vt84N46u
0UZaWgrE8KspDZM4q+Z5DG9S4NGZnwmZBTMY4mvQzHUcSKpAdw3SO6kXySdpyemuTlBWLFukdY+D
o/WfMMlp9qEUDqC7BgPRtkPemIKOn0hM/0ZW5xP3bXxl4579CK5MKoPLDcJTfPoRUe9JrcM46Dhj
o6Egc9Z2tzpitegUKzESyIo9IVzZtDkuHLKnIQlSygQ9aspKu1K7ea9i/XutLhOySDoAiiEJxkTg
9Ft6w+q7Al3LI7Be2P8vtWvI22bs4q25yEkmcfHW6Y68mzDNo5SJZ1wCsQyiiJp9M+fPJT1f7GIt
OIU66pkZYEiziFVfoUd8bdpWMdn72lH3QSKBwirX0mrtplLQPpvM/BhC4XnwnApXJxBDupmLV9Mt
h702DoAQ+5CUK8+NG9lPeD6oqRUoCf/BzTitopXOAz8Dp7smldvLp2WNc/vfF+r0IokpwPqv36iB
axFHXDtHcRNx/tbId3WT676Ih/zXFClod4o8edZE/zfUM+V7bbpJ4Ja5jVgQE3f5Y97LzOuVpcuw
RDcLnGidFVu5tKpFv/QIUwyf8doRuI1oJgI0vjqkxmcTi9U6mMwQy+U6wx5RtgCQAjPyvPAZG+Ph
izLNzh3CsX1yKDKbpgz+fdHfJFJsbLEx0/xNlJ64u6aobKCxoWGgUa6E4mUckgEnmSzKfyP3k39F
LCPF4ztv3mBiWqjUjtxkfpjM+NyNThz9uvzLz+0TgigVCUwO2AfZhVmIkKo40Ma0aSdeK6zXfqam
2SAKVJvaWz+mytPlEdfX9HKIEEmkkmQtnKA1fTqMgD3gg6Df4G1U4JNklDi4KdFsl7tJAN4P9ATV
QlQdykT6PLZzfqdqUz1f2X/nPgNmBBccdHHYv6tb1MWZYux1hQOSzskdzs/pMUXQDWdozINzuNCb
OHesWzhWxqfOMK5drut3cZkFfj8QFwDZOvCr06tE0TwRV6pX3jSqmdxIzak2ET3bLVU1ZXd5ws8t
8cKsMwF/MN5abkB0UxNZGsCmXI865DVwoaXPRK+Fu/SAv9Y1+M6V8dZXj+eil1Va6NCE7dR/afoI
12NvtHcZciI4ImXDlejr7FTSAXWB1i8d/VVU7fHEinpWHW5V7quyCN29mWdhoCHe/PvyVH4cij+e
VVtomwiarsUw+raRIYKxykHX60gNGqvL7UMyg3wO6qaq+6+Xh/sYtbFkKDcAg6KNj2Di6SbpiqrH
/bJxb0xX+VO1wmaz5vTyF01p7CIodDul8/nymGfuZY4FWTyH873GvRq0mEj9+hTXlFHrVJiCpdY7
AS7VFULpxZDFgaNLNcQvVQ54USg6CtJjCtY+yM2pLgIF4WxMqOIsHjaXv+xD3PMuZojwwqIMAm9l
tc5pnzTSG3RKQoqR/ErH3PwLc/6qEM2ZYU7WWD+ddEzWgO93XY7gnvNNDYfyJs1JLxOEqxDpwh+C
AoqGY5H56tb6Z3Rlu9sW4yqucKNHs7pUs1tk/tz95R9/Zufxm0kZKUpTOF3rK8lct/MKWtpxVEJk
3iZu0CCfjfTBTHJ3e3msMzEX1TCHej9K+VxO64qYRffL8OY6OsRJLFsfeHMHkVHLdsujx3J3ef8q
5P2MQ0MnX2Dr9e7u8icsm+z0PeZAg1ijk8hHAJpaLUKLO6ZW6emxGBMLIKSL1Hyihds26fWbGiGN
/8P0Ut+AVsAFssiHnI4Xx7JUVGd2b/C0sO7xCky3qotLNl2Aa8zeMz+NDbxkRZAqic9W21hWhGa4
EVg3Gs9c74+9m6UBvtCZ+OKa+Prs60o07ZU78sxNAskQ9DKkiUWyaNle/xQEOm92Wi82lENSevpe
0/Em6F1iaD0fw+9YF3tfwCkVz5cX8UNazM+Eb06zYZEKhny/WsVeS+ysKCp5KJd7c2Ppoa35Zj1U
r+qiau2THbZP8zCkEfSeLHK2+WxVNPIqJay3imN1X9WhyGD5eJWE6cq0fbn8hefWgpwUkJoGa5jA
/nRa4MNnMbIA3o2aCOz1PORge3LGe3wvwudSCu3/sM2Qh2Zr0+eBX7jcPf8sw9wV02wbUXQIR9Mz
txg7ZLCK5g6rm1SJcPe+/PPOXGVkozAqqAV61AlXQYY6DVo55EN4Y81mW9GtS6jVhQY8iivb68zt
9K7rAZWQxo627mqjzoLUbMGFEWpqtJvIlIEyNuXjFI3uleLvuU1FQkMDnYwQsMy6eWQNIX68BAKH
Mv8LZLTde9kwHudUw+Ozsr5GeZ7ChOmUYDAT9StZzxR0CqDaggTd7wY3utfENdDMueNFM2LZ7Px8
1vd0XdXGIWEovRwJSbfamqNTPmKags5hF04BkXfvo6p8Te/PXI7P6pJcyMk0pGwOF5X+01FDDKZK
DO3QJKhNrHZ7Y8DGJB+iz/qITfa2rvLW3BXgXfcE1gZGkDneZNLRcW6nwxP9bWne/EAGY8yPiXT7
16qv6uEGUBs2WVNrzZ/EOEeFPw0YqW1rnKEObl4lX6cWAMXOqPSQjMQLx0Ugww0J8kDD/JJU3B4r
HXUpv0wsPF1SZ4jSHfzK6a/q1droh50KyF9SjcIHPGlqi9Ap8z4RbSv4v41F+rPs0vlLrxiVE9il
U8dXNuuZQ8+ZoIXAuQewsqYlyzCdeAFAITblEO4jaT7RX8t3hUAZEV9X78ohPHM2UIdDt3KJp1Am
WF2CmWhoc5UFfcLCQXqkF0nhD5NdHaPFTOLygf9AJeDGRYJ5cZNcUHmck9MtMdV1lHk6gN4yyyq5
T2WKpk2qiwnvHs1F88aMaVzegcUq+r2lFdg9FLmt14Fau4g/tVFvfPN0ONF+nyfcSpc/78wxoZTD
J9JUBIi1luBOIzWjOIMuWBFj00tc6TYbd+7mbheObVb47E888+C85NfW/GNIYwDVoPlGXENZhHLS
6cQoo5iVIrTCQzL23jYL+2pDdVp/QIc98i1P/nFrJT40TjFtxin1HksZXQMyfqjKW3wD/yBtR+WP
cujq5VcL2Q2pBw81rQXAPhq3sJTnrSFpc/a1sO+dNnr2pE2ZaHa2Jd7Stdte6wt+eBP4CFSY6GHD
76BBuLqqIK2l6kiT/GARxu/1yU5/iyLOf1xe6Q+bnlGIH5cqKO0z8uvT6XZxpGz1brYOKbcfgapl
BR1GUNgXt97Xy0N93PPLWIB/SKU5ZeqHgCrqZWg0cgYgqkzG0Ry74hjBl/0xqGn/A13l8NlxsLSy
vdx+hEcE7xsu7rdenZMnbNSGNzf1+l9XPurD3cxHLc1kYKtwvqH1nE5AZCN3N2jzfMA7xrlDI9RY
Qr2o/V0TXAdx39R3uYuHQOHqv0xcL4OhsdEwDZXk5sqXnFtwiJvk/uCkQCOuXglDT4GdZ7V1SJRU
/2xQbNwUIvuBGYzzaiEkziWc1TCJrShIXdp2SdP9GTyj2E6mNL7GmtXsW0/vr4jVntsgsM4If8GB
LOnm6fzImuu50szuAIR12rRQoO95uYebPiNzvzwDZ4ciaVQX+eMFfHc6lOLMc1XX1XQwq6rfwC8g
cyqr8abXE+fa/btuTkLsYN2pEy0MA5BE7/3kfyI8lMkdhMoT4+DBE8eQc05i3cdrrHD85f//k0qY
OCiSjw6KptPUySA25OTtMlPruwDRobG+iVG5p09f4GaR5qlebTFo6OeAmmF1yHHeOOSKmtwnjtCH
wJNe3VPWnZxHCWurRS9zRNBCoXHtBrnelnoQDpH7p8ax6Y/a1P1bMmhmuZnCTPmmaEVOPisV6x7/
EuetUboWR0y4Ov2uIVY8QlFXdD/XRDNuK+ohBtaug/3YYmv54lWx+pSramXt1EwOyS7OkAr1+95s
RRCG6vy9R9tZC+ycBM6ZjqIeg0yWXPtNuYvqDo27YtoiIKAW38dcoG/UoG+O/ZTnhL9h8ZOGVXL8
NLf29KcaRftTZF23uNx5+W+91bz8JlZqk6dDdcSL7XHZbChemr89FDvMIHSict4O0h4g1BSK+rUR
bmP6I6Lv35x2ss0AIVMj2nP/o6BrqO2EsGEcxh306kyRfoywe+6Xc+90nwsHUP+D5Q5TcaCzK60b
paqdH8U4jsr3EqgvXB27nDEAr+1mX+V4mLaZ4jdJkx0VY8Bdd5FN1jcjvYEvRkVvPECPkU6UqBuB
K7yaqH7nNTi81vkkBYU5w059kWfIcpiN7lJ8QC4HKIFAG7xyy36fa+0U3yp2VAt6WmMUBbk9teFG
yAmwDm3xPt+Gjoi6XYIoZsOfpYfqrhvoTYBKqefb1qjjn7bZaZ9gHBnfBvBF11sQZw4e8C7kthbF
WoCSqzfXydJescJaOVSGV9BiMI3yDpnxWfP1ONIsjKsU7ExNxbA/O4O3yNZ3uLkFyjgrTVCiGffA
QxbfNspsYzcXp1TAG2+x4EQnFn2XEHnIh6RJ8jtdDH3qN/jYohOBxgR2xl4G02MwyjIFnQSybId7
cwgAWGmLp1wpipS2R+ICiy7sfga3NVZ/+2LwflKIdrBtntX+i5ZPlolHVy0+q6Xntdty6twwGHuE
DDdhM8u/oWs1zR6bBukFMp6LxTkVqQC/MyerD4baqKcdvcfptkjNukJpYq6xhRtjhc5Br4Y/i8Hp
sK+1LbyAsUO1H6mOqmkww7q/LbEU+5NDfhw3WWGb91PcAF0OZ2eaDpk5FZY/F65b7CoX3VMfEcOO
e8agErMIbERcDF1qMg9WS/IxZp1j+DX6Bu62KtPysxqp2mNUj1ruZ7NZ8RTxNAWlGSXujZJlSrtP
KozkfK1yk6dm6MUPB+vHv6jqgLjU9QSVhbzq/jiksgm/fMDVMHaipwgrtD+NiX89tFBF5WpBfe++
jzvsnRtRkolRh5gzv4Gf9JpBVCu5CVvC7gJctI7zvKYJNkFVRxiWxc7raAwlSgdD/90ApfU6JiCY
fVXRZIIadApRaS6RMAtGrX1O+/RLAVhnAvcrjG9dnrWgO4a2hEVhwqVosDfDBdJEf9+PPH5QP0+I
/OFTifGEUuBmRIy8V1KBnsbYFtwfbBVUNhR8vXXjKJWeqxVYDejxzrWLB3LAKt70UQ5yMes1R26U
vkFJ0k4aD+ccxUAqdOoxK/K9Ma7VbebFC16RG+wucRO326TtOD+jSlb8IWzJZRDWbvpiwdd6HVCk
/76gf46xKrrKJ7WvUEwZdBtqvZ1jWs7TiXGa6HQ3SCPkbjCc7pUXWIutFUhJ3kuN0qEV26SoDxF9
JbG3IeRt8oBz0mx5/GAhJOi/XsNGf0zOefeIwQCdceApVS7ByD/PX5sXQJWT3jksZZ8ocGU0bXLT
zpG0sRtUVFFTbCaXAn2ayTun6GXg5YXAr1DTgmoMf2Ff3OxljpHp5RjgTBCE5CnJHmApalJrqlSH
3GGcjalzoFUQj/hodu6PqU+9ayKrHzKcRVIQpSuiDUCiH/hC1ujYPSFqdwgRCb4v5tTcyJbmUVxp
MSCQPtmWhdVeQ2x+6GUZoLoAuwAtBGlBXXE160YMez+d3MMkJBpKltSD3tWHXYRN+UM1jE9uW5Rk
dM6I6UJ8TVro3KLTvAQ1rTLByLKs8pp64nIcusg64GDctrdo2tpjAG4XX0QcYZuZ0CHU1T+iHamv
akb65mHgNbADrWr6hE7NqH3FQMWOkHhrefIQHcAw+PL6n8u9wDzzOi8JCRngKgqO0XAgIEvsQz3x
fjR3G6vF+i6ranXTUhy89dR6DppsdP3hmo3QO5/0pE7D8rApyP6JB5GQWL2Dae3YIAIaDEbGqvkm
o0RONxGaWM9NX1u/cBXQHC5w4qKthIsuAzWqmhTTBtuddmFZ9A8artLFxhsEMZXyCflm/B33kW43
KRarQsk3A0JM2DBiLy39iFTe8JPBqRdBsVDeun1s+nMYOVzztoEtr5Q4kULa88KN29nobPInDflC
50/UGzfGD+Vey0rOaxVK29oOWVvndIbTNtm4zmTgRxQNaLJXYMRzrLWr9q+JVc4ABJEbkFvcmggA
U6Xjmib+FHlgtXrkBmiN4YOrebO2SRvF+0w9v0QIqrJf6euJBxcv+ApHclWtA2GplMBJxEVDzyGk
OZq1wnuRamRAW9fVmpapK6kgK5iGJEExRDzoMRUMfVM1TY4Fs5uquT95MZMw9PM1O5Mzx3wJ7hfx
VtgI5DCnB67pVDfN41w95HpG3cLowxR1Kxd19aIuPw2A7vYlqfXz5U38cVQQu1QPQBch3MaOOh01
pdslNE4OrC4nrQIjbmDWC61/Gk2rQcUUan2/dcayvJZBfayeLDUTi+IF7wUnfa1b5hAv5/HCvwDj
ZbzZUBi+6VDI/4pGkcdOSfKQTeuE1Y2wTAXXJfpYzbaF2/R2eQY+qqIuH8IRQv5pETS0VkdJSgVp
CMODwmeHy9vuiulbm6KevpH0EXD6rjAo3gwtuIaNiDIMwXGKsF4FGNnPVVggQKxXUwNQ35b9kyjx
5VUwQ0dnoCZB8h26d/DTvEk620yM8jtO0BJJbEQCxCZW0dPqSuozV+6mD/VIfhNAHYM+BI0hgM2n
y1pVisvORckpqUlW2sq2N7JMxju9KetnPYyu+VZ8hDEtAy40SGJhGLzrtgxqaeokM0Sc8kEfw5/C
SxNl64RT0Tz0XZwkRBmG9wdV6gGLbximnMfUbrZGOqZ4yuvmrkoF9d0JEYlxO4yOMfpDZ4SdrwsU
lmOJtotftam4bbAPiZhrs1CuKBksT8rJlcpPWDQFQDVQZEIo63TOIp6iRgwTNR9yzBvNk+6mjMz4
cVQivJrV2LqLW90KzM78z0ZpYMEdFDvhFUI6o69yOnI8RA6U5BrVHCUzHqImd0g77e5pGDwluLzb
3zklp7+S244y6WLawEhrCnuF4UkcVjkQqUVGd2sMEUUahfZK54NPUmfyPU8hmW5767tsM+tulg3C
zNnc6+KITmtuHmNUTcZA6UPt1xiNFRFgg0POMJPcz3UfvVZDSTUgtp0YVpkbI8QTYkx7W+P/9otO
ymz4LKERBxK1ympTR7o3+U0TaTtRmJUORCr23rDNMYbHLLeq4ZYCiGcHwPBGfWtr9vAj8VKsycc0
9JJbGhT4tdCpyZ/cjlA+LOwK+bps/hbF5tD6HirEymaC553dZMJsfvW4vD1PuAb/qLum/hqq0fiH
wL2Vvg7z5ls8JDRZLk/6x0gBiUYmfFFEWpQr1qFiAd8aH+hQOcxeY9/kqfNYSbd94OEbN6aeTJsm
t4wNYnpfNLXTfEcapAg0NbeXv+ND8sykUbZj3UHksOdWdVr6OIJAcpgOeawoYgdKSBs36MrMlR8r
Lp2ey8Od+9mgPWlL22xsdNJXJ4p8VnjJrHWHJI2rx1Stxv1MOSWwsyzZKQYCaDzBxpZlCoPJRkl2
HlXHT03rGgCDiPnD4dbepYeoolEd1tevja4POrk8lzzq9H3lp1nSUW3Ssbcp6sFXS0fd927X+IUl
3MWLrpBHpsh5q6qunv0sjGHwQFjUv2Vp0aWk2noVuK3n7rNGvOXK8EdNUrD97ZLhJUb2ywi16mdU
alghT1LbpxAcsKUuux9GmCL5Q5nqBQX54l4IxQTL3k++ptVZ6kMHk3tWbrgdqU8fNMB+QRE6b6Ip
5q0DY3E3ak69a0SXbcZmaA+543U05CCSRPiDggKc/nbE6EdDUzIS2wInaN/EzuhTWZi/wZAad4Mz
9ru5xDHBDksQiUZY+66ZJbdtW6HhX2tusXWdUN/lBj5/vhHGFNkK1Q0clwRYh2W0q8NUDWbhctz6
Cm5ErA6HNhb2pk1n0tCs1ckMUvlQa2n7lVkuAkPN3grbwE2ry3kqcWW/NYThbmpV+QsZUtlksTE/
2k6ofLJ7XbszJKIPXdNxEOJ+/uSlyuQXkyz2ZaPD2KJ6s9U1zCu7gV6+EGl9m1fRuAtzBdc311So
m+ntph71v1ERjjt3tmN/6mDMRIXtPmvI094OSJxTusAyuxSL42HXRbs0m+3HzvZktpnLGpDq6CWf
wrJHwF2tM4+2F8KuCKFkdwAtapbLCiukTSJ5N8ZWsY2zHhb+rFp31A2UTdP12i5tOoEXvFr7oYgx
+/LUaWuWOElreWhu53pON81cpIfK1hRfb1Sxz+1h2KtTNb4Mo0ye7VJOR6Y+e57qKnlAdVfu+ym0
/TDHcr1WRPY1tPIu8AAdkP8ono9LTO9bST1t+yxSuW3HKKgTVSHuLXmVufv8OBcOIjkIsjWUhjdh
F/f7EsOguyaZ1SdFgpDpByqtTlNpT2oWeZsydqAVOFIGSSiy5zzX7O3MWXvwcl3GvuKAhReqltUB
jTdgB2nesYSKrJB9UPVxIwiiD0bfj3e56f5Afqzycy80nuZscliWwU03ozeL76K2q10xIyGVqGhi
8bOG+FBIjZeiIRUPBJH9Tdbr9VPCM36HnbnyU2mItXwBkCfhQMdWualD0rYNcPnpmNZSvghHeAFk
hcxPFD32jaIZn3tF0/axGZHAzZP3IGiabS0L4+BZUsul+JQcllLeBk0lASmxpIyNzcmtks0qt3Oh
IGFbmMGkKtFNFPUaFVyq69Beu+9R5FGAcPQGNHadv9ZZQ8iXetW3KXKyQ55k9NAVOqToX5YwSmBs
PMrm/1F2HktuI1u3fiJEwCcwhaEpFlneaYIoOXgg4ZF4+vux7+SXWtGKM2wjkQTS7L32Mvxhu4bk
b41YkgEh5buyVwCHDB+d0Hc7KxJ8YGBkVTcFY0qc5l7vtyKHmWBjh7tK3MSAxJo5hZIwuRid69hw
CcwljV5uR/CwKULAYPGy0+TF2ZY1EsqmZ169RX9DYC7PDA+AWUrdfu7lmh6sUlkv5HJ/ACdDf9+W
vngX3TSDSmPD8J4N+vCY1XV9GkYpI/R6wg/aQkE9blg/HJl4L6X+gjxIr+MeMzKKhIFN5FTbpzOV
4nPY/PVnoQ8SG6Fq2W/JSD51PRhBzSQtJtZkuUUIYr42wh92jpnp8cCujFbO+GjR5ufOdrRwwz4F
ZkBtMhcwVqpx0152quzam7o23xeDOg4/XiMsOqO/gSvN27eWeZ/g0BWmZc1foA1ohkTR6t+FW2ux
YSbiSJam9Tb363dCZopY1Q3ueLOvfVnQ0+7N2ur2/pKVeIFr29E1S+fe8QrvftBMncKktXc4QDlh
art5qKWJF1sZzsKGv2Ltq5nmj6KbHSvYZl/uPOzwDpZU+nEo+vbW3tYVazOiso0e0CpqRxLqtnXk
Q3MH17e1y6K+mb6kdr+9ZNW03VhD8kVNvrVjCNPcsO7bfVd1Ceh0NQQDHvBB60k9UHj7xYaVAgsu
BGXpne7dU2/NF21IREw2RHLoq3G706D33GvQpeJ8EpoWuFgDZhCKqncyZ/6mO/lTiXD1akFPSWUE
n+G3EmESInFGJFXHNDHHEMtULXINDIi3Ejc335pbyMW23I0JVy1nRhZmCSB8X3OT/3ex8qcC4f+P
sAH1rrXarzV4P01MwXCHPXIIAXJYpuxPhdHOI/DCuKxxbWTG65iovwUL/aEmu9ry4BPLQAMW+29A
F/kK2BvlnssUKEfg03rtqzmkzZHkRfE3Idu/EMtr+AcY6lXsiKhW/PYbmUBsWEKSujAolQxxX9Cx
7qYtU9P/3H4CJEEHgNaLCgOJ568PkyPblu5sDMd03cojRB3nea1hKYKeCC9e9UT/C4PrD09RoPn4
x4qHX/Z7D++jKcrSEU+0icgtbBIJt4YKZy9axe23TX/La/utvUaDeF2yCMOuzGEc+H57kJgwznW2
ZfZhS2HQBphXeC+OlU4b0ZBGJwOrZxrwP67P6x7hyqB+xzcXUfmvj7T0l3ky21o7UKpq0eQVU+yP
nGVF2t1Zix2khWz+siV++5VsyV8/8vrQ/w/wzvBClIk+V4ea6LTmOo903pJpbIyz6eViOQzuqP1N
m/WvJcpnUtjircZcHbH+b2BMK/BBdv22xPejSuhRNWffpR65nP/9NP+1Xv75GBQjwOnovX/X9dGJ
wk5rRX+UXOsLcEJBDvSwedu+wgOr+FsjdD3Ffmm6AafgfwEtXCmT+J38+iR7f1ibZZ7JX4dqWMTj
VOgt+pRs7Jdgc7pE3q1rYr6W05i+5oMy/Z1HhtwYeFYJvaRIZnyGyBeaivi/H8O/Dr3fvtf1v/+f
N5yPgilPn+Y3lV+Rj21aQ7zmVUMXtCV3SY93Rjp2fvTfH/qHZw/Mcd2swPrw137bPA2thiF7rpvS
9BYCyk0s1vft6qffBESN7i+f9qefyBgBpANVGCZkv5FCJHeuMq0xPZJZIetw2mrbCdJOh3Ewb052
FGZWG1Epc0v+5ZP/sH2YXXAk0f7y8u3fts9iWLVe9xgLu+min201DPutgg7epczddXf+m6/cP/OG
31fZPwJtdPUCl6ffPjBpcbLRGEjcTHP56VlWGi6VriKgCWhgliL1vlQqtHunImAy70PcPiiRG0lm
k97e41BbhiN85oDZsdj/9zv/w7ZGtMvYHn/tq4z8t4XGuWYl0jeKm6xPoONxvS4Ptj7Wf0v8+tMz
h7V19VUA1uYjf13QS2egOdb09IafZZ+rumrj1Me3oLXr6dMzx/91BMj+uVrqMQS6Aq2/c6+HLFE6
QePr0fJSdrQv2kkF1qBj1vDfz+9Pe+b/ftBvVYI9pkPWa1V7Mw2rQifq6cOLgVODCDmh+78lSP4z
XfvXSkLoDhka5ic/8dfHWK6WJOW0BS3Rte2G+fMS+zSBgbba5G60DnbEsmmjtDPeh8XKoyqFaTGt
8/MIMkNro8AEUZ7tXXjVJ5ydtDAZBng2ffO36fAVGv3XN8VLA2cl3BRBn3/9plf7ELH1pjgarYTx
n9GkaUmmDu42dYc691XcC39D5Lki603/alPyp/eCrzTycJcElH+dZdgRlL6aa/MomnKJNJGpveVM
CgP91vzLbfwveJq1BquNlFgEipxkv+1urMzLDY/h+tinibNz5tRqAq2wpxvwDTioWW1ttyA45LoZ
qo7/5+WH0RtSdGTo+BT9vq0skfY2pCxEF42/PhcsxJdldFgehfM3o1nzeiD/+ka59VHpwHTklgCk
/vWNaiqpBQzK6iaz86nGsbhPXhjXzR3UJk8rziTGjLdNtYndVmnVpygU8wBv8fsf66ovWZiTB6dF
ME22n1ttJc82eZFlUJdqeJq8Uj0XE7hT6KaZNuwWrCIxTR6c8m8x55zyf/gdXPjXLAGOPYSSv/4O
0HFzWnRIINdLMFrMMY2aZgVVg9UfXhWyUe90bWQkZRVzZF3ZSP0aWHWmh1A0rFu3WL8k6Gv3QPbz
rrD6DClLwbQzK21w9hqjP/58MAzzcpMhcD65Tl/GydpqEK9n95IXRrI3e5gcEzh5MLbeGvt5U/6Q
mpqIyZkxuerS5DB1yRKZneZFQKHJuZr8GV1U2kRZZwy7WS/zvbK15b6RDLIdZY43XQUPxMGU4rnF
oupUJbN+6FdU+1CIvB/WtHYEN+RJTL+ndp1ll/Eq8+pQICI6bCJ9ZxylIxnRZQyDDUg48cGtZOY9
lKaBSz/D+4usU4Ezjj+cDLtbb6TpFKeMwUsTb4I4HRuoPCRRA/9B3//UKznc5y0Iep541QnfyIKk
qcVjbE0v0GnFGspqEvgzQKbRCCVkUG/aP8zM0YkoBQ2WCpvbvirHXVEpHa2J0TwS6sPQsQSUgbEF
WOlPUCkZtR2HsV+f0YroO3d0l4OZDQmujo61G9XyVc/IdyJvCe8cbb5aMVb1PUQRIcNsdC1EJO7U
QayDX6kHeb3lIfTsCe5SXgVzk3fnlZv41GY8vD4rcYidVuui5OScdb3N7SvPa/qmlqq79IvdR3Oe
gEQhjwl7bZiZ3qY2GTztZIinblyMoE91nX52ftVWfqCTr/KuNYYsSNWoYsdNusMkPXWQC2rxTm+G
23ZgUoeXbLpLylLclTBLj/rsJKCuixNvC+oMHIjdoC3T/mwXVg204HiRqfz5jpkouFDhPvcCuIxO
pURUKceD5gzTk8uInzz5nkDUDs/ZoGgt662cDPNpVvn9MuQo3jWzOOkQ33a5VKfVIeSbCeZXQPbk
Ziq1OshK04nh1xh76XisfMRpKtAzT0WdAnWB/48GJR/0o0qX5jg2ugzThsmx7pZuOK8To93FHQ4u
POGTs1oFvD7V2jj+EGabThaW+4OySNEakAu4pYqxF1jP5bLI2Cz19Z3huRE5yjNiGuzuQ/W9f9v2
RULMhG98GrX0swjRu/maNS50/G0VjO/rEXntmN6WXAgBT8N5EbjehmOqe3GzZtanjwdjAMiqDpuD
gew1vQrumRwufr/qx8WZxL7NW3HWWdT32ehtd1Ml6lvWuH63qdV9SKq1uxiU6VGSG/YzzN88ktnW
HqXMutMkjYWKj8QU1LR4BLSj2M1D8VG2RECseDLFm++1PxoNdQKl36XBXfSEc/+3iXSim83CbKvq
+F89q+sDrWcyoGx7DF2kfxQ6vuKgdSGQInER5wbh7FsLhHP2/EnuxGwZu5Rr5SEt5u4CAXDDI4ZT
cFXbW+4t2qfA/+qwWi3nEijiE1NiwboGxNwcC7LiktiHwtSYyXiZd57NSd0VWGW8u8qUeAd78lRg
+BJ0/dDGZqZ9UPF9H4rxo+tb76LB+wlHniTPsDZ2mvIU8aWDEbmMdG+HxvZjEr3E3/rKf9ef6CAR
kBHAB/ORguTXQ3+YS4fMMGc7jrQd+zon/svJLPOmSvx3zTP7vzSW9Ex/uC4BWShDsR0AEfpdutaP
Ngk1mXD5xB4+FjzJeEwmP+y33t811VqdNj9Fb7vCtzF6zT5xmZPb2DY3njuFo50YmGKk1isjA6xz
LbPEE88kFMRu0m/zhmVBn8rDoLwdUSPTNSSW5WoqI/A0L3Rg5cQzducy05xLW3PD9NK8d1qnDLuR
Yew82kcs7zL6DVMF9Vbvt5wzxPJwl5mTizKZL6lm/louzWm1c2DGAvEiUr8ilBhjYI6xPcNZOlka
MKq53Cm36qOsHu9afFB0rVWvA+eXZq0HU+LbkmpDfagH6cMyau5rTR4Tb434tz98kd95Ev9dAZ2n
NqHSjBWpMGnKpyWq3UEQ/1bKuoRAnHvSgdNdG3GDs/DBTlv7wJdxf9bVYGJvUrpw7YaOWVtmaTZS
PDdFz7xdKUakrlcItav3cfK0B32i01nNMv2uFqcsYuRTfWz0k4v39qwTz17Csh+dRuxEjyLcyETN
r7SyCoqTVPmjylnasTZkLsJVK0fZg4rphjjr8pQUkqQgM9mgfFbJfsi3EVJKOWMsyi24CZN0YQvq
8KxdifCpa77myWqFidYSvFfJkuot+WIxr0BgTx4cnvaPEFrfRJX7IaE4GLFab53M/IIzi7sE5fQr
oZ/LdVpK7m9viQWga0kIsRsl1nTrEluVfqN59j5bHVSCOU7NGINlp6XLsoiANWqftDS/6xOpdj3x
rMe8aapjvWGJ6Btac1dgYcIXm67SgroTQQ/1ey8N1dyiQJhv26b7qLupec48p4WFkFf7xSV+3NiS
/ORuvXGTLfAEpPZDwZjaz7rqon4uBfO8zrvaRWtutMhN7rghG6x1TYGXjrvNKQu6Xc9L2/0g3t2C
YVwxg5WVBskeJRzDoeZn5hoGNseQoOVo9aFKdD0Lm0F4d7LKzWdaomFf4cK4g+Sff+hLy+ct9reF
QixKl3RCY+Gb7/OVNYacJtuJvEh3Fvr286wy716mnnZolmwGNKzh80vlhyT6GeHsCH7gMLbn2Uq/
mCQW7TxrghnmJL1xlxvNVaKRqWe3tMfXwc2Tl8kSb2nvyyNTHDdw1mF4TBa/u8UaXD9aleHtXemU
jxqeAlGqZ30kWoIN7SZ3UXXw9Qh1cN4Kuyw+F0cMd7o/94FTSWuXSV98MMuY91sKzX7nZpoaIpE0
C0XjZC7NgUVfkm+24YsW6O2knwio0E+ViwjJdpUGG7tQbOO2pokkdspi/FT4sSWaKbRXzqICgnLI
/pIM9WbzXUs280BEuvwhjaJeQzX1eujCA6FSzspIyroScc2WwymKgeVLaupYyTcswEdp5ZCuKrGd
jd7d7oTGDapkujwl6E5DPGKzh9FP8z3DKwuJ/Kgdk20skECY4lA3Uvu6ton9qUPWgOkOg+SBEOh1
N2Pc/NWDYv4yD9kW96ZV7FptgZ5eWuljSuJKYCboafAGG74loJYnbJ2822Ey4FylhCw5TqHeNYNp
E8D+Ek6GLAJ78MU+ZwJ3V8jFjmSZu5yf1ufGLOLgpCl6mCLLL+Vy1RRaLHDgdnhcLpw5UJ7+e+EJ
ZwwZRc0Ps5X0O3cbs7OPb0bkJ6740ItivSFhzGQObSw7Ch74jFNVP05Dzdh/vlalvaFsTukSAj0G
h2zBuR+ZlskmQmZdtSFlWBVVybj96IucEgw55AGfv/QgRxzosOXMfpK/cdH1NEN75Kz2e+rN1YW5
DT6Wdj9QxJdV9hP77p9ZtaLPZM3E+Qo9W3NheWydO9FieOnjutn1YUl9TcZaPunk+zqwT6XjyEdU
UdGsucsPolQAgm1DjeGSDN2+SeGf9p6/6hEgBlwEQe792KuZK0w+YCPtPI+59GOnaEo0qfoAxUlv
sG40aS6clcInTEqFVnNJOWMDLKazKgYsVN8Sf025Qp2Fkb47tydUSM2Owx4vkmkd5Q38GXGjtyWM
j2LwrHAdXf+BMK7x6p/WB4PdGE7QlyZenVbWVdrBmHX3AK6vdsJvc2j1+mhEVW4ISIZjPe4SNY4R
qhk9kLUyzrklsjMULArsGsV6FdRtIczA61MFjtmkkbtJWFv9ii/x4ow3qe1rkaDwZnM5XGxNV4vv
TuENh3Qz+i4Y55lLLcOc6HZzku0DzMJEE+AtZ0G+YB40Nr5skGCvOaF2Oh0Ge5wYCTZFTLgPpOpS
ZLE5GsmtY0JQG5gp11Ev03rkQIDFV8rBn0OfKCIZlFNexk7nLo+96tbbfKAWIZegvfZghbkEiTdx
uJbKfHcheWr4WBV9ZMlt8BC3SHFjtqI5uAXUjhJNPrOVDutCNs2cfsvSrHzuktII0cJQh+gpFY89
5Ua8jHYdbOzEjoEmpUWRBPo67te1ZPEmP9LN7m7p+/d6s5aPa2tRRKRLtkvT/iOx03o/geJ8G/zh
izGVz72Z3IqsOQjXn69qrXNTFCd7mJ8r6RyzaR5OmtGK+8RdQkXYjlUQYKsIwzbTAu7KDHW4QWo1
9/27NXHdgvs6gYZaKhg7ZGEOyz41WzvIcB42CvuFIpvMXFYNBQCPIx+u3OnrLSQdAhbaQ7baEIZM
aSJ04WibdHtDFlc+WbO6dJOmQt3K7hokaKl2fciGOhn9HLiTivFq+OzXq26nc05FatAvLq/ZzAst
PPnq5OJl6bXXollgHK3mxXFGK0AmkYddDTvMtZc6nKn4qbc2BHxJGiSjfeekRghS8elV1hNaHSue
BgMxVrNLPCvSsuzWmrf5NMIZGlNLhqaeySjx5jnoWp3B6pyJ5JumGhnVgoOCIbl4hdGR3LkmHtBD
lyFsgD8uQ5F1e8bvkVc0WoSwaaf5sG6ytIYHvhIUmZul2Pez81Ho8572al8jv2S8SKdXPGC1vMuE
c4u2ymAyVhy8Ea3fZn8RlXZaICTfm0kld2br3NLnnDLhqb00cbLMfOgtk/sKqQTIJf2sevjllWt0
F5SScC8Kpzu5/Qzx3Ome1jGxIfK28rDV5vM6u3urns/GBDFk4q6du6Mwat7xsp9d5hz4+QUe2ChH
bwWtStB44+m5qx1xn/V6E0ECJYGFZqvOU4e3UcM+qd5tb3nMZw6sAvdyOnW+zXrX5+4eiSK8l3rf
FdYDSu8n2yx3Vlk/cYp9x0koVJx0FP00SFv9A9+TgKHwD2u1IRbI/J4U5ECaPVyQjexe8IYGAZnF
fN8xOT8yawpzjh29NfrAK5J9NdV3/Pg7jCHPmpd/bxb3ojwba4h1h8Had4wBnzLHoMujCsCA1su6
+wbFOTwZ63Ou5qNc8rsZbsXk07sRFEVD4qH60rMHbt9PfV0evXXCAg+wbGdY27mpMhmOYjpBty0I
Di/VbqD6XVIC9KgVSDOsmq+ekpG1mXdcd+8woJil1Wl/wVTC2S8a5K56Bo5as2O7uDczy5K7w77r
svxmbKqIvnOHXHM3gs4lq3+biTx2zSbK247OpriS57YBtUlWHSp0fkGSuS/+SNHgu9OT4SCid7Ma
y0WHReAolTNodmk0G4nNXW6Lw5hhXeK7P4CnY5ekaxzxaEeWM/U/k3evA5xoP2D0x6WTXVoQ7nDx
jIdFLHs/Eei3ObBtkcCQm5evA6yrDPFN5s3h3HsXOBlfNnPabb195Op/GEFG8qK8nZaGALQc/nBO
4CH8ruKsKX9flljUjt0el41va1l8zcbkzhvpkNb6YtvmEKZYDIdy1Od4w4dp5xcmkohJ4/n49Ate
PRyWRn74ejL+LAdkgqMnu2hsVB4W0n/MVB4JILrQvIbVmjNLC4Pui0dZnhrFF7sYXpq2+FrM4kvh
0wK1OFXamUOV4p+lJiJz0qK2xSmhqumCtijZpLcfBRR7CVsN02NiEdcf8JfwZRGEE3UW+dm56nZ1
ZsdNa8RD5T5bLROtxqa6q32BbITdDChnRtmAPzPWW0jekIJAsoLs2DdkMZjIJmvDDzEVEIFXjq9N
pyRVd/1WSEVaQUGdp3Wk6Ml+/mrVvg4L1DWhnggt9Pkp3jgdSTYF87oCpjocsKVNglHikgJA59OK
p8uVD8oBDoO01dQlaX2H6RDwozCKMM2Ge5Ia4d/Vl5XgY7+kM9nkd8ObnhY094E19uHSpkVs9epO
zQN8MEuenbH6GCwOY+riH3A1E24a+dha9hKgGLGgkFFJk2/6UoGh2Abx5Nj37auKaNnMysydyrrn
fHUepYuyZOK6itqk3VCuzl87DObBIrWTDft+GNRIIgGyy87pnxvAGy7d8pbAlTEcDF4MjrgojjQE
Vu3ZzvtotAr8Wir7PPJ9rmNj+EM27o9NdyRJ+N50GHzns0LQxXKqCnUgl+rIrzpfBZr6sJphkXNN
wG9q9vPWfKcMxwuz+S4a40hboZ3RjYKPNzTCnUjPxdZ+VUlShLrHy3WrJS5LekZy0Xg9HmL0Tfrc
zettwvgV5C9rY7fQITq1WoN43oIL52prCuNyoXcGBL+lHdMv8+hvwTBmztEsmzPUrIY/WwKhufeF
kR/V2B2IsAiXoXnjlA7W1thVRTJEyby+F5VuRannLTeAVT+FoRE4rTQj2Mz8xtLVMxh5mHbuW9Gn
45lERiN0BH2UXvlIfRt5Y14r28p31VNSW7dprUy8arrDbJPOUvVi3utW04WDBk5iDLCWgYOmCIn/
azf4u1lcjeKcc5vPt93UPg8YVRyuWrRAswpqRTF4QScdpHweF1kDnBx0jKzyTTsvAFQUnEfLzk9t
qp11ClmIvXNMoKMDcF3PwSw5CuvOPmQC0Sp//2EDczqgjJPBoss+6O3lZcKHBMm0LapoSrg9bC3/
oEB5w6kUprew71e/KyLQXXevudfjaR5vEVwchDVzaikTOmmH+JrI58p3QliIwbKUqD6q6bCV6b6v
rQMpZ69e68H41c/lPAUeNb2pIdfSjY6hhs0/DqLCG8BvWMmo/1C5mqjiq2x69trixTTVrqTHcCgu
EeW02Cawl6HiGvVOwoRHZbCIGNWEecipqxEMnDKE3l7Jc6R2RAw0uB+5Nj30g/GjSNLXub2WBbjI
SZm/U99HiXQeM3OKuTfecEeKKnDVYLE3LBZ9zYmWdT3PmnqZKRibQXv0oQIfB5T0wabm46ynXHjD
ZcV+Gbx0jUz3kzySHZXZHh7mg0rU62zh+euUyX5SK5tyWllbS+zV+eNYLvmtWLMiYu7RhHqeQo0W
XLy5X8uobcYhbvLxom2pjCGl94Frl3pstp0TVbzMZNF+eo1+NMfizepsg7axsKJsk8dusb4bbr2c
mpkfI0YVeUl+X8zNKU2NO8ZGZzXIn0WxANTpF9U2/NVG9mmJNotMPf1hGP5pQE4a12QeCyV2DJQC
S8kPNSa4qI+PbT2Scq57X2cu4blyv9Vms8dD9QsERH+nqBmYd47wd8cvaU3AY+VyIVPkjJFbu09y
1sJx6x9TSiXPVjaKsfLLPGjT0clyYA0PbceE9pBKpidpfUnPwsHYYKvgFaPYDzB7cQ6kON4Vxnhj
udOldL0nxI3TsUSWHoiO1wktk/5je+uc9TtlnxvVfisCoHGW1vZoK/Nlm8o9sR9nY7WL2FhJKasH
8dIUkN9XOT/P2NZdZnN+QnXhvBp2/aRxOIM4bV4ozYahhXU7J25EbO9wU5uDGbbLujcGxiT4E2BG
zRCzF2RGXBPF7DX70jr22aNEzzYzmqw+j2zhHGs98SNox27cNFbUWG5MtPXexkmDANoYXz4iC547
b6O8bOK+k3ezs7yVwvleWNX3xB3v9NqWJ2lhdj412w6C2W6eOpjYFDHesIIx1BhSlgTs+OgvQ0df
L3Tvd7PtfrFKm8lFdcDijv1m66eOnIkA5mrM2Oi+s5gOzXLaX1n1OhnPLnOVWm/hG207+NZvU299
ohU6isU/bXhJd7CVhwHB5aLwLrYJEsfHwtyXaQNu1eB846b9fV8xi8JBROXZYUtqbb80zcXDNpup
0RKWaVIGTlfG/iKOms4Y0nJQ7UtFX+Xs0zI7uqluBMPkBtt1eUxF8bxa+R7b4lNfCHTkIr3MjEQC
Qh7OrW3ue5MWhBiUoNCYiXnpk5e1wK3i2a2mvUi3m60qwNsZWxe6f9S8YT/jUuQj/csL88ABcus5
/QFu9a4kk5mZG3m1avU/ig52K6zyzahvkjaNq7zZzbazT7S0DgwUIpV7hed8lyqGENvMRFhbnnJ7
olzXYmuwbk2jj9Z22eVtHfmQUAaNR1fJ4iQoMca6uk8mBXCLA2Hn7hfpATFve9t2KUunS6vGm6IS
Z8OVt3OTsKTVvqInyAYb/GMNC2FccoMQstW6rSZvN/fXaVPBqTG2h1qJYuelcm/5CZt4qM8oXvbM
/742xuRe+zfsaPRI9dMt+3efgW/6SbvTJHykSjETLwOBkUhNl5FAcMk0zIu2ZL+5zVmH52xwPqp2
fG9dLvWWfygG8dyDvDXEXzewWOmTz3jJ3OCyeZp6M0ZgexlNbMlpVZa22eNFdphHPVoq7eiM88Uc
x+Nk6GeMyQ9p20aWre3G0jw1KjXw07Gjem1wbGz+oUYdWiUOeMkd8T2JrjezvkwHVl8I8fOpbVWM
g+6uovoutCY/qMTs78qmVGG/9o/CrrlJ4DGIlql1ykj4Gi2zdYl9nFIWeWk+lN1wrlP1gPkt1jX6
56Jp466eUghL3fRtdtZDklH5iyzSdIX/wXCrZ+3jWjh715oulApLXOnVvi1sEWfSMm6drj9pi28y
RxjChHd4mTc7jQmlvU8qGtJO3+56QiufWv9qwS/Lfe6CbJF5knvlXo7Q4rv8xWY9eEl2z/DwdrBz
BiZbNK/9yamWnaaJ2JzbFNt5/W3ukgBAK9KVE9Q2xeVVG1RuSSgH5wDYG6dbeyEmiPmKz9/gHPSW
5njuPvQ02QJp6M8wO6JmBWeCHu+ZK5ZyOVAhAE1CIh4HgPa8FiqmFtXCKnP12E3onpzeOht4UN7o
GtJBdH4QfBp7oqGdaFfmhNlQiiUVmNKTPZUygthCOYDyBhijfmugH1NPZbeynA9YmaDMsBBiTeVn
P6z4FW1ZDJuYbyD1grZ4uncm/9GdvSteFyL3V+wr47F1/J0zsduacr0hZvEiPfkMomvcdHP+ClzZ
3nLUAb1d/Yc2atmF+gXnF0HXqWkPc7V+Oml1gnngBF3nXdYs+5L6HvBD2pzg6e3aIbtLN38/WSS+
j8U+AxhjrrVE4J37FU+MYFmTWHXajYGVfcXCAPPajpk+RBValzFP72Ekt+Rmjmawbu0NY+kWVw/n
7E35Dvc0im7jS2FdgQDGHocVNng0WAogtzS1L50x1eFaUvf3fYJJtLEeNR8URuh3jNtR5y743zgE
E3H4eFDybUD/hJhMnGW6ozsrgMbKuhQ9rAW8Z8NaTQPOzv0dhIuP2TK/wZB2XuwGsnTle7AvxrXh
UdYUTm7z2OKJkuhqDRgbHD2npr7wdgoW2lIjTV0X55T583umF96BSHUnkhaCp9allrVBRh9mX53S
7FoQwrJh2kPZBkQfsdbiKi2e9Vl+DNuITBSfBDRL1lsiIdc4BuYvW3ph/HNAWgX8oDQn1rbcoyqE
bWTIQ6lbDx4aN6p07VXZMM66EU7COhyE1jeR0zUxAUa4vi66G3UUxkAqTphwDwz1ggjOoerNB+au
OXFTRwKGtchbl6jrwN/NkujMKWHMNNWss8RkNDkYA14zYi/qpolAR3eW29OMiPUMQPvChT9G3SBx
bOj+H2Vnstw2sm3RL0IEgEwkgCkJ9hSpvpsgJJeNvu/x9W/Rb2JLDinu6A7qVoFCk5nnnL3Xzn9C
Jp+8mS9IMRBDTCS2ZuQ+qJJpZVX6L2QMkg5EkwvybXbbu8hAGktbZWG9wcK+yaPpuewxaEXB0Rnt
o+QEsxiK92hiOq9p78Osn/Um2IFseHJLKq7YdOkM+peM+xT2kzm8WzEEwC5M1uiXGUHJdTE3Od0n
863yXXHl553xNpXDj8QAYkpHwkrqZomm/WyP8WOSpscumo5RKojUYcgQmBlV3Vzhy7HpSE7asrPh
gUXhvojbX1GSXFmMmPahw9eqxz/dWmywFa10WT0Z5ph5QZxiRprMA24qL7GGK/QEa6SvKzGn28EO
XsvgcrjBiQoJC7P+pc8N6uhXmaSvkVW9qljbaMZwm9XVHWzjQ0I/rjHTh3ZArtW5K9eHLoQmD0BR
cJcEcb4Ax7FR0LTDcppog8PZMoL7KUax0WcPRcWFaMXDr5nLw4TInylBuoQNsCe85zFu2bJd6yBj
RjNZ09/lxuCsZKLBsTPa96bgQODEF3qQX5me1eZvYae/0O6rD/XAIjHY1iLV+I4w0FwGxT/J49i5
fZR4QRnQPuvxK9l22J3yKL8AM9KDnKtqhYFQX4ZlHC/Nwrl1wnSTMPZPjWA1dPq4K7Xorq+qDVs8
9J8aV5BzFZo+f2EBzHL2jGk+j9DLx443TuQC61VVLUzH3Pduft3N7X+QoR6sEax9pyfv1ty/SGTA
RHuxaWXwPVhO/TW2jVUW9PESQPi6QKDNf6Hw+oHuUoaMcmGZ8xuQs7xRz6FqLC/3k83ozPeaPb27
LTOzEXW3LrMfSvbpohznZulIWuGhGby6Vdh7fp6QRRXWILELkGRCK9yNq3fPmtWBIUy3ZWWdWkyc
r/3F8xP4O1eT9wRpdB5BvmAMp+botwj0WgDOOHO9VDk7HH7pvlHkaGut/gxwijRiVjgrQwaAHHAf
5nQdUPjjbIyq94EBBRHq2lViD4+4oqmXaX7kU3eHO/0sJEbNTI7HMTcZxhOMsxpcdahSYFCm9V+W
AO9M9APblTeLDqfpUyFimnByLui/acfGGV/0aNpUmXk3I+jY+JPxaE3u9azmUzPle7pYbJPkMOlI
v90gWI/AzmdU96rRqqUVTGugMYqZSHlr+cPZ1MLJg1LiNaQKLwLRXkMvxT1paV4O0IoO1JFoC84S
rrHCS7hsQhyVg18pUmdksi0d+QyZRmwSOmg0hG748FeVH16FfXIaJnB4AfCpZ/6vnHLccyLrdWLq
Iyg03lQ9hcvmG+ouLSkAstkvVwXtk87AHBu6YYBZMtth8FyHo3YqLgmjppY9svtVizxKkOTN575t
fsjCv+507VmiHFmoOXmZw/IUxN11l/jnaXD9pTWw8bHK/6zy7KXMrDV6q+sZmcoW5skiYdI/UBf3
eQH4ZTQw+ljrDg9xrS7tgllrl/b8VhPdp5vmVVCUSwyCRBeNJifv6dbRpSdH+uPF4PI5MxYz+PEs
leEzNPZ3aA/uCm2g/TjTFKs6WUFBcL0xMnembF+tKtjXrLVj3v2XzOE+r/Sfo3/5Uifr1oayFkr3
HNT1qhLUQdEc6qw9Jf9q7S/Z+rb0mwT6H2eD8vAXJcs1pPRjDABtcvU3BYl3SSdyQXgbLP7yEKXR
9eQIzkZiwJ9KUA/Ti13SMw02wvw/penUWEwM2iYCgWgyWYvEiyE7FtWaDpOfvA3ucJvDqEbeCvEH
NCFa6BPW0SWi//e+HZ5UiwucWKMcA2MTwedMrF0Qq53KunsTSXjlTHuQnQXBNMmmnkr0QOoOnPTG
Etle94PTkFN0OOkeQlq68C+BObiFRYJrnsSKxzFi0mJ3DCikB+9zwzuWLMOQfD7LvWeJXDGd3TVJ
eNUV+ltzGUW2ie2w5Pe70GjuEMbdCqfdBWG89cXkqaI/BjN5E13xGghrL3yKPlut41IeE0N6btsd
qt7YDD1FmdZbOzvmtOs3kn5ktAplwxiDmMolFM1nIM2/dGkyv67fQtM+zkbhmdp4g0pv64yMC5rs
2JbGulLGFpkpaoaQCah/dKTxEDvWYb6gb8jtpUMakrEyZtO57vJ1FulH8GPbmXc3T9urHrEnQof9
2Ilb28XXW1l3QRsxQgaLner2puniQ90XK5/w4TDsj9QnSye+RKu3vBVMSpjfjqE+LmYmVWOXUdck
m5hWwHgx2Ib+qdTDVZDNd9g0PRAVzKULzV3akXZg9IrPflrCDHwQ6InzoNzLKVrrVX1uO8kJldWh
blxPkyzm8ZR7WQpVUqMlUSF10TS5tsPmoYPsNTh8bHXbLfIpP2RTcK3NnF6AtgDeqStaAsk+6/ON
GSZH6ly0oGo7qvgAyHzpVD6drJ63Of8v81vOqeMhm9EeWmoPb4eGFzBOI6HBfGkHwvTb0F7f59bw
gB7jSEW36yOk2oqjTAhBrpzzs+i1K9+Oj/kw76SbtAtI1j9zSZ+3yI88xJ2baUerszZpT1/Zblgd
/Ng4ajT+qnjGfj1fjznqgpwU6y4rodRJ/y5LUGH0urUmmZlDtOPfB3HSL4JE3hh6vgs1gpmYApy0
cdyYifYLFecrXVxK7RR9WYIwLoVRdQzNCPG6wTgaGTLEW2ha4RoIqLamucOEZJrHfSXt25kklUmY
+TGjeCB9cskUc9vEgrdMs2JsMXylWljvRic8TmF4S4I8vJ6L+s5mGGGctD66sZOxWBg07UtpULuE
j3ooiOyFEAjByIktZyHN4kSmzJZfwrNL+h8Fbv25TV7GudumenRiMrHsU/9uNjNUmNZmMnu6qKB1
es3TIwzNjnZMTXMjG3nCtI2n3n82UR+kmnEBPT9W1XRszGxdD2Id1Jy2Qw3eAWEXy9G07zJU8RhQ
bvDz8xPKY0QoZNbPP5qu9LoyOSrUqSfAjQer1KkDG/ucgajt4mHN7IuNLsb4zLnQod6wGu3KyplT
867dizg5BRb6wsICMV8O9jLlQEp1Ze8ZfBww+3VbpjwGM/mefmE0PWSKSkhLrR2YUrXpbfGjELqx
6bnGgY7Bwq26RxFGRN65K8Ci87JEzuBpUfkwS3USQ3MFqEJfhcbkdXqpYxhXRKOaQNYid2H1QlyN
uLvV7N8DW0XBqtVH9+LeNkHF1El6tjDtLFreC3CW+rJU/jWV6TbS6r2I8k0n3R+NGa3cWjsrFXtS
Y+IU+tTU7sKcymMeZtgnOvHo19MjRp5kUfX9AQvbfWCHJz9qDmOWPHf0PW0amkzvbhzTDZcZBAmC
kZo7sDM7BF6rNCPxlAPsGojWz9FWe91sbtLAvbygW5stkg4oQFMoRAs1wBBN1W0FKaHiKISwgoxX
7aEA6N5EwzUPKFj0g/lDNuHGJpBhieaYMuhSTeHpWuPS5hiVrqALo0+uYqDz1IIbsvz0ZTTLnz54
Q8C4aDVV6E1jaF7eaqa77YrtbNMQfNRNLbpkPT9MzVDdRWG0NmMK9VH1u2Ae3yXKFK+301+8NuYS
ZdZ1OVmeAc94aQ/zxKiPs4gleZ8QgplreuLD48TC5skZVN2AI8OJGm2BKAbGTg2PSEPbAXwZn31f
XVc5DTpX7IdWvCtMXatccRhTRrkuBrRt0piNM8FK+zBB+WFpKtrHobWZdfKuCKYCQ+fEjGAx6no1
Y0w+e+CzU3irF9Wzk4hjMtMsHJkPJd0TM63XTor3DL3ZidPGspNJto4YsR4Z9XSrvtF/VGW2ip32
mkj5x7lF9FAog9WtX3LCXEI1qDhsGONqzItTT+uuLJt5pSLjxLQ/XIxRfpvN1Gp6bWyNCP4wqlnd
0/JwLXDzwANsmbPE1yJlZNQ10dYcetB6xbxLinqNrOoROoBcxSrd1m7N77Oss6uCq0Arj/aQVIgS
2PxR7E6cARleRBkUg2FykMRYIllbQzWuYE096c74OGr5L7M23zCvsHKWN7VkHTSlj84/u51Vd5O2
47YU1lNNRxgZQrAaZ6RUubaq8mQt6/Smcek0zp0LITF5NQZrJ7rmoZh8sMxR51x01qeql0s0rmvf
ne4y93cx1y6DKFQL5u3PTk4xMjIjNqoohOYS7jQDSHHQ3U6jBg9WHAi7oBTy1XoGuZfn0QNGJtQI
L+VFpBtPwUNad7zqjVV6sQbYhCD4YF2hP17i/WIr76sHVgSsTZgB4SdepoiwZCNPc/XyrU4i8zjo
cw+2m/A5Dae/V8r2WSXFY+wkvocewiD5sojWdV9ChvTDJxEkmzYo05ULlBj+DR2/ubfWTUnicYOu
I7RpnCqfIsDvtpnt31CzVChE9TekkHuzY53u8XbgNA1f/clfDUQmx3W4NZr0P8GEaDE7iX01pwig
AQh5BcfnTWiE2TntoZig/N83wnof+6m9ReaxFVmtaBOLu5ov2hmwDOVWvHe1JjloMwfDWsXpPujD
e15z/eQ01bTT2+IBXdNVy7K/YPp/7sbhYXbaaikwRlHgMFET9t2IYyACjMTIZGJ+XmTXbTZfB0Z4
RWBRsexEhQdnPmXId5aB1gfLQAna++09cWT8X537uTMsojmbnpkBEyaoOu3KVQ49qDx78hOTtofR
vAorJuqsOTi0M9H0LCwI03Q/o31Jm6tB6EEvWC3xKFL0ZSTLBtz/ILWCQ+ome6tFLFjGWJkY66EV
nNz7qcUQoRw6ISralhpBaqaDMKSU5psWlnfKrO8M/KErsiL2ImV0agJw86whcjCqoPXuovAGws6m
GsLnRKcOU5xw4jR/YWW57fPJukIFuHSHOFxRDt5hSKKHLPVh6ThMiykmYFhHJCoySPWgxsVUpXQS
wfpPHNKS+QdTW7HQ0WSdom6+FQhPOw50fsOMSB+YXyRqepiM9Mm2sn2BtD4sxz165aU+1ZuAYLhl
yjQx66xVGiuPGO1+bSNzz/xiE2WD14Xuwzjkzd42hkfSJV7TbPgVuxfS+uDu5wH5T8wBAC/SI6XX
QXOyndvQR0ThuQhbd+fmJsrf5iYu+1URdtswtva5hAAWZ/15akw0EmolSi3j8KODWy7sxLOzUlIF
xedwgoptOAcLPFMxGu9pZbRQxGzuUFqanqRr7sVOhAgh1MuNaWoQtx1BMJUwHkPf2BvBAE0k8Rja
IcLV8HzBgppvyRy/wfkvlsDTDsEU5l6sZ/4xywcGypOs1u2kTpIjpnWhwjRtkDAWZ3fqAU1hUtKP
lexQc8hNFqOKjmXvOVl8F9fGk1nmK1Dg+9zB+91hXtCkiTRtvtNazV/w5TDu4uyxp8uilhxk6dRz
WHaR+PNiXukVf0/dyG6JZCBddJp+dGqGAipGi+VWcMuBPE5e4TBWbx0DKHpCSTPTZdHhnKlY0cvJ
kIW2ZztlgU3sKtuS2czGByPIy+ch94TTvdVCrPNEAnYqlqKB6jxav+IkO/h2Gi+nhvJuLJpdFQwl
6PbmdhJk5rXC2FaJ+AkqLNprOv72aHCL5SD8aFEGiYW2ilgwNgdCKDqjP0U2xv6icBZOhPh6iOkY
2LTATE6aSTO8hFX5g97+wPNW3SLOjTtV5yxqiskioNqfRNgihTL4kqGd0bZpRcFAWX8O2+me7BVe
d9R2lrtxTIVILjxqkfpvjJMfflt4dtxthKjXKU4WlCTNSock9tbH7aFxA7r1QZzd+8Z8kzA01zVj
rTrrWOfKvE90+GKpfnZyOnokBcoDT8f0uPvbOUJMP6ZYEvD/4k1UwXGytMc2D27wgF7ZbM00eY+8
XZEn9KJdY9s8jYP/PsrhTrO1Q9zzxZiVmy5Qs1P0FC/crxU2Uaj/iVNjMDe8yUmOOJkir1PikWPR
g9E45zHSdtTm4doUklZ+5u5oLYSejd6Kjpiv3xsWg1TAWhRK0geDnvIcqGt3MZa3VdY2d0J2iLuI
Js1nba814y4eUcHH5niLM/+NkMirjhE24qQtVmMy3CI4exF1V2gn6bJVxTWFEEWQz6OF+IsVh81U
71uOLg3HVvM5Cyr6Q6TeLYzCSBgpcNwCKLE1puRMMk6xa7sqZbXBbOmH0VFv4m3CdhaZGc72Itvk
onxVRvpzsHJjn0yxs3TBLa0htf6isTVski4HiTW+dpm+S9z0NspRShQXzJqyI1pzwUvbc48KZ8tQ
iYTeQFuNtrsEB4jqKn82NfnShYgjQ5twujkwXizV8lPS6oiWjEOR4a9zWHF9BW8KtPfUyG1nTve9
VXWL6eIQJmdhA6P0oZXtT0rkp9YYD6QM3w9pvwJj2C5wbx8QIO6UQs7C1CVuauGJoLq3cGAjB+SN
KTUOwKEo9BUI6WtbDhL6Z3jrtKpmlI6LgsPsUUQoNNvOPZURk/mg/+H0Ff8WsyuMbERzRnKFT4+5
OwWB17X1o0oNZpWFxdLXMZTKumjppsFjILJfsVHcYg3MF31S3tKX3UCC2LlVdCLYeKtdEiD7FjGO
mvOnJoVEJEtBsTgNr/hL4kXF28XILUDjR/2QY+dKpoj/U21vYoQ5eTAdQh+F34gJR7ZX/LNj5hjL
ZowZV1TLrozwOfk3PVYsZ44OlRPSXozKnV0WmEBd/05mfr+sDPMlUppaI7Q1PfaipZViOyHj4Wg2
YJEHxT9323cjtiGNCXfTzgUO0OhEsHXJdix/KIwxCEbLN9u2PC0W7R6bOonxWn/AuzUswds/N+Rm
LMFi445mZhNSpU5u8OISIDMXhrpEdGQLu2P3TWmcI9ee9OiJTQm3cr6ObLj8prq1Khtpc4GQInbF
iwzCd9V0aE9zITem3RhHI01CfJ6UZHSN1GoQ9Q0Gb2CRHHvXNYoARoDGrnf9+9Qajo7dcovxk1gk
2LRhfPAbn0eHbXesSy+sq+siDV+rlMiLkFgnb8iqqxZVzUIvu2diN9xVzJDI5L8L+K54qjKHKaGS
HoO8K9ehOz5o8S5K8rdWVJ7LnKWAT2n53b0c1V2VWiu/VDNHi/RGC4xr1XXH1Ffb2NA3Ph5f3rR4
YeWY7BJcA2goK4np1BZIjPtNK1KvIHUJNYH/CK0OkzANeNus9olIjkkrtqM1eFDSPNnYXs9BqYkC
VMb5L02yDJBxt22kug57q+euT+zFwqvtcs8A4RnhQg02vOP5IiHRjBAFyrBX+aBv4cS8tI3c6DoN
3ShNdjAZzqZtbIyqz1YjK2hhVXtM72tD0bgU83WDC6EU4jRmuODEfKLsWZea9Sus+46PMyHEuDjX
oc5/CV6fmG5iBH7Sr98qIVf6YJ7LYPa6Wdke78bZitATjenVrCif0xKReBacY1/B6a30IwWq2ISO
vpzsEhXZ+Opm1qFO9JvO4AtIlH3wKboyO3ziVzxiKj2ODvWvNjqcYcRETY14pijGnZH7ZwvDJlaq
VjtgzO+PYeEf4F6xBJCGWKeCRhX7GEBQLYKlySABj4CiyBaPtRZ26NMxDTFyOtfsi0u7KG59B3Zf
1IgOMaDDeYfS+zQMHKEyc4x4Ouav2e/2M0/Fs3trBRv2IhwIOIu3yGUrDtrBYHNuC3ZQy+sFCta1
Go1fgJW8pDWOwRhfjZPzKCzFAtJiexmjJF6zsmcop0LwI7S/nUrtTIZIUYCcUk4nUrto+ALUyouH
tpxvRGCgpYHEzIB5wTewmlJz2vCdTXQKKLYmXAh7UU0vyPY9yNB7yzdvtcimydLWVxbuwFuTIxPS
oVzfIpaF7tjMV7z9EW6UMF6XJJfQVsENHoE8WMjUWlruuHed8twijm0T/Qgx/5dmFz/tsvypRPuL
RTnYmG6/s7KWsR9VdG2BJ+BMYTLqLt+Rh91YdNOZMB7TccTh/K7ZvteA+gTzyxyCTyMLtwHuJGrk
g9QyTm6htnNmuQSD5eHbPyZWeVIhE+fYfesSZzsOEZkmJE16iCXuKcTOjOIWA+O3RVxFR44O13Mk
3l1GPIs8BD/WkX9D04xRRNsyMil7nekg6utO38w1oxsV3GsieWtdzSG3o3hKE/pYIntBHnSai/po
kmdSaCwzFS9F17nvdZnwwkYBnrQ8RzhYYbKo96XWALLUaINlW3ptV73PaLLowmA1O86JCA3tIuW+
Qum7zPvo3e8RP5ZEI2HoRFwAmWG+E65YARE4aiUwQWk++GV+RHkSciJHK+vybpcjrdFKMj3UaaXS
5sJ0QrpOAF8lLI5xGQY0MMvNqMt9PhS3Bd99VtbnrhrwHCc3Kq9WvT0yGqsvY9QI89K8zkf5QMdr
WoDNuLVSXk6oHCfCXI6C3zfSdfdT8y1xRhpkyYsWB1dmrznUGs2rZCw0ZQkzXhRYCRzMvL1zSImK
8GERm8AYOrUZWQXt8Nql7Y+hmG5lpF2FzrhxMpqJSeAViUA9jq11kbTaT71BuMQL/wgTpVzOaOur
iPuDwleiMhL8YuzB7qKdJuauE0PNMXgGJ30sC3qTkamfAiM6uJ0/bzqbtbmrUa7ZQ4kmUidKwWzE
Sx6zOmQZPKncKugtkqQA8oCRYRMPN3MX9/t07MGJx+azmxsPVYuloRO7VieTSCCrBpRPazeSr0GO
VXysEJT6UwNRdV4xRLytKYtP1HJqRXLYW4hV5PA178b4zPVxSWIwiNsTunvBC/3t469tdxpUn8KR
ai3xSNgm8RcK27GPVhELzRXuIw6BLXaXPTs0nb6yIOfCNhJj5rOZEHDJVI//E6GlPcS5dene9IYb
fEOx+xxdQDIKAFSmcyYUKn7v3z+zCrAko0FN9j4JNBfFksgfa1OnHtLHXPgovBswv/GALPS9NfTr
aagl2Ul6dyfJfYiXTUmmB6OcgM5nfCnyezFUO5RcGQ2I2koe29TV70kuD1zmxw39M/4rP0qt9sWm
M0b/fwaUkygo2DmF69iKLuMH9o8fkrGayCTYMyxIV4Y/RfdmUMTLUevUN0Stf5Aa/ryUdUH2/YG+
czEGVy1a5F1jOAmRI6oYJ3w8IRaPNquaYpkYhMl9w2v4jEHjiG7pJLMBKVPW7xSFPy7aSdYyzWJ7
TYYwpL0eGwQaxbE0v80F/defB2JPNxh+AdBTl1/yx5VqS+svMdfpvo7j+bkbQmfrullIqR61dC4s
LU7GJXg0VjhS0C7tN8grSJ/ybCt7DIXxJdcZ8Ik122/KoqpdhGUt6CaXdAC+/tg+E/pck6hsl0Qb
vDzmR7Il28+IQ7zPd4Bs8CoRQAe0XzBLjNWKOMU3DUf2/deX/MzSopWs26RJ8RQg8n94z1K/biaV
J9GedLh4U5YuA60wobTtUeUmSWtS0abioU01bfv1lf+xsMDEVgKEKLHwMOr+fi4+GQG9wtm+d4Js
gIKNCMIu2MulOZs3X1/qc4YSXxPIMGEYAEkUmLK/r1W0Js2VII33RZ2g0ZWZ7VBL6dpjwRxuZwQj
VVVOYwiskJg3sRZcYme0oiSaznBP1I7dsDJpzF9zcFLVN9/fP26EMOHmXSBfTMrcD0uXESaF7XSV
u8s5b6ww3SFXn+v83TUme//1jfgcTvI7JFnCyVaSb+8TviwYJIN+Z9yZVSZ/wUE29nUOWb2kSxos
QdtHr7LMolOa+MPeKBPjvqmDBn2z1QPrD9IpuIv0ArVarMZgF/eAH9DSV/JgN/4Qruaksh+QqpDl
UqdR138Ta/o5KYef7yh2IrxupkV8x9/PsY7yCapOnO20EJnh1nUS2ottOUUo8Mjt0NZsu3QAnFFU
Z7h9Geq9CoMPM9sk+i7T4R/rilCWYVLGulLxP3//FvTFRpUhg9z18PInBHahnjMW6xOiRCbUCmTF
VWP+v380ZMBdWIuWoQzO739fFBVshFyHU7lr+to6MPLwpOklJ/oyzbTbr1+Wf/2BDpg7yd5PvLP9
4Wb7Olk5RkE1Rl0+FOs6UYV7HYIDsHYWyYP1xVwWPX99TeOy2fzFvBOOkHwFjoR3Z8P3+/sPzOKO
LhB5ifvYsimwavWig8VfTYmPF4S2AQ3w0ffGBt1FMxftKkrY4kNhXNqohCx+/Ws+fZn8GJDxpJQq
9Tuw5O8fgwW5AtdWjrsAMgjFYF+t48h5mlk1v6E2f7rXlyu5GC8JtHB0LvrhStjux6ZrKwjRomOC
OArjCjw1ZKm0Fkul8u/+tM+fEle0ebiWYJpqGPbHVWcM0KNOWriXfkwLpuHc3LkhAMFZ5BmdSpfT
JgkA53mo0jNHvW7ZpUbxzQ3+dAoQFxYqhxxSFjnrOJcH8MfezJwJOyJPe2dr8K126BtTe906eWB/
s7P+40laUMoI77MFLE/nw3fDyYY5lSOjfR61+vXAsGA7MQ++ciZ8xV+/NP94lBbdRfI1bd1ib/tw
3pCdH81Z45hbS2PQx9nOepI9VhMYSt1NN0v7mxP6P67HWi65eagpLUiCf99Dd9RklNnFuA3kMN93
dhc+12ZO0i9QxLeR6NJvFuF/XM82mQ2y+LB3m7/z+P54ZuylpNwXODrHxk7WrNJiFdi0yTgJXy5K
3NfX9/MTPVI4Nu8o5GBicyy4W3//fYYOP26IomBXjdgA3QIUs2nX9bEu6AORFUGABEiglaY3tRf4
7Xdvzu/K4cOKRLahycHBZkUiTvvv69tDY8eX48VurALlogStDHfhFlrqU9dGlrOP1KVpwy+xrDV4
a1AgLqHBO2ASCaQ7RPOXyZtdHmuNdtE3G/rn9xpSvs4KxeGG/fAjvVuHUmgPaY34X/bGObXQeDla
Pt3Qc/nu7PD5UqD5CQODH01d8uk5xP5s4AXoGTTrDNy9wi4x0yor15du3iTfrIefH7rLgV3Cv+IL
Mlzr8s//eMkqI9Ip9LGMl2lVjsiKLOKZ0D0v8nms7vUuRq1JFcnY18xe+0EyEvj6rfvHRgSQz2Tj
AzTHAiU+rsjsUlja9Gxf2tLEl3Xp3NUxBtYoeJQKIbLSLkwbtFNQ+eKRjo8Lxwpu97PjFhgzv/45
l2P43y8hv0aQWXABz35OZGvRUtYymUJoztGwCZEIrpo6K+6aSmhbp4f1y/Hrvex9ffP1hT8DkMXl
qTtQPIUyQEl/WF504ptIB5s57Gl1Z64ME0EgqjRFZFUQT+KQhglRxKj223yrtcM8LIkxo5U7dAwu
QoxXztqdMrCraHEBJbc9/xTnoZwlwP6MfzUoQPgvpr6nvf71b788og83zQDcaFrwGg3+hA8/HcYt
wioi/pAABDPnJD+7wvE0eQzWkbaAR/JQX2nf3LB/PCkqN4LqeXUA3n4MfPDpzdW+RFZYtXI8hAFK
z4gYr6VjAfyC7HKeklknRcoU33wyn79PlzL3Anjnj4as/+G4FruTL/pUBjvNwoBXTFp8KHObzmc3
z9/8jf+8FDUb642tkO19uLFBL6uYgCF6w+6Mp7Y2ohtTN57SoTLPXz/Cf12J9x4KskVApv3xvMuM
F1MP4KNtSfGUkNU0ywbNWC9+2gwkvlvrL7/7wwvDi2JcuiHEj4KR/HvVCSVHT8CVztZWhW0tkRom
oHE6K8/+9xsoDM7VBud4+jzmh+MIY6OALCZKvn7UiJeilYQClVL8JGcj+ibM8fN+zVot2a35ei/n
gw8HPVfDOTLVmrYbNB2BHkXLygy07L+hi/orNYbf3cR/fACCLFMqI4IszU/nn8iWyGbBqO1UZ2yK
XIhVaQPhiYi48kqjpzoKqvGdec3qf3pVyDVwgUxL6ns2DB7gh5eSAjtNs86td8nUEbzU9BLnYjjk
I3Oxxqyzb46uH97M35fDFSwl3B7m/O5l8fljh+JD6ytaCP6W2iB9UqrPARz01mPn5N/d0Y/ti/+/
lqWIIeHGcmL+cATJcBcRppWF5FLo1jbOwvdU2gWZ6O5A/hRMqlFnFDiWFro3CQlcNu1TPUBeIsfP
OMgob7wygP7yv91w3iXdYnMEgsEtgIb+9x1w57pCyjjaW2VWxXXR9O52xJmzp+TWvjnmfHinft+A
S6nC4Z33mCf996XQw87GhIuJshfUHNoywozBFWMTm62mQQk+jhEqj9YPjraNOOabz/X39/jHwvD7
+hxBLwE3lKdK/3D9eIAZTOWgbUcBDha5fQnWt5Gt9STYAtrF2Bt9sMZiE/xw08h2t0aLnOVB6kmC
g4kX/rqpbU8BeXR2jYOOlDzVCA4/rZi52gyFZTj7kGPQsFDkvSFr6ZJ+po1QKc4+oTX8SgdjMFap
jOV7bo7KWY91D+jl6wf6YaX4/7vMQZsuIGEB7sfmUBU26HiEAaLFsIonYot+Mq/hZKN8Kn4XI+7X
l/vXF+RwtrAorilGjA83tejV6BcDb00hwWPZnZXuFGKhHQ4m65u/7J+X4q+yqFsMSpLL+/XHx5rE
PsUQCpp9YY8Z1vyosx7MXEtBWjQ9/Oav/zB5+fa/eF1+R339cblMI4JgMFW4G7XRADTeCxCKcGfb
VdEahe/ZzmwgrEb+wfDTQTWaFdV0nxkZYl5/xk6506KguKmYRPwoEsw8CzXl3Q8/HtrbBgpLvRRy
7G5YzwFNac21Ycl5g/rBm9Q0IO+wO/PI7vLk2Fr/K5LGCH7J9nt0vXF28fnHkX0BmOTZKbGNUsfj
y0B/VzDPsZdl/n+cnVmT28iZrv/KRN/Dgx2JibEvQLKKpGpTadcNQi2pse87fv15suxzXAQZxCk7
whcd6lYyE7l8y7vMfnpQDTMtYTGPgO16/K8jWCMDNPTWr5xkVzcNFBzbMPz8nYNYm3lXjg1QKDNO
/HFbNkgLf0pD0x4P1xd2uUHljaNbqknlC5Nqa3kNwH4xsGAL0kM1uSjZQSq/bRGIjIF3qvrOSuM1
c/nlh3y54tiejsotx4Mt99WrDwnKsBpxoFP2qpnoO6wN43dAU6pnY4beD0Ak+WymdvHGzfoyKF5h
dP7JPxj7dNCRhlTRKW12VHIoVRV1moOmBdj+Jta0cq8uz4Ucin6DLG5pDOYu5ifCHrSeC0xrrlNt
q4dOfTMh5YuVCrCSt387h+eCrI61NIzFrPy56sRgoZIVokx3bCZ4hjbNXbxm4+gpn7PuPxmPWrHz
Ult3l25y0zDEIs5m3EQVwwEZjxDGg1tpyg3toGxn8JytrOXZKy0XU+BMhgeKvGqW0SMMqrQxS9Pd
63PcOR4666m9GfrG/ayiX6qiomjZX1t/xKSmjnmxvVFpskc3HDFjStHPd266uNPhDFpGZVPjUMxy
5Sde2s5kc+RCRENyc53urNQgf28SOjl5gDJNDCkaem3WfetQlt40dlmjj1cGn65/+MWg0juNQFBz
2GmkJ5jEnQ4a+EiYUphQDq42YGmNalSg5+5mRlgY6QQA/yUS0m/7+P8ckwqyScyAmf3yCHU5lXF8
QocDL7BpfcWa2/4cUj5OtnTRtfK2gy8e7K/P8yx5IF/gtee7a5xad5kUocurQfW1/UM71QA2glRp
EInN7JVhzgsTjEMBziEKsUyb2u3pegIrJXNJDdQgiiaNP+vkeEgTNnMEwwYZRk1y8YP4hgC5+yb5
ftkOTQsYeWlcTA9N4oLF090BfNJbpy97q/9e8kWaMbao97VYph0BR+GnaoKwBvRnIrWyUu+UYcGr
x/Xl2xIHEnYL6tfG8ph1QGImt4EXIDCORQDLRVqkdCZ1l0yAwivKUhSuVY4byItNX4E4vj7Ri+OT
X5DRUltQlxb1E0xTV68hIKWmMT22wdhueGvx38AUdGO0pYVihZ8RiAMsJ1Ufn64Pv7iy/zn9fw9v
Le5ROh9jM6oQKV13CniQrSF+9rsGaabeHwEKXh/t0uHFrMxxXBBwlLUXX1XThZjjguY52/FjhUI3
krN6D9IudG8ngBUbDUbYygJfnKGF+B6tcEE+J3/Tq0d39Gu0yQsrOk5TYhZeYIqg2kzpAF0CuRl3
ZYbnjRDuJ+nLTmdAyCtq8QYS71KTmkzj4LSo2m+H2W7+nOJ6qo/o/ofFe7NVx+7gRMh94kSUQQEq
8sZqdgNCc/HKIbpwuO2XljjdEMp85NCnczfCKTVyrU6PhQbpsxx6bWfTJdljrKLcjhHQbAwrSBxK
aH/orAs4TnoxHPMwcm/wRcs+XP/8559CVj9pFIH90an3L36OdDA2VKWjpmRWkFImUd5BUm3vYtNe
u7IvDQXigefTILA7e6/TSEnCtp/9/QAey0Ac29Txe0eF+KmAXPPr+rzOzzDdBFrglCcEHXt9kQ9A
GbWTJK2yI0q6wQe63v4TMnXl46RSaPXC0OkO8pQjiF/b0BurvsxXXqhL0yWSRdYccA+l1cUv6ILR
nTSbUhOlbOfg4+cksQfYEs9Fv7Kpzs+wTcpj4spGDZQLenGeOh39zMIQ2THWLUSG0G6oQ6TZrPpQ
GCMklST0+89VpqEMdn2Vz1snGiPLY6wzLq/W4q4yKOyqyYy/ZcTO6TeF0SQIhjqd/xgg3e5sJtCG
X3BnN6pdABvso1oBo922YJl7VDe1QN1pZZ5hf44OhPW27JN7lF+FsaqpmzqFuGWyC7PBryqWZa9V
RnPbNWqHaggK7g01prV1kPM8fbIYC9F7WYYG6bF8spEAzmrkSIgMLVMtt6gh9cFWuOnwme4ugCJi
butrq+XTMyGEKZGRMQwiG6d2bXf9kyw2PogrejevIsDFtmMfs69huBybuhYQDUOIjUOqH5CszXaF
UH74iHPd9hPwQuIM9W3VXDm6ploOq02VlV6C/HWvbvZEF/CcktjZ+5pPMlrm022Dky/Qd3xTrk/0
QqpIaUE2xSRKAv2n06Ha2MR5yQ7gTnYFulNVivZ7H3dHp3U6VEtU/W3b6Z9TezXeYmqoFZGOdiD2
O0o0Op8W1S99vPE11V0BM12amcZp4vYQVMOWjpROZiY2mGd7H2SlOLozljsNZK4vaqtM+77EGeTt
K6nr4NGoPMoAfnGI68hVFagW6h7lcSS6kxRmnB66KCGMEcaqhD3BtBIBLC+Ol9XkMcBriI9nnTkG
1qni50oQ2Hs042xuRsCpmUemHMfwUjReaVoceFWozhN0L71/p00oLm7F7NAS4BoF4A/qQEGFxIo/
X1+NxWX68svotlIDlFanxlm3PerHckZqdZ8ZVvBpRPSn9npRIdOO3PW9hDjc6FGoGCtRyqWPTrfd
oFXw0nFZPMT03/gGesewsWU9zLioe3pU94+RT8w7WMNaNC+Px6sb62WalDtwowVOSz5rnh6fzkH+
1m5hFXdZVjxo3VC1iBQXDnJemRB/Xl9T+ZctBtOJL03pHGryVCwymjTGubIzFLFHSaqmLocCRyOs
eSVvuLCEjCJkM4Qggw7B6ZTQYrJEElrJMUh6XLswXMHJ23HjDgJIM/w05yb+fX1eF0YEcSgDOkoe
JAqLh9fIHT+owBnvsXmvulvNpzfgpWhKtTCcwrD0Mrec1zylLywmWQU4CfAnlFaXrSXMzsKqbZSM
mLBETanthA392ZlRbb8+u2XgLPcI+9+gMa0C4DnLDbIB/YYOc7QDUmLdviOE9IZYSW7zHDfJ2lHm
Q5UiEuREpun5hLob7I2SlRflwmypywEX4z6k5OIu3jO8TIlMdS05YBKk/87HKLxpoR+ubNBLH5Ka
N59Rwg6p8ZxunWZAH4RYIjxoCWrtRTLX96UFXa9r0UAdqqD5T5ZW9pTIAnggCLxPB8zDWO2AfCh7
sLtPyJcDPut18amMogFbo4fJeufG5Px++2h2a8bRF44+uTX6UdTkKUKai7Fdn35uq4/uvoNaTn2o
hZU8qeX7mahgZZ5L1L7cQsRfBhE4u0gWB0/n2XVt3AstUA5qNqqftQqCumUqHY4R4/gthAc7emrT
dGgUWHb556irxREt8PAuiguq3TVW7U9JLNANDVM7/DXZKr0YhbcDwMZIUcvzxyzGGKNUelru5dw+
hz5+i56mplG51ecZguz1Q3Fhp4AFpexkMzOT03E6obKAj27VFIxns+jfZ5UfOQTcSewij+OH3+AR
CfXm7UNyAoEO0/yko7y4qjGucXM3sMLj0IfpDXRf/ICqEFF1e4iDXQiRfXd9QHmmFtc1UDNg26Cy
dCLaxUVa6SAE7SxEagmH4qehbsJv4zjlmz7UtOOkjda3QeDzVfpjt70+8oXoldcBoKA87TqH8XR1
6SHZ7dgk8SHUB6c5avZoYtmep/4v7ErKCoZkmBU7Mx+LAnOQvoBbjbFmvPKNlxefTB1cTqYs9HJC
rGUpO8LM1I6NPka9IrPfQ7P2byqFiLnHImxT4hGOnPPgzF47ltMPG4k7L5x5P6+vxeKYvvwIzZL9
dQIz8rvFWrRdPcR9H7oHxF67HTKe0JQIo28D3wxXysaLD/4yFIUu2tz0YB0wqqfLPuk1cSgE7SOG
Xe57rXQjSPyaAyBLaT8hTDzvgiSjxTwqw8okF8fpnyPLaxAkDbGTu7gfoHz2tUXB4ZBO4bdIx7I1
LwZrSwnXfHagVa5M9NKagv0gZQV8phMnnE60mRKAxKGRHBT0Vo/tOMLspyL/3q8tfwWVcXEo4dJt
JaZzxZL/kmez2vIAJIciprbjmcOYK7iDDSm8Wl+FM3h9t1xayJe9avOCmQRbpzPTB6FilI18ZIYQ
2c63QHI1aEd6yjRHN05ifr0+3KXZMTGmReZlwDM4Hc53Ub0eW1T1YsQH05vERcNk66sOUnqV2QQ/
ro/2UvJ9dSO9bBMaZTJadUFqOosrMEkzBLFtMzxkeKFArA2FYtw5GPD+nEQtbjS/QciCjgv+VlhO
PqMiPh2aQJveF63rbBvdnB/LJCxhDkLv/S7KMTb2M95om8F0sNwKMvtTlaLwsxnAl7zn6tMfEaWK
fwKEmq190ytIZICvUNJDohhz97kcMCFujMi6h+U8bMEZlg9z0PQFahpteFdlM+xbQHJeFld8deng
16JZc1CCGlBpgPEPgI9yP1AumTccTHVH/lMf3KjXEf+PEYzBuAqip9VlQmLFKedUVvVXirgvcvSK
Bjt3dNXZQEWSakKWKOgYqKN2p/ZpdbBKTd+6keve1BPyBKi1ovUBMq1yvsVznz1AcxbfEONWbl27
Q0NdlMoXw+mQm46b0LgH48U75ihpBUNG1JL13AGLvP5FL904EnfvaGCMwaYvLje7CEjlIMwfy4r8
Cq8P26va6JeeoguDClG/HyObmYux/nZ94It3u0MVBiNh+hnuWUSSUKEAR6MAqG0a3KQdbFmBxW+n
bsyeBl/rDlGrc//hnbxLXSeGszaL3fUfcXH2r36DPMyvyiRhCC6gpQNEx+wvbJWcBzXF2QK9gNFD
O7y+mbMpvsVv/vb6sC9zWx4jmdrSV1Ip1i3fNaeb4B1jT3as1NS56937EVGvbQ2+aQvIKN2hzFGr
uCui5omSaNQPK2m//Krn48PdfMH7Ecyczrtvi7jPZoKnynWqnYuzGob0AtlwVPibnaG16W2ObMjh
+rQvXY2UgRmOe5gQQj8dNWDPK21lYZJl11gJ5RYC+02iqmC8dWlrBDzj+oCXpikTUEIZE8j2MhFt
m3FuTDeOjkmKpk+P5cluGnv7m2LXLvRw3AfGdLUjeulGJtx+6fsCgVmmMLOBo2aNodC+xi91V3W2
+86KsmJbz63/H7yikHFlvxfw01kffMwQS5iwgtonWVR9yVUzFYicju4zXi1xuPKwXdy0r0YTi89X
0jCJ1crPj8RZ+RFfBmovyEmot2njK79EFAHHCyM8NED9+NZ302+telOkUF4jjxzB7vbXv+754QU6
QM2bOEniSJdvEfVMM4ix1DwKbPW8EEDMUZTGMHiZ5pTbHpXXTBroQbMZppW1ON9YxEhCg6VAUMgp
ln/+6t6Iu6ypc21EGa7FLnpqyZ4Ceu/bCUWpOyi+2e3YD8lKWeV8vhIdD+3aMaUq4bKVMlEfyLUs
Vg6UvjMTLCuIpz6b8GkTSfBBJLVCU7bAYOO2Go1pWJnyhdHJsqhOCmC7YIMWLz8N8CJDGtI/hOD1
XXR5xPDXqDVR7LlhVD3ST7K+oEiPWbAJxddeubAuvBbwlgDkUwehEyqWgCTKO2YPtDY8Oo2GYY+O
niFnDNE4MeMX5aM5UBCzbJASiYAOZh1KBeMbgS4EP/yGfy/BksE7+k2XKZR9DhUb4BOazsOuRFLM
6xW4MFmBMeT1DX5x0uTr9KwogaLnsthmtYa7PX93cGzTous+Acit7pVZR3qqGEQEvExkZDtFVTnZ
hsDT/VHmGpYcipZSl73+W+TnPX0xqPzCEgQG4YDYXgJaMABOgj6vjUNqRfUxzVBcRr9q1OOVD33+
RshxSERYacgEyzJTqukhvgMqHCCcazZK1mV7Kw8VLxpwutajco11cX5bu1QPDMeyQDDRoVxcah1s
dE2ErnnIHVGKrea646+COBWZM9Eo2n/yRcHKUEWDBs5xXnzREh6tOjlZdBTQl4KvolUq9cYq5gJP
8jCMNSRcdYySlLHTn7GG67KbNtLnwpvKvFvjFlxa6le/RSyCgGrGxFeJfedgTsDRPF0t3WkTxH79
S0X0ClObWKo8Xd9Gl5abGjfvlQMB37UXy11Pc6wKX+BpbKNfjw6P46BBJkIv73jHVga70OOnzc02
sinl20Dh5J32+pqGQz5Val2wmYzi82h3f076pKItgmMETjH5xtKKwnM1gKoa5KPnNkanDLcK/FZR
Bl2rNbpycsszRGoIHuyl5LfELeUuLGWYn9qhHiHDI4bXoGrpxaRMM6YcjsUGx6vkiwYacd7kZax8
UwZYmmGIog0/UAxA1TDqDqIZwf1gQJR7r+ezDrh5KrLPAX9F481db9XI1qaIBjdz/7UpQOpuUhUx
RAObyXekp9UXTR1N/z7I/KE5Rlpj7XhXuifRTf68E3qMW1YQoxe66YSBsV+jWgWG8Fr3LBQd1Ves
1TIcdNpUfIwcB46SViUW0nf6oB8jq2i+AtnUP6buXNyOQM/G44SchvRr8v30ndFDcsIHoutbrm3h
glzq9QRq+WgYCuJOaBKivTfE6U2FLvHXNBpmWb13aiwu8OF0N4lr1p+Fgy8JHZpoHA91n+C82UEL
2OANrSDCU+fBc2MNGAPoTQbm2DDN/HejoeCyUVFW+lUjiq7vorJ3+PgmpR1vMhuW3MmjaufU2LKC
nECCWZsmKMERLmIPaGiQFA2ZHW05lf0vq3DLfWsl072SC9TIG26Rem8gl/OhdRS0Scdagw0v+s4s
b8Eounf2HOJyMY71eHP9SC1beC/PEqoSUKHoVZoEuqe7HJWrXoshQx3qrE6RN0fEOc3afKfZCu7j
VhZh12wrGM860cEx2wSHA0poaauhhF9H4XONY+kKc/XSayHrAA6teFDgS5K13apTDHgsOKZ1Ynws
yw45avDDFLivz/1CHAZhnEGg6UOOWCoDqBgNqy1Gx5gQWFOAWP6EUr9GbxLpuVr51XeNA6KbQ7Ky
5hfmRwYjCYI8iRSP5NX66mIpAJWQOHOSO7dFlF5ta+V+aoc6XMlPL46jCSYHrhO2zeICy7rODFCG
7Q6zq+dYf9VYZqXj9HR9FeVFv7iXZHmM/aPb1JCWj1KGOVOHb3Z3GGj03w6mYeMNPX9VhVI0Xlq0
EcJRIsF8o0BLCrrWtFZhPXuJ6H9q0M4oAzjUe8XiVZQqcpg+E8m3AHo1Ly59dOAtqiooaaJJ2fr0
uq5P+dKIpKEmCAmK62dnxlfN3DbcBik1qjd3gREpNy5Yfsz9HESXrB6N6esDnoXPYK2AZLDGkslk
L6uQToMrbOcmNo4f2A9nZqC8A48Cr1fNQv+xzjQ835H1zzOv6PR67em5MF1XIjgJoWlUciZP9yue
kpHflA5RVT+j0WwFOCt6pp4PuNnGyvw1zHS8YK7P+HxMlIAA6kKVxN7ijA2nOmjaRiAMDwgeZ498
RAx3LXqkA8YjZveYR2bRrJR6Lw0JBAWaJMUs9pKMPl4dSxEY2GhHUvidC/yB6l5xN3Idg5EtO+ub
HQXDWrh6HmLA1ZVxjCzBchUtk9DZDFMfOXH6h64BkUArFTHcIQHo1p7Tlvf4Nd+pnW11vPMRJmIe
we/Ml/bdNt9UY0onZZ7LdlhhqL7kgidHGhkmV2KugNfLFFWu1KuVKEFfFgg9p8cx6Kk9VHPlhGhM
O6G5xbMdR7h0yLJ3SdMm9YHsVfvegHnQtm3TT++MwcRhOWj78jGMMnX2IGG13c7BeEz6Lg3q41go
3e8u8Jtsg2qZOaJAPyV/YmWqP6CYktKE5slDvV4fQg+1gDbZ8mOLuzCz0VqLfPRvr2+1s2eAjwBY
DC6wpMhClTudbdzZau1io3csHcM/YFs5llukPJ2PY1PpD11rdM86cO212unFYR3oHBZvgOosX4G2
dgCzNoiWoE79UOddiwSpWe2mApeVEVHfPZDlNcbTy1FdfNnXc10moT7Gi1M3oy2ezrlSbBpAj8Mn
Fj354A+W+N7CXfG9KZ5gdrVtlyabGPrgMWyR592CMPLDfV/V6FC3QXYfqQJ56UaPsTmOq37aueqY
0d0aTVyelaIen4kxzSNBMnos1z/ZWSLAJ6O/j6s1QBRet0XyQTQT+23ZwcsF5bKvuhnBl7kOtug0
TiuP6NnzxlBklPyVnFAAG4uz4E95aWL24h7mWnf+QlrCTvE18DFEjLVvY6oYN6ge/wnCwvAi12lW
9ubZE87ovGsEJzRTpXzR6d60omLMnCTgexHEajs19+d8r0Ou0laeNCE73oudAScC9AtQV2BJ9uKS
bxNR1CB4s6PjG/Av0C71633ShvZHkRCc3AwmNqm49lSDnH+gfyfRpmQ3kRe3t5MdETslYdM9t76Y
4g3uXvhCgtXFVH3o0TvwGqrlPX5JQ/3Tjq3+I1bDDo72ndoOW5u++F/OiJtnLXVAbXBlFoaTGbyc
cqjQ2RoSuEj4PHdfkjyr70KB4nNkF/Zftp8kf7Z1rOCrJejVHQW8kV+ofTj4AjpI5U84Ynwwo2mA
1I/cPGaWg1lWXlbZsfaEVa4AvQ22GM8CmlOKNw9u9UOdElqnWNFqEXmtmz/PNJFyL5hUY/BSsLnE
bLGTYd80YUywyywEePCG8KdvIcLB8a5FAGXc24m0z0iUqlRQgaWD44FYBxI+Vbne3wQKPru+psXW
TRik9QFLhxbHkjZVxX2l+vaveBh0dWNV9vDZmiv1r9JNRLkP1MK2KGBV1vcq9g1IfGhKJ5ABc/uX
UcGu3WBt46P/3htx6gkscZ9fTt5//xz/J/gN+xdlMGDx//hf/vknAVkdBWG7+Md/PJa/8w9t/ft3
e/+j/F/5n/6/f/X0P/zHffSzLprir3b5b538R/z9/xp/+6P9cfIPO0TN2ul997uenn83iIG+DMAv
lf/m/+8f/tfvl7/l41T+/vsfP4sub+XfFkRF/se//ujw6+9/SND8f7/+6//1Zw8/Mv4zr/7RROny
3//9o2n//oeiu3+TkDXZKwAyiyoUf9Xw++WPHONv4PJVetRAhCg229wveVG34d//sP5GIIFg54tw
CnV4CUJpik7+kWIYfyMz4z+gZGqA5xfaH//3p518o39/s/9CaB2Ifd42f//jNLKBiU34RqIOpFfG
N9ayLFa3oo2cag4JxMPqCy5u9RYNVevYuZW5EwDqVu7MxfUMAIAy8wv5iZDfpd57emt1ul7kcT6R
7I8xYq+u3tgUodBn2wR9kqxckYvYWLK8iZyowQF1kU/CIsvJgY5oA25w3oyVzH3nB85nd2zDeztp
p6faVOLbNGnMJ2Hi2/FqB/xrmV8v62KaLyNjXgi2ixeIcGkxTW6pVg/mOcUgt7fRaQgCOoFpRLs4
cLuVsZb9EzkYFEnQbZLIz2iLJ6+E6EIXF3fOqQJHhI3LEGELF6V9KO7LYgyjB7ufP4HMRKLZbj7j
/sYFAJl4QNo8pcxwuD73xcPEU0gBjl8DJ5UfRSPw9BOXtZ04bqf0eL1Lw4RuFHduVDgf3zyKjIxJ
XWnAMXH5BV4FolbSKUlQhAOq9PB5ptZp7vuI+sz1UZZhOJNBwYhTRnsATgux2OkwDY0XvKPTASnn
obsTwNFbTxR+Q+RrW8+6D+mjSkW/Mxq1uhFjoe0QgswforwUmKZExcraLr81UiMcWEJSxFQknmfZ
LYG/RYIisFAE5G97NR4QiMibFPKNYNvk8U2m4BFaOBuEoMcbYY7THiHSNQLj6aUBM3LxIxZrHwfa
nDiGMWyswQXArGrpDp/3CnMIkgHVrJuVWZ+dJg0MJQJeNMVolEBcP/0IAYXBcY783gPHUXlpl/Wb
vjdtejRvJR3wvV9Q8lSWwGySwstY6NW2SuxM8LCqqOEjAL9t6sL1DK2iJMf/aF0jWnV9g12YGm1G
1Jm54qAjLuFRgdVYCTZzA+iNaf6O+r9ziHGFQqm8X9078re/iuPYM0ACEOslR6Msc3YpCaVrUQrl
YA5Ibtzobo3j2xzat6GJV1fmhtnO7gP/qUKn24tFZ2+VDmtvj2Te33dFnW9cG/OG6/NftqJMAHiy
QSL56/SZucpOFzwSnTq7aK17iqG/R7b4W43AwrZ0wrsCVFrcyA7Y7O96LQJSqq/k9csHgsGJ3wV4
CYcCBnDI08GTSm+BGyKXPlMmu/H95OMYZj8VZFoaP6+3JLGwnFOxUhZbHmI5Z5522XQ12djOEspV
1W6R1j3xr+bGLraXLd7qYyvSnVWWdAzmqrwfct3elbYaHMhyECLV1egg1LHfX1/+xV3NnqOCgv6N
BS+BSp2+WP1qVnAO1iEf93lWPlZEse+7ZHLXuA/Lr/wyjgtjiP+TsVCuOl3oOUjidKLxhWFNX25b
U/TH2sI3W5Rmd9MVQ/hj6pHjp7FAJcNmIcZZfX99qnKIV7tfXlqWFLyitgrn+kx4tnTVoovTrt/k
tgWruBiULbCqcDe1evpu0mqUhrJMxbrDaJ5x9FNWhl/k9GfDLyKCJNDcqaxahq9ipaX0ATfa6+2i
/oYIav4LVFluo+/kZmuJ/eKGkTQCDheBCDw+GBrLQlIAbm+m1pp5UVmN+6HQ8N+wZ5Shhb2mU6Wd
PQySKUiGKDE4qIIu0ZdaOoikmJDhdt0a63bNV+vdFJaYi0yVot4HCHBzpF0LDVppomZXURvvEpem
SahMMRBg1VCOjtOan4m4q3f1pBuPxKfRWsh0tiYIW8l+PwKqtIOBuJxuR/TIhDulZOpmG+E5aeg1
FoC98wA+u/aub7sLQ1HJIRakoA82aSnvWI0qlRS1z7BRjuujWtoYeFh5XczegH38Sih4tv48zNzt
hAgyO+BmOJ1XO1VxFPUvgwUF0oY11TwwxXRgt3FmZ8/UyYxwZcwLG5vRyGMoQRMaLC8zNTULq/AR
8xVJ497XdXSM4yH/GSGkeF9lk/k9cS0MUd+4qouNJhfi1TPtg8axDcXED7pE66Rjbr9j0AW48L1V
11eeH0fKQbCtibSp9ZwOhfdsVFUWST63m/IFy+P0Y+Raorlt47r9bvbkditv4tmlLEckZUSmU2La
ZF74enKdbgBhVIksObbhI9mliUlErX968xKicwE7BLwATeylqEeVNcj74KznoW8Y3GDrVO7QOwy3
aLDFKxM62yJM6PVQi6/VDhouftJTBdrNh3ZU0N9P1GxT1bm/g13106o6/8P12S1e9pev9nrIRdxe
mhmfLKmwvapH+/dcpMm2nR3jzswKzGCGeJ4OyqhqCD1gn3R96LOHRs6Wt51Yho9H1Hr6+ULMntJR
cUb08iyhRDsNTJEvZVbd4ldqlwb3YAnBZTtZRT/upwm00TYLSwxpr/+OS9uIwiRdGQHMx13y0xPM
90wkysZN1QaYpUA80j9oplLfXh/mwkrLQrVMQZFNOQtmUre1K19voHjaaueFQx8gItUfDcfHaF4F
9FpkX9qE++HtwwJMM0k2HQr06mJPsQEKxOGR58XrzYHfTxuTM6PsDJH+ToXqPwdFpeCNyUv39oGh
54HD5E4Hir+ohlYiSuGGcG46X3M7z7VGeveV2QINT6tm/D6GHYbQmKGXXwZEUNa0lC+cJfouEuni
whSCv3K6u6piyrTCpjVS10V6E7bKfTE/RKjcboZ6MLmU0mklRrywnymlQwQAYuvQTV08ljEYDDdJ
pDWpcNudFaUmQkN+fWt02bDJm07dATmK92pti01qKenzW9cbAquUaKSJDEBxmZH1pY2LW4gmtd9K
EHmiwq+YpyG9iUZdu1UjFUUilKG2imPFK9TEpXMOm4ixeUxl1kkneYmTs+uo4L4Pcy/uZr3adoFd
mtuwRxd3G6fWTOg+NkfMgHAbGsrA/zKW6YwlTVfM2yR3u2cii1G6L03TsYOG+973CQFXrptliUJw
zRFZU5mXLDxUIhfPxZDNSlw4LYlx4ugPRjQFG1fDlKNB4w1FybDYDVaKc2DWTxvIyVjvBWa7MUY6
EsUAnOP65zqLd1gymIBgCqWCOvIcp/sT0IytgTzKvdyFX5agYbnz0Sp6D+AuWMnezi84wg6XbUHT
VXZhFhO3w0LTIgswLnoU9judZ+y5xLRyZfufHziqWPKSkbBcGEX66YQapBCKcpb3m4OOhQhH8yam
yTNEKEfnAqM1MBvlhtegcFbmd36zyo66pDGYUiVgKVOU67OZQ6rGOSydYATCbg0ewC1EHwwxjztM
LoEga4jOBtPKlf7ykU5yJQper0ZeKhTlLg5Qcc7Ieh/tZ7syN3Yf3yWG/jE0QhwG8bje9C6ckVAN
Ic8Uv3zRfdWz8j7NKeemQvuzbOqfRaZ/Lt0558TEAC2jqd24yIDvjEJy/DNAgRQGGg/vbuwhFVvf
TFP/SKtlpWe9PCDyFJ/MZnFjx+i5N13ZEX5IEmmmG/W9ZYbdUxpX87bJlK+UxoOd20Apz2fYER0K
Z9sJP6+bvBLDt+vn49J2AsLPVSZAl1NRPN1OQo1zgcRDjnZkN9a7NKUx5HVBOVUeRmC58DS7oFXa
NxNabteHvnA0EZ91yIFhq8H2XqyD66QVh6RGj2koZw3/YKNN+q95yPMq3a3VOluZ64UBeSmpMADt
5lrQ5Z+/itLTeBjHXkWwpplRR9abDldUelV3wGK7t9XR5DemQIg8MpJeQOKWQ/W+kbZRmpcop5Xi
p1aOnWebbfGpbKe1Foa8Vk4OBw8/UCX5KFwKeAoIZXQa0xYwgpHAoMwgFJmzC3V1EPYGUMq8H9Sp
efSN2b8vc2VN0fLifgbuCe0a6SFVfenXvlpWLRzGBAvlaTPOmri1gPduhnCMDjkKQJuiRrPZVezw
XdBimIj1ivoYU8L82PeAJPrYsnfXd9WlWxhAHsKsvEHA9xeBGDzlWdTwdT3LTa18V4ZqN6KG1Az2
ym66OBDAPyqlkrq75Eakc+moeQOuto5oDT8VsZE2m16b1DXo9suzfvKFuTDoKfCYUjECH7+YEmgn
ag4wTiAjOI3hOfSw8fQNMDgB8klBZaMh89psKI9SbEeAx06RZcVjeRPqCbrVuGhOEXXwzEjepYUu
gttQ6ZKvmNSX053iVBge+ZW91qq48FoAUILLTFBJ2nFWSZ6NtgdNzwkgtTS2U5mO2S1Q3NZ8hCgj
Smm0MBdPloPyauAZfmBZK5Hx4rjb1OgppToSdcHzf6abn2l4Xg1qgA15jowr0Zl4RgjaQqkIIeKV
S11+glefCIwH+oy2yXwpnXOLGqdXy0zGPzqsNhbQdlY9Va41abcDawAQSIG981OLMszgr2/15cmz
YcpTLUIaAFQh0ejSg2ZO87QsOqwAYq5P+r58x8r38nb4VFQ8xvn8PE9YyiGG8j60rZskVCvPtse/
Vn6GLOO8mjxRCHAMQViC1J0DDl3eUK8vABqPDdK/tTe0tnGbNDPqCzPl+6ANjV3RY8MXDIkCmz9u
97JM9xlphrcBHbE6gjFDicmlqU1SAJv/9DeIYBjD0IYuntVW/AOgIyhrFGfmbgu7NLyP/XRYU9U9
vQBehkQJSkaXVEaoBS6OZRtPjaJibYiXSFJbu2oqy59NFWFjcX19L41jcogAj5Ji4TV3OjUXdTXL
CavRa7S4fUpaVfvoYqC1EleenpaX2UjjMc4sdXeYhIsdDGySdhJZwTYAC7extdr/6BroRketP/+6
PqGVoZZ6m05oqX5hGKNHhhdHf2qT2ZW/0SMX6Qc9zCb795uHQx2YTr/cGhTMFlVIqBihFRoT/iqR
Yzx0imJuzUk1dzFCmzfXhzqNpl4W8fVQS75rqcfQd7SsIWrKujvL8u3vqV/gAu832m0m4C0kUdxu
rw96YTlPBpV//ur4FWapVriMTl5VJrZ1S6RYqUdbR7v0aAFubFc2yukcpVUcVx2UWhC21JHPVGmp
K1tO4GN5LyLUXAgp1a/FjCe1sELwBZbf7NHztFdixfOrjlHZlsgbSuEGYIink7RqMwQ6nU+eoyC5
q4e/rQ5n1qb+VEXaMYq7+6iKv/S0FDzV6XeJFuYU0+tq5WecLvU/507Myk2PIyyV2OUhSWZfL3yW
Gmaz2CiAm3bmVCpgRvU3Qu9ZZtoWKHPRkSPtIGE4nXAZqYndzfHkjTShHnGNz97NYze8eUKolNKP
QXiMwi3YlNNRqKFTNjZRcydYg6JSjPXHMnIEBkTG+LZ4SU6IodDkIZiB4/fSrHm1TeM5mkfe/cnL
ESHUd2Bv53JnBsHkruSpZx8JPDasMwlEh4R0VhGDxoDOhuVHG70M8HZx7CH3N06MMbjn51PUH64f
v+XTTzmTJ5jhpCCXtFk9XUKnLHI9GhvSftFo34L/w9l57UhubFn0iwjQm1eatOV91QvRpppkkEET
9Pz6Wal5GVULamiAK+BKKnVWBoMR5+yzjaiMw0Ub9Wji3PMd443qP10Hl6Eoc/kLyx19FYXG1/TZ
sSmHid+CCc68OrtapekxaNLp7d+/1ddF5FOYi+KdZtKeISv7cqd7xdRNmevIEMkeVfy44E3VLSVm
vWP1Hw+U//2oiz09/DMU7F9fbROjVjUGLOAlqyaytbR45xooDdhJEwzGoG/cPMJuTP+TXODrHPiy
lhezzgtrFv7wPwSlNrJdRwl46gfqfdInOza1yYgnnV44RfocLrXRH7UUCou3Ls+iLOY/aNu/gnr/
+zvQRYCiMmZhFvz3/YNQr+6NLOXra9r0rOtVe3DphPceqtj95ihsJk2RxaZahiOO8ITaLi6YWt3B
OU1n22V2PKXQfCBNWPMQJP++D/5efPy122AE4sqMUyM9yNeH01J8TqMkvJbqq74fJ+HetBCA/1DJ
/tNuu/i6cNr50P6+ng1FF3QueSdgugFBr7M0rOMMOpCoYUr/cEX/dpNcnjm1MuRCGIa2+dXOzsyg
tsoc90fIO4YT2r3d7Fh5jkCjN0O7QzPWe0ojYl3r68OqbXr9tgjGIY7dDLtp6uV/hUz/2gLUOuhm
sN3ihfty1uMvB3N6dcG3ArHdjoSEvqxV7e0mWVvxICf9XNj5utMpbV83b22uN/16wdffYqD9Hy+E
y+pcPCs4O5kaAe3/fTd6in0GjFmjZ9BLJ+aGszfy4Qs1xP7aN9v/48H/34/7gmaOkKCtdOXBz5WV
6WHRZPmxGhZSiGieqj8USpeT+P/0KZdlhlmKhu4yOsBC8ctBU7dMynyNt53In/al8Ih9heWgyPId
xRMqpVGGcu38539/g/7pkKGq/l/MFqfcr2QTZkHBaLB2YeZMVZl4U0W2YMtA8FuLbxDfVAq9ipya
qUGIR1r1DX5E/tRXvfunjXY5Sv6+APSJF8uOi/rs4k7+94crXavMCJHhNescd7c1QqKq950KttXQ
VmhzM5FkYyF3vd49/fsq/MPaI1DGz4GZyaXJ+HJLyq4NNDuogWX8uXZDOYzL9y2go4lEo7XfZdrm
j8Nc0r7+++f+frJg/vLXDWbqqGy/0k2GDL6509p8ZTFb8cU3IHGavN3Xs1n/oRC4XIlfVhdknhkD
7zHuCV/ZJmWrkQ/ds73aaajjNodxciniChShm7pRkGlOvHVukm+2Reiw/h+ZNWxvvuqF+ECdDOTy
FYdz23QDFrfww4Y7uicxSL4XtcZMLMOy4Q/L+g87iWIH5zxWlQTJrwnj5TYPam65FrzVq3+Zg91G
dVDmL6Jp6qgynDoqDF1haSCcP7zEv19IBtw8TklCy8ji+IrvlZaTu5PPASVEmzvkOaci2xkWrKX/
/hXhKcFDxwb0cip+2bGjKoZ50TmaEHpQEQcCYlokN9P8MPBN+sCwuP5V+EZ335kOb/G/b9vfXxe+
Jc5jFoxleKZfz4zUF+sySMZWtt4Zb0Peei+zIdshIQrEQ3Vd+ZqKFML2P4Fm/7CJ+WCOKUbYcIy/
buJhmjyV8xBDmmkrkaIsdyWl4KFcSwar3Sz3mJO04WS5daLLcfuDoPof9tVlU1EMXYZ1bOi/n1BT
JsyiX2G3FL6dv1Rtthw24VUHrEe2qNdm8dS6izjKeW0e/vuKM9gFOv7rf18lyM1cV7iFcjYObblc
mQPyrAWiyH1pNcwptUCPBn/R/1Bd/dPXddjL+JKh5Pzt685tpwq3ZXgv8FxJJuUX+3nyAqD7vjzX
F4v6Ti+ch8WZ2j/dSpeL/Mtp5dCRIZ+6yBF+G4bkFdkUpay4eRELRWUzpB/1lOcPYg6FS8Zcn4r0
tRcV0aoSY6Kw1Zk1G0v2hwLga8bR5dTiFQP2A+/l5Pyq5pobIbrC9GWo5fOAh5FmHMx0+O5j0nih
NPiJUS0fqjDPqT3v296GOlYKdagsFES5Qwosx+7/44i56FnQH/LXb+WY8vEJu4TFX2ogxLyw1lwn
8QSChT/cGF8uJ4YG6DghTmDselGGf33ZVtYjDQh0hZlY9z46WXwZ+spfqnAps/zx3zf4l4Pzrw/j
N6X0BbWBZPvl1RqDtBBuL5C3WNzDEQzbgkyZvLH+5Kn65YN4opdwCCZgfL3LQPwLLopBYaP5Fu+w
1abyG5GKrhs7VSn+pDj8/eXhc1BaQBaDyIv88O9nhSom/u1fZ8XWmIR3l3dZaqZ37HVQ4FakH0HV
Ord+2zWHf1/J3zp+vuDFxRxIigv3N1E99qSNMbe5GRmpWHbt2mCW4Qwy8pdyiSdvrP7bcAHVFWRG
PEQBNS5Z2V85NqNe9PqALDnslbX5ER1U0IQClU0VCqc2V0wg8vwPBzGI3l9s6/9zRHz93K/IRqDU
0ObUZEk7eLdY2JjdCI4ibKbCDUYUlo+jTzpR2PpL5ulzpPXNRBuvRm2lnZpUhiomIgui8ffeiL1t
WKrUgzhTe10zhRgh+PJtHbO+BFZg+GV7wEENUux42rhuBqq1XlNDNDdKX+5MJCXOs145Blrf+mJv
x508tHB4Iz/N+ibAJaoC6o3GzWpaJPj9yFgs4tBtWgsDkLruLmN9u7by/Tir1LyrXdxQQojYc7Nr
3blPOzSYfjmFdjbryy63syXRilYcBZSu89ri2BQqEuZO+NhYp84Z3KtazwhINSsnHJdCPqz1NCG3
rWyjj8px0xNUxtsDRsJFlKquuGLIRabrPKOiVkG324iZj1oDJNHvahAOmB0nVXXWgz/r/VVVjGNi
cs/uM36JSLRNeuwmXe5yd5kiQh1l5FamOtmtuR7Q3mrHHtQowYqgvtJQZO8GYg1CUxBp6tDC895r
s/upmSRVN2m53TJAladstFxWrG8SY8mN997SxTX4k4//8lxeb96y7Jg8a88bmN0cNYwIMB/tvfaB
CMPiaek840PUA26OQJWJhrYLDLEfs7BSox5vvj5fy8wbEr935OM8ucV3rWrAN5ZiecqZjO+w+GHw
T+B8JAhbDItp0J8LMnJi19CqLZo2UcMkI2Lym2d1GQ47c1T05wt73wvbeRqGkEin6ZuFSVAeBka6
7YN6wK6P15OkrpNax7BsRv/DWkekM57eZXFFixgrpTX7zfLVddYH+nEy7PJWyrZ7cbAADdNWFVfQ
pIywLYbhZkRRhNfQYMhfWquLFzfPspLP6IezqLR2jV0NtZGr+Uusa+5AgFi7hRYesldV5TWRI4CJ
HWMxP1BltdduOqpdUKbe41pBFWzxuN5ni/0ql7QIqcvyU1Cqeko8mdMVNppzyLfNft+MbEx8DyNy
Pw0UjbmXx4Rpymuc2owI/RObzFJTvtOczE/M2R/WSACv7pvBuR+GOkh0MeD6XufDYQY5PAWB2M25
k2xtnxH44W9zlixevTjRWBrLa10P7g+5CGbJm54mRe17cdoZM1x5szBA2btuJxeTxIPByKd2D9nQ
eEjXCdnfUt4ZtoDJMf6SRvnMXCCZtuLHVgWHrukPYqzOtWif26pDTKv9pAh1Ig3g4RBskulBXgMC
rosMF7O76HC6J80ZnhvvomRftjnpXZK03M4yr+0Bc7aLeZcyqow3PnjR8pqH4GOCbM/XQrMe9byd
E6vF/XMJjCXCJsu+E6m8raoCQ/Fe4nP9F+DUg/TxafrmxJqt3pqxeHYL822CuhJ26EUibdAA4dL+
WFbTFbISFeLa/8FZ92yPMg8zIyNlx3MZt+eldeyoHAcdGZFp1veBKz43Wd8WfpHtiiZtqCdlFoIp
raGdy/zQEHoezZ3OloQpWjuY+2iutQNt7KO1Lr77NpSuHOZfmMGuiKF4oKrsglisEk5pqtmvKbEI
kFvK07ZhvlGOznzVTtMdO/q6t0w+UJlZlDKRj61l2HhdjdOANxc2WvLBcuTDkBt7n/UOOyBnDg1U
MZqD+WI6u1kyuVh5FLMAtpCr6uNgdGkoLSymwjVAit75xoJ+o8ZKTdd0xj/GT5LrMIvqfDwyjXo3
ZmW+y1q7uEtdP48FjnNhUacOxVsl2r0Hnw7zKytVsUEY4Y2xWssdRsYUwoAy290yZcFtp5WTQCde
CsJuP1ctPwcyuF2M9BZV8hvHCHsb9kSIsd/DnPkH34NqW3XzNYSIux4CTdQhn9sPBDcy3XT2KH9C
knUOa2onpl7eZoF1ap00TtM+CcaekGQGItmMy6dB5cvssIFBXc8/CI4eow3baRQiTyIT76O7nLBH
QT7ilFfe6u8FHGRglO1Kbcuzpfrr1mzvkRs1caHzx1V0bt2i+ZErq3O1Wueur+IJjm6B5jlZtOx2
EsW+zNLPpUtzGB4+1mSyyXB69pNgWu+kGryYqUQRNVq5myWF8mRKFU0uHib5ZCZ1o113m/MmZ/lR
bbxMfRWqprtv2iYaGPNGWmmxlQB/qmF9C1RzqAkErio9JgYyC9t8eUaExtPMsG2R7vaZtW4T2yJI
plb/nPQ0mvyhiSCfRimqoWxcr5xJmtdd7j4aRfWGf/wcNy4CySUoHnpZwgzoil1gFQd8sg6c9iFe
Mgen7U/airO0DNjLmCTKEIj8G+5kV6tm0W9RGISEev7Q8y0xPdK+NDAj3Pz2DaaJSTkSv9ra1+PY
izF0VvwycQErRBC7o5aK0B2s9lbvg+ZHNRbZz8wN5NmclBlrufmq1MZMaFMqrPmJiL13NfR+gpnq
aWuJFOuLZfqo7FUl2DX1jDrXXUHQy6bKvWKDiMx/GCCCHsatVXGmzf1Oja6IA02NIGr4xQRGdu44
z/i77Mbgh0qj2RMnfitLiySVdYncJt+LoExaYbKNm4t/FyRm+5IGIiFvwVvl9qlu5sHcMe2/VnOB
cZt6WO0JUpNxU+nyzqvdjlIsq2JH71UUkFYejb3V8wPWBG9w6mJd5HsN7QtTlCAmtf7OaFA3VYW4
ybNA8NPFqQcAHLuzEXSHvilOad0kLa4y4UViyRCrj8QkJrxuq9MWZFd26dth6XkYTlTFqy7hHXUT
SJdm7/IN4V6l3vrR3c1esAvcivqmcn5kdR8V3JPeZr3WRc85v7Fz9HdDX3fVnD9bWt8DsIhEOAp8
dNuNaR358/qB4XsXZp12v7ruTvbuEw7K3AR0TARCHzIz2/dNmqx2GdvjvLM1+6YuU7Zy2v000vx7
5pgvjr543A+qiPPWCAEf4cMs/l06eq+Gtd0MOHyETmHvrKF/xPzvAR0KEAc71cqevWZ9lyZydTvy
CMX2q+Bqo5fGTrE9CpILsebAJcMJPvpyup/x7x5xfssWPy7x9FqEefDNIalacab0WkO1IqYr9Oxx
0at3qI4KA/nPJjVfp5W5U1Ol79i63W3Ghms7AWPmfC8D6y7PFie0SL/IZ/NDCP/GqZqPgMh3euV6
CrO6uHNU+onym9prNT98QyCxyIO4UNpdje+NpauLVhP9e2d841/ua7id9fLuZHPcpbYd+468cqzt
ecvxi7+I44ZmuWmyBRpheauNP7N5Ygcb161HnYc4RJgs9cpBMaZaQliKChGvtRS8xmnKVUIWL0Wg
fVd3zS6QziGw019MoPc5bKwYmiDZqlr5KfXiexfwYqPNf670+jVL1zV0pXmLOObTMfstEhJbl8aP
g2aMfcWKOrLTwrIXPHjDjdR2STbWDC2sjGK/zGMV4nES9xollm2LcHHskylMsStt/VqJ9WwK2z+Q
bXKzlhIKXH0WWD+yzI/aNu2tyTktJl6IPbHf7rafOwKx1m06wyb81Hu8hnJqK7toHp1Gv6syJQ9B
VfxsNQr3LrObRJPB4+x1p8YSD44lfmHTf19udlS1OVkeJJ9TJDCBRLj/HW0tlZb7iObzIzPa00KN
n9btgXfnqPIiXvviMGYaQAdedAKDw74X4dh4D1LPYov7q1qXPUKvNLSly+zKOQ6zm1jdmNhe9yFT
4pk8t3xYHStZKuOcT3bipMHNXKmDiS4fe/AdShwmSHYZ2RuneC0GYuKteTeNRdxo66u/Xj4JDWeo
k3NQp24kGzy+t/l4cfgqF/fn0KWJARt7aEcMHp4Dri4cYe6JCHgg5MKMzbr09mvTvga4aXBfqNfB
5X3ot5MUWIIuThPBTXy0LBw1ZzXcM0W/HhHVh4hvl9CZXGQ71hyjjufkYAnQRVbNU97bD53lhXpa
Y4Ko3krLR+JTxfkagB9lFEtq79TOU21hGszPcF+3ox+PZRZngbpBa3W06yLJ/P4GwUG8rkVM4BrD
mE9egGSyLJTXWGyb3ZXQfJ62FeqF2PtFu0NFcd9M5R1ewKR5Xi/Odspl+ejIKmlqTKQ0yOdBe91g
MNuqJzfjprW2p8V+0+ZvjfHYVvOeOcfLMPi7hgJsLOihgxen/dD7770oWTx8hOaW/Wg/F+NR8iUr
dwyL5T0tr4qleqHzPw1kDHmdT7pjFxrNTTPfaM1TkPvsmDWehznEujiu2x8cd3vL2o76jAns+ky+
wQFrwVvGMjgiacYVtQ7+QWk8KT2e+k9b6JFXFkSIkWxk3Wk15YJe3di4Wwv3Kte/jYxiKRkjuKOP
47zc9EaalB1xST28UqZW+TSFfvdWVWliZeapIwRpDD5xZAtxl02y9qFQ3tVstrfa8JKmd9WGrVGf
3hRVn/j1S5NDcpFD4mVwFu1itzhrXNkqrjSTtkAgCKyQHr4T9XkN+h36I2Fnxr3NtVzq1JFSkrxx
XIeR+kA7Y6+yy8YfG1doudGbVBtv3HTWde66IN0tablf+Wd+7UdLkO1IeYouYcCirBNghpOw7u1h
pzEdtrIptoyHBhty8TwW7xUOGn7QJKLLdysNTsfJ7+4MKmot+ynxxHa2aafZx6a9MapruzzBt0Ht
Z8f47yJA7po4sLRo8T8mOw97He+ysmfqaeyIR8/sW830H+rhdZD71DbjUu3W9l3RRva5D+pg+8dV
5x4YiQwJ8/6H695LWtve0fbjYlFoNzeqwmA5yxO36E5iutEhKnQWrY/0zsr2rrRaZAR7LPHYDE8e
zrer+5piJqV6hEvv0zjcpFX/0vvfLZyjyKJOCkybwjUfTzXHvrXKpJTPQbceU7e4d2r7cc30XSrq
V8Ok4gm6BH5yMhOtoaUlNTieuoN2si9mOmtDAsIY5TW3RlXiH1jSKxD6cdy0IWnkutvm9QiMhSjb
nJLFfJp6XEuyJ3/+XK06kfZj67xtuh1b5V3j3mXjafO3OCg1IGr3Wiv2rl2cewRnquUIbWaeR33x
RMFSBvTJyXeW356abt7Dz6ZB8U+eo84mDyHNZRYX9qPjT8/jxG8tZxRUWZJV32t5640rwFJxZbGZ
y8661+ZDjnIIkt2nixu4sMTOoQQvKhUHaitoFc5ubjz17XiaO7nrpv6qqbxIIsxxggTW7E+KfgMV
wHLHLPTb5DoiAtO4K4z2W6U3D6pb6PFBm9u2DU1Nq6JgFQ+F73zjLDjMlSaBG4d7m0G8WgmSmYqM
DquhJi2LX/nacICbgB7Y7Dw1Bj9MQOCET797bRLs6fvVFf+fsqnSrnNygUr9Gszp0AO513QHnWzu
FFITXLnD0fXCoLjplmQ2vKRcYJxzl0XKcQ7GuNwwrd81jvEsVMEN4+3tQue2mZKhxkutEqeiaK8U
HTMgyhTX7hQ77XtZ36VZ8TTW0/clnaPezw848IVu2ydcr3TMvyyM+JT+NqUrxRtGZ51rxqiBz2NK
kcuGnG1qZnW0W3ldBebVsDoPpT/v6iqjX3GDUO+WMZIVs1b3vTfcc74VFNaQdiqXi2D8Zbqw4bVP
zd0etKBKKm54Y12SdKazmK0km6w9HVpY2eKqbbhLNRqv7skofwoOCzUEO4P/YkUgX4/Ow6CWk6aZ
Ye7/6EyD1Smug/nOnbyQTq6VC8iUgdvQvSepe+2Rp276Y5yKNlFNvhsZJpIfwNe27P0yLI9T5p1q
039aPHWiAH90rJfS0KOuzE7eFMR4Syd28LjROJs14d31weKJbi0IEYea1szXuBa+ADTtqtqCCvZc
OPyoMXR3tjWeR2mClgaxTO1vmWs+uR0AkkEdWqqDhjUc51x59orgmtriYJntm6NTl1p5jLHPrZk9
qVKPiKs5yslCyxKEtpMAFIZzMEetl3KGoqfzMhqkOnHLbofWMKzrH2br7DWfJS8YH7lFNHiPSm+S
3mCwZh7rpvlp1IlFnofexGP6XRSVxzIOh2A2joZvJZd0Glq5sNfUAbOdsMZnZ8BO09PGWDpXDNkr
BF8ztWJ9aNj6rni1x5GtM4REzoT29qGlVox/91XdDlelm2PQBk7hAiA4R8Uz64qG24NoP+slKPZE
OEVZdsj5hwj4wy1zwo3mpzd/wk4Mdc4qMpgi2u5TatZvuKSAEqxvaJD3mf8M8R/eq/6DEM4TXPOd
h7+ilb7oHWfotp07Dcsa7LvHunxreL8B0tB7W+PBWHwOdJOut6jdN4gKN0Q3XZUdCBoZ2j/TPj+S
xKASRax33I/mQ7f2v3K89OJVL2+YW4P+0xwz0fwpdPvFstsHqI6PWco3Xb35tmVYiqXQg2XJG78N
vmut8VD2E7fG8jzmOzkNWAHfZPr4OLoPNo6GWX1rem8Vd4jq3x0DQZFBxJZRHbOMa80K6MXLOLDP
wXbTozUYcu1aX9bY6e09qXG7TFaHVf0a0yDusOFuvCJyMMoBlnTHmYPnRzNtiYSF7/G3tgPvhcvA
18Lc/p6n5i5z3sdphjqJ64WIN26zgqNT834NrGVJ5wADy+XSdfMu9ssuwmByLzPrVCqOrO7APGDv
GuMpcLV906mHTNw6U/6NGHRkdgLWMLumFYcBy1JTEbbguut6AxcM1AgwijMqWO7YxMd222LCmnbl
fJgHjcnKe1FeFnrcTdtrwPQsd+SeBv/odsEB43YvSE9rNZ5FjvPt2IX4JBBC7u1F+R3zIsYlZiRy
7yDpvLWlZcDpLI8y3542ozxNML4sccrN+s7GgMPJn7TUOLvuXYHLkJo+t/Q2WLjHKJcQk0bZusu6
4SAEh4peXbwn4420UF+Axlr3JrVzaUJgq6/75dHLNArtb6lyQw8LNjm95F0WqemxoFdvWNiiOFkC
mKK8ZzuHxeaHFYkBEgGn2b1Kc4iUf+UMVjyOtCtebOeHSjtcSJp1Q+e/flbWkw3KkxbLGdwiHEz+
APVZ623obr/qZtkD6F7Vm/w2OPhySS8WNkrGIUsqaUVtaUE8CtRx0Z3DZN3V1Z30nuaq2dcTUKYK
O0YIfXBTO89OA6TRAOane08LPkh9icfKSDbA8FY5oehoYsGXpHP2pxdTdjcrNveZX8US18slgJjh
NQfdnPdavyY9FXPBGLkohpM2MUQRYgShnXdD5z8QEoBBCNdI4zf7tMp3tUsIrK8/VoNzMEV9KF3t
IXWbvTSZOuf9fK1k/YC9sAzFnOvoCfO90nvOOsNmMg1auBmJpjODqlv7DN3uINq65PIe3Qj6YXGd
q7mMpzr7UXaY6Q7Zqxi6B8i9Z3d1E1MLktbMDuuC6btufJta724DjTnI3H9ycAANAyJHwaku0b/l
ihW+4/yqJgVi1/jDj0mfp2PrUyOLKR+iUmQnZqn7RdKcB9rYQudUau9r/a1xUUaYANNz0Wa7UoFJ
K9U9YD0zhENQbAdd5bR/2KNSlDkHEpcOG7YrYYplBnzF9IA7yNM0tGY4zcFza2OF7NVbFwVdtVtk
t++VepOGe2sPlBu9e9uk9GlbzhNpLF5IzS2/137BwKDmAwzmTU1VYLqU9TowtmvsmMhx7+EWinm0
b1V7czOdCLCATj49ppcdWTIao7ysb8x1mSMpmHqpef1WleZ7i89t6Ad9cWuUWxdPhnnVeeuuG63j
1mTD7mKQGU9CwvYczPZoEPGzG63po3UxxJgbZzjPqvlJ0+ZHfcuzRcyEaDjtIUZ0N6m3POjKc+5z
vT5B8XoMHEHd68x46Tga/SGSZaoIhbVGUQmMTPw53NIhAByzHAYmlnTRTNZpjvt8gynJo6ev9bMK
2jJArT6PL3YKnPhcstJscpM0PzZDCSenHYLLtEKcKSXm4Ek5izdgjjbozHoUoLWT6cc5yNrvgZOi
05B+3h60XDgvkqh37Wobx1beAfVuxfdisZT/g5A2JXb24JZACrwTV4vTW9edz7ZaVRNc6+4M4VRn
PpEPg/7W4yYRm4NPY0pbkTBiyU8MOZt3c7TTQzGpKckQgjy4Y5E2ZApXCxLbRl6XhdXF9AgbuQ1z
f6/lBjbx2uacrVTMB0uKfge60VzpGzxTU8giIYDIBva0OrFDbyljfx4fRrraY0GUexjUlXVnqIZw
ER3ELdEMs4s2t/WitZo0moBy/sQlV2DNy+y88YJIYPFydsF4rjbFOVClzCXGai2SSlXOvJOmPxyB
lWqIx3I6M2tGWif96onsXzplHRAPNyPg4nXM74Wx6F6iOT7diO8RITznVsCBj/qU0o4/bW0EcXPj
VJdHK8Age50y/d5upz6xS7N71NK5vmX/mrE+WSMlg8O4LzcycBGb+U5jyHk/4zQM6ltPNOJefyhT
VyXNFqRXQep6ke3m9HF+KkWEk675ul626EwmBh/gplFtCHEXVJdzbkE0U5oIBWtLm05t55GdYeHN
XDG3Wtdza/T5jSw34ldUHvQu5RzHjd0Z8qgDCCayzfN9aurp9xRqOlMy5fTPWb0Op6DIjfiiFk9W
bJUoqRYAiFU3GRzp/mHLB3mlRiyg7WlyQn8N8MVwAlIxczc41RqgLjaWXCg4LKehxozi3Gi2dZ2Z
GAKuWWAwlqyXZBSFl6zZKM9zeWlJwJt37VaXiTVRAddwTl8cR3445eyFw6imfeWY2gU6NJ4cZ1KR
mSrAzHIqX8wBz8E4r/FeY6DFEAcbbpmQQ1M92NBCfxUe6SpG1eP/jrJyp7czgVMdkOUghulqJZzq
LIbMeCQXCkqcNclW7XFdnblmR5Ns8te1Zg4IYdqH2Pu89cbtUNbOieUu8+tAy0q3vbAjy5J5Wd5a
ZE+a+TIFV63SS7S7FuB8mwEZVjkJMpWlD98CXcNo9Rlpo8iYcqD4VBQZmpyq166Wuv0NKvu29Dvb
3oahO2bOulUMjry6e920LW3uiNdR3tMWKJf/EH71UFHu8CCmV8+TlvPLNgdnYdhy8YBeQn8b/PWE
0MMv78sBO+GTCLDJpxpJnXpHotMyXo1Kqy7ToQITFiMctqDQ/LgtIS4wUYPpVb0bLfkbn5kNS/B7
o2Xe8hNPEJM2wWqClbGTC7GSMji1pp7Q0bYt7eEbYMeorqd+U2kXG85CtUY01aBtd0Vjy+BkuN3c
4FUWNEv7qpetm6Uh5DbTAeSxA5Wxicgvbtqwq+0AbA8ILpXvJcJvgA8Onnz81DxGZ3Tqud7rP9ls
Higx1BJ+pbD1iqF7H6uuHu9deyKmV7OFrV7T1OixNPcyM/3lsfUJoWvSZX3DCbW3TsJt0iHqSS7D
ptgea+eQ1ZNyeRvJVcfWrqz1lyZgZncmSrZoEmyBiRPvsWFXO0YdvDWWPnvNu9N3Zv9QedPSUggs
uD/IEVUIpgxkvhwghhv2Td91CnvxDoJ4UvRjakFD8TNvb2arRrhq47/3tu/RvThkFxaJMLc+ZxSe
20jZIpkZgdSP/8PReTU1j2Rh+BepSjncWpKzjcl83KiAgVZO3Yq/fh/v5e5MMWBL3ee80SecFvhQ
2QRrT7uk1XxGCKPUi+GPP7lzY1xgHsQcRuG/QR+G8befAy3PwpWG1P5fhdKAYdKePZ2WWJmsKnvV
9IE8/QnUgq9Db1v3ww848IHpsmztDkrNOiN47jqr9dJYTfqf9M25O821PT9h5x2s3dK6Kn8I3N6s
4qoBBwf1syytX8LWR6LibepsMaCaTSlGKF36hYWMhKub7T97XDlWOyBoHlWgGZbhTdO2OnnihC+J
aMY3b7CBC285JY0wvWfqeJ0qkv2o/xKAt6gnMv3MbKe6wOqOUwE397cQGUjMZl52Tdi55LmQCO+N
ErcqJuKMJc0ctbAVg2FtbU8yfPejueQnf2mNjg9naLTuu638Ots2OjnIJ61zeieiCqs3/7qx8ebI
6hPdeQuEviY/Vl+MF6+HGxnvkViWB4sjRNLsqFHOwLyw5NVMGXbRpCTdl632i8/S999cfZ4Fk64G
sv/dqHbVn+Fp1uSa6uOQnkteqnRviHwggmrN0IgNazmqr5V/qn14dc7xuSnXMemJDdArJzRIIOz+
EukEFCzwFmZ73yVJhhAUVw+yHr1R2dbAZdRJDw+ydBj+0sbLs/ehhQv+ELM3O7skUZZ39pFLjy9O
s7htTGv8YLubvM+79tPIJi+caqKhw2xQnQxnvpL/SiOVYsePdezNMhV5HtkJiM2a6POPXQTpPSPS
+KhlH0xbaaYmzUDpZB+C3vdPay7k0bTKpN9kokMRlct1nm54bgmASJLav6awo1cOSkS0TWd+BBn8
NHmzfUIj65i+jXOvdq5gVi39wSGaiMbuZWPIDgCoTDWiEfyhsVGujZl/Ra/GOBMk+ol8RURt9lJk
1UNeVO13Ln3rAwkifIQmPe+3NfxhW/MqPjq5XTxZ5FB+pgXWrl7rAWwLfyyYV0Z2ZXvkYletbidX
Yx4XecACAzS/DP783OqBZrOP+IlEaQELEA7oW1AJpQWYdZ0J+WNimpg2lt/MAYKCxNqS4mKGWbLI
a9cNGT6AovQfXdWO64sq+wZ9b1r/Ip/OVKRGO3dQWjd0gE2LYVHlLdMH8qK7h9TQ6JxPkg9bDP8Y
v95aT3ahlBbau64Vm9pGb29M01mscme4w5tTrUj+MOUylQQyrpTlh5WjvVO0MYSucN+pnBjOfb1U
W2GisWtG71aifGefnOujcNXXvWp0qzer95o4qv8BchZ8keUUU5/wBZ38oNVshRSarzfPa9ITARfr
jnuwPjuJ1X+yVqSM+t0xQX4XyrzVIidPQKjGbt2seWPTY28Yb53q5b5vJ+2Wcw/ooZ7rU3n1isS4
IF7i4ytx1OVLmjHIa3Bk40iXmFE+OqB034tWTW9dt1Tdk6UXNkFWyWgcfMVbRYBVV13QESDsqXge
kbzOXfC0aKZ1VO5gDaHhkvyzQd8io5RQ13fEJGpDLfNvpho3WiWtjMu4Djt+/b+xbrVtHgQrUHoD
ropn586oyW3d1mYo+WAPsyvtqPPvFRPOwa16bIEd65FmAEoteKNxP8M7WLKzSGpKtLBp/SpUyxjE
RmK/O30P015bzoWIZoTWXKM3ornqcLK6N7MD3NS9Zj31ZiKeVLdm9zlw3NSmdVGledKDkhUFSXfY
VlYVzqlrb9oueFyN7sxQgz4g8TjBgnl9GwYfLQg1LWGaGNtmoPrEm72JgBKSUxKb9c2Y+cQHM72t
a+bwojl2GFT9g90XzqZxK1LF7zKNuURuiqTORermdUS3+k7UDp55GgfnxiDypZXMRwK2kceyWkN0
pYTDFS3Tn8coP6Lk3TjOysqnG3yqOYObNbkE/uY+JrBaHLvROg6iQUAkizrs9SBMxrICn0alwYu9
MfzCi4Ja149zs7pbp+3RMIzDzK0DZkDSfc1qXzR0Pc7llXRCDzq3SMOKCwhV5eMckL7fovDeaMX9
dIctOugqK7bujK2VEKgT5GQamjTPcv1Va0y6TBBhdPkIlAKvZHCNfR/ddpl2PxOcQVt781kr7Bdb
kpyGuvptcFcrlHrqhMRzzTEej+Iw43uOuGmo7BGt2mXF4pwIe9R2CAKmV8++Ww80ZceIJE7tODFx
1ITxdwVnaCrbsOc6DttuMjeNZR4oUGh2Q+/suxTSY27QDuYVqus0g5lUQ5QR+LFRY873rI1WvLrG
Zy/JWkUpDmtV8wETm7aGhV2WB3B1A5lAAashGEmqotwh44A1yMazHzgQXyDXMLH92U4kDGPhWAee
Ki0s6RSLizR/N0c0Dfb9qhbrSzoXbWSX6tRU2rNnwqG33kduAX5Dje+JB3Q2gZfeEHi9DjboxDq1
TwQzfKTM7neVghkKuxsfRdMhfCOa7pYH+bQtB9OK9N6Ikrmawymo3zlsiTTJOKCzgnShAB1juDgQ
KrpQ4iAouY8N/j8ck6INs6ywQU7Yi6o7L1wuxe9g6G5U0BoaEo5Doa/yfhJzeDCy5R+y24+27f71
Q/9g9v41S4cH8IttzTC8UeTYurWmvWXCeKi8GurQrxdi/n3QoeGNtI6ntNetrbcaD8a4gJfRC/zX
TJW/s5wM3HGu9Jwfw5RCRFBR6uxOMj/YvQngYbprCOFUHeYKfHbTOLm4eHahkODoPBY+wed0Sznb
ReV6rDBQgjPI7Al8TMIrWOUpx8V/A2oYn3RUym91INfX3rbHJyLErO0YjPWl9QO1a/DunOfRTD1I
8wYNFKyW48f1lHfLo95KXkp3MrI5Cty6Qx/mvRpIc2g4WDDGsh+6qomoFTKAhtqKI7rT5UU61k5Y
lKuvY4EkwbDVtZg77U3p7rL1M11GfJA/Qncg/7yePZKM+cPI0oXCb1qPSu+WsMhYPyl/go9kEYio
MSPE9y6BcpcspTKqhyxUfrth8zb3QSBOc9J8kC1dhBmi0veqhwWZyqU7sA638aC7/amoWOyLIo0y
9CzbjEYU2+qvhTPbkaPW/s4SLDdSrOw40YxpC6azF2sLwmuoQ5YI9B8gBrlfoztml9gttadvaqtS
e0TcJltQ9QUjtV6HQXCutRJxxDqG+uoHhwWc9KgT4n+RBR8Ln6pBfHxaQCRJ51X0eHnqHLrUNNOH
tBiuoJNourWc927sETyI9NFe53oXCLu8BwrxA90zoj82bR0cbO4m5PRkTaFIn62o5uv6LQcJKL7O
z2tgDeB6Xo92xe4PRpkiN1F67N1Bz8YAou6bNueeK66M4CBOE6uXEyybZGr3zozdPlGHQh9X3AH+
p1TjTysXmF0G5h2KDHRAqfhVWXpP+zi0ZXvoy35raXVxJsfiYa1gYpyOQFBaiVegeCQ8oN8sPPos
YjXdT0+0TM69GhBXTthbxZMZiCNndDSk5k8u2/dyBNQu5XobCGEIW2dgCeiaf17V2tuicX6NOSvi
xbN/6pRHaB06PUxnDmhn6A5maWGWg2Qa7wKSZHoRSRrErDt49p3emBCOpO+OMpNQIN9EwF6Xb61j
PBt+hXqsCFArLsvZG4v3YpL7ymQfXwb9Z9KL2G/KET1dJ97chAMaEUceOSIAmFDUr83libQA7aiP
HAzpXaIy2WV/9nN4EzJAH7liT0pMS1gX6ox18FhbTLn10iJM6KHeTJkcywwYy/c/eaLD0Ssv5rKE
y+w/6HnyZizTbSjnvWlDdC+p8WWVdGM2UwGZRGDgllSENPJa8vTzHPOSneZEKk89v2dTB+hihzyk
/YUnv0bVlBmji9TFArRzU48wSZQbjqe819kTBg2cbmIfmaupoAiQCgx9d+kKX248+rJJMUUSmpre
ufKM3ZxqWdS3BD2BnqDzL4o3kEnUaL6EZ6lWG11KixqU7Mhw5d428oq1aT0BLrXIkpeHOR3/aJ3m
Hm8QW2IqGEN3YnlK2uUhYWYNzcl4pG/Bip3SiDpAYZQY81cvyiHKpSKF0hh+k6D1HsiYJ3o3Gb+W
Wn0WlEyGJsr9UChW0b4zH8vRehRlv0sTDIb6FDxneg6W4fi/2P1QpniqDDP0B+EwTBR8KcXYksmP
mVUykwTRp7YVCXiiQ9cnM1ej2W2hsbXNIE2kl2UXj17rbKegOhIao46+hp7aSow11vHsnFRrQMOW
9h/GZ0RovvnaNrbFXweLltZ/tZnvaPe6tDDquCuAMxOR7oclPbKHPrSzeJCCQUiCq+fe9OmnyVPP
uhjTNfZfzZgOsFkf+nX8Z65lslm7oOKIM4aN0YtHDamYr9VXOXpn2zT+ZmIOaEzRvtDXHTgHkQs4
9rbMgZfTIoiJbfHCYcHaikVbdP238NHDjy2T4Gr1T95qE28U/FhpFoSw8PjlG/udNPSbVRaXORjF
SWbqX5bNgsh/4yMHKIMiYZF3m/UfVoqRT8XfJ+jmH8dlmrcDMbCh7hOaW2XniV3iEa+PdfFZf0F7
ndB055Nq6gXbBBS6AP0LRLnB3b4ly2bXD0QUcDTxudTWf7rZxKQBa7sU+NIIIRjtUznr/+We/CfW
GqlkW72sIr011vKh19gsdL2HWNPUo8a/F+pDtsvN8uDN+Umt9YmcFxniA9BvogoOtaZM+L0MldbI
zNFOAWjx6Aiw2CmPxw6xTtHmx3xSB7sxzKisMPQT9f+UJg23v+n/JsX0zMq+42h8SAzKQjV7/qOw
595wYVp7HGxfPX+POyFg4K6KrWL85Rq+1rBAcVAyG04iuFqGjzhLe3KFMURlUz96qlZh2SGglaSn
j8mnd09YGHggmSwbTtDpYIwoQLUu31OO5cL9NPtV9PomcSo8j1piRtWqftMuE5Exd59Km2IiXt8w
gqEbMx+0ZHhjzrl4nUv1JmpFzp0m7jVkKoBk2rmeyE6xu3SnkgretcVDC0+EVwWqe/TTOs46JS+T
XAPGrfxS6NbRESYCounHmK0PUbM0JzKBF+B3QXmThwKw9S5uNUMKtK8cnABYY6MiDxgI2TxSFXoG
8S6YxUue2o9jYjyaSSs3LXXbiFF5fL3FQeuRW5uUweyugq5qJzukua/gjjl97Iq1T6i31Pb2sHFo
3ER5IO/lNdCak9bbe08hBejNg5MklG36jL6ps+vbAlVb5XM1NJFZKkwOq/sPWuEjWCTdYTmvZHpY
MgB2wshH1BPrFiDEjRCwPPtunkawTSLqe+YNfdpnjQk5HWgnwSgQNhZChQExhOqd8+w6dzvJAn6Y
/zSN4W5oJzvUPRl/lL7oB1wEu2KYppArJr/4pfZruwNenUG+AOl0m5kklURzTxIp6thZOATR0VkS
Ycd05hWI8cXGvfudpO2jqdooUPNPaXUnzVe8cuZVmtXTCLAbqHHXmutHFogYaCye6xWaXC7P9aBF
VsmplpvDp2MmaehN2XGyhyiobH3HQv1IkAe2Km/XNTkSiiSETI21wtysCD0nuPCMZKHO9Ug14Wi1
smO5/AbUr6Ffw3HG1fvS+POHkUwqHGfnWTnDTuoEimfdXQgwyOXSqO5KYY0Hkc1j11VYFOY/nCU4
G+GgaZZfX+t8eV9889lpEQ440jnZdDbspqZ+WniKQvI69w09XQrED/eG8+BmHqxYdZEC1YSfYgxS
9qdfe9+Ocj4W03VDx+ZhwXoYY7vdk0WRbhqAYUBjvdqrrKIaHSBc9f3WbN2/xah4peWxgv7KbX1f
r96m68dXv6z3+WSfANQvkL48pNU1C+qoUu6OppkCaa177FKyOAxDQ/Um/NDR6psx2HWcCNQbQTY9
BEtyUkZ9yBPnbN39nEhikBW5/aeDxAsZ5rEWQPzlfAWek6h75DbnidUU8pg6bZ7qun9rrfGWGEoQ
gXJ3LiVUPkz4hgcr31XDjNSvYWzxXx1kA6159dZxX/roj5oS2Tn680zrDq6VnXt9PCQZFs3Oh1T3
Hi2VR1mgxcMsbgzOGHNT/zFth51mtqHwUT1SgVVuWAKajVY7bxq1mqGT4SpwmPmaar7Owbxd5mQL
gFtylqFBWEmEjzj4HwqB0VIPKqCP/MeTPFR3SQmKwEAirWfSS2RJXZJxEsX4X1von4Q1nS27etP0
8clZ5yUefU+LDNEcVm96tpxhK+8x0Hb1oRVdBJofY39iRlcppKDBRm1Y1r6iqadv71asMV5cG1kO
NgfdT25WhwdybbN9UbnXMZm+1mB6ActlI65OrVkdIXeOvcJkufh/OlvcxlxtGydxglJqvCrX88K6
8q66p8eu5XJsik/NtP/mUT27GIY21ui+g1Y6oaVnf2vGEdn7Bny3uZSRQFdIctwYN9I69RJdN0mV
R0s5XVxZ9qGbzW3rFdtldeAmixCn2j7V8RbY4z/hJIdMZceUQ6bqAAwdD+ga1MJf0Ef185feWkdz
TkKej22mrX+kKkZs+meDiaIvzGjKrAdhsj9M7rgds/GY68sfjKJDqmR+IZgD0gdtoPie7jqyqkHn
qtQhqaanxXymVOTd1nXGaj9yMUTe5eYmun5Hrk4op+Sz7XTIqukksmxrEk7LOSpfSOR/BKeDOsyH
o72WcVqB50wzoFQikAfDgnghAgqkcQkqrmQaZDQm1QH46ztPirjvyTELmvzZNhNMEHLaesl6C0bj
bUqp9KtXWlNn7T8jr0kxFPVToCdnXy/NSHXi1SnYAKul3Kq0jdzVZZAb3Yu/rF+L69yCApAEgAJZ
F29fiwJpM08r+jbDAIyo7aNnjAdUhewp9c6s1cZCWDSaZQXOBzRRuy1Iec1I30WMhk/ExkYp0oEx
mzjMnUu6ml+tML5Fg6Y0UFuSM+9P8C5z0dSqfgWY1u1dASklfSP25wAKlve9ah5Kl4AlXs6z55V+
XELdqHz8SdvqCV/qNccah32gO8xmEtEaEMlZvjVmdSBQsucFTUkiHTqi7tS8n4fuu2/sux/I2uO2
0lFl4Vg15VUf6rOPvdpST6OkIU6s5iF1l1OQO49alX1O6Gm6AI409x8c8TFXVKkl7anChmHd/1DX
3oqpPcnK3jedjwlOe6ZW4qi1855QsgtW6HTj4gBuR/vJ9PQotXuGXl87MA53IXZuhcUORY5R6cVW
IgxW65uCDDWq5OSL1oqnqvzLCv/FJck7qjFtRN6YL1vTxwrKWlCHTQMi5rS/pDwXG7Q0cD0185sL
6QJ624dzDnpoJsszZmdc3/gFsrrA52TDJXRJ8eu3/nUN4EtWD/06Z0xZGI9TEpy8tf0dvPyfVRdH
3aB/t4F3tXwcg927PhDL3I23biCHmz8IIfqUmf/yQUJdjOQGl2MVez6OY8zxsIV33xjSYNYBlGK5
tj5rhrxJo4nQwiIkGJI/fUImNnfUSqEExQ1NO9MrL35cpe+t0Hel6e8zm6fJZ5vKph2IZIjJE7Vn
aZBergDMWGSr/Nu00Jq1ZiQtH3OdO0FMJA5mRb2OxGSryKqn9CpXj3iUGXwWgYELacnCZtgjD62R
zA9jipkncBVzWO01l05kCmzfXE7doqyd70q57ah+fZQtzkoMzD+jcFtklrUIDVrkw1LX6y8PbyWZ
1RQAlr2ZRzr6notu9iWyLtAnMmw/+lQgGKhETLz2X6k1Rwa9PYdz7E3fczsRXOLuxnr97XMj9EAz
RLWDLT708D6kYA0YJlBMYFXk/Da8llGD6IrcPC4NIacdpDdIHpj5JVUEtTRiCOVs7pGCHVq8FUXB
AFSXCKWSXu6cst0GhroScLnBCLxJ8Rs6YxM73sIDq99qmg4S3vekai93LzzJo9HAqG35w03///o5
XlQK7mpTkFDUUYFnqS7m0DMmGWl5eUATtMktdEtCfbV6sptGQnsdHJr4bCrT3Whl9lJPrIMqzc9O
Lj+C2r3wcmDmszYJfQxegzUG54cljkJlJ4Ga2mfh0n7GSefQJSVXGBc+rHNWmfvWxiDLaoDOfu9T
AJz51nsl7J/A6C513sVgH4z5bpNHoDjFTz01QwjtnG/7WcaFGWzz0USs1vN9GRH5llsW27DsKyS6
2XmGg8H89FiLG7/Vtp7hL5bJ/tNy44BEKlRquNhIGRPBL6Ylb52AUgPu8WQRTXh5nXlXlOBHgD+B
m7zlmouE8bWZXprpJ8gRwnvghLIkqxlEq6vIlps/CncMh/pXZt6L6FwKLL0HY1avbq62yTr9CjVu
LRTkzpjF44DhGK78k0QAyFhsJcAM492KkD25Tb0bjGpvqZJ4GpSptVEw1PEQt8O/TFxqPdsN3Cxy
Hn7cRl0whkalYFaAyEbD3zjhWus7Dz3XvX939VkoAu8IT3IYimE3+q/83VFTLE8jxtx7nsMyfA3e
Eise5G7ITn7fXr2mOjWCDa3KnutVXIJhPqrJOpGUfW7W5YJRluhoRkWgblBMVSwn29PPlWj4Oifr
yMT3oIssnn0/0luojnR+xu+KrS0/tgH3pTY+pPZCzINzQa9joCz1LrMN1K2tp2T1v0vhbgTFEQE+
TQ0Xq5z1F5kap8T409fyYK7uaWCubgEBi4WMj44ci41sOQK98ZOX4DdwNIbQfMuA9FAuh8G9wWU+
p2Z1STp5IVSFnvLlhs0ChvkYAJz4K/aUO8GYmLsMjmAJQOGm1oKt1Xa9J29Wb72aHnvSHSj1J++b
ou+ftkzwvjluDRpQHyrHOBdD9V367QsHU0Tn/LYh+375f/upQVmRH8tM/7oTpUNSnow8fV6yBfMT
kK07lR9uU76bhW+ECKIuZYKCVGnPQUZIa8YXs6zbduAGI49/e+dVECvJDRMJ0kZxIjgBg5J7hUtl
92h2BlRJUTSnhvRYpy0iXw6AdfBIlDdIDNh8PTcen3M5L3+lW9qwXDgSOv2tJiLKM/o/gQpio62S
bIX002TQycrheQKfJ2R8rwQq0slbXxKHeys1Cf11k/fuDuc58oWwU2g+DNyd3GdosxBomLvWIQ+v
wnCXgcejk3kapPZodfON2oA4t41HL/gc7RVvexPqynlzM/9uL0cLU7A1WA6nK1ZAyr74h1HA1q8m
FckcM8Ak0zeWmUOFX6Tqn5Kh+CIcKPTax0m3eDfKowGCIml61Psl0pI+bhHcV9j1K1hXN5m2bpue
LITag38ccoP1pUuuc4dCa5R7z6pfi9w6LpghloxLJRi2GnrUZMXtRhqEBR/cO69dMj30ntYiUFD+
Zkz0LQRpZ2j/4ZAJgUVwimW/s23f5nw66937SGywKARfYnbTZXnEIrlno7xq+rpfx+o6Yg8LFgsX
MoXPCCxYOpDLQPCwNAQleV6C4TcHCB4lsHNR/oy0BgGLd4cBDmGw5A9j3rGymS9IDccAYr9bxrjr
TYWgXnvUzfXQpfWbq2aCTLDQod/V6nhG22R23qPXz3v8XEjADhh0HE5KwXlC8kC//q1lRWzLuu3V
HLc1bb4rw2x5auY3Loojl8RfQtCI2RLPr79mfoBeFI3gwg6BFS3oglefi4vFOcqDRcVubr4V87hL
a2OfW+rgDsVWk0VozNwS8Nk+04eB44kQ6TRzomL0H23gj9mGhe+/8naNsiTgifYvzC8HRyYbkYyx
XWVfzGIbW2qhhdrWRlDbApp1TIJFrUX1XMROa2xTJNM60l1jYc1rZ2qs9eBVafovypBdWTEguzTX
bIhsOpllsE0F0Hk33VC1nZUDqOMgsqEjYF9bdszBF/WZh/kc43ezaufGDt4V4tohbTCGuP/NDeb6
YY2Apw+5RlImtlBwZFrjVudYFPCMvR6nwU2b7A8rQ/zrD5g8sZ542tYz+3AhAqIRwRauI8IBBkr8
y1bA/V3vDGn9jUNy6oE8Ne3VJ2EkMtvpZlfL0UYe0QC11chDNyhGr5M3npXbPva5HaeqOOcNsovG
+u9OhWSzeZts43026j1RmjuzsXarHCDrKWAiKMqd5aGcAryCdZwjrV4dcaT54iiTr2Qurlxw0HwE
UrQ1Q6PzGBgGEuw65s9+t+zsCdDyHxl//UZ4AGm4XwD87bhk/e/mausJSeDx64Ihb3bIN3BWFBhT
jj/Bjkm4PJkdOVyQxjIZbQaOXqCuI30HeWmBlE6sNqTwQCHOpw8TWkHHZLn1NtNIsoEEhjzmsUv+
tTWW7eHhrm/qMfQsJq+w+0L0E1or3QwRF8cBQIFZ7Wqn3wVMpANYW5T4FxNWQKqLtVyK4quTf3pX
h5b/ZxF/ZHMuWUnzZc7sQJM0otXIj5jqPtMpOJDxC/+VTw+VtD4azWWkQ9FAdw2mouXc5H7ouadK
M7eOvA0YM2z9P9KPrrK043Hx/ho8DzTckysDlUZyRd2r82R/2zk++2KOczIZliTZWOnf0C5IpBVc
6B87HIbd/ifLMbMm3tkl2VuTKqpkBwCWXkqGcR/dN2t/WltMviRc4c86k2K4B+MlQZcjTxXymLBe
+V6/K/JDoqcRggYOcF4sxzwt8kP1VaT1uPJKc3iB1rOjIpuvY2l9uz3X8jo0V8bgfwLB9cJRwImA
49W3mWDdbvgqnf5m0+jRtV3o+B4JGsm3W6NVc9KOschtwoG0rcBB7VfyUetpFYohx7U4PM6qeK2I
Hh36O1pdkAyB3MXICJCS6XvHf5o6+4elas+CD3QykWBja0fQAqTBYdZ7PtbmJ5F8t9k/LqbQvhN4
jg/nb6Nx4mwZVn6vdVh2TpXeP9Tlfc6MzxTk/V7L+ut0OpJZ7x6Lgek9FUxTqv2qdYz1pnnrnO5f
ZvifzvAGbK3H5pLsklzfVk76Duj2mfoPc138qWV5raud5F7HYUF4yj8CybYmi1CbPZMN9k+f6nNg
yChpjC+VBf/JpOUUO1HEEvZl8qvp1r4mccvxenOnK+KJXGJ4wkAEZYSTnZutIjWiOIuEaazWliuO
s+zJn5fks78/kkWlXrPM8lERwhOiGFuAh80s9ku/eVStRlPICjNC0U2KRMfU8VtK/+S0vn0wW0Ui
B+lTsSqsE6qmxORVSHl9SVbc1xgIo85WZGh47PaoxcmVsAj6KDyFk77sxGnRnQ55v+rC2bDwkmj2
gmzX/0IP/7UuBRRO0H56Jl9eZdwRbbN5qrqm2Cbe8jU5Bja/ACJQm/Ey17NnbyghfB06l/+lDeOd
nr2sszvsOhsEVOZE903WfEoHbTg4GuofEAYywe9hTqojgxXU7jYZ0N5E+5WhqOEnXAbK0cm2CAf4
MRVEFvrHh3Hxn/wx80BRK4tJrIsTE7NhOhjZJl9qc+en69kFOOSgxZ07NONulO4XwnvJwEmHlCeo
ELaRzklPAA3W31TUk15g8BfYpDRjcK7gmzamMG5mETyODti14+4LMg5D8mlTTJKw6v7w7NfDvtX5
T4CpUkm8df0+mlV9IM7pywcn8YBDcpncNA3mdLn7fQbrHPTDnbfSXkrmybXzIuhvCUCkvtEwwiGN
YVqaoDp4quz6yo9GxM5nKhIr2wytgz9Frd/FzAvTr+kcrxWr7WQQnpL6FWTf3GMI1G+26R/4ev4j
lsrFeakdard8nIiBGr3lEZisjnuPkCvLwfaPyANwtWi3jlmevQZcDFbzZULc6BTzeybBG3KUh+Fs
l6jk/OFQZWsAEdsyDwbudz+u7q2qGmCvpG/IbvdESKRMtHIcZYSEUdp68nWGVpnK/8gRxt3HCh2u
dvliqOKXwopLXkqsieppMPVn3W/+s9flfgsBi9GMgnlsbH/c/3F0HkuOIlEU/SIicInZSiDvSlUq
tyHKNd6bBL5+DrObiJnoUUuQ+cy95xoKwvki2mMr8KrG/Awc3BemwP/uJiyp4tpEI5z/abGlIRPE
pNCWFAZlwUTZREpYNBY+RUwcljvv9WhCPwACfQ8M9FpZ0RlN++9savqBrvSb7/UHDrC6njOs15p+
Qyb3ucy2yqUqKZJl/NSsoxowAyHS8XqyNUIOWXXIxglWIEyHtYxktI4S+al181uLD22c5690cX7X
Qb+pdRNOUBBcyjI96zHHHE1MvBryGEhQP6eIKsMNqMQODQIIw0obk42egJ/QOJXXJq/WKunKry7Q
n2de7oIXm18RCFWn8zJG8I73vcEsWKLYZxWI9q0wIXCMlvqXI1j3pxazC3flq1u19goZGSrBBJAM
/a7f6UyuU1ja2oQBDV39X1ygsqmlXYNnw+Nl15C0cvQVpKHu2nz8YwAgd02r48NKhici5ncsuumO
0r2COBGkmvTaZcRpZgqzeWQhEGYO7L2+MtPxK/4Bax/KFTlSfZoKe4psOkd2juNdA04SDCqV97LS
l7p2EkCXvLkYJIeCjr2XxtlOOHCNVNmw3NlEg8rtnIljIsJuG0zVSzlmX46LrzWvtG0GgX2VjNSX
Q3gxaho4IO0rCRNlHWo5LV86bKwgeMyTde0K66foXS6p0suy4jY01WfdIX0sFbaQYKO9OKHF0fXn
CkUZAJ3C9GQr4BhHgYJ+vzzWeXBBfX9qRv2YNNrOMHubyfIHURDqJpusZ5Bzj8FBd4Hy515M/U/a
R9epJ4Iisc9JwoQnR+2++LbMSLs1MaMQXc+2cdVfO838bPPwbZbDq1brb4z1KUNV48iidKN2CiNm
91dHbLuPZDt6k86UN060fjc7SOGzeWtE6h8bLeCmC84RwzZWZ6ybYjURc4SdH+bg2IaAARLqGg7L
wOz3bUUmBnLBD5owA5MRvj/LqL+qlN2TmnBOshS7jDK/J8lSHc6oT1UdPl/S8HAkorkWqZNvXBaQ
sV6oXmpz4ygIDFQnuaR0Yis7J25V72KU2MJ0l1vgHbBOssI++aGHOO5nCB6ia/OVbZN4hmXA3oRN
na+n0qj9JpJ7nlNzzYL+udYddA/MUgV2IT8deADLYOKVJjRXxXsdTuGNg+jQJvq306anMcUJAIII
+FHmDn5QF8EmqtA9qzraHX08xrpx1Zzq36wym59s6lTonIjW4bXsiWM9t/z7oWXt0Rr7oLKmnTJ0
fE4B28uooZ4uy7Q5gWVVJ4zVlaI7TjAsvVi0V2l1BwMW1MwbjxZnCwIjZgE5HHPDyn24ZZh1kga6
PVtxoTj3pNR/obGT29673N6JQhkaLKMnVgW7zuKOLgfO2SntOJwK4D/MXWO/F/Y9ijhnAEfsEpdn
smXjEyD4QTJFbTgOftS6H60i3mwYNkEcnDEv7exYfXLz+CAUlgylkrHNJalmRWt3J6T5KAGVroaJ
RrWyMi/rSogMOhOdmmEQ/iJEUvFnjfxipuFWwvBbHaAMjTonFtNtdJj6niqcRezYx8+dA1Uks4v3
ImcoijfN7/mr54tGd+oHZjUZY1i6w8SasLRPQ7KBjGyso7Dtdq0LyROLTnMK1YEOvEKYM9joxIQM
7BvacHvXBNWJeLsnXTe1jVZYDzdxVOzRQNPmzoJGqGNnKWON97GoVa/LzQTxN729rc4VZJPgn9vD
6KE2X6O2TTeJxggYgyeyxnoBIjAErQQnjWwUTrLu3lSS5jl8TZjiVIn1WY3M+00Q7+REb0zECmsj
y89Flr6io+KnWVD+EcAL5dBrdEcGMoGIMx8Z+Dx1u85WXmZHvw22+UpMz0qw9ndm9X2CW5WWQK0r
3T6rE0T1rtjIJvXnofemnFQGK1nU60tuugHYsS6rRwser2qwQYpI/ewquSeaZ2/U9nstpw9ytlQQ
Kj1LecV85CkgUjPRtV1MFAFqlHBhxU6sRDRj8B2pQy1xq9NATrAV2vWqacoPdg2XgdnwKmTNB+9P
fU4jCsTKEo+5bJ9bqgKzaPeKDdOjnXdL75mU8YsSKRes2g8yBs+Bq9Ded0czMk56c7UnBlB0OQtX
YK1V5VFTAEAMYoundF5VDG3XLVQjAH0bsxnPVoFpLs7Hr7B8dpPmASN7xyL30GfzvShbOh3oGikR
RJbCwJdpXN4xtqTM6iP7wTPVrCVKVB3nGeOu4DaL6d1pC4lpUPwTNRjakB5MZebKWgKEcmLR4Ztr
Hu3wiMaxXkTajyELr1MaHCPWhD0gFoKOV1xKnt3rD+JAftMp2gRqfukYI3T9V9pNZxNGVJI6b0yE
rl3molpl5dK1u77/YgG8iiuVOo5u0ZxPQVYOCyHyu2SQ6ym6cmVOh1w2eUP2sc6Kz8mGdzVpD8Ha
PVblqay7Q2Nj7IH9tSp6xBxIqzGHncpW/Q5UZDIOl7BpdC99aQFRhtMIkiCUFKRu+48hdDOIPQLL
VeCKjW6TIz4jPxsz+6hwmFa4mNFwXcIhO04yPuVusY1A3jclRle1MQG4BPlrUPVvhmIdMuQ10aC8
gdKDsSmukoKFca7Du+pQHuQ9kqWihfTYNJEXmCp3fz+JbSdoZ4tuGxkMBJrkLUDlQOr4IXI7j4EJ
c9hqrQTVdpYODMJPgofu+Mt2eEs/g0VyhEx+nzADsMH9usr4YqLwM4svlWGaViEiRqDTajP8DMvA
5ICKOQ932cCTMoX899IzEZMrc8hMpHi3y5vLjRuGoWeaIBK6nxJrKiVwhZB9jt+GzvxiQMNgeOy+
qRqesZF6UJC3uPTure34pW3f6sz+xXwB0WM6VIPyR9nq9wFTNc25SyCCQ99tcsvlBy88EYzrnGMY
E+/sW7O5txgf0lpSNyF1CtN/eopFe4rRljLGmFN5sK2a/VkhHzV9FHf5RrOGreYkh8DEsmUrNxPh
cKawE04HNJvq81AYy0SYEwLQhEZIxCZhHgHvTBAKEMhTZ1JslpNz7tjoD6X6BKkTU6uZsjaeTzYn
Pbvz1KsTnng+xHbIQImUBszAmUJsbuVnV1tbU5mpFJX5HUcIk1p9pzTKCQP0k0QIEWIgYxk7RR5I
zx1C4uNkd+spad7CEfGYmtN8DP8M6oG1NSIfqOt8F1XBWUNMhkXsWLrlsXFBtAZ5Ry9OiCl7iz7x
uhSAcUpa7crW7Z0ItJ1j4DgmNaCDxtuttSZbKyMeNFYhwLganuYCc2mlK2CLiuMImdLTp+49LJu3
KOs5ckYqHKJ3t0rGtbgEUUZ6sq+pzAmLZcYJUc/hWrYNlO4ac0Y4zanPbP01J65mZdliLV0oD3k6
6X4W6fqRrvVFaCaefPRn3DwYmtJ1hLt/7c6I58vh0yzKm7QntNzNqnf0CzLVdqUXoPaiunmqYvdz
yt1xPSTBS2xB0aloBdzoXC1YcszuO47vB0NpL7DFSrOnQzuYd8oGmneFY1VZubm8lKAAcdHZGsRZ
xJdSkUcTzRi9uleyL5PEMJbWt4AsUuUwQNC/zFR3JbK+FESG86zmDxgQvGUOpv3mWDQ0+6wvVRRe
UfqG+QYwEgNtQGygjEq6pVwtd8PcHh2re3ZRwwEL0pllT82N0U4CJSiiYwPTNVJPMYu1XG5bNy/v
DDzLVYcEdIqSYxFN6DD5iZgY4A2sxFugwL8twYN1mg0pK3pQrK61zvDJjv7QqHVRXnKyGS7OnaFW
pj3Sw22M0H2VWxFOGQFCJ+rcpxCHiZUqb1WS3yEmSwpN/YnUHVAP1s+kxfuhYd9mg4Rl0S0pxVB/
RNLKto7T+H3VL4xG9i4jOcWpEq9z+w+uOacXp4zJbVql6aEvqBb0T3aTftskTAd/QeoTEAuvP1NP
Yw0zjzhCcksWnrZ9DkTC+LpRrjOoopWLPsULorH0VL1/E7ZxnXvUOYFt3tzKpRG3FKqzJDgIFsw9
cl2v05yNK2vO35mu0HpW9eg5txi3VU0LVcQCXDipFRXaaH5bIzczmmQPFAgP9qxSCZtNTK1Y3oko
R5Gt/TRM6Q1H+phS2Y5iWxqxnjc1/uzUvFSE22+VwLlnUxH6lKK3KHO2ao/0irXBb1hjP4Ol/9Io
qQN9oUmJ24mg0pBfLof4KRDiggh/m0Qx1QM6MKZr7dZMqWn6jr4truC+dERO9vn0KHX3j5gIegGG
Ti1aozJigxsKPlkJ2wuhuggxE4OlK8WTxdh2XabMTmyzR3YRveAT+4mybNNAEOsq81nP7Qchl0iW
jAjuU7MDUHu1l4UtLSanc/bhKtrLZBvfvepcJmWktAyOM64ypiK43CUmDasiUiFgqt0JyMGJXjMH
HeQt7sULaz6WBxFugdz6s8YLxgvwwQ2+jcqOGDIHybs1iqe6NM5EiuzxXXqFhcqQPZE5SGT7fAZV
extibZdxUIfdstRoGxo3vhydYjloOfCE4meOuVGlBdYAJtA0zZxLKFEKb861l2rGbmAH7RZPPvV9
4EWCdgKwsCqbD5QgI4/Wh2YGa6d1duw9za2uMzAawvAUzRoXYshIm2XMW8FVGGsRUL7pkAU503v9
bpslD5BK09NQu4zOfI7KBcNqXVuzO/U1SiuXKIGSjXjWj38N73IxJ+iqNJXbU31rDa4CZg/vYibh
Qu+UC72kF6gK0vmsW49Yryf1nkt9zYCjXHRMa0UOnuRSS9AJB9FwdmLjZEp3hxLC00yIR7p9C0yF
N9viaE7ZnjN2HwZmNsgLY6bfMXMBGgttF6A5i8p+4xj3CMF/OEAI0XVq2cA2XrHjXhmTJSfcZOXR
bd1fMRo73PQHPIB4D4MUywQKPOvHqKftGMAjJzJsL+uEkiC9wUP5Q/jBNa8E74OJUhJLyrzu4uat
D9r7HLzXMfuNZHwLM3nXmqTY2DqgDFL1bkk7+nqIzi41qJvZgktVPVrNmDNPS0HIlM7ahCOq5yjV
8RJ4wVTM3jTjnFLdp2YufIwy/mja/HYy9vNpeCZ0O/aqomGfZEZI99v8n2H19zbUgm0djFQSiGGx
YuVIppHlM+aqUR3PFjWrdQ+n+keNuQ2Y09Glu5G1Qnm9EUZxCp32O9RRlLlOuW5DO6cN4e/P6tsd
uo+61zJ4kbpP475TNY0YIBSOVZ5/YgGjWKypJ3lCn5h+3/km1rBSDv1SfRjszZxuZ2vucVHhykLf
mBZqFVf4ult8Kshj1a7fy7Y+uV38xdRsH5cNExGWXQRiRZ6hyO3UVhe41nvy3RgaiDvyS22tYgBm
A6+oG2YPfzVSDAJ2SirYatsb2s5EP1mw6lQalr6lO2rwRNqvftwXOr4VjSh29OWjH0q4PsPeEuVb
NkULHgQt/UQ4SsrCn6Ex+hSQwondbOra2anVxgyx1+o/hBMx7YPos2MoROpxI6BZQX2dpIJ+AWJl
bz6PEq14l1/CAG5a0ryw6UNbB6gXZ60WZE/DOD3NhnhGabtV7HRvh0z60VL3PCtuNp0mSWEmYuMP
Oy+CYXntAxpSTvpNwqOqNigDlwovEb271iduXX5xHBRCKalWI18tZi4D8lmcZlBgnid8IHIQGIlb
OBsdXOZz/UXWU74mIGLhAbdccFXBN8eSWqe6BeWyclmcshUAvZZznMdF+yc4l1lD6B+61v+rJfDb
PHihf9t1s7jOkXFWcCsBzle44Sm1FLw6a60Y3pulMUVx82YVKICwWX3EA2MWLXuuSHNfWSU7HHtY
ISKjVvkz6FraJBTbOMT5NCrrIMeOZCj2WzmRiQLs7rstO1/G0suCgLt3iImtUEp878h3wAj6cgQW
NuD2jWrkWdF3riMzTBSo+2wBO+5izVbXoa1R81W+bSS+iFmDTHPHehrVn+hcAMENW7CUy1atkpMM
MQpVyXTKpsyfzYCujBu4SfmRpX4G6bA3AcToEVE8cQryMajTY6egFJxMSkOD6BTmYs5XjUuoN4cj
EqMK9UgPjj5alN5F0a8ioMqOFM/54N61imM4jJAEE0ag3EgmcakTmhPwqZPA/1fK5tAbWArUGuXN
L7PstaIy4U61Txp1dFkKNh7wy/dR736KpmwwFYOaEKHy7ozWc15JSp9W+NOQbXD8Ip0rELAn1tal
6FzhO6eRGuxfHMCPcg5ec639mQJmYkxYDnr/0xgMgs002s5s6AM8kvqAzCKOLSI1dPmvKD6UGWOC
4zwXdCDkIG7zWRwN+Zzb3FMa6vEhpiW2Xe3Ef3APOmp4ZCs3S5Wffea84vtEUQR8ZCvikecwVt+T
VLsOo3122uFfRP4Np7RTHkQgXiqn+hlVDOnVsv4y+HbDANRCFB1zidHScncOzUaf4Fts2M2UnbGJ
Cv01U6s/XLaH1LgIbP6FewQY9F4wV9A7+zeIlUvBl9yM48FKzLex4tRu0j1p5ydhMyICcdqG6s0O
mUMo+TmWLFwpY2en9QAl8wAy4IobT50fFot1Qs+2Zsf4XjlO0bXmb6eheEyooVyJEyPYgT5ajjx8
kPbaQIqZlDUf/ZKBoJxYPZaIUnNUsXO2w66DpWzctNjtZTTsCUn2wpYuDV3zoHFkzbWvq9mLu4hk
OOQ0OrcZZ1zGULlo2VmyCl4bTbfuQ/NJZYRfZImPXkuGX8Ni3CofOuVJg3SdSfO9JkGlA6LIA/Oq
jslhXoSESr5NLXT4xhie+vhLJGyGea1qYgqYvfaVsrPHnBvP2ZaiOJuzeXbMX8wY/PLJKsPcOhl0
MHaxauzXhN2BJZDNhb/O7K5BVr1MmfXFKt4Js0VLD0aSzJXd0NqbrsFl7nSM5PRvttBeMnbblCmH
Gn4XC9TclV6Us+buXgamTxM3YKnYuzQWDGpSWpNgmxo87wV1lap/WdwyBO/w0SIchywymCq9wq84
F0W1maIvAmo3wrY3I1TaReaN0B3qQO63zP1yk02m7S480iWZbuUM+lrvsfbW+UFhQZE1zb5mzV8u
FN9QMF9S9gNxWw0jtt45JajWNfR9ncu0BGKXZNnODg/FCr0BtVFVfBcG+oYQNyYDozDYoMbDjBpu
G6U/6OqHKBAIzMaqhJsUG2gj2w/FOAE35eeHATC8TBhhBg5DDOSUn/tyAhOLQxQ+HihtTmeu+FZr
tzXATXCql758Jdx5nTlB5UXRqW1MlLXGbz1x7XGtVDkDeYWGm0Xu9Kz3p0w+F3Kn4mtz5W7u98lY
e4JkVYLlmeZw7djZNhlSvwx/HOYTKdgRMd8JtdioCn3DQku3DjBILo5ZbCzECm4UfjpqeJoK458J
gnxyQTcrWrHu9d4L+xBOqfYi8pIpcuOSuGCjeOqHX5NzM0SPpA6ZTzAd53o3bfKawf2o48xtiEag
CQ1xB1YHeCUnw3FuIp9ooFIMpeVv00zXdjwrkHbEEBx1S/HHWFnrMMdidrjj1Gxb7l5TPtMvJMa3
M0astnYjs7lKmlRhmi9B2tFjw5qhnpU1dkyG3DkvNsvceZkDtURXVP2ecSTrD9Ib0Unqc3UCYdmZ
cpWGwBkVzXOwG5UzecuhvZu7r85l8CncvZRPcQfMDVVTijmdgon5+lxvNN4ip81PLRZR8xJG4Pxq
enyts58wXJOJcO3qw6C+6LyLWuyZyoYDhyn9VxKCOdbemnKvROTvyCdJeRHexvZRpJfO1ElMWPYW
PwiYVhXrIEfzw2Vp4Ji+1iFwE68J2xkckWLMdrpkTZ8DBE5UL+7N1WgvTSdZEmW3aUPTnyHF6qjI
c/TxKpizkAUGcCJelx9zgCKW4lRecNLRtDV69W4WZBzYJ9Xe0CUtsHot+p6bt4qGKJwZ1VFDjhHf
bgIJC+OagtSq3jtcEAYafmlslvmnln8irsvqUzV9FcioKyxec/jP+QwqnJ7xpaA7ZRTsoFrUuAQh
BsAOWgvYFJZvj5+xCmH7ynbFGjdsp5mcYaTbymYLxzGsz/ZCDIcHloArg2po0SSKapM7hFO/WI03
oD+2Wli5MUd+exLhn4nvzyCOrJ29QUEC414cffa7cDwQOrtSTDzyaXEouSm63CW1oGHmOPoNyTyN
4XJO4OLBkxgaWHxYxjLQ9OuIu576k5g+irg94TVu8GsJ0vLSi+4a29FR1jkzDIf99SQWlS+RfnN+
Mt097xyDZ8z/NYNAvAG69eZGkFj1dIfK99DG4J6t9K9MlHVXNn+9IgAPqmgAxrpDw4d/PM+1+zKz
JtMjohmLIjgNs/w2Qzj2JWBS4sLwEC9E+ix5uDoCJGEnN/b5IAWg2IDRiLGBlKO9I1HOyxkXUPZ5
Rkzv5mxIQ4umpy6QsJVfzApVHkaEoVjN+nMGpbJREx9gNaZ/IJO9dYhaY6023c2mkmQL8VYKigJ2
okUU73P16qigHF86cQuHM1OplU5brMxE1cyfIxup3lTOafkxaDghkAZiyspF/NZOnO0VrDarOorh
WUkU30EGCXDQ62L7YCFpBFdG2+RJ8a5iJECIAsZoldOkMWsxy11uvUMCtwPMyI1XMOksyo9OeWvR
i2hx69vKjJgG+yDY3pAAKnV5y7gvwucqehXqu2odm+AyyJB55WUC39zh2qvYgnkJ1D5tOlCvWjb7
O6bD5k+KVHtZcYDGZIH3klcTS4F03w7uRk95d0nAybG9CkJ4MvOln7emey+JPQIvijKy3OsYuAfz
R6tHvK8XMwENtCXH5uzOHxJDKxIkH3CYF0Ov7mnAGXgW4jKhdIwftrPPtGenfIdgKsjwlkAeLWeX
BM8WD6BI9rO2Qa7DGAJRh6O9k4bJ7AJ9CXvVwyI/XDS+MtwNIyBcErAesXuxWKhjZnH7zBv7DWM3
kWwM9LwGK88YL293D8hdEghJ3ewU1WRK+C1JMTyhEvtsIO0N9qNTxYUKMmK5q1cZtAVS9ZjZiY2W
THe37BUQz1DGLIPLywmdd8YIkiQF3h/GkUGMcxlZLsZa9zEbw5MKDVMbGNIp3aFv0kMt8atU1zIv
6duf2dQfIOffchg2Uamux3hew/JhoFCtIvafWup+5ggybSpgqI8M8G3PnM4sAuHtauQj8Du0oDLj
ZiNI7mNUYDSvNbyqdt8SmTUrN2mewvpFttcRN2S2LbJi4+jZTxzxoCpdeRwVLFmQ/tjsrg20l0Fm
bMHjfk7k3xCfZm1SNd0W6OttZPPugFgx0U5dnv5zcEm0Qj5R2B0Usm0a3Otc82yjtF3BnkwyHQ+z
U1PJw9ASoqIwmFtCic2pA0NcY5ca1/w5+079NR3VU2MLIhZFUDX9zoZ6H4rhdXbis9bOW0thoDbU
nLql8R3aOIHhfM25WJkKZGvW7FhUwAQHnC82cTgymJGnJTo2ur9QqW795GuMKbqPkV2v5a5iHQwA
EYssUqZ9VuMleQQV9dLkdVN9NcYRDtzT0izDr9kFU+KT30Mw5G7O5RcBiMhO0Dy3ha/YwyEljyDs
8jdHndZSI4Ryl7QDx6tcNUV/axNY1bytZ4B/TNJylcmf6rWoPVmYvucKen9DbHsVgKr5N1THmSrb
zs/zrG8thjrOdFK0yh/qawgzRiqEYOFtYHc9JCpS1vaSYW4itSDQocYelGBT0hSmk3FCybqT1RWb
PCcKMVMd4qgZeUAs5DNKcm8gJaruGMWl6k2z5Hbo6geYs5NABaa1CP3tB/7IbEmqpMXVUWAIQ3mq
XOXV7FlqUZAFerRLwYEV8oYx5ddU3FtZjZSIOVwSYvRItTZsIF4TDyvoFiom4CKI2AKP4vjOHhUs
wEIEirZGDGaqMffM8H0CiMiA/NczlIzad5UKYsTihFbMjQ6m8l6wu2mUHzkWe139tWADZ5K8BiYS
TXUeqlcA+bzclPlmcJCxddJZFGOt3U4SLjoT98HhzGR+Gcu1a+ubYkG+w8gmtnkdzQmEjGlTm4jd
+m6Xjzium2hPLNVLYgb3uDv31bzRw19OIBTgWC4kMsCZrsqi8s64Z5STMM19Dj6nH546Lgn1uWjs
Pe++6vyoFIN59942r6Xgt8v2afOI8MbH1J9JgJOnDl8C1L8ZGlwkEn4qJNrx/l+xoBFkRAkFyJfq
FsFTBl28yUxgqL5LX25VhNfj3Mgqy6sNnFbyAwNnpB+aUOMqUvZYlsaKMSlab7N6m6LXOSQVKKQX
iegL8xvZYfwvDL/mZ4a3ee071Agzqnrn0NLBxLjaYgNfY3rHN8fPk/kB/slh4JuSI1mRBCZp7n0U
3pQ8On0/FBON+pNS0p5qyhbKqY+Wyla6cx6h5c1p3YXxFvBVowMtim/HfnJg+dVoGIryOrIWdLPX
tv5o9dlrLZ7s8V0mhxZFVUUMHMsGPs30h4ocX4HgBLF3y53rJM2O5OSl56Jq0bi727HxJom0WcqV
AJnGSnatuhCncGPFU7up4A13E9s+DKSEN+LQm4n40XdL5EmglJsElTmtPq0UHAKnPKZOta0aaxvg
1lcN9YwQ8oVbAnqcwp54QvcV72Vv+GkarPuaaUvUrAvsWMvqCk+JRx+Knvds9+Iphrutof5xxLjL
ecFLTqAZ0N2s6KTDmAfcajvIKycEhns1oOyq0lf8R88x0YAAetfjPHj15IKDYfALKCsiMitquhXR
qn6cYcbgbat0JpgWrlZe+3L4VSl3uVzQF7XBHja91yH+SWa8Bam2A128H3L3SXU/RRJfI1ISQqns
KgFMvKHENcAWcMNPZk7vqYKUVb0cc6GRxJClAtyIk1eHznNiczbGUFmCZItj/IQ5dW9htl7byK+u
c8A2WCtQtVB2WXHyPlg2Iw6bbqEmP32hy4SrzsmgE2bpXw13tujhHA7xOdXHx4ywKrULcjbrq47X
Mu+zrdkbX0qC36d4bcT8kmV/TREi1pJvoySPWDMuIe7w2kiOahRepWz3nXD/haP7FrGjbSqV32S5
Pm7g1Pwwvbc5x6VQf9mf/HXa4DmW5veTJN2vOgDTB1dUIz2skQG8FiXyQneZjjoUbe0M5duet03a
+ygwPMfMj8PQX8qufm2mhrHTKTWhGiMZcCFmCWsDaV5RBqAtxcFhrhSV03PEJI1k9K1tq089waAz
hWurDsx9jTuumi0INkbY71V+GyzW/u6BAxu906T5kMo3lpS+OQ4HzpPvNOYzcvBCjvuDZXBNI7yY
eOtNgyed2UPC53AoUbKh2PWOeU61xVV41qQ74HLSqZHh3CnfEa4o3iv7Y0bS3ulfVEAZkQt2/jsh
uM0SxYvG7NFxmERa8gGgk0MQT4ka2qsYtpzFH5nob8iFGHD8dYKVsZ3RSMb0YsI69PMrPL3/G55p
xHuopZco8NH7/oV89bJX14JLDHc7/BBqa1sk2wafVQlGpSw0GPI/Q/Yykmk2WPVGx9EmAwvJIokD
JhstxzqPU3ltysxLagsrIYbbsjnMbQsr04RTSWrG2L0O2McKNbjIufI1ZqncSSeYw57dMF+ropvO
SMPJlT9Gma8ifSTub1w/EgW6aSAINgN8rUlq3dYz5+tUCXxsHcQigHSm+lUZ3GcpWnWh4R7gbZ/B
fArGBwXiDHtqvNIuNrVNgIqb7LhBPDmTFpgOpzjWD2mHs04+IWbYm9FjSewgYpKvNqY+S30ESdc4
Q1Deky/TvMcqRIF+JPWtA9uwDH/CkxL3fp266Hj0pzCtdzqj+QVDFAx0RhO0CjzCunKQDtVDbxxE
zCI2i+BcuXTUVGhm3BJzQylA0w/ZV2iUTYWzsbjpFKISSY77BxWfl6zys8wiv2SOcY4f0h6JO6lC
dRn6IsQkAyft3GcCp3zqu5UBfjPcIJhpewH0gpktOdVj/sTk654GHX4B+8XKlkOInSf/xxoBWysO
grme7lpbbVY/1GCBzAg2gDBalI4uP0HLl/IROgUtc95rT6rIDmrf/6VzC95o+E6x9VFNgzKKRmQN
Yw5SODVSazX00w8wwSd37C+ST7nO5wzxBr7PRSFPQa/MCzYCFk6ei01jNxNfQpq9oIhrr8U0Bdeo
Lh+OSWy3ZvokfXPV5/VzBgiLpKPuszfgLxBKxxFRBEj1UuNlisJffG+vSpT+AQN5ZQzxN84RtbfG
6VlLCDExeXO+XVO/JpX2LfuRtsBgOVROsveNWmJelnMLwzwVW9hqxwkWdsBPXTU9kmjRVHTuZbZ1
BfaDeLxaUdLiDVF+DSO9kXATb+d4ZLkV3HO6F6/li11Ls6wweITgVlLzoUsO30niXYXrqW3diZgH
saimjSIgIIe/M3HQBDtqbo/BiAOibvV/VYqnLcwM1CuDvNi46plb2lg6VEtZD6Xmok+vnlUm1stU
6KYDaFsDmuRREeIjjKetkwa3vsg24VweukbdRTqnb6G/OJSUWmFs9dG+4Oq3PU2DY2OlaMXNe2Mw
vieMa2XK+l+pQiMP9dcQxCt2+giwNLZRoSqHqCleWoreVW6AjcCvZ0j5piYp8J50ehhq/Mgb0/KK
3uIqB00YA29Itf6IVxS4aYeO0d4WS8B4aodX4aAucm3YtixMS5WdoMgVhuI2jo/0NJBqG0/yZDXD
gYXNDpZ1uU3y+S0ucYfDu8f5ZntD+B9H57HcuBUF0S9CFXLYkgQI5kxJ3KAUhsg54+t94J3LnvFo
SOC9G7pP00V2goMw7donjB69Av2x9m325RlDma1E1lkcGBoNCELgqHvx8IUiZV/kNRMYxLyMJJXA
IL2tehKMcEia6qJJNKR4LvGgi8ZeHiaWjrIzkJxdzVgpjjjmIY+ekTvOl2uuNtASRMktK93tVbYN
zCi4z8qCT7hNb6bvX7oQqUklm7u8Tn6CkMFxTRRTywggmN7sQl5qSbZy364apfjoNPKuAoVZWqzd
cmW6jQOrMngbxFDo8V7wOHGIxLV0RaL+8j4IJrso0shQOj7pafrskuDQN/73jFZS+mFfMf4kZWPj
51PhKG3reDKjgJJtbybaNeFhSigdC9l/M3cFxzVsNFHd1EhHsYKmq35QikXdUFKkFDpBKzAKFI+x
ZHIKyS5sGawLaM8K7leibqvK3ERsalNh2EK0cqugXsFPQRjYUKOyRUDCtBcEcACJ/ihNlg9yjKlp
bmMKmrh0NE6jHNN6hesauADZgaRu6Kxps403SluiORyzSMCsA06ywDmy/GHrI8bXSfacrICI0f2W
ISF1vYsmwR4KPH/cfqQPLhIzWUJ96CpqX9SIzC8OSM3XZCRtclM+6Vpzh/20Gbr0QrLzSqPK9NvU
aSXhnJT/QuRlnYYKHG/OesYLB152McfkxMnkymG7G0SIG6xjhNx4trHgVvnNmD41zCJiexdFwSGF
4GUKc0Chce3lM8Dio68AJOiiXc+mr49wV9ISIMJfTqNxKZXYDvQUuB4JkTqyhwmFUGQWW2Mckf7m
S8vazxQrgqJX+H5WjYHZgDows8K1LBgUhmRAlC33u4qMT9/74Y88j+mEcqtgHkOEU1s/2UhoUQNu
jeVDECi2MVJg8TJmoA4ji52Zxc/DsES9Tj59Epu93PoQWQ9XzAwYQvM8Ez4uqtvG8w6ZqZDwBRmF
W7TVi7UoY2/w/qWt5QyJ6pSKsCaqySXHws4MzNqqzNAIm7rFHDxmcjf3Rjm3JPU+X9pbKfLvRECH
1Y4mEtyDaJAngkcQXpQ3xa7vMZuOR17s4k3tuKmkh5xmLmEVi1pH/BDYZRLvKwjvYvwdZ8+ilpbC
qH4pw37EieljfNLIY49R/ROGtMx6SuiSQSTaIq4WB3Idjpp7CDA8Qy8bisTas3ppamwJEcyQXKEP
ZGwMjbGQYXUlVXuVEVeJEvjzZNhaY4B7YlhKQkrXViEkQPAMwMlU9mb6ZTJRJ/SHCWhmQ17wk4s0
JWuRtk6ZaWVzYkjSMyfJqdGAIOagMQaq3KyWnVlqU/Uc4HgoRsArza/ePaR51qvf5lFTa5LeSCSc
r1l7cjVcRRSWkxXsKur+HBuJT86X1/6W0i7utVWNdE+bfomiXPqi9CeTV7+IJkaGbNdKj81yA2VE
T1ej5P9IcXCVtN7OwmgfTuUhnYDlDdz1lbfJrNQ2fYze4RvJVdQXF72rfgWf9KjeohqIWOXiU2E0
RUzEzjTJNcavhU9wYxbKukO5Nxg3FdoQ/ALiOQwk6YPjodiyyPlBRu8YvMVGDHao+G6Dj9QkNIf5
ioSoVwYREcxVyzgTBRiDd5SoKv48qDioAPaCKm79AL93x7E6ji+OsBU3+L6s/b3IirqdTr7yaYm2
0H8APGXVB75W9J2hNp5lNHxnukFkZYHfWnlKo/7mdNxCUQbgIB76FKASGys5vUj9W0ev4tPKAMnE
Xz1rG6z6YGFcMMabSKWVz19rnrvZ6NlIQO1Eu5OztOyvpeATtnVIGYbrvFxNAd8WgBwiOll6DEL2
9CrxR2pKjNR4YNBS8jdtS1A5E8wN/K+tBd+DDwtmjjvI1bsX5F8gGmM0sJoKGKaS2sBhwVQtiols
mrY1nmnmMYlwMuacWETKPdqwkuFjLeBG4bxORSRVdeJO07zxGXYZtPpRAQTCZrzBoR0p6UFEdmYi
kurKCgtStSLLEt2wRGItmBlA+u9ItVCFl1uTXQhPesMjmJIs3WJwItGGR/0ZT/iC+WpDltx9Gc4u
oCcZNryWTLdx7ZHvTY5lCc0hWXfACSz1USdXfPB9f6A2NFEsC7vCd8NmH6H3hV8xWW5Ml4MGltz3
cjwUiO78yG5El9Fl3Wy4qHswHScd9Ir1KZcPffpMO0R1aHcn9TNV/mmsRsytrp2NXLKZlnB+hcmy
YRaK76tXzgAhJwFoF3yvbwnPne5gI2VJCIkEbrbEzW6AAUh4/ZAAoKihnKvndK7BqTgVFTyE2k86
fiZMT+p/YGmmaM0cQDrH7V7pyCmxeZdmCn39q4Joh4fJ6m6kJ9THBxgBcgdukwbfCohtsvNU7GzU
muuUbV2oB+vefw4dJUhwMOB3aQC/b6byM0QoHFaSdUTq59bGC6UDBlwZQFpqtRtfnjTbSD7N7NFw
YRI5ZYfQyNigadgAhrXv75R03Qpbhuckf9t5VNAMrlXQgJ05EiN1p/JaqgGSOQFtDCvul1Bd9PCd
D5dSg3IJiw1G3LFsF2q6KBMQpIui/hOwtNcfero2xANlYTr9msmsowS9BCyEpCxl32cMLos7CfdR
ekEhEAnYWPpnXyBKtjPtLwzpifYaRBfS3pDuxevwAwCKaYJzmuVC5Q6ofqVtSJpJzJXaOXL5Rfcq
AnL0SgCLUD2Ihq7yJ4AFI78aQgQ/m75lA8QUFALirBSVGgwxAO92hsFxeBuSPZwLeiqjPCaAcqRb
Zn7PYnbDOIwV+9/PBDWo2Nty7rTmKZGfzRw4+QDtMmHmQYQz9QcQjEX6Lc4pGaMdsuGXgW9jmfBp
EsBki1j210loHtLO3+jCuUudXMLI4qtnxqjcNUsPfveCzKXEOrcDkGaiDjF4ktIVUlmtM/01qIQY
+gDb8m3AlCLhFzXMhgQWOlGjLS3FJ3+a/cRFGj4RBzX1pg1uZHrwamHKq36yftVhpOzWbYmnDRQG
vPXupOcPDPtclznKZUwUPit+8ndRYvP2NIzsP4uPjJAejZP1lyYH+9RxRF3iob5TyHnHzcrU5V7H
Z54UA0eNpZwYOkcF/LM5EsVJaHQ06rYejB9W2Zz4IQbogS1XOzH9kPnp4uAS5/9aoAdUG8JZK4DE
I2MJUieQN1G/aepLP5zx523xdJXqmkVKxyUedAj4/wB9hoarQCoG2s8Meo8D7A6cXp4Nj0O/U/jS
LYr/uJ7dtfg5QyIJkFKlMFeA6Il8VhEeqpXyC1VI8LcAdqTpOJgPoSP8YYXCKDgJKMAS4Oa8OLhm
S5LgWuA0bi+YhE8e6vGiMP2S6BmqeHoOgu3Nxxq25yI94INEhrnW8IxY7ar79qc/clLC4M3qxBQ6
W8RbQbwivnOfoKDzWLspU14A6vOThVpg1c/nXvG00LZVEnWh/K5lfxWMiNvQjPjU+uLA1uGOx6Ab
X4rw0aOkydV/yrRBylGFTmbYGcnko7kyqcJq/yC1GwAxMWpAsm0VHpDYPEv+TspvKWaoBmrT+Btl
+0rew8GjWTjAWiyM35Fpu8ELHdyS3sHFyp8e6CfTevqJI2DAZEzav2Pef6LC2psF/lR0dRba7T5F
DkWhZSlHRNS10c8oD6D8MB8olVDMjofReIYEnkuchE7WgZuAKbLNtO+k/jIKp/NPcfSlKU7o0XCD
mLthIMN/WKXfI0+muuY/5dOKOMmLh8ve3AQZi5Z0FavbKNh3uO8E1R2QK0zSJwSGxmKRC5GJABxz
A+XdaDFYM1MT5dERZuUrkYkyBiL0UdMzA17YiL8iZsB6N2oHwtVJFR3Hvz74aYg14O6EXJBb61Fe
IjwLeqpzfJokGMxu9BfzcD1ZYhrO6ZUoJTn/tJOJ1YK4FJr+WxfuytYlHlCN6IoYYzCtIkLQ4Pib
kjMjrW7at+oqmFfKv1HTMEpdTl9Dib7M5eX0u2Wq2IyswKkistZ9FuVIA1vhlPrPtPgsAubKbGu6
dDpiay9rXLXMDDmgLf8VyD+idc8S4AbzbbSL2ZNaD0u5TwAqDXtmPQkBaMzQSdJrNX36LKUModvL
YbDyo8scPRTmXDfdT01r5q/iZDNGB913zWQNid/p2k+stCimvxLA8+JfqHynJXoOOrXa/2iKL/zJ
GEuApycZk110P/bgb+R6PfifYv0hyOHWlMUlzj8eO4uF/6A8YmSclcrfouMDye/BHwvy+hoN/dbs
8HqOi7rbp/kPJdBK076n+FNlsYq4KP2NAm/FqAS256mCbChDBS+pswCte9pp0GWHTaIOPBypaHMP
INxIw+x3+/K7L63r7GEaVk2CQyxgdILMW8N+AFWpme4ZBxeeTNiKnMqkKJWor9gN9iSuGRQQsu1D
9M/Rcho0UVWGPlGDzX4E8jWhW0lyt78munxibZELp0xzBAn1lfLQw3FhqAc2FsqnIf5GPIcJbrxM
gSeE+hYG8yMwbWyxC1P4MZAAgX+Ro7ueunW8aZOzFT1U74SXCGVGAv5Heuj1ymx2KM0tVkIdxyWH
Ivt9EeGS7XPyhsCXKs3JrGvbArpR3hJfDQMdmKE7ub6JSB0z7Qa7Eb3tehqsRdkP6qLR3nx4QXRS
iTxSdZs0ASqqL/7ccN8SMon4x/KOXnrxrIeoXBptI0nHXj9XxUfag/R1/PRTnQ4VYHyZBHNiQ3yO
Q7gLaBlo0It8L4BuqMgPIC5Y5HJ25XFVGI+s+JIoOn1LXJmwLQXmjWyPZfKakaE03MFQtBaBse0a
4sirTdS8he578C/ALBBXraB5g+pvYe3YnWaj9omxSuLPIt13yR8zJhc1tEVrH2ofaksgEhHmIaUS
GZvo0t41y2DYXzxO6K9KvsVqI1BJ57VxjEeGuQD08qUwp1Z1D1G4sP+xstMscvUYa88Lh0sG6iwU
tYNiqtCWMQKtI4kS7J+IeC95tQb8J/Zy04/Uf1tsvgNNWevNziw+dEYook02XomxjAaMghB/HiMY
FdpmNECMFNYZdpwcVw5WlArhdXTyIqK1WUFDr4Erpa4Dbo2JWfOtCT7lD5gjqs6mgrALTQa0iQ3y
XtTs5Jt/U3oDT9Ek2wppHPOegJCWCCx/gRP4b4zWfXMw9R+NS6k+9+MPC/VlMH6q48b07MSiDOWe
YIUqjM8wYJVDw7nsBcAdjJVMYGMECrqGvGmHnYhCP1J2qBCs4Z1BNEBYX5M0wRrNE8RDSKgGk2pE
ZCt6Hai0owVxxC2Z+4ds1SV09+gx/eooIGgeRWxh47JVnqjJwsCd4ykG5tM5yd35vOOpCnoDLK69
O0qOpz986Sulf0VD0aK/6eN3Wv1M2D8lAxQNKBGWvMyRWwGOccek6aAWZwmCcqBTLfBYTMxNVo38
N8CI1FKQNdGrZ65SyuuS0wmMsgaTN3Kj8m62WMKKnVRwa/ZUMOrG4HzqP3AQjKRiTR+MBUCrbnn2
WHlmyiVgWle6evnSgfFZzHlBCn1JEuaV+Z+An8RuE21DkRcjY1hUrKvyO44IeDqOqjP12Nm7L/wJ
s7QMH6sNOtgnDKpu9iReMNkeliXgL48qvslAl/7l6PTbaN8y/awcRBqLkceghhkYx8fce0fUfVKc
OIbqGMVZQRcFOZtjQ+c3a3bvc7YD0cYGyA79o4mgjj4IXB1b5LTK08y+ZJpa5HpBeTekt1ycawsQ
fLGYM6rzEmfLskZGLn94zDuwIbDhI9wlvejEuVj8EwvdjP9NcewhEM+ALvTJEz5NztAvcqbVMF+x
ugxF0JIYGgoOyyQclwnEccIQKsPNzCfR8cwLdT76sHoow28KXdL4QU+AAetifsEz032nTI7V9M8v
qQRImjeXYfZKELQWzdMPuL75KWj6ramnfvRXAlf4Sgpudcd8A8OL010LnoBqVSIAaTXMkFtfQ8YQ
Aqdb6fVbrYn52kjyZ42fWLNQENbHzFgNR2yJy1m9KYHhB57pc9UDDmu13cDR6NEiMLLw010IXmHq
/6SJ4OiVMO4joo3ocMBegs3vw39RwCP7zrPfAgkL8VybWP1nTq/gV0MdIQubRHlh43K0NCLDaN3z
tVXzY/2B3NMUrkKBt9fgRmGJ3Nyi7tUhJlIt1F3YpQ/jeCIsixRlDU+S4RHv5ohInUErc6xI4pvV
SSIcPGFbCuQg3mhDOrbU1XRsIxxnCVnoIH21wG3LYm1FhMZCIdHxddAdSNI/nRQwfg0GNXbXqHZP
OtY0TM3muNZ9/GBPhSF0Zqi2znHPH8U5CmrNml4Jtqyq+FODXSft+9ZbiVQlYbIK8SWnQXcgjlzk
LxTHuxia3nQAsNf2O6s4i/7OY5nhPbUryrmm/9QF5m2PBCqdNjpZQNPFlvZbRRFlIo3TyZ9q4lv5
R/YcDIug+8vxETLvAQF48BG4QkqVn/QjLdAE3TU95qJLcIdpN7NRFoP4kvR/UUEjzIpmqXVPo/ir
tLsSbYAHLvV2W/BaylABb9p0hBJvRUx4DxIrAU+lDJm/YoW792Z031H4Tc5GgC1Y6Rwtd5CcgSHi
lWeJbAzPPoFPsBEDjnVbMpeF4fTpQRuW7JJrBn3ahkt80vGbQBtBCBhzmPJ0jPmGfhX/32it2vqq
meOiHF4T9xOfnshBHR/gRNeoY2OWsfqNFo+klZjButwxVtsSx+qAeEQ5t7ACJy4uCFOZ6OrpbgqP
nvAR5F9C5zBJU+NbkGKSyl5dwvrhJoroHNckE8CLNFCuVqrjqWdTPXaSDZUpTC71eGUl1oX4yZt/
MeK6DvPlOPuaOCCjLiRRxaUS1+RjXO/H5p9UxG7F7Q7aazWRKJp/zwdgnGKmDxnolc98tqYzwlTK
eehJY5u+jOCnkOKtXvyYjFixtpkdK4hlbpwzmhdMYOQpslHngkKKUTmCuS9b5n1u2h+iloBwkhyI
bSOVEZVx+w19AVXZJkr//V+0PSTzHuAZVBlfr1JMmTVnrsXRpKOeBsHVcnF3Ob169FQVjEzHGTjf
8/UEAY7aRTBnY/wSA46q6EDUr5K6Vn6uhVPHMU2iSsdBM+5lUoMJEDA1jvutrBMbtw21LYGY/R/k
nrb4N8lAZWDlAd1A0wgiHCUCCuD4ObKVCP6m8c9AFNBSTKblXlYQpA4EM7HvbFmk8sryVK7r/GzQ
YUban8+sWoywCz7H+BzXtz5zawk5pOspl8xCBYFpPFcWQgRJiVswRucKxgH9T77qBpSm5Ck2CBuw
mlUYLf+1Pv7Wm+Z3/PSgCOYWj6mGAOVKrEVyGfwDvJWQ8TsuMGvqDtKT7VLMy9duZ/osChY6H9yp
OopdlgpZ6qj/5n2FYobOzNPsJrRAoFDusY5BcqnGOxYJPZRyTuf2U6sPwOyDaUOQXWE+k3YL4xr1
EpCqkk45HYCoKwvxjPOL58I8s6dsmz0IqpGELKU9dsLbUI7hU/Bw1GBzqpDFsAqNACkkrMyLmrvm
CJ+LnAQb9xmNlVlz3S1mfKKpAD1c5HcSaeHFhctYYpczd3hEnKIwaNjwLCjBzMplkYo7E4HK/Atq
+Vmkt1ycXX24G+xG+NIHooPWgUmfAS9+5KGZVuSBZYgLuCehuwk+wu1/pWb7w86vA5S4A/eMLenE
fGD+vnmxiQMJpPa3qtyKYT2yJ8AUqDK4xq6EcgqVoEhORc57gSppMR4i805iCTXEitBVtXyg3iHX
o05eOZYoeEI1nP7YmRI6EBjla8VC1a3QIRxbWtajHztNdwERQjVzIEa24AXKruzphEGDtU0bwk5a
csJgU/D6BOM+MF6R8h2oH/X0OwhXq/+RC5c5bosam62m1cIeVw32rJwR1UuSb0HjMWBasgZg4Ifw
1qnLna5puDAg1Z1UtmRauM1w8mL00UgKNvEtG/LNYv8dFhsGGISuQojhX/xSXolzLgCaZaz86zjc
ipNya1FHStJMca8WGGwWsrRL4dkkfzmGXNGh1JbQjm+Nm4Hwp1dHN/gVu0PZHHM2gF75T8H62zEg
pQkX2R4riITXvvrsvQVla6r+8XGtW14n3fyFORFNWID7AuX4hUsE6/4k7fr2EbW44vkC0PVBGmm+
6u+4OofpcYhP2fSjIm5Q2HQV2FW2AcMVY6eVl9HCLMptHLETQunS7Wo0Kow+FCyG50K9mialWeXK
2raobQ+GSMM2t3P94twFPx2w4HICbtl2NvSstQl9Pev/tNjFtdGZpHKL+wg9FjwwgryYYIDDzsJ7
Q35vkr7VYVeK+yDh07K+ynHThCZ6ejz9J7H4rPPCBsCBgl40uTE2Ie9c3rskuUNWOcfRekA0kkjg
Lcj+5EewkqMAVpDOR92Y5CfTjiXXUcI8o53Uv0jKUW9exG7bTYQnpruUJC+v4I3bx2woxE06EYPD
dTTIl146088V8TnExcUYfanTQclHxXPM2DZiheSofilYd8zc2LSg4uVU4dzJky1wJBYYO0gopGIK
gISkzTPnlEGWmZZvubcRpsl04COHfFvXNsnTiwb3T0SyjxosUVA3JG6l/N3oEAg+L9AExx8UTSJ7
W+//W97m/WsVNn0S1wW3WD1P/wvWZLV2SbVVI5q7YPhO4T10gIdzaskWlV+NsvvRDXeQHY5FuIsq
LmPNBpYK9vBP7H407Z4aFx3VKrI36iVmY9UH4EqlPLMi6WY22pJ9dEsoKVEbkx6uCHtfpzGDCrQW
tQeDMjjgZ3JjkoL1MP32qr2W3BLQU4yZK84/qsUvtCtYyUNINFjITJLqqIdql2l3B2Sa68J/6zgv
rQA3tM/47EBQDakqxvRTM6xIvJ3UvdU/YzxJuqPLdp3iX+BT+Qf7dgRkmcTrCMXxeKH4Uxi2qHe9
2tcxT/ta71jjn/TKlZQex7TdZPIGEAktp+NHGPqQcOdV7FowIuupuqNJAlkwhsqKG3EgCDCquf6q
EDctZ/m4jLLvJtrNhUiQUq/30iKTt330irJ1RBvI6UP4zag+ydLUZqXblh+vpmzT1I2ICm5DBGcN
BUAx98Mn+UCasrS0Pfshr/sxkzMAG80A+xTdYvMkFU+WdwhlVf3Ui8C70IvRY/AV7Kz0XHVXOSfq
zmF9VCSKbXZnBtyKueMj9sKrqV0rRK8Bxtep2RriWRCPHbc+wh92NybTOjn+7SXMFCjFUI77xaH3
AWpHQFfbk14fY4bsUn0K28MI4Ktj0ED+lDifSeS2MkSb79hFE24YM+sm1QyCD9h1EiFk2pesFQzd
gHiw96jiDwkEaqz/sqhEL0Y24Ya8Qwc7BYtDUquIxN3lJpyNZ9Me8NvDsWIJ81nA0YY8tVA1vtqL
oJwtA18aI6hcPevdRUsuPlWCLN/Uz1J7TP03GUcywZT0MPk1SO7zYtbDlqn+qf7aa+wg/wklz800
AMjFRzk8g+zaE5ZHyqFOA7lpytvo8YTbhUUuXY8deTEFGBvI+aUZZkktoB5GAdWfPQbamT21LDLR
FiQbj+mreYmlnTAeeosD7VGrqjODKSugkAlF/19kMnaRnCT7l4jKodGYezH+Rw2/j5Q5tqa3pQlW
Pw5LT6V1NnM0kLlTUx6WKhTI9zxWkUeXcAMsTwmfA2dHcjb6ayStRvEcqqdC2oMKo5iLiPBluZIq
yBlJhmiWkfKFKtpTVmUH4OdfajopQ19KmhZluMpIp+DRl4oP4jkhsm7qYJ9RWwdgC6o6XKjeXdds
c1rWaCDr8NPi1BnHi5b94U/XemdC6sZ2FEW9XJxY+5d5gLD8meakDa09aiTO55prY3buHDPpBz4D
vku/hUR06P4maVxY+rRVC4LJZ9/vk3/j1lAQasgPOrqJDLUEfm/87yaT7PALfQrPP6BO03sE1k7k
C+K2CGBwRO9iPqJ4y6voX5q/+FDZC2f+q2EMB1nFnLUEBYDCdC//G3M2stxEaEcVdJ0iy+aHTjfq
yWy7WDHgWmLysDV4w1SmaRcIosbIcYUXSvjmyYyHNSElBj7j0rX0q8DAspJ3ZbkWeelqPKu57OLh
izE/RuRlxPModD95/yhEQEkzJFoquVvGaBpXKLFHgduPwbMPIKHtSlfpaZ8eRvGr1DqBAn8i842B
UUT/zdsG0UJR3+wcynRnZkgdEGnwpu4YXFkRWNcvdCP0a3ByM+Z+OUkRW4t1CL60WEapzXCV6BgF
2MatxsUMMFiyTm3LcLojgoubsLPZPcjPoG52lvWSksdMNkskUL9mtByPQXAq6LeF1GJWVoJabu1K
PIVVuxqKfy2CAWmlGJsIBvIkfWSoCkk4XgrTM9Kf0XCG6GJVTgZGpn42EeVjfgkahrDxNlQBsBYv
kfVERiSH3jT7BrthpO0rY1sUIWulWxUTpKvQsIg3g91x9FSCOz5qU2TJfqyFeGWIp2JCP3VFGmBV
OF7Pnua0c58hn6GKUvHuxfA+cDSZOv3HYKvFuGYnaMIXy+mKkN3S8n6ExlNmGjcCTiRoYOxtI/oQ
/aOF5aYs/1WEwvAJMCfwdrAF+F26ycEDw7Kl/mQIly8h4LthdA3wyKXdp8F+xkPuoj9NdIpIiLFS
csHGFDvxS/AvcnlUy6c5XOLRKcxNf4zSAw0MeJA+dCbup/ydoaXK4w1eRqacfbqSp0vaUJa3toh7
B5RyvGW9ldSu/EB3pujupK+b/KoOdirR7NuDwqqgZvCMzDLvvlMUKX52IyMVR/sl00+sqRhVdqw4
ttkADHflDxdoCvKwUdt7375kIOXBtxwfvcRVmFz75aPXLKbF05KLwtbUeqOr50G/i0AgROs7jzEl
XOOUYmKwtZHxNX6XpUpwKOVa9R4pbgvzkRTHmNCHYaMMf6nnzsYUbdRXUuiOwz8L312KGJQ/Aa+N
dswGcGeczcTqyPikY/8H5QXxC4OOwGhN+StYiL77q5IgdydwEuePUm+y4AcVbGhc47m9WQMr8NTj
QGHNBxxF76r7QV8VZ5t5zumnhwG4CFOjwHCKgf4bfyle0S45ZeZd7C8en22KiF9Fim+jY2W7w4an
2/i9g//FI7ZWOzSs5iJmyhXke0zwr4bWNMD20BFbK4ACCZJziMofsqqaf5pQjFMbxJ/Zr1Hbt9HV
8HfY/sLiRzB+NZbYCAZZ9asc13W4DoigD5dq5MrqbZwoHBv0A3c1xO7rtF8F0Q3yeUBD3KAsEeeb
rSUUyen9SwlDG5Oc8qfE+KtQsjIARz9Cg9gmtzo4dC1HiLUSvRszDNUoyU+9pqhzCqxfThq6OB2H
+tw13srKjqOuYNt/o4Va132BiqtetqrlwmBfdYz6p/hqzhL1+qXOXqmXUs5jW8LjYsbXnsod/le1
z8IEDG3y89PKsqxZjBTgCgVMTBWV8tM0ongjs3bYZxUZgwzLvvz4q6fkKMOzYLBFJesxBxjI4DGg
dy6kr+oq+yyFn/UtidAjkx3BS0rPyeWnto4g7tvhJQi5yxVAMS9yqDRrmmYII5X3T2aKZCwb5ahP
PN9upcOjcMafcHLlgBJ/esFTEdjb98OPqj8C0ErEFhDftTCNkyDszeE5h6WM67CzBc0ZYXLjFFFv
U75jRjqqbs1fRPkN+98OXMkcAZ70u179SqONNH56sEdq9eBLpHyfaYQEPFI9liCUY+YzR0hZnmYT
dvquv8psWFYowFhgye1NQR1S8AjSdCWhPekHVT+OyjY2PlNynXMXPTdyBeXBjNbLoHivcG5QxAJu
WhhoyifeS3POWn1mbEkNbvvJtCeeVz2DfsXOCv6JYGAsYCrwEVd31WAI9z0l4B+8t5LuRW2nIkzA
Dt2hIgweeMKU4SkruyyhFuURILyBZrqqYHYfNF6MWHfM+ev8U/J9Pc/j6h0uyiS4KtjAZAqXgQon
ZrE4+tehvBWxRgH7baYnKSfFdh6zruN2i8QE828KH7n1t4Pyknp4hulK/xERNcNYacZThHkxTz6D
7CeyLlq+VT/9ZmnBq2SCDJ9NxUnLOEBKkZIjMpT5PCksqyFYgEzw9avYzNQsdFoJFzSdsSfv+i7Y
dqDkIs5agmkkBImzsn72KzZ+u2pFd1QcAaJZ/szRW47qRcMTEKH4lzM7zXYC7iyoDepS/pFlV6KN
S7xTjPw3E070jSkqbWEGlf2W7Yqd95hRFyDiY9VwskCQ9cSdEp5KHvgn/CXj1QSXZBJJAgO4iY4L
xBLxU22fOubYLf1pN4l7qfsrhStpxKG852NFgd2Oaxwfi+pbmPcfHdpZBn+MNlseBBPLmhauzPI3
9Wy9p8Lx/wmD3at/DI8Tz9EAOCgSPRcdTiD9FqW10JHctAwg1M9YXpYBc4VHwhWB9NzBQCAd1Awg
2GNU0NAUT0P46EAsJP7VrM/YxBhEat0dPnHtP2PDYMBJA9G6A8oGqYfSgAvOt1Y+/2dkgvMZaAs4
uTvl26hvWcuPnhy6+AAarMc5nnhbpXzj6NTFH3NcqSTp4vCSW0cSCOGePL7Jv6E9gWrsumcHlnaw
7gNlmSC/QrlY68llxGjXoMoN+FEIiljGjLakmcA3yxXZY1oRbp6V6K/zKLNF+dF47syGMmx1+hyZ
ZdboFluq13yfDY6lYe9ITzJMGcNVqy2hZ5zgOyPeBeqRvREevp+SGLFJYU1MzMsknekAdfWQt4ee
0Ox0GxcrQbd9vL/iDq+hmr9qBpmx+Qi0m9m+gToUxnnIb8gTOQzKdM+VXEW8xvZYUT6f25Lfw6YV
ug95t7BfV3XpZsG+5D2v03QVyFcVbTmMwfkiKgJ3bG5Zc0OvDqRzX5ab5ptrlXOoIL0oefgBXc0i
kSAwr9CGpMa1Gy4M8c0JcP01lQ9cUf2XLqPa+wBBtSxvrJhZabDCDLnDcvIyOG0ITcBu3riInlQC
WeRrl9+kVxpfm7ZbNh8Zm06RT5UkkC/J5G5tST0UY1sisovjGJV9GN5QEOX8fRnlsB9H32veNHqz
Oe+hRqgd42aVUZcnUI8yS9lhvePB/tL3orXOylOLbD70b1678aRVZuySpjmDLFuFTIxCHx4iTGEy
wFp03P9xdB67jSNRFP0iAsxha0mksizJlsOGaKdijsX49XM4wCwGmJ5ut0RWvXDvuTqL4QCrdm0y
kJr9RZc/PRpHILW+4WVWM8oeP202XEhVt4lfe7e/w01dM5opZrZryRkELty5sP+F+9A2JKPE6AbJ
1zJOyny1OuBi+U3triPczfBgZV8pwJNs/C2t57TijmaU1PguAhqAvASaNixE++c0+gind4mEnQPp
PY5+GxORqXsAbFeRVuyN67ryAoXST/mgRHCXqxKLL8TUnMJFZbFDKYifvkRigxmWjXfev4hhlz2i
GE2saQIou6I+ojlWkMyiDxthvqK2aay3CW5Hj7LX837HYj+zxXDDn0F91/VpI6DD290HjfJUgdh0
kZdAh4rQYpgMobKYczXZK9amf7VhkuLjjvY4hBjaVtmay72CYIfiV2Oa7xK5uxnmL8b1Vv+joagY
yd5m0npMtX1hH2vKw9F6HdLDpGxHviB9ggymsQEprR3HzGyl17RgDK6tePdAxRv87SL5NpD2JyUF
rQMF6m4ap4p1VXNV5hM4oxVNNcYSTsEi8m3QLfCUiPoO1U3PZ7CIpc1NAqq4rU48cgV7Q8Y+pfOb
U2YxRYBs1NpcIcNX61zG7GwS1NUlFUc36TkAjvV/kwMDhfG7RDGXn/TqyaHymlDDIk2oAx5wMzlb
6k7Q+5NLSVMOPaF+YubT2p/aa5x8o+tW1E1irVTxbjQfdfJrAkNWyaSdlwWgLh9VvffguVYvOjcy
5n55MMdnvmSICqZ3XkgnA/t60sZp+GtGcDnT4eanMmB1HnQEI4DMva3doudELLjtQWHBPFQPoUXO
Hmq0di1RQ3HaM19YJBfo/jlfKt6DbER60D+wqKyb9J7as2/3JIWM8lW3vzCy+bOFGwksrFgp5s1E
B22W8mlSAPKPSNn4tYVusv3nj2NeHuchoury3UHMQHbSc+1WqxKGdU82Oqk3naUGpn7Pm/dEaXaW
fODNbuKPsLC4s1CbOtfe+ehiHJzMpIz+PjGPzSiju1ALZuQCWnLu2j+CDTctojqdwgCV4CimrZGY
aLGj55rw8oaP32NwCJo0alcKkIoKYaJJeZZan2m+68rnpjkJrAcxZGIjKV4zrP8e5rta85XwOUP/
aOSbmALcg7EzkdSd6TZzpUXezKjFfIzg1Um5XA0A5Yi7X0dSfzLhqnQ9KYh+zd5NJSwWHWkPCQlL
mD+HfxPZatE/Dxocq0I2tu1REqqVtfeceAnBqeha/ij8hJktMOCngXUjjgd4SUTooF9x2UPPic0e
i8UQxr+BNFygnvQPWyKldv1MQlW4cQlSqJlgJJIzjB4Hb9PKHNBRMGYxyMLy6jSYzJ/Ytik7dPQv
6BYnv5lYldgzzhcmLmuclQVbPnOKUS3i8Mc6xQh1hKFg44H1qH50SKSA13mETtjINgnyrmJ8IzRm
Oye3MWavysWRov/BYIC4GuuYbq10DVs+eWim073ABr0gM9ubhocAM0Pf2n5pIbyDpk2fWFckyS4n
AGXy/HYx5b+K6bdzrxiscFdew4ZzkM0tbDKzuHrKhxL+y90jnMXVOL324TXTPsz6owGaR3cwn4vi
HCWfun6tCK8UvHANt940soJkuUI5AqFggo8Vcf4wM6z1nCv3Dc/0KtFe1Oxuys85ede8U8sabXIf
KmodVp4Jq26rDlfCY7KqM6fWOR8j7i3yItkfMnKZZ/ecj3UQMfWK29Piv69UVFzNb5q492lRyUak
Mubxt1dRM8InLOiqoSU8NdpFJXzGvQ5Z9zQMyw0G1gM8ZyovkVsdiBz1ovcEsbxuoDtUiGeK+B2o
Dfo82WbMDHt8YuTBrXIGjTrqPhv7RWUZgEWWL3R4qHj6vZ57Ri83o6Js2CuA6GYVbUsmmPQttbkl
0IELQ0Mu/t03rMhaKTixjWM51Cxu6z8JZM7hqQBTxkUNUN2IwVfVm7prthC8NzFCxbGnqIlDpJlb
qzkNiUloW3rXmu+EVMeMNKKmeaulIAboRlSIJbfDuA+L6hKbKV4d90llOVUbNK/9tCGImnHOZ7n8
6MuH0XabybO5Cwp24baHYnVpq4C2xAww9H2lW3wREiCs7P9yIzm3lvaroGaKhv8FKquO2aXivhj2
hewCUDRcMPBCLEMiPB3xUXfrDDUCU1Pbw0bnc+1FEvcdi48EaJQe/+CMAKpJzRShT9+Z1kFnc4Ak
NTSvofPu9kcz4bgdArPNDvW7Tm0zs0guMb1Kx1qJ9NPp/zdrEeWtgO05EdldIyHsWwOIMUktaeLH
VG6DEj2FND0zYACvxZQ43POUC2KbM02zXfaFMxFIJsUfa81jqy294dW0n+PBY2cMGA+K3hB4aGj6
fJWb32X5M6spzv8Z/qDfsFluqy/UjGcleY9QnysfLiUd9Vnj+h0aX/SfsUBYxFJ0pzU8ZodKggMy
9qokN0k/qeKfyr66QqWirhjSPVeGdZms/FGwqqMRMYt9B/o+Q443a+SIpkcrMpdMhJWKJtDFtuOU
3041+d34B2ImxRzRIFBjHMNef4HMG2fFDHp179rGIS0cDFcDlbvBl72QwYAGUJO5DbTK8abZ30S0
zch74Nnjf2nll4HuhmBbVvV7oC0Go8NxuCf6gmB9kgbDN4tM361gcRfh/VnzEhDwE3070zMFsq68
JS5GIkYgLqqYrH+takgP6muZJoDGqLXg5C7pTkwAwvyYDy+enmLMozRHiKKvS56mli9Bi99rl+uE
tPOhQCjrQgr1k+wL8bPobn11NWvAffyds5WLHACL3JN0sMKj1TbZmDOPXBsamP314L0jJ0gKY22w
EQ1E+OoqAAP1tcr5rbi9D2f7KWG4BUMlYlnBkZW66wIKVbRLtV1k2SCPH2OI+AxCJ1sr1jE/Js96
jR+hdFrfwiJJQid/0gTAn8nfmN49m+5z4NO6o35t+Lc63Jrqszod8mY//uXg+txJWdXIRZZeli2b
1j6TX4n6g+irY1mgQX+eZyQd7NVCJDVnmqak32oYhnoGf2PM1ECe0+HHtGpAxBgHDo5OhrTGT/td
VuylF2ZZRsU6+A1DLTMfQcStwUdihnIs50lgnsrUeeO4fZBq1FPECOcwBlFTtpsJtH6IPWChiPTW
FvlbjjRQqOXO0V9jpPtjVq6X3yVnmFJKfEzJXUIIFEEtT1O3V1zmSbv8tVDeOvG1eAz4p0bQZWya
cJ/Dy2rBwswvSuwj5RTsfgwegSs+Hbe6OTHaSZjmDZGO2rICBKllALnSsXJMyJHI4bti7jyFqFVK
9h8T4+iUjrcQ9XlOl4UuLNN2Un3UUH6E5T7De0Cc3b+JJkD23U56GS51Zk0aw9go2/FOkc1pMams
n0XZBYguMx4NQbzegSnuZAZLPgHwOFKpBgA6F0xLkeEXZHeoPuFeXrrLxo2dPWckKIojDQQhD4sQ
GaO4INyzZ96Ou5EQVhdNJjPMcW0xuJdANV+6KoD3YqUBtCZsIxMLmGo76b5uoNt4KLjc73p9KfVV
hbenIFEmTFKYPXeu0G5GFfHFn9O3yYfK9lWo/siihR0wvheUGR4J0K3xVeIireTF7nZNcZdoAsbf
llq7qbmM2jfC3J7oFokeyKwlPeO7Z8I+NjO3BakdsjxlLPJbDmzV+R8tOhkfs3ppW/YUeqAL70g3
zYTO5KyYo8A043XdzAF6ddwNxqigkHnotEBp8jYlvV82V5GxRRK7ioytlO0spN5cDYPRonK4CB3L
/sBVMjLVwesqbyprZ5PIYj5AnQ/MJLeTzXjOuPi16v9m8LYtfHAc70TknPtxI617jchfug9XbSi/
n1NxlPHJoQ7UFY8C+xgZF08+Ww7rFfXgFY/RydYTnbRdfRgahFWVwG3MrTgh6xK0Yib8BboyZqfc
uDbGX8RaQtEe1YKyH/Yelkcr/2d2OTO4AgH3ichm4q8Tg06MX9GSglX9yytC22AyUC6dXfWakdCG
fTt+K9MtSUZMYRDybqek2jOl08LnEj1Ehp1KcX48DomJZrJp703nG2CFcYAAMkdxA1UMfONL4vhd
K9ZFlN5Lcty05zE+RfMHooHYWybq0mrIJjPXwiG11HvvpquwzjVVOAx5fy62sFgwMxkWDj2kqotC
L8S3npMr/zYz4+h48Zip46UWZKumG8WWPurNHhJBzBQ8LCiO8W6hMtN0JB9wrPU/DTRNMri4NwOt
2sUR23kh9mr8HA3fKap/vdIpKZLAtdggKG+Sg1zD0mqLxcuJFGDhT7P56JKLmlH4+jjNdn18nsOb
29wd4iDsAtXP6GvlhYEZ1GQUnrSzkhX3lzCXORLMdCQev7G+zohJCt/s4dQXSIcQBFkeQDGU6ol5
U949z1574iMhxrPmXTGVFTot4tlsE9vmqmbhV7CliLa5s3eg7paafhAKC2yLxoJ3O7m62ksKsgGK
ji+VmaBn6Wct0K5GY4YMYBIBnsNgVjOaoE4aVmw/Lo0QLv0nB9EC33Uq8aDygTe4SjAzcCehud0A
2rHRqNofJvieeNyF9r4O38bxYNbKL/vze9EWrKJtfPZcIsQ+qOSiCo4CwtW2thtyvkD/KpHBK/yl
dfza6i5Kf7T4o2OFNjrTrhv2RTPQhPY+YZtBr7OXoJaP8V0MDAYrEifKHCJ3l7efiRJjfvLWWfxc
eS60QctBms6ESrP7rat7u+XprT5bZgOklqNVrpiOza+qS+Ot9kRW528zu2E9/dchrKmw8OSoYMyC
egMpRhaieKu8X7c/JWPHlhATmxaxwvE2iDv/xYzhQi06SgNdmWDAF0L+bfrTLCeUJQD5mYh3GCuE
RX4ZYJrQ46YyxvYw2P93q2QB0ouJ0F479IMdmVpK0SCux0fTjm1Qoz+xdXzq3Lw9e17KrtRs3wuY
SfgDxp1LLJqumWAJcHSM/Biz/ZSZTVDND5s5L+WyeJmRxXikA2k6nGtKROSNCXN8Q8cFx5OWGe0e
Aczaae1tPMNDgmxXSwe99DIbeY1nMN2RsxEWcaL4v/V+3ah3a4w2BBTSyj9GHn+d6WBPTBxhaNL+
hcAArCM+FSl56AnbmrwY/jDBMU5rQ5Zb5Eabjj+VGfYTZ/KFbXxaOFozNlHuXSmZyWbBgNU05/BI
UdyHAjYmTh85Mn8Eb2wg+I9dXm1nRztGdc7aFeNKyMeMGW7lSI6itnlX0KQ1WMO7cO90X9xbAvFL
iYEhK0hvc9RHzP4LKBquCmczEwKP1jwkx1Yxq2sxGwRL1284a/NJftc2ZP+xhGZQYk8iYxBRZBqH
a0X+m1RAG6ZxFLydhbuoh8Uu46AprZzOENMDj2xdD34kmc+zq0i4znsemrLBIy52khn6IP/l3TPB
QRdSxVdEYj85mL49ZFZWM50L+7FAFlTvmKEjGOYQ0263cjOEbjKF9eQRLmEi9RBedLbZbjj1N7/w
2pXGTp0/+xJDJ/OpJvclyXReOb1iNGCtUywk402M0CjUGFniRE4b7+DmBxV8mV17QZfFl7pn1pYr
n24z6U89wFrnX8R6VODFzBlgJcbKAFmrJIjqi9JPMaV7/dYujj2KijHfGUm3dnmV1Xkr0G1P5UlB
OuIxvNPBOBfDd0XnPqGx0Xqc3sDBucz5u5ubTr/A3vPnBoMvKQwOtOcmA31d3iUKiXD5eEf+iBRl
ujUh4Jg65OPnCkE6MeZPiafuEzUnRSZZFXq+z2amK2hF0U+V3Ssfw46sOxhXXCaoCwxNBEp+JPSG
8Roc86qescQsRM5uHWfasW6iSzPh/sEm00HptG251Qamv1ZByds8ExC51Rc7r57dcmfcVhhETESN
JYtbXd5srkdPo9nt6e7rqCJuTCGl/i+fsump6fpLHJGGCUPOUz1auABm0dpr8zWdRaAYVEl0oiH7
ImqrvmM9FlFJWq8h1sKw5RSN3X6t1caR/v8ljZjWu5AdTh1kaoqotYf4oeiqlUGbqmApyMm+mTrI
tTDdbAMkrHTXigGzHcMV0KUOvrVhKDuFzrfjAHkYQ9Dp3tdAkxryLCem9jezG+PuYNtqrlzdWrMz
x3yzUrFwlwbtgZG+J1b1iGgyNRa7MteZWfS+xIqD8vKp738d+H1zTeEc1dAimOsL+6INyXpE9p0h
1IHg7C/ObOZ4viEGdp/UD1og831X2hsreXEY6yskMGbTjxVD5jW+pxrdxz/LBUfTQbw2kpOHqllx
stfRHj8m5YSwb9TRProZyW4QJPugUKsHiSLI2ocBJ6MpvsspPfTCW/Sx66KqXmznRZYWZJwWMHYp
IGHA+JFXr3l13JNjlMi3Pr2GOKwRz6GA0y3dayWHq4XYO+TKbrmHDbR23aNFY0UYSgrrOn8dHOcQ
C2+bGy2yAE61fLpEivcz1THkPKTJI5KYJsK5eO88zJoldS9wJ4KBdQu5pL5Yqe5lrzDbtvaxdLZD
ErJJR9lQg44j5QHzLsp8iVMvpu0xf2C1rsqE1nURNXA9wqE2rYQO91033lOmU3r61TmM2hPrl2xZ
uicNsA3LToGpL2636USWnoyIY03oHy4az33XAV/A3VGKfzNi3lB0ExuaBn85aKSouukFlhvFWqMY
wc9fFN/MysearMj8p/Hcby9eJFwEtmjD2mSZyKqAfa23KRmuTVjYhhZFNQ40u1MIGbl0TsN3vVVQ
+xq8PAZjinIobtmS9RlSrpGz1w+PiqOy7jmDL6wxVdZvkXEHKV97x8qicmlePdxBCd1LdDA6hDGE
AZQm8+ePBHu4IULiR+iD2X7HnWAddvKcZau96IsGVM+/U/3VmCBVxXOeIgYesAJzXi+xGOUEproD
D0IQkMakbnR8OPe0+wmdLxCNOnY3g27cFfgYMwIqGN3rnm1tjl/N5l4Oc5CeYbyd2WZHy/KXB6Pl
O2tA+qmx+hpiCuh0Far6gLDX3CbEjim1c5zjZA+vkFCx5eUm2xvs6yVvCf4IOSoTNPUmjj3hgTjj
KvFE72uLxBZRDnt247c1uicco7XXbObS/ejTMWec5QRUfgTBpSxZIXcSgWbDmUaj6lnXMWJYwOB3
dlAF8TDqGGXH6NayXed/5Ln8InlqF0s44DzXTGQxzO9dCESNBHCuvpv0ha2+HlB7WzXZ2QXsnHtD
DkmL1bDCiFTLHu6l81QVX7OFq5Xxbmt4uN1IRata38a74OTQ9d19ggNRYz005rXf4IlW82Y3WQkt
a7xRWGxX+iGbrqGQh5Y45bxRTwb2DLPMVrl1CrN8GxORDpnv0+jlPncNIBgd0aj7dMmhs26VqrMK
RJfKgEbv8z+FrWKqKtw80NDzJVn40PKe1RYiL+RIOo6YgbFjnJrbQRS7pkc/b0xBjmSSzJhNSr1n
I2nU3TioWshaTf059c5bZk+ItL5LJpAa4Fon1FeJ/MhL45RYrJ85rDJP3ogrXxtsvbtGZ+05nwG6
PcUMKGoVFsJQnhdVfApgr2TgAK7uBvGDEJwX16JJlmwTpbbmMiU02DjobueDFWjK51HvlsyRnyU7
eaSebdTbmHTPGjVPMTsUdTJoPHtHGveTmdWvMhroK97w7oFezTYOVUtZ1xvN7HcTxYknQ8hpj0Vq
plAVusQt6lR3Pba1tBK7wZ4OpuoGVV8E9dL1wKyjnCchhvwAl7eDHTnpxAmI9SJV3+m2UKWofoKw
UB3il1g8RK5dLA8ZMDM9OZGwdM3QAtTUh/l0C1VicvBQ4XPdeQq4M86uiQMtwfVXhPpDx2bLfiLu
yP5kX6YTBUu4n1+kpR/+zwu1NhS9vOh9YFYoLELic+fykjDYMpuNyytWKf+6/Nm0E6DRbKnINx1i
wCA4Ayf1XLeMA5v8b0xnv6JZklp48KI4cLPiMjTFvgbO4PJxCw6ICsxR0byjOKUbkDc+/ASNlIlo
ru/mm1kee5MSxI3ZXVNUKVDI3JZasfDOUoSn0EkvTueus5G+jUTEGrMr254kbYKxNvyExMJMT3wT
0aqXqr6uOXsRg1GjDVYZCGjcJJjgHVU/AZst2xeTQsJ7TWLso6GNhIgch4qmp+HH/GGZ4+rxasCH
3yLbYoW4GuvyMuDUFAB5ipC0BraGoclqgKLYYbuxs1keVNWIVhD/Pu266qjElZRB0e5d9KwZJqsK
ZpaF2x3IB5TjIIRLYzvwWIq3iAY1blKuekZF3E9FlR5cUqmcRpwoJFHUhecYs4vZF5soZl+liK02
OdtWVpuKuhzQPnLd9iZD5bXBfSvZCowYoGdGJVPOWRx2Gxb9Q88sRI3gzGmbEH6KWgy8w2xlNwb/
hUiwlWNk28hkrjKE+4qsI9uG1MQPZZtYyR62JL8B6SefQarxjuC7q9CRu5hRze+w/iQ/MEzeNCYO
hVDXHiiGAriUV26pjII4nN88m2yraODupA/C6m0ZXw2gsIht/qC+5MU6VdH5wSfszXo1zBSHof08
WwojAmJpLOA/KDgWrYgzMeQqwHEZgIi9we8YvIa9+JAkbaY5usa84VVA6gwbIgT+0SCsQG6wNWeE
7BmlGH4dM8kOlu39GOZXWlJVC+XuGfZp0MZgMEbM6dpmovQfI+VF8QilkPIkw79u+snjteRyTMRS
H2kHx1NgoH221msyexuh/g72r2KFN5X+YpnXt/WfYQ8rgUxizFTmsca+dulzsmYDgm9t4DRRmRPk
/FV146rDJR9zNse0kylHBDZehR0uVDcgex26uBb6MPs+rD9mDVQTaVIzb2mGXuzIwxCGdZcpcetl
dPLhOm2BVrjD/O4gd+oxjXZafJpwwlTRGEQKg83a3GuG3FVZdLDYq47Nq9meu5HNj8oYMAxNHNms
UbE72JCG8FidceBtNVVBuuFdYQXC2MZcSSmOomGbm/1RsDt2UzwLMcZZ3cVMVJCPEu4ctB6aimS0
K/ifsnbTZM2/eRp3DpMVt68De0aT5nRcF3zaE7kKgBCAoR+nvn44brZP3PkqdGZoTrwzsYGXEJh7
lXnlHB96dNPqRNSqDZLBTgM4zME4vgl3eqHoY0KqblIPWq2BFMIs4UDEVoF+IcOB7u49WDMq5neB
BbMLyc4oGzCLI4MggSqV5SyCZD3VgN63t8k+d/TMGSm9alj8tVDTn8rEuAqWfB3BJS2Tzmyug6JS
n1MkDp2nE4n6HYtXtuSBo2CXgOzY1g3q32X3AGumt6HJGYeGX620WEfBibHmPEhWLiZnxIDIdxih
rEQakvL03FbxCy/9eZqjN9dKuSd0u1iN2kNjKq/XD4ZNW6cEvIogqmJHlSPWUuqfksAfwpy3gHt/
pyqAv+1HiPwi+UEnSPUqnij0MRYhM70MEaW2YaOIKUAZ4anFZZRBu0+cQ6l912LXcDfyzB2syX3R
SGNvgEPnI5/AEmVIlxDO86H3xh+ZMrDH3paSzRKRSakJTknwvRN1i2t9yioOSjbDU4mzdWSxpD0t
cTitw22Eni9K6p9iJLvTpunK2syf8B2oDKn7iHqE48cFJqfZfwPjI2USpxAuQgPpoIq1u6otFE9a
aqBxlnlHlounNF3pYOZlR3eKlsBCH5yoPxaCL6GqWC1rrB3wV03jeVSbYJnCFrrdBeTdLm4ssHUC
9sXLKN9UvLUxPKBw2ms19a7KZV/BbmGzeYx4U+vaepAM8oqI8xpKvDl2vhzaMTS9+Eij8+wksPBY
/Elj7VCoKoT2sCJ70lTmVjojg4LhZhgZgapop5HzOJ7ARA7OX1wsK1x+MwsLhMnaGVjGh2AmMCLs
ayz07ZB3JsUf8/JWe8yXommXsH71MPHmSbEXJps52bBrzleSaLAWx4Fi17tcI5kPj+k00FtHzrde
DI+G4yZXdAouE/2b4TyyGoEj9XWZioX1wgKsPhjiVsA5KUT/nM3mxm2jdwHU0S2zw5i3t56NgTpl
O6XhaVvyH2r0Mkb6ym9zb51/9TyeosZhIFStAOxvyoFXVRI5BY9PH6fNwPZfXwxCjvtmRjSuY7Uv
AEXUGfIUw/uVmRWjWe2A7Tg3IghjPG1amD8ajhuiCBCUx/PRTMH68RmWQiX4q9hUg3fq8Iqpc/8S
UXjPE76pFPxPBSSv9Hllds4o8C3IOSC6noKd6bdmq75qPKRJBacJ/AcZD4TdopfTG/Utaa4YzbzU
3lVDiV6dkjDTsgspDs/m8FVlj6GfD7XJ+VhbR89QuXu+ljAXCyhfZa61EcsfWGdVeod5nHZOVQOT
87TNIBkrRVj2Re+RFYBOUZVQifKzhLLgZR62B8rmur7rBYKWIg5UIvbaFGmEy/xUdgfDsblCBEkm
HYUaTYOFYjXsi5dqsre2iuDXBkBUW/sof6ghUpQlRYQohM7x7iW4pHqY8BAsi74GCyITKRRcwrD8
VD8Ns/0Qjdy2hnHuYzcw2DlaRbTS1GpfO6NvNvKQyxIZEBIzRpZ/dZgfhprncLkEhxbvcOabhFoZ
EwsRx/aHqnkM6T+Rf80SuEld+gC+OYbYMhW9b8xin6vDLk7n57CqNh66Z7ZATL7TlTlj+8LZbMxH
gxlY2DkbLmb0TTlsI2IutU/pka3urV3opLXqnPWWPUmqbjvkKnl2ikMuE9GT3/vDQ4Ghh/Q8KMbj
TAsFnZF0d+5g6ywSMJWQ3Hth7QYPliJLmBJiSK05aHMYG06pzhk73Fx2/gPZLFEcBzpZS5glTGfp
GhaXq70n/QoAOCsRFoARabZqOeAu804gaWRfXkPEg9y196nt1kOBncAS7EYofRuAQbPyldOV6sgw
TVEfs8gNksT+FgOaDbXdaubMgbhxk/vSgyRq+06/xRohY9nWoST5rFDGjYi9Z3XYV3GDxPhXSBT5
Dl7NRYog0b5oVX/JVewpmnoxHDewmgon17gfLZD7aUQSBNtvxdFOjRfuQsPZWH17UzQb4xzkDiaq
ziQwpJ1tksFnN+g0sHYfhdZvsorDFKVixsSw17DUllvRooSl5Lbq5isfPhsk0oX3z2K0DXv2xZtZ
bztlQHgcKc5Z9plyI0fxhClnjA7RwIA2kV+2Hd0r1u/rzO6w+IQs4E1tWGxIKQZo1Xo4/cWtipPw
0tWY353FUo8p0Y2Pap3tcxzCPRsgIAhM2HjXhoHz0b4vpJMCzl+abMv6PZuTgyOvJgSZOJ1OmD2C
Gk+DZ4+XLJmxdOIEQDRumAOm73aVjJR/C1hgcD8qJANGN7xMU35wBv2uE7OliuphRszIRnsj0QM9
TSo8QaCu9oAaksIytPLF8T/fomgGppHfNKdGy1j9KnXIsm9gTpR8a21J+Tfw0HWdBTYnGd9R2ZGG
JJgLtbHLsMNsQmKowiCJCVIizdIBXlFWaaCiRZnrcz0VV0Mj4wr1SZHkz54Oh8A5pSIGX9XmxN+l
CsWIeaziH1E4dLOI+iK2NLWV+Uzw9iMOyb4E5FJrb1HOFHNqF7UxEAyIt2aaE4KBlH/86Uym6dDq
NmrY7dXJZvpTBekkMMQDApf6qW7xC3nlOhyEjo6GKm32TlHR30wkwAlHm6LKs3Dta5XGZ0edfD21
tkPRcX92OCwc4msuVvk6h8/KRDkzOhfpalj/cRHk1TUpjcMUtTsX99aMxrjVlWfFdbBKMhgm6tLo
u0sKcbqJYPJ7s7ebBLJGA7D1MnMmeyFVsGDSTSlNdxKQleOFFggkD2I0F3V+SEd11fTvXiYDYXFF
Qo8bnGYlSUWMOYb481gyIeKOssNiRK8rFbKvHlCfL4hvjaNLBGmX7yzFOitc1oMQPPVEnYORinOA
kmQEWSOd4aJX55JPDPS8KoNJtBLjTIEXWas2X7TkaOeMhPGixMzOAa6JXa3+TIRG6OzVskTdeVBQ
UoDF8GdI7zZ2nT5ta4XfMtcxWaA/s+BfhA7A3ikC/TVcI8cV17Lt/hDhbdvYeo3quGW6QC+GKRd9
6oDCEWpvp5cPd4n1ThBrdsiokqUPxr0kveFC5YfWAnOZ5XF28bH+y+jT2sXtorDXyDTzU1fksQ/D
F6VsfzlKLlNjnaek/DMdVEEF2kyVXtGeIUil7E1LMuJ719MZ9OgMKzv6xpwbApQqaFtn5t52Y4MX
uvsqFwF2m2N/1EP70KUVgF0X52JUR68MkteiFHizgAU/cac9dRXGofiz196b6V5Xc9CHKXs6glKH
crdEN9FTPhlG5DvO9CtFw6lHqVo3NZGeUNG1guqY+6SHhA6JHA1MSw84x4TNJPlOq7KXxnnTDZ6Y
huLBMB2AyvCRQqhMDhKRsSWhdqBzVVy24XHj3lIFUJ6e7HvOqgm2gzOIg5kZ55zAHTBNJmp2fvIY
EF8v6o+p0h+mRxw27b6SO7tMmiBIYFeGmhXkrrJlgLmixt5aUKkSVw0UCmHGe/6gDy9JoS/rPRwM
GLo4cZWs3cfJxALDZthUrKVgn5nJe8uCz49484th8CeOUoH0YGrNcwsQXzrlv04Oe82m1c6t9ZxV
pxxunsHyt1D+wvIlJQqP8Sw+bUw6ekHM74zAh9gjmi8Ghrj5TdSeigTbiJuzSHB0VslLR46PVZaE
tRb7NBq2bv01UOd37bzq+7tNbUO3grMc4ZtMbxX+LTypgGgebjm+lzNaoIHIc+tO1/tR4umLNT0w
sCYrWcW0p4V7jLtHwJXkvlYWoAIdVh8fhURKlizCj/UAqDM0yQOz5bEV1S1NhrtdaDelgDo8G0BJ
wD2q9suYDf8s0W2raetij6wbZV111IAW6RtK+FG19mpmN+sycFAHzJ6MqZJJQ5Yw8U1LjWlD9hMr
LrFIi09AjX8IIr/1E/7zTnNfh6r/bOGWPUXtAkjXDrA4aZUEXKO5MG4IZ29OgiReGXH0WZQoGnq1
yrDBV7m4t9TPGod0xgeY44cttRHm24wHp66eWzvda6Qb6U74DQH+yCIe7q+4eZhDOpNvsxiu9X8c
ndlypLgWRb9IESAm8WrnnM70PJRfCNvlYkaAmL++F/3WN/p2lZ0J0hn2XtsJHhqHuBUyjSSiahQi
j1wME5MsJloC5Wta3peefrKZ62WzEUzKo73b6rNXkfZZ0x5qpNHITDwRfrYO2mrLehGdfVEODrYx
7gg4SvcOmpjFca9upfZxku1NiJQIuY43Umll8gWIPyQj2GRMbK6TxWSz8jkc+oTdh5VSQ8C8kaZ9
zhp3Z1vqVTc0Nl0+7do+pkZ0UZWRtVJ6nyGKALxdvynlCfEjj36f+JhoZ9zPMNfLzPaoFZCwxIKw
9whAdbzmDvWptSZvQxtxM7YWbdy+2iZ+cMPheaQJZaAJelEChps0MnbIaXz2ewOkqWNwRy98XyIE
sfKEKaa5C/mqa1EuN1NIIJ6KNd1hsbe7butT05pMPDK1ICJwgC2MFXAe37WhZ8YYPtDgp3IAskTZ
l3scil2W0LOM7/Sav3So+IRQmDU1w7EGYj4KeSaPzOgD961hXVHguywm81cO7D4lOSrNcjsVKMnj
6U6y6xTwi/lwaJbL45xMO78Kt5br4TEMtkmoCKYGVgFl1qZdQSS9WSAAiF5ufLw/AZRXF6mKz7ir
T4PncSiGTanWWDC0KnX4oR1wgZQdvjHsn9ovblj/tkzUsbcb+guc4ukUZvjXVyQ1bfEK0jax9TwU
aHZr/4oTj/DbCD+ZBozxz/QwsqqPqqsp2Zy71p3PpvbPtVmudVk8lkO+j0q4Y7J1j6nzksACcjqE
sD6DCyToLtvY27mVCBQC6R+YjDyYxLnV65wxrC8svH+LGgxuAHZLpyTDlUt/QcmJxr7Mrk0CQr0i
AKAQij0VwlfN2bldjPsccM4mkUZWWeMZxZKM4a7MIFRp1NBZ0J5F2z0O2lwJutvVlBJAo5yPukAu
UWc9G3qR3+pW4cf14WvIrR4a+lSnevZHpq1jfc9U7IrfBaOA/dbK3kKTxbEe9PROOvPpJcuvzvFr
Mi4U+1qrOXlieNdz9R1m42ap/HPnpE+MuJkpgWchYRK4b7zD/f4zhKztu4YwRsNriFmbfwggIniB
/pD1cor7/LeKS8LMxDlHm+7VPo9C+ugOSP/5lywvmEh1JtrZAaOiMj57lESZQpbYCBYQCcN3gy+R
A5KYEQnVbSEr2OQsnCwsaXFCSasoxTSubLuJvvuyukPff2jJMYgd5LAy+bXy8aGWgH+1WPZ2joI5
nN2XRMmvwQOfmSHnminTkiFApUglDWp8bpnHkCMVLH54M/VMOitYMZXXZxtlLcfRGYmgxlTmGRYN
IXxi/DwRVrWmq64yqi/+VP7Lg4Gsb/CxOq63uewI9vOaXTUSLyayU0ksMdeNPlGn4mpA+mGrY0VP
47d/CrSBZonvWwu+dQAJi/mWXZBaX4S3bpC9NLm1J+iXAh/as0tad2PaF1aHWwnDm3AlXEmJ9VCy
S1zcfiNs5EG2f5UW9aWesZTI5siHh4hMbMfVGZX3Zsd46Twu8hqlyGUoWNtquEjLedYpB35ZXZI8
3JWV9S8X6Hoa1EDKJ2RdmhhXeL0LoRkiucErarNbo0YZFTqiAI0q0yyJiK149BCW3czsQ8uARRvT
PASIeO+X5WUKIAeaWGDEt9RuobqeEErZWXoOAtZROZs/y24QFE/Padtds/DZlsUxtoZzmro/5IVt
tZ+da4sLubEusmP17RBkFaCPA04Z19HtpOo/SZi8NPGMKs27y0P29DMLdWJv0ZwAKEAc7lYfZbC8
rB+VHoG/WXrHa4A9FmsPa6uc0WUcTxht439tBGihFvq+F8N9gslShFwRmXPxoDhnw7LPkpAORmJ6
Sf4NGty2dB0Hg99EzYYWJ9HXSXgvhj2W6FmWSJyFk4I8gobiRhcFs25FnzRI9AgUWqDX5Hm2rb3T
oxiaCYBzuUmSznvs55xrCljKZD0R0ntTDd6GvfnBL0hpo06+qYjqrOweYDpVDAryobffoxCBPvtk
IqpDvHa4lSANl357tTwGGxqzW+TR307U6ZiuiVLsvE1SY0aZ0/LOWBihOw91XjdghKxWAaxJTosK
XsuMQDssmqvHCZHK0eDwaS37o7Gnl95flSs62lvhsh3G4TPwBX93sg+C5FrA20W3aG9aXF3wep5E
z/Ld+O5zFTWHboG/ZccnvzePC5+79lCllMCgEzdBovGjPNBX6fzsOYq6S1Ys9orXvmbk6oeUbON9
ERpOwOqxp1fzAcM5UfXcx9mL5SenuV9ey0WwiMJ/U+fPJdgE7QK/YHXNFoaRMtg6C+A9cXPYOQEw
YB0Z4yPBhDS4sGTQZw1PHnZ/uq6dilequz6ozNs6Y3HxCI2WIdA8qw8/FT2I4JBPei+EAIdKcxp/
jHrnzPiwo/7ZVgyICQjx7Gd38W9TTRc+iqceKNJMaer57aPCweRX8sOfw4eEkVtJKHhDl4IC4Cjb
RzCz2CfareO+5uBTuHrgVLEuQhsoZ3FdJsQUA09MXQavKcsjH2uK7za/SLTekyDDt/nqjfIRl86v
w0ms02e21dcm847eBNc//eMVvJ/IQbTHzdtADnbHO7tE/5JW5mw704UQQ9ylr65dsOFM0Zflfn+X
BWvMCyrxOCVPgPSy0GLY7iIC1fN3E7EBwtvqQGsRmALZAD9MMw9V4N9O+k14BtddQS8NLq6Rx0FG
x1j81fABu04fZh8ouuwNxSoUiMXw7Xaw2gb12uiPKecjiue3dEAdzZTUBsSiCxKUMZdOLoMtnZAz
QnDTzC3eLzjqwhI6EbyQvAKEASp63TUsf9IMuUfk/3o2Z2UFwCoHFUigIGB05eIGs75auuERj3s+
zsRO93c6BzXehRcMj9do9D8droV6lB+qqW5aOA6jyl5n2yWt/Wds9WsQA7geO1iZyIHZFdnVsBf4
nIL0zl4GHEhYyZwQBUReaGamxUnbghFVuNLFtjXBWKogEMQnHGbKLpkFMkK01kH4PahFVhkpQaFT
BAlqoVKFS32ftajRPJU+jrG5ejESUrv3SEfuieZkB88OBlXLXqbmnOKuDdyfZV22+P49vg3qs+9m
8v/mqrtf9DqmRmFQJF5IR4TXqWGeMo4/M+LmJSDiPBXuY61atunzJoIM4bAmgTFt2L06eIO6Jv1r
6gqpJF952M9XUjd2E3I1pv3HGel1l5KcwCNideodVPyHaMnFwhemkXeWXrimLoqbynBflLN/twxo
bbuKPX1X7VFPWZt2ZnWSsYmuEHHftI6u8G+Amc7LlPOwAnkDu12I7yKekR6G0SGY+4OVdufQ4mCW
gvTocpnuxVSAOzJUauWPUL51V9VszPwRM7Cu0IvmMfmBQ2jIHKyxblhm+egs56ktzLHucdBKCtzW
/MO08ZTUrFmZuRP0FKLlKdqBGAYdImcZ9lhC8UwV8tedMazNgfhsUcRTAvrlzfpwKPocFA/IFiZg
ItXAcNN2mB9wTD4tlSE2MLhDVIL/IEnv2xUpZjdswKzx6g71k9MzamcsANqhO48T5JCxlCduG/qU
GRH16LNnGGV+BToWAJAA3b6Uy7fQ9b2s1FOdMZhvGn5m1H+PWVnfybg6uDXh1oF5dL3kJMhS97r8
zYBkGLESlUStIQ0I/3hMw1pKdjMKgF8pfbJyIQMXvo/VDOc92X5rVIMN883p+NyzBjrAbNXHpUCE
LgKNLN+5pFb5HMbNV4hKfgwsTBEOnjowXD4AL+K0fIfs4CKlybCLv2CIN0v+Txm+UqFOAMqeprH6
YnrwQBDEISu4nIfsByaSs+sDF7kZYD92SIy2uU9CFhVp4R0zLu+bMfxygTR7kApaTFqBV//1Xfuj
z5cTk8hHb6r3cZe81GrZhXIiUVUw74oHhT0tPuWFRUUkcKqDqCJM5DbKuhevMc+OV943Gggl1Sqq
FEKLUY5lC1HsmAIm9B4h12cu3c9siDdN4T1nLcrnmUphBguV5SPKOpSpk012niL70MYiqmTzItPw
tZDQqVUdvriW80rEw+/IqGMyCnIqtIggOQLxuPPnAY6Z6k+tZx0nXv64KO/iur2wmtoqC59rIK5j
pG6Vjfvc6g5RCvcu4/ymsMaSShvtux+FC+ykm7G5zuMmSmnmBg8jN5o7208h4mXYph0IiFFNHruI
DrlOztLK72dpv+cV8XDG3hF/AJFqxSGCcXUCpsA+MoN6aK9hj1EVfGBqZ5sxuLfhIU7Mfzy5BjFY
7WMf6j1X/i6Z/GPrnEbPswGNFO7FtyG2VckD0dHz7UBWVVf1OzkVZGox1USZas9o0DwUuOPUkikx
Z7vZ8QigMdupaO6cnLU3vyYJrclDX8CyjBxri/kzJ8ILxqWc6BziEYT20q/YLkLQSmbMywgGprEY
fFKvzAjOZy1eHBQ+s53dtQZscRUjthDUgjXZyB4d4EbO0PtysZyG1n7ysuVY2STvzDZqG5O3xGR6
P0Ovrl3bv0w2CFZTWX+kcT5USR/YrJDwEWWpr/F8hSbnSK1RfE+pPphq2bWaha1My0OEmXAqY3c3
tv6yKZPktVMSxxvHvITTEE2v2Vy8OoY8EXb1HEJKrLQZTimj+6OXOJ9jRk8G8vc+pSrf2WO4WziI
fOFSBUB0Yi6htxp/wY2x828d+z//T/nl8pE6ZMbGi/gXh/5LbYVmqwXWUmIwj6qYzsT0XfJ0+VJW
hMhlUa+qxKvetcmJfNX9BJmUmw8T1ATlTCfBe6/mz3qJH5nx7QtSI5uxPyT0aggr+2dIRxEY02jT
V9UEix7mkYVpWTv1k+uXr6IcbNSIwyfT3PKwJs0P7WihuhqPccthOqq1t86QdnQTMy3IxWxeGOWW
eYlJ0arRzK30umq5rWW07dzxRZcZ5vEMVsTQsXdyKwyFSek8UROvOXP1c+l77G2RMxnnnI7qfZix
OEZ5Pq7Rapxtnf3cmo4vMIElVsfVxc/V1S1G75aCgqiOaWRZMeOTAa1pWWxog4EuIltNsI1jPyVh
1d6NCsg4f/PP6LDbbZT/5g/sJ+2R+rWj078RoX4rYVCEI0QBM/EhWEK0O5t01jAvCEMeu7+ixI49
4oAB0APIRvXNNyqRl9Sa3Y1oJiiO8kkM42eV1WjAbPptN04O8ZgzTKrObYLsIkXlvpBRWN73UfPj
upQwucT5HerxYmzvDw/qN1WuYfHTgEbiR6Ol4Gud1IwDwQMyWKdM/yAhvKRuH1w9pPD4pwrB9V+A
QwuyCFVZCtRJFgEE594arPG+tBNq9ylK2B0yRk9LcClVta+Y9qZp/m8ANSfI8yr7niwGcoMAZVo1
C6YA4rMii/sS6zeSH7eeCk9m+G6ZXkQMbrHTphH1X/YJxJ5tU8aS8hPEzGNMLndY0b8uHL2C7r3v
DUucisckjndVjYW50Bern78CEtDyoAYw37Onuw9t6zqZcWf1+l5kuFfQH8V8Yfw5z6HpHqzGu4GU
X5v51gz24zwPZz8YoUx/Qc7aWKt0gyX2IoMvNy7viA/e15jiB7IFRoS3G4+0iZNJ7HLfoKUjdbT7
bk3zS1GMw88hk2XAT7btU1iVJjHVaWp81qMAmVTYN+cJN+fDYCMwcQ14MmZKCCCAi7e1P5+Crsie
Gr+pMRBrNFkF+aXxQ76AxwXn39VMawkl8AmP7Vd4x8QB0+Fa8Wk4Eyt8sqoID7CW/8qFnVcO26OF
jALkCs/R/OQgOUOpxWqVj/RuoptR13qV3H9y+ljlvgQ4037446Zvrt1ytbtVfkIT4R0ygs9zVEq3
YPWGbB8UYgvJ9DYbnkH6J2zSJduU5nUJjp75cNSx0cQulHqr2moT6S8dwx8VOwlAeyIJKogPwCY3
dl5uIwMfINwgHB6xApPw0wcPanzsUSmYT1yZ7ErY+tzU4xumVAaQabeDj1b3F5BWjgbxflhYx63R
GSv7n2cIwetB4hFgdZpUz87MAhWV6pqScC2HPU07nt8cVUgVv8fQsCMfPfbTZLaqh4MGu2cBtADP
Rxd4ZpFxplcKxoJ+3/Euc/2V4q1KopB2858APkmgAOOg3xgv0TCUtxn6Ot9J7xlt8srS9XOaBuz5
Qh5fJ85us5Y1ueCa6Hh3RXctkP35OA5T/s4UmwBIFNRsDH3Bbn4N7LZIJ+zunBZasT42IZ8H9OnP
xDl14p1NPZFgIjo7jxhHN2yvmb+Tvcrq/lYG+xLiqZtABcYUGB81SHMYOOn77PuHqUWIdiM/+Xrs
hgBktdUILmnh0MKfJybjLpcoKz46LZ3er8v/pnmrSQ5I2EyzZdRE9mrqQ8IyAL2zazsW1TZ1USdR
r9B4427h0hnWwfNthcrXKt9gOtu8C0SWqfZPkpx4jPtuz+SE5DNvOE3DDs3PTcsGLbkR1EpV/bt+
tuZcV3eevcK0dP2nyo5O92CghPTYN1ImXLfNxHqkvg2qy1A8JPZ0iwbL/m0Z6II+kM49IRdW/z0t
aD6uZnzMQdvKvRdbJJTtaTJu7L8BTbzPUNgODrrdDeh4snXLg0Q5vwbVEz63EKAgLW0C97Ui8MLw
R7/n6Bm69LTu6TGvIp+tvLeme5qb3zrHTDL91qQeKBqLkHkP0WItX2FeH7vsSmfWYkuIQoQHoPRB
X1bVjcv8hX4H2Ul5zubxyYbDqFNx8mkKcMhwDWJOOCt+ouW5Kc5ViJSUlgF4UMPvAZ8gwC/sv2Om
X9ynVsE4eDPYIMW2Do+iP7bdT1/cL+Zpcc7YP5CH8lbEVG9PwJ6IUyiZuYlmY8+cwRHs0QVmYvEi
CaAA9cECkekRxp8AuMUX5gaTvFERr3Pw5TC62zTeTBrB92Hp9lNMJTOgzr4Za+sGkwpdKnr3/SrM
YutR+NwNPH1VylwZ+aLcSMMs/wkGhAO9fPiKsmc/OJe2xK/oHqoVmeFWuGD6rWJzaa5D9kcUxX5Z
ofx2f0NQB1oZaf63ta6xvHTfpbjUcKCa8NKujx/zFH9j63+O9ZjqJ2v6g0eyxLGKEgEY255DnZCP
PPnKm0PjvDIX9DhIJpdnCURA/sD/2vgB/heN0JEGDmtHfrFSCLHtXRmRv76xWCvVdMr+oHahQY2y
tVGYii9viJ5Lue89/gAsfrML4JqqA9cdi6ebdL7OLKVow7YmQUQ3gEuvn/HbbhoLB4bLEiklayog
w3HvTX8gkewABtwq3G+xRwHj00s+tN6jTrdxuM+AMCzy0ZmOA1OPZU1qM68RKtluabk/D75Ylx5/
uHiT/CtRu2aCL1i/GfdNI/ASL2W+0iTwONyWqr5pYp82+BsaWjrsMsCffnf2uWNWohmxsugdnAOE
D/JrpNhK+GASSAS945yCWYHPrw6dvqbyPWWeIGHL5MWVtRgKk5NYYJla9z0X8tSTdOVuhu4HXKjb
nafkwgI716iUtv2IAD5lOXPb8YSWjwm6a65HGf5tp7tk/mucL5CpDdpczaQln+4K/TSOEmXtIVud
sNOpmYHtJdepbx/j+q4el1sS3fZ5BkwfFmN06dL3OPkb4mmYsj8xrxXH1gBswqrverkHNjAkr+h5
3PvMeyDlJuQ3BwIU6p2NvzDm82mdd8f+Z1HJLJvQ+aCFdZ1dIM/WdA9ZEs1BOe3mAo/Mw4gicOQ4
4hUj2nLO32XMuJDkt+khqKhp+UTyY0NbRapIYSDYvLfrhcHkl9noTc7zraMdNd7RI2ooOdRIdOZr
M77ajOO9b4FBK+nJLX2GgH/jtCu8oADYUIePsXmo5p1HxR4BroMf7HwY4ptYkLcSpScicu+Ey6Vs
71oUgAIAIDDSvjsUWJPLJeRYPyX2ufN+WvEZiONAHEZGvp3nsnnZ2p8GZ4yFutEc7fSvDUamLx+F
eVuEg/sJcI3H5YHbhd1rxVvhEpyZdEdDPqwQ4Xs+E7YBLDNbDoEPNpohLaVzEm9s9y3TcAhOrTLb
0XkrhERcdqz8j8481GSVWB8VEpuI9rwlfA1N2kCUzrzyIO4mRJC45StJgsuTl+YbB7qlH50ELy+s
IBq1jcMFU/TXSKKJYtjF0VLuZNjuTQXInicufVqlFTyeMnYwJhxWllQPx5ExIPb0ekTSjNcB0HF5
aujJZfKHeDVdnAKAnFn2lIWvtY2Ky3qVwzqyYnqbhESuPFogHlijwy84sEfi4P30rAKYloOK/9Km
L1P5EYRvfcta6OCwlFMcZN7IvTt+ekzSS9D7WDvodmqKyotf1AiQ+g2hcLtOtbeIETkZoFrOd/08
sI2p913ONnRnhfHROPNuZnJLV0qr/6F5DtvpALJ9v5hyP1ZX18U87FxV5R2MAALuHDoX4Q6w+ezg
Bh8rbz+DXod+rA0+7DzdIl+8NahhceMuhCkqzc6y/7HV1cMCgzydgROqeSy+3H84pFqgB2DQevUs
4q9O4tjCiBmmEDgmHMAtgEKc16sYyh/fAjhOYxIcpG6etJ18RiTmqEby8KxGM7RN6AhsJONKEYLE
LjjSGn+8vDF9eGHLSbzFdBKNeO4GBuUhbo5i9WukfnqEe7FPSJ6zU5TFQFIg8v5BsUvrV8IHtSrw
tjryOLu9jcduwyIGPuHqKcZi2/qrKY3oq8m36otutYROGaFnCfMX9CGAeIFBlZa8TYPw0K3yoipJ
ntEsszdF6+GkOGDDYD/DacB3bs6WB5RuWrkHgoXxbRM5ey8K9oWKCDSLsl/0XU+15gFSXREfe695
mRukbiFT4YfeM9FRJnCB5zgk0L6eyo1I+/o96xoMWzN0dsStM7VW2KffU/j/BAT6SDOHd2MYHCen
XvmHCwZrjzfAcXmja/IjjLck0OB77xhX4iEI4vwQlX1z6gNEa7OpEJJ61kU3/ruy7QlkEY/cWNaM
2GLf5hSHXw5xwFwVP+5NPvrvRCWzZAxGd+dPXvSGzIHFgtOBUJ3YyUJAZH4TnJYSqj86Seq5ZbqG
AsNOWTvB+mk+jNrtz5aIm9vAJX4qGLHR+9K+MuSln1ouBV6H0GmpNsb5nFLoFaXELKPunZBBYkJp
dStb/NQsFg81VuIus74cBxdlz/2BcIAOtb61WulvyoZFjWb7Ubq8sjLtRwb50EV6oH8+4SlgBnI9
nyoFpnP2fpRApw4sk2u2wytuGmc/Sc85IDs5TOkaTZSdPC8ARBROWCtcfp+mHK6Tk7+nDE/w+qrj
QrMzI9Cf7YYdHs6weaUectUaNuRaAZ5s+zXLIGdJVUNptHyfHAtyCTBIKUwrM9D4KMn+ocYlFZgU
1957kiRxigwSc9qBMKtIWZsRlHs9wxP9J3XV04D2L8GCsDHDsO/q4Lda8p+4YT/Cz8ZGZ4J+YsTX
lGDvc1kSVJ311XWrPVz8lVn8mzjiVXvgUEJKe0dcCnK/erQCRrYA7/Qlc9Njl/CNi/JaqmRTTwlp
lJxxi3PsKOwLV70h3kH6GFYX9luSDTuOnq484jjcDQFtuYoPGXjgNMNPTTKb6xtMnebkBGbvWNZb
OaKVRP6D+CzdZC1gxw4DxeLjLfGrK80xRDg/eyxbEszz7iU19EsmhLECcVAYGhj5WUSiA41i40bv
osAhMdgOoBXI/aDm0fqFSTNh0PBM5Y3flpO6/lecI0v9aw9907NbA/3vWCRjFRbBjyOGBkiejihy
VhGVHiqKLu3rKpe7uHU1N0knmgXMEtczq9nEqQsWXCYEpcQwg6AV8hIDyke8fnFSC3mfaOUBBe7K
CHThrVNVoUu+pIGswX0atDVaWPLmW8ZZXGm6YPi1lKsIu5V8bTcA71oij7HLti4rzYXd9Pec0uj8
s1BeEuIQLEYSIOWKIRo+Iv7bdTQQ2nEfPDVDUMLqKrOCnRXa36inaBDlXKs/SeQjZGAIFiTNPb3u
AEdUK5NzNgRAqNYlT89X5W5yV3Q0/MBFaRo6dhLMRJbFZhzEVElyr+iBBeV5zMuhKjZNUHojpUdM
oX8xDtHfoNqCwalvjR+TUjEmoXvy8jEruYVGdhQbo5wSFh0OuoTMYsS1FS1pjpyx+DQhI+b5trIS
zXgsR74UfUce+4hyi5nOZZafkjXMzVT2adEHm7iYIkMYkRchzwX2ERMWoJNo8RqEgsPoHMBOavqB
IKrJ17gNFFvBkgcPeSdMhS4EBFvPk/63NNKWnw56K5A7iqeb9r6VyHKBzTWJp0lS9cwYvfXgT9RL
XKm4hgkZ+czXFn9CrkbssvAortxC+/0/qP2aGA7TywGedtmpHEhLVdX2c6fblrGwlTfF+Jp3CJZQ
y7F4Q2aHTP9vmIMVJd/TJJ38jW3ZTOCLh6zv322mT3Jv81wtYlU2NmC81JBXMtsCBp3JaWzdvKeR
d6fSUt9L5ss+o+awNRTaUkSVZZ+KyFLlv6IaLeVurCGgSnBVM8mc1Y1smeRaPOT+KvQXNSFurm1X
6pL3Y6de0OLHAVrSbvFVuE/mvAgdBiedB+fbc5UOAfiGzjzdj9xy6J6rjutsTJ1o2hVNIgmmH+fO
9Uh/KIOIMfAY++y3bhJvUtFHN2QpljvVtXP6Nw1UhhnVcLf2Pz6aSqxmnB7dcR7EvLpZTdjarNRM
THW4DRIMHclI3D3ryQDHJFNCOQy5QbDBvjSVh67CUD6eAik0OVpzkgXsk3vhpyAYS3gsuYQf74QO
yTCWkbbY9WGtpzcPQwdm2szNcr/bIinVTFvzwfjsaO0uYv8k52nJW5TgVRENkIfibkA4bdjPIE30
azvZ8rO16iCbpWHT0vlilfGU+E/jAZrJSuKP0VbB5Omrln4Uz4+mYuy6dgCq1yLDZyUUyHB+K5WJ
jThXps+qaWvEGCtzsRyvKP1Nn8StwalTOCsRNJoLt/4aVB8vKawn07h/JD80KlfbskqL4TB0wdzd
8LLFzEDQFXSD2sq0TeWzkVFU9NsmMtpyHgug4sg3Bc6A/p/NYL8vnyufZWP16xoRI7XN8jpc4Olb
acU4oUtSVXy5kZvblzhP3IYRr/YqpGFjgwEa/I2tXVz+swjKcA3zNX7/FuVjLud93o4ynFCKNAnC
YyqGgXFZjd/P5VAWtX8fha0rT1bZVIQoSr7Dl8kZNN0stjN+6QDVLWvE2MQ8BWWaxc0HAiGX/3OD
NnC4RAhfkJ51+Q7KS/ASWx7pSJPLCvQxsRIyLOYlqADuDxJAMscnoqVwDtfqMukZ/SEcK89VrxC8
o7BTw690C4+Yz4Cg2el9NlNNSG/YzZL+qF+a1v7HCx0vF343HoVsifP0EcCjdu8cz14HBoBHuLsz
K1vyfVKktnPnTS03esMJjsUw82mFmo72astoUWUX4ap1CNi2obgbWMguR+jGHSBD/uP5eenS4omv
OM3Oadh6w3dgy2k5WjotgHMlNl4lIOd+9DgzUwiQQnR2dXCWvgxhinRV2O/duLAAphWC3jZYyhTY
Yt0lPqPWKVPNEz4yAeBQ6cpKmYMtbTMc0ESGHVjaDM8QLnl2HG+mqwyWUoHkMdwyK3WTjdu1i7K4
Q3DGfYZLzeCUR9hhvCAdhN4MI+Yl+xd4ZTlifkrjtH1GElwyRJwjQXBULHPVfIzGTSmk+Y4EY5A2
XkaskkUUIWCJq3hMWRkhUTiUE9HmuMf1wrPDCHOV1gWdppYhyc0rMv6GaNHFcMoB00Q2ca4DwzG4
zrGJWM8Xlj9dgpAx9omXovZZWwwtBl6qayR9FFazN/+IZiAAPg7FW4toD31elvVLcBZulbssHvKq
yKAmhVOMnHmaZhj34BhAt23jNGpYjtbgf3ik563L8g6QZQzdTxULDaMO5zpNEIyoOIQz0pBIoafA
jQyh6q6A11q2aZ+iD9FDAYmo8JN8P9mK1XfpcYrtHEK4gr3CySG+J+4BBnAjW/N9VxEQeCcSjQvf
KbknNipOEW+qqoZhGcCviO5E6LIytyzVJz8hBvGezUsyRPtGxHI+o8cazCspIjm+rjavgOrhYpyQ
SDky4vAQ3MwPc166UJdsMkCZW+m84pSrZU7OddL9dXigL9I02v6bVKalyGo9WTK3cbze6uE1KV3u
GtfCByYyBCZs5OjALksIceDBDEbZ53oUI+cFz2xzrJymcc9NvEQ1A47Y7ubfKGqD4pA6y8w0pupi
Fs5K8Ea1UWcQGOad25IQ0lHGCnepstekLavulVdVZ7ej4eYGkWH345UTe85OaCgizurJm5a7ruMd
t6egjjemC3C84lDpX6rWBeqTq3ySZPEoWGST8lOyB1n+EInbJ5pnT8B19erTOI3kvpasopI79qJ9
h1dQAy5HsIgux8+9dDw5HkXizeS5QXKxqoYNzci0cti2Awv9nRtZ1l/b9Zf1UhuU+2BHUY6svh6Q
8YBS82P6vNomm2isGGZ2VtkGX0sqcwwfVTAOj8xfi3BfukGAiDUIOs6mNlcI2rQIx+IIvK13tx4v
i3ubezXH4jg52uMx1DATG9lKkPdznlOzhZ38Sfx2+DuEuuPHSRziAOx5CMG5VKN95ZfJ7l3pJg1J
UBzyG9GNrEzmAJkd6WutyJBmjPl/nJ3XctxImrZvpaOPF7NIAAmzsTMH5emdKHeCECkK3ntc/f+A
3fsPC1VRtdo56BipRGYlkOYzr6GOHiE7RKlwVKjMGTXywwOYfZyCfAfjXg3A1sLqRtixsWqBAxyo
jg4Lx8wkyI1aL2CXZXlnT7VRM7w1rKSXyxw9aFw8a7N+iSrDoMuHNtRky2EnMXUgETpbu2iAoym0
xcWjFmg9EAUzcozHMRhpsAoBauouQn/lTsvd8BtUEXRV9Dr0EKUvkgEwh4aDjAQ2/r0wy+HBcm34
VqKKvEvLtSh0exwooNWA5VPi1YsMQyXPwnC9yFDidqHVvmSVFsXLXstS/ju0w09Q8RY9ZlD30SaE
k/dN1Vz5wxE9nH16yljtRkUXwCrxOKhQJNCaF/TIbDQ0Eh8s6UAN6etAR/URYcTiNYhz/HVknvrQ
6cogA2EGvRBtfSNskNQB7IlXr2H6mGyCkw12ujCQ5FQcS0NmEhGFp1I1R1zragh1CCIhNjeF66wC
RepGTGHSRotRKTtlWA2cMvziqktQydGjGnxA5WTUGDnHh3XfCJxJanjs6arzLKyEvVLVuJAUG/Ii
g6feOiXAdBaB5kg05uFRqGuoncirDn5AS6bqQrzoTcQgIDlaatpSwivrT70CWmqdJBaS1BB8pLLh
NDft67B11G4ZSi91LnxP1j/R6m9THL+hmcE4HCRZEetK4aY2gKIqPoAFNKrSyzyxLfSh0dVFMq6L
TP+R4MVAxiZudaSBMw23Zc+QaLQAdrJwqYx8JAghJRLbSJXy6GZoY7V4RloprTc1GVj0lQWZVnfQ
i9Jg5RiKCvDX75NyZyudUv4wsw77VHuoOv972TRwZgUa4sHP2EPrb5M1AsgOUmeDlmKVgVJXdO+g
mcaaH4HsGjbhSguJRURmYe+QWx3izw74q4h7Kzfb65quVXfRu2oWvnJ9xiyScUChBtRb69MrJSJQ
3Os2MAERLDpyvJawsEQ1jYIOkL+WAtmkyi2G8b4nYgdHFIxDjwpuRRTfmlLLH+zSsnQcBpweaLtT
NODSI4Bz/TJD94i2TJn4KsG1hZo0C92vdi5aPcHPXFQpAUIRKPgG+DlGX44RAJ2PEhvUf52OZKRh
q8SPXZsrYMqGTIBZ0+xe3mEuYfVblM+Sx6g1NevR0GvAschdez8ICMdy3dLVMHZxa5jes4dSKJ42
tarm9HX8IuVc6Hs3dBEVM7Iu2LYA61CFbEoTtQYn7m5k1jbB2sj9LLkF1UpRNIAgeVHGvcjZ5hYF
c9lI9HTbIomiq6IrrXobAEjpdmqfRj6AXy+BkuZNB9fYZClyZiOZjkKzJcqcZVzqnbvOueT8LxaY
QAcKn5HQm40UJ2+ewaFUxO0e3A5aMH051KBJDUtsqMQZSOUaOs3N/3CDALJlzqEPc2vFCUpn97Ww
noxqUo9sliSKxGI2AtJwsSKoVeUU40uAGX4MTqGuqeSXBZktLXE161GDpmgzRp8L9nEDfiv2wcuB
dnCMfvnnH//5r/9+7f/Le8vus3jwsvSPtEnuoenU1T//NP78I//rby9+/vNPk42hm6Zta7atappE
z4rPX388BqnHPxb/kWt+iZAMh78X1uo1R721ax1brH5zFH4zW9CxbM3ShWU5+6OgtdHEuQ/zOkZ4
Ex0YKfxglURurS9OD2TNp7M/kK3uD5SgT5MpFuWbHvea8KpUYzfBDQvBpCUqdCnKgDi7dGOKkvvp
gcX0oPYepES6yCbrM6TUVFCT+yPXnlnRVqYXQhlpQDc6k6p9I4UGNx27Yuw/S6XIW9R6rKrcRvlI
r6g1+2oyoQlwS8jDgi6/gUDFy+kvJs98r9kLViyp6Ujggk7tcHb2kJIG6VM2yyDt/MfTQ4lpjrNn
YBlA5DjqhGZLYe8/A6+SBp1MmoaV6aMJRxgKPhiY1E7XdQ2f+TrYIfhIOVXoNWeLH1DA1DTcQBvQ
nGeW3JEXIk0D/QWpGUzPsmZLoSiDolKQV2YptMOwgNH9ArIXxZWygb/h8TfSgDhAQL3Afbj/BDuN
zYbs1tITY/Hp9KMxjz0ZS1qqLTmA2QX7T2asu1jPLL5MF40qZp9OQ8hoITgLHSsOuEDsXI72mUdw
5NUzmG5QvRZSGNr0pT7s7Zi9ohQ1JDO3lOWFF8n62uH9bQMssx5+f370EC3HZH/rjmbsDzVq9HpS
epHIo5bDVjd6De9kJEQVt2nuUGFx1qfHE9MvnC01W7XZcJLGjIHY4f6AHTAuTfjgHmykck3f3fSI
3bDYZI+9aHVl9aCbhFjB88Lnr3FwHQR30ts9krd+eyXs6szaP/KCbWGB8iZeJh9zZku/HQpJagJZ
1lAq+1tc9TB4a8PSyW1RC6QiqOiOuzn9EA4PO1YSq5uThDVFh2j/GfhRauahTh+jKkXzGnal+ESI
rW8RaQUiZGQ/HcrGX06PeWRNUYrVhdClAytyfl+UXp+HeDjrS1cdAuVT0FvQ70vy0/ylw01leDs9
3LHHKg1Dc0yDZczlsT/FUHIqdrkmkHHyEVnzlS64a6l5XNNMi6+B9w6vpwcU00ObLyzQmJxhGitZ
E7OdqjSandTTpoHmJt5sy86AlnFR561U1xIKwLby+mjVg0ufCk1aehGBYzy3vI+cpJwU//4Ws+VU
Eij6sY4toURUf6G79a9Mj2HE5EgKELK9llCGfrkq2sOpJ9RdWCFmlpGyn7nVju0yUyVEdRxDl2Ck
9x+/BglPrQYS4LhRwyefftlaQQXh968oNgynlBTCclQxe8ktaE/QvCmWWAltrKwN8ysHosgXlb/+
fvr1mkfWL1Ox3o8MWzhy+vzDmWhTLPFKhwRbmF21KhtF2eSKi2RTanMh+xiXURqctL4i/Bzp/NG3
15ZW7+gXsdFGG9/KMZgmSqStYny2iZrvCSapynVIjjhChpcNmHovzaw1PJQE0g9uwWaD3rBiWXdU
0K7AajwXtfGk5FSYEbzuuQLdDfW6X20aUnW0APimkUK9L2onud7PSWBidKJQco5SQdEcivsYeO1l
bgDDo7NO3tNHL2GTP4VZ98IDRkepMiDRYUmiI5oQ9/pz2/uAsE2UKer7QE/eqtjZRGkEGrTAjlei
qBKE6kPjl/dRJb+Qp2C5qp87Io9tLYejWjWFcHRDE7P7KNVixRymbx3SlkDd2fU62g4+OF+C21Tc
j2Cgf/lUjwRghSg0luTATbKlt0rsfWYdHO5yRxqqRVgqdY3Vvb8MpNFDHJM+S07ARMP714yqZcwt
WlMzMcRbmpRs79NjHi49QqOpX2Fppq1b1mwzpW7fx/DE0UpQO/2uHhPxpaGnsPAts/90eqjDY5Oh
iOsNqUqHWc6m1/aepSqU+gBWtuWbUmaoc1UUMdPWVWmMF96Z8Q6nth9rzcbLDRghfk4fprHMGqhx
4aOjIFAOCYFXmubt785ueoREZhb5v84U91+eSgHbctGqWxio9G/8xuiexlA37/se2eiqjtLfvmcJ
2uiVaaYAAWGZ2v54uqkZElMLKMCJuB59WgxgqfIR7yswTMjtpNf0FOszq+XwFTIab1BV+f0aR8f+
oLk2RqYZoLUidFP9jpN9syuDEIkhMSKXD+JkQsuffq7TAty/+kyBTwBgClty2Rqzt9iAhg1IFYtF
FdQAEYte3Tp05pzBq7cqZIRqFfY18k6/O6qta4aJpZEq2R5ydvpng99ldNPIB7sWn4aJyOMnIU2n
djBvel++aiOqzqfHPFyvtpQoD9qmsC1Hc2Zb0cqDmJZ6mFFBqfyHJMN/j2KmuSt9Q/ny+0MxjOpo
gtgQGbT996hZA12alAO1K1tExJoIgljYpBLYT+y7q98ezFIti1Cfc83Q7FkS2hi5Htct2XxZTX4J
1tA1lxBCcsR2wnPvbQpB9lcLTUgE8ZgZeT1J/f7E0AmQOQbQBdKNkGmohToWMhY+MJvmtS4stADb
1PW9JSZRRv4dvgS01N+cramqZND0xCUBsJCzb9C0Lsgt/BjACxbCvHKGCD3k0LNRl4WC6JlXp4eb
3tTehKfhNEmtZDoKTG22IzGj5VqrWnzFOLs/gwprNtS+suvTo0xfej4KJE32PsUSVR4E9WY3KkWH
qbMRddqWpkj11NgodlhujTumzOmgyNbqfnfhmCpFC5JErg2Bsd9s4Th+pUFEtBlVWAmCihOJQ8b1
pVWkw+8/Ro0jy+SQoQgsjFnWQsSDxlVdJ2hZVihLFkZyC6sGUMnp53j4tnTOFGE40mGB6sbsbVmN
R5+vhCxaUuvz1k1s4t4bp228/f1xJJfClKUQj8xXRSlqCwVJVJB6ZFihOuk4fEByyJvi5vRAh+ET
rN+ptiQMMeXz82vPo4Jpmx2MvlB1q001ZCXSRm30mpl6eBWZoIcbGYAxHwaUt0zIFF0KYvb0lzhc
nXwHbl4Huq1qknrvb/pWZH2PLKG3qpGVYot3PU341ViNeOssRZHiargMKjLRfqW01OF/Lx+xOUM1
y5nSfpvkiCe+P/zYqXSEJSGUWlbthZElDTBbM3w6PcnZ1fs+ikNxQXdU1s1BCuiMaoiCVjKVsex+
SafSXTtImF3RuvKRHTH8M2/22FKFpixZphJBqXn+M3oSWBnkd/zYwTItac90FwLC0rn7fTYvC5NV
0+ZsIZ9Tib7nNYpOeF7UAVhA6FPXihuDafrfMJ0Zvdu4CZJwS9ppab8brLHROaE5og1Hs9j5+6/M
NDJgXih8rPy+xpAyFC109hpESYFGfDwEu6SGlnNm88/u9+kNcnoSH04BmzDmN4MD1hfsDaBnUeCS
gEfpJwUw1aoLLbk5vVZm7+59JAe/QqGZsBLVeYHCaUIaeDWRNkXfoVr5cQhLShvqpro4PdB7wLd/
MeiWytqnnqcKac4LE25ij0OQgf/tkjIEBWzK/AYlHagJRpRdd1JXfpjgVb+CKOhvIGOqj8ZQ5XeN
CSUnCsESW25vAA9JnBswDOnj6a93+MQ5bK33aqtqq0KbVfgD+o5OV1E2aaIkuko9hDUHq80vvMHK
z9xVszOIR64LzdA11bLZNJRJ5isKI7Y0AVenCdf4rkaeuyvbBh6QZg/ftLDXHiIHTYczS+rI5kHt
zLTIWoh1jPdy84fCQV6bLSJwuIrGUF9wylZDG6WkLEkm3TLQK5XE8jeDqnX6uR5EWbPtM62/D8Mq
TUd5wWPYCOzwnQYqjxALQDDioupV0mrOL9QdvWvFasKX0yMfW3C2bk6VN8pgzHn2nEF95B3lReBw
qXapIyS1GnugwHmLfxjqe/AWQJtd1Zpi3TscWdcGYDHgSRJIt2IjckfL8aGZKM61nVtnHstsuU1H
GbeArpOOwL3V5CxeifNcKeCqkzSgponHi+Jy57rILIIJOnPnHHsDVAqoP6q0KRhz9gak9AZNA4nu
gzxYULlArGsgyVyMbhc9JEhSXTRFRNbU1b60zgx+ZNWRAv578NnrxxAKmVTyPrytS3S5dT0ebgb0
Tq61psYKImhRdz792qeN+uGY+Xt3UchmqppBT3B/uk5ZhYgLQqsKGr+60hMf/jnZLrT0DEGnBjtX
x0cwpiUVfUAdVbs/Pfxswn8NT4RBSCWpleja/vCjq0xn+ySihXoAdA8TVDBBx9jilpaBOgzQpTo9
4rHjhLhqahMJh6N1tsxD4Q8e+hdUpYoIFF0t4tZDJKSnrp5FWVlDKDQKcC5JBdj49NDzkO59ttaU
4NtUV5EAmJ2aEe4JgVdNitSor29jkOcPml1gqxIij9TGVb61glbZ5TWnC5DZFNfGcDyzxI7Nn6SR
lqXOHSb12fwNPZaW2cIzcBupGBCgm4aLpBolKqC5g3ihY05qu6rlmmdGnm1iZk9N3xKEtNR+p5Ls
/rv2MixFQANittjmxSYDHXGpR06w1uz/wySJzqeXS15F3W+eGBsFiADyZV6pzmE26v1XrcweTchP
a8fGZ4arZHv63R4uZMBUFJoF5U6b7vrshEoIdkBN8FhzNZis62r1JtfVcFvEVnqF51l7cXq8I4GI
NhVXNcIeg3t49hqVKlGgwxO0dkkDjz2KnCajmqwjVnp6oCNvDaULlSxYI7LTnFn+lus2iErb4fpt
a7yDBgxSkcrtH/wGvt3pod4bxvuHEfE+S1IjXiW5mU8KngeoDZ1qPRym+soPcSLRMb3dxJPlnBNE
/Ra1DrTBxuGr5cMVc0qn3sqp1adKGHIjPI1Vr+PwigmQedkZw6/A95D+d3LzzFY++lR4zXRKeDb6
fBcNBopkUYsgiiqGdG3lqqRuloFzBFZ7ZmW9z3r2VKCBWe9PRgB9mx3R5LwmIvron/gDcE900Iav
VW18rXo0c3ItdJYeWPgvVUKNXcmTxz6CKhfEvUP7CgUZYHnIE4EDWrm63V+WQQuYpXHaNdu/Xzd2
Zm8yieSTJ2NC9AYj6YIiwMoqrO9wTcDRAyNGp9ZUYTB2X0VLEx8d8kujF3IC05iLVEfbNVZzLGdi
gXWRL5ZS9a8ipcH/QH/LHRdXTPumKZ1fhR2pZK29d5VriX2Fd85XcumJj10gl428hqcOctmrWnKT
QmnYVkZ06QxomGpq6S3VUYplUQGcO73sjmwlCjy8RpqrdL/msWzktfgRZMDBrdRBpnuQTqps7NGg
lXN6oGlPzl8kpTpyI43C60EZUosrYNgF9GU7xPOD2mH6FILxXhWJ5txBEgTtrqjamftOHN7whq0T
zrBMCO24ZPeP3dCJCw4nFaRKOwbREpwnsRx2KPXaANO39nUtue27zFpZfujvoqZ/18ouPo1tWm/z
TCpIpQRoBbkjXLDQ0+PHyEkauN90JjEEtPX7OMuTcy/lyAYjEuKFUGVz6DbMLou8Hmx7MJF9yIbO
vfA7oBbQVsP8c1tJlJJOv5jDwSiAO9bUYiACMqxphXyIupH7xK3DAv3ZFmi8A3oGOgrDeBPBRvy9
SJY3T4gtyIwZzSCzmb2NQAlK3y4UsJWFFmxikAPIrgEGDy0l352e1eG6ZijaJdoECdF1c3Yl6UOL
8VGARELSdjD906BbCae1zyT8s3j5rwn9VcnnplWd2YsqHXKxBlULeJYVfLCiQMNqSMD/h/Q2sYoY
mk1Cbn5XNggR/f4EKW0wOZrIXLqzCSol7J/YI/XLtGC49pQITUNKD2cKmIe7lqVBL0iwjQjN55eS
YQ722Ho4loY08sIVyL9m1futf+GqjqXfoog+is9F58jn07M7HNdmSFXawBKm8HyKOD4sSvp5VBtA
WC/aSmBSno/GfUKJc/Ih768KqwLIREdBrk+PCjzv4JRivjRJbdMCFUHpb39czNgA4Jas0EpCBEZd
eDsoFWqjS9o1/Bkn9Cz5kuZfEx1HsfqniyJn3/orxcNx2ULbBFM4MGfjsIyjO2LrhVJqqBmsWhuR
jQ58dQDx4lOJ6Mc41rh/LAvvu0dv3A7VZeMhjh4/NuO9nambskd4PY3WcBvor8cAP/MLHclH1DEQ
sUfZsSBpERto+2qwgz6xTMzbWvQIJQVYd8hrG5t4z7lWEA13frRInqQ+ibSJEx4078nYAbk5lBDt
ib+D8miJHUNuokDZ09xz7fi6a8LiMvH7bwoRiYdXunMRB+VSuCHX5ncPoEbp9tidwrBo5BfsWbp6
Y/k7ogAiI/FeIL2OoMuJO7tBmMY1ViPsHazilxlaHghLG8Mn18bl4NmHHs/5NsjPcB/Qv3k2WrjJ
uE8lEAA+xRim0ljJtcemAQVvXXbYN3eFvijGO3xhYC8sLHEbYSWSQajrn3FkyPwSUSOA3Th6WbSd
fEjRtvs6Yuirm79wxBv1WxyiRoxnfeBxEXoOXLdj/iqpQkb1j6ghWF47KJ0n6Bi1uLTXKh7r6Zfa
KS4NB2GcKLojyF4IBMLG6KbFqq5JNiksFNCvhrUmwYFFcRlhn+t8q6S94NWiu4PQIy65SoMgi7bT
dPeyUbZGvIkaAdnzurCWJtId7q3vVrd9vO2QNojKm8n8MARZCAg9856RPsXhSYx3nfrUFVeoCqjO
S4ZsWbRFIRGRlebSx3ehbq/AR3s4AiL2LLLH3kBLqr13263n1Gtoc7gV3BsIjmc+cnfKN23ET/Sz
VqJVFz0F3Q+si3CzQFZCIP7UvXnjc1Zfa6CFQeYSBteXZvSIzYyMH7Ro0+LhnhOaVahIVsX3HjRk
Gb6U4HmKGjuMIMAP4qLtUcmyLgCfjznSwA40whEp8QlpfZsbF1YcLX1IqqgwgxE0EbdC36b+Lptb
RPUTtEoCSI398G103rKWuOEpBnYcRekFrVvh3tnxd4l0cZ5i3AfTWErlOU0zdIVAGaPaLKP+EhHJ
XY44Zm0u3BA7mCbc5OZl6zz48Pnxe4CUh2zEYADSx3EwbnbIlq7hiq7LRl3FJBa1eR/hqtYm9g2w
MD4iakuNTdjylsy1495p2QpcP+RV9GdfNLe/h+O9FuUOIEsEPc1Es+z0aTVHfb7fPh8Pq+lm/3BI
Si0e1Mx1weH17s807F9dDvI1xf5HR1GeJt7QYCc3eg+rNPbF85ih0GGWZ5KB90t7P7CzyGlJkVQa
hSBsZxdRL0Ovoh1E/bmX14Yfg9rHit2objJDx9rVqqO1CSHzp+1K79qvKuT6sTQdgbMt2ghr89MP
5fBG5lI0ppaRw5c6yKKguHhdIjjAdc/LL0qnD3dW3SMvGqflD6j2cIvKsMV1QMe05PTQh4EUQ1OD
BzpG+d82Z3dWBUevVTOwUYGLx26Df9MuT6BeJG51Lpg+jG5oCdHR5790bajV7r95O3CrfsyQ1PPp
xE25Ue9cI4Dq/H7VgnTUsCkE0i09LJBpeteU8E8mPmOMBGBfhw/CtUN0Vtzw3Go+vHqpPOighkjt
6UXNi3GjLJMu9UCeZOXgXQZNMV70VoqVWF9i2AzEgfOmqkBpRCWOYAbGdaobPQqCW6gljsetYxqT
uxpKAmPLIVMMiMObWFCd+aJHvyeo0CmrkNKco0IxMTNBvKIpmIJyRvy379VvnbCNZ9XuUX+FdYlp
WlL6vnomUD+y33lCRLU2xR2akvNCsJ6ZGjopKnY3OI6DbXnwO1gzojKvrMkXty+QBR1fxqJw1zJD
T5ILt0CV5fQqP7L06KaZOhk5JAd1jv2XZP5dCz8PgLGf7oRbwjEsPe9MhefINnZoP6ggkUgFqYbs
L3DksfXQ9GDQ6hL6aJn0/m3h4ogE2VLfhT7+g5DUrJ1b4Z5+en6HGSPUDeqjzNGRU9V9f+RwzE24
MB6AEpk8wze/we7lSwPieVUiriwV6xtJrDV5wt6dHvjolCnKcqw7QDz0Wa0Jfq/TVDVTHmF1Pfux
r920UlS0stALw2m526DP7G8w4jzX7plzGRjRpjJJVRho6gROmqUxVFAy1W+4onMzt5DSRjJMXyiJ
q94bblI8Shr/L1kuQqQcXBwnELRMI3xh0LDHbNkJnd9+BXwd2jGApDjJD7D80JjTsJaIU1fiE5qz
xRX0BoTq+R9KtykypTbyd5qPcp9jaPmZHODIfUYnlRI1m4yD6KDtX+RNM7qTUrXrap9l0YfXVa5V
j+VVkw/dBVojOiDopRVp5RqVFYE2FFDkyB8SvHvOgg0PF8X+l5kOow9XvN04vhIUBhz50VWv7EkC
yy1vbQVFOqqxzV1fNVgr6VZ85ikcHnLTuFMTXQDIO8jUS1RNeehqQcEt6laqW8TrulABOkD7ouv4
yWvM4szBcrgKqT5wx7DvgHEeFkAxqafJZYBiKUTVoWijdzACUyQxR3q5CcwWhAxx7nIrgXr7ONli
mC0Fmo6XcCaImG7qvZDm/ZvAD0HJhC7BPAsMdLWBR+T5K5s2WHuhU0jvvwM91RyE3QZF13CO0Xgu
pw+Ag5NHAx7KoO8QL2gz08n74V0PEKSwaOCZl6XpbQuxTZTPtJdZiSVqILde7QwLrCuUMzDxw8YM
48Ia0iVdfTBY759/GJeHqlRWbiLZilqnsbT17jFK22cjHH04kKZ97+UDFCLgqfGDbSIUQHsKbYLd
++z/c4+dV72z9V6zfCgDTJ5mf/zXTfBaZlX2q/7v6cf+/z/b/6F/3eVv6VNdvr3VNz/y+b/c+0F+
/9/jr37UP/b+sE6hYA0PzVs5PL5VTVz/D49w+pf/2w//eHv/LZ+G/O2ff75mTYo2zOObB6H5z78/
moiHFDI+LITp9//94e2PhJ+7Dl6CHwf//u1HVf/zT03+A0Y9mBIQqoSV0uI3dW/TJ84/dISnqcAT
cnJsA9X784+UDp3/zz91/R90fsAqcpWowAe4O1F7nz4Rzj9AxDjgJQmX3j/983+mff/X+v/rjRyn
U3IU7+2Tif1DGGIQZvNbJ/bZ7HTi4o5Du6YtO+aD5gmUvE3XV5+4oxVkb0gm3dYxUUXELBrzxtpw
CoH7uQIMPdW/isSs8MoroZOWGG4j1QPHE58L88UBxFJcOGnodgin2raHQEHSqiJfxJ2KBAPu8UmC
DilC5zm1t1jhW7zSNq2UGiQhOuk3oR51NOOV0a2Q4ywxKsKushj1tZIhd3IXKfit4Tkemxk/0pUx
QskIirrjMjSR113rYSbucvIIsk+RQx5fEy7Y36NRTAKBtpnsZByY6g+7zvPKuPKUOCNNN9oqEMsc
oKjYOkkbI7pY0dlFJ9sX7ZhPOmwTNmXVGJRbyZttTDebjVHqjaCtP2L6hU2lCpDsM0vXrh/UxtCd
W0+ItpUL4btpYU+taNP9Ijv8x81lYxMLU1CxjEwiiqoBlbTWnYrs3ncl1IphXFI2gHe/BjBX4i/a
90kDXtStpS/Ew9jlBrrA1MgaCg8F2ksdpo8ubL0nzyxqNLWDGKvMN41or30FrBUNt6IoYsNBYKBJ
h3GjNb6jfi5Ri7JRsmHRlW9ppFsNYrElptuvo0t/cjHGha4aa61UoxRd6tCKJutI9CsSlW43hSxk
iSjSK19S1Rqcr1KSkSO90nfVeJ+U2mB/HTsjccWyr0RPdBIYeex1i6FFDOqurNKmeqwwooleXKsv
qHi5Wm1dp2bQ6D89H5omdu9jHY7ruPKVHksMTF5ztERp5uhoWEUNbX6kolskEa/hejn1rwLEffwM
o1D1xkv4lDAMNo6aJ+AenTK30VAlHpX+YyBwX8M5SA17qoNZouGmU8cOBaKysiQccxnlvvdNCZQm
TvDgNZv0NbY7Q3/zYV6a3zri+QrzqDZC+AGjmLgt/CVWALJAmlgLAovYbxATh1vHyxOlBo014l9b
flJTp4hs4JeXzCbur/OaIqR3wU3Yd/2C+6VD2I5mSA8LtpV6MwgqagFYhgggqkQa68EPJHa21FOK
BkQVbhEEpEOzToZMRUE1xzZuwBnVBHgFtw9P1rKqUKbwrVR9V9RmN3iTd49eWeqZkvos/pr4Ipo9
YY4szHTAXc7zwBoTY1l5JsK4K/fGwxR0RwJw5Q8LlHO9n6iZXGVfPpy3fx9sH3nh2hRa//u+fx+S
kAOe3wR4ApY/yzZss9ZCO/ZwzVhjYL/C2OYpdldAfxod0voivg2v1J23spfOzvzefquyFTv29HeY
JXfTd+CopmME6m0KueYYXjNxMAklmV10y249BMtmq6zrRb9E0oRO59Y6E2wceczTeLxWoABM+v3z
D7e+muNO2fP8F9rW3A5rf0mdTqyRavQu/Fv/Kr/xvTPNuOkp7j9lwguTY8BCXXKqru/HN2HtpJjD
BSYy5e2yKa477Wdf/Tz9GI+MYdKqhzMzYTDNORKhMbwy00rPxFH2tqTITKkgfjg9xAwr9v6mwAIA
ygVvPcF2ZolaOCJLUiIrtnCfpbfu1giGbJPtSCkC99iFdUllctUtwjMx6X50+NeoE0gJ/ivce2eO
UGu8Et0oCZcivCgvostkq2+dS21nr8/MTjt4S5JfzoVO04yocP4Ea5tye9P5cPiRuoeq86kOxAt6
C3cuYNZF5DYb10LUGIMAt8GXE0gtMojVmZiU4GW2VEx41STiugZM+GCyaZei4+GiaN+AT7Khpfag
klTvaYC/piEHalJYPz3vwxHh4wAJmpCtKCzOF2eaBHY9qhEjIkthFMh4Ux02YC3amFYFS1xNzzzo
w5XKgDbtUITQOC7nUKwSbQhXL/HxUI1Non9tJ4wnGpGnZzUP0CYItMpuA5IMQeaAI6NEUTQIn5eZ
Kd26aEM8zM8NMWuxTwsTDg6JOhtC8PDmnCY5qViGZcdELnFY+eKvnKW/eWk+5xuqeFt5U38W64lT
tXHu3TN74sihaU1rFOQRT/Jwu49S74uUxGTRXLoPwS64RGcPKMzS2JSoLCEpd+Z5Hh0QiNPEQgdB
x9G5f4ah50cdPDWQOly722SdbHNji7vyOtt4d3iglOc0Ps4OOCvN0OhEMyNmQGNbX8Sb9qrXL6yb
7KLfps/KNVXQ0wvm2NukyAiPhJtdI/2fjdeOlYLvlqYvevomYlF/NS7zTfgEKRzfEuVzcIEwv7bo
rr0l3vCr7sE4c/0fWbETcJ6yAwVOyvezlMLpUGVxIJwT8/hLNX7s3aczM5yNQHmLPe7oaHaoVGWh
Me2/wi70AK8nyDl1OFUu4vtkhwVo+UU8ZteAd370N3G3zl7ODDp97Q93H4PaZGsMKSlsIVk6GxSF
5BI3HaaV4Pv2hNPIMlnT7Vspy+Zb/8AtvxLrfjvsijP9+8PJUsexeI+STJCC1nQKfbjlIU6mil2w
LDXvobe+mXr8mztimpk+gaYnDi7R0/xxRrRRC4rsrAnilmlawWW5owB+AVv18tzqmN+9B6NN8/0w
HwXMVUbVUFukr+U1jjZf9BWbftkvzVd6Op/L/0OkdDDm7Bm2ao6UYcGY5UpsUKlao/CF4v9qOmTc
W3kvV2cWy375CXbf7JFOn3+YZJBKzOW790dqb+XTuDGW7b3Yod+0yOOFvCxvwZ6fjQhnF9Lfo5LH
c46Cz5ojwZKyJAMG/Y0HPLTteBsg5B2kuzNzmxb6bCPQGaPEDH+AONeenS9NHgLOQ3KNh9mtAfqu
owdlXayGjbkxX6YQ+/R4R9Y/sSa1XLIJFDXmq9NDeCeLXaq0ofnZcG+y5EwwePT32xrXHtA2Glez
48psy9pCx0gsEkxra+e+yi9OT2BWFX1fDBTl0dIBsq0CnZpFzRLNSVLZyfvt0t2S9q2zZX6FivJO
3Vnnxjqy8PbG0vYXXl+4WdDlGFdpW7L7pbam8Ew3/NbbVhvM827tXWAvnIuz1/iRp8i46D5yNFuk
PrOn2NXSzJOqEZwhYlN/arbmPQ7pq557vF4i4f3inG15HB2SxiahC7gtxt2fqhLhXlzkCDS3VGAg
GC28ndgpa2wbLut4of/Slyjvn3u+R7bYFFdTKoMADk9stvgHq8/MwsHGG0b00rsCSfIFQwXvRjxU
19qqRLcdqy9Etc6d0ccm+2HcOc/W4LUmeLcLHAwX/df4XqyoMo9fyivxoPjL6lP5gKv378ZK04Hy
cbbzdqVidLEG2I+ViynKlXFprP07vMOqa3WTraLN72Yuf41H55cAQRKGzvd6gRBJr0STs+bS3mpL
nCqW7irdJRfp2r8szh1k077bP8govdKohtVLHH+wL1XICRr61ez8cmNvjTV5CkKv63at/S/mdvAC
YcNRE6DDwIEAwmC2cHJTK6OyxpelUr/78dNgnJvNwc4nhqfhQwfQAMgI8Xl/OyDsWNnJpGVdb9KL
cdXe1UiYi6X7U/8eL9gQ7Y/iLqAFt1T9zZkDbj63iW9FvkXONVH54R3tD500mYHRMIT5ai02drY1
+lW1VW7dXXE9uVgoq0oj1jxX/3h/ZB/f3wSyR0+Lwu30f9R5mWkcWytTR5CNUyTvPmif7c/Wl2g3
7tCJXU7ZS7+zllitXEerdPnaL4dgET5mP9FNeI4v0+W59H5+NEwxtwCaM4Xd9GPnAaLqqiLJrAnO
SZMNaoqBYS/o3zMlmHnVhziNYej16vQSJDKFs4VkeDgQaznDTNHa/2PvzHbkRtbu+i6+Z4PzcJsk
kzlWVtYs3RBSqcWZDM7DO/kp/GJerP59LFXJKDR8ZcDAQQMttE4kM4MR37TXLm/bTe5BHT5ZgeIP
j0xjfXL9vt1Ov3/Lv633/uTpaiMxwvptvfVGad2UGS+fsS6CRIdMLeh8cyvv6tDNg9Ctk+28++x2
+fjNctY6/MQ0SzA41d9doIwI9+M8AHRtcYHOO2tr5tnOZvbyk338PsTn/SENBYrGTA7C9ffHz7Do
zK3YaKuGrUaYqByzM/hhSK/uGiqWB/ZRYPs4gyqfXSsf3yDKaQxhUU6AEPFBU91YCs68FoCf9Q1i
eA78K1a4u8SlmOipngjkGuPOTy6VPyy6KtPJKxz6Pwx0//7awrCdxWAjAmmU26l6lqRP748/rbA2
g4nf+Pk+1PLqctDKJkF8k/zsf5oHZVN6cD4U0tBH86Xy1E12+fzSWk+b3zcsOBGGqmQGXIBFvn+s
WumcMZERT42H/qexbQPbw9y78csN8oCtdbt8+WTbvD952Ta/Lvge3Uh/Y9aSgqektNV+mx6yr+EP
9YdgsuKEI7pfbONsk/+NJXDy/MnKnzyq9e7FKOPFhlnLo+rBQC6VbpMzI7I6e4Yhwp19p/34twty
xHO9GApqgz8M9QjY+UkF+XzTbJuTfcgO1NgtQq7Bh3F3GXfDZxN5H487VuQAYpDHWuv69rsob71y
VFDNoOU2a3IKGJWuhYt3LllUvZX28t0nj7hGyL9tH0QblIUZmWOKh0d9d48aS5LSD4Is3PomqfCO
is2OmNLyNLdzJe+zs+3DmfNuuXflqDJVHSQALLeUbYhGSfIbdSGUG14rAywiHY3/y+d799ZnGCYb
1bqgdXE2utsGy67bGdwe0+Pnd+KHbB89irKWoZHFrR3r9y9jWSXCnmYNZFru4dLUgDbxcTHY0a4M
zH3NUbAu3QT/TlvB8c26NJ6Y8QC0g7bi3bYZOmh8qYb0KmG+366uw/Kv7+F1Bbo91BHXrtP7S0kI
Kv1RM2IF75vXf44ZeV976xvPwIv3abS6boTf9+Xv66379peSgpx1cpJ2rDcebHfYLltcPXjjLWuT
ueMWy987jHQ8IrzjZxn4H97B35dej6FflrbEpM+2w2Tk2lxbPKwf6HZTsUFBsDGP0u1n1+Fnj7pe
K7+spwiJGYKR9bIGwwwqpwMuQgIj4bz46cxBGimf1Nje8Vn/a7swbrxiHSnyvediFNkMCz1lxc5b
n7BFmeElvuS+6q+KL4Il9bTbT97DD0HNyq8mTF+Jwgx1vy+6OxUDcrJEZ1DHNw9/yMDaMo/uId54
TdCIuv8cN58Fze+r0euLgYiO6WbgKkDe3zeHVA0R9zwsFKE24oQHpxsdzD0Dg65++vwt/MPOIa2i
EE0zj5o7baDff0kTsp+OCxjZx9ZEobdddhI3sX0hFI9ccyd5n4WrH+7itb7yy4LvjlM9MdoBxyN8
MpSLboI5ImqMFuQF9b8OFt+t9O4cVSpJqzXBSsO2upGsHT8fkUbjd9mu+QlZeCsIh5vtSDbyyc75
eEOtWeSa7MEG5WnfvY7Z6j6QaXyp86GndZn5dLrXAqoUEGogNH74ZL33efK62K/rvXsdZ5MmTWiw
3ppxtDfKrjniv7SVDvJO+kyK8PGt+H2td+d2OGJR3ujrhnmN7nRX8KUOuwEf5+3gr31ZeZOf29n7
5An/vOpaCrAZqmJY8vdtWluYGoqpZToBz7lvMuM+br6V3MTFVicBE+mR4RzTs/XZN/un3Qoh6j/r
vjvTe4yEdLGwLvpT+zr6upt7VUAcLnbZSQtQW22XxzKIg0+ed90hv98lFOooshtEyeAT35dw4znt
sb2gEp2i23HXrhT+jLvp4FydYC36/+vCzrp/flnwvQq/kKqu6RQWVNZ2+/q7Dkcwso2Hkcc22X5a
f//kAd8D4hqlmHRhsV7tz+4wbIydc4eqzk/RDm06N9l+Ghl/jOPQVmoM0a0KGpqL77ZQv0QWSBc7
4zgIg6bbkz7ucLB33M5fSAGc23gTa0HmSfvPQp0/XF6/L/1+F6FkMIbKwYDUW7bxF3qa55HxKFfh
DkkP5rEM1LtPNtDHFwaUN6JSQBHUm4Be/P7CaBa04XVia008vGSnbGqXRirTLvIW+yTP2XufJasf
quh0Gn5b8t1TLoWBG+Ky4Aq1wXiTOkRyEDsrWJPjT6u8H7fP72u9O2GrtYGZDzze8ir2WG940k23
Yeu80h92o8+fbf3sv7+PrEdVmYE0YoEPlSzAKroUC7SLehDt9Me1EKm+jh7MgF3//On98cen+2W1
9VT6JbxiZq3BzI3VRld2mwdjByZus7bD6oeGBuZn632M5taHY8SV4Ipq8ofrCje8dhH8cDrW4hvF
4PTZKXFenzJBDbuHEvsc5alzByhd/SzI+uMXS2EUgDHpnP4+SK+MtFoWCSux1p88vGZ7xnz0DX5Y
lEmDz3/IP74Wvyz3bo+GkjXYOpylTd5g57LTjBfjsxGsNax4v1U02mAqSrU/tKGjvIKKPXb/bBXc
uXeIStayxv6TN/zdQB1xIj2xFZqiO3Q5PlAFC1y31snLbFOe1jRxvfQhLmzV/9Wy+v9T4/9tFR79
x9zmw9D4pseP88f/+O+/zo2vf+OfsXFN/ovSLv9bi4IMUmoEXf+MjavOXzISI2QG61jVWmz+z9i4
pP6lcYBQJaVWCqOYhtx/Bscl/S/dJLJBVMa4Ddc+ph7/YnJce6uu/++NSLN0bWgAuGRynS4wCfDv
p0ja4CIoa+JpphtxdbBrgk6sh5cpxEV2U2vD22huYr2EzjAHtjVXmB2VmHbLq+x26IdLNkuKW9hy
2lDXDctXCyLZV0MTFqWJrEeoVRu25wihXSMpqvyllntEyFLj2lia7YtKQq5TDtlJEaF1hMEkFrfW
pvZ5GDMNO3lmk+O+sDNXlRfb2aTRMN9pXYP/JbT8Oydtmlf+YezjYmjRJUbGcRymzHLzivHxacJT
a5PbhXg0QPZKm0pxMJUajFc5UTa9kwRi1EGsQWuIwkpc8cygGp6WxhkSS/htKlqY183SPKl9bZfe
wLQ8LuQZxtKR2iP8txoLFENtDTtnkcL7ynGoVIQd4+ZDkx2yPMlRR4Wd1zNUpm4cFU8y7O1rBaV6
Lbe4A4ss22NSwIAf7MV1TL0aw50qOuekyJL1DPIh3oJpWVCsh1jxel2fRK/5YlU4nkUY1ybqYGp7
2KEyDqnx9Gw2SYu0PG8ekftqmzSUbA8XTuWboc3tU5cv9k7uEvnKjC3ghi4EZ1D1uhrIZlhBF5DV
9DKuJuWuPHXK13BebD+cy5kvhUzeZkxn9SAzc2BddteHx3JVRUBELNpzkyboAWwTDX0bOqC0KkVe
IP6YJryGQc8Pvb6EL5JSZnuGKsdN6bC2ZuDb3URpecRLJLxGltX7qRLh9SUZ0Taup3AzJ/LyNUGv
/5gkUrdbsOAclv5oGn31s7Xr4lB1arSVoTE8CZ52O8/h5NVGq/narJlHUc/dPlLb/oLxOXJsDW/m
YYniQMIX54090107SRNeNkrhEaxj7ClRrI8+/l9S4WGz7NyXehX7Oi3Gr7ViJfDwCm2UGc3WMUzT
Ol586OjxsqdS1XiYouEcH8rLWZOnGkBnbknXUekoAuKc3j/VjpxoqHZbjuTQ0Kp502op2IJ50KBH
gEBHaYWp5SbGYTxYKmmAudnYAs/3JEyxmmm1zNwarR0/ZbXRMN0TS6vf6AITobGaH6LrjXjbZdXo
1lZrfC1xzrY8OV+Y2owbaXoxl0beFlAgLoPV6v2e+kW4kwrAgkaDJRD4Cd062EoF6arOhuaME+i8
NcwKSaJtZzNKqGw5woWPrrhrx+5UNt0T78JthaY830yl3tzi9Wo9KElUPQyWsF70pGtvzLhYQaih
BukNGYQ2TtK9WuvibJfacstPsxyNQZOZABD5Fzz/ku8jU7YPHa5zr1i6NkFZy8pLl4TxNi5LzTOX
3vZ6fHbu7GSwnx01mr/GVlWdmBYW14WSIrwSqw4Y14cVLnWVk7v0GLrHyelMb+gyEE4YOQZSmco3
pJP1wYx146dRWcweTKL+ZiZC2athK/tKK5sP7Vgr3wbsrsH9t8MZeRblglL0G5xj6TIVnbIVfdM+
YbBUfsWNjf/7epQyvs5K7Ge8R7eGUc7fx9xKrr0Z17RypakMTLwEviTy3OKtGcaXKB7aaEONzr6S
y0q7QaqnwIji9qZC4utXk1AueB7iTS+XOEnZvX0gWNK+mtiduoDdJ4aeI332S0LUjWIt0rHDrOhg
A/Z7RIltH5q+ZkIzB6/fMvd36rS2PVBnmTwaP/2OTEF2x7TXj6Y81CfsrKfLNJnsUQ7NkJ2JU+TL
0hrmfZHo6h7z2li7051JV3xUNkO2j4QScd70tYAGNoqQpD9SoS3gOWsRqS1ZFz1UOsdlwIhvdekU
JaNWJyDoQOchr2zOyCd6vElSW/OLIRN+bDViB6S4+Ad+/K+ilf/X1Gur6Ov/HIe4VYuc7S55/fZr
JLL+nX8iEclW/6J1t87LqgzNE4n8JxSRbOsvggBA7Ctplk7ifyIRRflr7YqtbSLqm5gv8Xf+S8Fm
IGBbRRKMdIGNRyv5b8IQ9fcKCsPeVBbpLGjMmFv0Td93a6Ri6TGudFZH7grlULY1oUYdCY5OWtPC
2NVmX6DYWQ1z4lOiGSnuU+ZDLLXRaZjHczhFeM9Y9a2KmfJOS/rnuV5k17QFRPniOhn27JVzHZTz
KB9L2b5Eiym9WD9++cJv/wmaflWvMDD+4TnWmA3KFW0uWqVEcb9HU2ZVI26qO9UXI75NYZS5cqsg
/u/zcDeN6m2JjeMBW8cg7mDudKLQ/VoBnTK2+UsqD0bQDc0mF1V0MArnsJq6IPFUkFxPJhGQmv/M
VKmGWIeKqMlkN4lbw0NCcHSc5EVKE8aJSstf5mg4F/FySqs22zHocGRgX0kKJsYqilKpWZSXpMd3
rh5k17Yozqd9brs9tt5uhVdEYA8l9/PwPcman7XRvcYrZ53Y6ofeGi+92Ut+jIsvAxKZuJvjmbKs
crW0SLqUHOKcX9V3vdLbF8keHo0Xx5TMb9Ii7RKFKZIUrDBm3BLCBS7ZGuHcyaZy3pjfudi0bYx3
tXeuGVLZAsA1N52yRCeke49JrT1VccbKKRwiIF7byNSPM07wPnMrClA2yXUQDYSWFEytM/vgInHu
Gq3ASZKgKo1sV9fLw4T3kaeXVezaw7DLFlzcWmdaiU/Vxmlz/GUt2Y/CYqHZNCfbIS0yV+vj585e
Ek8UVPWVyfzWQLbQKpVi25S96tJg7ex9j3nnxMc5W6Ot+PXYPcdt5trYQ9xpJ7Urgj4UNNBV49hL
1eJaUnTBm+02nAzGZcVcu5MzN/hhRrk3Lph9C6FsbBTnG7V3wAHE4mIsfbeaa3QBlkme0/SnNswe
W6s4ZYsfWupwAh8ge9r4vIxSz/cLiVwusAtFHZZ6omeabShoo41dwviFXSUbocep7yj1vA21WEHk
zyPoXeRK+eC4YagQKXfaFbXLl6wLF2wg7Pxs4qoKFOw2VnrH1ST61EQnnYui1FOKvt8nRah60WhQ
Jxvk4gClot44pelmYXJoU305KWhPGVUohksyE8AYBTyiXCS37VRsWylrfFhxHT4sWv3F7OQtBcnU
w+WOxm08aJ7KkFecFeVWXzCXT83q71EtHjOpqp+6n1AZHnRHu9UqxZ1DGk19EdFM7/BdVwH0+FaZ
U9mD2VIcFKUoDxDih8WXq6E89Iggd5Wae/PozF5VEXka3eQsbpOPra81xs9ECeMjUUiAg9rJ5lf2
ZuUwk/udW6G1N00TWfuy9fH6uoRjkgXzrJ2qJfmCeOlcK+ZT0iqPodZ9NdUbqZDALRVeVmoPZpOf
Z9O1tHk/DsdmiRGcGcTMcaqfseOBNzAZoM0wCLf65gklzjehy4+tKH+QXkabXlzbdNglnfKiquK2
7dvHqKM+IzAth1C1z0tMxVO5NXdazsIW33YTj49jPe7GfuE1cHBRIb/yZ9M6jSEpztpsca5yzo+U
mJxcaA/whD5nhXmdkqx2uQ4CjHP2XTWfOkUK3USvjrJT4A89qc+YNxsbSUMJuvSzq5TkgyjWO3w5
6/KpKYiFp691o4LExYDZydoDERd+iaHbE1VvcuZ5AG+mFuCy6q6K88BalJ0e8RZOZajsAYoFoPwM
ht8Wyw2LlwhT7U2s2q9R8TUWY9CEInZT9UuyMlGjefQZ00H+2ZW7xbFuzcIsXYg5ftjXuylXjswK
7xBufh1GcSka04tb0flhQ1yYaStpO9q0WdrtLLPFZxrL3B7bYCvA8q6Cf2fqG3MeT2U/bQUnxrbK
xffGjE8xkF9+MOv7iGUhlALaLaJsXLqI3+Vm/Mp89CvFn6PV5NSz8It2MzODkWY0kivL6tmMjVsM
LG+0pBTbqragGGntl1omn677IvSjeAn9lFOogn9wjLKhpkCNy6+ZBnQhoge1Le+kwnawcZNy9+1m
XMfQcJKbWmJGE1txkXTBtEDY0rvpkCcVWDxJxerZ7KYdoVrHf1aDYsUPDj5yfqyqbmHFcbi3Ki4R
a26dU4aEEIIdvu4laYCYF18ZCmuTVL3lCyGKfRTP8kZCuPxVHfWXTlKa+wqq58asOEgaafmRpTOn
aZPF98kUmoFcjtIO6kEFyWwkUa9DZrdacDZ6rxyKNM+umZrvo1ZMe1vOiy1em/SRBe5iCzbE88Tr
KBJGhx3tkZ/sQdjKLS+TdsrCZb8Ys3ZbRPGuqIVyFXbfeD0n+0ZisOkQNYYEZE3Tni0zOpHtJwdN
a+vA6vRTHErdtzy0MUMnOnmIndJi/GHIvKFxaNFnYrzopFybzK4y8IFpjni9mM+QpVFD6KXjDlEy
+FEp5oshNG3LHh7OeT7koLCS5aj0YAxTfAMA2EFQirKI00ko8XeYZgwgV/JwJ3J5ORRyCyzOMguA
d5V0SEL1preL5q5UmpI3VXpYnHa/jOHyNIegY5dctm8mfU39o1oEbX4rGQ0WfKOGllA3zJ1ipvXZ
LJJLN1TRbZrYoG0K5c5SOGWncZH8MP2xwD68JuSNd7JOMNCk/iSB8KNk0V6KVdFe9/Hi47kWHxo7
uVOjJPY1GbinRVX6aq2Rl8CJybeKq54v+rFcMkYqURBeiqVoXF2Tg6HRmyeIvZ40W3td1MyZ63a3
b0YAiXNIjye1CmbL2muOHj62m2NTP5ZiTPZFzevdloxipUlr+900bqvMDrldM0zti8xXreFBGjs2
mrhho9q+lBenJbQjPBPgFMgIvd20a3HGsmHOC0zSY4kmS9fzCurCL3uUjbYS3jdzuYsXZ5cWVLeK
XOL+vTHr9mRGsi+Z2S5GliwPVuHOelJ4tn1W7KTz04WwY66+UOPbjivAsI6VrdHPAc+E57Lm7A36
u/xmFgoP49aY0j3J+qZxqt4t1WHazGPecP9a31u1P6ViOUeq8t0WRJOO+FGWiNOtIcy9rK4OyqRh
zWMwLCznRFcDWGIcD0FJ9j86fVxWX/XYC22TXqiUQMjL4to164TanOwjdUhds1PPnZ4/ASjkxEvv
8XukJKMSivQd/lqpHrkO7c1N31p+lDD3ozQ3imDKoKYkAGbtu6i1n3pGRissi9qQnu/Zow91PBA6
2qMHPhPharrT4YlNzQRTDPGqlsSBnbZuKeFqN5PebTKHlFWW7B1wlbtOT+5xuFAB3CQQJ6kQRqN2
UGN7L+ll4YJc/xEO7Y9MU0t3SVHN62WKK4n1TZhC2khqJ1w7y5Rj3X5d0Fkt6WUq/y7C/tr0wnQx
q38stOpkp9muihrbiyhx9IbgjjHTV6smBR8U62FRiXWrGdpB1/ggMZ5yEExAp9PnSTKugHF2zVw/
Y3aCnXpoHJQ5+mbd1QpltDmBE5V04bdymO4nudvXFBBF+prkfJjMmR5Idy5tNV94a7skCtJMPxtt
f5uOXIEZluhustDPNRMOiGjnZHBPnSmLN9M0qJtBPMstKMe40lZ+cnoV6WWQ66fFgk2V83FLJic3
oDyUjZYuO8gI/FtTpGDJZ6Clq7AhRwRqW4ReGcFylspX0UajW8bFk0iBzzTDjIasm+9M3bimMx9y
cLZ1Y2wxDGKaVVkOuNMfiPASD5wVWImQT8JIrnYQjuMbVoZZbKu7apidVl6KW+ytcdW9LcW3Skrk
TclMbFLOYs8BCMJvO63bSbf5g8SKX2GmW3sRqTFn4oM2T8ttknHrFxLJSTNQV5Tr7EzkyNXWK9J2
QsRg1fl1HCJ5qzS26bVhqB07+H/EB4393GmrsUKYJp5eabtlLJgBFJXrlA6dK1nur0qVn2NgSnMo
9Jc8qsz9rBmL17e99pJJS1AU5XOSL+I8lkN3KwztuTpZWRU+55kSneEEaNS5+VdQg4qvkphYRbwH
zFu6HcZUwi2m3pstfbphtNRtjDq8hmXYH0CxMFOfSfTqYaO4fVbOgSz0cisDHvIacoBrZJf8g3CY
3D8xglGd/zZN0KHGHJ0iS+3P0qjfzJzZ9jzW983wd97b7d5RxsKN+9vRitp7OVzKB+duarIf2BRk
N3PmSI+WXT+oVgVWO7Ofo9qsDo068Y8i/bvMy3A3jkl6F6kE50tY6TsDVsnd258NGJlDHdpMOWXw
RNfTrZZ0sueEOkVzTdxANuJAqZaTli+7YXaezcrodlG4FGcA7xdraa+D7ry2wEQ2dTF+EaXMFbmY
Ae6rDSnRIn/Bf0NB4Jr2NyohbzOPlWfHDhi9GXwvzpQnYeJeb01Kvq+XYcRrdltIzUs11uZ5xNjc
VYHQ17BE/HQQJBuaswOpLpnyqSm7aatQkvQE0Bn3LTpi9pCDuMj0Y4ZjUxka082sw16P+yRAJXon
sY02UsornnWWdk/Ea5pjEqzjYOxRtyz0Yd/Giu6nZfyQCr8qsmTbRcWNlXfT7RwOtBD7KvTqOR29
t79algLKdv9TxayUe+yuaoskkC1J28tqeRax02/forVE74c9P7oVqq+8dyvYJze3bR8P2ygrz2CK
N3NWlrezKrl4ck5Xzk56FUvWbuccvd/GWgpapZlVPGjJUxZNAUa/xTksFYLHoglh6dvtj1qAjJXa
Gb8xHd+VbGC0m91TFvKVL8P2pJZShhZP2TYz5xTHDLUIBomOwzDawFAiRbtpdPmCM9PFWUsw2LWQ
Qc3NpWD3nRVoKyE9pEwFoS+ZsGlFuetD6on4klu+mY+RN6TKCyO8/Bcl/kID9kbIxWNtM87F91I0
P6raOMYSr+KarxaW3brt4Cw3Hd/iJJLw1CbRZRX1PyhFwSrpttf05TD3EfMb820eObeDOjCkoofT
dqn5ZbtmLavn7jiXBUhhvFtR5f4ol0RsC2ArwZQphZd0MaFk2CRBwgmw6LO57TsVJrHg2f/5HTWC
gWKysmNqjBCVciaM1JaYh0g46qXRjewh2UaNdfv2x6gVWijP0lWhXOo6GvvLdrLBUwbcE9JQTCB+
jDEQc0ga1WykqVBdI7XSramVP+He5G65mAz5TdK0CYvpRmW+6lSU9Wub6FDhIFkbDwYRuBvVDmlJ
Lpu+FtXgGdbt2uq2se+Izg1ND91K7hhMluzcF709+aZYaD7nSOYJFag91VN8PzY4+i0zdakiHp7o
jhAi1PmLXqhEg7nhJSl09TJLumM66z2GybV1Hur5EEtLHfRa1+2NZQhvrTU1mIrylXKkcpIzUQYa
oTM+ghfHJGAwKAesv9feGkBGLzkpde1oT6KKgUsr+W4gSHejUD2UWWS/zLTm2s5QHmaH7oZiAT8c
DSkIC2PYKD0eHdbbq2lVGU0RGWR0k+r7tyOhiNX02IT4SnRdfm8WP+vQsU9vL7liGKdGK7ITrlJE
i1V7W+vOs2gom0miv49Xw4LGiDO3mQpjO4/xcJ6WSSYlA73h6HBfOUvMvSSVf799ftoB7VVKDNpz
L9VEzpNYSb/BUPreih3p1K/vTrFwlsUlx1I1Obo7hTGf02hcBHqkztIkHUUoWgqcmbJJnOUBn1Pp
0FSGX6maDFBL3tIIS0+TeR/VaHg0bd/08CriBqpWuNYlClDUEP0P2ZQanmo0zoUjvCAcoLJfSfdZ
BCzFktvhUIe9P1h6uxvtnGxbXLUw7o9yOP/oOl0+icgn8bBdkWf2jaxXIqAfY7lqG92BIIQosZj3
9IGL3bQevPbiFRLWG3glvr599+yz53ZWtSvdpzU7C1fvhuRWrUeST8ezw9n28mlKgqGYbyJH+Rnr
drWV122AAbe2k6VS5uO11r62i53t1NUZwFggE0RftWXxy1Ld2ly0vqosZWDkS3cTTtmDWinFpkqw
o2wFeOikLgKlp48LGT4KFhpC/M7q4g5YLMQpQmESaDKRamf1CeWG9dzW4+po2zHpmoEtxhRGugsR
tHHlNIQyG1nhnYoAMA+X8KipbeelRbjPbGLRbqyLV6Hvbe1Gi8P05MiNsoFx1VKO4YTXaqPmraZI
Vuff7WISl2rOgznHjV1M43ysBVq/XGiDW1YGFb71lCDAEl+yQT8as1HuuQGdU778xPFEPmVG9FLn
3bgj90qPYhhsj/Z85dILTdw4H0q3HMfKZcgkJFvWvmlh3l6iiWpMo0YnbZZ3MMawforIOaXp9u1c
R5XlN7QLAy4Z4ZU011Cfj5379oO+vTEScXU6ZndyEzrBPKR5gL/QoyZTnwTPdozkuLxVuIc8sb5k
Ru+cIqwCaRARkFJ31fdLMl2MrGUfDP21bDPQ+1DYcTvhHgRT5imxVFICy6xgDGUA9RgL74sSzpiU
aI1nF3FPm5+RYDNOWuD4hh93MiDWVtHIfBEM+RjKRt7b21j0A/e4Oc2elJY7aoSDi4s1LQGl+G5j
aOYreV/7STaKZ9U6hPLcbPSuTe/H74AWYr8vrfgh1L7RvbU3U6q0+9HUv1ijaA8dF+lmitHIUe/i
YGeDJ5PG+dVbDU0v8T1bBuVsr+HxwAwARcl9vp5H6mIZm47c/59vFKM9+gLd2PtvIYWU9mMQ0f9b
kb42m8JoD28PYud5HPByXhRzaL/E3UQ91QF7ys3EvEZeKYe0SSi80DQ41hKFt0SX4/ua/c/2q8SB
SYtyL/FNbmSrqW46Ka+3achNIWkS5PbFPhZWrljMO5mo1kbSw9BQfxplMZ3r0h7PlTPm26WAODbQ
stxlUa+5lMjwDrOyC+w1+U6ieZdRahwabTw10Zrhk96Dj5fVHduI3ydpn8OsnR5Qra9nVqQrt3Xl
DbENaB/fZoOCzCVhhOYwR8udllGmWoOXSTe/kKj3R2r+mieLePCrcW6uHAn7MKLxHI8PkdDkJ0pm
Ji/6qpbNMQzI23R+zca/l6ZSmdAQ8m1pKuhwHEieIl027hzJ1V08a1TfjT7c4Rz0NRoRXkjDdKum
NZmzSYG5LZbl8HaJKlUdpEoSn5PvmtOXN0trE+pYEuIenSmEUqY64wBVcDH+Lbc5pfiDoxEZ2Cql
dM66r2KS3dAQTRCH1P9NZc63SuJgb8g8zU3R+JlSKye6xD9yxDCgnTAtSOLQ3nQtn2W9NzQMxAMr
zrd5MfFLtRo/egMxb1gqT2/ip6ZB8Cydq0QR104SD4WVRhuYgPIeE2ycATKFRUajQIPRaTgEcFlT
r4uPpZ40eN71l7fAc06d9kgDhUhgIc4zpa9tV95U1JS9t22OLZ9zctbgUdLTZi9F1FdtSTyl9kLT
JQq7fZKl9NDn+hU7uXTDnPiJGn/4iDvPDQdccSdVJG8abmGzloUvFN+p6Oeqpw2NeSO147WkJlVQ
3j9Cln2NR0faJzLte1OpnAunKvFGpFKqrRXjyL0LpHYp4l1rAA8YbHPZJ3pnXRmpoJhYmTeD9jw4
TXcNq+xHNNKeaZWUksIaYiigyh+NmsUoANy+1VA7qdw7iTME0liubgW4LvSF8KxsoW4sa8yuh+Vd
4YwnyTCKbdFPF2Ugjw7r6PntaO5qQc1Ei4pTROFvI8Dn8Uv6tWq1Z4nxXmpIOfn1lFz0Wp+YJSjG
oJbK2S9Sa6NiMnamnzBQF09lL52Vyq1Fenj7ZOJ/Uvcly3HsyLJflNdyHrY51UQWizOlTZpEiTnP
c379c5TOPcoC0QW17uq19aLN1MYoIAOBQES4uxaqL9A6fQzH8BSiqHmIEw0vv9RT+zF0zqlSapkb
kEKGt52vEl9RMYkg3GBq0zpAuhJdpmg+pBaaIYtRVSf01/eZruSnMUXfq4tiPMzVbFOq83Tq4gqJ
tobOS17X2iaXxRgXabVBWfk2X7ofqb4Y9jnfAnWiZwh1fCwwFANFETxdQTGAl57iZwL8cmjBzqSA
RnIMDn3a5L6morqvjZgNCuVZsEEL1KJgGVVbc3zRxUqPoEkhYyipLf0xs7Rta5QommheOG+yWmpu
zsk7UI0aeC69xBjDjabNiysH+aFpIwWvwvZDKRd526vGQ6w29a4u4tkFomTYTHHsFEETHAwZVHFx
b/oSioIOxiCeWwHlDIQPtEHJWROkMnLRpQxQbgAF8DmHRxNPRAWl6qHmAJLUXZNEg6MJmacPkvai
4L3sTnnXbHvtK6o52nNJehNNiroa+EDr3YDH0CaTwmxnItnrzXDaWXnaQxC5Vh2NHII2HR7x2ld2
Ug06p3K+FzKr+jJqeMYPID8ca0Pexklcerjro22fNBADkt7OKW7UoSA7zEelGiCQIms4LiQbLjFy
cygcuI0CIlH7ertbvpwtBXsgxB0wsm5hxETGNCINzltCS1fTwTQ8adG20yRNpwZtA02P7yN91txz
Lhoq1l0KThg3H1UkAORCHkgSc/6NInmmyUITbjBt9oZqpLLXlwO0/XLQHY/O+ef+VyMff0Zr/FTm
+O//D3zGhEvhP4+EHH4WFJ8x+f//GgdRpf+xIIOJwVQMXiC5IJCuX4OpIC0G/4EGJo0zeBZkdf+O
g2j/A6IuTJxjYBUDqBADwEj6P+MgmEsFVagObDgY7EXw9gF791/MpVJzFGDfxrwJocuCyjUA4DS8
TUReKAQimssTCVzDsqtbYOrU6LZtAs6I9OWwt/bLlAGyGxD0YXW0rqGciEbSDk1i672+nTAZkOXI
19PkZbX1jOEQnhmy4tW0fj9qypjPMKOKoRsNgjOX7aY2Tf+6GfpQfloOAbis7ASqPE4GsRN8BX8F
BuYHd3HRGAbfQ7etXYxbvAXbwdMciFB958ISeaukcHthb/ZdSqxDU+s4AWJKFBWBbI1RBS488SAj
GvGACRQW8vMXpIZutCRZ1HaCUdwywJajvoalqm4Ji8Wm5GBMyR9bz0ufPRNiaDgHBkzTENNogBpg
rYBjSkvN2p8LPTwObaltBak1d0sqTVt9kV/GEVOoeG9lHOus/QVjngVeWgglf8IMWkJqNmMPRmML
cpjIV20pq3YVHkzXvQhjXfQigcgH1EMBORJGeClnxaWcWUKQJTb6M+h5Z9FJb8Yv122wPtuFEcpT
M1T8oT4II6034o3khaCPa13pIwT++Q+8hPHhLsxRrikH8YTLCOam98kND6g/QfcoPqRfDa/38SrO
jqCR+yZ5cFNbcLkn4xKtc3bSC/OUk6bdNOsFWNoJzvTbdCN7iRt6HSoVMqBsEHreYsb7+gbLCNT0
VwQIUlOhBwwGyU/OMiTCDOkW1E1HJ7hPTu3DfGu8ZhiMfp0ewe6zI0CQ4isU9QY3/ZKjAlfbIXDn
138FJWpAFq4qKm4RsB6qABuYJItYBSTFaOJ5bovYJoAvlMs36Sa/ETbJPvo103khW3Axfvd5izUF
I4GARsi4gjBNeGkJPfwIJxOJbKU4pLzYuABi+phpccryztj/CVUfBdojq7u0SU7SanVBGoA/oIFN
CZ0rwtMGGj1U15x4lx2zBw0061zCJOKolxEIJgEMwUUL4DlgG5cmMeiZTnMP1TtN+FYnbxiIc9ou
BdcEUL1YubRwqU/Jcb9mkTjaapFQllS7YYDF6V0uNurL0AG3F7holH/DhJQwgzSzPGWQL7d5tBqf
493lWqlPqpV6b+glLKclBhcFwY7aH1KJEdh/s6LT57lN9oaCq1qVoOj0iQkxUkbMwwf4hvOyrY3E
UbvZjuqfkopsH+81C0KO1w2yvQaI3X8s0jjaMer0pEUBC0DB2dNAdYV5IpDJLqDnDV0dTAV/EX40
RVcAbVUMYPhwHi8/oWqkSdGrsAiy7PvuBrCPjebNb4uDmoEruDykMMtj1uYoj8kxF4dcC+b0IfVG
aPZhLyvTicOX6zv5+aK6XBblH/NUAEY1wk4dg9Bi2YV54l23wIiilyaoE55YOkbbJZgAvgLkmLqA
eTi5/A7Wc18NCvR3MVXSZ691N9qhBnApFD1ra3gQWwOw5Tb1AxVzHkNaPCpWdFTz4gUTwmgoS5Au
Vvwx5EV93o6QE7U6q7GMcXzUnWI7Tj5a9SFCMfH6hny+Ry/3g8oNchEiCSGJeATk2m/QPAJy8Q/o
z1mncu1CVHoAhotxaEk0bxsMWKCOZIfH2WtOhQ/mMsR0SHxGL/IboAbFVz4ElHFtXS6TShfMCZhK
iSyzuAk2BG8qbeodKkfOfwnR/HWFrBdKZQZWLNcWShdkQ4W3AjRFvZ+eqn3IJdWgaDw+WaLDTmlh
ciA4b6mHN7fmS9vcece8ptXYBNzOZ0Vihe/V0mh8uVAOKmofWFpXvuXCppG2VcBjJ+P4o0WFmrkP
RBNdBww/7Qgf0bBVNiAr5TIRnYkX6UtwvRYq1EhLuaDQc/5M/Tf5A+VG0SMcxMP3ZjtsMQbjhEDM
w0O4wZvxprvwRVoFK03bPq8xGYxMWfHR3BgBLYcAqiO+YRgjPpEMh7zoUt9y0SHZNAYnBnIdhwoq
Icb2IBqMHwAlkA3kJ/eoIR+G/eAl22YDFZrX6yGG6TaqRHjHkeGAdOIyhoWVJWA+B+YAa7aF9Ntc
Jm5rcpQNGO8P4E4AezEh3Y2s8bzoVaRMmwJzqnMQYVdnD2UGkpliWH4XbccCLwBeKsO69LEcYEYA
BMbVT1/BaTbqFUq0aFCcmQ9Aqh46mFr2MfAN/owk8+I77rVPrnXKaS9sUodDi9TGShLspLgnpGvF
nQDC7PomOsxbZXf9ozEungtT1PlQhsKIG7RN7RrDVFX+Qxw4LABMA9BoQHJPNGIUyivA5oCyaqrC
QKGeliIDXJIXi5kmQMaJChcKYJ/ULgbwn2GOxYIJ860q33M951yeTAMWUh+UEZCJ0SzwJvTrigaz
NnY7L0dBQv3bXDgPLrYJTTbAiQtuUYW6n0F6ByCkAhNJKWJEosTJkXn5KyO9A6XwbxvUpxCnOFIa
CTYKdARRZdIdUsU/CI4KQqFKt8uT7OLhc9I5gej8tvnkzyvD1K0slXmG4SQYNm97wx2QfqAXZRs+
SL7AXZ4dMVRRZPtwByQUNG2c2a3240GX/8LVURUBthIaOnjVUzd2Pkp9OSB/txdTP0xB7+ZtyNli
soP0QlcmNOrVbLWTZaktFqpK3SaYDPQdZAwtngDTd+pp4SyIdcMgLFm6ImOo8zO5RyZE+tRDYB2l
AlD/prbxRPj9MLK0H+6Sx/S2Sx3wNzmTZy5+DUSCz41UJDx8WrCKQwElMuij6NQVg4jZoO6Fo5cg
W9A8dDmMbbnRXWMjqi+kJMTPh5jeBFlRFCcAOUSFggpZJTDdpdiLkAT/KvmS21Xo3bj1Jt53j+Ee
ZSEXaKqf+rZPHaN0kq/TT4HPGcOK0KghIHRCvs/4xKw4qpizDoFUsLNd9INwHUORyR2+dZu/KoHh
wvtti2Y4DYAyHAY8Q1CdHVwFHFGoWEi7wsdQn1PeBOEm20IYDsCk8aY+gbHK4d2BTK9e/QDqFZqk
ijKIBWZ7jSBAXw4Yq95wrAVTfKINGL97/UZipWzg1wCUAA0J3Ld0gypY6gIgExyiwR/cRPuQvWWr
u6Ctg2JK543vkxc6iQcaBfGV58+MFObCNBWFjRTTTWaOENEvGJVVRNvCG0bBLAhnicxjs1oiFYmL
XADgTMXBHfzkBKEfD7O/yZnTEeQZ2xlz/jxqN6bDgqobjXt0jqxzmrNKm2YtANy8hEXQdd+r3rSV
d4SNq9nH3AcL6+0NriFwU2E4GeoAdKmrTbu4DKA/g7A0gqsaFNkYqK3cHBDF3BZTt8TFg8VOngxG
Mqf72aCOUrpVuJMP/fb6TpOY/ik+gXARyiqkLk77EoZSIgz3Ib1RN+WxxXtQ2UDYjP/MYF3fCO3/
2qEcp9SEdgE2H/DJ2M5QvwTDIl41xlE8ie/JdOav5r92GW9tENRIYFgFJgWRkPyo1TeFjLgOuhWA
cg0FsjhZ3b33XQboTV18BwwXDCypBoHHlrOlrAz8wiwV88HVN2PcdCKuBE6Mzle26VnDCQxrjRO7
+ev1T8i2B9Z1wriEijj9/h17jJDMATJ+koEbfg/O3Bz58OwrnvrKWx3jQ4JaB8L0uE6JJCuVqgxN
tLStgAiA6uJDm2qOVlecs8jwyQsTVB4CsONkhDFJElCKIc+X0SdSODxmOkYsQ7oNPRAIJ8H7P7W8
gPCJgaBD0mXlfi08zo3oYK6TF61ZZgjfvkmEQDBdQKU88RKmy6hjw8hqxNSuxqMcPUoHchFLXpR5
xeDq2jd+7sG4lUDDiZooXmcqiM2oGKpkVWSiGQ3ESWk9SSWGqwJnLjJvGTGFE5XedS9k+QVwMRBq
Q/qIiV3K6UGZUwPWgGU2ReNF7Qhk7MCR7mI9NbGi3zaoIDI10tInIvE9pHOEUHxSSsd0R190czeB
RlN/moBA5XxB3sqofbR0yLHj8o/sPKn8rLUcKOtx7jv2p/q9MPpQlfiKoNSJbKhLAl8DILA224kJ
AKMiulHx7fqn4lmjzpdeC5WSgq7FBsigHUx7rGwj22fDLte5fN4cW+d65CoE91Mrj5UGW5BA26Vo
hhqWK4qDo7qktJN4qXCIhxOahMDRBSDn4bwaeS4jUakZCtK9Dm4D4jKTm6k3igtCcRujV4iQ6Jc6
+iHklkQYz8i1m57j9WrNWR3UWmXAZj80b+0ICZe2w0C0oh51E1z/1z8mKxskOQsgZSCgtyCzfnnJ
ZUYalhlJySYfQCiv+IJBc8LT+j45oLv8VhzHJ7Abdre8ogKl5Hcuu14YJudmtcxeVnoB9wS55gAp
BGs6Cj8A1UKTAqDPlmiseI03vCgLZrVR1j7wFXmYGw2dPRClkKyUpiUZxrqGcDMuikzqXKAys82A
sXO7K4DeMPjc9MxAAI46zCgA8mUYdCBotFBIyb00mtUrQYgAEH0PZQy3DKwYc9yam8dI+gOkxeNQ
hZiPFveWbp4kLby1YolD8c5c/OrXUDFDAwOXrkCv2QZtxtd8Ej/MWnq0auW4dMrmuo8xF47GAMSS
ofMH2NHll86hOwKFe+RRkQGc6djaGIv2r5tgJjEYGEeyBsI+3MfU5gaCqAMfe05E82OO/Lv3e4ga
QJXVzpyMd2hIgZBKe6EJ9NsatXlg+kjSwkLKNPjdrrsbfxJV0QJDzxv1ADoS/YGzOsbrAhNphKdI
AnREoXv4MvBwnaaGILIqLA3UVXjCAd4jtMbtqHZmbZdDMn6rRJA8u2O0pIabdmn1XQ0tFLv6IJme
Ob+H8b4CtTvhcsV4mwmRh8svOkAy3QomvEAI82j3NB7L2icE4STTmps9yME56YFEdpTe8bVF6vui
t6YFWC/CVG8D0kC0+QQTxLzJY/FqPE8mmu2a090OR0AzfN60BuusrI1TnzuWgKQCqB0OXPQHOZnu
oHL/ZJae2Qycm5ykOdeWSd2tgWJJgRTjnVPNkg3dnBuQR26MPOYcF7YZ1FZA1oRITEe+uY0TsPwg
6HcgHtA1u1RfZinlrIWSx/gV4RWUA/+xQl/eo5zOnS5jMSR1zQI/SA/5htT1JU/7mQNPD5Rpj6Em
Xj3lfCt/3sXfhqmAE6lpOw/y2T3RGyWNSlKmszbqsOk23IuMs5n0fa1lEqQOAiyT5CjJG/RjQOhR
3C3fCe/w4CmeKD38QeOEFYMwQkSYf0FC+mk+I10kc4ba0q9slgxONQOaJhhLP4HGNrFHXi7GXOZv
e/QzUbBiUFiQ8i6YsyQ9tFPwVuXa8/XIwjxpGvIR8AwbKHdSJy03ABNPW5y0yvg+YfTDFGxwCdhy
wuvXs2q7hrKyRJ00PU/kQQMtpA1dqskVvf5WepUkJ3s1wIDybXLQQLRrPBsLJ8dbOATFAVcYi3Uv
YiALTQ/M2ILxmOz4KgOqomJI0PmKbfiqaw2nNhq969vJalEaKB6Dcg0FeQhGUdmd2lZakBjwzdZT
9ybK1qCyIT3S6GHcAa/ppy3vaiSB+NPZW1mk0jp0qWSjx8wZGVDAhEsOAKdd+aCRCFxy9AMbdFGR
t4DEDET12o/r6+UZp3ZUAJg9VxoYN5LmJZ9VVzAfjFx9n8D31SxP142RP3ZtpdQlmAdijTsbextX
LxkGMdJwO4Al67oR5oFYbSd174koDGtZTA5EPT7JYueP6rJTouQdiuZ3103x1kOdPX0Bo0EjwFQN
Zp+pAObQEN0MAOnrZrg+SZ28pcOMOzBJxCclf/phdXYEhQ+ilBRLtr6Nfd59wFmYSpVQpnQa+pYU
vJFHHcJoV4NjpdUkzpfiWaEuHXDCyaEaIQMta1OeDmD+HZCnFFEdYcKjBOUFZxtVhvuhNElmWMEN
iebsZfQo9QjUG6AbwbVD9PzKjfIgqZvaJcz6qQv2pAl91IXz8VjuCKQRMnnRQCdYpxYpJu2cLSkm
DxW12Spl6Qdh7/aB4Av1w/X1sRK+tSVy/a2CY7BUDeTYYKltlOZuMfPDmExbYDf3lhw7rSmBE6Qd
OUeA+d5fW6XiZQ2SawVAYdxsYO7ZgdcNbIugTvMFD/5q3AMlK98ARLW9vlauWfKtV4u1RjE0wDtH
hp3AzxeNEGVIHskMmerjTMRfEFy4erRM/1l9SuLPK5ti2XR5K8NmMrYbo/xhGt3fuKgMJJSpSxAy
xmv/0kQg5B1QbogonTs7wR5P6swnQ2ojqL8daOy6wLvzbLKOISZJ8NqE/O3n8e4yBpJchg4DKjbg
lLlHRcPPChtkIzgYoGCsII3AF2Zi9UyNtVXqA3bllIBhGz6S7bKT+SI+F7gWdOcEaqwNaCAhI1ag
7Q4eLgVav5ljOmbLOZmsz4mHL/6Dvh7oyqiT2RjqP73qIgj9Yfkiq9zATQIzfeGtTVCfExXGwazi
fwK3DhlcpxMcMFinzwYmrWRX3Ibv42tlEDncnXrgFdxZsWdtnjqbilrFS1OQjC0AWh/KRcV8A95n
d5m+cI4jK41As90iShQqxLepS7dTE2jAg3YJX7NcPANQgZd+ckntDyDNTYT61Es4OPAlwAP4jQXm
Bbk2T13EKgjB6nNphkj/4hUzq7ghIUbraHvR7QilBO8Nw/yyqwVTV7JVTnKQkOr7UgI4bPrdYKFY
cxfpgNun+3BIwP3J7Wywvuf6VU15LHDEnVGRZI1Mmqnx7Xw0TFtCs4tscvNt3IGKJgIHETfyMcPt
2jLlyEmWzWItYWcHqEkHH8m4Sb0cV+eEfspOvQGAacsb/WbWWdc2Ke8F4+0yhSRbRMkISFm/LDfy
S77N3Mg3UGmNQjsIngE7x5g7Nyay/Hltm4pOidE28thhpxtMOJQPAjhHdITiAIJu6uyDy2Y/bZrb
/nv0zBt/Y9bl1qapWwbMNYuSTFg26VUTBbBBtAd7wmM881Ap4zVbmD4F2KaqodHzWZNXBl9CEVRY
qSHqTg1AfKZAn0MAjqnkdBlZ94yyskT5EBiahnIZYWnO4m2+YFzDylqABiaj8zjhiLcoynUWsy20
iriOedtA0zB71HwIuHnKrfC8OJgxsJtb0+Ar45E/S4f79Qopr0kFOQyrBSsk+rugeY0NO/FJNxUB
EGVyDP/8QVWDZK3XjFL+0mZBPQcFjMp6Zc8WpmmtBrRR+ckCBKVbCogH9Bj5Srv7MeMlf8xjsvqk
5DusMqJSEKSoy/FOIBk12JuDZnKixxTje2Bd2ampU4+n7qFXt2MNDVSeBhjToUxodGMWFh0Jopaz
tp7LVdiN5OFcjUJlNzUY3yD1aHhBy3up0HzsBJ6FTAHjlig6gM7yfAGtFjqAn0MwSG6d3YBnuNCg
s/hLEbD6wKig+Y48hcz082etWDtMyPSRmpEJM7oT0KlaBjJ01LGH8os6QYocTHedeB9C2gPcGLxz
Q44g7Utra9QRDYql1cHHBQTTPnyQvRhISvUxOZK+oeUKPueUsr7f2hp1SssREjI62GBt+Ta7WfzF
FX8Wd6EX36q2+K6jyLQBXxyPbYCV9a2NUmc0x7UyFKAKtbu8AvkNhLPGE2ddLBMAtgMXr4OMWaRL
SCBaNStrxDeLdsF980Qg06nz3sJPbKi4IpnmxXCmQRmqyia8FLMVdDISBIu0ZOTlJ5QjmCZNMN3Y
QVeGPDwvM9EyIIMNLSHI1UqEB2B95GRNmxaNPIFIGwP0Pj2GRSAhIpGg6kR7EJtyUdnMxf02qVCv
doIslvoz9gNXMYDojlLuyLA76sTO8tOUnOiet58sx1ytktb/1JoAShXkTStBGyEzvoyg0oOglH3d
T3gLow6bnKUZwbRgTDXp7R7C9+o/6iT/EcnKWwd1wMD0nGoVSF5BaPNcy7sE4rfCvLm+CmZquN4s
ssxVaASrXR5CGwHQgI25kVxggYBDbF5jZN/gdUZwvjV5Yym8dZF/X5lMDNBpntfVfoD8FKw34I21
wVgWuC1Ijdw6sGE3dvFq5FVzeJapCw9vqQIMf1js1IPg1vwKLSM74pVJeaeMHiTC6NAkIy4SKJL6
0Z2gN3meLhvAZG1XfyA4yfNE6iIFL9+UQDMqtq3A9HITkzDdO8dLWBnZ2kuowGF1E4hIz67oB8Dh
DU76MrjzNxIbdVev3XjxwYjkNs88YW3W2nB7KhgQFAEcp+fBcxVnGET1UH0PKjvLPkRQfnPWxjSB
cRCQf4BK4dPotZK1SghiYBxkH9TERxWg5sgXv0xQXG3xOPrL966hQHEFURj0ESJ1ACAJVUhghoLv
N3awATkcESdX7eQFyl6OWtjRnqs3z/T8lUnK89UoAOFeDpOt177IjuqNP60jlJh3GIe2gTlyQ1/j
XKTMjtN6mSQ5Wp1zIZ8FEfcoNtYtduWWDKGpGMyFsoMtvZb3oEvFu6g4zjfm1ix3/CIV+yCuFk0d
jDLVhaAlF6tmL4oDYdsDgXaBFzbGpDLoXbk3OXfJ1Dnpa2huhedLwe29YD/B0F68ze/b++4EMZ9j
687u0tpm5+kHeWvtuK9uljOjAQZFSXD6QH6IujMKkMVqMkkByfNTsAsXj6fv1tFACRLtqa/zd+HH
9ePDdqzfBskPWn3kLLL0vicHNAEcJV6epkbbD4bEOaQ8K9SJ6ceoDxqyLIxEOwGkEHrJllTOhBD7
LlxtHnVIJhFIEJ10GEAZsQ/2xjZO3RwHk3Txuof6LkaraHt9+5iBdWWSOiNNP3RDS4KPHpywe4CL
2Wq7k2vduW6H9RBZ+wV1FJQQkqAtgW7WIWr8vXWvyvq+E2Z3Sj7i+q+SCqJKiqKrpMq0UG+xzJUJ
YQkSbSrZlb9hvs4ZbNVOZbu9QbXtnj+9y3T8lUkqHYtaMxVnYnLJDb+dBDePOAUQFhbcwNTcv6ui
zlbVGVqeEiecouHGsmS7bCXwHIeerj7ki/YCUvidGSRoJ/rXPx5zsGRtmTpkIsiGxOjXqV7eEFSA
YLnJehsSjDZQdgNavbbyLfF4BWh2AF2tmDp2EUZzFJHY1UCp1PzonyOfSKAXx/5UOfNW5WSGzK4C
mb0GawIKWhgyvwwmoxAaGvAHGA7cLj5GFDbKIUF/8R5aNMur4EDDASLo6k17lxyQJwqOfiw555EZ
aFa/gFpxMhtNXddYMX6cnaAxlbagENxxvifxFPqhDlAmqhGYhNBRkbhcpwVJgBFQf9LKnFwUt9z6
Fipi28ard8V+fOUVJZmLWpmj4lpThKKB0Iazoe+k4naYnnvp+/UlMePYygQVx0A3BrUHHY/mpjLu
Qx3JUy2D+hFNi8UI3eu2mONO6+2jglmNMn2ST3ATdVPtVEeB7hoB3os33YYH3+BtHXWhx4skNjIh
hZnEo2lC/UU5Bfr99fVwbNCDRqaazBOkY9Fjnl+Vaq+AmrNvOYPdzPD4+/vQFAxZFTbV+WR1mLkp
UGpMwoBzR8scr7aoEFxKoxD35PSOjnAHhnAi6nuzuFKBQKXv4p34Jr5LX/ufxivpPYyYimsbL7nn
EkCRz3/ldFlUnNajIs0mMjwav8THxY0PyjbfpNDg2qZOelPoSLKbvXyIXfNh4uS8zCHvlWt+4miw
RAgCnlN7IKKjL9Bcgh6R94uaQUaX/STfGRsSxXLQ7Qw8lhp2BrP6zFRgCSdAakpClCTuIWGGSwL5
C3jU7/InoNQeGnBD/FWxZWWRii2gYv8nlAX9s6o9NeCaFnVOvGQeEJ1ggsh05SegdZ8bYpkTEpbI
siq30ZPHWOlbW4Fe2vWTyN6/35ZovHU7BV2PTijC/1dw4t+ApwwvXPI2g4jCnz0ZmAfz36kWwI4u
r4JG6mpNa2ARo48PqZretdCIvr4qngny7+sUfTSkcSCLQoyGHvdNifmA6xbYCcpqFZTfia38zzO9
c817pbTHhfAv+iB1d6Nv8VP5hP7JHzykmY6xMks5X6hEJahYsDJMr6DJ+CE2dvoA6k58MszeYTgV
4nSOvOXlRTyz1GWnz5U6YxgeDHNan/qiGhBZCRcz0rHL2VdSHf0UylYLpG66aMhALUluuvTF3Leb
7rV1wdV1A4lMTt7D8xHqnhO6tICiAQyBsN5e2mOeP3OWwrKAkvP/llloXF9YaRnEjWCB1J4lN/ak
emNhQJKMb8mH4EHHyOnrdZs8k1TDPdGbKk9I3kMo6yE8Ks+Zd90Cs927XhV1542LEpcSMTG2S/c2
RqZXxtMXqPncyxo4wCeihoKZAmD8BFl7iE1J9Qcz4XVMicPRbrL+FVQQCapFyooRextg9A9dtPE1
CEGmGQR4yIKQ227Ev+o1rU2SvV8FlRCCMYtCkpZfZZ3Yg/AkeRsQ8jorca0f1zdaIQ54bYnkTK7s
DeH/VulAL675xdN8rIH6KD/IKCD08nZ97EANItDd/GXJUcKTwMYEbdBHs3c0gETAO4dfh3CkWqAS
2moNtHThfLXmpQCWOGCOv0v2vGoMK04A9muKIEkhjxrqN6ORNGBICc4Rd9Ad0x879FpG6W8GodZW
qCAIrY4iglgDrIAEdpQfxcnyr28+bx1UvOt0K0znFgkVtMNsTd/005vFI3tivjXXy6BCnaoDWt/X
gBipGwlvP2U7bY1bYLLx1dAL2Gju9TWRXaH9aW2ODnhFJwbhjF1rGx3SeK1qY9TfATDtXhUfr5vi
bB+d39fyVIB3BCvTs32pNF/i5R1EqA/XjTB73KsF0Rk++OyNIVFJJHIyDJy8hQ/LgHYbSV/EUwvv
gMYQ+ET4fXxm0gR2V8KAA2EOuPrl0YR4mpgA+A49xzuMb7nlHnoB6Hj0YNu3wbYKNBpvdICZb6xN
UtGn7XrJUiMymffRvrRHQmkV3SHVRTP6vX2q9vkdZMw4twnXKHWc9UTWIMOCHU528TZ8UEEjglX6
kgPxQlCIVPBTXvuU6aWrraXOdq8bIIoidBN5/dJYUEYW3pqZEEpOvAyOfKRP50HFkARYtSQQAFF3
ZaGpsW4QclfMDkD5lXAdOhAu79AHhHD9jz9AuJGr8ZNFgEFMQHqQ19NoEDFLgiEgJYPRER3Zae0a
omboCUDQ5JBAAde7fkCYpxBgQpQk0eMx6ER7HuJaCAkoU6+OuXaMgkeIc/3fTFBeOUFXrahMHPQ8
vBfTl7If8Ub5ft0Gs8VgrdZBeWEA0vERKuqkqzJAs9Ru8b7EVSfif4Bl3Ycc3U38pDjBIfKS1Ktu
eQ8+5hPXMkSMHGOwBdKd1G2QVWAWg4YdGa7r3LS1ux/l1/a5CVz0dVQUYspdexJt+TvcFQPs/CYL
Exq5/gHUTSF0xSCnyfkHhA8VOLxb2/ILTPdh7btBQ0cXVDDQGgL4Nna1kctGzCwEY+RO0jFBKoMr
i/oEojCoqRLAc8E1eSCEGxlgb4Ryg1e1YV+KK0vU+a8CoQxjYqlzRefcmUwdAVQ3JGmefmYbi1Pj
Jh766Uyu7FHfdhmECdIw2FpxeG4AZBqDLxz3JX/hkwVoQ6DuCQgH2Gbw76s8DrqPrVTKcF/1VnmP
nprd9EZmh+S9+GHcqXvtbgGDEcEvCt/M3i5eTMVBCbbeLWD/qricJsz1gvMRDG467mC6EyvPvVB3
56CQxneFNvumwPuGzLizMkF9wmBYTLURseBqqBrJQTRvdchrzgitWWrpPMa4c9j8tMEre9QnbCPo
E2sk6TRvtbcEI9sP0Df2ipvoZnAn14D22SHyq610vzjGHhLb6s1iOvNNhtljLkc5239XP4Y6qkNY
ZEGk4ceQduTwFDnhPWhSHeE+24LIZWM8Xfcu3uekkrogyjsoe+O6DCYrt7uqKoFV6zfXjbA/qGqY
oNEG9RXdYl3iUtdqEUZiRQBT0lbIHpeWl+EwjwmhsAcEHkSRdAfNsOKgtrB39jx96SMws0F8uhRc
EZgV8Mw711f0Hz7Tb2vkql4dSkUem7wkmU3+MnqGX+Lub910Jzkasho+2x17B3+boxLGpsw1U0+w
gwO6nkEQ+H3Z9PYYR+71dTHsmIgwuqarkLCQadR32whaAB0nXPmy9rNvyp9mHXxA/5YzR8vwOjLg
idIkEDHAl1PLqWXBmoQEfHrQR4Kc1QQujXZ3fSXn9Is61VDAAY8URlTOIN7LL1RXkF8NBgRmyElu
9Q1hcVVereOywVgMmmNAtIM4nlS2M2/cWpDecwXO1cBK802kT0jXwF2L6E05Sdui9wnOb9IMLF+6
p9RrIRSB2RVnfge7+PwElcbAAZHf9ZWzLtsLs9TuhmCgg0o4TsJijE6t3GX54Pe5ALbq0gmTQzjU
UDMkqGbOeplfdbVc8u/rM9GGkZZAldW2CsyKVR+N/MpZGfnln77pygJx35WFKFTLfupggZRQ+gcJ
9P/Q7nTkNzKNKR6kxOYYJF/omkHqKhorRcNdB4P6rQ7eb+0Q7KwW4GgB2IQRYAiOOfLnPpnTQLkC
vgVRAxHt5fpEKFpWKdnBX1AI1GRAXhS8WF7nSSAqkV8D0x90CMlyKahYAQ0jrv+apqdOA0PudH05
mxadYRdGO0IiSpg8RQgYErAol7CDEbEvTNKJjVhNVZMg2Ch2LG30veop3wVQ727MHRT/QFPwBK3W
92yPY8Ir3rLeBBe2qaM5DEtlNSQjFg7yfnlSDvHeOGrfl+/qCcqjmLQNezv/0t/FbuA171zzzA8N
GB4ej6BtU2n4WKunYGteEM/BYuY2TykUvPNnSXXknzlRQXmY8IjMtnGOYs70UwUc/z6xHNOPoB3+
kvodSi/b667H+0FU2pEii2s0csHgoYsXwE0u/VjITHX1eN0OM0YYImb4QCUFHSjKw6PagLh1j8hf
RMdBNbbZHP9NFPptga6aj0JUaVaH+GZMxaZdlG8pZOA5cYGzCoPyXD0yqhyFAQxatPg2goaS2P9t
nwzKP9N8gmAGoe6I+9gdFcQcnWOBfeJXG0WC7SqYVs3QlxPhHQ8/lDtzA2UTBwOGIE9DvxW0gfuW
V5phlf5NcWWRuiB0cahiXJa/wrd0g6nRx+yATuEOwbTjli+45qjbIp2hHdfl8DVyyBYX3HBed6g8
gisTXB4BEzkgn0L3am3UTdGGCqQtCRPosBTF69gW+o0pBaET5Qa4vfMqelXrUvbEWK95LDrMs7sy
TeLs6kNOutZHVQ2Phxi2HYuJoyN4KWhiBDzqf3I6Py3SRNRSkNKgMUW5zAxpM1MhGGY5XLw+fSmU
0B711wJUvQ1pL/ffh0n9m7O2skk5TQ7CTK0Z4DSqNdgzgAmdzJn0YCa9KwuUnywCGLXMHBY64zs0
m4fltuJRFfBMUN4xamOeNwo+0WB8z9TnUXuIuMQEZPOvfRzKDSxNb+IhgA0C4SQjUhiQeiVMhAIo
jbKN+nA9krOKu+jT/HYG6soo5mDQjAnHS77XN90ue5e23QHS2k5+Go6Aev+dGByEplY2qesjBYVb
XUpYIwB/DxgW+UIa1ynaUqKMeb7I45VA2a8IPCYh26mh2kG/Kpts6eYmxiKXRyG/q5OdLm0UX4FS
YuqEO2v2IEsu92C39Aiy6j19kpGJ8lFxrBIiFv77d1D3wQiyL10meHN1E+zlFEPK9XPgqhhmBBc4
MFbFkWg2KrviOdv/VW6wsk2deh2y6ZFI6EllC5LM0OBFOx90i2B8hyL0dadihrKVKeqw1xk+8LjA
VJEWdtEATy8HfoLxp6LmWGJngCtT1Km3TNx9HeHQHPzxJYIY5SnBiREfezfamq/xD+nDuiVNCuS+
X5oNz7HYt+/KPBUROksIBaE/34W/avkNXmSA8IPD/oUwQHB7McycZWWQCg99EZrJOJxvQ8kfdstu
KOzQIwYlZ/yxgKKfe98zI5Ilgogcr32wWVImIS9qVRpJsuXbzm12RAxKQENZuJ3BURD7PBA7+XOf
AuDKHBWQwLPdCBN5T0ioY2di6U6AviT16Ie95M4N59ZguurKGhWKTCkc2zAkp6J4r4UJ7Jw/qgTT
NP3P60eCHWctUJ0R4Iv6CYo7Ca3aQzueHH31I1HsctlM2lZPT+Zo666yL7xFhvazBCnMv5i1J4Vn
sKCh6QR2c2qNoTKB9pzoXgWlmm/N1Ao3Qy00t2lX9/uyF0VOXYiZsv0/0q5kuW4cy/5KR+5ZDQ7g
0FFVCw5v0tMsW5I3DFmWOYLzAPLr+0CZnX6C2Y+Zrk1FZMnSJYCLizuecyJQ7ibLzJC2v4dlKuDb
RaFAv1TvBN8m2+SX2soTtuSznUqT3Hg1rW06FIh5yTxtWd09aurAA6MErIWOtKueoQacoPfh/IEu
XURRvEMFD2ybsJkf3TWjz5LeAG0ihi2fUVPT42/n//5SXRtdMT8ESPcARCFhpDII6CdvAijx3O3K
LwBVQOn1ydnatktf5hxtXus9UcvnZzhiBhgP9U+TwGClnZIJ3ZzuSAwAkZMWiM/OEWDQqTeO8aMT
m9e50oCbqsEVpXr2pVFQeuv4/vwWLFkC9eQzpGeE8WFUSlXczca8w8z8lkTmDpCs+5T2gdWU9S/4
qJjcwMQ6wGXBwiLdE67NQCwXXkKSNBgRU5vMxYBvujm/qiWLcyJFTtEYjWaNg3B+wuQt0ylm4Z5J
ccOrtUz6shwb9B8I0LEqWUG5PZBKoP13un7XlXB0AEcexdyzyRrn0qKuaqACAjI54GIh8ONlADg+
AFM1PIN0HJHQzgzuZmEfb8Oovg9bcsVTZWMwsp2I7RlzuYupudPRpxiX5l0z0tfRSa5QcVhrSl54
uTDaCGxpfBqKe++v90lI1ZVE1XKRDWv87Cp9VnfxveNNT8UVeE9unZu11pqF8OCDOElfx3Eqp0zk
NdW28Ezlez5/iedhe159loYAPkiR9josUOYfRa1HZE8FA1/2ZnwToHpkN3f+fyhMKNnJDpqKUcd1
C2FJjJ52ZxMdgCo5vgrKCLz8K2MwYn+kl//DyiSNdSpzNMMK2ZKyt1w7jnxUDlf8xdXdk6xqF4oZ
edGzQxWAuAruH/NhBmDYpkO95xf6ZbEgC54T8oC4gkI/T3av7ebcboSwtqhueqt/GhJyVVP2cP6U
lvXuhxhJ71qHmYMp8LJo9qWMHzi13RgwQ+eFLJVBPixG0julL4upEM8s2h+Oog6T+vyr4r1aW83n
gjp7LSGyuCzNBoIInkGciWSOaTWnIHsXAuPWr+ihAvWsA6iolXUtvDLgk/9TjNyl1pW0412HQ+r8
3++T8Xxnp26Gnk7dSy8EwaPuZl/jlXu8qOwnYiWvJeq1idvi0PLq2SCVG632Ry4FJx9Wpn1Uv3zS
S8IirAzsAp/FFLBo6E8elMtf7uj/IE7SdkMb+qilOK9SgKCoXyP+K81aH0RImj5OoDGJBfRmg5J+
VF4gX7GJ/fyRNhtnQhEwPZi/YpNOjknS+lABNKauQCIN4Q0oT6m15nUsqrlOgQaEahFa3qRTiiLN
qVAIhASi30Vp9KSq2VUdKa8rer4mRz4e0tJyeN87czdqe2ObAJMs9FnqWyCdiPzyOPkCfnKtb2pR
0U/WJ52ZWlohiMfh7yhJ4cJh9rSErt1hsUc/vRwnMuRTQta2bISmC6RZoPZdA7LKM++1TblJ39YC
4qWcA9qffpyY9ChGYzySRnm3hMTTN6hI7+aL5lG/GopD+yQ6ooog24Cwb8suBpjHVSoPcVTnlis9
lFVTq2kxvefPyORSIPKLvlPli+iOKsFjvLbitSOUHk2uRiFVQJ/uZlV72dnWvnPsNViZpe62D7sq
mfss1bp2wsghAuSI+5m5yR8qLGuPqWZUNPSr8F61LmbUEcHhk1+uZR2Wn7cfhyq75anldKnCsKfD
hj6R2LOe6isTb5y9B5hU7qXmxlidp1lbs4zYM5gMXGcZ9Fawzog3lSX36UYUiudgCjfkwTngJQL3
o3P8Jd/kZL2S2ZkjZtRKDdGKXuxZwfe1kh2n2NicNztCNc6oqgwqRboRdVMBBAbCq0FHJ7jRZf5I
rTHfRTbQkg8TmXUHfHbUfNbTQrs8L34plHU0Gy2bAEUHpbJc6zDZEAElBssUL4YKJNMo8qwAoSvK
RxGILf3z8haNLHo0gWyNRmy0rXx8csH9q8QD3ihXm57n5AGhT8bW0KwWb+OJDMn8jJ2mGJkYGKAM
uCnap9jRvfOrWJMg2RcrrYZSS3HfeYU4eLyk/fRLFvtkEZJJKeqmr6cMOanpkCWetRFa3z8JLH5+
+RdaZ8We/KSGJ+Ik46LWNVgwOFaU7ssrffDqg+gVUNDtZbQYPo/QPlSMQXuxNla/NBsMYtk/FUJO
hfVZSSLg0wvvsoTdyo5Nf0BaExOCoJNtXAu4SANKp52Hzm+Yvk3HfPMp8hrAJf0COvqHT5E8Tns2
WjVukMeNOWZkjSqOduZsAZmlHdeSY0vZzg+yJOuiTmaRqGK/BbLtfOxupk/9G9/hjMH1TR7MGsg7
qyZ80Qs42WvJwymz2emZ0CnjkoADAXnHy9fuu/Bq1qHmV64IFT8/Ce3CETyVVDBZ2/n9MH4Pybfz
V3Cp/csBtDUoP8CgqOty7gJ0ALXGBN13N6VAD2GahQb+8EqdS19TdMvvdRq5nM2XeeccCz30z8tf
MmSn4qX10RhzkYNI+heEXFDtJTIxhczpyuuwdC0xP0PRVafCZsoBst0oaLcXnPBOpkZuNBeqa+sR
gKCa8qCn89v5NS1FengJHDBUAd8QqaqPZ5YhPRPHYkt5GwdDRXfOdFTGcdtxGmh0LQm+uDacm2WD
Awzo/dJToM1aUqkaAjz9evDtQ7+NARnGAD9cpq5Ihaeo9LUtEMLPL1IcjGzphLr8n1jxWSeKWaCf
JWSTSAYMtc/m2mPhyqEtVTGhkj9ESPuITm4ejzNEDBvigRSKoOljPMxP6qYAcvYIoO7HCLP+2c2A
IYntGoa+MNXnFii9HGNMDWuqIR1DCDsBgSHA8/PDmn+0to/Si+E4ett2I8QY8xhktoYGoWzlqJZ8
o5N9lF1OzueY94JKONTS14lGAfQlmBO2L2qndoeKbVItW4lntaVLgEQtciqohWNqTTo8axjGgQny
j8afAsxWHBjz0weVBvpR3dl++l2MstT7/noO6KHVXOcSvVEBmECDAskDf62CurTNmiCmwiQCENhl
/7BTeTu3Iudu2VuuhwEla9Q4ixLQhClGvMB9KHeS9bUT1YYJdymPJr9NMBDdt2s3Yumug/bgTxnS
05pgOImaNSxL+MkCyVADKgcg2yUA7slu4ivR9Jn5yf2as7m2MumRTeOptLMC1nPWddeuHkLya5Gm
BSJDG1VLZPYlI6bobcPIiIUJZi8TDCCmZ+8HtDWKGLe81srVmGh5UT8kSvYrL/AmoGUJSXSF3Q28
f+jGZH/eRC4HBSerku6Anpj9HIqNEwONA1rnAgxRA+Y2e04P/U5f8XWXVnR6zSXlyMy0RXYCkSXa
9QeAR41dBohgc5zjFXuymPA7lSQpBC+ZZsSYD0U4SbwC00RKYNzb6C0h0L/8ci0tsFT2OX0I5Mur
6kwxVEV0BqDvV9lVewV8JuwtPAoMyeFqAvQeWQfYX7psp6sU+33ywrW6gUYvkcgyLitMFx0x5nOb
brqL6YYdSzTugHCK3Uf+WqfUslhUuIgOemb9J94NhJjxbMFaK/Su6UAyn9WAK4r9OP8F3BJs6w9J
0jHmCaAFqY0rYHehP5MXnq4mUoXO/fyI/hAhucqK6bDaEBGec//74EuzE+33KeDOVzk0xd86J0s6
L01NwQ0j6FATyw+3lUjYEjd9rILqRQVz/bTLyC/duB+rk6zWMNpxqlBsIOg7MUGM+v9cBSs2ZPFW
o49DA4cdpoZlViYlIlGJShLUAS9LCRQbcLgXgPtD3hFyMVD3KkCz15q4lq/ciVjJmFTA9iwxmCni
Se27eWsjiwvoYuT1yev4al+rSDyakbvmVIoN++kIKUBiDY2A11WXjhBzfINuiW7sIQPJWzP7cWIC
uXFt5mVxTwGJT1At035mIq8NJYmKGHQdaN7wMmyixdrblXMTl+enpZzIkNzHuh5SqvaQIWzkjIQQ
496wq33RT9yZ3tqBLY0lOvqJPMmPVDlwFQF5L5xl7g/7ett7fOPsBjARZkFvo5eZH+Idppgz4SVs
rMB0RRq3u/wlh/bHhxgCcufEbA7hNOUjnRGPqHcCSN4gmb+yt8vnhxYADNMLSdK9Y10eUnXG3na+
4ADJgiQ+WJhHBNztHDC/q9048uhqkXpRO02Q9BpoSxfOwceVaUWTFzUoHZBsEMPChd8JHiiQOaJK
jTbHr+vEo8unaglGNpRsULaRrmGpDdGUA4Pp3YPIMSkY7zI7mKFPIGgb/L73nUf25Xe4t8gbuOtA
y6L9eKElz33rDaWXVavl5sUX6uSjpHeD54pO8kGDPVLC+8gCIg4yPndZj4H0SaVrCfvFOOxEmrTr
Bi2GPLWg2Pm+27dbgMztTfR3rTEWrS1KMj2gQR7sbsBO5wQkTEgqfQ5HzJ6mBJ1Q2fB0XoMXFfhk
TZICm71jt7HoreiUaGNrd0NUeuclLBvwExFivSfXsC+Y1mYqEXcESOKwoh69MJU7UZqdPUAV3051
gPc+TL01A7DUBe2AI5TAP1IFoKtkihJejW1bwgKIKtl8TGMkdpB58azHchsBINra1g8I2ePKCzUf
7v19jzd7laRxsdJy8hnvma+THagyvcADhs8QDSz17LYJYLn5rqOIM1Wvu9U5Bt7XXrBl3/jH4t8b
Q06k9jxNzcKBuqKH9WihIQhw/7bfBbzdiHTretFsdZ3SdWx1HmvKAIki0h7hMwKlAuNfcMipZwrt
RWv9qku+aAtPlindyrDgeaJSCBWzhyW4phrX+CzqvPqX9Go8DndJ767v7v9jD/9Urfe9ONndKsn7
irY4U3JI7gyvvM1u1Ye5C0BZ/juO4OyhQJ8DAbz32BMgSzFYkPhJskHy6C/g4y0+8ie7IN1j3pmo
Lwz4nAkzQxpeBLWFY4a0/97cIY2xdrPWNl260w3X+mYmEIeBxN083Ub65zE3g/OWY9kQ/thiKWgl
dWMks2gm0hzlMIboxeLahozTxjTW5sfVpSSRAdhJA0PGcPrkTGlbcFBr12L/DtldexfWbumVnn4Z
3ggKs+YKbHgmWEz+QrCwZIFPJUvuWUHSCW8V9FcgLw+4nvtZNNQHYiIFw0qYzt/8yumdipTMoqrX
YJ4SA2bOBIBITD1fW1ro0YqU7vkTXMw7nEgyJReMN3Zv5By2/50n3dcfMUaeAdWk3YPsFKXmX9CY
U3GSk2LMkdmWPfwBK0sOJEGdyXwr0lsrW+mhX2yqOxUkWbrKruAP2tjBFK5A4QOOxx9cfWtsyuu1
7O/SLTgVJdk3DF8Jtli4r4pxNxHLaw2Uzo1nWq71hS0rIrg+gVaNZLqcvmcdKSbHhiJ2pPYKhpFa
Z7eiDmsiJLORzsYY8RTqIHgRdZ9evPOXCj8gdIc78piuZ2zWREpGpIR341QjVtVoRzJ75md1J2Y5
4jkYbE97nfxhm2zWHqVFoaL67pjgL/6JsXQsu4aTDNGjyCXuQaiCGidt1nKVS/4oSNUAqWUbKL7L
aBQ2mRIbk/5wWYoLAnpL26p2vfUdZM0g3sjcmn7WzMZfOcKfLb9FdQFxCKcKzRS6tJ9xTtu6cdDe
YGzRMk4dV0UWXbw0QJkmr/pB4FKEV2uV3AVn5qNYyUrqVtuXpQ2xaYknjgOgUFw6YGA1I7gtxVSO
85+uVLKSiTHb4SBWmu6zq/5KzCUKEH79gNZjQBXGYFqr1mT+/Ix/WKYcstpaaKtMyAwvkzsBz5Ih
o94nGHr4K/XxtV2VgzrgfDg8EeLGg3Jd34klAj4zUL+rCCPXKRBXdEfGFbGqvp1mIS437zi5Uybm
TsWajVkTItlLi1ltWQkhYHyyrgURTe3xx+wgqMhQ2nmhn/4C+tHPF/7juYmfn3iDqV13jiPUs/PD
29gAA029tX19m16FvScOb734vyTSMQwwkNpgf3GIdBEZJitLJqYqpvarEtdu5jyfv+qLAgSWqQqw
QJBci40+WRNJuM1mwRlplQ8JZl/6NRC9NQHSa2AntJoS0f1eh8e4zLYJHf8+zwsAG07WIG1SRsq5
x3AG/A/MR90mVyIGKh6B0hF/1l6B44aR1zUeq4VOkI8yJVOljBUt4vcyuLXPp7ucll4eW14VvZpK
tOXqDYfS686Fze/rvvL66YqDL5InawSKSxfhdO2y/UpmgpZrrD3CcEGXVUFefqc8939FS9BxZhkG
gmy5oaGMo7rNajxCba+4dcLcovtyXsJ7P/DHBKbY0B8ihB6dKGJVs7rvBNe68JA127ctv73CUOYb
fSwvgXm6Z0eBsz/e2wBc6V31JXmaduWKy7e8mz8+QroNWt3VSR3jI3j6JQJxnTEVgd1szy/1Z1/v
40qlGzHHU13qCvxXjsmJmLhxtksxLRnrK02Ca3Kka5FEjTPqIFhyMeLk68xxS/AIJ+RNmf9+zgxB
KShfQTeOfkdgZn08u3GiyRjpSGYZQ/dgx/ntWMBW6WXmq3r1HOXR13xiQUPsfkUv3zP0ktZAMkDI
wbxGQI8lrVFRlUzPNfiaomcD+Xtv3lHQM5S3NbCXBg9Mv63fPeo78y2/Fi873eqe9Rl+aIDDvdBB
Vm35deXBoAfFWgJ3wfJ9+DbJRJAJRAdJhP0vQMRZwZNi/UrWbVECCNHAygSyUUOeTwM0OdXhfOKE
wSWZ6XiCwtUedPGV8g6jwZToeISoCnbfj2dLwpqOc4ZVtIFybeMKgmH9M7tiwfzVfK797MEuXfaN
cmQ+pl+ommMO4US4tIUazOysCeHFRHdxWuyR7F95PRau/AcRkgEF/luTJi1EMLXeIdW/t4fWbzp9
97cvPRApMa1MgLgGL0GyLHbGHKOdcEX63N5wYng9UT3HeObZ5/9MkGRdLK1uW7MSiWUTyKLdQzy/
VpiqVds18s0F84IVoUpgaiDWBXTiR8UYEg7gmAIb1wCuLnQadyzrTZRpO55oK9d8UQdPRIl7cPI2
hC3v+lDDmsaOK26kTBeAwRcwgHaOOVMtaFO0oaXW3fmdFJr9k+afSJWOLFZq0sSibKek4UNlVpdh
OGTIYDtBTJwDEXMZ5wUupFah7oL7HYVXuGRyLT5X1WEwRMKtDNL9GCQ7o9rMO8drgvY4PmQEFIdr
Qezi1p6IlHIcTjUMpgHgf3dIjry/6O1nQAD5TAF8qPXYhGzFYi35TR+WKGlNZas5tWbIU3Y9iCOi
i/Gqvk3vRbTOv5ff2vvi7e/3E4ldBZA54J0AFa1LSywJGmiLXojsnA3LzWMY279yu09ESKviU8rT
Shwc3lxPmetDRBzXnkxgoq0N/y4f2I/VSHeBtlpJQiGKXguyLHaoP4E/wRdgGfNWYMMZx+S18hx/
jc1t0VCerFG6Dh1SE5h3hmA9fTEAL6uUWz4MK1dgTYhkvQynyebyPeU8Fh5JQdxD243JV1DY1qRI
bxo6ZvOQizx61R8mejOCFTz7m86XBSBpTGbrmLfH84L00EeTpc6sr3OjSV2u5F+1uAH26mB/LwCU
6tl1uYYXIzsC79IMpPQAZwIwDjmK4zXAE02ODlyi9coRGt8d4IM2K97xohQ0biN5jrnzn8wTGcuG
xRp6T7heE6/krL+OErtfaeWUD0esRSMgbQJ9OUVbhuRMlkkZdu2YgHcxHS77mflRczWqc3De1sqv
lyxFMgpGzUKbFJASlsnOgYOmdJpvqLFfRPfnJQkH4vQZkSVJtgFAOgi9O0hqNcVVkxzIGsfIUnYh
Ess5N3d2tVW/nRe5toWSjUAnc93xFiJJ1bqm1bha9ZSNn88LWdKG03OSNNzRJ2bWFYSkCfN0iv6P
ZG04e/GQVEDTwm9CjlV2mlBO1Ts9hogovuw652BloevYhT+q+d804O+HdCJJsjupMrBEZ5AUVuaW
Z9ahU+fIHVr6kql8JdRdPJ0TWZL1YZXV24WQlTO6N9L8i6PQJzT+rWj44vkY2DlNQ9sdnsCPFoix
Xq/aPksBOGRlQTOryaeUzuT2vBZgxmBJvy1VBywsFRkqSb8Tu0yoocXQAy1VJk+bVHaoTJrfVRVJ
H42yqR+aNEq/K7OifCFtEl6jwQyNhtQIeRTEo1l8U40xfmqcycuZEvA5K9+crC1Uv2EjCmQJ4F9d
wCVmlVc08QRQP9rG3VtHU1BnFNjNHgQaOk0wdsT6UAHoGFiMIx2wAW1Kchec4+HQu1FZKD14Eqcm
hZtaz1r+rJbzQDdpGI4vbWHPmsuLRFM8S3Vm64423Txfz2VZsacoG1P6EqVOAtq9wlKa0WNl0n7N
HWJH3qSNSevbIaVBkRuYKZsrHhne3PQT30wob05uW6Eo6SUT5xheMOPpOgNL8GenjZAaKsAuZV7M
vRKlrlOlBiAoqple1a0Akx8VO3KngWOaqjK17DJMETrw1pmdvRaaY4JxStXqIWvuKz9pgGrqjVrW
Jfs5z/Is4BXgyDfEnEdQt1nw6gKNRR1IJhCWNhcty8oHK4qtt4Y3feqxiJmKO5lKjW6JUMdLsOW5
FfdeUtSMh5GbRFWkIGldRqrd3Rm8r1Mn8uq0AQbinpdjC5BYZI+SxnGbTOEx86bIwnGCpS40812W
ha1yDRDGDKZWYVy9Gqe2B7qsjmmca0AP1abLZ86bndMrgK6rWsRjN6E6trzyJ2a0xhfRpJV/Rs6+
D6ML3lcRNT1MezYUe8zThgeh6uRN64Z6VM17xZnD66Yf52Rr621i7ImSmUheKZH6bRg6VQfiYTKW
O+BTZcWtQZndb/oCzSS+KJw6fmflU1i6EWlAW5CXlfbdauM8MHNqlFtSOWzwFbOMi0sLqRWURhpb
szFQxOdx4k9ZPTCmBariNE4NCCxezzcKsQekBYllzbdDZjAlujRTbmvf7LJtC7wM3OjVzs3GPjd8
U1OBlXToW3N4mDTQRhzjaky+IQipkdDoFap4rK3aW90KR7aZmzI3LmNQ0ZuX8EzqHCDBljJtiMph
PxPjVQHjNqAAAc9bJFP6koczEuZxy52gBKi6eWErTmcHVjkpwzG0lYl6Ke8tY2OZqVEFRLEzoLIA
0mJ07UTPLaQ1xyTbVU4aU183ytZy21kt03tEoCVGfdGfVe/0JLOGjUF6Iws68EFNu06pQ5x1Fg6t
Z1aj3rhgTbDGB6Oap2E3K5hh+jZH+ti9zYaSzT46aowi81TK8n5bNiXVD1FhoV2KdAZYwIawy9WN
ZY227TVmn3AXvsXQX5l8nqdjbWUmdVmlzIAOqapJuWjzcdQehsloi11chbOXChLo3dj2MyYobF7o
MAJTkbgwnHVypbDGqty6Ukm9z8KQZ15VKznztDA08Oh1IVEwAlzGU/95dEYMchd5V0/3WcPorAZ9
0TlW77dZQ5rAYqaN999Bk6inWQnSOWUQDaXS8Y2S6nZtUM8p42Z4UIdGjTH+PjVRC2R0e+hvUkwm
WX4X5o7lqmpTlZtatxWyN6Hf/CKfhoiYbpyMMABbNqlVCnDAeqq6cH/e2C++x7aKZBAId9BEIb1c
sQ26DxDCQp+A5jgdNZQiaZpvaKuvODA/tZO9v8cnksSjcxLxWwzPBtJ68GAOYIJrpntBljLv0IJ/
IE/2q1oEuOTj9XqRZ/HVPBEspYNKVUFlVbxmpM2QoN1006fze7gsADNKFOxa4IIQPz9ZGS813nMH
tp4kTwO6F8Ft5J2XsOhf2D8kiJ+fSLC1oc10AxIG86thX9D2rWCv50UsK8IPEZK7pKtNMxc2RLQt
2MBawEU0ny12ZNZKFCWnYN7VwNEIEE4R2gCv5ONS8IKCrK6HnJmhQdvBWHWKsa0h81NHRbLZ3Jxf
1uLOAfsMQGkYrDepLE7XMEjJcaWLjGyKutzGxeCPRFuJoz6KsdAFDoxHkwKHDqNVSKFJ10iLrLIK
s/4bj021DHRF2JIuVfPQS+eYrQ2KSfVfIU4wm1AHLqcBgiMZJzGMlWRihfqV8iJUtSeuphyPVD7Y
5WM191Z6m6HVmN45YTcq+7gtTZDI4P8qbgfdnCafRtNAw23Dy1YZ3Qrvg/MHk8F/v/L/id7Km9+j
ofbf/8R/v5YVIGmjuJP+89+XyWtTtuX37p/i1/78Zx9/6d/X1Vtx3zVvb93lSyX/yw+/iL//h3z/
pXv58B9I5SfddNu/NdPdW9vn3bsQfKn4l3/1h//19v5XHqbq7V+/vZaw5eKvRUlZ/PbHj/bf/vWb
KlT2v0///h8/vHph+L2r5PWleYn6l59+5+2l7f71m2Jr/7DgvKOqghtgQF1gj8a3339k/cO0gf4A
wnmRLHSEY16UTRdDKv0H5oAB/ylGgjVgY0ID0RL1/iPyD3B9IatJKdrgMKBMf/u/r/twTj/O7b+K
nt2USdG1//pNrtohQkcDFDF1lCCRWEMd5uMFtXIQqRh53W4I4iajAriz0wQcExS1Aj7OZLoI2dco
SvwY5Sf4LTeqyo+jrXQuxjGCMB6fE6vYDzM9lKF2kbPyatId1BN69oBxRvdka//4+NOPlQJx8a3g
rUAuxjRMpEhkqqrS1IH3mjjNZrTKfc2627QCgmdxUxvR9VjTrTHfdIjLzwuVsVAgFWeHK6iBHwt5
fzkRlFXEnsYESE6a0weKWvq50nulfowGhDuZeQD3YaC1Xzq18KvsoPWXWa7f23tTzzxnToKOAHVK
NYtVimfRlHeSlvj9u6BQSN9bMA1ybD00LW2mHt9lquFm6qOARcoVHJ+xrQM+1Ai7hr1CDXe0jTWj
Lln1d9EoJaOrCZqI/5UiRlqVTVrYU7Npc6Tgqm5PULYyh+S6t0nuTWFsuGHPArDEBGYp6BHDrvYT
I91SjoY1Z4zf7Amz7QoBiEzT3tpTfZ2O453Kp3udzM/l20z7T4PZXqYYT9Cj5Ia1uaB20h50AhSl
yfYUjnqfSTynTYKCqBemBg1OU4+wPqBJvyXOp0QFXK4de2YfBmFY+cNsfbInuu0sy7NBqlyY9bVh
zBdw5uFzmdtKqf22pJ/w63eV7YVzfdE2fezRkn6jbbWfYjV3S3vc1RxVSqvEXyDjcTKbazXq7/Bx
n42u25tauKfdNLu2Ob1GrcYxL11vemcCgeLALLDcqqW7VnsHYrysDKZpgk/JgpZaKOXKxBepBq80
d6J8M5h3U7bPY1+N7prhAsPbarJVGt8KQc4b5BpiB9fp3fZTHHvTZzML4Orr3cEgXoSwBaHqJ3X2
5+zBBK1v62oviASnx8RGd4nbcw8MdI0aRJjtCoMUgA8YJzGunUMW73J2y/g+m7d5igw28r7DDK7v
GjMDRR5o1Yazp9C4SpBhwiB1A69pulaTgJkeRquAvHWfJZe55g30mrDXtve7wesqIbEZNx3gULRN
Xuwr1DSaTW3tDWsfOgen20zFUUuDiWxytlXRC5V6HYATI2Cm+DzdxeVNb+95ujeyjUJum8Sr4n1f
XheAAyBbB7FmEzjtJqxh+Hwj3NQEuTZXsx+q5JDrwMc6kIq4bLpo8qB2NmV9qAY/nbzWBjEXkF4T
VMoit4p2k3GRjp4S3qnWNkxu+QgOHY/U2zq5htIh56DlAXfumvmJ8c88vo8Q3mOXBgTkauZ2CaYp
qyMcS0+pwFxImGslB3W8ReSfYVq1uTCHjW64NPLabxiCQJ/IiomTG4BhWKE+QLDDU4RmSIQwH18B
HsW9VuY2uNPpReY8WuO9U0eePReAEXmnVTPnGZdpwADhJQI5v9U0L9HmSxq1d/GkXKPGK6CbfRND
IjNHRsHQ3b77hMl3V+H3hQKmu1rbqOi7FxaxHTx1fETLpJebb/VAPbQGIGNwU7PI7wyMIJUE4C/6
DvwhLnwrt56VAEiuHs/fSAW6iy4NnPzNqkEviV6SOcv8EAiM8bidVMAT5IWXdX7ebpQsGLQtax5o
eJNPPjF2SoFCdHSbdl9nhP/kSituObtXrBsn33B7p+WXWbapogApjZr5Nne7SNR7r2PGwffix5ji
MlSvnKivFdpm1Gdfd25052oIb+x2V9Idy2/n+hPp7o3p0ciumzDzKOJtiz7qyWtXc4+jnXq0qoAW
86E0a68jQZ2gMq60W9o8ISHvVkjTnD9eucdCnC6GyhGsABoOsCVy13yCqdOYWoxtamV+4axFLFtp
VpAUuuqGBQXtVFXnByNRoH+MXBOYPYCbQ4kJAyv8hDgxLm9Jxy+d3vlqhSD4ajJAy1Ct35l6f6Bt
+JoP4ZFqZYM4gtWeab2OyWAHuTGn2y5u7cDWMV8+5F6RTtG2hy+r2IrPWiVeqT3ASZLSmfBnYGs1
uEcYRQaGi4xbmMI0g3XZAQxsl9d4INjg9oqTu43SxT7asmd0Wn1jGmY+kgEodRYvYazCfsMts4HV
rg4DT5k/lzD9Ff1md1nmlbWB5j31krTj0Qmtr3zMG89iM3fBVtl76HvCYFa2jyPrRjFGEeJzNy+U
vZOavevo87YCKf0mCp2gzezNpD0XkWFtqVl2QVZc1WbBcKMU5uUphp1ytqtTNaB1ezSv8hyuVjEw
ZFkiZTc45Y5Y0cPcxuhUpHUwVDN6BPTUQCfCseK4UVnX5ht1yDDKUsJmkxDpx4ixYwyCyyBnGJHI
wN5iDQ+EZQFgPEK3yuwQvUsc8RL+SVfoqVvUgLYvkavat/WnxG4ukGdVDpYJ1VQoiGWRS1auGmOX
pXH1tQRpp6+0le2zvHJcR83ie1KMt5pCtINdMcNrHCW/6Ep1QuJJpQ9TwvFNvVJcWNpXZqJ+pxE7
vQOUv19OTXy0HbR8G4l2E+ZUu6Ga/cmMzGxXO3F1zIthQCamaN3eqDq/S3OQVSkNnmvDxmSaQrGt
dNx3RDEPMEL/y9F1LFeKQ9EvoooctoSXHZ6zvVHZbVtISAIkQIivn+PZuDxdPf0CCveee8IuhXX2
Ff55872d3cscRBe1WX10iUZ2cwohkBhp0QyRf0ejETZ32B3XTJvXSJq/Kdl8O9lo2A1jPz1k24is
x3Yq9uPY7lXHu7s29J9pJIIv4kxywRMqaUbnUwzlfxDpIxl8MJj4YOr/f1tnzI8Ys+3F4wZ1ycR+
1MrnndcT/2vquDsKMkN2tCVsF3ZBfOG5HrGO6M/CAe52A9O7lqayykI7XkYSvOR4GDs+G1wYffvp
chfdYKajdmJuXTMlqbeb8hhEKmjpZCGfNSaPp1hbXkVKy73SxTcZl+yI5L5+h8PfAHfaB8R/TLvg
FMvR1LI15BSYRxRxe92FGns8CstkbU+QcBg8LoHbF7lmIoY6QPJDNLXPsY+esw1Q6AGHe0iWbqmz
HrLsLtPFPrKwBOkTekxUAjOGAFeCLPqrGEhRTqK4hXnUF2YUU0Mtshu5XaFG9GWxh0fntvsrJZdW
1Uyg8FBkHcqVXGNEAgUh7gEWz6+GFEflJ6IeiuXF0nxsctgIVjpJm8Wbzm0eXKzA/Uk6hKh0BPRw
N+qaJHdeD8czRY1t2q0okH/ZItiG/2T5bKuB8LFWNtrx4WecJZRjkerLsNMHFrCxDkXw6/wl2PNl
vszyr6wQ69aYPgoagcV2Yn2iT2IN70MxMdxRszxDLSCB60TYG3mMw2bo6N2ambxuIaSvSZigkvfl
l8ZzOhfttp4E5g2wLvfkY9/vLTrF22LB8dPpFlsylhDuMfe9xrw7yjXDqGHzTv3in7seKGaHNJDK
d9kV2N+LxKyjjDwgMMkcVwvH5anI0u9BjXkYtMuaQNZjhrIn7XcuYkeqN2RaysIh5gJXhrTtoY1C
vhPETDvA0HBtGwPU5BreIVEXNxq466GXC/yd6PiaJx45QbZ/xnkdNEGeY1MZiRGtwLUZPfENxw8Z
X5fOR2VMb3j/E3ctTK8IedfS+IfeguMnq5kCYPG2mVapjl5IbxMU02u7xy51u6Sb+d5ODx3r0v2m
XISdBZk+PK7XfYafkDx0YyNWHJLWOFMmGhUgH4Y68HbJNg2nUS1qFxJRcw8c/mEakkoQC9wIS0B2
4tRyH48p4Lt1GGgZo6eo+QhQAGky5TA6UaUhXsViPY/RsO1j0/dl60NH4sbJR7E9AWE2543IoQ5H
B4F9DgW0K8IB1Wyclyw13znHBUunp2LxMF7OpgTnOKpRnupjn9FDXHjvboFB5apQomtrUCVDT8KG
I2f//wvbUs1alosFsoN7/Fm1z+vgs9KzKyYCmX3FsQ3nmlbpmsFAq0ZrtwuXyUGvvEblpMd9J9sj
g/EhPE7nZ5QkU+WvAkmUMcBiMg19nUabqpJtbmg/JtUS9+5gVXaOIuS8hJkot80kYEmH1yKHsnLr
oWZccSTLYjwazXCsQdFUY1L8uM72TTjQAbPCa6D8JUevow3oiyistDqaaOhKjhlOJafgiSzQEnpL
i7X5nTjq1QaDFz8lpEEvJCsb63doFdbdNMa32frgte2/zVd7kqB0bFOLjgJZsJUVMb522R70lGYV
X8TcCJ2hc2TSLykmHLXswxxmdjedDMlZoN72tU9RafusGaghuwyXRmEhPxZLXLZiUNW6lTIq/4DC
C9OENmM+3iazrj2PmUpgv1aD7JJmDp+lLabjImO9i0AVUBQuAM4DtN+CuXUDV0AEEUQ3MSUIY+RB
Umcr2NFg4877FPcvGs+Y0/QSyH7bzSLIytbL/X0ekw+9AGIgvi0wpQlQo/34gfAeuYfmQeBrLXvq
nTr0i3ciWbK7NC3SsxPszHOYMnnjelxFHpwI5sonybegkqq3lYCi/Tzl34WLQXLoNnKevlPUIBcv
6ufL/7+hzgbK6d2bhAVY51OGU7+JMEm9IenAT8lATgUSHprFpa7ZCu8BgcL6rHr/qe1C/yhgOXT7
/48O5eotHRe9CwKDsaXoV2Asyd9SmeTN9Pfj/9/+/zFy97T6Pvb89jLGZhG16t1v6pbAr7j202bS
IjxbTbe6GHMMS7su2EErB6efPjsgcCI/EsfZRel3W6zxbQjKaB0rB546jKArM4Q+BmVgdLROyVML
rLTslo2cNjJuTTjK7giVR5Oyrr8ZdFbsklZ0pVSY3JUcV+5N+/dD+GYfdrS/tFLDmG2kyz61I/9z
SDz3/oKOtOhzOL1yfYcPegcm4nJY6ATGmS4YJIPJdsicx5DWya8YROuG9VnxqCbq3WRDe8Z0vlz9
vvuci5RUAzRz0CMk+sBtwGrg+RWEZuJJdWCK2mJc3nM6XINoaDAVC+97qvKzLcQ5pxTyTn+0Hz5d
9BWpuqYMBhvcLKybbnEa0TIavKZzPr/2qHmeBqxdfAJlT9GMfDl8B0iwK0izejiqC7sdGeH0JJVb
gYkl3xgAIvG419sdpvk58vSg9g4NVJ6Q2o3nLiJQXNMO1ZLA/Z2I4mIImkzP8/tqzRSvk03Z2815
F3R02yUbYgIrI4VKWW+3cCzVJ9qG63mdun2mA33tkuKSjxnKL+t9SV9uh9nR/EYOJrvpMl8dOI8+
ZveebPnE0FpikQzDGV9S/KA9njwoOL3V/O+KNPN81yWxfponhzVOth1LxrmWblge5zF6MiquUiHG
JpuAmGB+Da9EXAWsVQ1ymItbFekHN270qACJoewnsGk2xpRxzF6izK57xgvEfS1AxxwYN+uMrnf1
cbYQupX96L8gzyc9xO1H1430uGl28NydlwNmXINgP2G9V6jB9onpL6HInmnhinpc/U/DUBf77nVb
FULJ59Lz7X0xRcXBJ+7W9gFtInK2McvrLYcruJBHHcITKIYE31vtLrARjHksrP5RftpymVNYL/dI
eWxvDPUNcMS/LsnAmYG7bAcCL5IfU/nT5Qwp9g2IGFcT3MPda6g1jwUq0TwrUWRfWm52LoN7+zi+
h20C1rlN6r4H1xhN6uu2GEhdwlFXW//nffeeF8uVDCuG+0KBgSEHAFAuuIXgprZL1Naz8IbGIOKz
JPH0u8IN2wQ5Rkj53kz5V6Tdexa+UQeuAs0hxyYhuxY+Os6AZj+Ljat4hODS6+QlXMB0dkLXqnUH
E+GvRIG9+JOBQr5dmjZfTpNY3gbblwYdZhWCeDUEaYK/P91TfFcaeiicUfMXClS94FL0p3eUfCcs
lLzc/OW0GpQz/FWo7oSz2mGiHf5T8/RCQ3dRaji1KvryB16B/V+6mGZgbIxXPE1gXqt/ScDOqHAP
oanYYYoaNuHK1hq+To8zt9fZjo+Y0qNs6MgPM2AEDBZXcBQjb2VZLv+/dOZoW2dyn3kDKTePjWWg
/t4RFxhaduodlfIlWGJMycLhd/tpo0CAqlmgiR2Tk0WVv8lkB5pFMPkAlrGCjSeuacRsKcUz3dY3
7uLXlHIJIzBM9VqcjXleMySXoIf7mSNM2aX8RP17Gwf5s1XylvOwKgh5BmMQdDlwjPKu7uzaHyK7
PUUBeWO5+DdtM2qNLW+ixPshE/EqsVGLkdq/MDY1Zixf2saPazLUs/7zzxr0S5R01wGih0om7aMV
PavkYr9iX13mQS0nQ+TRQ+EPhts3ydiVBNG9yNkhGpBVnufbgqbhXxyIoGLdJg5pa14ZM2Cph1zV
mfJ+kN+DjZz21UiTBk33YVX0y+/Ig4U/MfwJvniEV0nQhHtyOaYj3sjj2sFjwvbNn0q0TD117Qsm
qsyfXOlzdONALA7buEFR0yOePXgsiv4G6o+pQMki5GR34EGfDcy62lge89zcbduD8BIgXHi9wbm7
PEepFuqD37kA3VP6r5feNelfRkuBfy7qznNFhgXDd5m2l3xYsAKn4jlJ2Z2XxvcJbZ+SCWtm22KN
EPfwpOa1jGl0y+H1pGT8PBtsw+HPh9D47VmIlTV+Hz4q3N6tbONa8eVJt+wasBzCvHQqUWTcBnrG
/xSKFxDtd2GKsjnEP7+gpyhNkJ6HKa6joAMsKFDetHH6Mor0X5xPa9WHEwwcuzvmGVFvYrz4oUdL
6dvPaErrCREQaRvWFkYWZUmoWhrmgLEy+QZUHQl85iswKC3zHMeGM2Pp/NHtuhSDAtyne9S2c5Uk
Ds9xXvEx4qLs+javhsieCplgIB0l+6LrH4VgT7jW+t1GeNnH4YMNYNAGutxlke0rXZcXlPO/U5Ck
NVksPv9EG2vt0RL5vGLkUzLDdyCs7bhn4STnuvssitHlx2rnt+ltKgw4Z6a7yEmaUmj+mfneT8BC
U1MPIIZfwMKSYizhsW5P+IRFqOZmhml7yVspy7CVF5YEEzgmXWW2XpdFX9N1ohUa9irzYPYH3aIE
rhLe2k2PmJC0CmeX2+NIbFYXAqchmM2ILi/7vt13Zsoqmb9IRfRe9NvX/186/EKP3Az3edJD0NzR
G+OSAMOUIzpnUSVZT3eMpsWOj+aMHiqufLp2taPu1g83v0p5dM0DN5Z4P3yPcBvYSGQYliT+WiUs
OSmfQtrpYsxuRn3nHEzcM/XjTPwpcTQp0GsG4e1SxLl1XvaWWveRFfO35097qFg+VMw+kuUWq/4k
N/8RXmyIfVs/mPIfuVqunWJ3cOC9pEv+mShk8gSdRfWHtOnF7Wk3jhXRORZ8ipI7EuK2i+H6Eo3/
5ggEGA41cM/NqcsI8oYP2qQ3NMaCBlSLZlWV3dZ+TyEa68ShWiuGlxkpadwAJvtLGzeduZhhAnxI
2t9c9W/YpmWUjp8LOFFla9Ub2HoV2DCnQccfqfF+o2m4T2yLaNflL8HKbtMu86JDMYw/MoC9bnvy
tuLD5Hj8O8U0gCJsiQh2NjUtVsQgT7eJBEQRRp2q18UU1drH4DmZ8CYagZn9DWCoDAH/QVsm2nan
tXwd95CB4ihomxGK0xKQ/zMdzDfPxDMPxhPC5SqysLpj9EJw22TrgJXm0rYCfv/qWe8yeE+ZMFsd
x+iI0X8dUl/BXMxPP9MF11nHNvRNJAdRsRk69WEEABYVxjjyWPRlhz9FoQDKWYAWlWTjB1iGNSxq
hrt49M+rlQ1LIGykYszRhpBGE0wS1yYn8Ytm+OAdANgQVm0eRyENLikwGcgiLcOkJufRvbP+g5No
EGMGa1bwjFRLm26A6SAtNDJ1c5lVBT9KY/b9AMed9o+tmqPy0uNyDlz7h++tuyVZShwA+YHkX7GT
QdVGc9wYvR1hzfprc3UnUvs+eMNBpYxVmxuXGm6LdQ8YEYWJXUCYhJYXYq1HZEfdTAK66XzEtAE+
tvecua9iUAcd9qBpCAfqUAFE0EtENSzmxsdyaEn/sLr1O0Vni5uHPpAU00wJ1ukIu6RuDe9itDx1
EGOekenXTqSuDph7DmeMKCBbq2JCDukC57c8DJ4orvzKE2DHzmHaFJPg4LouGGnq8+r9uSYSc1ji
rN2NbIUDS/sQ+9Px7zyBpzRE8nwElqK8sETm+M7Mqii38XYc4b7s2maOi7P1JoH+irwQCmjTx2w8
BxOwI2h1E2Ph9JRFHxQroGrB2sOejgvMFehpYMNyn5hpwnY/YRPAiG4BKzgd7Us/m9fMj3ktiEfr
cFV7KAh7HG06gZswg3WUpw+dtnfL4N9HE6xwcq5pRV8HrTBU9NvXPslvcvTfmFEsj9nWv/49MLIA
LDRqLAvmNRSU4TX4l2W80cAqJFUPjMDvCV0EoMSh28Xr3+gyJ8An8ypR/LOww69b8mXPfcyRyTKd
ZIQKvgArt8FqfCf0X9zpG2s0Uou9eNqF0x78/b4ZwUSrMLDFyGMHDMvWMaMPKtMUJ2RmTkuPqg3s
5nIaOtCWN++cWVLOEFE3Ww9szKzjcc2634XASmPUkawTCSa0/N6W+LUr9rLPgeX4AK7XkJ68rn3i
ff/ljwfG5WOqMPNIu++MjKeEcgQ6xC3uEVEAOJJdxdJ51xWmL63AhCqOfzzj2iqXI6ky454hFeKl
BbCeoRbw0pxdEeb23U3LUhVD8TgSFDfF4J5bXY5df8xRj2g7Av4HexQkSSx7H9NvzJBrbVEBsPNq
6K8itnGd+UwSeuFEehVX3zJy92HWdWCXrJDzGNDDxvlOa5CiYSl6iTPzNIv5d0tVHa/8aR6ir3bR
y9/XiVChDDiYSy9ijp6nRGHSlrV7m2uUct59JqPgFOXA+cy7M1kNMlcMPRdurTlhqOAxD7ZJeBR2
AaTtRV+enG6KFf4ofvHpoQGBSoEDX0FNUiwnCGt/OZqxo4wuaWZh1o22bFVpSTkSjju3CTD0kZKb
he+E6ehm2tzOCnb8y5WBfphefT1mYJriYrDLmlQqnR7yPL/Acu+cRun3EsDayQ8+knWBiZU3PLVQ
9tVCtnnDvADN8xqj/PZTpJfpy9Imn1C9IiGAAHj3WfSGYuIZlDqN8zAJKhrC97AFiN6vXbktwCNH
gKfgZOTb3jh9383uUW4DsKSUrTA0lf9yiOSnif/OelAYbi66Llh6NJN/U2B4AjZ2AWUaxdZ3QPI9
hJECWsTlhyTUilAQLQmo/lMzp+BdbmP8vcT0OpomTrSqiacQ4oWqEF6TClueDmXkNgbKcYiQHUQn
IbsPqR9hzZbNnnin03IzGcBlLOKSZUG5gPdWqsi3GJEuj7Yj7ykKxKoI1gdn9DfImNDSxdPrKvZg
8nzAqB5+MzBWrwGd3uicQE+A5QXffB+IZS7qSCOhIkCPvgMyhaHoJqNGRuQEPlawx5sFXddB/ZeB
w3oD1vlYhZxek9ziVSRaFxs0luEfRW7ZfQLm9S3Nw+dUB7gSFswAQ5yXIkKlQvij5uRNeQJk5N6O
OxxduGFFu8uTKP6b+lyMwluf227Yb0t0HCi52TrcKmmfklrF03wAm5o2OLC9fpSY/8/ZDjkReMi2
PcVEfKYa4vzNTjhilttp9G5xxD6rwl6Rg/CB9iBHX/McseHeh9agLhKGpsJ3OTQXw30b0FdtQf5U
Xdo4ur2N/oq95AXf8wS8x+V40CTo2Nnm+y0ZTiizmhFygXNnhkcChuAOYxy4tyCqmZPhlM5GHLOw
NchSDR8HCDigsFD3zBvv6eaGJuvWK4/kxRdDNXRzhrEwLqDU4EKnWrjGxMTH3JTtfJuxG54g6xrt
6r/A1zugFfmNorgGQoy2WAileutfzYgAI932eMrwUZ2oD5QcNf84uSbshLqo7F2ylu0wDz+7DmSK
qfg0ETE1Rpm7pei+YKO1D2RAdyu4FVMh6gxjojrjqBNUi00YcHRsm0MIvUVWZp2Kr0khIW4ikV+j
fZINxnD7HmDrOKCe6Ne31LcRio0MKcjMV1EludfMvvpNAhsctQ3Qw4bsu2P8OZ2p2zmkpWCd0iub
e16bDdzMZQFhAkAtFmXqZWewNlNcMthjPnyiodTq9sAtvuOk+M2jRiUYg7gNI4ueWFtSt9Emzw8u
CG5QQ4kjbkfoR7TCQ9K4bjdx63tgRZDgXo53LoNpad/68iFh8b6PoxoEEGybJXiwofc2ELtVcGi7
FpOFGWh42miQ4KgDJ3P1b0AZMLuOjtG9HrQ+rb33AAb9Jw/1uUuEPQfb8tewINCqxdpHTDPZzZzm
FxYBMtqGKfwDBX0QsvRYz5BFYMQzYFciiCCYALaukSvBfY7RLEprp1IE4P5Q7xPqECQweUUK/p9G
tU7+ikXz0S/Ea7ZofUqKCVn3SR/dILrski0rw/2QB9APLQxHCupQGRR1H6+f/tLfMT4td8tMarAw
3cn1d5DyMZSuKGiD+NOM/JcK3AkcZGLN5vBr4+sbxledHPj9vGIAyGIBpDZhvGoH/h6odDn6oMDI
Kfx0oEjkC0aaXW+DAxz9byTT99DzdZdYRFefKzTqqKmsv3zlGbvNoRSqqS9hQZOTz4D+OaCtK17M
kbOmI4rVr8j16sD8Zas8F1aOAZhIxrB2iWcq/VPw9XmynDUsy256goAvL2+CCGwFFdcmMG+9TABW
fW9Z9qR6mYKQOD13fH3s1z7F+unQpKXZo+fyr5yHb1E0HrIWRA5QJrYSlLasCng27T3PnYIMXL8Q
PD7MgJ62FMgvWddd7m3P8Orgg3sofECQW86aVZnjhpzhECHcrc89zC9/s3h6mCgz+9jjmFw68oCh
74LACJBrEEGgl/4wyuzqr2kTL9B+Gc8sZU6nuwyAehS4YycStWPKM82a8KHcco02PIBcNthAOrSb
OE0wcTiDlrc2OJKGcgmn5TwMIVbL/78yPW/YRv3dwFOBgq4DvGW66X3wbxZJvunSsrsBFhJ7xfXv
sOoaj7nYh5SCxQknrDabbFngk25tf+Eq++CbNkdrhuDeGRTN4AACO+7ZfQiyRDFG622xTemRzNTu
ST6FzTTKX3S16+3cxXXfDcsBfJWg7hTAAuhXDLLuOHZs6z3B6/evsafnXJGXRYRBbWdEw0U5o6dJ
YqYfd95dQXt74UXxmVOrDrQFW6Ew/sVqzCWXpHuJIx4+PDNYRJ0LVijIg8S459P0Y+wo/82BeN7W
IT3PQzeAnUHjE6EtJsDpyN9TK11ZbCvbMS/PwYPriicDygrSdvUbAwwhNuXXiUjkQx5AvB7CgAUB
AVvzZ9deJ/Fh8dsTEhnxKHvY6cZBgkC/hfPDGB8xckbBYROceeyXp6D75eKhSGsvcScq/TNxLdy5
M/8QROIYtH4ZTWBV2MnFu4GlrIkddgHM+oLDLJPXiYfroS9wKuRDYAEkjMG916MjoeNulEP8vJkJ
IuH1ya7j2qS4lo+ZwMDfDPreeRSSIRt9Q0bUlaFsuxJDCb+JODLBI58Oh2XMN5T1QrwscgXJRE5P
PUdK00q97AmE0Mdem3GvoOg5ORQJCoy2Z4wEUVn34VuecP8WB/RNvvGuypMz8HwPFvU9Onk1finh
UIBh6NPAHeaP3jh+YND64DY8DrUhYHKACfKcxmdYwyc14prxraXb7UBEWoYMYFY8wBoUYP+Fb109
LLE9Y3EB68VwsfK7M+x+gjK10wLm6vKSMxkeO51g7JdCLgWmz7ocHLq7JwBnHPxpleF6LBou/XUX
wTxjn+VdeJE0qTvQIl2weB/xANQ65zm/88CySwJUMX+T7WArhi8Q6DCWX1801PjLFtmGTmG6p9uw
vE5egRLfzHktMOCtNxMVD8abroH0lvd5pNGfzo7uDc3q0PfDZ7ewhz5HF76MLainAcKbeuvAD1nh
N+HNqGoNr8PWE8hsZ/ETNKAJqHbJgxhy1YxZMD6redaHFtOEGlLCqYaUn5xzNl5N5NSOuHBGL8n8
i+CghUZ8rKJo1Xex9WTtbPSbpUv8olZ0kZzuszECytWmqsws9iL3VNUn8/yRoUYFjJo+jagrnz0G
qRkk1cGdN7Ku8rz50Y8KfTcCbvRQbt/1CwI7517egv3x1+65fremCXTysYIFSj70hy3DCQGwgx3Q
CKdY4BO9rPwFAWfyXzenu2iLvt0adh+MbXdwo7HltortyhRopKtn2EOENYw83azacJs8ZOv8Cz0t
Oy10uEyCJUfIYSdcCEIfYENcYGPWnc/MW9qub3aco7pAxOKhJQJoGPQiwCCVf/bk/3TapJEJnHUC
g8/meuzVBVdXSdc2umzgqlkgG9WoFTsO61wvXpTcpaMQO4O35sne4WDJUTmjBi7hKPdvCDQ5/VoI
Fh2btoOU+MEouKJr/s+LwTryZ5SXSwYCXT7ruw5anLMjPq9A6SCNjXFjSFDxbrGiwAfDhyqWaLmf
fb6W/jnfeu8W1AGkmHkRrfXkZ7eKHhkjoKonOdkr+UcAH8GeUpgW7rzY80EBUt9Ig/qa5LI8Dalt
j5iPl51Ng9Jf/GAn2gChgSDEIZEIs/9w5s9+MqjGk0AhgkluSMzW5NH1VkIM/K4xPix8W0d+IY5F
vy5VOBh1EVNU+RqVoRcALgkTspvMNIMDCMBStSx4twT8ATC19nhcReUC927yGRDMTL8jf75ivHYH
Vay8AS19wqizeA0FLLP67RJFCa+AhA23gMwOIZv8ugVShy40AswoNjQaUb3Al+EhljN/gC4WhNgA
3db/fyaFIgdFxI83pP0phlD6BL7Da5D10z7Nx6e1K7znLci6W6u77/xhI5t6WjJqHtEv5QHkyd2c
m+O4/GQOIyooSGpi41svhSAidvSSpGTZL6H7UYYle/A0hsrLVHEd7VZct9QfQYICVD51yu3zjZgq
6bzimkuQZwpF5tOYjOQqCvAusni9FVhiRk3LX0olYO4U5BUSdTvidyE4vwF5nQyJAKYRevP/f9Lb
QKSvVKfTvWPFcBOuw6vpgz28nKK3FKYodTvZFJqNKH4rkJqyUnVjOF2uSSxBeuNzj6wE1UR9dNCE
sxpjQ/i1SJ2/mgVza01IdIbGOEWWpvJ3vgrFVYSXYgbFqHVaVNvY3SDgY6uE5yFOt2v1HjHr272f
P/WAiMp1FNkRDdG/KHfD0QZDfPHhS7Jz51bhD+SooXkGiSYUw6enFvBOTtQxtBi+vMzIs6xEoH4L
Cj5NwOOTSoF6zjNFxR5LlMwwSTHBdor/9t6gk91cgLlV4GFF0dWO9kElWGBBCuBGtvKlN39DN+5f
4y7z9htkIIBtJ/BW/pAWwNkjROOV7wG9C/l2aFmICnsMMDwULqhcVuxnf3zp+R1g1GvA8U6Qo8aa
eXi1K4CWfO2AiHaoWv2ZHhJ2RnYRUowphzmsBaEmNvM965CglBEwu0AdsndEbncQgjy1IhIl8em/
kTwLaVBLrI8szT5HH53cEPSqTB98Rz8RCo0RLMQCoxtfQdk9WC+5ClgZdDFsQsBlerGTbiZMl6uo
y9+yvHjyBLj4NuX/pgSgt+etu9jZHM1gdxBR/x9x57WkN5Im2SdCG7S4/bVM8afmDYzJZAIIaERA
Pv2c4KiumtmZ3as162axaEUyBRDC/bh/xJCDl6HEoCmN8bFwfs/ifuZjaeQPhCvrHNuqIeCsYFjq
+Odo5NdZMI9GOHa1jgb5xYb2FbsVHNsUHRN8kAImsZrQr9AfKC0I8ydDRrfFCA+CABT9jLTzdAkb
phnKNTFmUM0UQ6ibVg4KOfeIQzuxRqFJbJp0+Ba18ey5BahYEK+cvCWm0jrf/WB+tu3UrkyeJmV1
dwaCuJIBijpHZSFc7HAOq+vW7ja4wgq1XTyh762kW7x6yr4unF0YCACJTF/kHyT93/J6f8mh/UcQ
8O95wee65H9/jwD+JTr4fxcp3P+udRhP/v2P0h/NP//t//bR/X9NE5oEbf/PacIDW0zf/ZR/CRPq
3/LvYULnH5bDrGjPMkn6WHgG/xkmjP7heGYQug71nsz11BGPfw8TBv8g6u0zyNQnvRYwLu8/w4T2
P5hoxw1XR4bYICL3/yVM+CeI+pdIGrgb6GBkg967Pt0/f42RuKHTF2kOWxgV1b5X+dZtM/Y4HLBp
T0/BoUqig2wyzpfBbhD1RYNhQxQf3PKMu3CvII4ajODeyu6zbH5NS7mGirgO1SNM11aYK4/F1g7F
Q5nP22TJ3vpx+PC65uZwNIuh+sIy/tFYy4cLhVvm3Wcd9lBCy3ZBf5c2nFP1mnn9Pm/SbRV4O4+8
RsTihFC8UyklGv9LUC78L4lFBykvCEhqur5P9OJv6coskKOtyPnss7lz1lTEFxcaSxpeybssMe2v
JC7GlTe6t1mZCeJfVT2YHstr3ss7Q1gBRk+SPXm5FR0nNAv4zdfJno0PYXofxVJ7a/5EFl2u6ahI
IlzNvLd7Mx2W82xa90E8FQfEzmCVu213s/JdghFzcri5Ota3U87DMbSsh0L0ev6Py2FDuqdpjp4n
341PXT5Pd1Wd2Tf3VKgtO7ZxjAn5rTm7i32H0LMCnPW2dT46GyaYGKeC1GEj9IXEC9INNi+jlpSk
WXmoBNsjSpXqfetW4pytIEWiK00S0dWB5fAaP73jY7nIIudeAhJ3ak1nOcWgo5uubXY9rAKAJxoL
rBkbUTC0O78h79UXSXm/WMvPNJPhxfaRGmHpcgzfwbpn7AXFlsYPx4+tn/Ws3pP3SOddjPZiuG53
/Kd39b+Jp/7p4f7L4++QtLFdgBCUemaZ6tj4P+X2ZYpDkyZTvPMz2TCH70edYu72cQ7cDJi2m2Cr
55oUEBVwH6GNO52L8gdawE4VY3OLatc8VjU1CeaYnKPKeCrBvGTRy4dUugznVVWAC7T8HvRP6ixU
dxbK1mzL6Al+ywXdZjxrkNh+vkp8PK3E2HNAJNVoq22TpsWuWaiHaUPUJ5mVu7rs8r1r1t5GLRab
Z8V1/3/+ith/z+IQWw88i/o03gH+oVeef/6KpGFrD2aUpXvUHt7OMZGbypHJ3kBARFPAQkGU2A/R
rC4ZlMgKh+YXeczsrl2NO4Ezva97CxGoYr5GMzcrNXlMSPZs+eamyrr0rnUXl91LZ5BHjMsyOo7h
r3A20fI7nmTk8c3/8gkxAZoP+S/fZFe35HLdiGA/9ESxv35Klawj1+8SZ1cmXLid/EnlabnPsvbe
5zHcw9NgJ3P/QJvSPy2XuuFxnabtlMXuuRQhZEzjrciBq5MxUaA0ah0r1YqW0NqWjcjlI3YFiF6m
oiEl0UeN0AS+r6NH12C0aYHYTcKj3ngVI0GSp9EvEw0lyz3BnpuIvxOtttlF8Wwiv0WWOoouE9um
HlaVNG+IAeA8L7YzE/mRyUkUL/GsPUQLyX+ZzFPT4Dm3o6CRJeHe4HSwE0LIQ4Q0mCzhJ6POnug/
IB+l1cMCGTEV40uX0f5jZPHz4H81yI0K2TFGfqQ05hJmMetE8SyC4NprnTJGsJTEfDkH+siYWUBQ
mc5WYndon6JEysrGT4fsCuO+L3z1xIoamQWbPP0k1VGvZYA9HPGgTEioVB7swrIT67ryHuUIZBMn
6qFP42uYuQwPJmCJ59mtYsP9abYJ6ehsPCIsfSxhKdat32SAdyi6Qmu7gaCjYnpvteYba/WXguLP
Djl4qIOfPhGu1IzRiZf7hivfqeuNzRw4w30uSRO35s/YxLrBeOKCCCXIIA2OvFqJ5qR5cbQ27WuV
2kSubrRunSJgN1rJnrR4pbVto7Gzjas+cbSQy8JFi/K1syKLy1CzVagVchep3EVzGbR2rmEfLd4z
uUgr60Jr7INW21utu9PlDO2CFG9rTb7Q6jwxnrPL9E4l06cqXrpTXoHFLV2idgPiforIb2q1f0H2
p1Fiw+C2x1b7ARPGgMQgGLRTUDvuRkky9/RA3WbAb07m92WKcivlLlLVXdhOD6psgT+0D5FqR2Lu
nWuYH8eKVDK/Oq6o0yJJ6+Fj5DwfZpKwOKkvlbX5PjRJsQtzxKvFBGm0HUI7QLnrtUXSabNkxq/c
DH72yOkcZ1VbKgJvRajiq3J8WqMTzzoSPP+Oy2Q3N9JZN8e6i9+Z5Oysqum90bZNhX/j4+NIbehw
ZzS5VmLyeMXnoE2fWds/5h8jKJnFipYfzKEILy31y00kvdU0Bcmu5P7R4yjNOEvdH4sJr2nCcwLy
Pse4Rrsy+LC0KdXgTrk14FEMD3+ocK5Qt9jgsLIWPK1cm1tWtYOyqdE+0uiqnRb4kF9VBskuu0Lw
K2IXStB7aIN5m1ljSwoKG7HVploYNWsHPthAFHJ7Wp/8SD7YZfNgGUWEnOQ+DUGNRTeZxdHo+dYH
c3+CzFnxACVYb90TYZ6IritrO7SQ1vmhtFR2nm0sg75owcBt9yvTk4La3noftHVocK8pEvEWVN2D
NZKiSG1KAfI6DzZd2j3444sZ2+FazfOPLp4f8zp4acr0PsSxTP9Yl13z4eFlTniaBROPeKvNYCek
KlekarpqTra4Uv0hiwyGhZUl4yE840os+NjnXbM3c8Y5dElypTLD3cVNRkx77Hhq7HYX0Gy3cqbk
w+Vmk+PJJtqcLXFpW/irQ72YL4rKu7tcOQ8ul2ZC3ebWxeN1tdlr4foG2v71tRGczVjCsTaHsRmt
fYFf3GjjGKq1pDsDM9nWtvKgDWZMY/LMKHEwJP6qwoVutR1d9WDhsH4/CNP5+NV2z4feiv4r9ZYb
wzgxGs3khzVOT6U2u3tte6fIt/Q1lSsO/4q1AeCA0x1nOPzyWRvnEw46IdiTrS31Gm8d2J/E6B+7
XRvvYzgy+Igghps9GmnwpbRF3+LVRxs4rBwYAQdfW/mCmB1OCN/oZepOsSPGLXGznlMHwQ5YAEdD
AYPGA3o4gQheIPfqX0VbTeu+VxwxQfLyST0YGjLoNG6Ay1YzMZUZN0L02zFWe/pRLCLATLnjQ381
R1oTqdXDV2nHfWcGP5NKXew6+lw07JBq7IFYUkjYexg2TiGfC3p6VxFfwRFaIoCaILZxzs0YA2S4
ARp5azANTFuNWnQE8T135Ci0iGPjLbu4sJyrkf+oaoWsx/mV9mIj24wa4rDrZd1aEyzD1SiL8YiF
9G300ymC/hg0BaJxkAUuJIQPieFEyH595hoc4TByHPAAY5uFNtFwSTfm3o7DKAG74aPLtkOS2Cc/
TR+TWh18+BSpQZUcYmXyL6RLKYt2CdsnGmpR0C2uUzwPDvKmMX470C8CCmbw6BzpqhH6bGBDcJnD
GFQ5b635MNhfmUZpXJgaxLafXcJQP1ibLju3kDfjhNxLDorYNDJT7sPgqZ5vdKYOFIwduRNNs/nS
BhAd02A8FRrwwcr8EmUtHgdRrdwSa2fELR4s8yXSeNCCMbwe6+9Jg0Mh9Xvk1HrWXqAiYkAr189B
x5uqWfuQRy0EkgeJlEIkyfngBO1n0Ipnq8xOlU3EGtbJRX44GIH/Fn9Hy9yzsIdEIkPiaxHuuWkQ
19UwlJ4tsfXho4w6vUxFY6zpiInJG4jtoA1AiHwQSfgqwwG0UtXOh7vKMvhFqVGs2Ny3XJR2g4a0
HGitKPnlRMXHpOwSiros153pqlOlUTsbtCaG+fJhv7iGr1MNg3lQYTZ0WKQxMZYDkyqB6iYhyEJI
siGYf9XzrjFozoMzMzRwVkKeIUW/SUi0vKzzlTvH1wBGDZmcI99bpNE1NkJ0dmi2vJ45QaiD49Q0
h3sDO7DNNoChvfeCPNVCstgkfv+WWfNr0FqAjdkMBoP16eKSq9IcHqw+O5lzHG2YDzuuqXog9yD9
Hyrk38LB6HZmtjybM0HEhJuAuSRvk0b4Blg+paG+rj0Z5h3ZxYiTYr0DgbdXvcYAEbW4s+nyAzEc
2YZuvr/8FsAqoMA9AlvA6AigQg0XErsX604Dh1xufxoZCCIVV89t3hmbRCZH6QHWaVyx6cwXczRm
ttz+LaVMgVZKa9MYgX0/F2+4N3yUbb+nCfIWaBxyhovM4CNDDGar6q9+DtBMZIuhxFENYwZVGUNX
5pqyhLaMNHbZawDTg8S0ITLnCKreriyecI1rcnXZDAFLSxeyq7QwnfobNsF4Msr6W/rm0WK81nYs
Owt0GGm2Q5/D/TVqDG/PFDdwNios84Ux3umyHjPdmKD2Ka631QVr15odUtURrFFYJjQ+JFcFm7rA
qPqLfZPCe6iVZPgQ8MXY9O2ms2xxKBNuhb59bTXyajbBq58sW166HCLWyEFj2Sz0PYjkjWGdHcZ0
YLMwVFiqHyFc7SJFtR7+oLYwt6WGbzuN4dbwuE2wXaBzhcZ0PQ3szpC7nkZ4KVM7OBrqhVLn22A8
x9C+GHNv5sirHmoQOA6mp1zF53hhsjykcKaJYchho5ZfXJde2sSfCYqSqYQxbvYtvHEOdxymM+vb
ZK1UwGZnwyY3MMqjhpVHjS1bGmB2NcrcwzQb4fRpa8i51LgzzMTvdacR6CULfmQw0TRFhhDStPoe
KkzjnTGCIaiIRoNOdhClxnfhA4DBWVvw1hji770GsG1IbA3e5Vb7nrv5N31OHcaevCjOTZmGuBU0
dwzVXXDt420n0wfvXWrw22+2hgMI7hThVQSHsErfKzhxVwPjcVDucqV+5Z2C5yzvYKVZszog86Tv
W/pxlz1h6KZfOviiDMgQMt2BUBeQ6hX1VWhcTzVzagqHnCxInoBsd4e7Es496J0fS0QEFP7dT60f
UumMDDcc+PgSTr6Al5/g5gv4+YlPEYcAnh6wvtSIPYVfp6olkJzP2bofMAIGQ4q9jOlHaQvvMWzo
+5mD5S5PbbxYT7lrJ1LnOUywo8oh2VmpX5BBOskwsfdxkF7NoCtWTts9lAjvls5nNKH1iWdEeCB8
5bQWrJM02c9NEq7Gkd+s4uVzInlg5fM+1lEETfsgONt3c8b+MKQ03ej1ZOQKvA45A+tIQwhUkHqE
HCyddtCxB5Xy7R9IQkQ6EhEj7LiCG5W1EJZw6IKZGoI4hsq+uf79rHS0ouL611oaN46CuwBLCamS
YgfyGPmfYIZOaPB/FXCpGsvmpTamo2NzyrTt+dkrDX/TUm5SB9NrT+6De/dl0EGQxDJvjkKE8e16
l5MVCcmMTGRHQh0iqUmTCB0rIffM3ACSJq6OnMiO8EkirH1ecOZHjJ9BKVqmHxGKoRk2pHz2s8xs
emOH+r2d88dIx1sAozAYPTIvTU++UAUbiqZ+/vmiD0F3ETomM+T3jU1sxtMBmo4kTUaipp+BgxfJ
J8bNbMNicRZBPxPPZvG0SOTUJHNqEjoTNfCr0vDubLI7pg7xtKR5SlI9yirdDUHaY6jcpzS0M2b+
pOdaR4HKhregJB2UkRJySAuVpIZm0kMz0hyXPAJFVikggvyHyM7vY9t4MQNeOrpquY4LHHdCSZJ0
UqNjSpH1SgrlVi7RLwn+sgX3OIAgHHlN7xGxP3MdeJqXW0D+CRPrGPIt8Pr4jE884l8RlUqoOLbb
q7KemAYQr53Y+qyFe1gEESvfBN2rImJXHvkrOodY7KcG9Dh/rJ4CUlqLNSJ9ugxErKeT/vsGHqNF
57rIdxFtOtBLvIXvAMjikmck2fegI2Fz3KM9qv5tJuB0GJvWWrfVl+wc1hgdKSMTeYi4TJdhzl3u
K4GPZ2kpj4MOo7HSXghafw46psa29FTr4JrwKc5a1GsPW0mPRUtIyn+yybpZZN6y5VeuI3CRDsMF
c0YFd7jtdUwum+pfIk8/bPJztGTUh5LSCxODsS+DA1grcJe9nkjeeTqBNzt3RflT6WBeFKbfbZLu
YY83Ncm9gAQfdDikLZk+mibe4+nFL8uRQhu6jHT4zyYFCJpikgkcpbpMoX/Kx4QtOCS3YP6uyRCm
PSRA248XFOwPNnyxogY74L2lLKMiybcyMJF1KLGo+WVBTpF+l22tg4upjjCmZBmBlQgLYx0rUo6i
tJ8cHXskikYA0ttJ3/30dTAyre1LSokKpJ58BJMhPMmVJYSLos7osyZdOYI/de7wapG6ZEQAyz45
zOztz19tENMsdEyzd2Ym244feUeAk4RLS6imsniRaYjC932oLQKfMN6vKiQC2nLG7cmEKjWdZh0S
XZQ8CDlflI6Pwj4eJh0odUiWJkUJfEXxd0/m1CR7GuoQaunkj5Tvyk1KGotz67sIzI9OhZ/OEFIY
QZB1HHb2PH6jl0MLo5YgkNAzUST9ZlTOHYN6SI/pYKxNteIqICsbfcw6OJvbRGirDtm7qn1UUQcm
dCCiVjHVafbkx0QCNyGJuzTzxclZnWl+pmIipRDPTB7rznp0t0QiOR/TkznocO+sY74+ed9ZB387
HQEmMniNyQT3ZINzHRIOdFy4kdrcpTiIeI5EG3F35PGOMxljsqXhhiKFQYePF1LIIYTSQZjzQ0wf
Xo/72iTWW0du2Y+nnxT5RBuyYi8FfHBLwlnqqPNI5rnrzXkdRPcVByOZz8kxAWv+E5I2beAcTl5W
YOyi2jAPLb043DMoZ9Aha1vHrcnEvmY6gN2ppNz21FRzspqanaITaF251gP3N+e0dJV18SgWMKfQ
fewDP9qES3CO6KzZdF5vvI6FxVVjCZ5YDp1dl9T98wJEm1vzz1BB8GdJr24lqMg0fTdFlD6V5TLz
Uj4UbsF3Jc7ZB2SaUt7E5K2B8ta32nWJX1WRwKS3xKWZ+XRppFk2KDX9wekjoqiho+9YGXfPoje+
lkprAXWKGmdqFi810+ohEXsj5z7OgZ9zSOu0z63ZtptQpeYeBK59bmjMP9CatKXjioJapzV+su8y
i6EUXwm7j9W7rgbhknNA6JUV8tolsbjAO863Em7oMoTiKdzEBW5TST/tloosC9nE8y5CkwBBU94l
8TT+zudhH9vCTiBWAeRCRTdIYonT3PXbzAcMi7ikozAo84bCwPgs1rJzmpH9H+YZPbMY05fQRoGd
lsy5OH5BDc8900OWr9EaIfHrcXlsB2s+lFFPJ3kujMfCcAmSS9v/itlvjPlf/0ur88YHa7kl6VQe
0akM0pxG/5qF5j1LS/nLDI2DObXxye9mJJrASvZJW9/y1CzOZjyynLc+g17mqrm4FAucJFo5Uktx
tfQPf36Wtp0B2BnQKITqOCbN3RiaCK8yTpc71wLSMp1goUvkRmNGeZeXY3H/54fAHUqu5P056mR5
GAy7X/nlaN0atdDkL8V3ltT2LXeMD8iN6jJMA+vaIuSxczIeKtbHq5VaT3/+7c8Ps5feR0Py7Ywa
gOYryXvS07DQaxbFNK1Vm+gfwPW7JMwP5hjK52rOf9oUIOw8y1iOcKDkpIICsqaf00OQ60ebz4VJ
CARiZY1dRWgR0MUW15CZO+u5ipKtEVbARGpkXYBPoJls5reMYhE+d0DeHpHb913ej1tw4maNTzWc
8uTmG3syxF2Vj3dlPpIlyJ1unYLL4/st3SYcg2lL2wz5Rrt8MBjmcFtMuPIFMq8q7WhX1HXxHgj/
K2OExM41OHEuHo+RbKWxpRYlixd5a43OOYMK/8B7WeNdWFf2RvM+RM52TLlAGlPbEtiTOISkT2nx
dGqGAajoQmaHoitE7iBvaNxOx+iYRx7Hq7TYo0hJ9rI2veu9dRCq9jJL5NeGwHxF6y0FIgjUvNg3
I5uomAjLmVqxjFk+M0umounlpJaSsQqjJGjL2py2CNGTJx94NuNNEQRbxtbkpyjtwzsaQKLafG/C
xD/5ieudetqweJiYZeD4rJdcq8ND187HFmH0jKcf7gnEP1td5bxw6lh5kZzu7MUIVgmDHtZFYBt3
gzefRe1Uh5ECm4OwPR4WMzwsYbTcma4LKJLSaTmRlaBFLN0PCzpan0w1EdP2O+U7tsrsYNgjnnLE
E+1MGDe7mA3RkCkvj6OjkOZbdReTCLij9a7cBEnhbkvOyU2bW7fEe/jzyrXT1F/bbmYxnVDQfXbK
E6vU0RAlBRrYGCunLG4c/9t92vbLOUhbtclGQY9SlU7XImr3c7gwMjR0I0YITOhgo9HsDOYZXSes
yxkF85x0/QnKOv5AzDoRYZpXjTEGIMsBc5JlA+RimsNdVKvXP4i1HLvffK3r8zLWr4rK76M7LcGD
w05ydEJ2/YZOk4Z6tqjoP5agq++mIC6BXat5jaNgnGTHrAmPaTDcYdAhY/0D8ZP5nHKd6fVYV/JT
xmEG/X/880MOyWmxg9NSdEodRzySpiM8zwPMOOTuAoO0TSbXZKiCz741eSeatFxon/WQhB8lOWEi
Jy9iimwcfuNeEAKj4DW4ePHoXKSw9QyEMD2IDpeEeqBg/4dMh76/L6fujreCRX2sw6sdmWrdMNKQ
AyhL7oTmAn+n85FO/8DTEXHeY6ym78JaV6DF95IwwTiUIyiA5Z4zIyvIMkfrcRmynTfRD1TiupqW
AX7nzo/ZjJ7r3o12mX37974rq2OeG9aW6xotL15yomCQmqBu2Fjcv/bMknpO3aVj9+ekGYvY37Zj
ypQGu7H2+DXcF+PFOxjK+u6t9leDaLRzHcK23KT9k+jcJ5tUY1faN7MdjD33/KMsjCvGw31ed+nG
iMX2Tw8f3YTUyB0xcP19BMS9VjKsaEFpnBPhSGACHFBGxqa7wKbKmg7CXSsjQGQ2Y3d2eAUd6+LQ
urfO6gZ0HU+B24PTUTfQAJXQgzYa5KGcmpcomo7QkQ74icdKJbOdGkH5F9964L3rcKd6ezelTnFt
ZPajRq/YEzqy94TQH2KPvkfTGN2NoNfMivPHnlzDSfH4b0ZhvRYzuVN26hXDWZ5gFu871bKtC0X7
KYdsAec5lS05PoWY5GJA8feLY9teB8b70IWFpJWjyPTNqTT6vSjykwPuunVMbOQhmx+XiuaWBgxc
BkwJRduXVMmNZq844cqCQTzc3xyk4db7XdiI1WlI73VSXGxojQsX5VffILrR1QOym+07F7o1sHjd
sblNZfmDnM2G3rrot+zEM91W0VvUmfOmjydM7zifaS+cukMiwzXhn2G/2H56a2k0BBJU1CcMdJi1
riC3PHaE7s1+Jx1rvbiWvfJ7YiN+j/rZJsXGKlR+UEZJHG9wyzdyxgaFLhREFHHo3YvEvCub3P09
NczURX2r6zx+rorJOYuGHLWoUU26Rcqr6yYFjtC+5ziMmxdl78tCa1NAN61r5ecE8rIRsAtZ45OG
aEeS0kPzm0/3baHEEdbQvTU8KSvOBxTmujHSKbqR1UT23rLNmJqIFH3RGSek6OWKzNoWFZ134VQk
6zKWLlg0Td7RmKMZtGp8VHjQymqxzyao0tEwLnE5L1c/IOoZzie3K6krYCnjSjqscF2qrYzUVhH9
2Ri9MW6yVt6cIKIcIBz6DaYCPTcioGQDyZEzbPiLaMnvvFCcMkVBX4A7H0s78fbUZg3beYrPc8q+
NpRcVAYxuKeAzsWCawZ6m/Hol8MuDMBN2mHcsXjHm76fW/ovfcQCJ3oJJ6LbkdrrfC+BjJhuJ5sj
aeCY+0RRA16nsVgbXC6sbhr2DnNTtuYwEnnO3YzZsWjVVh/9bMi2mkD0ZzIXikglfjTVaKtgcr4s
DF0PdfOQU8UXBeUvOgp2XTEdzaV+Cn35c2sIkpcJLwnxIxabfpkOATA3I57YgsD/xx0jrbhhy6Tc
DQblXVnTFLs2mZLzMIcTU3mcMy8RfV1WEq7dTorHoAtZeAcOSO5EmHxmZerSQR2QQnkFzY3dyY0b
jW+2qpF53czaLwyLjgXyDuo/hWQ+S7bFcStrEjIGzqM/OfmliYyQQAvJd+qlvJ2DEKAwQ1oroDzK
iVjaIKf8eL+IkSErLuFS8kHXfiqqnQi3TTgJqi+i9IDfQzZ5KfduOU1c9tG6CVMeW7P7DiOvOiBh
/7ADW55TumVX8AOc7Lv2yXczxg15erfe9pByr7knj0CuapUmaPpjw8U4QY5kw06oJRtfmNNwR58H
dkgZbnJqLFiRm1vlAE9XPYZdSO3ErTTnHVmmdJ9NRripZPROF+X8FKS0dKe5eZFoJkd9Dh6/rKg+
tTmd6d64ThpCG3x1zlD6OmuM1OC6/a7wXRiiFBwXOW7VRrW8cxbaxPJRLXeCXu0grSCDwso/BVl9
SPql5U87NG31a3IRXE3z3kUoDoeGL45PmU0RVid/kIrQY/g9tARmbeGcWmoagiZ5wGJyMfmopLJZ
x2u7J2NTh/Nq0I6u6SanlH7vb1WA1jau7W3cJmJ0Vkq329jwn1kRFrKdsww1cp1/1PSS4Jv0taJ6
HI+KsCm1BdRp43XNZQqRBu0YuEt/8LgskjghmBUW2SPgOm5H0xeb2pvadUfwndfY+wEo/OFlJFyR
DuOLE1SvNKeA76BHI96sasn9MzfNo4u1tjNLYxfLhR7dMfjuSAvQUOTRHMNFGbEgRvlWyW/WoeHI
CTTYuEGsNkEGsI5sPSBGOHH1ksjBgSbMWFYBlhm//IyyjlRul1+SA41QAIzjLB+D2NQKNNqVYgQF
VHV0iBEqtsGACVXbHI6F39zSeDjQGuch5CBxRKHW+BLcAzOlXoDlPxCJxblf+Ns0qYdN7g74xDUI
xsuc8uaG0U7VxsaasK3G+DmBCB0mCIKBN3qj/d+8tdWmLTbeUCSbtobAE9OPMr86WfdBCalNBzJg
fes01Ar04t539l0e/0DDfMtMxfiy4IkhNxMoh3cuzaan1MRmhlbR0Qfr0+PEocCa+vEUl/3zNFHV
EE3th0dWZyXiYjfSR0VziSMPHTH3/dRHMPZ4Sbis6cGJUF0Trk+F1aQvsSLr5EyU9dn2sOvLhnZQ
3TdZqfrA1++9C4nEDhOZo4KxWmVMP7qXbaI4SymTrF0aC90jAnJ5zoZSnLqIDJMu/Asnz9hzqOvW
+tJ66RoeUpLJ85UhzOkTnXuPfvxhmOl4rdV6KQQLxACZVerQC03rhUkzUEsFmIijdeBrJcpgF6uT
rylMnoxMcd/WkYA+Po6pLpQOig8SnEeowAo3Mv0Kq4MqaJ1T0/3gfkVm+Tgq3eqSh29tTIjFJM8o
W48YWPxIDyn6boLVJlKaXLvoEmDsU0aDq+Oa00O+WA94m4JxfcCgZPSOlXSe6mFwHzL9DSmq2t7k
FkOmjND66D058wC7H3mdMI1QYIJwGPw2vWTH6ePoJMS2EinA2XqbcdRkrlZF5DIMrpg2PuXqZ6iy
pAduY/0McVBpME59vqwc5bE46HJl2TkN3gIMgCaRGsnNMScQlLyKyRid+8R5yBo9CTdI0EuEtu/s
eKEpAzkTGGU584AchdNPx7QZyBCHxh5FccnkUfb4ml4XtHfrZO6wbPzhFiFnorTHxK9S9queY6DD
ESZo+s9CgnFmEiKD9CYuBvlFYr7gtqj8ZXsMlv69Ld3ngOYzKv5+mQiABte7LdbaFUjzd+YQ7e1y
7qOofnhYZJ7aAGbQq+5I6xVRWbASme+1D4EkCGk7nVJbKVqY3I4Gcst0dg2AG0jOqjXFHdndkXOC
e/QrTsTpYp+qZLjRyL0bm/l9lrSRiOB9rgl0LHx5mKjxjYT0Y+wtexvMRXGOHkxgNK/27fcpNHRx
ftFCXtkUBZCdv2amPLWSqQj8kUz/yBmcW1bNHe2J8Ub6+S5PiVktjnfQ1+eL5S4vcqRitOhN1O4C
/5kmksYX5n0bGLwk4YR6TsEJt7sYSKMpv8LGjB6lpvN4HeGZEYNANOO96Ri/epPjObX7xs62TYA9
yeREnrivYLRvTUEfWujWCCl1PV8mDlo0/7JZCDPN10os4zUlujt0sXecmTbSFgOl3hGos6ULsQ3g
m1WzqO6aMG+Pj/2R5d85ZK6ZPnnRQOK2Qwk14EodF5ouM3X7m2QypprEfdOp37XVfuS07+VkkK8U
h2wpG5QPhnR/WeSi1yrsuFh/OHY8PeOg0yBb7sMqiza0GclNY5JIDKU1bRkn4pyq0XQ2bPFPXHGy
h76y36VP65kz0JtNYWhwv0T5rfPq9r7ITj3G2Nos/XqbxtJfKeaNbrpGfTIWb9nXY/Q2B6Z1aexm
2Y02yZQIFmkxVUuZUEidE3NHhXI+Mwa3MyO+owsfx/k09PU5aypj7czRe877swPBfsrsxN4tQb7s
sHLHMDw13Hg9wrVv0Fzr1K73/zP5a/0XlN91LJeLr8k+yEAz829wt19PfsGRinNYPTD3ZzobNt+G
eAyXLcPaCCPOzoGGIo4GBtbLv7B3Hsuta+t2fhW/AE4hh64IIjBKVFYHtSLyRI6P5q5fzB+465y9
z7Zv+V73XOWOliRyUYzAnP8Y4xvDLPtTPgdzsYF3stzeqxlnpsVZPpj2KycFIdSRh/FBaTB83+/q
/w/X/B+qugxekv84W3P7Vf+P//69oK/rv+1o/mqrb1igfnwT/9bctd3EH1kbldAMmyTddhTHxECq
UfP3R2+Xov9DV1mnOKqFxEVcFIf4P5M2yj9kwslUK6qmYekYFf+VtFH/oaqGie0GK7xlcrPafylp
Y/3729FCDnE01dINB4c65WHm35z1dk/Sde3wxzsOeUR9squRFlM+EITaNMla9+AxRwWsdjnkftMj
9cFJxRFTw/AeW9nvwFPYYW1LaXkwOiybYQ9DiqMBKdL8nNUaw+o6i/PlNmtEdV1rUUUMiqXM7Z+4
2wvnezo7a3UqKrsDRpNOBrCTtpCtkAoHQmNoOVN8SUqpX649jbn5jhKoPMUAl4/WIZ/b7rfcS6aH
Css8hp0va1sjs1Polw1IAGVOpfmMhD3WP/tsiSLfrNvafozAp1joBMIsu2d7zFNl38saSkiz8vA8
WJVEjEDs6/WFXoTGuTaOZhBfo91mkL7V+ppCD4kra9qPIyQH8m2ZMoid0lFI68pNmkV+nxvpuJct
OF/PvUrW5WZONPfC0hkrobH2mFhpFUWMI4HhXksUIyN6TWB6UK36h9Ij5/wkWpHI1CL1Blpojxgl
9iUnPFYGJCWTUIHgGp8XLaPpQWqTuTvSIJguN3Y5ZcKpYtInvH22bb0q9Th2Z2ZrQn5cYRYXv9as
VdIPotAllTusu+kHb6QBmXZqDCgacUXpsTyQ9N8tYP4bUDcp1v2pohrxUiZa57z0ogRP2kWG7bgx
KA2ZMH09tGGs0TCL27XHPLEO/SD8Xmu1jHvb1tpXzkrSJlcZsX9sF3Liu5k20fQciSwaQntBQkmY
iMy55rI1E+OZ6KFc0XnK173dxfNyVMaWM88ESh8uV7Gi2Dns5mx3zkfJOAFIbxx30DM78QYC0PBU
FRkrWTo2ZGfyPp7sbQ5kv8wKR1bmugX3xEkXjXWFUEjxp1SNY3gsyPHzbKwd5MVIARlHmiE2H5NG
MAcvO+I4LFU6HUUbefJsOcCNXlIi08lRp+fjbKYNfzReOk752FtkE5sPHh9ZJAnGE7L1Cm8mNI3A
NllBotBAHwWGFcPX72StmY9g3IYeEwwpXuLYasNYBjVE3i+ZBm0ZHbY2IWw10Q+jS7hw0LWtvB6T
Jmu3oZ3dhdJhVKe2lAFD4vX4PppF+mGbK0PIhoUtOPu+n+JD7rQf6iqPzinPe+6bPAvpa6Lr4Byr
a/Q9a4yESPkQc26HJGZLPfPLDqhiGVujTEjX7iTGn1IME4SpzlOC8tmBCbLEz5TTf4xBZRKXRGsw
fK2TbrDNIUX2aypk+2sANVddpqQilYJzgmpbo4GERLGS1g3vGZ0CGKN1a6pLV64U9pY6o+yM1L4h
xT/GFD7FJBoLo5mY459D3dTsDJvRHFAanDoC+KJV+RlVrxyuAy694RD3CT6Axtq2PA6aRhlw+I3Y
+5bY1qAkaxRsOeZs5KyFs+7T7sbZIjSQFe+xNF6zJi9w1RkWa3WtIoinLHGRn6yO8oKwMZnnhq2x
JJDfageLGY3XpQT9MNL7B94HmbRrlZwRmq3FIsLMNKTOCxHhQmYVPFESlQlVS64px9ueyerUjucy
00aHUqpCkzCp1PrkUpKezsSxlak5tlUugb1OWljwZTPiDFIBt5OpjiyW3Pkg5K2JTcSzX1e1oO2Q
rmWUF8xK0XuU8HxzzCgyK2wjXZVcsVqYJIc8F1jb9RrBvKhTCeC3AaiHfXadFWFZ1xn9OjRfPDoG
JgZo9YNKdRkzxdTyBwAejv1gpMTSX2OBkO8TXJC1x6myyiYQFKKMJwo5beVYdPocPa6DTjtXMcFP
gJHXAos3ms6yvhbsFUwtKjRgaUFCczsFqftgmlFBUt8RHQkFZjTWcJQmpkunjA9TF5gYuSwchz0l
b6OkFGdpkJ3JtSnU1Ag+o7R+73kBbN8o6LRGy1u7lnSg7uhPpSIaYhdGrfU/u5I3GgOozskGuAlS
xtGcSVUVrbfWYon7ZipqCfM/lmTlRSdrEjiwQRYcinVKaFTlOPtkMuXoccKO9DlMwyyxf2zY1y07
YAvyTzWOjc4foFAuVxxmzXoYkjivg3ru4uTV7NDhIwiwnRX7RtfoTMbGel7tB4V9+Cd76TI6DNpE
RSsNPExeV47vrH+rRjYxe09E0GFC5cm3AbOAeqiSmZGpWOXaPBvRkrce/bJYRxOzan+vi7Uk/hrF
7KtKAHDWu2A3XHqRmCe6mIZ0bE+q0zPFnBoA48+GOq56MFd1Ub6UrFq0UzX2CtZEgm9FMMz2wmSl
J3+1zxr0o0+4+HDRiFDg3Yeszuasr3TkT17VnuaCaeDTNMczuY2aOkGraTXa4Sz4cagKebEWpwGf
IpHafBum2JUUVy8kctXsaFaGXR17aBfaG0doRXyLlYmUG1V9E1FQgDqRjJeq50i8q+VaW6gUVfTC
RRpJNddutwLbCkgBqaxSj3EAW5vzJNZFdCLTktO/a5dQVKWxpcKrsmUYU0lhaIhriRmn/sB57icx
zXh2bTa96MZEvbpd3wzm72opo6sjU4jDpD6VXhzcnDD77HIuvFhbcLNkpbbkx7mp8sHb6ApPVpfD
rbFsPnaHGlcXFDjdzoGCqWyVL2bDm8N40MeobS5Avlm9zEaVKV8ohStMV9xM1kO/ipZBegVDbvmu
RzlAfoz2FgU7RPZopsoSNNbrlNMi4aWKORc/K2kltN+KZlU4jQwVb7kUaN2T7gBVaImwRJbm1tli
lBfZKtLNmB0r+fiuMXKvWOisUgNEMJfqV/yDgNWKIqF5h9QhM4Oql3Hpj000HxoV496hjcT6G6dF
mvIhsjTtu8Dv0YcNJfMQKezGdvjoy1SlPUy6jmks1ufU/JIjjdPIQ6HP0/ICi25qPnlcjRnYUrdO
+4apDtsnCRTNKbczC/RCT/Qu3zpk6Cu668uGSd6MeGT9imJWKPuMXqBt9gGmg/7P1pDPKgoD4BNi
O6iDk6FWe8K/FIomETdR8D7MLCrgcqL09f8FvOA/Ryb4f63s2GGX8R/voPzhW/+r/Fb8245p+y//
pBPY/1AVHdS/JbM7MSkv/ueWSXK27Q9bImLAtsUe2vw3OoGtbO2TuuzgZcBg/a89k6LRnbxd3yBA
r8j/1apjS956af+S3VWoYje5HxZ3TtdZP/9tD5+je47UGGEibmDai3qzQ8skLpLpJjm/y6iEZsyG
JCilinn2uhVAkJPLxOtUV/THNMaFGDNNOu0l/RKSk4a9s16j4gLtJuD4caJe4rte2M+2hJepGdLP
8YrL953VKaMgbL5l3r9lQtDBJwByWRDkpYhSQgguu0TmY5D0ETSjWcOpqzJuhECyzscofyti9RcH
wjNHIS+BR10mE2GvOR0fxoJhB2SZXcvBHU/Z3O9m/RVYHSFhbtBJYXq2epTstNHwGYu+bHV7q/LM
OZKQ3tBND+S2LfiZ609Rz4EUv+qm+FFN5lcOE9mV/V5F1ZakYqf20c2uMfFXcKFxThfvAH6PjYlV
K6onv1Yp9ojV6vsGiF070Cazw5ZOX25GTfX7KlNxoDfWg2416Y7YuMtYFHc46ysM2tKxmYdfgzkQ
4GCZCnM+aGz9J7Fvi4pQhvttZtwWWLZwvT7Rp96jDGmtwaY2LHI4dNrFEYlx1dmKHFgFkBcg55CM
MjNe4xinyLn9JL9AI+rRQ9g0biqi/XPQPNVqqNTJEtzAfXUWMiv8wpyPQ/umTHZQyrlyEiZPQIOn
1aVKsXfjkehlvWrNY2MUPeebgGy+9ZvohlegeyJBs9GWiipQANaxBM0Vd2jIS9ryZzUgyJqdLrmk
LaedKJh5ZR1mg75WEA+cqQ8l20l2shjXB6yR7N92dcaREm0+SrWOqNqOzAs4LeE4r8nUTW5FwHpL
Gp/JYkEl6pqP/mW0WTh0ivNR6AlcI3N8n0d0M4IdRLQ4VtK66Rn7uJ0IBzL+yzJKi9sEm3+DN5JF
5i2FTkF8W9UUfxI/8Uo6OD4h5O2kRPgrFiEKGpx9VLMyzVInmBqvQ2/ATJV9KQU+anOEO2klIYIO
9GfHOOU6Zwtn1p7hLo8ELDFJZfBoZmFfteRxRbTBRFMv3bWdtAMtSHtkIDy3BAS0lRQoet4Eb/IS
y73hrl7zZkSAXitJpzo3xqIezbDsWmopIlzIldxjBdacn2Xb+12b3KIhC3vKEg9aVPuJnrb7Rsk+
ZRjv1FLnZxbjj42ZXp4NMz0NQJXxRdi+bdLzMupzEFHrfdBryRuoRbRpGFb7Y9T2n3GZnsdNcpU3
8bUpg1zg3+4V6ZraIO5ZZIeZOe3Mrja8PCPLRdDF2aXwN05jdkt73BPcVOnGQ4rZPGs/cQcQ8TL1
s5Q0iq8uFGbr9fpeQq7jnCe7DkseTSVAGBNfquT6hjBD+mkTnrVNgm43MXrcZGkI0Mc2w9JlRgYW
MXVEfdpk7GwTtNNN2p43kbvf5G57E75VYc0Bzm36MrApWOi9pzNz8G9QDJ47lHNKlDyiLj8KFHWT
NW2gorHbaO0jmjtv9f4BvWbYbdsjGJOUoaPQr5tULzbRXtnkezb1817dJP1YwTi8ifzJJvfb6P4s
xOqHaLMCdJspICtH3x6WqxnHb9Ems6h82FwzqyG1RsrkUZSxb7rJQxq8GQYOfW1gRR1p+gHge/qQ
sjbZLWV8qhxtpKC+MnwNBwOmdFSdzdQgcDcsuBw4DqX4xvHLiJ4jvZ0rmCGwNvAJHW6Zkc/uXCTo
2NKwpyWc+Y3DvnRFIIknpDwxyIeUhzhU9nqOteTcd3J+ZseNLQPEvGLq0xOlr7jSwEGGA+ejICcc
A2MpwtvBUqfncD7o0fw5trQM1Lj1Hms510jQpMJTkNSGzFnPBVtbEHvmDaKg8UZJDQddqf7VT7OX
0q/qQto00YCa360R5cfWAco+4v+P2+wjqpzlWOUB60I6AGa1O0txbvCapERnexMPg41M2rStqzgL
aZBV/yUs+pZMYV5l1pvYhAFVGkYh3jlPQqnSSGnObVG4C9BcOuGJfpOyZuygUqVDAHStzfbE8xzw
6STgO6j5ySxByo9dmd5iTR79ChV724UGo9wunipj2ak1Y3FjpXfeu7l46Zgp/pony3XU6muZ7Bpn
bqti3Mv1k9QZSD5Ad/FoqG+RIaenUi1P7ZrjRLPFS0oMwcb6UgGFWeexwJKAYUnO1OPIR10qEoH7
zMEJ2HnD5nEa6XJUN9tTiv8pEpNvls1h3oxR8+aQwinVQDo281DbDFSqmiG2baaqFHfVwLumAncP
bRrjVaMY17R0nuMR/yUT0j0OEbI4mLVoeMPlJ5VP0jLeOpxxbklzJEIzvizAarwRIGfXufHMir87
zqthe3W2xWiZKBwXeF3kZZP51AheiIgEeWbm9lvOcXNP2vO9IcrtKla8fJExJNRcfVEki/NYZksT
Lfbgqk6svar2gsWj0QbSROqXvqLkjUn+3AOSuKwENDW70/Y58vFl7ZwlYDJCCyDYEyJl9vJMQ8ab
IspHeimrs4HdJihyMgm6E221Gn6XcFqXVko+Z2lKvWSNLwgzONrH/pwhYLFPzQIHZyZ1QhBPO8dZ
fM5ZFlWbVvtQAWffjcw+/KGCsJpE/lglWthU5dusZXR2JrxDJHP+bEEU7gXcXnWpr6uuxRc2oUpg
Gt23BMcgWE9jJRSWyl4FBSRh4/VCQzHR727sLkVP02bbtmPYx+xTHZUpkcUu6igN2g8predHFmI8
CBz1prVcsKBTNqC8g40aQrqPPYnihzPRr2O7LBb+ezX9aFWGiKNC0F7XDIC7UZI9EZOp8dCv8zex
GKwjR2l6ipo8PimcVTjOG7dWyvuzXEzG45C+9d0yeeakkD2p2/yUdJxw0PVSmunSFz47XRiXC46V
rMGj0OunKkYCZNj40ymyMEY1P/QEOC2FqGV2NEZOsDzXNJnR6jXhIPEZEFyELn9L6+TSDrRb5HP+
UrSmB/wTrpyTPRo4kh+UKDmDn0i3qm4sMoTLl5KcvsEsIjWPTq74tZPwPrFdLPW+0davstFea2au
8FOEB+VhLxz6NOIP1iTdrhasqWbu9zQblARKKNbNd9qz93RH75BFcbvkGCdJWoHAWJn2NvZ1NtVr
mtgbke57qfCpkdRa28ur5sIOIjMK5s6tGqB2PXDevdU+D1H3wmwoyFfDzUYlwP1GW+mCnia7Zu3w
AbbaFKcyn4qO/gmQp5+FyEhSb0alrJdfAK7/mgzgrkQiWoYC/VPeLMNJnUCDEbV6W1szIZlSnuZe
9H6avBAvmuhN5ItDoqUh5zqglAD5c//yy/u3SaVPOJ22q/7l2z/+V7tyH1GW/P/lkr9fH4I3f0XV
0uGw2j/vl/7xq5r4219v+C+/vV+LWY0VUmazq5ByD/APu0PmJN3h/uP9uxWq8F9+97erkLmci4f7
Ff/8f/fr3G9hVWVWZX/7P3/e7H/q4kmpmq0ny9qxOC8PY5eKQ46itDCM5tv7z39ecv9dwjxxjaOw
hYgH3lZqxOHPa9y/u/9uKHQnhKTiGJzzQEnRGekY2Y/7Ld6/VOqYrpyP+DMkL7gOh+TKZYmDDwdE
yLb5U382bd3sc1sTh36Mq4MNWIZ2SvUrxjUTjsCS/7iLw3Yv7jcVOeb7iFcGOyEfPoDvJcVic3m4
fwcPie+imELfSos234JyuH/RiSd600iFz/anSgiiVJgPGrAf/qiEmHe4X4DI0QHT7QfOsy3NgZ3Y
1g5WTd2XsTFa4wZa6/27++XqqnP5/Zf3n60Bt9tgc9rdrvyXm7j//Jfb+fPyqlvnsMuKaN/Q6nSo
kdIOQ5o02Kyng7rGwl/MnqRBvj0BzIRJvhe1ZVF2jMlr2l7SNpa4HM6rONx/vn/XSvHoOmuBRXq7
zv0LtIOKPFqiuOX95dArW8Fi7LBRXtQxaPEJb0/O/Uv6r+/uP96fJhCfVGrPD0ObF+791bp/uV/2
54/36+tpXf3xgtZU0kJi2H6+X3K/YqZQ6xUBEzM1FwB6tC+kGdqnNnhOa1AqiBUNvspDNmnPTt+d
IFycpya66sq31FGYkI+nBlCxLJRQtWw/BnTBXpL+zY2OJ3mWAyCP8+simFjal2QaOQQoN2XADSaq
R9lQjyJ9s3LZzWWH1sbqUCdxWOvVt+xJltRjmy5Eum3ftKN90vZBb7Rer1c+pihs9vhVMQbnHhZA
L6/HPYfBa6s3rqX+jsXvboU+pMc03oNkN3h003QhpO2PcbG9kP6SDB4pDQ+aCmfYbF84V8BgLjCT
jGBgu5CcxpCPKWX26f1kLk5d0+MipI++bcAsGk8jkVGZWji2vBvhSKOjBIadz4DBFWQXTNiOlVMf
AzPrjzM2lH5gIahBj5HJnpUZD4IdjHifQM9bQ3ec8OuA/z0wQgqYpp7Mbg7MXg2iTPlByuNliPRP
BNjT2n7bHFN5nJwUNb9wQrsO5cqOYD6OUAzN0grpp3vQxATpUT8NSx8oixq0GIDWevaAUx6medsS
XMaRU4kE/Sy/QaPwpK5iHWDdKKJ8HcsKBHEBPK8JBvaPD306PrMOPucgabcHoM9vUC4rwsDAYU7D
bIVVSRyuUDZb/mvryFeRylQBqDtsVQhoNFEm/W0Q/VFo2s85jkO5i48wD/mXZLQ9nBErdyYD3shS
HgfcZlUSzn3jyxPvSUzAlrYnmLur9loJjEJdPfs8Y8I0+uJES3NYSKpfWzTdNXEwDpMbUVRr9fVb
PMxHolR7JEtXV1IfTJMN3bExs2OaqfA3zV2vkxVz5qdIxUIlrwcFUN0qCRqR+Ov6erTfbSp3kSV8
YVoHyXiHTOxlkrrX7QhojuEB2T5q2PByswurijwEXAUpxjIfaUjdr9h8g9RWjzS1PDb5eh2yjIQ1
jPOtEyFVPAHBkeaExSBybuw7uB/O6pozL4zc0RjsU5UWrGApEQRPBG7OrVachK3Sy5aec7j6lfWy
6Ms1mvBExxZd9IwbuvQDIOk79DhL5lDTL0U46BCD4CXVFWkToqq29SkkzeUzSAGhDvkhN6G6TcwC
UEejrYOlCyw9vlWqFebDmw6gYtHClCC0lcY+qqQHyQD8xuDGC0iCiARh9yiLmGNm+qNKtQvBMS+3
zbAnk92WISk8PgYsNdHDjW26R5nYpDGh0I/yZN2yYdjnUC7XLP6CpnIxuAXGBwduGTNpcWNHjRlt
OkVMAVm87MizPEmdfcj17LLZrnugVWMje3VhB3Ub3sXF2dhj4Lrg+nqTCbfJjXUj63OAufxQ4xft
rfZJwgI6xEOwAouqmgAE3Z7C57MpYp8jFJvS4ZHk8iUX0zcr+b32yjFrqicF3+OQ73hqA4k3n7nG
TwnMoybvjqpFAIM2FJB03IL8lurqZ6HOgZzK52ldwXow1FOqWyFHr02yPFWZ8e6U4jMr8JCuUQCd
+V0ec5+x5W6c5V3dV2FrzUdwgEEhM6GbGTnGOLv7q9Ria8YrakU/Elo67bJ/Zd8QKHXk56l9IN1r
qUaY2NWpx+06WvEt6o2wYxaityeBDqhNuScKLcyN9eDUHN0z/SWX+kcVf2K2nuaIp1gWrzWbg5wJ
jGOsjxJPcaXyTpIUgIGZHylxAHPLXfi8FVoSFKVzTmk3GFKxh9v/oGkZsb/80s2koUbrxvL1MVLs
tzGKXnQSSFYsyNX2AUyXgFDgecwhOqNEUfsEJNUBnIUIPzD06KUwL519rcmUV6HtaALYdLQzb2CF
gqpPDsSpHhukkmFRwkTEt1TYF1PQOFuk7pB0fhkxkDQCJLQ96hgcw/mS8T5LFfuyuTmyCeK1vYU9
hofKSM/TlB0X3bxKknjVYDjRAKwTjjpWRu7SHuwmOFre0gnGqMlGD0+3LBeersYwCIqAyEUgqKYo
5k+pHYOphCO4HmrV9qNx5fwke/e3uJa/LWlyhZ6/6xBBByjVVhuq1cBRptubI2WASu+t8nJWeBdE
4xICOnDJtkd28pKupPuMOWSQ/kAfyQ0VLtQqzHd0OUGXDPtnLJtBRkBPxgxeVRL+B7GHNlj2x6l7
LkHf4lK8NYl+Nk36nJw+AMS0I/O3643uoBTsy8fyVGB+yvP0oE9in8FigaT8U49zihMsILUilOf5
WBKsbzF9MCu7rWn1SrIOfUv3ZLs5i8Insgf4Sjb8FJiVMz3Z3632dcqvDZRGCVP23qhPK3qi0n81
Dh52n3Gaal10olSmpl6FczOKgcGucqUQ5JY71VPTFS/pHIc0DrAlUV0lu2jAIrQ6oOqPZfw2cR2T
19qu3qsa6BKwnChRKZheD4YtHdWFVC/Hk2XBPsRYmBZiA4Smtbfk0p8kaiJX7YGoI1Pmld68infy
uEtTfBh0luv1l72Ka9yknlIAKMfruOKFNecwYjUR+UZfnVLD2PehICrdxOdiaECDDTf8cZyWWGLq
48HU0qtBD7uK4cjGelrl+yLXfR2vx4SjI5EoN+1mqtDNwJRRFmhX1JlcJhz1e6rEosciN+i3PaSz
GVZjfdNIoMdl8ajbz2B4fmXOVe+Nq9TJB13OPfhNLplGtZ4hU33geSFaID9A8fdtgvVdOR8ZTC/l
wgEYmpN5mCPBKUANqYg41/Bkm6n+7KLmG7vmArqswrILJL/tN7QVDM12DF/2C2e0yOk9cyQMIsRx
ocldJnfPbpJupqecAq6GmgTSAMzB8SLPAe1WfpTqzNMZVxIvqvLEbwrHp8MVtzzLrzgcEg52Q+Uq
ah04lMII8d2OhZspkKuZnpskTTQtJ+5IqwBhB8eOvKpYH1VPs9y+Np6wJhwtNJrKiEIhuKMRG+e4
8uIStg+enwRVu0J8WOYfQ7aS1K7CVXmjie+wJLBrhuUlNdeTaTOYZY5pEnegHOeYSPmhJYqraEZY
xM0ezdeb1HXPBIwx8wXI/AnIoejrkwXBa+BlqsmEF6W209kiLUy5I9A7FafG1uKY0j5ZAqQahCt8
0Tso+ag4VAD112lVPEyCnoQpHhUDkFvkp1HuqyA4dYnDd/48l4pP3DmUqW0oGhbfSesycHolFOUb
kfDFVF8LkjhV8rpW/XXW6w8Yls82/SGzmWBH34pLgTQPX506uiQL9z0bnobzYjt5UrQcjGTdj1Ra
4R2BhdIf8WmHtqG8ttkC5AP3/Vrzh6Og+lDUIdSjOFB1yze130zzALeVpyVLjlq23JK+9tZ4PnGD
SCnxQY75qNCFLnJOn2BIAYVJLfBqlIax85Iq9knWuRN+GLLA7mAaHuaQHSOcPe8yyE01MzW8npnj
krX3muGxYJZf5mTmTck1tPmIzeuY2zBzctLsNBQUFELkNfVGisFSvtyD6kCFa14rTkbzuk+70Zdi
88HshT+LlRak2a2tnHeSecrm9Eh7sMdF4wQequ+8UabtYrVYvSbPM+62duIc1QnfmjKfiCydT+aj
9Fpk7FFs5WCXMmNrzEoGCpTGGr8LOXwz7I3glWiuNB96SpsgEPqrJu+FTcgeGt/AAxdbmyacJbX6
zNV6r82b7eJo4JwoJHmfi3ofGY6PFkYzJh0t4sCk0pvR1/QcBip3EDoy8f4qjO3+sM47x4k8DasX
0dFTqtPUwsMuZh3hoQoLuT+Uv9IJO013jZxmhxKGd9avpcbXLSqFpPE5UZKPCuN2VJMesFk2sLit
IBIa7Bqpct03i7aPRtbq3ezNWPoLo+NxFJ6yvMyW5TUqWhBmDQhokJCl01CywWl5EOPW2967g1Xs
l6bwdee8tH2os15UOD5H+nq15Mwf89YH43KKFogCxgtZ+O9RtL7lg3MA3fdel48gx75psvZcsIAf
eubaznCI5OVKhnMHFps5pX6t9Owap+YjVamuaKQHjVYsOcvOWIN4HLVbdgmH9u6oa9qXBJrJfGiY
n7eK5kf0qiekC6XNoEUOf8ayp40sohLTB4rJYcx0mfAHmS2fJdNhplG4psQqqefYzhEQdpsLp3gP
SsdjjQKt56i0UIub9GzUKL5wPxdIgLFi7qtm9Dun89kC0TQSjGrr13of1F1+UJbWJwdPaqF20xiQ
R4HVUZ3ZuJg3hiiBLqgOBexHMVeIMfRFb3RPUWRvoJRokA2P7OFDOX1hl/Fhzgzk7QdUA/LKl4nD
r5DOw0oAu/iyVS2cOGHhevOAJO5Sge/QZCqjaoFeYAUQlZdRalDQOLe9eGUvuRXxLoMEbA3d0+GW
rW28Mw6HdGRGKz3GtUra0eGESlJ2kD0oVb7CSh8Qa+Tfhz+kmDIIA0iIVa8xgEKQqqjgLDN5f//2
/iXZfilMYeOM0iiAqnIwpmsJt+7hfhFWhE1+iKR1b5ZmzblbbnaDDkgDdGWq+stk+ffxx9+mIX/+
7n83RUnHhD5p7ohkq6y8EevdaO4AenT5V6uqeWgAXf1ztNIwl98R21h4QhglKUBHWdLMftfp2P0G
mMX3CZvedYxl7qMbZ0jO9BjbbJv+Of25/3402LybcIYxlUp7mlpmZCXjQlaSz3ULcLXuy+kjJmLy
QLnbep7GzHzFd7xzpGb8SCr87lNVgHskbvOkGf1bWUUSgx2WRFotd+9ZfWTZFp3w0wGIktLmWEWJ
vKP3mLq7UuKNGQvrcP8Ry9RDnpjKWzPM5blLgIQxt2o/gA/BfaX2KrxfrY9135wjX8fISUx1GLxW
vrKxVq7r1H86Ohs2qVBouYnszC9ZQ9EHVjYf1mr6S2uHCbtBShym9FWixcoixBhAvKn2hdJYYTeu
oVOzt2g1SbvlXcF6xUzhCkxRCCM735lKlJ7qbAyhwk3PshDFYxHX31OBRVBfHT4U5ZT4WqnPnOIu
EF9yj2lj7sNSfShSGJsNj/BJacrnfDK0fcuIgNSrl8+z9KIt/S+VaOc5UUjalUbpt0oUfRYWSSeY
FDCTbDmoCmU9zuVoobjnbhyxXe2V2u0JpwIeYp0auVh0/ZIDn8GAM1EYjeY/8uVtbElZO2hVJ2Wz
pBwqGZTNaZHJtvljGo7CZ1Ig2O9sk1IQbntwTByIbRsvAtF4IqGSt0ynDTtLW8SuSoU7MfyocRVU
EqcenQMG6fu4Fv4Ek2Y1F4/UD7DfHv2Sxz0aoVytj7CVGJUtBBrOFEmgzmTHtSHSt9lyMqhFQx+m
ZQVOatgJA9XPIgPA4apumkORPRVRhXCcUR85hfjsXCAE0BwlrxpB3hdDqEg6At26Iz6xl9sAkvEe
3ut+wXYvFKLxbNeE2Bfo//GaeLmlATZLAonJTbp1lNKLO6KpMKxlFEhKbOx86xcO6h3ayqWa3iI+
30bfPdrA+cRa0ZEG/x7xtsodz0wXV7SxCzCFuGIazqD8h7qDv/ql93OgNRWmwY6edVodO2C2+Aa6
hCPkTnxRQ9y3GBa+NO2RIYfxWUafOfI8ieQ+PSycVeXQhBc7LIARmAKmpTsBtcNtqKjHmsy7Q9za
OUgL7aA0InB0Sjy9ZMiG0zLz5JdsAV/x0pqP/5O9M1mOG8my6K+09bqQhtmBRW0wxEAyOFOiuIFR
EoV5nvH1fcCsriJDLIZlLds6rUwlpZTyAMLhcH/v3nP5LNyGNn2Y7Ee1ueeFiDc0GimiSZU793dd
wcquPCYw/pLE8K2wdHDdbbq5dIL5Jx1WN5OwUujP/Ex5YC+dNfyby1F/UI0zgdCrCb8aPFdncRnt
qqUFp2JdFOrsaaVAHYQxGfwioVSLjR0yJw8Z2eNU6d/Ryp5Rt/7FgUojU1G5UKEaZJejZl0YOuiR
6mpE6d4q3SN7JOorlBhrEkZRV7TBQ6dcVbxjOtTWormGreR0YNr0/KnC0IC5cixdvXxc7d3rNj+C
BdGBHBOSyikQwwLIJBcp9A5C3m6he4XSrBGMAvfQhysOeam/ScmgKKm4mfljSFwyi/+1Lp5k9irl
QHRzy8kAxBtA155TKGAp+IwC27a6BzxLbh40RLO+mYsYQoHYobrFRDH3fklV1tL3Jd13ec7ZwGkH
20TUW2ocuDM4UPU2W+SbUB13cnsOA3O7pPJ+Yfr3dbq3c/srrhWKrtN5PHWHqJx3DTk+HRAgewNW
Ap5c6ZicjCuPZSbVdwlbPhOGwg5fsUcPPV84XeMzX+6G/nulAgXZds2XgcU0vFkfbUWFyI7h20I9
iw5AvkftESq2U10KggDBZS/5ZWZiNHHiH2bqjnfV5Eqjr1c7MgI67VwiBDf0+uwhtrCFfxvSF9DM
XiurflXkW80wrgqLZwZeRMyJA5s+4HQ73Q/svwnFvJ/Zo5M7AKrtQRvGMyy4PoUtcuCGzdCpdEnA
0oVXzbQccPVcEN0JJ247SMGGZLTtWmpAYvuYF5KfYhcHqn+JTtk3vuG5UJqFNQxhEvZH1cTZ0R2w
HO5lUV7Zcf18NurygyKaJ9SY9EfbywqoqwZGgSgZ9MpOwdti6Ju7ZqW3jviKu+owaQDhJ/Z24Yhk
xmA2J5c9WoYBPQJ9f6+KlZ2Iidyxbokb6HMW8na41unED6D7Z4zVmn3fm13osTj+DObGvrW0sT0T
YphYwgz5mQgNs7XynS71wF8ldfSyJsfg01NazjHrshMQ2Q9bXORWHH+3K2vkpcEfGEn5zKdSP5cw
jHkswxRbs4O9mOoPRWLrMtqSQqu4Cc+DEgwAgNfoEcDy2eufMGvkOI2tV3flxLOCdxeAnp6J87xH
jEVMSkU+EawtImRjjuiA+Yc2EPe1pcq4m+c7c4wvM1Uzb8GzldtaMy3a81WNJjrYz4nd3FMszw6h
LLPuDBoG26yv3LwolYulVcMHgE7bYRbVt6ir4YyY5E5lFrENWXgbdoZ0Q+HW9PNiX2KUYkZL2V2T
FNld3J4jm69vX/8NnovOn4BO+6+/lw2mdVFl4bXMGyVQRH02i8E+EC7IsWD9GQc1+9Ca0oDdwXim
A/W9Z1vebbIlqdZVf/1RRrJ03s4i3mKuu0eAHVIratLxzFp/eP1ZKKXkqtb2rpcKcPGkfP5q5pDu
ZGJqZ6YSta5e2YjOtPKlKijCAZ5CbqqpF9X6w+vPILCC2QmzcoPHxOTsbyAK7ADliQau2hTbB+YF
lQV9IAd0xO9ULx2eZ8wS7HKzfKIzQLOgneZb0Yf6PqXxj3N8bO6LIBx40UhbtnbN/eu/YgO4H5Kp
uUqSc9Km2vtJExkFg2jev/5SlRR7k09AK15/WcXd/f/7awv8O/MJfy1u18/k4dfPzXPYP8/vwuvW
/+Qf8nBD/0PFLKsLmza9jKoYDfifjlpCQP8wddkkOc5ECm7b6r/k4XxZf6hkTOq2YmDI1eTVbtuW
fRf9/b8lTLoE12mWzT/8iK32r5hqV/X3v9ThqMvBd1kGQnTDlBUNzu77ZCfIrJY6mmHqc+C6Kyjk
4MuSVcrAVFfe3BgcTnNYFv8FpeSarWXX/v2/T4z0Gpv1JigMflk8WQ0j2Vl0BbCYtVUxbrXEuvl8
HCzq76+Je60grFctWVVwruvGUQBdkLe1ZLcEJxRzbxjsuadMorYpFY0f58n6hZaa4nNGCZ+tODEJ
7s3jCovGjCDbSyZLNM8z5rmQE3NlawQIaRMhDCaiTy/v7ZKso3iAbBNW6FyJRQuy9S1XGzsNmC7K
5QGkzcao5wV+61Qq1WWUlNT0m0AM8q1czO247aKlyzd2OOWEfA9UcZ1wqNrG1fQlqnZIpgpItIEe
Njs7GFRxoTQz/ImKKIuVwInz0zdED9y2mXqDlcOsFJItrHAWu1EdRtNVCJDIN3rS8GHpIrX93dL2
YHNq7IDphaWiHvIm6PUc8ONmpqE6j5ru1z3q9n2RS9mvGWvLijtq8faHkTr0+xQfQ/syqbE1++qC
LoQyQUtXLQPTu/jqaMfFnQXAoLnOzBgarUlzJL0oU7lZjxGFXMD6kZp65HCeaJN+ALCPQ7Mr+1L6
XjRdL/lqOau0PLnUcLfkgkC3Pje14raGF6xfqzpRYxxcM/mnWZSluemHYZj9atBI1Y3yYtIvTKXn
9a9bOebJSG4ChfSmhcpTkfI6hIeX6uMZPEmBezi0ruUu3+VWUwXEw4ezDB/KSkLOHroU4XdcRXui
qnqFl2oIv8ciNOgeM7SeejBIpMwvmiS+BSrSkjA16zACI2MMylWJbz7Z+BCo3YRa3x8sXtYoten7
JdQnMU8+aIvZhA9VnJaKa6Ft75Awj2QkhYEm93tmqSw9Ja21FvMSEZ0FBqJIQInlAmmsqqoO5GY+
1+dgQhTOdlpNF5VYbRna4BIas1uMkpmf6SLK9fNsJsf62sgCezw0gwFvOQR7PKIa7/Gjgud/lf6a
6Rf6UjB1isRqiERpy7rdNH1T/xIg5tKLECMdmfNp3mmogVMzp4et4+Kb4XVMngbDa/KBgkgaW39S
fDifZQYcQ82qd0aWIiPRKHArWbUZylxoe7YAJv1+0hmQzJkqPvZWZNn9oqnLfSml5iMFVnzMRjLH
kPzSuOH800wtvA4MhiPPi2jxQC+G8pjhuu8A5MtUqo2yh5bYBaaCAMIszc5XrdquNkVn17+UOICX
N2NlC/dKtZDJTaGvJppezpboLEszId/bo25L53pqhdkO7gVSQo2aMa4RvcoDkFdtO/sjpmYam1St
VcA9Rtc4IutjmL9ZKJnE3lLdRpQ30JUyGna489AuwUo0Hg+5QAm9l5uYMrDZNVnr2ficTcB0k1zd
jQ07A7yzq/KhFyUYsVnBQoiEuVn3lY0oiOcSRkRsyGJ2iidzypiupQ5dtB+OXV5twWCi0y1KfbQ7
t5loT4sviTAWabnO5DaZ5ws5VzXd+lW0s2ZhTufgZlyLSKURdpCJLFVI7Y5MvaHxoqkGW2Pi8oqZ
vgotD/i0dd+SmDHaaLrkdMH2jfhav+7ENJIkT3beFcbFGiG2Xoa3XRGo16060bYqBdZ/P811EmNk
rZFhTXGfF0hJSvlSVHAmLyEfJN2lnSa66i7DKF0qy0IRexpxyF806mRbLiX7pciGvTGv4ASBtPOl
m9U43wdFoSquHU32D1aQnpgm2aw4fwja226tmPG90meUoOcMFbOTDsmsb5YOuT4cU/WRDkl6CT25
v5VkVOlOgkDmHHU9m+g0kBXZxdfIo4ezfwmv6Tlie7btLCi+llJUal5Y5nG9jeUM4HMxTXVMwtw0
c5DuQkvz9EFn19kME4oDS1qI1KgTomXQWywhO1tNSX+C20TErvYr0S4Tc3nASAZsgVBnuZ2vyKOT
4nPLbGYERUrPKm0Wg2HuEqmjlmmNY0W1pC4qccaJVM6Yyy0Vdg1rC7zzvspSsgLAWGSQEENo7Ow9
lx1UI06lRPAUu77Kq/mQx0sC9zGV8nu+i2yf5QjvLwcUbsPdkJOS5BMCRWXESCVksoqlc261aEGg
4O3UpfKmvKVekOo5BaggW3Or8qSwgV+lWWCeKUEPMyzLMiyvTUTNW470LeqO6Du5I8NTG00g1AJi
ccg1aEByaoBtIwLxeN01XwABpoeUrTSNxihUaGtAaCKT0cKE44kiB1QlZKI+HRkF47gRBB4gdO7i
xd7MekLsz0Dv9FrWlQTGKedBQPtRQAoHhlrQ611pzrtUFFjOEuT5y7NS9xDeopFMAy/HmPdVVDHa
duqWggJ+b4lyI2Pa7vw86EZza5pyicYYcrtXjVFLNyvARELOmkEjqWmYRbhDLdw6EakaeLKTBgjn
QsICvEOdAyWdtJhyBtpT+thdNsU87HZrWq4Zkk5GCSTWaFJ3Bp3ZspeX2e3tfpm21PQzUF9KIhlu
xWqIjrkczxXCaRIqVgGBXbllj8ZWxh9GWXwZsmYXD8Bl1wte4ouRRFQyBsW4yOcZUZLglIyoj3eD
3NoEtU1Ax8WNqsxk71YABxvynJbcah0jt+2CFDG5IoaO9wZ97aiVkkdNiwp6bBzapsPfZk70c6Aq
kT/WKskgTpzIIkEnpGikALIJhvDbAw95NhKsCU4i87R6bDqG9OxvQTryXVY5zFqsWONlD5D0aiIE
OPlatCSVbP+W5mnSmloT+YmtAKQYO5Tj3hzN1LNHPr9G0k6idX9yhUjJDl/KD3atytG21ZI1WbY1
tseKDmKJbfr7DbINmqWlfpj4UNrdEVHQTuSq9Y11iU6KSgc06S9xa58j9Yc+WgMYGNZdCCiArUkg
qtvIk3CCmmCLz7e5H3wuBa6OTE/Vxnuq4jt9mzKrD6lJNTVJfeIM58uK5s41Po7J76FyOJ8Pte6X
35wR/rwF5OnhUJR5RVhr4O2bnTvBmnqsJ3HqL2y7r5AT00vTKyCCerXqHpHiyHFj/jnoXwI6/d80
HJt8lf/ecPwG2eTxAil+wzWt//k/Tpem9Yem6orBCmfous1x55+nS6H+wXGTwyP+YhuFgslv/S+w
yf7DptNNZKNQ8SejlPjn4VIBACVk6mbmevZcD6V/5Wz5enj818Qh/1tVNI684KR0XWfDus7hNxMn
sBMJdzrluCbqZGB4nemOLQYmd1xfr86gdtUzXID4W94r5uA3czBd2iIpcJVyyMQLbAyIO6Qcna9i
LhJRSfGiuSZQpv2bW/zBU/4+svnPD6oSIW/A69NREHOz3n7QTjGF2Vu0ze3oAkYQCLsfFKGpdFnf
FE09NHn//fMB3z9Svw0ojgKVJRFDU6wZMIPAU/7KJ3o8E/LUc6M7EceuvPd//2MoVM5gvbgwrvL9
tdV9GXPoYSijd4p9uGu3zXfQwZ66QTnlqrt29/mlrffq+Eun5sFxcP0fmK734w2hErcyaAd/2qAP
3HQ7dBC7dHNqmPWv+W0YyxaKbhgGU+zosjiOV0BNY3I+TE7Jc34rtASnpnr+V69GpcasazxJsmZg
z3t/Nam2sHsXS42aFPVeXrElJ38GARmAeK/AcFqpqPdQB30+7AePzvtxj147M6xHKazIAyY2GMLk
pj2EN3NyPjg/xLbw6bRHN4Ltw0b8pdfKOlt0lccfAJzKm4+fvr9evH96C+yz9hMMGOc8MsujnHbN
1wZs0MuJa/z9qeOdYluGUDRLQ/159BXWbTzGaqw2Ph1An5c4Jm+nudBdbYdufZtcLn57ne2Ss/Aq
2Z4Y+n2J6PUy+U6FTqHbNBVe7O8v055IauALb319Kx51f9p1Z/Y2oUFDYsKJr3J9Eb+fqPpKXrAM
fGgs1frRDKKssJDtguihlAusWvNTFsUXn1/OBzfy3RBHkwWIOw2pDhLTUIvU71I2rzZmhiEavhRR
8EUJ8JbZuvXz81E/WFl0EBaqqnMgBHJx/P2pS9pNQZz1/rCJrrWL6mo6p4PxY3ENOqhYaZ1Tk1P9
4GvDQ8DslG1FIAA9upetSCQrU5GL61tto5ORuLM8lPB+uU3ddmMiMXQmF6G1A8r8Kikv9MTt/9yX
/NsN4fp2PP4+BS9JYamqpYE1PPoMiaQlkbSUhPu6wY11oOF9Rmd19m2kQI61b7/ZvngSbn6RXiNV
92SPxBe/3xWHwP/8/p/6IEffuqXpJY5YPoidIsQfryzkKXFVn5i+p0ZZXy9v3uERMd2Lul5u3aAx
ndjn9RU95gxn0OeX88GSxwMp2DNYTCceyqNnEhulooNe633B5t7HCYlt9iXepvv0nhwlUsqc8S7d
jOfixNOzlriPHlAWAqYUyx1vknV/9fYKcbg25Tx2vT/LWw6PdffNpPHfXn5+eR/dR2PdsPOk4vAX
R/exkdFB1MhQfIm0RXuEyNgD2C87//NhPryLRBDxQHI0Yed3dBctbTIikdK+pg4UPIW3aJTO6ofA
g9QAqh+LizvuGzq5O/v+85E/vsB/DqwcbWmWUY4CKZx6v+9oSg+oY+JdaRhnn4+irLP6+Nti08q+
l4aKzWrw/tvqAyKZ6jWObnSpPV5o34M9mPi95iJ1AAFyYjPzweItTAOCDnQf3QJk+n60UIaGOFGI
8mWK3KLtHI7b/8m8fzvG0XOs60ZVcdJdr6j8gjVlr10A//JsF9niFxzjnPTdcZeceK4/eGcI0xLc
RpOtIf2f91fW122vEyGMdY7CBJj/2jKceszdVtc306g7knxiJ/V6Ij3+5oTBKZJTgaX99rpXCRmi
vMvMTC6Wje0cWnchrnGfbFgwCVdxyarcgFImrug8cswdWDuvIufBCZ5PTKF1Jn72QdZb82ZJs2eO
H1LOB9G3uMc8IGPbfK968k7sT4y0Pmy/jbROG05SmBWto+mDT78J20qnPnixMtsGp7rOfaA61825
eQFWiHnlWTvgOup36ZrIA+/z8T96JMWb4Y9mVkn1MdVaA3dVTlFKQQUIKyNZ5BNT6aONgHg7ztEz
GaZMHjs311fi5FG/I8WA/CEXTre3wMbeRS+nZq/y0YP5dsj19998hyG9UTMpGTK6ILfCV3hkECzZ
PpKPswjPnIOy5dSDemrMo0cmblIpqoL1dpJ+4dmO6pNoQTqn1zmoXWEqPZ3ePZ76Co/6s3oIxo69
Ze+bwbxdZhj2IFmK6ebzifLRlVlQ/RV8C5pui6OduF0sXd/KAv1NOsKPeW6xbX8+wodf2Nshjh66
fgT408RWz2a/2E9e5Kovg7FVbgmK3PdXdrnJ2T35JwZdJ97x8/d20KOXoSpFk5A6Zkmyj9c34U38
BLxvO32hTUPamNOfeF18+CS8GdA6egma2tAOnVhvJFsY5WIgvnm/cI31Xr4nqmYXdifu66oS+OwS
j5cYLR2IaZO4r8k++Vn9THfz5bqgmRf1I6Qpd7o8S3YAa3bFFrGv23mn7vFH75G3V7x+vjcPYhwb
MuiN9YonJMhs+iPpsFjmlVVB5la2KEBPXPFHT8TbAY8WG1rUU9ShNcIzdjaKwdXD55qu7Ocz59Qg
R8vL3MQgiWYGyZc9ISJuNxB/1nz9fJAP9zJvL2X9FG/uXdfP2lKb3LvgqUBve48E1le2BMu1TJby
7tTs/PApN3nja9oqRXmdvG+Gy/UsTjudqQLqw4mI95my6j+5b2+GOLpvQa9SoK9tdrnmbR3cVvEh
Mq5P3LUPv5s3YxzdtWxQeklrg/XYKcGycZp73c08PESucHvP/jXYLu42//NRPzp6CuvNqEcLsZXR
tKglRlW3A2hWt9qrfnOFPad1Ey9+aahYSFRm6rv2fvzZ3KabUzWLj/YSbz/A0RodGVOpkeLM8ShA
h11r2xE1nGUgZrWGTWn9HCJ7P6enVDun5szRsp1ZHI7MhVFjIjmXhfhW/cQm6dQIR2s0gpgafC03
NkqeZZxHOolFn393J0ZQjxblNrOEpAVcAy46LzQ6vBFfPh/hwynJqc5eK92Uzo72eYSaYxu1oKYp
+DmK5CoVPyvzxLw/NcbRQiv3WW2lgjEC+TDMLdBlHCf54+cX8vFrGm2ZWEssnIWPZllJ6J2C+Wbg
NQ3k0i2w3jmIwZ3RQ1zpR759XZ54Z65/42/v6DcjHs2wyGiMypw40K3RPtHQErx6lQ77ghw4pKOf
X96psY7m2mRBkk9jeIyVCh3jUOrhJeg0J0aXYAjr1Lb4o8KC9a8rM4/mXUDCvFQDL/f79Cy7jlik
Ik9g3fEAYc5XvYew3aUlUqNTSv6Tl+SboY8mpBkrUwgJccB6ehXVX0N0RSgZPr+ZH212OIODQF6L
JjQijwaRZBFLojfwvh2CLdbtM90jasolyY26V+aeOosr6993NFPejXf0BBAOpZFSxHjzmUJJvNwu
W+2MvY0jeafOF6/Fps/GOtplwI+atbhjrNGN0x17OQ+YuyftYIZTLda99eSWePkWHBi1R+2Gk44P
ez25JEnbTfzg8j+ZTe+ufl3l3ry9U2NQFqHwiSSiBW5U2Gd+sb71fLJKtUMTUfcMnPZOuo4ePv+e
P5jGnF1JctFRiKocEN4P3OY6HPEm7ohGTS71wQKtQyJVHzxXdnHqkVn/rqPb/m6so4ssueXEwZN0
ObrWNod9zcuV97qv3o1gLh8Tljz5xDT+YF19N+T6+2/uq1ES6BSODAm4zlHsG2Gs0VfDiVE+elje
DXO0fyih59UYianRb4p9da15HFgP6p4z8n55mM9Plco/qAMaukLFgX9odKjy0cMCtj5bwnCc1jt5
EyAccTDOu8OZ7ZtOe9F8WZ/SGN/yqW9w/XvffYMaDQGDKqeGWoD+ztELRHQ10P+sGelRDQQVwo6o
vsNjQqSSi9q3htC4nOaE3A+b9LmrSlcbLyDAEfUGcqCNYoNg+IvTlw9EA5ya6JpbpxzX6+cR95Ka
jaO/jCRRIlskNAeLPbSCE5uA37/io5GObvlkLf0a34HfH/aAVmm7KMNmuNKX24lfA1JQMq/Wmpe4
IxKuHJ9HUoFlQLOfX/BvLzkeUhN2uCJsXlp0S95P6KGzTMJqB0roC8awEX8yu5JDCM7I7OtDqWUn
bvDvewaKsdxdhRh2YqP4zt8PmOf6DEYhWqca9iI39dvD8JW55trbctMc4qv6RCnxSJRDKfZoxKOH
icVHjtTldUTZXTxY1Q8tEQbeQM00cOY7aAKnqwmm8dsLiGGpmeoqGGhrbVO8v9BeawoFxu/oYwIn
kFKx+xVyTV7O97mXlhzDIj3ZrLJUz9Z6NcC6qQpEU6F+JxF1fGVlbblZCnpz8OAmQnwH2ai6G0w7
6aFv6+zcDHVJ5XAxtTi6TckMITVBiSIyiZhWNAP9N9KmZ4g7A3kyXj8K8Q3lc77rhCQehaTPDwUJ
JFSLm4S5HmctnbFA6gCL2tUZXMvBT4JovGqhAO+oCNt7uoQtvjswmQZtHU3d1W0U78GtoJonyug+
yDX8RYGGK2oMSXpu5177hqRjjACIzwRjRkqDRZK1xvpZzHO9DdJkmUiozFs8gHZs+DMlZog9QRaT
bFfk8/mS41LFxESIMoJkGxBFnmHJJCiKLJo0VYgUKvXCOnRqYl5mCJXBtsgxIGU5jJ/1MlfPJnhy
6mEKrOaXTYHbn2GdgpMCypKbQsnwBUXQOFJdT30C/poOSGobIltrVAUMXaWtTFvR5c4YA3UdwsV+
lroWlj1IgdTJpzRUUan0yncq5BEve9Sf6b6nz3YglRDLM5//jnCaXGzRseebcICCXnBp59xE0TnD
NKBmNIjTKRxLJwwaot7NmKEO7qTilnAI9Qdw/cCbenRa1BhAoNpYLM1udRtluiuL7r4zJT8uqmtU
flPmI04bL2Yknd/Bvnayb0oRqI+xDtVbpJYR3nkD2aBYL0Zt2p1lWPauQuNzLtROu6mBEhekiyzm
pRyWVeuQIzp8mcsZ8fGIj55W3tgd8BdFDwmufTda5qB3Fygvpj8iykVtyAcIgEqA1obGruiJkxpB
uzOSPMl3uFPnXxGBQdu6SEn5TA0bJGIZhRzPyQTuD3EDIBf+vAUzcZZH1avH2TpIkI0ewBel+WYt
gYS3E/BFUh6VWcvPpCQ1b0fAzedtI1WQR3VtJGagiG4JMVOBJWJTy3Ic4km7pHcZIZeXsQWbPA1y
eXAalSAy7iyv2toq+01kE6nuRBUWNEjhErwJuBVWS/CrGfSTK9uQWwPA9Tq0WKmqHHJkiNGN9CKC
M5J0zTNCcZk9Zhcut0MDgN5ZQPnUnrEoJMWoCry0gtiFbReU6XkWNPGdDrIW/6DCbiUb5bJ0SD15
IfGMnALVqOSnaK4EabgGBDFivvZIj+aM0GaKMk1BihzxR8lhWGrgAUkoPdWibWDsz9XooTtHOD6b
RrGfu7jeyeUMU6CocvAqpNS4YoR5O88Vm1VcIE9qG5NJGxZkzARrShipzkTuaooGqk4RL6Qhx6qb
LZZc0BwgJTZqFE6wZSC+DLxHL1rJXmNrCmjpRVvEgIh7En4royp3FeL8L0BfUz+RjXZDTnV0qE0j
uyNJIn/qUHVcBHLDM9bksbTLZrSDQ9LQ0tVU+5GcAvMsU8r4eirjySUhLtujT4ICY4K9ZTXKrPuo
wPZr9oqCB2RSLhOJSC08z1V/w83AUNJLXRD7gzGHiq8NEgx0ElOHHyGv34gc9prsYJ195H23pkY4
4PHj6063811iFy+WEoQPUt6E27YhFAaKFMbEAMC0M9kDTZlpKuzLOWqryA9DoI/qOMKRsHjsEL/D
5q634aLnD0NhCBIM5KZvXUjlzcUQ6lVCVIVpkJqgECiNRBgTv6QHz+i6k9tFWX4AHASxIuy7KKEh
q1lralQ1vgS8cxzEOJhKJ9Wxi1LbV/oAgVuyyhuV4DE4zJCHEI3PG5MFxi3D7qEZh6/ZoCmOmSfl
pa0EyeSIjh3ewg1iufihlPJ9bQ6POl6bJ9a5+/X2OHBYvsz1cLCGtt1GtSHBcVqjGNhCOX0Ns6Ft
wJvMSnM+mDBmogh40FwCNzXVjqTcKH+JqvpG0pHgmkVEBlIZQmFX8pocMLBD2qB0jmGyiSaMpHGk
MqGDt3S4viXWUQzvqJfIZfNoBpCPveZiZUN3aOVYvs9lK9qzZ622ow0sP5ML6O4kbQdLK2+lGtxz
jISQJAiCzboUUirY6i+0uzFoh90ieJ/YytVAQCTfhwGnulo3oErUt9c4X6dtFHXLdTSMzZNOrNTG
HjrzV1uvWnBN0AIdWbD5xl6EpoRfLUMyDqE1vsxJy6I2Fo3T6jTPYKWS3t2MFUkktLaMIijJNKkM
r4vR0evFNF8oUoapK4q/EV4SePAooGbr4AGZXcDeKjU6E1mde3k0POUmMmjLzomGXAvZrXKNlEPz
OsuunxtJnhawgG286/uC+Iw8vssMu9qGGnS7Vi4BCujRWTyTJcu6gRM3rwUANNhAOqYsydonQz5c
yxWn0r4dFK81sh8itFRnbAD6BSgw3Axthw8PmDtZQwQfhse6EtaVFcrZjvli3oTkEu/ajJy2FL79
S5xA+GfrlblynaG8L0B570l1LVxovyCuGonMTIUkQXmmomJbRXeT1XZwYVYpNoAwLa+TUE3dMi/q
G00nElPhLblH/V7tzKF/afM+vSXLonNb6L1a9LXuAVfYvt3caXr0mBta9Gz0snyeGn29wULszXHb
YzRqpG9SQdinlEBA6YKx3rV9q9yrc07RUulL/SZO8OXmfQs/iORBBHxm8KtKZpNqU6kmtTvFUx2h
dQfF0GJQ2KGJTz1VWTPZtQUDicn6S3+8MiGNyRXptnn/mtSb+0WqQiUzhX3Wd1BIDGlZtu1McKcj
B6jMCFU0g7tuAaevsaHct+ZSuIs0g9KpOpadORB7bFSVB1yv3thyI7ltapXwKAZzqy1htxvwDe5G
2YzP7T6oNppWlnu5Z+XOl3ne60qEFSxVzY0yidynIkOnd+kezKLHNM/nmcvLJVqWp1Z0pIaIVjkr
RGQ7IoaLK0lpdaGRfemOk9oys5CIKiq/a4qZ2PhuJlWmRw4LT6O/DAnycJHNBYT8gDNXc8reS+uh
+ECrQASfMyD/pxAN+DyQi27XZJHhhVUXc8Sxm70VGeKaoDPVl1WD6UzSoWfnieXpKCjxQaASxuAv
u5QCk42K0cJpW8t057Ax9kQYxZCsiIyHHFILJnlJvqYZx7C7etusvNEKE8wjSpey+eWtuSHezb6Y
NKtS1g0b4c5qZmoPsSrCM1XkC4wUfINu1yXsyusQsH0vZvOWj5cOgNon2Q9h9uwkKmgPgp3vr14h
YLztwWGdE7jBY23E9XfYu/Mzr4KIP04xbCunDYaMuVUegCHb+5Z8eUCg+WjeNeHQFK5AJf9FlqPW
dGUNyCuqqmmLsp7ICuLVfpDibuzVToHebind95Ztl1dnIALlWuY26aNyiMwkvydJBOdIKtT8qbHr
4E6kZf8Ya31KwgCfYIacaEh481UF0nJArHRrhnydKfbTazvPo12djItHXIy4M5q0vrdKRblJeGfH
u1rHmzs1dU8QvDQWd4qqLJWPe0uVd38blYQr6CTNH+PxxoqKnWyNfl5bdPsn8l8+P8X+VrRHVIi3
AXmKjHb5Nx3TFKUwHadk8tfo6VBVnXk4ocg6Srd+PUXSClNtdqTsStVjSZbc1RX5C/PoqzcjWD/s
HTCi7hcqM9FGuLr9rN1Uisvq6rd79Zx1fPn2l6/x3Qc4qnZVSN9JvCQdTpbuUvUug93z+QAflALe
DXB0YCVGTwuKjAHaKIGUh7E7rZPnLk4Rg2kdTXCzPiGm+72nSTX47U09OppXycgDhp/YJ6kpaBzT
ZdXhXJ6xM6DcfVog8VHV5d2ARwWnsmZF7yQGBCTlFbx2vkdXZF/56LUm4D2Fe6o2fPISjzoWcMda
XF2M2HniBwSjHcvHBigsVW8ecu+vf4Um1QbkrlQe+P/3NYcqm0DSFgqkVLZOroR5zsPPG3ls+33Y
mBsSI/+R9fdvJa4fPhhvxzy6wIht1hxXjInjmhb4beS2W5Pgl+0qdWnZdrlQeiZXcQFU7rVv0fbz
S1Y/mrZvxz+qYBllpZFuw/jyVt+uBR71QcXV+50gXCN3Kr/36Mi73aHcPP/ZcMg9WgDb6EmCC+j8
ZQH32t8A1bH2zWnkHVc008Gol5TITpjq4U/dZHfanepLrc/hUdH03RBHN1zok6xFtjz6IfFDWECJ
BHWH+f7Ebf1gSWUUC9shRAkUacdTCd+nXpO5jBqtQ2afnyk70txCHy/8t8ntS6ffaJfGlrUfd4F2
PX819hwYo0N/Ymn/4JEVnCaoIok1S/7VtvS25J7VYR5GuNpo5DR782Vt3cf74pIwcsTSnNzCE8vg
K1vi/f19N+BxBxjFdgAjmgGjfXI/nvU+NUM3uctdHSMMhEOnducnSKfuj5q78G3cYBDfSJTLDpqj
b61TL57fa+R8HL4APIWWTrH2aH5jbzYmdf4f9q5kuXEkyf7L3NGGfTkOdlKkqC2Vki4wSZmJfd/x
9fOC2W1FBjCKrJrrHLraxqpHzgh4eHi4P38PCp8EJUTum/yI+8YU3cIJ3ZJVLN2yBnS+gtYNGQGi
MaxJ2Ahg+h4FtHQxs5iiMEf6kFbwCDXub7HLOi4b4RHNY0xVoIesasTTriNWlilplLaG4Gin7Onc
57CaG35H5laKt4gx3rQ+OQiMvKiKwIujYkl33pUlkYxOysA6WoSWIh/apXM0sOx8fXQ2Cs5gY8H0
o0pmqCCzTV2kccnPMjI9CUcn8Jad9pH/hFq4uAMvqCk45QksrMlP8YFhdV1v1nRBItmJpAEST884
1UoI7AVmR89+IlqSjYzOVzzVxYPZ/9rWxj7qwOXyoggMPiGEuf5oUTTJoIEEwT7kZh9bRXTjaHzG
2DzD9deRHR0CZF6QSpNAWEB7PlflUR1UYH5W2hqkek9gRkAlzpyie7VgrGgd7WDKQGYKxwfFKd2d
lrMkQZ6ay44M2uwlXb4FSsECo5MO/nVcMdBpIQQ94PjRMcJE7do8RpyRdLKTdg9gam3jtxg6ZLLw
PVieUog5jcIDBh3/wR7qRBsWzDZk/pdqu2ehgXdpCL6WtH+vQMUgjyBVLXWzQlY3669f+8XWLkLc
Fr1fhXTQ6HECIxUBaCxE2akAH9bCxVlUbve1ibXrYd5MBaZfMzB0upqM6MHfBbJOTXb0ajZ5UBeG
PIj/m7evrWwsROORQomSZOCj0VEQ0uii3kIVxcHwuF0C+EYQ91+bIKkt5Q0aZm4xpoJxbMQ96n4N
0qHVAygEO4PxmYESmCsWtFnEA68KDEtbi0F/T1MwY6nhHiFbetGzRlumzQotkB0h5F0QwL9rWZ4y
Ls2Nz4LhShCvkWsKZ5Zys77Lc2EBvNNpQtRb6/cMgr2VPv+OrP8/5v1f+Gb/+5T3fzfhzyx+v6QN
w//+91i3IPwL+Cu4KZnNUDCjDT8af7YduL/0f6mk/0jGevDRITeJf/XvqW5J+xdcC48E+B7G8jBz
/ddUt/4veDxUqkFmhu+J2e6/M9VNzXGg/IlCtIGEQgSqQEDLl3ZzMDulcjX+0I+oULkp4DAAwRwx
5+thlOOhPMo70vntPFA/FLf1KdoLdyE7y7g+AppEPJPcWGR8VEbQoH6FiHotNEnxYud83UPD4wR+
EhDH7+sd9FZtkGSwXiVU1rq2SCXpIQSupaSDxc4eHfKunW6gKyvvRheDo0cQhbHa3KwlUndyN5RJ
vkwwGA03cfeKMW5WWkPO8F8Ra7UkmUKoCfGQF00M9TuU4m1QtFuRi+6yq7qVpzCiPIUSWNui4skU
ITjXYEVHQg2SockaPkZIFEGAwO+cyC/uIVwFwtaWmY6SO/irNZL0+CJWVlpXSilZ42gBvAUQHpRR
5ddzTcfn7oAFYdYHtncV1VwNWTDSKSor0MW2KLsQzJy/dzWzAzv2NA8TRjcsp9x0ETxJZUVGtUym
qwNFaECHLmkz0wDjUv6qJszptI3tE3gMJ6KqwwPhQScAUYMkJIDu5XkxnAl+UTRkbfJuGg+SEz8K
DJgrlWqf/YTkoQBZ8IoA1Bl1sNux6DJjIbgDO7oT3wHKIgg7gkCdd2JshqTKcsxZj6StZV5apQ43
4SOKYJZ4CcGwoKUHWh4T/6cdotAQuhLjOJCzS3nl5SpVykcSLePHZkHnSvag5oGB99GVXTYZw1bQ
AmgPBJSSjqQHFYxr7y/UcBqbAt5f6V61AwWbz/8ovvOn/tDdRg53xypXnR9cVwsTCYsGsgYDVxC8
n0pNag1MWzkkk83WCbz+rXjUoGbuja1T3YGZ2REe9Ef9Rfc58JzhCxeWeose/cVVevfb2CXT5Nnr
V78BQ/28ANIR1DuoUGME6CSAqRKBc9c+iw7Eme6yR86RbUAk9oslu0QzxgxC5oD6dc4E3xUVEKco
KCXjn+vnDa+j4gqKuNRcmt083petDy5fxuKun/O/bYCQAsPKEsC3mKO8/qKdNNdTkKMf+9tTUTz4
2fkt6DxKtziW3xnWVrEMVB5ImUFGipOIjJM6jTzoHqXAKIFkOGSYXQzu0BKy6qfOY9dVNzZP11Fh
I2UDoMloU0nWYzYlxuZFCiRrJVznzVHBc4CxIvKLKee4MkOd9DYP9NIIYYZMf87gtnMkkIigpohS
v7X8nH3Z516hfuH//RiDvbxcIHWfR3w3BEMEy62zuCTKFLhxlYd0h9LMI1pifyuBPzvKpTl6Fi3Q
FC6piTMWnGxF+jGfgQ+IWoaV81z3F/tJH7ayySGCVBLsLJSygGTxZLG/Ab4HTPunoqtBvN/dzLFh
D4HE+JTrL4lOFg6biuqICgIk6pgDJwc6ah6+2aFvOLQAjimO0BTmrPwYxJq1TnKurtcJa4BT4jEs
4pVKw6DVqVog2lFAR3ovWgDzn5oTsNcmyloPnVV9kx8Yfro+DrB3bk2dMYd0GY0fgRpIJjzrZA/T
EHYHUcgP/rX5LnmRn5+40WoBSnplzTlRuGHiNaoEUmIwleiEJYqm7+HiEVg9LkjMwW2fXTTNHaBB
1LvYGwAwh3qJB6n2nBVlVmkMZZRqGmVorisDZKOQWgvusIPiBRBbMgb7e3u2RbPVoU8BZSLGJz3j
NelPerlWKrhVwB33cUCkwc+ftHhE911MSUDdQ0c7BZhUAJdIeeJvZkz6PkqeYJH0g9vNgiMwEgKq
bHreeORvAGzjdYWyMJ3KdVIXE2145MSPgku6SuJO8EDKiWkCqFZ4DO/aODtX1qgoCB7CSgLTLzBI
kNPVDuH8jee/lUZjCtJdBo67MTgNmMeZsSN5dKi194kDfbB+Ujo34QfGQd5eO+5NIOTBib3K+boQ
kNcSACZ8CPi6G+9zCxAkF3rwFpDUjAxzw9kwo4VKkAr+FtJ2ub5AwVhZCyCRT0CjCGkMsHOCOf/r
3d04ulcWKHeOChmwvxSby0fHNEapXQW8XfS/NrJOlFECkJDXkUyLR3eKCn9ZPnATFP8Sk4zAS64E
IgNw5D4JXrmrXdKI5JjDvhsLO0+BoBupg1mb3rqsyEdFLvHqVTgD3fKdNB8h4cfwhg3XvDJC7V6R
gSlyLrAuBcCKuj+UeBMCZgy+ywdN/M7YxI2oDmMAcxukM7aaDmgT6FZEGgAiZN6N5P2RrSPHgeD7
DnmAzfK9dT6Oj4ZGIs454ZpZefok9FXHDcQelNBsWbc6TP1mqBnjQYWJtyQ0UThhhZbNHb0wSh32
IDKKHm1MssjgvoHQ2LvmC2Z5VHeFD/yIx+3L1+GYnlRGpXrrXF+tlsp4QKsNEugMZ2y00MY9tF7q
ATaFQdnUnpnlEon8NSqcE1ZDnAoe5wEMENcHO0uiKR9rCTWZe81unfCBfM/EDQ7yKwZufB7/wuTd
TwGkUfyJvLjOXT4b4osOiPDMyIGf7ZaX3jd2QN64SA1t1WH4G3Fe+jei84nYgy7smk+u0kLAqlIR
kNrYrJ3ZgvDmDcouNoSHjuLd+boDDu3Ust63Wy6AXpIK0BAmQ1bXOli6cnHksQWNPTR299LsZKu2
SksHkBwPbEzE7MsdhLRz5tzyZpwibRgeLRIkpHSLLgFxatoWMD0IZv4+PQ1gBHcMCwpJoC9/0jzB
qbwcH4oRRjbCPJ4uf5kVr71BNiSOD2vwx4Cb0iwhazqlzMmXrXh4aYPyOEXH5OhYYWkaxqswZgH6
E6DKMBDhFL7wC4r1sw3E9JH1yN5K0q7WRtZ+UdOCDLgMDCHsFi+qN8hW7+Ve5UBbSA7xEAytCkzV
kEc1G4/FIXBOQ2gHvlwy2ZJL0w0HVNxEthWFi/EY3yjfCeuK4okV/oEE8ZsemgqEn5mP683YiRiN
ohCEKtY9yiUPoB4l58R0cA8dS1Mwg7tPAEN+6X7I5O1jmZOo4mgbtODrJg4EDSvcr7kT2fG38bW1
tX3mcBAeZmQNGy8pFQcTdTaUvgT0mqlo2aRxLwcV+MJJtBQOkg8pcK/dlSfmhbDlt5AdkdAUwJUn
00W9rhNytc0QhVonukteMeUNYM/4GbiY0bAhe3fsfenp68i3dRwvTNL0YIkAcYZSxKYpeW6FcgtE
JrNWuS5WqMqlDSojgp56I9YLjgXnQ3DRCfeB3x5wGoAp+SfR5dIUFV0mEXKMOonjSf7Giz95+fT1
dm2es0sDVGgp2kYV4gIGSJmHM9HtfVNcpCcu8NMYhb0jU8bzd/2BcxmG15uowyGAdiB1Q23FEiJB
/wIUi0F8ro+Ak/M3kxP46qI/mLPeiGTX1qhINnf6rOANBj7VA4RPM3NBAC0eOUu15ROoo15IAI3u
WWgHapScPLauzVJRzFhqHZTE50WGkGzfx/dQTvcyv8puYpc5uk2c4TpmkveciHFYDXf/CstaQHtQ
6DUDfF+uUJqGG+zwtsR9i4f8GbjG+ILr031ljj5qJYqDkRFhcfP94tYPgg8haYi1Rb/qg+xCEtIS
ulPmsU7EllWMGZNOPoBdQAZfXwwLAOF1ThYp56LZjc9GhZmP6OfXa1unTzr4ztEYwEQv+Q8VIhVh
SNE2hRE93zciMqUh8sDA7qaFwkgftpZzYUmhor+KWQENinUYnhi/Ld1tHz+oASspI3+D9otLG9SW
dYaRLJUIG+O+2vHfgh0U72/x7NixPHAdfK+2TaGiVc6DWVOJdfATAGue3M3yt68/y/bflwzybkMF
/BzMLpKCaugnQ+Xw95vkYe6OY/z69d/fChMKYXskoDLAMWn0xqB1eFQLMNA63CmqACuGhgjYdE0Z
7crmdjzFrrLjdszm4YYXXNmlNk5RRmAgoIyBLxR43V2+j2yoxjxi1MecgVYU/f67zHg0sUxSgT+r
hVluE5icl8IUeKindyZ0XxkbuhHlrxZGxd1C6cuxhxShme3q2+YxdEi1Szfbu5xNtrzhHVe2yIov
vANMy4sxI1c2eW+2xsXq7gR8vM7/1DMLiqZQ0PBGFuRz4+kJbOmFx1BVhDGZ5DoQyQIPxguUaE+D
j8opQNrDtxBPvq+3k/XNyOvrYoUC1/aZahD3RM2sm1FT0j9K/uFrIxsJKfAbkE1C8ZnHdAbdWpMq
NRCmScUpQ5WUMxUfjA4eZresHp3Y6sjsxG75yKU9agsbwMtlPcOqSD7a7QQfKiJmjm5Fw0QHnBG4
VChEwsETDJgiECzd9Q5OtZJmU4i1jVYDR9HsYHb49xZvVDRiQ0+JLA0yrGZ0P91jgJs/dA+Vx3pW
UVx656xAIdmwDjjJRu17AHjLiMFGYVafyPh7S3FJ714DY0bzzAWW/tTaoy3aJPsX8cgB5SybeWbL
lS5/A7Xp0NsaZqBvYpMLjgWPlCEPzbwwTIYvkcC12u+LpVIeC63K2cBAN0lJZmBoIGSJoZfYAruz
4UGixlWevja4FQMul0WVoFQx6cqBgz0xfJqTbxoram4eDpC5i9BCAVsvQAnXDgTOAhEj9XAg7ZFH
3fo5guugL/rCzdbiJPhiLHTOtkVoZgGER8AX9KWn9pGKwTvI9BCumvRBtIyP8phaBFmiTKgmsdxz
Xd7Cm/fCHrWFgZDnyIhgDxpKrgSqQAIZaDxmbryRYxEsCXBiaFcCWU2FaznSEsC6Yad74T5lqzkJ
gQmRxMBWd/Pn8qv+obZ24mQ/Z2bMJlcb5ZRIHhRg39CVIWSk19/QaKGzwytgFic8siKKd5AyxGgA
0GSAjk/meMPKWTe29MogdQvW4DeoBkXAJZG8NdEbr/n9eD9VeKQi48Ph0wEI+focbHmNCmwLXBQP
b7xCqAw26cAip0VYY2NPNrQO7PgNYwfBCRHcGr+zfIZljk5jiw7UH8UAc9LjYJ+nHlz1VbrnPNFM
9hANY1yEGzUMdHCwOnxGkA+t1Eb02YiGoIc9Uh5SoAcwmOkODKRMmZH/ZWV/WaKOwzAkbY2eLCb/
UUhvArN/K63cqhGhuQXVXMyxs3KmjdBMBFPRpkL9HoMA1B2VFEI5xtxM1gYk2bfYgb7wY2qhcgKQ
kH6T7KHxy8xAyTLoMwH2cYIpRpau0c8qBQwGRQkpMxMijS/yM6bb3OBp8ENMgJ4ZdpZ3DK+nj/JD
9MaMcBvvExxDnYhfiegy0ZFAjXBH1NF5wROK9yT3Jd1n8Ya5tRupxpUl6tYDvQD0/RRYAjOeFd6A
SAa2yKRDsmfa2ooyl6uiboo6CZK8heKaOZ0GnEFBBJQTigZPC+n2aiDFYh7CLce5tEi5agapcF0h
37CzBxvRRs/MibOJeAWBtRmLBVoG/gn9B4cRbFjbSgebKl+aZcJS9aO+b614/7uiqN78ATv2eluh
VowmGui/NFmAMsZ18O4MZagw6R0ho8CwotueP6F0nAAagNSt/Q8wA9AAETWgoaEYIa3mO4oA/soZ
QWT2+yOYY2DwJzkTxZnZjLOZH3FrfZf2SEZ1keNHXKBMXQV7/0EIhs4AaszJqnedF7qz97e/3fX6
yO+5sMeVkMdZdNgroB0M5B7nKLcxKA8w+8hOfTcKYtfWqJswLOSgGASIxpBoWtz16NR99nZz+wfd
yHXqeW2Kyi8mIS/HqsTCiCkCpSGvwcAlpz3a/4NyJqyh4wqGShS8V0o/YmeAjWrEETAeFxvKyD7K
BgcCxk3eWNiZdY5rEIIwKLGhx4s5MeoETMpU16qKOmksvnIYVA3SV4ZPbGwdqX6ggojpADT/KQt1
YgxcM4TEByd7GQg4xyekx2BQgA8yEWQbdyxWdGGPCly9LpU9XkR46+BTxSCf/yB0jGBZc0qUXv4k
+dw4ZZgMAwgEV55qrLDTkZaBmEBAC4kUXFDl8Qt78Oc7FY3bEuLFJjNh2drSS4OU4xuDNnV1AIOy
176T/aztziG1HbyCmEFEZC2P8v1x7sU0kmFteCH0nfUbeXRFQBu0eIAtN4HdgPfGxBPJBmXFh6Y5
pZPsa3DVWwxPYv0Q6sI1oq7RCx0oJxk0m110A+52UNH8mND/6ZHYVLvI+T9vNeW9KGrUkcRh8cVh
hr5PDC5K4xuZv+X90VR+/JMVQicGMVvFQAzd4ypjkefr+fxhQ58QiaJzIj+ezwo6Jx8gCWKVc9fX
vCHhTGIoBm0oMnFzHbGlLq/TMgWh27iXnurZjG9lB1z8x+ym/hxLFAxJVspsyG46MB5+CjB0qA3R
D4q5lOcMFHAAjtjpO2Y4AJZvcrN4FhzeB6EQg99hK8YRK/+2Rr8nQKkSZmB4gN/M4MYZF7NmAZw3
dxEVGLCIIuvFLOr1LkKXG6hODjPgWjN5HUSwwU+2m8A0w/CP1TMXU7WEtZj8F/pcq2qanE6iAnlm
lJS7Ayh83MbnbjlLOsaQLcF700uOnM8kZl7tH8ypmKgjcFUZQ/jkXF7c6obS8kaYonqkV91TWCZO
PwguY2WrHTzbgPoT0DXYSPqd0gTdxOcGbMS/QFdvcWZ7BOWRpd2T+s65ocY825smZWwjAe9BOpBy
/RCdH15pMRItGEexelBAyzewOqJbH4zwTKPIA1XR1ewwesYZPiU+GGg3zNiP99kpQiVeOwaPoz3u
CPkGz1usCZvNlf1llVbqzOZA5ooKFIZh8FhHfiW+gr3u6w92fsNdvfEUQ1GIACLCBubp6A8mVz2n
gtsvNIO3zFJMjPPED4pPIB2ZG9gKOBkmJ7ohlNODB+4pJts1RfiBwid+gArcr64CSbh+tfPVBKVo
AXRojuDWyhPOw0Fye48DF6HJObjv8UoBNGj+bkT3IiamWLnu6qF5to+moQh/NVbopDLoMGUcKb9k
L/bTeyLRQi7AymOxBayxSJQh6toLp8HoZ1n+9bupDv5soHmRz3BeDZFSFLW86KDsvv665FajP64K
4tH/rI269Tgj4zohVX9pzb4rn8pgMDHkAHI80WS40ebiSKEAmSdCC4Ay17GlAWNgnrbar0F8tmOA
35BXuz898VRPj5ND2J5Zb6J11R7beWmR3E0X0SzKpV7lE+0Xv5dciL5/xz/d+BsyiajcAVnmTk5u
C8ot3n+7eQ82MeYDd2tzL38AFU4heVhGg6D9kk5Ab2IaVbWq/P5Bt9ODZmW3hVOmp8qK2QdmIyqA
kA0ZBHQgiXAg+fcXC0+EORSDiByY38Db2Ouczk93KnIZHVI8f5CLby310iTluuUcN7NQqnDdATz0
IK0C6mvwU7SAlvt6R+CLoDhkBvZtq7hGkEdh1JYOTYsQGX0D780A+g2EXRzu29cmHr0hKBkXMqlF
0OcEw+waoCcYPFjRAARdVzZLrPxKdhgA+KYhBow7dgRY3b8qXhbATAMIaUAhk/5wYRMCgS/Kv3L+
rejf++z+68O+PoPk75MLCnKvgHfSF2ERAs8itgscI3riXsiIz/LBoVLP3UtW/bgcYyZObfWFKIvU
GczqMhfacvkF8CdBRWTgbguHEQiMo5Qzkr8z5O3qG4HWnTyjydQ1upB0MRI0W4nYNfMv3uMbUlPy
NFf6OA5u+FDckYJP6RlWa+s93jCcVXqgFnV5V7GGo2KNB9lPH7knxn6v3jHnX4RBcIIJwecku3Nx
EBejBct9o/6Uj0RuusdvkG4xoe1w5y4W64W/Lm+DaAYdStLzIYp3dLKdx0avNJ38E4o7t+T4QYUH
9ZjGY92IazcVcV+gfA57QOmdH+YXy8LIZp2V7fJzqU8txKZH4Rtj31Y3LnxUA8MeaSkhl6dnlDuj
A+Oj0f0kpy07xV55gEi3HbrM+svqeYKSoA4wI/ZM2ejLZW1VRZyi/8ggPT5Dh5Rg63lMmJMxGtau
ratYMIYbCfOXqNADKUJ5QwISrWEp6x9Y1WC2HmnH4SbY948gXWWEKxCA0QGLMkYVR0CHGTSEmDLL
hqp57qXYqKaHJS9FflBBzwgK28hqFq4MX3KQgCaNr07NUKt2k4KoGmp3o9hzSWinc5KJzc8Zn6qT
c0uruTjg7wRs2zzdcFmdhaqnaSEvAO3Ug3NdfFMmox6K16jJjChFJVmcxsmsu2mIwl2rROl0GBZu
qX2hTGoVkzRKq0vPs5HHS2Qhg85lzYSSoAER8XzWI6176Uaw6BWWns3KwJtyKdZ8C3pNBe91UDZ3
dfwhZnXU5matBQMhoe8mzO7nkSSFdtNKbeEsci0WN2rOlUBfpknTY7p3StI+ksyw4iRAzkOQ7iqY
RUTaEr/2csSlvLN0CTfFu6iRFnEG3mXR2hs0JatmB3wsAltstRi7MxR7UYzQkM2sz5ICvLyinGSN
pceCFkE2fJKE+bSMMmbIrDhpMRNjxnGVtQI4LNWO/5EUut/iQ1T+OChB/j0KIi3ywGPNp7mZodOj
72aoPUegqFXA2Km4WjinYWpKRqhxbrVk/HIv6kIp3k5D0UgGmICHCF2mJBSUpxnfQPblPh2bR72f
AvXUqCB6Rj2jbNMpdjIFrKhgEAa/eJhZaSL2cW7NRcKDCRQdrGknl3ODFr+UjBwYTJs6DIHIB2m+
J3WLIZZmWtd6had21Ctq40j1OOX7XpmFbhf1BtfXpiJlTZabKReoyQ+t0SPhbm4nRX+Y8f8g1CZf
pPV8koo51ZCZaUZxGoYwFZ77QksWkE13VbVYWqOGuifH85wv/pJ1bdebsVYZeW1OfdL2gGTwQo6S
gsqH6a7jkiarLQ1qrl1slcospoobqkooNJ4Kzd/oM8/6FJ8hGqXqxI/VADH3suHEW7kLhEV1xEDq
uIc5xl/bKTm+Fmc1nGAUaKHhy0mqE078mNpxFsSgt81HELsrtiImHNeCFrYMofEZJKPqSFGXTwcD
iInhRg8kcfhWoy8g20UekhpiUYQLBjaNNguqBEylHJTS9Kpexl96qyjy4OlB30mj3YIGtcbPFfoe
z1dNQmzqwBt+P7T9ENjF3HacydVCJH2P+CDLHjOtDAFlSFRIu5vDohZohUspmHNfwEWf9S3IrcME
/MgZqIiAboq05mWok3QoTV7NeRWXY1vK+aHX1QzxfYyFMUCVv2viXTqDjue2SPpkKVEAgZu3oEse
C+1HX3dCRYCVU4GJegx/BS0Us9S2eyyUttT2aho0hXKqeY6T4/uMB1TvJo3iDoSCi94k8/QEpmIF
7G+tvkjhbZjoUnOIq7bJ9lUSq8aRj9RCve2HQUtcpc6M8FeRGDloa9Mk0bWdqCYJ/6uJ8TFux7iR
GhFaCbpWRBamRVuR0D13SRLd9sVShLIFnXZ+CVxdHqbxWYrA7O10kRaozrQUUDrQNR0qdr0ihyBl
HxM+bgdbEpqyAP+yhhPFg/RfniLF7BL8BbeYgHvSTLjBXCsOQqJWJ04pD2EyEZJ8YF3RW4uFAROz
7qyL81wYbqQ3VTn1cMg+ntvGNTipx//E7PgoiRU0T5dQag8dakPqDymIptAFIHhSbsG+3bQnpR6j
sIRWDDcVRzkVjeqYlHwf1Tbf5ZzoyuI4VA+VBFLzxxKMOWByiIQqrvZx2MbCvsfZCu75cDSS5wSS
lcUpbjDSdlvWrVaB8TnGhAPIZltZlL8FySAtGCnVCik3oeRRFy5mD2IFKuhgOGZNIG1kFqhASRrk
SyBWB6wFlTDFi1zJEa7IMjwaEfTAmXWaVSKvokF+YYH8govcJYrrQRfmFJew4goneS9D6pWMOEHa
2UFumpiCx7uiScarmCXmdTp4bZt6l0GGRuKqKf2BltlBtOoH0tkl6rxcY1Z7NlhrI90nYAAN9WWI
5YFaiUq+Z6XBSCTsyV6VW/xtBlHI8ZtAStsWQBaRNUMOhz1RtU75YRXzYyBBkmSUSKmHflHVslSL
0Y/aUb3e5AargN14z7/mLwTEWd2QQRzeZ6ZXG7nclV1qtXXci6CSDH8QyiXZIbQsYE7wyEj0H7x3
V+U+4kYXi6QcldeaHryOCT4lGkHvvGoWGG8lM2OcB0ii6oMFEY1QVrlPWOEtwOYHwXcoUegGWP1W
50MN5DBJwx+kQqQ/q3uM/bhKcOjtycHw3LmWINV+8J294vW5IfhHZP1QN0LbQqcW3OT9JNYcIFeo
Y0g+50iYk2TDu1aVC6yPMGYhGUcXcUVZmBlQtNcT/dOQk9AakNhg0NZA2P36fcGyQsWASZhiJOja
pxzcFeiE8tIhbh7/byaoo56moJpB6eezrmdwoYRib7Y1+OuLHgLZX1taz+KQPUMHSYSiloormzI1
1ZxagaDzU30j9XT5GXfy6GOqVbMgLlLeyT76oXZaIBU3maQh63gNQBjeNLyiqyB7oQswGdeEE9eP
n/qbMN3EvnaTuIIGaiI89pGJ5q7+PbhlMYeswdNY8KVR6qBzqQHe/nj4LA7Dgegdkkfb8EykFtlu
v24yA9aPnpmM1y54pjA6cn1fzBGkjjhZ+yQoY94RzGlBTdZ4T3eAxHmGYqHRxPieG3uKegFKd1Br
BY8d/Yqfc2Hq4077THbdbpTN6qTdDt+V29EV3cwZMEBpxyyd7o3DjboSuZzIAxVVrutFNjpO9qQr
n/w+9FuPDB8DgscGxa3fpOA6BXoSGHEDZSx6ZXqgLLLUTjDzm6NEc2ZMOTdH5lWwtYUXhug+oIEU
TF34EYk+kAEg/xcw0wvcu3bEBOFgin7kqR9M5BbLKOUpgRbLA5pbAGcLbvMjxd2OYbiXBsWeDiTN
f4CeJH5+Xe/CdmKmBYxE6DytyNd7ZeEXYZ4Qkg2TDJMDeBfvEJVxDTAXt+khF7aockIwokoTKyMW
Vz/Lz+K96hGLwV1wIOROA8ROO/R0GxBiME2v84nrZVLOGcdp34JvHSdQ95ZD+QZBD0vuP8m4/ugu
YJ4vcfNBjO7W8BknkbHB5wbDRa5YKoNRGKH42bxAh244VGh3jSMY3pGvRf4fYI827qXLD0oXMJts
5DJxIJuse1lsQx8P+OYSIGOyx/GLosJ1Wdu7tolaITrZCHAIAICmXx/9ZJjUpeebd7lxg/Jdjx8W
iTEytD4XxALcE72IDQFGpY4zaBs17zn3HKNMpOiRzfhOawuY68NcMlrKoB0zaPIjoWtrVNayd2hO
Z1DImB7jvQ5VB82Dwpjq4jy4LGj2tkVDUFGfFMCARPnk1JRxW3Hpe4hOb/mUzEyRg/VTAUsSDVLG
NWT0y6jPEvUCXm9x+s5HuHdivz2CFeJRNZW9hLmO9MRsVa0Ty2t71PmuB3BZQdnuvXYGvHvEexJR
qhN5FhGjsQclAzTp2GMDG/frtWFqJyEaPKm5lL6TvDIISVcQYbNrDuSp0N9Fe157+tpb1g4PLwQl
NmoMSJlWKUsoY0gTMLj3SVDvQEgZzo0z8o3zt42ARxzaMEhVMC9EExt2PXoBQda+Sc0uhrZd3rym
M6PdsX7dgTEabSK8BDCWhDI5vXPgJBqbUniVvQnQQYjMAZmMh6xsJ7j1GnNyCBSzZzXC1kypMIuD
hrY8SYhWhw2qSEWOQsHr4Equ5iZu56MbdhwcQssaWJzP7IqvojBlkJzFiyjMI/+ah6J91U4CaA5K
T8GrDnJ7eKKzB+fJnl1dqUSJAdo+UKcVkKLQxy6VIg21tozs6YEgDHp3PPxBoF+dbsoMddraQgG+
rc1eSVIZvebO4DdOfRCs3ObBFcFMmFd5F2WO8pQ2T+dSgblkx72AvQwJ82K1YElk3SVbLilDwgHN
G4KTAD309afSQzTlYhlGHDI90lr6hD3sTAkC5CHiVvgojFbPSpg3vhlhiVBw2EBnu277pVObZOGA
rJI0+HUwHrc7ds9ry++vzBA3vXDDJQ87HSwRn8rkxh9oesD1oxMQ3b4+uSSN5X1WE2c9V4wTBsZ2
oG4QQzCxQn03adaQ+BTxp2TyFsmYQYkDMukzY68VD2ZgArLnQaTx69i1biNemzWIO12sNGgFyJPC
bLSTIGSfexCLhG6xzEw91g85yhCVMadlKU1Cl3yG78oLwQZqTgPeKUdwRJwCZhzZOHQYkMHo1pk5
YgVPbqY5nacsRroM/fThLrHJPI6ylwcTYJ4/IOHY3MdLg9QpL8a+raMw+CDBpAC37bAfD6IZ2xzr
JlhlI2h3A1SDlxuYVyUcgusPBg3bCmx5xgfv6R7/nIE0NLXCnW6OB1wBQGSxxn5Y9qiFYcqoxHSm
9FHKSL2bh7naMTxwI+RfLYhyfBDxtROKQx+iJ7ygTItRlMVTPG1PYELMrjnxMirmI80CNz0yOYIP
JH5z4e6Tpma8WBBjqAajnBC4+Y5Mz7L3bZV64DvpuFmAIEfegSHea0uBVIaRwPEfCqhdgwct3ssy
g39368sAt6kRXn7cYHSLeU6MKlDaBV8GZGISVD1TFox4wwJmvdD3BxgGFIWrN4rGL0tujB/GYw+o
T/4gQJ1IfI13EjLTmeCyGZkU0ROgPw8MgkUcVwqmPukgyGvotS7Z+DG9SC6ITe3pu3BDiNKDO0IK
AOVcFJuQMTrgbg+tYj/7iYXK8632VDuskbM1QB6J48VvoSNjt8yQb67Hj9EqDr01ucH+Q7V6J34o
bCIkV930dg0sIlw1M/cT6qPMygY5WpSzXv2ClQuFncKV44f6lliqpyPhw3yYbgPWYmYPkfup3AMF
umeD6dZ5OpaO2jPKYEiM1pU+IxnBANXWH6QAEPuZXVozZLmihzMww+Yfvo4Aay/DuD1wrZDZAixj
haaV57aCtGn6IWio/+rflfDx67+/sRw0J6DsggcA8MgrjqkatI0BdG3fO3dxF7y0Ie+8Cz3Z5DzM
z++YEXodYwQoCqGojcqepgBGen3yI2UAJiLS3/Xj4spgT9UPyS3JiECCaTFWdh07gcZRUIkFDBlA
L3DQIAm7NqW00QJJ4u6FIPGQg+F4Tj5JmQsndlnEfdcB7WxLxpsbnOp4p2K0lvLGLoAQ8ShOL+mA
iiF3k4SDU2V3f39BICOEPBgGpIBao99SUxOIfZPxL8ajiilB4WbyZXOBkgaS5Rsm99jG7l0ZI455
cRlAxDtvZBiLn6H9BhplZD8v9S5z0lNmMfNy8tX/Osy/t+9yZdSn6vRESOWcf0l25YMEeNoo3xlH
ZV844w33BOlghYXBZa2OQmnK3Twmc8q/SCd1D4KOPZisHslGRnv2U4o6YuvVUVkJxrMMJcXqtEcy
IFgfOcwic0cCfYv2f/DIYa2NSkp6IH0gY8u/pGiLSVibbounEQTFmJRik8awvhyVoECWmeMCbCQx
1nvxHhoah9klGqLp6Q+2krE2WgmlTYK257CV8TNRSUhOhIA4PxgeaLP2zCPAWBt9qMup6sQJxsL3
BmzHv40pHkC8eJzG7Hh13Un9t5uQQXmk5bhZaF7BqRZLA2LkL7mO4WqymwVnYTutJCeofjt7M2w/
AmUqI6psrvIvs/TkRDfX3ZDo/IvscS/Bc43hfPlHZpa7Dtx/JrfrWPyJ12nMf5aJljEYwJCkS5R7
lnLfCBPsibknyo8JIHMH4X/Y+7IdSZFty185qnfyMmNc3XOlZvDZPSaPKV9QRGSkAQYYs2F8Wr/2
j/WCyDoZ4Rk3vapbLXVLLZW8kgDHHGzaw9prDQXwQo3XDca5QqgT1/FHczA3dU1zYSKdbjiAx1oF
FbCePZYjmjz5joziIR2f13ivrZ8jhlic5/78uNG9tTv5PLCSkOhBfO3j+tmOVQLAlYkIwBSsSRdG
t+h9EWhhvGFkcaYPP1oJvzZ2slgDXw+Eg2o+dBL0yJNSZVqAjQcDh3h6UO//CgHOp6va+wc8WbM5
SVPIsZsPNPMImE4aH1g8kJteRJ6ymWDu/0sD9X2DJ2s2sXmcKKb5IJeE3fSBGk5loOpl298O4bSn
nzNyP3mpNjJKDgK+GDYo4/3Yg4Q3VmG3yWPdd/16IrNT7U6szvTcJ5N+ohyAK2QgdwVf4mMjjDU8
hhzJo3Nj7unTZKhMgwW5eNfx7YcptZoipXNuw/3EXEHuEdpl8COg43Hqu5hx3xdtbj2MzmpAITRV
nvrqjJDfSTZ+HpMf2piW8ncGhJINzGw76wHMRagiRbTSWMt+TXb5uvbGr5NXOQgP+igEcrZ/M2vw
a+Mns08TcV0ltvVQBh0icDPZb7SeWLEsoM59uVLPkuJ8sjOBSMWGoiAqTqBWfjJaBjNLmmGIH2UU
ylBDzLRdITU3EQFMctrnJsOvHeioE43fFHpGGd8p3CCSGulUVj3a5L40AtN5Sui5feHXB0IT4Nia
2UwQUDmZ3ylDVc3Y1ogAswMI3ieG0d6DtkI4fv0Lk/vX5fJjayeTO5dQx4q7qbVpAYPS0ha2rS/W
+eJcbPbX/Qe6t+C/xA40ceCchmaTmCam2+LVtTuu7Rx2XebSMyFkpbbnBsUnvTTp3eoqaB3BhHwa
UBF9LNM4E4+EL6PhshxCJz6TUjyJHE4DHSVr75o4WflHSfuSMoH3Rld57qWLKd+n5OHE5gGS6dH7
/Xr12RNBYAzUBlBOQH7gdLlqnT4abDTH7hm/tpE8Ss95Ob/aI6gImLU5p89fOCRTe9DqtEf5Ekhf
KHgFaEhfJ2Ex2MuobLTONTfFcD+6HjNVpWVPxSkIFp2sFFlPJHSeu8fMvWDsQHOwygEtdNGWtVeh
pKMmfkb08Pdv8bNegwdnYOZONVS/DIwSLZp11D22gV17U8DXRZgyPURej9qwc2vFSTJiHiMfWjsZ
I3GbcpYp3aPNPOrABkLEPkBG5xHAWc4hZz353wLRot8/5LyJnLxZBElQFoOsN7QbTmusbCVTpdn2
j6hRwIoP8q5LgBFheQFXs9PDfJMvYYOtDT/ausR3bUTwzz75J6sKSLqnXwBGRmSPT9zymoGYBh4D
foL7MkU0Xb+HUMyagzmvf/z9434yM0AqApMW0KgJVXsyjiwt4xXULh8tzLv0hTMsLufASeeaOOlH
zW3yQmvFo0zXUQqUY76m7lmtyekmp732/jmmH/Fu25aNiEvIZ84LSo8eSxcT6kKxvPQweazZ8uya
8okl6Xx4dSdrP++5XWfF1KSxaGqMD7YE0nFKtLMCRVtRmLvB7zvrbJMnu7WuOi0ZKvTWD24bddJH
7RYDW0nwRopVWyz+N1s8cXs6UlE3asSc6UxW+bCecLmDL8ha8w20qBVnkiGfdiTqQYFoQVAK0ikf
O7IGFLoTaNBIr2mEjKpLzrzEz4Yj+BFQVjsJIaFw7GMDMXNiKKUNj4rcgnLNH6rrGnXoZ17b9CtP
h+P7Rk7GBu1RfKFS+ai5EKWojyjwuOd+v51I1aQBopA3iHp0ravny90/e4Pv2z4ZJIUj2hLkao8N
7Megu7MgojuVqqkX0Q3yPVB8Ok969uk7hVgadlhAClBi+/GdEgP0Tm0hH6NbspzWSASXh00cg2Mt
Ararfy38yA2qc0v19BJ/eck/Wz1FCVpGgjKsXD4SUwZKtSlL0LsBQjTm58yHE1Hit60IDHIQdQJQ
9leQVaFaxTAqOmaB9jAJzSghR8EyaMGSjXEtFqg78LOvfVgjE8kCFzGW7nt8xc+lbj573ve/4mRq
FHmCMKquP7YPKdKQK2eVgr3IOJhIoEy5m2o3IvF6zu78dM153+pJ37J0RNhH6FhzJqWAGDpxk1lD
QPXBF8lCO2fYfDZ63zVnT4bPu4VcIXrSQLYae9+s6eMb0KHzx+WUwe6/ln56ey5Bde4BT52SBPSE
ObPxWsEsp4Ys7MsN3dcwRc1VPHgW8DhnTIzPZsv7R5xcmHePWBbmaHd4xES7UsQiju5T48yyPTv5
p1PjfRMn23oN0BEH5vNR1ZRlabc3CSDHY3rPqh2v6kCOZUD5AJqIJerGPI4KRPc7FQcrB4VZJxd6
9hXl8l4mq7Co/agBdQjZlO1yLLeme5lpZpDQnUqHVTIsmvQOQloO2xv6Vdw/qiNbKI4VCkc/89Y+
tQfBfQS/X0UBA1ygj69NaXuLp62OmEMNa7AZwWk1JcozD5TNyTFb1XCQz43+aXD/+h5/tnmyjrOs
78sR7xGcCysNiik1xKTPZwVPmC5+rC+oAUBoY3JRToegZvf12EkdzgM7mE/6925JQ/Oy99VFt6BX
NdBFyhLM/chtMeustMLZ1k/Go8idAdXA+iMVgbkpF6hI6RYohcxRoObDd97zNQiL9oaX7kaEdGjh
FeJM33466d89/8lwVTTalMgmPgqme1b7lMRnjIpPu/Hd/af23804mXeNpXUTb578Ko1rU1+4DQ3L
MglVONKa4RP5esYC+HSSv2vyZLT2sV7ZHC+1fZmYcaf4bbJPwomsAX7aBAJNAv36922ee4ungxU5
Xk3HU2og/i1tlNY2Z7rpk+AYLDOAw2bOw4mF4uN7rJIitRVrWpwnxSLY2MZF/Gx7mm8B7YnwNCq1
SjiHbqCfCxh89mzvWz7pQWbaaUS5gcnvQsXFWc1IyTUUXQCESxFFPZuonwb9x5kP1Cf4wUCibAG6
dWrSWMhp1J1L5m0PRRXI0rNltFIXRShXZ735XwcLmagSALLGwjzprX98r0OHNAAb86+Q7s0Wto2c
bxo4171fgpbTzxfWRkei6By7xa+vFI1CNGYWvQDVzkln5r0B7eWWf60cVA7XK8u++f1w/GRj/djA
SZ9pw1ijxJl/rbnXZSBN17w0mOI8aoZM219BdZ+U103rqAt+a1hok6406utOZoDG264w6/ERuKMF
QtKb9Nsb/h7r2bLaTTJ8+UX/F1hSfu2/j+2emNyoRjeYJcbHMb6WTeJFxmsdH3//Nn/1KNDELJYN
OAUKCE96SxomlQNTH7kjwrQq/TbrdmI0QiTkLm2SXjcxpAl/3+QnO+7HNk86sOis0uCx+mgBFHMh
w+zRgEiDfcx3ILPbZwcFwceVfWYR+2TUuJoK/joCBISFCXjyLhGlds2aqvAl7GW0nFo0j8kORbYI
pNHFuUTbJz0HNiDkSwwCIsdfoj1uXdSy77XHvt0UFXj1nQUjZ3pueksfVxIXnDYArYMSCOAR9WRy
854pFNXSj3p+o0WYap1+pp+mUf1LA4gEAsUBzhjDPBn1RdrGE0PGo4DcSdVfRfYypXsQewR/fzgA
BfOznZOewQjMoBqjPxoaSPLcGpvaVAD9ImmQfSdv/QP5mvD3rf66dePtvWv0xOnhTqvEDjY1zu61
5DJOIj/SUWSgHMwK/8s3OoDzc4v/9jL8O33ll29vrvnP/8DxCy9lDSqV9uTwP/fJS80b/r39j+lr
/7rs45f+86J8LW7a+vW13T+Vp1d++CLu/6P94Kl9+nAQFi14Eq6611pev0LJpZ0bwS+drvyrJ//x
Ot/lKMvXf/7xwrsCPEnXrzThxR8/Tq2//fOPecP+t/f3/3Hy8JTje+sme/rH/knytn395WuvT037
zz9M6wvkTwGyxJzBJHUnkRPx+uOMCqbsiR8OKQokBTEKC1638T//UDT9C5wopGXsGd8N0NYf/2h4
93bO+IKMDELy0zYETBdYh//8gR+66mfX/aPo8kueFG3zzz+Mk/mM0mYU02mYbZObPpXWfdxJNUfh
FY9t4rlcB9HEvVWwATEeZ004W7U9vJ3Slde9yO5Sc6i8yIKgZgVXIhctYJAiT3IPYsqeUIBkqJoF
1lSDyqU02oXey6XtkE0M9g9Pq0ZQZ9+CAwHwRZZ/R8bkStOtHbSVtgkprzjoMO3u5fdTYcYYvJvo
U9U4UruQKMMHQOXmyVxoo0wjaSRQWKPJVa9eqiYWRzXfxUl6FRXGgo66P6J8pAkKmvqi/irpeBMr
1TFn5cas01tFIHPaRUEeZ0sswTvsVW10qQ16QAhiGyxd1taNq28dRcMGs0jiYmHEemCo2YVRNpdN
x8Gzh0iO03gO/55w2//9E55M9rcHxBKJspS5ihyj672dXtUKpaM7Ek8b6jDVMd+ls7adbi8Nd1Mk
4EHI+OUwFPGZFfTUBZobtlAArcEcgnjyqQMW9aZWNiADgkD5Haf1UmuLbd1EWwFuSqO/G7PCT0wU
ZnO5ICOMwULdqjnd50q8jInl6aLe6Jnmkw6a333Aqpvfv5c56nHa8xYAVxM3Ln6hebITDxD1oCNr
XY87XWg1w0NVyGWubkQb7y0pd4NjbAd7OKgD9C+TeEEca+80DERq3/ReW8qehnxoN2n3kBl0lcgM
hUX2WhjdA2urB4smV3iqMZoKI9VoVSKlmBprNYWccmmAbNg96LnvjlrnaWX7qHcFFJa7YVPFyr3W
p9smTZd6owRxnvl1Y2563dkOugid3egMC/XAS+MamquA59B4Yav2k57k93UOMTCLLLXIWbQo9DUV
cXDt7EI9J++GyPHHDXLuXVRjz0ga7L+nKR2V5AqYeoTrQZnxYLXOlRNj3sfORmHdXtf4tjWfO9W8
UvrkVneLlzSOvroSGBHRX2jUN3h5zNX41gLbnDWuR+hHjbG2a5n+3FIIVoClqI6sQDXoorbNr6zR
lkmzIJm5ikB+hPywl6plSIm1AH7Po7bcmhN3U9uHrR0fVS3IDXDZNamf1/Cf3PEY2/1TyuLbXsu3
phU0g1N4uWhWuuIGNHURicvGo83TdZFh6VKVR9KRBeXPrsiDWnP2YK3ci4qHqgKAS1oehjzbNHZy
wzBUo1ZZWgjeOCtbLXeuWVypWbzO6aNCE99q9AOLyssIbVyDDvKbVdu+5aIks7T9JgWU33QCkCwd
VNGtK96v3c72XSArVeuCqBwIF7ax035tt2ST2tpzKzIccz+TYJIvUASjIhzV7IXoLpLGXsU14C8P
Tt1vm5gveBrve61ZirbZN6PqG6ntA/cftFbqk4jveIKIvQLsEzVDc+SLBWTsAqpBri+rNrEGsLxa
BYODXF3irsBbuCWJvEj1AYIY44Z23Hdbbf06inJvpPUhMdOliHXPbJn02qrbKwl50qvoyfWMoti3
TgKGFX036Pl9Z0B+Bei5hnSgHuUbVB76itAQSiPbbACVRsSWfSHCnNabSIgwy5qVEvGLRNDbqkZA
ONsNfbfJYxZAxXIlKHLDprF4zTt+CQjUYmydNbyHu9QGK1LnrKLsGnRjC08T5Kj3/DKy6hsIzi2j
sbxxbBSmG+bSQb2s11vqVeSAha7hnqKAn6u31zHWH8dloa25x9Y272vtlpbmVW6pSzpCSWqIv9kd
GHCltgDIzQfd0w5ypYWHhMyxqqxDWg+e0w+7cmTfwBb0MA5ROOrkKKdV12l8Z3TWfXPfmfbBjLq9
pRVfG7285BJ4xoEedNVnHEnhhzKEJu+6gr6abniKa21TF6xuaWsOXocZ71ToUE0J64rf2MKL63Ep
c/uQRoVnjvlOU25LAu2GlhzNOnluo+KmGsnCqa0lK+Rd1uiNh9e7MDs4CDwPQX8QNGPuxaN610pz
xav8WXFUD4AKTMTqhhlZSLv4WTerqzxWVjqLjoObPKeR6oEYKXTb9FlN7QN45qB3Ez3RiBxLu9sb
FjxwqV3VVVl5oNc+0DhfdHa96gnWYRY1fpnFy5zwm5oYB0GjzWiz2/5JdBiPhUBZUgURD5cFHWhr
FVkd1Ix6o/vdrqrXXOc3VSHuCmVUQTGiYOBiXyVDinl7RHHytdjaTHkeEnRubV4NQ7brMrFvYudg
1dVNk5t39SuAUopXImsG/SpKDoCI3JPEvWJpGyRxCwctB4WYnnlZUT3wJP4Wc1g3RcRuoWbcLcBx
soqccisscqRG8n2owE7GXWjiRc5KNfll1oiwTrRtn2RfeZztwL92ANagYda6LviN0aWAYenqHZPR
EaTgSzUrl9wp14rZkcAxZeyVkylhws4CHRz04HT1O2E1W8RN8RzVFmpAjUUyVkUQ2RIlchnZwr2H
8klFlLACw5ofGQGKPQuvd8ylmoKRDvUrLIhRr0eym7qpV6kLCo9GN6+QHT1wPf2OKpSFWtrHoQGh
WWk9K02/RmBxrbSOr48F4phM2agZ4H4DVhhU7XHE4jTEsVFqsOyIWPECTCRceIpxPdrSS51xEavg
goh636jLm8y8b5x0h+jGfiiVreBZoDr2JjIhTpO0d6aWryzar1FJec+V8aLvJh0EqMkys/HigdzL
IvpuJhCCcKqr2tX2TUTDdD9o/LqkVairNeqNn+wkg7mqXGgSIvaGGyp2vQXTYepJzQoESQ6IOITj
6IY5GEVUK10losIyJpdJnFypCUi1s8eyiVdDizmmqxtXSKRS0uvE6lejUQW2lV3pvbvVTLxarfOr
RttZebwvE7LqI7ZO9GWUuUvbTdddOS6VaDjqmX0ZdfmmxT7we/PmNK74tkEjjQTEKcBN4JX/aPfl
ZSpSSDSB0y5VkW+4I4IEUX9RGNKDxFCgD6UnU9XrbOqpPaK1bSjaK1N9FsrRRJqzpPBn4Pf8H3AB
jzzHf6e+3wef8b/0Jf8v9BARZ3zXdZMH+quHePNU4M9h9lo8vfcS56++eYmK+YVoFurzIZJqArGG
eNWfbqKimV+QvnOmzoYkB5CcOPWnn+h8gTQLXBtQQABlBBk7eG9/+omm+mWqSJ4kG1Ahg+TP3/AS
Z5WHn+a0PRPTonoIatmACk5sRB/H2zjkQ5LzeAO1KcXjan6T22Ung0iP9D2ZPhCRzYPcVVkwH84n
HJY60puPaz05glnRXmlO29bL0urpLqfR28mqMnBdoao/7mWzrlywthix8Ksv3ElAhEJFe+mQClMY
rOrXhmQlSIHs5GhxS/hszJK7MUqJ52QFe+hV7D2KYZVf62p8jishnyuqXIrajr4VulxFlYUMHWcl
5kGjJF4M0dtMx2Zb8O+ZZXbggs2VUNep8qqq6V5yMrz0XXfvVG3xZAswTWW8jR9LJJc9VGEQjxX2
08AS58rSQcAoyw65NctqoR2TaNeOM5Q7QGTh4E4fYxuYXdlczdcjcZvuTSn289F8kYE4FELLNvI6
teW8XZY3Whe2TqEEb7dVNXDZiqmZ+SuZJc+4lQCvf/AAbEChoZwEzQpUOaG8XXdPHEvdqIxCsVFU
ohN+sCN+Z3JG77DLi4W04By3GUsvC6cAnXvesG/RFWtN8pJasvXHPjcvSnBcbkAKVi0cxWjuQBB5
nC+smHpTyLy/E3FaLqAgMW6MOtMvFESifcpd60V+1zqHfQOPKgzQnGSXiaLkG0PWcpGppXs75Nbd
fAXYSK8GRVPu8nRy4CIRbSZQ0wWk80Z/YKJ4IeNqcEn6zS6g42Nqurw0CHPXCmvshUtod8tz43H+
WS2YJktb9Pe5NVqwT/tySxPLOQxCojIW+Z3nuvrzAWTkOWlLr1QZyTXGUrIcBlhHGXOe59ai3tj1
5aDcm2ktw6pL1G1L9f5QZuBVHfOMPacu8+ZHGBEW8uA8tVeszsu1m0fVsiJjfzRb5XW+oteMDVQj
+wcz4XUIdn9lmyVdehB9lQUNpsWtahTlsrUhXqfq44426biraTvuyunj5+H8r/mS3H21DdZt56t+
/nn+VzqwFmoI050MfbjMSq1a/fibZUxn5s/5m82o9R5I2szw5B6f3ZeBDTkotNL0f178/r7zX4lw
kQvnFbSs5mbeLjh5DikVa9UV7u6zx/3Z9Pwvp2zorotWP/8cx+ZjrCVQhDY5qqYYCsZZFR2c6YNI
xT3Mh1qMYhErbTdamVmGN5+oFdUIWtcqgpOLUX1fbC1w5b5d/PY5RuyaOgXd/Lzp/LWSwpeRCqPB
3NB8dj5h6q22ZRpdnXxhPkSk5baXzbg+abqIVfisLDL9+cTPW7apke6cli1OvjDfrQDj82glxVoM
o3nOMJnime9i64BQWEAVWtN2BMCBjj3r404B5LxkxC1AURc7EADUq6wK9C5F/CNyUJ2Z9DnoB5hh
7ZBlyH78E/FVHEd1CHGXZgOCWJUfUgskxgPIocHdTe1do8OnWsxfnK+OEoRcMqKQxVsT8x/zNEIW
V0Vf5FRctEYrLwahZrdEhXisIhSyS+wiu010EAjHRiY289ks1Rn8ddqsxuliRUnGEL8AVFvToc7G
ckkognjzYU2ycp3b2ejPh9IgcCPoOHjznSOs4wcu1cf5CFPJuVQg3jUf2Wrj3jTkNkNGQPgVAcHW
6OY38zmd8Z025vnlfESE+FaxHHm36df2Q4nSdtrT7Xxowhn0sYHYq/lQUMbDpBBkYaciPoxM4bva
1Dy9YO7RGQ1y7EsZEFSfXM9/ciPzq+sU+n4+p9KOIU6X0c18aMRZGqYIpC7ma9O+0pc8bSCyPd1t
YLa7KSPsTOCwdo9KrFoHEItfz1+tC7O86RVY9MWogolKQykB6Kuu5pNgWX4Zepj/830QJ0eAI1H0
9dtvcPoyBHe4vpgP4aZHS0w2UIs6wj1C7qLYuiDE8cxmMMN3ttiPYPj74DfufDJaQTaIX6Ha0CoA
RhuZ64+jFXTHmev0BsJ0DgAASl9xoO6w/vakz/etkj3PR4Qa7NhJbz7g03luGPeyLc3929UOdLF6
2her+WTcEGvp/uteDc3z/ZDXz9aY90dXrdgRYRSjcKLW/9d9orS40bXmOTJzKAAUZbE0R0XAki6/
j6Ivvo2DtjZ1xXlQK5JCfdlpdp0+ij1Yivsgbev+K6UwjqZLbQKXPHd7dgPVgmSlVvqwAmFzfW2T
fPDmS6yiwn44Nk/YQ0EsoIvsgPICe9vYYx8KYTWbilEo3bnwH6Tk7ovmIAbX8vihpZYWKmYNGnCZ
JBeF7FVgrUHhhkioW1vkhfdx62fcHi+G3nTgNuoICMB3vs/M5iCmezV5/QK7RzuCbRYqtpKla41G
0ZXFR/l2D2CsAkn07qsBItEAJLe519rKZULx1EDZg4q7acvbEtSpBxiVD/NRLFtxmVjlVmd2eUvE
aF3b4+ir05Hmjvz2qpNE9f6/2/OXEmOm8W6m/eL1XL+W/+O/P4NZ5ukf316zf/i8oPy95zN9+83x
0cgXFO/DgQX1mza5N/Cm3tJjmvYF+R8CBkYyVXU6FqbuD7fH+ILMF/oZqAVQM7yVtf3p9VhfVHAb
2JjKcFMgA/D3/B7YDB8WiAlZAuZfaMhYqFGZlQQ/LhB1iqhNVpcLWVaNb4wj+KU9FoOBHdFVULrH
qtOHjpENC04oX8Z5AVEFK5IpvTGHurawsFVN49eIfPqjFDJFMFhikTFKDaDbURksN1CYYRg7YrdN
s4AQBSy6FJiiQwxblyqjeNJFm28q1BSaiz4ZmmcQl8Kw9l0SM3aTSp6wUCEOVEEbnuDuXgQ2f7oX
OYNgQ142lrkqSJZB9sUa7MSXVCpY5GOEQJF+QBhw1TaZEZqDaMywLRNgQcDCD50clZaJB7rNEZoO
tC4BV6oUiiAlKm3dAHGslF3rnQn7kFNIAi5TGzrOy4QOCcI6KNIYVWAeG7AIGFq0SztjgESExQ1d
CUQ91jwYU9sSC4gUR2Jd17lIlmXCUxnaDcErLbIqN69qSS25qoQzuhtEwxRIssVaUSbA+xDw318P
dd/a13rWJxXiXmpt5Jc0LQzllo6yNhZgm2XZVnZjaQLPqTj6a5oijFp5ttEw8Y00sYIwYKPAjDI9
fXBApW+o1VgHTq9UCYCduiFRmo2yyizzrLGHyAHAdnWuPPTaWJZbWIMqYH+xI2pN+hgaPWDGsW1Y
MaRgQWcIGZBajwgLq8jskhRaWCNB9MgWjQRywki6iMVhoVb9AK3PcZgECTKzHhqQ4veAbiJomTvk
gkjhsAfVrlm6KtQCYXOjq+h4TOGQty8MNP1tjKgly1zNQwu0vKKMaIrmEbt3QboetSp/Me2qzl9I
btftkzsgYb1wktitXszeaPI9E1U53tjwohlfIvceGUuGvDHZWDTNukVVqkr92Ns2rAMz7cCs7MLy
ym9YaaXZsq6lqfqmtPV1p1PkyhoVkTXHYb2zqaBBkKyicWhA3YWsQr2KeVEUPqj/o2Y31rGN6l5D
Q85SDryCj+t2qb2poODAd0hBNca30sr1+EXEhLKl1St5gTSUG8trI2NdjgCflbL9ECsK8+1GR14m
a3pgHFSjg4wIEQn2UQmRaA0oEl4TESJGoMG8aEAVtBjLRtQL3VCcMTREzDT0uNNS9bIqkAL2K6NK
HmJjkMDLRgbpsaNnAzpRSRAyQFlJUQeG2amO8IRjSWMNDI6W+jLTqBUkOYLFvoNix3zBsjLSjwkp
SkgMmLmUKYxPAgGv57GEIshlTgwkpRo4uUhvGSj0Azy3bfVwiJpiJyAd0wO8IewpowQMfS3YeFc3
Ui/C3nGEGoJ6ngTosqr2lGhsmR8B84vwOOfsW647mDIofCshK9v140NUaNpz0qn9kSpw8BH/HKON
HVettjQg+gKCPAtBBksXevMEPvYqXQLM3pY+sqkWwtNZS8viSLvMNpa0g4m0NaletXcuNC7HsLDV
yPHUShb9pd2ZOVlBuCXDioMUqIlMBCvqY5qaFVu4ZsVNbM0CAx+xqxTVR0qvc99BfLlcGy6Lcz/T
UkAFSBEZF8BVMOE1KKRwVjxCTj8oIsil7DXRFmTddENSedxOHSNEZgLkuHmsFvZDUTOrxXSkSKdB
BigFXKFtWY1khIzIOh9i9Z5HnfW9cux8WMQjynp3RK17M0SdBBB4Y0K4dq/lrjWuuJDC9NiIpD/E
TLqEhl1sVfnegEwkWKGQnKggB5S0RrRHqwZ4gRU1br0WPDK61+cliy/NHGqdiZen2ij8JIMENvdg
fA3iBp0k87XiSnDBOViuYROlSAtASUPHUpOXQ5JtY5MSKAJRM4aZJfsY+sS63m7GqtGjFZQwaLWR
ML9E4aVC9PldRGSB4tCOc9dzRDWm6wTiK3CgMtQK3Slt3hoevBOuhFpdsWoxKkXvrjKal/ae9npk
B10EsdZtTJT0aA7YJkIRd/jlcoQWxtpSQUHog/mAI34uzKx/tdiAqH1T2wx+SsqtdlWYBA0aimDl
E7Y8R1zkqW7LnWlgUPt2npgkGNDL8FWo1DUIHEk8tKKbWeuTsrC/m6iBs0N7TFwRlDqFfggGxWCa
26G1nYx5eg+Nujvb6HTix50pu7u+VlL1UgEndQ4RmcFt90A9xkjqV0bU7s1RL42tlhX0AdmpAa8/
i0SORCXJtHWcgkVsYygaA36/g9tw7NyGgXar5Xh5hpXktV9D8aZbYkGg2sZqKhUSfyTN1EBgWWq3
XOM1RtAYxcxFmSOjcjOAcwOe7FBia/SIUnaun0FwCTF5Ug6Yr2bZj57m1mmyYZnp8iA1mI66lN6t
y33E46E+9DIh1b4DxoEHVuJ0zV7LzLIG5byROrdd3iZNIEVkfRfKEFOI6tSaEVIDzYRao5TJMdIU
CNkIsIN33hAZabxutMRqEF0yVGBLHcWloTCRNdlBDRvjTY+1ttzjnUcUlgGr+RIKKqgoVYexFZua
MqcJUGAbaXdukypJqEFnnZmepYmy2htKTqRfqZGG7J2b9XqGPF5LaRVIxGQZQkDw7XMvcbErBkKW
pr2XiIghJaa6/T5jalxqPowBbrwFNP9WfuL/NfAZYuz/NfTsv8Gkzj6kE3D5m02tm19UYDORFJoS
Cojj4sy/bGqUP4OLHkh01KkjN/AvmxoZCKgfga9LBaAaqQbIKvxMJcBKh2kO0gpwq4DKC2wEfyeZ
gDryE6Nan9BKKBYG3z9I1uzTbIJCW0VVs/4Z8OSYL3nXNQrx+7aM/id7X9ZkJ651+Ve+6HduMEgM
r8CZcx5tvxCZtlMIJIQEYvr1vXDVLdun7MqofuuOjqioqPKQhwNC2nvtNXRvc5FY8GLIyHX3VVg9
SfWBCwnZHxeMO2996zboYoNFUp/lM3YgDgrHFLpUQELnB/ASYN4smkO3BF0PQltUUCSijKJ67MLO
RhT0JLpoZzj2dTvReeOURCQVslA5/GMQYdLXuPPYpunoIdOh7COImgl2FH1fEr7aB/RDNyC3CZYh
MdkWvr+0D047jHbnLi2dX4xYKGbyvmec4aT8IcJo0pWyyrmee7Ofl9hnRxnXzQT/Yrcolo+9Vzth
A/KCU4ER5UzuEnwkbEjaW9EEXXXkvm7xVQtvtfBoSWfIbjbaABgbunHaTQgRnra2bglqfy6Ju+i0
oz5Au9SJSwUdtvRGehUuTt0O+APOMDVZouZG7BmJsA0uE1LUTuDMzHDntaR9CAF8BPtARR7bGV9O
SZFO/qAjcJySQMhrxd0ZN5CgTtBJVlYIJnBTyVAmvzQSlYhNTYgTA4HXGpLOy94PVGw/83Ho+kug
hnNHsTdI1yKMji1E7QKFLKzlVPhLHwPJRD15W2jPr+6cxl2LlghV2R6BbY6TVl1fJ/uZONUbq+HF
celI5JiZtCG06y4Uw2YOITHnHhgVQR0HPNUz9dTGMMHLY9Vx6I6xv1TkQyXdxb9g0sWgOeoUPrmp
6t7DvJiAqrB3ZkHLkzd35bRd/CWeruVE6i6bwr7stxNt+zmlwWQD9F5rFB9x7PzB703yKWrb6MPE
zaBATYoR4Mc6pcAAgMLUTxHdZgHfBbyFWwk2TpOr0bH9nnWdRlp3FDtIsvO0DjOdJHWR+XFA5rRk
fsA30xgV5KFpghKCI5wXqBYUj6PTaPCtUgeICsn90rHTYUY6rbtFykc7oBSN+JvX9NbBU/FKqGpU
o53ctckygCglFNsC/2wwL8YpAukeKjy4SSpFHpgJfZv18FhBqNFCCpXRxdQTyt1geJ59igJnWaaF
X1jLA5qhoHTH3WRDcO2dQpKvo0TMRkoMTke0plX9ZpKxTKC9psunoJ9qlftmmL0dfNiXdqtanwDt
Anu0iCrENI1jO8K0YERNtUU9TsF1cNwhxpzHizksHMJkzjzZqyGr46gMR7A4uTtcO6Yu5iwaygb8
AywT9qCYrmEy1wk3PAxFK50jntsS7XpMDfsHv1yYHjMD3oqzY41ynKuxLm2TLkOQOEsKgLOeEY0G
XowKd0nJygRdXcgDeepEFRchiEhuQ33QgDyUhSWy714VnpOWKEOxC+4TxAHCnWmO0aZX1azdQ4W3
cs6bXikXLeEcoKoPRqE1Ev6SCbtC0rQQltmlmDAgnUYxXxZlMtIPNalduNjNfTyk2lZTYvOOF5If
B8cVZFdNK33FDyo6HDRtGzBR69ig/tTNwsv9KDh4Rai8tdunk+bToFNwOASmapqakaA0jHh4ZLNb
x2DFY7alVs5D5EErqArR37WUL9HriBjFtkqHnrZcb8O5DuIuDaQrKBzuNAd5axqG2NkjmXIE6B8E
be28GYcPQYSbPONOZZPbgZKwxG1XPYYNtvYXOxkH5lzdXNfbum5VfBHAkgmtsi6rQr4hdY1OEi0N
U/aza3VJANXGo0qeOGqeZTNqRKfmzoIQxDYd65HyN42aeEbfUpvxc2HCtsosxGXJLgJg7xwbDwD2
DUI4TPKRGLyYXxooBYqPvWkTZFthV0NDweMRM+aolmWTjrSN2k98CpW/9xu40D/R2gzN20j9roAn
tRBGAb4VwC2N6yr40U/VIpJ2O9QdZVM6o8uXRyQ2hv1V5VXFci+h5h9unSrsRoKxHo7y1zJRQXil
Bh2WjTklDSryMhdlO0KtjU3eCZwr38Mrf+kWVQSBDnPCCX2SIdbia7duEWDaOHTNv5M9wYY2hKkA
VONIzcM4B3H0P0NgIQYAzCH+NXVGVOWlR7ponzC1JNc/FDC/QON/xuLXz0nglIJ5M5ItVsLCmVqi
J/M0Ij3wqsZw28euTPt3rKrOnEr+/glnrJlElOEUcXYFmIbFub4Cjz382j3GH5ECu0FSTj7sqk/h
q+nQGmzxWOFd9Z4jl7cyJb4zKf64BrrS9sHtB3f/fOIwWRZXEuAOe4NWJ8dbP4fZ8jy8uocB0rXq
2NyWp/hzsOH46PFdP4y/3ePIg6EoWPa+vybTn1deSyPAAS2bywqRbccgryAI7k9o9vL6C6ymoUZ8
T7p9ZoGD7/vzJ37zDP9BSSrsrJ3IkZdk1yNHXF0mGzB7H9bshPKxfv7nFXRmArh+GLyEEEGNBEBo
h/7mBq18ZZ1Y2stuswbYHv8wka/uHfied/abK5/azqf3QupWicRPj3TVd2LhJuBihavF7s8vCIKG
wTjx1SVYgimfHxSySG1/pcp37Ax+pmT88eVgb4jgo9VCC2qNnz+mKpKBIEPzMkhekJCaB53JTfWe
ldUvntcqvaIemgEfYsfzFdKjr3Trqr1sLgxIqRDgIrI5hv6Wf2je9e05X40E0qv1FcCLjxS3vxnU
B+BYRhhnIn+zyPQ0ZFbQPwY0oIv9Wt5y/mi+fQIYS/6qpoFlDwYPP+ojwG8p5zkGydc1N3XtXVrJ
88VUR0TYHv557f3qu8Q0oKtsDabnZB0k/LDOYWvpxEuNYFYFAvWYRAu4+/E7O+RZoDamEbhhmGsk
6MBWUs7fNo9GYkYRRAePFAhtFm2KfNiVMYqYJu6iE2iuI9CTpeC3QJivxFTu//lLni/Bb5+PcUwE
WwEskHOfpcUfAPWj5qlCIW6CrqvvJUx9+owCCH7nyf1tIf7xWWtKUwheNXR6P9/QaSTTIJLwMGZT
7iNaI0D6Vk7g6hTu6/hdE5gz13XcWuKD9eQhhTGBByQyPX7+ONlg5EB4vG1GlC9Isx4FREIbUssw
OTkAVOoT3soWPRBoNTNBlkISm8bLIlab5LZp7BJMObjdg85oMTjBlXWruN92VAbzxZDozr65Pvo3
n4ppPyvBR0ClvuNClgT6215jus0QmSgNra5qAtE4Ap/nBZHfqcO90d4R1rr0pKH08l//+Zme5Xx8
G3FBzYnuH7HwCAn6pi/9YeUmzWrh3/tb86E9gEGeDq99SndDtpqmAqvNaf7tA/8VFvNbiudPRND/
2xAb2I//cO//Nha9erHG/jgH/fbn/xyEhuF/kCCTQKcM0RIJIrx6f4I26+8gvgky3gSIyU/8T1A8
USuBwAAKA7YD/5tW9r+jUPwmBaltDY7EoY9Esn8D2vjfch+/n3Lru0FxILhBDPQocgHf/PyCCMKk
QmWKFIIU/nIv4Sa5tpgQkmCn6n4TPATXLRjgp56fwisPgj9w3VO9T4K0vFSn8danKXuysGB04yt3
uazVTdjdOdHB9HNmq4ORCnwbOMVvSYeR4lvnZeBojpl0nodBb5uApS39YupHrzvU5S1fAElAiJCH
X6XYIP9suQUzJzO4hMW9XycEBwiT4R6hWS7nA72HPeiQgW8UlVDhJq9VntyVPjiU4rbyxYZQs1Vp
24K0guGiPwAcD+9i50Ya4NLl5dxVqTVXJL5x6glOGJDZ1GQjQNaPhq/gkueOj7AwN+2TB/C78BkU
bf2DKECVVRcdDNw5imeASsVXzp9CeQF8iMqTJyvIBvYYsNXB1YCJ7iCRnfVE4Fla6L1F1j0aLacB
Bo/m3GYC0nGTe81GFmnaVkNuAw/9I8Z2V8K7NF6/o5gSe589WAc47iXlaO/jKW8DNyeiyjqMZf36
k2fEpc92xQfDbltkeroHUm5Yf8DPbZKsm0+xPfLgy+q3jTQ5wBYXUGAfkRLd3CZPw1MFc6o7ec22
c7klO/Jmsxa2x1vlXXl3gAOy6Sl5UtfN47Dr7+b+QX2RYPxl+t5Haa3ve//Ao11CUq/5nHht1l33
lwyOOF/sobvAQO6q3xd7dP0uvFTllucIcAW//6gilKUDy6rwHhaNCwUW9gCGb3M7IGm2zgIGuB2a
s4wtXwq+naY2m/xTX0epo7ZFvKROtaNs7wd7emOhP0r5fQkZQ/XgYp3UfGvax7k7Bd7WvyIYMN+S
CJDYLrRb/Efi3JHS3trTmrHR5673KN+rWX8GQ//7XgXxGmi29nln71Wl0Ul5UZHcRBjZHrtd/+we
LOIP58NfRon/f+v9X94qgfg9XL4qtbv/uXkxL5+/iu4nMsq3v/nnJgzdNQj2KyUMlkLwZ8fP/C9y
DjoK6i2EJIPfsFqi/oWcexGIKjCOxjwUsDr55gj85xbs0f8gQRfQOZp5hLujcv83W/DZQQ0uAoSa
a0juWSXkFJCt18XQHamprqoaxu0h+RxW8WmsaJlyZ7ihEoWnCaCwbgzyscqXcmY3apym1GmDd2rA
8OcF+/0ycHN+rHAn2vtqjObuWLXuMXaws5aqZdj0ZHOKS7u1mLCnhYG2LJj7i5iCjo+yBsjwYr/o
yn8ShF8VFnNYb/BeSLTineCt5FHnU5DII7lFmPnDaMmUVSUUa/0Mr8GlwmBfVXd+xNSdR7AhFhDx
Css/dnp5CiZ+WGR1JZzyUAq5kjjMuG9EB49c49DNEqt+9f5gqSXLVxoXB5xhebWwGz1Dqh6qTemK
By3tVSSxXZQAe9Mmxq4zUvejdrzPGGmnSdBeTAWOOF/1h0a49zNVUA8M+Nc8goT6w7L8BQhyZkT2
/e6ebQMYuoVOjybomFTCSQfwhayHLz9z/66IDS5jBL0jwYEnytxyL+VFezG31UfVRAfFMIEjE8uH
Dml3EShD7UAzuN0eWq8369EV4v/HcVL7uBZIjm1GeRhZW+c1KWHI2l0klQ83vlniyF0GoAFkEtmi
QX0QJHyIvAZVYTTcatgC/PPXBR3rx975+9ddG7cfis5w6l3YfCTDcS7GGyHKU0VBotW0vuoHqMkG
MoispEX0XAShTecIrqEc9JNhYShOe2hCw2rLW3ZfjWKHIftnG/fFbul8nL5MfAgweMHiq+mRlX+8
DJYB7Hnn2v3fXPv6nX649lolA0gcrj4azEgT7h2DaryOAoj5SHHHozaz8fQUJQKUGfcprHvIGJDx
aTDFjjqRiRqrGBC/yEesXRA1vYsEvU0SqbupsakclvdCUH5ugr/f47Vl/eE6y6YtKcw7zdFamzU4
I7242xa2xJHmDVk/sc+GYvHE6kEE1T28h4asKJm7J0MIxlp7oZC3mTqhesdb7HeP/KwX71tvxORe
miMIEanl4MnZz+UQ/58+lfVp/fBtmzIJK+YacyRzewHW+UW3isd1CMENHXw4AkcN8lxdjLLBj96h
kcJZD3cUECnkPZMY4VRueV2w/mQ7jFOYqHcgciFCW/CPrqjvPb8Duzf6+s9raN0zvxfV3x/NWbc5
j6rpFyg6jtT7OjUiJ+xrIk1aI8+BrvPKIHjntnzD2X71SWf2kBS7IZfc6qOnxoMfqjQEEk1mthv8
ODWWnkbX31hQbZL3VUS/eUGCswOraFjXTAB3jmOy3JMZYvAaM4uElCLtxvCt5k2Rm3lyHmtmMz5X
e3ABt8YN72wdouEF/QnrA4Ek0wAGj2DIC8K8A+SS4TVRMIMDxwBcwiiWf5AEfgsW/W4zOo8qCens
hAVYUsd+HD62HHM6H6AeNhC7rI/jZeBmr3r1ALL4Y4l9KosJ7BjAlEgRAApWCqzxfCb7HLMy4AIA
YwjN6jKEGQb/rLGBg+kApBkZVnkLBXcn3XdC8M7Ai7+W0bfD5Ic1v8SdHkswwI5Rq7cMqHJNmrxr
0MIE4YMp2fVSI+3LPWrf7ooQ1tzKR45mf7TwR7DUucaAbm9dlk2V/uhMHZAkudEtbEsV3xN3erEK
7vwGST+0ug+Y/pM+/dsbfubP8v26z3b/pnHELItEH+EDtmlkAMtSsHguln7t32o+XCXjEm7g31Vk
5QTi/TBC0Boy9bUvNNR3dkSz47EwlWIt7zUG9VFn05qRNJF+CwIuKJFNIYNN0ImdqIXcCr+AmQsk
y4X3OKvgU+JZheYBth4df3E7D01QYu7ABH3hk6vyle8ey8jmYzM8tr16721c97pfvI3f3Hh+eGCF
rvtYwTrl6GPIETbolcPiCIjp60A9yKjtVW0+4Hme6AL6qulPILJtGwFO3j9vO7+r4YKzI6GJewOS
Jm2PtRJuJpZZoutEfRR6XXnTouhIQLVDzwi/U6Pcuzogn1tHYzQArlgKXonZIXEULfxqYTVTvNP2
C6ShOp0orE76rmIZkZ5lWWvwnMpJy7xd+ttobtgWqptTJENQn81JiuFEnAYy76YEow6OMBuwDZNt
Y/2LuB3rXeKwvSj8F5B+Y5Rxg8q0rAsUjEuXM0kgn+gCaBlMJ9Aru3fK+ON2KM0nWlQBqojihs4l
SQPlXCEA5bEW0XMZ1B8Fby7iWO2JAL2UBfsWjKlpDM0WI8WP/3yHzwxyvi/ts1MucrsRxFvfHt0J
BXDH9EM3EJ23A8GhF7htOpV+vw1MAJMCCxaeGBt/E2LLzHFU19sYhQoclshLUoL0wVsi4XfLyk3R
90eD8zM1Ewrnf77Wb35nv1qN6/79w2ocVM+Qg24H8GWR+izvpuEqaJsbsFxOStrreq7hlmcufKmB
ITjlxqf1zkbLTRxDnUNR1/gHHVRwSwlSVS5vZqafo6W/q8r2pJpur/WQqdjNuojszRLsACHhmxbH
yifHWNa7Wn2aw/Cg4WSQzZG5q8Po5JvuppDNxvFvRXhhUb3iB0LJO/nRloXYvUqx+edv/9sndXYG
F8sMTsg44Ax2EljS6xbRcBVWRO+BMOfFJsqKmMdQO09LpkLkQxTYwJ0l2VmPLi/cMSClVCDbcNmI
TefqKAcVV248f5BpQErEB8/T8t7F/qb5Cs6OcWeGCRPDGXOsZI0ZukpmBllZNV92tYqemNBjrtZ3
DsznKCMr25Ul6oKEHrvrGkhc05KW/Cbmlb0fZQwd6kLMZTI0fhY3CjqkMZDwgIAdUdi9U+Ks+vRf
7XXnGSLzxBR3oNY5dtTt8wUU+LTua6D3Hfe2oDeBdV22/cages5nosZ8kE2cwmulBplIX1QLv4t0
cU2X5aWdUK21FKV0KyrQLm1IssEtaMphuZYFsurhIRPBCRT+snAjq9DTRNJNdR1NGeiOH+EocdMr
yTKf+ZBDOHW9D3wNagRox/Abwm9oT8Ii3J3ntO17mZq5uqMF6sC1kCw6Aa1E3e2HWXyMTXnDR2/X
EiEvYWGB5cuuYqfZhNOinJQFLujtIekOBdgMG7PKdEEQmXbdED73dY8SO1JsM8QrH1kIWD6N8Xtm
1r9b0St88eP77Ok6tOho22Ph9LhVLdqLrhtbHHSymECwQyAauJiISm4U8EoHXkve1LWbpLHjRgUd
3WgwnuvZPHFCn0bYFAVLqdOB1eEBrhHIOGoC752T6MzJ4q998ltJ88Peo0a4ekdVKyASj5/Lof/U
T7jv1HWfiKEvyi9vMEF/9v3oGQKA60l0/U4o2D3x0AE5p/HKVMPuDNy2l7nid/+8JZzNkb9f1Fld
EmBvLeEdBYhDexxWIpW71kt+f18Ezb50wvEJIB70rO1MNyBCeDmvmnEvtHM0RJURDIdm2qYLEKRL
Vix8Z2zxp9PGb2um394w+vPD9Yc56rvehdd6uYx4z3UCAlrHdoEI6Qbl03SoYdUSOeF1z9BBLwkA
aYzxYDUu0e1NYiLXpVXu1hmtD2zBVVmLRfjOUXI2ofx+584KC29peNxabzg2pD7o2qR+G2Vg7ORd
Zz+AC7eBPDW3DdkGPQx6vfL2nSe2wiO/OML8s+NW+piI+mIejwX3QOkqdq5cMTEen8oClijE3XUJ
/PdolEOCnhZV8dh1xc7ns4YCk8bplEynJcCRVvbvjOvPvHW/34qzUxUPn47a86ZjNAyPQSWATffD
DL+J6aaoQPuuO+AqtG6+Sic6NdgpglLdE2ABWUVW84Ee+qzZY58hMAPxzlQvYey84w7tr4/jV7fr
72ee21pnskdbhtDqRgP7VKBYfvNmLzniMcEyjWkkXKP85BzxG4DKoBF5AjH7GizDIRsgzIOV0wBB
3GD5EfXkeNuzkOeBJ+7oEGyWsPoYRejvGnfeNLp/ZwL+263t7PwrhAMKfI/hhKeHR9on8aarphRm
PTHMnORHr+4/QQrdZ2RGpjnpXyiASJwlGHpQW17J0LnsOHi9xEar6yPWPW6CnzUTwCUeh+8ceWck
n78e/bdf/2FTC1tngVaH2qPvjYj2g3mIpycorN3mS6AtlD2KXXfJ+NiK5QkOBBeewmEHijQuTOLq
dEAflhjHlS6eI4NizIIN2kKW8+1l+VdTACiH8c//QzY8ePF/D//f86/GvPzPxVd1bsGDv/YH9u94
7n98lAdwB4lC3HIMYf8L/jtesJq4gtjhr0pxIPDYe//Uoib/ARUHnB8Sg7kMqSp+50/wH1NbkHXw
czBRR2e0kjX+hQOP560i2R/e2dgFrQR2qeApYKy7+vqcbXVRZGHkZ8QOaRgIq4wr/0uSNORYwZkF
KTWgXW7Q6MKFbErE1u0inidR0H5giCC7QM1BN7YEkbclw+vcde5hsQsUMLWyKZSUVRZVcAYzUNxn
HlkOxvN3vQPx2rSUF+VQ3CwodzImTJK2ehSgwwpQ6JIS8TyCNbkQaBH9ADr+sHdFTkuovgI+vDIl
3ayUY72BnPPZg7vLnqjhBVzLVwdW6ukskZbhKtSzntW7CV1lCl0WSauCPkKnBJg07m5ZBX+ubxqf
AYqhRdZ16lD35OnVoLDy926BkSvm5k4aae+Jd8V9bckBOjG6QSfvPw+ui1Mhjqsmg2J+HuCt58rN
on3nCXZq8W6JpORbCFpRn3KvicCQNnOcLjHISDpB7YH8eW8PO1FEccW0TV7g+4b9oyt9AreQyNgb
qHnI26JqL6VI1zlCGKQyJZPyipZ++zzTvscYGtaLcz/3HyHAgBv0ErMGoZiFhYDGR/eXemWfbCPl
j9deNfufoZ2QFYCMeihfwG4tobfDqb9rqgmMEMuEC5kMWOsPczhB50765VXzgYOcEvfzDCeYxTkq
Oom7UYZQ6q/SUO54np+awlEPRE8iTBNG2itpZ/gejHyApjF2aiRW2zG5ZksvjmWVlDoHRwUmqiMM
lzaKjV7eW0g+G14iyVfSApKvOFrglCbGmDmgrxTDBuT79kvFAkzt52ZkuOmy3fQdE3dhMENBi2rE
Pwgm5IEkMK3Vte1vKIP6LdXSf44kCe7HFi49fsTpR9itB7hqp/fuwE9GUcr1cum4sKSkVisMQRp9
SGoZfcW702+IHorMwOB3owlL9kS7wDXJ1Dl3TueChiAYMvjUwK+NRFtK++JYU1U8N2UbncCbLfMe
/n4PsIpukCIfV+hKvY7dzWJUR9HChTzRc7yJHbo8SkqWndHxeIQGim5db8b8i8x0BInbIc+6WOIM
bfRnHk1yS6pAllhQq8tcw8fgtRbu8LVHD5dJaLS+4EgzQeYZjKB4TEpozSsKSEZEI8+I8BnJWuv6
cJKEGDJFuzGu0s9hOwGgOlkN0EaFSt4I1+75UIcXkGiA/RgYrq/NEssdmWZnh2ZJ33aC0c8LTGxz
PcBYFNL0AElMzjJvadDyoxAtpKvQNt9DMYvlOrMyq/k6ITcu27e49C+l0OxCENeciqId4cHjBpuo
Y/51WEbtM2BlMKJ4RHMQUKfLTvTwyoImR2VhNcU3XRWPFJ3ZHL21toGfo0fA4S8Luw0RYZYvKCLz
irbsdUng8BdpbvPBoH+cwiH5gnzFUefW1N5WITlr5xnfnCqSsNtaURzz46yjrEIQIFj2Ed2VzMxH
4dNhh/nRdDdU/GFoqo81zD/hhSnu6riONz4qtAuVjO2ehZ276VRjYI9Y+cEJKvDhoZoxkykhUIdK
1VYKBIKurjxMDFQDb9E5BIkeHoUeyHY8/kJ0CVGBHGx4C02LCi6XcnQ2sqkSd9dXWuCJDBOWQQzf
j1xLN9qxxK+fS+Sv2ixcIn6cgym54Zg/vqoA9ielntrNiL19SMfGLBjwDWTatV4o73UyCpQXy/AG
m0X3aGt35dAoOIUGfRPAunVA5PycaDABe/e5kT25xcjPQD7T+OE+sBIR8c5E8sX19VHF7XzwrTPe
OBoBfKpZKYV9OC6pDD1104UUsQXzxKerhHYV9rhFw4UkxkbXCc9/BSWtOgWYAUN8G3BUjfBdhSMV
8jdahQ6gCIoDBJ+QbIFBC+6NQ8IDsCDvWkv8cqpwDLyKpLM34+IzvMWV52+g5OivgxiaqV47ZsNb
YD+j0uwmipIZ2muVQIJOW+i8sU7mJVu1Ug+Q+HpXxPPKNi2auOlyH4Aiz1oUpBCUS3I3QBIRZZ0Q
foQTqmSHpljYlYlNOO1gBkRvex+KpowHTcw3Ni4N2xjwiQb06svkog2EtHSisfvK6sS5xEvGTw36
1xeNIbjIRhzKudtippkOkDyeODdRznqPn3zRlBe8cgG/Q93eAi8w3QEwxhtUMws6lOnWkR5mYvXe
gca44c1e9vMhdKdryLtey6E5jd54bPm9wsRRAryH/iNXTLzZZYVYLy3EIpVqARmHl0XbZY16TsYQ
7QbHiEffLXZowSJCZnfAv4bNks9dn2Fq8GTiLl9x8k5/HCUsMmdIKFZDpgZTigDgeAmdawo16UtY
T/1mLp4ZJDXFOGUKBpJzA0FbzyAb6yqMQCWGefXaMtC8wtkZt+Dy9uaiX4BvOG02duiZMbuOSoRG
gLHTtCD2hHC4U7gs71Ph2LwVeHtpvZmNOlrqHyXgmxoPm4pnKAKhrR5h5OnvFq/F0MrBLIlCSqux
VNzMw9CbLzDzgyBXmG71LgLBaEhNWR/q5bHmBWQRS2YY2hetoA/8OsIwVcVdNgK2aeEKlfjgG5F2
i7oIVkfwEyYyg8owM/yxMipM5yD4gq3iIAr4k/FwxWczJeB3yKodDP5heAqiGq/2woPaa56y2b7V
bpHX/kO89Pt49Qbz2s/QzNwPJex0OWvTjiPIkLzYFaCCGTG0iBmix6+7ClVc9Rr484kb1AkzsCbU
Gp576MokJdEnkDg3cO24ZDpE7s2yUSVAPx2Lg3ZhsO90M5yCE5xkyxQdJJxrF2WvkbrppS6OlDgu
04pGF7G1bw4CrBsZHiM2ZRGevynhcOVS+NxBohKNl5gbHmyI1d90PFOsyXyUTjQxbzaINOZjKKvy
2rocxgEqgQMq168TxkY594HpJbqtLpNW+p8htOkuJOqojWeNvKFxb5PU5UV4MZQPcM7LWOXuW2Sf
FTCNDboFBIRuL8WcYbc7YNdcBe3tlgDRR0BMFMC1DuMp5SXQ8xRZEPl7qwM43CYZXI4TFLUQU0GI
CE19lLWFszcWj9p1xB6+C5kb3LHObBqnuZ2wMmfjAyBhLyZ6gaoy5yNc2dwGZ4MvCAT89+se4bUw
W+rmvOzofsQ6bLoPVIXwZkHYLViCdQk3GKlXHfapgKqE8vBpsLBj7bttp2WctXgzYd/A7ppOk1xG
zQZCyq3Tf22GMR8x+6jxMrkFz0Yqcl8mxzmGtLt9w/j04NfwSoluQVXHAwbXP37WFcFwA2bDBLON
CsWBbWHcFW1D54FF81bCBBDtTYq9fOMVOveYs6kkzOIHUBJImy1kuDFsMpnTqi9ODEuCcGNH91KT
AJQAuXWa40jLjBkNgO0LB27I4dmdoEsFb6dGjY7oBokDALbcHA9qKO50t76WdzE1oMZBy4g7hAkd
ONTeEQ7/CYgq5mTw0CCcuIa0jRwoPNBa5R9b73ZQ4hmicQxMgVr39YWlXh4ibgJH2kbC1SDsyCNC
m/EiFnlp2idNnaxiF76FI3xwaOcoJVXfpeBaoFhDxiLGsjaZc275touHSxPKW+aj4QmQTMiey5ru
4mDK0GRd+yM70jLYQ9V007OnAfHPNriHOkAE9zNEa6ULu1xP3NbB/+buPJbkxrIt+yttPUcZtBj0
M2vABdxDekiSExgZJKG1xte/BWZmZQTcn3sza9aDsrKqoMWNe3HlOWevTQ+1z/Art3HRPnmhdWV4
6UrimdLp0ac+67eiBsxDHOhPtVbSksuGsIlV2SkMZaXxthpUYYXKMLBQNPrpKptg8cqxW1bJq5jX
IL4Ve+CAZ0e4J/rN68yi3jsBCkdvqohsvcHbTBheFEm/EvXiJbYSOIWEzyO8esuGG7b3CauQl9zK
11mQXxtm8L1vU8POE+tqQpjpSLIGDEEX1LUsIIhOIGNTqiqVt52aa9/RD14lau8waTFWnBQldXLN
fK7LwZ068r0EhUW26HxnpuqXRjerKxUwkNNWhrTSEBy6sIiiVV+gkpUK6VPgt/KtNmoPpUmsOec4
tMcpN+2k9qzNJDXkdMOcVdFb95Nca+C+eusRhIa6kQcekwgn740kwbEmJz02DZFx13Mo34SSTrLS
Kg/TzJzkEwm72iox9kuDwg2tyrzq+rLZi+Ys2wq6J5zLLRYJF+eQ94zNQlc2g1Ru20hl26lSJwL3
ynKwzEe5lEbE2jUVlw3zngdnyjM6/FJY0q2Z5G5jjDfAX5rNNMjFuuwjHCBbCl5JnGdFu1Ysr1rV
Uvck9fGTSA0v4vM3VKHBZopCwDEQYsM4caSkdtogcgbVNUV/3/AQUOEv1bHgalpAFFkkIvsgyCDT
ef4aEICY7YmjdYG+mYLqXsnFe8sKhUdZHAPXNISHSgOT0anCHqqK22O58slSE4AOoxoGD2Gl6Tt5
8qx963X5ozYmwqrrmn6tMR8dSWMbyjRQOpE/YLILMNHWA48TTuLPTqbGqTLthy/IIDbMCq8OMfsp
KeOrEetfUTJ87TXhZzJRW8UW/UPTWoat7fVhBS0QyVqFvVDCe1RreAWLaJ9t5uVg61r3wKYLyTdV
7saKAz+dbtWBKmdtyl971hIYkGI7JRDnFF8lAQ8dSjDxFZjQUcfB57rvuZyBVLXTTKGmDaoNBdW3
jUxp9hQ/+xUscwrYnSbXnhq5osZaeeGBybM2y9YspY1AbMSYdKp6cEWI8q1VqG7aDysl0rZ1eDdl
+XrIKmi8vGPH/MrzhxuPpQPkb5eI3wZPWmt+tkn8z3nXkq3OdlEQrMmUd6DntcSVi/4txsQXCM9o
ow1dRZZMPgqxbTiMu9aE6k4N6Z1GXIN3pKA5qMKVmyqIBEeWvuVFdCV5/UuV9G4H77iEpKj1YNkF
wIntrqs8u2/omPXJy02ClyUHgNYrq7jH57WKweUDfNL82onwUealMKAEDiv9QcmE3tGG4SkbVSrx
u+A6sVrI/6kIND/ERWEabgoZQkqSPskYFQgK5g75lLBZaLbe/QTqAW/Wil15sJ5TWfNWXTN47FNf
eeY6cv4wacGBUMqmCdunSZiupVEHCVW2L0ZFseEQf5KQXQ9V2/Bhmmkjj+029EoH4gEa2TjweR4G
yC3TqFqLQEApAHhA3nujlK8V2IG6+jRGk+bkXfFYQ4ZdgSakIFNBpB+5JXWodhOLvZ2rbNo1CuOw
MX5MmjmHEiA/ta26zQuVnW5EktVMItBPH4pjmX8P4QqDTn8ep/KrxgyxwV5/VbLoFXeCjgO0k22z
Fe7zoHr1i3ZbNaljyORTZYENMDh4nrjxfbTD9aYdplUOuCaXjK1RjFwHpGvRaF9SD7uboTJwelWd
TKxWsLR0C2GpouynLjI2QMD1QxPOhkMquIXaq9gMfMwJosLIVtB8VrLvdRQ2Z9anyOfI52LbmsUO
CU+Yt2spqOr5qqBiSBKG0SBuBigK6R6Cj7C1ys56U1It2vhkf1iQIXTmSymXOeH0dw5hjkdamIHj
qqQokKIhvvLz98HuXOpg/ETu7K0+rWqny92k/2E5PkrW4gESmu9kU2Ffcrb8WDJ33Owi00S4Ly2U
JnLVIPoWSWS25cQS8KAo9LckbaNn2KgWrIN+uORw+bGM8rjheTze9Zf3ZeMJzLs4TMRtXLeou6wO
67jBmDATgP50IZf2MUfzZ3u6rBA8RhVEMPlje+YE81XAhEuTBYozJGcYvQuC6FNfUCNuDcqN/+Jj
fmyBUFSIkjZ1c0rv9BK6j9H+iK3wQrLpUiuLpKpqwE4v/cxV0ytNDyhEvRKJFb4L59//Mevek1xP
fRu4Whg+miIJv6Uw0SNePmHD4YqgvteeNT4J3CANuBLuVIyXEnunG8MGVJzr8ZFCfRy2iBglL6XY
7R3u2atkNVBdWnWb6aFeBQ+enUt2VaR2Pl7Dy5ru/0lH/257keKPLBXYrxq7IXy5hLBXAba+AJ2u
XyoRO/nVmHt/dXJRwxlqcUkSgdmn8gaTvKDZWk0ouFTE/KONBPXvX039yvm9W1jV4EFx4VZcvDU4
jqYr1VHc+Ca5SvoVuiye1+7oou3q/9Gc+bvZxfoqEzkAtRO7E6H4MDhYIReytlgrVXVhwlwYSnmR
ENaGMO6iJnbTUvsy4EToSMBEwMKYl4p8PybB/9gxNFVFfIzsRDWWO3JQxFBy8sSFNxhxzZg09dXK
uROa450wRRf2/1Pb0/vGFvtw1XkWJJnE1Yr0Rdf8FOoY4JDzs/3kyL3r0PzzdzMj8NHkyAE2B2ay
Ir67NrsQGs6Q5f9hO4stSuNMyXh4uFI9O2Xmdl7eGN0FqcNCvvPn12Ej0pCJY4/8qybzXWcmo4Ja
NSXEX+3meloVj4PkWOvOMXlN2iCM9pmD/uz8AJ78SO/aXEw9smXE4MfEHbT+mySHj6ifLuzul1pY
3AKqKWiRnsKSopaxUHZK/vN8D05utu96sJhm6dQEg8SoCUF8FeYTyCiwlRIKwfif7KzvGlrMtVCv
SRB0XORrCp/EsLnvigBkD89ae5D+0eIxONZFKBzQ1hZHCEkONcfPj5BvwjtZHW4nhEW/P3C6hBMs
UBhoH0tZd49Nn9cVuRtTMlQE3n2qWD+FkKrBynw539KpVaqDJAbcohsa0/vjKpUVDbg6tz85Lm5n
vYEzlikAK6O48IVOtqP8civFrBTD0o/t5NxyS1RhxPIE7bpqkno7Nrxs29qKLpSZnJrUcBQYPmD3
CAIX1SZmrKkxWRy3jUpM16pba2he/8GYqQDpZ84GLI/FBIDa7Gtw3dyRAiQiapqw0ut8Qw2q9A92
AN2QyPUD0VaVGQb4fgsdgwxEErcvncAfD0/jafTLC/KDU6NlmEACdFPhv5eXr7ZIpVJoCsoHzGvC
gLHtCZCzfn+83rex2MiIdCZ8qQJ7rnCrx+KBQru9gZj7P2tlsZnFJTGQ1ihcIiEG1Qm8phK/I+uf
fTrfzqlN7X1vFpsaWLKw6NvCDfz6tcmrB2VmBabto0oc+R+0hOswWlaJfWCpHVVNS1eqvHTTbPpm
ZMOrQS3aOlKSn958az3f1qn1SY3MX21pi1XDPpT1QlXillr8NBuuOF4rAQMFcne+nVPzzUQIq1Bf
gwf5sk9TMxJ0CjK3KruHcBp/AOryLnTlQhPLrtQ174fRSN1YCUl4NUG2y/ygv7BuTo3Xu35oiwuo
l0uZqKaZCw5937feFwUTPKHNvv9Ho6UtVk6se2WOA7DL3lIRdyEVBL9ve76NSz1ZrJtQUrrK1FIq
/s3PFEldZ0LzRjHB5nwrJz8KLAu4M2CezOW7q86KcpD9nOutfmN4gGCk8oJU8mQ/QG1QtwDs9Cik
oWV5SU1K7o4jVh461S2tTIbHKpIL639RxPvHXZDSMANTAQrL9OX2n7T+0KZW5mbD7ZDr68LNpoOY
Yia4qbLwAAnUsYrCkYva7nnklYZE+oCy57I+mEQFjeHC91sUPB//PYtnpVogwRHwL6nX3YqQii9+
MbOtYLqyeZWtgo3hjJuRTFJY2PHmUlxFmWfHMpD0fjAWRxTBNg8RUeaKU50eBkg4JAjL8FH1lB9j
g4jGqmUTbdqACn8lhrGIxlf1IKd1TdZh41mTabLbWJkqCiWGnKL2ekq/lVID4ZCjadRXcRzEudP0
cvPQKhGB7xKZ0LoUSesbvh89dZ2WPVc8Uc11lSbGOmyLmDAh2PFbslQd0LuqMETggY2O0iVV6r1c
Ev8+P7vnIf4wCtBuVQ5QQhiGSJHf4kagUJ+sUzDgBiq5Q3h/vApmhWq1TlWBYR+8LWHd1fk2pXnx
LxuFEiyahJkULJsWQz95eLFHpuhqMbfrMXnoxMSO9GY1+CrsIsQKGIpaVnKlmOM28hQUY+KlqTfv
ckd/woxNM3GLUvDb4OfvnkWJWQuRJcluZO4m68mEi+SN4ELM2BmQClOfawgVyQx1XSLOON/9o+XO
kMNVg8aH07UEgeNj01nmaZi4Sa7ejgYWXji6e31svfq6lD6fb+nowP/VEutcxIlelKzFBglbX6i1
UnYVjbqf/g7HXwd4udNdesT8utUfjSbgO4QSfE/+87FLplprfa4STl7Hut3twr3lhNfGFk4c2rL1
+U4d72JzryxDAiQoMmeXzKxOVPGeD1S32xifptCunhpK1b6ra7yrnW5txbshWyNmBit4EaM43yWO
+/l304tTbSogciSG4oaINBzJKNZkXPe17z9JOd4i407B6WAVFRRAaJcgaPOEXDTNMwdSi8Z85fxe
zJqEYgFMqhSsBVVtrcfe5zJgM8olpXWo6Hz2CQ1eGuijkw+XG0MH6A2TneDB8uUDrcITfb4qtkYI
uUgP5YS5n9qa6gjxUWnuSJGMxUuGB0TUfRemXShNF5bpiQmsG7wjuWSDUzjanTzfomTPVNyJatBa
dMzwPtOuzOT3lwlV1uwCM8BcNJeztxqKkUJSzdWsaNyZVmrcjkIdvUa5jk12Jw7NhRvYL0XUh29J
DmO2EQIWCYcQltbH5aLEOFKVac5yQRSCCqy6rcBE3Wcbkyyg7Q+r8qG/SR6DRxBt0U0l31L8nGys
dQLrqN9xgl+Jpi1cpmYeHQaLv2v+HO82xUwRp6wpST+vsHWvd+VL8Un55LuSzZPkhlzUM5SkRn1S
3d6+dPU93kIWbS82ZE0IJrRh+a/wNnjpeTmHLGcs2NLO0Z7DlXHhFJoH+egjKETvDQO0obJUsXco
7gDo5G5UCZ89wxxXcCtqrHP6S8K4Sw0tbjlejQchqUQ3kGPYZH37gAPi3ah6l6Cnp9shlgT8VOY0
X8yqgSJVCowLeBHpkzqKLzWGpGOWu+e33xOtsEZYlLpGCMlcxpAyzajqSS9dr/mm97va+Nb1n8+3
cLTt4KRFSkVUCMHOaN7FA0XyeIL5tKClmFnokYVsnUKgSzHKU/2QWOyqrM5cy+VoeVZaGHFRu1WS
7H2p/mYq3rZM9PX5vlxqZbGiIl/VPRMf+qAaXGvyDpZhvqY4uZ9v5WibZMSoqAGWTDyM1Oj8V7xf
t1VH0XBVu4iqmm2QY5aE6QYnlDf6M6QZocSFtXOyQUXDowwoFeO3vMA1gSoWSUM+qHKirDwEKbUr
hXpf6P3z+a6dHMCZw8mJp8GdX9wsUrHTJitoXSijwaZWUt2FZ2n+0LHnXf9mS5x2JrGx+ayDp7p8
58FHhjpU6C7F+OB6O+Gz0Fb1SrO6C/HE451u0dBiPxBMyvvURnfFrbk1Nvk2y1fDQbclJ1v3LjWq
4oVY+XEKgBiMpYpzPJTw4hHw1ldkT0h6na2VEt6H+KrdRpvYqVemLXp2ZIer8nfnowRjkjVlGgSZ
wZouV3CKJz3MRldRAZu00rVcqT38JCpkdfGSBvNoKi7aWlzJAsr5Jwm33ST6Uk2PRvOzkqmCaS4B
fo7mIc0QziZsylrjqb6Y8fw/gzCqllunP8KksUcPMaUfXHgZnLra0orJriSqXPSWl7ywadoy6jwX
GoPoDNfN9/KQrIR1Z/v4hacrZY8MwG1uqHEaLmy6pybJh6YXOxWeh6hHK881y426n3bYAm/JlyvU
bzrGHpH6isLX7+dX3PH7nwGVoQFwF5rTBcsl1+pDELUK3y6nHtEubwnl3IR79b7bt5/6lbHP79XX
5IfpXGh2nhIfTn7IeQTxeICBN8VzZrGnTLA3CMMQyTkI2GiFXK3Q1LvVi2erjSu69YXVsNBlEuZY
tDcfeO+25zDw1HCgvfglegq+U6WuuNFG/CzE9myMgT3APltbOypvINDf4qL62zeduX1NV4j4wAnE
qPJj+0kZU14nYwiM+K0AW5NMT6apXzgS5k4sBxVgsqijPjTMo9iSJmSaViXQ1qkSDgCk9P4FgNeJ
fXP2AuAcIOczv/zmJfpuGAfefRjFVjvjUd9S2O0KTnJVrwi8rKst9nEX+nOxucWCqPGRQshTQYLu
qA2Y00t2/MXbIU7bDNuqX9e/e7HiK0FtNDQdmM0xaF3227EahnznqbVHbRoeDRTCisPnaYqMSytg
nuHLj8VxYCkg1zWJN8jHoSyNYTTqoNgNb/6DsRmf/b23idLVsO62lJkxC8+vuFNz431zi6FUJa2T
Yr/YGVaWXFNwiZJCaLyX843Mv+RcnxYPiCzX9SakT0ZbF3aSlt9krb4bqBaz+956Pd/W8WlA1E9S
FMjdc8hjWfKQ5tgd1lm9G9TM6cd7T/jqj96Fw+BUfzg/wWCLMg/+ZSEW15Su5JGya7Eum3Bqag2w
cMG+VH87ycXEe9/Q4gQtNSvgxKt3uvw0VINN6Z+dqheevCdONhqRgZWrXE9n7OzHGSdSGDs2ZbPr
NvoWu1UHIymStU669TZYya2ogt8nX6gNvjTTT47iu3bnn7/bNMKS6/c8it5NeSu8xocazMtz5b6l
15OwHnfJQVjV3B3W5+fHr4+znIwmQTdF5J0EkmPZXQHf0jofduLWBwNgmz+n6+ozNVt27KiP3lPn
iJvigYJr71N0Jbrmbfjt/B9wPEEBE+hcYi3iNvOdZdHtIZP9Oup3gyW2X0q4G27rq9adl3m/Hzyh
JXZkjlNlpoEvlh0eg5kVT/3Oo4Y4jccYfUR/h5b1M8aElybRiV7xLMRrg4CQNF9nP/ZKVg0MApKB
ozJyNBtot6MVeIlgNrbqVyLenlxTtN35kTyeQKjrkOBRZGDigrDUv48ex1GZDTstbVU78bw3nHG/
aX19PwioAs63dbJ/lGaoMnEoQpuL/mXeUA9lMeyaUVk1VbTRq2ATgEg638rpHv3dymK9d6rUa1k4
7AJBMlasdqi6Y7HuUjO12zy4sABPdonRYxsjyn5098hkHJjzadh1OnFZwbvrNB0z9enlfJdOtjIX
Toga8xD4wceJMRVDnyXduJtQ8sjRD5yMwG8nF7pyYg8j/oq5N7lEka4sW0lCJVAEXWFRh1/x9q1v
8z2R7ofktYaWZ6NMuK6+ZDfmrXDhgx0fnwQ/NRWXFw3fkqPFXAxKk2qtOduJPFgTJf1CZQ6/P/Vo
A5wXJdWEEozFMs6bikfUZO4UAaKvLSlYt9kV4o7PXqyPf6zj3yKB/P9pxcBT/n/Ggfzf7HsOD+S9
FQP//k8G+L8o6SV0g8eKRZQfy8u/MCDSv6iUnp138G5CrUrK7N8UEFX+l85lm3KeeQeejef/jQHh
R6oC+ZtfRLSMOft7GBD1Y+IDQAmVVpJMZJGUGT6r6jxF3x2jskVuXcULHHbZ9ZB4s+vQJDucf2gd
AsO0pRrWUBVSIonja4qCIslR3e0NoQsP3iSAhyZaFNXyWtB0LBxNtH1lcR1V5ly1DH3VSjiNeTlg
ZHAF5Lu4Evt2Y2EAYKg9iptCwq0u7bH402QsCSu1c3xtuqE0q4e/X5obrh1cHobuLRWrL5QFfLOm
26jUXjphPHhF0m0NBceGZJYom6Fb9aC0ReqZ5ejWw/3LSTJgJqArxIMgFt/x1PuC9dgWM7jNSGre
6au3Mu+v+2iLVPwg6oGyyQP10IFGWWGBfSWZKWZPKvUUDVbdutTeTn30w7MSG8w+Ndkoi7QCbVmX
CPpNXKooDQ3BqYReBGaI0bUM5HvLsPcrHclHLLTG2jOH7Rhm32LBFLaq0KVo3saHJPsu5l10jeYd
zFVfra0eHaKkC1djPWw525NCFG99aD4bUtBgy7V2csTvg4eSdlL9VYXdC9aZ6egELUrhvrmqJPVK
EhWqqAbTJlyYrWeBc+PVe8YkJnuNID00lJfQfKpqhDgFw2XHWkpaerZiFnN2pPxeepbC6qcXC68Z
srp1GbUR/2BonTrUfrZetR2iMd9VFrKgCONspySYacdG71q5nLjR1FIeIgFpSIsJmYqZ/fEC/60N
5z9BD4FJe8uLsQr9oPmv7Y/89mv6o15SjOa/5t//qv6vXz/GLmr2Y/nwP9ZZEzbjof1RjQ8/alT5
f/F55n/5//rD//Xj1295Gosf/+d/v+UtdBB+GzLG7P32orOL/8/7EapHGLLLf//HfqTo//plLMbV
B0+uOST1136Ez++vMm9CJ0ie5vPi3/uRIv2Lmr/5dc6FF/8BkZvHn1giWYJYpEq8YyTuaFiz/paX
73wY/X27pp6M36ETvCFuT4bg6LDqPGTl3EYhCOMCZQ6Km+bJvsAMXYaLbFn19t2w3P/xi9/LPD6e
v382h/8M1T8qaftlOLNIA7gMk4EAtZCvAjnapkinzzexiBH91Qa+HCLPBstYYit1XGgpbTdh2K4i
BOVOIq/0n94+dEP7brB/qDYCa/2tsvd08MINdz5blsNJTRBbO1W0hIl/RULebe4BWrNxyDzfMYrP
QX2XwHsJ9AIt4nPp3wJ/cuL6kAilgwX8hVvHgg9Ot0mBzpcOUad96pIW7xRKZLJsxGrCEbK7rjkE
cERyKb6VOtUdOu9aTtBP618SeTqcH++PF8a5Xa5TELJmKzg+6NFwQ3/tzV6OnQq9vB35gbL2wBis
Wrn90wT8f0QnslI+ji5NUV3DjjbHV+XlpT7sNDNFoEzAvRi/aZGiXEtx8ByKwwGCxzN3LOuhTqP4
wsieaJX7HHEk0ibwR46iBxitYtoJ7jmffPApPcwUuE8knId4h1npSrH2am8Ib+eH9WiloDDAGYpj
H+sn6GSLz1lKnN3x6EcOsboceEMk5W9SXFLWc74dNpLlmDJtZB2TNgrzSGnw83czdqr6emjLLHIa
07NTOV4PyIZzMbuqYIKcb+q4S5o417PzgiGEiqr9Y1N6FKhgzuXIkduWCrGvQfDznzTAxU+Z02lH
RfmxjEKD0mU4jHKxzRJM6NMqrdfnGzme7/SConwI7L+c5hYD1oom8kGq0BykztZGCnMI9zoyZUMe
1Qtb2dHmbGokL0wunWiBjuslJS821anlduB3LZruzYSpnGw9ePjENJl2oV+nvg4WN5JGHpepsAzE
GQIFN1qRR/BVtEcW+4PX6b891+gP60ies8XHdQJCL7WFOPB9FL8XbhpFqNHgBW39daJKN9lAaKof
zn+sE52a38pztY+JSHKZFhnCop5EEWJuPGUGVjep12/S3PQuNHNiTsiUhamKbJBX1ZfRlBQAoV/j
C+tMWIdqOvhoDMPVqrqwgI53IiSSCuEGii2pt1uenrBjpaYOmxg6O8aKsKJazJ0T0BBfJSsHoqdG
g7YrAYUEsCnD1fmhPDEZkbGa8lwfTuJumT7WDV9NeFnRx/FRiJ8E/VPiyIdReT7fzPF+pFHGSGXW
nJ8g0bLYJCSgWFY8KLEjGzxVnDhSinwv5HX3Vhsgw2w/ioPwwrycf+eHSxB5auo2iRCTcYEhOZ/q
7/bAtKjBMrR17Ah6uhrF/KtkWs0u7cevmNjlh9RPalcHsHhhRE/Mmtm1kSkzS155kn5s1kjE2usi
CaBZl6xLCZvqsBS3suldSPcsF4HORYTZT45Fs1DYLi8lkQTvFKQI76nRF+5IjuRri8rk3e99uGUr
81/xbhCnOPeUNAMCEucl8DDFN5wkn/QrzPjKdZJW7YWPthy9ZXvzz9+15zd9rXQdvfKCG1W6msoX
uXw836WTTSDxIo7AdVtfZqqLtlDD1qKJsbpFz49vCQgwjCzOt7KcfXSEenVSVbMWksKMxeyT47jF
NkaMMWH1+2tucf0aRwfvZ5/G0vWU9vDUukTddZMSAfVq/fDCBW654n61T7EG8DWKGo56OSSjlNXm
CFW8DrZ4PwgbKQE/YWYpljrQ+873drmH/dEa6R5CNCJx58XxaWo9wZasi51+qnhwA3SunUHOgtes
BWJeeMNwret6clNE4/hbannKrOaBnvmvbFMSVYOLGaNNKq8NFXwZYlfjWyCjoiiGLHWntG2/nu/l
iSX3oal5zN9NzmisUlmP2cWmXP6kj9aGCtALk/PkQL7rzWIgRT0FPzVxGe59y7wOixLuR9cean0H
UgNsUqZ+F9JQuHAlOdmxX+9P7j/chRetTmEMTVWp2J49/MyGwKS0oBqtC5PkaEmw+c8efjwp5h4a
i+GzRr3phEjGJEimoMEL81e9jkbbU03Xz4K7IoqfujaA/HopRXH0iuIGzDzBwN4iEIjCa7GLRWWd
VH6gQbXF3ajvjKtxyJ/zQf5B5dcTg/xcc7A2TeCkVvJ6fs4c7TaLphfTk6q5SmzrrsIb4tUyaph/
b6F/0ZX56AMuWlkMbdi3sSqoAS9R0L0TdpuClG0D2fxqoTPCBQTHulTaqoW6svRwL9TeLogljl0N
h7oEp4TzfZ6ny/uT99dwowSb8RUmtWKL6aT3Qyc30H4cpTOvy6DbE/zcE/y8VsJ434rxt/PNnRri
eelTSMJmQHHAx2VZ1r7RKiNf19SL67D0t4QkV0R8L+zoJ2fRXGtNkciszFjKTy1C/14X8il9Uii9
NtxHsbUv8nBrTnK7kvpGWRWjCW7OGnY5b8rzvTw1qNSmiNxG5yTH8joTh0aPwZJUOlOQqe2Tb9Vq
vsFjo5zuG0I83kOiKnm5GZKu0B7ON31ids2ySDYG4h9ss8rHAdYnKSpydDsgi8xrSU5/qmp64Rse
7Xu8Uecidm1WKoPTXhyXeRSmOLSLVEt21lMkWo4I2rj2m1VdSS++EB4ab/zdTW/RpPyxVzMr2NOE
sHKaFHbTFJf7Kb101zg6hRdtLEZugBvMO32a24CEn2uHVg+uStCdtixcCpGxmx7tsLwqkXWztRK4
4VxcrAS6Y2K4GcDZ0UvR0Ut5klbEoEcPDwOxM+4GkTAaNsQM8KYZpklcJ3CJQluSe7BoMFX6zKnq
RqHOe5JKHBo6X/d8e9D1eHrQSuFbW6r7Mmmx/zUa/3uuoGYJWX1ulUrGje4pxqrDqHWlZlG5Vudk
QqPqMTKlFgJnhX+xMIJA1cevmVo8t8PwGOfiimY/652Jdct3b3pKNXk9jmAg1ewmGQXYYrz3ixA4
onyI+2tB2FbWN70u17MxO0YbV4MQr8kXhzbIXkwHthop7xIxhgyNyais7RS5vvJcyqOjYW7UaeU6
MPKruqvdrBKeU/WRChi39zAoxFYQo+a8MNZystMAk0si9AdFOgRVtWpVYWNSNanr4k0skBeGiKLr
wboN800+KJBHW5RDQdBfqaV+m5uB6xkvbTZh0pZf92MNXS+81UcDsZYGRNVoQXVr5AvyDpdJAlFP
XpO6iTITdAmjRFg86zgGyerWR0A31t1thgmEFe4176nR30Ih2PRZ9CwIhr7L6+HNGrQ3iCZgtcND
SmpE0ApceGRXmzhs/Kq6xsVqC1doG+nRYxw2r5Ku7WSvwLS2duTuswKwLQvDtYGpGny2ldHDwxxK
2+uVrS52W0tDYDC7voreHnUaBMX+Wil+RlQZ48nH8yZLNqqVHnoFKC02QGIA4rvKsKx4BlKzL+XW
Ad298qTxBmClA0sNlCZ1opR4FOTVm3ANE3yy8PGzMRjqazsFkFbeWPq+VVyFPkRka6QM/xKON1tp
Y/x0b1MqscqvQaTZZr8OxmtEoeG4zZHC1HYiuFK0aQEs1vh8VRgVVfkWCyv0e9q68V+z8PuQ3ONB
PfEXzGC73sbZ9WnEx1ZNC0fEq8U04m2gdfxBr0LcwUDH2BstT4t9ipkGjmldV54jxnYSbYGiUexq
qLvB30/1U1UV6PU8W8S4Nrue1CdfSK6K2dqj/pSLB2zZVoyrpP7sPUpcLNJ29V5lLpirRLxOWtjM
UfCcNp4zaDeTcE9ZbVM8eFj9yPpB63Jbq+6N9iGZ7tpSs4dI2ACDcwI/gLMJVLQfbqhr28u6sFPk
52j4OSHXixIwitK3qQCXC21Y2spBsyphgKf9S6E9xt2nDt64vqYEbT0A2O2MjRrfqPLzpD5jUVkD
q9Mw/Jl2XC50PLWM9TQ+VQgyAYOudPkm9Xc9Twureq2hFHsYiCJK2Et+dycZULEbvd6ZpCujKNt1
6aaH2o8BPCaeHspCcdpl3U6M9mZzH+KTXnnPg4jB+jdDfuyVrzD08pnyH8/PF/WKdAYP+tp6zdsN
7cumM5jg+RUMda/1tgOxDRGX/yVeB2idW76MyalikJSjRmUTtds02kTqk1Ta2lMy+0x97TTK2G/S
5naQ9zxclBKZ6UBQjoI/7VpFziXgJ9+3JZR3A2qk5b1JVntXauOPrMB0XjRfIqmxGzHXN1A7p03S
UsKK8YNm1t39yNV6XdWA7zxxGO1GaUZbLXHZYkFD4Lsdo2ZbK7pdyvUKfuP3zoQwCUFXC7GmG7px
2ILt2PZG4Lax9tJOKjgab68FJiMyIJgQ8rs0Ke/khBUHMewwybNxnnXbeQK1HiH1XPMfrAf6tmyM
fZ+Ne2VSr/HBfNbbgK/nYYgmS448SLyC/a3YMCNzYVN11Ve1wOkx0fZsKLsQmFskfWllbe2nw67O
LNLVt7kn3iXtDr9H3HY3Ml8+n/Zhe6ea4FFtAkpEXHxLYX4/VdKDYW7M9roPXCNM7VnfAwRW7DbY
dxbhVuyvvGCTJhvta4zt6AEw7XqY8alu5h0wg5WglvrNm4QlbBNfFdlNBpa6X4fawaxewG4JjRt/
zSME0c81NE3igoR+Rj2GELjnfmYHnFUJjNHBxcq6BMjtk4S+YqrhPCiAbTWuqnzTBqk94NdUi5Et
+JBMx62vNBvT/KyHyTffbx61vrv1sQngzyi4QXeQC+W6PEhjfyN76ba3xjulyQunAsWr9bK1qgdt
I+QGGWUz/FSk9aaDKQP9ZzWCHg9L3CRK5iYQxO65ja/lZlyrUeeamPGK5U3ef1Lilzj+7EmHWr3R
h+9Fvo31rdW5EDe6ebO776Y1Zq3M0buufwZqqaWlg93T2uNM7M1XEMm1T/3A95QIhBU4Qvy9tQ5q
9+Zhqy1G+JHuB2sd+ldx+CWUrpIMlBNYbyH8b47OY7lxZImiX4QIeLOFozcSJVHSBiG1JKDgvfv6
OZx4s3jT044kWJV58+Y9H7FNiK23qu7w2FOdWh7Pv4SVKfvPzDZs/nKjuQ0ZrE3klvGdcQPBy88y
rjPtLHW3Wo0gfmJDCMlajuD0TX8MIyOzehDxrk58rwlHTEh/7Na3iYx4khVjNT7Q3fpZah/LSgkc
nUtS6mA/lDPgNINHfrSy71wZwm4q/VaQgpoSvF2rtT8w2Gga7TSlsDvGt1gIYo67DzN+Nvjbx4N1
sojjniWq9eZDT/NAmSLSip7UdNlacvt4bqupAWZ20TCip/sYOIcKAbHryfsmrBVom4yUwcz3Naql
N9WIz9OsPJvKQXa+ZOWi6aelt/x+NraKk7hV/drYjCTL2pfM5eJMyb5r0leG1tdUdUgYLnbL8tT3
nOM3RSx8Kq+O1Z/bytrUi3LTZdK8B+VzKmoC3VdCsQeOViI7V4uT1vTs5qtgbRl3yBydy+U2w9uz
tEujdJ4uimCs9g7A6wndP4/5/BbbL/Kf0Zj9lQRTuSGbuzx18Ucuk8ZHmHtYR2EjNX4xUBUVN11S
XXkSodV8dutZqV8n7WSWXxGLhkQgkyVuhvVk+7LEOZJWZ+wgW5OV/8X4tuQ1mCQQaJEIKIX64j0a
vltjPDIg3sDsW+0wlW5T9AGzwyXOwR1m8qnJj1ry1F1k/VKsau6Oc7xdbWW3ZNWTuSz7VJlDyaK6
KsApdhxCUCun5JRFtS8T0tVp3aXK5y3Y4r1S19uUAG8Gfx6kv43QqyC1jdvQRaG0ErbOQMSXHwjq
uI0+WxN4hVQ0vg10fSoUvMSmPz1qFd6xihKh0/e9uluUvd6Tqz59adOMP0YccD1ukqbAXskBsSiB
ojf7ZMlu2kq1O8BsL/Id2QkfECRql4WpIyouCapvdnOTVsVVhixUptSXB3EUVvzc2tNmMvXfIXnP
eQ7rw5ob/iI5BEzisBHqSYqmDQzBXTzAHzN3RnSS5snvq8Sfu+4zrZ7iybqDax/W5pYz5sMqzyXQ
B+SqD43iUU64k/GuJdDbiQzXSAzCMl0/zZ0dKJbgXHlNxjWspO51ibWQncOvcvoldNiz887th0BW
vwhrTqzmObHxu1COQn08oAHvc/ms1y9QHinKkl02x5krOytoAE5RtSn9yMEPo+fjp233xISNyvMy
fY3tsBv0oxwFGrcde0OKXxp0YnK2ztQ0NBQrgFlFrZ2wHqMlQJoxX4aJW90w1yhkwbIkz7ty+Jh7
ytu5tW/MnsawEm15MrIYxJ6cNu7EmtVltIpqr2TRsil6wG6pdpAroQar40wBccmFaxEnbDQtRxNl
hdOqN3mVTzD4TF9PCM5f9ECYRbGhawjVNn6rl5w4X6J4i/It482wEvlSEUtXsgxXZNK16/Ozpqh9
ULEn9WYLZ9pmjJnVoXPlavJK9YjnPmgt6cJjyBexV/dYi05jTYQ1zsJEmq9gcjxIUkdYEEAhX+Lh
h1RkhiY6qdVE+r5N3b6cT+ms0uSEQq79ft0VXI+1fnJUeiSFeW/JHCetDjqupazW75GSvNgLqc9U
a612nYfosKogE5LXtTL4BAZflIq71rBu4upZyctb230Zxm9Vb6N8PMZzHMjkkHQlJgfLTxSssJgw
Rut1HnKCoGsvKjrP7HEZd9wd9tWWwPzxlNVkaGtx7fUL7YfDrjLP0+JsNRAGNI4+r/o9rtLNDO6g
WNQXvrL3Im/DJCXxYnKcJ1hal1zWqV2gGsfVd5uMgVmVnF8ksUdEh+duFdmPLP+gtavLAG+q5uaV
zM+SpOouPS1QFscs8hYEfymz/XY42tNn0aGrslJVSVfNan3LqU+p8Qa3xhtHFLHK8M2IC5jOJKI/
EA6Uj31U98fCNLe1PPhFY+6V8rhkXHuXOevcub1qhcSsLruAQHElpDip/ddO7QGKyk4IBN0+DpKK
3gV+AXmQsDMy8h8i2hmka9O84QQsARM0oTXm+0Fk7de8St+KowCAIZWZzhsYRkNycuLORhlymAdF
xhMQVWE+r9eIdAw4AOtLWy5/sZx6+qtTgxsh5P/6wLPI3JEGSc6woJvup6aOVSnFeCJsM7koscHq
hLN36qDiqMiyNqyt0xLTQ4jN45pf4luZP1e6vOVzmDLNTYf2QYl2OScn+lfIrvnFjN919X2dCDW7
jvGTylw7FeNmHeJ/EdASQflXwEzO45aQfC9pT7NBrUwz3ORkNAu/LHfxukk1f0nzLQrcSadFKe3G
mweMDNKjnjrNlfCKGB73biaGu3miF9OLreg9s8Bw/DA73XOj3zTJ0QY+0YKZ9Sizyu5oKDs1f5lI
wHB2CgWq1ngLRZ5Bijd0LAJe0mjd5Nb8VayJEqyFVNMtEtchqRupeKdrqFih6vejvunsonVlkC5N
eVqsHzaFUtfJ/Kh9GpMoUG3epr+6feTdCFcza95uPYhrA9LJ4jnz6JvJPhmuKRAICdc3XRlta8mP
57IZOq03WIdI8Fo1mlp/jdlRfl1JOU8S0rHh4TLpO0fR+yr9KOMFoJSdYCQMp/zcFo5bVF8WB3A3
e6n4kSqgT2ei8F1pvbe519F/WpS28yErxc5J9nZ7lYlqTweS1anHx+d+uEsUwQxqDiSPHzBiPaf1
6EIjLulYSxQevJhl8zaZ8h5QoxfplS+JX6m4TYgxubPss37bDl8LQswykDfnaepLK3N+4rSMFreL
IEtLYBaw16iPLgcfFbtIcE7QAWDVLCGxDXGeeDXwhd5cPbG+IqSscETqjN5eAhZimadSafe9tBcr
cQ9wvGPOLVyuDMqT22B7a/Zl0LzH5CVhGsqi1C+jLiQh2k3pkBw6c13hsvXjODSmp3S5TnxPJvsw
k8NVzQG2biOn+vEXyCudsZ8BEKt06G06uUWhneW2OpQj1Wj1XNmp7M4QqjSmiENGV/o6OfBjsvZl
hRQVGUtgCA5XHayO9lLLe6OCuk1AvlH2gaX3vgakT9gGQoce5lNDHvhxjltvVjaxOgcpTzXbn6Ha
0ehoSoC3Tq8urbOPtfqkKv+yiDx2gCc1hREwoTHLWRkah10960FWRhDi+7/ZUXY4bHeSjAF/gBpQ
rx8zduQ2EwcdL6sCuzuC/o7gdJawCslQr7KZqEDwC6lpAhyh1XfIYbd3o/yVQT6LujPEmP3Y3Hv1
ydHIbY/jXY7wnIpfPT51bXelXOMlLsG8Gr6Wxbe2SgGQPoB3hGUZeR1qj28LUfs2oU5zms2egdU3
EJE9wFug/necFmRVYjbhYJvpsWfBjBct1qAQ3WC5xYOpQyYf2tgUMV9H/Da+B4faK1AXc+nAu8c9
nPJF+zBqHX2gE2KFGK6M0Ytij9Y2jdUGBpbdfE4qQprED4bT+DWpifLdt8UqSEifdQ6IJpaf61Iy
JnddqsFbO7jRHNir9NmWfdF6U/a4l3jN5XWJxcTtPQt82vy/2M21ETyQ9shHtdPV5CKXYMLljd6G
UWdVKHTMC6y5Qu4wGVi6VqsAtuiEihJptuknYSvrwc4s64DJdIZXIMfNVlPM/FUSLPtDHtLrWzGb
1RV1tgImXYr20kXmsB0dQ32W46XeD1MHTnLEKBFUQGE2Utw2QTOoy5uuZgtqlqq9dsWgvky2Mvwr
AOH8Dk6kDDcxcZx4Uaws9kZay+zbxiu7b5MaigX29siPpTb/UspB5FuiZqlrGqOdQnmQcFtXjJp6
wedKViPVqj/OmRJoDZ+iz3AOQHLutM2HaYlus3bojtMisaEEPu7dHEf53Bm8JljY4zZid+vWjtje
BRHlQVuBh6NuNxTkPQN0dqkZ/VNlCNUtJaljL1gT5keKiHpMTBXxsYcBfzacrnVQ/JrYhdLB1UVq
kjm5pMoCkDMMjia5lEafsI3pX9kuNMUTK9dswZGrLXCkT9WbGHUYuvIywaly0nZ4IE0EFVuuPeVL
05ybpZgJclWrTztSZ3IDRMP5lTvab2FoDiJqD6ToNHYryf81znce/TLrOhLKuUZxOswD8KiKykiN
lbmAGVeO56WyOdisvleem0zRTgNpSqor6XbtqzMtf90u2ZNJ7bQfTElyFRARF1nKLL76CwSyalLA
4XST5pngvWj71O6TGDP5hom++bK7CIBom1ro/FXloBfk8vTWNWu7SYRBCtY42/JmRcNCZtU5motJ
hrRjzXkwyW37aU3MitMp58SYMnt+rrvy/0swac8Sadc/syFYWaia6aSVbL/hwKl0jsxhm2qzy2Y5
0xZcCFaZF8i2uAsBCDY0Ek2pNmKTNjrFYyMYxW10gv5Kf+gVvQ/lvl7LXZ/nSuJHImWLYjTiMQry
bCTPY2xBHe4abEA+kXit7Y1r+/gzrdRJ9xRzRf0B4rLqbsYoFeU+nlexz9S64iSZVu1UQQbryBfW
0iw0a4P9bCOiIZtNrgka9uJoDdb4bx1mYu7GvIQvtKr2NIajpid7M0nNk51V4p1UTaTqcimBaTsF
ooSmB7JcUBma6ShxzuKh84yBJtrISMeHgyclb/bUNBt7qdXSLbn5DqOpcHIqbdk5yMdNQwBbWVFu
1LmeecyS5W4zyBDqKMUr+2kQRfMT0aLcoIhqJxGnKDAGKghPADFx+aivdMkwNJpxQXZL00JGd4pn
7ZZ1irUFIyFWL3EQyxURreGiZQwg5lhokWdP8frXYqZowIxZSgju0L4Uc2x0D3QRKFurzet/amZC
au0UWuN+FMe8a59Nqxxfld58V4eWtZeHy6aUS+gveZ37hT5+Ll2CEjDPQxhXSo2HOlEDaJPZZbKj
xDwNTtERvgG+MPeGlSGdZ+YMN5w4rml+egp7uf5u7Ln5R4Odh+2QPfbL5PlbJh8C/LRGhnePJeqp
X1X5ZKSr9qF2qOhmIobNXIJKaYpSXY6GVKUv1GdMBxqSnahXlaZOyJtX0CgNc3q3JxmemAOa903m
s9fIWkJAbHpoPJLoKTGysbE4aNaccgpP9XkdZfZY2xyTyCL3CWAaMC5JshjbxuxZaXEoioRqLTzf
9Fq1U86Axgzob5SJTc1+TCe+l9VJz3A2y6d4LrkT235UXjUtz3ccAd2zmS+J7SVkJe6TJG9J/ZKK
+JM53XxPqiSlek4eItswS5cMT8eGVZrkGfIT7Wmb1tfSXmQi2MrlGzNGw/x6la9j04EglPDy+k7d
2Z9S67DBF2lDWC0mVVSsSMvnpI0VompTsTgoTZkMxmiORs2L1L4M1g6OVq+ZkPsmLD5qHy8tF1sk
lbxRsX0iDQfIrOHUax5mRdX+lkJq+52a8sn5bWlRc6T9Wo6M3gbtWV0a8GCpOd8KXY9uxmrJAGRn
FoEywiCZFRNGudRN/FaSDExkw5B4ShpzyheO+m5kgnhtI5Gdg5Prz+n0KND1WG2JMCyqaWoCm1Jb
PTRs8rXbEQYweEV0u/fYEHnmOkJYcHnJB7f8YWC1kJxPE1CMhoGELJjKLMyzamR5c9DqhJVXux0X
xe2MwWj2IklWpNi+1cS5w7heXYvFikABZiPRmF+86zCe+hGnCqr0uOR+qi6pcXbaJJJ3SxEZ7UXR
uzra2bjHaiivbU/kfcoV6JqxGLSPTIvTnpZBZru+d4umWM3MLRsNv1MvgQhFF7WJRxuoaHJPMFLM
oCaSmq35Iq/bpAiGuDbNClVWszBIGMtqfS5JpX2NnbzPFvosZf0Cj+maU1v6sJyhctlxPH+POpQi
j/ck+9c1ufKmVepwzTune8eXZJ1SAkx2aVFcScgcdm2icABnHCVvkeKwCdwnv701GsQ12But5boq
RJKDrwAAlPW6vs2sSDvDMms/Y61JAzolzcVGRJJ4QmfCLXZXWoonC7ZXGMtmu0md8txp6BzoNK9p
P/2tKUgrYiLdmFJLsxilmOBQ5TIUHaHkenFyAMOoD36TOdVflVTPgSYD9pwWWo4aCCk3pr2BWesX
zMnFIp9NiSKuUFsqQlPdGMtQhho3EBTsaN44MsrZUib23tC71ylaPaczg6XTfyvzAXkq+r3VAUlV
VwBaBsWboboWOnnTAWiz1DBfP8qGY8wxfKktMMhtZrEce/11Bqenjqk3dsKfYo2JR3UpITVH7eq2
IBCaNkFYAtrVd5+d9oLne1MMx54SXZ3qLcDDrZWJp5guos/j0OQ2lCaiaUR7jZNtpwyuMkE4tZ/k
RgmG5SWK1Hfcqg8+1UaBy2qNxcZgaqO+Qak7qIq2yXT5iyD3ZSBolQkqMK+grrSAwd5PN29t8m8m
meS7RXqeomwfFyPIgcnVe6oi7ZCIAj7hwe4mvwPKKdfz3unbm0ja/UQ9ZjWST0R5qIt/ixxfWLcI
q5XUkkEL6mHZTOMjSJKIqXRCMqVlw+RO9wwndjX3pvqYtlN/SMaHadpB1g/vdpT59dASk0p4aH1n
9jTXBeNd8S/u0JetmPdVgD6CDRrN4hwJ7CVq78d8cgn48lX245af1fvk7gSTtXeKYW9WDb1utCeZ
OMhs1jrPNmRkwNIZ5SazYWB1HFRbyTae2jpFuvMLTklS2YNW4bs7jSdLze4q9s9M/Ghg5HIUta4M
OqF9a1BxFMY6Nn+sk4YMhV7H7j6bzZM8HjliMW4x0YfTnpLuJtvSSz4DrO5fLYOJUYtVPD8ljnFo
Rf/Bjj7kRzm0a+0pZtZoqtnOsurjMJSe5qDU9QOb8gb5xQo0VoFzvg4Gh4E2YZltcl+7iwZDMtZl
twRTKA332J4ojNcTascGkrEXySb/fluZGdYP2WuRgxL3E5PDHgQqUfZBGQ8bo9WOYg2d4rlNLtDW
evktI88nk1+oVP1yuFY0yLoc9itf8Jzdh9EILKHwpTzVS+/Gpu5WfYYu+9UCve2WE5GsYWwQ9s2u
RGHe+5IBh5b7LJwuUGrlhi6WbWwbkZr7zXYqf5leDFCl0XrSpQcq9pYKvkXZ6jXD5CVGu5nycTvA
K2mVKaxzZUOUJRHONszrUrXvohP3yrB8OUqDvGM3VLkL6z6s96q85/nTWk7htA6fq2J4URN9aNPU
8uVO/lShw9hk1oWCMy+CvjdI+g/Heplog/rl3Oe7cfwiPtfXwLjJw6mOejdT1cvAQ8Ri8WmdWS+r
/F4n0VHma9ZdR5C/0A5AH49M367J8DFmb5K64jQ7Dfk+Y4Sg/c1xz5AzCpz+GNfNU0Kf0hgMxTXB
gaD4qCvZdEgnr8bFw0gbB4yz3FfmkysL+nV0m3giI8zPVKNeVUToeSNFSo5u+5pNEkjPY8WInBkY
R2plvY+afFUGM2y0xreW6q0qu02uDzuLfWFEbmHc7eRuxbeuOD9awY4vfCcxKWXCNeintr9b83GW
90rfv6VV51LFnzonus19+p2ZKql1rCmBA83MQ62yc0Fnp5HmVfirjNXk+vg7VyKEmIIRQICDERQ3
vItZKExmjM7Byj8TibSsP63/raAbp6XO1tCHkm9G+PTtzbHesetFzk6e9qp9HIvD4hyzrNvEGFLh
0oVlrPixDPX61qd30i9/RFJ4UuJFCMhdkBiHwQiq8SbqO6qt3pzGoXmYQMb4KGgZlwoo5UdnnNsM
7qjwawuVeAp7LXnqUR057ZQ4Pg3YzrP8T+0oZ2Z1O7ImUMurh5VnJ2UXVjc31NNbdfxeph3ry95o
TqFF1Wnm0DOVrTbtTfqjKkaGuk8FTQPrUd8DBXBkzgwIsTsZAKuBzDraX4INMakUn9nniVh2VqJ9
Ei89Q6J4QP4eZ90bVU4ecenHvdzmG3sGckmPs0a7nlNJbl7LOQMjf4n0V7FYL2PdhHXyLfOoqPEW
Bjc6q4m3CcRq5BXYvOT+QdR2YNnPH6l+UidnB7TVMzti282OoRTlUZr7dqX99KnpKWYwyhy4TrbX
jDpUzMuaaL4TH4pF7HDbXCxQgDQ+VGglFRsHdqySDk43TQqPrnC7IjRaU6jN676B1l5SH+qTzkCU
qS+xzw9ZLLT05Z9qtPtcI4R4SANStwMhHDSkvya/ZorpRt0rS3sBt/pRmPqf5FSRV5qBqW1W+a6K
5U21KiiMhJtLJlo/hhI7CRyzDyQp3jaSFhrDsHfsHMpq77f81WqG3nnT+fHjDCMJwFKTTTI9fEk1
OoVObJvSPufULJ2GAtAlu8ViysYIJk+sPYFkuzjB/kUhqmmwr3AmA8KkvCxOjbT+Zsjnact5Wrx3
MIK1KlCjX1jwvsNjzIohW/LKlwo13nCkQ1RYG/Ls1/YWWUaoD0wc6I4KktUW82Xt9Sc8XG+Z/pVy
eXUigI2Kh0/xNTvxM2iThk61MnVva/E1Ar1VqKLHAWW0bx581KMEQjcedCZI8macVFoWg1V/NWHg
D3Pe4MMdX7QFy1xtP5kKoflKbnY4zbIbwXdn3SCzl7pSjxYGu6B/8wigFEiu8iYPX4PAUSCYk6+u
Rvx+J9EUN+CoWb0d1+SeykrYKPHGVpNtbT+nbbGN4I2vM1vzSr9fDVaqkBg8ox99Z072hVwwtEtc
x/geB1wr29FiBr0uCBmvJnezQaelYk/uXf4UppkO/j6CGWCPDdRa8nWtTaqNX4sE60X9inXakqvc
MTvoVj+VJQ9S2VmLDY99kmOX3xZjOgjQvi2pDDrveNTnm07lmykdbPl1nN4WoppTaO4bqSXpLuab
17taRq8ia8tTO65croQMjAsWLXrcYek9Syn2iSW95kLdy0nWXdl8MAFrZ3QtrWj9tUl7xGjaW9SE
JljktvFs/VvMjTcIdyU5ma+7/VC7NxYa7668VptmDqfEH27DoWR+xDKd4ypXi2sq2feEQZ2clG4i
iPVtTH3Q3ZRQA4V5ZKrpwSq1pWc4n3kTEBEhSXxn93IVKpiQHyXtuRoguPrLIbWO+StjCbC60t2y
X9W/6MNcfPku4wm7661rv3UmaQd+XHNh+U3Y257qLgHf+ulp9nGUvfJ66z15+33vV36KogsLqj8N
vc+3uJNcgddu7HA2jE/knkeEX+xx/CjjeQ2tY3VqwyKYruCxOeRTd92qe8bHx+hf0ezyl9JxKfIH
bF+hxpF/Xd+NHQzfPT1Tw8/Em9C8ycKXV5+l5G1VeQMK4bY7MzGgODvqG2qmh2L8JL13N6oaPFUZ
0Uv2W6EeitltDqzdN9vxUuq7OD2ji6WgjLEf9Hs1HRkYpn4FMbN1jVdLDkWYHBLuRe3PKm48S+w4
IvXGuA7lY/xSX8U+fiwqPJOIuB++JyKuMYZQkqnpEaV2YcLIWRaWxFHydlteuum+Sp/ObAcu4k4V
x1ci2XQsdQf9vSYa6pXHhHHX41Kcw1reqSiCHVkiAzPUtv1z5q/K+G2jm7V8Ks6t696d9VTyR+As
guns7AbhK4XfMHhtt6qC3QUIxjNjGsf0Z2PfRb/lH92F1oYUBxh5V8aMw9ts+ohLBlnStE21V3M7
aohsWCaZAyY7cqqQzma8NOuWKYI8h/10TAcsoZCYfP50G60o7CgEnRf4xKMVyMgdPu7AAj5Hw6qf
p2RXxv9W4mLZxPdqqAdqdovIjZqvwCY+AKN8kTBLBhHNx3PBK/HZqWHnd3wxnrXDmoXNtwYT83HW
u/Gr8WcF1K0mpUCE+cE1N8Ifw/nIjEd4jvW/0eyWZDudT6F+gSrrgUfjM3GhbfdtkLGNwHcHXwv+
mT1EjfHWcN8XP1Z3bB53M8Hxbj5ziGwLwbT+UjI44O3J4iWoz2Z1Efj+cP+OIX/l2dMK/J/fkbVh
GD/Nm45KNPVQTuSacc2WKv1Q4Kuli6Z6jZ8x4shjMD8bW229too/ig0W3/iui10svOFmbOr9vMfk
TYXS8axj6DQ2Kpc1/2gilN/M1ziM3nlgZlDIbq16yn22KXyPzCRMLvDeneie61uPvbzfpf8S2Z1o
4h6LJWTXvEixT2xA/iOnuwYbjfLU2l+tBuM6iCGLfyPCLb+KCLWPonivPuwbtn/5aUp5s0/aeMon
TyiMTja9ciRnQS0Cgp1Ww5O7A5l0Ka9Td/Xf5Mox3zICSUL85Ugvy6f9Gq+eubrRqe6DNfb5lfyC
NcFs5Hd34+JornZRA2PDqsaRc4SSG6FBCvQFzrgLbZnGnWQe4keNsCt8XoVqHszsFnXfJr4dzZ34
8wSAZQVppuemBPfpPoZpP6n0OCGGZ/FMS0FQZeGc9SY0Jz+KjrAIGuWlb3ey/JHEm7yDnuHLTD9z
l/vUsTdO7zn4a2Yqb7Vytesyhoni6m+8GJzPDZ4I1oB5rporCmTXherJ+qBxwF7eG7793Z4pwp6X
dR+jLVKglh4YZKGdreKa4wHmiYzMwOjRNZJ/NL7sHw7TbkzcPEfA+jPWT2f57KuzYZ+dJlT7j8TE
W198VfHG8dPDin1sccdtycjml7G9xj+X+TR9YfPjVddBvl+/1561UI+xhrSVZTf7kJ7kQ3Yt3ron
gcvrN7pyDvX7lodr2T8UC9lV7yL3Ri5UfpXvMAbmW9zywXopCydcCt8WPTW/eeOS4A2Yvq6f5DkQ
Y0htU3rGTWH1ZXJtTGcn9ZDT6vKDlRdZfEQeQxBOpTfpsMZb9aB9VHHATHtrWruEMRxjl8EfsbjO
l774k0MdQe6532eooKj8625NX/oawep5SgNeo/RVnfhufKjmq3PQLX/ihOCI7jx8oNMSODOXTXxD
i5R+rKNJfbVftSNGi7YI5T3H1fjUp0+j7EpswOV4S0kXeHyajK6ZxO2tiOv3tKKnmn6X7nRxnwBI
hJxjuJD0hZ7c1c7dsQz57/UuC0zm6fv4ImKqPbf7Xu/LVybvhpM9eeZPofhzupuL35o3UOWJpHt3
eEKj4V5zfoxZ6cnVq8yVX43BMgaK42vVvrdVb8JnkQ5/CZLTNpdPLP2mWDxepF0bar68t7bgNNCL
0k00/WAp0aRASby43xibltDZ9Oh84Oqj0xx/avwI6ot+6nbde/wTfWW4/Y7SJyN9Fl5d/TMN6Flq
wtre5A5NiygoF8j7nB0wNLEV8m/6Nzl7Q91lL+le5ecS/x3ftTcu9mE+9xS3JEDf88UVn460b6id
/jHV7T5K36ay9lFVD7yd7yMas8cYi/2QoDnAbY7v4tnaSEF9NdHOLvyHnAUYGsuDePhh3WTdLUNA
qTBv8SCN7ytxnE2xW/+Z5/ZHfHZH6Yp3Ey2b2+LocLWmU9hskyv36hN+3DMdqXZ3nos3+dV8d85p
4fH78z/hche/qx9IYqN8oR5bokcPhS/ECJ3oamvPphw2Y2BptFUvNCKq81bIh7F/LbFwOuPnaOyN
7KluNml5TjNcHdZtoGvPe6RF+goS/exzOdW++a7UbmNs8PbP62Yimlf1gb3N5ZVGoYkHv9SFV6sY
9LMNM8anWRwZAZM94VWkp6oXhQI3Ho6WeVidbaV9PmTjMTkYCe8aSzE0LL/DNMo+WV7PDFkuVYGO
bzp/3cNHZ7HQkMRcQLakOV5fRj+2WrdboS0xdjb9qsnju5wYu0JKDzAYOeepCfRUwVBQker9qnFm
d6V5FtKvsqzeavMkGVoYOWY4OdGdQZvb3cuHUwSjrhkamOfGjOmpHbDY+hfzG+pIKFXkeOaSYFWe
AxL41yTonOvSHqzpJugyVE92Nn08u9xC7ffDGLnSgvAw6puJqIf2VZr/Y+9cluNGsi37K2U5Rxrg
gONh1tWDeDAYDD5FiaQ0gVEUhTfgjpcD+Jv+gP6BntaP9UJm3boSM0u6adaTbmvLiZSSGIEIwN3P
OXuvfY0XhslPiyRi5Bk9CUzNI76iYy0v0ua2fsxsdnB04l8TOgS2ILfikdqiIJYw2XPETuMDSj+3
Ppu4AUQQb8misUx+UQ8ITIFA64u4ZizHNhvftM1NEl7nqCeHi6LbL/1vX2a8E/fqS8HtM+3T+oDU
h7JyGA5LRUGghn2qdqwtS7IfKZ/znVt2O3uVlxXvXETlVI7Oh57rHrdWeOwHug4bfae8d67LurVv
n9q7frhgAxrccI91disrIsZwS8W3RRneCD4oyhxvZ3/unijh5vZpFDecb4D5Kn0LG62na9F9ks5G
Oif/w4hgWFypEJ3HZfQ6u9vuEY0nM3SFtPZjy5zYc88Ki+XZv9S0HlWQnsL6oxnKo9O1m6J0P2tE
Xy6DCOeZpXXItnb81WWNp4O9Whfqd551XWXbGTFapx6bZ2/YG3Nc6osGsVqIIlBViKGy9opMyu1o
Ued8WKil+upDxtdRqJZiGFvTdLYKbOS2Vx81sgf/rqAu1pv5ox/t51eeemvGx7RbsIfslk9sWSHL
YXjM2ZEEjGGTVccUr0O3GaIPM9eqD2xaLjXaiFIrZReN1lOAFZV7LsErXzv3mLSHiOF5Q7FJ+GJG
X6LVoH3zYTtNO687ef1v3qV0CwDGDc9i67bMDto5RPod4g0TPTXLYZ0a11dm/kCFT7PLRq35uNSM
N3eWsraVVx80d3WPQ0gPuyTgzqbpbA3MDEKaoPo+aMrtRMNUVoIJRhPvtFI3k5udisbgCaKLq9yy
38k6YPjiPiGCPLWjY2EHG9RpTjPnLOWksqRFemmFQ/QkrRwJP76r0mZ818cXReTSMOJFEA5lXsRB
kuE85jK0kkMQzieBnn2cOusUdAMMQFnq4HObcwzIg+y56PP+LLIzBqWY3qbcDe/iXmfyvC9R9O4w
NNAW1KFDE9O1LW5yX8K/0lO/fOzGJP445QLNOanUtCmd+G4cs/LQtNIcEQb1T3GVqosyFuWtQTz+
JVWhOBuWJvtQLSNFx2jGO0eZ8gBEBEUn7NULOSMuKTO/vlr8eDo6rn2XJ7TLCpmrJy8r4ku7YAKE
jDtgygkWa5pPfuVApk86FoFKglwAPeLMN1JXtDbMYLmXlqwY2fdtIg8xxKf3qaHDEJF1zllfRhQU
iZk5ghWdu89q5CH7iZkFmguPs6aF8bDz65GZsoNiUIQl93RG6vadSNhPllElu8Iug/c6sMqnshDJ
LslylKK5Xw/NB6JPmE6ltPJ9TD69SZcvQxFYlzaapKOPo2VnOY2FQDeXHDHrDjkZCk/IcvprNYVO
TB+1RoJaqBpHg7b1RW9s7zyXVXU1BdgyGHXkfXPuDLoMuBqPx8YPlo9FRiM5X4x7ajzLiVHXJYpE
lJpHKgVyzu8ZUTUpw7PG78rDEsYONY0ZHwd/ZY6F3AZ0wziI5DQkfdnSvIjpsmYBc7LF8pf1Lk9r
s8u6adi14UIRp1LSyPsSy8NQUhR29fyaGCyRo534l11G9ZIop7sQU4rTMnf6+KBcmit9XK1aLARZ
ZFeEKNRn+11nJIeizAs1C07bRmutYdHBdB1FdmGX+cP01CFj6G8S4WpxtoiqGKhQVBegmHfVxkeJ
szUj1V/qu91jMzreB8eSKN3GJpiYTmWJ3pVtjFhWK5/43EqvPW2v/RK2WAqt2DOfySK1WAWmEjf/
2DXXwyj7ywJX14NLBCNFu8vEehlrpJ2iX9SllSnq06EZeRRVECbRTiRlRWXsCYwWs+dTb6dxZD2X
0xx1n5SYquKWSA2/Zuo2t/YpIe82Osa1HKLT1AZIX9NocPwHnxa+9U7bspabMaKD+ODysXNk1Gk3
Xgk9q+hC62jIXsBa0vWpomAUHIjLeNaQFmpmtnFYWjZH4VqFY8Ui4eCvq1LfKc8WFHLpZR6FbBlp
Fa43epO7dvolHjSugIV0o+EjIzdG6RveWrQeW1Mvxz6EyAqkJmSTkOWoteX1HI8MGk1JB/SijGri
rz2P9MmHyFrNulVcLPLTwl7HHlo043JwS81mnyYOAiGcWENT6quwXgwnWAcUMzNNNidPxjOdg2US
nOobIId2/9FkrufWLyX3t+Mw0GF0FTpndR8YMUVnI14TH1ORYzr/4JWFwVZGpsB735paa944IKyS
st5htsrwRp8tupzPf+zZf4sLCFzgk1ClfOBcoKuCN6m/Y6Ut5DNrCWQepwY9LGK2GAFDvbyPvJ8k
9ry1na+vxdCUuCthM9n03tAnxKT7yENvhe2sG+ARdSzwuv5UFPL94ozVLsXjiR63YvWjpvvxdb5l
E/z22gCBhccy7NpyBQt8w2RJyWDCXDu320yVVCB9Ulxbltf9BF3y1se/vsoacIvAAd3PHz7NpLfY
W0s+zUHkrHBJsl9QszdJ1ByzdPoZO+jPrkmuRAtAD6QBvIUhKNe169gAmgA3TswqhTHB7T/+2P7s
gnxbAswGxLJyF7//2EYCjqGa8bGJ7OiFp5GKuWRtCKafBgys5IZvYSDrR4fgFHJz6El+uV7sN1+Q
KoVXCTSYnKLtvRdMHL/p39jNIfEC70yO5sjJbxMEfndXsIPm3bz/y5cqOfzDziCiyKMS+f4N5BOo
4rDsWwpwm8n0ggNgn3TUALSufvxKf/IcSPgj4Pf5WCHNvPlQYR/PCTDPdjs+rR6Bpfmoy5O0D2jX
zkJ59J3mr3+LBLtzcdwR0FffXlrWooizY6fdll1a7wq0zY/obrFoijqkJWj9DPP0JzcmkDqIsoTo
rQ/cmwtEu5qNy8Jdw16Fq9weKGKz8x9/iH/+GrDcBbg4Id8mM8gYU8yE/ngb+NTMUIdXkQ/+6B+/
ivMG2A30zoM4whmCB2B9rTeX0iyLPwuvARrDkUc1OAf9+NopFDaiq5o5VUPDaInO7FT85Pre0mp4
HiJcCvYKFURq/BYkP2CBg2nBd2YBdsAhnYmvKRf6k8tb3/6bp45XYSkmcigCBPyGBNLbrR2qfB38
RBiGy/QpTuWjRkjhmJEIz3K3UPdZHc5FhOzIN5BgpB0TTnOIe7azTr7LqxxRekFsy6CLmx+/vT9Z
fVgOoA2CewnA2L2hvaQoJ1GhD3obt051jipu2o2zIs1dISq1mlH/5DN/+22LFYciHD9gOOdBqpRv
dkOgrAwiNU8m+wUSZnofFWoBhxHwzAQec6XfWjd54GAnZ/Lx44v94w3t2dxn/oq2ZaWRb9afhSje
2Q9oQ5AX+M4Lhruq/Ov3FC/hkUzgsRYQnfpmjW1Nswz+zD3lckJXw23HV1fDhf/xhfzxnmJHEr5g
l40IRZJvsE4ccRY1K1ZyjUxHhPccCS/6qtkN+bT1WwYv3s8WVGfl43x3G3N2IQZ6BUlJeFLR+pa+
2TxIVUcuGHCyGBzqoCh1zwNXvwZLdj4ggtNSvnRNRwZssm9MsEM89lQMERZZXKE/vvY/HKc8Ersg
gdqcdMBkvv2EC+yu7YT2nZn8jHryI0TajVcoxOz4F5ef3K5/2EfWFyM3KQASvOZgv7lbZRkrbEY4
pEAs3vYniukdcuLH/vDXr2ldzFf2aETS7punsPajsfDRWGxtQ/Ig+vV0F8TzOyWt931pc2RjePDj
V/zjc8iVffuS4vvvs67dsII6gy8vQ9HWfKUhB/N/Iwuz6dU9B0x6Jh9Akv7+7f2f5tv/X0SuX6Ms
/j25fvNa/+N/fke6X//+P8n1v7IdwJmNOPex8ZFb8cvfzGvX//0X+1dOWWy8QPLIGuaBWx+3umn7
9O+/OORlABnlzzhm0A9cN5QOpBF/5P8qVvAju4wPqollIfzlP4j9t78/y8D+/y0N/O0jzyE+QHwM
z45VeuXS8h6+feRdTK6N6vtNu4PKQLbyebV94YDIoWZX7pOzn4Ydvj0I8HpQ5SXVC/JRGPZvbkln
jvp4QpOSH5NzeT6eiqN1IPF299Ns9Ddr2Xph373Q+uffrGWNTjAg8kL2XX1cdu5uIaBvOBu/2ruK
KPafxvO92WP/8HJv9oSg0TjMEEZaTGEvV/v4uXhtom25S88C0rXS/uW/mAH/Zqn8wwu/OXrMYcuX
KruNd5UeJX2JC3fnnOqz6kAr+m7E3bSpjjnTuOD4zS3+zzvp2xSCP7tzvvuA10/kmw9Yp8Zdalqz
+bE9+tlTx5AHBfaZkz2JTbr/+TfK9spP/GZ74lJDVmcy2xyOFwQgvLlUWArxHFrMHNrapX+AAURi
QHdzjSODraGYYYaFXn0W5TaTU2NnxQ62mTBQOazIPKQqK6M95sDha2Hc+eAEtXXtjZPbHYRQWb7R
80Cfyqbbl9Atg/NKA7ebH7I0opWklHNh0rG5mggjQk3P32qvw6nGkzBbJsi2ToZFBNN/eG91nrlR
Eo2156OfRxOaLDSIylCLUzu1dI+GjH3ivBqq7l1hvMXD10pzE1+zbm3wY3KmCxrQYe9gpNfYhcL8
ClPc3L/r0n546XnT0ymvl/Q6j0piVEQTHrLCNIc+XRDs9ANQNryARhIiM8x49mshGGQiCuiH2NvT
IXbe57gJL/KavtKmT/J5P8h0gn0UOQRMSreTZzJnMtiZXNxaFfaWzSzi8OAPaqbB4S8nLxoQgWad
vfMR17iuAR+sOO1mMq9eJalkZ6m1zpHbvnhf+aVzv9guWkWncFa9Y99m2badfvPe0/LrE2e8b5hz
Heyxj65sC6O4Kq2R0bGWX53Udj7pOZqullIUV8rESNOyYT5TM4OxybIRlU3wETQt0YqsCGBJTdAE
R7N46nYKuuqd3Rft1ZKP001cFsGHOawAyfhVcJyyiSnKGAKUS9FWabyeF8m4NBfQV1AJxlb6jIyO
LktECR2UpffQZFXNzR20476Y5/zOU50Fekc15rmz5jy/yhuP2LkMSgCa/1r6j55U8qubews0tHBI
XAT14MEOfDzQUpQQ3Ks5LTJwLfS2n7qqmVAEsYK+s/PAQ+cvcwA8KtCfHWNBFxkTGwEVXLJsA3YY
4cdAG7s6qHEkVcdLFmAZetGINDyBdIusIs6JMFsMektCyF79VoYoludqcXeiiExJV9ygnME/r8UW
6KYTnKFpCz65cV6+T3BVHbJ+cDAk16I8cbrW7s08ecjbetPB2/E1eRIXqhDpeO72FWL6puneVzoo
YGNJxBx1bDPnjZzBO/SVZZ2NS6gu8iEN0GKA73b3pFYWB5xX8Vc+70kc3KbARp3l1akQWgcfCyXc
4jUdnH5BNKWD6UMTJLZ3VgQJzK5e9EAWhq4xHqqhDOFvJiACOSSKfoSB5x/xJMz7rBDjwVMBI0Lb
mrz340iS0CZLsdBtVV+t0pV+pNdkDwOjDRSZN/ZkD3u/x/5FByMMTr3q9VNtD/oEWRcPjVJWjj3C
ydTWx6mSIH/R0YWJpg7bsZ2GnzGKQuLiDOBtqN2xqUS6aIJtWvdL8Jhndv2ABzZ9qHxoWiE61k7l
aqP8/tHtO73FPFre5uFQYa+v4FrjI832szZ41se+vzaRoxzcfEmz0yk2VKgR+qF3Fob9edO0n+sq
m7AqGaDbWHOCM7xhAUCHOb10dYIUTEnF6MFeSWvOYF37kxs8jGORXiRGlc+o5dNLLywZ5esFVEgH
+E0zx7iwvAQL/AjDIw6ZqIoQ4kXQp6Q/dSWO/NbPwGWMVbjrdGXtC68KrpChmtMa8HqeJPxtr6y9
CwJOPBxUTYFhz2mPqi9BleUjMn0Kt2uaucVpLgL30kTogI1oeyKvanGI6zSCLzitEJoGy9ZGlGV7
XY06v0YBBrVwYtB06a5AXtPpGaNH4J1ng2p2sjM+4IRowcrQtC9e2yfHSYTiwPO5vlm17Ns+mh7a
AWm448XujvuvZubq2VgQWnyDF7bP451s6dVUsKJEDMgxZMp47ZVMQWWgmqNweSW/NSAXlK0e8wFa
Y9ibeD/ZQfF+9Wddl8qzGD0t9X5YcnVlz1gDMmvE4Ikv/BDHbYV828sQxXvYodzEy4+lk4Wbue3z
q0FgFxpq15xLEB07okS9c7Js0veSNI2DI0v34CxWzyST3vsovOyUJGixGH8w+57D1eog7XszG3NR
9yK/qXQbf6YNyRx9qV/nnM8u94YUzFsUYZppDcLACupiV8nDXHc55Yoi96wt/MshrNkRlB+W59ac
trtaJ867sIjd18wLmosBT/qukH18WyV99Zjn0r8SgRV9XooQkYfnrDZWRPvZQMIQLCl5xmBTnbGY
CYgNYj5O8+Dva+FMz2MUkYdtimUn/N49eq1NDnmui09LljrPvXRjBFtzJlFOwkbzylTucevazB4C
oCRqGN5XI8MvCxblbsxNs+36CdFaa6ov0ZL6n6dU6RN+peYwCRXve46sd9j+06tmzgPsZS67VRcR
2zb7pTmboCLiKoD66IpsfJIhlupsSe1dpMMAx49JrgKs4ydDU+VSu6gzEuH0zOCLDPnnPLC7J0Gq
OTRhq77BlIkRbhymm7xJ/cuUUhioIO95l7OroEQSQbSDABUHW6e1ULwMS5rsC046PHABl1bKkV9i
tbGTe20NWXtcMmZk8HBCrEtsHHFy8vHIX4f95FYL/p+IGh9qNX6DOmxFfNP95ueXY4g7Pyi7WSNP
7lpygRRiWics4A/2cWoRkcsK+2i3CcKCsI64+UF1jvlONXKxH4hNa8ZdI4EGnldhx33ZBROStapR
DsC4UGo0XnG/IhYZFBbIycKwTbB/uMVnaxqZ9cI+8D8YJs8BDtbE+N5L5bvwgbA5T/PlmBeD2CU6
8YH7kG43vogQ0+I9+YTlCUtPt3M5OClssZ19Y/VSTviasulCJLYGa+c1t5YvTIKy31RHCDzjC/PM
5YbyzFyRKrZc5mVEvl1v9GXYwxpS1thfZF6LVrmYXiXmmFt36tR7+vWMNGNrQXghkEBZib6GLIxc
2UajOHsmPhSmHr/IaOyfxZoygkll9g9BP7VnsxjVXYP1iQGcHM9nDz8lvaV8B2ByOcvUyO7aoQyL
OiTdnSj9zdjLbNt3xbwTth4PxptIgjCzONPdPJ5akxJWbPWMrps6ORRAgDkah4m+DX+jCgJX3LZu
6mwZJ8/nIk65rbI0eFAes1owJv0XNq/uNFiLSDYzE6yrouSr8aoo3PcKJlbWej5QjlIv181kM0Xg
lHb+WxHxlzoF/29Gb65TpH/fMdimz1++Tbpb//bv/QLhkkxHt4CcLEnTlg7Yf/QLHPdXQsmEANBg
R2v0/L+6Bfwbwl48ahsyrsi786gRu9+7BcGvnufYxNxQMPksVqH/l7oFwVqef1OCUUlSltHoJmeD
/5iufF/0kUUyeNrxLxqrmeFYsmnPc7Dxh8gj0brLcDTzB5l56EMQGZiyfAUDeBlqALO579ndmefP
ucMEWK5e3TrFZ31Yem1ccGpxEkTVgZ/EsWRr+65c3PPcGRzz4NZakaoVWr0lIkTiVg0Gj5FebDYd
yLfivbFnG8OztVAz2DcqJhITtFFhueX6P6VjPeYuPU00KLbyr7pBNM6nljOR7245KPbzxzioRXBj
4bmv8TeU0huu7QZSUorglB0Td0E0Ll+rJa5HvPTAtZtdVRfeKjYAF/O+HAm+vEvgYaAfdkWAzNud
zBfwE467YLhvRnSPJSwypOPupDHRg4xAEDXoebkGJYPUZZci8xg/ZZ0bgaNOYXFOZ3MTOPU9HDWv
f5+3UvctXvRscc9atB/tRxkHuLjJivFb+12Wm0J9tKhhLcMZLKhyEMueN3nUIuwz5jF2K1sgm3Kb
qKMtIl2cahs5shosu2gIHItzqj0X0RWQa1r04MZK/1NSItZ5yvGi4fwJbSUvnFIGaEsjy7bbc011
TaEnIlNftgFokyOw+XREJjnNqvzUxH5p3SdNoIMb18yVV20c10sC5I8uZyJMebrATdmOQsddfyT8
LqtRgRZgPiJIxjPTL3KgEqsup/ETtJsBNI7ONKWr3LTJslTp/by4+O03VcLBtQEYmsG2R55mkAyV
Ar8iZzlWdmd2IIClDoX4J+GIzoiTnMqyf0kZDnETqISkjIU0unZpqmNpZVE4fS3AiZTIa+ulVSI5
DDAMw/QrG+PU6ituRYUBYgLyOLYXHTz7oSERQU+cDo0z9d5ZW7c2rutWt3BETGvlA8CLJqkriN1O
bDvXrumk4daK0xAJn0zl3ArQL47xDwrGQGb2TVICt4UI5pv0eQhHl5OA0Hwb1+4yROm7Ikid9Kq2
aC1c2RWm5MOIAi3+3JgB869f5BF4LUra5sYqvGW51lO8IIoFxGLcTTkEgyKDA0UgIj2n5pmfUOCA
bAB7ko+j/pLg6E+YWbX9kALHAvIgBc4JrflQcpSkeE3auqjDMzmNXhHhGA417ZlA6qk+toWcOBRQ
mFdOcsbdWGMnDzv67+xSQWP1/VXok7X4jIQjGx9DkYTzFaTJFo4bTY6huv3/W00/H7/8/Zc1/fjf
bzXvXtU//tfnMnt5/tvutWpe2n/8j379zZfX8m9bDgbfJa6uP+qffWvnVwZP7EHObxMExlz/2ofE
r+tsj940A1Uh4Gr8ayOSv7psC+w0wvcQ4HjrxPqfGxHpbWxSke2C4QwdxyY34a/sRExWv9uJpE/+
IbkLPj+RDY+f+mbON4YM3K2JSl94KfTADpO5ar6ma9DkaaElaF0EMB5f0n7SzYvnaIl2Naui5xmK
0WpGRHq81qp5F6zGGqdCYGgHRuM0zzQJRx7E/E4pzoMomm7o5XXF5ZLFkfnE2t/mz1Of4UOYctlZ
X1PLKtp565Qs4Jc8xEtx3k15muLyKbj9oQuKnhE+0VdNM3L2T6zAvo07twmPqKJC0N30cQRqjLFz
EC1KnZDOfKhMKFdXCQUElvQmAau2LwRnVFpaeqgfh1QYaUEEJNETFFATKPNaFAUrwMZ4BSKzjRo7
ejNb9hCflr5tWzxcG0tqFw8BQAgfXqxloaVSe/jrdoGGuV4gBGNJ8zwCKnICQWyYSCX+pOdhou6F
Nap9CuONXxKpBV09Cgr8QBhRw9vaTAXw6shJLVjvde5DhMMtVnc1LdVpMuYab2c6fZHshRZvOASX
9C7N7Ki+ZOVusY4LK5knqLisRF+kP7oNwgpbLS+jJnErAxVYVOGnAP+yepmscCE91NGVR82W9kHz
4DUIVG8KmY14zBO/MY+jyVNY+KqdFveliofMeokzXLkvXdfE2HAyHwLvael9p7+LBzMgDwfG1oDZ
zCF5LPuIKtb5GCyAcsiEqOY2eFhkGnWXCbzv/ilD5okOVDecWVyIbrdR0wTESWE5FY53OYp0Hi5V
AR7rYEKqVSRtmUDXaQ9FNgNcThqXbsgyLOfSKCd6MjQbU7HxcIwA17YymKwHb2FOWO7B8HTJeT4D
/z/vhrxVZ4Fx6Pp4jh8GCEFdQrl1n0Tx3Yz7uz8lTgm+0PGXtsHnNEQuRq4i6uvb3l2m+TyuWwS4
6TJw/bsRBFH6oVBjIm+szMuwZ1taNw2W6NpFfrho7RafptxuOxJbSj1+bSMak08VT2V3Uq7hhABw
nnEWMlCnXfRl2mUeX3qSZLJ+33Ba1bCFg2W40xA+8nOz+G2FXS2I/Y3oYptP2PaI0BglG2lQFJH8
1NMQms6qLDRIJ6ba9cXehaJsPfapKYNbC51Vct+Eg4WxhujLIqZ9O9oL7fop2Pt1Ne20B4kEXXXs
3MjZlPKUVMkXYVtVddKofTHrhHYod7XIpHdEpdSlRJxzD4A0FUtNa8nurSi6cdqpb+5GkU35B9uN
jdk2Km6bS50xnr91ksZPoBklAkk2ejUqTt/jJDlgb6hCF0dtq6Md91pfX2YSasw+m5FNGxC99IyZ
A89FfT+DMgjRnYlKeNEm1wwztqZsXfrNAg5wgBLVJtMDXIQtsxu7IzMMCYeEei1KC/So1wdl8XXo
6THu0ZvnaEuSMWyDz50ZxwaPEA8n9hejOM+OW8ey3PAYwu/poTogwwRolPLEcnhRgwjUSyVU1eyD
EmY1Tn9vhI/aL7Eq3k0R0DqXBnOqqveEIvULEcLODM6LJYj20p4bL/XR9mqI0znqVtdQC7B4L5gu
am4cAKtyaa+jpSs7fBumVwyP4n4e/c+tjluGMqqhr2O5tYV9dXLKrGgOmSmi7EOHMDm7RF8cYR8u
HZmARPM7F1iA7hbfgznTNx6monH0ed2NSDvQXLhRyY/7nLpOs4xcikroWsxj2ngNTqnMx68K2tTH
x8zJ1MG8EC8VjSao7KSuQO1el4r23Ely2ChbRKrIcDcq4dAHbFBxt9GcAAHTov2GKD8/5IXrky2Y
sQ3RexlKVRfhoY0bT5bnjlkMxxofpw7oyUlEbfuQ0wsbP+JejbqLCKzCaDZtSZGHwyGYwTg7ttK+
xVscpo6PgxuCTpTOFTlxvprt5Zwf1aePHr+WBwtAbvRaLVEld+RhFuEtBMK+RMxrVHwHrW4sIvr1
9hR8rIre1ueBclVxB/VgCO6Gvqu9/RDGMw7NCYWZbwOIO+/EDKZ9aojf+hDSYw/vemdkS9mxwmOa
SdEKM5fIQCMB/Y2xL5S7IWxdi/XBcDbtooa4xrOu5E3R+/ZBsZ0PzqhnsZ16y8IXFS5tu09tC5nz
NtWtRezPDAs/H7d9hvCV9Iwq6sPhSJ9TTbreMs8luCUcJlIAmFWwmzNtpYE/sW8OdPYGO6GmiIyV
Aj4tXHcqXiYdpCBdjZurC2rIzD5IgHnmQodZ3QNSVhCDDoEcyRWZgoSV8gzqXMYjNPeJl5zPYgmn
m8Upah/8S4cAkPySGeBximCH/amdpbNmZuQWABhIZg6s6ZoDVXuAGWm3z7PVG3GZ+HaRXvlDXZmb
PihG69ZuothDte8ypAPEX9b5vJwmYXfqQEfRHvC1J1Ys9uVSQt3fDGMQDntIgSYcXvjenPy2bAbZ
v0AVS+oBJmzu6ueMKgVzq2ewZ0FLYhcdPoHdYI/cd0VR2y9zNJr0Sy+yHFNfzCSwAE2ClJTfRdZU
uLDHLLdaU32ySKdXrRS0Bnh3YS6OzZQm/pUCMlHd19ynE65GS+OKRZ6+m7Bg2fMHzj3qS5umOXhF
zXbMDa+JFotXvvpkpQsmWSmLqNr6hgDAa9swjnK2LYxWqGNVm2n7U2tbPOsbQjbjuzbPTXuYx6gL
sAYmI2avBWUXCUdNUrT8SJ9ZLzZlVBJUsy3UBo4qaZF/5u5q8X9BL1vMp7lp6VFupNvmV/444VDN
oYMRcpWx8j8vLEmwZiCQgv/wM9c8TZO/oN0eCqugjNRjWTVHPaNl+8SjNDFiF37nPDZNvFIMCeTJ
NKSk2Xjh9ag6A5V9Ms6I3dVW9WOTSIM5yCZWpkhJLIITd6zQ4OXbaqp6XNdBHzbMIUrmSxtH5LTY
8ynISxvIOtl399JeHAHNOLQxCElVJ/Jkp0BHaf2JCapcmq+ntJru6q1SpmZRzNNMR3dT1cr6OrBE
aF3LdlbLLRt3GwDh9erB3MaIguxTX0+u4lxjWhZCiKpZfZ9EClYweqxqOGcNGni+tVtR7MqxKie0
X1ae3//1quxGvdb3ffv62l89q/+29g5fGjW3WZL2//3736Js+WdrcffcP3/3mz1ZHv18N7y287vX
bij5p7+LYNa/+V/9w7+9/vZT3s/q9e+/vDRD3a8/LaFh8G2zjpjXHxVcB0Apr89/+Ae/l1VW8Ku/
piSjzxbcmAh5/qUHshzKp98EQejDA8qt/9QC+ajgBQK1yPZsRGr/KqqCX50IdWBEJ85FI0xJ9Fdq
qlU+8Z+9vdCmNUOPMPDQbRMZ/YcM3QozKasm/I7pfk4YH+Dl8n6iREWy8X0H8Y+v8kaXsxTEPBS2
T14dTHiaakQ5QFDa+nmSXaV5mCVnzmiLs7ZduvswtPytyfLsiLXR/ZB1OY7lmjEpcHVrYzXOuou0
NWgdM9/gaox3nmzkqfBZ4+macFqO8pGUM6S5595SsaCGZN75cStuKpDSVABluZ09oQ5OtqL0GiWu
xj6FVjgnEC/cQiIvcMGb616W1w48Sw4LlBxbZbfWOXBgLHlJVXrnpVzSywGE+H2imSXDg/H3Op9R
vnZdoR6Eb7XXwitgRAySXk0ZMGE/oi1pvowF4gAbBDF210R06GfcBn9sqwliW+j+AMPizrjEVTRe
9LSI1iI1f/BA3X4MpgTs7+AUN4GTqmfaSM0EQsyeCAMMU2n2ee6PF6kvgfbacYwKowJTIVdiop2P
yTvmzYgm5qV0Ab5yaSctWnPelmX6YFnzeN1OlWR6sljM6LqyfHE7q7yqVVWCDgkned2rWX+s89Da
LjijLzt3CCgTI8AkaWYFSAwaDxBYvlyLIAPvVtTwBhu2uMiz2ydHamhjYxRcOHO9XJgkTU7x/+bo
PJYjVbYo+kVE4M20ivJOXi1NCJkrfAJJkpivf6vepOMO2lxVQeYxe6/dBiCmmnQGb58DOj525OGd
aJqLt2zyME1b9mIeMmf2/5t6Ye0WLnG+Ch9aBhU6ln3L+2JR1j/dl2P1StTADhFFyC8EPPJjGjgU
EXqGT3Zn2jhwEb1g1+IMXIQoPrM0is6zsqKzB9X2m60bKskmq9nDRAKGcgsI79xaxnRCntO/hKPr
Qb2sxdrv7qRZBx8AWKLwvcg67+JTm56FkSpyjwRYWqPDIc1id1cU08/kVsZtbmw0abmXUA6G4C+Z
YVyq1G8fu1RO+16J8bOktj6aTpEcrXtIzgzz/DTPLY7T3vUBZ7r+Bk1CtRvxFP7WkyW3OYraqw9/
fLukNTRsK39JKqPZgGzWt8yR6S4IE2p0M6036VB+jMZ8dMfqBPh23GrJIBR2KJloYqn2qiE4zpEg
EaM8Muhi+uTEKhCUjlX6R+ptaJB2OvNwMGwGEd63Q/Ff2Oek5KEZYqes9HLKA428vc2NkyzH6a1N
xumgpxYAk+XBm2apqPZ2hqWYGkE8147hkdLhNwNJltDIz64lEf027Lx8KjK8q2uWffPBzqbxWg+J
92cMzvAoNAIkYWftW+YDcOOqkrfZatptlgAOKJfUuZokaxwMYQSboXLNW1+DU8+14gAaO7LzCtqT
bCWhPMeWSnkiHF3L2+DigYeSUYfbtBYw38vOckiqHOsaptOIviELkmZle4JPxbRFfUj6BfZgn2WP
rQ+aeDWMFuF7dLuY1xlExUFtRMUmYoHy4HVewiGkcSGLqO42Qd80//V9iJdXuAyrdyJhys69az20
NX4aKujJNTeMvMITmpN54JVFWtD3Rf/O7MY9usYyPxcWJkg5GN1NLZab3j8Bos8ovft/c04mTGkW
2YWzo3+dZgzIaaAWxsHWHJcyqY5C58upZ0VJYIjPzKOnPT860is2jozaG0YsCEhARndU4P4DeQzF
Lmxgw8iEtKJcdBHIFum8a24zVr9yjpmnV1tzRGLhJr69LSKtbz4d5MZqCQok4VEfmnouds4SQgkr
IA8G+bxsDR+05pw3yaNrRHIneC1YiKiZ2EHVvZStq04dE+RzybGEB7gItsP97ARukGUHXSj7klHH
7qO2NQkR8OSja4MI5o0Jl8vQmPoiBGbggIDNbWSX47cRQUXwyI599EUFbMnLOveJR9F/VekC57Id
6+OSTf4l0wZQz4bbMV3bfupXLH6z5Nx1S3Qbptl75gp3TqkGS8fPpPXTbC0YHooBemcyucQIBrRM
/VCCu7AcO25R031NRoPDEk8m5DdN4OxdyQGgeuEFPJl4H78F/dSGYXsKTbEgujOhNn3MB/a5ppE3
wNkke3/goRu3K1HzRWxRzk1hVE9OASeUDhrJdxvc55CZhK1N9Gdg3AGIJJrSuJn6KfKg1sIHBvYe
a8dGGgMN/7PtQpp2MddQ7rIhmj+MwFE3GUbWTmsj2OEC4z11LMGMUAbIMipVEBNiBlDTmJom9+CI
8cKiB2SonwHy36AD8P/shjYBYGKpv4sR3U1QWc0XQ6LsLjiTP3r01afdcXzi/B7vI0nHPAMLRyVU
JgGhFo6+pVGgTuwcA2Nlm1J8LaWFuSzrfMCZmBPmc4Xr/NuR7UKiQKptYEDAj18pn5p9Yg5s1GC1
E3sROsdet9ZDjyjPXSPGt54V2/BDPcj+jNW2OLnlBKd+LK36bOsA0k7lahhXc5pwsGegosZIPs11
WLKESafXtED2sMpCEqPSDmlFPEd+/VPUDlmYaT3W8dx06ikJwSjf0G6JR9m63UOhw+S1iYqopqEQ
8iVxSgPCUJ8t+yharK3BjnWvmP4wmHTNcheQ97smgHKEmpOJYKfb0TzbNuiaPFpkPFL3/DexgHu2
jDq4djXJCBDGRiKo0mH4LoyiPIdsam4Ws/2YeY21N7nTY5JpZNwT0bbKF0StTeX7W4StNbDdTl/D
zNYxsUEDG89RxQRdEXepyjsWKUCaoBC91EVpBWdZm41DR+4H9cZw7rSJ3HeemFJYLhmm5F0ctDER
CIfXekbWxl6KeHhreJy7ZkQIWVngVrrCOcxT2O9aLwgvyE+4swbYfyUqG2ArdIwnjlp+jyxNRFR2
xJjBhhsTwfgXGRdVJvzxkCylUZFKFKTHTufmSk1sg2uj8q9JE5KT1ebyA0M/LETdixvjUcJXZpP0
st5gYZV29Ycm/O+x4i5nGA9RL8W3vgPPD0xjjtp75sjCHx6s6shMAFd/1dzJmabwwEOYzVvlKue4
tIwodjYRBkQxMbbnmlEL2h4xju5baPFfHcoYmHZThkEtcTF2hyj+voI+DA9OjxxSoad7LoouOKrI
Y3lmBPh7SXsO9gKlyKMy6PKqqkdE75tdg6VeAkyDGPEjUp1tmAMYe1w6GR9HCnMAhOo67RWKWQ9e
JpNPdcCrwrluptHRCTlPikJb/zBh2/dQTc7wxYsITCQQJsNo305XSsGFpOAshc4c2Gvf7vDtoa8k
sM/Ij6NJ6T0CGH3PLFCrHlEW6ypslptNssCaD8u8sczJY6Z23SPxnR0SQ0Mcgxpb7Gin+tXpcPf3
JoQAdE/msxnO7gWKp/6njYT5S9dYy9WYCDCYQKnuZOiBoGL2/M8cl+zizhC8107UGd9Rndmxl1Bs
roCaKgbZUY94SoYDZBznDl0bCtCvYUh4hDHP9YYYvXG7WHP6zjgXOGQuw7vHyakWsEnG8uIYAmOQ
Zy2gn73U/+RdhYOYGwXxnXPWh/8xe20QQgqx9VNZQveQxkdClbKVxmC8MAHRTwCNs3rlIBnedWUa
xmgg9YO5NMBW7XBmmIHy0/UBDSJ89M4B2b5MctjDlUQIBeGjudjVkWp0uWQMS6+B2cAXIuxyhDXU
OUcI20vcVVm9cyI1HJSPHzZ1zfzLa/IOPEMhYDgEnX/RearzOMui+XfBLZvHVa7aEpp9Iw8DF/yB
YVh7McZ+/hAS1Eqh2UxXaMM57iN9xrniPYwhGwo+mUZ+Od1kxGllLKvKmPvHKK3duEqabLe0wAnt
0vTQpGeKtiFoq/VIJAaTGtY3AyrRjTcUPcpRgq2G1uGr7X1cGr6+E6YkUWbwLwqoNsTvZOsmhRCH
AHDa9MFC2p0dFPpgjYN9y+zpMaoKSLeS7QMg9qY+Gn5NIF5lLWsUoj8mncU8GjfkLTKGzOHvMrdP
NlmYqdcyAse/mGb3x9NrDvvZSeVAyoQrnViypiPRsatTkHvUOslQMOrWZCKukEMUpLd2ETVth1CO
ZGnzHt+VLR8E+eTwrqMBQ/Lg5cPGLNPglW3D+CsKIJSMdRvITLlAdGFSkt5Ymt43g6FS5PNmFmrY
OXBX5GKK34AFR7SHR0GeFrES6tVPEvMc5kRED9xPDwRdE0GSJf47g08eVjpSdzcndb5ZGGsB0JBO
tU4N9Pl1tkAo7P3oSwaLu5cWwF3k1MFPZITw7oJA3K/+tH0MkENcmS6XF1ZRCSm+yNbP0tdjDJND
X6vU80GcRvB2w6H7D7BUdV0IJV4PbflXzx1AypRELfyLuBRHLZ4MkWcI1KIk9k0ldsZ8d1CUc4c+
elbqXfaVdfCYr7NQ8DLoqstXHbXg6Ia0jN0yNz9acpo2yPVmEOfudcqdD6dlflabQe5wCct8/I+N
4bC3fNST6JpNgcPYKpJ10CZYw7nkKQXNWTtXh/XBv84egBkKueCloEF8tKuAnEqN+rZnlZFymzQ+
mVkUx2OVyHPt6uZHyyG/lL5lbxu3Hc8R1oOnziFwZ122lf9mj2Z0KWmrKSnN9hSJsL609+OFZADP
I0QZuMet75IC6GekfMZ2XcCHYzPpl3KYntGYNnbc1+b8M3YGWS/ajR7qmiOc5bAH788tm2jvYjvo
L0tfjpJWIGEGoJLlqrr+Tv+ei+jgGIXJ+xhGT01nGvBaBYkBhkyOfWk0fKVd/sNSxnuTU57s7FE3
xaoiT+HKyBC1jKfaDV/QsrGt2SA1KQcm0dTuQUfMU/ts9D4Cu/FIwK2hiUsJxgfyi26m9UAGN4ja
Du6imwXBXnLXfqfCgew79O38LdL7OewuVE6rdlSuDVW0rZ6mbgmNY0SJqt7rxpvKHasuEi0SGJew
CaZFp/Hotla4J0kYG2MhM2E9MJLN/xOoXi6SIJjwK+iwP6Wh+5eS2WKIKb0YqJq2WGewAfh3kkzv
FkdZBT+izCDpBTyM7JCK2Ovyr9E3/40e8mcQR4uxfE6NzRvlbJTqbuky/hlm8iFp3HF37ToyKKlN
XoqguajBuNOe6EtnUGaunWLUsHbox2PcrDtPUF4NXv0uRxqyqialcWaztgJ1ETclJLqa5QkZ0suv
62vygEJQmUNf0cVZwZc3oagOfE1O7HBEy/ZS1WlxSQbZrmQRRLSaU7uZ6XXOrEkielWyo+YeGfQI
9yRP5nmFGac+QW5pecLM/yqnyHd9W71brPoJh80ynCsAGUuWfCsUVhOCN/kpDH7qZbBBrIbLX+7S
4rhECkgUDCtnIYgeU/eKLiZGu7dtS/MWZKCOJvhmabS23WSrLSC5U7evM73z2ulQwaENFMDbgQPZ
j55IjzslJUOdQTvrfJiyLSK366CmcxsQ6KjsSp0Nf4quU0v65wC/eaTHeVGDnyMA7z616xGM0mb3
HSwAJnNqrpz93MC9ls9qppgcBj9k5+JmqNBAQPMOEruM8ntlMyREQ+9Rb1rkZjcpjiuVTaTnqMBZ
p3NVrksIZtYU0FZ3FWa5FBFWxERtbSWM49uu6GLtQ+olagnbQYmYzDMrN258rzvlNDTbboyMDdv4
5xIfDgssYgJHlOZ7W+TLy+Rll7kmol7NRU/pTmjZ5CzZESUXrsBQkh9tNsuVb/fPrkp5pJqCY49F
ZDckcP1QbbtbhgYQXaL2xfWD74GufCe4UtfOjI9FBPK5H4zvJuv0wXSBkhExxPFYAr2s6/qFUda0
Yo1+hwvAfUR2+msV5rtF6UY2lWsfugj3GXuG5f5w1QdOVeiT1uCvfbdiNWYWPwqbB/w95x+GsY+w
jj6buT4ZMgDaZ3bhqp59uVF5zkIhK0CnJuY/pI+0bxLdg7KJzJ7Hbht1JG0xMvAucxEKAGehsadB
Jwshq6Otk3XXqMr/UUmATrY7bzOS5LoJIvLPkUEIstamiEnFMOzbCONEX00A51Pn0ZLw5vos/bC6
7sFBLkOY9AgNtY5AdbiQtohsI7bK0+EOUYp8sy1zOFE11URcw12cCMvYF5PxQFsHGpVUF/Tp/mfp
uzxqrj9c0GWoQzVCAlzgkoFMB7ZF4jBKo4sFoTqn3gTYZr8mhMyQeF2ZLOvb57ETD0FPWLsbPc0e
xkJe6cdkCfaGm7xmg9oD06IPgPpb1TBiHUUcibKfdJ39cwt5yKPpdxpaYsHq5n02kc4DPkPLWRR/
Y8PFOeT7+59dSFIMR/hXju/eJvLpNAZBRzQbXRq73t5TVsZmSP5boCSHyXCutdotZvPiN+oik0nv
jCp9EoqjPTV3TqDBvlp7ryjfqsLYstrczmTM7emltxL6d9MysHKpxdqc0JE5B0NNNLJih5Jc63Za
B64sNtSEN0hN67Rs93NEiryLxXwMeSLNAlRuGIj3eaYOzht9zsIortpvYp0pq8HLDxksvE7tuQh2
rU0qjR+o94TgNgI+g51FjC/ThLYmCn5QxynxDk4100DW2cYAYLIpkvGk8uG4dN7BpTHVRDmsZKPf
XK+nGqwjvUsIN1wpX3G3FeIxT8x4bq29CH+XLDhZC6k/Ax30GrnpJ3XkBd92tVmKwOQ4UpCBYdV6
jLCIbFDpLpHzWyLS9yQxXvAb0yLSHQJkHsrYgLm2GqT1d0fMqdm7QrLaGiUGVNypm87Ov8sZATXH
XGeAdRVh+2uFMoYC82qWw39A8T/bVgN1rY1rWC58yAPBHTgSGoUQLftoPLDJmPG27J53UzSAvJYm
YwgMNph74sYd44oOeqmLfkXwmhFjH3qPxpRkzia5RJHeDMbEoN+Kbaf6qphp9gGWJqOkkhi6271v
UWX4lRXRNsjh1/s6WTEr+Jq7dkO4+L/esXeWb7xaii9Xp2iJ85Aa22rYwwIdfOXZ6kkpaVlmTjO5
RARcWugJsF6tW61I5p76b0v5b4kBP9NP3AeMXT3aUdffohq5eqiVBpe73tz02vlwbbyJfvWMqYJd
0J3cmMbKtYDcW8QfcJ7ozZgGRyLthvEobTu2E9y3wCo5AIr/9JS4R2vIHrxmviV2YvPiF/3ODXI+
Ef+qpHHyRmc/SneXWdFR3fca2EmmqLt6toDEnB8xRKwspB/cIs9i9GIbiEoY6MeawQIqNhq0vjhb
S/Ay2dllXPLHnFZ6zM2D39ofnkRwBznQaFuo2EE1b+8MmpDCQSb5qXGi1xJqeBnAYQc4H+p8X3fT
ymY+NPz6CMTTx7z6c0l+npN2VxcBwxlaCH67JBjScQLztR3JWjaqIMRsDFfCKNbJPaBWothgTGNu
TWJf07q5lSo8D3AfEPisCpr6U1s/9H61j2aiIIKDmJD7WmyV3OcOU0pTv0wJdO3+X442xCKTKpAX
TFWcJg4vEQutq0UKyohjTeWEfZMXNi/DXgWQcZuXphm3nDLYtY21NTFjtl8REcZjWL0wM6I/63fw
gp4TBXudu41ifl049iOqkZ+5ggTL7kvOJGKicSJARVn2U2FPbxPmtAEBI7N4ti7qqgQJZCCNU66W
BYP1xPiCo3ImDxn3u5H/9DZZ1y7m9BJLQHgqkmHdcF6mbreRkGSxNiNyGVZL9pATN+sGwOdR9/Xh
fDPQ8XMVw7/mwQytf2TXHZpeoiAz33ATIGouQKPzTIQTXm4qNHrKeeOMUF/ls19mpEiT3Rctj2Hh
kTjVgNgmwuPO+AlNdxNa3rAqLRxa7Pumsj/26cBf029nivMV/dShNjWCokjEd5CuQeESMNUjzYN/
dQECr0v5vhA7QqQPfUr3Xs7V55R67yodybssT4atb1CRjllNFkAbtKcJqas7kWBY4oDLn7N5R4iH
moC/wsQuswfT3pvj11AkfDgfpHBoclMYhFiATafhqUgvKbY+CvlNlzZ8qxwKbfNV8hkCbDvYZJAN
qXwYk+1k5USDAq5pohcj974RTb4rGutVlzQ7r8iIQRX9azpazygXr/OUvc64qSKaD6uD46pL85QY
bmw3pEYo66WhcnfIBKXA3rQTQUFcMTU/7Cq3+g0LMaicSM0INlSO/5iS/uJ4U2xP1b6bk4uyjZtc
/vQwnjLZARbtdhPMITYoHHb+KXHQI8mwPlcJfP6wFo/aqx5aAcwfSnKSc0LX1nUJo8O9Uuhmdgkl
Xo4R8Zvt5W9kEfLTsvlT1q/Z0dxEZIz1HWRCRuf8kGxBq3CfWviw+YLnYExWVd7hYhzvlw/FzCBO
gaRTn0uiQO3taAbvZt9/j1Z3afvaX+GHxTjPUdxOw9oLcWdOs2YGyIKkJzXNzXpWWA45WGWc1gCt
++Ugm/mlttRa+e8RUHXB+EoSfgX6u/R/PRzbTjjEVtBwjabk3LRER9Dd1Yzt8uEdDS6rV3y/7VWb
bMD731EMBISl79iMr1kQPST8xlDyS8Wqas5f0TnEQ/KpRPZSqgmHpNinTvFQYgKxm+rbUAn9erJN
u4TlDk9SMbI1CNUMRTr5gCB6XqL55C7NlZXzjtDPOB+LLRGvu96M3kx7AJ01ob164KXbl65Bww6L
e/CfOiKBiF86izTfoNjzH8wJ4JvjZLD381uD9JUQo/7HGQk78XqW1HlPHGFh9GFM0f5CB7Mxs/yh
MM2Oo6b5ntOWSWJKicWaQvCLcctU8qsC62VErVZzvNP7ks0b+m+Fx7hz5J/L8uLRgiXg9fZhCRg0
IGxNWGwPZvVWZ86PQy7kYHeIepnbGd6xqcXFGsZngHgb09c/SdM9pmbAYJ2yYpy8l1Bmv2wYod33
wBKMLgfR4xfb3ve/hhntoF8QFsBMeecabYQ2i/VAMVmvRlkb23v68wfKZcQNmJQPhSCVli8qv3N5
6deVoaOfrpM1MZj+FZH+bnFRn3nV4j8nlOOUay5N6/LdJ6WzKRmmrSbi65YJG2RFl9zel4OjQbhX
nz+jX/jNU75IMztG4/hnLdBUyzEC9TWSttv+NFZ/81oLSsX85obN27IQI2eJteXIpzBI4jycXit6
4JADprxLNzsq9ho9MtxostPUP8P9Dkv2R3NByHF3wBN0TvKK1kLr9wnLqc9x4xjHKV/++pAzJ0FH
PXQn+BYnXZDdYRENQwritKJroCBXrWCUNBDQrLGEJsaBaoNWOloKQOLELZBLMASfNod2ZXswfxmi
l70E9U1gbADvdhztlS68vSwmkjuJ96Igda/gSGLE/TTcU5zbrH6MLbNWultj7WFPJXOsof8ZC7X/
/6R/ipiRTESnuXuTm9v0EEY2KVSvAM57vZPWXcLrQj8P8Vobl3S+56jrmwcKG8/WNSfPTjZTDM19
42GMAu0Rk+0okA/fM7tcaPRZ8yIIHJHwd8nnbeCqTncXv12uc4XClXpIzD/19K9kaB8RN0m6RWH+
aDZEdqviwYe4js5CWk8N2MGaOPUVAzDSYf7rEwV99VW457bg+A3wBRslq8iHwP8dzS+7fbBd1Ko8
lLp+7VQcWSSRwAafyLxNT3XAEHGc134EC1xvFWOnzuRpMhl5Zuss1W8+VqlEM3meJgAQDpPx7yp7
b/iUXPOsxnxvuvYuAm9QtZjImm8QKDGFt0YCY1Joj2R4GM5zW23uwOoism4atiYKVj7IrWzPulG7
8W4LLl8xJVOsbRfAKY1HNbhpFHt12W+MeiFdYT704T091I51z0pNjwrZIVLRoI29wUSn9LF4KCrc
V7ft9j7HhcyDdcQjtqD2ESZ+AxSOCcrh++Qpo/gOEKmwjefj/vRxPFiX2jt7GZEn4bwuWdBiGFlX
lfHoOgtNxdMd610Mu6FFTGxLm0uj3wj1iEYZUkAHzyO4mVxVpiYGFEJNIfWqQpuAl3FvhnS07WE2
vVWGkC/1iSaCyS4+7/vekRCcSbyoBPY1YadUijVg7XQfFsdgeemrVyKXEvcS1P0+MK929Za3lCdg
2nkDxKA5QzfQFFLYQvKiI2wa16Y61ZKkDNSbSXlT3YMKGenHrnuz8w1HFEHcK4yuSJT48usfiRix
PEZtfsV4QVYCgSsAZqwhRPQoYiFfk+XVc97JuDOT76zPzige0LG4K8NuYmF2sVXcW9l/UfZFCRmr
JjlJ/3VJsrjtLhkOc6ic1C/eqTUuxuRQBfwXBGotU3Nds5NRwbLN2otO/jwXnQExn5xz64BgQxAK
q667JEwwJg+aff44AIqgkVmFbnGZU/fYh9ws96NkefBzQjv6W+f+MtVDTdWu6+QWDd9OM2wdfBbJ
GMUEeIIpL44RnzDEkX1O0BfW0ZVrfXFR7xtNklo4rFw0/Nh64rCbr1Bg6jW4k+OkpoMfIgLJMTWa
LxEDtsl1jorlYGZ8WjXI5qp88HDshcnLPACkyLK17ZCcaG78HkT2RY8fsy0pC6qDSI4otTLO+P49
db2tWGgMo3zT0fxC7YiRsfOSlpvcWY7IckAYGfeaB90uKT6OuVnyclvmap/UJC744aMn+Xq9YMNc
ganuI1qQdc9C1pV/3dKf76BHpSHOen68iOm0kKGCEG7tkCRW6XyTkSzjyuzkzs6TNNHyoAL0BXnz
hrEfYWeOcHT0QKobQ9LQyA7wZQ5+0H6O7lMZclHVP1HaspcntqriqZGJfBzm6LsxJpK3q0NvcwVp
E/N6Xm+LQL9VY8Da2H+riHtesU1m4G9dheDBw+4pVrhTSCjvWaURoKOmdYfQEj07KwI23AwOgEe5
3pNFHSM8eS6lLNalh1ymcHcmxZjDYFfY9pfpezSLJi0HLTarrJoQsXxZNgjm2rBN4japbspSt9nl
b5JePxMnZaL8cI8BpKMupPvthP4JivbFYTrfBumBIRWCRLPdL5QPHDOrpcbFi4Fz7VfFObCtC2yr
i0rTxwjeL22pC1Ghr/+h/nrVeBlIXPi+kwqE9qCqYqPS496g8xwSpOCFu8XiH7M6ZlNBPSNETnoP
awbDE39R2Zy5qQ7pYDxVDFe0ldUPvtVOq0zQIQZ4kFdGGv0zuSnWM2ynh0GTYVUN2Z8wRHNp76kH
VpqAXqrfDJrK9RiStTFKSqA5IQV2XEigmVxSP2DyB3W3a6u7tbRmPGJbAbnLebMrKvlWD/lV1gwV
+oi+WdfWcTZCaisHXQmT0ADETvJYJPUzo+tuM+X1v7p2mCINXJh4oklytR4hqbCeQwq5KtJqY8+c
CUXPShymcLeVrqiOPd3eah66I9JNBPYEiJspqj/DnXdRkPzCT+dFtAZ7DRpk2ntmkG7xvSKHiTRB
EwwtWXzUwYsVFdWhHPtvb0BNjkn/L5cz4dEhBll39N6n0noq5uRayewBU9hHYfb3IVYUY9Mh1Kzv
9JZU96c24pXskF181wAonkR9ilKCimT+a81cmDUrmn0BVZmDc0Y4H6SY3hZJDLrvKRQX0hYcWo21
YZn64eti7zGeUz7KnhJ9o9jhl8nICG3z185O7mY/e4iITHFYM5lhe6k7RQ3qc+o/wQDLrjrhjvLD
Mjt0DvIAl+ld2+stQ8/vYS6anVPKD2yWwzobxQOC8rUzjg53rPc5Zf0Ti50T+QYkvyXDobcYaBBh
SSbG0q5CAlZZl75UDRr2nP4OZ94OmtrLUHs6Vl651cI+GWW396r0KNoUgj/6dxAjXKeku1B8oas/
O7VNkM+w9UjQVORQ+T12hqW5b9stSN7jp0p7Dstx2JvE41k6a9eiDr9p8x7SQX/jJ3tQrJo0+ZlD
3h4t1GtDAzS9Asq2ygFnY6vbjNn0ErjsjDwHka2zm7w8RhZ/WKqIxYsUx7ZWZ6xz7/BL8IyVs7cy
78irmWliUX1iNNj0rrXuazIjO3qQsQjuoq9PVuTHisYpmAV5WHa6wYITh3ypndv9Be1wRVTw4AfJ
lWEVGxTHOBjauWUzNp1C/XSuuRdu8t2H2bPo/FNQOnvhiad0hn7lkHYkkCUKmhiLeFrhOMcp9NcK
rDNdcbNphvAK0owg4WJbMMkyp4+RCa+PeGEOsyt8AdZ/9lffkNMyLOQj1qR9UaD5/NasfIz6/4zo
HyZa7uy+ocGwn+om2QUy3ARl99sqcaO4wJQZEKHbXZyJoK852Tii+JPZdCNl/XMWwUnb3i0z+g+M
t9ZOzSbZfq7x4OTA4AIyhGc7OEOcIrTFHP41unm2RXfoUucrjZTG9gOIqPTH9sQgDO9EUsl0QiDb
z4RngXvBXTh6gbkmWJ6RhxAZSS2N5Ud7DBXBFtHlsJWEAjdnYuSRcwWmeFWUXxuwZ47aJdUQ/SHH
sbIYFAZvigoX88HNJixcZhsYu7TEsc/atqBszvBU7FU7zuz/E4UoYbZ9su1Cr+g30o3mA7oN61WW
KQw05BqkRjYjn1ylq9cqQbJqQgnAeGMXQ6zkYF+oBMNzVHVEh3TshDeAmkkrcT1BkroAY3A1BnZA
CSoNFkltGZ2TXlv1qnBADML5s9KHroyCrScIG7LDmqSisFc3k+2jvUF5kf1HW11eF1yBf53dET+M
jsq6UToRJWIrZ12aETKsUaXGIW0bXDGiteMZE/Sudlg3BA5h6q0YilOYlc73EhJCGik3+HcXDls0
bvl0Vb5n3COtQ31JFd8nwryBSScOxLVgu/XMqHsmko9ixx9gAqBlr2NNIva+d2vSRQPXdR9Fpcz3
KBfybKB/il0lHLI4AeQxe9B+XKInPHoTu9+5izhp2Y09OxoX6TiCzmId6zSglzr2pMgH78HU4fTt
I/B+CBZSi8m8bdu1iRLwq+moZXMMRZRyGeKsqUzIOEs0vtSdI23m8uCanEs1OP2TwHXDQNBPfmtz
Wh6ESY7HhNBVuDusjaQ1eo2hbZgluqbmMiD0PbWL1C/4rZyTbISU+zT6f5D72O6tQGuysHlrSlg/
T6ZzEDPtScIGzcuK4tUqFxZD7jIfq2lgjE9s+naUmhFp48FLJ/QnfTSlLU9CiXlXm5G5Za01dvHo
6+gXSExz9HGpxobwSE/g/+Pd0hNDptoceY05N//H2Xksxw1lW/ZXOnqOCHgz6EnCpCeTmfQThCgD
7z2+/i2oBk9MssVQRVRoUFUSEsDFNefsvTbKgwk9Vl79VH152pdYCDbkbtTU8Y3UPCkKG4c6bVUi
2tRmPOqRoSGPCyRbMufmDEUkv095h86QhcJtgqR/31JYOxRwK37khhEAgmqjNaQLvGYBgq+wl+ZL
KMWao6K82wGdJVWsahRCLntRWE+D0rHrG9TvJlSUu2EGAFIMTfak8imoyMUjEqebwam7Qr5rq8pk
Z5HhhMql3oOvSZRyoAyhStSRMUT2WMYacldTDT0tYyM/KdGSc17Mxi/Y14jfUrH/mUWD8jaZYkT+
iZ6RJKSpBKBWUu/owE2cLCJcKfZ9+bVVSRemgqahTEqXVmxlDrtuIO4NIs34KBa4X0vIhZy1h2JX
oQ4+lwh40M8xoFchiqb7NhdCJ1YEfW81ifFII/To+xNhhYqqYsAVp8NQabpXG7p0VGnBnnmscBuJ
hM62Knk9TpxGpk0MUuvi09V/IvArt2pHM3fOfX1PhlBim0VN8q3fao8gqaQzDAEFngiBJS+q0iAN
6RL1UmbyUysjGV7pudaeSC+u3TJuYZ5IvbzVlMmPkUsE6ZnuDQ2QfAgoYINF8KKGyZ11bHCNEv8Q
BdSEqgWCPbJMCcFhfy4CWV2rLXF2vUKKQNeNOP5yq+yR5FtiQhJYN/8qmGLdvIM0EiHsIWc2NySC
ZAvjDqIrGwSt6d9CeDAbPBLiz67K2/supKRrKtUSg9hV51Cku9UPg/U6TKJ1bkXy1kGLIfuZdTF6
CaDGyO48g9JjEs6bM1vC6IdszQQ8cyQL8K+K2Xq2kvlMJ4A1DkbNtArqQdlG1MkiGv59SHiSKCP+
owGwkYTiJUrnhRZJl/RpkI1w0/qB9YrFS2Nnr/gYOVFv305D2B40Qc+PgkJblUAoqgVZ291IrURT
0ERX4xUjzcCQMo/Y9zBsslw3DjBh+Me7MaNgRd2Wqms/FkuIUKzNtgb4z1YlLAI2YrnkZRz88hy1
o3ArhQFHGgyzpTcENAd5RGK3y6MGkWJnjvdBYGq/GsyPmyqRi1PvmwEGSQZ/guhKCjFNNblMkrke
LgGS+NScOo6Sx7Iuqh2dG+POiurxsSC0CQqsXFVbU56Ei9Sl03boldrVQd5Ro+8n1AZNNtPkSEzO
1GZUvRYYV9ZAYrNnaqIJ+7kM0CutIGMGH4jmm0FpdA9BJRqPfppHTy2yXhbLikOIGqSGK426G8gp
ALseiRhmaGJes7BzFMRa94liqIih6mknh3K54YUGtH4F+axWk+EKDAzbwFjvjXmSuArb7nNRBq3n
N8V0yCMrRFUno4FeLUwmhdqemTdezMHtqQ4JmzFQCrPXCgeXqZwqhUZBXcd6cgtop3L+sAWe/uOs
+z85oJqCkdH8v/977bezJNx2cFwBeWuqqv0GLP8BUJZaGPy6WO+gVio7LQC5i/2AII6kqP8DZP+P
wfGTKynXpjsuhdxiCYVZOAmqvvyUPy4VtZg8YKHuBnv2gk2CGcvGkuD0zuyoLugpB+4g0/2b6vQ2
64NzENzB03aBjdol8DrbKg7VZnoyvngC0qe/S1WY5BQoZaa+wK3/+F19EVqJES2/iwe+Cu3YGfeY
lNaKK7x8dTH9PaKbYA4egmIoKDw1jagf48p56ONuSQ1DYF0c/EulKvX3ROGL9dXHMIuyW3Yly3EF
SECC4G/TT/20pqy0SyOByhh0dzdpOV4qqUp9z6rx7ZCGhwGBZF/LH8jca9Cs1THB6owHam2t+kPX
lJ08g/Pty/Zp6msPENomFthndI14yxKnrxWFtGe13zZdjSRFeWwDlD2joJ4BB1QuWm+RyS7F2j9+
5/AsPyV6q27TlIZzLGIlm+F7C0H+VlfUT81RICsxhSCQu9qATVIQZuxgzZMOP8pOJf+IsD96hS23
HRu4bA1tmJU18VWaYdWeQmySbqO1v/fTryJ9r7+P98+evypKFGoV2EAo2d6/7EyssyAcEc/LZrep
+qokeLpUna6v1eeFr/zFoJc/G1yqLOl8RhYYfflq0GO0Vljmw32EBmaPYwontayFa1/vkZ7Nqkkz
iHiisOvbg9Up7b24pPpMAG6o7+Sdw/SCILOupLsg17L7oI6q27Fm8cnqWP1hkM22FrGZ0SJQE08F
6/ZvgPX/jFd1ieQB47IkOl2NVwo/iJlFfj+qOpewDZoDVBMwRtSq20scGMMgStZDnNMpama/MJwG
HA/2AYXNUNeKv4Qkzd1/f4eGZEiatFDY5etvSJcn01ISbYeOLH4gDG0abWJvBC9C7MbRvlSLx79f
EADVO1Py8tEaimHoBvZkVTWhHv45Q/jzWGpNpe1Iz7xr/OJNkyBa/v0Sn8zD7y6xjKM/JiFNG2gc
F8T9pmiG+iO7zFUNjujvF5E+G/2oVywYjhpIOfnqbcINSNBf67vsFxWDU7IfHrJ1u+oc1ctvgvtq
ixxpVz19cdH3aQv/GUJ/XnR5un/c2qRpfl8r+q5ucbBKXfJKg/I1q4ptXoPZUIPoYg7xhh4c0Do9
ePj71T99rn/c8fK//3FxtvUg8QV9JxjwFPLzlD7I9Rc3uEwZf1rWl9FhMsUqkqTxWK+XUBWiz0jv
d6dJj0l1TpqO7t1dK4kriS7iv9+NKRuQy5YZTFyoZ3/eDYRCkGONsZuCe9P/ocHnou/390v8/rkf
bof9C3w0Ms0k7WqMTJ0Uj2pp7OS78KQ+ViyHlq2sLQS9duJEzpdhcZ+MSUuzFEVm9FlQ2a6ulw9K
IHV+uJcu+qu5XnYCgp3vw3hJjWicwcndfE13h87hFze6pIpc3ei7C1+NSyxKUuNbIVbqVWLa/p2/
VonKAPezzjfpI6SPNF2ZK9EhtuvLu/5kzFi6bLDpEsFvYsh8/yJVTjPA6uI9JYJctMssEQ6jFswH
vGkq7pt6Ut7EPvX/gx/8/27BPs5jTGAyOD2TYFumsqt5LMXlFHAo3GtWMQCwwpQVgKB6+/tz/fhY
DaKiLGZ4NnmKfL3NU8KmloTW2LE49Z7e4DLsinFM7Za42U2qwz1D1L9ASKYhufv7pT9u5WRNxftJ
nAyPVqEY+v6xDmPbSpMi7WVa5a7W6PO266rZmXB6Psnwxl+wMXTE6OYWSrparzSY/XnplQOb3yHP
rcsXv+fD7PP795ACZhjsotXr7zUkWpJtWbtHGcZhljIYRm0nci0bgJE9ZB5d4Lh3urf5ixf94R1w
XU5+kmTB2zV43e+fg8mR3/JjZd+PrU9BToztocuCIwRBcVObk146Vd1nm4G+x1evYBlD774qWSdD
Aw6wTLlHsRa0yJ9TVFZbgjSU8iFV06BFpa4Zd6DPtF1FU2EvGO1wEhH4ke4OhlyuKItYEewmC83P
5u8PX/6w7iwPQbUM1lXSij7AGQvcTL8ny9aRkA07HqHDDbMZLKPhOaCHugKZcUy8cjf/pKbo/P3q
n715S6MebTFdy4z1948hNshVMRmJRQbcYMFCpTgvH/5+Dfnjs9Z+zx80sA0e+PXmMtSK1pChGlsc
vLAKwp1LgWJiqLR8l+5Yu+lSo9oOncSBiuYAvLOyRVDhw+MvwVUOxRIQDLDKLqVGvoOtOu5x5hVe
FbL1rApZeWjCERlyieP8q0/j09+uQYOWNYmcmetMRCnV6S4b2n6qKwzflhbfFQiELokhpy6rU24b
s97QtckodbUR+Zop7ZBBaOYvHuInn4oGx1mioquL8oflRybaeWo7ZU9Z0QSMr3EYkDtBJdm9gU8U
VNQeJ5q5GzXL9C8SZpUPS5+sMUtSElUlk0OJfLWcC6UB9YkCIsrpfINf/XluxuZIRMe40ir1RrU4
hNNwo39PlreSs7lNxJIC92T+CvEFroYUvh1QAGNd6hn2JABgnKG2oR8/WApQjEaAZK/0OZbJPKTf
oj75lIJjig6IT5TXoF3KICpdQlB1NPF9IVtxPkLyAX0Q3QHtXaPCYU3Z0/v7yP19zHo/Syx3zikY
/NCC/LmeJdK8WZihe8zFaMDNsHFDVezueEQkGBi9v6ZmlWEjiPj9dUpcRduUA+pxQ95M9ay73dLg
RJ+M4MyvjRspVObtFHb/vCv//YL+92cug+eP3aOWS2JE0sg+qfyDqtLaF9ryobLMLx6H9sls8e5x
XA2EIVNSv9OUvSF0qKyjmwGr55r1FUPBzEnbin4pOPfxVclP8Dd552X2DEDzW1V1pKZpebHSfEy4
o/iEluGNwuKb3I1bwazPfSThKpabR7bB9xGiGvo3C3QxFhBBqg9kWfU/jD7SHdFSvimB0tg45zFk
ykzRpr+Vl1a0NYY3YxquO9naW/wb9ICCX0IJWSCfn/Qu8yxMqKu2yJ/xwp1QlRwii8oCBTEyvf3B
nkpchuY8M3oT9TksMICA+mm+ONl/3LjysoCUUcRCiM8G+WrKlckHB8+p47vPKa3Ead7jvpnQepcB
Grq5PzS1Bi2WtA+pCAmTmICbg4tDridmshMJSaz/+yLw7hct3/8fwwegZ53EirHXKQ/WOPuTUtjq
wsvfv6VPxo7BwZyjOUfhZaZ/fxG5IB0nl6x9k0B4QaWjoa2erC9mSeWT6dpgkoQoyCcIF+fqKh2V
ZNOiWK7cUuVVnpH3aWj8tYYqxqi6/noJeyvdeMzcXmcZqux0j2hKA5dHlf8ZrQUSgEPoJfZoAw11
2iOUQfvvD+KTmfzdT5TfP4jM72chVCxKFaqTDeNTKqJS1GXHouuCY3KNL/zw9yt+9ujRs+hY+w2R
Rfjqs+2A99O9TA5WS3rbqKDZ0Ldt8mWw7yfLhAEHxIBGBLSX7e37G8tBKOX9wjbpzWaPBlBxSqVt
b0NLKzwk7egbM0u/6KHZ7VqohqCZxHqlZjRexqFHvq02wEZ9FTSmOFsU+cqvPr0Ppxn2fJwnLA4V
lEeolLz/gVErjlGQJAdJDg9hinK6yzYYwMn6EvaSIG7/9am/v9rVpCzPbQUnXzqMpcrl2OnvxDH0
H/nIhC9G1O8kiffLFJciaN4Sl53chwNTRReSN8MC3LTKxlCq9EUog+gVpbyEIJXe+TdC4tOjpsbj
zdwP5UPaxJwa/4v7ZYTJ7OW52HU6dpv3qTooyoHylLlBmB4zqU/1Jpd7YfPvV1IYysQ0Iwj4MJ5z
9CmRoSYH5GMrQm2AOw/KVyWMz8YK/zqVUI6Ihnp9N6U5JIqo8/ZkfH/4t2dQdSCerIOldikWpMbc
xF1gfPGlfrI4cP7i8AtTkBvkzP1+iCpNiJBhHA+4etcSRzDcTGugauvxBnC0U3zxID/Z3+iEV+ik
o3JNGffT+8shs1f9IWDJcavHV2gn6AMaezn41W5wsv3UU72lrOB/MWA/TkhclvLQQmhkWrqubgdx
FeX0Ig/YOHr6j62B7DPrcFCG8vrvQ+XTOzQoaC9Z3vz54YgZo1rReokP0EdEJkhi9trISnAkOkWu
2ZmWwiHM5BHGtYr0mAXloOuJucVzOp+MWg3eqB2o9lTQTB5KRGB9pZnJqm3o7H/x/Xyoesg6bSfe
Am/f+HgOzKuw6OYyPBIKGZPZlp/LMXj++9MwPnnwEnmgGANJrJbE65J0rjZmjrbpYAbhjKhNzdE4
yvkSTobwz5Tg12W17/lRf9t3oTNlmF3GoTv5aX9UANrYAGYvOSD21RiPvU13YPBkoxtXcym/kb1E
tqAaFusUip2TW+0pr7q1AodrJaSVl0bWDo7qE65J7PREfDUj7XAJHF6g8ofepG+AfndaPryFYXNC
+rYpYnwiBJ3e88CAhpGCI4Vgdg2p2+Rhf6KNd1+Fwk0JxXwFUYtzvEWMWIqBidRMeQW4WnOBq+zb
HmoQZghjIxfjzhj18WfH3tUlV+qNTla5Thb/dhh0P8ZxmN3OwDJYSMNWDdPZMWQ58PwyOGZGfVbN
GARY5om1AIGDvbBL/+qrbTYf3dVszkti3qEfA1bquvylzFpg0t896mnL8oRpXNa3QaX/+zf47ipX
2xCjb9W5NI2DCorlEQkq7xRe5b0OqOiLSe3zQfe/93O1L9DNUW4SLTjCpfmOBqCGuOmXLsIn699v
iZMa6wGVbpCs+tXk2ZKpB9syPIKHW7U4TITgro3+ffuua6oks/7oS93k+jDMFGNIAwhPc6Z0F8mn
VtDduJ3XQYbUylR3gRVClOseIpmNxSCf9EC57WacG3//lD95qBplCY3zgwjN9nqjm2hgxiGeHonI
FV4VccLc6ZvRnTr6eAz/i0uZhqZz0/zn+hBMQbLIcWQeh2i2jWnYZGSI1ulX26WPu0fO2ZYISY5M
FLr9yw3/cQgpI/5LEH2YDpKDKBdr2rCun2prBIj/xf2wFqhMhAC7P2wDB0P2m0aD3Yt/HcF96+rB
oouNv//9sUms2B+/ZKqMokmgGK/IuM5d0VKyUuQmPFY+OLweK3HiazaxW2c/qA6C9N1SUztv7q3Z
PBCKsZJ1BP7l90ZvbmZVX81Feuk6rC1hrF+C2qAJPZfWuoX3sTWhVK3SEEVYPAGLU387FaZUh0CA
Qcwyfk4kpUiFQoqB2O5EgFVaGlZeUdXbVpNcv4BMBL5kmJEUdYG2jRvkT2HmEt+xCYuNUWLosI6F
9atONoFwG+FE0NdgempAXFW1C7E3a54vBLeU6veD0Dv9fMwIWTVdOFl+j7wyehYx1cAGAnlDO2il
AA72T0KIwl5bIXTDIjD7DhI6SDligvdyhTRTg8mO9TitdnW1tkpsvk73M/w5oEcOdyFhofo6y/2V
PrqgBsFnlfODPjtF7UFoXRnmFnz3QuPwyZLFsGYcTRGKr/WsWG5erFX4T+jmanCUDo4+M94Ugjt2
1XEhzcXaD2G6IdWCw6mtU4k0fIyNESlBFxFLiYA55CHAhLxEJyjDunkc58ep/WH1yVqthLXqP7as
OEF2TkG/BEtU4/cMGRtbYNuIXmRhq+U/mvBbjL3NBwnR6s+sedxqGJ51XC/a7ZCvNMIwQyw2t8KB
g6sKLL27Db+1IHp3uUJxB/YMAXB7JXQtgc3ZznqKxbOpIRnj3bkkRLBIGEsgFRjYFV4JazBXWGMw
sEzlMcR+pc0wH09FDsAfg1a0AQtnp0pGpW4FSjQSXaS6mfAMRXeyMLRaoyMpwQrmuW++hHPIgd3G
QhV3K3Hg91luXeJWUQ6Ccihe4+TOjwP4FO0qNgx77nHLrIP4m4YzN5S2JOOsEpIo6s2ExX+DqdtR
BwCM5a+5ccXKw4voDNETbpk6EeEmblRI7bn82IW3Y7+lOAnp4Fsd78tWtLs8hZGAJEe5aFa4GeSC
apviSBkbjaE+ZoVgh73qKUhaZXPcKtZtswCsrXZdyrkrG8/MKTdK+5zPN9g7cWRHtiEoK2ieKwhO
tmxqrlSbWwz4qKcv1nA00Udn0ksl77raU5G2D9j88CEQTLElx3odl/DbhNyJAHWEebPqDRJpx4ZX
mpjapgH21nWaK+YLDW1+DpLpdtB9e8QTkWWb2kixXGI0vNOCw5jjzCTX9tyUwOsOqFCjCbXeJKwS
9SSqj/ECicPyA5cN1xeWtyLYxygIx8BradQQEritlRJcJaMwqipsLbhsEuSo6AzlU0ISkQ3PcVXK
S5iuEdhV1pGy196EJGA6edydOhEdbIwHpVuS4hDYyXx8eKRu4vRphOMIgf9mmCLMC4cx2ArdsY7W
kRjspP4pVU8QzIh3fUimX0YCKY92Wln9MsuXQDiG0FgFGU/dpe9S8jIDxGqeqa01ws31YhviG6xf
rfKGSKImI+TCvxDU04zwMQj44c6KYw4hHENp/yTgmUpwyZ8Ksri1+gcQoVDDxJY44bjr+5fOfOmr
SxF/F6EZh7uBO9CrlSaiLtzG+FxEaTPXx6E9A71A+byG5D2PeA+f5vpHqDlMtENOPLBXGr8ITbWL
6McQkhn70w8eu+FeDFDmIYmGP0IiDdnr4pulbi1/nwobbcD81x0bnAvCQ/Zg1i4hI3p1SOl/a4MX
zZwk1yVCfnJR0HlnuCtNt2BfnL5FAVRwHPSrmggC4zxPXm39Kq2jnu9x1ZCBfNuqrVsJT6P+o0w1
Gy7rxg8uSaRCezlM5Z2EuwyNtJ0MO6u6IM7IjBMIGG5G08j03lpPWWoGQM/DH8Q6OAIGnUybGAYQ
lVsCECv5MWpRURUwGlqyO/Ao8BeTKFgXDJYSwxo9d0ewEvouJFq02GOFzpXJPU1yYniU0m0i9Mv6
zwLCasBglZwWV7BVnlr4p3N5U0vrPN/0C+ZU2AiAMQYew3BTlTdWfNDNC3m9CoQPlGFgUzITPd1D
tvzN9BURmjPEFIuqGyJM7Kz9TvTDZtbCA27tFcYTt58tT6puS2KFGmgHSnOvMakUxHUbo7ZC8USL
9zEOmb98xUWasG1D4YC5pB1va0UDIVh4FuxqzWhYeWDFYAIWOUXgjc0Gz8B0V5WSo3QaammSCRNj
1bMEiWe15LiMjbD+boyvKZL55qSP0ZZpwbIuSfKQxGcIywPOXL8nbeVYGMeuI+HQPM9BSwr6DU7C
HQsHxncyxLeBdIp0srSY3B9SHViFJ+EfFp59g5f4gKksGg958aLGdqA4enmPZSHOnOwHISrZVlA3
YwZNyZnxJZ/giNQ5NI51pJ58EnTpZodP8SWr7sgNw7G70nC2tM/tWWGBMpyouVe1Q1TogNnLlWb9
iuECfW9R96iQQe4J09TJiPqpdydOcGHIoZ23/q2sn+jUTTIZJpA6JQYNatND1G+ECps8MN+CD9U2
WvrpP0G8sSztMvEuLh708VYtb4wajNwt1gAkKOhUMSMA3VtF4p00eaNBxpz6MjBHNbDSowzDyb0s
MeTvLMhWQf8NxFEPfT8wVqlaOWK+z3wSPO7E6qQy26f6ulfX7B9K6yaJ9pV+0YxzUpz9FHdglj73
xS4r5m0qTmuyQe4RxoBigmmasDEA26THDyGJxA1hWTAyfEgE2P/1ADJoe9GiTYWPy9f1VRN/A7dG
6ubOhPCRJlvm4DZObWVA4sshVPgJHZAF5l5u7EC9bVDTM/FYoJPAw+z97E7Rj5JxBo8fSV5U3zHX
j8ELMBrsnUG1JwoB1DTM3SOmNHduW3vGxrlPgnuNwemTuFcSGHAqp/s53fU/B0it+UkoezstC3pA
zzVLNTt1GxdiNKFtdoP0hPkEX7t2ofpsDuKukHCNj9iVot7rUgTfmAb72Lrj294OkXKa6vueqKp8
Xsfd7fygFL5bhVBmQhBACd036SSnXgD+qTxaZK3F5vOkuyaYo7ryoKWkwmks9mXp03cBCtSj/8bw
y3HCTvFnRLO2yaCN+RVLaLSKpe3CIUyalxGFZi+x21ro99O3pnY5bcmSmxM3g/s8bzYjtYs4NZnY
6QSdsuk8YB8vw4ey3kpsmWc6ijHgjUS+y0rYPx0qrteq3lnA4Kv0NVVuUWes/OyQlHc+bCGr/p6q
ABQrQPT5XQm4kvDreh+hHc2RE4nMBI9N+dRCnalu2s61SrdI2ACvqRvUL9AkVoN/CoBTRGuMWOSy
xtpBr3ZDsylUNxvXzAisz+x7bROuTPuzR8Nb8T2cFN/NMCpXJqAxd8CorvCX2dP5412tnBTKNMqc
uh1x1Q1Q8iC+pPKlsl6mztNp1Vtb4rVWOo5KPhMTOOH8XFtOOb020mOWeAU0c0uegMdJaJPsmbCE
iM8YPS5p8arGj9aPPFUELsNwEFs+8LE/lJxEDIoqbOKZcsnUEax7Ix1ALFHwgDr606r3k+AFKjZ5
OGT5xUggFBi7GlxB/MiW1ow9ctsgFPnyjr3N2K7Vsz87c4PT7AFCaq6ullLS5MaE3WVeXd1bshs8
tNm6mS5JahsVh4vtOJ+xQyJ/mJ4qPobY0YsDTm4RU63oxrPb8hW2bmzYmnQsLgl2wOUABTeLDf+2
FhHSs7vAtb0epq1PdBJ2yWBDkBtB6VSTVibbCsIZa1a48L4UdoEJpu2k9Rdd2nFEAETq5t/1ZXWB
Kejfp8MNwStQymNtF8UnPb4xpx0752ogfll1lY1VHVvpKRhuZ/amfH1RtkPiD16JkioyJIwU34P4
hxYRZxzdV/FwjxuL/pO2j3sgEhTK7oNi/GaYeDPUdgby29syD0/T9tbZYr8cmpcKEvsqbTC5DPvB
2nX+r3n63gx8Xb9KYXBklnoRucQMLXDC0iXi1Z7NExHCXjgYKwnfTexU6MTmV8l/6qQbsKVBY8/C
Lindtr5RTLdRTrV6P8znTCRaHUMwWqDwNvZv1HRn9o5JxlG+JoRtpUIvGNetyYB+q8Qd2WvysA9q
Vw4doX1IhcemAVRGI7punmLwL9ZJxImOazs44Y3lqyBoIxy8vN0MfKPSdmjOunAKInYua7Aiwgxi
vUntOd0G8bnOX2Ffrekcz/UFwrUVOGN9Z4b75UspToPpxRytm2RbRBuzgXZxnpJ91tyOzTNbIk1z
AKQsv8HrOxfrYNjbyv0SJpifUe8pbK3HCL8sbY2VxjwFw6cGfbHwt3t72ZA/B4RzSTcpVkQNnBpM
1HkPsujZynrD7WGruxm8sp1chmDBZLng7Fb2m0QmwBkd5hpm6JtRW609DHW6p3bENbGBfVEOWppJ
VzVDzkC6glwfg4B+XTPMC7oS85Aege+lZ8ugJmSEIwVvPQ2sF8sKhgcYB9aziYPyK7XuJ3VrLo1+
SdKwTIjXnRKZgM9pmpMjNG+w2sGY7sOh978IQ/pEMqfrNCnocBHNbBGM8748BDq8qOfJOMh3lN08
aQM4wPYvZJM5X6seP3uYVPho+8iUEz+IonKTkHjk98dOsgQOXhN4lpmkPK+QouQOER5QsbHX2m9d
KUCt+nvV6JO6Hm0ANHhU6Bery9V9Zj446dSMjlJJXbHu8mEPX1LZqooa/3t/8t2VrgrAUW7Iw5DG
R0mvBCI9TLP7JqK8ROpHAMlXzeHfPebrAUqSF+r8pWhqilf3FVTkDQ4p9wX9STNaDNzxbigNu8N5
pCffB74UsNCehQvYEhqPjEvOLDXLaLr47NmIkVxoTLY2HGm7eYMxbBSOi1Sv5HGgmnCeLGJ4Ulj5
LTgOlRQBhePNBLy4gbHJKgpjCZaicIF/lIBqmYW1KHRsrMPvgapzbJm0Y+YXh77HMlZmj0E4ES87
DmehLI5KWntzrB9SIa7QMTHwlkKocQwXblbT29g4z7SXCOAE4jKadhDf9RBYo0Nm4OmG+Fgc8qxz
SMdFTMn/nY2NOTENEkEliOSoCKA47ob8mzqfBlX1rPzn0HW7ACZ10o8rHdNMNVMY0jT6K5XyU0ri
W4sKj5LPByHgSJdgQ/5iPtGl5YVcvzAqHXxvoiTJ4vULg1fdVb4Oxw5eYFxnbOUicRPKrR0UN0S4
4PhyWgo84rEWdrxzmxxE5s/SlhUQ9NFloE+D3GYtJj/S4TQ85s++hQPuwUJj0dbHWXgYS+zr2qbi
ZZvIfX7lxN/gXh6/1bwhNXlqDCJj4sTphJM/PoTJN2u4KfQbMlZWAlCLaZiw55NADXrBUim3x0A2
1knzKKAq8BsviG1tAn5Z+6e+r1dGJBA0StrgHLokc66S7rsYBSuhhPKaFG5g5g8GHRHYWgIe2daT
krtRuVVCFkpnaMkfc7s15QxaZObgKgVr4f1cuGWEKNpJ1lrtVHd6t0mTzaT+HEfH4kxphDYZS+4S
s7nISjhS1sljnb+hNwqVo14dxVC0h+9hdxo6eBFeblE1u9ViKpN3JIvK2go6D38akgdSnl8wsaxI
rnlHGHBer7WjGj/I/V4Qnk3YD8NNGLkQmjOKodqaml0BIVheogjsXPSKRlkTecAxnNot9FG3lu4K
GJ/R1kh3cwJjnP1ye6jUkzAfqZU2+lZL9hxjBv8+znc5KfbL5q9fjb3jg9OKRRc9XvrNomYYfQfQ
ObWgvvZqRIaOp7Ed8A9mvu2gqle3mvHUzmj3Vrq+Y1GsmlNj4ih3fag/FGsBsVLruJfZFe6l0Q7T
i0FqTuFMza5oSWLYSOWlRrOj3U5YEwEO6m4BBykASb4GgqEZXoUdT4fNS7DLTk3wCFIgjlfqa0Bi
TmLnwy+qP3m77cSj1ux0AmIzGyfx2NiY1Ubr3pefwT1MydYk/IZoMr324EiJxrNfe9YTNdNpvq0L
LwmcfGR3dRtVBAJBth6UFQXkwrJxG/NXJbbNwyXW7YwzuDlDGSFCAydspHhh8B1fHwZSTJeIBksR
nS/E9xcpTjnwlX0Pn7k4dS1DYiwuaZ3WKzJApxWCSnNbaNqGNJPnbq6ogvnHJi038Euo7v+aDFSf
cA77Ek5m4gseJrVDI9X4i29CZZfm7aG17NyoCOtWt7U2ULpYTiD6EpHBzpThnj6KZu753Q1cnCS9
/I4NSAS3AeQyTyfCARymysaQXKF7KYrUs4heS9k1Vhu85VX35rOvTvgiZ4r6zamnvVAf6/QQiLel
eJq0/TjeqNNZKg/16PJRBIptAWcDKZffZsHe0jgcbwfhTSnxBKJ4tzZRfg+uzA+esmo/SFtg1Aj1
svrX0J9xoDN75D3osXgbZJ4v3qgqhyBhxQQtV/dCzREGLaovxsTFcWD294l1FHKIxXWy6miptDPx
TvNrNj6F0n0Y8sl5U39gX+OaPap/GeA0iw3qDtvnvKRPZM1or8T6WPlJNx8GQhKK7jnU7jtm/m5o
bS2CPg8WUkRFJM3+DVIXAlTV8WCVD7V6yeLbuDrMcg8b/FYVnjMmmDb7VlPdx2GJrbx2I5BxXfs0
Qu/rtmbOpvxJzi5x8tBNr0Y97iaTOinp8eUmy59Au4rBLT4y2JB+6qgcfvXZUwp08rJLfo8l3XTY
GS2wCMdW3HWyMzOnKP/D3nk0OY6oV/avTLw9euDNQloQBL1Jkuk3iLTw3uPXz0F1S8rMyqkMLRWh
Zb96VSAJ95l7zyUTzw7THchpAad3mKyycRcGC3iRBO0U7Lq7bgUWFKA3iMxUoKc+jLwt6RllG3q7
dABrEdAIM8ElDwMqW0tjWPVb7FLsoGjfH6CLMjh6CaPUicHJDnRern/w4aHHsTXDREJORTSH9cnT
VCFnC2hdI+oLSJxRu9FBnFW9ABysXEo4xjuTfbu6zoNLi9k7A6mYGdgg0ku/90p5JmZzIrPnUOJa
AcwDpAIBHDqSYmbuAQZzyGpVdPbbOTAksvXw3HMf1w/TWDq0WUGXw4LAD8bBvMuRcnguNv3GMYQ3
NlyFuCAEFi6JPYByHu4NY22MLONuCWsAqIDIu22IpXXyeFFJaEic6rnM38oQPzxcu+cycUKJxYZ6
xgFrpKtoOMnByo/OgsdkZh4Mm6LfdAW4f5WBXjVjWVGir5GWkQ4TaYlEdRA2FbhSdcd0oPUvQj0f
lmK9Gwh0MWZNtgKnA3WYs0/sMi+xF61bF+Y58A6icZT1mjnCphBAygsAX8ullzHReFalUPqhSv1u
sYkm2oR8OZlGJeVzNV50A9oHkYssVHimFP4zCC3Y4W2JUXTgukEp/sMRv1kP6x+POHUhH9bDyoT3
ZOhLvNGEWvfk4OKRRuKEg5Y7HqzLx/9+GY5iyKD0UeTJYfb5cH0l6iFUaBaIQJto6cf2OWVc8eeD
SN80GsbkPWJBjGzuN8VkbKXyULBVrTZMDFjjRgdvZS3iOXmnNvrMqYlnmPQydTmgrn8o8b7p2zi4
pU1yzckK80UVqkSp4vpNutcIfSitLUDsHw7wzSn7eABtMr58OGUe3gCU/dm+0oaFRKhCIW2pdVeF
1PwtmPknvvjq76qUPGMMZC8Zepwp7fjLf/77Pngpsyp7rz+nIH/+S//+Py0+efrN/u/HdOZ/UpcP
TwmpywzzSYyqPsYnT3/h7/RkVf0LMQzGGzTm2BY1i/PfvVX1v/1LVf6SZROLnalYEk4Smcvyn/xk
QZLIVdYmuw7GSlTq3NhV1tT+v/1LkOS/EKzr/K/YtfhTbvr/+GSfTpH3lv3z3x+BDtLny4/JB54n
k8ULQlxD4x77Ij00iZOVOsXUZxCBNryVFxmUthkBNHgpm3XsBIvoR8/o1NL+V0/zH8c0EWQY6JO1
r2JAQbVCTSg4ZuXUO95Nc1izJ0rOVbl07WT74Vx88w3VLxCFfw6n4BdFKGoqYBs+3wABCjzYKRyu
LDea7NujlTqW1ew04HHEHs+tKFm5cb6JCLwwherUEi+jJO1JTM5Wvqa+dIIWFv9ozSVN3enZoTdP
QQ9JBgKjrsHFa6bexwqJD16F1qNf3xdCgZlqk5b+WpWHBRHVdt3cVMWwAZEzbyvhWZPDq6gqnILq
NFO3VvNaW49alxIIw6hWProWQ8Jaum9lb9X28nqI5D3RMk/+2Jw0t0PKAhSMsMBZWLe7sMX/30lO
ZQg3Zaw8haV8KZPO8am6ehewKiBO5T30c+ixEP0JR4UGRM7OdTk057JhVcXkH1bYjLyYuVUeCZO0
tax0RCCUhnhVBST+0uqJWnTFOsUejX7WKdhgpWlUx8jP0ml6PEKDGLAyX1gYVmCrQXVi3raJTXOe
dda+zx4ykSY5Ronh03ImcQqgRF76uUkzU7Lpbx3RcjcjJX2dHHWP9RxImiFsnbgkztrTq50Sner8
PQD7ZFcdRWaqAX8wmi0EbaeeUjP6qj1FyD0Kw3yWaOE1RqrZ8BSr58IiwKc+e7ywvSKdh5G/kPtm
207ku76AGIpVmSi2WiKiMIe47F0nPXjllpHsgIQCqLGWbUqPEBELir3UPrcdQ+kwkaiILHaFsXTb
u8JZ9fBoqm54kqM6Ib2AUk+Nb1n/EmwDslVLErrQcmk2scS6jH5LNa9c1XhtaivYBfDXJIa1A1vA
LqXVbzTU+Ui3e3UVBf0y8vx3UQ1g1O9ztolweLiCbMmbusN6lQ7y9Ug8hxRireifPblgpUzid0jY
g6FQP/W2VRbHLEOC2Sd7coPuuOhtUGVOzEIieU0EgxAgydby/jSWTyK7L5Bs1Or+2YpRIRhQuQiX
XAvKvQ47aQh2rUrhCUdW5qJKXQJyHsgKAkg2qNRY0oEAD9e0nDakxLYITwsfLG+cgzq30GOM87B2
n/LAf0zUFDHUcNd2T4PckrLp1uuyKd5b01xGjbLSRCgY0tsoPouJueL+WOvA+0Iuyo40DWEUHhMW
ZkJSLjEWkNHBYAPfgp4PDM11tiY6epDhWvW5zoDTxSnR4rSmUaFcLPDFJEWuer9ae6I+k8nY0Rph
1kXtyqJWJPRjnrruPEG4NAhLadCJQ5ZsLh50BY09Us/n40jwIdkvtOHjtF0hJSKBrOxhBCxYDqoo
reKxYTX5GjO0kL3XUAyc1iTbASAw6bdnl/9nBh/XzONjmYy3mQjQn12E2N31aXB2XWPtg20Pu/E2
ZERCngbIoZIRHNlMDSm8RPOw04kcdWgu6LhXCfnz5Omo+k1fIsgBP6eP5SxHHVwjsxgZeokUqEpB
6yYqtiECM2tI3UjfXe9RgJ3lQWhuU6TuTI5McnCN8nUs6kWgKnvuEFuW0TiFervwM2VFIMADCmyC
UKtkxoMXMBxa9VxfSKWAorymUfJV70CT9Viq8iLPonMFu8gU4r1CknEgSFNKx7HKAsBSA4lCeW9q
s0JUDwZr+ISHNL9YiNnP38oiZDMNmCZJxtd1J0IZrGmiWFn5bo2Gx3MADs5CELLNZLlIRdDtgU2K
TGX3oKQtDUlVdxgLAqkq6z5u+ztBMJ9a1FSwGwFkjquy705+Vr20UX/Oq3Yjl+ON6+HZaDRcS/qt
FBOh1tPSRi0HLuHl6YXS2j1Jxx11Yxq8RH3wSIwqTaVJD1gSplfSBnFgtpOF/1RE0MSNc+q/+GzG
2ak6Wr/25TsFpZgiZQtYcCTkhTOD3Omut1aFF6+mJJAhcu8UwV3WBIR1I2d+zGkuIerpMITnpqfu
+wQqGLTYR4k4oom9MkN4tK6J73B760Ehp6uC8l/4ii2P7Wkg05FBLC+hNHzqiNe2vRh1RmBFDiSA
2ei9xUjETO2HWv5zlT29hjUdToRGma1MRIovtXzNb97pNaBvl3enBF00DZ4k7soB5nbj0oKO1g/N
yjfFDYdkK2KymFKU31gbbcwTqmiYiUywJhU/d7zot5H9UuzMRbBwzz/RKX4vpj4fb/rzD6U2LBsp
8DuOZ7YKHPGpG/xzMfNL1vy5dPp8hC8/YpkgDtMrjkA47hLM84Uhw4u6r+fKol97G9BEi2a3Tpbx
XQsZK1ubq3RJRo7dH/S76GL+0Dmx1vqtlJs+D/AAEBES1eqX7oW3dT56LQxZPX7JRryj4T3CcFRr
bygQnYKwbGLnZwkM/ah51KcBpwcBbjQONYiQtFahtREFkr+gOea1ymq3hy2ovqeyZeeEXnKVWJ6O
HJbCIrytm4ZkdWaEcF8z30Xeku7IIN3q6p2K9lVxr2RXgKM88OCqF31IFF7Zz4VcwdqAkMHwHCbs
r6Jvzt2GtOrIOyZWsGxr/NNULxYNWOYxsJUZbqXXOaGUwoU8Ua9/GNTzqDxDobXd6kHPb+AGz0b9
MbOqO0LibJhcsNYlOvDeMcgXDg1vF+Z3BhOi1r8bANbWsb+Ru+IiB0T5tTwhUpllAmuK9CpHUymo
9wlxfyI8yYiopN54t4JjPVxEuMADxSW2XCou5vD4rimcHVWiQIQU0CGWJCFI4RE7RPsIUDQPYh6v
qY0sH+bLsLBInoWuiBhKFQhrV+FKygdIADODdYbIgM5rioXL7r6yesKjHhr6XUVzoU3G4EWDe63u
m5WqB2sKFGaoAY+s+Bab/2oqAZSg2kodsjpyygSFgXPzrlc303xqMFCOWC4Atilgjc3xFHQG7nUd
KtQvUryrpf6cTalYo7whcnNbR1SeyauUcLUYHTVgM+FNeHGFwz4gbMf1j2mZ7lt2/SOL4Yo8qko/
txlVou7NRiXcKGlpq9TpBtWIBPHWauW5Kj93/OJyEM6jBLpoT+o0cWRRtQRdaEtNw9s0ZRGUkinJ
CEp7BWCeBUSwBoKdD/G5062t24dO3XXLcSDAsXho0YYUnWQHrTGPw2iWiQ+ZeqvBzx0ths+IEi1Y
6fVAI4X+RekDRy2RMEooLMXoumKWYPglUWePpDJREiFbCO+ronvTpXEVgI11x4TGoLVNRoYD5McY
mI3pWYDSEARV1qpsNWbdhQ2Rca6p9bKs1IVMDGVQvukmiqNgmIG9vDVdBkImwUzdOfRboulgogrc
C/ptbd2iBK25hdz4vVMy2xuZS7tXLpG7098eCfFl/clAn5YEFbOB7m0sj5nu5OJNTUpfn3LlFJtR
I0qFukP2ikXnGucE1WHfvFnennBslmL8aQabZkCxosWLMCD22ECXrFyU5FaieB/VxyBH4SsNS6Nr
nKjM7JrLvR+htPfbTOKU1a1dtOGiUO8C46h1DaW6sVRH7a3DUgJu1fbczM5JLKnqYq5qSKJSvHM9
CxFNRgzVrjx3cHLAvgZRYqnOHJMMI5+wuGyYJaa7USjJSw+GLJuUGrdkOVxU8klKhumKftMKqAaQ
lKOg8Sz9JiU+WTfzrad3APgkpH/dMmjxdQKt9rVxWdUHoGtzOexuWX7acf/YR68R5v9aIkbaMpSN
HhK8Vy8tVPu5ttZqooVTYdl7FKOgXpIKIanlLZM83aVlMS9CFEQlYI3hsbR8FNrJ3orSV7+0ngbp
ZADSFBrR8WWWWla3JJTbrkqGO+Y24loUitIxWWjWOiqvJFx58bOqemRwBZyvZtdnoi2B+dS6bJ6I
yxRRaYrwWGIa3VBDi2ayCOSBFgWDEBGXM6QoYRDcxPWjFBsPLg9Y8CEwA0MnH5+Qo16adJxHXDht
bF13lnzXcwebjb4EK8jomWiJrmWrmK5bwn6RQiWvTU5/MlbyXay9CLSxrveQ0MyUnXAIJriFYJOr
SoTGnVuhORWxNBSvjVWs8vRcV5AyM/1aZpZuhcNSNYne9NglQRBXgQbKUn2lonKqhGQtgkZEG9MI
HbrfkDSSu0YwDkXRvsaiSNFezaQK9rIkIh9u5n9+V0vTu+/Lu1oEFDltbacxi/ZltJLrXRf6JU2y
dHFP4zzZuO9sW2w2QbSR7+6igVpJcfuInMi164cfjv7Nm/nT0ady7EMtkmlDEEbuiKGbUKFhBnrX
6VfxXfPSOtKmd8hFmf80HP6u3hKpBkzqBFGyNPnLpEUfiYHs5U6fxTvhxbdZ1W7rWW8rG8U2F5NE
5CcH6xdE3a+iUgNIak4QKXmyCH/+li55FezS8KtwAsBhkfxmbRhyYAfk6c+iv9FfY7Z/obgJ/Fdr
uBVGb162j5TTdu7/5J2SvvnNP1ZDX0etVTsoettQDSnSLF0bMgFxsxCKgSjNeBzOoHDKM1wjP3NC
f7/SPh33y+9eNpLomRY1fEHeltFchr5BIUdgMFKNP19W8vcl7n8WfNo02/twWcHmK5IKdDyzO+/M
Q6ica/eynTDIU65ph9f5IrkB/LtgwYIjBo7XbbiVkLn/eOp/+q0ZkX78IEqr54ro/6o870ZEk1a8
9v3XP3/bb0+oCeQVDK2Or+zrBe0yRRA6rQAEMndPxRM3sRNs/qZSgLoBfo0r+ycW1BeN1a9r2pBU
dE86FCr2Ol/OZuD7DZ8ln35iZVE9Ar4V7NbWNorDls2cFXd//pLfnNFPh/tyRgW5T0sv4jsCoKaM
tVhI9+sfDjF95C+PwglphnmRVkz9TcWSqs2YeSpfCeY/bu+SAlFzSqG0fTHdGPpt31aEhOZny8KV
JCI5InJmxE5gkTCGUF5CFW0062B4r0RCwA20kWh3gmvSb4hEWOtqeutr1h27+tUAgkAlxENIcrSA
EjwgKu3aWOcJD9zcpP3PYwJpReaCw0wqmvVUg/Gxf7pPfvrGX35VEI9SIU5XTlfvELusJZ3nrtc4
bUBIuaZRjmXTZI8lWuue2kh3UrfZ0smuzE61yUGFmR7aCZOlqioO5H8tY5w8Wf7Duf+y+vrnWvtw
Yr7cRRMcLyh1PiZhRIdkGxymLjm8MDNbQxcFv9LNNTt0gp+v8m8vO+ADuorLnhH8dH9/eJBYZTxS
DaQaT5B+Ljps3U7hRbBrnpTDvN+r5Kwtf7gKv7sIPxxxWpR9OCL0+AZOPUc0RIZhgBRFL/7hQv/m
oQT0RmVvw7zB+I3XnOdaaAoSP2covmF/tgXiKJLx+c/f49da97e7CVc9y0pWN78hPoZC7gm74G5i
L87jw/FjFSB66650bDNMsitK3t6nNUJ4RVLyTU/Qlsb0/88f47sTKGN6xsGLWfg3pIMQDl0pdPyc
dbQbSH1tcKf8+Qi/1rtfv6jMZhZcKpQKQOCfz1iUMU+OpzNWhHdVhKtFOw3aQ1lJc5BMK5WoIU0I
bCsYj9ZY3vbasOPEvHcReZkSonRJuDFT5R4HOX4jd6nI1S6reQSU9LpWPF5ILl5Zof73GvT/i838
rgoyYNQhr5TY+f3GNKwN1auyOuJhp/R7RlDOgNo+Eh8bpSIH8VEWVAcGF9E+WGDF7KgHOKMEJgjo
gv78+31XgX76JF9qwLqt9NKEpzgj5n6dQIlIEpeKl760UU/YghaiC4rLQmE9WsmNCsM+JflPIHpO
LeJNHgYqzfhTx4hDJyoM79MPn286f1/PL0zLabcPNEf+Wi81ySALHVCCmZpDeSfi2q7epkdAbdo4
C2xGVz9cs9+90A3c7QZPHIjevEY/X1FBPVJOsoXn3drP6yvS1+fm/KW3JXsit0aLdPnTU+fbywHB
rc6TB7QnpvrPh4RhruRNQXMUI465DlbVMrgZz+Q2U6OtwlO4Lxzj9c8/rPVNDWGArACsqVBJmCDz
vhzU190EdDzZPgAszRqdXSOEbxU5yaGJErclGwEZWG90S5aHs17s1ppQXuWkZpgMh31RIMVIXeh5
KtuV6/LKJf6FxCOPPLxaSdeKUSyMqD0ROYRNiUhPlhgWA4BA6Jys7EgVv8jCW8L+UO4J+CA9hFVA
m4urIVLprZm3eCBu8IlkpWvLOXvnAnYuRgbVv5T6e9ne4QwY23KlMkxp+O10N9so+DZDTd7wybE3
oB+Mq0UVVvNMjLmviMFCQCx27crH6DtU0d7sntsU+al6M4rYR7XWblPdmfDkUlw+TYM7gRJddd9S
N9y3cRzNZdibLkuOqI2Xgi+AyeuWRGTMTJmtno/bkDm/nt6kEqLVm2yKVQyJvoA6oTQDzMxbsbuR
9DmRO+zoOjtTD0nzHAAv8ndWR3eCdS046CIVUPiM73QBPWMekfkZIQRN8+FK6yuGHS1u5MtI/lTA
d2eQhuD4HNA4pvqu1PlmzKZkQ1yRRrMwvQtZSbN4zOY5nnqDT6OTJuybL6WXHdXEx4gQPma9QYy1
NctZIzXdAFxPS2HIl8cOa1Vnpc8pZElbZu0REBaAo8suc5GI03FcxCgbe/2xaiE0AJUExGInA/zA
QnIPYGOp3wbrEFbVokUYXZC80JGJNxPSaC3ViKFUIgrjdAWuWW3Y9ZvXpeqfRtNgxopvjpeWXFZA
E5iXjdx8tTgfp8ESgV9SyvA46ecqjo62YSUqrbXhZZj+PaRzLBDueJjaUBBncWo5eZYtkrKZKaBM
iFsZvbMwKY/xaKuTJhLNC8i7eRyx580rZ0QB7FuvYa+fEr+d9ib3PqE04NIA0kXb3ByXuWDdemgK
Xa9hDohekX8iRwgqGIQkJpjDyu4h6ON9mMRLsapnHdcHKXvzkgl27pa7aqDQywVHHPt1ogvLTt32
4rOJSVREpegr4SGyrrzuuYY2XOsvrSc7Ju6GOHzwagLmyEFHHqtY1VqT+0UiVSvkBuxF033Qm3Nk
OZjjVmZzHtJnX0EyAKioJgAxe275DKM62gkGGgJMGGOf6+hMXII9pFzJ/bMlBPtEPeUeFGlMcDDz
CbVhyqYG21jLVqOb7+vigoT13WhQY2t346RKgula1yeFgZvgN+yAp/n5jZg/jdpZJhrVIpk+v5HF
lmCGgsHlhnw7el0GvVg3RUSLnnpG34vx5UJE5awxsmWPiL0J911GEgye9vFK7E5xFSxVJN99129q
6SzLD27+5OG3wqVmKOdOwqrPiqhWbzIDw3KEO8zdt8l+OiEDa4O+TA96XUEa0p2kJKfIvFVRZ6bu
Df/i3PTvI6FljeqtxpqqnM12l10V9WM2vQJbTq7PtrgDQu31JZt3VrfNi9a0p6IFXZAj90zu8qx6
N9OIsJdJ5yA6EiAKr83Wkkbs5YvnIZNIsXEa3awdLkTdO31/1SfXCNhl5b2CAgHiYJZwhk3FW3Zg
WyV0/LQJtotaPAyGY1r18wo5vO4ZZGFfadJz0HDeuJrUzJsPPCaUpsU5dvGIhvaGtcZ4TW1E6iLh
Qmh1h31ZAs3PojkvSR5FdkzweqbD4EClKLIYFqRoIfocjBCdWeAHC8KyjgTRodQu30jvOesdIogc
8JjkLmL9um6pkBrDVpJx0WnROiCISjiXHFYuM6AH2Mekfj2i5zZ0fa6lzdHzbivJdbJgcISUPPUQ
mkNRUZ7i6g1xWuQJkXSj1s0FnmOKSphr7r1o6UD0VRXMe6bcqkhOiRst4tG8s1y0ynydTGOFDR7S
reQF6y/WFxV+Dim+Frrh2GJpTdzwLFYpXkd3HY8KOTxvXcvUlHCrUEkepb4/ai5Bl8KLQglkFMQ+
GeVSATCikd+GEZlV9zbQ1CWfERFqfq9mxE1qxqHJg5MlRo6g3VkDm3ujIdGcUbnPINQkR6gX1oGw
1Arpamj0mShml07iXYj5r9COxoCQubmt1cyp8ab29a17FHqP7e2uDuUtKQCBOK6TEGE8c92rqjFO
tVEv0yi/7lHLCnXzbHYKG+GsW0WRulesbFNpxaIQdnnz6Gnj3A8FG1CVXfTmr/V8QlS1GZ2qXNrr
kBlM92QqmELEWw37XI5zIsXh3OSpI+Qv/pSPqR2sVF1JreQo08tPsWxpVBa1diVVN4XGS3YwF67x
0CLr9xmayYhEiA7uw1tjCBajzKUhX/fQsUACz1q1mCHMFinoyKIz0UzLyTZnPx5WO3LGCNaGcUKw
JthXMdqHWs9LhyE3ukTioOaGdhqTl4idT48kWkF97XuzrLoeykvUK3ZZkban+HbJtxX7i09iKrSd
lYBfEbWxlF8Z+bBlqj8bQ8wxCH+6oF4TDTivdIM5OImA7hNhSkS3BfBVSCYkIl2JWVOGL1F3iavX
nEtKEsMlUV9OPfG+tGGZssbKYXPIlrSzesnRonKRDexc60e3wYUutvPOK3GZXrfIGFyeurT5Je9C
vYjmfYbSJ8aR3xGWiR3PDRkE+iwM0JEP63ZWFN1xkFn7aBDNm5s4PvjEXJumANnhoPnydtD6mWlW
WG25HcCpOk3eLsgARv0/zJsMBVv7HIQmN0K4BmY6TyxjWmQR+pPs2ZjtItLVB2J4XWURFLpt9kcl
0ZyOpB+zfQuoCcH9kYWdvTQRTi2ecRGeeNl67vl5XBHzA6oOMwCOw+utNw4QxHABXRNQtdDr08ir
wiL5D5EW+gwKANceIuDf7WNVoShAlByjgmcMP0S4AfpzlHfACwpE8FvUf4w3lJUbuVdVyrZYKm4q
XMolxjGthQLTrMjFmCdR7AABsy0V5S3rRtVVkeUcamFpGmi/kSRJykuhY3AKjg0/VRYc++xdzZcD
CAflaUw2jRLsywlKxzS4EpdZu4myrWitavkiCBCu2WohcmE9QnlQ8KwmzmzQ163Iwz8+kjNHTLkB
/h8ioXJSel7i45NkRVRE2FCitWeATFEaO0YhWUzsDB9oLOHozHHcqzEX51HRPBC+rvTbLm2WIGBo
OkH2lThlXhL9yJoOMtlWYNBTUr0EBDKVtbjI2YxnGGf6uNkELowv0eM+6RaqujaKkynTHpXirRKi
qEonUsIhUpaDem/qj668p8h8G6mpYRGk7YZc90ObVDtyxdjGTYGOMy2qj2PQHCJNPnosQSv4znqY
kcNDOsgD7+hZRjq3V/ToXGpsNv4q7zSGVNmsVnBcET6gmEecWJJ3jjuoGhrqx13E7yeOLNMkcTlR
sYRdYmHwTxGktUu3Ak5Db4cMTBxXXk46nAgzx2fzvZZB/3ojRPONUZwxIglTbeMdPH3bhOV1LR8M
iUKnd4iFtoNsqxdHQbrLsZncNwYkE24NxI1OxR5ZFMdt5koLSviVWe6tmFTKpMcf7QenkJ88UrqL
T8DGzA3WwO55+R8KID3uXjDTvR7Ejheu63iFVXNmxIeQ9N4EI7WIy2zAa5WZ96k1HIQiWZlYIT3d
c/7csX3TJdKwEfGFp1WEHPu1SxSzbhQSSQETtWic6lZ2pJVgQ+K4xXE9m1YnP7bCn3Xh0+hvWppA
/pR1men2V8PwKOpN7kpwiPtFvh4OgeOiw61nD6ON4JXJdjTvVj9uiH7v+Gm9TQJcCKXROfCXqV9v
taXW69CwvCd60fyqvaJ5ZENS01s4eH7yH1v+30dyCI11E7M1mzjwy18GsVaekqfdSJC4+mMh7y3l
kbzXH07e5+yI6adk1INFGUs03m/l6ywzyL2xC2JPmcGL3aSLdtVvhGVps01d/XCk30VUn4/0ZYY5
9DEayoQjZe/lmmXEo7eNOHGsCB69nT7rHZCLb2xsh9U/E+3/Vff/a1oa/kHd//Sc/Z/bt/L17ZPA
n7/zt8BfkOW/MMNPaUTMkxhUqpyzvxX+gqwh4weFP822uDpYIv2nxF8y/mJ4Ci2adQh/VVa5Lv+R
+EvqX0jkZBm7AH5+/kXtv6Pw/zUk/a8hGzgAWZrsJQbbYPZYxleTUFSVfilW8rM2w6VJ7JoNqsXR
tqKDS+qSzpFdrMjVWv8CDjus8KESzpDi2+GjfPYuzVpeQRxZ+Zvqh2uZAIJP479fn8wSUY2x1sAD
gdXh85BKNHgg6331MvjmQsUpJhblvdaphHN7dxKi5NSTNk3wYCGQ1zvoWEm5x4l8iTPgMiZyJeBw
Gb71QXoXg1egnxQCieNHDFuTZy+/dP54yROPVw9yzpmcRHeZwCgrBB2oJd2DoSDSUzNIiPjOEH3Z
gnmTevlcHmGx+SxPc5Jv0/iVKKqHKliV5Oa1g7nv4kOWIeWm8ZUJgpH1DZpfTG7uvs/vi0TC42pp
F708xghps+5Z5GEHvVDPrg3rWpWL1Yi2rc5RbNybw42JdMrNVJyEEMDK11SB2IN1vYrHA4bJC2PD
eFG42ZNZZAfdyDHOlcsoQqqR+WsxC5DOMR9D55kXjEvxLdTWWZSDbakgoCjRqg7e0XDzdUymgoc2
LiQtuB+Spdc8amazNPT3Auwhrq694ourVupmufksN1fwdW09bo8W2gSfl7eIt1cLwI2VSBcG8hnq
/orG2c4qdyf16a4egnNnvnnphZxmu+lTp8+k1zqAZ+zm+hxF9AItRxRuvV46l7LpxKYwKxH2FZIt
B+dYU1dGGhL+LjFzM3Y6JeqAZbZAx5Un0j5oSHiMRXZFw3terlr6iDF4zNv3JKZfqQ6tHi4U65R4
3aoMHpDg0U4RWFMzY404VeyfJ7t6TSFHqbqUxTcRb7sfrgYrXSpG+1bH0a5HvS2QqDxxkgvjxk+i
afCBcvC97h5y7yGwbkh03huEZueSdXAzzAyBjD0QZCb7SkKtASxCU4tixDSJsq8D/1RYI0b0na5Y
1L6mdJBZPAg1ScT9vZRsCmC/oJ0XYjneR2ozL4WM6pBEWd1Lnq3UX9aS+hqR8Jl5HGOQyO8VpKMZ
ZJugB7CXdBshZZpqxdu2O+FMFq3HMgoY3NUU+J2wK6yAxFqUCN11nL7Gk6GS6FYzLu9Geh9ZqNal
VG17D20+nkVwbj1EOMpi0EWxtFe1Y1JUy7jDoQzqJ0+RXDX4rDt5lhsE9hor5OizzPIcMXrS4fZQ
YOZYSHtlKq7qvRZoqzLrV63cbCOkmIUmnn0CH1SSnPgcDgvhmeHqD4nx2gcIrnBsd5zqSgIIyQSm
YBldEyItFGppm4l6bXkvXdU9qZAAFXY4fRns2RzBe4rWFYwOSxzoYs3FKGlHEcNrpMeYJvyFKE0I
gP4kaTEUs+5KNIe5mb+LXG1dLrxy1LrkwbPoGtw+jb8yWcXWtXr0rOYMtGXdW+9Jn7wHL4POXW0u
8aigzBRnCopSyQ8ZZF9HQJ7cfmdMAds+tS1y5uGKWeVSzsYr2SzhsTWLjnF6LvJbuj2nUOOqxXxk
tXNPZ0ykI7UKe9tE4+4KCPjqS4k1vaygGoJxEHM8BNCggFIwsb7vaINKfOqCMJes/k4bvHM90FO6
gHAAaDBI0bmOinMDrkRX5plMHDCzyDS5IlV5pYvCAkN6DkiT3lXtNmki/RBUNO0WvrxwPj3Wv1Rc
rpxA/ujrl3CtLZQVcZ/g6+XVT3uVaVPz+SjT+5M3KBUX9eRXAHSCesCtAulFTa9SUGuEp9A3MhRi
yu5XPyzSPteQ04tKFpG+T0ojsgB4mX9+URHkySs8HJ+zoZnV2OIRYM9NBL8f6oqrvz/7Ry/e769D
jmLix7M0Xhu/pQD4DdHiyKueYvM5jo/uCM3Kctl0aAvEvRqT0T8f7teu68svyHfRLcXEG8cC/ssu
LEyUqBBKDS9aSWPXz1wav15DQdTPZP/g8vCItumAddnaV6a8tjClhPG47EGxFLA/dTxMZQTkCkkf
BoS9C1QCJdJMiF4MoqWa6NyU51HNfvjY5GT+fuYx2smKoiKioIn4UjYAUI5LQxaf2ESsotCHOFyw
BQYZ/9ow39EBwSqWt2q8elOK8sDNyMQuPlXio8zWtQXEMfijM+TTUvNWYAFQJ88kpNhm8ezG9367
NaUHi0VPJWbLkHmSVDym2UmtnmOXF7d21IuXWCzm7AQWXnYbMclpGYpqDZTUc4n5HTLd4KJJVze5
AvqV7CoytEr0o/+PsvNablxbu+sToQo53JIgAQaJVA43KJGSkONCfnoPbNvlvdXtbrvO1X/+Uy2R
Atb6wpxjQqBLpkOcq0iYsy0c6q3SqVujgEVtAc1jBK110laP07UIGeRM9ia17HU8PSkCGEBXYmJh
mltXwCbjPW5Ht0uvxZB6nM51ZTBIz5kXRL6BJkqJ3uaSXVX5lMjRzgiZ5kVwVAfPiGIPU9aqrnLQ
h2BYrJ1sMMgDBcIv+1m1wq1jgIFRzQyl92dl3FDabEKUXOHMmli7JJja6764juKsjndaMbi9QN5i
fRIksHPAu+gARssWRNr8YqT2TSNfuxK0xQIAkM50aSsVvXWtHJOOrReCUUZM6DoHNBOt99ran7i3
DtMMsec8pQZ4k2Brsi2SyaNP2Pe0wbUkf8nMClcPWLotrG7UsozLPIu5oyA3KmO7JZE40L2UC9RW
q3cxg4JWjrwaw9uICyrFqKij6+L0PtXhPVJ/Zb5aUGSikHAK0e/6CviYg+holG+7KHztyhpgUDRu
WX5i5fmOZ9Z8VbMdR3sHLms9514HLTdWuHggsVYSAY6J7ANhOJST9JZJ2nYR0Xdx7GcEHEf2Vw9K
ba52bZccktzZMiCC13yQqprkNsxfrePG0GEb9hpz1KzC7gQEsk9UhhMBCux5LVeA1CoderC9FVWO
0+krsV8aNL/h/J04hlej8e2r+WIWuY+1Z21HIdTPQ8ejlnWfDjKkam7dHLR7GlzYN3Dw4Xr1UXeD
cJC8ib+8KrGsYiYn2pxheAoBQo0Gl2fhIVeH2W9nXvMcz2rrMGeMnc2cw1KAnLoMxrh/V2MArie2
zhmTx0EeX8M+3tewm8RUbiS8dl2xF+SDhYA2bQUyb9XtwEzsyYVYh/133SsPxSgf23koVnoBdUUW
fiNkyqmvXFI2Tv4S2vWtgLMx9xGvnsF8SXHNOmEmm7xLMgswOcu3Wqu/mFbWb/KuIhJQ5Zod3aGZ
2SRUJrtSFrCl0J8kyMc8E5euFw8qXEdNPqtxg9/QOVB8w6dQEbMz4pIMpObxa13WjBSnnVQOmyQJ
3lmdZasas/3ajM2BjXrwWKTimlSN+ZdrQlnuzx/nNnMMBRkDBnD7FzFdK2VT6ATiAoloo7nkJ31a
m3G9jG0qNpd/+2m/OW35aeDsuGS5a3/C82XDLgJc0ZeO0ftumW04H4BPjmycvcj78430X0XRP9cs
ShDmX8RXkV30sx/ET1x3iiku+Dlxm6L7Tv/qCPvNHctSCXIcDScqLfvH3aGNTV2gGbgAxlzPLlK3
U8RNzlDwoLvyFuI5yuGV4ElAg3b+86f7zd9NBwFA2gc3l0Nn/+Nn41YyhsYOLsmu2XV34aZfddty
F66LO/ZW6z//sJ9xppQsuvlPrC0tPySBnyOpIZw0qYzGa+OG98pDe1Sf0jt1U9+C13EXVba5qp6b
j7jbVPz0v/ngfkwzl78kP33BaWD6kxfz3X8LpnqoNDlxxiuG5u24A3i7ASqQrukMXOSPL8td8JcP
/GvRifEf4eQitMf09DO3ItEUitxkulrYlgecoUOC5y9I8LAHzIZJrBHBysG0/uevmWnOry+jTnIu
bQRv469TVK2wmsCc6ouDc1k0YGJj42aYh++8cmaw7+NHONiIA6zgjGPzA7zukwngC7XQBsO9lyZi
NxBbf5NO7TMRXcEmVfQzYWjXbvJb6zza0a7QUJGnyy4pnZ60XvUQNq1DQ5A34JzUTOzMVtvkc+Fm
Et+wc23r9854HaJ+lzbmkv22jkFpiYhYoDZqDnh2EEo8tma8btgNJfPoDcVnDVe5TSa3HzRIU9q+
KxXPFIoX1PehoO4Lu33O51BZQfOaAtHFLxc3hxnyFgwr10k+YuUuLLOD1oanzFnC7b667m3oSBAA
xaMRuKkO4f1ccNbjQWZH2V7GANGCGe4Msz7kXB19YnBL5tQH8IGjFwc5X6llu1qfr1U5HKTWRkyZ
cxFYcXuYsLNIkUliLqwBQA4xgyCrepESfTuUbPyKoP6S6NVM7hpUJju7Bc3dk18fIA7Eft0DrJkr
51ZXw40KzVZuofoZ1znKb0zAqCEsCEAJp6jWjvDh/Fjp3vtgWwzH2KY0DLN1z5q6YRySE2WUDgkl
0ltDjoiMNkFhFIDuCW9vgJsuaO+CyNiyhGBwQYdmQLFWA2JDJLcI48fecc4N7IJeecxQWCRiOAJp
InvjE2fxOq661cQipi+By8cso6gwLO5DOTjOpm9naAnUF3IrH0YL2pv+0Iaa36NYITjLU1V9KxUv
A4wDpVv6w9SfWfWL6NKystYn8RimT2HDgKC4diM5IYDfptIrm7Tf6Hp/ylvZ2g6TRS0w3NdiyUYc
k8W+B+13tgESjNWuaL+LGiXRNN1wsq4nvSGjia2h9Bmm8BEqBtOYayR4YzZZvczDpG9Je4qC4j4D
pR3J1RFIKSqx9qEbtLtYg2bMDIXbHu5VeU4oHBclYoCpukJF1JvDfaCJHWIpz+jD7bJS1aj59Y69
Lti89BSon1JxCeqDhdFDTmUYCJ9DehySvaVQt5L4YO/FeI3QAoSZti4RrDiRshI9qRyR9myQ3tHL
vSfYYeKhpkUPuPMZGt22LIMd1HPM4xyKNN26tMCk64hZSTuuM7APEYVEPHy0wVfE/jqSZDwpza1J
pKhcMwRIEkF+eMI2Mkb2gjYX7EZS3kWFdD/yhzP1VifdGz97FkA/Lij1RBQ/d0Z6NFtr241vbXpj
SvvYuIIzWZvRrYo9TmQ4RkMJTjFFT43uJBnPkgLy2bmJpjsdd/sYvpTk+8JzVmLLg8OwzsFocSh2
/UtlWfuOeUeOKmgOnBOgMGZP/V0YNCxan+tcJnTBPuqhc0wipn3ymJz1TNpEmL6M/BFJO6vvEIx1
kUuPUh6/ZTb2UVHLL4OpwQxUYg35jC65lVm3ZKOkO0tJXobGvGuS2NUo1c25emPysytgWtS1fsyp
MgaW0zawiDiVC15+mMG1qpBWRTQRBi5KA2eJCaLBcDDqTtnsw0JZqwaOequ9+/Px/ptbVNVZHuHF
4Cqj2PpxZU+9Bom1rSkXehc9zmnaROva67xkG7iytsKdB/3rLXVDN35pbv424vhNPcTaAOmoQsLU
r0LiDt/bNIb1RdYoEhQd1Nj/Qjb937XKv5lsLOp7R5XpmBEs/5wBlBSYkoVK8ZsHrmKjhP8WoVXc
uizdE19mjTTsW6JV/nJd/zCy/1PrMUmx+eeJZrJ+qU8c0BeqNY4XxAHuIvztBr/1gYLw432syXCF
Ias2q3ljH2Tfcoe19WrfDwy37hBBrY0nrLcOU92/3Oe/+Tps8sVhHBMURUTuj0EPj2NXFNNwsXqo
1rC4CBT6i0PgN1WguiyLlkUM295fCbwR9UDAI6V71SNmKY81wCpY8eWv/395BP+UYQirHeLCeYJU
9eeER0SzLitVc5lR38bKQZH/gnT4XdFlyTQHFHm6iXD6R5nXSaluV9NV99odsmYmfcpG9f9GGfhn
vPbfhod/HFbUP4syqpvl1/iXcUPoWTmmM5D1zQKdznlMQE26jMaekzeyslyWWIQdrkJvXI+b+szt
yYBWTkguWf11Aftr8/Wf38VZ6sF//S5z32dEp0wMN7MzYRgszDt3ONKxr/4f/JTL9/eHD+78OH6a
hjxsQ5+uS7eCG9aN34FXWJ7qpq60+9tp88NW8j+L9n99zc7y0f/10Uhp7PjPdB23rOb1DcKk9bgP
H9nQrJJNcfNXAcKvLxtfpaobHLCsYH6Z4DaqMc9jTI981Pexn+6TB+t2OjMGX+EcPFVP3eFvTxIP
/6/1uo4rg8A5m86VY/3Hs6TaRZEjnP/otH2Rzis9MZ8S6WJmX6PAAxAN61zwOBmk26AqN9WO5ceE
4O9GhA9FIdYOEuN2qN0OhKi0eCTqjJmCdqNp8iY1PmUV8kMjP+TdIRwsN7D089hbd4aeeqZFrYZ+
uwJ3FHeMFgPbZ0SWxEepDW5jSPeEpbmD+tar9Y0ZELqTHZRiP2MPd4CpKiWKWUMcgXazT8DSKmdf
BsDJTlQ7+IV+V2qUW4Zns0vodWRXVepaFDCaQ2lpH3sQ3PxCGVvK4duITpb2ZRO0M+vfcka/gY9T
zs+MQOiXhBcik7HjBaj/HeDhL+php1Kh2t0z4rtV2h7E7OHocJWmXiXkK+YKGRUEvrHy2lRq449i
JhdrZDr2nMnIIFR1TYzA1i7CTTXZvgnUlsKeJA1n7TD3YyMymBNmehOz+31qkgJLFq6hS3fjjAeh
Af1IFWxb2EobWN4fGXn16AZjieRQrd639kJAmNeSk8Fc+BbtsHXIyYi0yLO0Jyu614q7UH0IncKf
rTuJLSaz8FUlw4kiicFu39Oe0Q5BJYUEkWlM14xXVvNwrGOM03Sq3PNZdQ4NsAzFqmWDrjcRKQ/B
Sit3ENeecVi4TgwZqc53GvvJ9JXYMZIr9lVBygTxPgRmBTmiRQex7pjelqLa6sxsWzHsJhSxg1xs
W4gSEof0pJBu1fBb2K7enNJi3yiPzRxsjL7ygpa/IsJjYtukoIdMH60NRvBJCim3btb52HAfPs8B
lJMWitcYs+jcOe2hrx6Eimg51jcDeic7m9zYfJEVIvYoaMP+vYlOKb9LKDMWlnay/D4VNkTxB9FO
ZJWEmwb6t6PLBzzVm27uXEHsx/J2TAQ/tAoSQDIOQbmxHNBWdYqq1pR8FTSFsSBG8utsofwdv9vh
vahYWjtkf2mrqr6Wtr1OyEvL2k0PLb4cK7IyZAIt4EnTVhZ2t05nrMWgsRLMgK3EWBzCEyj04c02
k1VmYWvorpiciCx8aZqLXsM4AkWeOeaaroE35EXib6O1ux56dBOlvjICZM0uAlceitdVGx0tPhvf
yrpCVketwoha35Qg7OJ5cM0JA1/+KLFaV8DxGpKNWHkJJuTJ4fGtQ4T2ITEkREL3+q6zPwKU1kP5
MAFdIAuJvoH8FUd6awlqkq1m1Yllo62QzfWMItpXOU6sXNtWlR8h+ZtVsQoctAvawdLeZ5hwUrBX
mEerOieA1a3AlHiWhIpu7MZjDQMql52vWkruMt04ZwmYAaPazuO0iyTnrJtLqmI1R/skAWg25Zu+
vwMRRgMdQ8Zi+It2WR7ACyORt0pSEC+Y+bwo34VN6yqgtMf2Q3VSr64E8UY3Kj1wN8RewoNa8vTF
tM2hZLnSNG1biNj5MGyCVN0UgHSkGJT046De2iTvDMBaQC8OY30boYLQ2NgSTNXAZ9DLzDfguaBc
gWj+NuUwtDrLrxMUEZXgCVKPeUhkXBQ+6ga5aKjS0cugCEZggACgJeI8sqA8wEBxOrq2R2G+JBo9
ls3yCbJNwbK3+I6dQ6fjxIB7RmjmWvCvGBDU8ujOnITbyzhwipMKMSfOCJnpcQ91Hz2hwl083+Yy
1T1gcTvRXSv6WGSGI+6oFBHtaD9UoXArnWA05hu9VS0aYx556IWFr1gTPU++KhIS9GAtk+a3UrPc
RSW0Uwn2ms3vUkYCX57F8lXejMVtUZCCQ9LwwpJsQdDEgOMW25GhfVTlWzrJW9Quds/uPOj3DeoJ
HcVApIKZ0p5GjsZRJ0YbKwEa9pVe125De80IhMQ7t+uZDVms9RxMNUO2G6ULK+31XARr25hg8fGU
0nAP6gC10SexpVBeaqTcNfejGWVuGhFjtxzCoNYulYGfjNUSfpW1Uy3ISI5bBaewjLQmeqnBF1W8
nFKfMG1CDbHoUyRMJe06FR9lYLlR+E557OfYqsL6kTwBYaibwHLuteRdEDFkM8zpa23jRB2E9oeC
jD8bpH6inMqAfqDMlrPaI1Rqq+kH5qyrlktaYvjfTS+j9ZjJW1P6RK/yj1lJYYGalMFKaCiaWS9U
FksaBjfMs7NQrIzkRaFRrTr+v2yD0uC+EOcIpKUZzjsNlD/PpNKbbEY/VdLIWueuJsfCCg0/XbYM
pA/jSFJBVynsQHGlQL48GE0KtvCtWTIRlcLVYpLVgo0zE6OdPTTBdWAmZHH4GFmJXyhY0Duamqya
8SQFF6X7FpygiAKYgSDnYxYyi8QlSw+8CbwgnHBa03kx478VM9BVTXjiRDJY71ndrVnxt+ZtN4vC
NfvBTSUbqUa7UezUxeG+S+ri1pm/9JKzxLE3sX1WLE9iDhZHwbbm+iDgdj/pJAYFhSdpzyPxYZbG
fw0KNLdP9vw6zwP8vYxH5WiwZVMSwsnp+DHvrUl2S+R5H1DHKMHgxoVzTO1LynAKB9tkf0zZbROS
AviqwfAzIuAJAjkPK65AwfqKNIa6JQTsXpWvndAP9cTFiI0trekMHebzCKfBwVvgMYMCTbRBaC4M
yZbLecYrRvMMZohJlvGJR8hrMxsEYbG2rK0OyXD4LvGsFez0GosJm85Rr5OORimnEOwxgs0xWj8G
0knWW0XaBEpwUfpl8F7p3WYIHECQ3AQy1L+xWmcdP6rjBa19vHZEHPI0Ke+OObiFji+SbyMiGbDZ
h4yD5qphNUgeOiwd1doZNQD26tvJdwHZAV3ylItHxGtC4lwJEUJrDwXHOKKhZfrX400JpJOOuEzT
94Pcrush9ct2r7ENHiadUWnGHQIevyQ2C/6fg2lTUsN1mYyeqOJ9ri6z4+E4xyW6P6JHm3BnSQen
MvZVdmmYCEZ960Xts4G4S7Nr1+TVjqVTSZdd2S8diZMwTtegffyYZJp+uCnYSmZsGKXyNFhvxmB7
TnedDDTLDvvU4C6nCmsxeArWYsyTU4lQx3s1CqH405IZxxBZjHJxRrIPCq4SIjuyGWG+9ZWgR+nF
vB5QQPUoX4IauHyse4Mt3oXDydXVyNYyF7giu72jnSlwchW/GZz7uAacpif9PcaRU0ARylHiSTi+
ezbcEvvWQvpkW8E73r7Ng+2O043kgLXFskRKcGG/yvEhJxEjwaOtty/yfDtVBbEY6brmVpnHykWC
AJvwqjSfWk/wgMrFy1rfjO4tMgwNpLhT/u5w+jEDdAdsCBJ+siVqkqkNjzC1Au/pKN903POh+lJo
hZtmxSqfk5uxZXc7tiwmbf7dhB03/ijHvJmU1M0wEpEdXCxe2cm8Kc2LxJirVRE5ztxvaC3YtO6H
Ylpr2m2uRa7JGDNj8dHaxD5MCJoAnjVKspbSwnegHIusuU9IWM7VGopp7usSdYE98i5+l8HIE3JN
DQIe7uL4asPvhSh/zNl7WrI4isX6qD4zqcyTwJNUDAwK+4CouItlDH+AlaI4dQWdihXiXcBcSPlE
IUP4YWL6DvIKA70bdg1VbJqiJ4GHLFtsinL2Hs33EgP1fHgxsqtwmmOj3ckDiSOYRzGgtJqnDdV2
jDSyQRPiQjLy9a5lxLQVg61Wm++ywVHZCDdqKEbldzMpdjp8YBM2lk4kkc4MqUnLu1rGiccz8hny
mZSSuLk+2jpWsJZ79VaaQC8zzXNiAG7wkuv5qHQdZsBrUO4k1c+w7U19v9O7+2T6HpxgnRHPaGev
hcRqhw9mz+Gxy75U+V4ModsW2ipVP5DTILoaEaVmq7k1fZmtQNZfhvGa6J8SNaJkbWwRb6LpJkqC
rZrse5JluvRbIWXQnBNaqoneiReMpjGqEfzdzwp/XxOKaCB2EeabyHq1euSHJi6vo6E+OOHjqHAj
UneGNRhXJADxEJNkyqWf3NZDfZbL/Ozw+YqO+Bl4tgzL6RiINMBrO2BZjhGNNO1G5F9KaOEtnP2h
g1pGHUiaTkq+TqAxeMvuZZzUzZyvLdF4ThkcA+XaVRiXYolbBNdFfgd5aeDkTrkdC+4U8CzAWukn
3u3qJOyG95vUl1j367Hy+xljmE4qS409UZQ0lpmnZaiSqUM1CoVAfjCaE4aUlUldHOOzs9578lNB
t3XFNoTjZ2i4pKQRa1nMpXATUId1M6duE0VAXxkbZtYqlPuNIDDWqQhsshaJ6sco4VEqAJHl64oT
WBDXqivfFh7jrH4aii/oli5wFgqS146bpOmqTcVFl39oHTF0bP0ZQ8dkr9oq/FLitp3psU3frZlq
bVKPi3uIQflKYMCtcZfafMNK/lA1ODbHm86QoXRY9Je9u7gki9AB6JvSz1J8Yzw2Gp46B9NXyxJF
Ow+5b9FExDVbhpCmK/5O0+ip1b8rnoAUfSzZL2tNetcWN1JLKjC8uqp/CO2blnq3MW9jKLiKugXt
rBJhGTEfm+ez0d513IcNvlytg8XKO2uzheyz25YOIxPY3F4dDZ6bgzrzLu7VTY42Isbyr2LS6l/x
rXzkjuml/MHipxQCYSEU9EH3GQZbnbFJszwuTyPOdImaPAfEJkncIt24BaxEbAmwwQHBhfyApsG1
WsntaNkk3mADPQa4il1DgKYGtd3sv41+PjosQE1iC2UgFf3iTTPifYsjz9EtbPpvdjRAvaKxZNXb
EoEqtZkrkZJekSraGaeA0kSTKJpNVmvNVTf2c0Otb94lOGeZDHR6sCahlPeoDb8K41qYNSGHgRdi
6QvygggzbE3krmZcb47pK4OfDxORzfIu7wAtO+22gr6XRcHeKZ+0+mzR1FUBf7nmS4NRKHPmjmZ/
But/qkysgOJdCt6XdNOO8PO+omZDz+RQD5gQqUmurc0PCMCUO3D4QvyKkA86rJJDIR3/vOn4jaiO
uRg5Y+w6ZEf5BVYnm41Rsre6tC4z1iN8STfY5jvi0x7+Omf8VbnJylc2mIFreBPIofvvnNGeZtPE
/fylAZnEg+5Cb/B41wGirK1Dsm38EgD7lSA52Tfv//wxAf7/OlL9zw//YaAZ+rlNE7X8InQ+RiBk
a723qO+k3tw7DLfy5KWK52Mskl2qfjYoyljietgXvMZMN3HXbWT07CXO81CV0auPnmRLN9yrkG8T
0nHR6ynm/cyL2pClHBbyRwFg0e6zQ+e0T4bqPHWj6SZT6Y8Kom6lVTcpLc1oZ1uzf68RANfG29iR
HSM7N3EGgp0Rj9FIZx3tYjq+YQIum2cpCmjMP1P5tYk+svhzEi3+4OQYmbi6Bx4dpfbBHtwQboX5
0Rq5eAA6FFAeDHQHSrnkSTdcspwSpg7qMbl04jZvY38kGEfOfdqffVtG4GIw1+VA0KvhM+lYBoWG
W5ICT8YS9CQUYjjpTnaScvyyBIR9qkvJuq41QkyF62jpbg4PyRTf2f0z0d9dRDYf9gAJ95/GEyba
RYN9lbjQaqcHZ0n90KR+VFTkqMtXhTCjDqRHP3t2hQgt6u/JUr1tM3b4ETpOb8GFBqan9TTUAbWq
xdfplyLxWhz46H9KaCAMP+N3J+GZLsignmOXQahMnYs0e6OT0hBxh0XEO00ZjG9Co9unEvdqaRA/
FvLPFtY6MtXdkCQ+un5mwzAOemAe2TFWb40ZmgjVb4qhJIJHZCTvMhn2A/K1CaF7pwMOjex1V3lt
jhWzJgtX3cjhk2wCF57WKTvoliIn0Ykl4AgHBt6N8Q3YchrRNyudNmG1l/vZrRFKUkhRjdoLkp0U
HJRK3YucS4xPCd6K/am1IBt42hzfiQZvKZOVOZLdMSMXT2GkJpB4RNATvI7FXoCivxzig2nbrhri
qY9rRAqMNMF4tGnjahO6zRQzvPEZWvKRfz4LhkNvX5OSh1VDwZoAeSdz2dI/FB3RoIZgVfYEC+9A
3KuEU3dsngldywjPmEL+p8k6sWcGuAcwb7Qpx7F/Vrmna0fdzVH4MA8cqPLAjJiBXuaV4LOMQj7G
aBLNs+qg11eaQ0XZKopm3+OEbRnQ9riUlCFfBjtH+Fcw4nkeWF7GhMlHF01+k0qvjUgmigoGlv1D
UrO4l4+w7YAHeyEpXbEun6oW06eAzASEhWBjuS13/Tgy+5p2TK1vzTew0k2yRA8DkB2saDWYTOmC
fRU9zhr4iotCOWRhN4jal1J5cEpPViS41HAB2YVRNvbCK6SxIbeaIOPFJVvY9yl+FB0Naw70CazW
Fqu/C8n9CIBikzrSblBVss86RBv/CFgF64Z0GjaSDlYmszaJPXkDOem5A4JVdra2rt/UIHZbUwP5
fNPlDBEDc9wauHoHMlJVix5iiBqG2tRxIKWf+4ZZa9my4gHws05VECGCiHNp+jSa+6ZkeA++VebU
GOed0y9dZvKkSQjWSuewzMSIBtjWzKaG8cNIEyzIDPWqaBtWKKLzEKd3y6CmHr7RgNFkyVjK5QNi
PBd3ii8se1O1DpRapmftuAmG1y6dtnHbr0InetYFdvYZkUlq7woV/ELeg6rPXcHsXUXsUEXsfI1F
kJkBTO4pVR2SBmSIEGpUHUP9iomWT8+GnilOWDkbgYejUuZ7M0KRjKUlAFUeN+vSPqnNhDmCxQxu
9LJiupM9xiM9Pvet2hEuwigxIxEufZWzW1ktN3Z7o0zPaUzGnfKcRMhbi/4UVZ91piJyRo6MIqmi
p01aSp44vbLIcK36Ra4u0/yQEOzWGO8F54EtJcTJIYjhFBszjGCK4G95VItHiZRsDGhdojwOqXXJ
dPvg1PX3zCi5Dw5ZjMWdhyvvHiHtu0Wa72bxUPVPgpZ8wKCdoRCOVb+XXiLnMYmZ5vGlLpNJM8QV
L6Mxlv16jnyNRYUzCvhCJ43Zsi2THkN9Nhu2a5dwGKg7JvveYjjckOSRLdWzdrIYgThka0yBN/e6
24DAsNXvvHuXJDweg+cQPtDfJnHuGtZjVX/bzv0spH3ExNZ0MG1N0C8CSGh3FWa/dNwGSuNmLAzi
MHTz6qQqn//7jZk+c+UlRuoesJCgXY9RZikDSR124ZeN4rKVny3mAA18xMKvyUEIq5IO3XiZmpeh
tM5BtEyYNCg8JKtnjExVfbjRCYWrh082Dae6ZRFjeQkTkG7ZWIUY1FCZtMnyighro8am2Bgm2Y35
rTq3AISYb01C2golBGerZQ+yCokAtdoYT9uSOMuguYM0RTBppvLD+GVYwNXVB6JmwOyMzGy+lRkn
RYPHKZNBWNMTWUz3cdYt7vbBfEU0ukjmkPP7dglDgHCPrOdbNYJ9rym+wnGgKRVaI2tjTVtjeAzz
9yTniHcQ/EfazoAzR+z8rKOmHj041YAkQCYrQK/0sPD0Rt1K+WfSX6qmvGMk5Yve8ozsEsvUPMvU
pZReYr7koBpZC5xTbF1aZT6N0M7/XIFZv12g/5+tr/Zjgd5mUpMO+XwtOFoLExC3uDbJMyo5miEG
uXFzTpVTBjrGAG8yZnc1+Cc7f2gN4tKfepaoBTD+YKSC6SGEZ9tKIewwr4Gkv+YtV/9nzoC9pfPs
2as1TFvCLFvX8a0AvVHb1NLwZxYEf5zI6yZ/jPvHvpYgh6dMehO8cinDZLGruCSneh8tfRGgllFx
0+YRi7frTOWu6FAv8Q0nCqUry41ZnCR2hwOtbg4eot0njNHJMi1ajGG3SvlUdg8R78d4l9lPc8Mm
Iv/487f62/L93zX1Dx3P2Dullffll9gwOra2s6/viBhFwo9MO/ibHeo3Gpb/VvBLkf0vpYDKejqq
ExtL8bCxtvTAgRsjQK9W+RvEm8e/fLbfPDEIlCzHtBAKocD9oYKoUrmvxlS6THu0e++Mbdawm9zo
sOim/6ZL+u0X+e8f9kME0cT/64c5D8p28PrD1Vylj9zHrvD/8rF+I+74txz8p7Ce3BK1rGz5q3GJ
0PxUx1W4sd12E5+nR7rN+PQ3vYX2j5jrh5zk3z/R+vHqxZyFegLfRY4Nrqge+lysjXfMIV6VFOdl
1TwYAbJ7AG+c7U9BcFtPCaEPN0Phx+FDHj/1yN10oRFlPAyXqHVWsdFwrR3j/lzo3016K0sPRvnU
8j9zWsPXx2QnN4pfkXogil2j4ugJeDfDzx5FBNQx+6BNF1sD/x6/2OOHrN2kSXVXTaXrtNp6LAQd
b3Nsu53CiMCKDyL51k2wZjWWD5q2kRo0ewxB/wQHEkfCOl0J41YDp8PyO8GukuuM/RkFGcVJMp5U
sDYpsnBhGjdyGO3HJD31SbdRqw+zep5CSHt2eKxsBNPtyWnuCkaUqiQjyX0Yo3swLW49zLeVQAkh
UleWCQg1KrfJUEky40eL3LS7kt4dANQHLl1f5wq2tbMWDy9K6mzZ7gGGoYOCGueOyrGnrpt6Vs05
vnyKLYGzR5+M9SAvE/bEz3JOaG6KBrmnGodkm1LLEfpN7aOWH8WcE0ptbcsSrTE7Q7AQLK+NnRqC
pnk3xpAo6AzNBxHTUXaScCHnSbRvaL8Yw3G11l6gHBv6jqhh7lXdcoexrYu1XRLaRzEWrqIVW0Mw
xUltXyGrKBtPYbQTab+emtyXo8QLgevNPRoaaTjRA53xGh+K2TqWIVdhzeItmbmbnH07nmAotavS
Nl7SLHjCKnQTp2wiHEKvGuKyyveANRUrg6OVEz8QVRkJ7ZG1NmnIl4lLpiNfsOESppq574ERIhM0
+b8qdUtT3QplY4nuq58ultK5s3Y3pg+1fe7FMcgjxnJSB1MspyNHfR3JxyXtoCrDbahK6xAq1oCi
hi0yg9yzXL/mUnrCr/3Y29GNHcj6qrTw5SWPLKOMkHaMPSNajiT5SnAsCdGsVFI2ok5/KOT9IsWm
Pxhj89QvCQhxRMCyLFhH4Bcm3SoQyJJPEXe5mJ+1KNiVE4Ux64KI4dEMBtEWxq5q1YMNjbWSu8ew
ti567tA0ZjuFTxAHxu1YG4R7p4esO6VWu5sDugFLIk36PDEbnV9VfkXEB77J3kQu0JtnE5Vzveo0
4Gay4o96wrgjV084x57qNn+Tpv/B3nkkR45taXorbTVHGnChzbp74AKu6KRTiwksyGBAa41t9RJ6
Y/2B+dqSdHrRq2pco2f5IjKvA7ji3P/8YmqYE/PswezpFDpHYdQdgtDe8qcHP242MB1IEFKHvW35
i9RubqH+Y7SDJj2W9/LoPUhNiyqhJLmjKzDa7526QWhQ0lf2u0MJIhaUtDya3ryBLbw1Le+yDmSO
ULyLAvmuQKAZpsROAM71vnB8O9r1QYkgDBPvuVtaO9euD2FhLpA53mIgdkavfJr4hnQEM2pMygnV
/HqcoYivMt/KodnVzXxiMpL+si65w8yHBUkYt+d24u+8Xohvn8Y7OmPiATeuKi3QsxMkndyI6tyJ
eW6AI15mGpqdb9n5W72wcD1e5I67seewrzFkm2Gst5QW5/zOTyp+Pj/T9JM+lQRWnIJYuDkcTW4i
/QdB07/yVrjejnN9jn352WBPbFBOsCMNoVoQdlVqg6OaJ63aJCcBkc82zIclQCt4GmCiv4CxcRWu
+/vh1V2eObSnqXB0hJK08M+YR5VPUFR+g5vvh7b9SllPlFfDkc+K209PyU/jHNEU1bZT9LKenk1s
iVaBaKrctLgUwxTeeU52JiP1VEH3+bGso8ogTSIzEgynrbw1/cklNCS832lurcPtWfz3zHf7Rqo3
FZG6yfRs7QJECycGGgPz9NFdD9mMDXVGt9de2OfqrROws2Fa0KEnxx2U/Eewc2y1fQufFkXcsMTl
nmwS6wBJo5ZnU9lFoM+cVkBI/Fgx084ZRJ0oYb+MfYQ6a3mGpWxI528jXU3VuetM+brqkvLKOVvC
nny/nx70aF2YXoTF4Fi8tU63pGbCzr99dC9QiOLzMStX3Q6A+vDzuji54Xwa8mhZ5KGltCJD7wdG
YSXPdXGmPWGcKJa/vMCj9RD5TVH1Xv+WSMQRWAOHNvUhLBrXOBRVCTsLDL1cW4U2x4gSiQuQQbEO
OnjZEPzSYhsb2LbI9aK2fTT8bwC6Thf90SBkiOqmiOh/AwoX0MpsPFDplymUU2qSLaziScI32LLg
iOSHsOJA0O97ipS4xUgZwNe864AAc/xmzQGjn/KxhHirVAGiO24OBdA2VjM9ixYBee1r8x5Na8CR
qrynYOWpLC3NfiML9GTqVorEXGmef/4006v/tmP982k+CNGfNuaEFpSp9/2bZK0qLCQly5t35k2b
//LFu6CW/Xm00zvJp+GOztJG1JmaSx2LW57jHT5TX4ncmKEh24Tb4r+0bX0a7OggrRI6IxXLatpJ
6B9NW/9lvrRXmWNvzg12ZorbR2dq73aFWan9m13sW5qMKEXOvDoxbQLfv5Sh4SAHOd3Wj0ZQK0Uo
re39GTU6EOrOw7wgbgW9W2hWoWzvZOCisldvaitHpwkomAWVgVpTg6f+jn/5Y0S7w2yzGlKWcZAK
9dbyIVal2p1UwTZogUQUFfOL4jAAbfz83U/vOf/89qPjvxgqhOoIfv2hmGWhB10vXMVNvPp5lNNH
PvJwU1Z1DXufo9klEqrXMpoEJ966WkHaQs3sbsbr6ZOn9xbik7PX9O9fRae8mI4MWWHU469CwG8O
j4EgwXlwOQmVJrOCzaSf1p789RTnhM5wJTk/P+j318mgPKCpIRiHyHe0hesB8v+kyl6T7HGQL73u
TsnOCvu/bww8l4wEaVLc6+pHCfJpY+BKWXNK5NgIKA5SwjqfSbGjLvo1wYMONL6RcgPqVrEVcByc
czXwtGF/neyMjsJKMQV6KOu4CEiiEiq5br22zuQqgH2GI62Ss36Jp0ZBhk4ymIIvHwASv+LTM5o1
Lu4gjq/y9mO+7DrH/w9UNNpUHn19GAMvaKJYbGY5qrGjzxUKtao6xXy3PLqKTbtxG3fvGygMQviG
UgUuBq9CxReaQJMNoeFw8pqLTsUGDb/rnLRAPWyvRHYN7aVBkVoED76K8Qf02jwaHoRZ7ws0j6MZ
r8p8U3IzMk3aJMYhAZaEzepL0n0TluWc49exh3puFMVW9uxr2j/rUkhnKqnvOyFtdWpudGWGRgTN
0VlskWed6jq6HRvdwDtGGvOfJ/+J4pcBEOGRFczM+GZwkctpU7n1yPVlMnTaxHgUkhaFOzPzcXIl
PVcxie9LgRVOiJw8+WqgDDraVpo4Qc8sxrfJInH4FS392+kika3M+YTKGUjNpgVvzcAyVigWHP1u
TaDg3H30l+fWhfJ9v/n6W46mrAu5jY20fyN+G/OiceE+hM2seLcWRIU63lMBsP+EGnpenTtMzw18
tIWjI0n8Tir+TLYi0bqYT8aQH7epJSHXS28ev1hEL5z51sL8NpvgneDcwALF7HFaqF+XKE8bhnZZ
vU0pHmpyVSYvcGEwkdqF4y0GMV4CEB9g9gh5gbbGnFTfTUqz0opXrS87AVqiJAfTqTcDiahAUwvP
PtD6pPPD8vjV5L9SyZsVskTK5YWHa50Jg1sO7/TidxPdxfmVqjxOToapG9CHaZZTuNBYkzFSXOlK
uE7o/8gaIRX+U+rBndCLi0DGJyg4jHyWln5Chse1XYVzlwangiq1oTellNGbDl0Iai58y+jBCMky
MwpHggcKxL0vyTYLWwBDUV/m/oUqLrpRJre1JR2g3CsT8xEJgJs6ptptPkKQeb5UF1uN7IQiR6WN
E5KSy8sheDSQz/ttMVc9FC8j9+DsThfF0spe/QI2iBZvgHs39FxmOj32PEajYXRrFSa/SLa6liw7
MJohhnIY/ZIgqgX+a0u4yhiS3OnVSzXM4c4a5C5jZcWLUGwJYTobU/uLVnqDHN43TALLpLXaGRuR
hAffsDDcog2R45TstgjfYIpr6gwTznklHmSoUzLdPd/Y+/FIWOMAMY805vaCeF5PJpMotTaKD6cu
k3eTC7+OnV3IRpbo4KADDSP/shSQy4S6aK2DiMwVsiJF3tPltKrrGqvrvp6g3JLBWbSDfCPp6Tou
ClJwg9mk6lK8q1DdBNG70dGv5+/Yr1GPBwvGBYW4heE7I2MUkHWjYY1YgWDhoK1duuJPmOwS/huJ
sTdpGONhL2t//FydGV0w86YaK4RartzS1V101YVJ1ofV3Gvqr2F878nhKQMm3KqR8NRKHQq6FPNl
qVq19UvtTiF39F+JYhIFsa6eirbgDwGe9KHvo243cgiTebMyPIgj4r1Pb2B95xjkSxAfW1Q1rihJ
X72p9edcRzDQj8umnVrOeGHVWHkldFvp3MtxccAlBSlMuy/C8l2YtwI3DqPo5kWYc0SBdKMEQbon
jEWM9aQp++sk/W1Vj3F1pcdQoNJyEdjruH8qrHGZJSvmPWkawcJLqz3e+psBCzEP0qPBK6TKXYkY
WqL1GIw4zhNGO+zx5D9TFp7bQo52rrgetT4f+zfd/FOn734vn6nMT7i8HG1SR9iB4ZulLkL1T5r3
q7JEqFZATJTJ00D3kSq0Mkq8xDvbSS33EQrqpKC8LierliKGuH6r0BDR82rVdIkLvI1cCivXRJnI
j+YUqa2vBzlyKAPnClaGiT1etC7521K+UhoJPmv6p9XiN+phuuCx2HhWs7BYix1pTFWrbPLA2ti+
d2j6BrN/YjIk+TIj7ETtilkSxJddqy7JGyJ2QlBU3CnUdH7Y7PDVf7dRSZBV+NAQcmAHUGt6baUF
7xO0n3rkPYl+XkGKiflrKa18E4p0remXXVZimK+sa8i7qlo46oTfT8s+RwvJdLG0WYfjatm9VeW9
LC7k3sU3hHhi5HkIrCRMTmW54LILRR5sOW8vJdXE+UImkJs4nfFhisswunKdwLmfVcGfKoAsm9RL
nZTkLLKffKMLFxJZM13t3ag8b23kz8KuFvzKhRsFjjXJNQAIxqKBMRcsi9BYNCZGAixKm56tEeQ4
7xBK3l9GPeCo/6SRF2RnDeQ+9BSx6hRIaDJogrke3NjQeedxRcwDr9yISG/G7mLW688GikyzrnYi
ADKrvLlJBx4RmDOYqHuaxInrh0AqrrUcwj3qVStvsHq1BXosPmUuQOTRTOIYi/fjfKQQ1BoIWEY0
M/RqmSnRsoMCaDoBxzGIhclrE33oSEVRojpgg3Ojude4q8GOFpmqkSFT3Ey5HLaHM8tUh+LBUnBr
TC2odBGgkwWvxVjBsVdi1JWWDguxJ4OLuoc8Z9PDyAUCOPX6VcEH9ZSaHfZViF+adtEM9dYjknpA
DRa3v0leXXpgIwgLS/8t79heFIdzeuFl3rIvKJwktGHty4DArkBOPgrESrigVGjDwoqCpg4XWBlS
IF9WkHsDFojM4S9vk45EkKGBM711Ee2MifGSRu5FU/T7OjFvyDV7hRy2z0B4guDFLCvHpN9X9dY1
lEZUACpNmeuycq86nxwBnX0NAr+BAVQRBa8uJyySIYQ7GdV0uHHTalnY/u0wHgqCgRI3IWplWUTG
ticIJAvbtckk91No2wIdW508stiXOg+tjt62hJlAjBZpWTiCethrdfDsYCIQNbqcNK4ZhiwmrETT
le6TiSYyMTcSDQ3ovvN/K0q4jax3IiG2ksixeaQ7aUqZU3saAhEI87JwChxb1GCeht7Mg2XXt/DL
hncy5uhvebdu3XPoQlEj+aN7SPxkZekNNOVbs5RwaMb3CmKWZv4mbsMJYjNfeMqwqUN3oQ/DNia6
JbWLW+w/nogWWwby75hgJ195UbwbDjl6oJdhmh6MhukUBRdaAfcLR2wzRLtCkDHWrLAI2bBs8FvM
V9eWG66mXcsjY2TecubHer10W3MtenOTZd4aAfdKoZqo2QtcXALjEhurBgb0eDBqwynpP8rE0aee
NTPTm6CRYOFqZ06K79X1tJFbloWhiqwq327zI0rgvk/6N/UqvXBXyiJ1fKLX5+YcCjlWn78mKxf1
7j9fWx8Ne3R+qNVgKa7o34j6u8ouBbdRlTzwbCUtXSe81KAD4WB19o79ncxwNOxU8n+6/vYYNKa+
sP7kxOdwy7Y2XcM9pl/SQD1r5y4msO3LJXjihAAlYOlAJim2918HMyMayxKvtlrab9CBvXWOLtIZ
fk13CCg57CmbibuhcY3TH0rEdk8xXMwzd9Pv+OPXX6EcdTK8Yij0DoenCdWYYpUc+TlfWjMSkq7g
oZ5re327Mx2NdnR5EW1mZabl/onDi57rvichkrqQs3z5843Y/nZBZRw4U8hZhaHhCHT0bhMcPku9
y/5YmkTQGW5jIukIs7tVgpzUv+im9vSl1OjIA/1DDS0ZTSrry8O9W9+0Fb0OSGnQxW4KtV7ZQwvn
XJsbOKZhmolQ+QpfMvh57ngh2JE6etTy4C8yjf9t2cMgSu65+MBS7oI5egdAccXxgnavIuMUZYvS
3Hcs1G/hmO9s+SYo1d8FVNymNO4LWEgdlwsrljd9aywV2V8EmVgI4T7EEXkf8rWLkAmCO6RtR6Z+
9Ax9pVXPyZA4eLJNmzA1sspNRjwgRkb2JN0P4hBI5aOlvMpUOCAy153vQiGjz0g8dBjtSdKp0KAo
g/Hghf1eWMkNCYax8DGfM+3LWtdBiuUMemFIIaa2+RUvxkJabm/zoN01aMoG463E0bOq26Vv2BjP
teUfWMBnKstT8+fTdzWP5k+atGmBl/5bT4HGnSZR8WPbRP3bz9PnO6Dydfp8cPI+7QNDqId4ZcOa
nlaFrs3DRf8o36Jrng13cBPS+3PXejqVJ3aDz092BGOUAc5+hobJuYbkAtKQtK2yAA/zMZ5oE8Va
J4W272qKj9zJ5clUX1SLUn+f4CuZlx7ikS57EKZRV3leudIbCLyhq+wbRLqRRzHLnTuJkOdgNFI0
xJ50r6ndO1avzdu+mJcwVyAQzcmFnJtETEONR+h+2Xeo5vXnSavQZU9qtq9o55i2gyR9BW8HVE3o
a8ker9Skf2dVzSXc1VoY7WpDvy7CVqiADT4aOLm1CxvFfD5JxBEbjm2aQJuV7l35uXaRgEvpuk/C
BcsZcXcWrIxRfS6K9JYspqe+hdLtBuTeNZcFuWeG210nMI1M4Tsi91foqG4D2cSQMNm6mrI08PrP
SjyRs8hf1LEZI24L5qi3Lf6S19bPLgLDmdthIIIQU8P/P3cxCUA6AEtR1wiFlIiKq1dS8iK33nYc
LsrglxuweIJCBTE0HdNvLwTBm4YWkkU2+X5IrHl768JMsTtyWmW4UOgcuoyVQ1mhNldt5+HsbOxL
iMIjXOe4vVY3Upw59IBmSrono8AzokeryuaYhzTF7yE+BOIObXwvIHWJh4ld5of3WbYva2utUdxm
ib4bRyTfxY4Ezj5L1l37e7TapW0IbvVQiQFbiuRgDRSB8Tbmjj+pAQ0ux+jZiEQtX8gruLJ1MNGy
WTc9REGRzLxEuiwmJTAWFs3cUHZ60808isyehnp+kJkiHVythoDeCBbYgIoWmkquKxca2vAg3pje
vcX9XdW5qAP5h/e5nqwGMhcV7AOFwHAHNlLP3St876iJuljsKiOBI09CIxm55Le/V9lNiFwNRtUq
sFF75r9yCatJrbso0c9W/Z0youdM912bO+oAeMJloCQfQLZ8Ah2fc5IVvHzfqM8RgvvIe3fTx6LD
hL2NUYljPqNB88aamG3saRS4++XeIlV/4y+ztDxo2PFTguF5LWsr0cjA/TaUp4iNHBad5o6HsYdM
n+GJKMKXAIqXQVT12L/6g7aK6xIZKwVo2EKIeunVeyN68XKwsKhZj9Z9ROIJlvALlZtZmiEzB4iQ
ip2CxDN14+u+b+9yH1U5MaO1lr/F+oh/oDQ3yX1rzdDRvB6DS/xH3SXu+KtxoIH6GFiPg6hXEd6e
qq8uzP5Fgx/ktuB9OhFmLWFOWIKHHXJ6zC11dxXp79SfS+g984ElE7z50qFT1o11XyOlgVtp9r8F
SJOucJpwdBp8jrEWc1LosPuNOcekEe3VYPvPSVxf6QbxobAJfQWZSM7FujDxzpluRqwANhZTUhEQ
QyBUFz5EN2bKlAx4oTX1XZ28GP6wxeiXbWwnef1iEO+aDmytPIaDdmtj/cRle1nE3UJp4cbAq8/b
emnxf6ndY9eG66rh9lzfmXSKs+qx49psNxL3tn0rewsJKbo5vNZohPukwPbjydfvBvXQpPk8xO81
IYXYe+ilQ1QWkOzDNcl0nMTVAoNUvF9hABVc9/rUfBElpqW06/CpQ25CBp3BPPR2o3QDS3Q2ZC9R
185UOV9MqcAkyQFcwKTUnwf/RiBvDwprckjlPem7wioIX3OFY4rsXujtBQfORNzi4gmdVLdwaOV1
YP5hpv6lCnNNl/CZB8AjSXXTeaUTAIVkMT4qOm5WIP2yXzvS0M5K5MVGgR+HjhR3XxJYmXDxzEP9
Ou2Dp7bltI+TqySQtxkJJiIAHybJ0uagEdivy9lIfke8mhJkdViWka7tJa5Jg3Sd6xA9pP7ZFvWh
1feN2GfDLV2+1G2JEcFygYVRmMki48LSafHSZSG7JbVX9BgDdrmZcJBNdNDRJzuDkAtREKnXkWrd
aC3OSnnFMsklpFveKkTzigLdTCIqDf8wluRiSAW14o0c3gQ6d8ce/Rh7T5kW61SDfpNixmQQ4Bnh
vZK7K9JLitriTlVuRtGtElXd5REZfaG0MfpwoTavZZ/t4gHbT+3XKPl7zc3WUmY4fXk54YU2pkUm
Rrwm/kMp8yYpLdzcOZXQcdSBujcR1eHP4uUt1NWLvP8VNXsp1ZHMYbJkRQ6io0WsruJgUwa4X6G6
G8C+fU4LAbE313ajp+KugQe8/WorTgX6Whc72cNzkDziroF1W6MDLD3ih251AHsZfyypeMvzG0NV
5mgBXNZHFeI6PMqvnn+Z+VdxeYkfjNdDtyQuqTPfOq9wBCH2vMDBO4xdtmnsbLpfQsbspzxwIt1N
VFw0AEid2WR19ZLrWLf56aNcsNFW/ORRI7mY/KBilLBIKOHCtVyJKuoO5H26f++H3XVExLOU3hfG
OPd6dyPnyiyKrs0LJFrDLF5FTEZPIUxJi7adDWaWqRsTArOfDdQR4HPBkKzrzFx7lebYXYJTx23s
hhiv+VcKzl7sJvsA+kAt+bdBtA8Gd12J5DJ0+7XnqVeZFG7a2t6bhfc3Q+e/49v+zeAi+u/Htz0H
r/SLPke3TX//7+g2Tf1LQ3JrmfT2IRVAu/j/yW2a8peJQecUx2LZ0KinrlSalbX/v/5NEX/xJ5ib
YyOoqzJkwH+C2+S/kE4T4EJXm36z0K3/THCbOGI7mEImUs7WDFqtGh605jHBkV/WqWmPRmYkDW1V
SFaLAlfTbIctMrjP40Q8KmYnY9mUypBxcQdakCBtwxiJSbP0SNpkI1M0mMfk11rvwShb6zDv0OgP
U0xDHJFhQNqvHu5a1xPqVpgZiSrCNm4GSWMua6LO8ZUxDbwFawv50WBlyKbTjLwmXYv7G8kOkr1U
y6DCvS6ajRYqLvG+Y9+sFJBQvKNcEtjNGAo9ip5FnAQJVgIhOrWKHlcV0jJpZGWchaXq3oPlETNr
GZgQx11J8VvAyK5FXgCCx+2K3q3qdGNQTlFPJLNKdMc9JQVC99lN25hOBShjWe/9BNOWvrTT6zZQ
44Pw+INoKhMHlx0DwfMwbzsduDZvcUOwU/UNal5yESv0mRq/xVmoxNYJ9yyt1Pf6qAUbJbzuG5ue
KFLXNTxXsbT1TNn3Yd3/6hU3ux/8EP4JMDRnuRghprQN6FmWBQtf6oJFXGHzNag9Rl9R5zrwkDnS
9bpxUooMzCxsV9qGRejd5pZv9js6sRNXl4SNoeyHWVDnzQLfwfDaqpJJNjz6wMvUd1E6GBexnkqv
Ta6TMFZgSX5XaJOuEKVSf11C6nwXBpeVFrh1Nw4Qs8O0Kq7zTPZwagu5DquWL7C/LiR6dWM3FJdK
HeMYH3puhfDSV4FrbYPSurNMfWfpAc4wlDeu04/EIMkj4atdmxkStveq/IduYuF4boYmGjPHilJN
kmOuP9Xo1/oiIcT70dd1AkAso4/vWlfJ/WWp2CibS+Z6cBG7Hh3YLEgkaVuOWXtVIESGp283N0Gv
0Jaz9ClVq4s1x7Kz9FCoUrgrA3LLqJRVomcaNYsRSTSidWpeU/iUaPHUzTNV5aYxAu4kdY6+pLTl
a2FSTitypu/6VG7n3Cgb+lp5eDWGyvje5sW4F/jno4hJil9m5CuvWMf196lV5n9UpSALqujfaU7L
cwKHpoKq7A+1a/oPtNiqp6hSAjz5feSFQ61V+s0oGaN9QR8IKDnFiHmtC0/rUJMZaNPFOLYdnQiz
CNet3aUWOpAM4FzSwh7gHtUOh5vgsqlnWkI/NyT5EHeahNwVlKY+E6lJ6uEpTEfDX2ItGCsc1gGM
R1S58c1g2/KUU9bYnLxVOtZrmUnprRJEENThosWmTTSmXf+K1VS9jIu+e896e/Au1WYsrj9tvoe/
4cDPGVdfW3UmexzRG7T9BJFatkrI1VeQUOCZJIyGvmcXP0iFYJEbzs8jiK+Yyr+GUNCLmYoJo+MY
K9MVKwiw8xZUzTN/M6wGrHPlPV2TJXYwB+iwi4m/BdW3mhFiMo/n9+hKN8Vz4JxDQY4EV//6KXhb
4zbLBOZU+Pq0vasZcgKHb6atdMzmL7lHv7ib9lXrZu6FuYL/u6Ujk2AutjjHI1En6OgfOPb72BOk
+AnzwasnrgWGLTMcHgziB66rNZ4yNHZ2ASj0Qr+S3sqL4IETwl9aq8lQGY75qkmvAGa6xVtfOohH
ZxrkdkINbn7+Rl/pbf/6bdC8AYtVITjgvv62FCKlLBWGIHcQ3XR3p3L7C2ox+3mUCRT99gZMDR6d
OcHRx4xNtSqCxijhAH+w2p12ra6qTbk6Bzmffph/hjnqPqdtHqqxysN4k+9r7LoDFWPXXteDpp55
b+rJ5YNT8+SaQkHw8dE/fdReZcmrjY7eHsZrdRkvvInKPu/XMdMbY7J7/XJ8bJjs0RyXHsQJ7gzP
J1oL8SpfEC5yFe5DfeE59t1ZCcHJt/3pp1EWfZ5v4OBxZMFRmVl7+KuYWHg7ZZ0+xuFauY42IB9Q
t5pHjgGHyX7nPf78rb8C5H/PKLJyMZK2TVVXtaOPYMYZWqmJ721bq6ap1vAac9AfbNlMpXVAPn8e
7mOGHs+tz+MdzWC3s/0kpMNPXHe+MebVfspgfpcu/Whu3yjrZI9N9BJ33Xm9R+J1AP96TcbF7zOc
rSMX/e+PPe2Fn+aD64EO4vBMVsRSnns7/3nA12jdHtRdQudwFu2lOTAkMqZ4na/whFnIu+qK4wr3
07WxIw92/vN7OWq/fP9BRzuezrFjWSHvxbyayLJDNp+4c/6l4eT38bW5OTPcqfVgUxgL1cZwmmCl
r8+vS8wF2ZjQ3wWGNMt4ynLK9pN2ZZpwWOit7d9nhpye4OjLm6osm7KuwVKEw/p1yCax7NAsiumV
c9edZdtiWDXvkMLXiAk02muaU66AM1wUtMszY5842j6PrR01typ0SaWaMTYeWKtyUy7ID10z2+Yd
RZajbjVn3A9rf39m2BM7HE10eZLOEHUuH7Nouyyr9K7howbuyKUZM7JaApxKYYv1OQVbHaOV86nj
6+GqCAdH024KL924xh1MFiPqn878numrHn+Cz7/naLGXeZuXlsfv0fbNssGLcT6lAbRgPEt1Xv8H
DtMj16iPaQ0vD2MsfbopkpPx9aMnSdhTkTHPkPdq15i/EB2W7OXn8lGV58WTvhIO6Wv76NXAH/31
58c99dHZ0ZAtGxZeLfrRR9csSQ0Miae1K//CSu3fxVjfBhYbTF2e2U9Oze3PQx09pjy6RNpmlE6j
Z+tr3fLceaPluP4MSbIk/0/GaZKp9vPznR4UxjLPRvDGcZFkaWOpxyYHRwrfI5BB0hJ54+vbIJex
Fzfufh7t1A5l6poiBNUnkejfZGCtNFLi8jq77eiYTrGy5xycxLDh2XN2PzxxKCKKRHCmkupKk+zo
mJBD4Wcm4bUzWWAzqMvJ73yQ5qOSPdRj4wxhd2OnDX0m9cxO8SGEOF4ioN2cx+xTFuzarxO2G/rA
FxEHwyJ/Eqt2QQvoTl1L8/jRX+C9e4Vf5YIYlQe8hh28mc684xMbBhwLQAtbk2VDHAMXbRjI+G8N
2qzZ8k2NLfGfB6wr45m6Wmabcutvd2eDOU5sCl/GPKp3677UwljiZlEtpat+0axG9sUGdgWOA+hP
zx09Jx4RmAftqa1C/Ael+fqCfZ0gsU4xtFlUkQ+B8bsb4Zcj5DMf8tR0tWn9A8Izkiwfr/7C6g2/
rRinwvE6JgjCwB8/LZRZApMINNioX+xA7KQAF2XWjQQD58zHPLH/cJUyFJL8oPx/i+lo42JgivEL
0q69alGztWDVY2M4IS4SSQkBsim26ohzgOzCfJbohqHLA5eNSf62S3MpVdbqzG869fZNkAFVkRFd
0H//+vYVu4njQOJaPJln1JtkuYlIXoVb0i/TZbCgAYlF+Jna5sQ+ZZPLDO+KCzNKp6Nao+vlsc2n
MTXivK2CtDGHMFIXY73J7ffnBzz5fBA9FJwFJ3b80fJNkyw1mMuY/dIPyFQZw13zKjWF8/Mwpx6J
Gaxb5FvrpnZ8sIdVpCWGj6dwaXYQr9h+vWJpsP/nBjnO8bl0pe/VmiJ0XeMcJfSFiXT01RpVEyIY
oHTH9tpH8qio4eLnB/r+3hgBtFRBDj7pfI/eW26ZdZTGPZg9LWG1Q8dvYxFandNOnXyQT8OIr9NP
643ek3yG8a1uq8GDToO3nx/k5AhsLBaHA7WXdjQCBECcNZJOQelD6xUzdNpL/5V3Rdks6wrFLKql
rw8hamXQa60hLgZHUXDOSzMbb1VRnDsMvl/NIC3J0xYmEzMGPP11nDQKG3cwGKda9gtlgZU/dCya
1bPg2l7qKxS1ixCdmTtHMbg6J6o8osBNlduX0Y/3T7nxMLoxGf1vr6LqHZtv5KjQoV7+k8L272Md
zT6RIMvw3Y+x2kWwVneQMdpbkuLC2RsuLU7iZO3h3KinpjzMcBVOo0mVqB4tqrhS7bgqcQl1CU/o
PNfJ234uhd6Z2XKiouBF2opJNcG29K1MS6RQajLcfGbDdftkrBQHHci8AnmfuRy0qr5KH/OldD1c
VL/Lud9tqnVypjo9+S05aWU2fXizQp8WzafbLni7C9pJ327KG5P33lL6uOhVh3J1rpw4MWl5oyB3
ZJvZ5PUeL45Ok7LA5K160RbH3udCwc8u01auF2xI8CSlfbz/ecUfkbQ+Zs+XIY8qip5ghV6zI+y7
Fya6r4qO8gw76pnsEJR57Z1FJ09MHMajNFVUFa+oj9/z6W0a1ZBnkcsj5na04YUDGBjonuQz0n0x
3U++lqKUSdMlHcgXfOa44G67Mk3cnl2/IL6NlKwlDKKBwPYrAyLKclr+gSOybbJTlVl/MO/0g/Uv
w7L/bn7+22Sf9+83PzdV/Kv6H7e/4iz5v/8n/dwEnf69v5ugbP5/TfmPQIqEGH9gsd17VdPo1PW/
2DxxlcNWWpc/90Al/S8ZIupUgFE8EMw30f+qrJn6oxIN0o+2KH+iC0ScTKz//T+/JFJWR//8uWFw
xNg26M/aIMRTVBtNSpll8nXRl02tu6aRmLc6DgoKQiuCMWiruYtS7Wf0G+lP3SQV9BGBDTFdsEi9
r6Mt3g2HzIMY5GnLT2/w8PfE/fKDvh7N//pBrBx0xRQbCGG//iBVSbgjd5F5+7fFAVjniH1JbnK9
GYnMDMkSmOXnKo6jewBor8yVlbpGGCbVE8vx66hhowVDiZbhtjDyWdzoGMuHq0LXdrLtOzlGuJX9
0gOj1xQ8jWxu+qw59+DTm/5nIX/8BEoRrulYxWis5KMCOM67Ac6+Kt9WeijNMy1DsCCrmJTpzbAs
EtzwwwjBkWrh+jYiMxjd/KpTsSv7+QMcnUSGTmNdwc6dw25yD2cD+/oqiDGIVdXNo9s0sfBsjS1K
irjDtNRLyevCll1UKZwTO1JRQGQP1QiTs8AHvuvJBhcBRsx5aGpzXc9JEDZcOiBx/mpnskQcSaCR
31GTdTNc/fyrj3pB//rVJLLrLIiPa/nXX90b+I0R3BfdoosS83aTO+ltBviA3GlB+Ns2wUionA/r
cxT1rxDE93GPjhVlDBMhR4zbOhYX8WilrDSnPtsFsaeK9PPs+Pgq0z5CU4eHtI7qEAjiBGolRYSC
ECwnGHRYUvqwNCUFTWxEbVK1WgnlV0Wha2qPEQfsMo/EpZ1q9YzI6vRCqdJqLcVEAGt1RzKHq/d3
dkiLOTO6YR1nmb8xcldFLxfdiqL+00n5mxdFELk8GE6tW2bzvKfKaurb3KjXeVHeVXSnZ1bpkzLT
J1euH6DDK8N4ZsNxXWSKEjmI8OqF78vKyiq6g4JMmcwNeY11YbkxUWftxSBDE7Rvuyq8Dt36/5F2
XjuSK7kW/SIB8uZV6cuqTLt6EdrKe6+vv0t1DuZkKhMpVN+XAWYaU8wIMRgMcnPvhxH2DXFMPkee
jypdpd1oI3M4QoL6tcIIk5EbSAQUKoUd/C9S0ns/H2+qnD1peuEO/TZCVetPg2M3foNegge1zYoD
T4u26cjgLAUEaqPt3CR4bQw4//wWXSfqktqq9oSvggDUo9HFct+pyh+/i15hd4mYQtYqpAHSeOpk
p7uhkZSDH9bhpnH1x9HwKkQZUXkinoGIHKuF0DAFn+Nvz/sfnybUW/CniZRDTn3bGFqCd622Tpsz
xD2ar2VW79C0WKJROi1F6LwdT+zMk3nwOV3Uim7rWC/mDihndJs/xo/+I9juXXKoXgXAdOzO7RId
xzzkz+3O7qAJSaOXmdU6fflNE++tyLkeHBb2T5u99vwsNUO5lVtHsH5IvrYOTOiomyXq3dOc9nz3
ZnFTyCVRSgOvczTjk8YLHPCeglxNp/4GKlByhV5f1GwE4F97fHhL4t5muH9a9VGCmZld3WfVZM8W
S5tR51/DU3lnbGH72oVfeAC6d9k9iFWag/6+3WUvTPtv84V3y8WtPfoRs/AXlmFVBcbYOgZ17Ab1
RKP7lWjy7vpaZw2C87XOol+st5FXkr84SEQc9Gr86SnD2k8YsEyCR+Qi7nwFlEY6frIE5aaCnRL0
zW2EmGaWMjLtGsA3YQAQVIqJvQCo6frPu+i/R5swq41WRoscgDS0jld2D6bXHPpk2F83cXa/vZ8R
kkKZDomkyfPyGPOhuhEDo3egmnosHhAXSJ78rbGRQHJxwQG1eCuj9XgfLEId5jfc3PK0+iM/qxKw
vlNocHzxwZCZJ2CoGPEYZAfhmkbCC1Bm6a8Wlju/7v4xSkNMEZkiPCMlBt1WhPKotU4SKa+yHOpb
waoBm+TBn9Qo6UeJ7atRKrcuYx9RBSopztD7bfKFtOKie5v0hah5iZqpz75sIrm6m1tKw5sJDto8
Lr/oarI2LPzo+oIvht4jQ7MQLybJ4CMtIDpiYu3E+JseBSurilcNc7PXLV1cksqW6lSc0aOehY1a
NFVY+kVOLOMzeR0dhLq6l3Np4Qte9JojM7PAoGttwmwOZ8KqO1tFsBHJsth4NVFbKria1ZusaRdi
0RQEzq7JI5OzIKF6ZcIEZTc6shgeqrBAJEr64sX5jSXl3wvB+H9u5Mw3MsEsRsqGoxN1d6rCxEv0
HKPaef1rXfSLozXN/KJlvJw1pVxdLvOzfWXLsNaoMkdwcYj2YhT7z5Q5FRqOzrmeRKYQVFLjdKsO
mJvd7dwDkxJb8ysoJRhxYPVYWNySxdm9r4gDw0c+iyu7aBUOAFjEL9e376IFjXrWhDSG9m22fVZg
jqXaK2RORfiKjsmdNOoLbnDRhM77nW4gaOZ3lPHxtqESLmR9PzpiZUEbFCEWK2nxQpXnohscGZmd
psAcfL+MwtFJueollAoTYMhq/0clG76+YzNU9L9X7ZGps1PUm3LOSJ7TlgowyFRaWUg/JrJ1sICM
jiFk2LlgPMeFulMsC207sZJsSa9/1ujZKjrqp1Kff73+o5b2eHbUvExskwThKCd3y33bKts2f75u
YVYe/HfZdHIVrhwdXriZLxbRgD487V5nEARv7QXSn1QsersTh/QwcONsqjBF9VGRAPShx1skArDO
NugPkca0G/wh4xIs5OIVeHQlzAK1Wxah31WkVqPkOj7U1V2t7DILrqaifehiYTNC2sRYcc0UpyjB
KCBVb6XmLf2Mi3t/9DNmrhe7fV2KviE6KnKUe8hyb1GwRz5w3W6Gu3yEun9Y5Oe9eEcd2Zz5YFAM
sldGQuOQHaChyGxgHSe3bpG+Xf/ql9bGSD1VV3VKMuYpdD1oyKB3nuSYabOVpB9ukCxEh0srObYw
273Ig3AukzLRiTTGp4H7V8pPpXIXsoclK7P9Cnk2uoUmiI4l35GqIQXA6OoiuYNy4X61eIMSSSlU
UdI+vSBEa4h9kxvP6dAHAxlVv3gbNB+Fz8WhfSKCd7fiwov04vc5sjgdkaPYGqbIRpsqSUTEZNTQ
PyhAya97wDthwTxpoAJKJgRU1rDE2SkLwxIlxtptHGr18HO48u8CGW5kb7sNGtOvcYKyedJ0SNqW
/muGHtt1+5cC+7H5mX+Iw9DqUdO3lEb2Omh0HdCRrribXMoXPHHW3vknwsE5JGuQWwLjVGdOIqXy
0IP6p0V2oP1hpy/C6mdyKLbRohTGxWBKJ4lHqaRr1HQmTzr6bq48plRUOVdS3t8mir4Ztf6rkesC
5FqQnvlwKdy6UcekZ1DACZOIylrXe2FVZcyaoNph/bi+y9PSzj4y65Zl4JpTcfX094xanQfM+rDL
TX+vSym8CD/HWNoA9Nj58d847ZGx2SfNwi4wswFjZgVlQhaImzSzpPX1FV08GUdGZh+zHMK0bA1r
epjkB1UansDm/Lpu4qJrHpmYXbr94OfqmCSiw6AN7HU9E6W/w1xdBYhfXLd0eTGQv06uQgN0lqVV
YyFVOWIHjtSlmzRvN+UipOBihKTZ+K+JeWlL9NXC7UKO+UAcDpRbuL1W2mIb4aIVnRRCf0ekaTM/
y7oBlVOzap0K3iemSDYNfNii+e36dl2OWbSjRVnk8mIw69Sd296Pis41eeg0iCOrNAUQ+K2r0lbN
e7ODoYRRslZnjDpY+FAXXeLI8PQhj851oTBJo5kRucAwjYzbpcLtD6FQKS0V0+QptJ8d2SNTs62M
PM8N0yQfHB2FtUR/SNXwsRkZofUZLvH8z4Of7s3+JYe/TAIAUKaB3YNIR31xD3Tpczf87vIvck4P
RXnnfAoZagvd9On6p7jouUe/cnbWwygYisILJ89Fmt7w5T95X326buOCU5GdwLdogA+YMpXTTdfT
tBOkgARM0CpyawRwdPgh64VU6MKnxQqjmuChwCrNQ7ZVjaU8WFxEfauOtugZr4E+eGvXkwIEF2n4
/M2i/jM38ySpFrwxF7XGEXT9Z13Fn/tB+lO48Ze/MAOgQnxvpdIkP927dIjNTLMacuihOPT1uB4S
7VWq1QXoxMVPRMmKAAMSVZ4HMGQ4c7XvMWPKCW+EF7TueKCPCzf42SfSaW0ZJjNXJG/05WaLqSLT
FWA2RDzGctpY3PSpvA9ikoZ69D9c151sAUcxKRNZBijX041ra7FJZLXsnJEbPB+RNYV0RSg/3PTU
ZnZmByiu3djKSuygchQgAhuZ9Fp6Y89seULZyPwhVq56F1OjulGz4HvtoZCTLvUHLm7s0WJnGysa
lRBDCtI5sZU8ZUWzg/xmbWTuU2bVL9cd8jx2zxY8u1WTfDQ7P6nQAJRfkRC0Awtuk+CP77UHuXzU
zVfqIKtuXJptOPNQzPIOYZhUAzaszJO/XmAgM+gxy/T+rZoOO9WD7koPNteXdxYPdWkCNMhA6wzu
prnbmHTcAjGiVmz08i899lA661ph/f8zMvOZukuoBQu0i0aglIb2pugfrrq9L4OxdQOSeBxj9tKp
UuQp05aGm1KX6Fa0FDUE8lMUII1DI0N38TcL+s/cdBceXas1ZEh60JqtAzqBaUGLFmTs69FC+Ljg
AtDs0z6cWOEZt5h5eahCGlbpdMHcdrQzSKADKJ+qRfXCyYFPLu5p7yxQ95CpWRNI5XQxnScIgCpz
miHyDbRQqG4g8xEzdjCq0G9KcJIsaCMsGZy5A3wh3pANGEyBiEuonIfWG41pKMYq2zfg6aHzc/17
TTs1W6LJxCOYcW4U0BqzfBUMZpXnPb2YqPleBC8+JJSy8CaOv8i8/n+mjFlRtgVxWwuIMjuBiN6k
Ub0oYwQSQ7ANVCDGcVio9lyIhNObDYpB8H9wOM58ZFRa/iZlJ2ewYKXVhFUNKVWotPGbK1bRl+vb
KE37dLaP3GbvQQmc/8xVFJ2Jbui2WwfBjTWGUJ97DW6Lp35Phok83qZaM/izUm/r5rHZ6x+PVVOt
73/WZ34TDlS7hwDrav89Hd6GcOFpf+G8nfz92V4WTRNyWWs8OltAwCrqr7oI82zLf1zfxwtBl/kA
JLoA7uhTJev0xOUgyYe6pcgtJGMJI4qxDpJsKSE/Lx9M43hHVmYZm4U4r4kUNeHjHoqgbb9398UB
ttnNskro0oLmftFpolK2tKj0qlzFjZpts8CNtx/fNWYceD0xRTNBvk53TQ2yopItyiFiZti5b0ib
qBLUBSOXzhOTJQxScKwscDunRgQZEhHZ40Hol8OdqaH17IItWeem9iw2UBBcX9Iljzu2NrtHorEs
Ld1PWkeTIOB189tIlXeGXy4s6qIZavuKZZhkEnN/G91uhFiDAodhonOa3McZFFjD0lvzkhMYRAaU
Wmh7s4WnW9cMVl2PcUTtT9OMJ7imorXS9YtmLi7GYMrF0mRELud9dZPmsRFThXMU/WfM40qMILla
mjG8ZMSUyL4MEE5gLGe+lpoyU+Wl2ThjChgDajboNlZm++fjnx9dDyhzyPAoKk6/4iiNGBM1EMtE
bxzfgorNeq35LoH8F9GG+RyZyQZlGjqYnxsFqtQAUrLGMdQOgrSseFM19+PXEDYgEcab34kmTldS
CV08muXQOFr5TRTjQ+E+htWnTP5wC5dDeWxnlowjqdh7lic2juRZD6WH6gPNnF0nSgsn5gxeyjNn
GuwFIwJpJ4wJs4whCaJegm3mn97quE7X8WO9BxK+DTcoFnw80Ts2Nq918WgpYfXqGictnhKIz/2S
5+KP6742eezs6rbI8hjVxRemma3TLySPhu/GRtnwbgseQ7l7kccO4uOxAwAzGmszF8SlSZcLhwj8
I7Posgy9Cc/gU5OZmAp9YCi1Y6nR4+i5sCr6ztCnC+nkRTOqpFFrITs4G+30IlFpUrNoHHnYtwZq
VLD1FcPv69t3IbhxQPlKvK3Jx+cgZ73r8ok4CQcvvkkuc3Vt/PG7YNLZpmDwLsY4/0B9EvHKq4za
ydqfQ73ugG/Xws/rq7i0VYwIKpBxUY5gcOX0i1RmafZlWteOB6lU4x1aLV/BQrS6buXSXhFqJhwQ
AQFWsFMraWhpHmIOfJAArsbcH9em5C2EzkvuDI6OFiD3tCmrM99y284vW9eqnFrT7QQYGzYhaEk2
YvprGH5dX9ClbSN8wmXG/Xk+/CKOkZWrjVE5MNutUv+tgPgwANn5N1bek3i0s86Saz9Vk1of1crR
oUwV6ltJ+DrArnrdyKVvA9nQ9FJ4N6LPvk3pWmZdS5XTII1RF82dqLsLafSSidndqSRKNQ4J6xiE
GorC4NYctQV0xcWvT44GyYzOq26eavSZlXci1RGnAmEsJtne67qvDFN6dtxCHj+IXrqwbxdd4Mji
tOijq7pta12OUxF/a79m4teqvG+spTHxizaowpDVMISizsdBLaOvNaUvK6fX/FUaCGvBKjbopl/3
gOkLzy8COGFIoKf6kjl/CxtBhMB4nFVO2ATBWrX6cIU40WeU0Y2tECZLizr3BiDwExcJ03Lg8eYw
jZDeuRCGIebG7AZOOqhJQA5/OOJMf19F9ZjHAcjvmcsNaSQKXuiWTj/8bqzghnrTAiL53OOwQCiD
8gKOJsL06fcfcmvMhtYsHU+K16rH+R++Kw2MYOg31NKn65/o3BEwpk6ZJ8MDgB1my4m6YbAog5fO
2FKWFvodrE3kucHrdTMXP82RmVkyleeSPhLDSydEkaIBFMRY9IdjwelKZlnHIFf1wJh26cTVuG1G
c1V4w0c7OrrM4BEzVxTzmaGefxk/0BWw2hIm5PxnDsFOL41LU7OXdkqWVXIYFUgaOe7p12+SMQpa
uWGnZJXhB3mt6elCBn3pm4NngFiAkzkZOTWhDlERhl5dOoESbfBxWFV/y8W4u/7JL1SzYQVieAyy
MQaWxHkeYwgGKqTCWDs8NrPY+DaU+n6sHobxRR8BvavivkYPxlrE2l9a3pQO4NTT9No8n86GwEwG
+KCdxnssvPymgmjZ98TD9eVdtEJmY8FHNE3iTf9+FKVrGNy9PCO/CXN9k7obK/ylCMVCsLlsBKYL
SjeGcSZLm8Tk0saQ1o5ZeNu+h/shhzLlw01E3JoQ/T8rk0seLcWoOi8q/bh2KhWuCze7GbzPsbJE
p3EprE3PG6IAlwETK6dW8iIrhMGLakcZEN57iPMUcYC7tKJbW6z/4tscmZrVOrw6SgR4WGtq5rdI
5N3J3a2XJwtQjovf5sjIPEyPASN5OkY04dFVYVRXb2LrYyIV4HKmT8N8MA03cmjTmkWD0ofqrI7d
yjEj61fl+ptYeJBp38epuVRTmULw6WWNKb4LAY5BIlKD0++jBkXYSa5SORFkrOA4dkogVrZWUycw
65sGdldNCDfXP9R5gsB1zbtNmqoS50/fmMRa80dubKk81NnXjrHGpnNY7sfNTGqpbKRMRJrHVLQl
lTpUo9Kpe39Tu6GtJV/Rr77r4q/XDc0LoRPXAlMJPBUo5HB7z6OCGkexWRmZ5PRwR0h1v05SgHcM
v9l5E6x41R3KWF93WrxPmNJoomYhW53dHmf2Zzk37LXtIEzvoQGSU7hxmqc+ypYQhTx6Tn3lzMzs
BhlbPavKUZCojYwAAlKGmIRoQA8k3w+hIG6lIUK4OIlv+8BskITXnjO3ZTS1RWdREfJ7fSw3njbq
dloOqMcrxv3YSCJU+N6XyIdHb8hLZQNTZWPLpvJSTkw3eaF6j8Og5Oss54838fiCmlS7ssLyKdTN
h16Xs5XutagAZ823qIk+06ZbJwgeMg8LHb0AZT5/a9D8Bqp9WbgVJVj0RUNIV1lEf6HsK/gw4brd
arWA0GsaSKtIQaN00r3oBdXYNBXKDH46PCe6+YSrfc06/xPJRmlnrvrYxu26aItdlya3YpzdtnLw
uezHGx1tzygAheLH3n2Zov+TByUYCg+dNQMeu5LbKQYnDv97fMP/8mDB64bcBXPUbhKvzKRb5/rw
IsRoHUTmTcuUpVpqbELJCKe18g35Ri+074Lvv5lScocUykPqj9u6sva9LB2klLdqlJW73BVua1/d
Gn13Z4ieb1tj9aZFnmbXWldAIqyvutw65HFf2oaprjO52aqW/8MtO2lNwQXO+/gOyaUbz7K+GXnF
AKY2fEsFawMD55esMb6bdeWjEJJ8DlSE00y9cEJDfET+5C6qzY2S5U9RqnIbe/umCl8FbYQbW5Du
zCDf1CGfTe2dWBtu5N6D4E0sP+WJ8jNvM+0gdH18JyVRvtY70mZbh536k+y7wwNwFXp5ZfRVrAEd
S12UbhLF5WB1+m2K1+WW/CtR/H6dtnJrey55R6CanzJ0FHd9PDK1LrfhRvH5R9UtwTBIexL/53oU
UJkbD4OsgdQKfoia+9NImS1vwqG/jSz4oGtjLNceU2bOMG0MEjmZ3Tbyl6ZtkCaIv4Y40C6WO/Nj
j8OzkzdLpNO26S0vKkQnRF40do07NYvhdFhio5tdbv+aYQiI5gT3z/yVE9IoyBIjrB1O47Yx/Y0O
sWiSV9u/iJca1Af0FamqnZG0VaEnStD5SM7Qftdi863h1A3MByODa/foMOaxu1esdhvrwSEOjIXN
nM8zvC8TigUOK9hXWBZmd3guqVEeRmrNWEuKsM42Rw1d/RX18FnlG3kr3yGK522DpR7x7No7MztL
uLpIrwUG4hno0kw7Dr8JI6zdyace8q6/2V/uIR75jOufNUqqUK5FZMqngQ3jMYnDxIan+7nJi/ts
zFAUM/JvqtQxvSamr7oR3PsCwlvXf8OlKwlQicmkDYU6CE9O8wqtsXQg+8LgEJaczCoahI/UhVzs
0oZSzpTpqdJ3gu/v1IZndLmWaxaAQAlS+shAnwVNTcbkKnQiry9nlia9fzvY56DEoClNRXA6OUfJ
cpsClGgsUpRCBiohpdFjU3EEYzQlAWb4FrLxcWUPSv2xnBa7E6eWBvUFcHQD5o9Tu64Zp7SKPJB+
OnVnSUNC5K5304UHx/nqsMKBB8EPFgj5tlMrXqV3Fi/TxonL7JHhpc+jMt6oZbor2nzvm+F9oQrf
r2/ohZwJm3w4JgeArgEvPLUJdkbLSRhEJz7Uh+gJ7XNb23UHdDm35kK+OSPEAXo77eKRLfnUlukN
idgLNI/Mt4kQx7hV9uh6fitvUfNdbyatQqSt9iWHHg3bxfGpyQ2PUux/rbNCmn0mxfHZN5QSBAEq
C+sc/xe16vZ6IuzCHlpIcfzaRL1qt2LomFxOWleLO7kW0IvLkts8Vx5U+BoE3RvtIi1eyCE6m8Ik
hTVhie7kPPSzRROdswbfCmXomYMXeIAYp7no9MndWD8I5m3QLOTjF73syMQsS9VJFKJ+8jIzyr7p
bQI/WGM+tmb0pBTSbT3U38oo/XHdzc7D0OmyZnvv1z6oHMoA2HTvzUDbppW24F2TZsn59z1a1/Tv
R7GBgmEj1z2o+FDYki+kNiXwmpmFAPV1DfE6D+UIqYOVefR+6eOo7X046veaFuxkddhI6ORsA097
RJE32rQp9b4xCn9acuEjedd/TtOngAfTrTHk2i6O/M99zXTV2N/1voT+Rop6BqJi4qYbVGXVpEGz
bowRCVy5ODRpgehTODzq5eBvFRM1nIyLYCE0nkdhU1VhKaZ7NZGhWbNrDZ5e163MeHS8IAhWbcbc
a9GkrxNKYOXTyLr+QS/56bG1mZ/6oZ82mcbYo5z91sJHNX9SadH//2zMHDUo6xLy3Gh0EklfW/W2
K8I1IhMLVpb2beaaot5bjdlT5YmabBWOdxm4o2xUD3m6BKm9aGmaQKCWAHvPPLyXoSuMnW4OTtn4
Wzd7M3RA8+2N1i30SSdKq7OTgIn/GZq5gsgMQpa0Cq6QIuYUfB3Sahuart2rMYKF9TqznqM2tmMQ
CNpwkCK0ortuZfBkyL+4yISriKSOpXHbVHBcl0/8VyB70a7TilVVNbvM/9GgUG4Kj4qU250R7YW8
/FiB759gfXSYZzkF3K89cycDcbAXb3OFHlYbaI+tkS3s1eX77z9D89lqqXI7xCUJuLmivwQWr99A
QU483YS18toF8pMrrPu6qW0vCD+FfZsuhK3LkRGUC7UfbZJiOo1aRj/NRis+9sd0J1ThLlfjhdr8
5MFnF98EpPnXxMwdYstSg1pHbVqpv7jxaI+oQHePGkBMX1o6TRcvWYSgwOfSRIdh83Q5ghqkgxRF
MqNsAQTt1gbJwW20XeJ+vLRrUGFN7GzQs9MMOjUjNjnUmh4pbaF80yFw8WHf/XjwgbTTpJUFRyA8
E6cWuiSpWykgnKoj0jDTgHFDpbEf19fNXIoJoCamUr3IKMQ8oY1MaRRMgW8jitFG5tOjvAjTG7hp
1zWsv1iTChmhCnMdRYN5Jc7TTY59n44OAlh2U0OuBHOUnC+RB1zytyMz7+Hp6CLWUsMoUzWrnV5O
vY2fGi9G2D/wuwq71M01iW36F7t4bHHmdUx3obkbe9wUSbQWKPdkWbsaomdV/nT9c13KMY4Nyade
obWmnJcJlAJd/tmaakcpDJL1V+pxUPt2tqm9Xbd3yc9VAC/Iilsa/c5ZGFSbKDDCkStQUJLUHuPu
TZOWxHqWrvLZWcqTZJT0JGPzDHGtWN0mEX/G+kJpdObnE3XdxJsI/txSJEaZZsfJk2rJ1WCOeQlG
YcfUtT0G3Zaioo3O2YKXU8PmKxwFvMmYSfKsaZMiHc/uWXKiKN5QtFYuPGsDmj5aqQfU/xJpXQba
axkOFM/C7CarpG2ity+WHr90aWfcG7G6UasoshErrvaeiGI4TyZ8SfWei0jaSE39O1DKbdaZT36h
v8i190jV7S0I00ctcP8IenanVv6nKIl+A8L6UWhGYhNbHtMo2bS18OgHwp+hEdB+qpOVNqaUqBG5
TLTouRqUjSdUO3XUbq02zDa9kSI11sW/O9ey7JA/Z0tdnG3EvEWpOdd+qC6UaUjMHtw4yVYR8lth
jrqiZrrVqvXSYeVFPG5MmCOzSv2qR8Df9TDdF5XQrhrkyc2g/BXX+UNu0QmCIG1YVZ3IheAnr3Uv
vKEu++xr5guzfL/LrHyLjPx+9HjRQ0rTui99DKspSpB3SZl+HxGzLdJ0544MzRSdBvuTGK1lN77v
K/ePpJWvuVvwg0bxzpQKi/Gr+lsgxwcvqQ07VQpH8Ye9opfjpsulb2PmdQiZlXe5XN9lXWCtXHlA
RkBIcptTAuY91N94zH4vzEFdi6lb7JS63eMOX6AKgGsr7n545pBSOlT/GLX8C5KE21xOD0aO9Or1
0wkX/dzTDHACXD90bgxrGqk+jQdCrkYDBSDzKRvh22vzftzVUYdopqC3zFa0yMOHubjm/zpp7xW1
bal9sA2hiblrvdpflyDBNr4mjCs30eXPWdNne9EdFAjui+C+c0vlzmiLZiW0TbVFVSoGl6jXlsMT
CvXyIB+HVai7yX2p197dkArFWtTTB2MoEb1pI+VG6FTqry1s3T8GaP6ek1KPnuTOj2r0dKX2vmec
/iACtdwgE+ttkDxO4a2IzEdxaOK7WgtRoxjl/PegqvTaC0ExHlWxLT7rsWKs3VrTNkbGCEDXGz81
qHyMrktthliim4pR683AUJxt+dVTrdZf0iQpdlUkxptA8ajO9p211i0mdiqhaLeSKIg7aD5a22z6
O0Htmx+uGNyWIgLAWtbV6yTKlO2I2x6ULkG2uh6TjSqXn8ywe3RrKr1JF1brPFD7jSiGdA8oAOz8
ypA3hi6sLbNx164vIuLHr97mo/HVAty11Qyhhquw+K4G5OQhlIS7oG/SO6FEUdgo+ht/8MantLKg
SCJLRH8gHBicguIDQGl4M/hWeaDnpKOwKr2VgzisZaoDDM9LzOUJfnsvFU+VQBU3lOp01UpZ+ZqG
sbcFjon2n6eOm3aQ5K2Q6NFqUKXfiVBnm0Cjgu/y0TadhFJtHHTezZCq/dpyde3OUt12K4qu9dKE
tbor4aaya6QDnwTZ/wFYrjjIo9LcJEnSPkVCvTQRNUvwQOMDi2GigYKiNUGAZ7cF5I7ZEIqh8oTp
Q7WbtMX8fblbSvDmtaJ/7NDCI5DD/YAi6OnJ6qVWG0NPkZ/qdRvYCVITN82uJXSvtS/JrtpCaFkc
8mcY+3fSJtwIB+F16XCfnW3TIIuVaf/S/D+r+YmZmioduNcncRLFhNPvkz9a5q2hZrzdvTYZbkZB
7HYZAAV7SNraVsUGCq0wETaW2+lvUtd7X6//plk6MM2xgqkwGDBVaROfgZXpWBd6GPnGcxuouT0U
/qMbSC8ftwGoE/wjGgwMzM5u6nQwQ0kcDP1ZyInnQy49U0LQFu7oSws5NjKr1RRenERFDYFxO2Qx
jL7JdzdezAMuGgFkw2tEQRZxPvJYobhoeommP+fmTkMv467a+etgl0MZrKwip47sdNXtl/QHZ+nU
+zeCzYAKLnML1P5nuWibjCgPhI3+rFtcxWVvJ9CsJdHSDp6TAeMLjK0A8TZ4AanzJlHQwQYzCrX+
rAio3TDpwhO1oKkGO9HaFOQvoh6oNs2XfRBV6mMUaMFG6RMav8ZdFcAv62cNRZX43qr7T5LWefbY
qIJttpFr+8lg2DSXv1/3rEs7c/yLZx99MLpQCMtCf+7E+8GUbDX71tPWu27kDNA/nZFpmoPNYVPO
XlSZEqlwrntYgSxt2CjrYgVP6m5Apyp9WwL0n5F0z61Nee/RW8dIgbpXPda0R8Ssv1W2UdtCuKpv
f3qv9fd6ZYq2wijW05Lh872kZcf09wS5BDo4x4v0chyqRm+qz0IqHABK7cUx/gUA4ef13TyL9oCu
abZMz8XpJTxHkeV9G3ay4qrPsie5a1Mv70uABbBaIG1Uiz8LWVrjXfFqUKTNdcuXFgjnNxBZXj1M
us/umawOra6GYug51f5Y3W/XfdTgtLxu4zxATKtDnopaHPwAc1BUVPkaaQo2VBqfSaja9VitrpuY
PRiJBqcmpqfKkX/EjTiOXY2JNmppvQ22Qttg7Hbwc9uSJGxE+cd1g5f37b81zfbNV5UGCSxdfXYb
ZVuFZE/UzhLz6bqV997syRNrtq5pa4/XVQRcEbz4YHu2/dfhe/LkOubr+ESea/4M9/6Nmy04xBnT
7PtWMtaLfhkAH/rWpyYLpWv12PS1Z6rr7Z0/NPJerenajJAvriE2ajauP/w0C1SVo1YY7uQoNA8G
utOvZSlndqGrD3pQkmDm8lexDHddLG6HIFokSJ2fGSZgpvErmH+puTF/Mb8A4rGPNLHQngjJt5U3
HFRVXrliuS2i8Saoso3va3u91T+rqekM6H8nbvPmquMhKqpdrIY7VxXv9R6WBRc17XUSLgFp5zVP
oL6iIiIngjIbTPL83NOdhMcg1IW8U5+87/1aXyl7BpY9tGGIkJG9pBI7P2TvxsDPgZ9kZP+s6FSO
uaLEpcJ2lPem8qVaHHs7i/iTBVahgf2iy33GaTVWmpiXiDo8TboE2XP+6KMC26+kVfv8UdFbMqzJ
GCSEPOqYxD5j+ElGq1FdudGeWhh2Yv1hSL6phbAQNS4dYtK89+oF3YI5iNbUXHo5haE+KyoZJcAE
H1F6zf0ovnE6UdZUfGTyDVm6+YTA4I452b6vPtexaMeuwG217aN06y2R8ZxVf7g6LK4qMICTstd8
PdWQyLR+NeU5idV94CWPqRR/DyV9n5kfnRdiTdMEJE8GSyPxm1fMuI0q5GQG5bnKlTtlIuUMKvNH
YsS+nQ/SkyJ0z9dD4YUIDyRdAew89e1x8dPDJDKr7gFEVZ7dNh5sUUk8e3C1nTL6/krQmy2v7cEu
I/izrtudnysWemJ3FoFVN5ep0BTKc6AZD1HGQ2xIf143cQYin9uYhVw9jt1I0hrlWR2E8VBQxFpx
ab5RzSvX+BTU5QV6x4FmvsHC6u0pJS61Zy6cBFaJjOCUgGi0Qk53tyHAS2WSsrtvyYjQrYQ8kLcJ
diEPwsfqLvkVb7q992Vh3fMQ/s+6/2f1fV+Objc5V7UobNlbUCbD2jMr00YEJv0cSMXXCj+3u15J
7LAV+pXimcCHrFLb12lpvFp5dR9aym+l8lCZHMAJ92DL7TCvblrm8HR1sK//1vNi57sf/PdbZ9dN
JCddb5qJQr7brmG0e1XW415HFja6LdD8ClbGbnoml3CRrScpam+tL5yAy5743y+YXScFDNza/1F2
Zb2R4uz6FyFhAwZugaKoNVWVtXODknSC2cGAWX79eejv4iQkSmlGammkGbXLeHuXZ5FFpV0ADXSK
6UCN4Pc5XtkES6CYQmpUvUdMMabkQ8+g1wDi1zqixuj/PtCPGx78Ih1cMxg3AXz3dbsNdht1epbg
9shy7aYypNk4QLAC5ZnB4hz6gUep5u1zMZlZQPUyWo2TVK/gM35+z8CgQlKHCra2vJahNyO0pNYN
lFjaTeY1tWN55oG9aatx1+zaP1fmvFy+fy/a/w+3FDLhYyrbygrxQN9Kzy6dPKjX6UH926DscoLr
sVe856+/j7l8D/4NCcE0KLcjIvjWDVBC1FzUKWJnJisPZZI1CID7iht+qF0DwC33zjwUMO5wb4ZZ
ExLCxYqaqV1rRtgYZ7XDE2q9aUnojMr97/P5loz/GwViZhQAVbw/SyU4jA26X8b0c+tnG/MtDZqD
uVIzNzqk77abOTDNzNzeh/WK3wVt7ZWha17psNCfPipoa7YBQfy5l7h4iPReV2PclPrZcKx1+jBH
dpmnoAC7EhsDVQB4qr0xZ/TUuzEw7zhI7hDW8G2P7q4W7+Y753N2gM8B/BL+QKUMIdmy0Vib0MA0
u0k9V8bfyYYBTFEeOo3dCSUXQZWxLU0Kp+aZUwELAw3puz7lHzzO76QGhWf6Aqi0I9ry1IMWW8Bi
VowHpRi93xdtXvnPP3K+5BH7AGYFRBg2yeLitHSUjSH+Qi8WeiKF+c5ZfMRf4M8nOi6uNXp/vFqQ
bIIhD2mTmZr/9WpBq70BBHqil4bKQCjylbfaR9jG7ynMW2KGqIvRXdsYz5ZSXgEA/JStwTYKAb+J
Dhz+ZTHVMu1qkFol/fdGDBvtNfRsmFOAB7aNvX53rQT281yx+tCZQisGiMavczWbieTUTDFeWwGn
DeFHOq1NI1//8/Chtq/a9bGIR6ccr7xFy+M+LyriS/wBxQ5F6sVXngYtFBFMXC8k3Ew8CQod17a8
1jL9dkVjGPQzZzdIFIdnX7CvE2RDN/TRVKuXVnsg5ej2uQEDsmoDJWQ70+6GhKKtMSIQ7J0mL6H5
KTe/b96fPjHwPaBBgjeKYvA/BadPIUoM468KaFgDKQJ30+qB1SuegbFBshtSE7jMVk4IvVZVDleO
zb/Duzg36HSBi4lSNDIua3HP5LQHhG0ojUvMUNzK4nVsGy+ZGrm6hDGsgN9TQx6gSZgSyxMlXOKa
yUNtyYlydZXz6Zi2tgf5GJAnVEcm5kGjqV+Yva+Mfxr5Qdk7CB1uD7B0NjUPxqBC5m3Q3Cufb/6R
3yaB/A0KD5AY+mbaZdSh0RZJbFxUeT/Q1GuS177QU9iw73KYK4yJH3NgUId6K5KPSmk37WheCTZ+
CDJRG8KLBEtRCxXjxXfM6rrnkqG21sICqwz3SVi7Ld8lABxGheaWoAQX4fvv86bLxx4bd5ZRwM0H
eibwuPOP+rRt0KEwmnSyUfKyiVNQ00NUBQ6IpxemE/LGtUj5UpgFlJ8/ePjWxzFcVcOVtBKXaNOu
o3D4U6NLISVqZeIApqdbAavCbHA7kn4vkukKtvzK77VnqNun32v1RUXMTNMvo7mj5oOmfFz5IP8S
wi87Ady3f1RyCKf/APSJUrM1Mpbgi2j637wHEI62dICVYvOnymNro3O5qaO4ci1ONlpl2oHaR3Sd
TvIgR525NBGjkzV27JJ4gi1MMaDERNEJ1CMQC+w6Psu8Ro0n36oTnBqy6b0l1nuUKAdFToMDps4l
M6pHkLLe8ojmr3lrzSfIfEiyEDQMaDa6oD6PN2qI4n1mbUTeWZ5a2e8ZH/8WWvhkV8yPWongnygl
KFL1kzWxm9Do3nNrOHUEGL2yMry2KLgjEusEMYgJ1troKus6hzlxYa+7FP183ZJeHrMb/PgAONMD
K+UG1ZoPkdFXyCff0NJ0WdG+pSwD6aoqb9DBWRdhdJ7QdhayuxN1914NuR9pb31u7VvC13YRb0lM
A1NMjwDTvVtJexiJ3myEmgH2PabkpotV3A8Qdlm3tYGaV2T+5Rb17M6+JBHdTTU/WDDgceyOXxIj
+jBEfaPQccVpuyaKfrZzkvthYfukgN5yklmBbhaeDWfyhMP1cJI+DG90B49yB8N2XruqbWzNQT1n
Yf2WlMpeRMXJ5C0w52xbdeQtn5JNbhHhRICdTm13W9NyHaf4MDOrT9PZjmbhqS1bmGvY/Sbj6g01
IdgYTsZ2TKoTbFMOyAz9AU59dmlCuKRBnlzcyjzr3JQZ96mAnkUUh47RAJZhSsG9NObMzwXtXKOA
ubxM+X09ahxnKlXBIisjv85b2PFFOfOGwXo0YpCFC56frcl6MauoRa5ZrHVwvsFMsICz6m18Md7t
J6bvO64/VWbU70gFmgTL4w24prYbSyCWpDnucq48qCqaSBqFdKEpw7+QYDu1hbZNciv35CyOl4j8
AEpH0KvDFl6kQJxYr1VCzzDm2BbV9CprOQApE2+TEpSFttzUZudrxrAJU6hRh2V0UbJ/eXPZuKqw
rVUSokXOLHo76LZAgDf+sabwTusq81wmSaD0HXUSuDOEhgTYHmKHW32y9qkpHjI13ALhSlzo+AnA
QnE3xWXEPJ3mCgILFFo6YfW3kvRbRQsHr9d06DMO0Hqf7hJwkdZVbWlbw8iHlWIYF0mop1viDCfp
Z4Qpr6rWvcuGoqpn3YPrxVdNDPGcnGigRJDhpU/b0csyvQ9Us4XPJknE3shCeUinSTvXMWFbc5Kd
J4QAQEEz3CaEEWjXWdq54SVcCq223KUQ6oKtTnflMvtuRYae7Qy7tGBSCnyDNacIn2/LSImNApKb
5/iBPKHUrcWoGjrGLl7lMNxsPLV02vqorfgKVYDV7zfpMvIyFmMvQqK0gWRX35L+LCYZOXUEaCm8
/fZhNSTO7yNdneaikQjMLDaqOoxn6wCUzbY7Ko8TfFkPVZBueq/bjLfau/Xa7+orYtLLx2g5xcXj
mXPwDFO1Gc+dcivCk979x8fuf38/QzaiA26AxOTr8hUFQmJ7RL0fpLCV0StrqFzdXvl28xb4/NzN
YyAXnc0WoEoJzZGvY9SdGXfw3BzP0mdboN235UE8TmvlMKzISt/BbftoetrmyqjLXGsx6vIZhwlO
LRnl45nvB3/ywf+4GRL4IaZutks33Z751g4ygtENX/8+8k9LBsYW6OfAUSNiXeQDygyDrQyciNZO
nRRmIWFxreM8f7FvXxQqLuiyzrJey+SqCNWxrUU+nkHju1ShrbucFeIGbYmgRyScN+SvVkylX2u1
vDK75ZlDnQqtUeSveLNmRO8ihDQBR5psyIBdIthlkIIAc5T5s77H7x/xmxzsXA+DQwcocFB5gZ3W
YtMAT1VIhDn0wtJwWEHlTQaWXa7GkQnHRmRDbL4u+tifEtE6XKFnBG3lPlbr0gW1GWFtBjRYqvN6
FanmU6yI2GM1Vw5TDPH8K791udXm34pfa8yNY5VZ1uIQDYVdq2OpIa0/FBu5kTegdeQBpFZWyn2+
b/aqV6yk7kSKa1zb5d+Sill4U0WlaYbyI/ldLIeMZNv36FJdWkKOEx01AEjLyq1TjKwhj2mjyoI3
8AA2RlTEq6nMUE7sSgD5oufKaK6J2SyPOtLgGRoAfq2GzQ+T2q9HfZwLAqGsx0vBL1N7m2Q2dG5h
MDNdI5x8a4FgoFmjDZxMCM2ASPx1oKgfBNEUZbj0aEXoWeyDLg4424S4MvMYwj8ltv/+vszLVQa0
Bm4eqLTNYlMGW+b5aauM8H5n9rkAOcWwRKDBXKnu4TbZGKeWs2tLS5eHfDHe4mWN4egV6+EUX7g5
dI5d3IRqdkcHmDOmyvhusPI0H50ttOpvpWZtlVF/bymLrxTCv101+BXgiABvCgV3/LO4zSpJksQW
to3KsLX9H/iu2dDgWstW+3ZrLsZZzDYCP7qaeMPOUwYeXR7G+jP4ZTjCQCO7YZkC6d6RUwgUJQUe
0IvRiUNLhN/xMct8G367BxLGf/KO3emDuKeKvkbIjP8tASwXgDpAZnEngN3lpFY8BROyRoiKQuFV
QWlfbYx8NtErPUnDe2GlIzqgAtVUOXJYlI9bCbuYK/fo94hiMeF5u30KnIy0k22C6+w8mdYKW/1N
Aeae90myMuCO2Zf9STWjnYyyj65TLzlt1tAOhtefSpwJyhXVqKzgdu0k9TU5um91nnmjf17yRawD
eDssQUtunoui2/aqsetDrfZQ5FJWqQRMq2uUm5JB/kOgV7HuQuP294N2ZcstL5EECvipJur4oq+j
oPCtzf/wnte23FIMwFjM81/F7dMKEJOrucyb+FIDLOAN4HkjyQ2TANci+muAIa56OQ5uFRaWp9eF
8Po4wVszobiIq6B1syiEr04MQW/gr9trD+BPx//TKiw7UGqjCbMv8BWa1eARL/OGHduYABkoa7Gm
15QRrhw/Mv/3T99CTzQYynOM1iX9iVkBycL/GmlCHhYib7CdgNgZHvbFfo+LAdl5aYLIAFFlJpAP
XI3S8d59uzO/DrLYumpicLVD4/1ClZKjs6SLANJ6L1VmcIfm9p8sE/djYnkkUtcRyl4O4t8HTagP
FuFIx7CUjVbtVXgMOzrv93XcIN2LTIkeY6O6zVA9EkIfh44XKyUNLSdMwS4KdWj/QPAQwvH9Lous
+yJvg4mq+0xL75vBmhy9KW/UqvQYrCNZAwXzvL6FlOyhN/K3gg+FF2YD8DAAj8T8uR/xM4ZI/8MV
6yOh5dGG9ItpJ8jbTQ2d/kI/GKH1Iqk4EChlsB7tHTIFece9VoNLpZZoUPbrypNt141b98OjHdO1
TOLn3iI3APlCLmUi5360s1XGi9AFavOMlDbgSvkOlh3xqkRZIco5Y4Ynheo7S8UlyeDk7StZkTuN
1eyF3Uo/z8oisHsdWPQUij2m2Zxtna9B0n0FLaF09BrlzUFUvVOAkwFxRuh3q8VrXvNz0zVB39Mt
kN+RG9tV6cBD9ChtwNAHSPiMo/on0ejNKPiOlOWbnve2Q3LbciCZFcQtnohyQKc7lig/sH7qDxUZ
pscagi7gMXR3Yxuta81sXLuHHXTcDmcr77aCQti5tHZJq7y2uFhDUzsrMGUMWGMyt02hyN7rOPHA
k3zAP7h3RujCCAbCQAZQaxsWN0lPd3naXrBTDlWX4im2oJdFWU3OPK4fRA0JolTH3wMaEHdQj9/b
Pbm1GHQbUNIISC1SH4j6l66tbnoFRTGriE7CAp1GLV96yz6muhV5gG74vCzRVIuH0rdyGrlaQyk8
OszMScZQrIQ5QIa0qFAZgNq6coSgONwE0vGG2/IxtObhtAkd+SKdDjlUpxzC0YS0RXvfgYgB4A3x
aclMRyctD8rG0p26om95Gu7ARzdWU5NX4CLA7bBDLfKpqli1VbhJg3oqwRkchrNp9AezTLkDHhDs
EG3y3ub0Q3IQ7mwGih9CYt0tougmsmv88IEc+3j6KOyBumOLDncWQ6yDtF2z0sc6c1R9vDUposWq
1YlnKKZwNb3bskl7NEUKSWQ4nHk5HI8Ae1c6tzLCGMV9XjnQNIWNZmeVTqghSprs9lx3ECCG5bt0
FdUM13ixLrSJUOHKOepNBbuZevka9agrJ1YJ4ad6qrbVOIG3P8p9VYYg1ajpe1pnkQMfJxb0ZpSv
2rGbFZGApgSZsXGUgtpuYSTCy9qk3FNJYY4cwY68zXq/UiAoQ1gnN8ROsM07coyxvELCw4LGGsrZ
snxRmrTbhmnzSggM0422Yw8wKDPckA3vCbx4vMZEeaxB7/ehlxA1IUJ9D6HY5qq0bF0y9XzfyCby
rSxbd3RoVomapvhJ0VHJe8NhYJSQJH8moqVOrecPkK39gE6i4sZDikW2njCFPCDwiXV4Ak3oEPKs
KxudpJWk6dFS4OuHavJ9qZfc6Uxh+UXWGQGEs3Csiw6CK7B/cBRAqx1COzB4zPoBED/idDK7hLaS
OU1lWS41w7nkBjnbtFb26Mwf7aQMWh7fj2Z+EzZp5ihmfA6b4SlHzdOBnvyWkvi50sx7Y8w0D+Us
PahCU+zUfLpULD8OEzQklUT11TZrXJOLwUUbk7ulrhwEsZzObp+7yEwdVRSbYuRHpiovfS/uZANS
nGCYANd71M8jCbZTDJ0ue0IxF9pgKRnXYUaHFRh0kWOnDbzC231aVZnb2FOgsPqutNUNmAqPRZLX
bmLaAG2Yb1NswSdU/dOwyu9K8reVHAc2tf/wsYaC2fDBOwXctULxLS3cNCMU0tSpNRDCoThWN+0W
xWKIfSm24VJb+LYRPipQhAWxja+xSocoDUHgG1WBzQ/iMfKCEwSEXjWFP8Of5YWiK+jCFGvTWdjE
QxShmZMU72D53gOmerJE5qH8vyWdfssqG+UIrbqoWQJhEU02mBkgO135kaXKc5joiQtyvQOS4kYM
mg/OIfeqNh7cJGsOAg4zPaqbRkR2cQHrPdbqm8Jmt4nAHaBqEp87KR1NsGPCUuqn3XhQAUqDTE7l
wjGkXDdDTlyFmLdy0J6QVXBHKvmujkDKzJVyh7L1JTJQhc2LxgQHywQ1D5ty5GuIb96jI/SHgvyI
Tj9q61r/IZIu9xQeXSJtyhz4aq5Zou5Am4NOa1vfZO30BIZ6jH7H+FoP6lsszAeQNgCQ1Vyt7o9T
Qg+ppVWOmtvvadH66RQ9WXV5QeM+qDNols33hpsVwyZmZb4ajGEX2wxMsDyB3Fvm9Wp7n+tj5Lax
eOvTfteWjDlxAvgABTgejog22gNT+CdLyveoUm6zQn/jqoV7qi3eFGopuH0Af1EZuCI1xHaKusIH
SI4qHPEcxOG3VqO+IYUPZBuholsm6ILoMDdkaN7j4GQoNAgXm33yYzzpHqQvNXdkCQPxb/T7CUQ2
qYlz1Fa10+f1ieYTYGzwufF0icAoo8y1CTxX7YoiZqketKhPoZzaoCdJDZTUjS23QggYgt1cyD5d
MUSJXlPSEJoM/W6sxVlrWYTPR54aK4G4nlEdqRInLvr0t5kAGQUH1yvLggSwXd8bkkxOCw8weLkV
wmFcX4FzOK6gGw9VCqYw9BCgTKfDaiuDUJxDmu5F6QbXiqpTmJHbjCDnzof7odHOpBAHO4KygJmk
R7Uez4pIdymCJZZPhYtK9U3e688gpbtKJg8QIztSSzwrESlcG+aoDF5UdTXtehIFIkn9rtEfeZus
pKZarhGjj14qIIXmrbFv6vylVcfnVE+ioE/6Z6hyco+MsQ94yY1mQOm+TO+iUOyjfDiqQ7nnCdvA
nQA8Ma2Aj1ETZojCkq2M8tShsXWjh8bKothC6jTuWqr6od5dCmbeZWkRzAQft5CQRhqSS2kgrtCT
R5sVnsHBE7btIShkrUBnZboXkM9ogGYFAQaelybf2LIC/dfMtgjiIRYnxIa2WTDFuURTikdOilRZ
CrklTVM5CmlyF7qp742cAmCZ7qxYvkWk2YK465vhCKei/g94ipWjj13kcJa/STuSLs/kE60b20XT
8FIzAURHNmmrhtVrgXfLKXpDg7lm66o1+YBXu4fWpq8Y9pEoY+uGo76HOqeGBNf6CDP9HpK32xxy
9OhZH8DjzrAbimYDdtB9m/MdG7MXyN8wr4uUaSWmHJBaS0J7d3zVwY9u2+aR2PrKsOy7Pgeepm7O
QAGt61J+aN300RmmV4/l3hincx+T54I1F5KEH/lIbyAQZDpRiSsTTNlNK6uHrEWnqJzUVxuwgTFh
W65KiOB1cbqCCVyz0gql9M120JxCxbvxe9L7r9L+paYLUDwQ4xrgzyq0eZcYfsjBTGYRqciP9mwN
IYudlRyr1unu0Var15bX+xb3pvsYaErZejjREYQRUXxyf/8dP2TFX3/HnGJ9ygRT0VNoDvbRPzJT
c0xXQ0D/SLf3VI8FilfjzzX1hh/H/MxfWIzJK5WrRmybgNNLpNqu7Q9B6oKvYqyYEzrFSgWNeXO1
APBDtviFNrEoIqZtm9QdAbe+2Ncvpj8FIFQiSIYoWOUq3rXa6E/J6ZfhFjl209eK2SSlde631aa9
ibadH91NK+pA5de9xl35cT99/qaLwh0jdV1ZrFTOfKNux5XpoxHns3WFu8CF5cytvdLWfed2e2Ot
esZLtf7PkKwlK2VR0iOTRhvI9ShnugZ3C0tK1szRXGgcXCuVzmXl5dn5PNdFbaEB/gSwdIykr/Mj
HmpsnngzG5KlnnGt2D9vit/GWpQYtFGlo2Gnyhlarn64ZW7iy0dzZa6pZ6lOdHXbLBsu81cE59Ik
wF1pcK9dbFJj6JmO42id00lx8jnAhfuZfZWY9o1WuBxnsTtLTosSXiq4fzaIm+/AslulZ/uoe/ke
ef92uI/9yDe8K7fN/Lcuv+bn2S12aaqLeoh1EuLWA6dr1Z4ad27RIcCbLxyxztbWtQvupwX8PORi
W6oxhHANOoYArVZ7aytuBpx7EFM/8GC7SAqvjTdviMUUoTaKphmb1YOAP8Z//3ShVlPT1qCWm+fq
rZ/JBOvoWQvII4R1VxDk3CBkAlnO0fB9rw39jdGONf0y9GKqOQqbPCS2gqla54F64bZf1yAzODHo
7I+Dm99NLwYsFVmAPPjKvH/Yt+j4wmkWvhxo0yxR0IyFGYruNjvH2hnREfKy+6m45gCCbuf3r4su
KJkxdSAWwXvg69clU8TtHNfMGeCKlywX49/Itt4sI9q2EH2+IBfbmiWqEkOjQN9jvKCjAo60Cp1F
0mVACQOqFBq9FXRxe9dReUQzDSrBYffQ1xKfymRBwyQqGBUyQRqNqzBRn/Rerm3AnJuMFOD29b46
Dnwjm/4ZCIHbnlF/bJGzTLrfphBEzrJjWg+bqem2LRRcnL6lu6rTb+zavKAvv42s6ii6cM2pdi/L
Zie7/BBF+bPWAOYJctRZrZIXszM2kzqcDGPY92kWDHW4YbW6KVTdR8V8p5Ho3EMiwFGUrvG6roaQ
RfNcMRIYpfQR+Gwg79s4aZifDV6fumJ6ySRQVXpWvE2hqkImpNjGHfGjXmxES/apFM8DLC8m5Ape
JeSdQYejFNVLDk0Qx5zq2inzcXK7YXrTlYK5igKPVVqx41BqN3VRMkSAdYII1frbtN0TkVxbFxbe
H1Caglbpd6HKcEMnfbeKE63bkA6q6VZj7LnavsJUADiLgRwUbp9jm/CjWSI/hqoMejYtAmloF3HX
zmi5Su0GVuhNXbmR3gVTXbxCNAEZnjXdlFV+GlECS3XiQsRim6H1I6rpmIxFoKJwolHaOG3GV4Mi
90lRr5MQyLR8OFeSPnJlZqiHKkJOFVEXyzZVyC5jLIMK352L8NwxCvakqgYcHqy5vsb6HJPujOwm
kJzH7ojqSFLyXdNbEKuuKeRz0uE+ZN24rkreOGFovfc9hCZ0qhwgwTnrvGY3Rt7stNpcs1oJzEZ9
MkeTImOqXVAz7yAEWzlFPR3HLp5zSzZ6JtOfDMValQ1b2cW4D6E2DxBf994k9oUUqDGgVHML7fAg
m2ronWrIIgnA5pAmPVIjvQU8E/XtVO0cNUSb2MYrbZNNKrSntrdfGlQqzV5DfSkMXyIyL1EpKicO
Wer0WoaqLxzm/Kmqn6vCvtV75PSpoHwlK2SN2RijWJOihARb3j0qiyJAda6AZG78To0kmg281mqk
BDjBkEqS2w7LvtKx/8dWf6ibbHAIgzp4qw9/UZ2BZE+azzE722VUTFsuyrsSZrutkUNZviG5O2Zq
oGTpsbW5BftfTk+d1mROC9ENN4Ug+0aa4i/taLRK4R65KkO1djpaPmijMgKbGEP2ugR2LNK5gxZz
5aRQ7dwawr4nfLpNEl1iukibBtkhLUoUiDyhygpS5WMFOSenLvmmbcSz3g0HbYSwqVXcV6Z5tAXg
rQUv6S7m4X6+spxG73wcY7+e9Ad0H4lPsO2C3x/XH65GGL4goSDg9aDlMj+Enx4ePVZKEUrVPFvd
XpKPZp3jjOCHw5rJjO6h8/v7cN9oYXhtvoy3iCCyrIb+htDMcwfRmRUkQZnLKBgZKFuanlGqowNm
zBkAxBh9k0KegZXeF7N9MWSk98mQHxolrhwiUaDOZ2EnOgd0WfrBZXmOe5S/oHiEqld5hcXyPfsA
KglgAtCn0feE0Mki+9AVGzKuKvREDUd6s3xDs54CACRd5vSeFZS30fWM59vaYEzARmZhMvj+QT3s
69qMRiLj0prqswreDNwIRuYMm/E+HhzziILgQ3jb7ZMgC5qb+paf9cvvS/Ut6sLokHpnMK+YmUNL
skxu0rCLzag+27EJlO4A49byCnBtDi2+RD2gpwLlPlOwQScmS7UItR5o1YksPSso6JOE7bAxwAeC
ATNA9nl4JY78NpoOvRyILANgBm4C1CO+fs4yrqs26QwNXiao46rSUevWN0JcCHFy5VR9i2swFIMI
hgnVWzBrltLjSdGgMtRb2im0j6bdOYOFe/Lu9/X5fQyM9nU6UzaWrVQFPWVKfq/Fg6/C5bLSxDVf
qG+h6Ze5wA7+6zh47i2OKAne5WV1r0MnIlTbrZqiJKmHycosqgChjstGiMclKXrQrI/fOySVDmxP
TgpIOKusm05hCQsxlpknEdO9whlE/NVtS3B9CvCdQH3r1ho+mFOaJPZqZvtlGz4DuhJYKY76GAFp
nbTN2SwFQUOvv4lCcFjsrPHNstmYgs0UPdWxJjhN88aPGlr4ujWk26GK/4asb11WAyNQ4eLOM76P
7QzAhepE0jGwGzQ/ujS8IDLiO7Qh4qDIRLG1u0S4vC6I05L62n3y016EgCcwcED/QUhqsRctO5Vd
x7Lh1Ctik9AavbtdnWrn7JrC9Y+7BNsQSv9AI0HF/evq1QNkSId4JDBAC5KeQ5YNXTCWO7/vxW93
xbxHPo0y76FPr0g4qaIpTUFOBocVZt6mN4p+rVjxHXIyD/KPI8KQsIBI9XUQIUU26sagn8bC2iZc
O0FszK2UmckFOJceOqXRumLKECS8/T69H1fr08iL6cXoOpVmMeqnacz0Iwe83zGU8q8iJapPzLpC
i7s22vwsfPqYXZ2EQM9RzBNChNlIkAs0wZjdd026/n1eP20OuAZQXL8/AXsznfGoVkl/iivgNJkF
KZB+FbZXQB0/XSCz4gFY8rNC25KEilSHiUbl5KRObE24Ga3qho4u70G2QngEwCHI/G6Vddd8C76x
iqDWBhgq+GAAnhtg2S6CG7VAK8uAnPqpIINvNQWqlJwMQdUMz6NECb20MsvvRp06kkDc0tZvysbY
iUqdUNqvfKGlyLn7aA20yrNs2ABJAfUDNuPR3FeG0kZ3xgNZrcUoAG9FHPnfV+fzr58P3ad9MHBg
rNDC7U+1vtUpWt9ra7iysb8DzOYvBMEQsK4QAAK7+HUM+MbgltaAIwNwaQWEMMySbnN7xX3TlSvN
zcWqSV2z89Sdebr2+n+vdS4GX0xQi9QS4d2/wf+HXuKIqNczeCnbWtHVIsv3Swq8yNnAAsJkwGgu
IWNVm1H0OlN5MlpAJFqzfZ2K7L9GNIA7fx5jESZKEGuiss3kSUdzMkqgQ5kMsD/a6dfsGr9fEl8H
WixczGApMEyJPNVQpASUo59aNwYSEVUr9/dt+ONng0rdHP5iO1qLkQRVutroankSVNz1I6SmoQQq
//MDAhg8gF84j3gP8a5/3YdKx3vUS7E2ejSAYv04IY//fRrf77p5BAsKVDoiQICxv46g9VmrdEkI
Q/U+c8qYO600EfldLVbOYdeXmBY74PM4i7cCOrqM26XVoaahugmgVhFwJ4r6qgg4tU53Y1K7JUQi
e/vP7/P7aUN8HnfxajR5JEhX291pUGuXoHalhPZqAp8nh2vS70P9cHAxRx3VEwsoBzAMFmMJkPio
0OMeDkn9SnFQMTqHm1nRA02Y13B1ZbQfv6iBRAGhkgHk+GJvZFZVFZkh1JOuJg+aDNHKG3JYLlgQ
pY3qLuiJ6aXldAG1iR6jcsivnOl/F8O3JcX7BQkf6EXBvPrr1rG1MqKWjIB5hIkPV498UvxO2xv/
R9p1LUeOK9kvYgRJ0L7SlZdYKplWvzDakqD37uv3UHfvdBXELezM9NNETISyACYSicw859DCNkE/
G9IHqr4a2z5/4qx8iRb3DDMBshjTVI4zGF7aCApgy4+FLQAvJXtZ58pb3rjx2hEBDAf0qXhtLlLD
t+uEPJ4WTx/6DH22qyI04scIk8VVXHDO4lpIwXzEQtiKrBHje7eGBK2Wkh6FEqh+olFY/iwMnouu
LgUEGwoCFri2WZ/RSA+Ygyr1vpm919X73IY7MZU4y/hcFMBZJ1dWlu93dUO3SLjnOlJ7X96Uu+pB
PEE46IR6JVrRaEzEpV2/pBtehFk76ABOoBaxABv0jx91ZdRExgN2x7z3pVHehFXshgpxUendzlnH
azivfqgrW8tvubZVqF0pBzLCMjRjJPN5KnirWf1QQA5gUAWvoU+ofa2TOiFp6OzTmdpy8qrWpYeu
vcM5SR9oJ/YooZZhLuybYFxhoUIY0iTahKE+PxCm2MbMHwQQq3Mh0C3kFbeZGGzzLPyRZuVOSfVL
MJPY6TtRtA0Cjs7J+KGnQDSo8jEL060UtPtYkYAYLYNjrZi2qeaV1UbhL10sv+SUYjYHQzAJbRWn
FwfT1tIesxQEA2hTidEyCHpBCafF1FlU/YqjehOm9NIZ06GTkl1CjMdsAoNP2mAWLn0ZhWSbTGV/
yATptStbNPqFbNMN/bypxzhy8xHzekqEanfYpLtOxAjAoI9WRIvmKGh66o5BpGLeqjVQhU/3UPW2
Gjn71hvFW1uNboy3/TLmFlr9SDcYXvcwoPwwm2mLWejeC0XlaBqmn4MzHqqd1KZhvptaYadX8rGa
hm1glvtEjh+NQvbGoHntBuNCe/FrnyQ+BRGSFIxeGYuPwAJPNhjRQwccJLMDfsH3uhZ+V0b7ZQDZ
Tt+aW3BMH2OifFUr5YT8Gv0Utaz2Uzd4PZL2PsaIMBiA7UlSN3JBXHE2HkSpPGD8ZJ82+bFXQEY3
6OIFITxysrDywEm8DfMUIyH5vjGBtJXMx7gtntCbiEAun/hqVb3UdfqglaMMWDI9gcgJlPjyLouJ
HSS4XrLpyyyhNaIYEHcUFjG3IoM4zvxFjhtkqCS69NPwFQVNr5TVJ0K7PciLMY0877Su3dJevSS9
vBuH7gCJyceWGMem0d2+Nh2QcLldp0A/cYgtIVJbSx91w1JL1U3UbmeoMec2WRIc9gTgrkYNAJgr
aPoy16g6SHIOLYHOn4d0TzPloGrITvKq/UlL+WxE8/b+mVs72cBcgfAO2s54rTNBnuI8VOOEIA99
q0Tvt2IS73Ul4qxqLUKB8BssftIC82Lr1zoQOZGSItB3ZbbTxtI1muf761h5I+HlemVi+QlXQVAD
FmBCu232IdRqVcmpBRtG1rbHfmpPEIN6jKfBDs3k6wyh0aqALA+dfyxDy0JHdNuggtNM3XmoZ87j
/XMzHrcPXtS4RBE5kdAy13XQ1VqexAE0WvboUO9kN/bApRRi8u+Ct5tbblB39A3OY35lv7HL+K7I
x7RFx/12MwCVatMk6Htf77S32hwf1bz27m/453qBcWOCzaC1rihmae79BloU7SR5jSDsco24GeYb
587YTEHLKe+v3Kk3JpmtnEs0r4JRBPSg157EKdlqo/jSkugcEPPt/upWTYEICCN6ixQ9q6Q3jZI4
Jmjv+VNd282AUX/a2IQkbjf+vG/pw/eZE4/iBxrsYIxDZ0dlTrxmtBEw77MG0SNlL7owUVn0l26D
sNCBIIL8nQdEX3PJG4tMQlRUGkm1UlV90aQh+A4wI9cFCVAIEiBoOy2TQpC7VIatB2L8kEuKExsG
3ZZlXEHt19yEAO1lVfIYyA0ExqWRRyy6EpLw83TMAmBcBkhYJiSBupm2sdhq/qTVl0HuDlKP44Im
1D8IGTeGmJAx9mpW0rbRfOgEHHvQnGGYY4vqhpRZ417fmPvcbU/1i7nTiXX/o6+51/USly24DlYF
rYNYD1QflKCnwHzCo9oReoL5Zk4nby0s3qxx+SVXljBBkYAPttb8YV+8Nt/i99KLZHt8C0/9Hhx9
5r7x632LG+aXxCmMra5xKQAj/CxxiPFrqDeZWktnFZ2IjZFRJ8WAMzCZFck4IXbVX64MMe5cjsEI
xk2i+rP406CHod0B/8f5YKs2VNzLeOFiioslFKdaiIAABRcfjXcvAFJJgsgoaTiCTTwrjEOWI7Ld
qK80P+tRl1IvqoaJ9o7HMb1mRUe3kphYj465oluXkCtSGGj3T6ASx3x1HJ/JrL9G7et9F1+uGDas
4emIapS4MB6zsG49SYMQatqaL4QAPFaxnQ2nBtxcfT7YVOO1v1aNgbINj0hMgrOfJ0oLfcK0DzYu
D60igmLSoNtK1rr31/R5ElOBHPOiX/K/dpgP1NdiFycDQpPxApzNpoMkhKLaJirNiRX8RDgkG9Si
bZDPuKGXSW4HWMtO4Vzuq99PQWtUA4HDSofUiAu1qqnmq+WCq0qdOCNgy9E5oWPFDCp80ErGMwxy
FGxneaDoAxZmr/hdMZ8mLeqtDHKkad1znP4TNTvIJ64NsYpvgVBGLS3hj+IemKDj8NBf0BHc5t/J
abbVPXExTndSAax7/AelFBmJNh6aGvhuUFBhTkI7zVlfpoovyu9U943qLOmcKLi6i9g+wO3xD5WA
WxNhA1GsSQeVFs0vckqsoDvrRuHd98vF7ZizhnX8McLkYokE1IpM9BHtQ8i1hjXQVxoYI+4b4a2E
yb4wn9UIHTprvgGI/UAvmEByA7XmVGtWl6LrKgYNTUMFTOB2v4pSxKhLUyk+Jte/hbQ41mnm/IOF
XJlg7gtSDkOX6qXiR+Nb1WDMLjOxabza1kr8A3Psn4UwUbZEMw+geon4gnjM2h8dEFH7siCvURYc
ZJoEHBdY/TpX5pjIJNRFhd0MiC+r9LGZlUPa9jEa9rwc/DNR7HJarwwtP+QqoTBUJURXXB59obWT
1xTAk1dgf/cLrD3yoJBFbHFHT4Zg/YdFH/RYHubjNK/dUMcE5uD+t1x5hQCHDoVNjIuI4A9hjlek
T3I+RxncBbOeArhrBsCtWnRzZNkuhtEBMPK+wdV9vjLIHDVpoQoGuhdt7fJ33f3u5os88HTq12yg
PaUqeC0u1EPMFou9LggGyj5+B0YwW8yOSaph7JXyNo9nZ8ngrj5lkypJEHawE1aGB3wOaocAfEmJ
e3/Llj/DRqfr5TDfqGqiPkqmGgOvomQX0RcEji3BhGTT8O7ntTN3bYn5OGIVzYXQt4ovgClKlS2p
AlgzxFAmYPhDHnHWxds+JiCCvTYDjVoz+nr4INeoJEa+AkrLf7V5LPdVlIOeQg2I7Bc6vk2wUUTU
AOsfkcxpn3AWYzJxN42pEM1oF/n9CN2u8Betn6nGe/astaSAjPrLs00m9OopGmuz0Y54cTW/F0aQ
ZTav6OzRzZzI5cFW1u6Sa2tMCFYA2R7HQSB+F4QbPPZ2BaDQ9z/PqseBZp2YaMQA7MWYMDITQSdB
kjRk9IRpYTeapNNAobk4zZcGupf3za19JRBuQFAOzNMiJFFvT2zeVBrG3JF/dpCZT6LcDvFiJOQf
+AKGTFH8QD0N6S5zYMUprouiwstNKtRNIB/wvtsAW8XZurWwAP4QaF5g5B/zLctar6JPIcpzXCRI
Y0eoKIbDMQp1Jy8bqyMt58Jft4Rc4j/fiJ3QlNqxjswux2u7IjaeWI7QpuCq1Sygjdy//4EwGmsC
5yuBRpolVq6RG01BWqm+UfzKgxnTdYDCVjz82ZobYOAUGgMLWZjEtjq1DvR8mRxpPiHaoWyG19YQ
nvVG//v1Nhl+RuDfyF4/cdMNkW5AdRSvqmJCuRvUAAUoTFU1B9XFP7hV0ffByAcGPsGAxvhCWdYm
Re1W8UmYXoAtoZbS0n3fKf/gTQMBKAmVpYXnkj2uiQBQP/4pPpodXmqAAIU+1XLCWc2Kv6HfiNkV
ZCYqCBOZ1WgaqcSmxdigRL5Hcb4rIP7YEC+s+p9/29tuDC0/5OoIJZ2pZ2kuyf6QBlYixK45ZpaW
V5w7aCWOon4taYoGcnSMFDBBTsxkJQZpjeJXbQGFwC9jxnkkrUTRGwPLD7hahzQl+dxBN8UfADSX
xsmWQXariLkLJK2t8tjPedaYz9Pk0dCOCa46FbOoQxhsUT0Cyj92Y7rTJx7bO2/zmG/UgVR+7iok
WbJRAqiOiYhS5ETSlXBws31MvJ7yLl6I9ImvQl9WLQQvAKafSi/3nW3Vq6+8gEmuIK0sdyDgIP4Q
1tYH4ZqouaR6mgnHGz4YqpiE8WY9TGI1TCGwBilybGjM/wDrQ2PBLYbB+tG6mQ9uAYqeoc1D2HGW
p4q3PijXRqSYQ6H4GfiQSyhuAoAvC9/a+V86BFsXhe5mO8wZklS04y5DPG0wP8h7QfAWw+RZpOiE
scV7ELVX4SFKE8kqg/rUjpDDVnjAPY6Ds5cRFCyryAgxRd+a3TLsrT1Kk8y5idaPLHiJF5ghCNcZ
jzDlCSTrHTwtqDHuAkhKboJr5CEBnVZWtpxwt755fxkzGE+YJBJ15vKB5hwTI+i5axOY7vMcdEiR
d/9MrZ/cP6aYfK7IDFBRTXT0E/IugAggyTpn6H//OyOMM7QZpDYESSH+pIygemh2A1iFGjH/+3cr
Tu2ftTC3REshPd9TVCBoLANKcZozavXNt/trWXU2Bd15/Gbc4ezEUKrT3MilWPLNiT7rHbr70Vxy
CpKrNlRM7iioQcEME04lMK5O/SwiSQh6lwoksTBOyTuhH/XvT0HuygoTToUYJFZjhcrFQo0oj5h0
AKDhefiVbSqnd1ubjACMOqh5nuMX8znC+LVVPNJLfOLFo9WzdfVDmLOVxcKs5gR1vQh4OLCLqaMF
5Fy3MGa5Yxwem5HnKasbDAg1sFIaCszsW3MEjm+aoQwP4nwQYGl95Qu18uW+o6ydLGCVFhVNDE7r
LFSbyhD4UiNEpSpW7LTf52BP1+fzfSNrkUKBCoeCsWzw5bLPsWSU5hIC7pJfNwME2V8ELbDbbD/z
kA1rJXLoXwLntRRFtU8VIUkMAXgpygHOAl6c1+nUncjsDNGW1Jts02MKHHRj06sMSijwOHHvxtXN
vDK/7MNVfhYVYWMIRBz8UNIgnRcMB7FKL1LTczoba91KrBOvGghRYeCdvUtSzGzqQICKfnQMvxXz
o/C4TEyQLQDSTiA5Gni3HvvXzpcPEedlvfop8cjBkw28iGhY3S5xxEN6NuJ6QP20i0BcND8OcRmA
vqrwczTo3fuOs7qhAHPgBYfpENS5b60FyYgRKAEz9VkQPAGW8wjYQ23JJg9Mtzb7iDC2IEZRmAVn
JxPL5jjTGpLB0KJuKgM5IAiHuAadv2LJXuGI38m0UQsuXcHaCcdHhOrixwgyy2oumk0yqhFAEeCd
04zREpTGub+DS3hkwyccBNPN0LGW4C/MDk6zWCajvkwKPpQhaEmMxlFbXyQAacU/8y7kJKWrK/rL
Hjjwb+3NUZA3WpTiBBa/AXqz02HgrIhngfFAVNXjHkCLwc8r2YM+94CntsJ7KqwZUTGDBUfHzAk0
Am+XUUrSBFGZZSbc+FJ174QLEVgbLsEMyx8LTKwgnUiBhs4G37yMkEMrLEAQ5ZfYE+zebiAqoVrB
Ywt5uQOffGjtVF2bZpw9M8IEg/1C7/fmjgpgHYq/QleDc3R5O8jc2yLGzIwEJKa+kkM2CySuUsFx
hLWJoJstZHxbD0ahoyNMtID7lBDgAZWb11qtG4AfE0Q40Z7Hn8TZOfbxUwoVlJI03C8Lg2dZ1Q/J
pHyhNOcVgDmbx759JpA4FmWeY0Zf660Ioi9A5nJ2j2eCyXYV0OcV4lBh84QUYjuGSK1a6XmJO88K
k+yG85glZMYnUrX6mAX1A/Ab/yDVvfJmdfkJV5euQQtVbvtk8DtQthdi+ANYuN39ILr60r62wYSD
gmS6Prb47qMXbIbQHrdgRDg3eINYhpc43db4ylPvXAvc1yaZ+NB2sQ5UNyJQBUoIPUYMittdXuSH
WhMeoObzogs9L9nmnSgWX5ubEJduKT7XByvZaw4aAE9wwUdo1RBQs/8fjFnry8TrYdFgBYqN2VkQ
CKbGKOO+yKzD4KKIMQ7eI/me2b0FRlmbvndQsdhirvABDR3OV13LZVRgDv5rm9niTNI6lYo4ZVFh
QUnKSbZBATXPzJZ3IGIDzas9XcIOZRTB41jmrZqJwDX47nUwpAw+ZtK3ijv9Im9h4hi7xsOY+77e
Z150RoXNdBKP1+xZ/8YYG0THAkkBcCu35yWcMKEuyfDl2pG8VHNzr98uZHf506LFd6Fc5ofVbb4y
yN4ErdzooRTgutEnq5ULexAKuwZ3o86DyC4/nU12wBb519KYC6HL9KoBFQzunCT9EpbxgVbDOQOz
ZGw2L11Qcp4162Hhj70PMqqr0FPWwlAbBhyocQdXs6lrCFvU5sEuV+/j8wSGIQeUAPd9Z1kDu0Yd
mTfaGaBkgKLh7eeT67oT2xIpo5jspel3Onl1fKqLR3V6hVPZBHOZ9w2ubeq1QfaUTBDfzhsEIomK
9ghqxnH83g4QS1bBxtO+3ze2mhZdW2O8sxa0IoGGDW7YvW6BTtkANSK4ejAzIfqDB1kCNd+0tnyo
3njySWtuem2ZcdMyjzCx0CD2QaTHCoPIobJmRWVuhcrL/UUun+jeJ2TctMHoCWrD2NF0vJTRwzx8
Daff9018uN4dGxqTh1d4hE8gih38+UIuimrVX0DIFEcQ8hpOyRms97b8qGcbkOaGkaPvCyc//W1V
KAXV9D+eyj5usnoA31i4/ASQtZL2pRzSf5DDXFtgcpgGPbdQBQuxn4az1WsgrRd+3d/H1SN+bYJJ
YEDrK0JmRutx8xMv/QE+8DOANeDJmZz2PGt2bvMCNMcPNSafiaZsUpMGQSUVH6S63JRZtiOFtlVA
r39/cet+aBDg1RRoSLNFQpNMwQRNBKAfwnSHZ/1jCaXgVM85YZJnhvlKWpVBaZUagFyDcRzztlat
gXtQebu/mDVcK+aAMFKEEUxo9rKYOLMKRSEPQM4yRQMKhZIbVu0WYK6XdgDpnFnYkSH+HpJxEww/
tDDkuOLayAYxQDwBNQzUEES2ea4qVDPqAUBGZUO83KFnUrrgJrebXeKRmEs1uhaVFyDPB9vBMlZx
ew0U4NbushTv+pF+NXFxQ5LTFgy0nCfimP3z/b1dXI4NJtfGmCugpnmgpwv+tM9yKxp/1Nxmz2rc
vzbBxP1AkFKpDKHEsjBSQTZiO4zWIje4WQAesxsItnSil+b7P2lnXdtlov4Y4qGVgcrMb8MBFNep
rZXfgvAQc8sWq3nXtSU26k+9AD5oJCeDLXkzuEYRd+1+23nAP3vpCy/HvP/NQMl36yDIbc1I1XGd
xWn4o4ySb2aReP/GLaBbd2tCMwc96hZKjzDfT8W5r7m6TEt0/b8dD0jXWwuCOA2DaYZLnlzvGmt4
6RTAkWuXTJger8+mr/G6dKth5M9nArjm1mSuQ6Yj17Co3pvcCTjUveH09uQRF9GLN1jN+0jL/79K
ICEpUKtFuCSQ0LVqjYewFuz732i1VHy9HiZQgHtuIIKI9TRuCOUaD1nAYxc7wfO4l0Fd7oL3WbWj
BBM4VtNaPErU/yMs/jdOKSITOvQi6zp9IVeId5phZ6FF3cAxv4325EAEaDrwZjVXWwDX62UCCTh/
yi7LYVDeBJFdPfQ78RQ/BsSK3rTLbFeZTdzaFr+nv8yf0+b+Zq/ddNe2mWDSgIkglGXkI0qN64dg
SzvR9OYg+3nfDndXmViimEFOmxTnYnl4pO/0jHQcxLrTrn8JubS2yx+7cwg/mKyunLSfUtPsA6RA
SweObPstpHq2fL6G1ZT1avc+TuaVnUqXNcFcKh6DDVAdfTLhq9ElOdUgK+5rS43txO4c/fe0A1Gb
Xxce7wXAOY0fu371A9RM1xKiYVeDkrix3iZuMRNezsrxkY9r4spIUowYRuqwSmAqrFYtLfOXqHOj
2OJp974ZE1ighZUUmoTLRjs1A6qjs9NtTMmGmsdJejJPwWPitw/aof0l8ImQ7qcmoN64DWowWwjt
8oSrndFRXg3VQVQLFQvociu1ZnuJ3HO0DVD78DpOuOPtLhNukkiRMmIgjSBlb4UEbjSHmAjn1WeX
P3Nve5kgU4JmoITqyOAbTbyTO+N7NDUv6aDtGspTfOY5JRNTtDQJR1FFTKlBBzqj5CfVnALqJ+FZ
dLyQuv4Vo9lhzAE9AN0MYEJ9BJuQcq53uZdtlOfAUUUrO2k/41fZa21ldkropDzKT/8umrFllG6q
Qedswv7SfIN0qj2//UcFwdhO22LLscZxkQ/s2tUB1AeoyJgm3BOsbQOoT5PzwgbxouwW3zQ34jO4
YgWL96pbfUhebfIHleyV2alJdAosNlzmNL2Cp8OGfp1N7eBS7UDY9sLv8nAc52Ow4sqgSqokMZYG
ExSNfoyZ/lLpPe8FyV0VE2caPatzo0HInB+1DfhFXgEMdnQX+iO/VbuGpAR3HzkpIfvOGivwIoXk
Iz9T9uMR3N4PipXtIBGJjg8/n+B5CxNQyr7TIRqMk563+yIClTaUXrKRE7V4n4oJJ4EySU1B4RsC
VCmU55yHhOS8roDMvQ3JOQQH4ibCZyq/jF7yEL3Pu9RBKc84yo/FUQKsyxouw7Z/v3/WOGGShUZ2
Mg1jIYYL1uS3DnJs0Mt6CfSyJIGruM75Tiw4MkRlYM4KrDA6KnBE0QU56KXeKpA5iJ5CGzjTf+2K
LAav6yRihhOuctX4QZrKqrQ3Wql2Lp7a9FWftgqNNwvlNxlEu1dja8C05P0N5ly1hHkfhe04RSmA
en7cdLUv9qpo56N6MaP2Z0xj8HrmcsAZAFk1CaoHkKUZmqSzVb02R2aRLJdFrGZPhtQe5Hr4Wpl0
D8n7H70Esp5/sMQre8wS+wytavPj2dyBtKlULV0cNipu96ku9goksO+bW503W6gs/ru+Jf5chc1Q
ofIA5jCsL3Rx24JKfSnnVCdxuR8mq98DBOkVISoTS6dexHBI+jVrEel482brBYOrX8LEVvCzq7M0
LC8Z1aLfiNdtekie7rLj4IR25kzfVeLcX/xHavYpr4E02EKNiO4Ce2AxHgP5+BKnSP6qpna5I05l
BzvyYICGCKpENeRC+P2h9Uvkj1X27CqtZmLwe5lH8IqH5gmKXVsB+gabyYkOyiF0FGDV/1EWcGWT
qV00rd5INPqwaezno/SMd6lPT+3e3CjH4lL/glgDx7VWo+GVScaT8YyK5BDkOz5k/YBvhiI9ORf1
geocxt3V2+TKDuPBEqZlq3p5xrTIGI326zzzsuz1GPCXm3wom1+dEQkCGF0lNyImP4ML9Egtudho
muqEQnbOh4ITAdZLGFcLWmL/lTmtmSu1hgiaL+RWuhud/nneITMtNqpbOVPjyp7hlfvI7d7I8/0D
sXqrXFlmbv+6mcxSHLCVZvgwgbm7EkcLcDL3vhXesWPZPEMJ7Crm0tNr3GCDmlOTOMPXBSU8eJ1s
ycf4bAR2nnDLTzyPZNIC1IzHIsccga9T1R4hDlckb2VPIMhocG4NniWmYIE/aAbtUkOAFh0GtiKt
dnpF1C1C+0NVZLz5yOX03oljClP8JGUCIO0cgmST9mDlSQngugSKE3HXvs66nKNcrrXHGc8eqJmD
JE/IFGj6QSzm331YdvBVCjNjbkL4j2oN0CPrQjtqNktNu3Oanfo6XIrcEmeHV1bkRVSFCTVZgMlh
skx41V7nEg/H5UATJzvpdugPR/VFgAIFb5yCc1ZY9JMBMArIqQfRr+vn1lQcCYogBu965kQehbkT
i7JX53LESdFG4gZSZNVdaxvBXpdCMF7z5gl4B/PTGKAqdqYc4/uJexXiJRa0OmOvRBxwiuOI4fNZ
sZJH8x0cNxzH4a2TCTwBgDVirqA1N9hgmvotZDZEtFzxHXzCwbE6dsfup7wdZYzF8PoG62W4PzGP
Va1Ppxw4mBqdJXFPt6bsggapOgW+8p4h42kcwAnOgQXd3u10yMxnaFHznngfXHr3Ti8TliBzNOaS
CgRVZsqvdZcRSB+h0F+VASSOJRmiB5BvNzOATcCCbY912bmV1jzlouHqVDlWc0b2WqyqF+DwZjvR
IMSZAwSTin6V6/EvCo2Y514bSicrjG1SSYoVtONJViBO22lgsyJjC3VZVfJMTYH4sAl+S62CnlJT
jv2m1tGZomm6j41AssNxeDUl6L/iJVC4Uz1d2rl60KfioEfGmSShYEWdfGr6Mre7HrgBRZgyd8hD
oDcpJCR0LXZIZmxyKCYoQvk9h5y31UcUIhGZduiTw2Cogp2olXzORBI6U93GzgQqFjdKaenIoLZx
8z4JbJBj1m6VAi8udu+gnItP2Vg+aCBXtfQJIE6Of64ediD3tf8gXtnGjAZV76ImCDCVCygdtbon
in5Wj7jWfxOPi5okXxZw/TQCyAl+RIAhIC53mwfkKqSsjeWNh1bGk2K3fraPHhefHJzmuX+K3dwW
OICq1VyKgAMKwzYEsILlnF6lHpgtUHKwus3+IH4dMcg6cCsoq1fVlQXG2VtatEKlj7Ofp4WVkXSj
hNpOj8xXSQgcCfoWXZQ/VX30hp9haSJvTHe9NHBln9nUdjKqMVTr2a8SZYOBjgNQrIdIbn/Hi9yb
lh5Lo/VH2FYwIUrq8EsOSTAj7F/LkDr5jE+u8QRZ10PQn9/EXt+5LEUoHciz38Xlq9KACDhvgfhK
yskTIDg10XJbNNX3bo4hY9ijw1IVDuTsD0DLOGAf82dlejRKfQvZbg+9Cy8bql2RI9W4fwo+HYJF
/cmUMEWn4T+gOXDrHKFYlVqnlPoZmskVPhL0yKcf9018/jyYuBTBLqCA6RSwC7bPXyfdWJtTop+1
r+lujhxMieuH2DEc3Dyyo59Fb3wdN+WG10f7qKPdBGEYJgqId5YJSZA+Ma+IQaM1UMWQ0lLABi1Y
xV7fdidjN78ZOyO36A7sXU69qMb60QuxIBUM2FV94mNq9CVXu/dDPl35KJsqc6qee5p/MwU5scpW
fFdB8QD60hRS3o2IfEPQd73WukWYPpd1CKltoZVtRaLvdQ75BRWPyEJ/M1rM5tHck5X0MTAJhUR4
ss1LPPNTgj5BklaSNUfIzUKKycj2QoE+s3QNRmINsugYUtj2WfVaqsWXdiaAko+NK9LpNS6C50gp
HqA4DoW+TpJtUaLHWi69chDDbdhmMwAl5U4fm2+B2OibdiS5pUHO3m1GE3rTtEBztBqab7neXaZB
fQ2T4I1AdL5qh0epn4BhkpGe63U52p0xfJGb8bD0ipt49gkEYvKxusz9pNklIIx2ZqiJO+VBu7vv
jB9lwptPgWgPIA7QOCJkB8ALwDj8WHd5WxPlLGyr3+E3ySOYD242KGtV9sJQAtxx5ome5kDJ/LlB
utCipI570++WB/V3gfM6+6yhs/weE2pegJWBn4+dhUwhm0Mhvaic010Aud1kI21QB7bBkMJZ+ad0
DIbAzwehBQOaDiI7WyRM+djUbTqf+xHFH7N4KuPwuxnrv/K0Fa0SEjrO/a3+FFo+DAKJhCsW6kDs
IHYQ99OUy51y7iDBrtPIDsDh3MacALbEdvZ7go3lLyvM3ZNkmGCts2w+tyBfB8TTno3OLsb6YZZP
yDSQVKhupMqc5OHTnbqsDYSHUK8AERUgMLdeZLRZrVFFVs5h/KUW3gby7W/vHSbJAXci6GsBbrjs
7dWdXYzVqLZ1OZ2JAWrxSF/A3Dup5Yl8rHyiGzNMii6qxKg1DWagk65LT9R8JFyJ9I/fynwhDYxd
UDXSFvgbi7EdSwwNVXGjnWWtP5XIM2PS7mZVOU1QZJn0/FLFEJtpI1vV0l/10D9DgO5A5WRXVPWO
1BKK0aiiRSa4qg3otu7CHvIWQINLvbgVheZARzyhhvIAdnR7nDo7K46zCFYe8KzG5KWVzC1qvXth
Cr6TQN2DMMSZO92Oo/SQG7ETa5Nd020qY+iYTMamryrwNfPQjisbDQ5OWQNXDFEheMNEnWbORtoE
9XRWlENfnELpWPFKZp9rrZBCBLWwCKitaIJUj8mConI0UYLJJkQ2Bc+eatNuA28BIED4AK0DHo7o
c5X5wx6gmwZ8lOBev/VRVc2o1rfG+CH/XkDAu9iA1Pib7KZe8JFGoxHpgFZ3M21zS9+LTrnhKZGs
HENwByORBmAWUtss8rcQIzooKn6CgkdU3kAhFSRqf/ck4nQTyFWJkGQC2w9z0qcok9M8DsuzWT6m
5rPWfVGpf9/Ep8gMEQQdm6mb+kJVw5qIaDIFUYs0Jeyk7Ric5T51erqb63Qbyi/3bS0n+uYwMraY
cFllYm4OoaCcDc2h6OsEQ2aHUrVTZx5R5ceoyY2phWkeoQtVeBmfh00tBTGUhFAfRUiu61+IE+5R
Dfcm1P0Tj/+w+rSHeNmIuAagXqJoosGyCqH2nmfyUEC2VOrsZlTtllaO1DwkJIAaqcmpbaxcOljc
MnOArBLEb8xxnvu2oCFYU8+ZoHU2nvl7Q6KWHsS4eegmxNBnmZcvqvS3Jz2XVSKOyMjW4fLstRCH
cV6Hla6dewP1r8FuINygZq+1yvHIz8W3xRA2EvLnkIWR2bFqKYzGVsbZwrerXusdgImpE2A+C6P2
PShv+xO/V2R+HltcLlWoIoJjzCTKJ+URs0/NrqnU+UyCLHXbQv8ukHEbUoC0+xFEpIrRt+5AlK2Z
0W9loWp2UI3vBTJTK2r6pySrW0jUhs2GyuJGK6KvMDRYETGnTWHOykaaqS+pqHelSZtC4tk0LACm
3dQQj007/0rL4FEsZCgHVG5RoHtTdJObh1TE7VL9UoK+tKt2yryaos7RiA+TPm6oLp/6BoPSA3hX
kH15YjUetFh7aMP4qwBBkd5oD2WRvQixetDn8hK1mqeY7cbMM9+sYscU8y/JPPmQ5Dt1MvJOOXPw
JnsAz5xXIeXPJQmKZSGqL+opbnR/UrFaeZAv5mS+g4n2qQ/q91ZWXOj45nbTZAB460JkBX33XDT5
T7UPT51Z/+jLaEvDFtT9pfmmjBkyzLLOTkOZ/8aJGa1UIick3gMawFDBUNJTJCmJ0yhKZKch+R1P
zZehMJxQqZEii9JbHFWuGZN638u6r5L2GIKWDLLVX+Os3aMu9SOu82dRCh6n/+HsS5YjRZpunwiz
YIYtQ45KSam5tMFUUhUzATEAwdPfQ/9mtyWUJqy/3vSi2+QZxOThfoa229GmvCKy2bA+f0uVvLe6
YjuwItZta1sSMFCTEa9hCn66GugdfMduRr06kH6kYW04+3Js9nIa6mgSmh8WVduHrtH9GXN7g6Mz
h82KIlHP3fvBLt8ybrxJM7/NB/MXXMWNDYSMXEiFlmdeeA8wY4OBN2lvTFPADaWJjWp6Ibq6qied
BT2pn3xrCqFNcNBa/5AL+yGlbAPb0OtW+VbQcYRtUBjmg36A3+mRcxgNdqMcUQEbp42mTxFcYK9M
mCsGuSR4UuT+htfF3dCyWwtGWb6NApqp2dc5g/Mp7fVzAVopRAiKq9rVDmPBbnvTfvSb6mZMyzSc
imxXwT+1g1BN0IygADizF/worQjNz3drgolZVum3WQOPb+H5z0WeZLEo9d8CfNhIwooopL13r/lI
Hgu4Rx2GBv2YhlSHOtWe7N4/EB8KIGCH2yGxMieU6fSctTAycrSjNQzhmKBO0uS3PvxkprK8Z3Yq
grbpnqjFr2uf/aKTdZ9WrR9kGnr3Ki/Pknt/SE9iJbM2KGRzAoY7HvoeJmuld/L8Fg3pDKIPef6r
TcvXIu3eTQItSn0anklmyDjNCFpkBIqEPPmDK6bZm3oTKunuPNHue1JuvWmcYNJi7JWE+Xs7Qpg1
r6xXXspfjtK3TBu7G78m2VUmSgirV/IwWdPRbNLsCr8b1BfiyMBN1StrbGdXET0DMk0ATmLqcL3s
eSPQSKJdmPfMCN2BakHn8+1ITOgtiz6sptGKxSDirCW/adkkMToksCLDLwVl484oyjdpEYqvIUAH
pWRvGuJYTSX8hiAz8dxM6r0cnce8au+bPr+DHOcWQPd4KLC7ONyK+LgrCnGqaBflif6QGdmms+64
U0fIUW50W12hSvzQ5/qed7M9b11nERfQCYGjwp0GYQRZTBuk5HzPLOMZxblTmTQn06bXkzCiLG1j
YILwLkKvuGp/pbR4GlW6H0sVJTLbFXh0KIUeQek7D7BBfyiZv3Vl9eTwmaHBEijVF1CUSKdtOtZX
je2+Wyg4B2NRZKg1w79I4JoOhXBfFc30m9wjTgit534Lqb+dQ9TJKsXZNuVjrY24XOi9BrQlzs+R
BGXn5oHN7F3S+ju3M2HX02oRpV6cE1TRjQ5f3yhRxODDe2q2+Y2XCTfyzL7Y+F7BN4pnYGcOMKwe
Cv1YKPtXMeYRttJuMGBDX1blYeCUXhtUMIA6neZWiqbfD6S0bl0sc1E1pwp8o2CAXPp17wrkSBbv
Qj5V7l5PvCfD9cuAedpTnmh9rIv6KrMTmE3p+r1q9NupbO99IfeFg20NMudTxVu2HRtocaVd+syG
3A5gvBP1vohaoTNU3dtT6qU+fDg0HjIHgk3w9q7DGsSpyOeyDfsMyAWzHtA8yXM3dkzneupdFNPt
DUo6j35XucdOjTck7wDQEbUdjHbjwB3c2A6U3uGmpcFQ6UjCR/u6G5SM0mqeo6KRH74U0MzVXbbx
6cQDw+6fXH86lPV8cgrjQLWmj6uiuulUZu0HLa/CzAe/GA6ksBsAXmhEH46o3AlcKDEAuEqiNMUV
Bb/tnRi0W4gRRUmua/AQ57Eyc+QOeYuTPMPiLy0jAjL7qcB/DwchdAh21kXAivGqhRT4LoXkapCT
/qYZe5BC/SpAhgBlSgXulWUApSQSawgtl2bnLhN/cD3akTf2gXS0+85Up7EQJp5yI8p6ZrnXJwYS
pmswtA3T9tCW3bvIVbFDkjfe2fpEgiZ12jjt/WmX09SG9YNLj3ntp8cpbcZNATkVLS3fDVXf91P/
XGmFCmC3QTcJ+q9BSf1D0lcHUFTsWPFkl7X1Hx2CsTD0ghRtClh2qPWQQXYZS2Ne5XokvMQOc4FD
rVfZxrSSYyN7K3AbuCc3kr75Lb0rSf4gBiqiyRlues7g1MKR+FUmlFamrHh3BqRAfmvoAZ3InV5M
3a5jmbPxLKLFqUvEViaD3FYe6BEaUGxJ46RbWIXBzUXBnLzs930yiSjtXRbAHa3f9GJ84mWB+WxA
qvAa3wxGSE0+5z6cK60KKYPADcl8fm2IBIYP09WkUCcc+DljwwvRhuLAEjKGEPn8k6u6wxJ2jCfo
x9y7uNPA4mgCORgs1J0OVaeRwhhJH8r9NKH1ZHob2EZc9zY4nm4B5HzuQWHM3RHhnlIuTr7Vxe6g
h3VpXLkGr0N4FcNSxaxC4aZ7qdHITNW+SzGrnWseG9VtuTDua9d7wml6Vj7oBYW3zzoRmxaOdNNB
IVWm9s7u5XWti6gz82eppY95Lu6Z20CFGTs48K3iN+6BGyJp5Ilih0rTLhlFLPQyrCU59ZIcelM/
tEo72kV+b3j0BXzM27TQr9Dt3XC7u6IV7GB7qT9VaXpFS/KQGih8V7ibrLqfIm1E+a+FFgxvDo3u
4axIypeqKW86bsO0kExVWDYGyDvo/MOffWKRrAYdbpDDoRZejAzpjlDZRGgp2IGVGSg0Y7+XjnWX
4cTQzGRbsWqrw9HO85I6UL15dBLixmDYhnDsTELW1Vc+Fs4pNycMG2rAcFRucFDnCY8nn53GvkoD
V08eBn2QgaFrZ5pDPiwVpRUNUIGOaCbAbwIZ86jrwEmObZVvSgM+N6YXqDbda1I75oPqf3ELjUTW
JP6bn2k3o5PkYe2bIEdoAogpDnsNoyFlSJCi9Kp8ZKW+9yEaip48WNStCXe+bMigNT8me1/a5xpX
UOjKYQutfx70lMs3l6pXCDKQwCWNDNspQT7cuQDRY0HhHoc7WGtX7oesEnzViexyG+VCnPvayLZk
aD56XTyqlBzTFqZhZBi8q0HzPxI/SyPhZtizRq2HVaU9ZGatIhSUoeY3aK8o0W8hUgZjQU3dlbCp
DshovVWov5MEMvUaLoGg6OqdBg2juua7YcB3EuVw9jVa4VQysSmHUgtn6GOa66diLB/glXFnuuyX
LPoNwFfxKPRtLoutYfWP3VD8GYdqi12AT6jSF26hQJ3QTSXN7ploXb8pHdFtSK7fd6AVlxSmFBjj
TWGYh7yxrw2AdBph7kwdiIAhvaU5bgqfTX96M82gAgzXv6Q5e5N5kI1Uge+N94o5NxbwvXLgUVag
siTb+0KzfJgtei96IdD5lTD+8Z1Hr5CbzExPTWLsoHh1U2L3CA0vHqvcDRN98Iwszi1ZQYHcj9go
r7Hl96YFiQ7HnPZNK/Z56hdoJ5IjhF1eCpJvOBQXrDrb4skqgoqot4l7RphMOroPrfVqFP1jZdUR
ndxHaEj+xRvl4NbZleN5VZC5BFpE9Ajx11My31xaUR6EQkWyME5N41iBjmmBDRXwic3G5/xQDZk3
Ox7GVoG8aihjgp1Wl/bRShweIKV5cVPtFbp+WdQ57nZKHZShwC+g/XXiJDEv+LHpWx5qvomk2ycB
kBh4DqG7MhVbB1Z8uOmSd7QoQSir9QeCrJaVsEHuKhjbID0JfWMAty3tX/u0tAKkrTTEU2PDvORZ
K8QBrmWR2+rnusmep5Ft2trC77chtuMHhWc/NrTHU5Lpu5SNL5Wu4f2HCqkQ9S/UaLG2002jVGRa
6YlS+VBk2cHv5X3mTHroFiZemXXOjuXURLXMjrbCQTjwZJb91ArWBs5IdTjSeGuKSBcqpSipw14J
prdwI19WMTuDDpZZ99Z5BJ6JFLdejuOK3/9cBbO+lcFM8jnKPw27T/V1mO0maWY46tzT6h4U0FPf
G4E7ACCKppdWPlbVi1GpgFH0J73HDj3ZuvtQxQst6m3DsigZ0o2RNNsGQp5pLkIdaIayuOp8LSwg
3t9r1VnlyZPNCvjkvVX9X6FgajkLMrTevvT920EhQRuSnY0zzUz4yRQsTPJu79dvSNeilGIhdfV9
OmpBbvWIPv337gyq0YYHAT7Uy8xlVb7nmt9pTmudi/wOGJLIy4aIMGelenrxO3+Ksig3kmmCMxhS
zvNYDk/EMe9R+tki09kkCo/bnyf1O8YSk4qFg5IVdLjRTZuX1qdJxWPKocWkz0Ur1Dl4UMf5Kw3R
Xx+BiKWbmZ6S3iciAETmv9cDv0Re9FEcrS3cmqu5iZfuykO+RboZk91ayf07y2keIao6cDqAjBH+
/XWEoq7plHpCoeQ+xB1K7gU6lt1J7Oi2DLFdoH8VsNC/JdfstAbI+4dUtKjnfgm+AOR1PZ7CLNfQ
LOqL28k30PztghqWgZOAn3rZ7kj6MDb5Q+efYO0TNNZ+0r1YJTjeChK2wEySOnlI7D7uM2hbTh8o
5q5ZCl0ozKKhhYUEoXw0nL4ZZndmR2CGo84FJoIDbG5uQXjZrn2LS8v6U5glnRQHqo/6qFJnjipj
UXInFAzPjNak24xZK4vrQpPj85iWnFJQ8mxVGJ06J4aEPO2zqN5XNs5ahMXMVgUdNdGW/7es2IMD
Xpd7NwuE6KG3q87Dbq2OfXEtff6A5teFXBCoH0sA0s4KPT0TpR/M25HXAnxnuquqDN6/AEP1Gq6o
V9MAL7jmoaPzp8zOXvBq27QoqejQE6toDDMkoOvtwMfV+fN3+X4VzdqG6Cc4wK0Y33RlB7MRihic
ngemgiH/C3BdOFr3PweZT8CvuwpBYINNjLmP9a2V4E467KlKE0psWFNBkjp1bHFkDaXweaRRdCu9
xu02luGv1PgvB3Yg44z+zHdBWxOslMzjGF1hjoHQsq2wTzWDLtz0YPEy9NM16/Lvm2Ye6b8BF6us
LvVJMxKBgNoYtf47KY6l8Ucz683PX/TC4tJB0gfmyIR2J06BxT1QNxWXdd2MZxYp6FQ0t+TEX8e9
+/J/rUnyYaNC8pSiLHALCsque4b/+M8/4QKqYz6AsHpcYKvQp1n0Rs26Q+Gg4gwKaEhObcM58nII
JL23LAVsi3dN+hakKrpFJrtysX+HW/1z+P3/2EvZJALRXSMr/A7DH2KUyAG1yjb6cWZqzpI/8lY8
DsfVEc+zt1jHNtKI2V7aQJN7Cbk1IdbNtY52Z+eEGijET7SwOk6HCUIF8CZfG+OFrQnilm4DQQkT
SLJshPVjORGKBtnZlAHpI+NgxDN8py9CHTXpwN1Wu/603mW8sGccsKqQl7o+LGuXbh/tULdj1ab2
2UXHJbXIrTCroHN9tBnHk63hGqjylaX0/UbTv4RcpBaDZlkQNsVIjS3b1zH6YXvQe3Zr6KALyRNk
i4gF5AB26Pfm28DYBHtwNIYVoE9V6N+4L2Cmxmnsh/xFycDpIk4Dvq8jbW/++nm7XJhNZPpALQAY
gTldIgkqr9dbjwMd0fLqoIn+Oe/dbSqyFdX6C7MHiWKCMxZS5DP+9uul049k0miHi7RQKvTZizGe
hVtFktxV/V06/P15UN8vVf1ztCUjjANyDV+YRp077zbzHhRdQ/ZfCgBqHdBsHtE9y1wccwZz7ZHp
/nhukff5Ng2q/OnnIXwHUIIg+TnEYvFRLXPQREGI5FHGVuiE1cY8dgcBh19oarLYPoxhvuc+IHKA
K+6KMyGBClBk+VgTYruwRL78kgUMI2XSylBBAtjEBzN2VCdj8iPfyPc/j/jiNwWQAJpU7ozTWSTY
pkDXOy0xYNUAZOT8rv6z39b8RU0HuDHoO883xNc1KBR8uOoWASrzCdQIrX33Vl3GLxzFX2LM++DT
O0igCg9nmKRHEgx8qHk1n4wzXcd76c/wV105oC7NDFqoszkVkIX+Used487HYxqwIzFUcdGxh7oA
gj5JHv/7zICth/cP1MnQf1nMTMc1Ay1p5EnWUD1YjrpvaL5COryAoAIfGGZOOAXxdgB/5OuH8ySH
0KY0sGUb97rCYR8Ubv+S5GDp9WAhafW4M0tm3tS2ARAB69/1hF4DBQjJDJP6K9913luLCxXUBBzK
DizgYBe/OK0qWK305jSN5xTQhyYd0cbd2U65qdh/5QdgSaLcYvjoXOEyXS7Jqu51qGNSdXZZETlg
B6rk/PPcXVwinyIsFuSY+XlPOGCGZpEALZNH0kafvPrPctD/DAS0XwB7UXFeonKM3AWKK63wjOEs
RI0dj9LtzwO5dDw4gGLgDjFw/y+5cHC3HMZ8xPPSh3FV7auAFytX4aXszYPtDTTxcO0T4PK/rkGr
9IxRkgnbKWJX5R36EgfpQGNNBCzuYxUZgWXE9c1aaeHiyHD2ADplAdW6TKg0K0nbSuq4ghkJzOpk
lnn087f7Tn2Zp2feuQ5SDItYiwWdaU6XNR1CiKiP2o/+torSeCagF9fNnbMznpvtWl3mAqQIMVEw
AX4PZwfm/+vXTGBYVLetGM616T4Imd5kFroXvrB/V421k4M4tRp9AiJpJxv93mTa2qPnApIKrjJg
Pjg4VAzLWaaMzjA5ul2x8dzZ5rYaugkNclfdKqe+TRSEd6oWWWu7r1RyNNvqQXB4UbWuqZ1cBlRL
6lq7/2EaPv+gxZ0+ppBZ6GU3nu0bcTVeuZviZdYzm1UmiikYHgzgNFfzdfPCYfY56GJVo4s+aDqp
+zPn/rl1tN/22LlXUjuZ9e1Ii4PeCRLWuRn1tb/RK/HcFOOZNI278qS/dKh+/h2Lk0gzrBa2mvjb
vgtZPEglQmw5MIzHYVqDCM5/aXl8f460WO1WMjgATEk8QoeqCK1+V/C/bjWF9YAGtAQ+iZCPn2f2
0hb+FNGbSSifrn0PMhpMdi0mtvcDne6lvmYOeHELA2UNIhnBQ558O/+sgWlthZf1EMpYxVoACz+I
5cCO+WRsgB/apZs19b1Ld8fnkIuqQYmAWp8hJKVPtX+VpHdNt/n5w10oq8579N9hzav305ezag8t
tZHIM4SGb8aoufW2egSgGyDhaRc0u3yPRtwb5PD0AFWq5/L55/hrQ5wn9lN44rdAueXJcE54HqDd
GHHINPbjWqJ2ee3/O8rFWWipyZV5gfXhGDym8rV3vMAugXqHKMDPA7r0mMTjGNktsij4ai093EoP
rdoh9TAiNwSIqrxzZahHeTxL4qOWpqxYO3sv9BZXdLSmgHfxa/4be7kNSguck65EbN377RRlkLhF
0K35rF3ca//wiNAr86Bk/nXKMrssIIGXjhA1qI6OIV9HP1vZzpdvDtyVru+bgBovMbi0A8OKtO6A
+7J+K1MgcIt776FXASi7Id3AYh1ozRU2zcWP9ynmYrfJjOXM5f5wtuTvrjha0zWzV1b7pYPRx5DA
NUQe4JPFVVA0ZgmwO15Ak8NuxklD0ZNQiP84oFpNDKJHKSAEsD7W1rRLLgSe+U9kLgrqSHOXJ3JD
7Kxu3fl8RL+e8YDBmQFoA6W0SJnwJZZ/VrbBha85G0VjsHAYhhzPIiLElBvgfJzh7ED95s4IjT8d
nN3CcpvsQDg1w+6DhdUrWdvoF8PCwZWgpuIjpVs8Y3BGD9Kp7eGMax64IeEBITvc2bR4+3l8FzYB
KtZ4LWGjw0ZruQko4INcpflwrjgefUfHXvn780pYXKFf/v4iU1G0c9tRYQNUuF66NwXFLXT9UH2A
6wMna6YEl76ajhwNoPBZOmhJDJStTCpvcvnZ749cPQwEzS2Trjzq/pHI+z6mf6MsznpmjqUJaUl+
7mY0iS5Sf9PmogiIkRuHIretvZXTA2Un1I1fsg7CGp6behGqzEer78YNWNTZpkjxUuuB39slNh4i
fQ1RvMF0B0DyyG1Bwaia9GrlTJ/X6tcfDg8psA5s0H3mnHpxR3ZS4W96hJ0ZWjG9Y4Ve+tw6xVWW
hZl4r4aDLLTo5/X1XQd3nolPUzJP2aeLET58WlkMvThXV9WtvQHD6FXKaJybU1fZHdSMm6A9O7+1
iB/HXz/HXlsNi7WHOm8/AT8ozp5s7iHRZce6XzqA7wBo/HOki7tIn0mEho/K0/JZBLFY3snM4WcX
yhxm/9QAIP4/RIBfJ/pLJlAPy2ZEZYiyqyc88CnZQXUsrlcZ+Bd36r8Rli0HN9PTRptQA1J4XdF2
axV5yJIxTKchnPJyZTwXEhmM5P+PZ1mmGTxGAaVJ2NkESSJzedCqP2ooTqW/UjC+ODWfAhlf118l
UlM0BldnYyYBWA+qtFeW+MVl9inCYlexPOMuJRhKZXch2MEBONkxbE9Xjp21MPNAP20kD4iyoiGo
RRNykuXRsN9XKUMXQ4CLR+CEbs6ejl9D9ENPG2JgkakRCK4BdLx0OHT9StPy4tR/irLYln7NB146
GEilHZReh4VuAR2JgOm4+R82zadIizSlEq4pmYFSD+lUAN79YP93pBNONzhGoUtpw6RvuYwto+2g
2ZKiry/rWFXkFdSbK5+zlZTu0uvGR7kFiFPiYN8sC4kdSguiU4hjqprh7Vm9WR0doJcJJK0DP3bg
7dBVkhqLDNqzUMruvSUawNamB9i1LJ29MB25G1SzT2bQrUBeHOWd+ZdZcu2oulD+Au3Zgv8Euvoe
ZCkWG6JJOx0mR0iZCoikFbcGeHxxt/WvAcbqaNDt8xf0ptNo/ckyJ0WL+w0SEWDIE2RrBJX5r+uX
J/AXYGXB8LQl4CoE5o4dIZwTUogU8ZUp+X6uGAbwZ7MjqAVG6XKvaKRMOz8BbZUz6IIYPL3WO2/7
8/r9vh+/xljslEyMnUlLzDqj+ZNeZhFM1rcgLe7/cxgTi3guzOOj4RL7+tngEWvguYCmfpIDiVTi
ih6nCAD7lQPswhf7EmZxgJmD3ZBE9fTcaFro5B9pYcQ/D+S7YAs8ZPS5buyg6IoG6CJrzvyMoR4P
PASPy2vv4IRjE/Btca+hbz4d2rc2mGIzpje7dmtC9Wgl/IXpQnQffQfb1g2siq/f0YQ6PadDR8++
8ZcCgW06x2lao/tfqN/MPjkojaN4owN/M/+KT/fA2JRTCmLejIyYgA0O3Bt7Y+6Aod8UT/6ZP4A8
eLBXVogz35KLnfUl6GIlKikq0EUkPXeudqQUxmJtsx9sPXD9PpYpFE1eCnnbGORQe8YVg/evm9CX
ngF4m6Fw6wGf7cHmwci4tfGbjsQONZ4FSAt+38c+cwK4qW7ywbvrtKbZ5G4PmlKdBU0nbjKm3cgG
3CPtPJD+uQcHhakhcjI9Uk57bMFr7Q1Agq3ABM+mBJOqMmDTUSn8BNEGzAAivyhBpzOixNXeir5D
Jwi6WJ0bcxN0UO49Ur+NBksBLdvf8fG9SrMbK7ViWRlbqtaqyReeDyD3A62DNA7PSlT7vk4gbbnn
sSzpztk+sQMF6e8ignpHtYGMnHz09uxox/neP+tQtqn5ttmCIEaCtWbshbI6fgbOrhljh5xy2TIi
YLcS5QNiYgfTRuwHAO3eJdz3xHatL3HhDfA11KJia1jST3zmdWfxnl5rN85ffs1+6Ts/xPJ4dw9o
045/SWTs1mW6L5w5gCTMBQO04IAlWhwIaW22k0kELFposzUZ7jy5tjVWdsYix2AJ16BChcMTDvRx
N3oB6oBhz98cspYyXzpeLHt+uxkgj0OMY7FuDCbcQaDoD6vmgLSPMnvzVoNc+GCQefk3yGKjlzMc
q+/z8WwU/rmZ3NcWEPufT+mL40Cbau6mAAi7FGg0GBIENaJU2lM9qFHdywQA0uP7z1EuDsRFDJS5
bWQji5mvy9H6vxKiU8IsQIKKuSLu+f29hHMY8FaCjqs7N86/TsdAFZ7stsvOxMLP9zN4J/8xWBe6
uhF408povte9EAxVIBSiHCTny4sNMrpF09geOzsTPY3DdCv85CZ39V+eB491mt+2FGzBn7/gxXn6
FHPxchrHMRnrHnVELXmEmi50WoqgyMr45yiXR+YCDo2+JWAGi/1DvExvDGYy+GO2d0niPbdlgky6
i+uCA9Qud0pro59DXhoYsKDQ/oFkBx7si5mTqKLpfB4YBJ1AbPyjo5aOBDv8OcoFJIJhfg4zr9BP
F7UcNQdqPxNDGjy8WTPshkbFbO6gw5GgSeGqytbulovJAYB7cH9zAJyG1vHXmLkPJha1JDsLP/Df
IQS3nQL4HOF5zdAbhFbaVRWnm3FYWSqX9sLnsItTA6+30dAmA34qOot5m48BZ+krrMuvifJE2Blr
0nyXVs3ngItV4yRtTzSrZ+exf6k9fgCTPPbHCrJEdUg9F7CftTb0pfPkc8TFHSaJV45ojjfnxBlD
E+wejjA/r5i1QS3yR9dwRW9YKCTUoO3LCqc8g55c6FH9aLnltqgNCdLt/5SXfxrZkkcztRpXZoU1
Mwxi687ipZp3//PIVj7e8hqWeL2a0gWUVkovB3MRDZDGT9dS44v7+t/F7y4OrAnCEED/YMNR7bZt
ztzC9WKvQXPXgiwODzCOLExIw84p2XVWGnqkh8CDs5JVrEVZnB0am3zac6w2oYGoPrzr6Y30Hn6e
lEsxcJnAWg7Y2xnh9fWs8G3NdVLJUIKb8kMqhkiU6ZWmuysP5UvZn4OL0oSyNbAT+OdrHMvLMyil
AFXcI81EzrvleJjPft4AqW6n0IB1QRH/Q+3Z/jzA+dRZPFoQGBm2r+Op/q3BB21DaJJ4Pj1rDF0H
nhxz4qmob+0sbOAKu7J70fm6FM/HIYCUEy+0ZUbQ2/rQGqQGfLpJPowWevSTmDa0rjY5aNioE2xB
awFNXb35KnluPLBQ5eTGWQKWnMbzfq8bOMXy5n4Ck7Joql8NMFehGut9Yaf31qTuTVNt+kxeUyd9
BIT50ZCqD8oGhRVu6JCFthoSclFd5yDpR3qeajFJW/ilGz1kOhW0Hq2uAsF6IFbkeZB39Se05Ke4
H6YqGHxdBr1dK2iAaOcMfz5iCsz/zmX7voc0Uj+lKqhs8XeoqofS7UjQTZ67wb1eBbDV5pCF7OCS
nPEI5evfpTtea5Z7pSkChi5NQd/NcShboKoWpeUEU64E2kAgCUN2/jmlYuMMqFx1srt3Kuu6TuRL
NfnXqDQZIK+3Y4xMwfxVQEPC0ks/HLoMNXDtClzaVzGWYFXnUMypK+N3j9dn0Lvm9Ti0B8K0Zgdl
LhYrm90YTvcgzeGPy4y7EcJ0RJLYK8sHBUJTiEfKEbTte8q1d82X74Mhb7NW7R3JrnRuPkBvSA/a
vviQbnHDRPukO+lVVg2QhtEiJ7evCojS0qHZ5gQi4AVEYDIT/ma2A02XxnrINBangt6MHhAIxpSD
VWBlENzEr9b48LuXcEFLQZ72EnL0k3HvdfpHwY02SAdyUzbjzeSQjZcMQ0AdCT8QbzhoTv2hwerA
MmgW8EHeJKQ62qxDxc+CVlySc5jVARST5fSkEvclRe8g0ccrh4oxdJXVbn7ebxeyAMf6tP4Xh1bl
uY2dGk13TvVmVwD/IFqgjYUNKOYmT1aOFePyufIp3Hy+fcqv6JDnUIHx23Ni+1PgUGie6k1znHzV
hUY7XdHOwb7orH2a5yB8ljtvgDyLPyVQMnAflKWRsEKNJcjQxgvMxgJpn5v7Usk/1qjQlpfDXz0h
H3WbPjmJRUNu1eBuMRtG9Vri7svOgwhHQeBPMmZ9nKequ+dOOY8Yz/WJAZvuV1WcddCHdvQnrwWJ
2YItDeH0ejTk0RXkkZswOoPiEZr0RhXUpUBltqidg17V8IcU7cETVbnjHWSDIVATebaydpZf3hVO
BVGGsoMcUGYf9XZSgePJ9tSP/oelIBliTX91JZ7KQZ2Sxo/AEf2VpCouc3JupYJ6bxobGqSFxjRs
uubks/qmFRkSb60/g10OkKI5HQs7e4Nn3d4ZUzccev2KmCpulftX2uUD+mCBTa0+sF2YNht4hYzV
fWPpWzJ5OPho8SGa4bGvIONgobRRZFelnzylgzNFgrGbJoOas5FD/6fCEZCZ7XVfKhsymfJB1RDy
Tng/wR3B3Eq7gMUP/h+7IOfSoU5g2+MHsjFjOynUDgh9rZQ+Braqf2U8vfNL8yVNIVqYGmVQN9pJ
ldMOrDsaTUZ63VGugoKN7w6Bj0VLNRB4cGwFAE6ebD+L2n+Uds2uijm19oYH0SqFN7ZIoGpjt/ae
1NYtGKqvSSuhfEHSQ8f4RjZwcmAl/QNu9h8slTqU5XirVPGkJ/YVY8m7JlEjtrw20qGpHpJWsaBp
rbukQJsNPKctBH8PkMJ87Svj3mLqg1KAslx969UQ+TBTVMJqgpXiJ8V+cmsK/RUVi+n/kfYdy5Eq
XbdPRAQ2gSm2nErItqQJIdPCJDZJIOHp/0WfG9+RUEVV9LmTnnRH70rS7dx7GfVY5oaKRaz8nkz6
ULUkSDPo82dG5rYafZC72XTR6vV00kLiYFQg6TI2vUslqPiZ8o6lxVNXpM8KlT9SA/oncqrt47hT
AP0eaihR9a0DEbUI6vaenkGkK2bQHYcsTwSD6cKppvSNDClSubp4q+o66BIp5IJB+IJkkcyhADM0
n7NuPcfCfm60oXJx+G0V0V2RRPkF2TbbP38AnXpyfTuBVu+QmopcZhBcuoGxthPbxZZVezW94Urt
Ns0M4eTS08B3wEUHGKvfdqYrKZ134UcsaeY67VjQdQaoONDdW5eBK4XrtBni5qaZ+FbjNISqh5NV
ddj0x6EOefVYamrAGunIgUaHAkx94TOsEjvUFeGIpaNQgEq0hj7MKrEjMBSyVDqNUanXUOR4XkBi
Cn08P8zlMP8yyh9BVsl2B2FBag9ijMzivq/Eu27Doup8iEvjWKXa7dDlVC1nuMVpHRxs/QzkSo1f
GMf6GvlnIAaWjbJ016z1dDFjnhpsQpjebRYXWy3oXA1uDNB189O37t0MNbi2ofSRzN78nL2dH+LJ
r/hvcGOF94S9RDk1BMHT7LlLHwi91DU+GWAZGPJ7Hc2CVfJdWUMtCtLARjp7JYRCOeX5/AhOThJA
7ksdGYJga6JmykE/ZYsqkdA+OGS/ao04WXqh1nZyFIB3gocJ6d0fpA5mzyNIe7Aga6bE0enBujSK
UwFA8kAjDyKuEPBeLTWoUqY0KzAPY87dREbq21/4Tuuz6c86Q9MGRWgNuDUQ2L6nK/nYmzgUYFgH
mYlm2wRpEB8I5H9uhKvDed321NvzM3Mx4jLoLwnSlEEX2cwRUblb3Hf6MPXk52GH3NsvfDv6S5Tv
PwOEhjfAPhbYLuuKa8ssgHALeHEMDQ3Hhi7et0h/pP+ypEF//V+c1ckzLFK+ygxjmEr/1KWXzrxQ
nz55InwNsJqpfjCgS0rg88WDwdMC6pfdSwJCfRtaB+4LX/H1DTWue8gLKu4Al9HN+Yk7taWWBzME
5cFcx7H0fd4MbGahCjJESvJoWBLcASp3rG7OB1kVm/6ZLSA48X4CmhItku9BWqPRS5Wp8NyCrqeu
HiakQjCC04XwVDNzpfESNm+5e9cXxkIv06AQK4P/tYz6y2pMs7kbJwhQRAN/QpIQGDGP0jZ7zmzp
P9wbXyOtsoCqyuXESKYhovN40CsUzGclh39J6p3/hCc32NdAq4kSzdRZhTEOMIJRAq5AZNApdwmc
GY1Q2ilimwWXSBinzqmvEVdVSDNGIbDIxBA14AcY4+TGlXWh9LTWfP6zMhY7AxyHaE5igXyfKBWp
3DSYmCgYwUDTKg77MPbIlijeYjXVhJegrifH9CXeakxTa8+qLhCPtLPbQ/GrSe8uTNSS8fxYe+i1
Ah4AcXX8+X1IVOdTbUNLCTZWIziw0D58mMNFTwZ6YcH5WPaFUKtDt6mmgbOR/eNSD0+KcAz04LJ6
ybp9+88sfRnSajtlhcXAxwM4C1W3wM6I10+6U1Vd6tIkK5y+MQnqDvlO1AZ+gTSElaxfOChPTtyX
n7DaZ3GKpypT8BMUPEkIezD7S1DbUxGgcAQ9fE1fIFbLx/5yZijUwishp0NkQF5QTrQnvbl4L1+I
scY9TlOmlEJHDFQBFkLM2DkQEst8Du+rD+7nt3BtHxLXuHSNrWFSf2bwy+DW9VeJ9gzV6mqIoC8V
Ow26hp/lLg/UZ7wQ3/FawYOMuyWsJt0pPL9GTw5ZAU5V1uBPoaurHS4oUYFPTAdYj0OKNG4hCAt7
H/98kJOnI+rL/4uy2tcmGxReq4hSgRHz2oeZz950D8VXc7cYc0keH93zIU9dnKjYgPsA21gQE9bj
IhOBL7DVR6NVfwDYDG6Tnj3E8Ka4cMP8SdbWBwouaKQ6CnAxeOt9X5gTSNQzlE37iIzx4IB9+8IZ
BF4NWjx2sokCU/xRTIlvkQpNnKl5nSpyn0nj4EAIZiMSGWqPfGPoUErQ2tsuVa/J3D7bpZ4BIdeG
itwljsTwvEeH3JqLw9TxwwIvKwssQ0D2nnWD/aqT+Dd47r9ojn8NsTfmjk0csjZL4NxWvpQxqfdQ
1EeBq2skJ1Hw6i3kDobFtMciT2V4sgZMV0o/butiMxVD6ittQb2sLmKnsmp0ZIejgAyoMc7Q4By3
EjNQ6YVIYg5Rua5PnoQAZMWS0gP0WY+TVN2btVQf65i1uzpW7QB6CbbH04b4c5zhUUXNKwBMj5OS
3DQZ0y+cvD8zGjSrAfIA1gRyLYDlfZ8TJc1ryjJ1jOQJhp4xarHPiV1jwTUonES1hN96frn93EZL
QHhWABMBkvf6nc20HD5LQmJRzDBv8TXEL/7/AqwyXR4DoCN1CDBTKI8KpYYMfPJ+PsYaWvrPMQSl
GRgEyKgXrMX6JCLKdopJH+kh9JWpo+ytqH/H2gWddHkqqM60N+D3IN2Xezgg/330JfvE83RB7YEy
/X3SmAaXKZ3jupQ25KbaKl7hzRv5d3WdBs1+DNQeFBvVa+/Sm25/8YG0vK5XuxhoDDxdwWHCsbE+
B2tMb9xTqY+kNg14kt0IMTdOzbobaR4DY1QCncHqZoJ5YVK2F2DQa4Ld8uFNBdYMyMFlqAetH4SF
zDKrQU8EzwzIswbJpr/Bc/AXBPq3vacG6QZam1fjRQG6P67IP0YNiwZQ06Fs9IMAKsvCMKBt30fW
i/KEOmKkQNM9LK+0zbydHvj1eExAaQrKsPNMgNBgsbmHTrhXbzV/umteyIYdh2N7vZCvQuvSpfFz
EwNMo0C5YfGyWw7y7+shm404hfJ3j5R6stxG94UHU6Ff+DHPWdgHZQSNY/Y6bqFI5F1Krv88QdZf
5mvw9X7jozyVpon7wy1f7Q3kUmHzfG3fWWET1GGxzz/NwaPAXe6RbnnlPWxQvPhWu1dDcqHgceoN
aqo4yaCpg9QHOprfv4PBc3hvDZik4iCe2LZ+HTN3ukqvlaN0Vd+jxmrC8109lF510XLv57GGKcAT
Hg1OIGh/YEhIXLC0LwZMQe3rSeYWkLw8v+svRVgnjkqrCFaOfaTCRaCc4X/S/S3m8M/uAhWHoPSF
whT29/cPiE6rOjPO+4h58qd5zbaqP2+zG8mPgymAD/Or9qnCRt6+qCN56v20OAHhWEF4HV3v75HT
yawtPiJycaju7UDsqauF+S2U5P/IV57/lGuG6f8b57/RVmtWVTO5y2ZEg7zP5/iYuotSmBwl2+Fz
9tsg3V3STTyRZH0b3urDtqzgYCIhYKlMQVulrlOQ8oKKy6kYi5AJFiIkpUCs+P4JuZ3po1QnMqxS
Gtx7x2oGzy7bnP90p1bhos4BfiWoW6j/fg+iASHIsrnvoyHPXamtDkV5KdE+OTtfY6xmx1zav3hk
9zDezl7zD+KOhpcRdIAc3RG+AbH8sIal6aVr9dT3sxZ0pbHIwoAR8X1o0mQltM2RCPdsPJoJoBc2
OH7wZ/v7FAjU6X8DrR9P2iRDmVtK5aimsTO3BKYSF/q8y1mwPpNxCi0bWUN1eX0Q6mrXztAF6aO5
foYpogfBdmdWwVGAWcl/WA9fIq3eK0PPwGNsEamjAzqi3VGH+NeFGCcnBjI94ExbCqpvq4nRC1OC
4jrWHCEQBJLfrWJw9Pnj/ECWu+HHJ1Px/FkSYeCeV0H6roEvho4dOhloRCePhWy7dKr8ZEqdOr/0
2dST+wgGkeCPANSLifq+2GZaSGoFNaAIsH0FGpsKEOvpYLtaoguX2xpahllXbtW5teGLCvX6UYkY
HQq3bGRfm9s7qQJMsdbfB3TuHDaIK7wr/IwQiFWnDWywBxydDK8ag/ZoplVYaee/189J+Z7Hr04b
tMoYYehaR9NMfammhwYO10KlF+70kysZnCh9eS4suPvv30lmJRTZE6pGDSTRGzi1JjDSEH4dJ/75
8QAQfmoFIIKhQ68Gcl6rKZnaojGkDsvMKmA5xEXxKCVGyIphl9mGr5Hkk2VIpGZLH51Mqfe2jeov
3Bk2CWXXcJbZIS0NySxfgfxZOmozXaNVjuehZnvgCN4pnXRtcOWutmTI+k9hodcJYAzqZp7ZbhKg
Qsdp8pAbYmN3s8eM9kgruIPAWcPojWMDoSwHgli3ZTY6piTAyC0C6PsAcjGWO2hK+3AgBgGJJncm
jK8PQ0a2EjevszGXtzVp/axVbo3RegGfaKMC0QWTnxuS57AKyOcPtLl/iUpFB8/0qDUFVmqCJ5fS
W4oeuWMMZiCyfk+oYrgGT66SyXqDTc6NNUqDg6wEL3NpgANLafOAG/WmUu17WRJvLRy2nEICD9Zk
ypWoy0+pbYcQVx+sxbQOaArxBm3Uhx6ttqYz9haXPSr6vdRoW6NE+jhbjpnOv2Qlz/BkBt3RQPd3
lxZWDHgWf5+nKXYIdLbdtIahxR9Ll9jWM8+Q8ve4l0UAWMQzulQHPVEapypF7Sjp7E8ZUmQJkwSz
lyebpjdpza9bgMQBwD2iyOCxNCXhUDLNKVOYnQwJ8nZFhqhniybUyK9tMVxVg/I6ZMXWVMYrHOgW
IDGZ7IlSeSkNzU0L0bhTJe3xmvFThekO1yzujAyGC5UBJ862KH21qgrXgLeVk8aGX1uaF1NoCELD
7iFf2NBK1dwBcVM7CWAQjgJiUAlCpsQteBxAWaFrxL1ALXuDbvYW9leQdlRLR+bwArTpjVZVW1Jh
c1qJuhVcPAlzvEvzNARy6ndtNC9Q+7vPmxEYDUvsrUo8t9z61Mf8IMODwAPAzo/l8rddzqhESVjq
pVpvgQB8wdLc1YYGXJcE2x0bHuiQ6AfwZFBEpInsXtbyK1NGAYGwMnORpS9uQDdFC/+fvh7vlZni
eTguOnPVRtbG59KsX3MB+f7ZNG9HW5r8hMDiiME7R+Wj5JC5fFB4D9iYdDcJC6Y4FsCQM6wIuqF/
myvNLwbp0MTSfmoaPMUHHW4Tcmy5tpndWTT740YUoOpwhX7ovSZlANRZ0kvfgUlb8DfbJEFswPuK
d6i5cQJb1KIlt1YXO6BlLYYd1ZNaGpbXKvXkwxtphGfI0rMdmtyZNHv2CIWYxqiLzm24fD3bxls+
9HAjaPAT1Vq9oiM08ibYyHg152PAzD5xIaBHQTRVIOwAPXgUlsBlGsyIWNKWs45htQM8CAfZQE7G
m4z3Lh5/u7zm2yrXr1EXese1gsZJlz0LWN3UZHyA3/UDNgVQC5UQzmACLtPPqBZm4/CQ5JgOMcuV
NxX5Q2KI+8piBzHmoVnyvcIq+MABSuSyjnduP7JbKYazhjLJT4XNo0Kx4GFcJFFK4KHFuuFxIJXm
AkBVLj5AOIqq2AX2cGPr2j3okFdGSvaE6XC4ro6i7OYwF/lOq4aQAlTowIjwtRn0LVOz0Ozow5jN
d3NaBGoCgYWapHhz0KmD5Zx1W6lZvJULgdMEAHIAYsOa17ci1mCFxYzcjVm1saT+RUfr0YF1Gt3I
tAYSx27v1ZwdJ5HdDKOFM1Im8ZbWzSFlJXUBFPpQFbjdZkM7OhWRwgFYbgf3dIX/RI7apH6QBaqI
8aD3fmWjqG1U8ChvQcFxuhSe5PKQxE6e2zDs6uDNFUvKW9uO3qQUst+UcLtvYciZ0PlJz6EGrCtP
OWQkN7bQW8c0i85tJ/23nCapS2w4bMlldqDwPvSFrPAgoX0SyPUAoUWkQoFp82upag9a0yhOkYsG
7B/yq46FcK3WTnwojG1Yhl5CSUioqr26nalmRa0AZVgWjznFtSwb0M6dgDFAP11sFg00t8jmnaqW
UTrqhWMk3ZFU+i0GOLhoufuKKH/HselJGSnRA4T3o63S39oEXUGawhyExTdtw/bJUJVOSvppaybj
0W7hXZepaQk7tNl4RZki3UlWHTvjiM0NnjZ8n4jqwEAOVu+j+RsXsea0SFUdkTTPHTVQrYMNIAxL
dEhe9ApcdcE9BPQPR7dpjW+NBOwWM9+a1MRjoO41byrLEVY7dmhwsZV5N7sVaz6L1lBDq6g/bLv+
pXT5gzHCrwc58V0WQ8Iya4MenQvXHLvHnKMaDOKuM+XYhXJn967dTs/qIBGMcdpwpipwzEt5SBl/
UCiOAyMH+JS19XaGqg4ErgWYIjLbiFI85zqM3RsF8trG/MhNmDkVphYHXLI+KCMvA4rUpKjqfa3a
0xPOazugJhGBrncvRmffplYCmP+yiImZ6DugBTqXa1R3RQfPq6SgRekWwxg72ojt0Qj9yq6wByTg
3xy1xXFtcXGX6M2+MEDLTGXyMnUyDknFfKFChb1KQu/quYGHXZFNMDIsauy2aTtn/L4w5KAc+c5K
xZNCugNAmDexLq4yMgbDuCwKBR49FFIxjl6PDwS+TtCQewVOWFxZ1iC5xlw9Q5riqmfthw43OxfW
ctNRqRLqx6axbwo5ZGmdupxWYZfGdyoOc18z4BQ0xgAuGosn1sCzu6TuQxhP3qWqNXp6RWRXsdix
UtpDqtZX8AaL1DnZUmOqXE0WUgiPHfiW6jEcsYYUSqWN+ahaaAj0dq64up4AcKehjK1a9z1t7KBV
xj1sZh/STEXS3M12oFJzZyoZAEwie8+saaNpWlgmxWeiKjs2V4GpD4kDE6K7oUMxHhQop5yqHeWw
02gJ3N2malOWCjCtxfVY0k2VlNeTGe/YxMNUhnOUKGRYsSb8FTRuaBJRJJIQ/+Mw5gET/g4vlL2d
zq9FNhzSHuxg5B2TWtvAlKc4QscXmcX7coQdgAGAbqJpV62KK7Ei4pUrZQhpN18epw2FY15vZEeU
871uaDx1MrwiyQK70SJohlzldX3IxwrMY/jdKQyuFKNIt5Ckhi+LDuPWjLTsCrJ9MDEyjUAh8c6K
1ae2sA5MamHfYh5xP+/Llj0tDmZMo5smmUuPqW0Ir7irsSNRx4DDBtnnOZPmvSIBn8AWU6QejkrO
3PPryRj0I7pQwNcxy0ENKHPS3gLCvroHIPCaDeReUrQALM5HxobAzMF8Nvh84ILHeIClNzTP8f35
1uTxrtFaX8rsjTLNOC9qspFg1wq8/+eQgBaATEv4dpWC5sy3DHZ0DjXio6b2D7mpuJ3W3YymujcG
dUfEDL901r+3EuxtFaBFE6CbcfXwQJqhq1LPIzCqcPWD8wf8kuLbqketmzTNoUmkXxqVKwfqL3d1
I4JSAQlgBMER2Nhp2yn9VU5gyaerMPG1CvpEzPYwNI3pENJse47OJc/T67yTg9aQZpfmFSzo432X
iWc0T4586mA0KGWworT4r7KfXruifgCL/YYX3a+2hocqrywlhN3tVWMrj1Nt7I1OAOA8lBsTDMAh
a8NZslGUntlVIscfgzTdZQq7k3LxoNWaj1PkugEQWtXYAcrFIYFDpI8H3JXNU80jU/+awdYDxojV
vpbFB1KMD0WQ+5kYQVXR26ajwZDXzynjUU5r4lpqB4tExn91nbGDQ/ormTS4zZa+ZkJ4panvO9V+
Nkm1ED2oV+uZX+vACkld6XM2f9qF/snT8V5PjcbpeuZn5XhsyjjoUr4ZC4FGXVwceZ+2TpFOx7Ee
o1xL71ITLGxpUIFNbXpf6eeDZMuBYcn+csNlKYXQqBpynmnuLNE91ME2c2EUnjJ193KCRiOKAZ5Z
mcBUq0gMS2pfw2nzMFn67zSZdiVL92mLg14xq82sVr9Ve0bSU7TvKZVGmAeb18WcwOClgxJVbFmv
KTzoXMaRzuWs2DdWFraj8dQbHeRrO3OrGZjRAqr2yP1kHw3JW4tAGq1rQPWoVOUSafN0Ke3Lm3ZV
nmG9NPOqyNXIFoHNNsOTvsOzypVcCq8A5YaiGq9uLvUjTr7ZvwRdlVIg2WU18cD6KCepW0tZKNsP
M55Rcnepd738Tz+KNv9G0ldI0KbV+1lQVAf0sLzVNmQ7BtOh2F2qi/+sdQClCfFjtFjsxVxjVfQs
q76AZSUyYVhu+xb8JSEz7pDi5nwF4lRJaPFcAfp4aY6vZfrsbE7TpLAA8QeDAs96cGDGurpQ5jhV
5voSZC0SqeNEi6kNLrSFI8+doMDjpkMn3L7DySVZxRYahReKkSe/HiCoMjoji8bc8vdf8Chy3ml2
DceVqBjiZw3W07rW3dvtJRHzE2EgYA4MgW2Blwcg9/cwUlOh/5PKc9QCYyg3ldcIvDxr6p6fpVMI
jW9xljLS1+FkOkulVMxRs6QwZN5LufSYzP3vsYcd2lA9zJLmmQW/y5UZkhqcPhYFmifDJXmjtSTG
0sT49kNWFTipYVYFWMIcUVocjaQNR2qWHjSiUO/tjR7+k+MbV/NH0mY5XujmI5eNp6SAmeYYq29J
pUKS1ITFkd1RkMUmmJXPtyokxlwU+F9LDk5E2SYX1sKpPg+UXlTsWZQ+DTxgvn+9PAPZsRmbORJP
+qdxWHSw5Tvy1EcLtuXSvj1xPFigrNto0MuL/MOqoteXRhkrkzJH8agdmPKZQ9rE7H4x1HV4nYZU
5Sjxfp5fHyd2MWTAVA1KgSbkgdYqnwWpurns5An4rs6NE7AH9YfzEf4A71anHroTS1lfBZLmBwcV
tXAD9or4hiQBMbHlceVnMcqBUjXnXmNySIRUrQrL1BEZlPw+tPkW4t9beB65nEg7VU4JiipTA9dt
7Q6wFOVO6vLExT71u5aGBoEqAlwOE0dpUdM4/+NP3UiL9d4ygEXbf91iVAxZ75UsmyKsUHAgC2jU
3lTXfGOlzgS35sN4393Bsle9/S9xYUJqQmUIWuzyarcIs+ybVkOyMghr01CJg9ap+P1cxh72zYNR
17+mWHNheO4llXyDVz6EyMHUMo36kYn5L3Ui/mxeCycV+nXLh1gfiibcVuWyTGeoVhY7lFTuNbm9
1rVme37Ypw5FqEVC2QvkGiDXVmfvCOkgEODtKUpLaOaQq74FZ3j8+4vLgnsOoDBwWIJozOrkzeTW
znsF2u5STIIWqQ+bhwvnxqldBZqBrsIwDA2l9d3I28aoLdTfImjk9m7JujCbkvpCS+MUuBBzAkcx
QHpwVa1BvMgnTajhayLKHumxirRDfUN3JURr9WvLqe/le/ILJr8XpuhEtvQt6CpFA1kt461Ep6gE
U0bou5mjdAJUqjRe2AIn18JyA+M9hWRmbQmQ9JOhWjRFIBlalQMKhbgo8fC78BVPhAErCCp2i34z
JN5WG03SKqCGUWKMJFgp1Zte/qy0S7TxnzHQfCLYx2h1w5Nq7ZsEB1vF6FKphXE9uy3z5rqzurt5
ZBeaTxfCrNNLNmmUZAXWA+oO43Cd5C+cvp/foD9n/9tI1sLyKaElhaebiIb0Fq7YzjR2G14wt0xy
/3ykn1voeyT1+83Lh6YU0lx1kQwdDqt+MduH8wFODwUJ8gIN+Gn4UA92UoNdJyI6tT445E6OemqX
j944X1jJJ4A+GAs8NdC7Rpv7x+lZQ3qvTeasA1/UJTdKIPuwMn9T3koXOmAvs1scxwFK4Y1bhPp/
WRNfAJOrw86cwKbldS+iUbsh4/PE7g356fyHPHEOYXhfYqymSslikJ8tQBj1q/FTfiSPkxZkL9ZW
jppP9tppXn/Hfqfib0XQcSl9j7vaum0aM+jxIq6so1ZVPBRTHqaX+KYnl8kXAOiyTr/kz60YRlS5
EGRUnhMOUn5noMl3E9cXgPanNi+aIsgn/tiPrOkLxtCivW5pLBKlBG2kR53mXt/+pXzhn0/2Ncpq
NCkUjPN81FmUxQ00AyTQzT+n9BJL7NQ3AyVhEZmF6hw83L5/M9rEAhCBkkVA1Loif+4yGd39ZwFs
9Pmld+qQQHKEnATaH2DErjLmLEVtPZNTFpUmCXOj2aE4feG+OzUvGnQzl4cakvM1dLYp0Css0oZF
CppoilY61oCuSNe450dyItHEDvo3zlqhp9ZV1vO4ZhGKiU/NR+GlHvEGXw3KD+bA/t29RMk5uW3x
roEB53LJ/mCH0WLW8clwKxkOfH5gO7lBpVG4eQAnQc/cqbob78VVc3Wp3rI23fyzCMHR0WHQaMEg
maz2bWKytEXDp0PlQL2ZqLprQBVTBvLLpHogVIDtVUlBCaiBdkamXjitTi6ZL8FXO6CcagCtp2XU
SnrAUzea0Yi8MJen1j+YLKaK5Q9yxFrJrRVy28dJ1kayAWMSV4BgWG60Xy1xzSPfpccCntfP4oXe
XdLwPLVYIcerAfCMdtQPViEfbSL6xG4iNuylKaDzPcy2L6zUUx/QgpYUoMUg6/zwhYDSA59Q6Gwi
S8W9RVEHL+GNfv4LnngzgvoJQCcQ0/AOBbzz+wmiqmOs93xsovRQAtnZvvao67uZjxbszUCcwVdC
/V4J60N3QO/0QDapX4TKJfT2kst+f7l+/xXLPH85+zNs/KJFJhLZqmtdpfd5lG2qQPkl3aZvKvqU
73aYb+aH7K7blBdeECdCI1OAHDS+sA1/iNW9jdY0q1C2A7rHyGoHeAiIxLQmAB5dJZwGxWuvatTS
RULrnf/02rL7VoP+Fnl1m+tKZdiNUfaR2fVHhXYPdm0CFjJtc17vgAo9VE3SOONU7gRFhdREv9Ul
peUxNta+YsQoIcjccDS7g5Sgmg1eW+i3aSETV4vBUek4ibKmfcDkBlk7PwCvwNy4a57MjoAxU8ie
RWC5m/H6qZL5M9dM4dJhUi6tsBPLGLhnWN5ARRrojzWxY5hTK0ssFEnlcEEO6778e4jmDTxA38fB
ywPLM0I87z/QvPayZ/LWf4gH6fkiHP3kPH/5GauvnVMoyXQZaLJ6iPslo9vuOB2BRfdEAE9IBRLN
gOkvzk26owbtwf7MmUt6F2APr1edXnfzXXGRrXnqMvr2cVYnNG06CzgZ/CrmCQ/ACDeOZlhd416A
R4nb3sHRRro/v+7sE4cmFMU1PP2BnVxKRd83m0z73rag5RaRHpXJWDJsEKlgtUBt1Hf03vgY7Oo4
92JXZOTdhAwIUAeTCvS6QBXRip/0Gm3kRkdzyijKB9LDaryprRdtVGSHo4PqDJ1yABruUPK6DWhq
FW7St/aOTvNTPJfbgsydk1N5B/sl9EL7AeosEmraPaBiwHoA3KvyQAe8S+fKg9R3110nHscGWz+l
n2KSHyebQY3GIhB7YjM0Z8rkyGRBPDszlR1sTN+Nmr0oWFzoeb0JUoY0lywomMC6apS1gJPijrW0
d4TUQqZF5MCvAGqFsqwGGRYpw+ZoZZeNLXBGlfnKkula0hkQbmjMTzwBxqhFlShJZ/1GzoYGrEKI
75lDpjtMlGXYpC10uiBmp8c82RaA1HsikaRrlLcWRAV0eepWvDRA43g5ifcTTaHYD5NGV6PQ788K
81VC5QaYxrT1GBlxo8Vd5bUsuS5GOTy/Fk6UXfEmX+h9UFnDo+mHooVel8Jcegud3z0mmy6UjhQG
hICs3EPlfXM+2olLE8HQw0D1ExjxP4yRL6c81J5UWegK+oKy7dmM45Nfx5fMXk+tbhtK74BBEBR4
1yMqEsUUHK3bSG6sndH2z7lG3zMlDdA90S+cbSdjgXMEdDCuZ30di0JF3p5GnOClZAY0f6yTfY9j
uW+1C3fFqTMUAOf/BVoOty9frhNQWKoTBAK2zLX60emSC56np+bma4TVS4IxlIvHGBFiSElXu6rc
sP7q/PSf/FqgaC1GaJByXSf4fa30UyFMrDU7QXMpOw7jAydHyf5PX+vfQOsMv1OnuaU6bpxK64Ou
jd0s6W/Oj+Xk58KthgWGwiOK7d8nhE7SRLt06ckBxmBnwGXouzK/dFL/TBCgO4tzGjA1bJk18QAV
QGI2WcWjCfYQHmHKTSwgH6iTra03b1PTbnNmwACg/nV+cEC+nI+8ZiKMdWKmRVNy0LjF3rAHdSOY
+VsFnrkxRtORev3KzNMtnhD7rMCJLZr8hs515ZhzT125Au1b5ATPi6kcd+ncyA5JjA9dHeet1otj
NRlHZmtNUBVxNPS16ejGEGIj9Ruzm6/jzij2JdJqu0HfP+nfAc2BAbuJ6LTf0RSMupJN77qu7CtI
GrmWZLUOoHqWY5sCeBoBvJda3EHELAest/pt19DFNhtsG12GFh016s8uK57Tkcd+Ik+/jalBy77L
9mU+ANbWKZhSS38FK/bdTuWrLiYFZAXLe8GnEJ3XEEi+KBvjYy7ETljzjtQy6GsSdDcL88HS0/ei
keFbahJ/TKaHgYo7plZ7OV9Ao3S6kSTIJqQpzDt6fQPoJLoO47U11a9KF4eJWdxkmvwE/aEZrjEc
dwCDRbViXg2SdqAl33UlDwyzvC8UYC3rMX8cBvSrUHN9B8Z8M4y4TgCuGfxCShNHtaQo6437uKx/
D4MAmFGrnk1VehjBMPaL2dobnPhkbnwjL+AjkBq4AgE367PqOpvjZ6HyI8vGW4vWIbzitlxVt3GF
Fo2YYdwqhoRDx452vj0BSPZ/nJ1Xc9zIEqV/ESLgzSvQnhaiREp6QZAUBe89fv1+0OzeIdG9RGhu
TMyL5iq7UFlVaU6ek5b00fJScdMJZITf+t8ahhHEPtrGhVztyBWBwEXyTlDiLTDmftsUsCoGJRFW
r3wfswptAW1yDHmCy7J4iUFOKm3w1mVofrV0vVvdeFMCRglleV8CT3GsMfhmFuiflxMhSesbgJFr
2W205Fke+q9DYt6LFr/JTM0boZk2QQyt4SSCi/PK4aDm8SFX884WPNOVi/jBsPzvmaF/Ldr8R2GY
r1GZEBLq1jGYmFQMq/u4EyBzyUXwvR3kg5JR/jZzFRim9lC3hXbTtKCL1dJ8kZP4ZyNMLSgZ/6ZX
PGYbi54JOWmwePTHN8ssvjK4fZNauiP13klJRNg6CuMrT/9rrsZPlhg6jVfuVTV5g61QQgrJ24+5
ieyLVt32WSsCIGufqya5CUJln2vqtZKGElhwL7QzQ/zdKNYRTOwvyl2wjuR1dBKqapeFqufIdeA7
fQp7QDvujWE65iHAujx11KF8ycf+QWkLyPWiDHHKWBg2mpk9VorxLciLl0Ju3wwZLLDW701p/Bp7
quhk1iw8FBlPZRX9QtoaAGn5qCrClalMX5VsCJ1C8k5cCkxOCVfd2O1ruf4eeKh6qGKsobtRvqEK
yABXbjXXRqt/66woYqACyeWK374pZbV3tEpTdhXzPps2EH8YppXtfa9vnNr0ig2V//Hak8fkZMTi
Ty6byukSTWfqqPjB8G60QYIi2dD0mgGOOVwQifX980vzwutGz07Hh+koW8qypyxmlL6DcSoYgPuW
mSfRb2xTvI77NXW0s5eHQUjEeFDAxBZB1OLlEYWgsvQkze8DT8jsRszupoyxlH6qHz5f0CVDcIXM
LPIQAMhLrUZ2IJ3kQc7uA/VttK77mcDG+Pm5jT8h34ccGP4imv5oX0JKgoLGIuzICkIONU6ze+MO
wnGL+kN+a+Q2GHQQSbPAHVqpe2aIZNf7bqdf9VePtGiGBKwxkp9HwvwS+lx0gedeov4nW38XYula
BIumqiQUQpiOOcQn/Qg0qd3MfDOeM61UPC58XA2OAzpVGrH3maqTCu1la7UV78iYX4VRDXOlsvEl
8W+bEizqvZn5nX+3qKbJ+9ar6/ReyapTMZT3eZ0ekrpbiewureZPv5oRSQRQjPnP35kBdJimo1cn
9wp4X7uRC89JDP8pjxhU+txhzk4ZzAKqCpwHFRI+3TJ37WUA8Ey7x/eMzzix2kJNwWNac6BXRfUu
LArJUIWm8iyCZCxr66ESwHA7TfF9oj2iTQHH+kO8Ol12th6ZijpJOKnXXBlerkewRqsTdQKtrD2p
aGt41Z0pfxFQNvj8u50tBjsUSP9MAEP9tzxnsMFmMHiHVD/KVz2fce20xDpxxcp893w4zVhBhQem
AXgY4D1Y+IEEWrkRaqO+j6xnQ3v0BAoZ/peue8kJZj5f0KXatswsnvhnKhcUz8IW0klDqqa0+mAV
uJYOwvZV20vb6mZtQvsCrgtIzTtD8xa+c+6GeZ7EMgIMXcdfcnGbnuL9nCGLzXb8WjnjVfn3afJM
o4GeBpqO54A1rU3yQRS8ijS5cWShwClEW0qClS94KcZH+Arwx5xbnCGukraYYs23KpDzFLDT8IeW
1ytZ0iXvJknSuYKsmYZicbtbbZ9pE0Tk9xMhUYZiKHxnsPuGg7773BtWDP1xlnd7ZAJojvOkr6C2
YqpL+ikTb1jlbwrom88NXfJw9oViCfEIt8JiRWkmVZo1VPTBeIcpuKZf8lGlGDQJN/yf7mAlKlcs
Xjq5qMyCPqHzBlZnYTEsxyip+qQCry8f67y+NiB2kxpx5Qsqlz6hQSORrUIKzVzir5S0NjtlGmiL
msJr1OoKEjw+RUih/pZE1evoT8+lhLRBkru9bD7JindqFOGlk8aTDmFp38uqPRIjaEawHyUKfO2z
2Ta7KZQg7fdvEt9HTbH4ZgKFt8WquJ7E/qaKq70vjZD2K69oi8qbCI3sq0kPop0y6gclysEDwiS6
UvI/+6TzI/Lvza4s0MHDmNRtVokx1ZQ7hmCU4RkCys/95Oxr/jHBVUhTgedKX9xOudLlllWN8X2L
iuVgbXvlxUyfdXVNeGzNzvzn7xzfr4RUDOD9v5+GzGnlyBHbH8LkbQJtJRpcM7QIOxV/sCKvYUGB
DG7VAhXvTsp9sQZ6urQ1uqzO7LcS3255q6eVqZapqkf3Zf5bYrpeaq8rhov+enMMCayhxhmWcfZF
AZyny/dySB3uE6oBevHNL307CIZtogrb/2LJnLWY8NyzpIBKGMUGz6LCLBobsqT9UOckMiAcxTUp
lQsbxPwH8+kW0SQY2sUG1WnqK75iRtQ9tWddahjanMynLO8fDHUVpXjp7cAasAPqCspZbAQPtyC3
JfetHMn0UhiSCNbynEutEYrEECuxpJl6ZnGEIsNKmyGiT9+fsqO2a+6Uqw4kf7lptgxmfqm+ST8+
36yLLz24kLmnC4fVGZcTiV3lCQVoCnVv7hnY3CHiNzjDdtxkJ38147j4DWm7zmzPyrkKWd/4QWY0
enlvIY7YqnbuTSt+fsECJwkwnESuCK524edSVymMCYKoSdVTGd5mq3v0J9lcBHwfLMiL60dTwriO
sBAdu036pd/nvpO35Nk2rM9yvJmewtJuDpDi7oQ9MIS939pUCh88w2YEm0k8RtF+pC+f7+PZHcKE
8/tlKx9/VC4ayVRk87LBMyaqtbfgUGB8c+VhvgTroDdvoiMHuBXc8sKOF8QDAF1ezKCYjlWPtmWa
f+3H56aMHamaBw6/VEyFTS3yKIOdD5LTU2dLzCtmjBzUdf8e1/Th58ze8O4pUAY1J0zmTE7BdRTs
JOkQDytNgksO9X7FiyNJIcUY/L7hgDAaO0uQGsWKhTmaWTrUewuL90yqrLSXLCzwrxt9ZIK38F+T
OH8dE+t6VBiM1ip7QJr0c5e5QB8HW55qMWc8h9zy8vYMRtDuITSKfzhtm/vmrv7GK9pcGVv/enCE
fbXPw934hAzLan4xn8Llkg2Ni0ClDs/tvXAjVZssuUn9ikSmOcIawJj8VrfrI3SW6mbN2oXvO/PY
UDoCLUOKsYgm27awmEiTy/s8S78PGYW84LfchBsVSsSgNik0l1uJWdDPP+8Fv4F4CkpAi/rKOVoG
+iRRV7KivE/6aVegOWsl/sppvHDoP5hYdMhSk+l4xFfK+9a/KfSfQXutrCE8Lx142qTzgwS3okpf
5uMJ86lZ51YMd6F4QnuLCdA7JkfvwpsaErTxWr7uH+TGpmO/FuT9Af0vXOSD4cWpMKooySYt4ftd
B/fio3FAE1ArGJFhLnfbHimCqlf9U7OGpr6Q7HwwuwgpBJEpES2PcRbth1yBDqnvFChNFWXX59P+
P7jIu2+72D+0ias6UaMSIjT/ZKYM08KW8LmJSy4iMaVHQgrS/azWIusmCjURYDGL6RtPi04MOH1T
UJz73MwlZ5fAZNLl1Bn4WYawEpqDiGar5X2hRgcIXmHnWWXMPb8yOEcmw1JEr+CWFo5YV0C2GUwp
7/vKuw7H6qoHTa3CJ9uYBZQ3z/9hQXCfwe5pzNW9xQUldlqTDCNHa2asbYbnKv/2uYGz0FWmiDMz
x1FsYxeWKS6Dy3IfoGN7X9MDyKCzyAQKLJOEdtrbf7A0o0tB/1I/XJ5godRFAQR6QZILG6v31TMe
Lf02CcMVVzuvJrMkwq65bMSEjb50AqOsi6jzpxzQU3rb75MH64t4r7jKydyJiE6tmLvg2cjmUrOe
/YGWwMIfrF7Kk6pVAfGJwbUVjbIjKCIApmIlq10W3ZDymCkEgSP+o8azVFiBuUPyjdzLXXWf3yLd
daDoJuxBiqxk6IszdGZnEbnmVk0ok2Enb74gV2WnxUq3Zr5O3t2ofwwARzNJNAFOg0j5eJVDY0XT
qbcGl1KFq8XBnVYm2kZQ0EFnrhysCPxIKRXTlYh8sVFnZhfxstdnvaQP6uAGFYna2NylUTLYZlR+
+9zP/4T2i/WxMEYbuYCgFFwOvQI8FwVfGStXKOtNGoQPndG+mllxVRXJWxqmm77MH9pUfxknyBh6
1Dj0EpyX2twxHStvWon5f8OooT2YGIaLByTxBuNLNeQ/2iyUVtx3+b7Nn4XDQosJxLxE6rrYDZ7V
tpCMonJn6YeXorCTTe541/1u2MLBdFXQ8VHWkr1FJPTH5tyn06H0o7i2/EKN4g3otJaV22yknfk2
weVzHbvBLnSMfb8paju+b5xwF7wZ16QqK2/EmvGFHyRmFpqQBVSoeJon5ZDuw6O6U1cBV4sH/M8a
0SMFmgR7JRjfxb2QRp5gaiS0btswQVSfSvN7Emvweom2Fa9xClzwbZLZf40tgpRIyHsrr0O0XFuQ
k32NRidcV/pK40yei3NLz35vZhGUSFlvJr4WVW65ra61XbvvaqfL7GhTHerv4g4ukE1/EK/Tnb/L
r8zUXhvsWFYJ/u9HZVyUbiUVnWVfqC2jPhZ89i66hgvuq2RDsbfNr/OjuKlwmDVXuXAV8ln/Z25Z
rBQLX9IqhbPRw2JSXPnjl8+vimXq88960EKnxQvBALThH6/CTBoSwxDZN+Ew7UBH/srRTeiuvF14
7DfSdvqpHsJN4qzp8lw89Myu/D+7S5SWXGtq0U9sZLVRT8oOdq7M9k+xAyW05KCk6Aqb4CZ++ny1
F7+mBHIf1XcunOWAoOyJg+blfE2vMo1N3ebHKNPT7edGFvHM//2i/zOyHA8EFWs1UxxU7gjlKVnR
TjIeGmoQWlSuWLp45v5dznJKsIyNossyn4tTETfeODK5XThdumbmwmsJP8O/C1pcV6rQC4peeKUb
Fo9++qgnw6NaHirx2PvyVpOTvysCnH2/RcBZ+H6IuGDC7QhXtwEuuw/vB//KSPZTGl4pYQify991
sM9Mzn7zrnjC2GiQxpqVuRMyjSC1nDpH0mF4/dwxLt7H777jvJ3vrDS116swF6LpCkEQpRS7r9tt
HIM9BvtkUiT63Nz/54j9u2+LK7mZBh/lT452VYHVs+vb9NSZO8aWX+Vdfwx/qdc6j7+9Nnd0cZlk
P4hEU8GlAPlxmXKvWyhxjK07tv11CRdk0yuOUVHwS92sHnf/ZZXvzC32LvKjQszmC4yLY1cddWcs
bW9T73RbcorTPzJLqxDJOSQ5e4beGV1sZdyiE61GJhHD1D95ovRTC9BhVib/Gly6Bbx95i0YFHB1
g5ccBDlSd76C/kzV+G5M0gmnCsqumRrtm0hJDkMNI6La3gi13l4lAoO+BXWalajj4jGmmE4FSCQ4
XEbv0Zg2QpJ5qWtKKJL6ogKVYBspm0AyAFIM+a2SKJkzdVWwskUXr6l3H2vhh4Wm1GYqypkLwh35
62LjWdVeSFdesn9o6D/blEVsMGbBkHZeNriVr11nFcoruQShW6kTAdsZ0sTwRzSC5URKXSHVCz7P
6OV6b6URfIjej65lEKdOwkMQifcNjPd2nTGTMINuzdj6oQpWAmWXEcJfOcCy2ksynIThU1HFN6LX
+q9V39JIiplq77P0JAzToyJ1h7SJ77MY6s64GJ51+miOEMl7X4sBRFbpZmoLJCr8FkatKPndJMJr
Z0iHsGpc2ah+IEd+C+esS4t13xVh4uiK95z0hQEYEAJTIetZgxjtYz299yXUk9G2yabx2CuA3xMG
ntXm1PbeJiq618jg74jDrS5M+0Sq9kMhHFSvfxQE4Vcb5tex7gHLFL6nlnbTSY1vV0V0oGZyq3aR
o1njT8Gy9pnloU7qbwwQuZ0y3qEvkULlWyOzBJnWVh20cps2kfgiV4lgN40XOxFU1gdqIpKjKAIS
Bf5wlMYgsYGqincmc3OPdd5Wu6IdCOKkXrsOBr3axHnPPpWImItjvI21OHVMD1ICxKu+aXqi2Goj
J9sobvxnzYxqVipq4LUiAeZdagxOq8IiIsICRXO+Dzatkif8K3qlNPNGY7q8kZSwec7h5GNeyvTo
ODNmciUozKb4ej4eRUGtT5bZFJvSFOtTl7bBzpJA9geQ3m7NismroW5ea5VpIhTkX3RF+x0PcXAd
hl33NApBtx8g7NslgSFtJSsUjp45zuySQumAwOmO6FxXDxnw0n2tF+Z9XnhQ7IDTkZwy4oOrStpd
0c+ztiWslFet0EH5xnzsRmNmOYkiVHlh5JviR4i8ioPiSfoeFVv/MI4j3JwyYlg2alxvWp/qr3jH
r5waAeDIOSKpB6DKQXidF1Aih0ONUv3IsnOvh7pPsQpbEacvnRlCoZrkMCFmAPEacTpUmfiiZ3Kx
HQNl5hqElFQR8Q8lgZZSQitpl0b9He0oxkkhqdz6fXTbjxAJ1147U3CqA+fFRy8uy77QS1Y3tV4T
Pifhc923v5PQq+zeNF6iwILdrTA2cmWOEEZGpd0awiucMY+eVdz4an4nNdQFJoN5nrgIbTkU0NWB
Ts7m8Po7qdChy1ZSJ57Um6wn8JISyHljsde3mSDspUqQ7DzTNCampysQ1NJW5N4Tofa3+06vbLgd
5rYNa4QfsHLqWs1sKewzJyiiE8C0zC6zLqRzLD4B3ytBpmumjat+rwr4AcX2nvH176Igo0Wa6sPG
jLWDyoG0mUnQHF3vmDjLp9vMKk6FjB6axne3p46/Y+zzmWRQEu04EMH8as2dKhY/aEGhvOQh7+F1
4U2Y9ds2HG4bTd4UOq1rIzLA3OvaY2xB6CNUT2YV7a1B/ZKIwoOZhl+HqfnadMbvQPZ+5mH31Uhi
18oAgyvCVG/TyUM4m927B33bOiNXyK4oGQlOFLHdQ6qcOfpMGqxH4VdJah4KTX0cdXiBimA4GJn5
eyj735acqPthZGRqEGNho2XUPVMpu5Ub/9XIdE6B2OyMCWZbD32ko6bDAlym8GKrHUNnAwrT0PAl
pS0XRoEP8gbK42PRp+mmLtNjO3CQlByaA7/InNCTf46y6BqB/CMX6ngr+6Jgc7hcrsN0A6FYIW2E
bEfZEiSpVz8NYvUlliKK85GRlRtkkOEXkhBqawSj2k4hn88ovXibN8iJ4ZsVE1FHQOpgjgfG2Yxc
xFWCIrsxJ9O4Q/u62xppVNuip0gny4MsU5RBM9vgqaqHsc3KH2EVK7Wjmwhj22UM275eQKdcWl8i
iFzy1ix/lPSEH4Y2i7cqpNDuiJjnHhbL26IQrINp+Mq+ytAdg8hVglBeEmA6zpU76KPN18kss53p
Z9HG7MNmM5SpstUbvqVYoIidW+1EtxMqz7yGLiYIqunU98Jkt3L4ZWJYeqXtOL/dn725c9DxLqY1
6mEaoj7I3RJ97FyiqTRCq3xtqSuJ/+UY4n/By7JILA8M9IhowbieGTlVlTkjQ3g6LMkr0eRakLSo
RemTppid17ZuDoGDTa+y5K4wHea6nJlpk0m+e6VFgGFQAxug/LPoG44xMeM3aPMYgqP6jNzGxlMH
HH6t/7osK/+TpryL4BaJWAMlvFTKfevO0pvjY/UQbTp7BiNGvt3s/3Je78zaIo7vBCj6jbRs3SAJ
Nj0SdsF1s6rwvrKv2iJ6D8LCZ0Qj6dw4RaavHugpz1M7byvbOn+Zczf9n/to889456ZibU1RI6aD
Gx3jL8bBO7a7uWLzD5h8jfHh4pqgsJg5G2dc+yIOVXqImIkRG7eEwzNXkMxTO/iWo7X87qKvvrOz
OHuJrpl52JudO2Z8PLjeBTAXjKv24rjVkmabjCLUJtWpw1X68mR42s8q16GmvdHSEn7cN0LKt0yU
Xz7/2BeLLO9+1qKi5Oda6k8l5YLI7B05qXajmKxkFBdTTDgdZ+YvqvjL6i1juBCsR13p5jD7e+2L
ZvxMCTuYubJF+dvny7m0m3SLgIyhlQ5B3GI3M+wrHoGgKw1P1vgYQZu/upWXbGh0IvR5BtOiYv/R
PQMJNWc0LgtXUN9CEkNJvJvlMT5fyKV9eWfkDCVrdDH4EHlwmzZz5UQ75tHw8PcmwNXN4oewsjEb
+XEdEWGEQmkbHXY/cpT2d5R7Kzu/VMiZbyXQ//JcqgSYfwaIjZQc0eZ2GFxo7q2Nkfo/+sF4GlJ5
p5Y7IzDvR8/3bTFXbsbW+2kp1Qnuyhu90j270oXnvJZ4FZtMRcckyzb5UO/acdjKKhPQov5roIWG
BtfIXTQyU/b517lUOzbxFloOsyOdYa7lBObbuBpx20B77sS3sn4qER4YNCoVnW6PlfTN7LQvsWB+
EVA+aPPvofz897/BYp6Hf2b5HHAnH7eoQyhmUkKrdAvSxSP5TGZDbS0+5NeS0zjNTf1irdTzzkME
CvY0d5is4X/qUnUK2eHE8/pIdqWwlPYwMRzNKZo2udwpcH0Pa7fvJXM0QlVwdShBntHt+KXI5SsM
kgv85aqthpcaOIExtW5qFCtlw4um5r71XE8GRL9wd03t2gA1BslNemWTJfKvVoXnoI7uh2Rlkuey
JaCdIM20OQL4uGsFkiOSp7MotFNOUqcx6vqz9IX7XHA/94/zmwhgOwV/eg60x6RlixygL/DI0B/c
0BeccIAJOjVgalhrWZ/fRR/NzOt99x7nE5I5niV3bmnEv+VCQOAlXcMEnT8S89yOSbMaUJcJT9BH
G8akdYlQBSwlu1Lqh0JCbaW7knrFBu61/fyzLZVfuZY+GlssqEyyEm58jCGAkx1RvBhvfFf+Rb7m
zBid4lk6zZQe+lWwte41ZeVmOXcPrEPQBY6KaQ5xeaiRR8gnSw9ZKkWr6a5J7lT1dYx+fL7Iix/0
nZVFrNal8pRq8IC4Wmpom77uSOKm5KVtGpgzwhGBspGk6XObl/xx7l+azCFCUfGnxv3OUZIyG+H3
9HrXZJ48DsJNI3hOvDpPtGZmsX2Vhcsnrdm7UUbSGMPcrr8V8UoOc8np369lEUn46iBVelHXbqa8
1OUx1o0VN7hogEsPUhewJ7yTHz1enqw2qAI2qBuegu6xGFbuu4sO8O7vlz/+/QUKiHLbshlpwfR3
/bVWoo0nkPBRDhl8b/P51v8B4n8M2gnuZAnic6Y1VH3Z3lLUMZDlaA4k/wDA/W3sJPbkCKfEXQNG
XjpA9D9B7aggMYEpflzZKEplmQt0I+viLZ/o/SBFW6Fhz6u8sqjzoJ1FvbO0+IagUnRjquluVZvi
mD4GX41d9pDu0Ur5qX/VXOX3LIQLJfO4X21dX1wkYCQD/jtwPEtCCc8bp8hkrBzYgfobaRNw+0/x
iYaEEx7Fh27rI7RzyL4FK16zBE7OdyP4DhWKLUhZZ4DSx49rlUUaTqZQuM0uf9R/S9fGQbpK9/Ix
eqwerdP4IB/6wxqp2AVfJQchW2eeSaXLujDaq9lYAjkpCQMiW5FQIVYlG50ISrCyU1jtSuR7doGo
9FQI7Ig4QPGeIWtLGYqDASJxF6rTLXTKrpbJJy3Vj5+7zyUzPGpEUaoIH8zyhJvl6FtSpEVuxaoy
H2INuhBTJa4cvbOLhNWAaCe5YhiHT7g4DkOgDI1R5gUccPkdiN6HWq3+GgyFDR0UHq3lecrDmpf6
7mbXPVCM6HvhFV7iSPrPXMq2UqCurOQ85p7NzBTUpCWk4suUpAjmAraJGZ6qG60ZYUav89wZivS6
LX0kp0RA+lY/QA+RJHMxGcmSPH1KvfGEFtJfislCFvjh1yzhHJEoDaOkh3zYSrNVoXMbqYUMZ9x+
7iaXVz0PUeGMlKSXwwmh0esd4N7cNW+su+xe+gOQSWHZ2mhOss1WmczOrpZ5Xe/szQ71bjOVlBFj
sTdyF7XEqGIKZGJoHu1FFbzRytJm3/vwKsymTDznz+Em0fxoqhKrWBK6MXNHBIeR3BCvKJTvqqy9
GkX5VYGdjNInBbEyhaOjL4pnvxNfV37DxeVajG0zmclsjb5IomK0ypKsM3NXHB1vj4DuPnkJ3WCj
bcMjvQCn+Bn99LZrWKDzB5FDj+IIs6D4MkwTi2MJn3pGU0X3mLeRS0fd+qfQUfZoSH2FI2Yl8Dq/
tSl6/IklGelm0n6Z3FgDjcQEdkQUv4hp/ayYDmGe/wqmZthK3hTupcjr7sKO6TI1IuVui1imYCpZ
N5qYZdtC78y9kjMRVFiNtQ0tv/ny+S6c3fAQYENMbMIuz7w553vhCBGXS1dooasooOe0J4T3bKH5
0gXIK/ZrcSgqFOd+hzkAo3N6REC68DuY+nyr75XQbXvGmEDcdLuuQ/9SUJHmNTuJWmzptXZcCpXt
FXmwGYM6dkoDjEWZmq9DSenN8KFntsTaCcfoJpEzSEJ0edN72Q9QE4cyBvsYFdqT3NcvZSYJW6Pq
nkyjeUun4SX1rdGxitCBpO4oG92dF8j0WyTtQVQ92noCs1YoU9W22Sul0xezOlFd97bvg1NrIDmM
NfVKzJJqq0tt73S+cGN5/oNcKPSQhRCFCFPdWLFwLUkVOnFB/oDY3jYpux84nTgrVrZ2kIXDpk5H
yTUt7+THNG9MdTrACzAT+YgkwhmyYZRO2kdBEZDbmyrAGH4DMk6j567I3c8pLp/Icu9joTo1kCpA
Kxg6lQYdER2g3m4k9XtQjMxUVyW8Lp7iIZgJqU1VRd9o094YSCwejEB/rEWkG6XkyjOK2yJSbtUp
nFB7ElWa4Egw5Yr4FGTVLzkAeUH44dAmAwogIEPYwgkGPWa+7TU0IDtfSmHby7yNrtTjJvXLR3OU
j1Lhe65Aht0xfW0bHqRNECO5jaVcl5p4n1TdmgTPWWDIeYOqF3AGKf6sZ/DRnVPkr2TLg7CJ1tMJ
RDz0WQYQEWu88qBQOJW+9bfpHAYJIzglqFtTxVhcYmPf9qGIeqxb+7ljKS9FA11aImxykc/Q/f78
sJ5DkmdrWOL+micJltm4mjaFrjWztW2r7UQ3vMVp83onBRvpq3QlONmh3gguM19F6XT5lbRtfoa7
NR7QJUX8/ADzM2AMniMbcuXFoj1TVxi9JIAybzw3vY0P8XY6IAoYHn0Gr6JHcZNu0NoVX9pDs/K9
Lzwa3FjcH0xfGdQBlxvsxYJqNFLmip15CqjA+/1TW5pHlTb85x/7githAmEl9Cok1rq4qjKp8yLB
0FO38YfDmEOmHdPXtQMlfqbiM9JzT7aMdaxFdGtm5z9/FwT0reVx1nmZczF/9Qamq/u5A5qmwoMY
prWdDPLJQlL588X+aacsAgKVAM+amW4Ya1vWF4EKRGGWols9FkgI+pJwgjARdWU9/N6W3XNoJrdi
Oj3IoBVplCkPuaJAmOarj6UGvCLMKxfCz9/oBnwzYJsfpNxVarJ/DWQHrnKHnB+htpB9BeJRbJUh
+Ca2002fjC+DF7oFs5ZJ01WbJIuG/RRCQz1G3hs4r3SD/m+36We9KcAANX2XKEDXMN7LvpGhDBlL
duijp4uEudvk6bb14sEOUw49KfEzQsNu7sc/k6T4yn+6y/XpOPBTnDGEc0FIeAhiBLXB3STKytN/
+WH996Vb7KNZGRU9iih0e/WUUKTQSxUMxS9ZQiFO+duayPyIS7B1Ym4W/1kcirw1FL8qhNCFhoRs
ZuwfgWE1K+HwhXQGI/AJAG8melperSFYqbjMYp7uVHUMU994QbBiYjmvPl8sH2ws8vreE8UiAVTk
gjow98aueAh2+qbadtv0HmIaJ9ys3mXzXbVwfJ0rVSECIlKDqOjjeVPlSIgNZr5oB/u3wT14oANl
hO3MsLGRD8JmLSS8GAG9s7dYYm4YgpIjQA2A8MeM4BOuQ2H/+WG+dD/DeQPzA6Sqpnr2TNSZTlhE
E8ntXv1b5TsCxECAAIYbDlxcnV0e02N5nEsk4X9ZnjEzrMg8ETNlvvXxcyaW5Xf8We4aMVpoAcTU
DS2SVls5XZcCa3Je6utUptE6WJa1xlyNVLUzgnmCwB33mq2fjCvvaNzEN8W2eZYgnZYPawWuSxnh
DOJGHYxSMU2YxZvQ6UU4RGUs3PuZWs9Aq9vwm9Y8Cp1yDyfv2zTK+r4sp6MfD3DZ1HBgBv2wjRvR
W0ngLnjRh+t6cbsoCWKfcgmPjFAdQY44MDFs9HaNP+LCkVeJ4Qk0IHI4n/CKyj72dLnJXblVXTS1
TmG+mgVeWgk1HzqSEOdDJTL/+bv3TkXWJgoiLeX8dRvz1B1rZwJaAMLzRnHQahftddqIS2/szLiB
KgCU6mTBH2128oCw7xRnblYh6mpE9gBfGIhjsSsJ3u706eXzA3npO763N//5uzVmHs3JvPJBxkfR
fdNr8IYNCAN+buRSZPTeyOJDZpGvB0rIhzTq/VR2O6gfQRp6V23xX6pOqkIngbgX31CW3XwIYNMm
bZPM9VMTO9IRHN5XJnBW7jH14j4hKAe7NjHJ2T02TDngjJrvxrFrbG+MbwIJ2Lcyia+K3tGgLkda
a2mF/KsENFDKNQTcE8PphWSyVRla4bSDemSqNp5eH6cq3wWNcgDXtReqwqlG1bWU4cUS029BD+DR
DCOEu/zkWtZq3c5aOXClJBcpdpa5E1YUY+rhgf7sDr0JcHCy9tImwi1YxF9RZf3Iqvqm8yzEtOW7
IPTuhpD8WVYHeaPHVIkjoz6UwwTIbuae/nzrz88QpxROPx0xDcs4q+aUqhzAvqBGbtdFuzHo3UIP
HzQECD83c74dsxlYQeeupg7H1Uc3NpOOa6apI9fo+mYzjtJLKFDcy3sTGvaiduPBgyQ0CteqVReP
D0UKCt90FaAk/mi3bLus7kQldYc++jkpSGwN0+pY7vzjF3HAXN6kTKMa+NtSnSfwA41/1NStAIQe
EvjwqWHIji4lIL+n6XoKrNssRD2jFu4NP7qWmBSqJv2N+RDn8898IXJkKynp/mEFItv7uNwUFvxe
RtTCZXg0s9GEPkw1T0mT9SCYXU8Mnj63d+lVo0DN6hGPpOi+HOQ1hj7Og4AQKGGwwIbd1/aOnTNL
E9jw7Trraj7n/gqyAG5DqInmRHaZxsqjmoxSqOOvioS4fLcVrXTTadHm84Vd8huCYjJUIBNs6+JG
JMZnojtqI9ePc6c2vghauXLwzsGEiJ7AYCfNI92zTOPiSBQhdXFZiBlhOfaPcy3xFQY3CuD2/Gyt
hY4XrZGREvOglwMwaBFcNUoaFHmNtTGXv/wplAX/h7Pz2o0jh9b1ExVQOdxW6CC1pFayJN8UZNmu
nDOffn81B9hjtfuoMftigAFmbDZZ5OLiWn8QReT1cT/5uPS9QI56rw1KApY5ALeOut4zCn1r0Cr9
emXPbVEaYKCTwL+oFAE+b9FkGWzuS4WVBS2LD7CbY/KdGakrrY+45v3r0c5tlz9HW2++P67PtFIb
ysjr82aR93I4bmZD+iZPycPXw5zbLmBDgKhpvPrNfwrHfwzDOzPRGzBX93Jr/a7i9ocwuws78uxM
eONQT1gb8aedp7FqpXQx1+1i4/qRa+M+duRfoCovGcGdC9WrJQV9Oxj6qAN/XrJaq+uwMvL0Prfs
gIz8Wg6l6z6lX17FvUcN7dCUl/CEbPo1Ep8GUdQw/3d+6udhl74dVU1PsvtivXzlZDgUWTJtlUgh
k1vBmyhUxG7rWA8wN2a346ZxiwTl4kp/ayn02mH0pKZV7DZR9nPqljvyNwxNLOO37HRB1qKRPSvp
z1AZYQ1I/mqx7UbqvKVa+wO8kmvK4kauUg0Q4/w8me0myqfjAmnBy1vi6dQ/jrW8iwyoBaO2Gfss
cR14VJ4q4oews+0DNpFUmqu+deW+vgvr+krNdDtoUlBQ1XQUWHt6aqE/dIUNd2UuM7ehMO/C95d3
ZihvQ0ksPhnXNnWqejO30ZvW2Iubys17q+IHbUZPiPy6Ir2BHUKR9egM4b4tHWIst6tbmFbh4nm3
RU/okC1ts4tmWmiVfOu0eeuqS7dR5fZjcLJHWVB8c5JbVYt/J5Kp4Abp4IyWUmINh81ktbdlqsoU
0ZG0mR3xpiXpkzMtx6WNjhRpVyatRmY91vvUDmFGqA+hCjB/XG4pizs+1YadaWX3ndJ5lhzGiL3M
z0WZBOEA7y2Jo0dDyx4tSB5ECMsDKla48mDHXl7OV8qKvQv1J6fKFp8epXBzJPK9VA8dqsuL7qZV
l+9Tpfg59Em6SWS89ppGUfysw22iXlK8c5o0uhUEbhfnAMNt8zSQqrjbpJ30MU9qGjjyIPlUxoDs
Q1GppMTYamFuuyOJlovTx50Whh809XS8ZexrtRSj53Rz43K5Vt7AOdzX1HR3ZgNtyjEwOYsM+DN5
/lBNdeEmZbY80rYqCtey+sOc5alnWXyxTNmVNcrxaZddJdN8A4I2CebZOZqGeHXmHpRSbA9eX2PJ
0zmytBGpgR6GMWFvYTYZoQsaiGict7Tqj2qVfsdrgE6fAidDsRAvTjTacFq5n3NxJ6H76mZ8PNzd
e9XVIUy61WJymLVWwptAnradCqNltpZyM1th6pVKGLkdNWhXioqjs+AvlLRCPjrGuGxD1fkVmUj+
hxGK6kqlHUSeGLtuHL5PsnwlNdoPWGAyJD8YypLT+70NJS03+4c4NG9M/aPs+tTrLXOjCnubNA6M
piXbhPYIqYbWxFU2KYVvNPBQ7GEZ3FpvnubRuu007YMi3LXZWbglWCEIJPKaMqnSoO9qvi1NL1dx
6tu4WoZglFkgJ+0eCooYbl4Ut3acHsfIftAaPkIWFqOvL0q668ruQzLs52TKsPbpVdmDIou0Rhlv
2k7K3Baj3I1kiW95ImOg0MWUHdOXqciQnNU+rGGxvKQvf8phSDdpSrt9jOW3Z5ejdCWmMtpLeoiR
e7lPJOsduQJ9V0rxDkOeMXD4t1WuFpncKHqo8xJJn0q5l5bVSCnKf9PS+UhqgLSov7o2ADp3Tpa3
0RFBkaa2n8ZTCUofOqURGW9yiOPCUtG0okV6OxfsLWMc9xYVWIkWqWdJznGY+33fOldR2MV4S4xE
HR0fb4nIpGlTSj1Ua92q7l+yyhHsPf1O60Jn2yTJLxDQkS8cbcRzIX9OpOSXNpaTNwB/8hPdOZA7
+DzmYjc24oe5RtYfPtw7leY7exoPfZTt8h4q5cQST8ZNNsvOvrXrx2h16lHET2kK75Ks2M12ciM0
yvFjbP2KKeKWRf2ODt1vOlbZJi20K6pefVD2dNtKnCRCbaD3mkfXNTVbGLPb0KrepZXl1KX8BiMZ
91WMfbhd2fumrK+yodkRJV/4QX4+JkDzIzMAQm3hF8Hf1BbxixFGsEkUhLK1bL8ko7MZ8mJ0dQEH
NZqloBxp39lV6SsmoorxU87+k9SEIIoxH6xiq5lui6z4laH8BgnHrFwFZkDQw2R0u2ZuA640J0ij
yfaSkejfhDGGWFYTBdW4vNhTCqzOyvODMNJDM+fFTiDc0ar5o0VwCtJQrrxeMxDzVijVxMJvE+ct
05ttLhFie1PdTkn3DJT6uu31gltRIGZeEdZtaVv3WLz12aatqyuRJU/Q7F7h427aMI+2ZTJp19IQ
vo5cLGZSKMg/mVhbNFPqJ0qZrwb09rZPHBs4Nm2+Gs4bU4lRVYh/Ua4bXMSyQfbM01tnKHCc9JAW
qR7zofTsmZ7nSAtUfiyM6IA3wy2GHg8dtlwo2sSPk1YlBPP6WR+LjRFPP2c10oJh6T0TJWwun8Hy
+iLcJXURJCJ9yVQZuiOxzk7m56SUsRUR88ZZxlfEqxxOe14S8ORXp8dsbOSZ3+fyh7Vkljv2duVn
9BTHMt7HFTTHZhCYl62JZ9PRPlfregqSGAM+rpOftTbVriTbzz1BzJ21UMU4HXVJKRv1YwMRdldL
xl3ncGE4IySBRVj3yeqpFuLrFuCAvFWNOWhj1bem+EnqBtunb9/C55O29iAdpIo8oS2np3BOr7XC
3veOcRijhUgQx89lWT+Xor418X3r5izccIVdj3W8dRL5e5rMix/JmAS2Of2kkYowP76hX0IsTkwJ
DzP6q1idvBWT/KNYNF+U/daWPVWTrkq9ehDzvG3baOt0+kE4ouAB3vtEse+Faj9VOe3Y0LL2jlHe
DKO0K1bujOkQ7apReVTV+FqEJTnY3NzGuXk06Sbz7kWKEq9sX0uWj9bUDuDeGhc2/n4wC8mLJJxB
QxUh+kl6GaZO+FPPboqQGB6k5c7utXu9oqAd2a+yhoapwKwnax7KAtJr2CtbZWie0WeCntgUG4Gk
mMv54NBKxm91iWVXVsSDoti5LyP9fTVPVAFLCcukdiM37KSGNylOKzShvzm0uZNB2Ydd71qaCMIZ
HQsp+q3gwCIV1cGYomd0S/1xSf3YggOSLo+97fghHjqD9mOIsz0J6LFPzZ2ZK0GR9J07lOpW6PUV
RAcFGZNZhA+6iLdmL547vd8Ns7QV3FfaLAeR/tZn4+0wDJ5sIIujjWRRBSV1WuHiG521dz18kjvV
U5N2W3J5DyjPd47pp6PYDrJyNYBcqGkUq1jT2A0NW75uLOw7LmJfD1+aBl6zDQUYREzRPUhL5UpJ
6lex+XMqYo6mrWJzZwdl3W8RSNnloRSYFJidNnTt7Dc1IK8Jfxcp5Iy5O+QGhKnS8IZqdvU1C4dw
P+bj1dxH0M5/dua0yzXmr4TBUChBnI4eKnIbDBq8BpL4qMfePFR+Vdu3ulO4+mBNnpmVlku/9Dk0
uj3em0TVZhsv4FOSR81BCCMvOPogmeNXLX8r4xAMcP0hS1hEwvWTm8pPC9XXFPDdMrl8Gm7kVHwr
Hfluwa56nPKgMaar3ll2cijjmRjtagJUhumRmMLvtYUAuiGw4LF9x2QNBmSFm+OSv0pRvOuV6lEx
HgRZVLHAOzaHTVSBy5jFvWndUkzkaiuC3ipvgLKtShJe2xiHOg0pPcBzb+L4SpObx5JMluRoW0+J
3wg5MDPVU6TkkCjO4spVeyAbfoRUdeuoxXaCfN3XmW/KkVtbq6AB2baC0jKxgqrfwYwsVxmbXZXg
kjjM19Sd3GmKPG00n2LhBLnBsiShY7miXm6sMAwyQBLQ3wNqbL9E3t9F1WuBgEK8HuuwCMJCIQjV
2wJ0vLFYm8nor0YHYWz9TYF1o0CYzrvCt8LOw1mKTciNU/waouLe6dpdiCmjLg+oyEPk4SGhqZRI
szsVNUQeCe2D1NfcVIOnlbiPtNk+G/utXuUj5mTdTituy5z8Qy4QO1Pwz4uLDbo5rkXPcUV9h/zB
eKi81Jw/5LqDddzuxzoDqSA2iSC6E57atHmV1cVXEhRNUOA0ZwQ4lftyjnAUnX1ypF2nlkGrRVhF
vjhxskuKeZu3va/Opuu05i0sGIAVs1+0ye0ywDGCtudNMMjTurzurMKTOZG13gewv986OsieQfhc
HaiSWd2rsXlFMRHfqupxmvqPUYidYwq3RsswNExfdNlOBQNUpsvOGmlDA52BXfEjMvsAoaDvWtdf
VQlYn7DdT/qPpQ13s04OaFiPM7arVXErGRMi6LO3VEioyHm0kzO8QXvFU2RgRDNizTkQoDj1lwh1
fk16tarup6zVN2M3XxVcaW0uBRPyEVnXrEZLthuP+SZMOUHWYxtp3iy1Wyf61rWUkSdrRBLhQ6lk
Aq38gVn177QcZpeGyyHlj5hRdpcL6PdjtCu69spcvpX5tIlLgNGa/qAioBy12ibp8o3o5S26eo9I
xd/UMoSuNEMqqHgcq5p0ZsZrIPJropud4XkrfN7ODyyoq7XORoyvyShtwA8cSlsOyio5SFoSTC2P
/qZ3i9zkdCvQ4OUnU6qCUsUvbITQTSzdd+38qlr2xqonbY8O5LShrwc3XnoWkvphGghaYeMber2o
3mOJ04PB+VOFUggP9PajXvsbS3g/59NHqmGEZk3yN4Gj3mzqzxQUnnBxh4ZAPW3DFVtASKcfgKcb
RM/QVgNFm64jlduwSfOdOXHDDeayMVtlLw3qlZY0d8YoXuqu+imc7mYWBR0ApfFzBAk0OfSTMkWd
1OQGXlQDMqB0pdaRvckm/U3MQwtQOtrGDkqAeKMVUsgbLY5GsBUmVd1qOBjWAo+UQlAeI3dSJO17
OiaHoeJIDTYJ+9A5ROeM47YqYQSZzutLWGxIZ153rL7cVzZvEMWQHsnZ7hbT5HlSPOh9jV74NPmz
bH6P9PxbtGqOUiN66+HCxZqau5mU7axIbNVWaoLKmt/agptH1PHHWKUHx0bBTBpu5LiWXavXtiJ1
ntuJp7zVWy+dPtXe1Jk/wqTXt2FUL56ShNedkEbKGqpP1WlX21Plj+n4W0sG6zoNu2cp1r4tpf02
S5i9tpL6HkbGVVSa12OvB6WiX+fmmp1b2iv4FulQwSScEwlQ33Bd5PoBbZenuRp3SlQQ9OUN1RDA
v07PKcvv21nfADC96yvYyBo7Ohrvc5uAE0G1CD6InEc5dI4UM80gkZqXfgyvoMRIrtIYT2lX3vT4
4XUL17UWLWt1CufYKkTzZpbivTMP12E6vpEUJ269aB+pmbzXsxP6ZdbsRDKBCLKnaNcm3W1edDdl
PnzMJpnH2DZvkW5MXlNa36aqSm+rBVydInFoFrnvfCHwUk3b5c7poMuIHuiisAty9BDmRFW/RGrB
1Z9U382hec8xdNPMJvWHuJPcKdVfuDNv+rn7iFRceFs72Wsia6+wKIrA6+r7SdHHjRNJ+zaVUheM
2g36WNQ1ZkjOsyXtS4Gwu6bPP8paoj2mLiRlKINsW6E/1GP9qg/11naW+7KgNG928fNcWFUg4uiV
ItStNqRKhEexYT/kAxI5LfvAd6bqVV9y05fthvpMaL6UYZpul076SYnJ8KJpQh50aRIqGVHHmePZ
l87W6FZV8bu2BtMT2cCzxFCXIC8ypOfNawVjRO69cD/T4E6z+qrhpdcKlQeSlfc+xnjcV40BxyQ8
UgM3syswi7ejadwp9fIeZqjbtOI9HDTLc6LuVlGW3TJnP53J2BkITtzMKZZpTShf2V3tbKImw6s6
nQdvytUDjodbNRP3lkgcalRLu6ZHbPKu/FY42MVFSX6TVmwAaFs/ctFdUxhF8jIZbkVolcGoGN8H
uf1tF+1DPEoVgT+nK7uI3Ct1hGgKlAGCKXHSC7X5c31gS0epB3UqDR7OSW1exnO5bmeaK00R5v6i
ISvT26qrxsobD70LBe2zvSP8HrB3Ak+tg7r8XPE14z7pqdpmMHH+n/l2upEwvtdXkMkm2Vwy3j5b
QP9juJNWwKhPhVTbdnLfKG8JiMNYGvb2dAldcbYT8McoJx24Vk67Foptdj/rP0D4DsvPrzsN51cN
/xyabVhU4V33edVEgwWqyMIU0IPsQZrwQHjDFKXnpnjZx7JTL7Q2znWOwIWp6z9gnOgtfh4wnSSa
qHqyIjbVq2TXQJUyD8ZW9vtt4l/SrjvzkT4Nti7vH42UyqkoL1lOck974kVVxodJLCDG0uC/ryId
Nw2vERrufK6TvvAyKVoaqXpyL2fq70JvgSvGXYUa02uhhpqb2PN7JfrrgRJDM1DCHlL7u5XKh0G3
N//9p0AdRRkde2kFqPzJMWjLshgdLanus98O7QBfRUMBg+bH6Y06mRFg1kyF6dJXXdt9J90W+lXO
2ra2KQ6ewljiyJBitBCz+2l2Ehdk9W1pp0+ZgLeR9OK+5kHjOMVjCGre/Xq+Z77wp5FPvjBVr1rE
VhzdA5TwllZ3EZJCtehSu+xMKPs0zMmqKtRRiKIF+PGZPC0F7tlva1ne6O3sfz2h9QefLiUqI5BC
kLbngj/ZSn1YySUa6tm9OoypD7fpVuIUXRjk3KqBXgDID5OPAuvJqS/GdirNvsJNWLkpOl4BALbC
LL2wF8+PosNchRAGc+nkqJdGHOuD0mT3aTYFksjcOBcBqI4Lw5xbMay7ZSreWJ5BJ/p8yJcO97Ky
b7P7SOf5Z8iNP0ez6X39Wc5tAMuE7MgoJlTck4a3RrpST6Bo703YZpbMIwQQ7UIa01+QBjgzG3he
DlLm4BJoap8sWoPfDde+4NLUQe3UMv5wyKdfcGr9W/p9xezZODEp8BPsv7i4rWTm8VCCCc4P7X64
sffR3rpCpvKi6tA/C/N5P4OqoI+99ucB6p8ignu9NCz8nuP7piFv7VQx+06PWpeqkGG1vM7dxLIC
jNfbwEiqR1MXd7Q1B1cvyRgVh/5Rj/imNYifY+eUfiabj2hy5m6N/sOFWPL3N15/qsm6AGgArnFy
KobO6iY7U2y8HiZPKLQFlo5Kr+XX2svXu+nvk4GmCioTBiRaC6DUyZaNhjm0rVCzjpR5vJC+xGgh
IHmRcn1mGIUJQcpcGXZc759PhqiqMByXJb1XSAetVPLrRPKy6hL25NIw67r+ccsWbTpQjKPFP673
XEdBRel5g1lleGnbrpv/ZDN9mtDJF5KyXuSh0YZHsAq90Dep1O/ogflZarq9EW1C5Ax7Ywh6XX8c
eH/kRE6rLC7sk79vO9BnfDWgZ3CDAaR+nu+koeqWGRo5kxK+DsiterjyZvDFkvVhRiFfWxLKoM3Q
bMzFuKS1cXa1EdpGEWU1PzllgyD6k68nOr2freanbtQ+yefQjZfUbc4OAzBKIeIBSDdO9o6+aCnX
KBA75El3Rmhch62867rmguDcGfg0i7mCiDSUklTi+OfFDE0ZfS24h8eYxtYi2TiOkRXSklzCEXVO
GiU8PktaJ1k/+E4FIpfCulnuqPsF5GQBjokXftLfERg3GeB9HBrAEtrpQ0JPLHzQ7Di7F7qWerEx
7tT2vyuYcfsCGcdGla8I1eVkD7UEfi1pzTUAr/QCsbNQnVc8Grn+ZbjWGQyOSlL4D1sCvsSp2t4s
dbUoB9Lg2iEFtuGtzM4y78x2KTxFyWI6zFngSMuFq+zM44JJ/juusar//xEY1HgUcyhF9pEaiq/4
CMoiIuvOngj6rXNMby4xao0z8eHTgCerOlECAxHZwKeHE+n3qYMq5LzQdcqr9lnund24aPTPeKet
ngbhXkwUpFo0JjGmjzaA41NogSYCfGjVBnYuFreK1ZpeV6F5DU0oMBa5lw3cPJHaWHstK391lXJt
dfQvWwOjje4gaudjzqLvotSpu1HqcyGfPpPSZdetTq9JHyhI9nlDXy9FthgWezTLFGOKLujV6MD/
YwUjskHX1qgg7GCG1rWMsBtdhnrYABenVxGryr4NZeE780Kya02Kl8Yg7L6+o/4JJCfBlnQH2BYg
LEwkTneNVhbUsRIkuJpAoMSN+J39Lb/rX8rrYtjS3V9JMDb5nGc/XLQTWHfG32NjI88jxiHtOvmQ
IUwqMSxtct/pm6T/PuUvyXTV2UcaW0mU+o0EsPnj6/meCXhM998h1c+bdWkFuYrKZs2K+WGSTODk
jWfY5QX5jDOXBygx9EBtFbUuwt7nYfRFjRJnyXmSLoOX5+qmiN+UbPZkOd419l3Ux0EIeOnruZ0L
afBv4FXLiEAhE/Z50EyEfalMRJtUomArzQnvJE0Ovh7kzNOe4/7HKGsY+uO4y3HaFFUlUxLRpa2x
/Ar7JzH/imPNd/JfdMem4dahSJuAl++nSxoX/5/RCaY2QEMi/8mFBYG/09RBso7Sztwam2Zr++Gm
2EPd8CT/UqRZF+yv/cmbZiXTY9R0arNhZ7qaNxHcKVUDI7hERulRLrbRA6byOcUvDrDBC1nHGcY6
y/vvmKcWG3pnT9yPU4Lbxcds6J6m514rF9slG91yfLDMx55e+VqI16VHyXmPwdtIWRU0tnNhO50N
7EQEGF02lgB/JZZtVIt0qgekr1yB10dOF21j+51PDXRXwe/y1UtaSOp6/E5XnJQZ/Qv4+tzPJ59X
7RrwCbZAlmGvXhW3/X7cj5jI5o8wdALKCghwNL7whr1+DYYRdeByaxxr/+stfi5G2Cq22sghUtc8
fQWaPQ+3PCwcDBdB+MSRp4OmK+C5fz3MGfahov4xjnpycSp9p8xmXkLZpCo3Enq3xa+a22Bv3oXo
Uai7Ufr932sCn8c8CblItS+FJfNNRXoYuudmFXdP3i5M7Ny5sVUDv24SS5sH0OcQ0cTt0ElyQdqz
j3bSC6sI6+W23oU7bbv4lV/eJ5vhetYxi/l65H9ujL/2zx8jnz5SlHiWika1juHz6C+BHlRwEafG
rX5JnvwTsCHt6tvxt7lZ65Dmg6kEyPF8/RvOTp7HmMWTzCHbPYnC2mJkzUgn+V4aY19NgN0Yias5
VWCUiZunF2Z85jWLBxDaQsBYLOiJJxdNpphTHOawZLPkqu7oYC5SoDvgADm9F47FufzShgVgrNUE
ctqTiY1lReVtXs9mTj1pJjHQXxrcMqburc1h0yG9/PVKnh3QpKDgrPkJz/XP26iy4TqMCFQeRwd2
5YjegXUTNqWrN4ixaRu1ffx6vHNVDKpYVMn/ERz4i++A+R79XNryx96XUaJ3458j1iRQWVO/8HpU
zIqC0NNvx2fkwi/KHJz9lP87OjP+PF1Dl5YkRuvg2NbdZiTkJ3MMOAs5YEwivp7p2UwBSQW2DYUJ
rtHPQ5W9LM+imXn2yTTXNOdacsz4wtc7V30iTf93kPVH/Jko0Au37JFi2pwuxmMmxtspUeE+OuZr
VaLroRvDMRt0K2gWpOhSMdoXNuy5JIwWLhQyjfoIkhmff4AZt+DLCju+z0pp3g+xA/Sls+8SufuI
c0kD45f9aGPqM/kUVsHXK3x29jDXoK0hfITm7cnmXZBWNFoYUEd9NLeT8QTUxFVbgNBGgshzDUa/
i3y7HX9aPBK+HvvsRvp36H9+2h8L38tdhEoXTaukHK+zJd0DB/lmxtNDr8S7/z6UAykCWuaq7Hyq
9DirZR3nepLcW6tuv/pNL0HONMNVphz/DwMpqLXBldFsymqfv+VYOVPjdKZ9tAROviD0HeclG8ut
DdDp65HO3f4I3lnUfDRqwcbJSI0GtgtwMglYX93UXQbBytReixmY+NcDnQtvfw6kfp5SnFLjWVoG
ki0cwGCe+lGt7aGeP+mK9p0W9iso90uDnp2dCpVwNTnllXASxCljNY2DvtExCScKaBPWHHiDdP+9
JUfb4R9yqCOb9l/iDWMypqq+sC+mQgRRVGKY2XMNTqBJvl7Es/P5Y6CTRTRrNdORFovvE0OGCRe7
RvXN6i4R08+mwo5GAQtrrJXddxIwecqpQuK5ihriFGibIljbzo6H9s7B3C276oKX6voVTtOYP4c7
CZ1Dgd1QVRkxAhulStrPG7XNs0NpRt9pLGYb5FX1C0PSxbww6Prf/wgbSGevoo9qcr+ENTj2sAbW
mc8vEiTYOhmV60ZU5daEBidkvNZU59iNKloLc9rdFHLZyaD0mmIL43W8yqFrg/BKfa12rnHaAXY8
p3CQNOsgRqwQ4OALDyWyaxyyM5dr6hdREoiEmvxUGlFu4rD+YSYqHKsJpxHJtrbC1L4Z07AAwZW/
Z063VeBi8cjsQnfoh8V1hmW/2NLirRdnOccPDXDDZui8KXP2UU0rR2t9FVW5lSsy+iPCXBtbLlAt
EtKPqUyfndq8ChFOA4Rv7nvJfI6QQldDR0YYsn8qlDD0EMnvd8Vs47ED6KSIJ+6T3HyvsJAA+NpM
XmJLFVA9dQFMWOwGEF5gwnuxi2p1RXFiyDg79mGAWBKUmjW5q6SWiYORYXETO12EeZKmeolQaeXW
w2MUDjexpIZoR3ep1w3iGQOpaCMs625aCecJPb0uUZ7GTn1Tm+khUay3tAg3eWM9m4P4bja2mzdA
jmEjvUPZxj8MhrtfdE26qx35tV7s2W3xPYDGIG+kpPuZDUYYWHrRegbpO1QonMYis/htJnZ5P0iG
tE1b9UkOS8ylOufVMJM31CAu3Cln30V/7v6TJH40y67MsF9CcX3aiqx7SRcOwfww2I5rIr82TcrW
CkFNNrPiA3uEF1SSfpLSO9KF4ua5q9TReMGQ8eoGZZXPZyKver7P0JCTCc2Hb3IvTxnIt3LTyOol
SaSzx+/foU4imY7IUDmMPZFZvOsZHKrS2SvdJSGTSxM6CWR56Ajb7AfzSCvuaDtA96J+HIIK2reX
y+MFFflzn5Km4JqBUd9blcQ+r18WzhhhpWV6H0oY/+jNnYRWDK5qsITntqp8Ge0yXMGk31Fv3eW1
Hrlhrj8DVYdbRpZ6m1nt/6FK9uknrdfyH2EOXks+FEVPduQM72kF486w5vG/X0skKjxEqWQg7Xza
kxswxsIThWdZNFlYE5AU5aGnttmFPP5MyP40zMlJyZ1qVCWkSe9REt/jIRbMpbICzi4klGeuI/Re
6Ygb1KbWcubJkuWW01VFZR6bNj7mBQBeu4T6aW0dK9wsdnrhJJx5naw22EAKGJP+28mmASc9TmLQ
jWM46L9MeQzCRL+wMc8cg09DnGyCMs20opYy86hX/Q763sGZIePMg57ATuKd/nWScq5qidglDScT
yRkFjZuTBez7FsR+xEt2U90m19hDBcXkdX54pwX1FtDi1+OdnZ1Oloy+AqRv/WQBhwU4tDYjEpTr
mSeMASzid5rErrxcauyd24CqqaCZwkMPyd6TkXQ7qebBFNpRSL0v6XtLXa7wJbzwkFv/ls/p0D+o
Aiq+1FUQHDlZvtCs86gvO/2YRL03GLTruydb/sHOgwh6YfP9PSPAXTKqKoYNOoAdePKpFtmO56EX
xzTF0VyOvXjlgD18/YH+Tv21VSYLCDCcQZ40J8uW8pBp8o4DRdd0JwzxpmbLtk2wqIr1K6vDxCSp
g6+HPJPCYq3BkfpHg4ji6smDVDIwvUiFvRzhoX3LdgLZsXBXHCb8lBDmugsvjHdmHdeyjQpMTjPB
7ZxMcRgH0XbQQY5Ig8GU/TkPD6h/XjhYf28MHXAL+xwhOpo6pwIVsaSB0Lb05Vgs6rdoNK6wubzB
3mObTdn3FSd9Yby/J8V42qrjzduJtvn63/+4O/J6VEd6rMaxW/RdPRxLMpES46avP9X5UWxen/De
Vjeqz6PYadIUjcMdXeX1MerGKw3RYh0W4NfDnNkR62z+HefklYFfIXSZRKOADivOW+YxPygWBqNW
GgaYYRv7CQCnbtUoGcWbZMHgc1qya2HqP832Uh/y7Jx1tDDUVW7ePo2QcT3GdQ9A/5jGS1DY2UMV
js/dIi68cs5uGDyOaGrQ+sKd4vPSGulEiOfsH7FSDIB4uIbx3RjeeTl48K4v3M5/32Os77+D2ScF
PdmoirZLyehQI2B5Bz+ZLmlgnF+2/53PaWSc1dzkM8bm0VZmL5RzX7K6IFQuwUT+jlfMZEWqUdFn
Qqf1wiTRwlg0CvGq6F6qyn7oFOOmUJbvM0Ws1jFerNr89vXuPDszYjAatwjswuH7/KXayqljk8Lh
Mc+e9fqg9Q+58fj1EP/00j7fK+u0/h3j5ACgEhLT+K+t46LbjzHCCxtFiX5MRjT4sJjCG03vNhjP
Q8ZMw9R1YOR6xtBXnlw1qG70xeJFtQFVcBRejf7gN2PpNeDhfYHIkPN9lOb5JsslMDWcpVzH4lWo
048+h6APSZwGWlsKnCpxkZScKYDRwVN41A5p37/z1/6okxJCmTHcDRWGqXGXtv6iq/9D2nUt140D
2S9iFXN4ZbhRgcqyX1hyYg4AAaav30PvzpiCuJdlzatdpb4AERrdJ9xwiT7KYxmY5XTVjvke+jtg
iMpBAYEFR47BEaH71Ej2Q8oObTaeCd7aLuWwDqV523gjLBZ8sA+ys0LHJ0ljIF9LNa64BoxXKD9Y
oBzkhppABLsJhlY/dxSYBjbrQdCmOUA8AY950Ah2KLjQw+UP8nuXf/gggDXBHVWDX5KIJTWhvwaH
vgaJZnqtE9lPwKPWAzU7G+wKfBnbqIJWf4uhGX458OpOXcQVFkJDTAd2mNipDU1AFIz716puv1yO
sbqgsdaQJaEF54j2d1TjqkRrywgJu+fGQ1OH7V97/aBdCdsA3PMy2rUfrMoIBSW+pDjQVfBKFCj6
Y2mYKtiQFihnyd8XSudoQPKiIjZL/whnaQUJs7w0IyPMWPrLmfS9mduHqTd/fWLe/g0Dacj3B0HB
WjB0SmKGID/5jYTSCL0p24174WPGDEQx1AUBLMaFK4tZ38DHmjWRYoROUv8qBrLTU+2YyeVtrw2v
l8ezFWr+/0UO0bCmKXsjM+F5J+9oNvrjpPgxVjeEB/efCQWHwlnOEKJMQg5mw9kJgBM8O0Y4O3c6
7GXV/Iartd8W5NvlUCsIv3kG/8Sar5DFsFSCCnnfFiNsDrqjpHjgKof5k+MNXvOG3tLkgdi6k44O
v7sceO1qUgBfhEI4OjwfTdYgVQfYPqazi5irTk8TxAzU8jaKIZ4UVNC6vxxuLYFYhhO+XmfrI0MJ
AScU2NcZ1G8Ieq3WeNVArXSwk93laGtnxjKa8AGJ2qtoYBkGyk8E0j91IFH9uzNtVdxWlyTOjLlb
DSComBVBH7iCuSGO3dyQvYzdUdBi+7r1nIRtTN/qgP5EElOiCfoNUYKKSVjz4kbSzVvUOo8GizbK
dmvnOXTF/xmQmBYZlVUzmFChghCZz2g/HBwQ7P7jUFRhwUcgY9tlOYYmCIkO02rwK2x/4lDUurwI
VpfcYjBCJjTJCeFVMxihNhCPpfE3Pc4gQE7zJJAgUNCxeKPXtj57ADAoAHEosC15PzJw0tsCcEU9
5DX1dTigA0YGPdTLo1pfCX+CCNOnkZ6Bh4yEf7Sa+0Jvv8xyR3JU7y+HWcE3vs/x5t+xOJekUbWh
VIbZgx4duKTgSpF7+Wn6lj45b1PilY8kJLfqS/GkHC9HXpvFZXIpnBT6KFmMQM0nNNL7Unuwty77
tQnERYWsBcLCeMYJZ0MLKmYa2yUm0Jh5vQNgqBBL2JScXDsbIJIOOAKQxaCrCKsv6utGbiASGWo2
TBZ6yG1Yo1vaINXan3ovQakQ9YIZl/ABDjpqTT5NLQ6HvN/zpIFwmQLHrMufZXU8MBlDCxmVCSDN
3q8HpSSFwwHjDe342jbBXIfYRUdvEi57lwOtXUzojP8TyBTyFtkszAg+JWNoj9WByOO9pse/Rghi
UNn5nhINEkJDv5HGrK452JGA9YWkCPzL94MrIjx5bQWXYUr7U1Yqd3G9FWJ12S1CCMu6KomtQY4P
64G9WnEHFQuogeffL8/d+pH353AQFl1BoNJSwogtzCTgCiKo70py9pOTNIRnj69DleJyvLVBzaXt
f068eV4Xh0TZWA6lxaCHEBvy4DVyw3i/KyZ9o7a49nlgA2Gg5IJljpf0+zBDp9oUQl96aED/RC0G
r3a2XERWZ24RQvg8XZJAT6nkegh/rccY8lxux/l3ajidpzdcCqDiuoWS3RqVcBCZqlxKE6PI/KId
63Io7ljB5c+zGgG9dxCXwaQAaeP9vKlmpJMITCD0HtKjlSs3YLY9Xw6xugIWIYR5a2pglTU+6uGQ
zXZQT0afQuGFbxw+K+heZMmLMB/mCkaf0IhBmO/GK3t04DgxyK7+RX+kv+LQ3im6yyd/2nh6rh1F
8B6DJSCMDgEXFM68+cVhjiqSVsbqwpOhSFUazUGDU1TqaND1Yy38QowtkNn6lP4bVeSFjMpEu75R
9LCSoTAiQfnekb0GqcvlL/f/zOlv2XY4lakiXFeGJ7gVmdoQqvskhLvtHfGS29xD9eJX5ELJKHB6
d6vDsroicfeCMYWnPLofworMwKwFVgI5maL5NeA7m6aR84ITSyHKIsL8CxZHElwW6yE1UT+XlF8y
sAI1v7a0L4269YpfPTAWcYS95aQWPLDNGrvXpFcjoedacnwA22eVjLtZje3y11oNhyNhZiSj0SIS
n8E10yc1wQ3llI3HpwJyMm+EImL3bfhEFxa7bRFMyDGpKY/2mKHN4kB70YbhmgesUiClLPf/26iE
5WBMaTdYtoR3GtiA1Mw9Fjdukb+UShFY6c/LwVZXxmJUwspgVENZrjP1sEnugepwqW55WXrqik+Q
Ld7Pn7g25ILlJSDGIdG6s5PE32KjREHOhFkGt2CYlydfy76bdWkfS40eSgWqjHoh/T1mff4Zxtxv
gcAI1J7fbwXDqajOHGsAZoH7Vk78vH+AuHNweVpXt/QiirBYDIBOFDoh55iGlzR+yNLXy39//bP9
GYWwRqDayiQn7nUoIjfQiqw43nAkMzyJ0dcy0v4aFz7PGQj5gL7Cd1IEa0da3FN4nQxhgjIgKZ6N
FnXq5K4tNka1Pmt/4sxXz+KYsiQGddkYW0yCJ9ysBFhCU+jyxM2r7MNJCGQ7WDG4utD/fR9CGWhV
QM5xDGkKmkSpPza1cxiiLSzF6iW5CCOMJDOhmydz1AxkE7U46TmBU7pK4ExImE+yzMumYiMdVFcn
bxFSuJcb1WiLREYJQRpe4hZgwh60rRx2r41x1Ahcj1UDuD9UByFLjU7TbckzFMMhJOVAHTpmVyB7
7gcFqtrSl7pSPAvyaSYE0GL2vUyh5FvwLQ746ultGTaMoQFdRiX7/adAF6Ttcanja+sS9LfbGrl/
akh+S9v74jcEBU2Dz3x96P0o8E7Fo0aYo5g1stFDcjuUY/iyaaOXyJI7bloPrTZDwflBrwmPAKRJ
wipLmzaTk5KPYQ+Rn1N8IKcCZCdTgyHcPjsMP2NfqTbuwrWFvQwprDgABOSMOyMqBIDGsvahnKXT
4y3wydo3A/YEeF/0HHDtzr9isUO1rGvMXkbPWoWMaAvxOIiXuj0xvAy+MdlWWWdtSS+jCXk0o7UK
SikakkkLiUo9qe7szvzx90tiGUP4VFk9danZoiSRQ7Zv7M0buzSei7jeqCyvDwV9Yh1gREBBhAM7
iQxFqiQUX1Wpv7Ic3DmpviVssx4DZ5oMZSbgDIXVXaOzATQhYkiSDV485HPNLaL76ipDU/3/QjhC
HQJC9ZDdm09oiOB7KqQIJ0o9BU5pn/go2KSAeyMVB2fn/TKjLeF8VKgZDly7M9XWr6fspuTVBmhh
dTR/wohVFUvJShm8fSOc21tJlXs1JJyVdGsZ/+beiZcO4HugVkEiYEbyvR8OGAYUcoRI8EnAA/s0
PFaKq8D510e/FDzE6DY5VIHspr4CEZEwCSov/vaZCf3zC4SdBDfiAR1DNPNkdp/3103+UvONMvn6
obcYpbCTWnU07JKURjiO7Dky9VtVG6pbGTfuTm7iBkhiKAboUMqUC+hsl6benk2JnKOJQr6SvFwe
8OpBtfgxwnFILD0bVJONIU/YgcAhmim3PKsgP9m5vUw/tV7BYsNynbkrwu6OCcwGeIv1CmTRTpr1
ksHSRtd/Iw9bveOBkMNfAZUWpU3hylTaXrE70mFUVmS4RqnJLpXyBIbS5gDj+jqD+CY0EvMYMvSg
pHaBROAaEc3mztasHm93OK67Vgftlhg/0twwXKDhHpnS37Cphb+n9aNPxm+RPu3QA8w9k6vDxj21
dkiBMw+yCOBoyDmEIRRabMXVGOMKTvWb0jRcqd86a1c7/0jv0fMHHu4jaxIHraoQddBCWe9vhryJ
Dy3RLTedyi8SyiWx0cCiI75WhkqDeDpcHGRo8V9ef+t7fvGphBeAlfJKUzvZQArQ+e2N9A1isHBo
k0Plrj6CgQhvKtUHz/yoHgoUiNy/Z33AKt6c6ZUWpB+As31/5sipwkZFzw1Y9qk7NHVvu/JUwfYL
TBAXd95nNsAimjBabjZG1sgpoO2S7pmAQrH6uZc+896f+xModsJx/oOKjhwPNMpzYoRWUjyAVRoA
cYIEda9H0AqB/8XlT7i2UoE5dGYsICZR9MuM7ZxqnY1CV9wad4wV96bZ7z8TAhw0+NJiT4h5IqnT
PE+Blg9LErbkycp+Xv77a6cg6kkAW0MbBqZN8/8v0rXEANOt5A5QFenbECsuzB7gOwTE0Kywu8np
XXuUztIt0NiFEt0H/Z+2RJWmkFFlwr2KZyL8YGwokrI7vXu+PKxVfMAyknCdQV/A6NsUEJs2ME80
HK+nA4g6Z76DZ0b8W73BhNeDu+VhtpYvLMMK09mNDC43bASwA8LnJPsxQBGfyVtFtNXjC2ofkPSD
ahyA68LWtXifTeOADnobZ+2VAY17VzPg/8DSqHNHkhAv1zJfbpoCpROlcZtGBQ+VbCRHq19z8SuE
LQ1DTl4UkD4LWWt7ESR2NYn7fAhbaEhc/pxrj2Usz5l8AHIfLOner9J4quApjCw8VOMEj4oveTIe
BxX2vsNcCoXMdL2FJ14dG45F7AnIcqER+T5ib5Cy1EY8Y5iSQ4b5GyUvqv2tgAvK5ZGtLhgAiucu
DZjg4hEi26ybYg0jgw70gXbJmVf0NDbaX8tPzYgVDEXDcxrNfWHBZOOkZWA/6GjqV+chrw9VZh4v
j2TtJEE6jiQVL0m81oVvNDWqNDkWKrvgu+lSIJvSQbcBxjZb+6bG48a9HG7tAy3DCelbnledThjq
Z2pbfh0M8zYtpAe1r6HsvsUHWDvmdVhpmeCxgnQsnpE2ldqKx8ip+jENag6PnkZz+MZCWO0rgLMx
k7jBO4BK4/sVl9mTnmUpkg/2yqGScd/fGC8OdOAbt3q23ea+OYH3F90YG59tNQ1Zxp1Hv7gBaji8
RejXoBn526F4DCCefs6DPOhe7EfnK7lib9kBolJPY+wmP7e6eevDBv8BYm2zdqRYcIHMumVxA0Au
IMdiaDxAdXyIoS7dBz1SQKm0r0wGnx5r+koymEINPDdgWDoeBkIe88I8DRKocpeX1upvAhZlFoQB
MBT6ku+npCNMH21rDg8p+1mKZpdDA8f0Eh+l9iAN6T0y3/Ggb7yP1s6CZVhhBTQ2x8kJoGWo0xTk
GbaThidCrf3l0a3t02UU4XsbzjTl8WRoYUbkJ0LkGloXw04dpr1DyM6BddPfx4NiyD8fWBMKAlAw
rkhjdVhfzk2uQcy9AGtWreFR/MTS58ux1mZwGUs45qyqyp3awh6aiq/S+J3z14o8XQ4xT4/4Ugdk
E1AOHXq6higMSzu8ueDGqoVSLnst0phRvr8cYe1kQ48PigCoPs8mX+9XH880WEIxTQ1r0I+qqXzs
KNtXFkDiqf39cqi1wSCtxM+F5BKuVSEUzOykzLAjNbSj8WzLMsi47UaSsLbcTNwIEOYAAOZDPdC0
o57HKgqqqS3vwGaB+93Y3KGM/0DrIZiyLSzeKgLLBNoBMpYaPEjFlzZhuRFxhvYNygffuOYcgbS9
s/PqtqQsgQiHcW41/qpo026Cuqc7Dep+gFk6Oj38BLAzKOa8aHYW0yPXsMfo9fKMQydnZQEtf5+w
/7IIPgmtiuadkbaPPVR/Mzs/DuWwYzJ/gFccnMEYv84V62FMtCd0+X7AD+EgdfDDGEnQUbCpCLor
eMV/Ve0hGHLg++VWOSdRfmZy/y01YI0nDaUf2UT1M119AIti1+nWPqqH+xJ8dbWTvvIxD0nVBXWu
vdRdfFLg/uZT2N7FUQfo53QfJ/ZNVqZBFau7ptM019DjWzmF75UGK6NIYU8KpKRQfQNPudtbZqx7
UoK24JT6jdJdQRTyqJocrpvVgwTLmjFpgwlcdm2Ir/pYPRVTcYA7TeqaNdz54qT72oBbZ3RwpoKe
kWtx/SnToTHOKdn3TvPSVlkZlAU5Qe7Di1OKF0o2HSF8d6+00AIwYBqy7zkAViW1YLvROL8i6Cq6
tWbe9fAFdeEB9ETH/qTGA9rO5KGVJ5AwOQ2YZn6XIgvumspjKdkqPJ6Gm6bkNygP+WY6HfR2AJ7A
aM7whd8l5QCMca9fV01/b5jGvuibPTEBaOjk4axYQwv32fgUdfLeyhwYwpLqrRvLG0tFJdx20kNP
4e0G00KgvRvYI0mwlOhRJ8+mA2wjoU9qTwqcF7oH3pg/ZScOSj5dKzB0TZzpxVTSb3JvYS5gqcWH
h4kp3DV7eE+QpG3cMYE4LVyX7qg1XdnpdFWn6Y9Eg5DYaI71roEHISj2+eQCyIr3SX49NuCINLwd
od6k7drZZ82pstPgNFdjajauruV7bQQnIpXyPUuyrxrcTMw2unYKmrkWktWeD2jQ8hIadQy+KQlE
ClyYuXxnVfEjYfyJjKhbDHD/DNqauZDO3I81hRmUbb52OttFhvrVooUH0Ge26yxkp7w5Jix/i/tm
x/rJiyf0z8sxd+Xavq5U56Erlduels84oB9GDDEZyMFUyUFx4LOootEJDtmpHKL94GTHdLK+WsZ0
SAzjGjLQt/ATCSsdLeyZ4FZ2/WEoyUPaqrVbSuWjmZR7S848dYCXCYR8oP1bkr1cTgeTwbAsK8Yf
mdk8oqaCwZSHCK0nta3PfZN8qdXoqZHpGz7UdTTFx3JI7/lo7jsqXVkTg3BBeY7KFvKSsLUb2xOR
rRfCxivNTg/Amn8xY3j7tCq62U0XSnV6g3btvobBhiXrhdtyGIM68HOjPX/o5PYKal/XdWR+J137
kFN4ZsLj7aBNxhuT2isO0zTonpxNJr0oia7Bl2SEaZWsHNUcusZldOTzR1GV4Zw06XWbVzdUB+t9
0p3XSree4Z4CQ095NlYrkvK6cgj1KbTdXUVuMo80ug3jHxUe4GZyHKvyB7E6vx7UqyIt9gYfgk7S
T2pXXaeDdbI7diyk5sDAk3RtmSa+MVEIKvDhhK+6z5j2WCSDNbvLHPuuuzchuDFW7YuddTfUTO6j
PvfLxHowmzFkXJJ96Ginp0xGht9AkMOLKbmjOQWNVQ1iQ8OHjTDwXD6l6AK5gxm9TYUMbxWCW3qo
U1+izkE2qvsoTZ7SQr7lyQjrvy4FDSk+pIwzt2DpA6/ZVcaHY+XkR2NUnqCSERg0vSrl7trQ2mce
aYo/xQROcfr4xorpruL2Vx1GcE4Za67UdHd6bl4jUcixI5pnWYYmLIcxa2VMWwivtVzBUiG5bqE+
BL0YIVOtYYSmxbo0hLXZBvZUH40IpnUNhXVZVDsbT4W1q3wZTMhPeSoreUUkLYQ8bcD7WyW/xqPS
Y/oXdavPv9oqWMYSbkmNlakSD8hSe7Px8qoNSJI9K4lz5xTfbdmTyKEDvsb3tfiJmM23y5f0WhoJ
CQlkK8A0zELz7zMwQK0gUJmmgLzMLHZIwKkxd9VsS5FxK4wwxoEWrKAVxpiS53JS9o5SXpVsS4Bi
bYks8435Vyzed0rpqJNSVzpIxKaPPodSKvtYvYcTvHt51rYCzf+/CIRGglqNijGEDK7F46FPzGOE
K6KKN3AMa9O2HJCYtAK2qTeE6GFGv6isw4Y7W8z+zGAcaBqADqqCdyb0F3HtNdTpNS3kHLchlKzT
uLrTApxIGyn42migZqahrAVCEVyG3s+amUl5DKNpPTTkm1hBwjP+ctINhsX8Y8U3C1rxKlodgOdA
JfJ9DGWMKyufTCCaJuMQo3vZ5p0HBKYbsW+TAtu90q+73d+vBtRKUOuFmIKMTsv7mDEAahXAyVpI
WIRdmgR95KBb9FBUsX850lpCPXtAYPYciNR/NP/JOrmnOUCu0EsEiiS/0ibZ9kczQ8sUuqpBhLbA
rtLggX058IrOho6D909kYQPX6dR3bZ7NII7Bn3wUTYg7U9CkfblzvmxWaual8OEzLg57YalwuOol
Vcyw8BUTvpR60qK2jLstptqxg4VfACW+14oBHqq0ysPIlStoaOKmjqPcjdru3p74LyOL8C9DrMPA
Z4IJrqnBj7N1fiU1pKAcydkoaWjzFIi/GQ16EETn8pkuYoHHvCwSlTKc49PYwqN3Nq3VyxCAEPUq
Utt7HlUNTIKN76TvkeooUyg5MH5PTKn0K22ClgOkKWSV+O2UoBhTUeKanXEldQo8HI36wShgZ+9k
iXHI+hJS6ilMvcdzJSvfYTIXQTcsf8gcwzWJ4ngJQd7SQqn+oTbT/FDBYf3yglgbrIUqqoMFD5yV
WMKrnDYawB9FAafL8dKhu5pEG4ff2iFrwSACza25NCAC7Zp0hLHeVOhhyRhMTtAwnFz0fN20+wzh
bBlJKLCWKBkD3o97o2MwsoMZ4jDGQdzzjXNi9fxbDEg4m/AEBK1jLnvq8E5XU+5JeFvIKts4JDbC
iFWoptKbBA7OUI6JoxESUPbPSc2DTEr3n1kC/34fsanKQcxLBgjiQFSeXk0qfHbZFj1hdSgzeQRC
JKi2fxAHtBpUNXoVWwou1fbQuBwPTauTN27A1TDIfnQTpS6ghYTThkSW09U5VtrI36QKD2u7C8Zm
KztZzSkXUdT31wSYWSVKEhG0g7r4u91+1bVAhs4myDG+Qu4vf5v1EaHbDxlsaIiKyM6htjW7l5Bv
aZAUqbmXjRzOXv1nVtpMBf2/KMK+KRQJdcMSVVwAbVn9ahaymzUbRbXV9qa1CCLsmi6GpliK8YTN
KwlkPOAfWdh6xYNWuoAPtIkPZanojILNFjp2/Xv9M7oPqsETh+gd5TFOhSn+Jg3kUdagcQ0jcRWa
Jjq1N+6P1RP133FCQuX98rBKOEyPIzJxW73OnWsn/nl5SWz9fWH5gRxMLIUjdyAF4LfR91h5uBxg
tb3y50tpooudaTW1nmeJHloPxbE5khvNJ95wRsn1mD5B4CKQd8zrBg8YnciTdhuLcfW6WMzfPP5F
Tk7rFBo0bH7JqAn0LB5iemdnN3HzujHKeZ7Ea345ynnrLeLoTpVreYZ5/C1lfYBN9gAZkxf4FVj3
8VV8bP3yWN1AR/+Q3/YH62jep93O+HH5V2x9zHkyFj9CdSZaqgOuX5P+NCUGljTbuKzWp9OCcBAk
Q+AKIQwzrhwqsw7TqYAnCIMWbwSUVi/2ydZRtT6UP4GEoRhNTFpSzXU6dmJwjNGayb08Wf/PwvwT
QnhGqTKsjIsSsyWf2hujOSqH8toJ2Ck/pqGONYnu+lO60w/xa3cdP5DD5fBrAwRCzXCQsMvIl4SZ
5KNjSBpBdBs24PhYLlM/8a2WEYQpLA1NsjoA08MRru4adhrBTZk8cxj+Xh7KiuoknGEXYxFmsq5Q
voMoK058H61vr9mBGZ3vU4/7U2Af6BM/bHZN1/bbMqRwydhJaqXKXDrIFBBjtOusvFUpNp1Vufb0
qKF0n8P1CYqxNs2CNNkir6hzBUTc73gcQ70EOT38OoTPpxSNZtojnsf5L/PO3ndXwxEV7H1du0Zw
n3xv9+U+msWK8dbwzTPdV9dGuNUnm2Nc+g3CByYAY/DOpFqIy/CIn7ODrvu+bqf9pz7vn7EKnxe6
8m2XJ1iquM+h1/gGkdiz5HUetfzsBunKGUK7G8RqZf5+l8YmfN9Ei43/TSLy5/ZZgYr7rr+eSIDG
uMt3xml45kczctvb3O8PWz5J83g+xIbGIrqbMBH7AEmJHb1GhRUZeUZ6MPyBHXXwWWFcEZnSrurk
jX26+hmBGwXYBhwiCBXi5yxObWIVchw5GXib+RXPM1e1Mpf0vy5/xNUxLYII88mZniXUwmOGRZNf
w2g7TW8SdALaqHXtrNooDGwNScjOdHiVx90czUif1AwCXpbkce3t8pBWT9A/IAURbyMPuR61DU6d
lvwyp5BuyZVt/X1hyopc78fIxjOjpq2rZADypPqnPv2/OAuRSttrEOeupA6PMsaOtDF8SDpda5Z8
uDxTq9nyEvIgQBB6Jc166O3hqtvLJ+e1vekelHPk64/y6+gDV3mb3TnHLSjgagl7GVXIXYEt5y2P
EVXd2/v80F/XT/RMA5hgB8rTeNbvN0a5eieg5W3Yv59rIm1dLh27MWLkYE2l7kZLd63+lzWCSESu
aA4YOBq+UxVM7KdWHJVyK/p82n44NRbR5/9fbGMVckwgaSE6jH5+Wa/5gedufc3Os11Wk3r6btir
5/6c7C+PenWrzeA5FE9RaxThQ11Dia4QXAKT823owhiSzhlIJ5eDrG6FP0HE4oHK5b4bgK0L+0b3
DHZvTRt7eWMU4lsb7qk6J1OBl+n0Ek/AaxpfhnSjOLUVY14+iw+E5vNcPxxwXRrWs81N7qKn5JMu
+Uzh6Dee8X8/iTbnDotA8GZ21HjEwRSZDzR7aMqTBvbu5S+yNZj5iy1ilFokS5Bu0EK0wmHtWRiv
zt97SiCrW3z0+ScsQgy5JROpQgiVfjeBoY21ZwlkhP82DmHX6HFMdMKxfKHv7yr299gC6GDcqhas
3n6LoQhXbFRqZt+ACBHCF3R0W9MF1xTYr6f4a34N/0kfgBHQP54z009OW1XrVazych6Fe6SdWqbZ
FYJHJcQjJXeYGVRozzK4Z0Taz767gzCN66A0m1TSxvRubVzhIlbqIVI5lDZCuCxdRzkNp+gzmmmL
4enC3ZLmCXpCdoMmnkECw+BuqgC4taUYszWLoj2wqrG66WKsRlY+MUeCfUIaqMlLM+hXUkxR0Ozc
bpJRSU/cWm43pnFjt+nq+61QOWbJFLlGKgBykJW9dtZr1m1c0qv3x581KqoQyzDHUBLGsEYz5Tk2
ukAF9cYpE5znGqqPl7fdxrrQheODqdCPmTJczYb9LY5+6eqWr+K8sD7chovRCIdH1qCVonC8j3S8
wzr+M8a3QZ6JfPOgJMcEL4lIDS6PaesjCUeJ1kv2kAJDH+rjLVWZW8o3bfLlcoytYYkHiZSBJihV
uG0xghYMA/K17og7VA5cB+6IDJ/hcosov7UwhPOjotzRmIOVb3H5ObGGMzdVvxzpz6yudpeHt/7s
Wnw24bxI+iKKoc2Ji96bdjMNMwul29lIGfWJwjfuknt7R69HVHSvycaTb2NJivI1VEGTeBwyVHys
nxBrAHVP9S+PbiuCkI8SaFqNSo6DuLMVT8vQQdySCvnNO7mw7A3hoGiS1KmSFMt+urWvnQd7L7na
FX04Ap3oWxAMOA8epDmVQIVCous07meUhxaHsdiAy0ilqiXDmwXWY24h7zTjBB7S0SqJ21fFiSnO
f9t0hnCQmLFRR+OAxI3iYrW73GWNElj21gU+XyKX5lU4TmC6oHT2nFKxITpTZ1Q9fYgMX2M9XMy1
Ux6pp640jhJPgcaUnv/buhEOFtWpZTBKkaOkUQqPI3omA90IsXF2ifweVk4k1eZyFjTX3DzBUolC
bsYb23t9AzjAov92ShbZ7xKzWtoUOU79kQW2EV/nUfzr8lytD+TfECL7vS5JkzVz+0+XH4l+tsCo
69th4/ZaT+f+BBE3cto78dRhtixV2tmN6idjg2Y59dPuJDeK99+GJOzpKoGgJZkrtcQp/MY4jOgk
WO0WeGidc6H/GZTwaqisWEp6PoPLAmVnegZMeKf6YPs0SO6Ts3oweq/APx8vD24VLQ6Zl3/WhCNs
YMrLaZJG3Jr9ybplV8NVf1OflHN3AKwxfkzu53crdGxe6GfAX5CDBFYJNRxQkIWrNC8rWg4KoPcW
8LT8ZmL3vLi7PLj143gRQ7g6U1kFoihiA0r8xs54UaprFfCJPGi/KufZYXTcqX53Xd5afVAUQVuB
iumNL5+h0tlwHVGgdw26s0hJjziJ2yRt0ZYpKdzVVB9qXV5btG69Kay+uv0WoYS1WtpUU0grqWFr
v5owbFPNZ5j1bWy/rSDCStXzCK5g4NOi7vwNVmBu1/xS041Eaz3fhwKqjaKlNvvqCCl3nWdyruKs
GnXZjSP5SAeIUeKp9FJUiRf1X3Lzqh8dPymLjeGt78R/QxuiAroWwQkXomXgcQZjoPhpgG5efLKP
yl7xYk+CwfEhOW5xn1bPtEVQ4Uwb61hB1QDYJkBzzonZ+K1q+Crw9dEt3yoGr94Di1jCKiHxaNZJ
ilSLM2jLKijJtVtqrOtr5J/PBzjQ+8+X6ipLGgkhukwOtCbbtVJ8W0FV4fIOn1fBh7xgMRLh9Krb
3LarGpTb7Bjtm113mJsDxWlLfnD9lFzEmYe7qIXYRUvQxmuHkJ9gDmzv5x52It93Z8vTQOVwtWB8
SO7qb9Ap2DigV9YFBJIgIwlGj2x+YDrPwEVGG9CHIEt8yOJwoNB6N6z9DEanzdPl6Vz5apBltUEc
Ao8V1Gph0zHJLvUu6vtQ5mCTdPldb5VPjrYl0jEnTMJXm13RYU2J/hkUGIQwbcNqmya0Dzud924C
mkoX235aYjdvitmtxQKZzITpMvi9injNSLTv43xQpxA6yj54C27F4UAX3znTFoF1bfLg1gYumYoy
7AfTFssZYAOWTSgSNNEb3GYntx6bq0jfAoytjQhQA9tQwM+ciWvv16JltlXV97oSKvIAQOAd/OgO
VpL6erJFMV4dEYQdVLjRqXDREDaxLA36VLNKCeOqhVHg5Db1g11vMLN/l0PF1QCf81n2B2w/8Nbe
j8dw4iKJOkMJO9V6s6Luh0rlnzzhb2nRHG3ocBg2tTxlptZQTUMPu3Ce+kb7oVBjX8Oh04O1p+rm
2hSfIeI5enYtHcG1Jd4UxztT0l8qR3MtUr81A1S7cy7D2Fyy8xsDxn3nKW5vaGJNOxoPaIgpkw/U
WerGDfTlL++ttY0M2QcFNlMOeO6iOURh9EPdKNkQNpPjOgwspB5aJ83tUFhuAwuby9HWFskympD5
AIGlDWD2oT+uRnunwVsX2natUp2adKvUY/1+5IlfEMRwJFqQPUMbU1iRlDO04inAGmhd5T9TTnS3
UNF7J03/IMklJn1qb2Kzb2cpmb2s5ddcymlgjpY3OU4YdfCcqcqbWO3veckjL49ziClnY++VE3gp
Wnco1TjUCHauDM6ANyTQOlMnustGqP83ECE5pbDKcGVYtXp2nu2gMXboNUgjm2Pi9nR0dpVuP2JD
BfA+P6QlGdwkdoLGKZ6GpAqJau/r1AzggXXS5OhnjVpHH1EwLOT7WLtPKnKFy8yV85T4kTHAeZvU
X6Cr7oM/ecOo8r3j4ymXi7da6a4TDiM7NVbhNp4MtzAlv0pkq7tSMmdnpXnvRUpLPNQhiNfGytdB
pqqX1PLJUskTN/L/Ie3LduPWtW2/SABF9a9qqrFddlW5i/MiOHGihhLVi5S+/gzl3rNXlSKUsPZ5
2MACsmEWRXJycs7RBBaIi7neBWbMnjRpfeqVfiLMzlzICzzxEOw4S82hMuFAKacXapCN6U4fHSh5
kO6jLLQnndk/M8PwBYhfRWP/0PDO44V4yhyoHbYkPmq1lFCTFwUU9ppNRMqzaQ6PMCF4ZGH/DdSm
O11EoCDRO71hu5qS+xyQN093CgccUfFZjaXjIr6D6aPDYa7S2TZtcs01a8PnuR4MIw7QQMN8M+Z0
G47pd8UpN3zgn6xXH+K2Pxkk+izGcdh0nHw3AZGG7pDx1dYK3r5m8qBzcDSlFA/gbdyDdXLkwxi6
ddtZ0G4qAOvIij2EVF6SgnaumoscPtcU5sk2LFXLbp858UG2ycFmWlCn+Q8o4oAbCD1zuxPfGR81
T7Zlhq3onLWEYA/VhqsqcDPhaXeIhE18Q8HNh2dlDQHlLiWmaxfDK7GK3i30uoCEPfZPXeQPA0/2
rKuYl7KO+Y7NhduBu9+M6XsLNWG3CrXayyQeUGX1pqApaQjST6ZS+7rih2FUDjEBCjPP3jIrPmhx
+4Pbw72iwWeRduk5GyT38fzcqKH9k6fjz8KpPx1p/YJw9g4YBeohmB14IgOzGgNOJewgrXNnd3fA
0AO1oJQ/u0G7G2nnscJ8cVLy7PThU5M2o5sMJKjNIhjyGBxrp9ppSntfdPRjHOpAT6rRRyn/NKhK
F4Q83hf58Kqmxnsaks6NUmAi6kwUgVHanyNBqLQigYphZMN4BgcIT/70dUzL1B3K6NXu+RfMONH4
UGGbBWot9we7a4OyGyt/IMJXm+iOx+iM8Bx85GH6eUWW3tlxviFj+htiYQ+0Uk4KZEhFEd+hdL1j
TP0qQ427WchhLt0cqq488bijbtc3T4PFX+E22vtlRbdtzh6y1vLhf7FtEpBDs+jR6ijU00OkcPnZ
bOkZKuEH2oc+/uSuQwXP7fP+d91bXg9dOlf24/NYw9d5bOq3UK2/yUje66HYOnoLxD3bwGAaz0rk
7EPS/YRitJrvZGr+dOz8tU7HJ1DUgCYz8g/4nb4QUBtdyvqggbV03/dw4OXDNmIUJ5xE98j3KmBO
0kn/gGzrjP6AmNp5KIZzlFTfKovtGWiffg6lMgidHTJuHoqKH6ks9qDPBqpgIF9OD78sfiwBQSxY
tR+HYRsKsolbePV0agtrNXhOu5DTfmWoz5Cu+QFzlQRChcLaVXqxzQZqubrOxY7GTPVlW51KxOmM
2fyphYtSEUZns+xz1+prOHz0WQTWsWaDaNFvWBfWPtPlS9fGiQd6eucqKfmAuD9uvEzsW72WkFaD
mIRBRuZmddzc25Z2diAxEjgVfTRjRd1lJPlKMi0QDUgPnWTNpsr7zrN7OIqQ3ID4BNW+FUiCYC9e
gHzL8q9cq34zqm7NKrJdi8eNX1XjnUIcpC0D/MnzKD70Vdrc92RaAcP6PhT8jLTH3kMRLvuEFRnI
8Pm0tZUKpB3Fo4V+dvKCgOAXnvO03th6dapaB3xTNQGVGBJbaNuZB70wPpRo2DZs8Bl4KOeIstGP
yqZwNdFv6yjhDz3XFc8EUC7ouv5UK13tVhF9GECNHCLzOzO6cyzERiGACvS1yrZqnf9wCN5nUlPT
bUxo7VuQfPXtyOAPwhqgK9/xYdP0VuYJ6Iq4NpcafEkU1a3J8M6I/Us1IPAUsT/45OKXmsZkcrY0
vXpQtmGT3IVheU9tE6eNwFSpKBvsN/UM8UoFBO3hEBbZM65lzY3JcBx16zMPrU1aMeyr0fJ7jf9K
ZP2gGOK1jJ0nqSUemFwPtia2SYZ6USq9ps8fBRXSi2S4iYm2i2lpfxOd8IrBPCNCHnIDez9TXiKR
vcNF6MmW/EG1lY2RO5ovJgKpE4PfO7R5G4BmvYtw8N3aTIE4U2EG1WfNKQ05A7JXKF5aRK+MK19O
jTllJVoUTtMdCgJSUltoSVDHIGXb5A0Mqe+9zKTrGL3fWc4ZHNw3p0UPRxti/H+ZMPdmbqS+kPVe
i/gBoO+X3NY3EFJ/7asIqKkhfEy1LoiF7fWmdmh1cNn7+kFk5baDaR64xHe5Hr+2qpq7od4XroLL
kYJ87oFJsJMN3QAhwFwzUgPZjYZfaV3syrQf3BD+yzJxDtCVilwDRGdiK/GGtxYBMEx75XmSgUls
4fGXwTmQU34WKb+LiXgXdnxvDNW+tZO9BvVrBIlx5wzVjsd44ffaTlRZ4Uek2gBatyl08i7D6qMJ
1be4UFIYusf5U4bsGOKP2UllyRskEzJXoTko4VRsa9W+i8YEZ6ToAfrLtBdJSI18ugpqS54hIfBU
69GPisZb0qF1VEJHrc+CbBD+GCLmsB73YG+cs6J6aJTxXZTtbwgjPBhWAzn1+KtW+33Ckj0aCjtj
iHAvpnbmx439pZB2n4MB2/egD/e9UXoQk9y3yghPxuFJ6brnwlHu9aT/DnfObaZBVMFG9tFkdNub
BRoEzKO6HjTxeFfxcot7UXiEWg+0U09Zi1udx+QhSsWvqDG3JOZbeFWXAS+cT9jxRX5RxPsu1g5w
zvTKJto4tg6DAwsccoWCgKQn2QvrzMYtS9sChKE5OlDrcg2pBTQDCKlKOdqeo2qcKQ/zoNeszy6E
6EUZZS6O8b3SapUnYntP1AzOTylSMTjpup2ZPGuj2nsNb785lUT+pZ+cvH0voUDlJVb6M0xRhcib
c88Aeo0KC5IYDa5kggtkaId91kuMlmm/cTXGW8hDEDePGXdlEt33KkGCB6s4lnxmVf0C5arSb/P8
JedkF0epXxaM+ZYeBmhK9G5uOGdcri94eX6NDGISrLJMb9SN4awoU/BvnPuxhBC5TAqcn4iBfGgn
r6bowm2W8s5nY1Ig8wMNT+Sy9U1eqyBP41GQNqV1SBn2CIRYEo/1XeN3XZgAowMCh5REBMRGRuz0
9D024+YJ1Ptdb7cn2Tso9cvfusCHKNL7fgx3hYSyTtYVR9qaql9aBvWyCKJNtLdRO9cU5Ko0SrBJ
hLnp20L1CkPKfTngLQZqjHQbImASlIOGZYzDQemJc6dBh3ODx+tzr4AxKOgIeHEB4nyWI9Vo4zX3
rIXC3OTFi2o4IWBdz2FQGskKo2aCHsFYdalySNbKqksv+ssBZpW/ItWY0nOwjYwC0T5M93UOt1Iq
mVx5fy5hwjEVHVUrvAinB+/1qz6G+KCTGbFEJxmg4fhDPieBfKdfuBWoa27ayHNWAdHLnw+FJQDq
KVwyp9lfVOnaUYs7UWPMvPmZsB+yWiP/LL2qbbi0/e8As1JFWckmKwXakF1v+w7uscFqfI33vmTm
SmXzj+Lx/FGNkUAbnZoz+hxFpiSVaSRwYjiGv4Y7etd8Dh6sY17gEHdXblIfBsrqhgrXRFm6DcaA
PMjH/Gm473ZmcLuUsLhnLn7IrMYKXbsQUE5Cj2WHp0L3RsmXbq8BldYGmS0dGVI4h8Cw6RiWwy5F
+qnYeGhJfaXYtLhDLuYyW8CmgIpJ0uOADfAWrkz+Q47Ry+3PtdQ+mLbIfxZutvOLETLpVY0zhhur
9vGC5H7mRwEDL9qJYQkKA/j6e+Sb55Vxp2rcrQ0zK/nQIcpLEaFN0gQWSHHjhgbqLvxqfLywTJdt
1vCBa99yVsWNcxZVZsTlcZg0KYHGL+kKJGRlU8yhZSHwUEqOUtoxpgCGArgX/1DCX7c/2+KRhug4
GE0WFHPN2SxQsmVCURsQ4JBcWPx7bSWBZXywVQKuuoBhAKnAQGzH7kDpe7YvxsqxYrudiHCQ3oLd
Hu7VdnoUqBABThW5Jy3orFaCnB1f9c3iYbUSkxcX7OIHzDZIAxUHAYlreTQa6PeHPfZi99+cr4sh
Zl8zhyIPhcqLemT9D6LxbVkX+9vrtTwJtAUhRQklz7nYQUJYbddRqx7BUPNi5niU/Lg9wh91w78O
kg409bQj0P6bTaJ0JGgFXaniIEkfRt+b2A9fwDavuieiuf29/sddl7oNLLz9cmuf08IFtz/Xdrd/
yOL2vyiMz2JiIeXENkU3pu/qHxkJA2ExzxbxCqN+8YsaJiEm+Hwg1U9x5eLWZGlNWVdQgfbqq5nV
BwUaArcnstTMVe2LIaafcDEEJR2UgmJ8UeGJQHtAJrCzgmGjBfp7s/LRFmdjUtuyTfja4lxfDxXL
suzrRBPHwSzvZDver7s+Lq4LMhqQ9kxAvOc8A0NyO6tHDFHk4psSNd8Nq9hqZfF++6stZgCOZaJB
hiSKQg3xeiq1kLy1h5bi8R2Zrto58l6WEkW1IaoPEnLA28KOSjdFKtzo7V2qaz5Xw12EF4dnh/FD
mFm/8goPxJ4kXl1H6qGGcMLBkhJqaso+y/guVsqHlst9TqronuUQl7g9hyVAIXpu/38OGpn30sfa
tBSeVvIoNwkPNM2D/oX9mwbws79TAssD/fdb1eyTL1xR+cZaCRZLK3U5+mwzmCKmA0OlGvnaJ0Xj
o2l2I/l2e4prY8xSatY0lYVoBdwuPXLTgoTHu1xjaU9XwzwiXc5jdkRhuD2idCXpUY7GAx5Ovk6y
A9kPBXyL+nRYWbS1Gc1OK1Ma2mkG1kwM37Mx3lRlsdH4yu5euncvpzT9iIuQUFAjstR4xJS0L3hf
uI7eQwQyDGDR5d9eoOmY3Pp4s5wPmEBcGTl695Euz3Fq7I3OhvC6Bv20zGyf2uQj5r8FnoO3h10K
RJcTnF33dR4NCXUYHMGy0tMhgtCVK6FueVc4FpjY6NBqc1xRagyFFB12d6zBjEp9trpu2xXKbqg/
6uLz9mwWx7roXs52oNWjxGFr02yUaIfKgwtSbDBYcWBH32uo1t0ebXEHXow224FxB6kfWCSAP2id
27Lbpgo4GmJNRX5tTrMtSPVUjxIGGGHriHvioN4HfdG8BUnfpolHYXbzf5vVbCPyFNms2uJFZ3JQ
V2sLkn2/0DFd+XaLB+vi281vjabQ2pKM4pgy9YBList0W2ELhvbm9nQWN/g/A82zc5aRopZg0R47
EX7L49h2//R6bw+yshPmtI8kR6CABwngiVG/bzgUhUpy71TOihfJ2lxmQVymZGiAvYHxiYS24mCQ
n0UiVy6KJRametGTnzM8hNUWphjBK540IqjXePxZKl68STyorwbFcwcIUXcfruy6hV1OCeSYoKkO
Afy/tM8q2ynRn4rhlWnWO5G9dTK8QwPWN2PHT3i7svuWkFKXw813RV2H7TCgcXuEhRAcRyPzSSOD
L0fVF7mzq1pyl+VoTputV5Z8D6P4zK3izGf1ULnQ+N0kTbrT6sovrO719lZaWOOrXzZLBgbmoBGH
RT727KwOra90a0zupaIXIjEkHRCOQRyfSy/HOh6TBQ/J0Xjme7zoXpOgsh66n6M3+Oqh/1WMPq1X
1nfhhMBiGBpsMAsCunReM2ycIQ6BpOWncRCtGyflXs+soxbnKyu7MM6UvyGPR3ENL4Vpn11c2CFk
VAbISfCTEw1BQkCfRMMJuIrwv4CXXg1kXw9EhApgTmPlp9jax3ADJJqfRPb29mZYmA0wMCa+GXwN
HPiDXw9ipyZwg4aanHLePY1ZHER1/fZfGZ3rUOVTQc9RCdx4ZsG4qiWJRJolp0Tv77p2vNMj/m6E
/4XROXzzTLzg0LeE0OFsNrwpAAtginIUPRoKufKzM7pyZZ8tpFFXY8yWZRRGTbI0Tk5RPJobq1F/
Y6AHwu19E0V3Spo+sJi/9BU6Xv9+qS4nN/uGNWlIlwEcfyrVt8F8NhQB6b/n22MsTQ5X2fREBR8G
/bPr7RD1YVXRUFeOVHkeQgei0ninarVrwLNRHd1okH6f8pX87Y9W3Swznfwv/zPq/JOqSU1FqykQ
ox43MgKMtA0Lt0APsjOixDPMX5UsoMLO2oNMM7jbQOFE6/kuCpWH1i5f0gyShbT+XnKyz8twR5m6
leW4pwp5BEZ70xbklPXND0rZh4OOtcPUldrB0ndz4FwBz1tIMf+ln68qjqJahYhOatr5pQ6HtS7y
OTQXa3T1CnuEonrrdeg5316uaTnmHw7utBo+HpoMCLbXy0WBYcjUhoEjA1fffNDdxGh8LscgDOut
Ejbb28MtzBJKqBp85FVIG/6lmxZyJW1rGqanzml/aFneBLAdghUrd2iQxxUsHZrsvdSAuaG56t8e
eyFQOXBHBTyPGMD/zu1EGwLRkSHkQMmxfSy7zTh1u8di5YMuaTVcDTPLTVkibJGjD3w0XA4oNUTt
d1OPYSp1FV8UglW3Z7VwFzsOTG3RGEJGhI96vYDjAKKrkmfsZIxl65ap8xCiubjy6ZbKTo4zWZPp
iMDTvXU9Sh7GLFP6RDnGJcwr6TmE07DCnbtKReLVnk00UOHpt6FoNRprteu/Z4jKIVwIIWg7yRTO
AfBCKnaLmDntmT4PdK3fMispVlLwv88BCnYwFpm0cyn0mmdhS+dxCznTNjwSBEWWR6+DjHcQ+Nvm
FVrJTF/7oFMafH3uDDKV1iYxUzQo55WvZISIzKhF6QkNdG/0Gy8KbL/ZABG0STZrMjx/7/zrwWZb
cmwkA4IyTU+jY4K6wzNXMPasV8pakWpxIHhzUIgtouA7J00WZu/UCMXhsVJfMnHMof/erE1mCuXz
L4dIr01sJ+C251larKkAXrEmPZl5Asc30ob3pHGChqiNqzSQjRozGHaYzb93HUTUMKGIgjolhZzR
7Ag0eZunMcCPJ1XPPlA2vQOeNHXhPRncPtBL39BSsSdUqgNMMZe5BelV0YhVpyeYur9CqUT3C4zq
4354vz3QQnsNgxiTC5UNufe/OApJq4ThMGIPWqqr7Mp9HhSv7Q58PHSWHwyv8Mk9oLcr8XFhejC1
UZ0pNcAbYY65h6WO0wGNZB/13PHY2E9YHT9qV+a2EDOuRpnlA0hyZAReRnIC6WMrefxqNfJ8+/Ot
DTFddRdZvKgau6XCSE5xImCWoYgAB2vNAntBFxrC8UDz6/CQR/Y7Jw70kndp6nRYo8pnjwJiaOWu
cVyxcbbFJtqsaektPDoN6GdheyMVQFSai+CEXZar1ZAkf+JS9tV4xg+4Vnxoj9Fe2bZbxy92wFdB
b8NaiYhLn/Ni4Lkwjt7VkIgawuTEhOkDDu1V3b/ugSLOUpAGYOdjGKY9e7WG0LetiyZNQFihcASL
9i1cUhTRriRySxOxJzYJNQlsQefMH9LbeT5mcJpveASAnRaYTrISIqZ4PQuBkENHtkuRziChmW09
2iYVs6zEBscZctx4Bg36fqiUoLHUlZEWTitFiEB7hoI29dfjrsxoF1s6LLg5ew0FYis0KNp+pWS0
FIgoohCe+ZBdQqtpNp9QIq9Vuh7lQ99S/fxR7tsnvim2jtdtsrdqn2g+3a0x0aY/OvuIFFkoOBho
CwFaM7vxAaiJ4fzHkpOJGx/NHZ+l4UaBwUljf1eMnzVyX1TKVqLf9Ef/GhRK9iB3qLCWnWtV0sjs
c6BYce3LTm57J8o9Rx1i3xz1N86GzM3iNRTF0hIicdPQhoVZNILudZyqWVM5tlLCraGTG6DPt71w
9k65tu0X9iS9HGY6FhfhUHYgchNgbk+6UHdC5GD+9OmuU813yyTb26F3cekupjRN+WIsYUVZr6gs
PdWVeDHsdFfEhQ7tamhd2CVoDU5PHnnmHCjR19SilgIkRQEQ8oJItv9m6BgQfAF2ULHQ0p7I5dW2
/BHZQbjTXduNd2BPbYZdGECGCByL27Ne+sKT7L0JK0EkIHMYU9ihW08KREiRUpcA157pURAOv/ou
W4nFiwcS5CO8Y4B3hpvbLFT2PdIqPc5B1A+cZ+JBFctHBoImY+PbLjtGHtn9F/F/Mqz/z5BTwnyx
plJJrFFo0EtJijGgSX7XM21FAXqBxI4LDbYNOAc6muhzJJ3Z2rEOEWXzqD7HL9kx3zXb9Ck58Hcr
cnW/DaqH7EwQahIIC7N3Za+sde+nszY//mDyoroIIB9y5NlZBJ4YJg9StY51QjcNFzABSqhPFfrY
m6EnzeHQGM3gOVpSuczWUMct1NYDUP00QNZyZT8tvFTxOfCewza2CBRYZ6s8wN8aFHsVPV0nilxV
JN/UNLpPwBPQ+0Mp/Ez1+OfAlcGFXtSxBqCB1NWaePBCXxvm6cRB1gGfHIon2PXCg62tRFUiQXnL
SYZfYWg+USrNheHXNm7zb6BwPICa/koc5ezU5Yl0AOOCnISz+dSZ2jZxrJ0DvpGjNj/GUaxkeQut
Bvw8VB2xaAjYMAO//nlGoempluHnIUluY1hz8A8VqFY/9Bu07nDoTejRgMTkQVVi7UwshG64nRBo
MOKtg/+aXVF53vXAtgscw76ApoIV6Fgbh2krG2FxGAgnW9AFQor01wqg+/n/rl9TfhRF55baNw0i
YLej18KzTZvUmf93EHr9HSnhaQkiE5r7xUc42m7WqPBngP6AKt0QejODuXLa12Y1O2s6VRrcCjUG
BJOni7JvXZ7tWcu+bs/rT2I6O9NXE5tdfGMLx8fRwMTapt9UhvK7N/RNmLGXJBo/hW4c2xSCfLUo
P3PHfBPNhH7uuQRbTj2CDwLOoZ59KWrxPBjqI3rDECpgAKyNo3xpxHBUhP5EuNiqMLPwiza9a1Pz
XhmzoFCb0cOl4FNTmisXgDGtxvWkoNjo6EDkaPBHwhvxerWASqVG02gAkb6W+hvLfmY0us9p+ytW
K+Ro5RZCdaFrOexnXinf2ho2tnXk7KhZgRMaBSXT7mwr3PJE2Q+yfVdgnwdIwh5qdhB+aFrDrWt1
C4mlHv4czhsYjtLrR23XGmnsQxms8Rujf2gc5dDBRVBp2rtijGrsmXpjZPZjo3SnRoPqu2jvqaMc
LWZ8OYxtoMXwu0Mc23BLqQ7EtD+UERq9FiiFmQ1vQ8OZZIiteg1svrTVUPSwQQoEhvKvlL/SW8FJ
2OHugnEMhfOel6T2FqTpxLu92f50Oa7XxcDDDKQyHZGIoEdxvS6osUU2TJ6AOnchIEm86Exgryzv
XeYl+3MD1XVji90Ht7hgTXvl70laKoD+KFEjHOK6mG8JNM4UyNBiaBtE4tRXnfcRRMCVCU6n5XqC
qEcg4Zgaf3hA/Um/LtKApMd5iq04OjVp2Xmt6BuXVrm9MTq+64YuuQNh7G1wyBfTjV9Rqe9L23wO
FaChwlp11TFbubL/TrqACEG3F/Ue/Kq/EIwFNcHmGhoKxZnnoVLPnN3FsRbAYXFl5gsTvxzoD+b1
YuLFyC0N2hg4cRYMZGWruaLq1nATa4PM1rAGv1OHNyE9KrQOhh7gNuXl9gIufi8T6tsQiVABK51t
0IzmEd5bOT02pbN1ElPb6aKBtIdafcSq066ch7XRpn+/+GhwnEwi1cJHIzQ7N07zJgf7vi7pi6JH
+9sTW8iJsRNwQ+LdAbKS9ie5vBjLURTCUrPAzAITyLvBzXro81d4pIpNXXnpuXyc/LB2/74eiFCM
74nCtKWrf6X9qSVKUMhKwLvszBvSN3jABrJcs6NYqPBPw9imDdLTtHizNzjBo7S0KYaJxzIwzPcw
+QbsjqvCPBdOYMVPkSaB3XBPNH1w+8subUrdRrMVCiaIK/OkODbRwKj7AVlOhe9pjKmrOfHX7TGm
TGkWVq7us1n2oapj18IkkR6jqNmnaOjpnflIOd8aeeInavZ6e7jFKV1cn7Pcw5GtUcYqHjN8cF5j
pQVZ0XT+vTDF9R09/YiLDVlju5aWCV2nHJptA9JT2kACxvxg4cft2SyAMa5Hmh3qwcyaPGxSOFFp
IMiE4idoiY+9zZkvLVH5KSeZb5v0fmCZD1mXxB9Gfq/b4PbDPHqc3IS/r/yitfWcHXy9HEcdNnwU
D1S5gSySX/0SW/yIfbHVfZxGzUvdZBN3/toTbprqrY00/bCLjy4zgdkoUGmExuxOT8lRL4AlFmti
kEuB7TL/mtWvK9jVUbim0WOiKfeMm09cY/pGyxR4iod9uJKbr01qdvZLTY3VtHJgE5+WP0pi/Ayj
bEtTCDTcXraVWdkzgWNhSpF0SC2PlQEebwT2Dnseq98dmMi3B1o5f/NcBR5xk8OsCXKSHvlg84BP
3a1cPQumN1eHwp6FlKxgozb2mMzg9X74W0VNBqlYcYDWSiPg6SH82hVPsFv37aA3vYS7axXMpWUD
qQG4m6njZtuzKGNlMDJMchs3EhynMpBGB9WEUkbt//uPaWhUs2ESiERojryxQBs3EuBljqi6+YzZ
rpMdb4+w8MhGVx59NUAf0NhDg/n6VDlpOiFIAWE2nttuq+JEsyC6E3Ib7bU7GYyf6q96G39f+4AL
3RXUtEFBnFrL8A+a4wh7loPLKjFuLsp9UTgmGPrw+4SIPpSEFPYmWuMRJA6/o9U5lOQXUNbAfpSQ
nbn9ARbC2dXvmIVymnBFg3kF2KooHNpKuG1aiNrKE+TJPORZK6djgT81PSCQzPzxZAGY8fpzR2rR
VeqYAO68N+/EId+2Lmhtx3a7Bk5Y2KEoWELGC4DPheJJXxm5LDWIPGcQYjGM2hOD6vbxmuLn0jB4
laBKA4CArs+POyrO9kA0CGB22gsDwdsA8Zh0a9YNa6PMDjxyF6CnKixSBeWeBPVC4Exbc2Vt6EKM
xMvun7nMD7WEZkXCKB4cipJ7I3cK30iMD9DN8NoHFAnq2NBBTsWj2lZeD5kQQ4x+PGYejpYXOyzA
y/0p7LMODuYoUcf8PYq01NVN7cmAwJCbDWxfOEbl2S0wh1nP/ULpP29v54XwizngT4IJhcD0V/m4
7irQvbG/ZHxWnCiI6zVAyvJa/DPCbC2we2tblRgh7y0IGTyaRuOytSbyUt5zNY/ZWpgcN5btRIBM
g2yFihgUmX6lfkzc1u2D5MuAPMAOYgG3P97i1CY0JTYUkD3zWNhHygDidacfaWVv4tHZVuEWHeLt
/22UWQKFClTO0OHQj3Zde7F9qOzfYbkWaBbCGh7N/0xlliw5SQL1Aw5ce0KqIA7VjRNqPuRGPJj0
vGKiK5TJxaMDXNl0g+B/c/SJBuvrGtQt3IeKuevTfKe3xTml+d7qy3/d5EX95WKoWcAuWFs0vGhA
pm2wHXicfjTNGiRpeSP8M53p3y9SzUjUBa4sIOmtWNmFRL4VpM1dqjfPt7fC0mezUOAADATysOq8
m0ySHlL1KigiPG+eeBXuk9Dcd2YLeR+2ctEvBQaoCWBbT3bAqHdcT4nBf7OdSFFHRfvN449a+3Z7
Kot/XyWACFsaGv1zqJgNNZS8zcALQTvymBr2s1ao59tDLOUquGH+GWO29NTRtLgo8LmiN+0n9Ar8
fKfen8+tKxxA/PIj8sD7tURl6SBdjjnbCtIaNIj/4bsR7aRZ7Uk1sp3Bo51lKoHeFGu2OwudIQtz
tOCEBJgE2lSzg2s2qRMhpNJj7dcP+Rme0MF4z4BhhNgWMIxr01tMSC7Hmz13IscCMlPDeOEh2olX
tp3Qkv3jejFlqYpzNbNZ6tMmCqmkhoyv+i0CyOU1XkuD1GceN9zwaQwM5if+WGzWYE9LzwUdXGvD
nuqbGjgN11sflecmBt6bHvuN3Ii38Hd7FJ8sgB8EDFzpE+TQvonGTwPFdx66+7Ui0tLBQJYLUAoa
j0ixZwvKc6JysM4gYglW8qRhydqVa+vv/s5ErUUaryMDg9bX7GhHZdaTPsErweqdV2DoBDTKynYr
FOZDq9P2IFikBEZsjt7t87gUvYB/BRrQREP+rx6ZHOAjMhgDXicEgpGq5xjfhP5jqFeC5EKbEvOb
moAmqsE6zE+u10/LTbOTDepjw12XwUSRQ1vSTaTbFZspexZ+AQ6QS4B28KJNEegr3azFvPBy/FnY
MfNMqeGWQIGRoUPQ6gEUXX83tQtd3C27H970IPMB3vupndJPoMaTyYqp/x2qOEhJCVTC6pldup4u
f9AsJoVCJn0CEaFjOmxqCAKd4o2uuXnhml/sNdrLIPLsCtvZHvzbK744sIP3IuDOk3X5bGCOMVMi
VTzaWtiUMsNlJdpI7RrSY/HIOAZ6LRpFA3a+4CQXQ0ahPnrkNLwvjfEFolJrnl1LcR2X4X/GmC2q
ozLqcAUCJy3+04VkEYXcKx88dC5feRPWrka7lSty+euBaYDGGpil8352o/FYVQaUzLmsvBJPMjN+
HJ21zG/pZQ2l+X+GmeWXPccTuswwzJQ6kzd2X3ih33ujBwfIdrsmVbAQfIARB+gWwGMK8sQsuBa5
ynOBuHdklZoCefPNqDYtVL5Z+GWS90qumtYubI7LAeeVrEiigK4gE4BaOkAL0PFKXwCS2bS7Ho25
F8gZTf04y3CLPVC0OwiR2B49mEF8sI5rIIGFPXT1U2Y9nUot7UoJoaTUZHdQ0HNTE+ph5CU3Qa1Y
cyNdG2v27DJlRWwIrtIjU/lu6rFGIfNj1m6H3ngslDUpo4XYfjW1WcxFwloo6uBANbs9W8qIigjf
pLYSONFaBWFtYrODqNdxGtURJmZCA7fS32OZQ++RBX3KPCiIrdxZC2fwal6zCBYbikn6QVFhryn2
kJD3QzmpL4/J2rTWBpqdwtDuuCQxunGj+TumAmzVZmdB7fF2QF77eNO/XzxUYCI0jHpoqVDXUL0s
++zU/yHtyprj1LX1L6IKkJhegaZnuz3beaHsxGEexCj49ffD+5yTboVqbrL3065yVdQS0tLSWt9g
HXNGN34CTUdliRq6NCchV2y5moIup8GIr3/XoP1skX1m5gtTmsvyLz6REFEsQkGMCnGq0gN3FchO
AXmjbic4au/ComATO/px2S95YcOLnj9p00sQ9IMChhU+jZns9H2PcoMKac1086++mSVEjVTVmhrs
SbR0IIjNIEpv8nqTdk9dJdkqVKevj7Y0LyFuBHDFsIbpeNFRc/TAd4kO6FR9M8rd+vpIC4FZ5A0r
bQx81LSCWaPt9cG6V+iSmszSEEKskHoWx4aEXmI1fnYMN3aXedcnMbtcUMczCNJNuNoLcY9WQEKC
WkDg6kB2cTT0K5SE3CIDX0dXgQy4PtoMqAQCPGfDCRMyoISqFKgG4WkClckfhEIs3h4fi28ZmmlQ
QN2hmwY93hLtjO4zcNt/O74QDhugPhUdhgTIFbg7sfmTO/+UshUchupj9mSsalf10g3/zMtDWztL
nIfZgAKgE7r6KFKDWnwZvqyK+BWPAIook9LJfOJUcevFxZIZzuwwFnrrCkgBeIEJURIf1MiiMlZP
ZlneQVQIlqW0vcGjfumwLQ0kBEifWzrrMzSmUJm3uZo4SGPdpl66nOeivgKOPjo2gJECF3G5bEWG
6gGZ7JKrxid2JFurQEr2ySCVsKaMvb5b8oWeORWgysHzAQQ9MIhE5lAkQZNaAV72pBYnqYRGBpoj
FnmTIUR7/UCoZGYJL4YSlpCNlEGZZcpz6tR3fCb/0FG9pGZ41yvGykyHrdnK3Ku0dtcCSDBW1SnG
H2gCTcI6aQbHN5p3P0v2+dhtFUZcpY5XPpao4fIHOJbfMgh62nVgQOfYeNOtsHTTfIL8SOWr1PuH
wIp2yuB7sly8Ran6ANEbiHfL6jrLtY0OndEe+geyAv8rPThUYbIejWFfTWK5I83chGlrJSggehwb
sZ13SWfX3GIOaBamy2p1nxSaQ4fKKSLpppENj+fUq3o4lxbheDCzzpOy0K3a+EMNK6/qyqfUp/vQ
gt1Hz8B1SvLw6I/lN+JLt6UR5zdU60wY8ZZ7hdGtaZm3vo4EtINab5uVhqOZ0W3H+xV4UjveZb47
pukLT/o9Gfq7fIRVb6zW79hp3/CrT5HSrGkWoNouDc7YS2u5DtxRrSELXHPIhBNJXZXU8lDJ7FwJ
uk26D6OBYNTWjcpf5cQoAYJob2Bst1eqWnNaUz6yJj9VfAAwQQu3MJVugREY92BpQBsWWmCVqh45
bWFhklvgIkPANk8guQ777H3I5PtIDjwfItYoXW7awvqZZINNFGkNKY5tybQ9Sft420Uw5dBSaUP6
5HtYpG6UAitdmcEbupsQDUulxi7a0l8NOnQeO3WN/jTMAxrjFtJGoa1nFEJkAPR3Rvxh9b4jaz08
wtFuLCcIBamZDmXi7htMzzZNEjzmkfJoBnpgp1mMcZvxI2xDy26M6q1TM8DhtOY9tsgdAKaF08kK
vn6Vrkkn3Sax9RFVJXeY4RcrQovCpVUXbClB4DX1p3CodDsq6qMRsnVGNbDO62zfBNHW1KE/ayV9
6YSt9uxTyDsOdIfqYezQWn6kkvlW9OUbG8nNyPnJ6sZxHWR9a6N6CQXr6ZxIR72Bt4NPwY2CsdVB
5jHE0MfPyu+fC99vHCZDoK0lULSTm6MaUQ+b+TYcwlel8r/JmblhUnyA1ORBRYkWHhfNN1bXPxTa
Rw7K1jYoErWryf4uKrJtWGoNvoDZuDyQnVjOb43E3Mhll8OgoodATYu3Pd6nEtvKPrprEV2R3u8W
LvOZOHkRS4Q4WSLwZ21LcL3AHUMbDZiCBMpWL/USkvecO0phRgvJ3dzr+3xMMY+UpMKIGOmnYhHO
CIqc0apwml19yFfLSes0AQESA70M0Itwt4FALVIUcQrKAQoPyindBhuybzaDB4H3v6mBXwwjZCkj
V6R44D7kcKQHnDq4sH4YYwXYsOqYMDS6fgXM0HzQPjib1HRDnL1pMjOUatgOoJekSt9KJn3AEAn2
DzUsy6KGIe5EzS6CGsSOEfZppSD7RHUPl+k8gMPdkL6ntEN5EGroRQuF9XwIH67/wJkkFCQSBd5V
KOPoqKde/r4yKsO8kGPllCl0X5Jgp4ZLUKe5Ic6XYLqPz5YAGDYmdxI2Ufwl1N8gLMiTav31icxe
tWcLLaRFXRRoapngicoiwC/qHpfGWIBZlbULt/rsOYTUKQhAmonil5BUB9TqFGCKUaCu2l2jcNyb
MbdlmbtsGFZG0RTu38zs14DChi1RQAzkChtWGmFaEr40PVspizik2fVD5w42c1PLU5yW6beAzphY
P70HWAZ+Hm1UOh04eNcnM3vIz4YRJtMGlBZ+hjc+XQebdt1sqpW1qxYLebM53tkwwramvV7CTgqz
8Utz19HXMX0a+nZTLiKOZpcNyAQDWwFKVWI7xh8gMGmhcw0gfedWjxJ0ajahCzYmNEFs306+V44V
r5eq+HOIgokV/N9hRZYzqiESNCB1GV0Ecwdj6RZK1soKxmvrSfkBGyTvV4Eb/3m96WJU4YXTwcDM
KAzUm0CNW1WRBm1kwEOScaH/Pr+mICZTGXgqlH8vA4bUaBQWIoZ8KtPgRzSWG8JqR2f5+/WtOLtH
IJzxzzCo0lwO0w0mUN/QhjjJVZS4LC/ec1P5rInc2WaoLFEuZqMgWmeYDnqipij7kLRqo0AyCVpn
6DAk7Jamr38+HRTjiTaJ+4PaIXycMddaNcwkbImk2ZgDlN7SdJdx3aZL75q574PnGsTUwPdTIcJz
uXBwP+EwKE6wDdoB7wJAdGCpBesVDaii63OaHQlUy4lzbEzwxMuR9HrMYi0zkH+0mpv2/GB04FXD
lOPfDSMEpRFo0h4cA4T0/kXvj7oJg9cFxMLsTAC/n2SzvqDxlzMBPgfijBDrOPn5iWgHDal/DLLk
9XnM7WjEGgpKP7iGeFRfDtJXSVWRER+G0bcC2X4Gfpw6MEdrkwWq/dc/JSZr50MJS9aPA9NZEk36
0dKttIdLywoeTmQf3MEwLHutXdlLXtUXpDnOz/CL0Bwt9sKVGSIuiKUG8KQAIYLPJEZfmHsqfshw
qJTWN21W9IcBkqswkktuzJLfKSWqFniGyY7BwtUgxQqssTpvNP0PC9qvmgYDklDjXtC28HuDsNjQ
g9fFA6jQ+szOAGqwuS9V9pDBUAJJ4qsvm7dd2EIe1zRWVmjkzkAn9FaYeBFBpzLjFTDr9BEwVGCT
jHVi8h9a569bve1sPeo3MJB47ifvKs4Gu5XM1yhPHiAy89in8KaCKSreGBaYC6bSfVYxVPwHNXiA
+d4jtKW/06jGm6ZsdznF20dvOt0LKHfjrLqTWKLbowE6m17JxyYz7uOMv5pm6nWDspM1DZVgfJWO
BE7XKqad13C1bxAgSNfAECiSb9IYdlqSOUDtzIjhKpFHEGfiDt7nO7NKX2kDsfPcgChO98NM5PWY
pK9VFblx2ZnbUDUKu470D78zjyQpUOGboug4prca0IFDm39Tw9xtSa/ZatXesQjefjqkixyzVB59
EDcwaxhIBkOjuHBWg/awJpd2pKO2UJvmsJE6w3JTkI2cLJDrU2Z2kqNU0UNQw/2HGPCjqtJE9kZd
cVjQ31SV9aNpeedeP15z3BYkywBfALGNipXIbYlksAc1tZOhpBnCKMtHX04qqDvG7Bmg1LealTs0
gT/60TxGSveDhNxauIHnbhFkGagxAmcMZ1YhyyX9kKeSmSqnNsi9wecrniykt3OB6nwEoWRVlEZD
lA4j9ONo1yiT1vUjbPAW5jE/ioWXB9qt5m9IWwBnyJAnsowaHFwPYgLpHgieOfAbXaoKT79XDFQq
3jZgU0JW/DcYZBvSgnG5AcGivw/hPMfz0VPoa298sgKFKqX/i+QFTggQAEUV+Hd1hYgOJp7qWD+1
eI6DEsUW4qj9Elpldv0M+ADLSF+mNOky0ht5SUPYqaJVpsL5s1VhQSrbnbl0Mc5uN7DFNOhVTZI3
0884e7o1dAzSIlXlkzl0tlbdsHThHpmfx68BhLehNiQBHRU8P8fJt03ajybipPQ3aYR6Ng3h1Jh5
q3QZWJmnsYJzfZiiIofrwF9iO8+BwnTkRBpgPSqI/l9/P1uunFapD4qTgm5+faPt2Zrvg6OBl8AB
FSWbrMq1cirYwoGdLTFQlEx05JVIyVThI1VlNBaoMctoMaaP/U1zy6itv/kHfyN7zQ1fqxv1I3go
XpZU3L/+YfFoAaI1CahMPEbxyQi/WL0KiilUQHtOdXJY6miZjY3IvpHGJhtyqAHWgDPka4/L5l15
Zw9wSb3Pi4O2XVJzm9up579l+vvZ0hdwioWqCT5xEw2rUYU0qSUvYHXnsis4sIPGDtALoonwLEEp
0of9LpNPbfqStiZqfAcDLn1UCRe+6OxAE9cBZRkKVSZhu5Z6EXUZ6/HgNzZ6Lu1j5QkiIKvQTP8i
Vn2RKv4zkBDrTVQ44ChXyqdEMzxT0txMap1aMTbX7825Q44+i4I8DeWF395zvJV73CnQYB4myQ0p
WyuFdpdKoXt9mLktoIFYjtYbejuKCN7RZPgOymzAKYdyvAM5mm0TmR9/Mwa69uCvT3JqQoatlVLd
0Q50PZ7XaxYpkuPHyAKvDzK7XtqvQYS9XEtZUaCrLp8YL3cSCj8QvIBug7SwXtM2Eo/vJJQzyRDi
uSgSkXmS6RBrRTbTBOG+pfqzYeZbvSbvQWO+x4H87fqsZkx8oJd2Np56eUQ7P8gkPezlkxTCTRhI
Jzi7uwyCleO9tApvY0iSrFDGdthphKGmV62tk3FaOluzMfr8Vwhf0GQdtJl9Mp6o6b+2vkThLd0l
duyTJxJbT0kGhlGnp/BBbqOXMIeUlgq4uSMbqafV1nuaV42taNHn9cWZ/VlnLxmxoFP7FjpCFcfT
bdWuwAGkcE2H26kTe7rbe3nktJlXOVOhcUmNfm63QTRn0txWId4jFiZGooNn37QK1C9Me4y1yqZj
fj8WENe4Pse5sHa+8sK2zsyMNCyE4lWDvhKXRhfWnRuuDusxHBYk+r7O4W97GzhkCN4QAlU2IT9K
9LLXo5IYp7EG38a3UkizJZkMC+cocXSdK5BBhkNsFUDxoWzg10JIsc5N67MZ4Z6pdUm1+ovJo+Os
T9V2Vf0Snj67nxozbkc51EbAmuNNGnAHlq7wYabWqmuMhdnPHuyzsYSw3gW9L0X5YJwGKdkE6BbH
SZXbzQirBtiCUt6+XZ/bbDEAKpi4XiHVDZU/YbUVIxlpp5QjLIWIJ78nu2o/vBlO69brCLkIFLFk
19yoe1h+39E1RFSeqqP14/qPmHaP+MXPf4MQXdKaRzKR8BvSEEbQw8NA3q8PMHdOUMvVUcMBoeo3
JwEUbwbA7YrxFCVAk0jSA5zCVz2MS68PM/vInN6XuF2mYqt4jWVmpQ0h88dTZ+k7mIB/ZLTYVWGD
/kKCah4Uax/DBN7gkMA+1MQ8+jnTF7Ly2b4fBGhkBWJRuoqy1GWo5gmztEJL5FM9wuuSlpYDjMGj
Mk69Kui6VmP0qlaKqwxAyfKqLe22DVckjRZu27klR9oO6ie0MmSkd5c/o89kCW0JUz4FVoULI5Wh
5EIz3QaAegnhOPdMPB9K2D49GeNqDJA/hpBJdQCg2445hV6Y/3Ow8ILrguxQdl2xkIDNnVQDRFMT
WwoPBxH7opRtERlmP56GHg7CowE5idcoepSMfek/X99Xc8QRvBD+N5bYy9UTKpVDTEfojpTbXLXz
x+n2zY7JKvQQCZ/DW+p2K+qF+/wuQu9iIQDOnc/z4YVvCaxHNLC0kk9Eh41w/FjFP69PcLYncj6C
8Ak7VZV0UKqxaQGt9LJVgue9ExQehCXQcXQrR3J9ul66PudutfNRhXwC6p9pohB8QiXp7gbYwNtS
NLWTjehWU5dkjdTZVdQge6x+ERfEDdMr9TBqWTCe1BG6g+Xwgr6gbBtQ2NpqtaEcSjl6AICmsJWo
O2pA5sPmOxsLOzM4bK3lnSX58TodIIQUxRAYQEZQ2maKUrFf6pnb1RQ2SIr/XUu3cSwlC1tgdql+
/XhxB0qozhQSacZTZd1ShiSw4g4uzFWRLdUtZt/E8LjDawPgx4meLkSOLqy4nykjXuI5XjcoTMdu
9NTs6K21TleQQIw8voYi2HZpO8xmHmcji4lc0TQaT3zsh3hb+mD68g2kqR3rjm1x5HbYgguPhTlC
EYSI8fLXTRUPLDF/A1OBd2aCiy+CDIENq88AXKK+25lJzFe9nr+kMv0M9GYF/fvaJpKJINqqpesD
nZi10MgE+CAlIB1mRPthNtpbxMLt9aM5++En1SPomoFVIX6NZqi0rGly+ZRHT9z6XhXfK/bZaQst
ltluABJYg4DTg4rf1816lmONcQxxt3TA/kIGsNZh5kQ/pftqT91kC0cnPC74SrWLh+ghvwvcRLaX
+qOKOneNoKaJ/udkDfEbOFPRgK3Se/wEGvirXNPflZR/wpcXVfW++W7lRPdoCTX7UCI7TWsBBRwe
apqu8Up/wvrvilA5wGVyZ9VdAFVz0yvH/hkSIesgNjalHP6oQthAlPHRTKPObmr5eZDhgxpxcMaS
vlpBAOkj6ocnFNhLWGFHN6FSvsBg/CYNghvuB709WpXvMh1NyJHL32rTGmwrbj7knD1AOxxlG96+
V3n/MOiWGzaTKTz1JhLvGCNzTuXotfOLuyyJVpYG2BVRX0oN+EJw8hTWfg4xe6nrFnpgRQb2atpC
Yq9/Tmid2r5S7Ut19GpirVSJDEBogZekKyCL61W3rWiVwWNFv4l4fGOp2c+qMm5K3yrtgWebfhLc
U/Kd2WmabfbSivMmdoZafuNWdvDL4n6UaeAUjD7KvHyVUR3dxmpnweFhfJPL5KhEbJ+RFiz75l2t
AYLsGUihjXlPJdnVOvxjlU5DOykMFRVb/RFEZubohXa02Pg9yLXowM3O4URDr8gA7RF6LSuNhmyV
VKVkS6q6Stu0WgWNdB8pyqcJ8wu7qtkDyqofgRbfGBXbDpSO0PsCitIMTRCktYVIMJdMQDoQm09G
JKUiabnJzFpVC2s4JfFPH+tEuu9W8WCOipcs5GWz4RXpCgyawZDXICR4GV5DgLzxnqQDUBzku2TZ
QW3np+ZHd5rYvdwx+UO4YR5hdrhbQlnP3YBTLRrmGho0oORpFc4OeaT3HS8tCYKW3dpkQIYaS536
Oc6GjpRsopZPbjZi1bvKOw0a0OZwanfabb6V7NJrj8EucfwNh3jkDfPkfb0pFl5ts68odCmgdofm
jgz62eXMNDT204yYOshnUeTAZDGwWTe+kAZpb9x1xJEbtbSNELZssE07VnFXe0re3DSS/KqW3Btl
wGJJehoYe8pkuqmVMrbTsftOyVh6WQSWIy7Ml1jus+fr8X22egHUAUIecGTQQxY+im4oUtQ3+Chs
1RS2eazgAZEdpZX5WHvWt3rLbocX7S8ulfMxhVduLud0CDi+kiYfuJ96QXqTWr0bxWThXM1e6ecj
Cbvd9INCLkeMpB/Lbb9m6xBFbe4AGGuXTuQu8igm4In4lAVmGAVTVPTh4SSkymmvKEmjpNgIFHdU
kttQsR6zw2MEge4WRRpKEtvIEvv6R5x7bJ2PKqTPWcNSI1Nq/WT5xzr41PX7Nrm7PsTc2QUEBqI0
qJ1q+O9yh8upOiK8q8MpUG55+AjO6sIcZj/V+QhTJnIWHWpGkPrkkX7iWbxKuIQObYm7ySIjzKGk
bmNl6b7rzVszkZyOwm6RJz8Il2sXevkL9c7ZIAkUK6YJXCUkqYXPmHOlNQJKhlOxSp7Lg+JFm+Zh
si6vNkFk67fBST2om36vvF1fZTKXhJwPLHxJQ0abOIRq8EnNLO7AhszjoRHBmwDxQNOL3jNiZXT6
ssWznoQPFDmhgyfMepjwkkn9wRlYY6N8iLuSgZNqdNC6VVZEqzZj2+Giq3awZYWhGKx6DTaEThyR
G3TEHSMefgykOXWx+qPkiWfIybssax4ZugyEo85L4+E+74wXKdJvdHXovesTn87hb+eGIEJObjao
fwlRSI77zKgZ14EPqHes6Kij+MY6tJqXHoiFegh3o2keIdA6Lm272RU/G1mIRXHhGwCpN/oJ/m/N
qtaKeFVR+b4Y9WiVQVHtFoLg8g3ThshDEfR9SPI1vBT2IemfISYvedWQ+yslklXb6ln6oUbkWx/X
xv319ZlJEHC3EIJXggJJZpEO1hlmW/taxU+kDbE0MN8uvwXRQ6JYLkgNC4+9uRrSxWhTMDg7ipRH
Le3RKj3paeDx1AR3BK7LpKxtTgoX2sMuSt4HSmIvKIr9ELcPTQnGxPUpzxYFMOX/7QkhdsPlSZMk
CZlK8CzdgpHWrkNP3jaDnb9njzk6suHnEjhzJpBC9xT/UWwlYBuEikDTVmoF82oovQOqM0TFGior
+3JY6vvOBFPQv2AhCz15VUP79XJ9/bRXDR6aUN3Powcj7PdFmixJ+89OBS8pdNWoBoMT4URJRS5x
zWT4hi2xtQEaytZTEf65pDuQumejCKenhJmeZvrgWta674G3ZQfZTyBtwDTJHWRAWx1P2uvbYm7t
pnI1rBPQ9QCN83LtIMavJhZX6anl5WfNmlejj/5c8Bk5+K8hhO0fmYExFoAMQ7PqW5gwtwUCrLfw
/KyXNFnmPtL5SNPfzw6aFDU9TwuoqhI834xgD1aL46tLBdKZN/zFfISbFfpbQdwyaJgNpuH1aEjq
Srs3kuhGb5dK4EsTEnadJsEmImUtP4E7vSU5cxmJVx2GvL4JloYRtl0WVnU8+BDNGEPI5QRQK+4h
FzTIm+vDzAXCi5UTDioINGOZgih1SokDVh118OSNdqBV2jzZdLXdMXtJL3F+f1NYAkJ2H8RKIfUY
TRaXut9gBc3G06rWGbOH67P6+ieEyxaz+jWEernriraLyhRMui/wR30TVitaOAZKC+hZdjdjs/f7
TZaswwe40Xq9Gzia5lbUjp/SXeCpso1qguQ/c9WroO8C8uGTtUgInv/Av36icMq7DL3cMgGst24S
GxeM08awSE6XCLnTPrm2EsJJh4JgG8EDHToydWPnvqfiPrdCRxpB04hDW46WSEUzRxFvXwvgsi+a
lKjsVyQdB4+CIXqBqpHrqV2GGQSS3stwoT0xl8ICHmBBa4qA0owO8eVHNjnrfD/toPvQa2tWWDtF
L1wjaxvXypTM5V19xxSEGsVXIVhEwVuE/EzZ0BueqI9NkSLJhFU0WDt2GUgLx3d2Fc5+m7jsKIXr
UQr9tBRmoV1zF5eNDVO2ccmQamYXXazB9Pez8KpW/piPAcPxZeWkQ+3SFAijeuG1MMU0YRNdjCKE
1xpd1dgMkJsNw0ZFRc3ouZ1I34ZWQz3Kcq8f3tkp/UoEdSHAAkIKKDTywxPv9pp20LVDni0UY2e/
ztkQQnCFK4sUF3EPmSvpRgvevutI75Z2wNI0hMCq1r6uBD2fBBRQkmvuYGDiWt3b9bWaCaUXaez0
WD/7/GUQ+QXXM34ao3df+jGM9UIusjALkbcRZEMqozxJTwUhHvMHO0gDqDxvr09jdn/9+h6GEK4B
XTOhG4dsXBoeFK5C65RD8Q8U5yS21VhfXR9NWDQkpJN8LhJTpL+AwYrSWnELYm4fJ+g1EraSG8Xu
m8d/N4JwXgBT8os0TseTCbx3Pyobk2E218cQvsxvsxCOiYlXclWTaDwlGeqb4EgzmGj1fOGkCF/m
n1EA9kKlZwqyYi0VLqaR3OO7wxoxhurcZw/ASi3DMiu4DeQldb3ZKf0ajAq7ue5HGdrvUn3C8/TR
hLAvwAzvoWQurJxw+v8zpwnBgBlZv0mrqWnLaBqMkCaExRzTQFk81DSA1cySE/3cRpt659okKw44
vPCJ/F7ps9KM0fIZyE6Pm0c29gt1WVHW5Gsy52MIoSxmNUgHodycoue8ckdvWKG1dAvBxY28JesJ
2grE0BpyHw4Obr2XvOu7ULyEfxtfCHNmUSQqUOzYhpL0qBucOjlXDVep4nu8oNEhSnwbxPyjXKBL
U6PFBUqLU41h49ZAPOApAL1c6KKAPZ89m/6SfMfcjjpbHVHBrEwlMOtztB/peNvSh4h8D2PDub4E
82MQNBymahrI4ZcxGHSRcUDdH1+5QxtIIXbSHCWgCP9mFAPSb1P3EFp9l6MESQdIvYWgJdfPOr0x
yk9Vfb8+xOx2VWD/DDwLupSiwPigVYMhpyGiFtN2RqBudHlpu84dPUDZ/zeEEOi1PEtp4mOIjJv7
WHrkpAYB9pGFC/fi0jhCahiVEBiPewTHDDwRbYDWTw7tDuXQNAuZ0ezHP5vQtKZnF7BOqrSvLcSS
IYFTVGccG4k/SX2yZIMyOw7MogwwKnQVjYzLcQAeYVFj0urUFj8UM1gN8gGe1n+zx84GmVb1bDJx
JzGt74FL+P9nXkvzEEJir3VShULocFKgLGN1uOrLBzVlC/nE7E7W8QRBBxNMFxF1EORlAc6dUcPF
CzibSMsHO2vKfuHgz45iqOjymWj4QXf2crmMjDaqlqFhwAO43GbmzijZw18cybMhhO0FHxYehhUb
TjH9KYPrB3OAv/nmZyMIGysIrJrUvB1OUas61ZDYGTrNdMlheX6pNEjKAgIBwo4QvVIzRbZdpxhl
BNOy6DZjGSw8B+eOPHp8EBLDawQdUiEMW5nU5IAQDHBCZNs0pqpdBemRZS3kj30IsVz/MGIv5+ve
m9id4FugeYJH6OXHT8KScSOk9Qk1YiB3pWEzcMJcAKM0JzDodxUtMsfMmYdf7Fk9QpBaN06g6QcS
kKUsfS5LO/8xYhLQAKcXMJyqEU6LqQrjrlEHHCK1IUhnJ9kCAHPuDCMGoXZMlS+vsMupA7xs1mTE
x7SMximKzO672PWT1+srPPs9CTQ/UEMGA0QkDqlZ4w+tn6GvGWswi42qU9f6W0Ah01Uj/2G5+p+v
CbkycCaQraHJfTklOGhCY0rBlIYaHFlY6VR84UaaOwGwfQW2+oseKRZ1WWjoY1ZjOk14X/FPPfy4
vlyzW+Ds3xcihdYqTONGgUhRQhcJJrdNbev43wjCt2RJ+HZ+MhQq0RCj/Z1sFBqlkcqT+lEkFZ2d
hXSn9eQvQh+MoP87xm9QNatvIdxrcriLBXZnvFqLOJHZHXY2ghAx0MmW1KglqGrsyq2/C/bJCg0x
mBoNnv4q7Qo3AR5uiZc2/51+TUu93GlpTIKk7SV+kiFDqR2o+hLiFZKm+1T6fn1HzE/PhL0GfLSx
64TrqS0ZrZQMkb2RIeANTLaR6x4UMV0a3/27kYS9Vww0UlBxQy+5uY+0Ozn6psf3ZbcQdpbmI5zR
LpeHdtBrQCpg4VN1dtLFEP0rXSqnzr+bz/RLzvKgNGhGQKySAb4r76O2oZbmqsatZC1RqaawfFZW
+yfq4Gn93y8k3CE+423ZF5jRYCSexiEq1ig51L2yTTHWj0lXvxoaWXjQzwbvszGFqyLtzNEnEuKE
n1fgzUuPppV6GczmFy7I2bmBZDo9fgHTF6t4rIBBZctjJHowrRn5Ky3WhqU6BE4LcEfS+fP1T/bV
Hv5tLc/GE+aF9K6TfBnfTG1wXfTEeCnaNF4FJn1oJf9RTQC5AHfX2LIG4JQa9Cql1bzWtO6GutVg
0Axmjdwr8Q5o0NAzO1X7GIi6KhIrvetQhX5S5BDXD6uLpwgUeqfg2nZMBuIklPWPlBeRy9jA94YB
1Cq8yPOD0vg/pLw8hrqRummVTdmbtVVMtvEr8hPcNt2pAIhSGtlfy7x4SMzqyUCm4jSjrNtKYrz5
FnrAOTnmfugVwXCfVOE7auu5XcNZ3WUKfS6brLHDJrivC7JLyxQ+xCldQTMSIbNi61i3nusg9N28
LyUnIsEjGcgPZlVPuAuh4cjdArBUW6qUD6OCEGGljsc6Tf9QZP5rn+N5DGkZEIFBJRBObhYPRTlW
FDEveI18C6Ll4eb65xdRcf8MgRo11EVgi/IbXVAFaHjkMTKgyk2eu0OwN4Cp5i/BkayV1ZBD4wNw
qD+F13+N+pXQgkwPSqyYo/AxoU3O+/o0aQuTCKEiupHMeNdlxur6BEVs/X+GmtB3gI5AXkGI5lmW
FkHf4jzF2zY8ktdU2pUh4Bs7DdC7XbCp18lahriIBV1IG+545CexboD3T9NN/RjDGmGpsSvamfz2
i4SoH7QZoAOM16dIZZvU4JrNDAXiZmicRSaKuE2Ck6+0zUvSpvdNARrb9SWZTUKQfeNro9OHKttl
lGaB2ZdxjxVJMppiIB36kjlbGGT2uj4bRLgKSqVjQcuiYRLfKdRtXDAnzE89e1Nr7l6fz2xkPhtK
uA3SALyeIhn4qZ6QUCx3SksDo+jh340ixMlE7+SRKRY/gYGIyjc1102lITaki9K5S/MR3nzAhA+g
bEAHNNIemXGA6kuzlCOKdLSvPQgcy3/3gFgxHhvZrKEYy78EzqINxJydyMm2wzbehQvpx8J0xDLf
0MdKLo9NfTI4O2ZK9GbQ4i5sQS/7Vx+IqpfbGmg9xmGADnyvyh0KDDGtShtpwr8cRogntJIQkaE1
eaJqtgs43qamFgL9VCyRh+fWDSnO/wLX9PezZMpXOMPbFK34TKpBXcvcJmgcrVsqkIkMst/CkXBS
Y2nscsqQzavQ7kuJDdEfP3LgFLjqHFxtaKznNnEyLz2Wa1ixqvvy+IcGHf/8BNQCwL+EwAYMwC6n
CpMTFQJPen9ChfMlqfq1HJ66nngthDxbv/ai/PHP98qE1v9nQEMUiYMJkQaDEyRzifQSlfc4bbZk
LmRWs98PPOUJJKrSGQa2b0FkBfsxsvg2jLp7Rc1uOYAp16cyfR4hf9NQqIPgHVQrgd0X9iM8SuUc
Fo54rWiZW1a3CfgXgcrtHpTv6yPN5QoobsNjHPgTBVIJQqDl/0fal/VGjivN/iIB2pdXLbWXXd7t
fiFsty1R1EJJ1Prrb6i/e85UyUIJfWaAGQzG005xSyYzMyJkQRKIOfdggu+DBHHBKh0pQSAy5pvY
IlqQBLm5XmYEm5nJC7sT15tleiNJdoSZVOmG5+QujNJNbDQLvV3zZhwLL+cRgTBF4TH0ZKcFIHUn
Db2bYFteq0W2luRwfX0a5xYMe+8/ZqZ4uUSrdN6D4etEOaD/5BNFe7+LhMfapafErKUxwYqXBBAI
08bskKL9GYwP3Zj7FmEWmALMgc9R+fepfJBNYNaQ0lAtPFsuT68hGYVa9gYonSFLG0FoWAYSj0ff
16dtJmoxwGOKfhW8yvFumCQdwMbKo97CtMV2ve4c6cZylhD24z6aHqVzE5MbpGvTVqY1r8ZUk9M0
QRY169BwXFpWaxVZScuh2+uDmqsCYlQA24xrhJFNPJ9cpxAOHvNn3crclb/BrXOXPUS3dF2v8q16
KHfNsezcZY87u9f/sWtOKsYaeL91yCJVJ62A7NJguACvrCC0t3Ck5mf0v8MzJ4uW0TJx0hZBEx95
QPLCLeRXvXmpkl9p/aL3SzxqS6OaLCCowkUa1cgRJV3k22nnDrXtZzL3rq/aTGx7vmjTlKRFHAu0
n0WFck+zoiVa4ZPWG9TGU7reb7qF/PzSHI4H4ywOCBOqZzmn3QmZUE8HE3oVpgFYTqsALbzhdj/k
bEFNbtx0P8+BCeZoPBBUZKwvLfaC5dD8QgAKVvXvOIv2VtHdS1r7wdpMcbWhfhYdOChzVVmCWv6h
QbhmeuLqbbkNQ9EiG+FYkeUV+XpoRLbV2kLyFe5UngF5FVelCFNqiHj6QD8RF91rNwzcgTvwDFqQ
TVD3RmnkG6sGWi5ualfVarzjTGlTamXstqb0LVvsHY9/iDjp7bExi7uuTQZQnuIP1CLr/bixElcT
gHXCVyeBHmeDr1fxc1mUuiulhg8ZnmeiJn4JRnlPEPsNAH1tw6mZPJnQYl51Mr0lWRK5DcmeGg77
aQ/cYlGm3NNonbsCXW4bSNgRDwCMFYkLy83tXHa7NM3AzWepK6fEieQCT9MqpKeaZc8l6X4nIkHG
C1ITblWAkjNO60/KraM+aF/o3om8NBlStwkr9OtFCfflflg7sbZWVfm1h5LceiAk9+2qRK8qKwGU
kdjX9bMxe+dA3uz/751p9rm12rKUOzzGtHbP0lPZ6l7XP7W2unAGl+xMPEsdadUooYC7TX7rkxfb
pDuT3TcQ3v5345m4FKmvueREDRrFnPLeQq98Jbp1omigzVy4C5ZO3eQqaCOpj+yKdCdLtB8Wld6i
HLyZEdQlnJjfgPvlRtPM58Hgr9dHOOs0x+ySOvJOgzjq8rSrIB6Xa4ERqtlXrXF3SIk7qn1ctzK7
XmdWxp+febFCYl2GZh88n/vbhg4ut8GTk6Bx3qELKzaFLY6vCeSz/hnQxH0VSlnEAorIJ0txi2dt
BWLUXHeJjzZwAGQg5OCmfvyr/ljC7C8NceK7IFmi6szCQ0qocNShk7h5H/uq036E8t827v8Y5GS3
dIPpQDgCgwR9aiDDwYRKvDHNd2NJV8fQZiOv/8wnyIAmsUIdkVqSqNOe7Fb8ToideVqXdGBcTFH1
AS4axVlxzyl77aNKdkHt/FkK6nc1gugiRDKRRBqIZtoDlddcWDu1KDYhihx1Cs16yHOgzcqU1yLM
T3KEFJxahbtYkXeqYLeQj79H0/ubXce/uZQ9wV++M9G9SSHEDBn0Wmj9LKGHCKyx2E4ZhBW7KG62
WcRfSIuqf2KBHwEUNJ7B4PlZqmyHut2Jot72hG01VhyR795HEfjIdZRGFdLfpnK2ic1Q9fCOgmg8
oavC0rYSi1PIrXXPma7ujKbTvB58rV7CKHXrLFnLzrDnMdtWQ7V3HCDpMrRuF8mvBgLtQJD7ilyt
7Lq7JRYkZGiS3EUcPU8ihDpFx+N9ZEQHqR21cOLyJkrMnWVBTmIo91Q1g9Cxu4BIHdjMVH7ftc5N
IkBDYMWty8ru1mycoLULLwNzgCqNLFe/M66tNEXchAW7ybousLVsnRftXadB4ENKgiJqjizSgpyC
XbQZ/CFV3jtN2WoN2eakWBlS+4rrftUULAABI4ZZ3zGsHDhQcUM5/KPtmFdm0bZl1QG6P0GSK0i4
0b2khKtIMV41BuHLKgrkUj9SLt1pDDRrYXcXN2RFKNauzla4sYNqJHIGGhZIGldpcXvh++26dcsc
UGmkcEpXTeiuwR3eGhC4QW+6WT7aaeWben5oTO0lLQvEI9ENFCIiLwecZrzs14lZeiFowVrd8jta
uoKAqMG0PSH4Ch0dd7pU3KQG+GrAdS8X9gbVbc/qGhetupDtbT2hGYGAgo9lVgEu1YDSbg9q1o1t
46hV2qYu+5uSxtu8+1L02NUL0+N6syfoiKXxc12CcSchAY1AYIxOWQ+uCP0EBLdxRFAfP/IScjPg
sy6R19EaaOYod1Gc+rL6IWLumcRZl7E87j+ErnCUA/O7nD8p5oOGa5sY9AaRkKcMb2WoBhFYpYGl
qg09kJNib7TER6h3rHXFr6CVUSCt3YVhgKILpJFav4auVMJrcLLSnaHmgHWD5zhxHnoRB3ksHjhQ
lkbsqSG6IIqjUKEPHEGaVY8OefaWgNmZ59J9HIN6owbXjDGgQ9EOOkteq8Q5iQFKcFm4rcRrJX8p
yEM07T2+yqc58Zq+9jhSpYlzBOd1L0Gc8QsSGy4voKiZYi0KoHXLV6Yc+36voveyhdyPnMlAdnyk
zpetByY0h/oisFHcCyOf65AKzO65DUA8lJkOWncg5kZlqEi10Z6kkq9GwL+Wv2h+o2s5yAsCqKOz
fKdiXpWyAjW12w4H3u4Le9vyJwckfI1yp1AQ1jq+Ft7ZaHqzwOxg/6YiWqFVM8gNBWAi5YnU7b6C
IHic6n5rgXcl4p7Mbxrnd1h+CqjE9eGXCka2wsEe/hT6BnmmUAYfjm/Xu9TYW8qKSF5RPLJhBMUd
M2VdIY1iZinUOR6bfocgRqf3Qvrm1iMqPkNGXR4/WNobCnNeDP6XpHvkXWBorWs4hyTdKRl0wOiq
L75LgMXsiLsFEBqmTQIoGoWA/wIsLZV7ldwm3THkO9aBMQRyonKxQgt3X70Q5cnij0P2xPqDRdH6
Ikaxml8Nw/E2sFGJ2/e7zAzMdF0rTyx6VqIHByyp+HRh1u4A/n6ooq0MaJMlXg/CiCzzu870BLCL
FPq2XPlWytZXG+6SdBXX9yA7cSG7EQA7C5lhv0Y3RIeMEtROvR49R+rAXMQlrm3CO4FCRFPYfcs0
yEQ9K4V8R9owCHMBYMqNgD4XBLQqvceOSYPc+mx6dd83euEmJAsIbXzD4vsCHAJDGLqD+atQTE9J
6i0Xr4V0KyC5Mlg3cQI4dLUW9VEyc1cS5crJWk8fw/s0Su+sRDxSML53ElnrmXIHOpwvDs5flraF
n1RgIIm12yjs9hA7TVyrUPYh6/SdkmZvxMhvhFK/5jGcnF5RaNSq6aqRAcJGlz5EskbGQFGlH3ID
yBhYRT6gvLBvlYSCc9ew3VTCfwbfA/xEU+ydFg2yji1Mt3GyJ0Nv92YLCXWoZ3Hdek6ZDdFMZWSY
oF8DcHYuYKsnpM9uNQXKZoP1nPXQ/EaL/4EA7ynbtuwl9bAb4vzZoRbANk7qGXm31TT2IWsDFsxI
3LRuVVdm9b1B8wCip9tEyqAFFhu4GJCR1sqlWPFqRIqAYxLbl+gFzjWO2L6JwLSj4JUWIb++1OJ8
NVyDlUlkrxV96HCCEkjFT4Apk5C5cvjcgp/jeuQ7Gz6BdmR8TINAfFpuywa1zZIK8TUIc45o2lqZ
efP570xMgmuK4KkBxXF7KpTh3R7iBhx+uFavG5ldlbNxTMJqYWfCsiPgN0NVu9F5A1dmrY2yWkh3
zE6XiXcIpHcgdjHtvnGIlMngOepOhS5H7sC0xssFsI7XBzObwjmzMn7F2XMklMLa6TqgPkr6xAbL
1WTh10BBk09HaRZsLY1o8sAqnXqISIaJg1DdKu2jjYrY7PpwlkxMNgD435K+VfDqLqK7uHyw/5Zr
/f+eG2fzNVl8SEjJVgGE4iliT031gCu+LJ6uj2H2PJ6ZmDyf0rJJQu5g4Z2ydUFz5hrQEDDlh7h5
vG5odiOfGZo8nXIIICJHg0xy3YAGuAPjFGLxyPgfev1QlfnvRv7TBnC2xZhKdXCaASBsgKCtdd57
/f3vx4GKD65JNFFAoXeyJrUsWaXW4glIqHZ0VLGD+mbmyt2ScNPcWTm3M1kYDeIYEaQv25M5Eq9U
p5g5Lm8QmYonKVry/UvGJosj4cKOwbaLWctuG+UzNSBB+paEtxHunH81fX/qoufrkyUC/Tvw/62J
4KMxXY6nQtIvuc25+qopy/bIJumgSKdpl65GT4shlllSnVSi1IjC+ZYW3VtUNS9KKhKPa8SB4GR5
MKRwp0Pa00iHgMXxqtNLzS2Nlrtai9BI67u3uuhuCk3GMwh1OMQD4RLD4szRuPjWiVvUhsqsQZSF
rIL2XKF0zrU7KV1CVs8c9AsjE3/YA8gAfjVAbylDXAEsNWjxvQbNUwZQ5n+9xhemJn4xltOmMpEx
OEnFo2i+0hA9vQ//zsTkFCrosaBkhPjySnvNsuIJSnjPsb7ENzDj4S9GMjmEupwmzaAb7UkpUGlt
nE3XWat/N5LJ0ROgeFTbakzdkieKfLih7dv6+7qNmeN9Poxp3wmLapVoCRakM+S3SBm+NQvhvdnH
1NXU/B5sPgu3yhzO78LiJJhsI2DUBY+BN1iLbXPryG5tegX4q1s3PFa+s+4P4GT07fv2hbcBUQLL
vz7khe0+7UuRO4VrA9IwJ0O11l3IjlqigiW1rV5AB7awGRd2iT7xNUQlg16VCGtscS/3j+H/0mRz
MZsTB8HU2qpkwBGxft8xHmlN/tAWL9cnbGkQE//QVII6uox9aJObUdyL2ktcgLNuDr2ONkTbwAY4
leJIuJFqSg70N1Czbp9AehkPayb/D4124BX/x8zkzDYtClV6PbQnmvG91A9Bbivb63M1u7nOTEzO
bNgDe9ZnY5CBnkGHbx0QnlisdDVnSYfj+pwB/X15jbVdHysFy1AIKY5lemdH911+f30wSyYmR1UW
AL5yhpOCtmqkl0vIlUEyIV1qTZydM7TkjDyXCljIJ3MmesdoVJF0J4hUHVNBPywnD0qNBUqEN+D/
MCSoyUJ+VXMU0MZdzpomD1peSCFizeJZit7K5CVamrX54fxjYvz5WRxjoWXByJQIr2Wok0oDhZZE
tY7FM5X4wmab61bAS+AfU5O7DohBVMAamAqf+28gCaqb/lgcDcvt3xTIv7niWdwMR/mlEHhK/8uZ
nBymom6TjnPSnlSTrRTWfrGKb+zUXnhJzc4mxDE0dUTEoT/ycjYzEJSmlmyjiKP3gwvRPqRcaxlC
dNW2zuWF1shZTzfyiUGeF40nU0rSXNhEoGSJZxutV7Toj3GRL7SHzV64ZyYmu6NtM0E6G4+EBEmU
JHsUPXHL7FlSBzx99IVwa3Y8oAUFUR/oY1GGu5w8tYhoxCu9PeWt8q0S4bhlp/4vC3RmYzIgojK0
86VjGiL9tso3NAx4Uf4i6PP1gzs6gUkjwkh8+t+hTLa6VINnGK3ZcKx14YJRGJlJV6q/sjExOjxS
9EFI6cJ7btbk2KIOmQhDMacEoQblaY9O8PbkSNmu6iFkT8VJrrFuQ6SHK1BVNIGcl/FjiMa0hdM1
u3KWjtKp5oyd8pNtb/QyeF2o2gJfnm36LDqI6PP6hC5ZUC/3htxDBFCFZtRJM+4dUdxzot39OwuT
4CepiB7aEiyU3LpFTuyB/C1H05gGgSf/Z5rGQZ75WqdQeOIQTBNoQCHi+WagsFVpzw65vz6UWS8E
9kg0LY8pw+lBiioji20J77Bq5MzL3QQSqD704hdWfT44PrMzOUyDlsa1hYQv0B+d3793D/0Tuyu+
xEu2N+4KUNuhI5z5MTprXOn3sESJO7slbLCoAg4JNZLppkNbHU0jrW5PktjU8QfTlwzMjw+ZxDGX
CJHIH+APpWZDp4+pizvba7020L3mQWd+hdawzI1Xtl/5vQ+u6b5amy/QPV1wiLMRzZn9yX5ph9aE
HCzsK9p9lb2AJMBrs9a/vllmp/HMyMTrlhUQ06M4wWmQjnIGTnZziV9mNocBzmwTZNBgBrCnSVkC
aS0dQg8Yh7Ri773l2+vkgNKX/qdPHDSI9rpp/Qz0JR5qgG55twybmfOO558wmcpYNhIAs+0WOF1w
9jgMXSoJA0AJQ1dXXOV3VU1uetZtrAyFv+szPLeMQCDjSgO/B7A447edHfs2dmSWcg3eUaRbXQ1v
Ikn2aoUuXG1zC3lmxpqE2AT4JacbMMsDq/26AhqvWEiuLwxkGt2keQ8wfQULookOdWLkYMPPD4UZ
mgueZdYQMGXwXUB5WvpkT9LMgnxviKfPAO3lXlKBr9rai/HGlAf2jz9GhsVEK/+oWD5NgbZ6FkZC
ggcxHsJ7dg8OHT99sh/Z1thJO3sv75eE5maX6MzgJApFQ3Wr2XYHh6JsehD7olT1v+y1MwuTvaan
tSRMpcejsQwDqNo9aCgY6Mr6+o5eGMc0+RmWEBBIq6Y96flp4JFXoMv4uoUfVxjiWbBqAL8CQn+Q
nk9mqmFZ1joGibHV7FfiSN8ZkJ4O0R9kC4/u67Z+7LY/thC6gM0WhIQ/MBAtI6iyGfFJC5uTQwcd
DV9IHPPq87qdn61lY5COLvdRusoYqdwvHYGIZcqAlYtPjIIowsyU2pcYfYlb48WRkw3go8jscOdO
1u1bkZpeTkrIHzOL+apWfaOtlgcZWxLgmRs9GBJMgDLQvYI5uPwoS86yRAMx24mz6lGSySYEW0+H
asr/MMuYXAOlBkAKzOllqoqhgNqUiE9qn3/Wvf1RJRD8Nnjzt24Qk3xuZ+Lpu95OTCMqsZpdtcpK
fd1l2dv1hZydMhCZ4TU3UjFME0BGm7Ews9P4JMW/uPqpk8RFF8HCfM2dgFFN9D9GJicg1VK5kyKO
ceiVi07hIEp1r01v87xdsPQTUjpOGRZ/1LYArHN6QSmSksd6z+JTwrN1qEgoaCiW7FVNGvkNmMbQ
CISOGEjVm26aS7U/NMVfkwP++QR8ABTMZczqZBeqpWV2UosprWO6wdlB/03zfH3VfjgtmAB7ioK3
Jbhw8PflRk8GKcwh3UlPdvmtoWhD+6XzPf6Gi1ffxIJ6aYGC5SFhJSzEkU83I6s/WYG5GlrfbrYI
gp71JmCkcqBta2nAeE/G0zWhVDChxqcBhPZxVd32+YPa71iOJlwkqFy1/jSIHRR6c4gtfsANiPJe
CXqNXllZpbOQjJg7E+dfMxl7roUOik1yfKrCo5Pe9cZn6zxeX8AZE6N6J1hpAFdDUmLyqAZ8SxGJ
INFJjL1OiNsUZMIFpHaum/mR89Cg1GTpkHMchXNALX65io00SI3Ta+PVE/mClBsV2SgJL/fMlP0o
WXBXc9Zwz0GrS3XgtqacWQIksnGt9vAlYMOvwTNV9h9mXvsKfdWNu+sj+3kCEHwC/jTC7+Dxp50x
loHgTaNw9Wp56upTXi/d2uPUXB6A8Q7BawxpUZDiGNrl1AkGhcgMLaknNLmWvhHpaJeqTcjTMMmP
B9m+VWMkF2PnM7PCv458QEAA6nRQW4MBH1IGk2UrDbuXYrSOngyHQP3OKP1cT1ZZnH9cn8SfuxB2
QBCPNidoYf5g2BjMKHOkNo5PjlFvioYdIx6tS5U8XTczlXADG+BoB25ZHTN8P3D2jdYSFfTqGI8w
H+rY4D5kv/YSQdA9sKPZFQHXQ18Z7FtNLfa5ZT/h1EeeXchdkBqO8HQ+DKuYpexU21BwZNmCu5ub
CCDq8DIemfHQ4X252HFsURo1hJ60xOk90LT86kDREeRFtVqYivE3TbeVpkDBe8ScA1w5fsnZAypx
WNTmkUORZ8i2/AR6g023Kfwu6N5BHL747P4DOfxhT0MScpRsgP7xZGStGXMdrcPxKSW97aomWrmp
hYAIksJvjCU7EhvogLQt5kU2v9Eqo/KtSPHjOmNAMLJTxM0vUopfapwcjNL5GBJAFpQyfFUgDevR
HH3LLK50v8O1vrk+V7OLAjglyLTwF/DDl1NFWZgTpIXoSUFLItoeJQXYBXsBsqnoY/AxnSGkncFv
BETviPu4NCOXjMs5dJNPcS/laOCkd6YWxiurphX60iUQCjerNi/RLC6Lu9whmTsAVIV6X3Efcsia
yjzfoDM+dFOHvoVQtfIpaAMhHvauq7YvxbGfKZBz1XRReZXDn/JSeySFfui1tvTqUkAuHO2rfLA+
4qE9ctnmK3iazE07ekMGfq/EXHYLNA8TCPK5Rob+fU2xJbeIFVwZEX2nnTV4sYJchFUZpefY9IUO
0KjLc/7AWb1vqblJIn2fNlmQ6bafS2nqAqCQe05j+zBzYNBKR8je7fBNb53VPHK12dSF6L2mkF6h
kvcbXZPUDdGT3GjQupE1SMGVG6ts94T2r7ISf7RAOIL0T70Hgc4Ka/mrbMIDUZtw15jVrixt4KJl
8dmESu1ZufKYDMqWRGjz7NHVlrbAZfV7fTAfQ7vbgw31W03QS9xadhU4TX4D9fbhVx2Frx3whQnR
S7euu12ioKG7QxzglYVy6vjwFRqDE1gmxIjANe0MEigqyGOdiH0uFbJnD+2wkkn/XbXOgdX1pkyb
e6qVIoidLgokqm8hHbojEIvZMQX65IOqHSFVekSrKEJ984WhYu9zTf1ujE5ydWY+JyYZXFEUN5Ul
HpioAssaUedQ5av7Tg9qvCw9JslYwJa9m0W8l82keucqAR+dETp7uVKfIcFnuk46aFB0BZLt+iH6
QyAz2d6IE1V1FDtGvWoaAggUcRJaIRrVqNkdeKGaflLYzLUFOcilihaKLIEqEiWe2pqfKm62h8Sq
9hAg4p5AeAW8B9gcybCT9GZHWnIE3mxnKukqHJy7IeYrbkIdqW3AeUY1iI3b2V/zS6IChcwoohcb
iTdc95cHNEQCO2YVnpq9QzwZXfJ1/Csfll4OP4MXWEE+W4bygIp8zSQEtVSuAaRUxSdbq0UgCQMo
iTL/CGn0xQV6obik+deXZiqcgWvx0uQkzmQSl0toKiDODDrIZlReGDj3PCi23bHdLNXH58eH+BoP
B2wFfeLmGiVNZfCP4A7GE68DDKzgBs5W5XKjuB2aJQjYgjljksGrgXJT0FsYn6wIrAgKcBKS6aID
2CPDfijfr8/kz5tinMj/jm1aL6oybkZo0kIwqMUfjtni9Daaa/OlfsmZoBNnCfwBuEgtGYxNlztR
6yRVL1PEZbZKV7oDBch4iaJu7sK+sDG+pc8DBOia6Ugv4MLudcDl6CezWzWwm4p5ojIfwIOV/q5i
qKfmkWR4Mev1HR9460q4xLwmA7UQgDv2TklYEYx9di+IDKpDrOlsp/SidgHIBeyPQEWshrrSkTjh
Xy+GgosU5M+gtcI0/aFZOxvAILVRrghEHBG/NcQNVFRb/fb6es+uw5mJiUdwioxLzAqx3l0PeVee
ADlDlkomS0Ymi91IVpQD7RafigotWRnzTHVJM/xn1hY39flcTRa71nEvN00UQ2RmWNXv1gbsb17j
OWt9pQVwsf4S5ZY6+pQf18HZ1I3n9mx11BJgZyjBIkXmuCNpZX0Dyspdz3y2y4/Wvfarh2Xm1y+i
cPNVgvg0UDdLLDcz7/3LcU8SQiCiDqmZ4yuKoFslj+UJ0IZA37JD7auraJME7X5JDWmcymsDn/g/
wRpbKmJsy6ZxXCW6Aa0JArnfVr2QPJh77Jyv6ZQwngF3pwoxrukOujDZK+BV4qD4LOj26hvg6vYD
+Ggy0y3dUbF9qc62sGunHMZlxbKirrFrzTQ55WFz01Gxvn765mYSFzJSC0gx42Ex2UKhSELSkD5C
5xs7SOENU+g2dqR9nrEFSz/9On47rmRkmEGOZ0xrJ4VTEKkoYUnkt3X/5hSfvFjwVjPRP0wgWY44
DkWlPzv17DxoTqNVeCFHJ2QaDmaY/CoJO7JB/0ar5C0x2J1Eyrvr8zdz72NYSIaCyhqSDj/aG1A3
Z6oeDxH6oKXHCJxGnl3mkV8rYj0oyraNpSjIxxssbmUGCqpybwES5aYpXWiJmVtJNHaAtHjUMZH/
FI3PBm/bOW7ntI5OuoN4ykrSEwo6L8Og7IuwWLA1u5YQHjDQSWQhuzbZNQjlKYCtHdZSrGn1lIiD
WMo/ze19CMSj+IFcMxDRExMluLuyNOURHoypPWKKfxsy+fsaA16kyPzj/keORp6SuOHRVkkW5OdO
qAz4pQDVCXstarpQnhw/9dJbjVYQqqEDRtYQs126aWHSJqQI2E4QaIlcwhMET6bzgkm87Yc0RELE
+lrYldrPqwE2Efj+EStUFX1i00rDTuhOM8bZNgcM1bgpKP9tp+S37dR7Gajlvq1ANCzRb/CWv/Eh
eRCptsEPNU/E6b2N2KPX4yAixlOu6UE84P/uLeN3JPDyqMsS6mGq8gAq1MgtWP2MnosvM6ucPaca
9xDCAbfK7kXU6z4I2Cu/igEtlTQT78pEGrxmSFCdk3Tb6xig6m1s7FRwidzzrMJztuQgGWA6qPrJ
gHz470rRj1ZJoWqUFegDHBJUoMJdiJc1QNBGHtAs/EWijLuyjH/Yon3Mc/xL5vDcQxEhciMdIErU
CY5qWaE/EgSvgtdHEN6tRFQeRZq9d0pz36GrwkVW6ZZb3ZHWvPObJsvdUALVTsw4MghtdOiTJggL
gPsTzzYby816CiqlEG985A8Bd4b+w7Yp9ZNaZeAD5MMDzxzm4f2NVty02BQy28pGdVtkfe/1dnwY
aglgUjO5K6suctG6t+YoE/m1QHuenrM9F+RLVyoTGOT6ti3sWyxEsU5pKvy8qjCnjfKs4TcHpUjW
ujQcUqG8cxlKt1LV3KhC3dR8uItUGdQlzcZsCfhnJPtgShA/C2n3kdcc70IaPsiiBd3BoPghUolu
1Q+5F2rmOyME8A5QFCy8ZX+6kMswf/JeAnk7KBEclMMyBsxHVLtgLHdDHMHrJ+HnlQAzyMyBmR5P
ZvjHy7MH30wc4SSo37Qgbxi6Ai3qxgpTfV8QawtCebyHS2kp3zxzK1yancSCahgbmTMmff+vO6fy
KBTS1tADWOcrSXKXmvFn7f1572pQCAVX2WSYtd1W0D9V6EkgEylOPHO7jeMhW++lwENvtLfrs/qT
Mw+v3XN7k/HJXZNKoEGgJ2hSNijDqRDnothug3N08mxn1GxtoVbuAUT8Xsb9NrTS9yKukYlQv5Tc
eut75QtE7sy//l1zm0pHYnq8MnQDtYTJakPByShMpP/U8DFvtmV4pzdf/87EZN8aPeKbsBnoqZB/
DV3oaqwFcOXxupGflx+mF0lMzURRHgOaLKeSWNwxwxZpTJq5Pegi+26Bwmx2piwUpHV0sSAmmkTQ
fDCHzAkxU0y9K5M7p79Nljq4/zS6Te89UHCDjBcCzqiOTVbD5EYcc5CJnEq1AmbbANeHNTZZKQBp
m7Q6WGjX9UUPRwffv8ZX0hUHoJ2pw5su1ztLrtUgJvq3CiUrMCVupSY+cKm8DXmKtmzQTFyf9Lkp
wXUJBQAd6lxQg7vcPG2doSgjIy7rstiD8jRouHovirLN35uxoeRsQGkOSODpURUdh8hFo0WnyuD3
ZqeGLu36Q9Sbz39v5zwCmDzLnLAgQAR0MUgaqGfQtxz9ZaRkC5M2t1Oh/QEuUPQbIKyexBkhtAuM
iMG/ykazgVc4ZhpbGMicC0eoaWADjTJU00iwMgaKBls89iypTtxCB0MNqeQVqek34Tl1Bz4cyji4
PnujA5vuXRDVg0Ac7wnZ+aMoex5N9wRRT4gMW24iBA21HUpuOzNr1lWVvV43NfPIxGUBLScAd2QF
BJqT047oR5PBSDBeFubauG0D1ctW0KLVXbZDwd6LElCfuta3/WFYQf5y3frcAp4bn3hybrNWbgAU
OhVSCradyNPrhUry3LnSoKFio/bqwBlM3UARkbAH0deJ5j14du4ypNs5SCuuj2PWyug1FfS9oD9t
4tDAq5dmkmLTU2rnN1LiPLJo4K5a1Ovrdmbn6x87+iQX2ukWD1Nhwf+DEoOgdzmJ84W9N29ipPHF
w8T5UVYMjdBM6kyFCfu1UJ/jdiGrMfv78eaH0jzcP6RTLx1dR8HQrgm8DZKe7hDabZNwia1sdjXO
TIyfcHZ89NIIMxWpixMXHSiiYs+WyyA1h4VFH73Lj1N6Vk2YjKRBkJUpGur6YMeBH6VF0KTyg4Ue
F4V46EtbWPvZsAflF5wX5IvRJzexR7IBBFK9hDc2SKWLYmV9VMfxhNY+v8EHDCOrqXNiD0u5xT8+
bjrQUb8Mx8dRbGNaPpUToZeJhbupyuJi09vltmrsAPxg29S2d2hB/WAAdShG1EP1N9woLF1JRMUb
bZADbqJbzymSg8LkfVGbsWsrogNAEBwxUW3e5XmBZ0yh9QHePWIVpdDzzDvQQZqCVNu8pgtV2jnX
atiyNTaQATg+7dYdQARYoucZsarE0WhH1O84BrklZ3dhHi14t7l9iKYZmEI/rYPcyOU+FLwvwWVe
01OuoySZ0lsjhjafni3ksMdfM10ekEMqCnrExhzQ+Bln273KHbVWK5meZCk0wMgWKa7FyPb/cXZm
zZFbSZb+K216Rw32pa2rHrAFYg/uQb7ASCYT+77j188X6ppqKStNOTMPMokiGSCAe/26Hz9+DtrC
WmAt1bsAJmSnerHaefILx8+f3SEnBxAJt6ixOv586XIQ+xa7Se5QD/10QWZMk7KnGfXDX+y1n702
g+ICzQRUP/+Nx7LOktgqClU4Hi+DXS/lWyxYn0kkfShjdv/XQfZnRz55qY5etUh/5sccSevpCAs6
y30dxf1sFPdrjl1fo60+qqNOOulerCNK+9cX/ekNkmUi8klq9m9hd9WUdMg6aFxCq9mTUAM6DRty
G0cKf+Xe+dNL6YzA0KC8AYc/xBGjGuR4BiS5dIAz7YLtoTm5HcZWkfKLlfmzWE/bhuwbzvJNGP7P
y0PNOqnXF5aHiZ4RUu2Obgy/WBi/uMSPGLlmCfLcTX1yiTQWnintJqH5/6hW/nAXP1YSIT6h6yh3
1EPG1soPyXwdpV9kYb+6C/nPD6pJY9lEnI3lfZNTGPR7pW63f73Afnp8/PE2fnjtlrqGGdKrMJMQ
F0P+3y1dnPK2aIUZ8Eo8abM6ul9v1P70q3f00wV3Sy+xRlE0QNs/310+Q6eWZjavUhdflhIXblxP
R1CTjRDVv1LU/9mpDPfmXxe77e4/RMM46rVGUxveVriCOM3ICLe62+RF7kZzfNe2xv/z7DNwxB9L
tx8ebMsQhS7BZroMixdNcmlrmfxUyubdNP/KFPUnocnA4FWVDfYTo5Q/hHoZKZewlIz4YhTof65P
kUVDF4nEEikzqV2ROhZ/EZd+dcXbu/3D4yzMAZC40wDbIVwLeRbkHczdeYHjIrirUXOSi7+IGj85
VG4cwtv5zEC59CMn3uySujPwGr2AoOLgc28iK4mrjvPX++Eni/JPV7ltyT/cGBiQVkUhV0kF1dGX
yp7Qvh6ii2m+/vWFfno7HCMWsggwWX9UNg/NGcOApKNHM+pu3GSbolsQLlzu/voyP70f3PU0MBsK
4h+PYmOIE+OG4l7iRtsadYsEIYhXO/oxYPIvgu5Pb4mCCv9n7kr8ESGaEsWaW6PglhBh0NXRLxCF
zYmNf31LP7sMYxHQI0ihoO39EDe6cFD6bM3iiyLI79MU1TYOavfwn361rX5+IXgfMAQV498owOFS
xWrcxvElmmcnpakwppMfL79isvykSS8z53EbX6Btd2tf/XnNaUyGSnKbxDSrB291p1OfOSF0eG3T
bXunE5zS+VUX9yfhkGlQmOGUUoha/WjA0TZtPGNVGMFJPM3dI+LsdivtyjFDi/L9r1/X78SmHxJR
ajqFuVAC8L9jJQz5jeoMsHoJj5KvenMQBsZGdmvnX0Og/+tz/s/oq7r896d2//gvvv6syJMTZs5+
+PIfx+Szrbrqe/9ft1/714/9+Zf+ca6/yoe+/frqj+/1jz/5p1/k8/95ffe9f//TF17Zg7fdDV/t
cv/VQfP7/SL8pbef/L/95n8wyc6nPC71199/+6yGsr99WpRU5W///Nb2299/Y73/4bHfPv+f3zy9
F/ze/VC8lwlv5r8/7F+/8fXe9fyy9Te4S7eCA/cLkXKA5TB9/f4d8W8sPAu9LJJM0kuT+FFWbR//
/TfV5FuaBueTU0WVCL2//UdXDb9/S/kbNGaZnBtuD7/IgfN/7vxP7+h/3tl/lENxqZKy7/7+G72A
36es/2eNGDQhVQoFoF9Yy/yNPxaxcTdPcjiKaEEXEo25wUyDXonOoxhq26YpDkUmeVY0sS8s1Dq1
cNqbjX4MVzJhZRmbjQkYpSXa6HRmBtl5jffDUAiBJhevckqKPgnLZDcadOs2VJnMIQX1mmh9aYrQ
wAoO08NyfumaoXEkczK9IgtUMFkvlp+pFWPUUTTRW6PPRf7dKTJvnVbOd1YuNs5aWbXbrZ13M36m
7dgZdI3iI43A3LGMEcXmxXqUJ2u7FlrrzaGcOJOqnQs5vy+MRj0yTwQNdBTdOU0doWAUYCym0ev1
0Rt5N/sCTmIyDs6SKVj+tl3vl1nFkFOV7EIRTbhylB+WGDnlKTbgg0ZwidYuqOdOZ3Cln72xE+8x
LdqkcaQ5jd6szmBkhtuED9YsveQdg/sh3Go7mk3LU7KRseKWmYDIsODAroKtr8q0s8RhdpVU2xgF
P7BmgGaWmX9E09zf1UIVlI2VurGR3ktlgngHzPZJlyIXCoynKKj9xnrryeBHx1uGaTnYnmcHKWka
Z0okEVRgx2ibxByu+VKLeuQXeuLlhWU6oR7qThwuB9HMkt20i2V1OCwVjpSJqXjjgn20Xp7muP2Q
EhZPzlSgH3bqA8LQIuRSI0P1dnzt5e9aZVXbWEFcu0I9OlGXINHQPrZWu+0lDvop2mEWDBnJWFa/
az7mrI+cRcrxybS+slapbAZ2GjRvX2dU5BxDzhWXkvOgtg2OYSZ856UWr81s9UGChnC5qLXTjvhp
9bJZ7cVZ2UY6/gyTiJ6yXIyeNAvKVtRHCNaKFflVsU1VNQ6SbD2ms2huzLZ+j6BU0GjpsqCv0M3q
mAaPoi7I9JuyL3QOM4RULw7f5CHT3BSXRweaAPMjy3pQpINQS9YRVgYmA2Xo98qsumFCFgrPVUUy
t3+dwrAL1hE1riI/kvKEKICPOG724nVIjNgfYQjYuIUpLnBg6MQ9ibLMsLSIY6OpTm4M5oCidc5z
AjLJVb1B3RGftlFGRLij/xwupTvWAD5DLG0Go668aSlLZ+zpKcdzHrpSnPlrg+q50iFV3DToIqQ9
ojqL2dhGWGcwAeJdOsmytwzjFehuccJBlZnV/pCEqNykogncqeXv+O5C/5x7z+qmxJEHdWPOEpbm
2Xo1h05yWgP2cNcqL2KnEEcMdEhjeTtV/VPNk4WhAsu7Hg0vJFsHpXgL66sgza+TaLKhqnMZLpkj
ce5PeSkgHN1otp4nkgtqrCSu8AjaKjg5sKgm7KdOt4cMBfMIVnQQ0RSy/KUtlecwnyH/YyUjkA86
y5zWHmoJp7boRb9FTHKsBOnQmu9dqve00ml3J+oAoob/SjflT11t7VFYcEc6C9tskHxBUkIf17O3
ukt54fas99VulWfXolW0RzJdTFMEtk1tdFce3IyxjQNY8giIEDu5nhAvG/VKp+y8TtFlITIHqTCP
Pmxd5LYjYt48qvDeZ8eqkNFuRgTjlVEPFmSPDAUmQ2don9Fq8qJLHCe1aLqbRprWNyPYOllqJ+LM
d8IRpgPNbtOfFWzZsnUM8jEHxsjFZxDfziFDifFpAe1DYuAo9s17rSZzgMLqY5GJszv11WrHN8rG
JCV7LQ3Tu6XFkkZbacqZXe8KA0DnhHmAsAiFP5m9W0cxOs1owjujuniyxZJSjWQ4NOJnqRvqrsCf
3S4Sy1VDBp+0XMuConhc11G5lEN+zZXsOA9wDiQz/qYjcOLoUAGcEBBtsHKdVStBWSyN3AsZkhDH
onZ7PLrvulqST7EpuG239K45FZanIj95Vy1K5kfTkrhq0RHmpaLycE7g7zP9OJITG61aGpBKgdVQ
wQOEsZFsKiNa3MUQH0jfX9KwFg9dHYmHXjDuGJuWAkuehY3QdB9aW+lY8oSzU4/DdV2j1IlCbBoY
JOjsZpWu5MrqBqYpwuNRexiHRzw800BbV9fsxQh1eRVFyIS/qQdrulkDLDt1HLpA1xfJMQWrOwIP
sO7KunE1qRwudElmvJH2Yhs9xY1SPDalYHiCgHUtc3v2nLa1n2XR4EaFrG4tVnVfcPTgKW4elmJ9
ZISoOkqrZI8tcpwiI5snpWlfMmWJjqs2T+zL9cHQ4jGw1Knm/HoRyzRiFiN2FWOOT7qZKD7tYanN
0KXolzVQlzlxEz191bQV36uwE+i1O6tgKkccjBnnWtXXKYnexGqpd2kSWxtk+vVC8bo1654Usz2I
GbMwgya6uXhq9LJ+V5XHasnxjVhkyY81on1He9qZm7VwYGhh1bv6ctOYvsq4ypO6FgfRqdJRQdja
wUtW3ZY5s0+z/hnGcxLbpCgBXk+tL7Rzv51a0YBylcb3Pfs8EFrZAw9etv2aaj5ARHkvyngBVLI+
vxl6h/8SGuzNOr5HBroOWpNkR3mAZK9IzbSxOrN10zZG9rzV7qbM1PYVpDKPvOQ0MhP3UsZYWIWD
VyZJeSBPTxmwWBpXml+s/KZhne3aaG2u3TLYybCGQR0LldsrNIMbMT7WelOeZzyccePR8uD3L7tC
5EkJhuB0lVgd+7apjjLhhvlnhnmnupBtPVRqz9QJWjfp1P00LdGGU//V6sPxEIvzdPj9v9RK8VDc
5fWJrRR6Q8izMkNZ3ZQl6o2x8TFLs8bYC2QnQcy9TFPbx0RuZ6cUYtHvdcWtlLQZbaPjpABF9a0c
lzVbiMTIaxvzXY7iXTXJCxo0AksjrCbVz+ME5lbhiImsBU0k3rKuAh/rPLxr5F3X4Yeh1B2Upl7d
zre8CwbqqFZVoKGbbGMjp/n9GgV6hTy8MliVC7mE8C2kMNeGxq0Fo4MPJieIwFsb2crRjVesFwou
jlBmj9VwG6mLtBMqLHPC6qGfEdJYZL8U8qeCqGUnih67DTZSjtzjrCrhrJpak40d4NWUrXMY4SSs
qeNro1+ZZrnITeVMQ28rOImGEKNwz2ojO9P0xyGa9U2H5GJJ2u+l6dnS3mZgULNpvFIqD8W4uGVx
cxlzUdCHq0wyKxiORDQ3SM1qjIlS7BxQa/eqsEeqf5TwJJF611AqGd5cxePuoeaVZvMSlyKbUZO+
xC4T/bRZA6uQe79QgKn1BBU543Eq32OsYyYzOg7S3NuqPB6wPcHqJN+RyB3CyICjt9pFnZ3yYQqK
xtw0TRdoxPZ+NILGDDetcB1iPegsyy/XeDNngt/VGmYmjebM80Ki2R8NAcLWkuEtMKfcmT5e2Io4
7+EDbS/rOjCWX2IVQzK8xp96U5U21Hv6E6TUCE31OdPE+FUInV3EqRM3Hw1syEQf3dq6TEvPENJo
q2Pp6HPliuboJpPirjvsVAKJaX+4At4tcKql7NlTycPpVTeyLKdPKhej4UDgDqWCv0uRbOKRa0y3
vkVFdgLMpGe2PmAUUKwDHQUErxILSTK5V4Jq7D61+TOVaE7NmTuStSMgTPRkKnBAHTCBjv2ep43d
kY+1KStwamiYtXY9c8OJaY9Ra1vyeMwZ5q8kfA7rFZfo4m2W7wqLeiM0aRlP4rCR9P7cT7q6wUXe
EFfsKOosEKunpTx0cW8ba2+HmM6P9FtCxGYwXS06hEMPESOIU1bZQFl2Oy0B2j1M0Ft+WhunpoSP
hRFIaFjP+py+Zalyl+aJ4Ik9BBByRbSQ101eFJVbNBn5eQPsoVk7XqLkj60tQkfyxM+GS7RifFKH
ZjvI33pFZCNcS3lxM/TvNHnYTmiFzY1i60KBY3ziRHVtD9W86diYy9raRjS6M7nNuthpI23iodro
2uR0sxx7o6w5bW/KzEXuYzUNA1RyabeQcUcclJSM806iaBCsXnAQu2J95FQFaTcGYUXLXYgZsbCW
GR8Qcqvm5u7Ra54Qv7SD9SCr653RQg2toO8UPZlEYx6TRwD+s4bKq93oReQSX7ejLj2tWhTaSCLy
zDr5IaZQtKbMsFNtuc/X+sMKGZ8NM7O11znkNtHWOCfM99ctAPo6iw6nJcY6en0nTssbhgg4hKr5
ndAX90In6E4bN8866ndUd1dzxPUCIrATW2JvY4XdEjvPeoRhkJEN51xUEjvX98sgv6daezTm9ZpC
weQ8cZRcib2hka+0l83roGPrq5CqKUuXYYkwzpQO+VvdiFdZKNAWsS2MANy+z9iVKq4jvYnZX5XQ
7bXEc6EXdlnLkzPCL3NgrgfJkCxeU+EKUxbfKfZYbGzDdO7lTR4qn2Hb6JuqjL61nb7Rb8vMaOfc
Ni2Or57HY/VZbEdt+BQl2EVZev3RMwe3nePie9wI7+sizU5e4x0izqKXSgpSU4KG62iYE0z06iD3
BRnaUj7PnaDsLFi3mVQHca8Jd0tmoRIkCLGTCroYUKKvti7HrT0vmhwk5HkXnQgvj6gG4FWNSoir
Qvn3miIr3ZwhRK8pNX82OkZqM0wETUiYs27gtDiAfsBP1qPWNeiFd1Wo3mVJdlcYhJnGqPyyNEw/
LGUKjjzy4toSSBFPdIBNB4V1RMGaihle9SxNS2EXWiH4aTr1TljkqkMesjCKO1IVa407Ns1urspz
zKbs06vZ1E6Jn6OA/CFazQzSteytTHmxChAXNTqaoeLWMZZPW8a0uVNY0OwGCWfH05DszWnDAbPy
fat+mKnJJ9jFUUwLST1n0UNV38/GrtVLX8goXZOvrnmfl2/QvS313A6XZd5ly3Ust81TNd+F5kGy
/K4gFOoPXUKyGb2163eZ/ozKdJlYIIHaRi6ZoM1ISES1ApcAG6XErTguk+k11Xdiexb69xz7uy5n
EBnDx+oxHRaq4GCoHG4xzu614q3SOQiHwBROvhxdx/UlHra94Fr5VUgegSeo+UvWVO8I48JZfb8Q
szMVuIGq3BENCvmvWAuZYocLdaMrVI9R9lKEDwPTiDcjH2Xq3iPrmppHPDLN5DkLv4fCZxQRKOWX
CezGwNBn5vRhq9hNtG2nTbN6yuLnWAt180fIZUued9W8aPNOmO7q1KtVb1U9q99pZjDFV7V8yY37
4xztaVck6r7UtgrcaGQXcHOS8GR/vqUpceprh5u2hBHERmDE9KIY0J0QcVs9LdoXuNeI032e4dKZ
XhMZqzKo1UmpQC73RcnP1WMnEEM504M03K/pY5I9p8VkD5Nq+2K92ozk8TvvBZZEQhc71vR9FA/t
DKhsbWf9XoJs39RgRuF7o+wG3ManYG42o7brNAaFo84R6sRra/R0fK1FqR4nYGG4GH4+gL8wur0b
lrcI1m7XcHjRk5HuTOuUNc+Lwj428Xww91FyVOd3czh0/bdERhKK2UUJM9Cbvaej9w7a52W5H2Hr
qTjWKrXpr9N7r6ks1o9xQgFGypxJ7z1QnPRpBlS6bWZ00+87U7IX7FdNxhqT5U5Tg5LMCFzEWfJn
LcMx4RDmH0g7FORIANN23XwYs1eiYqMcTIZR5WvNosU3aKm3pbmXKkLT6tfdh1gcdMNTs1MNvBDe
hdmCyFlqr+p2wfVHc4iOwEWKcKHTtq0z3cayaZZ3grYXS7+bCFx2jTxAs5/Ha5htiJ86BHym949o
CFj4R1E7rMZVz95S0l51U0VfGjCPKHwXmGosGNBU9nXp59HeUr9J6rdUQEyY6XvDQtSYcQg3x3NX
CMJpZ4zfiuwk18M2Gsy7ZsKOtX3IaGyuzD1o8ZlQMQn39fQdIyxmuE3S5HMXPVCaN1mCEVtiU7ia
JCqhKmzVLnT05m1UtnJ/FvSdgkSkMJmnoiAB1N7FZDfj4ciEg53PplNbGzPdjsVorykoZaITGC+h
ARt2aPyokjbq+MTPFNH55mQx7AbB42S3cGYaquch2XJk42HlgtQAEI++wj1aTW3fEqtRPE3Ro1U8
CcY91xCtk2HguPRm1IwwkOZJQAhm+Sk3D1K6SQpISZI9mxcD8XzlSelVeyDdNlFIbLKgzMagqV8s
a8cmiyoKeN8oHuXwuRO+x/OX1e8F2RU6r5tAACAYX8L4RVDuS/X+9zJwwGfie2ddFvJM2v3jXVsf
ZutQGWdLeBYXcvWvxriT1EuPoeIS4IpoDY5oOkN8l3ekqeETJnJltxPArfeGjrnYOcsDrjcVnqS4
Wogj72TnEem8zjjvNcruVvkUFqcphUF6msq9TP1XF53TFISwgzi96hHHXCCmfMT7KNf7RUadV9vI
pTuZ7pz7PGUCYIK4J5c2EayYGWRQ6JKV6kEKj1bL72615TSUeyHzDfW+lQUfbzgduaU6eR+aS6Hv
ax6fKt1VxUaztf5oxYcStn59LOpL1pz6weMGxeE+7wJT2nBH+vJUFocRHdPktafFkX6mTUsKc6cq
l6W+e9HAhiLisOTPoVPK73X0Oox3BJqlOOfmaUyvRbJfl/tGfenqg1Btp95HMGJat2mMn/Ch4hAb
gaaKLyO6X6wHYkxR7Ar5KMX7PrxT6/dKU5wRHe5beI0skjzbSoGd9itTNUL0APXP7ZpvTeTfArLl
xhUlofhiDh+SjsBF/aWv25xNDYdeWB7y0iEjDbVTUVH7bCTRBdvI1F1Y7ftoA0bhrD19iu2SnuTs
o5To9rj89Vb7EHmMT6nZpSielzHzeVJ6Df34XMwmZos5vEZkQZavKXoZorNaPmDIKVcRaP5A4bUB
tjRql8KPx1hAEhyBOsqbvyE3lSav2CqrRIeNGDlitamTeyVB8OLekjtbEd6S8aklaRZSkO/5Zch2
RXTUm89mflq7xzzZlNm5w7eQQQrAJXvSNATmCTeTEtTLt0x3xfJTjR6T4qVnwiZi4fTW7IbNiT0C
DF9FQYhS7Oxb87kAPExh6EvZkUMZm0zWjwvMO0WYoUV7njoDokq7rZMnHJmYrXof+vu1c5PayeKd
sd5zfvFketUxiwfeyjotjiwFarwzx6MU4jSJq+rnJJHzgNtZy0dfz3bF+cy5uTRP5nyXTWeTbJxb
4hWslbeMD3kBn7G/HYoFLjLLLsy3y/RRcOSwfqsrZ18qEsT1jRVSjQWL8KIpX1K0sYTdXDh16xmS
w6Fq9N81Klb8qfrscVZ6Oy2v677tHgbrWYVSXbMdp84Ol00ondl0UREoZhCK22p5H80glw8YTGam
P6wfIXmm8JmbZ8M6qvqeiwrtxhJtVri2fEoU/v1+7TZ49MUCgwocY7qdCnzoQ47PXnwiY5fzE+tV
AfZr/Rk0ZGGcTdqJ4xPhNEeUJ3tKtcOtBV4am1Lf9NpxIjHJB/7H6M+lTU41MU4kc7xm5QP5hiJ+
TAioNJuJBSFuTNTHshj9AEbEmuSp9pbIVVeNVDLgS7mOWEqU/pSR+AKwUSODrZ4xX5bYrAYSa1UB
RGM6bjspDwJyjzqQbJvrHu5rTl7SXcLDoKkPVnrOsB/l53hfhlw5xnjp1JrbdeRxmzGDijml+a63
Au2sByM8UJpn6WYlcUb3xXjLZrsx+LPkxR6Kz1F4mvD3luq7IvZLybcq8IuucLXifpq9VjqooDzS
ZhKPzYy1ivCyTO8jryWiWqsDTr90vAw1vaFZ9I1m1+te1/nT9FTMrt59omLZ99tB9PQImR4HOG1Z
7qbaF0WOneRLM475JDiavqE5yCpWwse8Ciooh4qdi5ukJQ/hQBRKf+6+r7EfzZueBSVTGMbEtcrT
Yi/WPKW7jukToTgrvZu+SRseYbSwZeXJResUZKSM3Cpi7GwOBvI3QLThiBmqAIdY3oTrNlyPpnmi
t2h0QcsSF+87fIqMMd7RdRk2N8C5sM0Nn1U2R6untahfm9KL5GMs4A97NvK7aNp2UYAaZ9FQyDVP
Qnkc5uOcvbYIDsVqII5BxwQjGTETFanylPqoEbXLXtyZm7TdLjmB/qHWPorkRW/vK+yL12BkhFn0
FHOHhyJ/iF5tFmNvaPcrmYIMpP1QUxRWu2rIXXN8HISg0060H2xcQ+0VsCpNX6fsknYPlexzSSoz
WxD2o+DmiYuxrco+UEmO7xXjvSv2UnHIYj+hLykX25KBtmGbKsALKXrhiBZS0U/reZ5fivxBHt41
5TOu33q6gpmKmkwZaDV9uUurH7rukMuu/F1ZH1L9WazoVonAN+l31INUADz1UW8uc3Kf509hfTL7
AyL0tmZjYKkcdNKa9IDdTLKeR/UrTdwmAm7ZLaOnSw+q9C1NH5LhaG7bIEw3kk2HEAUmu6G8cJf4
2DP9us+U11rAhPIQisc88cJ1096EgxEsEuk3EalTGCCiA/I1F95M3lXtq+Tdk2niKpTez1LtzIbd
MxQ1P1O6yeJ+LHc1JhRlAjIt8LGRndti/Dzzr0l5WbXEoWhyVPGKazA/4QL20B7c6uk2Xk+Jdaoo
zxJpF9GOtV769GC1yFs5qXY2J8ZsuYlCuuK2MlnXuTh0MxlPgKlzocJmnj8NImQiPPfVVRFW8ta3
RtmwzsVy35bnJr1GwqFn8HzIvisWyleXefHHYQdWETbObAWKfkZ+x16ihdc4OXFSg649t9EhUain
ghzpCISjBmSmdh3yUAbPiOhZWk+KeDGlY8KSqbe3/KtTNqqBHfUGXH89D2rFZ47u2KOptTgDbrQG
/Qlf7xnyPJK6aw8LvRDcD+dRtlsKKVklifRapovT4WUQnhOJ+Wgxc1GwsJfwq6ASwIyAB15Mj3LE
NtzXuO46q602p3qiMq6/5pCKmbm/HCUpGS/bY6U+TtUmMnxV3UXqPtuF86PGGV+IV7Zkl59iOnmR
fhKLZ0vPnCbZ5f2DGX0vaPCUqWbL0+vNryedLpl2GnJaZh0jynLuzHmDQhL4UXWfxThd5Oes3NFu
j/ZAu4jb2YP82uO//KYlT8yjRPImspymQvIIA+BDblGlc1sKZ0eLT2tIRlz22NBeif8g2JuPyqEb
tXidU2W3ZcKR7Qy0m9VvoY6bM/ZBk7xbm6NAOIoucXXkZalRsC7uGj8KJY3WkWPmaxByh3UHWHCO
Xcrr0Us8wUMsUnWqnJw4x8U5WJyPDkB09Gn6py+1ESjhjiFEm3wzt56KrmIh0vbkn7D50gu8eIES
7mvtKCb7Xrja4OI03Y834HqXivdGYWEiS8K3fKNQdZb1rphIwePvIofAXLVePpUHawS31S+VeeAU
nc3Xtb+s3akUnyzMzz3LKWipitmlMXiSq72Qn/qiJzafuPTcGhuOWgDvj+8jZhl6DhgPxNnPL2V4
1OYHrX7Veg/nUPtWfSHxM7xG4+IVwrcuyexFTl1jQaLr96XTJu5k7HMDhE++3CqgYqbRmtuJda0x
nK0mw856P7Ncq9kp6auYY0rvydOHFn4kpggIXLpQtOxOFTajTu8jvTfKN7k5je6HTBtL86iQ52sT
etrN3vvAtKhUPckAKx2TtlvzSRQOoryLww0pNJlorW5X83GVvKp6b7WNWL2n00nQzxYPoZO2Qx4k
0V1EjlG3jFBpGCBbO9aV0PB8g17fyeNd3X9PO2zOHkQg5RG6DCpKttFSbpT7NX6pkmdp+rbwKjpO
YNFhPMfL2vdO3tZ0FmYeRSBJz+b6ugKAkUW4kgZiXLwK8Lubuyh/qVkHlSyAo6Pq6yAyebPtlXyg
MIvxYuF6w8VUdXGqCPNelM3adfWi5ZHdIYWbPkPXT2HXs0VunahvOXi0Fe6k+rFffTZPTBJjXHK9
cpL4YTFeBGtb2R9hi49pYBqPWvKc5MdM31Uq1gP7XHmOuzujeKtbqv29pgdmQ80TwFNddPDcwW2J
n1IIqAFMJz9gcWGH4p2o+aUVrPIHkzbAW/gug97Is0McJYkMz4aNmIwRELJKztGk6OyynwhFFzq7
MmcA7u1oa8pPhvqmLXnAIxXnXV3vNDKO0Z1Wm02VSIJdmoHSe3r+Ari2aI8S05D1rhb2WqJ7Pc2L
sbnlXLrsg0iyX6VPsJPZ73K3gxE1eFO1i8ScOXH2u6/TxCetJNJrj0p7nELwfoQPZtklQCiC/79Z
Oo/dyLEliH4RAXqzpSmWt5Jaqg0hS+89v/4dDt5igEZPd6uKvDdNRGRk/Scm+6bfIRHDhcDIvgbh
dx5ZFj/dwzQkTSBpSpjnHV4T7NDV+YmVQY4VZeg31ZbyFSgoqX3Uhn7TAkFD1BnVns6hli+B7Bva
b6t8iPmjaE5Z8lrOntSRH119/G7Sry7I2D5/oX/UuQqNo8nudAQgFF8ZiaIsFaxtO9+K4Dbm2zZ6
z+ZDqG+i5NOqBhsrVGncXMzpFGRnK3iJNYgmW5bf13tvQToSqk402u2frmNE7Fi6FwaHng2ORXGc
Gm9g/0PoZ7LkZhA6MNdykvtNv5cGH1xOBIMM3KLY0qssxqbsd0F5M/XXUjyEPn6aAorZ3dg+lcTA
qFfdSIQlweZ7cQatfWkc6uikheI2NwY7VD6K7FX0UiBk9aDOL6tUSqC0kdYgngGcz25j7sXxBOAE
RXQoiCNp8Y+D3dYRXxRPDGs7ZK/R8rDSJ9Meen1olcvfm2h+JKQW/DDtsbuquJQ224ZGOa+B5oG+
2E2uvtWzshGywBECUMnlmRnMnKZ2Lt1069rVgIzDYwy8hE4WhbPbWsdpeosS+IVcdoPppoa/PSKw
MbSZYeMj80O4qGMKHaFcDB5nbF8jjaJ6JhR2D5k6pTHv0/JYNour1t+jIzpGutE9bDotd7SpkFQB
FFV1ZcNgnQkpHFoFba8twIRNyk+pAEDs8spXVBY+bFAlmtVrRhUW1IHTGQI4jO5NNhgvpELssRmF
HrlNkLBQrKWKj5s4Xjmb1bQvqW+G/MPeXGfqTpnDAnUuyjK8ZOvlhlro2Kkr6Md+pijadNK1mh+h
6I3eVy1uAwySrQpkv2+QwdH7yxvFsKVkOyrsNHcWpymuPX2/+CWMb0xJZysIgIWIPr5IpVdFnFMH
rthVI5OEo5Gle6ovtpZPz3hCb1hBOyT/LKd1G/myfp2UDqSzQ1QduX6W8JMDQXRF49BKp3ZN6B3V
bvBPsy612npY9x3LfN9+Ds2p6t95VPoAjq/uZZbwWOY9q94tdQsnZg89t8OJu26j9L9dDxU3v6vR
AdGWQBvEjx9E2mq2TB5G9WcRHn1zMbVPDdux+TdkQcm4/Kgb2V76e2595cKn0TT8eXoNhzc27+p+
2x3UnT5krswTtcCv6bY9LdiNHqunAmDrAeRL/ZOmRzq+Mg/Ix9tRY83yjcdQZ54lOTVt+rDVVixf
+hQ4EkVW4+fyUCBiUq9wa58VZ9VO2SR0IM12mTZx4pTtsU92vDIjvoc4fMonMXyHBBjjLWhrV+0L
yemaQ0hvMDQHtdjkTocrq79sgx0VIw07iVEkm4TpbkoCpxyQLqjIqebHFH7hoUV5CH8rnNUh4/m9
RmyrsZjP6LPeaYGk6/w6ID6rS6YDqS2E2YY2xzdGcDrKdH14rT3V75N95JdbtdxX/ojsxR+tmzK/
sIvV1preTqW7CHiRxT8y2wOV0U/bI+heJZ+RxYKALP0q7/pQP7PckX3yvYJLqm2WLqZDENRwpslB
xYYm2QbC0dTerX522voteVGrazT/W6PPkL7K5UH1R0/M/dh4XzdJTqlpm0PKCagRxb5MG9Dw+la5
KmiVb7jkKBDbTeAt814PBLwLySHGhz5dFMMfWspyzbQTalTUarvRoE+3k8GB1m4ujM4U1S5Nwdjv
5fSiCn+B8giCN2U+Kkzb90gl/+buJJXfevxUpBngABjlX5b9BTqU4fm3sFEKADkAwFnaiZ6SGiOc
wKg+4uKrUAh2wy8yUDtyYuTAPnQGn7z0ZD9ObhYIS5TLXtVHbhGpdlv8gRxR6wvqZRTR3NkTjeZ+
cWHc41PvCaglriL8nOR34lkAFtJqpwfXKUZPZxtGROpetkXwHba/4vRai5dZuU254LUclZrszpZp
mC28yb5SfpVrBwAOZxyPDfxmS8OLusUFHgW6cyw3rLb5Rymc5vkfbuGZVLBqAZal+msqlj2Fm754
b4q7Nr0vzSXoNiYyBEX6wTbeFuotkHBBYE+6Xau+1C3fs7yJyAQxVvIlQT6wYdsnMrod4J8ToSkF
CDiyMoWM7KJdtKeLSYm8i/xqxNBeVJ0FPmawKOmLU1xu++AwladsFWi0aCdCk1btYfZv4Sbyw9rL
3Xgz/li/k6c5Uke8BIJNoBL69yJz2US7jL5YXAflWxRqe+kUNy6ucu4RRftPkxQ2AP3jW26nTemV
rcxcZIZY5kvq3zvjTsXb0IxEnris5AmIxl0Q3EjaSOabTlev4K0Wa77CC+yqY6r7iiPCa8t273JB
JH1Xt+9B9ZIVfnnVKVTwZJPKggpjBYxTpxnbrRD8xtopjHcI4zkRErLT/oDm186Nq4WKmZM6PAi1
EylLsi4mlzbYQs2AtF+T4t5PlmNaTqZ62JawR0fMHhUsfAsZp35AASG9mcIjcQzbVqP0FGJVvKuE
Y4qgA18UW+zw0Njpgh+5lhPKG6GTbZM14dDzAbGEsmESEs7aY3JbW0WZi+bMj3Z5sQNP8Vv91LeH
iJZJ+Vabr1VpJqJa6nuykQQYOvW8yM7GD9cN/+kFtQwfXAI9GVfsF84vYtSrWuvnvHeNBjMwel02
r9AOcfzQlihNs6+LxZPFnsbnJZeebSptQBrRYWwl4ytTf4PxnlbHSvXV8lkZ4kad8Hz2gvhYW6dx
RBN0XwETMbd2Hes75CQBRHpt8ve8WAGcTdNsBpql/F9v/PTGdzV8Yc42yCdUjk4p7FvXJGO7PEVQ
HFfw8LNCce+abp92VBoGwRR7PaTD32r0lve3+78hualMJKS+5MYepQ6+0Z6e7rPV5lsT7ZFSmo3l
pfnolNaGtKXpyW9kBRN4ryDbdRKBRImdCcIiF75TWF7UWQRcq/MGXoLW87YjWE9+c53Cij18zdBF
YwDoQhshRyD+9k68viHDDQLZiS911XkzdIoEz11JjyIGW99rcO3NVpVOYX6G7wCsHmgW+KGORb0E
WScD8KiU/Eb3Ht8NM7BH4I/WEx3033YI6MiO9fhmUFwELC6TGWCIqfbE2Le6jUwqRAcxHnPVAs69
hoCdix8ZNgpdXLmDjQIJcpQ/amrECO2jgY4+++oTj8cbJy7pwJesD5ACiPOXIPsW8RqfQmQRxV3o
riBfThzuuscM9U1xS5o0b9PM6nlGOnp7diTpR+/eEp/o252b2qYwID6rFoDRpsrAcbWvOrzzh6m2
gq9aOCzdRbLeCmbmWWHmLeIhUOlOq0cdqOAqpPnaiUAfxE3V+BnCkGSkIIm9Qew3VdfYpfKeGb9G
Cxoo4orFM9c2+cjuBzv/AnC2k2c9OKtxp8HVaApXGrdBfGkRbFuL5pcI65sloiviRPChGv7TwdHn
ma+mqiR7x1Jey+BPDRXU99vROvXzyooRWPJe4xy4pulHf6PhoQBIF1/Va9Q4ijP6QGsrzhP9/j/B
yG9ogpKd7mfj47+ECtlYbC3hu+KcldO3Uql2KO3N4lBZu5BD3P+xvyK0oToutOgFdg4+H7o+5fbF
QibVhJ+S8YoUEs1aGBJu7KXchqzWTMbFybGSb+jjZeGpJXvDcvg+dGDDw8K7LsaPfYjvcYRn5kWx
B4jn9zz7Bcd2BeQa8OTQ+gIoxEUZbtJVpI4A/UKfaKEiCRU/TyIUs4MTln90sRNEw5pQRjBtp/Uk
JA3chozdxImF/8u3Ierk112+zRC4BohuPKFG4/ZrhluYUZ+KS5sPE303p6nk4FJ0DUbu5vZz/o+r
Q1mTwtW6ibZbQMqEDKNvlZvILFD3ZUCDR6sFt7lfJZoZwqzJgHPbTG4I0opT4PAmYQoap5aNeYMz
lZ9j9Q91i61EbOdG5Uoa1Nzem+nE8AsftxFpRq9ATZmyQZzuCgbtL2jkslDFvffyLZ6fdfkjM77S
T09dfGkYUwLRN1y9OVO1BcU9hicdEAWs4JuuQAbQ2YnFZyhsuxblcXzUp02X/w3Sx4ziOA8DB6EZ
oPVfyxHIHWxG6mdICwOcJYvvKl9PWw4oWJEnMopMBzMC2im26IgawB2YTDb8037m+p/MbHKb70an
ms9j9Yb9tl21JhzODyNKjeVrEcz+aUR9wruu+w2URyi5av5RmefYV13DeJm25o4tZ0LxLsf7pdOR
9La2mUHhaUik7hNxmVaoZAYGGN5hfUDW38rpsiLCcoxclZyjhW/ykEB2fA/5pwEBMYWVK2D3nJUv
PCki8oq4zR+GsY/nk6y9LMGXUl2y+bH+05bwNEEYCuRAk5lyCBHJRnerStyZpk7aIamyM/1Ol6BO
dK+urBxQR+rSuwq9DkWahn9T/PEFU6vvpA3SPJqNXN6TAHYdEhANhCjr91a7nUQXiXCjBJ5CiEJh
UHb4yALQQR2V0SMevUXeNkAEK94xQwdPKUtsWQ6hxkxivRrFG72AnSdewiDGllnj1EfUDi9FSbwT
BKdmJAVJM7JVX9wXuxE63tqvXyUyNjkkRxF99qgany0M9SJ2Tqb89CjEjOi50InPw0IR+W95hzxs
038S75dBIwTaGZsPk4PA1osQi8HKX7rcjrPyUrKpomnPw/Q1007P/tofKXxSj2QYndYFqXkNE1XA
WUItzLMHRJTLB/7WMH1j0+msjVBWCSC54Ms65s6Rqw3nJ/I4FYY8Hb/S5i0sr614oflW059IoORI
3qLlTq8vRR9T88iQLK3wRZ/f4SQFpo0YA8K6s4WFszYZWvut4Y2wdXt6OLhsIdqkJPGWkEBurQcW
VY/fWjO462cBYEW/JgFb9pe1rq9X1FZYOaE+PJWIeSskuGp7D+VbC6UpEZmHVxi2BmtMcktrCdsv
4EqNioCbOKo96DvmzVIBiAoqK6I588zFUUwEr77QnqWKiH5TzQ59L2L47tN0B0dWbD6jz02UAJ8j
7RUuXjQPc0WhmZ8b4aWeRYfzFkz7onUW5dTNl4BasX0XRUxiLgXNX6HujWy/ejSq1mXAQyiubnK/
DRbFKetdB8QDm2snjY97pAf/sWJNjCzHsKQ500ZMN02ox+U/OX802KF91MIdZRRT6DC997TLCZcv
irHRkS9DOQB3xOaB5Ra6uGMPINVn4SK5xxXXUUTqkOUxzI81Pqq5v/Z2kWVbLiM78QF7JQMX19nH
tsRjFBTs7SDUuzr35XTLzAqFUF3dU0bCC9QW3DtpAv75Z+iXWHsYSFbTlE0B8ZtifvSxYhtAktfQ
9DIXGjF0IIjWGgrd2ZQ+U1Qq7rSp4122Xqx3dpGutun1gp+y0zjxZmATiHkMpS8h+unkR2zQ3lyT
5CkwKMfOexAFExlRAOaLmiEE2qs/IgQ8hIhQt81nCWsOhOFq1qb0+wo+a9MWF0M7SMUBjHvlMBiX
WE8ZWiwwDy+ruCW7EqSkOgjZsRl8I9+kMMhp80MXyIlPLI57/M2UWBRteusiaYjgEopQZyjxTfAb
O3YxwkSmRZntMjprqfuOZdRWtBnVfyMEk/kSJS/JdOyme6lvc/0IcgTPNCE3Q+pi7RjGie/FstHl
W8LvL3mJcj124nSbqnTsybFrt/3iTJvZ47Ogt2893jbP09xN1k74qoCyp303vFHFo7ixNclZC+GU
AXSV2GHNOLSXFPCz7Ohm7qS0q2vAhY8VNrDSjJXwCiZG0lhWitqRBmigdMHPFgFv2Bxa7WARQDSm
pj6ZK2MQd9/nqOkEYA1ztFlqR402SaDbyx9LouD+Y+vecL2aTqfDQR5RPcb4zEdMNsM2mX7bmyRp
FOmqQ7edln+Jteo50smT5c1szECIXOZ6v8Cu0I1BMaGzeiw6VOh4MoD0pfxExcCooR8XBqcBESsE
10h7ibEedKwkPIP6a9Y/5kqn1ek9HKDtrgVsQ0TzxgIkQNSWsQyoYMw1ugV0iCFMW5QOLEWxZ23a
qrVqD8OPITLadCS4MnrDxcVddzdofk19Yus+blrTw5rpAIqzHu9m2FfpI6M+g7ZW6DwWqsQegFW4
RLJCGsR368jQmCK/pjRDy10ZfhIijFbt15ZPzw4TQMSIBlOJkbbXdPctEDPvH5FdlD4bBdTNOs0K
CLKeuTHzWtPwL5R8jKdQME3rtJldxt/tCCtXi6wAtDw9OaxrSqDo1r6iWqh/KEiy1F0XzJnih9Tu
8/JqNe9rwVX9EOK6+IPtWsRGer+CK7/C8JNLFIbWmEbNbla7EJjyMEFYVjMIwdWjvUNNJLbPdn0p
hv8Vpz55aF0SoGk7JDwdc27THuMlh40mdhNgBwJpYRfoPv3kSw1+EUgwRWlAY55Rgq8JfIWsnS8D
lkSscRZdEbT22OhfDculavlDSSHHd9Bd43DnGPSZPz+L/tHmZxFp6ljeE7RXGRr+lsAJMeUoEXgP
PhBRdJRZ3VIk95U4MjFn6hGbK9fSQHxI+2F0qK++5NnRMkfWVyVObh7rvvbblORIaRZXG+QvIkII
K1DQLYF0r2Gufa1laDVQznX+2eUySxiDmT+xuI+KW9A9Z9j2AiH/ek8sE2UQLVJtj9n3HCeQv8iN
H62TbGbe4wa0YrbRDyiKF1aeFl8Lh3FZvCzk12lAMwGztobTBQSow55O8OnY5+4Zw3hMTrzsV8K7
DN4qDoQwo56q4FX57lwbVHTeBOoDhxD1+7H6q0telStGO9W4Tqh7ND7T+NKjH7HeuLBt8UnvUyv3
uHoBpWIMyBAIYPhzDqySf5EJfVH3aqqfnzNQNdaS6hvj2NhK//WbEVS2ZADrHNrfNU1qG0FEj60D
g1RqbnvLolWLLEqgf/hgdq9h/+yQkugTDxTxucXXyfrUqYJvaPxluDb5qau8rP0rip8+UClukdv3
X6a1k6luqd+kVnW6z4IYvFO4Ff9iJPcMh/5KkFBVEHqGCbrCdeB4Ce/EnHq2m36bKOek3NTdbzLu
x/JMU6kcqRXIrT+KDgV6a9bsdxjqyyQ+VvY/3op1CMsAajjeIDBFq3b0AFGunntjg8hQY6HNYVb5
/x6Hiju0ijUAmapduO31dy38zCEG2f3LdwRQYPoXCsUR0mdtFK6ig9gonsD2Jv2h6mcT3/Guuaza
hqnlqI5vluTFpkcrPkDkkVWWgaEkfj43YpP7BlqhTUwzAVYa1xshXgcqABkV8JwtxSmgj9QcNAuZ
Q/A0pb+loB/z0XDYS3hChQbikjvfHctrt912nPfdwr4xROLZeYjWAqSIUUW+t/UuFfyUkKS7DIrT
9tePjnm2/LayLkIBwGki2YL3+YcqoK7ONTOC9fAJ4KYZuzb+B6A2JvSb6gYxFbfZrOC+Rn8N8olF
/EF2r/SyrQCUF7tidoXiWiy7Lt3XvEP5l2Wc/NYMTaLbXXGNxUOGWkv/gIm2B/aHmcf41pSSG2GH
29f4EiDhDzOTVvXGQ5uS47rJBOnvitoE/ZsYodCQVsKEHSrbqHWViHEmyISQcUEUTmSh0DhaJYQa
0flfikR3fOgz3J5LG9AONE8BukUIu3XS70xSXpBxCc1LBnpCKxbQl7nDvG2Q0sg3RfJ17MFEqg+q
rrX2Q10+ekJ4hA5doz5614aVCAoY0HCvloORHluR5o7icD4P1Qn9igusLMLuAjcJ2RcOE0xt/TMG
rzc3TGTpWoUE8IF2GOBfZkwo6991XJbpk3ed6YvwjYurkwYqLg1BeZsgATeYcRanwlG6e+Mtzlid
zNZvE2/iiJH6GG7SjL91SkI4pzKfn26jhQcvYvQ5EZSdec3kr8i8cSQneYdng29Cjal4fKi2CYrx
z/Cw7BiPMY2hCDmKGyTxlMQ1IFYY/6JqJxOmaPQGV1hNtuyTBDncws1Uyo9gfZrNm2Vt6f1K/kqx
7SRMj7vPAYk98HFEx6uVv/0Go4+AeD85QB+o9ANgRMYChsAkvJuMqn0zf+nDLtKezB55rT+uurg+
9xXkDUPcnNryW0EWIdmYmtqy8lwh+z550fmpwYB6/E7ox1cE4WwJPj2CfTKosDIQ4j1qsk0uD5tU
RjUbruDLYjggcMVZtFBsgq9pxU7TLkpUMhuEtMdc1XU/cIzEYEPb6fyLBZChOLHaoCPJGq8WYq7I
TyjUs0MS/4bWTZZm+xN3CuXaW1t9OQTtKfimv+i/Q/GQlpS9Jj8DMG8h1jFOH2ACqoLugxFT66Lb
bCjyqBjHVHRXqwWG9gC5/4P9wFLotbp+TwtnY0iwNqstSlKremnL3/mtka9lvRkhLzkLEusWWAJ6
0tD6t+8Nqk35zXDo8bI7KEYToDv6zE9YYxZutNEUCP3UZTRzSm8aAvLg27J6XFZMG06MKQ+i9q8p
7CiVsStDp4BQRTDpjiFEBdp66rP0kCBvp2CmLjD/K6s08YpY7dJwwgRhLyPvHTgVr6bSXM3uNF9T
H1Wnumv90gdGIe0z6nKiZggkRuPZnmBuh3rgvb3hg4CZxJPvJg6ngHW75kYDLyyxsKDZjj6j/quT
nv+h09Zrh2gNdxE7QDPHsAiHGx+8aGOxkM864mtB/LqxapOh4LMknCaXUmOq2AYhbaiZKBK07DIF
wJINSsfshVyUAg3luNlGIMCY59iNkq2At8CY2yrpGlGdSNopf8YWrTxzFwAYSGcwonDRk3Yb3a9C
jwEO+u8tzcDGbA+py1bLhWmCH6v6jK2POdnTK2fxfZS2tXBeASV+ZTVs26bk7I5QymUP9Kc6CUBO
c6K6YVj5OHf3rvgoi0O5FRE5+NEve9SYVXaNT1PZDmxOtJLvuD8LxSsYR61t5s85ftcoU+uPcnod
6YBXpnrVdcbjJ1INwo2COA0wv/4nqYETHvtgccyhdlTXtH7+6/1B5FPhL/awTNGhsDh8KNQpqsC+
W2/ZDHAojJFDVLzOXH7hloo3oTrN6ZYCT0egdg6GD0F7yvkEtT7bkRm4c/iTaE8hLx/W+FP2UIQb
wRualWMehb+1MszjH7G7tL8Uu1Bqq21YkbwOAFHC+OjJ04t2RzOsYqSi74P4rMgXcTjE+Qf2Jqhp
Jl+NzrLuiUw/LwG9W3yFPSAPZB0GH5dR+VjJk7YgRlB264aLqwaFUb5jSNkx01Ms+n+opLuPcKOh
1UeWoZ5SklsNtRNy/RpEQ73FFQAkzWnxVoHdYn624gvdjKFhxeGPIE5oAisXn4yQiSFleJujH1la
NeHM1/yr1bNV7NbiZypuqwgMudEw7OfopqNO7oRPaz5ktWh3+WusYWHEcNrrsLwJlPdqO7sqWE1t
HNvhXyvs9eRuZeds0YBGuXnjHXiRCQEo4S3rVtYQQMnIXk+ARp/tIykjXPt2ApI41tGfMF6n9p+C
uk+91Ok1XMh822rYJCVlyTGbPbih3EJOMMxOgSCuh0LyMEMEvJPaYzwitwk2YXdZRCrco2Hee/0R
R39x8jZCJfTIu4AvOSKNBgtGi6vy5+CWzzkrWCaPK8QXD+ufofNg7AkYny0CxT4nOtfXRXC4b0LC
RtmrIL6qUHsG4vhVcZu1D/azAACcV05ubYas9LVF0Zgqt1DadubWmDe1RyKBJX+kECt01F3F1IF+
zZRHN1NEpF/x8JP2qMuvsABonWjbJobftEaCHf7The3QHiREz+C8tSOnO6v8WNt0sb0HxuPnfdI1
N/CAK7RnEwM3979o2WZ0FjfGGCf5mJPeE+EznT7LMyx/rFBuO1+V/r1SSAYYzgLtZbD5IG1i1Gmz
vY4t9pgdxNZBWaUWHk4nJVqc5lBk7031r2fIsnwdeDWK9Hqtog+jNL0RjF2m1u7/es1Yz7mEu1Tk
G/Sda/fkt9Qy3RGIqdkkuxixNppWglMYcrpNzwp/MZ7YQG836KJRJjNQyHBL9xdxr1UKkM56pXea
IkrwL6ZmjB5IW0JosQ7KV08LMwEz6+2aEdtZPgvxzaph7okFK9g8Igjfd+21Sk9tsSnKfbShOiUB
THigIuf1ZsbnKlLLipGo45ZZh5UgR7e5IisKL0RKmedHmdSN+wCwYJVpYBaYtg9RZr1s8ynqXt+6
sNHqtS5Qlr9mCbVNxpR7Dgi+D6eXuSTkMaizUj99TUEHNii7a4kBVYgiuUErRs2mllsh2oIfac3T
bCZKiR+J5tb4GjDvnoxvpYOktpVqB4aXQEWFAhGeibAlOpO9LDDmCCUNyFusoIrZ1vrXbHwpgAVy
WjmycBm4M1r1BuxKckROWzvUvvXr2lwPcCNT8QxHBW6usgX+gK7zGmGFG/UIs9vaw3TtVAp1m/FH
Q92o9U5KLGdgQCKOGVZo/+gQkKLYUp2zfjriybBViU641R2h+Weq7AhODssX33+FHSwSCr22GI+c
A0JoQ1thaxfZumJh0vc/pfg6NO+FsK+6bYRzBTAm8j74UR1nho3Vs4qY+nsqTnr4An3gSNA8PaGh
qbhUkDhiA/aOOKNhSlEQ3+bgqhe/YUO5kx41Yd/XjK4gqWG2cCPqNCPOCl+Ej5A8MZAp28GfSRaJ
iwHLdMuTn7UHNoiCJm4bEsRwwHfO+p8J2CiV3GF8ClSXMM6SskOwHSqbiEVRPkPhIOvB5T+FxXKN
KUsxmjHBpxEjicpHC74TvEClFnhEzTT4omeULE0nRCdF5wUdxAwWYSPidMMEOMHfbDG1fbag9m7Q
n8gSYfl96PoNPaWLJ07DN26xgPuvDLCaXRL4PcRxqD8S8bhKCqt0hMVkM3V7CZR7NF/C/KlZTrLs
U0GgWCY4OZDVyEidiN1SuAowHCHvO4RLK8nh6uJo/343OooVlnEk4kJ1DrbYszSLiYX01s13kLES
RDUybr3yiO3fgeqfKWpkQ+BGm3ob7Sb1mlWvdXBIrTNKTR49fjgM/qbTsAINq5R7CQQ7yt6N6CVW
vzv5ZUG2pzqABXG31bON/J3R2bkIWXLGXVwdA5Bm7TGdCmXoeDeUozL4mHijE9fcGhuvRjmi9kcj
z/hOZ0CXkW6V2M9ommKA1xZJLSMnEEZF2PmytDA0iOaVML6vqzdeRWSRtYkvzeTkNbLYGThneqtR
APGioR88iCYKGFpBIP8RoE/q7xZZdGwuo4vgJHJTA7LPHaHxmM2il4Ic2Ib+MPyO1WtM+2HqTpW/
JAbycO2GOJnZXzeh4w3X+ERV3ayLweiVPdps3CYAsUDaEBlSuI/wsspzUt9TiKOhU7yxfjHnfzrG
jmKMI8tvHh0KKi1vdpXyZ+5qhHmc1gJEgRJbTIEH7H+YrdRyuW5G267ny6QVjatyZ5rLjrPm9vJZ
Lm9QIhD+FFo78wNlxRrQgpon+xhpm+TlUmHyEa3cTFQxTVy9p8Nlja8Byj/sHJ1fAT2Fmn0G0m+a
EJMilB/tiacHyouK76g3Ww1GKIouiKA6Z1IqqOABtf3gZYZhD9JdaZjnnO5GuVPMG4MJDaMOoYrX
4r2Y4P0gQYwHElzcxQj9yR7LJCzZ3ueO1MUMt5tZOD2u+L/l/ffkCmXLHfdMKuw1DJrNmTlA2GdS
HzAHfMGKC6pk3fok+8vGmK/CRmSiy8uNDzn7g53Xk3/YCYTI9UX1Zg7buDwKGQoqtqdZIWihF5A+
qlzy5rbG2ZYaATllJb4GwU80F5uBGULElarwo1p/cfkaYolA5ue5KskG4zd7VvYpmhupJ2aOj5QO
lWHiRXpbq0YlfmYOJUt7/UFbVrJkDylUOt0bmOxV0JVNZ8CLHoFI98NWDNQ564voaib1VBkTHdxh
asvLAQ6/hYCBbA6FhZ5rOM1MXqcFE/tYNxWoljOGppdDSQyMiCxwrY2H9ctagxXpdrwQYRhqCpa3
D9aqofeyPyOUayRRtyJ74wAG2G+6FhG+Ni13EHIiQObspnW0u3HCGiw+/JBQ7aYTroAlgw90NPKL
Guy55cInpy2iOLemnwzcxQLwigByzar9DhZg7RZ7IW59hM/SOjaCqVZDH4Jk9ENIifHZdqrOC0jA
0Bl2OP5DwS2wn7eEelwHVqCMx+1KHHTxV2esE6Zm/saKOnuEyWgFRmO46u2yyuahDhHGMQ7p60Hh
D8ZNLXA3ZD7NCJxvjN5Q26yEpX6b0vdpJUuItSt82zAfkx1n3mI5fXLWubqAHfoBpkaH1WtI4dlq
871VariLz+IrNMD0uj+SFYco9tpkprSXHQWVSsrw5jyBdVChyu27Pp8XP9y18j/Bi/1FO61ARp35
gU/Whd9bRUISnj49ioyUlGgJCFtIXab5iNcPQa4vsIIDMw02QfOUBVgWBc0ljjss3MJYPUTnYv6l
HQYNyl8I5Ji+GcmVl+Zi6BeQLBB+mPZrE5wHJyAPfKraF7C9LYM9Qq65SJZlnoJluZK0ePHIx+H9
4X/IfN92DRoR0lKILIqNTvnlV8zcMQsG76kYezM+TBpQ5QgqJj9n5ZoL/bY0DBQPrT/KNdK4Qxsh
z7kCG7r0xQ6bgLwyQp3osut5yXZKhXKewzGYha1Teav1q/o56N/rZLUe/ysY9uPJiHD62RopuJ5v
lUVmLxEJ0ZqBceDiyie1AHrb24CeqCwPayRoDJyQvAypizl/ySNPImUs3ngWjUAGRrGkfgnp1dKu
iXoW8mMl/hn/I+m8diQ3kij6RQTozWt5701XvxBdbei959fr5AhYASvtaqanisyMuHHvieymCZwR
407vIyp++tKDKcOz62+r5FTR19N8QigpNkZ0SxPSv8sh21EyI1AHMu0on2OCFz3iFUbK4X2/F/m+
KM6N8W3zCx/GcT3iIIgVIXqV9CI1xgUq4AkbATWKLG5HfguRmlI4WmIiwdt07S69+Dr6F0A+IUbl
euu251gT4io8WX+ET8D0sADwgK3HW48bqyEQxA1Q+Rptu8r4KJpBJZ8UzATCg2SkkEXKiVfFc8sq
OCiHpS1LK8H7Yr3R3OS44I/gSvASOoe+gtoeylXPjL+mmJcprrLpty1Ucu62AIKYeH+Ygg14bTF0
FfGkYYTIjTdVsJiASKIIe1luBjsQ015szYWTa3TSObba0kXNCxR6kQdUOKP8cJVXo22y8sSgXs8v
JGYs5xXFFr+/tBhCGo/Wn2jy1GH2WS88uks3bQmfDVObAZPbPUkTIhyjyH3SyUKzQmGkYjySHy6I
OfMze4SbA8bAqnozTOmfx9sYkeQOJY7bjCFdpLYTZ6c1FaOkZkIbZBZb0Qm5I1GhTR7j9pyCLjX2
JtY2ZjyVusrDXSSvDWkB6Vd+jMYKXq9p0/1iDeWZ1MdPCytovErXpDnUHeBB0RwRMh5ApWDurP2F
1dZrJ7jorOOzaybpq5gfsePiJDXLrHveiZ9F5sinuLNbFFBc8W0eE+6dtfaLdk9EDzK+ZVEPqz6N
ovSS8hULbyibb5V0BT/VPWz3QEKzC0BkDtPOwe/thBPHxOuv5nMtbmZ4d+cWShASv2tQfhF5mMne
Wi++GukvD2/I4Wl2avFyeAjlBlZBhUksksG8q/euhbH80MVfqk3FCf6zQrMhrilcVRaFbTn8Upvy
NdLvMtg1v/KUhkvbSwZ/iIqrvQ2QWArSfheX7yP+9EOcMiix7aKxdnH7lxdXFbcHfCyeLViffT47
cXkDacK9DtiRUosprDnLsHxIS4csJC4fvn2yQdRpwEtWqptPE759EBS6zX6GjMToV09ecPLu0j9C
7ygJPyW/0tDereEqvo7SfHTBPmcOEy2dcqmrxMw26bCLEH014T9l1mjK9jTiOC2B/YYtF2L2LCEn
SdxRBCOxA6bBQnvCmxDHqSJtmDk7cFxAZ6MjP1KDHMihcZl0emTi4VoXhOXyNUzTXHkHGmWFs5Xk
r7L9bjTUx7TEogSxt7K4TVnpa2EhxRHp+d82PDGuSawp11hcx/VWLS6uui/Sq4uRwAX4JUayHldt
R1+RzoEE4rUzzF+EVi+/IGTo3PTxXHMOUGCxbQnWozGRvwf7i05yypXDomLaSHP4CNUvQ65nRvnU
mBwAyEGWHHatE0AqQAjCvCpkTy//E99pID1hT057Yh6AhwhRrzme+SLqfiMjf5KoSGjmjZUeLNiY
68YftvSRO3+mvuVUyKQnOwUJpMmTIX3yyUh1TQgHhaI9ZeHBZKlqW9PRRDBJltE8XISAGBjJaHjn
ceYE3l6z1pbxzuovndol9y+jhOAADmeGwIUuLmFKbKCrjhdWIEBvQ9wM8T6GNzvd8Z8IGSjEj9hS
MdjaUw013tt0os0gSlk+OszMsldKtY7of9FlrPGQtRpNTIRT/idIcI7j6KB+iO19jOEsrrdMGSD/
pIiOodRiGAmntcw/ol5T26uwMXHABzoH2l6rb5bxFzBx8OszQxbXAwuGldA+Bd3Od89edSeKhuA9
d2lzzFzi96Wzc18w74QjBWWRwQRXQZR9ue3eN/dacyoRgpKfCKbpsKpKysranmlVME2UX3sGstT9
waA5jWk3wyDHmQPkJxSSAHZn44hfUnS8baUSoyLcl2LNrDE8n1TQWYX0qVXapLQ+euM1juWanR9Y
Ksd5auMPiW8gvAkEzJDMk4L8Ok4+Ogo84alxqXyVwEG1i0u0avj2OYgcn5chGh2Ga7958OcYN7W8
ye7d+RsWw4wZC0VkPWGy1An5z3G31OolCTKOjcmlBQn7RuAoNqGHsugYzAf2AoMRkGlgsCbwYcZP
q85MbUNKIqSXnujmjkG15H4I97rVPrTxohpPkecbObHU+ptolmjY6YfD5FPy3/7w6AaiWlsJ0zYv
Bw+liju4slMqApJkRO+da1CRTNr3/dkawmnSddM707rgr8IjWj3i4JyWAdyMLz0B9jTJKbGv4MIx
gxDqW4G3dv9wM0InBa9oMjQbbml9lctPhAXqsMWoIYYtOyz2mfwRcDkPd2Nb2+eCK1rDtUcGEec6
F7N0rC+q/PSrHzva+ekcj+6u65ZBK5RDb27OpPLqO2d+FRm0RaFPMJtM2JeMlxKz2Rn29swmWeJ2
jM1Lrqa1om46iOV4dKFiEdfgPpuyIHfyBWPbP8jdwYWRYjEJZBCOQWJhdx8VmU0uKnEvoxZg0VrI
6S6O4e5yngH49H5Uq0c8J5jHu9GbZ0CC3uSkY4CVttoTUlDpEvZ6y+5Bzg95zruDsC59W/XH6NxR
T2tmLTYdWD8eSjQWF+X/ESfnDiGxK4l1jPehWEvDqlVvCWG2sJwYLCyoZiOE1ws106x64fMCuAnM
K1s6c+HyGJXLQKgSmV2tnamitjOHYX9qMBbe2+qWcLMefefq26KZKLA+8rumsMeI+asgbMI5CEI5
3CXVGidTm29D6QAce1ISplVWWYxXndPSYB0DZkDxvWuBM9X0hRGs3fRVNc5kcLyVhYolDL+1y1cl
zfngRNnFQmdZZM0xM0hPoVmRdpjYjB509yA+CU99JdY2GwFMMvUf9llQzqruVZnwNym9LGfrmju+
3sE/kX3Aq1ziVAvxetfMJWwJhF0017BbSPlBiuZN/7Bwt8Bon0Tu687oOj0Ps3yqROsiP6YqzdZR
/AHC4KnJGNJmDHqVOyMx4MFMNjgyMLZY/Xe/CpCPaOaxxp6Qk6cRpMZCOlVkNnDHK0DHx3zu28wX
Jqk2i8ZzzDTnhAanedzZDg9I8iUZgBOrqZy8Ev2SwIw1oEd5+ndaHbT8OuqfPhY2FU9cc6egwgsi
fYB7C7oZhVBQL3Re8GJfz+SpxGp5l0UJGmhNB3wzaw9J+iBvKb+5dqnJ9YdzsXrGJYgUxTcFAbfK
N3ZzYnJ1B7U7MYx3Je9T8sT1bkg5r7yPoXioeB3FXavyMKYaDlsD6zpSdctsHW8CzjgO0wKrd5iv
rexo4AkPliymoGhgyAwWkOmNvw2TWR1fExmtdvrl2CFwIk7yoaT0pnt3P51wL/HmItvitZuBO/CL
ja5fhXFFDj7EZ+t0hI/KWx18OQn5QCS7EuzMDKIrN/vnkL8Va9MAvonfpbrqh3UQ3IfumVQfUvob
1u/U4BZi3jCUa4vbKXSxOxxxU5E+2tbFM0OfZh/Dv25RUSF277sCbjH1MXd7VpwgH3rlj02mNa1v
I1oSzTtLHhngvD3lmBVbQx9QZz8j/dXibZKbt5xtERy4wNPgVZruvsUq4m9k9PhQ33Fy41n9Lez5
GBAiXVjAEdWVL7r/U5Udpe5uG/PMBjiQneNkZU9oVvJjpP81sjm1iRJ+m9j77tbcmMPzE8Nf1//p
+jNmz1F8pNamdW4FwRY2PqCufPGcFQWWZGvpBvSNfAzVRohDBj4JNnbQZGn+Aj/FIJ52XAPFM8RZ
PsSHKt2YuZh4t8NTvIhEPwZ0TALMCjQqOhAd8dZ6hzwQkvIomLS2+g/fzCgfGhw1no1rTyUjsVAK
cYNt1WyvJctwPMraI5euGtmGiPoYOwbTpYUCHNGYJzvD+MjSVzzuLW1PoLCMPhKOsNw+47qBvbqk
YtDVpWlhMDq19arvT7mFc8FZRPmdFQgpTgja8grm9v9RLAYkHPZJvBH6f83xpBsLsfElYvvIvKk/
7QzwpPUpbJA4SRtzgVmqY3EJSCfpSPZgIOpMxeTsQuVadoCHXlXJYyd8omIWyfE1Hw3aFdqIKqxX
avbTm+8cb3OE+DbP5klz6jNWpGx7cyWSfOGnRvqYtC8oXXcpzMmRv+/bpdQunZZBIxQNnMW5d6qx
QFH9fFsf0dbTtiLRr9TcG8J3t7bllaeuOn2SlktNfrMew6lPASRsXDsAdheyzQaSe8ZcBWP5pMT/
glQeqqtfav2akJI4pJnjWe1v5l3h7iO5BTITHO6GILvaFoZUphXVonpY1TpEYvMWqXqxjCNJjfid
gSCRUcQRoArvn7Lp2P/7DtAh5SOMW3yaj0FdGipFCj3Doik/E+y3YLn7A4PaVt2wgYAJxxqDLlYG
5k7TnNL0zsafqV6sNI1CZNs3v5RwGElRdvlhg/QSh3gxOwSLe5hx0XBXmV6wQGuCkXEIkm+uBz+5
WZB/pH/MlajbMW3FUxWi97IAEY7WzZP3OQ+xyXDY6klpvgbUDAvGtVKeMU8l8iqVBU5VinbOgiam
tvYWiMaQjbitOk51769sD8IcABECuzaf07/r6Sg0sDB9WexeEJmmETivQewteRkdShSRayKf4z6p
L2l+cw0AV991KQBWhxyTuolqV+mwd952ftKwVksbi/1B/gFRM4nWJGz8ALrYsdZ31EpJxSFEMIkU
b76Uv2QWBGHfcATxAfgPayFQAG/QAOL+J3e3NpU4CxlKVCSZa6dm6NPD9WA6TWWX4lLZlwFEIqGJ
8PrjVSRHy+e5GM1jD14I52lurrN2Z/mA3u4OVQGUgZwqzlG5Chj2a4eMB9vFhLJB4M/x7zVoYzrC
mWhn4l5fBtmliTLSkfFsrJ6gxNzkLR7ogo0esYawNYeWaMenpoIS56dI/EtBG3SQ0wSLtRwIiVQ7
r0CGOGnmh1O9eemnPmElZt0ckDXmUE35LBtCAcum+fMIWVMsObOxxrGM04HUrZimpt5V49PxnVOv
rIeFvnA84vIZ3qF67lmP32+Z/z+dYdz96MKrUdrzsvtxmYHhkpy1OOc6eds5G+jTIZucEkzVzk/H
7nR+BhOmhVt406o6Vxky49ylRLwVMzyP2bfoOxugYe0tRKtk2x0cZTnfkU+HRaQOsHIcXjltOejn
XrqPwJwt7THEG88741G05b2miSQ1koi3DcSWi6XubdDteuVeN4/YeVYO5tNrJh88d50HewvxcFqC
kFvjYJvU2U/E9T1Wl0Kf69qvlf6lGngGdvYs6vozLO5O/Fadmzzx515zZmPDdFhorLh+yUwVhM/R
xNdg9SnVVkZo9dk0ew14TbC1QtrSBek6N723aANKaf57jDQeDZALU886aQZBjHXnA9WcYVqeAX7h
lCXKMnrzBk0Kzd+vNzo1gVYvjW9GrjBr8BhCAxKBcXPOi2B9IwGh5uLKYV+AubfsW5Vc4u47GE6Z
+tMF6rquLnWpMVIGB8QSHt36irvdmB4qJrUxt97IiCBXbvLVxP+QrP9dnUzGvKsgXyXm08Bv2K8A
SfNIH4CcaeXVznYt7UPp5AuAN0CykJFFn6I23zqBjeEp2C91t6zaYx2fZUBg2U5GAkXMsmcG0Y/Q
Q9PjrHRTAV82KL54KZMl93XYHtphN1b4bWMIx7xS6GYyGKwDR4BJDYaxIrj4xh+HAswUS1+xwsb1
fjkNMNT9jpg0ekRdChWXOKT+21Izj6iHHYPHSH1BGzAYQ1YVlV23jaJNM64JF0yDv7jCRPRsXUZa
3321VhjWkYPv5jn2PP0Z8wvrpyF4S8lW5bDoQAz21xYFpZCpZkEt6NhunfRHck+5sahG7EgMv3Yi
66oS2inWrcR9bXFmH/7ZqKQb6tE0LWBvLpp4q3prW3qoBntilkQ11hGpLwM3R8MLFJ+B/GkNjnkB
pT2PwTFDAqZJEAwPcqYiCdDJwPp27NFKd8EAVHSJPXIOcSJtnx1R9yrdWsoOVFyZ76383ExgEuJF
AA+T39TqwtQ/J3Ju4TefhcmCOxSfVN0d+vA4cL/IDQtyqB0ZVEO7+2ioGLPiVlUfA/V8dbHKi8Ml
qqkr2IEJIl2ER0cIVYV0MdQ7+4Gs5hD45TTpX63OgTV+M+YX0O4atwz2fLutSMJtoLeba+Tvrn2x
YWFKSiFF6kOYIB1IS6gVZ+fqDuQLViEG4b49W+6fre9H/NF5h7mPE0v2+4mfH9VqkWuYE6i7Vnq4
dZqT0+9gaw4M3uG3o2ZG7TPyOO+qg00jr7Jjog2OJmp9ntbYh56atpayTaIfRAJ7LJfqPJkTexae
Be8g4XUIhamA/iJaJOkSOrrIzWj900JmjUBQTLHEZKjOsI677WiuHHNlpiel2IdYtaSTSQeXYzZ/
GManMlwSaZ06WwN+V4VAqlQLyS+gQdkANvD8EQmsD5SE09T8VDgFLPcl5mXgenGnWulH0B2BdEy0
ZD8Wm4hQCft+a1rveaed7a9/H+BwJVI7Z/9f6O5l59q1X5BeuGIkd4+1OlWw92FlTpeiZdKjq8gz
h7w4MlHOyn0qzleA1aUCi8wrwcnYLSyDjN7W838Eca6EDJBtUjKQjvbhVfISP7ezqWqcUbDPHWua
z5vk6FeXvBJpIXPTEOUY1Kfuflf2L7aZWY0h0MLuLU4VvT4yBrFD2toZNTL0KjC2Wo+aTmJZAYjI
FiYXx/Gm1xiUX2peGHOX2I/82cfQUy0SQ/QXMog9vm0flo7PPpIGA4vLY9nr0DIInKT8rbWz+43f
/3R2gTpNgoaelYgZQ5USJqeIUCfbyj6MPfbwGVVpxFPlLvH+kEri99aoEJhuBOrVU7Y6DbdtnEyW
Wwk/H0YZ6Lj8vJkP1oDFTtPW3CjmJkFwSJHHGnSzvGM/GThCc+El64y0m70Tx2jlzJUF45mPeniG
zdqmPepvsCJjCaS9wVhJYwwwDhyPe+oXliELr39cgqw/M2iYcr7I1i5n28MM53FrvVzRqEOAYvw0
d6Ahy3Blt9pFDR4p+SCL2B1TxuAEtW8IDnmzqOwHHhps97yORFqd4aIEN+jSDrqp6ruHXP0Sy1o4
gRpKFVgCDWIp8KekP0vNQY4e+FVnPjozmKloi600ME/V1F8QGTcImBvTwV159Qylzl/UK1s/+LTd
K92eh9GRmj0BudFgNpZxwohbooWu6ZCh44rQG+CJJFwxRxu2j0UY7OOLoZkWgHSgGrOf2NC5o5r4
pBvPOONVsrADR8c4vmGkgOmrggB1gRJYO18MLiLG8FCpKJKBCf/zC/m80tGhqRcoVnR5SUyYYOG5
j14DynsYmhUYqAhHU1eurL2e7a3Znf7QnozzDAAjsxLCMqzPWbYRWvAGqIZGsZ5tWv9mY3mXnFnn
slXpE5NhOEWQDM6il8dTpiLMqofSQCp/sBmXjpWhXd7vRJVPElXibeON5+Ec2400bMHU8jBqMPXg
pxnW6vHJqkC4jnKHOfsUt8tMELagEjn3OFmI9F9+6TJmRWtujfcvn8To3FCGeHVAZsO1/Qfsw64L
1JZBpIV9JpNBas/9/gRvgSirZ9jTlIh/BthetvW5yc1oaDWrDCbU0RNayQXcPJpnnsnWYe3cqo3O
jEyeGnxwmmdMjPAiPOOZ8Yb443cUslhP5BygfJKGc2dZvx/8TVzSPQtJFpJSe6wszA9LrQeMBDuE
VTWg58nWk65WmiV/bIg0XfIcwr0db7Ggu2AO7JWN0cm8kByZVjUTt52HRx4ieKJtAgDEBksqDwwy
0ONl9RBWKL3MRDKQHmkOSZk/AApxjMu/o7gfZjV2GCFPYlHpouWYfKQA75xqGwwbEUBWirkIM6v2
Nq/OgbbhkMkdzJ0gbHhcy3tFPlffJhTpMusrC9qFjWPRp+EeGOisGO1zVKntmV0c+XDJmnA6eswi
BZiCYYRkcF5gmv/fGq1QEvHt9RBGAannc+lBSrktl+MNUqSHyzTtr6UOrsTbB/W7d5atSMwyf/Te
abJQ8qOZbFgOQ0SSvCkW9duYz4Tw4iYziRpf3Ufxs2OoCahAVZYKezNp9ugVDVBUwsw/KLfG+BBZ
rPAzw/Vtj2fRzVnBQZqFU6Xde9isPJaCPLxiPSor2733jxTRVTpK7rUstpazk41lGBJzBo5ZDxgu
LrFwc/toMOHzAViAyX+vfQfOyWTQHFmvcOkvIR2OwU8hcbRl5rSX/mKYftmqaMA5YgyuctJ7ziWV
t3rH7kC6OHC7B3lYO/JMBgoxCK+fsm/q956PoaYurcoT2MNsOBfs8un1YxjvZSy2+gnzS1zUE5QA
cf2G2pqXtyg+2U/DVx0xMPBYQiXwYj5PazcXucqs+kpYO6hS9HNqgkPLMBig9hYUhl62rGlghX9S
OlYYPaSr+AM2kAQSeTnYT49VpgHRSzXBwgIVMVphQG9KvI3DyogWkvrQkQJYgiKEl2JnYSWjEbLI
Ofpr9slNappAnGdtwF3WPnUfIrx7DLOlBse1d4hAENtTsLsBGERPbGNuKPtoziDlZU8piqY2hyjC
pAAXCCWJ+zwhThkMS0ZjXKUoOMsmWLE3WCvPxJt7Onq7fMPhE054+zqKWqVlTGpchI+5d75Fi92t
C/gd1afedPOUuOabt8Q9t822TfaKdhexYRRbL9qa/UbVwT/P2Lsy1r968dGYbw+3Q4bZVqkgMCN9
GMVi0OeG+TEwTAV956tL0bYFxkWkl/RiJnn70jkw3l5WOI8Z64ApEHWyYp875QPx3sIb4EHjYwjM
EVo8MmPRpb9Fd6cgiq9UumEN91T4eoPgr1YugftIfsfw+GYTcbfAt5mOv1lLWyPsrNuQ5Q3pOuTz
kllHheymNZs8mVYOKTCZYfUGMBVESJSIzD6NXNqMAVm12T7ojtHszOQIayQCoIlnR06P7ChZxDyk
fXWR3T10P+HpgrFGHc2/FmBeWaDAsouDR42vQpRymsorthd0KGTonLCMgaOdkfIzlV61cyPBbCA8
qNfUf1VAW80bPoNG3MAByXL80RvdZsvDXY7WjZAGTNy09TkuNinWGbDFOlX18M4qTKjOjPmS99ux
b8UC5YifR1jDQcRR9Fj8T6wZ7UOOHGbUULSYj8PT8oKDqDfk6M3AH/YHrtVujcg/Z8fDgKbV7BJt
WaAwqxSd35W/0XOssni74hXTH8fYA5ec1MVG5BWZXgtFmxbfPJcgOJQQaLH20Mp13QhushEv2oQf
iB0jf+XMhj6rrmPvyxT4EW9Psc5/ILYbDfsj1zlgzo6p7D1VBFaTQYB1q1WgujfLU5mhMYzjPvYQ
kcMsm6p05CYM4c4RAC5cXItoTavg4lqkoQ9OsnZQa163FMrnzgYCgXThG3sRmI6qT/GYR3P+9aKb
0/zARlYzhhggF9GPyyMYdyFuasGFBQV0sbV2coDgZlQBGgYHSFZishBqv2p9SToaHUbYmJb89Szf
BenBsI4EF1kVe/eYylHPTNuClksi82vRrEC/LoOHpB1qF29ix1j9U4+XqcdwKiAIxcJrEA2SjhUJ
RU7ZDSYzF0SvIv1p4SCpOyQ5Lbj7xiWLVqa6KaRrleGt2Bg4XSBH2hs7weijzdGVSStyZlThNm9/
B+rfJDzELU7wlHbU+iojDuli3bMmiG1losPSlK8yScHIvGKuPoslWi0DU2hbejAQL3EfpVl8qQqz
TtZhr/GDMXbpSEaG29IEKZWXfIizrPNupWEfKin8a8rik80l3FVeqs8MSTmNo0gdUSsmqfyn6c7J
T8ZHIgOgKhUgDej5aoh/zJe2NRdxma9Z93xQrNWgZ+9u/OzYJmnz5Wo9e7k86WDCkh8z81kl4NH8
dmmj5/iFt81g3IdJsi+pJAO5YaSq3PGLTxtS/GBiuouNkxTsKtZC8m9pxN4NQpYF9At33HW+ymVK
DKTQVw7DlKblgSsjDs1hQWu9wP8/VQNtv/f75tDKzcFylKWX25dOTWQGLg3n7zzHG6j5Er4ZAqFt
dPH7cSkpOrhRZylHlJtSf1SZRWLJsDMHMpG1aGtz0dNnCdZmx1lTyvWPrYeMGqyz5YjZDr1EzP5z
jG8OvrEhydZWQF4UyB82cx/VycwvhQopdoBFZ/bAF/t5mEGTsYZlNuJzYfesa2O9Ai3peuUyH5kA
M4qq1TeHsdR2KyVh56A2bDpZ2sd+usvbgMVh4yrGJthgfFA87k2mCEPSsXvN4aXC+qMmiybXlg09
ZwHgNdDpjbPoNCb2vXWIerSmccrHbu+H+dLwAPviR7ZiZdYXYm1OTkM34jWMMT5KezPY6AlPBBVW
Qu6NFsxJPmLSJ73XHzxCQdA2dwYMATkq5rUFUxTuoxhjZKFyrhwwbOwoYz3xIuI1Cvxi1/FoUJgA
0FPZaVksw8wieAaWCLQ93OJFawPSYnwxKmyuFyagkl00CjelQubbbneK/iXJ7xGgSi7Onh/FAmBj
sYKggqdVMfREMXWpKHQuwIhKiaEtSMeX+yPKkhjbisFcvz+FPmo5o6UQt6Fv0CbhDIxsBuUGYz+o
jcwtdHRjPTw48UdOXzU4dM4s2ugPUo3/gcWQowmdBrRWTdDZQFA1GRMPIz6xGuZzEs3Chg6nB+/K
WD1P9KnKbgobXNjAna1SbjhfDt6lgu1gClbCDoOC+H10OqzcebkU+03ezP1ImRgErjiBPZnemE4z
GBfuuB3iVzFWC37QOWs257GBvW6k0G1/9BpNCZkkPNrWzg22KakPxFQq5RnWJK1its75YZFX6EU3
6t98Y2Up7ABjcsnaeirCz3a8UHQn0SMn49uwgyywMNmhTWBDC6Ru5vnJsmK7g80nEpP1iNkBMHER
ylzZDsnYWRgRhrUOwM1L5hXeTh0hRErkO4piw7EoPt5RcG1YhSDBwLdwV1s6HxveefHDBTS0ccb5
oD1bdhh1wn7JL5iblCohfaiwtMRsG2QwxkaTwcPyTtxjoKZq4O0NxK+5rtts5nXSXA3w27r9IsWC
N5IVsNJV7jN+rJDXaCoxZudYFIKBqgQ0kIqfPVUAphKiTIBAtaJS41EqsWvhF4AggOeh5TPX05UG
1Ct3o51eKvOkHOg2aOAQBueFeS1z5mDBbwb42ETDUHnCBd3LqJPZyDg3EysgHfroig+Qwx18YTlc
gprOmE5EsZDdsJlmbM5wsDrkeNctKHYWBGOfehn/Vf2nJ182UWJBp6hU9GCGlaJiZX6vxM+yBTmr
bWF43SDXV3TCAIEoEdNvKUApRiJXOi4xFO28ojS08IH1QzX3wO3VX3WytQCg9ehdFbM5mVs742fV
AJFosrXqWnlihzXOinBKGItUU8abUpe4aD9b5e17sEQTPuZzZ7PFlFaymqs9sZCR5QCduo3Lj9ok
FcYYoavfnfts+4Pj32PnmGuPTN1XwYdSvIBW2OVdivc8/BrtpdJTpRg0LMj8WBNylXqwAjNA/1HT
EvT8fdYvmkrnysBC0bsbp3UZT/3oHRjg7rfBtCYUVKGJyOEj5p7JLR4g8pTnlC8liU59wURf/Upt
tIdYuecheFeYI0QtZiEkBTclbJCxlADbRgZFvJe/BdWCYaZh7hWIUoMF7HjgFr2nOaa+gO/uPXYn
y/xMcEPHozsX4Q9HD/CVvA2IKn++emsaBbIFmpuPGAsxqSblGARfQYVqz0ooVhukf12DedLE7aC8
KoIGOeAQ5VeJ/mxUqfwzxQYa0szd5ORNSoErgO2QZyk6KiVMr1eAq1qE8NRLEIJdJ7ynlNksUgGz
JZP1SCK0+Gr1u9nf+CQ6siCMjEHLRRILuYJpamx6+ezlt4RFusCPwi0rYBWTPUK8gUy92XiUrQfk
IdlfJkxmo5MSHVuIWpNG/ZAV2n9p4TMQjPmOgF9Y9HEaCbWiWhr42QZtmgTu1GYSUFOF+gX8aJkl
IlIOR4wAqcxnQaKyZlpg2B/8I4x+RJ/Mr4RTps+oWuylxkP/z4od4/UjZK5xYze2v9A8c5vS7xpW
PvOR4lxItlFcMVeCGNl/uq1AA8aTmjmwiqhAU4hhmKWIDLT5yxvYROBmqz4rVlE5E/tDaEQsJu7Y
Ko5IVVLEMpWDzho22oxkxb43qNEglidWQv/Q7dlzM2Ch7BbZhpzjmCxgM4uKXb3zb0rZvBhOZrjz
gosEXg9Pe7OVSS+S6tGzdebA7bvH5c8I7lUC+9kgUxjKTTzkSf5ZEkvx+JEzp+cvic26EESYh7NC
NkB1iulyw2RchbiD8FWodE+xDEo/wKGu37WwmGntSXezhaZcJP0usV1SU9+KezOTt+K9GJWPZvrv
6Kl8kuAmZTtWqBzfU91/5cYrLQ+N5cE/Mli0QXv4q3GCZOcgZdXbn+ofdDaSitcyTX5l665a76rf
qu4xBz5jbVOMMIqGuvgbl/liUB9RtJPCdcHnW3lzLbAXpoYnQvlrEb/dJ6wzoLClu+WzDOwdagJj
O4Yx9VZ2dqziIXdf2duSuGVyLcQ1G3zp9H2DdlPyV5Jgsv3jz+wMu0y/8oYM40fGNZsO3x1GvqT4
BPQbR1cchiNcTPmg2xULutmWrK6t/l5RByRsP6w0fW8zSEHzrxVOxJfM9ROSbC+dk9ygUe3d4mI2
32mxKnqbgC99S0CIj6Xx6ci1z2SqyO+qb/HG3NPsOQzgoLqrUV9EhaDIeHEXGfFN5ZRGycz0d6py
aY1rjYYSwy2+tCbbzTb2QvUOYXtRKd6HbVjQyx3YkM6/W9jrDrTFePLRR1z1qtmvMlemBndqHB0J
tDFPdGRmgceS06u8Dv53knwpyYqZZqNfEvzdNOvGeFTrNQk8Td3KbAtRwq0rD4Rql0XzDGTMjrs4
OtnZxnIvPsIbVLvO3ZaMKttDXiz0CvjCpjEuWoPJUr6P5q3Dv6CkByjoJS2jrSDeVMeMwA4fvKs8
63RT5ftYeQXjQe6vOgdBE9x5ZBSOAfLPhfOrOsZOGTGzcWOKP45GL1ql75axrhXdEE3AsAfen9Q+
kOWVYR+EDE4nOVgESjJP25kM6wgvMkTxCByiXXbZLVdurBfCAHs0QyJI5A7HkwQWUgwtbqa9rhGD
9F1M1jdc5A7jCmPHbHtoPhIm8h2JHzpb4XelboyWrnHkv5TRSXZuJlKsbSBRppzoWBPik1HeLfPg
lzCHzn6xTXxc/Ot+xBK5Aq5n+ycf+yIrIxztGBr2zJWpwpdccozFLVy/PbT8rjub8RuwQ8w3mjX/
cXQey40jWxD9IkSgYAvbpqdIihLlNwhZoArem6+fg1n02PdGbJKouibzJLo8slzGklqL07O/EYRd
5r8pfM3qJ+H6y85xpDYdigUZ+2sRvoTOvq/RoGwrLEvBp1F/TdHnrF89iTfVOAXZle5gvaMCiWEb
15ylhf1TctdIPFgjapqmQMsz6I1iu1VEn+5IPjSlHmk4aDuL9DLF5NTTgSasH2LxmcQvRf/qec/l
xAJmU+cbzEDhdNf2Jyv9cNjO5/dR/Ojy3yBlm4GC1Z2d/snkXtHfHI6Nu7YiPAkrxVoKjF57Xzpn
BiwNk2IMhMhMESR8ZigoZfgYsEBrwkctqJ/gblg3K/wx+QCKZ74RVfbodHygfyWzMkSMfPQ2Il0w
t93RQVge8a29yvEuCj+d5lgK5mPFxxR9t+bOHRh/l+dhvGjiYvqD1vfwjGng5bAnow5zNQd88rs8
Td216c6RdbLqN3psE6Kn1q8G/E3KKMf+7rsXbe4qVJOsNYK7tGBDfFDWC9/VtPxu6gOyvFGSOZr9
K5AgESyBk4RUY4YnLwqzjQBrJx4qnJMZZ3EPGxKcLaT2lQfnOYMexih0TVlYymilpWRW9bs8YMvw
oGyZFZ61e5eLHUdb57yUZACgX3Szv5o1viJjkg5whRIFtA6vrBRHwpAj42B6TLtQpHKayOHY9O/4
INqZGdcxFCeGhwGuah29Wcy4qYD/NQNWYX7No7PudLaioyZT9SA7AkftX2cJVKCmGdD2JfBrTbmo
7DlRff9B5o8ug4XyGOunpU3jxfb1F11qBM9dMoZdCqMexahfk5cRor465emvjSOpZ/yrMBa66mmY
3mjvCsoffdXZA0FtebitqsX0kEVstU8yuTnpbydY75vvo/Ndut9V8Vch6M9XYiBV8BgPP14yrjC4
Lv1hZ/wsmYcZfVhf3xzrFS5YQxViMMyPHzGsMkb/sE2Em3hJyZJKD6E8Zu0hbECZ7QSBPj7wqt04
kw3/2CY3KRl2v8XBJX2pyV2AqmjCuENiRyWf/6XBrUPpW35zi/KbH6LHAg4OoJqFMQvJ+FoyFVEs
E0+8XM/bAjUghNLjiaOw+8dDE1evPAOpfW9gzCpeJuZ66d5y91NOOOqTik4+TGhqlPpY8xcVWbqb
ZwdrbHPmOqb+qMGNI8IlGx0yGZ9OhSOBDQ37qH9s8KBvWKQEqR1/of0nzYCIc2LyUa4cXPIlUae1
JbAP42BPuCg4GNOoZI3ScCHwyExI4ZX/tnfKaeNMGj1I8NFn82vgWS+lWTNkYllpzZ8y7BfW4YPk
ErBQOHdZfpn4lV7al4Spm/Kdc29jGx0k2CB9bGybR7ZAzPEd1i4VxHRwExhxwZgdMlndeSO1QVmc
QlT0mWRLLIHpGYi+kQKMoCqLtL56fng9lV126lx/cWNtYjN30e94V+07KOfIt+KXoN/TkAJaZVn7
NNnbWXM3DvZpMBI8dP9mGW7nqdwaDCkDX4MwREUZQwiJ38aQFsXHDIi2AEfrznXbXdYTQlGXxFe7
Yl32jxDI9rMfX0QYPTSye2hHCBzBRMt9arNbBFS6/2yD+dJTHLUxIIHE3HSUpl05Hiv1YaIYyCbq
WvhOnbXLVXrOiGSvcrQpLsJhQt28/j7krBc062Z/wyBQ+vdTNO4zRnttDEQEqdXEUseGAaTbT7N4
WOS7ChdMQmpcnlj/KpaIhvWU1BMcsOk10TnOnfnUoeEQI6bJ9hTMzyqN1nNONFJBIg95Xokzrcyy
RZU8HZrkq8cVxsgmIVMCq9+ej3JbpBhVwsUaV3xHwJBpR0vsK8mfyzCETFCoVhbyumiX8IOygpBa
Gt0JiDpG4rVjIewCXG/00zYgv8wj8sulNXQpxkqEjr6FaxlZRUPeTF8B5fc3ZDNzHvFBM4u1qBvD
EfREWM3scAkgaof+ZhrY/7qUc6fxhkdMbn32aNTzrlAklXXRyRbTUTbdDX/iXIwn5JknM514oMR9
nrcPNMA7h5Q6nDW4RiFFjOTUw08o9KNJtl8ljdd0Gm5G+ztKtR989xm8riunRytK7/oy2jvkaLUY
e9vUPlVO/WRU+tdIibvyFnlvM5yCZ38sP6uBmF5v+NJNfisF3x3qUmz+g+yugzFeBiEuuTdf4gSJ
MadkGxOzxyYs8BabsD19N/CdOpKNFg2+uUH4kJOClFbpZ1OXHCKsLUYiGSho5C2ADDbSoiOZ64NH
AU2sclmSw1r2c/XWVqyOzoDOPpkQbISRfZD0irl/PajkaYrNv9S2AX8l/aUJ/kYx3HrpPBSOC4m2
X3vOvB9I/s7dYR2Y4z0OM1QRJrQx20GIR3nR86Kz3mWngAq6QALqqmQd8p0ePAP8rP+O4gEnT/Zp
hyfgMmy33EUC40DGbAKimwS8EuPVUtWNUBuY0PYpi6pbF2A+yxzrrZiS/s66h7rPbVoVb9Ew19io
v0dj+hkHglEQKB4qsHMnrsyAqXzA+DDtun91tZQbiHTSgnC2KpHqFIbzs68yshsm9UAAIsImw/lX
kOobtzjiBk7QvCJg12bfKrDlEEmzg0Nzc+q9pnpZzSWrGsetj6V+swmpChDWAx4gr0XtpRXvnTk8
2rI+1BPkXmgrSD7bUt9ZtLRdiuoL/UkmWbfL7DjHLulGA7Q+Z+9BpwjMc0/aVGjjvoNBUrIeQV3F
O7STjToUg17PJU77tn4wJ4zjOgZ8Eq1wlhx8ezh5Eax801iHsfeugHKlYbZSA88Z2bfm0OxqryMy
E4dw09OF6ZOiYZtUcQSr8ygIcOfLv5l9LMmOQIb6VDndfuqwPnXmUejXsefLLWrxOHfjuxk35HzQ
auv43hTiu0Kkm9/JMERZCES4GjdV2h0WKQBj+Y43jbkj2WsA5Mfk04tYrjvsO3R9jcr62Kv5eyYh
gWf8GjjeYey4KxcEm8cN7ZTrvO+xK+GNRw0jsvncGHze7nxyYvPOjay7zofuoaDrUyD4bPcd/TFA
u0phLGXIVOKJGtuD9DOculJfKq2OA8jJUSC5BY2AdTAsp/PIsDF22709dVsjgtbkFjsNISBrgwtd
Df6sQ2RUl+Vve0CpfalJER5YcaiL24X3LTv5epw3qTQY8o2HRjdohNrjzApQMvWsQOETGb8FqkQU
qfBWLaj9NBJXqwascx8XxzTehvaF+GT+GDsH+A99d7UK2mjmLO2FLNAa7JFS3+WIPg/c+RT8NPZr
vbSR2Wdh7PzwrTSfffcBb42In0YlGAIDtAhPNfPvuvpSjKOipGfIzmDLe29rb50yPJiuMedYDGuy
EsbKh9QRxALOKgtMSFnYgE2BgyK44p/tguPAwR6pj86+LvB6N2SGYh4dXF59/rJMNqPgMaBfsEFr
jM21b5cX5DAZrUhebWrwZ/5nxGHbMjtnw06DHXfkHMIysdVDi3uMqqid0LefSc/Ck08ddIoJnogA
ZzsVCOJk2xgf/BCyF+IXmT+VXDwlflufmN12FXBJOk2AmPyUTQ9+tenM/Uw7S+XbkrDt1C+J2PNx
NOnRCO9F9Fk7f5aNvPzJdz4r5+bZ9K7Qe02Uu/bNUj9837MI4vVHBtYy8l9huuE7mhs0Y6etWkhy
5wIoYRWrNYj+bmRaxmze2yIbxwRjsiJOksuIysuNoY8zKMgxMBg+aSxdSe4fD3hg/PM6uIT4UVoo
HK0PbR1r9kCq7py+aY8J0h+/EUZAgcE49mg996AjLa4xeTbSp4LZsewxhCh8cQPI5mbxR781hI1a
FEhc1tUya2Mq7M5fNiDMkokakT0OMT6G/PATxGjsi7IIiVNYr750PHIsJ+u48DYpQTw16znPSMmo
DjbhdbRZyCXBXk0dZjw04by56EpJXOApYp8ztvnODdOtbhfnbL31mF/Lnn5hOiD9IBGNBTHZHAkO
Xjt8A7VM6gNI2BxIcXQEmzwyYQ+1jRapXUUeARrY3oPHQf7GGZeiyTYM8o7DKNmNRpZOz7z9eqsQ
t3XEZxV7kT4Y1nOoM3YUn5n+Na030dFQXMPxQLZusNUcFdK7aPlRusCBom9nusrsHt8JK0QK+bmE
Sqy+FrSbhaWtO4/dNWcHM7G++r/fppOT2Xuk/g3iJQf2N9Mt9XAQ0uolj3B9v1FGZfInMl89C57I
c8JRLW5dzxamxdPvZbRISM2HF88/+XwMcdjcecZP2hIn/BInDzNtM0EZs/3M0yHlXWw8qPkpgk3N
ACW1PhOWDtH8FhXYX+FUs9XnpFlpz11xoTIzZ/NsvBEGhRj9Fme4mwwoIW8jS1mJsI/HMfjsCnM7
JwIP11ONTqZOf0fSWXrBoav+3Mxl8cfqezIwcq4Mh6AqZqRl+oQOvkXx4nofOuWlzREQTfKsGMp2
v4kP4R5pB+tM7C6I6deqTdfs8LaFFzxObbpbvkpdXG0WBlkrNhG1xjJ6a2S5dyM0jCOEL9GTBwsJ
NUF9ijDW2sxWvGGqhFkmxsaD/c/KN0FpHQKD1EH0vKPHlSq69eSGx5hpUzg4d2NSbjz2qaUB0Iwc
VC9gJOkMW80VPEDEdfRIEgj/rFls+EdRmechGh5GtnGpy8OC+TkjwXOMkwM9M+lFZDn1kpX1LdKc
l7NzUU65F8g3jBDVPCWGL+KtNLMtr5rM8Xxb1NTKQ7XLtbeZZYrwRbyXCtZJNRIcDvlO7qbBvUQ1
Xq0iZgOyCCBYyUTPEVQLmSDUY+w7oP6gPFiXkd601c2NE1IZSbWL0dyobTyz5cOuHLoo7BD4pjTQ
pmlAG0y2Fr8FPfKE2+Fdld8rmZ+wQIMcqYytNwcv/F8H6J6EiuI59VaziSrAggtiQcSqEtjXxFxB
CnEdqHCAEDKATLOFHnjkAEYembIwKgZWbVhwynQDt2jVwAVzl9FzW60LShxqs7g9jSTA6Hy4tGre
ZKg8cg35LmL734v10E6bYQiPBhMgtLkCuFTNzxsHf69AeLppt5OTD9STFbtt3nfM0uYw2wSrmvwS
J3Q2hpw2U0C+Ol22B6SSBmfjlsN+GrC9oMhoA7XtQUeaSF2VbyFemnHhnD0P5Tq77wLUW9TKXcUk
iJHFJJ+10Mesknv6ks4s1n5H9JvhvzVNsDYZTFKn84ugCr4mej/OzTGW5H+uZuPk0dB5lFUJy8eJ
GUgA+MeklowITv8dmAQ5KE6GxaL8ZySvZsnUKRnXA77YxGc/hFExUNjh+q8KJk15D5lWsoOzvVWx
rKiTDmEx+10i2uLkza8IKP5QLPcnnKJ+d+90rx5boiI8NN5j4n47xkdPz5+YVDPioU5uGu8u5vw7
VyRb+yGOzlGRsCWce15Tcyld40np+sB8ptgkJFHnjTovrWFZzusAv85ISErxaAOU6bepvu9BKqTq
3RqfavHlp2e7/3Xz/aheTWOr7SdJgme+S8xrXX9n8rCM3adiOJh0crZx0sMahHkoXkKIwdWD2yWb
jGQVUX0n7MxUi+BOfnbitJiOInDpKEBN+ZUPKMIfAzYaLirD0FkkJ9Gq7YpN4BO6/h7b7mpglJew
mxvcb3PxZmJg2jpZd1QGvjlFQfkSmM+NIVb8CeA9rAh35wRolrAluA9Vjgcxu/ME2Quo42gDPeiT
lCSewCFoNoQXkRReE2HMFmz5MVmGecKfWE8GNBjLxHuvFPpzuydn/WYH10nD2Ke4bIF940BkA4EU
y/Syn47duLCbQ8sRaiQuq3m1TdlG9niNjEsj0PgN7TGqSWHRsA2iiAEu3H1YkQVkjNpq1zX+PWdk
HeY959yHTdCxf292Ip93Y2BvhtFEmzpuy7K5GfZHyDHtM3gFU66CYWUHGvVXswsqe9t74doO1Va0
zrpP5LYvKzTZH/ZEWwIXJwgujXoOrfjfHFzTwkeq70P5HLc13gNThhyqNr6H9LvtMLwlvHxWeWND
HQha3RkI8yGWOr0vEufKaNicUt7wpdTA7kHG3hAQnIKKuEJGyiYX3CSserJJaKxzdC5ZPO2ykKF9
9J4jd9LIKiLn1UIrjMqqIv1sror91AbgUdzNmMBnQm2hZvIdp5HAdsT3mF3LimwzEjXI6c0sRFs5
hnU2VwVr+IDjsTeZTLeoUP5GKtCB1KPlPNFwq0d2v/jfljV73U/cwi8tG6JcsmZx500zhauxbIj9
w0jJi2sxW3RkTKZsnRWKFuvOSnmUKa+NVWzxD7jqaEV3iXopNeo3jByUd61x1/fghH5KNmSFhfEm
+7NaSm/xPncd4UnRGqXZMlAtt33t/3PowOeR6DpD7Ut/3nBnkQt0auF2eySNllF3qgd5JxssFla3
UwRnTBnoUKcULDfYw6SnPolJgup6LoH5HuTcO1KQjKmzO1nHQuRny2/uFS+cjrjW9Hq+21xTx/mc
supcAgWbxb0jYMP4PBr/rApfxHLRu6mxnTuumYZRST1e0qHblR25Sqm4REF8q3rxsjiPbIXI0dLq
TqY8FGaJLYSIeuuyPAFCW/t+Mn/I7z6HRQTOTO5rc+JBa2F8eWDW1MUTUO+K6jjM3nV2zmEQf81J
cQsZTGVG88q8jslzAYm/BSkRdj8gG+O2uaWFg4IC4Bw/1RDT9zIY7NrukgTwlfTCC6gvEfHV6XPQ
AdkK0C2nz1mgNz62qESPL13RgDmhWhneUqAtjeEc0okdOYooZFWYC5NpW0TNvRWXiNTT5o4H6NQL
D52Jw5mGJNkV7wIhxmIzMOp302d35Q6Qbuc7USYHBqkosBCtB/VVefSaLjfYVNfnmkZUabLsvPSt
d2rEGZH908hq60bRqxO5L6EYHkN2cYH5RADAY8qbNBmgtgLmaf/UzvI4VyTNIwGv3wOahtZhSpZ6
d+6ED0wnO7PmVRf1xRXL94CyMxdPRYAYRkzPgUGcy2jRNpUqffVnvZMOlbHn/A1RcTDTaisGta2H
8HEs/Bd+7C1xoouNIiqqEAsOaDeNFFZdRrHvecN9EGDT6yjl2Xg91Krh1EH1G2E4rEvIi0i5Y/s7
bkgOq8kN8o1TmcqtLB9g+K8leRAJD5tmz9lUzcmHikWnvmzNyscI9fjEFs3uKrzEj/Y8XmeNVQw7
n1GjIl/wpjFh8giIGMbrFNgJK8qeG05Y6lz08xtSOOrz6cw3H23im4ndOWW8ydpyM5Ei37k0c7N/
SxBQmJYG55qc8VFvJUBFL79lUbbDWW5E01uLSEHHzhaNK4tecuXD+mlmjN9FRF9a1mlKgrPbMonr
mBIXd+FMYPgAwxS6ogdW1BsR/tgci5X9NdPMCcxZ4WD+1Wa6EYO71719NyX2cxqZW7dzD2XJ1pOM
VkD/KA+2mYqeRNte0EH8RYWztuP20MKN94dtz9etJ0IdRnvaxocKpUiMNkuTLpZY6XZ226+4ldvB
f0Tit+6r9FJT26jiNAU5CyIWHkxlYZYffKxckxsxDs2uRU82QRU+T2NurClI7gfvJAJBZLwC/CNo
2phemV5HyUyWNLpoe8wuUjcPY7EnRhaO5BgalywHEmojSPmSctzbPL9zhtMQ+IZiayyJxk247PMZ
icssTtWALa4zEfK6d/iwX93O/xv/fIJNLck8yjmzGRXQL5jwrRx5Xw/e47TYN1v3d5muWUl4Z7Ff
qOLqWs3+yQzNS2FOWDGnXTsC4vJIxi766yIeqOiqBmOGCZ1fZQ5dLwdJ5Uhja3vNXpTNNRqAMmDO
FkHabmlG/jUAA0QUAin0oTLa2xY0gZj6O3DCnT+ve0e+FjVW0JD9TZE0K2YSKN/mjbzkObJrSb0a
YU7At5I46KLa8hagVFMZagO0hfab29fbkcwDbivWfdpbJbI79uygYdiLKQFbExB6josjCdiId+Fj
V9FF6G5YV9l0GlkJkfj+WbXkxDV3Ms/2btCc7LE/pDZ0ZmaWvatPdYw0syPMXZ6rEY/eScTok3L2
V4NLQE55aA2ovlw6hkL14zHHb60VeeoZvr6CS5DMg5J1Qdu1l/AlRbCop++uzLblFKxAydlju8/m
YpugnZqUQ9SVhC1gg5mwVn3tbU2z35bg1wuXDz5j1xU2O9NB/FKM6wwCfzbuaCYPDam7LTN+j5jv
ho4cH+apIpjKpCurMCwUybsPOrHBAATGVH5UEor7m6ELOim0EQJFchSv+Yi3KvWY/mXrcDFOovir
mhbcwvtINkO4Jno+wK/XQqmdwIwvVXfJYJPkqIFG1GWq4C7EBVx1ijmJvUjWEGFXn22NKgv5lqKp
tUlnzRWOjRK248wYjM28wmAraI4y8qvnGAd1r7evvg1Xx+TCbgOYNxXWQeSriCSpGYhM+e7rU86i
W8Yfk/5q5rd+GRFlYAw9jD7w/PhtfuZGty4ocrm6cOkV7BuLrbSxdXp3JmsoVUvmMwzcTRd19pOl
4r0hHiyPpL5atdC0KRBjW5Cy01nkPmdL2CARDUU340MI6MCEA+urNMr+kDc4+gKFDMjtgFh7sPbH
4s2vZbx2bOr1+DWbvS9bt+8pSJi1MNXanzH8tlbFz9fRh21pSq9c3KuajB9fJihKJfyTweDVAj6y
EsQcjWM9eBWQs0wyrCkAzVX8ForEpQz0EWTnZgKJJisvomqvDSTIqFKIdrvc37btyQi5wixnlCs/
Q+VpEKjaz8tWJeVLFjvwUmYly21O/IidCmuvwJ0EVcmpJhB9ywQdpnZyzb6YsnN0Rbz3uHxIQ6WY
hPAbRglxi0irRm/wGW0n68YPm1OBudDyHZI7sTIbvvNVDT6o1pEgxzB9Ej6ZFUbSfQPtW/ept02E
tZEWZmUGTCtJg5ArZAPej9cvcBClTjxJCwXZA2hbhnsrhsdF/Yu1mUx6GSCGVR+tn98npfGUOC6g
nYievzjFQ3vSbrVPh5Iq2kNI0MzTSeLfitP+wBsrtjqj5nHGq2z9m85DCB1W2IOi07cgjh98kW2S
DK/+7Nm06q3JugRxAJ5/QJMIAQcDOYOQhMWNC3qU4AHlwQ+JlH+I8DRbAsdG1cpzloDDakHZmwRu
DBZja8uNUQUuf8hzzcrUB1AQjdwhJqJeV8tj3bFWjcubNbp/tvdAIgdwRsMl+ie6zibcce299sTY
Wh50f165vrVWBo9p/BwzIhPYJBe73IGMZsd8SaLqydYlNhR33DkpD5fdDHeG39u7IL9Trc7usi7c
SZ8xcubTY0WpOezHLDpVJegVpUJk42vJvbkaIzif2gSKn6cEgs1puhVTDOhD2YDfw37T1vgUJZPq
lT053a7mKaqWxCO3/oo6P9lE8bxo0LN94i70GuiPozXP62nGo+ktKidyuUSnhm2bG+NGluPPUGXf
rUUkhycaWnSm+BZjelM/16R+H9JZEsiV2r8hWMrKY1ndhexs7SY7mhUiMZ/5YSWrs0gqluodNFyV
AOhK/BZaGE4KyUJgZb9QQv9EbYGDJZmRN4jPfECiPZRrnTN7qyP3uynLYVODhDRd3qYOvtYAqUTM
ZC5mxFM0WWrBvUnQjgbs3z39jjv5afY7C6N6Rv9EEJo5s+aeRPjuIgQo5ui7zlC0JjZJdRrxdpBl
b2Wvvb2twlNesEjzgGdVE+DF2vf2ISuWdZ/T0NmOczMhzLHr2wmyRUsfsD5jtHlftuYvyo05fapm
hENTBH5xVLNNPTxf5MBMp+kH3LWCWohIoUx9uimM1iF86i2YuTHrTVEgsuxFtBljQj0Mnnun9b60
1d/pmiSCfHaJUsQ4YVV/Qxj+TYJ5wEhdoErEc1VCW4pyII8UrGT/0tBqrX0TOX5gfoRMe8YRSY+2
rLUzLWpqC+OysoNjZYM7F4b/HsDN6yHSNM4tkTQTthv+ctZkXFgMKppHF6+J6KcfYVcGaBPiBaFm
WT6oCC6wNDRnNiIpNUnwPDQ8Gfn4oT1sxnomF1Y4/rkonxLGU57uBZJvPg7HZ/xn7Aqq4n/S91Z2
EQHiN4kWNmpC1oSRh6cIm5oNUU4uLLa5yFj5pMNbH1QbF5hVmBk0bGinu8iisilavLd9iaaiqagW
HoOkuPMdQNcNMdw6UaBsetSzYeGjRRq2Y+6w0Jw04InZPo0SuoVVxveu865scABhCHI0XHTdktgI
CAkaFLVweDcqCBi+Pz62dnmyHctcVzNhpmy3Gh+KjcUKWNL0p2n1ypr2PpMFUODQOFggtYPOuSt4
xzk5mTk1aXjr+fLA/ITKatg4ONymWs/+egyp4D2D/VmuzpbhzESqPFT/vxOVozdWbR+TjrlRUxOW
1rWIPFzjWiGrSym7mJ/iWegy7F0jvY0v3Q496GPFjCFFPIOFrSPoxcV7OFR435dKKGndl6BB3Bn0
BxGV+E6Rv9cRUy9Rt4+pwOzTWBQrWT3DZALXg+hKOMW7E0ds0cYIU12iaKNqqF+EDk1ze7BVY69z
g5O9wlXnTiGJ2IxejBzpzSA/dINIcTRzVvWuU6EBOfczgSCWDBjLGxDnkCBHPS5EE1r38j4SQr/2
UIE1Xv3YoPeBs8RmyQmKtzys2YLZDOjia+2bvywHbrKuCVgMtkT7It4Phgw9KC46z+N09wXKwdCP
9opNTtGQQ5ZkRDuoujvyXGJWjDGkNQtRZ7SgYMAFnHSOurkP5BoFwHNqtifRumCLiAThrD46iH9p
1t5yHlO2Y8kqVmR9lI1Zb0yTmOFW/bg9qQWTVdHzgeNl+1ataubFleHueeLYlI181cMRDHnP3j/V
EWsHDE1WYWyKxOffOwINH7q3aiLOKKi/kdUyWW3gOCaQcuMieektprSGh8fQpX/yoxBJL7OhnseH
Gc2jk+bpusf8SgFerIYBY1Ggu4hthLiBES18Za7cOkgJKGaumJNNi2IRJbVmUF9ZJfGWIgAgMfcb
PIZTmJnrtvtx85Ai0OnfXE6pqoFj07HncWvnliPy7+0cUPnUe5upLWAhyIdo9JeA8RnaQM+2OkWy
ETfmm7apjBwxJAihUeZ1KGqpu+eNlbdvGOcSR0N98KIHu2wcDjLkS0ns33kd29+Q1Vg3J/WKLymm
7P6iTUbaluvi27ZcMFvpkRgGzIYstHqjOY+W+xPO7B9699eYGpN968j0P2VM5njuvkwP2QBBvm2+
SwOByhwsjH06lc58Q/w6swd0g3RnePKVggFqnOKb6GSE5RrqWSRTwHAPOdNUBhdVP6RmtWSAAIaK
O3xDQz8+lbAHnIRNNy5yYocsPa8e5zZJ8XyG2AgdZLSuip9daUd7z2ZmqfrA2+kmZanV44EIKucQ
cqWeDKhxaabf7dy9TrVJ3HX1EzdcmUZi8d9ov1RRunzTZqgj6rnMxXSq82tUhHwaJnOaboSt5kuI
UrSsfVRgrrIiIjKxSZiKhcicK+aBoDDHIiLWF66AmCqOA2Iz5cyALWnuBst5bsIMEI+Dt1flZr7U
inxv2MDrrinxL4540qfiw9dLCGPGnsHCQwFxl3G6GT3aVvnK3mXyKOcMDYenr10GiuFDKu0Q14B4
skLmnVUyXuJeEisT2s6mH5JzUreMraS6t5IRLxZ1V6TYO6R1Azyj6wiCYT5dmh9kUahV4Vklz+WI
q2qofzAvoo6dsRqZob1J/Lg9hqn3ULbtZ9EnTNpQ7+0aZA1959GVjd7V95EQD0WBLYo2JEil2IUd
FZzJtK3kUHcKMnxbHS2zDYPw1VYu1yjguzFQL24X//h2O23N+jQnWIQ6CuV/HgtmOhxAU63LE8kw
IOtoJuv2bMzl/Wj4uFvtRK4tTSBbCF2koUPUYcaMaMDUZDdMGJIADe509OyWxB4RMG+R5n1iUsDb
EbzVnAa6TlFHYg4MVc5qL+r2pOGsE9uA5CLoezuLWOVBr0pk2isx2l+j3bEmxWgQzLSZhrY3ZdMf
wbV/WnGA0bpmBZXkAfNhLhSsQ45N+9kuUria7AEnKk3ggd5T6KDvVrH8JxuJJbCcs7VlbHJ/euvj
L6PK3nOjem81w4IwwMlSqOZNxhHmtpaPP2qcZ+E+6Ry6N7RX4gJ9zqOh3YjE+pspXXmMuRG0Ua9i
0k7bEYZh0toBUppsl6pinzUNpENcBlg/CwMPnBmI7USWNJbHf00MfSM8l0MNtxU25/Lvh4IyEZkh
oR2nYQnGax0m5QnCvDVo6TCA5tuUxkEvSot40SbHIW4dd6mvZ6bK5WJw75rmg8j1bx8NkznLO9Gn
66Fza/RqFCOMV9ZdT4SlLKiQp0HcxogFOSnuzA6+HVcK4Fq8uiz48rKRWMKJUMpYIQFiIAkXg2hb
tZS8zBFZMpE74Iv7RtofKCm/yrm6eWa31cyXVunwYNj9oo5sQAMWr/kIwiBmr9VEM7KBdOkDRwzS
tiCvu4WZotpdB7gBdUkzgJvMNE4Sb9gGESyPSRnEhncsYH1QS511IsltAFFZaVq/uKeFtmLWxY1u
oa0JpCbOwdKljxMlzza5wdvra3zNiXT2wuAWGQZrJH022stOIrg2bXxSUm7nEmccoq+3Mcu/4oJ5
01yzJEEy+SqLBsuZszNGTdinDFh5MHNUebj//3/XqmhDzPNjkZlPdmQ9/Ufdme3WjWRr+lUSvm76
MBgMBqNxqi60Rw3WLNvyDSFLMud55mv1I/SL9Uc7q8p2VqVPodFAn0QCmcLW3tTmELHWv/6BCcYz
AvXzXlFZO5K2MC++dknHKCo4zcwihzXf3cGj0k6+hL131dZ3CUABBjXcZPMyfKyt5bWQsGJsJIpB
+jCN9D5u0z2UEkV3QVnWLsyC0hundkkHzD6VJDv6dbk1C54ABQhBnys4JUYdOhxlcz79xFuPLC3c
oWx2k5lpCOEYC2DR6rSSpttKWPS3znjwLWIGpESClxg4B7bNasW7wKs+t5H7nMNmjePoY5QbnGvv
1IiO0/Uyb2sUtLsyRj1ZQTNk42L4y7CTpaDp/XBbR+0nD3lZEaEfriW0zMgbnsfKemhNEh3KD32Q
TGSvXaAFePKihRazxaSlZmwQlUBQYTTiqWjSV1I8nJU148T0PmDo7+lZjykESChOqUv5t+l7pJ0Y
aJy7wxDuMHjFFki7BMTbJcm9F8gJX4cuuold+6xLe8TdFDClwq3A6VsXJTKkoXQy4S732FqiXeeR
eqkRI1SBOdaGxqUa/XynFBu3Xm+pTt2j271ygrHd5gPXzPjdgxwgkC362baUw3QLx3HWKjV/6kK0
pAq53ibsOCS7T4YVVH4pU5rLuRf5eT12H3PzkIfuWVoUmwye2uwl7HZTBgyIKLxkBpoV5bxbajrx
bKq+9I3+KMJjE8hr/qLzNESgOHkQ23AoBr+O9+U8UXr0QDRjKl4laaRBx3xvMeVZbOYVhcQOzRr0
UWrIUemIa/pCMdjLcNrqgCJZDhTbURgwj5q2Nb6mrvY+NqOLm6p0yy070sR432GOydbFXI81tx3m
jeRPAh8Owx1R9PfKBsRk1vkQ4uZDFMrMnGNl8qnsY+cDjjRTOTKfbswmH2Lu+G62tjU9+1KJAPrC
+OJYrHVNSDM0LfPRq7B8bDR3W1/R+bseI84+OlcZtccU+/VJaGcV336twMS+iqz3tqEOLKKKVkbI
Y6fG1aUDVkdAPA2jmWQDsoxyWZRflgYyR54LmnnV3nspdCIIA8dyku8MizqKSc5MHXDmPJkh9ct3
C/EtWIiOOHRWPsB5ho1PDiJa17F/qPDAnCqUU5naT7g5yMi+LlyI4lVg4Zc0EVbZd/ikVHjJVjaz
l07Nu6khLZZaUMTFTkdVALHwU9Y+LIqyP00lijkH0wOJZBU1KM+aYoZa5Jjqt7hoFE0JYYFnunLL
MzER8tyFcI+sVp/SWm/DnNsxc8FCxgS/oigEMRo7pkVAcWgiVsu30IfAWMzje9/R+qyi2dcJ+DQQ
ebLAdPWQ0rd9kbxrB+u2Yx07pFP9JGvGbULzucrry/OJcX6bSK6XXVKxivku1GV5aiZ9XvflSrC+
Kkpbn8UMMDeqFOdzxFpVRWFzpD48Wg2Z0GEByGsHFq0CKVBZiDutml29X1qWL5lNj8aG2+rpOjox
pe8D4CNDg/i7UwmPR+zgdlz2eHeM3JmMvOwr/A6S7VQgOGsMERbl+LJUlHpdUF/3FqKmlLFm6ZP1
WBI3U6Tw8eK+a8/cXt3481DeFZDRGOL3jLAu6XVw1rexQw4iVB7dgRV/3tkFoWJL9Qi2RZklfTAb
SvR5QeZpZ+gZ2fCJLmxOYNxwRas7YCifftZ/VIG4VDPvipSgUW70poSksEE+cwSSRNG6HyJCMya7
7qGVABYt1QSPS5FqmdKgT1F0dJSHQZ+wH9tIWjAL+rMlaF6LlbuQnOqETrPIsPrV8WrUOVIlyZOg
dKhm5gBXgmrYBTyVMj1NPX72HbzE8eRodvD5Wb/IEq1T94OAqdlbPGZ2rGbmtf0X8JwFDhe2jyy1
BaRok190ZOv6o9jnVXnscvmylAuxgDkrvLF2Yapv7ZwUF3darRoj+3nsMEoqR/luFNB9RfEahNW4
mSb8kSWiQwejRyViBj8zZNiIjrgWZUbWbXWolA81Nm0ZehbxeYYNCDbKKGoqre+VKutD6k5bfErC
Y0uFDGHEfEl50nZL+CiTpjiGQ7r+ybTJtFo3VSgZjY5ucig7ST44AQ9Quyxn20Y5ObXSyo/Sg+xW
d1O2qTBg84GNSfalVJ79Z4RVxSBwzfGzZ+4qLMKWgbW/WDZz6GI+rxDBhXR7Yhxh3Lc5D33L4tK0
MPh5sokCGtB7TDTMlppg2tKs4GENxy3Ise5IQVNO/IYaRhYzgQBR2iL7rvZB2n2ye3qjeIjeL9HQ
HGNiuRTYSasBaeOgepejo4tqaLLhAq1gnudxM9Yk5qTWfTaB3vhtLY/sPcwDRbELiQ5v8mR5F7sC
1Xy4nOH3skNNQS5qYZ4T//1U40Dt2XA3qjC9DuPhPp99XKxKh/ELbN5Csy4txUrPzPKnSjTvhpiJ
jMi5bWonwQ6luIkyOO2OWaX0kXzovOQwyfl9X3jPuaBfClIYme7EzB4vpp6wmjHhxmQGki/Y1imG
uRGUAdhPX+wAp/RcksCioXQYM61Suz7eJgzqDqF5ZMnsNoLWCykN4FRfpBvjN49qYv+WiqW+Fd7H
qLPFea3h4zktjPnYeWKv2k8uBp7KxUMgjSq4VFDmMit6rEMqr3TYS78tt6XZjgr6pEcbWzYU2oTj
+uxkZiT+JsJ9K8Rc0WqYF0Q+5u3r3oIiZu8yxicJ9TzO+vm40IVt+O1TVUDCzFlP8PZQX6AhZgNG
LGMBE3zq4C/PD7UX9IeEZ/XE7+vTVAVggYbuF7XkdaG9B5F53U4tKTPHyN1FIb4xvUX4qoa43oVL
sjP4c0xRgP2j5zLdC/vbNIOFigRjKmdcMfXLJIFgW1PuG4VoYw6D+ylSJC1lbDRuH71WTqvAK62z
MQyIoU8QyBBrGDUBu/UM+JFORG86VNa41dPKNT2wo7l1ctrSoMs4+xFMn8Gb60M9XQRGj+zoNhb4
rk8QW+7v+nqd4jVZcJgXgLO5QFPhp3l9DOzdUM7vZoOmryzcU8/px1OMTq4G+323FKSgDwVE/JIN
BDEWEIAu91gFqYonqiGosyWcCsuD5wkD2zqrvzBgTHYytI5qdPAANmCr9EPukd4BZTZgcRyrG93i
vFAhAkBfD59yvorc2juDRTmcLnPzmsD6wMs0s7bzSG8XiQcQ2AaGZceKQC08dIosQ3sbzDGJF160
q8YO/jo5xNLSAb+TXS9lN+xjmN0a46bOcD4hjxFpMRY7GYkPeVQVO6aOlvYMQX7t7UTEWovDDKkY
JGNrWKhL1r3GVD1nQg83Fikd2yYzH9Mg+By2TXIhO7IiQh0Fp7FV4YACUS5zCURDTweLr2SFjxyw
T0+E+yUrgYYGGvQ2e4a7gD2p42Df4E710fPNSzp6pwmPI+tSezWSVdPbGXaeFjx6Rhx625vz3OUY
jq/OIx9XEzXHkgmjxvTIsrF/WxprF+XpvT87mNXPWFKX0XMzQOsr0gHbMZ72zFYGE/Hp1GvOI3cM
r6cFdfZCNQsRL2OfIicoTJk3hyhh8rK4ckc7304RwGWAHuCsmTr0g+xgDkgWUr4Z0wTYayMeCQc9
YOrdVe5R+0O+VTC4Mhf/B8cJMB0qAKnBJjyNS6tXNYhKGYiiiEofPUER4fbOuPV0O+1lXn5snuPF
HEKJhqVFpTsM1S6fbxcTxzsfYvnW4Wz6KZ4KYUxeXFjE26WCvsSG/MRz/0RwWEpVPb3Orkt+k4U+
aGG+bIRVXUQWRaqFI0TKACh1lsui0dvuucmU3CuvvXeT4mJB37n0jNaRMzEfJFnM/SyQie78NsWV
25pu5+Wd39IvlvWC+V0GmWmCby0wYCxDIe8MXb0bEeqgEnWR9jSYsTu+6ywcceVKyZ4VNGrayo6M
Z2rFHkobEKZ2NqtviOW85CuyjVAPm53sc4IaHLIDdnRs/CvzGKZoBDfTdKAwRQL9qvWkd6TTiAzq
LtPWyxmr/DHRjFTBR0HEVHHTOvJdvUjKzxEmxtrDZDAwkcjRype1s2wjvFRdMV2jvXp0lS5ZAyO0
5arC+a6BMzji7W44MWU7nOaBmHmmr7MeyvtiIaDpAhff1ACaeoeZ6UoTs5MmwCxw2tep10Egjc7g
uGLnHJQA6sJHNTA22L3D4DYhYT0ulPc+4LzlIi1Qyjd4hiYC60WcBFPF8gBjjjCauGz3ScPyMS4t
yISfs1wEzD/R2e1lA3+qrkE8u4hCFG9aiJ+00dU0kh8IS0yLJjzMVfeQ1jg0IfcctnnD/42t89Aw
N4nattgNuri0MIzbNsmuhqK2hVYdQ7ZgO4pN3l7Y0Z784fBiwF2alauB0djjktYA7VjxoQpZfYyX
j8ck6q7cQbNMFR7MSc+/D8IcEnsHNNLX2LbMzXSROno5ejbDXZTI1smb3/7jr//5H8/T/wxfy+sy
Y9BYtH/9T35+RkzYxCG0wx9//Ou7+Lkp2/JL9/Vtf/+1n37rvsz5909/5V9+0Prn/P1zOfzvf972
qXv64YcdW0k33/Sv+Fe9tn3Wff0b+CLrb/5XX/zt9eun3M/V61/ePK/txfppYVwWb35/6fTlL28c
1/56pr6dqPXzf3/x8innfQ/hU/Hy9Ic3vD613V/eSPXWtm1krb7t43NIofXmt/F1fcUxb5Vm5meg
VHqeZwvvzW/sd130lzfuW0e6tja+1NoYWzvyzW9t2a8vWeKt6ztSGKMEZoGudMWbv33zHy7hPy7p
b0UPyS0uuvYvb5QUb36rvl3q9aspz9dauTY9py9s1/aNz+vPT7dxEfLr4n+M2Zy0DtKXSIc4ObdT
u451oI0y23JdLD9x+hniu1r09pUKBRxt0XpH0RIX5EK4uHGjvr7y4j6/caYsv52zMnqkOuivgTKc
+6DHRGYYnXBnwYHGMDUfdo2ALXJos965df2vJBPQaYEyHNJyvcZ8xoz939N8CFyJEMbe9Mh3URcs
cL+Kyj1UMitvoV0REKF7ipPeHdPjIHTLyEpHI8iQmDXuUF2DZl9DaSQkRaQfornvWFtDd6kvhO9W
eblbVJva0Q2OgFkKyUZn3cLARA8TlIChXLVrUVBV1Mll1tUzxjkZI5BhdsPgRohc+Hs3xasjof+/
WgLjUlNPrG6hSzEwYmG4D00NKTu0BnUrE9FdSm1mUo2MX17bjTNTYVqCbBzfSraVsyRI8UebwBel
mpu5r84SLuYhM9XySNMy47CNV1plZdPRt1Middsi3YGSdo8jCv9VDGzBT8Hxz3pqpmZ+6ZxVjOg6
lvVhyJgK2KlLDHJe0Z8zLp1VE19xe6l3ZU3PPNlmsjEZaxGpeyLQ7QZXAAPrOY7ybDVZVt0mq6zF
Z5VBw4K2wavxE09MhWYXuxS6NmGeBypi8qb7gdW+DM1q3AYb6zhY7NawF1iusSpNps8FImPKYXyS
W2ck+d1Xgnsj9HLSqEIHMGDE6wnTfpdJYu2TiHjeli1+yqmkSnnsceN6Fnm1DoLBE7GRW8RyFzuZ
AxyvnIkM2znDYjunqmfnBQKvegTpdTninLVQXMwRaA2tuuj2GlL1vgXKJHF8cDY29d6Nhjjhvg/z
lOGpPYwWxuqhQ9SNU6RXYQ4qWnmKm0qzqQZQ/2R60UBBYhMtG8j/zVQBb0WDg6g99F3sgUfXgO03
PNDIaCzWfQa0M+6jVh1/hKxXPHQ+rV/gRqSzgkrQAg+1IOlzbgl6WqolukyYgT3qJFjAxmF7oT1y
x0fiB5jh+1POAHQsve6lMkGJdVZhoZZwIRw/2q2LnqJjT/yUku5B1l6pQ7HNC8/Ab3MLTGNqgYlL
15Ao2RqPoMjaLt+7c2lvx2Ioz2MwRyhiRDt1uNMKAQY4Nxp6Q4PnHjWdjKuzok/8z2NGAGWx1ON9
5hQQsKGjolwIVTri4jL6l40DAsYQ3jINwSlRzWlKMfUq2gq39t4lslkm6WfB4PF6YqTEbAbxwIvf
diPqQFPAbhpab7gvqsG5Fa5kHLCtiiWCr2XQNfTdZtAQvNBSZGkdPM5paLIvbI6ZQk46ekt/Gsah
DViaRJrVYKT2xUUBLkjRFNGlFy/A9q1CG/lOLnNwqFIGR7IaAN3b3gK963GGgeiAHe601DtM+Hz/
6AUp9jZMNmFTmxrisC4Y1O897dTLJhT2dFiY4iDKTHWOSKyAcqRsZslxBrvwVk1JVpC3NSPwTtPi
uY8Qo9PDmDTwDtVIsXj02qk5w/Op8PZxQ66kO4fZS9/ncjWfpFtc4pG5JoSmG4vLD/lf5p8Ea9Ex
6Kb6ksy48dgivUCb5HXA3Q4P+dyMp4M7QAWOkdFFO7eLsKZPum7X2rLeWWNr3wXhiBGmkBNub0zH
xJNt8cj4HpwCKxbpvWN/+KqPxA21sO7gt2nHvEwNbYTuk/DeDAjugjrzkAgz/r3PmziA65/Sipll
Fac65ouSWXqOwhL7kt7057qfl1seZfiFHRITPARtD5pPPmXL6ivoRUDqxMRBUCJsAo2MFbw3vbvs
4onBBOEo3Tk4JvO3qtbmUEQBE8bCQ5CeW9zWo8VEqbIj2DeotJ9H4O2LPg7rHL/jjBTnnNKJy1r0
nwTeRGJnd4C40ibdawkXnnJA4aUGPpMZgbHR3Hyxuc44Q1Xtp3718HOFPfAUBhhxgA0OyK0Vajh/
Xs6i2LO3Lo5SH9hKpqOOI/20dOgcuEhoaoj+bnJ3fF+hrB7OO1TP5NJF82uDJP0M+Lko9p0f22Cs
KOrzYvZvKRAZtLb1gEWxt1g+6dwV3dkBKv38JaZiHFtWvjTqPwRWG87Ay41JSfcIijG/tSONMqSv
0vEpLe30epqi5KrW9Xt/JSFp7pHr0GvF3gyJft8vQ3oXKz1s+8kAC6BkK+4mxxqO3qBJgenZv52+
ATp1ZEgLl4TvJW4GZ6HMk88LMOKH0M85YU5YZJu0coPTxDP1RshEgjrE07mMCvSt7BveLicaASK1
aXYB7N0DcHeDts4wChxAJrIhJAayX81w+6nfhR6UkMZTJdhoQjpbyNPS9bCAnNB4OxH3ABIW3tTx
Gg/oGuM9eIIhJE4v2RYVBPeMG4y7riP3sRIVXb/XuKhgbJwBfRRIc66KvWkh1jrkGB9pIWeychFg
LC3JkEkdR6ft4ljoBxJ7F1eIAVMmXlYJ9Si0MMOYHHyvUtx1MRf0xEen1NatHxiUN1My25+aJequ
l2lsj0GiWbsdXQLCz5Xn3gR9GNyJzkGowWN+3zF7CJ4y2x7Pmf/46WvP9ST2jV16Qd4jeqyUDJra
HpkxBhK+/bHtCLiJZiu4UdwPN3XLJkS5Nu2zeSG+KyLKyO+rAN2OPX+JyjlDQJ9OkxNjnZpnTzPr
w2Yq7eroOL39gYY3ZiTp1ocMk5aLwWPrMoWPq2o0sTYuoFj2aYWKCyeLxB5fJ4GiniXUod8U6Qj2
2YNtbYZe589VyumB1Sce+1kWh3Zy+bvnNN7r1h123hQ0YAVR6oldomr70+wENlbYBcqASGtmCHPS
k8pZCYJA22m88flg9vWYQmc34fkZ7p0WZhnXLsHrOqr0e5Tmgo43UJeUfOJcUZU9tMKWm3CM9fmC
KeiN59KkM6KL6EWT2iK1aai+IKAjPUv4GXRmQ4H7/6x7uqpei7uueX3t3j1VPzdR/z+2R7b+s/bo
7qn4bYNQqvvf/+vzU/bb/Ntl/Dq8tj/0S+snfOuXLM95q6TxPGNLz/cUjdDfGqb1pXWjsXnJSNvj
f//eMQn9lktju76v+BVHadqY3zsmXrINuK/xBJ9qHGH+nYYJc/MfGiZfGkdJUC1NuyQdWwl6s+8b
prB1tIp9OCKO1+1HX+0tbS4xGEN9n3xqaQDaoT4uc3owfXEu5Vps19DbMQPwhw4jL4eAIEJzM1yC
cLvplmQvXPyQPCps/KCnHBipxLLTfPKZf7q9uO5QFwuKZQt8ZWRcKPrlGnUZFkvEeWK7zpBjw5J/
FjEYoQH9HHrDJS3kI9USbUEKzZ9B8sFCU18s82WiQWyHDGNMAwQ43TNzRG4IGR1l3Ozb7xa2WsbJ
J918iwP/sXCbLU5dJ3Q2xyEQhxb+SVCFt8WCtsLFe90hCDYejdo2Sp1bzbCr5fMS4R8X+tuCxbyL
JorfcduFJMrO9aklcxoPmPihPvOTz8N4n5fqRHr4Dy6umdYIyX63dDjrNsRJz6Fz6WfmdsDMzrLF
0RrDsz6uzw2OcKEmBQ/3wAGmC17Xx2DNg4H/ChfUYtaHTwDUYInslrrzpGrIpyqJD0OozM59NCy9
ExN1G2fwCa36Op1JGoCn1j+kjL+/u+N/b7u/b7P/+U1jbI92HQ2D76gfb5oW5RIkGIjPbDrzSXBA
2kXW0nNwWm/bCzQam69ZmCfxlupF/+Lg62f/o8P/dsMKxwdpMNgY+/qnG7aa+rJKMvAwgWFRtqaL
leH1L77f+hl/dgwe2u8fiqLuAo8WZ9nqu+ga69iDtSGV7aQ8FTvnJN4Hmz8/HiDJPzugYqgBkm5g
UrOAfH/ApKss0wahvZVJdtfCEQqwVhmldwhkTLYJltphdKw8GLUl8Vreshu6lQ3UHGv4a2na4duc
7ps12X7+7FVfdGIdS4T6bDa4iMzHAk938FIfi1dLrZbeHTFk1oFvCZsAXn0bYjIHrTuL36flbdN/
tPxHm8n2Yj/YAidwZuoj8Hg7652tgWtfcqUexrCH4KPbFdUNNkI0BFoS0ebWezSETwgvT5hskTsa
nIiZqXbcwQJOD6Pdn8eEKKVBf9fkjLX9nmxhYMi63wiy1ez2sQ8xVhiT+lPUYuRhg5HjkQq8vctZ
JkyAPLhBqit6eWt5zYVqOhLRNEFaBN1H5t52omuvjy+aBGuIoIVPZcV+uBvc/oFC5MWe09uswCRF
BzbPUYtkz3tfwmel5T7YlkN14wEHJsG+nTAFcDhjJGBhCHICOrHthvgTwdu70iPEtCaBRdhX4K1P
SKhes2G1z5pwZZ1aEJ4YuoM3XKBrPxDqcsWA7orwnEzctQlARjpeC+Pca9vZgirBPuPbdxDdeQcO
oRec6TMKgY0zukiVcMagMiuAHTT0B893N3U9ntLGU8rBEiqz8FrELGYpbNt5vBimbutLdclYCKcL
8h0TsgwwReo9JtRAIjgqobi8CiZ8bMgjo3A9zZhIkkh8WJe0KB12Mq3OKUUJdwm2lZJwrEb3VHtE
AsHJfIhr5zhHxY7Ci1D5stkb6nudzCdVBYfNwzzFt4tPtVNfBPXV2D05SU7OFVUS9vtEt9cL1Qxj
aWJq7fuahhK9A21gfWbKMD1xtX/INSqYtMTK00cogbzRRe0IjLKvpXVrMTaTrHF1B20nhVRYVE+Q
h8WJz1pkc7utZPEEppnt5JsRJZJhwtKl8hSXuquBmm5F7msV30FJO1mSh0pfyugygpBjJ4wZIcCZ
qD9TA3wsfsEexMcAmXiFXM4l/lJjqzLv2yw8JDPxL1W4l3AojY0wBj90WWyHRO0Uos0qfp8NmGH1
DyMzWmhjMOMAX6r0ZGLogEidpApzl0qJHTJ8H4YHoPaM9u1rK74O4bHN0bhxFdT9KCNyqI4ds52d
aQeHaNehBNMCIhquKhEMgJIp5GC/9rjS925+bmR4IJdmJ4U4zk53N7rpIatoC3p9sBJsmKF3mwYR
BAfXOabZSXRH43yOQBDuPbKwKf22aP9bYPt/t0JQOEDYTBT+BU5+VjYvT0X8A1L+9S2/I+XmrbSF
BC2nigONXvfIb0i5dN9StzjK9pXrUsD5FHe/I+VSvpVa2R71uxLKW9/ze9kHvA7mIyn4+EBpXCX/
rbKPb/LdBqcdqiHpuNSclJKu+4eqzxdSWMMiSRw5VKf4np6Qodnhy47AgqgwtppDoBdyY5Dw/3ID
l/aP2+sfj/5T+TBMsekwy6BEtAPHOetDdIrHxIbeBDPO85HSJG3LIKgY4vnBskSwXJWoDYKNHnWl
T5dytPDYtAPV7uGtJzMYFw3SGVUj8xG0/bg34JeqEwl44yMU8dEeukyy2ERxCSRsJk0OrgBlyc6E
7DrUQoa8ISzcsjSQV2DSkB5Zy8Ys+uSPEoroZzDFeVf7aqq3IpuL2Xpa2ORDZxNQ6U3vqjLFgSPQ
Iz73OsKWLalHYT5htFdAwxwHz9zpvCkqhvdOIxZsUbJa2hekSBnpb0ML1dCRJg6QtSns+IMtohrW
TmcHhUMo+Rz5p5aJg1urlf6EoHTwyLiK0V9GVqRwxoNeBeHchKeVciEgOmB5TyaIljtrwbviPE+K
lmWpJYjdNbN3G8okuF9GMT3YHqLSE6uHHI+lxkwtsTjQfPBsT+0zacrhMUmVe7RVO74rZse7qVIb
Bf2AAbR164Stv+xlR5bNxsy+d9rP7OvoXSBR50gGMtczzm2GSc7ObbN42lhVk8PL8nM8irJKvwJ/
E2GlrfbGmKC99du8BgVX4Rpc2rQNIWhjPxRbK09YwDWSLIj2C6SVQ+R28UPX+z5Zx30OfSEI24i9
IcAsM7FJNQpHYmKFFRYfWzXCwR28xgdXrlf6kQvRg/LHKqLzRCfqrveHy3A23W3ZlMF7kHj8mEr5
JG2LXDb2ecwnLPElHKG1F2XAYLli7+EOxHFDLct+9NIck2ZDhHgC36CYoJ5VgfosnRzeL3KtBbZt
jL7KWaenPe3D0pno0DVJd6zSBe2ji3mnr20Xs/U4uvBQWMN1wV/dOJwZG/Ns0pRMdlEMfnfmpWCn
KsQjC/zVu2HaLE/yPk6PeQg43iNe2MZhJbdTHLU7iQwLHZqrLwrUjLu4tJBWxbLcL4kypxh3qW3m
Y4CZS8DmGNPbU0M2zj6PTL3VThEexnRqaYBiECRueSynS4vBbcaMgRJG1KsTSNG793ObzWf5zHij
09aEWxpc4xQng7OSexJKfxqeRo0UlxlEitMsC8orFDBM8BumKcEMZcJx6mirAYJ3Cc/eLvGJOu+Z
92AsazIcGpYCSYNL7BQb1QmcQjJgsnHAfF9X10WH3rv0sRxQsDdOh1pNrz1Y02evEBOnqu1vYM7i
iJRbbJaGwIyMmUSuug6seNGokvLw0I9lfpaVwUNDq/YwhyNGfRmcOibZnyh1SbYZhfeulom5QSur
yNEI4lPGBt2+C7CycoKIkDFr8ktJ/LP24+vak733XKkOFzRcBrARb3Jcrk+WuuYrAEBqVNqTRcMp
wlg9d5O2KjwAIjiIwZAiS9ShVVwEibucYVifnVsTXGuUZ2G9WWRnXVf23D0xlG9Oa3cMbkor8T6G
AXbPY5pF1zbju6NfixRXaHfGl8iXW0f2DNSCySzxznaRfdetUl8cgvq4HyL6+J3rBlDDuaMUMWMZ
K+I2Wpg/WI1iMoE9LWoaX9rpAZxT7wvYIGfac+1jYwoDqcBD2xsXeIZtzWirywoYrvLgDs3QlVaP
EXFZZyitJj331/BIV9ubiHNyBm0rTs6CzuAMy7Iz5NSenHUrmu2PDnriO70IFxXYbIDvJpsZjO0i
qRPG7p9V3nTHxdD+zGbJoYclocnVNb267V18t7f/k5Z37fj+0RGuWxb/SAke47Ch06X92KD5lieA
UtkwjXpexXXl8OXPDyCcPz+CZkj/fQsYTU2MTogjgITvXcLW4R57JHpaB6KWk03yi57zD8dTtm2k
oNoA4OG/+qdvZGcq86eQ4zVb3DS3a0q5tYkvzAFB3qE+fv12/1b99y85Et9TJP76361KXO+Ef10k
kmRbvD79tnvGWqhs4qfse5xwfeu3YlFAgxBCAsP5TCs1gNzfikX1FpxPw2MQGkYDM6F/0CrkW3wE
HGAQ15EOF3BFQr6nVcCm4J5dy0Uew3+LViF+vPuVVgwXOJBvG/yTlJE/wRNh1GgvG17mCjO3A85x
jLLqg7wdNk53puxTBACfYL3+4g511jv+H8/ct6NSPDrwqSRz0PWkfP9E+KiZ47R6kVcE7MS3CD02
RDGQXE628t7/mnULye9hApIp7/Tpd5fpnzzv693/Z8deC+jveCSzZYAF6xdUdqftAdRibx2cY/vt
qfjWMPyTgzg/PvN//IY/nVfdMrJZqpdxM2zjY3ZPj/sOt+ZwBzVrY++LHbPCE+dY7ofdvM121aH/
1R/wq1NMK/L91+yGzGB+8eI3pj1b6n64ocIlcYOb9WFMpjvUK3srXadNwcEZUJWkSG+skQFFovpd
POIyNXqx9THum1esqAliYTBRkR7U4Cf6f3dB1gv23QVZpF+VSfMyn60XpDt+uyDJ4c8P8mNb9Pv1
ELYAhiP9lCfnx4MMk6bCiF4SeREAmZEIWcPEQ9jw50f5aen942F+gheHIvQsm8OcdqeEjkb7dANQ
vFUPxOztf/WVxPqUfH8ne6wamugEsFoWeywPfvxO9FBJPfjP665CANgB26AdcmDius3B3RO0sP0V
mvmH1eLnI/707FQB8rlSP7ufEM9uwKo+pa/dCYK899mtePgvHG+9Kj98Q2c10nFsrRCZwK756aoJ
Y6CmoH/cMBbfA55vCRm8tt4lx2RHgMb5Ly7e+kz+4WiKsYmCrUaf/tPRIs+4MnOfoV4AN+Ekt5Hn
5YO3lQf/BFrDCZXje1iNh2D3i+P+4VuyALLU+6zpjDukt0LI3z0AYWMCZbXcNMHIYrEckeZupy/h
C1TMTfjri+j9uObDc1CMmJSkTGB4ZTs/Y/wz3VLTw6IZy2lWKHEjxASdPV5gkObexUuqbmyUVcBq
ioiN4Vx3aHRurMEebhiD5QhBlma20938f9g7k+W4kSyL/kvvkQbAMW4jgJiDwUmiyA2MpCTM84yv
7wNldokMsRhWtW7LVWWW5AHA4XB/795zY7Wv+DjQRiK+aayKHhSSjG5BTPoIwcWsFcSrYwoRIEYU
T1hK4LkSbqjvWlv1N3Vd95sEApjTpBWhQqGZZcehCtQHs1d6DN8Iu+6HXsbQW9fSc1P2PjkTvZBd
yNavwRQPR2QY6ZaM3R8Cj5/Tllm/axvsk2AOO2ONpEw/xkWu8XVLMLPKAd+/Hnyd1d6xQIBcKRof
lousPFmaj/eGpFXlZ9RII/RdkRwKAKF3TM6ndAgHPKbo8Pd62DXL2NNzcnFqVlC1jb+hJKagoRpz
AnhPEXYwOfMjlqCkmudoZoI+KJ+SIbX2vqWSmN6YOQ1cO/GCkJqkDyyLc4GsOVoIl2IXaR3K/Sot
0nt8jP59jGdAUOWQ2mMVYa4u+roiNRX5oVznqKZHDpWJkhf7JIr7EsCQCnBHUG9itdaiydWNjuKk
nQEFxTo44bSP8EPHO6PzQifzQvEtQ5Efrn0ytTcixoLWeY3/PaH//zpNme7WHew1M5vACGDr+d7K
vuqWTZPBJM8ip2z1ARV8C31Dj9MbmvgZNKRR35eTms1BCzpWO7TIY4raS7VNtHcIkkMV+lZOA+0A
tv6FhOOCDl92yESrLeh7HOJK7BGKBzACydzFgzQ6QSi1T94oBeukHmmml8QzdHrXbO2gm0iwphwz
RSZnt5nHRN2cA7FUlsewBGLW1oF8NAsAQDho9S3yc/8aRiVyJo+ZVfm5wD5QjiRbIg9Z9L5MKhMe
42CNyonqRpeas1AynkLU/2ZHwkuX2yeTI8leQi5GxEmYUvfXAzwYNlrqC+vD+2WJ15V9IhszU6Zf
zLZQP9tK1NEI0hfRtxJMJ3g9xxljwKnyCog83CVv9/lq9P5D+Ws0c/6WUCjUDUVoZx+Vysp1O4Qr
p+SPknQCIpGIYxZe+OQr77ti8ygq2nyKnRoVUYvv1/slT45gT2Y2lopduIndaJUuX/V1tAluLi2u
88/9vabPA5kGFyLLim1Zhmydra2K3qa17JP9BHlFafYoNWnkSMvP79kHl0NNl3004mg+G4z6/nJQ
uqtNX/lAnpotZZQFc3BGH60mg7NySFwJ8icaOhzBZzPt0+ej/7Gcs5ijy0aLgOIAAffZ4GMQaFFn
kpEiR2igI6W+wsiZHT8f5M/7OA+C0FtFHi5rxtm0iOyYplXi0/rmeF9CyaBtPebfPh9k3pO+f1jz
TJ/15zRKFV09e1iVYunhnHU7GnJB3LlI7vGNFLt2tIIDVHofFQOSu4Wc9uaFkfU/byKnLFtWqewz
6S3t7CaGfl2OLVBSTw9pFOJM5osUELooaGsa4/do6osSrWWRrRQab3NfVQM65eX1A05L3PH1ZFiB
a5ATr67KHgsh2sqoes4MC3M3RURkPHyJkYzFafDTTjOZ/hOL0fUoC3PtxZ7yLS0FYR8xjB+ctxB5
VK99Qa6Xrcd2lPai0QdXN1tarFStHmWjbV6ygmT1IwrYwNjkSPpHJ9d8495u+UgRnikIuO+Dbq9U
iUYzzgbKr1lN9W1oLAJOghbtG9ZVa5bOJlZruCK91rVygymls0B7FYUgaaDIbf9nqdZyfmGdOdtL
/nozZ0oCLwyCGINKxft3Jkni2Jy7s4UzrLCpLMWLfYVldQkkeU3zeGldekk/eMTMKqQ6/AOD43wK
B7HWR2kN/c7pHHUJZnYz7Ak7Zv8KEHlVHaULhaU/ZzOneA14Ib4J1VDOV9IOkf0gwR6wxm1nRCu+
UI4V32bQ2Ogmt/6w+vzl+fPykLngHWXjSqnBsM+W1E7D+yRaPACxgf/uPhsvrAB/Xg5/P3V9ha3q
XH04WwGyQKdMXXFuVfn7GwjGE+G45g8leDC1+2oa3c8v59fe/v1igEyKi+G4ZtDTPj/dkAtLch3t
2dKtDv6e7cJS3nacm7GQuZxSL82O9wd2puNcK1Nt6ikAqGTjXHxSZjWFNJ+9zI5IbQdzkqMtxI79
/vJf9Y//r5n9zzzrPquZPadvy2Tz//ufMplG6xSPj2CHg5tj1r7901OliUmhDFGQYKtgK5rMhuWf
nqoi/uJ0yJxkCVE1Zgt/3f9p6cQvZxJCC9PWsCZZ/1FP9f3Hz+KjZLP3svnsWWgUbPP81RoryU67
JD0pr/HVLBqqHpJ9s0/2025yI3J0luQXXFAq8f1+9zX8Z1QgI6phKiY7l7NRC1E0pjHayanDMI6k
GrkIwL7eOvQawEsUaBPO90ySHzu1cH3oZm3lE6WsbwbgD3ly39kFxAEOYvigJBZ/BSNjCUeFsJiT
lRZbn26AnPurFpZAAoiw49BFfm5L5V9MsDhUYibpSkEMAkmogQiBm5ni+xNFdg0/7RTgRuRFIiEZ
/NBAHGAfkL8e46pFFztnjcoyf9i0N7U2QMF5RoYI6k+XsXJm23pU1plirFRhLquyPeqhTnxHbuDl
mAgLbuDoTS4YpDbY+Gbt9vW3CMUimgyPaIYxpach1xu8AQthe9vBCx512mwN2rGYTjf+eLC60Zon
6rJhgo8HtMbuVrHenEobUYvKB7YdlY3sdXNY6Be1sx5FekMT+X4Ujx0ku2LgiGY8Dz2X0HyLFWuN
pQYH9l1vZsA5QI405g1Ek30hVVxgty7y/tRn7aoMi+upBQsN18eOJIeozW1oQY1O/e0gyB7VpH3a
+46KBiTSkbXk7cNItHecQ3XS1a0kVxur7q+SuLpKI9TXZR1cc2oGyIfK0INQEnC7dfXeLtlpcLxK
SzSQyKgU8xSIW+8KkGojyL7ob3s5cVqMXFql3qLjOWYNjt9yoxMGIl1FUb1uiUuDXzOR4C3d5jJ5
ZpB0G7lwR1BOy6K2V0aqXHdSQESmdttm101pPAhl2DVF7WRGCmNQSEcd3mNcWjuatnMX814e8GG0
7bapu0NNzHA7jiuAysseNlKC4WJRkhicgOOWjE3Y5mSYPoQReVgQFXzVWw2QSOmlr3jtN1pnn2Ij
uc20Yce3bQFTdBmRhxZAJfdhlXVjiPMC3WhOmkminkLd2Foc00wEkhRznLr4Ho8hKvnsropIpIlG
R1R0tkvIqh6xdibFDIReToTyv583tNpmJO82CQnOUXQ49oQs3aCWHW2SYrqHaBwPkoRfVwPhinYp
E/p1WOSnwXSATS/0myEivwoc8Fr6UXjL6GrkLbj3v0DoFmK8rSCY6kOyqY30RlnbcGpcHxq7mk/f
KjId65BTg6VZPX41GZxwPN2q4EDW8857dpZ4bhVo94bXQHNkcrVh9UruL15wZLvL0gbEkvMGyjbS
pxECXajK+9wgma4M9xWTv9EUaFWpgwDMSdHSgoTEZ8RJGsfFYu73NxE7zFqmDISpgdQCBaqE7h3M
Zo9Hzs2L+mQ2hH5pD+S8LSOg+v2M2x9+TExTQKL6LumNtURqYNM/BsOzVWf7gBUJZ8p3vxQ3SoLB
rS/JlJHA9SmvYQV4A89I1Le3ktaDL8Tdn7+YpU3BB+irXz4Ecze6LtU7xGc02+1ykyc2DrjsUHkD
FYfYfB1Jl2cpvWlGWFmZtBq1YDcpIUlU+a6TlATzSoeW0cYSFmPl8LEK1CM0XlV7ybFoB1syBxKE
YKmHqAOoH9kzhRvkpDUhkqzoZYM448RTi6UqYBiRK/A0VPlmZqkTrhOr+Nizbp1Y2vdabvZpLN8C
5Tx2KmQHCJmKkcJ7OJT6l9DfpVJ5IxcSBr/UVcHsl8nkWCOOOhh6Y5GBktbJl+tXYFGPTYMUrDNx
/wPXKJ7xRy1irwKxDN5EJ2CbKMBUceqm3OFj++4n3UPDnl6V001SDiekZ04pEL943VrPPZeN/KIi
JFEfv8rEDUXkRdZUc6LXJm+uYuhfWfLdi4dNTtaTOt0Ke4dc76sG565RyGkrlKthqBwotosY9Edm
gIKxdbLTNTeKLeTP5MaOT0hojpqFZhhorCfhKae5QEgsVDb+lMo9/SlkE6/uU9ggJmlZgopGv0v0
NOKrk25MGumoCyTMnwrL4iS+FvFAIOqpV7+NQN363hmM2NWHGF3FVopTkH4bDYnBIIk1zqGlpVRu
qZU7I2BdgE9Tt+m3EgBe0Cg3NdqZqCfeu7sRan1dSVdUJBc9cR8aOlo/owCYHmOPqL9IA+6m3jLT
l/LsbOk3RPVNkn6T6aNDmtECF46TT9FeKY1DrFv3jdQbYNul58j8MoThMsMN7Puw5QHIVdAj2PHs
xkm/6+Vn21gp4zeM8G6hEcSD3USVWJ11Pqlg4SjGIo4BdlXiuxmbXaUoYH3xBJIvY1rA3GnNad4u
bVeFQuRURVvXVMAmNsE6MKOdZXwRWXTI6h8gWABRl9hafMUVvJcB/FV6IgsjO9n5c6M8YWp0RwJn
WpZ0YU+g2kp1r8skwNNTgC3UAs9rbztl+A4zZCkX31W+MZk1PmeDiTS03/WeuTCm6vuUJXs7A3XY
RYjxQRqoGQdfWHy8fo7okeqOLAfVsSo4agLgsaWfcQCiq3uaiCny003YRTvNzCj2Ajq1YoCSZE+2
6aYg6QtYtWuWDaFNHiGG3p0keAn4LIfc0FQ9sDXaF6VG4JG0s3JkYXXzoCfKbTi0jxKI+G66H+KX
hh8QCUFiTHfr86BT9V5DAqaOB0/chAn82sHfyByb/IbdjVFc95mBnFIIYKWt+ZzMTP1YXYEeIfTr
pjB+FE25GosJY5O58BWcX9R9kQazMVMX4yzDAeBg5ZHzZp98/fex550u//3p7s/N4Hw6e9MjyBVR
h7Nm5kSYJy4E1cEykD95W3PZkwOxFMSIo/5eX5Lkv68G/jnsWVkkkgJKa5nFHrS/k6kq+MHPTNEc
qT1duL6PB8JOg4Ufdun5aa+r5CgoVGm+vlmzELswPtK1TfuM12lpIFvEiLVVtheG/XiP/XvY+We9
ua3wCCOBGjw5yTeNA8ryKwDq6FolWWUfrKIXBa4WGqbF9DN+9F4Av1wqT551wv+5wfh0bAvJJm2u
sypIXWL3lQwdY/4J6P5tuGFnQqicdrJoFKurcUtcJJvZhb+yD2jPgydd/O33+ret6g8PN29+wTzz
3twCuZPLMfcNfkH0xQxZ7o3vBRX/z2/0R/fZNKm/Qpig3nNeC4FvQvzsVCenkjRQSIApuyOOCWn/
0ob7RoPp3QXstDzlwrx6X7T4+/bO5cTZfkH9HLHEu4sLRBxDyQvSE2SS9WSQ6fdV1+5hNi2Meg27
9/Or/OhWvh1trjG8uZWWZaqtEnvcyoKzxFbrHvz05vMhlA+uyLIs6rx06jnTnFexPDHJRcVWhOkC
AZhUHKwyj+oOfOFGva6NL/JJO7WO7JC/ju78Us/50uhn7wuBc57WEJ17qqJbuwocdYic3rymCrZQ
stdJCi6VZeYH9LsK9OsBvrvcs0NwrPRWW6kMWLveul9HBFGugKM7fEPXw7D+/OZ+8PzmW8s8kRmU
otP758fmRrchG2WnoQYupICku5raC2W0DxZyClrMRQO1GV3YswsKYzmVaz9PTwPVYIvvfz1eqDte
GmF+hm9mYcyOt27NLD1JE8ylDG46O+/Pb9QHr/O7i5j/+5shyioCqS5zEdoaIsWm24h1sAElvv18
mDM5xa+nzzjQXlTKqH/WHOOoQKLbtClfhb9rtsmp2mgLUJYbefOPku0/WQhZJjRBH16bm+NnF6Xp
gSbnUpOeYo6AgHzWIyvx0HUX7t1ZYfPvi6KLYlKRtyhHW2fj+Cp5frFhp0zp+EpxyJmbowt+FaK1
VboK7VX88Pl9/ODjyoLxrxHtMwFiiC26Bjwxzznis6avufUT5t2itS7V9OcF7uxtfTfQ2XILlaVD
asqlgbtxuq3VOsMmXOprYroH7CyLSzIr/cMrEwZVIs0ERCrOPp+6yKNQHgeyiuwDzM+rZszuKalN
HOOm7aDBfq1x5/f6Y9NuYvMkooxSR0k4isJ+mgwbuI1BsK8z0myuKww5kv8irKPWscsSIAiBx1kt
HgEd/TKdXi+q7nI93QIsVJYQUEhHS9niDm6LjlmJolXl3VQd7IyCCOswdro23qhVhe+KOraZ0oGf
Gx4YAH7oNKq7U5fckVYh76k3bDxBI4aG9jdDko4V6d7d/a9J8P9F5/8xmWb/vug8J61VP57f1p3n
P/B33VkTfynCRHyp6hb2gV9O7X+8PMZfGjIJbGh4fGiEqyyj/1d3tv5iG4P5Z+4YKgJUyu+6s/oX
xWiLujNVYnokqvmfFJ6RHr17oWBR6LMXHH0oQh2WJP3szYUez2JekeCeALJya1PU32rPDL72BEGs
krkZOvpR6QSpSZq3kc9IxqCofUgYffEFaJXyQnGjfG4bYdzB0YyuM6MMXsAhRac4L4l5z+RumWZB
v9czeTqavuiuLb4Xdx6mhiONZRUziKYC5xjMxrzP8xSOUki/U+Y9h2tAt8SOyRhqA5zXGrlgtUaa
SISfdUO6fLX29KQ4EtZ8BHhoUOKRsdjGWe72aBrIkGnLVR6PLpJ6/UtmEcaXj+1PYkEh+RuFDBPH
wlgIMGnmAltruuj4krG3kUdi31blEG4noIRXlZKoxC5OV4hJph1U8mEuJr1WvlCwhmcQ+6JQW1OE
HQmxSc2dDWBmCagXOh1d0cUEGGoxJiSeS6NAZqGbyK5yXncZ8dGy7XVqjJ1GsGGTfVWDWhyAvwLn
QyuJSgRe8jLO+sC1y/DeqKJjnJNSYFtEjpM1UriaNQHyyDlO2qKhvp71NmIrnDdTw1E5Mor6aqSI
vo3S8kUzi/6esNTEIqwNuGWrVA9FhaVQVL28kCyA++NAzDa6JQNXbe67Zhv+JFj0Aff+U9uEbt9Q
r7YNiRprDf+cODGfY2yquWSFUT1Oy3aVTuq0yi2NTPKUKD65p3mcxOKpzdpTNFjTstFTzP/Viw71
O5pBsrE/iLtkmFIqWPpwZYtQ3JF4cD8lII1NzyKSgONbsB4zaw0c6hgBnAXROWOyzTZbFhKJzXmG
Y5OuPjmThYIvVoejTOlXKFAECsW+bQkdc4q0fRBq9USm3RU90sdpyAg3kzL8PTgRDgUh8kutUl5r
X/dW3Nh0Q4Daq4kaxxEmUYaKFd75+hgdEzyj+K1LeYsI17iL6omCGMmDgNLKJlBBeA0GD6UnEdvI
BWZp4q+b2fE6mLnlxBFYMakTYllh/rsF0lseA7mQtwP2kWUg+TkkLrP/1g5q8pBERiOT4ounwh4A
HutNVyyjsC0eFI2cQDIpoXam+rgk5RN4Uxm+JH1yLIGp3OW13AKvDYjejc17zk3Goo6bR+55APzW
11eyB9q8GHK2V128SsA9GmxOVxmflF2ojj40pDbfjRLZGDkCkDUtYJCa45hSXMIlNGcLTzx04yhq
8UhqBmF9UgZtMyckJ8/WoRpfeSGFzF744mdEQYsC4pBCXupdysnCdqUwl39OhlJuTNW0TqWSpZTz
keOBrs5mmzTw0WERWqjH0adg7m2k8BFbuX1itZKOZZZAkyLBbhUWVrbXdNtytV7XlrCs9VVV1MXe
CyuV6B/kXmnSyNcwkbzvxdiWhyajJbjAJaIeiLVR16WXT/dFEWquAgx9k+RJtDFxvDyNTQiuOBV6
8WNsIt7wYOyYlROxVSLqhtYJyXRQl02SFcM6SyQq9HZUCmtDUVJqXLQQxMcQpibdcc/BAPmdQA5N
ZzrgidIQIqYXUBxW68Lq7pUsb7KNgeDPcMbcCloSkGHhhpkwHqRq8jZVIKc3cZI3a7s3/O9oCfHm
V7W57ljI1wPWXVI3JaNz63pQcdgR8gtCDMF12forPVTkrTIL6qA7kcEi5FOQg8YQXYCiN1frr7RZ
SFnoyaJZ4SjyViUP404Ps/577rHJJw/OYE1TAnPb0cx+ybuw2Mp+1X21e6kjwdSIqi9qgXHNS5p4
W2lNdAtTsiPMzv5RliHNPC/FNEmkTwzZFOw5kGUidQKTRTkbX3qJKYm7qwjv6mzqT7U9cIlDRZk4
7a6zso5Wk1T4iPrGfKtBh3VqewaK5tJw0mrijYZ8al3SaPSTTrFyqcmp7QalzsoDHXmXlYGx1CXF
ugkn1hJIp/LtWKTNjUcmzRa8q7FlGRuXiRrXGzKVVRpeJEpVCn/V+Av034dxdVNQhHTIn0kOQxNU
SzSY+L87OkdZMxFjKZPRFnVRtFUb33RbzZR2I1g8alta5JWOJ6oKanrWBCu/1qOrjHyUe3uC0JaD
L1u2LUlYdT6hkQXP5cp952/5As45hWqwpRkJsi0wJPQdVG8VK/Ydwqh55mXXH/DRR1CuSuOKZ+df
2SG7UUEag6uO6SsWSiTOmV4nS1jL0g/U0MVGJv4DOS14LVtElrYgdw9ouY+ZvZWrr15c8R0Kura6
LoeOx1P1M3FBYFX39Gh0sy5pXpphHF7HRnsxwkD66WnV4BZ8ro+dP4Tkgg9WfDXmMsIbUxV7+mtk
VHZWvfGjPDn6FordqfUBvpEtsfU8kWzMEgaA5t3Idnwsi71OiRC73Vi7g0zimhjyYjNEpc05PZMP
IYGxd6atMuuloJNeYwRLB9UHlW3VPoHw4ygfkyDV8mUn5/a663JiWIlfWBDi8BhILVro0Yy3UksH
rJYUCaBZR5YidkrlR28PaNGqKDavSAiAiVB62U920/bWAp25qIKa9oXhP0SDEazIXmevxHvJHpw/
DJIqhHoHZCOMqlOE1LjnBzfimri5dCNFiTrtkqYnUjmU/HZa1knNFAt8JHwzfu22TFJrDoEBW991
4ETXIP6zNZ46Qjun9mAFAZ1XQOJsJgLZzVKdkKFEg6kmWKFULH0Od4aj2NjZ68bqyZGTGoX5Vhl4
a6fQMegiu8pgVKuim1kOuZqh3hUlS2KDoox43TqKd6lKljAAtnDTkNanrUsx2xsFOckPg5HLGUAy
U/9m03zb9twreW21Qw2kzcssAp1z8gclq1G/ab0YDCI6LOULouT0a6k2NSZxwujYUpDEjVQpvCrp
cxDeW1vblGYdJAu6LPgoCTQLwmYdSbx3Iu3yQxmowV1kzcDfIahoOclTzCqWRstMyMHzmKk0Sg2C
vLWl5uuUD/oBXAFkcU+hkyv8q7hMJGVTQx5X9lZvjnu/AgR0r3ZsXJZ8I8vvbPfwegupYGky4nDu
SklZhrRAJv0Yfno/oRsueIn4AI7p4MQkfID/QU1Njwh9H2+RqRNtnUlqkgP9TGmsIEKStlITpt+M
qSaoTLVM6dpME+OJhNTxAclxmSd0AvLIeuo5qtFDC1P9oBEBpa3mkMKVThAPkzeou8dGVfJtzF29
CkQZPdLQkR+koKx+QmtOjrFe8G1WzXKgldYUNDdrw8cWWtF8oMGbcDond28n5Uqeu4XS08BPi4QG
qUnnvUZzqLX3aWtUPw2lr75NUc8y2PvZ3osj+5gGtX/NxDG8W2ZeqmzYimTz90k82HWMxqMBm9ex
c3vSmSHfolqJSVCxyDcs5SFhoyyXB13CRK8j0NgmVdrsfT3FID+NHann1QS2HDPsDd9t0uSEBF0V
/goof3LhzIA11O6bk4THAm6h8OkS9ZofoSsgzudrYFnlFduqDiJjEpqbSEFFshr0uDMXXJ9Ph7Zr
xEtU5KDbYrtJj2M0xl8UOSo9NwtRneI25wMIri8qDyNc2pNNMY3U4TidjoSVN9XO7Af9dihbxtTo
QVWOHgT4zMhTvSb7heCURs/UzRAgJqJdAj8QL/rQFK26RUTT9A8yr4xx4PWV7+kn1gRxt3xwRSxT
EAzbaKqOWaEQpekpGm20Nm66Xavog3iWzVjhA0c2TdaVJEcFpnSKUng6tQE7qqnKpVzbsisZvAlt
Y1OKwMXsZIGiELRTNxAQWmEnlZOiLiWXOdVVx2w65d60o3Tld4Mlr8HG6scWNSpk11YjmrUlE5jW
cRn3V6lssblFYaUS9TPWZJmkiUQ/1C+iXeZn2tdEL7JTSNwQRfeBrn6vRONVZU8d6YgJG+HY7+ud
rZQtzoU55zmqiQSpmgjrgFTmxJ+F/bUmRmvnBZ60TDs4j3lmeTuSv6edrpa1v0pCq1pJmlRvNdhc
PzzdgHNbQ2TYJLid3Up44yEeMcOCXfQIiy8muCplhpcBfIlvXZk++aatybpVhQEg2iQ8GsZwKGOZ
Dno4aT+DLKOFmLSmw0c05hVEO2SX5bDj3ER9KZSkbASpktdPshRqt3Kr13sFHWy88FpgixxNs22E
av6ZRO5ylWlp+gJDHcYsoM/oCgUYJkSS67cJbwp+j0y1tuwU6ekRLphBGFThFOk9O3sQ+miQzJ4j
iSRtEWBn+6lr1e81cAjwMkG4JM8xf6Cu6eE2V4dd1wWY34cJF7uWR6tuUAjQG5W8/lnqhXlISyPZ
IOXo2dWZGVEbxPM9SXYefOmsWfYkith6AAIIhACEBpbqRN/4YubYSEQuFcsp1dKrDIPDEzALNmG+
pOpXpdXGT81EK14ShEtjYtejTVsr/rHFhLQtRBo/90OCDIvvyjGWE/+Kd3W0cYwYxUsklFl53CjD
osis+GtGF6VzmtgPiCEulWgD02i4NQPdJIW2TOtmQV4mEgSmFD7HMhllmtzgzAIzDecAwmTbdwFw
/EayHK82i3Vjd5Uribx3STxiXuMGIM5BN6ItIczDygCStoEOKZ9ELan3RY7SyYtJg6tsHUnm4Hs0
qqMYDFwkj+uwR0XVjYGxHS0lOI2h4uFjlLpnjlHwRCahrrIxo1PqmfYThzXv2ieCBKG2FrN5STHC
TJLSLE2Lb89S83iJ8sZ+IIW+u296ImYRENkwmjUwzxhF7jh9qFcZfIjJ8dI6DvHmG+JO6zuwFUNq
st3MU/sWh0l5Zcb+eFdyKl13w9A9SEkPIV+v1ZagvNq4JkyV7IQU/w65l42evyp0wj1Ouezzr7Tc
LLZIndpqVw9x7pHtQpAl8BYJUNyhHeBpnhQ8RRFw0r6KdfJa0hLagGoEkeoWkxEYtzA6+ByGZASP
hBIGvrbC/NMn61olUcXVWqkt1+QxNjSvozYIoQcRxqmupdgL1G2USHm7DSYzKVY1aBL7WrKT/rkX
XlOfVMz0pPzI3oQ4bUgDzWLTKIxNOmlVutdAdnjHsS8IRX9TvfuoFf5nTQxDIB87qm/mzNk566DE
CfuXjkL+YrbwGuWiLxdQmL5o2/ggr4jWWUY7qdte6oS/76rMlbj3o55V7S3OK8qIbGgRdR17wRK5
QN2oF6wcH18ajH1aEDZlx7MGVGS2AVgagw5HtU3npJ7cFcWFMT6+kN9jnN2+kQkxVuR1LyJUknW7
UerXCw9o/ht+dwH+vlWQrWRT4F5HnnvWgJpKi5pUzFVoN/pr/bW8khbpjv0iM927V9bGq0T79UFj
t+DYfxe5/20P56OL+z005tj3jSk969RKipkbE1tHskYQ4+hJaV/qS33wnLDsUxnGVoS96Nyo4klt
ZzchVzjukGJNDnKrJSjBW82xTmzutAOej6P+34yq6JpuYNBSxB/WrK4H7uLTWVwEh8ZBtrbyHO9g
X+lueuhpiGY4UyF5XHiYH9xRGs2/Bz3r+Na5bcNQYdBZmKEtQfn7m+nFdgl65t85qlOsNevx80E/
ur1vxzyborFp1G1dzBeaHFRcpYTsQSZqL9zPS6OcT9NCzuTSZ5SwIdxkpxuPHI4v3L6PxqCfrJPr
gktbOZ8oymBmbOOZjxnJpG7VekDtUP06dWRE7uc3zf7zrVNU5gUtiRkpcW4TbCzVi8AeEwJnqQ7Z
CF+oVFIgMZ7H0jrZIyHaQxSeQK1esE1/NEHejnt2G62UfQZbBG5jn8hui4f1KBH/6F+4k+87fb8W
FewZMNIArKH1P18aE4g1kVmw/sZ24sRVhlgry9l6hG5csaf4/F6eWev/HO1s1tuxz37OH+dZb61n
OVKmusR5knDInG+WsNP7F/NauaD5/zUdzlZORWBC4ylqhsB38H758oiSAObOlBzXjSNWmlseS/5H
vkzX5LQvEbV9tU6DS2UaXwrUsO9GdUFw8dHTfPMLzlk1GRmUXQS5eAH9QSzkIt9Gml/+N7eX5hpt
W+jESJrP2rZqbHHqT3gtYG+i9lIWUrFDV52uZ74sGXWb5giGzLrwhswmkvMPE+vm72Hni38jWygm
RWI3xLDWF8AjRENzON94DiHUPznlVRujX5JfsWwdA1PEIqAtf8lm9MGnEXuhTD8PuC5ZNmfzKsx9
8GTE6i0knizHbMLKVj1xjSLSnNE0/5uHiZaB1ZuLxhb2/npL2YpUdb7NMqLElE5VEufrz9+UjxY4
8WaIs6V61OIyyOcPLihMJPwEdlU/gjK7NGE+nJZvhjlbZGS4aCyzswrfqb/KrkA14W3F7bBUlsox
covjJaHTx3MFjh16DaiN9rkwrzX9hJgDXoQGu6BVIkNH6OzM5p9wLX3hNBIli+m24V1MnSnYZFiA
Pr+zH1/y7x9wNlm7xCeoAl/SolVvlNRYcja7MMLHk/H3CPOzffM6tDHUg0JjBF0bCekVnS3T3dFG
GARhvWklhA2jZFD5+PzCPlrJMXP9686ezUqDqHMlTZkyRla6mr0btUOUPHnNxdf90h08m5tkCJUD
+9P5EcLmOxxrWNYARE4EPTqELF54Ez6eMUjyFBMtAXCjM/GL3vZybjbM0ea1/xl8t34ETrq0vwQQ
cHeFa64VtzliNdoT7vuoPH5+T2c1wp9Lmw7FTKAh/VNU5E2DMYY1g8tk4C20r126nA44mc09hZxZ
n2XuUie4QWG99U6ykzrjyxd9p1Lb2oklqUzSRUflh3f/9y86Fx2lROMCgOcXlcQ7RZVK2sjq84v+
cO15M8LZDdfSgDoTRWS4FnsLVU8ljvHgXZityodvCb6/+ciJnfdcQpontZ7j7v77uDkndZN+5N2n
yWtuuXXA54OUUZcdl7lrrGBD/Ivz+VV+eB/tmSmrQv1SZv/j27e0ofsWFDh/F2XbA8UvdogMPh/h
wxfyzQhn74lP1nI+zacZn4hJpYLtXxDuk8CPs39+PtKHT+zNSGfLuK6hr0Nowatfv5DW6BGJ2lkX
5I9nosG/927izSBnmyi6LTTqSeJe1G6L0t9VNnRQXOtVLGNHcpILi+iHL97v0ZSzEyfKZoq9sz9M
6u4gA9ONhB8UEESQ6r5L7poLffXSSnPhgf3CUbxZuAN1si29YEyNmFZgqutw87+knVmT20bStX8R
IrAvtyAJkq3ullpSW7JuEJIsY993/PrvqZ55xySIjxh7LuwIR0c4WYWsrKzMk+dEMIsxbRb4J0aY
98VeyLC52u/Rl/sfcAFevNnct82/MD2U6b9PtX7UPFpT8fv+1PMSFOSCJq/e1y2I34b7v/2gC4MQ
3egIVImvOcreFD3mpXnaWNPWdoqfcGGCvr3ilwMmaiDVJvyM7Q8nP4MB5WBDZ7+PvJSUkWGcLej9
1toWF3Dlo4muCcOlDpobRA2tkftrWztwOoglMk64hXhXXC9tnorezMU7Jp28ASb6zjmpfbhhZG3/
dJVBEEFJCKPDIn70ckvgyniazWXQ/HQmyfag2ItoPMglQI4E1uf7q1o94gxkYwxeRaAni43rGwOS
Y5U4InCmtKfphTIrEnxWDvmLtFn6Wzvil9bE+i/8I2g0elmdDh9AbZyhsG29NBn2aW1+LKSEWNY3
X5U6+Xh/jatf7mKJi021TBtBJZMvV9NrcqUpqn4y6jfSW0aS+b6p9e/3124uorKGFKMkOTPhpEIq
sutQY2DMeOb5N//83ywtQnMUtDFqa3y3WvszQOGxm5F4psAzOeX+viUhSnqTEMENIB7RquHclOhi
px+iMqUcIp6YOVNs3/sPNSTWwyE40JYmGwvMM2Lu9JG2wrM4VMtXPAydliEo3eAAWayyHNC4QvdT
VAf9Y3aKSQPLQ/wM97VbQui2RWyiroWRC3vLTMuwJagCICDhwtM8Ci8Jd4H5R/g+egoOhuDVZIpq
2vfPw/tkjxr3H92p+VF82lr2+ob/Z9VvQigXpyS2na42xYbrfeYanfEJTudzpNfHaaz+ydmA455C
kG4B514c/1pFMRySIp5GypPpw9kdf2da+h8FmQsri2Oft0hlGwXOmvymeGK+pnfBc34NKL78F/wj
q0HGYKhd5Wg7NxRSU5ZHQ+SLhzR11u7BPJoP+e/Ta7yXns29mDt9AGvxMP9qf23dsG/x+cZf/zKt
LVKYyK8GKRX+M73k5+jUvYhnUrKD2ezj5EVn2Sso8vq7ZiPsrBbZKE3835K1Rf7eNzOt84nK4dvM
3+x1L+M7WqeH/KNCg8CDk2eXvN9Kp2+4umjkMH/2l1X1OpoDf5Q6ecRqycNeEA8FD8rz5ImBoq2J
khuOozdbELdZ8HMJEa7FCjO1jIw6xlFtKVeebFVyDumsQ2iOYjpQZs1O3hvSLO9tK8zPtl0oXjs0
hQVv4Ciduy5uThH430OOsPxG1Xb1tNrcnKahaeLRer0L9tyBBheJAb2gHVqSZ83/Mtuoh/tbJXBx
US29y2DQSWcDdFjYFtHQmEdfdRCZgaii+9xLVgdnoO0xz2p7ZpPNOz/VvfuxfyUeCho0gSeFp5zq
1/XaAE9q8PfzhaP2W1z8jMJw43JZ2bwrA4vIILVt22cToU5NKcoGUFUUD1DeH5JM2ljKlqVFFlCn
mtPZHUtRnGOdlIe0gtwCWXWA8RtrWvNVldelxiuX74SuyfWuJaOgqLbxVRgtDmEXezL8HobTvliB
/FD6frObDP+D1fvPKgXpAUaUIUb3oAm+KTPYsPufcMVpYKbmdwhCVENfOo1k0D2O2g6iw+bFCdVT
3yJd2ch0uOMvWWBsrX1lmy/NLW9QRvD1zikwpx7rx+p7+bl+zxpRBN/xAsh2zR+FFx7S41Y1eMVR
r8wutjw1g7xxOszK4/Rg6vo3BgOijZ1cS4SujCzindMZ4VDUGBGzetNT94ogqx0fBAH9RCvD/JF8
aloXqFb2429/Qy4NWTERgKcutXx71EoPWUPTUw9TElgPg92YtXtHMo+aHBx9oJL3za0kzJjToGDk
qcPczmIzlQmUlWxgLnTOufoayM9z9Nv/ZmKxlZMMxCUSoSyGHP5Qjll2aCbAuSP6tof7phaD4W8P
bZZjQf8HqBHw/+JSDlFpnq2C5ajH4KP/hGiLl++jF0R7/F1YHxV4l7zxUOyz4HGs3OhTd9riQ17x
TpglYdWCqZ2H3VvacJHQmcE41LMtvl9pWAc9qrUzwsrdRhaw+tnAVr3l6cxeLtaJwHSmQYwDAFIG
EJkVya9BtaUdz62NtHzljJuKaDeJuS35JmnU5dhXK5lz0NiGm1cyVYuuRD5Nh7zHmDbmzhdj2v/+
fBfWxK+52Lx4TicGt7AGfvYg+N9Rt5/fFS/9SXdhsYt4X9G58CFx8OR34cZSV/fUsqAjBaFg3RBK
d02h1GrW6AwsGiqKZlL12pro7eS5tEnjKI7V4nrHPUltIHS1bgUEQqiX0Pbk8Yisi/qggrt9p0Aq
f2opmjKE7sSnovd9z0qy+qmkJwbmqO/hYnbmjTKOyCNufwhfF2i/AWeaeJVd7Ljkp9NE84+3clm2
B8nPD47lCFLl90nofK9qWd0h0vnDB4flbpzVNddSFZUED+5NyOUXoYehg8hp4D2AtGj+E8UbxwVT
uU+U7kM+BxTiO5MqwVD/bihWihJ8+I629Us06f4RUqbf9TQlDANEhMG1iMgn/OcoLLoHwJlIU5tw
hRURdM9Z0z1FZXCAiFFj8iZqDopf1VvF05WL1wTrBADa0Kg+LIeg6V/YtjRTy6nJjR1QYU80n3et
a7qMp1aP2q7dCZ53tAqf72/i6om5sLwspKqNTLgZ/20ZYLmyL16iYBcdTZdh2138zvTCZ9NL9vkT
IXfD+KoX/7XsZUVVbdSxx8V561Et8B86dAj6B1rRO/Vkfrxva3WHqZZxn4NeM5bXomHHcl4XMpEh
KmEak1yUQ/ZGCZy3fW7M9h/ciiiJMDsKeTTkigvX9LmWJXMmVZ1T41x247syHb7JdvYPIg7+79BN
Y1IfTZ3rw1cyJqFkLVHcUWPJA8SswIheN++httc3HGX1nIu3BP9Q31k2ZnGTwojho6PTVT0nDzWC
EUDwnzZfxWtBVL2wI67Hi3hSWXY5RoAZXend6CkeA4Se/zn5pYPDSD4UXrQPX7Xzfdd4+/Y3MezC
pvhNlzbjwopGsbbmIO/QfEW7M/sGC0F0bKlEy+Fj/ACj2H2jq/54YXNxUzkZDFBpic3ZHx8jQ/9l
QkxB9WwfO/VTgwzMfXPr2woBr8yINEP7C4eUDDUow5Riw+Cn58DRPmjS9NA4xr9lzP+/SMC1dz6X
PHTOpkAnycsnBLIiYR2pFUEZMQ6fEVQqxN1e2TWlW79uYfPWciXktg0gHRxpeubXHy7MORn+hDGw
sfQCy+YPIOnVlnus3jMXVhbuYQRq5kxxDcTr0B3UXX9WPicP1S/t2XjyrWN2plJwhHIsH//JN7uw
u3CRJCudQFJYXTWq+yKeHma4wtAX8+67xtYmCk+98P5p6g01NjFjSd/1gComDGn3Law5H+9bmF0s
wRe7DFMdyhE8RghTg5PSGuz0F6aNzmUD+uEfGFJVPA8PJ+oulsLkdhZUA0G+jG23kk+d+lvIENJ9
I2v7pV0YWdTtc4Q81YEE3pXq38Gbq6jq3jew5m+XBhZRfbAC0ktDhMCu/hCqnJyp6k8hIyiuYVdb
KbPK510Gvwtrby+ii8+f2trYk7nTZqGpMx0aUP5usmPYH7hGnLib8JB1e/TG0HwzoD9ZnKasb0eG
hXnNQQz7rB/GE7ynHrOhrqjvdhvfajW90RBv+D9rizPUVE2bzgwcYC2evqgy02mGG5wYJdpHu+Fr
ae8a+UMXMNz/LCrM/yGd/v8GxHVv+esHLFySjjmKLCY/IO986CCV6JNjFV/uO8xaEQmo2V9GFi6p
yYWSmwZGRCt1fkwC13jUTnC87oSskx4dwsMWhdpaM/DK5sJLJyWyRinDZnzWi3ei3+/s+I/8EP0x
PdbHrT7H6j6KMgPyGJZKi+c6SpEBWXGZ8yz2QzgWZ5P2Y7/JW7ZqBAgoqD1N0IwsHzMDWtN+j5FC
gUJWm70wPW58KvG/uDlu9E9pjtEqtZaqQ6QaPsBvTJQwYH4MTsopeqXs7tpfZc932+NmQrV63i4M
ir9fnO8mC5WcYXM6csG+Pude9tRS7s8ei3PxYfszrWFpAehbSO8xzmnDHH5tTjORFwgK6pnqN//J
fpn34S57sX/3H+GzRdWp2wPY+RNaV1d+F72X0OrZqLCv+iVchhSjVCjIrWUZ2lbp3JoiPI+ef4TQ
V/QdmSgWDPbtL+e8efbW9vfS3iLCaBmyLZxMcfaGg0G1aDz5j/1OIDOkD1sJz8rVIAiX6B+YPGxh
g7je3aBmHDOZuRqKJnsf6dljNiJNMQV/hLDrbnjqymGwVBQKQQqrwOiXncUs9dsxzjng0HHtYY+A
nPtXT7SWjoWXNV+cffm0dTmsJAqw0NMpojmFRX0RLFsJ6Q8l4tlkwAYatN/8TveYyt0oWawt7NLK
IlpmjMBlcYKVqWlst9f89DjkVrAB71q7eq4Ws4hYpYEClPqvVni/tzwIZZwverDjaKCPdIQEiJeF
232uXybrYbuzubHIZSHTbsLOznIWOfT+Lwr+wT4H/P2PdpKBKYNXhRg7unZH3zJnCDAwAtnGYaiY
Q6y3zvO6S/xlYhG+Qn+o+1LMV5QdxH2+fdYioOOmctjw9i07i5M1MgwIYQbe/jbe1jG+vvODh+TY
7FWv5b7Z9czgMPnzvJWirB1pUmJyVqr2t0NNk19EWm6ywLF6sfraneWfjfqx6fqN87y2QOpkJK4U
lpnpWJwt3Wqr3JxDg0o24rQA7Q31heE77/4+rlpxAD7Z3NS3w1Jt1Kea2rOaqmtgvHidkGMb4Ou9
b2Xtxc4N+pcZsakXl5qcBJHWivK1/CDmGGIKvcy10V0pzunJRLvudSv/WPtMlxYX29ePweAPFA+h
uKs/mmHJ9LMGr6nqjoa9kZJvmVrEp8ppWiOAZsOV4qZjwn+aP9hVED0Hkt24hbMF61gDBFxt5iJQ
aYwmSkYqlsYNlv+uvgr0irQrHoMzBM07Dc3B0xYeYCU8iTY4Iy1oktHgXEQO0HeZWTcta8wgLFca
1+7//mVC/0QjNsEryVzPEq5SNFXhMHNPVad+reA2V5jSs4av9z3xdh0YEaMKJHPkjUuowZjOjA9L
pQErQPW5S+0TOerGRSI86zpjvDaxiIAMVE/mUNWGW0fSIZRegro7FNaZAs6+83P3/npuzy/GLKig
4eS0kBwTf784WLClxHDLREytyfPeihXXRGTP6Q9/3wrcfuAzQGlA/brwOAl1cn/SGgPGhj+s6TGA
NQAOvfs2VjJRTSH/Q9QMgRtuuEVEb9NAtvSJXGnYwRsuRkUhVGBk+aX6xvjR2Tl0dPIyMDY08syW
KLWjx771K1aeZsIrHOphzOsIAb7rDZ2qgVtFIj0UAy01nBhAo6MHJCcguwYN12seDNv7+0tfccor
m4uVE5l6q88U4AuwCz7PpW9+jAO4fO5bWfFLFeCCJdD5jIUvE+1mBNPQ+LRfVGumaqQb5ymTTqlt
fRn18TlJ/C386YpvUvhgBpG308r4mtNkidE15E95WJwDM/7aWhQrNgfdhfNdnTeTOV9RuwdTS8Fq
2VYCwCgmydi98FyeJ9Nljv8gPQNn17zqQWj9itQNDo3hfeoc4NrYasnchP+F/YXHIBvXBYUoYs1z
7ImLGvqbXSuKB7Ao3f+Et8MzC1sLT6kcidZwgy2jU8GftsdZ/XOKebLFLyl0REH0kkchyg8zmi/K
GVaJQwuYKtBNOmf1YY6Z+U8y5IhyL4atfuPH3Xxv8ePe2mE0qA37LcG+iEV6lg5FI1qLgrFXZ9Dk
UejHpfvgl/0oyG2ZP92WBV7d/Quji9CURbaR5BNGk/RTUHY7E85aJ/052/XG3q+6GWzUQH4oyt8I
8aH150QdnO1vAJF/SaLrnnraugVvTqnYRNqyTNAIUa5l3WTojAJ5VaIg/FWoM33K5u+j+S1WE28O
NO/+F1v7YJaGZhgfS6EhtfCmoYbMqAGS51qdsw/l3OupJXbR1hzrlhkR/i78YlJN2Fd7YUZmfC46
5O2HXP72vy1F/IYLG/qo5GmLCrY7wroaFeoutpudMacbkfo2keXzUChhuyzNxu0WaSW6wX3T0UV0
55/d9+al2Pn7FkUjhWHc+hjst1pdNzeDwCbAqAM0SUOLcdmtH8POTDtAgy5QuuFbOqXqb1Y4/by/
d6tGLObFLfC0olx3vXeqXKkoO+PZXYk0NM/D4J1cdcnG9bPiBQAOdEhfLQcBxuUDt07DMk06dm6I
TyjsBNpvZrwRgUSivbgJHHF4xOMMC8sbzq5bZLcLkRijXyub0gODFRryQSV3EOOUD0OcHO9v3W30
EeeGawcQADU0bbF1mR5WpRw11FEVCqld4gVGD6JB24/xRj/39iOB4TZAGkC2rAuVveuPpPR2xYOU
tdWiydCFX+FG2ljMmglw4pAp87I1jKWzxbIRFVFJ5TGyJpj38iPDfhsRR+zH9RfCyS5MiJ9wcUyV
Ymjk1MTEGBmICn3XJSauITypYPZSi8P9j3OL6aPIfGltERQcFNyZxcHa8FB3x/yzyAxgF/wcf0ke
q0ffTUrX/IJW3t/29GuzwmkuFjlCdlxMwmxCsmUH6U6Z1F1ibxUibj8XiZVN34w7CfSStVhdV8VO
N/olq0vy8RAhD/5Q29YWX8atFY4TXifkoYUK7SK7KdPSKTXoTRmN0vYQJ5GSZxv7dfugNZGeptVN
+deCQXxJWtH1mpGkPdNjRcpQIAR7A+SulcRDM1IoFKTegJqhLtchqRW6FlL83h7+GOia2A5UcPAm
3/eb2yXzc3hMAYt+U8VcOGk+w2xlmRE9KPkRvPJesdMtzxSn9focXJtYfLtgqPMSeQiSCQkYE24y
SdOpUQOqVtZvcNkdFSeGvq19srvf/rfFLZyzrMFmQiqK16DzLsGD7atbs8C3YZjFEesNxu65VJbg
qL60NQtFSIKiLXkQBO8033mCfJAH8cT8JyhXbWtEUOzXzX5yQYrri5kWexEd47FA1VPsZyQ/Tcji
6f77sP5+f+dWl4W6BkU/HlHqsvE65oliObABgADpNHTryp8WWEWzLZBDeIp9aMKcrt+Il7dJp2Hz
DBUgEJESGov7pea1E/VjJVrLlRtAHDeM5fugFGzJ9hPFw3MEq7U8Khtm31Bki/3ELrLzPKhAsy8J
OHLJGiO47fmEmvE8A6vrpwDm349l+6kF8l3xksoRah6UeuMOEu53Y1g3WC3YF6LN4uzRL/cbp84o
H0OXfaycAhkkKN33tda3h9BStmRGbgHEMIyAL/uPwcVJnMfAbgk54tGiTV7qHJXuKOgrnEPymJwh
kUwRKf3T/Jp+zP7QDvUbrO++X6347tUvWJzIeW6aqg75BQDQdoP6qTM/mcPW9Nttm22xzoUnwWY+
Nz1DJFRX0EDY0655cA4CNaDu8+NW2+sWVSSsmWST4qwYN9DaNm6CqDcKInr3Klk/Uz15oCyK2qvt
CtnJXCndqv9DHp79ud14p916EBUqClWqYdB105YpmQLZv5Gi7+tGqZwfUDvJz+Zojh8zZBK8OMjC
jXKfdhsXxCQaAH4K6MDA5eXOyoJ1sNehOjmLfaVuZe4U80HW97q+Lx7CTzmchy4323iSDvo5eIL3
GriL/yH6BoDbm2gjZ3uZuZH0RYWPEaa+ZjcXFJmoVQRerH1Cm+++x618HuTjKIoQpAXmcZnxZ5Em
Rz7iD4STqYWh2XHyXR638s9WkWScIlZdh7wFQvZQflK170OM1tvGb9BuTvp1YiH+fpElVVnItMpM
YqEfRyjs4ajWd4Krrdo3jxAtI1S6PXN66xvYFO9qHJNkY1nHTAM7xuEABo/TBzuO3cAATdyabqD+
7Wz9ytByVpBdL3lG6prLWMlHJWg/VH2+gUG+DRvCBJo+Bvm6aPte719ZTJpVEtbcWY/k9zYoneNk
6ekno8ujw/1vdZsQXbuLOAEXn0pPIMPMBtzFaK29niG6m25A51SRRl7HfUzQsxbCYjZwsIU35KNt
xnlhGoRhxVM+56Wrv+oP+i737HPqjrvunO17NP4+w5C7Cx8m5i6PW1Nkt5ctv0FkomhAoTO+rKXX
c6tX7chB9guzPRY1CWjVTXBVSIFK/Syyz6iSwQGT+7Q/VCU83d/lW+fEPPmvTpmb19fy9WrUbYP4
BlMXGqNr5zAYO68zQWQqgdLtu1Ia//4JZOibdIbttgjSSw9CzrOtQ8i7OYHN9945a/v5BPGel1dv
2Kp/0ONGpIeKMHBhojNTdAuXbXieCwpykxKAiWxEzqQax/R8fxtvnZUyBipomk5VmBbP4sHCtRBH
1kwqKGv1GYXS93k3bYT8lSoQNhi5E90QJOqWoCCw4u1slyKJfmgf1cMMlKrZ+6fJU/fxwd9t6W/e
OqYwxwOJ+VgxZCT+fnH+2nKsO0khKbJKEiC9UGa6zo12HCXd03P1QU6Sc5m0j/E0JhtXhbi8rs8l
pvEQZoGpeyrLEiF0FW2k5jkJqM/YbZMo+WlGfoUo0w0oC9bFcarCLSDt6nodQAoISjHatXTMWO+s
DPpwUfWqPMiHD3jwx8jk5SAlAHd7Nflgp9GvIsq+3Ped2+6PyXIvLC/anJQRR7iR2Gn9CQWC3XCM
Xv411mF/FawE+W5rtnGlRnFtceGuvhXXNFyx6L86HTKVpRfuNYhpEJ4i2gkyhBi4cvEj+rGx1Nu0
RRgmVaJ+RcBb5klW0Kg1jRl8OMiORgy7POMW8Zfc1lLYjRWeFl2oMgE2/JgNf4AhvnoYJpoHEnPS
rmaOT44vAQINkWqrx+5rWNsfqFLXGxfDSm1AvHwMOoL8ixHXxReB3IPxVw1fQLVcGY7p2fBo7bz2
6mnoDjRZJ7iMp9MklIU3XH8tkFxaXnwZI5JR2OqxbI/dTguRHcq/3v8GK4+P68Utbr2pT/qmkjEB
93p29I+g/Y5ogbdufYCK+1C6LVdf+aZsG+270xb7x0oKcbW3i8eWYpalP+n4Xt81JQ+drHJ7pZK8
JnI29nLl+cFKUe+VeRFALPDW2LoIYV3ijJJcCTd/Ujx83EPqAxSx6jKotH2o1qLWhbXlU73LlSiw
C6y1Xy1XQBqVd6U3fqakQnpp1a6KxCC9G+fDFpXBms+QPDDhZglmXnvxloO2sokQ6IYjDOg/aD23
mTfSvrXYeGlh8drwkVcom4x3XMy8hmhDdV54yhB9vu+aW2YWKR8c6B2qYW9mBOY1OYrxoW346dtL
Y3m/XC5H/I4LvxjTZOzaCjvVYfbUQ+pFEnDMlswrdgVrZAEXmfEBscg299ot4P5KOxXQxF+fa3nR
FGaoh0GH9eahOwSn5hg3O/hrrWedprHupZkbP4RwzI771qu+WJ/v7/HW4peITaXVSv/tWyqfunAn
Yr9/Rk9r/Fh+ad15J1Ld8kk6y1CUbXzelRfg9coXwa1O46afA1auH/U/h6N9Vo7FWduZ77YR9WtR
5nKTF0EujUKnQeCNo1/9piR/pulRzrduCfFz77iRs4hkqMnTYYyw0e4bQWYn6Eetpx4H6o/Sfguv
cQsVJU24XJJY8oXXmoWWoBX7tnvRKd3PP/J9vE+OxjE4o1IrqHGdh8wD4jsVe/P1vtfcPhOEbUqr
yhsS560ccWG7i9WgLXtyz1GtrUPbdIWH2snvhYFYX2Nayf6+udULmFEgtASopjAhtkjaHSQkUl/G
XvRbjdxHtRuqHbKwB+nQ7yShPAW5LJyZh81NXo2lF4YXN3+eOwhaKxgWUmKGZ3wVWAIxBgJHd64c
44/KYXq39QZcdVZ6bLYhClj6kkZS6rSosnK+LIItLi2yQye9TiiF3t/UNSsOn5D+FNRXN5CVkYu/
awIq5PagHLtC2uuIjMbOVpthxVVoDsGyqvOmBMu0OBUNM9S5NHIbWSO6eZEx8OhSpOEx6SX/qY4y
dQPLv2oPkCAVJaiAb94p0zgZadGzrMnUP1SVvA+q8Ygmj1uFwcbjdc0UwjBoLvEkgnt44Rz2zOS6
BtGc21f1Q4zSkp6ctSqEVevX/U+1kiZTnaUOTobMIK2x2ENIm2lXKrHh6g0ji0EunehkhK4dG0fi
zRMabw0z58ZmT2xlgWh6g1LkJcuo/M1oS5dN+eR09N0emQI5y4fkEHr5O8Ni2Gvw7K8xz5Gu2W2x
kax4JkUYBYgDC8ZtFvvq647ddhZme/RVHAeNxeZzGH+4v6crJ5s6AOPPLFAovC8ufbmapLAGBerW
qvxbJw3IaqnElvtG1lJO0NMaSA0ojng4LDKlchxTuQMF75ovM3PJhCqqrc2jGBvbpvFd+1y4B3KD
goeHJ+T1jRDHTVNbram5hZp9hYDfJXx7RSrvxnKTcU1cmIvLjiKZ7jBQYguUw2Jh3WTLWddjC4aa
F//YuOneeW68ntln9HE2GbZXN1KDm5LHkMm/l1XTXuraOOkGDbHu0nnskRh4CKQCkUYmQ7sfZqDR
NOERf9JkX34Z7Cn8GMIEDIesiopwJaSiNr7s2gYwm8q7FaQwxc/FZvcotkmAyUXpODqNYH32Nuz0
42E4T5/0H+nu73fagaxQI1N5iYOSWiJTHfirGiNiw1MHkUBJmRoPSiLzx/1lrR09jRKLqVKj4lZY
nIoymvwMJVXNNfTZ/lqZtf1ACOCBHgxVsbGFtyfQpvQFEgegnoCTLC/13nbiOFOxNUzmIYMhYy+B
ltp4q9w+w7BCeYwWMCGM9sj1oVALrZ5MUeKX9bwP4L53wifGb4fvo9LVzx3VQq+xp2TD6to+ErjI
kpgqo9K/8A5Lcqo+9Snya8H8IvfNw6SmlJON5Pe//70oSvCa5XIFCyZy0otEzJycduqgO3GnFoHJ
TCnrfdu1yeNk1ht1grUVIQzM6xnqCMLyYkV2BQeKmjfwmcw5sPifERjvRN4q9W1ZESHuYj0jkWtG
d45jjk53FHMFyNnBkrbGsVfNMKFG4QnMCoDRazMItRdhVLa0RvQcKfHYnaYPJrIBf//jgD74j5XF
tT1rVjtoDlvGRPMjEzs/tVR/TlE2/AdmTNhLRXVKJUu4XoxdpJZVERRc5it3ua2fKACch2BLgmDt
dqHSjIgS0DaGjxavcRvVwgY6a46r5n9oC38n2f135IMfk7I73l/RqimHoitIB+jtbrA4Jl1o08EU
Mm1fKg3B0MQM2p3iD49DMx7uG1t7XNA6BTVLnX+lWUs9eUSCijsaQbo6Yea6UQ+51pcAHVAJdOc4
KFEc0scnjTrjI+zJ4T7uqu9zHuivJeITDvIkjd+6tBuCvTyq2kYsefPG67uWDJoatAmYBdIKeXHI
gyFIbZmZ+7e2eX+eXgXlp8njPH6nngTFz/0Nuc02RcKuI3zCDKpBh/Dan2K9nplAJ6aA0Nm1venG
jr2PdJWKFaMd6kdD+3Lf4PoCLywuYkugBLJSNliUH+ps969exvgwMGphevkLc+gbK1zJJliiGMCl
aUmFf5n8dTUClmkoaxDGtPvg1B3Ns3xugOgzf7v5Ur8NNlfGlmxJkjVltlbizcXQ/l5nJpRTrfac
KP1+Yxtvjw2rEQeGrjLFgWVUA3A6t37JpfMv/S90lxJSaDc7UsG1d3DS7sJD884YNrOzdcMwxDCz
LDqX4u8XUdsf6yxDGlqjj+0/ZVLzUo/TszjXbtP6n+6v8tYWTXOoLAROT5yKha9ISBxpIw1Ft06s
Pxix+qZ1088hKv4cwefdN3X74TDCK1yArVYQCmMgzWNu8OG6YfgWzf5rVXW+OzvK1kjFbY5CEsQV
jpIgr4SbBldey2VYTSNrUhS6rM9q8bGvH5u8AIC/keCtmqLhYnOXa1DOLRK8OFaiOZsCxnwi6YPU
Dr/Tw/tpysGzSVzzwqI13PubuGYQBSVVpELM1y+/V2TBr9YpEkdNy/ZpwWM5VCg5wNOkvTM3gTdr
zTOKGnTvBTwONl/t2hWluE7aEpg0Z2D6MzNdq3CbXezZ+/bQpg81KJdok9V7zU84coogTEBLUV/E
56zQiknKWGKY28icTbQKDS8b2sP9nbw1Q1FDvO8EEBZaZLHTF6dMTSclyRAPR8Gzfm4hG+Z955Mh
SSgW37ckIvzywmEym3teFjAEe3HVa5FhdpLBebal9keUIY7RD1sQqbXVCMZR6k/Uubh+r1ejDEhy
+g2HK3OCGSyM9gsdaXSpoG3aOMa3Hkj8JTAyxADp4Q1PXu6TtWq6OMZBuIujY2Q8R321S+cMeeeN
qsKqLVF4EtUu5r3Eqi++UTX63aAoIta3wWvn1A+1oYR7NL6P2YAyVeTUw8bqVlArLA+SE3gyVeDC
y3l6nowFIsm9RtlZ8cKd82VKXWDJ08F+Qc9+H3rSwdolR9RNDkW0j7hkETM/mv/AOcXILOygIjAv
R4Z0p5FqHUFUVy+dk90UjDgH+2weNorsq14jzpmo7gnKh+v9pVMxVHIlImXQK7tJHutHs56Ztyvz
8fP9QyAi4fIQ6HDh8uJ5qzosHLSOGi1S40kTRMNQoPjn6MxU/3GrybXqMRdmFsGjqpo8sBPusyyU
5YMa2wyWThbahfFIzVJXPyGqvHX2Vm0KHIxD8UbHe653Ma+zCCZgMt4I0sETcOZ450dB5Sa12TPD
ZjfuqBQf72/nWky5TGIX25mkEMcRH3GQamo9AlexG9VB3Zi+WYEyUP7SQV4yKwA19rKAURVTLyUm
X01guDKE472RJj25smCLQlPhU3iQ3a05/xWvvDRqLCoZcyL1IP7wymjM3KzvmcR5b+sbS1vxxysj
iw2UShok0cDK6gzdZPshlEfkstOzGdQ/Zq06UoF/hhlzw+oKCvtqQ5ezF7FU+fFks7b0XD139Hp/
zjuun23Ooa1NXDjl4Ix5ZusYAlT+00dJfS//Ah8sRAZmHBUQyn9D9nWbTrI80juHJg/Q+ZsyXkKl
xFeIW35fw3UkFZ8MlMd32qCWKM2mP+8fgnX3hPYW5D5PzZvRvVB1Bp1KDZ7yZ/6I0t3egMpJq3e9
vFMteENoNnvpkXK+vnUyVreXnh2dEXHtLt/Utl+1sd4TZ6ZsDCAzbeNzXc/RGQnxrb7IylHn7DEO
DfKZ0tdyT52kH+bI56hH0fCcGulvtVZsbOTaYeCQ69CSgDxFR+86gqmNMxI5M1F9FS3z/xYaoIqT
u7gESLT+siOWenGft5E/w5eAHcFMGR361pV/2QDRjFPT79XKjb1oJ/g+u/apTdEQg++I5r1rbgTP
NS8VNIgqFUUQ5cuoRnsB1k8l0dw46Bi+i/exMu3pFR1w6N2Gi659vQtby2A2hYOpJw22hERNrD4n
Dgqe9p5upDdHu2o4Ftphm35gpZ1NteGvJRqL8JYg9UFbELO9p3kSFEvZa07z7lC/G3cZN6+eebW8
8xH1+5KJH7AJghMGlp/68gcsLmJVKbUpq/kBQqiqP4tQx5jNbjhvI07Wthi2DB4o3FTcv4tHWBG2
GnjskjdRYDzNXY0uVrDf+Ixry3HgMxOlde7BZefJT+fEDhKqgv9aTnPsT6iggmFWT1t0cWuhhZlX
kYPSMaA/c31I/DD0G6MSQc03n5pofi40+R0w0Y1DsBo8hYiYmEXifl8+JZ1RTUItEzkmhx4+/wT4
waH8UZLZjsfa3pun4ZR/lePdVoV1rV5ED1QENdjpeKmLHbgIA5OTZ1EuKrlpSqJdkD0B8ICWVNLG
5EvcNu03Lg3Ir63K2jfMzbpjHf9K2sD/pMKUutHhXilY2le/ZlFuMQrZbhSAO27+KHBl0YMYXo0P
6hkc5Z7c4FDJblPstc8bLrXyndl1lNEZw2RE0hFp5cUuOIVJk4YnKqx100Ed9/HgRlBbwH38WLvN
p9LZVe+lTTrOlcMiSD+pSDJKc9toCyzOpC0jvNwbf2h5tR8i+3h/YSvRVYDPVUgcRW17eV81wayo
09AbbhmN0pdGspSf0gCUU9Jm/ayE9RYXwcqKMMIriUPDqXn7vhf7WNVR1zXNBKdoDL1MM9bmu6yp
zI3MbdUKeG2FOQLGGZanZWI4w5KYOnPDtqk/V7Nen5IuHE73926lWCxwQJSlxVAir7Jrn8jTUBrN
cASaEI3FLlBQLYj9Xntsm8p2VSesTwwP0gHxrS0S2rWvBgZYAOyp5N6oPs9WPfidKhHeuuFnqPSZ
p8QMD2kz4Cd7kjYO3Yrvi2c2NXzwygYFpOt1WmMT6SnKq/Tw4p1OIUGyMy+1N6ysVcKvzIiPeuEa
GfKktdRiZvzZ74F1eQL5XR+kpwkd4P/i0ltxkit7i8AmozZT+x32ev8h+q08C25d3wusU/wdpdw3
DbytRvZK6vavMjVzuZQslhXIoUnhjvYD0+W6bV/REshgsZvqvVz26XPom/YrDDPZfgxa7SQPzVZy
uuI29LcpUohUipbp4kPCEeQgwkdp2rbG1FVK6yuyZqUbN/6P0FA2hjTWvAb4DPU++s+3N5aqZF3U
czTdKh0VtxriV6OYXjMz+Xn/FK59RuAN1LcQg6D+sriBaWpLcwko3s14Ib5Wml+ce19KvPtWVldD
2UCwTIjhxuVZ18va6jW+nKnkxoG6i/bU6fS3Y2dSNrLQtQVxT4rZbZR1qPdcnwMrNdpSdnLD/X+k
XVeP5Daz/UUClMOrQqeJO3n2RZjd2ZVIUTnr19/DMa7dzRaa2P1swzBg2NWkGIpVJwDKde+NwyMq
7/vLo1lLJwCS+S8GXylHe031hjRxc8iwpdfDT/Mmo0Gx55LEzq0bb+Z3batvqoOyl5kirC1Azp9B
WwF1XJCtTsNWoK5UTlnj3AK5IeybemtbheF7ZvuSpEZ4eZBrn4zbhDlo56ko+Avz2MeeO5k6kGNt
TCEcWtNXt7B/gDwjWeirg8IFjSe0ZyOckBq4SwtpEO4gbo1XaOYdDBs1F5UEcZtKPtvaiJAyA4UA
zuF5rySdJlqZcMjAji1Z5JD8vlcwj57RSqZubUh4qKMMBnAPLhlh6hQ9zusyBuFw1urfiWO+FW0d
g61pRqSSrcW1QaGjpWO9ayieigST0U0G5k7QtmsGyEYZVo/Ws/dsA+Hr//l6QO7oopMAvOJZmdYe
aVWji235elt4YW4sEB0ul/Iqr0rZjbmCLOdoEUwf/xvOJmFNMK+qChqP/9ApjbDcLulGHf14Ar1k
3liw+J7hEmcHOlj9nZ9LCcZrFw2oqbBSRg8DnX3hA+ZJ384jRfwxGELzpcKkQr8AHnm+XW6UgBvG
laHZBlAZyl2fZAH5CwdLNE+Of4NwxsBzGIZLBL+Be/TYL5zEYG2VQ3snl61fW6/HoYTpjuu0rBU+
3CF7UpXm3gC/3XEZ8I2VJOdbabJhVFyzi4O3oDMj1DszIO+Wmn9Z507ZjME/jivkWUt8Bi6UEXW1
30tiro7uKKRw97QFLYvGRshuKQ0fT/UyBC5bu4YMR7lXrPH75X2yVvY8GaJQDahZ0RidhXh0Xz70
eDzzWkB5L697rtx0SF8BUMOJBiSCuPXdWZ8zCvFxv5qV7m7Ki/zayL34zw8zuF2h0PmFHznDoS4N
XbrGRbKsJUa7i4t6CT0zLaM6Vrtdk0EA5vL8rXwuCI2j4YaaAGCvIlzTGtXS6hjilV4z+y5ME/3a
zm+g/39dKsggLkdbOT6B5dU02FG7oDyJzadqgPM8AUndhwqffU0Vc9j0bWft9Bw6D5dDrdB1AFcE
KhlFOACGUA84vb4z6GMzABO42R9I4tfaTrevFTgAwYQqva0+uI4CgW53kN5Y7+S31kvirw0VohJY
1vCaAptNyB6g5Js7qOpgNS73S2VHKniaANj/xYQeR+GL9ig1ys3Z6JMFUYbmrZpaf6moH4+fl6dy
beUfB+FDPQrS1GPXAJiJnKGG6EQVAbMgWfWyyRJO3xGorBIZKygOaMgn7Lbs3ntrkQRZuWaQdaPl
CwEsXmoTFsQAqaYcAm2YKxC+g8HOlLu4adgHrGfNm2qOh8CsGb3OtU6NkmaQiZCvjRFyAaD74Y7V
selOZ9EZKnssVYjv1np+txj5FkScwDVkGcrahuaugRih5UJ4SPhYVTbx8Wj4WCj5OJE1egEMBzZW
S18vr4rV8aBJj8KFgaRLXOCFqzGAWjGdSl09tg1e20ypAlpA5fxyIO2rAiJUfD0OJgcFACQOPPxO
p65rvKIrewtVs2mcaaCUOBtDYCxULUxoNwcemfX9rJXJbZ3qymPbdWqQ5E5/RZspvXU7R4Xrror7
Z/JKQBegwafpEbCz02fTTe49kOP6mzvHSumn1ljdUVeHh2TZ2ju3Utkb8SpUMHGlwWPaNpUpyuis
PeiL5lK/rOv8ozYzHf38nDmR1tf9ocpIcutSRYumblKiRIP4u53P7mtst84vl07GTa3lxAkUYrB7
yB8SJDljho5aSpfpxc3srPeNcorvaaMXuxyGxW/MUlGHiic3vp+rYYkUCIwyP2fp0kLnrDCNyKQ2
eQAuO9sYJaOHsSrJTaenysM0Vd7eYrTzNdY72yqmBV4YGes+S7connBKks4f1QmqeqgRufdmp3of
Huu1PdXNtvB7OibPMBlxbrR2wSWEUVzXEyFXc2KV+Lc1dI8gxk0OOjzP9krcu7/j2l78uZ/LHzFL
5wPtRxhyOjjyq97Qg9LG57NqVQmL3iuuzExtr9KmAImyisc8qFoPCRHYVpFduo/GPMKwrYehChQ7
hzcFZJQX1R4h1qOj3diXnGqAIkVeh1rRSbmCa4scNU3k38DMoUAvrDx3oFNFCJ63xtKb19RRl1+9
N7AgSbpJkjithQKEByUPjrU5K7cshc28eUAos2qvCjO97hwn0gf98fJu+joAxM2EXBDMBHjgnouz
d/PcaAsDfCxhfjlH1T6P6GaqovSR507Q0gnZbojgjADRG58EnFnabXV05Z+zH6VkzGuH1fFvEZI3
LGRClhq/BU/EG1SPI5a+9slnNcmUu1YDQRATZwv+whv79ARB/VYjJX+3pTlcQNPSUa6SRR33EDiG
iKA3/pZMMj/Mzyb5KJ6QBSOttyFeiXgjhI07AI/v3EN1N/n2XnmuID/wDd5yEAwLeROZUhCG9W17
oFuZae1a6YRXQf8dtzDBkF4bdMXA7+AoizQwrrD1p1d330RDRD4TtCCSAo1mXyYWsJYyoHHG3U61
FWYYQH8Qh2rw+K9b5dBwQS9DkWT+5yFQyEa5Ds15lLrQ7Dj9pJSMOM40CGfCKh2K3aU/mj8uf0X+
EDv9iEC1G+hiceIQ/E+Eh5qdUUg7d4igK6999hOXAQSjiW9C5j3WZVCflb4qjwbTKI4fx90tXNyp
BpVTXR1xyfFXMLSwxz6sJygb6b/ivROom/RKAa+291kWOu8ypPX56YPokO7DcIFLPjN70bI0dooZ
Y42ZDwojukafQyoTXlwf41EUYTmqseOMUKXh+nkA2kUwolh8vdiMww13w9UCe+Pd6Bu+KWrIPhNZ
0f4cJODh8YaTHN0cvD7EJxyZSFuWKVIWPD8IDXJdTV9p7iaHoTaWh1YfnX2i6elWnRv9MYckvRHE
cSKrK668ykGZgGUF2E4c2+sK66rI4G1mFg6n0yc7o/D1X8U723g4c9ntsPi2EiR30q75efZ7GtQ9
3S6ksrQlHxDUeRyuvR9a6o8P8026MW5d78ULIOMC5yeaPOZK4IwRkYLrV5qh+AHgPsGcCSAe1L5P
f0DBsgGvNPyAFN4xuHTidwKnJN4J1SL3bg55E0OG2ZMGFUZt6nVbTzWC8gUH1YTHvA+ZuTMpmOFT
wCXZEy3zkzvZdjq/b04HK+QNNSASUw52jt96Zb1NJweUXFIbYP049Wsaqw3zL59Va6chHplQEeEV
1zOWY67OnTI0CLi4MZgxOz2V4VdlEfiQj16BLE0p5D9taIm0VoE2VALVjfT9fxuFsEYsNo2sdhDD
MxPUwzJfB6PxcojVL3M0UcKKyEkOlzU+UWnR33jWvK+qvWbDN1Jj2R/XVrAIjkIJi4BoHcuRhMF8
08yfF089EO2qmVsHi0L9q1BAnKPUAaKcCLMyU33OU0BY/DIebgz7A5vQd2cP6uJTeHn+ViAWfFT/
heLr5GgdZJ2tAwSOULyeiM5BtRl2Q1Du80/tWU6VXlt13IKE48dUaNQKt3xljE1rd5hDvAzuliS9
n51kc3lEshDCpVTPtrG4KUK0lRbVpDkspI7+IgS+CkYA2xpQTU/nDI6y8TCNKFIWNlmeKjQo9i6j
SD0vh1lJ99Ct0iGq4KBlAKka4dvMTWLEyTLy486AQM6gB/MHWtPb5MAt38fQeK7ITo4JW0HfwfBS
42Y8UJ3HG0bYt9qkl8vsDSitTBvem7N+lNs0dCKHRfm1s+28sH+r9+jDb7XP9Np6z2Scx9WR41JH
/YarH6ti2cNzM+aUXN88vZ6AS8uj8hnvb3Lg7QN+w7Qd1HHgq/QpmfG1vAkCjP//ZcWHRczaZDRa
fFn1MOyTKlBv6i3nsLDb5pZeTTfqLrmrJXnMWkxoIQDOgYEawG8Kq0mNbc8tUA5wLC+56fseIllF
ZkZoQ7WSduHa3kBvCDB+6FpA0kJYuGZd2g0r0HrVvczx7Va5c9kowb+s9J9gQ/lfEFN4nJWLUqKt
B8bRxALl0b6J52DOo/E3BHLhMG6Gef0tc3b8K1ZbJ5R8QMkIRXpL0zKAZShGiONsem2gkgW6dJB+
uCyoCvjQdAHZyGBqa3cQMh3ugYmz7QzxwyCVRYsazV5gYN7ykt4tsDw0VAWRp+UvrlSXvwHhrAQi
gZjzxjk+n6LgJaYltb2tqJfuATDWJftgbUniAQGkJLYCLmhhneg50bOsxDtzqrNp73V9FpbV3O+X
qZXBUlZDoaEFfCHKqKBTn67+oqwZWxTUSRqT9ju2VMNrW2XFFSncQlIrWQ2FnAYkFg4/ECEoExnT
hfJSiaYmkPya7Hea11nUOI6MWLgaCUgNdJcANoBc0+mggHbLbX1MsKVR0Nv0FgptvjdU2aab6vIv
ckWADCz42kHsBBUg4WN5buoVaoHHJE06a5+nlhOpudy2YGVMmgogFpCmeNGC5nE6pjYGlMyw8aG4
iDiMdob2CcVoa5dv61Dd0OZXO0DSD8I0kqKSwSdLeLejyIOpxIWATqR42zZjSpR+yQGySbLhWiGe
fjChEG24kMWf4C7qp6VdEz+fTdAO61S9s6pW2ZVQ8/yhFwSag2qVVHgFg5JrehSG6c7YvuVLDdhk
6tRBmbTuvUH75K63svRJXZpipxM4HSptrYULyW2Xs+PQTlOWMQmmKVOHIBlMsq9KYw56zLXMznfl
QDkesXgLDXlMJs3FVKPMO/ozTJpD3U0+tGa6bydnDC6fmXx9iPOLmjiaZ7CB5rjI0w9bmok7LzO2
RQ3gx0dTu3oIRFYBmUTm5VuaqQC2Omh3dXbhHCxzUKSIgfPyGpRcuBkV2nsrVLrSygeWTMhxh02y
A021/NVcDUF7XW6SLGi2EIncXh7y2h0FLBqwGDgFcNmfjdlpiTYuPW8zK3dLaJOb+hbK61jMBKWZ
hEQefL5RSnvKNjKTr7VHLMfBmUjo0E0846JULtC2lvFVTBwj6J6H03WxybCLrG27bwL2TZ52r2X5
JzGFZxKpHKJUBOOdD+zpH6K//QhjPoBBxp3sPpRGE04kTSdqqiWIBi5iep8GdZBuOr8YQfS3cP9K
L/21o+m/GT2TqZsmz0QTCfHAuw+7vfLTjMqth4qAs7UOkGLayBXqdD5j4q5BtuZym3sACRzh3mKG
VRrTgKyNH4dkl3/zbqsoe9J+WLfohhzojxzJjgJp6Gq3QAMAeUeoQ78rDiAoNyFzlqLEVzIfCM78
94OETxyn8YJWIX4Qd4blIn2ZGwF71lwZW2jJBt2zZ4aLrGG9ApxFrRZ7Fv49gCai4nN6eBRMT8uR
IWFuutn4UdIluclskmxpkWW3bVOi/qgVToriDMyM3upOae7Gqq9+2WiobeD2Mb+4gHxInoB87oVv
A0dyNHrQPeKNEeHbOAOe6SwD3GG27T7Qc+UZ1ER+0uMxqJL90Bmt5Km2FhHuZoDn4NYHzV84Q1Ul
cVKFIWI1l8mNVlTzNydmedDoXRllyBFwhxRm9nL5GFv55ECE8jovThI814SoRmzTIbWgqZ6ZmHS/
NAxoibqqzGd27SOfxBFeKOpIukVVEWfYkCXiDilcc6tF7bz0ObVffmCt3IDYWOjtA2kOtTSDj/yo
KtGWXqFPA0cLs9raKEO5cQm7KqvmZYAvTnh5GleOD0iNQyNBg0A9FC74jzkKRpHqKmR2LUhMOB+O
Etd+27RPtCdUskrWvhfUGKBbiIoLUl1hXSpKndMk7Wy/gaSPHzvTrcus3Z8PBggVHUYXFjo2YpKr
kqGPLQiW+WZmfeQtuVPM6iNtZITwtao3at2cSoGOHwQLhHQQepJO5o6VDSSh7d6OCgqkIOGp7sME
N6aDSUHIg3dRj/4Usd2gLiY1aEq73NmFlwy+o8/aYVpMc7tAqkTyoF7bjHiCApUN5ARIEsL1U2Zx
hn44RCgo7MKCwkGTZ2nJm9XaNzStwfOGSZ/ky64sIcgpGNy0CNzIM0gDS01FqywCG8W4m/btBPF6
SKoDhzUrVTP+TTAUCzjPkztECdt+6LS0Yy1KqdS5aVRu1fJ9tGTvsrVLHAWg/6IIm340NIDJGKJw
a10uoeheL4HrWxCzKQLpFc7/b8KRfRKNp4hHe1AnjNlOhWjmttuPN2Uw+OzFxenSQHhfebq8R9YO
tJNowvFC4851xwLRpk3yUD+0AayCn7iyk73RfslPs9XVcTSVwl6BaOJUGiPCJd110VTvMwy0DaeQ
FI3XynboguESxlUKrpyIiIJNWLpoFGGugAVw7nQAaWCITENIO+05CxEDjMxrAhsVfUe3f36IAgCI
qiEwXeB3iO/4eLILOmcIzvq3Of2M4cKZW0TyVFmdyKMgQrZRcv/IggepWvsKpsff7RS6Im0ne7+v
HNQngxFOEEeLezw2EWeIn1MdzTTUQi8vwcsjQev7dL0PZqfFjYoIJUwt+qINe/qWqLMkyvpC/3fC
UNI5DWOD35a03OihD8htgzYdxPfv4w0k1/csSiBlG/1vwxIOjW5iFGYRiJeXuOA0PJR7mAvQP897
8HlAywYQ4ovtfjqqpirSnFiwTkDzd+PNpuWz0pGBW1duEXDrEAeC/uAQiezauuhh/bo0CDLfAtK+
08YZ6yD3UyUNgfHaXJ641S8FfVVcWBBkA3hfOAChndw0E0yAwHjPH4wdrtAujJ8M6Jjbm+EG4kmN
5JZcW4EAUJrgCXB7F7Fs1Jq5AstQD3Aram4L23tNk3I36H+OK4S6Fi4qtMghk4g2+em3gv5704CV
AyVetz1osXVfjd3zEJsS+Mja/AFmAcoXF/RCaVuYvy7plbx0aq4CD1Tw/ZT67I5sJ+iP1O/mVfot
lqx0aUDhDtHyeioqDwHZfrp2P/Rf3MDMeXa2kH1vtvKO+8qZdDJAYSIbg3ipqmM9Nlj4WpFA0EvW
cFpZEhanrYI2AptOQE5Pv5WrwIOKJei64L3BXlO39t6seDEpPGGWZXt5wa8OBwwzAEG52qFY1TPY
XC1Fj+lTlTYw8p0FVuBfRAD25atLByK+kG3rerNYiccnK0bHytHjbGexwfnzbWTh0f1vFOFKKqqe
ai2/2/OU6vselcg9TOZyPyFqKbn91i54xOL1ZBiUoRIrLAGTdL1p1vg+1Zty592l92wPGMQ7tzZ2
wyZqdT+9ZS/ZU7vHP0XSFb/yKDsJL7yTlj6BuABYYH72UsHsCpK0SC5suGXQCZ4HXcSTw2xDpJ7K
K4YVeMscjVv4kiXwFRMxEbgxjKuOjHcu+NT4Lx7aQtvUkADt5vSetpkSxMrsl1MiWUkr5IPTHyB8
ZLK4U2l6+AHqN/0mb6AoGSa3oCHA+SENoT00PfQ/bWcPtaMo23ihlNLFDy8hO8ZjDr0l7v6AZ7Fw
uFGQOsjk9oAeJGF3DUsbP953iR8/st/wuYjmXZ1Lhry2PXVu0wb0KsBN4nGqzU7WUK2DnP9MAoYn
azsPkhN0pe4MVvd/IYQDtEv7VhsVhBg2/7jZcJsZfSdLSVY/3nEcYddoBXO6xEAcujc2BPByYAtv
6wCHdUBvh1cHdUI1VGq/m3xw2BOpruvqVKKIgfYMX8PiVE5mVpnMQgZpkmyJStMcQmYMtuQ8XXuQ
4/X5XxhhOuMcnRsz/wILTGF8qA9Gs003Dmqg5iYPrWyLhnl4+YRduy/ANYKvE4T8oSEj3BeGPrix
O0P4FIq1LaQHYHWeTkm7G5L4z4lNnOgBkU4OuHDPSl3dPEEqWIHA3zI23rUzeu+9qxLgUTXNL1xC
JSNbO+oMzdGBFIfS/NlTKrE0JbZyZGPzWO/cpQ88A5J+M9bM/O3yHK5GArEIkjRcNUa8pfq2dMnM
MLAqV+805U2x4f2W9WGsS42d+ecQTxGDq1hiR0NpXiyLEmrHFQVkHxkLPhSq8hhOxHmDZNNKbsXV
1Yg2J/iuKIpgaMKmsxtkY7EBMH8bzZH21G7LwHtwAD+P/f4uf/TupYjItTMScCko+3BRijO5Sc+t
KhN6cP+oNetBC9M4iDB6WP96CHNl9Up2sPBbR5zOo4Bil270uoaZIwIa5o8ls55799cAm1LUyg+2
+XF5laxmm/CWQAsUjf9zAcZZL9H/jZHMQMB1Y8LjiD/qm0hDeyM99D55vRzvq4Z0NrijeMJp4phL
qjs50hqIKLQOOgp6kEVZ7ZcHlEqul2+zhqbvP9WZOMKZCcrJleyTrh0vx2MW1lCmaMSME/wGFh+6
5RqCBUEey7hqa3Uu7trx78wKWY3aJ5wwgpn9B1NPojjUHrK9uVF3XjjdX55XPm2XplXIZOrYUaeW
f8Yup2FjV+HUSh5Ca5PGM3hgRsHWP1MecOxlyFzKTYxKLw1Tpzu0lrKjg1SleW352xDSQfsBh8nZ
teY0tANZkT9YNfXFavRXzyweHOb9bDPyu26z7eWZW/1OKG0BEwvUN7dAwdQeVQi9HDSukYJUOB6c
n2RXo7mG3TD7Bjxd5Jie1Q0H/RCYDAF5h4qa8KXAeR27HlyIr550MgEusuOnSb4voIt4cErE/Jv1
fhxSyDIzgA5aE39ANZzaAbA9baAWzvd6ppLTeS3zAgaMd1Y4yk+s1Sla00C5FogRRZ/GN2rb5RVq
h8Yhz9o0apZJ26YxVBlnswDGr2cyfe+1Kw+gPnRaIE4AjJ+w4xYP7SStRPiRNpuyQmGye/fmKlg8
GQlrLRK0RjQoFcH5+wzakCgpGF8xcqKyd3sf9fht5QD4NsXTpp5TyfNsbee5IIPiScuhDKLuQdp6
I3IG0BHcXs8DjRBvn2tDA2H2+S+qhwCFYn+rgAZyhe/TvYAScOxZowMYbUabnW70zQZOYsXt4jXS
83HtyMJFDjI5Xpz8Oj+NpXP5MUMBnE89tLdKFdZfnfUxdNHgDuHguWVbKYBg7S5HMUzHuQxdMJCO
TmPmlQ7OqwpEHedb4S5HrpIHBBAJXl2pbv5cSA/67/hsnGLLe9jCRaPYE0T7MjSxDaA/b6eY5s9z
QVFzm+NMRgxa2Xucm4+j2cbIzmjLUE7O804F2oZQr8JbJEvDXMsiRoyQ5upjDM6kn3n5x5B6kl2/
shmAVUB5DBsPsHJxUudmLOa2JCiWalXnk9z7BKZrASxDmcJKj2UfUV+5ICCugDYch4yddwi9SqVT
zTVwoHiaB2P6Vj+glM7JBiZyiXTzk+ydLd2N10U0fMxP6a4cguydPeSf475At3ArK2CsbFA8U5A8
gXrM0XLCkY7y5DDovctNBV3fSXRMtAIhd7UksoLB6lRD+wR4KhcvFl044bJ6tG3WA7K2FABMliz+
7mn0R+V17+3cyrAHq8OCRzJ3OwO4UWRu483XlLTABo1zQLXAicqiSivzTYssYHP5El45C7jNBG8L
IrtAWVfYl5llKW1eAxeKFXzvwNhzR62RSIxX1hYO0grO6YLQEEpdp1GAB1GUAUIWgBfg1cBUaI+k
+3K0ICStjb3fymz+1kaFuxBUJphcnvPR5wWaeU6potLvdAHAYr49vVyet7X1gM6Yg64c2vJnZEBt
aReL8mug17NNq9kzmsPxm8vah7pwtn8RC/oOsPnQUQcXu8NZoXRFn6HcYRXK4+Ckr44+lr6jJARK
jkYsqROtjgxNdjDfcKadpRIx8K2UezPAq4MerCR/d6v5s7EaCMnWTHKArS10lAE5KwD6g0hyT9dF
PVh0USfE6rrkdo7dPXOaR6tpny9PIE+zhBwdT3EAEjmCArVW4Zhg7ZJDxERDmKr5zKccZ2UxhCUM
F6cEgKp5zCu/UMvXy1HXYIEA1UIOG50t9ErE0fUQb3btLEY+Xfrkdn7hD3QlUh8J7JetA6gsj39j
kYMvdxST74yjnLpKO+g8Jh4K/myEYruhPthW+uIZVIkuj25tmYAtiEoKFB9AahG29DC4tZm3XBFE
Tw6LbkY563zFZeE4zpI2+NpuPg7Ff8rRmCaiq23Ns+hUzwefDMpVVUi9v9aDcNKpi13mimJyTd9X
qDdYqCnOmq+Y3y1I+V+esbXFDigJ9G5MA2tQRJSVil4lC0mAobSGIVQSE7ZY1QAkC6iBkj28GopL
vXKnQ6Tlwr7Cx7HaNsa+Mnp601DohPXWHeTtJcf6Whg06KCVCAw+YHlCUldOI4y88C9xrKdb4Ltw
fxgvQ/znJirwKeLGYig8ueiYCaOxs0kbNMKgZ29Nd0qWXntNKgPHrCznL8VlALkgb4Rb6nSNKakx
FsCSo41OzHxnq3Wl+qZStCSYM2vaNUq2/Li8HNYigmcLRV7L4Bh/IeO3U6UzZhVeN1497vN2/ixj
bw/quhu0BZEUKVY+FNYbqG38I3GxjNPRlcBtaAOFdbDtLOmdCkVrDrbX9lo5qpLLajUUIH7AiCHd
P2OakaGcW4PhsoJyLHQ6UUWi+mOl6ZvLs7eyXZHeQ3QU6T2qg6It5NKyOSmrFq1AyKX4s+EeHLde
/nzH8qcYV4sHs/+s8pLoOfTFv8Apya0O+3jdPVjOy58PBE1TLmEOZ4szOSC3UZJ46DGQfJjf88V7
awtdlk+uTRbgpICzIYE9x7I6atLoJceMWOXgWwaDyAaTTNVqCIgj4A9YAOFlfrrCKGmy3OQ5it0M
vzKreNC0RkJ1WyvgOO5RDP4bju4BpTCZmVIe49ui+85m2WWBtp031W2/5yywv2iGQF0ayE4u+nAO
xh0mWgOchHgQ2oX52zLfqKPyDRmGZAnw9ENIT9AHAS8Sf3JXKuHs0Se26Ao39jK06dGi7QOtMDSP
/XCX8am1Zhmdb+Vb4c2IShjEPwCIESv5imrV//iVQ4PU+XTZ3Nw2htm7UW7M2utMuG7PQid7ZwM8
EjIo4fo2bfMFFF8l2etz0k+g5TTsu+7YSXR5O6wcH6gQ4HfB5gz7W8ToeO1gtxPBXJSeuwV186ZI
ysUf60Jyda3xUV1OxAVXmpNGxElH6tkV3YK67Qw1DzyV9Ze0CPob0EWura1JfOX3+KnVvpzQuHLu
IxvkqDoHycBZewj663TWe1AbIFAF5liOihaeKDqcWfsKPUtWs93lKV1rlyKnsZHMg86Iwq6wvjxn
IF3GEJHCeqMrfO9qGW9JlAfLA7pSoMSku/Zu1qMu8+EKUWylic/KAj/5AfrpxmVjDE5ygR+Q9fVd
o5Fs16ZUCdSEG2wVlRG1avdJvexthv8W3gIQGK3y5o0OHhZiaupoRrCfjNJ9nwC6ksXlawNNDKLq
1G9HO416PS18NrAm7OcUlh6mW0Cf1DNvtXl4IV4Rss74UPv+mc5JhAPsIzOWWyNLXifA0XyrQhhY
pikQt9MP8UDf8ST/6Fw1LFh5pbblg9ezfeFYQW/CSSqp9Z+6xl7MQtW2xcIIzDxMz096PMe6THs2
cuwcfTJfePbgF1p61y8ykeCzXQI7Oa5LAqcyNFDPKJZ9lcNDwcGrvY2HN5VMD2Y53hk0P1xeOWff
DWG42boNPDj6Yo5QviZ6mdg1dHqR1xNGIX9P1Z2ZlO5+sdom95mR68CBZzIKytrocOpCYhNgaKh6
Ceu1000oNnLU61K1QTyzECDEoFP/mJOH0fEjAPasgNaCuHW6Kq2pH1I3xvNsznTfGw+T1/oakhZo
gEvS8bWXIKoQkLVxYaQIFoQQKqnKKa1ibIA5WDasDdNPM6IhNOxoZNx42+HWs4PxNVdlcc8+II5Q
iK8CfQjN0nPV9JhY1azz0iRnEHFiWrpZEr+18NWCDODv2OdSPrMadEVgypztzz7jV3AQS3l7H01c
ISUoPWJXJTD0vgpNK9Q1/KFKfWV6u7xGVw9y7ASsVJzmOFGF1aJ3aW02Jsh3xl0a+1ro7MghuTEB
Fcz2Y9jddt/HXR3JhLvWTvHjqMKRlllUYx5D1HrS7rxMhVDSI9WRWrWO5LpenUYO3oN2u8HN5E6X
aVOPU0cYno3FUu8VM3/q9XpPLUuSXa0lBUhC0D9CvYLLPJ+GmeeOsoI3BWCi4X5oxJ4DAqLuw+Wv
tTYYVObx/tWQWGMnnEZp3MLLqQoxbshA4iJqNHVvqiQ7KDPLw8uhVgcENU9erUV5XITWpUndM5og
lGW1fgMdq5aNkhBriwAEd/BRuG0GmLano+lmqBpmKqj73tziXirQTSnpr9TQvmVl+vwXw3FQAeTE
XnBShJnrU676aGE4dfqN9b9iVOH/pwCiW1XG8EAcuU46M6+bdvIhgBlcjrDy8VHlAyAaqF5cK2Le
affEMvUF8AMz8+dUv2uSbqdn+vZylJViH1RogHIDWR9prit8lJkvL+aAK+Ra8Qb5EABi78qchVXH
bghlW6xKSX2KT/1x/q4DU4enrmtAMZmnk3zcR+8S24Sidg9TW99TvuXlsF9KSLEXz0s5++qob1L6
q61kWPYzBCUPCsNXIObxOgHNTTj2YCurVDaEZL/Q0ckVb6dVOw79SSNXMj5xRsVQ4lln4OqqEoTq
PTWAamBgGdmBjSCeGPWhb4aHJZEhCcWlIoYUPiLSC7UiCl7Flp34KjKranjQKlmicZYZi2H4GXL0
5Zq6LjpSYmTzoR/DFjZUbAMVgfm7trOhEQM4Gk387D5/0pEvApUgt4j/KgKLi+f4OwqLZ1HpMKQD
fgK3guIkXyUagmKT35jv7icxQ3UPT54PaKsgfBqxoNmoV14I8P03R/PVhzhib+YtHhNSL7K1VX38
w/jhdzQ3c+U0+sBf2wqbdouh7+rZBTwvBexqLu9IGQdeMj0szSw5VGVxhVxpyhwNSmyIy18rAAfv
xo0WmTuZ8px4PYifXshtTbjGx0uKMC2ydDvOfKmh01db4dKnFY7sVGtjrGEe4jBsxggOYxqEELjN
F8DGgb2jDwk+ahFof1jt40NDZQzqsXARPvdFaVIYU5YpegBKNgC8rPR2lEHu06dekkaXD9uzmsxX
LNx8vDmF5ETsTXk110/kPY4xmMLsAbJOgRKwqzaEWmEYJ/6f1mQQDzWSL1YIF8EUGXHUrDPP458N
MtY/8zJ5a5W8RqWW7iUDE+/2r0DoBIA+YUFWScyHMHOw163Q4KPX5EENxsXnyHAzTB/SBFyrw3OF
Lyd7Ka8dSCgB/htV9INAl6ymZoaoXGNUIX72AS3TBCk7+IwZNCAt6GQvgDdXH1zoYb6STe/KUX8S
X7hV2poOLi0QX/2uxM9FMWydpgua6sptl7DwOsldvTrJKBhCEY97Aor9+0G1gRtyJuwQjwakBO19
enfjZ+LSjeRz8gtD2IsosEFZGDc+oM1iCxCq1BPaVRgYECiRavsFRPGwiPyZm+E2N3/5KVFwR0OB
Cy6dFXbRda/VWuMLaJ/sRuRThe+8puj8WdsEuomK3x3qvbkb1MrPNkoW1qnv7WWQjbX9yTuf//4K
4RQfKXDPRMUMs721MftQawPO9He26a6/Z4fx1egk5/cXFEKc6uOQwgGuamMzlTEGXkeob9nbeGuE
ztWyi7fDnoE7uEnDDvYm9KH9PJQgl8DzkPlT1MPxUKbyeWbpznfx8W8RTnnA0liuTHyBzVH9ArBK
WvnWmw16TRyijuzH/vRbcQJybV9732JffbKvnNGXYUTXkrWTnyHcBHFc6U2XLXwtkJ3+65+9DMAV
8dUrqXrt2h4+GrMhNJbKqu4AnUawaWMf2t9M98vb9stfstjNbzl88CItsALVlzPaziCdwnx/KT8d
JQ12n3ZVxRAbyj+wfsWFx3VirK1+DZ16OQ1bNrGGkJriMestVYp45pbdF+G0qyJ1o0G1CvowkhtB
Nq1CSpq1jpPq/ATpCrjLtw4EqGwo7szDb+//OPuu3diRLNtfadR79NCbwXQ/0KSTkilvzgsh6Uhk
kAyaYND+zf2W+2OzqKruIzFzkl0FNNAo5FHuDDLMjr2XEfZ1m8EQum8XlQGOSkfzJzpPUXlW6JWJ
sNp68PPIoxeTSXPvJi/xBhnhTu4dvl9UU5om5Jk1PJcG4y2Rw8/3SD8SxakhEaI40cWhWofYPJQn
FVSUlfyhfyge/U9O+SOywXzUs22r4bFR0wLvtfiI7zSw+Cc+P0JbqjtmzpQ2LU+mpTHP9i0RgTKs
TvuWtp5UBtM1+Hd/wbL496EB8zxp/eH/ZvPIKNORZzKGltcIMFawul/q9524PWG7+RViNmeKIU2r
KJlgNf1tk0R+Hz3Fo+SeP1KVaR/5NkdwqOBkg6ItWknGUSOjak1TKztoyHBPXoFThgTT60H8wuXl
U3PLWqUrts1GvK50tXzAHiXws/CzrZ3FPLGIjfCmeIzz3G1bsZQ0nAoBfhdYVmhmA149u5vZtTDG
rMumEfaeDPPucGsH7UXqwgljpVzInbsEQzhe7hjV15CziT+kGhdj+xmyAUPDAB8zfI7Wowv9bdgh
hVDqWDokj3OEWczZxC/TuquNCjGNffoCaZXPW6grHIlvDLzD0F08D5ce7OzdEZ2Gsi7j3XWuEbux
4li7BlsLHOA7D1MmkLx0tbSnTU9uPl2/PtnZGUwqKNCijwR5GzVxzFSFtwmcNKoEfnlLb/FkKOCI
gBif3AHnvUUdCPihaJHOFna6SSu4x5iRPjiUtis9WpIuPs5x8PrQVDChWgaN3yPeNTOprHCCgeWX
8bpzkd763DPWiouC/2HKtSLuqUFBkWMpHtnCnmezpGF6vF9//w1z5pQG8bQstj6nbb41PlRvoqIN
5aeHXbnOfyyb9J2aQujKw6jCVkB8mF8dGijfKnaGZwyjPk/LnnN0Lz83uP966/87ei+ufp8b9T//
B//9Bq1TTiHUNPvPfx7K9/xW8Pd3sX8p/2f603//0+9/+M89feNFXXyI+b/69kf4/j/iey/i5dt/
+Cg1ieG6eefDzXvdZOIzAH7p9C//0w//9v75LXdD+f6P396KJhfTt0W0yH/746Ptz3/8JtuYsf/1
9fv/+DB4Yfi7dUPz9xfi0Pr//7/m6O/eX2rxj9+IrP4dIl6f9pc6qrqfF+Tu/fePjL/DExgWfAA9
TubAU+cnL7iIEVn5O7DGuE9DGha4J5CNfvtbXTSfH0l/R6NRAx4K5yLgMJry279+4bd39evd/S1v
2FVBc1H/47fvSxCLAEqtaCCCFQn8L2rOs1PWatHqSGix79piXXUt4J3XVpF4VvfnhGX+CDS1KlGI
BR943n6SUx5lTVTsIXuroEDK33SD/Kk27L9CGEBUocl1LKwwJJVgnBV7lJJeC7u5MzLthhbkMUpy
T1j1wp0cjd1vO+Xv8aAHYSlomsBT/fPzL0l8WgnTakixH6oWrk5ws4oivwlr6UnWUkj8ATG+0lXR
3Q9lYz9DFgxmBqamUteQa2ZD9RcNd6WU0se6LpvrGnhNhw4NCtRo96zMSrGdzmpDJ0bfetVZDd8Z
UTw0UFLSMz8b2+FWa+B6VSlDfpPENLklvVYp15rc5vlGGkZhvqaJkNJdXrVd5DHbRLN/DGO72TI7
GtN1WEeWel9rWZldmkqZ3WRoPOBGoJVZ7MhahTarqMvhtaP1OEDSyK5fJSWDfE5sJL4EjJFwm7CA
2hl0VjoANAZW1NDPKPQgTUP9ubGryrHHRgOUgjKPDSpxZZGPPgvz0h8YV+DgVUiBjKmXOISa9jos
VP3BrHU6VayKQIdK0I6yunSpiea5COEEtmpgxFM7BKj1oO1H+anXCG18QbRY81pW552rp4W9YQNg
527OIiCSBhorVxXkKjwBe4k30Yk891JB2I+xUxLJbeXU9LB/gutPE2ZvRigYH0od9pHOxGWy3BIe
jHuD6hUq+U3nMyW090mZGQ/VCHahaw2tdFNkUXeZgE+3SphG92hSSh/wMBh2NhKVp1oRhmfrNWhl
sh1BV96QxV3TRvk1xPbaN8J1rXayKGfPKTXUgBFTe44ZgZSQjuLoD6zR0KWVyVWX0XaEFm9iN41j
92qzac2mEhBP5ThW0kCDE1XHIagu6/Wm0UxiXiidQrWdAcB6jz6PJbW3VIvSqdXM5HgVQ4+y9Wot
L7WD2kax5ZpEbaxNN6rZLSusif0H+3SU/uGMhptyMbBykybZ2Dt23lprNayzCIdLH3euaBvofzDo
DzMHoCGDeuiGGPDhGVNApUQYwQ4XYpCxO4aDdMNSmC6wlJO1Zeb8KtOtamPWOfh/Vio/VHZW3Soj
+pEpjyO3pr2yhvdA0fkNU1f5mNo/9b7ityUR0q4qR8tJU2rfRxG0l+5JwrdNTaBbpFJB14QXF0OF
tmauyZkLVYIDKk4B9IzHtYnn5uaJhPVLVe5XjQG/4CQDv5c2e300O0/pa8kzDUguyzzjN+E41IcC
lKJ9k5nj2rZJCXxyp5QuRCjbu740q6sqHDqHDz1bwfbO2kpJOSB5UyM3bEYVfa5Wu8TMCx9zEtYr
SY87PzRUtrJgWnqf5Sg+q4WUu11ZhuuBWsYbz+zEUwa1AgBKPFKzaC0P1nj5dWeW5b4klvIhtFxb
dUWU+J2IisdskFWfD23lK6Ni+wQg1sTJ41y5hia0/WHUJjyQu6Lt9pXV8X0spMwDtc545aoVObGa
KrdE0cWFrNU/B3D7nFCXduloK4+wVtJ93tWvxqgoniEqcotmO0SHqlGH8nwX4vdV0I+ECbEMcL0J
6zUgSPxcszYNDxUPO/fBTEbVlzL5dSyS1kkwUzZVpMBeLKF+ZksAkIYoo7a8vgQr9kDkNHd7zcKp
NIk8FF1aejlu3l6ldTIMLnPVVSEU7Y6NxTwBOpYDbtNjqrM3uLRaLtrSKER3TX835KLZQmsKyxz3
oc0AEOXDwE2CXDDlH5Kw0r3cRQm0mupiyyM+/ggFg4xcS7UngDdiJ8kV9A17PmzhljB6vRxmOxui
k6+kG5XcGdPow+aoIyUULteAp9p+LPhrVxkvTAob38hI48fRwK7KVFD8fRhV7tBkxiPaRtAGYGZ9
b9NR3SmROTwMUUUc/M7ez8vSXKso54M/xuwHMTbskgBRta6HnP3A85DvqJnYm1RSaj8SanelKWFi
AYfE2x54Lyxup7LLxHJVA9uLm2RVDkqHyhUsRxqrJsDcxohPI2Bs3TwdyDotxJA6tbDGG7nVi/vM
KORLfWhVvBHIC/kgGCi36KtQ26lzvBaov2rtDZSMsgP0jcbCSXptMDyay8qPiBly74+RWj/auCY+
EQ1gNJ+LwthrOGtMV29VaBbUyAtg7A3+qKbTdd3K4y6WW8mR8ctduQZ0hMUymouJbIO0l++gaB+u
I21E3q5ZB9oVqUM6dSsUFeKzjVDXhjaJH1jJbQ9onJMjKd2NIoR3HBXrsO8sD88odqNEBk9NUiCU
qcQHuO+q6CbUOqj9vAUHs6qNu7Tt0PdKaES5N3YJWfNCWJ3LZPOpjgbdr02aVQ6zSt1Tyx79xoJd
AWgDObPGuAhTbB+ZMRjrro+sHVPFcEXMut5ZpNLXvIrCQwr4xU8RdcNet5i6jkTBV7lhPgENzn6U
FEsPVoqNfWcwW76wUp5eNEqUAKiBfvdNZoZGtGtEWt1pw5AejCzsbstQZgemJvkuUVh1hQWGgrKi
l3WL+cd46etUYBlEPMa0xUZVXFgjKX1ATEbf6kT6YJTaEgdx5pn2mS4Bgj41F8DdRYlolmqiTRQW
mtru7daK3pjga1Ing1tLEtnF1DY8Mg6hX9tYxFGhRJuMlrVfa0byMgiOm5mWR69l1ybhBfA/YGz0
Iay/9FirnlFNDZdwAzMZiOnXfsIGJ4svVBqOSEkiDynPBnPfN8Szo3cDjsvIcNwOuxN2e1cP37AC
b5HEbYZx9FILRY8WS45eRxXaBvK9CdSk2UIzz/Y6OdwAb7n6ctf4I5M/n7mDfAP1BvRqgOY60jSR
YdWqJKa9j4xOO/S1xm8GPbSf1VKKAj5arXc+3Kzl9vsDAdgQ8gOfYi3zjqI95BHah2SfXwos1B7i
M9LtpKqobFFudPoXTWwyeRPaa6WGhISAdv1iAeZ7afn3n2DgvoQmGLSmj3gGdCIy0szctyv1Cdzo
3q9/6Fj+/iR43nnmQyd86HB53WuVO+rz+fEfX5QmH6JfsafPvyT7ME/FLbo397XWPMpKmDsJE5rb
oNnvmjxaYlR8v7Ufj3RWauqLpjRGZu5Z8xbhCFXL+/OjmRUijgPMKkuF2iBbFxgORGroZkTCbznR
Dq4WaHgNwm3v87W+PR/ze934j5AwuUQZFHS4oxa4hvuZTUZrjz3gYzAU5Dsm9FUMuw83tMZ7bEoK
paGWRHcFtKoXgn8v9R4HnzVACJCPGhjQe9oobg7uN2XWJrLKhTX5Wb/5VTz7VxgIdEIXCvoZ+uy9
dTjKKiWz91oKzlB7qCDMFiVXal47uLe4JHuRouoisu7OP9lTswVlLVTRbJhCHmH0i05rcfEleyjX
tJsEj9mzy9JYQEsc33YnTUwIQpmTyO5RkbdumEK6AsaOYbZSbNitkGbTG5KjpnAXisOFaCeWG1S1
gLBErQPQ5jlsy9YjbWCCBbCtdAV5ndyuU9is1OZCzeDEJR61mS+BZhNDszIadZQFetWSNYkH4zXP
JXI7mFq1xQXTgotlZa1DEhqurlWxHxexfmsmsemGcUckCNADq6yVbgbomlq28sbOYx0OGrG11VX2
zEeFuo2stGu42MlrC1XO5xFaGquyz+vCLWFkHTmjUeJfW42+k0QFDU9t8PqBS7hWVYq6tsBDc+Si
1q7zfGCPY5Wm61ge+cIGfzSJQPHAjIXZLdDkAJ1Oy/fLBifZUsqpXAeNNmxyPXWBiL45P01nXUh8
5WcITCJ9wsEc1SI72ARoRJICaaevrAotz9QdIeOEJHX5sDiaQFMsG3gCsEeQiM4xp502tCQL44OW
yL5QkdsQeZWqr42h/F7+/Fb9/HoOf3rRzdY8aN5wdIcTBDKF+VQdIg7ET8UCkertxdhq1UYgL19Z
hI83KjeBjFNNkblGpCork9a9Vxs9v4ihM3UNL3O4F4zwZHFIno2HmpWYV9Sml0gCI9vlkDCuXBu0
j6sOBsgwH9bI2gbLd98D4g1lCb3M1udf0tE0gII1cKfA39sqmHZzOLAsUWJHXR1QtAEmKc97M100
uVuKMTtLIRdjS5laBoVVvPbx8GDIzcJGfGK7hwMAEkGgtD+N9L5PZoVo0MuOeFBazaWZDB6Lytus
s67PPytAio9KgFBJ1iZNEwW2G0fI5lrtJNI2VUCUrp6Y3b6tpIcibuWrIR9uaGagHJQPV0aWb+Ne
XFe83zA9gdl80e4HlrhNUV1LjZKtrC6lAJ2UgNkBbVGRC4IsSw31A5WybSZnraPpOfxmyw6lFaVB
QZM1pttZ+VM60IsKdl4OvKI2KuzjzSo/2CS7Y60elHK0ShXlsR1R/ItNUEBHm+1R7VOxnapboitg
VigKSkkqcDVj2P3sovEmNfUVGLIurpLbMSOPZqRtUCXcSR0oYMRiUDQeE6fIu2sYi11yTb5EpvzY
6CSo+/Iakn4x9GTuaW7DFCB0YZLyQ4GblJ803YBKhwST3NYQ8K6VRrcKe3UT1iS9ILyDbZzamdCQ
i3B9hiIPyItWfNOm3XVJpFWhNUFmDUHSDJt4AAFKqcSq6iPuhIa8hWK1oyl8A6NQmHgqKe47kv7W
yP021HN36JILCPOhi2bsbJH+iLn21OUjColScq9Bufb8xDi9+cDpQgVfBjbUM3iYNTIqA8cSMEPa
0vG5wOBF2rmRsqTEN8NO/rGl2r8izY4vGL62ZT5IwXiQuCM3bq84E3/F2hq3ckBSxziw7ejbD+xQ
PZ4f4wzDchx6dp8DmkQD8UwKJkSjfClfTHINxiqD5fJyE3vW7z0ONi3EL6dTJEahk04K4m3zQC/U
RxsasHfCGXcKIoamww75eunhHi3uzyPk17OdNpkvMTMIZA5Er4I2fS5JQMwFauXS1892QSspuI7N
AyXbS1G+pShUL7ygo+sSfj+6LUgKlYnRPKdCoAxRqH0+BtqaDCsRe+qqBPYHwsVART9Tt/WRluJ0
sjZD6GgXzeZ8+KM1gIMETK4JowmFqSMihmikeKg6HoS4MVuQHsvIVRnXjlTxhXGe3Ot/BZoTMoqq
snIIJQdVBf1CS1115g39k6qemH8YDYxDJ4oMCGJHnIyU0FSScaAUeqTqHi6h8VpkQ+soTMm3qpWo
1+BrVpMmkLpPC8P2qG02uyy1h4s8SgqPD3Z8kbZ06SJ3XKf4/pLno8/MvFFpLwXRA30JB0fc0Qtz
Ux6sKw2uahYEf1cyc1C9ByzCgg/podssYWGP75KznzDb7WA+r9VQNA4m9Ifmar7+SNw3fS377R6i
2N4i+PfUwlEgA2BOBlxgrswyVb0us4hhL2jcxk9v+m0Gn48UJQDCHcWBLtsy3Pg7hOf33edLxLkG
hdWRLDcRkYzJqheHPC+cTHmiqeZacPexc3ld5hesT/zzS+j0k/01Unv2ZHWzG1IqtIALucRZlVXd
ioRiWEVx9tKXidiQKOnWtLA0H5ZsPfjfkNMl8CuNHCOOGvAVozK6kHJ7KfM5egXTcsAdEH1jHHBI
Fb9vjSD9osc5pgdNEOkmZn13GCA9s7BBnlrYGnYubB/Q30OH+nsQkqdJz6wm0IsD16FWJl/xRWOq
pRiz87MpKFjDQgS5Yu3bOnPVPF9VxhKj61TxDPKIk7ISQPJAts2G0mtKziWcldo65vvM2pjppdJc
TvhqL/IND9oM2SZX1rRd89xHaaKnUIH7c8ieP/Yw1O+Q1eOip82JphAoGFkYy4GKO0eL5CysGTqk
3EkzvjRxTz7WL6Gm+fPl6ExJmXK4KAW133pVALbDXlwYl8jhgGNWNlD/80pvYa0crVFMSSCJzMnQ
/QR3uC3VtpXwJpMJI54ZW1Uqf8QqzV0l47s+k56qvrvX8+IBpImF2KeOOtQocAahAAlnkdmGVJK4
tuw8P9AmXlN6a5fvWeG3bMkp5dRD/RJmTnpgoOszsJQDLpd+T5/zAaz/8eX8Yzw5FAtW3JDagTLk
HC6k5OjDwGYkUO0XVRUufCR8K2EOjZ//ShzgJoD9sid85/cJghZ5i4ZUcdApmjs8W412stUjoGYt
dWEufham5/dzyFuC+YyewzExODWVnDCckOatsTMKkNbqAI5tqB+viZ9dNCv7WnUDC6B6HJPW5UQ6
Ut1iNWwSV9mr2/jH0mw50QiZtGWmiyPcRmQ4TX8fO0pLMo/iKghzhVau2sXoY9XyFQAo3OPFeJ1Z
tHfiSKSQUwqJn4TWq4rumjW1bOBE2bolKmZoNVF5RzRKPCvPLptWRAuzelqj8+f29WfO8tMola1e
76pAGnF50K4Zp/fn58BSgFmxFGA8mwGFH1SyKH2bxLHb1+UCJ3MpxqzODdB7mQEXFJhS7dTJi5Le
nR/D9K6OHhKSQqjJwYIa5+H3dwkucD2KTASd9sxg2js+lsXCKXii7ooy1q8IsxPKGiSBZqAAMDH+
EXFQYijswl1IT6/HpNsUdrmkR3B818JO+jXi7HDntVFIMc8O3U5cEsdwh/fEgxuxD6ODoPCkTbSo
/3zyLX0Z4/T5l+OCmhFsmKQ6kO0QSpeRQ8Pr869p2oHPvabZkkuZXjAT1cBBv6C66sZW6WrxQ8jv
YUXmAJXkFDVb0Gw8tZN+fYqz5VPjPILTVA25xtaB0Poqah6V8CWKl3jcp4eGahdyYaAL5325upe6
ko51UEZZ4fY280s8SjcfYEM3Ur6BTJ9fJuMmt6yFAsDpl/bvwHP+DEehsCKdCNjwrKgVDN9T//xL
O722fgWYrS2WcWoTzMMIjCx02Br9Z8kXqc3TlxzNDOgMoYUK6Q2AIb9PvaHRqrzS6yA1OngmG83P
EE1XZ5CL3EH+61eV4Svcei/6cStFUMmRiLVwfz35HJE3oL2ItsqR5LNE9ARv0Axsa5dUvWfG4er8
c5w5Nv+e+KEWpU+GbifUJAD0KsouF4EwrHadZNC3Y41sbuJYkVyiduU2ThruQ7RL2kWVvpeKkm6h
h9ICNcITrwtrlBvjVKyldGRrSeqB+wHP3y1tIKZFNJBtj7bfKsx00ydUhTwUI9AbExxqoVVH/a6o
G8AjgZEc66F5OD+44zvStFuhN6tB4k6zkdh+f4FlZsdgD8tINfk29ZMD+ikQHPYn97hhE0lO/L50
AT31wiAOqCA/mq4+88sPyHJ6ZHZNMNDBSdlzHFnewphOzfyvEaZf8GU/BHADMqxZDRxgVR8S2Ypy
p9bM6qA2VXtVsoh6rVXFkHsqVGgpKcq216B9zEqUdMeo7wKrq94MSFzvitha6pgtjX72vHuzJ5IZ
NwGxk6dRVva2vVQ9XRr9bOcM0fofC9oFImrXZSH8US93Cg+35x/y9C3zhY8bGXDUkD+HiNpsd8F0
lJK8F0EICXkh2iucD/etgK4RQKML7/PkgEDUABAW7O8jMrZsEpGUpA8Eoy8Jg/B3HN9mWrs+P6CT
UdAGhgegZuKKOUunLCVR+1gZgprdEoG+c/RaGNw9H+PkyzdVQE5QDjlGYPR9I4yGtUE9/ODiSlb/
0hB+ff3szQ8kNduulwPR2ihgfFRc8Zv+7fwQTj6m6afL8O8AMn86T7+sLVMokW7UQyBI6BBZOLXx
02yWbApOXvinhiAEm6dtd36sQB+cjHKjTRhla6eUSXilDorpNYCr7iyjpb6oWsBBPwglhyyx0oOc
qLFXVzFsN4BXfmrGNofZW2xZnqrmmktJpLhdo6geyS1+f/6RnFoKX3/s7LGbSY97BKosYfYRmwdA
3deNaTpxs3TS2adyFVz2QHiDDD2uZLN9DXI5YL1qIgCGIV7LGX1iGXCU6KJZG5KXkBJBQ3QTpamB
ehqYfzJr4Pg2oplqp7TfmFVR+PFQCwdAOPhbZvrHaPbZro1l+DID4+aHwnivhKXs+Mg0l9iNHaCv
VvihnGVuKJXtegjLFvYe6ruij/nObCPi8MgGJ7Yzw+uwl8EJ6gDaGGFY7hWKTH/ITSKhM9ZGup/y
lnqC27JTmBa4ySEDmKUDFm0cu9zTGQ5XczAhidJDA683IughyNqwzpCzeYZO9XtbgW4K1INsL0Rb
eAtjowG9tNb6afU1uL+hOaxYyX4ynqV3qmimwxVYf6mOGAT0xsEvAX92q0wWlyq8zrfjkCj7CYvo
VSLvN4XcCBDDIssPedZvIcQaBZbOYTxuRIVfmq3tq1FqBwZWsDuQ1nDsJjccCdo7xO1ybqwqwlWH
1YnljRm84uSqGRxFSUFJCEvtCmgdC5QAIUEMsks6KYXdB3ZlK9SaN5lAm5mqYbmuw7S7rDql2psJ
cOZ/OleCHhLqSqjyoD5xVGkxs7KTTKsPyr7fmbS8soG+OL8WTkB4EAJ5BDg7cPc5UiliKYO0g9ai
b7FvpM4HQcatw8HNcd8SMA0z0WCr4DmZNguBj7fWSYUEu8V0Hh0rdtCIm3xoZAyt8rK0dvpxSebu
eJl/izBP2Hu1JUob9oGW6D9lw3QBSnXaLF8BavMXXtOXsczp7QWc78vB7INWMVzD2JakXAhw1Nqa
JFuAe/w8USHOOjvrClqVXImwiQP83QGDicWyKyGPYAwxOOf9rm+XfO6nb/yeLkwRUa6C/P6ESpqO
lS/HBokiQLbtPuC95qPXtpKsD60dXKbogIcute5OZOzfo812ZGkAVUTSh6DFKyIKuDrpE+FXFlUu
MHccI7UdaYDzpZnksGXWUhf+AI5FR+CHjHUikru0y24GlW54RrZm8soNG7qFhi+wS7qJIn+YBh7W
EIKbYWXmK4yCqC9V+QK26kQh4fsoZm+JktGwO00NJptLfZNeUJS64c++VqBUxLxhY4NkubB6j0/3
KaQNeTHkWSf4bLxvC+iXBKJx9Sd+J/We8lK5McxaWz9lP3R3kqNZrOgdn2vfo87OtSGWdeC8h4A+
tLVvcaeEdISXeRNTVwa+knsUfHx39MW6uZAeQ5+sFoatnpydv4Y9m51qZoEMhn1xksMxo/Wk+WyD
fd0TH4wH6GEtjvjkXvLlOc8maJUmJTZqLIen4sUY3Qi2v1CM6UFtbzfqvr7UxtvukF1Hnvy8MNSl
NzybVLyxoXfLhwCyXsNH9lNmq997KAI8iQvK3P9M9ODk7vxlvLM6opQBUsKxozU9ZHCKKwsON+fH
tRRglpa2aVUmaqIHlBQAPcpb1WwXJslCBG1qoHzZwbROz0Em64OcgHREcD+Wbs4P4f9Y7/+ehXOO
p55mpU3BrAr3zUP5E2BeaJoAswlw274Hp7pcWzdLM//kbABAH9ZO0J+HOc/3QRkjGUhVRQe7e0xY
DnYZdzpY1J0f2OkguJDjugBXnnnjTIGvTG+MQzD01UaWyVpvL3Xl8XyMmT7rVKSZOqqwygECE7Kf
n43+L69nsppFWtwHUG9mnjJ+irrZN5O7tbCD/GH0AYS9D28M/3zcUwsZjw6gbBz50DCezbsMEqSs
K/XAIFc5eDwSiFkWd5eSG+XUBoVWLpSKQR8AyXB229YbMfZxQw+TRz2UH1MQ/5xibcGr4iq9JsC0
vVYeVKY8FcaesJKGsbZDElS4vUzzzg/4xNUMOhVou6AiBl0OZX6SFwojgg0aUKh1Pm3Wg19DPaIc
vXAVXYa39uCPD4pDV9Fr9Zq/L+2cp1bh1+izjRMOhKKDU1FgJAxqjU3aOlIPLYnzYzwKAu4KuMQa
NJtBhQY08fuqYEChx4CiBHYGZFGuTvy6OOLr80GOK2/fo8yhJ30F8NyodYF6mz6IS33TbioPEuHc
N3ef/nj7YgFSdLQOp4DwNITyLrryR/YcrdyhuoVhGUXDrs1WZztRVmD+lU3Li7/wCD+zF0jfI+wc
Dh32lPGuqILaHoz3SI/pk90N8sLGokyH1besEqkk8Mmgw0MeFw3kadl8WfQ94TwDYjjglvEIle3y
yRSS9aT1MftRYTedEEPtAZDNwqdqUT5lmnrFK4utRjMpLvM6kW4ro6e+mqjFA+hTYOOIjA5eZ2jh
hxGq5J7XVL7QIKOz1qKOvedpST7SLow/GqxId2SteGHmMLydnxrH829SeTVwzQfKGxWv2Rmt6YzU
ilwFutGCSlbsezyThfdzPBcQQpkQ64Cso486ff7lyeVdEhHNBvJWjxKnMvOHWmS3IDovyD2fCgNH
ZTBWgPYDLnr+gkA8EIaRB7CFCYpaPhShlDlNry4dnUcXGkyEr3GmJ/plON0w+VB2OYDEbr4dXvRN
vYckyYVxp46OcpBddtWv2W13oV/RhYPn6ACYRZ49yIpVsKMXeTB0xiUsVvJVUkqSJ3W56bQJzRde
20xEB8fcFA5mSxIWFS7Z85sbKy2jhvDLlCp7+qpeg4a5alaNN/oJ3JSXaD/HKcks3CxvS+vagtVO
GUhl8rMYmhzkbk13FYvHjsaqC2Zq+6HjlywbL8dRPPAyDFoubm30QxLOX3Hpi73za+PkT0LrCAw2
aHujZzxbHPAtlUkVl0HW2/esyr2KhS/QNvCkerg3GuVHZ9ibVu0hKKY8FE36JBfDA2nKncw1r1HH
hUvaqR0IvKHJ7g0HxZH8YqKA2sDaMpAtgEFZ69RosYkSjQ1Tdmv1/vzYT60mwEEhzI0kConA7FzS
jC6SYyAf+uq6b25tBjhofXs+xMnxwM4QmHyItB8VXnV087hm8qDPnoU9ZH5tifsB0gyUxOnOtouF
pPrkiCYxFtBE4RkyTw1lO2cJWBpBZUC5QwzRBxDqF3HbLB1HS3Fm+0PRjFlNDR7U1VvWI00TqAAU
8tLiPLULgfsx0TxBAsKU+L4LpczuK2izBGQIySoeS22jZ3njxX0e+Qmz7Ne0zigEGCLNY71srMcy
q1ah2VZeokvjZWdZOXVsrecbdKrT2KVZD7NvrdA9sNLIAjDi1MYFOJQpgecBjOAcQqRpTcwHAdBA
Uruse43FJA6yabKnPz+hUEuYfL4hv3qULtKQGUaY8aCRM0hWgCNWhnfyaNzUmv1sWunCfDq5P8LU
w4QypQ6Hn3ne0Ul9aA9aHUxp3WUKVKdTMVGtzTYbf3CjU64UiKRYjkgmQdRO9LJn1QQXrgy8dGrp
2S2hg/IXDlt0MoDWAplmsmCaZueX06kgidoNeh8Aeif7nSojV696NCVKENnOP+0TmQO6cSi7mpPX
5VHmmrIYYsJcDqQe9cn+WWODfz7Aif0BAab/gYeOVTsbSqt10HlGANJWF4k1SedEtaNTKJNAcfCQ
smZ9Pt6JhYsLHZrvoFXZ5hHYi+phEY6ZEugZ/xnJMoQpzV5ZNVCGPx/n1LhQmsQlcrIe1ueroYyg
KZBGbQDA7ti5YWd27yVpzP+l7suWG8fVNF+lo+5ZzZ1ERJ9zwUWUZFnyvuQNw+l0ggQXACS4vtM8
xbzYfMyqnmPLCmvy9NVUREaUI9OCCGL5l29BC6FqwVIcKf2Z9m27+Z+NuuzRdwujaozeZV2/d9ps
xUGBS1F+1O+cIp7ZOYDnie2O+YOpA2D4YDUcv7jGS+cRijP7TlzZ/AUIg9CEipJk8swheOqFwT0N
ufivlPv4REcfDMG6xDgVXJfgKzwAcDU91aX+8+ups04tdWBxLRDq4cv8CY6LJLHLJ+ASrbK3xMrP
DP9COjDGFcpxr2td6qCSMjs2mrrc6F5hxK2Q7n0/kXnf1cAQV7RrniCA0L/Aq5uMYZd5fh9YjdCi
kfflvmFAHSERVCHicT/02wKi/b7fvAArSOLOQhW4oPNPw+6NuJvtZmOCaxbPqV9vLb0296OODDzv
3eZnxUYVfv30p2YZdwDg3ZBWAEHzaBtqUHPoCn+Gb7u2GnUEgC1ZAbh+ZlOcnGJkIhgJXaNPfkKV
Ueq06I193sppncusjuHn/vL1k3wegyzNdjSj8B8As8vGfLcFNIhwZe5s7DP4PRllet0X/Pp/NsJR
DOvMyu9BRtor681SWZBNd19//uduAwgcYAqBJ+TasAc/Pjs6TnDq443r15BHap7yBmrU3mrRfk7v
9Cv7SruBFNSlf7fE6SRxwjoutxCQgrhs0sBP8FwR/+SMglUJDLKx1DCOci7ZyLngjrnvDXfrzHxb
IB3+7U2+PDHssQDahLfVMUFv0vk8Ud3c2xB+cqGyZTdY+eYZBODnNY5BFgYqeBJo6B1XYTLpUyvt
rX018NAYX40RysfinIbm53MfgwBVAokSHY2w45C6tnSQkQxz78tcHeAgBeoHl522KrAnwizrx0TD
LjwTZONGxqr+WLjAsMSFHAgGR2hwFClSO825gWtNwFU3bA2Zh3pj3FTp3ARK5t+Kkuy1yrtuBb3W
PHIDj7cg9fW97IFiALSu5SpSLagzRY8gpwo12wtqy920uQOBJRF13QDA5HONZlsq2Urm47VGyzCD
57APHSPWtGuzlYdOVpcdm1Bgbtkqr81wKnkaiAEwb3vowc5Jp9venIGZdeWrrsCJleSW8nSFFRHX
83ht19Nh8qxkYvQCCnlaUGpuUDXtpYYKLM1EaKEmyqDj0jtFNBvZxew/CybCSqM3kKWCwg/Wj3If
y8H8ljb1QbPqi8KZQuUh8wBeP3BGslUmWHbS6CJKyIWcNPT2yxsdtkH9XKK1zm80DaVrVkNCBn69
ohvWpHPvGaYf+iLyUtrdRQ+g+JQND0OPrpJkV8NYXjqNcdtJLbJ4UwTEzC8x+etsLtnKnzK0AzN5
qwbbXLl53e26stunPtmOOgv7ulgjopaBpWm3oNjcEugvAQ4T6jAZYrReO0V/TQipwxYwDFhcasmQ
jXHpDbtBQx1MwpTbLtZisCJSerCdGeJSWJHuV2+tMV72qXjyXTfilR6aTg2/J9iuMEyhGF/zuRvQ
cuzv8hb/U6XpY5ubu1KbKOSxEYPVqf84TjIGdziPeI0k2VwI8q51AZHrvRraFS7LiEOMJ8flJsdm
J7s0VLBSRk13jZkKWZGvIGQVepLG8Lxd4Q4Nhqrf4t9dUAc6ZZoO9Q/N3HqDFaPNihTUz881DE7F
Kghekd5bCOQ/uSSjj0w94Yn9QDHLlOsbZfP72mFJXZ2zhrd+kc+Ot+I7mqezbNV3FxAcv+vMzNnB
Geu4rv3AM/ydyf1tAyRmO5Vr6H5CiRnaTxEqhzHVY45Fm0H7i2TfIakFCOPdlN8VaRsWThMa4LaZ
cJE0hsCaIINnXHlwIBvhbeO4/k4N41ZoRaL6NioVXqWYbire/WiyPtC4CFwbFaOaKrDDLZpA+Trp
Bobep4elopyNm8tHF9JKgB4II5C6iFLerXhvIKvqWThZ3k8x5C8QZuErICy3IEJEk0fyAGSp1LmC
LoKDs6G/z3TnDuItvFhDOSQZFRrkWh1CZvKy74q4L8ZAITuq6wedaZHdbReT8rLoQzoDVKiFcurC
wZDB2IJ+0W46X4+96t4qBrho7n0zB5IlakQemxr45DgE0tKKhnzTTFvVrL3yzqjv9fJGo7dWFXWt
DyLVFBl9CfF3L+K0g6Avet0Z6ACdSMBND9Hu2aVDG1hle8/6p7ZvoZb50nVXepkGdCCBU1xP6ffc
hPZgD82CbOUSCakpL5KDsZH9vG5EH1TqrhLgtkMhmUDRjWQ7o4VapoQqnI6vcG+ml+lwZUGNsczX
wnjwh6uqhibTpeNthYKFIX0ZnVumQ8tT6yKX3qX1D0FUlNljBJYgUq1kQQs14LdOnXfbqzSqGI8N
7lyUzY42dgLVt8T1xS5PuwCs/KA1rAs9ezOtfMV9AIArFQj4H2X1FGiTcVGm/Dm1rQvC3CygEyQN
faGgbGqEnjPfi5wh7DR3dTNCDVFsBUxsi8pcNf0EzVPthtU52uZYN0LsWmuXdtaPwhdgAbJNJaZo
Atzc1zgE2bSV5byW+ng3mCSpSBVy4uAML0NthBkNk2DRQAhydgEAoI9d92A5O8KgN6lQ3K+zx4KY
F9C4iEdS7Eu4NKW8dwLE0izQKwgjAOby1BUDbgagBoOhacGf9rQ1ynsYiNU4PaxoZhS+lE2RJ7yG
xAIgFa+DM96W2XSw/HkHD1B87xa+NPrG8O66gmOnVTvXxBqda5F0/nJdg7ZPxhKaD/oKgrHr1M0f
KnNnjPNr37g7u603nBMe1tzaeNaVhASkUByJwfRomS0QYFVk5TogwcvS1WEHrJ5TStZ+ce+MTpjx
XQVjFYsBDICXZ8u7IS+QPEFZLoO6uHXJfDfKGnUBlVgVGtKNasO9pJW1hd/xWvfLwLQGKIbSdVbM
UeX8IGLcjI4ZeaK/ANjuwrX6KJ/99dxZgUlVQOCMtxwD6VjFrUtx6c9B5qSRn/WQVX5ADQuyJjym
dRHpxU3u07CH3BuXduhAyIARslLAFRt0gBpEE6ZSXeU1ZB+dB9I/UpVuFn2dSsK0o9620EfXhIxS
ogUZp1uWXzmGCt0OXlUsizkBXK0Q+8Y0dtpQXZGOwb931hNmig04E7Ge4glbBCUj1GBR2y+fccds
Cq+8tZv6zqy7uMfdU+j9qverW7M3HnFVxUyKfAV89tbJyBg3ht+svNJfWppyO2GlsGrvcxhKzSO2
KqDxuyKFRmDWocws4aWbw4obuM5goO6LTIdolk+OoP6a58UMsKd/RzS8Z3zFYOJ2QD0P2W4bkLKO
XP6jBxYI33P9dRpwKlx9f48chd1khG63M1YHzoefulO9UD2LCLSP/p1RFq0UNG8ApTpK/Gbh+Mwr
8oNvtUjdpZNVG92W9o3fmvJM/H2iQbkIIPxrrKPqhA+Wnac1+t6ElSK8XRfFfli7ApQj7Xh4khuV
FKtzohFHdg9LgwPCQ0C3otwDlBhYYR+v43mwh04nFtrL3hOQMY4dWrvpHrXnvXM5w8rIXXkP1n1f
YOcF6lKLfrvBvIwP1QXgIIE9/tSxQr8sN5HngQd72aRilfnnSt4nSpQfR1jyt3cBByxPdD8dFzc9
hBQ3i0OUf+sHeoRcMKIrJ/p6wSw9gePwBur1kByDkgSSjaP82pNTzhwNzwNLIFBsk2xvxPr63Fo5
0YnFQ70b5ijJhka1EKiYIAeeaax2dghL5c100PbZ7eINAJ/c0L6qLlUADiYiJOgM0Ci77NZkx761
Z3biqZzuV9/UsFHR+wRqyQpTOLkAadEzvrd9H3TlrT8+V7MNH2/njG3uSRkXEzGhATlJFNOPC85V
21tEDMZ+2qaJWI1rfbP4HZsBgHJnHc5Pbo53g/0C375bOiRvNGMuwFGIoRnT3nkTEAMW5L/SwIro
VsTFnd9cZ9W2weFNxM8c5kF7iZZk/O9M8fsvcpS/Dn0mTF0D7/+VtuN1KcBrhEwQoPcX7jSeaVSc
1D0zIdW5aO2bpnFc0EBBnTampu8FmZotHHz90OW2XOlSDQ+elbON4ZQjDnbHAFWwnbR7BMHpWkCm
fTxT9zhRWkEbexFGWwQKP8FwuhHAdkb1/ehqqBE3gT2dg64u++RouwK85MFp41f77bgwYPOm9l3Q
EWGLpAf9mF14LfthyXRDDZx7HHqzQkeE/fUZceqkx7TCQQTahMCfHS9ip5uY0dvznjYqvzC0bF67
Uy3uWrNHjpJnA5KTvroYppIkVG/rh9KC9ncqhxGdI8uDfjSCgxK6e2e+16mNjOoSQZsBf9Dt/nhS
zvjCqYuTsi2qC9vb5Uio1PiSgousgcP79Rycur6XYhMwZAvy4riimgpWsIzoe7TwAui7B6y5Gejz
12OcWD5QtgQ/XQcUAuvo6G4TI8oiaW/vRcZvVC8Pyj0HUvz1NY/Wz4chju7sQpakoKAAAZ/eR3oM
gACLkNSSuP7pxNVlupNQy7BX7UHc88cp8aIiqiItcq7O8XfPPevRvWPCB6fOBzyrk4Ej8cRQyfh6
Mj8j/nBTv5/Noyunc5U2IAHbL6bzEPuzH9SBbqvQC4tN8wA1Auh9o3K1OhcgnAAgYFxYSC/iwaiB
Hm9Rza2lWTUOYNn21gx9sLu1EEfvhm8W7976skl+WwtqedJ3I5of94EvLVmWqbVHL6OJZN4NCXV7
EsGfoFq5heHe/zszu0iHLrUX4BqOTndXo61wlI4IZV6Vdih+LFhsVOP4boKj7HjZbhRuN/7962FP
rRgbFupw0wOy41NRuZW5nzdtty+mb/m0TrvfhghjFt9//tEsTgaKd4aeHSoHulOmEQj58vUDnDpC
0HbygXZCVRykyI+vyR4Lt2hmaz+47d4v0xVI8WtLDNf/xii+BzduqH+QT7YpGpSUC1H4+waaB+uK
oLLkVbWJ8Jzo0dcjnQodAbOBGi+sj+A8f5TRQEZRz2nr/godu8vFIdmFHdm5xX1q1vBiAEMAisbF
TfFx1hpayXJGRjNXzp3XODsJHwRK4OP49cOcukvIAhaEqOUpnrOEfTqKmwfG2nxTdDoMSiGcEUMK
y4/owFcMWpNfj3hiPeOgB7YOkGdAIY+hWoBplS4qIweFiC3ROTGasFD+1J65uE6dR+8v7+OgkGqQ
SYRTBM6jNIH7xwGS/pDbg+BEH9sreRAyYPfncOMnZhNjgka2OGM5n8AjPpSkUEjT97ksw941g1S7
Bl0mHSBE+/uoVXByln7yIs2sQ+Xi4/qw/JwMImWHTt9W1dYhF2Dtff2iTj2M6QJbAEqrhVjlKMzw
RZk3Vgu1JRdokdQJmmJryBerv2/UuZP15FCQX19w3Gj9fOqOF2VtDG52WEQf0fQp1tWaRfP3xXNy
iODTAZPapS8YkTMx9ImtDN70v8Zd1uq7xAE9ZFWlYMSnfA/Bw9CDJczYvFp2FxjtEAt5kbrmmXV5
Yl8jnHJ1BMpIoz81dkegdkHpRPXA7kD/GxG0qbowDk5angvdTm00zObSSgMWAEf8x4eD+UoJWcF2
b6ENhCtk5Qry241wgGRREIDLLxq8AL58HKEu+UwIWkAcJbm23o1QLvh6CZ58hHcDHIVtk1v5Y5lW
h8Z9hc4Y/IfO6IGfehkg/NkATEKJ+tNZZDG7skcIijWKrLg5rWfUVX04On39FMu3PAo+0XH+1yhH
EZlQwwwLrm4P86EIpcl4yAWkY2EQlL19PdCJLAl6LRbcwxApAFR19D6qCvIaEP04NChe1+MLAF/Q
4fRQmBznJmw5jLT8pjgTvJ8cEw3vBYD5y1Tu4xrQBmYL5bLDZDPlLbLE3cbR4Y4kPBO+G0ZHnnS/
btJgmN2nr5/2xOIAdQolv6XEgHV4tL5T6JbDywQ8QCcPWvnN1e6+/vwTi+PD5x+9Nkqh4G5lw95I
D4o+N+XmvP7nEiocrQwkVtAYATYPcI9jtQhD+elggTw1vlIYr4T1QXw3D3KXPvlrOH/G85nlfio3
cLA0lmMWzIBPGAjSmjkIrhruxCnur+pVMcIocnHitkLnpd6KRFtNF+eAF6dqQVgdeECEzJDDOQ5l
irxJPYpRpwRFb/ixbY21H3mX7quYY3t9rgZzYrfBTmDR3oDcOICVR8sCbQqPDgOYfKMXUTgrpXTa
KK3b8JTdfL1ATix9RE2LnSLQVoCVHG03q3GEMFF20mZ4j1U+GmBvJrrNuRgiUT70rDxzGp58fZDI
QDkNf/4yfXx/XUlT64dZNgjVW+EGbUfy65oN6bV0Oh4Zk6hwrvTo91323GHbWpX8ZQFJ5YBea72N
yF7XL7zRL15NalQbd27IVd0W5/xlsXxPLOv3y2zZue+uVTWm9eAa2t4a67Cc5aqfoPfm9Jct2MDQ
Cy8Sb+ifYWoB+745BJzmyrHh+zaq7TRIOPR8R/c+VA3bSGElGdfhV5UmrSgih2cbkwtQJdmGzWnA
ihuuABqGQ2JfytgrHtO0DGc5hjjEE0HgtAeDbqh/J5UgQAyg+JpDE6J81Ot25epTMgFuCsQOekpt
YhjNXh+yfQffykrvQjizXA4FGpw13XqWvGSeuNZ647bKXy1uXcvCBeShTtzUh8uJSIz6O0WTjaBj
nHdbb1ZRPvo7CflUQ+M7qXWB6fU3nckj6oO/aCDa8EXcZVYgUBrWFBqb3hTCJimCJ0Zk29/hqJBk
Jt/Mhh2VWREpnm1TTWwqa4xHU4OJoLmtiB3lTr9VFBXkTF2N2s/Kye5wWAdlrd/oPd3krn9B9RRh
/bjSrDKk6dPI+h2ygR2KWo16rU2aFFNz73c/uxlAUuMFsJlV5xdAtZVB7uuJzJ6gz7Pyi/QSLn4B
HKteCPS/aqtPiMZCC72+DkYWUq/WZpH/nChqy9JdMRMd83ZI48rVMtRdAZJA08lm4i11vGA0fvi9
e1O3NNT4EzKPcDZlmKsyGOCIKPSfpskSzcxWlDeJBxW8XkIdSGsee+17KYut7VGI0jbaFvZUiDwA
Xp9FSIGp0Vsz1IoXno6BOSBkBEcIDpDJDD47r3/oBV6X7DYsz9bpSELpueGYVvj0mwlOxIRBgEm3
NtbUCmggkS3hxUEbfxhDdmUwfzs2bDeDk6yx6WokSetoTz38X0ZlbXtNxU0KkXzTCZU+rAu3Cfio
4+LzAqdOEwZbRDNXAdSu1i594e0QlXkZj+31mHtBp1016Xdn/E4AORqnoM6fbPttQI+J6TFClJB4
JDL79kL6t8WYB1ZbJSPNQpuN6OHV8Ph8ML0iFk0dVQWclLQxcbUmGpw8nBjwA7N53Y3D1uAErudA
Nkl9hZgOyASxzrTvLeRG8s6I8wH9ZO5DD7eunY30oIdu+NM9LvVnlAibAJ4hd6LNQ14gltAW/7oM
QpKIzB16yAo/zHm1eL8lvgSWPLUuS8OLAfaJJrgUVt6wgkx/kGVXem0Ec6lHRp5dmng/IwSQLSWA
oPDjdimMzcBAeT+77JmKAtogzAzAfAmByFiVvnvJmn5d8Dlkgx+X6lrJdt2XXeRN+K0cgoz2S+u/
CttKgAZdZUWXjCRbw6tsTQp+77iwUzDQQdPuvbpaO7yLy0aPO9JGU9EdHGBEqmHfgsnMUG8GRzfK
zXGVoc1KC3wFaa06Q0UO+CzSHqKsgLMalRu0gDdt2j946rXwn9MRNpotzFNJupGujCeodwuoHnr0
B0xbisiE/qZI0SAopmfV/wDdcePAaDH3JkAGFdSCbwfr0TAeuuW9o+DjNIfFJxXSyAFgjJjKxSEP
Gs1QFgXMLfDhzSWgJRN4VYlA3KgvJtiIgr9oRyPT9p4SjwN6PsSD3F0+wrbWauptWk270UAWXCC+
D8givGJn3W2feWsv7SIJsJZRwficpM9GyXZZD/dNu/d+jJVxbdJ2rXJr1yhxD/ICpIbUWpXimsOT
HcakO38Cf4BU0WD633QETmZWhVC8h9PXSgOwbwLFBNkJwvlxw2FXAdFrvhgLuu6ajxuKto2BZF0p
7VuunGihyC+4rMisnnqBoEiViTl8q8pNDRqIK5qopjIRLsBBMluzVHuGbdA8biySRrP2UDXXiHki
0Y/R2BjrGgAuQDS6FAauENlAY/wAr/C1kXlnLutfxnNHsR1KdqCW/jIH/6QgB/80b/I9c5/bs/aU
QYPyQp/ddDeYdrrSCijDqgIs5KLvL1OF0x+QZeAEaN3MMHSCDB7cYOUOyKZmZypRJVZeuTgecmCa
bJatUukVkVX52rVqG5wGYzFFmll1IQAe7mouHHtTl5m8rqy2uHCyAhbC9dDf4H1Xe3DX7AT2IFM8
9HI6Z1xzOtp7F2MeRUWe0xpsyDSIUquNfg9Bo7CNirtsvUioV49fR2Cnmsa/fKaR8wD+hirFx0hj
orNvNGBdt383V3moxbBOjBZNaC3K7s8MtxTdjt7ph+GOUgIBzBHXLO1XbR1grK2PHq6XsLW4P6eq
fTrWQ5lg4YABg3tMdgU6dJqsNN07Vb23WqwbbXiGZjIkpSROIzOCL8uL6QywmoTmSpVBDhSeoYfC
ZBNgRiWcOhDHxK6XnikKnYquFw0epJloi30yBXMa16DZPB9q1sE49cEw1FpgyAzigV/P9Ynsy3k/
kPnxzeo2z2xRkz1rocVT6EBmfe+sc/I7p57GscEctJ2F2XecK2Qa/CnRGDowbdvY90K3As6ee4AY
f/9Z3g9ztGyoOVQWugcHl6071kQO2acOOVNXOhVzvxvDPdLhyADVElZND5XvAyw2uKN67NgovqFb
aD4Otj5fGwiZ74uODmdGPrnjQVRA7xcVZBesk4+vKgWYwqCEHgBwi7WnLqmSOcnvwC6GNod7Rnn5
1LJ4P9ZRajFbfSMFpCvYKKvHEaZ0iCwZ9ZJ5dIzV12/ts6TDIlgM5VTkrWhefCqngCTQMW3KDm42
jDvb1drr0h1loloP6YEDLaU3kmoF3JFS5y7V+1oPYc5shoWguNxcYKbdkOBgFgDx6eyJwOj24NSu
s3Uqu/8GF9Z5U88eP9fPWY68ozMK3xpKBuC7LSKmR40Dvc3V1FjjwaXUiP05NYM+nWhMOXsxWGVe
CeJuvp6oE+9koTwgA4Z8AvlERrMAubO9Th2Yar63tvGAKPAHANZnDoQTzwUp/sVTD959qGYeHfU5
XOchfKcOpTUfSA3spWEhyqr7cl3OxoXX/61I+p8fLNjaf/4Xfn7lYP/lNFNHP/7zIN7qW9W8vanL
F/Ffy6/+33/6z48/4jf//uToRb18+CGuFab8untrppu3tivVrzHpG1/+5f/rX/7H269PuZvE2z/+
eOVdrZZPozmv//j7rzY//vHHUjj/z/cf//ff7V8q/Fqsci7+9/96Of6Nt5dW/eMP2/sT7w7tJtR0
UfgG0OuP/xjelr+xzD9RZvMghAs+EjAHS75f80Zl//jDsP9ELQkvHr5Z4GvYC4Si5d3yV9af4Jui
v4M1gde1tC//+O9vdvXXev1rtjERf//83g8PsjQf1rUH0iqOGFSQXEhAYI0dr2tWgtWmXEDt3Qwe
2HeETlLBmWYwW/c2E/qQ7hAFeVMTmhLSJ1qk5QMzZUxqbqhni1oFMKGwZYeYb0lTwoBV97X6HrKz
PiSm5hHsYgo+B1JZq9b1g12UfRNakPiHA42wSjNiwLJrhwG3A7sEJrVFp1uTJn1EZdfWrLCqKDiS
Ee3RNpFB05mQqggG04SNcwKZnBTmfA4KOJl98GoD2Gg5Mgf4Xe5Ntn7LSG9ld8QvazZv66Ia3Qwu
xE7BbDupR3jRd9e912ZlGspeyxhAf5WtNeIWjuoevNRrkF6BPQmE6vxWxD5PO3dCIaMmmdqiJMKn
JzrrXruqXGmJi6GRLV972dDQ0AFPkHSBcgemrkhjijkAkZU3a81u7Ooq00AMLgASL3uXBuPIGEN0
Tmdwr2cyC/WNjMSCjiEfJMnXJNMK8CUgSeqvgXozh9imzYhiAnVS2OiomqM0UELCgcbCbMvISVmu
JXpup/2FZfRZtZpsU/zweuXpa53SWn+kfPZQuTL6qn0cBCTHQ9MdZ3Jw9ZGNmwzYUrhfm05T3vbd
7GWxzVCzxYnn12Y8gA1CQGceWjQCQ+gjAMcbmLMxDDHMEIl2lTlWP/JYa5heJWaWD84qn6EGuSpK
jXeblHHdeNNMYQ3f1AB2tgh9xWfehHKG5duN5WbMjGFqDlnCREPVa9rDEE+C/DCgrOBiisYeIGgH
i67fZ7JabNAdqLplKHFMugZukwtCU6la0aJaQPzizdTQ8AitmfTpQXMh71oxxb9BXs9+c8eq5zvT
A7Y1xqvpybMNFVgStgQEoqCzs74GALuCjKkFHI1YdwXMIMKi8N06GkunfpajnqMyocEpfgXWv4HS
A8kq96JkvesBySoN2Co5ZQXdbju33To2GG06VKgGk2ehy1Bf3DiN19I4rTW88ka4Trrr+Ej4RU5a
u7+FpUOa8UfOy7kM6q6CChEvBHvThDKg5o03DtpOZc/lGslvaa6A2Z3ZD1/1vX/VGQ3CFtUs+rmi
S5UZ85zRHIAB6HD9BHu79ZPZBAdrNU00tVlIBYx34RRkwGYVyv75Uv1pDAtq4G5LFA8Vio7jNwul
YFi4y8XVMdHLyvYW9L/QH4q+nt6w7X1QH3wjbyM2NRQefy6stbPIYbCCAidsyuGbCF1dSJoHhjeS
IbLTogTkd4ChuBdWqGzX62Zycn6HHpkhompQZpsIrNFpTzPogPDA8iuItgZeAS2ooZjcJqqscigj
adZZMQWtsHkfaxK6OjgNOpDEWh0uJgmxodsW5Dhv/BAG9w5+IaW0X9uybOhLXuaO+VS3aaNgpeKS
/tp3ucnysKa9YQQt6uM0UQ6h/BseS7kvbje01Za1Ost4oHd1k8WVbY/THGuuO+PBUgc9tsK79HRu
pa8ElvNGSHPUjcGH4S5btX0JKw1fZf6KlR1F3SfrMLOOjhpqAB27Og+dnoA+4TDhA9Q/T3O/yyAG
b+w7p7Ddq1lpHuRbwaUDPcBsm/u+cg21mlt7NmBMb3moUepybFeoLxZW7PvUBLgfxVy4V1YTDHtH
A9XBcPbL6SGHJHUDdVl/LqOhn7C6ZFtDuTKjpX7XL1ak4Po1PE0mYjfi0oE6cHEQzVJ+G6dihqaG
b+DMridJpsR028pbtV6HJzZkrwd+3cHLuWjMGRwmaCnRVcWbUj8Qlc36QfRFzwM1N22/baaZpjdz
m6ESBXVpI93YI5/sHTrqZNhB0JPTh0FYthVqLEMN0KyE9gNHmkPBk+rHIiiY18qNPzgDKjHUbb0y
Kpj2s56pGp8cKsS09g0LKsFqQm8vmlpvHNewqvR40o5pVuZBaUmlQ0vWcSCtUxlMyI3N5TzEpir6
ZuvomaUupnIGBhWFtKcRxh+xUZnNpdvh5ksql/vstfAa5aFgPss5YqBQi8CCHzBLJhTpdS0gZCbw
CoWzNykS3uotu9VaPkpv59lAIl6VII6na72XCKPDuhcd4XeV3Q3pNwmaLKh2yJqxawPPpqy+nFGY
h+Mn8GJGlMFK9H5w60VgjxdwUilH/C8uHeyRAC30nESqblsewfOCdKtRgB55XReakcVUNWB5MS7o
iz6bLmRLrTa3NxzQItSqR2v4q3n2W/HgZf4KugL/qT4Gfx+DyP/vokYYd30VNu5y1b3U+Yew8dev
/BU3mu6fEDZwPOwqH2E5qMn/HTea+p+Q/ltElYGyBzvAQfr9d9zouH+iXgMIKyLGv3j6f0eNjoWA
0gOiBWkXmA7IYH4najxC8HrordpAyQKYDOkZC7HjUbrIS2ZOorbnSMDOcF2ye5qNOU5SCT6zdlMU
+bOyDZD5ApOgjwMizaUlwGtsSL+i+nQuhUEcveTC/8rOli9kwC1KB3AHStCLRcDHXBkeWcpUGViT
ZuHaYfHAsvbFrVDYTTP7Fl2/XcpBcZLgv/LiZUr9ZCzQYjFHcMasnMNQxmm2lY16N72zcbnk0Hgw
tXmncbIac+jpeO6b7+F4stiqESLOxXjFrWo7KO/BhwF4qqp4sovV2Hivc+2D/AWHkA4PPuxhLrvq
O3lpQyOlZN51b0GqSfcjY7DjElQaZ77q6ouOjDez2exqq77Dqbfm6BhErS22vZh2aL9soeGKe9xL
A2k9T/WA09UQgVFaMEpT9ya71jQ74Xn6IuEG3TQtjEPS7QSWKBNtxOGTQD2Ez5Z/6I0WTFwSFpUW
KvLDO5gdxBOZc8Hx+Hr6f4g6j+XGkSiLfhEi4M0Whp6ylKsNQlJVI+GRsAl8/RzOLGZT0dHdFRJJ
MPO9a58KKnzb4GXsplO96sfSReKKydSR2UNAQPjYZJE/E1+365o5TCtyX7bhUve0uA1WmEEuTmvD
3ZEn7ZzGmu1TF6wS110SLHVhVtVPEt8f1N9qjM8Nt8e8pSQ7wmrly4816zcxgMsH5VG+G7WUES3E
ZZTWzB0p1tPOuvizTPy1e77fQFDC9VNfrLuyAaA3KXYS1b7OinhiNIhZNSD4LO7Z4aUz0x3fpi9T
jLt2CrMNR2xd5cduNqwIZoVWvS1u7AB2xb551VfJU9NNRdRCCFRpENFnO8UtMzrOu3VHLihvvRPZ
KcNWUD2XM09A1Q+Rt0guxcUnXQWPxOL9be8lK3X+ZvEqNr2IMwcwQ3udio/U3i6uDxc7+69AzVEu
2yjvp9vo+onQRORNww9QHdViXvNQijYeAk1PuDDi1K/OqmgJ0pdPvaiOVl8kqx753vZBfg3hLpCU
LcVMwaPXdwnhac9zRs1nOhJJQmd9IRDJLHENcF5Y371T72W1ROX03Q3ln0I1OAJnLB2GdtAsVpRc
b+/LETbBnupK5ySKF2dZo07Lo6HSzrqVke2rX1o9C0mHSOPZ3m0z2u9hxC7paRsw0ngdR6ysSx62
Znqb+zluesnkqzCd59FWyr3N4eHI9XWVF5EuO3/KsrADeGpMUpi3DJIzO7vtz0R9ZzMQ/bl5dahp
xaOw3oLBf7Or9QSpNoBa1C/CnN4GQ3taKNrODn0tVdjW7jHIm2SY2oe8pEVO3oet/ls48th6w5OH
+3dYf/XK/evkkFHdxuirpQ9ySD9r974A4Be4FZ62W2R/FDmM3chaE66O2URW1r8plvpoSq1jMBHI
ur61IymPHmzwgJN34JPVmTPtdTgZo/c4OOo5LZuk9DLKigK43N75bGt58JfsCJd1uFs1ENj+Mbv3
wS+i3i2Suh7fJcsrLT5qX3TEROjvpOmexwBo2ou07Qmvzj8B9yQt69oy0kyFkWgWbtHi4FfiBdHj
iEXWgqvOfvRp+xqNLBJu9k+4iMyWua0jJVjm8vnqpO7b6ErmdElywMbW1wQGEfp2g9P4b96hi+iz
gwzSX0C3IRqyPmlJ5kjwzdwCq2eGZpBn8H6w2+5XFsfOc8+6Rrs101tSQmmtVdeE8+R8bdOwz8fh
XFm6SGbLmaNinQ5mLW5tfXczV+dgaaqk8rPXMW1OUv610vJolsNVt8cx0k9Ob3wMZfkcyOHFW0QQ
N2gBbAAGp2x3jIzJxnjFtglz070Sgv22TiStNxsRnNV+ptmh7cULsV18ceHYIf/1McBSndj1/G1r
qHQ9RilpRZ6ZP1vEM1lkyOv6+k452cVqq9hNu9C3ikhZfaTyWY/z9xESMHZdgBKjt/42Pl8DBmNG
zHzNQl3Ogk5YbOTqu8H1OgbtaSK3NvsbzHqUtUcx8EVYb81yG/Enp7NKNI1ciXbbAUqepdGc8HqG
LqeSaYpnwIE+JCQD47R+LrcMfrrpnbByqdF01lPVoxEj/6X4M3OyOeShirtDFbS/F1Ncy2k/qSLs
swmcZjipzdm7TncZlf4F2zGEdud8ep52kWOaeAOtnKP52s/btC/um+EW/HTu+l/pWA/AlFm46Y0f
zYu5p7Z+jW0eZU+4DtcvhKnalb43ROswXc06PTUss7XehMZqUq7TxgGUWbbgL7gz1QbKlCwyFtz1
nv1iiSbM6vwhqziiN39HZwUrn+q/LL/9T+uqf5lXfxZL8y+1GnzDToW4QL7q67CFmqj+GH136ive
R+slzSsZVnbJkr96EO0VHdvjd5vJHyRIBjHsrIA5NvKc97jz8+NGiEZYN1+WAhppm7NOJfd4z9ao
+YUD8Qbzu1dmxhttvfS+fk274b9Jjuxa9fOQ3sqckHUhCB6XaacSvVP/EdB0zVdmAyl+p2Htwqrf
E6D2Uy9f3UirrIPDIzN39qAiIl8TqXybs4N2ADcIW6N5X4rYxHE9u37MMXRqi8cNZYub9wpthvZN
JkswDgdRbcctTfdLU75i4irDbfhtnLul35H4/rXL3Gb8HPYYe4m8XGRx27HO3DnsjLgEtQ2RPYvv
mnCpTq4vcu2Sahh3uWt+e6NxMe35YzNLAtkaPhGtfdcq46z7xXl17Itd1/Fg0LrSNjsOU2fnwSxG
tfEDiongRzpnLa3B35w6HkkCjll8PDZr9+Da6pRZmYg7MOpwDar9Ip3XHC0JZeGnxmlvwVw99rp1
mM36MfV61Mu1d8nqLSZLOAg3bTzbhJH442Qn/jOe/+1fpvmnZn4uCxASb++u5rWS/dmtaerNqd7u
SDuMZm2YwlKvbveD3FtezcmuwxSjfAdGYBTin58NmNer2Fu8o728tGnKjmzGOsEPhqxgvHmMCxt1
xtaaV0Mzw6DGYmrWX0SAvsnUulnl9EcEVE/nzZYn92NSaPmbSyTKyiPNU888yxwxR9K0o9QAaAje
YLijvBwiVZHTExyD+h8xDsQF4mkd/xnSTGz72qzfXkkpxNZzcxHrUqbrvta3x6EyHu0Oclukh0Cj
sCZtinflZDiLnaeq245allTBm1zvSQM4G4V57g25m+aUp1zbBzxMtUQUxZuxlTfpmiSrFW+2hTfH
Mc+aOT53XCRkGFIgF1ybujzlpzWjwmo/yfwAffIibfOiVUM8ZWt2ahcH8coTFMGXjXIqCdJs5zJK
eX39qFvia6CMw/bFXyiE4RgUYKyTh7fK15JxQfNV6xw07U9nBkUkCy90G5AkrmGnHnYU3e0ry0ta
p/vDV8PryzeqsH7qQdEL7S+xBoin2dvN6DaZpK4046Ce/vfX4hat9ESftHtiyVvQyTcXAPxl3sYT
upPYtho3wjdXJNZAiIHB7LpZ6wTmmodkNeE7zXdNnSML6eRB1yV5KfR0dF6YV+5DzQd+NFVHZPq2
9zYBYKdnQ0y1sXYYrPTDTjcCRggdaQ2SmPzsViHU6H3vopMsNFUGDwGiqrQS1wY9WrXNCAxyisEp
h7hrUEy3S1xk9L05kOxZMXWr4jdt0p8yc06lsa5hPminpZq3s1rtqPBRwZSRLyYVQie+TijXk4EQ
KiA24mYMY9841NEZRkQ/LQ4vDaG+6U2JYd6ZLS7fqCvTJ+NAVt1bO2laXKNF9svpn/QIhh8iqdar
1jGdxLaIzOC8pNnz6kyhP3MlWf9JrpsULKVd7uoot0Mp6R0dzpyQaMxfZ13wA/h9E7XwCZ5Ue0OQ
Q6GGT+Cu8/jpTc3LOhanqnaInKjOZi9unl9cHNcEvypI1f4lvS2kCE6b2lO1EImkBu1IwR5XwTZY
cWrnfImy9GTrvvocNyZTHzB/tUC2XdIEFpeCqSr2R7qUrPkztYw2ZM3Szhb/CxNdks/5WXPmMZYd
Q6nhcAnIw1jTYtPP4wn4tUZSNX7bhc1Qvp6afNgT7EjgRsMdtURd6u9Moe1Te8FIGuzM4NMYtd0c
/KpNXEqVbNLlPvLH9zJnYlIaw/5rbuvJVvYJgp4qFKUWD3VGgs52AAKnA+ZFX1NwVwJmn013a3ds
b5c6nT8n0b42LVUtfvlVPmeiXeM2LZ+7GflSYRQ3O9jIGmqXAnlkcfN67ywy293lJs/yQNrPdJJ9
w4CSpvCoxs/WOAcxGt5eKedYoIHb2mNRjFNiBu6LVPcxH+yaJde05H82UBYJh4LzyBm903DIvS2P
3PGtyszjGIijXb6OkEIhI95tonOlV8N+AXMcrfLRV6g2625fFX1SkXbD4zro404EWxNuHUEcbvZc
QekOlBe6yj3qhhbyHfQ88mQuI5U4DtPw5hkPdv+Ogs4I/q0OX4CwbP9b5uIE3nZOeeA2U8RWVke9
jXb02gLnm5yEJvIz+J9Edz56QHQ0NrRh1hziQNWW932fOuYhCFd32TlrEy3zTXqR5/5UHnkRNN+S
3/a6EpKmkZaD7+TQGQwH1bwj7T4WWbJq2P5oD2wd5Ir4sWZEzZk1vqR+/5ryCqYlZ0stY59MGx6q
jdHCGd9ZosOq65My/0tJ6D71uotUzrNQ4uI6c8USbQDzZc6ZwQD0WjKAGTnH8Rz3rJ+NNu35r+Vf
kkvHQ1GSe1D+LOWr1VCyNM7aM0EhBmzNsXP0klk/jSeQxXBp/noO/rRgOdfSfVSW9Qdt7+Oi6pM3
Nrfa6QiOIanWaeWXMXgXRzTRlhlneB79cbVQarv1wjW4ggAVyN+bvOdDBKp2Cj2e53RP+NaTWaY2
uTLWo+6Tfje1aextf7tqvbjSuwFbOWGg53/yoSBZbrlOAYZiU71Myq7ORN//ZD6SHKeuyIsSGZdB
5Z94LbGeuYk7NTt3tIi0Gq03zWCyHe3fwtziSXTHyu5vvbvFtrPpTPx1Uq/yY+70LzcvYonQ2UCQ
GxTl2desQz7kLLByVwXb3nC3Q1vZr66hjuPTWgcb8TPw8ZN1NiqGWqWgQ8bPGrTDUTyvS8cPJZDJ
7K2vwWoO5oZMWep5XHfyhWBgRon+WgkOoVyNz22zmaFqx3Ma5GdnIaBptKMgXZ/GsSzDedGePAaC
UGMYDJ2s/FyEectW2I5Zc+u9jf3EENrVaQxqOUR+Ah+wSRdO34LZ3ndqOWRCL0ImrwiycqPgLnR9
Kzv3dbuG0tefZt/1DnnnZqTNxZtY71l25aM172pV7Yei6dgSSA4uqpMeVNTk2eehLX7MxXtdmTVM
MpiGKjhsBot/XtVXe3K00MuzxPHrJ31vZdBOOe5Ub5sOED0ag82/EioMmgoesC73i2e9Ze1ft6qo
rw9CCFYqblP+evfHIKGry513qxj2hJAng/Anxkdc8uvfjLj7rvX3rY5M8lsbqmhxtRfUkbAl7nux
+TzHoGGCcLnJtjEOW8ZPUWqYTFBEZwQo6LMb9wLsTjm/gxr7WLGfhWj8bsHQs4qax8nihMC3fy11
7dtgZ2IYIUqs6Z9NYYaOlYjRvg5THhvivSODqig4jOxP+Ea6Dtlz8hzfOxxTLfbtcikCsWP8T1zB
i6w+u/RPp3+0JbFVZd68qpIMraWN23skrFkTmmjrjJ66sUac1s5uTk++JXqCygpQyZo6MXt668kE
TJx5eMkcFkBcCsnoyCsBjxdnkM+zGiiSNt2TkWt5XLJO6EZ7XCgls4bgsU8/NCYclnHtrRRLsMu7
4VKl6X8KXfJ80aaUE47Mh6QttxfLFL++Pv3zO1xisrCzxC3KOM05t7qhiTSvAPnxfOqC1xTN8/Zf
2WcAfdaF2F/O5cO4PtV+FmvkHvq+BsrKOg26upHCVS5j2HvyacpdzuL1G/w2MXh5iieSadZ7K9bs
p2qHyDJDq85PJaFTTbmzPO1xnASxcuJaOv7NLqqHuvTgFPW/Rc7y6zPVXNA0UIfgG+Gkz2fl0LGR
Fg7wpERVx2LTI/nPUTeLETZkc9bHvv/gI75qoA/VTDQW8Whr2Z6Z6fx2SWRh7aEqd2mLfJTeSoyF
EUKAxHGuWVYXXEdP23aFjGaMIO9AMFvmvyXnfyH6x5xyYGTAZciGSVXgVNiEor2C1njUVLIRkPA3
L90DWe472b0obwOCzMD5uArL3AorQI02h+qZu+ZSk8uo14+1pk5mZf8zG3UKFLOvSwdnWJcliXJ2
Yq7qBGMjww7NRCjrOar9bdcq6x/icbEusfI/sRzQ1pNWMEJHjx9ZijpZPELsbO91HI/LMMbUrDC4
DMmQjYfyId94HhLhXiV72Fh2T16xRBoi8q0uju1gHWigiCTBBL4Ta91lnt5g6MM5r5OpIPYZf1Kb
rEOylv0x8Hb3QLrtwAyGvkEw8ncJGZc5WYRqS+NRLTGGqqibMbehmJ+mITKA0TTJiSMKAi5lNG3i
oFyIRnNIFtTPKpv2WPGMzEGZv8ZkJ4cOwJXVvRrttJ/tRC4COfd+1pukX94liAQ3GuJfTApVg7xM
0jeqJbp4q9o9D+QBXQXuDjcysAzAy+36etmv+pPSnyd+bJ1+lsjqFWAuY3usOTqfnYqc4CctzKiA
acsWH0LznPpPVTXsoLsZMX7GvD5WbqqijehDmVeMuuabqFDWNxC48nXrmqSbMW8TrlhQbMQ7kOiW
ipuy3FcYZk2XrxHxZQaCVMP6b2gGCrxvFIAessZLWDGI3hiiTLyheqWuIey0ltOCYBELV47nktyY
nmoRHKryE6eG8jpWvnG3gmPnl6L9IZBFG9/kVF6Bug559ZQP1V5uejS6223UUY5zRy142nSfnCxO
5vJgznlk6dVX47cnU/2p+9XdG1mJagzcu6msaO7ta9uA6WzNTfXOi+dZT4tWPqQlGYELicW9phLL
KIOIxFzzlBXeA8YwN2rl8GW4+YMtdTNWE8dRt5a/Npltp6xrtRBm55o22a0FupZAXT3DmLVm9McO
aZJNWXcaVgAKDQKos0kwFOn7mk7fs1hit16DMEUicqp7Mn7n+7KX1r+Lm7P7uAzflRlEmNsOc10w
XlEodGFNH23CH2133I2+2vfQHhus0YYev+j0sHG2l6ZNl1CldqJ+6xrxpJpJVf/TFtu+xgbTcXxk
4xg227BT85c2Xv2l33V+uXdWJj2oEss7WONHK1CZd6egPmgBSA9GqxykwI+4P+n94iC/uuOL/yd3
PhkjjoJNaB7UriUNK/R6IjnvAa9att+2NjZBlorqWaeONqACwA0+UHQjojSSrMNoAUs2G95OX1as
TAWoZv2IxiHMzOriN8kCP+W4WDP8NmyKFNM4Us6o8QRxlFYuk16T1zwfxkuBburkaNY7RTEv87Kw
ZPTGbSNvegA7PG1OmZ0Z2WlmzeCvjHtLUs8jbhgDYF6/EeYfeKyOrubsq7Tzz1ZfvXvKNYASNHIy
a0iAfl6KkPlKRLhrDAJ1jSkKxqWLR9cEDsi6OSRPaDv4xZPTNJGzqfannZBR5317GQoH6E8D6kpp
zw36cr21b5PjNcmMrfoZT89tMZsfNAMZKgDlHfxJuPt55aPP5fK05vfRueTAqrP65GsZHJlaqmdh
HZTZ2heNr/U6pN4NTdPwlFqvfqodndpz/kGMXoug6r+8pXoXtvPr27GYB+Oh6KyMd6zQwmltb9a0
FU+EwAeRYfKWBI78VqIcDpo/kns51Q/pnGqRKjjfKnMEuR2ZLLT0OWgtjkWzHpNc6H/qe0LzvMzk
xgPln4QaQlf216ByKLMc6SKeXbqIyXPa4u1lRZZ1mAzWcSuffxx9PjJJL3GWmdB7btZfpgyBpNXt
aYj7SkdKeCqx7TxhfkzDhudmG+J+RhA0diPMXEUbHAaL3OpZcv1ZhHKcsH8Ny83W+5RwnGDwmh3p
ocMkzIM3VfecfP0kUdP09UQs5Kw+ViM/GVu2hCIPjMuQncprKecpkqU2JNv8a5uBiPrBHsJt/IsE
7YzcBusSLsFspAQnJdxoV4q33NWd2GvASAnDr0LD5a42F+tx6nWxoxGDb3H/KoKuv9JQmCGxMRJF
FMipSO/ht8Ff3SJYrO3qMi7LPo91d36p7cYBpmy00N26P8Jbxd7EocjJPd82rfBQTd1vbJcuTRsR
B03RWRD2ueQxLG7ayOxlSStp2iKcib8593p75f1ZOU4yI2onxVg7tkZi5loRo4Tr2cTz9FTwcY8Y
n5Bb7n0brFCaRh1iS6PMKh3+GhuXgqR4iNKjYqdc1wjxgIE6Okig0n/pzC9oDO1wsZxrzTo7dK2K
hinF79fwLsF7coo9bzxrsZ+yHi9bGWPyWnewUkFUVFrJrcjf6wAud41AuNOvOrA8ZEea/ZuLery2
+K12/vy1bkL9J7ZLnrd7c23rc+3SgdL1HCSIvJLRIAazXnqiXKrsxRTrfOyafacPHs9e5TJ1s8Ws
ASlDwCWb3/zFmMSXlMDbgec42RibNb2vD91YnBtn9BN7HCSiPEYVjl42we+s1pdoMUfGHbuTJ70M
Lspdu4PLGxnlnpcyH/xS7k765xbs8DzoK1WkvtMuvLyJyRz1PaCPD4rCcIua+Qgu/hPImvqW9JIF
47kerOGxkOYLKXdgprO6tELziarNVdRieqvv4akWJDFzvBm1K6bBMqiq/brU773Vq2Op62p/dy8K
Z3k26D+4Ynxz/hAqyjd/9vGOldtG8nVM8jdIlKvzCv30tqFLuLiZhsOSswIBbpr09fDqWV3N1cmF
sOqVv5vI6CWTwN93MNaqyA2wrUsOwhjZNQ88kW4P+RxYT2i5RAIsKRN68bTQbknzybOF0ARwpThN
RX2W3RpVC+Y3c7B3fY92YCk8lZQWu0i7aCzlDkBWRsb4ADgW6iW357ShD7C2FlGs60amshdusVeP
12GZs/Yf+hVY4Q/VpeJ9DjwOLDkc9drQI88wyuh+CARVSy5u+lu5fM7bNBGm3KhjPvqhO8mHWekI
jo3uOCr0llrRZXBxdTTr2Dm9mVDcGoQwtPrcSCSlAFNOxjMaOyzE2kejHzve2keDDFmokbeyu2cS
91pk9vq3LBYIGGLxd5b9rwwAaqbVSjp7+nKrKQFv0y/2bZ185+R3/xuMbtyr05FwopfMto1EUk3L
wmlwtcNWLg8Oh3dUzJ2zsyrNe87WzXse0/m/NajphQ969LHSZOEwUAkXjXntmkNJGHnUoalMvGKw
98MyKjaCdX1MJV/XlZzdwk4L9AV1MpafumFu12mSFH3U3ZSAnZKavE79frGoFnStm8yCLi475zBu
9HXCBGWJX6DYchdC9QL2s4Mzp7t+mtSlu//huqW6zNb8X+cOb6my3N2sazkJT6axW5UT4xWVL6VY
H/xmJRjYqItDoystdDzy1/sRJWpvRIp8yKjqvCWqW3C8Si+Hs55DyLiNXZGSvEJMUNjTGWgegtxg
AYZ9TAYd/3o3S2evodpksSO8UvhvE7MqCIIe8M30eEMYMyaae+NgAk0W+QS5YnoPqwF/mTpjpGwH
dcOs/vnKe6SM8VKoFiKrbwqEx04aprJuL77CIkkFPbxU7rfnpX6c8tE8Ig+kv05B/liF6UAMGf9a
M18RR/yZkZGcW63+VvnRHzc3BgKDz5yf02w+dXpTHzc96/Yiu7dxLwGW7OYiK7O9b3D7ZlyPazUS
HSRy5unV32XK6xN0hVk46y55+J32vbVW81AY327bW5eydHY8LOdAmn7i2uuDW40wSJURLbyUY5vT
msP8TZrEON2xzpTwdIXN0sgfV8zBbmUCYXnoNBziyyNDTDqicuklEjQoMXLm32bi0gnErRQ+83YD
Uy2o/ItLdCXJ3FQLoccaRlA5GHtLWC8B/NbVaDDYavk92Zm7ymrvh+AWLWsN8u0L/soCP1Y7lXXB
865YvjlccnvMzmWBJEYfZ0Bc9aF3uIj0Amum6yRzZ7HRyAIFKzHcxcY5v0ZG55tJ5eQFBvVsPKL4
WrCPFt7V7oLdQhnSYTVfZ6XEU1kynXA+9qcRG642s1rgopV3hEORM77O/vRaWe6l9CVPeje+G+qP
6HPnWV8+AqGXR3/ol8jtp4e6co5GIJY91Zs1q/OEs8ERsZZpzpkpE+d6e0FxO+553Zy0kw30PwVE
kmsj/bY0h+9Ho6/PIliwBuobjudZoYnSSHOaxiq569EpuFggdDHuR8OW0qI+XAQCLyzEiLSo/SEn
tc3eVt++FhvfIhwRZJSk5k1rAEDqpdpOBoHgfZ1aUTYzuxBAw5M8dkd7bsESKy2cyfqKV+UmKGeC
ZyP1icewei/JW4IODJXbfyS6r560tbcFfz8HfcntRt1HuxgXq0dfMncEQrkFkabT+mWk7TcpeR9t
ntuPTb8+TiAOpV/kb2O+fDrYIHdqgoa2Ot5r8uEBzbACQJp7rO4d/fYq2D465Tw1PfiG5+Nzdkgv
MIem2GnCfKl0h0N2nHc+LRQI12CNCDBvxYuRe4JMSER7PNw+EmoMKmQpTIRATBl/VEC6IwkR0Msy
Gup8jCRLU9zaeX+aC+NzBrI/OilFOFn6qxq3471G/jd9VML4b9Hoc5+8iGS0Libz6GVbS3oqckAl
tRKDXHDlw6hXUe4ezcnTz1VFZhqX+xW0AFc6dU0NQqGZ8uPUatvrYjDMOD5zQi9UjNw4llu1m9hn
gNuMF5LKkQHk/NYdKjEsAtypqN5x6cNKo0Fq3DPDvjiX+qsruu7BtYf1KuR5lexXqLLHRFOt+SxW
/uBYYOcrv4NmkGeJ1fDNtYoHhNCcwkqmCJ3M9HGhazIkLr/+Ll0w5UZoBCfOrb0LZJke+B29e8J9
FlmOVe+rtUuRx+CjSyczjasM4iioPHHJGIH/75/+/9+xIKmzQoDCG3bxoLT5IIeDtUpD51BkHSvx
Jp4V+a473XEiwDgefOyYu5nmucTNlUF0/vyiocFu9Vm/uoPdRHqOTxzGvlb0xEy20V+w7n1jzE7x
JDjFEYWMDotwHfWieNEhooem+dS2uWQQViuDNLb2wSXFLGvRnzm4AhArWIyyb4Gy+CiYr2uq7Odp
wRhvxc5mYnApKVigSa2KjdZ424pVglx7f+47/t7OkUC6WUrSwJDxi91N+dl8rf2eWXua1yvGgDFs
6fDspDJOo9dcbTGqk27ISyD8Z8yAwcO0NDJyTBYHO8hp/XRVEpjF9Ny582XAKMRlB6u9iNzfjybC
9JRetAtNuY8ZVJPmG9e5tLTrPOph6zBawIjt+8bun/tZHucadnxrGy3uDN/dZ48b1obQ3xDE2baf
7bqabu5+jF2zRawB9Bp2KFfIJM6ne2RxsadBBLLDctZoW6f5VNj9ya0MM/YdXmzm4W22NlB1LU/9
RDNX4szoJsNEr7EaOp59yLfmIP3qT6kxUYu1dw9kefn9ctny1D6rugjgWbxLN+oHRQzQvtKOliOZ
xQf925z+Yp7SwG118nw3yagt0ucSh9OO0V6E3SKyfSMWunOt7l3T8S5pNZLc1k+NfckQEc6zlM8p
2ATj5nuqvOXYi/5d4Tg5DHMH4TSQnds40x9/YBrIxEOjDwddDt57XenNdSJ0Bu824HST5S+NepZN
5ux8iogvphag7qR7qFidF5ziHArTNyXjPMnAXjWIGmB2Ve6y1WDCLLarY2o7t0Y5OVXus2NspFBU
yBC0GefYRoHOtuT/3ELE7d0oYwaQp4XFXtlbv5bHWSuX/MMgCsS2tB9tcN8XMD/Zp+V1LbVfqgOe
tqArDwJfAoO582oz7+j+kjjjpGC3YNNAZaJALgZ0pvafHMcTLBZFJuXQ403bVWXKQz6akEYScau5
FjgDXCvROHIJ96NyajrBdMrIs+udGAW3a3YIWpXvgu1/2Duz5MiRLMvupf8RAsWMXwNs5GDG0Uj+
QEh3EvOkmLGtXkJvrA8isircGV7Oyv7qFmmRkIxIcScxKRSq7917LtLXKAxfQwDXJN8J35C57scp
FATWK/duVl2qLqk7CXLkVVcyYTYKK+GqRVCMECWeh96bnqpcejOSq77R96y6k1CXvjEWxtqgeN8U
KIIMHC9gYppXs9f8gPg4Py8QIJIbhH4mGOp1KZf2DruVAhS1b/IYpGGTMqzTga+NcdMr6l4HZog6
w75JovEWlfbgqYi6K6QNkzyOaHL15cFA8bcboho0mzYX396aAJtEYwThNJHUuZukO01GRE13xn8V
Qb9gj/ytweToa+NwDhvgNtVcfo+SwaZzydYjKo4i7tSjdTeOjp9YqAoS+A++VTjBFpQjcqMV26tp
ExlQJjSh+5Quhw0LuRH3Ww+AQ6g7pa4OaUB2SGCwj+61XqxKEDcb6ByPThB3BN/kvhNhHJr62SAQ
i1mRytKl1GqEprM8Dvng3LntdEgbtdwqonwtEnG0M5fCVa6q+4G2X8/2xypS4zIMx5OxxBlpIjnY
VrovUvnMY8IZiT/KqyJrPcWmw+sz7OqsuCsgbLP2dgn1yA20NXLsPCkHhcIliopx6bIVPcEd8VIl
o1jlSLvwojpyiG8pWoRuO1m0tu9GNvjPVttqC2Gn0qrKy0ym4UgpDyYoGEY9fQ0FBxcFvWSTddHk
ESwYE4ZyKmJzoCIqHhtGoNYt8DkDXlVQkk+joiPu0uxdpjXUocact06X+tTfx4NM3tSpR60SpS89
509zIlmjTig9V4mPIRrLUrl3XN+xG+rbfbZ3nExsyXLVGMHpG4z3CttcSd3Pqa5KXkw06ppHouLo
R4copvOf1STC1TknFLTWsQA0sipo9q+0gk0Q4h5oNdni8hnCW9eAcmS0t7begWKZs0subliJDlcY
0SvlVTqFj+lAxZbFsCecJN1QdmEgTEF9jTQKQV1y2SeqfRpm2jqNVpvrss3p75LCIypCXApFZZeI
WdFP235NVpp1x0uxGh3FXUW9zRAs0OYprnpJYSVOFXerMGvbs3S2Rqcj9uRijo2CAHs6p2MCmK4w
zYvYyqNN11L+JYKsR/Jd73VDm07kzxC1l15KOsIpH6vvuIdXjdNY3tylOxqKbWEfgZkytdcPbXkr
k3ldWM+VwnKa9lowKZ7eP1vyTiQsj5hL4Rl51IJru6Iena7D6VUGr4KznrXN0Di+w/5fcT+CDGHV
uLbd/pQ4ABaCQ5pbfguIfuB5EDsVyFtHx/9fvo/h4n3stm7wXtLVi7gZjlvuRxKZ8DcdmjDZRLlx
YTU2toX0kIsOBxyRIlGzv+lKvv8ZFjUuvA/ooJQoRTfICyyU2dl035aGp1pXua2vXRT+mI6PBrqP
+Fkz6rXJ7hKVERg87cXWIq9eVN6kwQxG9dCEaDogBDmmerJG7TG0aDu0eoye1PwmJqqJbfqm6PIQ
Ov2ThYoAIyrVg+g79I+DE5z6tjyGHZ2okXgHxLx5Wt5ZLvVVU773cpfLxzT7ppaXMZ0Q13iU/UVf
kT7l6o+VbdWrge56VoQnkeobN6IPTiZWgfqkzlZZguwZRbJOk8w5l124S7tggwZiL9X0Up1SYE34
kWsgmshsdD/qlFXTd7DJnmyEME2KXgaPpdSVjeu8D3F9CrOOTVe8qlSx0+PmQB3ggOfmqo1oeSpb
0hSvFhOFQS8jHs3lfZn5QmJtQHVkKWt0CdcNy9ExuSmap8J+m/HRaR2aZEnBf461YBVRMhRWcJdK
CsCtipzNCXEoB6cmqw6G0W+iuwzeXFqbS9PapGIIiB1U5q6b2u0sTGp+ifXSOu0Fc492GHLlmgxQ
IuwcFhGdki/ir93oorZqZodmqbgJNPoXtUpobWQ53zGpc+MMnw3fhsWDSiO6pZU5B5tZ14+tJt6s
miljgivHksW39P6ikuqqSvLXAOG30j6ZLKHAtDladIV18WqsBNaVpWeCYxjdRc47La2N2fF/LeNl
LBA6a01fo6byJtrJfqcWT6GSvQ7FdNJhVw3LsoStMs7fN6VLDs6UXSaNu8sFL1aP5jW2bnpWqKGc
dloTjZ4bI0CKjd2g2Nh9JTMOvcAL5EMdi/V5WCEawvaBJAC7Kp+I0L1pa0iI2YwKu9UHT5oDGC6+
0k54GBHtt1MJDLWD1h55Zj6dmiB6Ud3pwbE7n4IHhgIMi6OUV5FRM9BY7oGw92NkJJLutDaG+2qo
vcpQzorbfIgcwai+QzpJ9ROx5KJukfXOJffHQoGlwQdNumRtgRar2eh7KXDLhjmm61vPRcBaSmVf
9IXfBuxvsSYo5UNuHajfXrROuMq7cF+YMYthWrZdSjQVK+C8tx/1gnWuG6S+NM3LVhpP6fQtKQIf
+P3e1GgvkmYWiPtADheqgTB3Up7TEedqZ18pzPXsQZ90E55AHERiq0bJJXJHL89KP5769agoF9jy
N5aTbcQU0JYuvDSxDriPI69v+2uVr6PnFLukKl/bka5BWxGrOOXCc5r46U9f4b9lscQywT+/9Vf+
91yY2/dywV40n3/Vcjb/SfH4vwPb4WCM/K+xHdvX/O1n9+Xy9/8yXypC/8MmAwRehw6FFMMkhsO/
qB2KwJiJr30hc5jLmngxP/4HtgOXpcaCxrVsMJK0rEG6/MuAyS9UodGymyBYxCJS6t8yYOrqz9gO
sMouu2tHc3QXYtQ/k9Ej1MqWrLKbRtXvh4EEUTngDKGMyKdIo3SqiSWeLlSeVSn3qWz3lCmweelY
AfFZvyVNeh5V7Rq3koM1AAuh0ZCKyH4tyNhH2Kx2FHj1Tq0t+5KrkHiKlU5i+cpUCsRyMSJUM6bj
7eTxW20xuRkkuCzNLJoXSnyXJ/X3VkPJ44ZY/KVEqjE4b6PI3lL0jvQRXi2jpRrPPKsM3a42k6Co
jgZOdPc+H1vqXiabV6/MhXFhRJm6jZPCwAnR8nEyXQGyanLPkZF1x6HpVOw+aXG2opEJwFAUeKJV
4jLFhAH9S906DgEWvjqjE+qVmTJ6xiwrKo6I+KOkmOeVQDLHVBBP8+ybdpVgKjBZAGvR0NGWiu14
E5NOJvyKsu46hff3EC09FbAeyAucqX0NBzNgkTNRFY0RPBO0pSRtSIa1ibPLSk2go3QRTGrb6Uof
cZEgFIo3osdTN/LuX+RZ+tBJKvmyl+PWtsfs6BQzxnvMkhTFBmU2H0lfEufYrvR25XSEcBK7mKhv
YavQ4dGU4saKq/AunAe1w1cuEYsbqJ1f24KTXlXlDDUztqqJuqXCnBUSZ3jdQzCgDhH2F9ZYEt2J
4RdNl6nEZ6SJ9U4MzPZGPdlXsUaGnzvSOLPUrNy5LAP9fjIeEhFEeyfunOeBqoq7goSJDsPS8/nK
aFT2muwgfLtPBlx2BQI9k41fws5fcVjtwV2rzKk+NVFjsYNSzfvCVfp9X/I/dWhq205O3ZIz21GK
7PlUDOGg7yfDHvzEtFp4oHq0Zydo8XmcM0wiOYKWRkXv6UhiC9EbSPTTMyTZsKQ6VkVVvc2qbt5r
DeKRJEv1VUKLzOsiUH6zlSTPdTwp5wr9mN+ZSQrhJuGuTmUW+Y1pnodAU86miNFqJN3srpXKKves
ksPT6FjaWZuzAA54WtanITfq85TU9h2d8+A51yfzWacoUK3MxOr3aLuAKtq1jdw8n0HXsLjQp9LP
+mH8sNlZXesMJ3rx/Aw15cQYn50+6e3lamhbk5fZX+uRPe8mS53XaabVp2Aaaau4lYNIqW26zQBf
m2pDyni0cyw+rotEbhqS4Brle0S+XtEb39Kxo+nIxl55HGTBFrsUzkoWtrgEj6P7ep2Pt2NDO4+Z
qHmO9B4EoKxG30hsvvT01C8sNYHsIqvipOq5duyqJrhKy9E+ZXFirFHOvuC1mo+9ozrRronb+DDI
ScepGiSBQZMjNDZiCHYBW0dxmDWUWKGKY6kQQb2jSSX2elPk21ba5LMoutgEUz4/waS9nupKMpzC
ulgDlAnfFRusq5o9DpFzYbb5R1mLJZuTt1zSOVa7FnfVKPyJ8PetFvcHrVzkPy7YiqhW9Tu9Srnp
Tp14Kb3y7Ri4w0aUCN/KSVe/NSwHj0ZeqNfdiHVlcir2IxCjfSPL30KBhVIgtuLwJLGaXb/Oe1Fu
rSHTboE4JH5qIBqj47WQg1Fyg5NoVtNU04y2kEeyz1pW5SO3h1Vr1RJYKm10gTQnaK9lY8BqzLY/
okYGTIRJs/7hi/cL/JP4xWfEgCAOaMrCxKPanxlz7dTLIJhu2DhrK3sz78g9JcRyZWyW0pH9BWvs
n+g3V/x0uE/cAF4UY0jD+Ya230x2/XSrf8MGDf51nfjuul2bBxoPTrOOiN/1cGptf3+5/8il+HT4
hbj2A0B7UvTSsLjakTijqjXWdrs39IgJd9939r6ydLQJ5RfHXC7pbzLBnx/qny6ZNcaPx5Rl3kWj
mG50+4gyw7PoH/z+osTyG353hE/sgwDNeAGL7mYgg4s5yvCAEnnczwUQ+t1JHqKdRjDVV9GZX13X
Ak784V5G8dSGRjTfJPHaYbcN7Mb787r+rVXrf29J+v8aTs7iLfuv16U+rvci/vYTF2T5iX+tTC3x
B/BETbUtiP+CAf2fXBCFP0Jl5GjEWWHsdamE/70yNf+wDAIjke3aKj/DGPqPhan5x/LLNFdTddj3
umP/W2SQTxMKP87RNX6b7goBUY6z+3FYWGzQJgPevB8/hrfmRuxi+FDe7Il1unF9d/fDnfnV/LWM
7R/G/p+Hg2siVMteQvs+z1/dkIP+SQimHG6GgxIcbADzO0LF+aisxE1MUFWNXHdlemgMvC8TGJaL
+d3RP01nMUpckfczR19ePUJI8d9cQABfh8cvp85f3Fhi2TRzUQiZGvE6P99YQxfBnGdu7Ud7+jk+
xZGddaKSdYlsZWvd/v6+LhPhpwtz1SVzzkJtC/Dy02fBsaQ7xHPAUwzlaqKcbg8PpXPz+4N8mkGW
Z/fTQT7dPVWG2Ewoffpl/S12JvTTYvX7I/yVDPX5QjSCWdmToVC19E9zY4I3TZscnlAfZgcNNy1+
KXrf6a6jLyOTfKUvifFTuqlYD4ZKzXh5EPOZCuUqC/fpcBuIAsh1jtfhexpRWS6TtUGIukqrW+I4
Yck3BtAwBrr43aERLSlH4XNn1HBJrbVaHDpxoeFZr6t8lQlcFl27rpv21Gj5pS3dBzjbXjjGdwbq
nZj/ZuW0yqg9gxO7qsa3qHhN9O8t9rzWnk5iHFeDIU4YMDZ4bvYGvQ8RXiTmfCwlrYSk2iG4xYb0
apEjX92kWN4ThdiCnLb4i7mP51cnWgntbbZKjBjCB4AuXHtVOI+K9TILiMgY2zpN7mOxNFbLJ5Tg
W5c2W0JEZUxDvDf2Iro2jXdbHicKf+VtSG8go08q0AwhVsA7l1zNYeZ3lIyp4OHBgf37vavfDR2f
AZYM5ALIRpHJ5y+mSrdS3tntYYHbZCZCbaXe1cXbmLjrPm1oVPL3Mc5J61Htwg2dWfpGEEpLUhHG
p0o7RVGDBJ8+TXOPJZRKGtZtHVcsQeUoM9dYQBYlwGOnGt9UEslFi34sDM6ukq47i3poBaivqesl
VfwoEugikqWP3i8UPJqpd0bDRzS8SpL7rLKoDRIOMJnRLSC1re2yYwKfAOgLQgEachrfLu2uSWT+
4mqu20OTYX0p2Egr4sZe7I8u6t8+ZGA9IsRDIUnBX2qYkMU2xrs12gibSn0TmpTdk/OUZnSBpm1H
hNuMPCInVaI7dBONElzdLD/Z4jnNRwIvZ1YcwPIR/hjEp2W4LkWyCzJMK+5bOtzHEscKIgfy7CcO
aVNBbTUFZUmzrjAup0RqzGXjz/ij2om9/3gqimMT7wZ5oYI8MoPnSWtWErJyRJ03GiIf5QUP9UGJ
n+N5ET1PSXUVJSZR9gNbNXpFdcBeud4knA/7l63iPKfmdwcNvMhc3L7mlRbqOMEQiE7KUUlDL3He
ZKl6YkmhVb+LhRuHbGQKsYF0i52y9m0LKCkCsRaDk77X4jugRgcxnOoQHDeWTzu9zB3rwQa8Xln5
Pp2Q5S93TWk8s3gqSnh77Kcd585OZhwQFAzRExnF2q0vWt321eytrRrc2JSXF5YQ7MdGfmMNn+no
SM370v1IERvEesdL/5Jlt7AL8Jjcusz3WB5rPaQ4nm6arEQXcEKZvgqGl2qqqaK46JHw7dAwMy2S
IdpiA0huTXsah07OeGE/m4CiKu90e7t0Ih10RUYLIiRfnnk53yAuM5tzBkpTvx9xcofKWVr8ayCD
YmBxZ1S+qn3YcbHpck6vxXIgu52uhDc11sGxuErZlfeJvNdEunN0PccQPq4m5ftkVj64U+gSoAMp
+TXHljdSVw9W8zI171OK5wMrckerbkKQafCSVqQIoHVaLVjUUqMXJTtq1ISMqIGPlXyG0iDphprZ
WrT1oYNbmFQCczuN0kx7D3VxqI3wNjYcXydCIzZ5iTrqU4vJDxWY0hPVDT0mUp7q6Ur2FLTGR2Uc
tyEJ7c1j3z86bPLbLvSssfIQNHGnRr8bqLMWr6J/DduHuTgFbJ6V+FYz0C2GHw7d/NDEQuGeLbVi
Vz9Aur2Ix9tI7wg9OE/TtC4EjB/cmIXerClqXKl9xv73kSCgrUa5q1RPc7ULq3uahSvJObqDoHW6
bzuiuHpkd8iMs3nY0+vZSpxV4VWgDwwAOtDhh8VcNtZ4HHTroHEXe2p1g7JPGJyFcp7nmxnLYMvb
2wzVWp0FXWgEiCj18QjuBlg2IsRxNGCGmM8NzqChS/hq3DbzVk1fSropsezp7WB6XwJU0HhQvet3
er3VKd/QnVwl5lXsMkkFj86fVSMUCjAxhyEgTnFak5jghUQ/kLC9C0C8GlXi5cq8ppXgIUBsGAMK
YvpMyp2lRSt0GAcNd0gu7nQMxWGGH3nEqlsh375XOJOU/sRYJChA340RT/jNOJ079zHm0ONAQNJ0
EZBxQrNznZAbNJOcI51khfZiVUx3Kl8/q94PAHKRSxQVZvnS9h1iOmr3MNLId0p3p1T5sqlei0V0
wwBDL7di+K1S3tmej1rELFHIWz14c+FqVY70NQ3kWrhY8lCF4uEdz+lwiYxpq6nyxm3Pbv29R/1i
NvbOqpEkD+1WqtnZ4kiU/Zlm0WbyhclRliqLBRlH7tYk/EI02c00s/azNYhfCk8M3QH79sR9zILr
aEIaHdrEcuCTa+hV4KfFsNzz3FmRtpaAdNQdUi0+aCGEXt3d1GWEh5v7Z+JQyvQND7REVEv6BvrD
wBFUFfIPnLrrqG/vzSpfJzXCrkRVyZy/J4si1amCQqCDonPW2OKWSnEwk2ir2lcFGSyDVmAGGGws
Wjp9H407GVxXMaE4RrnuibieJDTbSwQEl6AwD4tVcZiIAlf4rElXXvTGXYLZMzTeVBc/illu++JN
uqqnWA/UV9YCdXksxF6NWQa7jwpFn066zkrDHRHZ4iGJnXXuDFt1rB9c0qBiJ/yIE764ITqpsBiO
tWHu1BZHd7rASVvoJU0K9Df/jvMBKUi272XInKJDhePbDS73agypc1rV87jYT9J+Rrg0snTrKlKY
zGinAv9m+MobozfukZCgIL4fab0DurhJdeO562mTJzXon2LeqWr1zJLlIAFqQaBYtbiSKe9caIzT
DK12i8TAhw9dehVLPu7zxZC6yPRBwLSqcTDy8Hqen4yOB2wRIBLMBuOyah50vICGmPZpm1/xhC57
00TlaqcLkKC5i2f7vRctqu/pRhmQEWOyk3h9iad6B4Zy284OdoULbWgP1HqBjKHaHNwXWsF3BSE9
5hwjwxwJPTF2COeO2shWp/8WtNDXggjfjX7basnZ7QwafHP1BaH+nyt4YtKBMRqarWsLGv/nPcmU
NfCedaIXWPV5U1vT4P4iF0Nb8hV+XsD/fIhPZYaegVVXdYqgaJudzOOy8YlOkBPvAgoc0xMF0G/2
lbqBybMLvGn7+/3Dn9jIz0cn9c40afYgsXc+FYwKdtlJZEvpJ3uoMquJHFXL00koifzsYj5AaCF/
JTw6f5U+fkLk/0hlh+H+z6v+8bifikYKEjCRmhyXfcUe+N5a7MZdvxrIUid3x/9yI/vP/d6SI/33
dX56kK7G1pPSs/T7zehTf9/mV9qpP3S+tUk31rW1jjdfHVP/1eAxLVs3yJZmh/l5Q5tGrZvhGFuu
EUX5RbQtHsq3/qnad1tnnx2Zei90ZJHXhpdtWE8S77lqNhQSvPYaAtaGZctpqVFC0BxWX6UAi3/u
7Lkhf5+c/in2Q5J5bfYWJ8fKGd31erwgJ+VJpSoKofmLUfbLG2GrtkO5xCLo49PNRwloW4U2SLBS
fJieG/n8xSj+Z+mAi3EFuQE8Y+Gqn0oHzjhBXzE4gLIDHe9Vd9EGlc8+2tXH0O++2HOL5Y38xzvz
99HEp1tnNNGMPn9anqtKMUayF3pBy3LVI9dbLUXJ8TGkHDO82SxOh6+Ovtys3x39U/2pS4peqMvN
DNkv+GO8ohy6wZuiePPW3NovwmPbfui38eargMzPtXTqGcttpmbiGgucdynM/Vj6CstaV+ZEXV4i
5zDvKf173SY9sSFhmH71+mi/fqh/H2358x/qr/OYszisOdrgTZFXfohwq65RwHjVOfowb/hOe+ih
rkmyWtf3KL+88Mtz+OXA/eGCP1WJwnkyMjXjFJxw9pXuYfHZfDF0f/UekoRhQyzWiKdwPx3CVVt8
CYPGu3Fo9/lhXKUe6WwrtMBfNgd+OXCXXohuCgpJxBb9fEedSYVPqmKZVQ84mDznRt+Yl+YZGsPa
WOEgeWJ1ysPc0t/6Yr7/81d/HrXUwlRsbwY7sM+XGaMqGAx03369bj6cbdesMn/csQd/pfRwMjfd
Fm3aBrPhybiUj3Tesg27lZvk5auq/i8nPkQNBJK4ZOfqnwtmOZoyN2+WRfNL64OCuJLn5LG4Dj11
939Q0iSsfrnXLKARRnw+Vu3WYzYFKMHMVe+zH6oP4Trn+dpbdhzt1v5rtfL/Gwr/g5r9bxoK29e3
//U/f8qzWf7+X+0Egma47wbAcI1qrPl3M8H5g2opQhXV5s8dY3lZ/iVy0f7QBcVU19U0Wxh8uZkW
/tVLUHTI5PQkXEcFLITGxfi3VC5CU39e/pm2SW6ORVvC1ul1YDj/9P6jjnVMB/NSWxfq90Ad53ob
RoZGzXZGYb6Vwi3PWoi6gEpEbL0TFYvwuLR0heAABBVsHuGyDIduMMWFgeD32NVTebZppxdeZ7YU
8lIbnfa1is/k2DeIEUhjsbr+KkQWcATcpRQQrFUHM1WXO5Rw4iy8Vkq7PLsm7WjPtUIzPcx2zw+K
dKqZC6XZHmdTlOdMqQn7VFxLbvSyNz9i/Ny2p2fL77GR/8P7bFWbDX6siO+TBaIG7x5HtTLFeQxt
JBnKMGCvAToeXiemPVTbILFJSwkxd3e3RiVUd9NZ+nyWKYaksszbywxu4XteBTmSatJArqsm4vwi
cniu5WBRdh3aHpoGQlv+uyQc5L0Oc/shRDIhYKAYpFHmbE0QWhYj6VtGhRdB6qClk0aTTyFRQYua
WN9X+H4+3LRqntpIGx9hdpXfG1U64EHa3Hp1Dcqr+Pdt8V3tTVXyQk8j1QPTsEhDEb1T1b4C82yf
kfGwJ3agEeAe2/FmygnBXFltmRXbgr4OanFu63VezIiww2HSjrOwCQpVHdl9y3qnPBca/et1XeAI
npVyknhMZXarFioxrW0D8mpVAtdfxKj28AqjLA63eLSJtJnKIby22g7sXReW6X1o8YxMbewwvE8Y
vzWF3M/FVs6IknZXnhEvBC+JrubPPZmSfoXqAvVf1qk7LWjHR6g5jCypjsfM7LHl4MpRr5PI0L+B
m+Agsp6s71YVYHEHcYvtW0sZwInepetAU6GJjmUY0rdix76a5xpzYhkX+pMcOhbjTs9vgK6DPRuV
u9QI/Kzsb2aM707DRHc9Z874iCsag2wV8KAs1YrWbZgN+67JKeDbbYalBqVM8K4rqWXdGqHuPuQ4
8R8CbazUjTVGik4NZo7alRHOWHrtMII9PFfxwiPCKfbKXpNAkznVsN4rmolzWK9OQRiPlJwmXU4r
iL8kvoBfY9BmikXOM8zMkiJcHUl8IGX52BqNDTKlaXdFluUHZC8K2p8k3uMvAyMzFnRnorbLn1BV
gbXq5plfHoVDc6l285JRxpvhFm51GnCUWBRJsuYDs0JzOaHft1ZqHRQvZsLbiQU4/FbKPnjHn6Dv
YyXt051KGs6ThL8ANGYK+oe2X15bU9UpImp4LAzPSWv3ZMdD+Zh2SUNX224mUpIrlCJ5l+iESKtw
foOMc6HwwThnQgpXTjhQYMvVVFyWJX8+tg5TQ1Pqw3takFjTTuB70Jc14cks0/DaCXlEUFfUc2qk
41HXxie3GXiL0pxzSFwjAsG0hM+6KdFChp1Ok4+OVyXupJiWM05DLbnQQIBcuh3lXrgXGuU1U49w
dNDywqqvDeW5im24X13rPuqVkpa+SsN+9HOzX+7c2HD2cTrsRWFUG3XUEQ7YJhlCxBaJ7wIL7dGp
GVNFIhtnTX1FPet4mGCRKgM6+NyK9nUzgeBE6A1OOyIjPR3T5qOcUR2RKZODQdQyExu+kbmnrmM3
5TEaqicRDAKLZIhfaqUDMDkWmYAnpZnhxTDi6ln9ySexZm5xjtw3OUSNW+TrOMnFpSVK9Q0juXbj
lFl9wDaonANo7RSDRjvEKgoB/bplnELaiVOVmbIbJx3uZYxDTZhAi5pRoDxWwobBbldFD03abpyZ
itrCwcb/v+T6GdN8Gi133tFHdx71ekyBteXLIKamBxl71IRS+EYJrhXjT8PorVCO2QiBp4NhzUPn
Za2CCWE2JhMlsD0dE8gG3w0nsz6mnN4idBB0yuowO49YzOVHAeLhHTWhRCg8TLI4MKHPk+8aQ/0n
ktRs/FAt+FQQVmPei7SEDCxtK8dIEnTmRzZGDKVFjCd1c0AE3cegYoKp5sJGu28OKVSOAv9WACCm
i0yKfol+oZTU7Fu9BmCX5/VeKtVw0CRmVPgVNaX1BODhx6x31VWT5/FVDMnkEne6DRywRciMtRLr
sxw3LfDfLOlgkENTq9rqQcQx/m+7Gi6MOiyu2smyEM8r49Ws9+0uJOlyE7ha7Hdtqnj9jBXLqXqK
yaaRwkkrci29GIMegoatEp8947Ed58m67upB9cmYKvYFuA3PAceIOQH54onXOnqLYxjTfUO2lVbU
ypr8V6iRc6p6wVg2NfpUiFphBE2h0zsTUJRZ4oo0rRekaPNT1k5A9gVkK6W0iETSR5U0WNxl09AO
F4Opx7DHyvJONq04NdCyfZHmxqUexvVtEnfTXoQov9TAkDsEdapXhou2DpWYVnp0e4yrKozj9WgE
CO7UAYPp5FCTxt2vHTD2BptMCYj4mAIVHuXQ3MtAKS9sgNjbxNFSuEeleZC2ke6FM6uvuasqC8qb
xhHhBnP/WtmGr1t9etXaSXEZBnZJzEctd8IElO3KIgMIRTR2atE8YtUQbcPCYE+RxOfKseUWWE69
tZLQvJYmOC52SHRQB726zeqMd7vNB6IeAMrWIe1bS4W8ouRNsbJcmsOTpVNlRPu219ph2HRFYG1V
V9IvbF30u2ZDAl05vYQqsSMyjojuJBMEzw6m7nxfSLXYpFZMMlGpRfwuAQNhZEINmIuvrErvfBcp
yXYk+eyxKcLgWDY9PsI2jp87FS0e+4d6m0iVFIK0zm/m3AiPSH9Bfc5ZuGtZsjx0UVK/xrXL9gI0
ALJl2UBpr0MbTVQn8r2aQoWts8DyrIIODV49NLCFDJC/FhaiRC5PRk11KovypWpnOAeD2r+SzUf7
MFXyNXkabBVnivMxKQawc8vpsoA1cS6Svr6cSCt91Ql42KMljmDuk38+uCwREhyxF0o+409LLfSn
M7D3ClnkbZnioCSoydorpjtgkQJnzTxoeZM1t9uqqOK1ZbMKCBSBIx5Axj6LNONIPAdt6zE3sl1Q
qe0+DrGpGX0g1qqs3L3Mk/Delt18gQ2sWtsTNI1WqfSdNan0hFUe42bOErPBa9RGHjELyV2u6snd
LCb1Kiwz/NSRrd9YakBQgiLzA8JY/WJum3yXGIICR5hBDAZXj4KCZSUImBiBZhUT8KHVdgbhRSle
DQOCYKU13S5wG/NpVF3xWmLzUFYzHwxcph0tRz63Jj3dLI90Iv4i97LktblQe/oMQZ5Gz+00KC9J
0tB7N6q5f0gWA/uqHJvkaMkS+6TiWFhB6aWsSoQJH7BPiqdIEmJgmRAEPIDe1T4U9HoqqbA64aBy
MwcgSXItdlZZbGdb4eAWmg2b0okzW+doUppdnuD4gtLQe1SkiavAFehXYWviStbm7RSG1SYuoQES
rxyf3CoQZ5BjUMkqkmVM4KgXUWMk1x0KrBfM1dmhypP4xCKn2mRzibO6LFlNChvnCutM7WDywfTJ
9TIxFXXiBk2x+srKpn0fbHN5S/43e+ex4ziXrNtXuThzNmg23eBO5KU0lT6zckJkOXrv+fRnMeu/
tyRKR0J1T08DDTRQ6AxtcnObiC/Wp1k0GNKnJbooWiR5a898K6GlPtO/lgYVNjMuaTxWsWUHi2G9
qBVFXJHGxW06tI/dCDzkfa4cpyKPHQXpDaUwe1HYJSYifBVKb7Q3NOp/j5talZdl3rrXYhS5u6Hf
bc3KtZ+MVgEG2DL6V1AiCZtEIVBq+3HGISmEA1QX7b3ZK8qPEFjUUtdqaoUBmwryVy2GeQV4M6LX
0A2u8dXF+i2pOCJCvNPjGvpWAosjXJLQxD+JUrfc3CcRh6d7BWBDc1UqeR5qo05c4CKUUZgy8vaa
BYYHArtAn2m2V5ZLPdQhRrYd2MBiiKVNUTQaZjP8ICyAMqgMHQYhKQAVh6ZRvAcBo2PoxtKA0xDw
Ce4z2zCJS2ke1am+TmotfxWofVV8nrgrUfWn63dhyjzhq9IwqpuhNCLKwTEuUrhvyttUsIDayOKf
ikCpbpO+du/hd1D0lEy5uI77WLrJOQjhjkojI2wsx0ITYYQK9ueOQ+9dGKU4bXqdoJvP9gUkMTNH
C2Hm8Q5IxvAl6MHUqzSyjRVGNtFFrvGhrVolEO3VYCrOd2qf48VWgZXWJNlckwVQBqfV8uaOfKWO
pwuwePCiLXR7/GKqpTa6KhpWmxYLNPOAfYVb06ieUg6Gd3NvSTSlJ34Cj1KSnIcqljRsWWndfzU0
Ib1UhSivS5N12GxUbaOZLL10naj2rszteFu57bsjItxT5Cx5dqK+oJWjHTaBGf70Yxp/S9e6zhTa
jNkmf3Ak67aOql3ZofWil4hDsn5rRzyHRhLAqgzfuskYBPcaFnHqUO9lILyNx7IwJw/bMguM+EpP
IlLBrf7dD/rHWtjUIWt0GE56axZ0lOZ5O2sKBfcn9sUyfnQMPEe0QXqwnFJdxvD8OpoqFxQLoJyn
cjF3SvGWYA4252bxHDi0HmrjIbNQuyVi4pAmaNoIgyhCXdyJXRxhpESL/awL8l2gQRYO0rvS015d
E0qa37o7Nl57YzZOCzi4hmOSFyu7QJgzhDTz065PX7pi52usgIcVcsev9GPem4r/3VQByaijuCwa
6BGPg+JrJ/ofdV0B5GjuFHBqACwehyL5nnuhvQ5CFD49VJ+hf0/06LaWKUPL9b2vsGh3tAGg3Sq4
W2Tbsvvahc69ZVk3ch084L8DizLZRJo+T83vIHHp5gl3Fm1zdTJsbSEeq0y/V/AMEI30mGnlptco
kEXZL9rO9bkSsO2WEThQ9joSiaYNTlJI68bRaUdRQQ/Slt3SQ14mNpYtbg9kEFmN0eDSEQ1XUdk9
6DSdmmSPZp6TPdEh8pz3KCLMMH9otGpFOudGqj3+YA63tl11COxyy7zhbvQsYML2kn1fogVolS/c
eyBoaAgQ9GEWRSKl6E3TUI6oyfNntteIudTDxC+ilR7QTDyANlo0KmfxoLLgK2V3wOpfRxZU7g0/
k15Gh+kYX1RH2nSeTleojCC6Yz/Rv+Va8OG67tPoftd4wdpo8nUunmKafjjLo93SH6RE0+a11SFx
CpXHsH/0QFJl5UMSo/sqS/xekh9RJD8ASaGQASFZD/O5kMY7IfokssTEnDtq/SbVzTfkwRD8vmkB
2FHgzcsgTPFKyn5ZSlrMtESsINs8dHnz3Abfi7b4ToIIvdm7CpKsukPxMldRlwyV/xpjcOsHNEki
hApBzDQeXHWEKIlNT5TJVZlMxozGbBCKundtUV5WBvCZRoB7Fic7fAqYYQZkage7TFrqv5Rw+pBB
2WG3onlqJbGbgqOfFXjLJOD7Ksl47LT2sfUc7ijJG/fteai/aioWeugATCqQJVwmZC1zqXC2o4LK
4pZita+RGqIbTJINBcZVVTnXoouftQreREWZCbJtahpwdOJ1WNWoQNgWcgnyr4cbyqONPMcogo1t
jFTU+4H+B6el5AkygAPwxscJpsyGlV6C1FUUAI6+/Gyj94Rgwg3R3DieBlTHXZi07qvyBosmy1G3
0BEAcHjvBipHGUwgLfo4jfgZHi8kHPviXmtgjNrWj4AbpAsqAojEjU1hLMWEQ3a/9Im2ymlrqzjd
OWTCJNe5G0VZA/QqYcY3rOsLU6/unKpHdkEPXNW8Vn515dJLPSB0GwlH9qDS5I7+zfolSSluDD0Y
9zV/PKNdly63RTokP4xYXgyWtwYvjxvHKwai91IpXhs9E1gGOTeqiCEBphqvvHZ9PiGfYbtJve6R
ApGSxPOD3+njuWHbubUYhJwgXnED+yM1/WrH5hrfaUrkvMsD6QwfylJtv7boOOLC968MiRyM7NQw
AA35SqqGxzK000Vgyj0H7Pi1CjGB4tqPqCEbHh3SS+WMdrQwunUth4vcAJryLe718r0BbM4dqNwo
cdXMTGQtO3Dxb4VsafjpAG6VcRCfF6kWLXEgZmLFIc3bgcHXr6TpXPPVagvF29cWSTN+/BGS8hZy
SMspwFGCsIOC7egffhao8kr4aXZLgm6IoRJ2vTLzk7xLnwypc1u2gZ59FkBK7gxLhCt5yxenWYm7
SCrF/zCaEVYcYHsbjzMkffLTVC1+OjVbDd36etgvFJV8z6Osc5+jNGrQ7g1dLgE2zWnWecoGmX2r
RwQnsWTc5hq0ThRrOF7D4NPglj/rod94d23UmddRmzEnHZljogwjLn/ZKyDc/a5M7QsUDvUCpOUp
3FAfUjSk/oJy5yQtXwe6nAEBmkkU7qRZi3T3lmY/a91YcdhfKI4dtrccxxqrkHuFToqcTslUn8l6
BKRQg/Wh6HgwGVhTrSsb4NaFEvLJsYEd1gVNBfZRBwM8zyFQLBsyNHYh2FDFqZgVQrs7/wQPq+T/
jArxgz32XFBvmzxBoQthShnOXnb6wCdB5tWbGeQpzAbRJTkZJS0vRDys1n5GpHGERg9b1lHrTFUA
wIjT0PcAzLn1Nz2oYJmpQF7Pj+pUjNEWFh0Di5g5HRUPNM46lp7asbnFw7gXtfR4PsSJB6fuh5hM
BwsRct/ZyCF9j/ReuwbThyL2W2XRxodLcvZ8PpxyYjpoBkVu+roVpv1U4wTwPzNahO24Da56oEwK
IvF1tdHWeHvPjKtKhd+4MPD+vKCtmsgJPt8X+UWdYrSh07QzLUfrSt4HADhnMEbW5gYDoOy1WLaL
Yod2Aq+7twvjPKy0H4ebSI4wogybHNFEuVRWnFRXor7x580yuPJ2tn97IdiheOF3MFOx6EfCFHRU
jx1+0zRgiyxxh1m/zrbadbDwFsmmXmBoe3NZKTERU/0OZtPixJ4nG0L//Pe9BUSSEqpV1LGCa3lO
el1aj3qiake9C+TRJlxd0vOcDqiP9VFDARNw3D1T5V1DX3kQzbuVBstjpmwgeMKpXfWL+gswoMWF
53lijaSA/ifi5KPwesDT1G5m0hXFpWqJfWy2CBYdcpsGuN4C88BF/3hZw6WO7+mPbuGfR7sXd/x4
9h6tcF2tE90Yt1q48aOYGwh85u7ybusF8+tXMMlX4QoG832mPWFF/ohY8dLQR/HSuZ8wmbfw0cle
8xPk9bDCG+duNTwaazKASOZQNnOF3mK++QgU5fJ7PrEUHTz1iXCLEqPUOP+EFvP2oaqRHEELXlp4
+e70Je+b73VWmfPwYvvlRJp4/OjHH7f36BXjn+DcFJb9ksKOF16LuX7t72g22FIwMB408tALisbL
C7Pt0luf6MmMyqzDcba50F9mxk6+Seefj5oD46rfIpC59I5PLRd701tMJGX43hRNxgc1LhfhVT73
FvKWGtZ/sFz8mdNTGZfZkjBteKv/jM6+ChbxnOlMeXFlsVxcHN3Jj9dQQfLpSMiEPNGN2W7h1+24
PuGItuho1t9EC2x0GKGCNcdSfdJ247rozP+d17gXd3zqezOo9PLM5eg9q3fM2Tm3q2hlLZzNwLoo
q+gcLw70xGvU0QUIgCqWgm548r0gZ++MOB0/VbELeawdE3Uc5HBzeWk6tQgfBJt8H7Ua2FKdHbzG
cFwPxMxed+t/b5JyuELLxNAM2jQna2GgFGKQxw69ubJqb8dJ83uSFjtpK63+6t2Z2OwpKt2TugKo
YzylTj7BUAV2CWJs1rC/JCtvFUAFudbf8SWfR8sWs8ALAQ9PQb/j2TSDIk+zoeFM49VWO3QJrYIy
6SaMtwOak4r42/lBjZvUn5X8KIY5+cpjVZSJNTqYKH3xGEnc6Rx6aJ7PBzkxEEG+jAmIopAHOJkW
BrQRg1PeLMDKeQDOaEI0lqhXno/yqQ+ejEXX2Ptly0S9KB+Jm2FaR4MAXnYNe2KpLTDFGf1oSAM6
CAPmVBbTuf6g3VNBW0D5ei2/4BIHu5sdkuTwxopntCpSkqAlUpud/23jVzb5aQbHSl4jbjuc1SdT
R6+thDI2JRKkFcYQ3rlkosDTlwGOGpE8L33xcj7gifdqmGjBMNQQump9ooz21plUViNRg+ds8ytJ
dq9jqf/ynwUY96u9ANhfKVSWSbaE5GlqM60+nZDPx5hQFj5n58EoxlHuBXHC1LE7esn6eYsN4lt2
/fuM0WyMa/FYUoG6qx+T54tr5on5ehB2/Pe9sIaExKcrrVn4kr8UW3Shq2aTr6mbc7Izf1X3yfqf
feF/ZZL/BZNg76UvPqqP//OTDqCqH4Fm//e/nj6S4SM5RIJ9/l9+SyWF/C8uK5o1ftE2/2O8sP1G
gqn2vzR6Q1hVIDIY6Bf4l3/EkpL8L9um1Zv/qoL/p9B1tv//J5dUlH9xRSCDwh2I/j/+yN+wF4Q1
rpB/Pm3aR3X2Ho4u6IhpeSc9czhZEmiKejtmEay0GIKtlEcIhbNMB8bZYMMiXg1yczpGo2PtK6kw
ScHZIDVfkKjAyMGph9w7pkGi+zG4XVSs3KJLuiv4hDXqoFi2paVn5z4X35488aPdcNt/d/LQzTZ2
B2LqrscfHjBPk4vKWSV27ui/nAHaHR5dcpyh6wtRMVzZTgHn0bSl9JpE+OhKR4YxRwRgD7yqtO8K
MEcULRN12btpTKoLRg3GU54g4VVosSNeE8lWexqhlCqDE1VUr7qhZ09Z5nvGDhaYmuJbI/zbyFRD
CuRJJbtz7oW0LOtDvytboE4LybFoqRVIPrNZx/kS1Z8rO48U0NJiU0VuCeypciBpNw508YJ83tzI
OtBViqdwaPJHyLmJ9xg6G8wE8EEqXtDRaA8W3hyPQRo7XzsrwgemUMbGVrnAwTUpagf3Z6jcADXz
FFCE4bIIDyDQQK924CxjPUg+6lyIH1ZvSHf0X3sIa5q0RdtkuqCeDY88kVqP1Wpda91ZX3UxFfMh
nnMhcBchTmy0lSUYaTUDqwZg1miLzrG/KhMwWwKBypObDVh8iAFDgpqi4occKeWDwMM9f0ztsvqW
0z3fzAbDwrWoSxMybWmHutELAI3l0vA91s362ueUvJERZ8SLtrDJWVlRGb3rID1j2j8dWVmZbq3R
AAEm8s5EKIE9J9XXbN4gBR/d0A3xDc8c+VaDi+XMuj4ZtZSF43/BLzX71Zo2ODnboyo9E22XwSQy
27KnTAWOH6hcCDlJ7sUO98MwnSdGZ75ZmRF8wFWSvhSt6b1pYeTFmAaaWryEnNvuFIZ5Z3aeW8/p
BGx29MNADEAMi57IqLIr5EU04aJK7NxFnra0ETcBnoYDTNugtpUVktFmkzXKMAKdO/sh9/pgm8RU
JE36pylayNkavKy3leXW/aoPGK86Fi3jUguWCwsT79ZAgboDxWbTO2mbmC9Kdr1T+hYTYj9wk+99
5LYNxk9G8qapNUl/CT2tSeWMjNeiETGQCc8ZLGOXWTXoyjIvKCHnnf9sa4W2VA1R4z7TNe+WIqGS
KUIfTY2tuu63Ouiyijy+T9lJgquwEfRm7gZnFDgh/c5WZdO5/o0aay3ZLVigOj3VNANvgRzkr6o5
iAIFUQAj1G+99IesjEB934s7PNwwmH70ceVU6Ib3+WxmRQdtYFfIrlTuTMvTQVRUIf3BVEawAdfa
lPJyF4eR/dKLsqZQriRYT6mF2+U704lditpdiQdk2/kO6iYkSPYcK1XnQaSZpV0PGn4vXxt/oObS
N35uroAayP7SV40uWECsp0iltMDSQXtR8QSEGzrGkhcqdwqqK6y4FpoTCbQOvd4/SEKow9xCCNo8
eTqnlHVU1mF2a5muVVAkjFXrzutzXEbcAOVcTLOo1rTfGi/0AB2W6Pcaz0CdWCiu8cNqFSn7MJOB
SgbuJEOzKpW405iFfpQblKCVHrhqggpq1mgkGxfgJykM43ghu9ikxXQR93Wu67PSiT3qp3Enw0r0
hSphVhfb1hN9MMoWliueoHlVtPZakb3KrHCy4Aap3vr4shb6OgaHLcPqFuiCly09tS4rQo/pVz3g
MIVYq27JiuCMYy5grWNHqUSFObyoFMHJNrLWgqWluiGkAMp2qqsNQOQwAS79DkXYBJmA+TmapY0D
EnwIX7owgHpe46uqAKVFXQ661yi0PExXFhoo667HPFx5VpUyIX2Pk9c3rxrQBdBAb7T+owFgBXCu
L0b/+Sgy6h95Y5nq1oVSWX/FF6jOPuQ+lQA3mEOsb82gQ0RHpU7JgcLjCrjSpTTgEJ21wVi3acRG
B55TQJFt9Qo1uKQUZPwowXWoEYRIHhQvdDv0MdDRK9nCK8d1/Tp8qNtcyW7wEbatF6UvcQewNKO1
5lkOOX6rk5/PkWX6PoLlAckSTVcDBqqqYqq/LMR+5MDcqgdpULo6FPzYNWkWYv2On/sWcx3U5kZW
7xInUfMnxK1ZilodD7GZkBupf276rG5XBQ2a5aKx8d6aBYMW+l9sdKI2a2RgyDPFQhSMN3BA0xcK
Pln2oXEWdY0rzWDjadk0MZX3XBu6EAMoTRvkZ8dw3ADxV2NGV4ojNeA84LMhvJkJPS+Q4SWlHvOp
VGphfS09YStY3Ms414K7rKPntKk68DVkhVHRxBmC002FzEC5x23XrOhGt4PhtStq+hVmfqNZ0Z1F
/U3NMONwWt2DX+cnfDO1F6UtDBkRe8w8q+v82pzFZWhVLOUsPc1bx4Lsgd2vhJXcJm6sG/gTKcgo
RmkifE5WKnmrtkpDcVAPBCYRpQ1Xxk9SOlTzPBjmDZiJaidTIUMCLdWydp804UAB2AjoeuZq6SZP
9AYm6Tyy49q+5ZxCJZorkGtuvMIznIcan870qc5jDSfeMnNvY1l20CY1w/gqG3wKi1mQGR1NYGWP
cqEYCptCs1nW/awFilX+DNqmj7HuTaP4OrKUofvOsQH/WQctZD13AjlHpCICNNT0nys9BvYhLMZy
SLsQtqNeyPXManzT2iWRp6ULbKhtbcv60VYADhGTq/O8oIWhVhcRm4qWQ6kHtbkGjZhEi4A+uX5n
oItzdj2tdPamMqTC3IRRgOOu2sQCaY+G+Pe9MFROfxUGztK1FSMt2qBYcXh4iqtqtwnmhca8qXOH
lprUHHGx9khYkFxX9z4yvhT5HTKUBaOoiONxS9YQts8QbXXGPQoTKWLypHW484euvccKFSdNQwGh
uEk9+s74OKMwmalIiSTOco6pbXywNT3iIhFDo6iquMO8quK8FzY+yYC6LqG/KAGzZhGnbWzP7YB9
gDYa1+63QALsdNNRHv1p07nRXLjGT/PbxudhXhYcpQ3BiXpaM+vbjFKnD6O7XLqbEYfOKWYdGuj2
1gasAVAZuE98tZdosu77a0xwlq7YjgIP7Gsia6lv9+4jd79P8vtl18ObNOf78W7x5+dMW2ttxUol
U+lYYYtmVehiJln5hewAt5HDK8QYglsKfV2abBjTqlOhp6lpBi1T0Qk3Qn0rx06HEhFFduHZngoE
tA2SnWzIqqFNsp5S3+OjbSdYsNUKey9G3LG5US1n6V3KKx1eoX8/tf1I3M72r9Ba0Dt2LhMpl9x5
WWlrmIhB4i/Pvxvl1MsxuOpxAYPTRhfnYRjuSlaWNeFYA0CH94DVKA3A5Vu3ZN1Ytt+S9aVO69MB
qWxRSKOFXp4EjMK8t3LbRzE0qu8x/RyUqwtjOnp0cHfhTCMToH+ccU2yD0pFx5HO0oHybTZ876B2
0qTp3/sQX2YGttp3GA/dIC9/PB/3VFgLXYGhy4LeRHUyN+yEzcuEi8Oehn2GcTNE1SKEF3Q+yjRF
bBiMbj/MZGKkdHYktGfQ7EbVZlhEi+hLczU2GJfXzdp9lJ7Oxzua8SbgPnP8j0r2wJzezqOuE21a
43mcKGKJ/mBT1z1GmPQ6qRfWicMUHzOeSKT2yD6SqjhmBdLZESBZbnEWRxc1YGE74ORaQ4NLED1h
bXTpQY4P6iDvQDyyG5pJvRoqpTF5X1XaG7VvovrHGCG+1Tbeooc/POvmya3yEa/qzfkHOS2Nf45v
P97kxfE16ygDiYe7RbbNVijr5xIr7kzfqQt/dWnZnXSG/36e+/EmX1pSxVkQeEgm6p1BCcq/GlPu
7jNC/Xf3uuEDpxn7JnjOr7q/02wcDXRcAvayf/hHaBpUc9opUDnJigHALJldeJjjjz/38ibfOPaP
uNTUxMiEwK+ANHB8U2MD02MdJd8bJV5DPzttWIJS3zSOjZbrwmz93LbO/YLxw9kbpa27DbpxHq82
FLjykPwZufac0e2H1rpxsFfkxiOhXD0/8uNVhjZ3GUqpznbHuj15qxLsMDkUaOVj9auOaWmjv2lF
d+HbGOsJ07HtB5m8wR69XVIm5L5cfUTyFBvLDMhiZa7KUVz/QufpSqUD6vzIjnYGvkeWTrQjOtd+
eVpRjF1By3LOyDKYPFb+rnXP5wOcfnR/Akw+QCOVPV8LCeAMG5teALj2bnVh7p9YxJj/tqGj2KfJ
W59UC9mOoIs5CU8OhqIXcFulyIV57iyBDtV5r389ooNok7qQNKR9ZoxNKGYfv5YFFTXolUke3p8P
Q8J5Oh1YnD/xEmzcRxuq4wRRLyRspoxY2eBpSnbEz7OdFOk7POHHzS6P1jgTXCXt34GoPxexsZLA
oQ6LXEuZbj+555eRF3BWt9vRJh0/AFxpz4/uaN5xeIRgMR6CyHYfEVBoLC1IEiucSHw65hzdr1YK
do3L81GOJsYkymTy0bcke0ZAnoFuUW/GF7CSc7xUamchlfVP/B8vvLOjT3iMR+qSWoAlTDE9EqcK
NqemxCVAZC3Qr6QqNkj2dWy/hLkyPRP0nByb8xaWwvr8SNWjBzrOFZRnqPVYqI6ODFVpuwlNhMWn
+kx/jXfNow+OpP2ODHqj3Xab9D1eN/M6nVHHmyc78iliLRycuy8sY5d+yPjve0t0Kmp8BwqFJH3/
q0atG/xVCe9zcjJQy0A6yJ1AnmKjuxa7cDpuIfehbI+17waC4fPP8vQI/kSYzBoKv3kP3qUAQPvg
m88xzarnA5w6lZjQW+AlCz6Ao8KqT/tymBmMoXDokdGM+kZI3WbwowWa5fH8eo/t7w1iOGTugXnl
hu4jRtof53/FiUMmTVGUfz5pUtBVDl8UhrddFXn8CGTUy2R4sSrsv7Fcjuzr84GOvkKm5n6gyYLp
O4WXNga8BSl4L91RuPoL2006h8ik/frPQo2L6t7kwwsGDfs4pjr5lWIBo0lfonagm+S1kt/Ohzr6
1g9H9Ymj2wtl5gJhBfAqzG6cK9MgnU3XtZvfVBkZnFZdp/nufMBT01I3yS58UliONgQd5kMuCwLm
zUOs/pS01/N//8RODRld5oqI9BHJzWQ+GBmEkiyiKZzrPM32uftRBRdn/nhSmhxyCKKxQkJ9GXe3
wxdkBz1Nwm7DC2oW/S0Fx2sNzIYdcqLDAj7IMIyUrzp8SQDiFpo7v3BNPfkM98JPzo86tAVsmmoq
aXZJR9Sv1Lyka56qgMeD+MEIJ4/R9nTSgCYh4hc6ict789W991l53afqBbQ9xuCLdvPvLLr7j3Xy
iXlS38lYTYIdsH7kydcSpv35yXHqwbFOICYidcQiPHlvYeElFWQWvuEIg/s4XzupcWF+n5p/+yEm
76aif62RKenOHO9Nlq9U97ZKHs6P4jgEOSR2ZnnMF1gcFw9nH2buQV/rIUseLed1fh1YJU3HlyQ9
l6JMBhImftTAFieZg/l8T9eBS/udrHw7P5aJzGTcCMfBII9DqS+MoxI+/KImbM2A53UD+msbjqKP
dToP59Rm9Ptm6W26tbzRLlzBjhfzw6jjRNlb9jrqqhT4xsGB+NYSY6l68TyLYODoM9ssF+cHebzI
HkabvDBPVJkhl4yxdfCSHAzMq+MbP3sq8y9BQN8SAJPzAY/n+SiJMDClYHuGpTb5eivPlSnN1vks
q1+17mGgift8gFOTgxdH6s/CiuIoayqVNEEFCQF0kW8F9xSp8UlROxce3Ikw5Plg/mErQ8LFmuRZ
hk7BHdYlj6NbmCoD7/lRVtFj3hqr88M58YK4OSLO58gpjtV+SRkaEaZy+SzHR8BwwLR3tFx9ceh4
8miwtQrjwvMbP57DDYR6p8oeOKr0aSea7PBwKgyrqDhFiNaK8fAN8ocUr9q1GsndOrRLfI3Pj3D8
g2cCThXFSu0meZUzwsB90fPHCsM1vC5bXEBzqYBkI80A618Y5PEs1C1NpecB5Cn7/VQg2iAJ0Clc
YgMWPpvae9WmF5bz4xQ0jVkaC6CFpgg9y1R1WNK3ZJYS1+NqNazUZb72f8pbrKVX8cpdWLSo/HUK
+jDgFJOaSZVpZ+5Y1u6zhV3RvmxcuBgcT/mDIU3LBK3tu5afESHuJA3j7KbmIlZnUT+6kcK8v/AI
T74jEymXOS7CAOcOF0KtcDTfs3mCgdTdloa58/TgwhJ//HExoj8hplMv6zLPcwQhMK/4UNqB5swE
14syfHNad5s34iXLyu/np/uJ8wuZbsosFmlMvjB7cpSwa71G8EQ7rT6z7kW8SBbxe3OFy8a8W9JD
O3yIzWUU7PGuchh08jAVPWz9ZAwaB8asIX/HqrWMXLRY3ZfSyi+gok/cv/bDcYs8fHdF2rtWmvF9
BWFuLuwaEjmgfJpMV4CGZhk34zSx33opfmpzbJKNIEZ4k8QX1s5TE5a+LS6zpgkLUR9n2N5Wmhg4
cSjAGFAz/SyaO0v7FTfqhVl6agrtxxh/w16MDJWVwXmbhGKoaTOUC7AoWLOh29sY2dDJXNeg0HPD
Xp+fRqfijolFqhcIIakPHsY1Ylg+pRJlM6EiWAvlL5IBqzOmxT91aF4oX/zk7e8j8h2SwmRTIJc5
eZq91jihqxsg3XHVdINHNfbm1L43RlLvBky5bSvenI94ahrRSEXhifMw5xRjclgo9CHNbVdBYEVf
TfA9fLcWJgZW/WK4AUBwqVnsxDcywjSRjYIXJwUyidaEbgGckW+kSL4M4dfYsLaq+Kl5vxRfvzAz
T6xtTEdg7RaIEgY3CeXokia6hoUHmU70y1UN5xXIZfdw/vldijLOob256QhPcyEjslTDEKwYmLCL
S6/o1EMboXbgQUeBzfQclCtq3hhlwbbTlGG6hLBZI8UpFJzEBbAlae4NNPHeW44Lod+UwiB9qnI7
DdZ9q/Ylhwy3f64sP7XXaecqP0japOYSvyMBeU0TbbDUMaZQL2z/x2ccQ6EhgF+LeS/5mclqOPgK
3po05M/yIVtY5i2aOXo68XDpLyz2JwJBdeEbHTs1KNxqh28gLtqYrCtaHwmKCHaZC6Rxm6Fs13Ty
X1iIjo9RxshlptqANJqU7+RACvZPLcJWTUmTGKseiUbk15tYV14a0a8kKjl1Vd/jsHIh7ImKEfLm
0f2Ylk50CtOUbKOaMFNHoiXmQm/ZCpPQWb0YXv4/M/h/JPGfepY8RpJydP4qR/zZDk7YMKgEchvL
WekC9+58MLyZGTjVprFhoZ3/eo53D2P0nB515hy8EWEcvjsdLZpQcsyinBI4kvcmVBhL3oV8yYlB
aaN39XgQhVo+3aI6uwfnZhnJzI+75oMtpHNngw/9chCUqQL3wphOhQPsOiafFCrf0xRU0wd4TvWE
60Xer71QKR/ZnMNF4EbyazpUyoUP7XgFQoNBY73JXQ/Ht2k+QG3hESSmmbDOpS8DHlEgZb0LMY5X
oM9uPYT9FAWAFE/eU9dBskKOmMy49imbOizVRWnIaMtt1/ZnMnviR+Zo5eP52XFqZIiAqEWMYIKj
e2yuN67m5FpCw3v2hLr4oVHlC8WOSyEmy7faIRtuG0KEerATgXGtm+GF7u/jOQ7mfDwbQT6QmeKT
fSiJG8vDaziBEQiZw8muShGiPnv+22dlasxuqlEsFXRfTJamEipWZ8FTm4EZehRwUWZcJpMLU/v4
aeE6ybqHxgL2P/2Gh59rGFsBdxELeFksb5LBX0n9hfcxPu/DiyoMbu4jCLLUTy3OYQRN4MWtZ7BN
w1ZbNgovRpWTbttV6TenGDDpG7TbHneZ8w/vxCfL/YfNSpUVWhmnurfEdprMtAJa41wdS2e81Z9r
60HSLyVmjqcClS0F5ws0MdQmp0eSiqpSBFwno2DYLvPoFk7ZMu9+/e1gmAkj0F+Bo0BuZjLfWvDP
QACZCXYb3CB3unf9HiM+771EPXk+lHb84MYyljky0NG0Ha09TmNWYFdrMHZRpFo3FJUVMmq93Tgp
EOK8chZ1rMGY9RNobJzcpbai1JBiRAmlCWRLr2X9aJvlNy9lbZvSy1CqXn9V2OkgL0mdm8VS6kzZ
BHVrSioAzNSilRBzvG7Vy37VfJE9qyvnZOp7MKalIoVzUw5y5bZpogK2AqQ2FwfIuv5JO6cEVrwf
cHzOJdAqXl11+UZm4RnmejqiIDQlA5wLjNPOLtzVjmc1UmvycaydbKw0QB3OamzEAccM9ME4nTpS
jStcjXr1ugiDHabmLD5uZsAvwlvx/Ps5cQ9mE0LxQXJVZXZPm7v1qrX1pAE8KNaju4NDK+Zz9koF
lT79/C58C9iW5sqFr+l4s0DzRYYdix2NUvJ0lcgbNw26FvxhL8uLNCoWThNvddXhDpWIBV0Yf7sq
fd6URsnEaBV7NOFHu4VKowFm1mBIFqr07lyo/R3NcgLQsjbSNEhG6lO9V1YOTmyFPsmy2lqLReMD
gLsOEKdfeFtHD26MQ+ulZWliVDlOdtlCBteGNiiaFW/enfpRPA5X3ioPFsq6WQ7LdFHdIADov9lb
Y3k+8skB7gUe1/29S0yIYt6DKxqhtscdsKpuCtjDehkuVSm+MDkmRi5k/CeDnOwhKaAnXW2JJe4N
gAqr8ka+yX+q3RrKq4QYsX+D3bcRm/6KfiXZmccLH+vIy5CF8WEe7DSfv4PEhaD5RD76NJQh6kug
5LC03+ERuZtyHa+T12RTLcut+0aH/oW18mjtn8RTD59xF6Zt46GHQVLA/uIDFRbzxvEufAtHK80k
ymQKxaJH7T4QxZfXcO5nhnaTo7wZP44xo5D+tX56jEctUuZ8g7Z5bAXdnzkVCOa28/jz0kDjW2dd
DXa9LGUbnKOxOT9JTz7AvVCToUm0otlmz9DUAW2K90jv0xwfg/8syORLyLxeHrQxiN9/NeUPcohz
FAXnYxwLcXlooHI4bXCbU0mHHD60ukyr0qsJEm2zLdDNpbM1b9qFNpdnuBRe9C26FM+eZAo7Orks
V2H9MnN85Zw1N8gb+U5+pEwprY2Nu1IuaNlOvaq9AdqTw6hMVtbNEwYI7L2AFW3RUUZz3IW5fnFc
k8knAtfO4WNRoF46OI6CwKET6MPGHw+T8BsXr7QLL278g9M1Y39ckynYhOTRsoZxjR5uAvQPtOyr
bJlvVR5ieuHaelwbPZwm9mQuVm2o1UVHNLF2MXnHIfsJOssKf9W599/snceS3NjRtu/l30MBb7Yw
VdXVvtmG5AZBDkl473H13wOOTBeqoiFq/WuhiRhKzDoHx+TJfM2TYDq8Jpxgh5L8x6Nc/trzQaLC
tbjhiGd1MwUZf6OJl9XiX2WaZU/ZH7/6LZnuIYA5RRMBm+mr79ZNYYrGtgrENx6czHyby2GXwBn6
eBwrb6ffN81JmNXXiqMEgyufMELUZIoNSUWkgizn13qjCDBMe+tRGXrBrihfOWMsS9441IDPSriC
G22dCxcspbsFoEovjCtw9SlnlELnghzFxrjF0UGkB+oT/zu7xWr941Gfc3iWyX0XanW/VlIWigge
Y+jp+o8BDgiaXcrYwrGAkC0SKaIHtuo2LpvkFTde1G+m52yX/txCc1xaviD/dYNUZnH6WqeBdZQo
IUYYia1+jRGX3HPMPQytK90Jlhe+FletA3Q9d+bcSYyNJbxWi1qSDB5ByNOoMLkJvzphVQjoaU4Z
xpaQ8Ec3dofAj2PqDqYEB9UNrqSjGuwXW77tLtCF7UNoAHGwSOirmctSeJdLqWObiVXN/Ot5eRVK
6O+M9cY3Pm98LsMDUAvSmi48gOHTGIk6zOIUM7zpWF9hvPB1PPg38evfjU+sMDJ7S5jjwonOS09a
ELVLT81aTahRJVbf+z3MvQnr7+42VT774fPHS/fSJtEYFOaqCmBhY7VJlNZX5NpqE9u0NKfWIlcZ
vga6FyriRiZx6RO9D7TaIiEOM0o+dAwGpwI5llDakgp9Yw1emrH3QVbrwITWm1syo4mC+BoX9hdV
s3bqoH36eNIuhpGotC9MuaXoeLoU2iatVF9oEruzBHJ2JXzUTcydwX+qGwO6+HkoXoCl5mEnrl8n
POepDndEUpKnpugPYvus9z+MzcbBebWb1Y0M5L8DrdaB4KvRAE8hsWXuPe2Q7MejsI/tyN0iuixa
JOurDkEScJ0qpW7trHwhYQY0NQkv1ShGwOjOUGPEgzscNQ6x2Rs3ZQ7V8l6mID7tfCzYb1o/XYQM
Oqu+xbhLC69r9IRv4E3rX8qptz6FgVzwolGi7LbNCst0214qdnWh1yBJiiz/OquW+Nj42lRTBcBp
6m4uemmxR/GjgX9jpgU9m0w5tGpeDthpNxnyBkqDMYsa4nnUlY0oe+ostG9mQA8CDROk6WxdC5JH
OcTA27GqogYvowXGouaaiH9BnOaZ5UPAwMUeUXbDM6dgViGgmoQc0rYYKUrm4+zUuEw8tbru3+Jq
griAoEfJtYS/c0xlxCgKUuKM1scUN1mPBH1LFv7nS1lX0cOgwULXaH2qWeiggDZGLiAyYR2LWCYd
5nZ4DLNW2HiEXjoAFs0y1B7gjZ1B3IehVqxeI1Itl+KPWolG8aod5UzdKP1ePKgRh1VhdCxgqfWe
aWM/EKyWO3Dc+Xuz3TUv0UtrS0d9p17L34PA3Zadu3QgmBRpKTX/rqSukv021louDSNBqGWYnN6K
86OJooonJ8P818cf7OJOXbjCGCnSsGYrnR4+Jdxk3Z8YXtnJu0yVHvrOuC38+Jh3xScpyN5MI9mX
enRN72oribz0DUG4LdK+C29ybSMsRFgeWAXZnYT6f6Ene8j/G3WfCyG47GCPYIVBg3zd7uM6jDtR
4Jo1cNDoQt1t4k3r68sxfnc3llLqujQYzQM6BQhL8KQInzEHaME/kqZdFTc1xl177b/R0rywRAgE
PIa2BNipNWi+zTHmaQbGpaVO861/wBwLcwhH8+DMO9kXrOsfu+vk7ePFcnGgPN9pVCFIR7XudK2g
noFEishAO8V6rEpEfrNio3mw3HWrlws1RwlsL2VtHUroaYgc9yFDmTDVMq0sc/BbQatbQQNBCJXr
vAvMvVnOTx+P6tJUcn3oUBB4z6CkdxpyjKQk7nCCs+lBf+OgPwJ4RR0iR8bh40AXx0YMg/4vHqTr
k2RA1pfmx0Q6YTTI2sw5xN3Z+iYU6ZPU5p0nNdPGm+Xi0Gi9GTT9eAeum86VFXaakjKbIHwcNZ9v
YktDIanfSMYu3ME07f8TZpUnyQ2qOBNuXnbUNLez1qN44BeVWwOFxBWnTHYfz+OlZ4mpiwof6zf0
cn1mzQsnp+pI/oLMFX9R+sPj/nXZc3+leA3glg0Dz+lvB3tLgPTSfL4PLJ8uFVGc9antCWz4aBAF
rRm7vRndh3K4MaOXdtr7QMppIARWq2auCRRqwk4eDNOe8UhyP57Hc64WOJ73UZZf8e6dA4hJjoA7
4DDmJncmthmu5Sp2cDe6qmNhLPVjUXXV3eImUB1VRckb8ys3CO3/Qhv48oCBMKq/iZNrHKhWaxKu
iPyUuQcjNWe54jRKe912GomKXLzVav0jkWPUfmaz8PJcsXXkZ/qknT2pwHyn0bf0Q5fn0Pok0qme
/PMXrYGifTPqcpnzi+Kr6EA6d9D2WEAdtmrKlw4F8hgSWJIZECmr00fWKiFOVfYOknV2Ebf7XrnP
OhMZGIWO2cZtf3GW3wUzTz94kLTq0IoEk5HKq+nMFjzRPl5UF7cILRbalpif0/E/DVFxygYV3jzw
aN7wTHPT0PfmeNo4Ai5FMXjA8Ipd5AvXAI0uKkZEkUpOnPnQh7OdTLkzTFt060vn2vsoq+kStMSv
MXThYlfLCo0rAbg8fp3646CEIUZDmIF8PHmXA/JIX9wqSDdXiZ+JszNWdAUJUVhc4RWCXSMllk7w
jG7aYLlcDLX0whDqX4CKq4sWwaEJP0a+kzgllddKGbKATZHoO2ku6P/Szmy3Ts9luk53lIIfJXn0
AgUxeK+dLg3goXEdYo1tm6Aja9Y4niq7EofHyqy9NJePGWZoH0/o72GcxcTuA0AFSe6ZzoM/FD3u
sil50iecU9PemZAEqe8mCwaqZ71lt5pn3mfPQeNaOVDNXQbImSvyJfq05VO/Hj2SuviL09Anq7fO
XRnUFHdmXOQAaZaxrY9uZx17ebQzXUC08mg1W43j9RZZx1stXhl/0CzsKRYms+wqDWqYXwTjTwsK
6yCrT1okyTQAE8SWyfKf5Ck+SOpwjNr8ror1jcxwY/5+K4m+u6xatZJiWCagNC39wTSFw1BL+yb1
d0NT7UD7fZoHfePttz4uEVuxlv3PwUxCSpHudMGWVVIKqpKwJIZqB0z0L98sv3y8QM+/Eo8u1OF4
V3LRnEnw8OKEL51rwArC6V6O0ePPdOO7hh7fx3HOh0KABSFMPRei1jr3bCaxLanmZnYBSqLmUjWt
cWOvrU+U5Rx5H2L5Ce8+EIrwOCXifgiK2/CMejjgQ44mtHzEFPrzx6M5ywDXsVZfJq8xYerQEvsN
isi+WXboFMfgiEBo9AxjwEH9MP9vOs5bY1z+/N0YfS1rY8DcKMThIO5Gh/I+2/s3/TVNWcvRHpHt
O5qBLTfOVppwVob4e8ToL9Bt5L/PYCBSOwZJx+wuyj/VU+7G97gLKretp+7qfXpLvXWrYHzWnFvH
XKW7ZjQaiJUSs0YRXHW6PenuQfPouTixLVwZPz7+qhcnV4YQqYh/k1lOJxdfK03LlwVktkiQz9pO
VfyXIVAOdb6lLLHOupaR0bQCaiICgdPF1e0nWhFurQKgp1LV8gcjyG7pBzjTnP6IYkx0kTa0Njbg
hY0Ox35pKEBlkc6kWxCGlQozq9HRNZC1LWsuATXNH7NQb7w/nkZALiC28WriIb1eKXWipsjrESkb
kWLVMQLXQzfE1Cueho1B/SaXv79emUdw4ZR6QcnSyFiXPnornfrEBAu2dFP7q/q+AIIR77Rd4i1a
YuInSq17FLcALYX2cF0dPh7qcqR8EH6dLxUtsPjcIHwQpDiiF53iDmYTbdw8lz4dDQ1AhYtAFU/3
03Updb5eqPh1AoayfljliINInN4garolE3JhAyxqHQtNkgK9dNYIKBrJqE00Oouow0FQP4iLbnNX
ha9mom0B4S/tbtUAVgZKU1zsr1bJpjK2JiqHRBMO+tFP3OiIHd4hP2RXNKEkW3xDmv7jz3WGZVuW
y/uQq21XIlPQoEKxNN9Hd7hrKizLbPBRbnNTIMwGKV21xeutzOvCZj+JujrGkjwEfS8yUCPiRhKU
+XlUxWt1Dl8t/O3yYTY2cutLhzURrUWeB/Was+eJFHWjWKm/xznv9GNGy7K3G3dwZ0+2RXu7Y6ks
Y1jvhPcRV9me2gc+35iI4lH4nH2jg4GnUfSSf7I869byin13a16Fr+mrcvRt2WamndINn7EVdROX
/sZL+FNGEnvjKLq4c97Nwyo91JtJGyqFX9WWj1b5uVbK3dAWG4fAxc8LxBygIvSKM8UZY46CQm8J
Eg50iiPF02l0DPGXaXirky1kxcURAXhgrheo8bqeHChpN1uCSdthMTzMKsdMXmKr/l82isk7UJFo
gRtnaOZsQB05Dn9/Tm03V150RDPdA465wxnTa6EkuM3bnzZv2J1g6fSlN4h60FlLWlDkthb1mSgY
xBszTlyqZgdmu3FpXDi0aTeAN1PghS9NjtPjtBKGwEdjjFMuNb8Yc/K9iLKXjw+aC18JQPMC1GcU
cGJXR5vf4J1boVJtlxrVqvCXUNMAG58/DnIpCTUwQWDGIC/BU13dC4IVFI3fycueiw61aeuF096o
Xnof7Vuv/VbfYag8XA3XW99pM/Ayw++y0LlLc3TvCfwbEoxwOg60gDDVEAF2+LHFVbVDqd5W+wf/
qfi+MerlJFmdNAZ9KRS5kCcgK1rt6aiusySvJZzRr7Sd8T07dk9q4MAomY6CEzniTnb7winDK+Tk
MfneSkovrB6YnOAV6TKSKa7rFj4CmEVLl8AeCq3D8HzISRfn148HeTEIx7aJPAxv9fXDL2H2gE+1
3BgYzSBP5AAH2djiyzStp5HX5b9DrF4SQaUXYWNBmfqNDDuikLVTd+JmefHSTqASR/FfUlCGXzdk
KyMGQ9PjRmBlRuXUeK83Ib3LMhM2xnNxUZK8oBUggxQ68wTzczGNu5ABDcf6ZgHy+c/SE95BvbPY
TuLF/DN8CW+HLZ2bS/PILufIkmnv0eg43QtInUVFqNSpnZTXy3mM2JtT6sj8h9dRgVx4FHna2Pz4
8/XxLuja96kZxrwJ1Io2d/MixY++Umy8pS8twAXTgISaJZ+zdMyMvzIS+GxqPF2zHR4GAa+ljwdx
4d4E5L8cxSBPFozV6cw1iJw3hViwkRv/wW++ylbAVsKlZ0bEJf0f3j88fRYStsQlfVYXxpE0qjoD
TVBQF7IbZtZzkVblzsymh4+HdYZO5xoDfYAtHSntsixWKwJRfJmLS0js/Ga+UQ7mQ/qdVrp6hQG3
cqCU6kRXzU21S3bpi9K6yo/haNyEGxfQhUyeR97CAFh+Aqq9p3M7Wr4lqRKjtdIwuNdg9GPMIehy
ZFdjmH8LG9nYUou7lFzDSkL2jzcKPId16xRjliiJEnQt9Ue4xfGP0KmXy++QIcVD3nBjjFeJK1yF
+4/n++JQ34WVT4eaF/hZKgVhcd5AGPSALqozaL+CP2US/v6sC80dyQRFPzMDngZRLUQ/AAWPP7bd
t2LnhGEXbSSTF85L2hZ4flEWWATIVosHiwX4PSajGQTxwWr1ozpLN4Eiffp40i6FQewEdQBAcuey
J4M4qqpvaHQwG8B4qhn9DNPWsCm6byCQLxwkVL7ROaPAeMELeA4yJeyXLlYmH9HVt3Vjq6t9HoF3
8ULOR0cTpuyaV5qFo1aKUQxYZX5ulUdwUx9P1YXHFAG4h9lFJMPn/fkRQwPRjBKcA0FWOMFRHe14
Vx+0Wwvku5R4wW5rTUvntwox6RoYizLowio8XdRyH8R6mjMoNBv+Ws75p4Q+E7XZu/S+fht25V39
FSWX4t687oLrbRL3GfqVvuPJD1jllnU51ENb8gO0+8GLDvMVTaHixXyg3L2z9t1zv8/uo3vzaUsj
8Xw3n8Zdvvb71LI3G6nMiBvBuovNn2gpuZg7OJ28iYA9v39OQy175F2oRIZSqy5D1B/NvewMe+wG
x+/WU/h9dLRj91w+RvfFd+F52jiwzvfeadxV5tW2OY4EOO3Yg545efG5iURHnDdwRxeqK6dRltG/
Gx1qboim1URpanskL7cB4n3vvgx/yZ/ja8A537daXecJ2EJD4chatOvYh+vMOAry1FITWl1c6RJ9
+8Hthdv5BlyEV3vZs6g91cX15ELG2rQ0PjsDVqFX20UUpizINTp7tVy4I8aJlvD68Slw9tGwvuTG
JE1RF4maNfSIwrBcmDCVqPSNrjnc+0PohfOfFvoIAvWah41BX/SsctpAuU0HBc5aGmIDp+CUManx
M25GW8n/2S4jEBUE+j3UFWnCrpZ+ExdRhExFbBvlrH3q5EFWoJbLwmcjjf1fWjNsGQdcmj6SPRFl
NHRpOKxPVyOMc/ynWgV7NIzqJJQGQ2T1s3iT/rh86JNXDQMjwft9g1K2WOeUEHYLfZyJkyuvOU0R
IWu9si7ujbp09Vq47zoIsmasPyeBf4xqRD4LEbOUj9fKWdOXV/nJr1gtR2kKFAGWLtOrPFUx5mP3
8uPoSm61N918ciLjiudPN9jCTxXhZ155qTt6Lf7BW/Wv83tk9UvWx7gfCUOt80uE1olvrPAlT3eT
pzvVXnfb+UoqnSpddBKHz+rnAO7Yf8Ecu7A3TyZjdaILcyL6mchPmB5xPD/kOMkLwufesfZLGTD8
ad2o2kb989JqgyNvQY/HsJac/3S1SZUfpprOPspT36myX8ZMG2fa+MqXxvU+yGpckSQVYu0TBAFy
CJK5l4tbu+ZiCAaBBBEsJDRHT8cxGJKP5M4Q2+YQ6l4mGAHo/KDcuCouHQYWNX82PNhKSn6nUXwR
MHmWTrHtl8LeMHZz49uK8ooB0v8yY+8CrbYF4I5JK3GEtQEC20bwKICa/3jnXbqDFuWKBfgDawjF
wNOxJJWgBXHLjGk4lUlu9JbeqLUt7XQKQjaZm1vp8270NGebDXxWlyIq1x+gGe6I5Ul7GjqVTIFk
oudjWXXNIddo04FTQNhRhBaOloIhAyTi4dBr9Z/yRJZ6mEiZ1qR3sSBXVxnFXGhxIUEqtLsgrqiY
hrsiYlMbSvO0Mb9neSmRYDkAnlm6UWfqE6GOvakh4HixuKO8CnbqFreCI+2DZ+OW5PCH5k1Mr4yf
qd1dj1vF7/NUfGkWgcyF+IoDxdnrqDCBAPd1FdO/8fdz7+RY+8r36at/P3tAMQ9abBdvHw/5fA+e
hFy3+Loi0LKiJaQZIAxR/gi6jafYpQCLAiqVCSydyJ1O1w0cNzlAUpgjWgzHflc2/YQZol+KWxJ4
lwLBisHzBGoEJePV9suyLkJIKGCVKOlzOUihXUwAMT6erjMtONYiAIH/RFmdvRg1IKQkEKWC3KEF
s120mTO3vVdof6GRamvKr9b/FaSdnYcwNObdRvzltDrNAE7jL7PwLu/FmzemIrCM0pl3+Y90odhm
MAswVyDr8LaqHudXzWm4VWKTK71mdQUjibTrWT9o+dHfUv7YCrHa3cOQyEYZEMJo9vOV8TXOvI/n
7NLCwHmdM4STix7z6pN1ozFZfkKLIhGK19RCYI3L4uf/EAPkD6g77uWzBBCzVogPqLbYdLCuM3hI
Uy3/L8N4F2I1T0WAwFjagWvAGmHfIwVjK9ilbqzvSx8DaZx/j2P1rBLTNMn8mHFMdXWQmsFJBsHt
tlqKl74IjSkqANzHZLGrKJ2l+HWPCJ/djAipJWZv2a2lbBQqL5zlFHi1RSyWziyH+elOUaxQSjRU
uWykL2/lUvw6IcVkSIgI6DhSQWZsTcXL9Gz/8Uo4Ly1wQmgI6yuQDRdAw+rAi31rxtKVuBoQJlXw
dBPefcTdHH/TFU+9H1zRlQ9G75U//4li+v9G7f8PAPe7z3Bm1H4XBT/rU5/23/+Pv33aJfUfwHDB
qMKDolIH2PDfPu38wSI6ZEFD5fn72wLnnz7tkvIP5HkgKfMNF04vTuz/cmlX/wGeQeZ9SfOTv5fG
z5+YtJ9uueVXEQKYyIKhBaS4hr8UgV82/oxfZyz5IXLGKQKuaT7kKBcYWtr+0Qb/HQ0FL0YFKYx/
rN8OIWaxWVYXaE3o32XanI9NFNSeJPiD8+4DPPx9Jb13plyOo/9cVP8MBKaT+eY/Z8jgoIh6PTVz
V4FBuitVC28EVZDcfkhLlxwx2RjXSsqAeAYFTIDPi+6aAghsleZPVYD9pw9TYYrMF+DRmMErQ8lj
tLRuyalo2pqhcmzimP3nm6Y3RbJ+J0LX3fghvxkFJwPnhyyi3jLgguWMW53Tudno4Wwk7hBOwtU0
+7FXdOlbJong+0QFOFCGY1VW9b/aTo33eYnzTKb/KIFY4ciRP4Qp7FShmjMX6+d5bwxhcyiEBqNp
SQk+hX3QXlETvisLbN+jOtKcWIOZGoXMqBj2d4myiW1dTuOzAWkS2CKA3szIamaDFl9g7JXchnvU
zpLB8BKpTEJbL2vDRdNPvtWCQt4qSy8tnLOoC/KNHQp+fk0bk8AR9ROwqTRVlR3aaNYRKHF93QZJ
cT8imgHgIAmPZpOF+7hNkqshiqqnj5fw2c5cviQwB04NuvHS+rXVDtEgpnPijkLb7/HLVR6CaupQ
NW22kGmXIqEmQkdE56KCUHl6V4lTYESoYrplKFP8nsRxhEZWdi+hlW1hCk+vxb/3iYGGH91qSnBn
HWsL28JBbmO3tijOiF2GKgttxcRFCiLbGTiIooonV/JtOc8qMJxpBkL28bSe3v7/+gUcw4tSLDjK
1WBbNcRXeUxcUqX4Sgqq6Bh0Rvz14yCXZnQhF/0ryCpP7mDImWFPAcaUf2id1KIj0v8q0011p4tx
wEssHXngaGtM4RijM6EqsWvKpXU1I+YzT5Jms+23lLa3Aq2e/m3aNKnKLhTlMj12eKjRTS4D6kxN
JZbux5N38Qu9G9QqhcmjJJMEYgWNXF6r3ZhcKwJiyBvr4PKI8B23LK5Ynk2ni162GiFIkdcT62TA
pIeVjjW94k59vVUPvrjmWe8Lgm/B6K9WnBqETQF7wp1a+bosJGehbYzGZwXtNL05zsI+r7fadmfX
H2cH2F2otlzqpIKrQ1Ngn3WpGmMNnxQPIRbXjjwUO1gC8a3QyfnGZXvpgyE5agKeRZn4DNnaJYMW
DAwwEqkayA3vj7yJiqs/XRWcG/qiIagCQqEPcvq9yrpTxNmI3XDG9DeLmvnz1Cpb5YJVSXc5HYiC
AvHiiIFix/ptUCQy/QAtdhfP5OVxKx0K06tGx3db0dH2ilMfxYMcO0LvPVZbNI7zJbkEh/a69EJw
slgtyToexUBliMXkFYbgicJPI8k2qrfn1ymLEACgDgWNTtIaP+G3WjmYZcwi1FwtUntHiyRHFMfW
BsLhO7ROvnz83c6X4hJwaexA0dexRDr9bpXcd36VxEAOAdKh9jOEhqMXpq1Ks/dxJJJf/q6TW5uy
GbpYyxQS9AxFUIS9VGedbzdKkOnXDI+mVa+YQftJVotS3FlG0SYHCxmPZz23tMaelVy8zfy8G5wp
yzPsXfPKsNV6ltRDAjnhShCL9qWNQj3djWNaPBaZat0gSiy+da0BkUGVx/417JSQBkj5ghLu/LWq
VBRWe+s+6YWXXMhxrh26N/zrD2E1PEtCHzphheeeECePShf2D9k0KvdaPj5VlfzGm/QoLEoxHPmq
JyFottewC3IzQQD24aefDHP6rA+qahtwpiSnLPN4N2Z1CKXW1+XM9a3krhjS/muF9P4hT+XuVprj
+cbEdc2LysByhAgH5ilBEdap+pTHoGSMipv4A77avTDGdh9kn8yq3nHjfO/aqWnsSRlyR5WLVwUT
IU+UqvrJ6qsycc0xPgpKcd+3ERUBecie8GItx7tpHpoIHaLYpBYd6juKi+KdmPeZ6JiKYEb7JrNG
yZWayPdqowC6EonxLrKMBzOUPRBSO5RF7mQ18aJ8cuVaecyE/MGyGm+UU8cS/OxK1opd2lie3lfW
vRDjuhzmzyBgW1tuM/M6ANWyEwwxsuEO9vbYVZFbjHJx61flTQAHGfWYQberOt9FQTBAoF8wll3q
zWUxfg2NUtm1XfpshMlnpdZ/ZGX6JHel6amllLphEFsOhTqvQBviU5TGAF6VtMr/yscxuc8Tszou
d07mUPyf3aJQ5p1Ul7ve4p+q3H02hS6fPLOPS6cj/zxYI9PXJ7EnyVO2q/oyzx3FxzXTCKXKscIo
8zKjVbyaV4aNRYBsj33uckhmbmnKDylpvDY18l0vyN1utMz2Th71r5S2LCdSfOGZ4tB07FJZup+V
SNkPivrTKlEOmGFVuBB2hnssDZV9mVrXVVHlNv3NT03uy040STeakD7qaIYYeveAqaTooVU4uoLW
vwAW1fFq625nIbxrjaSnPD4fMjqgu2ix4TAG+Sgm+pvqK89pakr2PBj7QJ5f8tj/jtTvPVmtcDcM
OdjuPLKGp1rMrlM1gkLTNBggI4npdVn0Guryt74Ckx1YKE8HjQnYSygijqyy8KJBifZRjg10Wkqs
hvHZL8snXa+sq8kK0XqIy0M211epUdDyDX1YmXkjOjpbw+5L1NGnonibRID8meZmvX+ENxu46IG7
KFsXnpRqvzBz+17mlulI81TsGj/7HHXZVerXu6Zqil1BizEfyl3aN+quU/zebTvr0VTr0S6nIL4D
4yLtwywpXTmLUkdtsgPOYMLODEzL40UT2lYsdgiANp8iSTDvQT9n7hggtuUVcv097PVfFYC4e8oB
+F6ZZeuFZv5NMjphh+5X5zSGxMtT7ED9dyh9lrogO2Yc/PSxLMZDKvFmo92rSvbcF9VLNGm70ac3
K0z49ymtIbBDrbfZCgOnqwfVRZ40cAIpS0C/y3eGPxAAmU03UTNKyon8QEJDc1E1btEpeS2rFsQK
+Say1ru+N0DU+vEV9YanMZV3YzoXNobef2WB/tMYW8MZFYAgWCg9NJ1c2rkGOXKopulqjpEZbHsZ
15bwKzIggle1wasQaS9zLN/3ur70CLIYBcAKogV1QrsKJNMRs8YthrFxRx+dgCkM/E+BnJpObKGR
G0IHLg2px0Gu7u4GQfol973+0OAE4g0JRg3DIHmaUEYPRlUidFdM476bzM6uJknnuFuWoCamr7B+
h6MJo4ziJ48G6hrq51kGOKTF0fcokFJHROwJVnV8zbRdC0LdetWs7lKLLNaY1O+KFv7VmvV12loA
NgYNF7M5mSjcd7I3mhwTsswOCCcgraJWiYfZ0jDjKsoKKnU6pNXXgfNql+PwY9NkEN/4MD1QXKGJ
jrmZB9+sKio/z0CKXvMY1Yogldv7UWqUAnizEihOEM4DQMEW3Wc2joj7gAbj9naUYqqCZmgeqqHN
f3VW0fySfL/+VApVeAWuuHGToMKeSJ2Ko0F9425skcZwokgI7FDs+NiwDZpbvTPjHUaloWIX4ZS3
h6RNhl9qMmSz081jarpDFRdovSRG+M2MgvBVE3SgLLmRz7tU6ALliEJtjr+7KvioW4WDVTplFXK/
VsDBD0oSfwl5uX6m7BmFe1HQot4uiqlFraKWrJHDN1aHMbstoqabQaWbeh0cp6GI008APvTWnct5
kD3FN+PJ6aaimo65L6TZAT9vJUPNoOLv2FtFBvBmFyZ1ItnCmGutkwesfHqMkxAOdloVonKDHc/k
f4npKkWOPPImcqzCkJNXrcOD/I2JtsIrlBhybWcVg8wS1oRBuo1rWUdAjLPNvBPSqH0OlLn9S8uy
NGbx9DJEKdnP76N0zBoUIeUOcCdcVGnPMVc+53rSdK6RiT6PdIlTAf8AwSmbKmuO9TCW+pOamhV5
ALWS775vFhgRjUUeuoFh+o2ryIlWHCKlHEZ7FqXCcESq04ZDaTyPr5HYpHBVNAEtnAD+i7pLEF4m
/qS1hls3cHq8Ng5z7U6RuBHduff1Zj+M8yy8VYNZYb+UVFInO3Vg5N1VSjNWuKWKH+hfK00pNadv
zHH0AjHPH0fAJeFnXxlC0Z2kwPwsiw1WFX0pGdFV2BdydT20U2o8BHJZGG6TmHXupVMijt/SIazF
tzKbpMErm7iVHgLMvPxDlSRt7AmkfFwIyIYk3V+FFWTIAnOkYLoRZ2bOPoDOBTo+MqsZeXk5zzjm
RkpdYhNklt0ZavfD4pTu4e5X0WxblTyWn3qrnqQrpTTV4kZHGe4Tv0lTkNLX2K2IR4ixm45lHl2l
ohRAukYAiLQuia3h2I6RMttBanIj6Lky3MiZ1mf3XSuG8l2BvPDojGHTjwEactU8ulpqxMuhgajk
r64P6Yh29Lmf2FgWB7yaZ11q2uEo19xjcg6YFNuSXnoQ+cd8VAS/vw8Eo6ZhPAxacav2iPk6ShHP
sUPDPMOvPpHgTPt55gdXWo4fkk2WEEj2qEBL30EDil9LpZa6Rz2oTTzuud/82unrAd/cpufPvVhV
u/pWboyupJiajnUyPSvotXQq/th91n+bAUDYhlFDLAwCQf0WYG8Q78pSrH4NU8Ehp8pZ9aMri9b3
DCtC53+oMwzu4XcFkhex26+5r0QFKY5k4nfHifgpzxPty4xS38A1rqpfWkAhDV3OAVxPl0tlYJNc
6vdVG+e/jDYdxWM8a1OL5oRIMoKXVZE6mT6GHXqLpTDZSR21j5JSqqxT0w+vChR0kOOotQozL1n6
1s9YIthj27emG4WGFtyalaGO+0br6CEbaAhqSPqhOOametwnP5GBqopvQmAOExDpMhKMa15BY/1I
Blcp3xAVQZb+YBmoFxbIYjcTv4S7S+u+BinNqc6NDUUwkAtukk4qj6beTa3o1t0wkaCkeOB8bQHf
VntEkYR0tvVW5BfYGWWxGuUcrdX8wDHz2s/SpRA7IEs/N73/tVPVRvFgz1jqoejwJSzQVUh7oHtF
lVpVvqs1rRd/jkUrhfe9mieAhOa5nIwbK2r96Zcil3HmZFpSzl6jNXq9mwWpwAfBF1ndV6HFqtO8
jLNx5DIWIYfspphHXWMLtZWCzwCUgZgYl3KnKuRb5DLqD5g2XXoMkn5KHgzh/9j7km47cTXLv1Lr
zeUC0a+VWQOa09/et/NE6zY2IBBIIBDo19c+4chM+zorb735i2lEGJ9zQHzfbqc4zoYp1Mu2G5V2
QOyus8rQzGujHfofVLhRyCJrs5YjlzfzbFi7D0gno3BfEX+af2B27uLz/IC1NeVUqegZWh/nafS6
0t1G0Cf5KbdzyJ98rzLT1i+5jApq2gS+fg6m9gxY+8q70kFN3WNLAhleI/5dmv1g+8nmzOlWL6f1
7LWFQtrrcOrayBk27qipzRM+cJsRRDcmjxxZXyFAt3auit5x4O4NcORhTnXiHtlLwlrsJNEyjN5X
1rU9vFPWW5IjZbh3sCFAsIgk7E6XXbYanqAsD4Csv5uQE//mRXoxL2ZJFr1hUbR2G7ezTZBNxuWP
rY+6ve24lAvW2bbnMIj1LLLdlYFIpzyOhkfsefXHts86sjjy0HZhiGeg4+hVmtywOq1dPNBrOPUU
PTZJvyL22BtIVUxB69J8qoUun7xyJTi3E1JtgoiXMkMDQjLvRDIiVG0cwOekfinpiDYvCQUCWkBg
TChl3SZYWRwJo6GTKBExiNPbG44To8kYfoZLB9NHC/5g8NvRZk6IB+/NpYYoPKvzumqYapVI/CGT
QyXxvtej7yyp665oSXQiXaNUREgPJWJarN0jfs8a4sd1iVrMbya0RH5Xg1oxSKB1qVQbBMcj41wo
JTId+POOAD0LXyOd8O818ar+yfB52rZg3YqS6YRtADl2Fyry2k/QzY9UEVgZwLXwsGA9RDoIHFW/
AyLN4kdL2JUZ35c7TBVn2SJeBsVskS3/WbDEH8gcMDlgIfBVQO0OT+aHa9U4PXoA/umwAAmhhj3X
dPmJuvyL9f0H8np/AaD+YH1vp5fu/eUf/+s72mD0un//95//w0/S13O+QK6dQATsQJ8JOBHfvPk+
avxH8RfY8SPIQZCUhEiYc/Xp36Qvcb84iAgAUAYFETA65xyiNPaTrv79H4R+iaHuAO0LNwbIU1j7
/xnaF+U/v2Flf7E9CJLA1OwgbRQ+tPOt84uUp0fXxaqT6I53vX3XUwUyzVTNAdWEFq/we0q1X8DO
315WQY0IQ+XLC+MGy6vTaYx0nHl5hJU2LydvvGyY02ZkEM7JgV3764qqm69+ZM11hKxcLHh43ark
69i9E7e0964pq/P0U94w+K2PvnaCAk/ngj1tLuFlqoPhInKxjKWY9uMDKDIc8UxgTVatP+6jMQom
sJAyuIrs4Gwa2GAegbisOPCrSkZ53UXBt8BCPgLCzDiF30YaL29e9Y906OMjV2eRoD/GSF7ofH3j
N7rjWUeXKQTNyRcM/1EHiKEED7plxIGRxzcjydeS4N0BHb7EAdMDPRDwon2vRcQBFTnT9IC+1+A4
JVzs4SJvynTgHnk3pWYXA++97TQwlTu2svtwqVFkXjNvDfNgbhHc5HCMxQEtc2ceNomaIUwJ5gjN
SaWzOhc41Zt92Kr6ZuAljsR+qm3BYjq+qaFHizIyBLdxa8lrG8v1yadwOMUljb4PTQ/LJka2VUEX
PgBVwB/qbC3rh43f9D5WuQXd2WJNrNj5oyPszqjA0ZdAjs5AiOC2zea2Dad3VNg1shgFeF909Y20
CIWqTrKvEp6xaoDxyENtRpgOiAjD91PW0XGxIbTZZGG7uB6kOs1mRuGjD4vqCSNlWDgYTQ62asNn
nL+Rm0bOWj2HGMZSYwd2oby2v42x/+yI8frD1Bs369ppuqFx52IYRpzaA2/xC4NtmJo6430UH8qO
lPiDa3o797YCzEjEXESkS3KDZawQVR3vu3WhX10k8l0D0a2epzBobwVQqZsWB+jFKrv+VuqxPiI/
g6NsYABa0MTLcFHrUCPFr8GKncneWLJDydLopoEbt2G6OMNL2eJ6qPkj7Mqvm2pIV7VE+dnofFOK
IDw6ZPawdU3eA3Kn1LHrWHBZuYZ8KxHX920VIT8SzXidN63Ts6JhI+7beVquHVH5d6NwK0jtaHJu
txSIQqLA9gBkRP5jhXLFawdbBc1FWOIPgLEtrgCEBmS/VL69EzKR/FaFWCMywdFOkKnQWbo0amAc
KEbdyalQpsQM0tLFtVsNHNPu54Bys7fwSehsYQ59dLtOY9sh3YoVyYH2ULetwS7eJoinNXgQt25Q
17sG4No9qzTy1L3WGTLc1HBsugRClFTOy7AbpqDPYq2GYqjH4RhI0u6rNYRjFPLiTe80cEK1Q3Mh
p67e9kiypAUrGdu0U7XeQwscbZI1hpwTf23sD7U5s+LzBXd8e61hEX3B+Bl9beeyK2Zg/gcwOu43
UhuMXoolewxP1c7wvjo0NCGX7WoI9hQXeCVWvVx1C7kPzjNKBia8Vfk0RmrbIeQ4RSWUvNED6U4x
LddvYM3jx0lF9jawE7LEUTWbA9CuNpJ07p2oB7gRAin2o7v+nez8r7fuP85lO//7//zbz0bUP166
2+ql++2de/7P/9ZZffnZ4HhO7kDQL26K/3jlEu8LqP4IKdERwpThyHHwMvwPoZX75RyyjCoV2Grd
swfxP1+5/hfoL/6ih89pS+eX+D/zxj3LvH4lp8DC/hWPiBc+aDAoSz4QmJSOU8f5V+dg8zGrsTAU
cqMuKpQ5s7vqcYKNXmcoyE2uP0tm/OBWgzDlfGUYRX0KVh1Zvh8oOIIUW0GXO5PFW/MgEBfTZEuG
kIUyw/v78zaj8x/3Cwv3x+U+SJASwlEav9w5LfpN2NbLvV0Pl9qcxW/ThNpqWNQ2n3aZ/D7N/PkR
z8zgL9MMU5UzLvYOPUNbHzW/8x3PRaZyujlXGWKHyD6rJvhzjP/wpX5QRKjSN37p3Pnbed/dLSk2
vBuJX3Dd+be/3OBYrtay736Vsn3Q5f/52XDH//rZeIeS1XX567Ph8Nv4Gfgn3DVlu4m2MMZsgZ58
csXfv834rEYMzkEPELOfPRcfiWgtE1RyB9/O3+a0rQu0vuXNyeRuIbesWP6pGOu/LgbNPETzGJgh
j/ioVbBy8cJ1eFmnW9O8d0udTcEnaq7fb8ifV4hDmOZh/Ebswkfbt4vgG9+yF8buHHUvnX28vn/y
hf2+Z/19hRj+HlT7QNr0sTAsWhc0cugXk7lP5mXMmkN8DYL2Jjqse1BhG/WJ7/uDE+fv6+FQQocS
KmygY/79logA/EyjfhkLuXcKsetvVJOzvEYtvC2wQKNI/YZvP/OgYjf97ck+XxazDLJZIMc7y4w/
BvPOSVxJ0b7WSzkdEJTNH4LF14cR2OsxRJMG8puTykceaV/FOc7n8JhMPqhKOdbXtAmXbwEPupeW
E38/lwZUAMC1lxJVtbfBHLqpHvoxJ65An2J/7qGsOuiLSoc/WzsOJO1kEuU6tPaiYUDIM9RBkLfE
E2CH6pG+aFcLCo2jY4aDWtF7DNpVh8Xah91NW4ZJXUzA2UmuqR/cWpJEcBGhVuKlogo6dtGTmaVx
3DcxLMs+8dXl0GK9Af2fVBcd9eVTz/12Pk6BES/lLPlbG8bNxngUNDrtHPreQYsYQdgzu/VTLGaZ
e9zgbxQu2m83vpXOV8Pa+WrxeXsbNUOyCQ3NfGBMgH4eRk8cgkg9aY22Zi+ZjrrFSjVFciwI4Jl8
6EbzyLxJ5bolcCsEDbjVTAubXHeOVV1WskiAzhthnc24RSpArurEqY8iHmIC+0tM2HYwoPHRqzqs
5loaLx5AOph+3ER9GP/ow3b+UcdhJQ54T44VuOZF1DmEoyPZlVUVJSmfZiSzduHoP3MPxRLpMFpk
IwEQe2jthJygM0Z/3tK6YdzhQBY2Rd4w0ryJuyK7nZZzeFpA1wLBRQny91Ct1bdatU4JDhmrUFa3
TF3pciiPJXPFO5TLazb0JE41GlVuZ98Vm0qMIcpSvE6lkmASSJNBj3u9Ju0tJD3VZq5652THc7jK
KCe+HeMB3jR3dpJnZwicnec2iMlftii9nTOwXGcawrFbZEG0l95UnqE7GA1pIKabFRlde9kQUJvA
ph9XLekrqUP9HC1kvEcfp7nh0wJtnzAzIGeNSq+3Pi4ZUP9EPbEILFzKgQa+zpxwJ03msSvsNCan
oE2AUONIPKi2oXrrtGGSKnh4v06KKRy27kwKtOEOF6VFwM0a1DqtAVcdITD3vg7UJq9Gj4hG71ZQ
FfM0q6cp4BZNvvXbCgPdHW4O8Ddj5xqTOwkbtmTtgkMZSE/lCPDHzzJhUHiDFm2+dHQ4n3zuM+SO
Trb/6g++d2k5HrUSDAB2m0k/yEglPajsaIoLRiiYYd+4XrGWEo8MHhwXeN+07GVE9JL6aLjJloS8
AeSUz5MNxIUSdL5lqFraQaGT5JAgydP5HjtODvZ/BV/xRSuFPtQjg5HIE/43WtbDU2LC4Y4w1ztM
Ksa+7PTRdKurvnq0DeaLMzKcxljANsNi4BRFwy5OWkaSfesO9M5r53nb07LfNzP2ag5xClJdIerd
mFHADmHXM6oAaOAworO6WN0xvkAWPYGfP3QyVO0El2ilN8eqn+89DkYDOXeQbd14nhxe54VXx6Re
qlclgvEI/02IBYXqLHFklSloqjZL7Nn9CjdfZoJpLcZo9vMhlDAEqzbetqAoTwLJkzdtvIprKB36
fETLDzIS+XjRnd15KSaH5VqNdHjxvRmlvKU7oFXZNclbg5byt0i6ZYtSoB6J7wvY+2fo4WScoZu7
2tB4lhIeZD+qCkMaaMkEKJx56sqn3oyAImK9IkmJtChTbZWXo5OufQZaTzeRM5N9X1KxAyhM8sGp
yAZwMlACzihCMZQLeUAadKW+AX3lXrJ5WncsCfW3ckmgTGA87t/hbCgBDrfGOcSuHTRo4WZGoAtX
2Tq0EQLIXWgdQhDSKoUSHuhQOaJgU0p5ByWJfBpdK+8b4kIhMHtlfDwXBX5jvOu2ydJEkAx7+OkX
Jf2d8Ul8aWPeFpUjXRTJQUD4XBuCyCieMB+40rLuJD2fEdJ16hy0/ermPo7nAY6vGvEXZhluZ6rs
VcSmeIPUkOClAqvJwXJPoMwcZ+QIIet8x0HcTjDvQe+sr7YX+jvMi82LNZUfZEEzTV/Heo6OXTVB
beTO9Vo4dT99d0i14lU1+4+B8Og3B7KBrd9MyUbMdVWmypnMUeC2vGeis68tc53vKL+IgAMQAao6
aB7WtvEKjcrwNOjdBcH+PNgF+Evlw9ywJzKh05UvK9ZdyDwLQem6Zu3k9v0ee+x8hcQPfgLgpVPo
uFYXztmhuoRCp8GJhO032NaGBtcNHXsUaricsdQuEpEWXCD5FcVVgboLyYAo86YM1oeVc/++kTgN
8DG71wEcP2SlrJQEha8uvO9TrQ4Cgdg/QCqTg+ub7kdfd4if9007bbiTjD9Y5PHmDuya+VGCSrhK
bEVzrQOnLip/ak7gp+pNVTt0X0utAQpCxbP3AzM9iBWyoWAySKArgXJ8GzwTXOAt7+6l9s+hYENz
hV4Rdxca7Wx9+HavZd8ENfQfXX3q0R22SfxxGVO8raCTqSpBX8fGhs+kj5N7i2ii7Ypyxo3RZ+Bt
Ym6PPFFa7x02iQ2nfreFRZY2B+tpICctZbugAV+pVGIumaSQJvXopr1SNB4OPrpErokXiIOpmw6a
tHbU71O5EHSJQcyzrxkX20EMEq8Od+2gbaJGOSeouZL1QXvW+YaZnw1g288AHf49z9ByHWZg1BMG
AFbNRG8o8Aro6NEohWAeRhpvuW/d1dvXmIIkDHpQDwInW0hRehr04RSo8hq1F9EtRlgXW5LTq6dV
wVGK6jCzQH9BUAyCDoT1eV59vYVzxKhiFbbFh5jlBUKCIFHDhKDePHgzz/VEPVzmCGriUCeA99Pp
OLUA3UaqrlFwzze2tAIajdWbUN2i/eDKGm8ROKqNWFAsapobcIf+sRXdUGaahOu2rAEYpnzmFCgp
eN1MIlliyN1oOMuKhYDUr/QnwFc4su58uoxu1ibG2y/AVHeODNDGagcV2EIDvD42OD5eQr7oHxQ6
VHSg1LC3w5WjyLHGbP0Vyk34narEF5dJpYMwHTUKg7JQgoIDRRb3r3aOrQPXeSL3A14mp4aR9Wkd
3fKSknGCQHiAbm4MFEKYamhnQGd389hmUamd+EyDEWhtet6saUhiAMkV5OXe1jqj8yyFrQQ+3gxf
i5b4H1JhV0GyHu+QPErQCAOqjrIMAVDi2h3tfCcX6EeeAenS5hU6dTVdrDDEgMVOaO0feDhBfT2X
oJJKXX3vlgnKBs+H3rYYO+U/MFXGB9Dx2OfMgMMFjhv5NBuXRUUHO+G7RsPBkNJIVRs0C7TxZlgj
lG5M/Yz270iTHUSE8r4OArYPLIzqmNpYM9pDYCm6Rqyn2iN0NEu0XxrBMZ6Lvg7SsYIuKJVmhH1X
Doyjbx5vXyzmeOE9UWOhuHDXpkL1yxxB7T/U83QVobNPppSfM26gsTuuQ4V+0pXw5BuSFmRmITZ/
TPA3OMFEhW1niRuBFb9z++BKScxHV0hLxAui5BC3etgH7CXGiyB5XBzJIUR0kZpx5UoHav8uWPBu
lkhm3lcdbY8tuL8MnYGYc6IIkXIaonMXfbNA0cVqkOZhSx9kXb9cqdnIIq4hrOshFZudfV3fuhqC
MzzisFyG5x9ujsONELODMwwAcn2KErEIaAArSGYUvGQPbg9BfswJim0HVBjiCULOfAckEzUhKFaX
oI+T80PvjAZSgb7rH7XnjnkJL9/bQsF3wrFTFqMlgHYQNJHNsXDyMsAM3ttm2vRylcDboXdlS+XC
r9W09xBOM2hGlykXSAbMpqUlkNsO3k6SyR5Ck8AUJtypSKY22dG2U5u4q5Zd4ADYhv+NFEm/iAOJ
b6dw3UDrBJa298HbE+cU6C65xvgeWLwMkrLoetjbYlGjKBGTk3mNJ7SsZe6ioABvIH9/jwZ8fYbF
3RNG2XLpM3QbtPF9ImQ9VimDuWW6I4h6oHk8IM3dCfiAaBk5XXZ64LjVsfmkg1XkNIaSP2uf012/
1k7qANa/IAGmHwTQKH4zW9IfXATu5v/02h/An4nIBtTb4Z+P9htlSVNF+n0sytvwYbxILs/AGhTP
P4Z0uE/2wWfX+xOX+f16HzAnMN1lEOr3+mGhKS3UhXvbnGzWXeL9eV/mn+37f8Imv1/tA+4ESLTU
k35nyBucYkROREj78T/rp/8QbPgTU/jlO/Q/hCmWMRHtFLwRDFkSTFLW34aHadsj1hA3S1/leAfq
7f8HSvm7L+HP635AKbsB5ofQvjvbNWOiMEjVytf7ssySrEViD/YDwKNxgyiTv+HYf0H3/wDA/MsD
9Ad2f6pf/7BJn/+Pn/A9ib6gPBQENx4mZBnCioy7+ydlTlz3CzyV59wLB8cipBP/hd/HX5BYAoMm
lFbwL8JRDCjsb8rc/+IhNhwWPyQZI7PG+6d80oALP4JfsG/BMhjCTExBzX80jPnIDbC9ttnM/G7e
oAJ1wmBWR+sOgDcyxJiqYaLR1Jn6VCGm49h4YfMAf0W8Dftw3rXNEv2Iu1Z9ZTDUbpmm8/vZ4XaL
8gh+X66KX3uWuTukP1eqOM+BezZZvDv8JTR74KfeDoon8bBgX8pK7To3czsth8XWYld6dXA5x/G8
9aLVuTZlzFA75IyXq9PCw7La/scIMvqN9lo/j2Jxb2AfdsZUxJGYM65ZdJEoy6FvdKpiEe0ITtca
dYs5Yc2dZaaPCens9zVM7L6GYmdDArYWFSXBFjlgw85vFxz1FOpdMHYB2+h68A7Cifpcxw7FjuIm
e1qioVDWQwJpozTsaqKeNWnJJujdHOQiwLdcb7ASKYwC51Upw3TI9705646UAyAfbtgTxD30YZj8
4Wg8TIhx1zlF547sJiqX5gCdBlTcdOlfpiixd62Q68XMe+dYQ2R93WqXH2vmTnkAeZSfcdOXhR+L
poA0G4uo7hxzha95+Mp15L2HHAbctJmxKLlhO6SJN0fZGsb2JoJz4DA3sobYU45VlS8UQxfRFWJn
475+bYfYYFjyozH1BSAs41N9BA+JudZZTL1humF5r8pwO2K1ymnIydUQj+NeiKYvYofIizai88US
u+SmWaGrr5vZ3scgH3eONb57FAPl+9iv17s4gc2BOQggsy3QPnRujY/rFJUgxUm9HtHYveZkDZGP
G1C94wsxaFLq9NFHssqGslLvbNmiZf2cspwR4Q23FcrL3ypX6p1ra5h+tG2HrNZQd0FOUctnwieR
LUYOKA0c6suZu86xjZvhUTQtOWmukUtertWR95q+eQBukU7d1JCH+bIsDI+Di5ki9kKgs/kYI1Xk
da1dIJHCbSVI9HCtTxjPsTSUoy9/RANeOAlHh/NUOed+5HHMWqh/CzoH3qmpEg3NJCw+ImZAFZZ6
6SCrc6vtCHhzI5IOCtJkwEyGMOQHPQLMSHthYWhQBNiuDgNyO4peohkDW/Gt20XxhUfU/DasDb0b
QShtxQplG17+5Bt8idD+ysT2j+ch+h7otC16kPkQCAf0ImhK91LOWFUVa8UpdmcQM5a722apq/sp
WpwLbHbeBY9GsdHEYu5tK1ssxLuDKK/bNrUK9wIvSqy2UBG3U4l6l6RatrQ/R1Fr2tO98RzMz14D
QaK9lbDIHB3kDQNQ8qerPkInDF8idjEnri6gVOy257ipfAHlvYmJXxZIlR9SPzgrVWEtybgQcrvw
1YOpo28ewkTMB2XD7m1Uai7OK1ux9CpGzTSNoHEXw1dnBepn6ji48RpvSn26+nkIET+CuAOP7Vlj
ZTbo5CzmhXtmIe5wGl0sxqkHoS88k9W0YPCDlkqUcFUSbRf8HJxsceyOecy7VhZYYuC3aIJmD5+f
gcmYxP01VCdYxaMaHogGgpWcucP4NRh1O0OdMU/vXoevJDpX2mERon4Gt20pc0No5aTMOMmpRubE
U72CvkgTuybHqRVoFROuv5cVUT2S7NzeL6K+apFhlAQQsHbj2r9XRBu2h7YuuoCHEcpxF8/r5cDp
cj+7EoA44VDCj51Wd01gq1MzB9zfBbEMUtr3405MIcl00pMqDerGXKLr1oFvIWAHvBtmvyCdhNN9
YNNu8anc1m7VZt0AsCBgA72ScL9/DayghWsis2N8Tu5ZxLqdSnCPpsYQLM6tx3JDTX3tLhUioZdw
QlBCAgckk+g0NC1QU1d0jyvkQBivYQbcOdMMP0Qlp1zytYIpeRCP3LGXFKvEvVaeu/PdGi6JEMaz
ELj99RqMdm+7FaCLaUwRQ5y0h10FN7qTdI/ws3ZgEM6bVYZTCVSDxcLgp2Ts15O2QVdAkencuTOS
KM4q6U25mCTr+RgVJbSiQO0FZDl6krswhGwmnKXKOTiCUwyiI0OKOPnelY51Mhlh2Y4B2IHK33hj
CIcElO1+EULMdN9NZHruB1be17WzpnU7OlDOACttwdCMwJPKNWJPUo3+Vse1+oYnqy3AntibSZgB
uxCtgZUrcFpboPPLvjNmmjcJbD0ujD+6eYeHyQWOxMKqS5G32G5CC7g9m2sOGwhWGMRn1JCkXetB
9jvDhvAH5Nb9/dCgBrjDz3KMGJN5QIOzBcMnMCuWFnJprhdy1UqlbrUSzXNpSAKd/ADYA8u4zczS
C0RiJ3UZnO90+WgiIbZq4c4ro0kPNsQzB85UXCIBOiwGFqKbqZnsRvotlkBBPYn6WuLchCSEmLUe
9Ilab74W1gmXNKhUcFX3rf0mpUi2HMK+R95a3P3LNDzHfWsOjgT6RBm0gpmyXVCDMgHW0o/eigAM
eGXTSpo+R2433cRAkbjvZlxh6U6sPSStrt9l08+P8Igg8kHK2vfSmYn6WbQzlFSTg85xfynZ7YBE
9W9A/HiOsmZ16zg4LVD8STMahXjSW+J8T+aO7lhL/eeZugz4QRzegFYCbcj9Bqu1j9JFI31IvCHn
Laz1xMnMSblFrvWw9wA24iYz0w1Y03Pb7QiEk1q4yqCT8+Wl8aOzkdGA/5DzEJ3JGg8dwyJUxxlF
vTfu1C7H3s7LmgOhqAHbJgwgcLgEt2M09l9ZqKybWcsoAgLDwWzrxJbeNqFl9aJ1PE1vU99PGAcw
NEC37AZmO/aVFmkTJRqwJ6AZICiIc0mBI+lnmBFFHnt8LXDsy0eQy2zfq2UuQhR5Hta+cVOHnaPe
+lhO17qi/mXvzWCJRoyRz+imhjtuga58V6uxunJinALVsKLCJHShOx7qGmcDCesWdEnQxNuuluRh
aGZ4TEW5osqoajkKVx2HbXUbuY/j4InbZY768ywqVQazBc8muoIdYCRMPan8LZ+AxyEPf8b5SON1
wyaDcbLqwbnowRVPeqjZE0pNEIEqYVOJXBGcNBySVwEAojsfJ+PFyJNy45DebD0cQ/lkw3K/RgTo
O/IN4oM3G/YdiBl7jJASvGe+Aam2wg7+nSZwNRdJZ6KmaBHE81h3VfAeRx7F12DsfItJAtYVEYWs
fu4YyByINeDuk/s+auSC1w9ZYJ1UVX+haF3tTdkvJ8CS5hTh6b6EiswA4FjuVcKDB2/GAbgBIAt3
2OCHIVKtgdKP1w61eKGnQUJKmnlqaJqHvgW6M2jh4shoONuHugZ4hJzRuTyNAA6+gUaPngwLYFvR
c1X2t03r1Qi782YQa/DbUW9j4xYDFPaecgnTivvyQULJfrH09TJt47WBvh0DAr1aMXtbeEAAjqau
3xm6YdC8ndMslvhkAdBvWm9sTougzXSkpEM1lmCOz7IapHbesbkrIKDyG9TIARVO234Glx4JhgEZ
4ewwCc4wnAyQBeS9GG2M4x2Pc8q8Wa2FqmYDUhQC+pRO3Ocl6i57PR9LgxpieCHPTgjO5A61JNiv
TdyXjyQW6toVcC0gLxhFnY+qVv1yGPC+vcD4MRKIDCEqTWOAXFch0fBnixFOo0qiYC3rPU8Vvafi
YmR4EQAqtIMEDbs0n4S3fmjAA0gApTVF1laApgfI9T9WxcRrtQKE87IG1OFypNn8dczsbniNT/Sp
3ZlrCJrIhb/pN+vrDbv9TNX0BwCDqwMSS845OfAsfnQKBHiFVNILMhpfDuF3t/1u1+dfFvD/Rlv0
x04LTwCk5NCVY1UGK/dBR2IJbTFrodlnQZ8Yfoxy/OQCH7Rnf32DvoMWQRSdYLnHQ/e7UgXJh9Jz
Yc2t9sNeHVAxmU6QLZ0rYzjiIj+Lv/rz8yAEB5VQCBH0Q4R/ffg8VbIwvKEw2usLaM5LgEr/8/f1
u4bv/GmixEdBWOBTqA+Q7/P7pxlDHjNtO0jMVeF7h5nel2wrlwuGyTqoPktL+6Ax+3k5EOG4BZDR
5gPl+P1yNaFQe6sux1q9F4f5qNMpR1zM4fOKuQ/Jon9c6mOpFsg7nH24lPqBjRptgeAHEASBHOke
w8SnPU+fXu7DF4ldbxWB2+XR3ZopEHI55MCQjaMlqZ/SzyPsP70eYKdfNXRBx0c/mcCZ5j8FdEi2
3eMs3tJdkn+WL/n/uNg5SQaiUTSYn5/rX8SIUzOADSFdXj7MsMDhwy1H3BtharME05yfjrv/+a78
E0PFbQlPyX9e8AOW6U6morbsc0dmLQRhWATilOckyXwgmfQ0P8zbdms/DQz+A47+cNkPokuQJ0A6
oi53DkiixSzVIn2c7sccm0P51N6Q/FMl63/3/P36Qc///pdvNmjXKo5Zl7f7+EetMmzRGqkh39np
/EEhNeOFvPeaVL+s+2bz6dd8vkn+S9j68xlJ8Iu6MQSLyHL88LsqM9NzYXTO98tpQhUq4L5C7Yf/
y955bMeNZdv2i1AD3nRhw5EMUnRiB4MyCe89vv5NqCqrqJCu4tZr317myJQQgQDO2WfvteZykIHZ
19b+C9XndjGSScgYsgiQVn6F+kdoT8bGQO/llvv8TKvxnlfEJcDJK74REeiZ/1Uc9q/Xu3iGhHzS
F0VvXCl/Y2hpZ/01DNZvtgIWTCbLbGVkYis/0IUffrxpGWOtkxd39EUCQktX+xJ+Vt0VSXB3R0V6
zfv2Q1D908+Fz0pTQdTjmdqIQBePpzFaQoXXw0N1geZ6us12PDifxpfpszqRZacFk9va2WAvX0LP
fMjfjP2fX8vffQCZHRy2JkDGrTf989MKrgJvD5gjNUAG7XceBCkf7a4vsOpIDiO9ARxDIDmyXRJt
/TVzy+r9Wojuj4fy57vAvdYJs7TgZtHwuVhp0WGorRI2/mY3TDl0zTgOY6Siqh0dWaIgw+Ltfmh8
YS8TYAr3cdchGnibjtee6F+qme1H//BBLpbgkW7HFBqEF5q9Ywg0XcxjkV4LELwAePEYcxWA/rw8
1rYgXipxSzyl6tK1PiW7IwPwmtsA3R4Io9KN7/qdajen1bPIw518bX5s1aupqL+u/tsn2GiuFD08
f9rFYzdMGgq2HoNVMDWOitre8GgxiT4nr0A8/h9092835Q926f/sBDl976q++mi//PEH/jlMkq1/
kBqo46xii9ogoDxs/7JfGv+APAtjWt5KOXi3rHN/2y+xZjLK1bcxk8ijA7D737MkAUMn0ymglSig
YYJSyv43ZhCk5z/tJRrFKWMknlZ09jB4uerPa0OzAkWbaNeCHqyNJ7lI8cPHoWX6gxm23op5CGgD
44WdPLfIVa1yeAsRCx2IPeyPcVmZi51Wldk6XaNre0sthXuzT8o7jJnNMcq0PKiRLjn0MUMdGLxU
PAlDteJ9i9fEmUurPmHUQn8iVU34Opcm2JRujRJU2BzD8UGDIhuRcnYkL7ZIVNN2Ru9RxhwyW2OO
j0JV4AZox3xftYgG3JomfXEq+Odvcs0aPzNA+0vqLdld0kgOsHFt2ZF0DBkliAgkyhWV4tCkNFFj
XZFHe5VkSBmd1Oy6vqq+zFlPAaHm+VmYYV/4qJ3XfSOsIqdoQXmd9J6QFw6w89GqBmOvIDm+Faww
vtVT2gsWMwVX19caKEciqQxv9L73G0FEWTwN6TOX6N0sq6eTpmbhUY4Mloq+GYEopfVxoh1xmqJB
+JR2YuPUfWrutRrtYl8meeu2ZlMzuFJM1HTmEKlHLUrCx74I4wNASekVvop4wppfutXatLcRhwmn
XqvONtVQf87Dqd/jik33Dfo0Fxpq47WTVLszeHVXXsL2YElTd58bCH5MM62e5JZ0twT2iwcp4h3d
VhVU3bh+UTMxewAkZwRIrNNT1GbxTR6aHboujJXPQqlrntWa6vdCN01XjsfEq2Uz/UIDNNknEsWw
Ik7GkyQDWkN+knrpEIEts5DF+b2cdO/KPAlfiF5vaFrLqeFNmjr5/ZwOR9Fo25Mx5VOglVIWZBxd
j1Uxl7RS2vkFyW8fSG1sYYeYF3MXLel05HrF91Ixom9D2gleVmu5mwhZ54pjZtwIpRE6odm2Tqz1
GdJzQgX6prQ+NXqXuaOSLWe1x3SQS6GCqDeMgzLC1WQb3P9vnZBnN1rRRUEkJl+sriQWuEggWFsT
6z7dg+kpTYzOx7kbPxXqCLZGrvQTPlfBXZuu+Sw2QvQyERbHJFCZZHeeZhH73ph+UXKh2Eu93Oxa
OEavrSWJrwYCL8/M85h2B+C4x5HwYEfm+b9LxXGC2KalhypsVD9WeZ2S0IzPQjEZrpVrNCZbwQjg
CAmuQgv+hfKz9mJBr71SZZyYyJW1V6SiOahjzdxxmkB4JtHyJVvWbo+VSdyvhsLxFrym0ypK8RqN
hXVKE0vy5TbRTmZVyX6pSeox7HLGMkvZvmfGmPlyri7YF8X+ppJy5YCXsnJ0mlq0WbvVR+S0+Fla
Dr4srut7sY7CPSS7Gb9vpO3WbgA7bGzz4iVT3DaTB6+fk+QUweyDU5PHp6jo8HdCgNoZS5g+WoyL
zuC+BMcY0txBdG/cxkNj3eSof+9ExKydPepz5tdQaFDj6nR6kkz22ynVvS7qW0cb6YEX+gSBaiIx
h8aqvID+W/TTZHYYMXmagn6SxXulyRhZt3MaGGtX0YYKi0PT5tJzPorTUZSjbC8boWHLUiccUznq
MFT0ah0oeld4WAqWG5BrLfA+YQpaxWSm0+MoFksVgFDXJXe13HQ3q9FitckLw2bzUtGOCYZXd6X1
qqDIBSpeCbT20/qQDku0PSn9E6Vnf2vlvNJjVpr7Jk1HL+GvOsZzv+ygbmAyGCtzVw5W+dh1qeZx
V1R/FMv1Jc+b/IEXPvcmRrmMVJV4n9ZqdzIRaCd2BI3gQYtrlJAZwLuk0iynE2vLCUFS3iErzXby
kheHWZbzW4q/DCVClB/LfJ18pSiNe6sY5O991SUzndXZ/ETvkAnO3K1PU1f0i41CPPGQoelHnli6
d5MYLS95p0vvVVyan1srkt5xvYunEMX9jZHIyHMTc3ZVJi34A1biY9QU4gqWTH8SlPQR1VDK8MSQ
8AJWYDgQdZft01gL+pF+3gLWUV4Y90fWm74u3SlX1MIBygJfJJVWaJBDlTxWSdb5KXaiT2YSM12G
dujKA/2545JriMGzWd2hHzUz0xHqUvHNpTJ9o5SSdymf0ddlI7rrbsQbKDFYwwOsxErhAazF5Wvl
uKcgNt+JAwbqqYYzkjZFv5cBwewKiZQz+EvDXb8qkWBDAOw8ED9wu0Zr2S3M3m+6XoGhZkSDV8B7
9HBYWDuD4ClfR4LvhFaf1qz+cSjaPSk0QQpyHyQ7f6ZV4GbVFlNWc8nR3StydK/EZYqrOLEa2yjR
X2RLAm0xzqavPZAEBPYxa7gkkTyOlNQRy1o6DEtt9b7WNfPe6nt0G2WT89KIcVe7qwTSB/pWP/hq
kYX3rRYXXpJGjZcqVR9oRPeeYiNpO1tesjYYRlT1y9BFIvneRrRXw0H610nw/xRQKKBo0f3PNevN
+7f36L37+t7+XLfyh/5Zt2riP7ZTGgcHikIii4x/162q8g/6jRYHWYt+Kv+VP/N33Yo8CrsztjAy
jmhM0Jv8T90qa//AFkS0IiGrBBYTZPG3t/pf7eHu4t8/WlG5xocGiKYCIOGl3RqRNCRUMCU/F61R
pQlKYUXgFfeKr+yyYPKFoA2undyhVP/M3/9xJcOUMS6TocsZ/rLxjoBc1KYeRl0+ArIjKBuSkOZM
UpEwGoOXn6Pzxg8Dlosx9mQtRA1G1MC3UyhHZmDOkdZ3doxDV3Y0Ii3e2lI33lVT6L8LMykMvpEw
ebWTkuFOkOHbq52ljIxj3oX94OZt0Yf+MFtTyXbQkiDK4Hztn8ZyjmEmQLAKGeM2GSgDyVb7xZzR
LBVLg+mKV5t9lIjJVV2xqOHJLgpb4eVlWgKpV6zOaFTy7CXKIJEdI7nrmQLXTIVxTuVaN4kjSIY2
3UbDY6mJqJLwD858V2oqTu+xmUqQfEAOjHHO6KSElEVHUV6sESCj2GWyHTIzSBByzPm8W8YeaYet
FZPaTXYcZlZSYCVDAoD/pIlm/fuaNLDfHIqRBubcSp2ieTMLZO4r0C60XdIizWWoScZBfTMPQmse
rMKEnACyUKEaSeVwcTjCKNZXQRt6TCSM0dL2gAGxMnZGPeXZW41kBRVPTOuc00A1jW64LCECGCR7
9xT7FiovXQ80c1ierQFqPqD8ms1vkDfBvIQYx+0zlZCrVJbXguHSHN0ggpl2a2Yth9ro20PIyKiw
c0uub6vGsI4iZf7kyBgTXha8II9RO2qODswxgN4GqSIdga9PsxR9yUCC+DUz1JNQiiXQl4WCl+Kk
Ld+QeeGx7Cad/bVKk88q4BPZVhvFDE+l3K83U1qLr4pRJrfG1KIAKJuiPIzTLPd+yYZo2R1ywjcJ
q59DksP0IKjhdEMxi2SjsDRfWvgfca4rIL+6bnNBkq+3BBVz5Bgs/QqYEs+A+S5JGyeQKA6NM4M6
fpF05uaAaqRnjpnz7bZiPy9yPkEeKU18C9Tp2UtbbS9MtTCzc2U8VLPdNTTc7TG32s+QLEc4OfpQ
PnUtPE5bQWue2Hnbj7dRO8huQ7Xka3raHNCEyff5nMmYzKRwrNh0pxXHlRLjdeuGT2nTLuelMJrW
hjKTHaqRXX4sTOm01Ftix5qy2SqjVci8oeQ4ar2entdYk29MHcacUU2Rz+umIaKPoHypEr4CWR4i
N+mrccdotXkLDZJboFECX4a3QtptWc7LkZI1btw60fVdEdXrjnvNZ5jRLTm4zzRa7Wt906eL8GaW
K2TrPBGsW4rxJHSA8Vs5B9EpeULriFMgHGvlc5ZAecWlsdgm9/tcFjUJ7wt77hHbQm3tTEXLJjdK
TKTmUmgNThbL05umx92Beg5emrk0YxgIqAYe4kWZ+wBvXIObWJ6iG7FS49tknsO7yChy0Wk7S9DZ
YXtdcapOW79z6tYVN0fTVNttxgtr47USaQ+YoKLP/RJPTjXhC1MXgxJNaOMoe18yEjpRvYGqjqom
+cYJZkQSVRlh4mRNou0UY2iOhZHrORhIlbOs2PZIrNkvMogFQ6sKTjfH1OtahbtEp2bQiiRyaC+o
JzJWkmd5nrWzbvbV9uuGyQ1BL02FbnDQfVRPcn+vq9n8FRA6EJga8C+66TlbTpIhLW5fcTRMdXE9
I5wlj5TtDeqTUO2IG0lxYM/KtyyM2mDusUE6IG8HTw1jdZ9quX674Rq/rBo0PCM0jVOllOn3eEpy
z6LqIu1Oim+1PFtIZYk0H8VVw0ELS2zbpsYOdwNwC7iyrV+VVnmbj+tw20OEw6qUyESNp+C3Zns0
2rV0hMkS4KFW2KMjq5RcKt7+tpQYuheQXALoOKtLNv0UCElH01bupPmbRam6H0q9OMV9JH2LATj5
aJa7QMFG9VdraYSXi628D3UjOcJuGp/yiZWpqflPXHYd72BvYhaTG8uZ6349RjwvR7OWvirASh0h
WucD1HR5C/IdVN9ArUbsgVjtx2nN7+K0XPwiHgoPrK98b0BPts08Mw46eNBXTsUCbvYw85VlVd1J
KisQ/5awgwaqfAJ5qH9N1Bqrft4XRCHJEWgsHdDQvhZamitxOu5EDDDnsePYYc+zkLySVRr5BaQn
V41ME70DD+cgy6GfErzDGytn9+qilk9GnopnLdTix3CCacm6GT2NC4QuNeF3LDtSB2BF9t6kpgAl
1R6iZgjT6EVbqq2uLtCmzF1W+dmgtMjRhOGgmvn4WMRF4eVZU3ASWYTMq2Ol82SuFayW3NKDiRPN
HcJF+AuuLwkG8cyDJOCkSbRBxUEka5+Racwpp9cWbD3Q7WMDmxTMYFuM9wUwV09W56bw+mTJX9kZ
6IfXU5M4lhlqeGij4TTm8AgsTC37SFJNNxzROpFClBAFhHsarxSuegvPMbVA5Q+ikfj6TNAHtkzB
kakAgoyt5NRXGYCsHNjYY1MnDVBkJE2jpeWeqdOkk824e4s5wXxJUpOgJvBygRDRK+kqpXeKggWl
Xzv5ZrIq2cXZQ8rfpJd+MXTlg1mp7a6A5+noer7Z58nRwTik+IIC6jxmnbkrRK2C9Ys5exJE4BAm
3elyMfOAQ8F71qgYXlMRo1RfuamGflwacTLH0K/OcaptkQOm+sgxk7PDKNPMXibF7SmzoDF31Cwl
DsAqA/ugVyDD5JywBTS183kB2en1asJ8rk7bB4b26cs0TeLOolX2Nkul+UUpNQzQatzZEOM0D/lQ
fKP2c7PJPNqvNHKls9HOoxu16fRMnJ/uVvoaQVua8zNCfe0oshEhiEoP+Pfp8evCdM8+wRsOuSAB
g9Cse8GQQ8j2c/1QISCAzLxZxeeu3WeNUb1ThaY4QNTEjVDjuGo1MznFF3+uimr9bvUxJ09BHP1Z
m6lpcjP3a0UlURpTJRzYQftWq+Aw7Yk1+IAlbQoasVROpVKbkofoF9EddmMXI6Z0puRYNXsdrAlL
bF+PPhscD7suVjEvR9Uehl7WvmSTONyDzZROaV/iEm4hbO7VNte/gqqSP8GlBx6O+/xVFlC8sV1N
nmApsEbTqTmLa8fikiwiQj6FTdFJVrARTaWYXzGJrezt8xSki04bT+yT975D1LlGVndvjiGz96wc
EJySLgtyNdnFdMmPVm1I/lB1ACemaOXPWtKrWWYNvSRJ9Qn9FU7TigraXrKheEs17JDOlC/dgyTQ
MbLNbIyHHQJaXKGYchcpkFHrhW4G+sYFQhBXToOdNwJRL8mtnRcmWIZNA8YRVa3CN63N0xt1EcJd
FCrKlxjZ5tua1eqxluZWdrLCmp/rSs+OyZLGrowS5UzJVSKONcvAUMvEwy3RehNqW78ONfPeWgag
ELm28I6vZVl68USCOV1FZl8xur28GwHEJ8X0IlEC2RoPI9MqPXOaqJZ8sZ/KoO9EMVDUNt1NGPwC
3Bv4opeo4fGIQldHg3LfZ2jpEiypALAL3Zka3XLzCkayQqzpw0Ivi+/To60wEw4xcZKd2XAGRzfC
JhDp6Nng4IwDnb7InTsR8ccyJN+wDj/qCmjdIqwnekYCyNZUYdiUDprdpBKC/U6SvLybwwfsYtIu
ErUuwEireLoWlTex3hR3hO4ZnqiNrRdX8OnUBgkuLUqTNAx9jI+qFa0nK5c7fyDo2wSqOoCYUXrT
K5NYwqVQSHs0hSVLAWbXPS1MI8haCWDr3Peja06JhjOxGlgWcLs72WDmu5UVLshbsb7pSnN4syzI
0jY2/u6drBX5K0z6xqchNXyOuio5lhp6y1CnmYb1A6k7lAYvA41ut0o8etARkr0Br+WvlGnHp1EZ
+xWAokas0ohP+KmYkdqWdKH3I83OW9EY6wDY+wSVkDZhQa/QxSud+cu6MpmYgc7UNErou/bRXZqj
b7PxkGIrHjqqSEseXazrkBP1cLI7oRcPxpgM+xKK7mNoxKybGnVxSVFlzH7alPV7FmXSPgR2gJZ4
FVxDUPsAnmLjjgA0qOKS7KUQU/Wwbkq4YsJsalrVWuwL5MEADEf2GnTUOdBNml6I7Forfpn0WCvB
CdL9d6CfkFyxVOtLlol08VdF2RmASF+WVf48NTH+kDISgqKxCtW2hm44qxIcG6cRYcyi//+WUE3d
mdy8IJ3Zce1Wa4WnmNbjfcNbR4KDsHG5cwMrvVOTQvJmdJ16Nut4fG4IrrDnlRwTGIxGoIFYfzPW
sIdlGHXNXv5xStXQ5aIlLfO3UIXrgeY+R7zKoK6+61G9eogeqr1Ua+IunBroCIOVfGdTqF8UYzVu
hzXSMx9+uvFCM0s+G2tMJ7BBI/VXmJj8MGwnsts2nMVifgovG6varycrf2mmXssdjTZuHSA2TmrM
uF1r2dqKm3kWrfXQaPG6i0HTB03CCmwkslHYpVwvFCX1QNjCsiQHrFCIy6Eir7cM6SIXMU9UOIKl
pqGjJhPe/dlIvkKskVxZT7K7ZkGSYltLliEnFoZ8F29lUmmtBKSzuB2mZko43cZUe32V1p9jLUx3
ZmgpZylO9F3ZzAJBGVrsCOaQHJntMPGI2u6vIlVFNyN6yB1xQXzV5zE5WTEmauxfK3AZgqpKW1KW
/HEmyOwoV3GIxT/SjjpuOESYcE09ZTKWk7JAK0TRAZnTqeXMupkY6t3X/Wycm7aXl3s9amrBT/S6
Q+DdTXdSb/Ce11pf2R2PzqEcORNqskSzYZjDCOo6WPrbrOqXABCzWqL/VzThru5MqT+Mdc9Brs5p
do8I9m0Bia8710LtCeEwe7Gulnu47JLX61bort06eMvCih+u41YbqtFpDNvwdR0WA43Cputuq1X8
JFiiAKNU4txJc5MxqcmTA1nRy1J1Oap1bd4Z1O47oTdwUKR5spxN6AONk/dEO7MBzD7LMMFTopnN
mzkoBrWESGWND4DbtfPI6/5MiT69ClZlPLa6UeyTUTO/tnnUYrnG4gUcYAnSBnbfNHBMVJfE+BRN
mowjw8jPkbRY9yT8GEg7UiDUSoabYDYiY8+jrHL0lFZH62qLXDtAs9VMEozEqSSygS6BvNoWmt7I
p/MyZaFmYxnERN/isXpX1zXyOM/1B0HveLIJ/r01kFxiRNdbODEMuaOM/I1x45Vr43SvbRJ1Xgvm
JFkePupaUe5S+i8PpSYsQS41QFw3L99NaE7xtzBRpVMf4vCtxvGhTQD2Wnm1DZaX3byg9W3gpzrZ
yrLUVXQ58kq/EQfxxIwncidrSAFYCY/QQXIbNEztSwxnS9BQc+o3NaO4aEyjE3Vy5FHMoH+TGpTM
THZPWceUuuvmEkKCpbqG1gnvi6YmntREuKfogsa1S68J2K8ctwdN6mvRpdtR0axTqd1duVIXPPr6
VFd2O5pk45SruWPXIz0Js0O6F/saypIhWPkOobd8n0YZ1HZRrEbEGWxQgK3op3HsVtU8UAY1PBjq
mCEdofPI/CddpSe8ydK71QqCiA8DQP5CF+gkZShBbbnuDTCOpTy2tAzG0NXGaADOu7Zl5ma9RcAa
3ZZHjoxwEGtjfkqECUsTYAPoBj3ZOjJ9932kWswhU8NYXpciwWWTJwaxhHmKO8eRRgOpWdpLZybD
+augzPyyGCHjjregqJqdDDVmvYt0Y3myKmIIPIg/85c2TYbHpQCgjyhu6p/ZZ7eRiqLnDws5Ac8M
TmpCLiqtqOxFXamIkxqk/1lSG04oI9QZnWerzg/kfqR3FsiUx17B1eJ0eoNvaQOhvcWapZ6LrpmO
iqC3X4HsC4B2N18ihqNgMiIqwbSNdmOR5jeSwYe2WWCEYa/VMfG4wkIjgTlD6DVDbnylos92Apjy
k0TU+Msq8K5t9qrpGz4A6TkVUR5Q0ybJo0j6pItHde2d3qzwnmHbovVB3u8powHuCD0EME5jmeLo
qT6jAtILOtb9qleNp+Ty8irwPPRIdqulOQyj1pk7/FWayG6wmPweDZyjoMYRGdNE6fvOF0ZLx4In
KqgGOKUR7PlaZYpiPQPF4Fk2LUElomwomDCJnM1T/AZSMX+aISSoL0WUU4DYYrNULMF1lLIfLUkx
mjdZHDe3gJJFdZfPzTjvhz5askOGqWmwLb6rAOJpEPMIHxeugs+JEjeSQZOOYwYdoBkR1J2ogta6
D5V5UO6BUJjhfTGwiXxirC1KJ4i9sUBWWTtXoLExLDtZaPSIMwWtL86pxgTcLUBBqG4l82gehCyU
lQLgiNGFql2G4JGf8mYc41tT4MxxDvvW1ImkquM26NYp4a81005ml5CJ1lkeGT2u9AzCkl2NIIMS
HPO0pWyseJII8A2zSXqphYxCeoW/9iqoMeFC/dj1XDPqi+glHzkAkI3c6ruOkBb0lXifS5uHs1Of
k6nnIZYz0RggWbUjPdBRi+NgK6ILt8gb4qlo5+EUlGiq9C+chsnSIxAJ4Eq3zhF/kZgV9P4cK660
7FOkkH1yN1RDEd/TLxGMg9wqYkm6Rdst3qKqzWMiZgJWXbXRGYxJktQdSj0c85sQDPL6pSnpGH0e
rX77jSJIImIB3luYmr2RtrA1ygHTrU/QlBGfTJoE+o08c1K8U2qym125bkV4K43JQMWDNpyQlJBI
VB2LHWqrJH6yepBQDw1dHUJyBaV//TB5+tds5+MsZ/PMXwxzyPdhMsQkR9eBtl4Mc/ScAkWLR3QX
N5IfHsSnXHFVPCTnVrZ7d3YNnwylTQO+Ojic6juDiLstKslmtXL+/FkuBMzbuOfnz7KppT5IQ5fS
yuMs5bNMDgl5yYPswBu7yxwpiDRwNW51Rtl7c02o/bNb4NerXugzmcDVBTV5iHdatWfez1G8dpM3
sd9/1Je/XmL7CB++2MRZlugpLtFyR9EB+TXaZToO6EGh/yLE3A6VThHQUXNj/NkuLnA3vi/umGa7
19wRF5riXz/NhYAZQApiqYTb3HndM+c72Vt3loMTlJ8YbiGWDOG/pIj8fU1kuIgiReaQ20zxwx0Y
EnXBQckdUOOZ8ni3EiNjWo9XHqBNLvfrff73VaQLiogaF1Jibj9l50k+OWTaLr1Lngj+e4UN7lau
1tjYB2/hA1y58K8j0e3J/c+FL96igswnuIlcWPskHugkPg/ButO+rC/JzeRbQfvQP8Nk9+ODcV0j
/rOi9pdb+0OJ+uHWJhb9OLnh2oqIy3Rh4GkBxhrPf/6K165y8ZYY1ZIOsPFCJ8IFZYzfrO4rQCb7
zxe5dhsv3hM8cSYFBBeh2xvojXWOExqcZggSiu1CIbWFjqcPi9X983UvSLq/3sOLV2Jg97bkbeUR
g/Bm+avd46D1Es+4DWPU/RQWfu+IR/WK2P5S/vmvBc9k1K9KTNWNC5FwTfiiYlZ8397tnuMAQtKp
9uddtls8Y9OIu1FAlfyAdtwtgs2qQi/40DqRq3vK18pt9hVCbeGK3e0CUf73zfjPp7qwVzA/ZoKV
8akmZ/LGPYGlLrDye6wkDqcyD1njbjoRORpcY1xvP++vr+9/LnyxSFQhiUd9x565JXGY2TOW0msv
6vaY/uES5sUKwZlulZaeS2xCeJrDqU+z2saaeSaWLri+7l27mb940ZREK1SEBCxJq1/daj7T/MjD
Xuv+0II72gHHPAT2/Lp+4ver4b9vp3mxnarNwsam8DumexVdr9fux7sfFitXmG26frfGYXNtXzet
XLvJF2tFQumskA6yfWewDz1uydjF0G6PTMBdmS3tmiNogwL98We9XDhoYDHy4KuGb/pBDHo3PscA
0okZ9pDqnkJeLcOOdiXWpMRhAijcC452k/KSV+ircNNIAf6Tc+twCv2OTtKuneblyhrz289oYEeA
aWSYknrxsod9RctyexLU+/gR4t1CuzJxjGPiEf/lQyX321sw9XKM9df+X8hptp/7l0f/w/UvXmvy
EeM6jrn+9lrrz5twB9+D3T0W7v/CJfXbkufD1S7eZUjA8qBysHNgX8OiPstedggFuz8On5tTeas5
sUecX/tWOtfKyN+uIv+5snbxiqMlovM28T1HuuxCdhhD68o29SMV6Q+3UrvY7udRKydmZNzKQ3zm
rESZ+mORnL9t5jfVhiD5OOIqTFhbCHezDqVHtvX/X1GFj0pF6qRhwb74GHk2NKO0rZdCTcv6Zmnv
teT5z0/t788HOJ9hFWLgNX64mz5UF7pBtlhrkQmv2XgRFNr1VIv6XrwbgvAz0NKgOQkBphYn4etN
dI0f9V3mm96fP8Zvq48Pn+JiKVsY4tB35VOsFRlNy7NcEFgtfP/zRTaB3K9vyIerXKxbaxobBEhx
FSTrvtCybmkv5gEfrGfxnjY3RYAQ+VEJ6ocW2bQt3Ujv6pf+uX2oPl1zjf22IoGKpXMkQjTwi39o
tgAmryP8xzKxV6BGeBgaJ/MiPgqT6cSJCMR0ZTf2MFUHf74PF4bjfxYAH699sVIAkqVNmXPtzqOx
uss8ZlmPyV71C1+89rZe2ON+vdjFQiE2IhKNmouNfoQc2okdbreXuvSbP5lneZ/t0wfZFV/0h+kx
9azztQ/ww9N8+TJ/+Lb6xXoRij2m+I4PgCqDQofF6k7fY0s4GI/T5lA8k9NygODT2pzKfMNrveyR
imxXBs1OPFRedadfqQt/exA20d8oyCZ0yfzh5vvw0s1CLCjI6bYfQHRCmk7f/7mBSgfZVxxsvKQm
O9c20d+tmyYhOJqii4xRzIsauKt1NV777T50pjObN4XY+FcerGuX2F7AD98ramZ4ahvUlNizdwJ8
v8GM54FO9lT22xoSude+1O9OFB+/1OWmS74qTuKSTXd4QLxJ85FeZ/1QNjF9w6NFJi7tRufPX/N3
G/3Ha168PtaI6LJQuOZQks+mftKFO0l6MqSbtH/Wtbc/X+zaLb14fdowWRSw3Zz+EvkrQgUGNtKV
A8HvFl8qFpk0pc3ydmlg7UYgTEnK9ynNp5Ys+PVG6K5sM79beT9eYvuWHx6MJuqbqo25xAJ2R6lo
1ypuE/aeeZXdcAHz+LHekK64iasN2M5ITX6+VCXLhV6jvHTwq+9yN/3Uf6IOpAKDPEBY6Sk6K07D
SZ2NpvlifL62k/1uYdeQdGNMxBUsm5fqaUJiGI9F8/ZuZ7fg6tq7vtoLDpkYh4nmj/JUvuXgYyO7
uhIX85snZSNqKiRg6UQ+/jBmf7jHuTwqS1ZSLZgYLpZvi/jtz0/iheX1x52FkbKVIhqA/F904eQH
WlkKfsvZ+lrLTeWwaI4D52cw3EG3Q8lyrQ77zUFDBxNK1g7QA1m89HaL4NVGNaLsh/MeaF/1w3ra
DOWk+lYcOTbYApF8W9bUsmud8Kvu1/d5cLWf9pvCWucLbzwA7iwclZ+fqKhGCgUZnLJB9c1A9Rq+
ePWVGN3Rkymtrz5B24Z0sWF9vJ5xsWFVRmlpU0aZ0peFo0B5auYvMYoU0VE0ti6lUk7SUu3//Ov+
ZhHgohoQPsyxBKJdLKQ6qJ91rPmSiXK/xN+tdbAzxBt/vshvlgFDFYGtM3TA73n5e5YLjH2ojyFz
RgjW4wN+Tmf8f6SdV4/jyBKlfxEBeor7KMqW6eqqav9CtKV3ouev3y9rFnekFCGiZ3GBuQ8NVCiT
kZGRESfOgXg4TP7yLDAhwZdaAdaFjAYZXmk1iC2qbuOiOBzUu5EWLIqNC0uR90u2IF0Cq6GxwAwi
PD6CyC7Q+LY0bjdfX7hrrsKJsMP8sI3ALEMZmiqHM+g3qI9BUQwVzZ2x4ZEVb9xsXf7oPEi5vMbT
mzWsWuoaBMbtj3V13v8x7aqcQBJUUyb1sa0xt0dnmqheqUwgbc3tQB2527rjOszW4XZxIEQ+7rJB
6ZbogXa3UakyfLxpHrqjdZ88gx/zxp22zZBrXWxIzH1DouX/FijtrZO0JfAzNxFe0gHuKIPnJlyI
mks2pJSIydkxAukGf3f6nWonw6T3g7PE4f3mz+chQ945yd/NfOgUO8WKaOlQtm0oP3wPii1SIfvO
c/YGOea0o4HVPiW7xe8m3zy2QWRE1s2yeJbzP/Fdz26eIW8ZDelOqagHHYdo0w+eUB+09n7rtcdk
M622/WEpLF9vLER2JpcsxF3IPcoBa4KecQD5MXj+mB8yJfaaykeeYtrePgVi5y531ubgrRyejQYN
O5mdq064FbIO/mRNbWis8kyDKMkdq207fQoybeG4X72W2Er4THSImXkfMH8lPfkTZGUYC0uRUfwW
vXw5PUTfmQqEW4g0elvcxTvxOoRSl2w62biLBYeZaIN5nqSGoN8mj5DMRzyRExule17I7lP20u6V
d/YRJaDhvlkPHqAsKvdr5myLz7d3+SprE+uGjIGKOZNnCABIx8RPorwsuowK+Wa1Nz7od+Y2ev6h
/vEFS/wj3Bpo1djr6Jf+oN8rm3rhunjzUOkrQ88Aubhhi4k8uXZ3auPctMuI+4L9DiFKhnz7Lthb
zxo7DUbSK/fhglyheX1qYBBRmQ+1XZ08UVZtV5raGbquoKeTjF98pUSmhBHXQLd4+pGDW+5T3hcP
CkNvajwwlv/c6B87w1mPHYifwNipjL8YK2Vdji2UqQrYuZYg8+dUBodJea3bJ0V5KNRffshr+xTt
TGRnIijwVYofp+5QBgkDd/rDpELKDcVu2IZeB1clkIL7lf6SdeHOpU6Z6e2dG2kL+y3nAYIsh/lF
DU5hUlVdlmoEvAsr8QTEDbwk+Hl9W0Tjw6i+hnm9cHxnN/lfS1fFwuCk2n3swsmDCrGrHk+xvbnt
utdnxuKJ6UJOCZET4UhOaso4MmM6oh23VvYdisnoncukFXUOGipbZDyMh+GTuQMFubC0qwAo2ZUy
kKFB4s9UNPKAKdsambVOmBuGrWZ/e31X3wozvGRU+PfFXKrspuDdGKT3WV7YomAD8y+SRwjbUrJq
zKWMY2ZJqEbRLjMc2AugK7y8SBwrb21LmzovfUCqpz5aD/FmWLvedKePuxIQzu60zx+dcsGuXETg
b16YFU50dn8pQdUOhjrCurVrjvmuOQiGOv2wlNhf+aJkRqz+zExuBRPDRZhpMvyxeK8B+739ra5T
NsmEFEYDpllLI2EDu127RVhTEBPZG6TAPnD3Lz9VrqrH8s5JeUfeookIlwQf7JhAHLFtP+YU1OAX
3Juf6t/2B9ryDzHNgNOeybtfxcYw12J8dsFFl76fdBKyRhkQbeNXQMF1l++6A2wQu/RuqWZ7fTlL
uys9BFEMtAfDGDpuRybsj6dNuw0OcAwbG9FmhMd2Y++Co0LJvH/ggl5+GepyMnL5A+RSZg8FYNnz
TnsrZZLt9S/Vo7KFzwMWIWdd7hd5tsT3u7gXJYNSPpAMQKhO8Zs/6X8EGPmn/6cmsFHOo1ZePQzf
zZ9NxOdd+qRvUI5blsVWnB2WMUcJIolWhZfBqdNDyFOWTJyGIRDZY4vYGyS7+6osNvZpWvCmhWNq
S0EoQ50Tl2bNk45UGDLfAcMb+sKtMRNVHfJJE9Y/uKZc+Vl3YpCnagqTPC8L1iqShAAo12QhkJor
C6bmgiqFZjJYg+kEVYbmpP0IDtBlPUn5B9lTgPBfhylbSlznPIXJHQ0buqjZSN9LOdk26p1vnmJ9
GVcbOknuPVAHr/7SbU/v2k21KY7DwQFnpuyHd+IVkj4ElE/6e/2w5D1zn/D8x0if0LeTPm0qIq1g
oWMChtm4u9uRdjYWnJsQP+HMPzW7b1aIMIpYUKyLtbE6JO/IWbfhxtwozzReH+y15jGtuGE6sF8f
0oUNv05ZOZrnP0C6TZqO4a6VCPXxMXnJtk/+8ecgSBaPzX655yoR7pGjStaki6Vq7HDKWnF3bcoH
5hbjR2ONAiW9EyiKfiSe8i18p27ybceXXUp0lr6mcL2zrQakHTuNWOmUfqvHO3f8fvtbXgHm5MVJ
90fb2cxZDSxOdIiQOuaJQ3FReWQuey2eWeP9YmCdO5TnX0+6Shr9VDQoP4j99PehVwt9efisPMH9
6//UH06P1tclksiZfaSQxBsLGllk0uUGUBrGZTy5PaJb3UtLxeikVAtOORPVKLvbNqJ6VN4YFbn8
UiYDmFUJqt+rqv5ZyaMPQetu7FLd95HWL+U64hBLNwQPJ5NXo8sLypbLU6mPIMg4IDs38E5GJ22/
2py2xn7YGl5GM36p03TVtMNLLuxJJ145ZalmxKl4G3eAPGvGE9a1ufaPzPhuxgdGglGtYQ5ye9s7
5/YUOAkUhgxKiibN5Z46Jhj6jOkhL68eB/WhsEj0B4QigqXkcc6QS7XUFe8KlYfwpSHYItIVms0o
dibJZnQgJUEmNnTKB+WUb26vacb73TNTcoU7SJkegDigQ0HahzHqDrkopEgWHtji1Mr+4SIMJi4l
cc/KYUNFZsPI2txr/QcjA4VF0dJynqlf3U3p+1yJFz7U9aJ4Jpk61mjC4JHS/rkkDgFT0oNXxUqx
r/Sy3Lelkz07U7nEybxgSqbxNvIiUocWseXaGhAh7ddmB3CDKYnbn+naIzhfcOqCXmRhunzC/FZk
1kbJdQKPSDNMOx+aBKZ3PWB8C6ZmTtelLel0FUExZroJctd+ZLzFGx+zb+EGWaLHYat5+Rblz8fw
4+3lzcR9uh2qK1QdLQoSckDsnUI1yKd7EFvZO20Ddm5vvhfcsdVRdKuVzRKAeea7XRgUG352k7VI
mmYMFDZekI5HjSeZgQRE6NR/fbwoKL3xV9sCNnTVAkVUhlHTgEhlvyqMOKmQBBZD8vdWIPrVBcMZ
1aurqm9ilbD1JRQDdLtbF9Fvo/8etJ9vf6IZD8QG5RUqvSbsxtKFwjgVgxtu13jd4MT7qoHIgE5J
/dQ0VrRP0Xj9W2QGjK0GcxIEJxjdQWdIh7gr0lZ3lZ6scd1vkSDdVR74LuQfgO3fhXfLWgYzLoFB
x6TiC8mBKVePCiuyOwSMcjhHXH07+BHloiQzj1MULJWyr7Cq/yzuX1tSntNrRe/nTihy1hxqL+YC
NtOOmwyS8+h5tYHMA4m0dfAleVrKd8S2XcZisa3/Wpa2NbSssTr1DHOlUFNNTndUbXVrui9IFvrU
Oy07fegreyGmXF8AGOV9Bgkth9y4ugCY3NNKl63VfOqadrWews8dwDZX2QxGvAnMaeFRMBdQaG9q
FLNZLWRt4mOfnW9mJk9hkTYNG0zHbItq0YZh2/Kzpno0EDxjq9AeeX/7iMzUfCgjnxmVgort+5PL
dYpQzW7aQT0u6Pl/JaC5TtQDpgVrIgxLH/LCmHSpBj5VZsauGs90P7mTuc6UYnt7PQh23jYheek0
pmOqlkyLOSu6EOpor7MWOYxphc5l9boyx21qdlATBHsIBDaaE74rArRbzMdwpEBRIOtkaN7JNT0D
OSqtbY9jZL/X0DFXSUb9Mo3A7dwjVM//8Rie9vDSvbjJ0V+5uwiGGi12PIh31xBvLPjj3B2HM1Lv
tmgoEV2klRm5EqxGh95CvfX32Va7L5s1+GTeyBvNK36hoA1CSg93tzd0JoZeWJXOHhjdqdfMgIdi
a/QwMIM2jOvpa9s5UHkwzLfwBph5mIIltTQuBl6NhFORt58dAigKHGti1MMbfnZQXW25WKmO0YWE
TpDMPNotIfzmFnhuUDjUmUE4etvOgO4Oxi907JNs39r1LlNgUl7UMZ6J1rxu6NARy2h3ygfcYJYW
dXaebW3wvMpf0vRzon+8/bmuTdDvdy3dEazm1lXDsZliYHoWgLlBSKqnL+X4rXWW0q3rMwYvOtcc
shMCXCMX2vVwKKBDhRg8KqoXZ2RgONefb69DRILLSAE7v+kiyEB5S6P4dPlV6PsYsAnBwGYFMaQh
OSS9EPwa4WOc+u5jffK1e1Pzl+64691zDBI606a9hCKEXOwqk4wHTukUdIOhNCqKlyxgnDEfpr/E
zNnWhR15Ek2wLbd6THnSZ24RxgG4PHyvgNrg9ibOLgd6N5XUQAPGIoXbEFohNRlYjqH7TGwzUzd9
pOy0EJiuvYHFUBkErKZBii+jZZJmjPmGCKYqE+TM0bpJ/v7BcmlBinxJCOo6QikY9ikIs4pmW9eP
jJEstBVn7t9LM1KoY+waVcUMMzRNbSHW7OUb7oAXprwgFD8qd/CjRItl+ZntgzuKnj3YMO1aPkwd
ob3RwqTwpvZzbt81i/MIcwaIqRrQPvLSK9iU4fupU0SUVbrI/pms0k+h8Xrbz2aCNsnZmQnpAwWR
neiqEVPMQzpJ32bbMFwrXstsI5Jxn9v7JfTGFQadA+RaSLao0N1QlJJhkkoyVH1a8DpX76KD8kOo
3giAQf0+fm4Ptxc3s30i1pk8yimD67J757DiCBERgnYxfrUCWATtxPxw28YbZPsy3L0F1P8ZkTbQ
rsLkpKx0UR066Wuhz5RQC9a/wolKnSh7tD/A2rODNXqf/j79zr5mOziDNsP7FXq+CzewMHX1U3hJ
mCZMwSjwSI8mwxxo6Co1ItlZ2925flZCC9dFO63WpjUyj9ZayZzvbe/WC0Hx7S9fWUacfYUkB2IX
cq3q1EIcXOVQfYgB7z5dlxnVacgy1/UevpThQOq1Uf70OoLgwDaLTfnYf16ql8304x2Xdi4yHjwc
TbBzlxdPceqyqguow5yc1I2eajtNzG92OlgwoOboTITbaJW34UazUie9N30d/cFqP8XW98T9lUKn
aX9pYg09hcSd3mn8u75QmJoJ6i4PWtH94QsBnbr8gdhWfBPifq+so/dhyCuhCNdq2P247ZLzZhyH
ZFOUOeQhA6sybK1PdJ6yp86r0JgCEVyWSzjImUelAzBAVBvEAbjKV8bOiQa4yxuS2uhl2jFgu2+e
jrwnj+ar+/y9+S5q6MHT6uX26q4PNTMdIuTyZp4ZrbUDBTkKw0fArmEKrA7vIMlbiBvXGyjGRtg8
FXgZlXPpHJXlVKNbjwlohr2mpcIWZV6mL92NM63OSzv6pT+4XZT7+gnWC61r0EWH8XSHZBJuWWvt
s2kNdHiVsD4gi2YdSOZ+Ka3rH2/v5tJSpWStE5rI6YmlnuKXgEhp0KXPtI//wcib5zN9woykZMSB
Vr1uNT3zxqbZ0L61gx6J6iU8ztxSDPTULIGeM69KRlbcRUoTC8eACSgDRA1cpD2pCynTkhXpmxl+
AR9VxlqG8rE14P36HFtLd/J1Bk1dbWWpyArRrlHl/bJa/1SVIzYQarMh//sD5aRnxJ79S3vpDsZ+
9cV+QpcebsHeW0KUzq7vzLY4fmdvKtS/Nc3O2cUKbj9qcN+MloaDUi3U25bMiH8/M6OGJZ7SU04I
T0fNGV9s7bemWx9v+52Ip5e3Eg8RKqLMhAA30+T70DXT1WCpacbAKNPtymodI14R96bX6OG7Gvbq
FPLNUOsWbsO5CHVuVnKRIdTcxPUT6hinNNnSMwiPYTH9NdKdPMphWIwgj7grgepyB5NqiNwopRUQ
hh+LAt2LVbq5vX0z8QkTEEcD78UPr1gM0Ce1/VQbKc2venjeYHVStVckabbjlByi2PyStN2PMk+f
EyNa8I+5jP7CtpRWweA5ju2K1Hf62Tw0H9zPLU+uzemgPK64ttdQdo7NeqnhfO2VlwuWLuguVlYh
Ux/0PRDVgCdxem/k1efQX1kLUeQt9bx0zQtLMl2BORpplTdYgi12l72r30X3tacdBHqa+sm2f5q+
V0/L7fzrEyHexiqKBzwnQPZJThMWuWvC5Un/CDq3k/vaa4gBJtraUMtNlMQ7f3wa+oV6wNymntuU
IopSlIM7Tkg8j8VvRf2ZKePaXGr5zT1jKN2LTq1mMPslP//hIjYVJaOLpN4ZxVpZO/fhq+KZQpP1
T/NtuSk8uygAiyhCCYoPU/z7WfxyzCL14ZKjuKu/qMpx7Pb+4tDMrJOc54tSEaC3Kt2H65znHzSw
Lya8B+FmYsbyXfwHZWqUL0mwwt+r7fCTEsvts39dWiO5O0tVpePXTVaw6iB09CAM3bntXRKhBBKb
Xq7oC1XKa5dkdo1KPahPWnJXwPdQCYOhHWtws7SaNlmCVlCWJwcfxZ614Q9eXUKTr8SrbKuk5mp/
e5kzSeyldSlWJ3kTTQE05W+VWdpNxo+sPzb31aZ+KLLd9BjfCXBdApcoMkd/q+wr6qSX5qXzqAxl
hcQG5leOt3quv9f0ZCZ1Hf1OLI8RVsFzz4BbBFQ8XgjuM5fUxbZLpxIFxaqOIortWf5zNdw7/dfb
O3t9QC5XJh+Q2KqiRBN/3y89HqUbx1D2iZP+farOMmyTgS/6uFdtO7g2DdTe2MCT8ZBoX3T7pbKe
bq9kJhvDBKeB8iKUDHKjLqxA7Cg6K7GUxLxTTC24KzUF7avpc59+bYrR+H7b4Pyn+degdPYQgRkG
vaQQTNX0XZJM68CNF7Ztdk1M0OgUf1TNloswaVHVoWW2mBgRKzh2yIpk5u929QgJ+O3FiB97edHh
B2+tVV6ILoCdy0B5GmB0UMU8Y+q0D+n4qa0Jz2G/X4UPr327FLbmz7MYDyIwC/S6FDLppea9EbGw
cW8+K0+Ugbf1Y05/9d71TluhTG95CYP+T/1hqfoy6/FnpqXP1hp2mVlqkXnT6gcEPdASf3OpPNze
zplWEvuJv9Nk5FK9wnKZvtZElFpEfaX9pKzDL+PHaKuwNq6f8qX8pt4HlJduG732FtA00FUAKHBs
8DvSWS4tB3klYFDIemqvUQG1KMiTMRg9t8wPK8gTb5vTRdC99JlLe+JyOrtcARj4ZVJxqAWhzbTR
1g4SlclG8zeZ9X5o7oUwlRj+nSDLLnfBxvoF/3SY7ItlOPL1Wbz8KZI/dfUQDGivM44bta99ocFQ
2U5L+3vtOZdGJM9J7Ixxns6hY9J23UbRV+XD2EAPnLqBsRCWZ9cjMiXbhEf4ioACFpQVzJv0f+A8
RwfPicP6GaEk5Xj7E870plnSmR3pExqKxtPE4unl+01zZ/E489BwGuyHVDl1gt1dEBtUyM0qodo9
92NePwCbth/jqnU+jmlVLnToZ7ZYQNsYc8aNr0sQZrnK1VXI4SzSz2g83qm17VX6aSHYzVsBVQRs
TwfWJBWOlEbTU5SxcJLwUefxPqQHs/u9sLUiJ5BOB0M5cEoTvx0GL6WcoVbg64vbt9Oh7d6Swqfk
EQ2rDZzwgKrNxZh6nQsSTM8MCp86O44oJK6oInL8/8E/auv0ieK2aTHOskb1F7Ka8TDF6yo/LjUL
ri8PEcYFXwplHQgmpcsjaQM7qzRaieqkPaXq6MUUqzZaHkXrOnW/BFDfbru69xeC7Nxn5F0NXQqF
kGv424r58SjoUVVSw2OSw4vRMLOeLQTVmXI1MoAa8HwqjQw+ys7S54UBOzZW6m2/hYx4C8S5q71k
32yVff16QsjoGbYIiHmW8MBz28o5oEMgHqFXgwF94taF04ptTe+r1ryLjEfdQfEOEYrE3LStthAN
5hyI46CR44tRYfmxpBp9HDRoLnkDxMjrvu92bhA92PQrqHyaCyd9yZgUeehnoo0CFbbXwkTqD8ce
DYVWbV+NU/nXdR4+4NmypLsBGQQ1yhM99SZN81xI3xN4ThYO+/xqQNpBAUAT6+qw21lxUp03J3Gp
V33Qt/WeYRHXgfF57WzFqMEKIQ5zHQM/XeiqztwVrO9f29K5XylGGAUNtoPwsSi+a8PCXTRTX2ID
QYcBwVThFpExd/rkKtYK2I+HDAzhvzg0FqyFijPdZ0l+D5VPsG7gim7M6SUoKXHd3tu5U05nkCkc
EkVakVJwqaGJT5OTO3pOZby3i/rZiezfzeqveQBIRfl6cGxAOM3zVvKSukGzVtWZkQ+VRzey1j7I
1tMSYHem/nFpRU4h/JURuEgIecMOhmzli/oI9LMK7tC12hvfiSV9eVcfbm/gzGwIRsm1gcdTaKUK
eXkx9Lll5NlQiggGESMJ9lfjPnscGZI7MMywBit2GKxN+VE95HfBbqlSPVMiFObpJtNJpv0hl3dt
xaoAhmLeftZ2OaqDQLieFG/aq7vkK5lwc+9usoUzMRc6z22K1PXsLkyLAPiUC/tH9ifV3gdpgGrE
k1kWO40J5iXa1Lks6mKF0gbHMB7TIoDNhCrhF203HKdDsEd7QjCMJjv31+3vOXMgIPcRDC2C+4+X
7uXaEhK2LuwyxAQZi10DTNnD2HKX+cNfFwTdcztXo9k1pPZOzB6q0Pd3Zre2+q++uthdmwmdF2ak
ZAxhV7BhKcsRZG/qNt1MP/yYt0Nzh26KB33p4+l3E9wtRc0rDkn6uhd2JRdpy6GK3VOegqhw1v33
avJMTzRwEP18Hz5pn8Hc0g0HjQh35E5/EAyxGa2Jx6XkaSZ88zsQfhSAvOuncJEWyMX7rN8O7ceu
sV8yTfly22PmjuCFDSnsNAhrjHqSwoi0G8lh6n3w7DBv7A3M+mU7Xr/O16VlzXvpv8uSvFRoblpt
kGDSyBFBfEElcz36zsLFu7B5b7QVZ+fcihsEW1oW1qZISWqgVLR2d3vzZhdC6BTnjTReDl9RhGJc
ZiswlLmEripq43VRDweDzHZz29JcHNHhXRLdVxrnV0OnVV2iJhH7MLMAbkfzltm9DG6N4pgDTF7k
tyBMSO8TMksgkrBbCklqKWg5ZmPXVg65jq/f0X0DjPX/BMZ/Dv8n+F28/+dvnWsbzH2ccwvi388+
zsRMhwNYP/Gyzt1H6XhnVfaf21s2a4IbDcZEQYziSF5Gwxo2wxr2pRqWqmx45w7H2wbEH7jaJXFx
odwNuktOC4KpQBW0bhJG14ODcWgO1t7cJbul0fW5IGgg1UK3Z8VgnnxFV5WFeHbPl0deEfE/SM+t
RwaU1iifbG8vaHbHzixJHwVWkwHMNZba8aPqH8Lk1+2/P+vE50sR5+nsqw9t2iHEJFipKJSsV3cn
Jl+NR4SHhy2aCtuloszsemxbXwneMprIkgfkUVIaVSjY6dUYvZajs8x6MW8CzJKqqqCmLCk11DVb
6VYpJ+UEaUMAHesJQu0nET2HLdQJyTp9HBZg/LMRm6z3fzaliJ2eqPApCo7tvjpfhlcx0e8fzKfV
OnoPv+/GPS49/ubC3LlBaR8pnKcNuoIT42qIk+cDorD6zlwtBNOFrZQJEsqVkmrURYhwfXhUM/VP
LfrWtz1w9sj+u3UyLChv40FJTnj4uIKMLyl3llsd1YKCtmFXn9sM1eOIKRo/Tfa3Dc9uoUOPH9wk
aqcyoAuarZUTW7hiMajawUJQ6sFSLA2V2N5Y2MdrPiayF+PMlggoZ6fMNsc0QDQh8exvUIox1M5t
EW9MtBE/Fo/BvinFrNA7MFFiUM5/OSmLdfQZhKj4CaRRgMd5NcnMWzD7VUHajP+ERqVGmOK9C5+O
yCi6+tsSZcBMRd2lUie4221md6iKXq64qEq1LS3GIUSeePqQHESBqzkICvXkvbFd/aDAvLn9Qee8
lUoI4220rXiBSge/COtGGVWTD5oBkauQ8GXM97aJucB/bkI65yF6klPSTtAHQuhou19MhEqnHP7y
alh4R88uhiKWRYEV55Tv+zZBtNaONKgAImSAh3fO0mzerE+aZxbELzjzSSNqkrKxE6ARO8HaXe3b
FwjR3r0RLXnN2hghcC525V7P1sHm9LjkIXPHz2LQUedTzfBocNT6k9HgIEad3Bfox6Kv7E9LnKez
VpibcYBl0GaRp2fiaRgb0FdknE5+yMsJCcTkYTy5Cw/Y2c2koMocC7C7a5RsRcWt7tKTcPd+a+3y
zXAvpEnqxxe0K4B9FzBWuV/T7aFc5HaZ85Rz01JsmdrA6Ca95jsWLvrDz1rdbm97/VwdBDQ7Y5w6
N6q7km9txTZCJv9YnWB0UjTPgh/zY7mFWZLxxqLc9D+W8oR5k2KQ2GCCHsviw555JwJvdaPaXAun
DSXV6KAdFK9ifjn5IEogy1NPuji6cur4tjhqA7bLC+/SIE31Oj1p+OPAo2uEwR4SoA/BISRGf4s3
zX1zzLYdP6LejBBzlHvUGGqSpOlTUa7zDAo5ftQSckpErBu/yZWoa3Wtak6om7EJDC+t6nBtNrsu
0Xh7fs8WqZ5nt9yhqawDfKNCKYfs2git09iyA4K3QzltjM1bpQvF0K3gR4xQDdzcdqy503luUXrU
j2GxirUAi93kQuX5u8lMunXlQtCeOSC8m0CGa1x8JpOrl19WDfW+VE86ZzN3XxEhfN+l1sIJmVmI
pVJxhVQC/tOrroOxgmAJWVEeNmDPS5MKhX5CTPTX7e26WgiQAsZKiC8qSFxC2uVCBlsxcpD3WBFX
DsKlUxgt7NXbC+nC5bAharcCXUCvX753oJvXyjaoSBOgReTsuccw3xXPwV2DBk/3KeM/jPXXR6Gl
4G6UhUTp6n7FOu1TeP8omYFskD5V3tvmpA4knFWsPljdXYpD+KdiXaLSe3svr44Wb1AmxLkSYOeA
WkVKFvLWtbKIy8CLR06vnqmrrRYNm6lzPk+9+lCn2RL2Uvx2aWcvLEq5A6KMGtV4hRf8qHt+rW6c
In1IbWONPOlD2p52fdeTU/D4glXKMj8pQkvcXaJEvfJU1s0DnKyMioV2VZ/PR9Nvqjwnr0iVg9bl
u9H5BURsYXdnviMc44D8oT2F6FDuAgRZNaS6Qp5UV6QvkACE68RefWF0Vl239uL85Zw5aleairoL
5Ri56RdXq1XUhOi5JUaxc8biueto36jj+1zvF1Y2t38U/2gx0sRcubKHRubokEpw0qMKWmUFaVFK
GYFVbm+758xR15lapQlgCglAGR7l+r1f+A5mQuhiUZNeN4tcntcpuhCu4PVD/YKb/Yraf0IhFI4Q
bAjW+Y2x61BwiZK9o5L92T+nrTZwpanoMixs4dzXYliNwhnZHw1h6ZCnKKZqrs/VjkTzT8POv8SV
A1tb0LySBhxv7+OsLeoNZH5iiEF2xKIHbzllFAPAXh60kUvbto9dm9EPc//LsuC7ZXyHB8gV5ftK
bTS/KnDCMkaqqQn05xDpDHs8fZ8qZWlOaH5d/xqTgsnqZLVKpRMoIz8PV2vw5EGL5/uWf1cVdbTy
wszK1P3tzZx1SvBRKl0h3iXyMdPdqK8B71LlSMrDOCE9o+oLmzh7vM5M6JdXXFUHeZ2pmChd465A
Lzp11M2AEOXtlcya4RNZYkKXVpvkgkwh6UYa4oJKDR/Zqd9Y7YuxpGN6XVsTXBmiA0ubWcDKJCul
6we+MRLx1bvm4Z8nv/MOgcu76inYLDHYzXiEATuTGMyEXO5KjyaHpF/poWHyEtXXdpESvq7SbFrr
tVmsTaSaN3+9gwwmMrlvQU9Ivii978GWFHoSBKlX2e1WU+J3Q2p8OOXGwvmduaaFAKoYxgDnSJ3m
0h8CexyH2o3RDDOHJ9Opt2huHSvyjymJj/q0RO54DZKzSa3gXAMApBnXE+KWU5qwdIKwMvcxXFoo
0cDL12+rF3eX707dzvHMJ5Sdv6wAJG47Ol725+V5gutml/QrpNNt9Ku46RVmXertaj9t8o3Bgwuu
129BQTco/lXuoh7tAPR3t8UmUzY25ZyffX5U3ievi/3ombzlYkukT2CE4MpWEVty2gjcoGhzKCA/
RQ8830avf93ouFy7PMMRxnEU2uILaFG7HijXdsHrbdedCWPnC7piQZr6YVBcdtdVQ+/Uj+vWPdy2
8Ob9Uq53YUIKY6DsizhaYaL3qk/uod0au+xQfwy+kQ0BythPn1oobYsNcyJ32ef4bmlqdyYY8Iq1
BMkBfGNX2jKhhnjTqBnAI9zTL81R0rVlIN9JUnNcddVSCXfOGomCoPDgVXKVSLS81WulAv6olHW1
LnP306Roz23FZEORQi57e3PnQoIObgfdE4anrrSRTT8NeCP6qVfqnzo13jbdsKmGz05i77R4oa4z
5yqCz4O0W9SPZMKI3jQSx4+xZWfd9z6iIdqYp8b7LwviM/EN+GQykGvomro/5cJI8Z7R0XXGDNaY
/CQ7uz9FS5rBMzcfret/jYlveVZXiavaKbuRkkq8OvooA3fjY/Qf3qkmD0jqvzrJ0NXt2nbRYOUD
yNtRew7cex4+Cy4wu4gzA+KznS3CDxKrAT9JtzrrdpS+rG3nwrBoF5Dx3P42S5bEv59Z6l1jDDQm
3z07nxAdN9dheij+us1CyDvfL+mblK5ycoyMb6KPpdeEH+rTf4h45wakx27ld7o6jqwiFhyUE9Ti
0biQD8zGgLNPIl1ZA3jIphFoa6Xd63G21dtiraajx72+cFyWLEn3UV6titSAa4DQ/Xmon9OSOR79
2cmWSiFzccaw4A2i7Q3/mJx6nCIli6veAvzF67VqkvUQFpucibt0OEaMUP29o1GK+KcvzjiM/Ik6
2J5XJ2CBVsbjIS02k/CFxVrYnD+fm5E+k2GdDPXUYiYVU872e19p1rq6AOFcMiJ9IWSpVkzAY8Rf
qWhooNCrvU/ihQGiudB8thI5T4iSuutzHSOKPzyojX+PBMbu9jcRv1O+xc9NSDkuAzalpit4ABRk
ydo3lC+RE3918+Cnn9YPQZb7O1eDAEdbEj+ec/Fzw1L64NqplofC9Vzqvp3/3LTFQV+BZk6WRpbm
LYmCokh5ryYuT0Ua9FPJLtZKtw+iYXvKjAd4uKZ0iSNryZL497NIGuRFVfQ1a2pG86FxOsRxX9PU
QNtjqb4w737/rkk6Svpkr06l+GyOuTXMyFOK961a/Kfzii41GHPx3jIul5MhN6rlBVEocMPCU+0s
Yhy2N/TQgwqzXv2H6EoVjg4W3U3gZ5InmkbpwPXAZwpTNVvjeFs//QmD8rhO9GrB1jUAlevo3Jjk
fboS9W3RCWMP5rPxEwIjL0MLHDlQPQYdLbpMf8ydfUif+88GAibb26du9mCfrVXaWdtSIkbN2FnH
+DM2j1H4X6LT2d8X9s8c0Q0yd1By/j6Kc8xXdOWfqsgCr430hVfA0kKEn54Z0uuYtrhAmU99vKmC
fLPKj7e3avaKgpEGEgfAwleTHEF5WvVBioUcLcUmzn9zh6zWrZ/utCb/GZzqb7ftzZ6sf+3JGNMs
g0CtNbEHGnNdIZHHnChcOAtW5vftf6uS5cLdMgSPJPbNyBmI0w3P9MuFjbseE3nz8X9tSD7uDtoY
cusTjSDomh6mY/lqaV64Az+61jxt69+DTgTYtdT1Xlqb5NxMXWdUw7FLQKboVK/HfMkpZk2Idx8c
v3S95c5ppRrJqgpFoFVP7/0IaGJp7m77wbwJniv8fcpNMv5NmXzd8hNhQok8rfrVBUscerO3BXTj
DNRR/L4C5+iDVedWzZtoGD730V0Sp+vu9C4uvt9eiEh35Buem48kD17naw5/ow/DGgVgHLq3xl2c
KQAu3HBSvgelMj7Vull9jMsoPDEq5fvhwhUyG2iZ0eP+YGYdylkpT1LCLsmsglGX3gvedQ/VJ/su
/rr6pB38ry5wtUiwetndWv1g3i8Xma7bvRwBKv+iywa72NUQTG+EuevHrF2w6/r76FDcAf0D5m94
iJ0tEv7PxQ5Eb6m5GoLdQb7CGDzlEq5GkBh2F0/rsarixlOy2qVRmleas/BwmwmNTA1T3YUXDJSL
Klz4LPg6uWJOdhvwRNTafXXKX3u3D9bdBG9bZj6MqP4sGJyr9iLUIrhxcFhawVK472KukZXRirmN
YZMcsm31m2aK5+4rlCK9pUAyu51n1qR0ygn9xrFLrOnc0c2fU/xYJj9uH455DzmzISVSoErUurCw
0e38vUAI+RvjJUJyRpAhVz/+eoBOOOSZOelt0mXMrxVDx2FUkmPLYFat9Eenehfb1cY2Pgbq0rDg
0h5K589ucvDnJgZPpG2r1X1nMzlRLaQbs1cNCF6makRrkjbApScWVtxbVvjmF+kHc/KKZpdq6+SZ
IioS1jS4GTXr0m31uqxRP++TcCEx1o7YBmWsS9tq1hWxM9Q89x7aTwgIMa8/7ooPxrb0lq3NbScM
9qKrDp7SletYfTX1CnpLHIC+flf68S5r+w9BFW5uu+Xc1XBuRvL8OklOTqZzNRju6YOe+Ic81r9Z
p/JdC23dbVNzK4L5jIYyLUSBILncvmBioDpvCZERc3J9am6GCcHI7Mv/nxV5QZnWrfoTVk7N/yXt
vJrjRpIt/IsQAW9egXZ0oijKUHpByMJ7j19/v9LG3WmicRvLvW8TMzHMrkJWVlbmyXOMXTD86Bx9
33VbRNKrrQ3bQY1TsPleTq5UcxxNSsgwm1nOcEamRV8Nxzo1BbGkNPkvsgFxsS3XgD1kQW2tG0Nb
u4Wp5BoQ6s78bvhayf+WJS9yFtbZriqCcjjqM/HXpR3ZF6eqU+C6rQsnuGlsSjSHOZPKPZMLzpbG
4MqXoblGvVqhdX05ca+FaTFEEpMks/Y5kSmjTz/m1tpf/zAr2YGg+pZBvgk86RIQlTqFElojRoy8
PMkhPYls6iRX5RXOkDTyadKNHEXH60ZXcivQfDz0hPSvcsH33bVGLsk+TUOreuqyn9a4NcJ1iVUU
s99nV+PiMZnUyZyqirgaD/VN1u80EHW+G6BmfBQ8eNXHYTccovtux5C2yb/fZbmLqsD1Za59wPMf
sUjAmeMv8HqW6cT6PlY+GXLmQSewYeUS9bxY6yL4MmU/ZnbDWuU2wZmL5rGAlKeyii9Jre859Z1X
2HACmm303qr0nwgw/heuCoSRmVyKBXTNl3VENTcGrW4YqEQQ9ykKxk9JPTzKSn64vqGXMwhcn2d2
lhzawZBovV9jx3o0b3Uv28eHcMdz/V6IKUXw425Rs6x2uc4tLhxJGee2Uoa/k6qT7bWFW1dABEX6
U3ywTtlt8FTemffDixPCSoHyr9CA2foRq9fr+Y9YOJLVdZadhfwIocIR3/c7FZnOHIXn6Gg+W8fh
vmIAaKu/trbZPB5BHAFhEbwxi9RobHmzNEXMGXJoEGeN23gVTHo/zQ5yNOuPGCT9LzI+YIwKmCMe
KoAAF5dRb42IDCdAIxg2uZ0MuNjs+FaL/Q0/ErfN4klkCHpnaMOYrr4YNCunqMyyXjyJai3o9tMY
wrqjKa38w7QaulNTgoL3xjFdi3kwGMiawcNAu4CLyWmd9ZHG2yupGwh2y/RbWZQb9WKR6izWxSyQ
JYbnoBfgHfL6LldDLWmHfgIJZCqhN+v0c0wtyU/G1B7HrLmxh8Q1puKdHtdbbE0rW0r/QBxOCvwU
ahbnhHk0wwh4lnuMv6Gh+GtmmLzJGyS0/ovu3itLi8OgxEkXTwLq6neRh6h1E6FLN9ru9VAjtmq5
lbB4aCDHgO5fjDQ7taSnec565rB7qcv5KPm8ECrzeTaLU2RkH6+bW7kqGJ2BToDaJ6y2y7mOsqb+
NUuAdZLG35nQwQ+h7k7zVlNxxQlfmVk8P4p8rvMm5EbKHet7n07vCwXE9fWlXJIzmBDPchEQMcBR
XVTspkKukkTMv0XZ/CNUs9M4l79iSBqCUDpqXXkIe/0uk8xf06hsHOy1bQQ2TGtJB5B0ga1lNlGt
fYuvloUjKlnf7aRDtOfTxgLXdpG+r2BvpDB+QTzYB40OByxW4GQwXKH/XNl76ft4qx5Qu7ddtjQ4
bE3DrRwwBi8IHiI0iq7z67OdoVY3tihTeJNWD24whImnKv1XOQpflKLZvGlX/B+tUA30JDTCECMv
znNbmj3gYk6ZdJqh871rAcaEnvMDkn8jc8uT8USc1D4Xz+nD1nW3ur0aXJwCWHspwmQwMYHgB8Da
1hhO+IlrVubT9U+46ieAW2WhPQlnwWIz87gHpKyDY5yc+kDbxm3ar3UmHd9uhUsMcSeAmYA5FuGY
woIUDLXBCC1vAxqRkz25MTno/8/K4kybhWT2wYwVqyhcuutuSjo9hz/fboUKGtcXvCtExEWSacZV
648VQFo5CD15+hggSRcikHXdypqT06fjAuOJzT8svC4sLAA1wus0hJeaoHFTZJWKriTAvz3gMj0n
sLmAgy/xG3HSB2MzcpyaJIsEo+0Y78JG9180a9Y3EDYrmZQCjws0k4JyRCf1eH12JzmeVGmMxOSU
7Cn3oGuaY3EU9U8kDb52j2q7WYS/9HAB+xQ8VIAKGdpa7GTitH5X2iF0IyGVOke6AYDsaVO3u/7B
LsME7zdmQUCCaVCkLSeK+qqoKjSoyTjgFgqcLzQdUJW0vUoCWdhtpDeXgYEKLsJAIoWinL08T1Ou
ZX4fMhvStdGuzVFeeLNTYEAFjo4amy2iz+vvVOU0GxKT7zQ7864tXpqm2YWwql7fs5UHG2bAaQuJ
TEpWy6ncRPMDPYfk1Kucd3VQBa4zRCAwx+AYB+VeU8oDCtwSqPvkSU5jbyi2UvvVjTz7AeIYnhWO
S+RZnVxiAGZOhx2XAP2ArUx+Zcjm9SIXwa+ByTwJox6U88s07esbbQeRyUG/iSAte59/YeBzF57k
06jv1A8b+6vy81/nbpgWqDluSaqRy5JWzfWsNCmm25cSEVeG2lCTClx1PFhHdSefKIFet3gZtjAo
RpZI3fimy+BI8aaLFUsMLWW/e4enRPO70Gu33+Q2F4FiuTLaKAxIQcEo7pXXHy6QxyYxK46bfpSl
fc0wQ7gzd8qtZBxgJ91td1DWVsYkNROKtFGI+ouvOOX2pENmQarjTG6E3vWYncrp3WT+F0dbh1pc
zLACQ1yOfc1zT7sVfVpPzk5ToKLFtTXguRYQSQopUZMgitD/eutadcgVk8clUAle6YGxM5N7o9O3
zvbqFxL4dKHad/mCJfkdjbQtyLAjN4J5mxn4R+1D/FnxYIf+tM0dq65+IRJehHsYRQLR/XpdUh07
atiyrnbX7/qP8nEGxbBPbtGviB97WJ/G2+h9ho6eflL29ZGi5+TKrnGr7pLnrUO/FldEv1m8PeGB
WsbPrNd6qQz5LZZJpUCBU33cAiuuNBSpiMKIBlCVvO0CGmulcxi2OYe72jvPRJaZpMeLAldI8UI6
sDMeZi9Pbmi5/WfFmDU/OrO/LEFZUjbWjs1ZH1Om73Vk43RuPmurgrluhi2kmcjBWLprlMXhoEcx
r9w2dxvnURpPafb9ethajdFCdRSySmoSFwCfIJLtSfIJJ5On/TRrt/qQP+qSW34xn6cX52HaqS7T
6slj+KndesWv1LSQA0GfHHJH/OUC7tPFEf1npiGE30auYIFSdslt9sna56cZWa/kRWeQfGsad6Vb
JMzybGOGiXrFkqosHPuyMkyfJthLfWOC87c+zOi8CVqv3NuUi177ikJUkNo6fIEXXD00Un2tKdhg
zaL6LNnPxVzsQwReu/JDb8Gn1E5w9TqnsO53VdaTCKTIccS7eo49p96qaaz+GvIm0jQBflqiJixy
+9mmt+El6k2GwF0eP5j9zw2fWguAzJb/JffiUlwOzdB/0eUCQSJPme78vL+dJsMzYpgX6uJeC34H
Oj4VIEoTWuCSPszdqfHLjXxb3foNIkE4y298TcuAZrPQwTOP0gT3A0WHXXtqXjhPX5NjcG/t+7sa
tlTlASGETx2wLwj0T9e3YnW7z3ZiEZlLsIBJLrETKrXT0Pot6QzUbPbkt6yImHy21rkkFmZCkzVl
8q9qbGJRBK1Zsv//LUb8jDMzXdDUZuSLLmuWPA/MZHed6bVm/HTdzNpTCZDIP+6zSE37JJ1oSLJp
8lP0ndsj/ap8cd7NT/2f+nP5YTxOp+zLhkmR1S+TKsh5wDNQ7rskU4LAJSGx8mNADc5PnVyxhTzU
LW4KhGf7r9eNrbomZTGa1UJz4AL0I5elb4YVn6s9dLWbVd7wB35k69A9SF5wjG70R/++3s97807z
Ysgn3rVe+R+0FC7bfgq51j8/Y7HN9igNdhnyBEHp6GCVhRvkqatBg1LJptfokzs4W5DV1Zv73OYi
A2NguwitnKXH93bpjZ2n/+lvkDw8QDxRevXd6CXvldqVjtHP+LY7bY3ZrUA9WDNIJDHzj1zIUrrA
yUpbqx2CcbXPPhuMnd2mBxKkm1w5SkfzlB/D4/WPvZaaUbPjJSJEbfVlNQOpuYJqgFiwjlrf9HWo
nEMB37WmbNVNVp+UEF1zjUPYCChucTyHrPfjoBMsGtTN6rzyGvt9Fx2VEiLFckT0iC3+lKq/EUfa
yHjX4s+55YUnqfM8jZNCwus3cMUavQcDjQdFkXd9L1fMUK0jUQDpQVFymQ+lg9S3Vk5lqDS0l6Yy
343d8G22my0vXUlhyUiAEIi5YxBcCyft7d6kAS5m36fhflSG50neYtZbGUoX9N0MqxgkQEyYLj5W
as/SrJVUH7XHxHT1p2E/7RsP2l204T5otRt/QOxzMzn/P8wyJ67Q9IISbHEfpbOaBlWOWVKf+/iX
Ci2X5Jk77Zh/R2H3ZN5lj28fdBQr/cfk4nKKB7kJQhMicj0cbgtduzWKw3W/WDljKvgIC9pIGDEv
VC26nIFwzWY+prKnnZQ+5U56nMPnOVJ31w1d9tZ418D3QM5GKsd7//UFONSqGdGE5TDfBPR929Nw
CE/qaesJtebnFJ6Atoqy3QVnh9E0up36BGalUj4CS30O47Rxqbx9vL6cLTuLqnHsR1EzZBUM2lVz
44zNSwC5nl2OW3n+2nli5A9kCS97ksJFSS3VKrlF6xjgzwjljgTjXS1vfJm14KfqpJroo9qWQCC8
/jRxVEWBJLLs+Ka/747Z8ae4SmK33Ezp1tKTV6YW0a5Xh6YqUrxA8AeJQeFJTApHXvKRKcZwL+YJ
/os0UggYoHQh4hLapa9XNyN7IYHy5FE9Z59zK7srFOVnbKYbGD4R2BZZkLgbqX3CI8QY+mITI3jf
MlO0RLpwmD9kZRrf5rUWfUNKpKBQKZtuO1Pzf7sXorhDDR4WASB8i0MV+nFqpBpri+yXIvzdTt+n
rRmqtXN7bkI46FniqsFhkqPgGHsWg5SuVbWV26UWlONJ+SW0iocqR8BAysdPHMaNM7YWmyieCQoS
gu6FZEoBHYwyt5zlutU/dGP2DJx87xfTi68Mb0bxKczw0mVCFxt+jmVhUNGLtnVsctgp8105+FNz
GavT57d/LYvxZyTFBZh7ibQ0BsVOeDzHnmGkh8FRD2kZneiwHa6bWQsZlvNX65jmI7nT6y8GlB3Q
dikIkgzgzLWUHfyOec7rRtbi35mR5ZiHHvS2lqd97KGS+SnTpucClFtW5xunasWMRk8f8DscGWLK
+vVatMIMw15QTdUFpGoVwxYAS1Tb3FjNWjVFozFGqcggabnIbWvmfQJH49OoR+dR/VN/tP6lCHlb
aJ7/aHjqKf3d3W0R6V86uKAXIbmlFYxbLNuodlAbvpSyIqSVwSr0vClmr+l6SKLN0bmxrDIMNh7V
qyaR6qb7TkJ90aLp5dIZeqF8LEsy8NjKT09Tm7wjM5C+MZA5zBs7u2VPff0BK0Pv9XlmiVMJLwWd
aXfso/lA4Q/x6tTYQtivmiPS8AXRJ7iAnRTqrHcKnKJeUjrj56ENdFftUv+AsDgzPEW49XBYtwdB
ErO/8Lcs011eZI5dVhpUvlpo/hllo32oDE8Zpx1EAE63Ee5XrUH2RJAS7ZLlaZD9yOpSFSgiFGTO
5whKJIDUVh7Aw5762UNRm1sULqsWhVa2cFTMLtIPqe0nEnpwl2leunrmnHxJS8BI2vJuUPstiszL
086sidAjocTI437ZDZ0G0wpnI869uy7WPkNy/nkj1bl8tr8ysCRLlKSaqSQkTrzSB8bVIS+468CU
fbfSsd3F2gSvI4CKP4huxNXGt1t5PtPkRTwOIi3OHjiU1yfBT5wOymm2cvBC0Pw7+bNxF9PQSxGr
ctPZlU9bxdrL1QKxAZ1H4CTBvXjUVtNQjQjGZV6HGo8OV40U/pKST7pV3PZxc2NkWyC2leowS2OQ
wQJwTZdt2cgrlNxuFbSrPWV+r/hPjvXYxKNr59Feln/nyGnM/skaPqTEglrd6qVfeg/GKU3QQyS+
XRAsprnh+HrFcqvxm1o8277OdO8WQ9/l5frayCKexQlvqajAiPVc3/t/ktPwUByjh/5WAomNsET9
QIHi+lW75jmvFra4BKfKzuNO7YGW/9H/6F79nH2a341e19Oi6T9Ju60hm8tU9vUaxR6cpXyZ07WU
oLEXgTvrNc+RdG/OykOe56itfN9Y3WX58LU18VnPrKnGmBbJgDUTzFmT5Z6jQeMKJ0inPzcyzHYE
OcsYGdLyD5n5+7r19c/p0P3DX0EYLcoV1QADYW0hMaq30q2TKV7KjN91E+uHggLp/9pYPhUjM+50
Axv2w7C3DtUxOGrHYSfaa7m3deY3rS3CTKGH2hjPWEOm8rugmZe8FqyAxQTH7Ta0eqUeK77evxe3
pFhAobG00wlzxmP3eTxAnncMDjHGw/cEuEP6F2SNwIa+i24oTg7300361L05qeFHQKpKfLWACC3f
XlnJ5KBa8yOaInKd6aUPZNdy9tAVb9wfq+5yZkhcl2e+mvh2qZU2CoDTmLl2+j4yt150K2ePegwd
SxAK4KuX2JbGpBzTKtwSwRx/ncFCRJHqlUqz703nBpraDVWClStCNA+pfILl5k5a+H/dmEGojyP5
UmQ8NdktnZB9ME77wch2DWXtvpiO14/DSpRmVgZUCUx0Fk3uhX9KmdREel7iMKntqj4MyuOHtL+5
bmSFHY006S9FAWSxZPWLkJmZ9WBOJWKt0mk82EcVHlqoyawdM4qHYK9+VY7Gbd64qotU+W68HWFp
+08mD1b8BWycxaOPeqFyIUFWK0MCvTgNikCZDqPU7Wbl7a6vItDIbtIHvqwAOEafa0HA1dPW6e2M
yHuT7w3N98Z+UxFvdTGgdTnt4BgvUP9QTsSItmEKDZCn4ntyAoTngdkBIewxoLuLtgc3hDO8Lqrw
JjszKX7S2XnjPp9LvcSkc1Jv+/v0fX7vH4F3PfY/jA/yTXLTf6/el7fF47aYzsqT8LXtxb2kE0b9
vsZ2fJ/f0IFEdeKu+C3tu4P6Mtybh/6bEJByNh68a5c96CS0wMgUmR5ZNj26vFHK2UGDWn+CqUpc
F87eQIRBTNT6d9v84WtfFUCqkKkR0PZlWgo9LS/UgvMYSBRhaG0nqnIAfWVWG/fg5VOC+iKQMqGj
AVBpWWVkhKqbo4hHZzkkw4dKDfVT1cjqXVHFptsN5tsZs0jVoR8QMwg68IxFCAAB7fjRCGNWMs3W
aWjV+YAW5rCR1q8EUPH6o/EJ5ta5IMcZeqOcUt4UXlEad73GVwrkUxk3rjYf56Z35y3txsv4CU6U
5ybFbSC+dHJeHwkzGQIUEXhxBr4EF3QK2f04f6XivTWTdukYAG2JKchLwBNxwUzqpGNjdSa6y3Kj
yL03V3LwIvl28OF6qF5bDyUe3uz0OVjS4oXpZ/EwzBlvWqUpgcQngwWhQWHrv9sxaDeADetL+sfW
InnvVS1I9ZglNYZvFjv0votf1NEceSMor9oR88C8YXk4L9F4mR8MxdRO3KpoMbe7LIlRJuZarfbX
9+7ySPGJNKZPESVfcb5Sn/qhnWcxmjjv80kaEczKnbvJH4abOQjDDXOryzozt8h+II6NajtnWXR6
lPddLkkfIt8otuYXVj3izMzCw/ORhLOWMdN3psS41xDe5vGUHKq82uoWra6IXITSmyzA3gvnUyYm
ki2L11yRt6W163tJnl2I46qNNGvdjgVpPcNrFN0WSwqSvnSyjA81Dc380gZ2HbpZLMfj7rpDiL/z
+r7EISgM/a8dEa3O7st0lPshaNi6IrtVAyjik/KYzaypyQc62Zq98XhbXRfRVdVJu2mxLGJsZcS1
EZXs38AXe2DWZDwk2iZ1++qqYNljLorc4wISRT09Sgedm3jooaJD3EJ2S3r4e6XRjqYVoIRtVvGb
GwLsJLz00CbZSLYvw2zdjnWviEfbXE/hXstIVvVUCtyA7s7Gxbji72LQi4zKZqDiAiNcdMYwF4Jr
1jSnkxO3D8lQ3Q0hg7LXnWPFDmmozUQ8rn5ZS0cYM4uLdoBdJRisoyJZnRu2MHSPfvfnuqWV3Elk
vP+YEn5z5od1rCAhIAnWjJ3zGKSQ20an6kiS6gKTgakevunsveqWxy1k/qplcgsbLgYQvRcQWs5y
HesWQnVtkR+tagzdVMu+aKO9n+O0dAune67C8bEPnuqpOjYQOkl2/inR+1/5WLwT7Cy7yt+4dlb8
16YghkuSpF9iUS2QX06Wgv3q88e0THdR9JMnl6vpvdclG0DwlQ6rYYvZPeZWYKO4AHogb5UWaPFA
rPhg1275PrtFsQnZU6X6q9Hyn5B6KJdJEDZZGtQRdD8vkqAwnSLDrCNoI+b4aBvBzpEbnvxy+9ja
9cnOaogKmp0jybvez91YfQwj5dDoqNqPwz4w8HbLuqnMEtVpqdnIL1YA3ja/TBcgB8j9L/KYCQZb
k7Euhr913Z0nCA1S2XXU8SEYjbuq1Q6STXI/jA91Ve+dNnoKouaWV9BHx/kp587JDn6VTQwooolI
U8ODVVUffR3WeYfWUDLsuqzY8caW3D4sN4LQijeLKQUSFvIwkV8u7o0cIKhh9kCS0sjVfhnBnsox
E7tesJc8Sb+TPoHVfgcS/dHYuLA2LS9uEilSa9uJsOx/Kz4HUPtldHn3iD649Tv50O6nXXobPW9V
rxYhioWCQBEgBIAO0Bz/fRydxQ1NiaRaq6GDnbT5XUItH4nWeLypY1z5eoha3FzCErTDZNB4BsP5
yxkXKBGzAV061Ut1ZxcO1X7U641a8eJUYIJXnCNOImeeN/Pichwnc67rbJy8Ri3u0Dj50gXZXs/G
74Waf/ZnCiy1sUVOv8gI/9oEMsScFVV4Mo1FdUVN4eoM8nLyEmV4lzbj7JYyz0iazEhb6maxsYuX
30vYEa0ogYm+UDppez3S7EofvbivXLtgF8PQ6yHBedvHAufFCTIQSgCnBNZ+kab5Q5jlTLbVXqj1
gQut/72i9Rtfa7mUpQ319ZUFj5zdjxU2IAC4U5myjrvoo9I7W7fw0vH+2uETCfYWjdLQ4khHhSZ1
+qTUXp1ZdwH65Yi5b3yVpeMJE8RikIwqf/+imd1DQ4M89Fx7VZQ+1JZyY1jSUSqmZp/l7VGpSTMQ
wNkwurauc6OL/ZvtcGIuFaPQLX2IjPikpeOH626wBCqhI/F6YYsTpSDemFUzNuxEuamm9rOlBU9y
L++SHCoDJsfT5qA5d8U0P6lR8nzd+tYCxX8/i0293xSF6ohdTU66PXl1tMUXu2rBQSFW6CGBlRMu
emYhiusQFNZUA/+M8tgLC784Kn7dbE08L6pqf7dRFEUhJgHtggzNazuQm1ZpOpa11xWpW4QPftXe
lq1+05rMFujTrqubnTJsDfmtHTDirGjMM7RCZvLaqg6faoJka+31ERTp+Qv36T6zt1qQa3t4bmVx
b/mG0k3tgJVWlm9TyKzcHj6D/8LXz40souykG1OuhBiJm+5Upv1PK8k28riVMyw4EB2TWV3S2WUf
oIpitc5ko4LQoniv28HN2LX1MRwK+VCo2pM6Mrqo0ZO/7uNLjLlwDZ26BQ1/6uYi93j9kSyo2bTO
SOEdYRrOTG/NyS19VzVdh6xjPP2EZe9nprwPZzf52j2Ht28E6wn7DEqCwOZFSRFhGR3DTEvbWLFr
T59thtb7XRG+C7L6dH2Zy1tSWKFNDXkWlyTSkQtXnIY0k+qCMaKyN95FeXvbWcG7wdZgIbfKh+u2
Vg4bkCIhpQafBpnG4u4qC7nQVFhDPFRLdK/ya7fNggMSfXuttx4SM3snmdKnuu23MpyV88ZdqVH+
pLABQ/3CcNLmQN6qCIilGnQuuLPP/VhHbpGlX6+vcG03xTwtCH3u6AuAZT1PwdRHDoFRz26joPhc
ttNHGnLHOtdf3m7K4bsBMACNdTGECm6O6oav1h6FvN3IpjaRdLLlZ0u6uW5IeMBZIQU/FCUhRbiJ
4JddVsV1fVSstGw6L5g6L23CU65+b03tJpCCvZJszQBc7qDNyC4YG+rVvKOWOLDQoADfWGnnzYXJ
mzBWqttqKFpUALVwZ0haery+ukvXeGVvOYMJedI86W3SeXl2P8XvZvUYRr+um1g+IMQOnq/p711+
dpkhcCYpdYiNnfEYfajfa7uUzpuFiHXoeDHtomD3xtmDf5kE+kFfEe+48HhldvLaRHvZg5vqLo2H
U2AH+41liQC4cAxgxLyvqVkTKpcJdhANgRUUUQctLQWoVDkyvnHIu/Gkj/ldp467KEAnj+cAoSR+
kK3yqU6kz3HRbOzv5T3H9gpuFIIlqe+S8EiKNUmSpbjzYlhLnDl0GW/eXV/rqpecmVhcpXXgzz60
Hp2nmP1XNbN/SG11stR8i/DoMkK+Xor472eeMurzQOWLLWXEJ550kInIZvWPjTnskuQrYJ4+2WL+
Xds96hWC4ADZDmrnr03GA9dfrkitpyTf0Go4WU6zccQ2LGgLWV6zK6xIaQN8sbbCXWZYj/1s9971
L3SZJDDp8M8ytEWIr8e0q6wGI9rY7m0/3IVw7Vtq+tDJ34bpJoviDfdf+1TwomjcmmjiXVDadXXU
+VPmtN7YKLz3ZrfKv7TRl3awPTrdsF6iBNmaG+WzZUnr77k+t7pwxEaTjCZN/ZakRDkg1uAg9srk
We9ZR0Z9fhWdu631vOb81H4ZmUJzyb6AKVT+WOeSyUqNJivcKWY8oU/n2xzdiI2cay34n1myFp7i
h8mY9JLdesmsfRkT45QGzi137V3RDTfX/WVjUUtSqsIPDVoRLCrKVbeqPyWm6RrjFgZ3/Xv9s3eW
+vp0KWUy2whstICpqT0Ed1ALgBMwHqp729X2QKkftiL//2FScM5QauFhvcjowrzQpl5iZYFy1CE1
2CHE/QUasxe7Q7rtqELZsA1+Wr3jEAEUJIjGCuvGZJqjMSFq5OnfnMdxN36snuLdeLLv0bP9nrwP
vPFT9PhGwe9/nYYzo8KfzsLlZExGa4mP2DrOZ0WNvNDq3vmV6qP+Hdyman14u9MQKQXXLICEC7a2
2LdDq2261uuG4hOo/31u99B4Wtmv63bWzoGjoKMGoRgzisskyEjGLByktoVTzJDc1kh22dDkbhsP
L31jbzyv1sKzUGCFYwTKj4sxsVGuOp1hDAJZ99yGD1K8UT/d+vuLkNVBvN5N4Iu9zH9nd49J8Pn6
Zq2dZFj5QbqKubALxFtnIm2ED7TerPw0B/B2lGfjdEtBdn0V/1hZuNrgQHeQN1gJy2mfGcQM3OD6
QlYSbQip/jGxOLiqNLR6PPNn+6bNs0PXhbFMaJIQNihzLXwKlTb8ahuTtkXsvrW2xRcK5VF31Im1
OU39KVLtp7huh43QvgTz/D2rvC9BNhhiWHyZpdl2GLf5UHJ2Jlc5jDfJNyhWSteaPOi9iIRO7M6/
rm/oknH3wuZiYYqCFoWiYrPd6bcyg7ETQMhj8VR4jhd5/nPw3neHX+3v9ug/CjanLfTwshv0rx9A
CIZiDB6fC5GDzJzbKizx/f6QvUt/trqX7P2b9i8UNT8Jzjbje9V71Nyd3VbOuhpEGK8SFDqMWS3v
gYLGUsRUJrYHlDOjp9rR9kVdupK2lXutXjn0lP5tarHPqty3Zk65wgu+jzvwONMDBF274EF3pad2
doOf0u6t7RHxpjo3uUhb0fyqSooXaGIYrUd3rZa/5aRd1x1o/fv9szB9kZDMZu9LPuJenvnQ75rP
vu1l5THu9nLlZg8t3MWO7c1oumhHyfbGo3oyP1z/BRsfcVnuD/qBOY2EH6Do2Y+uTipPqePWzUwn
B5+dG4fr5paEq8JhmdoUwxm2wazLstYWDek8lA03aqMUhgsUnZmhIScilb+yvo68Zq6CnTbN5aH0
QzN09bjc6vStxHOVeh/1GgFgpgrw+lJHw9jK8gA0cVw9ze3o5lRl1R/X17kS8bABqSsi5xoZ7SLU
MpehDDUTSvBi8CLJP/n6Vl10bRW0HajcUbe87NNMugTLL6M0ntWKroNpPra5A+t13ym7t6/FQRqL
vjMLumCxGqe4D5K8b6nN2MFRTcv8tkrKLXDf2o6BawGwSCgzqYe+/ip1Oc5SCIILTgbFHRXJlfyN
aL3i6uq5BfW1BTlP7TYXFpwo/hj4dJtURX1Po6N1Q21Lm33185wtZ1HcDdUpqHWNuzavrZ086YAx
ApeTvr/+bZYjCH/PEzUYeCBouBOwxO84y1BR+EjaLONq7Q/Uj63DjA51tYMAD8rz/6Dss9IWskXN
59/2xCaf2UvmqTH1HntDCodfCma+QBkJSvKx7N1RhjR2/uaDBCnT2kWwcSODWXWSM+uLY1UpEbhC
A+ud+XXWPtrJx+vbufrV4FthH0W9aRka7FKZyyqA83RkzuugRp85vrT9rbTe+G4rhhBpJyM2wI/B
rrlwjyIvpLlVcnLWIZugZtM+DUr1kCn19+sLWtkwAA1oIFHp1C7ntLJiTEczIy4ANb7NqvLRmrea
uSt1CsDGTNXSBxcd44UHJqU8ScWMCaf9kvefzfqz1NI4zn/WQb+j8u8mfraxeyurwqSQ4yDVA8i6
iBWDPSWRFGOS6smDPllHM9hKOVY+kK6BikCFjB7aBYrQTtokyvSAunCBKGHleHLYITez1cldN8OI
KbwjAku48ANDs1O5byT6PXKX3ff0w49RVdqPkJJFuze7AimiIno9AD8ukH05E1dGTGcVErcfpfpx
LDeu9tWlnP39RXhNpyQ1TeEHEMKSNdVJiGJaIUPxnL5cX8lKIGfKhMlzrlb63MuxlqYerHwo6MqV
turfMCV0U6Zpe8jN5E9aOW9PkHRmcYUSAv5GEfN1wNMnJ5jNXLQA+2OW3+e0CS1L3vnKxkld274z
O8siZmD7pZHD8+wFcOmeukF/Nv0RFgYlOV3fvcuHEiMlVBiQ6wG0Itb2ekUy9CP27A8VwB9/N6UW
76JCnrw8aGZXzdTvRZp3e3DvFq9p+d4J4ic9LE8DZEc72+82oCAXR5kfQsOMzJ4CAX2gRUT3q3qi
yN8gR2JV3YNWdj/asNaP15d84TCECtJ5wdwIV/sFdEbphzgHlVt6ZoSWezjapwmOkLCDYlTe7Ote
xMO/xsCJM6QDodbSYTJDq1uk7kqvS51jrY53qtXDqRdPf8bKeO+UVBDGSOfJGKSqe32dFz4ER7gO
hwdcrgzl0rN7/WVjrZc7U0tzL5JKd4SQQtI+WpssWuKvvGrLWGLm34IshDkrxmbErzhLAWZzNpyh
YXI8ytCT6eZ3YER/IF+4D5OyBHEYT2+99YVBneCoUkFiYm8RJAvT1+Ws8pmO6OGZBOgFrlUpNo7F
yt5hBBAA7xPgIEsS8lgumCppMDIPduIq+fiQt8ZL09dfrn+jS4enAsagA4UKaAwuZB9yH9iGPVqM
OinqsY3jH1qsPb/dBG0euu4yzTP4g19/oMw2yiYMQMCXTUabvXSe81JKN66TyzMldL4sgNtA92Dh
WRhpsnTW6pC3uJTNyr7Lulu1rz+lTvoh7ZQNbObKt4Gll9ydLgjwjOWRss0wC9oywgGy5q6SmB9M
4tBV2/zNdsSHYa5dcO+pFJJeb5wtEf4KCSm7LtWfw1zez9ZX3WbO9a3fRwNxKeIDFUV2b3GlDJll
t4GhwSeh5K48OnuERzYu40svoxoEf//faUWBu3y9kqJr0knNYboLS/mTNcJ6YPVbT5xLAAvgUfGI
h0WZbsDFWz5hYLCRbIhc6lH+OgzZjRE2v3WDyKdkn6c+vkvgU41n5Ys+zfU+zYP3lhIfJis4OMbo
Glp1P2fVY5yn0ZMa598BYm346MUuIGLApLL4nvDnXGBPVGVK+mxqYy+jCpi391OwJX54EQuxQLdX
gGgoPbITr/e5my2jlUM4tnItyo6axKBT1+7kWLkdFS2CSHF8c2LKLSn2ms6LGM9YngUpjk1zKKuY
lkRwihofdtrB2xSnWRLwAYUCrsZpEMPRxuUcSFZaXTL/D3dfsuQ4jqb5Km15RzbBnWNddaCo1eWS
70tcYL4FuAMgCILgO81TzIvNp8ysyszopboOYzYzlzDzkMslUSTx41t5Va/SR3kcjg6FKm0xXckr
hAZU+3LXndvH5PO/vi7+3WV+uR4ocr0g4QET+KMgaWqkXvysrlZzxvJqCvPYqMLDdfLLy/zrx/w/
+Je4+XWp0n/9N/z8IaQbKl6OP/z41+vqAylG4vv4b5en/f3X/vykv57lV38/Dl9f4/Wb/PE3//RE
/P3fXr94G9/+9MO6H6vR3Zqvwd19adOOv7wI3unlN/+7D/7L1y9/5cHJr7/89CFMP17+GvpX+59+
e2j/+ZefcOz+cMQvf/+3B09vHZ53/da+merfPeHrTY9/+SmIfkaqDtRa+Lov7QCXXlT79csj/s/Q
gsZAKaF9gEwnAfrai2Es//ITyX6G7wPu8gz6jEsHioepXwvzy2M0+RmnJ27a8GJj8cZY9NPfPvqf
vqTfv7R/6U13IyAC0/gsFyj0j2NHDJE64kmBc6O0FYsa3sUfxw6ZTQtr0AUBRJ/CblU6Lvx14wL1
jUCDCO2CTWKQrS45QgaWvqfKw43GwpHyDzGXy7zxwztB5MrlDg5dO3SDP7yTqgIG0mH3nkc2Co6x
Mm2LwDlm79zQtZ9t1zd3hkcIYqC1kLetEfqe+WOwt0EPLLcT03TflUrt//Bd/nbA/niAIHH74X3B
cwFBH3rGsbSgw+fHnXjH6rpe/GXOszlNkGOZJd1yDKNW7Bxsn89RZfWAlppx3pVpOGyahQHJQ9Xp
ra2zrujRu3iFM6470zgyGyOa+aD5GK+dSaFZDVukgntaFm0UooTGCTnkLsrEGjlQ1d5wGhQNm6qC
0taaVcnJYvM6FePZeWV0U2Ebcm3j3tv0SPbblt7C74OWsE2pKiQnm5D3jyOL5nvbkOqQBa45OosE
prxDqd9GhkQXLSUQXfhoUsRXk1c9PqYT5FQHOlxFovQ3saT93tO6fPV4jMbBsZuvllglO6PaYB9U
dkTqotdVagXPTnJElQ7+dxiDdlOyStncy5pEFbNw5hs6TmZMAT7z7qjH0mTVWEpXviS2y23tlhfD
p/bQi9BchVkzX00+7bdNMJr9IJp0FTZVfGzBJa6MjuZvnmJ2u+ACuVWRSo7SGZ6npdcWDAUBx2lB
5fh+mMp4g6kaPkK/T557PVlMussE78viZYfIojJbyFihsM5m7acH9GgbxrV/I6KByptg1mpEcC9H
vdb1AHSJ5iqxaB7w4rlhyDxCb3TZ5EyWOjhPwwJ7VhDASfSxwGzgqbXxqozZvCdVGu4zNnvlN6/u
Y7gNU5c0/a0X67A/J1R26hVX3mDKPBsUhVwjkwtLt1HT27YwY8CaKwAdKsLA4cPwcx0Cba9PwdJN
0Wqs55Ij0AqA5XqkzLp8xtIdPXOPexWSgOslWOt6muxVVC94ch6jcSaD39Fqfh4RZgGlMU5puhkN
adGmKXTCV4ZU8Z1UEoBujl4/ckJ8K0wtEae2XMl51kWqdPAZ0r66HVM7ytfSi6rCpdJ7iftKPHoi
QYEN7CklfDfN8D0qGXaKOqbQU0C95+qdNRzKLIW+iBMv+/RgKovGDNiaoN2tA7p0eYTKs+/+kISH
1sac513ZZkWv/OY61PH4yTLeoHxt6lmyQtqtfAmCJkFhVEDaNXJJKEXMfB+elDc7UD86MDT3+5kn
eZrwdIcYZb/o0iYrqEjaLQ266ZPjonuBsUaznZsTXHYiTuZD7cHskDdTLd1hjrzmq/R09ijmbLTr
eKbddlxmr4NAdRwHimvJwqA4JE4vJE+7qa/OukdzoIYEIclha5j5brIoXMuj1i2fFQvibRQ39VpX
M39c2pht4o4030nAQONA4+6tE6GzgxfX5IknJYKdja9OnUtVgUkxypNQ0bwXiV63TQRpSha1+zku
jb6knS3rAHlPJidI3ccgWWdHLUJ5G+opOYHKGc5+wsP9JJPqdqop2aPKIj0sWmZIcK4Sda2WBo5O
MY3PbVS1E+yWLIOGe4nWcdjENO9ovZyoQQ02CoTMvoa/AMPaWC9F5oNiKr2RrPxpdl4RxLPbsC6s
N3M74taekGUWeQ2jPLzR9XJvq6D/gKpn+JxVz99r7sVXcu75tK75MssihUExxTFbKkhwVCUh69bO
DUUoAtzqBmAv67SK5Y3jUbmve9WBp47D5b2pCQrqXKe/ybob4NpMSVZUjkE/NC1h/doM3C/aBiGn
wGq43M/p4j0y7S+F8Xtvp0N/2HpWBd84/qTO+ywY03VVZa06d6KDSbCkTOJO3MmPbjbpCxLtgPiM
frDwFeHOvyPVVNk8EdW4FG7ugz1NhPeSjkhDR2dWdOl/AOp/i81r9z74OmnyOkGTeo7KsOVGhyo5
DapV8z5zSYubqgu4OpimlUne+1kfQNTV+JsAcdKHLFrSDczS042fGPaV8KiKc8mtW1WxXeCVbYiq
in6Q3pYz9CLOftaOJ9Z0405yPb0O2tHPLujZfggHOPKw6bhBDea0X1wb7JbKgZ6SvqtvEuuMv2KT
Dp7mcQy3cNIOW4HDBxFnX0HXNkrE4VbDeBVJxb7aSfa40rH6p2usAQyroqiiCAtZZ5+8IdLlylIJ
U201q+7FZaDfdzOCvTdVWNKnJsPLVGXTHZqIkw9ItVNUVbMK9+i++l7OA/S4/swOoRrmc5aw6oQs
YOydF7acXRrZGMlAwfKMpoLhHOsBjP0YIUuq6QdzBRn9+M6RQtDmEcSOJNck7pscPzfzdtY2vvFs
bJI8lCmJocyCZHZTQ780bz09XCA+Vc9NPsqhDfIeNJjC+dGxresX4fLB1R6/FRUN0GCXiDRd0X5Y
9riQe5OPMQd1hRBfWRXQDZkqb0LtHWaWmms+NuNtquZ03jlfd3hFELzwwzXdd1SFmCemMcnliTcv
61EJHRYeb5YxNzJApUcVYn0iY6SvG93QpyVy2AljYvgeYLW7c6nH3xuMq7sUwXrTGpytVC9Dq839
5Fz6vjQ8vBtdGe65ExbLGXynCXyhPLqNTNvtsy6Goxz55cMW7nzDclqm8/U8dm5TE9E8u7aLj6bC
8Q+DpCrzmUTxugt8HNRqGtWhiWd1jtG1h+hz2ctPZH2xk7BWbYchoPIa0Lbb+v4Qd+seVU2vgWUp
DrNpkUWyMINLnxm6aZB2+s4rF6w90ct1BdQG6R798Eg05AVYdYbswPhQryuStMclCaedQXLtp/Vl
ujbZNJ9ia8co522lCgFV675vvfCRklq8ak2q44ip2a1qbJ2uZxbqjQFed4wmYvscZz3dBrbHoY7o
Qs8Qz417Megsr4CT7snsVxCs8IZBTIol2UMXKEo9V3Ym+lW6JlpyUCziW1wN/svMAk/nncfqc1cP
CdLwUCu08/1yUitpBD9gSKK/YHPTbVTV3akGffIGuA6Bcm4c4Po1i4VIsfX0q5KZm8GpdMO+dY5v
0nBCNlud9t8iK7p35drlW4Bhb0d90t3ryvhhEcix3ExVZ4+tk8sh0VFWADhuH0VNs23iSYb1VuAT
A/YczSFyVH7jfjN+EUTG7I1rcGvxY4liItWQB4RdTP4KxFy9931Dnigthxo6iwSsoj9njx1wqFMA
cO5g0LVRgGFtV7yRDsKEOdwits5HcEUb17lVHWZUUiUc6svUu4p4Xd5GiWSoafHSzwzM2H1D23CT
lg2/zxJBg1WscbnjAh0L4plwS6m6ZMuoodu0ItDXto2RnjUKzztXdU8eCSElP4ydDE/cjSkK+BrX
PiEzSKMRiODEJTSdClN58Y5zP9pnyZhe99itDVjTy2V+75XLTlE7+es5oSj1ysqZgXakyYvVU3Bg
0qqvbknNvcTeC7e9HmTfqky96W7uE3UiekyWfHFieeNJTK6qWSJau59cuCOMz1fVJMsNvNN2k00O
iUMdijdRgzpj7gbgD454sv2aIh3Ay8vSoPHKc8lazz5B8wvuTFeNqgYotwXKZ3K/7NJnixCS0zCX
NayUoduKefYL3EEAFNU1v848thQsIoSvoiGZd6xL2L4LZbJ19eitvR53OeZC/yOavBB36Do98WSo
imAKvEcXggvNBwyzCOgYWXwzEm8oOj70Z8ZUs/VVK+tcVGF3i/mUXAcemVayTaMT4s2gkktxu7xD
S8YQ5kEty6/AGH0jSITUZ2+QZzkKggsjqa/a0CSvtVjiTbSUYt9B9byPMJA+tHzxsDEz8ppIrU9x
6OSDCCTf12kZ3pi4JEGODsW2zDHJCaynytynwooNh35uV3vhHK1DQxTyHMhQbUUqyj1t0oHkoRJN
EfjVhRVl6Xjd16J66FoMebk3zTFqSZd4fsJqJnfemNZXZELLXE6a1jwsEjWiI3SOz2G1XMJEXYQb
madPAziZJu8WGS+rNFCoXPFZCWoBN1CSV6zx5txxkl77rPavpD9Wl52UD/KXmfmLTNp8mFaP8D0i
OO0lUcvwkvIgRN0aWjj3aaLjdRWF3fVifNS94Sa6xqngP5lxzHZDGy7HgdvumbnJ7Kuaxp/J3FfX
IYYukEUu3lIboyjJM9Gp7BNxbsJL1kDpw4Yo0He3qUvXbBHW0xyWSJW3BLMtyUsgcuvEcz6Sltpm
N2Y4rZumQpEYOOy+YLBGfEzL0O76IY2vYhnLF1my5Zm7bEKCQjSup6jycxgeo1Mj4xrkjutuEsWb
34yj/xRK9f8e/gR89F//BvL8R/jT//qff4af8Pu/wk/hzyCs4CVCZQVCLWAWAZL6K/xEqP8zxAXw
BlD0LYK4TH/Hn/zoZ6S5IFMIsTGQHqBQ4e/wE/V+BnoJRhG6Yx//AA352xv7b6BPv7r5fwd9QOeh
ge2i50FOF3q0QRL8GX5KccPmptGbUM9etDOCzgQyXZQ/36ikyvgdy2Tn3SVxuaA0lHSx+OwGzvt9
NZG5vA1m6SfXEwCjYb9E8C59g+u4z25tBtK3SCyb1rhppWaHoOkmOwxTU9tNzLG1Xll0TNGrAIHa
8qUJSKnPdAqdMqtxlhmCTlJFo+YztXOMdtZxjCuvw3YyHZqN4LGtnqNGTZgdWs3ZFV8q5d0xDCni
lYph8Yo+q5v4YaxLzRHhwp5sQ+ftqFm/AYP1rucaHe9zKlxzQnZY674nkS+0j7HB9nY3B34dYOGU
wUTXdklqbJlZQOYQafty5FdjZqn+FpKaYCjyFkle5hQR8zyvqFjctVDm0mfsyy6gr0IToV6CLhSw
rCWuSh9d7PHp1IWdaY6G9e2wnZEYzW+wE57plsmwDp4NsckSrDrul/XT0tYjMo/VmATvnfSbcNdF
3PRvcMZl7mgEclOehFW9f9WU7dB+S2pB3f2U4lirnLK4wW5YZRyCnD7hWYVSTNhz6deoFoPpyGFy
Gk7t3HmXDZlsA5+vPIrZYNwGSxKoIBeaLk2w04mo5QL8o268vUStpP8RJwz3iFVqOVH7RdHROy9B
2CDhpCKkHuMcfthhyadhEv201WnGhMB/jqPAtN4nssf45LNk2ASTadIiMRPIqXrpDAQqstF2fJhQ
SOqdQB3UvsrJoDFDBgaLRp1rL6vakxc4kfWbNKjMsMmsjAfsIwzNJrqSQc3dclxEhBM5V21YMj93
TSMwInXRIm485dfRPhwjvzzYKK6WB9ADTfA+jwpEcBHCTuBNeZWVPayHolH9Gb2lS/3MhiTob1WQ
gQ4x1rTpns4C7zofHQpo7yPfTvLOjNmQbDC0sVoUS5bZ4NqrABkeY9gaR5lr37rpPFTEzqcknY1c
M9rH0/eG+wE5Gq+sK/SJIyrdVBSdGcIAnR028BMJV5ttX5KQGjAJqa1i/mJQA0D5TWnKuNXHwDjQ
ZHwVVFXJML1qQuhoz5Pfd32yrIK0hi6wUNE0lN49YBpfe/PeoVHFrkMW124vO+n4O2DrmL1xKmDN
LQTS04ZdLOJlb+sl5pgRm9kWw5jKjU2ywYSrFN/K/IapV2HwDhsPeXUYJDJ9SIchtLcV7XCCFDZk
aFxzmqc2yOUsBoEP42Swbh1Jk6+WpJC8DKoqu3vawUk+5PESlN4Hdjwi27YtgILvPElV9iJprNrv
E+ZTck4w75sNtlptd419nd/cEMxSgb8aZEV9gOZqjK4dG7g5QziWpI+mntrgIZxmf7ZI5QqGvsBM
Jcn1XAq/vidE4GRJ5wkdL5RN1vuslC/CDIBjU09wyFTYNcYMt6BrrLLBtKZeS+vrRkLhuQ0Y8XDf
c52srnobSwzq00QR3Aq2H+UFPehYZ4tIVHzbd7HeLUtfy2lFiAv1Xb+QOHz2x4G451TTKj3T0dTt
sxKlTe9rHUp0nSoAVO6I+503VTsmCXLNkLVNpztqjZOnpPNSs28Abehrl+HGex7jxAxvAe8x6RKE
2tKuSMYuJNc+0UtyDGyKclMW4Vq86ZBB1d4Mpe4A2tZWS35bajMlnwCIJ/aYliJTWz+bo3Tj+Ysf
75q6TRHNLMJ2XPOW9BafCqG1J1wgrtubQCJPblWj3sWuxiAQ/CXygPpuo9rW847CeeRuEsArGN0q
BCGeOuwMm2900QkzOa8ioc8oNjfVKhgMEuf7ZKgRVw7dX3Se47YTSMSyJtrqy1dvbMsPSxD06MuZ
dJ1ecNpJRYc2Cpbxql20q6F7D2RydizhfCcBDuK2PWLbMh8sokV/q2z8p6ad/z85OfQTQSoDquY/
n4v2un37l3s0GIrx7U983t+f++uMhCzGn0E4USiZEoTVgtj+24x0eQSC+kvGEmq90zD4fUQKg59T
xAVA+kTRRQwFDZ70G0OHh6ClxcyVAl9EP1eY/DMj0q/RY7+PSBeGHe59/D0wOMhDg7z+zyNS7LNW
8L5aHp1U58z/Cp1/GMoebh+UQBHvGUv1Rx0FVzTlG/y1K4hKAHEz96xbgV92935dboUAIhZE17ip
Vcj88I8Tua6W8o4tEzJl5QpzxzZqq6cGu6tVCqavoKW/ilm9i6Z6Xk/CZIgm53ss+fduaG4z2z95
9YBtc1tkeaLct1REV33KHhz21zA6EAdPd1CUqX42aVxkQnxNDUd0Wi2BtY3ZQ1DT+46odRWT3cQB
ZQg1UKD5ryT1n6lNz6A9jrOf7KEifRAJeQBleGaA2fsUSXwGiXwp2Q0zevK6+r3HKowt5UcPFWNe
IpN71TXiy1mQMygqcuNJZUOXY3l+aGa2CfuhxjqdqNxj/sFO8Gmo4Q6C/3vRYz9azs1rZ+u1rOfb
uSr3jpUBIi9sPnXxDafzPeh9lQ8UTYeRDgo7gU6KLXlEnrr1oNE26TnE/yOZr8wbf7wjmuxqqjdQ
qGCneEGkQ8DK8hYhhgDIlNoS0GxhyHaZxN/Vg8ZmNbT3SgNjq80TWfxD5th334q7luIQypndd3a6
jlvH8kXCrzm5bt35Rq1ShKs0Yf0t9NTKG1DZ3DQQAaYMwXZGqDaf6u7WT4B8ASdaIc31aULrCvqG
k52LE7yKCDaWyMPoj/toxCNpmIAKnABJIUjikkW8SrVFySMmz7qkZ6XiVYaMxItUQ8642y7vMSY4
4IUdukQTfZNycZwxRebtBaxatHoCmP9sA7Z2WDbj1kPIARN5SejOgBEh1vuIBMCCdA4xO4LFyvGN
3lETP3iZOZHooR3ltVh0MZW5lulNxavXnjZ0pXX/xRU+YZZu6ixyOUu7rwV7hQI73rchnPI4qcZ8
Flc6Ey0QM6TpRXbcwruHWPPaPWd1cMSSdGiIX0SG3+Dg5gaheW1CwNQE5Lsp9bYVyz0PI5Frd6Fs
gRSuVfrW+65ANhDsfqpNC/QhrVVrC8ycG0XJjk7e89Sqp4ZGgF7EU+uNt2wx1xAS3VGRViugc09t
goCz+RZ4PC8IWe7LCawS0vm5CIqlQhYkCDOWJ/JeTFiq43KaijKsD11riimFcM9nbOc1ZB2V4RFl
8EvOdC8LRYYioNOpoTiDBv8KTpDbKQNPgoiCJCh3DGeWUcMXZvVdk9I1gAbnH2E/AzvDUoxMBZGX
L2Ma1olma5JOwOyHcTslavsIV+CxHC3CPgw7BxfZOK78V4zdW7zfHK7i7z7V28knO69ud55ERbuu
X5mErx/TZmr9I5bLW3phhLEFwphvurxXw1HZ8EMCQdMV34xZtJdj98sb5aJH9myyB0//vSnDQ9Im
+6E1x07yl9DSY5iV786LHuB2vuqn8H2q3CMrW+DQ4Gm9ZpcF8k43872nyC6qu51LcYqRsHxHD+5B
RTz3sH0UNv0+9eQMvucAvdBVGFybcXmoRbxvIvdN8nI7uO6AbedVlJIC4UxbDDK/Kmn+JKT5o+Tg
B1/eb3f8XxJwkaWK2L0f7vhQalQRt/PyiLodm0dxcGZKvtS0lSv0qBT4xB927o91Em8gNjgiXO4Q
MVXUHQZlG2/+sGj+BwKIX17tx/UHW3SE49IEDYQ/euERtWWVGgbvEYSUWM0dzr/IQ3wNcB8Jrz8I
3DX3W/CKm1Kzcy27bx3lV9KxgxiC246ZG+vRFayx61/e2P+B4eY/HYEur/V3ldL/LWKj/3KouX4b
BvP1IfSfAR8859dhhtALdIOoJpjYYH64OHf/Ns2Qi3II1aVIZkMfPbDRi8LmN8XRRaYExwf0zYBh
IL0Jofn7bZzxvZ+hpUwh74aGF6IjpND/E4jPD84q6GdRcIJeM8xNFzkwoKc/TzPWm0GKBd67XtNN
vKK7ulnFN8igWY9b7q//kd30h0vpt5eDEh5+hgRJWT/631RtocGKlnfkOGyizaVqOizY65jD4rrt
NjzN/1F8L0RB+AS/Xy8XhTBKLLIIiBquZKhdf7h6F+z8xtnxN/SYZ+6qQV9Xed2yQGSYBgTh/CkD
6yuLqPZKxoK9jLu5dS9hMoE/T5suirctYHDyYXqejg+1DQie2cmsIdl+jDruIIQI+uSy/VY6U88g
ZEQbhIUykO3Zq1oQb9ZpAYKACnLXBEMo1EohCxK27UlCotBtYtMvCjGyTV8OZzP0lX4YUEHzJNN5
rl4F1fV4LzLk/a5d10/sm8pURA9hVELwidy4yd/ODXCdnKNGrcrHJg7QlZ5JEq0UVQzMPKTs80YE
VB+rGKBJ4aYQ2bPopUeVYzKRYJ+N2B/meK/8WoVlO197vrT4NuLUQAVpLwdr8HqwIc2gwR0qL+ue
vbjUXm4Hx76B7h/e+jTmb3VnMfdoqEauQw/ZioU3tPZVWUQrryDoDA6oRUJyb6R7tWnbcOB5FPY9
MrhrlFnmOl0QMDoi0/fQApBaN21Z7RoqenZA4HmdbLLQNWQH0fIFLIJ5+dS4KUVN5DQGaT6arDz0
cCUgmXQC2LP1Y9fz9eBGdhgAGT46Svu7oLPeLoJ1l+ClZy2A5ckxK4jjdCq33pAJfgZH5tcc7IOb
sxqaWtH5UOFBxxTfJ65tdQj5yTwgshcktVc+11U7DDk0aeW6Ly9NCmiP4DRvkj4OOJy36K9elwMJ
ZREA9epXQ1kHGL2xsNyFXC3VE6tZP62xnIHX8Sfd6T1qKrtbVfpJi2ScRjVFGhr9ufRBdx9WffqF
6nZ8j6DnZJxzY1yVz+A73g1dQPwRV350ENx89EiGY2DEkmUsULpHsdeQOI3zyfMIK6ylBNwfDgpG
GQs9e8VqiXhPWAOwC+5Jm4X3ENJ1ncw7sKikGINu8I9A7UrMbm4mNFr3UVumYE+UYp9+MjTdjaGA
FW86u4B53fhiIgzKXSQiTzsFusnHdN013Q7iNBcWWtGBHcdENP0ekGRYr/lQ0f7TMElfw7KhCpM1
WDxWxJkmJUa6FDl7K6mqSOeQSHR+QYOSxWsvWXxx1nPAgQPQMQs2rkde3XfGw8Avqob1/XHQ4Hdz
RGhgP6aqoBohw9JjlgfVwOPtKBpe27wJAq2OAYQFGqeScslNTcqofBn0UkbIEOy99GbsALhADdXX
UQVyFAEB95VQafSMQFRoFhaHEayA4sDGdzjNI38/UEZxjGzZo8VKK8LOIZ3HCPRL2fQnHcaqO89g
YqMHD1jtquvTAddM5S1HnYaVu8mixl+2s4izV5eMzZvfte0LqTmfdmg16MMrFaE1C8CFN38YAx3R
rnZyQE6N6ZZXi310n4eDX3Wv5VL7PogqEFa7jMjIOyYSvqTceTOjKHiQ48ZPmuUTYfVZFUFt0E/R
8wBeWeSNZ8Kq6IJm8vMm1Qwiy06NEoRfEq8XaVGDAZXcOI74kpYua56FF0hMSGAY4wjvZI7zbiQI
ccgDQmy5Jh0o2sIOHdMb+DuUzqO+jlFxPGLV2FRpapudELUxG9JVmYUhYoL5hpFMRwi47YlYRdWQ
RQhF48M1mDI4nhuySKSRS5J2UF+0bQqBFFsWQ3SuBQxCbY+958D6zuV+MEnzsiActa6KkbUTtn7Z
HM4Alkbuk89mCHuRx24WUcFgBCZLTkDnnUHlsxPtwrAr4hTho3idLEGgSa7bmLRXwRxb9LRAuBuA
a971VQ87dFLG+YTTMdc8PhAjT6AoHxnrT4Yn93Ks7JoweiuDrl9zsNMnPcfVyl/oXUaTY+nDXBj5
5KGfZrYFpZceLXbnhbS03s4+6OllPKZGlvfY3m6Z7t7hPvu+XHZYoxDiiWYE6xwao4u4dxDRyNgT
Gw3x24pP2THDxXpHBvUIzhySvGjXyH6zuG7btNFhnqNzEplHSRDQZsIYulIaHy0ugVxNJTSRl4U0
lacqCNC83YHfXrJxI6CTwJnBVmUXIjN/EVuwH3h+ErzNbnzVNHyZDIT2JSn6CovC2HjZ2REu7sIY
pCuzHi4zxr9S1t8YRNuTWbzjKrqWFU7I2Yc2CR1mct9WzO1DIKSDxd6zzGRzwKIgVhL6P91SdzBI
rH+namSnOiyX+waUT5HG9slE9Q1RWKMyQPIb0uDLmTNg1DYYo3UHC9aVXUA8gzBSay7ip9pgADDZ
WlBz+t/snddy3ViWpt9l7lEBb24BHEsrkhIp3SAoGnjv8fTzgcruInHYRKsn5mIiJiqisqKUmevs
jW3WXus3RasfxDCdHErcvt2Oie4I9CterFnFBlU+aScaZb+ZIaGCawLvfah7MTl2RvbT82q/3AVa
hGeeCXg2zyvTrdrymFpV95xPkXDeqKV8FkqxztEW1+pB5ol8MK02hT5jcrPpbSEiCgLU7Q6qH9UA
w5MAlMmNKFyD7uQKoA7qW7YJVvcw33LskFx1pHquJ41WKts0iy17MhPMEpq8H39lwwDYVA2AzlQG
LQfNy53GC/ozIfOn8zGho6Ym2fea9gNvQVAYBTQWuwr8wUbOQrKDNAKM5Meqi8h67mJcC4KwyswH
TRnaY5AVN5YWCKLDwzeyq87zv0d062YbaUFTt3qZNcIhs5qs3kQK+F0+AvxFW59tTUQorko8/G4k
elhnPB71nuJDV1aXWY/8ndLG0VEOTOOINHVw3yoW4ALRKk3+6bnNSA+2dgw9jy+1wk82sp52N8BW
vsu9Z/AYFlyggaAf6k026IzbuKi8cB+Id6Xeb8tYOXZJTX+x5m+GGHvTGhbXWhuTwcQegA4j/ylP
vf+rMuK7qUK/zdL8gw5fdz+pCZi8QupxHMoZCm5Hl72e7iiEx3bQgx/RTW1ydY4oYJmBucECbU8b
9Ccdt5FSmoqumS54F7LZeZsONYTKlrSkpKpdk8aFIy7p2gRdpZDOW+SNNmNTiLByWt02jK66FBrx
mz5J5Zla+CBpB04ZtFYArxwquUK2IExDUAaSuUdDsHztxUwB+ZxYAzBBc4aR+SO4jVwnpZ1U4ygF
9aGNqHJZYfWs51OJmmgRXJid8jCBcBtt5CSNh4hV7DSliJyKYP7IYURtwKb6mzAS6kPdC08UQix7
IDV4SfQsVXfUGQBmd321A2FxkRXeuV5nLm5zFwDHRA6E+qZNe6AS3TlCFmgvNNp9aOqDjTa34jZ9
COavULVDFIUz10rIngYVPUeto3cqCb3s+HWr7qca+GusGA4dQapxIUTtRhL9M80z8l1JOnrQveK5
G9vkFz9qz1X3e5yVzSe/wbA9aPiOZlkhqxSWZ2Gg4DNSs+erTn7VwCTaGaANW5Vq/TilfJq4K+ex
OprRbJNU2SmgKG0af8ncPAXYJmLGbXmt56iDbO4sEzsv6DQoRTX3HJwxT4ciAwXbtK6hFtEGIbbB
6et6sKVRrDcBgPgeRLmtxjwzsIx8KsBm8NGy8Dyds5aC6tWBrMR3cyoYR5lzwG0mcS9FoQ58Rkxn
X8n4hyKVBpJC7BCbbuljpqexmwtm7rbo1OyKHmsEu4wbf694sr8NwqK4x4Kiu55yOcVmGzkw2QYO
bnxPS7O74rQorss4iy5z3zMuWY/9ORJofu3SytcvJS2zdlEEnF0M+3arS7n4XUDTlHpUJexoKsoT
OWvSbQVBr7ZqhbyTMaGFY1UYi6Da3DnhoIJWN1BKGYe6c7ts/EG5k902l3X9SngIJES2RjzR4t60
HFUw4k1lyMBliuGWsuJZVvV3AU3njcr9v6f7aSUPtSkluS21+P5QrUwctaj9+kibXZIx1+qU9nKQ
veox9KgZ1kEA/szXBirTlKadXI2GnkdfUgUvUDnj5toIS4rvneyrbgF0+CmbivRZyzXogXKbV6ob
6VMWb5q6CjfBEOg4kYV5M24wEw+fo6CJmmNfC6V/XhQyTwLBx+eGJWoRLDMln0SgKgQZuDu4jCT4
LgRVAHw2EOKN4PdRzcvDb0JwClJm3ouw99JzDUnG/ntdY3HEnV8MMmcyjb5UPiQiHhzTNk5V4JL4
ppB1Hntp0oJzPnSO7zDiBhEYhFbUzrBlpK3hizHa3a5QFnUDfH0IQBfTF6iF4VwolTABGBXkY5A5
Hm8nNQFaaYGL0isVNJ8tlo0V7wNFMLX9RDB1X2htlp4VaPXhmxKpYqE5sVlGFB9CwFCKDZpDDVIb
iJPRPXdSV0LoJIOK6j1EiDy7keni/io9Gq0ukIDIePKNTs2SWaxHUz2Hmljnv5BXi8IrrwSNDoMs
ptNwQa4AozbV6lGMbaFQ+t8Nr5PLSdGlfsbBlcg6JrLv2dRx0AT1BsjAuRP1gqfeVqXPE4HqThoc
yIxzTF3Iso1bQKGC95scBwCFqRfQoJIhi2lFCqMgXZRi3WsbwehiVXSiakKJoh6brtznmRoI34qU
Jsl5P0bYd5AF1/WPAIAm6AujH+odt2qr1mSuaU7TRrLywRV0MvyDhGxt8jrM4Ah/PlCt/rcoB1n5
UBqa/9whQKv+qen916VPiG0nxRNr5imi+U1p5YT52fqCQU3zkcNwR4pebId96HSb4Ud3E2zWajUf
mV1zpYbmmihByIR0f0ozTYCkRVTMH6ODv5f28a7fqlsuid1KAfUjse2fMNDCAGDRFIQw+7HkpXqG
J0eh8ahchZfdee2Q8+yNX+N22iSbbN0/6pNwiCpST+C/IdMtfWFCqRV5pYe/NRzaJ7d24hgDZcTq
XNCA37KLNXrpaUVP5YMZYLgMmP7Q7xdkXW9MwiHTKyp640Zyo23CteECSdiI+2inrZBZF9Jub5P5
Idq8gN7JJAxNLOMmXv1uj3B6Ntl21gSsKeRfenfVRnIgcWyyX8l3roPDymf8yKOlYDnLguE3IVtA
13E2nf/8XWRlrPoiCaUXeSdt5U20zdRD3n+TD+OW1ipPAs0FxY4Vz5p66ckELwMvMHJiIGZqW0gv
0aE59JpLPWBvXBhHdT/WDln5mnnh5/HA/SFBPpO8l0oUMBAoQ8jSS30MDtUBdNNhuJk1DxHd3a4V
aD+d1HexFmNDjxtwkCK9qPqD0Ra2GKO1lq8Z1pxUgd9m8F2URUlWa7i8a0N6ka5Gw00nG0/vI5IU
l3JrW9+M1/4220mrIoSfDg1TAXAFCA6dlJ6V2GyMwJJejFt1BONjwxfUnWDrfze+C7/i6xLsMCp5
u//BjBIL005YvW96gB+XqWY18lDW8os4XUz1XVb9NsZvX++EhT7nvBNmGAJEeV416OQtTxg9CCZt
SP1XQPvNZpJtA0+GY3WNRqZrOOGddexuCqTK7PxQ3qnn6l48WzPZkOZD5X2RnZ/Aqc39AGlIl1Wa
Eh82o+z5iT7pyquKBqfkB1eB6O9jShkRTAv4GtHwbOX9LsZSVowfvh7+J/uD1gWmG6iIU+jn0v4Y
uyxEEOtq+zS3MCQXNBLlo9meboO7yQu96K/DfVRbmCfbMA1VAYIiY+Rwop4R9VMfYbz6pOMxHEe/
gnHtXFsLsNiCA1wzUezGJ3HXVa55DBxUg46xo9pt5ebXMsrka0v0JCKXLtehjsaDLlFVWHw8TTBK
EPr+ayFZtl7ced60IgVy+okWERZndVpDHM+q8UXY8yDfSnvdlW/HrehCKXBW1WJPNjpk0pmojyiG
ATptORzFas3BN8vnwrVuIXtnB2MbbQUnC0Ey2sGl4lDAvNLWPttnUeHVoe/OSkTdcTGJcVyOkZX5
r9qVKx9nb0rBefJuW9d3UnefOWu3wlq4+Zu+u/3MliozjefXLvqVNz9a65iYa6pt8yn8YU8zj+9H
tPhoPiURdHGEF7gIaAv3xT2S4G6b5EdTjynurMnfyMtcU1rEWyx8nuNjEOT+K4nLK4L8IS9/zjHp
LN21lG1dR3/oD8WjZ0MT2WquegFwYmVvn56ki5+wuJiCdtSFiFkVjzEIw2229Y/ht9/q5NQ7YdM5
+cF6LbdMdHGsvldHwfVWfsBJOrWcA1rC7z9rxZup7GP/dc63R5wRr8df9K6u6u/xDnrxa1HbpeJ2
F8Excay7rw+2tc89Z+fvVlTTB3kh+/7r1INxmA6J1dpIHojTK0+PtfNg3gxfLC11IQg85rwa50+d
nEd3f/YKCfEWBr0DR9D9P/2sS52gISrLkZLmK7UDHw9Dt74prvQf3RXaBNyQ4hb1aA/8EjLLw4/I
pgnlrtkJzJP31YAXabIo4tY4MeA5Z4Q4u1N20B92xtoh9Pk3BAiJ8uH8glpsWSyuQm0kE6g3+WPU
OaLp5kflLIb5vKk28lYOeMS56pl1qP7+nfNn6f479mL7Ggl8EimZYzfn4Icgmgdu7NCKBV/4qE8u
FMiV3SIvW/vLkIvtKmVooSvslm4bXc/laMVON/nOwhMoPS8P5rb5rvwQ9+2+3BbO+jc9TXreTot/
j3ixWbu04VFviU+9IzqyQ5Ppu7GRjtG+2Okr+oGfn/b/jrTYm+MgphBY/ddmvC3CnyEJXhGthFgo
z5DYfBzN25+/2/946JVWztk3HqsDXhf7adefAwJx1ySd/4tD9j8H8zat7wJ5oNQbJAVeo3OVUBra
8bsM8xX12j/419YRFfv7S+koupUjuPVZvub9srJH3nKVd+EhUI4wcP3X+Ifmara5w0LNiVz5Ovxm
bRLbtNs7/T501+7r0zfPYnrnI/FdWKD7FOPYmm8nOzpT7cVwNmd1CK6cZ9/81YDzdjs5cbCslkhX
ZZAvi70xeB3yR2xHNQ1tI77paECjLOAo2e+vr41PliY27WT+JqQ1pGQXR0461BWuUeqrnHFLard0
eJ1Qe/w6xidjsWaoNdAgHjhoI36cO/jHflWn6mth7IfhR6vST44Md+UZdToQdJ3IeDSqCSIKTIsP
FBstPApZfpVUZGr720KhyToE+69H8kkm/DHKIm+r5KSVR9V4mR8rGIPvqvv4fC7OxFsAsM8rwU5e
ZdocDPvPWW1s1rL8OG8W0htWoMmvDdaLFmzuPbz7rXHEFTtefUQstNTm82NWNUc1CawbPMLlJZul
MsjrTv7FcfxUnIc3qoOa7DbcUSBVUEfYqdt4u1bL++QssebSjwF8DSU1FPAWIyxmoqKq/Koe/Etl
q26i28pzrcvpLKXENmyaSwMUh6M5oh2SrKkXZr5ZmePTrPXjL1hcAmpaDlPHL0Dmf0Oz1Y5c0wXR
sKXutctXVs/pPrD+qK1CEAVNuFRuBMaVGmkcPWbBTR+8ePKzkCDsMnkrApGfXGzEQSENs0LrE72/
2BPKjE7OY3IQN+P3ALf30qJ6ILvCAT+uryfwZNvN/pwy9RgUzzB7XwqeiSCQwzgrH3Ov3URVZ6OE
dYSYtvs6yulCmcMYWMVyjPA/luqqahXRxWxaCtk9VdHELSCI4mz2e06Mhk0kzvW03b63reeidRXN
Wb12Ph3nux+w2PhRLNPYr9pHKb9IDto22Tb3yo31mD8Aqp9X6HzbrV46J2kno8bslZOejBATpMXB
CUVzKsKpfVR3/p5mYnemPls3Hb3MzLac5BVaxkF0weKoLmg4gCaj5X4976enwvwL2CEzVHmuSy82
aO/XsY44wqN6kWBlAufgXHeSK8/NkKJx9CvFadkyx3Zloyx8tDiMFmEXuzIF9lzLhAWqD9tFpYhy
mR/RtE5t5QbRtfIivJ7fGsKqXcynA9ap1GKJYbDWllYFlOKiYOhUFpqFKAi573Z+OyLdUiaOcDFt
8q14r4MtuP4fTDQ9BhnRVcRWT7oaftwUWZAYxJ2T0cDJrnzqfyoHr7RBR8FJLtbaNacpDacQ9yRJ
xoxfPlGPTyAsjepkPEJZ2seb7AozrzPtpt9KTmXnt1Hu5PdfD3LeIx9yGh2Cy6wLyuxSqVqih6vY
sLpcyp7a/kbIjrWQrbxLT/cojTzsJcBgkAHo6uKVFiZRkpZy/VTDpAJW6zbliHbEmq7/aQ6AcvX7
MItrWRbknBZ4/aRdjVwZZJ9b9aBfIabliHtlbV3MG+zjnH0Mtjh3rInWMHSBp/hHcK7uunNrO5sK
FffSjbIrD/Tur2cHjeHn11/qdIy0ZOYNIKMvw2acSXzv010e+GrRqxlFWW/XXEVbzy023atODmAc
xLWnyzxhH8ZoSKhmi3QpTThIaKB/DNZK+Vg0TGjzAGl9OG93nhs68bkBr+qQu+F2tdh3cukTUCUm
dX1Sqz8yCu+SeR9wgAr1+iV97dy5V/n20q1s0Gyc4ms35Mmqp5Enq2Ryqslf8LP7ODqLFn8wZslr
UkPLjm1x1WTndCMvIizWiJnj54xe9AvYWRfVg5fI7ezOKc+LmzlvSnZr99Iyj8Grgw+lc9vPIp7K
zIl4vzha0UwT2PaveSYc9fR5aJ/LVjrPhbWn3nzKv18Xb3FkrEEsTcauYOk9XiqpYhVS/QLPfINq
6sYU7NiBrGYjQoYN8uW4Hd3UBdIBeEBbyWtOkqi34LRETDoGNJzExc0nJkkO1Ld6ietzczeXoE0g
ImdzdzLervZfPptRlR49EwqvggbMxxkdpLoyuxILtofyR/8j3YeYVYrICmz7rX/dXGZHsOI7xDb/
cpfPY3wfdrFwyjLvIEvUL9l5d+AcM+3U0V3xYW7b17+t55Voy43wFo3trSGJNGuKL5bNiIoioO7m
Ja+2tXVZUKUAuShgBCSa35Vf+SHbBMdg93XQT2PqCk9o2iPcOIuvCF+9CpOwfRliuump5QBs+j8L
sMhUmpKlI8jNC9KFv60MqH0nG6s3zukoODZEqHaQ02Z9mcUoegUMilokr4DTDsKVnG2sbXTlnQsX
WbL3ndk/9e+3ON15GYFlsDLEWwp4I1zb6i3zlviPhniugsS2xH0orby+lhc273WizKcIAAu4VPOf
vzuHg7QUwrDuXkyKHKF4F5fypmvXrrK1IIurTEK0LJ6G9q3fr6XfTJ0bNHfUQ+uilaVthl2i3wOB
Wjk/1qIuPpmgNHJlZd0LqLGt4Qtu4GV7X5pWopykq28zSOMPhyE4UtgOfJxB1GaDIgoHjkivufGL
S496sXcwNsZFkhzj+Lv3Vg5fWx0LdxZa8POHexd2MaejJZhQuQfKIIDaEV5TnXY3V8Xzu7F2x+y/
Yb+8OtLFhKLFYw2G1r/M2aqvgTnwXByc4p1qd5v6oAwYyLd7P1iZ4E8/47uBLrZ3BCUwVbrupYGm
Lp915m3Tr63P+Wz/eMt9nMvFIy/Bdjyp9P5FvzBuvV27m62RlV+6LW5lt/hrPMPiyy0dfDKkI4Fi
9y9p1diVefR91Va9lSF9Nmnc2pg7YEakg5v4uCgzkcQyMIiRoTXp3VmArtH9/frc/SwGGQgJKm2J
06exacJSyUjhIgsyzlXbnxX+3dcRTu9kko65CfOGjDh5kQWjkRsaACXPuNW0/Vj+As6Jat/N11E+
G8f7KPPR/+4IBNToS6MivnQdGY11UOVLtVlrtJxk85hsYA0Ffs2Y/eKkJcQiCJDviUZEX5zBzW+U
PSYQO3GrOHPheq1VdjJti1iLR5gI4pSnu/E8yOeQLZ2+qV0rFZy+WPPrXR3VvLHeTZ0ueWqoDvOo
+k15k23jXWNr1CnL2/VRnZ54i2EtvpOIbk8YKcZzdIgvJVc5C18s9ao4azag2Teh97NcS36Xb5Tl
N5sXzrvRybxQuprRzbjD7m4eHRAStz6UV+vNhpMXxDLY4jyv20otWhaIZotOzlTeCA5VJvunsOsu
/hvh5gPgw5H3Npl4s+PtTfl3mV2UkjcZSK4/i0fZQZiC/8yXh7CTafZ9vb1OMqeZZw+kCrI1eRNr
/+MsNqjC+ZlJSSANHV++VLqVo27t379Y7dJoTSIspae4q8/iodxOcGG/HsHJI2gxgsUqn1Czxn6g
eUJuOUd7wTSvh2wrqZYjiIUbKA9fR1sbz2KZZ+D6G+TisEUsd+JgbfU188r5mv746SHRU/2h/q1p
2IAtbjs/qOq+LqenBPzeoIpH0er2yaCd+y2WEJSX17bRZwNSMP9AC1FUJAx1Py4AKx00rcnFJ+wA
7EqtzvMudwIFQZNo3FjABniyw5tGXZqaqtH0W28Co5FVrpWspRIn7W6ZL/n+pyw2WWOFSD9U9JvR
a80V3xX7o48RmV02v6Lx1wTDJQIzkiPvMmm3OUpAIWTSLL2rk20i+IdiuKtbxZ5mzpf14+vP/snx
9vG3LbMrdUA4qBWf2sCRsWWF1n1PJwTi8IMnuRASv2ffzTUYySefBkUnOEHA8BRMEhefRtYLK4Lb
/2R5FxZKdr235l/6ydbRkaBSwNzC2FbVxVozO/gqjdA/ITytu/D/YUI0PytNvgrC6ShoObrv4+3K
RJ5ef9b7mNoCGiNVSlw25UDhDJd1B4H5rNrUTYhRCN8TSHx9EPfQJTdl7+09q98K51//gJN8As8l
LnvebPyFFH1x4EXIBqPHJj0ZnWSHvAzvZwzn1yEWllozAPdjjMWhp8pTkUEGf/Ifzd3cjIHmd2u+
WPfRVncHp/lh4bxyi7h4etufrfXQTiBWABxVuslIeJLL4IC3WKlQ9QQ/aA3wlcZVdZA3mTshKDD3
Q+jD+E5yKRzTbbhNdmulhNN8YxF5Xm7vbmQtDLQcCsfTXI6aLezzXbNXbWuXu9n3NUzn6Yacg0H2
ojxPTYge0MdgZmREUizqrKM/ta9C2xmgceY7UoC8/vOfBtf/BfmX/+f0fnXW53+ta3fx2FYhknbh
4wcNmPkf+kcDRv0XcFCFvURD9Q2PwZ76D9Vf41+4lM7WY/QEsDNiSfwjASMb/+LcwYtcReyF0o3O
B/xHAkZS/4UwDP83pQ/YD/zlbyRgFG3e0u+uVP5NEgQVgLKAV0FxLJcKKpAIfZXBpR6psoasqmpV
m0ZBAtRR4JF1rwIkI203qjFKW2IDf9hGo19HdwJxUgPipjcGbltqfYBGph+U0V0Xt0a9xfwlM3/U
YW/+bJqWClCmRmhZD9ZQpTsw24a19UqpbZ7zqjfhMBZ5XvaUIfLWuIHiJ6VHRUpHqG+IdQiuDMwl
vJRKJa8dZZRoqGEAFDbfxFhCta7s6r58GqviTRKO+zFRWgw1OKOn8z6Hf/ON99GwUeC5DkeE76cG
yU2UC7xHqTKxYGh13UNssxWjvZy3YofQ/ehJgX8QLNMrjyX+Iaijqn+0UmGCtj4dKKtCv9NUUhkh
D34lQsjyFf+vrKFlij56lsi/ilamqX2uCZOQaVs1RJXvAeaopUzXEz5lavEw6liVKN+kIUCi4TwL
IOw1biqWWtxdin4jjA0a8LFQWahsVPDHDbNDQcHP1c5OR3Q9zDslK/0ywKs8VMRJ3FZ/dGcE6Y8M
jYaUAXixCi3QOIcki9cDl3Pud8GrWEeWX2/UUsyap5ZzpLlT29FESAp6nJnoT2IeSFL+w9LEoIvE
TYAgGypmBswQ2RbpRQq2VdZYRyCcCUM/h/xYnLdAddAwEc1vyF20kdv0GgzEFmnovTxm+XMZqz/L
3Oox36h/6lUZPQilMdCKT8bkTJpgwFroK1R229UoG/d162JhUyHv1fnn+OWoTl5GKMBxI+/he2NW
UEvCRi7i8qmM4vis8wP9wH4CsYxOJLoMZqneC0jcyLaK8OG97sPhLyIYDNhEoW6BENYUbyY/8e7r
QE9/Nsw1ffCm9L8VOMVg5OQl7WWIa8tGwAFvC4Ux/5l7Rf5i1nH73YNhi1dXxb92BmKAz220bIS+
joGAZvM3d9rOp2YS7H1ci4adh7LqOfMEvzNCdn6bKpP+ECIznKBuVyLCACu4ZNgaoiljNiJqE4i9
lV1HkmjtjayTK6c0Y0RroKaHNJzUSNxKsZBoDkrO8o3oDcY2aBsP7Qyzi/mhOFW1lRzvkUBpwNgi
+yPZQmYiie3LSI9UmHnNgLxrpYFoO6v44gKgNREN8iKRL8jm1aOAakuF81FA86mOTS5nE2MjV4mS
3DFg/oKradBYdTJBbM5isRJLJ0ReQLdVtWz2ca+qt0Y25P7GqMxWOEPMPHQsq1B/tOlQbac2GjGi
jQMEPTB+OVcGWM2OGRvq/YASbuLC3VePWdpO3XHUVc/thsJ4iVEdOvNiof1WK0J5V8UTnaparN2G
dO43pFS1dv2pEw9WFsbWAeUNUd8g/IIw4oiCfgyHWMtcAYiAv4sFkHmuLJcS16OHnsDWk0sIO4Us
bydMZM6pw0aHQdVRBZSVHL1i7Clj5TzxNbN8NPVGVYDF4KDGe6TWpqchwVRLt3GuFJWjPIm9dIHl
yZA9lphYWqGNInE+uhoM481QleTLRW5h81VOKTiUUsdXQo00zUJrOu5yvz6rWuqWolNjWaK/emHR
o4eXV1m8lbCkis7lUFTukNYMrQ3s5ByFgaSTrD1yP4rws2iBOt5DK47DjRBj/HsYBjRSz0NPt+R7
/FfyCuUgI0ZmhWU1vDammOb7UoiHV8R84sGVBLR1D1PVFqjMWJHsbUdd8eofeEyHD4Evo7g7VYqi
c21MqMeEpoYXaN02FoDYCGO3fY6FBwcOB/m9gVR4Cag8rcxD1+GjZ0MVCirkn1vzGRo0cGWMDiS8
gAQ6kpg6icNvhmRNbjroqbE3pNz6xWneyy5/d13avtD2z0bIbncGhHNUHmRSj6qLYt6YMbz2yQ5M
rQu3E7YRlmsognSrT4H83EVTdosGUoFyRx7gA1QpAEVaWfF+0Lc0QkdtsVm3ZS0p8KIK1Tb5aQx+
LdqVpcSsMbM2U/4YixPLLZJI/zHga4lLmqF54XmZDhMaPqnUBD1CkOnUQevWB/XSq0ZDmlUuISWK
usAFCokzkriHhFZxppaMGLFQC/xRHOaDsuMSyBp8dETpEakZHElRqwkqt4WMrV9YWW0MyE91vPik
AIWiPW1WyfY7RVC5mJGZtJGp0NpvOaY4uj1ZJmrX/LEgF4gK1fGIs3AO2eFYyFGf7MM6DrSVCusy
BYUJg7YtXXnggBRyT1JQqCKoPOvyXbc1dz2Y+4Pigs5mId8bO+Si92sJ9vI9SJZk0eEisdfI78l5
P6a88sSu98b6wU8bnL0QzfhLT0zYrkTgnamJs/DirNr3MULl4wQkZOODCMOnvlA1N+DFgjWbiwp3
HTvW4a8bJcuIizd/HqQcScX48NbCJhIGcrxXDAfIWOoW/laG1Psue73+k/e9l7ucH7XvssE/Y9TI
3GiYw55aVrySClm5WJkeFLXYhUZlJD/TXK5RYZ3iXHEUFHUeRyR667NIGGvryqoHfxVfsXx4z6Oe
acyz7zAaKUvUmDrmmtfUygMJEOIXd5YV7CRp2gi91NjR9NuU0bxHn61pMGeT4r3QWuc+OYSPXZJg
unGxk7uXXl7rBMqfLbD3P2vxgCurmHPflB/wNdzGifebVvylXKa7qa+u8N281PN7tWxh8YeXSdil
nCvTppjifZcOjoKDfI91SyO61LcoWvoKmsfyZa6gQTDbK6n5oR60leLfZ78YmiKctJnxeoKYmvD1
DioklwahdUJu8VL/2yLM/KneR1i85bE3oOo1qQ+9QoO8eW7Jub5ej8uCyDLAon6ZTxWVbEV9QBlu
2wQiycctPoJ7PVzznP50rhAhUICyg1VcVnu8qRGTOtMeJoqAycYbkupmqjKMmP52PJhNyzLIQNRk
qQ4uHua+V8cGyk0PTZx22JeiE1gVICc8jbHxNqtWpu90K9GzEfnJmoWgurZED2lWiBFSrD2MBi6u
sb9BjNtutcqZ/O5sCL9P1lrA02kk4CxqTq2STfx2K7yrcnDjDarcCA8jloskqCT/Ju5EX88hL9zl
IfUxyPwj3gUxxxTpbd17mFHXEMgeeZNGT8gsu0+6HV5nwka4GN1kE9+aDhwzR1g9mNdGubgJRL3T
+9bwHiK2rCn9GNdJ8otXOecwkBPMpnmvyzjQLxHLo9iXnTeJD00qW8j3WWOI4DknsInoVDmVhq1I
WbbRfe+nTLH9oCg1ytKiuVbY/WygtD3mWgSX+QmzO7VCQRtD5aHXo12I/glKd2VpY6u76QocZMEX
UrUrI/xFrP55UBGsMiY/2hZZrGDKEphHnpjC9uvP/+lvMhV6ADO6EPj/x68v9omBMo3xMEpIxY+Z
ducP8kod9vTU4f4DRzWDJ9FcWFInQtRDSjPTH4JOQtjV6r/xbN73jZDbLL01StSy5sqn/hBssZpD
q+hbOdEfLIEahpmcj512h3Tb5q9n7UOUxZKd8XGlTpQA1hzeSdUDH3YlxNpA5ll9ty2FFM3FMtQf
jGDKEGXKXFpBP3v0xr4eyQmWY54wSYakQ5IHEHOZ6SkmrgVZZD68ofml62LrXWMSe5ih/MMvA08h
bbOeGJ3Ub5dRF6MzqzAY9XiOCjSYjmq3b+CLFZfF8b/RL/5k+38Y4mKNS6WfZUwnwaQtj8Z+5x3w
ZkNJym52a/DB+d/1MeX7OJ2LvCaTUQTLiEUlD5nLJ9SS2cQ/rQJraOHm60/3ydb9MKxFSyWgodfF
hPIl3Y3NaVt4r18H+GwJykhag0ukPcwL5OMSzALqFAHK9qnfXKeWiLh+dpjkZvt1lM+GwdKjMmtx
g58cD0oEu66QhQdZLLZB0G1yTuevI3y6xkmASQbnXie1/I8DETFVN+Ss+ImfQ7/x94inedB4U8uW
76iqwNvAthc7+NH9Ou7p/AFV1WQqvXS8+V+LdEvrcToPO4RmQ6m6L5MpuWoiDKWo7FpZ9beNIFiD
2NnRuiM/tSjBzD/m3XmB3VxsyAgpeppIZXm8KdISfnaO9bnuiAPew3pw7ScGyn334AA2fh1gvalc
p0VNuUJB8JUUCtHAp9JAtlRYWUknoIa3X4egiDaTV6CULJbSpIf67C/5q0TqIw/KI8kcBnjGtSeL
aG3PtmZ6v88rzhydD9E2do+xNP+Ak+vJ2om3pDrzW9DoAL4JDOGN/fBxpriFxwIrql/RIdxnVykQ
r3Grb6uLtdffJ8tuDoQDIGJVKk+GxaDHYMyrKo9/qbse9w68QJz+AhUEjp5ssqtHJNvcvwc7Mjrq
KiSLs649A1ysg3zydUpLzS8EPu2qPQsj1dbkv+3kz0LwOCiq5DAztGxuqLxfbH2WoiPbpY/GrbRt
k4OyH84Q4jqKW7E5zAwZCxj413vpdDIJOR9C1Aqop51wSukdaFUpFvCvrIfuNndSJ3QMkCrdBjc/
F3vlzT+p0f9vw/0vSeda+qINh4dp+jss25ePbTj+oX+8N0XacNCHxVkDiuedyZn+pwuniP8iybPg
MFNq4Pmn8yf/dOEEDDahHFGTns8BGjmz59Q/bThB1v8FVQiEn0RRiAYaachfWDHM2cO/L2F2Nq1B
2UIaizXDPljWPKRMizWtn3uz3rRPCmrtGFs3mONEjbpymny8vU5DMab3OwGCFakflst2RAaNSG1b
4/Azre23j1nFnyiAznnkcotQA5wznHeHuxfQKmkKA1uSaLzVE2oDOh1F3XIMefgmjP1BjYRbjs2f
nWidJXnqCvMtKqjxZSw0ezmUtkWrYNPXPb5bF58UuD4bPaAx1hOofkw2FiecV+t0djy6XHgLnieN
fAWgdfd1iEWq+B9j/88YSxRH3cYBTQBiNK7oTEAcom2zr7f0+hGvWeN4rQzorb/7bqJVM0OS1LIE
G6VfOkNldZF7xsPKiD5eQP8xotkfFhLrDLf/+DURbKkGq2FEg6w7ldU6fmDYQnKsUU5Xo8zNVfQ2
ZISOn78O/Png/jPuGyjq3eAsH8n1FhH5/03alzVHqqvZ/iIiQMyvjDlnesi0yy+ERxAgBgkx/fpe
nHPitiu3r7Oj+2lHVHmXLCF981oLrRfl7A5QFrDYjZv6d8jzj61dVzwxI6Jo4HVXwJMg/ArzNoVg
qwadtN93cuUN/rnOUtT4thVOpBi7GusUlwljJ2hgQGGwakJIgi58kKkP/uI8MOgxEbeCyeVFXxsX
ID8wvwvD988qEGhWZQ41LHy9CJqoYwCyEsjJetoqCbRDb0JOzSvWwG36PRCjuQdFqP/N3r/9Astn
/rZ3c0BMgWoAWst31c6Kx10DEHDvOUf1NICSAFyGx5uhzK1NX0UVXc+Rr1dYU4RjMAHakIHHKXtY
widIj/mI6jhYTKHghs7OzcL9j/f224YXc/9tw5AEboqswOJq3AXyYvjWp0C1GkRkWizWhAIFltw6
5FtrXkU4ZTWboP2GxV2SxnTLQrQqfRrz0I1BgROnx1u7vILV/+dKf9vllSdp55yJgmKX2RqqaT2G
OI4QSrljvu33wAQvOEywW0D8DmKgva+HC8r95qjTj6YJVWgChUc81uuQtVPIlDgYP/TGSXvSNCVC
230NAvMBU5JzhBYGAi/DfRodMKKb1v73m/3jmYPBAFyklooc5srLQbKncIpGxwmkbFWlwJiPt8LI
W0tc240MamIQ6VU8jdUR0Va61Fa/b+InV418GQriNhhW/pGHQXpkZKDfhXZJ8mp3xNO6neXcORLE
zf9RfP//Ugr/ZGwX1KeByW0gCq4pCXqNdD3kjhDmOGMAXaOup741nn7fz1Xr8d/38tsq7nJlvr0+
psyp7ZZYBZyYmNEN59XCd2DHJMgw3fc/YFr4u1zzzwWvroHrciVPCizYBWMA1YiA+ekOoX44vd20
a4urvTbm3zd3dR+mSvSQOsRajfStKRSh7amX9mUhwXWCIZJIZqhfXerem0CiRKNbr/7GJ7yuTMOO
j5PLsb6mf86N4tvVw9K1//0T/rSI9a/RXgPELkh5//6CTe1omepATkcokJX8artNh6ni39f46WF9
X+PKejm0mtGBlIrXNkWQWGdzdm6s8NPD+r7CVdRkd+gq2RZW4HwZ49omWtxDFAv54lo14//FbpbC
F9IUC33qqxOzGhu6Up3AnV80J8697d7YzE8ZCjKk/7fA1XFBtApzVCU+idKo5xryFbATzXYu+1Ad
svPvm7ka0/33g/q+2NXJ9cRJCugRKZ51bnbQnpYouQhPDRenksZJ5WUXjITUYHmr9vopffp9+R9v
xn9v9ZqgcE5l5tQ6zrJp7yBoCg2v/+MCV/bCmikxu2UBKNF6xD1btLnxtW5tgfz9gJKp1ZxJYoWC
QFK226XpLYLQH63st290jTqvrYbw0cQSJapSCChfMoCK7Zd6p4dNDBId7c/vX2W5YNeG7/t6y5a/
WfXWzmrGIATmuRm06dgUQz01mEeoxwnVT6DoQGD7fl/yx6AdrNtowQGRSP5BM661k9pQB2tiimVj
+c3D/Nag7A928zlEBXYIQeuyuwUKv+pv/uf2f1v1KnostK6yJggtePkaWklg0jI7z430LZR36iaq
lC1gHzIawzYiW4hhFIDA36XQzshDSF/9fgI/xnjfT+DKrpiWkNJdLtISVToX+YlpeWeD4LLFeQco
468XPnsSIbVNd5BBptH/APH1k88DCwYo5jDxjJHpq7J0ZaSAQ88c5gBUjquF4cPlvsY86xFdZhWH
kYazr/ll6K4xuTU3Xl2tuuFGPe9Hn/Ttl7i6fwW6m2kx4pfIlcTj48egW5iAzG8c+K1Vlr//dstR
tcgcpi2rQHdESZqgF4mXWDfe0o/mAQMhoCX8F1XylQEqqCqMqccqCuIEx3pTxQ0L9/M2/nuBa/sD
ac1c1XBtNNl6oxrNyDdn48YgwHL3/mERvu3i6lpgcG6u2wKLOPw918/GeEQkssunfVu5N5a6dWBX
H99UUelgy1KyHtejxJgP5Hx+f2q3juzqyyuGQAfBxDcZBihlPUv7nJa3JoL+NV/y25FdmZZBaxbR
V+wD9EnsYPl1AVVy8H12oIpCeBwOT+0DiUpwY92KG2+d4JUhwdC10Ynlytmd5lP0lGp5g0zjpwNE
S24p5RLMBlzP1pSmVgIWir01Nbh/FEzSOpNXi+rGVbjqDP3bPH9f5yoSavuRTuniiP7NtgUr8JaA
7BaM8I9oysRlbPwfN3YVDUHhE/qKCRa0+OTNTI8cTIxnSnfjAv7o7b5t7Lra1pcahriBOvDSV4ku
t3oxS4hrYHY4NDywprWPqV/cLNT89Ii/L3pliqSmdCJdLIUg9QHSO6FtlSAqBuAgawNMGoa/v7Kf
ruH35a4MU95QngwEy9ECLbvp0EGR9fcVrrh0/3M/IEfwr5KAbl7PiTrZaA5OtZjwdQJy23GlgWtr
IdO9BZb/cS/fFrp6zGWd1SX6dYhOUjUyDGh76rfc0Q9fx4UiE4So4X1RXLl6tWWW0cScavCup8+9
xTyVPHAoyrfoRNPu6/eD++H9/rXW1bsyLWkALLGsxZ5I9Wo0j3Zy8+MsZ3JlAP9a5OotocBNRqXF
Il0wR3U4RwtTaXkEAQgggIJ4KYgB05ssXr9vDXwrf3t1q0xBj5phVdsuvA5YWAa32A/9jeDhhwvx
bXNov/y9jDa3s6k3WGYkJ7t4blDP/f0T/X564M/4e4EUOllMt7EAHW1QHJahrZih5XC/SEn8+1K3
juzKuTvTOGOsHktxfqdS3Zuc1XBzvPSnRBMC68De2Us56h89WvQtGMT3KnD57IcQdKpRGUB9sAJN
TKxt+GsdQD1T9dAZmFblyy207Q8ZzV+LL5/zW6ynpQC3AV6Cz6VfWPqgmQgrtGOix5XYy/IWX9eP
B2qBCgpMyui4X1P09qnRWJgoh/of0fwaM5N99qzI9e9f7Yp781/GDzDC/17l6ob0ZlE3rMQq1S7r
Qh1yfCfEGEmwVPotSO/N/nzhm4Vk41aAcYWQ/8/SmF7BOBM4gUE89fdxpk5i5K6WJx6gEOAbTeI2
xBBTw/daUIQLaQm17kHS5w1pWL6OyN/ozWo0pEaWVb4bmAWx6bqY7oUizsJVtnyGbx/VpDmQL/aQ
4nlkafU6Wo7ieqneOsMDOOES2FDdVlw3nJxW0yHbnAEpF+VtkSax22PYyOdlhooHUHWN5ZuJmEhI
DJbOHgBuUJQEsiQRMYfKkeYD5Vh1m1KxrflRJVryrLBFlJhMTcYeFTwePewmaqiQrxVDNXqtnQsC
Ya5MQpFvlaFNTg2vcZqeQ1bCMnPyisY4lMBVfe7MexdSwLMTtFBp7sFkqjVT/Z4YGREIQxQRC2sY
hhByx9A25WWuuCdAs+jQQFwSU1hRD0EgYAMJYFehLRjBV4GoODovdJo2SlK5ejwAurxWtAU9Nozj
3axoz62CqqZbm0cwMPbxpCVupGA2bedWIO3rWfHRZ1YXSlaoUd3KKVI6lKiH2RK+NvbPXYnReqhL
PbncDbRFuqoi5LMw+3UzV+dSg1iYQdZIik6cimNm8sIz8+EFHOoB5VZcONNZ5/V2klnA6jxOEvtO
VVy/0IttYwKeiYs8GU/cPdM+R/qp7VgBJWWlD+yp86zCfZWYd66UKiasiIYJ07JZDFb0In+zWuUO
YFc0wy+ZXQaTqQWDhXEXk/ZBNfbA8uDLeRCr3nLyWDVkzyzIi1EXuEAWUtmuoWk2VQDAIkzKJr8p
3NWkB2kDVl/N8LLxNXHvoJnrZBRZue8qFy0ZPS4i3TxoKgaqQJKirTWydW1gOICcONXtnWLv2uG9
n0tPwYiZWM/2Y9e9GARQ3TEei8Dg+4rFo3yjpfTo4BfTVwcVQIizBxNoLpQymKfELwF3mnoH1cBi
bVT7EtIooKJgMGVDgbqACqFw7ZIUyNvtc2GsLLKjvfCFsRucV4OeZgGQk7lJxu08x0q+hug14Jbo
QnLP0rausTIxSzoxsZoHDHgn920OvrD0j7oIB5Sql/DNZK8KmUW5s03cfWNVK107drKJlBlyxGbr
FZOvZlt3jE2UBkoX0NAuUNRjPWTrQvzpk/tcbcD5bns8kdsx2Tlcxmrb+Vb/nIxfVoOcEipoUN1t
V122Ys5a1qiAkBo/4HfOTtpvTO4V4CD1bIQhj0bxpnR1SGsZTuPBSqqQW7Y30S0AhZVycpTWN+v3
JtuinZNo+0p7s8VGRTfEgAZnnMLZlJsJ8WmXRYlYKzl07SOFbCuJvyEnznZ1ck+Zz/LT1L/07Cs3
YgGoIqBkJPsY8pd0frb6h3H60Lg/OK03ANYGAWanmXCZXk1on81LE3qeQ1M82iieQHrX1js0RM9a
va77tcAjmgrVSwHRS5LGyyAq1mM2g6WrnPOgh03FcPSqA5WlavuNcgct1ADP2jfBLe30YFSwdUDF
hdhN4H+vfLc5E4rxhNIX1duYhFYe6COqSabtZ+IhxYiwHkDW1zMhx0Zgbg62eKn4p2pu2OQAqeCx
PIMw7UkFuRXZaqAVwcknFL6l92dQnJEz5OpxOzddu60mwAoTzbPM2pfVxoEZNE9jovgWxMd4fz8A
INRAd1zoQG3RV1Ldyf7Ajaeyi4QQEUUAaPb7tgerWRIzEiQT5KKa1UCPdXksyUc+H7syNGyP4lA6
oFZJd1CUCA+GJI+z+jWqqZ/KNxvhuHgbxF6Bait/JOOO5dEAfl9z12SYdIkd1ddaSDO0K5LtKY2V
bpfVj5hs9lGw8eoCOELojg4Q3tZfxmprQTeii4Gqt+sor2KI1HsdfURsVOcHq/RpTjBac5d1+j3X
Sn/uYga7LVddesgbfACNHhI1komhe644DOmaGk9Wew+zUs4oMPG47d5G4IMS9oZxks/GCm00dmbn
0GGiZJFH12BKWOP6TfoCAGKgJPMmHTEAwk5WmscN2lBcvJUWtG8hpjqT0M5ZbDar3gUul7zoU+Xr
6rkAFlJLaz9lhl9lbaSJvc1BGpBf1OwuSx4gDI1Ayw5Tbd+QEvd2P1lmXOk80BPoaPEGv1Htt7Yd
TAAGC+hWU0hacIuFFYTpx30Dk0eLIahqYJQRtIl2PUFo2xghVAteD+h7IGYtMxQfyvk4m9YhVQ+5
YA8McuJepxenKrloab5VUidgOK+hyMPZgqA0wO+GBt4f6xkNkDtuDBtlmiCk7MJM2dwHs8L9MF90
OEmjK6N8SA7jKCEG2frF+CzVyU9hLntYNECFnfGJzzAHpLzMyn0+PlWu49kZDS37QJJXQy99qybP
bvohknXedk92vR3L9M6Epi7P9uqUeKp2klC9ZxYKD+WfzFE9MArIJyfnyQrWZQyN0SWQuh3Gci1M
0J14SguRaifRjYs+mMjq5ZxtHdCOVp4xFfdSeRgY29AW6uG17Zm8f5ddv68JQLxdBylNiG8natVu
rKLd9LP2UKjDwUmcI+/bs9KRCNyzq7ZLXxQ9/ehc2KmxpyyY21L6pTLjO2u27ygDnGzZHAB12eJ/
VHy356/6MMfZkB5B7brJE9UKWgOWfqw3KAH0xPCdATSDenVi9eLppjkNq3qGaR7zXdtiIFW6W8MV
H4NMYwDvoQtCUC6twxYSzsC8IjCofGXUn2bSbDQ93/XKpteruJ2PRNsWLDlrHc7FLlcJcLQVKBig
cpx+FKq+za0GwcOcbrjYCXoAJQ8onw7ADHtF+yoq4nP6pyLnrgkLJSpbFkC8UjorjPf4pN/Uduep
XPjcDgHUTuRnA5hfw95g9VzzNOtP1aeSrR0Q09vVJ9F2iXVpMgg3vrk2tn0ZpekZUFW3QlH7avU6
95Ero8xEDgRaHHcKFPPOeLYFxKqgUz6Z94rzAIfX9IhUNvVwFncKvVOaB40eiykm79XLYPpUiegC
iTbPcCwzi11rm9mRO8WMReVlgiA97A5KmzQg9qmcI4lPz3GEpp9U95p5yowAeCqUoouXyt4aoCbA
INgIPedjLje15RcrI1bsEOosnAS4fr2MCEZemhqDTQneppfxjRXqRVxU/vRMQJfFQc/gWZ1vOg9p
u09Q7b7QxCtV8DH46eR1yJBpvmL1xrbCWaeeBgILq0DFknuN0YSIqjUzrMi9WZ5nCylb5tMWKvSd
n2l3ifGRSc/SwzLA+yMqftUHom2mMew583MzQETvA7ZrWZ9ATA/QOdX+ZM1dZb+CbaJNGy8f/jT8
PIws6Kq3Bvc8uTfYOhdhrjhhP8Biw8fNksKZAicBm0iG7o9ozUihKwe9NlBSeBV+U/xph5PUyDk3
IjvHjEiDoCVU97AgzeDZyWcKWYrEl9MOGoJQYTjX02teoWcnfVs8ALrQy9PINMD0Izo9kPnFlatB
2Zbiue1Uv7I/64z6pVX5Ej1Ei02wSdCBzwu/zfGWXYRSaRZaUFtXUnSeNQRT/VbYPrDhxNgMC6tV
j2KwpAGCYYR+Io9HwNS1qMX89zYxo2FvvfSi8aQSt3Uki8Csw+Fi1SGgkWA/QV4ACDooRjrARvB6
vNqBW0O63kE63HaZpzjEI8z2ACoGJcSjw+EAnDYo8kUwXIa1ee8wFdbdgEFFbCajSr6piJThUjPM
9zNEN8DRWrq5Vu04VfbZoK1AYthHBo8NLczd7TjH49NUAAh/aDBVNu8KIxBGhq04qP6GaV57/Rjg
IxgOkMG6n0GzV/lw8g3y08Lxk8nLYmtr8JXFg3wIQMLcjciKAgbziJmte/0lezDKUzcHtupnduA2
F8detR/q/A50hgaydN1Hxpm1njFE5RkhZ4V3juowqLv6SLXDFqUS1ZMjrNppZoip9pi5s1NA8P16
vLPZV1OFTXY3NEfmroojvkeC1zCAGEq5lCgTYYKsjzIK1fsdfAx0avskSIAZdvysDyhCrfmQ4s37
BoCPBPbyoioHNqAp6CvVcwdX0RBfYXiKsfaiYdJQ94qH+ivJ0LOTdWTMB/kHVNpWi2VX0xz11tba
9eY9LrVbeSqIh0uPfIE0t+89Mq/d5+EAZmDt0509yw6dIjScQGuOndin2hrTy+au0kKahiZ5LAWc
lpc9USRayELBD15HitjoNM4Lb8DUIfBo7NVEIG8lh9oNHajAjIERsDvcQ9rs+BC34Khu/M7eG9qW
6OvehXL6rqyCslp0W2i9Rp0kV094KEN7P0K9KfPKJqBfWfcMrLBj4+HEOHb4G4zL7K0sBIlIoj7W
+ZMJXBU7VOmJUn+4rwYkWwfAKYFDgMl5yXIveyjFIaHbHIKPgGebEEj5YxixJEej3MxlqCPLy3Ss
Nx/Urb1Dzx1plIDXUb0mM6KyfNSUgEKsefDwk23z2HaxUCWw9HtYR/6hg9/s3i72pI7oU275ab0B
knKuT/1dk3tGtaVwEMVW5X4Jfplp025Z/kTg2R6HEbc91kjA1Uika16tAJlJ9+Jz+pL1WlPWPew6
DyfxWEjUaveZ4RXmRow7o3jIyIMONhbmE/qJf5xsWgMmG6yGQR67aC1MuYcXj0qlEerJqlBXcLRo
Mpvz0UhWqnrSDkm9U9d9sXaqZ9uKehY65GCPodgtTi2dfFE85r3h1dzyu+bVauMSfhD1ptnCA1c9
TXyxRuKRHWf3WNo78bUM+rDRU3VvFIgUQoKB2AYd5lBMip9rW87XFgoVKMINqwJ3jEUIBwYZgT6l
V8qwrVaaEUyQ7prtcMaD4Ix5GFmOXSX32KsDdKqM0yGos31m4TXkEs5rPdcvZNy0g5fOvlH7FdJk
JDcfebNWMRrabYkRJBdFC2rulade3XXGuUPVGNEaCTTN75RHgqi8DJTiDJlUma3n4avuzlK+G/II
O6u9CDJ65nTkTVzhITmdr9r3tI2m5lSOsWO+KGog+tdePZTGp8EjnuJu+vM5XRScadCZ6MN0fvtW
dXEHNgENSBUvVT9a/FsWCq4WEuxwvBefZb4TkJbfDJemgsIlDGzXHfXy3ik3ijxCBSGuZzhiAfm3
dmUnK53mfpo8SRFN7X3H9xBOLKZHLW2jarpYzRn0zhSSo/JPnz0qw+zX+bZke9DJtFaQi0eaPuVK
7JYvuQO2LEAG60etD4v2wYYFrTOvcj7EvgEaWNnW7N4AtXi66TS8NcQA0mX+BBfSxhIVFAWiRAza
ZOrJxcMQ3ggWwOFOJIe2QmSzAnHQFIBBSalDAxfYyUITBH0FyFjRa2ufKpCDkRWHiZHOu6VfZiCW
2LxVimByI2rG0gpwhTX3DbpxVnbk6q4OVRMJdTgSkC5c1Bk8UgfCzjqcsfZQg5qH/7GQBU31qhBb
FQNObA4UG9NGWwhYdtOxtyN9XKfTXd6DKQYxGoobE9kJKJa7oG0hXtv7NM2DaRLeZG3MtPMQAuNr
tuk6r1f5AOquTxM9SYtvi2brzmECbLe1M5tLf8gd5FBHBoYGy75zkKZOqBrQZs3B11lh+qkYPGPv
PgP5zV5ZcUhiVDq6+p7BvOMgWBpZ90aClsKql3czEtxinxiRaxuYHYlTEJvD19LZz2kgkXKESLoL
ePkPJAeShqxaazyYH3K4k7cOYdYugboC7KoRVK1vOStkzHq+MkFTNQfcheWHj1MDKAnMC3P2eytK
r1G3ebd4ALOB+RPrro/1D45/EMoQ7Ij+Ushmv4JcSn/EkEoG4qV+Z5leSjAg7HFojqg+ElHzYJQ7
KeM8wyX2SuVxibjZi7Q+E+nLPBrbQ/U6iE0tHkuEb8N46lGbcgNaINg+LHz8PFpGQlAmG+GtdFTj
gJvV4rpb2RLvJvXoa5uCE3XPxhPKUbW+Iv2En3+eHCfOyJM7nYSkUV2DezwFUZS1rnkIf47RZjnH
hrVVuuesuDfzaKlc0QKOzdXD3oCSJZ549VaOJwMebCmYGh95mvgVQeWkxXAOtH5IjPdCZJTTj2EK
p+SgdytOwoUnzYSje696WKKgYAEse/UyXmYQXRBPuFFhgkrXM1bZU4uRdayEEDkDN5fyVA4B7Vc4
OXWMXTl5YNaMOE7Ugm64FdRFMKegULszmqNyQiDEMRpahDrSIr6hFajQXtIHBspY0a9alPWg8Ea2
Tu+bmY8jtPVHWQXpy+SQtdXtJUqhenOhWewggXd3BoqVJQSaR2CT+VlswAXiKxBe3ZoAvAgvIzjm
l1R7cMCXy9NjC8W1DBUioez1jCNuPpgt6qkyNPOVwn1d3E9unJcnyw1yNcfHBhlhBQ8H+XPxsNSB
l8Evj5uBxeM6iZs+GBwJVqRlT2AFRMEHAZFJovGSQNEoWzVzSN97CT6k0kvInUj3pRWxZK3jao1e
TqJ83pTmXVWA/czHcCFiXpTqzC14gzQZMmMtIBqI34N5vb2uQWv4apwMZOcsEuBiUOM5W4tyW6Py
6iPbtxDO0tWUB7WNkqVnQUvOxUSUD/HDAaXTLJao6bcg/07hbA9z9YwiqNt/zGrstpfB8Ak4DuvA
osu7xIZoC1jpgUINgfuE+Yl2GZBVoVg3MdNjH4qrAa5ymUQ8QOyQ7xWihzNYrSTqbHbieDNqpTBC
fPpjooiH6jzMzFfXv+QgO21PEoklnl3yheFDaobdp1mFcCwKAmojdKp4SW+zw4CA7xGUN17S+SPF
ORhhZucBxI88IT0VjlSyRw0lMEdukVBpbPYowDNkNTzh+oxNJNtq55jImJ77eiVTZOawZEj79jVD
USkeXnjvzW2gIfS818DCd8yddyV5pKr0UH33ii9I0unvbnOEbZJFXLYBDKrJ932zVYZgLC5MhOBq
7DGd8GDkocgCXgboDqT8TkOuNawZKFWQDd5hEkSFvia61m401UHL1wbuoB0O5DiBFxUBWoqvECEJ
rTA3Yn5Y4/2kvRctik6NjRTBDHJY3ywzwGxX+NCyRzpaeX1RBTnKm01+JMjeBXLDNL2MNcH1Zd4o
M1S7tOpR9nSlNwgeycRQawDlndKF4MI8aPn4ZvAuSOV4GvDnjjqzoKXta7q0fDgIRVeGMDduYb+h
hzP4ssPZmoNMYpBDnikoXkMCVofIrGXu9yATUsErxubML4pZW9MCNJtTzvP7Oi2RFfRqg1KuqYJI
0csrlR3ppEybqsvxf7lon1QSKUqpgFKb8yHbQ8cuPYrEQGpmFMY047enFXQyVNEv1G7JEJlmXmyM
oV6bao9SffoAnJ9zKMp+RVJ26rqmj2tA27eGiop9AtY5GHTl0azaoHZ7PzdqBeSQamjWU6iWbVRY
4AF03QM3J9szauds473YfbYZGX1QbLIuGQ8KHe6AoJovGO4lL9S9olQY9kNpHhx/q7LoSQSFzEcG
4okdm60jwJt/pG6ccyE2lQ6KiNq9kzOKlMWMuDcf1pnlbKlqf4LwFNFEwc2IZSOIK2wM33W68i7T
/osqLcxVSlGid9WNO6n4+6RjEKPl79LlZcTcAU1qNz3aQoon223LZ6O1qp2WIaMc+sqJACnL7wWD
I+J5gqxrmKxVjh88ZwpuhUWH4ah3jQJlNtnKR4ca2uIn0D4M2KTWg+eIuszf60Gh6W5I58HeMB18
rRegKer+fhw1fCcNdXsYJpLgt53Akqc9VIUck3h0y1Rua/C9a2eMmJVgmyuNlkP5jU/IT5KhmFLA
Vpz+DS0CCaevaClWzMZiw+2Eq35ZFgtNIFcggKTmhfHWlzlBnqIJOCtX0cy3GuR6cpuqNaURExkq
q71tNmiSzFTsOtqXz5RJd1yBY6ma1j00ZEsQdFaYnzRqs1C/OOg80E/hM5RuqFrUw0ZYRJEheKTx
51Nby+E4pKOocBkXO1qBABYkr1rRgD4p7WWDVkgyODF1cU6IuRIbxX4KqsPNAk4tt0MKASQWyolz
FCZl3YGRz591tV5y9aQZyEkHye1wyUC6gWzLdkfmHnk59tDCmXFVVoU9JfdOmxH6BjDdWKJnN4Bo
pEO7NvNyF+1MDCSP0oCIPHQYe83PJgpmgNLV6yUMAQ+nHOGkmgJFlqxRMYWHmuyosxbFjXJm2tpO
3Aq03kxxCuRTis7M7I/WQEfpfqAk4U+pbSQlR27UgJM3rBLBP2peaEmc0RqF1Yp2A4hD8168z30p
xphXBv3stbz/Ej1FhxCzPRNEIKxRrZBq9bTO17qrgMnS6xTHrVFs1LtefGhzpvfrpNMS/cMmhakE
7tgoVtSo0AmKU+kqUTfqoEhUIBgu/YEYAyiWIEA6IOLmNo2MUcmbrV6bhvDKXqnNNbe0ZqXxMj32
FBCkyHY6TDVaA6IwdcB4deSA0DBjHqEuCgoTbvSiT+CA0X2qmz7x2xQHhDo1qAmC0sBNCCvWj1kM
Dt+p2rrdTPJHcwQXW8RZTuDWRE5oZNE8eWEUPOdBO5nJi6NK7aMdTHh+RisyRiUT6ME3kPhz4jFL
8mald2pLjlUlnI3ewX+PU038mo10Ixl1821CQTgRkrYc0ApgXUf9WeltxHkJJTJsrCTB0MgwIIDP
R2OC3mFNkgDFdPrcVnr61oBSeYQMVkJrv09Li3wMldO1r01D0ChwVKtO/DztMCar9vhv6PZzVd65
4Ect30EYjPB6NnLY9MzWlNe6gqlGgUFR7wXIPQ2/5LpJV4yWmRmwdmBg0E0HisYNa9snMYF/eVtZ
Iyqq1ijGKa6xIRHWuID1SerVnONoZZEG4EBmmFgogedptQ7l2xS/BuDhpYYURCYgXPKUruncwExL
FFr4QsAfQV/Cek+kLgyPicHUVkOtJhkqrOD5RbPV7p/VjLNm4cpMNtZYg3y34HxGrzMzGTbEa2BI
0Ljr1oXV8/2YTdoBHa7BCHitNzIc2xmFXZOBbDiuc0wdxIJNEw8Y12Yom/Z00mM+u6jjaTAg+qk0
RJ6ubCLGOTCn/yLtvHYcR5Y0/EJLgN7civLlXbsbol3Re8+n3481B6clihC3Z4GZuZlGhzKZJjLi
N6r/qgmxTuaVN1SVhbpIcm4dVYtHyVgtsB0xLgSbYyvr13IZjy3vzPK/RAI9bIrrQM9fZaHJ6h3O
Fkc59ZqDUmf1sA87kBifiiGXKQmVfURH36j616SR1noYCk9W4PTf3MAb7oFRVQ6KwRYs97hDqXNn
uKEn2lqHBPS6Vxup2loJV/teTdRaftJLVHCftNTs8nytR9qQx0d16DXhq1v0YvdeutwGD1WoOBki
wJhDaryRdK2lt2jpPzrFTDvcL0dx01XiDpW0yvOaNDZVCzMH66YiuNxCwEs7/dGKvTzeQ1Hy628a
fH3tWc8VH5HCWLSEjc/eab4Ybl36SCuX4ei8pzgpK3dopY1WI8m6jvQgeJURtqdcwnTqWGJU5AhD
ZsVc1pGT8qKOO8HtNqJsdSAi5a5uxjPd+V1VvZXuEx1tZLsJR2uNIukoU9SOGFm2HHQ0I2oxa4GB
Nj7yu7miWf0qqqq42wiSHPWbIAkt6k2KYyh7xWwpukrCECSU33C2Rnw2F7u9WzmKSTU8bp9CVy3D
Y6/4rr/pUmNIt8A/pAw0csyx2CuWD6wh6AHZJnUbu/2NiXaeST0sHnEavQtA8lflmnGlrPKeP0fJ
okZJk8KsnPfCLWz1cRFDtPZ/Ma1uhTxw4Da/CoM8cp8EFnq5AP8Sp/+NW4XCq9LojTB5Qu6yE4dt
LPimekAJmPvpVlZ6X/tZtBHl6CSWUQpca2ERuDlNGs8svyZa3qDiKoEAar95Qpb+ckNdHJ6CoWro
/IRdkG3cqiqMdackVWVbbeqLn9RACbon1/Epe4W5qQTbNCloheeGXFtfaUxKLAwXAFOwSlMhphgf
aQg0x4WD0lDplnXA2yhW+m0lqXoA9qEp2y+6n1ifxbqjRGeJoaVtUN2GUy20UZa8tCZaz+tQDEE0
YTZ+kyZ+19u6UaJeiiRLCG2EX+CtdQOnD9tyEV6zpVaJ0PTNTT3Z1JqR/cgGpM1WcdsNER2IyNHW
otQ3vS2oGhqgfVVY4aH12qbcqQ6il9Rq8iBYJ4lSVjfoRPXJM0aLCEFHSuqaqyBg398mZtBXGwfF
9cHWaz6OnfZhY64HHR/gDauRZh2gLcHbACoyh6NXIsW9ETqvBjJqDTRdGi/umlvQscjjm72HbyPg
/W6UMqq6gpJaTtln8EFxPeRCGuT71kxz4QVFUNW0zaQ1TYANiPfSvq8sqeahrhdH2WlZ+YAsDbs3
G4+mVJAIb7XpNYxBbKz6R1IKqbsdIuq5GXY4dN3FAbXrQAbf4VTBmABw5j34RaG476VUOy25kAEw
eO2EYYJjiFQLyUYOPSNdD6bW+tvCSku3vjWUthYohSShiNx56XeVJG9KNygRWRYHQSufrH5wOukW
Dm9H4XXIWn8toAfhPviyi1eX1BRm+6QHmei8pVgnmTSGW11ixbhi9VJXSac842ViZBsRLRBacaEb
8JbDSyCLX00UntDFsUgyn0M1as3P8lAaT0GmCfdG7KgFOUMvBXeDF2TZz8zKrYLGKvzKNWypVaSw
g58zU4bdvOozkil366aFZmzqKlPDTd0JCo9FtIqbdTDIiXow2WAl/nWISxxYxuiJ9wJW5oDOXdOP
KCv0TnSQwr4LtiGXQLkbssCRHjIxrISH2uga6ZCpipCtslZSnzPXzH71vMl6wAXqeyC3L0OPc4rn
V6C+ZaoeJF7bqEZaeA+XSgrtOnddY18Haf1qRWkrgX7x8+rdC8klt2nf1PTAQyfXNzUi2Tw0vU5A
ZZUTJtzDAB7SO15bRrHDs8Cv1qlbsGw0xasQzBUqbzikplbo+7iXKAnXul8lvPIM5bEXlKS4MVBF
6XfdkJEuCXxm9cZH79+4lcwqBA7UGiqCHm7Dg9si11UOtRjSSbUss0PkVTYKClgSvxYt70RFOCkg
naYMpxY/WyMLaDeXATA0v9Tk4iDWtcEjhg1arDE5CGs+eql9LZtclXdyK2jmNzmOMgXsWx8mlIWr
Mqp2AKVFa12YZZeRDkhRciSFsvy9FQc611miBGG+6WM/9FZdGPXaD7J/hi5oNViZge3H0zwMo6Tv
KMRGqt7vazXuSGCdSvCrXab1NfbsYT7IlPeHwSt+ZlEZxN86UDfFc+lmQ+2ucrS8qtdQl3LK0bwR
dOFL3QhV84LmE3+NHRY4Mb0llp5RVURDvKbcKeqJfjA9KXHsJnFM6xhaIaXhrLEoLQaBlQ4PvSCL
9TaNasQ+Ur8Pmue+zIL0hYWXYZqViln4KqZG0PG8cDw5W5da3ZNq62YJ/EMWO14+/5ORljnh2FUY
D/R+w5h752D2uXlbiPzRnSmovfz0P9zxTlFQhlixqHOLHrzOpo3bGOXMRsUf2fb9TEdFjbNVWC8g
gS+BsKNJCep1HLGY/kyBsH6r1G0YwX5uvmCB7KM54m5GrqAvr/xXeR1uKZP8m5BINSEyKMqGPhX3
iboe4u7I0opAGm91Oyl2gu1sBxuNkSc6Fr+XMMdTwD2yqOaHRtw/AadKPxyovFQyAoIpdUPDzhvB
XhjTVN/iIwQ6gAijGZKlTiUTkKYrFX0EBAaI7lY7FdVYatNJVPckNb7wAuepFih9qdK9XCQuVcZE
Lr7WGra12+s/ZQr+R94C/TRkfXXNQkFJm8DVKzAxUYwxx2oAdyU4/de80nmm9aayEin0LX3M6dx+
hEP/W9ZVHKOQ4DoHUveZyGYfw4HPHAsQ0NNs0Pm7huI1AXf9mgL8domFNxsVcXcDlTgNnYoJfLuN
m7CpupSoFKlb6cbRf12fxQv62Me4TiKM03wCEC9JILVWzNRVp238OPshiR7sOw9klxsY6yGOOVmD
+nvhePeuXN4OpXJQhEMForhdlJkcCSHnYHXW75/FNVXKqKOhtFqPxTVq2qffQOvjgWkd0ZDY6c/X
xz0lO7COLdHAzlVEpR+5lAnxJkhFrGo4MxFB36VZdoSqeW95yU4QlEObO0fZXNIgm3KX/onIbaYD
xRcNZcJdarMuEEiTEY+KqrUFLqUX7wbQYconfcgX9sYHuWAykwzvT7AJeQksvCJ2EsHoFd06O7mD
c+AAZajX2ASmdLG2xvr6hE5X6nR4kwkdVAC61KhA72TNbYKFxdD+LVlOg0qJ4wHMGHP8ZNJkBv0A
KX7LD4ALl4ZxUMIwvuXSLhYIldPvNEZBvAeLWRHhUeKdb4i2U7o6SmqUWgbpm9N/98UvnhzyXoRR
Sb/6+qxNWTDTYJPdJ6cSBQiLYMhI3/rUrl1qni2N4ethLkiA0ziTqauwCem5uGnJyoJdysDDRYo1
rXZAtjugFyHqz6ju7TxMIxciL41wuhIzzFAM+gQrr9xg9w69LViPulOAa8wXCZM7GsIP4pKayoVo
AQOWLQRdR2VmU0ez/PwrOklW5DWi5RDrRHuMCtRj2IMv9gq87tQ1mg3jPnBeG3v0ptbVw4g9Oyzt
ivH7ne7D6c+YfF/FCL1ADFuHNn4J5TwxnV+iUYk7NQmltetIxu7vpxuinUnrhBzARM72fNwij0NN
iBh3uVG+6B7ErZWxzck7ohVEyVLbBPqWjAd0zfXA010zXiMyFgKmiJvAqDB6HpdqlF/wJ0D2mPFL
FzmvYlP8NhBsrZJDqbxdD3ZBDf6IBrFKNcwPl7jJKNFS1pyiFNVVcGtu9J2PCIO/cX7hyrT19oUt
3izzuabn2zTk+P9P7klBNVvP9QnplJ1dUIyUM2khuZoNMfojInc8fsPJJu0tNdOiYMAaOQI2NOgq
0MP05frUTe+9j+v+JGuazJyqDWooZJVKOp9kZN2RdWzleBs2NPVJ+DrbaZPnWLMWhjbdBx9hT7KM
ydCaSgsUc8xjoFWD/XzEu9TCwS8xFxxDlWkK8RGIDc9iJOdmGs8/U5n5jlXXpGlujLNlfI8BrHMX
3/zjRk878RVcEq3QNUXug3BX5XZWrmLqTrb3vV9TaMYhtttALP8/CAvLM3OPi4IlifhtjOKHk98W
Rrx/C8FRVvG78tM89t/0d+PL6K0qb/rf3k9pT8dt072DiIyegZtn95RhNsCEySy9jbPpF7bs9GRm
qgwM4VV2EY4sF6pW1dB3XtWA48ZD8IdjBuu65e0Yq+qCXsDF5TMNNLkCMH4zJSMkUJXD3w+DY6pY
D0GivJhecRPr1p7GL/Cn3EIsXzKXos/sqrNhTk4md2wjphCRV/1x9OcodyCC3N8Iva1G0RzQW7hx
vV7fZNdDUio8X4QOryQ6R4Qs5Edf+1wKS0Y3l6cttrWiYSH2q6BEMz3lex/zOYEXA1qZVBZBJjSw
Mz0AD6mE4hvEmuvjuVwpMlqrHOsqz2cNLYvz8QyuJwUmlMxV54p7Nwz3uPKtNGrjfx+GzYHVyOhv
DA36PExcFLwY6bKCrNkZcYn13Q/R89bXg8w8eMYaAB6mSHKIOChNBsOD0qstudFWQwGlCrTB11ov
b7Bx3wnxkOBLI0drCeqT1cif/dai2h/9HFL/MfOD99Tqvl//OZcH4/mvkc/HXFVqiI0TFIsOHGSI
jRrojK3cQPCA/HU91AUZWidHPR355OzvfE0vqOUxv2DPdoBs7VGTU9mD1V6nh+D7qAPubs2Fr3q5
GWRdp+kK/VjG/GeqiJmHQlLnGg6UXYPlT5kWr4ZsLkkNzEwj6BJyPWzCNDK+yUeFkEy3tWJDhKF2
IzcGBAHA/533IPRLMj9zoWQTeXiiUAeeZjpqp1tKoQG4TFWMEBPctNKfVXMr+Y/XP9flHiedwudd
pszBXXaxG6rE0bB1ROsEvlBTUbJyJJnWaA2c3idhHjBVXFoh4zSdpqtjOBjjGMpJfC15moFUGg12
t1GIqX7phU+Z+SlIAFgJt52yMWmi957L4yvdKu3X64O9XCQK6Tq1HAmTodEe7HwbBHqv4m6pqivF
oSELJS5ZyZrQLYxPnpnTj7RgLMmhkDpdi4ZQqWlp9epqja/tfXJA7AAKrrvXtgWQl5V5UHba0fxC
q7q+1ez+gM/kI9r4O9wu1r8WlJ7H02wy12j/44emIBLEfya7sQjEth1kfkuXQWiRE5iLNbBYeump
3faAyts62LdGDuXT1f9WkI8PzcLCDEDSmQdKLufzXbqu4mXY0a5CaJtC9d2pXq5/0Aspi48Iqiij
8CwqIHsnD7Cu0rIYopw6go4RCoCBLXs2OGF7FAaFIZav8y95sRa3CkrPy9IHH8WA6fRyHvw3/riN
T/L11leSUA4ZoVLT/bJpDSQHYztKnycehnm2/NPagaXf+GvrkO8XBj+zzjiI8BvjA49ed5ObrJJ6
jg4vIuegu1is/H2EO2N1Y7a77ia8gx+xlmzIAC+CsIeodD345WXN3SZhYMFKxxFger/RCW1VN9Dk
ldKjuvJg1G/mks7w5RHIsQecj7cK42MBTeY2KjMjBBuwSlRguhZLWD/KZXGs1GDhtp6NhHKFPIr+
jEZu55GqOvBySSRSOGh2YGUHYEgoZnzLdWVBO3kmL8DdhooZdetRXEicLFjZcLKmcAfm7UW0uzVg
rmDtoRkNBwvlADw5lhWTZj4VUs0ywsMSz2YqWuejy9mXXdNw0YsuZE9J2Pu8m6OlZ+XMHJ5Fkc+j
mC1ptp4RBQDFV0PstzmspkaP1hYtsb9ee2ehJmcaQiNdbLqE0noLzmWx0uTvshDvrke5PDlBsrGr
SKMttte0KI4eiRoLVizD5Dv2ydETb/GKPmgdr7fgQcnu+uLvp3CMyI2PjIqp8Z45n0KK33IYD5HM
XYwutW7cFUawU4dnABMLC/5CNkanKk1ij488j4QZzyg5jIKaJJTKrfcaQRf44rxZD9WhtFNbqh/N
NeTObS+AX17RRrqvdkuVnMur+OwHGJPHS5Ro+tiSA+EwKLsIcXgR5ZLrH1C6zDPOY0zmU06MXozG
QZabBmDtdpTEpldk7GhSbxZVwy7f3cZYEcA0iZ1NUXByXBUUen1dgtYXxu968cjZYYfJGyDQtQQo
iCbq0vAud9z4BU1e+OboJWVNTi3Mx0sTpBM4ZVRMAKXtS0QgxJbExr9J0PTwx6TuXteT34b2ZERQ
hWv/1UCIoAGzWVvSwn656AawpjiuaUKiBURxaVp4AETUlNUAFlDdKVsrtE1EWraWPZYXdOD5CBUs
6v/PTYGCvwNlWE43Y3pws3YapOBGlq2R/hgoNbl18WtogCPSjV9YTZfHKF8VwIBBV4Dk8SMVOL3q
rabsQw28pvOmHlHNEmwKnhv5QbgzV+7XbkcxJ18t3vFLUSdVDSMRhFoyiCrvujUt172G1ABvqf5R
2411bfVzAAd3sal8ObGYWJsq3xPQ3GVeVWpRm5UuYdWdfrSalQjfBDbtQ7MfHQcBw+LKB0FSvF3+
ppfn7nno8aedzHOUmGbitsjFqbvqIO31w1htzRYdAGeWqykiBUuHWceE6EKxEEFEyZekce3s3D2Z
ebC2bP2BULadLJqMzQ3qNNhkUEhcqAlVsv8M6sbfVRsdP/ClU3UmHx4HxTK1qP2h3zw58rAccUuv
IU5vD9vkVn7PvqZPo2U3iuXraleD8jlUNgAW9GM31zfI/BD/hJ4kACWNrLhFRetjPsOjv2u3qOVs
jcP1MJcXx/kIJ5d/rSNukaiEMZHsadKbsFyy853J0c5DjD/hZAVmRdhCLiBEs1W2nt2/kd/rH16U
eNFum7v2h7yUTs9cyOcxx3PgJCb0hkipe2LmG2nbPIaQ9vrDeMAA2rfldXQf0XEIX7o3elzlY/yy
pL89O60K3WqsCSVFn9b6uqyN/WAYxwz1opcew+79+ne7PMgY4EmAyaRGRil14TjArhSeii7ZFxV6
MQD7r4eZ/3gncSYTqSeK1wY6ccJP3Rqe4c49IpDAJNIDtNUtpNuFZ9jSzE22dhAWkAQ/BqaQw9P6
hhu5MKbxJj9/ZZ7P3eSmz5O4LQeFMY1HlXjnP+FmjTAFJWYyN4z1go3w1YEkW9qtsaJoej387MY+
mdHJFaSnLnA1h+h1n8AQ8G7j5JPMkyyFGykpT0rFav12PeTMnJrYd6u6PiKaLmFUQKcVyeuGlWXc
+Wh6yJBkrkeYWY5nESZfLeywkwCdCX8vdJt1BE5/WwSqeZPIrb5QpBj/qsnX4/VKCYaGJXWv6ftL
QkpPNIRyWLkqhEDTt+P8roJV0EhL1/bctJ1GmhzBUTG0gRZUcIGzX6HyYpkLxcKZjigPoZOhTA/f
lhTJ9AhQrIUXd5+scSUQD8E2tvN1u4bu1uGautIX1v/8BHIs8U04maZ1Dq3HVFJRmEAn/yVH1HUQ
WayV35KfLSyKmZWOjCedFDpVKsOcnB0jvAFG0Ciy1OnwnJW3TnSeDEimsKq1N7luKN951Vpv49fr
q1EZv8zFGpEM08B0AZu+6dNPdNQaFHvGgkdDEH6Nhe9H/9YcksPorkMjkZsA5NQdhYJtu1Y+mTfy
XtipD8mN94kHxmit9WysxZul43Tm5DENLKZklcI3u3EyI9Hg9zpq4sOqDUJhLyZm9hKjE/az16rk
wfOAmCLJkgz29emY++CItYp0nUbrymmd1qWgBqzT466w9OrJkoT8fijb5i4zRUjPrQlN93rAy7cb
UbC6VHlLscqmOI6mwo/cFdEb9TULNQ2IrxZCQgbUCn0L2vgeXsb2esS5ieXZxtNb5PGCh9f5fe/q
Yue5Ims6Dnqg6YNn3FSdWN2XiSq+e4ra3hYy/eJ/EZSOFCO0qC9ML/kmVuiN6vWwkhpkqVBDLNSb
GnUfFeZnSPnrerTZ08I8CTceVyc5DSJjgtikhBs144e1bnfyhz8aChBjOTb4Fr15d0uHxdzBbjKz
poKlrwW4/DwodEUtl6BPoXvQIuaXGyu3rZud2iAUcH18s6v0JNL4/0+GVw2a3GYykUYpqEzuNgM9
vTr6FrVP1wN9ZO3T0wEXV8BvHH/Whciv72taVkecDuZd/snf55vwHs9ljyK3tRl7CcLRoqbh2wrU
qI86998DRKkenvyAyZcswM37+ng8BYjGuebeb/WFyZyppJ+HmHw3VWnZfzEhjBfUOJQv4TMCZdh/
o8SorhFQ3lRPvHg3xWIlanaZng5u8h3xMfOcj9kdQRLAbbfNjfy1Wq2QyOGJJqyhRS6lVHOL9DTk
JKHzwqFOhYzBRkgKCCjJVVqCvPiv6+tmcWSTzM3KFHeIcsK0OBsgl2OHRzArwqaxzZWzCvbZMbtb
BKTPXaL0JChza/QFaLGfb4swgf0UjWMr5PxrTVXbNcpPuRH/hJe3ddA7jswY2dIllfa5I9waG+7s
eYW+4iQ1cWvA4e24RDNP2LjpW+MHT1ryKYjlGxdkvL9keHuB/dMpCp8GnOyJLBmGuO4J2GxzUASe
rR9107Z+agDhvHW+rr84D9Z7pVNAbb8IT/Ev2guLeNi5M+j0R0x2jeIPfRV2/Aiv1/Z65a29/oB6
V24s9C1mP+rJ7E72SOOCqGjHwVJKvU228a4eLUwX31JzrzcmlcYINVTg79P6RTMEfhklH3GwLAe3
DDw7tKG57JTv2puDRJ79t3SGf77jn5Dy+Xr16yJzegGZSEtF/bHfB6G8cO3O78OTUU3WptTFlamU
jGq8CBVvU7w2j8oNvbpVhEgyykGo0Nqo+q4X9v+4BC/ujZO4kyUK6RRR0vHeGJHuYmpHL9azu4Nm
t83ugxtvg1RYni4EleeXyp/5nCxJt9b8IigIqu561Kksu3xWNw26gr819Atoy6LRlq6qe/Qex7fr
2JaN7H6X3ek38q3wlL9231BoWPoES1MxWcBy2TsWBeLxV+X3YwP8Yw1Xn7J75RPSAXi8LKGh57fm
n3mYnPH04oIuNFhXtfA5Me5ko7kN62YT+MXCjM9VMs82zeSYr3tYzO24gp07/Rje+EdrIx+UJ/lL
sars6I5S6sK6WvrEkyPe1NtUiSB24VTofENneRfuhwOoXCT2Nqix3ip36a30LhyRgHLX1q/r0WeD
06zVJJVKJ6Xb8/0KwAMVl5jgTZN620TR5D2Uw1e3HZ79pvjRWjDByvIh96qFM1Aet+nFdhqfB+A+
KU1McSue0lF4BL7FIYgIhZ09eA+oQO7RTUCkKP7i3YvrcC2sYQah+LQHAPWgvSLat1RwmkE6cvOc
/I7J9x6wV5Blg9+h7hD+xMiKRs8WLYidtzDiuUfKaaDJd0b2Qa5DkUCD16I94w7PXQ0mKJRwKhpE
YS/nS+4g80fln7Hpk74gtuS1F49z3HxJv1e/ojX6EXax0b5JR+0Y3ITb6E5cwm6OJ/yV73rxFjPl
pPZlYha8tUfrenejH8qtsIs27V45XF++87v1ZIST+2aQU9kkBRo7Oi61INLc1FYPSMO2a2elvfmL
OcJ8RDxCxmYvCDljcv3oQ+y0fkRE1K3WI0sht9O7GKz+6NabvS3VDGb6rjwWeHvRy4aZh9rM+Q5t
QsXXjSwaYEVI2+xR2SMAJj4MR31LmaJfOv1mTnZLJNHUaD/Sf51yBfugBPuHYg27sls7R5QdxoNI
sDvMEdvXGN3L41/bjpMzUCkXoSaCUEEranIGZbVUhtVYL2i24bO0+tHhJddhCLnR6K1Ae1i4vWae
C2fhJktGgxSdxAn1kCwuniy33dfO70FYMruVZvbBWZjJd1NBE3v4DvCgraVV7KArqmMEkt515lYU
773uq2F8ifBSkAgdWktWkzP35dh9gPPO0WpdVPkcr4xgTLNqJIxMEmyWtLywdQnICpKZC3twdqQj
e4WWhCbRsj9foVkaSkYy+svIO4o7G2lvbOJbVILJRv7eB+tjsfwJNoU6lFLA9czhuWKrOEwc1YKg
BHCvaV+vD2t2J5wEmqxKWW59A2wzx3UZbPCGQBRqYbPNLsSTCJOFODSF0ZYhEVBoQgCkReD5ZnBf
/n/DmCzD1lX7BJ2mftUiN65L6IEvHMFz9RS4O+MlzlgucYmWH6WKGzEM/13GwsPdIIcbhbe98Ki/
a/t4hwgAqZOxjnjPIf7c24F8FFO8xaNjvb8+2I+a2+TyOfstk8u871RP08YpNYCCyesMPd612q6b
LUJtRwMEaZA9qNp2tIEef9jwnmLGgo2V3bxXn1xo7FhFoHR6H32vG9K9cJvYS8nz/Ff/M12T3aI3
vdsX4wfxcpxRKDKV9D+hKi/syvnl+98w6uTqR9srxN2PmciR+/fS31b//fpczwYwSBlpjFOb+Mg9
Tgp2nmyAS479AZ0XiMd+7H/2unQhmZg9xU5iTN4Zo8ZfkIXE6KX2Fq2xTSXFH1K+lblUtF4KNXlg
GCkSZGZJKEGLP+s6VLw43Lnmu1O0P/9/EzdZo0Gd95EpEwlNubvUD++rbimpHf+Ki21wMm+TNYZG
fa/XOSFa2sKqWG4qdIO0sNw2qCjmMmJt0sLOm6s1gIi0ZARSuHhg4Z5fAmZkVKiGsaw1XCNWHViT
2E5u5Ad9pR3ReHoyHpe8K+ey27OQk9UBWLlTear15A0y/JZttIUuvdIfonsZmIu4Vt68zWIVYG6d
nI5zsk6Symp8cQwKmeATQDgn3AMVpmdHwfipjm0Ym4gLQMtYxGrMFXXPxjtZOE0V1YXVjONVN8Uh
2TZ7/xZtm/vRGC+7zz6BiidhCt6KRY7BeFhM19PpoCfriUecH0sRkUM//gZVDgHsAMk42q+btIzQ
/yl+I+T9RdDpqg3/on814ip1DQk7FXTW5AZTSt9Cm5DgblnYNW1ef8DuSXgQljoDs6n2aaTxyDs5
0gwJyR7TRwZOw5THq5PbYgAC796KqPm2mIIj8I0OeiMN61gyljbQ3L1wGnyygYYcy7HYJLgTrkRt
q77nzxhh7ZPP8k/Z3SXfpQ0qO/+C6QPU72RyJ3vIG5K2t8Zt2/mjTPFTgy7w9eNu7sFkEQHdBkuz
NL7j+ayaHfYbvksIXW6/CWm1Vcr4oIvo50e0Wyt1jYDMMQvNXeCHL1HAGBHKshF0+HsCBWPVQBta
8BvGc+r8hyRm0SLxhnr64GpfE785DGLw9m8GC3OCigpZN8v1PAb7RBRrlcGi2rzpbpvDCEnn/UtD
3/gk75cO+vklexJvcibog1zC/SFecKi/Z1uEtAHnDJ8QP16ki89w0T5goZaK/AYP32lfN1ZQKLIM
Yo1vw/o5fWoewk0AHA4jgbX0SbqLvmVvSwfu7HlrQGP8T9DJAu1EbwCJQdAuTLFkiNZ58uC4P8x2
CZI6ztTFGXcSaPLlUNBygsIlYUKG8yiD0nT8dj1kx0B+jeXE1voFzYrZByIo2/+ObPLprNAsoHYR
UDCS1wIh3R59eUs6DvioaNGuQEnLqr/nUo82s7W3yoeFpTqXwJ3Gn2yHuBD9SB4/Z/dAQk6vzn/C
U/SRrNgO9sEm2S2h4uYv7D8jnmrFeEEF8yj4WEDODpuTN/dpJdjV6msCe9rcJneLxJr5/WGi0gpD
BBq3Njl8MlUwI+Sc+g+wV3oc+x9j41PdLzND5iqJUAxVolFNHStE53vfQGOvwV8T4eUd6vJcz+U2
P4yRwn91pJ5Emrwc80KyXDR3sB67wx1B2da78A0XIdt4ch/Tx3/X1T0b2uQOFnJIhv345dRdu1Ht
4MtYE8JRY5Xdj5lWiBGu/LywPmc35MkgJ7dxa6q+GGTE9PuVUa+yQ7Z1N+av6tgdndvORr1wM8qA
9Byq+tIxPnvqnMSeLBtJrLQ8Hj+lyGvwlweVf6fsnXX71bvXv6CQzuN1U92H28Vq3ziRF6fQSeDJ
ccdwnar0CVyNL1c7wSkRvm8Ho0mzm9/lZ293fZbHU+1avMmp11dqZXnjQGugAbXxOYlRcTLiVYG+
Z9wsId7GHXAt2uTISzxFAvREtOAQP8cb5/CzXkfPqMmslx4HS4tncriBlvG0KCFSWTyrUYVWOnZR
Rr4J1H7XotTeOuHh+kzOn24mSCsk1kYOyWT7J1JqBZFGAifiO6FuMNS85YTbyNBV8Phgzfgr7RNy
cl/bJbzzbGgkBWD/AoyEcTf5ilE4JA0CJbhkrHEQhW3E03XDDQZpMVchzlCJq1JEE6z99THPzbLK
W4/XP+xp2F3nJx7wPgmbAIT3zYJ7E78MJdHWneXdd6BOfDw5dGeBgTtuvOkKMhB4goIrQ9aZQvtM
IYy6oNHIr6okwZ4spo++CvIaxmQtG+b6+vjmrkh0XVCWohZ+ySGL3UayMuRmV4Ms4LDhOjdeiFPN
9SCzCbKpIP1FpRbazxRk5chl5Os+X0884lqK1Qa6OB8ga+29Pjifl/u3c5MIoguqj6Yq0Ccnnw1v
jNrIZBwCzNzZqANpToR1o78k7DJ3iLITxpsQWTPy4fPV0XilLGC7yW63sExXXxvztQ9LJIsXMqm5
4YAyVKCKSSDkpg+MUohUV7dQr80SvNE1Mz7EWfai9EvJ/eV4aMSIMAl5zcA6nXZ+gN9liMESJ3B0
jNTq7NVJ3OaxU1r1u5Em24VlcXlYEg4dBiAHIviNKW6zdxwYiw6mpMif2+DUdsq99TTqPXibv9d7
IBTyYbQLoN2hsHH+pSRXCSW0QAnlifs+UvA2FH5cH87lVrJkqpFgjk1VZt1NbtQy1RqnG7Dc9Yrh
4PXDsSqahdNo5vsQgoWNWqiug5o6H4UM4UJvGhQIHJmKs2ugUC3iAVTqyFyjTB3Zfz8ifWycQ6oG
XDM9igKcO2IzxqPdz+uD2eqPaGlWC2fD5fX8QQKEsq1ZjGq6hYowrpIa0R/0l36IzVMY4dejm2ux
eRuSf/GBRj4ei02XWQ2T2auRprX0HBUTRX23+ve8W1pkMyVCBnMSYZLQZXLRS3FChPH9mKAfsB3w
RuasK5F2EzGXszbLBLiZrPw86mThpZpUZ8mozkLn6ymV93Gd3YymRFGFllDoHMUECFHxgs/g9eWx
ONxxuZ5Uk0IjrhyeBJhtQnwyla0DD3gX7sZcDnM+HJu03yiRLFYELk/D8/FOcgFZqepSCf4zyz2k
Ehmc0D9hgUYpnzDORY54OeOaXaonX3fMFU6Gm2S9hvMKvpKpG982TYNtboy5Zb9JMTZQMn1BNWzm
+cw4R8FHXVXgx063XyEYnot+DDaOH3hoNArNVYg4sAXQoBcXCXkz1Y/zePL5+PRh6IzcrTs0+Wz1
KI+2pYN+LExwZ/jXQogC9u2lt5mBpOxSEeSjen6e9pwHn2zOMvTN0NIJjgj2tjVvcOFrqK//ErGy
w5pqgw3L2NEa6aRWtO/ANsMFx4+z5O61S/pMBiTtpV81v8JPPsFkQ6uRWQqdwScYV3iBdZf5WOgH
6YOQKW0G89HXv/8fwo6DvTYZkx2dIGqO/DaTMUKMJczkQ9vfjCT7boPcuQEmdxnxNnMZn622yWZO
iixzKpOhRgd/jwmZuwFtcsi33e9l2cK5ewz0xViilAwZLvb5SgtUqZLlIuVjh7K/DnGWqleWWcq7
Kq+jW7fBCWjhqBrX7mRGFZS1yAYlNFAu9lLuI1UkxRioFttRdS+hjuh9xoxh1+yWF/PcziUae5d3
g8I/0xOqlQfk0fCyCUz3d+OaT35Q2FKi4Nlo4tyL4WaThb9cUu+1LGTaOhTE1x6PwOuDnjknYWdq
PJYgCV2iFtIUJRitC0BECXi4Z4UnrrMY1RlcfKqF+Z0LBQMK7I6KjLk4hboptdaXCm5tEOlTE0eV
+E2XvDcQP0sV7pkzGNGVP4EmZ3BJ/ms6DoE01F2M0rVLs75t8OMttdaWjWQhO5l5d1ojy4fkW+Tf
y4xYatqyb1x4at8sa4VjZPEY3gx78dF5ocOP1Ur4iyfTUX2+/unmDh6FVFL7IFIhxTQ5DrOoTrI0
8MlVqLILK0SKwkdvO1YuAX397o3j8vU2sykVQFHI8/AAUC9UvZshhCEnC+3qfzn7su3GcSXbX+lV
7zzNCRx6dZ0HDhotWZaHdPqFy5l2EpxAEiDA4W/ut9wf601V9am05JXqOg+pZYpKhQiCgUDEjr2V
pm7NAgzNhQclcDI+NmKwr0SynwTL88WBKn3uFMM8/OgBWJ1ps34ZAlimg3ERwpW56LN/Y1Ziw4nO
JSDDzYuAj1tGy5kBhSXCyIMlq42lrEBUV1CPn819mJj5Kh0P3W9nzoxlhleCb6IPmo4HpkJPTw9B
WKe8+/WUuGLmHBY0ochUZhwXIwtI3OsB14ewhdD5r63Mz8+5n/zpYtx5lfgpxhmyBpyoGawM/LkQ
T5qw937WAbtzTLMv/dW8zmdzzrHgn5B6cDEdzsYO4o1JWkvSBxoF0SDXggGKhKqsl1gcrkyGz2Yc
qnTohsKGBl2CZ6ZIJUqLc0SNieeBowcKipYf/XrwPrtFP5k4z/5DR8rpHR0mfA06tMUOu40ALD2L
X1u5ciHnWbge0mfS7RAcUA8wcaNZSqJdi+wvy+G+9fOVzMvpT9MgxRa05ApXAv2upS3Vy6SzW3QY
LhvhLLwCftfpxHe3b9ZdU18x/tmc+Nn2meubpMOlD5kSMAtuCkx0zeIhR0zPLHVlJD/17j7IyE4J
TbRVnq3TvGW87UCdDI4WUobGwg6rlbHVwh6Z4u/Od/HQ3qYL/+HfuX9/GT1bwhxOmJZXCLSSwYdQ
8QpEMVec62eRPJJ5oKJCp+hp/fp4+2RPhsqFOGOg33WR9VweBNS6Ak7BDhl4b8XNEKNF14HiiRFe
5YL5ZHp+sH02dSR4hKaBzbahZ8OG13q8hvz87LZ9MHE2Q0ywbHFVw8QMxxwiyDnPOgJ+mNwPPzyA
3e4Ay7z/+/0Z/gej83X/9EgYkmqGU80xHaSJqI2KjTg6AjJt+pW1/9MBhDNEVhZEYhd5JDNLIA3o
IcSB6mDUOzfAv15x8p8P4E8m5kfwp2uBUC3wCgQmugi0L4dsS7/P0CK26hdjVH033vvtv7OVQiz6
12WdPWsFAQm2oAWyFOQZsnivXcrfB83cjVO9HR0AUVAAopACsMR+qNmydh57k0P6W4v/9uOH3wH+
Hgf76sscWq65vBprXLvhf/cRn5bq668NzAvJ2RL6wcDZRNG6qVHOOBuADBYIkYNCAetdZetaF5HV
Qe62++HZ18pBn80aCHLNGFVwiV3QFCdFVxadhDZdT0ELCDno5O93oWJL46JyZ4F0ec7Xnq2gDRWF
pxpwFNcJRAp6lA5QT0u/TYTRKxP04mJgCelugu2ajYbwU8/YT/NTQhEQpa0OStOygk6i2UDtO/Ee
fn2fLvNmIFBAdhO7FTAHgEXvzI24PlLPjlcDx1LY9znRQrP9oXSzCR2oYQ+9Ffdjj2IFNvnUiq7Y
nr/7wySBbZRckMUFm5TunEcjRuMyqJZCqLy3F/bGjlH3jfgY9d+9gAdsky7qL7+2eBHYAVcG3BqI
qq0Zv3huUE+hDpbmLQlo/pqRF1fbtfR9TN1ZHjFovSvB6sUzABseARsYQmJ0BJ0nqm2bgyGoLsAt
By26RZb2NkjHRMSc5FGm7oYpCFCOWYPeIAKM8K+v1Lg0DpFcVC9QVwC93EW1aZqg5Vc1oweK4P5g
QLRrmCg0deWqKtONpkxcLnoZHTd2i27JQFID4r/ISo6dWy/dBurjgkdZp+Iq3RrJtal9sYEFftQH
T+TcFTazpZ9NOm30SCqqwQtaatGN3jRQ+NAgn9zaPFl4Q6qWhuPKKz7vIqQyoYEBGrq5aACOjPOb
X1j5lNqkQPqwq99MPdlAlG4zpJCtHUq/DX89/hdR8GwMO2XHI0h+XBSrGm41CmUSN+DSYAtb6AnE
QQtrVUEQ9coj/MlgziQrGEvLQjLhApLrVWkBKgzInrZ0oBtUScc4s8uSBn6jZBdKB81T6Cm1vWvQ
IvP8+UXHnA0hF0gnmGg+Presckg0NyBSBFVxPvmPftH49RqF2/bog5cLzMm+NkHRoapUAyHLChAn
MUCMJMwcrWhCMpEaXPVQRdGvhLTmReQ+y3WD0Hz2Z+YlNy3ws7PUXGUFygehqq2pFamMh4TmQ5g1
mR5YRIBCAGWJ1ga2F30tt0BHbPocfV5NvWHUj4zWdZa0cF9UpoW0TJ/doohSNQ1XotTLSfnxl57F
wZ3j5xmZ8EuF+ZCXNnQKCfYXEMPpnOzKqHxuCus9ykxwgOelOSh4QnAhh6nU1IZ4yKclSaAZMAvH
jqS9Uqz9xP2ABBHxPYIMxN/nxVq7HCsNDMFgezczxNe0RJFgHDdWm9gB09QipzqQJ4O2rPv6ypBe
mgYhLKrRDoGTwJp2tntHiVVQcwA6w6jobe9QyMCR9oaZZKH0/Etbt9ux5beAcdz/+pG/3HAgT4XO
GFDvQLvMuiAzlQ4xMcNGErA2R05evhiOdST9sC8THnlSD3nub6VAqdJ9Y554UKjQoxWlhRLrcJBw
TIZ7pXpyectnwlpwoMANIWN4DlOFJmGpe2h1BjXPi0JjkGWDhDItQ8Aprqw3F8HKrC80byLRw4g2
33PnOg1I1bGeQ3y1+NJozxl7/vXgXn7/TNqKiMtCB/Nc+f0YrFsWLZSVVMD9J5YBb9ZaUq4NI/83
VomPhmaf91PUNQF2khgjtogIy2nky3Evh/7RrEkeW4N+ZUm6XCVgDOKBuElATeM+fTTWF2OpGMRR
g8og5XYynOTQgaJn6TL7GsXAZTIVCpsQLUBMgGIa8uFnIygp98esB2FRvu6fDDTsgm/jMYm+E/Sz
krmYcq0B83JdgiIJMvwgBnNmfq6zRZ4T1UDitzEDzbHDtmtoYA+0DpDhXNsaKBTsZLhGGjF7yw8B
5cnvgwwaqUaolZxHXJVTsayWiLiazN+TRh0awCGA5G9uCHPeKTT9KsGvod0uHzK4cECjDDB9Yb96
fp0q8xzAl+FX3bHpA7trY5vxiKaggW4mc03bAnzU9JgXdtzY0G8uKxbbCAUUY6HSsRVSvnOr2d2V
WPdybrkEjMKIqy08NrjhH+fWmCV8mDW4IRuUAyaha4u6SpqFYSbiiq+/3Elj2GepRig7ASaGDMFH
U5600hHazFYQwenCzMaKhlUBxoz0TadxF+pB836VtfXT6/vJ6HxbfnpQ22zE0lXCaPJiPJubdDWn
P7JQ94N8b4TgrdSiq9v3y4Dn44WejSmZyjobTNjsIjfQn5ADSeMC7HL2QsxCUNfsfTaz5v4CaJuC
N+ciM+eSAaof88zShXm0U9aGLYPUvVcNVjg2zrj4tY+9bPGc7+NP9s6CkX5MW6hwwJ6I6QGI9WFa
1E2YDCsri8uFFoN+Mc7TYKhjv4gISHqm0Jhidne9DPOJt5p/CvoP8EDN4KizKWVkntF0GWQaZtqI
bqYemRkbvEC9ykN7KO+0q3qAlyvMR4tn88lRldn1JSzqDbq14a1a/vcDhI8mzqZPmYtU6yqYMLSF
t0ehd90gMRLP3FJA6ZEx7H5Mcbugm6t4489n0l/DeXZnM7ORnLewPJNa0WTJu7vZbhYaG+uHZS0a
a9OFY8Aery0C10b1bIUzbTIqM4FHtisoqqN0goRJ9Otp+5kJEAKC/l+fl9DzKmEimj7XZkcgM0UD
RocioIbO419buSxn4+H42cz8M37yN2Vb6FY9P4yA/d9BLG3jRMOmj/To/6KRMs+E84VsphtELINu
OEBfPhqjSLSKacKwpRL9Wj2BNuaumWhAkhtnIlfabz/zpD8bO7syvVXELkYYq9VrMR6K7H1W+vr1
8F1MQKTgkWFCwmdmSr5IR7iyJBCiRH2wx6543+VF8j0hg7UmYMDepJObeFcMXlzUySA8pw3RS1R0
z0YwxbbSGhkMeq5aeYC556IM9b+91zizcjZ0Bq38SjSwYi/5eoZ9WcuZU+bqYjf/2g/z4czOmTus
dDJmLTg8Z0xdFlhoGCxC5FE35uIPQcRrIL6LZ+rM3pkzlHZfQIIZ9gyv22rQvWzTqxwkF8HabMNE
OIvEwYzjPLsmBIypUhQ20icZ10dahUY0Q6K1J9KE41t9o0fmKgmNN341ePh0csycGYBA2tBCOPNK
qO6Ofg1GpsCztOkx82m1TW3Z5KHVlCkNfz31Px1L10A7IoKxWQbt47OcymRUY2Zj6rMsgPwqBT7v
1xYuW4YxlBDmAzEHdnmgTD6b7A54BlgO1SqsWUGugvZ1giiJ2pbfbLZwIOULfPm2KYAGtL4mr7+2
/dmDjeQm2i0BMcB2+2xbwVgx9LqDHPEobTNbk46noea5XCyKCtnRAHyjWf33RxT7TCTGbSB6IHN0
dvtkAnKewsQz3ds8jUxS2ksfulzrX1/ZJ5MEyS2EHwDLznH92ZUJnWlTkYGvQ2+0DWBKRyeb1pPP
Hn9t5pPpYSNHMtMYg/zxAs48TWamDRm03IDTeFV9dYu9xjV2/k8eNdiA1wYOBCiD8/kOEQ7cvxq7
EyacRoapkVeB1SvQWDbAXGYgKQe8gXu1ujVYA9Dsr6/ws4HE3nNm/sG/C5IaNOhkg5aWfVC3aLGY
Ov4gpg7Sr6TIr6UhLnMwUJLBjmcmQkYG8EJ+M0tLmgKkrdCYiz7uKbLjubuaf8GyBq4a/wf4JKNk
P1xLt39yiWh/MFBEAX77soaufHAwcjAHBpmqY71t48EloaWuYdEvwgJcnYneQ8DfEYxchDo1M0bL
bGHGM9AlC9ofqn3LTSuA9Wi6pnL46Vj+bO1scUOOVCEdCmtqwW/MsFjJu2pjrLRYPhuQVzB27K66
/XOp+8/vw3+l7/Xhj0VN/PO/cfy9bkaepbQ7O/znLvvOa1H/6P57/m//+tjH//TP2+ad3Xf8/b3b
vTbnn/zwH/H9f9qPXrvXDwcx67JuvJPvfDy+C1l2JyP4pfMn/68n/+P99C0PY/P++2/fa8m6+dvS
rGa//Xlq/fb7b6dO9P/8+fv/PLl/rfD/7uXb//9/P3j2HQ74j+/71396fxXd779Z3j9mvD6AQshp
QopqJlft3+czhvMPKFOTuSvGnMGHePxZzTv6+2+aaf5jhvvg2QcvOB6IuV4pank6Zzv/QNEAlGNo
d5lZXPCF//vrPtynv+7bfzBZHeqMdeL332Yxz9kl/hymQKByzn5iq4rnAI0mZ47ZzgRKzsqEnpkx
yE2S90tWJsl9V2XpYvT5fZ0W3W2dduQGZO29NtzaHmUPQ8/r7ZSXMqpbc3yReN/p22FlJKYe6JDy
OUz6wDdp4bycjnqaJyu7VF2YQZJx1TbFu6ROsuxFZW5EBZodABbbMJ1oGpZ2360Zr/T7znPSzVgi
zO1Pp9u0DxObhCI13K+q1gD0rZJpPyQg6YIGPPaBnFmPWmkuoCbkbT2rechsnd6XwqLRoOp6adhp
ds90Q7tt/T5OefLcaX2p9kWNzsPUp8kaTjd9KFLAh4yeaiHKcdq9NO0iNu1evwGnhh70smhfvcEN
CS9Cva3APUGdow6ZwFsAgECLNo1V6JQjO0wFYwevrPKbsqxWOZvGDVdfKqsYtg4f+60a3H6baWa7
Scwq6CQpbuq0L24YGduF36O2MGlWU0TmWNZbQM4CITTywGn3pe00up/ISB7gxcpQpaa75hp3HoCE
/qESVe2QZaoeQRgXVpqeHD3O2GOvTTdJS8ie82fRcnFrUVPc6iPoujqM0UL5Emq9kjiLTPT9Ecmx
mJDaXXJW2qGbKX+FqjP64MbG84LSEOxQTc6z0+ZsI9uarFRmvvrD2G7d+QX6100TeLrbbilNSewY
6p7q9q6SQ3J/evFM49ZsmmHP3dTa2DZQKZkqD1rP7WMiu+y2F/lbM72hYZSjsM2zzTi1TQgmCh7z
1M5WCZjcloom3ldZ3le+quLSTfVYpQWZIg+eDDKZYES2NMvdydq/1XIKDces86Ok0bKVObDhqan1
R4ipH4WKZT+qI7cdel9Ig0Q23QH6oPZTg3pL4Yj8WejZomzaIqhSEwzlxugv3EG342I+rCzYd5Da
D2F4Z3AGMLqJ4dvY84twK3elMTvXVo3RZ3eMTwKj4Czxi8cvErXVrZlaXWha8rUvM3NJ6xaqB/ML
+IjxUlG21bmZRFBVlMHsHGKflBKpUk0hj9VbSSh71cQ/HYv52OoLviG9vJ+6gR9OL0MLFnW3L/Ze
W/FDqeJUlM6Oa4636oz+OCZmv9X/9UJJ1yMUTYft6a/Tib/eQwguN5r3LhWQImVPobo4Jdtifmla
KIWNrjctSCIsiPs4Ylnm5RDmjGQLm1b2gWsz8iPRih2S6q/SMpJdXpp+4Nn1XZ212qGaX0g5VAee
bE7vKDtJDiCW0w6jNaxFxfQYbpwFJC/aGyGsR4Paw7KdHGSQ57dOL63e/fkXZmG5dCf+dfLyUQTe
6KPGXnhlINNhEH88g6SxajTPa/QFGcsCfqvPI7M3VeQKu9onuaz2uZv/+RdkhWk8DIYetoJBtex0
2ps/Ix18N+DQ/h/vlV1ixTyfyjC3LeTYc9TyQn/IWZxrWulEllLWzm7vawBgiM36O2JJirs2tYtS
Nja6doyqRi0oD9x/nR3+dXasNW9TV/Wb04zjvmCav0Ns32f+Xal5z8hbsJiOtN5XTZIaQVOa+NPV
VCg1ncW6y3E4TA9T5kGgIa9vWqOk+9ZBX7ZZMPh1t1/mhHrf7HTcqokaX+vGbyGK2qcPGC1jkSOO
3Uh9TPcyY27YGi89Cu1oHpu8coHcjh5q5dAunRqgwa4rxhhSJ3lkGK3vBTL3qkOLwhptc2fvZTSN
kF2AXmhiJU7oJjzflsmEvmWvn4xlk2pL388Rrgn1kKFk8YAGvXWqNcXh9FZjMi1ILZtuUrfIVn6F
8Z8mP9tJyfKdpjiS274wo9PhXye8ojVWdaL2yeDQbT7k2dao3LoOfvoTbLwGaPT0MrDLRtyiZ8Bc
S8/94iWlH2WlYe0N2e2dumMH0MnKR4sUIR8LdEvYo+FuoYURYlhJrE21+MqUH/XVlHzTdQ37aEt0
t8prs5sWaL6oE0336jVhjTYaL8MuNzOM8Ya646HKHRz2nWkAY6Zjl0/1KRo128WKo5JNB21rFqjc
TjZ2WxqgJpj/NDTr6PaOWDUpM3dQjDd2dEizTW2YG1p31Rid3nOQKd/Via1ieM0s/OO9+cMFG1Xg
+liU8l5DM0pDbXuhGYwhmjWbXUHQXiWwVUYVBZuhvF7AvXdHpZfdMUPMsegczqKOlgZWKo3+6HtW
bk9nha8DiWgk4ISl/MU1SudBzxX4d4s8xHpKHk5vGYWOKZoVy7Kt3eC0cpF55bJbly0sCw30p/c8
KTus6dJdEFdAZ0BO+n3vk3Hp+EW15lZW3dka1SAGP+2Kotd3htuWd3bVoD2s7Or16fD0Ug05pHfM
dlyeDrOp2tCu0m9UxZ+aoSTPlcHUImsauTwdTinbVaNR3EPvJEixcdpXtv2GQL18Tm0sEow1xkKj
qnzOi4oCOEC720yK/kFX2R/vG1WbblpWoLFm/l++4j0qB3a3bQWIrQqWaXvBCyg0NO3TmFg5Zpkm
0EmrsmeIndFFX8ph6Xd+9twZ6utkuvJgAcx6b8xyNoSPmxQUVhESOG3U6JW57wqj3DgarZe113lH
r9eMwHRc9SbNjW86coNsHFpBNeHvpamvi7GB7zH6aQwhk6UtT2HV2KFk1+PsgCzrPWkdI0pTQqKM
NElU2rW1rdK6OuiecIPBUl7glU65TX0sovjJcj2mQ/LgZN0hsXP9FYncJnTrsd7zwfb2WTFSSGvi
RNHIBz/t9YAyfdpbCINioTK65I7wH3g9HZCxeiFMtx5LDEpskEEsIPxiPlaF0uKeIa9xigv/OjTn
MPH04dPZdurIEX5iwVqohY+obBxsD/Fq6/r5Cr3e6VHXcQmlFOoNlJVJxcuVGg1vCahNE6WkT7Z5
Z6VHaSGQRbtW8zqWs8hyR6ZbLeHWGnLkN4VKyyhDivNZS5yDNLrix2DxmDpZ+U1YI4CCXlocOe3b
ZVkbYsPEildOsukd0q1RQe83ZoEyoCWNYQ0BkW7rdLW+Gnja30CeBfKVrT/tJo8li6IpyR5JvBJl
velL4mpzAGRmt0lCwSTEJvKK7PtxGtIakJncW4Otpopy2Yu7jMhyMei5uRsgE7Qai1FugLcdtkQw
c1kj4s11r95YlKitasi4QEd/dkQEX4ymFaWtEJuu6qwnVIgQRrYVWHSd0BLQoMfjMD7r0KSK9HLQ
11bKx+dqcsMUuYzHGnKNWdU1MVwR+eo1TyRPqle9S1jciTVnrXXX6c5MmDta382pit1qFq2uIZY2
VgO/cau82GejkUbwWjZ6zOtpVTtTv5UJs8NhaLsdgsUiaqwm7tsiBZXKINaVnL41DeAuQyLrx2Ys
isDVUu1dg56tMtsX1dcvhvU25bq6xxep+8ZLu9Dv6AhaYhyOBje3SCYD/zN/JCv9EOSRVdS7zrSg
/tqRMFCYMo8sUro7cEqRG68sfxQ6KQKDCXWHGaHiwqrd28LGJAWDV7P3q0YspVu6N6wo1Yr1lYJW
W0IWWTLUYcPdWyPncn96mea/9AKPEyaiHShnfLHAhPCu9Dbs0UMEVvo+A+1fxt/gBt9HLde+pJ0a
IZCbiyMoY5MYO6lx5ypRrD0F38NyKMt7Xaqt8fi7WyLptFSJdPfmmE/xUE/VsW5YEuqZBexYWhmB
66r0Baphz5XuyzfLQ+GcqBo0k9FAcoE0lTUunEQ33jLN+lI6slkLC94BqzUIn/xR3xckzbdWX+eL
pMybJ9AsPonCGd5EQncqz+rngvdVXLm5ulGeUeyoSkjkwYd9ZX2/5nY7vLVm/o0MUjwqPRkWdBJg
CSstBS/RQvJu4jLIbVW/9D08Sg446a7mqr8TGXmrgW54MUtJsOms65tEOf29wa27QvPrF2U6eqRz
Ym7gufVHAT7q0/tt4U0x9fu3Hoy2Ud4lyWPvVps6t4pX4jfNrH3nw/UZ7bE00rc/3hcmmFiBgd7b
uU1vy952oTFUlq+mrr2PvUuPvctWVFjY+yX5i82Z+dTVVYbYf+4mrhzjiU+dvuxqDqzCfJYl2MXY
GlzR6ayoOKJmRzO3p0Oqk4fEENrt6cjpiqDTXXpXGvxGIReyQmBlbXnTge5PVu6mJFh9qEO09YRO
zw1mRblu0Qa3daktVrremjcyyYxlC6qZXU1kslDoZdiLJzEpGZQ6y7a9HBAsqZa3IbKHEDBSeX1E
JkMHmgL0va1IuhtJbez0TRf7kUTqi2E02CMf0++9cPs3C7w/xBzarzU6Q6KasWqHRpPuZkzcKi6U
zp41I9+Nfkci7nrlzeBXKkhTgT1C2kH8JgVfoWvlJR7q294XyYtdtFacjCnbYN76x6Gx3k/nbb9E
tO+M2dGhBoLW0QxtP9NimutyS1lubrXacBe6q4y7VtljWDgkeYaO92Pi1SIN+E1Fa3h6cCd+cYpp
eqaWboZUEX5HzZouRdLKbQYh+m2NGxqaTfqFa4Tvh97Llw6SqruqENYSzazGja2lYuWq1t3WuU7X
0HzNtj4X1jpx7XaT1XDAFCKwa81mbOvVhb8qVJPe2GNVrwRH3aCyJhDrA0R/b3FqL4cabDinw9OL
GM2ITrY45BUp7z2X9gtEXFimXxnxk/vMZdNe+v2BQyPywfL16sEY8wXDfuggW6R5rAkCuqMXgnUl
uWU8aZd96hjbAWDkDSrvxQpgUbKXAr6b6+Z4j6RPGTpNWnw1iPpaYCTeq16GvlujzNuoNjJ44ryx
qvoGZITxnAkfIa6oqnsoNKu4neAZC7t3l6xW2lIfsCcmTU02mTe2K31U2X5SeRL7onLuElCNR6Tx
91lrYAfookQTedheI2U9yDJ2/YqGblFZy6mBT2Od58Pt02/lYGm3OXQeHgy/i09vyyIlm2SwFumA
VdvpSvXS+PpXImx+1HLLuxl7BO6dTYsXcWwyYGVs4S9nUE6+pJmpVtjn3fmD54tgdOQDKhPT0pwm
WkYCw3pzeknt8tA7vNjg5tKVwbs20FWhbjuLyFtz/ssxE7qELBoJTu/9dQL+FGoyYwqiqPnDf51o
ud/GbefCHVsaehvs9ABxserIRl5HI37Y4nR4ehmb8dYp4VLrOmVH00fWjBJzKUgNjz6/hR5auuyb
Le441gfRDseSmcMxxxY2YH6ibU7vobdB7ivNWp+OZJaNR8vEIqa0qYlP/+H0UufVVuvtYn860kyO
ljifbMFwk9yA6ELj/s2UTckfL0BejjxqSgtglZ5XWyHIqijLOswm3Y2IqQIkSrt1yfJ3QzoGcCyJ
t9F6SNwMnY1OLXPoNlXZLaCJJUJbgpFFebxcinS8cfNspQw0IxMfQMouC/zpUbhtmOdhSW8zfUtV
HiT1i8si394otnFRWUzkCmxhCwWwrWVkoe3EaXpiKMPa/yYJjVhzr706PWpmNtk2HBG73mJrmoaE
oF9+CDXzpSy7kA9H70Y4LGzEj6bCQthGxAOYmT7paNMgmkIjWx8X7lPqIQPQT6C1fUJRKay9H733
PhTpirj5mg23Pn6458Q24v1Md4IGqsVQYVDf8fsVoLk2v3WML+aAFAWvA7cZYq17cscyLPXX+edY
yTMaURZo7I1F+WpNX5vq7RS1DCwaKHb8aPqtS3iYjYVKuGxDmqCNtQDYWvqovu+E2nakiKUL1JT7
yluJj7/4Xh0Ptgh18TV10ewtXikHvUZWBrm5qnsOQcmvIGqK0u5r2gE/h3FWHco4WIXxQxPwUPsT
DydcroZMyMGhOog1kxVs0RIsTvqrxNUa6FRPDfB22BEko8MJAHAh4PKQrNG9XcOPjnXQ+yUQ84Fp
fGF+5KLqneL+Ss8PQRCOUCcw9ffKOrZlGvqQdjEgP0fY9zH75rRGYGffqqpFy24S5fpjQVz0Hh0s
3BhiypBi71wOxwTaUZgbZf/SizyUuRZkDUA/jROYbhFVyYueqUDOEwBZK2kdNPbdwt7Rb7G/DQuM
2WhBfMp/E4BqaEuGL0X18EfasnegIf0AN0B1IGijZdBpbdzX6TKlT1x9T2dNzq95m4UmewB3QVw0
YH2oQNcP/NGUPKM4HzKGnXi1LcC5pgFmlRjRPN0Ux3cVrQ9oSFCIlZ3fKMCV+UJiBMfQH9fKiSrI
or+ZkFz9lrexPuJ2h50WunpgN4umX5R65DSLYggBHGME4wG93QAF1x/OfZZsHCsutMACNrreTHVk
5lHXBUiK0oAL29j43awQCYBAw3czWLqL7DfwHEi1XlBEYn7zZJlrA9fMkEYIW742qqWNjiwfSBkV
FiK2xYZXS2ovgP3MVOw9WGnQox3AW4wq5thZmnGDxDyyHO1G+2IWUVE95eWtTMPJXol3jdhYIsI6
2yK/aDXYwS+E++TIFZijJbiix8igCzPbYl/Wmve2c2M3AcPKKRc++nXb5cTWArqT5qKwg67FKrT0
8xAiQANoJpNVgTpka0eiDx258+Sud/zA1LQscHswvQjnLal7torzwASdaR0Wcut7cZYsrGGlaxHy
yFYZTF7Y0tgcF1qx0ds7wdeFDFUSo0MNA0HahYcaHcEGD9nBOB9j3//iGw8tj6b6YBkb9cMsQ8nX
eCQqJH75wkSQYceyvm21jaltkvoWsMNBvTaiC4r2LqWRbh/TdtdOhwlaIypfTVh222cTro0+WeSu
G3ELoWcsbqUdMe9rq2HDFll75Y4dGg1G5P6zBy1JouRhMjC7jEeXLrJ8OeShD7LPrA+cN9RFOms9
JCH7H6bOazlyJEi2XwQzaPEKjZKsouYLrMlmQ2uNr99Ts3bt7sNw2N0UhazMjAh3Dw/8fsqzRuKg
mD45s74eRg3/2IMJ6KwyQsq1susg/BOVZ1W4jyIaB7Nz9Um0i6A4M22hFY5Z+2dsWUCAAsmxLH8s
HBgd2+QGMZ56yU5yoAEELnbLeulX61tPQy5iWJrHTu4DrnxdsPcuQKoCAFJSs1rHuHjosk4cKxKl
gQk2tNJLnZ0BdqzcmiBWALNnvX5VAOzWjjhCMtGbqJCCdYdJKLxacGrxPhF6xjXBlo+RdnowdHZd
XNWGgsrW04M1OJIWTPBFS6Srz4wQszXxrg5fk/ixbAEg1jg/pfNlkP24yJxW/SMt//TpWrchxXJc
BGYSTcoRfXFWuiNWldDEQ/Nw0tnrG1UeN/7chun61GsjyGl5BMNxu7WWwddixSGNRDi8pcee1+bj
MjQUp8F6rYQDPpfiAqFw0Qt/00Pta84PQu0ODAEpvQej0DoJdVvqsDkqxKp6iO9ovvxwdnewbcW2
8kM3BoLiUzVwH+itraENTMK8cXuYqTiU65MIEjz7Zv0Y2740fpm2tgGcPUpOJ/DFnd1xoCHr1oMV
O0niPPZH/pM/E1G+m4KTxYZF8eDs+WMf7SPtD6E2ODTVY63T9aJbFa7a/tm3UxxVwTriAR9mS5gw
Wupz7J7XisHtLq9bomuDVy9htYlbwrYGvNqcmcr9cVslxyT9GgVVdoCmrktsi1ZulyZ2tW0fGlJy
l5QtcSiX6EW3MGkRtTNxUTsbC6/HdMduPyhJwtDGYg5iq9odIK1DuRX4ddAMrFb+2DHpkP4Op0Hw
7oJS0hqpy4Bjb6p4EQecZvLBivqOulYwpEjNITKqaQavqfXjDqLsZnB29npW9l051gaHes2eB5rF
DnlaOzL42rEc2m8rGXPfEAaXzNUI12FNA6XUr91q5Uc1n8Ei8Ji0aSouA+BFCpCG/bH+JCYTVyiV
SSJqG6nVcV1fxllz0iXO7G0Ym8NQ+0UyGO4jHmX7elQ0RhwqPccwc1aNMULjm0Y4LSs1moTcn6Xx
Ce7UzgboDxL5GL8Z60+TZPnB3OPmQAefRygg7DLt4rsVuutu9V/NnpwfAVVvFLAFMrRpqwpv0R8m
+/WT0A394b8P4Gvfa2W+0TiPWSWNz0c8NzKNonLUiDz5wmxDPKbtdtoPFbFuLQqnpcZWxD97k05O
TipVLqdt3AS3J8jus3w0x5dUfRw6xvwyKcLg2pFmK2g5XViHOH2NcY0gHuDIbI1Wiwn8EucubQ1Y
GSn+iB94Ky3fRDETlIXrspkDBfYoSSNFrqKYhIphFCnTpvXE7yzlQxOn7aCaxvfaHIT9JqUvo+iQ
ETSrjybBfqRuJqkG7SqKYVv3OcR979Hxus9OuldBYpzM7CiOwzdXMYPQVZHniQGcZliC8Y8CBOga
livH9NybW1k7Uqz93UFWhWgDeOt5LIPxP8Lftu1JllAVmb5iCrTyCbZVppG4i2G8TKRMb/Jn90BY
GrQjJfNvtCm7qE/8bHFPwzqxDr0uBYJ2EKWGAzr9yql03JfqmCvtcemHcK/DRE/O/Mumx2+GmZ8W
WSaX40vil/8+ZcjKCRj+NNs1gWwrSCWGqNP3p1l6VdrszlDNz0zvP0v+P0/6ddo+1EZ6Nf/2Wvei
zMmfTucUrxhsZC/yupS3WaiSqNnYHQKE2qz99F3KtA8YfSnliq155KGBz+j6WOSAlOVN23BSX2Jv
Y2GsmuGRI/IHGfTJFP8ucmZ4Jhz3Qck1l2u6LQY4A603qeCeigp6pdCsylkqFldLVU+oTAac5vph
IM1nbpudLgMZJc0jQMaL4EAmoE5QUz8fBz3i3lvS9W3Wp/UNMxQGwfSTZ87LfOjjl2ZgxETXTa1t
JS2TACe+WpXrb6kWZJsC26uwJdwLr2iCQrgoBVuIfv1BuIA7CsUpWbilh7ARr2afIzg6W9APLwmD
4kw5aK2Ib4PJt5WaagiwZuh+92T5xEyEVZFerLVzl2IJNeZN1PUXukWP2Z4R6pCjkdVuDZiuDUG+
XjT9LZsquLxn5iNKsS8WTJDI//XSe9p3dsJe2FGIikFOsj4qrt7/69KXJdudzdy8YVo/t2U7xO3m
b5kecOSbc/rcONRzdsIQxHR3FerxjBvM1snOto+0CccmnJWQuGLUESMo5vagZuTV4kemuZISCizu
9ITub+Z0GXT1uOZf0/CsLjAkL1k8Pm+W0GjceXAE4zEC9yqYfi44XWeXPj4qdG9qYakb5JBb4Zr7
1jp9+btoTlz7pnQ0Z0/WHVPjEBAhSa8f6SeBq2RE+UL25iYkVLz5O0fzIvSXVLnCvNOYn7tCA9Po
xvKxIw8svLFxE8lfGzeeo5q7aH0jnV1jt9DcGrIwtXXAqSTvfR7EpAE9ktqDtCPz38FMvabw2BF8
X/JL9Odfe5EhAbubSnZ2yG48qaGEnANT8kvzZnXvsnTcVLds3Xhx6ibsJhdlJ6sh1Xwr/oP5W2V6
sXoZlnBbQlUIB+E+qG6ulA7Z3ng1SIG68aoVt0UILeNmkdYNyHzns2H6zMtrGn80/b38SGMXcIlR
CZz1WvcW0ZuUABGIuQeWFtUDMIyracHcBVlyUFmBweF5dy1SmCqSg0OHyRxhRByix76MIWqRv/tx
PRp39QlK4vEmBSL+yykulnQrr6dlnGwFbUvpSVsnBrNaHFog1l7Z7BLbUDChm6rxVs20H4KYpjbj
/rb1CHut1P8uYnteH7n0S938HXUxEgwXED/n7QCBqptu5cHi3G4BmZxRVwIdaQYTm+iDYOjWeZSY
iGCnRUhCrfUc6+/Y/FOYgSQd0HjIyFura79dkxxO9Er+3kwOV/gm+FQ6MflZkZ9o7ZpavyrfxvzT
yq+krLruZN1pH97zovTAiR8taNqlqgxHqc6CfhaLt1EdqVkzgMeTuR2a+ltAJpz9psYZIwt1icbi
muefs0jXBrM/0oMCNNHZ8aNcGV4fq5cb1OdJHfTTc7a/THJUydJBl0t36+4ZAoYKoWllXFYWcuwP
cnevxldMze2idA3B3RNOP02pMX1UtIuP78nwREj2di1Uf6eMPFBlh//2U+FIgIhZsOpBouT4m+NG
If4KwovQ52FqnncB7/zbUP7VBdHb9pcKKKGwpzSaeu7GKMZwdtMTZ5Z/xDSP0l23JyanjHIocVxb
xVPiW8yaxvKHvH2uz9uwgxqWAZmy5VszFNmRDkKjx2RTvrfWV8pTF/VB0IO9Iup/dw1N5oKrsiAD
n8KYzaLbiIek/jEe6xZNs5tUTzVbLd5fZJ5AFTO3kq8ZcFDWBv/7s5AFuFOOxuJWkCyw6wn0aneU
KE36z67xTCkUq3CxqFh/qi0SSbXz8s7LE6pXXgqfbxQgc3rBRYTzGpq63yucS7bf4kLI17VPQdK2
omP+kXRvK73EcvuZM6NT6nlrehmmh+3YMS8Y2xMoy0cvXxT69ZfEslsj6PRPBFBOOUWpEQix3clc
nIxI6g/QxkTzKtxFyZbaD3ONLPoS4B5l+PuMN0ICUJml+gIXq/kbGJqRKgZGFFx8xrZ5CcsgMEbD
nC7tmFtukXMfoqR1zGxh3Ja2fUp6KgS9iXfdPCl+/YmKKbHTQdudtaocco3ekzKhY4OYimvimhUN
8gC85G3ppANaNI5hCi3vuhn7evNrrsppy8jqRjVfz20netbYjZz9rPX2sr41LRhYLYifcrsEW+1Z
xu53ih5ps3CtMP261dHuJ1YLB/JUgxgvs/osw6nZwgjxJRj5xzL36vtsFtFST3+zEgqwVrcV3Bn2
bsDCS2bi0YJrBOFg+s61f31kbnmU7cUbTg1/rbwC4Zj8IVsOzZZ4W5HeNrQv7dK/6XJKPovFpG1B
7dTLfegBpZLCdIpN8ct1c0rgUSEJUm7oRVnBi7Ah5r//9+dGOdAOX6gvj78Y8GuAXu99ddmnB+Se
OklDxSmv8UnQKza0eJ3RVNHyd4w5TY1iArm0D+BsSmNY9+mSLtZF7YXLQq6wVoYvxEYgidtHu2h2
siv+498eX9PV8nEqw+5CYk6zhd2qJ5Km0Rzsig0UWtibpQAUQzSTNITQIcU9NinUXqXyAS48yeZs
q8onhNa0/onnEjjqnlIwovAM0CcbxWmsfN4pNx78x+S0ogJ7T24wuLDkHws5iyqdTVO0Oz5Viteu
e1JwO4ONKm22vWVHY/xqFLXdv+TJZeieFhZ2I/OhHW86KSOl8GWXnuLykJavWmbnVesUPLMqBzND
XvkTaVJqhVl34WsS4SLo981T/E54xv6oUYK1u8Y1niv2kPhKcpwNFpGhH+1sl8lTynyT1S3Uw2B9
LNLV+FArdyojoKY7X8TVA7VDtZj1T6l2GsdIbI/W8FJzWnVvLk9m4ovKYUo6Bxvocbg1tGcOt5GQ
0yclN1I0U62J71t2FnW/Wb5l4aKudMvd5+4qSlGdeVUZiSYR+qdYvqUxWoebOPw1s7M+f8vdRVk1
e7rUDGPDBo7ZaJD3EJQSWWkc6U0wmgQR+Qmjj606mNJXOh+m/re2wo2fzQvk9UrRMNgdIyQB1oVX
qfL5pLsPjVccxfQjN1Pu+MkWM+etjrCRvqV6/Q+rmkCu2icGQ/0MGV5tyxSmlRkZK3n00Py0M4tJ
C9H/fihrM1Kt+WORY19u299F4RaeOChjC2UurM/NjpvysPxYUIlOvUjviF/CGZmLmjyIZQGpjSlu
obhLJIdSRa1hzIGZ9R8zVNAgjH9VOTkg/xkdkxGIQbORfanmve+zyi/Js7PYQEi1afgip9prac18
h5BdEZ8UdlNZQaoUW6TpYbZZ6wW/mz3Q67nln7yVX3dNts6M8nQ4MC/dtQblUIDkghv2rME6f+ZF
w8bOn4o0N4OpHvxYTuaXTl0CIbHCWow1B8MAc0oveEkV7qaPAiQIVUopNfdxponKqgMLeYPX5vIU
NSulimRtOWpn3TyJsKOTpv0MCB9NNAPuUFd3ZoG2Xoe3EE5AZeILC7G3X/RPNc7oXl+Ht8yq9EPW
mq/ivIPGWH33MWTlLxlAOO/zdt7qgsifiatvkMmiiKltIz9q9J88A3Nwg/NTG5JRhHQ6EjE2bbuU
n2ph2TDSYGZDLHk1Mpd5fe4GlLmWJjwviUIFchQfKLNMbl5SMR+GAbBUzkQDFFglq0bk+ZzpKGJy
UrdhspuiHV2xhZMT21a493HW3FCI2LFgHBmGMF8wK2nO5kOjhwnS32JJ42spvNaL2lwHtDSrsWu2
SQgV5g0hzlT+S5dEC5qdtMKoDT+3yBAEae38bc8EqLgcaQas4ZgtJjB0Q89LXW5egZbKGRjDYc/Y
WJhlIrqZklonZRvRL1aZLyXimzIZs7cDLKC2MGgy7TFwKvOdhqBUFX7S2ojM0aCPRRwI1ItfJz/F
caqnwm7BI60NKiQuq5Pazx+tUdKNIpdPokpwEZGsqZav6jp5tFLZEhelNNXBGsthQR1SlItDjm2+
7R3uDMUz2mKu/3DRahdy/WR1QBr18L4QjNTpWzbhaPWGGp7bL2+We5rr4Iu5xslaQLW6aFQYWbX/
KabZOsRG4o5bVx8yaO/TkBjmEY2ipuT8So3omI5nYTNidytzcojSug9FHPsqWs+jJIxZVCBh3ER+
0H8flHE+jaImBmqx7GgEFG9tiytWiFKwIyc8IVYQwqlNKKBxxI8r8NhUuwzZ1oZbvDEDxVor3CgK
2p0lo3KrVH5te4/GENWXBYRzmCaN6/G/D/P0rhZJEyRDc5ZnBU/Mevq/H4wlGeDemtLrHyDZ//8g
ZyNI7X9//j+fpjtOoQMP/I2QzVNwEogMNlSCjyOxaVC9eX4AbKVCCa8TpdtvWa3/7iLXa8og18ky
Dqu0tOdRbpUoGccXqei2tzxRkKAuw+dYF4kz1XTiVZtQ+UlltZ9MeL8yvFB9SsuU3ZY4inkwx3pz
i7LvXcNsHF1s5ujRl7uVmxKZdRMIecn8d0WOG1so99yXGIV6wjltOfU5UVacjcaOlewT3RJqpRhq
Yp7jp3jkSDa7FXXM5JBirgbzU6ga9TiJQ+VYiS2ZUv2Jp4oc8QfoaS9Luhk8Qlw/6gFScp8vVfrM
jA2GxD2YeDGPJTsFuJ6UKUosrXouq6LGPgeMx2x0g+qk8xM6S+8jAgaa5wrFbc11tfHQt9xVUBM3
hjo3CvmQlR0wQtWmgOLqQa8UzR3X6bSj0gXUkS7q0s9HuZPuS6a/djkomQhPj2GQu09d7Qm5/DGO
a8uiWaOfCe1HI5n7wYyNIVwKIbuM4yi50q46etJswboBE4krIJe5WIz3UmXUCvoDP1KNqJua7VjW
pWeOeXqBbDx1IgWggaC6YJrNUeikT2luJj/PkbtPDepZdWwmb4yZ7CtPwH7dZdZar+1IggaDalTD
NBLFTIXsEBBmM/1l1ffQL/v6oX7v3ArlMpVSlUNSzM8SYJ9bJgv0j6zXT/BdtOVUh3hSfgQJH66h
gQY0Bv0oxFReg1FMaB6VaOqsxDVzdecGMX9W4Vu2FjwZ2vmeZQk1rLYQOeu/4KjSQZ3N6bZuhO9h
Er/2SjrRfZMdZ0v+mqy5C0cRBKyZJ3iPLRfcLG3vdIcrt2XNpUusbqAOK/yK0p+Vrkr9lklibpVt
P+2qIxxYOxWfru2nG9P11lvDesuI5FGD9aO9jSqjP6rKay3SLLEAyFjWhipPH92tlQavvfYJ/uHD
bt6QpZm3fBh6SsWCsQIkJUgyfRV7sKBs+96pLCt2sZmcvCzDMkpR9jd67fZpdK1C9WNF+WvxKlLz
aVM1/MTgCmLal6hNLUev/xiPmCgLHQGic2rrJdfoJ0r+aXtuVyUkVQLVk5uuICKw0S51+aKojaNx
+6TVbUuioluddT91yxn1ky3q8LZ12OtkfCpURb8F0wzWuCqlq5EY4PQC4yAf2+yK9t42Onj9qfY7
ONetuhM+fMzfPN51O1XCoftIN+7LcBhKT+2irT0LaOgWovdwEOUHwqj6GZl2z1R1BVlzf+/rcGNr
qJDR6MNoI1pkV2VDm8+p9rFBWanm7nRmYgvUgemVBQU6kVg3AETA0xLYZ5KPeq35XX5cUjHiFq23
k8UIYRm7x+acy7yS1ww2btT/mEVVhU2X0Te0vMyFbPlK09s7Qcto3zezt0XxaOUfrRxa1Cj1+lXn
B0185VKbxcOMrQYwSfGMet8Rmp/KQIiZyDa/h67kSwpkoB3W+q036E0q/mXLe0bZw/9WkpUpE72F
iQ+bb2avZfFuDt6cR0IWJfp3Lt2m/JSNgSyfpDy2ZetMTyvCgNd8mhxkSWqFZgJxb/MiLjUD0Uob
VwLbkF/m/L1qEQi9Z2YAio1BFhcrRHYr3ZruvBbPvXUxoNELjMH2eHKLaFBHb5VqV8uiilIgXnlP
U9Of+8npZQReCxUGZOWfFMyesVsq9HFcOCVLPTTUqhd4dNOtyHMnxXzQp5OEYKE/yqnsLhg8An1a
gKgQlo2/Sf5IeTdBVrkl5BWbZ3XbY1U7w9TY3D6asCLQfItPDd/QLbcY2FSO78mM6u/YS54QF30o
6QSMrXkoCvfA0MZrssA+VnWgbJlFXl/aHokN9O7itlm0lZ+mCLwRInimqnsahCDJA3hAwLwJ8jtN
NkecziI42qj1UCf3KUHpVxxBofLt30D7R1mfy6xp3MqI5qZ3e/VjzQ+QTI6CzGTp2NXVGigGkqEH
hWBNv/FgBl09eIb8qvAzy8WfH+1EI6YNJt0A8kUkYA9pj/oJkjeQ64oEDKlJ+y6uDeVVbjfIL8qm
O3TpUwmVyFl77EVGajwwMVaC9zu9bkCOhFNprKFHnxMzzKcShO1aiucqvg7UArH8G08oI0wHqYub
iU9Desf7Bf5eShfcdHr23mkbPDZLLP+Q4C/TmS4Puy+FUzpdkslttR457LmkGKfVOjASklZ8C/fh
zrzCc9eKfsZbJcZhvS4Hlb2CELMwvAcND1VDY5qaNUfYhhmIRlctxm0DyIHCyKBDqPy5hbJw3cK1
TMB3eM+lf7r4r5uVAyhoSo/PApTea+hRapm8B7wre98S1A0K/Tk44ibsfgE7hbSGeWNmD7YO5CwG
4/Q2M3h8EWKERP6VGrQD3TfOLXbSdu6jF/MhhVkfWIVHKGkrLwFK4mWhrzIWIGywTrVN0crOwDL+
CMErczWCbxUqW2O61QZyu/MinabhMO8RR7VQ/kIHOrm0Bammn8b6r1X/YKPBM/0KJSN2rCc0Nxnz
BXX9VegyX0xfrVrxTFJNLMQGsHzdaXimLDVtIU6cevuSJtmxpNuqfdBsGo3wtXtP7kRK9CjSHxLX
sB9OeaITE1p7ZxFFi85V9WBlj2sYQ3CJzvS5QBPzVZRwZvFxUC6Kci3GzxwiXGs8Q2q/lbXgms2x
fzkPUzjoJzmj4VqjhG7LYKYxADWS2lcArPQyqjv37ZconQSLbqDCT+X0nNW5y7rvSeyto2KnYu/r
+clSG3p8vE6sYUYe1zTAkpyQPdErz9hJN1be1prLrX/h1UqGBgJqAGzd8/Jd2iN5Td0Hb9NcuiiN
L7UE35I7cf+RJ2fTeJ1h4ajzcwDM3nu8lPyMHlzJbllCbRc0862aIy6gXDvHFK/1PTVv8nrYrDc0
HHv/rGnnTn1HKyOOaNgVTlvULJFVSHaHJUGO78lQBJn+ZDZ+X7z0/DkrjvV4VNpDSiuq6rb7ve6f
s19YiT03L/NICJF8WTwOrBJKPGFhhY5N/DeJ78VEk2Bopk8pVohMKRiyYzFizXvriQ9wrilisEPf
BjIlta0V//bqOKFzMHxLCRpEanv+LM8wv45uHYbtslnnoQ+77lwzT3kM1Ec+ye44lrSdWIduOBjC
KcfJX/od64u8Ahn9pvF7ZoQIbUD65fi8DB5K9yl/Xdu/F3N7V+JLur5q/Y+mfObthXRq1I/9hHdU
k9pTfE6KUzZ8zDMs51ut0SMZsuPBJ0CnT8iPkurezTd5Gpwhe8rml7T1aowCuE1q7ZxJR4k3ff5b
jJVjrh+KHELMziioauOWx0cWgCeNhR8Jd9Sq+0LRVHPBPa75BPUDTZckubZFWLboqHFiBVHP9JY+
CIUjKwznPytXc3pZ68Oqv0zWXZh/RPmyKE9Ze85VvxbJP1ukUGdZ9DX1PCP66ZhW1pPAPPisR5Mf
VrFoebxNISea/UVM0NNcleSzLD9kepdNOvhQZwhVVCwH0borNZQnbYEBlaFRhb3hV0vBnXZLq4Du
GKWnA63lPYomI1q6aKhmTva1kk8bDhEAn/RpgDXE8r9u4nWFjfwWq3etod/otSYHGE7DjkhmBiyM
xOY6dWccBY/6cJDm17VraCQfQCGB4+G443cJTrmPYtwwF/nfXP8O6ztajHSEOohGTXMk8bFb8uYi
qCJZx+taHMYaXpQZruZGJA3Rt27G67K8yyr5WyTr3117VnVyNm8mc6npmBwO5uqrj+cD7dNdhjq2
ONya11q6zcOp6sO9easEhIYHsfArMzCNQEPMR8OfnSHdqp+24aBdFG74niboGpo1LEX0GU8SC6i7
k/GKXkzK4a0PunTK+++WTSb4rUffzvrFdPbKOpvSKY2fDBXw0Rvk05q9d0SCLD9tRrSiDXSo3C18
Z0hyEgKcduyt9yL/grya9G8l9qqMsvCZtc63q7pd2j3MrUs6/6noVwB/lf9x6awDb9G9NNx6Bzpv
X0Teh/ip6qKu+iy149ASHp1mirrsMqH4UfKPXg0KWaMj4m70R3EKp8RtkJelVwJ0mV1z5Sr1RyQL
28KAadRc1jjYZXHOoAq1g7J+p8sXOl30q/xUxBbberFQ8yTYf3qacRH1VwuJkRGxYKL8d8i+WAWE
h4ng89R6dc2Er6k9V2MgXnsxqFRv019RA++oNQX9c7L+SpwK9aF7AokbskuRoFPPLrHu7cOlkp/7
9JEuv4+pn0jHJXuDKbC76s5fSTqT26u8BEK/9votM96EB+hFQRc/7aVL1lsQWAkvJKbafo4z09Yn
CYA0iuVTQfHUKY7Z3eTEWyzmmLxQOLJKX0p91PCshW+UTzxpNjnNjpxnOMXWQcney+GOzmtIX2fD
2ZpbX/xL1+ucXqXtexUa+q2Ras5vtFY6epG4SLKw146YtIjKUW9Oev6m5oFZkzE20Vq8rOWtGr7k
5QX+VlHBjxNEY6+l8srdPqwvw3IuYH978d70r/X62yXPXPKQlh2dAdpzLX8v/WurVpBQnebV8YR2
5yEnoS/xoZ/H0dh9QTbY4PTQfenTWe1Hnz62h4U+4rerCQmdEggvJihFnENaNJG4YQT+Wlim0+d+
Dz4ywYCTRSK5LWGuR2WrPPSMD3Fv/LDJl1CwvdSEl/XamFfe53Y/l3mIpTK5x5o/FyXUgG3BoXS+
ah324kFTvJPVtAgJjD+ihBja8pDqtMKJbbyM55ZcZqn9bPxsNGfSyScooNkLxltWvz7UscU/rqyc
3/chINiN01ML3VQdRfp7t6e1vlAotHlYkH6oR2ut7aq97Yg9zctQfSbmHwIPF6NhvjekboQjNLcI
YuX5eS1/FeuJq6RTiHE2oMqYUt8y9lB8m3idQxftYrCBAczv+/L1uE6MIIGntp749YT8Sb03XC3S
28hEuRmVZ/NE+nKruela4WnJv/TSSTHUkvEYypR/BeJ6pnDKL9yqqgThI93i4UPlH1PNN9EHtUWY
SyRrD1rkvHMJti8F6vksAgZELmhAZrMDYy+hDov02m/z29Z+AVDkEAfZz4wSorqPw3HJj631aUme
AUS93oT1L2qGfflNimPZB2ICcIV0VqHeXpvQqiXXX3Iki0pMb347kyaL3IJqtVrOSmiSiZdWab4a
aqB2yb2V4d/j9Nr02XfNL6a7BtATAxFbYoreFtuLOPvzlnPZ7OFW0ZrUmkdsfY48gTgqBysd/Apx
0xIPQTZ8GVX6ngtoF00pCWIIH1oPPqRx1sF3/jya2iSrPI8VjCbHq0CeazLlcTdN+ussTi1epOu9
f2TDlelkyFn1UnEm5OWglkAOiIlEqKY/s2bYO4OykPE6vbU/9G2q03bxjekQ6KWF5iCpmQhLizkZ
yr2gmD/VEVeh8aCB6ReDu4ufUhYt7Pjh0AyeKaZOZ0SnfLj3+xn5HAWxarz2vd0zS6CXPmfphUte
TFypeZvZ0k0coIGbD6YetlWQLc8Q/H1PAWqjVMaglr4bsBYxQjVbj7+op1MJ1cdD/LJQ32ZHY/pF
7huQGABY1kgDp8+yCafxqj9Z2x0BDM3P/WM66A15z0KNnZvtRbC68ViWDx20ygTRKYI4n0eGR2e3
TvnZaKegIwQbeYxXQj32DWjczpr8tL4MH00JO+7qz8v8PxydyXLrxhJEvwgRmBvYkiDBeZZIaYOQ
dCXM84yv94EXz892OCRdCuiuqjyZdSfHiGQ4Zjk/VXDWwP5reZ/3S4PcmApELjsU420q7xrOaYrq
GsQnO5DP4rTU+4m4Miznr9T4IZheeIxRUp9KeWcV6Fz+8w9VcpSaiyHQwMQhbc5tdCrqfYHVVQ8v
YrwZ460odiPQK4+rRwdXvIEOS9Je2LgVRjPGqiLlh2beMqS3rB5UKu7ErGtokGdhTaOhyUGgay18
x62GH1h5cHcBiotoR+NaLGeqrXQEaKfxrQd7vd1q1V6kWwZ3ZXQydFSDT7N7gD+r6n0keAoOJB52
k7ZNsHGhon3YOrDxv06HkSREgOlK1R86DL/pkvJYcGJOx46jUNJortc4GvQQpcYd1E2C4TlcUzcg
i9sWC3i6p9YWH1EyvckC+LDLJLZ8ZRiZRwpCAD/IuvyCxVXXWOXUYNHyiBk4M//n5LHGEzXSwHPV
PzMZyWsPAR8lf6O9s4czlVXfuJx6mXWfB1hR9kvcGeQng5r80sWESRz66mpnf2PC/PCzmjVSlIqH
Uv1007khqNVYJwnFmjtp12Rg9nMQxUkpl5oMDoX6eTHFT6kf7D/87vw7PJPdtOKoKQaB8wn8Z+21
rlVvY+LwydKazrLv4no2JC7we0+Nrz7U/gmx6pVQHkTmn+P+Hig7ETzYPu2rz44aID5adLPKqoDp
kv7xLtiesfJAY8nZIVappw7u439y1/CIlmyERfBcSN1borgZNctsajZ+9Prl1QAPd2X8TKM3qQc4
K492/i8KGKEHq8Vs1ZDtLyjvSrlO1CvGnnaFT9AcTp3sUhO2HzNeizN3WRi0GcP6Z1A0t+hpF/B9
75LsxApXDp1D3T3bHmo52gz4EkaMieda+ZMtN8mQb6utxL9VP1L5Yndf/vQchrfCeMyIc3xTctdr
CN1bxT+msW2CbWhsrGhNZM+8Cy3c5Fxl4aYq4ei3RnmICg4lNxkdYk4aOmlwRm+bN9vYc8NLI2/C
6Zl6b0zdI/1DjQ92e9NtVy0+yJ8KVNcUm0S6NL1TFRdByeMdi94R6Z5rhzJOEXesRBiDTAMbHqri
Wk4PPgcsvIhasF/jppiONNxG9UlRORRuShT2UCBKIhAvG9wN8soPL4zh9fY46C43h9CPUk3fhTNl
C5g6hu+oos0qNoZ/mRduYniU5RhEHD5CvKWemS69jnSC0nOYUA/HLKah9LlrMkeuj6K4kSxBr5wh
osHIUndnsr8u9GKmPJfV1C6KdxGotH4eiKKFzw2HF4e1V3A2MUV9xO1VHRXcCuJdGOlyBW6yVCdC
p41/rQb4v7Aqp62Ku2cxFmYG5tudk9r5Rpj9iiJIi54qu0AnkI5FMm2zlLbpZOQ7FuouUoHz1XB8
bW2bLgy5zmEM4BHw+Spk+XiohwRSKGzANfs9E1cZW1Ygv8n/0spYoilXV0tqaLDfrFr+8yTdZR4y
fyuAv6YKT3nDTktxJIViXkaaLoWxCLcMyALlUTKftlTaWKy+fvhJVYcc3jWLx9QCFUAg6hVzKa5R
glwZJ9UONYjlfykp8Ph3kf3rET7wvXPochTh4/A6phcrP3aLd0kAhmiEHSyELKaNrmLVIGsHAGfN
5V0j9NKV8SJz9zhJ/iNxu6ASLSRQLenXJ0KbALBVmWnLeRhW2+cWX0Vxkqtj1SeLFGtrcZk8rGin
iHRZ+0I91FtuJR8HOFo/W/Q4dlWGxiOBZb55K5njjKhxZj8uFS5M1arXpmYCiVKY8KIlMbFb/L83
DOswjYiep2wFSSk5dvnce1Na1hwf+Eh2pcSn33qOjC+ohpilPiveyxYO/IKnmr1vGkDWyRYznToB
med8OGuV9yuSXobiryeF4Lfuve2u5fiasNcW+ioyXqL4icNF3j9L5nhjnDnB+J3Fx1J8teVLTm4x
gCvjPx5AN9eaY+XTo93N9G0kmWqpDD27WKUtHrJ9xjnBTQB4aTOKr5jMifLbk7keZbGCh2Kjy77T
j8mopiC4OK0AAkalcPrws0RnVXkcmEnlYpVYD/uUNLBqwZxQjZToFmBmCybuof7PqjZmKq/StF76
FCmZ/oAYKFDEAzfDoJAUblHiKd435aUMvwwOBdwwVP1U043A7nXnjPaAPAMQ+5Rf16qEoHTnV5xG
CkxPOBFWO0ycLF4anEBzQyZKseQ02iued+VEwToJy00YRaec4awwPnx8aUsylhZLwb0FsL+BcUPY
rTb8/Zzesy6oTgLBOKVaNTamML9ZhR9d+uyAQbzWc8chWiHILIOMCPt415l7tTfvZh0cSgadLfMP
5uCMTn1r0Vc8wQnL6JqDiDdZeRpYOW7ygLyZ5YNGe4sLjPOyII59TocoGY54HXU/NqCUEsn6kdJ7
PzvXhL1RmHoUhmBje7ROGgI/6jWbWRjs+mvRf1up5OTNQ0waGni61csaRs1D9d3ASCjPyhrh5rtV
a39OseUoJrFKyEq0QiPORCP/7gbvKHJv3aYoCiWoc1lhfR0wWCX853I0Uifw2I72P12Y967uqfv9
ejuE2DPzDhsfWShtF74FwYCrTl4ldfBp6KqTwtGqcFS596OilRfG1dOTVaGEKx9mLEH+UADNOuWY
8q4R0bBNC2B4ay9nD8EiqxxqIoMAM+wtX5i1uxWtQbntYJMGA2+sHnz1+FIm21ibKt5H+LX5R5ti
MlnutTk5JjWjlTFy92KHPonJdUxxhEI7hA8lU5YdlS1lWzKLjNCT+bKSIjL5euhpeiRJc2ZXRm1L
jtJ5C0n3jpRbWs/vptXZohwP2ZaI7EUq+XvkBsmi1QcXl5VlIpR93ci7UZc4r3vauveESXdLo1al
DVnkP7JcYCkhkzA/KT4WTStajr2xaS0yB2vYSECGEH5bz2eDAAhNGlIVUiRorFEenQD1Us5fVk2+
SXTp2p9WQGDSCowCHFDj1qF+t0vLWeiG+mvKzZ4Tksf8pyn4HAuXyq6OjUcljaum0UgtUbe6yinl
0bAO4OTzpK3u7EVZvxglVWz+qRtlwYhNmefxw6mW1UVK4VjPryT2op6OiXlz9ktKxUIM31ZdL0vZ
u9htwZSthmD/NEj/MtqC5ni2d9jtASIL/lp0KDrSssNg2emrg8+RDHKvcSJV1n12h/VJ5MyqahjI
y8aw7kSkTct829gtn58TwJ5lw8qLP0a4jbq+4ifZ2Dhs2dWjBnjotOSDBLPjiIxZOoD8kn+e+gN7
KJbIpAuRMCZFdzWwS1vdM+rY5PZnmNEyNQenExwZIREAbYjjVbpKsyZu/ApDI0vuFuWDjgDI4gH7
XnTJrUKBlNvg0COYqGiYaFSIXh6XvlqdLeVe7LnBwtzi11TxxO9UDRMjPECumZehzt0aktjzPiOf
wEK8pLEIEBMuUo2Pq99FZFs6dhQpywbwNot4tUQPDW+kJp0bP5pXL4XJH9drjuZ4SgCXk55Mk950
mY8TNAHJLbsl0oDGzDSP34sG6FkJjgLgJJrvNPsY28miU9NdDSDJihJ0o8+Euj6I7SUUbcpZRrGw
MIx+ZVMTp1wknrKhKh+yeNulx2hG030BIlOkdrIh0jpbkL/7TZSmM8ta85wHSujLY+oa9dyo2H79
6KuNOPLJ5fCZw1znX0U528mYjFYvWZ8wKexZaq81b0z3OBcFdh8rqw/6v6AmopOulxpd3mkq4GZs
AXDmGmqR5XUO3OtvXXDaa00Fv0xGCp47xliBI1k4TaIvC9dufq76eJVIq0p6alQvEReDjhxFWhoi
uKgOhrwruEO0c6WJxS/2J0c2CPwzlPEC2yaRcLZkBS5bGB2I4wUFc9a82/VIYGK10OtHy93afffi
R0znFtq2B9pOg73lf8tch0nyTKtjxLqy1JAiKK7qnggkBF/ql0RFyarDbA6pQh04YY6qt1vq3I42
9UiwHAktENyz2lHP8OBN+Xc8ZcVSAo8mpcg4lxk+eHwWWQklbBBMIb7nnpwZlZ0iiLeu0XOw01DB
B3Avp7u+5QeiqgyJ8bGGe9y+oBMlzJ+Me2DHq+XQfda95JT8RPTH1H86RTk0ElDrKde/ZYOwTJ0E
LT5uu58WqiWtByJuvNm6407R5DnQQk4rV8R+ho6BrbUiRo6sM078ULh8iRQrQ9STjZObdJTMDOlO
ZHS1GHfnokItXRDozF43ue9vRLNtbQv8M0oULv4odolEC2jlI5DuQQPFReSSKYAHU9UdLssGM+qC
WKIFL5FrZxi0oIPZej01hTPFO71VvyydDK5UItqqyqzHmNK8rDqeZ2WKjwZQJ8vAlhGl5+SXC4Fl
PrR1rCvpT9qfKH+/U7oq5XvqPqz0mplMwOSD1B5MGeggkdtn4+NELMO2Wg2MabrcZohixLPyNj6m
1BTbsWrDZRUbu87v7Gs2jg9SYPepohy8XlKXRg/xkD/teCJX55P3zpKt5ViqKy3UHmGqfmeqmMfN
vPqeVLkDJjywpUURdV/RnDIlWrHoZPqsaBw+yBtaKA2hXeQSmA1qWY5N8OxTnOjDrw1BFtS/DZWP
MFCqVMuZszGnSt/Ql46YI+g84oD9m6yPW8ojr5DXefZCI7EADCjED8ZgjjGQv67UAEepWf7wdOpr
v24Cp7aqhx+Z+okZrW4DaqmysakHgk3sj5GI8yD69YyNbA48e+9ReRmkE3Zwwzyp5nlqD+ST/5Ms
+ZVXR8Gjps/PpJBxcxHC+eP5w4bECQPHhrwp5oFiMv1EQ3dMy/FOgZC0GPiIBKZZZ1rK1mLdgYuy
+vdY+sDN4AzhxJ760e1Z81R3oKpMy42vIbmQ080oMTllAyPBQV2Qzo9ec+vH6d3QwkMlQ6uoevpm
ATmsB01+KaGaH/06g0EAI/kiukrTejZP/BnE0FYlFPmr4orHCvpmjXtycJdyDbFRE1tWEmHuhHHz
kucgYBV7ez+2KvhBUVDHDBtScolISGLgXpnxgDGNz4i7sh/kj4EFaBxivXBMP9yq8Wfs67xa3tBw
EdLddFXIkdHCiccx/tdCH1EMh9do0Lei2IRV9a8ewveasqvNX1GZbdoS+5DKY+f/+e29GLdKzw6j
U1D/MLHsdACPkpJn3vmoT9GxgK5yW2H6GMXtLTmx0Ady/cx9hdo6KtDSzGjVGqQSxUL+GHWfXaom
VLmyyz0W9GIitdqnr5xC6VyU/zymrHVXXhtl21f+dMw06zn0HLllY4B09XDRNWFkhVFC7tIsNy0t
tWVxOdWS/AzIed+NYVvuYo+6Tkdha4lC5CdjaapHIHGa3CRWx4IK+RMkvJcs64ohmOdo+P5EeZGM
DxP+3Wv8pYk/gfxUmk8JT6NrKxu1fWYcVelML5czMdMtlh1Np6f9NewNHRIevejeNm4YEqrg9kwK
fCN2Sz38skz87oMl4XsM6Bw76ZkO5UZrmEXiZW1pb5OzpjGxm9pNTaOR6s1bMJCRTBRWazmsNJ5Z
6bVpE2WTPkZJ+rEimnZlLumjNAposKVnRmgYjkBm4ewSNeT4y+9ZVpt3wg0j+5go6rmT6zt8oZOT
MOT73mJcySGQ9LyNuSTBxHejEX6yvHTdTtDSgI0iLhhLtfmuo23+1yvxpe0wg41jGTpauZZ1Qj7r
tP4tWqce3kk59jrX0K6Gd4/5SpGGs5XsktAkdp8v1++T+dhaNu2trT6k4EoOwPjMg+F7Gm1iIKSl
5R80/2nWbi+fePGX9NLMhKgOdOmskd0Vjdcs/pHEIQwyOPdtWbl1u/fNTVJeZPsY8h1kFpDuynZj
hT9KxNg+uw3aXq7dwNrrzD1PFU62XkXKyP+lgfgezX8VfYagECZdgdlSi4t0tp0lP8qEOd+n8kRG
Ittyrfvab0+hQ8yfEu4S3brbo/oW6/6P1nFRcRvea2InOX9CRJnAE45S+1961OikmwVfcuBVS8XS
fzyGVUFwGNVmQWBzGL8GVH71PJLAPFCv7ZZT/FMkZLSsq/zWYbA9j/Q4lufoePXALyw6Woa48auM
ryD1UrAxFK7uJr23IsXSLbVfGc8C3SyClNHyizUE38psX3TUbpioD7Kuv6YKNzC578R6NB9BqBzY
B9JMLEpa9fFFkEUTvoxgw6EZJDtLu43Di9ydwyTtU49x729oO1JDhPaOjFFckjJGyREtcmfHV3u6
RQPDr6eVEPb1L+gunvceqMRJADkYL8uTH1Pspt2+tzdVcEThRvEmGXAdqsDJPQdM2QnwVY+peKss
Q386V7W0J0Fv+sLBNizUnhlbMBrnUR02CG0EQrGugLRPUBRrjbuEDJsX1lIk88RboQnHw5Y478Kg
D5ePcXFCY7pRFzFH7TOLZ3NNCter6ORfuexv/KlzXlSTwBGCJ1hju9f7daytcoj74lLQZ/rvwj+b
5ldlroviT5IuavSWhfxIyU7W/qEEaNERPXD48i+Fxw/+1hccdo9Ec1PpTI2khgdzWMfeLh7AJvgZ
120/e4b1JDqRS3cewspcTklB1lpJ2rEgJaEMGCcJ/2KlqlsrDYHmC2fM3gOfELijaaDDuNUA9Wwh
2MEA9+5EXIH6VgW/telKsUvCX4PpZNKYFdakFZvKVxJg3SqCEULoISuXrD3Q6xIIgRwJjFNoxGO8
q4HrJ4cUiWtuw4N93a6mYh9Ul1A5NTJzro1ULENIUf/Gn9nXT0H51KRX2y4qG9SoYScRo9DRewP/
sBHObSYjE5l+8ZwsxJA4zM+R97T6uwGoF2+qeAOhIxu3UHwjvevZ2Y6fKHKScq0xLRHGpY6nBoVW
/W2ARhDZybqCiWl71yjcCDnO2KGMSNmu42Wag9e10zhOdzkn1B9FOfzwqO1igoAKKG6YM654TKHt
VZOfJs60DF685yTUk12sHjEDa/LBksjDPurvknrrrGPgv9fjF158tM6VWdiOBkpnH6fqxq9dZfyG
4tWzK1ki8jXVCVJRYN34JZrDdV2JWy9dAvVP9RmsaFH6tHSnZH4n7PBAiKC8IJr8Yfnahp0BXDy8
hrxwRy9aR9ObTuJMuWasL8y9EMyfTiLc9NKRj6xJ3SIkVKkfAUDop1ImeQtCBLVky3hMy8FA53I0
X8SjeY9KrC5m9BaOpAGXUupkRt+hf+dYM4HUXMFSSKaEw9Jn0kYVd4zYJ7FuQu04MuRdaM1n7oWM
JC4MXYeJRA5+TRG3gBGfdP1tGMm8vHWTG1SH2NrY5ovXS9j7MMo/q9T4Z4QK8wFmWH0TwhsmJyZ0
mQUm9+jz10QPwOCqDE4eb6VPTIIo/9nlP2uK93GY3QphvusllgKlra+RxMUPL5SxXpjaQd101quM
0g0zQ+Q1OKcM4S9ERJq0e0HSibgGqIylvddlfrcbfziM5b3oH/oY3v2wJhANDg6n7Hjsgm2h7ccA
h0h/KsJd610jGZgBEPE7mfUOfAYFY8tqJCqKHeJwMDZysXpYtX0CVB18SmFHH0qkHubJHVvqv/uk
CdcgojnkToYvIfOfhuppy8qIviWzP4SlHbBvOfyIMiAixeYAa+JXXqSozv1BS0W7xLQXrnq1qonZ
pMvOZu06gWWuC4bZnlYyDv8jEUVaCJ15os+DfmBOMZq3Qd52mVvk+xjX5/yfroAulfQPUiu2tjFE
P8Mj9Hjgr0zScQT38j2wWu4zvL+LXi9O4FX6YsoxNOSUOaImakhR6OAiv1KWUQDXg3bPa21xRDV0
80WWn9imXgdL/VOEDipB1z8klB7QkQL019Yvs9peLif1hheI7Vsm2DZuUcvBWkFmkV+sCRZole04
kR664g9otMc8oT/a5fnWpP3R6feZ0W1SbMakNMcbRkIGOGyvHax6ww5Z7c3S3rRwV/CnYstICQLh
8ENS8CG2G/Iq6t5twhfWcaE4S41o9EkJAWNrVB4idXAAbvz0MKjuGK4Yu6nNPsV5H1wHgbWCD43r
tN+PzQsdDjokiOVDWnsPllQwrEFplGPxlUQ+HPhC7teLD9kyz6JmWNRSnsgZxRRMItiSeRHdZ2wQ
vAs4hiSa58SSOZq+55r1GizgydWLiaQZAaHXigb6PriGul0U7HVJTri4pG+RnvjTkXSpN/CFRB5u
prhzuD1eBBRkSA/RhZBrPH+OltwX074mGGBuFjKdOjc3OFxZBwO8ow+czEF2n/Kv1CZEwVwE6q73
zoP3VIOVzApi0N5uhFpvNtyoZs3xiEeWyrM86t01AVkHZmtAZX36IsC1BWkSrhBr+eVnQO/1AnMI
89ThTaCbzG3jwmj+2ny51igZu/UW4C4/9lE7EeetoLHnoEfHpXUOgxW2vTZ8145JQfakti0YRtF6
kaBq49O7DN07wvPIVln1i1C2VcnmjPIT14U63JHAfxOPUT4rTz56xvO58eNPr9q/d9XdrH5V9QN7
7zj/lkeOC0nej9G/vD4H2RHVhHN2/pSs4swEQ95OVkXmy48nfeoXDsRHVvWfQ+MYxFyp0yVu0WfX
Ax73QHtKINDNpvAuZf8I/gJCxuiL23PcbpPxLYfZSVgQ2FwVQ3JNa/wTq4GdhMNaYWDBd8jWBjte
omkbm3/2PEj5YLOImiRO30Zrgkp1hfwlwun9jWq/qupoxnsb/7X6j6su7ogO9OzhHiIipsxJFJec
GSX6FeZJIbmCUZREYgf6R/GWtH9y+g17D/Gx0O1fKoeFgNrqi3XiszhmmJbpj+g+CvvlKX9+deS+
k4yU/GsuFClFwRq46fsuPmRqDGDXZPeoAjrUiw8W92zAc7j71WE/8r5Ivr4xdfAQi/yBxgMVj3gk
FOWBnWym8AEgYabXv21F1txbkq/88T7HidUMSwlYeZfyldqzUWfFYKALOIbaG/hpNQBHjI6RzHLq
ghH8ozfxzX+bmJOwBuuPtr9M3IHVfh0U21IwTzxJ2Iny4FZBW0ybSVqpH0WHhgik7zGdivA0a7iS
E75h2Tg14SE6kHr4lYKAV/3XslMLJM3JgRgWOYox1Y/oDwzTI+1fa7Ph46DpQAD6PanWpRkcWkJe
lSEM1niE3zwj3jKRezeTrxSkQDsy2mE3atmjU90yy3Wq/tg3r5LM4I6kC0tytLYPeI1AGFG74MCY
4jgGq54Mc6nEHHg09yRWZQzm7eZPRMpWYkqV4dZvpgTMdR9H/UpiSlzbfykVHWuR5I7AZZimmbnC
WKJFxFwEIX1AbSJITba28cuHMAhtDiebVcaAD7mzjFE8LX+YCJ4KOZvsEuyXNskSmSvHRnWTx6bY
pCnL8aqWOl91w1yv30c7+WE6tara73Swfme3ziKNJ1pBwrqi5orcAvLPNhE/Asn4or2NzWVVf8u6
sgQYVLQvZZCylUcpbpLl5ckEBMo5UKC2XiazmY8Oty2sI52d0ysOdJSiDrOBdUkTkMvcaDYkjyk6
Yu4SbBYp26y0HsdMhrkH++iu1IMVxH+rZtxSGVEvBvmLWmStGxzRC1Mj7G4MxleoMUVUJsbPZeMn
80w2LYnyVGuJ1D7hfzaoJXyIxNu1hb2Uoh1ui5L5m7DY+UaWe4sThAEYhkfV4nlv31zb4tKq8lci
mFW2TIdkS+fMlZk4kDT8bdIpFHb3mYFrVDTmB+oTvGOKdFRi3NVBjCgq+nGd6uKl1PUJT1orxpI0
ExOQFos6YyEEbYzQdcQ6sAbmU+TzRBfLMTm+kGMpMT01sVGWyaVeGXvLDP6khKzttmkQJYPKzQ37
vdQbiXKy+2hGegKrIbqlWIxa3S5LG9lwSqQvbJpvXg49K3calmoS8BDEg07FnEEqkCA/tVR4HOTg
XSrkVwKWyCqrrrfvo/dphPMBIqWL0FCjpUTTRCaDbLZORrxXYLJPWi6oT4IDmLfp4AySEuBqCatT
7TN/LyTbTYuOJpCcIQ2NoGwavnerPqoo71xbn42RFVxHUObDPiYWw/NGNo3kLc5Z1kCFNM2LUhR3
Rt7XqR7EshnRfsqUrWtk8NrcnjN3rvbF0qjHNykrrkqiK5tE+X8c0FA2FJF85WE2ZEHkhj+BkFrW
zrfBrtgu8ts3UcmsiyznoaC5SxiPaiWGhaBM3irrhbhLma4Wz1wplHU8IYo2RG3FcfbLo5phA4nz
ozH/hRVXqK6k8iMrcuAwdMqjq0pMWGR8JF1IRCf97VTXzkmKZU7bUU8ozc17OWhXrbs16lGUNhiE
tVNZUa7MAzwrG2nmuHFag1oopfZuBw3kprwVNx05IotbomTYtMWqCApSkz8SUqYS8nF6VUQGMVA9
trOUBVyEpRhB1RKA5llvnqqq7jBO3BXzPyaxGbq1ocxR39GhZNeAKyk7Wam+iT+fErIHj3r5CS/Z
TvgGvktTXYykz8kXYmgGHLWX5m9gIQmWHFvPjx4/Qqn/GuLVfCXdl6mpCyuQVjGsYVf/8SWK6iem
Y1UPxghuA1pd4u8ucXKgwjKnZVmaQVPawGmplrkvK3Vlxoeu+9ZQP42IsipHH3+kNpIEtUxXMrjA
kbEPPfJTuaSYQuIryUnzQT1YjfU2t9nuTsb71DHbz/QNzRNB2Y2DyW0+hIZFOI68K98BK+Ji+WIV
D75ZiqDCMW+zcDZgEMMdOy0mjECmo9OB1uaGIVMJsi7rt5Zqqk+I6mobbK5oS/nJ0LalsidPtKeB
lyrQOdylBYDuX9KQXXXNekH+csztatFMXeIeIU7aqtLfQA6oHvwjYZfvjMaeM+JEjlNhWzSDCC4r
QW+8Z7BpagFQoYDJr5l3qatm/Gxa9IQsrW1XmkByJBldTIh8n7FYJdL4h3GmZiR/LtsqUk3Ufxoi
yA8fKbpngJlKKDuAAcqytmAfFl+BkF2YSrwcus8vZNoaPGCzsyKOP1vW4Vo86wm/lByMLiGPqMTQ
Gxo/UuJQ7kfVDwDj/LGF6m8p8GYy1ljZPjlVJDobxhos0c+RdGV+f8QUF8W67wLHiDadjrVOQdDO
HwF6sU7dGGoNVmZOGRnjhbkfpiNOoUg56tpBH541T5zN66KGb8Q0LgL7ThUFl2MoD5EBzKw7dVN2
Wy1ZTdM2MPbQCv6iibhiDt6wk9o/o+ZDIiZMWyT5e5lja9xkxR7yMu/ufbnV4nsvyCS8lPqt7/eQ
XCCMAu9EcMGO3GifChWZxP9qpiuSYJnKv0SFjaz3iSDvu2VqYF5T5W7h5sC5ysKyRY8Zf0pLmJcv
24N+/1aqw1gcVetsZg9PBvN0FeB6+ZpG3zgwiuHMqRqaB6Fu+slfjhi/WoKI+YLmhlTTUT3kJlAh
ebu2m4czyr0gcET5lIf7jCfKD4Blq/7wJnILyKYB5qX3zv17icshSe5eceRlLH8WY/aWhqfU/qNg
EvI1NG+rLvvz/C+R/mUeCbjUpdeg15da92+Ij1FwjvRX17zhKMOdVHJCYq9VpVkeJd1w4HJ59N3s
YflRza03nHz9VqK/ExCwII8d/qtV+YSxmvTYFghN1s6x5Gq8qKX9NY4nTX5wd686TBgVu55S+zeV
XCQRW3/BuCqYkAM6uUOkurF3VKvP3nh64UVTv3jIg/6dfyO8/ezbnvNtTf67jVVumGKxmx1XeNGu
yWfGPadqJxVv3m+Um2eeD9PyAIo6sR+y3zknHNAfXKypbykGo/atLh7ModPuyjmpBye/uJryLw0a
63gqwEdoSA1V68s2P/PiKy18ukXcUUfVuKQEFLfgEfGIVCSuKkrCB+HxQMoWcjHmOn5GQzzICX/i
KkRb1zz29mzKZlf5L0SYbZidNRjV9JBmX2N/tXveEkzyIkXmgo9WWEfKzDi23bDiwt2HFaOpwyQK
GvEzIhqu7fl4zBLiG2qxCGhmfQ2DV/4MrMdg7sjLQZRYRIQ/4vX382nh6082MMrFQcNQ0jpauh79
u2r0iyiH99kKdVuA0DItbhGXwrMxEkS/S/ut0a9Ffp5quv5do61q6RmeLLC/gASSM7SkkW/T/KBH
e1M9oVLZq7J0QiK+692agKtdA8/r73LB9e+WFWM1t4oeRfHEMxNa+9Lf1mQ7NKS9bqfqqvKqsjm+
cwdrS7hQkxyUfu9ll4cgbTWBxgTn8o9y9Kb5x6DaNwIg+UjiRGNdZfTNwD+a2k8prSWxw/tUhBuG
jCt9gdmwZyg5YO3YGBMP724U7kSSN8TG6M7Mis2gZ1WU6BtnhU2onPkdJGt+WKc2SSdzub+PvCsh
VCl7Ss1jll4DsjjSk2xjPHF6FjHGJ2PVgNX9XIKQqEixj+ihhicN1P9IuG6fwXc56sJx77ODqtqm
2YuacU/826tTPoiXT54DgH6+y/tHhWYa7jE4qhoZjavAeFEEY4KKW7dVDjxa/3F0Xr2NI2kU/UUE
yGJ+VY62ZLUt2S+EI2Mxp+Kvn8MBtrHA7nSPWyKrvnDvuWnA9fPEz4zN2kueAu8Esa7vV4B79vjG
nPzF7f8gwdMmpHwX6I1gUcZr0znLQ+6eTe/fkK0x/Ihgh+qOLZld7KRzD9V+YBAEQ9Y8Od5qGPe4
aTSx1vsdcllStxBRdvGW8RwPJrMlc8sZJBO2ZtskwVa2QYMCBgI2HEqmID/hdRXmDRfbYFH17eI1
wjqxdFS1NxC3dT32efSdsyWRxwRvWm1hZMdzcWSUbJgYLIZLeojAy5gTt8N1xpZ04WGO+et8cclI
ilUj2zVIyVSQjMBNBi2gjPJnKwoOI4EQYQcOy5mq9zKUKEky+RhGH3gokCINrg30C4wME0vxDMBJ
/DNCqbIR/tYHfJMZC7k+m9Zx9m+Fre+5iV/78NySUVEzmwGvGXrlzp3jhCCp5KuiztbzliNq9M8g
d5H/I1+KJa2jVs/pfi3fUGr5H7Xof8dwAkmcaow0Zd0fxsb759AiS4HqowihWVT8rtH/6vBsIkWm
4rCNbfyPuaLBfYlVor/2Ftj+S0mU79QZi0TLnc0o7PkEiMGhDVu4e+GKXnRPH6K1fzqjQKt93lRs
89pn2sDzGLxnHorS5NMfsAuNgwJ0lUbz9CfaCeS1vktO2lC2N+T7fX0yuzdyRoPw0JeHeFjbupkv
Ctb90qvrXTlRZuVXLVLO0ch36A8xH+BL8obe3ySez5gi4WHDR7avqx2qEKvfGf7GQCXtLIdXZT2h
/x4Ke9xGPghdbMDV5Bl7F5a/aW2nop+uQpfFi9WI9GALGH3BT6ENbwATOUzPosu2mMpsYziXE7+n
xWXTp6CNvS/SU7dIAVFzGNrNxy63QvLmBxSfIej9bNvSWJH+NEJs1EEH+fvB/vXh1IRIai3mngpj
LCvVtnhKxQn/eKl2vfEZ1oyFIaW+FRh9TaN9GTCvOoFatLV5Duptmx1FuWdoRwwyKlIo9ijAeArK
4gdgGwMTc0bYthiH/qnsxXEiGFpyj1IdMGfDpcq7x4I6UHd/wlE88tVtvf4YYnjLiFg1n20cmHh5
Cm2ja4lcduCblzG+St17S8MDOYc84swIWVxVw7uP6JvliA/Rzw+Mi2ZpzsdkfDVtjGTp4cjxisph
qNgIAkIO3/L2mrYEEVwsCIMmltGjSfwPXMPs0DE2tVCzaIx1bZhbau/LbYfofd4Tppu+qze+T2kG
EtCwQZoHHG1Y9ivMEAO+2QQ7tlR3FLlD/IoEDYtmnu8ze2tH7yZ7m8Fb52mEmPoSq3CbIaLKGLUA
ocrZDHHmaPSH012EWA93lb6zuM1hL5EEgkzcY5+Dp7hd2PgD4u4zcfnhgYqTYVfE6X0U8kUbu5eM
trMaBO0s+q5yLWiwgQcSefOZohqksWdY5wKUxdp65sOM8xNlzSaZXZaSxGCmxONfN55TSdoG1cUl
6tZN8+Z2JacYANN9JNh17d2J51aTLz40l8LHIYk3vPfe2ZOxQM3VS9JA69mP7aXSfmpWSKWzL6Nj
3zPH2arw4bjMTsH3CY9epwiZ3XUBDlkL+UPRdnsHMhjWLbM5GpzcMjWZKn/1yfuofvPwFS4rCYok
h9KCGQTL/pRI5dSE8mvc9KgVNSjVDlfDXH6xa6qPNjbfni31IcKDWDIZXdjetazWOfiRITrI+jUY
9jUzUvi6pRPDhVZNfqwgp4o03dR3FErm2qnXzF1ZLjROcPSn8uobB/C/Q82O6J2LIQjfonw3zDkD
MtsEBnoQTP/t85x/wauU9Cx0WUg4qyrbesXNZ4qOZFMa+6i5Gghr8uxDWBYURySPaNrDc910p0ob
+NkiF6qh+dGiMeiIJc2viXexk9/MOgY+M9tdSfYY6k+WqINkDedJzkujR2gQuMOxSUlecpsQnV57
yuTs/PSxRGP/Nm5wdxbsxVdD/qKFOT5/ZIFui+4X/6wtj4N2VXQfkBP0oGVUdZBgN3X7hyUjfau+
HoczQHwC3v3xPed8KhiXkTVHG0muH2sQRo6BXIXUNMoGC08j6IReexhZ0di289CyHNaM2NUxLaVd
SJ5MtseScXYwqg8cZ8tpaSUfbv3lODtuVBnsKGkSE7zLWQdLpL+IWSZwDStO9BvaVzdAD7NlSILm
ByLXMTa36JQsf+18ujpocwTA99w7Fy5UokeO1sVmZ9mvpvqQkiojEfOdvemjnfJlV/7Ahg2xwwRI
AjF1Gu3WVw53HJOzQ9d8sREcyl80SXnqowPLnlsfKywyfjZrCSSY2r2LEWzUWGnLwg+Po+MzGVdL
aiY7fOTVD6oKJP5afcqSq0fRbwRHHBlo0GnK4bwRcLX2pmOl3zSArYjwFqHjQBh5j4MFZK1liz4y
40drtVMXfvNnpKAblI8GTH5qwYMIGLCGizgmtu7ekIFqTPoqN/kW4g8bf9jOS9FK5ss4KVdqwGxF
sk2QoXIsIQslNLmvHqGGM6yoVV86R3zj2hwo7TLl74db1ImZY9ZLk7GQnr1VKIaG+NHxwbvhE1Ol
JaYzlvvwk/P10MKWMrEgpA0sKrK/mE7H4c8M6zEpgAQrqMJ7osMTPQ4zOhCPqJDUuUPwLHsHyc6l
6L4zIiqzgI9F4gCzYibVGPgZWC6SyLb2VaZtR4r6EE+s1rE6ocChhQedXfJSd9M/A0DPRs4YyRpd
PLQJzX5Jyn5pPly3OjRmtg3DP1Iyg4Wp+TPPa1rq3GU+PYdOs4P0mkYzxZ5S+pAXQmvThc5pcuKl
Qm9mzMZzAOgxpaHNrpVAOTKzfEaCD6/7Upq9kfy8EjV3zcaq4EgfGTPVWApkU1OxNXTINi+4s4JQ
vuynJzEheIx5Lkno07GXAQNojIIP1UZ6GobHgehIIjeZ7uYrwXtnwoX3bshZt2AmV2QBr2AwxGrG
RUJVyG3QW659xm6ZogrkpdtvwjAn09H4yTIvRGkeIn8F02eS8DISPIXYWV+VFijNt5yxW/j/6iB+
t2v8V15+dUJF5wa0txUac3qKutB8IilPV2sBC5QVstwZXsS7C7U1sZx94hJbpPL3ot7XKUmV0HFM
093lPd9Fr6+LEmFECXOjUdF3ovMch9xcY1f85Mlw7J2WrWb7lNY83zRgU6XAD3mn2EhfdVUA5bP+
QN69CBiptbjmJhMHsgw2C/EsZk5akncbEH48mMtgenN7A6Or/oTrbNGc6nXtlXA1e85ReSfyFSgg
NERkqqceuHYLqhjGcgaRf+JXVMMykZDf1a8V/+pds47ks7XWS4aOoueb1HnIJ0wfRFUNPd/WodKP
Y/sa83Z79bBSzfPAcK85JsxU0uyrHn5RQGkjr4O5YQUbZHvnUDCXS8tfwqyXitugG4nAZLPT8ivC
L6ZhTWldnp4RSUb9hsK1AICqWv8hEJHTWncxdaAKDuw1J4dlAoWYSNRTVIDEy7EeplhAKQRdba2T
GcE8bDBGeuvjQDGho49Re/giYYxjPPpnI6GCGzkl/+oUU/88JEEvp897XtqJ4tFM12761JFZ1Nmn
7f0o36IGm8db/7Tu0UF3NTXS3eOcmiH8U+RXgtbxrhN2b4nDIfSivQ0TIQBl07P6F/wGi68pjR8p
ulYtjXZNqT0lLfBgooNsDYsin9MtcI132yW1x3x2AG05/sjoCwjqZ9QTglapDy8pFrC1UT+SJYNn
f0yeAVgtzITRwlnpDfYbb43//uDCHtCpwypGHW6Sz+/gehb+q+ocFcbaZKqbFsmqGmx8Oi7EEogI
IwF2yBQ8cL79a1kSt1rLnU5lRa5fnx5gT7TEe/fOYYh+uu6jdtZF9TJG2JgXOJfbDtKDaa7qqH4q
sp8oe64QO6vuWUWc0a67qPDjSPxVltcdIfkS8WCwzolPBv44J/6OAm81Zo8eEF0MaL3f6TCadOoj
jrHQ7pdOFbAzducpMQf0TX60SLi6IMW7g9W7ZgUVHCKujtRExcn2y2V8Ka0XRQgict+lPflL0/xM
0E3UHLZBBGLKWVT1j6T6tlAgJ/zs/pwElnMblej1C1vtzoV1HZP3QIN2Nu9PyYFJQ/DoZAEapIpI
caeyB5+VCeNiOKRQhN81ppm+uRTqomMNHWgOwn5EyPbasvBWIellIn0zUcX2erkq3HgRCiovUgvC
dhf59iPC7GCpDraAd4vK9kLc8okQ0q1BXzMxWcR1Qol8aJJsNZtnJXamHK1YTlxjBdvDjQBp40I1
CXuJQBtYuPkbhIpqM9gG5rF/ZccqtmNb+fFtGjqJqgGO9WmVAaMgMq7HlBF4f7WIly4mVENiBkFF
0PySvSqeTGGjt7FXhEsOpBSakI3G/ieuyMFzvaWtf/cp8Rii2EfhuFWFtXpui0fRtP8o7bUUMScX
7EDzA2yxAjwitL2FmSdWIPZBROH2tsF2uo0gpIrLbWA5qmbLGuSUO3NezcS1AZEPzlX+ntIu9y1O
ZehIpXNk7u6H/aoE+cOMjbQwvb/7yt25zNAojt14GSKls+ttZZR82injbB4PMJgiveicLwN1Prwe
7ja7/UwkJ4odbDh/s6hdGvg/iGNKxtcxfGSzQvejdXRmDei85p6FLUmpDXyoE2bfQ8EzAfZK+m+D
j1fmK4h+ihC//psk3tKGFDqbuZPfOiJaEhpHkysCuOuV5FZvemxyqbpC2V+auFPn/A1ccGxLfkek
ICD8yeZ5Z43edfaqggMEgYeU9u3AOwoWyKD8yNJpM/iS0pnxJq+pc0e+kUw82QeIoZA2nehY4Dv1
WxwYTEERJBS//89w+GOz6lun0AwUIW3DbTB+tZgwm+8s4x/0QRkQ6Ij9g3QDJlWgWpkfNARzpfx3
P79dtrWbJ6r8f6TAPfk5puPgY15ka+rZD+kJkm5VIwfTsl+uocq4jfVp0g8yf82gSsIaglCE2oK/
cBZNa5usWEHr66sP3XYOkwKUTIlDZHPJusnGfWby1WtOv7PZ4hT+rEym0mLXZGmfyUxEOadCY9d9
j6qjzF5D79tjWdJUCaDdj3J+k9ggu+Gw9aqZ9jmM5OnYrF2uOsN4kXPDoJAbYR9648PoVzm1xlBp
mIqfK9a2IXdMySDJ7INVB5s7GBRDSgjf1ZOXvrKDh/+J2pOFk9xHhK4U/ybc2hgVcULvyDYNKblM
87lHsIaOQFADVeh/eE2j5u6W6FFc9iLEvqANY3zeojKbyce2x4oGQnrKkL5iR2D8RnPli2ReDxgs
RYAJqHZBz48eqTclRWR695M766RskCzJSP1iSOzdTXXG/VM3mLo+O4eZRf09A+FoEk18/yxLJu5x
5zNr7HUTYARsfvro0YX9VuuIPJjydYhkzhNvqE+12qSK/GO6ElcPk2QSFD3SQCaobds5eVJiTbYu
SrtCXgmpYGRIpCdNh7Mw9C8f1qAIybQmogj0ISZyFBCoTrySqC86ppLj2sLjobsX3/kdomvM2E0Q
VidDMkIPXng1CGqeRh8BLR+USVVcHVmOAK+r6bfkLrA3XN+NftDNI9HFGw//vDd9Jt09Kiu+ZdZD
xBuGGN5vPQIIqimnfGXc0LlvpXPtaLclHy5z6zj6jLWDYBSk8bHOa8nUB5/KDGlbBV/KeqvlvSQB
ovcxQ8y2zRquv+w3lPfQCSAtknPvMZjT5i0GU58Ew5ELfoy8zozaOCzflUCamOz1h8dBGPTUVwR1
uhsypf5BIFdz3JP/j1FJ7mDE74dVhj6vKNg2gVSA+ZmWKFGjXzdGA1hBuAPgEqKwqrHH0QZ7+GzS
YuPChOnlEdkhuoRStz8zvMctgsWwJYNxTrc8CA0fIL1F2314LotTf5Uj3NTSo9Z0rFq9ZWQSHHMn
zHG0kcJMtIzUhuaxJ3pFoLxn015P7tLaNCErHzCACNjQWAAC+Nfw09ssxcF/QqUr/0T9MCoKGQav
hAessPEvOh4GAz5ivO1MGKL+iuRnPhUgEdzwM5CX6lVTO2GuUvKN+pucVTfiJ2P5bolfz4LSo/Hy
l2nbInHknyKrbhp3rTqj9ViOWsDSlQcleA7iz8xVW6Fu8qcgZCEOPjGwVSh15jc7lchU8/eJ08W1
1UpWV0tntMLoyYvVU42yVmEqGeaLfbyRIU6/Uy0Y1rN/T6o3jVUG/BM0p6o9aFjTa5wpijp37sCi
ADs8OWzrhhVQTUucevthesqQnZp/AZ9QycRSK99aCOrzotcxfzg/w85dZSbVsgcs4P/UgmTbtfY/
w0l+0a16HZCIVDw7YWcclPdNdXl3s9pHtX4tBsHC6qMLXhue3pHzqqK6icuxpzq3d5PC+4EdDWIn
CI8k6m9hObwUWsZEoOQhx8aD1ZnNSzHezObkYJJMl7ggFhngIOaZLNsBwehCX0+aRYvmvIX0ObZB
qwUpT+iU1m6zFdbFGsnXLIqdKL1nwgYmVBn90ULdzyLazpkZaZKr0aN3LeCH9sJ5Mwee0RpHbYYw
z4+Dr1ynbnIDBlFjVj8G4CzJwbIIZwloe6HRwShkRTJbVdN7wIchmdFXlFllWW/7KEcR2+dH3SmA
5VTt+4jMWthhvLVcOLOOGfXrrOw/OmTNMG4s75qzD1a09dwVn0VzHifuA0xbOtfI2o2DdZKziYXG
5rNm/dMRShkDGp3go5CcJHm7yRsHC22EjnUTCbyMRMaUUci2U9mwEAg1QAo84xXmAWP25QU4BTFK
eOF7nky8xJRrRcX8Av0sU0Rmh2b+WUD0RvGljf3Cmx1N5bCctJKyfz3qaDPdKHstlP9EBpAGtAN7
W4Q0b7LBGbWDthgKZvRT8tMZmNAsSbE7E2g8ubH0X0OdHZKhED7HcFglEq9FmM4yFz2PV0J0cBNy
+7VrJ4RlNYtLgeu4vg4Bg6lRzkpp8NgoVFLvzwkJbU14rvtnPWqIERm3SYlKOqgtlqug+1vN25XR
dzRuXRi7hR6RZUlwEiCbQXv3Gvnnkt5olc/KejV0Mk8bQhqq4RtuA6NteDMeNBRjstc6+QO8KpA6
QobUPaCyqNW5KOOMw4TsHKO1bugn9GB6TeZjRzgnFjisGUnjY46Yu9kLmxdDdBg7O2czgHWgyDI2
0gC2PTBhXIghPMnZpORMb+I+tDeXTIhAXBBI1+VXZjG3ZQqgRtS9Imc76EwIHU2fLqEb0kPedmtr
sramMMALRMR1SMcgSQXlSudCDC81dphI/IPoi9CMncOriP4K9o8x2Meo4+I0M2+TjunD86CpKXXM
U3piVkVH0WAtbUgqsDZJkJ2sL5WEDF7NXaKAZgOH6AJysyWfnOjGhRtjbcrloaJ/cvCPArdnfWIt
cyqpMSMZVLjfI3FR/Fi0EqWBIq6eF2tOwFpSRt0HaZ+iIAS7DodN09QXrKCHHnchjkUCADHNwv6F
qI4msds4Ok7dyh9YKnEqqxkP2be3gkh5Dv3UvJFi8yoG/0EnWEPFN7nt0qBeO8TLsPshVFDPbn2S
MgP7Cjvtkjfp3TKnlyJEyt6JTcw63n2EbfhUDn50tmyDPmTdlhx2ouqGs4IeBU2BYtckPVBFCJ3J
lTPxqahHzQgj6M5B8RrQn+ThakguyPdyZr6+/y5/DX4Lf61jJqHe9+lLk9A7GO0i14ydpr7QVeRw
5wfzM1c4gGwNhEcZvINcwDzafrMCo/QZ+EvjUT82ZUQQUYMtta6xJHW6draUZpGMLBZPzT+3PHLY
WSeEbGSIZIBbrXzl6OxFf4J6B/PdwQ0oFiVwZOQVI82S7BIoN+3bQSIeLJxtFZ7c8A/iAYS+fykY
A/IW459aHYY221SZDedGMnLmaCGm4nnEi6CPFxWvKrlxHNaUawNYmhs8xQF/nH6BgBHJlYMy3eAP
GnqmCr792yU5gRCyw5xrX3FQzHVGti/7kNP+LZvSHQRBntmTRYWsDXurQh6OVqhcVeY6CU5+80ol
nLtPZg9Nzr27xN9NKCmwkYi56kMgTFhv0r4ZDoPHLzUSTAOpIuEtKnAkd/V+6l5KCASUtV7yMXH7
GdxBMP7yp2pwn/sCQEqdt5RJ5QBswUUI5EjKqp5KFnPfH3hHY6urJxSPwNzbg0tTXcebDvQ8wQ7+
XpsjB2J7NTiSgSwGiDwrJFM1xrOZk2zTd408yolsHyOCxq7le2y5FJC0QfyG7mDiwm9wyzrSOAcu
W/LCIXRZMRfSi52DpyZ20CRnNdIt9joVyxxn03Q1taW/w7aUXe7p2O1GixCuwKbFy7EQx7uUMWsn
k13guC/M4UKapZxFgCT0MDCPUVC+hBINRfOFxEpYp66MqmVPRQz9Zpdwv6cRr5FpeAetzwlrbz7q
Ae4zK58eS545zwoe6VizbCTiPaXzTkbpraixBg7FzKGqi3vUSnUz3cIpO5j5vYviT5JqDi28h3aJ
Toz7LSZ62C1mQ6154i92muLq0GXhNsc4p6HmGzT1kVblDXBpnpX4HzE2eCI8Ow5DCRQGKkMBHQfD
T5SjoMwdeEfGptTSz1hmJ0TYe50TPDEPiA5T5a9c4aHfpsBmjMK41EWO6rv9SDeKEMeX13gitap3
EacFFSFEQKvm0zNcASNJESsk68GlGWnf08kBeKezqhq+J1xFJzeghCS6Kl41PWMmyNnAl4gUd8eQ
iGIEIknJJ9KDntNcyXawqsdVHTLAdHzXIrOSMWJm+DjvcgyKht2SuILBorS5hx4yj+9Bpj3XqDU6
wsVCP244scZ01UfhKSluilAqnBdYpHJ5K7WRFIv2PIaKYEPnHKiIbBnnoM8Sh/YnjmkoWwNjZUIM
KrncoRf8dfAR2RlA6xASBwRsXWvYuaBwevKmikLfmfmNvHXGLa9oLS8GG1TgCuT4CQK8qJ3KdYQe
V2/tUyqTR9zYJ4eH1bauYVtsHEQZCu4ZD6bPGpuchTFxd7ppkJCE4tb+1F3jp0cvirbBpMQvdQwW
xrnzpucxn5Y2BHdMjy4cd8dAa1BXjEVAsyQEzNSxGm+jQ8WfaJceKzxBePDzxN+U3ipCTJJVfDZf
mF9pJSFKVn3RPnKCpDCfMR5xU2yDvn82ikzsm4CBl/A+VC2e8EQjFNPtL4fVRoVYnfU5H2G/C3w0
Seqb/nhoYKtDLvLfZyEpmqIQhzZT7uw5XGdZg7+nAO5Mn8PLBrszPKcpJsCTV+8EY7Rs4yAlQdTI
NuukHgnsIgxvLr3rT9ivmYvXtHK4mUDjyL3Hsi5ZIUCahjcBEks7Whq9zzfZpwjzNCtbefaL47r9
Jp7kb+FMe3zZzHf/kjshB8ykGZWhJQgZi9XBs4y/Hagy6kWOB6M4sPYB/2VY5yGge8IaIhg6Berx
f3LWK/j12tvM/zNh3Nx4gkS0pjgt3Fw+u0F5RHH9NU3eXzC52bLg1Fzba9OD0dyMwBa8keAHhGw2
S4xvt9O7w2hPd7/lIQgH9Wer5/KvKv/FhAxT5qFZWgYsVmu8ILzXyYTH8+hpNMeriJAU9YVQhN4r
9F+yzl4beP/Bd06KOLrlZB0VbUhEfrDYg8+C8YEnbmeQfKA9IHLp+Yk5pRe/ETniI0DsPLA/7bvs
/H8R9zZtAZG33JUdGejgDctd0M19mAa4dRzB803x2VMPN9PcC0RIsEoMZxx8E1bgiaU5aISQ1TzV
bS4q+FXxjRCG/Hls+Rch3QDWu2kK/dU0pnFpjexgs9kJZTPEiuJ/VYA+fOVO8TNR80C2ufEGuvNy
78zb/uStjAHPWCEh8IFfX+sk7Q5WQkVhD+XeTZhWdy7Pf//JGu9oqmcU8dtcdd+jADfUZvLJRfVC
WMOsluQNQHOHLRWgCbId++KOJ1JW0MnwBAz9ruaZNuztWB544vjPxJja2kuJA+GFeE3LalaMD1u0
8P7Csu5JVF3lYL/QD63CwxRjGhn4Qrzr7G0MoQFgL4o3GFoG+8mQmINXusf+eaUPuyihHxl/B0eD
jW2sFVnS1advfMmI4mI4W9FhsnacA42GFxsH50ZYT26GY2regSZPGEfNKL7oksN7KJIn5MkGHe4g
kp0p10xrUY/qRJJyIOPmIBZDLsuWOUW0BEjNzV4fyf0VwU/GYA4lqWSENrLKtM52eW/HE8PpLrRg
DSGcWDh4t7IB/si+F58kNktq+0H7iYeryYG0LzrcHVDLquoDnrdBjWeLz168qh7PKTchYYzTFz4f
hqEP/gw3PTdgxovXWU/beYhNbHibS4l13F7ylGOFUWx742fIMfxbCM6O6Ym1faEhjj/PqJXphcAH
pl36OwzPKthRjhXBjqCa7I7izuIYhW/7Pcci9MtRx24jB3QMAf4+q2j/ev82hpjTVWuzDjqH0XoK
LhqMPoTFEr93V4Dh8KbdQiHxdymA0bUzK02uZjWuS/01LPHY+BjLdEn/JkpdLWVxtYJN5OJp5W+z
bh28b7TKuQdYa+nLNUjcVKMTrvc2cnYm2YTX5PomhDRqUVoOS2hCq4AOynjFx0QLxvp4nhCnHF38
kUl7GZryJjzjxy9/YjmxbUNIgBepZoD7T8Ms62/H9E4VB2UGSBULT1aRBIsxeCBy1QDWs8cVzHX5
5VP+dlKGCFX8N64xe0kg77dWG7vcYb0cFlxeYryYo8d0lhTETljNcuroGdgrhiFx3m81phzD7vGL
U3kgjdKrpw6wv63shVn6C0bJK3sGOgzFUYrqZuT9y6Q1NwNXXRDRP9TGxp6OgCwvmpt/SFyGUa1z
d5QbN+dAoGs2RsyC/CIlDCpcfs3F2O5yhdC+FuW3bQ04dEBC5v2mGmEAAPG0cYX0+i2Vd3w+i1Tn
MxfA7aLRhpzylljjX6YzA9TjOckL/QRMP3rYmrFxdFWGBulqZze3bHgi4NgrtmazHx2NT/nQpfcu
hcMXuP3NQgOUnUurS9e6eEwZopewbzehOxGt9Sqou6IUF7453ePcvpj8ID0OoVYFA9KGGolLNXTL
tjX+9Tbsz9JasYO65UQh5yTUEzy+9smxw5zE2gXrnIf9x653A6VIzx/M0D/z6AEpZmR2a1g66nh/
lsB+Hfx6kg4YMAXMJWF8ToDqlecwg77kIB9EJlftDA/IuaoFx9tbzsgiJRuwwH+jYQ6u+8cAWial
Z5k3a/PjMeo/tnAJN2KUs+z03mI86eNmcgw0wO1at9x75gj6gY6lrxDaoagFFJP+3CwzyQUL5qlJ
eQ5+2zp6H2yU/Kn1YVFbh0fTOhF6Ta5kBNQbEaRo/mVjfp43xLl9IlW3oP11BvCI5qEUOCtyfx3y
JWCF1lcNv8kgWC0Bn9Goo93dawTnSErS/sXstpFFikvR4XuOXxFmrmh4a/NXYZlokTgXVyagjUUQ
DnwhoQrge+ZGo0gzAajY5N3NxHb9JAJnpw/BTxwOO1V0P9LUfgHZfMoAiOclalgaV/ABG32nJUiL
LWPVIL2R7lH9MY320sMqZNtQXFPtkXDMjS8t1VpGdgctAHx0MJ3mS8C+zffLbOlrNNIJkbC2ZS2D
2NhZPsFLAYq/Dx7FgENasW1g2OqN6ToVqC69FIx/gx1IO+q1+5oh1sNkt7FxT3XgN2ucSI7+0XtA
zUElBEF2xFrX06Zav0HM8M6qd0UvT5GlLR3Du5f45MIUa5kBe4sNKo+Sq0kHVtFa11kfdt5h0xDw
mbMhncRv05zsZPz0AeWGTYV1A8w0+xAHWbsVRZDEgmNkoWWGdjSsOz5Br8TH0pCqkTDByRA+9lyp
b5OZbGCd+EC1gjr4MTDcWVEMXKLVn7y3PPHIc0VT36DHt58ShUzH6J6sKXP5C1lfaetzZxerATd+
ZyOWS1EBz8XkI4rXRgetG5VtWmOfGXZV5tL9QdKmoY7UTxdMDk8e14fC3dUipJ+Ev9YrHE+ZoO/V
NG0zuOY+4j0cGTHlyM3HkCS5kWGEZjvMaNQ+cunM3JTZHtAARpLmyACI+Y5yGS0TygKcnYu3c4Kb
cGenBiVlgzAV1UXbC9pJZCJptJ8y4UOYpsAMGg0fvAZ4Kt+oCphPCRyJk0V8KPXalX91QYDKtAno
Apw5Qwnyg2Vo21Ji4Nb6g8/YlLd3i39xVYwzz/0FQtVGyWQLl+afboKFd9tF/WVp9ikqeU0C95Rn
I0sS4yWsP1X71oAk0fphsXHGGIV9wllJMZhBkc/cAG3VKQjnXUexcKpfVzdwXLZrqwmvehof8wQN
uUk88VpEkPhDd9Urkv1QfbmAtdr8MbbHejrV9q5Qeyfk5K3eCaPDpgIQ1f6bVSwtrNsa7EUMBDA0
DwajUBM3kMV7VdFPLktDe9YUX2r9FHPXyPJYF4QltOXGq4ul+HMwLEwR+/ti0AjMwoIOaHah9T6E
SQ8vNPgs1mdoP3H6k4YOZLQ4lsJacu5IWsYm+WuGZyMn1kxHZMo5Grn+UlSfudvvRYSCNsAk03za
tBGR/TugyEqEdY54JThVLFQn00YzI7Bu9JVVz0ZLluqe14ohxUqbwg3UCs6w5sXHuj9gmPJY7nLx
TUzLApDptZyec48Vez7AeKmeS8c8RHEAjfPX+utMlHzWL0OBb0t7m5DJEv+06hqiLejq212MDisY
syedB90OpnXbEbwwHdJJ0G3BkxavmQ02NK4pUux+VQiEXvw2r8TzDo2UjNW9SL6a/toFL256xYHc
UWO6AYVCKohLurntTRsurf+RTPYC94Sk4Brov9qIoXfy4tj5ruWrdMqLPmaLjcmQqYQNMvp7Z97q
5gWfzZ9FIoTlqpVfXb3C2Gh295TGsbUq0nTtCQvRXUiDq4rXupV8ecCn4YpL9LEFo27yzS6MmhHP
MyDlGxrKr76lbbPWpcWNpFKMcMM5ZsUnMp0JdNNcJNB+qx+i1xyfvq/RCBdNiPLIRbFXWYSDqfFv
auTKQ89YW0CcooVNbiyN2n9EnddS61qURb9IVcrh1ZKcscEYY/yiMgYr56yv7yFOd9+qW1wOGJAV
9l5rrhmgNesatGU8qN/lD4vxbY5eWAr2/ghwVq7LW7UZb0IQn9L6YpXTaznKdozMgK5gQj3TBF94
jL90RFwIlF+h0q0w+X0LpeDHp0aMgnSTT6SwZ74GATHeSJ25G9J+GTHxyOFS5sJpYi49BdzuOdVk
gZ5CaZlqdW918JIoxlH1Zjs3yq1aXuqCCPODzcQQLz72bjNiHJEeFPE+hUnfpQjAxtPYOV7uGS6j
r84oZ4tF61Zr48sw1IPT5aRgiljk94S85+SSSQ3hdwZKLKKD8FIpLCxmg9QNyw+hcPNfEwKlhelI
UL+nYiTC9fSrZSv0J/ILqQXEY2pgEGYsaq12st6K5rXpJDBnpAYjJGqTSVBKfZZrMdfw2UHe1dbK
iijdt8mPGNzzcHEye/kWAsZQouCTBagDXZKOlca4hSQ3EkeWL1KVbTF75PTn0DLn6We9l01s4Yws
xMdppffTS0MzgRb/gLXOXvFoYoN8pap0thkOe516UHUTrAS7yBF+AWOZPdoZ9lqe9bxf+fjHQ8Ki
HsSrIVeYD4w8XshwfeDqkD2rJGNz2VfyVz9NFA9Z6OK9ZbOYD5hFqtmmLv5Y6asiNh5ZXX+qs+Wd
NSXruutaB7XpahqilUZSoUfQ1IgaxtcxF5Bh8qTgv6p68KR6TUsNUzoLvyWJg9WUvZUFX2ZCPEOP
4QVJomiO8dNclHDjCnwUKyjFHj+PCh2VlgxzKAb8oUTPtpK4rSHxBWSWSn5vW+1dYPTbZcJv3e0y
S6kd9WesNVI2uqVVS7ifaSxi1Lb7Hp5ZCy2eFHawqgUZOan/Vnbkr9OuM01l6i1OPaayHaQBObzF
DTkdFjkNtJeKwJZhsSzKl5qmO6Em1JXu0JsXXW+pwotLHfovUsGgk112zl3La66Id0v7z8brnRLB
bC3h/Z4eoylnaGa6yKJW5pA4Oq4dEuEhRojFEkKorDOxLkZFlwmkx8X3HECgSJD0mPlEylWNBtb2
6P1D/FEqb05MBTQfw2NAi837X0o6bT4erEb2ZnlvGtPs7FPnFoUuSIV8kT79BrwyHx3CyXrj4mFQ
X5j5zmTAWs1c6ra99iQeY3Xbr3JRP8PaM1s8PwhUXzGr/OwmYSnRX3Ml62q41MqnbIzvvcr4qOY7
b4Z6xTEL5fXspcfKvwh4+qRQ/04ydHMp1PvQ8rZiY734TQw3if7Z36oB0/xvHrk2AnIYugntCN6I
Xzo+TzBt6PKG7BgEOveRATRctThg+KRaT6LyHIUMmBHlddcuB098VTRdhROiXcjRnvCJBwMvzDe9
k1j79RGWkbm3CIMIAODrHFOunLhQ/RVBU6rLzEpUp5Y7W5jDOqKfKg+YXvhuk7Ay99HGyRqS7XFZ
SBljDNycIc4P88vrHAmm8jMxPmCGuglyYVsADveqE1msjNpEHoJAB6OTRiqi8141SB8GHjW9Lt0C
/01WcNWKXMuPN2HT4SIR8sDGsVMORGR57VNnLYprdRcR50Eq4img2iZjZ5kP7RlD7BeFHbzzAEXD
dwLH8C1oHUkBW00jF/kOV6BTVznOp4wVpKUnijClcOQKl7SJyDONEyU6G0aEFS7Ug6BkvidKONkM
cvFRDSwg3FnVGDu8lRzq6jYo0rcGo9oM66Duj7LmbRtG7GL/lbDuRhLR1CmyqTmVJCK6La2QEwk6
kS3RbshjHNLbA4YV1Fx2AxSVYZmXExu7tDyDPSTeJshd9GarW9A1aXZ3skYjTIJRpReHkd1PCwD1
2wpn0Gx81aPmOw1DVyRq1gqlO+wKI06Bj1AQpfHM3WNcAUvWyB/zfwr0zdG0bvAk8n1LRVhF6IZw
jMfWBufdeK3G6XboGwbZHrEB5gG0Gw/O+CfBXbmO6+9ohNPtU2enSEy1cTkHcU7Di5hhjOk1G/Km
TQm3/Fza4gf9IFYaero0uUlHkJXM4mlPFHHofub4aN0EvMeqs9cqFUN5rECefau6fS44rRmuyiZZ
9ZhrFERoDU16UK2WMLTPyUK5UmBvb4YMmKc+f68yxvotaoEsf8df5WWSXd8U3Qr/lpqJRE8MezhD
O7KGE/lJ8bGimHXxPkAdTidEJyGLF3Bh7Y2cpJtwlVGH5xGaLyha046hukv5yfgys4E7UxqHfm1J
UIOMpJ4gXRJxYV4sXHmKRIfmzKRVWHf6zY9SF41ykRWuLyUrlRkq4/91Dk2h6ITlFGjrVCP2jSSO
LPpidjHTfoMMKWExwG7qSC4iFzWb9m0nlE6jy7slzHln6WMTxhol1Rg9ZXWYbXtN45rVDB/TRKCl
jbFxGvDPTMn1/PseyyOdzN+nfx+s35Ah83bUG0CJRMbz1hyxKJClNNtiA4o1Vma8B+OEn49QZoRB
89l//zTK8iQziO4lxizx/IK/o/h7KTz7BAL+xsv1nKbROjI5pqudD0mtmnwbJyYBovM/cdKd16GU
48pfCIJg+Pr3G/KYlLcRM17Yym257erkfz/4jbRXJInstqKfVfCCzjdEmQBgmWHO38/+Hcffh/8O
KzV8VMG55RDv03ZQmgVx/Ka3eBUnWP2jScPz7zz893ODIlikHfu7NDQR9BJ5GqNMdbrQOxYNqC5T
C2Ek/UXoRzKTVUFZihEZpz2cm2K+Hs2QOUPwGebMyuanRTOnHOfey9Tgj9GkJuBfCbl9ahlmK8Nh
/n0UgZyh+UMiMNRIoLNEcTUxkwV5qNTQWDOjQ5Bjha+BRqZhNYt9rMrHIEPah6pHtS9oa3k+xR48
xayRo00UUfT0Qnv4O99/H2IF/CTG3QCFCw2VNh/LZIbFFuUnGsb4OUYDwphA62RASPlL/f9LgH+v
6fjWotq2jPHhJFfF9u8n/6602cAAG4NbrVTM0sJhG5eEYmeEESeCsvnvzKRBoruton32eZxI7t/F
zSR2gFTBuTB3op79JOmrYVvqKUmbLQJT0wy5ef9+x9+HrCOJU7JYu/7+ScqPCYg7n/y/D3pHAEBk
av1CjTydq57ifDOEoL+qde+zqd4KplFv/z5L57eC0l8qk8D1C31iLwYstJD6mwBzEv33v6fG1Bm1
D2QKIeLl+qLVS0bz3/uCjvW/f/nvz+dTi9TPqpZFKP7fYWumATgXU5f/PUl9Vu1TbyLRu53TRP1g
I1r5OzyqdBsqhBmkBevW3y8b1F2QlGsV8gYoFEZ2cGAOYp++0WZBcNdPIqcyFlna/nv/QviOtOJc
RK3kNhVLRYeBUOpDAODJg156EUd5ScoKEQXDilXg3cyBtcsOj6kwBqAxPEh03ayzlkCmFT4h+3qd
VTD9/paLSEvHpb2odtXOW+NCARuAIf3SXyE5hR5Ec9BtqrW/GuwvffFgcjhIr6PiDgVmJr4eLbMO
XC5qjmKP1kLrvdFJiI9feccJak660oUltgK4JJi+i10AZoOEpE2GY5CrDT2uWsI3MSUHy7jySlZs
7rvM1YnqndPoaHIqpzRX2K4RM4KVlNnY4A3YHJK8JwMSMmgkVZzsMhXLAfi2xD84imEjpw4gUhHP
G9gI2Inrq9Gc0t/VX/lDuXW2CNiSUojYGq5Yrhxil0gerymMLeST6NL58Ajpf7vR7Z7Bhfc1M+GY
12AlCoaQQMC0E8bA1NjK7NYokJMjA9RiYWPnqQ2zTu0W+Jto7P7O/DV2NZB5eiYd8i9MBKgFNjhK
+jMi9wcZAUP5weAMQbqGbBEfMdugVVqQVRHoQHR4ENnDnYSrfTY4cuMqPNHQ0jOAb0cMSAByC+wS
LJZDQkcc/NAgE6ERB/xgHdnjKEHBhuX73Uc9N9fjGygFHD8OftFkS5yj3uFc++FCoD/H+oH8NybC
VGQ2QWUVlSbMXwYhlQs+EcMSxZvZifLGGS4eZl5QROEhzH8OATZ/x3gOFxIFeoANgge/mjulozYu
MlzCQOhtGH/hj/WEztbcZ31CukRVSOeM6RIqCNJmGQqGNg7j1Z1ThzuUYDjCsz9TEsHqqH9QInmC
090sVAeItDCpxsnLt5kKQE60fkFNS+OFXJR5FE2fwnoA/uNokGx/0VQqZAne/KsK9WlbFg5BuXC/
3rqb9DIcGGxGu34z3HscQNdwjOFpy8uGIEM7PGeX7E6TTCPEG/Ae1d185GdewIFmJ+0Z0b8QQjef
BXmmni0qfIhS238NTtMzP/OvHP2BtUhKO7lzUbkTuB+q+zycmuzuwlRoRCS+UB/aTX4M1WJ6Elxf
yvOP8ZrpUhzCV264hnEBtpDz1zCgMLGnohlqbYpbJsjFiVdzeBzHPP6AWokL1526hm8HWAIiP52Y
HS+sZwau1rh47aMnu/MT5pVfyA9UdyJainbP7xZM8lM4MhxX7tkJliG9VQTN9m6RbLoIX7k4vFMu
PwfPRR85KgYI9sF88MPxWYeflCzUK1Sh7q48+Z965Q/4P7RW6fxdbhb/J/xpLj3vkxM+wCq3aQM5
CaK5qRrGw6/cpDHjFjJPRpdPcMiFTYsADptD+mcNftb8mILyJRc5me9kAy8mlp0bagRPws+Sps1m
7WGhGLbaLaA+sBbme3JR3nhF8Qz3DPbqa3LRkWzAWXb1o/kebsaH/s4Tz5KCJfx80nm/kO73cDrl
s4nN/ym1FiOwK4pqWO67UMC8zq6Y/SKm5cx+sVFEzxjufrYVX6NvfE0wDPgwTuaruqFCjRjKivb4
JWionfCM4N9AzhapenDGcnTECt5VWW8+RQ/vfHTlO0OkCy9rxIIa1m5jKJAoibGPPEAfaFpzFauN
us6zlmxZ2ucVUXWQY6xH5TKOQdB8IhnpjTeBvITyDAeOX5QgjFIFSJCz5ATYEWLjokxs3jN9gfbC
/rHBJJ+pFAfAzbUgoQa2JSS1xXjO8M38BYDgHx4LWGf301LBpxcYhvFU7RgDqx6MioXClSttqwRI
sLm62KFx17hRq5B5aPwGzRAfZOxozDw+SFUI/N4HnG0OsOrjz7gGjEyb/sdqAR0mlxuH/po7p22x
WGbK4kopoiM6AZt2AcoyVkQYLs+CNAINWKoxIkLJlh1n8wSyohiT02d3YEK2iqh5RFbj+vUcxx3o
W40pO4CfPzXo+CNp6f/UY4PNRI22T0lqBHmTeXJr+NM8i+ErC3K7MZ7mtbuweKPb2+MjtMGb/apf
G1ZF4+n/sLBz48xLxDM6iZXjPaTn7BLqxK/qA1zhtTjwVEBXnBm89XJe6eJNwed3HiCorti8kNQJ
gmOzAZUVSieyAuadiJ3BuPXX6GLdwgDCla28kVQdaVfCtXs8L5AyTG/RJbnEG+pqtqUp2jAW06sr
5lLN6ABRw4oagSZDsdqGhNas3nEbXTctQr0F1hQ+qUnkIXPRYwe3AUAzDR6NuG4yN5VeeeoJxrjl
LSrp9+oDYewIt1Vw4FUbcDuZX9jGwCrb0QBQig3EcAPg49O5EgAoUCWRbItPHOJbyA4X6cKqjtAx
n9cijL4DR12mX/3RA6sF4jp6n/Vx+pA+sP4Hfs8W7REuX81GhnshIUQd00IW4Oqeobifl0T9Ol3I
lcWxjeWONwTNdAeRtz2zunc+DIjEyhGeI2J3mhPfwN/yR7kIW+lSnzV+TsYKPzvpj15zWdNwiDvF
Z87i7OR34XFINxrUUpdVR36oD//MekThysYQ3IdxIT9MfMeODNuWbP6kdrOqNBQs79lTQPqCRvCh
Q/smqIhBxbGy1HoTwEhcWR7z5YqgsK7VoXeOwdpUc0wIuq48YB/DKL7ADYQma1DNVyVtCyQlE2E8
JjGA8gRXKW/qb72i0WpMMbIVpe1J18aKnogqZjKbVmeyB2US2m3nt4Qba2upVqeVGfBIaJqhQvXC
IkXSzF3OX2fz0oslfQv2Fy/t2oCem9tEu0GuBqjAOyJmKDos0A+RIb411/1Ghv7ZrboPBF2AeIXT
xQ75KSYe2chNZTt84Nza1XeyA+B7W/riLiblgXkeFbj6rUAa+kzegEVDCJDf7M0yQmt3yGkCGXqh
B1tMUG1YN9+63+EDg4fkTcTFj+Qgmuvpt37nbxXDQqe2ZfeP7e6D39F86N/QMrA/5UYEscSeRPul
Vijfu7fpl/C4qnOa2/SbmgsvXHrf/rW5kYCkf6bc1NFN/YTE+B1SRIDmQ4IRF/2n/87v7z+V1+qD
k9T5dvOLPJJkNtwzoC1igc8p4SiKF+HLI9hkcpAu5Ti1g6L+goY2nHoTnjGEYuR+6AgwJpkPMIoX
1W9wQ7VA0cIrGKL1vAGoEyCjJgQ4BriYe3NZbBGvv9+RNGMucsG81/qEdU9tB4NNJEQVsiYcY0gm
i+4qbgHabpCfeV4plJCds2HyPR5WEm6RV3xZ546OFasgpIvnCk6eaMefONhmnFpSMn9z0vw+hbMy
E26c6JdZl3cCFJ/hSnIc+gUpEiROInTiDoxUPEz4meRDkpb4nPzyEghSOcKpwjX9v5e8TIypfmWE
e7hR8ye1yGG+0SL8EWzxs/nlWlcfAwgL6ZHf3GyNTtO84EHQ8QlDDdu7Ef4i46pG+BI7obbx9ZXS
b5CLcza5m0rBjrF5H/dJ73JVZObF8Q4x9eznzKmL7YjZcuG0wKs3byeAvyZk7y3mZCB8j9CSdwja
MTVdkPTD7qUaR5zXlbt4DqddVEEWWEDvDrEJoLLS53KVoinSl6xA0YlSLP4JX5NDzJJBeib6Jyot
SqAsWVPrTlgrUD1uJmv68ZObVZQsHDKswCjWUOf0voqUfGDWFlXvPUl8Fg0UPQ9qOGptKh0NBxa7
v46UghU8wC2bAWuLcOvKQXbNRPmtiS9OH+CoLKeQ1thTOL4gc8oWZe8SVSsVqmxuTMXujXXegoa/
sjBE9VJs0f0483Zz4QjT1+pOi0KlRg1LkconCv3IkzKhe4ojW/X8DYrECYDNKpZTS7cX9M+0MvHI
X2rPjso/nF9DuQeUQ+t0pSLjoPkUXU9wR+pD1ieGqJSYvK/AxiqN9jptV/RIYHFj7VZAOOr8cRqx
tXboQ8iGxDkZPmbxZIX1K4ctvhg5bw4DRyoXaFxq6YiPUF4gIMXwwSD7md+OgHm2rN1Xnjt3gY7X
aeukEsgRjaFeoSh7iMcW8uB7cCFht6Ik5RRA85fmj5a65BdAs3wraEHoLMcjRX0702c5VI6c/oyD
n/HDCiIi5B0HWJ7dl+Pkkgm34E4jKwyz9IjSkU9w5UEdM87aJwrEHncRbf5bfBPzWmvOBqCbgYQA
LWhBy0r+IrsHVZtYOvJ7/qCcDCXSLKkwGeXLkOQwc/3hH1hbg2bOJWnNs4kuipv1J/pO92YpwhA7
+pbOro5Gg3D0h04t6EFAsz1gI0spXssh0DZSjF4MCzPoOOFrq8CejXKj24cDE8WIZTCqcJMLDf5I
ayDVlRjkZPsuNsh7F61bU3c/pSo8U72QHbMXdqUxio5mDDoONlgxKJ60Uid0gXHVCetYYzbRgdS2
frqRSoCrJoDL2eo5d2dLCSgxT3ThTj/ELIq2RXSOQqYHgoFGTdN8StiYlbqXqARKYyCSGGWMnLaH
QSg6V4nU7y6EzyGiXtUYGRaqv+wDxnW5Jq+rSLBsKYRp3xctnFnyHafWylw8CYTAhJRcqQSMTnPk
DvSwMEFLVE7UlpVH+N1YcpMkE9bsZQNgE2cT9pALDjrSdzQS9AgQouhV5rtChe03vTLta0046xYB
AVFiyTsh5k83EdNobaIyk1r4HUIMwSm9QPX7bMAON4b3iQsUIR04Pi88chbrgvso89TKEQXlLfwz
UpjwohExRmc0iO2ERqEbUHjlQ0f73ETWHnr5yeqJaRDBvcnloB6vbsoAa8yDmcUMXTpqeAuqtQZn
gZA4N9EnC56B1y+nETJWwBUIJkocHUjZ6I2zL82aqnLaNdFsmpsSIjloyZV7bsIC+D6vCrDgoJ48
+T8IlujvqkNAhuAIXLcLaLDzXd5cZ4ilXqsIVkaXKA5ySaxp3eMg2a5g1itPltQ4WFFjMjlseazw
UsWjedjtB0lFFFtdBgOitf7gS3RPLNU0cIEjja6uYqvmgi8hfe5xfqRliNbx7J5F6m0LwoqLZLbs
WxfW0quGDa9RPTJWl14Js9UorBUz4Ig8qlMUbKj4AmHbYUY+KSXMm9HD8kZPHcGXxk95E6dTi0e0
prmhjrteOzJG7tC7IMlchDGl2uCrT8lsmAdg6CLEcrbjduRSkT7p1dgKJA20aYi3kSFdW3WiZYKJ
6Fj+hMU0pJjUA9xOelDdCSavrPab2kI8LlTpOZmOhwr9Oo3mkhaeDl8fdiT2AK5wCYB95hbatP25
nGZjQs9Hz6+DxTwZmwJAsH4BntGlYu+lYTrCVov5vL/FpEAxu600gEPlKnHuRoi3F0hN5t/TmKIq
wu2yqsXGqWQI7iODWi020YyaMMRRzy06zLI3aRMZMAJ5tMVh5+dfMjTzlmvSlICK4tQiPJlw/gyF
VRD4ZGEEP12F8F0vrUP6ymOY5avcP0yMl9CiQCu6S8iyY9THu9I7KvqO7om9wvS2nvZgxUUjxbZC
nBardS+Y7oigdyxHFkZd+5igzSGkK90kDqidzPZYytVnXVs1CcLGsqKjDNx5KkgHZs6NJMkx2nSM
z2P04dUu2IMFLqYxEHO5Y2sauGgvQxq2DoO+8yneBnYFslcRWvkv+Fh7BRev/hRUnZm4fB4qicRw
ML15YafRTkYIexs5f+mMJVaTVbvE37ZsjgbTAYqkyIFb3Wj98KINI/28S0kAFzdBX2RtOwgpAgKm
1dRiFdYk+R521Yeua6e2h+RbJIBtPiI5+k1/YAnXfHzuzToeYCpobx3ZDyqpMEqAk10v4vihGgre
siE7bc8gXNNUdtO76HtbrUAREhaFU+/5lSBQwhv3DHHR1A3VpbnwXBZ3Y6teoQWxvTOHA5Yp5O3U
O+yH1RMxC0hfgAUM3K8tECFR3+qXcBqSl/BDR/yi5FO46YXwXBX9chAEzS2G3F/qHU4cCaccjSV+
BcA5HhMx2Jmk4VG462kTrnrR+Og80r1VHTF733b3sJT99SBVH1kCyxKpb6shMJqG/q4ar5EuA2A0
aHzxd9rh1gAQRXAFihZ1AwmXHIS/HPKWh6Qg+IN1pBNcs3Zp27mtQHVBj6SUO4gGiXIZLveSqoWF
uH+w0AMWKDeNyfRSlwlHtFOE3cMJb+kaC9XG3AUibPCyX1cCiEotIr/LxHGjpcOyrNC5lOwQrJ7S
RtVwrpdUc9Vl/a8h6UcCOv3Rgo2ChTpisfpSSFXO7WESFE7yRwswbVaGi4EWiCNI+pU4s61kYkaB
oK/eJVLLFVNfef5AvVThvRLbNbwJ7kwATh214YTDJp3ZcBolEfNKaqVWgopVmgopO2Wsb3JVcAVm
KnQ1l0T/CJDZwijEDbdSXCYawZs52zYS1aNhIh7AZCSfGZuITO6Jqq+YUFvsHxjPRW+Drmlrr+IR
CrCUUYWxgacBoi+Z3eJUyWK2E3xilbL4BG6AFmIuluG8MtWnjrFZOTFrZ/HgKxR1kopdo9M9IXHJ
V/0B5wdgldXt0LE7X6KDfAVhAqPsLhSh4CoXEQ3S/+H0NOg8G/OX7xLQDAg8OxWLJVedIpfil490
x/5PSe7FBX8mWn2QJvWa7/V36nDhjS8MTzgaoPIIYxbSc97w8NOkEPyrbU1zxSsf1Lbeey7PxTQH
/lOSTcAv47Ap44P+IzhQ9lK7z/MQDKn5i4HLGITj5DEDVALvIWoJKKi7tPvpEq2tLRCBvmTeBBpB
9cVhRPfxmmhLsId5usHMj30aVZZrxVsQfWCB/Ox/UZUDnhNKirsYoDKVKlsdhThQbTiXry7nm32T
X4fvDF/kQJmycG55DfgSvUW89zdWsxR+pxW4YPKk4v5kmQWCAhTlOvGnOeYZlHvz3kFNUQI/jJv1
gQxCuA/WDmWUiACDPpLGHSktlprpIn+MP0CQwq/4HjyHk7c3X9mB5qwduk5lrZ0wUCKPCZGbYM6w
Y6dOuAOSzHzhnFO4bvmrQL/Q96Huo/9iaZrrfJYfLhxMR3nYQQ7z9dN84i18NVzKDz7OQXTacjZq
0shg3s30/7/HnN/KOQOr4R7rnpQkXFX5+tfFxB43CyeEW4eVgHuTz4UbcxJGVR0luEX5uqC6YORk
SnOnwa9gXMWZowPgoedmDdi84AgjIeCuOI5X+gBslRlbp8qbpfavCS2oVhVfEMrP1TdmRloM8Lru
vF0PUUhYaIfqE6VbWpJ3sWCyiT2EQL8M5sEpFfAGnbfvCMoF6/x3/cIrlF1NpFC3lLAmQUqIsIC2
XGAOB8mUycr8z5ja7ug1VOkgvfbwmRzTD+GUonWg6IWCg1kdIHUBrDq/OkDaH7tqWSHmTih7ecD0
YPjAtXfVQZU5SlJ2hV37w+eGYw6AT7BEBcZhSKRhUR07PzI2xegfM/SgBNGzHeDztUgygckY/CJZ
b/cZqZ1+yvHyG20TE6PO33hehJfZzDSDE0TQbB/ob02xVTTlo5cBlHvYr3CLGA6aBTTasQDKy81N
X4M1OLSFnGpAePy3PnEXQqBi+evwHMvz0yDcAOIsXPiLl3lZx2Mbr24w79EW9W8hvyBAYvgojXY9
WyK34mUSXfaWemng6rfLGHOLorDuO5kHsoESGYt2c2g33X24lwy7acz22LmQJ2exsxyg3rK8GE+a
asY2dMcMt+b5yY/fQIR1Gd8wC+Sb2lNsV9Sz8zDMWvGK8mxNbnX6V8bxmNF1qg+R3eiNZYN76Sle
ef701pae+tX/aRiysJrJ9XrGJcIFLmDAmeQuhV8sJybA5Lw4MioseQL4AgzneTPjF7KWeO/WS3Zh
K+dp4Zu9SdCZzXMG0MA5o+mhH12gj3jFbPHURvVDR09j68HP0GUeonfRpVTQnsXd/6oO0aE8A8qc
rbdyz5/M3PioPsBNqRp654CqneERU0sCz5/qgyUtmlwGQsvKBlq3wTrnH1sC6NmsGGTOs0QZWwSh
trj05tmaelWvCVaIy+qgMZcgyuJvcoXkaBGcsLzfxGeWxjdlq7HiZtxuNtf8b1jbtGw+cVifR4lF
tllXo2nujK5/0S2hYG5fv7C6h5rLNKGLNvgIsbLAraM7jxXMUBCjLtqrd2RelWSzzw3rNeMMr8Kb
CpsuBhIgacyVo5ORbKfgxaKtYEkgNiBzO3w7mG4Zi1QB/1uMTue2S5SpJ+bq22nrvY8PCN2AHA8W
IK7AvzZGviJ/cT68HadxvAo3+d0i0q52WX6YdbEksdH0lMDcMiC7psM1ZolrfUAxpzCBi/g149Wj
WqbRolrmPOB5ON9gmIuy3lFNz7j2ZDMtTFEQ/A2ouVuAmor0fUALyT7JxecnCN2gu2VA+wd6MeRm
LMEPzmk0eChxo1d2dwI84zFkSJideKnwlM01M9DW+sYIAqOWvt2Ksf7FcCCGnx4thX6tpi8+zjLA
rjMo6kq/gHQibD3WOjp0HMr6ZV/T2u69+IhSpN+BNLbfCf3Qmj8Pf+1klAvlAxqfQgmDvGtYTL8s
Gjjf5pBKfLt8LzEewiHgU/4uAAlBxj6MaKF9mafyO3n56deErn/qFU8KfjML9WBRxPziMY34OPqg
iuxdtXv1CdWpP+Lx19LxRTzg8xtAGSHXMrRn05HmYlEYDQfMNKqcteJH3yUsryGOBKC0yJPWRgIv
Ea9mkKIjKqWaT4KDJeM8LxNamdk+I0SITYuM1slkiBmn2IYZO24hA4gLeF58Md6oG9phJzdbuV0x
iqml16F8jf1XRjTNrUbTK514/7mDxt8xtt5Dv1pbxTWA2KNl4e2n8U2UTjEXlEF5RFIwUDTCFjyu
fJJekbIiOGUcUoh23QLWL3C+6xKXUC/EM8KTFYlcAmx7xLMq4FHFSAfofQCP7z7oDrHtCGVWnAUH
82/eM6RrAAnawdlGWHQQL/AycHyuB+C+/C3pLC9Oby1l7ajna6t/4RIS1BM/AIDQWdZn78pdpF+L
e8QMXdOWjPsA2bvFF0VXepZ5f5RF3P8sqtyoNCkso3zCYwnpE0EUs8gAnslczEwBQjiej/m+B9ep
xyW7+fy0QyaQQLc3GHJQSrAa8mIeL1mdkQR2EzZ70EYeGBBIvsskjseOio2lgT0D3ok3LOkS37QX
YCCKgMZzQRyZMjOWg0yDefRzorrA8JPJw5Wu4R9eCTHFR9nUA37M02D1VcUQgO2ZoQDSbW7l3Gab
rxh/4FmGg54dmF22V7gqtADMlBR5q2HkSNCQZI+P1FNtPxvfx5CLjRf69xSGNOXY8lB6yGvjx/rB
GQimmHCOm8XAnQk/9BuDX1B4viDCVF4DuQKFYQxE2YbRjrRUJRf83++WU+TgWAKVNQyJRnCsbl17
tJFsodhCLfpvpiUIuCmprPwea8e2gBwvXiswVcYMPsj/fFdQsDChmBz8doJb8wtez6iEu2E0tqXs
guZjkJLd4gc4fc9twhngjaNCo8RhBANXiZQA/goff7lHqJvGdzxcXsMH9youFs3Bukx36wmVITkM
FzD6bnKR1BKOhlHbhfEzOgHjyfJM6d/ciRSCZyOt5KsyurR6YM7cHlPq0szXDjUbxQBFHx0uNTK3
jNesaP/Eau2V2Ba4db8z3z2UkfOYWX/nslPUgUIXnutzR8xxCDabBX1wxpNoQLv68aV90e8x3m/A
XXFLhmLFuJmY9Elm8gclls0WOaLiRIChLD3IQEMqSNnkqiUBAiqXOn140rLQf1MD10soJZQSrMGg
PWxDcDW8B7AQTRCPBy0etz/7EjT1ul1BNfl7337tUB0woe+IGiD3ROcPoKfB4QBjrWXTYdlFssuL
hW1MbGux26K6hSENL1NzuCYhY6WXOoT6Pcg3HT/xyAreK4yvkXyL8IZsQOWGEU/jELUrNIA9O+SS
PmMYwi0RF02OBMyB+0HOVAM9hTN0myh2tb9vkX3NoFGi6oVuQzy5xLBnnnsJzDN+WY0zXACPxkbb
jDgx4QxB6iq9BQApUyfcIJDntw4qjoaaVt4l8WqS0VA6KXJcFY/CfSs6ieXOA0E2HtDjWmT+b2vE
8BwmN9ix3eRIl5gvY4uKs7tv4wisDIzcHHM5TR9s3YwtJS9zfOWk4uRWLKI1ZRZrYia6uPIKA3w6
t9O/VA+nhAWDI1j8U81du+LppBQUwWtVm40abhh5lmpql2cGNQZ6G4zUSBBAFVGvmSsBwFH0STML
gEETA2ms2NIzmzAdCaMVJjLhD0MlNmn/x3oLTvwgrRJ3fnOhu6Hk4K5mx77S1dEfz/QEeebmUM6F
jUsVmYgbijpELZQEbC3dExIBi2ASbVjpwAaZ0vAwUGnQg9PVYYDfXkWGLwYzDpsapcQxBEMtXEVS
tGJ2ANpT2f0X1fwWDrZW0ZMkKtOLVKNvFoR4m6uyC0rCL+KZYgwj/FrFihjj6LtInFYjbi8KmLtk
d46VdxCepbf5AB84GZnruaYACFFtClrON6e+xuAMiSsbZGhzFjm1A2AhfDhGbIzHSkBTl5IrOs0d
/6Xc04WnS84rckxqGB4RypWaU0nzXTtNssZEksVBQfM2zeUZ/DJe3JmgsbZm2ZAfuCBhtoypONHP
SUzOYR4s0ATw4mh0IDVwCNhPcX9g3Z4jrDo19/AnOeXn+hzjJfRkO+KiUcyGi/KLe2J8Dx8zwFvY
vIsAXJAMuwIfLGwv1nxe//0us1uNtWOq+xr9uAWngsZtwqRNRl2Eoyt2kmm0TEUQNZsnmK0Wd2Ee
0LJfcrrV7+q3iV24HKbsUktEWIPUdi8DZy3Vbz3f9PoKhihra2GiaYPkNg+kWZwZm2bBttSOqTyP
UKt4p6nvUntEiEoo4UuYvrFWzy+Sd/9D1Xktp65EafiFRlXK4RYQIkcDtm9UNsbKOevp55P3uZip
OsWx2UaA1Ope/a8/0BWPIyb9ZRrd8YjlbvRkO4WhXhO1hhWDrUjU0Yg/cI7A1e49tNJbme0Ewzbq
BSRYxj4hN5PvMhYBOLpRJcCJWyQE4VAkV6Qnz5RTszV+6NThtC2crB/9gJI/nSunIrfTW/cQfvxb
/GI2YBLoHjrAZzdnpeO37Nu7VlvzoHzQleZ44a3ZCm/WDzRiKjLZnesXjcPSdS8e/s3A2gEmFV5w
yNb2/J8jwLPK2DiyCSlm4WcjTieLbrS4jfMlixUrE6VTr6OUXDM7+j1rg51hlNRDdpoKq6x+EPxR
jk6jO1E4XRRQvelicZni4xisGDjavdtRMSN29eZQC6ACMCdRjpmP8hNCA5NwZU6t657pl8QOEqUl
zHtn3hMlJtSL12T7i3CgQdo/h+GhoLC5/iMicHE5AF76WHhKQALgB5/41/I60ZwxlVOOwV9gYTXx
A92y2DL1YTrFfGjWM0pyJbK7fMFCfeN4sBTKl67cODvGyTuKD45Licy5obEveKvwM7piFMgkzUzc
fXPyjBPsgAcqLOFU75ttOp1Tv5/4Hd13esukObM9OQuP4jui24E08w0aArZflIdcdTgm9OaVmW7Q
eZr4BckjuvIiDswFVuESfQf8GQMJs44QF9UFhUiMOboFGpX1Uz2iKyspPFkh3YqlqtENwsMIskGy
SG85nYZPBKm0abE6otUH4NDPB4vd2qIaCZtbNZbj44ExAlDbsGnpz7kk5CkflN5AROo0HcPTolsO
3TLDvxCN69PEggKX7AU21ZOUQB8eKm7JsJbiA8Cxo22a3YQ6MkH98incYclMLKIJovvOtvsXU0/m
O9piPW0vz6FwzaepC0QTQm+vYiLl/OveM42T9ROnB7/El29qoUPFnADPCdFLIU1Qq4Jq8Tx1CxUu
XRJK3fQuP61zfgc+fYu/st0fHkkZm72RBIKJrrBkcwHuF5zGXypgiAZ0olGEfWLjOHzCzkV3E81s
9z36maCJE0bDgHLpIlFYD5HNsEGoXMfHs0KqUA9C6HRkGMj4VED/A9XHyJGIFPaGIOg+1iu2ce9h
m9YwBUDQwyVRNUJkUw/27Fb4uVmo2/xMpIE7cXh8Nj4yE+CCjQv1nvHSWJiJO6KkRvoIVIBHLi0L
zFlf417BnJ+9CX+HZwi3YpIiZVzKCNOihYQLYrTgvmWWJA+L+wuisCEvw/jEyIcaEvYrI7KVyBEL
W2NmfGEGT/8WTg9DJP0sucEoHair86lCYqNpkuoJbwlGCZ/9FTHJmPaI2o9NTj/HGYWZmu/Dt4Lk
xA5Li5z+VcJs4d4jP42oEn+6y/mksJr82Jm+bLHk5jTZnDGrQ07mq97c78myqZ42aOyefZrqxBSz
N9MJlZ83J6z4qCR0oGsLNea0UlI1MKwqqOKMTaAZ7xxbEy+dJ6cLd8hlB571wN4euBhTzxMo0dRC
VH7pqvxQeajvQEEYZQCr0qaGIwKIoj+BASg42WBRUrD173gldHf+hYFoLNifcXBahghRJ1bz5Irm
zkJ2vlNT0vp13yliuEumBXHCGlgs18EP++DEgUfP/fAPTJ+waoh4T+oQ7QxyxOG9BdSNYgG0pxeL
aCed4fYDXiEkBZUmHLYLdtYfwzOz2HXP6WlQn199egIcDN/pSYsAPZvS4K/RkE5NBEoe3sG91gMZ
vjbvCBQPlY8Py2vCCfnF9QJ0Ldqw+aYj4ALw4z492oD1TAGVsMfyjaIcIJkCjdezU6eAAT8K8iPO
E5PpJ7gIjYtz/QvoQnebswFykpzAdUAioedclA3AzYWwFoQCnHAOzUnMU1qx89QgVm+uVTBrsXbG
SHARAy9Iay5krS8JkYeL5ObHwDuAOkaBjUcQjXPdQgPiZHDxwNISTMqmS8676f7C+h2gkrJBqmD5
0GLlL6aSiCt5asQD/F1IngyKAgdLmhIy8ig4OjatGnju9I8nRFJ95l894RJvhDs+aWi3XyLePFws
yjB24BiBvzN2vB+GF5cTKIvj8aVpsvJtoQ4xLjIRX85py86w4mqYGM+x/wrw6WE+BhLGcBmoc5oU
+QF0hM3cG+MiQmPwN+YAPijujF+2/qbnMM4hG9N9hgqSX8BehV++nvkE8GJ2M5/ie6ZdeiCUJz0S
VBvMmOD9OYgn6YR8+XeGNUjZtK170suFyjONc2lBt5qtPg2WgZQHm41e/Us+HAiBPPUgwEZpugAv
sq0EfORrswkN1vxZFc8fqFh8BuZvTNeUOjnCZ2mqepmXH8LN2vt3eRpXBhMVHAlc32jGvTGXkA/a
KBMRCKyipoBXElxoXGCmgq2n36cC/De2Y51B0rz8UWTtR7SDG4iXNrIbpv4vvhhjjk/DEgGEke3Q
UPIdzuOBHvTkQ1tMBTwwxVTg37kjoO1s+JUPxkuBixSKCRsKPwfcsX4wdDlSKv5hwTCQoZHQlwOv
4qAkBsFpKynS6cT9TPoRjlkQyW7rTxpP7K6Ld3Qy7CY4u5xGPg8XALiEJ8Un9zH/UnK0qSUCPsLV
4DlQE877BMWftTOnSL2y7eDT8RoJ50ImpePwhEH7B6I07+WvDL04cXhrXgk+E39N78S0xSz1NzNA
ntI+JyPoT3Dba/wFI3pHM49/5ITxNfiZnQ7Hro0FGQWTviLZhXfWQdpMqB7u4rN7B/3mTPT0+stp
j9bePfzvPACo4MT4og/5B82eaI1pn1C12NnT/OFFQAOAtLSG+Dh8xJalnt7LjG/wHn+51+AUgVID
L3GCGGpIG/Cpnc6oNQtpb/i4GE0t9fzOnGmdecWR9ZxBdR9/OWBHRTAs+YFX8KmpE0jzObNo4wF6
N6/dUnzygeRj8wSc4I35SwQSwRtHVJ/ZNFI5Tyiyps82Me6Rxs0gudHEnC4dywLXpsL1dmocjmFJ
zDKrYAmbX4AyP92l3Gqs6NNO+UUxTD1IKepjjXELYEzeO2YkNsiXQNgzQ04tODAxJoQvGTsnNEHe
T/i3X2MJmOYmrizoMzME9PZdRtrOgrWM3Is8s9mrweNGcd7tijfgm/7OlOYSDznPfqgGgJaCd+OL
TZPAtITPggr1wGbDxusywrpc5gD1OfWLua9pOiB7psOq2ayJbPJ6GPL+ob6zArJBY3PoX9wnG2oG
O3c8592pdvEBA4umJw1Rm0iI+aCRwBuzBRUeOcYzeg89SoyH5FRYaFq0ssb6uz/XBjeQyStwH4qw
E/YWGhyFmToy5SlNGFOMUKR5ebrXY/LQZexJe6VqDwERFFzulr1PQ494dGXXwRoIdtF36lXhvPT0
dRIP6kbXWwu3CrM4RhgC4MHdqG+jSFhbzbE2jW/5nNDi5UuVvmsrc9K105zUVHLsZZf2FG5atFYg
6C0jrGgJokNF5yLbBlqstU0pEbmYNqSkklc2JRh77rkpLXPbZnBFTSuqvmKhcizTF+6J1jl5zSYv
6Lv2WmEKeYQcts5lk2yuWOIuUYK9BA6cuQH4XdZiGOqK1Ssfx3cpVIsPT6rQkAkeZ1vGsEBSiDn4
e0B+Lq5kAw2NThfHChOSkBNZvqFHZTus1sI6D0LlluXZf7+iLm23ZeWDvmYDxGwvFPeCrrYPkMRg
0HHX6ntvjwsb0sWIgeeJ4rhOK0x8Td+y2PkbAgJsfh0wszzj9JrPYc5hoz09l08PVkUhmpuhsvx7
7u+hFotoYRZV9H+eGxNrWIwRtLS/l/39XZkUgOrwbqUyFiH/+Nq1isIJmWq/JbTX5VzVhnVfFgMp
ArV2VfTAALHwv0qpBaOOi+6YuGJ3/PvJ6tMPLpWIwuP/Pd/k+sZqk5poTANFehremwYuLVZYrHm+
HtzLBgw3JY52JU3/WgUdpFpNLLGCMiZws0HaaSj+IVNdYi6E0vn7rSd/sTdd4SYH8NNHTA8wnjYg
xsbFZ64G7kcXNOgBNcXcwKsjrbWrl1gIuR+9IFVLr4TG9/dnuKZ1QQkIkvjGyvIK3QYvApJwPXeu
1UW0IyrjlhZ0CgatyNeWhJbPy+SeeSBTr40KBD+EqfZpdNEBk4DgnhbQyA0Z7fZ0UTTXEk5/D0Gd
qOgkYVY2xPu1nVFdtdT3rtT7f7/oYlpf89xiJbKoYZUalXSVGeoW3/9423nkKjRRjv+GQJwROSFn
TQrUVWFIxc0r1Ds+G8Ohmn4LMJtGZ2lKu79/HEORWbLEk2nUe3VVJ16wNsgdIMZUNLdx2bdOKprR
scACwDZaVb+UMZBwUEnuPWgwZGsCvFOjQD4Zlt5f0pgxU5voajI311F4kaUAIfWHXUFW9OzVdGOb
12n3VCCVG2FbfEreUJPXqBQPoGMQc1xs6HdCyBmL3DrXoYne1bDaY1NExpIJKNtril6vQOGSraIX
SJ8lo1i7Qh/txgimr1CAe7hdZ5xrKzLOHX6Sqpbnqzblli9Ko71nAZYyQWN8WG1pLA1THpy/X1MC
qfCgjjdJQ1abNcrVpYkGcIlYDjd/v0aWbznN0P5kfvnwYnzsRUVBlZEJMCfjXnqLfUzKBa9D9+n2
tIYYL1IqMoMkRxlN/5tIdCofuPr1DMXdjp46OMj7L67Ob0HZ4OJa57Bxo6o8GNNDopPhNpqAYKkh
s8RMz+kdYOXs71+SWNmqfhl+kX/itFo+YFJSldBKlX7Xtkq4i3u7rjFkTaQR4kGbnuXYJH8qTwqQ
3enHoPOPZQ5qiJ0bwcJFfvb99pVpfvRpWPBCtFgR8DnHBwbDgIzgDPlGU5qooqIgPRf+xB77BW2d
leEpbnCIgpmd43adDwecrzzM0lzYJoGV4qNGTEeRkdXpNUF59QNPg/6dD8xsgdtg1SX6mIS2KDY6
K/+G5/wlB1J9khU2SEM8UFEWJcxJYnpPpnVOygz/rOmhV0Jt7ZpszKuwBf/ESuDvQe7xBxCnB7Ni
8HHPQpvWlwPkigPegKmDg0+7dwVFpPlsmLvQC65G5LnrITbFXcUX2poTkpRa4h5TKHeTxJj5ZFCN
SR1LobZC7qbC8sabi/oblzRd7n27bYPg2BMILhaK+HL1+qkTN0tJBHZGs8sJMEVaiGGNc4nl0QZu
U4nRqVHbeyoku74eHSGDLtyFvUxUe/4eqUoO1F6Zd7MnJz2zBvmUMLZjnejYpME6TMGzdRlVsohY
xfJXCLLkbaeKIgT5EmR/SKqti3xQ9Qt1pTfV6Ege82BqEJTLhcy+cdYk7IHYD778NQ18nMd8d6W4
o3/8ewil4IM7HjZsowvnpKJYbN1E/+ke+dD3P23FfpJ8weE8ZMar9htszUXZWKuWVu9V1YAIUfb6
VTQEsOg+khxm2mKbTw+8fFv38sMscu+WW6aFCSVxzZXfCW9C1h4MWoeIlpiULT9Y5ooY30srVzd+
KW3LIX1WrRAewnSYqBzS0FMsULZ4I21tMe/OTJDyKipqxcY1vvtI4uLcKxJ78hrxDoRewFZkoaOm
d3viGMWlnPndZmxl71Bb4VVMJe+tqmJn0BU0fQZYDdWCdh+CbA3tE4aDT9tQHmtQfSGEbKzj+JQm
XeZYmihssE0rd8wF2TLXauFCFQToE4TENbfRRzjkDVmv2CDHIeFNahp0p9Jl+1cLpfBGwoW2GvyE
HGBRFd5yLMLjyrtKPefZ62TuS0YqOXGTdmE/mhoKDQs6QDKK2tYQIAKlCTdVnafJQUcNAJFN6hbV
tczU/uCHNTGd04PYKcNBt8RrKqf92so/E6i2CTEMcZIr7xpB66uq0y0oFtxefiHRNmHoXjifMJPb
pnU0fBYVr6HsNlwTgw8xOWt9+9NlSOAC2iMrc0wgUXkGEYHReP17yDC4N0UxPA9d8hn5SAcrQWKY
DV5wxFIeur3Sbv6e+nvoRwnbnYR4qWro9N3fQzwy9wUSBsF/v/peaS2TEoTciyISz9z8FktVevJE
/78HxW+AeAmlW5Vp6W41URvtq8tNfhxL1BmwckH8Cbx1dK9O6bXFNJXYCSlKJe6bRq/3SmPGi0Ck
t6eGsuyo+LKhCdR9bIXd/36CfU7F6wUrszPxlSomvr+lWEuhbiCF6Q22DEocTaZj+ngxKguuqaEd
5TERL0mRN+um74AFp3/EilBd6H0rzCuMT7ayPJrsXKcfx2k2ypoQHlyuSgtPFfVDZ6jRuuoLZaWX
+lmKYfZUqWFC9Bv8FjNC8iKl1mtP8YhQbfA8caMpOS18FypVGu6oHrl1I1faiiiWH1ILxtTI7s1o
IxTHHcSI0SvJLJSAtVsj69aBm0fbYdB7YHMjgWBHk5HFo8ehU0OlhgRi9JR3JvI0yZpHH8rCdmxi
8pzV4uAN6SrsXGWftfSNowIpgCIP6r4as/8eokpMKKwImgz8Md0LNeBGpbTmOnXZDghsJAJNLlal
AvdpGF1tSzGEIUJDgT+21c2yzPAlQBRtkECD6ZizWGVXm1VBtuujwDj3ahEuAyWooYDrR6Xx82sU
VWRn5l506gqCpuRcxZdSHTrJIdACwSSomE7NigyqzJYsR+p+ZD4a4HBk5V4cFr2qqHuXsb1WI7Yi
o5dbcF10wcHPzzx4kbyiTPruvAQciZDubvY/xegWUdcbeCv01gWj2nk+IqcDOPPFgJzx+jjo/lM2
iBxyYzQ4LMTrsEt2dUkMjCXDk86bFW6LKQ0P/aKATLlY9lbrjPhsXHrmTSM7ghhpLLqOLMjXXElR
3L5xQXAd6EB/ZIW+IhbCCDfLsfxtcaeBszEC+VI7pbH+FXrtd96o9OKk/nvMad6Z4KLUoxJuoQe0
O2iBUx0ZcIOPMHd3NpJx3HdbqdFnANnSRwykXZ2wya4LJ/FeScc8egzMW149/eoZ4uHQP1CbNNEt
lM7ks8bSLUguXnuWg7vC8horx7K8mMnOMt6oAHIIPewpkDRN0KgCbcGh/v0TK4L8faEYBDaUWxJ+
KREmc5MkXgJdeo1DTQtOR6MShCbZTRUu1epES652PD9RyJQJhuNoNY2BtWUuOLz4LvxaDoha9h4E
06Exba52ooJ7HPvwuT9FEAFMr/GgAYQBMht+uIj6UW0mOxfr1pCpjAUNFny4l6FzEzY4kWjA+3R2
VryafxSYLPZR9c6LmRmSZm3+8DfsGNlh9xcMFnBNSPrZ8GM++wsV7AlEOd8qIcKSOalHjXnk46QA
etXOko/o81AKwfQXygOEWcjL3Yn3xtQMiETHZLzKzxnWdl+g5dpgewKWqi8QRj4wBm3BDnYR3vey
bgcIavCCiOfDD+4L6NwYUbTW9sK8v7Qb3lJ4QZtNZhw533YwKPW5dWnI2iBse6Zq84r2FlI1EZb/
snsHFqKTg0ddd+KdYIuYMKn5ibfAhQzV8Cp76af+0nkYQNOnnI/0QIOJUDpy/uOL+UxOhqPt+5V1
8bx5+ZA/+kv2wkEAWikEkMnKZsH57MmPdjKMHCgV+aB4nyFJwL8Lm8J0FcwF2CugM3AhL5kDpo/3
2gy6r7fhY7315+FHGddU2Mq+BVwyw4WB7iUFMYehNWCoNfNzKDbYLyz6S/5F72vUCW5eDPEyeyda
0R2VeWptdf+CizRfvuDi833aFaPAQE8xUcCcTj608lFGSc5Yg98AQmZdJfdRosbALAt8pHZQanJM
2LtU2wJjPlyRCcNEjuOHtIyNs6eeoJ7Dg4IgGC6gcrMazINin4br+LfBwBPGz5ucvnFtQmMBE4xR
3wT2kCxpErgRxn7EcK7z4qmPp3YDDEnyEqHCnrcxYhtnKalgC7S0yJyGyMIbkFDOtHBvRyqRmyig
dJ37CK0BNct1S2ZktiQqtYnvrnaCew2D70J5R/AUHpQwj/P+opD2UDAjEkgom6CF0R69llUfYjwP
03VUH910yX3ADUewqXydEeEQ6XP9PpD9OMtehur08levHqeZrHcYappkYxLZMQ3velhrxZzbFoVA
eYDLwC3QfzP2idXEDh8vRzIy4IdjPkekN2M4aW0rOXUplx/RMTDhkN+0eC9AdhFtv9yK+AUg3rmX
P3gsMkBI+m7AniviH0AKN4R3eNkN04k8d6T8YSnvvroOC5s/YGDx9xr9vMwgEWaOCyvXgtu9qJ00
PQxo6UMUPlb+yOpjE8DQQemA8jLjR51PRb+4ORjkphV2B5+M9l64VTQkRDO5X6lEHdJHmMm/bUAq
2qyHIAVVy9jnwtyjay/ZY74JxHeJ139LdOS6pR7d8UGf6foJj62oOcZ067hN3TdNPwryN4x5PH+p
7QRcADGAATNHMuw/VAgcoj3ALwiPGIQHPT2qNZ9GbDFPHnepCV0/2/vX6EYUsAKq5WEVva1kopYr
MibmSrMNgo3BoEuNTavvpe8GNJp8Adn/EbOvPD5DFeWohQzk9KAXxHWdNcNbJdqtYsumjYF+SUiW
/rkUrV0XPwdlS06z7gO/cbdqGMuf6wfJGmK4iNVj1qzlAjsRg0EpXvXdSPh7++It0KVlGR59t1r7
5KLnPSSPM0aTEZcvvuSke6RfXnJxxaUQnakcs3wZa2tjq+yg/cX+oQ2xPNyXzW8rKXyVjyz6NtpX
k31Z5ZVroirbTiKGdI2pYhFjC8MlUmgAwJWhDUQXmky7aidAtTKogdCiWTP3LjyaG6eSJGESz3Gs
wR9jjjaYVGA5w//J+Iijcxy/6xgmqDM8ysr6HJnvWv7Bvq/ITy5tynbmbbPPYti05RXGJeoJEqyJ
go7iQxK8UGyrK+7eNlvVVDnDxR++S+Ot0XAPeBvJGNVPgEmmSwcF137iHNd6gTXkfSwe+Nt3If2J
fU9gEKtlgzfkJCSXhF1ubetoz6AvYCoMEMls8+j6F1Biuknhl4FE8JO1RCe3bK8K2Ao/DHVtjAsZ
vCRfa9JFGV6p7vRQIiOyX776bI37M+ack8um6b2C4EcYnmqDGbODRbJFmUEMs7/MWeAwbSA1aTJn
him0qGkgYVh/Gv2lYW2n28mdWCHSkrtTiuaSgP2WTWzaSIuSyyCtMgDu/bf2GNslBR/M6FP48EKE
LnP3jQNHtw4Ga4w9pnIliCsVz7340eZP1PC6sRakD9fa9+0try9xtDInd1k4E7OGmEXjt+Jextrz
Mzz2q/ib2B7miQLDHvhk4Sx9cAcJxpuocbV97s+vBhcKd4EMJKV3360N+jragcvHt03I47n4lJbq
qZRXRWtn/k/cYYUVn7UJsZqXPdVf99RgA10sc0llqMMhMY0dy0ulLDvQed6/yHb4o5C1y51rtqh2
5KsiTNTsJfl+wkOS7RIomapHx4SKPhBJs/k2RBxzkWkaTQ5okHDmSLyXFkGa7YnB+Sb7m4aikTHu
wWHAyqBB2DKPDkyOnHU3nUfeRr5KbPhnWDOIOSJJ6tFQsPVqQ3BhELOP0NeiDm1mB8jqIXXrN0O/
6do1HsMFlWVPqKzdfxPi5+v7Wl0NN5IQkPhowy4kbQ0uTW0PsOMoYDC6g/9NKqSJvQO95mokWCFs
T3JwtvpfRbIrWD3cmFXwHrbhQtPusXwIW9KUbJH6WeholgBGsBSxorMtyJeJfuAsmh6yxU3Tke3m
ZNVn060C0hmZK61FBh0IPaD8PiibAGPP9rj0XBMY9q41JzUo5xkCS52PJY9vhl+vvX6VuNyTFY4L
7imtd3725GpTJBKeNCtuS2JwI3LsW6ZLvZtnWOfIwiMiNDfFzKPdGRANY2uVeetpyyOqkxEiiwW5
FT1UIR1tMPEg+RH6rPuIFJiINTIkRCv9xkhYCUi79YSVR8c/YlXBhgdPjndBvJVt4uQ44gi5k0A3
SqP3Uj57qNBjuK5WOqNRsaevjftLcpO1q5xdkT3NEHhjPvCrCi9ZP8loFNl6Nu9ZfTGjq5sPM+Vd
paHvQXjpk2Mq7I3oIsYeUeE48OXiwoSIHGCNIKD+NrytP2wzLCZVGlyZLNgjcNdIMymD9JGq3+IL
+KT5rHCDmrXXYT9+J7fk5V+RgbFOqx/lsJDX5day9UW9QuIzw17LHg792lh2h2ITvltbmA43ulqu
yv6WwnOmPLD90ri9qSJIVoWtGC6Nh/bdvbgU2qNGtbsfV+MjPIbCwny1+DJRca61Zbse2Ycj0MB7
d53TaoLZFc16nM/bZa85UWfHsu1f+0dPzDLbTuIPq6nMR/BrSltDWbEs6sLKpPxTF8k+pb4ybZ3V
3FwySPnZbFdeZFN34bbrNwexXVP6UudoKlYxixTaHksp7jYd+qpZDEu+J/VpxQ1n2eRiURQS8Wwx
BQ4LKkAVRVJo6xH77/Aj1x2BBDJh7mOF0B5ceRvypWVbgCnHxAU/Pz5kwcZj0siZJ6bHIjoxG1uw
5EnqQtojLU3BKdoViQr4IPtLhsiIm3o1SSChTTedQ7ULSIHTGbv3DIkS5eG4hzYuFqvRWDJNaiJW
11v+jEgtltwqu+G/QacAGTmqAiyopHIJexd1KXRXlV29uM9UO6lsqlGBTBQ8kMgRlDaiSpqzo7sb
XI2huhjIvWnFAUaU8hGb+Q/xCgIpYvyGy/E7/N2BpB3yUmiM79lF+Fx3yIKgbfCnYDBqyPPXAhVV
t+cSsu7yT9RLYYNFw9yLASKnqhf7iJYaB3okb+PPKuwc5si5+ZFBRBGCfFF6kJZCKGHFJTd3vnH0
sb2jk8yqY6aOhrCWmTT/wBNOI4PBXMTkKOJJ88MRjW13Sz7Z0TGo+2923yR1m3QIQqyX5sLd9Gd0
OhP8/70F+zLAcAwceAYrHeTc2B+Ab7JvqKoV1D6EUrAL/D8+CKwheM0wiGoNydOCvda0L7SwBZhR
jXMNEm8lodzKbTWd92gmummTxTuzbWKbqF3A8jgjpMLr2kIkuW4nf2H8GhCN9qWMSxOayK9Hlilp
S97WFQ5mTbwLiSDIIlC7Tv+plq3tqGpMREcQRfGO8iD/T7edqLNuzl39RIFItdSAZmqLFoP0BYsR
qZMiDoSgod2csZ0BeQXUXojfFwFZl+kSt/SC4S2QDDyvQ2ZgRPMIVzZMDEygYDQ8XkppTi4sLusU
0kJGQWUjDyUVpRAuWFdzr1kuyoW5R62gzMyf9LuQtvqHpjmsZ8Y3Uw43h/XNis4aN0KjQHDypX8x
HZQn93eggYX5GxvIxjFw+MAHHZf+bhFDHEK0xghGJgnjY2Jdzuq3/DSuOxp8S2tbfY7hsomwl5iz
nMIB/4rTucnhcjC3KWYh2uK73UIsBTlyEhKkCjuK7apfcxUogjXgBQ8N0qLG9mAyZpgTNyhSVV2F
b1YjwC92SCQP9ES5UV6GHiICqH+gD9zJC+rq8F3cawL64gXhqqylUbdrj0qwEB6A0Jq46PDTVDGr
hAE0S38Q7WN4r5mrqZNGZpA4R8tMlYuCPlZmuA50SFwzxwvnvDpg+W4XKWK4iR9oZ5/cJHJkF7fi
xc6U1pfC3EZOEgKZDOrX3GM9hYhg0oy0ffOcY0VXOEw87ECwSqzR75bXRvg1SXPWnHJciKhGKiYW
sMSlrzkyE9KL5wTsxMPtKFGGz/NskQNHElhLRZg7LhnU6cYinlFk5znNQ/TjmIS0dCrNkAr1DD2X
HlK1HuoNJFm1cdR4KfsLeIEgItDbRPerMdfcbTBq3gTXruLJ2wmKHRQ31/pCrg6XBn9LrKfQUGIP
DMCE8GDaZ5crrDKYwljAxX6JZ2Mt7JRww8xYEsfRw4B0UmE3CXCiJYYLsrhMQB9DO4P1DYrIcEdS
0mDTgOxjxjSKkVyjfYgya1rLtmItyRuINRrZptF089M9R0iKyYzgPlJ5Mwm9n3xIwGsXwc0EJTna
uA7lzWAdiVtWed/JAYTKZsl23u22GKsb1Y4ql2/hwWKzjtiNRlh7S5tROhMwGA1L0AL8jxMKO+ZY
PF0WEIb8aIUaaJFB2FLmYGOwgJRoo3pfRbxkyoIIpLg2bLU0WmV4J1MDcn6ANgc7IPU4wbZvNhzZ
bRbKLIuWQWhz/boTUBFqMspr5iMqYfUDv9EfkaUDejSX2IWyCCrJ8PlQP7wXMxbPwpKgyGa1LLwV
8Q5MJkwj8Ja/meXYiwglkfS2CQcblSXs/3PwGV6LV/PqupXyXewJPSiPlCnc9+daeON8bY1tezS2
2i6hTLEFwCWi7qjXtv1bd5F2KsGu8+oSGfN0mV+N73RJQtiqXyFiB44x11lkU3RJj+CTSS9eKg8C
v/fhsdhjjM5Kvm4f/lE/TVaqNIxfADcw3DhdwZsemYtGPmN0CWWtcaxjlmC356jRRpQcQuB6roqx
KuFklsAxM+Gogxays/8NenYHlJRL4gVdeOXFvKzsGmY0LDx8uFLi13AUnyjBik80zbwTYTzbtYOe
qIxPhj6vEcl/oqVLkPFhKiIhEQG4P9Xl2tS2mnnzcTvCyBpxCGJdmxR6QZkbkJ5igKNUdXxujAj2
MXrjxah/1sqX2+65pyM2GYBlUyr7Cq1/8Uo+qe6YuBpmBsBRWI4jmZOOIFM5zkWI7ZotQB9vnB6x
l7yQYdxhyow5KNIevoLq1IZdqguFjoeFDsuWpK2LOAuHQYpeip1skl10FCoET/rLEeyB1eSDJg7k
k4RCFeYFgZbQX3+JBCKxWyo3kFHEieDa0WmcK4hLPLKtr0xadN5jAd+wyaNMZYF0t5m4FasPSZwM
zFQFOvtKwG9yJKxkhT0bGZZQ/UDFMPgG6plMz2CogQA83WX8AHJyYXgyZ7NEktTQLkFQpsV/GrYk
9NpiBFkDRTY5zTOKe5ALcEpqPtaqisGanbMzrKFbdukh6wm21m97j2Xo2Jvr3AdlnSlPcaClOx+4
PRNqjZn+iSqpfLIpmaJljbn3W767ex8zRYz5IFGycTKxjFmbg82uL4Iej+gUZRMMRkT33KRQzfDf
ACjPL6P1NC6Y+7Ai1+SBsOCSNkbhAKz9ctfcb+xJ9Q/2sPxXf7MmUx6h/LSgcdSz4tyx9l0Tqhxw
6zlvk9W76jeQcUCaoWEo5I2qbzGCyYWNwQKKVIGtMsOXweGi2JkxOMp1cYgu4andlev01J7qK3U7
2ALnrEKnBEr2wZ7aBMYFC/govycd+6H5GNCwWJMA/p/lB5eD/jGwJ87g4a/yGcP6+DRuwl39oQDL
v7OX9k13650lksAjwBfRm3efEtC0tS0pdUXbHLmHZiy6GH08qKYbDSQZe689LQAF8wtqKFxACCqo
oFgBma38K+Eeh+xZPJkqh/fgzXAgAcMopDlR7dr7PwMX2HvaJnszNkhJ3/q79zHexUU9zzdetjde
pA5DAFLsGEeiH+kOOxjqM3z10Y7e6rv+pM/E2sQ8DA2VSjiEMH0czzpAHzfZG6WO5wR7drGjAaJy
kD+o9+JvAA/9p15JYJtYWJKg6i85acGNB/1Uf/tXtkxTHYjgZ6WpKytjWqKbSR4xrIL5wIyhOxUS
9X7W3KR8MU2jV/ml7cy7/Fcl4daW0U/R2VQumLNCePaEdUIapqlhzTo+49/d/R+OCZUeBhMqjk0Y
LFzs5omfmhOdtYs/yhMGKgBq6Y/mO1RNWKlQaDN/dMi62eGBcuYLkOuWzRI1QnNgsxRQx1EkIgdD
EPzNlahYEpAGcW24mKAttET+l6PzWm7b2sLwE2EGvdyKRCXYJKr5BiNLMnrvePp8yJkkk/jEjiUC
e6/111c2OVY6Bn3Oab5YvhKtf2EH4EvRGaZIbKUddDoqE56/A7PYlwZlN6GrPKgbu9XV6o7VjYlp
feNrTfCBAcqRnMEycCif+QcajIXEbi8UGyrcy2Q6ptT0UVdL5MpB/NciCIWdIplrI4HsAGrYEYUv
+js0gAXBGzHZYXgYnOqTr15Er9o8DT/rRX0d+9cZPHY3b+zz4P6WybbR2pbqQRNzuI6v4u8+0oKo
ILUC+8KRAugFThiF6Jh4gpMWNef+BSo00eJZ/2XeTBnWmS6bI6QSRxNLTsRtyzem/X/h+Vtcx9fm
uoFfdIf8FJ+q2/AgbgtRKjE6iICJFNSfIjYfy20eIs7/7rySBr29F3QJWTuesZGxPdhb6STKkTlY
Re4fPzW3AiLpSTnmHhyo5Zhv0gNQO/uO3tjGb9tDfUUrKfDM/Rp/+ZBW/cCROf/yt4r41Md+E4dj
7PMsJoy4eF3MEA1Vm7tadOQY6lnkVF9FlIkvj68EtJ8cfaJpXxi8s4/uk0etu83LsSA5GgtCOD02
fz2XHtWhb+q/BvMI6j9M67kfV8cGdhUp8Ac/QHwV9y58A6cJNswnU3K5HnVgJafw1/jM1VX52jcH
qIYl4gO0nmMW/IqjlVudG46/adGnf9dfwnf8vDnjm3Dl4ZDIJ/OnMLuVF07A6iH/m9/Gr46sH1wv
fNP+yWgRgJj3b/vOzwcrVQMIQfgyHjK2FniqH5AxVk16AqHzvPVSfOpvbDEyWaiiM/zwyWcKi+hw
M78I1ORx4FthvnUNfjCKuvYHd98FMLNQPhusX91t8pvPdeMkb19BLzOwfMztfAxkCjv1t3bOdppS
4x31sr87Pfyjk5/z2wPB8ElAfHYumzdRYpRgca/uJwtZKEA32KFIYgaV4TAH7sA7+A5azKMLIjze
uTFQmVKBJ7EzYcD5FN+qh/WRPv9PfwCGMxIiCkdwHkjfdJLHvHiR3XHe/dUeCGB0AD5CRWcywgkE
OrbvLXa+p17xEi7Vd+x7+PF00N/J4a8KpeEESYMPaod9DuJ2u+DKNBRmg90dnrOaZDbhQHvJJnjj
EatnDwM12TgvBYx+sIjibrokgoOfhIVT5pfuTz/8x+f0nAnFT7ZYTnuPkPQhVH6LSWkYDoBynzDs
8/73Jr6o702mmpO3NV8ws+yHHaMn8kw+jfHSfHaf3KXjKwhO+QvKm/UnznU4RgX95WS3w7EGg8CV
ZjxBTrfTA8TsLywaFWsmmcRkWfCRUWJc+LTtGkRJgccgQ/9SyWV/m2mm0RCtBtRvlUuYGaGWnko9
QA5DHrKOLz6zmaWo7U7EU17iXDwhxei3a8EnwphP6TU2fdFPthO6TMXyjMFr0mNc2yVAkIqcnuf9
JC4IPFwiQsU04Leyn/XPFsGFBIT13tT7ohyMIKt7QLura6eho+PmpqSv0XbOc/LdDzqgRv9sEphU
8CUQIQNf+ISCvcRVmDv8CJNeShKCAnl+nAZbQuyPWKS615srL+zdWJ+OLNM6ZOd0NL94uOYUbMdu
6brNqdXz8s0vjNdZdBf2RSYFPDcdER8nSTqOJY8x32QqXQ4MUXFLghDI1/7SdqS9c0wYJDE4VuzK
TC80XQ5+xC/7vD3ARDixWxb6bW+h4w7ekFfM5ZeC9XFiyckODHp/2uc+vm8KD8OeG3xoRTI9nLh4
5/tRuTs0P9gVCQuEXMw2xB3DNRedSh5B9gbiwUcd76nSx30EGSM7xQBYrBptdNigkpx5K20sqgg3
UfXbeD1JVufC9En6Z697SESPcrG41UAb2oxTCUg258+sGU51/mPgmizJqUCjQ3uZdZ6k7ppEc9BV
Z8rEfzcrveg0ANIRHHTwBWaLFZ1/HRM0rRJTrp6ndbLlEhZN3d66jMwZ/iRnMq2ouc9+R4M8DUwS
fJNM7UVtBPyLxancXJGParb3/zsFh1o6A1nrVyU8+Dlbz2WGqchSL/uxEaWHfPzTpSZDcPbakwFI
ILBDD1qMv6chZ2W0CP8XPVE3jrtqgrVwt3RKiHbcTYX69vir2KkntXhek28JK+zEeGHwOsdwewp1
2lTQr0p+nk0G3R5QIeXAFrSzxXXfLu2u6RB9YwUH1iQOJGv6N9VTR4zJKHLABa0o3yzWq0K1Hn2p
4m5TLo3JQcUyr8v9G+zoRPPqOCCJyIcUJwPuHeIClHq9JQhl2eU6kKcstectIzqS4JUMKBqPeqxI
h0lgIex6pn2zKyanaYD4cj2Yi/7eFZbTpaAPbbUAGyquziYVSfFzG1FUXHwnUxb5Q45BCC9oxOYh
CrLT9ETOJvz+g5XyclbZOeoubZnfR0TnxPhgd7wKOgldc99HD0vMA33Jb8paNUfJciSmxq8YDSjY
awBsyoKTUDlmJIuzqBInfbwuPtIluzYFX+7IP9C7PZm7wfPfFsNjJQY9S8fbWodoAJ1qJRxNKq5r
hnuUyp1VRXwGfNtJz7osurWi89xgDnyShd9O/UoTL4kQUp0H7oFReR8o0aMUWnyOiYLg1sHURW6Q
xhNLw4N8Al9oi2cjOpnT5yb+lbJHIb3M58YMovoLNdyIWi4TTv36kXPSFPWvqiJuP1pd2FeH4qbi
QJV8DjnWY6YSVjyCO+CSMc4C1JHnXHlTiSDdRwGyovzGWQjAgq/i1E9nPb2lzChcL4qX7zEGNsAz
pgU59SKgVhBWsGlU1BdT9BgB2VzpVDVYeAumKnAmQOkNhtlPBjJUwnh9tMJbB83as2j4fUmrmCui
bRa9FcRIPHemrxNVPh9HlD9yoIMmr9ZLKtwSkyTPiTMZ3TRx2/VtAGGPcJFxIiLmIiBvw/I4KhVZ
gRGSDYxLQJTIaWBIjnXxLS8PpbwrO3XX4CXW3U2/lhiBWwhXpy7sCpOxEIcQ6jPnk+aX1V+BzhHz
nhjBysdgsBfRSgzz28/IYIAD3TJ60zrg0YQ1/dxLH2QfL4dMcOMOjuulsnwiuSk5z2LXWi+7rHyx
UzyMK3I4iCWnEU9xQq6hcd3QDfHtse6W+Dzl4VxmzMIDDL4wX4wqAfCUMdTk11Tq16MmC59Fp3km
qJ2zWFBlXhFzJlBn6OvKIxs8hltRvFYlS9DgK2pYlxS4PSW4yBObYTevXV7NGDWitz2GmyKGC6lF
hU0xOpuSuN5JipUbSuvRzGMd9BURi+AhGT3ueZNhkn13Cfl1lmP6zD9aQ5B1j6J7AMnmA4wPOpSH
Xgab5c2KK26UQD3Ls68NpwkHuXyCs5VqfyOGjiiH/tg+S8yWEiFlz+PmjTaN0tJwSEt6Wq59ficd
aVJeRhZ4o2WBYd7Xe+OV8kta0Ee4tCUjxMkaAyZODVhp4z1W6sGHHkTgXeRXxm2T/zhcfucqPHbj
SUnCUnEV+ehMlpvm/hRDFSEcC3L9pFBuHZ+15qHmL7r2YfYhUwRXO22yLQ+evJ3HPJisqxjwOOK7
kIEySD1KvwQlpGZRG91IDhrhXBcEVXsCRTq901j+Gl3awqtlHhLPBFfonGJ1JBpQTbebT1kaFtLR
LD3NcPuMXhInllgQkP8yVLXgS6KZfi8fWIZ4N0X5NcdNpgS8bnN7SSyvpYGKm4BRh1AlOeyIF5Ye
PQHn0t1Iw8rwEkTrDlhJrLBJRjp0SD4y16DqHXUpvuTm+iygxBheJp56iEsESeYRd9sxG3lu/Kr+
NAw/lh8lNQk9jYsHeqlrSfeH9q5FgbwS+nxPavjfQ9cJ75VkvdX31bQVFHAEYSq2SO8U4Xzs2cCI
yA8339QJp/PSPGisK+L8+TSaL40U1qNjVZAHXrzzEdc9qC1bn2V1fYgUFkv8D0UlORfm3yjW7iWN
zpNrEU4GcQ4dAUZ0bBUIHx+xQb54Cz7RCZvm4nGSo//sC6i5x8J1YSGEgc1zdA5FnN/g0YWHwmAT
gl70LeRRVLX21B0UZJV+KiOF8yR3mP8oIJX7sInADs8IbgUZ/DIK4syXKEFH5olwLuDD48c5/22C
GniOjImrqK+/LYonXR3VVZ4lG53N6Kstr0HCuAKNP4H1pYaj6y/T+MKhvnUuJ62hB8gNdm3V7Blr
OOjnWH8XjRtS4BlPhOZvjcdfF3gMVmcKkbfoFWJvI9fC9IzOt9rztLxb+Z/+Tdyuk3BOlUASL5nx
nJaBKFwy3e5EJyH+Vr8I00VqAw1fCgMgYeGsnt/pSbUNh5c9HZwscfczBitMe1mhJOpTpJ8qIWjb
t1j0rPS1jjl8iJWaLUquiRMitS8+D9mrwLS/LS/V8pI2Pwu201pq7bNa/TZDUO1TcZwcsuW0imfF
9EXhViKaxZlKwwBlDifqGlfrMvU2OqVmcCnMTNALysp5TBxV8REvJU5EwLhybWfiWNqWxVMSt5sh
jmctU+5tIBnnlEwq2r+Yo8v5SulOpWLdQNDvDf0LRzeEq1UiZl9+aZS1/r8hwMu4oEFrtuKsVP7A
gcW5iBistlvJiwJs5IdaJ2+Gn+lgoFhBJNLC79KjQZUVbH4LRUzDCVwEgcovlfApDcjNPB6/VWFk
uZcrIbShYLnZRHuWS1mkRNSJGb2X4lmCqs6DGYMsG9iofVB8XW++Mb1bAH1WC2lq19tZzYJa9oTk
FP3q0uolpnA2ycDMnpv1JCZnvo0RxKz1IsihMr8LKyIP900VA2aRrbd5FrfuLmk/GkSEbxYEmoa5
hanG5Uw2zGdqNcUU3XvIIdOooKnoU7DZOn3lykQwVKRkGhuIfsfFGlB+bFGzoNnZYIP4cqjK/99F
/NrbGHA0I3bKV4+u1bYF/2L6e4WM6413KUKQY0sp9wWRZS4ARwQryaGZ8Rupyj+a4Zss/g0Ohick
O+yx7MGsekbMv4izz1+Tz+K1zq5aybHR9zW6hCinI7o5/AES61nsNhdliALPjp4QnShJ/LnNxPfA
UIDQJoE3Z68fFUdBgoIrE2quv89kJJRh3X9lgJuk0IPI7VH2Guyj3VpUsDlN9UFasJFdu+xqiH9L
/WbCkJHbBrHWAEpN23NbxUdd+Gl0gNHWjbK3dabnBG1CGmynSMa8zYtVFY+F4WI+L+NFMP5o+DKN
Kw4ecP8e+1IuXyedJCe/VO8zHjVzp1Hi55kMkNiNoffqh8U3SvD17J5NXot36H3O2LKKj55otYFK
WQh0USvcJt7uVULs6oThQpuEz8E3gxqWSQngg1eEVJrwKo3v470DkgVr3oprNr7vC00mANShN5BP
I+n+v2v8UjTeAv6ybD+MS1XkYJpjmKt0ikUf+EukIlT2GJdnTQ3N5hSrAR9EnX6w0a8F3sIzuCg7
076uNRp5Rw4RnhD3cPZx/7uzWR0kL7ryLtpRuY3WNBWLv8vdIZIEzTHLrTEeLMPvDG/hdDENVtW9
4O6y6lByJBnDPyzWFdZHuWbWU7XQHvQ8Kc+p9T7Nrtw6mHAjPgxO188sCzUpNMDalFDHR2RXcQoP
Qhe6Hujk0BTKl149JxtpmDXctfLeEjID+YG2DWoYVQ33XGQyqH6gfu0PZRdqvRujNIctfN7iNyFz
lI5B1xmtNy19bLWty5dmfOsjr1BddfQRPEyty/ojTY6YBHqDVtiDWcdrCBIaK+6A4QXU9qv5BBvp
XmhRb45Vjt8AgeAbhIL2F+a+1o/Q4NNj/P+1NxAcDW6G3gXahfPSyIgE1L0CAF5ig2IQVMmaif6O
FiGhUqCmpLGOyIhGMf+tg0k+gESwNa/mjT0EYGSF7yRt+QaGjFiEj6PCywDSh0K+I/lpBzcoRJh4
PdVzck60GxiN1n9y1Ewxy4IrzC8jABzM5yxHX2U8/zFjoi9BZnv1s0asntAZphqnXXFGKKnO0zlK
flagE3we5U9Lfd7AcckOmKdXrfxUFrjhf/wQTwIwJYMNsMhcX0zpXpAhBUMs3Rd4AwtUe4wqTAPJ
uVjfC8vnzUFLKNenhmOoIkJKUN4s8pcZygYHzcM++ojED5JRAaJFeDTUKOy1eRDwcchBjFwe9PGq
JgEVApp2LshUZS7tT7jr8vmOLmpeApPSwPKjXHy2DECtSjzWiTcbtqyH1fRW7dwApq457OZQlS+J
8Rism2I4GhUiP1R/MHC7Agr16FEvd0Jq/2Z7xFFjTyNL0Z54EUNaYwhRwcNPVsbWFiiiT15LNLpl
35AL90olsJX6GN0rLciADhp3nDD7/i00GoS9nAZ05BDss9B09VXVPxTlV9dZLb8S4iYEkg3OwFLa
im/qtS/ZLY4DolTL7lRvMe8ceaLyIjavuhEi1cWtWuZ8S5/rlUJsO2mCJHsIIgEyHlpmndlpCcTI
mxIHnf7G4kiGPIAB0J7O7erw+ZWiP0WBmvnL8s6ouQ4hvwc2QmlhwDivMlvOhcVAlIJ589P4PJeg
NDbtmxay3yp2cc/gOeL9PMoKS8Y1m/2Bw1fUzpF17Emhq47gptTf1KtJ6Du5rDPFYkiZ5BZV5Uke
Q6v3YHn7MUz229iGzdYllHxOSQ1J53Wd17MRM7ABxCistYEq383mNtGrMVG0s8PRSeRq3dkc/pot
AG2/+cqSIHj0i+UEmHXr2vMo7feuea/lR88v1QeG4S7CPYOVNUy4LC29bLBCSnvvoVTn0utbZzTe
tfmSWifO0xH3nvCaTuHYXhg9WPXU6CLmWGbDiWzL9JAxytF8IXnOMgalYPf0B8+nIkJh7eLsrAFW
umTzJ2BlxnjgmFzfvvPKfBtkaFypSIM/IjmgClQrGzTyAvGyTB8C6WEbrDDihLV1JvOnb0O4GUS6
Enlda6gYRG7RwHEqkUVHb412jbkM62eUDLPsWI2NCmad7uXi8jdxdmvoE+xflpljmyPFyh+Weh3j
lxShWvKDVnWezkv5Mc2QBSzqVIKi6DE6d009XXP2jarzBusKcoh8YGruWcSAx9kMr1nJ29FQn+vx
a8YgoNiT4JoyQeLell5m9Y9u3MXKX6RTFXskG66s0TpnMVuhjUAu/W2X1RUt1td8+Ct/RbI7EL4+
huXwvRaeJFwhhdAD1POuFDJMZx6uhcJIE+iRp1vQu/Vry9OfOQ7IrRKxbpDb6S4qMi1ODrcvPC12
+/8xjiyxNRQ57EFC2KGj3KpXRpwhPcnxp6EescIQdnjJu/eEQUO7KXq4qwmyGnkzUkreNXHPmhlu
ubGFWC2kjTQbNO/6JcH2YJytOOyS09afp/7eZLyW5dMAjailzwyELPC4LkSuvuQzxyAcTYDLye8E
+QfiISuntXCz9hrT7DH81TQKouN9t2QkKyJ3E4766mbrzzh/avlD4kPaARLhxK6yFfc1DjSEQcD9
VbiKJ6sELb/Fkbcs1yqib+NYdU4LsyrRWQZIf+z089QGuwCscSES8/Ssk6bEwbyt75v1qvV2QlqY
XfHulP+G9FXOXwyEw9H8h/CEaj7tckOQ9iiMxYZiWaJcVNJzev3pWJheh04GnZBgp2QWIVRS+ZeB
j9yyte+9kJ9HU7xtqLSVIBJsQ7yMORcUnxbZv9wXy+5WyGn4hqrLXKTq/COH2w4oUGunefziAqdN
oBcBfGKdnOvKHlEnEAAGRvS/ChP/dsQv1bZMTy2idm9cLlL+T4JRG6xTmqBATE+a9anXMChpbicA
2gbEjVXIXhy9GfndkF5rYVc1VdufbKg5eCKIAI2dwkCBEcq6pww/lXE3h2uSO/JyrPS9gA6aOvof
wVpDo30xkLuVsG1K8S+aoTDTMEmvYhzo8+dCi4z4krXe3te3/aSk+RFPgg2NNGQxRGLP4DL/gp3A
XypMvjg19VMTtmSgbhIGf0KN5v8hEa+k/XOG7Bf9cXyVCSo7qgZ1UR5mYZ1gI9lciRvsRbJlCfxJ
JZmdCqK7wAUC1lzOzxmbkqR/xSgM+zSAxh9zd+iYcE9jHXYSHCQcQGKA14PpIq1OkcTlfNKksZ+N
5mzg7xwQ2VTIwCQbtuzQqC/Zit87sDBiYU/rr+1wGYCTSu403zLcurQ1HkXyjKzD/Az+ly7n2Aox
HvSzjcCxLHwokr53SlpMVnuLWAaP4l6aJt61lkec2OSGMD8ufwXn+t8a0VhELF3NxROVf5kFK/NZ
734SKDfWMmCKbXJThrkyLKh76n6j/o351hgRE32ADyVq2DTXuj4NQ3AW8LozOjl16vddWFRhSzZd
7+UjAc3YVoyPpuuCet23wXh49BZ4D4JIIjy1AQfsNSq83qIR4CMRX5DASsKrGWM8CTVU4e17NVzU
yRczt1B9UTlhOyiE65C/6tHFIOttDAGp1vhhmN6mIMs9rTTnyp6+YDx6rH0gbee59fBZ8kQzwOKK
YwyyapjzsCFwR2PFPbdbIFkoJz0z8TRyJ/X3UdmJEgC4gXcnwf+N/ZkUJLxnSNGC1HxRZW9J8c16
ax2071P03PPFmtbJGj3KL0zAnZVM4vtkcKZ4sYcEoRugEo6D6UWi15poiEFMbhJ22W67qEQ2RED/
3xNzQTqGOiLEzZlW2tLcPHbgp4D1QTR5UdCGIpRrEx+1KQhMK/nbHjroRtGlZncp6LOz0Q6DEWzz
26xeWiPEAVlVvqH4UnrlR9DYwz9Jupsh4+Ixzb+miIH/PFoHAaYYrZAfr5iqPYaZLgb/3MHfZWbC
CWqEz5mXsVbLAZdE3mKkA6wjEMrpa54VZyjvCErryc4XV69CMTthN0mqc/8nApHvXVZ2SMlo9dP6
OJvOKP7tM9qtQskIY9NJEwe0uCNmnwt/dFN41eU4zHQr+8hjlfgEBWighYDcxEfqK4a3bl4hh8nq
dD3wolt2jkjQGYhBhOnS2dbTrN5FcMwJKd6CAeakCOdlBx7ciPa4/fvlVaxp5BPRv/ik1c6wl4/b
1XKvKlI7wKjvKgQOH1+7KX52FLQ/WLogIKjDGaO38g+cO68WdjUrcZnKMouhjS2Rmxji9NpSYGze
Z/2PlbmUOs7jhRYbUpkJZxzE6lxVlOryTotjCAM1FjtbuxZBtTnb6KK8glVaA3M4Ntuz0J0Uwof1
8SxVnrSEKrLdER/LEy47ykBtY3TRe8XblXskbn4UNpx2fp2SL12+R+0bDY+LxjkRTPGJUSnVHWn8
QLbWNhdZc5BdJ/GJ7w4QT5LyzIcNpVbkOpVAstd5fU257omWVhCiOmlhIwuJ8Hrx2xGeHLhRGNJM
P/fae9Z46fxpksQdUUxQeWLKinaSulAkQ279ky8vQuuwGrBfaGQbJGwBd2tnO69Y9xTOf0x25K22
xzplU/aExlOTl6b+mLsv4jwaduHBcSL1bi4+6D+cDE8xaKm0nbQ8dDYT6sBuUGiIbj6i0hsfFdDG
VJGZKd+o3EQ9qSFgTRZqIVI5/oq7efKa+ZFnEQ6DlW2B/sypMs+p7JabzfGSbQ4rFZuUvh7Kf7KS
vyr51dJ8Z5Gfc85mglJSV5j2Bbr4Gd+O3XfOx0+xCpHMRjiOF0W9HMmGjhRuzYwTswXtKHOZV2aW
XtUJ91ZtIAdaK+lfYfroSajNabPzbAHLOKh0LPWAaB60CpWiifcVbHYFzLTr9agQyx8fa+sytOeh
5qo4RuJ5phdxe2H2Q8MyoVaJT118IUtI4MnSHXBRLb5Uo8evvyY+SvgRXHZ2ZsVBJaEPTqu4PEzI
clgv8sJTh3COXsbm0lnuALSOgvQNC1eqOHg6UitctUtmMWI8yxMaXpemAlzVKDbn+YTKOZfDRjvB
6HrTig/issmIKNLbkj3EjIqSf5gmTXn/DzfUvPL7FvDifhf6z6o85g3RK0Ctr7TnboH3cdEFKSZn
q8uLNpFb+QVBjHugSo7HBSc1iTiU6dLt2LgZ1oVXBeFOIoxBNh+KjNUqaBXfVHn3aQ8AfkLbr4nI
SVE/KKXJTDrXoWR+46uA51eADZYNQUIornBVH0vHAQ+ebjkWCkwBBOWIXauiCCDT/tVjqCJP0H4l
EguN5US8S0vTD9wuTRJ7kj3eTEL6D6N6FpVrzpvbnYzxXG7HYjmIRlAVLOK8E7RM1z+AzkZ/UFeA
AhdFSlE88L0xubF9wm5YBuoPaN9A3zw+cy7fRgkBUFDzWf09QjrPskeuMpZdJuzsiG6XTHM6E2oQ
YZxOpmOkLhy2qOJcCnncAOVU1ak7Ps1A6I85bwXSCvA/ugli/oWA+RFwSOHLg3Z4YgdCjrdPGAg4
LB29riOqu5Jl1wlTBbIfcqq/xV4Tcyduhg0Foi/fo+kMxl/VjMJKZVOkustgsVN4urL2rvbWZzG2
TD8Id0Watm1AmD71t9EzZveeboQ+ceGCuQ1M1y6ovoSslbs4ROyVYc7BKbjrh+zogtJo/jdVFnLF
WEaJByq1EWtd6l/bAl13Z4QCfMwEZ4JyEgKVkllcPgS/rh9DxkkYbPqtALmiB2JrW7+hDItNmcnQ
lkwHK4VOoAFY7I4FPnU/6Nbyr7iEkGJ94PdKaKrfAcIowvdIpwHxpUhHf8DRFtzEDU5oPRBZ5Ehb
35WDWn9ex7+6dFYblIgI8OvaXghy3Y5ddiC1WI5Rqow+lh28arg5yTFy0AKi9lzi56JASQAq4jE+
qfJ5WGglj51iueFmEZDMFvdR+kBYuvzF10PMK65FChAKduXY8qTue6QsCGRg9fCj6xV1F9clu+5G
rhQcm/QFFygPwST8nm3Ib3weSCSsj5jCcNltpbMi3oQIgdo9LTyirNKNzmCAXPZPFJH43Qc0vfRo
hqnklcg80fchrf/Wi6PWEs5xLK2jWR0TGaHhWeGEzXdCG4IL56z+D8mPQBM5tZaNvWGlkk6UyehB
JZ2sx0watkJcNm+/upHyRVOi15ShIUMwkOF7gnbs0A4IXrbAZzOQXBqi5RUZ0Oes1Fd2LImwG5KC
GV1/2HWpP3oCKatXrCLhJtIiZZMIb7Y2seHE4Ot/SS/tXsl+X1FKQKSo3U0cHBHHAtQSsBUBHbEz
FjY7YZ5jB0zI1PGyFsurqxTnYQ1rOvlIse9PiPFo3gRswMHX+4wJEFImgipMbLI7KSFXDN9v+au/
89JrtTfB2Ofwo1B4dI9TQvzEyBeLLsRDVjmZcmMqNdPfRr+aitMNPkMw5rj6rU+wDcKhHOYFCpOz
EC6T4BGaBvx6u4oDcaJva4UI4AIMmlBLOKBb99PS7j6IKLUahgf1X7Qq5ImhSQUNMR8mPcBmyGKF
QhsgkPdfiW2EYSQY8lMwM4B1aZ2fElYN1X1sNxs3BP1nO8LFFPYEh4W1C4JtUm1UYLl5WACwM+r9
Qg3hvHSz1heTilWMGfJRJzL4o6AjkniDKgO82aFdRQtH7W4Vr+V65HwGxSGtkLW8Q/ibY6Ika8uf
sfST2S4djHfzl/tSR1aBPZDEaNY3HR/xQaF5myKRhgeeZt4gy06jHgzs/cRNjCRhotsnK0l9Tuvi
BvpPhMIRMWq+XfF+IOYwDx37UnJoe6eFGOaBZnmB5ycbBRvCQdFh2KQDrOENPSo5efnm6eWpwV1J
1Etx7POAXbOLT/NzvfjZFuqICkjakB2F3F0U8AIObpoM4LN8doGNGZe7G/lbCeXntrKvsuEZjMtX
OM2pezDtZcJVpvTIsvxuc8TmYq0UqtoGp5vh6ZILVwNLIZpHBK0Q7bp+LEgJuTDAx7j8kN2Ldsa9
vDhpWtznWHKG3bEZPTF2o7kVeyf55PY0RVpxvSm+ADLbJk4PnTuJ0cJHC1JB1lS+mDjD7itEwnMl
7xUxqGsAciAyUxz+4Fyq0/NU/jkOA3iykwC5o2DDIM67DNsoHBfmvczZaj8HeMJlzMRvrA7XkmC4
KAEigExsOMiYPraW3zuB0siu3YPcvyjyychRslK72MHao82WI/3YMAFGxIj5Wu7wmfFskF1cc+VS
n3BOgVfIW0QL2BHec9qIjuttbk3kRknPTyXf5whswABerTzZjsk+DeAq+rXoJSI9rw5aRczxVXWQ
KKJpjqgB65dizS6iDVSPftGkApFUgLTAoxcYk5OSo5LaTJCsQ67OgUp4NWoJ2s2phcq9aghiAXZ0
/89TteSy76Xxh96+dWpYUh83OCY3HRyBgbHZA/83X/VF/R661i/SP8lCB15IUgCs+0zEAxGPeL1W
x9puGh2U+ok8VeQZVPpCaxSo5iBRuUFKDZgHDJqBBq2MTgc0KnHMZBbJK4+Rdxu0MD93yuU4S3im
hDXDgCGQUo2PExMSeVOidkMbCerEt6yfjwiEc8neoUryxzXM3eTC51HM5QruZWVAna3109fz757U
NQ7rYw7kr2zk/gKlcHUywNE00JQmOEvKV3tYSb0VUQE/oUnljldLt6U8Q2TpOlIlo6u+1ISrQMwy
uJzIwER0k+6vituUuIef2+EvOzAj47pD3t+8UkDZCJnmArsn2nwaKS4mYZnTL7+kiuS1eWQqp/sh
5pxfhrigPAvNtyjaYzqc5mQ9SBsLm7rklUOM5ULKWPHNOF6i00OHyWcg4fRQvOoFCCorQbNdbjfe
h6TcFbhOjFmG9Lgl3ASPEM1nUjC/IH0B5kCRiEIZTRsR8+I70Et8PHiMpm9gJpklfnyCTNN/IWUS
zYdG616sE3ZR9a2+7A8lfe+4uXZfK92pT9M78TBe6bFQOvGX8rLAMjJxUMCFLXlycv3MdCanzkqk
DjMhCJZAGQRT3YHFciG7DEPAdlQwDfeH1ltulog49wl9Nuxe5xBjeRJjnaKkPnZXHLJs6JyzR1kM
xPIUoeY0/JEnG1MYvh78M0SJnwlcONV/BU974R8R5mLt2Pg9Y8bbNX3DT/YJD8H3iPcPExNUqdL5
u/PqRfqExF5eY+nphUhqsET+oKRDwtBKtAV6W8DfSEVZXyvIAPUhP2K4gKfeTv1h/DOzCz91L8xp
6Wl4jG/Y3L5bL2PW4KTdK+rY9dUJvylm+dxpL9UNAKMgAAKuLIzuWmzPth4g83CESyQxnzzlbuoq
fwhFQlrb/P2Po/PabVzbsugXEWAOr5JIUaRysGy/EE7FJObMrz+DBw1cNG53uVwSufcKc44JaAm1
m0G5sSLwc4+5wMl/pqsCNeNnsYYhTP6YJYcyhkkuXA3u2bS9ptwa9BfmNjhkbyqeB3xU6MNcYuFk
OygdpiOH3O2YuHxMH9FpeJj8JT68KbIkLvIhB7y0LmzrZPxYN7Q+8b9oa5xjh2VH8H/0HvF8sulQ
lKxm0tJXxduG+TmCCGap9MJ0S0Q7vMMsOTR/CEXo2UfVRWtYOqnbfDED6bz5nKLTB1P1YU6bxsAI
sJZ2XU8OnJTt8Ie7MVb06spzp761SEfc9JKcgL8ntH3kRWOlX5VPQpuDHRUPoIQMOcu4m74QM234
Cp/qGcmoZce25aP/QdvZ2fXGyh1mB2DmkVVh6kcxYcv/GIr3nZdvqgPcIeSvhv86p2+MvIMDWTvY
HFYUJrV2UNzylw1vCFmoXPVn+eHwBtiUDm56CM4ct07phLZ6Bv97juEUr4a/6Ed84BGgkvju/jAv
YaBcyJLYBi84bJzYlW0SDm1cW8NHkawYSe5rv9hKbrMdDoxfvpMT6W070pEPxaPjv6kOyhVyphOc
yOY5x7t4yxhr2994uH+1n2pasVS/X6rvQFxrvJL/50hp5/E0XbNvkO743ZDxMzV4N20EcjQff8Hz
5bYkJCkf0YO3iU+GP1i4WBC19/askofKLyseYp8pyX5T7hDwbTpffgo7YW/d9WPnD/xPepvc4EjV
T2M0x3BfbljoTnxpbrkLr+lRcohj8+ILKD9H2XTH0J/xAqKyuCYf1bHeHYQT72JwQZhwHv/3JFXH
6tgceUs6/rBwYzGPwC74DB7B403ULew8S5kcpJfU5RuC71L9Ya7gAZwpebnFNRvNQ0DbDDPF4dXQ
F4DZndnJKK+TZhsNANKAzTFP2mEiw7lvApyV1sNX+EU7W0zLxwTdljKX6LOC50Vy6EHNatsL9Jxc
OFnMtQaVQrNY/HgmVyLmheBNCfccWEl2Quz0OaEJx0oOeKHAxuv07FpKYJ64j9hJYr4HIMC4j2qe
/y5kcTHYOKWEJzotlIaaj3Aqu+Q3ZCqIutWzyTiJR6kAZTgR5vPGAAlL0djYY73DvzEmNvmFxkf4
xFLBlnWQvDa6shY2iATgiiaXQ96jUcVjuOeOy4EFFStnfsfMiWTjjXaf3nW2vAgekbHS7tBtMNab
8ps1oY3PwxkqhbEYZjJlP1Bk6kzsjahGzEUOaPrdK+rgpHVGcJ6Aj3MsMT8oybOR1sCWcQSk4DXI
jL2CWnQtP/URHNn5rkP4sQr+4YxFa4u66IAy1sUU6IItcXG3+9NRfhPfXr/FdfjiLj1Ml+zJZoGo
tWG561evPw3fdrj4fJYQNVZ4zFYBZjjE6mrFod2/7qLXvg/tNfQbwF7X6B7t9Wt+SJHaNUIBdIBB
nhnfi0HJXFkabm3XvStpodtRzHoyroRbGZLjFXPYfrQ3IGicb/U99dFGcaSNGxbonGOi4poINFGq
zqiI/ZYSb6f8zL+WYUfbcj8cF5nAkoMe3NmCc3pBtEEGV103HM/tD2Uyo4rGI3PihMcImoXxnXkc
D29CcEJellgYH1Ytfjbb/MCSukUmdx3fJbLGcZzFjIzX1ql9Dz6nycYIsoBPkNfNdLC7173c59j8
8dZOm+4bSc7n9G/cd4zUV5hFyhO2/dUskYdKGO6G6TRysejB/pcrlYy8sPQExPd/cPOeldu+R/tK
k2HBmOBk+g9itlilyyveyy9/cRKvaa+ar+DQeDgh8Ge6xU3dQ8PaTVWwwRR5lP/6neSQX/Q9PPOD
+ETZ/ROqJhZuHqNMn28xExHwh2RJDxg3pnlkPBPzJQcjZA1JAvQrqp5Vk3kQvX76MoKBo2M5LPQ0
PAZVxUqtSckAfZiZcCj1RnLCWHwypUqlR1t9VuZHU5AIyQmwTiQSmm3UqAMvDG0XfwdcFZTeW75Q
Rj25th5rOyYz9Se3VtiFkolhLIAUT1tmGsekwpGNEhtpHFBRz4geMNFZtCkxSv5TxzkL4h0DkLlh
uZ0iQIxIc1uzduF5Ff0Bl4+25A+DVTZtBmg92Y/wC/M940XAupLol9QRKoA5H73GyKrsxU5syqLy
yOvcCu8VQ86iyC03kXxQTFBULa4SqbG+apweeHwVZWOVMmoN2ociUjBSIVwNpMErNe1JFTQUZ2xR
PQ+HsabcUiduyHU/elV3xhpHfGKLtfhXXGho64sqQ32K6vx7QnBGJTfN+nCkbAMogdvnjP0SERHo
b/KdLkb2yfajnm6icg/Ve95vR/7ZMwYx0S2WESL1tZ2RFWsz0sGfpWMOS/ah7kslPlntygeNn2WZ
JZRvcQqZ8obupAy3As4geiJrvI3zkbFQUJyb+UCTpcFM0dZ9wie1LTg2STwCcc0Dvlz8zADYdJeB
m1JHZk9r8PrcIYUCcXyfHtvBFnVaplVzmsHhFOvGciY0G/OVp6Tc0AT2BIpyfHHm/2ClCZR9qTu4
KXR1n2Z7Idph7e5jF1EhEyPF2KvMk7oDq08BayhTAS13GgyWFfeGHYDVXIJj7WBt/VbP4hkRT6Zu
wmADAoE1rd6w5TyFGo1hv2PY1/FYCBwXnBuyK8quDIiuU6ljT7RAOlgD7QAKDF+c9yLOGk79ovPY
EFV5VuVHaN1F68Okcpq8NEYhsgK+u2JiGvUfivJUkmOHHTUv9rSorHAp3y3BnfGlacep863xEIh7
ibCuZVMPLstpVPfRnUKiawbM8hf0msCjJqZ6YGb1PfNWcI4qO0ANBwhzCKgvGNo4lneZdmaZ9a9r
dlVzyFWvf+1eChLxLalx1b0xsR+eLOUjqc6C7o/5doRll9k59MD0kGKPIxIdeiCLvx+AAAk+vWeM
G49HkKmzceOTTRNIaPu5v3BpRb+1cmPhCyZSfmjJOTYvVc/awdXS77G/GzFDyXPXHk1K4PCXdA2j
u5MXw3acPjtVXSjXfeqL7PcJ7qNypSGaCH7eV/JRyFhLugoH8TH8Rfa5NMsbNdyYzANBY1njSRH2
cXlv8lMKfKS5EmqzBHgzew7BfP1v60zO7BF5PDGSrvC7l6UXABLkPXbCEXiYDyyrLfxROFfwYkgW
3DFPndEvsKADM8TUj8R4PK3P9sA41ziopwyznfnXhDhz3+TiIMAJQt+WbSHhGjnkg21Ktoq010Rm
0JuBTBugU16cu82ECM9pNJ9WX5MBUzRULgTl7MNjQ2xJupxYOP05xmjSqOmKdeVU5Ymvh8y+3vAR
y7YmMfK+Pjvq7NRHs1/i0CauAAck3KY+RH/SWUwPSXzs8rcu3pntQ4d+xuNaeHzcZO2Y4z7QL6/H
q7fR8JjHCtPSEtQGXncJ/CNgIXMCxkv2eBA+eGuG/q3Nv+gcaiBnUKeWwNVVe2B3fgSpUOFZH32i
2v+l5YpEo1IHcYNolZwlHpq0PJVfprkDHWS+D7vsBlvmOHESc2K964fChhe4orlbwWo4kiIX6f+j
pBk0/k638dHQqRYbg7SHdbkdOV0hJ4dOT/lG48q7q9iY2AyGurItDLaRAjG2S7QyKVLQ1ZLpNCO7
mtJD1uiFo5I000xEYsHzwGe8bu4TKiJEJIxWuePzYVW52mbkm+XspTC8IpzzFDpXCl80v2B3Qa7L
Z1GIGBJaQ7KZB+X3ddArQbClAqSmIh5bTmMC9RqbocALs4JyHev3ubx0aFQFukk6dUIMwRyhDJnd
nBmC9hPLFww/FR3XitEfg6GaXhaJMPY8gqvhUa9ZVyLmoXJk+LQgEaJ1/14TjiSv5YCykNeSKdSw
KNIpdRkPvxCHqk6m4lNCf2MD3sriQ1YdLWuLapvpI3W3QNQvLzlEzy3cUbWAWuap0GEYktdbrHgs
XzMXUcT0D+YgwgYkC4Z0libMSotrz/xaiAOnmb4MeaIDdE+lgve4WH1Zg6vuFMCKgsU0wMhhQ9mX
MNpD5UbFCJjblRZYrEYhnIUgD7zgosgYQKlo6p+p3zDYFlxmD4HqsLBCTst/8u+geqZmb770bKN6
bBiPxq1/55/OyisHkUmULhpnVLZ741f5QDYGMnZFSPegrqVHdElvyUHZkTiLOpvjnT6KRhcz7Aof
ej5cxBJB0YnTvTEIzDnSbNfjNgL0AMAFusx5kGx2FioK0sCvkGJbG+ms/G9vp/0qmU8iMF+F7zEh
Yaqvm6sAQRG9EZOXT/RHw25+yN/pTeYt2lYnYjEFTjhyU5c4UPWbW/AwHovz6yr84zGrdintPGY9
HovW5YXnJ8wI0kbHKtAlrUkctmSHHGajYBoFGXIzhrfpmeYo7NcdF9KTgpwLxE1Zb12LpwY2msFs
4fGvXfZ4UO16lomL694YUNT9KeRy053yyxXLNe7KSDKhGAZrBrLq/+U9Ik1uSiHx+UuEj3qwUZ3n
Hnh/mqJ2dUs+aQuEHahm9bv9W3KIP/Ev2pgZb1zyylt/Gb+o7CciQv+R/nkFeyqZG17nAqcwkCFm
APxdzJVQkDhN6wshhCBwqnaOkRncY7oZeodfPf/k51/aP+KJOIT4V8bPADARUQuoXqtdPLu0n4PB
Tn0/samm8khwUzNL4T/K9/xHu4mX/Icak9Hb0t7+wy3I0JtKpfG0XbRt2PQtPzkadlG3AAuSBx/V
gP0Avp61EX55wRACSaTZrlHKcpBQwKIzp3+nDVoeLjARkA7QSgUbwwDNyLSYb8fVKzC+dkI5w39D
E/Ob+dF+uKRv0k+CU/3Cg42GXdMQPdihAYhkZa3KOxMzHcgzcB/qL2SArEBWPPAQQJMSEeIv1SV1
K78QC2iaZbbfG6DLpCsTwrzkKPcHrDvwhL4r06GwolpjWsWigONXxODF0fpbMcLjrjFB5FLUQBy8
m9jjaU638VMDBodY9CSXDOmPuKuVzpZ4rohS5JdB2fQjftbhlVeTj9E8hG/ycT7zU2ycWPa0ex1f
1+jaMiicnHJDQCQSbpKLSBmAmAXucZ3WGzhn+Epe19zL/yzUACvtoUYbI6KHP3J7ltqCy4y4EdF8
gmqiW/lhlKmjfVvWbvbEtQeVst7WJiGWq+B7eY6Aa1KHoh/B+hohT/OU9iQlx3HcCufhlvigjWCu
Fe+d4OBxN/4RoloD6vzjVeRBK4T1eODMyCYfkwQ3Q1SdMf5bMpGwbgz8g/BInhie227wx+iPcr1x
Wb8rMbJTezCclNmegGniwBGolj/yQpNb4cxjCKD8RPVldsoQT4twZvG9aKIBDuNQ5iautrnKqgWD
z6ULfEYCQeuwv5IJpCPWzNxWBhNlbNdwlhyEWxbbxhyg6Jq4YmT21r+o2NL2QdZZmc+CzSIShPa1
fRX5howfYt9ol2eCWmo8mUiCdhroA+Qm3LwvSFpQin2BiQwhX+kvGUikGxP/wSOsMgbJ3El2e+Mt
Bs3OOwWpq3NSZZd1f1JD4cy4dEvmSs8CPeDv2ko8POKm+qDB/4mY+HGxqStm0nq+q4a3OqU8WOum
E6J+VXctwdQcY3Bce5s3/EWMFMCTDyYNOsqsGE8uYph9UHj8X/jZIfeWTHdhy4CPh12tPpvoQw/W
/5B3qlhQLIfyMzDvxXw1A3+Clp9sVZRKnVPoXqh7U0PAnW8kfpUdVP2QFjvmDHzto8xnuivaddA7
r3AXdBj/ViR5V7Dd3kAfo6cUEo+kKyPfgEKA3g7RFl4qQilWJcwWRAm+DO0AVIhNgVOIUMqKN5Xo
gj1lKoWola7yt+Jjfsz/fxhsXcCyTQBVhOWKGqEtcFtHMCqYXSN1Yae/BLKnAuUe8uW9LO4Ty16e
UfDhyIdANPbwRtazcTT+iNij2UgLz+hctNsVdXl2tZRjUNarTc4j/zqUNLXtaSA7IPUDE/+ka8Bd
QcRd2qGC2Myh/0NdQvsMfwH58Mgg6oJlqa4wGjID2CBwl9HVUYgAQNE3FoOBdkUlz0joFw8ey4HG
cOLAx57K0xLPSGDd1zaavAjl6+i15FbT6gGlWIIoNyq8s9QOFLftXUtA/rNL+gO+Xyn+Mblygoxd
Mq5jm6+P8YBZbKLCwY1bqVseEi4YfhCrmqFnYbnifBjaLVG37KOK0DbZPtB6wpsAB1O4zLpZOM01
lq8dqwzOT8gsVJadDGYHgdFTFzaA/aR5+5q3geUYxVVG8cQLAkdDYPK0GS27gw+cHuns0Hyh91KB
tMOAF3yecz57cURGAXTmQm6kjPY08Uv8BQXyc6Rwp1rYEmZYYBGQNhR+ffwQwqtU05Hwk2lxAa7Q
xuPX2KHZKVRcE55CI9odDbpElOGQO6msYPxnW+bnrNh5AZf6Awz2/+0Y9Y/OWghSgkybsmV3++Kg
5xNLtnHv8LLXB0oRafKa0qOzpul9oYRJfT5/nbFeFGGjv2iwyfVDpp/K6QKYmqzzxlwNJZODfQvG
sXAbjR5pH5v3Vw+tex9S2Sw1hR3zitEqz/m+jM+F6XDjVjiwgNsJPPPFQZ5cJmZ9xLLHa0FZ5I+M
sI3YTxByhN5M+EO7aThCzHtq3ROZR/VSdPTnz0rghPdFuIAB7JXWnwxP0M/CRDjCmrwfufDS16HG
c8mSwAA9e85oPWPQXgtNGpbuhg/ROnONR9omeR3z6a4AbuyTf5Ug/ga8Am2IOqZjHDeKPA18ELyX
jM+sywAiYsIAJztD/i7rBzWE+2futfEiQkOIuMxtUdzMiBR/Uuzv9hwz/TST7iIXSDdNlRxa3U54
S14umiZW9SrzfiaSIPYlV/9/JoWMYBg2+eTgtEV3oCLfmGwrtKfcZyMaSJ6Q7Bm/UCZNzlT4mIBe
nadgGaIMbuyEWY7u1uDyG8IfEElhdyABfsvThTiJj5/ts4xB2XATJvMZnwB8PSbVewA5c2RHZJij
26DvMTe4DdLiHxaQLvetFPHJGrEEU/eog+kt3yyRCD+boE4htmXgP1hBQfyEdvFPwfwHW4jtqbr8
WXGxB1L12GzdjNz5LUiOoVHL2dQ0fq6ddRVdytrAyf/iqNopJrkIzHdquuLjWBxCgj7q2DeZekvF
gTyv9oPvWH0dDJAndgElMLHL0KWwYgrNF1UmjGG2rDdhslK6bJQPY8cCJjpUTzagbvvgcMhY59r9
Q6TBHEdmJitqcNYPKEeGER70jI+sQMU5Nhj52lJtt/Mcfip16OVbhoWEIPIXItanagqOg5udbhna
LtaWnC3zmgqdaWl1lx3T6Y+qPz5G5ESccY8opPcMdx17MlJaaEgYj8nRRxM7zTfXlUUwyrQXNkgp
rHuYHV6YNeF8bHr9nCEEYoP4CcGDHuLZfqrItFeE3XY2IzBIuj8tCwVm9Z8jxCCP38LSV6CnHFoP
IMqlK0OO460CzuHgMwRRKvboLx2VdoQfoJIEwRB3had8y3VmgrBdzC/cOUXrLasD4TzxcCBYQ3ti
zhvp5VU4YeuNgX9exBkHSuI8t85Qs6Vd8a+kI0iq/3sJ4mL42F5HqoYyxoi4sf5e+aYGcJW6Su20
zEQGpIyPoLMtvhg+OEKlOm+JUU0h5+UC1Rv1ZTHhrK3V44z6OUB8Yf3pBHGtsqny5ln1tb7wIRbs
m1D4CZIWfUdja5LhBEX/iwC33Kl6/Bkn1ttvrHAsnGSVJMhH179Z3YEqAGc+wUrsbU2QIFCpCxbc
8Wkm2gCjTS/5FWwDY5Gl0eVlMe4qCjpi5gnN8GRybADTFC53mawhg/yak99qRgK2NejEtFuthutx
vOcpJetR5ThJ1/VxooYXt7J8NGpi0M+EO5GjxO8Mkpy6UiKVhAy5mZ0HB7KjQzPgG8oeFlL9CiH/
PjTorwCHM+6iJohWy6AGAZ66sbodakRR+oJG0geAH9uz0O0UJhfZaqLHVXb8gzEuSP0uZ68RUZ4y
5SAgCrnqFmo7ElR2DOm6EJisOLG+SzUGTwcNyhc6AoE3emkjKPwWEShG0gU4sFNNh+zlwe0MT5x+
g8KtQhz6l5e1lwH3NNuaPWrs9rHH0RjBeao9Vq4DU+bTALAF1xwf17gkRzDIIW0FRyEYJFeOSAxp
vbY4iuXdZIyfv02WJ9U+joYidLGfVtCK9/NfrTgdm1BZ2BjxIR6W2XE93mdR3sMfIZIWIj1lAbWO
XcbHJr4P1c3s32Jo7CikXsWe2Zec7Vr1PMA+FfQ9eg0h/qlUMqOYnO4VELb4scRr87q/8u8YqRyj
1B2ldckCHRWNdanaZwvMYzj3hCfMXlmvNdaXwTENHiJDVswR2Pt/itoeuqcpx9fUHA5S3T5HAQpi
HTKipnmM8JInfPi/L7GMNgzfwJwQFqG4Gfk2guTj4uJYE2C6rjvWQ+MmC8DXaTYx5uO2uXHrkvc3
W9co+xrBYWANp3lrSb/j1yWmhlyVeS+qOF13WeWK8xs7nn48RHCf0PNkvrpE1jGkZZNnrNJb/E6V
JEe2rtmcJGmD8GOB3sMzYORyShKNzg5k9JxrQLNuYZq96eRlvcRbOY8DePnsQ4iRwlaq6SoW8Bjt
hQOeVrDJn2EWUTUGNQeCIlAdRmjHiprUAZWWRlBRiNQsHnmWsvfS3OOCS0pGjpymozNV76I+sUl3
X2/0Xj+oPKfubIXeuK2P8W8hIHSxe7opaIW+gYJGo7JGfFETf+LV0CnFVF0liOfG8rcbbxUwSbSw
RKG9bAsJAp5U8OxNaC8WKYISDD/KXFEjNeXDQvi+xNgZ87RpociwLkdBxwUrOXhCkPiiFM7JdqIE
EFxEWaTMyPckfWInpMAHy61nJw1pKJstdx4flfomlgIvvWsAP+qvOQKHtFzIrZ7AuBmpGeqk9k0D
xpLHmxn8N295qF/j4FRUd+K5Dckr0v0rPphgNEiEr4stUV8W2z6uftS8GLEFflPmysLWGO1yJkZu
J9/leBsHVyHbVVzgw4/aLDHvuK7pXPvf0bjE1Kca6UDztdY+K/rX0VsIC+FK36c7/f+PoNlYjEoV
KH803a8lfaK8jskhZV22b/ZjhkzJTeV/zHE0kKwBQHp/xF7AC8gS+7XXptUEM5dfLN6CKOepyjuE
gQT2EaZY26V+nIZzCxHn5WsIruzXP1OxQ+SqNPyp8AkeMH4mDEihQGeA59mVUoQkdlURyER30MXn
qD0S42HVvqac1ALJkTLd+1a8Scqgb6uYd2ySyFSJ5ze9Y0vYepaZnSoIwxSPELmZIZD3hmYZTVrt
5hBGP5LDheEPY6eFkZcemdLMN7ZVsbw2dDaddmNBqkeyhofPzbJTaT7bBcez7WrvZQG5s8V4I1kw
s8iCZFhEv+BxtU4vWBErNjcNnAwd6eZKuWjesJtuE2qy1zYMnPaz+Q1/oR0PgO4iBhp7nIxBx9CW
rQKTmc8XGAvTtbDvFlsBihV5IBt2VNsQ1AySI/3B0KtkWh2zADpUyb3vOSi/2tBjpRpTvrLy/+ZV
I7uNZQsNJ1bjfB8rLheh1F9iHqSOjm81ohREb2yB1l7nJQljRw4iJFlUuAwdY2bszJZKyrCNUhww
ZOWo/36YpnICGUskD8M2h25Jh+XwW9V2iMEH+STkLgy/pForx2T02JrigGf6nmGnhLzR3ixYXPpW
5jaYUdlddDw0urSN2/ltUglPGCCXyKQXp1j1Q60EUWKhvxpasHOySX+nz6/VJA9sq17wzc06f0gV
5bwkttDXEN0zx2SYexhnmxUSg5viw5rXJgaIcZNMrlbti5J2mhQa7Be+aG31xuVzn24tekGL6KTt
9Np/hdVJw1U1+RUuvhdCV5v4lphBeHm28u3AjhQpEnce0jZuwQhDH7ORDyV9f7XHQb61OpXOEr/Q
qRveMt4MndF9Sc9zaMEG8UxrBIsj7sVdcpm/G9MmXCc7pOOFMwZvN4E3ACsbdozz8iKgUZNUPzYB
BDDm8lKZsnytlEvCYov/DtYH/E1UjqlnoukwMVUxRsbxveao8UaEMYarFedQ3pskdYvojdl5r/lj
pCvk+ZkAyVwhaMCbm7MS3bPGS4mkgu9zGrMtgY4CKxudM20rybuSSns+BCY0Mq/H3aGh6LcLecmA
4XzWHgIyLz7nHDAnHeWyihMUV0FBajD6hJ5rmAkiQhUTjYJlW1pn0rmanag6susENwS8M9nFKYv9
W5E53a+BlA+nXk85vZGQ2waHFgpfcFSWePFdMPpmBDADI8iaU9egCU32QUPleBADj5RHTfQKqBcg
ofpDxW2SY0Q4EiBEoBo0pNLwZg2DPN/cxiJpoPsg7VT8iSBMNVD/vdJgcMigwJFZFmVOjoeexRAP
D7oQhCeSW5d+CSZ2dtjGZWcLyTGT/MZVuMl4nnlGJMUpUu1Db2k8+hgwdh8sLFrT8kIJj/YYmLHd
RPzI8RFVrGFX2MMHppcT6equNm37TwkWJTnnL5tsRRv/OPthFhXc7hR4wCqpiWA9CtO2JbURLQ4y
D2hFMerQNdNWwoLgujcWkE2ASRx58vSCKN7xImdn86VJ2ypkMZL0WAx7oTnmoYjMygAwNC/YUFUK
f6wKAG0U4FzT6JB0Gfd0zUealEOx7uqA7x3G49yI/4xicpKXhVCw1/8pqZB79aiiFMOtUhB/7dTl
sZXLJ3xMfBGNhpGQgidupwasbfNXDv3MBg3UddpPghPLLUymxq9lRqEBMx/2vp6ukZHxViDO1Tmm
kJ+32AuQNvMvliW8Jrx5hb5XoC2wN+PZ02e82qVoW8TyTSghSpXnCzp/UTE9EmaxPQwYLucGd0Gb
CSnNt7SPsnk4x5OJSa71rZ7c5Jf4Z5K2BAssjq9UTQmZzbL2lirnrPis2wfrJhOz270gBkGLDnn9
08lv6sC+sTpUwcGYbJI/CPgkpRQGiabfU+UmWECyGWWLvkEWS7ORGFVymLdXgY5ILj9E/ToMtwLb
I9Xf0O0G61qWb7wnss7TuU33aniVJQZ+i3Giw6SDUz35TmLAw7xik+Dx3av6Vc9ZkAVfasGechcp
dxWqXKMw1HQH82Fp/jjvyKFqc9ilb+Tpyh2QCV9lSDEaQuyzIKEJiWgwquE9KbcmSSr/yoTU83VA
VWdJd6XZ9ziw8t8CjF+IuzmwbObPDDDWdaghp5M9jk6ETn8j4VWxGX63pWXxpwdMAoH6pZasRoIM
lrwJwJEGc2Bmn9Xw/Do61zCTGyZ/3/S8ZGDBq5HD30GAuDgpi2uUZjQmjkJP+eNJlCDko05KLVTT
sgiHhPAFQShNlsR0n3LkG/NnkcHXR41IjjFTD/0TiuZUu7JBFZ3OlraZhttI0ALRyFZcMk3Rv7WQ
Q6h8IUmJLJIfZWz+3431oGKZj714LxFQiMG/mCJfGn7lxI6ynRI9h+QsWm8SOa4NaWXRmS/41VwF
66zVuESOZX3jdCdKrIi8BpAP+sau6hboOj2uXtF3eKbBhdr7NbK9kG2d+SFQ+oDfkQcnqUy6Bo2Y
MItcvlhGweH30F9annnKvz8rF/h7RRhBwmKdYD1qQGY5isWDgXU7UZBeEsQsw6WWgUKL5DTq0LhY
NpXtOcM0NH7WgDI4+3usGOCL3gcMv3yEcQgpabg0yTZVjnH0EwVnk4tFKn4rATPHUVAc7uY4+o21
o4Kedij4f7939ScZuaX4LS9xLwq7cAGsJioI3fzuqd8nrNZOjs44F+8VK6qs/WCIUZV3rXLkga9w
bmHp2al2zpWHyGsbR/+wUhVmVq/Y0MdF/oyktnNrk21gFLEFFwCvBNMz0IRD2IxwV5vTx/yvrd7K
BCkRp2mJ5UGTPyrosBK4I+EHpwELzoCoiNoX9PtkMOnfgGzTAThG4iOT9PNYp5yth+ZjmI59eZzL
P5oihXcAOgKTGRbdUbbthm1bcg06SXIf+ns197gl/r1y8kkSP699GWmg1XxZ2TGHNKAeBoqCOiP3
3VgFbCOxVJdkQnOYJodW86T4Lp/T/Foqrdvxc5fQ+H7+BkVp6d1Kk7707qTArTEQOLxH8pclu+ng
5c2+g+NX+5AVIpRS7Cw6yTf5869qJH2kZR0DrO81r0rjI0NMBIxTBUc/sLB4BGn8IIlxFOKbTqqs
ds/S6ygdpOzWyIyev+LgkSIva8P3nF0fSLD2HvE9IE2ZP/NjiBgwcUnNno/pvcR0PPAXqnvURwtW
O8PAU+8kT+oevA58bjJcZag5U/gFP8rorrXijfENVUdZEsC6zo+s3nTz0UNcQm2clRQPzFGdBeZk
XbP0m3oLwS6VS8vJmaS3V/GTBnEELPjlGflAGJoAYFjhTWbVy8qZ5xGkoymdo/w2S4cs9GmkM/hv
CruR1zKSY/8zBfK65X0MGl/Qzh1VFgfpKNyk0n+h3B5ZtCEwxedYHiI003p5UOOHOlCErCTN0wj7
QlKvuK98Z8bfRJuq2Z5Adm2h2u7GNf3OK9vKv/FweDXPXDvleOM19uCNL4LGnsH+vE8SappOZt3f
9aAAAjh1JF8o/0pk7R14Rr4iWbkKf2Fo460W/ZUOBDAx7wZf9jB44QCcc0I0wz2af2TJpw4UO2Wy
zOZnn9Cm989Jucq5o1W+hsxNO8sdRuZkK8QnU75pOba6ymmyj3HatVQ9bfdQzOer+9JFJ43hTD+4
5eKm2knkP5QBE6O+vmbmtngNiyG3RAUqReLahJ1ZBbYlU/GIkUnYBtqLeGJFmzPdanLwIGYu3SLF
uqYSSDhR4BuSc8sTYhRnvVihev2Q6pFDLMctJre7EBcW5Smey1hs31vdGUKf6l2BnJvd0vjrpVzG
8Ut+7VPMYQZ98wDZFCRMJp/pFKXps5igJjvaJ+dWXfx0MUt+uMIQy9S9WO5a46zrB6HWGKJeuEvQ
WUSuVT9SFE4Sx04gXpP60WMsUF/3OgJ4tlFebqjuXxTj+7BhQYkYIt/wLDABrMt1Ld/ZAhbKjypc
puhcf1eGE7IEApHPNm9LFmKhbUCStDqUu3dpRqyuSpiUn9b0LVW3tAbDNfxoxkc6oIBxmBF2lpvL
h7i9q8EyZSiSaxseZt0vAc2JW531Gmt6bsvyzQBBqGVPNdhlva9U+w6Gffk3vD6n+WhUb2kDmPc7
zz1j3lJ0GS+GGyAWoN3AKPzXsZzuXszE0DbQD3csfHS3wxsYOURHGsYxYZdujmdOOCLYkP0q/8Js
3/FOp5w7iOzR8rDULMN1wq9RoI+gcKQLIy1836ItR9Qte7Jqk7kYBC6cf/Je08UUS5scVJ+afCLX
0ARHr59L5QtFo5V7vPpG/hdB4QvObYZYwq3izwD2zCvhf9vP2yrwou+0JChRFimKmthWhYNcU3+R
CB599fVP8x9157Ucx46t6Vfp2NeTfYB0ACZOnwuyqlj0LFKUSN1kkBKV3vt8p3mKebH5SrsNVWKQ
x1xNRIc6tCkWCmmAhX/9RlFfqYchX+XNZexeeMFd4H7v8h8KqXzyRej7BJ5uQ32999o7DQGqCeLK
z7zCx15gF2ByjkQYGMKCtdFfMAewJ6u9KBGOZggJ6gWqMpj8mNvbpjT+pvdx5rSGGAamffHzUR5z
Om8Z1UwIwVc1N5xZInE5Tf1R5kHw8INbjPaz6hx4uOVEYZ1JouwAynw4L1ZDmHDwSAN7ae7H8nIM
Troa+3SYImQgUeCQHIJvxnKRptfWqsifpXsn8h300oTdk/wRw03GJfvHiF9NtANp1m2Nu+WNfzHZ
LEJnWbIbWgzovWe2kLi+/GJaQJ8+4jiv7YA6CUtzunrzGVxVW2/bC3ZfSJmaGt5rQqxLf/QkcI7V
qa4ebXR6JDisTbpX/2yD8lpO9z72im174kyPzXJCa7X17lvrE7B5SVXLKtGs5HztWYgMooEG9U4g
3HVeQveYH47ySkDHK1ZMpg7PBS7CWNwOQPH4n8DMX9cjDmE3zUiAGHpIfDxBUhrCAVklfp6Rp/Jz
tuAx9VDi4Vje5Kd2+8Bad2SWrTJXCtJQCCFeXi31hsfYH+9C79uAjmzUBGUeT/4qHs9c56Z0riLa
oLDdkh7DbYHv27Fb7xNHLSSd1k2WfSFIUENjCW5CTOwStRpKOLBnkE0L66aPoQzg/+GcjfkmkVsO
iOaJL9n4FiYa55BHhcYqPDrar+Be8uj3w02bqLP0mq52h30E4mdIweB141UZXWEyahI0x7cIAKv0
81CxAXtXGeK6eBkAkR+r/nret4RoKnWnuSCIFPfI0yKE5oZ5KzrrNY9a1mCYfSyKT2699qcbN9hR
IxXOg01fzL8aMIr4wb3hgmb22eDsEiDBl2V+XBpes55Ks7i00dSh/YnOwpSO5kXOWkYgSup9rdKb
WsMPwfqDqjs+m5azZAH93c3i20DmwXauCdiEt7gH0GyzzdRxt8uXixmmPYlGKOy7Y5fYKI65fNe0
Qq+Lp9IFDz4AzoAgiWypZT0NtDCOsvrWzikhPzd1b6PUeAB3kRBAuQnjE+fcyHmk/we6qUHT6mOm
ZHkbfrtUtzOiiofWxdTkZCGKKSYRYX2E627cEQZGQxyzkT/+8m//8e/fpv8dvpQ3ZTaHZfGXos/B
TYqu/dsfrv3HX6o///Pp97/94fmerVzjuL5yXeFKVzn8/NvTbVyE/Gv5v7TqtDM1M6Ft6abS2AUc
zz/QnGhoUxk5OEQNYtm3wZMkLRDLS6zbmhm72yNAf0lWsgtN4YYe1BJtXe+6JciheKjmk/anUYeI
rwdo7+LYKfCO/OCb294v31xL7QihbTzOhesb11b+r988GL0xVQH9/jSqa+z19qHhXr8z3t4jZbBo
O0AsCaIQL7nBuwgs/NzsRToPgnSK0mmC59E4NBrGhVN/YyyoSIrOlehuFRPsk+Z6SLW66XwXZh7O
8yvthOakHYLr9++ArX6dB5fd57QhXc+RwlO+rw/moQk/qXJSk5oIRbeocPSKXXgwdpQPN6NCRBS2
0AnsrHR3NWi/aMab3snbS2Mr66rWgaHOq57rdLKuIr3xaEFcZH58l2g9n5k2pFB1RI3aZBjhfJit
lqN1p/wiuJJzQTcg6tQHt8Yzv0/JNsaxHVt5vnJ899cpjYBKQekbbK596Da94982uT9ADHbj8zDI
xBcRuiejM/V3dUu0WBH2y5WO2l01N9lLPNaYEyiIoHl6FYkjZ5Lu9b/+KNIMl944ua9Vdudnnbn4
+cfSS/8iui1avB+zyR2uA3yYVm03hlQYJNzVZQU8qKC5DwMGoWMeI/xpp3ZbVi3xm3l30wiY4S7K
ttVS9vhBdAkKPkWrzbPm7HOleH4GF2oT2Bn1aF+dJ86e5i7BjrMonMib4a+qKAVAXnZmhoxmTI6J
e44a5uffMo/Ys58Pz7/98v62P9/nbyWzj8OoO/jrf3wqc/737/vf+ee/+fU3/uMy/taUbfmje/df
nbyUV0/5S3v4j375ZEb/+7dbPXVPv/xlXXRgZLv+pZlvX9o+6/6xDu3/5X/2h395+fkpn+bq5W9/
kLFYdPtPCzk9//H3H+3XLblfp/65zu0//+8/3E/gb39c/d//E740v/3Cy1Pb8bveX43xfd8o39ha
ScHTizcAPxF/lb42vjFaa9s2jhLyj78UZdNFf/vDdv5KL18q42ojHU/tF9K27Pc/kvKvvnF8YWxH
+Upoo//4x8z/vgL/ecveXpFtZ7/k/mtJVo402hfa94QRLAqe2C98r5bkuKnnOETqGoSZPZznyVI6
x41YEN7ktVVzZukDobZOocP+c5x7TXaX+XUED7pxXXvQOPk1Dmr2QIkx/GoHS4Jd/CwKkW0CmQv6
fiZvFGpZI1KWSkf6DRmBWk2Un55pbORRfp5UF207sp3OSzVjNeYWqeudmaJyouva8wbxUtSZqQvW
qygpeGHnODYnrlwEdIskmIKvsTeNzcMUzUtBvPYU9BFU0XkZGtiF0dJCI2xl3C+c/qsmq0+iAcft
u7rx3YCgh37uBI35pqIK1jKy73KHMyjdZq3xAncaZbfD8RSrfccyzz0ZgVnlVcZ5IZ3HNEOZhZeA
89R4taro6xgTyK1JW19cp8oump1nKrwJ/WoePKD+rv82On3qn8xLZ5yLNhM0VJYgpLBqhec91cZb
OE9NeDt7SzShr2zibjeVcwQjp+xxsxksD33wnMdY3woZo7uu8kFR4PVJ8cMttLnOWhPRK3PGCgQh
7QG5mnRyH5zC4+xfj2p5NEkq7kCxYWaa0CYFlJW5Ow89HdHUyLwcj0crz3CvsRRknnAM0u9lEyIB
LCtR/3D6sCV5qbXT5WlMTQDArAOdFziBdDYQyjzVxI+Fvpjde7ee02STDAJHilEWmo9QHHu/YWwF
FSYb6xGpWtQt8rM95w2UXm8MpvRZmMZDH6wDW1V7w4x56qrzqC0NDDIJMqLVJ92nZJWr1oRxsiq6
3ov9na3z0tQbrqnTlz9s2asyP42U6XOky6Fs9qlrYQnbbDRKVaelX/e9wTXdb/tzV9Qd/MugKSYU
iJMAUyVjgsgp236MQ4e23BX7ftl6R1076xKHQC5LcpdNeTn6F3abRLl15bqmc8Av6tmU37WcfYvw
K1k07ZObENMBJbHIGkS7yh38Jn6Yp5SDjJD5iBOo1RRFiklaV9vY3so472u1rp3BbmaSrz1/hPuS
Cnuv2J2XWmQXlarU8j3pE79P8M3IK6UHSdRsAUfPj5txOXe9XLrt2u2DmaK0zCRaW9l5vnOpwhC0
TSGz7i4FFxRbtiXru09W5lchWKUriVXQOgwgeUzpMoBLxl6QneSmGVAdjPEyRohAk6gC2zipwmxP
LQ85FhI+as/1+H0YxRzfjKmeuoeqQB5KaVGRk1VH3JNzho95LpNZ++QR+WnftI9cLhhZqkoGPsSZ
Veyv2rmCjBQPpnavIvxJSjwOkH1fz6Vd5fAtJYFBodflMZxAAYWAVw3af+iDH60sLh+cU7fLn4tg
GBOOzaJtEGnXRdvV+d4jE4jjuk9a7N1lX/gjnKikpuXqhbX0v8Vs/Pkm7aeWUKh6f04fp6Kq6KBR
1aB98dy4WYu8r5qvfpWP+nLpPSxgW8eCrWhpK8E7o41JyKgDOexPWh3hDfk0lj+UWzUQy/0iRIPi
qOFKl1UHyjCbaDaXlYqxAzlWnrDrhyaOLRcEroewmy1VipfaMMFn6vCgcdf/9Q3+P7d7X1cvBW3h
l5fu8qn6/2ALt6V4bwu/eylewqfs9R7+8zf+3MMt9lzH9YwnpO37LrvyPzdxS6q/eq7r2Jq93FMe
wMM/N3Hps1NLww+k0u7PUvsfe7j9V0eyPVIR8P82NcF/YQunCvxlC9eC2kK4DjWG1q7yXbn/+ast
XCaex1MYY0UWY7+YecA9HSOPdFdsNt45m+HPmWTGYxt3fIS+dIfKfJ89UaXhJ9/2KnE8OUTurVxr
6qGF1I6E1y5Y6BPTkmhea+fOb5p0M8/1cNrWdJ/ijjzQVn+3mizC56qDXWITdFZH7BZLl6BkFIAr
ztjGNznv12kaVgSoDtKZEETAq9e1S4JFLQpoh7Rdw2+9vzdRXkJAkK5y9kZsVvzi8m5u7VrD2PG9
wPo01Fb8JY05Kju8IasgHPyLziaudphtLIGzkH3eJtdJzpN77wWasF0LKkufdOrc90ljKCXBDGMZ
pNc9X3IjaZ8dT2NiLoUfWzi/1R77dzFcBjbYUTWN8MijoP6iogEf2gFOe0E5cjrl+V6k4opTMOdw
a/WELC51P2H53hooQnYqPzv1Ep+oyhFfTaqd0y5G9e/bYXRmDWl76WR5crFIjHtMrv21YyZobtHM
FqCWEI+RTBZnoQPYk3e5Xk1yMsdVaU9IhnSD+cIwEzIdGTIO9DBjQOO401pUIZ6idTWBxdbYNnUx
zM4pbm9n13Lvoqb3tnSM8XpLk85+DD1L31qysh+ywpq2cVwQNTZkXM4OBDzPMWiabSwn58zDijcI
52+LhsYP0lefW6WNzEU3AqFrW5WEHmkFqtvhQ1O3FRv81FYhvQnRmytKT0wIo6JGwdpjIAZKbV1P
VllfDa6pL0zfBpsqDspvKonmT3Nn219Bf8R9LZzypiqaBBlwoJNN3Q16O05DwgUT2Gp5ug3P/bpk
dwe8hM2Rl/58ntd2/eLWmHtTA1YnxoJyCWMroxfidz42krw8TYtes/PXHuewAUbCtaV7ddPoibZc
6ooAlnkb4h4QwBu4qKwUylzcT2sn8cJv3F1YRX1tzgYJPWvQdDZKnWWE1PXY6NRj8pKM1ITgMDmm
ul2K/0GXu+Is8Fs6G0U6jEecE0BPpyigzkXL0/lIzCaO22tNJueltZDpEzqJsw27BYGWagVmlDK+
9HRHTmMMn2lWurskOi7YNdPSbBPLJo9oERGBZgPkn6Aov+JKMd4kfi2+xCqCvJEE/WUo8XMfEkGQ
V0bEEQXu3t15Cb3ThA35rEvy5iqLhu60C2yKxyidWiqLKq+OdeFg4DTk5W3Eq/k5NWlFTqvITbjh
fYavPtTs+Ku8rW0bVsLg02EqW4DxvoifVFq7z7FNF25jxmpE39zmvQXqO6tLyff/GvRtQqeVKpdg
EHd0wOlqytaw8IoXq9dU2WG2CFqWY/WctwEuYWMJx9pTGJh69oQZ3JDSQjZNOOLzgXNeyqk2hlGp
0NBycwCJi3ZJiA8sZv++nG19ntkCV7dENMXnxW+7mzDJgetzVwXwwanSr/xcB3d8rGuOqfo7yHY5
Pcw8C5PL0CXnUKZOQbivEn2CREGIjeOb4WZesHmtpi5BJzC2Yt10+FBEc1zejFyQB13tjwSzozC2
jrPhqmltFLhuW9ICTa0ET9rMpa6vZUl7trSizEcaOdUk7LXlcN4tZtiR3oNxUpo3jr2pvLp4id2w
OfMLf/pRtJAu/cxqTnixPEzDDD1g1RcZSGMU8lEmdQmUZikd6Xnkyx3lKgkzxknbVVuHcENheuRw
S+nIuxb6impSM7JHb4CZMS3hcm65OUY+2vEwmamXShNoEBZg66WbIuIp7eQ6S/L2PPb8+lHpKltJ
T8cnHIaQm4Q19G2KrvFHkdnWs8fWcR+lrPVWWzsXQVbV90uR0KeEOuPsdF/Z93MITRhB4t4n3Y4h
pctRBTdjI5oHL8zamyZZ4oted95Dkzoowi05J2djVBaPQbe0O56y6etoR7A4xVAPd341ybO8wRZh
yQmD60GGnnMbdhefXcNRyMkyFemA24xsR+vzIi0qtGIy410FYfWRCyVZLeal+S6tImVDBaSPqj0H
HtfJVTVF2XXpF/a58WciBFXQn7oqhKStdYGFcgimatPcRMuKOfGSZeq8U1jJWEmBp3jqsizHzeRh
5yIi79PiLuMTHt7ut36EKOJEGcYglWeIvq3JY1s0LiwJeQ5PdWonu6ztDaGSbVxcpELtA+vbmDyq
MZptaGpiGq6drLPMkZzmiWc2QOie9sN439ZZDN4+UA8cx+GCQ3LUCbnK0hEyWNpOVoQrSbdXhySt
S8ZHiA3HYvx0a/l+dLcUNUy8USrcZao8wUBiKT0YoK64kgsUOVnl6kc+xspdG1OV6zZZll02Aoxi
xJMiBreH1rPhcbQ0jxJIHIg0UmnuuiSRt1m78FYEme1gi1O4wd4poQ1xT8gtiLJORfB7Z6XRp9SW
yaqNA+tZJy3dinFOOOB1U5P/4A1zebEcFJMzcBzcdiKOr40d0VweRVIiHK3G9lZE+zgc22s8iLB9
Kp4y6aL271Uz34RNPFz1SY2GQAfuhNeMhyYrFITx0XBPoVBU7c2gZvpPjo9BrqhsGID17Kr93l3F
t7Eddc7ZnLoOz3TDHvhNz6nvbvMylAS7VXNLwo8MZjH1x40jTLUNrVBZ2NVKF2WyMzrleLags7pr
irL/4hW9fQ14BYQfesk28sLkbmLJ2/D+ms8mhivTVB4eHEDN20HHyHHKGOHwUM82bh+kFmQp9Rc1
pANNzkWFKgbEM3UKS7CHldW55T5emNDmozLplw6x7YKD8pIvg40Uwh+nk2wOkpeAMxKe0E5G76Av
3AQP7WRQJKfHfqNXKlSTvcoa7Rs0Qj2wfTNDPc/7OXgUkxg3VecYNGthiF11XJjLWYbCJl8nRnmW
cmIrUTAlNXLPQZxPPNXwqRcowbFTFPfAB4gzu5IeT1rmF6kv+8c6SebVNBBhk7UiJB5pCSrsJYul
ue7CwEWB43D7WcfnH6NnYwvZ6sL8yBxDsnRCwczbZuhvDoN6VCmW2qEXFdvJGovbYG7xCTDFJKAd
yPo5DgzBj67q7/qpik6cIQwI1k5kyWk1dhAlCs2rsHK6ssTnI4VAeNQ2vgQKjizie5ZIFuc6caQi
5b4uU/wk50V8TpaR6khPArb+0ASeu8mmpL8b6qqCXdE71hcrambIjU0TQNgXWuebeujn0zLNYG9I
oePotJRhes+hOLpWsSZTSGXkxlVq7sNN61DR4hPlTMTXtBNN5ICGDDF/bWeT4SWkVaK7XiJM5hUI
xspPA5tXSfv2l0Ds02NCVRX52lfzhLm81cTeaexPEF0dLwIAVGUXkTIR2ZQLiaUqKNA6OxtrQyRJ
MrjWFxOOWK30+X4/FjrR9nE8xzCoBGl+3TFZo8QQQ56r7jKXDfLY7XvfYKgIaLMXNpSfZzkguIug
T2JG0MR1t6GWkuhknRRHr4pYGyi1WUSSRmAanC+jZRQAC1ky8qaDFXwqFMsfRGHbhlMYhyOnD9Aw
AqPmcMQcjgWRULUW0MatKiqYJVAkRKp57id8uMjFOdd5goefM40vAVuxD7WcKOdprlS98XqlybHN
Q07vDs8VZhEysPCH7gtZoQAPg0elfExhYLZNq8y38y/1EojnubcKDEcHCsWVIjsjXhVW0JhPqQjY
uK7TLtL0/VW1qyy+2OjY9MYn3DGUk89blna5nQvOS7GiHTbFlFWVHdeY75rgHlgRhNIOSZ6fZxFi
d9i2IZENAFgRzhBZYWCjpZY6jTISiSan83CsLURxPdhYT4WhvVws9KlwSfRcEMYu7vkHMl7QGctZ
oXPkfcaMfWp5bo8a5fKCWq3rU1BNgwLn9CyISX1CAb+qsl4hSJS2PuGXEC5V3K7iczh4tgvZooyn
LczH/M63nF5vE6FQ0LdTs8B/obycC+8oloXgtZAjRW7TO/V1MI6RxlKooRsaeCS+jUdpozM/vXLn
IoJVmgkVO9fhAgXeZt8lZMh5HgaYdtSFEMszt3lsOyLde1FLLFCfhqihtktKOvIi9LLTOevbr43v
wZn1NH4nM+f/E7WUuL0vCZcjyDFwHofi1nd7oiyLQpT75bN+6WLTIjYQPkYr/nDlgGwiLFHmrElF
BLdrdpJLP8SeIB0CfTOUcGLGcoS/XiSu+zyEsXviOKSG2HAwn4poCW/d3JfnySQx/qljaqm4xARN
hbl7QqdxT2VLiPfJREDUCzXYTRWH9n0+4nJmOITcw9qysLjtvQxG0KyL7yYc2GttidzMa8zeGYYm
5FFbj3g8zdwv2IEFwZG6KF5s10W1uKShuoexHiPtNn12/gpieaMb/BtsYaS0je/5PrCK1D9brq9g
i9SynbFw3JsBZ6ZhHohEQLdjBlhfCwm/FXH174+3b9H+q9MBTGLAWnyAGocCWEj3oNMhmHNXuv7O
z2ml6/m0mRTZgbU56WeI4u+Pte85Ho7la6WV7Qg6rS6tndeQTEt3r5t7sZu046Pf9wgRqVOjP7iC
8q1hlM0V1EJ6Ds2gX4eR7ZBmwhM7/LAJD4lvQVSOo00N1WeFT2Z7IVbQo0/en5rct4gP56ZsI4Vj
gLZc7wBuahvpBUMjd/MZDs8C9zHcZPGXWLlH048IY46VWZOMuOYgUl58OPhbN/H14Af9a9tEru/B
/MLg5QHcZ7xczuNL9IbXGEBe6G10lpDAcxRd/nfm7NieQzPPNr89q3RSMkWxvSNnoMRW87i6iLf1
CTDKJS78R2zzp/KpOVvui+Pk+P2h35yw4xnl0fXT0hxQJqYoAjte7N2ssHavf5jyTE9o3hPvozb6
W3f11TgHXXS8TAWHOVwwpGJrTvJna4o/UUn9eH86bz6xr4Y5eAlD1sImG+2dGmAk9aWFP4r0kg9u
15uDuD4Yp/a0Y5uDJ7STixmL0Nnlw3PuP5vw5f057L/jby/Aq48/eAZT3+tdSb55pZyzrK0ZQH/W
k/qz2/5Ls/01WUb+Spb5c72C0eABHysDmHiwhsxjRXM25+RwKTfuetoOR4glTqmhjvDw+GC9+okR
/zanV4Ptv8yrxVhFVW2WwtmB9m6za7s8Bj3w96XskTmGRnrsHbsbDi7OPVrLT+9fzjef8FdDHzzh
FrVgG1TObllAdfp1pUm0CNZw0z54k+T+g96b48EjXoJBq5ELOpPXjVd5sQlWVFDtul/5m3RDutDt
/2xiB8+6tQCV+Kmz64ubEAs44EBiT2FjE47z/kBvz4xdwBhYBL838aucNyGynF23AlQPt4TVHNun
2fm8YQPYYSu0+h+Ot7+lr56WOGfrdBgPu4RverdfCuHqP+5X/e5rtP5ouDdf51ezO3idRaviyTIO
Ut4J62Vs+sYPXmj55iP4aoSDN5rzd5QVobuLP2enBH2s2xPSndfqeH4YV1ADzjHaWpUfbd5vvt9K
OKAGNI70IRluXGrTuYu7y8Fha+i+BmcOYoqCbLhMJvJJkFlo9c3KcFJR+SeJwu79u7gvDn57HV6N
f/A62EUxZalxd6lub6IQgmsWbiK3x8aCdF/40R4GzyOtnvdHffNSvxr14KUYfTDdlFlXodokab61
yhKUQqyssbt/f6T9Y3EwP8+mQvE5A7kU6QfrZz+nIII5lIAmEF/oOxQ47lSY0NAsAf12kSSLEQX8
+4Puv/7hoA6DedKG6wiw8+ub4ft1Eri92jkBSW49vsjrxcpAY2zIpe+P9EYZBl/nXyMd3D5R+Dor
lU8TwMqeteMMMQf1dJ+qJOSLGwfFYxNhaZ+HgIXvj/zGLfQcus/g2wo+4eGFJTmjGpxG70y14LCX
hy2JDPa9SzisHlEe/NcHo2z3he8rqlz/4C4OsRO6s2d2ae1gX/At8u6BiM48/+r9Yd66mpAHKe9o
79r+YVG7OAbQpTA7MZAulGM4S5gLDV9/5Sv7SxHOn6KREKj3x7T9N5YAz9kXdUbAGXB+dnZfraOg
Ue00ZXoHg+I4M+2mJak0R0Vva4Sqy3JSBfZJZdOrgJhyzI0gjsmcD5OGpDFDzSdlIwivZ+iLrIvh
hZk/NzgujCX5Gxhqm/l7I51z4XvYdDqY7ZfHRflSYX3omvhsLLx1i4GyhT4tNA9x9lha30zzuco7
HJvnMzg6iPnx3CaGB9wL+0dMqAcsbKqWgFKoPAQ62gMiqMr95HfxQ4RZpsFNOJ+egoHkNQ9xS2aO
/X7cmgmdexTdzw1BE1gwdBMVLLcAoRtet6jThLAw73cQeBMni81CEn0nBQo/ZOnTUiZZJi2Q5C0y
JAMSKU2OO65O8xEtQfEFKAcpYvlFLcFpnXx1w4fAS56wOVpPVXhJihJiY+BxL1lWNNLhXCJKnYgg
G8EHvOazBN/Ko+xiQBBVt/q5NBORwh3scXcf8WaTCZShJezlnZvcZ8OMHmO8kSkOh9LfCHpfkEyw
b4VmHqprlftHlQW8VCgMDNVNKIJjL+D25Yi9y+B7QG+lIObesyRmnzjYTmY1tck6bb6rOeXO2elt
kJagDQhbSUIUA3rjoL7sR3Ntcx4Pp0+1/UNhZzHnjIxvTed5Wxt7PnnZqMcyYnqAriUegWoTLWbd
CJxjmgs1PDnRDyPvYA7VLV1S4gQx548WnJKjR1194yB5NEfccFHd1A7BUvj5w1LG/IkOzUIg3gLf
Xe/yYsaS0b2liXg0lN51XrpnHT4xZkEZnPRfs1JibOJjpBSi2Jcd1GystELIVuLBCk5FUV30Dl7P
FYYzsqW2rIpbu3lU5XIVh8FJKDFIGDHOxxErI3hY7rVg/jE34cHBxsumu1YoOiU8T6e2W1/m8tkl
WyEEnvLbZNdOdzp96sG7bE3+F8KRxnNXoEHHDcaFrsACqgOSYlutUGLvhcqSvSdCiO6Aldb9hQ3I
2tK8LfVneqfrqMdZLm630b79Y4HyFBIW7zSBIfk4UyOCL/obem/oFsml8lF90dBWnjqlDYCdCDZ4
A0ymkzkWkPUcXP1SB39StDrlJoqTDoMmctwQr2R++QHS8dbOx8psbPiCWsEx/XUTSiILnwGirgvB
gKM39Pd9mpHw1tQZoqrUj+p1F0f+f2PrezWqgnHzuiiMJJhfNQS7IDFPqpYXVjftsoW16f1V861z
kQfo4cH03q+ah4tmkpW11YThbbfaB1Hk6/oyPvlGwNpafPkQbnjzSr4a66AwDEbpltNs7dIfuNDt
z/wI856nLSk9n1insitsp2/pnl3XHxSHb5URr+d4cAf9IXNpHIa3vYWPY7I1eF9C2t99cCU/GEUf
3LF5aBoapOGtOLOPcVd0jySmbGf764kn/iomYPRs/viavlU+vJqbPtjRPctaYkBiIJx5DWh+Hp6l
97gpoJ3ER3WTnBGzt24/uJ7yzak6nt5ztRzoWgeDKkhLkSPIGz3Nb7HivAkvgw1d3A0OQCc4Kl9m
lx8BNx8Oud/8X23uVaDrBSOJW3WXIhfvofttWBRX2abbyrOMTBXW2OOPT0tvXt5XMz2oQIM8wkMg
2TsVh8hrfJyf4xkrzXimVW9X5d37z9BHox1UobY9z8U0hrfzSAKmJQEMOH4m6dcwgwf0/lBvnXI9
SjRbCyAd6e9ZeK8vKA5QsIqn6BarlA3exOeQIrbkihxZJ5i+YF/90Xi/PzOsMVK5+0UU4czhMwPD
ssuGsL/dh3mhT6LAVps9DEMfBEfLVXXrn6cbvX5/lm+tOMzRRmbkGP+3QZ0M+oeDb1Vil9GG5uFp
6gw3QzTdFEX9MBjr6/vD2W+WoMbzNYiu4+rDiwrxOoOCrncE1DrHRAY0p8inTpar4FPxTFtU3GTn
xEkfY7dwHG9MssaEZvfRMrt/SA4PTS5NIN9WmlL/EMbWbmf02OpdJlPx2ChVfgohAs4fbBwfjGIO
VjtY1akuPb3r954peJOTEwDfJvjggr49yh4k3mN3aKx+fUgDte++BWYH2nTvwnmu99Sj9+/Znrt6
cL1+fTAPVhYr9OnvyO42W26EhP6C9ai8Cse7tLI+iwbbC3TuvQlWHwz7+6PCvdH0M9h7XGEOj2KO
XfhhNqefCFs/Jaz0y0hs05F/RPoCpiPrj16/g5VFCvoa2vCn8AXTPTxJ57OZ5YypW9TJy2KKb1NL
rOwOn2GPUOsPZrZf/V89gPuxlAQqYHK8BsgUf71pCMSCOQmdu4SZ7R9/qqaNdUIreV1vPxjq4Pn4
ORSMX6oyqWypD5+PKFwylQ/unXuCWcqayKeVe3Nxoo8IRNiBGHwws49GO6hflNcPbdq7d0Y9h9Tg
5uH92RxASH9ORiJv0hIdER2KX6/btMxwPWwU16DGxXWzxQVmnZy1H1yzNyfxapT9z19tpIM/J7YQ
7p3Mih3Cnnt/wR30/Yn8pu/cPwH2qzH2e8GrMfpIy2yW7h1ShdNpE27xhbKP5SrFnSzFBGdVbXHP
5Jko8iN3O9ymLImYdl0Xx8EHu87BpvPbJd2/Fq++iB13SdXwRfZn1bS46LJtgbD5/dke7qR/DmKD
HglAHI9n/tdBPKurK9d37to15jXurj/BTvkeP3ScYG7yVbzCkOZ/NqJzsPhCaSyi0HN47Oe1av8f
d2e2HLexbO0n6hOYh9sG0ANnihRF+QZBSRbmqTHj6f+vKO+jJohD2N53f/hCju3Yyq5CVlZW5sq1
roXF/i7fylBIXQuLyZd/YZBKuCFG7gDsz+81yi6A2RX7gaf6tMs+KZ8HmPu+JPuTN7pGSMawdonN
873XTT2zqM+W2Fin/qSaINjc8qjfGhfdA/JtLkXkHXWQGGJmIf/28SoVcX7ngevc5iytVSetqU3J
frAfTkf7C1sJswKP763xSG/S2zjKg7mfkAu5Lq9pljqSg/7bYwcj6Bf0Jtz+2z8s1f+1B6auqZJG
imbNAoLdWlLeZf5DEdOFhV76EOv2t4/XvOi84CBMhiZlQ9WV2ZojaZQSS/YfZDC7VfNk0MnXGzg7
mKiDFhhtRIo+35NUg1iKmagOak+G3lZ+w1JIOv8NytsDNIQVklz8BlCdFwhMnu4qB/VBZFN7d3yE
9Hu15bJwG9J5lsnPLEk33rWB7ViZqiS3H2hCgz6B2Pb0LTI/NZBhvq7sH834/v86AsSe/t9TvLAq
vqTRy9sRIP4fv0aAdPl/NJlsjiKtzsAsD8j/jPFq0v8Ag1CY8zF06A1UDVf5a4qXsSGyQEumJUfG
xAAwsf6vCaANU7yGIjH9S3tC0UFCm/9kBmgWewQAxDIlGAooJHMVv3saKZ18MhhPgUP7mWeK9ZOC
lnmob1I38OpdkMH8zxAGmpVrV/Nbt/zLLhgQXg+mQc9jdhYBPDPIoGFXagakAbushJ0Mlr0TeF1X
4PzPPsndr8B23hN//ft+x7u/7IF+BXmmMIA4z54KrWczp9d1jj+BCBsnirgusmHqAe7hHaAXCOE+
WTD5CMaobfxJ2zHKuHoa3x7/9z9DhOWzS1oNslMWDfwMO5LQo7jS27W2x9vA/pcFlXkyi/bA+xva
iK3uBHpP8M6D0Y43kOUiu4DsNQqLzsCckwkE8OPNnQF73tmc39EqQ0DFJGOzcXtvCPcJLHGZCzlE
+6I9ASxyKXXCevlsTsxWu+jTr/0AETXffd3fi1Zn3pRW1mS18GghGm/fWhcoyO5hgcquwoNyGbjG
p5X1vk213q93FsQD/Ky2GJzZ1nC2OvGVcR8c1APqxLv4SSVt8Jr70Ft738+ur/dWZ1ekGWVJnf+y
inLuXYqauPEDJkwHXkTUHOSvH69y0VXP9lT89zNXbWQpN3lmAWmvNHovm1SGvCyOFZCN/52hWQYN
l+uoNKrwnuY5ML+k8Ef9GwMEXyYwVQZqZi9rpcjlJmBid1szA9TC/hNOKxYWo5n628LsWLfM5gMc
ZAl69NksIS+CRdS6i6XVR6DwrPeO/tvQLP/OMsbhg5qlwLTDnPdWdYMLKHIv1Ivkeb0iuBRLqPAI
vJ4ElEifeZyaZ34IQz3jzwzOJdkXk8GtpH5WmIwCe+P66grJzGIgsXVbo9lBG0yd3wq6xLxVopOl
8H65YmZI+2x+06GKvZcvk32/a17ov1ToxjqwJ8cXaydMXdpdAdOTZVPXNVMS//3M5ctcZ1YeQPZr
wku/0NlcKhejB4f0BSJUHqLXPwd34m3XfEMR00WN5W5AsM3Y2few6N4zWnUhUU7cf+y+iwf//GfN
PsPYmPlUK+zKsPP3eeVS3rvsv9dXkMYh0OeG0BmuXZcLh99CWhXwoEZiQH/77U74vVGdoHwACupl
N610kC5gNf+SHiXP+FMMCj3CQuYg2SMKmgZq6Pl+ehKzkoeNu/pbxPGc+fyb3zILRGas1M0gnILe
737zHN/Zt6er8EciHTqI9Xenh+lS/JLmZ/dU36U33U+VztiWOQHVSZ4h4fVWPsfC3lBdsiSDPpIm
srO3e5NkkdxUNbM+yr5ztZ9wQLvywT8Kj2AopnNO6yYX4su5yXmHDDrODa13BJcGmXcDo0KfRNoS
m0JMzbwH2+eKZkSPKtFKYJvB+14vnTeWZzdrnI14gszmI8I+7JjAYNyRig2TfBtqeOZ+YIwPyuND
s09u1xx/ZaPN2XGcul42KrFqq8xbL5Lhpo705vjx51y4y98scObpaquFvi6xQA2ClNJA1PBnlqzE
tcWFUP0EJAJcC7jGW485+bI8Zh0LkZn4a3IyzOTTx6tYszC7gHItV22A44jNw8UjMf9kais4l1n3
9C9POFvEzO1L8L1W2WKi2eXEgXwXuxy7x+KIhtofq4dMbPvs0NsSeHtV123aqJI4EWehmFkMHyIM
QjGQZa+8GyTaX8wW7aIf9Y/0HtG0tQLEDMr3n/X9tjj7SENnn6gPsD7IdaH/9uHLc4rCSajpjjt0
ngun/MOH33W/fs8uRfg3q519Pis1h3pTY3tzoA1+AXu9u3Gk2/QF1QOPBHYthK3t7uxb9kmRbtIY
eyKEwRMA0+qF5pZP8PFz0bugO1YsLsTw8wW+NibOPmdUbGJrEv4p9dN1mz5t7MuC2TJ4p10dMvmP
D8Ny0OKVJ3F9SZSRZ0GLMkdZn+A94h5ngLnTvSpzK7isnchjFPZZ+t5AgmCAvSdaK4e1tS6flDPz
s7jlF1JY0WiBR+m+uFHd6dBs4ab9iawNO7t2PcpiMe9Oypm1WQAbJ93OFGGtd5A4OCJLcOB5u83u
lMNaQF6qFsD29XtjRRg6+4wQHbZqIz7jMMWfJKa+Y547lVnxnE1dK/kZ0MwtNQkSaHsrKfEN4DxH
QkW+YloICZyVz7zoxRoTX7xSNJo9My9Whj6tIoVf0+2qF9j3OTMJ3M8gpRG03wZuumJQXbyGfxt8
58UMncYGVENbbW9YzkSUiLab79khVbYKQ+AXkpdepcfkU3YwH3qPjtBd+Zgw8HohsiVYmp0TokTH
/tZEZwWF88wLU/SB7pAdOaxszULmLmjZ/rM1r05z9qFCu+4HSX/9pSG8q1DBak756KPQeglpMO9x
/T5MjuHgItsEsdXeXznvyxFNI3OEiY5nojmLaFrX1zXDZHjlhQZIRMwXWXe6hxTGi0R3bPVJvuwL
v+3NfCEY/GCqUuELz0RvHkjVte929PinyUEs3kmv10roi1fu7xXOMTCQZDFUPmDRbuHm6r+FSrG2
ieJHvz/a/7uoOY6AQc1oiIWJxrVvkxuAswfrXnoSm5kJVz9tIQDe5xDCus2+XfGhtfXNopipqfC4
SBiHHY4p3Cb2ur5dSYyWHnz46e8Vis965qd50TM5KFZYe4hhHKNPReam3db4CdjPQxVrdODGRXly
MLaq9y/XSCNA1kFvUoLV35oP/X5qW3FR6NBeq8lDZ68A6sRf8O4LnhmYpTG63Upj/3oM+tL1letJ
H91NdrFy2teszFKXKIzNuBD5JdqlV5vb9E7f1fSHEcjbUvWXGFXerl8Gi/5xtrTZCdd926gysTR/
Sj5vdHjsmLpdWdhiwD2zMTvVeZMXTZSL7xO4NVz8P/3J8SGhPyA/7oCjy29wDz336rvTqv8vHr7f
tudduVI6ZXw7bGt7MfLTHfpdffwbU5FvMRl/5Z1ndmbJiprq9ZCdsEMRbKsDw9a7kKGGjevLD2o0
eAZiSVAlbO34bmV3Fy+JM8uzEw56OYpz4TbaPvyh34Y/8h/xDyjDd9rxO+IPqEg1xvb0qdmvZy0r
zjOvLBnRpJG2YPqk/ZkYV5W0cu4W/36mmuBdBvilvXbtz+JKGBbdqUxEJQeZ8FH5An37yuYtXTgy
YwyMs2qq/Ise9cxCzUSVHNli866rnwL8EbvIw39W96haONJh7XmytCBZBtgFY7H0HpkLWk4tTGGu
CaZtYt8a+svHC1oxMC8x5BAMWLV4bGtKfJEimEJXaO0+W7ShmKZE18mAxXsWDa3aYlhQLCK9Km7Q
yxPPHA9JhCt/m3tIybnWSsY2a3P/OlwU82iliY7IO5yJpjcBHPfUahqXWk3laA5zbtbP6CZBNpG5
5+gA91i8s512hzIA3PmIiZI/KtvWTR6nJwV55PWK1lK4Pv9RYpvOXEcJCzkpxI9qTwljMOjzIVNS
amvgpKWeF8gkJtfBBC6ANVAnrjYQjoo39LQzn2Fh0y6GK8h52HXOHGwEP6efo7K9gePGcVL++dil
liIoc/o0K6EZfE/aHnU1VBWvR2TPu+S6IYIaO+1yLdlduiQ4FTRZ9dd511kA3UyyfLJFYUI2lENg
slhEBjKpgrRm//GClvxXBUNKR5e5O0G/+ObDJX6aS7YImJnsA6kMHhNUfz82sbSYMxPzJ0bTMf+l
iieGhLBbFMt3JcwmcAE4qSWtfB556fuc25ptXNDnrR/D38LLMXlROBtDfl3so33tDp7uDNfNk/qS
3iAaudfhyvj28UIX6y0qRVTT1AHs8enebmZYlZ2iTa9Hs0cpvXM5khRAqCr6DxCX8DLpH9YbsEtn
T5VVBWCPqar821ur8LZEwLlEV8v/ogWP6ghpUrdSKlt0kzMbs/Ndjxs1syVhoy2+9hLCvSgzfLx7
i5/uzIRY5lkIaah6qDm8QFszgRtta8GDjLLqJH1Jy5ScOYwl/rcG9o2mDlH3qoeV60/R3qUttINA
IoBCAKIA7HgGWvKTZkKYEGHVpteSaT8YYzAxa1DGTNtsVfifUHSc6s0FgPPxCO9DV3/RVVmGRCnr
4fOZ2tOJCSt7Y0svCeNLx8zswnIXmCdImzcQjlB6C4JhIAnRjNa+bSLJjtEW30zpbrR75WsWhG20
PxWlnNh7PQ1TFZk+rd4w51WT1seohIct3XZXiaIgn1w7SBR1cG0zrLUSWZQN3NUMdlGogCboqIdl
0UtePFnmeK1w5io0yJV4aqSdfepzuUI/Mpn6yDXhmIGXqaobC+oyvVPycuMgt6Siq6gKYhL0TSZ7
5I9G1mJe3ZM8mSdg0MTIXN5CWJW3fyq11jIh3JHcQlXUaFZjbs0wMfX6UErSaD1P1TRI8TbIDJ/M
D9TIBqXVIj7JsLAGvll0iGOHkQ2IwbdGQdDaKn7IQ1/VUXiPnL7SBx82TRU6NxQylFypSNPjRAkd
8L+bSy6FMTkEnSLln+QaVs4J1g99Ui6NUi2tW5P3RPvtlECs6A1JJdHjMa3MKG+sGNzmNz+BQvpY
DVnafsrGKNFROgmagpEIq0SEo+3FW7HdFBZGaVvEsPjl0Gk2f1RB3EvHttAUUA+DKScnBFcqxMH0
U1ndpoXR6weo5Zivs0bfhNbt5E+IxRYZA6I4VHX6ooadUX6KTfQafkRjrKMTjBRd7FYR8cXt6gbV
E+j/YLtIp5PyM9OyXPtaIqXQfO17Y0JNbLR0ZgwhGE2curakHok8A8VhdTAK/b5th0q7qq2qHq/r
Yoh5X5fGNKJRdMryBqGzJEmNH9T3h/AY5IOvH8ZeKqunfjRNSEChI8sabRsUIUqYka7YL0XQmz8b
e4PAYDO0UnaVF9E03sQqEMObINEzbWcFG7u6s7JkGC+a3ocPySnyMjGPHBALhqTR1IMBnlpLq9Kd
Kk+ZcWNuuo1/P+rq2ENfuolP40WSF3mKWlFiIYuzqUNyMEezS+Qg88gobIbx1HjSv8GZBTUcY5k9
/KNwk3TdI4qSkvKIusZY3JN6NsU+Ni2V4VEJYju2CfLqYZp83/Ph1jaaHV2YRLmpSsUKjqrux5Gr
ZJpVPssJHnmNUGj0qLajfddbyIpZkwHRod9CPgmxdcV1eVOYQzBcgHicDlVtbCx3HEp1bD27DjVL
dxkCrPPRyWw8sd02KUyLTL7ZMTgHzUZRNsqMyHDqqZ5kR4vh0Do0oG+hEqxUZMSU2JSCnWaNGZqa
rW4PbXCpZWPFuHGfhoW+KxGLO301cti8AFYyHp+RKti453180uTNn9KmgsEOvdc0+aPQ46y5lCsC
0/fGHmL/j1H2gyA+bsAFlvaVmnS1hMJvT7hK7tsp5aF/3zO1qfdXWqZtTuXDCKV7ZN8QM6zEp17T
R1LLLm8aIE+lroS14mUTfI7aY2OS4UyoqsE29NiWBUyaD1UxoMnJIDNxy6iUTajdUnTStGY/pcEY
lxd+Pg7oQWaTVvxIoAO3WqquBQO17oSOjlS6kgZN6WOrmUDh/dRWuGCV0eKM7/3clk7NgYLuSXuY
6nKD7KgWJB0kUU5nRErR3KIPrvj+NRS8GdU1NtAMV5k11q7j2Ysg1fUQVnLSneY79PynY70/fQGN
RUNTuqV256We/2mtcLdmc5Z4SNZ/rufsVWbNC/kDSe+PL+jFAqjKbKhqKowbAhJ/e0OHILuMjajA
IgXlAcESDdvOUS/814EYatOl+7HFxazjzOCsHqPqjcJQNylBOlZbxN9s/+ljA4t9jfMlzdLfrLS6
PCtEvnhRHkMn8YZD6TVPMRM+wWrb/91yyC+QPCCYvmonSbMkKmxP4J0Sm0Q47h2jOoxIgf3T9QgT
oE00nekNeoyzJKodKe8Ehik+EUgCcycfysvoaG3HK2LDKvRvxrnFW3RmbubrllUitCPM1V7vTZlD
LSvxsv2r7DQEfcQ5J/9ztRn1rsgzszrzw9SsayWpsZpf9U8R6o2WA//ufXbffIPD5lhWDiO9Ti3k
wVj02tvs/TEQ5iFU4gVOrv+Oq0Qq803Znyyxx/lV8AkS+L3l+gfpefKq3Xp6v2pv5jbSKFO2rrDX
w2fD876/FnVQmLEzJ//EO3e11fIumrwu0EB/BpDU+14j5BMZ2Rr7m9hweyHAa/eWa61R0C2eBpBr
JA20NN+1ujZN2Qd5zmko9QGGRtgUsvuV07DoKL9NzF+e2ViQIogDV/0cf6abawkagcztjjLF1trV
VKczISncozorIti/KAm+buT/LnHesjoVql7FEfbbJkXwGkbmlRfn0h5CvEE9RGbKQHrtGp+9mfpp
kusy4sUCIceNUZ4u/G6tEC8qpm/K/azh3MQsBndjoDZ2jAn7oTxq3nTwr0AiefEBvuLdanFrbUGz
eCyPqZW0AdYERmKyDsHNcGfsm0f7WYLJLt4KELfpJFcDevB+44Wf4gkNEHq1jnS52hpeWfr8PUiZ
LTOVUPyY2/BuOgYX6aW4wGWu8AiKrI+dVYTKD/Z5jhOUeTVCE42xLoqOaOQl8Q+U1e2hWXnmvkcS
vP2gr0OwZz7TweuJkI0vSuTtUzC4yDSdfvxCNI873XRjy80/9Y8vf6MvIALzuzXCmYxGB+J97xDy
fe03WW+zRnjGnmCK9tJdCe6m31tf210fbUfXfILlFdzXx3u76FVndsWHPltybiuN3PvYRQOJh9hd
3q4Muq4tbFaCQSSoLAPBIxwML2r9tUQfVt+oTlVK25OyMr4/G8/7denqZ6sRqz1bTdFCE5OjGMQH
3Hzv7lBXLj5tOjhaXOQwInM7HAzXAlfUu7yeqy2v5sjtD91nZdoN1a78vHZO3hVuhENR/JEpL8B4
P8856ko86sTuhrXxRaquipO1S6crBf50M6A4EqHa8M8B0K9GSafgQWIUaI5YtKVso+gtRivjdLRa
6YZC5mn7T92GDipT9mLUyNKUecdFa4SQmxA7L4zwZpDGAxpVH1tYuNvfmpglUIEZRXUmTMC6Q8G8
I30KPMNF71z3AigR1iv178/CW4uz5Kmd8B7TZwAmgPE6RRteMu/TYZJ2KytbtGMAV2KMna2bj8Nq
jUESnKokaeMuro92sYUaC3gd439PG4NcCYilt4bRWMpcTMQCuQyhVaND8vZoVIhdNEycU6Qpy21x
YkJDKBb731bWJo7zPI6dm5l9tWgTl13YYMaUt7DUjV57wxAnLBpx5QTZrtjBPLYSwt6/VHB4kwqF
CbhgofPAAF7XgesUN2PrhT+oK14029rtnqbrv2Ht/dd7a20WY2LI8FGmw1rtKfAgdFCiiJbS4HDf
Avd5JFvar04CLEXR8yXOv15iD4VRY7RxT+hgbO1vA7m1eVlcI/tzMTJaKIEdTP88Xf+rnP7c9OyL
2jzMwDW8rreFGsSrSOmHC3KLI6xeLupKK59zKWbCxAdTMUkbhKazPoXa+kGUIt+3pUJ2zLyOV2dy
tw6aUpa/428785uvRfMPoVrRDzH25rONAEWLZNKWcSZ/cIEHT1wWnYfecffJf57yPYS35pP2XNyh
ubTKrPr+AxsU15mPE+9T2ZyTJmyG7gSBFbFHCp5zCZj9oHpZMt3nyrH0Dx8f0vcrx5alM8auAtXS
5hMyup02aOCJOEeh6hAjFrcNDb9b+Y6LAfzczCw91hicCgodMxaaOC/IrF/KsGUyykA/wMtc4vf+
v1vXLEPW4gGulNc9TLN9BFbRsNY4NYSzvw1v51unS7M+SNdvBIRCbB1F7bxFnK8OnPhykIO13Vuz
NDsGVnAK1UJY8lNPV+lnJzfRIbpnfNHwCtkdd9VRNHLL1QH119z9ozXODoa8kaZujLh4R6dz+8Et
jC16iuMFCsdP9bbWoPo1PxvbVKBqd/5WaLT8U/YnkclxF0uKqCbAH0nq9Pa6ogyfUOrljtRvm6P5
HYF0zYsuNs53+1p2jJArUpSh1ngwlk4hNVdxL2sSo7KzMBtrETVf5GRJTeOdNX4NqVR3n7vK6c14
97Gzvr+PxQJ/m5qFVSWLK3VQMLVhuonCrSMHOzX//N8ZEes9y4dThKfNUsVIHH/Ozeso/DTpDx+b
WAom4GJIBJmDhOlTfWtCzpHHSXRMmK2c/ZHHYb2LpExZgw6Kv2bulDAFID9MX1+F9fqtGb+1w4xG
iqgslUf6A/2NGEgwHXN/whWZUVo9B4sf6LfFeYXk1CPHjtoH+SevaGvzZzaNTlSt7N7SKYejgNFv
W0EFcv60RTDFTsGE8YGS8KusZ84m7el0ZI4VrD1u37dwRXZLhkRfR6KNO9tBlPs63aiFKZDKUPHv
5f1mX16sp9HvcePi7MKcAas6rFjvpq/b07hRcpOdk/bTLr/rHlLXj7f2jelYt5Dz0A12g9vVLHDR
Q86szq4bucuiiutVeEjxklhufc/Ykk03D+0kp/1hwVe6L1Zu0tWlzjY1lquWU4HR3lFOIBaVzwLk
9B1elvvTy/iQuPaxXis7LZ643ws1ZqFRyapaoOB4VB5JyMxom3kEK7d105fgh0pk3Lj/GI8mvujZ
i0X8pLM4kul2PwUSh5yR9m2Ufd/og/NxGFk8CGcWZpE3BbE7VCKMcEheBv1obqQ79MOcMV2rfIrr
610kObM0C7x1V9PUnLAkxtcFdU/gdVvz2t6nXn9Qj//dsmYBmAZ6FaoaxnLSkahEH/L0xYh6j7n9
lQ18j7CZfaOZ/6OpbFBUwdRJ8woIo+76a8FCFzAfUTkI+DjTT9XJXNQhm+3Hi1yMlNAKI04ProGf
8dY7prg0fSXFISOZ0YP2spH2RrdW/1z0+jMjs6xEilLfViKMpP2IkI4X2t3KMhZaNsLLf69DRJgz
LzfGHgW45PUwn64GMPcMEeWeeTkdIp53ZnIo7MP6PbPo+UDZVGZLUftVZ2drlFMygNezpaEzk7xs
+h9GMzpKunKFLn0lsLEWY6xQyb8rAABSaY3UUojKUopceKmgY6T421YArj/2h6VPZcMLBdmWRL5t
zM7yQL2oUxG1QwQSsa38NqOL8bEFZSnYn5uYHeIGPVuloQK9ta7LY31Qb/V0J85y6MK52m19tAy3
/jF92HhB7yCU6xi703X/LSvcj3/I2lJn5xuFc1k5VfyOKO3z7aY3dh04qZXVLn+53/s5O9l9UJiF
Kr5cBYLUGA7IrDtW9M/h95xcCLBMSPT4MFDBv3V/aWqzUQY1tG2ep13ogNg9iCmmzjt5xfFCzLMF
7pqczGLUOjc68/4MVd3cB5GxpRU0Ory7ryBkTuHW03h7I5JcPArD62Wc5Q/3e7EzH0VXsS8Qo+MS
BWHdd9SCy5V7euktcb6ymYu2aJUZhs9sUjyp5l4RGkx7Xe0fDYhvJKOTL4tYkc3dx/74fj5w9hFn
Dimr5ViqMetCrEw0pfyjPW1pOl/kXr7frOWUS7HrfI0zz2wrxmnA4LFGRClc83mTOiF0hfnu9GXz
BOR4VNzTTbyNXP1uZZ3Kwi0OWYUBlxGKl/q8yF12ASzzIbur3aNkDch5+hbtAWU52Vdp9RZfPIBQ
ABjIgUFVMR8cUtK4TrKAq9U35UtZCk7QgstXuQaB0MqyFuPamaWZ04AVCuUmxJJ1LTmTqzN8HzJp
cPLCA9z53tqlulijERSkKvBmHWjn7OqO5Lo2YtidKWYOxVZrrsYnMUsU7fV7xTwYsKmvjpUunrwz
k+LLnt2yVgfIcRQm6UDH8Nw39ykC2x/v42IN43xds1i2adF+NEVcli42iJxnTv1yYvuuO7d8BCrg
+ciQ+ZvdJB2j8TJgCHq9jrm6t7PQJqMjWGdioeGxfio+AQf1bAcMxgvze5BNrX7LtY2dhbRwGuX+
9OtbMlOEHrLBQgVXRvpSTLt/3zJh9gWeV97lNjMXbz+mCQppiDP8daNRcpdvDOvx4y+5uKgzA7MD
UdbW0CuiIsOllW+DcXStKrBWjt2akVnQDEIjD+0EI3BfFOiVRgX/Vvz58UqWQjP8o7KCRBssK4Bz
3+6VNiX6iAY12JFQm350VXxnTWhFw+B8OfTWdO2XBXoJvbFH5fAYGlLybUza2lv5FeKLzJ4/b36F
2Iuz4yfXqZ204ldAsUkRFhGRn7xMXg/EyMMh28UCmbQ+uL5sF7ZHKPAYUJlXOuRC4QlZchraCwCf
L7AZjTc9o7SeeVO52vMpgr4l/3Pt4fp/bDoxmwTb0t9JHyLFTvaZYlbbVy/2pX9sSAYZwBH4q7X6
89KJp3ULSx/KxJQu5yhAe1NOLSC3X0/LBq2riVRm44DA2HXFnvT+b5DFLNwYb2zOruBOV+tCE2mG
wJkFsG9LDjYBH/bQIHs8ZqTDWitxqerxxuas6lGccpBLm1eb9i24eKo87nCoyNiGJ6SdRaj5G/F0
0YN+7+687lElo56fhNWT699XN1bibgDaeL/Wqku3aGgcUN5YeTb9H4u1BL27wfGdd2v9OlVyNcOD
kp8lPFXVTXZILoS2g/GgnNz+CNe5q6+UDVaNzk5poyuFqgij8VH9bn/Xcs+gy2h6m+vhJ5MImwux
2LXDshAGFYlCLmNkKodl/o7PNsiMZMJoZmz2tu01dbCSnq5ZmN39fV0Zqe8zK1NZ+UHP72RpjX18
ISN9s4ZZkI1j1K518YjZMCjQhTftZvBG+5DLK1CT5S90tlmzL6SPcgUFAYYEEUfyKf5aXcRgSyrQ
JTIT+hWw8lWFu6UKBUgSWEQBzomBHHFEzoJ3DP04eDOOgP1A6Q+urhtaak4SePpeqESgTZw76kqq
vfjNzmzObmBDjYmfETaRlPaqUHfqNWXHBdwVJKe2BhewgvIGYmxvl7XJtFHtxGhafJSeBI2KRg6K
3geqqUxm3gVfrR1d9evVjGnJWTjQhi2JobR3haug7f0UWXXx8pRVHp/BZb+v/4w+R054Uz1Wt8pV
t1+XbljaUAVqQlSaRZtr/s6WM+UU/coDKhBztcz0zIpzLlkAXSJDdSVIlV7vqTM3KVKUvO2SgStj
8q/SEq3o8R8ydb826BSKZZJgG1aY+Jx9M9VujKiNQMJmTxEvMLQQBfFneCMpr/F/va2wuKjfBucd
QV62jL0Jg53/Tc3ReI//za4x4GZbsk6RbI4YtcJiCNocA3GaOZOWbFERWYl/ixmCeWZjfluj+E3Y
wMZ4wThXxiWCELPtNJ7f7mVPSLauwSmWbk3mf2xVk1UJ4YxZyLAZEoBlF4tAlx1peNS7z5bx8i+S
ynMjsxixaUwzR3xNNAG3Q+hxXWnGtr2fLhkqcs1xm1rP4SVgkd1q/WjRK86WN0vdSWW1PBOA9/qn
vKNmy2Nv121LrxCQyfJmug7v167JxdB/vtrZR2xHpd9YJ2HTYwovOKAFdsq36hfrqO7zlwDhvG8n
ODPX59vF9TjP3c8Nz85cLRe5EYlvqd1XL/UN4Pp42yI/QVE8h+cnYuYItaBu2ra3oVdL2wICmeHO
vFvrta341FwiRY5DiXYbvyMdHozqyh/uxn9TRIY7QFPpjTJOjmz57E4orappNsSwTRU4OaWsdjX8
L/vObxPiv5+FSVlLrRR9UfE22KS7sNz+qh9bD2m9y29UL3nwHeWfTgvD6XC+rNlxhKqiqMYQm02h
/Bib/tjlp/3Hp3H56/xe1uwwhr6y6QOTnWuM0yE81Y9Mov0RK5n3sZnFZOR8KbOjV1rxpp3E9o0X
YwqPyVaHRWQ3HExxaXf74g4Y48Xa4ZsJEf1175z5xezwbWjQZKCoASzf03Ht3OY4PPLsKf2txvAr
ClpX8lbcROPziaETew/jgWq50+f1EvLqBsyO48nO4cQRypHqQ8dLQNkLalDbqXfpi1m+0iz8DaNi
fe9igA2FETkgihzz58gmMbVsGGnjG3+AUeUZ3T3qz3DV7kW320Eeu4cjWn1isPWWSf7jx9980bXO
jM9OTJKFk5wyULHVVPvYqoFjD4mnZ2vtnSUzFkBVy9YtCaDa7OyjM9VamYRnweuHnum9pPyIjDUj
s88nMBcyCGa4Sei5UZCYJ9MKcpQpw6g678nyWN1MRxhK4NrVGOGQHq3L9Qxmdvu/tzg7mSUCk6cy
MCRq5dZ9UG+jA6KZFOj60IUoHUTc2uX/WlX57S3CokL0tKhc04gCET6r73ZIWIZVD01x7zD0Rok3
D90GLL4lauY7/n2Lzqnp+I/RcdxFdzzewdKU+7VTu7Dyt79j9vAr6tZOI0mHp+/F9G9LCIVj1/am
iwn2B6j3AVe6/8RTxcJFUgBfjwKOC13nGUhCqk9NXEymBdeXup02iHtu+u2krgHGZtjjVzuyUJdU
hcLke4aJU2CchkJqkbfaqzt0EfHXr7rXu3StWqaA7HKlVPkKO3r7RanWy/A4gRqiw/pK83F2aYV1
4TeSlpcYbI7qZeh22+xooIe4Ws16ewpfl0aUETAeFUqldzfwlLWWEUo1/Hrfex6b1LJcPpoTZ/vs
yr4XQ+7gD8PPkrR2sbxNc94bnkWZMdZKIEwpQrcE+OGyYSitOaj3qnQtcUryfzgD88seVwbqG6Be
hW7H2zwgmcq8Dwfstb3imPF1w3I/9sYlN9GZbgV3Baz5/WupNgspVhO//At0knmRl+yDvaDTlb6t
fblZ9+N1QSLLUBjAxCmx93ZBaOg1tPqlku5H/CMItmDFoaS0b1ITUcLBC5/knzBtUCsEKDTBtdas
Uoq/P/DgzPAeTQCaBQPU7G40kyoBfNgi2MwdzaQLzjMcon0rpCH24cUazuZ9MDcUzOGpgCq5M1Th
zGfHAo1deAxqAp11bSHJ9YuBst2lNyTouOk62ZRwwjfnEIMcCsS9+YMUdWZwaqr0NHD9b7Wu2cqw
lfjJ9YrTiM/01oSQRwKzx1cUyJDZNUjf30omxryhOEKVulDyLR0Ee9tIthuqnI2sylBn3kiO3wz7
eNBWnPb95YHCnYnKuawpKooxc2hno6bdYI9VxTuHCZzJzd0EeXHoKJPP0ufIMz8ZD5ODaHG+jR58
rxugLnHW4vjckRjrgFGUH2JxUfN61Wf5XiBpUSfknbaQTnw/MRCQ7XnymJ8314g4AcRf1SCbsYiJ
UYe3FmeuqyvGSTLyKOXO9O9PIaTv0mlrf08+AffuXDl0I6TOL/XLytk46RfpmByZponCPRz0TXI4
fepeKICvwlFn/E3iZ/EJDIt/RAMJxdG3Hh7CeaPEdcywkDe4fBG34xZloO2oucmfmgvM8cSRTm7t
OwMh8hVfmPVRsA6UE3EARmyEshFu/9b6KOhAtCbHBZ/AgQPFDvbSs6g5rictYn/P3F4hQoJCgcaM
g2VCtjczlcU1fcxKU7jhggPa9UhBaLv1DRVR/SMzs6ivZ1m10TuV50Fp+V6h0wrbWBogTls7ntIm
9T4+zfPT9G5Zs+fSkMebNI9xqzTa1pfNbvQo/xCX9/lD0PJg0bbVVRiRuqcHLrnr6svmuPoVRcT4
aM2zw6QnZbIxa7a29ig/mbtqjw68h/IcrxVxHaw9sZcXjbgHDTjYGckm3rqNmsDlT8wGre+azHkD
X7rIAFymspPWTnCdH4LH6QZ4yrjlIjz4yFGpiLVt12SSZiUbuo3Cp85+xyylyPW4ARDA76g9eUcI
2/scbje/1PdI1e9Up9nbbrIGDpuNo763OvPkMjkNCCooIHIP7c/m2D3Yz9qF/h1+Fzqu5qfuS7Nt
vODrwINZe6iO8QGQcvAMNGDF9+a341/L554yNUS/wGW//QxDQD48Nfg66u5unx5ULmO0tPUtrKrW
c3efuP5N9G3F4cXq3jkbwlSGrCIq8049MkpPCVj+1z239hrjm/ZNu5vc6QhY55V7o3dF7p/sREZX
X7RoiSN0vVoxePtgfv0ITFRRoqbGj1TsXOZFy4pRrxRL2TatTL09j4rbotjsNbO7U9UivmjRqv1/
nF3JcuQ4lvyVtrqzhwu4jU31gWvsi3bpQlMqlSS4EwBBkF8/HlU908ooWaqtD3lIC0kIgsBb/L3n
HrVEvP368T95eiwL3jnYTgvF/qstX8DbBfkmXDW79+lOdpJsvU4OCcksefvrpa6jy8vr/WmtK49V
EM4kwIiLxSy+ExC1XPR2QQT873G1fL6h//9kf3DFfQi1hO2Dr6uCR1Z8xVUNmggZE/dlAeQ6EC8o
ff4FoPWXGODq+ciV6+M55mUlIhU8X+mA5qNOoNMQV3xNM4jBX9oDvzJcn27pRXMPc0AIHC3H/PnG
EEE52FvwkEicQYsBKqUmFIGCysx4nFfFF0/4iS/CON6/Vrsyk/MoSVZIPGB7kWDPLERz5WaCrlTt
fdGy99mx/LjSlSEE35U5VCOey2y1LTr3nlwHeLE5OV+VzS/u7Or2//RIly/y4ZRonu/4kmEhA1zm
02sbFRcBETRfLLB2fSwxw30Ru/hqJ/8SJl3OyscHvHLrEiIyfZthXR6X2fHC5XxBOSYjyutEZvES
GjD27hqsIyMLzubX1BhXicEfl/HjF7jy82OJoh94XS4ur7gzMIyCiYlzHvcAluZk3nnosIm/yvi+
PK5X1salnA8TdJVwXFXkgsgWjZ/zccFxXdS/MQ9ifnVgrywOrSh4vHJYHOqFlRazp34MDQ7evmC5
qw5+HXqgsGiTS01ixFNHzA9t1CaWvTknxavC+Oe/UR3/4shdkxpnla26bMAmiOji5Gk8TegvEisC
fl8U11bu2grasNh/mXxerucvzrp7ZZ8qUmE2bcH1nS4iwoeLBebJsFPxBSH5mizrq7d9LZXkLbnW
U/SIBMJU8QJhWdGvGU1b49F2HyxLhIpYqVNrscbvWTGvfu1uPt1mTOBB7QG94n/pE8+sEkx+JVbX
l6OZvduDHVQZ+h5KO2xq44vE47PbRFBnxmSGCQWuawAzm7kaHG0xg1J7aSmo0tuvsJnPLCLyDUje
obgAhdSro4yvLxuSI0wB//e5LeVx6vjjQsuHX+/aJ1kNSMdgmy5y2rBRVzeUkhGyLQQhGK1+LOZ3
1YLrkmOGePpRZcZLx7IH7PVXRvizawr4AC3a0Ey5oHg/G+GRG9QGPerlYNJD3kZs3OgPf8J4oAmy
QleLmztQiH7dl/bZe7MBGXh/dBWj+e7nlcmUi8UH/2ngsgGckVUkpPMFPvLVEpfPP3gYOTa13VSI
rp2qftUM86bCOMuvX9qn3uTjY1xtIGaFqsV1/9jArEHqQMt1gxwfMESRoEvEvwWpNnrt7Dm+5MIX
PO2LL/CZafn4Ba7cmScoqYWBL0DSBYV1kEyBvTwyuyB7ysNLv8BXtd3PbvfHBa/cV20UdDY5Xhxa
ITwg5saB29qe8GUNitC07r502F894dXFkMyaesqwoHzSgZo/XESNLvp6HlsZYYeiyFd7+qnzsg3I
FxmYLr/ME/98cMbRnMDwiYNzad0aBwxQ6i9KxPVwZBxcmjsTLVWAmUjUrA1ga7Ehv+GiULGSwHk4
hDBByoahlP9w7z98satLA1JUs5zAvhywhacdRZOLsutY94a9dM17W31F0f/pu/6w3tUN8pcG3MEG
TB8o5VPFoQTQ1BkqQrDorQGlw5p///VxvrzLa0cJSwR+TMygIRy5srXTUNXl0OFdi6q/zZ1uVxSA
lERpribbTWsFIhO/G+NfL/qZgf9TeRrVIBv01T+/bplVI5Ed6sBFIWkyj+Bq8PL5lBH27T9ZCJQl
yHl1E/jwzwsVeVui339CFD9a59zo1r4rU9XK9a+X+dSoe/9a5sokUL6AwnbB88zmuZmROk8sKECF
rJqbXy/02cZdWl5tAK+X6tZVGaG0+1KbbSzU5ND8InsDrMf98mVF63LKrg/Fx2WuoienEpocFJa5
XEcjArz8UlShBz2nSyNll4xfE0d+teSVBXCnsjLofHky3kZEz+7FpH85y/PZe/r4XFe3uReo0kvw
U14ykTsSsuOCjBlSTpd2cCsu8xAML5g7+cqAfwb2XOY7gfSgQvjXOT62tIyCvfyybpaKE3mvHTRF
gcYGPmrSI91E2vXlop8+7IdFr0wJZrcHkDH+saiRgJW5yRNmHsCiTePLmzTBfI20YF3O0Oj+Mvv5
zI59fOKrizdjDBVc7Fj8MtLdn+aDXm/rt4v8n502J+NVAba/725N1LnS/+CKfHjsq7uoZWLiBDwe
QdfVK6Moo47zFGT9X8wSfnpePyxz5ZSdErixaHGUchusU0RLbPJVoP3lsbnywyKTg6YGbOIUdq9i
DC/Ye7Pvt0bqBCXIJKGF+RW31KcG5sNjXVlm7qCUxWYsWbB8b/IFXgcNe91X6O+nZ9NEgA+bfJkD
udo9EN4brpJYpm3GF+7ZgT21tyCGCqQ/h78+D5++qA9LXW3i5FS0pphYCspJSzS0RfnmP5mB/utN
/Xf+3p3+tIz8H/+D/791/cxoXoir//5jT99Yx7sf4n8uv/b/P/bzL/3j2L+3t4K9v4v9a3/9kz/9
Iv7+P9ePXsXrT/+JW0HFfB7f2Xzzzsda/LEIvunlJ//dD//2/sdfuZv7999/e+vGVlz+Wk679rd/
frT+/vtvhg/T/18f//4/Pzy8Nvg9bE3X0te//Mb7Kxe//2aSv6N4715qhTC6CC5wmKb3yycGPoG4
NQAnm+BeIOD77W8QURDF77/Z5O9QU4Hsg3fpA3IND++Ld+PlI+L/XdcRHSLJBRM9NCed3/7vm/30
jv71zv7Wjs0JUZngv//m/tku8cHNQfcOne0XBhZkRGg5ug5DXEMjObJPjABm4qgpsa1Yn5SevmXG
rewHgGOgxTStOWonN8lMvqnBXmVUwEmsIjXyEnjVd1GOkWVV68osQ81uAN+j7xMT4c5IElk/l84+
V+earikKCSijhZbZhTqo4SqoOFdWNC8vrvFKtEPmyMRAEWaWIiHoRxprGpZjj9LLa1+MQTn6gTGb
r82TIaBJwLWg4h7Etd4Ghwdlg1qvBRn6+aFYeJBXfFeB6BkrWDTSRB7KcYjKBhE1sFJrTrz+ph8e
27G8eWnyOxz4wFN707+lbWqJrQW9BRd4EYWKT++dW35opsCxywBiBhqfQozXB5iYjny21/qz3a2g
Sh9pboSqPAY4X9p674OFL6/6qBBl1KLXuHOfevxRczxK58ZHG7cV0f61wwADKZNsXImMRp3NNwML
oc4RZD4Ud+D8x2LPtHTwNhbzwqFec/25creg5YkMdtMvfjhhWlVaDWLljTR+uHwlWhL0vXqXzE8s
zboZK3tDin3BUFEbL4JquxEVlsWJoHEfyAUD2F4elGRM80wPFAkRKCfSRowjHEjG4hnLoUob67Fl
Lvinns2ch661zvJknrLI8hJA0lvT3UsTHHXkESws6H8KuNzYbh1REN0s3bJqtOk4aGu6DCFYDAPk
E4HuK8hR+GtUJEKOAqM5owvLL+IW4HntoGcYAUHG6r2JaJIovAQAiDxiuoXvivFYy8fuomhZDFHn
YaRmNVu3E4b10WACLl6UDXm9J7MTtuOysZoBArB7z7md3SysmyWSttz76AJxKiuYzCnIsht/dMIR
ZLN8AO1chSnqSECVp1wbPgoW3p3vR8q6x3DdSRboILeOvoUuo74N9QJbNR4V23mlPC05gt5ehBNt
4mU49lYe2KTaNcsClgQt6Lxl3bPuuywS101mb+eShzI7FzSiCEzYWhOp5b2QMmg8upGtQgM3utRx
RSZMsnvSvzFKESu9TWbTS3m5xH1971U4NNUUlgoNgksejioLswlKLb621ZGrtUhlKHoyi5LFEOgO
2ZCvNUiO9cXJYoBHCyDfjor0Rg/0ucLUzqsLlG6MeDpnci8wM+Q9gBQsgEYH2rpVsbIZVGcfFgds
Hbu2dwLzGezEh0IpqLj2OLy4rx367f1mW1Mjrc1XBooX836o8Rfn08SmOONVMgxG2kh767EmtUno
GFpAeQHKaIsnC4NQ6xK3/opa3pb3w0pM090kwK/sBNA8WUn66HmYz1R1CsmatHMx2A8h4EbqgdQ3
RW/EmjrS9pX47U4f7sZLS/oUUBunkdWh5Gg8rjaifyuWb67ehSaoK+0MR8//VqNVda5vkP4HM0Ex
Fkeqx3473X0G9RAGXaNBke1E56TS3U2V39oe+tpbBlGPGiIO5qpueYkjKnmoHWdj75WVh1fANnVH
U9r8kLBEro6zxDY6mlTbxkys3l5X/TewJ4WFrBOPYGqRyBhacptc3kM7cGMWAvHxudSR71jHxikS
tRjxMi4xsesNgbnI2ZDKxdpn3E106GSQiq0p9JcWbctMyE9XdCoDRfkqY8u3shmj0X1aCmS6jE9e
oETxKqHFUjZDXEpIYos6N2OogbRhazi4LqIaE3PBpCgYIknArR7zZRliPc7QZexXedT0fINwZg9G
JgDNtnM3qb5Pjcxy0H49nxir1m1v0JBIMAwty3eyXOSKZ0elvq2xfbfRtNBUUAl60gf6JmkNhj3N
S3JfuRvTpg+ma/ppmWtvfuFsIUZTb5RmbrmT3Td2xdLWZW3ksBrEBBcAWDbrWbudq5Kinu/L2LPy
qAV1nik1dHz1nhYRbs0xGI9CQ5VDgsbed6ga2UHX2FPY25VaV75HY8entxVc10Al7gcA7IxL56n7
I35q+qAVxbM7oNcZLcMVnpP+yEvdX8G0N144Vj0GBOzhRCAUWgCiyX3ZBnWmxvUQUFqXEYS5Qjk0
0LHu0aIulxECOT36icnZrDVQK7DIb7pN0aoqcsG8Y7PGiIqB/uADJHFIH2N8DN1rdQcZJKd85/EM
2D0Yerrq5nEMtNmk4TDTIRCIkO1HkT0rtOUGnqjQUFifSKZVQUeqbOUr9n2OXchoxdDsOi2zAtXJ
7DdrIac1RLzCwhuGN5OKM5DibwXJyRl1pC5kFTgMoJABqSdXjZux19+VAa83gJq8z+ZDptNECO7G
bpGnhCV2jfbzcXB/wLgNgHOYt/YgRAQbPt3UdHBvRlYfwEWkQor+VLMW49HIAFVYfF/r9ZxSBMyw
3p6MuzlLCF3GmCn/vlLtsKnd+aWU0zdzblTcLx5erHTCXoLtVzR3gCLq4HIyGOA8UKv2onngmXm/
6JUR2YN3U7AnoUrcAJ/DiFntSumwycJFkWKGJbEngstBisehERCp6tDduiwilaX07jXZekGe435A
o2vtGtamKPRxi8yIJ5NnPuSuW+xL6marTJYwgOJtaPJxY0IBiWNzoOLXotg/oWGMlSHUqB5s5Gz7
YjAeJ4BGkeZDNhcUhuuas2E1xcPM8yDLC7BcmhJ5JSbGUk+hUaZCTyHJi2O2lPahNA5MeEYwNAiQ
fNW82oMjQ8/rvtvDCPp2YsJo4YwqSwuZ7edxW3Q7y5J55NRzG4vKmo56Q25nyEOtnLaHB7HgXuiF
Sxhnau3Xzi2ojau0ZDpKagM5TH3ITH3iUPjqQSTBdcgBeAVkSGeLhKMQ6Cfvp5XKeL4eFfwxfmyO
dEblLivzB8cF2avYYXrJg8uDwNMipwCTHOLA8MPwqJ5MSmENMZ4OMeDQbfB0ZVK63/3FvCUTFN7B
TihCR4qdrVkigez3zocc8V52w1o3RdLQ+a4q/Vc2egeTyFRj1qkWPLLQj50AagTWR/jGy9CHglCw
7xS63xGtmR1ioa1dr0q2a621Z+apKr3QZCqstTFEaIme9SHj4ZgntQT/aoN+ffG69PFkbJ3xyAcU
O1Ewb2Ax7cmN8m44knpTFy+F8eZ0W8t4t/yjX6QMQUONJyj4rdfcatRNkFEA+DXxkMcmh9LXzte1
VKt+OOWhEv2hkYBsEC+hWJP1ZjQ6J2lsxJxHfV+s624DdvtEercZNHSntl3pYJ8XBnmdbRZctK+k
Za8ATkRVm61mvcXM37YW9KUVzatmscBucHirBHYmyDXobYE3LZvGsDceGX2e6ypp8PbkCER4yzUQ
EOP9yi7fVsMNQmh3Yo8dYlfhL4nmvPSDAjvsYTD4Bpys7MT76s4RYGrG6debjTU48SifuWQ3RXlU
GLfl2cqpmwRxTgCxt8AqtEjgtUuEVJKgalqcxhFCbwT9hlOxcycr7vjGWG66FrSKrhkTTd8SfesY
3R0xRBmgb/E0511cED2ojAOaVWM+PPt9E6FfPyztLPLtdNH8jc7mQEpIo2lokjd2vNFWCy42Yp8O
WmTBrNtPckSDEsKJBmRCBsIJ39jKdrNGrK28FenFiaouNHCHWn+JGISrRB82yzEz+5W0lzh312bx
rVAQ6MOTsSbQkFcoNQQ6DpUs155+1iuMF48g9ZFgKXLeiiqxRhUrvKtaCWQwe8+fo0V9r7gd8AoJ
10IgFfY+oq96XpAksTpW8GKOO0UOpLf9uGTbPH+VLFHZSe9t1MZ3br2XmCb1SLd3vbRyHnnKDIbQ
5rwUN+OkQTTyHmz9AD5sWLmHzNHCHBG/v6AcAVeXNZcLY6whqBZ5JjTF6HHIRNhJeeCsOswkwjhg
XLneiqOFDuYJLd9ufiwabG9P0oy4DHOyy8MofajyIcMgechrDAZmTqh6L3a7NabRTnQiQZnjW5g2
wlQnFgo1kTGixlqCgtGzDrl9MrpTT+DttJOe33jkBKISpFr6uvA3A8iQfPpsYvxSpyzRrdRvrFB3
0MKiQOOlVxEHHycDrx3dZa4TNuzsNUgAJFbNXqqiAlnNGPTulNCBI+qtQn9pE4uIYNayMNf7G1nN
t1AklERtLAO5YeGuWt7HpdWuda9AmRtaHQSKfd5+7MZHT+tSS20tbQttw2QoUEYRT/BewTgvYemc
qhYZmjgU3prQPNBKZ1Pr1kY397iMpQOdJkxzQWYtbJpyRZunuT1AyXKNfKdzz3RUEZpoAj9/cXIE
BJO97bPXsfSho3YjnSNIY/H9AIAa7v2QF6FAyxdF9gUuIhJQnFqvwxt4spm8JwS+wbWSbj6axhTN
ECe1zOLY9uO6R3pRWRvWkmTU9/mAhHBCnLuko9NEmbeiUt6Z7p1C5GMVU+zbdWBB1nAsVxAfRNLg
c2Tr61Fs5r69400Z1WUe1ATZaKtC7tJYsf5WaOQuy4yULt8A3x5MZPAq8WugCouRtGrr4qtaxkMG
K0EweR0IjkPkohzmrMAfk6pei5TaNjrYXOXNLDCYrb0tfIpriB8ixciiAhns5A8rxcaoBQSR0VVv
gLC6dBPm1EMAHc9jbkGqyWtOisDbFhxM08e2eZ48L3Xyfq3hDgy5eWym8ltHYdqN3IXko7sb2mar
1haMl1Eec/N28JYVBOtSl+8gXxjZhYNs4r5X81pj+Xq27Z25Zg5LfbJsXFfbLk4W+g36t5HDN3JE
Cgl4WJaJNvDbdqkDPTOihjcJUpQHvcjXxGHnHo7Z8oZdM7RRXj3MQBRUt52NLhryPrRvbPfO5uj4
MKtgpmYeQHXzyS/zbV2w4wiFMUsPuQMFlwqk0gW8bmeeXX1n+H2qo4qjGxUNqEteGg9bD+2/Qtu7
sI1GTpJWcwVyxnkvaRflisUl8dPBL2PoPlLbvlc2tFgbgWgSmFCeu4HTWN+VCXLYEa+YP5g1HE0+
bItM+z57Wqz8Nuha70zd5ewhhWyaLta851I/5z6L7e67cu748sRKa1N66NvU753sR00xIEsIrL0P
u8HDvpSJNdA27MbuLCnZGvOPQdqJmQO0QJaQ2+qtL0nszd26F8yAO2GJ4yKQrWPTUyJo2AgFBbYv
argcNEoVFU+4rR5nTwW6SqacH2vaoq2dAZGQT5B5PC526k84euC0W9oylO3RtPNYl+4aRAuRRW5o
s9InPXQux305aEiYBGIOaUFZkGyg5xw9GGQ+V2abGO1z6WthgVDZpj1i33flP861vgXPbSjJDwHk
qO2PnTUlTVaGXK0dtcknpGzE3NTVjK0qEmbtAKdEg77P5rTyEK7WXkybb3qbxTUrdhqxn43CP2Rg
oazc/FxcPJniMbVudOijgkz9sNgr24XrhHq9bYLRukZimrsXaGptt3v9B0OITc0xhiIYZM3Quiu2
Q3fv1eOmrEEMpyeGzVZdgV2oWKB14P9wcIvNYeOixVm6agcheXgiEvr8oHln0Mg4JAROW7fWU0dX
Rulvqs5Pu6Lf6R2BxBGN+2zLQRDV9sU5m09WwWBgYVytIyTttl1r3nYTcsWTtXS3PeRly03X8Ai3
AlfuhmaYn4QMrWTf/GK8I+YQWtMcid5CqPhjLFY5JnW7Yv4mO6h1FFmUNVVA8ywAaXiimeYtHe7h
R1n5mPnfRvdbIQ6uf9eYkLyawRvVGptmXEMaNAW85gyRoUE9t3ikQG3Y0sHXLJE1qFVudcm81JFs
MMltRQNEY9p8VVJorNx6TpKTwEOHGPa/KEM/25GTw48dKputwCxiDni0CTtTbth8W2PcOOBTG3kg
5prxjAZ4YHs64RmmVWMfDCR37jitCBgAUGkOLFnuaWPHTmdurITYyK+MEMiEqGA8zCHoC/ogAVbR
7NSMZnBeOpbWYOTt+ztRe/uyHyK2VOGU3+rm1ivGJC+ffIqOssVc83FKeouvXTrucRsCa/6e+wjZ
iJH2uJwLwz/YQdPTA6Ndd2BJbzgMS54l03iJvJKFn5VJACgjJnQGaACeq0wlJkIVKJ2/VaMV2bwI
u74OZrsCOd6jkdEYfLtvQ/GjRpufaW2QVsaCbUswkY5cJnW3bSe5VQ56SNUdp++6Poa4bpDQQLuf
7kQ21G0U+i4vyq65eVIclqdoAx1at5STUHOeXXuOCh8YAMzqDIRR1D3S6WOVs9V8kexsW5hUzHHP
5flmqYs1bdFniL510iMHmkuk/nXI5LhpauCc1bG0ulBROzAwrVPiunVFd54Fu3EwyIgmW9i67JDL
MnwTYsnQ+eFutZYn/pQABkFurgcuzFGFQfLuvYPpg1visx3rVgJsCDErx8A+T0ZDC2UToLM7yZEr
g5g4HGuApTbb8DqlE4aiZer0iHFyBHHt0YaGwuJuLbrOm2Lfmm3ojcdpzja8OhBUKaUfkTyRPtC8
AbAKETED/EMMgDpkP1ciGCoJoQ6oL0xbfwKreMdWEnx403zo0b9SFEAhve+eCdKLEchcOwGBHlJo
4absEkX1P2r1yItlVRZjpEkzGYHwljWiOZ+uPLTj6pCWxi0dNTNmYkS4+LzgLLP5rWJ+7PR8Jc3X
3AC7EBo8XadZucPKdCIXvhrac01q1RByx8AKWIjGGiEUD3psg+r306IDhBvCFpJbEqRyVOxVeaTz
q0tlOHQgcQHo6xswF9BwRCCPK9Qg+q6QtW9asiQeiqr2fmIdmP82k9gtGNLx3CdbVUHpTFGXr/z6
KJy1hlrGRLuwVUM8tTIaH0qwRFOJ0y92DUKModv2zt6sZ2wdXDB46OcBlnPjIZLuRbbqyUPLj5kt
VqbSAtHe9fYLhIjDGt9Np4daA8SUM9RHZGA0e2c56hIqVDUUvhFV1m+EPizTvHataTWLLCxGXAI+
Plv+OV90kKaXMVIZBDNp7bhBKVlguruSriv9AMbpGAWdBRJaCqPXEL8JUD4DZZW2bvbzjPjOXaLZ
uZX2pgc8m6PfftC3g/ZiYDSewPr3G+EgEi/fGJrsqhIM8OK99u840qixuemnOa2N12K4Xdi3yR/T
qUIgZFgxAazmSWulqyfHX0Ih6Gqg26HY6LmTUN6tK0z3G7RF36W2mzMQDHBQLpheaPcRh+0RLpAa
71aAwg+ODkNUmBCEXmyUL3YIXLyw95ZRB2XnbOvl3ZjhBcgczsary9aYxk9yTQEcgzbjEA2mTKlC
C0Ynk9ZFZ7ghXjrEohe4VyNJA/RzWW5t2K3Rq1HheWthxi3hhRrIt6B4ni5Vu0cL4OXlB4Zd3VLX
3pTGsJYom2EUrkDclTs0hcBeKKfEL16bqds7MwCc2GmqxDR6lCnAqDxFFDUgD9M4uQr6CaZigcZE
+d0u59j32q3Q9v1wpxDJQME6UjnF/rxodhHW49by+gTA0IwQVc4nbk1pprN0Ef4FUoHPGB4lBLZl
B1UqQ2257Pdzz6BFjepNc5y9+d4VQ5KBNMxa8sDNyxUAxtG/iHpvMLQV+J4WFMZzUSjEabdFtffQ
xLQ09EHgLLlZFtXtuTdObX9H1Dc5dGvu9cBMMNuEqXcD1RmWb1vShZr40ffxPEx5AJBnh9pn0Jjn
bGrwEsvYAXWNxv3YmJ8W+ThDANRdGU/Z+OaCWkKq2IEgqMzvu47c1k8LO3LYLIVmroXI+wo5daXr
px5CbcYgAPcum4k8OsKNWYWp39G7yZfXqcHl6rxtx/hOAsGstDpihogB485Sx45LK+jRkVr0sbFQ
zCbN7Fnpy0NdAB1z4NNtcL+3fAUK0Cj3oQA+Py/dGGUMRg6utje1lQd5uE59W5AukvJhno6+Gc0G
+EDMZjMYXZzVIvCHR6tEFcqpnycAc27hh7old+gKC8DZelvbxhZR+sYbDCBUjp6YAmSK9cFzyw00
4ZK2omth7zSx9b38QSLmt2EXSfbIkBKMiqUVRtiANmL3GZx2Hiu3Bc6t3dlIvUttM5cybpUfIauM
2qa8J6jEdX2JZJAErZpCYU5p257K6s7ru5j7gOomnuTZHFaUBirLEOx4d0VrBxBESwu92RqAvdGq
uhLOE1EFAshiNbnefjKqne2cF4EMuAN8ieRPZ1lS5FrUeneOn0GH4LkeHjGzcD8z9TZiyN8/tAYJ
rRFTv87W6swYAGsk5aYX26VxAVO3YW3euxSqXOLe34q+OI5Fn5jDydRVODtbOUxBoaO8nd125hHE
cTKorftsaQ1wxBS4lQjoAAbLH5XLj7xq02Ip0lLKxwyr29w5T6xJXNTB9FGsIQEEFj/Ipw/fOS9j
5vEtQ+6zsHIrwDbm0Z3bltuCoJx8Mf/HEv5kgDgFMP7Qn3dCZmvbxvhHWYQmAZY94HbJFODmGu9h
mRNpMSQjckOA5ufGMxzhSr7BEjj8Jh93+pJSeVT+HSW3BdgdEP3J7/DEWnGs6IPLSAQ9x2V4LOuz
V4IDCSNCp6Yzt4MTTDe9WOXFWvgJvzfIupJ7M1tVWlrOAfercGjqwAP+4bwO9fJWNSCv0hDZFSTh
phUagvNA2siJHBrNI7Dwtkm1Hp3+83tjkI1Dh5XRcTQzlo/loIIOsRMqd4B03fPknQQAjgbD2c24
1aYmzYdkgn0XS7lvL30E/XxD0UAw8PLVR0+RPXSJQE2GNGYE+tZYaibwx8NiOvGl8NEtVaKmNi5R
iR9kv64QbKBuuNFRcBjgYU0bYZSq8W5uWxwM6E2YJN9QgqIuHHzLVFoPPHL+HBZbW9mztvwA3y7y
MwXP2IccQ0iNrOKFu1E3oChqwAxA8jhzdpTlQNxUPGGGplEjQL2T8rTX3L3V/PaGmGcQVpPJi6CO
F/AOyKeDPjPn0eNADmqugiVxLPPGHbWomufUdr+ZxmoEWi9aI+LZuz4/IZqPm/J/uTqv7caVZct+
EcZIeOCVoCclUt68YJRKKnibmXBf35M6t/t09wu3SrssTWbEWjNW+G82GzMS81Mwwyb1H2sc7jgL
HMzkdqFzK+5VfqlpBCzOKJ833hKzQbw2I1+29Oy0se342RZ/vMxZpyVJbi1nfagYOWLU6EtZJE/P
A//Yj8HxUTtuPIbFq/KQBS+NGQBwrobNsJCV0JSRmPnsWqfs04+bS9ZQsLDZr1T3TfXVuB/1GK5U
lf4YHZdlFV/DZIiy8cs1jqF216n1mvriTjVwf7y3DetnDO+J7Hmj+gYvkZE0sm9fl5tg6PY5Jq2R
I2lOuN8pt7rD2ExKOWHsBBc6fmqUp95r7b8k1b/aSaM+vlTIYYU9X3LTXM3ckk4xbMaS/WCVpDd/
bLx5HQu9WuShn9LIrKqoZwpFsCpscf4GrbwPxnDnxelz487HwAkPwFp7oc/B8DLnCdIBWgq13Ri+
edU/t+Y5OAZZsM3RgGW5jesF0v4qO2Q1p8TQJFDXhu6g1oZWIevWeIbE4ATgiORloZ0b25Xr6btG
09T65lqX3n4s7/22mTnX831akpOtp4PvjMekHPYsTX2STRSU43VQxl9LhZvO18dFLKiZaqfa8ri0
5KEI1D6MVlX1myTYOMrfMpbyPPT5j58uCBdgBXO1dZefctil3UfuT/TVw0VIeyXbH6uXq4DeIMAy
Us50MbKeUurVDXC5iyiBwG6BLuquu7PD+A3I1/CdbWY2J37hqS1KLBn+FW96eb41DFjyH8rjuSsI
hLVYYcieJ0QvdnymdPX/KKP2ldW+VKHNCs5V/Kg1Ul7stAc3/DYXFYU62/VKQiId5WTvx1a+FDVq
FfBBrt/KQuyKxvjxDVtGQfjUtJhMIo+Y975ksbg0476h3HDiXFE63HjabqemYSPm6ozwfjJd4zG3
5gNBTockLaPEonREE2hac9frnZDjfePrw5he7O8G0XcUZGdhefC0eM29YGystMwnO9EniIBzp/t/
U70tE8CLxdu1gXNI5bJt3XGXBOmp8VB7CDdK27t0OBGfu04M0oxMH+EfX9IdvQPbJcFZTs3srMze
2sZNcAwncy18Tho3HNaZ9lemxI2tFiNiQQQ/Sz0Fk/5rx2p9KlioO5LH0eaPC4s/w7JGyesefK61
2UaSH79ih8l6rIoRgRBv4ZGs7YyAjHgVECEB+KEr/QgvsumtaseWri3DWmvD9SILkdqwzHe1jMec
S8s0lmdygFZNAa1jiD8YAusq9tdUn4cWdgh3Mirjh5GkGp21V2X2Z9+HyxLmQQ+SjuIjGCUivkfw
Sd8M/N7TppybfTtTTXvxJslouGHG3cJ7GLTe+tZ0NSA34mvHvuSZghlEaXgq0vCjDxLq3nHVjS9m
yQBnDZ+lx02WfKea6oQ3f2OKTUbr2DmnCl+xNpyzaanPqWJZoXzpKTaz3D4kq44jQO8NF5c53ni4
c8v8My3f2jAOVEzruYy3Sw3sY5HCUAz1j5PedG91rC15kJRkRnqiLBl7+VrfPnkpRZ3Uh8X/F4Av
1c206+dl3UAekUW58vpl1QAHlb4fLYP1CuS3tmNWl9YlH8/Qv5rDsK5natDdSGsSN+pTFc0+zc21
p7Ba810rx32uiAGpPwLF3dQjRieJsR9qI9LNdkKzYCn5BaNk5M1Rj3BM3W6WD0qld8U8rWOed8fB
96W5lqgtoBax5wMgVZs2yKLY7PbGzYRLjFcOzXVTXD3z5juP26K/d53l5EKdQV6ceELuzZg397wu
CoP8CH1J4r00h208+icrI/7XSvZmCN8lWfiERI8eskoyiDfVbh2Ty9PSUd94x9aqL3GVrPuvgDek
hgy8WUUo7WBBzXvdvBqjdSnV7XJHVsjGhzZjKxb8FnkdjzW9eVygNNMZ1h6DrQ9dzwpGj+1Z/XIw
XIPnvX3K9RzJpkZA+HCcj2yhEPVpRcTaH3lLMWtWWydMhlef4rcffLS5u8J3V6UenltVH3s3/ms5
fIqbqd1nzvBoFPaHJSmV7NrbSTSYisCpflZHWxW7Thv3t6GRua5Qs5a9yMTKolZajYnYyNxaOyZP
vEUXjn7RWVu/XZA1uvE+C+aVPdkHI0HMCVLmyZci39YqoBIv0BDi7yzW24qmrCySF6MMo85foF/a
9bUL612b2lGglmO+fBcAbJMcItXY73F+GPC3ZufNMX5ahJQJgjGs3wNz3iU5Tnf3Pds7Gw7dTC+K
+5PxxnUbAtFZz8Zk7lndgp6fPbSJs/dvKTeRyrwobOJDl+gox/a24OhUxSSGzRLM/MDg6bqHjXOS
J9v9XOpDJYZtp/lvNUDmfbXhk5Ub+9Z1o7hOcfbvF/GYtI/W9GesEYWcTR7Sdzj5euaZHU2AL1s+
6CX48SuEFG4GSlk18SGp/zSpTZfvPqXVeEoNd0X5eNdkxma0290cLOhhKrLd/DwP8isT44dZmStz
NFeO0WDAeHsDo8SkEvTDnUGMeTPSDgCKcJi1i3qYNLWLx6nPRkGUHvM8ZsMqZIoQlC/8Gf30o0da
b9yCw8TWdz2Hn54H+oTpc4k5FuRXUyWUUnVxh0Fd2P09B6rrPgmj0pE0LeagFYzKEL+XjhmlfDSr
e+BQ3g0JcbHlfNVL99Q16Z072ZGcSZCS4nTDGYN2NSqFsvx3QK/t2+OylH/ktLAmIXZIr2hvenfP
TbMlPidqzOo8FGRtGovrvCHuXj1XZ6ciFcluGWhevUm8jqHznRTirNL0Y5BJ8xYk04awutc67Oao
NdxuL9IU9VYR6Z178y7uZ7RRIrtuIFXy6Bqhn6wsCl8+xNQIq6Y32icx4oy26cb2x6gGBx1s5X7q
0RGR61TDncmLXS2yX5ce0eEFXjGqQvlRB+XWb/JrODBmA4yOTc8xt7QJetyCejdhS+0ANcqS0yAu
1HqKbZ8WS30H2ogpGoPwMc5Ak8IQiDWveftVzldTiPSYax2vA23KdZD5/7iGvb1rJpAbbLdxHPPk
E90k53qS6Dt9sivK9i3l81tIdEB3FhsLFCHMbUKs5WFJi40wl6OKX42zmSL/Od8h8yUA/Gb6npQP
UzOdqHw2N/zCKtqDF8+bUqIk451WtwodhoffEBLSiUR+Cbgvw2Rv+QPGt4gMJ980lgV7lh9k/Kam
aeul7UFQz7beoRa8Y1D+cPJx4+2TmcxPMXu+TlUyls9OAJRijeK1ymgWq9fZ4bLp8/y+m1S7dnL8
KuX/HRRHmDc541vpyXqDsbVCggjXLBQGa0mvLDmhN9SHYbqdCI06ZrrcF6Gyd8OQ1xiak94aaV4A
DmP2NiMmV1P06yGXmlgd7J3Jrtj3MtMFTxL5EQbVprzEU/fKfpvYT6xqWnWmBm9EG58gHy2oJPOa
irw/mt30lSNI7cemR0+bhikCWDOeTQFhftuEnbU+PkYhaPZqe+N6FyKaDN5s9fME+TIn9xnWrZ2Q
tDD8XdDcqpwsF+79vEYJ4v4L0dfiZd4EHTzydHcrrBALI8c8hvMQeS2CxoArOGbrmELI51ywSaVo
HLHxXW6yBFUIgoFtcubwr6QP7UkaG5wXO1H7UXEzO1B9jxKtK0y+OjiHgFcrd/8YFSkP2DxlAx8h
1gFJWSkRjfRANlavR22YuNGs+dVJsLrB7CwPAKGe9jI7Tu5nVatt0+hD7P4dYLINFy4nfDFzCHuP
yUwf+y5cNQkXf4vOvrc44XNvl49bpM9o6nZlvWxNm+Y7a9clMyELPp+BYB4477X7J3fwntQ9F2zf
PlftG3nHMLXycONYl+bYxA723UOTTquQaFc7KAGNKWKhXbKBRjKOqm7P+NeqEfKc+WfO7duanMrO
14X4HMWM0vjWINrahUCEBF+Jnz3R49i8DzXSLpej9FAN2Kw8TVzoDhGPPGsS9zyrT1b7jxbCoDjI
Zk73EejAXPXexee6sH0Sz1IcfUaCkJ5reWzBcOasiNyRZXtPKE4zPbA6C1LS+rUbXzy0elGQ/KDi
3eTsRjp93/0czMfWl6spd1fpvPWwtptlk9oEQMUs3M0PoRFvKOKjMGh3lQwjg9vRQXom4iaE9VFn
eAcO/D5Cmy2y7zRvEOk04AtO8mfVQgE0l7i7vxlIBgYH+HHX/WkqBg9wLyosN1FubC0j0xjwvcAR
sm478dRY+hyjnHo6Mvz3EAlXZ+8tT83k8nN4VRrg56bb6oHYGSDbG4npz1QRbwuitGvetzI/NXa7
8oYMbBsFsX3P5aGrikjFx5xBD0So1jwlw48VX9trjG87cNmN1t0kqCOxkOYpMhipcE8jkwKKHr1d
Hg0Fu52Wa6M/+fGzBSzic97XBZxc+Vzlw5HFleCgT/O4cfq/SwdGb1279LvLjhLICc6oGO/m8Cce
0FaTdlU5NW7SJuCGtUd3hU+xdaFs570HPFkDGv+Esr95wIeSDzHbRelT1NYL/3klp8uCyDm5kev9
iJTGcNyohX8FLXxXH3NHrkznRUy7mOtMp/IY5wSlnzJ2UKtp5dKGFtY2a/9Bgq7qgLZp3ziANSWC
0db0WjaeT1HF0W0eGyS3NN4tLoSyYxwmjhItHoxu4xvQNObFpmWRwW4GTOvfzcQ7jeXfhGpWq2AV
N6/TeBIee7x3IpOb21tnwWXPaYFEJ9Ze+2diEqTf2tNNjjuGKJtJYq7g++Z6W1nvffGPi3ZlucM2
4bS0s4b2hHdDLklepLQzo7Y62MXz4v3IYZ+Uny7AZ/fdZMW6CSP4U69y1kb8YreAJG7XE0AyyCXy
l3reIhfIbGqvQfPoz0LuWcsE9N4Nf+exTdaNZXoHc3bLgx9kJgvYu1Xn1zRbdEJbNy5TRmNyY93f
6DlDNQ8FRh8iy48tnA9vMUCY50xjS7jxU+heRpok38ycVyML1+2I1m51yRSN3fydulXwKgc6qTjp
3nuNTZk1DYaAFkg1uOYkUJ5dv9pNU3CPte2+aPVp1bm/qUurWo8T0lRgPHRenTw65d8wHkoMNI4q
1oExqeRZPpXj8K9q5zev5PYED+MVfGDQi6fTe5JxH+xS7W29RH6YGKtfVceq+YpOwcHOorFs0dw0
B76RCnOTWiODpSLSI9TMJTG7y6xfBB97h7+IzSJkP34wMz4M4BMhfw52BcKthSMdMBIlvqZC7Ov6
sS7OOpzBPTGYgn9BvvPFdW6K55khIq9ejr31L1ZommOzW8Z/yt/343NnnIPy2zHyh4ynFybap5h/
LUZQV4/BJ73RNkIcKM3oDWtfk7/lPEpAkoQxpbQklby4q6fXcHDuw/DTYG7HGH6NxdvlaJfEBQfO
pkjHc+/wr0mrYzGBn8Bxj9dGDPXaopFVmfgomaldKvxz1dMzLzGpOm7XgsY2HPMS/k16keeZq9II
zG+yuXaOq4vzMER5nC7XLpOH1KDkqfyc+9Gr0m3SuO6pnPJ2x83/poy1LLvx4mo7XwULL04ivX1e
GOGOSjlhbumc1cV9NnDewRFx+ZkjjlXhPZWK0svv3HVjCNIR2nY6hB0fEFXRr1idC78w5gzXCP9a
Gvk5xuZsZw5nPgvmykJr3Hb2HJWjnLblnLwG7dDcWZqVfUMRjCu9lOfA1kgXWOOPsXOPgfXIRKzP
XJwc1/aN2FoqmNJmtJyVobxLX6GVV93YRFnmwRUezdqa1uOYWtENO5bT3N6VC/g5ePQ+7YovUhes
W0Fs7qjpGNyXC6/UWjfGcworHBSXPqmayKUr2+SGwmGqPs15SGgyv2ZXTMivBEJId9nJosPOLsof
JJwbjwOWyccWQ+UW01PBogTma5O5ZFpmV/5xGdVeMCH4Z9s+5n7ve+AZTwPwZUZzrLA9Vx1PJ033
7FIxmrs49bFmagSJLN23Ya1WWZcGUdj7dbRIg/W3eYLIMXhITsjJt8kvQ7W37oRKMRGT3NJRy41f
pBAYafnEIMYeXoI6AvBz6UATmoqrn/13H7XK2TBO1KfDzZekw3WePPvseyVPZLsxkjzc67qCoy9W
9Kk+3iyM9JLgTHP3mRm4w8QO0HaIs9Pvj51OOMgRxdPMBlvYUB6K0pB067cvf7/5+1C6/nzMrVFh
S96+/P2m6gysFHu4hF0YHmk+Rjf6/XIGt2EzoMkIo9fkfUTDTiXT4GlKUYujvj1Mfrz85+H3e//9
4e///f++9/t/FYkA/9cva+slPQb9sbF5C0YeT/9xHmJgFlPmbHw30DV8W11DM2FaIaPgW7WT3ZyM
TuT/86WofNjuUPTqEHRxxOaE9gR52Jz+8z9MjlfBtEJQzkejHZmNc4Wej/95GPKYgeIBNthiTKef
Pf/4+1X7f776zw8ztz3YEHlGPlSntPjfD8SWF5EVJAa9pVOcXJArhFn3hKO27ECj43pWJ8swGC+8
Pbg5Xp99e/j/vhd3RnkwqgEtPfe5apV/+v2KPh4ZqpjRJNAzHPqa1axq29pSIjS7PtcfY2yb6rbr
U501SzdgH+N621htvkcAvabaJRxxKrKe8jVz8V5H52Tk9v/z43RKllP69t+f8Purfn+qrvmUxCa7
uhcxGWc03P950Evbn360j9EUi/z0+zCGNp3Qf39s8xzgj2qEA4f5hd0Uiz/K6q2T69aM1QR+B9Ba
uk/LELy1SsEz0JdYzoNRV+Z9nKJ/GHl/P9j+ZjFz+eDYKjti235azAVBiUGoA7YEu1HRgLj9VN4l
I0Or2gqPizIhlJnR2YwTRJbDWpWzl1t/AHTcrXSEXDFggdCKgnn6fWDAk9z8wQB90G13mrIq4EuD
A1TXodoYUez39ilZ5FdRJAo6GlgGVkLGjbFpk+QliZ2OxMZiOPkYXAhW1PF1MN7FfW9sUhRG1vgy
4yfa4dRrwJjOEI/L4Il95S+Hqh7BCuTUHDyfGi0ENG29mUnkAjnOTOW2qe2d6y0AY6LrN1PCkvEc
pTKPneaQsfY4DYzXBN67HugqrMVNdxaLSlCXsvjghxmgb27sBvzljb2EW9OY1o0NYe3UGb0ZS8hW
yrAuScF0nxCCLP/USI8WXe9qKTAXglltVSduXkb2WIfIZnJR5blJOqqxSl6bu8VXBkX7mG4yF5U+
M2EagxKZrOvlJS1Xv3+0K4l5WmLhnuqWWYQxW57rmbHBOcaZctXw7BmMs4Cm/P7EuUNGN2k2D7UF
7WI3ytu5JVrrEKLozAwlBfQzm6HLOky+Rm0nJwZ26UkLb9GaHkbALar56qMXud6Yuuq2aUUJmtuG
t6+8Wlxrg+LU75Zqx/zPcg19lTBlOyDRq+VDhMv44DEJ6cO0FZYkWwM2LV3yf02ZgFWbZnFtWnE3
LK39xmthsd6z9aN0wZp0zDbZUdKSJUUKA9JG8Vw0kwTlvLGmcfKvFrN7skCF4+qAOIT+XzTyLrdn
AwB7enWrvtjKcpg/M+Zj/Lbur4kqHuegCh7ZzbBqM8PHS9D+o7LsYWchHLU82elkeQ9O2HkPPuQt
vaFdbf/7vS6/qdKWC0mlJ33RUgBCCnUdFvx75t6bXY40cv19kFXagSAUj5YtCI5w/fTiLdY5tm5T
ow0dq6x5mqSZiF3Vhv15yuxia6oeWdtRyakyjeSERF7tGltOmPEoNj4XoUpZmOYlZypsYd8NhUfk
lszCW5eKpGbNyc4N/fYOcqa96xKqiKZtw40ue1QVCu2tVBOZZ1bV3HcqqJmAcvudd5PUZN81d3Hc
QfP6GiCGrEKuao3ApPV0puDPDnZe3qnbu7FYYJ+XAfjD1AGsorJVF3k6+bILdLMk1OaJsUkGUScL
f7Y27gZlyrPBYPjkaHHWyuHB0gKbUCPNBHceV8qpNDP/mpq4pjGw316CqIcMFD4UZSqitjeZy739
Xl1lBWvXca6qY2VIVzv9g8WCr2vtMp1kiPWoHXFQsz+9+/ROOKk+H5cXVwZAqZJlGw4FoJdr/+p7
rnws/PitBETHmcLu4c8QRJpFrpEap6zLGRXSgYWSuiR3uc5MsGJs3i6/n3QqToN8lH2JTlSFwX3C
5OtJKF+eimleVozUxptZiOG+bLrhfjKTBy9hnpuXmtyuOY3v7aILNhYV4TowB3NtQO7sAyuNGFH0
HhI7fCWgJ+Tuo62zBs96keNIjm1wEANnMyz6eMAjebQ1g6ah8O6aUFn7aRz71dzlJXzR/DyA4p9L
F/Ej1/YmXarlTxu0z6PFEHici+5kZFX+HPYM2CCZ8LIXL9RKRHNSRRwsUZBKY0OidAYxKxio1xoL
1U+egzAjuweAlpHUyt3pDnru95CKXUTzqs1BGVLr0euks1fBSAsM9qeZJWTW0CdO5dRVvNp68seT
62TFoRT+JjYhh9yeQUJnblKSTyRvriAtFuRgPLAhUc6xAEgw8+w/7y+ihXaGNeojyiME5jild8o4
Szdp+CUZHOAUd+3HuOTiYrPiIa6HJxHjAQuF6e91/qVLZ+Pu9w0VFshhomFtqZsl2Z7y/DAOYXHi
+pKbrvW99wyW/gZOtXvJwXXpTdPY1UEDOTya5aVI0+TiPSWNaVwSDqutmY11ZLYdP7x9L6C22FsW
ow9hjFxM3psL12P79+r2kLrkrafZIv7ziZ4H5y4gEeagNBD91Nz/fuCWERszr/htg0ExCGLIc2tQ
2CVDyFowjOGMrsySF3OszH3Pm3OFEcY8kBhe47ywLjQw1oWAAqqBukKy6LydVzrZvYpVBl+a5f/5
SioXJVcDQyL7b5Ipxi11eViHRvFmz6yCnEjBXLOa1ToURAUkaW9FkxJMAQ4MqU/T8D7ppLkbM2C2
ABWtsIkEYXqG7T2uV9xPaujWSRvs7NwqEFzd6arm4J9M/XznBWV8IspiEHm8ndv5J0zNZG1Ke8tC
Vj/y7KxisUGJ8OMXzkYY2baDRd5jgV1tbE4oQsF0e1xBUScxBujIiP3UMCxFUtmpcxFXbE+/5+12
8Ov0n7A6CJ82s1+GKuBCQdGdmYNzVZzvmdcmac4FVpaFy7AWV38oARJi8Nyd7wzbuRovk+Wsw1oe
gHcpdGb3ykjUY6eXvUzjaDQtc2sJur5WhY9LljyXZDpMuxFU+pjFn45bhU+u6YEi9WUeNd0mzOA0
td3DNFZpfPRiHaUzM2i1kwlOleWy9P12KOwCsawtVuXgPlRNu1+Cms4Pdmt09rVbd5Swc7OtsLAq
+zYXMBlv1aTu6D/1nbjBJF3AoI5Bze+N8aXmmfbZURQNw3meAmud5U5DxkVwcVp6chFk6jgOMwN0
l9kuuOE6caimgnO4vyIGE2yimEMnXIAFprhkfnnRA/GndvGX+Jnk1JK4HRW6xiqrXgm9QIQrNy2d
sRfUAjZY5lHRJ3+svLSjuoMj8Or4FA6WtTeC27WzfA0JC1cFiqQwlu6s7fHNTKDPWlKYzG78DHy6
LcV2GBk78OuBhrsVbbvKldMdOoE16IDcsgCepUCu+1hnXojFNBpR5ft3rLMYNmbmWce5cfybo4TY
UJzZIf9kWMk6nJYfK0N6R2sA9ko1cdBGk22N8m32SCoBVugjIaRzSmb7JBg+kJyRD3Yz3ktHynPi
mASahv3rWA6gGxX/9Ll9CIOFFTfCdy+JQs5b6gYVHnLsWAKaclsr2LRqWMUZ4QBeZm0lqQDojOkh
dXqy6TPUWp+Fbmvthh+pRWzLXPTn0E27+xgFHTDD2tSmRnCJDSDL/qHPS+NDyGxnBeqpTK1L2xN3
WlbyaDD0xyS2xeKW0OWvO+YXyrV+z3Q5ex3EeKzJxVqriliJ0V2ep3Ksn3xmGc9Uba/aTh9+y7/f
oi82VXE0AusrsFvwk9GjgG3qHQbEBCVk7/Rt0ED4cbmbzTmDFoBJdzN2jzsN116QY2BVzd0ENohN
paJczBvLG/QWu1VGS/klVPfqpQQPxH7MIEivNtPwEOdyuAahvcmsttlrohl5fUKGauhCB+GR9zLP
f0Qak68ipi8QAeb+vVBFQxuzCi/tbmI102ktAUMjf2+4Wk0Fz4gNi7btvZz/mnOviDSqHnnCNbo+
bpUTjsFG8sL2Tg4XzhjhzpH+l9847klM30vggmDNR2Vb7Y7B7Q9TJBZbG1r3TmiXcfT5pPPxQ9UG
W2G6HMBstnbz1PB8Ww6DsWP/Y5DFsJ5z1oEFEugxfVhceK4MEpV5kW5Yl4hWxPAMT5NfLDtDIy3n
+sqgsLUqzeo9na1/psOKijJv7XVlIW5VAvA+BwmPa8j8BW9OQxcHnLjrUJlw5Lz9TqSA2FjMys7f
JE3ERuVdt65R3r/D+VrL8m9jlXvtM89Vk1SG7eLmUeWa/abPMbrKqjciEPKtsHqxXoLWZrn19JqS
R+RNXR35XvFp+XO5dfIPco6T3aglSIDu7sLKBMxRrH6qNc0/i5vbgl1zKi/ftatf04b89Rm11nGt
J7mY+Mtyg1oqmlK9i976MauxPCuGvUOLa1BQeJIrUnJnteXO7Wx9mglO0CbRIE68SYuy36jO3bpD
nm1s6BTl1w+Lrj9SFxN9cAEK2UuZrAI0eeYoOQBJ34iIEj/OKn8kuzfum3+Jb8S7Ou+clTCJGQiT
H7uo3slqjLdBynAUKv4+1Q556iGpPHOQ/HNGa4qGgjF4xzB/Gi9FZh6nP6ZvvNRjDQxe49fMVDKe
lZ7tnhCncHTuSVmgLGiab0e+O944gZZ3Xx2psDAZ3OCG2X/OMaWOKb2NpxuoMLii1qYiHgYBnYEI
FrPCxLOCs8Iibua03oB4M4u8xNvJHO7risilbtU8Gx4duhb4L7V8p+FhVGfm/vTtRyI24vWDW+d/
+rJj0jcpUfg54GNvfE/S29Ch9n+SZrJ3CftdzZzpM0EXSR6I+Whmf4vEe1a+t3OG5XUuMJU6Wdko
C5iEZoeZ4hwcvyB42RuMY5GnL6yOxLZUORVM88fVKWR+A/Y2Be7lNlpkxtbWdSaxquP+IbdcpLq8
22WZ5HAJUFnDW3SErGccFFNs+5ZB+lHf/l6Zc/Bbxm2CEvpgStk9uSCMee60Lry/t93Dx/Bm+y4t
viztfkCYQSn6jSO715xqdEMaxq6pk1M8Teu+iNlkxMmQ2ZCEBM5kdkt3hwHstna5pabCZ/aQc/2Z
MTyLGX2zYLxRjoRMJ81TPvknYmXvh2AhFSFWaG9DeEZ1ZrB3FtvCmF/ajiH5Pi25b0b+wMBbyHuY
c7AU+pYy7v86N5rT+qPMoWKo0f8sbKAev964U+ej0yJmtPzVqjh7nwb1PHN1Evzi7YNUdJtE+7uG
Y8tj6QgMAywS1jYLiq+F5981ILE1Tb/Irzog8SdoeK3zmq6tapPvsudDov2W0Q1x7pgCIJ6jPJI2
B9Ae+/vYfCSXRkRDzI0moagcBIO2fhp7iA2jjrTpCwIov5N0+luhOq2cDLSd7jOqa5BzjjkYVrP7
E0qQM7MtH5ZqPtZC7PK6zp4zmNGRJoxnsouyeiwjO2arZ82tRFTP8KqIyTukqEt8jDFnRQXDQbZY
upln4k6ITzmhfdlR0eXrqShfnLrfA6p+CvE4qvaprWtiEv4Xc2eSHLmSZdkNFUKgin5qgPXsWycn
ENLpRN/32E2upTZWBz+qQvgtLMnKrEmJxCDi/3BXA6DN0/fuPU+rddfuaEggzeXFoEysp+nQF+w/
vq/v1CrsN51fFFQJ6ls9Dl/sxFFXBofUqmnyY1oP9P6K3qY8MdeaBpzFmMZbNcKxIP0edTOgNeLR
emvF6Y6oijww53fdqNWmHXlJlaVvVSjPqgpnSXFw91nJfR7p2Jaydqt2fcLNFUJp5uhYAc27skQ9
Yse0g/enVbe4CbGMoVEsyRWC41zRpNFEJnc7LK2X8xpvRlL9TuPJ3NR6Bx3Cv6fKgjdsvKQxduN1
HZWUaqguSTndxlgedvXy/noLxo0YuYiGTnxQHeyswnwIbeMiaemwyFXjs8pq3zNFDzMl/50srj9N
typ3xEC8UjX9WcqWtgZTHkJ0kB9dm94gnWtJLMK2m8LgKtFI7BVzfK2VauaGgbFRAvOZHzlTIYx/
pVOYgUxCczPp8yVgP/JltiBryALYziXdQWsMrLh+j5ZDHRQ211BHqD/jEEWoYXrcot1yifCA+FQo
WGBPRWISbgc2YjIhe2k6sUNhocMpFvKzhSShVFKUMQNazwTvKRSR594p6WQQCCZyXVl7DvU9vVnr
o5JQu4J7MOfpRcl0sjVz2CVjd+GwSUkEcXpu/RJ+d2RrPnaB8zmZFORAIqJygx41Sf2eTBugw1Dj
5E5e57mrt0HWXqW19ZzQomfT59u4eKehwiVr9bX6C9FDbjLHZYOhKWOalerRDuRlGncXUzDc5L6s
1iHxHpVNg3ARMw9PjvfYoohioKDCLdOB/KmggTWJ6c7WABqo5HQFoPCKDY70SC/ya0Uzfw9N+dZP
9sqmQrrRcgTUhX5txcFwyLJ9YdiYYOrnifIqH9B8iy0+uZz1xhs71Z0U4mtX4cQgJki1qwGazDyI
bUJqgktgQ9vDBVQB6Aqnk94/zE35iMaH3mIN4X8oKnXlzHZ7aDjVCcxe0Z4B7Qh0oAekjY52O84r
XsADKnUni52bTAu9YsDFNtglTENp3SEYRkiC0mKlRNOzg9XZYKNP2+tBak9mwPMLQmNfoTA3dwAH
E1Y495QJFbOC3AoJBuW0u6nRcE0oCmiWUv2wLoy5ZgdOu9yLE4sFBEfHm1O9OhIkPdcjxXh4MOvC
Kh9z7oplHJa7JK2c1QB4xUojErkaprOkOc6KfJ8xjLV60FB5TnDUhAT/sx6wUS9R712m1OwFVkrF
RFaIsXNTuPFYpa5px+kaEAt9efOE2xEwxEmHHQY2bDcPzp0IcRSYijW7Q2OEDEZGt2gbGGYVStEG
YVxN1johd+pKkz/c9M6u0nyALQpXui6mC0RrP2fidrB8YkQQJCvVSdDu1s/2QvGRvf/UNN1rVyEx
MFuyr2mxSbR2J1LtvtHG+bZLE/xOgj89tRnieH0E4A6111jFqSmvIEAffX9EZdxOIW0bjesyEL47
Dipikjr9LQaN3dQO1oOdPnNmMJEDRyDMHJmMtXkkRVmtdce8llV3qTVPRqIJyHq958TggQF2bII+
esXqRdgvijt6ggCRjK3LblH7FtFYb6Cd3rcFmCQn1ZB6+mTFp0a9aAAo+ohgtk4g0aZl4jWeKclr
ltxnPZt5V4o9i5BtJZauH5ofZVj4nAIB0ESbzbptgm0QgawsyVilNuZl36xxmPkKb9jocTgYdUmg
xlltz+kddTtsQA7WKCUtHrrC50agkY+cS2hXWvA7Iy1ITAnphPrHQzXK60IjXa1iVNbnRGxm8uhk
+cqtLckRq3E74Wjq6y077MZRHGejoEBUO0z8ik592h+H5LLJs8vGofJpNll5HY/EVkaDCNuOSmMX
k6FKA072sO4wFwCNEhHOn0kLN1qS0wKvIi3fUVGd9e4tLhJgVbcV7jiX2AWTtYaDMZDxMYvGDXe/
xBuCt1yl9agowlUhSb8WMxi7YgDt4PjSSy0KknlCdkZklD/GDEaFP2/qLHhKUSskS3Xdz7vbjEM6
SL0yQwMHb4wC+zHznWTd9GhQRZg+5Da3NgSpyJSwdQNqtOb+GAoMKL4Fh1E185s2UT7UrFTwjVij
G9jl7awUF+0gXjvSaG7hR9MqdsTNX/8LUmDh5Sk80oCagmdRSlk10ZDuArZMX1PblW0h3GomzI5B
GrClm7xof9hIEzIPjbvxt6rxZ9sMIGjh2jUo6qso/AQ9idRN2vNCftyht+kfO1keCO7ynekg+IkN
7G2yRNMU0pNlo5ooZ9X8pouQMwUqerUpjjczdkxXWlABe2Hvg+W4imjgu+oCPFK5PmyKvr0SUX9A
E7nvlWS8iabxs+JmSlxAWxVpcWY2eAd8H3V2aY3HKcEyZrSD42nQaRFFIgmKOJiW6QG7pQRrs3B2
CsI9LW1fo64dNwp0gFofaViV9J/RnD/3vp6tNWXdckNgmQ6z12GHKyVx/aADqtRTxB4xYh7Hv6RU
RPnBjhaNNg4ItsW+/aOqwVMG8emimfPXtEwm4qb21h7N5GjW+YVvV0jtIA5GSZ1dUiV7rtRicI0Q
sHmqrHyNVCrxCwqdWpu3usnbiDPlmVBzusjthKLGzC3UDhWqKSy5QpuO6WDGNwSVY0p2eBp9QTSW
j9uyz3aE0UelhfigzKrqzmZLhzDlWUPchzvU2LUi3BWkgxoYMax9kExzRJvbiL/Y0GYv1ix8t3nn
9REyyzLTE1dzmGZhmwVrcixMkezQqxapmdDwzA5OhzHxLCaAhLoDOujjxsqsQUfLNyGNr7QGnYn6
u2RdhqoSsu3yHGpe3/ttxQmXF1yREPiF5RzeqHRSrmcs4gFCJ075iF0V60A21DbH3LiZlWDYTxGc
oXn8nKh4rsausTcm9YejKpSbNDaCS3S2QHLi58GJtE0SaRHgB/zjVQAtCH9H1UzeUOvE2BW0QIpr
KMd6Oihj92hwxniRjgbdCcPxohRMfv7dXTigPILFkcC65acPyCZzwioN0UddLhsGap2kzPjzMWbD
KrjhShjtdLN6MAuhURMLt/rI1txN1lWaBTc02OEzU+4D48FVtQKz1QUx/YOwfNXVaxm/qlVrwPEc
PWd2bOQF8n0qjHfd5zmaHKLLEC7ERCNZa7p4HY3krskN/J1591ibOMppVZC6JRAL9EPs3GREkhT5
nOO82baPylBemUnyG/39k+Kbm76IXyfuFu4o7evBLyCKjDhDpzxnyamoF+iBdpgk7ETRI8jKu4e0
K924aCkUIlbfTM3cPY56A865mPZ4Zi6R7CPo7wqaCeaz6bY58l4yz6tE+Jwk4AY30oddwrx348B0
DUTzg0WOPQqw1TdFDHKQy1WPaWGdzgGK9a7fppQGXa2JM67A9SJOWv4fNh7LJLgTvcrRihLUWlK2
dn2kXDWuMA6yqyfIJmUL7akVn2UdoXNN/dcsCi/mCo8BAM7f2BUQlsJvVbsXahAeMgVox2on1kNi
vk/peI+gB29ktakaJK1yuk+p43uWcusoh0YjRZr6JHvzNEdzXZS0qo8E6LsUVl7T9/vM941jQJye
+5F+CNlQUGa1uAaQYs8Z92VR5+4UwH0wGtiQVGacKH/JVJKm/dQqbEH9YR5sgn3FoEfwNhrK0PWr
xN5VCPLVOI+3jhq/ki8uIUHAsW2N/sMqwWqYmPrUocm2UMD9VQ9BY8zgsGU5YvsKSxFych6JTD76
9yoqPq3Ud2B4+/PWGpKnChHykNUc1DngJPQ466gPkVYDFRpsh0Rve5MUWAZng8qgWZBkUUhdmyXO
RsmHVxyxG4QNww1JHB9MqnySxEywsSZcMFAfvkXYRbiD3qShRc6p1q/VXD73NWLOqpK8CsupV0it
AzLI87puhIlfKi+QuGI6mFBWEneJgggycSPy0ivTNwj1SoyEvUF+yMctHIaoxmSASEaxF1t8KD7S
tHisYInlUomPnQQtgNOHr5A1KETGo4macaXr40uaJ/hg9OSXqVf1Xm+CNzXCWalwE+6adaHCwqnb
st9JQ73yJ2tX1PWDkKSkKR0CUAguO667mIzyj7IORoBY9ouWOW9FYoC2La9VO37oQlTQiVLlIJRS
lxhy22igtwZoHZSVqMobHKusf5aGiosIcyUFz2HTmzXuITvBFVPGCBjIBqnIYehBjHEXYK9tgUQE
hbzXW/zL/aAQ9XHFdqgSY1Tr2e9qDW7CeD2bhbHwv2+VBCdWglJY6PpT3VY2H5W+wmH6rvh/0sRE
bWQJDARkKYEE4v6tVTrcjz2OlRBNVtAXx3bSPiOz/93SmoXNfOxcqyg3VBRRRTvbBuKmqeivVADf
ArX3mXaQzoEZZxay2AB7TO4TijbVuxJ1B0UrnD16nmszqMvj1BK25Vp/q/TY+FqFNG3wBxHIMR6h
zDlB9I6F6WmWkYIPSUHObr2gJuOmOVX7jJ2D3KqONJcqS40rxO3HFDJW/+S89IP+xzQl51JvE12R
EKEZ95tPCO/26HuSGRQv7goN/aK/TdQ5dMuc0tCAbBrb17jRGxZuWffkqCx91YbjX/vWIw2w2WT2
KYvApz+SN2vBJZqeDR/C2CI+wHKnTmxgOB4+oWbALexGaoyZdh/7FJIyUvuWTWJdGDZe0vp1TPHL
D4YqPAGZxeQRGlHgfYyBuTk6mDPjM3cmzWt94RpNd0y5Pm7nyX/obFsc2243wjs8NLLcgIIK90Y7
/g5qM6ao5lgkXnLXscL+HlU9KrEhuUjZmScnrrfVQIvRzsGCV6LOrNHmumYyHBTQZW1739UtbdLx
POq64VAmcaGAr2IERChZbsgl7WkKAUivgvzdqc3iD4VZF6XDo1PjHWyV4Skl+wOPzbnWTfU20eHu
1L79zq5MLlibEcZMHF6N0iFYCkbaoZde2zBtZh/KQEkaidARA901gNTpTYOr78VdxU7QwLXPlc53
qdu3O8IO8gJSDz3Nyd/zkr8gTJ8q6qUUNJFoRVHtdkoLMsevdtATE9DlySHqMXkm5MK0qEI40Vd/
WpLEwyD+DApctZxdlEegbt1wnjQTihtZM8fHGdoEFhNz5lJmROa6qknJ11glB6roS3JPVMD4RjJW
xTht7BRMZtMTUsBWX1OluyhtdtjOvFR4xpVWO1jmgnFrZEWxHrLR8CSRVtQjnM+jFvzeoL5m5gis
HwSGjmgsJ7MzkE8BAFfZXjza23oGp1NwwVjTJv1pmNi0ZhMOBvYbyA/k3GykFkUL4muYs+d53sZJ
8acdrIMMGC01tO0EyoqBSL8GOoU/QSlLmamUtf4+V5yjiDB/pYizaUpo7tVgus1HeCMC0c7KAlxa
qPkzsYe6Hm0cSCg6MqT2bT+H1OZtSooG1ffmsY2q+xo5EfAKQE7tRIas0+65X207TQCBr7KFH5Ef
uW6QVNGMtcLth7QGTqgR0RWMlQt/nh/YaZpVMtE7IGZHbyJTpcizXIwTnAjSTDeTwi5g1Ma+Jwh3
dd+GXwsHZ6XL4jYdjtYEVtuMrtUYM0c//yrCl1GRe71HJSdVbsl53rH6dO0yImtKgAXCP8fOYtB6
QdEowYwR1Xfq9BuHWg/rJrHXy+Qo8cpQycpQUowjjXheVE5IV6fixLlf/ZJkd0oTn2ART09R2tFn
tGNnGfQCTr8bhaD04/GDX3GRRtb1YgIexuYCCPdj1Qawnep1Ejn9bs4VnKDktFMdYPMcDC9W7Uwr
JG9TbuHLIllb0j0brK16UzvXfegADYqap9CGK+rc5+HwnkDX35S/5phopWwB8lqleSXT8BdBZ+kW
shbrTv/FDkr/Pmu4mVvlRgEditiFtHN1xSI8WqOxQ8LeIQQ0Mdk4VOaHPP4oBW5ndBbBkkZQqnET
Cq7as4bkSDjkkaSEnmoB8hOq9kbJzFPCiIpolO+0hc2avI/kXLdNXhBnDTjg+pCMae4sKaZhF3WV
Blxry6UJSpY07W1lGOB8WxDFs8xnz1wqja3yJNLSwT1DJihoinCvlI9pOoImh9orCZkIoqCMaBRl
qOJs1RrGczyzk6iWTg5QtEdBfXHq8U5pQ5C6UzVeOEF6F2TGZzYfSzwpDpM8IjPp1qFjAwOCrG4O
ZGhD0jtE2Hj7KrPZpZlz0Yi2O2ItXS7qABfJ4h9tW39WZ5Z4klf9OjZ/KzooP8eorgYhcGgE3UOo
kS8o+/wJATzWJp89Zibbuqoz31NNciYW6UgKAAM1KIsqzQCbGj7am55QX0J/8G4HhE2GPT6kpI68
cOhj2AVk5A1BVp8wK/E6C64tH7uubihKICSw9Y/MFBf26Ngbcjx4LGoczw3QhXDWvbky3swAbyIW
XImBlcsSRagpISmhYYWKcuBIY5WA/LdT9t6Zf66wZa+GnaJMf0Ktfo5DY8vF5m6kc0gpfbyx+g0r
u0dbRYY0tIG3hQZpcOyDtt95FHR6hKusPCF3gcFCskiW5EDNgygzV2nuK1valdiwTzVvzPobLZHV
jdLhc9TDep9R4zSzptumQX8lqjZaVwUX4WHw97ZR/h4pESgTJas4tBAFd5ge0/66wJjF5X0EH5Ar
HvELTyoSsVd18j2QafZEj550yDhbjfyNms7kJbEf0MJg3cxU04EpKl6Rx7/DUbnNi/Q+1vvn2Uc2
QE74d+HIYt0SmJWtsUN38TuunWSPlH2d4rWTWt16mImanWOaazkC8SrDN7oCWfBm8gsDjCoeOt9G
ColzXWBzhJo/rbIW90pTAZp2kPJTyLoM1Fk5dLryiCjnPYRWuQ6G/tcUjdQAwkcV8K3bZbgzxP08
kSgwEHnMSQYCuiUlMJBum0eLFF+aAvtDPpuUybOfEKLXiGvpviReZD2REcpfOd8t6yMf60etJlRX
fFqWxM1NqXSHNuECUoz5a2zDW8zEiz3GCUuSAn9Sh9q6MqK7Xnsu1HQ3V1FygSjf7fy1wALtJhi6
2gZ0vjK89Zp4yev2Wk/0p0YQSPaRdkBqDSm08EYsqNzb37BM34satU/TSzCiRrzWCjSzglqCZXZc
JIV6RZmg9yQ5l3XEi1U7vUBYkV/XHLnKmD9NrVEerIH/Qm7oIMzhOqrQf3cBXPzZ8G9iA/t4AFAJ
Kx+ETDEm951qU0sltTm2j75D6tS00B47afKrKuhdEZcVgdjGwfcX4v8uN10NGwd7C86yaWFKQAbu
0+jCjFCw4wFig6xHqBBwSDbGtZ33VNoXU4asJLBJvfjl6CQ+pumZHnYIs4rwCBAmZzy9WsvuxrTo
cNRRRDCwWXuxDyjGFoKb/BRgy+2WE5Tk1xDibG/k2pnMJ7qmwM2NSBplv5A8VpteZSSyIqjXUY6y
fnSTf20242c+0ZQ8c6qVzKarHgmYF9UxSVzxjqAxO0oHo0tN2p3pCatDMzZhgu3dz81rNUqfrHty
gs4OrCkE5BjxIq2j7GK4Lsf2Zk7NcmMTkmucd4SXM9Z/xdhrGWXdKr4e6iW4mYKHXku2bd9rVwac
JlNiwrY7zng1RCdnRPVeVPGnKJJd0zylSflqhW0IZau7KXx+UjZ4dLB+KTW2mwqpppeG7ZI4LvnA
mrPzpfj0B0pAsqo9McTktjIoSAFacYR1G7Mz7gHQP5UdHCYw0V5ucrnKK2XdR92rmWQkVIbxom3T
fJN3rfTmFkGytRYxCAzbNmzPEdqvUiheR6jmITJ8jFWytJL2T55SInbt+gkC3IB6C/knthsrx12d
fcRU6b3ItuRGR8GULFI8kU0ftEIh8GjHhy6aeXckEVZIOI+pNOYF6IpjeUGDWSDFJrUUK2jzpniM
bHRwpLZVT7PIPsuJgiXYhKV3kLJv4aAjQ1hjrHsPaCUV+daLoUNT7G1yCb39pJKq35YmpccCetYB
33NemKWLoqGGi9I8lYWToWgFGRF0NHFe6A4pCmdcsaiTJwdCq1I9GhXUEqycnQ4DpYv9QxZybqux
wqlkGtbKJhjxNVSrfkTlt226XazJ92CYyGxpcAcrTLeAOCyw5+QNxtsoGnZD3JIAWyheU6RXOMTL
16q0+CB5RVOMxPgTDObrbNMrpzAjyntcn0ORcUQYycVlQUHeTVsOgUIzfk/OSwz2QmKm8cBqLQYy
+QCuN3ZHFEKehobfGxUVdYy1GLYk5LiMjkctFcERPJpHQwdMfyF2LDsMnzvdMj2Oyz2n3uRpgbKf
a+dO0cjxYsBwan0LZ0JZBXFyUS59zahtYKVP7Udy+mgc25mpKRSy4APNhAdiBVoLAkIEaErBjnCy
sv6MIOHp10OvHoG1jpI4darHMc0JYWK4/w3QTjKBrXHbah9G0X0afIhNn5m2J5LfpU1Cn65FboqS
IvLROnIx7Fynh9lFwy29N1M2pRz7WaFuOEN84lo0lbYYuSzppo3LjYJCk9P6KUAtgQ5b27TowFwl
yJXNpFG81KS6VYtGQJmwbua+klsRQFcoZs1tu9HVtezGCH5ZQ3MJGuVoAtSLq0fF/ySxeKPJ7J4L
bARzgtyymRrr2IgfO4MaX11Gf/CU/JK0TYKX2NFuQQgDpAoABKefN1NIPSiKSrlTFe2R1mSFmR2t
Ah9LGZbsr7KkZwPTOWkX3mn1mnfs2hP6rN5EPWcJ4FYo0ufgrQqQUDaTmVNwCx/zrtl1y4ZiZ0el
7j4COcG/5qUXMTwatDsr48MulTdRatamj+JPI5bltpcqwjE9AY8xc+fm6LjM6s68Ism5N/AFHhCO
YkL2VeJ/neRzZWJoJUVySeGMTdpBMp76wLPDF91Qfo3cIDZmXzwh97xvHLXFIXbniKbezLL7lCNe
0CqhK4eeI0UpmWzpAuZAD4L8x9zbltXuKaDMfCcGH+9GlD+ZoJ8AvEYKV4E27snBfCBtWufBO9sX
GPEFg7O4J9/mpdffYC0H893idgnj6XkWKUKel1YfKIpCylLLfQQ5Sc9omBsg6iqdI8IIxItBeSDO
5+cUhw6zJb4WMKRAiXWXHgJzl9w4bCQdOsYMprS2bPDYPmd/V3fJrneyl4qoIBqD4zQnL2JmS1LG
TWG/1JJr+eBDwdDC90ThHPpd5eaxjG6rF6MMboR4DrRXVtxh4BRMYQDBZ6Qy6ByQ1FwRGHlxWb+b
wCQaOjsOzxhmaeDX9Y9OP15SpvdKexFU8BPhJndD/quqeAsd1wGjqY+gHBI9dTNUBxwyRKfqdmxR
D4u1ljsb55rayNowQEqk4pbA47Xu9bXt3/ikMp1AvzUgleQaAcOiSjBHShCdf/RTcMZRdo+De7S6
z0CjDNo72rQa6OAzOGJPK9tdJ8NnowTjQKDa8Wa4kb4UqK4J41daJ7ehNT4ETXLIE3Sc1U0n+w8p
HgXtjthNVnmUrOOE5Ql1VDfvJjXgjjKtQsW+6vKraeIK9FeX0f9Sw9WHIuM/fzVJ/f1/mrKedFv9
v+vJuv1TLN1Mm9O/6v/DdqxS0EL1P2/Het99/M//+Fv/1r/+wJ+3peeqZv/DJrpyHMMiQrB0SYft
f3ZjleIfNik13TFMjZywqdEWO/9nN1Yp/0HDVU1zLOxOlmN+6cbq/IOm6jYtXB1dCo1WrfK/0o1V
nDYe5u/XbFUKWzi6qgrnpDV3MKeNyeFA3eCvluP0zzw4V9YaH7YL5PQ+3RZry/vycv53R9ivHWDl
0sb8S/9XeTrmSYdszWRv0BvGXJpUcx5V2+CycpN1edO4xdZxxYHSD3eXdfRgbqadg3E+/udM/lvn
4K+/Yel0++1vOG2ULadcRia/IXnKYHXv4FxstUtauqwh028RhF0VG7oPXXz/6GJ5nf/+6I5q0GXX
Mh150ue5LmwT2TDDkm3ejx7Uset2xQ3tky43Hlj4H5ow/yef91/jaSeN61EcIWMrS9g0F/4BROx6
3E03N8iRXHFJTXJ3+/H9Ay6//5vn00462FsgrRzCHvwQ23bfbJOtttU3cvdTu2yxtKX/t3GEhKlF
yGtI56SRddoOYaZXjNOsMdPIdXRYLPKrwTPArKxIPf/0Is8OqFObBdVhqqZ68uGmOLeUFIj7CizW
m3RpAHDd73p38KDHt9ufmqmLpTv2vz0fwRebAz4Qxzp5PkNgYyazYq66g3adM1O4D70mh2BtrbVb
5G3y3tlCGnq3r5L377/gad/uvxanoUrbMCzN0vSTheGLJumHjrKgRhMOPPjUbIbX74c4s+cse83y
eFzvDO3k4QLVEXjmyPyEArOoxHoTlyQ9NKXc/b8NdNKDfJ6jNO18ngW++RWG7Ts1cx7Mpvov9qTn
lfE8VMh1zTE1Fhsf8/fbXZQH9L8W/yNDZzjX5G3ooHyvxLMXVNkPW6ZY1unJfPjbEMt29mWIQFOA
EkcUEZt1dlWyV6FucK2D/vPKOrM560KnfbijSc10Tg8ECJhAZAdGGlz4Mlc01vTqHXSftdyFl99/
njOTXGfxmoZABYSu7WRNzWVj2aoAmjzS/sqBOx3BwLGRld4LG9ZA+cPmu0yr03f4ZbjTvbDpkzxT
AB+vaDHpFeEvsCmbJGvWdA/yzKq9+v7hzqwjHs5UudRjGlFPd6gYG0Ke92wYUxoh/78bCXa/H0H8
NMTJ9PatqtOzjAfinr+j1Bxu1NyVrWespw0RosctpMMarfxwdp5bvl+f7OSzTXTlTiWX4pWge0/K
VbmLwb2j0f7+8c4cJV9eoFBPjq6mHmWWNTxdILR9Q2+pAaIfjVgQOaKlGA9xcEsJ5fsxz79Sy8TT
q9o2fvmTpdyXoVooFTH14Nq303rYUoVxHReX+hPdaFZAXv8bTykJ5kwpLGkI+2TA3I5SGcUst6Dw
L6wsfM9b7TOvNbod6ZdDFXn5GGwMukd//6Dnlp6mqpoDnpro01jilC/7yYAAzOrjZQsuYuh3JX2y
KIyA3KeAmxTqupXH7wcU5/aVryMuk/nLiE08tklEceqvoI8GSVuAhRvivNto81PUc25dfB3q5J06
bYr6y2eoIJ7pOVOgTmsZ/Ycvd3ZP1lTKN7ogWHf+CnO/PFFYNJiuynyJdZqrHHAuSGhXOVBW/mFW
nltwXweSf391Si3DhJuEiYejcof+ZVKxaqAI/+ELLd/8dH/8OszJnPCFQE1gc4wV63kD4mDXH6NL
TLy/9I26a47qDxukPD8eClBV5e4h7ZN9BCX9iDKTBS5vgYwCg3ytN+I6urI2yW3xWEMO2yNT2i9E
r4PfrYyD5tau4v00W86/3X/9DOdknzFpOIpZnM8o4YH53eWiUk7E+oeXe+7wofBtETqSvycJ+vdv
OBP0O/USiAs8M4hEFoG2U9HfNwEg7c60HKbl54RUOcKdY8TWRA2hnHaZPev0CZT+k5ai0ktbx3D1
dGweojHWbsNsmv58/0PP7bo6t07unBp3QuPkTBnDoMZzy7GlHoIdTWf3yd7coArZfz+MOPc+vo5z
8vGnlKNTb3nrS5hBbmqBlGGS3RjHfke/XQ+3Cw8Jn5z88eVPC0qeC6d0R9qCyrIgfDu5puQ1svCM
RPKK4s2KBgC/8pvcw+YVrPvV+jf1yz2yqcmjCeqrsrd/mgvLej1daF9HP1nPsCugMls8Ow3U18KL
1iqdbtg72A3dyOsH9/t3fW47/DrcyboOS8PKjGU42Zu7jlxaVm++H+HcEsICwXXMNAyV69jfJ3ef
JEykJdah4rae0ng7iP5uzMTd98OcfxBmpo6ZlBTIyRpSzaCXOAKYm1N1beaDv3Ja6P/fD3IuM6Ab
quM4XE3U5Z7y94ex80Eq/fIwS3ZivqCp1b2/R5rNJ7K2tAtrV/Hh55v6uVf4ddSTOWE54VhYE6Pa
M0ALGttC2Frp9LX/4enOzb2v45xMhnjEVBTPy6e6NA/TJY7sjX89eZBnXGf/09Z67oMZQtO5TEp9
uU38/VWS+UZHzgZHGxL6Jei28o4D7Yeo/lxKRdekIF3GRVmzTtcyiNgQXiWhzHSAj7qvXEQobCDj
E0ldb1j99EznUg+Mp+u6w2VPitPJTufLDjYPD2XetntQ34VLe+4lEfCBzvTmp/hwyTT+22bxZbjT
W4ueyzIreg4OuaUvCeUqNsYthZ+tv+GRPXsT3i3nIg3cb9LL6qeo7dw2DRSP53QEEbG5TNsvMQ5y
/iSKl216WQx0YsJhtwq9cm3vcVK4dDN1221279z8lCM8N3M03JtL0pRjYkmNfh0398WAr5nYIDeb
e0B7HriqnybO2Rh4OeQ0KrccNycLfZ4nw/rrPii3OIg37UP5kayDNbbSJT9G++Jt5lU3zKJNuP1h
FZ4Nhr8MfbLaoSFhVHC4ZsT7JU3WH2esgMyhwpt2WDC+H+3sc7KlmQY8AV7lybaJulYR+cS7BDLw
Z8rKjzkIf/WhcaMLaiiVIicvp7/v94Oen7dfRj0JJLQSSzUIoGXmTJ94v83L8ZrmIttyExzArCUu
dpNgax3KK1Kfmx8TaGeXzZfhT7Ye5Feqki5RXe3Z2+4qOfYITW/b63ADoP8WAO2IvH1lu/r2adrZ
P+yy5zZzHdmb7sC0YfGcDE4tXcHJyBsHfoFCmXiyozr68v0bPrdEvgxyujH0s0jiqWZjQKBxbwew
X8pFGPnfGEQydViDqqmfrsN+bI0EcQ1hGp17ipa2uAhLvh9CnH1bX8ZYHvTLHkMZxJrTpXeW3Ob0
P2KOdFssHTvt0nm1r+nWsw4PP6Wezp7yOl+H5JMhxb/lIK1aYvCOOAebtb9FhbDNaSMECX1nbBEG
ucG13EHNebGbH17o+ac1qfvYjjCXBO/fn7bQUjpISd6oevAPmAffg7VDM4XNsiCcLWJIzKyF+9N6
ODtZTEoOqs1XZLv7+6gUgOidoixBDRJ1C5n0Qrj5/jueOypI6f5riJMUJdLkNkfmbq76cmkFZ7sQ
EdWKBwL3OejZ/vvRzmZqvg53sqtZIV3n84ThFPpEXyzfMHlNHh2XF7sRB7AA9Y9Z+XMb6dc7y8mh
pCn2rGY6Q9KJftUNHPmS9gzV0aFrQKbf9T99tPNz5ctl7GRlpHHiz9FSdKg9f9vciR161jv6iy2X
hcmr3endv0Ls+sObPbsev4x6Mlf+F3VnsiS5kWzZXyl5e5RgHha9cXf4EHNEZjCHDSQymcQ8z/j6
PhZ8rxkORzuK7FUvikIpioS6GdTU1FSv3tvpXRMzNvLn02xCWxzoLg7quI07uYAWkSY6OLvVV9HS
nfhxd2f+wyQw/sPgORdGRzd/M91mX5BRhol5A25jZZFra5x5T9TDITmKJN83OqZh0AN+BM7nvVhq
oAUrtsQPnz/3PmTB1qzA4E2pnTjislfrgjJ6jzxEngRwMlRMFiJ1LY+/Xf+CawZniY3EiAmTR+zk
NJYPSRPf+gr0305nftcTgNvXjS1Flo+rU88jS16WsJFBYgLgK7pBw+YYBCtHXUTEa/s3O3ZT1mWB
LfOtopN/1I6ibghnyOrpVtdWMjttU1AZwySeRt1PyKN38bP0FTzxjrkeE2KcrX/yP6uAlraBywTd
owLzL7M9eyRFVjvki2+aj5s6O4K+WiEtKMrQKFad4iP8Pwf5Sf1EZOMurI/a79e/4aq92dnrgJgX
UECaG+sxekL8egs9ypdh623QDfvxj06fYVq6xWVhUxObV58hJ0eZZ8RBfSvf5NlbETwDd1xxzKUM
1DAdQ5c1Xp/c9LNjMMg8SEsPQonkBJ0CfNtvxk/zpnpSbs2dcZBGV7pXUNfYqJRdxqP2tLKnC/GM
rImypqLBhHbRFTRylDBzRRx7oJQbkqsfUhIiPDqBjs1C6XtV1ye5QOrKa7/Ch3ZSIHP6Jz+BNIM9
dt47X+dnUwuSqRvZok0fwDg05d8sPb3NUGtFQAb2BqZxO5if0UBGAfAYIKh+3f5SmY03B09Hm/6e
2O5z+2mQ8st8jwmmRwjcf0KRUZ38W+tWlJaNF+O5/2YcakC937p7+B7cfOX1uhAHDZsOM01snne0
NM/N53IFkW2DQIXRF94NDm4foM2qjqE/TVuGPIb99fUu5Adn9mZPntpWsr4ZkGosoJ9nfBUKw9h7
mhgklIfp1VS5O32/ertudCE62tAhWobKW5lG0nyRmuQjNsAMVhJ/H5gvNOrgGMbQOwLbhpV6j07V
Y6PIh+tWF2LlmdXZl4UaBM4Fusgke4QHiPz7cOX4LlpQDbrQum5fJuixrMLObdjIpqinLPmao6F3
fQkL3kH8sejdU6Gi0j27VhQUAIyxRJdF6RM35B0FWu9UArNmWH3lIIhvMLvBzkzNwrnF6GCHoLLN
3IXFUK2xhXACIocfhVIwzvn5+roWUhvwn0RXVQbCgdufe31WOwVUBAUzJWJIIYXgkfBjKGt1sMXt
c2w8DwyORRP/3Az8wr5hO5hJ8cBdjpwzmie6BZKrkYqV/Vs4WAy+KmDfLTpFwFLObTVV1g5GKNTA
WuCYDkuSqhs4uVFYQJqZlKYpV+sXCy0C6l2mLcwZFJxn6yMJrjxkyjiysb61pPgQxuUNzP7MR8mv
AeQzeudvpRjpdXiYr3/BheU6uqnw4uZ5KG6Q8+UmVdENPaweG2UCEs3LHM1BpqOZKzE6IbttMqbX
1d3KkV4qbIraOnemQiEfyMK5WSg5oow/S/hCJrxPo09OUD175S8ZCRvVApSae/eaXrxNpbKHOEln
iOv6ui891+KqBgopXApc4uxEogGQDOpUkujBoFcYQQioG/3CPFxpfi+gqyzNVm3NAHcpLqiZPxUp
ZPsMp4qnRv6bftMPu/FBfe3voV3YyrBruvXn+mm4h/J177l/f43Cj21Qn9SP5w9xP25qBTVG6vxh
foAYLtaeHKle+5SXwdPSAU+QdNDdssn3zz/lGKe9B9GCgI9NP6uTADfm2Tb7AveN259gw0fDb8Vp
Fy57i3qbYsu6TocTCNG5TWavwy4S0EYKGwwVoJ8F3fMp2wV7xH+Zotx2v9GxQS7pEX010I6MXP79
qrFlyLxcaQIAQLmoGhdlVjQMhvATKCVB+5sH/YqLLrkOJoB6ERhU4F6zQxL3OYRFEFK+F8Shot4P
uzq/HeGVpGHuH8ipxuCF/rzmAte/nbKVt+TCh/1ofv6WnGRpqCaTpNKCMtCp0UmEOfO6h66ZmKXN
dPd06CNYYQzpqJ58i6GC+3+zoJ57CtpsljyVFBi6nMmjAsLPdGUNC9Uhy1AoW1LqMt9rsOcmVBjp
JA/NivfPpLqqq2zATBy1Q/H2J4pAWUn3F2IXBh3H4pYC12vPdi2cvGiYRMPCHB206uAqHjOmhsOV
8HF564p1/WVmtnV6CVG4xAjCJnHG57BGn41ZpsLObz2Zeabrn0lEwfOsBVvAQOlymaIIO4uSQW2Z
KBSJR2gY3BoQMWuKc+i1u6Bm2ikIVu54cXCuWZslz7CnQqgk3ipJn0NOgyq95sBuZrpJgDpE9xIW
JWQV7YrVpf3ULZ1lyibI3vlVK6V+EMmAKjbwQsK45EIu4tb+k4GSy/XNXAqPBttJJ5S4wRmeXW5V
DREhfI4GbUqpdoMnDyoHiDIgOomPTCcCMbPkE+QTkfIoZI2qzZ94s7+ftllnP0Oc/g/FdjOCiMTu
iP9MIzGAVWzhYt+qDjIbDIRfX/LS3hoq+YvNq0TjPjo3ZSOjBnucQrm0mCQIb1FyTChAPSe+qt5E
Y12+XLe34K8mb13NcmyOPPX1c3tj1GVx1LLDafQlETyOcEXE2UubQEKVraWkC4t7DywqWEF0bt4r
Kh/2MfIiSesn3noj3Ax6o9wGeYJeCdRhUPRdX9dlOmiZGpc5UHdDM+k7n69LLaAbTnybk4EiRsMA
oR0+TYO+K2KmrKw/avn1ur2lpfFYpm9lmlRO5tmRXcLdack8jDrDOIZ56rZyCykxeKVxrUKwkHOC
MxaPFEcjS7nowdbTWFWeB4fc8HPaIynwWIH+sX9qW8hZV9ODyxgthnBIj1UxN3NRkaGPngelQzmi
kEbEUu/k/ouJGPH13VsyQnqg2waDyJe7J4VaKY0VSjDg3iBmhH2p+KZKK5WNhfYVgwEfrMyiZRRN
Tt03urHxXq1HZW8mm4BSJSQilmt+4ghAhb3RfyT36Zfrq1toSZwbnjmjXfRpUEAgtFEeRdelvGHi
/ba7HfsNLPZ7hIspbn9aQ4tdpiRnRt9j64fDZqVTW7YlRjOYplrGZdewnCsfbQ7lZJbZUSdSWthV
dhJg3Ch/0bSVrVuzoZ4fYyiT/Ah2WsbdE9A2EOpm+nMHQ9P1D3QZBM+3anbNqBMc2J1wjFai7Jcf
NEa0rf7oj0+29/m6qfddOb+yz23N7pJRTeWkoQoEJS8KrVuBZdNfk0f7qfgCdUx2mx1Fpp9/yvf6
7fgFOqbksBaGL2Pj+U8Qm/7BM2TBf1VAU7Ax40+599sYniwIOCGmglI3NlbqqQuI1XNrInJ+sKZo
DTzGA9bEsBxHu/mcHmU3LbfO1/4hdGELPUD8t4X5/in8nTee8hZ+jff/oFN2/jOED3z4GZlWqmiA
iX2/Y4RsK6qpqCzvTbbZOF3/xmuBRp0FmlQpkDFpsYVs9E11+p5Cz7hBIPKp2zqHfF+8Bq76Zc3q
e3HlmmfNogwjE47TjWw0glqskAl+19vV23JrP4X3Qmbgpt31O+mPyB2Pxi5+8+7V+/pLQmvk+vIX
A4+o3lMhFCXWWQpjqbaeJCSP8OxAPA5sJUUc/rqJhcSQr8kgFEBUcNCMip5/zQlCHM0WOxzdTV9H
l8nt+yTYoD4B53mmuBbgMn2f7iU0Eeg1QY2mbPvbtbRw4cF0/itmrt1UgCSgEhTfGS5Wf9Mf6tdA
gB7dcdd+6h7+0QzfucmZG/sBOH3SHXGalD1ccDvF2jA6vVPc6mA8rd1cyz71YZ9nnqzYQ5DBzsQ+
n4a7lFQjv0m+tffTbYgWnavvBOgLyqnX7iVyPZdp7+iQHJpyM64fqsWo9eGnzNzbzDvI2kZ+imh1
T8KxX21pg/qT+lS4tCb2wY2DiOTG+hY+rtVIFq4hiwIGShQkKLo6f4dEXuhVccrRsrS7VjpmY7uR
aGRed+o1I7ObIY4hags1lb1Gls1EDuZXZ366bmIpMp0tZHZu9AzVAdNnIXAhIVj9dTjFz8HOeoAW
pyIdekEo+Fa+zX9YK9fewg17Znd2UtRRq8JCbCC8GxuNfx697K40GYNaC4Nruzg7ILkZQw1csIs1
QpFp+ZZB9zlUK2MYCyHubDmzY1H7Xps04gaNEQ8yEVRPxr8fRM8szLw9GmW7QwwCb4f2Rgs/5+av
666wFEI/WrBnCAtCV+14NhulP0dP0958hZucHGvP8CK4qgLBrjd0B9/6E6DOrb8bX67bv3wwISb1
15Ga137USuqqUngiTJbQnrqS+ayp38p2JelfdAfgWwxG8OBkaOb8otCCeoRbSobEVn+pvGcZAcKs
2F9fyoqN95mnD6mF7rT1gIIvNgwYpWKoCz8X0/N1G4se99c63ifFPtjoVQipiop10De+V+EIDCNt
JQteeFeyRVSIdMr8jLLOm3swfvuDM4wQ9x5BFMIh5wpP8EqyBsQH92tBdQFAwWOPYKoZOv3Ki2nP
Uk5CDTp5EdF7V98iiQWD0JPD3Q213R4BqzVk9lIU+mhwdmxjRS5UBoYMeGb8HaQ+rm8+6bWBxoTv
5pq1hpUWj5NZQkbZyhIIUMhhGXc7973QjJ1AijHXx1/UGIVtNYYz+kTN8zP6c6DS21f+3j6HbFQ2
ixPAvFU4hzAx/wmWBmWCwciwfEGdABVAa3ojrjkUn4uTmIH2jnYBhCN/Ani/u+6jiw70wdocXYvW
YwrRKtZqoOGgJaIdmpaf4NDfwdm7Pv6xam+2wVIT88AVB0+u9gLlBC/btviDi0xg7P8DhNHSB/24
PvHfPxzCMiubwGrEQa9O4njwhG832guciHsKk+uA7KVDD/mJBRZGjNbMYQqSk8IpmHLoNcSWZSAw
bb2SECyELhprzNhRKxPDa+K/f1iR4iBC7JWUkrKw3/GY/82aoLkzR30ttiyEe0qazLQwgUQTaJ6w
d1ZrS5mNIW6ZPVhXCWrJmKmIboMckYvOO0pJr9nNfxBlLg69KmgTwPJovDnMiwEoKdHkgr4Uz6JP
yETsmNOFoNbn3nGlbeW+fzlIQ9EgGN7+A04KbX4AZ9ZnISeNy0BpaJaDp6LpBXs243ICb4um1Od4
396utYMvg+rM4OzCSy2jNlEU+DOoanfq+4Nk2NZ3+h5x2WSbrH1ZsYKzEHNm0JmPnHfoEQwpQynv
z07n63SnD5vUcaO9vat30IJPm+KlO2TfrV/rH/f6t3XmETY3pTHzeYOCNzAPTvdrIruU+hEBG+jw
TW3zd+ObWCojbgA4BDpqnrN4uurVIBz+u5ThZgLu6IoJN4H4a1cywMUvSTuWJ64Qg7u4HhG1HaUe
3YjNgJ4R2Er/BvI59XMMkR+vneKA8N3bygKXvPWjyZm3Mv0hjQncZWCna2PfnJRjuoWC09lEDxkj
J9VhtSyz9AU/Wpy5a+yZpWGHWETkO3gCwdwom+inf5P96LaDS8sbbZYbQbvj7013ZbUX4ZzPScub
L6mrNMnmbWkEh5E+0UITz4Wx7Vv1TQwshpitu+360/0i1GKNFgvISkxdkkbJOaBpLaLAWOjVHUnp
A5IC3P3+SjJ6ieCc2RGXyoeQntmRHQwKTqo/58YeQbrqztwimnIIvjjf1U+oNiiHUd0oLrXF7vAP
RsNn9mdXSuHovRqOwn5Yn5SAFNJsbvXSWakrLh6Pj/spbpwP64zgyy66gP3M7qgq6m5+iLfIlt6p
AujM7b82n3RZ7ZktTLjyB4O2FXh1ObEw5XHaI+dTb303ZQAFOlhli3rlHrGytRRyKbh+XOTsQBZm
nyS92ExxbWp3VbjTjt2R4Q3or57vvnnQKP2R/KJ/sNY9uLivWSylDiBVBoObgALOF5tBcIvgCQh1
kYKgsBlDNtuO41ap1RdFjlYCz0WigzXwYiCoFLq8F5M2qjag91UBYoLp62aA87Lrm2/XT/uaiZm7
IDDaITOLicZPPgGmqjaDBMn3dSNLu0aFCPwZWBpgUiK+fnSRAvJzTcjDpNF0o3TBH86U/MZUQbox
smJYu3kXYid4N55sZDVgMefW4tTLrZ5v914L1LeojeWn1Nilvzp4jgZ3PKnFLrU3qGnSpl49Dgtr
PbM+izOBqQXUJ7AuWMsUKgbRPiiRzGJKUSCmtK33JWi+d8bOX2WfWDr7pow6CKPmqo3k6sw7UVxW
Kxmp0419D/fxLtlNRzFqPm3D3yNGC9bejcpC7GYITMEgCYB9MdHneXUO4Sv2xOipHdxMybN5EkRm
iju9tpDqfo/U/ejt1oBvly8cPh/PNpG/ckteTNypMTJ2Va2Kibv8DeK7PUR/zxYTb0xp365+0oXr
/8zaLNoMVuDUFQK7RBtmw75Ge+tB35WnzM3uk5tka+yun5alq8pU+ISMEwK6xYvPjwvqfLqEYC5j
MN+R005+H++zT/lreK8+UcC/yWz4FBuGtJsDsseQzK7NaS7uLgHHoJVgQTM5p+1StGEsk1j6E/CE
SKKA/AkejfT38tt6srpwYAhvqMgZcFvpF/wZZlTbce3BSCPXP6X+Jsg+91KwB1Z/vL6tS8760c7s
ldr2YRi3E3by4BlNxVx7irSV+udl5BGMbTBsikldcIOzD1dk6tjADQ/OPCnQeVYR+kxR2Kzrg+Xw
xJHbNYCA+IPnjwwOHTUMm5YSqJj5SzhVK3XyQsQNUC16jD3vbdDR9yyGI2rCp6FEMbD7UYErvr6T
l18Mq+ARYKqjfHIxBE4w9z1Lw2riFfeGFW5G3XmpVeuk992P66YuP5quMTBs6mBwBGnArJShhKPs
RJKFGlj8vc5+DBASJ0iGXjdyeQdihMEWMboPSHoOimlGNRva1nA2edtslCzcxP5awnLpGZiwqCA6
oEpBbc3WMXixJ5eNjQk4/qvQ2MPKeyyG/Ihowtb3f6/SfFfGvwAiQbjsbCCi2CX8u2q/1L1+KKdf
WRevoAwXoje/yUbBXAFTBWJmlrjlQLIDo/eBb7n2YXS7kwUvpBge1g5wcINe3oS7tTGaS+ou9dzo
LJYmtaMDAcJotbN+qu4EhWh68reUONavwwvY/czW7Dj2Saro7YAt/YA4ugVZgH2XvXWwhK2NgC4u
iy9LVU2xmCSe45yQ5G7ruC4suOgttIOmXRzXJ/jv0S1C8jSNDhlAjbK0YcH20WpPVr7lJXyCpToK
01FQ7wKcfs8MPmRYaAwmWQPK8j0hBoFHy/VQ/qKUlG6tB95uW+NmvLOQYPza3cO4vY3u4i/XD9HS
SeVOgn2Rghm4uVmOV9kkXVrbWLD7u2qF9IsD2e6KDWUh8gjqSiwI2BWZ+PnN6DUNV4jFWAGS19PW
2Cd7xJupOx7DX8CXSa544cSbHA3utQO8ECM+WjZmbaE8rTtjyME6pr/Zh+ku2yk/kMuGH0YQz0k+
D6u/P7Etqv9/LdaYxQzPkVOANyy2og9g7aFLqaGHaSCmJUm/j/fSyTmt1cmWl8l8DMkV5ud+3CJs
N0neYKFzGmxUxd+iR7ASbRcchWX9ZWIWAdKCUSx45sWQGQJhQQ0UUEUj6OVvu+OZlZmn8HprLA21
iU2oRQe50rmNvxHe3etWFjJu8Y3+z2LmaLKoTUtwQyymdo2v01drXwo+nWfzZ3AUg6CrrYSVzZvf
I9UQdnLRYw+5QJSMDuFRNBPKyPU/e8cRV0QDfbUjteQU9PjBwgJ05NjN9jI1wgBliYlTN1m7mLy0
jb9d38fLrivOxsMQACzTNGLI8vxgK1qmo8OKCYiXnmEnekHoDTQD+qH36S8NhZNDl+7kr+o+3RX3
aFP8kwB+9gNE5PkQQMdEjszOxl/6bberHxA5hpFZ2Zb0g1YPtji4s6ztzNbs4kUh1Bi0Clsjtqx9
/Qrl6SZ40NziUK5FzMVv92FjZ6fNi/RJbsTGCm48wTXd/vJ24klofsUeDWzt8/VPuZRWnK1u5i3a
qNq+obG65KTlG32b7aJP1W39VZDAE56fu/t/9PIF7aQzV8D/VDK42ZaWsiMlJN7iYlD2zn4/HeMt
kifpSYUFiWG362tcOoViWpGLVox8zqfBncwJvMaRmG4zeeDHDtp4D5Wzyq8mfvTcTzBiUP/RDfEU
O/fJFH0YO5mEote4mfbxUX0FgBl8RSaPTIYo438u9a1XHWTUX1dL0AuOIyDHAlDNCAr/PDeuw6GR
OkNLnSQq78axORnl2/VdXLrNMcH0k2mY7yf/3AQylYDVx95+900LEOvvCRNe9NW1LZJLg5u5/uP0
lNzZK8+0S+ylmOgyFUDwgr+Gt9q5YclDLbzW0Wsb9gBNmYI8tVv7gP4VyjrBe8mkc+UdgvLJ93RX
n9RN/Kl4/gcYcn7Gu79CICX6jLMLvuwsKR8jJrll70GX832jfHXsNS9a8FXm94ARMArF22Z+oyNV
rZlZ7NjoajZbxUfyMkWZWV+j6LqskbCWD2ZmcSYKGzNgnolvWWzjap+dVFdchZHntqB54ZqQ1y/D
JRfl1DOxblNavBirTfsw01Vkbrl8u7vyt/c6kEu54kG7QYAb+svVStDCi4I5JgGvFLOlTEafO06D
vHc4Zmymzs3b3punca9y5RK3V/A5S4nFmaXZfno5Y/9WiiX/oQcLXd54p/8p5MX7dczAQmJNs9cR
L1SZWYB5/FQamKpz5P82SUvyvtNH4JaQqBrxMzVu6EnKiVkUd+X8L/gM5qhbMB1i8W6ahZi0siTJ
GiJnk5XWnqQTDkJHPih5fQr7X4UaH83ytpWVUxF+snyos31EW9W1x/9CtUu36T1R6EK7BH6PWTAY
tdyXK5/lBifzRvRLmpsMvRAxMrW+z+Lym4V0ajX4LMM3VNjmN4df29QR45p9fifrE/wzitsc1toU
C4feRtrFVB2Zu/9iFA151ESdaLaR/WZHqf2KjvBtCtvo9Q+4cP7EUDnhG3FROiKz0wCmAMZqpUc3
LZlOiaWiTVas+ciSYyJcwZsWRQSNmuj5iYNzVyv7AU0qYPJ/FHcdiCvU+p7zQ3FE7zBIbiqYOX3I
c76spWlLe8gn4p536MBcFPOksY6cvBodQNK8m8twUwTKLnXWqLIvzTAfxd4hpErx6WLSrK8iC9I9
x2FcpHdtSUK0tN9Kib67/q0ucwnMiFF4qk+U6uetgT4tYGxDRWZjRjdFfm9k5VYZlbehHA+xmX6+
bmzhTGFN0G3A48vFNp++Z8ciA5E8Z+OoTwkkWJ35S2m859ryXhWUxnsI8swgcbXa2TI//6p16f76
LxDh8fycCbZP+skQAjkq6zp3m2hqTCnoONRNE9yhZo+iotNvfc18kpXxuemjk9Z2KzF76UvSjrAZ
dgPeflED0vrAAATlETeLN6ekdV8jXRmWK4du6UNyl5u2oTgQ8czDlYZOaiBP+MvgmM91np4Aex0K
2btHQHMXxatBWl3YSdEHEIecDzmv6/iTZ9ZSw6es3WEnekrBzn9VDgKKWH9ZIzNd+mwOZFXitL+P
3p9/tjT30mQEnbeBA8S1U+/V155S3d6E7UPtv/le7l53k8sIRnvjgz2x+A+vvro2zZZ5LT6Zk99m
6FpLnbdy8Bay3HMbs/uFnS3bluYopbkR3bp2K7jQJVf9PCZb+zH0NvXnSqAAX1dxOZfZyrllsfoP
q1OaEkXTAIcMw+hHJjFroxl3Rllt1CFB4++bFCt7uUU/M14RY7kM2ueGxUn5aFhrqwlYG4YRs6w4
ePl4g/ABos7G9voHXDwNBmdNhbCZy2h2BfV5JkndiHfmFidtbIKdOUouUo1baQr3ffvHdXOLR/yD
uVlWFlK88iiF0I5oAjekQ2ajkZo2K1YWkj+xf3+taha9/FIqZT15P3NTA3c+1J4P0wFX6REJvFH/
A5a4hYPAFQekQkxX0xCYPUWSXtX8UsaC3Rlb3/HvraFZe+6JvzGLycRG/jzXncDdzrwCrnDUSEds
iNynehTqbEIazruNVmet3jtt12wJD/3ggVAiwljUYKvbxy/aToBgpofwFZGZ9C7/7gAbfUo2oiKB
HO4J+WZUeCmz2t+lT8Ypu58++fu1yupCiYsv+mH5M1c1fASwvJKfVO1TVND3CU8kOd/6N9ZL+mqf
1CexGYWzTY6Bm/zytmukKgu+e2Z/5rtB4pWTJuy38Wn0nF2gPsrJGqfIJacJMEBaEbwiNCHGMX9u
xqPivwcd8jUVUlpbh6kSUT57Jz/2e8E5mDKQxMWolHSX1ibP3icI55+dyTqEDFGbEoxH55+9aEwv
7ePY2+jfW7c69feacTAUal5NzFxUbLuCGZfR4r2J6Fq8ye6tb9UBOIjxVkFZLx19oU5yvB4zFgBS
PC7++lHz1kHkSaEyJPwoMempok0YguTnd/S74Gges4P3oJ1WTC6ERZqZECDJYhaQ18b5PvRqCdt6
6bMPh+rkVZviztiP99EexNnvSCnnjWiVYLj3N6tsyEvHHKo1hiWAZ5PYzvzcTkun8uoA8P5N+gDE
7ui8COEXiOu+aGttr6Ww9dHWzKc71GxrKBHZ2pv8aB60EMCbncAsD94GRB8g+60NICU/5XtpZzwl
B/UYfzLewv1qZUBYmnkeeaZsCUg6r5X5juu102Z5mIuPLARdDyZzGxB+eXDbqz9Rln8S2GYKMPom
eZVWmlPvAwQXxgXTlagUQrk1+9xNaHieXhWkEpCBNCGRDEZyN775gV75PtmlW/N3QN3ZJr0XIVcM
YYbf3mBYhfrrUFIiTR9XnX4hbQSZT7yTBXweXzj3QM1OB3aLnyTq6ckTtOU3+pNoUNSffPqP1/19
wd3PjM3SuCEedBldZdQ/pS+JgaDdEGwDtJvDDtlkZY3ObSGS03o0xfyK7fDF5xRygd2PgeJgTtu0
W+MxDQh10iZ2PWnTojYUb7sbw6X2HN1CHW3+WNvbS6dH9wc9AwduNsgw52+bMZIDK1Dhuhz8N9n/
wyr/fvoh6Ej4bu8Z1cWbuxsUx0JUwEPP1Kv2FaICQpciAFtpgVyH4HC1w0S3enZ+aOhSqhDlYLDA
Nk2gc3/RYQppeLR9BWjVmp+Dsith/UZ1PpKrOztLfeuXL/NWhss9m+qi+q43PWID7iDno3Wf9r6p
Rm6ZprYSbBHOTbvy5BWa1qgPGk/cTN33iV532iEPrDZ3/crTlPhTNDCLVOxaKcx6LgMvQrt2O9ha
AjGeP9S2+cP3ELRm6j4fs7rZ90Tc2DqqyRSE29yRIv3Nkz2/34APB/pyQLk+1Fzu1ha6OcsY8zLa
Qd/hGa+TP3AtbaQ4sm5iEw7XxG28Ua12UixIj3cDAnJ+vCWbtOR7KRnMdu/0Q2tUW9uKh+xTkxTk
8JsobtKh2uSQnITHtI7i4g8NBF6+a9uiDRykKWHthN43Lep0y2SJWbRbgHSezFVjeUX2RypXdvFN
akJEoAZmrZwfY8nPfKytsNFuGyWWW8BLpu2XJ2QTR0otcdPbcrkx1MzW3tJk0PJ2V7dmx3x1pdnD
NG5iFCiQ0TPKHD3zqh6qECmieHBg/arZ5s/JJKnGsCu8sHLMrTPZYZcjm9gr7edQ8rWByWG2tdnE
INLbzxyrcTKOSmUb0vfG6TTjKeu1PP4Zh1Nq3nalVPgRf0Xv1JNfhFpT7hGEqYO7oEE6Xtt2oEts
lFraLPK+GxYUC/tBm4YB3d9E7+2XoJS87DVTnCR+7Ws9zFGLj5RMOkidPKW3dqJlBEqb2k97C3HZ
YLhUYTXvri1AQP5mVGrHnvY11pKN3dqJ95xakUlxsreU4aEcKp1MM489fRdbkS4UG+w6u4kRGGoP
WUD1YJsMoRLdqr1k2t/1uoiLvVUVaJdtozqWvRz1b5DqML1mJW4YB75en6wpMh+Hqmp2viR72hdz
anvaFoafSdA3loFa2UdGsRPtPh5jZ0Ic3K+r5hSUQZL4W7+n1/8pnsCu6fwXKwnvtarLWmixwr7K
DnBuFvh97inIo3kyCdR9pmYBs+t0arM7BpdEzWYCO9cD8u6yYdhGpu+pW0Xty/4w1kYibYYh1syj
ZyVZpW4jvSiat3FSSX1GxDersBPUxcPY15tAtwrlh0Nhb4pPWST5gu87CYMKurtSGYtw2+eyT1No
kvIuNNOvhlLUzUmqsn6QEVewAr0KPpt+FJCI3mo1zNZM2DeWHv+harpvqQgEdcPwtazKqPzRmZMq
P/d9CRAuDqxUN7boJfS07uook5X7IFT0mOGYrEz1U92btX2QNF3zvzR2Uk83pWlIErFDbns06TMJ
OTWFqZ5t0XUjBEaJ1ChltLU9eVLHjR5rMn7c86Nrdt1Ts/wrxYtE/5WXWihrFIRgy2KVnpcW3+rW
aeSXop9CT97KHCnpZ2jXob/XEmpIFTNtvdR9jiKqnOUkadknNa401Q3GygOh1jA0lnwvtdwwU1Hb
kpr7aoiS5DerbmvIzYbENhpA6vo4Hpu2DcYXpDbNONllyYDdjdbVWZDcllZsN+3GgcI+feqspou9
bT1a0tRuImvI/PvOmUogxErch0ckmCTT9bNIlX7k8RT20LQrgVFvmGtQlRvczAqe+qILo7sUkvj4
D6SU6qRxzTQ5epwldZfXU10/5loRaLea3QEt0Zq0rzaNrPr5t27qaq3dtm2b1O3Gs6OpCGBnLaXp
v2Ebf0t7/j8Tln8sfhFdq1+/mvu34v8DdXmD1Of/Li5/qpO3+l/3b1X4lvEvv/9K/vWASPyv//rX
r6wJm/H0+//6L/EX/lSbR83z31CJO0j4ovXDc/JPqXmYO/5NaRU4I/0iqpAGb+v/kZqX/01Bkvoy
/VzBFCoku2tQNQHSxfq/6XKCC0MdBGSxYpl/R2qeUa+zfIHSCMOLoBYFhy/zBNToz/OFOJFsI/ZH
9bHTgLaDs5/s6KiX3amtfmoNZDL9H/Db7nQEcxkSf4hl68E346d6QqNPzu/yIL8fy8AliOwNozlC
bb5veA338XjskvaZduZr0hsH24z3cv95gGC01aQbpz4EubwNe6QkHAA+WnjLMPMLJDqnqhuLTULF
WcspbvPaU9Tq2bf6fV+Hn6NK2kSquUucP3QzOWqedIprnoLdjTdEG0+1XEc+tX22ZzV7JQS04KvQ
clpuUncb0/Bhhat2RZeRET0ZeYmsqr5tSkYXdRqdjPtueCTtlT66LaMfJAqHIr6J9Fcle9AL5aaA
OByymIOphcdh4JHQZltmdr/X2s3k9fu6qDdm+kMx680A12QVK3BE7AEsu1oEpbqRH/T65wDl66Ap
O5OUgFi99fPupmq50tL8LkUQwkz0bZ/e6EO9tZxjEsu7grK/b7Q7e8zdLHtO4mRj8H/FMH1NSN92
9a0kgVuQHAjkjYOKsJHvDb8BILQ3ZqHufF5Kg/RIlX6TMgZXxRpI9yDc1cD9DNnbZPFb1/QbU49O
phwdtDTfG5N3rGzPTe/C4SX3qAfaLdmFlRxs7p2s6HehjQqfbBSbsfR+arXpWiZgmJqhfqvTd1Kk
fk3K0A2Q3K6T6aHmEdnoX20YK5NxohM7FW4Xt78bOUpMWh0cLIW0oc+nzTQkT23u3cZV9pwORGzy
z72SwjLJRIabxONv0qjDtWeSBknyaYBEtCmhSYTpjNNyYkj3tup4j036Vuqhmu1aQSt3m6eSG5dv
Unrrd9CDQEJrW/6nFMmpMb3rU/Wo9+1RcAU2ervvAtCBzQ8nu7fV6lj5wd4uw2epQ9zb/kIHdm8o
D178lXZqVJ5oe23hVDnVRXufGcDIyL02ciO5WVntHQX5ol69CeJ6IOh7JG1Qfm+GQM1d1ageB7OD
d8za9UnveqEMVVxfUFNQdbc1cR5eaj+NqtmXtvJcxGhvd/FL13lkGylS0mm6t9viPk70T8NENm9X
P9uIMljQk78PylevGbhiioMnTZ8zu0ygEhlXqyPnj9P34GEAU7XEwDX49TlOH+6eyc/og6PTErq2
1qNc1pj+VnSqMvlTbOf3peDXj1M3r7jeHPo5XHNdj+PYymMJH0ERlm4JhYoFx6di/VD6pzGo+NqP
oVX+b/a+a7d2ZLv2Vwy/84A5GL5+IIuZK0tL4YVQZGYVc/gnf8X9MQ9qt322pHbrnMcLXKDRje6t
FleoMOeYI5CY182xpL3ZcYafMZT32WCu0pMw5zfiIDmjOjtdzSKtHs1+RVvAQdlRIyaD22rEuPA5
NXnVppxsvWwrlKZRDN6cFIeC9ndi2thyM+P06rwhy+HzQ1W/SlorzzkCxnMUL0iYlgqic2JUa0iB
4xE60ip2poC0Wjxgb0KC6CVYZ6rQ30JpGSx0HrHoZmvIdBLT3B4XRB6x8rmXdY9WeWbJEzuVUHGZ
sogBRmoY7pLOD7MuH7NWh8H3OAQ819s5RDmmtjmXqLQIpyIO9Uq5nSolyluBD+u5RRwq/8roYHcL
fIen8zxnYN1UfqpyQa5CPGSse1aunqQ+jgYUdiUufzDiC8QjtdiY/J7R7hSnD4II7tzaXZGhBG/6
zq348SjBXpbn5N3Y3KZwuGpLRqSZR3BBsKZ+VwGKKgFDSokTy5vneelXgnKQmtgqM2bNIk54QbrV
8bPSAHEv8/FIC12PNcbIfFaZV2r0gc9Te1bDHma8FANMKCT2oNdZM+rVWOgTc1XfC3Y3jl201jin
F7RECfc80oQ0nUD4Jp+sNAOvsTw0OPhhfW3K+e3YIB4l7TxNUs6CPsLKOLMSfcV5cKknI5JGzfnt
1j/+Qob+pUbJRrO67/7Pv37GS36tfzTcYIxjsPd95izz09o2NBUOA4MzC3/J9Yws3GlRMVrIF/ev
H/YZd/71MIgYMaHBAFqCNObzTa0WxZTXRSkdciG2JQhT5wQO16pB/vnHIJhDAGVNkgCQbC/jN8S/
VhgktmjVDkkRrMU5Lp4p0J+/fsYXmv2v97Ixo5F6iqMDw97PD0nqWG0FvZAO6m4JVgcJhK+0MjfW
Wgbzguq13peNVUTL64ay9fD8yn4KYNw+rb9Dfd9fwQYO/fY2WSz3KxXxafKB5AzuZkMNgpr3E/nh
C47/388B016FdQFCV798a5pSt2UHCOUwgiIH+wAKKBdnpa/DS2Rxyv1yL304nE3h/OMM4c+W50eg
MniHkKB/5ZWoXWbMObqpw0bP29x2ptjLdrCTKlw1kgJKUptCWvywVKb800T4T58N1w/wnTHC/4Z9
MaMGeFTV0kEUOFOQbxt5dHr+NDS5I8s/ZXkIH7DWl68TT4EXLwSbsJH9huXxHSqbdewP2dqfJ6UL
koWaggaW83btQjwGHoVbC9KxBxOzH+RbUGHsZpxtqebDyYCiFYTBQl+IvNJTE6OoqlqcG2M48rnD
Q2ukLkmGsmEM9PRmWFsn5/NHMAVdSYo9gY7R0iVEjJnJyjagHTuqjDmx1L/Iahcs8+QqKbPaFDTh
nD9zGX9t9G7Xw+/FLKUXKeN8DrEnJlYlxS3GIYCsCYua2sV4qxRwt9DXcEg1H0PFoFE4wdRzDJ1E
dkjEujH5Rrg2seI3Y7uHY+KtVNLLlBjIvGf1WTW4KJsU8CJRsQ9VWtsgpsVeWZbv+tonQICejKTc
r33+3OYZvFMKSrIx68x20Y9dM3uGOBG5plG5CJUzamWo0IIMs3JduqCcSyuB67m1VPx5mBeLKo0p
KQJpRRY0dW9JCKoT174yu0y1xmy46ZpDyycgGi1k0ZG3ks5Wgm565nNLUXt30Ae4519K/VqzMkAY
vT3N6lkRqY6iD2dsI7I7Oha3QFfcxSiPc7c5rYuIUViBV3LxdUrbJ7BmLLXpyKRoZ03kzAlh7qoO
apOskDYGjC/VtsFwiRvVDyOqz4jyx2aHhAH0DtDx4HetfTk7gSXHPUvn/iAlq5mt+2G9/vXB+YUQ
9McTQD8Vt5zj75i1PtbTGLO2P+i7Mdo8O5id7jEKBXnrZ5LdB3Hwy64CdI0u1MD8C/zpL+9HaUeq
xZKOYLVY9lvJ5GkcqbS9JMJsZYo35X00xg1wOoMA86IuV6WeKLrCEuhTBFeBKUD3e6jUAR0Dkttj
zs6lycub8opaK88vObcEKPScKTnCQzzUOmAYLUucKU8rU+Jnf56I2s1vmBSQNU2uMToVkGftljLC
FsmbywTfIvB0UA5R3/z1Z/0nX+anN4/2/PcbAkJRyqursh5qERrULXnl8tcP+EJP2L5MpLODNo2z
GcgA6AKfnzDUMiQonGgc8EnZKxHM9dmwXjBkI/Ca/DH4W/r+hkDoh88L8DzkIXyTn1BZWIFV43GN
0sGaTA/XUbWNniOpAHw9KR0thScaHAeL8pprr0oW8f21LsYjg2l7PaK4x6hXLy9QoOxGSq2Kb3Bc
CH65AuhNEHudp2Gt6i4TqDsqzFq3VoCtQcE50oS8nOSm/cmGHZsLn9HnJQojfFnEXFiGNd23O65g
IKGrFTUOfRybavwAHB9w7Ctfi6YYR0XZezCBs6YFtENpNuMRTl4ZWKPpG2A2pJ/jnJtvDDlBWwtG
T2LRFZG6K2ww6ORXixZ1Qk8Mpbe0TjDnHKRZJLW9lNVqDjp8E2MGisxgdtN7psHmuy08mrEHqZpe
urg/FAkQCulu6gRXx5hhngBrF6hsz4YxQMOoHJlyBbKM62MHMwwyJ7Uro3FYpt7j47dYzklcH1LV
FdLBLLXOYsJI2py5hTRaywDyR6pbFZICRqb5ea3aHxJUQ/N7AxKHvjsrg8ARqWzMmMLUJ9afRNY9
Twh4TnUQgDn+jLSgY8+081hNe8XAPEJTon4IZx7ga3mYmGymTRcqXWZ3E2ABGBFkquHmIm8OCwKy
59k3Zp0o2V7NRDuD0K3PHnst9WStddf4rl4yzJCe+hiHeXagg1tm8j3LWTAObA9AFoGi57/eUcr3
GhnVMUZucBlE8fpNbCEW69BKQpkcab4TGASGWUmyOtuqAjjLL9cFCsOci0kKh9llv2IUV7Q84bUu
KrXKjCcY3VYTgC3OZLIGgXtiw3IOKvQeBOCVpEUDHR/UDsmb2p2K+iBzQKHHG1V8bwtkJGNOndeg
pGiOhu+6qEkPF545sTUYHuILFsbhIFcSSTEki2fZ1cve0vXHLvP57EGVKsQVwLo0hY5ZnHYa356k
H739lW9nALKAdGxQ5UPk+o31qHRTzaicF8dVPNfVOZd6S07Ed2lqg2LsvVwRzTi90+KbOtsnWWkN
6/PI3eRKYupxHeYF7D8oXj3VnZwL4XSS6uca2BxdT/Nwi6jOMAWA1iFHVe8O9WaPTAcvL31DfIpl
i9ffIcTWjFDWdgtTopWxcKITbvUZB0mGjGUMarLDttCWGd5thUza1J/pMZYNq6srCVDCiglK8ZOP
4Z99LHCJRJIZ2B4fBOnPJzFWjVpKHOTEzLiF1cCrgsqDq9sXcA4FS5s4wi/Dc6PWZInvl5hH+fCw
tDDkKOBeSavBzifZ59Y6kGrkreXXRYxS6TmBB+OsDQi6gFtYDOLMCH5k/aT1aNWzQ5XXptYp9tq+
VOqxqB95/akaQo2XCd9PJJ5Gu19Wc1rPPQq+dmJvbVP5tQFNHcX4OFkeU7B+AU6EYwUDRF24b+dx
3y5CUMnST2XHt1MWVGcF/QuYMMj9E76KmPREF4W84ulRdidQLiFJ4ax6AUQJD7b5XSS5re45GTwk
+SeJ2PeK58ujv1zD+gDqQDeu9Dg6I+HtzYsFrkiXzeg8ceQfFE3fr+QPTjd4ezhCeABaW1vzW1sI
+ENk66TTIyY32dNMUqt67L3mHu32amNC5P9IePng8Xy6wfBIJKspEHBB+fMtEjVvjYLjBLk+ckUG
shekImvyOo3g4Khdjqp1VUmXB5QvYPAJAJdGwpJGGMKaperR/orp1k7kjimsbtUclPAkJis7ZeKh
5aiFU8Tkq8QuNPxfuBGzdrWoPjyldWkE+hi/9m1+o/ZYhYt6GbC+ckyFTSaiA5EADOm6X1X3Bu/1
SWWLvPao1LMPMTChEqoBFnY5ljJgX66rrVQ99z10s/GFscaaBF9uB0vIxygvH3IAvbQFhwWgF4f2
oB52cnHUjB1VjguA53xPy0ADjE1bgCjrkW8fAWi5cdNHSoekghnOvYLyxEv7jD7n7amQEW2pdivu
FiCCS+Xllfqa6D4v0psOVjlKhnXIUtnmxtVOQCLIau6kGt1BWxvDjCutNJnGrEYIsymFXeQZblQ2
zQdTnwKluW2hie/m96m9qRDTQMX3GuNIbcTkYFiIlF07PTN5vIJcSW10A1YqAyFJ+/pisAV+coNT
CbW/GvCJh2k8QFJcdLe4YsTujsqHRtj19e0KVkZfjyRWgHaObrHos1OpfMB3OtywHhBY6vVc60M7
+LxMEtHl3uK1q8w1J7WeDjEV/SlGIreoO1ylByAOOSI9rArIl3WB4QJYW2jZYl+HlwlUJdJu5F06
OtKIaTvTczIl6QWzUKD/z1ybgIgwBAq0rR2jpMtGfHSTJ47yWR1Xp8x/klAIn5ltqHu3ZE9QfiQV
qsjvm0wvRAEFhNwe+UBxtDug16biwjAOjKafmIzfYJ7tUdBYoR3Dzcd/FVCMfQltTb62OLi2yL0N
5uHc1v3RTPGDfPh5F39+0Hbx/nZwcEK3cOiA26OBFUUrrPXlpQCUrSAGpm/v57kx+3Em3JxGinpV
Cu4OLxcjNWSATzDrVAdfSg2vUBavbHEbwjDdwBBpwawMXExTTkD6xAinVHElwwu2M0KDjZB5wQZP
akzGKqtg+kPG68cmrS1Bux34ylr01mxApVvic55Gw9TcZOJosTa3ahlDJe5a54/GgAt1OspYtZh0
dc0rBSa1ohDW9UMlN95oLLj6X/kKLeZyP8JCWdWe8ka3EeWIlSra0rR4A6jjZop2W26vytwHDOoe
Tr6XsfNW8UZuH5MJY69l9DNO2zE5I3KBaNIFPYHxMKlOh+Fc0S5ELHib6wYHVB9n5GHy27/002Nd
Xhl3zy9Ruqq7rss9dIlBpryM3Qi/uPVeomGzvC6SaqvUuM4SsB5BhMANMwi2oV2GZTDUHnJB5Opt
TuDagXFe7FKpdhR0KLq+mFWr4gRM7CWRb+thDKZCIkLawGBmtnl5AUtgjbIMbRnNwGhKsbv62AOH
aI9qB6hOHaRNuwNx0QKv3RP660gjle1X7ioDA0k16mTqKwZAprKiCtAcpcWYp9RcY/kp0eyn5f6l
YR9kbq1EAatQdhNvQEK55Kb/QCz7964L2wotK8i4yFuE7uPLNVmrChhlQtEdpUvtlyAI2omNKRjB
WMIv/C2zIbdL9ydHzT97d5saD/ieICjfQL6hB8JHDb09lgidBx/W7m3Z+dlX4PteFmH8Bpc9CRUP
/Iy+Mm9nbYkxsxTGY4O4zFY9x0vEx5dKf2CFEjFltMW1QSgGZhjmitmdvq4R2izkiScwbNWSa7bA
jECUjmvehQOGXVnf3sYLs2cFvfUGYYC7Gb8i4ZbkwqmZ3pOp8nTjse5Ks1o6bPbrWD7n8+3UFG4y
Tui9H9O6teRxdTl6ndsjJu83a3JgunSEcf+q3HXdyyqKTpEn1l93VF881HBW47OAZftmNA4SMvz6
P59rM27GQV8xFRqdOUouCpksNdC82eP9Htpu7oyhjSUiZCr5MRVD/DZe/PLsL6VfU3GtPsV4dotI
Dsw9bhJv2SW2AupBOFrcDh/HCSoIrwwGr3do+LPZ6Hf4HtgCpO2bZYcALvZXCJ3ObZqnFGPJrkpx
c/a2FqtOApjCrDXIIeb8Fmf+YRAv43qArY3VJWM08RCQTapXUsPl4tipaxADftQ7fi+Mt5emiiBj
qdAIwHf+8zeTCJjvxbE0HTOD4RwcohKDaW3yszi9ZANAY3V9GhbZ7tX8JPbpvjB+Cr78GNN8uvTA
P1Uw/oI8QROUb4F7pZ5qowI22rFhpUVjvIwRIgVpZ2gtMeDfaCrNoRDCkkcMEpt2Kx+/5xrDhE8h
gzHaskLJDC4CqF2pmTUSqVawDtaKNCPbJcL6w1oWv3Uxm08AjzxljCNAjv2qqUgXTapwdM1HzIbx
3VGXB0IhtBPQqwaGUq80y2Dv3B1ixDD2qRSo4onrj2p5F+dlIJZCIDCMLFOYbQ93icRZHe80cfuG
/e8XCSCWccyiuU9ff9iCnynx2xb8/LK/UHoTvQKLWVDnY+5Tb3YMREwgmKeyxgQ+nJDQkxVhRBiS
7f6HT/z/CV7/Cpa0ih3zv3O8Lk/1xvDq/+9/1r/Tuv74/34xuzhV/BsiIOFvD+IUPEykTUjzi93F
qdLfMKaCekPUgLhiPIwq+A96l6CDDyZBaIe/4c8/tu5/07vwRxi+gmYEFT3YXYr+z9C7vp4R+PUo
fSUdXi6bOd03/Uqs5VWBSkoinV3tAWAhraty9cg45R5/96Mn3Ta1/e04+Pa0LzWwJs4FWxY8LUFE
AuSZtYPsHzv2aLQFJvzP6nyZ/y15o38yft8odd8fiGBpUOigkQAG/PkIFDlWYIbVS6SxIWkXoJEQ
z5u3aO3HdleZ2oH5m7Ex2iy3JiAkodGYHMnbzAlaj9m915F6X/myuVn5lNfRNuDxNhCegKkw2jgN
kIxN+v1mgaGRLpisJflhyAC63ve3gIWDpQCXMEn5qndBwT/WcT9s3xBU3mYFD1Z4sdqDvZxGqE84
L9uH1cEgi5uQwtQuxo1k7oT7HobtjWvszSxcPZ1IrnB6w/Acb7FzE/yOlEgdmiqwwV2VJD71t3cr
w65IduR7wDjmDIOP0YbneqD25nZx9g73EL5WmNmUFvkHLD8E9U/f6jYY+9X8fQWR+ElesnUZJQJg
YBDddbCayq3jQF12OrNFwS57UlNTcqb9yBP5CacwhBkBv1hbKpePe8TnYYpPdxP8uOHAlO1XcP4K
UwwyKIFbVJ3+eEOf1EfM+GrFjsWbSth1nK0vVgxUFoba8uS1sNNLIkAG6euME5ua4iNPCWgn8DCW
TIzpqdk3ZHNeAQEa4uz3zb/9FS+AD1N37kDM90QIKnQk4KX3WWHKbxhB6i5EMqCWTY/T6s89TAqt
ZbEn3l+kANDlklgQz+HPgYsC+udhuCfBbAUIBkqJ3VRctCmUH4HoVGQxEetakrF3l+Ugad4qkmlf
4GtV9n0AQhNswdHuHaEkgPZyvcNUYEQdXNwWATus0XiMg85CKIpd7ONgum3wYzazuT1+vrod3tTj
6gqAcicLLECjN5c9TRwBv9ww9cyPT4NGxuYkDBa7AXVncuMHgYz3QyAGvLVcgdon9XtzLc7NGYy6
YTGn95ZQb3gHXoLBRbVaLecAJFVgg/mu65b6VCl3vRZkIT64uAjAKWyTJ3zvBdIwsPwKS+kssHtm
oA450Qc7SexRdjBdr5JALfat6jLmG0iNrDx1iEbm8xjSVySp7bmy2vhZEjGXN8dXTFsRj7fsUkjV
Ksx9nY1iWjoJu6aprZZEE4gm2x0m8IKT6BBSCYAQnwpssG00hI8Unl4rmc7VKQXhEuN15EVCW2FX
fdR3HuYyfWcjUnhOXe6AU7QhDTAmmCPCdxvCP6wravGGVUtk4G3Uivq0S6p9zyD6wBftld2u08JS
xMsAQxyrbLK0F3zqmu5Ttoe3F5wesc+fFJ93eaiU6Um0UmsNt8oajIIkGj3xIpbW+I50KURS7+or
5uJOftl+oER2+nBUJmJwdnxpbd4xdi3sK70Zaj25Rt4AmF2AmucLzD52w255AxkPCL4/4ZyIyXCL
YtHeunro7Lh9jAoWSsNpV92ywwzvr8Tm7GbH3+awiBy9/FC5zeyKI0l3jb2FKq0OtqQTP2CXJNDk
v8pYNGoWtMrw1DetNbfwtO7Fx3qjBxfB4oB8YAMSGPldb8+mBgWKZiogoSQDScCPE+SDmMB/Xkxf
WxnDkBwVrS01gFG6kK1kbtwZ/9FOVwKYXILGw3hA6abMUfaWLpF+HFcyhjDFWL3ZbEMW1pqp34D4
wB/zFirG9AqvAIog46i+Sm5z3xFEKWJ1Wey6BuV1ehleDCAnCTjHPERG5vKKXwC4hIcMvrX6OGxp
YNhytkfcJQNggrEQHPW4nRIoQQ1LsTOy5jFpnCIjgItZcYTwBDRb0Xkad0ttqp7uBaLDuZgg2emZ
mXAPgEABE0AeUsMrhfXlnqcmq11aIZobnCc3Tp5FTJUWubgo4uJqG8mhv4IYaHHgEi3glMhr4bYL
BvR2buwr3R2msGA3iXFQMU6gAK1THnE0x3q4rXzFGmB2jV8fpnYbDDf1U+2JR9ANBX/O7heME+XG
Xvq7UUIrxWRS7hqvuqtfgH7mG4pwSz1WmBOYs54cDZf8BArgWdwnUO6Z0zM8PSd0rT5/V1rIZroB
XRg7rdhP4dB5lJRYdPbocM2O9qG27kakbwC63CwI23sWKC4PVrfNQ9CrwIYjUEpwlU3jratuOH8I
5LCKtvxk3ThV/d38KHpTBO3Xk5x/JHtlMNg8T06L+PYRCvCmtozGXdcXQCBhSQqY3MRkWlwD20ap
fQ6BI1Zn9yBQgDWgksVJ8OLc2qF6lJx5Gyd17rQeWDLr43a71vERm8NaDqv+mNmZ293zCHYVTucN
g6jg+ntDoxQbBDZdl+StPBS3TfArn2YOwUzFrZvifiEJaATO2lkxgbcWdhJoL2Fl98fljdurRMV3
hYhER4EFpX6vH4qoA9Eh97uIw/mD+Ifc7ZGqCoi/WUjnISQ+NZc7hcDb/NCA25liPG9WolXfpu7i
tTu4ro2lnYBHP0Y9WMoWaDqwsJgGi4LIhGk2s/L4KLmaRvqnmrNlw+RJQaAlKU9NfYJtG2Y7PSg9
cBVmjyKA7BBMC87dDIKky/xQvWuJZLb6tWpcHrZknbUYTq7bOTCOQ+Jg05DN+NggBuzkQW2yFAsk
WA7jbUevdw1UV8W1uBikJaU/wiQq1IhkcpdYPMkTCLt2KppVZasgmUO7aEIwk6PpZpyrDF4pdETg
Xucc466guWAcuNFltXBBR57uGzjJIoB3NoXJbgRTAnl8JRxsUFYTg3xw72lj5VAzdx4fGkTcy6fY
zcKhIMIN3fdwWtxl+3F0cX/E+PQVJ14sRGQ1JZEmF1xTBaR/ZJvpdpkFuoDcdyfhiNrYse4A3dfb
u0tswXQTRrYGbPQfwKZyUsHBkck4k4NX9a10HEurF1HbwMskF4613+rPAs1JPrht66ntWa68AjnN
uUUdw8fQ80m4dPgcFQvKb5s3wfoH68qUIN4yhQf00wlsknENL9GCZ5my4Uw4d67lRvUyp4Pwpj1J
6KnpL8Nb0AHw+pCiinisylwfudpukVlFeHzIHaKhWzdx9BkEbXN5ju0exfNKKhtVWrqVYQNOoBfR
Gv0KDDsicQSVENPcAtfgq646GLeP0PBljjigiSepvlMguGMg2HvDSb8K8nUQA0n3ORlxrjhKUksa
wLewRBd+x+gXBAf6X1S0KbdjiasHU7yHsLDpwMM4NQUguH3SyyhedhN3L6qnUrrT0heeBqKLRT4j
4rm1cJ3Dc1vucRIX6DkQoGayluCQIeDQw5Ac443xOrrTswFwdLy211S+aQV787bQ/e3Cq9wX2eQs
JbbAHbHqK3fLOxCLorwk+UlDmCRM6gBIZS86b+UGoQeUcDcs0JHvDs4x9Bc5JcZC8kOC4HftjmKf
bdayRKwfVgv0A7MM5rca4Cgc/jCmksXzRDYXgXqVQVB/4x1OC2HyhysVb2M9Cxx2TcjfrziW7jaD
m3QHYzkFJjT+ateDcEyvugmvEcwrUcVLmPV1UcxjlEP6Hb6/h9964D9puT7wvq89nqBAtrR5LQJ/
+oIHsgFcpooTJYIwXkhRRlLfYLZf4DI2UUG5awhFHtyy31RmSqi3ajdhMCY2UxSQYL0/T3fgVYB1
89ev6os1BGzn0OeC/SPAGBFRJbA9+twIGgaCDyAf/eii5C0FPAXJlrPSZ+VkvBtuv//ZGu6LR8b3
Z27N6W8Tn2Q09BmNt0QkkNJ1MCVw3jr1cgE5iB/I2B4aLKbRTPT3lV1x5qLIga22EV9l3Z2x4Vp2
3vZXgRsPzMwfPpE//Z62sbKA70PYNGSfXx1eWsKxChgldqy8H52ycvj3D9/anRTVDgOIi9oRtJjq
BtNM6sT7jMwuQ2hjGf3c5Urbh/F12YBIyMNYAUAh8sY+v5xEV9apjGUsGyyZ9HVL4wSQu4cvI2+D
0jGFpT0Bw02PaKte9Ks+Ww2Cl4DyI+RR9SVvOgshb3dAL1B08bMpv2O2xSFxLwurR4QlITc6Rz1u
Kb0ND7SpdrnOxxtH2gZzpqsMu2XsvYoYCWiqjymyuqP40ZBQrz1rY6jMDo2xajBT3pQ+VgWaVqU9
bHrwCi3c4wrRc27X1KENclFRwU+oMBNPrP2FL1AIEhU26ropvDEULXYLrio2JDRPA8xw4Nmkw64E
o64I2o4WHTzzcexRWFuMDsbFsdse29wZJpDDcVMFiqfVfmNBaWZL5Q5uEweBC8vCQp6AjUpexbmC
hyOeemJPuLOgqnG3OnxwucaDHkA/bd6LC+ZaBmTwT3GAO2yx0xdIy/jbNeRsBipfbrWtCXUV9Us0
ofcj2DqGa1QhxwfFLguWBkJAU/MGOKWjwFHceiYJEsvwnjCnE63t0rwsN7DXW9HpIu7LsLTe7O8G
CWGLSXeAQsmaYHOLMbwP3o6x0yCdDheHCyp/0A8QE6Iik0mmWNCjm2tr0SjJ4YdNjHMxwTW2iDhb
0Zy88DqAOWnI097tdrFf3xXshGssVXe0gPmADOC2uqaDZzD8RcACIDGB9WyqHLQzt8cZDAE7Atvh
nTXkpgzRN7RpdnqHf8CgEwTFPPeTm9UtIhmkHVO94Q9rCKrXR48s3nD2CnqL02Jwz05bq1XzvqI4
Q2XlYetyRHjlSkt4YT5I4I7sggrdeeqJhighksrVjrk9kdob7eaIm5VIfmlVg1mf4Kufv62TZQjO
IntxE0hyIDxNEZpnADSzLRLR2+bgPAL4wP6AL/IMl3oUgMjORhGe1JD/YbhMxtwE/AFO7mLm7AAT
JHeAG1OxG+soveXDhpkp9gXfElU5Z6XDnjdkq/Pzxcyw6jzNFrWoBe5VobsgomSuZ3wiTW4ieYDZ
ALMH9CdefSkap39NvBxP9xFJru+wbn3uWTIcJcJ+A7+7kcIGLxGzMNya07EPuTPsoWIHHSuSKHOT
yy1QORxcpLhE7e7CgtU2XKY4zEsPzFGwMF4QzBdfgcuoGC4hT24BhRNma5Zwn3mNK/vVmxITPvHS
4ZhtGL0BexrQ8oeHGqafpg0XJAyPL+K9cZtp9iBA3Q/83knellfDxk5Cj7Y4ShWW+V01h3V8yct7
bjabR9VFCuFlM7XSxzBvAwgqt48+Ab3/dlNHAPSze2638Z3k5DTUjj4yFC2yifQEFJZo7vc83oC5
XrPUmhkyT6wic8qPA0EN6SF/K4PJ65Konk3+WY0tJCqsqB+fkwu7ZZZ2Qktjl7vN0pcjgIFI6sOp
wqkuyLmIBAefSnuPsbPK2xkNqGYa2Z4JYRXjLwwfsPr9ClCd4RuoATkrEcwRYgfqlByCHPE2UpR6
6o7HZ6rcQCckPFT8c1YgaA3tIBAygvCsvAxVr3vNbsQJSn5T9TunippICxQ4jEMU6S4hf4C1DWaY
1hRyN0soO+gHrNqFmTP8Z7AEW2zYbW2tNjRaF8BoGFPsXyezd7fC3Jq84tlAY3Eroe/dbsApxNLt
XdRKslPa2Bm5+b4FBaIr9bcfVN7nnYJHDB5KjN4RXuoXdOT0Lj6j3SCo5ZJnLjUxK9XuRTd7HsCA
hzq29oviEHCJnzSQLLjKtbvwd/kbtSHXeFbewZvoGwuk//a0eLoFFI56dU4GD+xdWw2KpxSWDa21
XliE0pxFvAvbCm85aYcFWEt2YPlLOfkxCtuQ7ZaMZNJW0hSv/R7yfYYqzssDyIdRcsoxbOXgpGAK
L9XdEkEJFnS/DDL/qanM/2uCenErCf73acsNTejvY5aPH/81ZBH+BsqqiDELbDpRcn5A5H/MWPi/
gTu/+XfCKgpCdgxb/j5jETB+ATUBhuAYXsMUESXhHzMWFQp6jLNhqiZDFaxuHjn/8e+fhg7dl3//
XQP4hc2kQeQDmgA0sChs4BCMOcTn0kaR4lLRkS8MVM9cIyXU/S3KZP1H3Pm3X/X3Kur7o76UnIgE
GP+LuzNLbhxZs/SKUIYZ8FeS4ExqHl9gUigCcMyAY3BgT72K3lh/jKpuu7e6rK/Va5tlKiVFSgqR
oOMfzvnOvPCjbpF44sRsjrsSNKxrdvyXvrV/9aNuu55/qG5Tw5hs5AT8qFtfhttG3mob+7Zn3DVF
+S/K1X9Wdvzfv9h/2hwRLqT6hCZSEwqrkK14u5uw418Cn9z/6rcCp4bQ1wyCG172n3+rNgw6+oQ/
pr14BHqnNL5z0PYbgGMSSrdBnHAp9XKZU7KyQG3VtbWvtOmtZZeo5boIWj4fS/haxqWH8onlgmHU
4jxykdCLu506BU3d/1hBW29ymQavTszhJEcv34tgpCcO3RGPf81ouDDDO6AglAP4toxtMs8x4qc6
3votOYe9sIKtdrHIZhCXtoawWAT0NLYqTMmzU1a7nZUlUBaOOLKSeNnyKsk2bTLlkSm9ce/i8Nwu
9tg8jIbTbWXY+nSYwvktZ8P6U0zV+NNWyKBYbTqrEhTKxjWS9joOTMRSTONRiN2Beb7bPIMRkPcY
DX77foV1wnL7o9ks/nHpp/ZsqHzexY5DlA+EpYsd2+lp0r3NZqSfygPv2JIHuZB4okwc13mnj8ng
edwQlTLv7LYzmwgC/fxRdKinHuwJ88qLW2L1Zoxn0kuHVl/0l8UqKozViRLlV4ZO0Ym8UUhXrYzE
8l+aTHR/hFNQxrV20idbbOO5jjqnq5mUqKEoJ+r3xnIipxmofMPKDdiJedYIHN1LjID2TRvVO4/c
mG1EX9egSRugOzs/M6q3IU6NOXJMrxsiJ4azRLmjum8j00u7dePW/oOkXjgrHv6EDmIw5iRG4z13
1KB5xdpADVY7nEvbFoQOxW08ngEZms79LJsqZuoaDM+F5SGBN4dFJpFuS7lb2tkE8GjX5ah+rOQG
KivSIrzDb3ejDI35dhZtvfbSoPHdbZsEHiYPC1LEKC9LVsXFg+H26k+So6hL5BBba1dVrP76KjkN
fin+eIOk+kytOVrihOlU7duYuz2K8os9WQyP28p2XrLEm1/91GWglvp59Vwbc82xMBby1bdbtimZ
rW4a/rrz7lF2Cm9XANS6pfV16VVUU+cy0fa8p1Ib410+WDVdh20T9QpsJ4uszJxehtHzTy3MnPe+
jRFZL52392sLc79DZdO2rYMUnnFhYGbVuhmGgF1AYf2usmH6rssifmngCp2KUabJyskHwXXfFruh
SnrQVk7LCHxpWI3ObMsWKzVYOIWVfVoyO32RrTIDZodTrlaT8OwMaaWcv4EiEeNWcfKvFhPCEau6
0CjB8IZgijJZ6g8oWc5GjHPxUU66e8RrG2/qJay71Wy3MyWorIDnysrTUeEb5k64zbyXInbB+AzE
605ojT46o2ABkFkLwQuuEV6ntnH3ExT4euXja98s8sY9oa3m7uIk4cm0ofOtTFE2L6aRNu9dmJkP
HQSol9kyNGgUS6qnFp8s1XOaMX9YDCBbyYyhZyDZ7FyRz5euRBbWP8BlAHkU5pTjOB2HeT8VdXCX
lML/mC1hvJV24r4jN8XXVOeJvMKZ8rZYBAc4D61LFExeH+Z5ZnAnW/nazIXxZE8B6HU3TpffSuL5
10ZuRCaM5CQy435uN6k5mc46ULFmLpnUtPGh7BEqGXb6ZDZj80tbk/iVgbfd1ty8GZkqu/vSPSu1
kpBtejbP6y5wmzSkBOriBtjDfeHX7gP06fpUA6zbV1ZRrGVimg+LgUULKEu8nwY73U2tpSPtuPrU
lWyTYqnT74BG+WQ7TfftFa37MFZGMfwJSm+8B4Q1nWSmvOvU0H1z6VDg22Vy7cLFiTJv7n/nfdw+
JGHnAmGZ461K0+lnoUTYDW2udgOJQbvc6uwnf3TEwVaT3LZ6ol4OLMU8uG1QR80yfFJpnb4tdTA8
lsmc+By+sXNM+6F7GjoT44FTup/AtWSkF6GOaiQixxzd+DhL2z7VWoQXEGNiUxZlvm9Ke3wsocBf
Zkc3H30lfrm8kNd1YPSah7zUhyyMO3PVZKpYu93oRMKwy3wN/G8Iox6LAmM8b/SfO5P35kwwlGcR
d5VpVT87mQtiS4xpe8lkPXBItOLX7I0MvEppsEW33KI/LYIkHVU5I7bhPEAvO3ZZvsNLN2ymVHN9
mKF8S6oQZkcQI4Z1eYns9Rg6Ex8X5b5IyrNLDl8U6yq+QOM0Ik4F4FmaeuQAqyiJhJmxOl76rtkZ
pHGceshD5JJJcfassoomkeHta8Z++IIGkdts8kT7XoUIcLvWd76AqtgLL1NvpkeepX4wSq97mZYQ
iUCfLsdqbqHzJETbvHVT6u/JdlSk45XDgzuach2k1bANe7+4astcMCmwM5a1g50/wTSpmNeaoyk+
urBrGJE2VgbZzWAyxHWPTtRzMRwEungMu17RUSe2vRKNw+wnKZW/zqqw5M/N9FGZMQMsXspH0qv9
F5V0yenGHr5b6lD7zOIBga0wGhgnFxz47wmWklpZyeifa4uDfdUOWrL/MRVPTwNNTu1zzNH8jZbB
TRip9/Zrqxa5Fx10wdUItugnlaUw9kaSQsz+W8z/tzqW/z9BYahD/599zdC1w//8H1//3NvwJf/e
29wQYCC8OJiAuJoO3c3/1o/Z3r/Rmdy8jKg7Qze4qWn+Qz7m2v+GAws+GECxGyI3pIr9j9bG8fh+
PvEraHVJe0U6+N9pbW4Esn/sN2xClTAMEyxlujfjl/OfmoCm68eBBJZh3YVi4FxzVsGMnqOIfQYZ
gTT7SMJd/FLemLHWEA2rRO5jyGpiFDqxmWyXzByfwAA2d/jLD0X4Ustr6i7dWTaZxrbS3LoKS6Mv
yVnyWWb+bWvX3ZYlhhTRT6fWQAgQFpgPLJyLa0qhbD3quHki0jFSIfhY5ocQvope33dBggJkYGxk
llaK10XoXdp7D3//MEY2g223i5q6/TMJUT9IYKPgikrstzI7zbk97rFThNFYABFLOvMiJLhTI4ud
LXeTb8im/wLuj5j5PwcLuA6cYYwwjOkxfpEL8c/tSD4ou69aj4lzhe4ISGZMhoCKr51tA7MOmzay
uo5FBnWO9KA0WKNvv6Tj9N1bPfMMv3iyewvawiRTTNqKoUxbhqc0w/SjKouzV+VFeV7s898vrIbF
fW6TC8FEzou2X8Om7E9Sx1XUCOm8uam+r+DZPDSzBHalW0q0GiDb36/9+2EpKnWo1Va5oX5YliqJ
ilrf3jN5GmLTY04tj8SFtc958zr5DIhlMWR7y03kk9vk5NPiWAS1qO4Yo/olHquqeSvdOL+kSTyR
3lVWG2Vb9UEso7kXPaoWW1f61ZlTuZ1Bim7defBf6jLSeQ6p1Cu2g+MEV99T4RWA4shyDiwcuOIc
SvZor8Oky977DM9t7d2+bS/ku2zDoz2Em9TzkTzlWapXNU/urm67ms2BG8+btlSrpZnGN+L3GGk6
tjz+/bCO9V03TPrBAb65ch0NHxuv8KX1FoQsabnAWmKFCoKXa02l+9QVLOlwpDO13f39ZZe8tK+Z
D7Az7E/JEKQ8rxSDnlLpsRpdrvMMl+gaYixu7iH9yNyu3Q9F70fc+NIPwxz2FXDceePNRl6wVTad
y+RuJ29WJ0IVtiUybZAJutqrxZuubufFaMVSimbXvZSD+MAEDzfCKp3IWjx7Z/eLp7YEWllriTlw
UwWBCcyOp3Jx/X4TcFMXdWL8nub8JTPbQ9BqvZdBH1wcwwku2tJPsGfsnR973unvG6wCzbr063lj
Bfrqpll+6Lu2vnCn887TsPUoca9l2U8oq1ipN5pNBv1dVMfKuMRmF4Nta1222eSUaGM+Vynr4lSK
4NIbqbeTPUaqGarNI7XKVk9By4COj4xixCmM0XKVpmCs3BgRnzll46r1WJUugmrIG9A+BG3J/rRw
rokhPm7l+pXxjbrTQ/A0zkaB8BCRFrXllK31Lwc69F1dMJlvnOYCDOWcTV17GSxV7kXJ9DvtFnRP
kwDB5Q7uOUm9n9HsnFONZnyZSvPiDMPejrPm3LrjU2kl4inPm8NYdD92I/qdtDp0V93i3c1J+xiG
+Ver/eDewIyw0v48fiZB+OQRXDgCK7w0bd0/goUMD4ufrqr5d7Cod6+FS+EuPbvoMPDP4yhexkB0
rxko4q1HWXLqJqrfMhNPU+ukT3bXvFjN9BiDEIubsUZ6yZtkcZjsymwd2GV9pTNLsfiP+QHQKumT
IXEZXVMH975egnvt+cZWDShLlKv3dhosR9+tA0yo9hRNi89wuNfxtQFVdk37VXP7QLbmtrDN8dL5
cXA/WLO9sXRTRX+/Ydbl+SajCd92HCDrIk3ng1lZyXPj8UBXHuiYpTaHs671Z2gmAv3EwKit0jBm
oUjdc6MR932NsmxuNFKP//O5pBjFXtnAbP7+L05FWacn3z0BLSnZeVTOTkxV9WyMLZjrBYxMngfl
s7D4VUlRBR3NHxbznO5qZaCEkayRGLAUn0uKEOTve//+OW2gH1wc8+qZ1XbwpPrTO/JS5EHwYdQ9
8RhV6+z//UQWSpF23Nn0IpM9fJRFHU1+OO1EZ8/bVmYOwJ8StqCEEW4UOT2dZlGc5x5EyWUAye4l
9rpOLAwMHJdrMB5vqd8gIAwSc+8VI0eIdjN748fCuP/7BhzmRxj33hFKtxMNhr1zlPHYJ+GVsQzF
svti9KLa2GH7MqoTqnkkJM3yrurwIXPlpYzZ4rAibq3+OBfpSd3gue68S9vX1qoerdGgt83WS8Cn
lL9bUrWdQTkWlbkf8bnJMOeiMnatkR/b4rMfl4s2i7daUPESALhNs2pT+t1+0PZWJNUacgnU6+5o
2NAfxZeddds+RsLNt8KCvqlcDpaJaHCT9TH4psxxyY7xo9y01qadbuYBoYVhHYwk2Pk3V2zhcMfy
1kvBCU96zsRtwGQu1cnygUCmaKRVLm+te1U1q94QD53MD7EnNpgr+sm74zjdOl2ww+y1DoYY4KN7
oc55LBKWF/F0SUc0cQzapmRTanAoMuB+OV8o9NjAkC1Fz5HXYG+I7lIoFlEzEju16+tkHw8qykMV
OWOFLCVfD+l0Hgtxuj2ItwdiCQxIfPV6GMr9EDOyCfxILihl2duyvOs/BsGvp9+9hQxa+Wo6xoEM
nxWVw1rKMmICuUutZpMbeCFTJD8cXEUZbguyirp2u8TOmr767BrpztFs0ehW5W3MsJAyUPBnjj45
U7hqvDYKnOQAbWc7GJrFqXtZtHsXG81Boeo12/zVT6zNUtQXtWieB32mh1pPcXVIYlR08ECtFhjQ
YHLf0CdjLl67OryOTCeMpeCUAYemxm3SVlEGcFE49Vah9wzubemsE51GLOoYY658Jz2Fuj4M8U9R
x4eRy6Ws5FnUYAcbH38V21OnfJBOx64MXIK9cXW5nTGcKyNcFdOyqzHIWVYb9cWyY1r2YCYs9xJ6
4ZlFGQawz5SfZnJtmTeeZOvCw0FobrNSa62CGZJGrnjwenlVgmuyWlA/8c2pARIwCNpk3oGuwEnG
OzusYHUnDErQK47hY9sdUntCH6jar9SmxyvCi0+bF6LIE6L5LhMK65Q2/fYzRY8EHOF3zrxEx2rv
NO4ulhsusD99oT5lGB9mKO1N3W24n6PgTfx0bwbGr/ZmE0c+D7WUxV7HiJbu2DMISYHOi0+8NIx7
mXivWaIut+8in7sl243xEHnNo5VQ8XDlFMHt1GPVqZB6CYYfncb7X20VJnAGf7sBtYoYUXViso8T
42lsfloV7lOwOm0LtKKE2KEkcjCkV2q+VH3/qkyHYQvxszZgVoUQij14Dn+oL48yRvfKbTSeoMnU
/u72edEFF8Ch5zazD6Xfr4favKSiO5IQDmDY3g7NtHLNcuP4851bhCsbu/Htv8oMwdWi/Qlujcql
rMKD46aXmHFzjE2/qpFDutA4eSpvzzGDHRMpROPLqAjno6XOtyc5lmgRy4YboFrbU4qrs9/nvnPX
Su/vX26yXYTr+ggiYjU15evtLCwFKnoaC/WeMqPH9LYN0TcNQfmQl6wXbfNjniw0wFXCLtKerxP5
jqF14wZtZ3abnGfFibsbqkc/6haBFrI8s0/iFCNzIEAzmHvPFG3r3p14heT3FrJ1uFRb7aBswWTq
eaS/5+Ld8RYmBdlpaSg13zuRRO2CmoNnoTe8BwuFBYRAhsr1JrbmixD4oLvqfURne/vXm/iy2r03
QEAjDTUQtyW7qdIfKomvVVOtVeG/xG0dlZa5D1kW93K445BYl6W969KeFzMvnEQdiX3YYkDe2sEI
yCU+JNWXEyQ8/v6j9sBjVk58TeOOAV58GTLjuc53aNzzRp4r9JU1dz3TiA9AB9bdDN3M45EaSNzR
02MThEhoHcCqdtQw1+c+t7x65njILevk2BALFgetvvfB/OpS2v3a7jeM3TYho0xsAbBlnIqVcM5y
HDrxJ2OQzbwgFeunMJrm+UU4Lyq/5bSOp0IUtLo8mFOAcEwjLXIguEJku4YyQGM08Fj57xmTyI3O
h7NMmAdz/fpm817N+1m6zbppjGOgGO8N8jyhIq+STwfiaiLeMBBuwjC986v2wjzqVFj1MfXZ54jq
FNvY8dMy+SiNihGvsZHqFn7YjTvPaPhq9wvO7Ls7upd8QNbu58jgYX4BRXtmiMqJOO6LON8nwZ55
+YI5Ah37EgYvDYzVanZ3aQ7rsUuCYGMneLUD+wFG6oYJFhL5RPym1j/HxfQj/PGT7QD8WvQOHmWd
snkVGsunzLZgU/aYH30e/vzht92Kc2v6336VoIiIm190RmfDdZA2IdoplwdXOimxAMupat1DWCHy
Lh7sHIlg7jRICgL/e9Lxk9JX7TYPiTSe3UHdx531OEx7qfznJExfBCSPvCGut3Pb1WiO735HVLdu
m8cuXlslSvgsWM7JXP1uKvuzXt7nxXo1m56Uhq777Ifk3KXml6zHne9OrzjvAPvH9cXIg+feD7dL
irhKNuS7TrtOLZHlmfu5dr7qIPkCYYt4o945iLcTqXZLBV93iQIuKoIMnNMYtO8mFyGpG2Ds7Csg
gCctxYfvo1NrjeoofwDEnjrkLlWj6cM2oqPNrp3XHGJX54pHe8quRn1VkJHgPV16gV0lzX7GfDkO
XfzHJFVBGNxc6+zeQ6Gmp+YoOQ9ryjMlAAKLgSLFOmrz2TPVQ2bN35Uu79pEPDJqvEzBcmBlcHt1
ygUFmE0msWmhkup/HEkrVVqvoslxR/UhoKKrauw3QnW9nuIBrJ62eK5r76MG84gszc70m8ya9zYc
H7lmXolx/rAM6vEJ8Xld/Cy6ubJFHNcDrhmfF37FHX6s6KbdXN/RRuwBBJsGoR3xpzX7n4NA7bPU
P+xRsU/FyzW3Zm/dAmToWmISpvTqgxxrUFUvOFR0a/z01A8r96d3CkJycwtNPtTkrjB/1d1QrGLi
XYj2ExuXZ6pwlmcjQJLRQMuJOcys5DIkzo7CUVvHfGYHsXTVnczExR1gl0lGn+z7amMyN0nufMug
OMqlWbk+PoQcdHDSK9DGA4YC2zguNtrCeqjvmtLlpKUB292IMg77PSg45poRLxKq0EJE1uOvoyRY
mRhKlLtvbobnULwtmdibHDGy9PbEliCzNvV3iVO6byg96yXq8/BjZsnk2Q431/qYW8GXMNR9DcbS
69GcUm51eIiUxUB83C4jihVO/ZF9ntX0uyzT7Kf6l8S1zqNu3/xkfMBJMBfOvVX23Hs/g0TgaSmo
pS9lO1Z7MHrcuGrb4MC5SB1e2O7ZGzaX4Ybx334wxLjTGus9kSf8bVsFKK3QUUtqEMNAAB8unwra
mYMgYzbB2bn1k/aJOzuSJ0WmDCzPXySoI0vKqnKVU5hM0CINw0FhKNeEeZi09j4vtJScFHYh6CGT
cbfkzsVugge0xKS83y+dftBgPJiUDZ+6enJHbwcQ7q42w71TKnagrJZIWfm15MuJeIIDI46HPqge
NM37rsJkFIzWy2ip77DkhRBj7cnqatUFwykPJXeZR3tujkliXBfYPNllbGo2FTxZrRtHlpH9UR4O
7BhgV5xzS6Hbd9tp7RYMfjgregOpphE82GW750o8eRWKUzneWSWDTtWdmPdvk4FVkCGpCEzY2CQg
Da/j4G2WOD+LKdih2n1rsbjRhG9TtiK1/VI34tjnMapvL7KKb4ObkDk3F8Kp0Rt58UXQ8cQTVSll
MfkwJqkN8uA6Lx3YJjWlh6X5LqZu4+TgmjLuRXkQlem4mynorQ7doq+fCiAF2ub4YXr6Psh5bfS0
VaY6WSqudkFj4warB8q6sjoM2PR7kUbEBlFZTe7dyDBmNS7WB03sUziU47kXPIVtxUDASLbzHDyO
MQIJT9GPZGefLVi8QIbVajedc3aS6zb1XkJNYgIkpXwsr2KBtWg2SCGdRyZr3GbtVW0k+JzKbRv6
T4lR3zHc3Way36UlEtOx2GmsHk78x+W+X84/IXovo4U+OQY9MQ3VlY1ipPW0ZSe9b0z0DrP/4AbJ
tm46vCWAxmPjT9XE2y6vkVsOZvdVG+ErO56tKuNjW6vfk5VF5uisfYG0sUy4j/nHqgtYMGXxVmZd
xhKK7ss0zmxYdy75kNr1N7WdPQfptB0Kby3si6G7tZM656aRvwwfd41BliOquYIsLL/MBbrH5E5Q
m5oOIJ0BD1hh7jwptzIuXpsHJb/ZSG7076AbjykCnd5z9h4K2D4okttB8+GyrZpMO0JksSGL6TK7
mP1CcoPsJrKQnRsM58cOjqPwH6VtHtkjAav1bi7YIPn2S1wh+JGjWvV/Oit+nEu8fU74Vo05HzcH
L5YRiN97I0fwONbNrtYmXVKJ84L6Mif4J9Rqr00UxW0IxP3i3+5GMQFchBEo8zXPYAo37LIh4t32
dGgr7tweyanz2Az+jgyc39LyrqBeTt1iMg+G/8WGLbO8e/KhTnFhb8e6v/eC/KWe6zMTyfsw7GmQ
eMGZZFRDF27tZkcr9N6Pv+QgD6mOtwuiHZOM2XHIGOaEa3aS36OyN51bRuPS7pEFRYubHIumuCir
i/wAtQVLSlQgMipr+4016drNKaBFc0aFMe6tpf4eb+3kGG60221VfDMMTZsv1YMq8smTypIC2xvz
kMLrx3ViWhW8QBzYZfwRxxphsThlkqXjNDR3kLnWCBigQX8OdvFLh5ydfkDop/XqwYSeEnOXcJbN
3o8iZTVN5ruhjU9LPW5qV3P2+394FnmQS6aXS3Ege+t78r4C/dGY8aYL3J/Q6E8KS2oLT4ap8LZ0
oTlN2ZMSKUNRJMU2MqMZXbJEPMtAHV4o4KjWg2bZv9XYj5KBNlkLBhazsxI+0ZsJLLnF3+YOFj03
OLa92moMtq104g0XWWSN+94ankQqu1XjeJemGtaiyzfC8LZT4txPfNeA4TKv1FVRMPUu6WRmYknW
ZWvfD4J2oHiO/a/KPvJP2wYbnbj7ZLGS9eSNr15WAnFCuj+JI1ThaiZ7oUyR5Lv7JZe7OQObaLh6
41rqmHnLg2/2mw7GljSWo8TL2RcQSQpEV5312Y6hu1JO9Sc2MatQ9p7cRaCpXV4X0qDWKaNGbtHw
rnFcosAOa3Fk6U8preFWFzS2yEIoRdYzCFllg51FVEGNG+PQShmeTn5z4Hx46ntc66GHEZrYg9ri
CEIciq5ZimVlES+aBNYuGOOj6RUPLtQZlDM5JL5s4zB+qmZva1Vx1GROfcjVxuvCCuobyIK0WhXd
du4yaL5I8yht7nOmAQgNrlZpMwypOHsVG+9v3QZRLhL7Wunn8la2BWL+YlO8yQfncQnTE2Ps52n5
3dIqu1n6MWGWneM4YuBKk68OZct0t8isNYu4ve2imvMQVqB2sM9zp3emL56TXu6o5b9Iajt7qXFl
ObIb528XK509rdHCrAZjeezceCua5mrOWZTlv4eJUPk4iQKAgoVhR7qh0WXa447hizdA4IqdfTni
FhunrbWuiWdnQWP+zpSDn8sOuT/769jgVw252kl/scYwCkbjyx3p/Vz8Un5anrtRfMpyFeriYPUI
+wrjakxy7QQsL0eXKbsp2ovq7tSChLPjR7QIf5zwKWccKNkURcIBZF6WnHrdOjXnXWUm6On5hW4p
MFm9A6nsmoe0xnxh2duUiQBmwbDptoWFs8RewzQ80VisEw4gZ2q2vvD2S1NHwYBxNSz0tujFvcFL
y8o0NTjmM/QgoOGOdLt7VxFFOBn3GT7gmpAT5TUXOwDxWBtcqHVkmMRhNE9Ew218vA4aBx6aErND
y39WmfolCH1XA7BnlNx5qs5B/1nMx2wq1z1rt3q5kOIRBb/y+scfaD1MkmQeaODXS8mA14zXjXW4
4SDDZG9WH4b1bGYvJtlB/OrBT2yL+0WkG8GtYMR8NkmDNBK5zixoIwcflyZH8WL2jBpxf3XspArq
4eBrWoKnzAkivx15GhCKAe3H1Lzy8cVVuyZ5ylIrmnQW0QT68qTi1xL/QlUFl5F6y7ZGZn8LO9p9
eea+SJAjo6QB9vjRwKNPl7TqYRI4FfyE4J115cm2qBD6JPJTBqW9fZ9Un73x5rYHQXi26147/ONB
/3sqEXV7Vb+35uBqBgfQL+zf/sgs6WB3veP9zL2TDuN14DkH1/QZaH16BN4vjXFlmmsH/tHu+/ei
xOYtmdtj6maCRHRNZx/DYI9I6+BziiDzIqrmDX3NmV6MCqCEuWAa32Gz3IfLmdHb0AFRZlgVG2vT
8a75krFwxxjCRhGBH4R5a537PnYntQtNYm0K4yEtsgMSgVVQMv3DD9XUeE37RzgwJEzy9M/WvJ4Y
2c0Wtcu8Mkn4Xtvw92QT3kZ+pFsl89kxMXeWmuFS3R9t1JQxk7pp9MR+VovFbcFstslkcG3nEMic
KLda65wmqXV2lNiziO7X2WDHD+ntDQIplLjDg5+N8KqXRmyqRnRnEiBLCtMuKbgUZyjxg+5Z4+FL
b+R+KBeDMpVxZs2a5azBK5/sG3Hb9yi9rMm/5CxWDmNa9xuyIr0n00pzuAZ0tMrF+lMJ8xywKWEt
QgQPpMsD2qsYVIdzZtT5Joxk3hsyd6+mm2LgD9Qf1pbzybDmmV49wfRw+7BzTETApSJ2+Pbh3zet
8D7l4L35ndU9ZJNX3gfGazK232zxPJJ57E3rivDu7xs5pcHaycN0U1mdd0J3sxJFYr0VFmmpHh3+
3UDGiX9LpJDSOgvXBgodoxum+UH8k6nYfLRaNHXZLf8pHGdyDsHRVfPc7qXExlW19vyJiIdWfeHa
8BBakiGxJJdi5qbh1SG0l8ZHntV0xVX0sfc0VPkpmeLkIxghlzGfM4JmXHn0uGQk9BxTFot1Hff0
8iQMGpbZQBqQ3bfIYaAYE/NEXTBYDP0oDIB0/H2vYqy7I36SaipgF7CabjtuozmHmV0+N73w1/ns
qnU/jVPUmqH9AvZ5sAfvOUwGZlhd1Z3kIraVCYTASPTmH/Q2/5Vj9b8SWYDXAf/pQSoL/0KE/kHJ
3lZBGhQjHGYjHlAQO5J7ridIeMx6A6c4jM4e2GvSxOY3Q6Gq6fKz0/jJedkFXb2rY48FI2Toclwo
ivIYQk+PgG+2Uvv5Zkfd/ou/7g3b9g8afzQ3AhoQkQvgjNhXO/+LsPPajRxbsugXEaA3ryST6b2R
lC+ELL33/PpZ2W/TA/QAXYV7u6olKkmecyJi77X/5ZRMCGpCKT2ITqUEWegO+BaHcj4ILeZBBIIL
VOr5SRsi/5B0r9G2XpfHRGE0nvqzvyUGgWp9KhPWeW+Kk/mcT2lQOrpa/dRFz18ganWLOMEdVANK
KTPnRZjH1vGf3+a4/c2k+3//RP94O//1E6lIksCxG7g4MGP8b5VLkMtmVKTYZajazV2DHOBYN1xm
UQhI6JgmKIXA+d/A5mfoZbQRNKN2fH24J1lGL8LQtQs31inUaTwpbWkt/5/r+9/YKq4HviG2EkPD
ZKLiIf7XJ94HltYLco2dh5tN73fsF7nCp63EA1qmZKb/EUn0zQ0kuruwv83iVC3hxfuHf34Len/x
31ck/8umAO/tpQZT0ejDHoQG9i+0HxplsNev/ihywgFDm9C7XV6QTij36OzxzUlld0MDGVDnbQpd
kNdAScn2CoBsEI1VrnN1UyvpK6kRLxXD3bqjiaFZlfjQKrLg6ngwLv99zf+WihH0A7SMQCcdMw4h
E/+6ZKIFmkxMtMDFKMdYXbON2TG//vt7gN+W5H+9HiRiopMibMsiEk75PwD7ohgBFluI5qEHGTEz
ZOC5wzlPj9Dra4XHC0eAaCfaWxI4RPv60jPHGY+jlRj7FswIYBP9m6oMl4NuLnKy9qoDQlJUaDVl
LTnNzW+Aoijo15K5sjp0McUyzXDM+pHD+EOXVmr0JylHo4KopVXrNg49JH5ECQNlGQVaNA4cXJY5
8i6eefRlEg5foQHnMG/EL2lEuTCL0YlG6EtDD9qT79CqZ2K0N5gKnZ78WyF4RqG87UBHjuq7XXec
hyuoJH2ATgx9RPFB/mER/tm5uUG1awku034MgcEtD6kNk7s+riTrKxV3Lc68C6yj3DonDDFa0IoD
KCMtGd9yOLd2UJZ3TjxlsC/8fjNa6XfayFfFb9HyCFurru+xkd2l+VALmDYuTSktUD27rcGk2ELj
L+UfOdSHVhL2etTudDMg3JJqohWyk1YlgL4xVTtm7WixhhY7q3Py8uDmVBxCKpWxBehwoB2qfE66
DmbDazKprEUChuBUM3DVItMBw78gAY/aevJyDR33uOm66aspUmhveowB+h4p1WqcHsPLhJPx4+pM
KcVEXcZFA0kIpkn7zvoEl3N06maDFsgueD6Nuy5+uC/LiBLmHxmd5jbfVOVV0Jm8irBPmDj3TbIK
o5xVNj8Xs+Jf2a0df46vWVyeQqm9Zv6b4E+nSow3s2qQ5udI+fFVdGR8VunYT3bRWpDFStqDyU0b
TqKMpWPQyRFnN5lvGU1OlTebNABqZgq+Er5qtEqsg89UOww/tf5glSQYVsdyfBB/ymFmReihBRmq
hqKWbaqwd/sM0wq15mzBBNFoR29SsXIiLMPF2DlmuMbMPfLKvMpRPiNkCOvCD+hxfYwKPe2aDnV1
k+Vnk/x0gMsUwtf0bl8YllcpjK25Rk+u//w4W2TxPrWWBLtKMgSTBIZGyAeS3CZ6mODS0RdHosOc
AI/8qQTBk3eAxnJYSNP5ZdgHQ2gBQyPb+x9BBTH0if421X+hDKee6NN0PAXgkk1oXt4wfWbJgGfz
fSxr2/PnJdpqesM0EyS05nioZmRKarFmQJuo70HxEwRnA3C2CD4l+Asx9apXWdtaEq1mGrzKQ61O
CdDzSqSDpaBRYBJoUSjECfmnKZaMnr6awRl8NsjsVBfEfq8NtIMlbc95esgaRQEy/GbNqoxZhgeG
MqHTa7d+oVp4VP0CMYN4H7kGw4AQC1csSH4FCUdouNWlNZMfttuieQqqvOXBtEeYGE31IRAIWRnf
87Tw4d5hc8rZp43PJl5K5YbYSM60G7P6GZOdMZ/yiHzS+Mrc2w3LvTG9yfVhymBVsdCU4Ajk155l
rCe+JR2dulpKGXIUNDZbDee9EK7G5IOweuhjyUKlpSOof6Gge6mlOkjaFq7Tc3KYoSey05E9y+Sz
d3X24XD6tarQFZoa3dizQ66rCsVKHw8dLyTKe4Q0+cx0kOM2LthG6haQcTETIG1Af5bm71Kw1RWR
7JCaBh10MszYESwXBjhT+fN6RppgVRNHJ7ijda9gyUAosujCqAo8Ro0smjp3uh44zl9FLQViuZb/
rOGAQt/Nax6ik4cyjjfPUk8VhXrsfwNUbF4RJJegu72i18PqjUGD/eo6+khce/nYKTKCidizuntH
8EE0iawzBXnC3UIsHxrj/co/JfTyxOFSdM924I0aIJsk5SKKH6TeOlLxoI9N7lvZLVXzUfLWCj2f
GiQB6ytBMMbbF064u2WkKzt5fpeAA6ry25zABxF1WK7zqel+i/haMITSZ1qxRLzOqTeINzeSwVPh
3CiA46dXXf7Q2F7SbmsNu7WpnYh7J3hDjdZWMa940l7s4WDf1zyVMhRBIFhg1oPqm7x3t0jfDPJI
ZgP03swC12x8Tgw+TMDZrmeFlfotYtonV9uWJ7FF3MfqkSQbGQCTML4nX8FR6/ex4RUsXB8hWWyJ
mTIDZmQDeFMIf/OOPldLPxqNWA2LqG+rra6Ol1lf5wBFJHMTiod88iwRmfChjVaxeESpGeo7nRGE
WlHOYpIQAgscsLQJzbPVvKXhVzXereZd4Blu2JUz2pPgVShz1ACtB36uZGVQEE+Xepi3Y3aus7vX
gTZKwWzjozGFR9LTRR334URxU/4Y+VETljKoBBwQjGM1Rze8iS+irbSJ2ybPW8wkLipgp2UjE7mz
qXXV6UqSG0uTh8F+/2NWpxCGB9xfO016W6RBmyq7lrxqdVQ5XEE3bk3bIriWllYxaKCbsIjEiK1+
wiphKoETnS67TwwTPspFyhNlQjyZLc7FaxQO8eDliBscZKTnvuMdLHP115esayTk0oZZ8sVQyqdA
ZERpVrnHafKqChq3XDIWEi50P5AfUattVS6M84SOJ7QFgUjdyC1Ch6/TGEAAGWR2BgKRHwvsQn8L
hrUOY0SBJVAyXb2AZaEI7eFgMdbjQMaTNEFJ7e16h1ygrJ51LF3E9jRKvzqO/hh1tvBRS9Aiw9dc
f/dyndWyeJQ4+uSBa/jzQiQWF+kOWUiTFq9DKGb1WjUSWpJg1WLj3srQHSJhN+jnoAk2sk6yUPYr
A59QK+sY08ySg7RhUUX8AaOxUvXYFcxJYbdHwkaPQAq6VQ39zaBzZ0bQRYWN55ZjDEJ0kryQNOUe
8Vs5+48USgWOn12nSAsXeWMDgqyyPqxbs9IK7WLy/9EdMlERMTf2BITKYLA+k4MsrbARRnTXZtHC
xnWqksUpzBAySfdQJOZEO0/ROY1BzZH4TUYH/oEKeHsxJXYAdqI5KtDLaoOwX8iTrV6zYeZ2N+/F
+WMiSkRkDmi6gAQOXoQMtvH88tHhjhwE4rMAibC6Z91pQPpYYOXjtVlRPnXMGv5gxndJNTqjyOFw
ghKS2nznxO5bSqetDN+VoRMKtmqVlk9lbhdCxNCOtgPRIuWSbCqpFmyFOWW8r4MNccbN8MvAa/5p
vwE9pbI9CW+RuBTUHyQBG8LC15NMdGhox8KTknTKoT0I6zTrTTy49USGe8aYL3u1r/wlCyJT9GRh
Zq436qvQ4oT0YvRS30LoeivzVS7SP/2z6i0YtWsZQNICDcEhu056UrOC94npntp/JLT5Q5Ix5KZ7
jb2hgyY/rKVpyX4wh6zT9NqC33alxwgFij/kFjireA+UTlsrFEFNxQuBMYuQTXE8iqwcffDIrXWQ
QR7yP+fXsUK/M/Tj+WpwLtZobn2ZNpC+atV3xAg2/slzH9bkP/R8FeU2QNpprNxRqqueT26dP6xZ
uOXNBZf5GaPGKuJuTDqQVxaEIcFKibhIZFfvZzApE1zAon5HAWZ3I0gm2KyGb20wk7j88LRhOxAf
tIJHY5VquxSTsaI9RO1NYM4mhFslks/Mj0pnGGjLBa2DQKVe+BmWrtHyUajH4b1rEUOimou3QbKl
YYbaGHuL3tzmysHpwtDIM4tjZy1lLNFEURXv2CQx/0U/aqD9mrFCjE647q8j/QQ7Ij3dILGkRBbc
4m1ni8jG4itquTApN23hKHxlvUibNd6WZXENteEqxIorXET1YAp/qUb3+lL3v+1XcU+e1W94zanF
TKx+SbkZ67dRx8Sz5Zu6NYt5y9AWo84qzYCloYpNG3gHCkNqLVvMuQqFf5lkW7M/dhAim3ZlMOPv
+pyeZ7kOcC/ShqycNE+/enUImIVvoYzyBceKoEP22zI3bkM4McQZ85NK9RqFKqsghbfUMbZjgQTz
TqJgCg2u1rlQ/BgLq0gJCxJ3ZoiwRbBcX9Ucv2UViyCWMnsO1hndihEu2LJj9JUb35hCpV13KQBA
8j2BVRds1251t62t/JD/spnoTNx884SPE5v4ol/p2HwjTsysglQFmsD6+KyPw2F6dCIOiUuS0rZq
G7dn02lnL4t/0LYs6HQRXb5vdECzaIE1iNAcAP1dBT2SXRIz+JKM832yiZPqMOy1HtCpi9gV7m9b
nYOCqBTxIDGTTTnbv8WWuQCXGP7IlbYYshdqiLFDuvUfVX2o6482uRCPtewd+SinsTtueHbOitgv
mC0dtGtknabiOtY6Q3oPBSTQlSFBPSrZGYEN8gbAH5uQrknHBvOBhRsYbMMN7TjT+mVsfslYVCHj
Bm3tapicpPZdiO/G+/To89KR84VvwRavGcbYHcyiUL6EOnsLKpBYamsnIDrHJf7giu1znZKpPhuS
kyfmDxyBsxTOz4rxnTBqO/Jf2GSGJZMppzYm0Mhkvwd5uSlQ3hVDCF62C7YtIxViyAybKefJyKdF
WpEFZkzosqx13k/XbmBxN5gm0na2c+zAKcUkqT0+dmS9vUQiPMdVHS0j0+uJu5q+pX7Bhyaz6jEf
Uhfu6xOs3NlcytYVsJQFcVNr3iPlllQ/fsa5ysUP5xuHuTlmNXXNBpVpmpG5jijFUZplrC9gMGH5
rAzm6ss03c3Nqm/hLq8n6ShTU1bbFJ4PJbfBUW6bm3epea9QY0KONtfEFCbFRtN3ouElxUGI7lK9
yrqLCtA6pXxbmOkCPTOwanN8pkiK+01ujPu4Wc3TyUdkChdK2sX5JSbab9GO71W2KHGc90uVWVCw
zKb1AFa2WvSUUP5ShRbk20wTJ3FfT1clpum8Rx9elFv08XjMXlKk0S5NuyzWs7xoIwJft6pwCrIr
71U4bDr2kxRNK48/Th+HEVsMfwyiBPa55G5SnlvrGQh2j2zVa83PtF1qkk34WN9sMkRxqYvGFBY8
1O2UwSXIaC6crsWeC8HsyIVr1hpjkqxvk+zaBtsx2ObdJlFuNEOU8BIVW81amvNCtxzVRDWzlBIP
j0QbQmD0+MCEYBH6doftsTnTjgmJFNIXnmUtJfWv6i+l/9WKb7qI535VtR6n9VR0rfk7rzYSWnQW
3cyjHxQcDMhn+BZLN3opDPdFsQC3hSpinNyRxHRIkhP+A3dZYV9GK1HsRljLBgU7BZgbz643VZ8V
ZISxeZOY+LbTd0nAGEMQHBgSKLUeZec2Kj6NYjP1i4YDxA9LQJh7VITcI5mZFWYZdsCRYaU7WBwY
iBw8T+PtVSzD2eXS/GCFiYBvZs2uPf5gGud06Yq43rBjo0cVFswY6w/lrbmjvPaFlVK9MWvqq6WH
1HqmQ4XcIrrQm3JfC4dD3ZLDFi13KDzkeKvDwJRIvFqSiepB9MN3pJEsUvJALHiAgnYnmPcASXCu
/hnJUyWLRX3wCPjyRwN5u6VtseaeDt0uKU9jzWB0Q2R3hQhltmO4h8wG1Eva8dzZorQS5WXF15oM
kH4mMgqP0jEzUX/Y9QctEb7/TNDnS0BEshZK8o2IyGc8hvKOF6vG9ee0BHuGv9IKhjkke97GIuMg
vsTfwJhFalZdvOaQ3KjeCJrV/y47xjDLvnkfOBRjGnlNcmzgFsD90YFIiZNNt9TyuDXWl/zJRyVJ
L9JbqJ1QCEvGknWDMrvoq5XmZfCpB8AnCxGzxswMaTHEK8W6hxqvHSct/BaIUbgbLK0g5mckrtDr
rXUoHeR+p2Mrwm2F/aVaWtgBZIfP2uUzYbbeWxCp95Y98VVvVr1CakZno/qVNci5KoDZGQ70Xsf7
ELmeAepb84j8E2cHm4iA5nG6yMXCf2XyMgGlOrLFM5BFuXDbXxf6iEmpCuOUwtN0kkOy5e3nY9R1
WMWvJRKHp2YeeyIl6lWVb4v0Ba1vytfNZaaPWidCZ5a5mYnvww0bhNMwJNYmrpN8UUxO3bodU9kQ
BYXHyoQSJctPPDdazQzyKPVLmXaYuaB/gl3eT64cZ0L4hvQZOMiid/miJ8mNEPwlLcg5XLBuxyMt
Wp7XECXiXmWqWjntjwj8UAAsaA8VYiz6RXwBVBlL2XAkaz8KXiwg9Hb5qdG/YaGjtQAtW9EdKowS
CiGG0gUkRP8lg4U/SNPQYZd+Me+FRdq4s+ywk6Kco6bVOHthMkLODTOC8yGqSlYDh39onsakFwSX
pPmiB8WTjwOC1RFlwShdCjCHli18N5QoCYuKzdA+fJ8O2hdaDCSYPd4HGqWJQ9mIh5ZKFhcSvut0
sssMjqaX4NaEwvglIfMBz0NQBtMmxn4X7gi7xCAtu9Z7nZ956ktsVqpLAY5sxvU43LwMVyY6G+2d
oqqCnzTgeIKDsEhpQPfLLn09vmO6r/84k7bQhiug0h5r/Mgux8wcxGvgiaYzUwZkOwBEybAotFM9
7oAD1uVGjNHm75i41m/+Rx98kVNtt5S4WznZ6LqL6ut71E+DtChh/SHNlTlp9dzPs6sj1uINi05S
tyq2+HeGTcui7FTRsQnh6zDmDvSYbD0DPSho7drUT3UTwIgW8UfERK0caiSwxD5IjVOrFEQowgZ5
VRq7MfqmiSxODLVHMzMvWg3XUWuTeXXOx9xEjcNvMJDMg4rI2W+iQxr7gqvOhsFJFlVYtQ9BHVV4
4qbpGU/bQppWRbLp203NF05EjFwdg+E4XyZ8Zr46rnW/s9tx3T4BORP6BwLbik9hv3qBTvOVMGzm
6FHNF0InCLGWKoxZZ1HdpUnsSqkjYmfsrwGsImyOfk98NRHoVauUq7wPzStqp8Lxm4tZxJi2T3O5
z7LfwTzE1udLcFWQ2+AiXC2VpfYSmB5EjWJpRUBBjlGrwCv7oQSOvqLp+Dn4G0k8k6ILnX7pqFdt
kcg2oiwGBPTOGSlXt/JcB0j7LqQoW60bG7tO2yfqym33olEeBlX4xIoD2FQKS1c0Sw8SMf5H8aww
O2xZZHvbh9LuY1xcd1ilSfZYRl7Gn7zNzYbSguQLJOmDhhV+lxi8Wh5vfgW7fF5NhsNEEIjuyGwH
vONVWruVJ19oH6XvyEobhM+n4tj/Wj/IIpIHeYXL4Oh/aseWivMqXzj8mU90aPP3fI3voWqLF+WH
p0AXHfVJ1xhJ5gxEUVghCdYv+tYx9lzKqsSgwAd+1X64IPWA7zG+az/D2X9C3TqaCDQNhk/cAgYL
lNh20JJVjazI0ZEq+K4SLxDVuP2AuNQVoFG+I3BGVV6csLj8dLTsUBhYCF0XBdUMBa+5YDKAZKku
PRoGeOO6sAWbFQhfg57dQkk7C2a269S0PvTIuoaRMiE0BFDXLZMUIdqIwfhHTpzdB/R9/JkGEMt0
PUDNp/XQD/VhaA9Omz6SzNgkabo0Co75pBgn0MgHyyn6h3mpIel3pKqKauQ2Y8JkgLJF9mZ4ptpC
a81Vk2TL8GQoD18tOTPlV0kd7bgnT9XCHtBHoteXTB/CQb0XiFI6ATFd7B8IFaMF9lMYT1NI98jE
8dZjsmiEk1RjXVPbp6b8uugknATuWn9UlK2ULCLxW2NXgl6VSJcKQBividI1j8oULlInbVLFdFL/
TxsJmoCJq0W0GZvWoP5W6W3D1aWLCflpOstFhRJrpJMrKPrWovI0BXAuhGPMZbjQsBAIEeko5ejm
8baC5oK+TXIoeKZPV7jOpwxlkj3hRG0/MnR3jcPxQJ5XBLNGl5SjjL5Qy8Xk2/678Rd841FXmYrK
xducHcPwopU3zigFlgCSWZRnO+X3bJzWVf/AH+FtNUBvVSi5FZ9P8k7EhFPi1y2tv4q81LI/KHnL
rprtcHFGjX+UFP8WieVZF1BqNuEZxeCmyrVryDFDVGtXxppg9tWvFGi6XVTSr2rov8k0b2KxZZkd
zZ9meG38I/zNTKluMzAcNApsmRlBoxaDVP+7MaVzaeFSo5IXR6PaRGzlddgH+7AZB1t6BYz3ppbs
xJZtp6EBTdYbDVQUAhYCKyeaZGceJtgPqLu3oUFNNN8T4L4B7S2pfzXvP0vxrYUrj1bCkVPY5Xq5
jIikl2KvpT+ucmDLlXqFNOrQZBoyIATQGPmx4Hz4QfiM/RAJvLU2xnJR0h/wmeLIzWVkFEQ2ORMH
Sf7VTeHWKO0FlR5qvvqudP5H0dTXpEazMc0Vi/A2najIYmGdDfR6yIZc5QpaYWteYsHXBggrMUQ9
5i5gqLuEe76eR/HDYr+VYxWlvAAtBAHak8FD3eXb+eXvaDvK99ktJqgWSvDlaexTFW1mlUvsEnaQ
ibVlbdLHjdo/JFO2ThNxpr3XIpbzacfBVHOqUmLq+vn6I70lSQB5USrO3iDR08Z9OURI1haGtfdp
I89whml2b2Kp3qUTvCGVk2X9Led4Ljj8IGUh9pY5DLWEyPfXmBlMCBAC48aRsC3JMGEuP6Z9sX0d
aIkcka9q8Sbrt5FEc0Y5pLugrnSFnDNf3Zo/WcK5pL6YxrVJ/yogsMmc26HxZUQk4OpkFkAwDiut
sGk+0iceT83wadLOIBGalWa2OyR8gYFJRyoZXSqhG1gcjF55jnXOYBKWBjwcmbdA7C6RNd7ZWmVQ
GZDK+tm2jLvJD4H8h2duo8qVsszyeO3TofGzX8xZskRVDp255sCU90B021cHvRdcRhg8daRpaDWU
ltzE4cRmoLQhJ71hYZAci86NMb/2VUt/pRbbEr+MFh9rYFnMS1kyg/y3kj6Sec0pBvKKItkSi163
5khMvytmi2yWU7vikLEJ+vehxpMyQh3nSBMLUOBhAhrFTlQM9iUa8p34pahvFrt0Nzz0CzuGkTvy
dGEPVKXioFOxHkFBLvUUm6fAA1DFt0BHYQ22rOfIOzCZVZmzjM257TdJvZNwMZkbo2j+oA7acvJj
4MWaDnnVbdv8Was7T5QwFPFq30n17qZnp7/7nAPls1WfRyLFOdMV/kGdnqp0NuEqCzs9A+n2Once
yuBTLX7SASSC8dW1uO8/R+Nu0I+YG8Y3+Yk3NZuOEVs/Ym91PA7TSk+X0k/Sefqw69pTJkEojzAx
I3foz6JyDLNLNa27bItpG5MExJMMn5rG2EjWvFB9BNlGjOSjRZBlsHTpANCJaehdgILlCWVLNnGa
/VjSjgUClfQif0VKvgoY84inwmIGpu/keqtll7w9qh2SEfjox1gBpHdTtC+kByKbhDg9oQNo1U03
WPDo2+8TOobh6yqS69RcgnmdV++1v9LxGFnBI2Fib35aNcPUT3QstIZS1olAPIrzUSx+Je27KX5y
jmHToaOBJ3w2wXtgvqfGd6mzW1OQ1CtSuEQObmr0livfPj16Tf4ZaOM344w7IHJm3ls3Lo4Rn0cA
ykYI7kn3iM1Hg5supLWrJ+8jEM7wgf9eGA9xvVZa/8PIzdXIAqaR5lUO1xyYCC8HJopjQEjJBDz1
2LS7GanNOL0F011L73p9CMxTZhCN7Z9T+dAyhxkJdCv5S674iv8x1g2Bygqj5ZrjcC6tWu3L1G/q
8M1pmfSt5oinSiQMWw7Xfkl73SGxfSGJfymJPnH2OWCvKIhXCCjhTeUZNMOe1ZpTW/AwJY7x6Fia
ESo7km2RHlskvJWMyhN2h2hTDZCGKGAJV5pPfT5+iv1njXoiTXzHF/dyu5ukJS00XWORE+Tf2Ad2
MrxpIpOYz7j9yENpS6Y8txLAXsdFFNhJEr3cDq9Bt9K4ijbhISU9F8t0MjI6jZsA6Tw5L5GuU3yG
ytLIwVVYmDd9UTw0aRUeOPNJU1fb20ElQqG2O1poB4U3QaCfUvXz5xBvAMZ91BXtS9azu1SlC1Pd
jITXKKdKokwMYdNSWCBCpHTR38XXZ9Nmt6zId2JdB17XoHRElnbyBaIVfbPDoKQa/lJOpBi+uczu
YEBoEIh5mefBPFP0N6/Cs6iwgsvTbyul0K91QuhIN6+mb9XsWD6ZuNa0RYj60Zmf0RXu24wMI+ZZ
hekze+i5d5MGHXPZFafKf1OFHWuAmG2Jls2tS+6vcvXkRzcl+YpIsh+XSnzQAl52npngytac5GfY
36G4NJpHYl7Snn7NcIFBbkDiH7puLVfqi01xiMrSOPmhGKAe79YFbRF/3I25vqqYU3RVbWMz5LHo
XbUgKajKXdi5Z4n8tgy9CubHdcNyVvoKOQstnVvZZwvrE3rigSFDlxfWQktHMX2fwzJ6DxLuUMdI
z2EIiV+OZg17KslGJU6pPKg9IwncoqTSRsumum1H7YjSH7eqB/Z9EO+Dtc2FtYL0yR0wWVLn8YKA
uR2ZpAoaXEhsS9TwKS0BLSd5WOqai4AigeaN9cTTO6tP9GkWMJXwmeUvRYZPSwMcx4Re2cjAAhIk
x7kpEDSmVESW15eAsAxBqW9+mtwJhCvSiyxbKV3tzpP9eivk3WqSS8fHyi8+xw5S/oiuCzMjCnLd
Ld0CE6qd8Dd1fODiX9Rz3MErqd+Hc9NTAjfKxjfEpzXi3PCJgDD15iPiW2uZdujSaAV61AFK4iiI
Vsts+FFarEnKXqmPKGmXghcJWbLWVBnZvvGttCwU1A67WsI6xC6WypzMOUkg8Qu08osqht4U8qWm
Dz5DE/yEqUonWTE9nV5G1//ovHlySH0TCn60xsbwYSZAUUOf6i2+92Z98vMco8uPMusfhc8KUHYq
UVXdrQT8Uc8tupEy3ub9WTEevfEImkNsHvO0O6gjBuxc37f47E1NPDOkPPYZjSb1fQhkxpP6sh0b
wpymgPMw9j2xxwikDyM2WrR6RHuI8yuPIpLXkdqtlUxevEb8alegQuJgFDV7vWJxbGX5N2qKL7MJ
1nlXbavGZ0ovVmdTwodUxSAUoq3KTU2EBrmE4DQoDCAkHzl0HgLSOHuj/27D2HGNxAXcGmY0aWje
KKK14UdJfeEbe2yDcEFewk5FIdQ1dt5O8KaVF3cqO9VFiB5ooA/SW3CGWv5bK7o1FS9nMeEu4a81
JQtsbYHB5NloONI1xVOsyzdDX+WtSiigsB9qdlWdaSHNT4c1JaCDhC9lLjcGgpR6lHYFZIXAyryI
X6ATl2hrLIpxUSBnAqU5M7OGIKkKSWCqXvVY4hxPwsmzI7bObO96pbuRUS0HcThVTX/tQnPDM2si
F8Ewllbv7R2h/NGqupW28xRmqC2Lao1l12LiuRUnyvR1SbeDoiNsBtstus+B0mg01rz+DGFGL25B
K0QJg0C0TRJsDhoe0mqOagi94egQuPUts+FAmMM0GU4fAlQ7t/rTEx/UAO3A9M9PKUYRUgovCk8T
v/c5xLGIgDX8bvaMKkjXafHyq6m+8gB3Q8xIQ5svABguinCWQ4sTk8+eHNUpiB60U3XpSpTkCUdX
kTpgwvbRcgJtwI5JRBYmTzo+QrmP5T+Ft7ykqoE/ZIeoAyzeAw6COO9640t6nUqi3s3y1rWGiuWp
Xc5IE+FwwxEmWDg+tg22U17oYHoGcrWAQs1dWUuKeMsjbRlObEmzmX75GZGe8SuATEdqPdGDUmee
1G7Ufl/SOjlSvxukVRPkNSkcvnGz0/FwJ2O8CK2GFavYTugl+dKvf8+uK4flOmOaA6XGSXBZNpNw
L6r4a0zFe8AeqfMQGc1Zran+wAjXtqy0P2VDYiLCAIEhtsVTMvHxAF5wJhalkDetm5NzODGCsrJT
gU8BXeJdaDQNrrd1KH1aJtOikKMtbtxTWCDYS+iqVZ7vn+TiVI5vA8cpRflrHtnwqUOeU5RHlb71
xjftO9ZV+a9rPOqPiJCdCWgux7D5TZWXjOgEiePqs0pXVrPyxOJPaDfjfFDLhyI/OPoxB3xTYhhH
rUIoebQKGt0VWGXTv2l4zvyBiV848dIuZC4m3NU8vHDSOI15++5ztk1DKqUi/irjZCsUt9xqEX0Q
XyUqQK6St7mGShIjIopQiLqyUdIUz3jWays0vaDhf3XzsWxWcaG860mISQtnKj2pDqJi0qAkocEv
57hj89uY1xuMsarPCN5QGy/HUdq++FxNRC+HM7nRX1/UMqaPLE74SkOGsajNVGTZDMMD0RF5AuQa
8cNIMdFK/jUcroYSPkQWTakmYpqbreh0Wc3x2FfWXaP2jePms36V5Ajf9LKGKJSA7jJ1nwyuTrYV
3X+zxPap19EqRQY9Xondy6B7mJwzZNbgjNv6WrJgcr/eJY4DWcWAqOBnVbH9VgYQu8GyAd3v8whN
Lb9auEODbK1l/jz8H5LOaslxLIuiX6QIMbzaksycacgXRUJZzKyvn6WemJ4Y6K6qtC3fe87GYva4
n9EIrwC1ddW3R5Ocqek2dtcGkBBNAxIKyALeCyCIYNwVjeyQFMPKLR1UuXKJ6rlICqKdST/4Xf7b
snbNG4HO+Um28kdGqXDRLgNjnU1gUgnTRf8fDhHGJCG9qaO8RttsmvbyjgLP3URuucAHnO2hOvbW
jrC1A6Nv30vzbfrblLnAfJU+pFi812RR1pn2rPmboWH9yZVyrOdos9L6UZB6emF58jOM1hrsaSx/
DyaSFjkCHG7cquwfqYciLAMbLimehpT3KuTSeVCtsGzN5MXUkiSFMAMXo0TE4cRxb6o4XLlKEEx7
fwghHA2FSAdRnrOtAHRwOaKW1wFVWmlf9Yix4hBhYmhxs/RfhvJbp//wKy3SnkQJfjlAwWpGHXxK
oIcK0RpICNxJ3qfQFHA4NUUzguWEfb7qYI0srk8/RJlmfFgdDTuVRXLmOqd6elY2JVwNBM8uAiu4
o6b+G1v+WMagM2nMaB8ds6ZeN+8h+y3yrkI7oNG5ivxDKHsuztYVSdKboGs2UcBDFa89Cq7z7F/H
qdqKRESkfJX9Y2MNWxWz5CTe5xUmgfgvUGrm5W9b3HGaO3GGJILxLsHnaybvuCa8cZ+QAT3Byo7j
hghA3gpzPCjdQ2dhTn3QDF4zl22EFtREsYPNj4voN6V4zNohGyIBL0UzSQB2EciUNF0s3vDWVZoD
G3EVfrX5XclO/cROz46vXSOpXCJzPobCMbbQT+KY7wGUxSxZ96bxEZpPJBBxsp13KyQBFiWbSCTa
Jf+xrHyIbwzLxym/pAxMAtqUzSDtwmZnWXcpB6AQOZd7wGx/q0SrSsBqfDDh1KILgwuYnbdV56LE
anC8jD4tMpviYFa9o26MUa1mC48/VgDhEbN3gPi6lC8NjqkA8QJ4iIO0AfoNEoCDUqLylShKFIk9
X9st4dxFvFMQAE3cTUEm83ef+O+MCubPS58Z2bkE93JPhrR7R0S9huorhHAAZcpfmrfNiaCQwbFx
LBJvfyyqj0m2AQ106TBo95FmJRJJ5OCS9ldV2iDdMia3wmhIHk3tlsZuJFujPMzyFbvIMXDeiM4y
gDCEvUeLs84n2WHtCiqNeDaIEYyeaiMvhU7ZWvJ0UvXetshFMlcagz+MSomOAEZAeSrEG1Gkwi7D
S8s+pexTMDnbeAtFhOuJivn+SMeoKqIVW09I6TqsqIv5nwc55a0dz2p2pKe0ekKS9OmqQHU+Dw8V
231LsAsQPE+8sWjU37Le6wQxWgcuofmJrMJ9TpH1HBJ36RGGEtfPAbTXPiTjPv/hqQA3Mhik+TX2
PEGHXXHAo+cQjbJUEW5b0c8Yflj9Vr0OYcy9pR9Jb6T1K4eUkf30oOado+Pn0IJ24+F8HslOSGGl
p3nwL83VbgDYHNJrrx5MetUQyCarUX9ZSF+w5q6iLriFTYQOE63pmLMhofZQQhSe5NJu2JOb7BNn
wXIceLjBngt8DHHxmCb6/3RjGYOsWVNwo05W0icEx61DmP4msd4+lQQd0gQmvYtYqatckc6anB1o
kKDfnMgJ5nA35mEommRjyhvZ2sU830PYHfvoMlT+yoSW6thWsRtzzwJndOeoYEJDhLGejGqbJdnG
NZEIeMTGCKg4xTSH8AGjMVnPOZM0VI+DZX1pqKzpkFcJ2yzIfOBSFqVLpV6bZtWUG3G4kqS2t+pT
CBShejtB36uW/UfJLlxXNrgN3SIi6QvkQRK5WvwmQLglABwHELibrj6l8hmqz5xPFw0K94uY/tYt
Kl1QUyOIzwVSFg+o0RIYCzu3Kxcm9v2R360iWbE5ZpVZXUcZCU/eZc/RILmiF3/bkRw/k0VRFXrU
Pu0RjUVWf/jxjxj9Fr2rm3SfjRY9at07kau1L2muyQeoocEGka4IejKZxo0JNL+TTqU53AXP40v3
o3KRD7GwsA1EpKJEqAT7gsrIHhZ8DSpqhiXjRVosrDtNhXmafjSydEjqCPtuYhLipaGN4pn1bTZP
utB8Od8WuklqbQj8JnoVfcbY8fSx+yfBk/XtdbT8J2UVv7KXr4q+gx+qAscaq4dfmQDKbhZdc2Mn
WFDc/BeOPy7u5J1SrkYTT57CVoncIDU+ctWOKlR94ZdA4XOXUJH46ymHQLn21rlkr/EV4g9K0n7g
Of1+RZas0zIWQZ79N74n0AcpFmcNYduYIZdtvrwI4kTn3K87hCtR8Q+j+Lc/0NssAL8A+iFDYdr0
xG2q48JGKAtdZgH0MxpOdIMHeXvEYrptBwEE4yrioC6ayM35GSudcvbR+hRykfPOcBiad7S1Li2N
jc6SyPCFh7K53TXDPORBeh5i/5xLvORaZbWUtmqxCjoeeGPslkPr9F1LtBSBCJL0pwgML10AB8RE
Z495QK1doet7q8DTl8qogszERj8ZEzrTLCR/1pwIMqI+U2mhvzy85PgKDGKkVBHIP8H7EuFLR4sR
bQoKEyFlOmp3Mq3d5xm/G3HaasiSAk2PWoc8wtnphrUlJP0qz/6iIXpK+Cz1cdhQu7CeDUE9VG/f
43bJe8Q1mJ04MWVqTcDSAw7QKEq2Of4ikCkJmkhDv6qz5s94vwX7kBJtR2z9ozA443jzEnB3OADb
xDres/Jzy469DmzNpBNzdo6kFFGJg8MMGCxgCPOmaSuKMO3cASbPQu8Xmzhbdcq7H4xoWUDKZQbQ
N+BmzyLXqAI/HtVeJAZOHUCWL958b7hSAoJxkrEmJYExZAQrUKFl2sSUTkmO99DmDFPRYFVkI62L
4p71JDQY0qmVKncatbVMBs+ohTs7FPJ7yquvO7xGirDqO2PZEdQpGq3jNYqrM+NVKeGuwbLlSvWz
dyu9ZqYlll79tDGCqy+hWTHjvZdW1LYi3S+IvouFY+YBzctOF00XRe8+S9IXFFQapnUkjXtvVe3W
r6NX2JZrpgQc00tjQAeEBkvtuh1NHKQzgeUzspmyiHhlWKTMiap1ozaXLNljXt6T8aHkp7q8Mx2i
YuOvjq2tvWJ4Q8AyC9tY4GpMrrAZaGx+5TcCKdDNSrZNGiYn1zPQUrE27tp7tWk243f1EWIYwaW2
4K+iW0bsOvICw2r15+80d3SqDSX0G+EkvivcB3OFycL69S7CKTzSEeoKC3pej9glHWXdH+qDtMY0
dAhuw9p8mWdzo59NGhIfgjPsQGaWAB9Lf4e+23t7wo0s+Vd9VO/1lU1t/EbiupNshiGsgcauXiZu
ellAKS3oRECqi4Vzrz1R12pPd3x3wfeE7aJE8dgukQsDGGcfwTk/Fh/plTQpYrWZ3lT5S6S//W0U
UAe4kl2r+iiPRDfbtQOzv9RS+odYDXYNZQX2HdEW/wLWKV5R+J1pjhReR4feksVPf8iHNYD//38a
3MykJLyV8iKKh8Q7DW4Kzt8vBVcGfAI/bpc4oxchp+j/f0dpVmAu8mSdV/c0BZlEkxPd+vzBdymL
GaR7YzFiV4VLpO1dv3hhu68p8orK6BSi9OiF+ERqOBsXuXyrIFQfetruesm4ehAafrzNvXNFmXfD
+8XmkSPmYEkikhh0lqZypiI7HE+phML52ljbQmD6uMhMPRKQZNi+XQ3ku695NmgGJWv1rZUpClWa
Q6Xi0BQfkfarwQ4W9dNvfmjuWWSpsCH2HTnpaV4vqZlWSOvSKf8C0oylCyhegGeJ0KvmLNe7LEZG
FCMgo5KGwrZc/DUtkkKkZLhaSfKMBRLJxXJL7v1sABI5aEhJDdUmXVWeBt3AE6l1iOqk3kD5y63h
Clr4Y035LopipNdDHyHjEhdY9lRBlung0bACR/qq1CMWnJ7ELI8M5WWnEaapVAEF4GQo+VOGE9qq
sWUTwzCODa7VK68an9Wm0feDfKwxlyQ9vrycO3bw3nHWtwvdqeoTmPZSbIgvBRRuy3JtwBxgWwMD
RJzZDweV+Z/k9mUjng3xqDQbfXJYVerynM6iUM5RnQhLY3Bj30VXssDDqCdOWO3K8qbnFUWqR80j
TNByuQG2dkTQswCamGXiljKqjYiuo/OvcoeFSxVtQenuXnM1x3Q/omgaUBH4FeVvGryxp9kDPbVd
8y1pP9IkbgsR12JPk3NC+FisXY0EEwq35wFRj16AlaXdHzLCHINjD9vPFs7WidZzziRtziHs9tQ9
BsITY1TNMapcoUnvik7rk1Y5KiqatALAIa/LCj/Ni2FspulcEmxk/iDCXafjOiVGQAoLRhW+DCAI
WF3YmOxwfitEnRwQlmEo3wWRRXASoL4iqWseJ39aIwlvOjuEg5FE9MbNodaI5bQE0/FWuWUuUJ3i
zRb1dat6e1U2yf+hXwgFkYZJb/SOeSF+j2L7EEo+1bqKv30eFN42FGDSkoC2X1KwEUg2ZM2oH4XK
iqoSCq1Q0FpwyJL9hXgiRmgQqyDAs+wlSlGxRQ6FiYcM025MgDaSZFD1cMS5uJAeaFZjPgEIFvyj
BBVDkYWbwboa1pWI5k5APWoHgdM9FcWp3/GVp9HTz6P0VPurLzqkmw0002Ivq5RrWrneN0fFIKyB
A4viKifIijEfMxpsgK4YOeGEwOumbklNm8JfoSs8ug7LLIZ9u6yPXXiOkZyyISi/bfsp50e/OPLe
YFSiccNSAE80u2genbbRh4sMfkUXCVcNHxNxBFzNMYK1wTEzG5e12kNjrKLyRbH70jRxTFnywi2k
c+N95/5B5J8DiK2/kJI15ZevHiAjTe+BKJDLHM/sh5+SEP8pEChLIwuzym1SKAUbpHUob9P4hlJm
5sCUrxIvO3UX5LLKW7z/WfqFYN+nJTl+xGTVV0gSr/VESD06actpKyajhZwBp4YvHUmq4X0Iwgt1
KVKQKNjVA8rKf6Mv7zR1sqlswUXCBXgBa8zBQ/AnVh8atandj1J6p7gCrHf7a/Hyhm/erKF6Qh/a
BalBUXlJ6nUorSUN9f5vVt8iytZFV54c/CvxdIi88FwI9aLTCRblW52ve3wgEL2rBgQyEA6YPyVr
oifg5I9XnQoJKLfgSSYuKNSsf9s2DEgSCBuV7WHJzA4muydzn7y3G6ourVlET5dXXXFZIG2mmQei
mtgrn5lZvsiGXTVOnLKA0dxMkkC9lx7tpc5XbQCJ0S7Eyo09pyxWoMlkKXK/K9S2oXGwu7MrgFtg
5sGygr+q2RgymxV78tz7vQvxv3OyotNC9VGFiwL1VeOyKKT8j5ZUZrRj3kpR2YAXA04Zjj9ITxIU
QE2oL/YJz/M45951zmG6krKnTtJUIUHYUIi37vEiin9ZzwD1U6I19cDyGE28VLoMtifWhCCQGtO/
6Mk8Z6n00PS1lCmY/ksgq5rMMaqVo69pfFZm4LRhtZZl5MGl4+NGMw0KSg6jPtqqoi0Hz9phFV3p
kuea5T1VELB+ENIByj5Frjt7Ql65aSPEn/Vh2dGQbrrBS4Eh9UDTqT2kFeWzwoKql3+lRCnBXx0q
K0XfUrNkJ8TaRewKvvjFHkp4MXeCfs7qxHUn/YSZo8s+OuTD44eJaQC21DiBf4OfSr86UowGIsb3
aQCHknkpJfxGHUBLNQ3SgLeEmmgIbLP9GdGYNBJpc+W9x5RCJe9KjIKVmFpE1VMxP5EqPkOOorAI
MUEGMeC7vIg4rC0UGLXxRP+W4g1L3Qxte9StFIbCDiMPMzBKrsRbI/k0iq865ObO1s14LM0jyIUt
GnahvnMdsqTJESgRW9FoIDq7FsiPWh8yaqpVqVV2wtvFbE9usLZgm1DqrfFK01UZ0akpM9gV8M7M
PTmsM17KZIZk2rr7IVdg2pR1vAr74Z14vNhxjVOzFIjU/FdozH2vgdRelFvscyJBlrALv6R7X/uY
NCiI5E+IiJOK0+QYD5wl1K4gxSXmTw1LEnvj+Bwo3XmCGZbEsxkclPgzZbtquaCVYaBD5M9ABgOG
UfA9tz4Zo61+x9Y34Dp4tWy34rjRwLJ7+UQBGHiTv+j6bYc6OH35o4OIxaz2mG2NfsueB90j8jtL
CpKnD3A/4BbNhCQ9ysOJG1IVV6G0DUFFJelt8Qia0VoYONh3/WgzVvIxAGsN2Unob6r2TAOIA9Xp
KhvFGfROPm0SyU0DMjmOhvKXqO+iII2rOBVzcCbbsqLqS0G7W0wekjpHpfsoz3B8KK+kfjb8r0j7
Y+uS402IN4uW2KJd975rFBuTtooqXfrFruywSqy6GmniajTOwKPcyyZ2PX+p+Nd531d4zf3XEHwK
wRfiDlAcOTloql38QwLK+ZbkS1Nes6nnpMdmmyxiMd1H+hlZTWCdwvARcsXhv9Gq5K/sfGPFoVcK
lIAdo/Iges6YMnV/EFNmMVfBYAl8X5+Jeif1F13RqFwqOpF5MaJ08AaHHGLs1jBMkA0zfSE5DMaD
sInqkyY/tPwgw4B3t1C/pGSysg+ov4LM7nRGAKoZG/ELDA70DbilGFYSH4Dn8PNAcyDuQuGmeeuo
u/AZ36NsDwY9qocyutHhsiQGo4P2isovhWu+4RIiJb4lv+dbKngK/mJtWw1PfzgZ+LlxmnUmHvFD
H2+pRjEh67FFM3s0/t2oNhzrXboEq5lYBRnpFiodThzqdqI5ZJTwBNjYyYhXiETUDSsRdTPjj7QV
x+uQXYfkRy8eflg5aUuQxBoXTKWvVW6L8dwjOiQXl7eOfgmf1J6V1m9NC/USP213S8yV0t/S7hNB
L5ksl7JzPW3Vlk7Ukea28j17bIoDqbEx4cJA/jet4ULe6Pkxzf5F+k9GrDKQorzOioNlnCwFvGAV
T2wFTgFeQd2JtWPrLstVF6xrnPl6c0iKoMLxgXClwE9pmfUPWcxufAdSJrBXkZdkBnZP6YkYrEWM
/yY5MfAdSCyD0BRlCXWusl1+07BMECR1KZLdo6580EU2pz1n8Q84vppt6viJcqSLjyQBhoFr5Rcg
AT9gQb7UGrHBRJxZAs88zTfHJuYQrRk/8vIn8g5e9zUwkuriFuZdUc8VTRLtihHbbnIXMWuTnlrv
gfq4ML+7csMXv1U2MvGikmvWZ1H7UvqLhdn/y0e0KjBk7ZP8E3EIXh+IlhNSayzWuPMn2SCMwLrj
5YY/ge+0Vbme7ICVqdKKCtwpPOTwIhESQnp3DX1aZi3fl0rlioOeG6xFz8XQG9267/RVXmCXC5nw
rA6cI3TMolyXPBPQ1QPsc5qvJb6vbXEms42EOTiaql/XWIPwNA4C6pzlWMONJTLMTyj73zKVO06m
6Q21aPUzI6+Qsd5DnSmAZ46mJe18q7m0UUoJbqiRaUFhE5Y6GVifHINea4c5G8JHBtzfGspV6b3h
4TFf8jBx1F2x1y7l0VG1kXYGegh7Yk9LepUojyDVbVmxukwmLkcQsSLEhTFGa+qOFxHGT0BdqxW3
WoACP8DCXKcBNktp2VUSHBfZk8a45MPHmb6OZP+lWQDW2USiVevRTCwiKU6UbpaDlqT/sD5QycEN
Xpp2mYeOYQxrtcVPC0dc7L3hX0Epeqmj1KhbrlLCSOJe2jQaH8hexG+5H1lKyHCVEfyGaWPHI9K+
+ikBgWPO80MsFWCvKZcBqBwz5bSA+2+UK2XB/rQWkB4YCQn5DRocj8oIZNMUWyXaj8K1Q2AF+1vO
VY2QiySjkGO6p38r3OSkwZZSBdj1UKDbFFBUkr8t4hk5NnnkjeYUx+DPFsECP+Kg22r9m03ki0xn
MrbRlopM1O0rCP5i6rfj5pgjzuvydpHzne/NXaYKSASbUx/hnopdQ6CvnR4w8BHTJM8RW0ebOhIK
QC3bN7JbUuASTU+f+QEOZGgPofqlt3+htrXqyElDtsh2UoHD+ZCNf0T6azEyU9QMhD+gkTyM2pfF
3apRg0khI0sI8RAxheO09Y14VboiupqWt9c72dhlVqAwI08aWqpnX5g9X/qVyJP/6U0WHHd4NghO
Fg4wY1rDc/s5+D8CD455YA71gw2a8oNOZqosYclkicIzZ1x1AbFajhKw/fKDw9SiJTSBc1Cxe9ZN
QamZZwAVCxyHQ7vCnUsiaKYh6trJ45pBALZwpCfYX0ntswN4Z4hmlvGKRdjNsI+OFHzuRDnMFbzZ
7LmA8fOHiQqYw/zsNdlL70C9pX9UXdlZeK/1C6nYSjQs2cTkGu+g9K+fXnDiKLgOAu97CtSu3OqU
aY8LIxU/DeGfqIKN5gZzJd+Eu/YxIvqbpf8F339BxDyZ9BvQ0V3cSCu6XtaDSYdWQLRw4+At1qUV
60ofHgSQSW4eCxCBjykoTwmtMskMEZw4E6deX/ZRQ/FN5c4Po0m1uW6yM50C8xXDKvPhB3+iBIFN
lQRhWQYhHAIib37ZLFsKW3S+tW30otOU/YdBaInLLDuYa9yxWVHjoThhqDSFMx88BmfakhaNsPWK
M1iBnj6K5mZJ/loLXl7z1aqLls8PxReOQTIKJ40FhCB//ToFV7N0FbRkDPqCtfUZuwgtamSdZdo2
xZcG06f8pcVvwbtp5IdpPPIOtLqbcjqiOTXLfSV8SM0F53Sa3URi6TI2f3Wd+/8s7WTm3ybhTWRz
gcvmKT08yZnwEKL8WwVMUN33hLwDgC/4JFguWi4h0jDk9fxz1CCFIYBzXjyG8SlK33ATVQtvidwx
JcVC/+2RXyj5hwazKQ3Nkiys4xSc1XoOX+GBSt55dh9it4IN8j0KVQJwvfhB1QHU+kr6oI422+PT
8cnFsg5wa3rzOUNEXfDJ/1UFNjoTDBvDtzY+iNphWp1SkUmH0JnmgEwamSchLee2/dGgoKUnhlXZ
c+gRXebfMgkCC+WXYS1ggKn4d06etY+J5L9gh1HAprpmoQLHbY/txSDDFyXBXScvmcwZHC+NwvID
f81XaHLLS3lp7/6d9pJ66x+jD4Yd6a9FTYhTK6G0YROhyqH64p2u0y2+cr5L6AB1bYbTvC8WUDve
FsC9iPW3QMRB4xR7OwDPlt8VnWTKUpVW/ZsidVS3xqyBI+1gUypbjOSI6fFmoKbGHb30GXDXxQeo
Or563iHvIo74rVnXSQaDTCdLB3xnAUB5Qp23tys7X1d2sUn2hT0u2X/BlOI1H2zLlqve+1W8Ts7t
oUMbuUzv5Tf+/4f/pq6M3CmKWXHtxNfJVQ9Vtc7J2FOIP1lZpD4argDCekhvgK2d5FIMSxQsQdix
07Jb4hRjiAC2C4UV31LefCtZC8VOVvf4Rgpr2V0JCP6K6fGy+a4a/io3wRruNKNmdA30F/kHBwwk
ne5SGOUOJ25apThMz3l8NgixII+ElFmCHFw+JpHTRUpPs/QObgcELXf935Dlmkg0GFXHelPnbqcY
aLvZ6TegH+yBwlbinLa4wfMj9E+C5HmbX0G4S9t7EBIiu9W6jx67r+KTghL9JFnvr2kGtLVCqhYH
ACfeSvkfAZNccfHOre/SjVUN/jk07BAE2ItufINV8RMJC0vp9B3+1reMPEZjUXtnJNtF9qmlJ1hL
S3UsHk/PVjubI0DCSWA4BZidoaPqWQJUAM4z3QWUmzarqtrgjaMDBXlF8Zw43QOXaitsqaCy/Nrp
t4zXFfu0+DYWJ8KsVkQHnqOPEUrCnoQV4E//RmkBMudtu/3ohPzk2OWD7Bpnm2ZYCX+w62woDR77
cOOjG2BMGmfEDWXNi3TfZXqE8fvDSV3feXKtvekACtEAU0YbViRluOk+ApWNNbqY+HGFopzSqdTj
/FKJNYJ5XxAE7SqIyDSedIfXH+ZnzMJCabNHJB/Vs0ZNPQ+bKya+wt+ESHIlgh83jEpxQciTw6JX
EwAt7aL+EEm7kVAZecusO4f3tYemO6CAr9qXp32p+dby141yZCUZr/Gj+JJ/WPD9R/JUTv1FvcIw
gqHi2qVNOF3Y1hkStDFv5EQty8YoOCHwKVSCgUjfkb94Pzo3d2AsO1JHFAx0B2VDSeZA11rIgr1M
/vksJgCu/cJgaDj6KNgwrS/znT2rTH60v/ECTivDLyDTXNW7/Kf+EV7eDlSlWXyWAuFBlGlwJAbC
CEkhZU6gt4fKQJhW0t5BXDGD3HjmLhhHNIXwav1iUnb+X3fkG+q8iVsiPN1WwaAsnVdkZDqmAe6e
//6LUGaEHwSIlScW92kiayfUw0+EdArhDvq3CZ+x95r0N+ce08JB3Ax6gOAD+BtdL5F7Ko9+FEGe
CUDBfVLeDL6osV/k+37UjvmMg9CqwqcsqvHKVO5pVZ1l5lCCGdu3gEAJVVjGI8wnnc7td4mCaEcO
2oulzzkfQxOvhJ7JnMjwa/lRqork+goEtUQcS1z67AEKISc+9IsV1uqxlIQ/NOkbGmW2ArheIN3b
7J43HkIx6otwBmQ1IT5TQ2ZFhnbpy5ahXOqfSg2/NYQ5JnZ55d2V5tI8SEh8p3rtl5NTpV95dS60
e0MOk3lMrVvGtSL1d3Ctyvil2oUiH2U61tm/uI1xPuwVD7SQwVR1EZNKgBseGcgmyTL3MT933sms
7omxrsb5K9GIfLd6QJ0a5HatBjewi5GMkkJjAdu3Bq4IgMbUIrB8Y9BpMhB/0FxhJbT4c2yuI1kc
boJFlN9eeOiww95M3DDDx81vAaTWmulSTkDakht10gxoe42kPJmPj9pMPjT2EKaxyScVBb4jQ6cx
oMDRy3sFSlXs6g7u2sBPdmiVLUckXihh3n3MhzUrYtm+tCZzMsb8ujh3w5ngYCBwVEkmFQ0dxS07
7PBQSHvqp3FCzD0pxEvgDtI/i2lPT6upcxugLB/I9sQ7roZYloCbrI+p1ZnHABfoMUHcvWw1aVHG
c1scauDgFo+fYfyvA1Lj71G+49bL1hI+I4nUI3KrXpI0O/x17UI2S08YTv4CJidFoacIZPjKzSMC
H10nmG0HyFWbD8XYhzTmXHVq1JKLFp2t6alLjj8I3bLPCNb5BPG8d0wvrXWbU4dSyglXdJK8GZor
2Jl8lbWZMxCQ4zbDow0YJqSXEHzyRyk9X4FPXFg0nWULZGOoBdvK5Ygcv1KO1Mb6BN9Ski/SRwf4
l34pmu7Yvkd1x69GlGwGDzRKPNbgUQjORP8Q4bnlF5PMAEgCFJhFX2SrlOlGCI+asGGfGkvar90y
2VaEAeM9Gp3CO/n9J6GFnveQFAKgswVyD2wK93QMd21HBC0yuNZ8mugyQ7qaNf/HIyNK63cmMBpV
mL6ybtoFQU3HqDnJ3d2n31mTbgJnfieTn5Kw/NkG0B3YZ4SEeRZ+9iLbQvxFAn/DblNdfPlDHg/M
CirUYvep46AXzE0nbJEjFrMGmTwLopaIi5IQUWpLKf7ilWJ1VKNbV5+MdB8LezSbmYQkZRdPH7hj
6YZSBbB8NJ1b1ICYAelj29TBIVcu5DN29YVeXrHfAAi3x07iaNA2dEEhSam6cyzchw39vk2A1dXp
eSmjawPdpBxqvFoMkhliLs/R2I/r7J30D9F6eNqFi4rrDEvprqz2LcEoAnm9pBCBXRGOQiNLEF1r
INbQyX5Ji6qLZWeuAKcdc8BZz+dzs1rgQ1zYHCYskksyWhA8RkjUaE6UbVzzJDihY6gJEZ2wBxy9
9BBOe96hJYEEjCyW+lNj28w2Y05c7bGQN0MJLryIDjOAupWlFflKYUZov5MWW2Q0HmL9SSPTYzVr
geWmpXL7xD8z93Qof2xUQ7c1w78eT9ewDrtX6/9lwo6aik4/TfoXSSek4RJzg2Qb5NgNkWYRvRy/
apIQtjNYTTxLvIf6SQm1GW58xTABEg/g48i3bg1VZ+xIsBSsOf43D3sgntHAWsba7IndRJDoiBN4
n1tOH2pH+8yOtBqheIHX8LVg6gC9kwWHDmQDKdnCAlT8bpOzoG6s5BKXewzWkGmuJB6BbnGHqyvB
J/2FSvH3VF1q6WBoTkbmZ7FDo6RLW3u2F2EVoF2UnEOGNX06BdXBXPniAVlK3dkW1SBMOm2yGwhD
xpOnupG+F8iGpKRMsvVxfkV+fianRZZfvIRJPvN9q4TvPNkYDeqadhkRgoWLikMiJSWnb84qHdIY
ebd47DhL0EKU3Sf4bT0yNrCIn4J2rZgg5/sG1QarUJmToL8Ba6/DlyVSY7IlGUHO8NBtgaOSaI//
YDlRKmKB1t446MP41jJUADqk3pMcmEwGjyAgb2nqaApxxeAtYxtec+XyLHrRFiUb3zlPPOHkCwl0
JESAHAl9QSU8g5wdgDpGtNKofz3qkcJYW9NRjNfNU8GyDr2rvkn5akeH5uylmjna6I7Yu3N954Ez
KKiqyfDhcEXJnsyoxMSG1uJgCMWDmR3npY/qdBThmjMRBeg/Y2Pnh0vy7AbSlLyVKW3UcA7asX76
b1YcVsUSVcOLPK2UomPTIS1NxJSCHRd1sR+vkS5pCNpEzmn+JMS3ics4qfwx1xF63OUukxKiBqtc
S2gFA+uq12dNd7xkxSiaWMzhLvIz7uEhZAhfIZIIdAdxDaVFvb4QA3KrIDgOLcOfaEviyUvYzNBY
kfKip+w5S9/8Gv5FqFg0asD8bxNpBBoTeEAN6xGaxr3NtYOawTNo/UIJs8QXt6ynv8nEFCEXOy9O
80OR+AgHDDi/fPxWmx8XHg3wmVYCa5vmZ6I+6eAkI6FB2CPpn754CT3PDoRhvQ0CCl8JH9lxIdXF
rw6nGLI2aQ1CIO5efnzQ77EQGHPhGIAmgkoJSdbriFbQJDKklmL9XaO27h2NRGv+aoCJoGQdhtrQ
vHqdh5JIKz4MgonZn8RDc0u4t7xVnTxMmi+nR4jRMFwZe4t1Rp+uIglWkgBFMwA5ShYu7ho1VBTg
4N/X+kfMGqF2S8YEf6wAAFAk7JTmlutHE/lhwWc/gIO2kbLRsEDghS4ANkNG6incUPa86C0L+OXt
Nn+5cigkFPt/U/8XNEdF/o7Mlx8lxEx/DdDQhYJKOIHX+ZVEjMlfvpQ6IvSwKJ0MVEbIBCPZwxXR
km/M2ssyiSiXn6E36KPKrHWa/4+j81hyHLmi6BchAt5saUDvWWSxNgiWaXiPhPv6OZiFpJHUM11N
ApnP3HsuymH6jj6GKpyBA6AXyATNXQCwZHhL6tWBURa8FJ72JPvCdjeLIgfKLGMhFY5E2c+9CZhG
41ixu5CYHk2I+wrBUADiP4aPqSv+Qtb1BSXxHEnyjBoDgnKbWfVCLh4dBaBo3yMhfV0RP2SkgtU4
6XQYpDBwZctVonxlI9SUAZfiPiOKTbJIBkPQVZYPIlK0UJ5XDmOau9m/6+4Kvz8bJgzRoq4xxcEg
ZWlqjDdPOhfysWo+a65oRmIYAbI5kmXOFT4PJCo44chhxsrItEw+U5Dx74qzNhkilsaFAtYu31b1
HAdY4sOfjcQu7/VdT+X95M5NewNK5orvmHO+hj5fK59Kc6uGf2n6o3ISTioZ1SEVmpHOq9XHraat
64ALN9DmCZEvBrvwGnOIbaIZx5MxQ/6saCT+PEZeCtUvth1KD6n56+l4PVhtPDptdBLQWVNcDAUT
FtX76xLnoAjobNzDvw0irIJ+2nSIzTvlDTWp+ZT9W1bAhcJAWY4A5yBmafVV9x8BfjlwBn5xQPr5
g6iydwG0eN5PrB1l+0+ivQ8IPQHrWeknMmW09FPGYRyGTJ7tl5d/Kf0PecEYBL54RWe6/69XoSMY
z6Ru5g6bMig/g3eFMy8DMmmwT4/lbQh+pm0UzwsRDrNCd+ZS5GzRyzvXEs2J4OPsfwFIl1eT5ZKO
STTjkR/QkEfqT6ffOhRhbX3XIKIp7MsLZBWBtQLPItdUyd2xhxrbmKc0WSfSQVPPJtmZyU8bBIsU
CkCC3NKzgxmEksJtjAOhMAR3Mnex7bUXS7MIETxlk6zRjg4+vRymXyz8OMlQA2BQg7vDt2ABoqnw
WOubKibzFrQLzNloP1Icj+3brzeW4ap0PJTuoffXaPk89QhVtHmUSrz3CkKdcCVVexXml9YBPzSP
Mopq1W/XehS7pQSOuZEIUSznXaOtuPVYMmegcTNUCl5wcWPU5tAmo32a7QbnFpFVkH9mCQRyH7bV
fhw2uThY8KmZkAw4b2IaMr6QCao89o+hY8SX8Gicp2cipMkOmn5RgYGGnjGU2aJVPxROD55zSf4e
a0LqDKQsyOad/gFq3aMg1pZD/q1U0aJRH4QTJM3Gpm83n9mApnj8DGuDpc3BioG7ANsbipTH42/Q
bi34IYAzTbZuQSKEHo09E+eIGzDhcZBPGVaXmM6sq7STFf+rzY9SvelWhdA7PZiwq3RnAjgNCMZi
dnOACdEMwlVzvZi8PJIe83gjmwMobNbmzcLgJanTbyEhLMx8FzNPq/9ETHwFla9i8BJjKZOGtWL+
qzjKLAcSHYJygq2XmYPpK/o3et8eh1gQv00AFl78G1hvMjs28mAzD4TNJv+a6Q8zYGlaYOF4V9Ml
COHtlAmI6GkQU/D4rhyQWLLqQjrJJR2i+fMXGXM8/tdkHZk/w6TVa51rEZwFEdDDVcteaE9Dxjrj
y/K2EeSEmGjoS92jZnklqZuTwzJ+Rfja0IYQNFJ5B40dGOBCcRbButTvtAQcP21360y3R3GgXeoU
y9svSOOMIy3oz5V1DbOt6t3G6qDJRx+MM+AppbshL0lR6UiXL/4Dw4ohtqnFlGvT/3o2Xz4cTmrC
nQqT0PJ3BYGeQ/aUmGx5C+BOJ6NZVg1AXdopDYsb6z6v2XvMjD3AP/gT9qDVaW4YPGdTILJxNZja
1xYJMh99yzBsDacVTJTMKtmkU4R5zCR7l5tr2ULa8MixrJUUkw83la62ektQJZcGUujcp3FcM/0Z
IVwrV0CiGpE8mDGchcy6Gzme5q1kaFHtqmLETM6dap/LKbIdBsLS6qGFuo42CVJKeeU1f2gZZyAq
+ICojBXBHGIpBY/aWPk6DfEBNHqZbHxKggHes17+iXBN4odtHMPcHcx1JX+QETsmVLVHaGQxcnDT
WAAKMOGuK0v87gLpHH5SZWvYh4Xj/OaDjHBnluoUnOxxTE4/nsqRP5DynXaw6hy8RaeQ+Zix6lPk
EBdfWRgjUrRdxwddBa5OeANfrqAztC5l9wqpsL3a3nqG2MjKRcUTUsrqIgIbK7XMeJk5C9RgtrIe
yj+PJqjbVID2uUjt9Dlt6lSxT/gZCvaIsvxldJCqGnZbCr8gOuclvWtzVINfc+ApMb7s7DtLPxUN
P5CP4zJeYT8pOfwHyZ8FJyctz1JWkwhKEnRlzHJEz3b4PfrDfIaiK+kfBXkLLRTIMLHmlo+40h7m
mqdAJuRGaGDLGgDPBZK6/q+xDr2jIeaHMzBi+Dh0eAAbE3ImjDwveeU8Wj7CEPUWkc9bTdmcm4DF
mGFXtO4/xfjXAQBvDdTz49uxeHMnOwRD9bSYJMks/G2+CDQ1JITxsGjjzXYQ79pn7poMw0V4YXJW
eJeOc6usH1FvQLChJEVHkgNwNBuItltBXNBPjb3PYetsjxkdG+B3hp1YBjPSPY3qXmdnrCZzEaSr
IdyY8koJPiwRYCRlW4vLJzAhWXK9jWTY9zNTuw9sqiL8C4X+q7AzFoiDi/qAJErRcZkJfh/QHr68
R7GYU5VJJ7YRPcZOrPJIqXoSHcN5jE7RoNszpLkigcdgJlgi7iGnd+JuItKyEULgsOVHxM0ecM47
tLUBuL4+ZzZJns9QzIGlrWTUgnjv0X5eEbhNa1o079T83gZo3GpQa9bDf5W4wZ0VAfOLkiebgRhg
OQLqSLrcQnOMKwjcE5yMPKKY6FyqF5vFx5SIIyS6TqI7SrZg8XfaIAnEEHMV8bfhvcR4Ef2rrr/K
cJuqO7W/5NI1LrBAsrrhcotgE8oetSpda/0OaEtbE6AHUsmUQAkZBFBljWDeN1aBLdgI52Gm09eC
jkt/4w+LUR1afCTJ+qphz9UWqx43G0VfsWe8pzkvVqyx/2vBnsI+7Twc2nh/b6X3Xnb1wo0t3JKT
KdKvi2rhMTeRKnr3RLFXEfbVFIIScihSn3cjspO1kbF6qBeBA2DXtZstTJ4ZyaoWu9Olb+9LUncZ
/hYwhrqa5GSxKhGHycwvqMGpFrFC6pRiKXVYz8VaY50yZZJ8MBpnG99ba1EHAsGNbfCOs67Ym2Dh
KTC1m+9PbehTgQcSnRR9kwPO18afAu3vUDGLQMaOxnSx0BFbFDQgauShJv2tZeCC0d6CC9nZGkEc
pDgkyHMB3vnE+7LSsFhtDiqJ7daXwTfgdfT7/jzGV5JjtTbr7FqWn3IBALQut3IwXZWYRj2Koxqd
nLQjynGWVxT92dVpER2d+/pZh7+SmKpM/sAD3nzWCP2341iU8wtRwZr61PMPPGb0K1zeLFDKwEJV
5M+bZ9b+hgmlI1IP27lWJPxgamClibCmu5iECxmOysYR95a9VdpVJNaNs465FSjy5O9ZPm6z+iAN
u3p8aRh2kNmSOzMdDhUadv5yJAaIwGEJ+iyvE41PyKb22gKypJoRsEAiupyE7kNh/GwkX2a6LapX
SngOYVqKs2HK3xJ+mmzG7lgUa1uZcq9eg0FjulU6xHp729/UIUNprprqazpe2/RgRwTUIvyOflJW
J07/I3x90XJA6vFxaE4acQbNLlB0dp/TyaD54R1wwixmgBsjUahrg9m+txS2tmBExLFcaz9p8dEW
z2JMWKyiZACs3AJtJhgPqa9gtpLNWKfn58guHsM5Z62qdV/58Bn65kKeIlUreQAw33yPToq6D/eM
b629Fp01H70OOzi+sLyP3QZwuh72J13i/Bq/RPmaJ9jdDIaAajI3cA0b9i2W4CXbhAPAuuYdVCUQ
vj3LCYK5mFGO6Ir8fULV6uBnLmkfO+LMWIJ5BOTmKGr/BSUe4uinBUuVD/dAErMO+HKns+rbWebb
SvY4GgfU7APU3Ab1ptcjy2Rqlf8GkOl8DIZ0QcUTRgkjchRgjIJ68VdiQR7opZrwZEePWZ1unbak
CZ4SJH614ZYhk1LijwqUdKibG60OtwiJGRAVbCK99GZ0lMCU4En3EKUgda1kVPWRFm9ZYyTC9W7j
i6DW4jv9/8knjLU1ESWEqKJs8RGFV6G/xgyHt/MlJUhjp8r0LPcHjlmlPGS8YKz/pAg1LebeSD4z
tyacgiJNHt7gKKVmZye/zakibw/jOpPjtjwU4A+hi1EAfykR74H1kUkItleTmZjGGf4zH6n2sr1o
LucPmxGjf5kqQDm4AWBa9Ab9MzIWXgeT0rA818Vfj6JHN3eq/FJCNsRfXfIzZjlcw31mXxGiMIfw
c7zG295zo/pAd1TT0ZofBqrvMZ2ix5/a+E0yTJZ/IZXaaWIbOuyP2q1QTlCvJ5pWLF8C/c/HwSFp
+aQnm+WPNmmpSAPk+ofAG2cGphIp/krxGZjfuKgUi0dogdd10fZuj5CIMGz50HVvCzXONLDadBzG
2i034ODyumWUrXuS1uZsYSZmRMYE0isYvB/Z2o8tGW9zMOyDZczcbNzJ2Q3RaYYHj4g8g/jTlQ89
YDzjF6aUC2ZSteEszZNby31dDRO94e4LjCuHyeTW3TV2D0C8paXcXZFJdOE/VOpBsZwF/p6Bg1c/
ElxbAggxisxSMTF+MrsB2Wtv3dwG4x18kh1ZKMjyuzccCqJpOJBaibGBf3eSU6bvIwIjvWMn3iE0
wnT44rOem0w0BamPdfYgBt5VddzW5GDZDVvOmsOW/7uE6lyzshFUDznCC4010uA9R06TBvMphfSY
LQf81iljlWx4FibcQuRF5PA0yVflfNT2pyWVRxk/5cgmetJTKsw9ibT0SQH0CQFcE2kQFxf4H5pw
aQIAlgUBQ2oGtULa19QTeDxgzSSLHMxHtq9T3w05NnLoF1pxaYnPYVCZtm8F8TufO7JdFk6ecmm1
h00aurM1MhffBK5nE69B7H/iLCDPRpV3iJpwN7lTm+CAmav2LlVMLfaga9qbGS7VdtfxxKAmstKz
3G27nxzjqJ8ynjomHu/LtjI2nn7ja8+VTVAu9PR7lBZZcxnGpavWewkzaYABWMVKYfW3gH+aXkIP
jsBwN9v/RQ8ICzvuau4/dOrEnisEXWNp05U7E3XeFGNZW8dcvzALSKdrt1hzV2XGv04GwGJ/htWZ
XdT09QzWTgH2rDV3K6fyTRlrZSQlpd9y+8XDuJO9I/Wab+46jxHJVi75pPamfvhf/wdrRHdFcit4
jWQJApkEQ0+scBlZJ6tTVyBibxFGcasDYqn+M8FMehM+pqbIJ4ZVBwXvWx7hAvKcsAKn+yyCq6Q/
HPXa+TxJkTqXxQKOIBEI0kGgz8Q+76Z5vNR0B2e8t0zVk+PRZHwnBQB1WznbtuoWFfDH1kMHns27
TlsW462yf6HKbEcwBeG9wOCCMCKxP0gIgj12DfTziCzDVN9OQq20lS/CO9sq0AOAUqNzVT2+ki1s
EZOZEnF27MsFGMrgPBk4m+BHDZ5OwVwrqHeqtI/Ke+LFqwoKp0REaQk3YIk/xmF1bLGMDMYGS8pb
oiHnn6Mrn4m21LuTZtNcJY8WJRG9gikDsxxunKImtM6wXFnTHLVFcfdPNdHYfDfls1M/i4zoyJOD
vl31byXir8w1urPZEPahLO0QgmLiu+rgLxzw3jqxbbJ5c4WvbFSR80xwmYifqkQRyQGbjhdSPFAX
r5Ixmm2mCwYM0CIiUBKngkU5pmBQGZtL0qULhTmPjK8634qK8JqLxT4OVyP+16kRPi4Iv1Sg83m/
kCllaRkA8pnlQXiIiJpoXKcBsCAIAVj7KuZpyZgbQhyt2J71ytECCjSi9Qqqask4aZU4wUokHDdc
9dh8/wrLmikNgMa0dtOCvtjcdOGfzS69g7yX1g+ZUU1R3Ru+7uLexU89ixemtYtke6l41gyYM3GW
jD/139RM5xr4Kz+jLUUNNnX6sxJhTAWpP6S70wRZiOjZwIJVXMhdTXQSuaA1WrHOGO5yG23QdBJM
JXknU/Aw5f1Hqr00Kqgij+6TVLBvjfWkmUC+oPnGvHDeCB8nifukTCj6YI+mLa4epj8vt+OwZwWZ
+DxFzKrqDOfhtsAJETCBf/vaJkZqEGC6HQTZkfkF47qC4PiCj0/uX2ZEWB/EVmkJhBIkIQ/7AeUg
PVxHZAxf3LJjXi1FVxktp31Qxy3GutjE9UXpHF5Uc65RPaOYS5aZTBTCV1Ws+dkt/5s0tHF062re
Kj+1epCQfocgCPA9Z0sbV7O3Vcp1MQAwZWmDxaIUH7YMAJdyC9b3HmM7mXhhQOoVD4VLPZ4bc197
Kuna6E+9shqczRydU8kmmCM5UFbs1NhzSLo22xSMbAzn1RQk3i6Cdlv5sHIw+7z7z8I7hBFkI+b+
MkJdvDM0wS2ymJyfn/waB6ANb5H4V3oPtbubAnyIXa+M9Fcxtk0BDGdt6DtB6rNsEF3CjAaVGR6T
DxN9GdqLNHq0OvCE8iZJnwpOteDYMzHo7EcAqQgCMyMvDslO+8TsHUcrtwtyooa/R0JLVXb1Iyk6
hUn817MO7IWa4oooaLg0lOlUmQp8+YmMnPX/nPacjuhL0LAGCTOxHXGirkRTOHB7eXEHF08jRgQS
h4a6O1IOA0096J2cN11dNViCDUD9Ptg9K0C3zNWQGz8hsuzoy3cObQlQMvzwiB6U1Feev6r66hBE
VHvbpsIVwcDdvmnxP8m4ALIgLW6jZ96rUrRVDgxQmFDOJjshkWgMudp/Jv7+VH0EyGWS8jvNPrB9
PzW+pdR/G8UzRersUF77bFyZJzexMeMIHxJtk5NJm5DfiLKFD9/JzoW6NgyiPBgeD6SuDvfeWYvh
npJcOF7VdhkYB8PZJSq5hR6RrMwOmesIvZmXiKSGpxh23oii1X6YyduAAeXIybph/t6FRFXtu5dW
n3vgFMVDzU8pFVWxUsJNWl0qcVUqa1ZqM8HRrdy04Cn1p0h3B8oqvV12Uj/D3lyxSLQRvg/BYwzv
U9Sgl3/I6bsFBNBUN9XaZ2xryRI8+hgzs/7P6tibCGZNIADbbY6lspefVe8tZxH5pB5Z2uSOlBed
9WnQIl1idtdz0nbFNQ8nNdMA6IlNdIjizjjzi9qWmRWbZX6Ksxo9KbWgZiClJzEK5TAr0yMlKPQB
TKZRRF1+ZxaFCoHBXY+7oL9JvHHlbjI2Y5KXyJX4MIy/2Cdimg3Rw/IuXnYzIVN475Y7z1RRELTY
yQRhEd1Tr6/tXqk3HTsB5MLQRc3EYX26Df1nw940i69Zy8gl/QmUbx56Q/uokOEEFgTprQieAQvn
oT15/o3cYY1xgB0/8cdCZSks8ttgADXTBr1uvlV0+85KwMAzVdcwt1UWI6n5J6tP1pquGJhnr3RG
Z7gZe+PQl0/iPJXsDAadaBzVPNNV2Pa+d15+9eVL/4hij6PdMCAvcSc5mEqPb25ZFU2rDYWRnppf
HRLTS7bxDMQG2G+RRZJNhZxlz0oXI2YOtVsQxWafM4MmyM3zGxiIWU84h2yhUgW0m6nBQvEfZR2e
GoMXS99Y0jzofwM37WcAc05efMzlNXIl+p1J3FzomA3p6JY1MqgYz0u1oEtEvLNlj4+zDQMDvVLV
bLn5wIixEYTHFIKhWLZ3VoSIHEiAiB8sCpCnARnm+8UInPSf3b8exsG5ZjXZok3luamNI4BOtCPx
+JFlh9DZ4YvO2PIRKODjT9/Rxab5PmWTnyMt0p529qSfUXPo0gcVhD0HTrqutRWL8uloPflwFgMu
ifHLIkpHwUMRGQjr9JkDz5moZ49db5nyOjnLtrk08YfMTCIxT2Z07qIdT787TnzUeQEs1eDTMbn7
vhL5yqyujy55D1LsmPtbP1gT0Sfp+8nvDuMS6+jsIBXrrlsmyUXYe8oriOrzKb4jmJuwnpJd3fHh
/hkcuP6c+txPlgHiZEw8GfaTlI3gkgzkgRG0unP0U+ZcUgixFHAc+Fpx0oZdN267ZCkPJEIs4gA0
8QImLKnSGiZALCPIuxBVBAzanE+VVO7c+TRAT5opri2bqBQ8AxtCrlD4oFL22jcTAxdZJdNBkeNZ
XAl1U7NXrEugnbO0Ww/OQ6JVGZjw18bNtcptHjxV+D9GwVWHqfKm+Xhw+ZrqRZo+FyhOgIZhY6Ac
+VWKk6NrizB9BupZQ4MVlOlc4EXMmmUp3gqibkA/Pi5LH4iNrdx77U9OsPkQ63wCdKYw5YWiiSXh
Ntj7VGfQN92l/p6P3ewXMZ+3Zl6T6tAxQ0fsTsgnHw9B0Kx0elDD7b0a9i1bPrtH6h3vmEcVxsmq
bqWzp3GEMBhhTaPGJ+Iqtz5TEo2Tn749Kg7727EGzgdmcW0y7tNPPbu9OlqMHAQYWpPtCEpMzs/V
D2SWSbIXxjjadvXAxImsoqUZHgjZaDIcHx9KcjfqldVTsFfnqiO5tHHH8hUOhSuqcx+geQJWh5qT
fxX6hu7P7AjdcF5cFUx5qmlFycOrcfcQQGupSxcdBpyOmqfWSGn66eS96e9l9KdJaMm8td6cavHy
vWuvEqSEbYJnrW5wcjEcDB5VfFHwLUrlU4hDiiReGWDdLbX2t0c26FgvycdWuy3TUwjoRYXzHYXa
QsPh5HDgU+UMfFRWQRio94rLN1gzYht/zPYlG7hEN7TrnXyyyATTOHin0hCVcM8NINFV+f/g/LKk
1GCWf/njl85Wc/zwg2ekHN2BPZqBcyRWN2k9og7Fn9LqwPcOOUac5pJW54aXRdH3VX0vaRfI0Mmj
g8qNFP+UbGIsiHntZjDP006pxtlh9zzSt7o59SE2LNKoVYUP0cAJvUJGJJdnzPYevcWQbBVkbsoz
I5Si83My4KnNDWg+3SH8ynjSbUR2sCGMD8FyRY6Eaxi/ZsBEasHqaMl2exbop6a8xbIBymVTOUeF
GwT2J5O+hKlXznPE311Bpm24eGz/rjjIqVeOdR1ttj2MfCsDOAlSX+ZnoJuDeMrzssiwPAGrkNtr
XvxOBMMAShlWqfypYGrPw9Gl20EapmC+Cjn40+eoPIr21qCqVjaTbX/tnHK4IzEyBKI880lzCsTM
43gv0lekX4UPrPKZBasSq1LeTg2qoSH5cRdjuNPMPewb2kE9KTZKxIhdfdUa3haGa9avhLtWnVMl
2eE5z96NuU2HLUySTjWPvfHWe9An5IKzIol/yYhEu0BqUaL+C3gkab+nLU2O/bQn9HU6bq89QXCN
xgxqQPtDuWy5SXYIWN2wNhXyLlYOtjms2SwC0sDGjiQUGBRnluNd7OBWFt9lvLCrr4JhZhyse9Qa
XWbxVKB3OOSE1NIcmGJBAzvITG86BIsmad6kErumuMTKrvLARw1byn/FPA0ssHWCJMNrrq6mvFoV
04FyV01sBUy7Gkc9xyzb6SsMTH22D+2EVhH5G4MfBfiTOBrl1okEqvhTQzSZWMraJakujDNy2mVh
vDzlgME/ZD2HvwjTn8rcik14tc8RXuveZ+Yc/OJRKA+FoC/5jMgo4V6LBZptBAArxCSavfWNRTNe
rdZlps9UDRQhFY6SbZL4EoP6NVaNCUkFGYT2EU0SjyhfyOFqJvdrD8WDwVez4xoKZWbRrighgm0H
UyZDHOZx9w92p2XdzVqeFVgVovaX1XOhnyociOO1/mPCTPMboAXW9nL/0ej8Gsa5lv5nZfKyaD/V
EebPc0i7uRpCHJSwoTJSG76bwDUm/xS1U8MCZ9KgSxbhL9leFfcWXDxmCtav9Jp0Qnp4zJrzkL5R
fpHtftNxs/AEtY2zK3CCtmXoBk1wTIaTwUKymnaUyi2zcKZvAvI8gAaV/nuYBpQ6SLABUDFO8mvQ
QN7D/g30jOk0CH3vwR+L08mVsNcZ8rzA18PNgcCwnHsqRCLOpwt2wrE7s44j0cjvWF24sYDOJzre
HIbSop9nXYDRJHBrZWNZwRZ8jO4fEpVDI3sW/tegfVblOs7pGMTOcoggZPMLNoLDCxkfwVNP9DFF
hkUb6xQCtZaNW48rwuZ4kwh/ZIRhx5D5qFV0zJrSZAGYITsQ6N9qi6mazzZEBg5rM97HicPaUqkA
z6gulVELq07hHasZpOkppvzlKO8itkZAgwhX81csssitDDW30b7TAAM4aqQw2Unj77RTDsQtv9Ac
LEqHS1pFHG1Vu8ohry28aoU1E8h+RgYO6AcxEdE4QygjXsJyzfw75/pGBEbk9l4O0BK3WzOw9jpy
zZDR7gjXttHpjIjdynVowYdw2MiQd9OADQ1Ok4pGKY5qlKfIRq3L6CC2C7J1whIrMZel9Ne1FCsS
Q5GlX2uHKsoulfnHgyykc4swKWHOyr7KL/7pTF7ayZqVsyvc+AR/pOUj8QWxLqxwVLFsKoBtJ2KX
3UB91/3d8l6IyWJ6OYJgG2vSjrohxhJWIfwUkrZpS5j9zcKsTtNPGtMnaZU0lxr+muTC4P+Uho3G
H0BVqN+qYxS5Skk+Gj10Xk58IYE7RxmelfUv1S+V8c9iO636J93oZuV1gd5WGVyY3EF2ghemQMcL
lwV+EKAszEdcpgw0Ph5T/ErgKiXfMoLDzRr1Esd8cAzylQXGUE12nRBwM9FEPUsY1O7IY4ab4mEK
tby3jh0lAnuhJN4uqgNEt5M+1NkQnuVDkkYrbTANt+x1Yx8Kf6+SjVf/GRRXRX3rvAe5YiROMLCI
Bs5KFT6MOc+mGkpHi2YG1JrseBubBEW20QQH9iMCbwF4iuk9jpm9XPx59O5xj88I8yK7ck+ed5rn
lrg0TR7iWmUQANWHO1ka0H8PP4bABh8jGyqnNwYtF433MLzCBIQih/V0mhENxgIJVdgpNZ7BtJGR
f/IKNny74L5o5b1KUC+XhwPzhUBWqXgoZnBxiHrYl4SVLUCCMpWF+mkQaNsPdGnJGIRkfqMIk41V
vZV7DuTQJwCvJIdZdd0kB+NEQEXtsnx+ySNP6DzooJ91KNAgjGWghTLprQGYSs9B9RrbEnboT2b+
sWDxB2eZgWAc5WtrEXBJcdwZuB72/rZH6BjzGZftBnTW0gqY3mTrID2UCvN14yMoEZzF8BAFZvse
xKEybGwOiIJ/XNm+tFRBdvIqWgooEgjSo+j5eYvjYCR7Gz5Iv8qGa8vjDIeobXaWsSEYOu43WDMM
wTR6yxUpetAbbq8sK7IAnRAwdqqu2+ophxZir3pZibPto/tC9MCMRIvvVcWnz7xqo9piONilvZIQ
RnsEgcYYTrOElRfaUDxrsnaWZcxq69YieJcwgG+NQ3GS1sD51/Sd1DoQBMiPAbdN59qcpfHbFodi
XWDrUqVNF0yCgglwfdSSS2qpbk0FbVjAdsZ7EJ+muD6TD2/wn1HwzZpQ686Nw5ASHilUE/9lUTYX
vLu+8OYZh27FIqWCNiljzo/n/J6oChLIXJNis2+WGKlKPrvyqBPzS9wd7+m0qRytbWhxT1QLTuqB
/3pK2s9JRJy06jJVuPy8Jwu0svwVk2543wngA9Kh1l/V+OjHKxarTZJv2mKDg336PjFf0pMrXwCy
14SJRYKJwpKaWiTk7MxxmBaMNJLgPAq8rdq9RWHVqtgIl61xYvwZjP3aVA8TYgIUSkyS5h8TVU/I
bs1hrLdrLMKvJHDmsrcWNh7oxpvbsjvgBJ8AtdFqmGBKezleadVTOP06qVaA4oBF2xELdWfJiMN2
SEQxt5hC7PYyyV1QrAEGj2COFkfDNF4KNgT/3an3VnDiwya/06qxSerohYqNpgAgSc5kDwUOUjgC
oKtD0nymY8gPhfbklji468KFZW6KKfi8aLaZ9oAcjvxftHvPghUCJKPHmwHq0mGIRPoHjR2rOgYc
NnPb4oAwSdEPKf41Qdy8ccJHA62LMPKgW/GL8gwy13hFjSKnDPc7EO4XxL0W/ky0KVHzr6nZ+ALu
fFbgOxXW9ryRwDKg4XPetPCKDgJDtB/tEBeoLFgi3rUy4smBCn7gy/DoGzSJgaeuuRG+uH7isA2/
iElpqUn+6HFT2MmWa6wgNsjFByy2pE6b9U/XfffaHhykQ32CYwvxdkWkKfFEHbJQaPv7RvnWJ/Vd
v66VdRFSiFF8DmAGC+L6iE3RUFYcq2LJa23ka9dQqWbeldjRRUUVBIubJe3MfhVrLp9mvMPc6XXM
CLJ11feLriMobPjMBd0zoRZ6YCxDZAR9TtalqxELJJ5Vi3bwO4G64/eUfZ+D+lvE2xAnZbgveIdJ
W+/qbGFZV4pwQbh9sq6w1HqR5moFiFm+mpQp5ixDiGHR+xQ2otDPcjimCiRiluAtzpwYy0+Uji7s
j9k0p3MybWsW18RcTRLmhBtFom63mLYQy6sn50kHVg7o3+0fBag0ZpE0PIj8CDdkpoUTamu/kAJ7
VkjbsbXnC8/8RDbD01Oi6mTKhKInxhPh2wR4kMpgR9v2VTYz3b6UzA45iD3xL9unuefmGf9CJBaY
qxGHQm/C5GPcQ/cjUCTfu549Yc86OERrxLYyD255962USJiqkFUoZATBfExfC/WEkYxqaWED32rx
i8lVdzTp9kyN0pv5WjmRo5LYFcZX6flLQ5GXwse0KffPAonU4L8akFKT0497lsVUh0gAGa3D38fk
e8zvEZaojjiScYwZu/DbcrtUaKXS7zaoaJOAFeSMqjnuuLbJC36mzYR365YmfloF+6GTIwvx3yGf
COUdrgTMA0SFg9ubTb+prMLTLPyQ0GfGEHBeWlQDv0mFulSzVuQfoIeGfICXpx7WlXPSav009kcp
56RhOa8E+daMrAPcKdvb256494XOD4ghhTgmJlf2X/Iq1OpB4ACxaoJQFYuEPh3yS6yb+6zE01Iu
ZGveJX9TWBCQp1L/xJVZgxeVJ0lCMFsoBbvUjY/xu3C29bRAwfQOErdHWjjl7q4H3Gr1zhHYXMgW
X08WefA/FGcsopySrBRgEhiqsy0efb1lPRlyxK9HSNXchlDto5vZ/nTBMTdwEhoWEzR08E2yEEh9
opYnzt8oBZP/fK5063YcoKoeid3u8bIuw9BtCrae0JR4QKnmtbt0j7G4z4BQffNhsAu0hZuzXMNj
Ccc4+jBw+UoND65LKnYBWgf4fcSM+vgfTWe2nDqSRdEvUoTGlPQKQkwGbAw29ovCw7XmITVLX99L
FdEvN6o7qq4xoMwz7L32TGU9sIhS/tX47jtQi8eKJ4QpJxfytzewj01/1m10SBWvn7cVR0WC/TQ1
tM04cTTEsw465k66WyrfRY17BdFbBdY8pOAzbGsrxIubIM/l4JN8Dcf+vQUYgmaYymoKC3pREzw0
pMH4S8WAOyLnXIbqCZk4YKg8MUk6TjR1+raYxxMYeSWJD+VRB6ajQY/NtIagq+rFKRa4BKgMxyBV
qGRaOXkDQ/+5ZUgUZbs+VTcyaHbpVOzY9xeB8O26ZiIBLV6i8+hJ7QEJuIlKFRzdMiBJVpDARPLq
FqfAeQQ0pfy1CeIuorYAG5Zn6l2neLY6Kiivkp9pxU9LUK4n74LLR6C4dgI2Qwm4mtlsWTM0TN9U
RM/Bj9n9muD8O/hLVTe+q/DmwkT4GnWF/hLHD3JDq4e6uWV0c+OOv2TKVl6BJMzn4qykZ+W+8m00
a/Rv63zYVxegmMp3l2Hv9pqdOGVI7lbhF8kUhj98xi6x7CveKPSc0MRW0ZPBCXlgFfbqsB9AscHm
F48UnsKfCKs0majqtbuib9ThcW0Txqa0yJwka6Yfg6fjLiwOLIEcGDDU5Mj8fPuXR9Y4OryZ5/qH
m16hJN6ob8w+WcdT5Hgak401+CDnUL61v9hCwqOzbT9G0ptWeHYDylQuQwBoXKTrRYIOqfUg7E38
6YN2m/YcHJ1gmLUmfHbEwrCZ7q7j5xtWCALzuKd+lRv9ewFTb2uIQGy/V/7APt3PfoC2pC+A8Bv+
+5e89JpPhqfmJuWueIYsjZKI+cyGWZrx0++zSwNumzw0xIfWxgzXfvtkYBM9RBpyMr9cnTA56Bsz
XamHAsCT3//1u7rxcNQSBe4pb/GdKEku7vKKTXZ+qG9jvW84PekGad0oQh6sDiSGp2+33Jl34hmK
CFnAX7Xjl32xz221Zjfn9iuF9o9nwFuFdzQ5OjMgL1eIUvJYaKvjlhJM+4aAw48ykUOYB5F/m86G
e46qbNY2YGb4dsTimNZnmF3pUUdTgxSUm5KKKP3Vej/uiDbk7MTerJMrsqVS77EFMwfA+tIkJymf
YrxFNYYrpK5eM+wSA+LXNhi3Pi8iESdNvRZif8u0VzY/mb3tBeA4EjX8gbFqJg50uohx0eVsLDlC
zMjWA3EHcCx8lQx0GS4fLQUHcLIe/4PLJtRITSIeQbL1MXcLPi406ALGjBVtrBpIDrlXvaU/mznQ
mG6TEWQ9KTCD0rsVfylRS0BWw7M3XdwGOh50K0n9GXK4PTs18DJ9BLACyorPygHv962ZmDFxAJlk
8rKXa/BHCd4h0zh2+dnvMbDEvEH4nsAUnxPSgAO0b0jHln9kON+wWDADZM+XzKTdx5WeFPT0i6Nq
THdJ9FQXt+TRDucMZxEognq+tuUB7MwYX+b6gz1bVqOHoNme6XX04pmVQZ7ZSHuZ+7yCo2bUwzlM
siduOyeFCMAGjAGytF4x+2JqcVssK5yu/T/etix/TJZXpx/zwJCJUkjlOQhKA6AnSxFEbCUhAUak
vA54onEL8GpKRhA56vGx9lviM6aRTxHbTb0bpev3sf5KOKW3HFzm8Dmlh4YKesI7EcRk0gQ9K6jg
t0C/4/bWTUhl8vJ28Ak+0RMsqNXSZzyWwSifLZtNUW1nAX2o1lSPJFI/CYabYcsT0mgM8AuRjbON
ISj6zF784V4k+WUSZMHuMSAZ1mYqNouNh9UTWyXOY8Rhi8jUaX9U58hD3DJ7QA4afGjBR9+8qjoa
EDR2r6xXeii8+jHPeKzF10jmiXMyeXND9ZaSwuEcJDVlcu2dUzlcUirBKX/LbRJ2GJB1Rzc/5cZ2
SP+F2S/9NhPcntx1kFvyHHZMCJxnNfyrlenul6zLQz4eRuNTc8cMiMIZ7vc6n8mBZU8X+fAC5x0S
jJUqcSuiNk9fCvAFAxh5TCqLcCaNVaSZXGGbdLDXQjXObuWKS2iPex2QmzJbAlymQ1UGlGGAEb4P
U0MyGCmgoU0wT3u5BRXKJp/pXZ8tpO+GT5BaLF9iySulRujlAqmwMFDGlXXEYOEN4ujSMo1HzhYG
80+FfWYk2inHEW2Hrplbw3p1kuABwXNXZeJmJB3HFkuAlgmINyolo1EMBYyMUBiIjPojAtvLjJLP
EeGRIweJ/TfD8BluWjKIGLGh/3P/gKX1LygqJ3FZz2RAqmuHGNCNihz16AnHL6mS0TKT9/VTPzQ6
OGKOPGrW+Dt/g82Elbt+hMqaXhcLzSf8tWbjjZov0KJh+sb58YurvP0R1+qTfJ7xVMFp6jYFhl1G
J3LPylV/Y1Y36ECjqLnXfH59cEW6gPG5WTLniWLaYkEMGAH8C9/l99r4QpCTAsL+EaU3CqqzlX40
lp5pDQVTEWsJ951+kuoDy6lPoYy3MH+VgYfMEaU9xowj6KRqG8ottj2OGVZu/kxB8galJJsOzieV
ix39angYcQdStiVb0fuRA6EeOf0qtk44uCWqoe4y0ekIiEKuap1qY11ovl788mwDN6chozKdBa3U
tzauRe73ODkE208qDT+2LhNwSc7owf4g3oV6bs9cFenwDtAEGcHtdNDlNhk2ZcDQglujO7sZ0iwv
sddTj3pw58zAFfxu9iRioGDhiZQ1IUtIefJQyg+4b11ib1U9wlnOxWM+98qva1Pr4nq07qGBgRxB
dAdQokGEmgUUBLW8ERjIVgo0l1VvszY/ykUj1LkFfFxYJ+QO1eGz3wXUF5SMEASVsIcqqhARzdA1
d+EShEhZly0nR0SBcfx1VqedFHynWKRqaNAmZCe2TfZ6BRCU9RpjOX595QyqJvxkSuaAzFD41wiq
j5PkeTZQcWHMkS7zS50ZPteXI96rZmR1qfDNplfK36bxpNGTLmy+qunuesPNVHlNTAy8swlQwIkB
TcHZ6ElJZsj24gi+U2yreobIUsw70fU8TrQffOEh67Hj/aw6pFQUiUQAwVjIrgUFTKpAzYN1q3Ck
T3stBg5CIlBa3iu+Z/qy2EUjpkZ/Y/xtuPDymPy2KYEX/Q+unBblhdW8mrSbRSyPalJucixGRnCD
vwEu5inB45baqDwqx9gQrA3L783UTL/me9i3xDizlFGD8ilIK9IXJwANM03/ske6Jca8AdB06dUc
yhIWb4yfoYEsrz6nKk4RNfevhcVnOML4CrBktgyAtQ4zwHKUsmXMDj1Q2Ynam8ux6RFpUYlVdNk8
4glL/DAJgS0JHoavCda4S0pXV3/XXE4DgoCZxBsVGK0Jh71PnTWrG2qNfyblnTXxbt5CePyOCdwV
nN1HATVj8uhC1mWC0LmtovdtNxf7LtKhF6MEw+GsAlnHk63lYhNCV4xN+6DWFs/3dCkXbw71dBjM
LxG/Uj1kO6aCHjPO58jCQFEDH4r48BImAVV40jESOKRaVMDPNAviPzM58oQH871yrpXzEzNp84oa
I2KWHt2JxwJtahdim6hqn0ExcmmDtOICayeagYeLm6ECkRciXCpZNWSjyfoNC/uAsTmhvkzCg4zS
DU/1UcTxxlr8vDoS4ohJODk9pXUYR4o6/AA2NYOjnGf8yi4T8g6TJSAvdDz9Rit52jNlK9IK02Gp
Yfvemp5R/ZTGX6MixB+1m9GcazZyevjnxEQb4BU2mExNnIix+2+ObdjAS2MCuKR7je0e/MdHhi9T
8EKZrNOob4bMfYQAOBLjK2LcWYXMWwkIl/GDPJKVEn7xLQvq39TgrMqXQANKqzcfVGTqcLYnrCGW
tqV4Za2fE3IbExXEk9eL0FfwAjLDWDmNHjKpI0TD7vdyqexQCahasNbnzFNkw9bsWGMOVDLHd7Vb
DIu2Lx4RK63yWxb2Whn/TH71hpuA0yfmHo/meW1SoBMrRUf3UXT/FAu3O5uaItHILlgwkQ5BTgg9
rb1BboUNZ6bE5apIoB/o2tFzlSI6mmwsy5lBicIy04YBk9vEPPJ1G9KTNT4Z2MZnMLgsNfYTSOxm
WeotfnvVr0sPS+qFasJu5DWMj315MB1gaQFbYKSMGwbYu55Ve93wno4zvTLJkPbPhIWhdKyVzZc3
Qh81scYee3RLA/W8jg19DiPPiOkwm9JvuMhjSgmnT0+E/xEruZiev4jU2MCYK7mfshoJiJba5lGP
1X0mI/NNp7kcOMqclHZC7bGEaP9CCndCV/wIBMDQ6k+29WLEypL9HTCYoZ5wyd6MSpZTbL3o0aov
nKXSso8tagvMCTEBT7WNY8NBm9uCgVVL92ppibVGF4CD02Z5ViU0jiRt8wGx5zJ9tXmoDK5E/Izz
b4wuXb/vimuibhOCetd2GwOHQbot0pfAtD4aE0xJVott1+I9tod/tWWgHS5GjBZ69zwtzATI/l40
qecyca2V2xZ+UVsadLDZzxIUgSQbw8ilMZws+atE+Z6lCdO4QTZrI0eeOgda6rmKknqtRr7HaNLw
yKHDRcS3CLVrMUxMETjF2qy7pSxAt0Li1iWKagXMgTfrYl/7Hu+sZatfcWcgwjIzpGGXsUntQy4f
zVj1zDFG1l1KczQI0GPdCPTWocZKKYyjNikO5RS86mP0VYTyrlv4coJKA7Ch7LTU5RsUbYgOZqjf
u/8iRWynspjoBSuoMiyW1Wx5lhE1tWbmZTOzRyISfYKMt23a/87SzjZZhBdNd8bfMaxYsKQs8tHP
6CNkbyIDtJryvnEHF5xhiB+3spGksJoXmu8COh9BnrpAWQi6FYzTeYSS4Sxx2isUkyhH+pYYSqqq
DKMK8kyiOUGsuOzoWO9n9idLqC0/0TAuQX8icj2syGAgIsT5ymYKvw4vDTK1MDfXQZztgF4NBg3L
DwL8sT4BsW2SV2L52AxgINyKAUvcJ9Iq+iFCYCAbcCqgq4uqi4XYz8hQjCWncXp2dcCBEbE42p+p
bluWxzq0iSoPtqlaIdaGthvnNmk61BOl+4Jy8VyPPnROI/2uF/XPUPlLfqSnJs8Kc692V6AGcblP
VA0TbAo3zD0tN4p+X1o6xtgcy5H1NRTsxB2E5ydLMe6Si79A60XqEFdCpX6qZYZGqxZ+3jvoTHrl
mzEZLuKGBB7iHGq4ODu8W0gNY6f5bXfWmZVSpTNnWy9BzsMen1w57DXOiRKFrDTfk/ShJK9wMTC3
yJUPisOSUIqRZTM6EuIRVTeyqidxA6WZzEAdyHitKDxGIi4JsN83RMDMHLZqc00YUdlJtKsx9G9C
dOWOUwL9CY2TimMqKEtssw2k/Ds2wjh6yPifTJ5HcRjoiSUeD/vBrbFLsmi3uKLSHq1MVHtKta/H
9wRt4YhIvNefBoanRvsglmFFQk0tXhb/ZBjvNDym/drHXf+aj5difk6rH8bBjcHMCDu3SpCnDt34
VJPAGP5jVSus4VIjNWNtIo7OqKHZaz/t1PibhvrDLVXUy9NOJL/ZDEeEv4F0mZvsGQ2EOyR5Abeh
03fezB3eDm9meR2XwnwRDCe4ZSPaqzJwr1hygWGI09zERJl2EHE0hY2oOs7pVSg/Kv/aYhti5M7v
nh5m3kN9TrjEevDzhHvsIjRdINYxWRC9icAf6J6FaZ6Eb7vqvGY8odqNjNYbgYFI4LXWC2XdOSHw
PntNYfi2ywzQZKIYKfeWEbPEngfrz4Wlgc5dUX+wsmUatB0HQD4H4rBM8kx8WGhu2itm+AII+Dj9
RelNT5+7/DWdY2xklqfrt5odgPwT+COUS42rnzj0/CfJPnr3Hmo3U689YJuBBQdr2s3ykNkIXJgA
hzNGnF45y+U9UnbZ8CvqT9Pisn9WljArB9acsU58KdlKJz+wViix7YPc1s170uFgV75bvO1zpK4w
mAdEFOm/JnDd7qOA15mlnz1HiYrc1UTs1tBDGneis/2MXBijfu3Y5ztMN8EBi/QYs6wXfV8AWtOg
CJDIQRQR6l2sKlN3G0ofPMwWz2+TMRXeY3ORqn1A4t86tyA5KzSULKjUhI84YBLAB6pn0i9UBWEh
VDXAVSit0SjFRNSyRsE0qiCgiL9KfEcqvodW7JgWz+Wng5cSlqFkM3hwgn1OUAs5qjWbX08PNwp+
HdfT0ITnJ0gkPk5sG2VDzjgb02c47wHRkWCQJjv+QcGHgdjansKNKH3oi9Lwl1ywzGfRDJsLtXYb
HFy5l/mfRvuEmDJ7kEQ15iebMKL0yPpvCn2Z7lNu/3qXkG0ysmcx7O8ZJkL7FDbXsP/1gmLXifg1
CA/D8MEQXshng6rN4skDGjz6mJUYXuM3VXivxhdtfoVQExEj6enmseKTWpYwGrP2mGus4ls613sH
Pp4CddG9m0i2Cn7HHg8iUb6lsef8nkCca7hMDGIHuEeYCWfo4DsuU5Ct6ggOnt88RyFfnVONR+cY
8Xbr1Zut/2uaq77MmjcF9Y/+XxiA8mIo4WXlA3xjG8HyBvh9WR6WLhOdFv3JHOBB38lpH9q3abxO
hHkkVvPdHWtsEpj8YqCXITcd2UpgWhUo52H3OzjlixbrT3JACSWtZ5NGCreZM+67hCgA3evVa4ha
QE3eIsFumIoSeMEGeeYcfvEqDfcUSG2nThjHR3zZd0w9t+peOxunOxa4A4z8bOEY7zpvUO8qgBaB
mpqwF6aj6sFqT0p3swxoUfvWJbuWYw19e/RPAtjO+PQdgcsFClTogN3nEpzR9mdl/BLzs5Rr6SKs
jtelSleN0qna2lTr6ISDSQUlsNSPdGry0DLnYdhW5/cKRHPb9HyjuBBfXTgtSuoPqUvQTk6NFpNX
2bGU3jaE2eV1Nq0KkaqgfiWLuIxVw4zUG9lEr4OUikMKxMG1C69crHZ2MPtRpA0khZu1r2QWZaLW
bjOc4YPOVci8X81mJPew+Vzle6FuwU1i2JogLCGAnSN8NyRk/81g9Upth35aT+Z/Zdq/clPfo8F6
r4yJdyVqrlv285g6ypcQ2CMlORQAQrXPpruK/vI9Um+kXe/qkyBdo14X5U55pz+03pkAjq/hvc89
SmIDYDg/fVz7TJIHbYubIah9PCO8I9jhXI0y3++ZlOnr7r/1A1M54W6AF/EIZN5izeY1H4D9YCAw
gEaxIh49zLBomAkbIyuiSAj+81gAweKMqtVSlMGOQtGHQMlDdx4lXqYh8ViF74Y/28xesG0cK3eP
Lqa6BwuAfoNJhIKv4bU6q9onhU395yn1hmBczPDulhdX8BI5JZa+xsv/5FcCWbUijXSNVLDeBzDw
ps2E7JCYIjIcVuOvz34+JAzxbrZ+62zzWj9K8ABrdFxsnhB9gVNJnhpmu+az4ayMd+UsQBWKNTZw
FmMcaAQgAsxXM8JEVvq90/351r2wSZH/MGaDlagl6oVVwiqCL+mKKbPLXN3rf6qbJQmQXIO/YC/5
jxe0tB4Bve9S8mQXg8TyZu2P7D1407p1elCfjU/i2PjXWY6rHwPqGw3oyCoD4wxtFLvgGpEnhgzy
2G38FP0WOA9GF3movzWi25UVNizeKkobWvMEl1LuYWIZ3znNkPwBxF3n6RYMieGuJtCBkPPQBcNR
42sxLfMLGli0Aeu295nySnMRWzlAfsKdPV8XTquzqdB9Q3KpPP4zd1kqrtBwLdUaU2HUZaz6IHna
7wgprdkXb3SvFsGKX/HJxJ76yyqzlRssPDbNeMpDyf6K5RC3HdjO9EWiwOx8hrbyID4obFgx5F8Y
4vdxxKKGoegSPJmOq2VXD7qDuPHmaj+SB1sU0BQfy2Nxk58mA2HM5DT0CQhX/AjgXikxiKZCX2dT
mvGRMe5nQvtbfvIJaN0f6vwlSDHGLrel1KZwlthf0Gp8IIqPHuk/4z28g51sX3MiJ1cVqjhOgKWy
XUKI40MiNjQrUH5hZ0mk7j1agnXpUtYwUlmYAg19GPRxnHrBmhEwWSjLByBodpMfLhf2CdEDhAPa
Y9hbMF7XAz8cdj968Y2GkJFPDUoTc1AN9y/fIyQhqxS+MhNJvqPEWzyQKLA1bK3/qrXf8cisgCVT
9cvelQf+yo2wd80tzsOy8mm6bW3DTn1IwASvlvnbmt+cNJAVAGH+f7BrPL8uTxVNYOeRh0GaqwNN
HgEuCdQ6GbQbxdwRlSvSDXIbtfJRMdQo340vn2lMWG4Wyp/YRuaeV0eI/AZyb4gwo9R3Bt0LmXP2
mgi3qd/M3TN7habfYD7eLtaacY3Xmu/ZPJ8DHQH3s5Y/YAKgCTTJluKD4R7ojX1r7MLiKaV3ascf
PAZ/fp0BeGbszXU8G99Dfkja17i+l+4E34SV3tuMO8fJ25tKqO56hl+HyBJFzBQmh8aqz8Z/vu9J
A8iKpG8yI2+qTN7kli8N66PnJsz8HoFdz6rJdmFRsTccg28Uih3ULg33jV8UATypA9YCRV6c9tsi
yNAgznWOoQ5BGKp32pKm2TBBQN7ShXsD86NoPzoNP3t0C3uw+BVyYYxf1T4Jn+0KnDH+UHQjkpqx
nV/JtmG2s3CoNmnwFA1/MfKwsd2nGopARnjWRNhkWzMD2Xa2TQmG/D8rEZuORsT4v2ecqCXyOWAP
aoQtEoIma7adStlgtUDkJ7/vO57IAdsZ2AIivw8pfvOyHTzYAjEaxY52LKuYmkTnIr5oBF3A1deZ
A8XumxA8iUwDcsZGE8e+qr1iM3NoAjHDVo31Xe3AMZooE5hvN/a+YZrYTp+q8YMzk6G4ggSRZYPT
3oYapxyariGEDpZeta73VLPEIpv1v21B0Gcwdo9oZDYR6tUu7/uPrEGHq3coZax4mzNLTxVGDea8
q52KHp8SwOV5MIEb87oW9/+kJC9Gjc0udo2vdEIoYhBy1yj5U9RHFzs2mGBGgGd6Yg6nsHxRB3GW
yDZFiSi+ydTFdsjtZXz2069DCZIn9dqYQYjV0a7CCJBWXDNli18nEZpXtw3MiQHFSRM9KUb+Ysux
obgbMA2BuKiHFh6DZMpQJDtHJLiDApjHeQJ5Nxrg61TJZR6CS126HemhIIKSyX0v84prVocWk7N8
SalhUE4y4Auww7cDYVZAj22D4VMmlYN0TRZXVgdNLEzxxLrUmTJN1IspcvwVmtRp3iC+WU7xYaBR
ocjaZyrHeY4Fqc8mNOGsrDuLzTTOzXyfJFgMhroOP5yRahJBwCiCFFKrgAWgIrWAPh7ZtEeFqub7
McRbVed8G7pbKHj+uhZZGNaMNyljMKBG+x2E1b8iTo+NtB6dmg2HNmVelWj5fsZfX+gT3AvV2elI
3OuBEDJNnDrT2Blu9pXId2MKmLwoy+yKbBBHspoNUe4xFBhWyRISUOh8sW39IjTzkwWJ8GujwluI
kzmpHd6iiO6PNj7chAKIs4zVZxlEFEEBnI9szl7RRg+WtnNICnEdLj6XR1e6jdykinohfjYALwfK
umLYrFg9PkAWVnpRrgub1xNmyoNLXTaqwX6cssMMEh7g8R3/wGdIzp6rvmfLv1guf2PJVDILtGTj
MsdCSDR9B0nxE5TBZzKJ5knkZKXFUDiwTE71UCHzouJrYKWu7Xm8aFP8CwYXglInUWKF7tbVEZw4
Qmt4OJBmQ79JhvbD0tzvYBTPSblLl3wEpoculRdPWTVUvx2JpBhLZGj0qIuzd31aWoaGdihg4ZeZ
L44mKOa64dltqDP0EiXFFC6XM+xbh4ujbFv6Rowv3JGcZEjDunRaQtZubYtqbtnLVDEK2BYXtxqi
u6itJTZtqM6iUUcCkzHyOTarKLwUV0Ml3Jq5AFOLUmNEaoqOgEuII5pOUq8bcl0FFdSfgJ1TtFct
iNdtpvyOukXPIwCChPAFw4y/rQswdhkuy/Ci+gkal/gKAx2jq4BAcNtbr6lM+Gq2XiYDB6OIBbk6
0TZBqTrMKEXDell4lXAdh+ynHe11OLWPfsofehO8h7r5dpe5+y/LhvqsmvZFa9xHbBesZmcqoCHt
2cUH/lQ5J5t1EVF4CBcZ+e2SMvglzeSzkKhyySE1OxpbnfA7gZBBlVXB8hRmaVw8cqsicY61VaFF
/LdiPITF/BJ3h3K0twNrsJoZvjqE0kuXXzcXhJiYsXlsU6r+ic1sooD2r+xXYdaHoF+Pggqyy9XR
t8pDaNa01RqlTk0PVmbubwBY3HaqQ/QXFLq+mU3oB5IKNS8sMC4Wg3XkBHb8lGN9XaHpD0bIAXEL
qqBw2Hs6VulbVUlNCFA/iJ2fzsXzsddYT3H4oWhz3OZPKYOQgnKcYS4TQmHA0XBKCRHEkdusK08F
Dacao2IDaznr98iUT2MXfiVEuPUmfamD9Ag4MzJIIR9GTUvIufbpToVXGf2f7NEvh09qwflRZf8A
dOYKvXut4TvVDcxCSZ75pkbhHYr5ZQyZcA0tHbfRfY26zna5KshtJWgqBlAYxkO5RjVh7VPG6Uge
x9WzGXuk9VLadr8MxHduWn8Nwy4wk7e40jvoD+iKhNmgeQ5VSPVoCSIVYWSaI5DHp7jNWC1pLZdT
Yz16Nww9TicCdViX4bybAGksGLbo1WoD4BmWpBxkg2mp+HMCjEmFRhKpBeWmaSlx1SZilq4cqkn7
iylRhdbiGEzEucrZmyommMTY5IwauMjJVYSRYZIITUvgKNqa2sQk4MJB7he9qxYI5rKHwaAAoDRy
puR1Q5jzbGYPPh2IvsEEAIprUx3uSTJ/ZHK+OsPwp5GKlQ/5UxeZyDk49MyaKzfUsg83L6uXIEDj
OZs2BI959gZqflsf70mu+J1gdZmZ9C12aFgnYXGEuzxA3HDBglHF4WHqjASxfDm5M640C5WS5Kgc
WdB4qorqbwzzo1vgsEnV2Xpd/pfp9rRRVTkemsKsYYaGTPRRA0wzF7htYM6uGrBhSiB+I/xeSm/k
60oNhm3odkvqJ3/AoyuTwbiEVbMt7U67DUOdXTq1fe1ja9TIFY6ai9NP6tXR0HdlOEHXruXuehGP
H1aTvnWhU/7F1m8tta2d85XqSyd4KThpt21sqmsF1f7Uau4pUXJn6UgFHDwODdaH//9D9OapSjnK
dTdnoW+WgAat7Lt3F7Zy64bfjbMQxC9SpflzLS245hFeucGSyVcPhVaO0fROkPRJa5h8CsnC0lZV
lIRlpbkHPY7v0u0vlC/lUZqucylqAod5ltl42IKvpjYb+7ClneozEkSi0cChRU2lVzG2D3YmbZFC
zDT08CVUBUKKvgLYWIXTUkc/j7nLZZwDuwjdOnsROX6teCbb0yr6b50xV1O5wb1qsNNNViWQKihM
9MphJrQbGZQW0WosL2BWhAaEle3AJr0nrjs90A4gDiPlTZuvccoVbDnD+BxPGklmnSGOyKLMc9zq
DCGnLMRyY0Xs7QOSlqiJ2ano9ybo7WsW2/+C2o53rYC1XfQt04i2V78zIYKrEmGmZp6LaJAK7OW/
z46QqOeiCgymo/a/qZ2gIJm5wbibBixpR30759zlMrbcixXfyqYAjjemav4yF6Ny1xwg3bnQN22a
g5FAhXIkZOsSmXP9VI1Tg1IJg9jQasrbzAHFRrYunmyjhKoeO0RlEGqqNnJad3U4bpSK1J9BlIx6
uyVjoFL6bOvIilSrDBN0FwTk3KTFYZzzGwP/7K2s03GJUac9jZT8PJU3nij7lNitfWqzmSE1rVPd
cw1WwRwiXuIPW132nWma+Zpdl2fquG6NSMtHpaB+OyjsA+QmB7eKWWarZMDyslNfTGynG4SR02DW
xISzkXLwahlUhKMKlKxah11cvxoB7XBlXv/7H61D7nna2L8YHUmDnpAqOgNjm+RtyIbpIYZk3Tia
dXSino9Y6EHjN1zwh4Yp6n8fD6goneFn2ae7KXFUr+Ipe8qmT70X+t3q2jejMTa5yiZIdUm27yJ5
zbeKlFSbUdJyYZCyrVcCzVAcagTYjMG5sPhKWXVxaBSMyWlHgeT0weiS3gxtukys49TwdhMhaigi
uej1kFzCumyxrC3fOWNsyo025MccX7Axdy6oie4q3PIPXQJXZJAj+pbjFL3nqfrMpnd6KWKbkYri
OvfFjtePrUZtrZz/+1RjrUfGrsS3XulID+p6x1dmNtsNoqWnekLH0xZ7So+vairm+9wSDJAiPQuL
0X2U7jfla3/vivE4WFayifoxOA7I9vo6yjYmRHhmyRbTq+WLEjGv0CYtL9cRc5ywQeFf6dqpRqyR
N7q7DWbemES6KAhsqOpR1X+3g8x/7Mh6D10d3dmYYEjF6klcM9XN0FymiLrEGumF+sqedwh33K2p
JgXf+1Ctn0Yze3dH/BdNoQ9rWhnh468prwlDsCFrb45uVq9Sx5ppRs74XPQmTbEq2djbSU42RubO
HD3opg0xPuct03qsIO0JE5fu2UqX7fSMcZAxGDZqOI2kHVN/qsfaep2WnzDVI5sFUwdI07CMWP5o
KbJ2jaW8a7bekGXVsuVe/inQp3OThgUTxxDpsgFIrdTJg5hHBygdf3rSYZQ81JF8yqieHI6c3VA4
EMD6nBIWSUzmWtQi03gLDSk3LvJUP1FQLnQNR0hoqi8L7zArDIx9yx+tRTJXb7BhjzEAXoTCT5OD
S/AN7bcxRNVdGdNqYxn1toMY/TSpGjG9aOxsURC1nsbzvha8uAHVx6uM4M4MRvFvCP5UTsIrq9vs
6KD4WKUGbujGqL9wzq/d3IIV3kXG2ZmnBtBCfZNOBTZLNMpH5oaseu3xuZ/qr2QyalSghIYndsi0
MbEYR0fWXPhNidggi6oS1ELQrq3ZLnaK3tNZ2Yydaq229nVMEM8ckDoh6yp55hZUX3j9b3o3aaze
u3hb0QK/0F2QBDcUBi1qrG8NnSZfscxplxEDztAuQy0ax0QoZi0FV0rumEi0ywxS9SXNqdq1NpY7
pwYXYySoers8CMm4UPsT7pbgf0yd2XLbSNptnwgRCSQSw61EijNFUZOtG4TtKmOegcTw9GcBqvj7
3Cha1S6XRBKZ37D32qemRrzomk7yNPidewuqst0ZlPEPeq7J3JminIDIOcd51UjYrR3RpUmIfyp3
8+C6fkl77F2yR9CcN+T8rc9CVjFqnilPlR+c1j9l2C18G8YwtQUKczaZg5rSaO/rF3wtFjuRxYXL
mD0S1ntSL3oKoYiURcdm9OWHaijeQjcqD4kTsRyKU7aXgsrNslHA22FvwotMELElADwm1dK2RoRe
OHP1pDx+OG2NLR7C8TWpvOmsrOIoinp4SRsGm3XZ3YNClgczQvWTdj7XeY9GtK+2EA1aMh3j6BDK
zPwtHKRQYfwhHXcfKl+hukv7vaOT8RA6/a3uCGjq/eaXOefoufoDWOXgIEfgDWH8r+FZ4aESFV5G
1CO3yM+wvsz8nrnr/Zj0xYvNBuiVsr+/eGPxIrMO6piI7R0t4c/BZXrukMv+s8XZZJnG9HueSL5U
Sj02rpafcgHAzWU1nPPGbz40BFNASFp0+VFZuGjc5Us45O9R7MHgHRr/6AINOK7/S3TCx3dTZfsp
gEYd9ugWmQ1+fynGBkNqmkV/Pd+ar544YQLbm774kmOPqxT8I09sbJyWjBGEjQ65IHxppsE5M3lj
7D8sY4lsBnj5f4cKJTAZYplDJ1zohShjwBgcTXH8vkw86FIA8vZ5MKN18oImOblhytomZIgFboHG
LLG0PFmBLU8wNuVp/TbMknjXWBmzkaI6q+WLyOKM2V2MoDLK+wENjnvRVYnjaWn4AqE8LOdMaZSn
vXOCnpAweYEvzAEojCbQGHeDjY0NdlpWzkSyiGo845UYCbbwsdS4oYd8pukxGRN/oDmutwa0TNdR
TOoLw32xYZQv3zDf6e6R1u2+DnXyWNnjofLd7rwWn7WYHdR56JZ4nJdxfE5Q5FIKl5oXt+rusekS
gMX4yQ1aQG5zCaRhBB3Rl07yWXoZagPq5B2T865CL+gIyGdViO9s/dYAvH3Qbf5cdfyQMCmpKZZ3
jZ7y///y/c9w3zldjW59EvBnBjCN7Zjt5xljnT1088NaNs30BxcON6pXVj49SAxo1zBqcgn9D4mo
9S4Zf/EjkXbvF+1BcS2/l+OwuBjUqTT6W4gmbdfllfPh5nI8ZSRXnUMXp4WGmCkyn185myAzpzje
dB8fvT6kCi4HptVJXEAdDOJ/+Nerh9RDb5q7ggsmbTmYpgjYPyTbByMDqj9Kve/qpn1OPZDPmR1d
k4jQPRJUxLFUCAD97l7PE2TdwGpYYzfNzaozGzw9gGO+CTgJKIqMr7oo2/0sej6DyNd+lm56nuvq
KemCHNtPId9jRQSrY3kvCGCZxEfscrSCOhN1HsFLxUKbkrO/rwwPw7aFTVXIbHwVDgtC10mAioXY
yFQy2M9Dhmsk7J4dP+MO8zKufAmTr0ud/i12+p1ReNZt6JFVmLqpdt8nj6n51GH96aLokobCeHTr
Lt7r3GSjZTBNUXVjXILBNC6GOwSHKWv+dC1dik8d8dZPDOBt08vOljIszImKc0hQb6RReLRj8MPB
0U2n5GWtOEsJupLJjolLiPZ55J1bb2xXyvYp0yOu/MpbwPX8Sk+Wqe9MglimBDnd+WKhUhMOBYs5
4HauA+Tuog3DvanUKU5LNINNRkQj6s8kc81zMUsAg5lNMt9Arlq1fMu9N138Wb4HDXk0fQ9PKVuY
0crJBzKIHH8TpTqHUdArZN0C4kdn5zlQZZAN5CSw7TTnFGuEzfJOjH5WwhIdfzstS9ZuWmAPS8Uv
u1mAWM7+sQoZPosGefX6xiei+1MI9WzZrXEScUSN7SDPGhYNOdY1E85omtb4752Sl2CcFvPe+gur
bsLhtByt+v/OVyuQP7QI0JbUlPilBIo6h+3iFfGAsETmKTbDa18DRFrrAXch9LjMyTddHJtnL5vw
kfvsNh0tEtL+mmZ4MuL4JqqegBBnH09tCTCCXqSui7+o+cK9Qe3FjCS1d2GY57x7kVmei3bcTiWw
j2Ju/v6vFuxTSUHY9R+JD9S5YDJ4Dkyarsyq5cbuLKyvvctWtaSYCGY7IKhc5FvfAdpjdZqM1Aho
UtyEtNR0WLuWj/NxtD1vo3ARuKnCimtnT57qMGok7BwiW0N5BJGLkUn0uzidn+kx+5uZYUIoc96G
CPEAyZSKiGXLOEZT9AWrFPloHjcvSZ1d/ZEwqpgLeNOP8L/zxZ3Zjlfb5OEbi6z7kmzRNdZ+amzz
DVt59pJgVFmAooHfYCbvG4jxDbn087TN7cAheMMMSRhSbDbBBPfMXF6As/2KaD69oG5A+HcYQTN/
gNiFLtX0Q/legY+mpor9XWkS4qEYx+LbJpyF2ZiKTeqMMnCYZ+cWT0RpT+PNoOBOcsWDHlORPEiz
YPxpS6KfLKrUdWxhsjzySvOSuxK1KOueg+0tlPc2sk52apunvrPwHlV1Sqz8LJbbn54h6t7nIHpW
Kb6C73+LqcSPMS2KW1vz/80cqTxqfe0U+xpPLk4nfmzTQ1Ab9sq+MqJ8TE0EkAOjy8fv9q7q0fet
D/yMe+HIGOgQt5ygyo6dzffHvpXjRk5aHVMk3N8NNTwSms8kP6x3SscLsy0X1qD9EI54eSorHm5N
jBrMivWPJG8VFxbIuykyoUpbL23mkWzCZJBWfERbnHUjqStAw52l8Y9ECnOLTRKNF6EhYTG5h57r
0bVtdfWjNrq5SB16I8iu4+SWV9MIlb1H9VkdYfePF8cgaem7xG3m9DMOm/fvxxlwAayalhhZXdnk
1VnuO0puUhS5qr+vdRMU8ZgIvTMsg8jUzM3BFbj2k8nMjMjYpj0yNjmjVS/3bU+hu7blo36fMxiJ
o37hRmteYrqRizkFR7slbG3K7Z8k1UXgYQeekaZVl0yh5sw0uITQ5hkP4+bgDjN7GROfYwilwFqu
IM/SBJoSq5BpPkpemR4HnjeW3YG80hIKTuTWOobxbH+qgqGxPx2qIssBdxrm2exjvFOwPgGsIOJD
foAch3+ZmQJDZ7pj3WXdaW0ujDw4f99LTkBJjxlxO9a6v08VwtP1z7b2+DnphIGFM3gvA4vI9V5e
v/ga5bGcwKX7mfvxvxrEmmz2P7PCSNrZ4hwGnB6BB/32+3SfS4TCuogmQvg4iSLH/BFFvX51svT2
/dZZw26tWv9Xv8626LdqVGVzVmxwR7sX5375y9cvzeDQuy7RlI6Tjmc0XFR1HgLLOarqp/WfgcaR
+yjObinn8jOTj2abdGxq11GE7D2MjwwdFnUUP5wv2JPbIzsCOdXWIXepP4zKFTs7jnEJ9OVzU8T5
i1WG6T3sEODSK3uZLj6EQ3kZ5V0HPlZTTDtsihkQgccUn0WNotztC9x4hvS6gzuxsAFlBQUR4sWU
k7U6huHpu8hOanClEx/ZRhlvRjk7R1HW2QeHvveYjyHZzbXFrqRR1j4I2bG2s/0z0ALHe1EHAuhE
nh6ctGfxWneXpGbBkE2NPOcV6gmf1dE2Net7FPa/M7Ztz4OFwaN1zPyrbcHhNGzb8omU6VLUh0T5
C0fH/yowWrACpRdaB4wUiSQpIqk71WV7Xjv7HhXPWuSwVRm2hJiEOxMzwH5mtvPIx5TzMk8NBjYh
lbej9LVmCLxTpUGU5/KtsORN6WS6hqrX6Nok5OW4lQRwqPwQFq2/G0vMuZ6U6tQZybMRMzmpw9K/
FJ5p3R1Rv1aWN7Appnhn/JMxyxbDtYVVHnOwncOhuMcQsu4R0ORmjuS5FDokFroFsLJsCtoaC2y8
SFpsO3If4np0YIhQ5DdzxwRoU9bkVXSRw9YEYBoxVNWv9RNO5TqCFVAA7TJEX/liZloenEj/G1aG
/WpUIapmFXsIdX3UlT0rwM16nc9OD0gqwX5UVj5KkcUbbOeBs10/l5by/7L6xkZcNsG+UXhASyJE
n63AOTmwsIA/N4jPPbTHrt2a8OAKeTYmQHp27bP1s5Um1JCyqFBzeFifZ3tqkGIu0aBRlmUHBapm
TsLimOA/P0cTGpnKow4qscUcerSvvl1Fp++ptOlOzVNp4m1W2cgq3o6+kkpmH1aIOkk1iPwtH63P
OnUNEN9ZU7hkyXhLqhjqH04e/8iyguQwyX6dkg8mWWj1j8ygxx+K+vGxsPA7dqHayqm3r0ZY/rHq
qeYq4KUBnvY8F6reoSpudib9+Oma2tq/MoyhWQhvUqjpbuM3YBW+uJJYUT9WCnOXvR6ixTCnW2OA
B8+Ieryp9k9kyGLfTSaKUwOJW4PNkjA/ZL5dPT3nTLzw1dk0vKawPaLhrZTIgvyLZj6/e4b4maaj
8aRytznOINcTNwouTqcOYS3zt6JF0RX0r2xV74UkaoUnFZYfVvu7CH3EnJGhL1Gjhyvb4DuWjom4
sOW/lQeiQ9gsvF2VBpivxYg8LENtmw8BheGc5AmgNSTQ8zLQ6Zf5zvq/PAupVmI5t3BEnE2rjLtG
WzhewsaS23JELDZ75E/QhrN0YD7NvcsR58p8L9LC3wwjppt2aa+6ZCRfgDEJst56KQiNpSCcO34l
Am3GATa0WOZSzCqGh/UPqszNblmsiAoyvlzd8MwMjIZCvGb/XWBNxQMx1Ew57DIibjpwMFoi2q8e
476G/qCYWdoVO7uKpPO4jp4ZoqIFzuPpZgsXnlHZcWsyZ8YWKwgQ9mxU0r6gy7fEVstaYUmj67BK
Dxfc95tWlN6TNSGNioRvneOpWQZ2b3Zktc9KkehohZne1MYlopT5m3nl76CjsKDg9HZjn5MJbftY
j1pSqNqhOPjCgcvMj/cQ6pKNI8PR7WD7Df4ozUEtyGYUUX2qhtQEKFVH18HmqUk4eqyO9tUtniyS
cS9z5mFImPx0A4RNvQbYt9i4PUye+4+H94f6SsAI4iHeCTfqjmzEIPyENbm/PqnTa4GRBFN+lsV/
L6zoAvGvvXAAosI8ac4VOhkEs2wa+4Oh2w9jyOffRpI397qUqC2Whij3EnFs/adSq2WNrNASLbIR
wy588AEBSHkyFeppGK9+PR404wNI5qSfeIxnNlTiJQy1Xn1kKcV849MHunZFJjhT/K0TkK7KhkXv
vIqBg9sA+Cl1Ut+nOHjVIwl08ci+wiO0u8h0w4gbs7df53s89eMNl3117YNCvw5K7pzRMvfmcush
Yu4PrauOicubzgBN3qqhZxFkUfXLftioeCX6v+um9ncFEBMy4EDJoyJ4yPsyPuANrFnPWgRsgCkv
izh+dvGvV2Xj0Wsy02lc4ra5IIODF/7i6O2261/V9ojI3JiYyakRyZVfBDto+WXNmmlXyn+44MY+
xpb0bm1caXK93B9MerP3hs2KoZJk00cD3QI0QEpX9PMecsh1FTK6KFmiMur3RkKMhWg8UOc2gVu4
lIzQUKc6s8rr5BBQUYDllTrvHtaXVPLRYyPu/K0b06R3ZyGWE51HdwZ7jvzY9uJ3QKbYDuGTy5Pq
BPDxp2kw+fZqMZ5JoeA8lfTGFTHiReUwLyM9TRY5Xn87O4oICaJZYOsLk35+76eeWIrBPgXKdp5N
x78XiONIX26ta+HA5lx/prLoIFJ6dAB0HvLiZthb5qVZlQvAfyxd8B2yMc+S5GFfZfOJLAU0ri0k
SCPdtjFyUUW1+9lBayTrUh0z2dp7o3L4tcpmJLWd7MnaA8ay6XO7ffRdo4PVaRUPMs3DfQKLZB8N
i8N42ZmGnUx3XUijaLVufcvm7+nYOhNzAzXsxfCaOvo+9VFPcCij09PyrYnTai4l9r5xRK3VL7zP
puqha8LTcCquFTX0HzXj7EVA4h9QnnEvm2C6phy2Sc5n+li3KGd9SwSH2mDOsrQ2wwAgTc+6RN9P
ahqPtPVe1B07f61OXGeS2AbLONgWXureYo0nmGTiRwg5TOgnpBTXyojJWVy2FBXFPtbYsgWQj6Z+
YFSPCiG46ADBODGONiTmAbEbPDOnlPa+XG66ERCqYLN00jK0TspxWxza4KLTbkIN28/mnvu7f26p
Lj4sl4OtU4jSnT6Krg5e2ZGyeqMETM80Kzln0AqbyT9VrbD1kJG2o/YpifZusx3BU9xdrUfcCcLR
ndnMDAgi5OF2kObHojGOOvHym15kKoVh/zFmSUsp5k/PMrJ9geWTQyEglssDBTN66R3vO9myHn/I
XCIxky6/Tam1H9Iq+1H3ate4ToiD0HjH6Im83COkd5i7M+cGk/ToN5gEBgrUmpQPyPkCYnCSEn9X
bR6BZXWnCRjxJrRRbU6dvLtl4O2KHBz4DDg3Laqv2DOeAyZkDMyS18L0ot8uYRe2GDZ2OhOSwMIQ
pfk/izxl16iAeDRjfMXrJY6urO5+jqpelO+OF0PT9p127wL334yFqvYxoYhkVKJ4X3YIoWuJ3wF6
DLxwQc0cjJrYqId9GiH2hvTFyng5TOtyjPbOssro8vFY5L6gzACCEtWKPkX54c6PSgNjPPFeUp8K
m567YwLXjDw/wb1d9pttaXKHCotAcd6caXmbkkT8jZa93Pqltrq9TSJJnTb1zxjVJAh2vC6zaTPL
skabd9+SWDDAyzqUaJ6yuQ16FszTaH5lnsHII2ymH2qKgP16bv24fqyqqhBX1BJMQ/lVp9p9M3je
r0itjrNCEuTlNTQLrLMnuSxHSXYejhTFrO3cq1b5ptP9wBxOH7X2orPQ1U9njoBdDZW7lYLBaNfV
zhYPW3tZizsNE/rWE/llgxp+LcFI70cqj6d4qu3LeqXYZIo+hW6AbqKyfvESbWtkAn09mq+mg0R7
oIdF7WuQNI9nfNvOKaE3QNzPjTMGyDBSyOaIqFlvtcQrSMRFTaanL+2TO9UmdB+t4e77sjCPnXBu
MNSiixyQl60vQNma7ms+cbl74fgUMH/7gWa+VO2z62KoWTs9G4nR2c+ajs0p9Y01fNiBrPZOHndH
a/QY+1JXGwSKb3JkA4+d0bXHoMXIp8rtYPntV6jYZXLIgNfLpHcJ86HfKVTzygiY9K2V3hSNjzZj
qE2xzOyZi5MGs8wHsrgBL7Hs6M3s34EfrOGJxpq7vijDMHC0NuU0HHsrehFztBuEJeDiBcRIx+Xp
e0gx44fxRgOiOVMxYUftz8EPP8T0p2mSn+bogHlaegeO8uCYZ0SoMZxCLjJPaieNfwYBPX0kb3f2
KH4KZv80x26zkx2EryqrXoYshfyC4IDtSoS6fFEQJOMcngCzMsFdhIFG3KZvdjF/RgbmUfQTDf7+
gbZ/sOhv1sO1v/h4xVFaAukKavnpz4wk+IQuhMiWde/J9F2B9nNvZEH+CxEfolDNMN0pf1VpvGUy
6z74df3cjEX1uahDTNe3L+v710DKdSXxwrMzqp0934XfcjpyQdMecoT0hnjy3Dm4tanp3pkA8td2
Q7krFdZyVGHzaWBauktncC61X4GnaPArtVkM7HRGPGtHCD3Xl1CY1O+MnhlqZkHNLBTrFMJUANoc
GoadwnjxURNINx/ZSpCnlU0z9NB+9m9umLMaKqGj6M6CHeeV28kNqkMWGbB7AUHu1ro69UKgIhMu
J0MGxdGZ/4SGTL8bvbSuN5NtGW+RDSzU0qa3q119z+vSe45ih7TbHLJM8rspvOHi15jP5wbNGAMf
qjR00VBkp/wpDGPc773XnqKKmqxkinOrkZJpYUZvlkVFh2joEqnS3iPgQsWfCdLZas4XzybeoEG1
eYdZP57bUP+GNjw8QlSdT4lOjJMUh15awxPLLIG3gxdlmQIaY5fdyInjv4wtzu438XLB6p52vIyG
bBcvmo8Bt9LcJ+Nvz/lBUeS9TW7ImxCo5zhg9ySE0eyrQfO+MkcgFxQuXVG62I6W5x1xBqFmhMIE
KiVgKER3oHpv58xQ9fpBTE+Bl5uoQd+sPmN8nFopvlvwDQwBPMfblDTd4FgpeBn/YLpYm9jQw5zs
mKX/XLgmweCSuVXIpzvMfVYWi3I9AjJ5GhpGYUxtWfSbIfEFKmw+4qSc98ZAYg+KtdM41cEpjvpd
YpdHjXTI3i8SxtbiM67n2X8WYzmc+3R46pcFhQq7ZhuaKOL92uz2pZHe7BRP4Pq02JW+DeYwnizS
bp/EIADk2ZgNomR8ahlF54+fYY79WXXZ+BI6WYdUDmB0VotjNZS/zSHMnmOokkuo7/qJ7glkPamC
HW8DR7pExbF3y+VVaweIyEtVxRBkofR0hzoKh7e+zcNN0+ovlxNgU6TjRxFDEZ0sI99kXbJAWZ3m
uH6U14sstLLqSdNBrJdFyhQwW4dTeCo/MsP7Oc8Db4hEJfaRsQpeihahUduyTyByZ7krSy+Zz9Ka
TmY1+x8VGZdIx56aCa/SsslcB2RMFz/XYePsR2qTqwIzeZBgko7MastAiBNXm6hLieHZF7gNtmmq
nccq4qBdl0JFirjJG3NrNyZ+Qn6DwV8cMbJueyhETgdn37AGGunc4mNcTl8+4xu8dk9r62JMVfnY
1dSd65FOx+I+265771yCpAxvekxEc3XRvxxA/TRnclPgrLAxqOGeKdBJ7/SLCPmWhqrt+FD6Qz+e
1re7lVa2gX+nXo1/kkwh2S1gg5sOswb4/0+uaIO95eCdyhKSVCh96c98iLCd5RmbLPaJvVDdl0nC
2sYbM2cTWL1/EvJLzg6p0QGuroxRxdGfMFTZFl4z1QoS2lh3bPBep0jGlnmEgPXjJyjjJwI2zyly
6zpzQdrn8b5cZH+G79NcuzExHxLI3cQgkJWGLk5G2TUPfeTQIxf+d5uqPNe6Mc7AgBNSfGN2DoiY
cA0EiXsWvwZsAyTLzI9HAaXbq9JbFTf8NG7ZHXgup0dbha9cf/VSRMSnTs2/BgmQeC6N6mUao/Aq
S2TX32OPom/ABRtD/ToNZfEUobH6kMz9E7NiqxhF8dnWyeV7QZPaOEYNstwS4Y3HKDADeBQeU2Ml
6ysfufq1bcxlxYofbnmnTBEPz0iIiBMMu/asg+lvORDbMGHCv/ujeFf5LD5nx2ATjxhd94uQMQt+
KQo7PTr6UmlPXeKUrILBRAFjKPOakQAw6LcedeePWROBMiLWeljFL7wTbz5YPP7jijnSCL/KMs13
r2fkwMoN856Pui+JVQ6bxiedRVZXH9ZvOgkmbcsNzIZv52fJ8Dy0+YQedgzeGB6gYB9IbKbbyNfJ
nzLxwse9/11MsFf0L+lVICh6HXgeCCSsfgw2WibcAhQbrrWUwrLp7jkYYSvF4JYU6Mv71lAgDfwE
57IE/c+0/Sm1sRZnk9sdywpL/nplojAEMutGADKEgKBHKEgAljOWn3RSPZdFimVeIWGIw2reD90I
jN3zP2Jj+IGQeYsqgCykcfZOwfqn6rK2ueQocAhMeI284T0MgQ5A9FCvSZw9glthfdRn2HbddjyM
hfFTas2+nAIEcQm/0Igqbl+0OFDZg+OEcBCv12QxlXNdg4sX4uCNCds9piuouNPnqsUQn83ua4VR
pxnH6T6Z9TlMyctUPeqtqhvk01oFF2SaV0hDibljKjOXv6IwOlqhDeYhzgG89p4+UsNkNLAHA830
tHyqOxgIQBTqRXDVJtZVhK1zqG0mX46L5GO91brMuRpDeI1Z0cIfzhFML3VVE0bsWQa5XTYaz0VL
AY0c2d8Yxt/MITgp9ucWJNoAQcsJjjpDryOF/busVXYoOhTTMhHhjyrvGVGAVjOU/1Hb0XwMQL4A
eCaKZBVOwilONjSV/2TeQudiGvxWSOPvwJLXaS0Hqh4M6JfWmsvPsjfSY9S2742PPTKdLfnZVx66
/bHDaSgkyJmlTF3LhvV8NHwWynMZ5VsVecZH2kom+Va0+364ZQlNg+n/BU8JftZAAPlZNju1pPjz
QwiP3Lfp3rOR+K2tDkFjmLNyz0ROz++XWQDgEGn6XozdLIctW/RuupkCQijX1s+08l8Nv8OhQCFU
8HiaaTptxBjXP330sg8XBjblHVE5oiSF1fW7bCgzg8zSZLDuidkdmgY7OPSz6chT+TR7o30uqMye
1g9b07hEdmh0YjM5WoMJJwqK0XNXpgmiGu4hKxzmp3nZjpex88/66jgN4+UMyczdHpZoTkURuOpj
Ge1U35MgB7EtGnsiddbzuk1IeP2eeJd+zOJCdfIdFXv7kJDVyMjFvLah4R6Q42kGjPim8OQtPQsq
uxw3dcwMyhv8J1FDLXCsLD2PY2HvLTh6z8iBpy00q/iUVrfGiNQ9jdiiu513Na0O9qP7pyksopxG
CMx5A55kcHADx7638SaHjMm8e4lZO+zXTSyCtUNTv/jGeAPzNn01cf0Bd+pMxVX9tKoKbWaqkG3X
OZ0aTJlGpcE7nkPW+4TEMz/EiTW4/bGdioIas2yAlrJ28MkuzWeV/wjwjIkwO3c+Kpxau9gk8FI+
VX01fWGUbzQC6iBl/JHgD9wNszZewoTxJeCztlfGtpKBx9aT9JA5B+zZm419GxqNX6+qWUVRRYUv
1ZtPWPYJXKT9oB2f17ReHDHVqwyn/I/sscYibFms0YRJcZAmx/WjMMOxPzmS1bw5j9nzyLiAgIL4
XLeQn74/78McGUcmkqQsBLl+cpgh/XdVo/TMH2fe1hoOHIa+tXTg/s6Rw0g0QBUr5cahJkK8w+YB
0t5lBpxxFGGPrDquAiwWoE/XpQjDx/IQJWLTRRobrnB+OHOW3itfJXeyM16WGXo+xSX8xTo4dF7E
61CYZNBI/RlCdJzy6BYkL0aYx8/9jKMvS6G4x3a3n6tKPnoSOY3vRvoVh0jLAgqHWmZSc6+f8u/j
jQUwCmYkM1wib5ix9c2IxsOQ2slLGzdbSVDg8/olRlHZuaRJtozGt7kxRk8detynce76o+dW5WEo
SVbxcR8hmpzOa59R1sG+KI36wraMnktMVOl5aB/shr2hbnX0bpKtZyJw0dIqmVlRsSmLfPuy7phc
TEW5iYm33+F3lFYDQrgWmOcnGwGBNvROG2jP4xbIq3BrdpTDYjzJozT/jIry5vdRSu5n+xSbqOar
OJHvaQXyJhgz1IWgbEOsqp+4CPJNbbPByX3vJfZZ8KwTJdv32dmGKI5QZtEYwBCTYSAOEzczfyNI
2kJj+aRINE4LmLaMo7dCm++2S+J5ESOJeURMmk/vjQ6tW+ipG54QsUr3ESFdSZ/YpGYr7yOSiz2r
12TfyYDxJxrxis3Xliag20St4d3DrCM2wx+QeGGqfIg8wByTzQSnl1HxCCjF/2iBtPRLBFvrVu+O
75kXVUoJkDR23eOQji8mFKNrAyizM8wQvU8EfspizOf78JgbtslMaH5P8YiFBq7EOuPGGQXPrICe
PtkdcKWBSVEU++4limV1+a9tc13rOLXeh+8P4WerqnFDN8m12pIaN80z4N+updXEUXXIObxpJxAQ
Nz7rNzIwkpoE1ro+mal5KaUg48zCzEnq036YQUkqonQAX/uwsnOgmssWIaGbSl28XMqCX+DC0mKw
r984MWG69ULps1jy2ZDRMGH3p3jjo33moaOyHKOs39i5NZ2/n71VRrTvMjYCfl9FL5lGkFnQDz4y
np+hFixZFZUQ9zEJomPRF59pMUeHoE5+89tEr0iJugedmLBLHLf6cJk3b0djRNeuqQVE35G4aiVY
TbxJvTrtLVsqvopUoaPhEWQ3NPHdI59kuWuUFvYZsUH74kZ5szXy+B8Px+qdm5/toBTZDkgh92pR
BqcudqYN2Cr2NIpABFPnM91DC8C+recT8kKYO3P0I0rm/I/tl7/D2OalcBYl9yQ0QSxt3pz6OrXP
SSdO5kBQAqa+5rfHqjePsr8yrd1PG9WJKhLnX3cSH8vGgTQ5Lz3kcfWSQRMPHy5o7TV9FS9UgdJ8
YzbcBDitiWAHOfdoLjtBrDUpMV7zog3VDUPZDmWqyKT/FtSEQMmKzeXcps4J4VZ9GJvM+9RDimDZ
DqMv0Rv50TcBTOveBO2v+0WvZJswH+Pywhw92eSCBT7PQUJOaPPmLUhF3eTm1h4tDW3djJ4cm0ie
BvJ20ELt6iEgnEn6EDpGrxENjBm+P8Se64LlNXO8QaF+l2zPT7LCB0FcKx7grr7EOtDPWRvD7iqM
+b/SozGQiK4rO3xPTElJltvhZ4UwxaSJSKa43PcWetBeWPEPa/AYRWV5evF1PH9CUWXMSeVMe77R
i/tjCPuz01WKtTnWkDRlW4Zo51W42ENKhKRvni+KY2Mz7+p0aCNgKd1rEeJIWb7TeV6cixQ3Aq2p
+ihRkW4cmy3jVA4xoBg0QQHGcttzjf9+eieyz+XSqlsxYk5p8sakNCxF/Cri3nu1CYiMI3qiooH3
p9LxEpFBGlt4OmTEpjmUzPll35f7PCL0qykCA6YkD8TaPiWEG2OCKQHN5HH4PAprvGg2X4Q+5835
ewgRZL/SVU7YKZeMDj872X0u92XS9Cfp7cTUD9t2mT5yPkt2xf33eBv0IRgKGDXtSHmr+30se/Gs
bP9jZoX6EbnecDLxHuBhHp8bo+/fUtRGD0NZz59h6oNg4M9Cu6R3HEMDxWeL+MYPCySbrXxim2/+
TP8fY+e13EaSpu1b6dDxX7Plzcb2HBCEJ+hBo5MKiaLKe19X/z+Z5BBqarZnI2aq0wIigKrM/L7X
RIRju0y9mIL2eRY4xMHQgAEisLgbnaa/h8HyrQWeuXTSBjK+1SkP44CYNgn32x4fBWD20KvqVr9h
pUd9vUjJrmdNdKMg1ujDwuJ33tWItRX60udFe7sbQe1k20TCBzQvQpy3RmFDd7z4ystqOC9x+tT8
IN42HlIAGW9xGGNOobVkhXUgOIC/Q1soW42E3HkywEEMwRuvPMH+Cx2rQFWlZ0VKah2lxSC4ZWH4
znYMIn9Tjdc2vK80SfGk4uOzRBQu1pOfagKzo4gG7XxMp1uZqJzbyLtM0+KZ1MtwoQwOyXKMizML
Mcl+QlLT7+1tClh3Cw8dVa15Q5AgfTBLsud1n/VrGUKecYjoO5VMYJogItWO/dpJnXFRFAlClGNe
vAwosfh1mD34XfOEE8B8ZvV6ch27SnSA/GYvFvlomd8D5HRylje09rHwcCujOuBXgUF43VyHagMu
V9RSFadLY0x35qRXSx6KKYs0MnJKod75Y6EdgQO165Z8Xupp2SqLUNQOsf2aSD/jFTsecWv65ulC
HQqkStMfe3WqUFOHLy7cl6w5fIhZJcd6afMA7CP06I+9CRiyxvgOJPMNeFCiqcN9Rq4rGHZpfiTZ
V4GYEcwY83yYb8FcRS4460vEaEefRPOVpSADsxmtn5NyB/p4aYP1Jsbczu2iKQEeJ6icIXVFLGms
sP9oD6P7ukiu4vq4V2sCZ2NlHYL8VXdgnPGPrbCiLXvr1iRotCQqQ/CiR/yhRtitzVxE0hyYMfYQ
7kr+DB6vbC6Rp8zYLaHGsilIq6JXEq5iS9nUJigbqy7syznT+63WdndaTGRiMF2wFrXzWHnoEdQ5
xlMzx3mYw6yaTm4gXT4oC2ROFl/++K9//s9/vYz/HbwW10WKkEve/PN/qL8U5VQjaNN+qv7zvsj4
n5zzMeavM/55iF44/hU/278dtX4tLr9lr83nQeJf8/HKvPv7v+78W/vtL5Vl3kbtdNO91tPta9Ol
rfxX8HeIkf/Xzj9e5avcT+Xrn19eUIRuxasFUZF/ee/a/vjzi26a8oN6+5zE6793ij/gzy9YNn37
UTR/HPOI//w28RUA359fFNv+B5keJPY909M117G+/DG8ih54Tv8wOaJ4tmPpnu7Z3pc/ch5a4Z9f
HO0fhM3x4jZ00IfMaAqEYZji/sMzdEvzPE13SCDpzpd//fV/+RZP3+ofeZddFxBqmz+/gO798kf5
9m2LP489Bq+uerZm6A4UAVd36X/5dhvlAcO1/4ehC6v4kFivFTRrGbodAY+cl+FMQFAQeKA96efZ
XKNCJwK7KnoJb73ygCt705Q00f86V76UHPzv5mretygoMHjoy2ovL26acsA81T2yDXvgW+/dskO2
xQEHsPeBCuIwcJY38nBzusj94KkamZmyJ4LigW98DMoULJTtBfitU+UcpC6HIXTWul2Zj7rT/kjI
qV0FxPO0EClIp45XJNSmr1ZZLfJW8x578q+WF7fILKrOjIS9P/v7SeRGZMkWqZLcD2ysIEWPrCe+
xmLU4zADtnVpOhwz2tpAjtYVOO4x1ZxqpZmuhrcT9RB2PCIhKjqKUQyv28wv0NDnqCouoY8KS6ri
TfipQ1blxY7q4oLzmILmmigi0iH2I7IvxdyMdQph+iDAY2I0ZvcybmoS26XvgjiiNI8jzAaPla3U
1kVjNA+eWinX4AISXBFCXFvBKV/24uIrCRenms6sMmc9btlslRz3kMEsq8Aj99peakE7X0pIq1Zg
zKr3frCqRSogDMoBQ+3mWGUZ6swhZ4xbiZEdQ2i8/2LN8Xf0HPoixARFm7yIewVBojjYyqo968Ht
302S9LvU6jdGXXCYHgm5gR7qpv3gJr9eZFupO9DFPzpkGxS34/t37hqXU9xvTG1Ir2ojCu98X8F6
1iSXUZt2eAefWzvrB2yEY31o1ygNGXtN07td6eCJ7GoVki8jCnq5O2M6jYT9wlLw5E4A/J0No9fv
y7zC1osI6gKWdvwgS+lHqYFO+dZ2KpEz1oVYs414HkZ8mpNb4Dp8kEqyjpC1tSb2FGx6jUN8P4fY
fDRDeOdABQFo3VcbmL3YJDSg63oli3+E47BsqzD72vpQkkNApgerxbwiMHBH8tuJE2ZnIjtZ+hya
DSLeGPj5xaoU+LNwCotLiRmcBHCwcgbYNx5HINlRu3A6uG/owUfKAmCGMjR7tMpPv+pxNgAP94R4
F9Ucami4KJxZ2Rld8ZXbkz/ooyrPrM2MoQqY1reYkSTCxCyOAWy5ol0amDuTHYUd89YfN8IuMiMx
mFkRolP4yHRIb7jAG14U8DEHiULIUDoAk5fOD6j7owxcRQHoJDdAsQZjCdQ1rQRNcqEFIC+5ec6M
6NeWYBRG0vW89k2GjsC8R3JS7AOC6KbwC1ySpzp7iYZgM8b40lkNSbW8WiOq4+/lRSZaZcpVViFu
8zA51fkCr/w5j86cGnBJ22sZsGATQq1jzU/EUS5kwDqM5jtztqLHzPWGpWr58UUx14TSPO99aJ/P
F+h4FI+/rIXvq82vq4umGZ9WFw94rOlZtunZNguWKlafX1YXR8sikmWh+5rYCDVHXoJcnu5F5Q54
XoHMmU5dFj/XPw/9pf5b8fPcZprZuLWIDpvGrB67KritrGm8yqIoPhYDuhNNhvL55OOgBiNGXvBc
MHmGEWyHHvbWnumFyCaKIa6YMSq1v5TjTtM+ZpzaLZ2ACTo9/6f3qPL6UOVDfje5NSGxvhhuIr2u
L3zS3+cWZ9VvQdLvghEfjsxTIrhePnCH2i2/9QQpguRbkxEdbKMC3gV0nQdFybYZjlgA2e4QdMqv
FUDlKOJ0h2ByOuzKrHAz27a51Jy2e8p74vNZ3YSYcKOfXgdgtbRaE5KrUOp6v5mQwAP2iXL3dJcl
1bUj2hsXoVs1m4EpRlb+OBMoku2dFzs4FcX6GhvG8KvWXg3T6Dz54Lo3fVebS9kc9Oa2jcvoGHhu
u29NJAL8IYi+Gtjl/Ydfn6t//vU5jsETzzRcgx0OP8W//vrm2HAbW7WjH7GWGBgXsnTFajJ/NaFZ
L4ZJZ8+AlM1tNxMUESlw6Mbvuc+5mQwILsrjxA1LTER4oYpMcW2oCTQY8E6yJNsUEvxErYLNp3Y5
gsDjiMCGmHvqju3qujZqPvF/83KyTW3iNTYINw6x6+XYdcOF2mbWRVKTA8qKOXhq0VtxRDbK8i2w
Lqb6KIfqofk+tJ/1X4YWHP1+EF69jstMe7R9ztVaCZivDtsANS8F8ESZX7vdsOWWXA0x+vhASmIC
FmBK0LoTMSVR+mvv53HKGK3GpPhtXOE2GoT+DkdpiUgRvETl4+KV2jY27Hp7apKl09gEhbsLWbWt
AmOlzN9EyYQ33mnIaa5ss4r8Sh/ScSOnnl7u8zRgkLdKog/nYwFfck6nexZPzDNcrX6yJ8yyotYd
vgdle5jRO8FjCIpoFCkdVAsOz63l1bdalNWoceRHDdGRK11IV3zUZAoAicKj3qN3JEmhok/WZNLq
Y+T/ad4s3uHjVU7vF/AOsvbRd3o/0XeqfbyfBUNxm5QREFFB63TLAAVCi+xA5pjBQbbJ0umSyI4A
+1hbG9/H/bvB4ej7m7+/ky37rzcyZycIE6aj65aqey5CM3+9kUukRRx+ve4PJUg1S0EdGqkleaQo
NITywI/JSoK1nFUq92Vk4+aIrWHmYEQQBwfbJqG0+KhClGA/EQ/QlUUvoaD6BkWJc0AyG2uu9AsD
76pNI5CuligZok2WZNuptyhhUZ3GyRJM0VstnyOYBlhBOaY+rt6EBwRzUCJ6ZEdB6onjxL/a5BBY
KOxrRAcyqgImKXKWmmiULyNHy4FeMnlnf/8ZO87vn7GBrpBnIAPqiYPlXz/jMYSjBCpQ+RHF6l07
1wgY4LJ0aBKkEuVTk23XS5cb7g3by+hQfbS7tDcf7f0ckXGt9Els015GIDS/jJftRuC8gBqJau/W
Q3YLiIpAsklGjrxR30qiDSx1hcoDIuNwd1UGimeG7JYXeafLkhzIDgT1G8PkFWXj24u7mo/ONypm
50oBlw4b7fIshzi4lxgkJJPVdYjJ2xskSc3d9Abh2rcavCcLkS7cddDYKPaR9XXG1JPEkLVPKxh9
gz6UizZKspeKrwhBgfFrxlFkeRphW4QTd03v2sjlghBoQQdDa/2ol8Z/2HHZv3+LDodDiCieabk6
Z/q/fouB1Uc4j4fGDytvg0Uj0HcSgicvdhPxKcpiK9ivdhksjTZqdqemKuf2SiNoSXNkQaITQOuk
QXTXCBsstwFt65JcJ9qj2EyxP9HMxacOOQtBBU62OnKkHXkj4CaRk16q0HnOIz17qsZI21oCtNyM
XXNliJJoL0z4Km9jk9hMrpAD3fcmcKNZL0CcOtG+HkrjaCSTey36JCPio68R/AjTHO6Lgix+oSvV
thnKeC9L8TC9lxBUey+dek+lYHDifaI39frv7zDdVj/dYoZj27pj2bqlqzq8qk9fDijoDm0zO3uw
xyibHxDaMIE4xiByApzI+w62nG34+7Cvbggfm8iIUJPtbdYhjHaqc6B0F2gyG5thMLPtZMdoy4Wm
kBvVUYLGpKHZGr013laVXV4XdgfOk/CybMqLsV/1CslzWZUdpu7d2XXHk09McjifXsA4OsqavIw+
YMPUj1WsEywP0R2O7uRgMZ3r/Hk5xvySQTWGi1pt0wtJxxkj5PJdUrP8mIJtFTskNvvewm9HwQpS
FzqYkYPyXknKcMZzF4E/gutr06z3AemcM1LY2ToWkB4zLd8vZWKigJZa6S8doRgiZzhihhwMM+m7
ZvjgIT0c1M9OQhsnSngte2Td0GfXxRfJeRlLjz2Ph+KRMqqXAnufCuECCciVpdNFtuHDN8+NiZ4M
oyRw8DS01YMKJUhEo0M3D3ccgpSHIPa/mjx4rmSta5HSKdxjpvvZDZS9K7TdFLS/wnGvqma0qEXS
g3N6tAb/smwGHh63nEHz21lBwRvsD/omKjjKmEsVorDtYcy2l20g39ZFi8W0H5f9njR4B3Jx6vdv
FPpTXZZOY1wxWlaDxL4MPUBcvTZuehV6zFmYJCoowvIYIjh6nWlNTvifEuZqCHQVHpst5H3ds8Br
fhlnFQRBGiWe19qooacTEY63SdssDVGVFxXOLoZz5Y144O6m2ooc8m8JplC9wNH+ZRgmj9PZW4BI
nX1znzR1eCUvyFMll+50LSszWDIfC8rwoeiEBiaQXPNM9jjoqZxrJoI8surxY9q7bXyQzO4RB460
GNJrWSvtJAP4Fh1lTV6y1KtWM7AUBJpggssLFGfoqCXMepLSh7zGrcfvQUHYaB2LmsRExMr8Sw3G
8FutyXT9mCT+L309cYFzgqkZpmr2vEOMVt3JUjsgInZqIxRpnKkD9uxRl1Y7x3LLnVFoPpY/TicU
7GVZAzCGiCTG9iBU9C3+qdMWIiUCP4hXritl8i87SJ5Lha3jLarq0bmZIxYCtQxn1AGyxdhHr2SE
4hcLimhTjmDlYnK0Zh+R8WtqqMBJgCnQlHYXWaW435GW+OnbrfuUe4V3ZpZaRmYHmCUKDuby7x+o
vwWvYca4qq6LhyoPU7rFA/eX8EJi+2GO6Z9zDGGynr0FpMuuIn0Zp7u3gLRCsBaAQbp7C2aL3ixq
3ntVLX3vPc2VvbqFMZCOaO/4b+bLl5MTQp1F1qproNx5hb1G3iLF+2lTbHfsiNDNhDSpQBCa9m7s
DRcmKeGFEnXDsax9XEA8eziaMdznbgLPqF+ZZlQ+zi5OPKODHIus+uMIBSEwJh6S9NqBw06nInU+
t1rxaGGJDO4sXXeWsBgC7LLh+FutyenZx262bg0Ra5paLFhd1vy7eMCWrgnUah20sXNE//c2IlqA
ph2qs8ZY7dSmyJ8thZ0TyQLtYBq5vg893Vp6hd0/ZA2KXeIA+jE0a2DHy6FO7xO6FkNJED+i16Gc
EzR0DvCpMIbVUsIHcdHtWy8UT/4pcA86Eb+D0Q7udz2bb21uyu+qUb064Wg/GyA2zzyo548EbogK
Alc7jg7nkMzTu7s0zqfzqqvHG1Vp+6WLL+ZVniv9asCO4NKvSxVGttle4AjsbHRl9Hae62Q7QylG
pFMGde8CRd1MNvEwLyqidTeWzmVJCm5pu9N8rbdOsCyKobvN4yI9jyO3vcddDxN5PR9AbVgGTPRR
Q+pcSc+acoDCPs9P/CX1CxuAg4NT46uFzZnZFeEu8M1+A0QeeQG0sa+mYqpu8rL6PsaG9qwhfXne
BFq1SxpigVo6nMl2yNPOui6yYTUGjvocBtYG1Hd4P3RXsNKS7exN8aYkW0CwoIkWIY4+L2bVnYVV
0r1OFaIR8LrLY+SnwQpVL2PfVnlwcAMrW6ZqFTwmg/0weDO+qkm86hD7WdlFrG+mCE5NYSTdbVZg
7mp0ar934glxtiQoyWmG5V2ToXychkb23armlVbW7T4pwCQ7SemC11Gct4us2kTs2YPgiis7NEdD
YFIW1SymKAe9FT0xHdmtfJ9Ev7yMHOxiSbpwVGwZwa+RlR2gIfhqpO86O9fhAbl4zWc+6Bzo6K9G
+AzCcH4BgRosxjpXb/RqRoMzNt2NqYAXU0LsDwJ4QN+boF7IObnr/ux0FYvnzExWHT+9vWWQnFC0
3DnXtBAbGb9WWRbjbMfT8E5ijgOxBTHELkW21918d2o6tTezdidrg69zuktx75av8b+2yReR7zD2
6VOGBurCxjjgnPNycN/1VXNJWvlaV+LwXjbZVruDEDZdqaLJ9cDcWXakrmVnbLnZzowRs5VVT5+q
uwIPZ0fFMLkZ+yURpksjndGbgw5414bRPoAm94RwW4rhHSS33gXET/YgRhvCa64qw+ju9C74ZVg3
4U2aeY9G4kwbkM+HDOIHqouCUoyQ4PtFVrNEZNUtKz+fbNu49rUiuI6jHdFp0DeySRmsr4bqte9t
8Dumc5DM1VL2ssso93+/nug66dZfk6EuZyZXJ2NkW9ycmqZ+SoZWENlRNMz1I/J5Bqp+PGvL3TBD
u+os/aYS4MbZA8riAjuRNdF3qok+ObIVy/r4l5G/z5MjwTsZx493+JgXJUq9hoc1n/m9j26E3w3T
pe1dqE1vAUKwp0vZIi9TWk6ILsCj/tTR2CmnAHL984PrZiDwINqGCTLPlYC+coMXlxbCMLImL2aD
DAcPCgyzrBDwW99CMu09F2+oHBYvDD/CYJ135aDHsIuM+EaymWSTLMGZ7PF9mpU3mpPs0FAzW+VZ
MF3GXrM0sxmYpti1TllVYqKkVGt0cckAajFm5IqbnE2Z/r2eh/Q+0txX5CLDY631w2rKfW2n+Qng
LdNANjANmm1ZoAOsjeT+DKLcTpmVdwmeBUlmF492PsQXVkecRFZHF4YV9IWWhCN4p2nWgVFoO8T5
kOyEi3sOswMI81zY3OaDhUQq7mtaY16mjaJs2Uqg6ZARB16Dt/xm6QUCg0nfLgNUeY5dqd9KLHTW
C4N70FV3AEnsTWqELK6/j0gLDL1aX9PXnGU1bNbaBHZ0lh3ibC6XWalmD6xlP6px8F91/blrO4CN
BNcRHnPqgKNTiTgBNtfXQ1pARq8jZ5nDg35SS2UVjlb2omHL9zaCf726E9EzxEed5tCU6B+EWcIW
vCynpyFpgePUDgThMoqeJmMRgYvf+3Kb4oddgPLJeIFgTIUgEQIJrdIQEm1iaA3ToP8MNPNyUB28
dQlvn/W4Az26ZZUv2JQm91Mfaec+fwzaLl67yj0ka6wwmzZjq4JmjdBBhuFSbAq3cA+4AqSruCYr
xjdGXtIg1wjY225W7MHng1FNOH3paEsEqjI9JYhOO4A8j0i81xAlM+tMtpt+M58bMDy38sE1Ys12
GqYmmEG24gmmoNR1XrTW+zAYEOzcvZ8s7cmjyUdIHrF+Dsj4LVMbvngbV/VlqiVAyok0fkcmMUXp
/yVSVSxC2wRFasBmu6atI/6xevWYFNllZif2S5amr7ky1PdOVZX/aetrfcqs8ajyNAN0IXgS0LxE
fP669W1HiL9YhExH1QLEWpsPrtHx4CVjvLN6EK1JmlTPWYRNoK203VU/VMYN0gZkl2mHTLTsJ+w4
oMsujHJMtvIgIqtAFX+tyl67aPcVuFRvRhrU11AxC+uxvE1rrNjgP+vPqA7fRBDogzPPhTriVD8b
u/xmgL98VIjAoW6FmVHcRT/btlERLMFPphQchdDJbxtAM3e1aA85UwJPN2DCX1SxX1xB5H4/+RfJ
rK4GrKwX8rwv4wLaOI+HSC+trY2DULu2ChUHHsuIAboJiTxyJ85hctF7eqOoOoDsvNbvL5w4B1kZ
quOA7Ct1P4CtCgC3W7U+JuufOuQQG7wyu20xsPXqcYkNxxGm3PWbmJFATZPogYdBkxL3zU1YOilZ
VixPiCKrB9fB/g+XaQ5DqorbkheNP6DsAPYMrJ+OW93Gvqs8kVOzENrDcW0mX8PzX4NL8TEd6eL3
6Xxyb9NtKzB/1lF/OxtTcNWZeMQ6QPuumhAxqCKw86cacjNMcRup/7rJn0LHfu58c7iOqjm6w5Zk
L5snL3fBJjagXMSkHI2FM1Ov/QszVNtHQLam4WdPXlHa+8kO64Wsjsp0R9roKhaYGGwzLp3Yqu6D
oU0hnxv9uWwP8uDKR9zn3mhBVHuzhqRXuTJb5KgNdvIXjVCHPl1ObaqDmqBZQFOXvacOWe1czFaR
eHTQ+G6m81HP0huvyr0l2w2VhTLq11GcQVurpmKbsC3cZSgD7Q1u0I0Rdx1p8gw4btC7VxYg7uWU
xeNtmnr+ooTLcEzawj8bNa17UsMG9SzkU77huHDboub+WpcN5nw+fm6ztXatwIvOsOAighXgHqQW
2t7xnfYFccw7VA/yGL1Vk+2qoDzhHr8r/S65USUByo12Ps+3G9mXUZN9hiAzFf/qk1Lov8/Dagdn
yAEbcgmn8cDJk9H2wo0plKEIDxtQEoWGjwhht4GjrMwB7zqQ4+7Q3XlqsGUbH/x0KOBiFz0TCwFE
iZD+ZeqlwP1Bd6yyWHfu3DprCH/H3WsM984liwjlST2bwWhj+jIX65bNwG4MQAwFleB46On0XFTB
PvIgVDRqYsDXJT5A4DNAKGSZQRr8qZTtc5G0EBW6pMQwoJuvDKfEjdrQy63hg0JPwH3vAQtEK3xg
tb1Ra9FBbSvQ/iN0E2NIH0iFda+okaGvYIZo9pO6Lu0pvDbjkSdNlYeboO4NsP6gXatJt747w1e2
zGBLpWRpNE7JdGaP5bB3dGsxCPVP2QH3/r1katNIig/9ZlyP7Ose47C69Man3p2mlQNhZW0KsZIW
ARGA9N79lA4V8uFoYamtGT11Rawg1BV4G1n15vrQNcFwW/tte4PC2Z0uRnmIKG+ydgKXIaoE74h8
KuFLbg3dpYkg0QqOHIYkYscmaUtzhOcKsAp9I9vkZcIkEG3n4UrWnBw/lzoNcUMtjH2a4F2dBzDD
zLLhyaCmynmjCci2jTwhSpXD1zYob2J+HQGMZWjkSYFDGNJPk9EH39tZI+8Cv+Go4kopNwZK8sKD
+sFv4fWUrTZvugyjY1nFjqBbKAp32lsvf9aQB/bl3+/T7d/WPtsgq8/34oKAVH9LcmjDTJbArpT7
wcs1CIaGsZiqub9S0a3cIdLhr2K4N/fYxmFuq2fOj1LRF0HLTXwaO1lonE3JJdsChkdlfl9WISYy
hWGfhmcqoCz50lAg493bWPHSVo6ncoP2yuItVwGNQMhKpPuWiO9r3Wq7sSuSr22DBETUxgRJAYVv
Cs4dm6DQYsFUYg+mFMHXjFREwKZcTuoHJyEKaquLGZs2mSEuQfffO4ixyAxxCObrPkEMlnAdAsOi
76OG5OYvtY95rQdv5e+/AOP3gxJ5NINkrGob/N/8jOshfINiSDk695KUmXRTUj6mFha/4Zysh0pY
hqjDjBi8KNad0uxbcXnryc3Jg8oh6mkzlWczFrxBZo0r1Z4POrIs+xJXx70s1R+lf1cdBmsiudfa
5oaEFvCYDoPBsejdOwey5ip3+26vKZVz0aLRtWzIfB7J1qMwLT7wrLwgq2z9kJMyJWKSg+GRanDm
l5PwOeG2DF3j6KQlW/30StfL8EeHEb2rN9wliIcu7MnKX6Ox+Oa09vyEDm+D7a1q3apTgrJxEtmH
NjYVqIKJuk3UJDxYE85w5jwoOy808RAlSpbCu7wgROftPRGEUbJ5uM8zH8E9MlWvCIrGrckPpCCq
S2YmPuLkbS0jD5yQnEQgPHqbxLG1+pg0aYX/6tSg1RDXjN4mxeKdxLHp7Z18XRnuVR/fyt6N0nVv
etkyh9kUPcxt8E2zXA2zlCTezWXssdklytj47GWbcQw2pohBVgZUQauaMIARvSCszsR581im1vmg
Yj+vKJr9VPY/Jfu17dpxVRNP2bgWWnc0C+fR68BMnjII+CAEEZRoGv0RJC+inKJJXmTVw3WJwHt8
8andbISnZoY0Tw5/ooM7Ke2kJPdflk4X2ZYAIN4kOY4epttzblPv8gQtuDlFr1cK+DvoPJzpbm5f
6AL/LHsnaG8XtXcX1GOz1bPEQJvDw040sO/U0Qlv6nC4S/WRJJjZeBstS+xzZUY6U+mAxBRljQcO
8fdzeddq7gSDF/2mt6rszexy6yPjaZXtT0sczUYfc3LCODZNVJVYw/QGqR+/+GFMjnIhKa9ygxtq
q8hRK+gMYs+ruzbeDCRM+3OC02xnEgCOA9IuZErCo9ySccrEbqwJwwtEsrI7a45/bZ859aEylt2J
8VaXec8IH6YTGlBZq8Kp6EIcn8W/KMrKLVt/93wwenVjC/pTnoUYV7ete2iTsDgqbbCU58wp78pt
Rnx4MSR6d4emRbkuXSNeyUQh8m4GHA88oiSBPo+vS1Wb4Ly092/7dvwVjPPZQGiAvbGzy/xOObgw
m8/9uK2erDa5DkSss4/LnY243jNclfjcYF92VfmRv/WUpllHgWfepjkkIbdU5h+tvjKT5meOWt5z
XtwSDMaK6qOgKJ9bfu3K9R5vjF/HoMjnPKt58iBTDpGjixyRQ7hViHEjPFyt9EgLVrK3r7dtVUzf
XSGzyVnd5+tc4D3QXuLFllxgVRABP2yc5w6SYpO22ktWQFD2tGS+SdkkbfmG3VUaDd4xa/t7OaLO
Ig6sUXpsy7Rad24ebbW0q247EXyTIxxVXZdWPx2w0kObSaTca3EZVHsAb51p564WYh+f2DGNjm0s
0s6Jj9kYXaLXUl3LxaegxoTyWv6MRd+p1hrBL7WPeSil9/9h8fGQaP0cprMBcxtkfjQSdb9DVQxL
aZRAHaf72dvVijZ02whVa2i2Zn/eF7G9z6bG3stS0PkcgEw9jeBu+srZ0EKK7XJQGT0Cs+fonHOy
NYHp5qF6nziJt7R5VK0lGdf2MRCWugGSjhcLsE5bAB+p0BCPwJzsbZ6sDw68uBwrmitZU3GCNfL4
PomI2mh27u94biPglDvW89QXPxz4eDel1yiXyQxTNLMG/XLyFLJSEIjDtm++g9b8YUHWeEaCHohb
0k+PsdFFC2TVkIILhkvkx8tl5LrFZe05/ibWhmZbczrNOEMup67q70ZdRWEu6r5qM1LwU5XrC0SF
gpXtkVUoWet+oCh4ZvDZIZwWK5vKb79PNVDIzERFr4K/dD4IBReNuz3XS7iqk+mvHWiTa7squ5vQ
Lg+pP+nPaWacy7yS2gKwQpImvHbi6mbAOnA7jpG993OUdeWF5TMovxXYVgIoZAktsMf6Oeist2Ro
osp7wlcTrLmh1nvXmdorUmIspV00LQ1rrFZ14ptXNU+nxeCjcOAOIArOXA8r5bZLnFvXV2HQd/M3
LWjwVShRf/GdEjv3eVoVqvuItmn/3UVM8awa6mYZo8u1tmtVE84/w6NnoxZWm2H/EljTug4q4RJq
3Pe56f2EA4/sFFLPZOfPJ8cDzZmgmNfCdh/gZa4Ts/X2xdiMqNAqO+xQ86U2efs5bZCv9lLzcc67
cdVHhr1C05kTeN5e6aVLHC2fou9oZF27JFtfSTkRs3G8ReCH7grETIu3VbPzeitEJ7HK1DO/6HEe
n+Z+l0zpxRiE8Y28VJWq7ZXEuO1FU6IoNZYS2B2j4KEdBmfSDupQPo1uCU40L+/7or7Xai+9Akek
HlH8fygCzbnU47I5TFZ9DagzvyizOOYI9xqrXX6hRsEtFO9pGzhZhDpXVJgXCgFoPNhCO3sebKLG
ZYc1uawqk33llhwPbb0fLuHdo72p5PkzHGKcjjHO2aPHe4DQ5m5PwK/QA+5VAVtKyjBYZ9PwDgiT
QK6EICbhGjHkDdgVNl8Vp8jPUSg6khnJr6o0PrL/aC6nER4e2ydtNwxN/6C6wsVITbM1QRK8yvPh
JnN74zCOzsbCBChagAwkoGeGN7JTnfwB9R3o/OWcfCfHyIhBs6atFwEbe6tHkELOpkZPz/wx75cl
keUHtjHd0nA8ljVRtWEVLVRP67Y5FCV0acppMbQN8padbeT7t6JjdhyT2HG5KIjQmgQsUK6u4Hp+
WQ6ht8ub6bqaYuvKzdo1p09IlcaPAk0VlNra7wPq7Ndziwg2utVoE0bPc01+N+akM3Vx83Mw7wbX
GY5NEnoXFfZZZ06FZvWYoJzXxTzSQbH6G3XAarbkdr7GGri8zkXJMbXrjIf+XjbJzr5osvUw4PIm
q4CbsktFq78npIQLpJXv60Ttt0Nj1wtZdaJgJvKWfIvRTruHXjPcoqSMyAu1slDxPAt6uMHqqFzM
4lI4+XspTQwUJ0L726npNOw01jPKitQG7/4x07Gb/RSlPyu/dHdjhWSY2/keJPMx20Tm/6ftvJYb
R5at/USIgDe3tBIpyra/QfR0z8B7j6c/H5Kahrb2zD6z4/z/TQUqM6sKrSYJVNbKtbTgMsDifwxr
I7nnKHE6GKVRPcxu7ey9TO3OwxA8ejyZb4qsyM6U5LSnkK//TQe2/g4CLv+go4L3MFZtsffBfYAa
p3odKSz1Q5k+1bUF6sCdM0rF4/imN+v6Ng689mGKkNPIYeL8Crv+Bc4t5/ckBVug5c03qrANaJuM
7NHg2PUGIJV605ddsq2QVNxrZFFvUeWLwbQqyyMDPnTXMbTvNhsLXa3t390ye0E/Jds2JBWpn1b2
gxWXf5gGtOX8Fn4NYG3bDmFSPFp51N3UU3vv8lU6JqgcHEck8R6pfCe3YIf6Z9VqftPtLP4jty9q
E5LI5cv8aHP2/NUJjRJuGa15nm32RxUU9nfuWJ+9mDNBP1Cax6Ixu23ecBJQIX8dFjX1/yHbrEWQ
+KPtmvmhRzbmPEOcddHBkexCb9C+mMN0IQficlAJ91JRHhrVrr5HMC/uB1etTqQpnee8GX7XwOD8
1nFqz464sZ+ypovPRhQAtMz66T7zlu2LZf0Wa2XwwZvb6UYL2+5oB7wiaRFlpFMe/PCAyW20PJue
UVUZbtO0VhF77rvPpCc4ICECpomZIqQCYY6hKcABNDeqA/+iM3s2Fd9xccf/ZXKc1NZ+8BBI2EVD
BR8I7Ho3kx5Nd3kJ1+YYef4HyzQbSiXGUwIp/WAM1Otz3BtAGYkmUUXVul+3ewF3QTpS7Owhqm4F
+tVR2wdSxG3vxdt0aNUA6/8A23P+rPoFKdPWOls1TAiG2Q8oLCBKBKNb/hUFld85dYH20ovNx8II
f0bLby5soBQkKxDl6+RhJ3job/uon45jn+TPgQ4folp0zQ8bhmMKdbTfFY4sKjVyPlaqOe81Lfnq
TnW5K3LDe8yWZtLiYaPHfFB9G6GbDYkgbTfXTrkP/dp7lEDPs82jG5veZrWVymifa4sflmUWCUut
0X6EqHIxXCeDxAu2mIexH+bPk4K8qFuU+UUJSACS+uL9uTfSOy/2vjmJ4V0ig/112LzMhgFz6Kzf
zY13NrMa5uyFmqUsE0SKKTEDekJdqJc2+m3ep9NDuTTRTT5l+YHNcXRTslPYIaSgfwbx/92A8gxd
9t0cDqQtkej7CAdFhsa4BzMuuW9+LtNgPikQ21ENZz2N/I7cqKgR7tLK1j7acQDpf6LkoM1zvq9a
+gUgTLqbXajiDLWc7mYf9Ahs284htpFHGqykOLjqBKlY1XU90pPdi1U42Y3Y1kZr3D9DGlcnr+YA
/+JtBFBu03x2G2Rcc1jhP6HuBdNbZhmPiReyRQUL4WfWMTYgBIYINwffA6J90JEfn6P2MtQGW0Ay
VC8Z50ybSkePUGxaZtgogMJ2CPjvMTYQiuYsikLgbesH0OVA7ATLqfpdVZTpBPJ0PpkKAKONT/kQ
egmkJipl4EUQZosmSr8OKlxqPXCgm6waXRLg4Ul19B4NCsPeJqNLWX8Ex2cYcSAJ0dKdWo75LVLZ
fB9KVdlVzqxztOf5z5MzPAc2oH3LDsLtHCskWBJ41rW6eCKfVsC1VeUbRWuV3Wzz1hS0iDjZxRRf
RvIapELaGoKiwr33Egg+wsb+ME9bRCyW6pcgeXA6kj1T/ii0ndJU7OJ2FQKa+2mJEltcoTDYlj+k
Y4ehSnXwgBKUU8+PSeDDVaa147ELjRnI8mJTLfuopy7Yi6UrDnYLJgQEd2Iph3jhmsl5AV6Ik0fP
qVA4Tl+vUphS9iCnLViJhwaRsiXmeskvEZ+rFFkLqkahmlwotBTVKo+Z5vkXafgYeLdd6zwYXj5f
rEU3Rc/ip7ZCF0Qt+FnkDdZ5gqRrgCoMhimrtpwnsbVucdKTZoYwxNW3ldn4KLjZnMKPyXFWYSQr
qumeUyfjUZ0QODP8MHgKuevj5EzpjcLWstKD+dFVpiWF8ACCdddbqsljGuSmV+qowMfm1z7sk0vY
/4QekIPWboJQwyVxW0aJc2r8hnex5UpLmia/GqUvTevcc8o7HRCGhFfQRpp1Lh2kfpX0q5+EyTfq
aalHNpX2E7/32raN/eAFLEq0N+Paf7BVPhRR8p3NFQfw0DSc9c7i0bJ0pRk8GFI3lkd2YCMuxErt
Uz7slCHVH43mOTKbIN6qdkpZAn9giFYpHlK9GtZeWx9g5tCUaFvO5APMxEphjlQMSCtpqlDjtYDq
7oMWqK+2uu2QvIQw6nZMa/MaN2jaPQd69l1SWN6hjBecuKOZJ9Ro541HGdcHLbSb56EZNio1Ch9g
Q9t7iao8LS/q0Hponw0Qq3ckCPxr1yqh2IunIT5kehnXlEJQBF5SAXtM1TTlLLb4gYZucY7zYTjx
XYPVpTXHJ6tIiu2EcN8ROV/3nNTKpzCGPGVA7w2miuZDME015BHuY2m0GpKjSv3BMwZ4MinT4heW
LkQEPowCpGb81r9HDWVAfxX4KQxIPzVIrGD5jevbSA05EfKC5LOdcNxjDk10I97EHBFbD80S9Ape
Kq0p10mUF9U11WeeH8BYMMMticJ9WMC3xEbz7CgzgMHeMm4so0l3iq/aHxdZs5sMANPOJ+5jRiqB
Em4E08nr40V++VgWPN6VxLFIsYQ1hHJaupexUPMEx1KDSe06tgN0xtOePN8SzBteAxcmyHjxJj25
P3Oaq2sXmBYPrGlUDxKcDynnmwtXrASrQZLvoTcqj9exIzzxMMqoRwk2INimVs/1r16EwTpk57Lq
5jo2Gjh46zkSkn9CAqvelhPW5AgfxY3leP1DT/UnlCtzeecmqK4W0Qel2aIfNnxQNKf/kNXjp3Ai
iVuY+XhT9SbIfZS9H6DXQqiw986OoUBhJbZW+17NSnl/NfXGkNxTFL7x1ZJSj5gdM0Dz8ITuwvAg
8Tlifjv2z9HRzVG5cvKBVzy4d4BPp+cgGLXnTBt/5CSnvpdlSEV0YVgPmY/sczS6p7ads8fOSj52
ahJ8tr1cP1HFTUGSNwaf66RtD+Tap4N4AQ80cBYjEyXewqxfsqboHwMoAz9135sKsQ89LNRdOUBJ
H2d2vWuUqj42MYeclHXP08krKZDfx5bz52W6XJpaVunbNwFvLs1MKw/JRPogsJ79aQg+2fzzXjwT
GC/MXZ8MPm1PflqcpKdYg/kQB9Oz9OI5pyo+H35Ir+YffWc4UcVxaxV+muuqO7sjZ3Qya9zOiG+D
TNnFtmI8QOn52pjKraMMwcNq5oW/PKV+8FGCVntqdto+nDgpfueAIw6KZJ9qgTVYQshHsNex3bvh
13J+z4bRquHpTRLnEA3t9NWdbTQNWkDNk5arF1Un3QV2eufG7JHDqYZtaCECkEZ0aeQqNSxo6Dl3
3YrMqtg0BzKAq7eAkW7sKSh555DgdPEOHYoQqzcVBgJ7QJxuyb1eZ0WPbpM2M1C9btPaJFimOT8V
TfTaxLwqnNKlkavVscatjndx/yBknX4GEI+U0bLwOk66a8y60j8IeTfVOvZv7/JvV1vvYA15Nz1k
qn/e/t+utE6zhrybZg357/4efzvNf15JhsnfQ+un6tCF0bOY1ttYu3+7xN+GrI53f/L/fqr1n/Fu
qr+603chf7XaO9v/wzv926n+8526AZghwzeKbTlNvNpFy9dQmv/Qf+PiKIpReeq+jrr2OzMprrNc
+9cBb4b95QpilKnejvr7O1pXXWNUzp3n/ep5O9P/dX02M2y9BzPm7Xxd8TrrdZ113bfW/+u61xXf
/ktk9ZYaCKsa+sO66npX72xr9/2N/u0Qcby59XUK8aTLf/k7mzj+ge0fhPz3U4Gph+ITkgv0KKfm
vhsRL69BxG+lG/Zucz+aeQNyBy8YLWurVq6/U9ym0I8QGZaUTKH7J24JHKcATBzglbs+bOuTXkBb
shN30O9NM/UuYH6poBNTP8PgWHm8BZZ6qR/1yXB2JodKW+r+thwzAL1cGIuufEZCbSTkRdTsldVG
Lq1xTpTtSmmko4EiA1fTyobk+0asbOsm/e5HDSJjvmdtUS1Cgy5Z8lFqVsBXqN6YVd7eIyWSPytk
X+4sr30Un0RVfHMPnl2PO22JkDA9gU0nJNlykhDdV3lFynk1ZVYJQOcbDJcZAxZcFhHHP1xdd/tH
x9J9kqh/sbI3BXe97v8W5AYZuEVTZgaJBQ5sEbCTPnxr4XZMvVf36jB/hdimQkgxElIMr8NkrDQS
5/2axaqS8FCYFO+i9QEAsY45BZBLacgSOjGlM7jW5hqUoP0O+nI6vhkD8vTP8DdW9OZTdzsa6gCZ
U5iz1zTt+16LnHu5Sinf7vu8u7yz80IU7Xg/5TP0bsDYhnd9EhzWOSRCmpLt7abz7f642uQqTJ3+
hjLI39/ZZZKycc91iQ6xOMXkpMMhU6fhVoTAkdYjs7k0Boy1CK54V7s4xS5XawO8zj5LdxaqWbl0
OUyBcv11rAxrzMjfRUbdQvuTjQcgAP02imfdg5HXax43lUaSBF4PhU8tEGrSdvZ4iL2ifRxQeXus
tdI5Ob37QUyrvZ3nD1bWuuw1CJUmA458sM2g307LSLFd15CZVqOs4zrBdF1HHGo5f8mKujlKma5c
wZL19Fqv+6501wZrX26uvuu11OxK9W7YTqAdIEavokvIGe5JbdEXqzZZlTUnpVJsrn1Frf/lutWM
Wt1KuN/W/XhuNd3eBE2f7ZrYqM7qUhKdKJ3nkt3gcm2MsoEDj2z++5D3ldfiD2KXcuw3oYbiDzJc
CrErL9xEfhfBHUTO2jQolEbv3T6j3BTtIUlTv2WFsmkXKbo1AgFwDQXKIdsitV1C/7zifRL0WLWD
GJ2FMI/6V4sEyE4UgSWssWDoswNOjpbcHt+U54hT1POa/XO0AnnRRe1WbOWsUuG8xLWchl3jgFoM
e8Num521qLYbnpEdIthEd6EVw/YAUjAHDpLFu2FRMRFdRrFpi627MkKQoz1IX9zv5hnV+KHpfCSY
7Wa46xcCbk+4uKUPcbZxdvV7hB3HfHd1kHwCDzA63W8h/A4c3Ov9VlUCdNN/zdDl8etc72zhMp+v
378z22qEYLQ+PnW/+PDePFdeifRqf0Yxmlqh9XEiV//hiXR9yAx+pG4DQE9bKvycra9wYpql0eeB
urCj6MtJky7MS3I1Ca/S2hcjzNbXEe/s0mUHDQNunH9phs6dNyQ+qZqCvXyTmZECj/afTe43r10z
gO4cmMidOMV+HdtTjbMN5nrer8PIqvs7OCy1rTnxg4z+O2njCHT6Dn6qKAIErFV71AC/GlOXBac2
d4a7PM7ZmEYNMulzWt0mBqp8z4NF7kAd3XwrMfUSmEipwuSBjO44dTvr472YECgptryMDgoC7BpS
WZ6O0vA8wjTMY057oJhVf5CrDCo8fY66y2rXYS+6y3TrKCZPBVS70cYSgSVumxI/xq8NaT3+JaC+
d5EChczVHUE+zpA/V5PoZllyLBSOZFhtvYGwzpEUQvpBot7Y87QCHQM11DDrtzPS00fy1OqL10G0
3SP4/VOPxg1MwcNvbouWUU1R/6P/Kxa54vld7OB8qVkGJl0USDWOALpGDcG1N6STcsh80skarm40
4shIgnR4tRUUVhXQnx5kxHWwzDOES1KvCt1Ns8xVF+AodzKjjaqmhLwfssxNaW10lhHiLaxql+qO
M9oPYNbzvdvEpFeXf6KNlGipJdV3FArg9bCa9KGqk+Y0wud1sKhz+SCxyEW/j1X72eKYBuiDotfK
xtF4JEnNQKP3CsUwCd2loEA1kLwRr1QbiNeBk/3qlbFFxzmk6hkIU2995tmanJNv6oVShXw9GfgK
/NTaFW+1kLGINyvKc4QYKkxy2jEG4rFBUqKB4nqggme5Wh2rLVy8IDi0ox1TrSBx0gyt8+qgduPn
zAnfLMKR6wBZ4t1MssQE2wla5kwsweva6XJToK+aSwWsyXDMEipp4HiRPcZfqYPy2kn9GvAH4LAw
MvcA8LWvFRo5MIVML3C8U5+noI5eLfTlTq46HH6q/iVIZxUOMD6wy3CZNW/z+nYk3/vPZvVHHW4M
RXGcLS+Pt9bgWkfN76nMBp+18WalR+YjCj6H5Yw8PNn+Fvm4D0VVbMdWUz5RP1fc610cb4IliqJF
3p1tt9qJ10tg45YpxStTUpU33Il3UYxYp1x49WUlty1+cqSQcsLgFSDone5ZVZL2tnND+5CRsP+k
zNG9PIfXiBTg520ZOdYhbKx2a5m9Mg2berbQNFrek+c4Ms6mgxDG8t69vitTVMkb+KyqxtlaZDIW
76tNPFFTv/FMKPtOGwnie6TeGEXzkiwMZijtwqJjNqdWHZTh/leXQ9HgIs2cw3imTeXFViDmYqLi
ptHc6FkaD4BHmYDFkx7cFvqlMtuz0ZtNss2mbDxmHeqH4p35/j87WdpC/hTBi4vULPLfLXqEbedc
JGTS/eHedufjOkC35+SGX1Cq6mUApcwWRPlVdI25rjujv1UU4XUSQ4P+K0Rm+XoXDjB8mIt9JCR/
3TYQ6XQHtmk4mMv0SPOVUIwmwYuS7tRY7V+KrhlepqDWt9EA96PYRhC3d6CifnqIE7yIqSpMqIIy
9eIspgF0+iGpbd4il27Jpu/ZsL6IT8LNeNHRzijZaZEOPU2Z/xXukOHsBcFwnvwRFLpcSsPPu6K0
5zXgfVT1a6jESNcv2qDaSF/lk4vE09xf51xjsiKe/O06Wua16un1Pq5TSL/MnA/qUCPsttzgGmI3
Kk/UwPsYWrV58jrPPLm9EoEdnFUupVn74pdIcTvpiDSgXEpjr5FXl4RyIDEhownPiATJHHK1LmnP
CKJu/3I1iWSPGm7CCGSiqjfjg2MjwhGPWrKXbu+F2HpjfOjd2dkMcFAc3jn8If0Zct5y+95eIAtY
Ztq5zuvU3sgko/uCrupwH+iItNhO5hw8dpZPtorCiF/PA+p1dKVJOvdZRW7wTnpVHGtPnYU2TRKG
D8XS88wgeKIwcx1SwcJx6Trrxp+aOdp6XQvLgJd91yj/jrZwvMx8RXRjcx2+rDSa4XBoIiQ6y6re
Au8ZnmpHDV8oBABX6b9IY8SoYvD09k/pYnMbgKrzrLQ78XJa3z3kgX6qTO91gN4DYbAmhS85JkrR
MnRu+vIg8WBv87u+cP5Y4ykNBN5lN08SUPXVtA36cLqR7tyWHWA0BGylq7ip8ZyXn7IkfV0NViR0
rFLbuTXSNgF1UxgkbVxosy96BHKkrOD/Vhb5FLFFhQWIeO2btwaFchcx+MsgiZKuNEZkx+BoCjjE
F+/qWLua7ZuH0LLBCH4yNLe8IMcVPFFVzGHTmBZbC+Djrh2a+SAifb4bhU9q5CLbW2b/5pWxZudt
JBZ56OBFxlPc/368RISLks+7FX6tL851DkDBB87lmwfPiqgPCOHwSuok9zc2xTsXV2n3VGYEEAlY
w4+6jYNTvGCsNxLd2ZGznUJjfJSmNWrzUvrwjNfthOoyRR5Z7GdHuadk6r/6jVXfXXsux2hoc42b
RP4cv7xyd9lfeFNSYm/GdstYUe3M1cS64aw6oMIppfQmKesTcEH0cwDALtTkabQc+C+WQo29kz3m
f4jrGlT73T6t3Gi/jgkGNJOmPnidRxwqShH//+ZZ1x7/9/vp+lndGhYMZVVqGXdFox/7WLduW9/g
fSvte+NuqpiGV6/UuEttIz6NlABD6W3ciWkQ7zVGwlFrVZG0Qltb/BIpc0tXGVFv3VWwW2/apJr2
YhT3dUUJHylC2lN8VW8iN0pef6XLCZzPpjSN6aab271qVpG5JalhnqIqs4Bu85vfBjzy7qTvye+7
+MnlTO6+rNr25vW9xh+jW7J8yj1fkODB7VL3MBYtmrG/bOrigHSfypxav9pzmHfgslxCIPH90utW
eSvjxSQDND4+Oz4p0KIs48Ux9Jl7Z+uTcoizkXqOoUQ/MK7uZljI7/6qKw4JmWbrzq5nSmv/91iZ
KY2C744NI1ptv5SKoWzlygS0cr3KF1uZKtaLXP2DONdxFVDBJDPddP+OG0u6CPmclTwCMLu8x4lJ
GlHCXG0p0ILUN6Bty4KL5gQUn3G+bJoZGOfRNAAwxy/GYvazLjlN7KW30rUqSu/hSFIAMCPZqWsk
4ckCORfx8kZ/nWPmneYR1Z+XgGKlzzQJX1uT9xjYWO2sTNVjUTrPjW/Xt2+6ELTe9gGEJkel8a7e
ALKyp9g2rTthhZ+hSbEmozsLW7y/8MA3kRLtYZPXd05f8uOFBkByN7uvA1ZCeddIr0PFJONHK4n3
yFUhweFWKbnObjoWWmQ8lRRa7buSPJlpWcaT2HwFmciysJtriDgmJtjAzJafSn36vQss7URq2HhS
6/ykxqF60boWhZni80St2FO7uKauVS6aPSKd53gRPKfZdEoU/Y9rpEmxFuh0s9jKmuvNpEEHIARY
TAmG/Sz2tPXabRXPzfE61Xoz4pYbhG//eiPrdMVnzUuc2zzWEVlbNnbGsp90UWu7AepP3ZbCln6z
GrVpBncr+0UJB/NN5KTH15h1itWx2tZp5mWame8pdM/jJ1JonymoVD60xWQdET0ob9qsTj/A5Peb
DvDxx78GjJH76NcBaRmhAppU6mQMiLyEDFANbWNnV9nbrrl0JVi8Erx2xftubAHr/k0Lxno7dJZx
yRLwQKOPwFE6aWgcam1J7QIFnWldKhNpmti8kNs1LhLdjO0uqY3hXLR/pAVygSEUT2cqSfmvqpQS
gh1lKBBwW6wQMo9nUkLinZYQuZKmbiiSunre9+2oNU52/6P0KOZtJU6mkz5JpI5S6OoUT4G9KEv1
GWXQNMashcrNWJGwn3mObHuryt0/0tTMzqCBS1KfUZadGxBRaBT6qIYvgxo39fZR11EVBwpWMS9V
qVK1PkxUAC5Uz0sX1qjp4aqFgYjZ1Wupff00t2p6oQDvM7vO4kuXxei9FJH/ueuAI2l9MX32Ibrf
eG2Tf/adFEWHIvA+dWGjbBSLmt3OoKKJYwPvpDmGf63TNhGivXY1oXoo4Z0Tr3RXr9TV/dOxaRog
fTKwJW8XwVOU0MKtUaN/Gy2CkfbCdsLxGSj2iTPD8xBUe7GNQC4XpbrFvQzJ+kLb18sMJgVde0/T
EaOqlfIG+hR3n1C2+1VP4k8NJQZPal/pD0NWpRux5xmSW5kKjNxbQL2UP/Nqpn3x56o98QdodsC1
kq9UtzWbJvD8e7CA83OptE9iD/SsOqS+aZEYY5GoaQ+dCZyohWfzMwoAYTz+RJPS3xT8rD31ZTvf
RGFQ3ahmFjyzHQRDb+f2z+ib3sJ/IpHQm01PdgwtzOubNXyTVD7lU7iDwiKlBuoXj7YYKTVI99Pk
pBfQeM5DXinKVgksnma/roKcVKnYol9Xq/d6FY8oHeaQY0WB/RTy9norgiHSUMRu3luxrx7tFCnY
dw7pTrH/VJaZeyuxa0RokDuzLTCnfRo8Q+6Xv2h1Gu99Fdh/0VA4FitlubV6J/3RjvF2Rt/7WxAj
XDbXydsI0Vb9jxHCE5XGEWSY4fTNDBQKPnKoNo+w22R8ixQVZZFlR9KEiIRYKpxgdtiGZGJlc+Is
Gw3x+4jvgQ60zh6cod3OWxzi9VKXL01aXyYFsdB/G7bMzRnweG7qi3Bo6z0JX6PySvTG1eF2cBUd
2dsSkWy9ukYYFP1ssgniITumJCrnfFgzlOZZz4rvHD1rC6V3+wyP4nQfOOONkXPbSFlOxcGaoPiX
WGkQ+/wOhZ12ll7VRTM1lUgCsSl9ZHO57eeaY0kfPdR2csYvbUMerjDIjsxNO3100E+VEmjoUdkO
d6G5kypnV3e0jWvb6oUCxW0aar3yEvnTtA9cBb1lP4AWV5rQVtWTYi0NWHMEqZdLsLWmTklB91vG
byMnBYtHwpea9r+7zFFu2tSUw1L3Wk0jytP8XkP2ZXGGg+wlP81Nm/8++21+aMpggsCVZgZ3e56d
6pi6kwPNPSbDCPjbvgvJY2M8p1NoImWs6rt17BonV0HSHONfU70LS9wHBcG/JjpCuYLGBzIWu7a1
80erTFFMMtEmrPU23TV6xE5TTSmc79T51jLr34Yy8w56r85bYehPxqx5Ehtq1zNyLMjAiuNvbeoy
lgo/SlPXGBmS1s2w7aZR28nB40oQfT22fHPUGXa5ffCH4aOcWl7dV+7of7++Hm+ahkGRsEzZFZ19
6IvuoxvtIL/cWGg5XYYJNaN9grRw4OT/1hWSf+QWs7u0b49XgYA/Q9tFD0BEAX7ZZUbpiV0ifk0t
djPUX3UHftkl1PtmVxAwlZBjskumQcwAVfC+njerTa4W/syLjtL6QI6FGMuFl5B6/ddxKGRQFCSR
Q1IFl3FInH1RJW9j1hlbiNeOnEb9tPvKPlWVdX/9e0gX1ivKooPX+5Xb5JTtGiZ2N3copfo19NoV
zzsbGd/vflBXG00f1H3T8ssm7AJlY/wEUN8/BECLwbBqqH8l5ucmqLI704QnVKJkkBP0sC8s3n8f
1DbJ5fWoRIu0ce+ZOeVuZTJdahMlmU1S2uNF+sHMOX+PyunVpiwxbwOput7za+VcR4ubnLDGySL5
N7DXBsRD8e8mJ2+3Sj4Zj9LMbe/snKEJ9qutpryOI0Q12GS5ina41QeIXs7egzRkq+Fbrcl556MP
g+MiPxraiXFfj98k4I2567UDdLbZVmzrHKT0wD01jnOdQxx2rnkXPeBVc1mq+7UeKKD0MM/m8N7B
O8cPjl7723XyyuNrUJodHz5Pv4FBCUoYLSbXhh7WE4rl1Fk75kOTQ7JWLc0SICYJkCZ23pokdBkI
WNm6DvzXudbp/3WuqWi/oOCgnVw93Dj2nyJzsVagY6753TaEXizdtgWkSPrsmbedmrbPfZ95j30W
LjmqOd0OwWAefZXoa5/EFWfxufYa7VCO81iwlXkfva4nI9RlfrFN5ug9jswvva7UPkdZ+HlMIudp
HHjdqxIjvJWulO54s3OmCq25SA1PFnvBU6ydpSNBIcz01DKaH6Kl7kfsRPvHpAc1VVsUg207F7C0
1vDNkRESQwXy61LrVMtSDknci4RpbRE++TV1fsscKpVXdwPLZN5ysqX6+SFY6OJTcPqPYdbf18jt
nMUkTQmr09GZE2R8lzAyjyAtYuJUq5sAnzjVqRrNeJFHLHr7RrYSiTzi5FIaOBz9Xatp2ka2KWKT
bYlcrbZ1xDubTGBy6rdR3aLbhxSAAhkyhis32JU0jGJR57ZWU5QZFjoxyl1fCcOKqd5blg5FZh/q
2UGhfvJQLwekc1JmB8oMkoPIVazeKdB/jBoIGo70oi11Ss5eEO0rTF664i05crx6V5i8xHFKG17H
vnNcp1q8ydw8O57Hw86jiqgsrE9zCVOXr8Ho7/aahQKw/s2HdelBnF2rbyDJ0z9UGSItkx4exRxm
rn4xBupwRz2yP42F2tzmapnsxGsFDXKSXsw52rIAUpCvC1ynHJ13C3CY+GaByG3cA1SmoF4pc2nv
rDDZ0iXtIt3MAtA3afo2RQ4NAk/3rvMRnm+sKPqtopBj1uE/7SzFPAx6YUNqUSQf0Wt7kgAAlA5k
F4HxsI6cKTT6rdLYBHu++SWdM+vQWgEfKwvW+nTM4IeJ+Nj1C9hlbcSWj+FLHnv5cbV7UT0cKoCS
5Lkiim/+dah0FQFTLmOp0y3ejJ2e44gPk9UFdbnpgq46S2MXHYkquaxjIFjt0qxusU1zEO7mgUSQ
ON5PcZ2nrDkoJgu9M/TavluboeubU18CXfplD0Aj3RkjRHu7Py8pOezn5k1M0UbjMWm93xA/Le7h
StYvtXKQDtTQAF9sXsev9io7il0scoXKfXE/JI1+4d1mNQeagaQi8Lxr/J+TvplvXexfJg2a6NDn
TeQ6W53KqWVPIRsQy3ft4zgm365blMUuV2+2LYuNQuEvvT2Dp1164Mv0QxSPZIvF+WuL4yyzVWH0
7boDEu91P9NXww6Ak3uOjawipZPXL01KAZ+qzIEG5M6BR7hyPkwI7XyAsOaPpC3djxq/n+TwNP9u
juv6rBsAIZPeMV74mw+bUGnVn0r7MC7sXcsYq9Jfx/ia4t81QVSf0fae9towbSeEyTcBGe1vLb/P
mx4Sl4e66aHzUAN2X2E2f2scuB/gi5y2aQOXozNMxY4TlfgB6PF4a7uTctSdpnhyNa9i50MdluFB
t7wsP0XD49g3+pd3g7S2VmBbNYuntob3wJ1059YcvClDdYIXSOqDaueQWLnxKanH+3Ry0x/o71FJ
ydvbM/yaNTWmRISKanyqhx5JIfJnfxXxa46/jaCIzd3mVAHv3C75CC9F9ihAh26vcrr1yZqamgKw
8IMAKopQtU8jHFtXmENWGkA9UcM4GCPsVR18u8fSyHsk0k39JEiIOI+uk8r4dieTTqAlZVLBUFDY
6Vwn7bSp28eIlgAt5jVFdYbHQK3yO7QN2IHMbnftUkPfPAlvrIaJ3AkMK4tJ7IupjtX8Tqb4NY+Y
Ygve41jR+DND328DeqTwCpKP4G629eShsVwk2MMw/9Et+/TW876hl+XvUjZa1wirVfsNAqEbD6Td
wUb7jD/En/lU6ACah6JMNRyOspkkf7oaLXiwN72msHWR0RzaVBsdzoflgRzYu2KcSa9NWfaAzqFG
nXU/feuqeARQ9e+O2lbYSyyOgIzadUTSe3yKF0cQl+adbsBDfBlJVaFwqTYvr/mdwXCyw8gB9d1Y
ajCA9ZP6vU0+x0Gc/SDTp24jb5rvNfBNdxSwrwF5H+3rVAHPt8i8Tm13sNTWOaMlbzk70iXJIYdI
EZSRFl3dqKE554h/D/RDSXJIKb27TXWK2OVfBsx6b4D+/9yNMH2sdrhx9maKiO9fxNuLXY+8AmRj
AxdZAb1HmtR8Sxd9XumrblBvODa2bpZnwtYrtXFj2ll7af3K+Nxw8lK3JCFJDtyHNfLKwrIJzwqU
Vgp8h9I1bfM/D6oQ7NLnfLqQpCqgv10aBZ5K4IXoZ7Tzn7bFEYemjSLMAOxJtfcT7Mal5lZ3cTNN
T+HS5KO1b8oCdvelJw2AfzNqeOlcLF7WqQ8dZ8XSg8MRPg6QfRfVD86rKR7r7Dz06lcxSWN3XnHr
qnp7HdlEdXib19bvSPR0Z7g/XR6OY9KfraDothChW5wxDSX59v9h7cqa69SZ7S+iCiTG1z3Pnu3E
L1SckyDmQYCAX3+XGsfbycl3v7pV94VCrZbY3maD1L16LW2kHvKks9md2naU/ygy0wReJh1O2DJZ
63rqoVetYZaWQvUN1uXooTb50BkdwJIG3oL0dDWDvhcAzqrr3gc0skL97GTepMyDlJHRBh6eyQbD
N9dBPHasI3+VpHx8lL1AHNUJ7pgJLJcYKrCHupZxpM5JmSYKKst6S72+79S7PBThknp9vGrO7uh9
Q2Xx+OiAC/oBcgBl0zTdsmyMm1qBW4w8SwfV2VrWfE/zsAY/HemocU29THbqYKHeFWyY+ETAcSS3
CasONC15AAkJwj6jvqdWXICIElvO+kSzIWbVgcS+HkGj5Zan2C78hWP12IZNgj2FKGZFwiMGTVSs
zJ3CjbznoNE9oyobj+Ymqh5rkGMsTFXHbyW+tBABnwhyQXJlRsmw66ICgAstvYvttLWMY1GDFQ/N
WZQXaIb0jJeSFo22UWxjQPM4aRNrmYX5b47CgwhAWOcbs6jjhdCCzYZOwYVatTlDDCjoh/ZCJup0
JQhszMBWEAOFB3W4HYicaDzZrpNYTgeMbt5dyG5KQ0GSBppZqNe3Tk1XF7tKhHfhZNig/iJKqyhn
ILKywJE6hcn3HO9ykKvoHiEDnEILJt24TQHgkzaCuxnudDq7grqyWHcd0lJBE66C4EWU7XhzDQGM
ho2ygDA2dhQ4oI5Y2sMaJMrNCg9YfksdGZPIeZfWCwgysoNXlgUefAHb2nkXXKoWugaQxYagQjhN
S7PxkpdW+eXCm/LwW+3XF6UQkF8M02uFDR++1bJFBUlf/0jt/NlRafHaGfjXon55fMJ+IF+JIpN3
XV8iIGA71tkXw7QbI6871GagjjESZH9euRzsz1d29JUNUV2qsUScpcxekbT/fOW+S5+TKjeXSWH3
N1NcbEBiBjbuyTa2djka37jCfR50KQMZduOvQfEfnFDz3x+QR7e2XCXmbQpCs6Un6+qLI7sXDdrG
+J+gNkKmc0q/GZZhvkS9l64YfvS3UQblT9RvJ4c4TeR5aJNp7QRT+eiJEITRwrbeIKTx/jEsfAwj
jKK3jiMI+MfHGKfgXx8jtv3yt4/RYGFz5lgnL7sBv+daQb4CSYj8EVSw5R1v8VjRLTswcQCWr/DG
4kImrLbkKpC821KThosJWCVqtnyYh6Ou25NLPRSFAagxBymyN9nxqufCeQhLK7/DVgvAhNZ5gJ6A
8wC9ZPzUIYJ0JFsTRRr1q7muQHL8AIRRfueG78MhCYZ8YuwgmmB35qlrIT1JB6nPUsDfXaMHulS3
3LifEFvJOAKnugfkPFDtscy9CZbKFek62BaiC0iBTCewwUJTz/xOZgnpwQN5kU4NeRXTOJ6q2rzD
uiVcxlUFPsxR2c2p1wwqdGBt32N9DDLoGPSP+2tH1fjwNj+8x6FZl224a0vsnDniZ3tK3mUpuK/A
MOGDDBU4a+oF53Wwp0xfzqZuCQmCBWrkw/UMHJiUEIswVP62jK2Gr1DnU14sbYSmgr81PRTBj/pA
Z9TLwOK2aHVv3QI706m23BcgCbuZBH+cWWp1a3TNR6KwpT7duvZpT5P4bP89Dnqhs2fFG45CMsDC
QuWM67QFhxItAefVIBmHuIJOiF4sUqqcDrO33XJU+SI1fz0EozGuxwqrXyXcXWIbHCCFeHwFsGtV
ZUH6MsZNhVI/2ImbNo0DMFnU2Wz3R80wBjnVV22/+lvM/oHlm8IzDLGXQTO20wF68qgWUVBnpua1
N9J+uddOADvQbrHIcnGJLLy42lah0kKneYIgjFYDz9mBsjteeTtNo3z5w0t5ic4tHjLs/u8M/NM6
7iJx4ceevfILgQRnrff4XA539Yh/KaU1eoY9G6XXBm54d5lt8gew7KwNvG+gmeJ0JyPDfo2Ualhm
YTnHBIqItI4NZF8KQNOFPFJvmzmHEbQV91EkbJqDzD2kRU8ixxw0JUccDHikFOruokyhYNWJh2qs
a9DvAKhU81g8lCDuB1mLv5wg1ArlON5D0zAMvU1tu++9KbbVNJRMfxuvPajTQ4Hd2oEmDWoHGq+t
9J8iZwJzr7TrE/4UOXOWm45oTtQ76cw49SI7DmdhsqdrL/2aqCk89nns35zpt4anWnpSxyL2hmXh
BsajEY3/OhsH9m5TH2d/+BlJZCwG2QxbWaT8KAYfpDv6pgUO4n6shvHB6Vt+hCh1BlVD3JwN6L45
di+f7HQzh7/8VQIu0KkvlWuuK9dDgAgkJsdJCnYcWeuucjvhC7JdO/7WRCyB1Qsad+3mxeSuWhHx
PzssPX+GN+6q9TkkvgxL3NAhL7NH1K96QDz+MtEZeN2CJXjjs3VJeplkrBIJ2hTXBwXa796xANg9
c9+uZj5G8fUKuVe+X8FzgN3SrHHBkkUiW9OIq7Nr5A+RyveGAZZNVC8lizofkk0LlU9oyfls305m
fTF1ptcQeXA0O0AMdKYXb1p5LxFzgsxCDd1W7UEdubT3FmrI5kEoL+5WEuJmozWFF8iRtgsjC6qv
bYV0pMNycczDvnqBHtlsb0aoFEGQyF7XaVN/rbBWtayyvOdFCLaifATSWNt7PRwVUNF1eA3J1YfI
7Z4hclGuoL2XPigT4RY6I5vStlHb6Oz/x88oEV4oTHBND4OwlgGfQLevn2jOdurH9ovNxHgcTWCW
yZpmubUcFJ4oleDQr1h3E0iwA4jwGCDI2zQysbYkdDF5/OJYpXmf5kN6G0v2D5nJy499c1vY9vhF
e5mBt+U58DBaYhtrTVQzO3gIIB/vPJCtFGI1oMjxjjvQJ0kcUMF6QF1vyYMG2CPCnaS4TTY9oHfB
3jrHAXwWxQDxpWuwdosXwKWbfdg3bC106MuD3Wmdz/YS26JX7f83u5oyqM/W4UIMorukhfI3KevL
dVmI/Ak0hnwHXcpgKcI2f1KiQdGyF3kLI0AzmUIEJbTOETlbHHw+fa4u1JlWyXSfgoQswtJJQWdr
lUcle2Sdiu+U16pdn7q+iTCc2x4qvCyzhbKicG/zreVI2f9DHUYJuqtjzob2MLtDtg96MxChAhir
BonMVA0XOy67l3blDrZ6MQ3ZQnBqyKBmgmZUdZph0oAMrG5ClbSCuAJKWaiZD1Awixz1gMx0cOd3
7pnM+HbBUBQB5F6lDab0oYKWQwhmR72eNb6G9thu0gz7u+vrFtGRbFzEiJBAC+DTa5jetteXbzis
dVHvJwfqE6TAgs4JMi9nMtFAhhh0DDKkkw12d+whLbXpdZYt74b2Pp7CTduJ6IZMnelD71g0/1Af
ma6DrrbfB7XDVB+tTv1D/v/XQTElAOkqnfQRJ/WGmyCJAPWopOL129hERyPBavOhCNvysUjDn5Ze
ddVeEy98LCbPoBPkc9P9vUm9V2dErOT52lQpKs6sLKpXgbEPbV1ZPHB/ukUrojrj/q8t7hXFQmVu
fQ9ICFs6uWB3PrPGDWSlmxOI4PqDkhDLCTxf3iC+zFcGABNPUw0hjbGsmze/FntpAW+7KAHnBkkB
hEJz/gblHfHFZR5bpki3zVP2hqZ99Ir3KdUEwFKnnPcpUVJ+inDvxq1UX4yS9aBmxNmIGrwFdA7U
l0LimnSmtO2vfiWfQBMbgLB0ObS52JDad4iwytn1QHFRgzh5Tc2mayAUDkVOUgojzbAqZ975w07S
Yi4CGHgZpwnWgme/gGzwAid2iPfPAlId88nnrv/FxwTg59BPMd9EHe9WYvLCfRwE4xcPctadKqtn
aZXJOQND9GKArscXcovj1NiDIxg6m7a3qFgf7JKUhVuBYsUVapLtdawq/K+rbOpWvMyg+0HtsbU7
0IrY9nqAqBB0Qd1pzU1vCyzTP6EzRnvirQdWq72hsw/71UT2ybFmf6K4J5OjASMD7HirRnuyk4k6
/6v9j/lxj3/6PL/PT58zIETHx9yKOZsAVW0by3Bt3JC/Dj2IbEfW3XRFCt73WvlIXRTJW8O9MF0D
2474T9OBZEQPmH34lEDoJfGgCpPgKf3vqa6Wj+nm4Qkofd0hh0K4VkOwS0ffRbJaBpafbchG2gkd
mE8vKjMXvGfgxcarlNuRtUdq1JxxY8rP7IUj/e7sgWX+Ka75+ws4qd7dZhiZdgvasjuDNcR9Sn+5
Te3wr9l+d6PhZRjhX+zi7ucTNsZQYLppKwea9Lz27mIZ23dAeyrUD+NGL81T1oLZgjylzdud63If
XIkMmxLt30wxqA5FA65b8hkNx100Emg6hhzL7KOvAPZl59MVzNXsnqlwOkWyvyVvmnYI8Nzic3LI
lMNh8IBasUMj32XQwXw2K6QkQi+MztQE1d+2ydv4wYAi3UM+8tWoa1zTjDNUPclyQc1psvgOZMzm
3JsNAkCYoSh21EtTCghunKmppxwzcPLRlAXodbIuas9OFIIWxQgQrBBLRnETfZBNDpg45OBOFEvp
omqCJl4cbahppUIdmQnNor4WxWOEvNGDnc2hFHJoalA+X4dLWZvLwOvWVsuhUhglwd1Qo1SNRWP+
vVI9aCe8FkDjrgf7w789lN8emwGv+j88gJxCWFynPP4yh4f9+2qIOfThsWbJ2RpIHIRUXG7jOGna
/T4xNkSkP9vm/kBIkOzXDVhgncKwtk5tIyvBwGqKquL65FETKZO5SQgbwtQI5cymK6bmYxChdcjr
w0Qtcv0YyFCOcBIRSqkTVt50WXqE/KD3AGiw9+Ax9owyruYMklgPkuW1v0Z8e1hTZ+sZwXlEyKrV
nWQqiuxSehkDKy1Gp7GTrFFS32xouG9KCzvR5m0erQdBSmMLeH98SybT77GoAvHzlj7B0PvdUUAP
eEG9NAdDDq4wWX9HJlUZqCBSXrqjjwB17frgMNcEAOTXJwKzD1S/jHuytGYO1afpLUzifk8BOAmC
3O1Ud9UcwFMxby940d5RJ91kyMZC9D0Rd3SDibRF2cfvw2VeVSvhMtA3F6m/j/EeAHbX37dBnT86
LCkec6yT+JAON1HNcY87zF46TMgddQIhPe04iBKWNOBjOJ5XOUhcR2/tu2Vy4fyBQBMML6EVIL0T
2HfAd5/WSCo3aojfQIP7ze2g7wOikWCfC6gxellmvWIg9dPAsTL8lZMANFOsDDNhe0dD8C2jHndI
i1saeiHvkBd2FmHVZBsfrAUKMkhfujTmYDvNkMHQmcVWS7loO5C17JP9d3/kDM8saES3R+nyAAhr
CqSCjvz9EQOsvLha8hgJjWvHp2BhQ5FAT4FVs4jxDO/7ElwaKryDild451rIsmB5HGx7yNjegSMA
MX8XpV/KD07kwcLEuh26b9PoOMkyC4Sr6cN/hJ5yk6Wj2YEbPSX50hw0pVM30OzTV6h7huBtB/Xu
sEfRm97Z4bnkQsYvavfUbJi5EmCFfYqx88Cy5d9u9KroHShoB3n7V7daz0ZA5g83vY+ZZyM7XdTo
bHm9KM3W9WBU7lMF4ASEybbtlKZH6IJlx9wy7O0IFMKNUCVg7KXlP3QhQtc1c8qvLBZfY6GqH3UC
vbvUG8SCD4BAN6L80QX119EQxde8LhJI46Tew8jwY64Mkd1AoOL9KrU1fL6Ka8fJGnmwBvTHrzU3
37lioDStjsBsEUfMJzO0IWcymb/ZaJCm4PAjCxIbgb/OEHt7gEhMeXCQnYEwj2M/kC2SX1pl9/fK
wusgcCA73Ezgwrr6Q/oKkEZpYpXaWM3dfHjp2wmipaV964yDe+B6seoCu7Gx0jFBGnuSN0i2D0C7
/m6cxePJyLVnsrYPg/T9f8rUPJlgObmeeK41W4JfJ7/5lEkwPsdt/UprZFot00J57CE2L0NzT3YV
+DeC+8A+ZNPXLoLswDW8S2FgbbcZxM5tN9pQ5cGonqsIShWQirBWMfKMkJxLpgsPpbkkByd4Ttva
XooCxeqNjLKlnMxoM8WOfTGAuJ0PVsDEKZD2us9DhLeog1wU5JaWBX5kG7L1qP9bmU4cQZiukze9
Al1I66TDpiwkvr+6NBCAlOMBi8bxC9hzPUhUOsah003GNnUweC8VaGmOjg/1PqFF76188padBIX/
5BkFmLCqH9XIjVd94qfV+4kFftxUQhDEsZBdLKzMeq79tl2JTto3yoK2QNrE+QEJAzA6hFOwrhhU
ERIrLJZZBfKdyJ4a3IE463ygvQHkQdu0kPRLBtNa/2cfcqRDkoDtRGjv62R0JvJvRdEG2G7xE205
+1JMt8yYTiRDliZsvNV9tMOkvobhbtGb04++/20c+FDAcj/Yrw1kGRYgPhIPgof+ZvSBsVGgMTyz
JIjXXS2t59LovuXlADXzGDx4WNV9B90zXwx6kMF+DQL4djijoCcBs6ZhPk/DMA+CrOo8qCkR0ALc
xAj79BjXjrHMJpUsEXNKj1E4gKSdetowGd9PqWtKTQRQnHw68AEJtEKXVZYGCsFjC8Lr0AKLT0EI
Bg0jl829YSfVsqykeB1zdeM5qPVa9OpbL/32B0qmfgrf8Z+9jIOH2R/sm9QzU+g+SXHAN1ud05Gz
tbR974El8iUOo+2k80d0UOUYAFsjUDdO7YwjXZw6w8GiDNQnn49u4YvxQK3WhOJ8OwbTliBB5QCd
8r5BRG9GCGn4EChZ/m6TLhgoSJSanMlv+BhLqCOaj/z+43xOgzW6n7Yn8G+gPMX0jNU1wtLb5iNY
0oG50UGawgYosHRcUJVpdLQ+0KAQ2k7rq21KgotlvNbYdh9iP6iwSzaNAd9htJqbg8rdm1HlCSp3
4wDhAhAnxfpAHWCyCxfcKcT2kzdWy6tmzPrz1dnxNLF3Wj18coOQe7wenLwBF/gLCGKCsywrhy9a
xAP2AQ9fKsbCyyixb1kBfr9xOXjHZhfUXE2LJA4NPF3GfAU8EUQNrs+ngWUVKKzX9GBqyW6PnX0p
sjZfKe1MPWGGfNzClAAIJnJ2/uPhR7PnjFsgW0RZumY7dDU9YsQK1GXSqUnEh9cuMiorsYHqAzZD
DyENvE9+ordKsSJHJ7ZQHsQrj++ZrWbbPAMfq10DmTZbLPIqh9yEZdm3cTrVOydus33BnfFmghAk
NOKS+usAuUfPiIwfvqp3bsm819bLhyUNyt2k3qnMAvNI0I03HFPOg3LTPdMTwS7aHWJE7jwoBK7t
NkjGNYNC3yLXlQqurlSgQzXUSwStgjO3lQVcjd7ag2tDgP4KpQcgZHz3w64JzCWyqoE3R8hn8THY
LGO1hT4a5I2RzrkBZni4yVNVn5kLhXrJchfiO+BRMeNmPJSBeUctV5voDLwl2a5zdXmCHkqTUEdh
ROnGrAC/88KmeJ8lyLJ2xTpEUmPLD+N1YWOjOaQMhITXSyG3hE8DBM2OZhvGZBcmibxIkCqsfV/F
a/pFlfpnZcbFA5Tc2IlaTRi056LuwPuHPjoEtanWLhAX66QM3m2oXL0LS8Off4uoqi3O1cRvyJ9+
iiCPl+tIqHp9nUiF8pZDtvhM8yA4DPqN0UsQZAKlSqX5r6w0/ilV4t06EB29kSFY68kuXcdbWo3F
jk1UDE8sEdt29K2vmbKgZF0045bcUqTQMwsb+2bq2eE/TTsxo1q4CjRcNG0equLACRbYGB3foWow
XOfO1G6IhYyaCWLrn5pCN4myzGzqcH3tDRWCEmbxM8Jr4amHptBBpvgrqWkLRMtL10chgu5NHM0R
KSrgEnXTTIA9lJqmn5pIGcTntGrTuRmNyjxHlfFjngkZj0sSFd+oFUnHufSt+exN0/TUFrK9MaAj
Rn3C4uK2yYIL9Q1ALt42IwdnAK4IRo36DgusXQiClafYmAxgisYN9eU9s+5dEAbSuM7pmoexjZfU
V01R/OjmPyvceVuVAOvehUX/oPIiBS1X1h9dTe4E2DDfJcyuoKUDvqjZBdU0NXecO2olRcaAAYyt
DTV7CxjuIg0u1KJBBRboCwQI+iM1aUrP7+68NHkcNe1J1jfpvaGjtkUl7C0WGD3kbkS1H1C7fyEX
JGXEBRoU++uANpfmFoUAQFDoSejQ5bGcJ4nyut9zQJcXYJgIkMqu3EVSB0AzV7ZtLJjhCIhsyWBl
d1N4W2VleItqyWwXQ95oYZJPzVBmV1TdhXrpQM7joQgi93Z2Shs8XBrcA/O8aQCmJNNJo9110PVa
hb6MlYDCNkgLZ4WCK2BIgshkRwdfzsdaIFcx0NrU/vT2H+IxW3ceguBVa26TLut3LqqFHiLh/COS
Kf9emAEyB175lIMu7W8OaeM9BWNZzQ548fa7asSmS8+QYbN074FHZhG70LQvrKg6e5nBX5jcTGEe
v1T1UF+GOAJOW5u7QoltCuD4Bsko/nId9N7Eaj1BJGuayuP8ZhxYgN9ILEqU90Ee6dOhCwF4E/0I
lV90NPrdSmeQefcu2PDEfAhWZAkYwzonLcttmBVQw3PsALKumVw7kiVPMsdSMG6j9p8SsSqD2fZP
iTRW5Y3JV6dFUCMDPhs77Q7bQyy/D1bVoNhODw8hdjMPn3yzeULKo18nGVb7jcZCuBofIRsbr0uv
u1DLM8GmMLWpXFqjBXyH7u189d4bRSiXr50SiCk99GN84A/FxgzAYBqDwhqxABTC97pGJeOgVcEP
5AF5ex9cUdgL9B4zXzv1SP0huN1WjAfTkQZmemBLxS3T8Fhn8XjwdFlF3frFxdFn1IzcEL/TsD9Z
kwkKkl6Bn7Eu1YncyGMyonLbdpAT3QN81C19J6+R8RyNuTYgzJJyEVumurV6v7oA+2IAzYrUqauq
EvdnpcVJf43gURrcgRAQHOaZ/d2TvjzSy6lr4uACGbRtK/CmXzYs6jdg0mtW16WeHuCqrD2SSYGm
b2P6HCBphEdl4g6vYVbtQbxj/LAc6wTh0umrBLPA0kO9/w14s4yd05n9DuWlQG3qQZ6DusXErPfT
IMqbKbSLRToW4pzpqtQ0BjxaQRJobn3YHekUcpWr/FBwcCleSWYAC4Wuj9F5YFc1iwN1ZLi91mVm
I8fPQii5duZ4rsGQ9tL9rJTVvURsiMCRC1a0oA74iwT/1yax1LAhJ7C2vo9hbm2/WN/tKNupuojv
upqLB5ZzAOMzE/RVTRI/ZLJsTnjifKXOSYjqDIrqczG42YmPabaCMi4EFnUz6PAGXNApHUIjwSNM
94xDih4Pwp1aqMddk7F33gCJy+7s0asvGfCji7YPzC+iGYxVWbNiT80UGQuoY6qn1NJbMOBsFwLM
MF/CpB6ArTD9vSf85IiqU3eJ5dCiS6V8nvJInE1jDECgCxgAhGTblVH60aHUTe0mtZsZ1eKMeCU0
0aIGyTCgsFagshEHan64WXo2gMXAjUaggql5Q2UHGLaq8lvgIqauI+aJ2SggrTr/MgRFeUJFnLv6
8EBKAiUAiVJLV3uELSjlyQOaROW3qH6fgzwMKM6BiwgcyXggmfctkmnrqUYNyFDW1j1K6a37TAab
BlHKG/LI44QDcRAMC0SnwLPrJe60wNNm3JOzzVGYLccGmCsMpRGNnhPhyGZtl2rKl5VrbIbe+cqg
qbVPQce0aDUzjDOF1ZGaEKnhT04n35vRMMabGKXKq6GW7q4qIBhGe3UXf/VOlipe0UaeeqlJu/Wr
s92q8IigTrKgrFZrt6AKTop+Eze+AZBy3h2kzf2jCdTWnB1LQ1ByDciw0gCyU+qsGYd4OwIDNM90
HfDnnIgUQZVwlQose1gGoJvI+/Q2SPFGGybvrg4LmIAhOA7Mf72a+sSFJIKdq2XUZl2y9EQuV4nR
ppu5XUWT5iyP+X5uWyFevnVZXGiKMnfT23HosD/Ug4G3m+fPUGILkrrhkMXHPFLpCaud98PkJwD7
/NkWZdUf8+ZIdhrRhgEHjapJVDP84mmw+dSHEAz2UEvJQ4MtyOboDvz7y2UBUNT6SgNCZwijI40K
pJ2I84fJGZ3HQQImM8Y3HSjnHsnCjWkP+ojuVmpTz816kVSddySPAhmJVSOhhNYYjYsVFUolZQ0O
KRoqICV7QDFWsKAmSmKty3+5ksfr7jYGxKVBFj7oMgeV0lOdH1t9iAeOdjeKHJihKT/SGXWXdjeA
nJgP4G38GBORO/WTZzVV4PP585T6jaav15DSird2FqUr0g3f57o6rMJ9smKNqc4dAPhnJ8vSVWYy
fhzc8ocM0w6lGd37IUrs7kQ21we/nmNnR+qctEcHtgbE0T5cqGdABR0oncGrlht31zTV1HviaI71
V/lRWW4jzUAmSlPRwWhBUam9qEWuNHAS7Txwzmj9mus6/e9zkf3jite52K8r0sysKPgRtdh4fOJh
VKeovCUEr//RxHaHPSUtHivXXiwnPjepFwlxkbHmbDuGOg9Mhnu82g4tS4DYIdt86gOgsk8s60A2
OhRuhXpmfUCZAUhKX0SLHQR4u6Q3PhmA3/uJ8VK1dflWcP/Fx43wBiro+QR40vnkty4zHLxnUAAf
dHehR/6XKf7ffSABhiov8Hevnc5xTvXg2gsieshFJjYNdGpndgjuQdmlqkzn0uJPfmb+Yzwx/vK3
QaHPmpkd4t+DhqTiLxG345MqUHzZ5cZwS4c29jJoZS6vlgmBuFs31gvyVGjRV1OzWRaVtbVi7FFd
ZY2fhmbd0gjrMpyn7C1wdZiDDkroK+iY3m0dCmubhiCCJZuNDOWiab0C1KBFte5RU78PPZk9j8a0
LWoGUKu2mzwNrnYVle92D4xt+xr4umenxB7yw371/91e1qhfo+zVnPjS2StQXkKTeZyTZTVoa09d
0Dxe82dZz+pt7/jD8po/U0hhIgob+5trUqyzo69ZZA9HMs12sSxDVJRRzm0ywvQkePV4vXSHB862
rsW4vE7ThP3nqaljtLJ5aprIBJXzbeey5WShQlC6EwKDGSApl6xy3aXRyBx1AEN4mXvwhBr3qGt5
yrWN/BoWQkERCJItzTCPpQk+ZlFg90FBk57044Dl6TzT1XSds47TLd433pE6gQO7T5ysO/Uo418N
uYcVt17IzCsPvPiq0UZqVpt88EzvymwEVZdu0nLFKSLk2lSYHsnm+iA4ACj8hjpnNz2vi1T45mor
2M/rtMbof56WBgUGglmJkin2UVgG0bQ9GK2pkw7tx7ShxFZhrLCqGlrD2VctVna0nvEj4CCoSesZ
arp+r1CIhNTEtUm9qGXD7yU9+RF2PT0qiLfhMH0LWmyJIs/sTyAUxxqP2p420hkd4rCARGzabGlo
CJZ1vDb0EGpfZwhLEPzzvrn/wz7P/OkiYxbEC88v1AYhjn4/eNEDs3vz1YMQaxA68fe8S/plMyT+
BRLA7Qk0HignHMvgm1WfycGBKvGy9MApXw9VdS6gI7KiDnfLoTH1BmXneuXWKj4HIsovYgL2AKmt
+LvLHvvKmr5xFKWvoGNb6GVzuEWKGLEHCeFOvHPH19y05SJOeXRbFK59oQ5sAVBboTsMlNjNHZUB
/uWQoY5iqA+eJUCt6GgI1CDVPdlU6wBlN/bjfY3I4IZHhroJM8FurMa8k3pRmyCVRC3VGmJjgDEf
isAoaIk8jx0QVdlTUcu10IWaUHd2DiA/nzvJn+x0GJFaOjixu/vTrqcFO7RxKK1298n/o34mnQxx
REHO3PnHcFTvIn9sqvnjXettyA2QyOI4Vdn2Oi0Dpv6c+GpZG3I4uy4SOgMw+Td9iNc1Cs3ie5kG
gP2WUGwYmqBYWrZVvXiyQRmfarJX3wcKQKnie5CCPKlwu5+dXazSNPegH3qPZFCCXUoml1XAw59I
nQHGnaVvQ/wPavTqJ7vrxrXAo/FUm0V5tJBd3Uy+jUUlyAcWUe633zmLlsaU5T/Bwf3cOaP9EhgD
gvuIvF9cwzT3pY3SfQ97sruk8Pulak3rdbT7vXKt7KfpTYduDOpXgDYh0AX2Q6+TC6H66cFkRbIN
7To91J5Mb2xfRCsr6NUrkPTbsUqzH+YovnRZMj73ahix+7SKU2B19gm/7HLt9V754nUIB2pX3k77
2PPFsW5iZ1lFSQcKbEceY9+aHlppPYCnw3mFRjPUnEK7PUE/rLoHTdsb2fHHICrT1+pcgLburpEC
QOrYXxkBiutAgBldjLyIz7UlsNnnvH9rnLWbxMV3gGsgk6UdmHTHLWooxTphaXGL4pfitgxR4IWA
Q4V4vZPfWtBe8xdVjk88ZTdkQg2Xgcy0CrhYDEa5i4w22SgN+sC/2rhjfhYvEDZWB67fe3NHiGqB
KSxvqSXcsDznTJyvg7ISb/1RxCDx/JioQMJ4hR9TsjEIIoIF9fvE5OMJSy5yv/lOZG+T5uOs0m48
tvmicDTl20z8Nh/Jhw6f2tUQTUcJrGtn+QdI2CwcFyweZcYvM2ZhgjQGggPJhjAOUcHkGQUaz9RJ
JldYZ8b7d38JhDvSZJFzNBrfWRIdhV02X8rYtu4Zgmanv9j7uvhsT1j7xcnku38NANCS2Ctw33wJ
woTdDxGqqeZIVhH28p3fFUmQk+eCG5QwCVSqloN/oW1acE+E9i2+mPKphyTTrkUJ96YdufVlwoM3
6jzxhlcY6FNkapzGzpluoFLtgygDBcl6JHK65dOgR8oSgaHIreaR5OCEKAKjkRyIipsugei492sk
XdP0AFGkkY7wzS8S4CNywEoPtRfROo8a+/5/KPuy5bh1ZctfOXGem9EkQYDkjb79UPNcUkmyLb8w
LMvmAM4z+fW9kNQ2ZW3ffaJfEEQigSqViiwgM9daqBCPNvhnuKdOhuAbhnj1jlUsR14gYFALb3To
UTPQqzJTfod00WbI7dEHJjFYg6PL+B5ZQBaiYjb6xEe9W7lmZ16zzte27djWB1HUwwl5doiP21lx
K/CYBzyvTZ+xjXj0JIp7F8FtbEowhuV2rlRFrOdK09Pln97b2LC/vTc/19+9t1DTILKrsF8E3Qr6
KllWLKgPEzhLdVHQXx8I9lWZ2g04kmqfd1J2C0RWQSFH4TqntIs1C8EYMBkF0rZrpw+0BdLYKU6t
tb3pIWa2DHoPnzoZqyzEb7TPT6NS8epVkza6val8iJ3beb9lvZ0eNJSEnDvR9Ge6oqaJMjCUeUKs
5oGi8F7CSvcWSWn3Gxb5bO/YeXBzBgVpG0BVgsqTEyCe+WfyGCxmIr/JnoD+6ZbQY/cPPR4lbE7r
v4vxT5fkNMKJUgB2FPJN1wc49oONbkBwl9sOMChevC5UWXHFqnph1KgMbFEW9Cg4SqQtOX4hN08H
zSnPc0TgWpw1wrCuL7Vya31g+dT0P7n1uPO3KUoRIWNlN09lkmwB5UZeD3fexuTBuE1Ut4vzZQTd
kM8yLfSDNAVkx7VRf9Z5/2OIXOcOieb+CjZtINaVPzNcsawaG5krtWzSpFvyHyL7bdkMcePdmADZ
DmptMOxuHNSMLZFdDPd0tKVurkfRfjr4qlEgNsJ3XcQyw31U6MhEF0CXOlS46oe8XRhGy9du6uon
TtWu+JFoxQbwjLu3V4Q6zdGvEaeJR7M+AWQCeokERNUnCHR65sbPASrP7L7b0Dg1mh1+i0RubvvU
bIBhQROmfnvOqiIDlD/mYJBxRL8gY5hVbz5MNM0yrypkf5U3DTS234P/EkoLMkfyFlrrzbnpPBQT
Ql8KpHKQaOwkqvmRuscldl71Boxv9cJBaLJfkLFUI3TloFJmnxX2dbbnhgnqj2m0YSsjR6Fhj50B
x8/4saIbDbdQcK6lhXuOLgPnIWdxBIUzxM2pQY4q7hDS/atfg18oBa8/Wd7NpP4oQwOa5Utaa54D
ISGE4lVjJjZbW30s4gvoweqNDi7wS2547Kw3T4Yq96KGzHQ1Bh1bimhI1yF2KjbOIJ5zGv1kSS6S
bIObltDvCaz1vEIZ6k84nQSg6XOadKFBlezgqoaufMnrFEwKAkac59w1WeuxtFC+q7y4bUHpvBp2
5EMmi2d/zaYl5z75UDfLEm4t5xFh2NnKEBCULDskjLo0fGsiRCNL4OXRj3unAOGQ/2OyxTRC7ry0
s02baD8pAvkuSCnDECo/AcjTa1Szn3B2fB/N/BDcpMkO95+0UPuEKmh2NjXwA3YsGKAUP0TnYohT
cC812j1AaOayqAMTMZ7YX4AxMn3tfblGkWKK2o8QwjXcC340UfGS+aL+Ug7I22si0G/Y8Djgnqx0
/B8zucePVgsWnBJofluuBX5ccT/wFJ9F1A2n6VJjjXYwSuypUlkASaRGqBEdKrMG86ntcRqsQxOg
PdBhPKPw8h5ineWDM+buCWDBckl2rQH5YlYGxVV6bLxzeY/9i5oQgCsAGaOMHy3gix+dDHK6nZ4+
+dlYLnow8p2oGTotOemqmW3UbbqmWvLY3GQjCsK7tDpXws+eXFTB3irHW+pmGaCuZVWKNH7ifZ09
IfKK8sa8uZGjn8UXVEk5V+qVUfnap8UwLQK9OtCqxgHuQ7Vmpg60eBB1e+rGIx9XqAWyttStnRzp
QQS4N9QdQq/Caax0Vky9KLhCwz2yG2xJo8jEa4ciA70FjTqiDc91jR0qjeq9WV4RMrinQWxdw0XO
B32XaBobwbYsSwAyykONzQFCSYn0zvhueWe60rr8C/iyu51pZHxcmIXXIgA/gAneSHAwTKDMrK6o
8aEKcPBCNHP3T37zNJpBLjRt7v7/LzW/5IelPryD+TU++NGAXXXNvjUevAAiyxpUQrIFXc4NiD/4
KmN5v4BQQnycB+wQlPRFlvw1hfrzsKNWnLt09fEF4hoZScMGy+E/LxMUv94YvQq9k8k4vyoZRVlY
2UJYxv3YhDi7qTcxT6Hu5EKXNCXPo89Q3iz2GguzuxrSkBypoFOqGDupyQeOKhDNy5eDyd5sHV1F
cqNB1Og8qDsAtdFNtSkbCazEr7k0I4tQLdfb5nm2jzqw22OMJxG96jwwgF6nE528pE6AnXkTtGIt
89BdTq/4a2FEqQDcBod3R68dNylOyYURraalaHLQPMd2F1ynpeLGyNdBqBWTi6u5FwYSoi0YJpqD
aPTmMF3Zcft29QcbufSOZce4sTGPmvTX1WwTapl5VRqYbQVYQpeRhTse9G7uLW9tcFMFYFKnrsel
e2tMSGh30rwGyqOAvNouqHm7pMHCctxbhnhLUnT6eZrUNVAKBIgHkS+UiKZNlV4dxi6gSSle85Ff
NKHnr1ZjXwIbFyksjhdVJzuMwc3k6t7eLvsnKkinMnRf1aIjEjDZZxN5kD0pxitQ5gt9wIEg5tEd
CPSs+yiM7AseSGvqUaONYHOOWf3aDr5Epq9GRV7uFtXSER5YDOzEP5axpc7zhXiuf13JyHiz0VUb
W+I5CIZ4oWeJ/TyN+lvdcB9k08h7zrm8B++1OFX1eCQTxCHkfY1C/KuHZxlU83p/SW5tex+AjOmO
vKipy2onWdadqdeHkbwv0+xzZqdg0lArk6mvwFkhNNPfz7Y2Y+XSiXS5JRcaiJsEoIsMIB6y0ZpB
ATlRv7bkan5V327YVvZgoJ7X81ls7m2jR72W4eANR9noHC1R39M0+pNQF1FA5jR/t7pRgIY3mt7C
/CdInCg7sH9dZlPqlXe9awen+Z01thcuDNAkApOKD4x8K1F6C00T9ru/qjA9lJGaoKsiF2rcERwg
lVEZ019Fi9qtC9G9JGmW88vqderstAJ16/Nf2patdtCd7sv8wSFACt7/Jt7P765PuXvN/Gdaa/of
un2uoq7DdeqOuXUAw0anwDTd3jYhkqBlSf8tqupHM07kYwTJxoOt66jQVXbo2TEtqy8j9uEo/nSq
TQ0qo72T5NZTA6I7ctKFaSxroZfnkHFtpfEsWTQQ4Htoe+NTVw/puVM9kbvjBrUiYE4uXOOhFH15
54D0qnak8UCm1gC1l5/44ZFsfevnuyTM9OU0gZv+Q29svKYxwMSJEj3sq9toT4uDE1ceEBUxFtSl
CS6+LJow+nsytSNCiXHflltaHGiT5BSx9AcN0tvVQuOIFK5/nV69Zh2qzUKxpsUcW3YX3cov5E+N
G0XfMmkbJ+r12B5uPdtsQSeCP2jUev8elSorGiRTBonMhVV6/YG6cszZzg4RrCMXegsdkHH6+EAG
zYbGi1uM+o7eAGg99IPf9DhK4kzVhZ/1kLX3o2U3d/nYvXqd636BtPuwhiLgsPN7dINGW4F0CzWa
keue8jKBAh8Q1F/AU2iBEjepj3kbonTNvJ/MLRT4mqIAXwhiNMu3Ezco1HZTnd5cmy+R+ji2ab54
V6jHogpi4ga7aXjbue99pvy1r6cvTdVkjzmSbLumgsQPorTuo3Kg1Db2gC9W9VVDkPMl4iiAlJ31
U7L4WseD+dxE9QA9UDO9Fyxst05h9gevEBJxCqmDNdDqH+UAZdwUAp3f1XRolFo/Q0y3EwSD8RX1
Nh6L8dWIdUASFI48dDQwWxgS4LM46D9BowJczrDPbp1Cn8eujTQiAmqTmwD2ntyAjnhbbVBu82ph
9N0jogNIHg+g+Qa8Q1skw2tiB6gudc3PkB0uUJRoJLuqr+WnorVOdm4EL8DzxMsc5dGXxjb1c2YM
SK2xIXz5NbOLIUZBMzPho2ybMX2lRRESRH4af6Kr1Bdyuur+YPuTn68bOp6befwuz6YJNhzBDLZ7
l9Wbcmx8eND4KPaUXptGbWTJ1lwrADP5laMjZ1olLqod2fsoXqQjEruXvM3zrQD9wGczySc+KxE7
xloyp9yjCgnivHE28VlhLw17VINA23S1T8rfQZwMKDWUKXASEDfzzlyr2vllIFzwYBeB/B/63TJq
Fl7YeEdXQnYEpTIyuyQjR8LF6FY0gDxhdgmhIchW0divUEPlHWc3b+DBZvBje9lbQHN2KNQ4Nknb
Pgadma7BUtZvpu4IIjZLlHhLpt0+Np0xgsA1PtEgNZ0NwjCAuu6pR6v10nhbzTK6t9V8pvmbtklr
RLwcUy6IMwvyQ6fOMcoL9So9rnaRm5RL6lKDIC+IOf3qYhUuCjaVRwUCsaWlpETI9oc1Jg814fc1
/vQqrID2a96CezIYrPxBk8aRuBk8qJPuJLBW617dFNDoC1UsursWEO1+sLrxqEP8dY2Ho30MKj9Y
1s5onSqZsU866NIn2romzQ5gocxXPqrmvpCbFxfWydD9rWNmLUD14oXumKqCcEWBmMV9rev1sfZb
Z6X7MnxpknNWMPdrK0G7OtZjeNCTOH1QE2m8lBk0dEyUC7FQir2MsY6oTPHqI+ATBHX3gmxpt2wt
N7iTjmFAzHUEyyjLRogoyzdfDkWWBnKM6cpA8rQFQy+4Pyx91dMVw1G1SxsH4QJcTaPqigXfeN1D
xd0BTEg1IMVs/G2Fgt4try0kZRs8iWpsI8Dvb49bF8+Z+8JGal3xpU3/jKAeVpVA0JX+l3HQRvdQ
llMaXHfc1fnXGFy7EFPsvppjry8bGXXQ0vO7XS1abacj03ntAAlfIi83Phd9fyIObTcFe2eYdV/1
IoYcJPAXWhcljymg94Bu48ovc8iG4pH8qEXNm20epatU16t1l5ZgBrLwoAREIznQW/ZEHJ9EUX6b
3rH6U0QOsi/ySIJmB8WC6MlN8lOWae5jBMKnA54o6i7shq/KHuv4tTCDwDoIG1Qpv9tHJDIWmVEV
Ozz++jM2/NDR5qKDPrSVbaWZh4tC7yFCQCN2EI6LuuDBNusG6Jpp0EFwXBXUUt3ZZst42KG2rbxv
VVOBWB/ZC9ioSwOzLavsalN4ZrukKjeqd8MZ+N62hLen+rbZrtnRuNVRO7yIzQz4plnZymXlPXJr
1Tpt8PTwNcO8ppJr61Bd+WJ4uyLbn0ZRWAr6HNRKbiN8ew4OUgebarTzp7JMXxmijK9hUW0QiOu+
GoknV6ifGi6N4yCyZ2TVJo1tsTTTUVt4TmKcHGJEoEAx9Tkictjn+AcyUWOrKDJdIU0BLdd8hBAt
ilc3kd0ArawAd1TERTYQAED/hokzAjnZxVWP37Qxn00oy+0ii+ORnGu93Fu6hl+JQkIDva18C2I6
RvTq4a5wTMG/5W4QrQzOk4srdecYjFm17pu0AdYbeHGoeb5aVfJzyNr60QnCeut5WbL3Ew6lNLUY
eYwMiuthxb8htB+tPHtMV7buDDtQCFKNOjVumhZrz+bmmrodwHs38eZgMb4VSYJy8aF+GFMP0H4Z
JnvkNAAwhMLDPZRB3myFfda8aJ8GYv0nzQqP4adWDY4qFW+ngb5CyWKnPSC6hk+hC/18Rdh/idTV
DrleEz9hdnkPIsXyPkAwZrJRlwZQ3V7v2FKzQYDQWq35BBh4e7DMXHFTOwgflpCGmLsCBIr4XNk5
Yj4qpB3hLqViGIdU6ydRlf6Dzev41A7SWxKjt/jL3mQsPmVMaS4hAr8Gl28MUcJ8gdvWeAHfRoOa
fzO+sxsxgOsF/4iYh+2D7pQgHFKP2iF4820DMBozswlugQHy6sZDIgtnw/GrpUOZp2+Gz5CLebNT
IQY4Mic7+Y9p5K19bQTGoK7lzurCYIMkB/J6zojnInLlYLcBKETG8c6QSf2FPII6tLYRxPkW2Gwl
y4l6vtb0fvvHPhHPI18GlAx33J0pQA0XiArqZ/SRNuX7Lo0i4t/t6fMvwu5vox/mzs6tWqpwtGY7
+uOhG5B0hRR6cewRAdikpcEeUpSEQeY4HV8z75r3nfeDjcVPxh3nqYkNnCz93juhCryc5jRJrq3T
AUglut/0wSq3kRZkiD2pPVCjNjydamJ3ZEtd/zZjpmdcdQ4yiX1SQNzHAvK6E0kFgeKheUNiz37Q
ZMDevE2eLL3S8T3tSnDTJGwTcxQXh7LIzwDBp2uUPRWfStv4TtBGTXzHY0u+znP0cAxWmsefG4F/
JqHWUGFcbOauW/XFBvLIwSa2ff/EB0CveP+Zqt+zrIU0XeANF8dyupPZ4CATFp7xrZKTA+sf9N5Y
IFtQoEIEt0SGHSbCwlZ+IhmaRHW56tIoa4HtpFGcFc0nGv3TXCkCZC6SFASqWnrBNgH7SgjQmkXv
HItGx1ZT2btSgDBgqJ+LxsnYz0bazg16tCsw3PrJfeArAEMTnsDUza3vKTDEK9BqWFcth+rfoNny
yY+zcg0lqfEMyFd8ELkU2zHP2B2Lcr5suQieWzO9JXFm/QSwH/WNbvMaFH9Nt4MG5RutNEHkj98K
8CO4CMW4yYnXrYfqgf4T3f5kN61UbO28nNSH3MFM7oDtPqYphJFmQaIkD+otbwKQ4Y4QJJoHjNyC
4Id2BwYbMFHlqNpHcGVR8LA7UrcesrcuQQ/x6/B+dPi9S6ORDnjY/zg3G1GjU6TJCtS2J17Z6d5V
GyxUI0KRzSmS4Ex9apSLl43pPpJ2eDKw+SQ+g6jpfng8C+5E11s3fZQXIkNgace2KBuNNuQ1JOMP
oPT8O+xtJy8ymwODVx/DS+1cf60F/orJK61ysWmciq0RoUSBcF/qn0MGbjjc1959GlTg48bD/wyM
DHJQXhsg6NKx84hScYgjVuxWZ1W9zIy0/xK57Fvr2vKHWdSYrvJQPC5wVNLlq3AhtNr7XIcgm497
2q/AjdINSJO0Rnj2DO1brHnWtKFspZGcsij4Rts0OiA4QLkuHNbKA23WXAvfQYDh8zWxeRGvV9N7
8Vkr8VOhmL/IXvcNoB3KbnXOcnYlO2Q6Y/wwuMUChL3jFqCZ5LMNefHUcIKXxAMM2gYX2yWKg+7i
AECNUoM6eIkgDcB1cG+Yduhtf58pjXC8SxP2OcXO5gwKpvSMXW96xgkk2vFe++SwMDyyKNz4ZlI8
xHHU3glpo6ClgzJoj5jLsvR0fUejWsvrk+87X6dRfRCvFcAfR2yOcGoRlgbJS0TIyJcaENdteJdq
V+qFhStW//7X//6//+d7/1/+j+wOZaR+lv4rbZK7LEzr6r//LfR//yufzPvX//635TrM4dwChwV3
wT4ihIPx799uSILD2/hfQQ2+MagRmQ9WlVUPtbmCAEHyGqWeD2yaXyB061o75ipWBSDpb7UcAMNt
GvsVqXOkz9PvrbaazrF+F8gjECtbSTusjvN2h1IzHl/EGCRbh3jlIJdqLYKhCLeTyqAM69/6wBFf
AhTCzNuMSPJohWxMAoEQMBNR40vvvY2ciyRe6fiOHyBPjOpZ1fA06c9MNX1Ul5sMDz0wMv01GpfN
F5DpJzve6tix80SUqEdy2smF5pIzLQA1BX3xzx+9Zf79oxfCEvhmcY4ctLB+/+hBj5dpXWWLh7oL
hx2SwD6qpoxxnVha8VxKJE3UdqIbgYMuHKu8Iw8BzBOg2jrKxP7sVaaedkgC5906na5oNljfQKxY
O3BeBc9xWJqriMnubEMS81jk4MkYkJv6NIL0GR+veFWu4J9Gjbdy1T0ojfjxcKLbzCiHaxNE7GBZ
Jp65gDTY/+F76YjfPxxb56aw8NWEsJ0wTc7Uh/fue1mLEP8UQA6/A0a4MgykkReNQsOMCgIjDAc4
GNUtuAfFyDIaV+BhhQ8Nf3CMnACCd5M7OfVqDfKc3WlJ6tKS4AC/xiYD5zcCgpfQYrm5qL0YyOQj
WcaODRdJZjuHxJrf6f0iHqvCXMzj2NI3C9uOAbY1wuEyDb+tgkIVCMWWEEfO/PVEbU9MWEaUFcmK
LqmptNgDXGpNHSK/f+c8uxFPVqA77lGL1++osqZLsL1C0g5i2BvSyqrSdNjk4EdZ2NiQvckGK4kt
bvthP6ltOZ19ypE+2r/T2KLJk9qWW7+tQF035+7hn+8Og/3tG8CAE1f3h4MUF3Mt9eR69w0IINyA
6lW9fJV1OoJ0yM4BAAwG7Rw7xR3Ob+2eepPJNqDyUKbNsPKZo5RKqK+8aTySQOx2drkfUkc7syTg
LXiwsnfL0AD5hsKEznAGPLiXl6BzykbtmWOjk0FGyV+AJGioEYCBet1db6YozfVyfxnXqf6gB2O/
TsFko9TOUS8VpsXeEQE7Sw2RQqOLygeWgD1rqAL/q1oxAFuNWtHyfHlzWFBuLS0H6UlXQL0egPKi
VwFfkJmsRxSeHoxYeHfkEZeiu8QRipORPTEm7QaScrArkKaBdhWEiJxBKrGpIeFAI7NjZjbxikG5
ZInNBhR7QdMz/SarkJzZNeYqdJF3Idsvj7ov5MrovRtRCHLsv5BZgZ7EDNUKEXwFdVMWrSZqQkQv
3/ozuIpsGtIYq/nAPq+VpNDhRcIAASaUJmFTEKwJON0okboZQp3zlB+Nwl9/sJMHDaqZ9i94Nl0R
RrtUM38tO9tpphn207IznPvDa/5atnKz3X/4tlvsb887V8c51XI5fnBd5nz4tiOlG3E3r7UXWcn1
xFODIt1iZYAFZKKoMRVtDZHVOPgNuDhfyRCmYPZaEKUNDkDFSo4IJ5MX2ehqDMf+0n5/x4ozrfX7
+tOLIkX808YjT/bg/UtU09q3QLeKO9JppqZLH2aL7yTyLgc9Z2OikBYyayBEBOuaBrXbCvIlW98D
pSco8aMj6EeLBY32huLpxAQLae5pgghLTOgA4q2qdGsqbInmymaFX4hsR13wSzQriDFkO0KeBEAh
TqOG4nOeRwm1QqO6cv4wFwqb6VMGzPkevN0/PXXUCJS8KTWa376OuTT21KNBRQS2j8zyZ6LqG4CB
HFe9azL8JQlK/zYIZqzaUAIK3VYSRRgDvxaD3gAzyPM1rzwfcn8adoAB+4LC8JXvF2BS6EHVg2dL
8NAq7LkhIVfs19qVTH0IRvBAzxF5AIv0vmyQdECoVhWIhQj5KfKdAru6STA4576/MMQY7+eBXrrW
udBG6EDAbbbTIk0NNb15IE1bFB1RFCz0rPHYlsUVyp7dzYjy7E7HgZnYDIcWpU+2wYct0Q56TXYV
KAa+AdPwH+4D2/1wGxgG0y1wK6AEkhsu+7gnQtbXKfVi7F+gJ1AiGZH2YHuDgBo/9wG7z3iCUhe7
tn6yNnAnchPDTlEeYKPSd1R8KdS0+aNIx+JGHTPE98aybW9DXcBzOZhN+T31JgaV0Psp46I5mi00
CpwC4GHSthoQBs26TgPGC0pX3Bxxp8WOG2yCNpbL2Y/RiNt468IFFWd8oHBM4kKRSOYx4mx09v+9
6w7ApdR2vjFsk59ZnD2UipyfmlxCNLEtc2hBw+SBX3IdMxtHM7CbPoDMRMz+SN6xZQu8/MGKerai
K3DPO4/FgPiJwgeS3RqkdQCIynlELdtHO+t0/BpGyNt0SH142//waOPqCPHuiGEbhkDwmenCdSxm
8Y//U+RQq3qoRPZSDZ2zgmhDua8h0hUR3zyx1xPPPF1lMq32iAlcMqZX/EDOqpt0HvboLrvFemyf
3SxMdrnrBoda65IzotxibWOf/wB6F5R6hmHyzU56FJrgXArlQ2ABEId4tYchWqTAkpqlk0MhGVXp
EYKxa8vGDxLS3pA3pur1FNFjFxmRBuXIi6A1ZfjDTMN6lQKCDd2cv/jj6IpS1Aj/vnHIkU3lqXWj
98H94BpQIvd8cD+1Yo/yjh1xtTDQra6G3OJ7InaphXPyTDe/NfHQ3aLaO+IRKD/l9tWG/PIJb0We
6IoaZyyBlY9aUCJVsbEjW+m21do0fX37xiCsF4+gr/S2GgQnT54KnWsqzj53yeZQTP0v38lNTRBa
vvYQ2dxXuT8c52Zs8+GYxMkuSWpzx5iPMvN5dOrbUMExhDfueQSS71F0qyaFPh5TPTLV+NU56orW
QpnwjHmzt5keQlZBB7Dwl41cuir6ajRDtQUrWV2+RKCJWndgnVNym9oizgf/OWEpwg8iHI7ZkKSf
jTKa7Bli8vshiEDJKf3gmWVVuEiE4V6tJBX3hlU/CWXnjh1tJFQ0t6kGZG5mDgFCnx6wsdAa7jvx
kLIshJLUhiRxrMqgDsEoLFACqhHqxMoNZCuzmx9uisgN1v98SzGd/+2WwrPRNgXUVnBS+tupvWcd
WCrTkb2A1bfa2xaYOajREIreoJ64Xsw2C1m8FgzX5ZtPGscoC8aB99cs8v3QJX+uD9BBTPAn2UX9
EGgg7ouUaB01A9eXloWdyGwSgGksBiCVdoUJHlUaCJiAhp5eOUuysU4aK44IDWh5ADHOAUPZG33h
PkI1GxIZDCxx1M1Hq9zJ2gmw68QoCtDZ0chy4C5Ut3G4cW1160w9idzMo8+niWRJRKt42+w73w3B
UpKkx0SM/q6xem9BjIrEsvjBNsXef/ebbRqvPWjmKOXYD/Ma5gxH3iFtDnaf50Ym8hOUE7S1YaK8
2BxApC1GvV3FXAKoMfp73WjE6++uEG1tjpZy5RB6WIV9322dMrCXXtYGF0c1hc6zE7hjwFoBYi7B
iwSBbzVAfUQPL9jrW3utNMGATza35cGl1GS9RKl5ivrKX/MKII62saNVpyIAfy8b66+j7eqfIoFt
mpUgoUPdMu+gAC8hrUrdyozDNXM6bzs5xx74yFEQfqSurxVAtgTNVfil8SkAUZPD+I/GU7oPnPGH
gRchQqTGF/oVIxPP3SOON+HVzlz75EvrZlGlBe27wfiqL4Cg6DfzRn3e1NOoCabYzYftugZ49b6H
aOzBHT08fepmiA5FCIhrryeLyIQoZj5UR6YaP8mrI3XHTGZ42rmr2URX5EYe1KVGr+3q6HlGtYVO
RQja98bZmh5gFVkWhl9ElkGCZRzGs+x875M7XAO7Db/oHgjLRi9Nl9Q13cRa2UJHJk+NZnWK6ibD
u4F96NmrxDdpDAghClRuuUGWPIHICWWYoNkme6jspqX/0W4HOqSSVTF5PxQe+Dqgf0ldcBCAUDd3
YVMD1P1ga8Z6l4/6Xqt0dvb0AOAHU+oL6s6Nq0bfXHiyAC99uKWuj6PvMHmXhRmdARLy8gIJPzcq
1n5vQaF3ZM65xyls4Xdd8Yyz5LgMAcI8tlHnPeWNh5s9LJ4tCZrqyIxrpJT1/LkwrTM4cpoHxwrc
afqo3D5MT1B8RnZslaw1D6NTiPwWAAi8ulGDkuJoEQEAc6AudgLGtRoN/B/gMaR2De5v7BKdxpeo
rn0KCc+GGBQOBxXowPsQJB9t5CR3ZOPCiK4m6N2aDLC32S3lX2SHk88iyDUXPE+3Sc/NACJ1JU0W
brhiKNPdAnTlQGwrcTevFdd//oUw+IfgIn4bDMcVrkBojwuOUyV+Qd5FT+xES4s2bfOvuWe1ywT7
L5TEhIpglGhGp2uiF23tXF+aASr03hhIyYGGpqbkyPJ3yGAC2QtmiCSN13SoAilvsXXw3VzTkcvL
RL7NtCpe04FMIPk2jUZtkt27uFV1lXkOlLoiXaFM76m0m3A/23PUKUwe3V+D5D/8go9T19U7KD9V
KLOGkGMqwycZ9cg1JeMX04hxTwF/jggH2K3cbuwXrt4HF+l2k5sGKvBz0mvmkjY82F3oG48bqGZQ
uyGyzTsh2jXN3dn5w3bqQ3deGb9T4eLDombfnmoWOVcXUre2SlEnYXdvaLL7bJW8WFtRDIi1hoJB
COEFaw2MYoAclhdohwzfIN2MYoDUr/2bh9/ShQHml6vFsfftTP2AX22onlQcJX8D1LioS26m64P0
22gBuvIGZEfCPrmbv8vI4j61ea8fpi8zA9nMDtxzBThd8XWnplZXgcieoJyjH2b77EtrTjcNKnKn
9SJA8EElHpRLHFLlDfzoBmTHgPfKXR7dqDFBDT8m1nCkntcZzp0nv1CH5gS2Z+5ZjeLu2fZhnT5F
beY/30Dc/LjFQikCVEa4axgmU0HoD9F52csKGs9Z/hVwrOQwk9n1FeQFgBd0V+AHAd7oA6fdPEwD
UH55riorP9JBs3avjfDbG3VkCSFYkG0HW+pqgIBChbu/TYdcKfUfRQYp+RYQ7t1g8HAJRm3erSK3
8VesQCa3KwexK6Lmc4ijD6oCwQBApLuc6HibkX12Uis6zES80aAZJ90rtsTAO0IDexGDubQBD3KO
J2AGbd1F6rnWvROMa3pTkEcGfyISzhAFw+Hay5oAxc3WkphKyaNEUesyA80m6ilAZlrYwjl0KtBD
XYNBSqeQABXE1gj6Nwt4S+yWLiIfhstYQPFPFbd3a7/R6mUAoKBY0VCl6V/d3LF2g+sDEgttTQAB
03bl971xQzFKuxoR3Ln54Alc9eoqUrYMHEBnjbbttjRc/EaGxsGMgzuSS5oFlciOQ98dqRxBRAN6
zJF7dJC3uxu19pkeHVXmj5s215KtUXb+sakjsQ9S776O++pcqsd2baZyH4C1YEF1O9RoiXcPcYTq
TL3Zo1S0ljTr1xrkEYJWbsFwxy/m5yI97IjZovZeP5ipa7egLECoijrzI5MeozTmNa/zM5WuCuvc
Vk4pIMYCwJ8TSaBEcXzGudHZCYBUzrqRJRvfiXvE+4IQHypA7A2K6xYJ+KG+FUl958aW91PUL206
oABBA2InE6P5WtXGV6h7ps++FP4yRbz7ACHGaAWQ4/+j7LyW20a2tn1FqEIOp8xZEhXtE5TtGSM1
csbVfw+amqG399Ts/z9BoSMgkQS613qDcx712DnHTuOcI6vGIldLntwkM6ZVONfJBmyFgAahdaMq
8wZ8COJl1ukg2/8OzQ2Z2OQeEuJB+ETO2Pzx94kI4lsN3jv3pkZzHpQQSXpbFe5ZCet2WvQVocXW
Uiq2IlTCROUmysYvNlnvRE9RbKF1og6YZ7cNLpe1aQUrRU28mfBbX3n6VE/x+CAUDH+9yTrdn38O
/40N6710eXv0dfQOXWXtaHGw76NEvND/Q/PN9nsb2emi04j1o6JaQ3pAtx1UZ/nVAeMre+QtooJN
VSXnlBTrBVf1YpmgZ4Ksds5L1/VQlmDneqzmgyzeD1WpbntDhPt7VWsn/RZUfDS9aVXdbknvrAm+
hRc9ipFldQzj0cXfjS3V5Gw7xwSnnrtxtwlLW13KZvw7UBofwpidBzIeURlv3UggHYmEwzYW1XSA
dpidBGzQTatVfHlMGLy15TvvpWP9GCYr+7MAbeF4wGcWUzDCM6mG74kS4SkNgWk1EhSH55FXzzky
4KjN4mlVuyU+QG20hoGQbGQj4tdY6CjeRjbKqkDDiqYhILmXRUUV/dEKwAGnfdIgntyLVxEb4jyV
RbYqLDj7m7JW03WUkvwLBblD1bTJGMpTWSkPydx8O1MxRYEcS6rx3kcWedzaW9cclEPiA7xeDGYV
HcIo/sDE1XvA3d5DuYkzlPWUpZoUUCTmYp/kw86vMLNl9+IsEz/isfJfnhcBbpbLjBBPiQvt9DYB
deWLq8dXeQiU19Yv/UeFoPO1sbLhqI3V13u7UZnuui8GfSXrdLX+5uZDzELB6cdhK8YIv+2g+NaQ
7l55tp6fol51Lpo29kvJn/iHHgXI/U1fmB8G27NrQPwTZoH+KkuxFfxSmttYaRi3tlxT1vfS3Dba
dvJnShD3KPI2fmzrcXn7vZWCoD80ROu2XG9RSr5iP3j0EablR4pV7Ow6ZiHoXqFQ/uIrdXdVtWwv
PcrMzBpOpSGg4sy94qJ3tnEZFmvZKmJkZ8K60PDEQM1UTo3zkXjUGvLhf28Our7Lt5Uff94BIhPp
toESh2iqiwjnpF/b1IEBlI0YsnU2mT4ND7erPJAuuwxFbq0bv36wpNJBVZMPBhVK8H5eVt4qxWjl
W9TVkpUfxLzCbGQ/oVdnaGWjd4PkVf8Qh3tZc6++dw1nGRzZgGHsMHdVQVdvu8KwzB2sJX1NjLxe
eLYt/qyjjQRbOynYK81umldLeOq619rpNKB0dXSwVEbHu9Kl7uz41RDRTMXvXtUA/nEXuL/Um4MR
n/Mp/54GqXHl5bNUheG9yEgLIjlLDwvEqyzFvvOhdb5/i8voBEGXXVvmB9nYBQ2m4aghbWUxMuxm
G0cO4IJ5NntE5N/RFWdhuX696fBmJKTpkSr0K+ukmmRWQPLZC4nY4bf31GlJ8GoavMAK5Hs3QMrL
8zj70rCb3taVgkiTMFIUtkT77E+IsLThOO7iyO6uYnLbhewSJ0RbIlYbolf4RLqwOU962v2PGLj5
D4tJR3UczTVMvlKG9ttuzPDHLNC8QnzFXnJhd6h9arM5ctLoyaGoAfrjsdtcZV3h1BoPfdFuZVE2
TAbKg/85alC0HWJljfJs2dCRpqU7eGmCwOr9hNQ6PHM10NdEo8gIO0ZTH+XBT61yk1vqt0lR6mMW
OJD2dFy90Z7lILvIImYQjJOn98G/jJHzDGP15d8X35rM7ecSrCRRSY7u8B7SNRfBLtP2/uv/VVdq
jcaq0X/RuyzdpIGGDNe8ntDmgzwrQsFrPVKbaxU5Mfg1GqJ5UdGXFg3kAWqkTox4ISsR9XQRejKc
U9I5bIHygM2orT38dtbpAsGeuRXbkM+z//9+vQ6QyMJGTuYprS5zF6FJYE1ui2UxMOPkKPfQspiY
Q/xLUbbeO9/HNnnnLn7rfC8GQMl4mykIIwyac3LzPH9wx2SXziQIeSBebyxTD/AgAVg4HpOXPdgQ
hExdLb8DOFIWkZU1T2Pc6bsiYRMZumbCvsAw8D/q7D8Sf1Hzaf9hJy1MMzHEh0LjkQzBogBjKLKP
YOSRr4SDtpXFbHBeFGi6sP1IxoWqcUG+Kf2IRF7v0Lto1rdiPE0Lu/dHWJvd+AZDMk6n7KMXWXY0
THf+ZjO10qTRKnfV+iBb8R5AjyqrXqNIHdhOcAdyMjXFGlLewa1oei9oO2RPrZeV17qzLshaW2ts
36J9GwhtVQ0o0KSi8B+jeGzBKqM2xY/jSwRm9tlQEcCwIy3c1FZcfXWd70qDTNVvA/1We/8f338D
GP9/RPgtS9VdB48uQwezZrru77g8VS2z3InCeitaUnftkOpLuI9wcnsr+IhSD1MPEtmuU6H9ZrJu
lfUBfJkNoR0oNVEWfnhqLrBvt+wL0JHxNYXpIbtluZUdgxAgmSzyIMCPPe5VbGqiGHWfpjjAAfgO
fTT+mRYXzzIBzmcAXhww81/gbBdLsI7t1fQJ0aVqWZ4a0TkHaDH9tqnM6THHu26lj5r+Ps/TNX70
c5o+59EVVpQ29IiiuGhBaPNezuPugnTI2Q2SnE0bWLkZ8NaiqR+050l5rfq2vchesloWx7acdug5
fpP1sko2ysPYlYQSG8te3q4gK+t5ylobukWbZcFW1v1yMddptsSK6+MvdSlPn1OjliurL53Pm5KX
spCz2uqiSm83equTfRSryledJbqVrPztrqu+I2IM4Gmb1UG5D1R8XQRaWJvY1FCccwXZp4R15ynG
efhYJpqP8UerdEdZzt08WDaBFq1dY1wLAsX5spyScYklXLRz7CZ9dtrQOU+m/2CbIaW5qhVA5OpG
tXA/tlIQ6YF5VMz0571Hb6k/sfVzcJwxeT3NI6EWOPvGqSAizXN48wEryMfWbq2z7GGKMtmB9gVS
OzfKOiMx13WmhI+3K6XeuEnHcSLCOs8RlXs/nuIHp9pGdYL3xVyr12621jzNWd9myP3yyQDLdZ/U
0SZ++ZFZbOWs5lT4l0gEB9ciI7JE4AyP3cIfdyTa5aAm8M0TZtTvsrusGiAqLRqsgYj8ck2f59pB
0Wam+lyUhzJAIVjY+kmOCtxA2VUFn4m8K1ln6AiswN65yP6RGSE37Gshq2jmGAf/65xePLm4XTxU
5ZwENMlnzAdjQtwfh1xv3dhWmC0HhdV4hAaM7AJryuBNNUfCdT1f67HZbL0Of7RafBO9EJthMqO9
qejFm5j8nYab6jc43fXKbnL9aPTdcFW67rtW+sk3mJ5g0bJGu7iBlzzo/sTmbm7I7OFnVzrKU+Tn
yWmqG7GSFwDrewRN9AGLabxgPoIxJ++OtbyI8F9ydC/xkxrEVhS9t60Bn32AgluCyvM3uqgRy/MA
pivNsY9L0NQt3NslT5d4rwFtQzWSf1nRZ+Rxhkgtlz4PMV8LsifZqtlRt7IjJdjKYqh4MDRz8fU2
VcV3uARCdnG9Vn3G4jfa+PqUr2WxzCr1AZG23a1vM6A4iflpDrzR+CFncwpH2Xpmb80ytdqzroCy
T8kgzrd1qyHLv0zh8N5u1VWa7EBkHvPouYshJh4THvtbg9XYENV/3XOBy3cM/WAr76PNVfNkmNnn
Pfe2+4BAQna75/nrsEGtNV/LqwoLTY7JceAGzReYD/K+QdD2t/v6t3uWg4Za+a97DpIKC1KYBA9N
Nmx6JbG2beXtC9gGqGq1BVQ1BfjOQp6Ooq0g4oPyLiLH2gHSosVVcvTXMqEtb2WlIXkRWy4Au2lm
us1z9GhEbPzIfU+MsPicTMUwKTzJ5ltt0enqgiyonynJihgSNIXkOa5LQgMVvhXoZ4pngJHiuUzf
Xb5PT7IDNChjrSIOtZbFQk30K4NlRzkkFaO76sM+28i6Gkgl8eul1RjjPu/E8nMY89ZhA9OwLXES
1DvxrAZW8zBq9vbeIy3Hlj+zzXdyLhJeHrE8Ak7LsijI1XLDcmgVDM4Ckla9l3XZoPan0Yy/TOXU
7l2jFCtNdeOt2QzWQU2y9BwMVb0EEu9nxCOSvHqd1CxdiLAY/wynjcic+ucoph89Bmhvbg5cOq78
DJULrDzAtjpbTW+Cp8FHGZvgV/qVpTHsFwYRBtnyRNC/xZYBFrWZ0qu88jDm1iGOQUFgdrItXBvB
dH1yjk0c/mn0egnxQ8Gux3atM0sZ3LKLQEMfzLdWY1J6S9V33VelXpcmUsMC3tg3N1AvmALOhA71
MXQH/skx1Kcw0vM/lDb4Uaqd/WEParI0+9F/rnHcIdqM1qZrTJ/XRpe0OPx23agN3CcUXhACC8P+
Dd0DJBs1OFL/cb2+jFAoy+ti440Fnoxs3DYVqsYrX2AKnnWaAwe/074hNbbwO73+4tWIh4b4YOxU
vInePNM+lOk8a+VpS3fCut0YOu0hixLQ6XIkeox+WI7PvqcVB8dMurUckGbbSY/dr4jliI3W9PV+
hqC9TJ79KNvBLWbQXsr+EhIevKDXli5vA73gadJM54WfXbMf1DDZlHrlf/WrzW2g4XZrvZ3Y+6ot
Ahth9XG7EXQAFgoJi4dk7Luz7pTaMp9vHSrmIY/a7G1yw3GnI265SZu2/UL4aCE7KAaKY0qupXPu
trx6bhwQI5rpZhZylAiaWo8BrK6T3aliJRsUq954PDXfW/alWxfzpW2YDMp7bvLJzyMx7ShXU+gK
SClwGG2lK2//Lpb8BIpY9l1txW2PPqSx25RVDIcRAPOXZrKD7TAV1Q5f5fFtynGOnv/RSYpSLPDK
FNCD4kEqjvXFxCvp1Uqz13LEkziCIbXLg6SBxSOpPBysBjlAP7QhY8zS1rJBC5xnZXD1/fw2rZTY
uhbzwRWs7UojJrY0v1wjUA7Xwv0R2kN9e6EWaTRtSfUaSzlI9urQIxhZTp5lyR5aDx/hOSiW5/qW
Za52QBNq4cDzexWmojwlQXHU/C54H5ycfw7ydRDVo+C9qjSImyrpFtlqp4FYKebYEbShFW78T1G4
6kWW5hl1eGGv2TwjhhtYRdLJKrnuX/KXIkzWJjI3JzJR7qm1OlanXTnou95pH/S5AfUuZLF+aVaG
YsdD3wa/GoPrgWkKeszS/zodQ2K3zTT8EWhfezPAvrDt0qWVe0YC9CBslgRXjG0JCjNZKoHY6p1r
XGoUdK5TpYZA49WHz86ZArhiaNPVraxDIEFzrmzw7p4nq7PnwFbjJxF54grZJzhaofdnawva9NZN
13pT8zWTFyId/qMtGo1wICAfFBzALOZ2/C4CxV6nikdUbC6WPSaTfpgUJ1kcDH0Hq5ZVVO7PEGIS
DmOWvAch8XGjUNFHcdXkHf9Xd1up/mdrLIZkhQb9uJetnep8M/OwepBDlWA9GSoaLKIsHgGOvMrr
pJlZHuRNpfP8iGD+803J1rTSbjel4FnEYiEpyVTMILsZXydjfbKYQelZ+OxkbvE/WXcTRv2F6x4o
PmyLuZMjg4b3iW6d5JzR3MlK0zldEazHaVhCtIyfYbZNr8DA1gS725tnodrnLNHwl5RtrmbsjUlN
biVgcicDUf5H2eaTiMSBwH2QJXCDz8BF81sJnvh7OzjaRbZlQfpdC63o5oOo+uCN8Q7rz7dLqJVY
8NvwT9LtEMuoapF5IxS3+eaACaPCqgn3KFsz3vMEvk1InrLVtnx+U8I5gLdQX20yBMtUPTd2lexd
f8xfJtuJt4miaitZDITanN3K/3DA+fEtLjF4HH0VOwX6qg2Xyo3aO2S1kr8MSZdvsnio17K19430
VI880W5jG5SfXfEiu5K9SBYEqVm4zxOFbd+t8bAVG9nqoSl7ABcrqr6+CAOzVJGk2oqUfX2xyhyZ
hnY+jUO3WwCg9Te3yjL0aMJo+TFOO3OvB9loruQcKtS2lBBI1Yd7ki5YfiR+9qx5fXopo/CiKpqS
Q3+f2LBphrOXrVZUN0d/JI7rp2X+LOsIYH+1SM6eZFXk9f5OboRI8DLBqKHDouc1T19mHzTIoH44
tStZlCP0YhMmnXqVNVrIWm+0RLKRbeGY9I9tN966yx794PC1K6xkJ4tu2HRYkXbXyRm+Iv7dnGR1
Q0hnwRe0O8hiUJcm2kkIoMiiPPSV/mI0QpzllbwJwRgSgw0iTNyoPKjWakAuhS+KeOzNQV0batut
edKUm6zJnZUc2JFauPZ/3v7amozcagTxBNGYWabY0B8SEW91QG/PsruVTdlSVyf98/bdwGQPZL3D
LwjIFE02CqPBUua6ZNYrAQsHAMM93KvkWTI4G7KSw1mWblVYCC+8Yhi2SAR+5tRwLjVALo3dEu3W
fVgMzlqYKLdIjNA9c+jX7mwh63+CLtIaosMwZJ/9DK/tN63jtGsvLKJVnwTaWbNEc4bbnK6SQYQ/
/L1kCt3bVbP713Y5nldzyuZP5Ju0A2RWRjlGig1qoxK1ei9KWfB7UQJc87kzwmt0Zvn9em+VY2uI
5qsKtM3eHQrvoTa0n1Lv2nZDTCeqyt5aBcswVm3nEWvVa8MqVPbyY+d17HFgC9Le29xc4XXttWuj
5skzvfJJGOJNMp+LOHA3TgETrOXVid7YYiRyuEA2MQcwRiZFOgcIpUpPIduWJIlIA927SNeAZAjL
FeLew3rsc3Cwjpc94uQS7yXl81YniZ/20ADQ8Kqw3RcwqNc6CJltZ6su/zSs4cLJRIQgQwoIJxPj
VbYmzuAtC5xqBei/zRAQpyuUHn8gTc/Vc5h4a61qxkdjPozo+T6CKPw+6lVykCVZ77b651BZJw+q
rQwgxiOH9BLubRF2e8cRyMOLlbT1uinDetPPRVPRnL0dB9FStuZmTBayMqG+0SirCuClnqFqT7KE
AziGY2OaH+M6+HU2Mn5RUNlPMv2gJOdWz4AozTmLPp2qvec36i85CztQsuUU9QSE/s5jeMm5qVqd
VHl6uQ+0x0FdyKI83AcamUXenUEoXPWEKabPK8kBcZr5u1x3XXHJWCcgI6sRwgqcnaJk+jHze/u/
zljhQ63w4bM2RI+IpBGlmHVVIFT0ZWedZKkdFOsYasY3WZIHREzGZaxmxtZIe6wHOze4dsRT58Fy
Gj9qlPnXHa1g/OAjOM/YhJZ1gigSXu1wYykiO5FBftPlnxRj1LcyQ9vF1Il/nzzEVXUUhqGcZQlW
BNrHvfYmS5XTd6cqd6etgABzioJQux1Aqn+eWZHXbpuk/CJ7CK38rJfFUYilZRbxWffMBlMtZI0m
APULD/+/S18K70GdG9K5ITeh52NxhfBo3pO0HrTPEej3/ZwKHQEiS+y7JmquhjaZTyZ+PpNeX9Os
ba4Oj/ZdXRBGkR1kXT/Lmyuw+2+D6lwxnxxvkzln2xqWdqJHyD9k5kUeem+A0DbFKI9hEc+GnobQ
naUbxrnFRJFtMAipyX6yFbr0S5f5fNqz8FLm2Zg82+5RWgV4Gq6hC9kgy3Or4gc/YLGjKBpCucq8
Xn++nwXKGK6KuU4JaDUT79fWe78ht04k2r6HM2SV4Oyw6Pn4L54W6dey8J5kfaXkAL7Zwe4AkZRf
QrZJ6VDYb13Lgoc8HVvuuf4+PMN3+1ghNvHY6ORtJpzp39lIYOk4n1VznTyTdbJV9uu7Kvy91fX6
z7F55VdLrw/1rTIZyH41IbLveIseRjAIsupeL89yuwnOrWvWW89KphdT+GelKIc/5hNI4L08CcvP
GqcyMOSQmoM+n0Qbt+FBqbRH4bOHiOQnJ09rb8J+3B17AiR8pvZ8kA3GpIM5+muEy196uYkbOVhR
71wHTI6eD822d0vthY9S2fYiyFayKGq0EyzCNgtZrIeEbRorhaCK9HZpKPqm7+P4STZ6Sl4tSn55
R6UxtBc5cRWXBFbnYmgzsZcRa/eJ8OJ8NrqPWCasi1AfLpLgKMmPKhCgDh0nUaz8xjTe8UDApCVJ
i6UGFOpdsTOitaBsUe4qjfeqqL+MliEeA+KfL/8wSNFGdZXlun3O2pUCqDNhrQQhsONEMVeRPOmn
FW8se2cbtrVJFT3bjqhWEB8HUyGLRm2ys5pfvrLYNF65nNKwfBpHYYJ185SlBH2qyMCTerfSEyGX
7l3TzpmJC6zsFRYkz6rCGz48FxsyJOzTk9Epspcc/E+9DAV1m0yzQ6IhSfduQqyeZyia9vOysvjb
ZelViz7flEqvrUZdB8fx9yE2cLgoVCBif1WnGu/xBZw3QB5WcZIN0CSyC3Ke7UktuvYjS/kt8555
jRph79KxtDaJqVofHVBKUVfR99gBQRUUjXuKHXyghs50FvHcMI/0qzh5FWXzOVIjfS1Hyg5Qxj9H
lnpq3Ebms2xIKUiJ5s0uwn332wxTQYL/J1A+oi9FZ79a6A6v866PzlWpJMdKGfQNcOz8mUgLuS2n
M3+0U7uQo5J8/NKGU/TeEIxfZdh2XULTLw6aRfwOWb/kGteQKoJUlN8juHLE7qOfiQ8yQCnqjyny
SlSo6/ABA5xu71b5Fxb96aocTGJRoC9RsB/dryw4d9HYRj9n6+YkrvQvWarNTBIrAvPi6zvXTexd
bmgkiSJigZbeD19MO8eYm3erpvhfWl4IrWZ5F7/U8pcOUZRlMSaoWnk5ey1SVTveFtOyMMPipR97
9aEBbMdPNn+RPazB3QXTKB5llV159TJ23XAv+09BZ23LVBMr2UoQv7lg+PAkLyWr3HBYYR7ePslS
ExoeCko4M8u5o6hSNnYeo+k734wdGPkZ1d6vsu+Qp9UljSw0LKE8gK2K0hdCV5dOZPlXIwJuZkLi
PVSuW75pEzI1tZZ/Hf0Rf6LW5EuBO/FHoX6X3RXNjbaDy8JeFlGadfKm/5IbbbkTE+stWT12YtWY
cYo6TKrvcz0s13LSTrEOOT9GaKgNImOGuS+qPLkmuYkTuZmxgHC6Llnmnc+rsORdTTT5WjS5eAjH
DtmqrE+W8GjaHb4ECgnSufz/OPg21Xy1f5xAC7pmETc5etKzBm2DVqneea8x1glnVNithazPgASu
iqA3bt2qbPilW+OKX7vZLJb2Kuvk8xgZrDcWJBH/iJLGW9SOhgNsM5nvIPCJDNTRm6p64YNtl+Fi
mh+irA+6rYfazFoW7dKyFgmBgpMs+sZrF9jNWwiq7TKkQUIak8k620IescW0Je4Wdjq2P9DnXKl6
RnACINUx1jzvq2k48bLtFPWK/HS3GZJGOfoeLCvkKt2NERUKgE4sLEJUK79aXXvR5fgpQdi+j6o/
igzw3+A0PZ5TVbQufC+7OMXY7jHmA0Xk181DOir4pGGu/EaC6M807sKfgbqzdIP7KDX91RXugL82
vz1lls2K41LbGqbdHppwCs91l1nrCDejF3V+UJDGHL4rdo07HzExM/C6XWKo/m5U4MU3tW68QkF1
d0VJEEIWR4MnIMoS8a2o6L6x0706uRX7gF9pmilo4uSx+SrUgWy5kWW8Xyk2VjxQtPNbZ4d09a60
4/LWaldBs3OICN3GhrnDOk+Eza21sMme1KPW3sYiWJTufBPwlJw5tZDGa10VnPd8z55XRLtAU8Zb
q5g50EGnqbfWScT+lhQ7CLD5riqHREhUGsatFX44fgc6FopyqjBSja3a4Awli7zbtO3U1gixzmOz
oZ+2uuVjAz1fV+v0YYskAOJTY72v3aLZAcF6xU19GBZll9ZneeDj/TyLjQennobT7z1kN4RaiYZb
udjKYl3UKsbSFjbwg+89pKYOoHhqlqIr/AcIGIC1QpKbmzLAzklWyn7yEOTxdyeytL0syUZbwVGn
TftNPI+/d40FsSjQi2xf5svcD42uvuiZ6A/3uespUo5uaB1qePwAnOYBfoyKYIn690pOrKU8fAD4
IA+HbuTxfjE/x1C5VPLHhA35L5fpE16qoPbjtex7v5ijJ3ugmMXpXt8GSnrAje9NXvk+d5Tp7pLA
mHabw3n2HQ3xu9lAWh6UCO/o0AuT0zjrZP1VLURoNQtZ1jH//fvUIpWGIvUCAQ0lXanAQk63U9m1
KYSyCJvau7X8y3SNiKDsBaQW5kuO8zx20LIrkmVzVFxEkz00W2KXtRnOXl6vefsy4Fsui7aVOOyb
wvwMgSR4qyA7ynptcI19WaksY/tx+tBqxK3s2m3PYdGarynRAFmfpN6wn0L4+rfJdbAlE1m4BTEQ
FrQaqQB5KJrYO1XzQRabBtSe6iPbI+v6siRJTY4ftrmumkSm/sLaJ6JetZ4xHXkJm8TG5gbbd7o1
gS/eKxKAL7H3skWD2i573zH596k8X/scJgfcxlaBdUDaYxCsjertOOrKCUiDcM0UbR4OoxkhwT8f
5Jmsi0gYrbBnRWTgPxswT0RS7e9hsYIWgVrkh9/qZQ85lDS5v6lYLt+u+E8Xk2O1yvtOAHGOzBH6
FQDMNupM3pdSSXflpJuckrBdb28H6rqCaEgUc+4o+/RGoC5VT+m3eu3ECwsizrOiV8HeKVKx7cNA
vEV+8iQFIafaj/laNL/28MLmf/TwlbJZjVOD4ZWHJ5LXNgSvmiA76aqzNo3Y3N+rHBEj93ov30dU
etLuDCCw7jyJrL91dkbVWXVpqS6ttm0ecc/EE8DEgxhlDd0j3Vc5uxwZqEU5Ws3jrbLIYNvrUDhl
XT431BXkX/bY6kpOc2vQHHCpcJfXdx2tQRnVpRB+u7zX3QS4ZPl3la7flb1+aZf96xp139+m+30i
Wf53TS8p/iUlvvjV8WKXQ9ysxON6gzQUIB4yLsMCuQOEIUYtJbOTl+qxjP2FaoQUZUvr13q7CpoK
8jyf8kZW2pU92xyPRrxKKtycjL6+luBSF5UeOXvXSwiX9FXypLsfsk3WlFhoIt2AIe29zrZwJo4y
MYNnrOoaghW45lfZXR4ASbNsV13ndg1ZZ4ZqjAxyWO/03O13WqqCgUlTWA9RL841sY9diK5t6eda
z3fX5ShbZB9Y5s2y1jqc6ebesgE1OG2TdwYmCKnQD7mVdPWLn8bp2ipVGANu8Jxa0fBFSxO2aVba
kIcuKxRSoReOWT0exhKZUBaOwSPWQBVCZmjKJWydFz0cvz+QDl063qxJKdoerJHhgVkykUgVUfui
+CTxOqNCjNhRxV4VSbxX5nWXmpf52hjG4aWo0YSJbECYmpvsbzP1EZIRg4+FTcvPT6TZxZ9SbKGa
4mhYOnlcZxQF2aG/yvJMHuqozndmbSBfHwRn++8DobXgDIdCOaWRq29Vt/4iG+/1v/WdhjKcsW3/
OMd9aJi43aFJ9bWc+14vz+51U+FGp8h9vtfcu97r5M0k01lXXIh1883KXlD+om1pZ1gHBFZ9xuoq
XyhOYGwGN63XCOXlqyl98pzGelbyxn0pMv2xwFD+QSWR+lK32rSYnEYcuz71Xia/rVfEXRz+B7Sa
dW9vDJb/UJEoeuPo7eHLiaWcKe4qDSfs8JtstGCRXX1+Lqy5T1ViFft0DKDbJPLozwZdZKDAMsiy
PE35Eh1AtDZHaxi819R3vvKj7C+ypLfac5qp/cOtFJoEttzh8VaynV065eqTLHkJERIbJdTMcN5V
PUcIsW+mB3mAHmyvM99QgShQl5XmZ0MFohITadddN6rV2gt8AGhBJnoRoD24u89Qonz6EAfhNhNR
d7rXI/fprTMD9KXXl9kK/KG5xk3BfmwA3TyauRPvRtPRF3VXAC2ZDwZRkXOakqjy2Y2wKqWuNQK8
xaeB5Skl2TeOTH1R2RECnBiWP7bYwMfKcFKjsV+lRLa+oyteavb3qm3alZqk+slQCucydqTVZEOJ
fmZi1OqXrrcMEsjNn14Kj22sm/yQYj+Lrcn9NLaA4JLWradlHOj5odHsYs0Gxd/PkhENXIpH26qK
FxSQcjJmGVI+mVm8pCxwtlVtNyvZmjqDda769I1gtGiWLdw7t43qazFnZ9HNnhaW06NWFHjYnHZ6
h1Fym6mHGtG+2yHJ+l+L35XJTrEuU4IjUaHgKM/8KQ9/KcqG3+rEPKJwszhfyCHa1Kx5tli7ijzU
EIZkPMYUrbhQrY5dEMVPmlV1i7Csy+91Z794g2q8JO1goi9l+htRdP67kmImBZTmezlhopR1Y3NB
X8Q4D2Q7l3DbsochCtV6C2cV021QXij89v5eq5NgYda6/6jPB3ZN5aU3zFUZE+5fg4FlkV73+GDT
KLvxiv6T8HV8kHPIQ2hHgMCDDfQzcGmhOb1VE+YspgF7pyjwDiKRjs99G2+jDkQ4xkfhJUaZ9pKX
IS5WtW8TiaB4bwjnYmo2QJ8MbOXvDQr6ImcF4KZTZgh5ZLXzYQQ+7nFh5Rzh3BXvffsd+wDnw8fV
ft/OwUGyBOUCBHOw09RUQdO/V05YqiunGuT1ug/QK5ENsk62WhrbXBh29AEOWy5xVVkoUOMevAaE
uOv8H2Vnttyo0rXpKyKCGfIUNCJbsi3b5aoTonYNzJDMw9X3A97/7y++6D7oE0KZIFmWRA5rvet5
zeQfdc5f2rpWXiXSrlO7mDpgwlL5KC3F3y6Yaz3b9XVmPmzPDEukOpuZNMbJL4Wmkt/919y2s6jr
1DLjltqWfiMiOR6iQsET+X/7tkdNGtdYS4rmMIt5yPYZO6Nhnlx+mDx3O1hNrl9F9bo1jIoBwisQ
/Z2nyvntNHOf7Vl353uzc4vd17OwJjFukSEHr51D57id2N5KiPYBU/IogaysGN+AqKDWbOP3WXbZ
bZBAJ0noE3Bulvno1K2z3y5zQ1IEtimYd9ez/9/Psoakfuv71lMMfXgCtz48UY0AvNiQZ0Em6eGr
v09KEsXL4rId5LLtRJar6gMh1vP2pK2f/xeMbTeuIS7HuAHOIMI+uvY31VI/Nkx4Ko4gyZw/StRi
SKq58t1pFXs3CPR1RhQDnCrd4YQyy7hZsv332XyiH6iH/xpR/4eXix4h2aWAo9eHzgrbji186ZMw
z3ZfZifbiW6YbmWeqSs1EDFw6z5u2J+N6UONyzFSqQraWlv/2rVdJZY4PH4mfvWyQvC3VnvLWQ+f
leIFkXB83w6Uzyi7tJ7+RXogFyUiENbzsU6pUaSa/aHVuvlmLQXWPGTdfRcl4Hk7mTjTfFhiyDrb
WdXJp0tR4iy+nW0KPApmdFzbya2LSguktuZ821pWSIwhbB9CtjelvkNuF2y0gQFB6S5HkO5vzS9o
AbQ+PrKtPa3XtDX19ktolp7quNO5gXR1d13IkbqiuweWvMtdUcF2uWJ6m9fW1qXq+jvGV/njdn3L
T/YIpIdZZ73CRUb0PMQmAXxeTFBMATYYpZiOMbieXG1QOWMxMfrI/HlWbVaPZvJIXkrd8YbGZ4w6
dBa2HuPm89QMEnGlDlCxmMElKgO+p/1H1FniKQtsBptnB6JQPs9kW/PCOcIHhNviCPtgVvmHTKWC
SN9W/Jj05Il07Blrs+RZhAzu2liNP1wC3WaH55ymm8auYit73R4pFnKjWmJJo9t8rSlwOb8xqB/O
SesTf2KWJhRL5IwpeVTDyh/b0Ny5lU4UN1uV5Cdnep7FuiISQOAi/r5XItUNDL1Z/Dc9CS8uNloB
9z/VoU32awWUvUjViM5gNL+LIfoZp5E4hokmTlmoENtiO8wsmfArWt6sZM6P9ip4cNvpnDaS/xUi
uJtckbdb3gwg/4kSL3GI+yed8mIKubXX3tB+CE13PRVF2M7sQ6KdFFk2BgkidUb4M0a9P4zcPUQJ
yni3dG3qKbJXn4RQMXQkT+jpS0wBEImIPaJnRwkk2K4dmY79OPbMy2qeXiZki15cdY894fiIiP3v
zCo1BINGt48qrT7ANi280URgCjPKxykHoVPyXbP75WdX98fQSs7tYt0M2agX0aJtZXIa9iJpSg94
8t+w/9mU+Mmx9/2DuR+fRfsd35RjKspvQ4GYRJf9waA+WUet5o2NrDxd+RaVmW9RGQ8Tvntsqtj8
SSkZTgYHg0+mFA15Gaf9o7JM2FnmO9UAdYDkmN0J9tWeSTnaQVWU0deXMkdgZf3QE31B8M2aUiRV
7HPBd9hWe1kywc7F0J5rmV0TG2X1EpG3s7L20EwVpZzh8FMZy/K1D//WIiOQ2LRvCtFR1gnLVcIa
8Slcg2E35Uwei7NTNf2KHpP/ZKnhzBNeQCI5/snTqLlqszHuhvy1HwbtzXCCAQWlr4Txq0ZdyK4C
rQWi1F4jnua5asqruUxBBdH0ZcmK6wh/eq9RIrNfMr4MEr3DMUFPGiTRWdTd3tGleQ6rBtNvc3yG
R9Cw+OzqY2JjozIM/RPSj53ZzCMqZDPQKlfxVHiLKO36u7NUJCznatkB/2iCOB3PTY82F3g8qVnk
60qvnsaRGrPKLBG+ouvCiJNsf+JgCk3Ze9r1blAM+MwmoX11HWTO+IDHfW0fu5765DJRAclMfox9
zGlZqGMwZwwJtLDUArblrj9SmIg+GGo1FWtm3c2oONQgFXEbsIpI9H09123QZ1hBwmnlYU3dW+79
x7lFV+koK3s4tmp/riSBLtSRXLq9irad/nyBCNfzFERkMS3jkWKPMsBjvPG6DsrJBLI6iEWiH6xe
vam6rAOE5At3WOJiAM3+eNeCtDv2+vyHucqmTGYRz228+mOyMvCY/aLA1g+ZUkZ+KJ29G+fu7xcc
6r+nLhu42akTr9T/ARF4j0NgCuT0zpEBNMFJh1+y5euJxfIkTRtLMokbHRl4KC0+sllxa/IswRHt
gPo1fi2Tpd7nPULkpv9TOBkhDAAaMMOk3C9K4t6GJjwXi6vcQyzLwjm5aEb/VlpAD1Mpv3dlDuwi
bPnysKoppnB4VO14IIVPolprq3ubDD+ixuzwZknsY2aTUJFjfwiHpvR5v9mlKKajSPhAClkITy+s
4bGu+LC0PH4tRvL6es3WJYyPWVocFgLKJztuH4qiag4YO72N0Kvi1e16wfrXzyMhyWhmh64KHxrZ
3DG2afeqNjzJUPtIdIdQTdtcVPYbEOGHYU/lohUoOvAJLBrNcx6r467p6r+xVlWeCTpPbf7qc5cC
eUgnv27znQij5640tBOeY03UW7um9iqnvat5/F6bagKldGLr6xbXxLGjQ2OMAK0jtKmNKM6UxOe7
zM0+ukYAJMnc2XfaB9nlnmvPtheLUvecQrqHinTPtUey2ERtdy2pab4shTxgD0EdVheruOxAyCKm
n4IotT6MKqIii5DTLVbFacz9jgh9UCnzH+HAarDEd2ssXjLLGM9wFRDhx6SLmZwnH4zj4lW6cH3C
0NOJnVdOdo2K9LyoL+nYMQa7k3nADlj3emUad4AW3vNcTmhXQZfPrtilcsANOKM4NR7Ty3YYYiu9
kB295EVjB0igCmS8w93NKLAgsgSFU8HssvmbGta7Nc6/Gr0jB5aYD4ixL5IqRGCt4CVtCNhG2Hxr
QQ1DeM1fMUq0rnCQQq9r8uYko7Z4KmZ0eBBFnmMKv82+yPcFi7qdTmHWDsyUs7O1ES1tYfu91hb7
Wl8RNRgBnZrCjR4w2g5P7Wgkl0UU1jlkpQbLI9OCdDSo0EzK5VKl2XgqsXV7QBpuHLU4nh+HpIhY
zFLWijymPgzjqCOpbrW9TKEIFV2U7KPmse4p6zFjm2Tq3FsvQrIkLmujPCVQIaAv5MLvMpW8uYkk
3opj69U2xOiPS1y/te1pUGwcVMvUfetI2vuNY/X4hya4pvXIgIwZk3lMP9VvS83OSauH6kOpyYmK
rJvO0jKtHSWvrdcxXH5MFpU+CXUtH5QVd4iT0T6gU4Wn2cOmZgLrvY5SrY/J7nuYCbH6USUWjsDE
RT4iq0DfXC3jB/F0NmxZPXxoIoQNhErqQ1gtscXFbT6iiiECZ5b6gxKyCZtAs3mKFCNIZlZIOOoI
AhJOuNuaabzo11KhimhKPpYuW0E3wkTTHXWH2pyYZE0zSGz2xGFkDtcOW6pry/96mdzmgOCMvTIT
0E6KglLL3LEeWWsTURJPytIor13GRzaa/mDzLmWYZpgTTqMnFS0DG48p25L0iDTjBtlv1PILmUzN
t5GMH1RVaQ9RBzZlyEkxt4B1axU4s7rMhyGNOpDj0vZrQqSgfIz8Vluj481xZuwzQsCegbGAXmXi
GWbOeFjkdcjq+dS3aXhd+F+g7TygWXzLkzB+IpAKgItNBMsNRb1h7ohHSbk82ebMhF01wFFUoOID
XoQkptjJqkPa+xQzdAfDtfyox0vAVI3sZo99dRaL5gaY1eAqLZcfVV/hnFwtx7odWVFI8Y44eNc3
Y0rhC/d/uKD4nWs35l+x0Ya4I0UjqLWhTIdZEnlhTqC1bYaZIZ9irDSlZCgOwXppY/4Et+Sqr0N3
lBO4sou+WSG/O0U2FhN3TOEDAQHcpULL70XheGpRkYhkeujS0H4ZpSCobhWHtjekN1YENSoRubus
imyvJbO8bxNp72a3GQLYhvZjGoN/kNmCbqElXKaZDKglS2iwoelDadSIdI2HWemsPT466YXajvrI
wt/ind2UYapP2pxdY6UNLx23qudE8pfpLL1vkWU8DarxkCQpIeTZ0fZdF1bHKopz30zfWlurn6J5
0j0iaj8Yvckwj/EcgK8c5kF6SRspN9AD/XWyJ8UrSdc/gq0Aipok/OOqCBLMhMuKME/WNU9EuxE3
9Ah/qgZPndKS4dHRNDgMgDE8bLZcVcuulDce+ElM164l25ihSgyi0C39onAfsaY8DpGSe4Orwvxr
w71hz7OndUrQieotjm3noeyUP83EFzVZmvFoyrrct3P2uzXQ7zS4Luyy/qnqm/QhH8bJU9IZfBG+
qR3zvkPpObBEuwgK1Qz3c4gfejxQKd2HYVCOsoDapfwxJ3O8wO03jpNM/KSfLL+N+Z30Ekwe2C1K
QA0Co/NUnd15wOvYreoHiHRXtWFLZSAVMUBE6ZgII5ZlRRYX9qWZxBR0YJQ8rRnaI0W2+2SCAerW
8XIqrLxFWilfu7Z6VgBn+lgGAvdo2+9anOu+0Wgmd1jOzScgTvcTVXJQdt0IH/Y1JtqDStpjcMcK
PtJmYDODL0USB9QoqWSvlh9ta6CVY1mw46bAnmNmVF6mCT/1XnzPw9L0Omcg1tEdxinH7a61Ybp2
03VCZFgywB5yN3p3wCTvJ6FLPwWIuUyRzWZ44APC0+JgR6G6j538HYvzaVcTMttjIgV2LkFNWCnR
dSl0+VBOybJvQ6aowoaK5YQiPyjp4PhdkULHC5MjMbg8yDATs1XdvrDGf5hTq8OYMX0yNE05Sm4k
L5yfcgQcY5HGzy372cgi0YzhBHM+dSVd3bJjVYFDOjo7O2lE07GQtrZLEdh4sYtBVnqL4sliedMC
DkUhubOc7DkR8cW23GbfYfpF3rpQDwPleKfFUQUVvzWWKZmklGbIigPoqf3S29UhIfPsRThEHsJZ
3beO23iUK+cHLCEYScI42ndp911b+YJ13453rSAsBF+UUko99lQhQr8zbGJPYTrtcr2581W5K+bv
J+HPHEsEvHtnY+fkaGQignKo9Z0Gj+Ym3U16WCDzmeL3hPgMda6+gjYQUXvX+ANLikNtQTStIUGg
Dq+6lzqnhMsgESjI+TcTCvp8MmdPZSVt9lq+jj//gFkYL3GaPythvfiDqoWPcWt8t03y8Msgg7TP
4jOUeNMzFeRcFdkM6VwcdpmUnl4GTLS1hXB4XWsq415I6VyITilrgw6OKcSw3EO6X3shllFHFW5d
MNRW83mwFlQQZlVg9m5bz6HIlgM1mtj7ZhSk9gv0M28qUoQAoj5r6dgH0xgPwfbo6xDZZh8UKdIp
amqYqR3C7ejbj3OZu0e+XBkYuSoDm3jXoVuq64x9WRDXTAxpwaZNUJfkb6/mdiQD+nw61iQYTVdc
iF64HqH+a6yJJsjq8r1xCwIopTk2pyXB5YiJ+ofu5jNGa/0cjEaPOyNuNV5lawUQYav0+BDM86Dk
A+GF4zQvZcAsUrIJmsK91VfvdoIqoBuiitcn1NJa8JvNyleSChua2Q2D7cDylXVokl0twu6HUFGb
YOkx1slH69gwHAYNVD9YCyxLvbqpXtOs+9V2Zf/5WW2Pto8pWSzcHOdwcT0Cj/ExBHTHjpZ9xvbI
XZsTOw6+710jy4k3zcGewjGwozeKmiQD3V7DvJTdBVlZ4aSgbaJS81u1zs5dt5BwX3bamD1rikj3
5cQ/RvLN0uRKgmAF37Zh6DNIrW+gBijXXjOF4QJTMD/J5hCylRqC4s7r09jWK802dD2wNmNHXaLC
Yg0Z7GQE2zsA5kFe2FneSNtJHHiNlaqzPgRlL9n+hoaXdIgoQYVQ/v1alYKt1WgSr2ldLUDooAcx
Nea+dKhjq/9xl/wf4i4un2w48cvVLZfdMe1SH7wpTmKgOXxXUp+qoFkPW3M7mMA8+Jn/v06H0v7P
q0dHtId5jAkulkdNjn492N/ZnPQAGnPd3tuKCWCkzE4DzD2SOlwQyS5YoBh6tTV7jWjQZ8ZOjeSO
w4Di7zD/jnHJJQM4aUr3gKVXcs6VAoPKWy+h0vfJ8FyG8iFjHAjw/cv9XBY/5wI7BwXWmAeYUQkW
/dbidkk4XHH3TtZA9LNj0glRuryA/ysZu5fioI3Rs0NWLCzuiTO8NaprHIc1TKBaVhFMkfCmptEv
s4ZZ95FCBOfeN9zDYnDRSxbVq9jKIDFULSMKKYfxrFR2xq0DPzWeE6A0jtKyaiLOKIA31EMewOzG
abBTWFZRjHXhoznDglEsbyHr7CkTIi3X0L1MROZ9srxSyiwQ1fKbLxvHbUSrZ3OEVuXqabdLSJHp
YyeuY7wYR4LKkqoxP2ULsbOatrqpBUWNA9soP87havd5VN2slIxzVZXYkJZHCu0XGJqI0IYKCztj
ijUf127dXbIPVP/NJSwhyYawNXatstQPGeAMQ6uUd8kwe3Cmxj3nOK0/C4Wd8mIt3a8pi4/O0h0H
xDJ3x4mrI7dAeQqJo79XZQgxIVV+9is003S1AcVonF8VlX1PK4a9zJP4ZySTNyJJfuVM5vcBnqiN
lfGfIiaexrygl4p9y0OWL2WU1l6jzqfabO1/iMy7xAIYoxy1608ES15IDVLj0tcUWhEt2VVRm511
hZymU5jLqQ/FclxIHexQaRq7RenaPcvHXSXH9KjWa7wDAGhbEmnt4t6+IvQHjBkPL7g6PBtplXwP
FWlTCU4yQb9nUq3W4hWAmIa9vLSj+r1rtY9y7Gr8FimYJNtPHgb36dRNBRygsdxFGZW/cZoVFLdm
M4PUvpuL/FIXEkrmGr2bkfqORlOfxNAob+qc7mNhEFKlYm8X9vkeDmv0hlLwn7hzl0ez0ZVXQ7UU
DIHB9bp9gbLRqpJD3kzu94b4dSNctPVtOF8IfEZQkcEpDWSQT3iM7ly8KX+2YjR8J3O0GzsA49zI
pD221J7dE7Oj6p1M+J9GPZmWSH83Mz8YQizGs6hyubopmyeB5c+zUYeENpS4/JXLP2AFEnKkifSW
xhZ31Mb48CUOBcP1UrKgzpYbIYbfs96dlznu7mPbuc89YIukRM88D0wLeBsyHG3575w3G2w574xc
Wu59tT9Pb1dunVt7O2yXfz37q+//+hLbaXsJt3E+1AvljDuFQ/VHwqzy+bAaNRbRa3t7tM03Q6Jy
0db+j4df578u3/q2w3/1ba+z9c1aV+4MVU4ee7s895AESybV9aHqsIQhnPo/vcZgsiBYz+cKkt29
vp7f2p9P/TzGM2lAxVIOURbXwXaQ6zQ7mhXwsa1ttvP/tJVYsIoc0odq1qMXS1O5HdzC8BERRS9b
nyxsRvfUHI9b33ZQqU1XkzF8+Owq7OwpYhj7elI3CnE2dWQ+X08q26Uhv8OG/z/6UgXSrjao568+
dpzYatnGrTJzbZ+4MjpaMoJprdTWVZWmeg0LkTD1Td3PxtXeC4TId11VpmAJ42JvY6n+XM0L26do
9vBFqr4nKC6OqSGzE4kRqpapThxBzWm6GHZDkxNLCctHuxraB7jPR5c59tLYE0ukJcvPVI4dM7b8
l7Jx2iNwl7eyyZ3V20PdK2y7GFYi+3HsppQVvvqYTV0ADKW4iJG1Z83m5oSKaoGsBypzVgr4cdXy
M3aMyOeDFncC+o9l16jf4a2Vu3i0y726aJBY454tZi99u8omv03q8mg2FZkeFSCTplMox9J7lw2D
+lY7I4LRLlurKYgk5Tjen1IzMj5S+dto+5adMoLGPrLel9GUu4LauZc8AVIgp+ofYvlYCK1dTaT3
VwGtf2ttBwqFo0NL6fduu37r63r9TVhD87C1hqRayDBNj103C3RqXbyrimx8KeOwpAw2GfcKzhIv
W19SsdhFHHXdWqKv60tSF3/A0Px7wTJZDjiMAQ3K+hrbodD/JqMVP28vI+SSnNUQZcTXBUOPga2p
NPl566u5bx86JbyKlhz+jEsE1btP2lKoLwpExYPjRmt4gmF764NP/FyUZFC3LqsaFtjC1a9tXN+6
knGZfVVq+nFrpnNbvUCt/fcVyuyg6AiVNs3rJnJFDvqUytQ5pS3jK8iW/xHdfl7SYnpjauG3r/7/
vo4QPx4KqqEfttf7unDQkvtENo6dDd5qEJyqR5CB5tmYVn5OjU/o1rcdhkqtHrv1EKUKRq36vBz+
68TXxVq2OCBb1aevru3RnIfV41efmxZ/VNGw+mkS4blNC4JWJ2UcT8m/j776bKVDRNCIYLtCIcP0
eVkZ1flJ0RHDdHoIOl+a2DurRfcWEQjah6wZDltTi4Gfsyeh7tqx2rc4DFeRzxorXC9Oxrg4pTEY
4a05xr08Twk6E1BN7L1i+80QOfq2yiTCvDZNkuonvUW53429/TaVzXjCvq/ebWfhx2enrpHzLjKp
lR862wnChkWJnRGdUxUtBpKW26/OULIFE/H71rIKLbuveYKtlbih/YrXGpSkrnjeuqo+YjVRyOVh
a6KYMv1ssr7XcB52+oRpkpVgSqT0ibK3hHBfNZZGJ7VkUbc1K1Av8NdY5GwXGwwXT1QwXLaTIYqO
1286P+vBH2eD+0rKJ3V90axjudsJUT5sF9YAXf1w7vF6D+3c2/pGZp59DE//INjfi0QOFNEwxU3b
xLbNTa7uhIQ71+1VN1Au4hu2vpycvD3gj5Oj/YySYwkt5DUan6VsioNQ6uyQjyv3crTvBAkskr9a
v69QZb0p2UB0Kle/4eTC7D6XxZulTTPrfEY5bLBz1uKGc1kSyp2dtTkoOHH0InwHu5u/IRHGr6Q3
j1urlmPz6hhnRsdkby/10UEVBKhYF5RvZdppKsP4rZ2IZOU1KSnKaPSTBlLXj8kJrFE+xx9QuuyT
3OwPhLHW2JjLch5mYG+UsFeL6CT0nb1Wodqrw/V20POTYSo3o2y+9bqCubhbzzfeNBiOaiJenbN3
UQzKIlOSx35kS0oNdRiCULOqn105PIVhrb6mEaRJFDdeY4rwXhDXymrW6qpS8/nMGuqi9bA9itc1
hl2Zj1EZ5Z9d2hQmgWIML2mb/5K2a5xaw6BU3IIPN7PEvRR18cHau/3lmvF1mArtTwO/IROtxWbp
1s6Lx4K8JIfddcglLFz1dOhT0aq/Bt3qRa5mvZlpe04Q8v7SCsBwylOOWfaLbleXRlPLQ6URpy2V
tNwjYJEkvZNvLPowoQFM68ediL2Qyq4nE4A8gQA7+dXEP9VosY+i1VZ1fulCmCdGWOK4h2GtS9BW
RRmLbwH2j2P5OvbpWl2Yx8HWxAPykdSL9kDlvf0U9jN5qH6sqdUwpqekMdf6srQ9oApOT20NI8RS
yhMG9qWf5nZzIujX7M21rJydufHC0p8/v5CDJEGxQwS1TxUS/SS1coyouoTgje2Z+vOodC/Rwghk
MNQeolCvIOGWqL7wWHjTnQ7j+6J8ttitvQ2Lqz13rX7YzgEXFZceO11vsn/3DM5vZuyIO65Wnm3r
1ttgGfN9geq/nZsAwRFrVv2tpcJbfKkHIvfr83DTXF5Kvdxvrbkp5EsrskMcSgt3u1p5Jr5/3M71
wlKfHZwMP1vSrJ+7cTmbaqaCtdBPWZ0v12I9dOqIQ2enE66hJft2OAyuYsMy0u3rpGsOe9658Ijo
wAzYOrGcsa+pxRwzz8Wl0LGrUEeNs+HcLXszwQD1s72d2g4kMDGuH65b4/OliroF4t5WhFExazuN
A1hsBuMKnwGriSkYghy2Nav1D5AEsHn2Knsma4GciObU6Vy9uOpyhhn++tnczmiNHILEyq5FPnyY
VVqdCyJe12Go/z1AwHT2MrNr/79OjKqYHnXeyte1neFoBkRlrfYQkIMWWV8l6QgGTXoKMADjyJuR
udMhHiim1HI1unEnUSRgD8v8kCCv2vq269xZRret6dbmExV3RBnW53/1L3ULvqixFbiMUcNSLtR2
8RzGVJxyKNOuRGBMieWYS5LIa19iMnoCAoqQc9jda2GVbzKs4+vWEmIOV2llyWaXk2OXKkdltFM2
0mX/qtql/mhL5xuKkQ7RC1dgHYHI07xvjbghx1Q02fKwNbUOKQfFeDlWOFwq5zI9h6NAObw2wXgW
t2VMPv/w1mVbs580eYSTDhdYxUiIdYSJsjWTETco21wD0evZ2LZkQC2GjSUNzVx3rKeGEtyttb2/
LtJPuV00T9t7L1ad12SlCo42XF+vwqJZx+5ka8pYXfhplqvBDWeFXYBBSgFBra3t1ZJweMolIV4S
y6TWLK1UfaVum8AmWUAgea4Zq00Q2KpNZiiytfzNmRij0yhyfiIgvjQ8iqkwecLIaflL3OJ9JhL6
XcKw9knKx/cSrpuHpWrlDexXrig48pOs7DDojCXGmk5JTuQhy1MFxPOmF+l7Dp7tN1a++OvF07vj
yt9lUdleZWZToMnEvrkp6htiP8nvM4n4lgg+GwMtctNrPpUpSpwoupAiPabT8movpeGB40S+IXP7
sVv6avGKWuPnzZ065MVtOyjYENyIhhoIqn46EB79IaMC3R1r8mlRPSC4QnpODZ0KY7OnikV00wWx
/HJu2vof2eYKpsbF/Gr1NT+76UkLG/3dXuJf5eLigZg9DrMMD7Ed/6n7IrslOAnstdxRDpTpq+/S
SjUWrd1Bc3X7LbaPpMTyb8ayjAdDSdK9q+SXSBG/WK6rAfYdf8yk+qefYpP0Tu2cNBSjZNncfSoB
jU1NmkNgovhBxEb2YyRJhJWDixSpJlnpcGNn9SR2ekx6qUYI8FJVRyLyKSk/PC+6Mr3nHXRisgTa
t3qJxMkSZD4Rvuf7OgaPaTqIlUa08G07hA/WD5eq7+tYai8GuHMK0WtsmkqI9RURMQvcJYGXiXiv
ytq8cYzbNP3QOxZJz1Vnu6e56MEfTgiUG584o3LSFPJq1DTVB2rndfAgoRH8QuqhXnMiYDv4Svau
tEvPgFZ5ZnoEsWlH3+vCbe6LzqRNl35zSNwj7nZiIqYcFHOKHyaR/ppLJXmcRti5yyL/LpTByE4X
P6I+an0LN4VnkrcauHkrDiKrJCqfSHcXlarxjvLzHyyu5V8TCia5oD9J32MP7sQE6ysJHGLsek8F
UodvbjS+qJWWPNWoVLbWdqgtXGconCc4tl6xHUKpo3SZxOocMr6AUdGQ/aUntBH71B5Z8Gimep9J
re6FTq57a1qAFK9FKh631oC68D4aFGNP9vCwdRlUHxydxK53rZtpdzEYHSpPBERra+vChA/gW5dn
wfaEdfY5G8zMrF2SU6WFK+1T9vc5RNJqJvJ5a1WFFu1zNywPW3NiZ0O+usNrjEuFrvX3RMlRCDjD
/Nmnz0I7D6K0UfJyyXZgUXLg1iietidErjLvsxo7tO0kq2pcVnSyD+urKethGgn8KRQNnLcrCHWP
QVhBgfp6SVygAuCr2ed7xpuu8hMx3+eUcMdsafq9DR3Yck0c5EXMTFd16V+7s+FKs3Z6cWL7JR9/
S7EYr8Q0/dmwphfmCeNVTvJXnAGa2M4RolV94JTihGLUfLW1Dj3XIMb9dm1p6FFQ46jpb2dHlUyP
2ibWMTSfmO8lYphmLgIRs4KgFC152Q7AUap9nYXVPvvfPn1OCi+qBfBuW09e5mhC5RUK2N/mMY8T
4+5WvXHPFoVBH03LeWumiujP2oI8ZLtEG23jzgQ2O0XyeX3ZkkaeoLSe7PXpddQckLuHANGpbauV
3nnZDlnaMtq143R2otR56WCjX6dUocwcYzVUkBHV0cVCnGd9BhHB+BmWHHuasCt9VL/tng9o2iNs
/vf1mv5vVSjhnsp+hFH6rLxQS6cfFK3tP5tbX2c2u0ZjPttaatRWx6VGYPfZ1EOetRTHEOHGbevC
C4t0Xp+qPr720X3rm5cw0EpujK3VdMpw6qym4gr+6HYY7PkmEYc8fnZRBXkeWf97hlMmT47Lbd7B
zrJn3fTI7ZIpNsboZTsINT6qlbFct9YUYp+TNO6x0vMk85d2jQI3teNtZ6uEWT63dEJnbZYevvoM
kf0RqsqkN8j2WUuoLfvj9AdratWX7cDvCILHQLb6q+//MHZey5UiWxp+IiLw5nZ7L225UtUNURbv
PU8/H0n3QUfTPTE3RDrYEiRJ5srfuHr3WuIYcUHRR35qPTe8lIr5vjSIWKegvFFV+6XM3hD27+eL
Vm2HYAUyQmujN4cLRlqPNcYrN76BCY7myamFBHESORN7Kaybpgon9p+UWq+PH8rEaUaV/Shr19so
eZEA8kmtuzjYJVFCC0IADHXKclkCpMteTNltIjiqz2Xo5s9ulBNec8JgL8qSICVWGQIx99MsXw+F
ixdzkLhH0VjX7G9ehkqxpgP/yWWz3sYMszjvBeVzOeZPNYHCK3qvOHFFiNzq/mQkAh0Ur4fubDV6
yw2g0gc+tWEjFaSUYpbP8lCGD1VoH0WlKMIERyF4XzlHZejy26D3Z7P0sV0ZO+210rv85PRlAypo
8JJr6eXbNN9KcpdvqsoqNwrGKQCPcADSJ0uXdjJuCVs3uiS6vDXM4kuluRl8+Pbi5u3VaD0U2332
pOAl/HCbcGf4CB5EBiudjBmAkyvFoQ+wW7ZTEGzlUW49mBOSD6ZbbtVNzRxkXTH7SJ1vVagmqxGU
8BqnV4ikLl9zsdsHPgZ2vQ4GXZa6E4iJV6W0gr3HB4EAtwwkHZBy26pneURrDgsqjc0F2Em2tI97
9Y11F4MN6IVNrsm3pImPg2RJl6LJoce2nX1MWghwmvYaVl3I8s9mnQzaM2l9+3lMDOU0sKNNvKMm
mKhlqyQdajhTK7nXGjRpiNZDJ6o2Tt5Gq3rkG8li+Cq3d8WvnMdJhG+AxGAOhQ7v0dMueoXfqdQh
F5wFb+M4vrAjtAlqJd9lZm2f2wQXMAIBJJfD0KEAb2rFGdGyLyAs+qMr1+0ut3x3BVLDvbXpLy7j
n5Bb0VboPndrC2Om3ZBJyiVhrpoYvXzXYq7cFcmITZv8jA2Luk2kcZtFKpw8fGoqpStPZeOWW1m3
u01lYX4Z2+W4kWv1i9fjHwBiqtl6OPYW8pjfDeAf90LVX6UwKA4Jao0XZBLBlfBN2caVVV/yLCNK
onbwt0Z37RVDewFIcGhKBBnrMlqnZb53kt45ptpQ4M8NIMpsdR+LXLgRZdscjGJCBHqNstU7XMwB
CP9Aquk7o1xy0NklX3O32jVwuGaNOhsRPPqNWUnA9aK6Pisc0UkAroWWBCv2RuNrr5mwbeQfRaQO
8Or08twBNDhKU8BDq+5iRq1M02qmKHSjhn0QvCkLtFiRjAi6Wn5Vk++tKd3iGJ4v4ijrOLyDXv4z
2lpxYv9N5ksYlWiuyachK5QnHYaHTrdnu9csuwj8jVWstdQPLk1aeCevZ4aRKLy/2PKuoXfmyO11
U+/Nscpj6oEmhRW8DvgDbLWIGKpZlOXeN4cf9mQf39u4ixMKrH1CoTPYoYLgVramdfRaH0cIDzKN
gi6nkpVTpOQLRIB03YXBryrJT4SR9QPf8jYCsYK8Vbnjhv4pYyxiesLw7D5gylEXxiOBEXUVgi7b
uGH1jN8aHDO70niJtezol4yDoaTj+ddW67whJlCmj2iaypc2CJRLPR0sfTDYqofaka581XO3egNS
z1dUViiS1TD2GtXWiyJ7DShrF2TeL4mdB5QYAhSFCGX8bI0uf6uRNeejfWhSF98TG06T6rEHIvfQ
Ux2mx1evAsgz3lmR1Gv2PYtcv5V9nKxwA3iNQ9nn5y1jglBvBsjFD71DgL1Um4FdYe8JYRU+n3UB
QsmVG3D4enjpQV5iJQ02i2AsgHEZDo9eE7weY29nOpP6bNH+8mw3QaBMA95oqzEgBj0FeOju/dFC
bx/C/KpRoDLVvztIgwGw323lAOcrTYuos7XC50teIzSdbeWsAaHcSBiwKLKEfCR6MZ7nsrGQ289D
MTz1vlldCDUm67EZEEVL6gfYy09EmquVgZ780Rlw8QtU1zhOVrCS2zonKXLtkzHhdHCr/V7ZziUP
GGb1SmIYi4viMKKwVCv+tw4g6r5omm94H2hwgk1vK+XRcO3wKrpYBI+ziUDsxepzbNln8A8Ds+ze
5Q5233pW7UQ3POBLIc5xWoNZVQaJIgkLAhW1p7PrlhuHwi6ylRFhPQd0PQMU5xiAbvgY7CAzn6yU
TSk1Q3ML6djn3GhsojyZsonCcJ8Ptb5vy8J5j50XuEyNXLs/R7PcwHnnW+pMEBnpZ6C169RIvJPa
e/1aLeRqw0rdObQAz/YGOFBwJ2xJSS6LtwbCvYUlYOPK+oYZ4NXB4Pcx7tAossghJhNta917SRPJ
PC+HosusOWsy8z+aJRSxcjRuhsvc0ekMcIx2AtCzcJyd67nO2ndQX1MY+tYsmVeq7PEqurp2HsuQ
bVNmH7/iVN2muOme5BH5JoSi7tiX/jYmhyioOhcs0EVnZHXGh3g6TOI5etpjJ6yX9b1r6+FWh9PI
Tc7JvfpeBkx1izLe554l++vY4jGCCTtKNeuPpo2ZeRjBWxSr6Bzq2aOh9eauTwPW39PBta+j08BD
q5VwWzX32Kqik8/y4BS7VrDRMggAsLGDs2Hqd9XTYG84PT0KC/cOxBXxvXDbSeV9VF2Ca8Rg6P8I
nCnJQWDAzGlHGqowsETdmLyuQGD+5yA17BdhXn7IHOwyNB9JLTcHqdEnTk2YBb8GC9nzaSNAGrHY
dk9SgeEWHIlmGzlwrL0WNNbgdQMrTpdzCY1cEJQ+0lGzc6UPj7I/9lA7XHPTo0qzHqYsMgXDutV5
WHpsAzSz/BheSYP05KiALnL07Awi49ANMFKAK90avblLNf5PODxHG7UpcAAUmDl/IvAb4M+2Vjek
cApG+9bHisJUsEkeHLbmTmFVvI3AjV7x2gBtmH33MXd/lVO8YJz6l525dG4RJbCmUEE5qqx0YjqU
5djKVRwGPmEArBxp44rWaIB7TCrFUQLs6YIUGMpUP4nLZKPyEpReekzCnCG7b6xNaYTAQ9hSAASX
jesMxbTAynAnlsw1Znj6tVOg9JYABaQGYFVU8XtIjrjXkADrIRr9Nx8pOMRHd4Pn5hvLwmhyQs5t
AGhvIoWni/5vLKG+Vf5hXVOf6y7Zl33JZxJUYGRF7l7GW5awI1TB8mj5X7M0174gIY8iZ/+kRp5x
iDvpaSQIMNFb5X2hT8YD4Te50Q6h0/vs1m+ccHQwmzduIVtp61hFvrSWU4T/NBDj5tnW1eGixOFL
L7NK9QsPGUUfyvBk0lS46NpEFb8HFOhtVoDwkrLZmWx4g+XKzVk4Ih7+NJ2lPAPbtZHGlgYWAjrj
tDLh6tO4rTZZbDqPsACsB3l4GUHwPWqAEczUw+82jL7kTAyQrwyAVuZsporsGKsJc748AaApSfuo
sX3mT1oM/MXYpF6jrbEXbw+wI7KXRi+rQw9bZC2yKt7W4I1LY+VXUoW5bsH/UzfmRs29X4MpDfss
jMczwh+P7QjYW8dU+8FDyuXBq5SSnWGkMK3WirdGaRb7HBq45sHOkCIk5hL+vImpYXdIBVs+m4yZ
t7LGPtmyin7QiHMwim+S5KHxAYvhafWCaVl9TCbMTD7h6nwQFkfdeggm3GipDfIRYIQ/IUnFYVCD
N0nS3G34nyJRLpon02tXnnKP++rU0OlWSRZzFEDPSgU5rZSFt3F3g6wxMfRfwgqkgPvcV16886Dz
mrUGt6jrnxEqR90Qz7tZV0NghARuKNFZMNihhZL3JLghKho3hiTZ/xjsyjuByzLGLZNV/hKRFG+0
UcAlO4hkNBJBgoXFv9eVGWhfu1ZREMql/TBBCpnLAhxqgVt7FV4P7iqSlCmOQKkHFmvLrspXS0o3
ER6v9+GX3nagmKcbV01XFKkFn2gqkTxuBVRRFPZjMiQH0RJLTe4Msoh4s4u6erqISOHmPqxMK4k3
4q+M0JpmAxbhs8nVb+9V8l4ojFjOGpJ7dwTD+bOZnl+vB9YhRY1a7AGLQyTuv0iGLJHZ0sL4TmST
pNj7uaTiPzP9TSm4Tw/vjIP4SfFnON6DHxQd4iRtsXXy/Jc4L+49OObTY5yfsCgUeClc70NWl5BG
l7I+V5s9Uit4MgH6mLG/ojdAu2WHuh/ifiur5XeBBxaHDhh1U8KvI56K5EhSdCZmRIUVM8bb1VZs
es84L1/2vrUwF7dO5fNETSREd3VUPYtnb0b2Q0fcZzeWGsO6gYv4kXDctFOWnWKL5V+NszCgyb8f
GthhFQh15W3E4xJPQ6Sw52RbVyRFLzB81WVfuVk5WZue8HV0QJ+J5HSAiEDfkPaFwioKfcFoBIgA
zDlmRTNuPyTF2RaOFCCRbS09zckxbkFDmcFB/F5fVcSoq01YR1/GXj2JOzffJailq8yIh4241+Ku
RHXG+r9WEF+ZMADimYgzREqUzd1B5MVBi3EMqRofiCaij13zJB783DXFrVl6g6gpiXyuCjDsG3Er
xB+ptiX3p/YydU0EnVmuUfyoJ9sQ5C7n+6unVjsCvNJ2CbMBet2zUqQ1TFt/l44QnWt1eFKnoUN8
tpPQtPajN4IExnVvJUPnRAm3Qk/IiNLsf/3wh79BJLG9guyu+urccn56qMmkIE00dSOGAPF9b5Ab
P5gAsvqnGC7vfHNnOMWHt+YDqOLzHdTYxssCWJNjhX13qozb0Pa/SU0ib5c7zCB4Ui0bSvcyuMjt
Y4KJ5U78La1bPMTmKO/QaGzHdZX4l7pTJWAe0zg0vdbiTJH61zKnyUeEA/xoI3pCG8Y7pjAsXaaO
oPZIO+lwrJfuMzUwi5EGurrukGA7iB7cN0Z3GFKDZUmxTa0O4yN7Alf+6++aWXx0fbDCTqoBV5gA
KUvfG8OrrU4ARi0zy0nehuFtGpZFTxLZpSwj+jONSIY6WlvXKjowK/Gj5UmMkaK9OCxv64cuOidF
/Vg43cGp9LXoCfMp2Arspbe6YoNAjIUs2Ks9Ct3H5Q1f+rIoE1lv6oVy2+4qQHp73wp2ok4XnV20
WM7/3AVFXjw1kZrPEfk5+aleZD+Vzd02L/B6n4cebOXY4I/1owdXbhUDj8liQG6tCcJ5+nCoDkRT
T2WhOqg7fCjYp2deIJ54Z6oYg1oP6VjfLeYGrA8vKhGLUc5WNdSJFFBKVzZnY8Kqjn1+Tzu72en6
yFSiUuWN7GXEbloEZlZs8O4E72BIJ7tIfezKjRfkD1ZSfHjw4ldFP5hfpyUvCpdusvQV0STr4vrQ
Yj8oOqM4lNNwLVJqBH1JD+E8ibsvLpKBZxzArNDtWhda/Vq8JbDaKRXJD6Wdrb2nBiJKYt0y4Bq8
hVT31RRcCp8b1oRSfCQODjUknPANfaS+Bi1wd2RMtuIei4N47OE0PUEolzXyEP9IB/XkhFqyk8f+
HOk5AmVOcxCDjMKoXcPZzVHP3fiZN38BtPoXpPzkKC4onrxIMdLXExvGDLpfY+c8Yi9nz5hlNzKf
XTzPdqnoEctgICuydeS85e9T617ZtAPE++Uu5onFSBpNn5nEToyNa0AXEqQSeAHv4JI1ZuIO8qOi
CXtrUE40dFF6xdjOOmZisgVet9gPtnUcAOawn7uHHolGcWCuExzD5tnVvIoKFC9jz01V5kEYLvWt
1CJtJ64v/i7XDPpjrT6MWlrvZF27i6e6PFqRSpvmZ6gNwarPMpT+oZD/tUBbBg5JfPtFfp7YsTzN
caRh+QDGf6skZgo7v067K4Ls+gFoWnESrJ0uaIoTfeFP7ifJ/HzFk1jGmOXB8IH+HUPP1Aen3BgQ
pJHFwPI7lDNeApsRfINC4DbnloknI7q1JxN7NIAHuxm+If8ZzEWDZURfnuTcoafxfrkJS61IiSb/
96WYq/Wwl67ifRIzBfHHiOw8F1/yIjUXjgG2H0xoEWYQE12pMQ8yHouiifjZecolkjhs8qrNSfa1
/4LVzx9K8Xd+mGXM5+apvQYWcGFDEHsMPvRi/srmCKFr8ZqMGXIwa2/Qv6G1QjzZb6NDVvm+vBXN
56Q7fUEDwCB4h8/zONFTxYxuOSxlw5iw5aCgFKkAE5smYeLfWQ4zSlLkP8xl578+H3uYONc+Q9et
JV0BT9+Z7FKNa/R6MzahftjiD9HLk2qr8lHcbDGpE6nl3i9lbAShee1BAFkai19fssu5IrU8xqVi
ud6nc4P0tUGogzGMMVMMnA1AgPQg8uLN445HLOOn+vmPH3MlWwVSJ3+YRopHOPe88bsH0f4oumug
yhag6ekZ+E2D5IboKf+cFGfPQxWgnOpg5/HmMxXEgymyLOE+cUIEwUPULhXLGlBUiMPSTmQ792en
lOlx/uunnjyTPZZ3Zp7PzJ1ZlDpq2rB/8p/3TqTmViL5OS9Omq/6odXnH/h8lqSwsVGbL8qI1KwY
V5bZgzj3n8qWJqJ2nmeL5HIQz2PJipQ471+v+mE5I1qLhp9+6p/KPl310y9504CP0VzZ+DD6plcc
D2f2KopxXquKF14cCKVAzoRGxOJ9CrMth6VsTPAEhX5Hm6LWSM6NxHArLr40/VAjkq7ugRBiC37u
0eJlWd74Ty/V8gItL5ooW04TZ/xr2afT/uny8+s6phO5PwtB+/UbG4c2prXTXFh8uJbDvJJd8h9i
Ff/U/FPZvJ6YLjv/grjOpzbzL3SRc1Gk7o/cOP5aDA1iDSpSyzdajCFLVqSWCdnS+FPZp6xo57YI
BrQ/lRJJhCgzIfLxcrL3zvRWdOE5KUpFfiSUzbI6KZKd6mTPy/AOmAra+JKXxolGLvJi5Gcu5BFR
MhLDnkNHrmfU41oMD0T/kWStUAb+i642DxqmTAxBjC5ZPkLCRPxtI56kOCzDrciKrmCJRf/SZukG
S9mnLrRcpveqmJCFDdOrk0d901hqPK7F+jcCYEC4KOpfvLoLdvMbL27KcpiH1SUvbte/ZkXF8uqK
rEcg5a/hW+Q/XUGUjUkEdkKJeI2WwX6eWM/14vksZ1Z4lbB4S44GgRFtipB8WDkuzcS54iAmBktW
pD61E4PoUvbhHxc1n07pnELajtoVVOBjCZUC1wDRgki5poDkmD5cOY549bMYutwkSpKDuDN51KbJ
YZStVZVYxkE84eWJzu/+h2Dmh6nC0lSkxMMPspaI3txoDnKlFqInWhggk6Kild2NTs52DGouynAT
r+gcpxQ9oB/VsHoXL/JfUa1S9rZYZ7N1UrE5mKbJMUIiGJY4pDVxKCt2K1dL3jU8Cf0z31jlk+6w
NRoYkDEgL5EPQ1W8va66Z8HZNtgACGS0a8RdFc+lTKAyqUX2kofwTASfXJ0e8FgjulPP8cxPt1/c
1A+PaF66znddrFlEcn7NAzYnR0cftuIui59dDuIPWLLixn4qm1d1ouYzmXNpKaqXf0n1fXVtYq23
wsYQqzgvdd+aLOz3GkKAWxXGLFmoZwiQZkd8Jqk1VPbONAuZnqnWcYB5qlGEd1PpPQdKslema8hR
mVxzr6xXotXYJP1BGnN9I7cJIL2uy1ZVwKsuDk5i62vTAeCpgCm6xJG9kwPfSLdIBmG4zMp+S1QS
1PBgHSvVqx7gZLHXjGgsxPPEwr0olC+x279MiPYnD1LKE/ybcoNqXI8qB1lRliB4lERsT5Q9KhCh
WcRPoWOhLKg31yFEC8ECtrBT2dvfO4Y7PsZF9RO+46HVlfytT3VctWL3W5ozJS/xgT+5ngxSPKle
Wmc0vjtE69nZdT02HJQadZyuW3lVWX4pRzC9LMnzV1WOzTWKOsCrAmS75GyyBdAJJY+pUaDfJMtI
GYVsMlU5OG6MGItbP9UQSsJMoMNRwI+UfZWZ+W0couImUuKQZJmF7lmaIixMEN7IQm+TF8gPuUP3
VWfzbF/Lk5RfIhcadiQocWymAPDKdlm5hVmI6rUM4VNzMRKVUTDc1EkGJsipO9bDVWafQGqwveYQ
bK9R/RraIXjspgNEl+DRlaNvyGpKR1GUJ5h0o7uIKleG8JlmsFtjeY8VatiPMjuhj7GkKOuh7z1W
EFSEpgO0Kja5lymWonjIroaua25K1DgP43QoE2B7Jn0LdjUtlgpfTeK1klu4onXszugDZnN9r6IL
4/4eomC8zTnQHCj/WvS55fwiMJwHVGaCdeHXK3RPta2lGPpmGKoUjTfA9Jmm6CfTAuoMrFXZqKYa
1Sus4JHBwAE8d/z8UkC1u1TTYcnSP/dRRgy1Q9rIhJuWq6d01GNtreiachKHbPD+LszaQloPDix3
x48JNiNq8NK6AEZts2+/Rl36rrGVDi4cuj/vlg6fGWQiaIWsQCWmHX+z3fnFTyP161BFoBUQxHnx
+gTYNTpYD6PCXrIxRMa5sNP2pLZhfYjjMLvxCBQo/7X8VPUSnSuJ9austS8lqkFXO4geOrOooL5K
5VPYsnFkIfa4FVlRwVboK/Lr6bbsVy3GHathah4qMaZ8IViu6Tx2sCmyJGi3jBmbDycb6TcrHvWz
uFRZ6crNcvwD5DCcOhNk0XZ8cIrN8hfUXvTH98dovm6pjfVD1dTbVEbWZu1isdx6yTNGhSNB+6xi
rWzqZ4gW1RPc8/ZG6Pgochjt1k+Y1kGGSnrEmqYWoszS8s8nRfaLbKPHhWsgQG1oP0QspqQEg+6C
flp7KTvCynmM2omosFCyOCKDGYFm41aoulTvEdtU1iIrbk8Sy9OnygITNt0fs+8BuhTTRC/cm/2f
+d+Jo9Tdm1kJ52y6f6hOg8hLBgd/evpM3+kop4ikOBTeCMN9yYve1tdISH4oFNWipoHcsekeAM6A
wPPQuSZW/x39UAYltXwvS88/tGbnofHuF9/yfCfqw84vd7GKalMxShYBa8nGLZx44LHyAu/STIcu
QvfE1tz9h4q2jbGTefNcM9xCYQjPeZ/gYTgdREqU6ayyM0gBKKqFSlDhN/gvDcUpc+vl7KbHHPD/
c0psd+ArZGX/+TJ1kyFye+9vuUw0cP3prxOtxY8MWa5Wl7ieeBRsO+pGDQMWRcprMB1SBCauIju4
LoqFgdtBXpdDgutTdS6jXL5aGokUDnpnPnwN+8icHNpEVfy8cPDEGCTpZL0ZQPFRlhK1n04VWfHD
NaqjBwsh8PlU8WsfzkhUfdvkADQ+V0x/1ZCHkB3vY2a+x9iTglwa7fhcD0V8tvsAwImC8maTsM8o
s1uxjTJfeZZzv7vYavkj9RX5uTMz+Vn1y1vDAHtjbxqmC6KDfP1aDf0vq6zVswm05M1OuBSbOfk1
Rs3gLSikL/CRvQdRqefe1c1C81HUgRTexhDqntKpZV++RZ2ivyhukL0q0VE04ZuTPMtVBf3y5pfx
cGk9Jb720wFxP7Vb6VFJ0qzGFWM2aLwpK9pANGUjx7V/y1GHe6lN7BLmUvyWOCU62opWr0VWa6vu
oOGausl1A0X8lWk07ROmV0gXGb26DSBUvlUttggyfL39xK98AwqWb8zE1Q89lpmPudm/AKFpvhr5
99Gu7C+GZNenJA+QTjLV5ms1AqSQLSN9REQHLV2//eNZZv0VyJa6GUNcxM3KfVEAn6FhW3fgPUmF
fr0dsYaFL/x3EbTIvyo/lamGBSo2GS9555Rb/NpyFOas7CWRDPNUxc2A5nabvagwpp+wfl+JSgkY
2wsIjC8weeWrKDLdiv0Fu8v3ItujJnFUnCFai2wZ2vrjyC6dyIkrNp18ldF6U2FEn71hBJeQGb52
LtGKgRZduqiwmemVoHvYbMDiIeuJtOy2cDvrJGra2nW2utIZ9DvcTkaXkQfBmOCtlYt2DccnOIms
FcgmMIWgPYusiRERPpCqexHZURq+23zzbyI3tMkj43X6qIXge9zeO/hBJ93jpJavgQuN2Hexq+rS
4hGgzxbZifaeO/VrFNbyGbBCd1fVmlclRFW+iOyLaCDK0UXc5VKZ3ESROOioHAUmBIayUTFczXCP
TUzvLpqH0NEeU/1eVdnObuwCw8Jyi4x5fjYHKzsHDWS5SSw4P0syh6opbGRm5WETOrhoqWZQPfiK
hRX4YLygEBZ/lY3C2aKbmR9EFo4OkHo1e8v1HklKrQVLMDVT2sFdoekHqibtcVeWa4DiRfwVFHWy
h45v7VT2Pr6ahnZObcl41v3EuuaRAcBialYP8u8BtOSRT5tyZVqn4EZEyp4OoxK7ayJ4Ffjdv8uW
JiJlSPXvolWV/T+dr9YAYBozfCj7sbr1UgFcOrORvgPVpfMl+p3K7qved+ZbZfXoA6Vqdkl8zUTZ
uIhBxHXjl7aw76Jpr8WXMtCc97JK5Y1dhsY1zh0MWMoStRR0YV+hI/2UEL/ahtnaBjZ0kXNeKrsP
vzcKADFDs6sHR2+8k2Ra0T6IffkZVZVyJS5vje9y7lQ/G/aNgBHpITqMg3YgZpujupsbd8dEc5zX
3ULYUklXUVJmKOOiUXXJGVMvZu5vWlcNTyXi5H9VzG1Edb6UwiMB/IyM/0YePTnciHof3ONFXC20
bArNAjphYenHOSuqVUeJ+h2vdjC39BT1buiRsZfNDu72cgnD0s8m8PKT5RvSNlYyFVuqzjoY4H2P
eN1UF0XTrZ0ZJcPjgI/Lpq3l6pW3UQb6Y1vfmDvf0eaR/lTOi91FTEn7zNjdn80603/CSUQsUmec
p/fx0iaRBUnFG7dlUZS3UK3Lg64V3SmwawN3XzfHlqCx0McCrMrABzNTzZHFclv3a+j1r1GgS78l
kJbzDyWpglRcZvwa4u67L0nWu2JWCWrHyvjsm2iDM0XxHqBQ2/tkEhWXJTc+t3Fo7AkHxA82VCAw
zpVB/IyBzHRH/ysD8DfIh9Iv1cMHGXQSM2wm4ZFn678TlJHVpn3xsOao6qe2AbOMTnH14tSsCZu2
UB7AbTTAc3BYgndlbQiuue5BVTU8qHprkjSQ4+Q8Kk1yFinLKtkCRALh2kTIuuBf86RYnfOSxs67
MoTSVW8dh3uAfG/px+VJZBsN5bnUCpujGrYIUynMy45NDtQtq2zn1YOQvio6X762Re6+BuX4VTU8
9SZy44QAt1TjQTR1FOscKIb7KHJ+6+3rOI+f9Ex1X92RvcTMqJ5zzbJe3X3vJtbXkE/lvu7lem/V
nfctU/dlV5rfchBZWOYU5aHzuuwdm7t1awT2E+vICyYP2a10JcTzPcgbTesrq7lsqggydpxx1p2Y
LP0esaOBlwjhNS3Qfgu7QwMxNd/ymtelQaWV2qYwG2PXYSl4a6YDHWPYVHgjb0RWVLBhm92qEbct
LKvPgJ34Za8pQDdgOLoidpfdtOlgIsV7tiXtmlrF+EQU4L3Jg+HbEExAjxo+BzpQSO7F6ns4dsO3
vgyMdT+VB1P5f7e3kVxa2ru2y3WAp60rz0bw7e/rL+X/dv3/bi9+Vy06mNuOvtVTI1x3LNjveTeU
d9XS1b05lSGXUd5FRcridy4TTRCKrO75VPbpXL6cyFlJzj5U+SaKgzGxLZ2iknf0jOSvMhn7aCfV
d0szUdmHjrMqS/gGXv4gJbUBYRLOV6+Unbe1eNc3LTo2m6RXsgdx6HWeV9a+qSulKraqH8kXr4CI
xyAlMii0y5d6OoisqUmQ7ud8UmxalmtoPf5dK8qXrDhDlKFtd04DAG1L0XylJR8z6I29/ZBzu763
2H+gSOZ8jeAz0any9Oi4cEnV3noazNb5riFAR7TQ6R4M28ZwNEJvJYvlgN1X2MQQj49VLu001Rm/
oMjQ7RuuKgRP36BlHcVv+AlwvraojStO2M7NbRQ2uqZrY17xoHLXXsGNGLgOaNpOrer+pJY+mt26
412Fo85srmP4GeRcFl+iQhxatLq3NiArmOitddRjPUdcp3bviRVJdwSim416cLARi8YRTRcN7RhE
yC19xRQEXkzYl3upSNo9iz9k8bU/hV5/Q2Kk+xKEOMFHTd0+BFWrHOSwTo5uH+s331PxxJDy8S32
4z+ADpM/nOxjB3+SdB11LKx/7/jJ7LW+8W5FVlX3bDpoMtNDP0MucWqgqRMVqQKyYdT5TYnhxSOZ
LG87J2tuor1ohsHTFtPIAQM0xGmiyZMdyDxesm109xDrwFetih8RHcIgwsAYTWvkfocPWnkzvCba
F1BrrlECqULr9fFi2SCLYcebZyvpgmOGlPHZ0QPjSNgjOznD2J2Sou+Pkhzk50TLMPZx2+ASVS4S
T51lX6J8wOu1JEgSNJG7C+taxoFBLne2k/UQXRFdRgCqfWR/It/GodXcXdSe0A0GO8iIAxqoaNvn
scHqB3Pn/iUwkEdu9FXb+ASlvEx+rdiDXvu9rL31to2WN7qnX/CeaVdFMPRXFx8qJKjTeFMMfoAS
FvpxfJsgfLjx+COq7K2LH9k7u9cVujbBxLUfg2ewpH8CUx5/SJH2g8Av9HLDI1Du2eouqfk4u52+
b6cr2CH+HeDAciweehZU5oBIJxCTHxm4RLXRvztgDVgCJt0ZbdT+sYwsdVLjHxFdK6+OMTRIIfMG
sDLKD0mlICSDeF9/C1FrYVLeH1JdCl5cybFulgKbVhjB+3oL5c5wu0Mbd8O7brJ2UhTvxc54U5Qh
zZANkPv3AADg1su79iDOUsPoWGqdckotpdsQS8xOMIJClqoTMthwMORw69VcpA8IIoomIvWh0Jxq
ROHnmqV5nwh9Qn5guY4oKwobHhobeOsEx8CbkddYOdZS89ZgYHnqXTlBvoJbkqC3Tdyyg+kxZVG0
c7ZDneFzOWVVfYC0pBvZUWTduFRWsBPDFSYPkORMi0XBdFBTH7+nXB/yc+9EBQ4WpMRhaSNSogyn
cVpXKhClLgWN9f84b0QwKoeg/l/XFtkPP23hI3BkJrT6ULacIn6/D/LxlMTv1eD7L4y57ioLLeOo
unAr2lR7lh3L3WudL63HlMdsOVn4aBbZQeTESbrmPNdN4lwNQzogXTTenKaCUlin9Ze2t4qV1lne
99qTXiAUOb90RdmlNsMBOuBrT0nVgAaI8jZJ+IdgxgPqIOGPIihDPjtV/T7Z3a8jo8mvxLnPMiLu
V4gCxTVVCn+HnOm4inS5uC4VopYJ1l/tdCx5stpay80bEBmcm6criFNEwyXbmr21srqSPcv//Min
S0t9BF9Idd9iMKoIZk4/slxAZONOPrD5FZ42didZl6b3MCDCOhTHF6n1oZCo1qOOkuNjbE6jr5KB
MNB9ey6D6YulUmwfLEIFV0vGuCSUkfqfs1MZTt3dNZgOogwIprLFF41dkKl2qfgfts6jq3Eu2ra/
SGMoHKWuJCdsDBSZjgYFhXKWjsKvf1Oq+259jdvxMLbBtlDYZ++15tpetz3WtGqxFyOpANuPvWWU
uwQsTDCkM+39pv2dYFxwK7V916IZ+5us5xe7ZtHezl34WC6lDJCKyQd9SKFh2lNx5xhAVVIgbrez
KcdjhaoWgmOCZp/YqpOZuzBB1rP4aKvJtczVZl+w1r1XYe3SMaB7nZutQmO9Kp75dLFPz9t5zSwI
KOYixAeZom9hl1tftRneqDQyI0g4+JqyNqOUfq7q3gLfR5OBgcbwM83uJSzL6svo0k9F0KXmbImA
HtWQaUrSsASoBROkZ7EU43PYjh1McxYQ27OTHdfnuMAKuD1bEuF5CeXSeduzaR4XZF7ClNuenXsr
v7aK+MjWv8TEo7zL2+Zxey4VDj0nQEvU5Mld3avKNSVJiPuRuSR3273tRi2i90VXm9O/h7Z7pKHG
QUqOz9/f+vesahf2IWUQ5W2P2V0MbtLp8J0CB/X/ve7f+6hjcduJyroJF53XLimpVDiRHqfMrRkR
hQxPtFw7u86gnVV8VHjWE+2QL6Bitie2m8mBGuQr62taRZmb/b/f0ULlq15qyHb/+2f+8xLTTvGQ
bX/831+TxHT40p7r4O/f3Z4O85S3+M8rF0tRfOKwRGBYLkaw9c8rY4tFEAfrf35xe+LvW24fMC7U
cO8K8fL3MWP7BP/efHYzdsHQHtRTF/fB//md/r36f/6u9l1EcBv+foZ1K2z3/vNh1w/39zNtz/x9
06Eu7lLArljFD2bvqOdqfdn2glC0tHm2u9sz2828bf7trnAG0A3jb5eJ0K0yjHuqDeLUpu62y5LG
bwmwiBKsZlFXfppVN8PQQ9Mo1ZMVh8vBdoc/yHLnIAesqCZfUs+IjhQWeRQufDB3HE5x3n+3Reju
qZnODgjTpNGTQLPmFWXrflkKEdnp4CktJ3JAswIcvuPSY+xIt3La7IV15hET3rPopOtJDju4HvNT
GzaIi4dnLZr4Y9j8IGJnV6l2FzvFf9mgeqKhs8vpblVC/4yr8aIw9ZwrIhFnEAz1OvCrFIYOGX7f
Iz5ilqludk4U7aHtM+VeTVny1uQZ3TfhWVCLEC+3PjROEptUnt3+fUwjxMVbqrE4/futiE5eULQg
l8hNVe63J/CgffYLjquml1g5l8eueexyMd6PFEK93cJCL1mSjwuSEeBlKR8kelZqQlZIyCH2oBls
yA795E1YTYWL3tDMr1KbSABbb+Y8fGhHfPxFdbaj0UT1z01Ft9jHYzbt9QrW2PZYCYHhsJCyRsP0
/z82LBQSIE31Q0OKXuWY4V2x3oCjcGu7ue8tcE15Dxdnooa5X9abJDfqozPbs7f9yBnEuE+hUWAY
6v4+9O/xzhKvidkbN9tDjtLocMmmhbjQrtptj203hh7qjIlgNm4v+c8TEPOMufv7xtvDpl4x352r
8rS98fZYGI+e5fZG0M8tE+v1Q25PJplank0LAOH6kElb/WrbSjBGcfpQ1bsKQ/B9r2nJAzPznylp
wtOoGbeAyPPLRFjV/XbjLLD+wVqZ+3+P5bMsCXGDzJ+pSqpgaQwNMq+Hm8zMzHua/ebf3x0Sa7dU
IelHcd/5ZemwaAtzMoYWs3YOf38mIanZt1UufHS+PB/Xpn5ei+e0c+4Wl+pALg2zomYQ966bKXdm
co7WH4wk/Z+byWzfB7qWN7PI12Uhfh/S/xBm/HvdlEE5yhdOvdsfstXKIrsiuSfwbrjW1Rz83aOW
OonQGvceVOTurmqL6EHQJHvQ0+qxDqPpvL1su6Ek0z1igerj9uP2Wg3KemA2KMe339oew1GRY0nI
blnDTb6rRu59XhruPVzu5cYwho8obKGErI/rdiFJkkq9MHVw/m8vg4B5YnIf326voPK7VxPNOCcL
+181J/1RiVzrHrOofU+CWLPTYocsg2mx77cntB64p1oznNl+3J4AmCKuTU7BSPKGAjk27hklG4Yv
E86/mTQv/14b0zslzKyzD7nepHtnRjEBzjJ+qHFDBMSzZDvDhozm230T7g3XgBwOv+UB1HPyIPoO
b6iR0T+Y6Ic6Rk6o0Jplst1QuyykZZHmqS8T1UYdEYenEBYSrqS+EPDw/9xbf4Sv91r2ZPmRreGi
v1ujVULCoW+2e8Q1F8yvb/rVJTSsEsbt3nYzbkLJ9YZFLcLJ7UHQtcPB1Zl4TynAl2p+iv8Kr1ad
t0rZ3b6p+kKbpWcVuxof/t1QI2N12H4uNteDFMWrWI1Hw+qkadePQDYRziNr8x+ZDWA3aJA0BeDu
3mw3etNPCwFH7crf+N+7eu5+JZkOA6MrwT5uT0u54BDd7qZgZ0D+ZyljDsD5DO2g7P3dYs5MBEkG
ZyR1LEaI21b8+zSwl/PalTnAPiHuAIcZ9gWxU2ZDwWI3/JkH8R1Ci8ir5jAR/xWY2mNEruNNNcg3
m816TogD2/ea+Ihn4e6mVVWb8Wcq98wZp9ht3/ff1t7ubf8BZljxTkRsK4WUtLM66EGbReLYE9R2
YxlVfbJYJGRN2nqKOhxGYT3nfGvTnHDoY+pQ+Q+zC2gtNbkDkH5RzCBtMTGvprRyVVzb6z9ru1cA
bdg1YEG47krtpoNsETUWgy6jhsSX5dPlPxsGizLbzXI7EIq25itKEdLvp+HWxOaXKGJlZ5iXamyn
my62xr83hkimm1Bft1wxfxSa3txg+W1u3LIBOr7dLR1Xarvt7ha9ut3bbjI7bFA7udAwVu18tcax
1EaDQYei4//csWrXLk9JAQhg9YiuX3O72b7wvx+HwoAso5GbGa4epmXVKG6bo9o8p9vdfqHhVRb2
HPz7z2z76b8ft3uuNhJvhYGXk3cFJ5AbY5X9/bsxBxEfBmGes1V7v+0H202y/jgy4tgvSXfZHqpD
k3CHyKEa2WIN5JZoYCmS/6+sql+51rWkjxolHrDVNfb3rj3o4ykD8oVJnm268iEaQYzBdrP9mCZQ
iLVE+WkpKcczwZC9t3S2JBVFSaez7VSBQUxXX02zFxVE68bkUweq07CK0dXwQO/n282nJ61ewbrU
I+TGVgTOYaWfGZ3v9ELiG81ui6qJPRhlDEqXOr5YaGFuo3Dwmbd33jgX10LjElG6jRm4UFbPatP7
nDJqRuh0FutmOIEbWJe2i/qA+14/LiMJQpZDJq392rd9uRcMYVCxD5Isli7aJz1BlCSBK7JgPoJM
MOCCy0kjvRO6ZvmzNiu7UOmJhZH6HvY/eLrl2RD5qaxr+ndEEiWdeG/GhszCOd+DX0p2Jka/qh8u
cdSqHhdHnMlxVQUdhox4uAB+RU+SMtJVVEavUUpTBS+VD5Qt2Y/NmhHdG6hwaVEwnPaXWh/JN3a6
oAZR0Tn0GuX009lsGEe6RKXw+4t0L9GcpX5CwFZYpipcUyJKE412tVQB3xrkn8+EZjbyJw1xZKso
qfxpMZ1DCOtGqftjr8dsBDh0ibDY0iLGK96NAl3M+OI6a+uSIEjqse7b5tK9nls0DXaMbZ3K7GAo
M0ZgBb3/MCoHKorFZ/74QfEc75wZ/36tWBlsImQ6zkLtKfDmOODRkG/yxaPSnY+Z8zCBQDoy8VQv
iGlJz3BIYFBL/tE1Ll0880MEMNiJHJWsrUHAnML1FCs/fUi2TDvdrnuQnlr9bR4vf0ye9MuOC2XD
Iluxw2ulD19NAR1J5xD1tVES1jSPzBtjm8QcNRUBDdFLlXUk4Fr4xHBwBzntBENgCl8yNfetfkWK
wFr2Jr1/DbleBFBePXKZyQctGOE4vJfVuAlMiEX6qHJmiF7m7dAo+yLqwocZ4vrSOL/rnFS9SI0+
Z6nse4eF4KjJYC0ApWXEZ7Rye9ONvxU4rF41kU2sTcub29CwoAGpKX9sIhLhGhnJydDo5Lmp+gBx
wfGNOQ/CWD7NmrMnCBf5SIwUSxEq01ZWSEr2lTXasF+aaQjmOK/3ivMSK2XpmWkR7tq8pD8jy71p
KdVlifmDY09nMNG0u2hKe9CU82lQP1n5x74723I3tI9dRlRrS14X/fyd5dbvWi/BswBIcgxCj3v5
giLXAHaUxj4pnoVHNaj5C/xVzyUw1evnqfBSOz6aQlE9CbLLSsULILFGIJIE85VTHzVqUKakrzgQ
Q1VtOGpGZPLc/Bq58jOMmhaoU/WdLm+LngFfy+MvxLlF0OnPRCg+S/SSTF2gpY5nF2TqOtvop8EJ
6LVN82DTMkMEbIX6D+0bECbWezqa12piaJ+7F6HzskIbbw2V6p9zerqTpA73dXcJl4EA2XI+EM9r
kS5bxsf5N8nZ9KufsnL40AYC5dV+vhcplf+wrLjeikYg0egM+gRn6BLI5IBmGLBhxD7ht9UAECz9
lGwkr60JBVYM5VRPFFmx0Bq/P7Dt1SC3afgTKXA26n1bmOED2Yb9jtFO6k+N/WxNRWCUAycCBQxt
nr+RcZ8HmsvAu2v7xOu64hW9KCbHnjX0lCXkJaHetFqChNecWJTR065T8hdg/g+g0xyve5UWBLom
yfDdjycn0b8rJfsuEv2rawzCAlvI/CprKDrch3Ic5r1TMCxINLTsTo6OKJ6jN40u6FQA+xvn6lFN
m2uzNqrKeR3E/jE6m+iFkQ8cI5XtpPDg3rW7SbFWu3N9J+PUSyqLbskq1G2i6VRpXBQKNEIW8D5Y
L5w1rchPtVNbJHc2QgyvzqtrkVU/hWGfmsb67BIWXpO4j528CISaHxGq0A8Ke/JaxhBfvTPe9KSZ
RaCqgwYF+m4wUog8o8wCSyGNXlf62VPMcgpCQ/lyIBvFoUSInhg7QaiU3tvWYZ7aJ2LeGEMX4kAX
4GAudDLj8rmc1L0g1XvvxBb6YTQricluplRvrlqlN9KPYmdliP2SRgxtPH+Zlz4P4M88xe3yVU3W
q17ND9Ly9cJq9lY03S6gOTML8lxH/qRmWbcVGGun6uAMVjoTNdGdsjBEpm0dxkQJnISs+/c5qT/c
KH+y6uEyWWga1fEl7vNjhwYnm9gn0r7bg2QDTSMvMeBABG2A0drcDLKaFbjSBkbL8QlV3syPTVeN
NHFnmHHwoYEGkF0RmR9zP32QTV14dq48dw4gmz7R37si+xrB6RnN9I6/7A+yXXSxxmGRyWkQxdOM
jdzP1epXPQAvT+AwyQxFNdvjURAidqgYA6D5M+gddcuBASQwte4UDcMDmUZkCDr0x8fe/tOJDjQF
V1gytol6LwXIXwDKniJGIi/VEmxTftH78iEDzeNpy2juhOseJss9vRcdgD5oQ6dqMnt4+xli+Rl5
REyOJmnsZ0Ixqiu+YSR8Nth0nSOyDuns0BXuzS+16C+ZOr4NfCiWfq8JIgxIn/mL2ypnznyPiMtq
bxhsNn101Uimr0z90KfjcarCfXfsxnLfsVk4SbDyZ3Y4ecz2Eur/ERSwXV8TulTHnjw1tSNYbHIv
WQXrczAy5inlfkw4ekcn/JPnRChn6NPKqX21hv6iu/394OQ+eQ4PdR99mAXrRixkRDeM+buNpx4+
aSV9RjOkPAiiPxf2DSYCYONLyoZWG6lopp1jqAiMh4NgnXFyWS1XxZXo0ZY6IFHpVXG4DK9WT1N5
yZ3Jg8Nzl6dT5zU2REBVIDgyiuipsvI/dT+1XtHnY9C4A4mRmA7bWD1J1f1lGxSRcww5u4zk2eio
sush/Bh6jrtl0PcWMG+7k7cG3TvIKVkA4s5ScqahTQhKFO0UyN1XGIQInSJaaAa9w1YabGSbzUjk
ycIJXSuCQbddDP+O48l0LILisStgRMlMUfe6AbOha5NfBMD3IWx7LnBUkg/utzoNw0UDRMZqzDw6
Yf+kiBnspjt8iB7S+Kwk6F6Gj7Zz95EEKdolZBS7mRvktAhaBhw5wvigVBUOHoqwRqR+E9ERGFS1
oGOdHYtFOidCJl/tBHgPV/BB1t9aT208jxyeFXydNLkIpSJhboShmLK7NMkvjdNPgDsJVRP5PUvS
XKKk+iFkNPaENjBWMp7DziGopPytQa5zlhaXhEYiWJg45HOWt0PUnC2Kxagvr9JlaEi+CKirWwxE
L9TaLw5DC9+M1qwIffqaTVYAmSOnq+NyqbHmIHOGNWGQq7lFgFTawVFtXjO94egYfatd1DtTFhPF
eJ55wqEGs3J0G1HyI+ln92ezWglZ5gTvbRqfzWrcabo5UVgRmpHYsB2s4V4Zp/qUKNm9EVGQk0lb
6mZ5MOhMNc0yUtDG8oBJ2+isIqAh9GzF0W/4VrBTMzR7sdZwBLDTKD80/T6TKjuFljGRDNwzrbwW
NRgzEPfCy1HbHhczaoMOIqY7pn66mLft4KJNHf6Yyg1Ry5eEYNaSJjTAR7R3Wb3DynifSiH2atm8
A1m4GcoF4nO1Ipo/GkFw9eRqmPWr+LkWNpUQGiiHJoHXqBF1Z5WAmUSCXjoHREsm0ZD26KcW5h5r
xhVifqYDCEg5zmS2W/peGPOTrlqXJuUIjNnCmSBUgqnkH9MOZZD3EIeLXaxZh8SaPpbpBuXMc44i
1SMXpNkVGtuJKPErTgxkIwvrdQuvUj+vLXjzVYHMt2rbfOghb3p3VrS9ReCR55rKo6jEXgK4XU9S
lQcHFSvUjID6sNLlSP/IOLEpxhl04LuMjd+6pcz7UJfAkrGQQjRkeZrn4O2oCE2Xvb9S8A5QmBCb
GONfocbvkxhGUmb8GFZfetZEu9+EmsR5kxaiCV5QVx8SR9WhytlBRsqpp7jsJbapf9Jw+UOGcn2W
GVNrncH9TFRRpmu/APYVAVIZDJSGFqhZZa6/sEvoEQe6zmDfyQ7ChEurTdPR1qRDHZDWPqi5DnpK
/5ZqDTjq/qwk7G1VK7wur5/TvMSOZN0AxgyWivp57F1SfWlSeFYeH0YSx6F2LlcLCXstvmfN/aqL
JQ0QstXspsODXY7vdjd+QRI9LvPsW7r2UU2JCS15BNGL+SKcWhM+yVj6zEHUWjzKzH4YOgdbRlrc
SmdggNKoDLLd99TsSbQvjKew/zUIFVQ3DFESxEjcUe0wmOLyNjfFRWgWh27Uk+fEHKNV7buaVYes
yjGIE/WewJFnXZKK6Q7lPornX3FoSrSA9gMDFQJc0hBm8/LmuL8cS0Ekoq8svqKf/L5PKbApMMHX
RUGqV8EMxZaYc0+2A/OG+KDU5W2ZP4PNcxl2hkf2Sb+tY2M3pRorManxUj0pd4puGb5z00UAO2n6
oV0gG9wd0JyU9m5s1Dclzxm1DPohnGDuTSFheDkYtMYe/Ej2X3GD9N40TtQXXZlTYIy2Z1JVsvoa
79TsRCVtQh3OSalKXF+rpMXbkIeQu4ofos0tG0PzHSf9nu34LWZOOc9D4SsSNmDq6vPJnl8rkeS7
UD/kgoF0iQ8VD2q0s8iBqcTwlpXR2qFm5R+m/Ndcq/W5IDAraTU6reTVKYcUE+lsZc/TxNXbJNV7
X4+UHNLqGRN2jIdjQqJd24Wh/F2HZGRkcX3to3hvECSyd+fpXGf671zBsBunkN9X3lDTf6FIemYg
Xu0VNCpewxG/cxWbtaHLoTSO3bWc9y4U4Hmm3Y6eqwnCLILOVmELbHAi5Ey10g7vXx7SC0mS7yrM
L6qtADVPa5KFQpPRU9IdYwAbHqIl22sr/Xs0wE7lz5pllyRuaR+2phztZaJ/4qLmMervqgJ1Cq/7
G97MJxX1uG/0+LqAHIbsm2U+abBQCJa7NibC9X7iasqhiOGw/EQSg/Rb/pBveQ1dIpYTzlEaQeeF
tF9cbTrPLTASOHNkyRvtnWzFZ8k/CyTKQ5K5+kFZI5fjer7kpgr1PSmHfZKwTlOp/et6fOEYRQaC
qH49HVq7NpoP/B5T8CECfBufiBV6zjRdCUjAOrxgJA29sQlRD32702vjGK/0tp/sYqDaRJhqLijO
iK7GOnHOM5dlKqeo0KDg5dhEZEuvt2mR17yrlv7RaGipCjQTNGx/VWw8rxyNByXPaBkK400yt9Si
UQak/6w8FTe6xKZ4ihbrqOUU6CIilI+zExUApD3WsI4Ou7UZDITGkIRpWN27cfRQ/+HEGzL5GXFW
TrF8yAUrNavFT5OOxKII9S1uCWqY9Yo8qPEJAGm+R8N1n9rywlgBo5+SX0Ue9QGLwMu4kltn41H7
jErn0x66l05lx8zMF7IvHnWrDERETiERwFDACZKdb7qWowVbFwrxY2eob0Nv/lZsSV8ZpVtnkF2X
qjRjUq7/9pIYOCbkqRmuWQMHnBMAMrgV3qy9h+vi1VGiywKpEKT2JdOthcZd91U3076xlZecSGLP
jo3RHysKb9VEzRCyt1DFDGXlYhUXqmeK/KYK+9+lwEIRDwtQSuRP7fBo5+JsFFbn68pATVUiv1cB
VE+pogRizecdXG2HFZwo+rT6iov4CLjipk3ivZqZ37HT0qdqmQKSpEqUYnLQ5/qaWQSKtk1+qiWR
qYNa71CFf2Zah1xUJ6HbTHZpxuA57dG/hSXgYHPHRzgP8Z2dlIiEx0upaPCdLC32MD2Go/Er7LFQ
hOHPUipPOlFCk1XFT0r2ATOxNBfdVyIVNdaoX2fYY4HRa1/20J90N3msRibrOAC/+3Dd2HH+MWvy
NSvxVZO2AP2q4jsn43XOxtsqRZ4XRp+UEJ8Eq8aeXcm9Wc8fQ7368lQu5ErhoghcKtjjOmo7avO1
UzkdmOLFgTHTmlUTnQB4nW5C/OGaJFJkXXkpcuKUKvNX4YyCCbryvkTjRW1ASLvlrc4pXNjOoa8q
xy9GIHdlv0vG5C3JW+H/NGb9ZRr577Cu0Vrq1UMBrbG3C04uVkvaktmDxzsv5bgLyY9H5YRXW6vP
+IwedUUiTsf5i8viOI9gCWOyQdNUpak3lJK9Ec35IoxAZaYKgyvCC1KOvur3y5SSlJhk+yWyzzgo
Py3RfOTLcifhfDFWs245Ql6tDFqbMgRuWaHBdKKD3qa+PQ4IjhXSotLlinnpBmrtcmhMY2eCN+D6
o5FHmfuOztElF1UeyXSAoo8MfHIGIOt8qdpwf002zRubfopnUNGxF5e3Rv4yiCwgQPW+jfu3WDIC
X3fBZSZiCmGJuo8sdhT8E9clDw90xN9Cu7/Sub0LAeWzSsCHljfajhSicy6Kxz7W34vJEiz0Yspa
/FSOC+VJ9FwYy+RxkwpEKk0Zmsf1kdXYI6Hab3WffrH6fcIF2p/A5pOpvIQBvpc3s760dfhOeYAe
I6ZECWnUXxQGOa1G2Mowm9nOKfQjKiPaeulsUDI0EfmQyqWya+XKWvN1KujtLoO9Jy+7DCrTGlnT
T+6+WEDRLCLPjmV7W1YKAwL+wM7JlC/Wvd6MF0IkoXOcFgXfZAGykpCsaHKiG5mMLBohJzDbV/w6
NYktns3D3BXajZIzwWpwIjCJsFmoObGKPUM7zLPbnLDHJV47k8E0aUbxS5k7oPF21h22H/8+BoY+
5bjs8jCwsXAA4q91rlU9YeN2UZFlsKY/TW+OSIBxE2Bh2dPsN+58qmws6ZicPiz6yJpAf2obg3Lk
++wXjUJ1ECGdPiD2LG1elrztDpIKvR25hsmWBmTSP5Iv/Dn0+ers4uqzKONJaNI92OGPTWanP+fa
JzoyrjUdcrdUFRE5x/m7MgBUrQxKe2vU/oSlw0FDhV2E4W8jFYNPi8gJwAYI1wDirJZ8J4vTktPc
JONassXKObbR8IX2V+zqX7JDvj1zEg6H8ASJGUA6Have1V/dDOi3ua9n5bZZ3y5ZJzCGhXxqhHzv
Oi/w88AeliRLLKUv5/SyqNavor6rUyG9NB8fy4jpc+44p7YWtDTtu0zHTW473+1kAvGPmvvZzB/S
dXTgKgVtw6k9CzUa/a41OCJcUuBxld2Qj1EGTdRMzPD7gOJ65LA2TqUUBOqYrN6ORhQLYBMoO1QL
IoFm1zBRM8OG0Bi1u9Ss79pUvk3FGrQ4pfIQGsXPmCzdbQ9pI6K9rZqslI3I5QI7G8wHDGPnxupb
Mtu3bvSjdwYz2ZY8NIcFZ504JafH9LEYX0IjgS7ksEaLIyPysFh7Uw/LYaom33FT1s62OXrMVA9p
omqvmcvZGnYsq1taLFNBPpSWnMVA98WS4soa+8lSi9eucPKd0ooEoUX0BmMEC7ujH3AzqT5CD06D
q+jQJnaIziFNqsFf2547qWNW1/kf6+u0dVEIhjSz7ECQKb+lnw1mYXvVsT4XnPzFSKsylAxXQKhg
cWfiPvYTaziF3CWnzB0/sywNR5N80nKAgKoB8kVWNbIqGlZm/Z2lDeyXcjzmM31mLTfdky5OfdEP
3hwxmOoWmk+2nX0ONPm42lSKVyJ66PIqPkWpXAto/d3E4uLRrYzAnUztvVoUDFZ083e1jp7Cj4YO
i69lCrVrf+noWSKTbW8irIEDxchDaLFXlhXNzkHFdyKvEn+dj0al3rmlCSV9ZuxhrYk1Q0PHL1mG
kXkZOwxkhOzQxlAqKO+8qc2Gh4bM9KAj3mgF8p/py99GZuPnA32bCaKGNtLWpJaqT6lsIH5wRYgb
EfrNkKi3/ajuC2pKb7ZxTicLieVCvXNrYRyEOjR7CJGnpUltz8rKXawT2LJEXByiSHTnkX575iBw
T7PpxSoRmar9M1Mz/v/lgvSHjmyYdOlNXtFWZ90Kpza1iF6Re1gMUCSaMrn0NvPTpqVpXxuTgikW
HmTuFrulN7gYj90biJ5daa71Z4U1bpEnM+NMmifVS2ktxtHWK9TMoppvRLfOhFrkNMRvoOGzs5a6
NidPHO/GTsTsFsooMGB3NAI50FhmWeZLkbeFb2tl6INcKdFy4nqtU5/IthIA1HpI3uUTb5HNHMJG
3pq+EGLNU2gupkhfe4ttG2q9dUyTDAEThz02n5fW4hs3Jm+Jn4hOTGRxWmMkYzny1XRNhMVZcQH1
OZ2j6kGlhcIeVXoh/5VdnHXgvruW5R7vrdXznqARydSZKstm1rOznLry00geBQt34oULIlYHUR4Y
FhswYvauvK1iwlvwyn6qluh/FXq4k+n8aoy4LqUtn7sQrycyoPZQEkTDKbq/m5KFFyk/gpQg2jrR
79qwhsB2hpuIGSqNQ1cHjBLNtM2t+ht+M5toTu+lOiiETzs4YKRD7EaJMaGp0dPqdOh0wkYGEjZL
9mQzBLfGgYTrv74Vc8/pZir1E6CSaqGsMNnnRK19T5H5qeo/clq+Qc8QbgEo3Gzul85SIeOE9KHD
T+Bb/LbQrb2a46BgZAi9psNkQt9DGeV1ZMZskeKTxnLXxcq72wpnN2gtgWtJVt0y+bN3+eKQjieY
6TD28lWNSod1DuZeKlbWtQfAPsKHiZEFXLZPqRHON1aoMttg6SNKJDl2VE17BRY8OuTHXsnVfevc
w7igMFTnFzlpx6VT6QpP7XMvmYhYY+/rUdn50+hqFIr5wqePbuOuf88tRmTGjy6Te4fVPotgropS
TkiNWA4MEwPo2FWo2Y8tvvG7iDwSpSLMmnCnYOyU77aS70ZErlce3mYD2koxfI8ODf06pQWPuvKp
pylA3psL97e0aH4YzzJkeZhCb9hh0PlUVvdabM/nySa6oEjTB0XU0PPNmV1uqSuvQooSaJI1n70y
8bu6/KMa4+9eqlQs1njUOPccVuj2WOW/0W6QXgn9lHkvK2Pdbn/xjVL2qjil/WLmhxgELmLDIFPS
Y6ES6NyGxn3TuelN1bFvG00QsZG9uXaRBzIE1xrX3MX9OF5rZ2egng2cSZC2MXzOc3XHFTalCjY8
UWOfa6sSHUi9n9PVsNuz7iC0DYH8Un+nmKxYKqSPuuqGftzQeo0rM+EejZM8qoa70sKZq3zRax8/
lOjI9FUF7SSusmPMtkzll22vbBbB0qjtENZJ/iuauhwid+nukvXGpPtWoKS92R6y8oYoIzoPdWbx
bbs1giacjgXyRzS5OudSgtUdxYXi38o5qBvOw2GtPaVDkrIfqK8deIlA03Xbj4yjY1lmIBb3NUpi
gcuNnnbVFeOuDVnIFCM+iNRrp6o5NVP3JO16Oeipkexkm18nJGPMjpnOGW3eHDh4CDZ2hgyO8MSs
lkkcJRznWFz6YCroDu+MthuusnZ+5SUbtFxyr6i19tq7fU2G997hou/UMFl6xhtQx+7acKbJT5ux
j6ff46BBEbcZy6eD9mJYKAvr7qNuILng6KIUKnZua98VTMSCehGdT9G6C7EOSkasMHPWoI3xT9rO
QWjJnvjCm6wdpj3gb5SL4dVdotvIYq3Csmyf6XXsj0pGP0YbbzTyByhypj+ccoFH2c69ZrQPzZDR
hrGil3xm/im4LkUQpFtl/pnID05DQ7smpiGD/v9Rdl7LbSvtmr6VXf/xoAY5TM2eA2aKpEgqWj5B
yZaMHBoZuPp50PJasr32/qfmBMWOpCiw0f19b8izYKOkOCMIzf3hWGA0s+ZpaDp/YSKDvHRGdenU
I+uzMb2Zg7urDGyy4x+OzQ06Zel3McCtVZ2GvZ+CiVE+BofeKB+rBDBFw82l1w/wOA5eBcIn8MO1
H1WoeLT6wvHM7zPjhI046iS1pxtLX3eOOsjrlPzLugvsvQfk5wai4qM224wHpUK2veALcMy3OoVs
CY+oIPi6GXwXUZs4xS+ZPLXu4FGEFsiNXYznziB7YJn+S3gBgcKqsvT7ad3qQPe76jS2SboFlrEf
O/+MXQjUF2IRiTYA1XGYMxjH5yy33qtpOJlme2aXimxxeEh8enB3KgCC6k1ittzd8+6MPMrZjkOT
7WydETkxdsJq9tqAD3o23CvjpJ1asEA6OOBNEe2yii1u4xnvemK0i9yun5WimYhzJTwM+N50mJkC
0FPlhoeGXBoxt1fdbJqjhllsHLrjRmkab1VPxdIzQ+6W6JqizLAMWOuLaous0h7MJI/yRNXh95df
Uxs7MX8wcJxW3gOrfU3M5FtThRN3v77tBf8XM8K8EL/1jT3VXwODIGQcz3T6mAyagceTXrjB0kSi
jAgDGVuLr7mrug3AJ1bYm7iJH/n/3znfqrLyVgHxAsK0BP1rT10oPccqK3gf6uGu1p33Mm2e3bG+
JwvhL/VYQSffwTjLQ1FK+BwHTG1G75BHVXANtk0g2VgeuIs2mwRHfpWss+MbB4TSvml+7y5FDk5s
zmblDfR8TmrpCtudfTfYiD/cjMa4dfgF5UGxzVi4fVv5YrTRD8TNciLPYtgWKrA26O9h9Z479TM+
U0Sj8+IszI3m8+RkTUdd2dtlZof6cf5NT1yw6cO6dSMgdapZ4ssA77Sc7WeUEYCdr705+jsJTXcd
Tt5pAJK2yjWkEYBeR0IF0+uFN4M1aYs4Ck9loeBaaWRHG7Zakots24yWugY2Z7G76Jdtbm+1fghQ
GysFFiziTmdiFNb4+SfmTcWhNIDRibtjCPHaEw0r/HYs4/ewELPoVLM3coW/G1dO0yaKw/aWQ9js
gTb2T9oUegciG8uhxnvctSJtPTj5Q1hWF6PFCAKZaj5GtOozsK4u0XL43tbJTjgKCdLly2hUMa4y
kiOaelfg34j+DSUZq4EkxoC5E8iprWiUct2X52ZStUOedZs+V4KVSNiUlfWuyDX2rcSEozzivzfk
azecTlHGAuSHIl+rZXMTuBi3Byq2CyCONE+p116qQFfuvqRDta66mi1AE1wUjU1/nxdvAQk9EWNG
6QVKtFJG/dVuxNlUm13mpeO60djvpk1iEw8yIAulKLL4/aUJjG+leQgMVk18Ah3SYT88MA6FaUFz
77x3PFJeCX6Zwn0ig7IdsIGD03IwOJSGAduIIdDPEFbOYa+eo74F7aHtyyDNNhrhATuzL4PuzVAe
tqOlwEhxBOtaVvpzPUQPICzZjqJDZTUdRI3cvs0n49434juTNWXjOu02qaatV2o3Pk9yyKLLtiBB
hjXlOo6JRuLYGUfVQheDsQJGSckN2OyU4GLqjKg5XO6oCLdjp22cpmFXQrDRw7NgUSrp0RyqNz/u
3pKaXEU8LTRxl4q25UcD5c8vvuih/RYN1nvbFej16ytDTcst4vfky0aEFQSndjv8RkiWhH2ZVwTP
lLNRTA+h5TzFzrBTdWMvQraqSqMfkd+B7mGC0Wl5IFq12y6OPzRTWQu15IGBNETnmRtL8IRV+29V
jmxg8s00THzYkj1B3avtEIlLm+J58r1VNU7mNmy0Rw8fViG8l7CdEfFReFR6gBQA7XCByIajleF7
WugEuDP3UUXFrfWLM4JHHcir7l50xGKaADJs4dgniGMY2vnlXQaRYeFN4zFvvVU0Wbgo0YWMydFA
J4U0q7ux3OrOsLLXqsarTFEdtPYBpKndg2cSXjY8aAWWe983Ghs2a8WSSwYajQRguOZjgkEndBPk
xSyjes3VdqWAUhW4hg6RfrY1B89QdANjYu5t6e/mRx55gecpT6yFGeZw06H6+MK6CqO+tarBXZJr
5NiNad1CEcYlbe16nYPp6V2Qj0Nz0FuywQHplEr5jpIDVo/EVhd9hYIkuFTd4V/bky9PU41zqbMn
BM/aGGklz7Vp22rtU6YSAkMVaWakbxWI3bVnsylho9jDVpnTgOhJRchOqMFIcIDdr19/Fa62aSvz
2DoOeiglzpAJazaCFk5BQLNtTn1pNietiNoTAYiJtF6v7ICP9ItaKYd9VpvlXWwqyR3H6vm1rChq
+I/oFPHYtH20IP0w0JaVpdbbn810VIZuja2hOMsq4ADkISzz5XOSuA9i1nF3WFtTXd4RhxF3wMXu
SxXxDlllYO96Kzx199Fh7pViYLrh04arz4kIpMPS73VlL/sBth6ug8C+fp5VXuCW7EIIlaSt+WSy
rrbrZgnCzkLG5a+6NHKXGqI+Z9kD7a4RtEtMQNtK+rM5dD8vnO2urpn3N3/Um+wNkNLpSWj91V8T
NioW5pE8qX77WZ1irXYbgDCSk8r6tBixngqtC2eRTakL/xLj6fkgfIBTRdk3N7Joe0Uye8BN62iI
2wevCtKDLogl5kHf8uRo3CseCMsU+k2zzJ3h1KssvnLoWHn1MgCst5fFOPXiLcQGc/UxceD3R7wK
CZrNb1ulqM4l2kdX+VauVz6TdTFP8p36CMvGyXcDAhJ071uR7ThOK0tZjGCennpPf8yEwudQ1bMh
tPpezqMxklBGJY5yIisH1Cdyz9/I1ia2liOYXlg1aXGVFysV1Sap+GkhlRWGy9Yu0Lros3opm0E0
F1feMNpVeDCzis99smgKQV2R1PqcJ6nHgfNAviVIoW+axojOhNjDTdEP6YUU/IwcKMsrEnXOqgii
7i5BUnNVo6pwP1bCXvqwbx7Ye1XLoLfTp4boG787q38OJ/TsnNRyvuSDlS9SpS2+mlX5jqksdMkq
f3a7OPs+lDm0wdh4yyeA7Klb/GgGdhQZORUyHMWyU0sWjkm9+AM7mkV1JFoFJDdDhca0Y+AHWBOz
3enoPRXbkFzIO4mIg9FM4i2tnKsDwv9b1Mcvbh5WrypnAnZvtfeik7tdJHE6bqIywBrF08QVM3l0
NVOHJWg2XJZ1QVJCqZwUNj+dEFfZoAWawyLhl2tZlA1VRHAoDlKF7Q5TffQrg2FtAzFbyWIzT1A4
urvuBhdFvb/fA6/nAvg0eTSrF0W4nCpH3SiGhgrx3EfO75ET3A7C6j4+qmzIa7/d5jU5LdlFzj8o
Kjj/LiTfXwjwbDDSd1OXYBdJCvSMW1C2a4UVYwlahid+Zsq6UYb4HhGDaFlpVvM1S5Vb3Sr7gBzx
dXL98IfIrFcA3t5zb+suFsgNtNneSYmqeOKg5IVxcPTe3XB47fj9Zzp5caP70vvdF6tAyiW01rAH
+AdNyXTNndJ+GWy9WAZBP915WlRsPDtDbieruxvQ/e4W12b/jK1pvTJEoj6BKIwRTAovQk3u8knX
b40yQ2jBsHtSE+QC2yQUt9w4JIqCIrlNODptDbQWTklipttWoJKS5iS4sqQfT4llNFsjB1WQmyT/
W1PLTlo76luUbYKT5un2lh+Kc0wSiAAFCy6/spsc0Mm2hNq/M6w4vLIbYUunOfb3IL1BV8J+aziH
L+omGO9k18iaFKIyf3UduvqPrgY05zsVj+9t11isvm1yD3oqPuJ9tu19tE1RWyacIesIeG47Ufbh
uscudFVWKlk/v79meo2zcuxPaz2a+qu8YC/rLA3kJDayqM39tA4mbmCU1rZkacO4OyaWjapPsNcj
MXyMC2OCyq7uVzckwd8m3PwQqiLSD9b/0pQesjfwlDgNursCFxUwlj1kYHgJVwNV4RWgnWEt6/rC
9a/s7sHoo7hJToh+ss7pjVU/Is8kS33oZ7dIlO1kSU4EP83bxbjnAWdmDnmxTMvHuJnf0GcdeM6K
VK6t79u/+5H/WOlI251lVem5OZJu1a6osFAf0rRZqXoPuoIASrNRYpP/HXaQ4Ro2InxMZUqIZen1
2eGxABBgriQ2mSw/yrWoEOAjjvvRUxYRzifUNF8+p5ANhRU0Z5uUOprTLjIwfX3W/FHdycB9rqR8
CG7M/6YysGx1p2iE+OVA2VFeZAM8VNLB8+BpKoGPJ569D+YDqAgr47Yj/nMOMgGsBdXAr0QNa5I8
VnHRS4QqrAk+TtGScDSc/D3XC+8aBRBvPEE8XdZnjneP3Id6783bXSGgxShhS/+8OBQlqlDWiNu0
P+ZiLevbkBNR35bPZHEcxIkG7FVjUpeZheWsFvbKoXa4mxbyZTPiXJoPHVLmlnKQVVWc0CrLHy9l
7Wd750FcSzPlxx/1svhHnaW72j4Tybp3iaHiezUeQn38eVHV+hq1/K2TCV48Cx3rixZDPlDLpPxK
0u7NMkv7VXHyp0bTmr1pG+bW1eJw7WUGqh9owD+ZhUb6DIZHrrusp4GGLlOVRs84XmJqzIIJKkNZ
18Z4cFHZ8sfYWIEKZ/3Lh9tRiOx9LBH1bGv9S2DVKgjSwuXE3is3/fNO1zpkRVVS9wu1N4Kdn+Uc
rRuoXa6evZae9oI/uXKHYHZxyHVkBiNnApAwtBuRlelzp5JEG5VU2yhQuL7a/pIJsnX73FVBeaOJ
Kt2oEMT2RRtkT+447glG5q9abxSwnnz/kIVdfOebwQ/5dpPu8h8UQ3F2iqy79QOyDMM8YP4cICjJ
acVgA3M7MLfISX6LkSQ9yYuRD+1JmC3wWstF4kDhlC4ASJ4MPTKHhewDl3N+CUwbDpx5+Fn8ewrZ
PSvL5yxLi93n1KkBLNhUumbdCqgBwzDt0W3xbmUpTyCgOR2y97IYV6BYgKfue7e+dUgINvuaCAjo
MDVaFkKpnseOvGqcm+LFmchbR0NavxZp9gzMo/+ORfOpZT/6Xnc2lKw8wMG+mBaFC01goXCQn8PR
XgC/JRtAyLiBOdPtM3jiDTzlWVyucAQKc7pWLiKspbey+NmQpEqGDzI4y45w9zl6UjpsxA0EqY+u
HQpvU5dAfPvBrveh0d7IkrzILtbcTxbFzC4y+4B4WeNco0FV9rkLryuDpc4pvUNEQYd8tYrmZtmn
Unx1mabERCvLog+P1e8c6ZWbjyG6li4rPbDOH535P91qOEtYleVcIQwxyd/v8TG+97OKO4v3qIEU
HIay6TfLBhz2XZBk+Z0/HzkitQKr83edW7fNKiEEBnQHSTiYK/qlUl33KPS4OsJleeZMbD2o0KrQ
G7MvZe0gKRuDJ3e4EY+y0ULVfgUOpNypJTjBpjPKbe6Ad00bI3iM/MJZlx3iCHo8wKOC3ol5TgfV
bcjshykFZeMVgfK+Ib/mv+cdW1KjaqyHjLnWAGST42AZ4aqMUwhEIAXuiWauB+a6GJZh3U+VT+DU
0TlhQrLjbI6ou2E28UK2OgaZzrFx/CPpeQRGoyi9LWu7unVArJFCr6Jvwsluqjy2niqjdOBUBMiB
TFn0XCoEEOYOzu8jyaXWBNXd8Bt4kY+RNivWshxr/UJuiYi7I9KHPoWhhIBndI19H90orSlIkaTO
th9t/RDzjAAOk7VktOPiyPrWbMdMdW5Nvp+1kyTGtUixv4tUxXkYZski9HgXQpjutm79aVxkswdD
64zaiVRnSuAS1a25KgfBfyrny0e/pjILvC2UnyNkSzOOOCT3po8FIeR2ctxrEIntnW204X1po1kR
IfS2lkV5oYPp2O0dO/uZBYTw0GcHWUcHzSQcSASk3/tea+JM2wUHO0+rUx/22TrJ0uZJj+Lv8l+t
GT8iqw/fYu5VgukjRhfzGBepooM5j0kdYgpVbNZPkzGnD3r/3cw/xuReqi10N/s5RtjgUpI0P0Cp
8g5aM3oHUp7kt3qdhISI82CT8GyocMOmKZdNf75kE2yslDbapIPIWkwKTHh8uOouav56VJ7xUR8D
RBgWlupyzeeKz0uTRhgAg3p9mCDSrtsBx/U6GoxjkevJOrJi5RmS/LnnLnyzou5i1r3xDG8hJy1e
/6Orn7VnuXU1w+FSetHPrn/Mak4qHuuFSAgjvupVbjyqflU+BN0vhah71Tpb/2jRvF9a/hxTemW/
rSsfEMokOpzFa3XgGQvjn4Soaq7ly0RDECCaL6UXozDpnlV0uw5VMp/X5MscDVoFT9Xfa2UZZfjq
ZjIIWXujcpNbwQHKiLlNSRXfkJVXbmQ9xHeCp7JSywYXXeS5N0k/L1/IXq2ttdZOdqhlrXwpL8K1
yJU5bbwoUc742V+2jFrwtfWq8DCyzl8Cfhq7dCAwp2Uiv/i5ll/kK3ahTw3J1JvP+sEPtJ1rkLiX
Q3/vC9r0Z98G7d4FGgctssNucJIXC6FP7qPMXDsiQ7ukaeF+y5effeqRdMeffWSzrVqItXQYy0TA
DIMHBfH3Q543KvHp+aWugPiSr+SlDnh2AU8KF591ne6O4vRZTuwp2cQZOmZyMBRHlJr+mIdwJUma
urZZrlxyZL/MwcbJWebjoIKvKeFqIdfXedEFIYP8EqhhfhHp6MAR942VN+rZrw27pkPA77O2NAxn
RabVWMmB8oK0cn6pd9XcU1bUPfgwmy3HFp5GhtPM80S68YQZgljIIlSmYlsbKC3Jom5CGVXgah5l
MbKjFQ9I/aH0dP2SZOaDrO4jtFsbEw+5eMzH51oj1csRwtnLVsVSzzhpTleMss37Op8+pvZSsz30
cVuip8QgMh7jGl0hzqPzx9JS1AQLSzFue3yVnnUfZ5J/flpz/rRsw8INmaTh+fPTyikTPm1WI9As
YOlvpRJ6xuNi0xQBuOhZLP1DHX3WU/8sijqEieYBoZGtsmEaUlZ2WU7V/CXV0nwnS2MmDiyVUHxS
be3F7HWhBUbRBW23YVUTz14PtTMCZQqzpY9QwW3BVgjrJN8i/VAhnyV7fwx0jBDstHBnX4/oYil1
dAFvFnC06K8J/hdHBOQPrTK4z6rO24/eAOvI8y6iSx7ruTr34NlUCen0pk3c56Ex4iWB+OgoWxs7
xhNjTJ4CDfR0Y2KxM/SK+1xBGtvkVTxs5Chd7wlHtnF86ymp9zTFR/mWrtKpR5ReyQDOb+XHMYnc
Kle2sjgm48uE7ywaVnX5UAf+Wr6l15Ab0yacr9su1Z9MWGNJ5J6a1CDjoaqQizGyOuGU7Zx6YZF7
iTXbBxdq3o9jaiI39HfzoIBh+BwyTdPIIorEvsWj1bBgnYTdfRC23T1GS4QOU8ChfkARyRsMZPrx
9bOH1vqPfWykJ9kf15N6a3QQLWWxmiecs7jzXHJMX2XWEk0Rb+sZ1rZpx+o85PDt2QAAta8Ufq0q
IpmtYQdv4bUNu+IND6cMnGAwew2YsG2nxoXo38ePll1/8wwlf0t8HfiLLb4YuiXWDcqER6KR9qmc
NIEHkud8jRWxkl2FS55P71X3bkrxhhvViCeJVfV3U+l1C/l+NiTFtLPFq18CVVTEwGZMSaxDDaly
XUS2+wxw4CS7NrH+0rkqHETd1vhQRHTk31D4vVg6nKP++hsSzlAff0ORsaeSf0MFa+gxysU34Lvd
xheJuUnVZNoBDshWOsIej7LYVUm+0kNVfzSb+mfr5AXGL0U10cWOpFG2ge1MnsRQ4icVn/SVOqrV
LWD4fi+0pN4hm4yOqBKlKwfdvC/j2D0DgTZ/uPWhTpXpvREsE4iQxxDKGT15fnVbE88sWgQXeiN/
7TMRbtHLypC/S/vySGQOy6j51R/FFpFnbIbNZsk5gN5C9CPsCGyg/Sazb1PNWPuDEh1JG7nLlLjr
WtYLVwcLBNE5PxpWsS6aHsuIoGWE4UUYv3iD+zFBvzccE1ctbbbXcxz1aJpgQeeSiANQPEU1fjR2
Vaitq6pDkWBukF1kq9fpxYEEAir6MQkqlMA2aRVYJ5P45smeL7IYpr19mDCXlCVZL3toGfkjkj4O
ytR5DPV9HtsXeByFVrYJcb1ZSgF2mK6PJUL/91EAYLLWwFlIIXRnqh9tz03uSaeHH/Vl6ixbTa+/
orYB27x7Q22cZxjwl2tQmv4uQDpo64Zpfp/0JDkaRe3ejF5dIgDdvqqoNq2QcdRukU7FAa1No80g
lPqpUrXHoEp6JHUwyhpz79mK8VCJNSc5tqXo8QAxRlT7x+DCGQMydh5coZX3R0Nv7Ks1X0wd3KJV
XMc4smdFsfYEBPMA/w+sZWUm1V6f2FZ89m/rOtqoDUc2WSeHdSEo/DFqs60sygY1qt6RrbduPrs5
IKmcusjOkDftayr8+ux2yvKzA8oybM3i8fvnNLXhiG0zQeqTg2RD20bDKklDH8oFE8k6rckHzK6j
bC+LXeHbmzwqQUOoeON4gfXscqQ79B4gAFmsxzFco1Sj7mTRSYrHhnTXBTKVfw9DfVM3rfVcjgEE
Nu9OG2LzROoCCf5A/QEMS93GVcmRRtbJSxTl9RHOFbRl+qpTYWz8qSr3TZe/gAWGeu75+kpT3fiu
H3PrYurfWmILEGewq9gjYwbldW4sqiK5U81IXalkh9ay7qPBL1+MUdcOsoSUonXx8m+yu6yJLE3d
s2n9dZ44LVRQEY2yrpyug0ja1C8BHKqPOThcANcW0wvkF3dZeWSmY1L/2rwARei93n+WfP+jJNeq
AZWLz7but9Lf4+Qi93dPOY6cU3+v9+Sq5wXw754f7ze3zYI7/8U4bwhAPwb9PujH5ASzMTlZiX/X
ZmO3Q44lOX3Wy1cfdWIgYdaDbKD7Z3VesdIvZLmeuu9pADAff4aTn1nFSb6Sl1qMaKroaYuB2F8N
vqZGwy9l04l2hRpkN3GPD+XHNJ8zdLUyrrV41u6b55cXORebgm7xr//4n//nf38f/lfwXlyKdAyK
/D9gK14K9LTq//yXrf3rP8qP6v3bf/7LAd3o2Z7p6oaqQiK1NJv27693UR7QW/sfudqEfjyU3nc1
1i376+AP8BXmo1e3qkSjPlrguh9HCGi8loc14mLecNbtBKY40IsXf94yh/M2Ops31NDMHjxCfzeJ
3GvnetfxgAFeK7vIi5sJd5lX4H3FQol6j40KJgHpJogT87aaLOPjkk3arcnSekNumO8atSTzFlR+
uVW0oF189pMN5Nww0CwiJJPLiKCole9E7vYnK8+Gk3xl/P1q7oFySs42DtxpyNHk5Ovavona4lpG
QGl9c/yl5OXq3gq9cfPvv3nL+/Obd0zDtk3XswzX0Q3X/f2bj6wRHF8QOW8VNq4nW8+K275V01vc
LebXsLdr8htzjVhbI85kwDYGpEPmy8/quPKQDRS1f1JIbq4yU7UQvBnqqxc5FRIK1A2+bQEnVbsQ
Vt9f5bKtvou0anGfCZ8EcP1zRDb8SdWf0qRpHw1IU3cJWG5Z67ZNfNJ8KIaymGokVQZDQTx/HmPB
PVgHaV1B3m+tJ7AW6XJy8vQgW/Mi+WX+ofxlfsVQ931bQbT0NVxPfb9BrKPuTkSf//0X7Rn/+KJt
TeU+d0xXg/Jlmr9/0a2bu2xYg/ydiEiPXgzfn/yGg8zjS7WQsoDYh1qe/I4/m/sCWdQ6z28++oV1
C1MYHdGb0JyqI2Ed+LAJN1xmjy2mmXNl5874YfnS9835paP/7FVa9nsn2HeJoPT2aFYZ685tptem
WYw18fAJg5iNmuntvs1M98HytYtszzjlEDHXS5icvn1bIW+8rDt3evXr5GEgxvzAGvDHhCnwgzvV
MwAaLocU3dLJGi6d44THti9PsoRI4Hj5Wd9d8HlGga8rc3/RGSg/AnMxVr752YWhjZl/DNUVs1pN
7E92RQzKI0Q6BAn7aLhTffEwDpqGwVtHLMlt5r8lUL44znpsLfVFRf1/B1jI/ijaY3Sbw2G9N1xM
gqLCyjBMZfR/Nes8vDLQQvj/ujVMzzVVR1VNm6yfwdW2fr81QAsJktFafm8Sq0xv7RKdrLwwn5wm
Kq6BOXbXwU0fQ/jUX6I6VzYQSOyNLM69otDIr2OJzYseEqPysXqw0cU5OkKDv0wiHV8zq/mit9XJ
qXX7TauMO6T1imdLKVvMNHq6joXJ4fMSKkV1IfO36SF83BeFbd1jqIJaB0kt8MbUYQqcbJvSbFey
VQ6oomFjKY11H8epuWoqACZEjrPlEKfxnl+hdW/7+cSj3ffBN/dJBbF8ARSuuUdG1uJM91tfU7vU
5EBdNPkjSCSA4eFzy1eQ5YtbvbW8m7lR1hMixWQYNeKlWevqkQjqe9V72UMzX8LxSjgsvpc1WUSY
s6sGMgNemT+AFaw2igZLSrbK0X2ffowucN07+zBhEAkpdRWVsyZZfmYtu8apz/WgNRvZIHTEZv79
HWH+vipbquqy5dFYkm2HWI5j6L/fEahZ6iPKT8E9HmE1wXx1uO21kN1gAK4kEk+aV+uveiu0FQmk
4Yi1x3CrhJ667JQKsH2c4MLYYmABaB3u1Ow3EcTuXy8rWdvMHaKmQMfEE/FKdpKDZIMs/rd1H5OB
EPW3de06xno03HQHNRdxepa/g3xlDokBEy0aecC2qoCXB6z0s/kffT4qzKrd/j++TPW3lXf+MnWP
PLZqw3KxdeI5v3+ZScgxI0Vu/s4hVv+SOpm30Ky0vegR8h1lkUGGT738peCxJR2xZI+qClH+6Tmd
BtbsVFiYgFhrVCUQt1qY81O8mp/sv1xAFZ26Ni1OdJDVGofvBQLpnOACuKBVomknU1ezKzJKyAtN
WF3JBjVTfjZks8OGP3taKWaLplUJ7bbwPSCYaPz8+2/Fc/7xrWAqBwMMowldU9kE/P6tDGlsBnmT
2ndoOSQnA7Ltyuy1BJLgDBaQSX+EY2I4UFcstFN24eFwkpeoQKUymC+yqCkCQRC3sVeywXdGa+0N
drOqq5ikuAVsS4TG+KWwLGfZlyQorLIcv8TB1mlL5/mzV237/cpRIRhJi63Sh+4TIOW+k8UP7y2X
hwNGgP+ok/3K2a3ro/PcT9aNtVsdAlN5qebEF/SqybxnGbbufT2IkU+xUcOZWyIxVXtyL2B959Zf
entIaLIHNr1jCG6fW2D8yu1UYtVFxCOH1Pdlrsch2WaNEPwY0NBw7a+u4aLFhehgVxO+k5vWsvMW
w1xS53zD3NaP5XifNjeKQG6VzQHqnL2GhnoVl7dtEzV3CCL6BzdzvsCeaO5kFeqBmPIZY7SRRdmg
pd4eGtnrv79HdOsfPx0ez67HfsXxLNO03Ln9l3054XVMmUZD3IUhmjZNmz/LfF7e2xwkBlslIFZF
R3Z8/Urm80oH+o4KW76M0XFLUMcgFmJHD7+P9KpOvYT9ePQy8OJDoylPSJZXgB7d9iSLLjo5IcLL
YIec6n4M8k2kR8Ez2P3iBKVz3gRS1ByioK5jO2wCKWaVgd6haw07WbTy4OeUsjgF4xqFLJSgDe5y
DKfUu8hHKTuaZkO1Qmh33XyJo26DBn51lj1QVpr2KbFnYEUFEqXsM7FzrSxtLzsT7S/OPsofcrwc
AS6uXrd9hqvv/BbyMub9RsPXPHFeYFy1V1v3AtRv0YAZSOC/GK2OKhiyaUcFB7EHLRB7Pyy1l9Io
mw1rKtaAczdg52htQUHvGzdD8LiELzDXE35//ZzWCCBky+Fy2hIhtX0CgLpuzelU1EBOR9GhyBsV
ELXM2nqtnHo/AkkLFoOCmHZRRG+5Ae0G9of/mHSTvvIVrBzzOuh3OMvpezmTRXT0l5l68o53Xjkc
U6gi6AqiTuuj0mIL9Mjc+SLrrQr+Um0h8K7Z08862SD7cehbcj40PuZwI/BtORGWYDKQPmyzr0mK
VLtW+O9NjMraMKEThUPWMnbG8ILqj71zGnZ2A66dF01Hil733eyrGyFZ7uePitMnZ4RUnOuYDcvM
jAOif0X3gLxIcAsQq3goslnyvy473Mco2igk7gnrZzA5KWrA/S41nn1xaxRXYuLaqlBT504XRXpW
hbPVRrzsZNUQ+c3K1/0JaQbqdBOTckxUZJtPTvtWJ4WSThamjWpzDo3U3ktLRdwhsV2c65rBmdB/
Ug9ILGPcOAJSUXLtGlUWgjFFvTf8SvzALeQVMQ732U1rf1lMmnlBhwcPkLRWbsp0So8gEPtNyXny
7r+aJ0325PDENkFPcy1QSEFbtrwrjS6/RHCLLyEr9wUmS7cIORnwk6JOXqxe++hrT6xSbiRmrt/4
xUUZehqL8TFOwjnJYiMkrCrjF3a35qrrCx6k8wbWSvGzGdF17KumMojcdn2Ck32B2pCmelcPbdmt
4ZbRIcmKEWUcZKsbt3TubZ00OwIx7rdJCckoB+aPoPUOHZSdr3J4GJbelehXtI3Ncvp/HJONP5+W
7BpM1UDwwLIJw7Km/L4QJqBYGn1QIAGPYGCQlWuDrXQHrLRZnajVdlrhRQiRzH6CXS32YdM9TA0K
p8LwlD3uYhqRy5z9QC+y7wV3pd0n5v+l7ryW49bSLP0qFXWPM/AmorsiBiY9PSmSeYOgE7z3eKO5
mKfoF5sPPKo+ZEojdk1fTUWFjqSkEpnAxsbe/7/Wt2jJ/fMn2CgFTikiajaWfbe2/NI1UuCk0C+8
qkX51y17xvffpc01gUdO0OB+e19HKIupvyNK4bwLW/ny/QWRhurl7x8I0um6dDkNmsi6Yfmfrusn
zwNjHEvWE2J3Pme1xrrOwFD/fgeLcqF7RYdHkshO6iR/3fRUqFx1VKrTyeD9X5QpYo/3uz8sAVlG
BYzC339k9XNpSRMNif22yZVj003dUz/Zdyts7KW8j+LzPxf0s2/UTjsF0bGWHHpH09EQM+xkli9i
BPvzr9+f8bUk/uqvAwiWf/60iK3tqILlWFYE7z/dxKArtQhlD0vJimXpHerD6E7WvCIl130KG8Ee
BiSdOTmY10IA7vb9d9Pyd2gOw+s8kFR3Wn7318/lBQ7+35+U9/3DX/U2jWe6KLH8Y3NB2Q0ayEnV
h0CLkdhaLSGivRYR4IOJG/s5XJdYdLdglIzrYR4g6E919jJ0yWXPM/DbXz/hC+rsjZ0M1jXwy90k
I7uPRuoAThjOz6Blg8OkFOGNJmbVblheff/j+y/4wp8n4ugPoSqGN3/9+3wgMcBhjfwsDvvff115
ucafvy43L+Ut3VRlio2nYyDz5WzqAj3YtB11alIAnWHq+9DrUsk6wz1PMlndXNTLL8kcNBfvf99j
tcq1lMUwnf9pR4tx2hVYcG0lkBWMXUIXsl+g7P3hz3+9/r5dJDby/Zv8j0+V0ua9cvpSlFMdBWF7
8sd/rN+K86fsrfm35V/95099/jf/4HHF/3/7I2fRS80D/3t7+lOf3pej//h07lP79OkPXs4KdLrq
3urp+q3p0vafFd/lJ/+rL/7t7f1dbqfy7d///lJ0KKh5N5Yf+d9/vLRUiHlef7jky/v/eHE5E//+
95unvC3+xhf+j//1t+lvl/V//O/8JSrffnqHt6empdz8h6pbFpU4WZYtFhQWU8bwtryi84ooA0le
NuBElUq8kkNNDylC/2GwdWQjaWgaJer3/VID4IOXBPEP7iYTurAFYcMEmqoaf//nufhR/f7zIv66
Gi4t9Z4Pw9VgrccHM9Rls8reTD6pB3VoLAiQe0TdPbjzK3IEjMSwRXbtBkeffBtdim69jr/aJi+P
sJ+OKqmKwgbH4iZZJtIPa/0ko0E36o/l3G0wWdgAk5YoFBq2b0VziyWwlBSKjqk3irqTjM9dAuN5
obMr9XmNd39ilyRKF0ZwLcRPCpPsAp5enNlyezQAESYVCasarFPSccPMy4UBWjm4uwWu2BL5qt72
1ZM6YcaHkNHP6N59Qgus/CrXla3WbbFmjMEbpmSH6tMX86F0UpyVLYPnK+VZUZZFpsT34u2H7065
SKDZRXsAmkHaX5nkq1XEiCB4XvrdHRSmGGhriiZSt3aLWZtoL+/DiP0xCj72QD6vMIw/P4KM5UEX
GX+UAT+ffp3dZNSTydDSAQ8or6aswUNkUb11Zo1fPRXfGyp/Xeyfj3aynsmBIuH2Rv6xllao/HTd
1vahC+LDDkIPoqLmNIjo7OR5uv791/zFqZaMZYTpokTPhxrX5++ZVTVbRto7y/yblOxpKwKoJeQ7
QX/ZZrjcGzCk60rEiRa+WOF3iZCH33+Ek8fB8uU/f4STJcHQZ0rU9p1N1d/DdLudPLxHJHFuujU6
9J3vkoTt1bo9HeJ965FTsJnfohvzX77gfAoTehXnQuKyn1xwidA+qwadLrFnrn0kEjgTCKujoCmU
T7//xrzjp5v7x1f+cLCT6113YTpXTcceb7yJm3Aj5iJ2ImmvpSq3Io4m7azJ4Vpk47vhWA8pAaks
zcY7pZpdaboXUUqGGbAO9IEFlv88U+1EuQ37M8wfnolGaMHzNv2ziXIi1/GgQISpqB1TxnQz8FZG
8TgMie23574B3K2MwPjs5XgXQwdR/Cedpa7UXuU066MWWoMx7JJBsaNMWle1sM4gAhq5Qvxg5YoL
cgx8Qo+ABhPeeizRTmM6nCQCwkpCz5RDFiY7eBcrNUHLYY0brNJ38pg66kyBS5BAcJU8wNgjIq+S
wshLch22OwAS69ZgnqqRmlix5QkAMAi4yoFd5PK1xV7IEn3c/ONlboTbilkNxT7FRGHTCz26lXE7
dQ0It/YqLUF4WZcEWuwj5Sigb03qvUXHcNSfVELccNhhaBHXSSbDA0jAzKRO2UP7TZ9b/wWQtQ2P
xdYFYE/SCCzUOidCxE586xmv8Cb0m0O/mKEnAz374JKw5gXyMRglRxH0B51d4ySUzpQ8j9BxoRDZ
iSlxcQsiiVRHoMk/+U+cF5L0ChgV94oouxNgLTMmwSDXv7UDTI4ucqwIM32xdOBmuxoNp6+x3ovx
pRjObtFVG6GkcCn1ZxAzD2rhu3VRrEL/ewBrx5BoBqf70eJYATwhnBw1Ok7SmjLS+MjbLYa3aHYj
HW2GowH2XXCPZmpB5n2UVMKTxF7xQuEIJYjqCtXTgPQhjOyZMe4lnaQbwJvg6+FQht/SOFg1pmUv
luhGrMB/CnZPEo01zPgcooVReDv38ChMwh9aqjUzF5Rw0wAiOdooRJetnQXTaooepIb8DAsaTnRn
CSzPI9WLOhHHNYkNicolu2mCHQ+4YoDOljyEo+xUSDIKJOJ6ZRGQUa1z/o5+macZj1pgUQQLecAh
ysWqbUnKTd8BIutfCPO4kMtxR2EBkHeO+N9kFrZcAwi0NfVnYRh7UqmsZhFDYCs5akbMXgNUAKKU
jxrDEMsVKFR3TDBVzqKTSTEaoXNd+m4136YMCKlSXpAidj2OtzrE8NHi36gaIMTLzNxWnOhEam1B
j7aCWDp+0u59mhxLYzEaei50eKmhzS/UDNNCQnjCJjT3Amk39XxhlpJdZtcA3CBYdGBuE7ekOFn7
/aGxMENqg/EN9N55o3cr2NEgW8ZNIBGTBsQL8vhqwj4j5D5u8mFdl/lDHxePnYbcLEwdRescGPFI
FS5YtN/Nc7w18gUElKy18KxCuN5AbkG6vKKRtJmyhKCxkSyThyBVLxa7EBq+J6wwFxVJCCZ86GrK
D7pWf1OtltyE0dFE4i1F5EgmW2cEY2DMbyK9IqMNc9NYr9hQ8ryHZovjR5QhB1bncaedK5J21wsj
s9mhJV2HTfn5GL4ETCUVdKHaKjdT8WYxOTXisrPHGkBikQUCikLGwoQitsNEZdYISKICvPhkys3j
OXhRAktZbvgXPrwzIxbIOT+I5tFauk4MLf8ulx5qyb+MGv+AIotzo9ulEq1HsbSrluREJTkrMtNW
R8FR+2AzaaVHKLc3A9b7/TPkZO///ggxl30j62Zd1Fkhfn5wi2Tf+DmcNfIJXNkhW2t0mHCz6tDv
oQKU3ujhvbqLSaBnsELx2HRftNAl+aeHmLwU3zVWaQxVFhCfP0E8N0OalM9Qvi/GW57Tt3D70W86
sTdt5viL7/vzekxWdV3WFUURQYVKJ19XhQcMiuxlhJ2vmxdpfluR3xEUZJAOzZ+7uk+buo9LP/mr
Y51sx8c+jnNjeMHzPXnWSvf0tWIPnuyETuMpq3Il7TMncihTe7i9DmjEMIevjDV0mLPmq5O8nMTP
K0OZLrRlUsYxkIOcfm9Wbr0y9K8yaapmc4lcbGWQCyb38aEq560OaS7KekestG0Fpf/3Y0z+eZmC
vAfch6FQbjMo13y+wk3GvNHpRzKS3WDvH+cV3Gxk/7DfA7suXP3QueW5/xy40LV39UN9F72KD8OB
JUSw+nKN/Ksz8fHDLMPxw6ZA97VKnbUfH6ZyAKeth5W+kvfGF704abm+p+f845FO1sRNlgIM147q
Ojln70MSEtkrbn4heN0KWzP7KyfcEaAChe0sPPtvnvKTxXAtz7pkaUcQsqz6CfLZd8jfH8iiWtcb
dPr+wTiv7jJn2RqQf2Gb+9AzLrFabaOV8cXC/Bd7g8+X/2RJDI8HAo5+bLx62zjZlcwpd3Sb1d8q
JZBn/+UV/uVwMy3LRHumGGz8P1/hdIgSXfOP/hlcG5egFhc0JVXNwKPdv4431ug0l+X6q68pf+6q
LTOprFFC5b/U3mQmtM+HlYxCKYv2aWFyzy56zpsycbasbYhymxzj6seUtm9EVMkeJJ+vbvFlOJ0O
N0MWWW3IaO6oaH8+/gAHDDQMxzfX/aFcZevIGVY4y+3EFdwvT/Ivj6aZhmiy51t2t5+Plvl4wqSC
izq6ktusOxj/LrFoK+xxwGvuvzq70jJgf/p2ukaz0qKKQzXj8/HCYhQJQHi/baNNQizeynRHZ/Sa
S7LIn3PH/GLSWt7vd8c72VpVQ1BLgnaMtUPVUz0BZhU///4ePSkI/RgwH77SybMoyWt1NvRj7RI6
S+DpN3rFLlF/N/H5dGid9Ao+2vl/85AnjyRJ6Fqx0I8qGUdX1TfVAZ7mZk6nOUApqT+VV19PuPLP
z/fPO+KTrzmXqambRWdrdr6Vn5pmpTrNejivnNB9kW/8G/Kql7zOHZzTTUvqxdH3YO5+8cV/Hj7L
h6AJTBUIg/1SePw462MY6+OAClO367zh27yVNjqwNwd1+4OGg91G/XH9+0P+6oi6wppKR/Uj69rJ
19bypsqSiqecejtQhR4f/x/enqcL1G9DNai5fP5CWRXrUkVkHAVcVyXfB9Tp7w/wi3WZhI2BNAMg
Kcxrp0sGHWtekqSDLYtXIQEvXfeUw/FDZb7JZMGpWXGPQWN3k+VObGDQJP/++HQtfnULmjKFU6r7
imSe3PIY88RZMh4n7FwTaQMTfPyYTr+C/ryUFZdYRyCycHJR/rSSTFSeRKMusjuL55p8H0fPSb5V
kxezzLySTbJAyPASgq2PgNljazX4R4sQCEK6CDyKVj4sJqnuvcGIXb0R30Ak4v1MtqwkiUGbQCLO
B/gLJhmSoQC1OQPQEV8n1FFi/TWR6Prr5CCCoe0HNo7Bro2lixKrWEKfxIDYXKaXY7fpM9CXWbyT
e30dVNLeD617UY4dX1O2ZUxdlg8K7sxLoU/K1vlCfg1q4N1s9mMlW6fmtFXL9kqLZa8EYBgDeiSY
18ZviMUoPNZY60ft1tdSMtoIGiY0TxX7BxXmUCs9aGq4Zantkt5mNQG967OGDzfzkToCburudppf
S4Q9sHMBN5B2lFE0gw+Vs05LGnkbGoBj0ZRLaBbY5yi5BtaN5F9i2vJpcMVId8J8p5N41cO2sW6G
nM63T2RrhzfoIjMGO9ZrD6Y/vWCQ8AyZTFA3g7SziKXyC+ii8f2Qnct6tq7M0pmTzqn6p1IOQDE3
XhYDl5uM62ZGaRCjwCFYL2LDpta2qGYHsDabzsCLFbGQsZBOnmcRaWTqXicTrqteKjG7jgY6QSBS
RY4eD+5EnYLyCXUAOuplTQgZPFPhjuAozwxon+smJTz5ChCKo3ejF8bytizZjwrsl0e77B/y6NtA
/GKhCzupqz0fzqGlUPAYn4xRXmWlaktR2xBlQk5Mnm8N6PSECp51qnY5qtmVmd5oZe4UY79uzXg1
xL0rRZcTu3hFD0GUYn8n1aPBJFanl6TT7XShf5iBc8npi0TuVCuLrjk8FGW/g5KwCQdzg7nd9S3B
Rp0whIYbB52rZbd+1G8w+IMK86bBP0QwQmvTJ30GiLhwKcXTCjmZY1kXJQhMUQ8uW6BF8VOonpmp
YjfKowLSaihvGb0Ytxn4TUOK8Mhn62gPW1ttapxO3mXo3DSru5zzo2BY63nSIUzUq6rSwDtiEiNo
xIieW4CC5NdigCKPNCq3WY7bZn4bgsLRac5Z4nncj65G7NgkpfARMV4OpjsJHFYkiqknsS99DCMK
Rpi5iI0SjdsyjdatnIAK+o6HRVOJKgT+FcFQTNra9oeLvIqemI69QNHddMLrOsJYIw2Uez8p78iu
8GLzqmDjG5NsIAUEkGkigUgBHkkBqnui2LrhI/vBR0NT1SfdrmlVtwuv2rhzpRT2CwR/9UphwLfA
yvEd2i31OHDvTlbv9ZR0hsBaB+mDTOTAWDNt41dsYmVVEXPii+dCAS2ekK3RCjFrLTELsAqaVRTC
5GRbaCZkGPnBKixeCWhZ+SPqX1qW0qyulJD0hZ4ZTy8W4+CqpXRpEJipSNeW2m6CfLyjLIHKOwfA
1z9IkHVm2jj0krdzRW23TY7oH7L4voOJEWDhGvivPnIGgCjGEWSxXMP1vFjkRM8g8VvU6jPwyWuL
DlZhTF7fC5uwGp4MyoMwYLRIXxwbdxEkf6eqMzBqgKatq75SXB7LB30R7k3FXowui/ahZ5prMjBC
jBy/CWk9aVhtgKGSyqL05q1RDvvKyimO9eNFlsU3E/yAppJdTWp3EUBWTRlg8rU77JUXihTuOjU6
RDyPCG3ekvJrGy1aC1kngStb1Ux0cxnsC0QBXaeeRRUul1E6r5lgzfSlGRF/pJITmyJ6QOqzoYWo
hUwOK+Ue72LzxjBrd0K+zT2wBP7K3RnPFbciL3Aai1XdjMdU1C5STXv1yYtJB4u8ofmp7N58SwVn
YtklqU1FkNmUSYkaDcEPaQfsW44WAUomQUFqrmeDrEqeZpagYOOW7VjbRzEuvSJcpSlXROiP6vzQ
g6y02nNRZXKpJzsuZKfvwlsWP+uUyajvp7XkWy8EQY0g6boaz7So2lk2nc/WtLO04jVBJQuk68Xv
rMqlPnOB2rgD1dYBwlVhB/WxaptYFKDfBKXt59F2VqYXZfav8ZXZNRWvtsHHUYVIrZVVohff++X1
RL5oKT86vSprTgTJ1OJ2yKCSI2AhV57YMrvX65XVNdxWvQHNS3hMK3RRxcMyvuaIpgPPOrQ313Kd
Yq8yHxq95aPksZP34rnIVylbuhyV/CqPB2m4U7tk3dN2LHFr5jWru1ogqUEGZUkuLstOtZacErRl
Nt0UgexJqe8JY+nKE7RmpT4scebmUpUlnrmmiCul34pMXEsAVHWVREceVEFRejP3kDiiz4/jbZIc
FZJkekymWqm6Jr5PZS9SR5bEJ2OoLqxgJ/MwyqPmKqgxJBBwERMdPbY5aMU09uKILKS83vR0G8G1
rJJ6vrKUGNswZDU4X60qAgxRz2Oj2LaFdZkqptMYMkVyXO/wiPTsIR0jT2FmSur7vmVhXa3kiie5
gdZNY/ZoGMwkVkRwWovHchmr8V03XsQNMNMz8kulAXRvLHpjqRBQotFAiSmPElpKtEyN0yAPDGdU
e0r0z7V0GeFW9btrv6rRS94JMEsbyrz5yFqCgOIo2OiB5RkM0mq8QR25axMCm/FT1MNz3jwr/baD
xZpM2Durc3Oad3p29HPg3DjeRisBdoa9PqgdBLYswm60FiNcZnpyMKzzeHwkjPJBj+pD7OMZFAZP
q5ttLYxrjcqGOrCgIUC48rtvvdjbJNA4RnuRMql0jAaMQ0mG84NwDK3b5Nl5hEaEmcCOg2JT64pT
p0u4Xk+/4opt/VpAONpqla3kOo2SS20hAGkSc0DA4yjZpTjuUZFR72cegbo291TxQAMZQ3OIsupq
aKrX2c8JWeJOn2Q437d1fckyjVQENhvTbUL4RF2QOWO1hAttpuZWEp7KnqE0EuhrPuUkNIms5Foc
IfN9K3xVIfjlntak8KMbGj7p0yZtH8lpxIK68eBv2cY+doVzwzPWSyUqWpF/6X61hn/fI/y0i/5w
xGWT9KHYht2oVieTI6J2fZBWoZO68+2y82OUUvSj92EDp37+UvXwq50DjkMKE5S1f9p7sc5KFVl4
JFeDC/ZolP/y1k7WqCxRzlSWCohxspkci6yuu+aolwSvpW+6uv39zucX9StaxxhkTLSJEqWck5Om
oZqeWt5e8gbyFbqWsJZho7MV+P1xfjEcOA41fxUJHR2Ak6+R5URhd8NRLFnyyDutukf2/sUhflW2
+XSMkwGQoBgd5/Gonqnr7Jz4V4el9QGjnEeIpJOvfef3X+nL452cOwJu6zkej/E22xNS8MJj1yWV
DTXXWvku7OTNVyPtF5ILeokfTuJJnWjUOybNkboUmX47Ipi+Ky4Nas/fFg/qA4EUhBx8XVGVfx7f
nw56UlsQ5DJP5fHY7ZQHbdWsgQttUcmuZPu/cKzlvU5uYX3xLKlL0JCOVurzaCzL3KqnkUpydG48
zFtlhULV0y95JN+wVpgO6ka8B+7yhbjv5+oJp/WvoyonktTZkgvD7I8jMb11HUGnL78aKb8c/R+O
cFIuJTMykqXxmLPfvhxfANR5xGZsKNiwKZJf1BVgfUd7/WJ4/vLCfTjo8vqH+TBNm6bXxuMiUWnO
CcBGm6MdSbNYBTdf1oN/fSzovEBgNY3n1+djSZ1UioJ47FfZuWCzraDQN1wWW3KPv6zO/qr2raOj
FmU0uaImyScnczY6o7PUo7jLSYAy99F+3uiuflMd/A2Gq653yp16SFaAurc6Z/aru/BXo0URTZUV
Ge5R9i6fv6pFAkGZYs4Ja3blL03+8MVl++L9rZPRmIcZfkr/GB8mZ/IwJ7jkE5FPtYYv4dY74bL4
c/T/kFxe/nl7nShAT/74j/+rkPOTPvSifMtv2vrtrT17Kv8/kHwyPf4nQuAnwef/TJ+f8ujpo8CT
n/9T3ilLf2D1w6yEnwwxuiXyyp/yTsn6g34uE5OiG/R0VR5jP9SdqvwHD38doTjSTlNl9ff3v/1Q
dyrWH/yVohnoRPlVpWr9L2g73x/JHydJiTXOIp1HUiMtpcqTATil3TjQc6JQlYZ7Gb+qmLeHdDLP
5inb4BA6KEp2KYhwqbTMTlpftQEpvfkVgp9If27hexPeSfxHcEV4TO5YZPI4RqEfLApMiv6Qp6ns
sBghGXycjx9O8Y+h9rFNvXT6uT0+fXpaKqQ5okxl0hV/Mg3OyThatZ/CUgyzRzVQDiWRSWydSRKe
NhTxAFVIvjsEiOvynm1rHU2SK6SBK/hvwpQmOwhWi7Q0d2GDXFRdQHB87OXi8OaX1saf6NYsZTcx
IDavLYjo5nJJkEWTb2blqzsolLZmYN2p29hFYO/mRX5nLbmJhpkbrtKLL6EABaypluQDyTifRP0M
ue+zSs/NUVQyr8lwIaqzB5Hapu0x1LPIISarZJ8qwGK/qSnZDZUiubNgEmCeJtf62BSelaCGLf18
XQS96bQsVZxwuuxMJGNEDxDBF8evlYQeHkkr9VatJrTJZOOCUQj5VbHFbg10vIT9pFvlUaSHP9Xh
qkUjB3gTKUcJDgZplH4+BZwbhGUzE0dx1s/ZIpIk4p7IWwKRycLJieugBstJJUCp52uCnTQBwfg3
KgwdPPfldUFw76zW16Rbu6XInk7qZXb/E5ouOYEWWWYkAIQV2x2NUkuS1jeDikCNjKFDgDJy18vw
3hOTNavYSesi98/Shr1GCBEMh+c6bui9WDoVLrAw/LLNSefjLzrLjuHb6/Jj6RcpkYhxDlWqIAZw
qimpryxtvm4rQlLmanmUTsber9C4knhGKY/XSsDWqlCta51aQi/MKOaavR8oZ34uviVac4UOx2Vw
btqmeQa7RfBZr65h7a3aSBadUidEBOflN5GYurYBtw0GRrQDaR0kXYXJWbg1i5jZeLj32VtEwlb2
GUXEwisb2cqoEHfg6329ifZLbHFrPOcKJaGgZwOiFWRv6mb2ICSkQivyVVmJKcF+hPepSWYTdCca
i6/eGSL/JVeGp8iyrgd4urlh3WdnGjZHe66FZzWwLniw3wcdNimY8Am7a2mO7iclIVwr/AZSlSr9
6DMmW3FfQFGDmc/+21+IdP1BJ8SO7CSIGVWcUZwS1mYgXciZdK2MhJ9EfEpbkC67UduTiP5NJqic
wyodWL/pnLCxQxvRM1Oanqqx+r2EbhjJKJ2nGh3nfA9arCOBD6W5EhqpLeb7UaBKV4eHSaXdoBHv
ROipo7bpRi6Hg69bh0RKgRV+6xv/ezggzSpRYr6/TV5fTcbA9lkjiUggspTYu9Jv7b6oE3sSejsK
zMiJ9ObbaGb7voyvSglsOgZEeRJvtJTHs15fDsGFMORMeJl2AIL+IizeysnQJir6Z9jKHGUUKWfp
A2wKqYUzSncQ8QrR6IWPyTjZW0N+jTUQCLJPHGpG00Hur5QsJcY6ah+momntUocLkI0p9Vr9gCSF
fqcVLO0fDVwASh+D2p0wD3dmwjjQW9NV9Om7HjZ0jxRrG5L30NblwA3MCBnKbyRnrauc9kweeqE2
euYk7YequRIHJKVzkXtBFq0wgp2ZMg2zmQqGnE8WYfeMTBnUilOOFoGk/pmayzvSb3AxN5SHCyuZ
aKBd9IZ/L0ztnvbFOtUSxOotDeewU7/nQBuK4G5S0UrGQ3wVZhXpRcwq7TRd1gTE9lH23AiLcTS8
JWCDmptfc0MTy1oL91UuP86JwsdTMZkmMa0qgp7tMlR3WRux/BywsmS+sQ91ItGmkEkIb/hGk/r7
EsLVdhK2zQwWKJhUMDFyuM5r/clMgodEjRDxhvJdVYIUjUPRDWUuLLnGTqfnCFpMKpbz9FQq4jl0
oRUxWxvwUraeUE9urRfODiNe2dc9MNmqoZCmZKjwQ6lZ+2G4m2Ux3YijCpjb8NGFKUrp9Yr+akbA
QaC7rVOL/gFQ6mkXCvLspnGyTSFnX0fCdUww9FbAjCqDuXbw9nU2i9MjKkW6F43ijZp0pSjIeNv8
mhZdTGtoJMIqkPBgCruxVl9a4ZLgNS/KksnVSieJ0l2vFlcFLZ+88zsXxVxHNLlWuGLvLxnHCzvU
x9qAJWolyvA29Pp7Dswvj9PebjE6oP8FuD2L92lg3VpdX8NSzb0hEeZ91U6vBnRURylgouaiehBi
8GTcl09GYajbMgqwJje6U7NdWZlq2Dt5QyV5LmLLgSQGI15QXO0ctyeX6pVquN7EZHH4xl0ZZ9WG
vKLGzcaocOUudsxqZujEKHThO+zrbkCaqRBOIlXyjar1N7HerCaTwmmOvnvX1kyPZEtsEoLcRUHw
ZqwjibEqqaM6et4fg/4iJmNKw9+gKiU9koiMpaIvCqy94PoAGJMjaj5bQT57QwwPR7Yal5QVsrbS
R3XiDggrGaVMgmp6zl/9qjxkFZwXP6KWahIC2ctXSR5dKLI3SmmzaafhTbD0HI1256AULe1chFKQ
o2l1ZmvdYgWrlKdYGSy78cs7gZDvvPsejlFK5nr7WBbGSycP55pYHI0meC3NfsafulX7+HlW1HoV
1Ny5c1E/DgxJZ9BWVaHt9HC0e9Eg+Gw6G4z6vCOPOCpINyayJyVqmMWLbFCzpeVTEKFhB3rRuJao
fMcnnDnFlYXgfTfMdNOUitR22NiONMoPamwuPPel3N5oZ4lfKI4E/r7plogDE29gkuqbqiWKvqhI
RZpV47pmTeeJudp46mA+Sm19qYotJHTFSjy4ky6tac3Lpowoeku86irFK1qBMmUVMatYpINM8dow
J5tc7CWVW9iUhPPpgXwXSsWNogDpx5G96n2rh17XXHWKdtbN1iFrtevQT16h97wOVXDlE9iXh/g7
anUJmlceItW4k7qYjuBwbUHlcWIxEqFj3PdyLnJnU0wul5+n+zmKYuUFnQFQDfF5qfYQBsYOR9E8
Lxnv3a2hRt+R/+Cv9RVHt3BPQMi+rR+MJONeCkORzlyn8wTSiMXpkyWP+myCOy7GzLBZUbZu3Yf7
tMdkEOslmTVPjHLTFizxThek71me4igoa7fUhJU8tLotd8VrFiig37Woc7SqXLOVzR25mV7Lqjqv
JeSb+XRTwS9yJqNB0V77bpxhVLBI/HLaIbprKiKEtQF4WZECStCa0pHvjIZujeazsE/NYR2E411a
1E8scDyyOjpPXOCEABds+P0IKYZgk+vjd6qKRIeb/XYIZsnJBcL3VOAVNGnJFozriq57TXJF0ATO
7NeqTd7Muk2ijIDCMmWakF/oI3hz0U04muYJOUR5k0jZw8hyyKlHXWJFnzqJRrWf7fQ+AgrozLJg
uqFQI5GrFCfS1H1tGZQ+RlMgPo4cXUXzNDBgdpF0dAUsrmNutRciaatCpIhebpqr0BCSTYM4uZIy
YUUSjUi3Q7sZLTR4epWd6e1jLGqNV/bJPbPwg5CJ9yR0jHQfSUWbyRCMYprD+qVGhWTPydqG6QMp
Bt8jVXkdu5D2kJ+4Ka1vJmlzIykGlotySSdAxF2b8zlAMcLqTeYSbdwGkXVG7TRs4g0w7BuliI5x
z7JXlJ9zGdl/YFavqhEQtz4Vplup4ibNBtmGU0VKtUdiLIxkf/jul9PF5Bu3NU9k8uVyjDyY4XXW
nZ4uUHQDeeAKFmF/rb/qy4DjCDeUhKvNYFpX4siailWsK89h5em+9ZaoxS0znVflbDoketS2QpoT
XBgEgUWylxL2O7HVitCly7N4HL0uVO5pvmJi6DDlwFpWYrYbfVZhxUXA8L6LTJJ+FxmHzNBHepHR
MRggjklNfx+QqofJPFtnUYJyoUjfhLy6nDTh+zAa9zAu9bQAPJRJuxTIL9M7IawWwoOu1G6DmQq9
XEmOGBiJW2vzkzzMiHal5GkUI6+01GdVJnskiUQ8EJnkPMb3WuovOfYtQoScRlTb38i99ILL60nE
TJ10UKHy/jxumxtYXwRzTC8kR772JYvT0YxajzTtS11OaLaYZG8OouUKDQH0SXdnafG6UmrmVebK
Rha+p/6jCknOnjL5HgyzLVch3NHxSiX4Umz2JbHvmUIft5/1Qy7dmv4MF7d7SyD92dHyJlJnrgLD
eC19ry37vVIDDiFgV9PVe19RCO4ozWdoA8qmSZaGYChfzvqxAKDjgHQPGf6YUshh3A3pfNM0WI1I
2wsb0vvyRmX+sfrU0fSzvMieLDnSANGmD0JogMqOzqph+D/cnUl23MiWprdSG0AcdGYApg54Syed
rZPUBEdUUOj7HkuraW2sPui9fEl56IkZmZM6NYhJkKI54NZc++/fLMGd3ZrxK+6y+eswFzB3zG+x
MU8uod4nLWv3USSu1NDc97mSuMtXnzBJzZhceT/WqoNlltdzNT+ZqXETpuFbMM3XYY2HER8GWuaz
LR0ipBP6r49qQ4VaG/nLkJYBhBfEThOc1MaunvIE5cEgM9LJO/FnYAFOdNwOUVSe7Lj+01l6crVm
nSOWHga+111hfR1Cpdm0lbZeOm3qGOR4rln2IS2+F4Gt7OpGL/ZdP8DtOJtTmbq2xPvOmF+0MFnX
GW8zC8fN0LTX1MDPSkoAwli8576Kfbp/E7Nb7n3Ca2FIzRxElrFVG1QXlmVfjW33Z++zs8YJlgJh
BcXHnl0tfR7L+Ns49NKLuWIL5gGyDUH+8hxvWrTcqyasr7Gh8Ryi4rGiuw81wkoVf81OM6FfH2Bm
GMliVjjxYILa2arOoXEHzmF7JWnj7sChsmLlu3mF5wHGA7gZ1W89vyV6sll0eT+2TrnxFfHaafO8
au0aDVK2MME0IpuzTCJd6mAORT1yoDA+aa2F4NRG9BJU6lMS4atu4tPS49KwwtaWu8H0MHX+lv+J
X4vRU3E6BL4RQ/0qC85VO4JckXxxlIeqif21ni4sIrXcUXg3eFJWYgNzbzypOOW5SpP7Zw6I55rb
11WE4dRKKfvoOFaTFwQsHiuL+9cEEwUPa4LqCpvazi0ktfJMAJ2zpXX6YIflS2Gi6muar3VivyoR
Nz2rtw+YXnEEpQP5oEGEUOilarNXB/dPrlgVIoeGsDH6V2EQITKUxdc0KrbxXOADqDqYm7FM4hEh
0azG7zLr77iS3wbjvGTXEYGTxS85DoerlNdXpsa+8LMnUfdXQDF0tp2hg9AGFUgp1Ic+RedHzMpN
34Yl7xq8ScnjJy5CaLPCfh2qwXNU8zIbCFrrJnwKHMfHHbRg5cqFElJtYzV/qnCqiTD75ViOhCt0
9YQkB/BaltektvJ7waas4a6G+V1mdjvi5s+qYu26SFzHtrlysme77LzWj65qcoj7Kv4TBRchcun4
DjA97GOl2HWDJMXJP3RKXh90olU3U3hKCzM/Zpq5i+wqJtg1j24TbjGrUVjTxtSHbYzDM+zAho7Z
oCAiA+vSTKLPx2wqXRDJL605nEM/cBBW6u8GuyBI0D6tazK7yaZbOfWfdfLMb58jvFrKedzZYv5i
scevZh2GWWQitKEEGkuVJCfT3Nddv0v1at40PVeYwsctQcuDcq2OXLQCfK+tlgzKuW9X6nRlCqhv
OcbZsAPMG81X3s3UnreGWu8znY/qK0iw2xGSbSnQh5JrTx2oPFWi57snoXhlF+JZc7DNqNTm5BTZ
SyhX+RL3PIYZ+SkpMKDzDScycDjYBhsFwRCKUIM6JngYW2K+eQU3cSzuahzoOSQ7d45b+m6Uf34A
QaOurWtHIwa2xutoQNRObk61qlM+W+cPiDun9SJRAHCFwKioXH+COZYuWT2lTXmNdY8Pg1dEyV3T
+xWiGRKVUuMt8C0XwCnYq/JOC2VDjVBEXl0WJoyu8LkFj3MG5qnU4sGdua1AvJL3yQS+WxHXpg5+
cdVoiu+qvlKySl6yyabi1oga7FJSa0iXX7GGX8jb5SViK+FhtFjHsB6qKPIwmkVDH901wKkVb8Xs
lVOdtLdxim2ZlbChWJnBpB2Ncxpwu697SpzAL8iPFftgxshKDuc+bDZaZez7uD0l3fjSzMHXVmcr
SZ1HaeUbQx/OVTS+JN2wixjRS7P4HauFTWnqT3gsXYV29O70MVJJw8tBBKkUA6jCY/IwVvU1Jki7
rhl2Y8M7jWZ9rwztieTze6xlgbzM5y4+TY0WerqKwa6t0q1XibVq2q1jRVBioIZgFteBcWE9R3yC
iRedae9KBEXbKKpBMrTOqyT+uj/GVqyxdmGpZG5qAbwY+COtC+1WKTlmFGlUnoAe1RfWU2JOX4ik
EuGwMzv1ESi2WFWOAtepy2+snDNJQKjujcqFe3sI1V1r4GMGZ2mgDoMXm1vzQ2JkRBtOjyJSb5x0
PJsaKYVz2T7Gw6tKcJcyw6YN351YEwCoRYDJo5fbY3TEmG1Dfku2yw2FaQy+kch8yQMEPdWjq1Ib
geHnRxMx12oSLbzfXGc9+BbG4CWopIXxUmp1VxOdAxchMFn2tENWajO+YLC7pbcA2WbkXYnvcS4O
pl/pa9VRAHSV20qBbJbU6hM1Sr7tMrEP1Szypl5SEqSpF5ks5bCqU69Mum81ppOI9nxXivgxykfQ
AJ+fx6i3GgeEfZDLahwFcF5JsExXH5XubbDlQznzfZumFnOHJo4dufYS6FCD4Qw/CGGqF+A6jjYY
gBnx3wYa20kUw7B2ZgD9JBqfVTkm3jACtU16fJNWZXC0rXlTd2awzn37tlbg5uqxvBlVVv9hWWa6
etZ9c9+Y9XHOIJ1ZgCVuqHD/UgIkpg4k4XZrR9Y16UJHPR1fbBkZx+AUcfVt5J2MTb5/h7wfu2s8
nXi6zRzssRRTb2jwP3UBLHREvu8A4gdf5dtbEBfiMDU6gOwQWdHd0tMQKihk3Rj7ZcdQnapc9cRy
xjFDE3BxjSEKBWUU32UkMayq0pCrdLYedNTzktVlB86dAojA+sX7dMjn+0ab9hzOV0ZF0N5oLptZ
nnuZgdhU0cYBGw9PonddKenbmOcgSROsUBicKysu8Qntr/30qe/Y3hdStjo1pyGEeJvZ11gH3NG6
gVlM4wKON/xutXNNhovFzZyHd7RUCR+ZqVJ1g2+nnU4l6Chmxqbni/GFkBt4z5ZyjQfSptf7l8ki
WXcoTi34xhA2qHlLp9okBsUzVmTunC1+fqBG0Tt55cdQbTYdhT+Lqk1X9cBUGcfwambVFI6x1/Tp
hcjyq4gwPGJPr1Jk6yC5W8c0VGKW0l04z68pquN1MiRg/DlCHUjs/OEuYuphVti9qPkIhD3sCCHm
5h7fkL3XbgOCH4NQeYy18C7HfEDTItz3h7Ms8x4+fK9yxHDFi3waD8gRZbwlRP66RJwsKjYLBgzy
6iHrHwkefxvGYWekuVdOKCd18ear4k1L6bhHmIpiOhTkJzJDXqz+VSoQvvtmhzryCz0tLMFijipn
gYCkFd6FqVebDrbsycqxqYD8riF1jkGXmRSwvQ1t+o6Lpb7KucKTnXfuWBGcKWxIWrh85WmwJmFz
M+jDi28F76o17BoKfjdPwrumbLbaGNylynA29OZIE2WvLT65AwRwBRRRYfsjr/5L26j//HRTsVfD
cD3a64BiDJJbM7nKREfLCYWxSjZ9Iky3aPiRkkevoKjfFSkRGqrMXZnZEvtp7BpjAR082GkB5m8R
yo1VlMtDIWixEGi4ipedlFsmYmPNeCK8qQYt34al+kUO3PNHkWGYwGrN+UItypUxoV2WPhXk4+nV
3WQvZ21MFSCnlPu7ICQkVr/5TrRTY/66FsQHFOjQ3NIZ+qBcD52RujlHAZscohEhbnONfsQI+OmE
7xlSQtLB9Y0i+861l0nZW6pYjVPwYOv6dYoMh6VskDPVXjsFeTXN9O7485es4+XhawOErE2HPDI4
4xinEveznOGCQ6Q2G0Wu+vCdtN2NJg0aOQZefxWhWtugcf05eePcwqqV4BO+mX6w+OPVCerjPcej
MF4R6u6xMT1qRXgkR8RNnA7tB2tIGXb0ZElLG84Fors+n74l0+yVWvSOt+2jkzdnImevy06++T5T
LWjkfTsO9XrI5Vvdmi89gAeT9iGOwuvGr0/K/Nq2xVo3zPs6bp9ljSErm6Uihp3l82210bjruuk8
aNG3tjevRQeeb8ngOpJGsldi4A4uSre5H16pfjcc8yQYWRn5BqPggyTaZmWNKfXOEs3ZlxtcVXXc
RuzH1EiPqra8c73H3DPHsp2NwNTjdgfidheK5i2RGAUWWvgea+O5VsV9QBZdxow2yfZLaEer/bAH
pujJUWyOMmiOdsXEqeb+rPIdrcwyu4374D4l1QY7guJxYRRpivqYR/4CR6iPVtGtu1z7Iq1o0yvk
KwdoGyY+1Gjx7pZdKE4idAf4e2Kn7moh5Plwktckqs6raJofR83GYD56jzpj79TinmaiG2bxnWSv
pL/NR3UMOjD1k2E70Lw1GigpXgvpcCYFDVCU714PNngzoriipbBsAlOq7x3xiMeu5/gSeEDfNzG6
hRYHNlcRumdn7anOh5dlo4gFRV+MNIHA00e/2qEQuas4CMu2+x7xlxt/ztZdbN4vT5bO6pd5FG9N
Sqpjm2xk1kBc57dn1pwjelz42aGWPy9opnsoIb5gDUjiJC32bNahHItqExsrcqMpDO7JRdqE4qsC
7C/G6E408R2X4UdLKIfJBv8JhjNglzdVb0074sDcm/dGIN7aGv68oXGhU+drv+/P+gR8HFXC8YYC
YQWlaVUxact2C/z+xRjH8/KGu4Y3SnuBg8pNuIAnIyueepuufIjA3MezJLHdZC6KfRVkmGbbs6eK
ot3UkXDWsek1+G14fea8hFVAFDe2lURnYQtiB54adzgG6t2m+WEE08jmWos5NURgUXzljbKhojqR
yPuDhfG3GD+P/wN3t59IQf/OS275NP+ylvt/xALOhJPz7xlB1B9JlH/9X5uvTfGRFoRjxL+IQX+Y
iwbZwalNE9i+/ScxSBF/COQ4tmPhEI7fAx4E/6IGaeIPFYsmHMRxYl/YRHBi/kkNcv7AoueHGSbB
rQSXYInxN6hB9g/3zA/sGoO/JUGkoV0bC6NXLOSyj5y/JMy0rtJda4A/EaV4lt/4IRbVRKabUNI7
wzDwrRkdsA7RcR4beg9+b8Vj+9220/Ars11e2VpSzOsMAXqDwpAWUOYMGKjpY6MB0mXhQywmopmL
LHNOwyz1F63UaZEoSmnwt0YaSewXtb6vRVfRUtKzuXXnaRT0Qot4b5gD/rkkOo/I1VtTnPJJozWT
ExMKgSXIFKxjTP21acldtMmdwhcy7FA+ASKn+BclC29Cmfvqre9NS/OSjoJa6430YAvKHhr6iX6F
eMrcBgpgkjPSDKI13PtgUISzYruWBa+FTQrBysAk7z4zteA29AkKWyEKULfZUE4o1lQMpeqshDUR
WMa+EfYAoi2doj3XRhVDSemqnn4XrUjHF26MXbfbNXiEugaNFrdTOpocIow0kA/M2M/aUKnHhqw7
oOZKPfEWFU7rXCqwd8n8bPCmG5WVqKfyddSJZAIxGLODOiTBrdCq8RC00XzS2wLMqSJQ+iZF3rRS
qmw6zIF1tgZSTg9SldR2iaa4ZTVons8Nb09bQOMWUMzV1ZiB0PuF7TwRFypfW4cWhZCLUDXUiFoB
BQEB0nNivFLO6WhliLi47ZS03nKTDvaxriWntCRHbM5zsnNr0z9QmiGfiprqmfAu2ED6MPlvhhi6
szVq4T4s27aHX2Dr+5HNfIdOAfJKmeYtrybXPbMq49tRBuH3gWiuiRwoclT2cVeIsxlapeTqb1cI
vfoIbotm4BkYkngqsD3joh44Y/PnVNGPA5jLZ+d+glgm1yON8Re9596bRVyye1MJT4lCixE+kApG
RyIbR1nvVPJI1iD2CEVfIenwh6OGUvGqzGJ7E8+QDFK9ztamHvUvVa8VLhawnRtp8AuWW+r9gJty
sArK2XqPCU+5lj2gohkP5aaz0mxbRwR9N9UwfovrIfszVkyKDzPBrkEAFvkG+IwWG8rDUEbFsSWA
d23WuaDB27ebAlHtV/o9PtmlTmt9hf6vvAryG47x4AR7Ij51j6Mn2iapsF9x3s83tWKqWDHXkOqm
ot32egI5oAko/espWYsm6t9qwXIrjEx9a3NERHols+dYtP7txBXd68BcD07iG+9z1mj3s5nVXgFs
vAtLnc5ZlPrZkdtbdbRnggZqh3fhF7rc1U5c4OFtdUdb0b8bKvhp1NfGWx2GycksCWf1J6E+sNrM
NXbA+ODEIkFI3IM98AhrKDH9Fpd+HNqQX28iAtIflSRxtlY6giuCpa9Dy8g3qdJ2j5kWcQ8PTERR
QSm+K0ykRS7T7aO0xPIGWbKnWqD2LabS13E+p2tliCDWBUF5q3bFwPXR7E99OaP5V8PqWdSDssus
rvBM9IR7I43q69bphkNYNKbhhr7mvwaFVOfY7QdtJL9KFsgWAf1S8jwIWRWjiP7UbYzabbzDqLZk
jshUGblCGfW3IIeC18aB9Z4QkXEeWnr65uxHG02Ni5PSG0iMc5Dbm9KpHUDSLmbyVIlIbbdP487R
yFjNjRtTEf6maJLmxgHIuUlbvaFx36aH0RwST+REn7A1TpNb1EP8hXKmoCfbakdFd+ZvfTbD8LFG
lQR6zMmdtaFTA3qG0oF/KVZERRSopuKOgV4892VYArbH+XCTxEZ3MhPCUHbo+WiyBU0X4GqiwQzx
iMQcinUT6aV2hC+mDhiWJUpXOLuY/rrt6bUdBs/zmFG5lVZe5rsOX/evJGM5q9xIgntnsLO3cujh
veFrbxE76kcIsVUIaPEwVZuA2/x7Xjlib+sEObptGpCAUc9JtIjgKqt1IbkFxbrnsKNAHiWmbWM4
QcBabBsxdksVudMNP9QPgTYyiu+QFcM1zZwmL0xNuRmSrNwPGtg1Grl2J+OoNG/aqaSRakkZc7UQ
aQ+/AGiyyPTmvjGkkq8Tq5gzfIuCGMsyEgghNI5Iq/y2AQCWDuZOKT/ckYVpsgOEYquEUnwVmV99
UcgLr80d+xdxeFVbP1cW1MEEK/ao8Qwkg3giDRJOL07t0X4M4hih5pyBBMJ0DI2NNP1zhXde6hL/
St8pDJ34NZhVFgh6f6sKEFRbivbN1uNE3bdWEZczkImoE2On9Ep4VGPMZGina5VWXjP5sIn2Itsf
xr2f4xzI3jKq49qptRl8gYBu7Fsra4SCkk5tNWA2T9f3Afpkqr2H5NBb7yg4jfmoDiiqn1pgcjeL
5uHYtua8UzUJOcsfR3y+ajvaKbkaGtcFTmzqBiJVcUVsJygx3Wjf3OZtnPpbQScropOnG9+4gnav
UW53rMM4hqRX6E+2U1S3QYemuI0H5UxczmisZTUVa3IK0LiWbTJj80RU280c1PqfDnQnCGZJIt4K
rKoC5HFNqdxjlT4DTbVzfVUTZ0+sJcyQaRsYha1A0hIxLocQB+/RGxKNahphdJ7G2nkcxRxc8x+C
DWG1dMjHzgi3jYaSqVR7VI/4g0eQ3paoh1lwj9v0YzBuLBVXwQTANCWFc67up8hXscuOpwfS6P3Q
gyHF3Qsj63ojI67j+cQ0EFUYvURp3Fyh35zuukat14RjYFwSBi0gpjYvMcdqpd8j0SU8pxLlTp3D
kd76gLAjsotrJUyrF60aOkBaK72bVXYBj0Y9xpADnYsqh0kI3RGGmpuk0B7JzSahZJVNMWzULCt7
bLt6WrTBQhMb/bI9kkrpwH7uIm3L/l4JsPlhuCvKykkgUkPhWEVGmD9EectdEfuczGushD5VppXZ
Xs7TnDITVKLHRRroD/CFnRfsw8pDrBXBg9/WuGiYQwMI3XFy74XVtDcEAefPVkyfacp7SMJZ5Me4
f/jkpoOHIJnRCVmNKW++8YxmuhL0rR61VuYbWwsU2rpO6N/ntopRRo5DNme1DWEqUjRlP3J1L7Zc
kMt0a9WOblwhO+7u4yrTkEo3gfnagog9cNOTRzFAg3wmk3zZnTPNmtwZPkIJAo1ib1URIkHp2obD
02DpyXvWZf6D5pCxYFZmuFYtK4RW4tv3RtelGyrh6YrEZN3VOYTXfWJ1j1wVg8RtE1h5+sQhY2mY
Z/qEf+wqVtHBABoF2JzqfVdLmpIiNa5nbbTfR43wMqzh6VraxB3vmzGeXPKxykMQ2OaDbRBpm/OL
K5kyLZqh7x5TvbHv1TnBobwh9rht5wjbCxNFscDdwihLbMqnASJOb6U736mb55EktOc5jsiHB5OG
NQSZJ8P8dBVawif1WDSrmP7qGzVIehPimLqJJwnQCWXJFQq+naEizEMZKTjX24hZg3E4ZL6BGDW6
yXszX+dZcC6zjBId2aDtofyutjKJ5bEeqVjNehI3tG7Td3jW6vPcETa0iUnKfdGtMUMPZlf1m41p
Aj1RvX63K52ytVNr+6oq9eQlLabpHUcbDAvsMazXde5T5AskAjXE8E5dD1rb4laVtfaxk5pcMl5n
+Z7mI94YhlZn4d5QAuMNwQS0xYKewUFVAvlnkBc+g5cVJ4Kim4+x9LMvsnDKG6NRiWAY4kb5GtRU
RXi94FmLVww0VQxY+xMJDR0O973NfmOrreQUFMM+kzWuBKbqQDocZ8xi2UjlHE6dFw8RXYy5qzDC
Jf38BJG09Mw+DLnbod2Ph3k4xGZRnKa4rK+J91JuzCDOXnxdLVkcZrtR1QniT1aG8pRhwLt2RKkc
LUeZ3rgR2u+FpsXbJtGmY5b5lGeNBtE+bh1KhB7OPcdFdKQSzb8h2GtuM9b72pRWfIKKENIeMpcc
LBjctRIbW4mM8CRJ4KGIkGa40RrN3oo8s875lE1P3J7i7y2bgxc0RLOYraAcN5FFPFg+mTxGoql3
/jgXN9lEKwlxA3QdEfYNJprV1D1louq3VmC0rz3ZJRur8Puz45SAM07VOTuhdNGt1qXAOsHY96uk
qHvY3WYdvNbUoWszakZk3sLctGmcbmafHEzfVqMnVdMc5Cex+ohvJxv3NJjrYKrtpwKF9rbhOD3a
Tc0GFlEZ0aOe4YwV+GukpjG4XawFG3UqlKuMuvnVcWB4ToEKQI6UYutUhHSFQ/tAXaVyy9LHu24S
dE6iwT41va188SksiQ7Ty63gUbYGsNdCFkmvCivF1jZvJ08mNVpp2vPEDuoq1NoU9wCoLbJ912sF
UvyYqS96Zg1gx1HzYuthdlYmp9yrXLYXA4QofMn1kBRNX85QuDXnYc41GGEmJLlrarjoAYZzskmY
D1gQaFK8ZlZkkMQHrGgha/9i+GN9G7b0DQsKkB1XFvla1R3f3qRDIQuNEOeRxsccZhoxfPBNmvE5
HTpWnZK8YmU07GYFmxsRGo1bz214KvSugcbedbsx1CHwcz17Hsjf4Xqf6jlutAmR14Als+vbqXwI
87CDQlLCtgIKnKVn6DGGyqQWVg9lpQCsUya+JooSvtmDkdwntGvfqI1yCINsAjDoK/QQc+/8UBFZ
gUlo1qxy3U5yWt+539KRskfnLBv0DggDFBuqpDXEZ9QEysmY7PxVoaP2qtsszRVW6tAL+Gt6SUtV
rRV32WzpGmPVew05Bm4u3nj5RqM5AgcyTxucwCJDbg2/6U+6tG3PLkP1WpMy4YJQx1G1MjOdI5oV
UWNtl2pBcKUTDc9n0fyaTMZSPCIXSNE9tVyg1pHasEL/Pib4/6cKkA7C71C/x//zv/P3+Se8b/kH
/xACatofgsJZRY2sAqfpOnq/4UfOg/UHhq6AfbaKms3CbfRfaJ/Bj5Z/hFU6/+qH2u8/0D5D/UMn
lmGJZEBACDz3t4SAF6JiPs3iOMk4yM8cDee3n7G+VupBKJUswUE8hNvZgjCrwS2h9NM/8OJ/ay6r
LajhR1TxcqRF0/cBVfQdfN4DvcST+IDk7j71ChcZ+MnYjmttnW2Gq3D74Sv4hU7wl4+GZ4TB4zl4
woGlfhywF9wJSAzEtyHdR6S2h4ZwsQ7+5LmWv3LxWKbKNrcIKnHru7S1a0I/DbJAz9j1dLzHNo6u
wswmUenb75/m0pVw+aZM7J3x1Be60KV2IekNLWsQVsjj9JvwUb0Bpiv3hgdpcBc+WxjaPyRrjsub
xuuOhAe7lqdiDvXJK72Q1v/jM+hgtks+hGX9ME798B060dzqrUySVY7pWjdd98Uztwbw3QM58P+N
F8t3Jyy5JJlg6PPz1wfFw3TClrGKnkIwf/GVa8N4IbLS/f2L/cW8JGzkP8dZfv7hmboGBKevGUcQ
xJ3g9arP+iePoi1z+3KSfBxjmaofxlCiHgHW8izDIbqZ1sM29TAoNLbOYXpAh/XJE/0Qr/9uuIuZ
P89Uov7IcDEZlne9N9F+xeQVt+w7xJdP08naEk69XGK9cq1sU7LC3U8NnBcF8e8+xIWaX0lH0th1
ZGHmtlrbd9M6uCpPOBXurfW4K6/kqj4bX5MN97nPrW0/G/vCNXTwdaudLV4AMsSRruYYCxzqH9QG
iavyJcTGqBvffj+NfrHb/DSNLgTVIsyC0EdNgLgs2jYQh31cgjLZfmaJs2zIv3mtP5o3H6aSUUgM
D7sJLiWGlneAhP421/rKC0ZJFEQ+wVSMXi1t2mUCecwcvqjYEf3NR0WejrkGpxnG5PSKLh9VFzJq
DR7VVqg6fsih3S55/P0gf10zP49iXex3vpKCC5WMYpy6NTZYu/w5PNNiXas7OvKf+cwuu8lPr3UZ
TaIxUNlZactdLJmpQ3DUozxZ6VtuhowWbecbajxvsXWPTn/7bLoY7mJxZDlIqtkxnAmiXiu6G3ft
ioDHT3YC8y+b28U4FwuhUO14qjV0axSK6A+1B6Ghktc63WvhGIzTsNOrwAuH7H7K+sOCgQpdv+qc
2U3s+iDybjOS5hxHMD+MPYwZbPh8T5fvinVGN7EKguqOgnzVNZnXD6Hn+4GXtdYKsYCLVspt7HZj
VHx9pPLCsAVD4q4PCpsgL9Ye4GDA5AddaOloEXZROfMnG+9fD02en1g50zSAgiCrXTx/0iAs08BA
V/mxfexsF3LPzrmBhj1eRXc1qTqThxioXiX74Yid2rZ5ju+aT5xhtL8s2YsPcbFeKl9MswPqSwi1
utVT9A15yEt3+q80PEhgJnNXb7QntdW3baPBmUa6s//9avrL7vTzRzAvFhPZek2ZqGyIiVRdh3AL
m6RRmFG/H2WpZP+yinC8xqwLvaAFYZKff9icemb03Bg8KXKn6CYjntE1D7OXrYtrBxN5zR321iE7
ovXe1Cvt2jqgU9p8dvL8as5//BDLYfzhQ+RS1WWm8aw53b5+wBIxvv39c14aYdPgYFp9eM7lPXwY
AnqWEGLmOWvPPPR7f5vtFpMh8xXFjWudyQH4LxiYf/Zcy88/DJpNPg3okUHnk7kdPRNvKlxd6Ovs
Qfy9/4qV0i9nzYfHvChbxARPUUrOGpS5rlm3m6q7K1L9kyPtLxX0kuZh6mTML2EaiNp+fi7VqpHI
JhS2qFcwACYThwAWXbuFmO/9/ntbFtrPmzwjWVyZhE6mBmfYzyMNfWEEgBxAikZ+zEFhVmbnbCWv
1K7FLlezK+wZrqM6tT7bAi4XhmEKQbgWcAOFJmkWF/sQdMiikKPOjmm74ps8YBzolVdG6cJOmtfp
GmeSx98/649a/OPD4iokgZ1MMgEdfF6MiyPGUtR2CKMwx8ZcPywZHiCunn4LpW+9OLV/VnR+Ot7F
I04hEcLJsuxGaANbdFI7Vdl2m+BWbsqtDwlk99khuvzF3z3hxb5aFg0sEWOp8mg2IS1dcqwTAKPs
1oRJjZMf/7WfTKHLJbG8VUknQ0LUIaPv0jcqpmNVRz7AUZvra+Rgd7mTbdSqvv/9t3e5Ji6HuVgT
uCcQBLTgU7Uk3qgN6WoStYP5sZ+8R6b45KF+NRp7ttRVYdMivcyfsLtsEnOM28g4PDj+djAcRET7
wn79/UP96t1ZxOYIdkfJ4XAxI2NlTOx2STHDVeGp9K+wHLmymvGTmuezUS7mIbD6NDc2o9jOrdR2
tXJUyk+W8/JBLyfexwe5mHhGh9OrrjFEF6Q7sw0hRqHG7Ip1S+Bune3+R6/th5XZh31/1uVgzwaj
/fAQbx5xlvWw6Pn9IH+BZ5YZ9+GZLif2mNdxk4yMYm7TWxodxZbQR8uNbjG24KKIMnsVHz6LUjJ/
/yJ/lG8fHg2/WKtULAbFoQ2F4VXuDJ9M7b8c1ZfPdXlUCyu36pxTxf5SfU2u0k3uhRuA3EOwXw5O
reKo/jT749cLyjbxsTMw0LAvDprY11sHd+hkBe3tZjhYymb4jrhsl3o+mgIreaj29X16+Kzy+cud
6cfDSmGwuizLAVz8+YDry14mzbIHqz92fJlsw4301I2xFgmY0Gfmlb/8+j4Md7FL4QtDZvZyzZZl
c6s7e2D6z6blXw9OpqUlcEWF+2jKS2vRwVJ9DCIoDhYHQrSMLrfbbNu7zrZArPYafO4A+9mIy3f7
YU5qbdFWpmLi8LGFuMK++xBuHJeQMRc5Nh72+faz5JZfz1FbF1xTYBsal0E46SBhJCzQ3hI4tUTx
jPHruCPncK17hDROCr3d/0YkDk4pvNwP4158f4Wh0uSmJfAfWWpuFH1HBuFaW4gR4/fo04Xxywnz
YcCLxZhNrR7hoEyJ53QvBnlmrf/++33slyM4us01VdqSY/rnb48uqU9XnR0FSQImORur/mf29b8H
sn+5+38Y4mKC+ERB2PBImfVf8MEqvquu6U5PxTU28ifMpPYELdLhabfK/rMa67OHuzhANTxwaj1c
KuSkJjnDuukyffv79/fZw12cnq0t0e0tD8fMWYsBW41yl8EVmtViO43J6vej/fKs/vAqLw7SsSbc
TgT/l7TzWpJbybX2EzGC3tzSFKuqfcu0pBuGzIjeez79/1Fz5kw3q/7m3vvcKUIRjcpkJoAEFtbC
Wj+mnmTBe4vauyac/k9WtpWkETBxZa5WmPB6CukfFqn2PaxT530z10Pof1djbLyvOkwtVTjOnnk3
egxO9HZ6BJ7oQuP10J5KBdfxP7yb/9/DuHMi/hAlvnJWfK3QHNbjbqSiJ0VUYKo9VcCriT2A9P9c
qbVL9dohzqLUGsMMFRtC4Bz19aEbuIajIogGndDukq4GMZPcGrQG8628md7aA7IwoXf/yuUv4rPg
tS7tci+2nvZU77ZUsH+84Ct728bKGMKgBk0IhHAOlatj85B7jKUQp9sviJ1ad5P3/Vw52b8SR5Js
Y69mcvXUoBkkS7IIr5u0fZS28dwZXfE/yxXgvVVSlewLPjIXGrZvZmq43ae9Rs7Vj/ra6saJMYcm
9VPEKDZjpb5xQEzWqZEnG93kuFYSdkPcWmDapsyv7W1cl6UuY500rFL1u5NykyJhqB6yMyRxe7dw
PY7vWdp4sDyM42kxyL2ag3jWDgqV3NCXfAK4l3iCK+04l4vq3hpEX69sc1yBi8CCULOy1RqIxxBx
zPWRDZXHfnay/rHN4pC3WisJf+ZE/nzWV/cdKBhVuxk6jnUb03N3LG8lr/HrnQfOukdbM9RNZYm6
zFo+3awpEzu6R7mVAS19nhbTswrlQMyzFesYzVTxOv0ffDUS1v+1qG0KlEOh0m9IsAhh3mH2IB91
ogMFWrs8RTfV3Z7f3PL8r5ceDTJaGBRG6KpuM3SUlupa0uBNjUCM/l45khWOiuAZzHrBF0rO3J/o
TDnZp0DcWesVn43AGtJu8A6Y0oV/y0q4ZSMVTSGZIZpzYiSMhsi1ufMJr4TW11a2Xk1V+sAyRxr7
mvp76CtASApiHuedkLdmiJuDYlJkkhSTzvdaE+H/X53HqA3yCFxpQgYpOvUzuMmTboNZ9lep0N3n
zbWdk6kU0kqVDYMBpbfWAF8qTBnNnP7MQzXyXJOQO8NxLg5ret7YaCWjjeL9gzW+trrJktsizxQN
Vnk7uDN9xQ3PFrEvfGzshLLdP3FfkEZr5qrER6GEWa43O6ovUy2Dfyvs6LT291drA6EAkh0HMft9
e5eOGZlbmUKWpKKrQBh6a2/WRyFEpD0BhwW2Er6GBMKOfPyqIrCmdSiDJofGkKEsVP7+0+6t5c2+
ykOmMlpe8zWfpIPu6ONpfZivj9VJteOfSM3u5LYXoZa5O/RGKeDhP3U828atKQiwqbXJDILqw6Di
KTdIqUEJE6DvsKo7iMwhjY76vHN+tgFpY3XbsY3KomqSgZekfrcc1tYiFPoezMyOQmtRcHdD7fbm
/7G3iqXAr413sTZ3Mgsyy0zWVSan+Ki9lHfwG6AWaeu2SJcAli3E4by9VV4xyouAsUXSGBPMxuYY
SdDRLIqlILPHvHSK5k9efTHyna3c3n9W9sbI5sS0Q5tbQSJC1wrzVGJWgO/20rG9dWw2T5aWDIKC
emUxniGsXofMznr58v6R2JaH/qyDMK4Qeeigb4UONLg2qlqmedOXwuCUGfSOfQLPsdZ/m4decd63
dm3XaHooEgFHA6Ow8SgztEhSKuM1GbjJU9QP+979uxbAo60IKHoqzKdufQgKekneRkNu68LvIfOr
+G/GMk4xf38tpYGjV/UtWX2jJcksVeD3UzNhVjNx5OVGUqqdOuvlV3ljZauZEEdqFUHtVdiqkd5N
gfQI/tgRlOJzuCw7pi4qPn9WBOIOSgaimbp9U9XLmNDuXQsh/uAGv1snO0xHSEcc5bN8WPOO/dTx
z1d4HatXm+tcL9kjOeRF98sIcqWK1pSn9tZSGuwUp+Kme0mfzNMCd6rdHOEOAA+O/HL4AURJLHl7
B//ibbf+BtjvYMuXwbPpF287hccOTD5QMKtedaoOq8T1HLprvlW6kbf7zFndzmbNEl0autFrf9Hc
NqShoG/jfG0Rrfly8dAdGRrm4bFG7nLvm67e5z1bG++ktMss6WvRd82F4Bt2IFl0i5s1oAmnvVi2
XtqtMY2bIEHrpqGfvQlleWkM8AozHZG2z2LyqxGH0yIWkImh3coo0N++3ziq/zW2Tc6NLoemRMFY
x4wMfIpZ+f19A9fOpqxIvAAMKFdIQzZud64GoCIakgvaQ3OyXrIP3Q/1qyB56NbWbu/CtuhVn4DI
6IbdPK0AIOUXzeL3f8S1w/nmR6yO9FUyK0C8CZIEcIj2oM+27MVnhmrOEPlQvDkUvr6XWK6L2nzD
N/bWWPTKnoycT5fHvHlaLmTk9H5IsSh2Gq8+DX5/s/fmuYwDFjkBKJi1bcm52YRovFqyMFnDXRjF
4QE0aXuStTnfeRJcBtC3Vja3oJNUqRQTrDADDrCFSa0h/icmTOCwzNPQRdwKPHVzhmB21tKDheEr
6wW3q+qj1T+/fxyuLuS/VpTNizTXmjLphg5YQv3VHJ5q60da7+QBeyY2X2RSxxG2ehYSKqJjwA+j
jMpJnT/8g4VAgkoyaHKLlc3dqphObpknBPtT/6vVHofhhx7sBOirR+uVic3N6dNiMbUOE8Y8+Ymi
HpUl3XsuXPF4rIDwv9bJgL5v0piwUSHUrZu1pzZ6zB5Gox9RUj0MR+QIPStH9Nmpf1VnGL1Iff33
9/DaAqHqIr0xAOUD4Hh7VXvGkLR2oshTWsh6onA57pw26Ur2Qf9HAh6yLs7aFiRaJWEaBMVfO7kN
GVnxJTd/QgPlJrsJ4Yo/Qzt+aKB/PO4+F7YPQEIyJR7GCXg8W2iXbyJJVtVDib4ohk8rSiQ+qyfD
l10qBnsB8oq/o+8vskx5Fe9bJyRe+7tZS3JVgeiULzi5uhN7Avw3fDrKZepBPA7D3e5r+toNe21y
/f9XLtZsqypBxTlhcaPHJM9hqqh0Ds7klW6SujJxBYXwf3Ab9BVxSCjjKbRN78txhqeccX3qEbVt
Srd5+vVvn0YqA1xmsBRchO0LL8laM69SmMBERMdDEebPPYTb+tE3oemNhc2nSqe2M7u10pKdmpNy
XMu1RIu/LUa4Vvff2Nl8H7GuUGiD1QtgPAzsbnocbms6QIcVfyt8Cz9CBzmAD9+7zhc1/63d9Ta+
Ohdw77byvO5g3xy0DwWZKNqiTq3YlWGXP9fHOSIJ9ppo1F59LP61ixBYHcZ7G7zxZkqYQTDBkKht
ffg3lC9ylee1bJw/7C1271uab9eKNJkkZxWmwvJzOBlIl3/Ohxdz/rDAYi3Q2xPgtXn/gF7zZm++
68apGFEHy8t6ftZcmEnKEimhn6q3UPvwe8jqwTVRbLIbf69ad8VRU88VVdmgLK9L2/JZU4Ep6Wcr
tXNzhBn8az+G/yBNNHhFr6m3ga1tHhUwWcfACCM31Ioa0kQQxY7kBw+zS39qt2V+Jey9sbbJpxQ9
RQenx5pc3htZ9LvPDCZU7gXzcySbO1HuoisEjxTlMaqrIBEU2hqbz9Z3i7aMYVZQhV+1b1Mvd4of
sOM7q7qk9qic3j8ml9fwjz1dB3PGs5Ax6rdHs1y6WGk1ntydO7iSCzzG+twxLO4MSAoBvl/DEHpZ
uQ2Bk3VqVDv7JCXe+z/iMu3f/IjN/WB4Pwmzfy96+vMjrJIsHCSv1/nzDwR3duxdRHrsWQo5BF0H
GkfbSE+FNwxRmIGcjbsRH8Nn0UOcgWOEqBPMAJQF2w+RJxXO+3YvDtLG7Mblibk+1ibjx6gmoHyt
LsYh68TvTMKfZ1E7Zkr76X17FzdxtadBcAriVpIvypC5iZZIk/GaKoG99gpEffM/Oa4rtlUE8ARp
2vYhMEdGi6YJ79L1uK4JRaL5lMuZJ2x8ehJQNQi37y9KunCmTIfIQHmZFkG5U94+VCH+LS0SmbWE
HB6z24W2mL32jaQX0228sD0N38lE/emRIsphfHrf+hoN3wQNjKtkayoQIcskk3p7XYRighZ5hCjD
msfwcwaY0rMSYXGtos/2bsU1W5oKS93aa0GscvNqgDVFgi2ZIeXmC+RuEG2JHu4A5FWk2ynaI0gF
d3QkdgPjRTq6jt+8srvJPMbEHAUxxq54bj4qx+4I/9hhumN8fe8erp5zu5uvLW12Uy5iDeIrLA0H
Ez0oglPqKH74yL1HAnkPK3fNzbxZ2Ob+JWbUy7PAnPZwWPWWo8OqGEHDXXajcwzl3Mf3z8quvY1v
1afYrISAIR3USWhvZu7EZhYUwNSDfJyNvd28SO43323jRVOk7eYypAQ1OtKhid3+bjha3njQD+VD
OP4Vnee977cJVilTXEZd/Of7KS5Cc850zk/QqmJu7ylx5eIzcG0B3We8DXHpzQvQQtJRHqY/LfEG
MigiZQxX5wwxHrLQ8N/Fgh5mTqj26qel1xAhFKKl2Sl8XIvPb37EuiWv0taQHouYWwC1k1N3MvV7
iE4AbUxedowlhES9yt+rM15xA9So6JgBS6R2sJ3CFVCwy8MRgFGD4hr80Y+QhFAQa+cd13Z1aXg0
C2oskzm8bVZlCeoCO4GG5B5dsuAMQb9jedHnwVMcGLDdvTxx195mK+uyFhmDg0K99QI/cqoPYJo8
eHcc2W7uLFfeKV9ciYby6+Vt3GmVI8NENRo4Kf2LW+jfw7NalWm5cw2v5BYy0cESRVWDOWpb61mM
JdWgTuQxr/2ajN9V+xmWkNr89r5vubIYaAdAT6hAJCD/3biWQSsabUaZlVnX/mmo62Nm5r/eN3HN
fSnMmRNkwWlAI7nxzpalpUak4r6QMwvvA7/3IxeyEGZ5cc/7Xf4r2RGdEeqJTCGpPNo35hqrCy0F
OKJdQGuqhiv756MgfBAH7lk/7KRiVy7VG2ObUKDPSlfHSJ0hxtMr93OjI89jCeKLlKBPu7OPV+Ip
tmCRoOUjy/DNvnUZebHIRSKPBS/5Fdu2biL4jHNzt/fMvHYogA+Qnqz5PHf4raE+FGu1SvlglnXS
IP8eP76/kqt/H9e7gp/4RBc4Obgdq1Lk74eKttyNTVBQAlwU730rVz/NKyubT5PWUPzAQFbY6AYu
2ZegOem8Rf5vNjbXR5EEqYW+lm6NCtXUiHpL9i1Ovr5v5Eq8ojbOtA3F/hVZvolXHeiHNovBkYjn
5RZKomN+uwb+5O59M9f8KKgt3QBQRdESmo23n92KpySyOuyM54IT1voTYV/+hUAaz6fiDobcHYPr
D9+kbYQjqpVgcqBH0ze7lzal3ur9n4XFx/QJST57crhKR/GonXZsrT/+whbNhLXubJoXtdFAi5Gd
hqOLB8bkrtjMBeQipPDUR9PdmfArB3yFoq0ZN6+li6reOKNB3CGQaNfZSSJSlDAJvr+ey+hASJC5
ozBY8jTblnoHK8oSYWWZN2LoGLIbYwldfYGY7uF9O38agm/3jUkG1kIdZqW32R4+QxziomkgzayV
tiwgl58HwUbSGuUXbbLN5TtvRzbVlJF/tozoVpvryZZ7dK0CBAFUJxwj2GFkFBbN1LRgRo2SD5Ao
Kj5yUdZBaMxvWQ9GGJk+XTu2iNyicyO0v0Vjvu/a9id9fiecA82NWwj78xoKKyGsRgf9XVLEoUY1
sh6oLUBC7KUDUrMjMnBfzMm0fqmz3p2lUgWTJ0qM7ViDBRQ+aD7KUqT6oo6QpVFX0IuiOX5KFGm4
FbtBcEcLJL4KCmKnZn55JiBaoFhOu36FLW3juYJgezMHFmVC1ByhE3UF+D7f/1hXIq3K2C1MQ8Q+
gGfbjxUsRjGYHecuudXPzPL7weknOMzvK4vM3ivoynre2Fov3KsEtheztB1kbOkaETZzpa7aia1X
lrNWxeWVT4ncxNhmrEZAE2WBi5cXenFa3MhBSg8mh8Xp7ht/b4DtstC5vjIMGJrwsJTMthWzjPeC
EM9YGw4DI9mFu0ASm/u1O3ias+gO9IS+Zt6ufDzvf7ZL/74aViUYpQC10TZ6u5M4Rg3eXiSlgrvm
1Prdzcom0+xWyq9u5x+sJYBECdb5TVgPu6YpNQs7xa2G4NMfQGLr6l/+Ik78Mv6yLICrGrkrEWXb
2mB0cxTzsl6/nvXFaF3GQ6MPutt5TBE78xGtKSP+C+nf9WW+srse3FcHU2stVNgllrnANrKGseFo
eMbTWtP9C6P8l9kmqwQ1CxXB2hHbJtDTpBYGRJ0ljw8Eev/dAMj91As9BGud9iMScqEjMpm4W/S4
jJ5vLW+e6V2ZBnm6Wm6ouK63IzxnQFRkd388+/qewrtByKG+e9F4Bujc1YgAMb8MpjtA7vewXgy0
vn+rx30k66Vr0URqqrRQufoMf22+YNCHnZZCeGenwXzU5dbV1PDx/Tt3gfVXST6lNZMGSQXl79ZV
LlnZGmGYrtBKxqRxlJI/3srAtf7CPP3lBX9ra+MqZSPs5KGivKH6jH876m/dqf21glN8rk/511i4
m79Ex8WkXtw4grvnqS8v4lvzm3dD2Y6zAdiyRqP6PkhvNP0jCqV7oecyIcEI6CyROqNuXuT0UaGP
gaJipPYG10Ij77iQPWp+/hH5q2fDh5LF2Xedf2oJm/TkjdlNkm+kjVIaCmbXtoPCzKX22LjRo3Uo
GRVZadTQsL1tvucnhWpA7EZ7OfP66bb2OUoSQ1UQuiEG8tbZtLrc99HCIwPcJ13pFhen3Q9Ofcq8
ZLfVeO0cqRrAWR7TvAK3FeuUQFEPqkqZE4S3mwzTcdKh4y+nADVQKP/m5lx1VucYmTj97Ri1Erf9
1/TmSqpDtqBGTjViLZb/p4ss7naRr50i4KEig8IqVYltz88Yxbomq67s+HcjUxF3TO1WImnfufzr
id9+tddmNq5TUIQ5CQodhbwDAcKRXqBVQq/9D2Sy+RTcGx/fN3jtBpKP8YIzqEtcXA74QuIBxYrK
VoZ/jeK/8uSgtbvDfVeOogaMyjAVXSNX2R5F1ayVbM6N8n+aUZxJpIic/CS7jDqHu17lymHUdAtL
RHjS2W1yJg4yblqiGrHiMXvfPKWn6Eiz5rSzdVe+FZWplewFrg5SpI33arO2GIYFLCa6MWGE0tg4
vJTo59lxao0naEqQjG1aC3iGUc4u1OD117InKtJthXh4KgX6R8Nst8soPVZlp+fwLddI4gWSjGim
qi3oh87NbWR9XWt4PVp7D0ljghoMoBmW7pJ8MZAXMacAvbKyVY5asUyFM2vpdB8hXYM6Kj1kt2mk
B8WMowQFRtRjhaqHJqXumlOsydWhLGHKdxbRTOnEKtpwiAFhZtTDciARQdk8WbGpn7sRNQgo/GFV
gtc4spu+jr0gNvPsgCZZ7llZl3yRUy04NpXY7uzz5UQF84qv93lzw8uiX4qqJkhV1kPgrbREumNA
40+cl+SPa4soPuxlvuvf3NxDJDw0siaN2uMFvCaM865kzBsdvLxpjmqNEow5jvlOwfZaZi8BUAao
DOwc3Nx6c15lhHrcIisxUt9vPeuhbpGCAdLLMAwNqeDnVDuo1v61yLv6kbfrg4rlleHN2S264Q9H
HSkaENe4ar5k9XQThIUzzsxxjHVwk807EelySzHJlkJ3bwAG28LbBt4RhgZFsE1m+KVSy09Ftkez
eenN3prYbCdwDL2ZZkyYyhege1Wl2Jb68v61v3Ic4a/TYR4D6QjAfJufIS7b6aW2CjtSMw6PuQfY
4c9hXLvqI9wNc+6Eh10g76UTxazBV5ENOkSr/tabo5JFrTxVMs+jhAoYTN1AidZR2up5TeHrnZLA
5ewAbOivrW3ikJmLqNv0WGs96QBZvZwBQgnBKsNO/3mEZA1owXwTeO/v7bXvZ5iwishMeZBob9bY
juivhGlQ2lRfPhWC6DRB7kGztVeOuGJHttbBJQpgAEK2PX1zDGsJRegScZTbOe3Q44gAZe0s5krV
UpMBc7KTtPMoFmyqoyX8cGIjsYfy03KQbmu6TanTHqrvyB05lKmcv715FMJWwigql7ymN5tHNaJq
xA5fUgovxvTLVH7L0df3TVx7bSmAR9k7KgKALNeNfeWvWkXpJnnsieTn7tY4rIl0f0juV/5Kymj/
YAMVakXQZVL1Nchj31ojpSyWBmGtP6ld6mU/k4NJK1Jyyq/my/7j7sqpeGNu4z16Gd2UWKfM0lmD
O0GRmJQuvAT2+3u4Z2XjeWkNpZ3aYUXMPqTW5zK9VYrn902sX3rj3Dnb9OgYw4HLeZsABWWBzIWK
ZGYM4jYX7ucaQRmShP430nU7y7kSSCj8i7y/14k8cXvIF0tY+qUPK9uQf2W6bGvxk07uMHTOECCQ
sAONubJ5b6xtPlGtIL6Drju8OcXyA6gRz4zGRSpw5+RdCVV0mAzmOMH8cIfXn/HqmDMj3ipSoZY2
b3FHKo8ySk7vf6JrN4miKwEPHwF/3na2JogjPe8kbpLxYXDjI032X+FphHm28S33b09lMKn5yth2
tqbMuc0M/uGJksau1GOl/JOazxsTm7taJepghjImOrcAN7A6u+BWo4fR7TYBr1RI3i5ncwqEah3h
XMuSxa1yqM+M6zmdbdrlY7dfmrx24l5v3ea6dqlU953OusSzdEAx5kZInyyn81awolQeurvoybzf
m4XaMboqdL4+fwK1SZw5ZabWeElDGarlzKnTdK9Vc/0Q4lepN6l0urb1XSMrwrGFjMrOP0+U6SR7
eYn94IN+SN34w17v9lriRBj8r7VNTsE7U0aVl61sIAufNRvxjUPpjIIdI1JDFr/yXu1TdVwpRr6x
ur4WX91lq52kKrUIIuadfu79/A6U5139B76zC9xbD95bx8uU+6qkYKokhhdMBehqzX0DCycP3fLz
cAvHy1mm9POHSCwhSPp/24lgj+E8i144Hnhb4hWbQRRQFFvtrdOWmTuOJ9MdHPmA/Px43CUZvuzz
v7W3+YJyXnezjooPgHKqE/DX6Kf+UN3/Bcz+eq0udpIXmM67GrrW7dt6hsWl1vRiXdkEKjBzh6N+
YjQPPqDGH2/2CFYuHT4LA7tgoA5Evrad+wFtnTRBifB0NpybtHYsSrvvf6s9C5utG4e+leSATxVm
sg2MyxPrbidq/SF4vdg0xuIZvUVn46IKl9NDySeDo7787CkZtXbrcxrs3s3u658cRObZ79dqY125
y2gH399f4WWFjD18ZX3dgVcXLTcDVc8UVlhrUFegJp/Ehi9UlhN3O8/m65ao8NCVWglONrEmLfrY
QncISz2N274X5/sSanFPRZH1aMyltResrxiENphMYG35UZXfpNatiQB3LZQrzS1jYbBTMchh2MUP
+YGBesc406r90HRu+PL+jl6GgZWt+L9mN2cmFTSxYBqtsCGDO1DLeSwKFEGz3SrElbP5J82B8mSd
r9+238wgKLLIJCVFSIv1ecaPBv1ZO+0d3Y6O7UPs0sLfY6i5EnwYnyC5+o/VTZDTRMFCaIjTuoLj
VipfdGrbA/LJjGn1R+nX+3t5QcYDUEWlAMl7D6Shcsl/2AetPhc5CRcanAcylCcylF+jArBjAc69
zqTLL0ftcX7eMXzFldFXX+femDzGm61f+dW9WIy61lK4mQl78f3kDh8zN3IRtPYtX0KbYq9yBTPO
FYt4MUKtzmEFxLb+/yuLExPipTRoP/MsHConScQi/6jElbTcD5UYvkAgl4lHK8+y52FMtc4exQVd
vRUgEPv1WGXjfY5k1fKkRYvxYFTpMBwKMhJAi0tWKweZmudzINVBBMO7ijR9VKxK2rxqIJ5OpqaL
HRS4kcBFMze+WUUWH0g4CyDlUT02yo1l5uPsoyOcQxqydIJwE0Wi+KJAAseXaIOkP+phPwueJUnp
rREV6gPKXsXJaALhuGSVmLtBHyXHMG0sy6+LmJRiqtr0MRet5SbLA/OgJzNRt5nCD7rQfk8MKTrU
pNvMPixrCXRGmDVERTCeisKNM5REA8moPXSE6VVMqmK38qhC/KH/rKU5+hLoYTLbg7LytzEqUOVO
3VZj+FANoXJss8miYkErT0H1a4Koq/tk9A2iqg2yk5orar1YocUlCOGhowliOmNXynS2kSrP7CwK
s0e0JRk7aawoP1stCml23OkqksGlXAluM7RzfqgrzQz9WV2aF7EShtztxSDsDkjhaQ/T0OFx28JM
mkOZdkJ8lxZNVq+SrZVxz1yP8rXuEAqBRRVWFgmd2ixOgyee8u1vvlP7TOc/7PxxtIrQHhvEeumX
VU/qooq3xTj9Mmqpt8cuzQ9RIke2aU7SuWCHvHox0aaLx7MuNPftwvwVZFT6IZESKh2D1T6EynQ3
jdJ6NiTGaIfgKwxtfmBVH4VYYw0Z8kFyOD8o9UQ9l6EDt9HCypVaLUbRenou5zqqkdWcwtnuQD63
5TIi5VDohegI0oTGojbUs8eZUVEKmnSnK5vimzYVyWkYNcFOOnRPg7k7LHLdOm1dqLbYWY5pLie5
ae2uqyD7az+XeuBog/ovVAMXW5CL360lDq7YichloNvnGmLElEfWLV5fIJytdN1d0E3CDXYVP2lp
4cWKR93qEKAEn0cQl5Wt+YTeKrqI2fSSZ0Hz3BuIu3YqZH+6HIfnMAsmPwr1Y6iJP1PF+q52HeIU
gM2R36tOJvQmg9EezD54CKlkIrPp6JV8SufweTWaC/I5a4STlhu8vJu+OzF0+2xVFYROWi7Bbp/K
3xYU3FCUNAwwTKgVuHxGR04lX7KqAhVNfUYpNklcpYFlvIrU9ADmTf5Sx8N9Hwxe0BffyiU4iFYS
OXXTP4p9jaam7rZJeTsbBdXOoHzMu/gsT8ZJytMjwJ+jrgVuHuoNSlXJXTNEd0u68MUSdp70Xz7p
aKI7ZizOTlq2P3qrMKkkZsexMT40+cTvyAGkWcWseMj0fZCGST8aUv8BLXY0cCNcyNTXra3kOYxK
c/9oGlLjVKqxeIYg+NU8+yjX+7oyfNbDwqc2Ib+MbVr5UzpMt1mi6p6Zx5+CZPmGEtkxyqv+VMl9
69dL+lBVguKonerFkelEWvpCs+ZHqQ7PsIG5sQh8O7Q+ZOl024eBawaiq5XB3SQxziVkhoPkHldN
/SUK9GQieJ+KwR2VACCsqv2QFqS2a+uxFRvVkxVhROA8a5y6anu7WIYz9LipjWt9jgqJf0CHVQ/i
h1zqbDT/vKXIGL+RhRfOKZlVPD1EcZE5TccYp6p/kQvBj+Xqsalgd6kMf+mMxqbxFDgRGvH3U1Nb
6ETKnxdFPugoet/1gtw5dSjBvx1F4UmqO8Gv9cRvcv1l0IvnSY2Ko1ow8tuYSf2sQfFvR2VUepUy
fskEZDfqKUOQOjINewa56LWBFtwILVVitIluULEVHR0X7+WKeerr6Yj47IchF5w0/VU2kgDv++QC
hnF0hVK5nmVej+eUAFQdgcJBGWOU3wTk1ku9/DZF9VFa0mf4Xo5ZHn4xq9Sru8U3E5lbIqVnKPBu
EqFQHX0RW7ZupoXRiWe1VHu7Ap9n8452FpOjL8CbGFnL/aIZ340cV50wMtoMdxHEAoe4pLLYVC+z
CngvXF4asW49JQyjByWlBRst2kr0r1qHJRMbLy3EjwsKkHZSV9VZzBU+EpLdKEFZngghdtpZd2IM
pjdoxedhpuASGDeoM35vdZoTaLz9mpPyKJTqSQ3yG22QvrRQhiFZgzznHH6GqtkPzPhWraf7Klbx
6pn1YKbCl7BSiIcIh6fNfG/k6U0x1Z9yXfxSSlZ0ELTikNZcdHlQ4FHsZhwISpQPuVWAsGBGvBCC
2IuFyLTNnAHAamJwbo7yYv1zzwv6oXodPtaG4atxJD6jDz/3XmIO38mawqeMLWm8ycij5C4Zy5FQ
mMow8LWz5VaMq7nI0E5c3YHwEaJZWoda4QiJyOsjCX/0WVr4XS6Ln3FnoQKJ/RxJ58TUms/m0KFS
2/eh9NAIWewb7dS7kUzfVCtm1U3abD60DWI2eVJITpS04/2M3qgvF22AGF1pxJEfNA0HTxwyRy2T
zIGZE93WPDcdSWeSxGzU0utnaaEqZVbTV0lIJ4TRx9T80vZF+F2h/u+OnTR7qjFVLvLGAHxWTYS8
Mvr7XGmTT4zfSK4qZrlndKN4ymU9PpE0vUhiH9R2pjS1szTjZPd5zsRllGXJTRzim6da+dXPcwEw
KdSl2NOT2nJzYYm/LZYlvFAazDI3Vvr607zqDQt5P6PPnRvyfdzXYek2gQJV9kSRpAiFnCaMzlew
Y4TeFrsWkhAe4MFUfWEJNcYtlcAtahPBvjac/SZMU28I8sZJmi54QPK1/5V2SfMriEkInWpemucY
T/JRslrdV/VuCpwy7+POhZi8CA88VMkNRSOdEJE25rxDDHqJgaEuZuqMMrlCQ6fKFlLzZxG1lT0K
nCsDKnFJMn71mgLaI4aPOBulW9hET6HQ3g8zUtuVvjyXqfVoLnypqjJ+5rHuV6U8HrLZOseLqB4b
cDy2lRg/5CzU7SybZYDK433dNIdJaT8a3TR6vcB7ASLD6SbvdfVjuITqqRaEwDNqC51UBoAGxQ4T
RlPIyqUP5mxmvqJaH8kh2Jr8V6D1p1A0jkWflrejJdSwjnbBsZoK6ZeYieWToEv3iZo8xarpi8Vy
SlrNj7vA61NcQVUdilawB5V2bT2cmEPX0RCsPg7R8ruX8H/h2PtqNcZOno7KoZ3E3te7RnpqNRW9
q9kQPaJGcY6mDnjwMjUf4A2cfVFbxbGrqHIpTn9ccuO7oBujG8dW4KjmtMKax8SblEFzLa2ZzsbS
f5Zm3CFZsN/L4Re1GWM7V2vxVIn910AYjiPKvwiJpE6Qd0+JUt2jef3JmnCvmeCLXSR6fW2h9Zwv
yQuFYs9Ki2/SighpWvkhnsPAhuenxeU37dEYUshMxfkhlIzg1IlqQybCoKYS0q8eCzIj4y4RdBTa
k0xwhKh90okgtjGUDYxRkezkRXszd+Mxiwp0HeF7sGqXUPtAv+IQKpk/V2EDSU1/WJrQm8bO6ZFC
seNEv7OClYoTIR3J/MxUy88wqP6Vhuq3hmSq7oUHSWkGV++T3ivSoPXzMXiUy/J7ZJWPapwCMhbo
hbQ4ZnecM92j9NnbU5lX7qRI3K5MXXVwaz/VNR1a916wA2kabrOqNO8kRWC0MQeUUUbVXRbENKRW
Qp0ubpwsYcQaBRC5rPyxZIpdQS4dtWebRXyV1Lq7Ceakc6xAjL1ZNopPOLLADzSa7XLpWWpwNqrI
VYPeuJG7pv8QqzCVZWXHS6Ok8FzZxVg86WkQfA81DRdvdo9lbq79WLQNQ2BInZyZdjKF4zGZp4nW
fWL1uZN0ZZw5UTRObg+UI7FJDIrcXeYA+u6xngV4hrLHajL8tP21NPXZ6ngRK61jScUR1SmHyeob
fazPY7P8LpJwBa10fpOoLWoFo3SQ81zzez3jkZOk99NUyAdAWm4VT89GrCs3ijT/VszZGY2ldUSt
OZmII8b/j7TzSq4cS9L0VtrqHT3QwqyrHyCupIwgGeIFFhJaa+xpVjEbmw/M7E4SvEZ0Vj+UlTEZ
vH4PcIQf9190lLFTsSu+Sl0jnGPRR44tk2ZPHoZ6Z/nz0Rj0iJ6sFrmSOo83Y9b8zEfR2GVdY9mR
PM9OkHBFm5vp8zR3mWWPvSEAdIkaNBqx4J6oYWex0X9L6dGLZ/a+eN6Tq+oHUa8Ve4qnZY9qSKps
XR8LFL5Cg9yKM1P8TvZafKms3BjduMQ03h/8TPXGRh93nORSySMftIPoN9P1HGrtVRbXJNe9pHvB
OI67bNDqwOYN6zASjB7NUQT0s54M3VdDriydzHrhoqn3Zfytaq14nw6lv1fF3O/tVDC7X41RVk+z
mGWzE0+p/00pcyN2OklALxVL7DR2Ily8WS9dYB4F1Re8qgx7j0smAuKlru+LSkO/QPTTj5QFlCOO
dLMdNbi4UCIwnUhTJ4WLwTBZOCP0070I2TayhSwi5WmxFQ8ctemHyMvEqbwbR2lihs9D+kCxuz6m
YaVodtoow5MpmOE5Exu81Q01/YwneHKtmrW/nL/5zoJRcttoufCryKqFfzFkveFoMuRxI1QKFzBY
AE9sMtsPpjiattF2aC3GQls/TrIyZOTjrfzVCFDVscGmdYOrt+r4TQwjoeY0LGAzQY8vH/E8jz8F
8ehfTYUx2rVU3hVCFexMbeKm2zSPphGpZ8vIxusOLUDMCdMxPQpcUL0YfaDZkXKrQY1lmNozqbD4
U6kLc48Hec921ozyqRNH9J/CFO2NrglvoiRhnaHh7gYYwJ9rLdV25tRH13KFYPXUGAj25mHyWA+W
fMiCHBtwpp8XFWF6C8+dnazmaqFnoXku+6grnRbVjUPYGqXbSTrAZWrD4VU/9EDg4Y3ssEqWAFKK
wmQrxlD9lhPdRFZIDdKdkRf9FYyxQT2j68x9I4sC4QOubcmTGfnc1adIxc99KJjMtjiRzaLjl39I
ChzCbMtodW75OheNHUUBNuZQTP3JKaAnfW2QjUhtqYC8QoFDJ6cJ1SK8DiqOHUcvhlJ2/aUlOtQI
dNeD/7NO6pbzvoKWEBXNdRdH/qM2VDgwWlMi7jK9qb7Vmjmdmz4cPd2ISVtycW5/ylx5Hvo+TJ/K
Nop6R+TGfBgKE42TQKcoN3XWeNUoqXjd9Grklu3EXsiFSBooAliTTRY4OUGZ4BBsDeKN5Qv+YUot
4dA2ldzZ5DE9OLxwrq4iQ7KcOM1IztqhCt2mHZKzOhTRQVBk5VoLEgmxwUXcwCj4D/hWGsF31TeE
A3db9oFRH5Ir3jGZKIJFN1I5F14lpgjnV2b7oJexf1sZU/lQsFB/dBVtl7GXhDtVjruT3yaA+MIm
cXOtwN4yioZ9zy50sowu/GzpEQa9vqbRbSP7vKrTMrqdminR7Fhp6qtEs4yzIgvibT+2+NdLYVkE
izgY3gilOn1K86GmJtcI8OEwkv/Sjb3i+kkYSrZosWVSFDO0r8kcm1dFHYi86MVGakC58+NIaiY7
6Du2MbkdV+Eglgyn6IanUoyT3WA27a+CCXfuSlWtHEmcxOvIahtaC9nY/Ijl2TyrI3IDjjYa3Ve2
hOqpYxHf1rlaAkhKqir0fKUU8E2LmuZAqowu8MCvWkUhS8kz8w5ZjeFr0ajiMdCxlGWDk1xcStlp
0yguv8x5MT4IuZH9SKyiPIwJIlt2heH2bJPLTZ/7wDd/lUrSc1mQ0oeu6YbHtkzH2yTzI7KXOh0i
V1cnLT8v9W1OtIqmiEChG7uRuHoIYzUfHYqg8VkDc9BeofObPeEeM3yOzA6LkKBKccaJK/mks7Gx
vAe9u6MVbOxNI22wbU3LcF9Qu2GT05LuWi7b8CDWZvEZnhapoqX5dzVJtMHtMad8IxiYvBqxD3FV
DE9yIaaeZuXlPU4U/XXiS+qXWTHCD5qQ5o9F0qiSM/nFbHHkmebPyE/wxkIXl1w8Isu25Vypr+Jq
sjonpbHU3Aid2u2tUYlvZEtC5k9I4mjgHSSxNw1TLezVfGhu8giFCLsXh9oTsb8QqdONyG00FZCX
oW/LQ4jF6m8NrOmPrKcGgKerWCXUGTmFnDCpOs7hCldDe57VwcmCWHnwC2luHWYtFqcQZsX8EKuB
wI7bmQUnji8YNBJaudIfyrknuyLdj6NjlFT5XsVKh5dk4QkmQ80rOArjWkiwBStFI7hTAl7RR0FS
Y4olQIFq/ZQGII2v9LLO5NsEuYB8sEuO/bB1KbPL8U4ppYiDyyxRPcR1S65k6WPassarfdrmhuFa
rQQt+jgopMW/36/0X2jXvCq7rxtgk16YVUahP28+d+mPSv0ZCBsArAshcCRHBBFVNrhLa5w95u2F
bAUSejf1d1EiuYjIvXd/exh8uoVmtMppCNrrdfegyVXN92P0dCDA2F3Pa+dIUYItmYkLPTUaaSrY
CtqumG+t+vJlOGm9IkGxXYg74OPcxBu/WzfC08LqLeGOkys6oJjfH9yFrpMJOkSUTDjeyAusn2CS
BoMyRpy3Czi8/YgAhENC6YQHxGcOWxYXF6MxQvowQOawglg9y0Qxfalnu4BAtwAsFNHOgKpww9jr
uyi0tyDpS0PwdQPYBLEMGwrxkIU7tGo1pVkuVBIEeZtNq0gmWyyupfZnAvbbkM9yP2/0RZdvvwq3
iHihyk0PVuRS+HqmyEo/saSAlNUZejNlcPa17NosUtcaKypqxcf3390yI94Lt1pfSWuovl5luZ1k
mfEbJnNzNKph3muSMHwMTYr5WpIoN5Gi5aego175fvgLD5fRAkVEgAAe6xqNGClDY44zo6WosO+5
FiQiO56ut26UaVexlJ5Gud7odF8e8l8xV0gnX2jEoveJ+QeVoT0Mu/DQbqtmvu0AQ4MG6Y7hOu1f
eT1PRUluRTx40VWg0+NlH9o7GEqu6mo0vN35ST8gkbYB5bscEuwtcAtMBMzVXFVmpe3SgOa2Zt12
DZQQ5fv77+vi7FzAvX8GWPWX416QA2GCotMhfS8JD2MguU110sv7bFI3VsKF7jIYX/pkyI6jY/Vm
06xDVe5lP8hscR/cTN58xIEBTJq70LtqZyGgJMjMGUfhj836/7wy52r+8z/4+UdRTlQzwnb1439e
Rz/qoil+t/+x/Nl//7PXf/Sft+Wv/GNb//rVXn8r1//y1R/y+X/Gd7+131794OVt1E733S8Kwr+a
Lm2fgwS/iuVf/k9/+W+/nj/lYSp//fMfP4oub5dPC5A5+Mefvzr+/Oc/kFR/8b6Xz//zlzffMv7u
8C1q/9//ffMHv7417T//IRjSv+vMYsBDWGgvXF8WzvDrj19p/w7XgtMNeTwLeKfKxOSa04b//Ics
/js8OZa4xfGH0cRyJjVFt/xKMvkreNBoT0D/QnHV/Md/Df3ujz3qj7fCo/jz53/Lu+yuQMaj4a+X
dfvXVrZYxUNpwb/chJ4HN27tZFFFot4PeSx606mO7fBuMeOa0JLE4AmNevHTJlLs9WJYAjI7GRUM
LHHBBa8OooKLWsLVQvJ6zlrzhK3wrrhWQiBcposZxOAGThXa9CD6xy15gWeD1deDBYQMkRUgAmI7
/P/rY0KiTBzV1iB7i1fINDrUthJcSkMXHWfslB0lczEzxwZpX3nc77j8ORGYF/zRNlbp6y3n+SGA
iMb8cjEIMPF6eP1FrNo0hDKv6DLKT2L0oxM3trQV5/PPACQ1cPThF4AyeR1gTpoRuclW9sR9e9Xd
YC/lqnfV5/Yw3ZVecSXucm84Cwf9g7rnQvDhz83g1V6wMa2YVVDeJFj7QE3WOVWlq7OZ9Tzp8jP9
a97xzIXroO0lL/rxP2CYv85G/xyugUI6ZGWItetcahajNI6TTvYaz/gx78C23KZ4jkdYCSGVvbAc
th0mnj2lVrMJjRSA5otsk/hWPlTVYz/NJNkbP8d303X7CaiSF1LiZnd9saFcWKWXhvci0tqroxUK
qaEOxvAg+HQjjKKSnvfv94NsjcdagdlmedKKoSaKcEB5Y1HGuOt2yd3/AFN5YQ/Az0rT4RAhl/JG
aIbKWxtOgby8rkWDNHd9VJf9L4LDXRYbwPorKhKueN6kcVx6ji/iGguq9AUcaVKGrtJ9RfaG++Rm
8XZUziHbTuPSOUAKzV10EK3D+4/10lJfyD2LyrklseRfx9TDNujRrpU9ZTqbgrbAZbz3I1xc7C9D
LF/hxbBErTLVYCSEdeggScEDE+xgL+AWFqPztlhJ5qf82ncGh5Vwmg7/yr66UHH+e4zLc3/xBcZa
zMQWfRtsykDtfcMKFIGb9mMLkvoxvC3P0r44Kl69KFoUjvGruqURvb0gX6eof2wCL7/FOs2K8mFS
lsewpKjSs4r3ogG1NdrlY9bL/mWY1QE2UKA2C+RZvS4KPongDJAibE/9hGexJWxJMCyz471gK+Bl
ZSDaSXFa9mrXRC+g2cN824vHxY0023WivYXZuzC45X6IuJWooSazBmAuPQMTCTUEO+trM/wtoGXZ
G/zP+vX+nF3R+p5f1vO5hCa6IkOaXx3FUz3IXR9XKi9r0eEfKru4Fpz5JrvCjplENbgVflJi2oh6
YTG+jLreSGslioexK1QvPU5P1u4ZPos+vmmPXgy8dJsBvkrH34xzvamCOZQN/AZUb9ElnSkthKHd
AIL4tXi8LsmO/r28tr74tGrc9wd7cawkdiSLIPLf6JFMKbHVjFK/qGSnKVbdQBo2zqXLbxERSwS8
KCy8KZ0IfaJTfO5VT/uYklJJB8HBweF6wSIvK346IKKxtaG+3cRxdeGop96HDSNSAa83m0LT+mKq
c2yGjJ9WoLiycT355sbDW/Ghl/emA7LmGkq+Smq8TqCq2tBHXce3aXlvxQf1W3H6g+hq3UPqJX0y
v2+rkLxdfaCCiUYJw1ItxEJeDy0ZC5WoBJWU36R2+7ozMCg0XR2k8PuT48JDfBVpuRa82LF9fN+0
tCFSVJU7raH3Ql05KjaUMy/cLhgQpS0cM8EA497wOsw8icIQLWEab/KqwM6+LoqMyVHfgf3cdgxf
8Q6e3xqsF2O5ceGs9IYsX5ZNH8wajsKt698HH0ZXRca5cNpz75QYD4HpVpzWKff+zabX16V3B5kc
PiolURQfVkMdlXEMy4UA2J2mk3wSEI9SPgGT+InNQuuFh/R++B5eqxtlmQvvEeNokJNwAYDorOki
gN7mKBs71RN6Wo9q6gjaLjCt/fuz5e1WgmzTiyirU4iFkFglmEJPLe8sldICE+ZfiIDrFldaipQo
dLyeKGkiKGbQD6pH2/GjWvd7rZA2ZPouvCB8hP8KsRrEogWIOighfP08NhUd88kR9et8S7nz0iRU
F5kfWFAUrt/A7JmeWTBl4CvVPXgbRBTmYxYf9L3oUPaBn68Yu2k4q7sMK4rD39/1F/HiRUVPt7jW
r7eQ3henVlYJnsiBq5UwC4ytevnyoF7nJITgSkmBYqGTr+tlRlaUYVFNqgdJI/hAl3q8qn/mt/25
NmxlL6E8F0j29GDtRTfZbdUPLk14isokDXB82FJWEwXxrQgQJ+ep0Fu4VXaBjVDN3mzrjdmiXAxk
UmphiAqs2FWgZtCMqA55kOnciXccdO11hgALfN84eCr1MDe8pCkA1DcqsGHarWCyhUkeDm0SCQqd
wGbeV40QqN6cyRT8ZLgNygG/jnwEJmImnYtcinKdVkJaOGKt6Y0jC6NBA1YYT5aZKsBr4tB3y3oR
kGn9WrtOBnXivlRmQ2fj9JGIrhr6UUxvvElQPi3R8U3NcnJkS+hwA6kF5/1F+vZQ5M62eNZx1iOF
bK63c21KDatQYo08f3SHJyF05yPlk511s6iELGCgK//TcNY2DuM3r2IJ+yzni6chmfUqV1StvDX7
rtQ8IZ+8oRDd0FJtq6i8jeEth96riU0cpEhwvtIRVnuTzaCpVEbDFGieee3vc+RBZKdMnBCPwXuh
tuHfT7KnaRsP9dLgmM+iSjuNatibJpcYwlQwU82TAv/cqPl10mt2Afj6/cFdDIO6ErU3Ck6IWrze
YBVlSpjOHc9w+hiNp0a8UceNotOKDc3py/OjMMkoFvl0BP9ex+iNGKwgbBbvD4byeJj3xmnRi9sm
0y6rb/2qmIMkttwesHBZTqwX+UsbNSyWfNA8Zfykw8lQJMkbcvBEce6k1e79Z3dx3lNLf5YyoG73
5lakaWWuWTPz/qQCk3soHzLsRMcPgnYuv0lEJ6mIdqmzRQa99NIgT5FgLyVTLp2vR6mOU9pZSq55
hgqFUv2oANHeMi65lKORTSNKt+TT5GnLl3jxKDWEbWdhJsgisAIJyTOP6sPSiVzob+b8d+chmiAv
oy2n9Itordb4fYKloRe23SH1odj4A4jnDU+yt1PxOQz3EnZw9G/XZe0mgsdUpJVGlVnZaYfIkwyb
PeMeXc09fISN+bHk5a9m4yrasrG8GFSQqJow5EQTT8tlNqaiXB6KY0GjZUsP51IqRn703wNbTQng
Okjrw7XypPqoDVBfzC3nnK0Iq6XVNMgmCQ0RTLhGkRbtrbzeEGBa+co85+nMgr9GsZpzpgDFomh5
YFDdTs/FWeS0VS9220O3E/bLA1TRlF00KDaLgMsTWr0skhZAoIsSnCSu5/tUAnPJ1RhTcGT6asmW
rhYxl2EXf9Ce/O/59VZG9rztvRdwNeXDQPRL4Da6p6G9GH5JzrGbORGdDsBBi+rw328ucFq+GOAq
c5GUXJ+h4OmeGA2fa8V8bDlcN5bxhUnyKsYqmZ6TtoJJSYwW/eouBdP/+/01tTyUNw8N1yEasguV
e33mp7laN41R6F7YjT8jDS2r/LOkqScBTNvGWFZyEM+zcbk8/VcsZVUWLjroLiCcdWYjVEK4O27g
pd+pCVcPUEoxT5avt3RQ5DcH2CJZTGEGQWUYuUg/vd4yoG7muTBWS8wmtc0TKB0o8vmuuuGy/Gh5
P4KH6CG4Sr+NnnqlHiK3ORtX8WN7PW17Yl541phBoD/MKYD4+zrVjSsBGMooLGkdQldH1QGc57uL
18rCRa4dyUOM+G9KbC1PHY0ogCjwHygf6Wu9HjnpirGfSSaRlUBkPrU8QROe0rrcuCK/Hd3rOKvN
uaMwXerFEkdogyPGPeMReqVoJ7mpeJjSzk/vz9wLm9sSkG+NNQQyDutUS6DEKCag0LwS+47PIBOL
m8yLb7PrtHHMK/XWvNU/W6fpWOF7FrhbFQHl7fVsCY/pOJJBEpz21cxSSYuMvmO8Z4RNrjo6LDA9
TyNkb97pKT6KDipq4zF3CyfcldjJVsf5lNzpu5GScvRTo3KXHiCU3W+r/L6d9K+/2mrXKHpdGZWK
r4aA476UnqDLQDlKHH3SDkL96/33sBVslfEaCWgxthzyGsGyTvhcoIluQr5tA993Mt3P72ieKhup
wNt98dUI1dVWIgpBpgtVRnqjYas5VV5e/P0MihAIQmEdtHgyrln8Lbu73iSF5vl95wzllYC+fNB9
ev/hvck8l8X5IsiyqF5kNJAlulIKCaIqyQ5Z9n1qQEQo860C8tvD+HWc1WTth7IfB4M4tevvFTc5
QTTA5RpYGiSPChfELfXCiy/oxcBWU3BskgoNTV5Qkj+1cw5RdNw4TrYirOZd35uRPHVE0IvfUd/v
lXGrA7Xxcp4buS9ejtiWJlxMHppVPWi4jhr101R//F9NgOcE+0UMM0pRE8iJAY3nE8rmn6K2uzdC
/1/ZnP96Hc+XkxdhatmQMl8jTAhJbXwYggOrx95YlBd3xBdBlkn4IogR1hPMGILMQXDdTtG1Wc/e
XFvnNAk/KEI72sosb1yGl7f8On95NbGfc44XMfuKtVvW3Kq4VT5CnrgvrOamM/xTL1GhDZp9F+go
cqvNRtyLp92Lsa4ya6VWSljvxKVWtIOB5IjB5NWCBXfxf7kRPd+aXwwRQcQOGzMmupKUjqU0R+hM
3EdC71+YiWRKJrBAlJvF9XriQt5AUNS8cR5trWodE7TQqFUby/ZC2ZY39lec9aoafb3LSok4bNpX
Bi0EOHd2d998TXeLSkpxpfu3kofQ33V82rqUXNgzFtgKPjWkDCjtrBo/lSkKsTpw55pSdR/V6Etq
mx3XC+fhqxirPChOh1YVC2K0rujMgC5GwWmRbv2E6eRVcdV+Q2fyHrJYVJ42L8hb41utQDyvU9Q8
iA2HUnRkp9vHiYMZem83VE1+L8L3XWun40apeivs8vsXM7Qu+kKXlrBFjzgSR4u/KXW1FWK13qRc
rtQZdRWvLPI7QAD3Si1tjOLCdg9KTCYZodtJMXAVAjof2jYzV4VRp9rd6LZZYLgYbRS8L0XBoxdp
dOh25I6rKAYeHVKTzrqXBeVRzGFWKuHZLIONDf9CQxxFMEpZlmmCC8fT6vU7KYJcnAxSGE+7lU+D
s0g0Sof/wqILj7o9e4ul7NYKe27YrjbkV3FXc0EoS7kRZeIul5ziRscKBHo6hYYaVEVFO179aHmj
E+yNvW+jA3KFnAdCsvGVdRU74VfTSa9SRzxvVgfe1I4AQJi0ayQwF6Tt62tQb86jPFam7kEZDQ45
qLVqoI0iYsUyfdqCCr2Zratgqz1AlNsAqXhNX/Q2cBe8mqMtwMryCa8eMwqiGiwD4CPgnd8IAeIn
V6MZGZtexrX6Y6z7QuYhiDGGT35Y0yMZDJjMsBuF+GoMA/OjaCKv4oiZBH1P5U5o3hSakGR/NwOg
Mg1cHpW2pTlMN+f1pAvFbEKcYuYMsTLwUBlubUrwGCvVmSrUXkGayTZTFIXeP7newiNwJUIWkS4c
2lggClZh6Q3Wo1jRN208mcpgd7NgTQ0nvIFR5cq2aOf7ra32LcZ1iUltiwGDEH6D/1b7Ws6zkjZn
fCWf+t4efo9uY0ufl/Qa8cLvisjdHveNqyTcd3iPsenD2N543m/rr8u3WAD8S1FBov+/euB+B7oi
nwGG2DM1jeSkHxeH8/C87dn0Zk6vQq0W9jQKgZTWhMKJIKReHRTWxnt8k8s9R+Amj1a8ghDk6nSm
2VlwpRaBRhtcp/tPcYqs9b4L0WYWC6cLEBYZlY2Yb9ORVdBlob04u1DqUOuqI2j9w/iIdEj2Tf1N
baq7WdzT8d5uYTE76YyNigagYXNbuvxU/xrz6gU2Sjf1cN9UsqESbdsFpAlC+4jokis5ypN82LSJ
WT7x1c6xGvDqPYplHbMLENG87p6SmSpcvIscShOqoy2AsE13jjcJEQHpYuOgBIGN3s5qdUZN0CZ6
KqteL6AuNTSqjFCDGe0CDagmAo6FU7VSu3t/T7j0XLH6QpiVvhUKgKvnqucCyie5xlxqBWREstHO
k2ZL03kryOpRSsUQJ9Kgq55S3M7+gxl+f38QFze2l6NYJQtdQeO9Bf/9XNLuj1OBG/0COr2uPXnX
7qcDIgvd961J+SZFWV7Yi2e3Kko0U+Vn8B7RQghFmON+flsa4T2SdZtOTUuZZj0XX0ZalSUa+KhI
FREJQofT94OtFvNVEjyFQ29L0xcfkTg/AJ61ZSX5tlewDFEDxo5sLxnSGlthRggi4sypgpuvvhm7
HAdb+Qi3cvHXS9xkWwr50qp7GXD1TOOg1tskJuCSFmlIwLuYfgrYHuCsILtD6ab7cSNHeHMdX41x
9XBRUKMZnS2zk1Qr+zR1X9L8FLVfO+13DSNjY6peXAsLIExe5HTfoFUEHU/TFk4IqHZ9r+2wuvtk
3ITgOOhwLv0lKoLGz/djXgxpQFkVSdtBYK42lkGyirAFk+0VkfixES3ollrx+/0Yy3t5M0OpLoOC
XEyc1/2DIaDHH9DU8MQ6dcyh3XHHskejtwVjo6JweU6+CLUqmakptPwK8ZA/2gOZw/o7ULO1LVCD
Z1qEgObfH9ul7IGbjgqzGP4THKjV9jLIVejTxeLwkaPkWEkyGi2VjOCiZqWlW8eBldnQpSR0fgwt
3bONq3fFnBiftDlANer9b3PhmGDCLpBMEVz0m1RGzXyxNvxwqbcqyGTG/V4XhS+Dpt/2spjYwxxs
Na8vrEkiLh1K5g/9kXW+MQImlC3K5IvL5oIZayWKogvmu92HX+PrLcn8C/sqsB4gXWBOcbR+5he8
TDX8MdMQLKJm1JLO+HPtIi5w7qNe3ViMNO/eTFuarjCSTE5AkDxr9lcqxZOhNSTivglT0Qsr9DKh
uQp7X1ZajAy1GIhFV0TodgxV1V+1c4zwatOKO0uL1Ht4r/q+LXyWLcviqE/+dMoEU3cx+5JvNL2v
nEBFPSUx1DGyU2uIbyq1Hz4g0aWd6qoxrxpUjo+Cj0lpORn+Af1m+GeW2VxhYqW4Y4/0mV8N/Xec
EqYTjlKI44qt/91PNTRc2gzNhCqIwJsZyi2KsfWpLYNfitCRahsjhCMjCjwz0Rq3La0H1M1qZ5yR
ixlQfrlFaBB9lqhj/SwmGNGQhocybZt9aYzoWUiDMv/MsnQ6RQPXxX2Thvq90qANtxvmZvhSNVl9
N0RlabliPoA6iaQwujYSxcjcstO6chfqVnGMx8F6EIwqferatPwQSNP0mFoh+JFClBGoCo3znCP6
Z5tjpFIZ8QNl2gdSH93IfV7dioEm3ZhyHB6Yheguyqn1RakD89fs+wpFjkGHfWD0WeNMcqdeo7hi
3lvxaElIc8T4fRmFkD9laohSI/Tv6UGXw3AvNO34iJKrjrCoJDb72pp8EW0hlGhcY667K2wml9tI
7mM6HKb5V8sfxdFGniF7COgOX0uVaLpVg7iCmc1Qg0yp/e5nQ4Oqaa0dlTGlcV+P5pnnMu4lhcpW
Ailbd5RS1Z8EM2typ8kG/SMV/0HeL0qBx2ZqpEd9CK3UFtUM8bE+m6dv2jRW39M+8t22K4XqLKdY
siLMiQNHLrdt6nRRnPa2rPn6h9wXMcYqxjh4aJQg6+woS8KTlOrKYyjN830ki6LbNmMlYcqc+Vc4
aQa7GGXf0inSPFF2cWfppasHJgKVhYgIV1NB0K8alIocWdSC0xwwOnPmPXRx23JhN6KdZBSiE2VD
4Sml3Ns+ypquXIyCC5BRcJGLlb0iCQ0vjHPZWQzFzgIiXm5TGv0Hoes7TysNCVlXcbItWRWuwmgM
9qhHRt+rOaqvgjosd6bfxgcVfUEnHrrySo80xUWcxbI7Lrqn2mgjT6lD8Ssh7aExvnCk3xakEc40
i747BYiw1cjY7udqwPNu+SKyUhRH/JDrnSwL3ALlmEtnVbQHOYwxwESN+cA2KzhWJ1Q7SZlKV5h8
49hrYfGxa6FNC0Nn2lIVmCckjAI3yTgCuF+jzMruJTu4AZRQ4IV53st+7h8TSLWnOhxz10zajFk+
qrYvlkDRkgFYaouaIYbco2btsNZO3HGegvtQ81OUEOJwQBA1nhCPM5VK+D2JaNfmXUP7HUmQRRxE
vUculA6yMafBbNfpPF8HRZjsFSCXXwDWA/I1ws9KBFI6MRn8MJiG7wpFb7i0QPXbPDRsofWKoTkp
OE74meXA8zkY2IA/tUqLKr/aTI4UmY0T+bRIJwoWO+Qa5V3c9t19b0qlZLfjNB0Va55wEi2Q76vH
+DAFoW9P6nmqhPArTnrTrkVjpa2E7AB5X9rx6/4899OY7dsqnO7lyhfOojihsB5g+Daxld71qRWf
jKLQj2VpNjdBl5moU9ftLk5ENJqmcG7OWt2x3qH4HtE1BdbfR4nyMavT8HcbRMEZPT2E6eJi/pDV
wO4LPNh3CBZYN63CviHIWvAhmQSrd4xkLg4Ip4V7vWyzXY+I4Oe6RzjGNJD1yWrL/9CFCBtKgTbu
9SFqbbkppjvTR6xXC3LlqfHL7lGZBgASML++T2Xddk5UhsnZF/P4PjR8HVZD3n3WBLlwuATmrtzw
Oq0hzHf9ZE1fVfSNkPUTEagpovE8C6PlSUk6h7ZW6hAF1FZ0Bk2V7TxE1WmnagUGn42FKmkDL3T+
MBspclzjKCfnpk6MI3Lf5hdkehCKpMY1fE8lM2Tw+BdObC2fa5StP8H6n922DfvrPpr71jMHANUI
dDKakxWL8nhlDrn2BG0IfZVZUNpbXerk3ShH8U/wwuYtSo6IpA1JMnzvDGna90IWN86sylLuBiTz
tUtShYhR2FUxRyuY468Uqq1TP/sakmAR8l8xInU2OGEDn92mEW1FTBBD1OX51JV6i47bECDo04lY
UKM7pe7TTJ08qdCt27bNkFCexQF8bNHcpUPdSrexMrQ0f6ZQ6JEWKvpPgtBYH61Ok/diqjxGbcRZ
V5aVHYQojmHiWN0hTig8DqxYpApF5X7muN83uBA6ZttEhyBABn0cSx9h8MK8iZOgw7Ai1j74Sujv
k44DJUCN+5FNenZVo+GCNMv9TqiAd8x9H3Ok9Gj3K32+H1rafZ1UT06oBuJO9I3SC4GPumUcdjYA
8O5o5lJxBwLG/5DHam2jfPejyrnQalqroZsZotw6TsNXNPranZyE8i6vZ+tutGb0BAND8foobK/N
UvhgDoLvIHwIbqmWwW2HiZXStdJy/ymLtMCwU73Xr3wo9/DKkTUHVjzqHSV9KzSOVWJJZASReTb8
vhodtaqy2rbMglcl5OIg0SWNgI9rvipHttHXOP50OqxOn1PALlV0hR1TSPXvgpr3sVMiU+/kitY/
SpPCRgUdNzGdNpGxxAoFrX0g8S6vB7VMdfbdvnL9AVgJosCWumenG230rnO0vmLdjYe6uTMTObmi
6qh4oiiI+xyx0B95xkFYjHmrePKUFg+qMKU5gm+JaCD7iwyuO6GYP+1mjIs+6nNXNOjwDc1vlnb9
mGmt8JlCSf/VR04F8RYQ97tZ6thO08RwcdywbKPKwv4goqI5uRiMSgeMhMlFIt/uMyW2meDSfUBh
GfYL4CkNSdpCrc7oBgHfjlsVN5/ADEI303qEvwMljy27EgtTuBlz9KDzsCpMG8mRbjf4VXNIJEX9
HXLU4UHahMUxMLP4PslDKrZJO379/+x9x3bcSNbmu/Q+auADOGdmFrCZSW9FcYOTFEkETMD7t5ln
mRebLyT9XZnIHKLU63/R1UfFEi8CCHPj3s/ARkBzaN5NwVSPvZfU9WhLUQnDdtq/Af5c7tBgAXSc
KTiZkwTNriSW6o2s55XbhVH8pmqT4UMsrtjmsCpz4gxL35FT5LgaK9IXJJIJd7oZgsp2PETxaKeD
nj0QmMLA9DTPOq/LVOD6OEmedRTYncg04+9lbs1OyafcplNTQSV1iCZHLyBbXBSQxe/0snMg5qxv
qFKluC+m5KEtcssfOnHIpNsQStUK+cx1YyMrSFEIVb6D1fc4WUEWaQO2WiTNsgOxbuMqbIZZ9iEX
p5WOJlWhj1QdQohUDetvkBYFvmiQy2s+4PvaYTRk190cVze62mkuM2r5Aa2OJsBZlPm9MU0ui2ZD
s9s0m5xGa0YPdxMt6GMFsqUjrVuvLIfMj7O2RyoH7JrHzAzJj0Kb7dBr9CLGNq7baZ8boFD0aucB
qdJuwengT9wsK8uBWLJuuLVs4SUOqhUwXW0e9CRtX9sx1p25go5dgI9gbpBXyze4yrc3Q96Pt5MB
NUjI+5RGgAw4ucRW0+94WCk/WBmazE6nQfmEHBzMZTLGmpXL/ZkLsKg1Cwy9AYQPzORxjTq4kRUQ
2pmtGWh9odakOfIGDDZbqCe0V2vaAspprQtKHBYuY0hHEXSJ/stROSlqXCA8JSgvu2dB5oEoFfYk
pE0B8AOWbQLO3Ph0B1U1J3ui2/Tb1zfs03oJrF5AHwXnAv9DPn88WlKyrg97aOHihHuNFKRDUR6p
wddBfuJ6jysmiAIgKSS+FLTZlojSBP4GBpE4el+fyieHjvBOh74H+YEu4E8zx+Zyciu/dybVme/1
q+pSchOI+duZE62UT89cgg+fZIk35SNPi0jHk+CGZUfT3mqfinKtBbMWZPFSa7lvZ6lHkJh/dv1l
2sh2Yqx8uDPEiKN3qirHXy6cWwi15giiBPIP4xN3rW+xZ103/vAS3Vqf/atyAZkR/+sveXa6/P0h
f3Z6DxZHokYm/Bxyw8sl6Bkbj1G2Rls9La4dD0s8wUEEfVYL7PQYlvk0Oclj+Jm72K3JNdz9vPZ5
wD/gmtp8W6vDnAKRjeO44psexIXibzZMhZgYfhjIUMExYJzVbuZd/dw89lf16Kxzjs80mkTQn6xB
iNGdEN04m+uqloC0lm96twdcEurM6BgOHxHgGVViYz0g2a/QhLE69x9ot5yWg4/jL8uLcAItoxmf
M4REBfSxCugoOqLbVF+IGm1yr7mtZ0Dk3IYkgff1VDq/SP4e+6JSS1WlzZC2GDCOeJD5o0AWxePK
Zn42Bir5EIjRIdm05BuocYUMTsL4DOm7pdwmnenWa233sxP2IIb4+cHEqUYZ3nsTYqD560nDHYug
hxpfjPUa5uv8FD2IJKqlB5HkEHVmuUKk/ofyGW9SWFDGlxSNZQ/VIXSz2XaNWS1+48m+fRBxMT8i
DTqhRiPeHyRsSybUXp28uKX8raFrlrjnN7SDYIsJMXFoE/Lu5/BUH10Y6Fu+shvD7Vwcf8+RU7hQ
0P1AevL1PFx7rcsjYULyCA4g4goFlSiC+A4Peqi1Sf7kSmDQxQ+rRfbTKjPW3d9DVRcHxGyUupSI
95pdVvt8C3VpVPV7h6P8EAiO/NpaO7vOD+ItzgpSy9LUhNjcrNF0iuEzRf7GfxTFY1mEXlivFdFX
lsTylLCgMjYkMGjyestuLoR8CvVR3hkvLAwSNRicvP/I/PqUTyc2cdjzAWUiEBBL0h4pFLWEbLDg
F5k7HLpuGmg3JTiCmDnOGo/k7OJA5oTuNcwpoet5vBxVVJi5niLYWGPR471yzJr0uwSNeT6u4lnE
bztZigfRFp8QohFcUiREyy85eCpFoLnmD/Eaibt2Fp475A0cR5D60GBOvFRIS9VakwZlNLykUZUr
QpLJH6JmLcqZRjZFW1CDiwewb+h9LE561Mng49UM1FMf6IPxBHann/g9jL58/Wr4ISh8w6Zco/ye
2WWOoy7OeXy0gmhST4F6z7b1JX2hEdA58HzA1IwUlzAn/l746c1aA/38cNEIRbcHAK0TyTJwpmte
5xP1zFcorYdyEBOvh/kt8ab3uNlE9RXbwEnHWwt8JvnGiIUZLWoKsLtfJt8ZZOjlmGLEbCvtjB0G
6OFeAVxUHDvNderNG/iDOqNnfdIAqm0vKNO40Y/11uK5w/hwWi2+NwwmZbPIJ9yhLe7U0aXR6XYz
PX+9m5+du5DdgWM8pH0h53K8KHtNavEMgBrC5m6rdVEQDvLDfxACDDIhlwGZ9GWHlKUynUxcH7ya
pS8cFkCoEey/DnE2McRe9u8Yi6Si7FMNRjSIAQ9h7qI9GEOFGY1m2OUF4VZYT+ejC8V8OFmqplPK
m3Vs17lN/PARFtkGmRoUymI8gpy8VuZLblwZnWxna/amZ49fA8R1tD9hznnCXOdELys2G7jHvIZ3
sku/MWfeGK52Qycb8CqH7dZ0LM51QnG/hyKJULFA+r3INCotnJUEOzrerhkAp5e997EtbDnhcQe1
xjiQL6RnGBk2szOigxbbsl2kdn8Bb/ZLPfIlDqi90+9HQMJu4LNCduaGXfwnWn14/wfPuXRsV4lk
JkANg+npQzMvdrLQLu5zn/mp07xID8MLFKQ3MDch27VN4+xJehh6sY6yUpbSPsUrGkvhh4eOp9Y6
/RjBZGSE7vhNA68vNYahVfZY001RrDGhz6+Av7+RvjjvuN6QAdMFOYTfPJvBBNeMnfbBcKL3Dpwn
Dftn6cvfxW54vXY0nd2pDmIvSkATZ1aPZgSuRZzd6bHhlWP4LnwaV1b5WpzFjshq0GOkjOKg3cJq
QHbxTs1PNAWuTFdcv0Tnw3CLh7Wy01pY8fODewRE5WoSof+JXjjk5UAATaubJFlLAsUiWiYshzNo
sYXhPNLbvsLghIqX5lR38MWC5TsMvBx0eG3sYM+KH+dOfRWtoljWRrjYu9RGg1sACupepz0acDSb
FNyhWed8/f3OZdWHI1zcjnT4evBwxnusZWO2JT3btUmy7Ua6AwXpohyqy1rLV863cyMDHgilNAFY
x+35+NvB23OkYAdScJtwkJPUKbXHmdUrIzu39x9GWSy+MuN1OGgx9fIfNYNuvfQ8p9s0W2N/rw1m
sc7Kchxma0QYs4KZS/+sw05OeEb8+WeiaFhAGAowmxN1sBnWdfIkXpmE3jYQ2Era3Jeajp0+MuGT
WMtTO9ulkkS38sCU0v06uiIGsVwHh+EXi1xW67YBPoNCIVQJYsiCo58fwLHmnl6IlZBv2OBOuGpG
uKSgSYejxLPc+O3rpziXFgkdbJSbFWqd5IBFlibmXBfItVPdSQzJ7tm08prPfUwTIjoo1AvNw2Ut
uzbQnujrGh8TAEuYHA8wDqJm5fWSupYdnU5PpAsWxJAExv3UcqDFfV0lsDXG+S05GVw/d/1N5cBF
1IW6zmUKHrXIX9equmeOJCTSuOmJiYR8eokNQwdWyiwDIzTQht5l2+gCnUTYDW8ryI7ANLjx4y2c
WF0JrnfunwsxHd9bFmslVxpIHofI4uXxOoIZb2Hdl5a58g3PvdiDq8KyFMKh7gz3pZF6inwXKhcF
Wp0t21rd3dez8fwlDOoSoDuhGwApkONdbDRSGNY1EuIEMP3wy9v2ne+IJ7137uT2r4ZvXMAtau24
VU5WIl7hQVTx84NzjzZ5a5XqTCEaDalc3Htgh+hzYPgzb722e7ocjoMtvteshBBK0hEsV0a7jyJA
meFkYj2uvMm1MIvdBeJrSjW3eJNsK7S3hbS6XQRx0Pi9V96PQfWQByz4OuhaTPHzg/cYm33KqwZD
C+HMOk7veh+6arm2yNeiiLl6EMUCGpsYMaIMDrSRVFeD7x88N73xooJ4qzU+Vf54FT+sDe7sEjiY
JIvUoe76XuUTwhoWPFnjB7R1beAX7Dhd+XRr41tkD7BCm0N1wlpj40ORfmTQt0umlYW2FmNx0dHr
KaktuCh5bfiqtncybDgn7e3r2XD2hWkgVGDfhzDgkrxYTHJIhhkxBqMIOrUOOgIAY0sAZJK2fx4K
skEIhOQR9b3FtyloXadJiG9jycAaDHfwFAzNBli6PyZKQjeV6qaQRkGedRKIAxQ39nVsYX9K0Pz1
0x2Uyv00EBSc8llA1zNH3f6DhsyZLQpqn7rQlwAnEQ4Tx5O+VVp9tmhpeZPTu+WtvIm81BHN538k
kLwWbTEFgXtJABGFM3jtjm793l21G2Bug3EvKD+rW5V49uNECJ4I2O6h9wMuANiQx2NL4BQPmz5E
a7wwoKgMPxfXQgU6hSCTWjrzXY9Wk7YBpGut/H2mBIacRwicgvyK+/7Jyd30M3I9OfTaqrjR+vtO
UrdqWF1RpXcTOb+VgDQFPuaWkEdzortpDJ8ldMVtU7uv5zm0B1V2wxLQJamANhshL0NYXhSl7LZ8
N8pSYHbKa11Zv9D//23r8i9FFHv/x395p5zYusDcJX6LcWD88ogRRjA//8YvXxdF/0uBdhGmEq7o
gleMifbL1kWW/6KaDC8xFdk+RI5U7FW/XV2IbPwFeBSUgSSkcMBaKJjsv21diGLiZ9B8Bt8B/wcT
JOVPfF1QVz2a6TpMN1DMAskMtW2AOyDXejzTy3TkvRLFlV2PeTRyOw/lmlzxiCuNlw51YV2OMJZN
/CLVaQpVjLqVLlg7qqk7pEMH8BnASdIWOKqU+2MHc90LlScDuegKDlE1oM+AT2/ah7xhPJM9yiOS
SQ8WM1Qmm5uCx0VouAozk0zdwVmCIBLg3xEFvL9nZN7LQ1aMfktYyTbDRNvEA+q3oxuZzuUbo1EV
Bq1iQRZdhj5mD/R2Ec2eHhbEdAZjKLMrbBzcCgA8itEbJrDF/sHyMX/vw1YHFowzwD9jmSgPoQSU
qx0OkZQ/yBU4lVBNKVQgq6jeUFuO8fQ7lXOj9mrJ4JcothYZBsks0GXHrIq3NCGmBONcoMkSGYCz
Sg0MeOn2OJgn0ruADAEPpFdlrm4Lc9Df0yjj1UZTY3AHy2Ia+gvUsSLJVgjwmXauqyVeujkpL8ag
0O9oDuddYiv5VCF1r2j9zhqmtV5Wqa32DOtIGttTBFTiMwDXqeIptVb1ftwV7ZhtyijuJGBtMaOm
svnICeBlrlGwMISbZxriddkttyJrB3cgYGwTNX0JJRLCjm1Ah+ixmziQ5tIAjN0mRHvOuMZf6uC7
08xWtuGoMA9eAqNf2YcZK8wYp6bHXWq2SMjcxEwSzS9IjN1HgvY1HWxqydEE3CRt58iOZwh37ke4
kJKHqgWP9YeaWOp739Jt3rdvREoKAOvDiM06DHG7iVKUYxiAvUXqGbE66Tdi2TUbs2zT3q10BV6i
kVRLpVvAwdqCVXIvR9YdsYYc+OSSK9ZTX81SHjRd3SWAarWWPVtKXW16Eyj/2O7QHrdqV5uIEW0g
716gxpqzKHucYdargkExRincSElu7coh5TF8ZKu8COBTTsOPdjDG7lmR4T3sVAQklWs2M1l6LfNZ
apg991YDRmJTqrL0iCGRedv1gH+ioFAnJL7MoM9b7ycOv3rilDEr5Q/aRFMT6N0IWU+zyqz2jgHk
qNxLSgRvJKJmTQ3ZgQF8C2rzsk1qCbb2EP71QasmMCUqoQsKcCggkzoUNPoqbT5mOTNN+DZhAfax
U9ZqMn6bYDdt7mZZnqEybEFubXqk02xpWNhhPaCgDktlT4ORcKW7RhPn8MUe+j6crqdZbfIHZCax
dGmqsxlf1F1kFphjNK22OSkGEweZUacBLfN0A1vXESoeuQRr1GKK2miXJbio32tMb1J4kEuVye5G
OOx2ACCyWt1IM0pjF1AG4BAiSAvYnDcqxe+zk8hQ0lclCnVpM0aTFuLQk0vuSpFG4BHLC4PpaFGx
IU53eqgMulsoRg09bwAKh3E3piOjOz0zovyiADCQXFYGCbWdQTSzueBtONLvpEXZzIuaKZTvh7jI
Eh80Fg7LToKNEXVWyAhsZjqaAwxb2nh24woiIj7RWnne6SM23g9sbAPQmbPBOzOAURkoUyphWu/O
Uiubj3MCVoQHuk8H/X6ppeZGHa1qdvKSk+EjTJu+vOmnBpbRHP4YDMj7ITNCL0VhAzlQjgyXOSiO
qKkdAkVa+QOQQYB35gRsqHulh+8b+tkhCkeN21WNEvnU7KOXcRph8M1T3lS3vDQLfgVbQBMD5Zk0
+zBrVIF0z3SwEODeLcF1grIZnE/ZhKl8yGUWuUlOMtUucaZZNihg0EmrYZfcOoSX/YBKbQ5buWlu
Y2WrNA3MsXkO518PBAjwDyFCDWZABpAGKhNTaYzxDSZCNF6G+G8HuLanxYsuF3q7k+UkZ09WM3Yf
SpRNsxNHQIY7tJbD6BL44SJpoV4Nr9abBrqM7Ance5NvSry26tGKDIvLzjxlZvjZ8ahFP2qoosoe
IzW21lJwkXv+nS3iDEWGiAInmvlgWYJ2u7i6wN8+U7uswA68y28HqP+KziXIReH2B3RKKmf6QQLg
/N0I+fHKNWMBAf0dG9ZzQnEbnamljF8+Jjm820D9FYiQ7Ltg/UfbZis//YOMX1zQF+NEUUmI1YOa
R1FgOc4VyKTOOKFCWDIjlub4qQcQNzrDjvAJSx/Ahg8OUqnbX7/60B9MvLivAi4qBixPCc9DBEwg
/5L75lYN4Hu6WQtz7iWCD64o4G5K+imzUW8g8t81v+MIB4/UGfzZG6/W3YcWvfWfH+wo1qKyo3Ap
zqFexez80oS0TJ8D+mF57Rtk2gJouVxEigNTeO/rF3n2yx0McPHlaJWXca0gqGpVl8TsbayCzdch
Fvzf04EtPhboliTBpebX7DB3UM65S6/KDbSHne5m2qzhvY7v8v8VDtMe1VWLnjgDAWHOIdaInMqA
gzYElFOK8/XNGJ9XhnVcl/gdBxgIwKyhxHpi05CYkPRWmc7s2pV2g6dD+zpxxwtjK2xC+C33yyt9
hfn+U5Z8Oe+pqiEbh94ElCcWG8qUGozGLXZpcFv8qLHD1/JyvIQR0ROvbHpN0VVUHTAYnd4zH5rH
FuX45KkO/rAK+WvsB8+xrLH2ClMLo8ZzmFctwo8Xgs+tvQgoT+6sIs2Or/giGgTu0fRAtiABer2s
ymdzJMuYqcxuUWeF+aKfSXYMqIvkJxtYHVN75cueLorjeIuSgoTuVKyIeGRjBvIlOMFedDXfGw8w
l4MnUbORV/F7p5PpOOTiw+ahVcJ1HCGTbb3Nt8U19YGO2pafg6s7SGQC5pnO18NcAPd/vVbc8dCA
06A1cKL0Y6FuUqYaiezRr7fsJUcC44rgIjS9V7byHa5eXgZDClsHDvvban/+3KDRxoFOqJjSJzx1
NYfGAfgu4P/5P5WrtrBKINCVcxRfqP6b11NkM7JqbLXABfwe+EHcxU7bQMMpi1PEZZcz6vYysEOa
m++Fitw/6LicXKQxezU0k8DCUIBuWwI16n4Ia8WwIlvaxZuW2QyqNHw7bZW3bm2nPd36jkItsRZZ
OnXaSBEqg+qYttOcrLMhxwE91OSeXMkQa0K12V39juKQON6VjsMuOiFZVid9VyNsA/1rGege+Vu/
qdxiW+6Su2xVbuDMgYIiCHQxDLgyAFuytLwAAbUoLWTo8JKevMYpb8CZgxChYwWFn4y29f0/yAMw
P9GkA+wNEo/YeY8TnKorrLFMdXxD/gCWtgeKj2chr5tBT+16nyq1rakBbqP+uLbnn/umOGHALQW3
RWyBx6EthVOwE3E7rEbTJ2Pm57QI8m7L1MH9ekM4k4FglAehFgd1WjEjtlKEal0jKG+51wQJYDrC
VHMAaijZ/QOhrzNzB1pG6ITCshuOMEs3tjkOISyZ9ZDjgSVMdS3OUCFuHwG5nHvk+1q+c26MiAdo
La4rqL/9nFsHHZlyaFD+mVoxRqGNkbn8w3ArlwSmn7qWu1kTq1noFf7cbGABB4MHuACZkFpZfL80
yzlKHfAZimcjoBHotKz7oCrfRn31guvO6LScbXOu9SBVdjCF1ircC8sdlYs9T/t3bjbgM1XdFQh6
a8osZw66o2dbfPAhbcG2pHgZ2hW8mEB9DoPSjzzLUSrXerXukk1yt+aWfmbTh5IdhY8ydLPw4cXP
Dz4Auh+N1UdNBHKKZvNJchjVbGUcnJXJfHr3glEI2rI68IeALiw3CV7D7Ic1gMKLSj24MGHpG/kb
C30U65/GeyFSXpHHZvA5KHq9b60ikM8N9PABFlmE2pU9g5NXZGMv9TLrsbHAseWT//U4Tz8hvIOB
34Q/I7otKl0kDobScUnPtU9p+p6YL1xfc9o43X6Ofr8pTreDz8VSrul9pX32vhmMl9U93wmfTZQw
O0gQ1sj26Da6WcOunX47UQLHlRKpH1KDpQBSPPVWDhf6T8r2ugTudAuvi/xGMV/z8FMqV2F6p19K
hEOnzJJwoqDDcjzGkc0FFI7VTxXVr7wOd+NILqlcuWqFslFOHtTM0zhgnMnWEGvFQGLYc2e0QGyS
i5XvuYAViP0CDwM1T4HSEDeYxX4xAbDIlFD5HJXPHpXaqpAeQmA405hdZyT20r6ypQKGXpnh5ori
hr25LRLmNlMckKm04+7b1xPszAaGB8IVGIJiaD+dYGKm0soHGDF/5i8aLBGRU7g/j1v2rXkpXuRd
CFKn9EbeUQz/88BCiRIiVCLyiRFBx+BvVuryJ+r9di0he6GJq0rfC5TGCBg0eXJRJ1fTeG12Lz2K
2Dr/KMrtpF4p7EInxsrTnJkjRw+zWM1cMXlXM1CWsm9hSp1Kr+2xX1tsZxYzgggDMQXH8AkqGxTl
sTC5/Ckap9GF9pHuxGY8gj/XvSdeDers16/43KDQTRKehhDGPjmbaJJwLYrrT5bcwx5OK29UeQ1B
eWb/QO8Z3ShougIrs2wGT03H2TjEn0KpV3m2GlcoaqBHlNitLS6rkG8gpqeb3rBZ7YCfjy2OeoDQ
T5dSOZdNM80MseE/oDkjd0LdZ7Dtbt9gvnfJGn98Rqvlj9Uvfy5ijPrvyIuDVeqLJo1G9ikce0CG
hAySE++oRwO4ZADbcrMO1Tk3VrAyBA0bsljIqI73MN6FCYlq62MmwDNLxE3jzJktacvRs/h60ogT
5Tjbpxa4LmBiIa05BZ6PeSk1yL/fu7LdyKx3+uEpQt0VtAxkcaPyvTHX5CjP3FSPQi7vNT1pQZLP
rHflVbfDwPKrAHI/W8DZhe7z5FeP+XUGixvIEFytv9mTRQKkBgrWpqTBbMfERDp+sxb0fQY5sd4U
wYnUNqjp2lO4yos8OfKQAEPSFgtFAbwRsP7jKBD7UWaupfvxB4w+vWoHuZlwW25Kz3iAE4St+JlX
v4LRk9ir5IXTAR6HXlyH0bWUkXWm+7AEElEDdZbdFJikkIxrgGTDTjrira4d8aeX8MWAF+ecqREu
D2G6b13UdJ7QvUM/zYF3twep9XWt1oWpDlbkItxiRbYpVVlF033jmTUIwvZc2Px+foSDh3Ql+BKa
W6C5V9jzPpncEN7Ma8jLk2WzeADxFQ4SqTqOK8AF030m1c/zXN1KeIhe2eSVsaVV4rT6YMdh+/L1
Wj05UBZBxa5xEHRsGihEyOleUe666RHdkpVT8TQ5WAQQeJmDAK1qjJEUZfsehPP5EfRnKGmgsaVe
CJ/m1oPVpg6nTQcWGZBA974e3Gk1FMHFUUlNsPzgZ7NYmUMLYECViykEJeXL/B1+m/W22U0/mxCZ
mz80067d6EG31T+U1DFNu3rXcnvdVPZ0gzp+ErrMkrOoNaCAuE+20Qa0rfKuQcZ6b/nwbLpIqztM
LRMETsvTf3rT/4MSzLk1fPAq6GL7MOUuKuZCTO8w0MyL8Bnqx658D7G1axN+XLVTPITXa1N6Lehi
42BFF8GNKd0nKfHQj7mKlY8ma9byz5OTbfFuFxtFZgJQRq1kD6k4L7qQnqaP6spyKhf+ah0U9f3C
nTZa56/mn+fWzuErXewYPSbdzx2ZgsMVcwUU/+I/WT2HIRZ7wsQmSxqzdD/DbjeC2lYQES9R3FJx
28fiLoWyjU0hsDRjGzY306p3wNr3W+wOsVz1htKme7kpbb1HybVithKu7fSri2OxRwAFkXXpmOyh
rUQfIALmNndCxx7Hi295/EnZDn61La9NWJxbt8r915vE6X1qMX0WiXsLTb1U5eletCanZ9i76rk9
Qhat2qV3cTCBJ1qXb0jK0odmLfcV8/8oU1qEXuxPVmECXRSne/1G9uFyGOFE11y+TTZQol0/YFa+
5vKmDk3MZJBYui8jaaPLuQMxu10DZOnX73MtymKjkdpG5zPmTMsgh0Wvx557rP/+dQwxIb54b6Z4
rweHylh0jZ7jk5kpczSIdBkRMB7y4ED1xh6stfm5ss6XWkmcE0PJsQj1cIYw6GRD13OlFrX2zhY7
iZS0BqjvyT4u3uXB7+NvY7Y21cQm+NUrE49w+MqgURqrOOgrDwPxhSGKZpsPpo3ZDR7Hf7Txo/sI
uClEhuGLcRyt6ho+DWWyn8vkSoIUklRc5q3y9PUsOJcRi/sFSg8ASSpLlhgZyjmCHPNemkbHhK63
WsQ7KBh+N1Ry2SfhFcBc3tcRz84EgB519BhVMKMX6xWXgGiMcYgqleKk0C2j6sPXARY8ql9ZqLCc
BugT9+GTzoUpF50ZI08wdLtLNxO5jWeP1lsVjorMCkrFFn0w4lUuQC2gRdftZUtAd/pGy3fV4VDP
Weutnh3ywQMtdscSoIM5o8keFSlnUBublcHXQz6b5x8OefFS6YSeRpeme2HQF8ZO7rcbYQ4tXTKg
iXzqfh3u7Nbx93iWmyCEncy0IMmeN62tdXBsNlqHDtD+BQMwL/ZfBzttRIkNHmgmoHgBAzhpCzVF
WknApOFsUZF47hswr0O39OIuGJ8Nf73vfvZrHcRbbIyxXmUTgKH7YjRcWIHZPVK9r4d0dqs6iLBY
2RKLCDCZ8T7TpJ2aX3cAuurpGsvu/DCAMMYzQp5j2RGdwFoHBYLt6+oxo6/xGk/w/Bj+/euX1QJj
JtBqtti+QnoYgolZGAoUNP+M9/l7KcN59/cg9MVBmPM8kYAy2TdJ7pfKPZFgDlSvTbCz0/kgyPKD
k8oCl4LtQYx6qZ4rA2bTKcAzFP2xHnZedgMBZ1uxmbfmAnsu6YYpAKpmwh4AG9bxDt+qoaF2PEYH
CmZPjUF9tWXc5rTLbKbWiv+ns07U32HRJ1RFgJRbvstSq43J6F5jKuH4fapGy07MFezMmURQ1NUF
qh6Zu46C0vGQolm2ZsgzvTZe54ksVJBY503sJM89TEeQdQeR/5uI9d/sh3/heDz4xifsB68Z9m2c
x0f0B/FXftEfVOUvGW4BwJ5A3QQCFhQT+xf9QZX+As4bU4GaGvoxoPv+TX8AaYLKIBRZwsgR1TgD
G8u/6Q/0L/RzUcyGBgf2YzCr/oT+gLY+ZsNBQgWOMY5nwBrwMEh0oI50PFvUqFcVKCbA+jinnV0p
Y5NsZhS6qa0Uar4lgHVAaX1K7arn0Mg2I22GznSOPi+8AqD331bWp6TD7EEnMCvGXmoZbjyAgT7w
GcLgEXTWWl1PcO8CSreb27e06yfHADXe7jpTuWyg9m7PodU6Rt1aDpD50e3UNw/oQSjOJDHoa1cd
LaxnuZDK9DHhSvhexzKMZSBykUErt2CxcglcNLvSszmxJaJD1ZUPUnUd5RTdq7hub6V6NhN7jhI9
v+mjksNJDQbEEr9SgEuO3wvVLIpdHUcsd1RiEWJD0YXo8KzoIb/rTu0gXxVMri5b2LR1rpSqsfod
vfUkCmKoBGd2ibtI7vEkhQIo0/Thak5oB+H0Uh3AttTngmywKqvuWonnBpU/qLXcWnUz3HPNSPyw
M6PLukGuRKowtA0YLtlSj0rhIJFmQ6ei2+Xz7BcjPD2AY7wlRW1ttYrVmt1RBcbjCn8YR0m/Gyqq
Xagq2c4GXCo7pni0h9B7FGfMt0hb+jH+eKcWFmRJNLBU7NFKcR9POC4GbjtpUulUE6vlbybahPxJ
M1sIn4GPgVd6TYCyrVLn51r5o23jpvzIH9r646O92pf/U/zVH0U5iZfd/u/jPza//hx9FGIZHv3B
ywEen+66j3q6/2i6DH8Vv+j3f/lPf/ibwfQ4lR//618/ii5vxW+LoHt+uLplC2v4/0+Hut3ne/5/
/8/J3/i1HxBK/4JOrHAsQkHy1/L9vSEQU/0LdCe0t2UZBxK4mTirfhOirL/QJQMSUkLdHL4bIFT9
e0PA70MvBNQlUbuHMqup/cl+oC0uIzDDgyqAKv6BHUuYsx9vBznOk0azRs3TjEwQaszObkVrWtHK
XWXRYTNExqdGGimYZ6NyG31ibhUTJ1IbMD468wbtKeIYg/HRdyoal73pQYw8AhsjHLxG1XZQEMLN
Rmhl0j7zUhIqfmOgIpRMJST5wz7FLbj4Bpr0VcdK9AO6RnOSNq5A9bDbsVO22ps5VqMXExVAfx4n
SA4L4s5wK8kyzbJZP4Bvr+WDHTIGzLlKmS1rGrEhZvVIinwVTCQtsjzxyoBQhboUPDrRChM8tsMr
qZwRtHZDS/UitShtbpX3U5wkdt7q37sGtMRa9y21vSZx4pnQSvWVCY9WFU40h03QkDG0rXaYN6My
qDbLBjCSIg10g3yb5PCzgQ88KKVzOTiwgPHqcsc7GeSCpsQdxjRvYSHpFpH6EUnyI1qq42ZSZWyV
yodi5i7mVJAatwXpiwvAJ8BFKlGihUAo52rhEGhqQ585gtvrmCRBZbQ/KoM+yLAkg62AP8HvBYaB
9oB8RdNJ5xRRCVF3M3Yrk7w01Xg9gzwWJIm1STjkvsvehBdnbXxY8vzWQNM/iE04sMBJJq1elbIn
m2LsLnBGDk4bq5I7JQo6zGPixhHYEqqVfGutMPUGOw2twpYoh7ocUXcxedOfc6cDHMKlLQp4taVd
pY3pdxJ5lJAp5hHR3KGv7iHiG2/gTKF7Fey+66T1m9EEDWFqPwzpNjHYdQEMR5N5DC4+rhaxfSrX
Fngda5ffRV6OCaGAv2SBCkHR6IJZ6fGE0GsJkuNZiglRxDDkiI3eHSJI0DMIC5R5pTlTln4z2PxA
aHlhWXdjjjv4RDLmygTeIOWg4kYM4xutNUt3LGAaXZiKHY4dc4c2Jm4FNyWor7Ren9xqqdxdhvgX
B3vW7a/z/5B3oIh1fpAWYAzwH5LQ24U9FjDr0uK+DL4Kx9pv4ONM/h9lX7bcNq52+0Ss4jzccpQs
2ZIc27F9w4rbCUECJEAAHMCn/5fcF6fj7Irr3PTu7todkSCAb1oDkN9GdSKdQ38n4/FHwr37Ol53
bd8EuWYw1uiW5iIWU4IG+Ktd/QY6A5dAQK+Ims7KWEggbh/czOugCj78rJf5+zKoL1Lrz/U3nhgX
F7gnANJg1ZH//r7qnFwJcGusC2NoWYf2q9Vtv1QkAJhocSzt4S201ikdYBXhwUNm5AbNaCLbL1bu
z48fwT06sQEE+PAtvFY6/2lQzYLUkx6jq1mFHWZuCKzSKO9VPHz1Q59HUtcXhlguAA1X1y2QtD+V
LoOYmyFApC86DnSmNcSwKNW8z0b5SoL2dmGDyTfkHlXsjncthz2I62jopLkE4JEF10Zd5zTuRAH3
J+h7yyH8N7r/G1j/xyb6pBaHrYMnTBAxYO2K5YALwe9rUWMDgbE06QIuIdSoFwI+adaLURS0lejc
UTuLVRMVGBXiwG6/iB7gFrI9DZ75abVfVPwfvuS/b2k8DZYMiDysW/Cxnv/5MspqQlrPEMsPTVtM
I8ybaw7iZfi8abCHTFjvEJB0nAD/9FUD5c+oipsAkP6rdRhk1T+fptZaFnuYWl1Qb0vSVsMyE1sY
xJDG3dI50SCL1sG+D72vgDbXgvL3d4ZYJxIDACUCqPV91nuYVh9OIVEii9hVO76M1TyNT83AT5Ej
yprwEymacLkBR/nkherh75fI50oU3x+/DtS9Dej9FYb6qbaIwmWhowokVAn5aVqmB7HEx1E1hUni
c+z776Td7utkeAL/+HZxj31YnzsinuBVcRsJWFzw8YtH+qjnPy0IZqjAdSChAq08+HSvKX+LgdLH
I0EJ4D6GVJ5CPu75aO2u8jWy9avXTDui+6PbrqfQmm4tAx8595Js2+66i5caFlMu9GHEg9fecuPu
E6bxH0xvkGC8H3x2Ytb6BpxdqbHiwxZkOh6/uOr+vGKuc+D/9w6fjpVWcPqoG7wDKsgbd0jOia/f
8KV3X3y+T02Z6+cDyAZQfvQZHQ/B4PfjG1p9vHbuJoukkU8xN/cx2+DOrH29W5zhKRiTG2Qb7/6M
SgJkSSh2pXRKfU0z7sxvbEtuaGN/taP/50MhHiHnCsE2+DwAbjutOz6tIOMmi5OuUwXfn1vDGYCD
kJt31/uOTjtGhmdDo7MPPwxFpgcD8yCYY1UjXAvW4WzN4vnva3UN6X9sK9TRV4ErqBbYn0K+zTuG
knOWxdbZ93rjz5Pn3KqZn+Sqir//1Geu3sdnueJ0MJFAfI4+B7rOZ4k9BpMsWgoJMkeqBxGA2y2Y
RdMtqsF/bqMdG2FzCcsp7wrjBOIkRtb5xXNcT+/nd/bQMgOCE6hvaBn8vj0SCdLC2ilZeEl9dgxM
s3bN+pCEt1Zs7kMi37QPcT3ivf/9dz+PWf99/yiM0AXBjwI9+PvvjlYIvSYjYe1sgneQql97Cx5A
EbFv+2l8tnh/Mqs4waYGyIAtMjnkBV9xK0MO1a1RXYyxA+o32eBF1f1SLVj1Sj65azB/tT7XY/jH
+sBA48OKF6jbT8d0WmrLHvUoi7pJzo4/vzWOeBZ8T7emTnslnYzY7vvkhGcgSySUF+xHaVtNHlpN
sWn1j1ndfPDglpZEZ4dOb+0MV7W/r+X/SJogoPERDtGAQoD+lDSh+uejSwZZmJo/DiBne/a9cdxb
4+gHsMmfAOMyaPTwV9kDLdRGeRKSL66ZTwKv1ywBzwCRD5TFGC3g9Pz+PXF79BNw8jjRNv9HQqwl
XQT6TfUIJ6ZRXZYZCGUYzLUZH9RBB0NZb/2pccGcT+DF5m/zZWBNkAp7Bgqxc8rRCVPmKwYCsvMr
Hnyezd0FiVCYGZTfqS/qEzoodmrRarNFBbv5SKBvlGiwwpookx3+S3fjxRzUXv739f7z8gK8DlRl
5IZ4T+ezDYgdD6CSB7ZTwHf+MXSCdc8baB8k0FyPzQL6pvUlPeD6BX/fhYi8V2JAEqHB7fifVlct
bjjpDsojmocsI8It2mD7AS/L0ho8QLE0uGfutlx6N1hzt1dJGbugi4kRfDQ5Vn9//+DP0IV7Cw+E
qSAAwJDm+/1bd13t0JX6dsHIfIx4ndW0vQNRgqft98E0d2ZQqNRcQI4X8Cy3OR3W9Y7e9b6Xuq5C
6mS3zwZyFv0an4L555XXl/IO/mErC76HDbJ5GU1Hansl3CYrreQbGwMAagYvQ5cBDoNQl+/JP/28
7eNWP5Nphb0a7DCpyCGiUfjrfK+hS5HacM7KwiR5JM1JKCwRlQtN1yWGJP5IYW/t0lRogAapvN0a
NDYjYLOo3Hd998TG5vz3Zfs8f8MQBjEYSRyy1mtd+TnobZ3repyMW0HY1KdsgBfWaj81Uwg+vd+U
sCOEHaaIR6gHNO99OAY722IXMVGMzpbk/zcA/fs0Maj2gDmD7+f//hFJr7sZLvRb0YybAtos+SEE
GJ0t17D2bMGecrSbbQIsMgd+zvkGlZx0jvXPvy/KNVP778a+PgUGHTFm2DhPKIN+fwrmt07f2v1W
uPXG8k2Qt8jvq2Ydq8TjT9zPAgnHu7//5idVScjB4/Si0YNJETrpKIyvB/w/NcQqFgKFfIqxChse
Iwn5EHStU1gqHlUfP9V6qUIHsn5h9I/Vm3t8MxyifxwdP0DXAvIjLDBZIqyHqPEu1InbLwquz2P3
j8dDqYWJAZ4ygTH7748XdLHudByvRd+bU0zrok2ae7Z+g8FdJShaCgtEqtFqgGSK5F5OkzjrjS5r
y6+kXWf2NJ86g743G9/Crf9h2fq75hBVAxC7SztfHdHR3v99ST9HSawoKlhc+6DfQIMp/DQSg+aS
VkMjwW+kFijdlOX12vgwczXPGEZ/j9sTVWsOilPyRRb9Rx6BX46v3BOcqsTxveto5r/fEs6aMP61
2hXziYZlchuabHH7Z/Heef3FAPiRrjGVu3BzfuhkrOJxLXvdvvXD8uzPcPgJ4yFVQT3ACcdHfR3f
EQcGsZ35Ij7+Ued/PCeEYPGMMfLwjz35nz03jdCGAYAYREwPdYiaT+4GQvjSXpoJBTT3DlZrwwFX
5d6oBBJQdFxX71aJKWdWuEfdD3lqQUbwSGC9+/eP9xmZig13pS+h0xEgsF0r29/XEB1pyaHAAcSZ
or9WYzt3UzjHufbtp9Uw/2aZOlhZ1rSEntsPxMMltWvZVlz1bYVrqtuJCJfyMPGD9KoZUj+F0wsn
swgTF8jIZJ3TNYcgFKda1N97QdhXi+tdj8Tv1wiSSPhn4CqCbfkfu2CCftTcTHDjxLhUzU5Zq8BC
ST4MpQ92fOV69BcjOBusll0VG2Pn7SZvHTk6DzWry9mlrNiAnchUK+TObnSKPHw5cDLlvguI9TDP
yy5IyKUdaKGk2LJZ9pghOSdQIb397In3gazJftTse0hNVG0AaqWMWjCxbBYkCiMp2tWpVp+tR59x
GGVTYWVStnubr1He9uib26PxEOSwjB3jcW6P9hmjsyTlyTIVSTtsWdQkdtV60Ijt0ArIap8n1URg
3WeW9jgObpf7FAI2cQO/iRV237Z1wzZHpaEM7u0Ac7XI6DYVPixTtHPLbDfjFmgfFn/akgmyXmx4
D4Izj2KZOW4PonD35jhFB9RnKfztgdT8EkXzM/RxMq/znKPGBDvbOoZe+JSF07JA1gh7QrfJWawd
wcHiFkYEbs4AiMs3BmjLSpa+aERyl9QW1Jc04KIwq8zR9QO6ch1B1lv8zPLs+ibx1g4Zrf3m2ev9
6vf4bxlCUuCvhylxrT20125AdLoTM/Yq5G2hOVZDJj/QcBBCIpFCDg4IJNtZC9+CEHlIw7ngvh5L
V5F9MzZ9FnRgQo990JdofsALPuRt4bjmx7Rh+aG0yg8fu0dPZs5A+k3g/AvbzYkoyDk4QZWoYCmj
Bn67fz+Pf9SGQDGg8xmj1YQeJIQrrrv9P3eFZUbTBRBuLGD6+xA0/uMqozceidfAvvrT+u9KbvdR
B7ScBUM9658vfv56Zf5+mJBjQucfSDlcq8lnwMs2drFPmZwLi00g/68eEjgTjLuoyfvo3Hd2mEoS
8AObN2gfaQE1YceXGQrW09+f5KOP88eTgOqFYZp9HaZ9utz7dhtiEjK43SYgDPamgP3ovp5nN/vI
tFUDn/RgkxgXQf8uZMurbYoBIKg9bODbivbYVtY+qCW9n/H/YtftNS1Swb27LUeh+F0rMbceE/Dx
xrV185g72DyJBbxSIKyivUp3Q0LuJ4SgMQr6+IPjVd+50wvxV7f6OKtLr3E1ewS8N0l4lazFRNl0
XEiQwTY3LL2FnIfZm+5CAKahUAhk7VzB836tWhnj5o/hBGmF036D1NYlsZrMWeLDyCHaKRIxVk2E
8+urqf0iif8fAcnHxQ4mAmZ5QDZc0Q7/3WRIYkwil2UuamesCx/e9EMU3PGQY/sHPYDd8a+kI3Tn
cQ1fdPeXjS5G4U9hfKTbGOcAurLYX/fWsup0WKbli0avh4b/n/sQTV5kYnjKxEOS+vsTEqfW8PpF
Q2i0oEIIpRynsmrmXrOwYbd5Syat8CIg1XfnyV0SNe6NTsKlmo1ZHoOWli2E+E5u7a2nCMmUL1d2
u24eNMocWrlQEstWe+sPjWSAs3OkCMgBnXVMHhZtwTPbk9ATaEC/WdFz2kHJqwyTSZTwGZcpKPve
zgDz227b1cbZg7bCxIPs+r9Ob6AX5slUUUMyPXeF0E5SDETjTklgfIma5s3A5BDd6oRMd0qg47PU
GlIJQDOk3SZ3sGTDrOwaguerQ27TTUnRmVin/YZLZzoTaleC8/HWXZHW9YSZEs2juqzphk1DrTyy
xXIXhiIlxCPncPOXzLUEuHawiICZ47CU7PoNHbge2y4k6iFy2OUEHrrVkrAqWNr6bqT+rom8aqyT
+Oh6UGQ1bMGR74oeJjwo19bxlvPZzsR6gKOwyOq5j7JJxE+QZVgLCrxDVit41Qsx60PQuu+byu2Q
OUcoDLybevVKeM/l2zjgfV3I/tj/jDLpHwKXDd8SWDuvNMlD0zl3KgluV9H6p2ASLeTd+KO4xtwe
9SdMc6FoQWKoaCDE7VUgWcYaxorG7XSmBgYvH7+BfAlk3Eu6gEd1/blOot4cEvsd0npWRbTtVKZp
XzbyomlgLnBs/2dQyuRQoeP5pI2TcXzmbBhbUD+1rXYYjqHmblRS+NciiY/ddtf43XenHd/QqBse
2RyWNlNnYhv9SgU9zzsQJ6x9z9iKnWCr285s8OFoJyg68CgFHMcciXkX0LV8X0DC3yCcGzc4VPHm
/hPN0J4kpDlssb+ce4B7Mt9aTm64odYNr9baUcv3rd8MF41qBFilDIAh9uQcAq9nRwwUZK4kRCRx
n/4w13RTLV7wg7nRnC5RpwHZFVEqN+IendFtMKivD0o1yTECUbsNu5uNmaLBjDTrYKZ9QNGEHUjI
YQuSpwVD2S3wrT2B0CGSpjHKSFsnT32qzBIeQxbed9x3K1rzokvksMcf6KUjxhVFr/Va9VEO6NUE
2GbQPvRLPB2gqnjfjdGFB0a/DNuI30vu4rDF70Bw9B7NbOQXIuum0HuwaONfKGe3ULbEVvb6+mi5
g3eoXQH6wlivD1J0uR7pmisSwc956teDvN6tcRMIbJ9whp4FW/Ihhrc1hgk9+E8W8qWKGmq9bHF9
nluKDxUqgTGAEyHJMS/O5sWpnKxtR4D2OIWjdeNPW3hjQ7QQaRE5jty9X5LWf8EZd5cEzaya9pBA
MaABhR3kM8L5pbeE2QXuMBxAe6s2pCS1B2sM6CaW/QCBh4YGl9GspXOt3PCVyMWKrzbRxLoLFsz5
LfqthQhbbpJZpZRvzxjcu/fTAklz338YVz7vl7o/zZtqC2tx90ThikM5eySsW3bEdo4+eKKpwmtA
Q9VAui1o5D6w+n//yVH9d9UZcJ4VOi/grlrwt84GiLtg0Ij5n64RH3FAMgpxwvPiTHAossJ7QAL2
MTQuAYxbDh0qibTGmH5vu7iheqjAkEhkkcCl2l4zXKEgs8bJCixUdB76kVehYXKngewOhTF3zMCZ
RzcKeAO++0jFDApfANTiPPbHuJDoHKSePzs7d6gMXOIrdMnlrvHIq7QAAGX6Jlrr+rZRXQ9Agg19
2G2VORnJeIKmyaM/wG12xovY0AuF2NEylq1dQyxv+pEY4x61bSaEYhDgUJMdg+tf/LY+zskKC5HR
CQ5A25ab4Su8Y6HZ6AxNeIsCNLx1Oze4fUeiAfIs7N0jvd7VIf7SAHdyU1P7VmkO9PzgOPsRF8a3
EE7sRwimPknYH539BAAKmATdN5C1zKFFC7v26z9ONvQczNiLco2GKR9oI14kdGVbCwbhKgEuLQ7g
yLEqu/QR38oG6MRM6YNebnWDBK1DWlltAimGXnwbvdIVYYUSWGfgD1lqwIUmMaKPOFlB3tVjUuLr
eAzNVTqs537blpTPKkRDTVzGqHmKg6atIKbk7y3LWlKY2gIqwCaRTXEXlZCF7SofBJx8dqV95wrr
B+JYtaLC3EIeFAt418BXwPG7O0QhaqG4hYW7tcy8RF3+UsfQ6vW76ThCSLgSK+1hztvYaRxUtivn
0oIo/WHoGZI6TNDk+BJoEeX+ONxw57E3kcwAWmJZe03zTZB8Q4QCZxaDyg46sQV69xRtrWHdry00
rpppfAd5ZP9RoLjzfGH2taSRyXzqHfbIg+qjPGHd+AhdXSdHPwZiZxpdyX6udIgV1C0Ee5UdXtho
qthDttYq5aeraFAGW4C2QNwFubrjwa8yHOVu437e1pTDqLo+QLl/yX30VCu1IaGZ1BENN3pM5vbo
JuO9jpRTLkE9Zsx5H/vm4MgBN0Fg7cLYON/awO/TeZt0xRbXQ0UFdljdwYgJIWrR3n0yg7oxo7qS
ovavN3QW1JFTJe00p11ASY7hzlTEdDnaZPkF9VI3b3o/88fgIOoQfoGwzKo6DLw9V+0133aiDd+F
pxGYRU9TN5FWCU1SktstKrdNbXU5RoZmQD7WLhO3oh+eNGy/I9ZvqVl5lEGRE23WAYZKg0jS1Xfq
qgOKFmgYdDtEPTupiSGEqxyucSdvRyYBDbL6BMfUbo/rPOa2bP10nu2r3ZP8zurmQBzA0GAdFjvA
qvg2+jlOXyu0ALZsstTR6jjqARYD/M7dMpGCFCF3KiqRE0kaFZ3/PYh7dfqoJeOypRpJUQ/kOEbN
Wxn771PvpFd88L6Oxp/uNhl0ovu5RP6BAdb0g8wN7OgipJL26uDS1AK1rwIHMqj3imi/QDu6z1VP
cwYKdQqg2VRRqPZBp9nr9l23HWcWZUESdfckdr9L0IcB1Y2GbBx5vOstmgBG2jw3SjlnEVD4j9fh
WkhnPSyKhgWlMrpb6hcwPPydi6ocrhCP4eANh28D+ssPIzVZO4GfpoXpsXM3efIhfZ704Ov47pvy
r7dMs0P6gfCt4L4HzeX5UmNMW3bMvp0ii38zsfNArBACxNTH+9AeWpjG/6nctt+7VM6ZtdE2C5bJ
y8hscPleq60oadE/hoFstspkxd+1M9DEiET9CHtje/WPpKsxMxoubMCxsp+WwBKFCRdeCKSDKRe1
VSXcdzCQ3lGrBXj32ihwTTClQOhRxQ9mbisoR6NT7HWQcV3gBwaSC6AhRH3j/vfOGlI0OMjNRy8C
yuvwOO4Xnctlul+b7RsnPi0hBH0a6xa+5xOw9a6TDYnYjpBlB7wZKNr9SkJziGWIw0vrm2FilZ4N
9AcmDGVFTGfwDZLnsIZ+ez2p7jhZobd3mQ9CmwzJEeM3TDin5bRC8cVa+jDlHgnPLrRaUzrAFWpZ
jKnQ+0tuZ0iaHUcpTkHcegcnsn4KqfF+PfBmMMe4ccWVO2y6KI0TonYeJsayoe2uA6Chpieo2no7
xN84Tzojd0PwIiKGoToNZLkQu8naJXmxFuoCKOT35zh8HX2INnObedWWNDcTnQ7uCOWncCUGlx5/
Wm2/OW6WidKg2YBDjCcbYvjmxuBAFiRa6hQ5IVoBo1Xvkli+DOCLpThtqDpg3qAwMjxxC9pVPZR1
0YE5Ah8a3yaqfVlHAsVvtw6rLgruCSZce2vGpAOlJMKAhUaxBB4pxY1oym1rHbTgQwQuOt1/7IDR
H3a10U+hpd+cZn4dWiJL79rrY374zWvvpxlXBNcQLONRt2VLA64kBozu0QvPqP0kWqpXPHX/1nhN
eDF+7EFMdi0cAbEMvdInr+34oRc7ArT9N+J3LtxPplMIzEa5KahNrvXj2HGee3wG8fm6KRPRWDkG
se90wwoO4Cvvo8DbPYlWBbfE03XWGnRNFo3DYXWiAcwSsTMemLP34GqXT2O1wSVwb8JhzJZRNod2
m14s7m3lPKCdYQ/998bC+Cyc6y5z1AYhbNL2GetmWXIZVZBaTxXSOeA2AkCEum+Wg7Ukjbfu4Mh+
E5l5OVh11O6aXIMWcyOmfjokBO04259LjDtwT1qAm6/aLmswJp+hyWJqeVwwocmDdeEZIGxPrI8O
pIuTi1n6/dgRpwjArMjMSCoE7ei2Q6vmMsjhFtou8B4cR9zUqkWaHrreRQ2AeTAz5ItXo+zmZIdT
ZV8auwluYqt+NqKj+US8J4BZkUVundyPHK1viBZGfnBjieafGt6vqSs96O5ZXYPR61qMczIegNn6
UfeUVjpYfvhQYE9XqSi0wuGVCbXks7A6eFoa28vj4G4OdHdUrcSBdoYHy90OD/D9lKVIenihDjMs
FZpbH1gnzRJeboN4hc+avUCrRlVufE2Zk/YbGj9v3axJlmBP98p9Db2T7XO2d3pnTPuJdeg20X9C
oINvVoGtN7TrI+NGp2GzRBe1kD324Fqq2kMTFKYC9+sjuqruzUCQr0ahk5Ih/IVZor7BqBL2Unrg
BYR6SgsXbeT6220U9EtuQRV88sDswlfqPHOeJ9fP6ta+Ax0DXioSGWfXj1ksfo4Y+mV+8zxRp9sn
rbqP5UjQaGiicmT6DB2/CjzZ+cbhG9Te0elIQy2fG+GrQisvKah6GlxBqqbGjNDfLrgbbhAa7JQ2
roD0OydFx+asI8rN1u0bWCRL6kVAaBpuL/loZpHaDvTINFBPMegoledOO6cGlFlj+A/jV3cfWTZq
7rB9F73+AUNeUrkYm0C5TH9D5apSiN7onAUNgq39Gg9XteQpuEvi2U4ZSYCqnedX5iCLCkPnBoaq
AFr3QBXAgXoXT/5lToLwpk2QCE2C3632uuyb9a3v1Dc1U6fsXlrDgxSgJOT8YQR+JNOXuUWUgWMh
/I9Gp4I/xg4f6Y3pGKvS97sO/QMkzmD6EkgGrFEP5QzHQQitrxIFeBuE0Thl5oyu71IOPhqRMEQZ
gPJMnsxomxS+bFMmxwCm6VuEdETxEjMzGEwIa9rHc5Bxt1nTMWJhubHpeTAQDeWzx/POZo9uPEFd
DTCaKXzR0/ocgxBxhjSuAPk8aaapiib5Q42OKSgKang3Tcmezs1jvy6lsHoKlwRI/serc7MJuz0Q
CFH3g8cLTM0V5P2j1wYNz5S7I/osgXTyTsuXqLYAetQ22EY1ZYdWrnvaqRfNUeA0qt15Yh3TRdoA
Ra5XBhKadulqyQIcG9yBcko9GYvC4jlY5uFR8sbOZh/5uPTCjMODo0UDZ/Z3iLlDKdGQLENITCAg
3nuzoysPsjBxF0Q3NTEPbPsJrHh70S7NV4DacT55CTAq7qIagToGMAiYWxv7GPDlhakwretgAr7c
QrOiS/JB61vaeqKqBzvIrMjcb5OsWuLfoxx+HcLtGKD8k5rcjau9s69YAVB0uc0r4dBTIONb1Pkn
5sZH5rWP7tysyAvRYBMA93tQa+QrmnhuEuA+n5enwe/uG/fqdIEEoGpGjYZz25wxOL2aNPA0asVr
yDx35ySVwxfMeyhr8jnArVBj5ubrd7gyHMiGm3BETpiiznmSFHlCF/aZCzAGGpAL2rfob9SG0lK2
43khOin4ArCBsroVk6rwZ+0bcZCHAOyDC+/9Z0axl1S93tTxFp1rJOZhQoEXHElcgLtbl6ses6HV
SFQxMUt1Y0NDrwnqDOOQIyeenbk6BASD02xQfe4BdfJdr+FYhcuDGTc4ZY/IGsCK0kWLEL/vV2CB
uG/WM8VoB6Frgx5XQooebfbd6Lh3lqBNITYIexoLifYkaK7CRqTNCp3R+mBDYzbrMGx2KhWOZN+7
U51xJtFAhWNFze2M+tKt5qTNl8ieKt+ycn8eMC5xrHe/qX/6zjDn02bD1JtF72JYvbSL6Dczm3xt
Hu24eWYMlRp8TFjhSP7LJ86rqs/rliczLKeaiNqFt2o4afHwFa2ZLYVkyKOu/Z2faPSKe+idq9HD
3xiWxx43lWvozpeICkTPPZSNvH8ilRycQLkXHaIG6a+JbEjtt3234t/z6URHdGQJaHwQ7fTAoViq
bUF2E1HxxDzcoXjP22lyUM1RYBW4kySlR7sSVKSiZnx52mq4wGDi/R09ruREBPu5htOcJRrBSDs+
rpA6lgUiY1w1dIqAB+2arLF7evLXvkSZCJEVmZDHmRp4XozLzwA5ziGKbAPWGUxjYWiSOy2GIBjR
fO+omHNfTGjDW+2vOmyrSZjbaADzg0b8F/QncbAqNqPS0j5TqcVclqP7uaS6Dg5o1pG7LnAKP2rE
d5SpF3gxQdvSMhinDFvFx3C+C8DHGWATbuy3yaNtqggyqIhx/zAv7+jM80PDMwiHIzFCBJ7d3spm
vWInT9aunRKFcqrggYD/pI6AE5BRXGBEucFhBWK6vtA3sbNArBHTSytBDyohG8wPRyv/yMgFuu5w
fsGlDMuguwSF6k0/d3Zph8ur57cbKAjfaxfde9IbeIZHSmQNDmBKZHBJDGxKB6uAXDpczRd4y6/9
VAVsflstse8H3HzzqFD4ohEREtTIHGDd1IsxgyD3SVSGGEYL3jKs79LnLbXdFFfVSBpMnYCDxjQX
up/torIFnSiIOV2jw2ssGplvrXsTSUwiRC84sFrNoyOxrD6qVG4QpiQ2DLpANNvYWsrpWye1lQPS
TzDndM6E++8NetYu4NxeQDzk0VCjWiPoTISYf454G5A+oXtu0B6pgx/gKEB/VC4vbrLDGZTwOTIA
owxrjMyZVR1tTj04NIwApm3ZPgR8NdicJBSPPqaTNxBjxChjog+IFmcJsjrGaRRDB88qcGOvBZB4
qCR1g3HeGlaztI8K5a1mUOZt9K9BjVhB2aOV3vIDDSB43S8Y9QCGVULOgRcO+n0YsIc7pBzwwerj
FBA3hdDq12DogBIJPBCIcuba2EUrmbUuKir9asEnLCc25DO9q2mPhzms40HRs2keaD30ZZCAWAtq
x8HnaixZgITHnkBU8aRHCibQV2n1MbSrsZA9gNUdp6ocVABGG2M7tYGXRyZoNTH3OsbpAVbEA7gN
fOfRsangV/kMGuladD2776MV3FfIT5cK14gDONteReQxBHiuslz/auL1oOTIbwGjivQPE7jWkbf0
4C/zfOP6ZxaUM/S+4Iz8CIs0qCe35Gasg3ypE3mZ5QAc5oxCg8WYckf4OqhvxX7zJM6YRvdvQLIa
416bXKu8zofzGeKbK7Nenf9j7kx65FbOdP1f7p4GgzMXd5NkzpU1l6qkDVGTGMGZDM6/vp+U2xft
c9E2eteADfhYOlJlJjPi+95Rme4Bqed7tqYlTAHUui2ffJWZ5IQMUW+ny7EbCD+Zav7tqtj0jX0T
KKQ36RR8lZNa2CwTuQ/82n23XDs/TGsqt3791ubTNXIZYMdQBUNTnVhwo2LTCj0i9El/JGVzl1cJ
IZUMvCJtzqZBTVM4Zx2sdGgfvfXe8NG2pXVRxKFVpwdXri+zDbOBMp+U0rE/qmmwDmkdErOMnS7m
Bv8qpo7JlCNuYjMFO++ipepvZV3W2ytosOAQv1nF2wCgvssLjyNEDP4N5bMbsiTr8/jbnLg20EA+
lTXfpbCZnU1u2dbF1choWif9Iro0z7r67JnGweIG2xOTa216VdrIr/lznHpNt6K2n5twgDqZ0EDb
vEXt4Mhd5yfFTulfeZifU9eLSjVxSWOvHNLiSfRUQOt5FpHvD0ebpyJAk9EtqNaMHjSr8bIXy0MU
U+IlYr6M1vJrUHPAMIou6iY1Q4pO+vq2kC1xL/6XU9a/ZxMLWM/GWzZrPMy1jlxQ6o1fHwPO4Xhp
p2pny/qRYik29fSKnicffcfXacyTKaZ3CkwaBukYPpTZlaVR9XixLGUxQ5hQUZjAt2bFkmAUFbCw
Tsp9PjN6g0BoZuAKMRJ8H8ihmjalGqojVcYsDNbMRSv4YCusdXFTh2HkYOmLGt+fjhkixoNspirK
w3dnnZIHaeW7oTHDY2/4jKuS0EjTqDeW6m2wZKCpMKiN3VhW9Ey7wjn1hiCzl8x8O6xvhWEyk6WN
eZWTDJHMrfQeX9bG13Zwpm9r24zKOCNVubiJ2I7G8lq0/ADdjK3WzfB2VZ3fbmWAmrkdDLUf597j
rIuqpJ7vZ3SOTSiN04w6YCP9ZLha0BFBGx61YZb5bFnjDzZ8nQ7uw8DTTnkVD2ANHJ+0U74N5ZJg
G0j6Q9gPztYsMyciy7zbZS4jIucX9SrgURtYOApAVYIBV1Ymw4KTxQmNentXKWebNUhZ8GScG6bl
YJqJbx4Z2x1B650Y6pdlAozrdBXheeWsUQUxz1N2EyxqYqTHLm/Kp9ZNf/45LQrLY39KgjwyBnUw
ffyuaflTa797Skv3xhDhseia+V5JdHAzrn0Ur5JKs6VbyOtwd5MvLbjLFHIcKggoS23LFCmE9uud
Kcp35WSa7QWvIi/5PWyC4qT0cKCozrkj9nhrVDXG2hC75n71eCL/6DSKwU2jlUenaosCnZLf78wl
exjN99HZNYtLJ9OUQrj688Fyq3Ava/naZ+sPGdb1kdHt3aGrnpFfHJslQYONYzgCj75UYyWPfkdZ
ohBdf8Ued4VQ/v2ylCTNKu+SugMbt8UdbeY/m0xdP/cWI64lstjCQ7311rqP9WKYUZUV2Tn5O4S2
lvQ2SOcOQVrPjd+TwURD49HwfjVcgXd2SsPS7LburZGq6qrf3bDjLF/FUv7OFzYeuzXv+rkJLqTj
8rXKC4idMIn/7AOymyJ/7uXZrJz3wEkjIxs0eRAMPjSdBRhdRxFX2odMZ46iSNCI7nJroufRW980
AVeLb22MWYtb3GFqX/X+Q7/wcAhZGRG36D5ZeHFmK2sqAZ2bvKk5v7PgpQKV21NYuG4SDfxnJ3bD
uMMkM3i9zxE1RfgIGEPnKtuIbBm2RZ7ulD2gMiR6Xw1cSwRHxv3e9CradbpgDztR3RlNxtNbNbdD
MiYs3h71dPl31aLTorjuNVHdoy/Hp6U35w3M+c9Cq/u8Gq+coIFKrwM8TobstW3y195xz0sVWPFs
qZ0aZyzcHkEXSy53Mm0FZY3ws9OyWVX+jC+pjXHe/p4bz9hMQ3Wyu+wlddpfrasZqtSrCQrIBYpv
vUwhXD1erk7nJ1E7TDbp1duSOu9j47w5rX+ZW/ujL4rz2qBPz4aJ1kkN3ZEJdrtGHs3Zc3ec5Pam
Kuynxl8Jhy71J/c0spBc8nS05r5yO7jTgtHQ9M9J6D+Wpfub1sRgQ7Kpyl15g/j5dhghZgvEIj07
ydZourvaZzIEyxaFOnDvhjFFhse8GpzIBjHbGKQeluKxoTOymrhRzcr/6qG9qxGZpUUzaVTkyAh6
RBZrQp6qx/bUIC7fpDZEpWPJQ9sNW9tva97y6jkVzraf/d+tJ19p5iSU2Z7JtLWa4VQEM99Qnm+T
z2ry9N5O0jledXknS2/aOG7xETT6hizreiP12bT64aQnLiUAKFiv4oIr7FENgq86YQJ7r3uj0s67
9BVbaC9FPOcIo+kZH3ZmE5oxsqj9zGhjw8Vt0AW3W2zx0wYUi5YWtCWh7pzIUynismWfFtfWZLrl
ZZ/daSt8lKr2kNSITUmzcVxmAzGGxthtqvVgq76NhYMypWmyOwf/U/zHPW8aawMsZPcxRAecBXQ/
0Nfd7L5IeqjJOECR4NrmWRnwRQVGvNbmS+oy3zjowNdFHcJquREiDtrsOBTUDHhi5qIqySjH+mt3
qHkkYQR0ZJ6aEau/UQNcpUDcAjo/Kg2GEXMq59in+xJ78TWFoCTe3Ok4xW0N/9MASRWpD+LU5O02
GYrXoWNOpYRxe/37WIDjMBmS7TDwTTUT1FDpot8mJi/t+cbGlVgs0lFKjpPEjNOAV7kG3m4wIX4F
X3WmGEp3En5qmAZ3Q0vrZs6jxX4GS/KBsuB/MmcyOY3DGyptv+jMZYcG23HmdYjmFBharl0PGlqA
Mo0GsM3UH4VVPXbCQdxVpSPfAMOMfZUi6wMpvR2nfqHjTyBH+eHagpMuRdLg/Vad8dhi1UDSuYAf
t/2u6opvqo69jf1I/6MPpVG8GZhyN+wXSA3S/jb1mLVo/LR3y03O2rUzuvpnJeZIuvYT1ZJFle3z
dNhqtVo7M8SU25wFrHpTmN/KwmCBBptez7bG512Oj9SsfPvzAO5QHUbhdxsv0J8ehZhTd2zYxEGp
OFJnanTxFdHVXRC+LL2MNAgvchr4rrFE7TK9YMx6ciWNNJjPaI5FZtYv6tJ5tFOOS3Vaq9raunl3
T5UuWp5yAiW+IjXreu+zlm8CUHHh/Fr6LEJC22T9bTc0txkGrNgrWZES1jCx5rhD5UGWzaVKWFhG
Pqpgqf14reUlcNfhOANGZq1gtXahcvyKwyx4qweUWbWb752CtcsC8hgadEXQGPVdJj29WSrZctJP
p2wpLtlKiNvS2O+5HtPjkOF4sBHkNxjkPUgwyjRNDjfykRt3gQzUB6Ogi4aNvN8V1film5eghN8i
yUQdfGWSK+ku12Ypk7j1VS5HmeMORyIXGhOx8+F6mwsjidW19XJkZ+b6QQbf6C25CrfoI/ODQUgG
X2KX1XhQTxZT3laXhAIULU4sR1W73GJIxz9ISH+9XAucN0vHa+gyTk8Y1IhZ7Fehr/lCIT9EMHVv
ZTu+/5kfGujaGt6uNVFthwUmn5rsGL68BdHivWcd3IbNJ6cl+mj1cHDKX6YvYo+gcvIH9GiMEnb7
7RnCfvM1KRluL8dnzH1rXNB7e99gCbQ140k3h1mk/RZTVd3+rFqfjlqEu7su729d6d67ar1UmrUl
QSUVoU1BteAy9lsTUcmF8xl4/S/U9x+s9V1Ep2rkLCQUUmT9IfyBLxkkZ59kHwWt1TuPnILMbLd+
Cm/TDOiq4YUPnCWP5jQfAk8/93nGsCp4W0cvDtaeblo+Xh8Wepqauz53flVtdujn9RwO7cEK5lOa
+MQqhe6979SHBl34dYMnj5c66Eg1QGPqXVnBp7S5YEKkVKYWCBf8xo2Q9lJ0ZfbnpZsIQdKIGpty
Xzkt0ArdDg1vwzYY+leL9JvGp3I+16eUby5iHIji7Bf9Jg9TW/1o5ybyzDctvOfuyv6njn60Q6RR
xMlQQmyV3AroxfHwJ5GulxsPannoqiuaj26j9B4m3V26gVy/MoVKbpIPJ823vq/iseTkHBjImoVT
hHstdqbuJTPZFdfWvDWs3DvMEKBI9dHjQP2eDE2joGkNL6VT3bfG8qbHYefJXcb7uAmM5qt2TNY8
790ALJyWcOeOgbrG00CsNtYlKQlNhpgy8V0zzzfzEaJe9sn7XPYHNZbx0jyJ1kSE3/+SWryoNPzR
LMalWmFtF/tmzXR+CML0UGqsASwubPT6tu2d4YZ3K8oCO4uLwrxpTLGvbI1OkHKYtpj01p7sYI2c
UiSY8EJcFaCAPZE2h7G3IJt8lZQnryr+8T8Z9av//Gdgv5osjoLE54Xq4hllCclmgjQdgfisPC1e
w8AlymczJQUi9+pve8Xu0FFXHtMf/GrJ0Y6dKvFjaV8n0+kLSXb7c5wlegllsJzJQ4h045HNmJZ0
nz1dlONdBSAIP2YEpwCuxVVoV1wE42PQlSdjJFJlZLCPOoqTzjSSxn7T99GatrQeiCGMOrP+sMnq
COmtuoTLYEQauDto14cw4fbtupa5yUGp6LPJBMItuc40EWxXF5CSmYILdy3YtOKB3hMIeBsdjJCI
RoTDyvTn/+NftF3qkenMHm+ydVuRe7XBubGAfs58XH3T71H50jCcV3dJ4VG7iYiC2dOo+aBAzZWf
I8DsufvHkn+ckWLSQ39f1+Ftb9QrDL17zixEE6Iv91DG3WDfz+nvZdaAnb0lttWSN5diXzv2Zu3H
hHig/NMvUY66vIA1GG+SWteRDlYVW4N8Rc+cR4NUc0zuGmYO39yyFuf0rBAgqxCURxmLj0lElV3V
zBDoR8gYmp9bMfPQKbUnUGFv1pp8bB2SiViIe7v5tlCZYiJZw0ZjVvLOalip3QwXKubT9uTQPaqf
Jdq2m74cENbI0dxZCKHXPgQp6VakyN2H7Ly92/jyXOn0hEvuZ54yrTSI0bBDmnFjYIapMP5glj/a
tcPI4+Kqtqz523ZFcteFdrqxGxy6Sd4+w1m/DFNNGm4GolDMySOABWvWUH/KvPudzcuHT2Vu1Q/5
3uTbGVF8QvNKMGBIRVM9aszlupf9A0ZAiDzL+R4zDyjWPed0tRwcl+Kzagluq/XN08m6DUL1JnN8
A/PsxrkLP6dWd5OvVotXRv1mFx+v2S3JVuS2xTcwPLnOBHmL2XRCCotpq3hr1cRDGTTjwajM4FI3
3GoIGE7TZN23YxgetJyWGNtIFoVwNnGX18RDO+KLJzCI/26uADrfOzATIFsna12QeFIPhXUMaspI
ay6UkfAG3zXmyCRSJCYzaQNPiF0buxECiPS0wPbsJU6zHphmnDOPvaoYtusoosUqxMkURzeYR1K8
c0A6E5467Odyj3IXfCK90JfuxUbn3ipXWAepgu/FqtYNp5CKSwBwhx8+E+KTUWDijY9Ny3fv3PCi
ap3cjo0FRl2drYJx2pU1Tx6j1VnbMBY2cVBMQcUD+IzL8iYK67hkznMDQddMY/WUYXh8mHt+08Ss
ylTu7TKd/baoiz+6gyo3jkyWUyt5X/sfKAKXuKHPKCrd4ncBOuoulJabRF+5m6LmwXXqZtt0y2fi
Nx+WDryoohROViJAn4Xqt3JRjdPPwXwYDkzF7cwngLmwGd13jWBEKZcQ/g5kD2cBBeLmcvEUaY8j
Kt1NGah3O61+FU3yaAlca6FREZaYdNlTF3I6zr31Logh3i6tg1jOWYoo8+U3mm1rW67yQZiEXA2M
vYPWh3ENe9jGnnYdDF2o4ju5c4xu52LqQZ8y3rB/xD5JStWcHiC/L21vV1EpOLxXJ4z8vv1YKGWP
jJwgcHRk26vU3vYem6n7qpOpAE5mmFUgbh30xzyeU+bQKMtx9deQy5Mb/MjHst92nRmg0x5uBhvV
daUAHHsGTzVzw2YN7WhmX+3N+R0qHFS6ZrBcBGBQ5n1OvMvC5sOeXLGHAunhELCh58OAym0lVyaV
V/36M8rZfFv79A6Gxvwo3R1uSDadNW6IBIszIhf3vsUn4lLpDvSObWbSHveMQ5tSP6x7lPQ4itDH
Ng6/dZFyOi2rWPZyhP8HDsHxNxV2PPsmoBRa2PW6DynXWndz+4oSAvWevdMYKMy1unXT5tM3W2QY
zrn3pmw7iDXEz9xd8rXiS4OBZJp9g2NuuhRA23G9UnKuA15BmL7A822yTGabmg9kTttjXV0Bs9L/
DjTP2VVr2XOhg6jmParT9nasrXyj2gyYPO3ek0GeMNHRM1fw9wD+Mm8S0bA1dbifGZqadNvtzJX+
t6I37pYB8UBap9u2LBDtuPqe14lj0T2XOTOgSTod4/gAVjQ7oBAQoNt8Tr/MMGTtCsbYM9VvTzRH
l7fVZ3TGWLOSqqknSBknfO/B18DIMSeAV7UTLoR0gIkzvfx7CLwmrsqwioppRULY3i+5C1tdpsV2
muY7nSyfTe0axzasBXc5QpTMNZ1dl406GmWw8REv+XCkUZosL0ZRtJdgatUOuLc4dxMxw246nSZ3
vs9qDCZO2t0M65dM63Fj1m7Kna+Zb9z8ZsoXVATlysaRCOq3BSsgnQfOlYFPUp/YgmriyQctPYYl
597CWg7Uu+7dlj+3lIoeoKn77Y7+uZ9HcUKJvF261Hwy7AGbSg4HZQYJGE84P3Ye6fN9aYYPg8ap
m652eqqWWu80kYB/hGoqSaantq7GEwKIklNDNVV6mThBVxfmeenwjycE0zlKjzvkxT8zPPg7O0E3
vRRfI7LyKAehReIh8VAO/YPloiPpUPf0HYCHZSLtF6N1O6bBw2q4GCscJMBJ9aXGJ6gagguJ1ukB
7jZyReU1zKHYBAyTeik+bD0fC2gQ40Y780/Lf0KH9gqqN8ayFK+Gc0XNPY0SzHH5ZLAtXDWSf3Tb
zjKit5zPIiAsDmSRxFcbEg+xCxmNeBcWy8mPRn11D7V603HlagxSXmY/TNVVLlzom3EAdGF/iXRq
mJtau0hl+N5n+W9ttAe3g3aWCUoKOaefA+Sm35Y/S5GeVibWZPoinfpuOgmvvOReh520HR/msL5p
FYOOMtSHyuZHLF9n3JI/vMB4zbHjEK2UmoTjOuM5L92dkYrnzui+46bFWDS161fNbRnpMxGL3c4o
W9C/WX/MrEpO/jsNCOeFQUo/DAE45k5IXFDKaeN5CH8q2X74ov9c0u7TnM2TI671FDPPhqiJbyMz
YKw5r0dr71rYtP5kZZRI49YV7GdUfJBebbzk5IdWgdigKduPhXke5ZKhock/HStB7Dp8k3OxzTP8
FBakV1qc0ml9tpz+jRBUKB34o9ppdoHllJF5tf8yR7DSUSUTu+594H4pwCC/bF5Mq6GBaXIeROrz
xpgfxIlwNjTd26zcRwfooV+DNZbchbEUeIA0cOBtCKjOuqO8ci/tbNoMZZvtfR57cKJ5jdx5fFwL
Muqu774xcrGkfNK4UrKoqjN3XyXYf4n2IQmjj60OuBjHm9pVHtcRM8uBWSLtmM9TVIl7VS0/yIy4
bTPVHWwPcZ+H6p/dF2X5VGR3qzk4Z7ebHnNCY29nXZ1GC/2D8o3j2FlfZTfKnTs1cGl2zaA+zdam
dSGxXLRKZbrG9szTGgTeIxcP/qQqeGqXqjzIArBK9vrOsocWqqVBrbzq/R/zhpFdQzNr90lXgXfE
wAX211WUw4yrHxslkXz93D85qR0dMidQAEw9DW3qUSSAmH8EOLMRfovWGPcQ0wm2LKQXeOW281QR
ikwuyR+qIxt5iQEEZC20OFR5iPO8wt6uTFPuX4SSwaG/KvmrmRa/bPGL2ELmtwuD1KH6Un1Y4HWR
zpKMw6QgrngFQnFq9N9zAvERWOpxaeR4qOoVGNIMt8aYGdsQ7CpuEJvGLSb5P0fN1ATrweOz3Awu
i75ibTozL1pMdsranUi7tqAbtL/zyZHe2MakeRaCXWv4dDiyDy3tZz4WuyAr3xODyJE+ZZIw59XY
amD1iLqLPhocNR1Fgb5t6ubIoaaGb3kOLpOnXJAyzLZt5VjbfrKfC0i7TTComnWUyNPGmOGssLlZ
hEbvfaPahngMOZ31S2KD4VHhTt347JzXFOnMvzZKO9ewln82Sl8jxJC3eL5nXkOg/tkqOxk2Rh7T
areTl43A89bJnuqngut5M/npr2Qk2MX1bxIRPJVlJePSU99z6WBL7XAxghC+ZEV+C2yyu/43MThN
ivW1MTrv0k0INtORrU0lj0BOx06CmyN4JwDbvOKU6mPoGmw+dW7gPmGN673U24J/eFduyHEUZbzW
PRoKd0N00ouYsvqkYbg3uarkfuDw5k9yIzIY8n8TDvInnOuvb4uD7w3E1sZqJf7ytjiotJPJvmrZ
xsA4FHXVoZtv2H/qvUb2UDbm79Wd0thFDUDc/i2gN/Nv2Ze70S9eG6/myaiB+mtier38mhEiG1LJ
j7JQD51v/ZqMmqxiRHdgmGR8Ib0g0I94LXTdNsXnwPHe77xxPh3XRNGTFexnX8E196DCZmnUujon
9OotY/dvzN3XAJu/vm4SVFEihA4v+0+94H8JELDNqk1X7AvbwfFuxVrD+Qbp+1AEmKtQMG1azc/w
rx9BHPn//19KmhAR1le/vhd4f0kt8N3VsIIrhZIOj2XXfI8mpsmlfeFUn6IS7wFJCxtDj49dYlUA
w9a5KBha5qq0dnOJyQBQwCCEeONYAUdjqWKDohnTLU+j2SNUMuk8tL6N1tOxX2UXEpxwNjgdjb7m
eMO0uIKx23eqSLdF4o+73rfpzZbrvl85gs0WDWGaf6R5s3dDOGKmY73zlzc8Uz+tEjZxYbLbmL5V
8SSwUZt9XwLodpStK7zuSScwEM1ijt0++ZEUzc0chOVN2r4QauZv2sB+Ik8QM1W4I81qJShfDlD4
zSNcU7jJ85u8sh/awD8P5JRF3Sv6GMrvQjRNywzowQgieSC+6F6SuFGwXeO2YiLt6VmbjV+gAZnV
QFDWYCNecteW9jnMiAwBThm3mL/u/Mm4vUqtiGrNj7U1u8hJPP/mNln98IfXXaAU6JHwdLrTdXYo
lWCDqaufhosruxrM4Gw49Dxp9mvAyzCYvUgWvPHOQqbL0r8jINUvXfdvGt2tvwaJ+TSUIspwQgFN
ijvxL49MuNSEQE5tzTWBjH6unEta56/BpGsYPtlvAgszmPLH2HKWB7Cc/Mi0bJGB074sWZx5NqKO
ZMbQjVqn1PiLCt3/9HP7c1Tldp1m5+jBINNUvxbRss5bs5H1v8nRuv6I//RVIzTHovGZICkLfin4
y0sY+ZVGgXJv3euaYqJkbJ32PDWMRxi0n1yjJb1D1n/PW/ofRe5f1GcHdva7/+d8/T+Z+Z//L3x/
/13fvpff+l/+pue65D9//S3/lOL/vyO23/I4wv/72P5f7+WHev+vqf1//oX/bPGw/+abpJkQJUGI
rglr948WD8v6G2mfHMLCdixC9q7XK0LZXv7f/2MEf7PIQrH5dRMJIoAXH7Cuhz+/JoK/YcSzBBlm
1/h+j6z/fzQW3P/9GeFd+2+Dlp3wL8ErhF67rkMMJ94NgsnEXzMxMecZg+GAAXbFSBCstG1VwE1O
KyH5gsgy7kzfM0yaQ0cg/mgQvQOsHVTCSk5ZUAF1hiW8uYgU35K0jTCxlPK2LxEEkEWSJ8EL1gfg
1nj0V1X+VmHp4mi2ueMOXZkty2GcsqTZd7WyWI/8tiCpsbFKETcjAfxbYctUH3RQF9dwgqIk2rH0
EF3hVrIdA0QXgqs7V6Mps52Z8EOT41fVYfmki0qHH40la/5wr2PVS3Q4VpepbxSR/nlKx9xgW2O8
DKZRHWvt1FgrB8binTV2wfQwueXV0TtMS0DmcQGm0wSZ2WMtCEw1opjosoq0L+4HjOjJgnPzgSsg
v+b202TSVlg/p5HMBmHJwOl3YT4NiJt65bsf3GbWdOjysi1uK9eDCgi8oWEExg4lEa4hnttQ+AY3
PzPumndpm3fLbrFoNQgJmUDTmToJkAl/IGIQK7QvU5sVwaElfLE7J349/CIwx3tYnapC4pL10j6O
K5jvpqnGPIAOyvOfHM612AlkkuWt1072SqEKvnNAFpX7eM5dER5khm/+NNbiavJdy/qnv6K6wncP
IM20hj+b9NGqdvZ2s8Cy4DcYoCYWlOwHv0alGfP0YyybvQ5v/mYwSWuKK+mbP5dAJ5r6AVH6R6yF
JmIH2RA2kgvQwhPSgky+LDBWGalg5Zow1GDDkrB/Tm/tesNJyTHEYUQExtBPPyZbYVlZxQAShrPX
Kz8Tda1bqUsTUAWnRCbulWPBTDZy8nIE42VjY3TAUv3Mu4oxpO9sD1vwROrYSTR49G8z7LL60nFb
plGZs7KQRbeg0qgW3FpjXpBeUXeFD0RkN8AZpa/6+RgMWY3LpqvQUG4asaoQNXDVl1AoCI4vXqP9
/pRLt4BiScn1I41/Ik8FB1MTnGvPqOISU/JjjRAH2wvdEdY2VVcJSOJV+Id6lM3DUbiSL0ZP8wJt
TNx0RPlO5Th3kPVrSvu1kEaPQiZZwmQ7cmvPu8bXi/tS+UsK9W4IvyRGu5gR89pFYZ1KEE9cBtMk
ujcLRfmyr8ec+OnVoxnmXUvhGTtSuOSM2a+qB1BYkF5AUOOK6s8wiWT1T/Yx7DBkbKyuJAdde17r
x51VLvbByEgDmiIvbZvuo0XRxbTuF7gEb8dVVe54MUJ8O1EYkBSykbmAOLKTYAm2MpxGe9mbkuTx
e5fvRBFPbne1hDV1Xt+TS6bmISp6MQOLoEby1teM+MUZ+CUr+g+pUp7USjkTevHCgF5PeblO7EiH
VMnBGPgQ5p4fjZ9ZZOtp5u3TdyIpM8KPRrh8ECe6zldk1l49RW6wENKx6hwlaZAKY9ylboZ2XUxa
Ddup5x9AkJayxHA8E+BNAMBVyVm71nevUrKVh2Yq0r1gYzb4qOgrkReadQYzarEDkIcw6YG+0AAb
OSA5bvJ0k+XmyOSonWHctsGEiEIIbX6Ugwz5CuKDYOs2DPFl9tIoLv7QVOVd7mdLDuPirVlEap1b
eMiuC9UuPI59hgV57uaPwKy94XlGu3BV+FOgkWJkgwOCYXXLO4QwaBVF5lsnrGgreWgdXaPncurW
h9X3Fs6DNjwsuBYVBQIJH7GQ7t6WGQJAGCvSsExNsBslSdVwZ5AkoMufJBOAQrTaIY4kCfmjHtux
6lCmJWGCNGayVp5YL0t9lhk5P+cTDp8NkSbrvLPILEfCbcMK6t3K1+PnmGF23sy1qpDzpX7lX3VN
tXkAjXZDjOAA9dFcQoA8yjBdvkEZKLS1zcxXG5d11v6UDLXs56UCr8Gtm9X3jr86PYBBHphENEk0
HDsFx9tcBregKyWXV5S4AGy9HvXGauASmkQdV127YDR2l7XdzIyR6gumTeZ3svOnez8TM7sqIcU/
3NCZfxUuCQJngaQ2PJPCNTrnWZQzPqTGn5/rtvTgad3QXo/L5PfFHo+D6UezXi2Ega0l6rPmTn0C
0bUT3IJl3sQoCT3sZeYUJKfWbnyH59CTpHOCeE57GBaEHAvcuM0CEaYbjoWgiZCnL7/SvGjvOuyr
GYcK9uOj05FAFc8krHibfOZjIm/KDsajOdoNVwo5C2QzykSlW6txbXsLftbeFBoT94W7fpabOugQ
0Bij43a3azAlzr2xaBPGtrJtDCZpuTThybMW4UBbzF65Y0Ush8tghdo7kiYSOFjSa8xtfEBddzL6
VkxvPZfjd5gn2JWbDN1wtEJ7z6T9m9eOLGNEOjQipyPCVq0GpDK2VQW8OA33vgRKjSZWiG3beOhj
HEx13YeeV8vZwpjgz6wCgiJk3vS35AAjKUZhZqO0cKt5OSRJgFMuGeoBjQ5lYwu3CJqeLVlDfXGZ
CEFuI1sX7H8Bc5t1KG237y6Gu5TU83EsLIRItE6wTTBKOce2XcmEyEVDR/bo1j2xi0HKgkzacIY6
YF5ycVjxwvuoPyvKHXrDsmj5CWo93DhGz+EBqNK8zZZnJfFKPu7ybuBanvdGTlr1bnDC1j3YKPXT
vQMmiVsrdAzyI4p69D/6JdH2OaeHs9x6sMYtAqK2g8u32+A/qDuT5ra1M+9/la7scQvzsOgNCZIi
RVGiRNu0NyjTtjAPBzPw6ft3dG8SiXZbydvVVW9vklQs6QA40zP8h55UsPB0x6e+ZFCm7Kk1sc3B
JTpmz+MYntmD08vGJjulzOyYcjhjUWNNSG5z5zRrHr5HXdOvqGlwpwoKwQB+sr75kaZToByULBkT
YJAaHzKYsmhAnUgQ9NpA79EceqKPBTCqTqpo/hTUqlUh3Z1FNKHqkkarz0rKgZO5/ICBwGzfhSmB
Jrflpps6LlxNCEDIdmmCinzUalP0617XM/jkYZGYHw0ArA39wTAzP4RNZLarSDj196BGaG2dB0qJ
qiVhioLAemicc67yZN2VqQ5SNa4idUEMUDu3cGYa0KRouwQPCHr19WFqTGZwERjG9MlCxqQ556ZJ
BYcac6Xv5lnhKHHiYeSiCxDFGUx5FdXVOA6nKZ5BIY9d1YgngOx9+QxZfhArQ8xd97+Wsf1fs1LT
bdKl3+RkcX75eunQhf7xYu+2/f6ff3v5lX9kZap0+3HIsTCEII/+R1Zm/aEbDvqEpGu2QxmP6sHf
szLN+sMGmIlFEFmU7VhSN/rvWRnZnCkTKGSBuUIwbDH+nawMr6S3GT7y0CR3KmZqLmwxHcsK/v1V
MU1QikdkC2EtzJZdcqSAXQQ4q9BVV2v8ENa7+9AFQwuOzR4sWStpBDauVGTFSlOQ9cVA2Bu1ZA/6
KZ+3qIeVzdFEY9aDYx5NLaIEaSE2ampq0L9LvcjV57C0mmrdI7BTLPQxSuGEoJ1Xw6F3pxREOcLh
MA0U64ELVgu+WYC70B5J2tB+UGrFrDjgInA+Y62Lbo2C3whURinNfgXLUI93VdiTrcSA3Ggy4cIA
xCXEmGkPMwQdyFkJZuXORZt62sAwyetbPRLD1k46rMAANIhiUblWDT0Fry70aAnpo42pp44HiWpQ
gkUfpF69sfrKMrldA1FvlUiJrDOYyzoH8DZCMa44QMqdGMGarHgOTSHuQTBMRc9Ejz90aRs5NxG9
7GyZ1y2f3dCMHaKOLbPg5TCBrfS2VLRdh1fAQqh6My4FWOPv1JGsR2EaSrWAl66jRkbkkj/AHqTf
6yml1W/0dBqTdYjDXHKr9OhpIccxN0V15HRTg1s6b31MN8azhqfR6at+m0A3R2it5yr3W0CUdHpV
TvBF2AgQuHOF9024Fq6uI4xqj51SPYxJLK2+NF+zI6idwhMe2hK12QYXshIPlZq4BFpU3SYjYAXD
NGDuLAI1S4N4kWdOVN+PvePNK8vgDj9ZzFZ1K9JAn8ZVY3V9dcpTJx4hjc95uunozFpbQ5Cur8RL
ju2ESuRemHCveFKFDgsBwQCZlZtmNde340u2PoTYyANqbA1ho+AgGHyViLqZNkj+xDrXa5Kja4b0
HUpyEacvGgWOW21c/DerGxtVlQQEzGhUeyXEQOZLbgxQtPw2mK3opKAr0/tGm6fRQatUNSaSMTy6
jmCp9Mq8LZCdxE4wc4Z2M5dZlym+1cCG/ogEYFOebVnlGLkHqHhg/amg82V3pAYLFXkpXcaPRnNj
vpzSwg6EZHZHGtjq6eUon1+O9X4mBT71L8c9twVHP9gvAZUGqP/Si1IluS1eLgr75dLoK8P5nquW
AaOUYgEXy2DmaXNbuIgGMi65+t2E1tC4SxKLbaxXc1xtBYte7FqRk7EtkDi1GnAkJmGz32R5033i
UslpzFawEj4b5uCFWNfx1rcQRVX7ATJ8rvULbS5q/XNWNbV7YcG0z2ZTtiZUBbulD1W5xridIJXq
5wTYbbrzRntCsaogY/FbykitNAyoB/40+YTymEb1TL19FG7zSPSgVftpnvJ6MwZtLW7UjF/bUFFg
vy7BOyGRbI3ODCR2LNoJ2oHRCITsWg3BFGK3GG01wqNN5oRh/T0kzqYyNBZRYaxqxwrPQCrxKDUb
4hWIBu6HOTZE73tmnA83QQ3qbZ7z2XcofIGBGOJ4Z0+mTHFqPIXGbaNWFn3DqhU0LGne1gMoNZSh
rD0+Rbm3sZKgCI+w/OZiDw0mBmGXlEk3SpJVM/gqVayPTh3DlDHt2OwxrKsHTLkMgpoa+Llttd0W
SkPr0TUkYH5Gk66pjggyKjSAc0iGHxXYVUTtI9jRYoNbHgF7XxuNsUD3ixzKzZE9WLzcfv8Lpdv/
c4GASkHzvw8EHvB1bcv/eIy/lW9iAflbf8YCqIf9gbqWYaEIZlj8FwXVv/uq2s4fnmlSYjUcXcXH
XJrg/BUNUIblRy3TdVRbug/IGvxfwYDm/OFisaR5FsoE1IJt59+JBbSfvfBAuePAYqDfjzKxY175
HBRxz1mcNDnyNVBNpnGRO7Y/lTChoLjUQmy11AWoVD2lHVx8Dqwmmu55zYVCwtLQfSl0sTWyCjVL
GynUpFygG/vD7oK9oGk2Tbd60PkDwPkZ+Uq9araB66z7vttNpU1KNa4shLRsByCD2fmaqDY0zP1s
WHdIU0aqucnQ4RPOaqImYxqIMBrmpkRIUZgTZkTONrOKmyoBWirqnTcXNyEgeuRyd7qVE4uUD7ae
7m0w/7BzbgNEz2eSdVBx0Kk7Mk734HQmotflQ6R7D+ZABB4P9+18Z7fufuxyNK+TkxJmDz1ohILr
pABTkLfNWkPs1bRwHE0OepbtEcy4DVxz03Xjxjva6Pc0yLLqFI0xHUtnrorigQo4BRVwCdmzN1c3
xOZP45R8VXQSoQntSyfb52Pqp3q7Y/LRFIZqbwz4Iw/35uMQjYdOwJ8cjBvoQHdJ2e84QN9pshrX
DU96V1g5EIe6hKG0Dq4Cw6EytTjQ6DRN8dZiKvWRSM+KlmmHcY1hrwIUKiyq1A0/4oUgNxFIaapH
nbJGz7NndK9UuPwZP56haO1G1Y0ivuvuMdAQPpzwxq75BXdeIPW0qBQyQzEBg2neAQ/Ix3zdwaLt
BnJAszVp5WMCTH0b384DNcp8KrjrhZVC2LJ8mL8H3Sm+jKG9H4AOzClw+1db/6/mx38UXf5A5adt
/vNv8o/+blDZwX4VVHcelAY3oFcr2uqxM8/cQQh8Uhpzc+/0+6F+akzLF+QNVXo3nAXmC3ji1Vht
ZwA0oPBHMUygXB3mfjBsPRSDsHeVGBxSeiV5FtXZ1pXL78f+ycuFsakToddEjwinGevqPamkq+Vc
5YpP238356jvqjvkKFo1WscIuLH56F4ACQ1NeL/o6wVEudAC+rr7UOPb2nnJfY3eWamIU65fShg8
UXyMlXqPq9/D759Vu0p0eFKelfKX7bjIYTjqlSK8XfaaBz8ZMCbCpCO+KLgXYoWiY7vlnqIRrFlW
P3EoSeX3W6fxztrkfhPoy9beSR3Tdz7drx+HyADzSdpy9OXeLhEMroxmLrA3FQp0ddNp0N+KL9FY
LMupPqNWBb6M5CZz7oMQl5Qsf0ZKHVBPvre65Blu7tM730d1rhXp+UKeZ0OY5gLQcLyR//5qJSEY
q5izGcSruGXuxMfKEgfIPcDDQ+tTq3/AB/6ZksyptNYz2FnqQxhQpbZ1DCOI7CguGHD2qzO5oT+Y
n+bqrkzSj6aRPNPo21c6KIcwr4E6zO6JItwxytVVXcJuazzOYTP7MSTAlALUCbTsEiXWCbDcEcjF
wq2sS2lg0JmDNrSOnoZ2b3hxFRsa35eiVz6qjXkwQC62/Xwc/bznESeYxLhRXSyj8Ud8DvVWW1tR
QZMHTS4nuxQ4g+RJtYWoRWyKSmWsgciravQ0jSdN175b8nbQka4VTX1G/WU/BcZxNlIginP85PGu
aWwf0sB+eZeyto5dCeazA+SH0M+Hzj6OY7YPE6pazYT8Ydeg/W0dosw+lJRo0i47dIAc5aMPoEep
K1rHRgtvJYTR4/hHAdDu7K2a698bGMvVqB2tyd5qBfdcxPSU4jKPEsXoHJzG2kCMv/QllT5LFPxH
FnweZp2GB1p1cQMHOQqsLVCVoyvSjdAodOVTiUWo62zdWnxy3XE5qQgoxVlBg8M62Yl3bKPookzt
GdYcBlaSN5xA+zFr8K9xw6qo+nw/kfEaRgkZgA2FaiZtmcS803D4KjVuTC19joXEAzkbFK1d2Bju
aZid7ZiaR5Tr0EYS94CHSRm5MNMWXTp9vmn79kvlpU/BHO6dFh1SJJ3dDuUhQU5CCRqv3kkJv6iV
gAdiAnYup+U4AOEqZvgJc1L5QDqI1/UVcngHYRAhzJb9mXZHu0Dbagsi1/3zWV19XNFi2LQtFOup
bbwlffJ97nwO0SBTcqpnyEIZi67TmZ9B3MPVpvL5ASMWFDBFfrEz54AE2oFwfg9O5r7JnvOKZTTp
tbFAJs8vlfKoOHgZC+8+T/iXrGHhxHW7VMoONUD7oLM1UgNOVTV66KVGubEIhQfbCBQnJb6FRJbA
6rcVgHe0mFD2In48aBaTDM95T1NpO6L5sZgd41il+cuuGIZvY11/5y8uypL94jTnivbEgv7LiayH
6GR6jCs5g+WIdG1ofRlQ4I0cRAR5osAhHWkd4OEmCbSq88cDZK9QV1hliaMhKjb5iGWNC8WILt34
SFvlDMkfqd2ItzYbhM1GuRBVIL7U+Hvw0ZypCOAMcNV2dp9+JSf/XFJb9acGdPP4FCoaZMGGI1Ce
tROR3BBml8kMn3PPatCo7R7BQT/IPSaK7NmNnQOx9DYb8stgAbiuDMgDiskicL4HJRtOTDYN6B45
CRUt7aDYy2ecJA7aoHsbasUXs8jWtTb9sABIc12c+sg7NMh9LFxiOY4OVfB3Fb4ENr+bQgm2BGzI
Hzx4UXsm7mMlk0gP3viZZgTGD/Kn2zL+gPwahuoJj8URF2XPumHfKY77aBXoH050TP58tDoACt4b
97PW3gYhkgLQ58Dudc5eSiDKMwUWI8uIZNNpkZppssNsGkdqIM9qne1lzKtHzvblg/fYg6F3O2yd
vNyhXLBVwnpZdAOPPxzLcf5q5AnXBpqkU7W2A+VkdRCiLGer2s7BVYqL4sGJFNMHdWb6ZEgdVPZ2
DJgzAz8cYa9TeItpOOgvR70KXNyzx7uuRhRCKhbCN4YXPCP950AmVPkabjLhpsMm18RDog/fVK9r
keAxdLat2i8HQukqBK086e5JTkxpOOhAHFJ501S6x44Fne058bGiQT9SA/LTeq01PJBcwKoVIw9L
hxH1ZPrBkMvIoNmjtjjHABmrqCVZt+JnzWqeaBTflYO1jNT5o7xVUbNdJllxEIp5bENlNbo2N4+S
odoPjWIRezrlDw8iXnjfeLgwZJ52FHHsN4l23wcYqPV8BSUBpi6qfE+3/RKbIOid8Bk5hlMFnMBJ
btVOnIOKn5E3IyKWK0Mr0GaDkdMbmDODv+/qk6dnJ6TKzlnCS4d1g9gwxSA8V56tnn2Qzfzp2j5E
g3anfpX/CyL/qer6b1Vxh2mI16Ro1FmcTX2UfxPi0LXmUX67kQNWvqnbK6ccRR050XGgsxi69i7p
bt3oXHUjDqUqsopojPTyq8pjw7UPht6ew4CNbaSYQbWFd9Am4/jyhBKE74V8osnhF1Rq4gHgYuzG
zpZe0jiqzmjk60hgspv0vRshnpgYcMMHQQW2NdB1n3aBjWCBU3ALTJ5JV8966pvuY9k0LWkfW3Oa
afjbHlRDcZvBmomUGPFE7uM2qc8gzy6FoR1DGnxoc9lL+aJSABJn6wwXBjgBIFtnOvryH4wQYafE
+KJ+AEUI71B7ckwH/43yPHdfnTG+lVe3DLfCoUXOoUJKMHO38qJPcv3IijnInxetdbDc8Fj1sDKG
6nG0tVsyM+IK+4kr/YdWU1IsYEoWyP8eRQ1PRf66KHlmgQIv5LXxQSSHPKbHFLJQK9UUy7k5yFx1
kksvNUNO+YSYqBTaY0gknNsKBzvmPSHk5XLmQXC7XTZrVREwuc2MUnYD4NcezMLHL2HjVGO7AlNK
koNqmv7FDJkfUnxY1soTFcfUBxhEUTPeNWZ0sRTExQeuDiWyV5aunQcESRZ9lV1kdJ4kyo90dm5R
5V/S4bu8HP1weF86jbP9WSu43mVYn/csKOBmqziPKLM1ZoqO2J6ms7eEQLeN+Qgwj49exTWJRwP2
TktZEKid6NIb3bkclGMSHjNYanwBohDH5gvgnWEsXEpvHDvmYU57v7gzHOoQGlHny31E9/rUK+5p
jL1TrKrPqMhS1Cr2U8xtI3q4/KN+DCoUncIzYWqy6DQWjbx1o4ppUZiRILe3QxJ+ERsFPKXcJHRE
nx3bOODFhDjtMEP7AZRhYa4Ho1S+Zp1+mwvnR9PQT3yJc0sQPYscaoMTZQANNORh3NqluY0GDT0K
UEk2qrp6jVAauHndtLZVZW6duVwKmPVq2kKSj+PnzAt+IGW2Lgb3Y0hwRq9742bJc1UTDBgFZ9IE
s4u2DbrUrKPGHW8CVT/CdqMfTbdkhTaML4ZNWRvtyu7CSzbEF1Anm3H0Nuy5r/RFCnj0bOXAAqhB
aRDluXKDqwS2Eo3nrOCHoSCQ6Quq8PcamogxRNoFzZNwFTjZ6mXJai0PkikmThkK/dIoF2srOUK8
yimO0+8eGj9CaajpEfUzBD9r0qAIXfduqJ10Vbjdd6c2cWwqinZpabG+wXv12arwzainoSY+CDdZ
rXzNwWitcT8waREs6SNh4F5YZ+BuGIQRwWaBgl8B8vteBJSvPkdxcmnVD3ZTH/RRSiiqsIEzzELb
Gc59WEJtzGmMmwFdJiOwjhgncciUBDkx4rHoPxvbCPl6kJH1Ok5Y7kB1kYYJWz6tFwLi03Z247lr
Owxu9VFHPzVGHU1hx8YavigoUiztcjZxG1EjurpbCz/TRSGJzrFG2Sipd9rAtyjlkkNyAKZPA+a7
NHeGNUMes0H7JW1ya+bGsZxgkAFn79G0hjbYwfRXIY4gUBGucNdiregzvHgdsF8dqNSlRXNwMziy
bl88KmXGxgaIC+bAfoKC8NXztNQ3tbzxtSA70VinPtNX3jpBLzizi8EHDdKsyqzn/x9FBfeyCRd6
a6a0P6IIMr07Ahxah2pSLBMalL7ZWZ/BXE7boZ9K1DXJaShs3SHmcZkar8W6N/jqoQYLFgxAHoIC
D/RUbpyOyNbIli//IhlmWokBMdYKq6zhVV/+b+qh0VKHKqrDFxLtfaKxr7KGPRf32QcizRPq5UdD
sICRzkMwE+VhpK7q3jzagReDl+Tscsd055Si9junawByml9HyyKEtqnkAYaLY3TxU0RtYLIGx6mw
VwUdetx4+UDQRQZ3HWrtWbfdH1YZdsscVHvQgy0bkuwi0zd0/wugRtzIYk5Vv0dUkz5I8kyvgXg8
uK/6+vySvVGDOrKQcWus/WHkBAnG4DMJyl2jcjhlef88WNnLUTYh3KB13jlNi70cQpLSvDa5iAQ+
Xk0k0oZ7c27PDXF/37u7QGvOLw6u8jaQK0YY8adWvXGs5CJDWwAcmywrd65MNJvhXiYXslwx5eEN
JM5bfWZtzvIY6IroWRrU9ApvIW/AQeok0F4jkg0D1FUQPlWK5ALj8iNyQats7G0/uqFzWOKUJcR3
O3IBXx3jMv8WgyMbkIidEpBVdbVpqdD2FUx9oaxo+i7dXv8Qz8E3FVthyQYZxmIXerOJ/GCKjDVH
4vClq/QHGkKrBD1ZJ0huypYGDvbtdW1sCye9xfyW4tzMpdOMEalMk+OFPlEu6JHh6HH3rGNu2hxC
s+cRXSO9tehi0pxGRneKw31OwxIKWSuGT3lE0dFWxWPfDX6nZh+oCXM4Tp/iKveFivPdBJ94pTDT
Qf6UF+G+K/qv+N7fWNq6CfNPXKz4gPRPKAJ8oq5wGqNgZxh7cEQGoM2GR0wUGIO4rvVU3GphLfWB
QBUZ6HZVopRfVd+QV0AdICXISpWT21MyoafKeGxNxBQe6iC6ZPTpWK/5g1M7u7AawfyRfnVceHDI
LrDPuTHr+DmxYdxnUANo1z4hQnPzsgbVgLEKoJVILV/CCaOaHi3crCHG0FEdxnlmW3s/4in8+E7l
CEDEVbVTohRgIeEQY5ogzK/qRjmdiWKco1UFU1vtEMNHKuskCwBoUWyDtiUgNzcIGDtwC4e4xng7
duJlMpLjKHSa33ucn57HVmljqJaquirVyes61jgVTUcphWvHgetban6+bNtoFyMzSZ9+dYPT0j3I
unvPFbs0qXagw/yOwkPOltOoM8w7177UEnlqhz68LfzTON/gUNuVoHHcg2Ss0dCIAEyqj0OjYGzE
QZ83UDuH9FFmanoX7l0ruW8lMQhphUnsC1q0ar2xk/sXMmvq+nOD+ztES24avwjmpRKz3b4AIPW5
mzRORBkVYwcmWbl+0KrflBh+5lQ/qR7iaCF05wQfIiw1JE3SOzVhzekWYJqt3nYTQqUWXXgxWrtI
oWRR5VRhuiV7cJ3oGQc0uvOBvVfTYK3r/RJrlGWgDCtPPs8ERiiD9xYKjlVUxgcbHUDyBCvapZ1y
GzUyyKVyUEoxucF0bpP8nILuXHCVcuGV9gG81s4Z3YeZFC/VaN8T/uHmchroJWjpvB5iSmVGjLQo
lRMrMQ8ZpyGay5des54Eho9xgEaiknQUQoJhDfQeT7H0vmaLIoWhLloTvfO25ALghXahYT2FFgaq
NnqGAP4XwvM2Hu49nlrdCLPaIjVx1yMcloiDMWJxriNpbWMbQrULSIO5n7RwnyaKj7/MXafou98v
yJ86EOBqwE/rsqNmgbfR326PsnKotcSuAveaMk6f5RWhkL11os/gej+Be0d3mmP594PSIbzelQzr
EEswNAh++mFvh9U7A9nbgNWEuy18WNCzCzp78UHHrGX5UnCGDOsusBpyyaCX0hy7hcuzoGRHUtNR
GZS1yUmwinLCyj5wD0jJ3iAagtQYd4o1tGeZkHdJ/0nwVzRZDX4pUQwUEuQuyPX+TrMvk5FeUvS+
ZYUTqa4TZIdzX7jbKe79NGrO0jI87Ym9ciffUz/bAt8+G6hBofHO1WSIczebR1mpGV15jVGICity
SVmeMWQ2I3NQmCVU0IP+3JMJ2/hFAVZYYVVzL0taymwfZIYn31GhCzcTVMtCbecJevzfG6pj1Fi4
OjBLXjZ9fy4I0J1g5GIFGTOK8yScLQrOG/bXqSzKM+X3s1zbueEe82wlUmjAsTi3CuIW/E1021l/
zmmgOWfOYFGrc0PtVx94fFkpkL/+cmaEtdgEMbmbIxtpI+w8owqfX1JubmHkyNVEgjkJaPIchcZI
2j2u6oRAMwyIi1XUbxvSwGVtmccp5GZT1BNXHx24zLv3ND3fVFgWhiqhm9ISwiL46EHVJcJRJxLF
yVY+KXaL5V94hFyx01umME7qj9lEjtxneGQwdwipr6ee0C1UfsiKiMGbytJlWFZnKfMjbAp2JTXV
ApwlkM+JcisvimtJ5JeXxGs+RQQkf57y/xbO4Ne8LhhJ/+SH/c9YZP8fUsQ0g17jf49CuO2Gr3H7
GoDw8gt/AhBM9w/H4QwC86pZOrgrTqrhR9P+599M+w/L4g53NBhagAtll/Qv+IGh/gFby4EDCEYR
9IHDOfMX/EAHmaCbhsW55sHFtWkRXxHCfkcQY4hXUYTDdW17DmRekycBee3K8+xV90nrvU7LO7zL
YkHFLSIFah5axLX6pngvQpA4hn+2Z/8cysMXGqlr9EvV6wBB81TJ+0D9MW6RNZEc59IfrYISBhwJ
Q0OkC4IY4k1GW5LRwcj7x4Q8/DnM697wCy377ehUj+CD6gA6+HDm1YviPd6JRsO1Vt2F3R5zog1y
ZksaKQCXgXRt0rW7+n8YEnC1Y2G77kHou+rsoW4AFkmJoLGvjTWuPtgpgPpeoTOz1lZ1sK82jv/O
kG+DMPmNWRX/HFK7arciV4LwqsaQ5qayVvoKcBSuKKvO19d4la94yUfr9D8c8wq/UgNBmeEsNX62
LWn5fRXLyMcFZQVOqr7jlFyGfrD8/ZjvvebV5e6a6kA1Iib3nHofqTmkIJOPvx/ilwuGDQbx3DH4
j594/jC6nE5PG59bNn5E7tPvL+DqNs4m/lwvSAXfmTv9LfTjr7ljD9p0g2XocrVCkX+1kYLnO5bF
IbTWUBiSeutra8OHYbfYmidiAKNeOuXBU3fjCvHv9XvP8LYX/fII7BIOHgANEt9wtWJj4ca1arYw
IzwEIgXp3wBAUV0FyYtZ8yIuzonSvjOZEmV1dTA4kOuQFQD7ZJjqi6v8qzMoy7BRA5XX+Ml+Xjvr
+SZdmn6+hV24iNfJe6P9fOK9He0KYTPPI0lVVjY+NrE+KfkO6zm/X2SLhdg32xKpp3fH/MVyxRLO
AwYOXJMA4GqH6C0WxvgXMrMz4lohCp7h9p3V+oshXNUwJHzMcsAQXQ1RV0iPjg4VvjnYKffmkk24
JuiAuLGad94RpeibZPPOmHJBXh2pb8a82oVGUdhxibWsby3irzRpl33ll0smb2F+i25gizVL6lnv
zZ/xzqjy31+tlt4G2xF0vGm0Hc/zOrxpNpFPLDctJz/3o5X7zoAyYv/dW8ov/2o8bfBqyxK8pWbA
cZ013HlHRISxpM0LCY+9f+ervvd+V8fAEFjphDMcKl/rv79fwPuZ2dJYtst/YUP8Yvu9mUa5YV69
YEU7kTSFARE/QxrvBkrn8mU8+T2Vd8/uX233N+NdpUitNuNnGvJBo22JvN62WKOVvITlN/nlvzDe
r1YpRRJdEj5Ay1/DK52yUGxtSju/rjo62Ar2UO4xEuM7O/Als7teJzTANW56zcHo52oH6pjqRsKO
OlDadCgQEb1r5wGZQlLos5q76I8kSP0gUGjRl5CVZawmYz8KO80Hk3RpPTT9+k67zzDhmCdKYTHb
p1Bw58rucjoopZi0g5r0w5OWTTsgfGvkpqhuAv3YQcBGy9oI85tpMPAYaQpAGhWq1oWeQq+A1ied
ULBF08jB4tzI7spOf2fh/uo7S7QXECaHC1i9ev80BYdS9mjjdir2UygOfDHa9lM7FeXinR3yix3p
6aDu0INBjwYVnrcL1qS2n6aOKoMc5KvUVU4lb1t90u/VdbmeFpG+znbRo7GqNuLmnaF/sVfeDH21
V7QMAyhBr8oPvvR+eKPd2N/rVb/SVmjl37wXQP7iTAcGSvwBV4gY3bn6omOr2hgpmtyLiHoWg+5L
h8Hfv9AvLsM3Q8j3fbX3CydHoUrG5KmL7J6dLIP+KIWWaG78fqAXRtPV9vAws4aT5XquDTb07UgG
9MwBtwmONX9YRUBWRlp2Gyr68nBzNrovFd6P0RcPP/GKYy5YvfMAv5q61w9w9aqpmaFO6/IAuJb0
vrVuSAAonZQLmB5LrGX8d8b71ad9Pd7VPSU0CKoB9RA/249+BMOfGzld5ttgET8g/bssNskx9N+7
rWRien1dkWKZwFMtg2xTEtxezyiCHoHazQ6n+dL6BsRWPCYJ4tLAKxfSXNOHak58bhoL54u3Qfz/
hihyW6/HNRX3FeJOq2hlUQT83P+o4Ml8jB/wdNu8Gzr8cjIsVwVHLQPsaxymJKdNsYod6LRDRRKV
Vu4cIIOYkfxLd85LhPXT6ns13lXQJwA5UmlCksJ4so+SHrUWXx14USssPG6Uu3nVH811/4z1yUou
Bwgs7yyHX0TWTMs/X/gqssYGp4LdwwPQKt4X6/6mW1cH/aZ574CS2+inF6Um4GmIvrimd3W55lqe
B2mHEIDMOe2l2HjdGmc9Tij1Zhw376zxX51QiDMbuoPGzZ9ViteLzZg9YcZ45fnNasByaAmRp61X
yOH5OLOu03Gdtet2073zkj+PCvIZMpEsnXCzX5+LrZ4laWHzLev5QXcSZOG8d2I+uRzefkUE3sjA
yEkIG9D5eruJ4kjr56JnBJdGvabCOUeV38JwSEOrEG8WNTffO55+vtReD0m14O2QamYGJLQMiefE
1t6Zy4pN0bM62R4buVPzdbTrbpT176fwl2/6Il0k59G8xpJrGf0xFG0RjoAL2aB2QPaJs0hrWR8g
1fmou6wytX1v3fzqZRHwNkBj2lI16eoyQL5zFAENXr/yx7W5m1YNCUt/662cJar1C3NNoOuH/nu7
4+dNCOHXonKGzoXhwA5++40TBEVg8HHbWUOmLSCtw/H3YMgnKy1S8f3Cgs6LaI/Y5tO//5WBjEKn
19goumQnvd4nXWrroxNK2IaBW4TiZh+DJMA7xX7U2+gzc2CAilPeOXJQB+DPXi1jrgG0pKgWkl1f
F/eMyBnouiawf1qr23omynIU9b0O4krvYj5vdMkn3Hfdy9BN1i6Oy+BLifCFr00zVip6h0FfbBUQ
El0D9m/q1LsssD50Y3YK3f4RJ+6nOq1u6lg9EhcjRFhkO7ssUPc2qj3EKu9J07Tits/TMtwKy6LP
36UO4s3j7K5mGzTNQO0PEmwUfo49apBeXX4YHa/27RnwgNDtHF1xAJaO0Ca8CCWA2FC+gRRNbgI0
UJfxmLiL0JoeMxPdPoSNdi0YAYDIeo/jc1j6ldXuAjiXSPJaeBT1/bcyag9KrO2DuCnWGN+vEZx/
UMLkYwYzk2Zg+UAJJGODq9qab5utTWd40rV2HSvqnnlcuMLwk3q8aer0yQ6MexevsHTQHztNfUxA
ny7tzNoh4oFFgzkckmLG7yJ5gK/8OQvUUxEZq7zl+6Gkt9AdcYs4IbIMGOgsAteVYXMANDz73jX6
Q2kVR26Uh1Dk33Uoib4SKH6UTiv4zcjZY06YUFRZNnP41e5xkUtVxP9H1NOj/DCZoEXK/A4OwB0E
kr3ZoCiDaWAwiQuYLFIITL/d/JtWUj9Ty0crpKGXgKVDcueo9tajPnrrNrWVpelm6ioJwWq4SM0b
Y+0nKQr/mUASEWfKsZJiiMo3B0w6ling8lr3zmnHpa1D8kHxBVBRiQp0VcPTDaPkEg2q6aMCBKJQ
dcJlY5onpUBgYjK6Dy2eI1h+rtwWfzQaswgVoiO7iHD5xOroKe5NAb3A2gJa3DfSi8OKAP605ifF
Qvy6NwKUDMf8LEBGWoa5h4oc+wgkRYsMobaFZqDW5XiQ2gUGK36WROZ6GGuw3cnwKR1BgmlQb5fZ
mO4bDFtZA8M9pbq9N8b7QboMifDRqosnlwtvgZJwvMRO6k7Qccc5cgBkMYSPGF3D2cUGCFBu8YiA
zbq3qw+JCQiqycsfuMb0CIC3e8Uxkl0Os1pi/j41iOObEN5Wwu6+j6l3iIRq3gWGOIUJsBMD0g6T
k63Uuq0PmgNqmZLEWc+CRCpmuYu+oTLRhxJUlGflOjOwhUClUl2WXbdL2uqiaSWCyYjkLuJEb/i0
SBqHBR9hzAagniHo29YGFERm6xf/xd2ZLMeNZFn0V9p6jzTMw6IXFfPA4CiREjcwUgNmh8Mx42/6
W/rH+kCZVUmFklSndtWWOykViADcHe7v3XvP1L3vqvIY4y7APtV1ay1qJSL5cQYGGcMaWCh5lo3A
dd8SYFlFtC9dq2x2leijte3guo99EIQRIV17r2dUFmPwLSgmEyvPoO9WO3LcdJNdXkY9ionWw9yQ
2628fnvVBYRzvgDSceEVwzac2AbitM7e42OGubBQvMeMlA7wDq//YLPZbw1gExgMfOu9Z9fFHYHU
d2PQfBwm8Rj3LCx5mMElypx1IeW+c8Rzag0VwaD5IUMzYpVuv/Ua86JCC7xyB7GJXMiw3LxLpxvg
YbTeDRv0ZGf4mVzrbGEWmQwvC7f4XE7Nu9EK25PRdO/JKL+mSXDdjRkZ8AUgT1PsjNZdD+SorFJP
fIr9mF61Z9WbsA7LjdnUHmEJEjKSbWRIW+sA5hVJJMTDVvqwm7Kqu5dxG1+No+uif1Bk0irQ28FE
+E8iDXOTDhjCWreF59UlF3XjdA+E7nUPykzxq5DeIL9WCpJSmX/mMF+R/jZ97QYMZaZc22JaMdQQ
DhuP2WyFlMWOeInLStKPtLz+qfa8xwaGc1KFm7D1bxLleCSqAzMiyf+5FM1dLEUDeIPodLt3d3Gr
rQi6vLarLMXm2BKOp4WFt8304kPqmCf48Vfok46xU3xVabIvdXMT2cQVsTLYhP8bbXoMpmzrePUd
9pDLJp1XO9TIaI7JCD0RymosyqI+wAOdSV1QdlBvLNDx7gan2MKeTBP3U2WywikrWOl1Q+wWtq9h
2vao7Mw42kOhprop7JWsYcU3JER31tbRH3iZsYtA4T3epLazNDS1GpInaIMLoHSEg4mV4+Cri55j
P4eUY08Q/4gIatzbwh7ukFBtibo6Ek61i3Gmq/QyRARIyG98gQudIPKjp6ZdosFYcqJ2hyz8nTk5
R4cqYCfr2yimT19/jQK18DyxgQm/T0kR9jzIk2O2LfLeWfgNef59CzIPg/wcyTY8hOxmSwFgxfuk
hnKrsZAMjbOyacTHBly9ms1euDWEs8SYd5WKikUrXuqQdRb6jPV26E/Pii7HWxcDLBHQuICnt7Ic
ge/d5f0jR893DlBBMWnbCerRnMMURmAQSCToxUzvdC86cyejd54qLszgwiC2ARDX2sFKtOjLE//j
CZ3hypotL4wSchsKh3A5FrQaylook4M9mUdvgqhebR1iyKD9LDWNAAoy5Bm8qSY3JCgtiSvcEOZ0
wvW1DsmRzDWsbPXJGWJeV8yZQp3CHBZQkR1CPVo64bM2TIeitReOdqWKL2x8wFIgXQU6nolo1QTt
Pe4dcAj06t1020p/Pa8JLTxuSQK6FkbUEiDdQQyZBB7q8b1lQYtIUAnhgIop/Ffh50B5J/S1q2B4
bkmMUMjLK9uGnE45QN6XZNg5Gutt6RL/58MPPQU6tQNs217/pSEokvjzDVZAyy8XzjhuBD/KEeAb
s+Kd5PenWfGBFiDK61vSzRZB99jhyyiD4a4cUcPNKC7kpgk10GQgnq9SlOjU3rHEbsB/6Bb1Oz29
d4ZqYzXdmqx9UJL6l3o0n5uEfKsakMFkyAeB8K4ZjHXmNEfdsa5c2DY4YL2NU/SorbuPKSlkjs88
dyxtgynjyiqe6274YsPTVKa+mgeWNYh1Hx9snwM3ASyijRk0F2WRnXT1pYaVM2qXaMbh7jTLNHzq
CQwP5VNHRFzl3+jqeg7jzfKDl8WoJb4Y+ggK+dliIUyzRxMoRW5Ce8uyBVHbrXzKk5YYimRXquuw
thsUv83GInCMyCoT90rFrNR9KhDEonG2dI69GUBT4BVRfjBNdWtb1lElIR4bLO453831PrTz9iQx
EFvkyMiHK8H+UBTGjga0WpHt9t7sKsJ21Na0yXuUa1Ko1hpUsbR3P2STWnsdSt2qEsc40p8DJvHQ
t4sxN46tk+5iFe0avbkcVMW7m47jdIDVucxT56vXgAHW4RCYX3rQWxkKXxR5IBLddDON400GubBM
4EVO+jsDXZkmAqLeGv7+I+7o29611pPqNjJ0Fe63r1YjsNRnuLhI9pH6PZvUaFEp/2jSSUa8Nqwa
BwZtVW4UYhk/+dBUmHo0lOZ40PT30nhs2vCydkmMdgmcLNlCKrbtwrgiOmcR9TgZGNUVDKM4vCtS
gj78D2jdYdlADk8aYG5iG7nNpVn1n/qGe91rSqzAA10UuepBDlrYRAJ7J/P2hCbo1Ibth0CqVTT0
LjhEQFgt5AvTdbC5JY9DNd7O2UpLv0J/KXLSZKfABFHkJ+0GtNY6b7tj39RrdGorM+j2TRXt/Ejs
Nd9bm8TV74zCQJyendJBbDXTmkEaHIXkNCK7N7zDUI5PCsr1wjZLZ01oDYV1Z8S/QJ4Sa0NUsDPr
bpTZPLWi2idefu2wGWjNptulWvIuATgxh519cq3E+qSqgR2+HZnIFEH8dVVo4dkgtJSkVY0Y2uWA
aAG1gDl51A/Tmq2qgmVMXzQpsFGFA+G2blMvXVJw0amnPrS2Tke2Ll0mBeEQ1DY4LXjp3qjEdSv6
5kS+askwDVHSZntlOt3GwTehNQ4pKLqH5mOMEgmeM6/3Lclrq4zQ4sUAm2hhV12/tQe7AsAUfSnL
Ml/xhpnvTauviMejfFZr6DYBj3Sh0hZeaqLl8P24fax7LzsZTl9+DtH7oe1I8VpFxgm0R7YQ8XQ1
BP2tbLVqW4V6f9chIFz1+kBWUySabQCdgILxOMmFkfXcpqz8Ajn3ImhYtyMv2se+SDao9vPThPbK
3/pNg6XZVlXk3kXc4v4z78TcXfeFl22Spm2u22Ii8qLrneLUOdLqWIDjlmZzW4VX8KGihzFQJCaE
SXDibJ0dRZz0j9IvYS0ZQ3UQk51eAbUkXFGlEw37sE0Fok5sYx68sQvR5xmeRbO/FHZJjm8SW9lJ
I36IjYBBynsP0/OGl0aFkD+04iu7iKcLl/igzTRE+PTpMe1aq4wuJUGEFgwpjAioYkb8AlHHcVUZ
dgBHlUPUYhKRuS30yAx3mHW9ZuGAfbzhDD94C7PTx6Mm3Oba6Jrw0ipG3saqVsUlmvkvpjmI8YtF
Emy5cSRR8VuCGtWmzJFSL2zihe2Dm0tFUIQhfES5lSq8ZVAId3hOK+fkWOMToheillPDxqJBlyqE
saVIyF1UY9NPyxYX4mJwo/oydiR0bqmPIcaKQEY3otcKJBQkXZC7HmJz74gm3g1ZnQTbtBzU8e1z
gPHDMQCxEd13Kj6Ipb0fZA1VRQSq4UONngQnro5634UKyE8YxlLsGzhaay1vqg1RZzcBsbdHaB7t
AZiRt3j7i5yle8z6Cr4I+330XCiReG18XwdSyim6zqpacDPZcOG67j2EA+Zb64yzaFgtXbQ0S59o
NlBSBx7xVQJr8xJaVn2w0ZlnhGBahdls3ARMoqXNeC6PNKMSJkfrTvdo4kmmn+as4CQdF8R877Ms
q3eJSQeJHSwcjbh89iJpH2K8ZW//OvPHumygoxtBBu6a3G93rvq9aCY15GiKsjTblRtM7tKXlr8e
SFZ+LDTGrzbg1IpdoV0Ws18kSW+sFEqHb2hfmxgRaOB27hNZrfU1ioJ2g47uwpbjdV3Y/S00MGdZ
djYmG3Ki9m3sP0oLGqPwlPaTOuxfdAoCHQUFFi/XNXz/XEghpNY7UuKKNBMjofrj9KSTR5glgIkR
M2pWwfCutctPKYFWFCN0Y2F4lXkDLtzbVpolbzxVg66cInUoUu2uiWCPU400drqVZ89WpEaoQPH7
yRDv3779P/bVUSN76Et8FywJ+RZng2sqk1rvLazA4xII4TpfaZf2Cg7aNl9HG+0nmIUf5VHz1Rw0
e/6cRGKey6P0wU/82sHRQ/D6ttuXh3nfuQK6TQsn9Zbp4WfF2x9G19kF579/MbqCLtRgb6GONakl
uPbnGFDdT+7gD+vE2SXOemeRDxe1E/wme1s9Gat8A0izXYDs2UBNtn52tfl5fFedPbva3Ml78YMq
oyW7ouFq3aZ20LFYO/+apIdZ51Guoo/F5mddtx/K32cXPJ+fjg28sZt/HirtiLSgYOgXsV5sLaxc
gniNARcypsW37+pfXhWghUFYDeLEc+Gl2xVohEqeG2YUtDrZ1tpCw9v+bHj89YB8cZ2z22mMcceL
n+v0B7UnIH+lLa3tQOOrWWYbbfXTwfJDcX2+my+ud3Y3e3j1zrxRooXpHvD07XBK0qghFx7B489U
T/PI+2GsvLjY3MZ5MVYcmoeWMXExVxwT9dQZH11sKm8/qG86ux8vgjZ2bs+TRnO2gNhTl3isS/OU
HtfGO3LrrGP3DB5rhaxsbb1PrEVzYx7rhz9+3d+Slf/bBdN5DLB/KZBXT83TH1m0Mxnlv/7zrv38
P/8t/uPzl/w/7lr1UhpOo/Sf2XSWM+fPQXohJottrDM3cH6XhpvWb+iAEH7gnKEpp1ssVf9MpjOJ
sHWtQEeS6s9JynzcH9Jw/pHvI7H2Ddcmlo7//o40nCt9P+pogCLJxG/KW/CbbvFsQECGdUs5EBcQ
t2NPLAuuRUpC0eh78ULIThNz1imxY0sDd7lacPzVMAayRbSsGzvQorvGGgXcPOUkA1Vg1QSITNj9
3veq1qxdlqBR2nBgqrPTEBMYv0pYmWjklHo09kvV1LqNMMPo6+KySfQ6/Oi1oQUrmyRU3Qf8ELRi
ovSidYE2At7r3ZYGqasVoVz0mWf5HKgloaElu2l3hA6oENTs8owUjVURQItbWA6VqoOfqwb/tBcW
1VVVpzJb9EY6cO4DxzRpG1UlQAciDaHcEhNYDOixELAH+7Ge+H/DYArIKaHw4SGwSD2Vp9vBAchH
3FoXYRm2qAdvhVv66SdIeqLbmzpGYI12xVwCyRIPIaEf20+FRRTXWlHzq/eNDWMQPLeZARBwxBhT
LLCUM3Y7iuA1VOdgtt4rVZrlOusUIGzdl4n7wcDuvRiGMalWRT2qfI6t18EGeq0jy4pMcCf8HGWx
CPmKchwwPNddt4KUF7nkxBUBnQnVV9Epicilp6SN4Qx/IQhveluq7y4IEy9J2hSd1K8Kxxt6kBi6
eiIQW0WbsE9T787uPZxIdduR+mu5deFttHyIjW0nErp4YWKpdlkpkwxMI/JVdjUFtpKnTpbC2KW8
ReTK00P1Lu29HKCsiNPsMAgfDJph6cQHOl1b3fWd6wH8besQbnTrE/MS12x+KBEZfbxxLU7vG7du
XSqOhG4aG9VpbJods1bvK0pgGCDx4is6ZEk3XGuj2Ykrdxqn7iKIZQsMVtG9WecJs4LcrG7iMC9I
LggNzbvWWrbnq6rLqCBp8JmWdlV7pOCObdTTMSQxamlGEH4+dVSxGEgU8Lh4DDqU3mmq22uChRP5
1WYDT+es5jX8MFp25HIIEAZFVrvUh/pOi20OtdRzEoOyczG47YaDk6efSpLSoy+hM4M9ODRVdbJy
JLu+VU4uGInMOoURyl6a2ce4Yd3MT5zHhN/TYGhEep4R1eR512kAVqfcQicg0LmiauM8ujJPIDun
jpF5wF1wczYbsh+0gZdnDyz62W21Kd66LsEaGVW9BNcl+SahDqcgJ9ZKC97rGKuKfVobNQGWUUuS
FCovgJMmH2RZjXmZ2T5dC6aFOwZbWaA9i5eFT1UfA2tK4/5SUEKljh3EsM4P+MKpAtcZgnlvV6Ut
VdGJJL+YPVLVS23cJ5nuT5TzNWkbPYkIzDxCFJpRgmuRk0E/Y8zNonsXdllsfhxT4YhrB+8nmBtD
Bh9lJsyrKBtney/ttjqyb1QMpM0Z5XjMTSJdt23tlMAYHFS/5AKZmN7o/VCPElowtzRIXvMCe0Ua
NyLLnmmbgKYsEU2MlGFIa6raPQk8GEygb2jmgjUvuwkLWObrPI9ExX2r6SizihgmnHq6gcSvpFF/
LIG7yGUaEAq8TLUJ45lv0EBOB18MnIN67dGLvXai1aD18VFNTquzLgdxAWs4BfG8jnwb4cZkBgWp
wLa9i5uBeTHoQB4hAlO12mlRRkIC7xFq2natjE05olY9lBOAjBXWvlTCkBlNROQF6XT5qo1HGoSD
3VT2Rgdo6N9S+KGYpiss3Jeh4dMSl1MzmE9a5DgTbNDCwQ1bWv4JcksxbKeOEuP9FEPjoECPFo9a
CCChrTCYAycnMztv67ghXuwly5Ge7iPsvDPQQ9ly3eYBoJ+xF0P2eSQwj7zSDsbfemztmvcIWN/w
Oq7j0DgWUxAwjZEOUJkEwBNAOiK9+H3E3ZHr3pM5uf4lO31vqxJfxl+a2iWEtC3sikQA4uyeWQLS
nKafFzq7UQN7uLemDkYe1WTB5o7ctGILn8nI1yEDjly4KKBaXmd5pn20VU0rrCylUJs0EtGw5axK
JgYUH3VZ8tBxfLLu92gVfByz4L1RQFdALtWyFEAAD24gAeNGxFn3K2pFFmB1h5G4Ilc7Tk/5aBFI
TVEJaHBBlXK60jMfqzqv0zxcld0kb2NSw2bsBbHNF0JLqMLb2QzR1EQSfk0d1wFEDFbS2HS9DwFw
TJWn9m5tWRRCisTvj7BK51WzrIgYaL3JI5Rr6p78XtBSyrMyoB0fpSTZkdDBLWDvMrH3LVNSRScq
VBZlnoaECekRBE5CSz4RoocSgMKbX2tffVMr4ApaZXayLIJLcLhQXEoXbHb8fBNZWtk/e6LxEIDY
nGJjpY+fe2I8oKlOtfQf+1F4/iG3Bz+jTTXVBCKVIfmiXLrfkAQed1u3reVTaABsuwhrP36QxEa3
Szds0uhIWjg5FHmIrW4L3Zg51gYm5/PO6+W0r9ymqy9bswjbzegUxIZFmqVVSz+JCM9qRlfCkKbd
bG8ha3XZZVFHHQHPum3VR6sm8eYD0UOm+FoT0zhjDrWelrhX4ZlmrhfFxp/6yVsb5KUOp8AqXKSv
eIAd1sjSt3HctKa1NqM2JWe2s/FOKCj3HyernVp6A3o2LJtCjPXeNahwb2sAS9VqKiRhekSpmu7a
ykxbbUK91sotzDNH7SbdpqkhzSS211Op5zjVrTqO1mXtFuUSHkxKDpKt6dEBBTA9vtIyid2SJmyk
dUqW6bByI8ePN6MfZ82RwDZI8lLrunCtNWZMuiHyC22bSkUwhhEkoAkm0fTW7+fHv3U4+L8ZSv/d
jhAe7nQ2LQEh06i8kWnNlsjXjxT/eB6/JC9PEn/57383nc5Khz9OEqRVU/HEfYSi8VsF8s+TBCZT
aowuZgVEcQbSuH+dJILfZqOqhyV1riRBADb/zkniW9zvi5OlaTErDBPNJj5YDEruXCN4cXwl7DDs
Ndk8snZLd213uVtBUFGRboHAyxC/L4FwCbmP6xD0qjUqOk6GDRctK6Tyb+vMifKQKECYBeoRfqXi
rdwnGVhcCpEdsQti4jz06dvd/VsD799tSBlzvfL1IcRRNBFPxctB9O1f/BGV7li/BSh5GRAMCqrT
f9IsEVD9RkI6zcvZuztLNnmEfxxI3d90uiCcEskxN3WcvZxi/xmVztgzTDy/gFgcjyzovzOKkBF8
dx7FP82B2CQY25mLs7gU5/rdi2EU0Yt1UzDBtBUqsrGllO2mh0VHYJgWgE8BVxnuy9QKbzLwjbAb
PRrxwkJz1ZDkxiYql1el1hPy1nZ+xKFB94YLwxTTos4qF3RwbO7ttGqvHKeG4WPlHbFC9rCvLGJ9
snzynu3UiO6rKe0+2mET7KciiC79xmz2JYEyX/UgM1Ym3aajAfprU/tVvKlam4YK+MvgVBCuTh6D
nE5aBSixxBN0k6LWc+iKOM4mpP8G78qX09FrW3nw0Bk8miqJ2P6Rl4pVsfVr5FZBf5XGbrWUuHC0
pRG0YHcV/PCICLhl4McebxRydAjLROlqDRgPgrzOLyy6iPDyqs57iP2eaHNh98eRk5lc6UUE8BY8
KOmGo6MWQRrGdGaSltsF84Gc5to+2jKsLtNK14LV3KPZihbyyiJKFEeg2Ijfp+bUVKvG9Toy3rXC
Q0nnK/vZ77oBy0c5xcamdd1MQqvwWg3135hXBI6JKbsh/Xgi+xAlZ7G2o1mG25tWtXaqiRSXVvfK
O8uowRPWRfeJnjaQe9Ml35Y4kzVwUZggRWmRQ2v0UHtttW2bRr9SLqlFeicQjuD3XOWjbMijydJD
r1vRTZvGyZZTXvRQ5gESCB4ppkxrus9bx35OulbLyItirRqzuj/q0nZOMVvEdZyKGWUYWQ+Wjf0v
6CviB1XuUBiw1UgEreFzeBp8sv769FAJziVitmXlHKoNOnIQT+JAR5kkev2WSGZiPrpoDObUsqEg
q8unHNF47AcJqtcJB5xGLlel/iVxXsW2NInzgbsTLCtDElifl9Mxzi1xqGH6PKoqrL7isbGXsTaM
h4GC4Q1cjOzG6K16WSLwOukd2Oyp4xAmCpfgw6q3k+umKpsbjx0zWk/UcaEH/roQVQz4GarOmpP6
xB1Is72wKusGNkh2H/oTvSSt1PKt1ujWYx422bps505qoyeHtsiCTe43/UXMPucOcJ48EMHJYboF
WreKPGO8pnZD8pyc3Avbn4bPWZ5Py0FTI/LYabiqM4MNaTRNe5H73g4WGuA1d6i15RCkzd5u0/xD
bk1wEnoCONwA/AHRt2V0rOmXoWTJ6gtwKPJKxIF3VPSf6HwGRXHQPC86OXalHmJP55Wij2I8Tq1r
P1SuICdfDPktiol6rxCB3dVgpJ/TLCs3Qeqbq4pyRkcSf2itnJLyi9l47tbwhLwAUQfhTfqZQRK0
j7fIC8f71iJO+iIs9PE+QaByhwyJtnFlUDyLggylEX4p49FwuuKao4j+uekj70T6Sj+spdaCpITK
Fn3QRBmWYEPJg0V04HgrzUCQuOor1pauCJsrZ1DpUYqAihSdRweFmptHLgDMziXBmabZcbQnZ4v+
JLrkgBylW3agDrDyNkA0W3Ee29cUTz5Gkd5cJWabXbEwFViAosnbpEFM2F5mkQ8zQfip6PNWnrnx
SXc7kGBqAFmvc+xEtF0vaiSJH2mvR9u+pGumoyTxN5xwWjL/Qk3dj51A62tzkl3xmm+znW3SvDyM
AcrSA6MYY87AOfkO/JvU0M3mwU3lyeDG1JX/EeRkYqD6GDVkNBZEChFNVKp7mD/vSeoqHtuUlPml
bDJVL0GAJdPK7AxbfhoaO2WmTHrEHICkpO4KM0CW1Kkb3Y17iitV8dG0i7ZYkoEq7+xQuByJXQ4A
Swiv8TvZJ9pTSSMbmlYNiNTPGcdjxOMOHqtBEqoaoN5ttVuCJxEYcgp9APJnRTw+C/WncM0930R9
KfU+O1J8ao/xED4JuKojhzazm65JDts2qZEe+xzEfKxZl5ywTrGmHafGlQCRvukkZAJ/ytUaLNVB
cQvrMcQA2jyZlRushT3S5E21+zRKPxotHK5gStPNqGqiLhlByEdFf6OJTGECcr1b4g3NY9dYty17
+rUyhH1hFBT2HJm5m9SS6KwnkRr6UlSmRmI65VWGT3wpS58Fr7BR0S+mco7RgWpIGOM09tduHD6C
EwuXrt1nayJrko1Jy3mnjdq4UlX5CRoix0NAels3Uv2WzMeegGXGAUQxfWnYnCiA5/WbkH7RAr4b
szfq4gsgavkuyuZKD6a3PZLJTTmpXT7g3h+Ke6LzT6AmUeskcEYYGMNgLqY8yy+o2ry3xvxkEmKA
2lXcGqPiXef6zaZOs+YiteBAtjVVwG7Yx4RcahGyy9EhajHedaN3GjVxnUCXXNh+63KAbY5RVl56
yo2PRqKI+eQ1vaKMN661JAmWQZmtSqVtMSVER5CdEE3U1yLur0s73ft2OCKDHABN6t0uKuSFE6kt
9TAgV82ooYjPiAYoNAnxlFuN7hB+071d5p7N6DUHFpYh6dhYNEbx0CWQgtdTWGXjNkeWjlOmyz0d
PZcOOg28YsfsnohPo7xtoeagRMsLN/ehIUaJE4kdYS/Rhcoqos4LWhOAcmGDyYVnpvLZV7J7J7p2
dFEu1nV/MUw9U4+jRX1ZOdqsNXaF/yGBvrKWIvVXeBWmZiHdnIpWqiM3WKRW72x720/Wjevz1V3y
+K97o+4pb1ZMQWQzxmyyqESw9qdUu0KFCmI0clv/JBAuLfo4GG6p6lO/ziCVXwbpML2zm0ncgO1K
0Za0Qfng0GnBNk4g3QJ/NBd0Of9GCQn0SobFRduU8YWVqeHagHbxQJ5keB8gqbiW1OgJQMXNf+DA
6xxKavXxiuNJfT3kFqZ02U4f3dK0tj2xkV9kLoIB5YWefpymSrtDnEw4dqWkcE+OYoVCbmfybRyT
zoDnU8hcMJYhg0DQzW+zgABk0tuDoXw2rDFEtFw59YVHEuTXUKe/syxTeqYYNcjYVT0pEauavWzD
3EapyLqvz7p/JKvRjoTwLHgXo0AvmLJ4YtDVe+njFEfkgIum7CsgzGJA6UzZ5Cpqs0mj9GzHPZsT
vboIG7v/lLFoPwxVhUKEsFRDw1BTZ1fkeSf70GRMr3qWNbF0rUJ/6OMic+AuZOVDPZA6QpIdmDk0
3v6D1U38zAmf4ZUZhQXugbDcT27Lx2pekpVYKkz91OuO9kjaenDRQUN+cvvIgO5ZR6Q/d6GYrRPI
l4DQBOk7u7ejrem1OO4a1720rdI6WQjZn0wjHiBSt82VpyN1XkaxRkq1HnbB9aAVhNN1cbKf6qKv
l56lxXurAQ5KU4tsHeXwPoukt0sMk3+e5OVDM8wUiCRyqCnCmubnlbUqHyYyL/e2cvk2g1tmV/WY
E0rIi6008T10ch2rIrjnZQuakZVdoqLh8WGGMK+mcoyw2XrlvrDAJC8TPyeWRsvmwSCjcHrAYl2L
ldaXMngKUwvid5dbubutmilWi8Tqpwdiw+RTVHj4lAycPO+mWhsvGmnRExA9gdS6qZyl7AFNs0gv
Y5Cqn2vdH64Mi5Ih1h5eOxr43VutrbRD5tAesmwlrhFc5ShepwbDECgINxt7+IzhN7mbzes7Ueba
tipnr+xQI5J18u7A2OJU+fvH6P+f9Rusy28dtv8hmv/5b9Ukn59enre//aPfz9vERPzG0dif0zJ9
RFMOH/d70QZG+49/9cdxW3P13ywHOFmA/AZ7C5vyf523Nd/5TXfmEiKnbXKnML78nRP396oDjc+e
27/meXCVG7Fh8V0b5y57Al5KC9ES2M68e3E7rn+v/7zM5Pree/rnx5+JGbKhQvxcaS1ksdvOAWpJ
xj+Hg9q/GqZpQejd8u3rfEu9+rP89OeFziQakFB1gNdRtyVadmPqj2Z232jlou7uzMpfEkkA6ONS
Vv3q7evx2F6INf683PznL8oTPRH5CcCEdssMvaS5vR5qb+cgpQWg/PD2JV67dfMTe3EJCt8gRv28
29LD3gbD0SEpdKCI1juAjkubCAf1k4f0vQbgzx8z//mLK021WYDsGOotwIRdjvR4dor92o84kxW4
vHLCyurRAqHCVmbwSIt6adCydZQB8STfDE7+kzTQ10ay+f2vcC2jT8TE/fLldQRYdXSvenP/9s94
7Q6dVaPiqLBxh/DZUXCXTs969BOJ3Wvf+cwJngsjZ8Xnc/X8bg7wLqy1HvxEEvvXn22cG9vDke2v
P/LZ8XDUtdtBe+isy7dvx2sffTary7ySJWWZjp0VzZLbWdfvnN7+6L++06ShfP8Up6nXFcXteuta
46q2olPOPvftj37tW5/PWbzIbUxvCsWm2HXoSrFwOODJf+3T56u+mETVgFLWLARIwlE/IOM/plq7
h3v6i/flbI6GlALZyfPxabgPx8tI/tKsoVf2/dfOaBhUwu0Y2fYhi+87k1j36BdvydmM1Io0rwoK
iNtA3vTIk5P3Yf6Lt+NsQkKG0XqIMjRdIW7YVb7yss9vP8fXBuDZlIwqXrphzJd2uusyfZ9kH97+
3L9+Y/yQmY34g+IxxZ6t1t3p+daSOALKdVv80grFJuP75yh9aB8oAYatyinu0VZNMAq9/c1fmTf+
2ZT0qyQPsWzwDg/2Hh6R3lpp8f2vffbZnBRl6gKjQzMQ+1dlcddTZh6rXxva55EItYfyvtD53mP9
7GQfyvDKbH5tAZy3ZS8ne0I2lFnPIzuPnrGUUep4QEH0k/v92kg5m5JjgHzMTdjKZPa7mh1Z6962
46fsZ1aJVwa4fzYr6VN6QThwW4wRFB3iDwvo9NtP86+3LN/aTS9vCy29zDA4l251L6WKYD2OkXbj
GdOyDJz7QGLz06C0vH2t1+7S2TytQT9bucnP8P07Pbv0rU/WsMIT9vanvzLmv5EcX6zmmuO0U5Lz
DKLOWtCGXyRKAqYwfvKIX/v4s9k62cOQxC5fPk3euxL40M3Y/drQPI9bKo1uMPvi26i/lT2cgwbq
zs3bd+WVoTOrW18+X0PWgoYLs5XMd/pBljglwrx7+7NfuyXzn7+4436am3TqsmErpkuzvvJb2nm7
tz/6lcOB4Z1NVw4CsqVUMWz9KuiWtB4vGaTvYkFNwKAgJxMSJYR7OxITpdfgCN6+7Gu/6Gwe41qh
42DxJDQ4Jvr7KEQH95Ph+crgp2X/3c3SBH0WKgTDduiNVSi/dmYLVo8CS/drr5Pz9quexBicjJyn
4chtyczqzV/86mfzVkf+auKUY3WLTk2594ZnUa71n2VAv3LPz9UH0qVM0qEd27ryMs0+dNbBC37y
xV8Z/O7ZnHXaUItJI+jAeFlEHcRavlJl/7O90muffvaSHVyht1rNbflfzr5kyXFdWfKLaMZ52JKi
KDHnzBpzQ8tbdQ5HgPMAfv1z5u3XrUIJgjWtFmWWiyAUQASAgIe77lDQV85Atu48mW4g8svIqtyS
OPpkjlGtzfeTYZ5qtPjai+zqDVTAlauwZnOBC0x40qwFRp4M+YHl6JulwcT+owwfxQLSS/ofD49a
uyLK3px3kSOmzJonc9o+pf2EokyNiqgruYmJ/M8Fq2q1C+p7MA3tXQXsfbItUWSXi1RTQ4ue12LV
WMqDMn5dNMntTmSXOwBrlopyv5YguWSvThHjDeq2i0V2ufAcQTvjqJAoiyZ7CIwcmp+TKjEtiM0N
VnI5e52V4TEHZfRIQ1M1+FAbBXQbjuSwJxi3xUVnoYGzaNkOe2jOB/4W2oPjS1dO6o/bbhGNnQvP
BqA5BW+IU9TQp84IXTDZTDtHzoVnP+EsWWbweN2Vh2G0H2r0RN4etcgpXGgqet3azIJpUkUTC/Ve
svgE24+1fe8iDqG7DoTJpE+RB2gOJFb1/D/oP65SyX4tMs/FogJOnA6PsKh8QaNGVb435tduCSsy
HG67RTSZXEwCHzqoMzraI2ME/NSD9harD0m97jTPhaYHGA1I6eCdQYO6SvGrL97T6fn20EWu4cJz
yvHOvZbGFNHsw0x/VytYEp6yvedSkwvRCmDvFiK6E15Y79HpoIIZJ/O+3R66YDFCy+KPRUPVaqkA
GWgj8GEZUUfb7jz0cyZJLoJdyOQCNE2K/5Nnp1L1Fx2AZAXqj6VfKPeKogZNeWdK6xqiX7JNzsXy
B/itqccEv2SGmCCenEPDMCQ/Q7A0+Q7KdsUTgqKkqFGNr0MNMMz3of647X+R6e3XXIx6WGti2w1p
o4aBmxZHXgtNQWtW+PvMc0Hrze68zm6N2/YK7DRwMyPU570k2ZdyTC5mgbHSC6/Mp8hYoQh+1IyH
AjwHoJLaN3ouZpkKebkcTWGRC66dzAGjgunFdt6E+8xzYcsSTzESvBNGE/nZ5ieleHOzaJdpgwtZ
thKTphoc47DHpT6V5usiu+4JVsymZnO5YjxjVSEcDPn21sJ1b2IQel7I1L16M1Xf942eC1uQpjUV
/o1RPmnvE1CCkEx4Ya4m8bsgXX4yKF+sea9bR9MCJBL1dTADQmsOzTNaec4cyalR5KHt7xf2Qd6f
gaYF9if10SX3NkRQZGUakWkuXBsvmwHDmVoA/EmouCDncOuTbaXHfY7nwtWqGnDT1DC/GO59kub/
gPvxlBjm99vmBSnS4MI1AzZvAkNCG5kFXqqA+Sm1/+yzzEUqXrIbwGRbRGr/y9Zs5PpZkgO2Nff3
EyKQz39OpjHaTraCgy6qh/zYFr9rtGoVzTNtHwdZRAncwpMUQnc3J67dY+dgpQrqN2eDBtPX254R
rBidC1ego7ymW5YxUt0J6D2nANfZmgIPO/ayI7zARToXroU9VdOazmPkARvbDNqZLtahM+a3Wc8j
xzZlnPWayFHcFgt8DxjVnRqwqff01Tii06oAuc4DuGXv0bRpBABARWUv2XRFH+Oi2FOnDb7C4Dj0
UkGtnSVA59qH27OiiaZl++pFjvDafsoMG+xgkK6DcEoZLqfqCHq2ey0AOioAN3zonG9/S/RDuKDO
MrMjEJUbQN60PswFiOi0CYQ++4zrf/4OkC7Wap9mOL8lKSjS1ochHyUTIHIRF9MgMq2J3lRdlOsP
c48yPdDWktuVYAf4VGK68H6fFYBjpMkQGeDTNKxvDHUQfYzxNrfLKxq3/aqqDkUPt2mibGh8MDMH
fS7LR4Khf8osXA7dXqFAnnRNlACrmEWbBrdr3KfYivcNnQtmZfRSAFVb9E3ok6+myQEdchLToqFz
4UtBgG0ADVhHCwgNwZ4TjO5XNt4Ra+eK+Qy2C98QEBqaQKBC9qP+Z6NDbLZOEVB27vMMF7JOAV1v
tIsPIO78lRjPgC/ss8vFJ5BvIJlvYVftX4nyWieSRShKl598QRfuyB0rZ6BvGKI5GMPiGWS/JytE
u/FhCUESFaJZYl+kftJvXXyo8lp3KDzWRJUCwsm7lT2ktuRHCJLAZ/H+wnSOPqMV4Hjcyot3Z0x9
O3tdm6+7HM+jnFLHVVYo60JGu0H3SJvFQMkdb5sWDFvld13gpvBWtDZR1/zU6Uc3vFbFIFmHIttc
hIKRuFHzPB0iBuVura+OU2PFqzpJJlOwXWwQt8udqe9X1qsEQ8dTelCVBK3R9r7rmrr9oovJ1CYD
kH0wdkR9+6tP3xLUiRIl7qQRKkgwKhehRcFQCgGfGjDR39rqLsu6sASLh9N64b5p5UJ1TJgylgSr
cSyg+NM7YWGzWB9syaoRuV7/0z8WMOpD01cYPzmitQV84LeHzRH8/C+WS+OlmdD7D6zpsGLJvDj+
dt6oDiCxP6R+CsKiLlwDyFHizCFTaRStUO7MrIL9BPQlmIe2/tZMaLevf86yR3aO7ul/f8tf0hyb
0LmZm3BSH2pHOyiODUo7CZR8/qtxQvpgmCWh8JnA/j78qx4XxgnTtDlRyu1bSWTda6cBXYFB9Wgf
8SfZ+8X1WVd5cFOLLh/wFOAH0S70QL1rPd+edZFdLpAtSL5rnQq7KR6l0JsU6tYqWVAi09vEXwRy
XY4oN6L7L1rQVmhDmlhWL+K47P7f7G5fvLDcNB5pNDDfRmiyf26OJAIzbZA/b6RaYHeRzeu2EK/N
KxfHZaZWdTPhK8U5P5F4OK0xWC1O6VFGErbl4msf4CK5AJNrv0ApLGJOH7OMxVbdoJkvPWa6HZU1
uIFuz/F2oLz2He6M3CloZiQrfgi9T0/06J6NSImGSHZ1EFxT0Cbw53S0LTrHaa1tjoL9Q/muBF6P
EwTYzI/lEwiJf4AKRrKormeNz174y6lHLwtijaKxFGITvjLEpolG0+XLbUdd3xpUHgml5GPqLu62
rgYHvBaQTPDu1+U9zX7eti8aPL8pu5WjUxP2jeRBYSD8IO+F7F1fZJsLZFqXS7WMsF3bd3Qp/L59
SPHf7YGLIo4HRDWZDZKHAm733ubQOdYRvRtxQjSCElqMshOiIGHw0CiDmuCoqlYQU0CJcCzQ5CTF
KYuStMsFM9p+Acwp8QNAEw+GQXpEm9a5PSNlSDkGRcPnwtkyeqNrbNpFDd4RRqLdgY/+dNv/ItNc
BJc2UxqrYh347J8UvIBMh312uchNZkqHKYdX8HTtQGiOSDCWn3fYKymHB0HpxdoxCkJhgLd9N0IV
coSYmnOsDnpYQPerge6XRkIIE9ggefTOMr0qQQA73FZcehVacLcV5Ayeb1fPuo16jAZS633zwCOk
lKywtcXCz5rXs9eEXSWxKzqv8PAotGjoSVmjlwICEZ+VHgfqWr4NEcA0AP/MaZHIcIoC2dnSx8XW
SQkuShP0bCIIbrJgOPeR97hGkB98xYciWZYWrFceNWVpOh7UK3wFQlpBCnK6cpXVB0SR7HCRTCio
DPQWc7AR2OpBFqRxc1efjZCdZEKeouFzkTzqaZckBbrDMg9JGs2qrp1LThWCNM2jo4y0hQzUlkgb
85cOoZvkHgzet4NZZJoLZqVzwCFQpS3AnzV6I99stQy6cp9xHh1lGFONhaM2kVJ8bZ17d3kj4/Pt
cW/BeSVX8OgoDT0ByoCu28iwf9vEOZsKPZGk+wrBr1BhJVpyZD0TgnnlqaeXepzKroPzExVsthEI
wm7/AlFU8TipzjUUvRhwAsrO+eOmTQ5W2Yfi0QKnrCcViRRgEVUeLtU59QQlaXwleRjOxqm7m49r
SOMqqCSLU3Ag5UFSVj52swZmsMhBMTutTlZyV2VPY/sy9287PcVFb5mDWkoHm160/mrOBNSNb0rQ
hVCYAGOCr0j1VUVriovgBqQJfQNqyyjT/620Ry2/1+1nDy95DsRtWL0zbdvcvow+zRTULPMQDcfu
3gzBlRhMAQjkgzTY5EFlByNBZNtcZFe0NDJTw7oFjduTNbf3xELRQpdNu8A8j65ah0RJ6rlAMcf+
MaD7utEeJvfb7QkX2d4m6GK/8caSJjboKfFs9V6sr27zYu48TX/yAF2Y1nFrMhnkz6LO9kBdCgki
HVpKTiObXNHQuRN1YxO7xr8tqL2T8+TG4wNYzp6zf9dAiYywPFQRkdS8BIlpo9i69JKqDksxMR13
MvsEKe6i+n7b+4LzEI+2mrtOg54DShNM/+J4xxagnG5Fv47smCeyz0Vz5yaj05dY//rL+mM7TDiv
6nk8ruDUBpVrSLEnZ9G+B39Itf3ppLRZciWz8bFyRQ/8r659bYd/b/tJNNVcHCdKW1jgl4EMzwTB
BLt/cEeo2y+J5CVJNL1c/CouxFqyAjV29F77kJW0yD7DPOjKXN2C6vbaRnndQ7CsBO/t5N92iWhP
40FXRj+ghrzC3dl5O5KiOnTaWNm10L6TM5cLPMNjrzq1753ZwUcgteSZR5Aw3x69vq3AK4cKkwte
HdqCWZbiQG1Gg35YzlC4QvMwiZNn90DOCio5Hc67VlDgDksO2pawwRH7KhPaFiwoHoxVFfM0FQNm
3M7MIB1YnCkzyDBXyc8Tmd/ceZH6ug5aZnOH1EfAOXqwE/bBErc9eh64BW47UPQFLrKnojChjoTM
4YGGqv1eL9+76ctt04JyFI/HWtNq6kwHvinOxvG/ItdbOer/k+r//1YHTS6Yi8o25mV0YD9HGbt5
LmNINd7ZEI7zIUd2TA+a5NlJdBUxubiGizbgMH7J+gtXkbCP3C9W5MQDVpZzuO0sQYblMVoeBTeV
DQGICOyc4Oqhw/Nq3xWtBEMlCnIep6U2E5hcCcwPP+ZwOG8C62vUfIOaO44vskqqYMINruwFUr1h
LLaNtDhP5zzuTg6yyO66C4/Uaoxx1Kk6I9aUe3U+4b5/2/WCEDC2v18EmY7uf9CtYdjlColZ8mPJ
db9aJFunIPEZXASrwA/3BcUVc/JAUum2gdqWktAVLRkudK1mBERTxZzmUKzLMydoig4k3krYenl4
2zWi0XNbcQEFugxFRiTQ0gSK2z53XifZ0kRBtWkaXLqdDVpeFKo1RJCTCnXsO2mcnNQjBOgiWZlI
NLNc3FIylLTIMXxWntbsJ1Mf7XLfvPIwLUrwupj17hBVOX22V8hLgrZvl9N5kBap7dwwdBQ+Rrxk
9WBpXLFsbpsWXPx4cBar3DbJIPCOziqQHha+AZnG+cOyvlf5vhOuzu3HSTN3igYemQgix0AXZDrz
K7JKihOC5ahzkWrlue2VFMcg1SXHWocmJngAb3tGsFQ+1awukgCaaGkPMj7gLqASXTrHFtSIOpM4
RWSci1QHZFdabbA26odXPX9WlHvd/bJv3FyEgnRpLsG0jQiFBhLeAUwzBxOT7HAocjgXo/YIGUVr
xsBX9bttTQcAdo63xy2yzIWmgu4QQ6nwaFikEZRNiSXbq7cffuVAyKOtGtCcas52KtgqrFCkxct2
drAe1GN9zI+G7CubA659hb/uGuB9g3wrTjPh9hS2nMzf5f18MJC8allTnihDfj7gX6xJnToKyyx8
ZDioQX4qDiRyQgdX0vyY7Utjn1TNF58wh4Us3YBpwOG5yY5ZGd2eXsGK58FXjda5FLLt2JvSh5Xd
O8MKScqdG98nxOli0GruGpbrApU2QQ40p3EGrdSU3RUyCK5o8Fy4gvPLNAoXgzeXwNC6wGT3EOje
l2g+T2gXgx/paLQmuHBBoZj/akv9QFr7zal2psjPtXRhHuo5ueupkBxWjOXDI4kB2sqc7Rw7F7RQ
H4K0Rr2N3blbyx95EqWtpIIhyAc8/IrWrZ4vIImF6vx5ys+5J8kzopMvD76qBnBq2nhwjKw3ivf9
6mg/Q2X3W322j+wEOZXb6100fO7ouypzlWBnRcmWhSCEXBbZKWlbc1cSDQ/AsiBFuej15pd4PVpH
7ZQc1tet8rKppoF/9Oft8QvdtMXCxbqZmmJeRxduYrF2RN9sZN8PITsMgAYmQR1KviKILB6TNbUg
CilUpJvpmER2sJ6gXRTUAQmWl8+T3z/YDyQZSHAZUbkgJhpoWgqImKAw8F+hufloHsHCLbmZf0Js
r03Mtv9cOCytxxQHG9iv7p2nFOsK2jmF6lvh+FllgIR3BLrAQ3po72StJAIMp8ojt/qEESdnn7/J
jMHrh32nDIZwCiFJ+Ck0J0OsiOaJC3StaXXT7RHoen03At06BKAJvb0GrkYK9E+3+brw2zgYPQOx
JRIUo2GBZyCwbkp25aujhmluU1aZCyREgzWsW6CoPjbal5bt6eKBaS6+q5yVULJKm8imKDZY7079
e5AhT6/e42CbOzLrkCBS+k0l3ul+uOqPpvsP9EHdTPISLPL35qwLf6stWXqInOMONH/0ZuJT6CTf
nsnrj/8Y+PbJC9NtiSfafu63EIPgelC/g4MaZ9yHOnAQBeaRvnQPEMIGqPu78yw7sYgmmYvrtarV
otE9FEqU2GiyYE2+GePOtcnFtD247WiVA8AjxksGAU5bMgeiGeaO0StI5ROoeTVRPrwqzrva/qDl
uYDQwO2JELmEi1bHLjKFGKjhVemdazwuK/rPJdvydcCCi9bSP+e4zh2gXLc5Rk3ngMp/kC6Bewan
P3RJu/d58GVQgi1I/8qn+BAXvAnudVY/jMBfm7+75Z9kaAKtGoK8ukeLerCSMbztrC1ir32Hj+SV
QTEJrMNR2TBw9A+jM34UnZF7ICMmjeGbyrrUh0ZjaS/5oiACeTDJMCn9bE8GEFs1g3rYc17LAH+C
iXe5zJFb3pJOEFEA5cBxUH7U1sls3m67SWR6+/tFbAN8bILeBfM+e+D7LYIK4u7SnCQyziWOZQRH
sq4pqHBYR916VofYm15uj1vfYvXa/HL5oTCHmc0kHaM2VLAvmzGwzcfuRCKK53rvcUMGq4cuKN69
WPe7h+Rx11MAFjCXPKBbw6asxYcrL8qsByhYDTImj+sbP2xzCSQ1yTKh3Xhr3jB+kUeUiJ+ge/e2
BvN9ccIh42iHt90nWKsul0qW3HVwysC0s+Sxbb5MstOY6BfwQDFgwMfcnj9/wXTI78rXOcJtFup/
fvlMDuzknHf+hL+wYZ2hmnqHeRi9cC1AxLxrc9D4Cj3EaFyqzIl3tvr2UI4giJplVErX4wFCrn8G
W1652TwXWXL2dFDwpO7B6KEw58hW5vVJ1fi6PHGaaWlI2cZmpYVeQe9nJsvaItNcBgLVTlHonUni
OuvvLBDDL6Os9nx90wR79Z9OMRIQtugQmIgzcPubXQV9yRkq5rMTVZoMSiUa/vb3iyy3ALuYQEiV
xMZYq75iVw9Juj7vCSUoKP9pe4YO0AwgEo313D1qzDzZUpiuaL1wqUaHZqMOrQQaqytF/yYoydz/
2LLHfpFxLtdMLZsmPYdmHTX+yQBeLkntd1B4uO2V69vvXx3UlVIqFUGva5y4kLJlLZp+CETiJ+2g
UCVK0zKRfEgwtXyB3tH0RjcGTC2ezt9o5aXgbTOj2z9CZJuL1yIl6gy+LBpb0w/IwB7LRJMkmevY
LxdqWX+umqVey8a23TLuUdQC2R00i4EeZINfpq+VW0AwMmpwgs+prMVTMN18wR7ol3EprZnGtH2h
/Z3evHS7ek7wW7gIrtWEQsoha2PgUwLotwbNKjv5iGaAC9x2XV2bpBg1oNg+VGXPEAeRlFwEeecT
aXCRE+a0qsB9iZSGW2RdRlAugXDsSzf83Ld2uNjtMmisuBrW5SaXhIwJ7VLJ64ho4FzgFo7bJ2aC
wDWr+veYvkyKDS3N/pjJtimR0/nDQaeCgS5Pmtgc7ShP6rdl2sXp7Gp81b5eCmhwFRj7bC3676or
+5NTNMn32z4XrHG+TZp6rQIAGZIOVduzsxZP6A2GJHH+us88F7MGRW8VcUly1voihK7TKa+UM9N2
0bfAN9we26cKBNUtmpwhxRKYC9Ro2hTCGruQBzDPRek6L/qq5GsTD5UaWjqkmM3mq4l3u2zIfu1z
EBetFfRKO+icNbG3jINP1CnD21r95uBUe7j9BcHS/Ly+XgRtCoIYhdQOia3cOk+OC0FzyUVIZJmL
VzutLAM06U0M4bnVp3NRBiUAtJJdSrQyuZgFsFQr6YR131njfUt/aTiCaGsl2adE1rmAraFxtg6O
QWKtI7hROz+7tf49z1TyeCQwz9fsobbbj6vuQM3NZZASaSEWN4QDVNl3zSlfuW+GpIDIjUrjkUGV
KtWOkJjf53aVi9jFmbJ6LJGE1cEIndSB9NL4bOrDy+2RCzIxX7QvUmgTrh028WxyDmOjHs36wVjw
hrfvdg6t1j9PCTWpGJQlkBJWFZC2jh2KqTnQVlYjEY2fi1czN9Khcy3kS1eFtnSSHbqK/XQJgdhh
Ed720XZW+vueDsnQP3+CbanFMvYefDRoflv+ojODKN/3Rv+iZfFaUkliEP0ULnwLr9XVEgy1sUee
Jk1Nfbf7dzXb98rpjrd/iOgLXAi3id403bbtlt6jWx7mvvaH9ps59JK1KkhAKhfEpBzsIVW3rdEe
juB/DZSukQz9uum/uqetJHHsftabmCmPiZmFjTrttMydkEvMbel52FQs7Rn3HqhYEcm6EY2ZC12G
voJZX6s2dunbrKYPky0jTryezlS+Dt+NiZsXBEtFI1AYt5e7nBYHs9AlSUFkfvv7xRZV15m2JO2M
u2a2kdKx1e7fHHPuIbM62/qP24tR4B2eiN9YwXnuTrg0a2vuNxU2cVRBbpu+vs6hYPrn+LOsIaOt
eNAyR2+T32Yo4tD6h7tkB1ddJUAZwfB5qQkd0mlVbyRlrNWQmvHqcCplra0i01wiGDJSWd5KunPe
Qev0e54ZlH53M8gWyFiORV/gEkGT656ugSAwnurmjWlT7ycs/bjtfJFtLgm4NTQFy84FrhmlzcMC
Zt9z7miaZKe9jjRx/+q2phWecZqsJfGCDEYhnzuAp4vNT/Pk+lWtBEyzfQ23TxsicgkZJJ/dQvbv
LeCvNmxMR2maGRxm0ueVHAm0igl9qvNQT3cxUuGHbYv5IuhKZ0VnWZ9Wcd6mod3SQ18ySTxcfzKH
bS6g01xTHLo5LVO1+5xiurUnYGmCDg5zWBXYuQplviWYieZXNqQePetwezVsX7jmuG2VXPyqGp2W
RrN2yXkGpxG1kkMCwacUwsq3zQsWG99DrafQ4AMrUxvb4NO1B+z66O69bfr6rg8F8T9HroBIDTqH
S3K2lPHY5B+1aYFHMwuhEx0u7ItF2M7fwAWjA+iaAgWLNIaGnuGPtGlCc04yyfYmmgAuHPO1yHEb
6JPz5K7HviHQssZjP+S+d3mJL5bPraWV6JbAhdKEdqd2zqvKT1RyMNMPwkBhM0q2JMFE86XylqSs
T9xxmw09SMzeT5NSEh2C3YJ/9DJKZVjyEWuoTRe/Ydq5YMXTwvJQpWsqWUyCWeCbqcvC0pTampJz
RvUwr+nB7qvQTpkkPYm8s332Iso61K9YuxWgmen6I5jsiPvP7fkVDXz74oXlRp/rsoTgeQw55INF
yOO02GjxkDVfinzPHa2TlpmQJ8JOPZMsfSm8ZDykChkPmVK4PkhVZGhikYO4YG5TpUmzBcu0AnzT
dbO4zarwtocEWwPfPm02jd57ePiNSTv41AOaDaQssx7hcS8cvH9vf0TkJy6KdbK6ltMhGeGdE3pF
dmhr62FIXxTDlSBSBB7iu6nbtPdWA+LccWdqkJ9PvuiW+f324EWmuRP2Ohl00nva4nZcfUlHtvqK
asp4BUXGuUO2STwHmsIdDtlV8+KsZuePbHD3hS3fRK1Q2oKYAKvfdNSgXfXv3uL4pVlIwBaC4OK7
pwtas8XpmjZetMVn0B/v0AqcqapkZYrMby67iN2l7LQymeEaG8zzYz2CtOxdSX/vm1QuchezG3Wv
RtbMGQGtuhm7/SApa4vGzQXrODajDmVZLEX3K9U/6uzVo5LDqcg0t9eaXptCmBqrvABoHm2t+Wpg
XiUuEQSpzQWpqfXD3PbIBE2Nm/Vo0j6cwBNHmW74mVNHtx0v+ArfGl22eUmHpEvjth5+Qc88YEv6
mHZLVLqyQ7bg6MPLT5hpa1dFjwlo1Reco/1SN/1qvCub+WwnH1Am3/dLuNBNZh0dGCY+s2r/0OZU
QFmb6YdexrgmyAybSO3l8m+VtqHKtkKr5gd0EWJWmBKIncjytrouAovVmpptBFZY86WSQtYer9Vo
IBlkpE+CVcr3SNdplbmtNpHYLqc17DO1hjL5dh9c3Sy87XvRJ7jwVRPNWiCNUsTUsZEf6J3SgInA
ag+3zYs8xIWwZ+BlymjzAkWVrRa3WBrU1JdBlc2AKAi4OG6YAlamDnPr5SQYzea06sqXYVF9w86/
7fsJXDR7I/gaegO7Vt/ivmT20TrI2NAF3uF7pEeNgagScuyx7la2nxZgtDaaYl+K45ukcTXNCuiZ
4H1hMQ6JBnSjOt73df22yy18e3Sbe3gg2UoHxK1feobLhDHou4QLXJVvkUadW8fFWCcxmoUe15w8
6rMaW2W9r2bDt0BPxK1AKckQV+hUDhiw6gfNy2Q034KQMrfZvsgK1dCZXlZiuyXNN2f4lzVfxun3
baeLTHPRmufOAnAjTM8z6At6csjq6W5KVcnZTxBNfPuz3le5XtApjYdO/0iaBewnTDcPTYGcwAZL
pvoq2Fb4Luh8rI1uTgfsj/QJCvZGnh0c42HofmnFL0PfpUaINcTFLaUJQXcA1n+mLKGZdUdNgabJ
ICONF8Quj60qNI05o4naKFuzx9nUvlTVLvVaV+WxVZDJnDOlxbZi1eZroq7v1uT4zWBKVr9gEfHY
KggEDqozAS0A4eCwyLxDkiqnqZIh/wSLiO95brOeqstcIF8uiq9YxC/dJzN77bNdjStwz/a7LuIr
16diZemWeZA0V6c9jfPOEyff+lz2luWak5nGxOxDwyNnsCUEGrGOu8KXx1d11Kg7NcNW4qUkKHLL
T9fhbnJkajKiieU2W1K4jkYrmsYT616HtDjYmvelg8TA7dGLJpbbawkbHIWWuARlG1XI9FPTn1z6
04CW6237ouFzAVvqQCXo2znNyVG8sMChxhQfhMLBLvM8uqqcjHaqVJLGuQdhZWKHy8qOGjSib5sX
5AO+BRoSsElaGTj0J9Pq4yB1WIkMgCZwDA+wgvosVDctmJ5K91Q3r0UxH4nxvG/c22xfRJNXmVmP
B3Hc38zuoesq+1AOtUycXOQULlTHpU1qb+3b2FLsMtTGxDyC0UlyAhGsR77/mfYgUi4p7nDIZu9F
6/l4AyZ+3ibnvpJd/EU/gNtw0To4DN6ArWpcxsCokpfR9STDF80qF62G6vSA1bI0dtpySEKWMuAF
lJqa5Fisajnvyzk6F7VVZTa6BUmceGr6qMdr6bRp10yyJzaRg7igTTNWuEDTKue+d9t/UjUlmU+h
hLZrcfIYK28toA9k2SRulXT159b4qJV9oGuVR1g1dJ7xdNTWcbn0j0Cb3Nfa675Rc/dZthhz09tN
HS9VHaut6+OosC+J8cAqUmdMp6BZi117PjDQADvb/6W3LwXzwKoegjHLlI04M2Xuj95Kma/rz4nb
Sy76giXPd0HXRd8pDRpb4yZj4bgoP+v5BzPYvioaD6hqlTWrimlpY2pl/6aZ/mVdTfvgKYN72Dev
XMQmAPOMpMSL5mAl+UFPLDtI20FyKhMEEt8FTa2Sqh3BlUchTtEHtlKpU5gymsoKpFed7/zVFjVB
elfNWNnF6Ed7SksS5nT6yZxGAuW8eqiHea64S+1pcZul7+K0jJ3qvrIfqPmQd6jmPAKcKlmfV52E
j3CRhZNYPmargpw5t76r13HNZAScIvdw++AwDVBnmscOqJvaR9fhnQHsnGvm4e21c9W8q/I6IFaV
Gy5gQzj6FUlQZvrBIL2vpDJEj8A8j2tr1mlF3UnD0qzMV9vN/smbyWfVKsnDVyfXVXlcm+XZJXVU
hgpyZvt0el6LF9K8LPVdt7yw4uW2i65OLj7CTW5ZqvO6GCser7reNxN6NArZnURkmpvc3GMDOMOQ
GloDxM6GZ+tHYqfksG/g26RcHqFKr8/ysuli6s0B61pUk2WPz6KBb3+/MK15hpv3GRxP6vRICzso
bdmpUmSaP9pkjr3ODNdAgrrWzLLTYDr7cpnKJcqpYkZqabjA0lx5a0GG6Zeq9/22s7cuzitAAr6h
3Kh7q6UmnO25Hw3YEPPfrXLO2LudfDUbKGB9uf0ZUUBx5xqlWIxSI20X6xV2w2F+KA2oRnsygtCr
znf+ailnLElKt5i72MYl2ehs39Zfdwwclrk8XFI7sZiLPLaA6Mk75vOdJWN2uOoTmOYCNHfNMV20
ogPifXon0+qGWaXep3gd33O6wQe4MG1ztceVAecDw/maGG/W+EELyTVHNHYuRilKoUWZwXSqx0p3
13dntkheAUSmuRhFE3BTrgwez4zU1wc0ZdXPFZNVO7bf/td6h0+4MPW6DqTcIxaiklHfQ0nCMavD
UFd4yKOSdzbRYuTCtewyu1U6+IYAd7L03rkddxVUMHru9jFXrcfyze319FHQNrDpe7nX71yItgXT
Z72G31O38bXx36w3/ILIOtSvOsXy+Nr8kjXO2Bp9Fqs2PZhMC9Zm2bPMYZoLUdVNB6ttcU9tUs30
lbxPj6Wt2JCc7HcBQfAJLlQNVWuLVM/SOIOeJJnGg7rKutSuLneY5oLUoXSBvC3Uxiq6RGuP/g4L
/KR0UL7dTmAix3ORqjmAUdiLhirWqMZuAi3UMT/cNr39+r9iCUPfPnmxm5LG1XOv15Xzaur+9lrR
65lvkiCbADT5ffsbV+MV3+DitdRb0y66Io1HE/QqqdkcWN2ic4eCUNzehRHER7iIraFXjPt26p2K
0XylgDoGBh4jJctTNAFczGaeu9oDegTPKohh8d54lzLZOVLkHC5kK1Nh6UpH54TWqdJ3iYHzUj4k
EMMg/7K1bPecJC2Pr80nZbqQptbcE7qEAqNtv3tzTvzb83v1KAzbXPAW6WIVwwjv5OVbnr2w5r4y
IxsNAYb9yGzJD/gU8ryyUvkafVuvi4k2PueEClfpr6zEnaQw1vveWtXfXU/toz27zXFuJ/LdVqGj
OanV/HVUrPF5rtWPyp7AQ6GPWu+rWQlCH4CQzoaTpXd2ttjPuWK1rwtze0nIinyyTfdFXK2Ko9j6
4FinpluOSvahQivQpaA1VouTlmZ+p/y67XxB7uFL/zSbPGtRDAVKqnfj8GSQSJMdEASrni/911aa
NKxVMa9d3pmPaV/p6ktGK1t2SxCsfb74rytj3resc04sn+qoN0hu+ujCw6mSdNWzgTUrOX2LnMQl
h7FXJqUe1jRmeeU5vkNKUPJTxUoHH+rbuixNiH4Plyb+h7VvW5JTB4L8IiKQkEC8Qt+mZ8bj6bF9
bL8Q9rENQtzETcDXb7Zjd8PWGYbd3n3wgztsASVVSarKyhyADZs87QGKBqFVqYsordl5KFnUCnl8
e7rX5sQKF93secHs6+DEDU93TBFxFsOydSVfGd0uCIzS7at0EOKUBkX+oU0ccJaWRhTeRqRYmQe7
IiCUYKIXBBQJIvtVSQVB8vRfp1UbJ9qVzew/VQEJfvXJNMHJqObAxTlj2bNuq58aOvOD08mNr1jx
bbvZOqzrTua6Dk9t0NCIpCAXlLOMJ0cD6uJ03skZ0wPvkpuqTDy0O7CNhAyGXBBLymoK9lgBbayC
pAbp68AjxwO28qa1ZVcPhFG1al0jTq0uvcdsxCnP09z7/vborxNN4TOsY4CbFSUSJq2+h+JNALW2
jJslHkKT3jFZVg+Zn7tPdOIOED2k4fEEpCgH087MX4LGLe8qgv+UELf5Z1bO0kUya4azI+bq6DMu
LvUySw/yw2YLBrTmC/TvCC7baUzDUvBTX1RRopon0W9Be1+9sMMSVpxI3QVAEZKIE3O75wFbWlc7
9wtNIKtJgDkaxvmBDQMDAmNKd29bf+1r7LgB9qIkQ5kY6L4Mbccg0N/MQK44tV2RwJrpGK9n5y4x
vf/Om5cpUl46PEEB8yZ6Ax7ahQm18KGtmh5ANc1ODYpnaAE/ebl/usk4NkWr0Y6hU15k57J6Ceo+
YtUWyemabaxjgE8yUofN6NwNDZNHD7fJmAgZniYVbG2iK4vJLlCEPmdJ5+YKorUfC+9TH1xy70T6
j6X3q2YPfIuSaWVvswsVs1P7QIia/KyWU+nds7aOlvLEul+3TYEVHEZgxVHV0kDFOU/MFycT8I2r
/OttUVg8liO35RAmagj0fXbX3Lkf84O/G3k07unOPU3VbTcEu1bRdUCdQ1QzPxf+oI+0Q3enKLea
+1f2NTtTzgIOMlv0CqOHwY2xGSv2fqLzLmAQ/3l52/6vU5Zw9PH/He6qPBzLMM3CU7nwQ13+rIfv
YKSOc/SJVbJ7DP1hX2fQwNxKVawEJDt/Tn1/4thi9H2eoA+x+UC3lIBWFqqdMw9ZxXEdSTRI9Orn
hOgIh8ud3+q7Tjv7t421cgCwO8NLpIZQZ3fEKdDFfhn4yaQ0Fjm7H1X/0KhI+Xzj4Lr2Mde48sc1
wnS5P3CeFecE9ENcu1FaQQpwCrExtjdxI2DmrzP0xzN0rU3l1li6qc6jQKnYDFvyf2uvb3l1zYGn
aq4LN+geFaaicU+BeXbM57fnYSW62kl1kRetzwQ8e6jeoQ4c0dZEw3K4bXBrkzZuF0ATOdT3rKjy
B8Kb75mTpvtCVGZjT16zjrUnm2oMg4Q7CtuOc25Agl/m3d7n+gdY1jbKy697Gdg9/55b6c0spH2O
zsm0P40VwdZfbCzN140POru/h25E7zctgJdosN6b/FNLvtVuuBFN18a+BsI/lmQ6TEvFx1qdWTdH
S1rvcpA8jpua72tWuU7In8NzrzZhOKvzxFLcyHnUbSpGrg1tOawcZ3/uoJl35oAO6f7sOO6GvddG
vv7+x0sXvMNKz6DcoeSYR1kb/ASB2FZf9ZrBLUctR4CFfDDsnDPSRgmOhg1akUa5de9be3drCwaV
fzXoNJXnKb8sAzmQRm0c3dZe3PJSZwKA0PW99j7gA0i1dVdGdCicKFSNvHExWm7aSyegRibZeUzE
viJ1XAX80PFhY/jXo4CwuVkHCc23MnPzcyfvOvnoltXOnf8hAPvdEseEjUIoUOUF/UHS3qc9Q3ql
SX6WzTDvFhFsKRKufYHlrWyqSV6XND+P1XKXleX7wRmLqKFOlJJi6yT9+hlI2D3grtStmNDiftJp
8qABKKwhGMULME4atsd9+21jrT3Fct/Cafp6Nl5+TpY70EtFLjHgWv7QO1PkFDexmUDjwPLksZod
ilQlGkyaD1KewuqTU5xSsfEJKx5h933zBifQ/HrTa9QTg+CBb34W5be3zbM2tuXHLrJCYC7HJWBk
eeQ7P4vh48T/eXvslRhhs6OObV2moV/Ic5W9D8h5NF9uG9dy38ILed55U352hwoNJcE+d7bQxa+f
A4Xd4c3ryXdBa5Sfy1KixBk5UBWjOnLn97R9DDbZFlesbjd4Z1nLF5KT/NwuPqqGIKWX+UNPt1BQ
a19huW/bDWPQDC1udvPXjD9IwAfAhMB+KfN+nD/fNAl2k/fshL7MCiXPfZWjIty2LtrhuXn/9uhr
Brr+/sfWaMxIqOPjC2hV8Sh3jkVT5jvC+OXt8VeWpi2QjdpCNhE9tafOa6KgS/cq9XZvD70ScGx9
bI+1k1sNpjgLr4k79lwUP/O+iHR5aMbbtsjAclpZmmYR01ic+z6/hDKNA8Jjx2xdUdaMY+3AfjHq
wLSYWlmlB48lKLJsmH1lXwksz+UA/k4eq+WZorXHaPE8V+GDXLK7ubntFirs1m600g66G5zyHoR/
H03ZdFHQd/++PbUrhrGVspFgK8YSEtCneSneLWn5NWmCjWP9imVsaWwG1LjKwlyew8q9px6N0xo1
pT5/BN/XxsJc8Sm7v5sWpuxrXRdnTYYoq7oXdLCcSOZuDL9mHMtlB95dKTSx7tEt+sV1w69pyG5b
77Yudk3CsG50Jc9pCewGgBBc4kp+E2ssF773d6xx2xl2z2F6KAAfpafuknQL17JmcstRKxDltaao
CnCEjb+afjl1xt1n+U0t9Xhz21HTqe6AQ8OxI4GqdmP2WZdFIaUb5461GbW81eH1MIuqlOdMYCvs
JVJVHkN3/dvOtGIbu7U74VBdbGaM3s7lafbGJy/4XM3Dy9ujr7y73dU9z5kwQx/ijDAmP2gdoHSt
UL67bXBrf03HPinmUmB/ZciANHGzpQe6EgXsLm6/EllhIJYCxg4TgBMJpN2sgiw1ROH7wxL41f62
D7B8FanHPl1CWKfs+mhB14peti76a59wnZA/du7UVXNacyfHuUB/6pw+bp35LLkX+Zz/ePvt11aO
7bAUdZzBRaRZ2mynvKsI7w4cqW8PvrZwLJd1JKr8dd8iv1J9qupk57KtKLY2suWteZJ1Sc5GeXa0
uSvUcvTaLbDVSq5XcMtVS+NMbiMGeZ6zmkdFh0tOPqAt0Qmr+VPDgAcu6zADe16pIsNCsR884h9v
spgNIisb1Ll4MOHAQ6vTSJz79DaqH3QlXg+4fywmlGTBrZZiMnL2wzg+ELbqNhe2sWMGklc05Nc7
ldfv0xRqp/0WTdfK8rSxY2M1zJ2sEZUno+M+8GPWD6fcsBvf3PJdUPVWqibYDLsyPZiQHUfnJuIg
mNvy3dmrQQTQ4MJWBGFcUe/Oa8TGIlkJCzZirK4cVHPnDAm6+b7y0kOYPuGktnf7rZL6yrHbRouR
ZkHmSAXdqe15lOm9dk2U8n/n8lBsMt+ufYTlwWjzgwjHINVZBwPgdXU8CfkAgYi9aPwbZ9dy5Dxn
3QRUDlDlrvAiR9ElyoNiqzd3JQTZmDG0400+CHbVGYrl0yQf1VJe3g4CK+a3EWOdm6ZGoZ5+Mv23
Sj81Zb9X/Lsumrif68Pbz1h7++uz/4gGo+IjLYOyPBfUiZ3Gf5rUbfViYfdzDz1VJQCrMLvpvzZS
O8dWpTe1D3KIYP793jIlWZ4SvHdVjFAzEoCr3ZYJsfFcZF6cPER+7qzGIE6UekdEsVFkvYbY/4Lz
hI3kagtnGXoHXYmmOI5VeuLKjx2ZRODd8Wh2T9KtNbkSLj36t3VwQiZ0SmB6NgXntu+6KFNsV/Ng
q99vxWttQWszzTMYb0swGs/Qr1L9AZiup6L7UWbt/raFaTntmPgC7ClteQ4BkWyTek/cLbLtFevY
+C2g5jwvkY1CD8UHt+/iMbsL2U3ENVzY4K2gn5UXeDC9ol+rpQDImWxYZO21LVft8gBEFKxQ57Tx
yAeRBzqPRyeHwlarM1LdFixt2BbaxXuQv/BrqYBzkoFUl6sXl9UJ//r2xK5ENRunVfiZ52qzgI+c
1lHIYjY8OsXPYQSpx0ZfxYqb2QgtQnrio/EdPW0U5DjzEKvxsaM/DDjSluy56W9pG8VMW0dmJHGW
XvtYoSlRB6bnHVvQopeBPHj3tqVWYvNv2a8/YrPmuCcyBNGzJPIgxLjz2q3k+tpasnbdwvO5qK5B
TjC9nwZ2bEeISE7Bxq6yEh5+o5P/ePOhAszcrxrEn6D7AjFw8Os67wfcJ3S5FYFWvsDGU81IsDuS
1dgAsmM1zlFZPDP+/LbhV17fBlLlWT1XTgFPayg9dcsYCRCdMFrFlG6hwdde33Lmhk6eX4GIBy3B
eTQnbF8l4XMIyvPb3Nju9x6XxneWa1cwr9291wUxamfx29ZZWZY2lMpQbPXKCUADg8aiIncOo3A2
Vvya4a+P/GPdqD4bR1ybIRFRfxjMvpZuVECgl27kvK71/Ff2X7vRm6MIRpOBdvfs6B2qw3jyjsse
uuYbw68Zxtp1QeK2UMAxERDAwkg0jfRm78xvGNZrr245rPJmSXyFV2935MBiuRd31f1VeLQ9hrty
o3i+tiitPZe3gLjoFg/J+HfqfaEpGLG3QsLK2DZyyjTJAEUOTU+uVvssA9VJOL0b9E0N3hwM1X+v
HJnxjJfIep0J+5SReUfcbmNNrr245amJLH2P82uYLxccvPVDoQqUO7kob/MnGyfVJFD+WIrpGos/
aBMcwJZz24K0pTOadiGlah3wZQ2nMDQNVN/Elrb7iqvaeKhk1Awq5jBLLoooMC/1hC7mMZ63VIhX
nMnWzOiX3nEdJBRw+ZlPAgl7GW41oq0NbfkpxD6bBvwvOEihphHreUFpXI1bSIW19WJ5ahWoKq8Z
uPm03z3X2UtAEWXGrU60tXe3XDQc6wkwEZ+cgiw4zCk/1pugnNdnFD2Xf7tQMY4LnXG0PKUj35N0
fFYAQNRImEZls4VPeN04IGL4+xk1kpZpVQpyIuXwbmqfarQCAs+64aqvx/fA7jNGEmdOQjBw3Y/N
h5C+XyBL0FxVA8l92Z1UAOrgjUD5+iwEdr8xgFG5CiC9ei4HGhfDeFe24/6W3TUIr5b7YwscCwdy
vAV8lidP2tM7XS4b1lmz/fVj/hi5JzxsTYml0+bNaYS+kGbjp8Wbbgo2gd1vPKlK9gBfkdOwOEfq
ZLvZTMe3bbK2Mi2H5TXvRd3BJix4IWPcTZ8xn2JLpX1tdMthQ2VqIhdJT87AHnXOTmWuorqHGpCs
bjutBqHltgKOtXigZD21EjUxtKagIHFCnNhYNCsL30ZHjWgAHvwBUzu3TRozId6Hy7gLTHceEglx
FPwB0eHj5G1tiis2s+FSAKEQ2fbYsyAT+w01rWMa6I+J78fVtHVLX/Exm7JFpSOIrURPT57D6siV
AUc/T3pbuSmwgVJ8VPPghThZOpoFj0ki/G9DUN3WIRbYchmFoIDQEIec/MLrn9SADquxuk2FiQc2
MoqGeYb8NANKuHAjMJ4eIPP3wuuXOgBQ822Pe/28SUMbzDGljlu0i0ou3b5/YHFxUEf3ZYrZoTyE
u+DDjU+xrtDJLN20nz3x+ylkV+yuT+l+n2rTzae8GvfwKVb0IGm/VGHvJZelfiK4KRZhLM1WxXXV
UFb00EGnS5H9z0+ge1AsnNyXYXe9VyRx+c/bhnrVF/AJVvhIGupTFFSSi1yGSOXVjpSbZa6rGf5z
s6ChDe7wZDIBLcX+1xyo/f+HD7BRHrJoZDh2OrwE6bxfEvlQBFt3xpXptVEe1RQuNai0nYuETLhQ
MSo3os42zuZrg1/j3x97ps9VP9ARa4cl75oasszkGWpxG062Nvj19z8GT/sOMc5zxAUVFkbfSbnD
BvT2glkb2trrcVssVTkXWPNQ5RulH4cg71Obqjlrw1t+69fT0k1pHl4ymXQHA/3nO0NSdRAZq285
TmBZWl67uKKmHG1hv5e8N7sPhjQbp7frze21FW+5LM7/HRjq6+Sim0Jlp3RKhzQexq5rD62uRRL5
LXe7fWfksvExa/ay/Led6rJe0hA+Vg6QGOr5i5F+eqd99OO/PeFrcciGfgRdztGDnIUIpcUHb6eP
KpZhxCIS0918qsxtDmFjQGjCGjJSPOb/fM2+eqZAodi6aM+ua7J+LsJLopY9qhf5LjTzwU+C2M9E
svH+aw+xHFo6KmC0b5NLGsae+HJNuE30mJB29/Y8rMw0v/7+h0/31VD6pT8kl1GcmuwpL05+9/7t
oVc2AZvUv59lVS0JYlHA90H4nsiNcVeXjuXNvRhrM5UM73yQF2+3nFQMgOj/89KxPDpB0GCU4DHX
gnL3LqtuDnfc8mjCe8nBV+H8X6zKVetYvhso4w5jkjmX6bd18oOK8yACgXTs7Wf0Jt+2MG3EB/jY
m5DmmN0yVbtAj0BKJ2Bqb3dmJhsxYmVt2siPZeoHPZSpc6llFo99e6j0+2DaavdbWZ42+sOf64y2
XCQXpR15qheatbtxzkN/w0Brb295rtPyjCYgP7qMRMeNKU6OnMAEk94Wom1q/2kIJZW4Ff9fLKE1
y1x//yMmjIZJitRzcJkhKzgu6QGEFLubYoINAQnTUGbZ1ShCLnFgaLRMW+KjK5HSBn8sJhdg8k9g
EOrMxy7Ln9zAsAe3A25RkWTr/LlmHMt1h0mWvG6C4KJ6SCL2ebzIH2/bZs1z/0PkT0zGOjS5Iq41
d9fbxXian6YYOIRjuiMb0XNlWdrwj4D7gveldC49iyFGAFKo3N+oY64NLf5eNzTVQPcM/3vo68E2
3zgfrljdpglqQgh1JfNUfvFdnrkxI5OgjyEvw5tE7mlogz8kCJBoO0hxGfIw9pEUUOWNVrla6w9v
MspbTGdGnN6qJc55uveaGSrEW3F4zTLX3/8YXgRe2OdIZF0aOt4JKKCkrnej0a19NqBlmHQhImRG
+jhnPei6b0qWwNzW3qrmCfmMcEouyME7/1z3kuCcuiXZypGtLUXLS6e0MV6VJsn/XOX/J0txbWhr
fy3Y6Jt0McnF1UWsnXo3SYoOpHr3dhRYCWM22KNqGz8dkXK+hC36egHfFEt2T9UXuXn0XrlO2IgP
HOKdUiaJf5EJ8XZN2FbQu9JAGQ9VFg0C+kJ+rtTG56xYyybvcYeM0sAZyaVr8u6dEiCCmGtcZap6
mr+8bbG1R1gbbVMFM6juav8yJb1zzCW48ZHhUu+Zbrf4OleczMaApPmUDKJs/EsmJpFF3lhq+HBv
yrvbPsFy4j5cULEzCbs03rILXLKnnh/14iamCSgdW47sOZVME5Pyi5+FMemecdN+CFu2yzsV+d5w
ue0jLJ8eJpDe9SpkF6abw1L37+YmOZZL+unt4dccw3JpUImA/ZHBRmhNipwqu8vzfk+FOipSbKSt
1jzDcu0OSXWnMRO/hE3mtNHsFukpDUl3dNsxOPNGq0+NS4vbTnA2IiTp0SbGJGOXzO2TKEvQ8Qou
gq8zTZbbjqA2LoQGvMsL6rOLNwwnba6qecM7kGZsTPiKV9gEO1RknclnAWLG0TV7xaQ+JEn/fNN0
/wcQMoKAvp4zfgEz1pFlPzLhfRCGRLj3bWxvK3HDxoXkehgoaWB/04ziZ+HmZJ+Zak5jryv0Rurm
t4u9kruxCXboSFKndwfo6qadjAP3JZAfnGGJwPqrvXnnDWe//1IItO9pPyrVvvC+Ns7e0Dlu5/nY
U7rr2XTvDvWep0GcsiWS6ePAt8hff8/Va+9nhQbo+ckafpVc+Ex/ouTzlYjsoVvqfQ7Sf1UOd1ei
j9jo6hPkm/YpipWxM3kRWJp2xvM+Nr64Cx3xWHLv8Pa8v97GQP9D7AN+wLLvFtJ884hp9K6esvro
FWb+1YWe88XRimGXygrn8wS26jvQ5MvHBOnlraaAtVO4zfmT4crZT0tBD8zVpB2ivPXqQD+F85KA
RC2kUvotFI3DhqpIMt7NzT4tmrD5V9QJWHljgSpNU8eGVhRAMsDgVLqhPLD6alZ8CrKioQxh42sK
Nk7SVReXTXETmAOT/MB7f8dpGTvh9GkZi7hsp31Sb/FRrfi6DYcZpoAOY18W33HSOTUl+u+EEVtF
ibXBrYuDXhZcDHts1yAADUDSjs8gAPCTKduAPq4Edps9iLkigQyBo9MIG9Q7xcwX6iR3ZeVGCW93
VSI2Qsrah1hHkblxpV86CTgCBz/wi0c9TmjBhqRZz/tvb/vHStSyMTJD6ZZ9E2QIKC77nDQHNzyz
cOMY8hup+Uo0sEEyteF543ZmSqO2qCNTTZH/bWzvafmT9cF58PLIKfeZd0fcDzn94OXf877aC7eI
F/eYKR2r9pSlceUQJDy+9Vvl9DWrWjGqb9AZXE8t3kq2/7oG+az01pVnnVmgE1/ki0S7WqT7/lg1
TjyaLQmbtde2DixTUbJ6WIR7JaMJv/c18kt12c/R2+vg9yb+2lxZwaBtRvC2SUEwfEguIv3AS2z0
xt/PGgQyofuv45mD6Yt710Mvay1Q71blcgcNyJgO5b2QFfab8H4m+kJruRGiXv/m/zATuQtLl5QC
M419ekLmqAPFWfbUatTGN9bo2hOsWIHTbSWBHgerYuDo7DuZ65zGI0umrSWxsgEJG5UzaZ5UVZfg
G8jCHBllJWp/pJ9jocVRCHc6qbaGoKAvw309J0PsQMj67Uld+zgrfjgVDrkOirMwn08fWeOes3Tj
bLv6WdeA8meioK0dx0sgqBu5ARo4JJ2KiLM+dikB+bV5hk7Ii+KlF8vmLi2Kje187Yuuv//xVJl7
3FcSxM1ROOTJB5xG9dcgdcjGanidBpAKG8XDRbbUmTM7sJhJr8TyEHL64tKXxvXgA8j8OeE999ED
mUYjpfu3p+n1GCxCK2rkcvB415AW3GRNyqJg9rpD3Xd6B+LerWLr77vlf/1b2IoCHujoBneheEgA
WHG4OLFHnLhKgS0ZQQ1QthEb91pMR2leRPGBhejqhNo8/VmzT2GoI10cvOzU+B+ld4JwQ4TcygSp
wTQm2fu3zbA2t1YEKlFQJWXh4g17Enyu8+Qw5ZvLNcQCeeXzbYjQjOUKVmGDwXX4vppf+gw8serJ
gx3a5pGOlyC7VJDmYR/bvIu0R6Mw/7dln4U5uxx4KNIdsuLT2x96db/X3sWKOSGpi2CcZrxLvVS7
Ikgik8acFGAG3IjmKyvKBg/plngFK69PmIcyMpAZ8NyolhtOuPb+19//cMK20mBPGFo4Sb9MLx29
9xiN63wAmH9LhHblbAqA69/PSEFY3C5gprsSVkAFA5o4aVrHBHtQMOTImMyHsf5RQFxwnkxs6nOw
2RK4ZjsrxCy1pMGyuKiMVuUhBd0+nyI9/nh76lfWuM27pFVl3L4vDbjdR8+g1D4jBkVlpraoYtYe
YMWSLC+LYKIBemDbIP2Su9CBCBTIM297fesMkhGPeTg5YXTS6cifhh3lW5A0iDWuvbwVAVgFrSnH
oEHYuMI0vbtDv9cyu5DnSlHYCWVr2nvVyrlp+5cOVM9zwYrDoBcmJvwbTjQ4vJOfVGu3ysQuaGXv
uj/lDCZ38pgwwKkzeWy8hvTyM+o7xh++JFNae1nUALkRhMch41PKo4WXWbfExg/z/rGZiqWsz+mc
dEEdp4pUPI2LUGtwSmvtlHm288HVFfzTjS4SYdHCig7IgyAs8qyL6pAKnu1yYmj26C3I+rURCoQh
CsyqwNXupzP1+fxAezK16hgOWc1y9MKYSYa7cGpKZE+rgIDP+PqX7l1JB5oeelaHzlOBrnDX/yy8
oaruXJPnQ3vyRgOlSkkWM/6c8OT8I0Sjk/nCaMfFr4EkUKQYQKBFIXzRtp1j0sirwPm8Ry8OirkM
lGMaLZlCzodK6dm7H2aHZere1aAaWHaNS3IkqcEw5f5QQKXKdKdcNnjfCMf2gnCGFjBxbMKlV0tE
WRuoIC6JN4dH3oKbTR2um3cZE4lYP0f1PIyfAh02uAYPwk3eLU0dpjTye7eid9lgxvxI5xKFAl8U
s2qiXODY9FjrmYYPXskh9LBrHDrMsalIWAzRHLBy+rI4RoB3mLeUiTuv6MfkocyGQH7NE5zMvUgm
ZZqVhw43aVz1XUhtdSepkbr5mDc6J/8Qv61x7YbgiQuKpUImw9Gd6mYAveRYVHXM29YHiqXBcurS
CPmORsQEHYjOV9MSCfIL9PqmoPryeE/nX2GQO3kBlgHdNIdhpFf1FM5qPoLLyfPHxwoForJ39nU5
j8UnoFg1FOFRd1xw3ugbdXGAyCXmlOfUTz8DqesqvesLv3Dej4QE5NKkENU45Nzj30TLGJZ9TjOw
kjR0vkLjdSaUui9SXEnQ6CkIutivncOgiK2dvD+DdsRzj4PXquCStcPofCmznKqYGSPZ+wK8Uw7b
9RB4yC9+OjTkXukOjBMRGFvp8hEYTJncJ1DGUP+2oZOPHxcoj/p48yTT4Idw8lmPd4NYEgB+W7cV
Mwocrd/4sZ7SqXjfuQvXh0UFVXJyINw9nQruy15GtHQGfenAFxj8ysMEDE/XC3DtPjSBJ0oSadDp
LOcZYmMgAQEhMTztGSCZcPww8MA89Zmvzujh9IHNqnO9/HRC6ZYxzdORfnY74iiQJ46GfyoDHhbf
k5CnOTr7x2Z00xM06JMC8CGD6BKPVIDyMmoqV5q97FTaRuDAFFe9WQgTykgH7jT+4ytWNNOOBqII
IdlW+EQ8eqog3Wk2o7k0HKn+HyVrZX4xJVHdTjVLwA5J12fZORG5Yncyd5wKQgfSGf5VTeDwk+6b
3HwoxtCvj0UXlk6/56Ezlpc080n1xQg6DHd+Bqn2o2yqEkm0seknAe5GQKup26i9atu23hkwpELN
RKXNu1lXLpQByqE6TKGUiHvTotKZR2JwFvKRFx4DaSgpgTi+XLX+/I9gLaFkjua8DNjLDL1zqHQh
L9vOp66C0vSBUV4WH118VbMHu3gyjTuOkm2PQ6VIFxBsaj+tf3jV5IjnCWQ59FnzedRfEoGJQtNo
52W7figWkex1710TmEQX5QiNUDX2d6AKUjmNCmXS5EAWhwbvwecfOihiQe46O6vcy2oauQB9UxYJ
EJ06D2PlDfoX7Uc+jrgoO44Dsq7F3/UQh1+ekp72n/0cKcoh0tpT4dntFtwekP83T2BJgLdFddAi
+h4XdM7WzbFrEM7z3RgsPrLFFXNS82iU47S/MMHOPEaE4l4Fyp6y7nCkHLOgARtt2Nbahcgsh5RB
8QDwZ5VnByLmJvSOiR8k7ntwoVEJBiGQqaADPmX5jBafANMCYQXcQZrjlDj0EQz5BfhufKqq1gU0
AMIwe3euJq+Kpyzk+J9JSLPaxEWqSfLStT0oR6A4uQQ0NiESL7idGZJzKKLWeSuSM9BZaZdEqgcN
x545U+F1sfT6mdwlekQOi5WZ4x1cMfbTXclcNSY7X4F1+AhXTsIxCqdqFPpghnTJHqGY08eJq9wX
v/Xms+NOHKggkXHyIcd2xsAjN2Z+G127MednLMNeP5OwTdN3OvVZcgIsEPyrXMkOvXyyy+XjmNQL
mhOX0C0ItBVztz5KzZaKxvmQzPO5TXgmzzoJiHeuliEt7zGvWf48AdjMNeQK5Nz/EizoVXtQIcm9
XW0aBLzIBEAcxnOWBxOaNhuDhvoFNICpd+oKMsztM0tQewVJSedm77NgSMYDyXFU+D7kdZ/KuPcV
bBZ76eIZiGz6kqp/skUnEtfbKZ+ffafX+T6DZC6IstGrL0T+pDUK0BG2rJxjgowp+L9L13X1fvaT
PPlesdkpH8A5SdlTWapJgfujrw0UEiDUmud7UqY15IskL532rIcReaUolcbT31zQdqkpThyV+u2O
Zk6FswgpuqL9qKBk1BT7RnjSH45jmiyt3iOkijYGSLjq/gdhX9JcKQ8s+4uIEEhIsGU4g2e3h/bn
DeGeGCQkBgmEfv1Nv+WLG3H3brcPR5SqMrMybwTp160rjTVLq//EK92Pat6a2b7DIQQ/UXRbquKh
UGkuI41ZEYAIxh8zLs0Hco3xb9y+oq0q0HV021DRve2cqyWVO0/qfu5pVK1AQdWfDBHLX5OlubiY
1akiZmK/70bL4gY1W7G2L5a81dsdycKAmauLWMoQXB8O00PUINvuldodboTBZ1uotihihz8nemAH
PbUct+p5oVMyzaccgacS9u1ZdsDZl1pn7YcIhKUafxCzya9MoaYOFTqCdLtuVGfDeGXHiEDocgy8
wWTrJjwVPEqRj3lJ8s4K6Inao+viyzB2vGmqtlt6WvFgD/6okVO2FYloZ3EzsVWsT0vfiKTYxqGB
ffbcUdn/XddA06PKUIiGuyRAKHOfCdg/iTLMGFy6OyxPZftQf4Nukl2swIpEW+sxPc4NzB4fEsWs
v88I/MrjUwZQ2UZ3FirR5MHqJNueCUKdpoCENJj2XE2j89H9gkfwutVuzcwcijbjA40LMyGWYX6m
eQavxFKmfZs8YYM5o+pkVQIT7RL8RLu8LQu64Mu8HsOdHzOVsHJBi2mA6KCAJGmpkfK0XSK8jWvd
QoLC0npgivH3GBxL02AJ0nETlamBzeZRmm6KcEazZc7WHNvXZCZTJROnl6VUcZJs4YLLYcaAalL0
N+mBq219QIJUusxF00lgZAGul7DOtywKqaimFV3dgD2ebupN1e1oDEXV5Wqkb1GGE/e0rDlBv7T3
GlU52w8d5nokQL9wXSTchHvH0PHdJp6BB7BrvARR4CS03Q70Y9TNXM46j/QjvpPh+J3gfV2nU67t
DodxCETj782iXHt8v4aJRbzlmBH5b0Rnz/E7ujjePqDVZv3vRS179Lz6dBS3MeUUw1Jul32/DiIT
41AucQB5UKHGDo3A9l8T68pux85YediuaedzpOMYecHLEbPwIGFOuGFlIwGl8Ug7n0UwOWdZ8KFO
waHQey6Obb3lcW4TlFq1YBgpXQtHZ1Ip7HYikyvb2LKFH6tEbmJ4yclC03MEjWX6PtMY3NclFm0+
zXjn28whvsE62r/yUeFuvwbFI3PZKPoz4OUInaHYh+Qj3BOvvYAfGD8Nh9rJeoH7cZx8d8WWvfAg
1NKeML4wVidzZI8fajeO/OMK1fwV7ffeAW8izUaiCh4SS0vvnOqVrDk5xNBXac8n2Me1NOnNAP3F
RFrXl27FtExu0JQuUVwksVf8vIpJTjetGfX42EVcJb7iyQw9b4n9SCN+BSmx7Vq23ybTJ1x4DRkv
Uq8tmgi90WQNxTqKQyL/geixJoLI3Z4jFcj8NfURDqt2DZnv3NCbJZ5QnZxaEa6QqGRNxq6QXZQO
DzLesvR1NY1rPwy24O11bMQafbJeZ0AwonzOwMayXVtMfyHbV1VFKwwotvL7leGu9E2Td6/wII5l
BzKwie1lkXLu3mDA/Y1ENDQZ2/tkmYauBQ45dv0LPXjH/mEeAyVcx/G0hrTkYR2CqrxeGRBS4fJ0
Qp8jrO8PHCqSWY1dqbhVcw2rAWPvYX7bL1+58hkmpdxQn1TjEfXpGwJSBLvsbAHZj95FdvspWv3u
77VX2TpfrcaVA3uIiFEFTrLHyjbd9zGqm94I9YMY0pZoM+VYwt804gjh2xYnVTEch8YLtCPdVNN7
MrUrun2fe4ko3GmlCKXbRQusB85AU/hsJ/h+TtUYL5P9Qke3HlttZ0UhBFzzBr0GhIdTcklG3+nl
4vMmAU/Zpmgo+2KQY6eqY0NKIilWNY7HXRtlG6ki2eQKI+PglXtnykbm7wZn9favRWepvvZ9Ze7D
LLm078NmrfkZpYTSG7E0GRzdc+h85SOkd25+C37K1anFm7v4H67rLLtb5pBtUXGMwyb+Yvd2+lhV
Fxb2HfjSDLdtmPq9RyoHGq9fxGbPyP/6hmPXccbbRHppr8MxNiDFG03apSl01yc7uFexOX/i1pJF
18OacveizIRkr3IhSTKNdxuazw2yYKupv3Lf4Qa8ItNskBPqjWB9PhVT56bhZ2iSbIjqXrrem+vR
Hry9iWJJ55c+qEktdQ4WKPoku8N27DlLBM+eZz0z39QCEzn0AwOKaB6q4NeMTHd8HN1gLwSQAEwf
kMMVSHpmy5CF/Iq2W+kIWwyms9dc7CS1VWdRfk6iTzCPObEl8T+YhPcUyHo/jNGKN+roMBs5GBlG
uftDG3ocp3gzHE2VptEmyzXukGZfNw7yIEwbm8VwV6wkmbOfh8uSQmPnAPik/mT4W5au3Lvcjr7o
BMQqukSo7BCt3zd8v9+hK3V3lrB+evFJ78RjKmPZ1lGuQDNVchsAQ7QbZAOv0bIl5mb3+/Ao1L6c
ooA5Ke6TZi1i4riq+p657Y1sdvassBj9KgIpy/LDT5kWFfHyJVWdvUHiKEs+uh7ISNE2o6s4Y0tt
hgyvdcZ2q+88M8o+mYlB+lqMq2CzQ3BGFta+OpZ4IX+7zRwHK9podoXXR5LWkHs1zVaQMcBBYafo
AOm57xXRiEeL+yn70cw7V/HN9zDlhrLfstzyS1gcqtbLynGiEepKCEtYHeMcoWuKDwAu6dWZgCu/
2ud4lSgMFFK/Mh5CQkxFRLwM8ynBJETRt+59Rn9Nhkf6ocu3BgjBbAX05DhBvW/aGsHamfKF0Ysw
3wblZqita1LIT5pD6fxNOgzV/yYK47GTmI92/md3KpEwQyKViv90QkgIdWN1I7A/B+mfxBOgcAMA
nTaHHWV1TfjayZJsJDVbCehj9cPp8AEJJD/kEWJ/J1OG8anc5g4pW5A6YG8OCWfEDN2gXtIu4HS0
zE7FgqzbC0an5NhupNR6wYwXbzu8lDqZAsmQXgOVGTOR3IQ4Wce0gHbehmpc2fo7jYNcH+B/BdwY
B22/SaKBcyRIkemBD8AWx0Vwm5zZStPkMwPd4dtHkYXJ14noc3nXp/Mqr8rQbWrKjdPBFEB77FBT
aPjGscqGQ3Ck72xTn7xzPBAgIBmPFGLvfI92SQGfgoV6KJhIUMPqzaOF/1Rmj+fbZO9ibLIivOwv
VpgaeUL95Fkxplt68sgPxBC+cN7/aanWnwDW+uNuJyHeMcTgSuVvAOGAkMJFo3fuL4YFpb6cmRHn
Nkmr8eD2PprrPUfRNIUDTNa2FW+1dNck3+ww3fQL+gZbHmuqf83BoqG5AVzpx/WcRtAGh7IHrEOn
P7k0MwC0Brd9E14IoAjHnniSRUFeo/1I1i9MlSS2T6nmgLRK+MqleNN1v8X5vxR5PNyCTpmZLvue
qIr34fjJ13VaX2TrAmnrPXDtrkfY06nqlxRx2PXWb4kn1ZTsU1fBRRjwaOVWr8ADa3w9GH1jw3b8
trUBVJiVaepdmrxo9NHdu4ooV0fBmV2Q3tqKNgvPc+gwXVUA4ENIENLXmTiq+doi8bxMVoLbsYxj
FTpW7e4Qy/3K5DZfDSF6+wJeOWe0Bsq2sOfvRD5Q3y5qBcrkbANrbgfD4+E10oBTP1IbtrGvtO17
9xj1Ob69ispo233VermNFUdwy/QLwV1mOIvYG0zkE0hIc4so3A3134qYZzWKerO5EyIFERBex8HP
esUnkraHUmpJpxpd/RzwXSbEjt9wzLD57k7qABeUgpp4ZG2FiGLqPNAMwzkpyTTBCAS1NnEIRMaJ
HlNUL6wkPOZbYN2t2bdgjkICWtlOjPX4CjGFHe07pyPtz4OCVzSWKzlWkIotYrOtd4avrI7tKsNT
p44ONOSKtZ5w2tsh82lBKTy3rzv6bEBjxzQv+UmaEfdxnuftPfEuO257RMlmiAY2UbY84KHy5QIT
szH7lQ9mWFVpMKNNtEBYdxr9QZi572s1LWmu4RA+odggMfpbBIk9W9hT2iJH2jagDKIAGpKzNwNf
fqY5dluRAbDPMv+g0CijWSUtPdYC9zOZIYjGZXTsxeoA5Nx6A//w54zCWRqUZGi6XtXN0oT4p5w1
cJ2qa2y/TTUckFsWAc+bOn9ZO2WSu3Vu6PQ0ZLbfOVyLu7S3eM6Z3u4lxerundzyMRurlURHEpcC
vAl6SaxZRZzWGKdkS84EboB8QbPWOr5WeKfl8LMjEI2+DXppmvE174Z1nwtMhL3D67ehgf4brJNw
Bhsp3Iag79n1WaaesYKusGE1c5TBcyvuhwNdYy9gCFofQCeGoRLQ2C7xI2xCmf9ETEu8Pw8DlfYW
XwZjGDEdGds7IVWf/cLYs2MIQhhzur8wJCN31z5kVKL+pxiI/qXECukrmnGn9jKlw7zHJRD3fJyL
YH1yLKVAsxgDF0UmIQKLgHHPx2OOUG7yD0Hpq7tHkYYpEJim0T4R9OvrdQhSJ8+dX/L0JUHmhclK
wCaNcJVG/oV4BfExLCeiOd+KsV8Xv0LduSB9foRTLL+oNk+T+2xGi+ROfNpCVq2xnCmrc2iB6fMQ
kR0LyW3UYw2zwCWlWlEcvlPIA1kW9PXvuhfUPPi039q7EWa/+TuaL8zxZQ6cr7nGzsa0r/FfpvHv
vN+9sGcg+4v+HA/wNfdTu3Wm3pA5Yn3duo7tn86BvFBlhPTQ5sGhqyAnOZDwSLdImAJNZgM+AYjF
h7dz+5FLmH/WWqKGA8L18fojjYWYNArTup/3iLBTmzZ2WT62BmkdcylW7+aa6PVQv/Uy7nNyagfE
y+S31PEOcWU7DAK8eWlck+fj2R3BMTRVHPWz3puhV39ZMg12el9GMvUHQjNG1r+Zlq75D0NlMvxV
XTvnf5qMbvl/2oN3ODMq5PQUtD/STx6yg53TFtUDdnuU5ku42YaBA+Oyclvjk0XE7vLRrmnEy2XY
j/61x4HlmBCEctHr1q1yu1k9dlLQO2ERG6kXoE6iS3fEQzJglcFhHwaKBD1M6LQErD+KY5Pm+JIJ
ho+rRPsv+DWyqWRxAd8/kv4C3kbJbTsal723AKhAB0axaPLy+3Z97uFowR5B6nm74IY/0u0MucHg
Hjk2WOhaE7a5rWhmzmGSimvxHsfPSQC50h5fKVXUh8qY2ETI8N6jeyVX8zg7u71+X3/wdArhUSBU
XBJctDzDCQUlzPhx4YML6B/6AV7qRdf2+fAdjzQpdotQwmG5pZOhpkomtpVktkfz3cKlEyR7g830
VFIT8uQe0IQ+0PABNmDPIJLi5jlzPA/wH8TTa++mRm8wlwCRQe1vMuA2OKr9e0sP2cq6tdO/YUKi
3R8g5gc/oeZE9F4kVI6/CD6Gi6se3/zgXhbcRfyrC0EtMbxiljarBaVdk54PpvuALLaxy6fPrbWD
EWdsqh/QSPpOAHNOXevh2zmsEVnLMQWYgfE55mhvC8iQEJFcJB2MSd+mCWY9pjwAYcy4s0HvghOI
oxysiA3LCGFiaGIHAWw26oHU8QzlXeUmpFhVqdrl/Ai2V5vbVu2CoLhgRmanARaz+0Ok00mcQ+/g
XlmgOvmsVDNHF9zGOwMSbLDocS+TSVJ2jkELUmiJ2OYHkFzzykJeoODASgx7Lrm7B7TGPdoplQF9
ZAlR7jesGcG+FHDFTAyI5tYalZyJwMisqiQI3FzPSRMzbc6iM72CWfhoqfpaYNQECNnZtE9qHGA+
yXusn+TDcxaYHjFtEGzEFWhh1AjsKYW+B5MhsJ8ZVk/In7LJGn8hUCgHE4tiYNAezFGLj1qsvhmR
IWVZ59GC28gKMH0NhgKMBoA2W5DNG8kmWzo5zhjbAUpZexPAcukfbZ9aO1WQFbjpvevbiPYlUqwn
6R97kuxDC+B1C6hUgQz5ASUGX3O1V3rFP/4LSzpiVNHDn9JVWE6w/tKkbRcVHkTyeJwGGzLcn/Ox
sf+X+DZQDAp6wf9fESR4pV90B9gNX0uYXCApKZhs5DOoyN3Oou6xy/5Xq5m2GY4wpWyvvrM3popS
kvfz2WRLCzQtx3tTxKDp2CnKwq5vcgxjdjwBcZ6hXSwyQGZThYrQN6/AjXP9CtKNduASRq+a5s44
wcdr1GwN++tjH5kXyylPREkHEfn15CZccR9qMJ7euCTlSKPfm9m4tgCyIOJbmwH3v+3XFtuXDS7k
/iEmWzedY0ifCYYBHW9ncDudr4lZkuyKvvDQV5AZO79jkLeMN4iU9ilkAS3NfiaBwU2pyGme+/gO
4FSHwzeM00IxVK1Yb7j1Ed+WB4QMrhnUrRDjOJBQSYDx3YFCYN/3ARDSxfSA/KsuA83anwjQ3+//
Hy/hCogyHqz1BZqkFR0RfMSk/wVYANk3aIg99+yihi3bnwL8/+U1440Nd3bb5ZZB9oMPawozx5l2
Z8vEGNeZk+lHjpflR2dbnd11+2S+GI3TU98deI3aBfRhMWMOnu/WzKrfB8dQW2/5mo7P3A+M1iMk
BaYGQN6OT9bw4Kaix4geDSUusL4foXDEtAjh7RotsB1+bHK3JvdHTrP1V6I8+SIQOvO7LsP6zSTF
/6G1iQEy/u9Csf8/Okxz1g1zn6H3pHE2JwbemlLG4Ai/FTEj7rVeQm+RbFOLl1mgsMViwYAPsIIP
ICPoQp6xqmzynwqaCDlcJ4EJ9oACzmj3JWKVfVNuMC4L+qT6mULu55sVGv/FORGPlfJaBFkfE0R5
V4teODw4yD7i6YlixWjkrwRLZhnu7Izq8bdp2wQTRoyFUfHRsilIVtJZSpXUiR2FVgXhbupe0nGI
aHyH9HgTd7XjBBMRKh8ZxF4kzTCDQMJs2C9r3Uzog79GpgB2XNHTT90v8IkUIbcE0wzGBTBBnryq
bGLzVaYBPTE4C6wiflCWH/kjAcF8nPAVmww+y1s6KOR+DR5sRwHyK0VGGsYovpcgAgEklqMhGf7m
ycFGpP23ojvQot7WETjfLRi0Xr5F4KZ7V4MyDrMrCR/20J53wqTzUL3MoCReiNQ0i7BR1h2py2ut
96wJJzKzY/9xOGz+dVU+e2poibQU4793bLGdmZ9ABg/ZcMlHJLJgyxxNHXiLBuMnLYeQ77Z9yI4c
yE+5TxwkG16tvl2HexV5M3+6KOoGV08kHXVyXpIOI9+lOZZF9IXM1j7dChX3PMovrkGyeIx4kzxm
yUU4pXx4isDUZB8R2ra0ubfNrpx4nzQVbfekOj3G4yWCZTi1GLaA4p4Y1UH/UKIdRfg8RryLZCo2
ne9SImwxghphu4+j0LRwWGBtutx7ljEILIiJZ2NKSC5t9LJBU4p4D2N8hgw2sy9PmAIxW9bT5Gky
FXLizMRQ8fQqx49tLnqbAAY3ttA5cJgTwuM3/htjf5jfpjmQ+LaxNqGg3vN5Px7ktBn2he30GCte
87eko/DYh09gUM0XhTFJEj9vb9sWo6ODMoTxMRSBebzQ3FPxkh/4dgHvT6nsbvYmohAhklTkc43G
J+opPMcXCAqQXTmn40/NMfneh9jRoyuH2S8Q+eQsbXl2Gs04gi8fwaTrguGu2H9aS7v419bm8KHA
Oq7Kjh1oYUgiHEse0fQzbv3Y/gUravxj6nM0TsU6I9bijrKVRz/yma7hN1D92P5sv918/vb5rBmg
ZrsS9KDSs0NUBwanrRyW1kd34DZJe4cPy+lvJkEoXGKXA+0vY2TazgJaApWqz5xqy65IxcvSUDUd
mUCLTAxrz1DI6kQ8Qz+V6RHIr2ULuSHNII+nxU1CfwLjT92zX7hakRfVSvc6+jnyf/ZBx8sfAAXf
MIrCUwQd4eHK2v7LBkfnv1auh7+hQYzjr2HKMw06bEwCNG8a9K+/RvliYTnd9oOPv4SLPZ7rSPZV
fnRUH+RzR2Rp/wQvI9JgGSKN8w2iI3Y0+ysBNEQvqkHvGspR9p2GT3PUjUkKUswqd/Ud7f0TIiYG
h+QQwBLte5rNIvkTN9zJEr+KTwjAOjbCQh3xhtm9kAcs/+9RA1Ihz5BdBXGBp2SQf+g8KPRZDhSR
vgEFJfQzfpXTEbwa8UkyMKw+12/40DvaS1hFdfBhm3sdsjNtMNKc4Jvs5d8go3G6MJtN7vdIFO2g
4YOQ5JRBO2da0I46OmrjtgT6LR6RJGUXwDMYTW6GSA0L+OfB27RM/d6E5G7zrNPpPaeSJOiHYU/S
newhQsarwL0Ud9syJUl28vj2CHAqNzYIn0rAXaIEo073Sx/iR4hUv21t9x5DWtEYIcCYJWsexNs8
r57bQpGmaX7jkgH8Me9Epl9T2F34AVnGdPyxM+CGrXCimX2GVRLgf48caqm0GpHQQP9DT3HgRhIU
BpHm5IVZoUcQ0G8kRz3NkVZviCsBlFiFibLozQxm/i7bJMunBweuOJxDgygGXSHAGu18HeF3szvw
3R0FHMTbhdnr6q2S/wDqtPTFs6ntcMYJBHNXPDTKv3YTJQHEPjPYw8MhJL9Vz7sZJH/YjC4Q1czC
BW/4vv2Mv4GipFwwJGWV88CTKgXpVTQVADGh+ioHpKcpjezEYRleVuj60cyIJceWju2g/gQ6Awni
fDcqJGz/4NPRzE/fIAP4/T3lw3OcIhT6dWT55qst7Yn7r2umrP9joKjivw8yNvpeT8vc3Iojou6F
Y0mB/BdyZPZC9Omn+DmgIDR1w9AJPQEJxz1rGyFwFYIsorzE2tN3eBChsXnrY5DNb3zp0ux8mGWA
WXfeph4Oe9wiC1iVLsiQo5K3ef5PWdgIqmIFB0eviZJZ8qXbaceArFZ0Ybj1OxCUC+RZ7G72O3Pv
rczaA+XYiCOpIj+I/scyZlgZAFSEklitEKANv/Z2TDNVy9nz8Q0FtYU1q7a5u+lMvqf3UzRG5BPY
DEg1NuLOxnD2jZNMdaTglwUZYzY1vLS72CwrZunittom4Ecn3O52WsrFgkl79PM+L4/2m7+6dBZm
eR3aT5PsP/GhVfYE8cTufy5xpJ0rFV549KUEO0FHpZmc7bUBeADReR7FkF1wIDDj/ZKLrV9LA6v/
4yPVRzCfQNlE8jS2YexM0Wgcm/+a7uD76xw84lrqbNwD0PO88ejkCuKyJTz24zLed53Dsz+iRdsv
v2xQ5Ramm7ESUuxAKeN7Nx1LdB805CD/zQQZ7arEW2ouDcCB9hkqPyNeF495D39C46efYIsacmkS
1MaT39bsqAaKFbfT2GRj/7ZFeoIaxzbsT5umzQ2sX1GFoGt7VCJ+6jppwqtzBzkwLxz5r8YMA0bw
Du/Hk/SQnKIDPTV5/LBO3TUBCFxBcB4pxGUAs/2xIgvF3x2Q95pbqrctueo4u87gouRQon8J2VDt
GN3jvuCwW45POYRvCFDe8ll+qh4d01s+eIpSE3eKz7ZgTTQxWQG8z4BLAPWQ8zMEFy69RY4RbVwN
Lkn3j+0A/vwxhIMlz/RYJgMJwa6WFP2OpK5WkMKI0+wJlvxzgGvFAawrc5VBuORsS9Zjb/lmX1K0
FgVtsAj3uR/u2FzBFFaVv2xrbIdl64RgiStbJ5GcMZbg6GI1YGsgg4wdEc1D3wqJ/S6gyM44qJpg
Zl7YJAZdrSPrCugjtuNm7BKz36Kp53ENOCiNbma6meb2SCOKbjMBWIaVI8QzFeEYV1NAjgokp4OQ
EQaG0oGxQnu/69s9YfiZrIFAGyJCSCzOwJ/gq7JDhY7jtyywm683kHFC1IKIAHoCI2jQt823MpEB
oRHOvHiI3KI/8KpyKavNDmHiUPTzntO9yHTgx3+WYk15O7W4CtA1D/NyiH8ALuT2YYhe7KPooBhf
ixU7DTDOxssGj4x4V6y75g2GNkRaIUbFj+fYHApK1RZZ3FBVpyDmzCtZV4UtAmS4MGerTELWAbzN
NBvaIizrAzKoLVt7qC6UXEZwOhPjgUzweZo2/he/H/fXdREoh89phyCe783FwYd/Ri4yfEosYrqX
mY/D2lYRVEPPM27k7YFLM/X0H8CbVOWVVxD8/cviQ5oqQKa5vS2pjZb7nh/jhF4HqyDtG2R+ULAM
KSykByCmYR2nW/CG+Ktv+pY3y6MzxEOWHFsMHwO0oD3Su5sz0ajnCrIDZtnn3rudx6WBDNE/pJg7
kRuegO0x0EJiucwWm9OzfqEwDANBcCjsKPgSuD1g8WIcwPb8WFHEelaalkG9hW8ezpykiCCRBZNE
cjUvaZ0jziQj5dCo6NA4dRT/GjGGa9rpC0Tjcu0qj5q9AjUymo7fOtUszn5APgHW65RPqvEvGxgo
1px63Idw2G3gjffqGE5BmYMsApORiT3Qy2glPz5B43irC28j1I1iPlSQ5wEoJPsCpSgD0DXgd9gQ
7KKjw4o5xOhLfsMXLiY0/dhSYdVBWun/aj/iXKUm31JgFdEIocCRA0YXlQOgzX/FMcf1sAAd2bdi
wZLCcbxlkRAR7AwstOr/pavqRVwFqkGmYJ3Gx9k7yLXRvkIewbp7TMqei2LGe/rRHc0IBztNZdY8
UzI4jwpMF0gP1xTeiBc85rgTdVghmANPFGa5/QOqmpITRHtzjqiS3rsAT+B1afQZd0mY0J+3wHRy
sNAL/AWKbo3c+l/X7Ya6M2igxv4+li3vhxMT07ghLmqcEsdem3ZMcNckFn/1BcQPTd96nw3qDsvJ
FFZgwzKyBxrj1XnAFoBOLxx6AHUj3SzUeTcr8IYiiUYQJsWeNjz/NYgGw2Kx5YSgErlDjbjO450v
0d8VAlOoBCaCLYEzyL05UbccI0q7XJCanCCJYlEi/CGih5VaB8u/DEbEM24rtNwBsPa1RSgMIpfk
uPrlZT72Kfqdb99qpoJDL41j13fgqDXIF2m2O/xQ6s9Y4wlQYIPaOtz7CPlSv0Fgr0dMduZbEPHe
T22KXDdoqBeT1UOz7wBmXd/kRT8q27+Ds0vgnsUS7uJnpDkk7kaxmYayweSyZXeuxxPBesm8Yr2v
Xtb/4exKmuTkgeV/eedHhMTO4V0aaLqZfcZjj30hvAqxg9h//Ut8GusbNRF9bXskUVJpqcrKxIEK
eBHv8hlP8A1b0ByGiqbLuXWr1vsJXUlEik4tcF9LDgattm+TI26ia3pbF0x3UFufd5aJZ6QAZ4B4
64ZKTLc5rtjmZ4AX8HKmzWI4vzGotsr9Oc8o4b6LMcDt8fKvHfBF90BzQLzFQ83A/OCRzHLSLVbQ
mbBkO5qeHZa2w63lDHyjW77i9V93gauNWvl17Dun+N238OLq3BOmG0Xg9lh3T3CGwotw6THbJ+QS
x7o7FCi/YC9gImepFSTjagH8aptiNMxDigvsRuoqEAxHPNXWcLtHXpoXGg+8Yi3AI57kGzD1AAhx
X6YQgEiwJfh6orUaQLGsEZT62KxRn3xTjlMHYmG8MRZwQlDRsNmJOMokG8ilJqZG+hOcsJ6jyUI6
n/k2swtUo9RWQ39ZC0I/Lw1L+BqXPUvM6TCMZc/tIMN1iUR9hv3wG9G7ZMBOxbSM0qBaDNf7kdd2
094g+m0h+NumRVegHpci6nguisaA4h3YBGcDqFWCCpyD5mhN3YRlxq2pfuphg8wEWL2vyweCe5+Y
fbB9aNXdiqsN0p1z1WuaAJZH7zQrrFsna8O1h2dsTkOaEcD83mTjHd7Qc4Zqkdz22BDVVVKQ0wBX
tJ5RNqVPRsCXQevuDW8FBiTAi3nKb83cXEnYMYj5Ak+/1jUb8GDBofUZ5Spmc5csLCHfqT4gwAT4
MVAFQOy5ZERN0WS1W16na6vBDJyhnIEyRrLJcX29oivlt8wiXZc8pS7gzakP4e0UClC5luReeXJb
q/NoKFoEBcvQ7RecpjhYqsoO18zxlqd1IEb2xygKONuhxiXe+92aKBtA/U+xoeQMIAVx85qhQZR3
fut6GtJJgC/p1QHXDIefi8zkPTsb/dyJPHRrE88MfyjyOfnkkroqjnTEe28MkAaxqxtA3mb6Qmyz
qb4uZUcI3ooWoi/rw1qCBAZYHYsDPRTU0NkUDzz3EMPhfKar3yBJjqSIZrIst3zBkOfAtcqbOnEY
EMZ1f02FU7lIFiGhvf5acblpH8BChq3rdsXfd2ELBQmgEhrRoZIMt99ejK8TMDxVeaCsJKL21xEg
AzvEnT8h5w2wa/12ZvDRuVGxWsbyVumTi1g1mFdo8lPgNaVBC8gtJhP5YsZR8oS0EEpOH8akr8Ge
M+qeWKDVsthrnR1RCdgzdjB1ZkO+Fow9zgqcmIN6twcr4Q7yBbU7iD6/y9M5B+SAoyXABoAKAEwg
RGkF9GkPEyln840ajUXua1HNzqtRIWFuB6YnnB454KVedbgEx0MbKKg+8ao84j2CVOk96iAQfw27
utfIelM1KxiYgcpIDO8GicrCWyMPQhgGAgHCsUkRlrqt6eKW9jYyhvjARR9jr0Q8yzuw3rQmkDri
HB2Qx6JT1la3I240Se4Xjm3Zj6IGQqAGukBLkQdkutclFDnHHpe0A/KwLoQLAOosksZ3QRigDT5q
Eqo+/2KmWlmxEIUbOhY7nXiBGcNCnK1AzMTWMx+R8mJBorYDCEk7aBD0Kje025aK3sCtQMIAAUpo
e2cIZIIgrQzetjX3h45kBQiOeysBPGAtsKJQkEYFzjM9y4onPFhqGwWOoLsAZsEGMKNE3DjzVmAF
9GoCOawLsFr+x2kRa8Lrb26bugWJI11dN8AiosyfGfw5eVmQM++/eWk79lXQFlllPQDfZdHAGxYP
AaMGNWTFZ7s0oU8ResWYG0BzJaDJGx/F2HTDj2buTBfhDyRti5gCaVXjEb5CXKwODLY4KMBwJx1l
rHeVcCY8yUYDoeAN0+J+hdhe89R3pYDMXAdnp5Pf4J/xalyafmwTHwGFMRNBR8AjhBxpjhwz93Gp
cXM4C14nA0ozW1FN8UjgzqCYmRax3DYpCvyaoJlZl35Bp12Cv8lm72lCkmzSwtGxcjYHOPn0/htu
koiWHiifex3zZFOiwWcmR09LPP9Y7QE4mS5IlQAGPbkIbKQJzjCh64C4ALZqVX+Qdq0M64i6PhOQ
YeqatEXIoqvr8VtX62l/QnWfEFVQj7xwtUNeIp7+ykv8N5D7ZGapAeOVIs76y7ZAE4IXyoy8rob0
zRYjIENLs8xHSlBkg09Xz1x+Ao1nGg9eC+jNM6qQSLEiQQDw7m+8OrGkDimpJ/EIuBCAlwGqUCb2
tADzDwiza7Vl+oBYQI73hJGlgFKKZNKLO7yaGo4qyrnWVpQEaoj7YcNesc2exWR01mu5mMKaQgv5
rHQMXNCZuCfgDkAhjzKJDJHkEOzlnsP9ck5QEjwLb4t+IVAKV4A6C8tuco5bbHF2CuNk5jFItoKy
m3CZOMAqo/ZYTQC8PuSIf9dPoGtxQWkFKg48iBKUpXifcxeRso3BgeEAA6JmXApEE/XB6371nUuy
G9qjDoRFpWj16obVHcAkUH8hrcsaiOcVq9E9FHlSWAIVcABXJSTICwC1gP6wacFr1MDAz8fArEA4
AtjBkqC5yBoB79DAclKtmxoODh080BwPMR6A30Ui9P4wrDbjBRJNS+65c5DB0Ib3c0QKD5rRIQMO
Alq0eKr2tB/BHKbXHtJbHoWchRdOTt7Z35g9Inh7g9QlkM+fLYHgfgaFMoL3xjNylwnh6Z/Lpe8f
kh6AxUUiPVirVc+wMeM+n732w/3ifk9YZDV7uqMfsg6geYnvIPG0BncYo4+Ic0PsW0sL82GHV0M1
8q3a/uf3Z14x8X//Q/+X44QGDWiCsgbtWCCrlCJzZrEn6u7xl3xYto+xS4RKW7LYQ2Kpj1Lv3FWn
bN3RC1a1K3EZoJIQiUzAraOF46aKqApgxWDm3GEz/JjrBcOWyAw6OqJudoTJEXv4whBmIMavuoln
djemJ10/2687rH2q75BoDRhKvC2eYQLsV4hnNGIvQaxoV5YuSdYqAV527aON4Bn0erF9Fkd+h1LY
g3kkJ++R/7hq7cvyJSVS8bg3bR9gH02845NTizfqUO98iOo7Npq1dwvUw7W1YNPYRR25z6qbhu2w
+Sh8ypZctmcjjpWS9FFZorywmw9V93m1d7xqI2v5D4mLC1zYv4NGWfrApyUVUeWSdT6Teuzcb+Ci
aB2Uc01FtYmvgcO+ugF+MAMnbp+sABrveMZfvsePet9M+c5kDgM8kg4w2fgT6CNUSh7HB+OUR9rr
MkTmsQi1IN0hkVJZUfJuBwksY3WtPtLJnTs9DRqeCOnPywvrLznmR98hufiU20KH8l4XZWftxXoz
fXoojmWkn9tb4DI+MR//svMdqlUmuTstmhwAWT6A0veZui9pHl7+BlW7knd3YJOgQF70EVvMn4OL
Cj9HFDtEg4q2ZVWTzgARCE3SIfI033Qf8uX58pjpZt8P7C7rmCBrr+Ouia2DPuBicmyj7sTOU2D4
na8Fe0q5ioNHVjQRCU8BkoL/5fYYTyilwgM06BL9jJDdztahWJyW5OLNWJRFm6OLlb9W5mnNkBE/
XbaRqunt93cuNgPmwIDHayMCdN34qWoi0MBcbvqvmvhH5pfcd7YQHXNzFzuT66POIETQI5jC5I8Z
spDfDW/JcTkaIbmBhNYNOVQH+9axDiTIwunG3Tv+FBuYJfk1eGd4PSODG7292VF3Tj/xE2pywzWu
DiEJ0nv4ns+Pe5zRqpUsOToFwxF4F3CWD+MrbU54AO6sAFXDklu3nVF4lTl0kU6R/EPR0QDKA3dP
7+djmjvXsyTv7lG1QVZwMERLDJ0AX0TO/XQEofZp2FlmivHLwieZPgI+NGIppOLs6Ccr3WlXdUTI
cieWnuoGGBn7aPLBV3IoAtNvfRZ64exTf3gkp3anJ4WjmNLxXaTJAnYhLKSx+krWqGl+pvMOAary
IyT/nnWzMkvDBJfm7RKKQ3Wsfc3n/nJsz/oBrDLBVXpbLsA5/3o7SCzWWncBpwcCnmRBC1rUMbLq
hV15STYlly/KuS91Z7skzzeDF/M2vLyXqNaP5MYlikaL0YT108k6Zyk9InVwZdOSzw6kFojvwrXq
Og+Y8AJwTO3sPqo1I3ktqesVNXRDE9nWS8E/QVjFnHapTFUmkXx2TROcPK2+rfzpT/WIND0WDaRk
QUEb4Ol6nE7a8bLxVeeoLH8CihK2chOvQhIhiw7tqOXRxvUbWp1HVOIFl3tRfI+x7eDvT6IkF22H
N3Bk1uYJFUkPLorDLjetmAdZCGVAhYRjgtopMtizjYIx+nlodraFbXQfnHH/kUBBJoKBTgYsJNps
3XRGJ1Bxx/9oY5ocLFqiLqBpAFMD9vy6675M8d5PJjCbKG6P3O5WN26m6us87XyLYgZkbneoKtt2
Zudt5Ii31DxD2fqy+VXtbr+/m9nCdTTEgYw2mhBTM8AhhVqDnaW57ZAfmJ9K+wLICHJ3BudS1EIf
hk8PU4X86/Na7sGTVStn+/3d0EH9AVhEDifLh+9D8+pot6523XvZkKwiBAdoFkWHESgqnnN9fOyb
ie9sPAqzGJJZAFEuWe/B4t74BSXgfDxr/GzYL5fnU2UUace0MuakIyVt1OufzeyHV9/35fN1TUs7
JnTVDVRAoWmUqS3kT64F/XDdKjSk/VLzVrdoHLyMDPonQU0vCS4P+e9a+2ANyuIzREcloJug4e5t
CN0YzDi+c89uh4D67qmJ9q6yCqvLCjRTCR6UYTONVR6z4bO5Hov5becTNvN+9AnS5QYVKGViAPQd
FbdJZJ3c8xqhDsHHay/Y02RUDX9bqu88qZnmyppddEGb6Qcew+fFXU8jSGwuf4JixctiMwW4qnRv
wSnuai8JOOuWNpxFCEqwy82rjkBd8lbgC9MCBIF4V5/JH6CsIidE9Hg5Wj6eK7uXzK21j+ZB8ttJ
WHwCh9kQDQ0P2kwPULy/YyCV/SWnRZ1NCtQ6aYDFjQ2wPHgPa7Uj1qWyvey0KCED7xzekJa4E+PT
6t6z9lQb5ZUjlxyX1cJNaLtFgSw3BGdKnGT1cZ3ynVNPYRhZUUYgLa6jWraJ9OyF98eu+uxOx8ur
RmEYWUqmnGpA99Oui5qeTA8uIqQhLQwkOoAYeqksgIUu96NYNn91St751kRRt0wbWCi3XkxxTp2d
dlWmkdZMSeupZyVO19z4WuivOaqSkH7ZmVbVoKVVA6L9jjV5Bk/KhA8mCj8xv19nDmnBLAvSt9N2
PqE+5wAgGJD/V8kTgIZpI95+Z2mjBnkvOL+gLbja6wm0hNnXDthi4zqbkO2W+a55PpudQKkrPGkB
+WaIzNhli2x//8G+Ikt5cFC41SiGbaOBfp1ngSoRoJybKRiH5z7LQFRn74QftwPjo442T3j3AaPe
9LY+I17sgPykAkMKKQDbMu36tJFkdQV4gS5/kWL1yIoeE1CYQ9/0uINod4J/Y93O3Ub1FpfVPNy1
r+wiwRQUt/w7OwlA7/01qm/bWxqSk3WuIvJ83SdImz2YsVPwN81NVIESofFY4KG2+rqm9X+nAW/a
ckR5Oxy3eRz6B1Q/X25XsaERyWdnsD8Qz8LyB2QsBKj2RwIwhy+ARkOZRb+zhlRTK7lvbxdgyegw
+MYFpKysglzfe+F8vDz/o7QxFSCrgbhaG63650l/0NfQAO8Ld89mvfM8U/UgeTCqoVNwdmD5DEtY
mCjAefacJ2N6zaav10wBEnr/Tq0OEiIw4aVtxK3GR4mPNd0Oa3dwih0xko/3fKR8/m2fjqiQZSkX
ke114BTLzcHnOSBF2EOv2/kRbvy3iwnU0qB6S7DwO9Sgzq0/zD8vG0dl/W1Jvdt+aoYKnQUyWFGG
EnS9OM/1l3EEgF2gRu9K+0hey82teJFruEfRW4vdMO2btneMq0wvee1iW6LLuN5EVgFqhPq7C+LZ
hfZX7Qn/kcYgcwGBvhG2SRiLAVv1edGHl83+scfiWPzX7EXZ6+PkbU03jwiuUGNnM1ZMpyxnsdbE
aDQPV7OSf+lNfx3uJ+8PaihQZ36dUVzJXTujrjWLwl1LQcMeXJr2YO80rZhNV3JUrWsHAzSheADW
j5p1B76Pae+QUjUt+SjKSYas2JY5GJV6M3LyU9LvLO/tIvPfA/w/ihQ4rWvaW9sN5ME4Iqp1w89O
vJ8HUKRC3b+iCO881HEyylHphHM7oEeUVPhrIBCvnw/kxYvqY/aNHfcezIo3G8KF/y5LTMA0jib6
EiHey2F29L6LN3LUg+UGUOKdy6ayF8lrp3moPYSMt16Q2g3rCOx9Qf8ZrG6H/STjx8JVrutKJ69F
ezAnUvRSvdlP7DRFHCm05+RR81EO5zcHv/0FFs8o/3LZoxXXIACg/7Ud2IO9ShewHX1xHpw358jD
NOC+GWh3uMMZvn7ay1grFrNc/j/UM+5b24lZucDB/c46P13eLn+FqmnJu22KCvHZWNoobcErxYN8
GCpLQ2XnTJc3u/Zm9nRdR5KvdwMq6EYN38DyE88jmsftngyN6hskX0exnmuBgraNTPqk6zdZ9Rtl
p5dHrYhcAaP67yTTbtAF9Fnh7Nl4BCX6wXZBcu2gYPgXGDfDCYRNqCEDy50NSkkLyhMPYv1xuW/F
keFIJ7VO+9ZE2g5TA5KA2kUlub6Tdla1LHm9w8FJ4m53X4/8GFefDjsXL9VESH4OgIs7omRWRN3E
UbtIHXK2svpHMjZWeNkmyvmQnLy0TQGEFoYuQpDTBS1CEofmxgzG0Ajzo30/7gEK9G3QH2zzf7k4
3m3DqHLVybhgVU3+esxP2k9yVxw5XjtIIt3rj+Sn+Qak2KcGWwo52c/6jfV4+RsVsyOjucDL4hUQ
aMGrH5TBLJnjtkh2nFBlPhnApYPmH/StMN8QQ8fiVBztR7A09QdwWp70G5Dj2DsTpfoIyd0JhcZK
26zYsrSHpKUH7mmH68wjeTsIQdolQQlbRKnHwgZ8/ff4xThdbl1xuMtoLtIjgpYDYXoC1dRBR9FU
v+ZBlaNgDzSiXXYH9LLt1TtGUnUmeXjRthMItSck++lnVp3BNe3nSwbm4jHUoLVY8HhdRv/yh20b
+gfL2ZZ8fkZ9G8+aTj95Zhk4ApUyA7jNKiAAeve5ZDwS83K+3JVq7qVtAFWHq7Hk+Ky6zYMaZXVO
vfd2VDUtuT/YzrtUF4N+qlwnahcwE4HP4fKoVZMhHeeJboL6CUzEJ41nKJkcg6Y6jv296eaBW1XR
WoQVEcFVfclwrgRsSJoo0NcIJiu3eJk0iKrMB8hjRI7+Vo1fR/pyuSfFtMv4rrnpWaulMBgxFwit
fi3ILyfnz0VyPztfFlBpXu5GMS8ywgvE0iDfaYQO8u3yCQUH9aExl9+X21ZAb1wZ22WCX2CeFhB8
t8l06IEoL11oW82oj05MkEeDa4a80UT4qMvfcRbV51j/nvqJzSDPo8NZhhy8x+vQ1f647mHuti3w
A0+0tk7fHSxIl9oap4SeUFF/O2EhHNKVnVpvuslKMPLN2h7SZBvtRx1JLo/aK1SkuGD8WxlqD/LJ
ODNbVFFSG2In2KWyk+TpEBfgmgGKnBPLqxe9zO6tpdyZApWVJE+vzbwZ7BFAKOiKueApRkkMaOUB
+KdjcuMNtqs/Ca7pzRtoMQXqNS+vNZXJpE3AYChy2xidIZzk/RRgBPfB3Ub8oprYzgGzHVMfTIoM
86obUNANoO4+6aLU+ENeofjt1ORV7rwIbaHk+wAwt7F33m/W+qA3OaOL+r1JL6e5PUPnAyzYYDBr
n+0KlY7V7DMv93Pahaj19NPMOK8oPLxsRcXcyeneulmbAvT47bkBWTbo9A/mBKahDmQO9lGz2Q4m
TLH45GwviupXWru8PDeQmrrxcte790Ze7rSuWAm6dIHRrQUlZ5zW54ndMfczyNDNcud8VJw0f8Gg
7zaAcnChbsVZd+YeORpzEoH8A5p2CcoPsoAZEJ/Pv7I9iXLVlU9O+w5MQCVm9aDVgHCC7RfHtn+A
hAYAUFnoZcGQ+HTn4qp658sZ4Nx2INIICr0zKlnN2AhQ5v5o3HnfCHLAiHyFl1eXamakbW0YZ8/j
NG/OvAfleA2lqHhyce83MlQzXe5CsbRkyKSe8oXPFbFPBl75P8HF5Y6hjhLvK88XGSmJqiYkPXHQ
nRD/0sIldwvQtybjztJVjV66IaeQzgJ5CXQ7GgIqwlNfjd30DIEPjiL46+yzTc27FbxRHDXM0eyT
lXvip26RHHc9K/9xuXXFnUVGSIKEDiQRVBTnyvlht96J2knQQgoiq/JAa5oHUIEEl3tSbFSmtJTc
lScQd2mKM7gVDYivUPsN9ePGvcehc1SikjZA5SfbwfAr1q2p/2u0TgPiiLt1dRY2+d2OpX60rOy8
lHoXXf4aVQfSkWlkYs04lOfPoMD65Hj9o7c9wMdix1iqZSWdjU1Oix5FqOAjmCAPZg5V6vMJBTVX
DV4GUCZgyWnpnGTn3gDZ51g8zKw6Zq6+s+cqbCNDJz0dHPfmwPPz2EKdbMxPFLmhLlt2TnWFbWT4
ZI3EAcjb2/xMukYDJ5uBULznXrdwZABlrU1iAl8sxt63R1DbhN2URWs3hZctrxr7ZrJ3ztwkoPCw
wVsMvTkWp9Q9gmx35yKgsvrW5bumM9AQOp2Z5+cBYi9FZ7xC0uOQmsVOHEvVvOS+AzhZ5wqabljw
daStYLJroAXU7y14VfOSww4e9IYg0LAtRwdCeUWUzzO4X5bwOrtL7rrYdNUaYTHEyMAJ7dngBR8z
J98x/Yez6pD/JEEzmjFIAyygIa7OXHCwrnbD6xUjR9vSAdMkVtaAkMCEGNJATwSc208Qr1x3HuIf
mh2tb7+/WzRrSgeaD8USz2V+sxr2K5TqDs6o7Zhd1by0JuuqzyjrGjuG3FLsJGcwUvhFRncGrzK7
tCS5LpDMLXoD0W0vOw1ial5m8BXsbDOqsUsrErJDhKCo3o7bGfIXeROmQxmikGrHNNv8/ee1AMtL
K5IaIAZby3yJk9TzNQodqan5WbV1RKyuu2afRx/SKQLuTWiSa5UZdwJCZn3ma724d8heIaHC/nI+
FLIJNuROsXiQo3tOrPZzL6wdj1IYX06Ego+KNBVPrFhQyDk4zuOgLY+FUV319nSInA3NPQMsHVAJ
isdRC0DhdoKW28HNup3JVQ1fctoSbLVi6kor5ub0tIKgYJz755kXO9ZRGX7r9p3XQiuJGY3bLLFp
rfeWbsWTvZeWV41c8liuMVFA6BlzOrKzkxih2SYRFJWDq3YzOQfq6mDPGe12iSsIXoOo6xYyIdf5
qyv5a8NT7lT9YEJfezmNGguLBXJoSXrlyCV/XYrRIkXBrBgXjiYocj05dFDl3QnuqMwueWoyQFKT
2Z4Zr/nGUutN32kyhRWYNq6yu5zVRFUoHTgIdeOZVKE+GA9Cc6+5GIDVcHtZvFuMIMpynbGEYbQZ
pEftCEGZ5QiV3p09TLHWHSk2MIAsBfJTbI2tFpTih8bIjOWUQS1nD9+lML3MMQGSKROMroYee1kV
TQW4GG1o+Q57hVGq5rff35lnJHaB9yeat4v8NUsGH+c5WDG9nTNQ1bzkr5DO60E4ZpvQPJufk4GA
4Xg+Uah5Xl43qualIzYv9SQtHQfrMq1jttQHu5yjod5L/KkmV/LZRHeaNlkSGuu68RVkeW/jprN2
3dAlh02AFs7ApmLGWT99GQzt0EA7DayWyY7lVWOXXJaYGigAdROH65zdc149YnPbGbqiaTkrmUKn
hHsLXGopGvdoGM4cJSt/u2wXVeOSvxoea0qng10SQtjRgnrugYJw+sqhS+5agVMnq2asR6iNxrkz
H6vsSk+SmSWEWbbIPXIrdiBJeUgsaMyAotX13WXvTqZY7XJCkpN549XGse12E0J35ZGa5Dy0+c5O
qbL89vu7rWAp02maIZ2ES82SgzSdgRl5cZzBum6rlNOOHiiYqeFmZlzS5ktfASKBQup1p3GVbSRX
zSANaUBa3YprVM2Z1QI2KohDNvZ13mTL3gqBm75ZMLndkmWPIKpfT6AruorsxIHmyb+WN5N1q4jq
9NgZYR4KBZ57DeQ81615OcOYLjw3QRtmxc3Uv0CG4FtjWTthJsWSkVOK4FeyZ6sWJE47SLyvICha
/1zeBmx8+gfvDzmLCNZEiDVM2GOEaT5qNiQUXPpMW2QuwAl6uQvV4Leu3613BMKh6ZbU26WmOYGo
jiF52Hy7ru1tmb5rW5SJPVIDB5OdmadaIzdZZ123FOWcoTaQdgJRJYmhxn1vDOMbVIF37qgqixj/
jnoVrtUgLGPFTBjmmwe2MugtF1eOW/JQlgmjKpIWayUXDyu1f1PuXRPldogleecExcmFVgK3jEbY
YdERchx09v3yVCp2FpntofUgAzKI3IpbMb8CDJcfUp6ALJNkbGchKnqQ84CO21WQ1kQPW+yqSE3Q
xWbR1TcBOYNhgIZ7AaWyGdc2KE0hXgUBKZFcE5B0iJy+yJbRNViGF1M5iRsHur0nh3p3bZU5O8tG
ZRzJS3uagFFyhrgIaAOPCC/9hFrBrQHyxp2DQ7HmZZKHumNZCUk5M+a81R5q6B8/QWNuD2qzjfKD
bUzOX3Q1hbaKQZzYAsP8JKCa24Lizo1rcCtftTzlvMUIYenenuBWNB1AosfAMKlBoE7fy8Co7CO5
LTjunNbmiw5JMOKvLRTrgIK6PPTt0vWRcSS3TeesX4Zy1ePM+VHQH5X3ZTSedONkdDs3GpX1pXM1
ySB0ac4Y+9Tpvsi+cOhgmihQQvL78hcojCNnKmpGnJpOOEL0rH6qN42nPi33+DAUo5fzFOlE+jol
oxMTAgJzq8r8aQLp7Wq5j43lXfkF0oWYjsaKLO3gxKD4fZ3b9VkHnPU640ieqw/QqktAah4bog3o
2m+0o1eOetss3h2vLe5JSZXgwmQ6RftITegd1dD73AMtqKZ1+/1d88u6zoOABFHct8MatR0ou7nR
7aSftofMB6teZhswdAdCHaPhxNNgOWccKlXQ8BbyioVbH0Cq/QMs0iKsqJnu3P8UO6gheTBL09I1
QOAfr6Ceg+p9mtS/OygSQYGXLTt9qCwmufLkbGEn8G0iUL98A6+6cYBv7H2AqnHJjTtU7GYzw804
LTT70wzO3AMfl/7zVctURqiAGzXpS4HJNiswSoJm3gidGTiY61qXnrNQKM/skuDNRvIOOjR5zk4Q
HNwr2lBsETIyhSC5CBkztD6axVFHGYW1Ppf052ql4eXhK9aOjE+phkzj63bZtAxgEmsPKuO675TD
lc1v3b5ztJmk00h1NL/W5YkVug/F8iO9jo/EITIIJa2t2VxbnI1znTqFn6dJaYSWMy/CL0zIOwRX
GMn25Gg9pH0daySjFVcrg2htDu5pDZtec80SQvPSPspF0WhaudjxOmruA+CVQ+OjkhQho8vDV7iX
bvw7CWVLHW+dehJXCchmuu52geLFdU1LW0/WUcupUjRtFVXU6eRWI8OO0VWjlnacEpr0euJhUzCK
qo9Aykx+GGlDr4zm6NKeA4nadBVQFY6zbrLPreWIB1Dik2AYNW9nXhW+JVMpcBTRFeAtt2LqlfdN
Mj+Kbo5XSIZftr2qeWnnsdwJ5Pj6hJ1nbJ6Nug/zQoOe9F5ERLH1yCwKmU5nIXo0ryfJfTdNd+Y6
v8wsgYibtXN9U0yxTN4EiXEAQcC9H5c1tCbanhYAYXl7t0/VB0h7j+412oo7LUI6VfZclNzz4Qk/
bBQ5Hlo3+3l5ElSfsP3+boPr27I1iTsYsZ0yDRT7BLJSh6lEYXVwuYNtNv9zm0AGZgMWvusghTwK
NM09D0qU4xEqwUfivRnTckyn4oH3bdAI85qXHnqS1lPCoXCMCkUnzqoRAmXZ8LRMmhM7zLqmA4f8
RS2++xS3bGbI4A52vDj50fHMIJm0wHX2XtmK18ZfpOK75mfctqAknZKYQe4oYKuZfe1zh/5eyqnw
J12bfhGvK66cd2l3Sjwk4+aGbfEfUOj7E27ZvwcnNT5dnnXVspJ2pwRCpwTQBcSAeIZqdnCm3y9Q
tbxu55BpOzRoYRUEkMR42ejMxSei9We+7tFnKsYus3bUOVQwWYF5qEa+Pjv9sLxQLd27ESl2PZm7
w9BoNzZzTWPbXW/tdjisDPJN6U5YT9W6dBSDl2aCsE5D46nu/IzctijHW66M08okHeBhGTh0po2Y
DGNan8ylAzMTKlwq45oDBx4svfU0xH2BjMqdeLG8xudsHoOhNSF4xkdj53HzoYHQhWSgZoB+kOg1
O6ZZ6R2MHMg6RFRs3Oug+Hl57au62H5/58dNIvAggAZQTB0jg5S6fQfBgfQAzbfr9iGZ02Ru9XWt
QKUdM0qCkf7INOY3/OXy6FWr3/h39IOtgSN9ru04ZeN8szjM+EKShoSXW//QNg4h0n2r7rqyyCBg
GkOK6Awkw2FM00cy0mtmF81Lu1qP3HYFmWsjhuyv6SfDDE1NR+/9Xiv36uAUpzKRdja8vCFNDenl
OIWqvS/q+SunFfcrlJccaE6uQi3b0CL4dxoyzTLnTDhGXAwF9zXm1D4wE2TH0T6cZLQuHZU6dDtM
AR7zeCn5iRMjFKR+uzzDH9oHTUs+DEklUCXYxI2hlHjvVuKzRaqT3aLkGPIul7v4cBGhC8mHTXOp
ddEJG7YZxqPHen5g2gw9HiPdU7b4uI4LfUhOLKDxW9W55cb5XP/InebzzPWjWMd7yC1C+SS5MV36
ArXGI4BP1/gGutwm692+MRjGkKBECZSDqLJJS/LDnQGf9bwdKgiV1STHnvJhKWedunGvt/fIvp/w
qLptAKC7PCmqeZc8GxL1VovoR/JYix9ieqitNOibP7mxh6RQtS+5NkSWvAkaelY8I08bNNCYPupj
5fpWOT+ZHHKw132G5N6V2RZj2gHYRkoEW4xUIDA4QlHMiyuPXHN9wXtZ8u1V6DaEaWysX4gUL0IH
YlSDulmKArHLH6GYahn9lwqLQOwK0MucOf1tQ5zfWTG2QW4sV5VM4xMk9xgYOHNweLpx1dksYn1H
olpvux0HV2xPMqtIDcX4NkmQEPJY8bD0VXLYhDOvbFzyAwG1V+6tOOD6ohyOC8NzZBma4LLltw30
g9eODKIbPFdDHp7bQCuh/F7L/B4XR3heaCYgdtnAKJw+X+5KNcmSQxi8sXN7aIENnvIw6YkPMfLQ
RpH05eZVcyA5AtUAiLJzDUl5XYBSLvPayCZeGV5uXTF4GU/XVS0oUDgmYbSgmwpkyqcE+luRzl6v
a3+bn3d7aUrE4GktjAP9+aBBRr40c5/zq5IStieD6ja2Otoa2CUg5fmnZMWb/f+cXUmTnDqz/UVE
gJjEFqiBri67u+32cDeEh8+AQMyT+PXvlOMt+uq2ShFsayFUkjKVyjx5TpF+2Tdz6XIDfx9te+zt
A9I6B7xhqTecSEv3xaYyRUg9U4MhbeE9uKMJ3hea/S5p99RUdBdVHVZGusSom0KgzWVwl8L1wrpC
qS/IxO/7a6M4k7JmE2oCYgSuOXiAiGYMaZoTGqrjfUNL15cHccrS4hxDm8GX3kSTo9Hsqv5jTSRL
Je4wzZnIgweHVjxq/DKDiBjTXOu3S+MdjyNTf3jmOrhNXgUPzdB+LdrhMkNbPCyt7DvU3qHWvMWd
D3a5YBe2zgtkbF2BFjAo/zbBAwpzX7LCAKQx1fpmhVv4D+UHlA77oB+9h6W07ENle2Y0iaw+0KLf
VbTE/KX4dAOHa5PjmfBxqH3hftsyx7BPLtkci4ZjFlh5Dtoc3xg+3T9X7/4jB1KG/3ZEQ0tN253G
+rpYp2L95v/Iyj2YEowsWVoqoI0Msd36Oq+gSH4RqcYS3g20MK50P6L+H8yt0dVXf4QskMXIz85x
WORZBSRDs2xXchmfkQyOQoawKZnDrw7jp7qbTiVxz9O4av6Fat1lm8vTfgsGXl9XZEACmrTTFo6m
JsuiWiLpbjTAgwJYRltfoeod5duHJW2iznlhutKBYvJygMiWtBOstJprirwB+V8w/h7cPS9kx5ZD
Q/T4BJkbiOZalme/+OxRyKM93z/qt4P3H0+EoSXLIv3UIXdm4kC2SzLxJcl0RnQb4b2RpTsRt4y1
ZF2F9e5EBOC9La5QpwTQ4LjOmnVRbKkc0Lre2NXButZXz18OPf82eY/j/DoYr/fXRvUPJGOdsgWh
VDrXVxdurYvZOKCJPs4taD5oHhXv3gNYfclshyDzeQVAOKRaSvRCkXBKxQcuWDymH1grYnutYu7r
nITq/0jW63UG5DdNLNdYHrP2iQ2XHNScr/6qeU2qLEAy3+mGemprUV8by3ziIkuasfxIQDJ0fztU
R1UyYKgUF9BAhoE13qVZP1g6wgzFuHJYy1y2QSje8U9Qoe7bB5NqNlc1rhTOWpPRmCA1b64WZJBT
Ip6zrdo5tGS1NrJ94EHbmutq5eBY/W7sIm5zbLkvpOiQvXJazz/VZX4hQ/OxGHRcnKrluJ2aN9E9
NZyCdyasyaFQ+iXeBSIE8a6TIcevabNk6MbpmmshmsNYLseB6Zo1FC5Gjl6toisFSrT1NfdKEGmf
vS0Hd9PBNTQuTLUqkk22fUsbs4MHaDdIVdjkQIIp3Lcqkjk6rb0sSLbVVzE3P6su+Nk4ul48haXL
8SsfCLgWOS7qqnjl9FC3v9pMY+WKoeVQlfXDSl2T1dct+8HKZ2ocN6LpN3ufPsSx5Ui161urWTMT
dcbEOhKQkRrR8N09ecf2VEU69iXVH5BskzX2ZgQZ3NRSfBX/NOiLZqXm2aA4jHIzSGX5rDEdrA1S
IbHVn/AaB2P/bxJoFkg1vmSi9lzSGg68ubbpFvndgdI8HFwW+unLriPp3azgjQ/gyBFtYkWYCkiF
V0TzU+mSUicCqbje5E4QFFgg2t1NCE6NGTn+E6kfzfmTSf5Yxp/701etj2Sso4Wu1q0rmiuUHk59
8IpG71M7/Bx1vd3vCwXjgEomK5BGqKAsX1/7eI232ArXy/gAIfNDfdIlAd+n68E3pGvUJSuHlDeM
oP01H9NTe2TxHA526IS3Dxmx+3R/sRSeTW4QyabS2MYCkaVdvI70g/2/+8Oq5i93h3gNL81+3fi1
CsKhD+sErMIxjSHZXImQJ2asF3JVmLLcLsKa2q4GjuNKup9ke1hdUKVXn+//D8VZkjnnSL1mjddi
G2yzP6CdY+5+Ff0Skkmz/Kq5S7bMPQg214vN8YZl/wuCNraZ+6MVulKXanjJkgfHqGvHx0mFZFxo
TUs4Qfc9L3X4c5WrljVDc1oJ4YE3/tpxyP3Qk39sTv0lh+wduKNBuh3v2wXJottl5o7pVvw65vXT
lBqvuTMvUcDyyKt3YZocW+4j8YJ0tefchV9q6Nd5BZTe2tAX4H31LV07g8rWJJteu5HR8mZrjTv+
nCHhy8xBFwEpdlrGAgnfbESbwwg2Bzs9nMQoIkaOu9Zfhv8IYaSsTGEFfU7R/BL1w1NGvqzl6f7w
qrlLd7GYUVwUDnzFOLOX1TBCQwTnZt5FJOLYMi7BJl5aBfPKrwZ7bAk0DtaoDjRXpcI/yB0kCyg1
aztHpqjOQVISiKdyW74YnXVGtUBz+BWnRm4jGXK2Id9r11cUJK7eaH8M0j/31101svSurSbRsWBi
7TUd/QhVwGgpNTAK1ciSwdqkyZZ6xo4K84qGRtpo1kJ1UqSbN6VTNZQzggfXfmHsBXm6qNZVWVVz
lqwTST+yjT3GFumTDd2TXJNMVMxZ7hPxvSoHsR/G3ZC5N+KVfaK6xIRqaOntSumILJnbIBAhcZH9
zrrPotYRtCiWQ6ayMht3mkoY5lW4xvpkNa3/rclzHWWFwm5kLivPyNxq6rP6Svn/Cu8pGI+8+V5U
3+4fbNW9ZN8W7E0Ei/B1XOcCw5MTeFshpv1X8fUbOTbH6tRrvKJq9W8r9+YjrCZ4uqGycQ3mS2l/
tpFQnHTMwKr1kUzThRck7YJXYVsMkZ9NoGnGm7l98pnmEaGavGShZILwl+3m7RUMMwdch2HZV4cl
39UT4ti2ZKjEJyVapJFG2Ez/NEMuuy9/3d9b1bmUzLQpjLLYUnjzOvvhd5+cSqPgphhXbgXpueOY
vu/j/nfcaDXsR5Luon9xbJmhlLuWw4oJOW3PZ1E+RmbwEDQ6jsr39ScwunR7FpttVGAoq6/dwQIR
esIRaM/h+sy+VF+W+Ma4qQvDFE83uSHE6Dd43wFL1EOrafpqpSfT/JJBUsncpbqN/yLZrbWAZluI
GhmLhdzqYJsnypPIp15zL6meJXJXCIpgxRwECMFWK8RN+vH2emNHGvvr4cZOWh517KTvy5Dgr0gW
nNqLMea38zQBnh3OTXgrHX5YTiwODtlj81j0cTmHVkRCSAdEute1yvP9lTF445SCrHcL1lB+Baf0
wT1a5+zqPbI/TdIc6xMYze8bocJ7EMm8BwdtL0PQIe535/OwNYkFeLMAJ9b94RXeT27AoDDGIi2x
S0W5Rc74OKJ1zSF/iA6AoZi+3H2xDPlmGrccRF2np7LgoPecv5j2zrybLGYJOodhG6wBF8MEnyrM
szOMSadNkKlmLxk82CtBXLKUWHzBw058q0wj7MZdPdGOLTdeGB3K9dmI0Wl9MapTtgu9gHEl0954
RXg7LfzaQGlvpn7kUqG5yxSu+69nfHPmc2oyEZChvg4NYCj95nw1kM+/fxRViy2Z8TwsvmuOqMas
5p+mghDDGBb1vgDirw2/mfdU5v06mnizmaDKJhFIk/vXwGkGfh4NN9DYkmpxJFMFLfr/J4GJaVsH
0ZdLRMdsZ5T4F+P55i/k1ZDZnYcavDfMF7CJP7j85/2FV8xbbkQgwZCV5uDhPuZGGS4tdUPXdzW7
qhpcCpy7laAj04KDqbrv8zgBxFyE+6YtGSdxy4otN9tfcbk4iWnobq5bYPZOoda8+co3K01dSM57
6YISB7Lif8WzWDwc/2p0nScWidO++UtmOiFvNyxOy6/cClawFWxWGBi2Jtulup1keH2bNdytBJ7L
Y7wc/GMV50eSWCdy5McsbnaeHNlkxbStRWBhpfpDlp0a3WtLdWhuO/NmB/KlzQTLEZNPvJvDpTCc
yHDJr33rLpnpVrCceBNOJAp7JycoL5097XMzMqy+87jniwGM+DWkSOtgiyvhfpw2zcQVIRWR4fSV
CVzaMiDHeNtTOy4OlRk6yRiCKj0uj9YSbrrTc9vA/5oAkaH1rOrQxJviS/2RnshhO48XK4jnaIkh
VHdGRtD9fH8z3g90Adn/904PXW4u+dojdluaK7EMM17IEtZ+5YWBP/3YuBff/9D7WHiH/AdvjwaH
bGjxhgRxTR92YN2JK9dJDw4qbHFljlfPc+hLNpPf+VyQcFwLjZG8H2IRGTzVCVRMtwIPtLouTqsJ
FXtR/ZroP9zX4XXfvzmJDKIafaCEzKJB2m2h5xG6LC5dI3Re73JURMZSIUipaHWLgtxxKSM2GWDC
bet90QqRIVTDUHvjwnACrLaqYsGrLOLjvqQ/kfl1OzGlYxlg09e0Cov8wbEPVv58/0Sp9lV6Htt1
s07BitC2Ek98/LmgQ23kcaUDj7zvA4kMn8qMAuUihsB/XUDhRqdr2eswTorzIsOnsnpAHEEw86b5
MExAFiPTrzEz1dCSPbclIVtTcAxdfyh4SPIP9i5qc4fIDfoNtRfTcjE0n4tLkxqx7a6vXWBpICSq
md9+f3PntHQAzYyA70ZH1HPf1Y/Mza95sWqiCtXwt21+M3xmr8AsbyO/Zu4lozHAX8EW3T+IqqFv
Tvzt0OY8toaDoQcyhx0wWeMfa9s5bekm5tU8r3mH9PLkc/fgjvzPirxE6K/r6/3Jqy41WUSU5JPl
QqcbyeDn+Vuf2HEX0aT7BbWcp1vpUgcZVJmTZK0oL9WrAKzpOloEr8QhqhsdOe0tlH3nspTxUm06
8xJVWFhqu/yue3JsF+9o+fM/7eKg3P5U2pbGE9+s6L0vScG06aeQkuqM6up3YKkFv1KwBJG98INY
LlC5P9zfEoVjk/sCxNpuqQFljhN3xGkzt4PT21EhAFYXOrzW+zg/IsOqbN8ttnLBE7WdPfME2oeX
IXdd0DEuzWNpl59bK53RLtPzyLLs7/f/luIEyF0DkBRoxpWggoqyRlR5NEbz6T4LlPFWudk2tm2j
atdAQqMX1WXrf7mOjh1GNXHJvufOaxzTgoVM/eg8UHQvH0FY9c++VZENvM+8dcJCXy3uVaAlTl0E
XqBB3ze6FGsHxAGpEMc+d0FUb4npaAxBdUQla15LgCnKEda8AYWWVcjvPacNcMCaq12x4jLmyvf7
YMlbTJvR1zR7MOzP95dD4allvFVlDh0PLGgPNfChnvHSZ2vo6TK6qsGlq3faOuYA2XZL19PQ94vI
yrYD6XT0UIoll7FWuHxnxOnudplZGy558M3P6MNkOhFfmbPvuMjUu36JMinLEPNM83ToOL26AdXk
IVTTv231m0uSeFYfzDbZLo3XXGYLlft5TjaLPkHb6NO+3ZXsdO1J2eKO3y6cmrHBjW91ZV2KwNOc
edWhlCzVWYN8Y629XWgenHhjPrTpTg8jw6xI5to9ziJusDEIKQf/zqYrmqhmLVvqSNbZdp3t0qfu
186CuipnQNHdX3HF4DKkqqpL7raNtV1wM33mxRKESOrtao9ziIyrWmnQeEOHZ48zp0GSZ8w4O5zq
olnV1GVrtex+SQO4mM0g3yaRfiq0E1c4AhlJFWS8JgVbtsvY8i+saT7Nhf/KV10uVTXz22ffWBII
AYeSbVj0rre8sHEdL6zSXJNgVs399tE3g5ddky81MXFcivqUiSkyvfkXpTohQNXcJRN12gXP8QBz
RxfxpTWbL0LwfebpSua5jjXtpxI2ZBHnFcoBF0fsfCLLgKnNI1lOwSp4rdJrl5Vg4/iyz34k46Ro
RvfN1QFMqnrI0ydPdz0rdlGGSKX+ulSkwAPTyIxDX01hOndRk4v4/rQV0aMMksoY8au+dNFJ42bn
ig2RaED3aqNHGYDBkS2ncmpDz9HcHKo/I1lq2hC3L24VuLl3w8mxwtRjISg87/8X1ei3++rNgc+F
cCC1gmRzL57GFOR/yMDXu7D0RIZM5YBMLEOAikppJtDL0IopquYsGylvgqmgePCIwY+q3I/dIXto
/Umz4ArUL5HJdse2d9oZjDzXWZCnqpojs/kzL3nI3Onj0rFD5r4IL9ncr06wz+38RykQmljEpMgT
bfRjycPMecHn7m+wIvBwpBCYo7KCnAjS/JkgsQfSRVu4x7qzTjXR9UyoPiGZcb4a9ZwOAua21l68
9t0W8bL5ERjtVzK7raa8pdh1GV3lFCKYrBq77vvn3k56P6apZvkVblnm4LWEE6BgiUdIv31YnZOW
4EGxMDKyqoYUAh7MCIkX7oCsGTxPKboQDlah6T9QLYlkvF3quplTufxK+MkbP07eTzf43/1joxr6
9vsbv4DUImGehyXZlssc/LPizZpSzUtYNbZkv/Pk5K1X4UHpUzYcIbxqHhZOxaEAf9rh/vRVaR2Z
f7eZGa8LD99o/pA/2dk6G1G3hGViHfhHeiyOu5jIHCLT7oohtfPUxHda8tvcwtTMQ3OXrA7GlkzX
Wc2lGRocn2o4V3bC6oOo92UbZZnobPMgv1kDNrcGV5t97ASUQPiP+2uvsCYZX9Vwq2kApcfRmZiL
p1r5E00PxXHf4FIKinsWxGJnTNxZXqsiDctcJ1yiOJUyuopPhr0gy4H3K2SFo43VSdfmv8H2rTFW
1bJIxuqIDoKkA1KZ2WCc/Cq34oJXuk4V1eCSuS5m7aJmjoREV0D+9yR0ldBbkPFOxk9GUQ1N7XBh
YFEyeLC8f6jM17F+Ks0PnbWvhx0aS//2NAxK6Js3MJR3zCenfeXkj8d0kauiDE1kkBT4eke6QID9
apxXuF9UEo0oS9ofacgOdbSLS8shMkhKlMTyVx9dC75PD7PpJyKdX2rQE+4789L9Kqx07dCsiQgQ
le700+o87RpXBkch9Wav4DlEP/XQH7rcCSfGNP7l3fNIqbzuXQcKiGExm8RdP7H0aSw1fv3d0Bvj
Si5xqigz0RUPJXXTPxDraiIe9krA/Nf8ZJde6HMjZBmJdywQviYt/ERXt+CLASV1Lwsd23jk7rpn
7SmV1950J3ds3LRL7C4DuaRzLKiOAvVdR4ahJRcJ8dHFLEbov/cLmaIyndgPME12YbltvSbVdBvq
P24Bn5DeJBbaWgKzyfuk5VlE0yBkTXZZgvSUjl1UcO8AEUSNw3/fhPEtyW+6NF1WJOybZHLDNplO
TcQj44sTNmgtM886FOe7jg5fkRxobxib545rnyzjiNAYDUGnLBH2EGZFpTm7CpuQwWs3kYrZSKEw
MIJMMbXnZ1Lr0K6qoSUfOtPJhCX7TVLZeej2VWjPmkkrl1/KK5C2AX7AwNCDOKSn+pgdxrCHUNOX
LgGU5xhoQNnvo2ixAZJlCzBA5xWl2OaH9tE9DicbvCkv3lN9ng82sLPZR/YwnPu4upp7LmR8UbJu
zsrAoGj3TjzXjMa6j/mgeU+8/4KkVIa0Qa4Uyr0Lhs4TlBQfWZzG6Tk4LZ+MWAfMVWy5TLC7sHko
wGDRJEXwYR2etAGWwsPK1LrQp7AMsWJc55Sdh1N5sk/WQd/CqVwayZxrj+MDI85T/jjHAMue3Bf6
EZXWaP/SSLbctAPwcyRtkn44s+GDpWOJeh/Dg2297cWbR1GVcgL2KadPgtoJRetcxio7s3kL884I
e8ONqb2FZfPbd1fNPapwtKZk2MCM9j2E+uBoyzkKpkud2kdqkrBwM6D1fqNDNbp/1am2XTJzSJl6
eA6MfeKZ1WUI0igv7JeC21GKfvDM/NrwOmqJrmlEeQokawfUhgy2gS2ajwJQsgbqvmH5uMT2QZxb
neSB6j9JBk4qy0lHA9vVLeOJbuOBm8ZhCryoYxQZtF/lZCemvUsliPoyOg5cK1UHcakmIX68+UeQ
qt7fmb8hwX8vW18Gw7W+U2dLlbWJ+eyHWzyPUXEIDkXUPIqYx1NsRzyuTyzsoyx2Y81Hb2v03kel
G96ZW29uKqNPKKFh2f5PuM+0GMNsNMPRGB6X9RNxzizLvt3/3vvn3JfRcWNtC4h4pH0CndqDYVyZ
9Zq2fiy2Jy97Ilpo+vu3vC9j4SzKA2cC4i5ZSX/2c+PRYehepvS0mJ9Eps25KY43WOz/7SiQQRyX
HHRxiXiwjlbcnfLx7/G2DjkoCTWZPdWfkXyDQbmdjxTHO8/q0OjRCbRtUcmGuO+Gy9jrFAHev2h8
GSC3jmNtBWXQJ+jji1EHSHyzSO7vumpoyQukzTgU6YBdLwfvNIv2A80cjdWohpZs3xlHf6IOzq9t
Nf+saPSu6lUz6/fdii8j49omH6albYfEAT22V/9pOnFt/fJgke+kfkZ7AppMLE349feh/Y4dyli5
wskqhloDjH/IuCjCFtVMenDRnRV8LmrD9WmY5UPDXlyrXatn0TVG/y2bvYp/2fqybp5XkVbpFPKg
QKdNNPhNYX3cisUln2ZIe2S4RuwUrdShI7gBjXgbPO6EfWAs5wUS3inJXkxmWHXsoiM3jU3DcoZj
Y/db+7rrDMiEZ26KpwKIasekHrJL6nQopuhi19t9/97aSaGGWwSzwWdvTLZcHFBijgwbHhOi7Ptm
fvvs22hgtTzIO2PmZIZf5uNhCbJ9p1fm7m0rbm0W2soSAKziDO8sPu7S/6W+THGWU47HbOmOSSOK
Q5uaxyIgmhhCYXMyb69FIKJtGT5m7aFYArpDFK7j+2ut2krJUyDymAzTwVaKdImB1o0bgOcB09eE
WarhJW9BhramVXs7KVl+2YbqWNMcqTRdalGxMDJCz0VvEWFpMyUiX06Vs5wsW4e9vp3ld864LHw/
DNzOOLemZO6Wr2NjhuhAfZxm/sr7XJN+UiyOjMdbIAdpbQZmb6bLISdD4ma41KZK405Vw0tWalkA
GG/VNiVpRbMQmtRXsa7x0jREc0+qVv/24Td26iHiy4bNweYSI0ZaKkFL4OH+sVRcwTLwjk0pg/6C
PSZlkUeCzMd8QoGt945560e+lWkqkqolkm76dARJUOH4U9ILMNF6uOH7+RIYnsZuVWdIiv3BNUz8
3C3mxO27K6iBY26VyboWUUXXnXsg2a+VDoPXZuWcWA0DMcJ0qo1deunUl7nPSkvUi2/lc0LnKpyN
7VdrzxExq+f7W6w4PTIWTxSt6UHodk4CELluQfroerpCs2JbZThe7q/ukJbBlKwFTZxyDD1XPEMu
TOPUFIdTJumdigYl+RKnxmic/tIuKDZkgf9jZmMT5+6cRmmb6uiHVKskGXHXl9x2bQY3ZPjfXLMW
UT1sOqZC1Trdfn9jwDiR1LK3aUog4nsSkNmGDlyUmsHp/g4rjr9MglYtINLJt9s2DB2JEE1BYBql
PGgLnLeg0jhR1UckE84yguJSkE9IJXeoMffgUa+fViho9ukuyhTqe5IZLwsVaWFVU4Jw8dFaacSD
7klUzuH+Mqm2WDJh20dJrLQIdsFFqcCehR+XrNql9YrJSzdwvXm8pMKAi9uah4K735u+1j2UFOdH
hun1wEZvc+9MCfixPvozuXiUPHjO+HR/YVTD3960b45n76xO66c37zw5B9NAx6axHrx2ZxQrk57Z
IgDF/wC0qFmjBWKp+y2q+oqBS2/bxdtOfRmxZyygpeNoSkxW/8bZDtjbWLI/+1ZHMt5qmhcObvMp
qZ3yNFB6HmxclcYuDQRM/XZa3yw+xOocXgMZklg2O5KNPZc5qvBWq8kRq/ZWMtslcNY+8NMpKVpE
blNxbWY/nuzsy77FkU3WIhzdLQhJgIeg6FfyxrJkPHS6khEvBGs7OD01N7Dqn0jm6xg5C9xeAHSc
G4lhkgfuDkd0jBzu/xOFf3Ml++3tugjcDkzSzijOTpaHmz089f2X2cmP97+gSqrIqD5vshhdy21M
VuRC5816TNP1haf027gZ4WIyrB47Wo4ZuTloMlGjuP9dhd+T0X5u56+9b5t4evAN5H3zi4VO1/tD
K7JeslTb0I+kWoYVQ4ssrpcnUVbhaBVRbq1R6fjhvOjuZ8Xuy8xow0jBu1YiBrYL90vvB1dAqRLD
06ULFbsvI/3MtjRTd0IcbLL8aZj5x20SEXFFF7qzjltHtQ+SpaM6t9XCELcnYHOx1/YCabX4/j6o
VkeycjxbwVmxwcXSgR8cyAn6i33NslJT21LNXLLy2U2ryuhwggIzf8zz7ZovnsY/qYaWrHrMkcEp
fJygxlsOVrMdWatTTlUNLVl0O065WUJ0IwEf+ocmnYLYL1ZdUltxYGQwH8gHhirviwXJxPRklR6L
rWF+cPvlK3eDr/d3VRH/yqg+e/KmGgCzOVkq/m20ux9e9YKazrHIjWtNdDasODsyxm/dcvS5rAve
B0Q8ebmZbH1zctE/cv9PqIa/LeCb+81pnHFywVcJY83O/bYeUnM6BdrHkyKXKdOnIaTzayiy3h6w
1snur0H+feI85EMAGNt6GNqPdbALzkbBW/7vv1IH/uDirp6TfMoPHSseufOnrHbJmWJ0yYZNykqD
CWcGTM68rNkcAp/wGAy+Zh9Uh0my4RT9guj5wmFaF1A9z8GF5PO5DYLz6PTPumSOarMla6bgwl4g
cDAnIFB/yNblyDL+dbLJ8/2z9Bcy8U6ySEb95R7useXmiCCLGwbz8mr39oNTupchL8CMAqFN1pQX
a/LP9WKAft9AnL9aT2VXX8TGjt2YsLTVLKjCvcgowVFwu3NquHMIRlybYP0wObbmWlUNLQXkxQrN
XGtALNJ1tD8z9ApXJteRdCr2SIYJTr1tzn1/s/eeHCrffSgN8rzN9o/7e6RwjDLz2kwGA6ziPqJ9
P42Mkh1W3E1RnqKfo6p0WvOKuEMmXxNQabKnzUSwNhfRNqwQVht6hE4Q7TCWQ+Ha18BlneZ5rVow
yexnt8kqQXGoF+DnP6N7eD06Ezw/S0dddkn1Ccn2x6brAsgNwbPQ7jlNh89pnZ8zvsX390R1niTb
77bKLb2lR34Mvj6cCrGdiiZvd66PZPQW5F4ckuZr0jXVdc2dw8jSx9XVle9UayNd40vvzwEzMLzR
kmNaNJeABEld6wIQxfAyjo1s/v/bWpYdTetTAAL8QfOuViy7jGMrhtpZudGtSUmm0GLlL/Qf68ib
VNO+ufk31yrkYNGjNuIucsogMoV5Am12ZATssOvEyJi1tLUqay2GNZnb/NzUwTdzSnUPOdWy3P7S
m6kbjb2WNsFFZw3E+jMViAfGjTb/3J+5amFuX30zOrUqsFAwxBsttP7auo+CdQvNchdDM/X/wvXf
DN9Yfh7Mbrkklsf+gaYbukid6as9F7toNPAByVa3ds7crJ3WJIDWaZzPPRjK2TziSV3pgB4KGJD/
94H65k8UdGSEle2KQGYJjdmKUElFgRXEEeQXcwGX6Lpwmf3EHod9b1AZqoY+U2qgkLkmbhGM4JcM
EDjlvua6VGy5DFabDccaClD4J1Vh4O1Zo28QXX6olvq+TpNcEWbKYDUHzPFO4ZkI9+v6RAMnRAkm
iHhun0Zvi6bKgUb2gKblzdLR1SnuURnGNuYcZtcaS0K7MtyCNc5Q2aurmDJNTUZhhjJLG7HKpq4N
fKBNuzZkVVCEq+ftrHfKKvG1XYzmnLE1aXwhQjNDQ2ExOdCGQPlak5FW5VNkNNtS4SFUigX7Lvpz
bY3R7Pxk1nYIRmSgPHpYp8eGvIoBn15/3/cuql2RLurBXHFL03VKumwbnO+CGSnKxCvywdsHCPxZ
wUUsPhle73/t/S3yZOQKn9wU1M21SMzK/cdaaBst/qJLh79/pD2Z2snomM0Zsc0EWrgxyb760xKR
AVQQkLieqtcCJGUjzvf9f6JwOV4g3eLdjPb7KgvQR+kOkH8BDLbozzmkHja3jVAoRmdZdrC9LkaX
vsYtvL9Xngxz4QJLZ3IyJ15VE/IkuoKmf9CIiupmOfG29UNmVKmtE+5+f7N8WdS+yDbTXMYZV2bK
QsOsY8PSeR/V0FKERUsQs09rJ5LSNLFUQDrOIrKCPNcVqP7i3t95WMnEe7W7uozgIZOw/rxUS8Qo
jUEHcCAEAL38y+R2sYF1WwE2rMuHQfxOc/Ork7bH3Di3bRc383q4f1JUx/L2+5u7Ka94NtgZWRPH
WMImZw+5U0SMi3Arvxp5ETZNGeWrTufi/asDEtb//tpak5Ey114TQQs0vuVZBpqVtQqBqhSaY6gA
oEP59d/fMFLP21g5ioRy/8MChfquCaK29B4IQHV+5pxJ2TwOwU/oMYRsMaOK6Hr7FNsKndN/f3qq
c6vyqxU2Pvysyo8ou/Rh1r94LV7Prh2aMzuzuj/UgBaVgRu32xSa/sfM/2kVn4w0tQ9p5WhyiKp9
ve3Am30tGghB0QorDUxryFgddiUIBHkZBUEWD3Mb5jMN+52ZaU8GMFZuS4D/bEUyWP6htr6CMCka
wc1jOuXjWvghpU6878BKV0K7GLMApkwkXc7R1fOP7eUna1giIzWfJyLCwvy58HFXHOXJHG5tJ9rF
N9E9XM6ZMZzFCD63B7AFTJrXu8IeZAHMglv26A+GmRglPS9/ZXBH8WhaqSboeP/h7sm4sNId1sBY
M5L4vRXWgQh7zw4hKRcZXhsV/ona+4JCT4aJeTgBENss7ISY42lozGevdj9bqftn167LULHWsosy
3XKSAN94JeS75f7g0/J/nF3JkqS4sv0izBgkEFuGiEgyIysra64NVl1dl1nMYvj6d7jvLrLVqZBZ
bFkIcMldLtfxc2JgsKDGg76eAwfY68oDqt1T5ngTK/U7D6yaD8VmRrmTBWP/K2N5nA5+AAHOYKof
KqcOUAPVBK33dxyXSdv12lTFvBro2TUm2wlGgFaitvZ/3LadYhH8C01WUgLmYWI9tDuN8+IHG1hg
9zTYWBXk3atZ6YjYjgj7713NlbFla1k0HGmahc6r9rlfv/hbGhtu9XHNvqN/7T6XlNFlDTHsyh6Z
A0i2ERUUekZe/3rbUIqeIlemecsg8sn7bt0fUqswRPlAGcIoKsON7Q3XUuDe4Yfj127uBPVIAXEO
+nJccJloUavsN+yVhMx5wHpvseO0Eyvn4b7uKfvtCj6KZ3OlA9hnmrGyGfK/jFcfKWTE71OGY65M
i4SvNFyLwduhKgBtkzEsIwjBx4cwXAvEf6/pVlIsVhl6Ae5DlBg9vKZtIuI8G61my1IsHxl20bpm
xayRlJAwnsMCTYIjdmhRJXX+sZ6ZxtPeF8VgrkyTtJsQrNlqRJIlnOPpwbpUX8q/6sc6OJpJ+Hld
wlFzYFLYSQZirDaaZKD+UD4U6IXuWX8C/9NJs1IVG4eMwLBNj2UC54kH+sHzA/7Z/zD+GtHnYYTW
c0riJg3SwL4wza2hKqeiUjYhJpusm1nZD+yaPR/aEU2Iib8iSoEaQSci8j4HA6bmMOSbnCUfxZzO
vMZPfRqKYHgYz2lkv9Cf+fOI3kEj8j/ftp7ipCJr05XbWEEKAO9h/A8ZE6f7NnSPa64pQypXmP3P
3zAKCIgjFP7vN7LLjN9wnp2f7dMeTyEqZFH77b4fkQ4qXt6h3X7sqgcX0ccHAcF8SfuPG9s1zqIy
lLwt9bVn7BnG30UfkEkEmfN1Yx+5e5/HywiNNgXvVwaF3gc27wHAgJbzwMxTZgDVsGg2P8UvyGiM
xbbTDlQK1YNXvM7iI5+wbfdx6mqGV/i4jMhgxoirT9RyHuiIs3RKIsO966IYZ4njj954Q9blFMf4
3E3GBk1UPrjr49nh32t31m2l79oGb5C8uq1tsWAXcZJCVGXUMhD9ILWtInPiHnAli47p8V0j4T2S
XzPKu84pVzdpvWHl5xTnn/2ycoNowpNqfOlIkPYVhFz3unqo8/ZpWr0nw9CR6qlMJPmy7VY9y2vH
TfzacYJWjCU6peYp8Yz1b0dwU0NbrPoDyZHnMjVTtmQ0ERkap3N3CBZ/qu7JmGB+yYuLyp4qrzGd
xMyq/MEZB/ZkwlLx7Rj07q7t+vKuvU5j3Y7z4Ce1n3/haOc3dzMurOppElnsVuPp9mvez8nxHql0
UNlH+WzkAJp7I9CkVlT1z27lgd2Mhz36TjMzjz3/6wC95ttvVMyJvH33dGZOgX6YZOfDX9QFb4xH
et19kmpwyblpDszZ3K/gF8qLL3sNaH695ULz5f+9E/9XIg5bSY7dWB4iq+GVD3aH9t99OyFPDdBo
drKz/ZuZrpeSjD8Zn4PZI8Ewj8Gw8cjJmxCC42E2fy6mOp5X9mS4qL53IiwBkvPs6bXOmqgXezTw
LUjpilawLdy9/OIue+gOdzXX4OsPm70JfAVqYwBKwPCzKIdT2+V2bIyTG2S81HUwHIZ4z0BSxKCl
mY4u7/xkmtkf1HifOsO5iEoXkFQ+IUWNunfWhvS5l4yz/+CIJWiyEhgfMFO72V+W6WkyDdUikqLG
OnMDGBPqJGtW8JD6A5rzlnnTeJzKRlLY6MoMV8GLBxvZryIlGSpGWUIg3qAJS4rxZfXSdIf66jpD
GQw9cad2NYPM60/GWke33VcVMGRWvrlz2DrS3E9aE2d3GiJGDWYXrDR3SRu0HPz8n0a7Trtnl/c2
GPsYJGBDnPz2ZoxS7i6G5hyg+lFpNTjubvPMqUlSrF1C0VwUrE3ehoM1a35VsQ5kyj537kjGBULw
skO8Dg3LgGY1xV2aZajsSesAZBe468mYl/AjtnqAlA0G+QXmPk20UmyxMrQP96FzU3eGm+yLMQec
LN/KrH5h2wYKTqJrkFTMgYzt8+a8zFIfc9DaDWSuvPwVOIQ18jOdSLTqBUcoeBO0srSrckEyL6Ed
rGQvze8sa05prktEFHMsy6L69moZfQ19SHTO/NXgWiUsSqZTBFDEKxnV1xlsoRYQm4nnWOHqkstk
m8/eyi8jmyLg5SfNVKuMdPzcGyNBnWIZ3KojyVCPUUfb0MZNog/yg9surxpeiuopw1Foyyw/yRqI
XQ7TyWzaRLTDw+3hVVaS/Ljkbr+Olu0nqwWByMb6lM32szvRi+2AV67A3f7t96imWgrrFl8dK00X
P2kaYsXgQ93C3tJh+lSDS97sQTrNX7PRS2ZmGtFUrKixoPTY67ImhTfLML3FyWiF5kk/6VNx7gQN
nK69ZAuNhvLOjUMWTSWMsaEoUzcpOj9D/+oeLhBrrLmhOU68Wy/FLbDkyk6ejcf9kZ90ax9C1/RI
Ly9LZ0apMUWmQ+J1u0vbC686rPjGIXDnVnTO0JPErQoj7hjqy53Lvt1eR6qpONzkzeBVU7fOzBEy
PGc/pf4WzqSPbIugHV9HN6DwOJnur4caoQBezE0Yqy55X4VUtHFZ/337BxRrVWb6G0QxmK5R0CSd
Ifm6T3v6UnDclt0eXfXtkjuDT9/grmMAkLmk/aO77tNLmkPtRnSNrwFHqWZA8mS/8QjNjoBklGno
99Xfy5wmfN4ia3BnTbRQvUNyaMoZLjLd1k26UmyBM0KBbGNNBw4WO0dD7lid7zKXDNwrbZOIoaNY
qtsOSDNqmll+9TOes9B154lqnE8x5zJMZmgdUfucuclKvzReGuAMdl++KUNkxs1AbYZjrU6jfZ7Z
izGCk7nyNKMrpkEGx3TLxlqjK1hSbtazX26Qmdg/LH4TeY6ucVllGml7K7lYXW/ZvASMHjwUVWoH
tNkud02vDKdYegSKubRY0jJ2dFbs09gGLPV8keTjnW2bAMFIp/h6riq77zInAblpMUYUEPkyQI0u
091BKbxaZhocvN2ByDFSDEpxN7hxoKGGdXCCPFt0l3WqVxxL4E1c9URadynYX5MSil7BJJxXYUHA
bmT959tzoZhomVuwLIq2dP3jH+YMZPT5atEkQyetDuumGv94/uYHmOC1t/cLSVIqzK+TQ4fEKqiO
GUw1urRMgTxY637YvaTDDT3EvTgFlsR6vW0ahZvJcE2nsdyNmiVLHHv9tHfjLwA7wnZOf3S2uOd6
C0tUCtqmlfvFnFtuUqVW4m0iqUwdNkVlGilWr6Nf5X2/eIndN0GBbEK0lcZ/FUPLoMyymFJjq5AU
9QCb2GB882dNiVthchmLCeqfrF5dhJ2qKYeA1/WD49mf12b/iwmd7pLqHVLKZc975ZDFdhOoUP2y
bePiON1TDRiuicrS7ZWj8FpTmtY6r2djQqEtyWp0exYX2k2B7WmO+CrrSxPrOkLYftmzJPXG59Rf
jVA43hLd/vL3B2cyUdy6d9acg5QkMdKNRgvUrh5toa0OHyb+dymMyZAsahPD2ArYZXUgapY4znle
v2OSbfH7vs+X5nbjuJdGhuAmteV/dgbPCES6l5rsR2UbKRYLyGX2pQHbLOMQ7pwndlFpjnvvr0km
c795RuqlfukBNzbzPgsMp6NPTi3yoOmmMi5NSAPdZ6Dj396EY6BZ63KDmGPi28CGV9DgjZg76ta9
og7GZDlUu7BBXVBuLLF3c46EvexRWqRF0FjWBopImkW7AINXY/E6SFevPVXdKDRLV2VDKccebfS+
1GhIxB0WzV/TvEXhbTe8qNyNKWgrO9ckp6r3SM4NDc+M7wPcuQSCI5gzkJrvKG/zrYoJ1d2Gqtaa
5ORosvarYfYYNoa6iEQ/iGDqcs1RQTG4jJ61yWQymnOSbMUwPVFj9+2AWATgvduL7P3whyPyPxfZ
ZrCRM9ApJGZpv/KJxTXdoMjVnm4Pr/p8ycmXovDXTXReYtZO/5CBBiEaAf+9b/Bj1t84SF0RWkxo
BElQu7tWvdlGE7pFNd6nMszx/M3g2GjQWUgaFESm+ZfTGHHmZo802zQJi2r4w2Bvhkej5NjSsvQT
06/P9lQGo299yp3urm2fybA7Svle9cXCkrrauyDbaRq1rak7MincSkbdtSzfK1GgWOTlmRN0Kfsp
Cvpp6iBe5jqaq0/VOyTXhSJa2/aFz5IOlgrAanTxxqELe96eaKeTJVAFQRlgN1IH6EfB/aSEANiz
5XnXhg9TTFAOO0o6NFi5X4dj96NZv9oACWsWl+LnZOjdQKqtLCqDJbs9PYr2uuf5qw3CjnS69w2S
X9ek6YmwapRHqP1nqMxL06554Jvj8ygWzSJT/YXk3Ole5VnOM9wE9fzzkhZJQcGEmi3RXBunu1xc
Rt5BMS1bKw/hqcE1HP/ezsb3+waW3JuJJa3w+T7iqlWjQS3NIzMzNPBaRdST6dwAM+CAUCAweYNn
BcIxvttLpjulKSKH5/wzctjpVvadCeYhInLjGUjUNRlLq4i8rRui+4wjbc+z5ayO38G/m6FFQWql
zZQFC13FncaXfJuyEl11u+sl+TT+GnoXil5rmuKy/r7PlzZkb91qYYEJ6nXZUQjOcGEf0HbS9bMo
7C8TudW8Js7U7D5qIdazZ6W/+90PjJZpUpbDed7Ju2UyN0Yoc9MjtlbCpkFW8lPtTk+i2P82Uj9O
Z10KplijMqvbkO+eJUbszMtS/fT/rO2smVyVfY5o8WZnI569iT0fcOMFIgtCy4991SZVe2dEkMFJ
SFMEuOh8mngWmQOyVEPMlv2+OwQmQ5IM0u31WKNIwYUfOd50sZv10lXWXTUE5kq+S6bRGAhyxcRE
M/u5Avz3gWczf7m97hXxWCZuG8283h0xuYnZ9xe/tSJhspel+kVxcL79BtXcSo6b2R502ObBTWZv
erX2LRiN+SP6k+9LRmVEEhdcuOOMmzTDNYDmT8OpAAN1fhfzj8tkSFLe+XthQXAoIWtfhgXz0shj
47fbplH4079wSGIr2m2b3FefZX8YBYCG0P7X7bEVZpchR+bWd0OdotSyTutjaXlPRbm/1C3/677h
JY+lW51B2g83HrXpxttonvjoxF57F/UMzH781ZuAMGbcgQf1ACzSNq6M7aks9thdzL/v+/pjQt4M
LwRoLrgNvEiPWJmlw8csA/9EtmryUNW8Si7rgB2989oMdZDV+bA05o+l1DE2qIaWt1ln81D2BpLT
zZzPhuU+Gf1/btuEvb+JyEqrzVJX02Dj8md2p5NdoL2DlQ+TYz/OefVY+eZTRt0/t1+lWpvSZtv6
9Wy1Tg0QZw3qqLbgP2q77C6bAcT87TcozCSjgaF2A43UEYWizG6ewOXQhu6EzPz24IrPl3HAae0b
1b4iZgKS+LiTQ/+Qv7pQS749vOrbpRS5QFGXNAXSzMErjFNTjL+tHH1JtwdXzDKR/NZo+CrQfuon
PsnWpKPWH8e32lPplR9SlqKTpP5m5o7ubSpLHc/f+hmaSGqU1fxkRA0WOKhnE5eXItddlKksdTx/
MzzI72ntz8L7RpgIrFo8ptNd8pZodpNceGh8BzdJuMOyijJ09yVCax2qjjryZsW2K4uuFuC6BKc4
YYnIzSFgWROLbkRvGMFl3Njc6QTSzrtvA8ibRcVwXlkS9DlWRyORrkNIZXvJh3sOEhOoMzGQmY7z
aRHTtywbck3OoDCPjONa06YqV0a8JANJ0FwYZzsn35d5Pzc1/37bERTfL6O4mpmPvBY+zite9o1u
uxm0PdHRdCjWvUzMRgfIYIh1ZwmnA07RZmQZVkItU2Oed4cntnzzae6oso8GNP/yWgSiG4J0xB33
PUkJBpfDT0a9fEjX7XEsIAds8IWG5uTqMD3vMz9geCkAeQxSl3a7QMB6pBGSiFO6NAlPPyxOnfR1
+4FONjhm27CyYyhA3BOx8VIpDpXtPmSolTRXl5YheH3Ccn0tLN1V3GGZfx2/MLoUhnLDHodigvy5
TbFzLk1Q93EDypch889TqTkGvOsSeIkUkEx7s3twdjfXslj5nxQqp48dKMx+TCYvH/PB0iH83+/P
woukDEPgHmSdUthqQI3jwYnKkx/vz5DhjYHUOOmq7MrXSMFpsFk/5RyqodOpe/JO/bm7DDH65sIq
KrRCZSpHkYIUAD+Lt87QLy/JV5r/GLoiGJe/bwcQ1UqWr0nb1eMp4LKH1iwazJo4P/FvU1K8QNXn
rDt+qMwk35jmpTl4pnPoW1/W0yFNZ4TpyTkfomUo30S3f+XdpICg4e+f+2jBl73dFyh81iDW9vNT
N2MNm0OY1j83vkaQq7r9HsV0yIAcG9DydfEXCCMT67EQTuA2cwwQh8ZFVMNLXr4IltatKzAhUzeF
82q9DkW1nSDFpYNT/jdgvOPqMjRnpXtWzgR/AM0F79N+8k5F3ISAgmcP5m+gmf8rhKWT2VP9j+Ty
09o12EQgZkwZ+bGzsgibyX4xV0t3n6cIXDJQpx/BfEJLiDxzxuKuyx/6wn3egPse5+YM0QTN7afq
PyRXd0BRBaVdvEbYdtAsF1F8A6Dz9pJ6dxvH0pU8fF+Nxtz2jV8tbwbDiNeZYev5Ouri94OuJV+X
+91UbWaG+DGMNGhNAeB/F0wVaKQ0S/b9z7fkG/N+Gupuy1d+BccnFBLWc6drQFeNLPk0VgmrOYXk
82b9RJQKnPkuDAGxZGaSjBlTOTMsy5Gfl/QCusPbU/l+FLLkS/JiE+ipSEd+NSkIXdqtTHDxGoP4
PwSy+EO+TYHPyD3VEfzDYbU3J4d+WfO2PlwrH4E1/eZNT4v78fZvqAwvee2e9Tw1N4QIm0dllZip
Zqm876yWzChVtZ7T0H5qro7RhiP4fZyXziYB7pc6XQ+tYrexZGKpEY5K0MwATz2JCG1xsbhkT25g
nJtTfd40Lvt+OLBkPinu24ZRHz9SmSD78ttobcdgdp34tv0Vw8u3376bQkaswC4w00djf50a6EHp
8EuKuZVvvimYhjbmIx6ANiJhNQsJ1bWuKLYWSxYjQx9GlfozzDKd2Nn/DpnbKI8O6b7tZYjzy3DO
TpBpuc9GUhLuD+VK6Tjzq92cObYTb/2xtffgl4gl89BUtJo7g+A/hvFhoy/j9Om+b5ZcduI9sIub
D5n5+ZeZ5oFBv/fdt9tjq+ZV8tnM83JRov8avlUFHSgjOGL97aFVy1FKp7vK2QBYsrCJ2945o2bs
C/+DUeoqLIos1JL5ZYDYrtAGA3OXT+y8PxQJGorP5NRERqSTmFeFBfnGe52aJs2PvWStwy2cHpqP
Rjwl1RCRU3XyHnzNBvA+aQOx5Ctuayoz3x7s5rokc7w+8ZOBbs1gPlmhe5rOabxqYIiK6ZbJZXzR
VXvbT/yaGc9VbsbGNka3Z1uRMMiMMg7pLGNYZywk7z++AR0uQoJugbr9eN9R1pJvt7sFKi8Q5EXG
UFSR3ZgP9WpH2+ZpcjWVaY5l/GZjLKaB4pQETyA8nqyEEE3QV417PH8zLq3M3gPxPrwXa3QF75XG
vVTrX77aBgTGgXoM/Gv7f4n25mz+7X4yznWcnXQ9uMqFKTkxK5mTrlXGr3OCvsL0PJ/zk/e8veRf
7VMdFzzQScGrzCSlyjYka+rRS5FbdRvk37PIuDcQeVKmnBosW3yBf1jRUAXO2AyoOfvL7WWv+Gz5
fnvZtnnqGoZ0iuIQP4A6pNJxnqtsL19uQ52vLwTqpdftY/G1e+hO7Zk/Zg/+dQUDCni04vt+4Ui7
3izQwgUrjbfn/Fqhz9odfBAD8LuQ5sSS6Tda0XvcpJjVrmmDpgUwzyyScigif7J1sGfVFEiOu0Gn
mZhH6gZ08hgvdfvRzxg/3TbOMci/j72WfMXNW2szJoqcas1eM/9ruV8sobntUA0tbb1lP9p8HByk
ayAa6s384oFjYC4XTdasMovkuVbReku5DhztRb8WkNVVqJbetolyYUq+2k4lMsFjYZZPxav95SDI
Mj+xYIvswP2mV5RXGUjyW+y762payHtE/bSvTxRUFVSTqimGli+3SWv69rRjzaTj68iqEIVRosW8
vI+TI5Z8uz2KdF5LCwehxWk+dLngcYWdJZxL4M1rZpNz3WXfGZjL4m0RYGLOKqKZGsWky3ff/rT4
3MqxpqbOCYtmDe090wytMpmUOYM5xKV7jnSL1J0VQIMT9JT5EC25+/ftZaX69uPFb+LQDl4VT2TI
teZtjAERihbNpbTqy48Xvh14K1OSQmn5mu1Xew0284+Y7hxa8uG8BqZv6tzmamXDEoKe50xEk8W1
YL9vG0X17ZIX713l9RMIba/l8sldvnSiAX+OJjM5Avw7sU2+96Zow55KnK2vQz/9XOotGab01Vvq
gCJcrL6GnkqVp8giZR2bJmcGH8T1INSzwzHcL93FOztxcdIVixVLR770ztAP7xo7ZtjfXwgEVbb+
023zqwY+KjZvlk4zG7QkFDnWchC90Nlmp9YTdxGjAocu7bwla7Z+Oa5Pqp3+ITn7g5bH++ZWvu0W
LVQ7SYG5tbpr2UV0eRrar9Xvcf77tmEU61LWHgPRZtN7BjmclUdLChJHMvwqc0djd9XwkssOIiuc
3vUQ+geUH+uLA+odc9RsvIqjinzDvRf2//b0gf4W5AMvk9Z5qqimB0E1uuSxeb+WjW1iuSPBAVt5
AHKGSVwgdnpfHJZ5SoTVc0f4OGiNQxWvxvyB1Afri3XnwpE23QbgKX+zkLH5XX8C5C7YiXtBnfZE
FyeAHKnmtKWYYPmeux8pJ+wInJX1efvpgOS4Z5ozrio9kS+4p2xreqvDDKA1MCIIOO0XPxwj/2xH
ZrBcrDt/QfJezy0F+G/wGuZ8ZunvgUVM3OddMk9JygtjyzYMbWbf6fpaz69Dphn68KB3gr7MUkJT
QCMsShEYxgRIzU0Xy1QTKnksGf3VrFZ88gowbvFMrbMA1eFdwUZWGfO7vBkqgfCee+Zng6TPDNIS
KJlE9w0veWzRFj33LZikA0lxZ9aBY51n+756uyPlyhyUOdyDXOp1sL6SNXD2H0J3baCINLKwGHS2
itwBd+XVHMszGDieCsq+i9mNrLLRtWspplVmIkG/U9MtOwJxbaD9bA72Paa+Zikqvl+mIOFDWzRm
f2yuVgs2p6ud+hCYDixbw4LwPocosWQOElswMEblSJ6myDq5YX/2Xvm3Lhbx9GwGPKzD0tCsUFWh
UOYgmXnm/n+igNJgYsZ1RNuoCiEo+sIhBhDo8Nzvk+Pjl455epOQTFtVgb/oKPp8PJIp62n4JB4O
xtoiFDH71DZhG22P7FnHOqkKpjI5yTYPe2cP8L0xtk7dS5WswVqGU7CGBJXJ0QpHzXlVdWqSiUrK
bfOtcl+A2R1Bs759GhcGJrbyw0KMp3xFE/x6RckL3Se5JrdWhEJb8vuDNZ4uRKyPNa3DpiCBa+t6
QpQ/I7m9xZqpdVz8zLqVpxRkqU07XNu+jrutj+mK+uheRpyOnxezDW+HMdXvSDu3EIy5rYNXegLt
m3yyynBx6Ofbg/vvbxsycYm/jVvuT+76WNRTROsPQ2UFU7Gcxq0K3eVZFEXY6UWHj09+Z5OSYV4u
KD+qsSHr475V571qISz8bGdD2CIC1X1xGnkZ+XsyLroyj8J2MvSLDbk3eu22PhqzWQQzFJHOHXIq
TcKpWg0y9KsyCguqalv2RIEozsE4VvgC4jFlPPkZTloU1XIHWNpLpeVpUf2QFCdmioYqkqLm6Rwa
P1/2VZMeqsY9nr+JP3VmVli9GLfM46I8L318e30p9pn/hp8345J+2mpKCn4lNocyAIKm9WFNV025
R/XVkqcvIPccejQGX4c82psH5y6STWL998j75qunwWgr4GIA6bNZbA4voBuODUeTxx555HtOIPlz
B4THXNQYfEKZnY99khvtg50ZTyVYRlqmMY1q55LBXEsBimLeIHGDmAE7k7iMjND4ClTPiYbd2Ytu
z69iBmQ0FxmP1lALbxn8U2pFaXNfEi4DuPyqYE7TYWbJYoD2cHxAF2doQVrw9mcrlqWM28q7oaUs
P5ala360wIzgzk5k36dyTiyZTckfADmsj2s/ittEcvZ0rUHKSZXc1Kjs/5WNjl3bDcuT6QQE5PwH
Qm+8FN/us47zz2BgTMgOveGY1PVU/vaLS880+ZTK7pLD4l7LB/srRnb5Y02uDXsgi6YepRpa2pmL
sR/b3UdC06VBY5y9X85dwHDMpuSwrlNRq1571ET6LOYDOTepjp/s/VhgynAs0eJmooZEHApceQhR
+VB41SfelCzw6kdnnHU52GHff8ccU0ZlbSkgoxBWOWAw6bmJ23P51/5xOa1xDVUHCHHcs25MWVzK
9DfTAREnoGuFOGV1jcq4/zz73em+4Y/zxpuo3A1Ohn5l5MjMhLrIWpR/WY0VcxTwbo//fi5kynAt
t/HbilhdexVUxJXbBhnEr4BYjHk/hHTYgkp8bWoW337b+6ckUwZsFU2TZey4TOiB5zHdcHI/2t6D
XX2+PbwiVJgys4k1TX7dlB1Hgi+eXKhfNCF5yH/lF/OShqbmKPa+0+Fy5Z9TgjZXbpECPzEP4/Na
NS9Onp8NW9dU8v7ugvPPP4fvUV0TloVbunwl8Sh42GZfbptH9eGST1vML9c2RZ2K0O9j/3OyrsVd
Es3ElOFavBSVzVN8tJjPYj75w2nTYQ4Ua0ZGa3mdVzV5ihphnVWPB02y6/MnCNeGKagt7jKMDNry
9lo0KAvya5+TMhlT68fQbNPJoXcxiME8khcXm7fm/Y6cGWpw7GKxitYBBKwczcQqlowM1gIspd8a
gomdGzeY2/XkV7MmJ1FZ/3jlm/hTFGCr7DMA/Ps9f+akDidSR2OWX6D+oslLVF8v7bwpAmZtmbjc
Hfc1hKJX4OuQ0aqRJU8FsQfUOxtgUR3vspuJU2q++H2MqymjtXpjbdhgI8xUvEnDcirOkK75upCP
bIHGPR+BagPL4O21qdgtZdRW0U0W9yh2y71r99gAdBH3lenj7LrhSHrwMmpBaIqplnFbZimIB94v
bDX59EMM7dmpXxZjwpnu++1fUdRfoEj0z8U0QkuLdAeCwsuDKWLn7oRDKqz15SjANCdAI7/dfpPq
Vw5jvlm1+Zh15WJh4ie7ZuecPvFxGTBR4xQYWaGZGcXqkjFcohBbP08tv1IAbp833xg+VJuuc1E1
+BHD3/zBtu5u7uVIK7bq4uUnKJvdtoxiD5AJSqDN4Oyl6R83Ok8uAOWzEW7dp9tjq75ZduQuzVG3
xPTmnRlb6/a7HnXUEqoJlTwZskbO5OeIEayeLnmZR4PbvoAzLCjc9K/7vl7adyu+pl5uIdOqx4ux
Xe+sMpgyYmtZm6WEBj0QW85/xuy1uA8hbcpordqxig4QbGxaG3Q8BQnb1glbs9HEOEXckQFb6WCy
RvhoyWgoBTh02kjQlN5f89ZB6261fhpi1lwyKpbkv/hIJr8zWxdL3WyHqHTsxCuGT3XL7mxWNGXg
1s76pe1LvGDFQYCfmvOA9sGnJUJ1+VLo4LWKxS+zk3AQM2TLhtMGqdk31piok/u6ko9i9cvArZwQ
v2frgv2GFn1APStqiH2aOq8MqKNDUKimQfLeRtT9ArJufvXI32n6FWfuwICS3G3nUg0u+a9d1JYN
6UTs8dbHvgA6u0626uN9Y0uOmxuiKyi4VK5sAMu/EMKPM0hbBZnLdOVo1edLmXNV55jfCZPbCq+P
SV7yOG/nz23Lvt7+B8XqkTFcKHZz2nHeXgey7aD5A8kpWeo7B5e2XcfrnH6yAJSeWbgZZ8M63f5o
hVVkgFaxcdCq1Ba/7mwBXXodsrZ8Hg0d15zKJoc3vNkC69rY0nbBZzfDy95WiQv6k9sfrhr5+KE3
IzOzH0zDznC7sJVxz4CxZ4MmbKqGPp6/GdoYN+8g426vRdV/6IS4ZsvLfR8t+SeHTjsIJI6b3Wb5
q6ubz7Z3ZyZDJe/sd9A+D8e97npsIcyJWKbrvVOtEck5va6ZhokA6G506Vm49LIeCtSDbpdSDS85
ZkvXsp/mA0dfXqwGdcfvhohv21sxtIzDqho/N3KCoEvHLWQMQglTHi99E903vOSUbokWA6c8hs9+
Nd2XvP3jNa+3hz4c5J3ClwzFatOxmK0RxfaVLw98/3uqvYfOFQGf/TttI7lmBgrftl1h9s5I7O17
DjHF9svtj1c4kAzGAgJ69wFHQVrjj2HH/Ni9T1OZgJjjn77potJFRpegAF44P8wWuALBjP/c99mS
d6JJEyyLFOnSVNFz0ZvJMt3FgoPPlrzTagvPauvjmirdAo9mYFTQnQZUxpa8c214DQVDfHWGNhQ4
UjSQT/fZQ3LMKQfpuzWm9bVmF1I8VeJ017gy1mpYod5DZpxfRmqGvJ1Cb/t138iSQ842rU2jwuml
tUWChD1eK123j3389TseKTOJNH1WzFClXh75SqOx/4/bezEaymIPTIWVGxWgmvCYG9nUiDn5Dsz1
edyBP3cESOKMkAhwykChZTYFNDk/EltT21HM/v9xdh1LjuvK8osYQU9wS1KGrdZMj6bHbhBjAXpv
v/4lz32LPjiCEMGtFiBUqCqYysoUkVnF2s/5OPn51a+0KnDw76N25goHkKRPEZvVu51dj76FQ0ef
toHtTjfQ0n6qNT/at1xCMDv6ME8jwL3Xvi8YOrrb8bkjUDDYN7oQzpllAHWKrnRw0WkkbNKCvks7
b9p3SLCEiG40TsuCZFvnGvGcsC8XkOla1ZieH89eZnshrFMCSh8HvBzXtQj78bPmHIvs6+Oh7/oM
ccXXWK0DBLrRakh9Z3QNlnHkYQtcWPh49Ls7F0bfLqNvTk+2Pxha3rE5bnliXjw9LZ7H3BjPfmpP
H7XFVT2Y3q16ENfbDPfmO9h2+7qaWyc2GxIt0Ecg6e9xTEC6OYc5OlgS/TfLmuDxn5KYTHxySYEy
gQhA58RVURcBCNp03HKL7PB4dNlfETy18kzNy+bGiQvQfVDaoenVDl3+OXW+ZqTAl45qpi7J8niC
30Ltj9kWGJ1iPnZkfWYAVOnf/BGtbgAe1ynvgszTjF6Rnu56MRZJ8OKJr3ZJDM2Onbo7mQMNNb07
gAVdYTjZsgg7VOYaqZMXzIHkT/5nqq68sRUxsu0Y/8n2xBVfZiAAN60UDZ5xbnLII16y8dzkt8o/
ee7RHj8/Xvf7tS58Zfv6Gx/uaA+NGcCbY/48Htu4PGbX/mk6LtHWT6cq2EnWQHybKUjXDtlSG7EP
YPYCnuz5O1f1796HNOIfbG725h9YSae7tl0Y/1N3/58sug519/Xpf7Lo7KjSd7//8oxPbf/vzacW
urKx7DQjTuMxzj7Qb9vfeXFO7hECF1MAyrB9Xab4lLAxtYue02nGp+poPa5gX6jCje3HDvxThSdu
JZhxC4N7XiYEfpIMKAis+M54XA5WVJ26Kcwvzqk81CeuugRJsotILDulIx7lMiuNK8DwnPlLsb62
JjQ/yza0Rjdy29OUqPTEJNlFbPPwdL+yFhPK6bx+LfRQz9HxRT9lSjo3ScCLNwsoolZAtpIkzmzo
rS3+qeBNpAjGzeh3FkO8WoACnbbMaM14QWv9GnVhhuZ6gDADI6yfQCSlwjTI/oOw6DUt/QYC8yZC
ZvhLnroTjcyX7lcW4zkwbEN1xEhymHjpYLQggMGzFBe76VU3zgNdX6zi94xO+HGajn1fh49NJ/Ew
sQUEBKur3VOexqQvggE6vH72Pu3coCm+zSD6ArniqmoXuPukDYZnIePbfZ8UXmPxWGddDJRzNNr9
MR16kE7+7r1csa/c7xED0/P2T9/kGmNkFsRTYbpCYyevNwIyfcrwkor3z8AFVV7P24BbX7vlV6Pi
tJelUrFNZCXVZC098nT+DCj1Icdm4NaBdxiiJQKJxLcyXFS9k7JcKl5mBo8OkBzCt/Q6NL7WsR2W
0Xx2f2t1mL1uUAtXAbSQJATxfrJokDmi24e0qQxLM7TBZJhar3ayp+ERCyVsCnnv+pbfYnxTe27I
gXfPuqM44Uv2TUvYBFbd5KkL0tHYGyGiXjaoajMymtEMFQvFsfIfAPGdnCN2khSQn3Ea1m3b59X6
9b9kYL0zP36xTtppywZ+9NtT0odIgke8s+ig4qVLk2exnhQxW6pg5X5Y4L1wNL9WKjybJL2JDSa0
5nbJu96MG+1l8a8lUyQZmScJkd+SzAWXUJXEeul9Tun3uq+vSdX/LXsV2kwyc7G3JJsLgwJ1wWMw
PEbUzi7ewBS+dB9xTVyxt8QpLe45uY2NC3rrC+QkSu/U+mZYTeNxghRBYf/R3SJggHQ+zskS7xV7
TVLcflsz9Xg8Je2psr0L58X3ybI+Px5eZqttld4kyKyl0F8nE4s9Wp31Jv1SjKtig5QNLYS0VjO7
hqQniy1Kh9CYOTR0QYUSPZ64zC7bV99MfEy8JKlbymIwFOM5eDqshXHqWhU5qGzywuZOcd+F2tZs
xnPSvc+Acqroh8cTl+0PYntI5nBWo8n1/4/aPW4LNNJfqq/VM3qgQNbpR9WXx5+S/Qnh1kYHB6rb
88zippqO1WyEifWyb2QhiPmkW2u9uQ1oryIQWRw0qgJxyvZssSXEMoa16WpmxpxpUJMCC3XHP/YQ
gKrORZvn3gdIHGXdgUBbwT71Q17bp3SArMDFhirndK69QlNx98j2V7FhpFj0LGc9MeLV+msWebD2
7cEyf+jOEpACbAIkj4rpL4B8wZhnR93xQgfkCI9tLEmUYu+Ik9h1Pbsrj0nZnBdTC1Zmv3JNO63W
svMTQvQXczYZgHPw2KvnU+ePz5rXnGa7OQxdrzg4SM6UIlGwV4JG0pz7PO59FLFpYGkXe2ZhSl9a
65VDTC9tFH9Gsiv+E29vMsJkpta0QCs9LpPvqzuFZgLWsb44DMAXJCq+UklI/eMobz5SDtOYlKzL
46nJUU+ExKyx4HT3eMVlu8s/7wtvRteHPlt1raPnlIOfLrUPk5+FTDNPoL8+59XHoZ5CbPzH2W+O
jz8pSaNip4ll2zl1M4PhcbsI2YSLZUqOPlqi9g0v5ImyK5osqYkWG/q62knYWVWFovqcAxjcRt1i
Me3b4y/dXxhHRJhn1LHstGYsbkf04iQ8ampV08D9QHREWDlbwOE/lV4WJ64eZGCi0T8s7autehCR
zVwIQh0Uqzz1ExYn9lAHS0oWtMJm7a7zgyOCynnR5+ZMYRfQhJ/hsGEF9T+33EUMAzGX7U+98VhS
GilZmzWLqxTamyW4XPcVxDC09e+hy7JlDQqzSZzy8l1XzdduUcku3U9KjggbH1nt5ynL2zit+nha
oTK3mCFdhshtwHYLfQKA+z/2hurVWeZAwj4MnWiI885UO1MXrxHGgl6upgzylYZu1qj4G2RuJIQa
4ZyZmZdVcW3NQWMAXsLSw67YEhHlI0TfGDcN7bwYTR5M2fRzzvw+2je48HbqoHgIgTY4KK+6U6Xr
Z93YVa0ljljC0FIjz6qOs3gAc2yDOl9Gqp2zFoLWWsHSYA95FXdoseJmHvrcUOTM+889joggR6MZ
eKrd7Z2vSDPgryt9zsbrNOZFFmWdUboXdBrZ4xfHzjPvY1OBZVNFDXffh1yxZ691jNZxaxNr0ZcX
tOKefV911JBsNGKjngc821Kt2GiSMouGST84/S/bTHYthyu267Wua6JinCPLrV2oZ0XotyrNj/vB
64qteoOfj54+FdhYvE9JfyxKlHYSArCrigpBZvTNYm9S6ETnts7shsWMoDPSGcLBVOlPSo5EIrm6
aTXWmm1mqaGCqL8Y4zvev4yMhwBlK84sstkLWRr9VkNTjyWLsREEzDICe/29JzG4Ipe6b2v6SmnF
4glt7YVZRHjIU4SYbNJCQuaZPpfrQHms4WYKCeawgFD941nL/FxIw1lT5owamnYGHOrImXdyoPqA
CI4eD39/5o7YsGdmmaejNTiJ7SEJQREXAAS5ayXBgP9vP9QzMvqUw1ko6U9+YbghwNKJYgu5bxZH
lMId0WvWuAnyJRAjJ0uzg9Q1g75UEeLfD1JH1ML1mkYDNw+Gz0eQb5w2OrPEP4709tjqsuEFfxkG
rctLPFrF5hy70zkjP1gPxnAVy4dseMFngK7yphpMlrGvQSbCObv18wLgr70HYgnRO+ERvJpYvhAG
4zQAhgajm3cB1e19526xjyTjWYLuCBw7UksLOX+PLKzwR4lVROZfjaV8LEpexYy658n0XpZaB1MU
eEJA4PF4XSVeKbaNEBSG/bav6ria66fVgP5zDZpJ8CY8Hl4SrCK0oQVgtkgr/IN5bCKfak8eRCcf
Dy2buRCsfPJKZm4zR2NAnPfjoebTCdqwCsPIbC9k9cyyh7HyMPOqyl8t/0PPjGhyisgFm/fjPyCz
jfnvbNPawLptFYXYbh0WOsydgrRNFYPLrCPEa9JrfeOvTR0PIPNP24PjQKTU+f145rLBhWgtUjyO
VGabx8MMxZWoK9fUi9ASUzaXKs9wkXj8GYmBROQCZdbQkiWhce6vp8ybj0U/K8wjeWJzRLzCDO4i
RimnMQHD0zw+URAWeTo/LVMdQNnpQNkFQnyoLkV9k0f7/s92RnlzzOk1soDtJatjk7YXz9Xe5euP
xyNLFkTELhhWsfWXpTTGGZyGxM2SoNYsPfRXFYpE9oXt9zdzH3AiG/0Ec1/yj4P/OTPmIN/FFkQc
EaNg9oTPwDvWIPGeu62h5Fz72usOy7hErNqBHXxIGYGk3ESsPCD6ELYQ8w7I0B0ff+Cuk+IDgmG6
csh5bUFWrpiTLDRb2H+c0p2apWLlriKVblk1FKq91YhKiNWlrXGa3F2XBkxeSHJ5UeXavFDvaWTe
GCTNYASVpcKeyCwj5rd1nXyrHskThk2D3Ft/gRJK8a5/1x0xcSG9jeA0t2p/8r5Qvz+O4A51YZ8F
8ft4UWXDCwmu7/BoNHU6qv0JvSza59QGheuiAhlIRherc6tt9nWZQsnP0/twcqoj5/PB73RF2pQN
LzwnLG6lt5WH4QeACaCLd4QQRZSwLN5lG7EchzOJVlguIkofioPh02vSp1Gl1AOXzX7bj98kmow1
qcvKmYDbzTuZRfbSJsNx7qzz49nf3dZdIrK8uamFekadYvYJPzGma+duxWUZfYT+VTNqxVckri9S
u0E7g2Wzn5OnNB2sM3K+H/adqzo4yP6DELWOgcrrWprwn6kxTu4Po5oTZGOAyHSaDNE+QwnR2zUT
qX2ee1+GxfmTW32kcSBTQU4daJ2qlnz3co7FEKKYrVrfN2yA3mdp15FFocsxDJemJ89kqr7r6AZ+
/F9kyyGE8zRbY2mj9/qpwTvDF7BKeezU08UuDo/Hv/te5RKxXgdxgoZWXUOeqDMdUjKEICY/WlUb
rtVfv69wodmFM8eXhNgemGcNALqSJ8exulDTaBHOqifh+7UXDC6cT/K6ySxetuTJZsaRrE+jNn0t
ATx2jCRy7SRomx/GMr8OS64IE5ndhFj30mx19TL3zlpJQse96QO6KJafRv4HBHVz3x8fL49k+cUC
HCS5qnzwSu/McX7PS1AV+KpeCkm2EituxkinBfzt1q1ZT3OeBOX0oeB7AEFYDiHMtcGFFndWWTdH
t/3jYA5JzNB2DujO8HOfYYQYXy3TnBmYDW91U5yLfIlW1YFUZnIhsnmyDv1KM+vWFeRYJn3UqMhL
7hYuYBUhlu2sz2jS5dZtXNyfebHGrUXiZOpP8+oEwGPf5pp8SbP6z2MTSVxUfA9mU1ew1McfGeos
MJyDmWbBUvwYliak7UdNWSCRGEx8HK4Mw4fgK/4WgSy0dULb1uP5y4L6v+/C6dj4mkmfGFahSqZT
B2U01qzBVH4qeudMAV/I8m/F8PL4gzKDCTFNi5qlcFz6RCjgfn4aTekvOBo2129uYQRmxhXnEJnF
tpB8c1Bgnr1AggGhV1V+EuDIlgRjpkIa31dOAy/X9tU3o/OE40KyjY7ihuWc/fWnQ1hgZ0/tWFym
/jlLf/ruO6tPgEMvgs74mOZfTGJ8eGxEycaoC6E/D6PvtDMSYzs171rt/WInp6Uqzo0ekV7h2ZLU
JT4uowck8dxksm9TBxrsd2n1YlWK5zbZ0EL094QQO8tG+9Y4l8o8olRv7mKzxLoI4Z+YpsGnbLFv
Wf9Mxzgvf9volHls9fse5Ykvy3yleeai8/gG9EzmfWaOgqT0/nnNEwvz0+x3meMN9i3vn9Dx7qDR
LnSifXMW9mzXY6Pv9p59s7kbgXogIPmqGPp+T4friaKcVC8bvUUg3PhzigeFeDjN5/Vd3wYbvLs8
7btseWJ9vk/zvDAHOKLVn4rllJcXpcD1ffQS/oIQxgZPDJcN+Avl1z5q8Q+K08yC5Hk5bhQ/9LAq
st59j/fESr1PlrGojRkez4rILBdobaWhVexqAMTfEDZqbrZ6p3PXvhk2oC/gcAVkVHE2lppICNaU
Dm0xlis86PsSbp07PBqD/DL92hQ66UElmyELAiFw+3ZJLKNkzs1Lq2DJAuhmEMMMtOLH40CQjC9W
6I3a0jxbs+1bD5USez3PmREu5nM+KlKyZIXFVkOT5wmpdSQeZz5m5rHRjq6Krk6Sd8QiPdHwBpN2
yA9AIT111vqh5bUiE8uGFnZjAFDzEfVJ+OV6WJJTPe3afD2xQr8WJRiFoVp9Q2+EVpyJSuhTlnPE
EtyCTtrc93okg/fDAbSnJ6gs4cXdQyPRlnHcT/u8Rdhg09bteb/ZxauuEK6bcEGbrY+2+/p4+PvP
y64nVuO0qWsMvUqcWw+SH/swn/unJk6DLJoCoghc2dIKcct4M9aOjoBCZeKVZWNxImiFPT7+AzJv
F6KV9aaemQ5ycqkdfRLw9FyouvwlgSrW4tpEw8MI3Vwn+eKtUQ0GJ5QSyXzbNXOxGreO3USrAQ40
8k9pH+YloEAqxQmJycV6XNbUeaUlFlJlBxEClthl5GvJvpASK3HmMoIOcwupPhsD12tCc/r82CQy
i2+L/OYsC37HbOgmAzFVX536ye7GoHEOqbOLTsn1xJZioCetvh1w3LOWo4/CduO8t1PF2UniiKIU
Zw8iNNDTI+261TvDOKzlSzspMrrMLMKmmmhQpp9m+HhS4VGLH/Ii1upfQ3J8bHVZKhM7hpNk7km/
YEHr9rxpTKaQrdD+OEuId02QRauaYqXfEWJ1NWy2Ao5t39hn7aN1HE72t+EbiK2ejYN+HlTN8JKF
EItxJvVIwXMcEzTj2TAPU/IJFL2PLSUJK7EWZ9TUgqQDDk8+oCjjh6L9uG9c4Ww8AHNoUtRmbnz4
uhZFZNCdp26x3oaKVZ1kA4xR4I0PuVH1Oi2zhBCpZZq1XbPdFGgRrfppIApflI27/f4mAwyts4xN
iwgt2YklF1s1X5lTCNsoG2cndUYHTsE+jf2TS61gH+OR64nNvqzRHEaBzr65CYC1rW4AmW3rUdvs
AhDgA8IGSnozq6pt8l31Ymhfne7oqyg1ZHYRQzI1ErRrwPPK9jzSyEqfzJ2HRZGbjdU1QCAWknlZ
0pOzGF/HslXsQJJZi+KadAJ1w1TDq6f0nA1RbjwtxuFxKMqGFkJRawHRLCtcYGz6hdAk8OvP9vjr
8dgS53a2/P7GudnistkpcW3P/Bp7PSKnVWG7JVuEs/2dN0OvKRgBRhfrWOhnqECZEwtdGi2upzjD
yc6JjhCYLEGjLK+Q+jQzLLc94shO0OXTj2YE3YLosYFkVzxHCFPEj+4aFc5E0xP9h+bWWgN6dqFa
UB6g2vZC/zz+kGwlhB2VsGah5Yz0lZqRZ6LbVFEnkI0rRGrqOlnaNtip141yIxpVIEiZVwphitZo
iDma8BzbeGqqo+5f/UTR+ifblUXCtqafO7ddMefxaBw3QoS1Dd1gDcvDcq4u+dfHFpf8A3t7hX3j
oHjAH/KFIYdxLzZooLXPIPl4PLTE6CJvW+G5jt55CNnBqt4VDr242s99IwsBaywk8w0b7miTkNsn
U7Ub3e8rdD2RU2GYmtIeCtjcvoLKP4Tc9iW70ufm1xpqp/bE3q/fHv8DyfOwJzIsEDf1aNfhzKWf
1qNzNM5gkqKvGzNWtEmB8AMQ/DoLlHAu2WIIEdwQp2+qzrNv0JU9VT65tqAAfPxfZEMLQVtZhV5a
LlZjKU6JeSTO4fG4MtcUgtYc/N4vNPhPpb/SvwkKV+kuliGssxC3rLOJNhDPuJEkf50rfqTlwRmM
OWzTd36TBWt+6JhK7VuyB4gECm1X6H2yLXVRQkiKBNP8jlrPY6ui6r3/1u+JZAl5MgHnWSFpmvSF
Ji/oezhCi9GAHpvHmWKNZd8Qtt+115mXMPyHSv+A0g8jc8DsX0CetChqPF5umZmEoC4KzdFm1Otu
y3rN7RhV8KjNgjFR/QWJO4k4qzbjU4I+VDyBzu/qJlqbn5nqICjL1SLKCvgMNqzMN241niZD52id
UW4ZgiFaD8gakX17bCJJpIloq9K0Wyih4Xxl2DT/Mbike9GoPSnOErIFEOLYaHippxQpoh2/AEs0
OmDcaMJmOO6bvBDOZMaLdplhfRPsY9X3lavQLLKFFYKZ+NxJpxRnLFN3jvSvP1joR/v5eNISm4hI
K9/iTsZL5LYiiecitPq/nfZkdIoCvWQ9RSaEoklLGAW3KgdKcLpx4K6KDUxiExFjtTq4Cbp+h209
fR6m2Jm/5yq2YZmzi3qaOkpo5mBjIYFNec/OW+99E808/J8SkeqGfL8M7Ik4q5X+I2MNyxulf0TZ
1IE46AqqJjDcNWNo7LxoiUCrJtG7tlqRFfh88bu/NritVLQTkpwpimZqemutI+LzVnoxIYehtM4Q
7zjocx/xQd93shWZEDQdyhlkxPw35TmbAI7sqvpNZN4pBCwk7cBdazPzhkaWKxogyNGGkKoiG8gC
SwjaualLVtYwDvPfocsyYFUdgIyNeYrdRDJ5EVE102a7sWxPlm36aowgG8jRybhzcOHQzC0/8Wk7
Gb/dssS7v98BPqCve0cX9loLYDCNW5bxm7gdCd2GgOp4VNVzJIlBlLvEDlh2WYrzvu6NzhNfgFof
cNC64ok0iR7nTJnpt0+/uVKkc50Rl2NpcYlzhxicE/vG3b73ZtxGT8Ha1eTmLXEjzYbQqOLVQuKK
/1x6345reQzdYD5MAiV7xwyGHMKfJPSHnfMW9tWhLQ0XFFrkqSoHVOjaJnRMHG72GUUI0rqfsnYu
MqCW/CqNQIzvXX1Wq/bsf9ziP6RM4KwUwrTKDa+xGWpEeJc7/6+6q92gph5ZN3oeIuNgnp0pUG0t
Euf8D1bKT0AtmsA5N5qxwazPbLSPdp68PLaVZKFFiFRumlWVzjpeMXpw/dlN0FWUB6CWPVeMKa7t
sm8IwYsut7rVTfyFxIRwdo9r3BzWc1S1ivElwSW20kIdHp33rUGeLKf4odEeLT9FpeAZkZlfCFxk
G5tACcr4vdCsP5qUg4h4ncyjuzSuInPKXpJEWFSjWxXJdBx5jH/KsznAAl64fthcqTj6UXt8vNSy
vyJcd9ELX5jLjM/w/gy4cUCaAzM+PR5btgRCPBu0JYlp4761RdxEvVg3d75y6kI0gwmRmv48o+Lj
/3DKOLEAy04/75u2EMqFRr10Ikt6SVNcpXtwdAReVSkGv29vV0Q+mTpwZtTAGbxx3TP16KVd0pPd
qfLQfZO7IgBqRvt4b3BcP72les8q45eZJq+PzXI/YF2RmaRG3RtncBOPv4hU+rfjfdCDk8zdxXIA
8tztu292F4PwAbUTJITS/cXqq5seH89bZhIhWHPHHMpZ357xIZtTTF+Ukh+ypdw++GbCHnO4lm0n
pxEkHmjqWfmrM/54PGmZsYWwnNxB7+oOGbhmQ0TNo9MM4ZJ+Wi1FBpMZRQhNNpqpbrkI+zUpoKjY
gvtqGlU0TLLJC8HpZ76e+ZqfXgw7c8agNmsXPWxzox0ce4Kiuz8k2q4U4/pCrLrt7BsTQ4pp3XjT
zHSVvfWSPyGinMBy7tUDBCkunePGrqbfdN2IgPs4DvuIb3H7EE7Hej/lUNjF3dNK/f7WEV4dsW3d
2sKHiro7tNFjX5KstQh6WjOwmZUkR/Wtg37M30pVdpeNu1nujf/PFdLYWFrpBVRO6WG1ms/jrLu7
zoKuCHuq4Z4a0dP0UnsL4c915VX8d+qstbHrSeE/NNqDVuQoVBbYXxcXnR3rwUh7xd4tcR2RPJs5
YHkogXC91Bk6zpLmhTj8W5n2Uca0XYRtmP22KG+MbyaZZnC3guO3kbt8tfW/phEa2r5uC7T9/Xt4
rXBz3xxrQGTs0MOxIF2eeKlAyknypojY6mzI02hZs5XeL1vXt/ncqFxSNrSQeZyB63VnYA/pso8g
sUFh9ToljmJZZYOLuaaA4IQ2Yd49/5R4wYzSXt1+fxyjkrFFqNZa06luLSynVrwnxW0uTqOmiCTZ
0EKW0dD6hY6sFrc2+jFhdWQWPnoVdw4unOKtsS6xUcFPxvrKqh+GD9KXfQEqorRWlqWWBemeW0u6
46Dp1yRxD4+tLclcIlfChF7fvCyREcf0Gaq5hUpUW2ZqISgXs0gsp4KHLIMWtIUNHkIjKLpewcMg
ySsiQktv6DqlHiySs1OJXoii0gKn/ezmvcIusvkLpwL0stqlb6Gql9nD8pOAvOed5zXlz45p/sfH
ppd9QojQqV5Ib1Ql3jyIgVbZIV7T7NgVqsdQ2coKMYpGqMQtesRRSq+59R1Vql3TFjFZBTf7xV1x
pMmXHoKY9ZQHZs3NEI+ixfHxJyRTF5FOTVIOxNSwIWXmk+59dpyXx+NKvEaUQBjLQeernuIy738h
fypjCuYsnlQijLLRBZdvmVuyvMSse20NTQOUc8zug5Lnl6T2bvv+gbAZuYXVmO4En9FzHlT5xUxe
SFEFo6qJRtK5Bf6uf+92rbUQ0/MouvMgKbSUp2H8pjsO2MMsqB18aqD86KxB6iSnx/9HttJCDIzo
nytr4lk3cz0Mw9lQ0QDI1kJ0/tUxaNb61s2zD4T+qdc8NNxj0c6K9CAZXwREaetc50m3mSl5bozr
2q+Bboamai+RmEUERWl8oobZl/xi9z7DyOUSzHTZl3dEzcp80cfBNeGngx6X9cehP1Sq7lHZvDdz
vTmK5ZlZ2xTIyps/oduohgpEoeKDk2TL/6Ci7MRZeL7lhLWO+GRdKzcPR5sfdzmiiInqwD6UpzoO
qmY6/hgsfzxapCb7vFyEQrVtZzvgabJufD26/F1l7zsXiKKVjp43bCFldtG98rxmuCa5mmVGjy0i
gYm5jhCbg8dMt5kw63+0dQAmmkGw/oxTKjSDexXttMxjhEBNpqpjZE1wu6d5873I/OSdT4xdUnnQ
ofH/7Y8ZDnjYSqrswnL7o+tPa5SyWcViJckBIgzK6csJ3ZLbgW+8gMt07bug7o659vux/SWWEaFQ
o7ngSllgeNNnIMvTzqPZKZZWNrQQpl3P0qYxHeuWaCzkZRIVTqG4GUgqva4Ih2Il11rP4HhjGv1A
WwCCKupvZn7rNzEO9kRKCEB5Hxb0sBarH/JOpQUhyQ8iOEqncz63ULO4DeUfb721nQXi7p1LIey6
VkcWvcpQV0YdW68CE4/eH8BENSk29bvLYYGL6N9eqjmpCaqIAgqunn6caRkYTCUOe9dHMfRmrTcJ
ecJB2TZKDE1ALBjQtn1ncPqjdbuTxb7u8FN8YvtXbz5BBvAnpSl0rWcUYHILhcddpIsYWTC7btCc
tSNGLmvji5OhHD7Oiox811swtHDM0YEbqqiRlFfT8vMAEvLhvGQf9GkX7SrGF3LnVLSc0QHSjEZn
PdlUfyGm+cf3Vf2TsmUVsuZEHFr5FAqxll7GY+oHhjF/Gmn33kkULTASnxQz58yLGk82K7QlmXdx
rSKy2K6Ub6E+9G+HGfpkrDoTtucDP+h6f8jaVpF9JHYRcyYeW5mV2GZ5bfuvKNqhweujDdWfTHXE
l1lFiFSPl+toQ2jkWlh2yy9epnP9MLZzpsK/yv6AEK9eDe3btGmhQE8r8APlIfAOESSdJ9UHZP9A
iFbT6yxu1gvEqEEajle/M/f8aFcisIVwHYjfd723QJ1bW8+Fu3yo5vWwb2ghXCmon6xpUwv1yNQd
3Jxq4URVb/QykwixqlWlAfI9mMRDD1xpOBBJ+Pt42tvTz38q4fB0IUyJTitnXaAAbHtpyLPXtfjt
6NfZP2Tuh11fEHGi/ozOwHza9OdT2w/npjMu4zIVAR/nMibpBBXd1JwUCyxJmiJo1NescZ43+fUM
DXE0SJMvAFs+/h+SNRAFtVzN9LleQHk4a/NXr078oHKW2+OxJTElsvHVmTEuo+WX14lOQc2ebf1z
u75fmeLdTzZ1IWQNKLrbHLXjq2E3v9K2/EpLfc/53iIiRBTsPGWCRsrimjJqRzbA3z8Xs+4/P7aL
bDmFeJ1pSseBUOyBTVKDgpUFTlmwoE92MWBh+kLUOpNbc8hcFNcexaKz3638yWknFXGGbPpC2K6e
Rs21ww6F3tiAQwIqfVmrnUcPS4jcUadGT2ZIN+fjaZouTHUhkUxaxIbOENmhVsKLK44fJ68qw84c
Tq22C1ZvEREc2tI8zeYK0uBZzayI25NzNYdWxc0hm/yW5t6c9GxrWJOSVjhMzmVg/zHRawBa4MfO
KAlSESDKp9l1gULHKdL6kzhOwJ2v0/J32fUwAcNsf+nN1L0iRTlxcvPr4juB2aAHaVKha2RW2fLC
m6Fpbc+e5U/QpjeTwEuCrgNHmgp+JEkuIh40HUmWjgnMgvd0UJs3UaupSEolm5OIAqVr4kEOKymu
5WqEZB0Czzk5/aehZqGnqizKbCPEaNd2VUlnDSd4pkMYo/w2IRFMUJ577DQy6whRChLFyU8Iwc6d
1Plhblb3CSKWzcvj0SWTF+GgU923HPIoxdVe46YfkRhDMvx+PLZk5iKlnmksaz7kTnn1aY4OqpL4
gd6Yvx4PLpu4EKd86hedgiDu2oEzp3wy/iTe676Rt+h94+tj444NGhGRc+f8Zjl5uHrLE2pe0b7h
tz/0ZviUgqG+Avn4NcvOHT/P2gvd9b5nEZEzz8lxEXMyG7mrKoujCRbGpNLoad+8hZ00c5vUt1LM
u7WzU9WgHOUsL12hHR8Pf7/FDJMXNtJiwAWs9nH8nd8vbZC+2GETzhfzRftcPGsnctHPZE9xB1/6
P86upElOXen+IiIAiUFbihqonux229e+G8LX1w8EEvMkfv136sW36Ce3igg2taiFJKTMlJQ6eY7m
sA4BKKtqEW8gFPUfG/BtJYe/c5dswGZNZq85bJc6TM0ePgSLcapleCjdfc6qw0BLXIQzJdFya//w
p59+50TtsHHC+xiASEIdBFpmQ0vcDGZvQcw8utEV1YcSCvPRfHLB6JSdtubH4Lk6b97kQEPF4g2+
Yq2gBPyjSudjumyADQyTr8NAFaftZI+Ilk74t5Wtpyp39gBMMT+a33LpggxiwLVb5tNVIGUToXZw
K5Vyy9V+cInS0Z+F6jgYBHHqANocen9TiR6KT8OwHBHmYuhp/LvMxV9zw3/e9zbDSUSnwfPHuQdW
S2ANqn/9377ENXk9SLoRKkyLoLlyNnoTlDMRKlbvV+V9b7bOT0Yb1TyX8GaVakHD0Pc530wU1DyP
kIeBkHwdi/OuV2UstebBagnHcIUw59MoSERGFyjlrdqXjx8cyB9UeLTi1WDfwqjbHNJzdboRv4FU
Hi4W89MuwAM60bJPfp3Trioa+ZQr+Y8U5Ri5xbKVhP54dQMdGDpPKWMp92Gr3A5OqdW/WXTeVVuD
kWubL3STuyB0kPSrFD2BxfapC/L4vs1/HHf+YMNL+YAHBshmPFH7qQ1FRNpoHT/fb/tjf/qDDW/J
gjkde9xJuv7qz4nlW3gTTyBxs3FzuC3cn/HhDxa8Fhs6USiSeupk9ktx+zmUy1UQ/jDT7KXL32ov
3Jgl05dovjv4KWUEijRPJVTZLmUpAaQXgOy74bJCPXv6fX/CTIuheXKDCmZFA+R0egDaivEb6R9F
uGubDHSQaE0r1Tou3FdyFK24XiTBKTv14cZaGIauI0UJMn/c8zH0hsRZWh769joBHH1/XgzOpWNE
ZT0WODbjbOLcHhrC4pGA5nxf09qJWc68YJ2FrXGq1HdkQoqolvtuzUGoua2ThcMUKKR0Z6/BBeIf
NeRHfz3dH7hpwm//vzsx45GwtpSFYy0t5hMQS49+FZVKbcy4weB1ZKVDmNUAEFk9+U7/2XX9ZBXl
oavyJQLv+4ZTmVZVOzvPYT9Z9nC7wzWDjPPQ8g6k3eLwME2P5rGs4XLxCOJxmkHK9xnc7uX47f7M
m8ateWmf8mAZU5wJV5LhKBUClx58ud+0adTaHgtj+f/3QFDM8BhcotHQ+fkpWLZY3wwd6BBL6bNK
tC0e1qbxzIOj3x/tffesQGfCk0UKhdk5q58cthRvIVmHB/BANRvXE8Ok61x4GUkL3ilcm4fVvbQo
8w8gDXt/0g22rmMsQSg1QRIQ2VCKuufhMAVvE7LbrfPzfvOmkWuOShe5+mB0gCu5C0QxF6jNisba
pb5B/iTDI6SsnNBCurLs/m379sxK+4tDt9SXTfai+SivqqkgBS5X8xB+wf0QmjaQkjwRMm4hc03T
ozkqt/KJcA+HfJyZHlOwao/U2kgSmQavOaqYRE+hS2U/DNWoIE/Ml2hOufU4W213vL+4JtvRHJZV
dbdCDqN+ErfylzT2qi4K3Ldia3Zu29AHRxwdcslaiIPWPk5+Qx5G9WipI1Sd/xJDCFh958cQ7NmC
7RrWQWfFq8NRVVOPiJ+vfL3YRcnXg726cosvwtS+ttEWk2oaoKxuOwpFPVl5dAEnvL8IhnXWQaMD
7VPo1OMMy63S/Txwv3lRhT1FLsNN5X4XptHfun6325YO80GumOGC4gmOWiTLTxpB68P91k33H12S
qmipNU8Qt/03qOoIcLSTTZ9VyA4t/W03F3f5pcSjC/XD2tsldkYCX3PsIBe1n5Vl/dSExRJ7XQux
FV5+v/89ptnSfDpcB9bWHdY6ZEG8NOQZR8Pf+5rWfHpB/VpKJTbfXlog6q2YEN8XlNFurMTHKYdA
f/0hTcqdIJjcc1HU3mEAREGyh7Ar/hoH8S+yHX+N2d8p8zdSAgbD1d+E2AomZhCduGfG+yJS1gKi
uvqfodgSgzd8jf4opLqlYUHF3TNV6clV5XMxgBRjqsNvbZXHPVUvueQn4S//7lscLRo6wcLkNBb1
U02g11tU8aI2LMowUzrqtuqRJ5+C2wXMvgw5HqGalD1TtYvXgwQ66rbv5q52uxwDrzO8Jjwt3Dnv
kkZE21rgy2QVSLDaI6tUXNI2osHPYNzY4Ax+psPH3LJlxOcYdo5Xc0DaN5zANNm3/98Fu84C3BZM
dfVTaudPVZ9fbTo8lM4WMs3U/O1r3jVfzHLI7B6jXlJ2gNJZiurOfbQPmG0trvWNgHIKXimfWC4P
FNfcTdFD02RrQc23mbBqbJJPPeSc7eYrz7b2L1PLWkxL58yp+hAn5976xPOvwVZy1nA48TR3DPNs
AEwY7+QjSMqC6aTwTBlmZ5vuMz8dKXYDL0LNFTMyMhVXRX6mY7+x3xpsREeKdX06WrOLKakyeRhc
6PkNHLw+W8daw4zraDFJwYi1VthFqhVPQX1ddxc8t26tp2nwt/V4Z+C2m+e09THvU5+D3yuboiUf
3/J5/XdXmNWBtsU6d7maJrTfAroRNt4Pq/u0r+nbhL0buiSl43MHQ8+L/Ae3qze1bB0ADUdZHSTm
dFMeKnGzlhR7aODFea5itdCnvBliQqzjvi/Q3HSFWveUWbgQWS5qH9NGiaOS7hZRkGlpNVfNw3xl
opTTS5dNAjJ4QRq08u/FImn1KfOF6t7uf4WpH811F6sh7axq99yW3RfZpJETpLd3rXkj7WUIDTp6
TGDEFqlC56xE/pozGaVefR3W4oqz1MbhxtRF+L+mhHSwTa22cM/duODwUb9JD7IKPDjYHjndnyWD
G+vYsUWR1RNt4JylPX0fi0CiHlVsvJkZVkDHjslQdrVtIysQ2M5BNvJkBU1UgPlx39Bv3b5zNF7K
GlBYNF9n4lKH+VcSlhtvcqaJ13y4gLLaWq24k46ghorB2fypycSnOki/NJsseqaZ17bZEQCJMqjn
+sli7nlsmgnMf1O2c240Fx4bC0pMY4dMkgxp5K1DPPp0655rWlfNg2s6jnUp0HifLZESr0XzKduq
vDbMis6jh+wMWbIU5/lsJEfetidn2eLDNzV9W+x39lIBBTQHvXLPlv+TB1M8pltOZJgQHSDleKPL
e764Z2cA+ArcPaW0I2ZtcfiYmtesUShQR5Q1JZDqZod1FZcMPDjtPkY+Eugwqbplc94VHnlg0j1m
tD5ZHT+iHju+76aGTUuHSjX5WENHlJCHoi6eOYrdM6S/u6H47acyamtnAx1h6kYzSuQ03YXPnXsG
vUx17GT1qeikC/3o/D+BJx4W2e9zLVfbV1xm+wvLYEYLK9coD1Ag2e4ihyaBjpoiVZ1y5LTc80rG
s5ILiiJlrLytFIzBkHTg1ApZR2iMw5AUGRPPzc91xq9+tsWQY2r+tjTvHCxg9TTzDoZUIK1AW/vg
s3/8kW5cqQwLrBPpZQDytMVc4Sbuz9AEbaO2CV/8jh6VaI6FVPtO5M7t4959BHEFWVao6ZyDUU0J
6xbUaiOPcd8XDPuKDqTqp3zheYozSQUSWQp56jF0kK71fpcVsgr7+tD2FUU4c8oAEdST3iMbyivQ
T0cetNeabBEOmpZC210UKHAhfYMuRNp+skEmJrqEzFmcpsOxqdVG4DDEax1OVdYoEgbjUvFUQUni
tPilfSYC96/70/RxsTZ8TfPjpua1nEU6P0xe/o2BOaBl/GxPQxOFqbN+Grl8lu4wHyHp6kd2k21d
nAw2oIOt6JRXyzLI4omwF0d8Dpdnqz+pLa40gw/qaKvK8tx0WOriyXYH8F97p8bxH23ZbRx6DWui
Y6xCAmbtVqD5sAVtF+UHewtRaxq4tjtnNOtrKTKcdYc2GZbuHHbqIOadm7+OsqqnTgnwgrlnf6Y0
wvl5PC7c2nrrNU3L7f93QaPJ/RabQlk8tZN7kOlymrxd5aYk0BFV9mqxflKieOpFdhoRVDP7r/se
8OGgUTipBYoKUPfUDmWTDFUlo7nmf3mD2Ah0pra1CFGmS2gJXjWJC+ac5nOwRVj5YeTBmLVdPpul
568BxmxlQXhog/LExjSa2747BGN7CSFud39yPjRHdKRFhwEklR6f8QEr9NnTTsTVCJFwULzfb/6/
28kfr1IoLb3lm99ZDOcOisPtdUxCd4rS5psqz3kgE4fnkN/NXqu0+eRBf4LK7jgu4uKF4opX85Pv
8EMT5sf7ozB8pJ6zLSehyMJYm6xzD+hDsBxUKNoI6hQbn2nq4LaM77/SkYIoXGGTrCEnnrbxmPNr
I7eOlgYr05O3XdZ3hT2qMelbSIQ29JqP/sZjuWnkt//fjXzpSsfrSN4ldoNaQtFfyUyOodgC0pma
1wLG7cViDVLMvKwgmcjFQSh2kaOM9y2s5trW6DWuP/EusSh4mKviQUkSz3lz3te85t226NYCyqDY
9EcrDprmnIv8PPItquqP4ZhwDs3LU69QUyCxrpVynl32CAmNAwk+M/qQpS+2xw85kDp9+RzYV9+6
WuMumgz0qzm9VBMIvV2sSiHG2Gf5UUIbK6u2wEwfv1Gi2Ftz+rUDfNLxvDSpq+bkFOwqWHlMQZXt
Z+fU7YHPfXSnPsKh54y85IYPGpxEzwMXPavdktA0aScRcVCLAHmz0bTBivUccDHgNjn5ULNahJc0
a/YI9MpJOt0+M6PakYBAHDOzXDTfrHU8oIiPZyIerF35I6yG5uJ2E3akn3F09ZtpiUqmvM9TsTh7
kl9oXfNwAjR3WmQtAkg4XTufx5x7Z+hJbMyNaVU1D1fZmrcO8uKJ6Lyoz34P0Ijf5dxUc+56AoTf
6jDra75cJK2iWdTJmG49qJpsRvdt0deT0yOwlmx4CdgSp0P2hcl8wyQ/ptDAvGs+TLI2rbIAq9rR
6RV49IO1lmc+i1eZVZee5t+88Duvs9hi02Eox7fG9TaWxPBlekK4FGlBOya7BAqGJ2eGRm0+nfwp
21gXw4rrBcRWC7mTsYRBkUBV0eBTKyZ9W27Mm6n14H/3O+mUeIqq8ykpx/Zoi+VSBPlGMtXUtObG
Tg8W8GzssOKLH0vOvpJi2tilb4nwD05RusSMv47OWvbLmLj1syVeis46IM0XZbyKCP1C7X4jufTh
nQ1cGrdPe3casLxhpW7XdEnQpWeLsLPLxpM3wKlp/vm+25lmSXdoutIsaHAgZM3nvHhrxE6r1NzZ
swFSER7ahc5MPv0uWdJs8Z2ZDF5z5ZUWnt3iJS3xWPcmhuWxn72LtewissOka54sph7KmgR2w4l9
tpDLs4EOuz/ZhpHrqBE3G2xQ5IVjUhOWjofQGqzm4JM1a09FQAZ13NeN9n6zhMgMojygS2aVvvaC
nP0iTNZ9BcugYdF8dqnColqLekicRf5OAwZRj2B9uz90gznqJcWoJuxrTnIrkXOYh8OhWDleRQ4M
bDXpvi70hF49BVMGUW9YfOUerXG+LMUWGswwej2JV1u11eaAmyUOWw8UqWyktjfC8O2s9kHI0VN4
bS3VbPvBkECtmlOwB4J/pRh/D6NEKUMZ5dkX8G3vC8r/PR+/Czt2uSgGPOeQKOJZEGnO6ueJT/ZG
XDY5we3/d62XS9umY1ENSWa7sYPQOa7FibItHzPEZl3oZyBqCDmBdea5bKMAhfQh8qg2848uo8fJ
zmI/ozsdTQuegMp5dWY3Q4JanFM7DCfgtq4MjKD3ncE0U1oMddLFmyyVDYkVZtURenUvhC3thQMc
tmFVBoN1tVA6dQOeYRw5JG0+hIfVG4ZD3U57mDAQJ7RAOtfjHFgOw0oAlTe4zhkshhvjNiyy/mCR
icAZ5wmOVta/hIAAR8WiCnV5FqpfQXcSeemv+0tgcjstlPKizMSk4HZh+R/H/WYHnxo1xBWBRFj2
3ZrfhBPudDotqo5VwceqT2FLIXhnuiX2p83D6c0ePwoemiFJb+iwY9rpJS0t70gkdCFcmb+mbXeY
rPahSGdwQ8w3vZoszvG42qDeKM7wNMz98PX+RP53d/hoDJqpLb6aQRwH6iv2pUvkEU9YEATB4exY
H6yDfxAx/8oO4tuCykd+8hIXvwMk9XLIcfaX+2P4uCYbBF+aRY5u24P3rGaX2WkenSaMhttjV1YO
b7kof3C3SIqAXwbQ0kWKdmukbP+lE83XifOIj81WespwrNNT8Zz3g5wLj10EHb6UNS+i2yMuKtKe
MhVsMHIbPFtPyActByVju7JLbhX2Cx8q57M99cUGlbPB//R8vJUuTrgqgtxRRn7UcnhGdv570zZQ
qGiCL6xRkV3UO28geg30AkXQUeblmMxVd1oteQrTfmMvMri3np63ssUGzqgYkVHy4sl6SctvNOgi
N6AHCskdbFSRKndxqIWeXhTt5aoXKoeHV7Z/tIoGz/bWvnioZ+urqQYwTiHU9mCdDZc4QPLIzaoo
qM4AgLr21gHHtO5aIAn40rciRz8d/9vx+0ha7UHwt9H5zZpPzbjzCK7L47SFDIaBpOxCSMeO1Pf9
Rx86Chu3N5NraFGgkP04Bi4+QoF8tU5J7Am1sWMb8utU18dJgxrvR0Upkjr3+aiixklz34vnBXhC
low2Gay/5SzL8cci3ODBypzMiQbHBauQzFoy5pEf5Fb7d18NixivTTqmeNIZCiWz58J1MrFh+B8/
Q4ZUL6lWpPXsJoVTjcPPFSuZZnkEtdxDrbofdjVF3TxF1O+fxLp1K/nY16heZ62yjFVzix458hSC
5pEX8kPbzkd7KI6V9cWZ5YFv6Xl+fHSiet21aB3aKHuYcHR6YuRxJEXEwo0U28f2Q5l2gE1F7bZe
ukxJPbAXn9FH1u2COGFVbl2+OxvnYJgprGBGOqSCYFnzVczIKrAf97c/07i10yqgXqA8WzDujDsn
1oVxuQVrNVqTFhdqZwAxvovp9qzPy/KlQYFQKf6lHM/Z06mmj359EbW94WSm79BOEl3VB93Qj1Mi
V3XOwbI41OFG0yaz0UJD46ZLJ5zGThzSXQC4ORP5qd6qEf84eFK90DqQQCuvY20nBBKei/9KZRYT
Nsah+uI662Ed3+6vs+Ej9JrrfmVjlfLOTrzbcwL4BsYQaJ6F7TqoUl2PJwTVTeqHaN5tuxiXnbNb
kfj+yE0zdDswvTP/Op/Lxh7ZmJRBeA6nFaQDZ1b3X8o2PLhYaDn+vt+RIRbp8jzlKG3LReFc4ucy
mewBceh1mMTFTekZUN2Ilm+zv3UjNa3HzY7ffZWy5DgK1ttJu1pA4NjP81Ict5NKBnfQtW5c2vOu
acf0UoZTcFDW+vc89vvOLFQXu+m8tZ3BQMyTlTXtIbc8QJlLaxcwDKSymiePcLYlzEYOHWeSRYSB
2MNxnCZys2UXSSW60Dzat222toD0JCiI7KKlHYdoVFsk0IaV1WuynW4ZlT+sNl7r1dGR2cOqOAoA
m+S+lZqav7nJO8NpSt9Z7Mm2EwpKIdT8HT2mrqOT70rRUr0wm+aSNcj9zkCbuccgLRJSdBFUQPfF
Ur04W4QId7Kt56RoekgEtuesto8z2XrQMZi9LoKjQD+arU03J0uaPVCv++SuWyqEhjAUaA7r21PF
nCV3k5qmhyZwo9SCxsCnhY5J272sHdt3kNAFcRbmulWZcjfxA3m17AZqhFa/C48X0kDbkpe57Qif
6JyEY3asSANGvPo0j23cZ+4uYmL0ofmv6/WsL1tvTqaJxX4nktljG8ZpWgPNb92gymUnyZyM5X9a
+6UDbmr8z8wBXWSXaasK77av/JmToHqNNkijnBwCU05Ceb08C7GQeGV1k9DSZce2Cn/e92ODqeoF
2n4B+UbK3Bn5eDvOVRpVcovz1BAidK02aq9r41VsTsBhcqrW4AKm6wMkt+N9I9c25HUOWZe2y5w0
IMdjpPkElot9xwhd14fWSynzAJOSF0A6UXWw7S2zNE2K5r/tYtdLCynmpJpZDJYFPLiW8Zxt0WmZ
rEY7R68+Ez7E9+YkA4/QFF4XSOM5SMH3G3lT0/A1z7XpmHvLgjWt0+FU1+WlnvLjtO4qswqpjmXz
wSbUgtgCEy+9c5etx7z+Z5+1aD5LirERJEfL3sqjdV0OqHXbsBbDnOi4NbWqmlfggk6UT85DOT/I
qj+odjreH7mpeW2nXaEjDFh0tiTlSmOyBI+4cEcV3yrnNDWv5XZ9d3KFQ2Dr7UieHVdcRMbOQb6V
lTHElz/xaI0lSxnMiWgVwInAU5KNeTG1fPugdycQPD7ICggYtEzdS57yR5LXG02b5kRzUgV96IV6
MJbJ9SPhdXEDpGM978uxUr2aWHohMhgptqZ6fWLDcUitqAACN5vT6L7JmKZG89LeEmquGMYPbtVj
ULWXrPJ3Gru2rUKUbZ36DrM+t83Jbvxne23jKd16tTKNXHPTnoD6ce7zJWndl8lLY9vil11zogPN
JrtMw7RAy8FsvdDQyqLM8fYFFx1PxspyGCrJZDKHNvnd5cxNY7CRFruI4kL6B6hMtXjZWVqR+P3M
L9QfutNCGLldqOxDWQ/ZxqHPsHvo6DKWT4ItHkKN11+pkx3CuYmqEH5LNrYPw/Lq+LJSKN/2Wlkk
aT52n32UfgDal7p0I4tkGr/mt6TLMo/hMpJA9ILZ/FBTB0RpoM6xyvLFUqOQXlSNboAr+z6j0rZb
D+J/0lLCSSY+j3UUVh4eWCcHlI07O9A8ucidzh7BxZTwibQxkvLlMw3CrcuEab40Z3btRazTKp2k
h1BQ0bww72qj4M1VG5lcU/uaNzelXc8gWJQJUtqhiD3Xp/YJ0mVCJllBluaLJyafbhivwbZ0rNnS
rchVi0UlbU3wlp4eLbklF2LYD3ScGWWinR3GW0D3URZ4WKslHE6F709jXOSg2I3vW9PH3RA9wzrg
DSkVg+UlpHJZPLj5fG5UjXw3p2LjcezDSYKAmWZPYnLXqgXr5OvUX4X7k2xVB5va1Syp90BX5Tk+
9BHVX9Krnn3RbYSMjxHCGLJmRFXZ2bgeQtHN/jwevVN/Dp6RCwBwNLYv6RbC80NL9X3deHqnDlSW
evzBhoKyB3Xjqp+7z1aB7BhSe51Kw7M3KrZZ6fzhUqM/7dQVcpcyp4Ww4dAnzcijAnGcbjyvfvyU
jMZvH/nuZCSDomyLCjO2Fq9kLaOx/lWMET46IkAMV155cX0VlVlzzLxXb+oPWVgkLopG7pvxx3hT
9H/76Hf9rxW0Owp3GL/T8/ToH/gx+2p9887Qy/wiDt0uBhz0cjPFd71M4GSZSQGl4XK9OO1ZFMlU
n+5/gWl1tLDu8LAXoHsgrwo6O03xnSx/sy0FBpOlaR5YT2qpO4rFGddE8W839DkKTRTOOvfHbvBE
onkim9KuCmzI9I4ACsZgIl3fGkm8L/ta15xxnMZmAD3QrfUWRZrASeDRbFfTOgARYoslX9pg+N4N
Vkxn/yjHLYCaYc51xioQ7XqtahR99dkgr4TWYZyLcXpIvTGISuptRZEPE0PQutW8urK46IH/Gb5P
i390vNc8/Ox1w3mcHxx2UMtWaZ3pc27/v7N8J0X5grKD7MF2y1PeWycIkGQRqA2iOat25ejwLZoT
513LUpL1CBDlaSQnlfJowqMw32rf5GPatbYerCUdHASJsf5Es4ubf22s1/uWZGhah9mBAMPJ28pH
yrtQj3NJP9eZdXTJvG8P1ckBZD9lRdpZkCKvHxrvYdyl5YMZ1yLDWNGUl2FKXzvyqyCxhOQAVLH3
TYkWFWhKUwdANIzZ7T/PCrIypftP6fv7go4Op3Ns4ihFMeMVuBiOlt8PcdC1u0iJfV9H1DHiOXKl
UC92C3+Oep8nuEeEkd1XG0dHg0PpJABAOKihmFATZjVjdYETL2fZQ2Mbytg/W7vbwroZQrOjhQex
DMMUEp5ep1l+o8L5mrrpntstpkgLCTxrsKVAAT4h7Rp3fRd7XnG8bzqmUWuBoFNB2Kc5wdqmc4mS
Qij74O6/VTdvav32/7tYxh2acVxlodcLKagTzbvsOZ1keb4/9o8f/zEv2k5u52JZw6FkV3f42ZZu
pPi1zYAuQPKvJ24klp+seaTzsBEaTIaku/DoL3aJA+RrD0EM7CxdEa+dAwqwivjrIVPA2kQbX3bz
3D/eB/BlmkfPTus4NKjZ1ZLpuR4fS2Bx/DSPLNZGXQ3gIgBvmX8BDzlcne+5jqJTbfuvVAoQl1De
a2cNEVLZh0pssbEbgrYOPJStbY15KtNruaSnch6AcrQeA7qVWTY1r203yKKqMAjr9Aop9POg5mtv
FyeUDW/cUgxmrIMOPVHa3ep0KgG0MbLK9ZzaW9uNaeSaaxfAMi5dn1tXYnsXMDC9rGQ6WDXdMCRT
87f/3zkgDYaucMrKuhYBNLVKLx0iC9pgRWAf71uqqQPNw8N2nOdl5vnDmLNzmaoDWcizyrcYVgwu
p8ML55zlw7yO5QPNYPFltl5Xnx+FH8pIrc7GJJk60fyaEJSxzbdJ4pb7Ns8UlLksXq3y4k/hzmnS
/Zm7hIOex7o6w5A0ZIhnz/+0jtNGJDStgua5jVtSx2bpkhTddHB4f3Ia50h5vuvw7unYwj5Vc9eE
gfc6huNRivqlabf08D52LU9HA9LGURynFu9V2N/yoH/wgu7zfcs0taztx2yWzAaxVvmQqroeHmeQ
voXP4+QvW7DCjycdqcf/9a1wXOsm88L0OtBgOvbT8g1ysDwOs+b7/S8w7G+ejvcrKRg7lnFh10BW
DxD+jioq8PZkn7iTRSBhPqwlNI7yInKXf+53afomzZ1BczaIIqutKz7uTK3wUgrr4tjBxkH1Nvd/
bmuQw/vfKVtrSLZZA06SQq6Jv8SgsLr4+JYAOZ9q2XqyM6285s9FT8A6n/n0dRJhRPk5AFHy/ekx
tay5sTsEyHi2k/cqfYqCS/cAaGm8r2nNhVPPmQJs+fmDh5gaebbj4elokw3m4xDn6QhAyooZdJOt
dRVh9VYt2We3Jge77k/Q6tgXJHTwH5tYXs/Zml5ZT5s2KlPWQC0JtPOn+xPEPrYdHf2n6iL3aMOy
B1V3sRgutFojlL0d8JQRpfMc5ehuWTZczzRfmm8HYWhbJFzKB+UW2PLX4brI6ViyNMJ+93r/gwzG
pEMBx84bV4viou8G1nCYi7oGpzfdOnGZWr/9/27nX6q2bjrgfF9Rdn6q5Hqa1dZNxxAkdNxf7tei
dVNcZYVVPKAu7FUChFN0W0WAhiChI/8KJGrXqerBc5Hzr5CpePZ7FkGYIZIpQcHnxvZgWmHNlUWT
hhUcATtyOjzQMLzIQRxbCiTUJDeinSFV6ukQwHHorbwHedir+5n8yi79OUz8R/qLQgUQ+8TxvhmZ
etGxgKQsBijBI2MxxOlZHrNjMUTFP9NhjsnRSriz0Y/BoHStFpdO1Jpuq14jaZ7xIMrpxjwZPFuH
A87IigxQlcoexsWKUPh5WKdnilSU7YOCGjqqpawibu07Ens6OrDuOPQ2gb66+n17QR3ikeNIVtZb
VDG3K8cHW5yODuSZqqq5wGrM7FPj4Ok/6fs6YuUXCtZ8p93YiAzWqwMFs5RJOUA97gp2iesK7xbB
fKSVPNTC3sML6Hs6RjBYutbq6lw8rHndYk1QJlgf3KDLNm7ThiiiwwS9oSHVJJFHrWe/jvuuZlHX
N3ls53RL5tBkspqPt2kROKBRRJazWuejhJbOZaSF3LdHBNqOPZRWAKlJUT5Yq5NGEOwBbXeeeDwE
NouX+7xOBwp60uVF0dTlQ6YaKxKi+wsnThHfDx2G+dHhgWOnOjHxwX+VZWl9DX2clCOrIHLa2b52
BM/nAlLudpg/DGGezBZUJsMN4zQYjy7fEs724BGnyR+qgF2Vyr80SIz04b6Mp6dDBBfUoHuSF95r
hcsnKla6/JlBk+R8f9oNzqsrt7jWmlcFRR1GK51joMprStjv2ZqvRdV/vd/Fx4xS/h9cdy2014qp
xhfQszqSuD5zCEBGAPMcq6O6sCbaqsAxrYR22J7omK5EgGtjdf8dhBep6ocotjgrTY1rDswhU8Wp
XXqvNrRmgBaCYz3Z5cYJwNS45r8eZE4ctO+9Tt2TV+YRnw5V/uv+/Bva1lGDpJugW77C8mum8ASo
INHjyy49eGB83NgCDM6rc9ll3tSMHUnLh7VZBKrn+riwy60EpGn8muc6Q7uuGZi0X+l8nFG0jbN2
mG/lW0wj1w7XVoB61JDBNj3U4nWQJwrIFs2gYff1bt/z7tQr2bimJfgEH1T1bbgJIQXIAv9bt8vZ
Z93BJsHOyb992rt+Vke1S0MHxH6XWC98yoIgUgM63Wc+2j1ZNUUGnnq837f8/zi7sh1JeWb5REiA
WW+B2rqnZulZemZu0Ky22W3ALE9/on7pSP152oXEVUl1kTZ2ppd0ZMTUn0DX5STzwq2HxYnGjWSv
aYa1uMWxtAiLvuaP8eRnZT8dBAqRbeqe73+B4RCvM9qFuOlD27YvH4m0xsTDDZy04sFuxreyiMH0
vEUxZ/oMLYiLVtquKHzvKayOw/Qm5Cmgy/c/weCmOqZwLQjELBakEbgNFWZI3LZjn+aEQbD6fgOG
MdKBhU1Y9rztsbpBjxxPOuxUL+RHyIYDHsCgdb71YGr6Di2WkV8pm37GdzRuVhYHbwuLYBh6HU8Y
OJPvlGKqoHUF2CLEiqLSOgz91q3AEMo6mjBCvqKMLSxBNdJRRAyPDkjgq6q81JE4qiC+hKL5tm8i
tGgGu2PUeZFCltlbfg5+kDj+dKyq6lO4LOcK1Sv3mzFNhBbVVe6FFSdj9QhRvjpFnbWd9i7e9e9b
N02HFtC1X8xksLERt0P/ALHnTw3oVKXXbOW+bqvzKxcbT9uL8wlvm3lxm25nOXJWHqKGHaOqS4c8
2lg0TAOkBfNadJ2v2qV8HAo+n+d4HbMpzjcm2TA+OgjMH/sQ4lG4MpWxui4esKl2E2e9syXxarjF
6jDCgluWt5acPharTDqlDhEUR1UBksu5Tnj4PXIGwFPDfb6kQ8wam1dNqQRcNqZpqbpUgMd7lyPp
ADOP58PSTbiYleBikTHId1vp84SwaN/hSEeQxZNwcUnG4d3P5XNNGBLM5edCbeWPTGlzHTs2tNxx
+haHgAIp89mGzllXJ45LkrpA3XOTJ8wpUocIlHzuggoHPtFCu8+JMzDm+k9DeEKJ1VBc7s+FYYsg
WlCzxQHjYVPSx26VB5FEcf5lXvwDh7AaX7bqqk2RoUW2dDx37lxM+FQ8l8uDu8hE5U/7PkAL6ZmA
eCGI8IAn65Yd4zKY09zCiwUlCwfCXQ2XuFyabFdjOsjM7h1rhWJ5+Qjs4KVg/FK7gLeLr147faKb
qg+GVUrHm5ULp/NSl8FTmJfZ2tGznLbkEgwzoUPMOBvcmthN8GRhuqXbpiUqxCVope6Pj6nnt6X9
xak1CHH2oqvtP+HOyfPzMG6Mu8nu7XNe2GVEQGWY4CxJIANjeV2iEHD7unxr8oXppfaCsAlbjMiY
zvFjV+yhYgl8HeYVIU0Hpkh02YUcGmVdWm2q4ho2Ah3phSQQ98e25Y8lG7JiLVM0cbTrLwx7geVB
dMq62sGWbpxp6PXYBYMWCoY7/uh11VuB7HhHt5IghrVHh31VJAet7NjwR9/+MvYkUUBsQuctC51L
G21syobu6+CvocVisE40eHKDR2v43bo/drmNjvkKOIm6MJrKR07jj8Sxhwz8wVtXJ1On9QP1MNpt
CxjFo+t6CR+iZKXP97ttiH8d6BXGrOCla+NaibLgP1bD5rRuA/fJkltyGaa+a6E6E4iUQTobuaeg
yOoCr5j9lO3r/K3JF6Hqc6eZogZz2bdVmtP4PFMvdXm8L1+sg73qSlkWv+Xta7968iyQZcW5Oq5L
/3Nf993/dr9yLdY5qN59wkdk5e2RnVpJvNr7zrY6ossfvYk1NZxmGodfNUHmQ/lbIAqT22ibrPLt
poOaSPC0Bmckz0fUAuSbeGSDx+jQLWDsVOBYLHgipXsEnujYlFsUGYZ+61Rx4ELpCEUNw+PAm/eR
ZQFOF79reH3YNaM6bGtG/XhUTLjWtWP5g7Ukk1P3rNpuw98N66PODkdD0Q7exBFK8jiWB8ft3tre
G9uaQaiza2eFGIrmlLhCFEg8QySmGoEXBlO1T3etYjCt7Rx5WBIsYgyy1cv0qZ46aP70zp8dIw/b
mkP6tQx94DKdE57v5mO+4KJF+QCAuR9s1aG86jsk0DFJq0S9Tg+WT+gITO95Xqd9CTZa6W5lEl91
e9i/pSVerGZO3vedvaxQRCxciFVAuc3eIhB59SYN09r+AXlU2YUrBJGcYD3n1a9qHH4G4t0s/Y3X
EVPftXPeZA21Q6MSUzshVkdp/aVd/Pf+1Jps3+bjxbjQFnJFwY010oo/q15lYbyFgDHN6K3FF5Yj
xOvahzm/Kov9Lbz+sXbIw7yPcRajrl3RRCWpBEF1ca1Ve5jYkOaRtTHepp5rURrQoQR1McaErQ5e
MnsQOwc4FGwtNKYh1yIVz3JMujnElirl+3jGBPiFTvE+oagg1mK1xDO4FcQWv8Yg45tZcBj8rYTX
qydhEuioIwaZSNAPCucEXdpzUTaJ637sof5BmHeuy8++C5rk6esuv9ThR4C5zisEhMBmOlTe9EAC
kf8AIl9u1W8YJkGHH7krc3tWY5gKLzytuX9AsUx6v+uvbiQYJi1c63H2+pHDMx313KgHoS4CmKaA
nawt5mtT57WgtVFYHkv75kH2nNQlTpV8K1tkMn37/0XUeoUde8XAiqv066zDjcey/twfFkNU6TCj
gQIzO/aYUTmxzGqCYyf+TPO6MeimfmsxGzY1i0QPmbEaZVZqZR/o6G0kbUwd1+KV+UU0URvU0yMY
jUs5HIcOB2K1pcNsMq8H7FJQtbqje+pVcbJlnaz5+tFrrI2BMexOOpwoIJbNh5se5JxX4L6DgkUp
H7uoS+Zyi9zH1IS+t4pFrIEFZcugh8aYgtBBG78h3jfG142aH8MY6ZCiwYOuIS8IxogNb5T3eSim
Y15HyX3PNPjOPxCikdi1N06Qvy2DfE45qkJ4cmML3gLvmQbo9lkvgqoHEpQ0DPHqo4xFgKmk/uN0
j2V32Nd/LWZb0ocTacn0WNrEs5KRQgPq2FRVuCsrQQIdOwQKlCaogF05RX109J34POZbr06GxVKH
DXWua+NcHyC4+FqkhTM8dMV6HRfyOIXeMY526cPgE7QgzitXRG0r58fOLqeMzaP1vqtC6/39GTBN
sBbDIbT7ipbgK4rKP414CCpQxeNU+ZVCCPJ+EwYn/Qc5VFRxXcQ+5mAsLmW1XtbNDLuh9zpuqI2h
JGUR+D9nKlvc8VEx4HvC4lhS8nS/96/zGZNA5xfLK3+u7bX2H7uGpKBAfw7FfAV57w8ABzLiCFxH
nYOk3k+36lM+oGBDeL+gjpMuwAQ3eZvd74dpFG9D8CISZ6QIxY0E+TdQ5UVqh3GYclH/vW/ccD7S
YUYN6z0vV6gytWX02IEDzvLPq8WPjBRvYsEzd/jkblavvY4TxYhqUR93/iShM+cjbdW+ZQvJwuWR
jsuVTGXWQn1NxCrDG1nmOGOy9uW5YvsUpFHN/99BrOpgyFeOC09VL18jRz5PmwrPpvnRtvGyjKmj
kJk8ddb4oYrdb52zJURq2EN0ujI/xhjRGdu4gzx/EPMHNxhP1PM2EkIm89oS0BV2NDgFx8HJyi8y
/2Wr4jjyrZcEw7joAKRqyEE/SoriWubViftTMg71RsdNprXdm9So4kFYFNd1jd7Ug31GodHGxmQY
E1+7GUc8BCprRa+VcsFnES7vlOe9d3316X7AmbquRXND7HxEmvJ2LHDo0fFzBxmD9td944ZVUcce
gcOi9Vcvr66uDVaAocoAbH2wKD80y85LiH/7rherUWzFVdjjre7klYKlceiOp2DpnY2Tn2l0tDBF
+scLqhofYM2gcsz5IQfwet/YaGHKW1KuRcnqa2uXxwkCF8HQfGkd8PhXdANFbuq9tmF7sqvsZUTv
G7YcBCvSdqsOy2RZi9QpasWi+qm+WszGidjJRLkLCkfAgvHfCbX7MPSXdvYei8kKBYpAyiE/TA52
vo2B/5+gzj+wDbSgRevYyiifZgtLfUxPTbQ+gdHoArHNBBj1a9SVR59MJ9/vjrTq3/hld5qoOBTW
UoK6yz6GSGRwWaasV28XSIZHIc+oTf/yYWMLNIytTn42gQ1b9ANkqm0wZYpcpHLY9XSIL9eCPSY5
A7MAsjK+Bxacmo9xKtx2i3XE1PHbEvYiFElXRNAoRsdbx86KcTnWeK69HyyGVVBX0kQyAKfAKSqv
40icA7iL6jesgRIoEDhbfOem3muh7hEb0s5BXF5Bm5kGXnPiwa46EQy7FuookVNTFa9IWTfdV0oF
gJFtsyulD+N6kHvepEhjuydVWRdS9kdoCh+gY7Nva9PZqMC1xyDgRQmWb5BaDtOJlJO1kRUwXFx0
/BERwpos6N9exXq11gySh3PzRdhZV285vKkFLdSjwGljcAaU1ygAx1V97Mj3sVYpygn7LVinYY/T
YUeBGFZp4X3vCkVRXEwP/fip5T86ugUyM/iljj2C2pjf1VNQXmeIaJ5QkbB+Bw3OVsmJqfdazMYx
BXUV9omrYuRDOMdHO7YyzvofBap478eu6QNu/79YFkY8/Dtk6tvfkls8c0b5t7fsb/dtG9YFHWQU
x7LFzXqqrgGBegqPMqD98NA6byw7pq5rgSssX1hLA/Osbh8oa49UfdzXcS1qW9/p/SCYq6soSsDJ
vVMDxTpkZw73zZs6ru3Pdse4B4Hd4koYaM6qvPmY03Gj64aY0iFFKHirq4CN5ITcLK3PtPh1g0dR
/wyag/u9NzilDidyK89REiy3kFjteNrM4gOF2OoDilu8Y2Xl7YZjGpxHhxYtXK6U5Fg550olbcPf
uG3xNmqs3/e/wmRe22zHwq/mnCPhJmmdOiiZJV2ab4G8DROss1U1A4odhAXjZIzeFP0C0bQt/SqT
6dv/L+LVAjFeFUiYRso2C3168NT7+yNisqxtseM00yioYZnK4DT06qO3mdoxDbYWqVNInXZGavCU
+10K5pMMBNIJ3Cfb13MtXNm82o5VwfxoVacYFGcCkp/7TGuhalUcpGB0xbUUPIYJUMRV0iOztsu4
DiayuZdHA18J3ERcprh5FGzZWBtvW+grp2gdT4QzqmhRHIGLI0pUHSRi3aL/HOR9Ksn0Vfry2Hd8
V1UeCXQiKVpBLGkBi/yJDf0zFNu7Q2OrnWdLHWHUR601SWgPn2rF3s7tegyD9a2c+o1xMnjmPzq0
7hzmYwjza49awmUcm8wrw58uq3Z6kC5HG/prNfVx7j16BfOcpHLmKjpQgqPC6b4XGdZjHWekvFj2
uMkTrAj1w+qozMU5J/TLD024pf5gWBr+l6F7sej4TTSvK7lNAicQ05WSplPQb+xYJuNa9KoO2Iv5
RlYfBcF5cKF6Bv2i+0Njml0teuNpdOu1tcmpXd1UdOFDzWhK8WR837yh5zrSSLTxQKQPta7eDdlP
nJfdHqr19brFRmYIYh1uFDUL7XoQtiNXmF/KfLzkfnPuiuAASLVMyfhEOrLvIqFDj1CcHRYRy8kJ
L6/H1SW43sYbk2DwTx12hJrOsQxcQk6NKARS344Ei33nlU/r2IzP3AvqjUAwTcfNC154aYf7v1DA
8D06EVRvkVd32R8+KXvO9k33rd0X9jnrQkuA0+E0e3VWrV6KMtaNZchwatNpo3KG2sWoj+2jU3vN
z24elox3pXwAPbJ4H3mdPNeV322crEzjpO3GZZ0Ha1hgjteyTiNFMjfcUuUzeawWy0EYUbgSTLf8
uRx+ruI5ABaXfFnkxy34h2motJiuqTcwNx+KK6vsBKc4MC5ACpI+cfUY57vEvMg/BFIrWwS38Y5y
bUicoibguObqw30ven1N+odACrwXk+X4MO2rjwxiKD196ujffbZvY/bCQ52Rzf28wvacn5ryOglc
HLewj697zT/sUTPhfhC1xD7K3FVW0rJoBbzaL8iP+3032deid5ygMGxjibiGuZdCTedYl1vJo9e9
0teZzFtR9GtfeOQEub8nWfQMuURQs1h2GSaAzf3wwuJr0+Qb9yNTa+S/kzC4qhz8vEZWo35Lg/Zt
G6ikRnIGNHaibsHHv5GfMbWjhTF4bGKrl1NxpepHzcCf3qah9zAv7wKcfmNva/k2+asW0vnCRdFF
tx1hbc71+gkvKSfWbHmVyboWzaxlUFLvGTnlDsjU6QJ2cEhJFnxjXTU4lQ7oCloVx3OJvafqopTm
43G0tyAPJtO3aXkRa6vlz1WJl9bfcYxS/1i+WybxtCsUdOhW2wsJMpMSg2Jxlag6WlEtV+80rl18
VRc0SBm25RXsmXiRIVc+7WJgIb5OEIVkDEcVdb/8dtwnpPGTSG6pDpkG+/b/i8Gu4ooOBZSHTuH6
3Pt54lU7V3odtOXMOP4v1bj8VrI9h+yDX4SHfbOoxWczcepPdkFOVLTf2nn8HrvlxhwaoibSY9Ju
R2qB3/O3u0xZN9WndbKPYlOG0zTaWlDS2KMVNnFycruqzZoOmCoU7WxRARk6r+O14nUdrKBjy28U
eR+7kCSxP76jgbvBfWoyr8Wl3drxJJnAS8Hk5peA0t+WHEkKRSw3uz+xrx9ofR2rtXhQjQurAfsr
RA+hj5FbqNq0pkQNG5/w+hHnH8Ynz4oXDwlI5DNyMlzY6teJ773xvd7KwtBRB1Vv0Z4bZlonf7Jj
Oq11FbnAvfvJsAJYSN19S6/O+LROuBipNQZmroOoLkd68KwitYtohfxD9hRUY1U6HlInnr1EiZPj
HOgAB5wpjqK1+9NsciQtfr1QlgFKpJFpC1c7w5vqyfVLwEXj+bSvAS2Kp9b2GxVi8MFhCR1dO1O3
32hfVszX6Z443lArf4J5GxTG/SCgUzId7vfc4DY6VKuYF7v3ipCcQjplkV8de7Vz1HWoFriiplbS
Fvnrm9ZwLFLoZh5kYW/ErmFSdZRW1ZWR1TUR7j759Bjijuv2uEls0laazGubq+u1i8hn5DI6X0Lf
AaWV/xPHs97zzq42Bv9/FVj/5vb+IXtCPsMD9GkOHjsqfyl75HgOry9zr6a0DctL7tlv2jm/QJt1
SOLKkYnrLftWJh2SBX07lG92i3zT52Dy5jXlFzJ53mW2JE98vvinWDhy1z3V11FYcYFTimXXweMI
VdmvE7PIo123y4f7Pvy/9ORrw6jFd8V55SqC6Y8cPw3Wm8I4ARX7cozk29lxjoAkHSiNkpawREQM
7zQ0C4LPxfjU9ACc3crxwy/3+2KKJ20lcH0JqlOZx2/G0vrudeGPcP26z7K2lbu1FSlvAJKNBUFS
rE02bKZODfcPHbGFyviaYuvDHXkSqYVoLTlPBG2Ps5ApK36LcOMZMcYh75WJ0omjVmaFNaiiiusY
vRXWx3l5k4NssVqahKq0nX8DdL+x5Bs2Xh3O1UM9kCoQt17DUGWAn5SqTWb3XU94Yg9bJH+G44Ou
QTnQGposoDm5LlV3ZPPRw+Uw/iPqjWuhwZd0VNfKgyVn9c28G1wm5r+Rm4XippVHh3ONgSeAjMLD
5TSJw9g9ujnJgHLtwVncu186+0CXMmPDNz/fIg0zzYh2ma5iAdEjXOCvTPhJKd5G1Y8W75nRcCib
8/0QMc2Htg5YyBm2q4MmePQ2B1R3/ea5IHreaV0L7Q4PDK6tcEtnxfeofWNH13A9F+Tj/b6bQkML
73gFAQNTUGar8Irpo+SSzx9kKxOHx+lI1qxof3SAad1vzDBQOvbLhSq9F84TuxZWmzqrSGnALsq+
uFuua2rgttK8uOUBYJrjrOj5j7ifpo5FqyRq52vZdKiVrLbItg0epQO4VhDcimVF8ZKqimyEjq16
7lSdDNg4+40MkCEEdSAX6WaAoZuVXf0xPpIZkBlsGPfnwHDA0Emmypk4LQjo2bWV4BbmJPFpkETd
1tpk6vnt/xczYKkybiBTxK45OfrPzhZMybRweFoYCxWPEs8Z7IrT9Ilk9KE5txfoI2Q828oLm0ZG
C2PqFaoruh7eGf0oI4iPfO92CZ4SXwdxdSJqwPMk2NWZPg7imc9zwouk2Kxsfp38Eg1oYaxcZ1Gl
hwaWU3C6iQoimA8qXVOSYis9bJH+GIZIR3QVLCSRVUsGSspzU4gEidao+HrfMV8nMcJboBa8shPe
sHhr8Ng0xfdFVJ8i4T+UeBFrg/x5kFa6jOR7FM1ZzKf399s0rH46uKtfB4/HOb5n9Nc3XMqsd3my
yIvjf/CK7+PsZHznbVbHeUEZtCit3PcfrdL5xsiyJGtn7ytJ9P/hl4qD0rGXhl37Ps+8djxb8b6q
IF+nlgqoX4wqhGl/fW9bH/p2Y1szLBQ6tOt/+/JatQw5kCWrV/fsBFsP5iYv1QLZy5s8DPuSX7u4
SoI//lgn5M99hzGUlIBx97/rG4XU4UQ5bOMAOR5uDOcsi1O5JEs2pPwYZvfbMY3OP/Hc+1j/0Uy4
0m8jYZdZbQFKDaZ1fJetgGxm8ciufPayMPeTvt0oCjdZ1gK44T2jk8CU3ggKOvs5XMnzruHQoVzT
0hQxZwGckPepVcmMsd/7LN9OEi/2K9ePgnbEI8JVRu8kRFjFzrG4+eZLu/XsFf0cYpvF09FRdON6
Wpto4+ZpGujb/y+MAzDqjmuh2NUaT8R60xWn+4NhONnoFFFhx30y19gB7di1jgMN34Mw43PV5nNW
+/nHYFj2XTF0wqi+W+u2HWN2JSrqD3FPw5OatqhkTaOjhehUiGJmbceuXq9WlNSoJo1QV3N/iG6+
/M9VMvL0HcO35TLZrTVfuD2nI6OJA4bdm6CLXD9b+Zc13rq3vPoVaEhzTEuuhdvdBI54lb+RgTw5
fbWx65lMa75pVWUUurh9X/LZCz7Gq6rfLavcEi1//aiGnmveuU6OVbIRQzQXbZLT/lKpKQnlc9WJ
B4gSJl3zN3SuUYV8d7wFiH398IBGtfNhl/9/o3L0rvX8uZ7rdO7/+gHKPiI7DUqVTOrE9j1moz1t
jymdAOWgpTtfqKwpJBygkI7Hql/3ncz4NZoLIzXkOnYr1wvBy50LJrKR/WE4MqiWpV25phP94dcU
VGt042b2auTjc7T9ZiCd6pBEWlGW16bgaXfpchyrH37hJrW3q04i8vSdp+lWT/iBLS+qUcEz7aBe
C7EiRTf25pv7vhKaOqwYYldVZw2sv7hNXn6hguXffNoCIMEtFm7MjCH89Y1ooW0tvblfL3SaU0KC
xFs+eX18qGR7GvhVjM2e1CXGSgt/nDIctchaXqym9dz3UG/O8yfiuFRsNGCYcR1hvM7W6mFqycWz
RMZFf25YeKXA84R1eKhFu/U+b1hsdPFaUc1jrtpBXtyYjr8h3FKwkyiYbA/3Y8VkXwt8p2kiUeU5
zuw2HdLRD0bohAVblFGvJhQwDVqY2xCsIxCIzC+DoOz9zL13YQHB04lDxwCo0s/7vkELd4BWItKt
Nhg8afhg9wFN7DH6ct+26Qu0yG7DVkU4i+CRcVzOTeMnTVF9CcYoVW25J1sReToKOXKXspxaNlz8
hjhfu5WGv2ZLkY3DjuEDdCAyXDSuVRTDUetxRPFqkcSi/Mk8dqX1loSNqY1bkLw4UAWNYLFvK//i
0uKbX8/nloe/A6aOkdi6lBj8VIchh0B6zkjj+ReQTD56VQQk+9Yb7Ou3f0zAbUV80X2IFVMwI3v9
ha6X8GN08g7FEaKw8hx/VwdQoB+3lJdMH3H7/0VDM27ghZhi4Ejnz1b3K98SpjCNvxbENVtVGayw
K/o29aMBialzgRBrh0/3o8C0o+oAZBAnWpKNaGFWYGYqZ5WjnuhGRS5jV31l/tykYNLo/KS2Os9O
SDxDfctRQXK/fdPAaREeQWsz6itfXDgj9EPtQ5jREs1W0s2w8/3vo19My7pOzLZdGVxIY72zBwfS
jO33Vf7d1XcdpFzHLHSGAH0PhjfgeA3djfJlQ691cHKYV00OmYHgAoTV22Btfysb7/wExR33+/0/
gPwrBwIdkizXOvc8HojLHC0JnSDKUKwHJFPXuUkCCP46ystm+dHy/jiVc4L6qQrnpBq7jTOVYc51
2PJqxapi45hfKh6HXeIOxTi862M/HvZQ/kSerYW9Y/fcWpgKLm3vpsoiBygqPoQu25gfU/9v/7/w
KlB0OZT2fXgZJLETGdgj9NvHrbpH0+xrIS8slEtETtBdIALo1+c1xgvg8f7EGw5pOoWkj/fKXhIZ
XnLWrokzg2WT8feUgK0F2RTkP5KhrU732zKsXDqnJLiuKmENa3iZR/Kw5CIbUbAlogIAs2GnH2k7
+IJ9iFI1hRelAgk1dBGUXVIyYrkbi9PrU0F0YsnREjJuoYt+aWZvTFi0fGmK6WSLfcsT0YklQWo4
2k6PMaoALnDHGg+W/IHzLW4nU/e1zRt10X0bBS78dAW5VlWN10Au3WHmy87xuc39i0CIS9AVSDqo
S+Pw5Wwt/XiUc8DSMZTTxlr1eqwRXffWi4eyb7Gzwo1QWdwsIcM2KPedwYFC+O8HtNAoLf12ji/L
yh/XUrzj0VZa+3X/J7F2QG7mwYtuR4ILyuKvVWOjOrfLBrf7Idet9zbT2Gh7JyR7ZuE0XXhZyuo8
Lt5VxsXhfvSaXEcLLZUv0ciqNb5Y4CUtLHEGVO4A/MlG5BrM/wMezq3Vli16HtvVt6IAqZbVvlf9
1munYWB0AsiyDAIsBm146UZxlbb1SVJrY1kzmdZiCpDFiSqKtX9cgcuJaUHTwHI2TvSmYdHiqV7X
PgYkNLg05frBq/NvLfb9ssk3UnSmvt+afRGuYc2IN2BRu5TxlFR0SnFZy+77y+3z/z1RkOjW5AvT
3MojJkv4S045B0WIqN5YnRTvonB2U5aX7mGOyq/32zKNkha0JK5AijfaGKWp+duVfZCOMf1WVcBZ
7mtAC91Z2kC5uhFkhbr5xB37XI9xQjt5uG/eNA1a2DqiW32Rr8GFKpIwG4JtxVZt6qvPdhHRVWZ9
Dmp0ydltw+pUWAJaI33vIXCRlOMJiiQ74F2jTon5Q944qv1YlaCT/zIIO1je3/84w+ToEORuLJzR
oRaWPd+9tvGNJqa+NpY47jN/O9m88DMicT8B8cdwCYMnx/7Z99dOfN5nWovsuVzH2rHR8w4SxqSl
h34SiQJ/+j7zWmyDZMWxfT4PF895iOtP7fI2d3/eN21wqH+gxvYczW2IgLCg34bZfWjancudDjWW
lS+tBWWkSOu51TvWBvOHcoy26mtNHdciuQFefV0qdNzBuXAooJyqtvRNDJGgc0PiMjnNfTPLi48M
xnSSuSPDc8Nji/yJQeBWF6m7Ctcr0tjuK/VURayTvy3Rdvmed64IrJH/9dR8rmQ305k+LIMrs8bi
yFfX5b6V/B/N09qapmGArzarSIit/hZq3bp/GCZFZyJcmd3lxHfoQz20b8sYWEArplvKZIZ9Qke5
1r1gob2w/OK4/XgIVW9nLEclDl3sMqmKGhRTXbF1vDbkNogOcx0HPgBqSuhDDk3PgJ97Sg518d51
nkkzHcvoWvdz1rJdBJGYcm3fGOjkqW7Gx7X18AFMxcCMxc1WosRwntRJSEtPkhrZ1f5ig4erQFlp
Hf2qyoeY7jwL66D2XnEmBYfDBtX6XC2Fn3pLsYvcDENzC9MX6/YcdhYd6ra/LOLvFAPJWGyVjJjc
VdsRGuHnUd3R/DKHy+Ad5ND4KFcVyt1CPxme7cDC8N++I3tuV0wMiGQPsIm6k9mafxpJ88EZ12To
h6R1n2q/PIXdW7AV7VrSA+38LUYx4S7kIwh9550TiZOzyVZm2KF1cHHsiMWzbUofhI8sT9c0ac2a
A7NHtbHTGWZEBxXbwwR2TFvNYJmlTZJzN8qE2BQrNVnX1lUW5SHhvaAPPYQY4qZ+F3TNxqr6enqE
6PDhpoMcczn1+cVVzrvevizArC72euxwVJ79TIAI7/7smqbg9v+LaCjEDVk6F0hLYyKufIQapwSx
x3EK660SFVMTt+F70QSwxGA0yHP6wEE5A/c92pb1xq128TNEwKT917zbORYpB6TwWKESVkeHDgT+
9wfHNMHaKjqBDbldI8oeaEicZKqD/oya7vGwz7oWzJU73fTacqRZxiqZx+YYlDvP9b4Ws9LPg9gp
Lf5g53E2qJ/1pkqIYTJ1ePBaMBt1g+i0suI0COOkc7z3Ksg38pmGrUXnhbRKRXKSwzwiK+Hic0u9
ZPTOim88g5m6r4UsSsMnOhIMTDSNqQeoNqjXzt3o7jSvnaw9f5jlYjnhRYbqIGR0AkfXoWt2eoyO
Cy4KoCy9iReY1vJZ5vX3sq6f7zujaWC0IM3jgjmiZ9FFWNEJh/aj58gz2K2O+8xrQUrySpUFRc8t
+lOO3TVav9h2t+E0pr5rYVr6cpnDceQPjlckQX8k8qmX+/IgOioYVSn9LKxb7tjuTqHfHZa++WQF
W1okhhVGxwQDnqLqSRXFg3KcbBTeAbmz9P6QG0zrOOCcByOcBb44S/qblFWVQGhmY3sy2dZOOtS1
i2Ku5/Biz7aTdZI7h5LHX/Z1XIvRmntTlIOC5cKd8tBM/QU5gZ391uITCQBXceBvLyiOFxd3dsU7
Ok1bTF8GP9QRvm5jDd1IquhSFNbZ92S29KgM4OHGhJrMayEqu9wKmqgpHqDTfJwGL5E4/3FnK4Nu
mlMtREsUyFh9bRcPc6MAywqSIN+6x5l6rgWotfwfZ1eyHLmqRL9IEZLQuJVUg10u2227b3fdjaJH
0ITQPHz9O3VXftgUEVo5wgtEJZlJAifPsfCaWsAwruXFHs3iAt4eeFsNI22kYRqOYZOX7N6dfWgi
pLsKrOJzqGMWV5zfZdxVWS+rm65rfp+TKql4F9n5czn3KFivsKWvhvMabFJrDoiMvqoqk1UDguu+
ry4lnt1Ys2NLHk3eV2o+TgEeypiryciK5ZaRWA5Us7uV1/m9YywJ3r3v+szUXLyphpYCOOzLuano
nN+v/i+RpV94YLxuSg0y4qoqh8YFNXMAZCf5ZkPQLh7zQccGrvBSGW21UDx2t96S3zPwSNN1cOJw
CX/568g0Aawo6mWYlWlmLu1XK7+3myLyuZWU2YS7Jkh+1xer+3fqdKQxql8ihXLT9il0X4h/l6/k
ifrsOC39q93rECaq4aVwDiqfhKCoxCoM2V7kUDBEQhKF7hh9TcafXOD/xxn+7rxAncaYG4EgqKy3
hh0XE6QF887Nf972IdXwUm1cLp7J5ywL7oZG/OgNPy7plZ2d751a9xqsMJAMtjIHq52ZUQR3Zoo7
ER/N2agYLCx1qwlexW+Q8VYDd4achn1wVwFZ4FG8bfBnztqo7jzNFxQxLNM9pvlsF3V3XYTwtE7l
j2DtdahplXWuP+rd+nqOz9Fri3Rd4pIEHEpRi8aehugI4lTDX///bngXApJQd6v8Oxu9CKXtHbM+
ALhcp/SjMsz1/++GnwC9t9diDu6AD2PJkDOelP2oOT+oBpcCd+pKawBzIeqqFrD1sShBpNoYLLnt
+Z+O7rkyFgVXFZk/15AIH7nLo4pyK8LT0pYDBAaX7LKaNguKCqqppkEPTl7t2JydzGne3Z775009
GF8yzWyNeepnJYRwY2vvxdnO6ZM+GhJv3x7mKXY32kjKbf7Yz6CE69J7EE+zuMiXJs6nRXOV9jna
CT9CqlQoILV214riZRHZrqvSiHNv55MhXse/qP7RCFEmY/N7hih06xpJ4RypQ6NS16LzaWjg81Lq
S23IXWQlxIRbOgYRKy1QtmRsiYw2rDR73Oc+5sg4lZYTwowgYycGFnA2Q7vH0GmrqoaWDh2tTecB
4jHeS91Dn20OD3Wqu6JSDS1VLFO/VtZEHBjGzaIp7WO71W36n6ZqSGlI2Y51QO1zDnV7NItFM4o5
j38d7H/y1NB47OeL6siwFDDVFGLq2vQ+wIX5WFkPrBi+hVpU5qdFC+Z/Ndm7fLd61jiBBoadCK4f
uWPEaHFhVhnV5XDfhT/tSUf2o/qQFOBeaQByXsNzoDccZWS+c/xvYrXPS4DNP/jeVevhdipRfUgK
ccMxvSbMODtd6QFFvuyEASBu5t71oYhS1wePn+5MpVp8Kd5H4An7pgugnC7cOeFW/VYso7EL/aZ6
8pdZc6pV/SAprIvUGlIb0NmT79iR49dRvY57ARLuefIhEFxEeRNq0vCnZyHItkiPJw4byhWSmvhU
A/Hk+k/W4vyzRlUGOK5nRmw+V8Wm21d86/pz33leO7pmVnZodBHh0h8be+j3jZXP/27yApl+zwMj
nH99TTmhmS6ZwULQGTzuujBp+IjL/J+E+tHtLykCVBZSNevGKMGM7r141iEMT3a5z3TXpYqVl7n4
atHNzCUdO3XEje3RRx9S+VT2IhH9w2L/rHzruO03SFlgdtJajKxhJzOY2XFuiH9kXVnGY5k6G80k
xX8GBYY0XCz3hdZT38TD6uEdGcIe47+TC5HPbV+RX9B4GxLDmrPi5OZuu7PteYrmpjShcEB1D4yq
9Zbyy9C7Q28tSMhgUXqyiThaS/YEpIgmfSn2KpkWMJuGehQ4xbyMeM9K2oq9gXbB27aZyKidsFro
kgnPe1lDJ/ZNus9rFnW5jodRYRoZkgOIQG1l4BT73Qyk2/EmZY/oiQ+jflwmTY2l+oSUNTqerWDC
xy8wAc0sOADl9Aexpm3uI7MCZulST6VbFqep8yM0Q1yF2qJw1r1XqiYvFQuN2xY9m6sC5Nbn1U/x
AtIkbBOWDKes60ff5dPOXJwJrXbFqRrE3nHoyagzEBNXGw0vp4g8XyG/h7k33n4Fqm/906U6rIbK
Lh9yg3B64WFsH1281fSloD9MT9Nkp4gnGZ6Ter0wQd9fnFLx2zWa3VL1u9tJ81o9frjIgMGl3d+o
rdzzasza6FjCvHOW/1za47UU5Fu6C/AFaecfQA+cdyG+MCw8AakpWsAHsLbpXm0UP0CGSpi+AYq0
IS9OtfUGZjHirVFq/bGd2AS7+20bKawvMwGOqccNsfLixMnzBHqxbNQdFxQ+I6OeBDQyg5nANgsF
lRS9rzH6WPzcNm0pUM08HCrWw2my8atHXil9vj2u4pjryJAnnEKKapkwsFOA5CQKDmKfJ0Xs2HH/
D3hiDjoagc+hJJChk8LVQne/k2bB8FSIsD4Qr32AaPQJbBw5WO+BF/IatreIgXed7qVdwpdm7b/c
/o2KoliGQi09YynIUIoTQZPmdCcYtmBxggLmRpey/z/PeTa1R+TQ4gSy/dj0y53r60CtKp+S4i1n
dtBTA9VDPnu44PATdIwdrVx3VlSUczIepgSeuGktEOWW7feC3aXjW+h+qeZv7eM0bXoW9BwZEmNU
LISELBysCP1L1iOQjTr8fntlFcEsM+vlHQWNF7iWn7rMjuY2PzQGTW4PrbC8DIgpLN7nxPCGp3F5
xs3CWHSgbNQUt6ppX7/5bmMc/bVeyuqa5sL5xa8sYOnF19vTVpyXZC690XAHPucWGlVbHJnDATwa
UDas0MntuXFJDvmSg2BNdzepMpK0TdKimVa/gJEqM0iQRR5SHAjL1X+9/WNUdpICCw3oDhAf8H4r
eAq9+8nYVjm40j5ZzUEOGjjYPyuOVf5o42wxazZ3lUWkgB1cJ/THHFmuR8Mq2pHTSkS+TgNAMbiM
haHz6vDVMoangILjjNUHr7m+52S72+ZW+M4HLMz1GWQyTf/3SOyIiyZ2Cd2DQyMe6mqPVqpgmiHx
KTTnYcXiyox5jXCzohgDcvRL+7U0O0AMdeBXlZ2kzXKx1tTDvfb4xJoAJCNTPGb2fdOLbe4jo2Lq
JS/rNrS832lOJvLmNktaeXELyHV1YCbLw3B/e0EU6VlWQM3tQRiVjQVxGxKnLTmGph+NxpA4TswX
/BGTJiMpCi+ZSY9eVTn7ue+e/Kl7whPDzkydw5j1cUWmY9voNL1UCyMFNMpSEIlCGP0I5T38IsN6
q4YqBAdu/XbbYqoPSJHdzmHJvBLhh7eBxKTzbq3408qoJkJUPitFt9HX+QA2pOB3LRzymgd9yuKq
I55OIV5VJMkYmpJUlkerhtzN1N4X3W8nC7JI2H4f+YV1BatGftcmrWX89fh6tGdr20Yq0+wFk4/e
UbyS3UFHDByo4cMyzpojw+dEBN4HdqSlqKlH5pbcGWKKgvRbzV8nMkUTnh/aoYSOD3sNzD+iIlFe
j8eBe1+o62rSsWLBZMIkkYpxoGLhJzQejua9n77c9jPVuFf/e7eDU2GTzlkx7mB5by1ITAB3N3SH
ctXg1/+/G5x7a9/npclPVus+LGn+5nHrx7Z5Sxv2YDW1z92wvowrj8sw3IlyjbYNLcV2zjrXcTmr
cdGFRwd7HsDkXfYaxJ3KJFJcj4UwSmrBJDZ85JXlKf/jlbWnyX6KA4IMuOmKIGxSl4pL37L9NJ6L
3kjmbu/qhO4U2VVG2dilsM2hy8TFayleib9ZHlpwwGHZD8XOok5yewEUuU8G2GQWGUcBptUTuF2K
+yytHgrGhifP2aQDhdbd689755edP/gQ1rj+DHAlMOOra9VR1b3dnr2i+JCRNlaxMGh9N/yy8Oeh
PoxzF838Psj/DcG6uvxqJ01GUFlJilx/WKc5HIS4sNpBi9sQo9kXL6LB3e2f8R8i4pM7GBlzw3nN
UQIs1SXEaZq24sksvtEc7YiF2IfhbxYcW1ElIcjhwd2UTSLC+/txplBZclmSl4nXzkmmVWv4vA0I
ayYFvFeEfQXRMUwHLyYZn+KVdFHYn2YcgsNgSAQxk7I1wfmoe1ZT7WEyPRITS5n56P45dbs5QaGS
zEfzDo+nSbZn2yowGbETGF7rihSf8MP8FIZFNDLnIS91d0SKZ3PHlvb5hnV5u/COX/j6bIAiYnGe
ff64po8e2HkpGyKrugvCB4+dHGbGLQ4SJvty24EU/ilDeeYS8qpGhSBDo3HM2mBnp/QIvSlNSalI
pDKQJxdFZk5k7V9qc43CmuxpvqkHAJr0UnoY/dqcs3qqL7x0Dw7KU1anu9tGUc1aKujreer9Nsvq
U1G+lsYD6tLb46qMLSWDcc4zm2R5fTLdft8OYTJ1/MV0NNuKatbX/7/Ll86Idx/hYNbpSL7xFI0i
Yt34LiDLs4qgMK18terLbLaRZxrPBmQ5KJ4ttxlG2swLGraVtzJxMfKRRovBImF4fw1v1BSF/1Ei
fpIm/0se72xDKyPMLer2L37A7kPxxfKcXcV/UJ8eaVjuBvfLMg8nSILjvONEuC4BSQ7vdmC0/pMB
SZ2GfVyax8ZdAY59as1L1cd50F64uQPqKLLpYXHFHlKgVuSDVqvpDXSvmeUXlhePi8g1VYnKfaQ0
kdotd30bdUNalPmOt9PPKQegxq7bXGMnReUg0yxZYPxjtCX1hbq4WnRrcFA1UBi80PQH8zXfULip
TLkE+rfQaK8ZB5oeyTiE3+wqe77tRopNXSZbQiOAQ4PF6l+M4FwQcZ8tXeyL1wJ3CmP5alUFOjk3
1p8ysxKez4ElWVHadms670wIXx9wXLa2ZQoZyuaAs4P4BkY3eeKZfyB+UQy/bxtJ4UUykA3468wA
f7S4rI35T5mZvxipzzh3v94eXlHcyji2K5gGBwrMvFl5VLuP9TpHbbOfh22pQiZWaj3uQjsDmYiW
36agib3l1dAyB6gmL9X9C19Dvw7T+rIO1oPo3MMcGFE/QLO7yrbtiDJGTUw+CxC2/cvUjnj/90wv
qlb3123jf762H1iUmr6xwXPp8IuffwVEKprD2DY3neU+MCi5PBOiLOb+JUiB9XWnAjcqZqWJ3M+T
AgmlzdwED7M3OjP8vQa7NnVGGteGq6Om/4+E8GP6JzJIra1HbuT9AqNP/5ptlozjEk8IqrxJbKe8
b5ZT30+JUSVdue9BR56te89e48H4fntdFHXxB24l083r1aekf3G9PBpHdr8wNDN3Xdw1X7rybfTs
XYAG+TXVOEKAPf+zHyzVAk3XBaTvhvqSud8H61yFbdTy37X5mM93i9gU6h8onYrVRLOhgC4kNIYP
IHqInPrfEocpy9VBpBSXOR+onSAPWYau7fQvbXVh5p45dG9b4Y6URVxNLTQEAWfs3kTrxi5tY3tZ
d9zLDrcX7b/y+zMjStnATc28pMZK7jwwSnhuHhv2gzOcbbzRO/xFVGBGBryjjbsQZFydG4FVKWHV
weevvVgixu6H1o7wHBUDVJbcnpMqwKUSgBYm1E0E6hjPO4XZ29R88SaNy3ye+4gMfQPPL+N+g3p6
XqEg1rKkHr4X4t4aNCcNRYh/gLv5E8nzbFwudFkjt/EjcGlsMooMdctZOTnBMi0Xg18q47dvPLs6
nWvVpK/Gelc3Zh5nzSiq5bLmAu8TZkwQSdtmfV3id0MbltWC3mWoT1BWOlYF+t6n8TWbNDZRJACZ
JWriZjaHTgk6X7LuZ3PvW9OBVRAXSUH+YY2xMHSPuiq/If//O8bMRBfmYvaXfjl52RCb6b9GYcc1
0TzcqHJnIB0OptYJGXNtcjfN2WuZJcT8Wad1wrL1CILF2CrvgvkXiJXi2+ui/J4U9os7usWYE3LH
e5KILAmHP8Zw5Uwp/9bzic3H0TRADbJqChqVi0khDd0HS7RFa6OrEv1AUHq1s1mz7SiGluFoc9Zw
t+2qCfV7FU+diPtM9xSrGvrqd++8t++8cVjcYbnwOoz8yjuE0Ga5vQCqoaVawM+sKQXGe7rk9NB3
z6zedPAgvhTLVdV5g9GF04WxRyO0k77Q9Rp+fmwiMvJs5uiq8wOMPPQ/yBgJ58lpn8jwI9uIFSYy
ORSFtkDpzLN1mSuUXRR0eL7O31XmluK3SgcyuQu3LqEIjoSyl9DRsbcqdisZetY6Xr12XmNdQPYR
Z477sJIvhtFr7j4ViUeGn9UDZx21WuvCw3NZ33nTGAcVZHB0egSq2UuBadeF5eZ8sC60ecSZIPLz
OyhUaLK/wmVk6FkxTymv2GhdiICQFfSSvs5mHQk8VPFOA5tXzF+GntleBtnUYbIuTvqY0jwuvjuD
DnymsL0MPnP7BiwWI2yfL15s8erM3OFnTbvEdRamMZFq/lK8ujWZHUhvYf6Vdahn/+Q0eTJWOrIJ
1fDX/7/LYJZr2a0jEFJ2+mrOIuLDw+JUmrmr7HMNtneDlwsxwUGPwbPyPiseUSuu1p2ov27KkDLC
LFjcitCsty4tNSEmPx6xm++3DS1ttuOwdmhDypANrjgh5j/2C984a2lf5Qy3Vm5jmxenIxF3y6RY
dSw/ihwmczgtM1lG8M2ZFwtyGN1Akkq7koqhZcyaJaCfvVaedYEcQlJSN5mKjQlGhqoNPhnXFoCL
C4P0mAGRZTo659zTHZ4UPiij1YDNyi22LtalCQIzAbHmr8VOzdhJnRdSOFzjMKqvXP//ztPbBlKX
qeNiZ+q+02Zf9WPkjoDX/73tj4o8KQvBdg5OYHZT48bVKxMCXJl7b2dfl6CMVl1doPqEFKuQ5wEo
nQrzAtRr3IcHGr4wP43dP73uzkplI3mLNejI2sU1L3VRJMY47jlJf4GAJsoW3TKo3FSK2y4HTTpy
pXUJgHeJPAoJErBgbsOng5Lw/xc58K28AjmPdRWz2S+p8a0pzJhWOh0+RSqW6ZyApCyE1cA+lrMe
+/Cn4807u+w0Bb3CNDKMrZ6MdpoLeGg72bu0dO88X8fMoRpaqoK9uQT9rmNblxIX/mkb7ppM16ir
sImMV5vshWOvM00sqIhMcCdaLCI6xnjVvKWgJQEuCf3cQWkjqsOUtm/CLTUP3gpfl9FqYVdONl6A
zUu3PBkiKYJ/5uZXmOt0RlQzv/7/XbqpA+SbEJTWF8dLcWJeoA3/7XamURlcCtLVqubZLy3zYrve
17WuYlLkP2eiu4NU2UUOUJ4O5mQihPJl+WugB49QBzADa58XOkSGyjZSlDpFA7I4281PafObF+kd
7VbNy5MiRco0TmwsBm9OUe6FU53YzW8zf0zhj+jUiumoOfYpviFj0fI5rBm0mRGmxb9Ns6fpceV/
nSK2Q82PUCywDDqjg08BokIeYG1/5zHrnjtO5BbztjQjq/KNIFQh/TrZFxNabwsP4lB7VaTwHRlW
Bg/xAlDr2hd//DaP+2XCzmHH5rTtYCzzOjnDakEVKDQvbmGjtaneiezv7ZhSTVyK1pVS1tOFYldy
xigvh0PgVY+G+NGV/su2L8hRm/KlLgI8Uc7VE+9j6GDES3cozK/bhpeituJun1aWb15AYYndWhwD
F8QCtLrjdfDz9icUUUukqLWJCyxsEeCR1RJJZcy70NO1c6iGlk6w/Ty1vjHC/EsAyKBpN36cc+fP
pnnLKDNmAGnp+6V5GSCea4oRLwDb6AqIDC3rAo5G5ZWbl3Iw4jlNYzwDJNtmfc0+7/YPKIyA92Vg
1qUTFl73imOx6M7EivwiQ8q4qGuvmGBt0lwJWfJdyOk+LHTnVcViyvRN2eCtfO7g6bylMe4od3m/
SSXIIzKIzOUhGZyxY18B90+6KY+BJNmWFWVAmOvXtCe8wkHYj3JevVFH/LNtJaXQ7DKCBvq8hLkz
+240rZ2Jgvr20Nfy7ZOHHxnvlYH8qUELIGqvNsNFdhCTfhdUzSEVXybzm1nrtlXVkkrxiaSLYqbF
hl1VzoFY2akKrcPtn6AYWsZ1BctcOIOPn2CBlm4J/C+AkG/bLmRMl53Orc3HAQnLy7/Zwxdr7X5v
m7QUnKvoFnsdV/dSCbCjriCSGHXEDip7XHeod3HvU4eboPM2Lykt97VJ7t2m39+eteqRUpa+s/rA
pszHATJLm6hm4Aznsb+CccGMm3WOQUq0W8lR8MchzGK81wXuy+0vK0qm//CE734UKI2Lsl1W7zil
y69lekrr5eyDVKery12rVV//dBMn7gd04gyvHIeUnT10PQftz9R9XvBI7+kwrJ8uDc6WVzTPu19R
Dbyn6bCys52JJurW+bUZnd1tC32akzG2dECboTiArNNDh7mvd8aSRXbjAvGlUx5STV1yWK+HwhYZ
UuMBOmtJYfRJRr7enrhqZMlfF+AEQQvC2Dl3aAeEyBrEzqhTp1FZ5fr/dxYPbFIZARpgz4IY+6Hm
CeuCV/RHaSp51fDX3/RueBwU2n5MKTuDjfR+assnqHFErUk0W4pqeKnks6y+Xb0Qw6/8KWRPPj85
OjWjTwMK7iLtKfac5i5zU3qmIY1td5+Lbw55mVP9I5Rq8lK1N4590RTEYOeCPxdzkq4ngAe3uYy0
m4Di2EWFGhgPvWk60WTXU9RYv26PrZi2DAwMW4e5XmfQ81qCTQY9nq4dRA1umm4Pr7C7jAm0Zu4P
bYEldclLAd2clEVgEMrnZNZS5as+cf3/O6dsG5NO64xMIDorMrt9QB6Z5URpv2PWlgMmcWVI4Ngu
lR92WNveqGNmnCmFjZbX2yZSJAQZEZinxWDX9cjOU/2cZ2+eo3lFU40rBevaNTZYcSdkdxfb1Tw+
zAXROKTKaaRAzWa3E0VbZGeWz07S+fRgCMKjDD2eGr/5FPAJi0vx2tdZOYCcHRYHEm1go30qM0e8
kaBND07F/MilzLivM6NOGr+e4ttLodgQZZa7oYSQzvUB5lx4+3AE99XOg/qC5WrSp2pFpDj2Cu6m
fQ43CoM7LzxDRvD2tD9fjg/UdSWyZiDImj4sBJT2w2suvDMN/twe/PNJO7K+Ys0LHzdEMzqQHfF9
9HyWFFCg0VRYqsGl2HX8hTsLhEzPafNYFmlEzV7jQKqR5W0WvUvQOMTIbXo25p8Wf7ltjk9PEOQD
ad3CDPRB+YKdjY7vxPwN18Ii/56yDhXhYzZq7PK5+3/grmscYpBgabLzGlqvmbEzi1/jiDYO4JQM
LlDm7stO92D9udM7sn5javrEHosQXmll0WwUCYTu48YLjqDzON422ueFNKwmhXPW+bjl7qrszOu3
qXzFVYtVfC959eI6+YMPOfg2fAynt74pD8C+nnx71nxZ5QbSrpzTvmlyE5sDugqvJ9Wx1rHxqkaW
gtkwaOsJsFKep7Cs4qb0y9jNwk25+wNbXd+bQ9uL1TnY4IJq5zXODF1mVSQLGa0naghsBMvCzvXU
7n3/DNWHO8drk9srrbCKjNhzxNhXcz3CcRuIEkOysMt18oiqoaWIDnoXwIEANvGaP7jVSExgoG9P
WhHTMhkd6Ie83uVDds570B3ZeIFsv3duMrTOrvS/NWQLbIM4MnKvnlcfYIoavuj8cv64kNPqbU2+
UC2qtCGjdZwB9IQNmYd3K3ubjMTmmmcf1dBS6Bq8G4fcJNiJPfNtybNvq9HFlsM1pYQi+8ikcKD1
dXv/ugOwAJeYzdqM0RrU4sEX2XTI6OJ8ub3Gqp8hhSs3+4paHfJ2F6Qd5N68Jz8DHpx01tfbH1C4
50dIXk97Kxjp2Qn4fG/z1Ii9wdc1mKlGv7ruuyLXtb3geimWnwcQIGfoNG1L3fOGYgVkZrhycAuQ
ruPMWMz/Ol5M+zAaAtwpb0tlMjiv69PFtoYAG+YAYkrTq/+S0tIsqmrq18V+Z5VsSjsvdzC2Uz8O
2aNtLV+GNFnSUDO+wmlkcJ5J7bauO6wp6c37tV4PqxhPE/U0xwrVokpR64astFOA3c65qPDm5oR/
hz7Y6I5S2JbrGvZN7rMzHgfyOLCg1WeZlo5ZQGUYaVsF4XC/2LaNswUYF6YFHaaWY5ITMYxN+jLk
A0EcXxqrzlLcHVU5G2MujEdqQ7f6dqwqpi9j9CYXzUx2OxIQMU+73C7jYuA7b9RRfivWVcbnoS/W
5uXksvPA/wazuUOnQHJ74oqdSkbngYabL3xeMhyL/oZtmAwA3JsDiDaG3cScKCBiW9TK4pg1D02H
B7BQMXqHwV+Pq/bNU2X86//fBW3bLyDaWnDeFcvsonmlFbHPKIvniobRbTOpFuD6/3efmExLOLiQ
oWc08j3NHb2j3p/bI6smL4UswPYiWK2ZHILUO3aTeQR+PSmgP7xteClqB46emIoP5OCCO9ooxCEs
w7hIdbWfyi5S2IZZbzgCoppnNKfdGe1cRoHBX7dNXdpgrd52/Kzw6LljThz8qCFQmRcat1fMW4bq
5U4nTD62mHcZgrlGhNUuq7c1HpIPxHLgS5g7IbCmDs1YlK/Fua0EjxoW6IR0VfOXjrlTszCTGrCN
g85b13bjZtK9TaqGvm6N71w9hEOm8EPs3nlwgbzGFLV5oOMcVuyvMkaPtimdzd7CIdorInEpxwVd
1Lt1E4UGDH/9Te/m3hhZ6VgpdhHBm3Pd0gTkLN8NLRJbZRopVie7F47TYfZB8485tcfW2XiqdKUw
bS3PJrYHowemcaoncbTTr7ejSGVxKULHIQDfWwdPyS1oKzrpGJn+8Gz1zZO16ABLKrtIkeoZjOEB
osrPo+tNycBxp+l1YIW6/QsUGVIG5Y2WmQtaFXDI3mvjPjfruJwhOCKybNScGRQ/QOaXy7PVD6zB
RJZ05/thABkw+EB1tYFiBWR43pKLyVm78FrHd/fZnH9dMvewmuPjmDW7bSaSYnbFo3CPHgRyQLd2
0tJ/K8L2A7pSb4+u+gHXhXkXVeCQbqDRABcC+xAe/cs2Mkue9CUKQFvUmo+oluD6/3cf6StRmIEL
K82Dm/ResfOprjtANbQUthXFpWDjLfQc4KbLKOeHotHpP6mGluLWGgOvT8eAnsFMcKzzs12b20r5
D2qLA8uEuwbNgznYy65by/nstoGrcRjVvKWIReu6O9sp7pqg7f41qCF1m3nOJhkO4sjwPGIF8I9u
pmf+3+0HGIYqe8fzTTgRDC+dXI0FpHNZFZLD3JG44gDqrjpPV5hFBubZTUs7C/18Bz/nL3iS/ELB
d7bNwWVk3kJ4a6wBlIWXtrq2B7RPa7AG2+pTGZcHRdHODJ0ANkGPXbO0uyLQPXQqop9cbfUuMFlY
ddkCKoJzVzpJE4S71Q72IDA8NczTnIpVZpcCFDJkGa28CQHKGG5sSGxM6UarSwFa2q3Z2j1i3y7H
xHWRIbluX1LNWtpZ+xWEh6aFBfWm/s0nXR91vb1JJxJOLgVok6YCFKTiqkOdvnhm+9iX5XO19UAp
I/KMaiDQiYW/tH4X0TSMu6rRWFyxXcuIvMrCTXPjwF9ssG6Y0z8Ege8GyxZEEfnA9DaVS22Xvn/d
6ewY5t8FW2+aZVAe+JoXE4A3bHPVPw161dZxSG5voApPkfF4aTnlQgyOc+BWuxNpe7KMeb9t6Osn
30VnL1Jq1j6hZ9DknGZojLUsPd4eWrWQUlSGftZnUOKi5xo5az57ThaBtO/22CqLSGHpd4Qbvgf/
q+rybFnBM611YamathSWEBoacXyBsavmp8fu53SKlm7bpizjm4yyHnMz7cgBeM3YWK29y7fhgxwZ
2jT50HVIhUXPRjUfQX+2G+ufm2wtA5sCv7Vnf8F+OeEqk7bTLlw3ZleZWE04dF0LCntwPOAK1wdl
4fdtk5YqWrK4bjYQrGJI+qQzrbgpBk2xr3AQGYM31WFjdvx6dibsZS6Ku6HOnwdz1Z1xFb4tQ+2c
cgns1YVvMxunWzQO+Fr9JNXQUkjajBcgJ4NVBDgmUntCx4NO8lU1tBSRIl8nvzaQWGe6NhGZcMc7
sk304MSROdUMIF0Kiw7II0A2FtAwffJ04a6at7RR+r0Lwr8B3n3VqwvQ2O25ukJT4SgykomVPEdB
eDXJkJ8N4Z9zHn4JWLVF4ZI4MpIpwyvhWF9zoNP+zsBS4Q/Vtk1BJjcDnBe4Rc/FbeWV37Njy2sx
w+y3I1NlFSky+6DzJqfHWmZlec7QXOLnxT8BmTbO/frZdxsa56OfBhbW08rcWEzhIc9HzcPjdYYf
sNow+NWF3g1tom/Q82wMXVGIw9F4BvAWR/Ja15uocEWZz4yUfBp93zQeQkhiFB7YYgcdzaRq6lJ0
UqgNjs06GA9mYX8t1uAe8mBPrvgBakuNN6q+IG2bBByFlK7Y7a2gerbzPrYA9IQY5A46OprK8HP+
VSyAFKu4xxnBeY2KuTHG2OiniPnhPbW/uPShJEvS2zSpZnLfF3duptmxP/9ZH2jOWGPgVrrCmszG
/WQF4H16NtsD83RCsqrxpcMo8GnNsARp+pA1JJrTwwQOJ88FYaSmCPvcpz6wnYnSww1Dj4VfyzEy
7GnP2aYeQPKB6cwguDEqpvV/nF3Hcty6Ev0iVpEA45aTNFSwLcuyNRvWdbgEAYJgTl//zryVLiwM
q+idtWhiGn0aQIfT1sM4fVna5WUmwz+3XYRp0RqGqVRotnBmHFNjFC88O3qrTBsmfWsYDv2pSSva
oYwarMHD+Ipe4xh+s6ErMDAtXTthS1uESzPBXro2OmZT84bJqp+3aUXDMNLtVubV2MqpnXcS5KKh
LI7bRGvg9aOowkMUCreWBq2/3W7q1oq5rob8t9OkkYZZmresGAaERIg3Hxu3+RPy6Vue5jm+Y52y
IDzYlr1N+TqvGJrSvShSvnsKAvkPFx2NB+K8blKRXqU0O1me83HBa72jx5nUsV9sahSjVC9RQmpn
rFXh0hMepidahAnP1oYQGsxRH5iZpd0y5AG3HgKLDee6svJTJtKVi/A1WfTB1upVStTOGiHC2XqQ
I8jbQCUl1JzuRiHsAwmH546gcGmb8jXUqqovK59m1oPLu7eh6X6l0VoG8uPrCA01wHI5CmcQUH5z
fYIQtauc4GCPw37byjXQRmpovLIlMBt57/mJY6/49Y+nm8FoNMhG3M9CNUBwVez4S3TkR2vnvuQq
zj4Pp/KkVs4/kwFp8J2lvaCJYLAewtwu9nXO0WBUO5vG2VCqlyiB1z/w3O7qd5oIzAOPKIc62MNa
3N7g6wPtbKW8reoindwTJ+jGiZ6a6sBLtcvVppIEqtcpyWpBWeg8uicwtNknYufg81+cdpvN62VK
glPp1t0E6IbZnRNl+xQPlNtGabhI/cUiRsex9Fy/xlHSdHmSowNxX2dNmTgVq9/82VWPdRB5u2wZ
+2RMK/vgtnN0ssLVFgmDWel1THkIUYWA9U6hujgdKO+c1NrEIA6r0iE9V4sMc1gVxaiczgtOnrSS
BZnL29ozeAydaizsZhV4BGvP3SHx/Qijmss7UaptHkPnGgscVrWdg4hc2IDmtAv2VhBsFK2BWQ1O
NfBeWA+Y5ZVg3HDC2J/bOjHsp16/5Na49jgNnrro7d9F2YhJt8xaM1eTcA3HLOhSPpcqfajbX4jG
n5ZoW/ST6tVL6Kywlj5yrIdUdD/dCc0ilpsNK88V07KvbundczF1ukpOvLQeSDfxL5j+LnZBtqxF
V03StTty5SNITplFT93i7IoxPTThpqmPlOrzLJVfFcXQQbTf4yWifoYOXzm1DNDR2cTaufZAPBWh
LwRjNA4MWdXYVlH4yffHbYkP6msHruv4ZdmIKn1oxvJcREkeggaCrhFdmX6AduoGiN0uzMd9amjd
g1fRhHjO74WuRS1N4jWA2oWce5UV6UNH2ri0eTy7xdGaN1qkXrVkR2nr5pja/cDKqIstDxy2dbu/
7QEMS9cZxtQEYlGrQD+jNXe7LPvTZOr3tIgft6UbrF0nGFN9MOVph2sIjwRGRUtOulc+of71tnjT
4jWoeoXyRq8O0wdWhCL2Kv+LHNBZTWX99fYHTOu/fvidL0CVXk0dTqyHviRowWe/rJCtUQgYrjl6
0VKJxv5ZUBchhFG9Lnl+XiYQAAbzz3q2jtuWr52oRVG3eFm5cGVpcUrH5dOSrjVcRR8/IvTKpQ6t
PqobEQChaPRxLStBseGO0O440kfEwb/kjf81HzaRWlO03f53H0KnwK2NlemDm3ZH6YizEMfaX4uB
m8xIg68EqRMfCpRPT1X31c7p12Buk3JOV+KPBvF6IVOP67LFOgRc2n746loeGvyztyENV84rk3jt
mPVRepzlWO1DAea1aP7X7uunhqw1kBmsVK9iGl2nREwHEOOD28eTV99bZfHEMGFV8DUFmb5x/fs7
lHl2S6liuDL3GbV20q3aOG8GcZhQYxL7kfe2CQ0671hFhwgMjT49LcyK21Jdxkz8ui36wz0Iqd4V
vhRkmNtiCM+VHI6uwKW/Hs+ErA2/+VBBEK+ZP0lphCCGCs5u3n/qO+cwjtFLZ9NjC3qzbb9Aw0AW
EK+Ws80T7tJHN1U7J+IHsIWtvLkMCtJzKi0bMcvRl/gFV+qrZtxjUMR+zNcmPRkUpOdUqjG3m44R
noBz9iyLr1Xzldq4uIXFtHaFMH3iGk15Z6TZjGKyTDo8GSv/iX2n5Rx7rN9h8uqKij48a0I0Dv33
AzbmXVpOSaJz4Vo+inlmFQtbrPXTmTbg+vd3yw+CReYcgaQzz6sO/NPuHZ+ql9lbY5c0qef6q97J
l2k3512JHeBuxONi8PaqqwQmkbk7sOHsbxvph4cOVKSdZ3VDwxZg4ElEfjdRGhNsgo1+ghwjzpn6
TKS9C4e1gmiTxrQbaVVOmb+IMk9KlZ8iXp3Y4O9bay3EZ1KYhml7soqO2Rhi7AfLQ5f+Kqs9SZfn
KzH+bWV9GOaDsjREj1dakGzAjrP0kxW98QXjn+svE0sURlPd/sTHKiLRdZ/ebboz1VVa2Mo6z1a6
s7tij2meu1G2x23itZPNchBkCu3aOsuJ7JwazcSTtw/Dtdm5ptVriPayefJ71lrnESOU7CmMO6c9
9N1a/a9JvIbn2QdTv+NC/yEYfgjh+2V093O0NhvbJP7693e6L/uuUAt61s55EBycMXjwQTA6q3Kl
4Opj8ySRhucQ3XtTOS48kfa0w2UFo29Q6VYX7THPpsvt/f3Y4yED+9+fwAISoZHVYUnOm30Vtuir
Jv9uE62Bt7fnsMujMEssu/k55pMf+7TZFHsOSaRB1+L55EgbO9uBgTbMyb7P010arNmlSS0acFlV
p2FlNRBfChGjpe2tmr0VxBpk66mW1OsHdKkMsPmcP/h1cebt2rgzg0HqmZYI/Exuh2LXc67Eqzd1
WeyH9dNI2JfbW2qSr8FVOKHKRCdYwpr8lLPwV1H1O7faxLQWEj3l0gwSYzSDEHM7+mafc3vf+Gt3
aNPKNajmGSvqbMpZ0iEA2dO4YRjD9TJQmeVvNtis7JWHhgGzel84s12rbYoAHqf+A4b22FNPzfwS
ZL9ub4DJdjS4Oij06iL8Owsr+k3r7J+8WHvDmERrcPUHSy7DAOWjX3DXV92xzOhh26o1sNog1i6d
IriaTauOKJt8qxpU8d0WbtpZDaqWtMbcArN2UrXFQY2o+epyDAqzj5vE63mWWTV+N0ZteCaWfZxS
f48fc9iYQwuJnmixU9Qtp5jvmjB0Jc+sQW1Gdg6GNV9jUI6eZ+EMQb2gTq1zOqgTxrDvbDHdMWut
hdVgM3qixQcJKpOpyxJRe6reRfWYn7ymI2s3ZpN8DbWDVKXqVCWSoA2fapv9E+K43fTaIn/lUdyR
OCNBmWqQV7slb49T3sSpRfa37eZ6Qforw4uN1ZDau1IqzFQXySj5tT3z6FtTzMpl37LoW1Em9tSt
uBzTHmvADUSEvomwBg0RH3cK7zqxRDGoeFbwZfBoelLFAWG9N7t4V6Nw85zzudo5uGmyLPsCNazF
zU2/QQNxJqYW7MYNDElZ+V2AsYV3YmT5Xi0j3wZkPc+SWQ4PHQXP7LJxZ2PAetZ5KBtaSxAZfoHe
Jx6kgbPI3sfRO/Y7T7KEDpfR23gf0bMtIYJJRdcDCLWXFvup6sFS49i/bpuqaenXnX93jS0qh+dN
SKxzy+qYzcVdMTe7pVpjvDOJv/79nXiqVDZipDJO9ZydAqt4IhRAU8Ph9uoNPkJPudTFEllj74Vn
RLqfwNLRxlXebtSMDmLSpWkmsHTUKMeDWPbj4MQ+q063l27SjIZc1SNvhjIQ67xQ/zBGKQp9SFyP
/YrFmzSjHbsLSsEwKhWgUmS+z0CgZy1rbKqmlWt4BRFIlxbStc5VJe8Q9vk0DP0fe7C/b1KMnm1x
gtLFKHKITz37s3KCYw++msraNLUhJHrChTdMtCKYWSK7+i4Q7ZGP2Rmz+DZFkchfGRdQhV/zc+E5
kuUp9YsktfKVU8Wgd0+DapUXORjcxvDc+VHSZVWcOtUp8LxtZ6LeIz45SFaAkyw6I3K3t636OAh2
6qpxBaqm1V8N9Z0nIHQhvTOD1ihs6MOi/J0bICJfBCtwuirhgyPX09Aa5VQ4vi8jjP1r75uexHOQ
3UvwTdfDJvICWI6G2KFVtR2GUND1SS4alAu59opyDGjV8ytN7fheFfDoPJAaR2x96Pp6RTEm0Rpa
MayIWLUnovPoz/uJOIe52AglPbFC3JpVqoPOh6E8sKKKu7x4kozc3XYEhi3Vu8MzVFxMRd5E57IN
9hTpy3GgeBXu+fJj2weC/5rkCP7DXoZ1hJjsAwtOvj3GXXasvW3hFVfD61QW6Dh1salRyo9Zhq6U
eeAbYyB6MqUVdlVkPXTPRucnTZ1Dmdl/5nYt0mvSvYbWpWjscXSA1sF7BuuwV7RxPz8g+Xdb8waj
dDW0BnbhOVRga8e+RxXGcG57f6NoDaWtk6dpHpRZ0oN3rBUNUrpruXrTqrUztahpVuUgwU3k0LbN
ufbasTktIN11t2FVH+LCywJF5xJqERKkK55zEl6zItrgfvXmcNkz0TSY2XCWbAFW1R6PlH3rrHVw
m8RroWJRqTlAZwHsZe7bL4Ix68KE7X0rR96+3raZKyo/8PB6k7iqMfl4mbIsqSPw/Ldz7I7qucSM
oQosxE0otlRugmf7ioh35xTCN5Th1pontpc+175lx+Ui12J0BgvS+8U7i1PigOIiIXW3t5voGKze
a0yir39/t+4JwSG2uEAsUe78NvuecGOEuNrH29o3bbCGWJqzrAkDrDz17Z1nL7tOZccyWutevmr3
o83VUFu2DmbUhRZLSpYnfPGehpHcd2H1UBWbuBewsRp6hzoIuBzm+gxanfJtmjtyAZ/XWqudSf3a
MWt1uFR2dJjOfRMtT6A9dg6FW8iV+4FB+3rfeOZFCyYj4aQKIrarovzOrxC3GOxtzkHvHXddF11x
U54nlSRHheE2zlLeWdm84pJNq78i+p1pBrwLy06yKilKDNYj46OXofgXb5PbpmlQvd5A3nXulKKv
o0qmft5RvC1Zbe9vizat/Pr3dytPvTYkKofo1Or3lup2MrCOM2hct4nXMdtzOhLLic5qyfZwn3c0
sEGou7Z6k2I0zNpyYlloOyqR45zv0gXZ2lL537atXUMs4tAclGl5lTRWZMeZBK+t30d7stovbFq9
htcF0+7DYPFwowdPaW1b58GfVny8aVs1sLZ89DnifyqpaZtIVv6cZ364NoFvUo3eUx7aNkFQGqrp
rezEKzueRPVrsfuvt8UbFKM3lhct8hcOWi6SIHx2Midm6RqDjMEL633lg7uA5SWyVcIwZcj3MOmY
dGI32wEebdm/t1dviI0612+/gxTzJF4MiqkkVK+D85nRb63/kKcJkZcqXyMN/7hQgei95myuVCPQ
85h4rXtU8xkkz9+otTxiTmyCS3N87bypt3UUh0TvPI9KZhFZIzEz5457LnATf7SbdtMcd0jXUFzw
fpAg5VMJwa0kLjFq7jC23dqWm4xJgzHCxWk1N4VKlk7RmKtG7WjvWCsOziRdw7ArqnLmDa+SqiJH
sIqcMBc5vm1HJlvVMOy0U7mkQa5QqdwdwWy8X4rltXbFp8n1325/wuAm9KKpkXtiLsGEitRVh22t
46BUP+t0ft4mXrsz1yPhk/Anlbiyu5v74NgpdzfX0/62eIPu9W70rJkIuMfh/b3SOyE5/KkFV/Jt
0Qbd66VS7jL3ft4uKmmDKh6LAiOVcNkUJ/DA3/6AwUnoozSYgw6tHJUtyZI9M/I56hHYbZ8bmTjj
OdtUXBySv/rSwcPcWxIK6tqXhnifuaNebi//40YhiNYwO+UuGexWyiQt5jij4osgL7T72tAcLaJL
zGeZqLQ42uKL7P7c/qZpTzQge0LZPjLyIlks9zw55S6b5ZfG93ZjEG60KA3NDACewhRelWI4ajkt
L2WziXQbCtPQLImTgpA1VcmV0JQ72WvKrZXT+GPFOHqRFHG6yAv9UMF2um4/1VaPwWWpnVCLv8mC
+JsKdhx9vEZThkW7yFYlGDh87DK+44P/KZr9E+iqVn7Jx4h2Iu0e3SLbIXreIRGEph6OwSNpue39
5URX5b07lYN5TvPRL2GWUIiUr1ymZ1LighSIw237/PhIdqKrk333BVBY910wAhKU8d0cOfcS7wzR
2LuykYdp6VER/Dh0a9Fmk6quf3/3tRKxhzQMG5WACw/c/xGGra31DXx8KoAS47+iVZqRHHNkRUK6
fpejrkzMdF85a7OzTOaq4bj3ZmuZKewobPMdvCA43D914z9z8eP2PpiWr4E45ZU1Oyn8RGSJpC+z
fVaxh8zaVu7h6H3rBFNwnSXzqmTAgJ8y7T5HnG965zl67RTLOwwg7mGjtpijOArG+diDKGblqmLQ
i14+VVPed3LAwr1Q3eFusVc5ORZ0bVtN4nXsyr6uF9vFI9XvDm10TRUH+97ZxMAbOnr1FJWe56Af
pExa9ZmGb+78VK8ZjAFKerv6Uo9toSK7TJjs9zxD9HCQKzo3idZQKvN0wqG1lIkKMee5b45ztpY8
MOlbQ2lTLyFKVyOW2EXwVAb+Lq3tN1WLlYiJaeUaSv1ycDNazWUCte+ZLY5gr9yoFA2gqs5GWrTY
ykG++H59VONWI9EO2TTq/NEq/CoJucDcMza+VqpWMZlX+bGv1vx3GM/RC6Yaxmfa+G6ZRPTZqd4w
Ly4W2bMb/Jr4r03uS6+ZQnMGCwJMo0v6Gm0YKcK0Q31c0n7liDX9AA2mgols9NEskUiRFLmM0+z3
UN5b3lvrrtydP77aOnrZVECCnPktbD53XjAJqrPuWfDC5k853dNg7YwymGdwRcW7469HgVHZdDhs
XSq+FWjuidtMft+2AxpoPQ9J6CW42ufI0HBZnf3c3jXLfNgmXgNuP1Ws72dssDuKA53kfWG7e4v3
K/l50wZrwHUi1dG6QHgfg9aO1JKnEYVxAqPmwyX/7lPQo2/7GRqKrXlUZHAwvKeteDxmPI4wGSR0
t71+nUCDck5m8NyDSz+Z6O9sfimdb8Xcx6RbG6BncJ96wZRXOQ3hC5ZvVY+Fj8a8X3626VXt6MVS
pUtIP80Q7bnPonwm85PqP99WuuHupFdKyWiqJr/0serxK3Ufyvp7V7bg0d/me/RZGr7teiCVgNJL
+mA7XwXd92tsvwbA+hpgi9otUhbAK1jlJb1Okm3X8qGmndTgmuUOl+CvqZO6ru4DfzyOFvnsBvXL
bZWbxGtwzSw3kKxOq6Qk/sHx850j5Lkn7HRbvGlHNbiGbjWGhVflSVZLdFjYgKr/UtViT6xsf/sT
JtVrSO3xVu9K20eZQTedqJd9a4TaaI8aSufe9pfO7XF1Kt9Gca9qL667HVPfNq1cr5RKRy4It9s8
CdCe7t9N+I96iNqyXmOQMGyuXisV5YMKC7yezsViYz5wSkicLu6/lhzXSDtNX9DOW4ui1iutHZl4
FX/y2R8+2WfabEu3OnrFFCsx+XCwoX+au3FtFbtw3Kqa6w96d8KOEtGQnAJWCwnurCo/OPMQU28t
C+1cTeSDm5TenV6TYPQkxwnOOm9fq+oYqB+WUPuqYzHIZPEp/8FiZ1mlKwejaSc0IIP70ZMBJzKp
FDs26DNiab+vPedw21YNITFHr54qaZBPXa0k6Nc+N+5vEbkHUfWHemH30aAeSx7EvgieQd1zqIp5
BdsG96HXVbFceUvX9zIJZPjHdXFlaU4+cVVMQRRz+4cZ3IenYbwZxjRYrv51cNle0uhC/GwtjWGQ
rRdYRX01V4jgyiST0S4fp9/B4mw7hfXiKhYOeDozdLu6aBnsI3YY6bL3uDje1orBmvS2dVQsC3dy
XXgOWNNI7DsLGc7SW6vEMYm/7vc79GUhz0ukxNPzSOZ91Qbnum5Pki8rqzfp/frZd+KthXauSyqZ
iCwOpmfQBdzWiknu9e/v5M4iClrulzVaWq+dszbY2DDqbq0+1CRdQzCG/w1RLbDq0pkvBVP53pPL
2kArA5Jc7SBevKmfGOpJEgsR+Q7NpjYe7A/2uO1qpY/dCBVNl2bmdRItHI08Yb8f5uHJngZ/231c
L62yCxGGjkD8RZXjCTSZe3CufomiZuWk/1D3PtWTdKhzr4qqa+y3zH/prfGukflKXNkkWVN8Xlot
q7LFfivCtI5nar+5EQoVNxgklq3dfUp7jsJKOIiMhHwXBeFRFnzF4X9oMBCt+cWxyEaPTpP9xqJH
NHOganxXlmjeX3mFGtSi5+a6pejzWs3oJgPVV9b197abraDfsHKdzKCYXMbcrJruxqrL2SEjUYZe
joaiyKRHbUlWNM+07OtNpZY+/StP54YjCP9Hfsl4t+f9IahILMBZ56wNvTep6vo733sdGYUNswZ+
mTwS43TfdWITVTfWrjlKNWTBOMlGXJBGjnkpMMCFJHg43m0yTz1Dx2RZp4qK4E7MoEV323u/DV9v
i/7wBMHKNWfp2QFpXWcSF8UTtzyQSOzKUa3AyiRcwyxBIgt0trO4YD48ZWNc53swsa8IN5mnhtk2
ZWnW+hW/5F2BupukCL4s7o+pXgstmMxFAy6YhcDUVXb8EjigGQOjcknXOpk+1stffAUsdVE6XxX2
W0M5unCLA7FAeM3nlcfixysnegrOQz++RN1jcOcv6mAXfN/x31usBW3x/4UQhjJL3Pjz4tKWT95w
auQMKp6VoyOCjL9u+uBB1+C5UHuYhqzHfmJkhlDBrpjL2B/quHe+Vs5pGl/Q4Le7/TtMGtLw2rN6
sEgLw2xrFISVP1O+NmvlqomPfsX1i++cTMgm5qHNILgrnAVcBWU8e+FdS8SDbYmD6OXKFpssSIMt
mmowZtTvxIWA9pJ0x5ZYu8V6vq0dk3ANtmPkYGBCAeEi+46bfEzIAe1q+9vCTarXYDuE9uzhEiIu
HS/jimPOTR6s7Kpp3RpiexpyKhgRF8aeSnrJ831Btt0QiJ50S1vwJBZ+Ly6W94sP0W4a2m2r1hNu
BdLZbdh64uIysY9y9xB4/aFbfSIY9K2zQ9vMWnKrjsQFkdhY1tbe69fKZU2iNcSyRdJOdS6/+NVT
FkzHys+3mfdfuTYnJGNGA3GpQcLde96DH33rgmYlgfrxyUF0foLGrkMBqjVyDgpyqMDM1HvRPszV
QzlZh9tWbjBFnRa6pp6NnpeiuKAA/Yjpmn2MUaxHa2y3QTTUIGo3TpYJAVO3nP7BnVvMpYymmM7V
Ss+Oaf0aSoNyDhWaeHGhafkjT53PVZB/6utNoyp8EmpITdvBr9T/nUD402H556kJV9JKhoXrmbd+
yLN+iVxcORZxBsl1nLnysZu23Wj+oiro+8EGPSiCjIWn9p7j34VVi4o7f4WB3nB66FQFuHlNYH21
xKXqTlP0iQ7HkOzy+SncRO7lEz3rJvq+Bwn3iOsecmGCzLvC3sQOCtHXHXl38qks9WaGCfCXunAO
S+7vWLmCV5NWrv7nneSCZ8JteO6eo44fiXOZlZsI+isYfy792igpk91oB6psAhSbpK5/Z43W3m+K
E4rG9/M0r0QVDS5HJ31uatVWIa/Excu/keHR8StcnPYOW7k7GTyxzk+AucBlaC+iuIAB82UKPRaj
9HrF1XwcgsXGamCljBThWCqBhEx7oO4u6v+4+c96+j5QzFHCSJhPnKxxIBh+iJ5vq64ZCEx1LS6p
EHsPlw4/WIvcGHZYz7epPJrRPIktAI2GJXYUMS0arAQnTLKvlvvOQlVep7kEjdFF5stOSue7l75O
dbHNp+n5tgr9daqqOv/OodZjYC33GXGeFrTHbTqr9JzbHE1dm2PswqWsHoPiR14/DnzFn5n0oiF3
7nopBi/ilyi7b4cvAT979RpbqgFSOhm0SD10ZzIsm/EHXCGFxDC1s7XGO2bwOToPtIUymXxILX7p
57Nqjxk6sNxLR5OCv27TunbCLh71PLwLyHkBVeBJ5vWPPsv6+2xuo3jbFzTcVj1Injr03F5S8pJ1
n8Lg25L+u0m0nnEbhgZdI55XXETBdr3sjkGTx649nm6LN3gBPd+WqaC0aD/6d2PDx8c54O7nNCu7
FemGrdWpCcIh4GlQ9vKyBOeM/FjYyzT+Ju6/IVIu29Z/Ndl37sAL6qwfypKcOWVyR4soSkBwtFZa
aDB8naBAeSrlNfW9u2JKw3iI2ntrrF5ACXrMwI+37RdowJ28qO8zD7GyXgbx2Hpg7SlXRJuWr520
NOqII4KFX2T65M1tzLoHb3zO1uqKDC5Hz69lys19G3MyL8v43Wm/+p0TW/NKzajJLjXMpmHTNNRu
5AUc1nEasH0ZbQSrnj4TWcd9RrHsqP0x81dCUKoU9iuewKByPX8WzEEzRo0l7ofuFNo/iIfOH/so
t808Rd7wWuP1zt5R59qwjqbi3m26E3X/qWtyQppkZfUGvOo5NNeP6s5d8Mwc6RAX3h0VP9D1Fdfl
MRteN5m7TlGAMSzgQJg7eXEG/9ALcCd32Urs1mCPOkFBCeWXjs/5xV4+1RXiQeF5wfin2+s2qUaD
qUwxNMZFc87FsS6oR4t98P77PthKXp21c8r0CQ2ulbAx42Ju5UUuCMdhdCutRbzkHH0u34fy+fbv
MCmJ/NeAUGHYYcT8KC/h3B7E+FAgI8jcesUdm36CDlsZNGE5wOGHsH8qfwRK7doZQeOpOgz9GpeD
6Z6sp9ZywUOPI/Z6kVTuvHI595gbseRnTDOMMZVhT/FnGnzvq7XqRgOsdS6DNMMYDBdjHnCQnSa5
a4Zs30xxXq7JN7g7fdL9TFJFlMiK+4b1e7ucdk2vVoJeJtHXrXrnMbJ8GcJFDvLSoAI3asiOV2vO
zmBLOnGBcizbGkQBTAzlrluWw4J8Ulp0K8ZkUvr1s+9WPnZ9EYGBu7gPlzZxXrKmP/hefwqDbXkH
og+87zFzCtzCAf9TCvqlbWjS9mspNpNqNCxbyA+2COrLy8TCGBzJdyHo3yK2RvdnUo2GYpU2FPG6
iV8II3GAmcns1xyIeOw3VUn5f1EXOEXYBChtBMKQeFDTF0wfR3Rk5Q1nMkntukxtgYnaHs4AzHjf
t8F0J2pnf9u9GRSj0xZ4GVdTz6B33rykrItn+/U6pLPfNCXOJzpvQaAwVAZ3P9xobbGv+/6r8FYL
eA1qIRpSp5GEQRHhbA8xWyZ224XHi9rWJoOVXzX2Dk2YFcZYaQl+6cLodWlxwFfLWvehwdr1sfdT
CiqvshTlJZf/Bsu+pr/Sftu7llyV9W7ZVlnP6ZTjQtXO4V6GTTx6v0qyMYdENJiW7TU0KhdxX+bf
WnuXB/G0PGe0A7fR2vDV683sgzQV0aDaunyKWCjLy9AmIDsc6fexe1RW4vdPtFg51E2Wox27Tcvn
pZxG60WgEDPz2QEDbFacsEm0htWmB0lyLZz6vpLtKeub55Sv+XeD1eikBXY9sCIKa3Gfuj9I+2pP
R0XX5hUa/IDOWAB+95mSciwvS/hPmO9KS8URblWhvTbo0vQBDax0WNC5YfX2syJf5PyD59+d8eAP
a8Ox/l/G84HZ6KQFeTD0aVdCPmt+hMNj3lc/kDo9yLz7k9oMHTSga/KXsy9GcC2yM8v5LlzW7gym
nbn+/R3olE3dMm8j8CNMX6MQl1Gh4mXg224kOnkB9xUpStQoXxZhx9GIjhQMvrjt/g3WqhdFTbbw
SqsY7ees/izrCgPu1mYrmCRrMK7dvJ4qG/sxhj+qcXhE5ehKOafhzqxXRLV9N1SlM1gvS3sXyR8S
8aOQxVL96OlanZ7JWDUQ1zYuaA1p7ecqTNAJfciiAg8MeaLRxpejXhzl5sRDKGDCCRA+ZTPZ+eGr
j4u4k4G7ZtutQS+SspfhygE6VfdWPnkIg4n5yHJMXrttOQaT12uiuDt3ge3jB4gRXS2iiHn3j23/
vC3coH+dvcBqQd4WLQ2ua00X9+zsuI9p/SXtvt4Wb7DNv2qiuD+AqwlrH1sLj5LpNFSbGsD9vxgL
MncebUHx7A0iiX7pI/E2+hi9HEplS1GMmGx3Ked7mT+50Slk26L4tobViOPUGq7OX+Zi5wln55Al
dixnxX8ZTnRbO21DzLwZGYX/GoYaw0nIsfPpYc7RacHLE8vyoyRkJR9n2lkNuFW5tI4q8SnlfpHV
AOnTSiriY8l/cRREbtPk0huuNvMnSOdDvW1En/8XLQFKPsvRRkXRhXWHIjyy8mCvsRV+7Cr/oiMo
MlfYJTho7xvefnLL9OgMwZ0XiH+Zag9g8N0USPqLmiDzCs9KKUyzL8ZdC4aAoq6OY9avOLKPvcFf
vATZgJ9QEMB1CH7V/PMg72nzP86urUlOnFn+IkUgJG6v0LfpudjjGXvteSF21zYIhLiD4Nef7I04
EfPJoyaiX3kQolRVEqWszJ/ZFq7ZUhyhpo4LH9uM1k2g3nR3N9YPNOpjJ/+25F9p9TnPf3p65zcb
icf2Jex/zwkd2t9GD9yFb2p9Sddix9NPKvvF+9v+QmlkBDKphmjIhqp44+JxhkptCQRAv8XIb4sA
I4zxr59Jr9U4+7fz3KA4XkG1R5UgTNzYUmwvMIK3zUq5Loqpt7aCYAxz90rw5+sZ/+PeFv8PZgLu
QOAmrCLURh7nvXcQ55ydpmTeubvmyNVGHFg+wMRLoUzeSdwhwFEXP6nAXb/2v67P/+PdlppQqQW8
AY0P/pX7gpND61QJcfQzKfrP14e3Tfzir+/Or3KAfG1Ql/XbmteHnAwPaEjcXR/a4vImXiqUTsfn
CT2TkmYx9z+H4SOPPvFyY2Ftw1++6N3M57bMR07c4lcgq6kBlLdOg1M35VX+LeXLOnymUzU4G6tg
MZPJDarBH9lEVHl3ZKj9mIfgPOI4qtzm/mZ1rc7cIlvQS3anRPcc5qlIQFR52z8EZUbmyaHMsYQ+
8e46uXwH/+6czHm4hUC0eCcz0o7bFym0vHIPVMR6187OofTTuO63en0sw5uItaFqxikHw8XbXJ1c
+lcH5PAWJZNtaGPmlfaDgBRV/TbW/1ZZHLUyLm+r7dPQyJdRCDUmNobqLSx7lATvZvIs9As0ZMph
o9Zj8UcTq9bogXoBOkDfwubvRuskC26STvP/YIkI/CjNRNjUb5E8dGiJ1/SU+q/XM4LlUGLyQ6Dm
OmRLAXHRwPu3TXXsq9d1PS3kfs62iPIthjHBamsoOQQ/8uY+U/PTnKoT1/1tv8x/sEMQtyvp6PXi
raynOz8qd2ysbyG9hNUvXvoumem5ciZFu/otY69DymOex6q6rXhPTUGdsQjyknPMG3d+CTD+30vR
fr2+ojZzG8mljxzCcyma+9Z77dO/6RZGxzauEZ0cJNV9g+R+H8qXYfza8o2zvCXqTUxa6POgTynG
ncTbHHwG8U9cRYfbbGEcYqKSiIFwjD2yY52eva0eBMucTfjZGA5r3aqI3uUtcK/RDKbbjjrRVyHE
Fq9HBDf7s4T2B+2DPzaQS1Cy/JU764FmU1IpeSzrOtaiTVZ1P+dIY+vGn9rHP4WQufpfX8+XAlKu
aVa/QX3QVy9y/LWqn354kvI46e/X18JyODDRafjHrzh+Bi/x9KOIfly4G+ix1unGhm1JZCY6rVqm
kAcFfIgsn8coGeiwK6MsdsNTNMjj9U+whIApn8PQkLA201q/LRwEbE4+ffbCaOtEbzsVm0C1ofaK
KdVzfU9o13p5MnllhcaQxh3cbIe/9nJIAhmSV1r7+q6Zi+agll6QF5ykfedcjNz5+/pnWlbqD+bv
ibLUH0j+NqHStqbPClQsJf08b0lsWKKHGVEpCURY1pbVb5VfA4ZAdtU8x9261exs8wQjURV9rTMI
atZvbX/gqOStd/XcxaN8LW+sn1PfOE20YOKqPEU9aL9kvxTQ4ywdmzga6qSrt3ACNmczrBTQka6E
TfxuFcKPWTh1pxyCLcn1NbasgYnMy/tJNtwPOBTAQWMekqd57Y9FoW8c/pJo3m2eaLWrWe+DWdPj
DbriVPEVrtxAK71yNuLd9gFGylJiLRrluHiD7tVdx2t+ok0uDwACr/vrNrKsgEmHISOv74u1qu4L
yBqKBKzswDX4RY9WqusvsH3D5fk7K0EmPYhkgJzFl08UwIBVvpAt3mjb2JePejc2LhNWVkGO7k5D
6nGiRaxB4ATU6MbUbbYxThloJfad1PfhnSRvk4Y19T5SZLlxdPd/Jx9kIe9C2BzXji1aG5w9abZU
if67g/pgYzU5Llzd88XLVfkrqKOdN6jnBvgPusjzLKNTGbh3TE573Os/kRydkdBZgd7hg2T0a8DZ
XTc9LPQmjRGfmli+ALkCna+5f1qlAihz4DRmhYiAo0S55bqHWVK5iejzZjamoS+RqFz57xguT9Ga
P+poisNbz5smqG8qC+J7aeqdRjo1h74ry1NA3H+uz9/ixSamLy9Gp2ihYH/KPQ5kVLnIhPF0OXh+
t9HBZLPQ5fm7OKkZRK9HhjhZ0+zUyBWCfnPituMZDTw3VfShzPG/r2BLFREgDPzTNIwn6D0ly8o+
ZVm3scaWUORGpC+V589ZOHl3vF7OvAlPE1UbBR3b0EaU+3Wls3RYvTvReZA5dBqV9Hze+MGyDW4E
+dSJNBt7/GCR5ddKsiTqt3gybV5jbM8jd0M5rrV/N5f0OJdBzLL+vmrl4TanNHZmVjvRhE4a/6Sc
6DUbg3PvDY9ZG95WSDDhel2ZppUoyvae0So9q2CMRMymdOvG1mIcE62nGzU16TqigJM/RurU1E+S
/3XdMJbfCFNyaIV2pVtNun5LfZDY0HiSzwVE6/x9li1JrzdygsVvTODeZf/1Ch7Vb52Hf+dIFnHW
t018/RM+TAeMmcFEXF0shC78WIivnD7yCgBTvcYaIqK3vcAIqbEd+3EJZn50GwdaETVAxGsT8MSZ
QqjF6i39oQ+NhO8wgivvB1fKZeLHhqyJ74yPfn/TPRaGNqJrgMC83wGv8yCl/lWCiwwC5/dhPf/T
oQmX19XuuqFsX2BEGejZQSMwwlCZrO5ItOzlTcrsjJkBRvng9u408qM/CbDLkYSM4a7x8lvSA4Y3
zr756PS0VCU/lrw/62o9FqBXoEG7YZcP4xfDGwdf7LKTWxLJj8uQ7jR0kxa2Z9XfNxndjK2yWsbK
ayp+BBfNbs5+6X4LxfFhbsC0L5/zbp9N+7Za0CdJHsayCuDtziEM5vsZnLHoOUhC9MJVIFG77Ssu
LvXuXbihVEXqYYGdGvhP4eyUGDfC12Z9I3xD8v/hm8vwNNA2mefwDY07G4trcXqzeD+4AversiQP
RTb1d26lptMUbXXU2AY3AlcWbVfIEDlhCCL8cGcXBr5cbBxybOtrhGsggxRyOCt5oIPc5/nRXb5r
CSQQNKbGPF7py/Wl/fDnnjETIssdHGCzTuWPKf0UVOuPeizEDtyu37qqag9eG2xh8CzGMrGyU+fq
zM0m8lBFDYl1tDh7kXnDbW5komUBfEYlNXPSB/Cvzvul6CFsUSy7kgUbVVXb9C/727sQKAfH8313
SR88b3kuPJm4wvly2xIYkey3sx7cOc8eaZR7B0XUp14i80MXeE78LvQ/efOW4qgl2kz87Bx20m9F
hUWY5goUKXORyNH96vrNFuWl7Q1GPHeO3xWDarJHEKllsbf+dlAMjadgi53cNr6xD4uCds6QqezR
rRk5CLAxxKwm3h6CWls/y7aQMMJ6mckqGz1mj7Vay1j6LM4B4ck875S1+SHPtxABtk8xItwpR5SI
W7xnXtkxpGo3lvUnl2/gSiyjm3haHOrAwL0U2aOW9C8AmA9hRJNKbnGQ2IY3NuWOM69vQA734PhF
GK/gHzg6A/sVcndLd8r2BmNf5mBsnLDpZI/lTFHN+elH+jsf3Y1zqWWRTUTtnItJ5GBbf2wG79S2
7ZnI8E4u/V2XRn879VZ7oSVtmEJgYFRenW6q+bEN5h0H54PjqttSngmcZQQUl6PTYoGJ+Ay6r0Oa
s6O3Lq/Xs5Ll4G6CZ9lFTrVlCLRhHZICUmwDeqT9fYoOsesvsK2vEcm0mdu0msGDGlVDlnBVujGk
GE55s3W7YNlBTShtiNo/BL85eRATx3F03fMsfFZzeN+Cqs8p50O/pvvr32JbZiOUVeSunYf67EMB
JWovbE80WDaW2bIOJpbWa6syLLhHHkD3exiZf0+5TgpRH1S7VRm3rISJpU27mbdsBi4vUJDbcVk7
Q2msnfYBHW4C1LI/SAYppCrcemH8SHwU9ddl9nf+PHwfss0Sp+0jjA16DMLUE9TjR1WnP1YepLED
ctZY5cXv62tsW4jLi9+dAGr8GkTuZSGiBkewLpnVA3PDeNiiXLb4kEk2yNc+L4aMkQcmeo1TtgAW
KmM3sYxjAYx9uSqcdCQTjpNkSV/yyf1U1dNtgWwCbAtPFOkaYacBw00Bs+QeOPUavXPTaCuUbbY3
tuRpDia9aIc81J6uQO8WngK9oogtvaNoxS11IpjICGIvqnUfaeSLJZNPWRYkLQ2O133n47X9g3hQ
i6nnfkZRu1mb81I491307baRjX14gGhx23uYNPfJN5fWfDdwaEZfH/zjmPqTdrCc2zwjfgAoQf4y
pt3fdZDF/dxs9DrYrHJZ7XcR1TaZcHHNnz0Gi/rC2PhzkvTL9Zl/7DCuqfbVO4pUTYFgncM+4UV3
J+Sww+XAS9ST39dfYTPO5avezX4ouBT9iNmL8CUtPmesj6f0121jG9FaLKKrshS5wHdzb1c07XO3
DuKJ6uImNWr89hm7byOyIogWlA/cMo8O0ZRGjz4PQe5+/QNsS2sELKmDfsqgLfxAs4cx67+Jqfzn
tpGNKIX039hWBapldGDRTldy+JTnrr+7aXSTbrBmaz2PPcKJSI+eu1TIO8IV/ruvD/8hCAW7gxGt
6MwIllkJdqw6kTh8irPhkAbpEZDOu3LVcST+FY6z8QdgWQMTVpulk2yLFS9bNfhzxul7E9Qb+Bbb
0EbkQh5zXnxSZY+4vb0vQPLNqmFjBSxhZUJqe7lI7vUoc+Oa7SiDL5OY/mr6/nR9AWwTvzx/F7RS
q2UC6xKqZqx/vtC4HyK12Vj18YHT/QPKSVi2hCJzj54jfy7U3YX9vAtn57UFO7FL3WPquBt3PTYr
GeEr1iHtqoF3D5fLc1+/ziKEIubzbUYygjeFSeog5wwdYaH4XXpZ18Y+W6uN4T8G5iAKjBAe1nwW
S+Z3DzwfdgvzEjTnHTLyRN2vYER+dtAkP80ogKAowdnGXmPZEEx+QgV4hoJwtXtcZJn9PeF8co+W
eR6DF/mnw9jWdYfFv0z458JBPcvmOrjP+2U5ouQFWmQcXrKNfcE2vPFPnPY66gIeBvdLSPwnPUbo
lvJy9nJ93W02MqK6SrmniQ7ZkSzZi+i/BWW4D+TwkGVb5vm4HYX9QVbouWqZQ+JOD6AvBWH3lIjp
yzTcV/VXdwUxOMrLPvlHpT+vf5DNXJfn76I98lvd1kXLH7SsDxX0aEXfbmTAj+sHbmDu0E0k2TwS
/tA4D9DaPZZsTiKRdOgUX3V9uD5/S0Ix2QtBTjQGROIlJenuQZ7ugcJkUeP3ZvqKuy6m+EY2sb3H
CPiGowqVrjN/4APfze5bqJc9aaedB1Qe71TSqptEobH+RugXsi/KJqDQxtIkiAXrmphnW+AMy+5q
okjDeVkp0w5/qOe3oKtOK1/3YcUSUPHiEPK0uF8j0e+vL40lVkxWw7Bwmq4ZmfewgvQxKFRSq2LX
Nmc0XO6uv8HivCaG1NduFnkjajqlGPbt2LUJZcFy4+BGqMvACzz8knsPISmfx64fUaIFh9H1mVvc
yYSOghpHyLULPGhBLcnA66Qawp/5usbIg1nmPK7KS66/yWajy/N3Ad7QsVS6X/jD2gkZq14vibpw
JF0f3fYdRoxzSsJ0Bqbvgc71rvIPLP/R+M5h8L6z7NNYbV3M2lzJ2MvBRDCAs65gxyYd4qh2D43S
cVdXdw0ATNe/xHJcMPGVFIK4lGepe+TjGovuq1dEyeL+fX1w2yIYMQ0ZQNEPIkQodMVeXLS5xmJ6
vWlsE1a5VrXvhA7CjLvVnDA3G45ZR/wN97GYxeQ7zJmnFTYidpyr33L+hvupOFv+vW3mxlbNRm+s
Q4Xwjbje0UDGoR427qIsDmPiKOd6qaaBEPcIXdzDoEDJNstPXkYh1Toers/etlGbZIdNuJb1OGJR
Cf3JnBc5tHEY7tL83xJ4tFq/qEImfXhTHx1zTbWxLk2bxvUj97j2w8swzycAdl4b8ex6N/X84A1G
LM/jkIeSIAJ0g2pzXdc/QhnQWOv294bFLpvlHzhIvMEI48qfuK/nzH/gfN71+u+K3rdOmIDSP+6k
iNv6R7l8y+fnKN1qPbcEnom8TBsP1/2l7z1IaJMkQbeKvSfVjVuEiabsea1dUUbew1jwREHbql35
RtxZJm6iKMt0mvjcaXYMeI5WQ1X/mnyAGK4vhG3wSzZ/tydIUa/OyHGl1mVsuierr75A8qDbGN0S
eyaAsvZITafIQcpQPyGfW+bQsYjKuKUbydQ2/uX5u9nrtILUdcDYcXKgMdnHw7xDZ0pblhvzt1nn
kgrfjb+gcb3tS4r5R/MuYuNebNFa2Ea+PH83cqMVn2cBy0AR8iDY8pTT6XB9SS15mrP/HdpvtIxk
1uOHdKh37pS+OmIF5+J0o82NyHUa1NXW1oXHrDW4wec4r/Anis7v1L8NPuaaGK8RLChZOETB/biQ
6JObE1fFXp7Sb9cNZLO9sQXjIq1bmgC2R7XkMAzjYSBbN5gWhzTBXQEvedsRxGoxrJA/DcguKPLv
JPBPmb9FEW6ZvonwKrOwErWDBYj4eBzB0jOVNwkJM9dEd1VZxcdGooQNfqRPfYhQXRX7wbT/4ybL
mwAv32kdd21RKxmauIt0ggS8u21kI1LTySHpGHgwChCHVAZ3ngz2tw1thGq9znosgQc8LsWjU4qj
Nzun6yNbItXsxFaqWtuCYiWrNohpWMUj2oUyGmwMb3MUI1KzC7U2jiXs6Ir8u0OGPmYuuXHsy77+
Ln8NNOzKcajZEV6yj1INJeEtsIFt2kZ4SgVumKzD0FX7LUNfFtpHbnMSE77V+9L1a0exo5yiV1WV
6Kl1biJ7Y3+wG65pmWYBQdYF5f2uIuOp51u7qMUgJlwLzbrhstYoTbdgntnNrdPuKA03Ltv+Q0B8
cBIzyQ2bUozdMGjy0ERcrMtpYlGjsliHI9Ffi05MtN/lS0WcExhklvIff+k0lQexSL96GqNorHag
WyCZk4RNpdM8lk2OVqICGKO+u604b5IkhuEgRArl+l/BzJifQJsJrJTOyNJmY6O3RKIJ9ZJQDJva
UIjfa1kWyzcvWFx3p5omV99mKrzbUDquyZkYONqb+sDLfy8RWHfEouevVQY0ZEbc7Of1nGJzFiPo
QSdZD3NfBr87R+WHELcDj2kwbBVybKMbYe8VS5t6pAt+Ay6CEsJQeftx6JfbkoprRL7r0GiYIw0o
XItWqM86hXftQbosblJ/Ya4J86IFHUNcQuIFfg/gspLzqVf5tLvJ9CZxYlOEaQNtmRp9vz0T56gc
u5e6JOnGue4/GNQHkUqNn2TuSkFG7TaQuQ3/9sSXRs9JO9UxBY1w7jlDDBHoVx+0LfXwHRXKOCLe
Luo9d+9lOGcGW6ycFh8wwWBB014w5hw5ogFNHTrFd4puAZwtRUkTAebWUOqKZgCp4lL8tTR14qYL
KnnZoQG1XBr9A32qfbvZSGv7ksvzd5vY7OYVrdBmnMUSCghepXcB2OuuO4Mlo5iIsEWMTApsX1lM
ulNBg9grjl2wcYK1HDOpEeS4jR7TaCIYHNfpAf/EKhEDSgiU8PXJ2wxjhHnbORRokRTje86aEOgI
rH6wuz625S7gvxrKO6PL3knLNUix+YbTGAv9VWjn2HffM7ALBCnbeIvlC0wg2KKlooRf3gJyqq8c
kANGtzRdLE5qIsCYU6Pm2Ercc3fROZRAMrB94D8rMKenqPzQX94mX57tVUbIEzGhH3RAjsL/jxPr
HkTYHU288WfF0xhQtFjnj/OQbuRfy9KYXIugUe9d5cssj1NF91VdxWFeHgL/c5FWB1e3G7u5rVxm
ki6u1PEkc4fikUhxlJwkXQQqbleDe3cfwtEUWv1izcd71YUb4RgipD/InSZebM26NHdAq/QYFv2j
KPS+pvnP2vcB9OVJPYvXTGz1f1g/z/gBl33rOY4QfR4zx4+7gBwK9jnseNyXJEbf/qGmNNG4r6Vq
C5T4X1r56PuMjDAMvUNTXBjl8VQ/N50+sHCJR/IUtP6hAlUpV2AI8O6xoybQXeg9Fs/FeLwpok1S
R2fms69DvuBqp6f+t8Gp2E5E3bDv+mnR8eDits+tx3nDSy2Z1USeiX4VHqkCvM5fp++uk57TzMNx
Ptq4/P44Cv6gd9RgDOqDOcX4uezOYY4bmT47uqHeV8BfjoXeQNDZ3nNx1XeJkEBGrAipj/eApP9J
ar3zwA89R+EbwY2iF26lQtt7Ls/fvafMtVY1ZXjPskyPHu5Cm0U8tqnzqOcgzpzoeIsb/EH9CIHQ
pSbVhPd0XpO/NUUNWWxJ8qeFlnLn96X/5HIn3biFtX3VxTvefVVDwmaY2stXZV21B2XI5dB1ivzw
rDTgprl4vf5VH28kf1BCyhE0J117cW6XVt5xhk7pIWjURkHk442cRkaqWCJsGCCLXhG2w+VUSqLT
5Ha7nHhQ48CF7PVv+HgX+YMLUswpV+0oOuT1Gpdm4DgKqwUE+WAemNxdt7b7fH0m4Rb1pO11xumB
M9fJUllDp43UQwcJgYwIT8Wc0gzlQi2yRtIkLGWQd/G01Mt6buc+BbBonjvVb2wylnUzYTMu2Dna
cpyjhyUKcfuPNvLTvHpkw9cto5sAGYcPnlv6Kn2A7LZzXNko/+lks0WIZBk9Mv6DBPogOy5gQOYk
Rb0b/A2bfJw5/2C+jBCH5ZgS4BaJKkcwf5Efeb2uyVo3W/usZfOjJmhvcuDRZOHOF8ef3iId7Pqo
3U0ZKeMlF//kvbh3+nwfOuoIHZpud93BLQYzwXvgLwTiaqTOl26d2S5r/W80rPONwW1Wu8Tuu0zT
FW6n14A5XyrKZOx5oJbk/Wdd1xvRaZv85b3vxnfbBoxpkeN8Aa2EjsPCBdujWjc2y4/PPdRUEXaH
CZvWWjhfog6/TUMz7upAnN2xqJKoDNcEJULwqzo3acoxaoL6KAhrlLv2F2r/vmVJ4bbgdB5VGL1e
X2irexnnHA9x14Kbxfmiu2iIG9LOic4KoD2a4intKY6P6+8I4rRHypopputW+5ltkcyc1oDY0pmn
9EHl2Q+IdIKxmi1bBb4Pd4EgMlGcdeRJ0jp1d55r/3Ea8kNLVOK39Xe/2Grt/dCJ8YrLd71zMq9e
3ND1ivLcu7w4a+Y8ZuUYxQAI81vcGG8wtrLASZXnc9qd2frSs/U0T/MGesw2d2PNm9pXQ1bn+Xld
6a4AtVo1yb3i4Ubt78OlxcSNpV1lKnNVs+pMwRE1KpagkLu77q62oY1Enrd5OIpp6c4tcZIL1w7+
5TZyuWVocwdSg5CFozUOqJ4DFqryN/ojN5qpbUMbB9MqirBFz1N31h4qocODGsKNkS0raZJxBsMA
JrmohY80wXPkFS+1mJ7JWH+5bm5LHJm60Zl2vGDO1u4Mtfqk0T97+luy54luHDltw1++6l0MDbzV
Ae2z/AwZXXCv9XFB2zaeSJG0Yvrn+ifYLHRZk3fvKKlOGYRJujMXw0mL6vPsk8dRpM/Xh7ctrRGk
q09KgR+P7jwE6I7XxU744eH60LaZG1HqBHooih7Gb0R9luyzQPV/EL+uD26btxGjdOmHsgd/29ln
feIW9aGTbOMoZ5u3EaOsz5aml1V9nqL2M6lemSq/OnW7kVwso5soS+C5s3USsIrf+3WixulVlw6o
Vtry802WMaGV0ncCxwXF4BkMqcdmXI6LF8TXh7bN/fLr9c4Xx4yOnXPxd6KKpGnTuy5rkxH35deH
t4STScnptXLljobhi+xL7dwVDoAh6OpQ6xZ++sNfxCAykZUhDL8U6Cg+t7R88iuWJavrKwCp2/Pg
nMsg2Lr1t3inycwpFx9EOiNycQ45o2XVP2dJNooRtjUwArZx+qHNZdadizDcz0Qfo8E/FvNNjekw
kRG0OuiGgESeOq81bvlAORiXJDvwtbkt35hQymqc15EXgTo3eXov3PTV1/6G+3x4ssXUjbidV+0O
kILAXpIDDo9q5Reaf3LDT408Lb2/EQKWlTURlc3gSKdV2MAbf4i7pj1PXv5y3f0tK2vCKdFil3u0
wvyr9HM3fXbo7zLfqCpYTGNqR+fN1Dg5h9MsDfXj1ps+jV7z0PYDGrmjr6Uez4qmG4czm4Uu0f0u
SaydW3dz7quzO6z7MiK4MujUTUjcIDJxlWlfplxnoTpDY+izX2qQj7ffwf60u74Etrlfnr+b+9TU
tV46tzqvTtjuSAGaLdZtXdfZFsGI3LDyWjq6yD6h7ySg99s3dfpJAkO2RFWcTfUj2WQGtiQ6E0wJ
6bSaOSk2GYXWx+IVTX/xOu+7UMdbkFObpYz9l7NZjNna1ufhEgdBtMf/9YYD2SZvxLEEQHcOGrc7
r1V+atjwDAzBgfEiyXvsw/nGWyybjQmiXEaN02EJT0IH9L7IZMzW4sVZfo+82chHFhOZTJRBTrSU
I8nOS+o+Fqx+qtRNHItBZMIoy4X3RSORRYOweu6U9+/qbclP/ker/MfFAcY24jfihV95xJnv6gbr
+7aUbU4PUrqZ96i8vJ+z3TwFmn8da2Atl2SaQo/sQWE6rt9Q7B/FF14LDtD2OrpucyyJC7xU3PpT
Ls5j6q/yyR/GCvyKyEi4Twoy1e5F7TfVkgS+S8JX4meEnN2l7caEidUfd9BAnuaf2vUdBv2jFYTK
dVzJii3HVY5jCd8GxqF8yoeSyd+5o0EicT0dWDKySRLWsmmBMklRn9Xqn/Gr8pY7/RN3mo16v8VB
TFGPQQF+zGlZn72ufiDr9DjJLUUq28yNXMPnOpybUoozOPd261DtepzBHUeebjOMcUrwqR5xxsSQ
RefuCVqrxyJFxYVvxKZl9iZDabuqgM4alYNm+V0F8kXU39ewf70+d4vVTUrFpQVhuZ8FOCZQvi98
/VWTcONsZssphtVDH9deI9gIz2BU3FddFlesP/r5vBug53Tb7A3L90KpKZ0we4gt7Zu1eai6mzi6
EPhGSg9p2lHlZPW5lFIdq5S4cbXSra4mm22MrO75Xib9gndnSupT337xxRRr3JM304bxLU5jIm2p
FzH05YzVeakBU5DKf3R4cByLraOHxW9MlO08F0PTSjHdhX1WoptploG+41FWb1Fx2l5g/F21UqXC
mWH/KR/udDg9AsC6EVC2oY2c7o4gaITYkTh3QVHvO3SQJovjb6mH2CxvOE63FK0OqxL5fS6OC3P2
TZ/uMiH3113e4jkmPz+JinKil+2DVOSTP7N92DvHKauOHt1i6rC8wsSBLlVal3mKRO/SHyF78ea3
2d25IAq8/gUWA5nkfe4UKsW9TpyhvdQnmqonT6ReDLqRv257geE6Qcj9AiK69Zk0r377pumPQpQ3
Tt7wnTCIJmgxSmwf6tfU/pV5/87zz+vTtrilieIsFG6ByiXDLqWagxd5z6nK724b+vLKdyf5pQBs
BLxMEpXtqtwFLsAVblB/vz64bT2NPB/501QtoF85t+kEzZAKoDR+p/Nqw+Ftwxs5PlwWGoqgqs6j
1DGpkWuyNmbCO1yfvc3ZjXCFJmsz41ilzt0s90HunnDl+riih1UsW3QBtoU1kj0pinXxFnxBXriH
PkufqincMI5laBOxqXB6dCpB5dmBNE/SudkYD9NN14ZBZAI2FV9Vo9FBdCaQvLsPZ+5UcR3l7Pm6
5W1zN8K0J1OfhuGizpKqMtETto6lC7rbAtWEYa4p8iOOk9WZs+ah6+VXVc3HienbznwmEnNasmX0
W0+eM9c79KI7NC50QumaXLeNxelNPr6OjnMGXav+vJI3V/zbi69O8Xrb0Ea4gtKUlp7o1Fkx/zNz
pjsU7Z/DaNm4w7CtqhGu2iV6bCCQfmbe9K1i4lg4bMPZbUYxQjWDTjMkO70eN1E/UJWOC/kC/MyG
v1jywH83qu9SZA4+d0Y7LGjhdPGKm+ZA+EkAj0dz++4my5ugywnq0qQDmdGZe9/X8bfQfzn639uG
vlRZ3s3ebQMXYMBuOA/urxGbHZG/13YL0GmxuylgTSaCzobV78+VEkDKjYDI/D1vHgcsDmOiKut8
8gpgHXC/mFaPazXdQ5n4tigygZQilb6cwLN69umy84s8CdPxVMxbTa0WlzFBkwAAN17mDMOZRo+r
u/fRYXnhhKlvTGEmzZ76P86uY0lyltk+kSLkga1UrtXTbvzMRjFWBuSFJPT099Qfd9HD15QitK0F
opLMBJKT54hS0t6Cv4BNDjTx9tGD0Irj7+pRIkyn2uumgmZolM6SKfO+lyIgd/U8iH33Dx306NuE
90OBuRflFzcro7r5nY5bCCqTy2gbKlFBOk9ZUyfZ3LGoqhXQGuvy8XYovT04ZVfY1qtQCubcCQd6
jVKwGoedOAB8sMsfKdOi1AtHBwmXl6iyAT9cBidetYCPy8O+mWsbat0rygMfZllWeVLNdO7scNcZ
j7JrCLwySjsQzuomR4FzLb/6fnNGb8PzvKqN1/q3MwzVGfZoM5YTR502Ye20xHPbtTH2VHVyK5Be
3TaO6RPX5X71D0K2claOdEiy9amZbICN3y311p3P5DPango+PddR85AnIihecpe8C+etg4ZpaG0/
bVzgzL2cDUmap7iEhUmZsu+3TfJ2/gJl878mgb58XwQEJhHqcczPgtbRnP0I1Rb3tcnkWpiOKQ9w
2rCxX48sEkETz05/BHnlrh2b6vR6rjPh9bWAZSZyl4ZxSP/K9STbjUukwe46UM9fR3+sFIzjqiUG
ADOeIfd32+4Gu+hwvMAaWWfNHTJM+4uiIzC3nkPn0+2xDWtKtUANl7KRg6vKZPblwQ/onVzmb8Xs
PS1utwVl+l9H1X+L4lQHZA3odunC1MKto8jxcB+Hqgzs7z236/mur217baI5H7Lw60Bl6lSRWwxT
aIF+YC6yUwesYAMadAD5VAKul6n+WEOIAxrsaG8BQj6eSittH0ReWGEeFSm9wn9vG8dgeJ1nq8ky
L52HckxSJg8j0IqqUzGd/94e3eQx199fZZjaJZAtCfohQU9KnOf5QWWfb49sWlQtvThV6GZpEDZJ
mJXfcvuLU6ZPTbqep01OH9MXtCwjIZ9XpsIZkoHJ8ago/aUWEAeXhdNCuVcN59t/xLAAOpZMtYJ7
vMixAM3nbnyy2BdJNm6TpqG1ZMPJkI2E1GPSkp/XoHKLT+nmGdUwuI4mG6GgRjwwKicEVf4mpz8X
iA2uRb9RnjENr58L0gkkeSUyWZF+8eW3hX/g84brmIbWzgTAZHWlaKoyGQGQoKqMl767EDzn3l5Q
g8/rkLJuCYWtshRbyOxEc9cdhk1sgWnm199fhZOQZQmaRYQTxAeOI/Ee8ma4d6ctgmbT8Fq0BnPK
xYyDR+LwMg4cEVt+f5dWW0JeJsPoAUVKq/DRuJKwMWgj28uqY2OR9rjP7NrOnRLIa+KmPSSAQ0ej
UJG7/N43shZGMq1oKb1iBMDOjSTOYWu+xYBmsLiO9Qome5G5EGWy0vHYiuWv03RHIf1dhQeqI70o
6IvynGFBmzL/yJfqE0RyD7eNYsiOOnsendAzXlqYOc/DGJBtIMWVGxdkfTcMxb4Ttg73AlsMRAgd
LGlJP/n8Jy0+qWlfDtCBXjORsoCo+ZA0q7gPAz8qXOdjP8sNZzStqxZJDbwEnO3IAV6/PKToe5cO
+SrbdcP412HeOGzoysshuLAbFaD6kM7tQVB56OQ++BLV4V19bbltamPmBIog/ozzabNx0zNNWgtQ
N80sZ8z5iOtvHoesf5qq7HmfM2oR2qL5OPNJgL2ITMcqEO+sicWsyU68pp9uf8Iwex3WhVdbr2ND
XyZ2mMnHosqGF7B77/R0HdmFOm+FIyU202Jx0Vvj3DX8x2xnp9tzN3ijDu7qnaZFbdauktZuDm07
HXNSxRnfhzWhOl0e5Adba0zXKqk8cmxDDywVW1UN08yvv7/a8EJRu+4SwhuHDt1AKOIxVUfU2dVx
T6hOi1ejY9LP2Qy/UfW7dmUfij58yUi6UfAx+Yx2RlX+QkrK4fEOKdFs78Rold4IJpNhtL20dUqV
NlZbJvXsntENdF4d65zl/k6P0WJVTSDEbX01JoMHjeFiSuTqnj1a7zvz6tR3eRf0DsRE8BBRlO+Y
7Zy4pV4GzjeGN9hdR275ZPBpJxBNC9JBS7MvbLU3dlSD3XXIlttarQsuvTEp2zYS9s+qaaPc7zYu
Y6aJaydTugyOZNeTBu5NkbuO9yyT+87TOmgLsrXdEqDPGnBU69SUJC4hrz1m9HA7xZhmrgWqH4Iz
02ZzlWSt+uKsUkZNvUn6bTL69aOvsgCZAZaGkA0SDBcPDb/ildgvt2a7mjSozn4XNEE/jc4yJmz6
YLtnnhPwhvxQxbyxqqbpa7Ga995Iemcok7wQh4J7Zx+An2ra0kYyDa/FKl4jh8FxMX1f/HVxMvVA
TkKnnfUBX9taudtUdekiRc7Ot8L6ay3f5+nPbZ8xTFzH41Q+b8iYIsn0Dj/bYZrkqjuOVrCRBUzD
6zfIpcbVOkSSGaz1QxDQkypwgHS3Om5Nw2uxOi1twUAzg5dgz4lXKh4c+X2l9LLPNtdj9yuXZ9wb
g6Ev6mQsg7MQzmG1xLnI9+EWqY5bbNrcLkPU81B17+NqqU7+Io693MWNRbCJ/jv72VmJkHk7JpXV
Jik4hdYm/wpp7h/7jKPtq7JufDAFoLWHZv5laobTJNJ3LNx6BLra+I3Tta5pCohJzYYQfgnSomOn
wJY0Lsd6YnftutV2ZnIePWbRhzCHA7aRNZhj0GCjxdYHQLreOHiYhteDtqeZO+B0CnR3eVgWP4bY
3AkQlI1kbxheB0MVXuMCHnmtK7EQPEg+QOMWOJcqEIbsWuD/wKG61a4mvA0n1WABKomCZCmSAISh
t4c3LLDOjgdVIT52E0D8LUSg7fpLpvL7vhLPIzSpbn/BsB3qDHm4VLoZJzkQNIsqARDJBjDYik+3
BzeZ//r7q9xASTaQuqBjYqFMUzb0kV+f5zedx2QdLXh9j8+BBamiZPVCXOqdu3YeD7Oc4ioMNtCG
pn+gBbBg9Qi2qw5b1lRFLUQXrAZqFfuItAh1tQ03WzM6sWvyXIMlUiQ/ZqpGD0WwcV54c3HxGKTN
vmg80oGPokrc2W2jprmqMAnBN2LXNLo2eYZWReiVEhzUVhom3bCCf6MDZeavHc6DyWuZh4muAQvi
KBIQkjDx0HpTJJetctabroPBtbwDPGQOJA0OmX1HDkX20VPTH4U7T5FtEQcZvqBXncs0lJ3VTxVe
RcujTw5lAJiBHdXiy23zGKyv68uIxkkDcT3HDvKXxMMuzvibsg2msbUTA16hKzzfpMC8hf2BB5/d
faTTAdFLzsXcjITnVoWm8QyqevTOw0P6PoNoyQaEs1MJ0kyReM08HOzq4snOPewb+2qoV4lsmh0g
Xe0R53rooKxsijOx6yYFi2gxapM5VyC1BHRJDV0UAGAQWaG78TRvWkgtRKtGEVtkcEJRZzGzxJ3o
tp7kTUNr4elNaxjMDTDqDMotkLiC9MAWvt40tBacfOrbqhBwvxaC52E1HJm1C5geEL2M7fntPKCk
KhIGajSr88/tugXgMAT8f0rYC/R5whWuXRBx7twnC/oaKzmrraOSaXwtKK0ymPuxuo7vJOATIjmL
OuthRSPcbR9/c6uDaa7ffeXj85ilLUWZ9eI16vto8aeao8GS5TsdXS9kp6AUcvIgQAxN5Q+VOxnY
C9WffXPX4tOhJR6CwLmQQEGvyX7hcoOv7bSLFqA17Ymbc9zpl9K7UCrKiK/1fWGRrUOeyfBakDJc
6e2ewidBOHzkfXsYwvS5HraAboZo0tuUndCxbRVkPKFWcdfkz6XYalMxjazFKQ2KtrQnHC+cBsxE
CseY3vOL8+0lNQyul7GplS1WacPsint91IqhAdcWoHT7Rteu3KBqQ6tHrgToLr5AaG5s95249AI2
q6glw3ypksYCl0M3Qdei3XPRBm5Vi0+0so9OTq4HCimONskeKmgUqG6rtmSyt7Z98iGoO4ViZAKV
tAXCPVblvs/7YqtOaxr++vur7FJY4L5doOiYiILfE7Xc1WzfHqfruZRQnC8GSKCDGEXEpaqOLhjb
93mJHpnQJ+zHfkHogM1tkP2jxZyNw7Mh6HXFFteb6q5pEJWizLxIrhWEGvgDDadPt6du2C30wjV6
gIq06NMyscj65Bbu57IeeCwoKFzZLuBfQPTq9RqmMiMiQI+g9RyEL8x56dXXXdPXq9dpqhYl88W5
4DXo0NtfCiXvOUqeqdwqRhocUu87dnI3hVY1zl0jWU8D+iapW+1LAnoF2/bblaiSAz5gQRcGMjxF
5u3zSL2dVIKEZhUe3KYQj8uSHYZ6l/YYFlML0LxbqtnKc56MzufcO4i0i5rsYG2pLhn8US9d25kQ
Hh1ImUy+H0bDmIqoRO/Rpeub/DwGkp1uO44hrnwtZCfXW1jY4lpUFfNj67MPhIwntK/vXFrt1AvF
zZqvGba8ZRmLZGFOcIf+mg+3525ySW0/7W3fhWYhBcYi9yMHSoJl/vf2yAar6AXsDNAY8PshR/KR
xDLNj6oeoJi8lSdNw2u7qexWQpEMeCKL8D1tf2e+9WVcX27P3WAVXbelrFO2tjas0jr1ya7sEw28
z7eHNs376qyvNiWpUKCiHVYT4mLw/qOkCTgDjvsGv3701eCWa8sOigJlMkBizxduvEANqRuXw+3h
r3P8T+0XADYtXgWvBtJdW95AyHw3qhSgHPGgQK3Ks3DjH5gs7/37DwKHuGXX4rkcW/dnVEyce8vl
u/QQMH8tUJWnwtK+ZnikSvvQ5m0BpYjK3nhENE1di9M+YBmoCHueMEDFslM2SIUe4QE8DmIDf236
ghaszJoawBalc6m8pbtkWaUOqQ0m2F2rqxeuXaAgsqGenEs9eU/g8cCljP+Y6H0jso3j5PXa+Ib/
6JXrUgb9GpQggS6az0EV+/PHen7X2c8lWG5u/wdDdOnF6yxcoZEJyfdkliQeiXNEhTmZumZjiQ0B
oFeufShEjDwYnIun6Pdi+LGsTcxk8zNLtxRNDEus9/RCGrCtSI8tkaGfL3ZA+xkXs5tumMc0+vX3
V/mBrWpFsqE9np2yWITFoauDjaFNptECN5yKTk49CDFrBh3tMhraF3c4d5stPKaVdf+dusLeR8Z1
hum9/LO9ZMfMCX/6Idt3yHG14M0WOZJ5Qt5hClyHI168wYPKN7YT09y1uPVqSMq3BedJ3pQxzq+R
bTtxKreI3wyrqvf0loS7eFIp0aBJ0wiM4Uevyg674knv6B3RzOsQNeKEVvvv8zWFIjfazLut+o9p
5lp9aSZcEZoy1AohsQISnvuqtDcW1JBr/tPOu/J6nCurTNRYHTvL+sSL5plA+yqioFboN4UxDGur
9/WSaWRzV9Aq8chyQMvEU75WUb7mG4c/Q1jpfb2DylwqHepcZOrfW0H2RNcU/Pn9IxPq07411iI3
HRd3LoHBuCi7OQcWe1lFHtepvfMfaIGLRtB0RJ0PjwYAk7YZuIfW4oXkSySwfe37B1rw9rY1+EPb
OReez3+v4KxoJY85WnxuD2/yUi187aLu2iBE6lmc7I+y6h+ZyPYNrXf48jDNK1bnwGU7IBC41m7S
LR4ww6x1VZWw5eXkFCjxjar+Ukr0JoJ5/+dti1wP2W9s5HqD7whEWpsNaZ/IvjgAN5lFZY/ukpAf
e88+dMy7ECgqbuwspj9yDY1Xmxaa+8p2gjhaYtOWHlcClvM8Kzcga6bBr2H9avCAFiB/9Cbst/6q
7sGGhUhzqufbZjINfv391eB1SlTVWTjvLDWN+OyfBsaPt4c25AW91dcZ0gAVUAsU19e68N8UREPt
cvCbrau5aepa1NaL5Y4NWXnSiW6KMj4Nd0J24nR79qbRtYDlYd/lbo2kCaanl3Cl8UytnUNrwQqF
dwb+NNu5hGJNqqX7ti67GgaCUG/05SNacVXuIaLYr8UTL17ffLltj7c3kVDv82VuhediFoqkb+9E
+8URR4f9uT3026YOmbbF5jTIAbBwMfT6GTKwD8M4fNg3shaXrhRtkaYE5dXyWzB7D4HvfLw9sskc
199fxU0Z1mWZjVQkIf+Qlo+l8xL2G5N+O25CdjXTq6FFqOYC3HciIc2TVzylTRB5CkWzfCOhm6bu
/Ts+taWabccXSWfPUPO1f6k2PBKn3XUDhCb5v8OjBxK7UenxpJkZSN1SFhe5t4u8Fv6tRWWtQpIH
eOFHjWk8lLLvo8xnsZrqcSOTm4yjxWbAllEGw8CT1HZjqHseJM3jgNuHXW6j9/d2PUQnAxfVD9f2
3MuSr9O9tPwKXa3V1mHGEE16k285dWwOmv/Z/wmKU/czHXftFaHe4zt1rdvJDieBwEMTKwq4krkb
PmmatBaoKV/qfF4ZUApz8UyJyy8qrduNp5C3FSSCUO/tdVefBwztoIllsfs8QEml/okG1Dh1aJzP
MgrcDJKz8kCHDd5Hgxfp0gsi7PwAHabIDpBbmgtrjttqupBxJxQl1CFMLpCrlRJwU6+f3i9TQOKF
N/vqliHVItjtajSd4rk+GYtjEODQ195x+XtfAGgB7M4cmhQkB6v74EUuXe9sR75bh3zn8Fr4Vl3n
oXQOZtnKSZRz72bvg13NlUGoI5c8THoKUhvHjaUD67H3Asnyy8LoxtOOwWV04NI6rb4VjjNPpikT
sT940Cif5zQJarWeb9vesLHoUgyjWBib5v/thu9a97jmTuRfIQFyI3e+fZ8NdRQTYMQ1KuoZWM1C
iHc6p2r6UNSxkE3ESXi4/R8MiYJczfdqc1yDIqN50OE6zj9BlfZUuu5p38jXL74ameCQ7eJkhm0X
QIbIhtrAEfWQLYpD07y1TbekRb96aYqNy++PadocOoi/7Zu4Fq5tQSe3AEddkrvPVcAOzbRVtXn7
DhUSLVi5cnwnyDFpt3+/ugdFj87wWLCHuQep0Y/bszf5vRaxFnS0JPoHeLIOy5kuvg3V1D4SDd3q
ETNYXsc2lUWABrEQxx3SEnYBHM6pDkRYYt63dekApyFH51xG8coTFNMvUJ9+tqp5X6041Jt0HW9p
wMeEbMnH8GMI4jEmf6Uq3CJ+/F8F6L+X5FAHNy1eir0jc0AQaIvie88kO9CxEsdZFWCTYSI/oL25
i8Xgfkf7oRNDCVpGrsh/q7kXcT0VgM929Pvqh1uNt6bV0uJ7yqAJC0JK3AWW31YjqoiRdIu7xZD/
dM2G0qKeV0H2N1m7u96NWXWtXt+val+lJNS7evu+9NuiBj1fl7fvy1VUMdxuS9DPZBgtypVofVd5
LWRc2qjClH21xctnMosW5eM6NVDYQnGN2ngnu37Ca8h3wcRZBPnGgcj0DS3KXT8NqjaE6dl66npx
WNZjm/1e01+3k4hheB0VpercdqYWMeg4n8EFMUJz0Gmfe7aLtQxExtcE+WpvsKdArSB2haRLA0qh
LJblU8m2OrQMK6uDo1TltQwSXTxx0+mlndS9m8ut64zJMNffX028GbC2hMAlWRHc8VkEUdYup6zq
j+0cbKHGDSlcl2xQ+Sr7yQEeqLfS6sIzp4Ow9lRA7SAr9yVZvdE3K7wWh+qOJ0p1yK4Zr0MPjXJz
u/cD2v5c8Fpwjn0oGXDIi+qQLUe69H9vu6fJQHrsyllxAl3MZOb3jeseIdlbrfPGqc7kPlr4ioYV
01wueE8slqivm4sf+pfb8zZdnHS4VDkSidiy7EswdXGW8Rj8ejwagxALTB7SEAeCtYitqk7Cih1v
f9Twf3T4lAXmRAdPvDgQjKBeSfsnHlYbb6OGddDhU+4oQwIYEsABKRRXAVUVMatXNKUXdX64PXtD
wOn4qZoqkMegBSfh7lnI363zEYQ9Q7rFD2YyjhbPY++7blC4MI4MohJKiHiw3ggxk3Guv79KFa6V
y2t54soRyI9L1l+cEYXzjm/4kmnm199fDd+jbD1DH3u4RxcSYZ8GNQ7VfTi4wGvftrzpA1oEO4VV
5lVVwzQuxa5e9/MaLWnHf+4bXothIRbi91bpXvzFadG1ZU2HueZbDXOmyWtBDLHRTM4t1nWoOnCL
8fLRlcu+BKF3AHuoCCm3xv6ysDUiOflcW0CZ77KKjqCC6JCzVozg8bWZ/9iomF+ubXO7Hj5CnY9/
IJZoip7ZF6vpP0/TkqJQ0+2d+fUS+8ofZ2u0UECxRTKBCIDTLnbZFkrFsJieFqSTK7g1+zB4mM3n
0q/ufMvaaW8tSGeg7LLFQ6m8buyjnZYfm2mrK9E06+vvrwxCRrz8uIVwLlBwteO+abvTtPhbaH7T
6Fp0Lp21ApWCiWeKglSriqdZ7MvqOmQqd3i9eE3hJaljA2w0nXqlngZebWzepplroSkIs1IQzePo
kfs/OJ9/Bw6aEW6HjyHn6sIHbtEPihUo4ynpH2gjo9S3ToG/MyXqcCnORNPhuuteAs8P3vN6yj+0
ct2SnDBsdTpUKhWFNzY1nrHa0YnYMB1T0n22s/sJ7Iy7zKNDpZoGdQFAnp1LoKwH3r+b1+avGuqN
JlZDdUNHSrmLO1ksxL2HoyB5GmkgY8i9of/J8Vto1695zMT8tZunXcRyQagDp4p5dcGYP+LvONnP
WkK3xFnTT7dNZai9uVr0QlbOF9mKc4ffQlNxOrjOb7sAP3yUbWVj03JrEdwtY9VKnzgXp68udCGn
uqFJ475XpDjd/g+GSNPbfgG9g4RJ5jsXqDoP31Dmm7uoFwt9uT28Idh0/FQgB2wx//Mm2R16akXD
4jwCbbMxvMk+2hWXcGLZ4TUNhZl4BOlnNAX2Bw8vC2679XJnMJCOolJhSMOhQQEXEkHNcUKz69Ma
rFvP0gb76EAq5yqWJjLs5aoMozab/6SgzXSaLfVi0/Dahjssqq3ZiMrOKLOYN/X7sZQxD4cNDI/J
NtdlebV9udQjVurV1z4gFk0ZPeV8C2FmGvr6j14N3c185D0EqJMJwOX50IdWkZ6tNlU/djmmDqDq
J0XaZQV37moNJxQAfrmlf2oaf6P28qbh0U2vbWCESnRHVOADAG15UN/ZzUdpbRjdNLTm807PHL+q
QjDANOmZZOVlUc25y3cBNtHqzv41vNM1CzoLCGa+Xpbmwr1ffIyn/PMOs2N0raiDchSRxQiC7kmy
TwQKaixT7zt/q2D3ZkbG8Jq/e6FcAp6C0871JwjQPiz8QQ0z3k0f5BYNw5uOiU9oPp+y0MmbGlUR
a+zLuxSqeXFusen5tn1Mo2tuL1Y5d5kDvwmrNfZSEhNoAd8e+s1ciYlfP/kqosK0rWVfQWWgk+nB
dtPEWtRTmw9RCjjC7U8YXNPRtqtgaZfM7luOl0D0v4rm4NTOUZBdHUf4B9p10HWkX0ydDw6PMQfh
Z3nuN6UpTI6jxWsqIfwmAwydlpfZu/fyNsrYeyBQV3c43DaOyf5a3FKrtpamkKCHEw6ax/zI6ouv
XprFY7cl322wvw4bLPgoy6Js5V0rGM/Yqc9SKz+udmoDeucHUo67rlsAIWlLYZelPzY+sgTrvo3g
0rSgKrHLTLrgwzJOblD3COFS4R2zbKOgUlGRfQ6njRRkWGpbWwcgEX2rbbDUXV8c7a6M2vBMrCAa
sc0UW5eMN8+5ULjWsmhfSr60V38CVfgYQ+sLysbhhU3sKKb84dq13TRbT8xvrzrRUWKcTkPTCnxr
rvJIQiNjHH4qunEdeNtriY4Ta6ressseCz0v/qFlH9vFinL1yfY26g0mQ12/+yorpUEfVr3tIvCq
exGEkdOfu+lF9l+99o+/TxENAsf/fkT5BNRCGcip1Nh+RqWARz0krjbKA2/7ExQe/x1cFnlntyit
JXS9sLw9OrYXEedcyqeKFpfbQWFaYi2xinUs0zqDlcqZfbTt6p1YJpzTx12nLbirFs4cnBzM6zIJ
CON0oGR+ou50t2fqVMcbN6QFlWqBeGbFOz9LKved621Y5RpM/3lJRRLSdvuyAO3uaOMk1IDgtHAt
tHGeneIjK75kRRDz4C739h3ndG2hqkNdfA7xpSJ7oFC6oo/psgGUett98Nz3r/sIWg6yWa9/oh/x
zPusqqdQdlE94cy78QnDoeI/+kIdNn6nmq7u/8vxh1ix7Hh7cU0ja34JTtKx810sbp9Ox4XTk7W5
I789NFTj/rWLvUDYu+9Rpin77mVoyYtdrJ/2zBqKRdrQg5+Nvm3hkIX+/EiUhGKD4VvlQkPG1OGG
4zhnRbEiH4zWepZhjRNo+K3yfhJpzRspx5AOdLihGwz/nzRB2YMuufkkq+DjTOjptn1Mw2txBWKU
3moLB96ucOOlzhltGs/FyPdtKbq0SFm261D+b2/s0HbjZPNxSYvjsGbfnJJ+uP0XDN6jow8tPNB1
Nhi0knwczmtfvWPNFlrCtL7XT77ascZA0covUxD51fU997ErLvO5J/Q5rHfu6DrS0PfyruEe0n0x
F0/O8ozt61PfbDmoyTZasgeLMKllXUrQdUGjnXUXPm7JSJo8Rw/aUhVLOOQSzB3zHfotI+k6j6re
usKYhtcCNyWESO7C9NKb33nreBjplb3DPd52GsPwOtoQtRiZo0VXJqtI7+fafrEgo4q9fB8PMtHh
hungB/7cYfoDa2OPeKe6Gg8BUFK3p29YVx1qSEndeeGE6Xf0aybGk+jo+fbIJsNoh7QAkAa8QVcy
8fz+ywS9GwiPfh8Le9cRgej4wrxNaZE2sAtbw3iibhz4QSzXrR5O0+y1gGU5rqXgQoa/Z9ORERKn
Q30/C39jdzXkA501LVs6FlwZcRK/frbde5oWkefcVfzrPttr0Tpzi6aTwGbVtZ978lJ0D8WuJifE
jhatkximlV0TQReAB92vHgJKdy6pFqkDkB2VtK++6MqIgOh3qX6pItsogRk8XYcXrmKkbRsWOK6m
8l2Yq3dp2m7sfYbV1JGFaOeri+XKE5rLgV3mEC0P+dqrQ2aF3WXJsi3SHdNf0PZYa15tiIJxmbTD
V0qbQ+j08W2HMY2sBSv4Y6bcAVNo0rufgVGJu3DdOHaYRr4G2KudzxJhWKUD0kDlrFE9r3EDGuHb
kzbEqA4TzNxmAUQdKaBe3cvsgv8CAMlmk/nfNHPtnJotGVN2WstkGfKTG1ofpMWeb8/cNLQWnwG1
PStkMHcY5r8gAR13Kpg2DG6yihaga9dLKsdWJn6qjmL40i/to9ikbDbNXIvRcAHoM+9wteeL97Hz
hzPOShtHPMPEdWxgYHsCgm241PS0emDh8tyv/UmN6cbFzzBzHRo4WSNlnoXlHPv8VACNHlZbWCLT
zLW4xAEmzAIXJu+a8aBgFHAzRS3bxQmEnU4LTq8pQfRSIZs7jv0xGOqvJBu/Van/ZZcz6qhAsU62
xyiyStX3IkopmQ5ls0kRbDL79fdX8e8VVl8NJXjZVGZNMWjciyjtV3K4PXdD5tXJ09qiArF9A8vb
yn4m7QQxreD3Gto4bEwbnzD9AS1W3aaY6lJlIhmgKvCIPsXwZ+VB93xfuOrEUuVMp7WmtUhyYYEW
Lz+xKT0sbMtABtfU+aSCdSQU1TI0Vg7doeIkxtP2ocy2aLEMw+s0cGjuc7p+7CR4UYJ3/ezdZSKI
hb1V/jbZXss2aPBrJAX5TeKx7rkp+SPurDvtzv71S3cNs7oce6TgEZK4I1SrbQpASnW87ZgGw+gI
RpB41dSypYTiq7q3F/s8Tu37Zpn30O8RoqMXSzxFDrIEIZZb8bU7hqoe24Pf2/X4wMrM3cWpgc9o
mafHS3zFr/8itaaEStbHzsh39eJj8KvpXmWG3psYCGommcxe+C5w6iqeS6/ZubxXj3o1eDs2vd9V
YFOu++XkEPDNonAvpy3xLkPe8bVNdlrWoshdMNSMpHpktDq73ZJHXJXHlvc711hz/tHPGlEyIROn
sMl5TntwZAv22+7DLY5vg5PqoMB0VtJeOB6swnI+L1Z2DCBV04ZbjJ8Utv5vqZXosEAPqs1BJ7Dj
TsOlJxCqKYcjsV+85SDbJQrd+XQ71gxZQmdYC5gEZ6kYZcId90C64nHm1b410BGCSrat23ZIQCnQ
OtP8d85BNQUg8u2JX88HbxlIi4B6AUvpLJE9A+gL+GjWQi/KS1c0UcecZ8+3Drc/Y1pmLRagfjtU
zoBldir6p5DsBc0vcSemLUi+aXztoNyG1pr1nFZ4aAgOteKHohkOebFP4uE/TGuhlfUkkFjeemAn
UF7ee2Tr3dDkOVoYrwAx+TkBn0zG5kMG+YuUjPtuVDpisJOKjnKG5/RZFQG+dp4y63x7PQ3JR0cL
Qi/MU+jggGB5Rf3Ptue4f7y27R7LrM76CL0j1Nn4E6YvXSP7VRa1uONU5QIHbTsa9zU/t4H40oTd
u3aR+67lOnSQOcq3lwafKMP+AvGsCq2u/s7DlY4cHIq1ZugOgess3sGGJCelyyOn5UYVx+A+Ok6Q
y6Ltuo7geNKnRZy21QJlaX9jlU2Da1Gbh43fQAFRJqqp7nIAa+Q0Hfc5kBawfMlHT06zBNCIfEb7
O+D3/VfodJ7JOm14jmn27r+eUzZQb6woIKwrWR67lD5M/dbbqWloLWiDkbRBwUKeZA4bZJQvovvj
BZ3/cZ9xtG1XetO4CBvHEkep2OLryR2qaFz4F5f2W9x5hoyp46UUD23Vd7BODnQ4m/nLbH0sGN2o
6ZpG16IWwFJ7ZOMCr0/5AfSax2EiB1XXG0trGv66m71KCn1mq4E2nkykKqE/kL+MRfN/nH1Zc6Q8
0+wvIgIhJOAWerHxNptnPHOjmO1hRyB2fv2XPedc+JWtJoJbR1gtpKqSVJWVGTnWLq0K5BcvsejV
8BIpHZtA9C+uRGsFoUoG9dVKvF0MuBj+8lWvhreyBRgU7uC1O64RWj9vJ9Jt5C8N0VIHS5Vz3VeD
BXIpWWTqUKewH1yZ+U0/d3+yjm+hk03rr3mv34PR3y2CIQ5mHmfKCgfhPUhvq03N9BWa5/Yl8UTm
Y3heqyi3PhauddvWXQSHPl73MMO1h2gOXJOpr6YCYTNbHRBrWvdFRp5dekBa6VCL/67/iOkzNDcu
lFrGbhY4f0n2UdUflzr4RNslLIC2uP4Lhn3QgVNKtTItM1bj8gDWH1edvZE+ek65cbiYhte8uGqJ
m/YA/cS2Y996HiDKoJhd+Vay/f2WQfy/5sa1U0wNCAeRJ2yyLhL9xCMSjM5hpMN0m9Phv0udHoJI
9QMHKOkgyPjt+roZdkbHRdTCzWwHIH7AnIpDb30s6zRe8EpDvnXj1m4wMB0eUbktnrKdj1v70N31
aeqE8Mhz18i47IPjJMst+T3DUaSDJLxRJK1VJGM8Vv2L64s66hj5u2+ZNDf3oLPuFTnGBhnFobHy
LOotEQ2+elmADLv+GyYb03w9J9AcmUcLoRwtqR4uqbVTh+PgnfYNrzl678yAjrbwwaJrzw3xwhJK
9I6tDteHN62+5uKrryhlDiw453+qIIimxto44t4f+Q0725AGZdZnhYwVyrvR6rbJIfU3kRjvO8Ab
hra16au58XGzI713mPz5ZrS8OlQ+uw3W6euetXlD1SZl6/TCwQ0jAX/8DDLFdtx1YefB5ateHaB8
7PIefBR41a/lUSr24ATsw75JX8z01dClBZJrxmyk6O0ZVDQMnVZbz7FLWu/tU/sNV1seqNEd+39K
lnOYzyTk6MetxCe0GYep9xL4JPTXLUS5yXw0103chjpjjSukynoVDsFQHzOr2aqomcxHc9pqDDzV
BMsQS9DfQCXj7EK0ZkTJdCDLBsDS9AGa41pLPQVtRhAXxPLNs4Y8rFLvfH2T3485XAdSDX4G7YoG
cq7u2BxohWO/ByRm56nMdSSVAIiE5RZWB9YUcpaeZClR1ajXneQhOl59GGzHQ50XQjPKewL70MGb
5J6lYVzHqs9zF/i574PTzrHY0Xba9mCByg00EP2Wyty7xoOf0Ha2df01X60Z5YY8e/YCcchXJ+4U
GA9G72bHBuMntLBccXcSCUG7IbP9TwmjQegt/AHo6Z0tqvrFKyVZWzldboPXnIR1Wx3SYitt/67h
M64DT9sSKLblwgxTE2i5Fv2xtMsNn3rX7jH05bLyKrh5db30gwVmFTSThszubxaehG2/Tw+G67cq
z19LMl/kJtGdo859QW4LX87HXVuqX6iIVTRrX4EwjNvjIyVolvbFiQTuj+vDG4xSv0YtOZhPGp+M
N4761YxJWNXfu/zEdhIt6vy2hZVAus1Bd6qYZk+G8+jz74Uqg+frszfZjBaPpzLw5mVaofWT5e2B
e6Blqkd/w2out/035xasRvNX9MTMjrNScBJ26WGoDxVI2tzchd6zjOryWLjzx+tfYdoDzWtLNXWj
6sDXZjkgq6BHf2Wh9J+tcWP8982f6c0NIxSkKXcbNMcwIkBPPTi3fAY1z2C1xen6J5h+Qnsxod4g
13ER4Fpc+6gQKALzX8zfRwzO9KYGEM8sVsVt5CbJfDfZX0vn7O/TiGH6naobOWSk0dkWz9Z6bCm7
FzvZNpjexgAlKof4s3NReEbvU45jsHI286vvmz7T2xikIHQtPencADZ4X8rxQ9W1u8qDjAXaJarI
+ga1d4UmmI7+sLPsDgDLfVRzTG9dWH0omyceG2/61g7pCB6hSm0YoWlJNIflcpUueHGcm7wNHnEZ
iQY6bwz9L239Nhgw/eo0Uch3VGLF9vXdC8Q6zxZXkaVeuuoTgfhqsKahW34iy8fSr44yf5ytIlyy
u2R9lMGnjqiwTdxTXR+CJbih4ltdleEy5aGqvo/yZ+nuucUzpt/AEkqn0SnAC5Q2fujw+SDWLQa0
dx/2GFrzcF+wdAkAlbrxGxXZ1eek+uVkv3LwHSX7ROGYzp1Lig6hXIFFwrXrsF5/rTINx/HL9Qj1
fpBlOooduu3UEnwCT6Nn/8iT6cDy4Clxh3O6bICoDOanY9jzIulKSDugBbosOQS4yKFoxRZNxfuH
EdPZcq2sRSnOxuXRouuN8IMj6q2ju4ZKfFuZeOTJzo/QXD/v6jVYoBV5U9o84gA6ZsVWF4RpffTD
WkFTdxZYH2QmQjzPDj7bepcZjh9d8LtKIJMwD5DXqAJ1K4bmpRmD29Yt/l63HdPw2gHd+MAhoS0F
PcTQ2SnX/ImuTVQPbCNnZjBNHceO+vBA3TwD2TgkiRoGLDsKB1T4H3lLD7u+QIeyc17zCnCk/8+d
NK0/e7vsw4luRQfD3upY9ipxQK0BEiVgE5dT1yZnlv+5PvN/Kfx3Iq/OmDsNgjdrLsabFU4rgxdv
+iO4csCmkoZM/bICH62gIqqzHn3j3WdAlqKcdIcq21IfNuy+DncXrAN5XB1AEimVpyT/4+KWRtg+
f/MuC/rqaVLkYpn8ixYY1EmqsAVwNASoYsOwDDFbh7o7mTcNUrRtvNqPBNRN3QC1sbtu/e3On67v
jmltNJ9289mqPAY+DKcbnahym6dMlu1diVh7c/0XTJalHepuXvikBNPGzTqmh8anp6CtD/uG1tx6
qFFHsKwKSmmT+I8MozwEqbPznqNj3qup7a3pojbj5w3Y7YbMCddm2ju6dhozMq0FEXkXy3kuQ7fp
5KHOhl3d4ozplLq9NYtmkEsZk7JNj2wp0kdwqIuNd5Uh3OmEunYr8Fy+UPxMtnxOljJSnf+Z2/lp
2LysGIxGFwxHAtkfSzR0x4nMwgZCp2DV2shPGyxeR76jpCF6C8BOlAA/WOUJScCw36LXNvirTo67
iI4WomtZXFs/Bv+uvNyOi//W9EU1WwyG7yZjsbWawwImVANGq1icNX1IPBBVguCRDl8pEOtL+7FI
v0+Du7FUpl3QXJc0AJVTlpZx0/P6q5PNyyfCxT7KPrzP/zdyBmLiY7/iS4rlOWiHaJiLjbhg2GId
DS8rIdOAYIsdGwKKH4hzXvIv10OOwfZ1JHxNEQ2SrgB9MH+u3Ds/7QFte067nZ6r8+Q6MnVIwjH1
3JYHRsUjoCZ7ig8MpvO/600ll3V/SVlabR7lrYrWcdq54JeNeHUIqkAolnkpfMr6OM53K7QwJT/v
W/GLcb4ae4XMo4c+VQV68E9suef237S8mb0t1uPLMO/cTnQUvN2niuUDBJwSkOTQ9E4xZ+PwNo2s
eaqcVNL0QAfFkGTkoeO0f3wn23gnGgKNjh0PktoCjRj2crZVGDS3dfbUiT5MwTZKdh5ROi8u3LFb
Z5+0UGfIUT2vu1Pme3+ub6phbXT+2yAVJPeWAJvaLWHvy9upzTfM3OD8OnqcOWWXtATqGMw5ZIqE
ClRxm1dJwytOx443Fi1y0mYKvYePxFpDOv1JVHCsKwEF2y9Ws2zYjmF/dfC4lUErB2hccHGTWCQ3
VbmGrv03kPc7+wMYOjx1v2KMZFnWxeh7BlfZktgokIOLft8GXzb+ldfKygKxPs1V7An+W0LnJpra
eudDVO/7cHw/dwFwUgDIDfah9pM5lI7cd7vRuz54n0wQzkO8Ud4NIb+q7ompx6H5tm9dtCM1y2sy
e6gyxOmaf5o8zsPW34esx5ZqJ6pkFSuSWnZxJ/1vY83O87o8TdbwkY5bvQEGx9Vh7xJ8UyUUQ7q4
btqHzvMfhmzjIWU4WXXEu0pbDuwzQ0io0zNR/CGY2/vMFmHLyMfri28IDTrYvfZni+YZOOicqf8k
mjuaZB/6ZguYaPBZHe/u2wVzCOkZqNZApNRDCekx77sQ2n2Z+3z9A0xrpPlsrYqqnVeUMLLOiVz7
JvDHiNgPqzxdH9+0u5rX9nIuk8EeWOzU1a2sJgjck42AYFp7LS/VpAiOPppi4sUVkQA/btfTeCbW
8frMTSujHbaqlz6VlwNFJXWYeB9K9BwQ7y4T+04VqvktCHs6xcDsHUsQbIZ96X5ZnXU6WGO7M6jp
oHdZFFbObXiWcO2jbLvDPG9B9Q2Lo4Pe+8RXWbYg1CvJPyPLc1grtaBRAulrx9p45hv2VyfKtcph
4i4v3Lgci6cLvzeBcPw62BvmY3AuHeqeWHQhRI52PNJ7yy7CvHjp1m+BQBl4S8/MYPw64H0aC5av
M57klaSn1cvCsqMbeETT7DW/BVtYw1VfU9Svk5NVP/iF903WqXfs8iTKq3FLOdD0CZr/OjVLlVhY
G8u6OeW+e3DtjS8wjay5b4JmxQ7nroqJv4RLMUdFuWX4psXRXHcpFgXGEmnH4LEPqby15xc/eIaC
hNqZgtLJQUHQtwhJYTxrt0RsEiEENjbs0rQu2pErKpo1acmcOAMiJ0enAUhpDtdDmmFddKC7lAH3
xpU7uKBB86JYDxRUUqT+jy/pmbtbemaG2KAThGbOoAa007sgxO2Q5frERiiuFzeN3Gc4OkOok/W5
N5UYv0vZXUb823K5vb4+hqXXwe69X6nORjN63JH2BULiv2SyT6kAfc//e3udqs61R8t1QHRWhcqd
Dijub+yqIU7qQHfk2ddejLiDVE2HKop8cLw5Dy1vn3gG0yFWKPz2ovVxUEE31A/dNshO87JuZVb+
YZ3eeS6/gVmNqZ33tGNAPnuhDRbHtTzhTXQaEhpyd71J8iYixeOspqPy/7u+0cYf1Q5fsYJktvKC
Lh6TKhrKP63/nwy+1gWPgqU+ECTasiyiqRfOcivNZtomza9tZ7ZSKGa68dR6eKBW4WizD33abbzf
Dbarw7CQW1Y0ryDxWgwgL/SK45KxDQMzDa1lludyqWq6wuHmKUA/WBBBZXdfPlCHYbk+a7lIRhxj
C3kqPfZRtFsY0/ch9QCqXuLTqwdjAqFy4tiI0VMto7ZKTlUno8Z7GJLfsnma/OWDaJ5EtvESMC2S
5uCrRxKa2i5ekO5/nQ+q9zrdiEoGw9HxWIFqHZDBQthYgXs/nHmShBPi+CEffXtjhw0hW8dkDX0B
ZVQUneIgeK7pjUDTa5+8TCTb2GbjXmgnMhpk1DQ0eMkETX4c0wotAABRoVi9zt2xCn4m/KsER4Td
7urXw+ZrDs5ZgSZkP8UhxPxwmAYoNsuNjzHttObIc1vN4PDHW6MA0qFKq7+p6/y6HpfeH9rVYVnI
zjLe4RCK66mI/OTvmGxx4L9vRK7OMDtM7lCuE14zdbXcD95ynnskgETwdd/ELzeOV74mB7sjQY/8
yeSU47njzI5rX25Ea9OqaI6MSm+XJjOCxJKRc9G5T4TkG4ZvGlrzWmZngVsKmyK1lx6zJVlCt9rX
jwL5kcuPvlqUvnYnyynwgBFDdcvtKY/GPrd3WaGrA7JEg4pETrEo69IcSzl8VVWy6yhxdTxWMaac
9QKhzFf9b75C8A5tKbseda7OCdoUDRkrK0fAh2l3lbwl09PKt/hVTNupuWYAdqUakh4qXtAtR93n
FIzH1w3cgDnAKadtpg0pOl82/V32tfkyfsgPMuoh6RbOEYmcMD96Vrj1FYbbiasDqxbatQvp8VtL
TE7Nab7J7teoCZ0QldeNQ8WwUjqwKlsqRUpnUXGbiWNSzDc538IlmYbW3HUseQouMFQpvIydIXQF
atONM/b99wsuB/+7B8DPe8vSIYgtdHwYWfCz8vJz2Tef+im/rSpRbPiWIVjqyCqWoo0JAE0aZ6L/
0kknBAP4QzXtIqlkrs4Nao0pvLdnNJ6aMuqW4dD3weeuLP5cN1XTKmlnLRJ6aF62PRWX5Ri68ty3
n/vqzis/e2qrpvjv7v/20g4I5f/uhAcEaDf4sFAWgrD5BHzjefmwRsDdRMUhuN3FZYGV0vy56Bu2
ZEjyxbMYD1aRHrKMPKi2PF9fqYtFvvMVOspqcOaEWQ6yWEGJRAFANhHQej8yUh5bX2wEDoMt6TCr
gpdQsPZmGjdrgHubfzOrrzRd9rQMMlcHWWV2QdDP5NLYBniuRxaLz85N4W8RShlcWQdalawt5DTC
UhUkjptenTy5D2nj6hAqKfPG9osOV52sidzSP7fLVsOXackvX/Pq3B15R9OBTzTumIhUkh9IZ6Fk
uiUMYFoUqg2Pq1/XNki9EcQ3FawPpLNP1w3SNLTmulnj1ulEPFxH7G/gITsqJ9uI96Y10RwW7PZd
Mo0wQ2XzYzbYkbSCKFFbj63LKfieJ2mOKqt0GJj03NjibtTmt111k3dT5Kv0sK63pPuxDF14fY0M
X6KjqLouUxPEwyk41KxDmVePOR68beJsXFAMMeENe6g11Z2N7qgYELxokslB+PWHeXYiP0u/Xf8C
009cAvcr++yqzqnXmUN5r7lrQO0JMQCnfuk7f+cKXX731fgD9+eauvBaVvihQipA1jK0ki1KiMuz
/5291pFULRTa/AHZhbgrPq/V81h8SeYX0NyEhCSRP/2+vkgGV9BBVR4HgTkfHXrJ0EDIpT52aotw
xTS05sBN5trMz7E+AaCVjetFUPo87Ju15sBFwaAznyKqza7XoWNn7qMsEL+uD26yfM2HM6+dablw
QAWKBB2z97X9c6w/Xx/bcGnQoVNLo5jKECRiT35s01sC0KMkn/32aQ626OsMZq9jqIYGgjPgN4MU
O7Ps70WOHonMGqbDMssgTFN7p/nrgCpMPXeBBmbxmo+AUnWg//5S1BswCoPt6GiqRKB726uxB5Yz
PjOHnjOX7LMdHU3VJKnP28VyYzmBMT49Fz7buCWYJn0xqFcBQfLe7ebJ6+J0Sg+ktP+wdfp+3W4M
NqkrjCPWlFW1rF3sNxkuIEj4LzRyW7lzTTRXDbLEUrU793cgD0Q1YS384UwtJ9mqIf8rfbwTzJjm
sDJATXpCL+jdFAVP6Yf1UB8gwtD+4FF2nKawPQRnZKvyo/MtweX2Idvi8jL4mw63UmMJXeQR6za7
n9blqy9uaX9fQx2y3lUlcZl+Iqd1R720cmPqOR+dtQeNXdFvlK4N9qRjrUrHsut5SlgsswQB1AES
J9k4fk1DXw6dV6ZqiVEoYWPa3ioPoME9+lBQu26qhvijI62gpWs1eTHBC8rhcRjoUTU9xJ3JXTam
+05eHWTFMx+pKVYj66jIEbxYIKHM1E1tsY3VMXibjrAKVqcAbLl14z5bQ+RSTqRDTxlxNuKEaYUu
m/Jq8StrgIqQkCz2q8eyjpCKhHL9LXSLNnbANH3Nm1cg68H06tk3CNB3eTo+IQFxZGKLTMpwMdFx
VoTaHmt86cZt9bfsbxsoxWbT55SfSPLZmfb5lc41io70FaAfi8apy9EuiySWtw/h5upgK4jKrS40
x9zYZyxKRHkkYtlYeYNb6SCr0uU5T8CvGMNbw5wNIW1+Xvcq08iaw/IxXxT6z904aaAV4hdRXmw9
tAzmooOrABUtC9/HZWrNp1+B9eQ4ZQolgo2NNI2u3ZK9ZaUWkJcumFP6iAApPrTtKfW68/V1MRgj
vfzsK1/CPWcko9+OsRN86yGSM/nrba8+WfNzXgy3g72x/P/KpO8cYFTz2SzIC6+aFAiB8zVy5RqB
h/g0NDKy1zgHzeul86oZnIMNlpWhuZX+l+vfZ1o+zZcbPGCGsRXrjW95gPOn5HvtuvKZtmgz3fcL
2tFcZQmT1QCbrbIg6lJc1emF7nWLjdIQ7HT8lb22JZt8Yd90bflQMD9CCfI+LbLjTLZuF6af0M5g
r+ft2FIUobykiQKpjuCN+sBKHub+FrOQ4R6hA7EgxJ3kk0RtturuoaLjuVVYtLfJhM60Xby4zNVx
WKAXpIUDFXdIx6B/mpOwhSpN3QIFkGUhGk4/XN9uQyDR8ViWqCSplY8vCaajPTQ/1GZDv2EfdBxW
PVLZOD7ekk5KzrxwosBuSZgW7qFyym/Xp2/wB519NJn7hqy5Zd8MFEoseNaUnkChvD5dH96QYNGF
yldZOcLJRkBBZ+9c1jQqq3s55FGZpp+oA5ri78TbOqZNO6G5Nic9IiODdlWiEE7k+C1xi1/XP8M0
tObTw9LMc+BA6LL3hvPQDEdv2cU/BjPVXscO5I16z6aQfbHTQ10ld944bmgHmmat+bEYM7y4ZwYk
4hw8D6RFm2zJttpFDB6sg7K6OV3/Hw5xJvd1NUKaMwVA6IVI0Fr82bXqOiJrkNyBIOHM4tJNQgs9
0X2/JeBoWBodjEX8zqKpoPBa2z6kNT2KTciUwaN0NJYaFqf3wKwf17R9tLPiQzOCt1mpjUeMafjL
318d0HgcjakkWXfnOeuhSe5Xrwm9YcPOTYNfluvV4OW4EiY8HC6V8qKA95HF+yea1hvvANOqax7K
LMWWYa5tSJwkh2boQ27v0h5i7r97xquZKzKKxuJzB6o6n4cJW4AHb+hGkDQE4n8Fz1eDo44/Z3yd
oVcj/2TyZ979suao2tpRw5VLp7ryW0VLq/gXt7KbMr2v6RDV4/MC5HM6I+G9DxDn6lArus6TQMcF
HpJy6H6C+8qXUeaiVTO87q7vGw/Vq17eWqDzm11asZZH0n126dd8q530fcOhesWrhCbhhDeYE5eT
dytdK3KmZiMz9u6sPa4XrdFDkDdeM9UxGcCRRmnktBZEMMqNA9A0/CV8vjKdzIO9t35eQxcnOXI2
RnPv3/n2Vs3oXcvE7C9/fzX8AsX5oSGQ3WHup6J/rOzbei0je0t84d11x/CXr3o1/ECdTgYJ1COS
Vh1K0d3zuTrvsBYMrYWa1Es9ZwYlPwgI+b20fyBsfiDk5frgpnlrgSYD0qmfOQaHssYhx8qrzRqy
aWjtKkAQB3I+uliSPgsx90gF+xSguF6dDjgsvCAWyN2gkvIx4Ll3AvXjFGVcthsR2GSO+pUgXVia
jqqOWSDCvupOIqgO1NrKexqG1/00GaRa12aoY2uEYIrT3ObQRu720jLqRWlvcZIe7KZ13FNkVE/5
UlndqeZWld5Ptl3vKmd6XK9O126m0rIEaUDZ2FlYrMUjk2pXlMTgmscmaV1W6MiGzJdthX0Bifm+
8A/Z3G68rA0RQS9Q52DHpYW31LHXp/ceKQ5spt981oOzoTpd9653r374BM11eSA8pE/qMUba/873
X5Z0uB1dZA2hVXSYli3+UJMxaU4MkhcHmmhyRIf5FNEKqW26HtROUSvuaY48V0U5pxa+gnrruaHi
oSPIAmXd8foimfZBu9dTMIZydZn9ArQMiBXDsejCXD127cal5N1rA3ZBc2VKh67timWM+6WIJKjH
7HZ4SUUWM1Udl/Te6ejz9U8x7Ldeui6TGpkYNo9gQf+ayKPi5CjIPVmeu3kXwQKaPS8f+eqgWaFO
O48Caadxab9bEIqK1nzYamIwbIVOAsIklbPPxjHOiuQ0Jc396NefnSQHVTn7en2JTD9x+fur+YML
jaXtuI5xmdvHGXKDKmnxHkry2O3XL9d/w3DyvClgr269uAU+w1bqYajqs+LpRjnMNLTm0ek8QOl1
wtAsGw7+nN4tq9p3zutMIIK2tkdW+IEIHpvhv7T/lW+meAwRQqcAKVyvRxYxA8PwnBz9qviw9Aps
lmTDhU3Day7sIUNVzgOmXsw+mhDVeb5UXwp1e30/TcNrDpwlpd24yEbGroKmtBucPTd4SBO6b3i9
bj1BvCAltjuCMonHpZ2HvpJPdNlyKsPs9XJ1XTooQAbw2HqcwsJ3j1R+tloRXV8bg0Hq9eo6Ha22
z3oEt9L7XSWo6AxzvoWEN01dc1ZPKeizFB1yz6S8cxL5WAXFLR3Kw/W5m4a//P1VLKhnm0OqHUqb
TqIOWTOjuWnuT0qmWzBG0w9o3lrWTpBmKXZWouDS905YJSJClWHn2mvnbkKWQIrL2gsRHF22nhma
S68vjWlbtTPXGxuJ/iiQ1stxiEB7fUzFFkzDtCias9p0KvqJMhQuHOd7yVcQ+YOye/GHjVUxja95
q1sALNZY8FY+FY95NqhIOLQ6rqO31UFpOEP08jTxbSb5Rc7bLqweOVg0zw+zS3/kvGD3rJn3qZJz
nReEI6U8jYAlxWu6HOns3PV2FfJNDmnTZ1xuEa/M3xtWUfDcxmkLxiq65GExPDRBEzaVtc+K9HK1
KJd0LC9StoFNIKnOorzZ4os17LJeqa7zkgi3wORF/g0XxNCCXvv4d5fxu5rbgghETrMl+nhZahC1
QTAL0kf7htZc1gf0PrUFpo1ryO0oLkIrfJ/d69Vpr1eiAGUPTqlM/CQcDFLugPqJtQU9M1wu9cJ0
mre86Akf4zlzwEY9BaDCX4+LPRYRG6t7KuYNlIAh9uhl6jYbO1aMSJX4VntmLX3mlbtRkzWYvF6m
noa07SjNxjiZ8rMF1n1K1dnhRdTwXeB7j78hBak4lUENp61qVBSB/GCOG6pdCU6MrvnslHM2rTNk
gsqA341e+lES8jhm4jB6xUbe2rD8OimIpUDQXvjY52zuHlUp7tvu23XjN/isXrIG9yoIL0qMPHnT
cYLOGgmqk59sEb2Yhtfc1imyZMhsbK6o6WnMa5DL5Y8Tb07XZ29aF81189UeZEDgui1nT3kQ/LSH
cefCaKdtEKxDn3QpUg2iyUObU/eUFzk6eNdxq4nbZPnaqcsdJ3HYilCM61m8kAqkAtmT8P3jBITz
vgXSDl7C1sCjLW5rY8q+Tql9GGt3XzZMr0KnQT0rRRw4FVryuftxBP/w0m1VyAw7qxege1At9MrF
PQqaTvMxnXpxKsZkSzzYNLrmskVKbXsVeP7nDbu3Z+/Faesf11fcsKl63bnIgKp1JUwSel9nqCSC
PMP90XnTg8/8w/WfMM3+4myvLgkJZ91Qog8wtgBDcsRwyqTYePeYhr78/dXQvBUp7wMyxilpv7sp
mo2nIpk2TkPT4Jq3qlQGuVpgjFXfEjTniuE49esW0Zxp4TWHbbwiQEYc9jijclKMdrROzZc2WENe
7AIqelwvN1eWlbbIoSJRUTknwsuHHNJR1/fUECgdzVFHMpO2FbD3agpu/TwP5aw+eXvzdXrBOfWD
0fcqG7e+CSz+D738sBQfr8/csKt6obmlgXDBVI0YDC5ykGckYZlmf6+PffHHN0Anj+uVZiBzJBJm
uHasZYYu4CByhPzcT+X9snpnG1nN6z9jWHy96jzQcp5Jj3AwzvzYLLihjeLkrsvGlds0/OXvr5yq
lpVUXoYVgp7gT8AJzu2QP8z7OhexSJrP0haSKu7kIf80CbSv8OVvzyGy0tc79V65zgYC4wloMFVQ
dIKCAcmmU22P+07wt6XnuWNNipdh26NnZUnv8oQd9+2qdrzmDmBy1oBdTQb3z5yWX6kHqah+n/Lg
G5GlBGQrYBOBS9F8POVieFpFuu+6pxebs7LxRs+akF0vKwhiT7f2uO4cWssVzywFLgSl1HhwYeK5
DTqgZWO9DYFA5/WAbpboAYKAHUL0dlbuufF3QVm9N9JKE7XWBtiEPvZ9qzt0STCfIBDxct1OTPPW
3FME+ZQjygBEJKHoWnm3nrulwXwZ4p34pdN4OMTJ2rLBagMCdQoC95Dy8Qb0/vtOa53CQxRzD4UP
VJgXmpLQtXqUeBz2375l0c7TMhvd1qZwnz5FMBHdDcnkTiPUPHOslC1HiYjFZ7TfNt4nn2yVW0yb
qZ2jwFOrwm1wCwCYQhw6WYOUtPJ+XV+S97fzjYKSKPmAhG2B18xiRyWnx64HjBgKd9eHf3/uTOfr
KBxrTuYSFVrHdlgItbLsgLfTvvThG/WkUtkJysvIoAgQXTXD8BvMFxvnp2nilyvZqwNuTOtAOiMu
L0oWA5g2GTm46ebFzjS65p/5MiJFAO3IeGiYEyWlO4UWd7aWxbSnl199NfdiUMvCFGyRBL8HN7kL
+DenLDbSJpcFeOv/bxSUulK5AxgNcQRRIJEGH7nCrJU/5PyXF+nGb5iWR/PT2rHqrqnwG1ZZnzkP
TpxsmLtpZM1NOwJo4prAl9C/8eL6yo1EPu+KLm+ElPqgGlZ0yeMFJpL6SEtC7pE+LI+7PEkn7hBS
oesNUmTxtAS/k1qck2XYdVF/I4DEVcBp6+Hx5XeTAnOYaKIucMEn1u2LAjpLR133ls0HzL1Ik2fu
is8EBr9vWTQ/5SyfrJEvAPkGKHywhaQhZGp3zltz0yCbgx6cB8hm1NbfNKurk1N3W2WhywzfcSQd
8GR5bS2XFRcA1IfksbX7ZwHZi5NLi/sp3RnGdI4OStN5HdtmuLRvWMjTtruIVzzmay6aVYJOPcXt
Ii3TwxQMJ9vvP1zfUkP40mFP6Ir3obuCOYv1I46KzPq9FjudSDtKMzBFEc8CtHKl9zRvI7buuxYx
HenUUq+b0K2O3VxQ5oAu5HdO+d1Qb+EGDYFLhzqJJU0T8F1dKvJOEAa0Q35qF+sVNG201FEgyhVg
TRyjUxUgd2S11tGl3lb3yPsPXqYDnCgv+5ZVmHlb4ZVVWMghL59U0dyqQpyyZp/qONNxTmuWJF6D
MmLcWuM5S/8OXJz7ectZTR+hHakqcfNlFT1ssqicsKi7UCn3cVnUt//j7Fqa69SZ7S+iCoR4TWE/
cew4ifOcUEnOF54CAQIBv/6ufeoOHB1rq4qhPdAWUrda6l69VjSWx2qZDvdtX7fNSj6p3Oy+3Hoc
Cv1as3e4i8m0IvUuaKunIpwyfy7qiNzyvyHSVAU9tE57YatJolc3dyW2umNVuwW0XFM0FYCUDTUE
MLN5hkNBN7jiuVlbQODSm4c0g9Dt5ocpSG8M1RrNeaPCmZZOIv8lJJRFhuiExMY1r2hMqn2ZGE+F
Mi12i5nLqEulBI7b5Q8DdL0G9B7tshgVzDSQuqEToV3q9V7bAxcXRPKwVXVv0i7UxClV1IggKyBg
7DytJQmPU111Z2hfrI9S2C4QTSE1BNt/O6TeCIgqnilznSwApcuIvAlpmnc9A3H5wwhua7+OGd2G
Yok9bg82jb2ROuuDyOxseSSh8CNy4Lzu6yUGPc6UPwVWN6NHkQoQm0FeULCPHhQu+WGjvMmKeG2g
41rEDpuneo6zpq1x9Xa2dQD5hyzEsjyQ0skYTaIezQM/aSOr+mVgKPw8RLVLqRs3EjjoXS9HT9Vs
ALnn6EcCN5g6G+ZEVlN+giDfrkQA2on+fgrwYmm5Xy54TkNhMZ4oWt1ufrnL9NRSrRzWYu2zW7oo
R6xzQCv30cuFtSsT8B/NBuSqx6hyAeZywuLqRg4H7aC9S1YxgFz43+siJCq0mUAWtlxqG52ADQjA
8u6dC+WiXWuj8r5MU+MuxQDFiU4Ua/NxRPFhuIQBwaVjxw9gdZSs18Yqd0X5wU5FV1w68ObG6NU1
KTa8edpicOVG4JTVUucD2qEk1JCsVjyVQ2DY1tsK/8fLMfTtmHn1OGV0zGp41whteDTmFKOdEpon
dJrPfbecgnnJE+KPkO4xERbfFuStH1Qu8XUwdFXoNeNDM3lPTpYfl947u/N2bBf+kdLyY1DtJANT
c2N5gWyKk3MnDdhLBSEK6L4aLq66j1DvBfZMGw4x9rR2piuLPnnTg+x/iEzGOasOtWOorb4ZCrE5
ynHhlMSOFo4P8NF04PzTT0cr+33fXjXcuVSlsm2yfrJLr3XQ2CiOxQY4BzAR2T8hKrh1+z0fvzXl
p2n8c//XdAasXBeqCa1NohrxY97/WpBootPM4HdvL5GrctsW1oCjCOrUqev9b7KtxMqT3DOByt6e
tqumy0g1uiSP0KGZt5BPQzZuIr3hlqMbWnFpQlseIuHhpGU4JpGXH0s/2BMHcJYqLm0BrSMWgdMC
7EcyYVE+AyfF9xykGFx1X7sC3fxEMfjAcfFrgD40SV/rluT2/1dHkR3V2dRXERj47cdV5kkBMan7
5qczEsVdO3/yHJ9xgp7/r/127Eb0w8o9t3gsiOKjRYfsGA9akk5+vEYA/nRJ5HzdN2/lCh8yMG5W
q2WnhThn08EqL4s87hta8UhrbtAc5WNJVpA65KSMs/WpMUmbvX08umpyzOpt9DEy+E2Yvcvyb7z7
ZgWnm9JNNf/w5T+7vkDtDMzxcG6JmztpNH8C4GpqT2NkuMTfnPC/McpVE2QFz7KwjByatlP/kA3/
1Hl6k5uopwK125f709dYu9oa6ID+nnJ381LHF8fRZt/X3gQsujn6W9NXfLSrxAIAKXy0lZ/K5bKh
s8WHJq+pIVY389v/X/mp1VrMyx0s/LCemv7smjQbdOMqXtp4S0/paIPrYAoqdL/RMSZB9On+cmuO
ADVBxoeBETSiOegofxEkmYNPQW4IQbp5K15KvM4qIoqhR2s6DNQ90t6EmtYMraaZ8tqykfpFdGuX
B8ik+eJyfzU0Bq6mmEhl2z4PMeW6e3LDc0Y/QeEawhizqeahMUE1y5TzToCQBj8wtAgT9cuCI326
hp7BQXXDKxbu9xQhiM64GGXH0UFrFZ7wFV6DJs6kf8EBb7iQ2kMHhtRoa0Z0NFsP82m4tqf5sj5D
6uooEn42MXJrbFJVzfZqJCkbB7vr+J8pfwiRLG9MuF3tFyhxaR2WpnQmfEH9RbyjxzwN30F/ob46
SXdYL8I1hFadJSnGn4O1qpsJQy3Bbi+zFSTA+E+x7PiZA1XQl6bmW93vKPFqi+RgF04DfGozxlAA
z8svWU4hzgaSpW/3nUKzHWriKRudLRABbNbeiscVnMrtWCZMmBCBGptVE0/ggmaMYU9Si71fhy9E
DuDOexfOX+7PXnNUqImnik1W3YNVHJQ99dPYrEno7eNrdtWUEyZela7NfCgOlMksOe6s7mnfrBVH
tsB57NfuaqcB6AjoN6/auRq3VXoVo6TfLqJieM124cMYoNl5M/Xc67ZRiVIM5S003KAvlY4f+zXN
nT+EH0a67zaptszZkx9wa538NOAfBgl1wN+jqdaqefG5vuKqjYdCazuNtytfHbfR2QsfJc4D63uA
i2Upt2swX6vi9/2NfTuv4P6H+dWyh6izN/vSuuzA8m9t6X/Iw/boOwRRHb3IqOA5qyG4a2xf7aWb
WGVBc2Oz08H/HbjgMOQm1THdyLcb7is7cmu3sSPQPKVVBUGJ2JN7SuqeqzbQ9SvrPQHOqBRY2DGm
JT2O/fT5/tJrjkqV8bXnosnk0kOnLifoBDlEbTpWduzw02bijdI4gae4bS2lAzrNHocN6OdAQ7P+
4uJEhCHtoVt0xXm9prFK6Va42bNkXE7juO/t6imum83OIP0CrmuL7CDlnAiTOIJuxkqwDcLQHsI8
QuhA+0c32Kd2X6kLlqJ4rQs4MBkcLIZffa3pM/PXOKjjaTugFG6I4ZrAp5K65llBLERrAMq74BSU
/XO0dOfMqqt94/+nc86aQ9duse4tv6IuHbdBElKTh2pMUW2XQxrFhqJU7aRiOvPspSAvQMLn0+m+
L2k2VmV3lS6fm5Ght1702QNfo2vbmIhjNSek2iY3Li0KmDmiat4+ech6j5ASiGh+5DI7edux6NaD
xXPDhVn3HYrDLpR47Wy7oHaSvzjLPkxe9HXfCinOSmarzlo829JqCZ8k6lxJl9c7n4RqMaZrWx/B
ii2XzgqOU7v8L5Ljx/vz1kjvuGotxqldLEIHltvqXfnTPU3n4jBc5PP2YToUl+ExO9aGFdJZqOLB
/UABxFuw9tlwisQjWpOcGvkK33Bl0G2tcjP2iqibegtnj7dED32TPeT2zkezWpapMo+5YsbMg+3Z
C76vSH9U+854tWGO+a30ZHMzG+6CTEL8bnvni2Fnb+f5G483tV2uKrZsLsocwfUx/JBfxrN1zC7j
Nz+mp+EcHTrDI1qz8GrL3NBxKDuC9y61aADuYe9YrSYhZN3QirvaG5n50Eb2Jdx+1tz7AXoV02Gs
uwaq1K6VVzGZd56Tbmw8yPybJbIrZyhEuhRaC148OXHIl3gqft3fDk10cZWo6zh9lVHBgZSj0TUq
pmc2Fg915R/vD3+7ib212eTvG1pYVzz0UYBOuTu9Y8M/jLdxFvz0tjylRTyaysL/dmq89TuKF4dy
aTqkfxGH5yZ2oboWVk7Cvd9cIu8bLqdC5rFrNzGvrrz8NKAn3+tQKPeLuJWXEvm3+5+rOUxU9e2i
se1srB0/LcLPovg+BWd/Suf5w/3RNXandtyhgG8HWw+YreesceMh3xwNz/uGVm7S/jpYNA+R3Zs3
UiaFhJw9X6rP+wa/XYVfXdMBiMvqcLUdPG1+500Qy35Xe6nnqs12IaquyATDeqE4JuRvr0zy5ff9
Sf+r0vuGSankrhUfXKcrh+mBPLZXP/kxPqIMlMgTe0mf6kN+MF2RNB6osryCLHh1xgY3jWh4bAiL
x+20sb2DK+4tgVYVyMI7KakuYKcB2/E8G2rTOmtUXHvrwjBCNwbeAdODbf2gYCE2rPxthLdWXnHm
ekVDRlutSNkenZOfVCfxa7hs5+ngn+zLtrM2qXbcRVO5QVUoQ875RveVx4X/yfYNnqo5B9R2OxGu
dFhqgISl37wsYv0f4ZDR9YesBN0CM2XdNJajdt5BQbltwxHnQbZ2sZTByRnKuDR2l+iGV9x2bETO
xmntHyJkiYn73QKinzWmo1I3+m3pXh0KVYe40wi4l4cuzfzK2zJurY/3LUhjmqrwtt/Wkg42ri/g
qY2roHgZNtPFVDf07f+vpt25NU4vB6+lxStjunmozJnaBHVDK75K+wKQK2Bu0xrMNJkzJ2W+JPsW
RPFVnC4eISAmT22WH9D4RQYT54du0oqvbnKy3HZBxCOiSXjjJPU2H+5PWnN3+PeK9Gqp8wUMdjWI
HqGNQw5r84lVOZDfEF/w/JiEv6vG1DmsMUW13Y4Sv8NTEgkqtDvEaHWYu99NZ6Is1DwkVegRcXop
/EEsl6mT7WFq+P/YXB/qVXxZeWsdoKQwJ0OGdHPZ7KwwqoAkKiK7WClu2F77yMcn174Q9+KJfS8a
FZMUAXDb8xXnpju6CQLAOe9NOmy6jbj9/9WOD7QYnEKCM6x3gXYBAU59pbmp+eF2bL0RVVS8UZCV
5To5tp3OIblEfnbw2Q/uisOS2ckS5YbV0X2C4sSOR2oa3aKKB1CAc8rXkx+e7vuDbmjFif2gmet5
66eHgL3fSNLnHy0T7FbjxSrcKOgt5s7I1aQuJ0fGihMbdhE5eOBV+HtPR9r7LKp8kubkPDmfWv55
z2oQFVoEVsW+DQpsZ+C8I/1HZ0ZRut9FkuQRFVokF7uelm3rH8Jliy0cPyHaQfbNW4mqUSPChfQF
SWn0RMtnVr1rTa0Jb986iAotolW+DF5N/FQ2fxoUusX3eXvP6105AaJii6Ca0DiejZcpmtcZFEc5
NbXHvH1EElUz2w4W3ky3N+jM24eaL1foVB79xT5HEU9qqN5vYP+oBNsVDImqoj31jIHZv3YuGdx0
JPPJL/Yl8ogKNxpBU1JPq0DexHsnsybJ280QDN92fqJqaI+MhI3n465H1/KyhuwiXXoU2XLeZ5WK
l9YDmSYkSf7N067Th2o5tL4BS6epdRMVb1SwgkiIJ8HiH6djfnEu6Gl/x96tB3ZojdX6t08wouKN
/H7JmIfr6kMD6TY6NkdmmxgPNW6l4o1k3vz/bVKu72d6XUBdPbsfGJ5q99deN3XlJjyT1c4kxxut
wDXHuk6mDJjGZFT+cVCgZK0/o7OVO3kc0J+56ONoNNDc6CZ9+/+rUO0WJKQyw6b2zSfP/mDUf9KN
q8TPtW/Lot9wPE59k6AqD1C1ZYifmmNGBRmNLWDa64Kh7bSEFeZn7wyJpEt43LeNyk1YkNGiRe8B
DVT7R6f+6hn7wnUbqTrnwrOBl+DICAQ9Rjc2ZHt+zDwTiZZmXdRuvKEBy8oWwffdakwCUArZ3ROQ
zfFULQmBiAKT/6zuPrNRIVMhhA/KIMQeMBvFeRJHvek5r8nXEBU1JbaoLzoxTQ/RxXNi5+Q2iXtq
D9UpSpbqsv1xE3HODyaBJI2dqhCqYaw24UinR2fhDNG89ViNviHQarZbbc7L2252ugBBhIRPbXQq
lh/NvOt2SlTgFNQZ5rkZ8A6UfPixkvXTZAOiY4ufu1xAhUzlQoIgfy3BHmX9qpfukHPLELPfvrwT
tRtvmvPCXRpcEQZnOo/FN9tyn6NcPEY1Pdu+qW9Ot/KKC/tbVDtS4BqczT957sVe+2dAzn3f4ihe
HAWr7PzeBo0BGxIZNSfujIddQ6vYqLJbR97cvKrumofeQamsWA2HpsbOVVzUZPMWhD/hBnbG8mRX
4QFqS9f7s9bU+IgKirKtEiyJDqYtE3kkSXOoDl4QdzKmsTwM8ZC0j5YJE/EvV9F/n3/guPk7YFk5
b8hoI2DxMTu7/dnvv/XN141eG/ulXj6127dMvDTWRxK+D6hrMFvd6t0M7VWUrNauYj5xkX69NVc8
kmrnrtx+79W4GfFkzxtkoSCY9DTOE4QELIMPa3xApRzvRpCw1wXC2Na9QJMy7qyUVt/v77hubOUF
G7RrjdJfdWMj3GIPUKARHLR4HBpKfpriGVExVG4VySlC525aVqSNiS2fO9e9gqgl9pb8EMLfGmpB
vLxbYk6yXWAhomKpPD51zRAECJ9BK+NJShGzZfp9f8U0BqRipywKKuy5LuHZxaPnfGb08/1x386t
Qbz9bwOSuUDRkmDcvoDgU97HS9cnVuMndSWPrH8s1sBgqpo9V7FUA7EzyqICXFbceu9bQwwV3vck
N7FO3Nz3DbdW4VS8b0nv+fCEaPmaFf9E3Ze+fcz3YZ2IiqRiI2v7COS3acajPG6p9YXktiEeaEKa
qqJNcuRjfYIEuFsc+/Y6uyVqkt8LwY58X6GaqJAq6KNsA3oEcfyQ9rCtAmwfH+7bj25XFU+eadYz
mPv0AE6oaT5a8ked7zskVEhV1JU8sj0YTJuFTwPn59zzn9vaBInWeZQahh3SVdsKd0VNYEiaZWCx
52yGt65mWVQsFQXHZ9O0FYDp4uqXTVyK67oz1U5ULJUknV1Gc4Dbifg1ijHxJtsQpnTBUQVSEdBx
5HTEdq5pdibHChXIOH+3noa4wwspS7Z/dpmNiqrqQuBzHfe2t+VPH/LkvPjWrt/uj63ZWJV9XNB2
iiSPttQvxhh/HUJj6li3rbeffBVuF6j68iX07XTx/binJbjTofDXmbJGuuHdv4fnFveqIsPG+nMN
GcjyIK1fPTVpZGpOSBVJtS7TOBXZbfLIpHX1P6UfPU0gMp5mk0qJ5gGptrY73HdHNqBQY5fyvKA6
A2VFxy0Tz6svrDi6wZKExXC8v826z1H8d0Q3yRRyLFYxnZ0OfED5qV3PI9o/74+vMSMVVbWMRIKC
GecDd+N2vTSmt4VuXCXiui1ppqLCvBHSkY3hyPNwQ/JON/QtwrwyT98dCFjv+v5hDQ6jdbYcQ+jW
jXvbglfjEihC1K0DtTafuXHGiyO04g13f43Jq7TjINZeKm+gy0Vs2SdwTsQM9anZNqmI62Z++/+r
mVdONZFlXZDOtH7lYZ/Q0nTz1k1c8VVRemQZ5nBKaf6Bt/+M9LJNOy1Piale7W2TWwzYxpCB6Jae
59EkOqZbD+VhK7Z58kaogaeQZqz4MTClRnWroTijbASbe5R/0V8UHPn8UG/IsoSmG5Iuc/wfwFMl
Mu7T2zYCPJG2p+LkHZ0PyEqdQCt0MjV6aU4UlWqcASkYtmjmT30KRLv1vxw8J7V78LKP908UzUXv
XwqXV8bo5oK6M3WQz/FOpKhiYl1l+N7tkzzMDaajXSnFVQfLstd+w0rNJ5rWl/rIzvQ6/KEndspP
m+FmprEiFRGVeVbUENceH0B/9cUBODeeiDQhHzWmpMKgulrOgZgDgInLCe8E7zOUbpKudgw3M93c
Fb+depB2EcGD1BEfZgcxwykNR9m/gKE3niBE8dsRGU2PQawOvYj+h+1Ek/WxfbceaeKnftKd/cN6
qkvAi2JAaX+sX01mq1swxac5BbdsBpDOQ1h9ncuTf+s7WAyrpRtb8eu+bMNtBBww9YcmruV3MYG4
cvu9yx9UcJQ7BySQDsyoauy46X1oEvhJK6rz4n8VXWTwOs0n/BccVXX+JrArvn3uCFiCzkhg7fsA
Jd6GWPW2ZTgwqizl9mGbvzTWu8JORiMETnMkqYTkVCIh70yVeFjy9Yl77btwKA6rLa5ev09OmqgY
qcUeoeA4RsvFDsvfwpdLvM47i0MqIzmezVlHgGp8sPhyKsf+zFsT3ki3rYofh1VeDKMHy6w6HgtZ
p35QfLGK+uX+1uqGV3y5rAvwfng4q6uVH1uPxcHoI+VpUgfTDa/47NyNZF2nyE7rWhzKYE38erk0
gXXYN3vFbW3RsdzjqGrXAo1IUS2neGz6/uivlqlYpEvaqmApzwLiffIB5uXOoWUJTcYECsEX9q1+
hycLiXnSJlWy63tU7FQvoC1QdViuKnoERtAZP1YmckuNh6kYKdtvprbunAnp4MY5Th2zD4ED1cko
A3FpPtSmvLPmbaSipaYI3+A1oX1x84/ZAJYK+pVlP4bABq3HL7v5Zo2jYbG0O3Mzulf3jKLPsFQj
cnpkJgcxPLKihId8spfLgrK1RbcYIkWoAFcxFUvciT9B8HUrn+9vleaSo6KrZrupgij34fI2/Szd
6Lo49rMD/Yq2YtcZgm/3f0a3nIr7F107yEBCmzoiEyKTE32zp/xc4MoQNsU1cshnUbtHa97Fae+B
d/vvNcUrtpSs8kZUVezYa+pD1xeGT9HcSFTMVQMauEHYKPtvzUn670JTH6XuLqgirty5gWoGuktT
F+1ecrk2bhD7aKEafpSiufL5lzU+yX/6ObusEAu7vy9vu5OjorHmaZz9oYDtlbMLYe+0nl9o8VEs
pgzV2/lqRwVkrdJmdj8u/cNWs4R109ewZudtWaHkBcwzwks65Ov5/re8vTGw0b/3vC78nnPsTCpI
/9CXdtx6xHBA64a+Ld9rFwXv4oTcApCm9HvtFIm18Pj+pN+OLNDe/Xvkso04OrZrOwUh0UnwKK6s
5hxsJkpXzeHiqBitZeurbeJIi/ifKyz41UWxjj0CNi+7eD1Ap/BgPvZ1q6Q4eVA5nvRAr5YW/rlp
nyNrH/bOUeFZnrVUvQwxsOAvTf8pWN/LXXSxnqPis8TqUYtMuBNSd0yByT9XG6g/x13SSRheiexN
1bqg2EdkF5TgUKcJgOIGy9GstgrPyntf0An3BfCcUNSCSDfEAXf3Vb0dFZdVRU3ZQiII6wJakKBx
D9a6L7HpqLiswcsoili4CtZb9wih5JSAFcTm5bmy5Jf7XvV2uHFUGigXrxOZh5aTLuDg6phzJOMX
DiZ/3wUkpopzESaFa+J+1m2E4sLDGjplQQL74oMDcw6qa76ZsEma41OlT9/46sqewXxAfhuP7qM3
Lu+G6lu+ugcorV+qqDXEAd03KK4bQifIb2iIYuhW/gwyW4I4Fjfo+7uh+wolGBd1E3XjtnUPEKPM
D701PvNgOPRlhpt6xQ8wtDqW7r5CkaMyq3ug9Vz6Btzh3IuyeCnl/6hgpuNat06KP9M276yZI8YQ
92W2v9vbx/tLpAkDKpYrD11086+3Y8gLjiNHkowBXjGaXl+aMK/Ct+ze8izXGZEWZ5GFUsXcH5g9
LR+Wcn7cnJq9v/8Vb65O4KkYhGWx7cZ1ap4CG/BhC57oEhgSG29eUzGyYkJ2xFtQIIG9fQb1fLzZ
SxuX2finWMdf5SIhDsr7cM/9Dj+lvPVyq2irsmRDOkfoWolDdwq+TKUb7RxesaCy68Y886RIgzms
DpAraNPKl5th9DftKPBU3MHwr0pwnU9pnldtXNc5+kHdDmzQYWmifdRssgpBCO0ucok9gr1ddlFM
+46f2nCeDRv95lmBD1AucdBzJF4/LTxtOPO8Y87dcj3kpFjbhPpt9SKwauHZDfyGxVuHg8XAYqJZ
OLVzXq4BxNduHNLB0ESQ0c7GU56DJb0cTfFa82Vq//xoZxOJBLj7rZKtP0JvRtGHWM1VIHwlweYB
0j4U77slN7VH6TZKubT6yzIWsw1LK3EvO1oUFF8AW+7qD8FG3Rby1ZW4t5psCItNpLRpZLx2of/M
/a3aA87B6LdvejX6RievCxtQVzsg208DmMHTQjg93D+nNKeJiq8gDermgNJArJ4A2Z7PlwwPbAox
wYREvUxmAMcNSWbdHijn1iLQQ9N1dZ+ufrkd4YnFC3OcweAsbx7rWCXlqLIFSvLdAPZwSGYeu2z+
ULWSxStI+1jefru/VhrHUGlsBgdtvSAagIYgOGqTEg12B8cq/2lGy9TgpfkFFXxRipIXvmyntIYo
9kPrivHYO6u81EHz5/43aNZJRWAwUjTWLDyRWpZz3fJb1ZLIYx6iabvZlyMMPBWLEYhuY20x3kyW
XAPnI1mzr1ttwshpDElFYFhhMIwrhUpPi13w1hHaTsVx3+oonuzWXVCshT2kizXNAHeEm7/KLzVh
TLgJL8XU/Slu6P4P939Ot92Ka/tRO64OmJ3SoCpTXhWHPhAPvCwNEVCzUCp/SLGRLWjnEgvlrs+B
jFBEcAxDa2auFr8p8zePN71IG3spz9OYVWdegePDG1sa318c3eyVxbGHItxa2onUphyc9O37HOmx
+0NrnEBlDPGtPquhOy9SNlZXuxYlJCTDq915T1tITHk+3fyV8671C9xo5nVILfCHf6xkTXAmVb3h
E3SjK+dd1YwDQX5kSquxz5C76GXfJuVqmTTCdOMrdzM2iGbqVkRMr2UirWrbPvjAfu/bW7UqnvnQ
1qlvWlgTFMIuNPDEYeaEGNxKM3e1Gi6nvuI45fyrF2Tdi9VWWR/PXcE+7rIetRguogW0pwyhxnN5
l/b90J4Ayi5Q4FpIwoPx1/2f0biYSgxSTotT3jIb6Q22dQqtvD0s1nhpy3XnJiiH3eZCzktKnKN8
Hpa4qjZ0mpTLvvePWgu3IoizzhMGd3py7AL2XE7CcCHSeC9x/74Q9QNf605AeiuQkCKbvMc86D/P
W/uB2SbOdZ0Fkb9/guWVDPIRsvbNmNunEvwAD8iNmZ6gutFV3+3CyZstxOCxosnmd885MzXM6YZW
3Haom2zJihpDZ2P50nSsFjG6lx3D0muGV+vezhiEUx4FiCgzEbHVF08j8Q1ja26iarVbFnhNrVmB
99qERooxu1qo/YmgP0SZlcrC3ee9qh436HbByeBg8dlUH6FV+o7Y+XeZZT8C1Jp2ea5a+i7LZuM2
QNfpMJMzm8OYEVQXs12d3YGnlr2drhgbUHCKtPOjOanzQvwIIsI/3Z+8botv/3/13BCtgx7syevT
ZWbLua2d+piRzRC1NGeaqsLtOkO4DivtU4aXpUVkOnrNqfaqfYfOv+WkV3P37aHv6MjxHq/ng0Oz
ZC36w/1l0c1c8dmodVwUh/AK4x3uO239FEjrHLHx8/3hNWeaShRS+2tOeyfsU1QN2niGHDfQB080
Kv7I2UTjodlZtew9z5PDRe4NaQ6xxccV3D5gDAqiwRB13y7aBZ5a6t4KiZDSgO9QDGtC+LPlIL1c
/uCB+AAYy9FxPtjkVzdNJyRXz+G8M4ypZfBCtI1TbAtJm3z9ZDUhezfk3N+XC1Fr321oT/PoI3SB
gorFLnJHhyqAspa/2qY2TE0yxFbCMMiv8zK88ahzun6jFRQ+JjI8DDTc3gcQWcARSLCclc1+3jc1
nRkoDm5t2wKNUOiPjZw8dOHoAcKem7rFNHasynkHQV3MmY0AIe3Hdvs1OWXK2AdRmAKQc/O3/yDV
YGRqZC5LW8z2TSWsGOm1XnvQD5fT2RNWWtr8UmwlxGhYfRhDepzy1T8SqzvuWzjlCJDgts772UGa
h3RPQd2cBmbKhOqWTQnbbT+LYeO4LVkFOSEETqMNfqCfRBgyF9Gbq0bV2vaaB6s7VRViqxicIxjR
/4ydPI/h5sSL5TzM3cSSIupPPgRe9ywWVavduM07MltQSASYgsQjqDES2Q6XfYMrmVEReqwNNlzP
/CJiHx2/C3+ieCkMb9u3HYSqHCSdnIapEQUkhtmT7JsjHrrnffNWXD2vbLIyCw9yXlhHz/MPVfO8
b2TFqatFRmLrI5EWc/9YF9VzPpj6lt+2TapyjYTushQWq3DdziI0019WG6Tf7NM8Gzbz9vH/9Wiq
VrShElIvtvBHSJ2F/sew9YdTNYDwCfgmw4mn+wXFcaNwrBoL2Rsgbv7kK258pf/ExnIXQWFA1cL2
ssguGFssEAWUx6U/Zk/eYEqfd+2sWtt2grJxRIYOBpzSyzFaCa58bWtopteYulraLggL0cuE8Fa0
+ZMjBIkDuezLEVG1uN0Ubr2RAqnlgsxfXLG9uFN5AO3J4f7CaHZVLWyXzdrOBUUnblV2KWVT0rjW
SxuVhgPs7ecIEJN/34NnzwKGZrURaAKa5M6VlU/4nmRbDqOJ+1v3BYrTFv0abTInEOvsvfeZ/zRz
9p4WuxLiVFUC97eitNF5C6vM58NUkWSh6BNsmvAwSe/X/S3QmY8SjMtx8fgGWamUbHZ52jy7O5Ur
NbHG60ZX3DaDkC5fCfCNyyCuzTA+oWS064VGQyXejjLfKLWRoEbF90q3MOZh/hItJsid5shUS9jr
1tRsa2GaUeldZVBcSs96B4reU+Ob3iOaxVHL2FZesQJ3EZApycFNotnNj7IxvZE1hqnykDibT0E1
h45ki/JzlFenvmifUTXYd+qoxCNy6LnbdBZyl2H+K285NN9R49hlkirziOMID9q/kPEB8vmLWMBw
5Fa54RalWxbFXxvor4Yrw7baBbsu7cvqDi++ZarE6UZX0loka4LQLec5HVnz6BfQSs9yADdMsjK6
4RVfteiQ9eVys0nPn6GbvPSxtw4nqHQd76+87gcUd62GgFleO6LGGvKvbBbAC0T989agn+r+D+hM
XnFaZ6O5t4IuHmTxK66rNY+SprA/7Br8P/wjfTaH3EK2tatd8dOpF/d/IxXTPotXKUjathBNV2Bv
7c6q42jtxwODFpThNNMsjEpCgkonr8BgCp13X5ZHxiN2bm+Jv/srowmEKuuIN3fNFA4Q75ir5eJk
1fOcXQGmeJL/x9l19citM8tfREASSYVXSaMJ2uhdxxfB9jlWzlm//pYMXGAPv+EQmKcFBliKbHaz
Gaqr5qJxk2VUnLRlg9jd6sPdjQOFb2zhkW+LdThbTfkwaNp9225RmxnqYUPdTsizqWU1IAWfG/fz
fbYRYtbMukYDcTvozPHCWTnb0bGALzHO28oBxFkMRS6XTYEQu5Y+OAPLNsQunqhKy3pzZufrotEz
eAD/EKsObo9GNgVCBBfZCCRdgSUiLtvRZw4UBzpWqd58JOuDSDKCBwGeVCuE3NJSP/Kenxd7e8uy
u4qeLShe/Nd/rApvznbOsRfp1y98xcIPAI1i4ZcYRsT5rIx1FRiZkQ83J/PMyH7Id9KF21aXbBZE
mA+3E2pD82y61EX73FFncI25+9qMCTS0SKVYOyUeJHKMsAactxkHm7cZ0x193gWkMT6bQ3HRSfnW
0UqxjEomWYTCdE6q5ynJ+kth9cy19Pg3Xg5LoD2Y6rpMNhf77x/WCWIXutPQCTASrodL0r5YWurf
nglZ54VoXkcQQc8V6K3mpbw4KzTEHOenbqo4QmU9F6IYat7D1kU58ApG/eyMNHaHqPx+u+uytoXQ
tdMOV1MRQ3BBIviYx0w/DlaUKFxU1rqQeTVa9ZVN4f+gEvvOeJa7fdUrYkvi/iLkZUKth7ZSpMbZ
1MMtYwGU9S69bbpmUyrmVdJ9EfNi0G107Ajb2YLbP0o4vmuTWcF0J2t7D7gP7mhZztIXKbJjaphH
nZcz9rL2fQAOJiJdtjLWynTDrPac/epIxj3ThhLxXS4jko0UNC1tbHZwgqCAg9dG9avvBpWwuSSU
2G6uD2bJjTnWS1B37peyl4JAJTzj7yzjihmVLGeibFNS9q1WG00PkZKfeht7+jYfcb/p5byAjLpq
0ZTNrRCwkRktSdXDQiXTs18Aq/JPWzvfayIhZEFER4CA1SdoWJvjY1+P3O2tPjukxFBVOsoGIMQt
25bMjMk6XxhEYzoUUBnOj9vOI5lfkWIkXsCYQiKYpgK15jYlHkeCccsmUdy+SHouYlDtGrcuDDz8
F4A2uWc7Q/5CBwiD3tF7VNra//XOiDupXRkp+Du3xten/q3vRn9cVLIi1x8p0L6wKBCHJ0NnRdtl
5ONhm7sXxmyPxIXPIK+Oe80LWWN/NavnItK+aXz8dHtYV5dSfHb//UPQVfnKe6DIUGvanVYzmIfv
M/ukNXfBXNH87gsfmm/atZ/LZkQlSR17W734g6mqG7nqTmh6d4MPTUP0Ho9Ra6GFUfVl+qdOw6VQ
TPVVR0LLQk4vzMrk02xM4dqn9fj33OtZ6TaoIOAymwtrxEZ5YsdptnO4l74NzaGsic4LJO9rW6Wl
LaG20sQySwuLkN453Rzqb5PPvyVe6yV+7tUULCI7OYZK6Uo2FmG5SM2U9U4Nfh8NecEFDNzyjAXw
hWRa/1BqK2bk6lzjKUrYqIONc2sTwlDfMdhh4qzPuoPzU8GDO4IAzYuxXcxtZ7JuOwG5nB04RLRe
bdIUrybq5o6ANNiK9HnVWPiO4FgljxbLxJV5GBVH7Fa65ji/zO3h9iCu5jc0LniVGaXWRMgwh6b9
lnZPYKAqs2NaPevJv7c/IJsEIfk0eDhLOR2HcKOfUhBjTKdMV9x1yAwjeFHMQfu2FFgmQCt8GpfV
B6L5hY2xV9qqKqqrQY23RcGFNuwX9dhG7yPQF4HV0FGlnb9go/95jELLgvesVYp3UrAjhfxtC4zD
5DMvATlAfrQgm7V51APvLRgCOiXp+/WqVHxRyBWZTiDT3mZzuL5Gr8O5P5ZeF0Yn002eWJAd4oCe
b0+5zGj7fH1YY7dmq40uxtBG+qrX/6wqFo7dNNdMtrvYh3abWGeZxmJwA82/rD5M8v1c8zIP3hpz
f2pPt3t/HV0COwkpgoA+3Iwb2GnwNc/42WMJNM7ms+517vCZKo5RkrAQH004AGjdEmEsYxGDxfex
7/CUVynSs6xxIaj3vV4CYvg51FpvGP/QOOCj4tgtWS/EQr88mqOy7/shLJrmbTQg+FZpoQWRnrLR
vKqYFIedPb6uTbUQ2gUcaCMtXAgEjpf+mB/pkQXFRYU5lhhIfDapwDnrFMk4hX3Zu1MU2DuOaPpz
24Ek7i8+mExENwsznvSLXk4uN/MD9jP+fU0LIVzW+lCbe2TltgUeUX5IqeryVWJx8amkM+I40Qo0
PQXdeTxiQQ3683DsVVG1Z6srM3rluSSn8Yj22bE+bQFEBcIuBCzb1/zpSPzIu20h2cwKwQtu72hm
NXZJHJtgc9K/lHTFw8yoWNquE+czR2Rt79j/m2nw54Pun/cNUnNKvX3FftolWUvFLbVksRNJ3Fvd
YPVqwF7dvHobC+0BFX9PWvwPhM98S0kDLXNWMT2P9WINeqeFQ392GOojFblZ1q4QwHGBOqnBRIRV
lHjcHgE1axVT/BdAe8WVxBeUJdaatW5gGvMxe6dB7xZ+fsRzhDe4wwFy00/g1fOSg/N+26WuH7KA
0tmn6EPeSSytiKG/N4coD4mOJeji1swFIcVOGBcdVBMuCUDxbSWt84rly7AHyC70O5z4UT90R9Wj
mWSzJD6uzDEFa1yLQcRrhaODy2PHNXaQv2LFlqVNc4/ID1YabDYRvNTMIS4AzlUwhckv/agFkGk5
8XP89fZcSNxKfGDp16ZNprmfwpl+L6vnZLvvqCAWUXM6pINR5nO4rUXt5ixGRYfRuWY6HW93XLZw
iMXUTVRps11hejPyOI1P3ASPf5u6S3Ti7GBbL2n7wymOHajY9fUUk58aqP2Xu/S/4MFClEOwDJLs
A4aXT5/ZcumaL2DMvD0w2YwIgZ5EDriypwkzEj2x+W1RPRHtKe1KkIuvLFtZg6IA+r0hqd1x+Nxu
R0gt9fbnXlX9L3NY8a2lbDK9aGssUcUDlvKH7USfJq/6yb3mWHiqqJZ+ZR/fx7Cw8oXwAvaxH7eA
B9uJeH1QnmPs71Nl1vtbFnHNWsKWe83BuV5B9SY0jl2wBOYlfQJc0U8Pic+xMOYee97+sBoM1etJ
f7k985IFS3yB4VlRNW2Ob2bn6IiAPzUHchyOqj3a9csI5ojlyHqZl1kxo30TbChZ8lQNLVgUTukc
pvbsUeclG4D0fC7GZ4JK4sxU3T7JxiWct8cNJfZs92jt0p3zy3CaAxYMR0uxhZA5trA5L5zR0oAU
weWWOcZuo9Ow0cHDTYCQTYjm0S1RbLkkWyGxUJn01rCaEeynx59yDv6VI9EUTUuC/n/qk1ndxK2D
pil9sKqXjSja/Vu0dcWPxTeauLXi0XFm+DFkRYlnTpvbdYdae48tEwxm74tz7K3Abl9o30K5zA6W
aHZboznQ5XeWv5Xk1AyfkvxxLjX8PLhz+tBGwW1/lwxafNypi7ze4fNT6PDmmFf2qZ1VdTwyXxfr
mFPNiJK0X+FzR3ZcfCvInrOv/Gi7u+gW1DgO9w1BWCbY1q2RjSK2U1znq7vZs3HsCXCe97Uu7AAI
KJj1pi3AdtiZqRtHzo9mU93lyYy///5hGdWrPimKxm5PVb0/f5XzA1ttVTG2rHEh4rOZjdO8Llo4
a8dtA7ehIjdK9lwim7xVL/aIPTDajXNfM2oUqTyOE322VDT+khBnQl43mhpS8Qk6Poym5yx5MPPO
RS2qov8yuwi5vWjtBdAwuzlN8zcylJcqdu47HoivOmMFmkDdiZrT0qRAM9fMN3Gdc5+Xi086vZ71
TdLGWtjaPupBjFqxSZSYQyQTMa3O0QwgdUM6OP7YmG9pPN5nabGAvioKgESh0Bramv5cZtt5LH/c
DkqJD4r18yvJeZxSdDpjMcSa9KfcTIKEAYDdU6qYTYkbUiE4+zhmdtIwsCsPn+PYLZ1/E0cxl7Lu
C6FpDX2sc9rVp3k5rLHXN8xlthuP/9y2juxsR4VsnKQD4IojyBCiH5OfntojwBIoGNtPXpFnqM5G
Ms8R4hRPlzOIlPCV/pAZfndudLcFCSD2TFqBq4MY7CfHgbmZwptk8yHEbZJPKV9MG4zIuD7gn4zh
MU/vu1oU6+nzpWzyZTWH0Cm/JyTUIMRD78IuojxDOGdzu3RKtqwDtvzlacyNwxq93p5mif3FQvq8
yfJ8KtvmxMr8S2tlhQsmy7fbbUuMLVbPt7be6X2btGFZaFqwJZXlN0tuuZUWfb79hX38VzZFIpV8
0lZDHc19c7KLOABrpV4m0CRsfWb8aUzHTTtdsTWVmWn//UOSZbXWFSPEhU8QyHPjZQriwQxuj0Gy
qRZL6SFMEBNrjJqwi5zjSI2gtabfcbad5io6dovlFox9IVuvcFPZSISwNvLGsssSEUBq4wCZ4UOP
K4/bI5HNtxDL5WZ3vbPGXUhiJ0pfrdQcLd+gqdF+n2ONqbaEshEIMbxqWeFoBCNIoe9Mium9rcr7
lmuxtr7ttoxzo15CQ/9OxicQfXnl8vu2dSTzLNbWL2u11aQqFrAYaKUJxnoLytTzOnvZ1pbBXKIs
2B0Me/NaI3O81LFVJS6yg7ZYbk+1FGiBIdNwgT097FoC3Yn/KM+Gn1xGt/h2e3iSdCQW3A8cnGhp
jI8srU+Ar6PneH4bVcQEEtcS6+3ntp3mpbaXkExfp+6VFhBPVonISPzp76vgh9juwb4F0Ni2hgtf
X2s7OyRZc9+yIdbatziO92mcjiHplsCZNZ8sivOgdFKFOIZaSqKjSGQLUazM3eSFnxJ/CJPCrc8a
TkaqhCkzjhDTadNCd8nYjTNeqPbdUhG4yCZUCOK2spkZL+ka6rinqE+EPLRckeNlR0axyL4BYyJv
Mr6FyejRb7oPiZRD7jXcNd36fX84vvfpRgQx6fgMmWp8SXsdD9Hq9l56IAcQ9nRu5Nqn5HCXSgfK
G63/5p/atMqlI/jQlPxatud5PBVMBQqXPX+LmKWxz+ZVL+BK/YF+658gkONrmau9Ld5yAGTgrfrX
er+9SMi8VsQvWTmIAtJm28Il0APTy4LyaDau5U0HM2iOY+3f/o7Ea0Us01DXkwG87BbO0P6zXaIr
dksSrxWRTFG3VkWd4lQZa4+bHWTRi1JT+e+e5cpeRqyqx+0Dq9nKMMWsSknt2Wk27HsY07DzIC/T
LP+hb/m0fZtbbg1PdVPk1jdC5jovIJFWlv10nOtUI4d0wlHsMjbxnGseA01SHpCkaZdPTdHNKByu
TXDccXckFSljt62Jntf41y7S68PU5sUCmrVs1XhzWJ2MR19p2/b9eR0XHqlQ3lI/EJYVzZky0+Rw
OUAWgO4oAuuTQV32zC/VYT5Fd9EFIGyEVQaVltkw7Z9xOj8pD1xVJ3bdv2wRP5XHLURzimULjfln
v3VucVchNrNF5FTXZRXvYzRsjp8781Ci7VWp7LCnhv/1MFtkpC9bO20zNm8hfXNGKGGNx9rDTgP8
hufibpCLLdbug6FFYyg33pD0Xqv6qVLd2sqMvgflhzydgs6Q1gW6T/hj1B+iXnEGlbW7//6hXRBJ
ZmPelFuoT54dnePuruMPOKv/2+6QdtmQkRXOpxMv77xm+h3x+zbBtohOs20T2OUSC6mtnbv+U66S
fZAZQwhMBoEEEw+WMPIaLNmFLoqkfH33a4sF+oB/ApOm93vAA+Bwak4W3nDX033Xt/b/oNHsOWVR
jm4Pjb5eli1lIc+1UtF5iVFERNqW7Fg3jtYL53FOTk6h8BBZu0JWRykK77KFotfZA6ourH9vZz/J
Bgi+8F/Ps5osGh0r20JoLh61Q39EQn8x3plru/TQHDcVt7lkGbfFAn1ntHtixzlm9WhC8FU/pcf1
n+4w+xRzO6nOlTIz7b9/CFBuMl0H+hzZfHhwylDb/DvtJERo2Rd5ptloOHFc+3Xze287RX4NCMMr
veiH5KLC/Uku02xb2K2nbTKCl7jAuv4KWIann+LD8kpe7dN82l4Uo5Es7yIAjZsN1WZj/8aj/Xcy
nAN/5EfNz4PYT+4MBSGj2lFrLH2Mj0TLpZw8EI/e13sReGaghmebUakcQu94PHRnesqP2+uuPZgd
iuN9GwJbRKAN62xG+oivVOZxjo+j6q3/+sbQFqv1Y9qtS7kSRDK5rNicayc+32sZIZqzcQUd7gAV
N9O0HIgt4HFHw35Psw+gXmqXY85Wbfo1LSPpj0uTNZ+cMp/y1qMFlAFeSlwnFJ96rdypwG7PlWyw
QiJesshqGRuXcIu6n32aPQ9a/rWMVTdUslXFEuJ9zcbF6Vfs2swdVbQj7rQ3/dV8NgOcaz3tvrQv
4tVQeN+1vQOMZqObXmF9j+zft80j7b8Q7KhbB+lmWmtYFfdA3JDthkPj7sCG2Fcx3sgWeUvI1Jkd
0b5u8DAy/d5GLz5VgX028FL+k7yyIA8cX7WwSJZfSwj5tRhTB4zLWljQh7x6ZvpBYae9p1f2oyJa
DZTOudkssNN80QN2WE72w+hHsFNySBQXensmvfYJ4eK8haAzT7QGD1N9e57NibhFlhyNxPGcgh4W
pnqel9hIhKg52rokg7Us4bRFeWh0QCtoJLrrFskWAWqGsSZcyzAIq209q0+9KeaKOZD1Wwjlour5
MhekC0srPxFrc5NEJee9N3HN9EIUx+VqRYzbXTh21M2+mf33oVWErizCRFBaW61m7BBcNjrVXxGp
GEge8317NYLaJ36rAJrKjCPE8YSTsD7VsLuz/l6df6JM9297vqxhIXStNQVpwbZ7ZdJmx0SHjl4e
V3cR2DMQE/93u9QTc0uzSF/Con0fLOIanb85KkIgyayK4LOir8ZmWose547XdTo3VThGCqvImhZi
tSnWkTrwyLBG+YKWeob9b5ke7rK4WOBvjGs1lmXdh5Nz4tCK7cb1zpaF7MyTvlubvIQM7Vb7HQQc
aKViJZC4iQgjG/MVdC7UNELkV4/WqZ90lSKFy5ref/+wpa4ggEQcBiG8qCui9TgkoOzcsp7cxQQB
4i5xZ702/aKlEXDso+NSYvggBlV0XZb4uBCWTjTN5brhxMvbc2QfHFyAg/htnH719OtsgrGhOtDo
oR5Wb2XnNlNVIv99ybiyoImosZhagJ4XeRcmy/y1IO+gBz1MTn6uGdgbSXMsSyjEW/nXiBvBSHRv
mE3fKMmbhQs9rx3Jc1XdVbcM8wohbjWRtfRt1oeOdap0uFxo87ugHLaIMytqTisjgz8T/WHNgMYN
7opAESM2RFthFTEyzbiNrZdapEQhqK04SMsSgogSy2JzcaY5RhSe9+ID8CX79oP5zIK98ECl+iRZ
oEQqgNFs8HbawalrqCxUGqjgAbusvfvss3/0Q0QWzqDrqP7swyqtAHlOAHDrhjtvi0QqAMtiNeQ7
ETK25TvNkamoziXbK5EDYJmtAk/jaJd1Qb08AJBs67ZXrmGV/bptFpnNhWCHsEI+6TPMwqvvi7N4
Kx5Y7D+325YsgiJGbO3BU71meFQsDVSBr4e8IApnl61RTAhQLN2D0ei4WUDIo/zcRwHjD+Ixt9i8
1c99Nb5ZYh8RLtaUdpk3YGHAq8GnurfdpTgtKtpLWdtCQt7MZquSEoflYencuHuqcDOymp/uMr4I
GYNA8tA1FB3XHM/EpKqCVDKpIl5MH5J6JWB/D/VZu0ysfkpm1QX6ntKvJAARMNYk1mgyu8Y1YFS4
MThYIOC4vnSE+GNN7pLJAmWkkJk5ZEqx/8HTFdbfiR/xQnqfvYWMjAcXXpr7neDgPFr8yLSX2+3K
nEQI0CleQJvcw9MB7fGy37z/lzSqbb7kgEiFfXK71QAkJWibHTeoxQZQmT+bru5Nr+qXVZm/CJG6
bRtHxRQupqe8BkcyKgLqb7ctI1sERERYxuoyiSeYHMSQk78vAtsv22cuSsk1v/PUpX2SMYjwMOi8
tnyOMIZtqIMumg9b0x9uD0IyvSI+bIkYgWBmh3CifcD5nLkp7R6q0ny/3b6s63usfUh7pRlz0sR4
JOmH9tSm9cN2n5Yxs0VwmNHOTc84mk6hPUP6b6tmupvKN2X93n//0O827QenJRqwbT1IpPGYOk/W
g+6U9ykAovdCvNpQu1qXBkrooCJ32rd1feqUBwvZpAoxG09gcLcWFIqP26k0n5btMVfRtF1t2mLi
sq51E7HTeZsvYGYIFjP1GtRulUz54rCH5f+swWhf8BfcgJRtT5PuounTKYmeh/ghj/5YLPLLzvHb
+IWP33FH7d72Ttlo9t8/zDLTsq2JI/ADlc7ot8aPRCMhCmD8261f9SGMRfChbelY0oE26WK06Yma
sFObK3aTe4q+ZibBe6oSwj9NG0NnAsdGB/B6ansTLdwIiCxteDM1VRzILCS4Etv6lM+tAea8Xmu8
FGKZ4FxMg7RWMVjLRiLkgNyOI8uiIPcyF8trShKUQ/KPVZiPOh1DK9W+QIZIkW9k8yGkgrzRJidb
UswHG0e3zNKvw1Ir0uTVnbLFxFywOTTSOhu8drZTv5jtFuK55qgzcJX1WRSyuVLsPK/uUfAdYc9m
QCNlLVGRe9n6FgufjYpN47w6ziWPFoVvSaZcTAk7XLhjCwg39ak58Ep36xRn204lgS4bgRDh1VKW
BaX9fDF147HSerdz+lOdrIeiZ/eFtZgZND2qHZxC5wvf2ONkbV7VgsGERXedoTEJQmBHTTUUWQs6
SciIQyZ7nHXSPnBioeri9spx/byLLwjxDSV04H0o5I1QheJZ2oueP+cpzgBfWFQdKqc+jPmPvb4f
Dn0wlHK+kgAxhGA3OsKYMxnmeZqStvaqqS8cHy+bIFq9PS7Z3AvBDiy0PhTFOF+SOL3UQ+mC3udS
a9RvDJWesuwTQpCnKO3SzBnuBdHeoN0mt2j4r4h/LuNSEeqS+BBBxHhgaEAWW8+XKY0Tl+Xxj9Yc
N79Oe0XhiuwDQoxHGniUtn7Bq4lpfbN5HVATSzsEZYLbsyBZckW8MESGx3WJHMzC0h0W40sxP0E5
1Gsa8xhbR5ClKrxYMhUiZDi24nKrh2m+DI0T8JYEWd69ORNzNXZnJIq44biodDJGWA7HlvzL0+nr
3Az3HKhQHiQE+Yaiux4KyvPFwqnBTQrT8qdxUVGsXsXLoHUhwB1SUaO0IEZFSOdVTe6N7F2bRt80
sVjZ/oACed40Cs0u2UQIcT21KMOORgwlT4unzsqfuzV9pgN7M1IVu5xk6fgLjPiwkwL72zit0Ea/
tLpOfKJ3PNQmQ4XkkLUuBDXJa96TuJtBjkqmB15n7KHLxvq+VUnEE6OSp7S4AfPELH1ebe7axfzL
pJFrxrnikV8yAyKQGA/p6cgMhMJCuufWsQ68GwMOQQRWqJjlJKuGCCHuEmoAWohPpG0T5LP2XBT/
dDM53F4zZAPYf/8wv4MTUZ4TpNSJtylkStslmJNS/zwvoHMwi/7n7c9IJlrED3PSLnHcYSrqiHye
tbLzLUy8YmMj2aOJqGF7HsrYBArl0morbkp/VK3ZuXaffCpyY3ETUEIrHEo2CiG4RyiJLagVwwJu
N8kpm13IYKiowGRtC7G8TaVRpto8X9ZVp+DJ7uKjY4xMYSKZEwkJGmXM0abFaH0y8mMLCLphbcex
VRlG1rwQx+AoMobOjMBFGDXdcuZdNH2iWVKMx3GcrT/3+BAV0XFRszh6MzXzpTS71IV48otVLYow
+CsW+L8HLyoi4laNTj2HPN2lb6nbDaCSrfMAUiSuTtmp5sm5KwxvHbuLvTp37TeoCEZGFAyZZYLp
NI2jQz4ZD6jBOgDkrRjSdYeiIiS50asmK3KsG6hLdh3UpVWO4981EyIgeVsdZpBGn0EKnXgDdx4b
uiiy8/VYpiIIGUB4UJn2Gia5ejFo7Rb5ezlXXu2c2aCwu8wwuxN/WPLaAvuJRIeA5mZBZJEnYJbN
FYa5HgfU2T/5oWnIBdk1bbAS0ZI/mdt6MvCXWCqUuaznwvqT2omzDVxbLjX4Y+Z+GV1qLL9uz+n1
jQtYY//b9Y63az7363JJtsGbzH/K4nc2MU8fwc1l2u46g5RqHBV2ks2ysBy1NkfR2f4xvcr80XLc
HKJ9bdcGm/VSL70CfyMbkrAqgXC3aItlXi5jXT4QrXNRT+fyKXWtxnRpDQoe8l7nKmF0yeSIUGYn
nWudd9V8sfuyfWqG0T6biakqpJMuUMLhoY6MZRkBVbrEveHF2+Jl9AufAmpVbpzEL46FchnUTfEh
U6QM2Xj2ufvgy+1YtTk3MR5izV7h6MdCa4+3fU0SJiIfJSQoe6iagjCmG1BavFknVBsHTaYKk+vn
ICoyUY4VdGBZjYNcB3rzxk6DdqjPtN/OBogTynl9ACW56kpC4skiQBi6s5wWDpLSWL1gf5+Tfxvt
Jycv2aR6vZIZS4yVJNZrY8NylZvd2XS+dbwOy1WRU6+/dVhUVPMyq56BtKdcLx3NXMZKb8m1o5WW
Ho7Zrl62bozbdyMmh5lFBzqg6IejcCHLg7s8QUQPOwUDlwMwxJc2gsTX6hDiaslYBmQZFDtPiTOI
yOF1jGKUTTfLZVqeaDG55lSDWcnwdKp5pDgBBa9YbSTxIkKJK2bW5Qww1IWyAZD0Ql/Oc74UCkPJ
WjeFaKxoG612tUJfpgkAhg51dp82FBV5LMuFEqcx0uWSjajEX/nLRFWlPzLj76P5sIasyxZBewe9
zsnsNumnfjmt7Y+15ydL/zZTFaxG9hkhLyarlXQQLtYvLHpo+O/VGN2VR+7Yvlva85IptiaSdCLy
V9a8rZ18Raj0eJfCwc9vi8HVBs0tzV9VbQcD+TdSZWPZdAtBv5iGlkdZsVyaqqzcqCd/HD4pxiFZ
UERcMKkTiHi22QJqTOMYJfSo6SAcjlQE07tHXtlJi+jgFPdy0X5MulhkPhWxduw1yMHsNICjqaIh
kkyFyF+5mjONwW64XprYdmvOvTlOg17HO2FiupGTQ5MwxDuiIhNKDCaChJdtwX6LIkDKNQ2LofQp
TZ8rh/i310DJXP8PTBhXBhwQkOVS2WVxYIO+erim/Xq7cZml9jF9iMDNMVBWGiMCk/q9zYBg0Z5j
NrtMT8HNNnlD/ScnjWIgMjvtA/zwLXut6dKtxXYZ+uRQkfQwV73fzMWdzQtRbrWaFg1tDTvF9JVC
KmBcu8NWqMjQZL0XNsDErhdU0dXbpevBftFGbmJHT8M4H25PhGyWhYg2eNUSFiMPaU3y4uj0aGkq
HQVZz4V97oirUkg67/cfpD7bZApaZr4M5Z2GEaHDc+OQ1eSwe0T6lyKnvhW1OwPGfdMqklYOkR6n
UwHhomzRfXBseHENWOQWubftLlmORAQxm8aholq54F5l+0kT6Ijw1tfaunBxS6QYgmRuRYWw2e71
AU6JE6WRRX5XWyyYyJ13N1SEE9sx2IEHy9YvLa38dBciN08RVwWtzD77mD4E7bIUawL1wPnSsB5v
p3tG010r923r++0JkHinCCnesqHWRhsfsLIfMflD7LchvgsfaVERUmxYzUTL0tEvlT6Ec5Y/RRlX
+I2s20K8OqlDHdqg21C/Pq768p5EeZDkqus+yblBRALPWdlWo4XmJ+uXyX06f4mSp4x9t03VqiBx
ShEQXDoRa9YVX1gJd7OU+mN81zsWFSHBgA1s5sSRDwF5C6xucSPdDHEQve90KGKCcQYoBoI3hwvr
mW+k64lkyUtkrXc9mlARDVzs0PyqwvYnN3uvZ/rkGtBaddL2UDTkrlI7i4oCYcSwClB+tchVbQVm
HW6cinaEauysqfxTNr1C3ALiGVsRx110T4vVy3CCxqNxoapFkeyoRYCwWWhIKvuWx+LTIRlmlyfH
ArqQjP4zjBY04Pzbi4MkDEQ+SXOG3J7dYDLGjmAk7xs9abiZpsniVkZw+xsySwmRDBWefllzbEin
xvg5Rs4U9ObQKwYga1zIvVvM525a+uUy6KDZLhsae6ZlKFxVsgaJIOHMLlItimwc/bHx8RIwteJZ
g/6gCc7pd9lGJJY0NGsoRx3Jl6eo+cCOxyvMTvW2JLGNiCljiZWnXKv0yxQZmbc09nDeSDXcZ3kR
UcZ5y9lC8dpddeRZq7PHtVGVjMjsvv/+ISd2ttXYvQPvX8zJN8Au6TSFB7IpRWqR2WX//UPzESng
kxROj8nFCmQEVbUqfF12TUiFTTIxosaY23i5mOt62krzZ4vUlff2Q5vQEJc9B91JfFuvfTOfFEcM
2XCEjTOtyLoaIEi7aFvsD1Z8wDlZYSnZRAihq4+6YUKKBROBnttpGiSrc2rm+nyf9wvBa1U2H4wC
EwH20MPSgmCNqCQdJEYRcWN9p1nlbGLTPJTW5DoL2PVoP6WKjkvsIqLFtk3jCy2iHYEx/MmaLSio
8WjkdxVQWlREirW50WoZQ/PFZPZuo7E3WuWqPZus7/tG9IP310VkotfYkMdz+ot2dghhV9dJNdWr
v6z9/fcP7aNqK4sLhNilbuegM0dUKZBDXXSH2z4ja14I3nJEMd+Q48LXzAY/I7h9HxN/VHIxyvxG
iN//4+xKmiNXme0vUoQESEhbqSZXte0e3cNG0bf7tgSaJzT8+nfqextf2hQRtfDGC0RBZpIkJ8+R
TQSZwGtuJR3/Ox4UIMqyddIyd9Pgmqc6adaOXZ8jKwHSIkkrVTwwZ7VRTBhuEkRz1j4rJNgdsTKK
F3HRvV+644BC8lJY6lam8TVvJaMvxzT33HOt6C5Xzr4vyve1KBI0pFiOQ8Pm6hCwmvtB2QZ42IyC
NO5xB126freivfq27RjWX6eSnAJSLyJzUWUd3XPBh89C2Tj4DYvzF/Yr6zmfq2u8wVu1mz0rFX0N
q+YQDTYhddPkNb+VXkirjMOvRNtv71nr1h8YLtaWpXmbaYUTnWgImCxX1BXDQ4SzJTNfd534lzi/
3bICkLQ8Zg2yq+2lib5DCH13ezsMyacOMluU26HYht1m1b9V9Z6Nj6P3gYSnSf17+wOmJbv+/1Uo
8tyabOz60lyNv1M8qy7TXaJQnP4FM4MC7ugqhU4pvzxEo9q3zE1SYXvgN1mTFijcTno4ewe4Gtt2
GZ4V8yF7GPwySR3XsvimT2jRokIO3tIOawPIcDzMe9/fYt7/gpC7xaJMi6+FC2T9lDQbUtuO5E/h
EvyztMOXu/ZVB5YhY3ZX0L660NoenuYhpXuZi+y+668OKcvKaQx7iiAxdu5LV4F2OZuewdZmWRZD
iNPhZJnLRecGmHtBxG8u5F6CVzjmjq2DwTS+FiYWHuKtuFxgmdI/Dp6zj8J576jqcHvpTcNf///K
pVo0w/LaI+45FEW+FxkHL+jsjAnxN+/OT2heC+5Xv00HrFBZ1sdiBj27132ouux03y/QTviQlj0D
ft09O7k6QCz2mC7kyIpxf9/wmuuC55KRwUHulhf84DnhhyH43ZbDu/tG17y28Cqw46F38Oy59Jp8
PhX5vMsjmx6BISjovI9R3rmiX3Gn8wXoz8IoXkt2qfsBvOm2B/u3DYjoqCuw4hbrGiHuELzghapN
Apec6MLvMh6io64a7qVhx1AKjnh2YuCupEvwUFJbucE0++tR9sr8JZ3WiTiYfdkviJzT9yWbDoRJ
S8Hh7bIP0dFXQw4eqion61lMWyzpHzqAI3NEZclRR1TH4q24LxUikebH0RiRsUDLI94scvCIzl4e
D0v35baVvv3oRXQY1gZidjctQShI8FI7ZN/6Eby+xT9hPiQS1aucZFAUt8lMmtZM82ePRDyN0PR3
lpD2Fuw7DdPdQvCqOjxMeRuX1bS//atMe695ttPn+UbdgJy3he+qyokzMJcEvbpzeM21U5Gjfsj8
K35p+jk23QsFNQNQRoC53p7/2wcy0QFSVY+2QiIdQGUmId6JKadf+7mpLYxRhtXRuR7rbHPAXISL
EyiRj5W3/ai3dCc2bttm0+w1z4um0klzhruT6wd53HV+F7c9QHH3rc01IL7y64E0hccXj5xn4R2q
un32WG/pjjMtzPX/r4aeZ95VYZ7Rs1TLoYYwl6y3pFC1hXfENLx2WgaQznW8PCTnvpzD/VJMl2Xu
K1Q80vvefYkO5yr4GDEHQvRn0JDsQZsQj5u354t/152P6AiuNQLmXYboXRKeu5N9eUCn0Y4XNjny
t480orM7euEYFOka0HM0DoBdCzwipeDaJGyXZpvl0DF9Q0t1u85J1ZC6BLLhMpEhGma2F7Lku3Jr
Pt+2T8MXdJxWSogzR20OI6rmBz/3k8qpL4qkh7m0FV1Nn7jG11d2muf+3FYrDGlxu1/uXH6cFzfu
F/oV7Affbv8Kg63+BdHqmDtDTJecaZqdZj//XYT9xyrzPt03/PWXvfoFG9/ykPEN2zA3+3WuDmPj
X4hj48A0zV5zZC/ErWOpIuzBIr/RUH1pQ5cmg1jvcwSdvlE2VcsqB3s8NOXHdvxarfnFy0fL6Ib4
qdM2zlFAZ59ie6eZEhB8DGRHl+0+sCr5C5u18TRjNXY2H6Mv48DmpHWG/L7grDM2lpKtjaxx8LZR
+KN2CxmrOvp5n81orjvgVNyGa3SeRfHSSO9Lk7cnf3LvukwSHYyVcwePk+jxOYcpch+PXJiYgXe3
IawNm6rjsBhW3QM6HK8NI+q3keIvRdDZWs8M9q7DrirqsiIPHViMEx4zIXZ0Kj9O4V39ESBq0PId
vjhDiXbJ4Yro6h6XtKr/3bw0uOfUxejavhb+km8Z70HVUERJiTR0jp5TmzLMm8vOQr1MidsLDi0X
g8v5q+8fg8LysH/NZf6C7mFcLQQrprygK8C2R7d59r6PIoJYCzpKU77f0nXrT7CnqDgNkre2oGb6
KVpaVW6+PzTNMFxWEN+SB3z7tl+ZxtViMeIL3sEExg3laXJOzHYBM42rBeEx2Fi5ECz9mPvv+oq+
q8VdmAGs/vWTr46Psu58WjXdcCm8D3VZJartd+Od9qgXDPsiT7f+us5beWiji6xikR9uL/WbBzfm
rd1LejpLD3Sw/aXv5tgjPyHTFnvLbsgtl9K3S8P4gOapCjqifGx4eVJDt2s7hEqZjO2navkEYFGc
OtBRXemOqtPqtS+3f5NpmzX3rQAa72WOT4aN/wGPqkO8esLWI2xYML182LB+YUyE5WlO3xfrrgGH
gT9/Sedfd81dLyBWqhtUN2J43+l/EpR+/MbKaX1d8jcihF49XHMQz7qVX55kQR4krxPFSOyw0xJ+
76cqLqHs1bkgTUu/RPS+SKqr3HDPRylXYCuE+tU63X5dIU9V3fOQykK9L3Xr3aZJOwyO9o1JJLX7
ndkIUAwmpHelVv5Ye7yIyhOl4JgU/bkTtpu0IU7rcjbrmjZzEWDoJn3Poe8ESDKvLqL4yZq7yrhY
GM2pWbNK1ICus4+eeXD2ik/z9P4++9TcOUspktcUQ3dbXEe7lZ7uG1fz2a6fyrzjGDdk/iFc2+OS
lZbk9c1UhHG9aJjXWTsxH0PjvU7RU5We6/sYqLleMIzWaGmjKi1PhK47sIHF4yIss37bArnepln6
xbh0BLNmGXp4JMQE8j/3LDXX64RocpwcdrXtoK/eAef2uKi7EElYau2AdUUF0o0lr04l/YMT61hW
tuc+0yZq5ysL0K2ae+j5UeQlyE4ZyeK1+HDfgtD/nt01CZY6bEDsKvIOD5YVOlclFYf7Btd8caJB
1mwrTKQVeE8flqhPiqG3na7XUf4O6TzS3FGkoG+mJZih2XHdX1UGsy/zdxarPdmtJ7Rn3vcbdOfs
RNBHgahOfhHGwoOa1WbLm96s9jKu1xVDkqmm6WV1GvbhudqrE4CpR3LyLUeEQWaN65XFZk69tsqu
468JOyOxiadjdcyO7JP7KzqSHTpPLBHMYKGhlgxvkytYx8Dhm5f8N14YjyOZ32/qrkoXFuqaj7xK
MLvBdSfVYA9K+ttrTl30s/Yt2/t2SsP19nm3zLkvcrCCtiD6mvdj908D2tePt23n7eOO6+2irJhS
rw5wNSgi56Vtp9idnbhy+vO0eO/m0cYwZAiXep1RohYd1Bz5t8vw5qe83WZ9rjctj+bBruuC32HC
0EgJjgJt1X7Z7DzfQ630+31rpHlxnk0rbwvcS3oPD93oyi9yqJJeMnKFjNoaod6mr4IFaV6sphBl
auSXl6IHf3+1l4dozz6zeNnTfXGwiSYaEn6uVxtDpyQ8UPgx5P+FRLJ9sJtKqBqWe0AAj7dXzLDd
emNo1qL/XDC4dZiDdLpcTpwIS03cNLTmx04q8Uw91RVIGi8k/VhTy6XWYEZcc2BVor4IJg8I9W55
EoVx6fHYiZ6AcbhvSbSzlyxKkJ5U1cmrG1ALtMnmqvtyEb246HlFPQsBFWwwWc/iiMfR21M2xAa9
rNjIYl4i9CuffFU8z3hn7bpvIdkPM2S5nH9vf8O0nZr3Uuoxvw1lcapAnjbRAlVRW6u6aWjNbcnq
821hRXFiqoo3sBRwW7C/1mzeONb1Lk93FpFDStBK5+uneWvBsFAec/69Gh/EGO5XP9vfXhzDd/QK
Y9l4AcCooNIH1dK/xdDtHdHFAXUel75MZocnbvHz9pcMa6UXG/16REuOQ72LU3qfx1TKnRTchj8z
Da65LFWSDGyM5KmjNImInxTyLmIIxvX+zrnapNoGR56gXJT0S3FYma3xzBAQAs1hV8XpWPKgOM0r
dH4zOV6FkLs2Br2J2vfL0NwXK4Prqr3KHMYUQudl5MtTC8xKMXvvCLFdUgwOrEvCoL9EOs0coErX
Vc8hqOLjUiw/Opo4Mot5Kn7dNh6Tmeo+rPgYppsklygY4b/NgbjPtAAXACs++4EbI1rvbn/JZEma
S6dRs9GFRTmC6Px5boFkJGiDj28PbvoZ2gHc9kG+cDznnmQXfgTSRCb1UCRBt3hJMBXurq28jw6v
Tre/ZvgpeudnLwmP0jDNT/2KCBJ0XB2LjVHLQhmMV2/8bBX0NQInE6dxCc7hCHDhLL+yKNw33mrJ
3U0/QPNqssjeacEOcCr8PI2pX5+XqRKW+ZvSFL3ts2eFSJclyE8oPBSxWqr33pLPcUOdOOyHl0h2
USx7tFW2Yb1zC/JtZPz97Z0x3Hn0nlCHLnWmSjc7iW6MQRyetzMI4iG89si2DODrPvZCWynItIjX
/79yfuqnfSSyNTvlpEk/gk0t/Jp3zmhBlJmsQLs5M9WDXjVi2CJcsuJVbnuRemtclTIpRxuu2/QT
NO+PqgpdKnLJT2PabHu2hewhw3u8xRCu0faNo1YXmEH5m06AM4mTzPv3XRnstnr63N57bdNbRScx
y9FB1/gpb9jHdSufSbZcSBFYkkrD7PU+0QYnFm94k5+GvnxCgdWLlxAogqVzLTHL9IFrLHtlP1nt
ZHVRYnmIJ56nbd1vlX9Z72tVZFxvFw26Vox9KHPUh7eY5H284ZlzqdcYOKANncbbZHtkNv0QLf3m
UUYB3pfQwQ2qx2yCroF0itintq4eg5XqTaNtw8PMRdflCQ+1Ycxr6YC37c4iki4lUzjO5E7SFfAz
iDG02a9S3KcFAEL0/24wyN9yp/G4dwk8nyedPy1J2cuX25HOtOia627ZkkJaIMJDXtbFbK0/FCw/
MmFTfDGtuXZayxGQk20YoVOTpYnTTS8OlR9uz9wQ2XQtma6SDP1TOUSm3EzGUVj9O0DZfReEQeI4
qSUzMyQEeotolI3BWBB8BC9KzyOtTv2SHhwB4Wp/O3kbUJy1sERq0+1fbxZlW63SoqqQgLv1n65s
P4TLSeXtg5jpvkvHxzrtTyBB+5rS+TiFzbcIF7HbS2mqwemtpBA+8Kt0Vt6FOuyhxovfqsAkz/PY
Lx8390som9hr8m9lkR368F29jknFROzcJ4LF9V7TcWuVM6N4fFFDBq0kp8HVJhU2LKzBxHV9mm0j
tV+wxkN1KPuXNyH4M0Ex2rb/3l48gx3qcgU52kfWkrbeRfDiz+L3cc6zDVy43U4ENmJzQz6it51O
yEpl5Ja4BTJfJZXwErBKHGlXf1qzLCZr9zCW4okpWx5sWjItKkA6Nys6CtIH5XxpBN+H8ouo71PH
wvL8N541Mxu7sQyvooPPYGmIO1w1i/llLv74NnksQ9ihWh7fM5fU0VXJI6iOS/HY2MQ7DeFAbztN
mQsw5tVFx9lPd2sYPPZ+Db2jaivigTAHknNB+s4pB0vZ0fA79EbUyBsAdkf37AU6yp820OqB09x1
LDUjw9VQb0OdnK4M85qM0FyIQE5XBXEogifeijhbQKiw3nmuE+1cD6TiveroeOHex15+cycIlt+F
HWNclywIPcrXvsUCgeVwci/EZqMGB9ClCgLSLyKo4dRr5TV7z13aHeSXvQdYrq1N3fQJ7Vhv1iLr
psYfL6W/V/TZhW50brm+mHZWc99q4U15rbdcKvGVVgrn+nnxz/40JUN03+mrw7twrAdVS66bim5U
BV5BR8l4Id/95T4FUa5DvGgPXjMJooBLNOzn5Vtjo+wy+JSO7urXBhibFuue5008jjymVi5J09Ba
Kq4CVbBCYuiJnHFg98RyhzCNq92zHVYvtZtdrXwK92TK91AIsCQ4pqE159xSYNIKH1PeVnKK/PVj
RNz97YPRNPTV8F9dTDyocDdIWXGIzF/r6L2yae2axr3+/9W4Wdh1OdswbhY9yfFfImxPtdcD6I2L
pg7imtySR5WovUu6RKeg6L+VozqqtX7oCifJ0+F92s77yEmfgioHmVPYne5bKM1doX/a8g6Ezxcl
WlDBBI0Xg4X48+3BDbFAR3dlUXtF+IfjZaRoNAoeV3Fs5q/ziEdEm2qu6RPaaeuDsEh5EcGzVfse
3HRJRp+K7Ijmk3hWv2//CsOe65iuaFup7Ah+hXJ/cRAz+9Zbp2lkzWdD9FHWhYPJB7z/7pEqCWdq
WxhDaqjDudqAQvC+5uOFEf/g1/3z2qZ5vAVdLIC7iG8vjekjmgdL5jagPcIPGNWlTWOHiqSIjt30
5/bwpvXRvDio8znI1mi8dJFQoK0dR4hpcovlG85AHcQ1TW3bdyEWqAN1dNSzXZ99k5WNf8SQNes4
rsULt4I4k3fpxvHF43SXoeV6nrtd5m0Hn/yQzrgLPBvs0OAFOqQr38TMJnfwLhN3P0RuvlPMfVJD
/ymkkEsQrSVgm5ZMy577RmxTXsATFvZLsueo/8dNLceM6Qaq94f6kSQl9NG8C7gm9w1pwHQgYoiP
70CwAiAo/7b0y4FBta6U0XGh22mclcWK3zazQIeA9UyVQDfCivniskOUR9ExotOne2w40EFgUILt
Wd9icG/03Lig/nciWlse9/a+BzoMzMcTUQFJTueo6vQ4TD9qMGI7abRffoTcBqY3fUPz8b7uGHcW
fKMu0DOdxQN066hPD8Ho7ErPhpUz7H+gg8PShuVyZdt0kTRJj2wPKqMH+U/gxc2Dt3dPgOne3o9r
bP37oA30BtKqoOmGC/l0AWjpn5L/6F33XTuB3rtykm2OHlaU+W9/yWRWWpKdK5rJrcKXSlX/Yenw
J40sV7O3/TDQCf0nMhcwVVxmKqBlJLRdoijJmCUuvh3TAx00ppqB+o5ap8sWZacxzIAWa8W3VHVx
1WeWwG76AdqpLf2JVLmLpSHskPmf0vaDv327veqGoXXIWDZlqNfnZLpA6MDvAVcv9putTdewozpc
jFZeP4BDBq+MdEyAS9u7kXOfsej4MNztIIwMRaOLEwUHFIqPxWDLWU0rojlwiBdEvOniulQpccpL
dHJW4aFve0vkfvukC3R8WFh6wYp6KG5j3Tc3fcqrz0HzRU4/CSTHq0u4fLy9r6a1v/7/VebdKWgl
VeWCq1PLnfZSknoOHjxU1+bdfR/Q3LXZ8rzLr5s7lu01ytUvNeWf7xub/HfyGx3WlV/XCPghCDn4
fI5BA27ZANP+aqdym2du1lWYeKPEBVpAccS2d2ik2N+eu2l4zVf9eW5aYI1RK2iHBISjp2KZ47W/
7x030AFhfpB2Ir123aS8jcWA/tzZ9jRomLkOA5v7wW/zYYO79jhTuvKYOgqSsaMlUJqGvx6Yryxy
oyudvQUWubbiJPL0KZT+w5LZ5ElNw2tu67dLWSwZni/cIfy+LMB4t4Ps475Y5F3pXKCrA0RZ5IyA
WKEYWqOwu+Kx+39hzSa8ZPBYHRdWMiHT1UUXnh/1RwjyfKKjY2vZN5ziOjbMkczplZT9ZeiCXesP
sVzxF1X7GjoW5VrFLqga7rJ/vf+07qGhIWfUc1OaHhTtk5XI07yk+/uG17zXDUGSSlgzXmgw7qfB
PSykPrUhebg9vGkTNO+NQqAkmA/36vL5qLr20Y2oZeaGxFCHh/UzACNOA2DwGMWuy3aVGECJMh5X
FIiYjYPA9JGrAbxysqDt3LDooRApho9z/T5Kp7h3s4O3hvGW2a5PBrhHoPejRgsKxbMswZM6FwlQ
e4/SJ7Fy/6GcgZb7I6LIo7NuYOF9EaMtETXkWTp2rAFcpZ/qDOGDhRcFGUZo9j60S/DUNTa8kiGE
6BiyEHK0QzM71/rCtFdZuw+9fp+p+3pVAx065jY0HR2fDZfMBYt8TPy8zBIKxnEL74fBdnX8mAih
kuE2qMLOk9fEORV5PDeWsU1Lo53I0EBs+CbL8RKpLPFF9B3yXnHop79uu51pczWvXueMrZvA8E4f
oWckjOsmP+clS2hm44M15F2B5tkoURds9pBTwJLiGqIPKvosZRSP3ZRkKoqBd4/xum57Ib6mQW/c
m3TAmNNA9NsB58olKz4VPjBI07PXhju05h/zmVzyateG75xx3ftttG/D8GmN7qtRBjqarPDDaatl
0Dy2tXuZwghUsdySdhvMQJcQ2HCAy9XNwJ/LyoO3TAdgPIG43Cwh0mDBOoxsksvguFFELrJAWjav
cdRZ9sNgYDpKrBnmtHBkSS/+Nr0LQxdUqOKdk7MkEjY2V9Pkr/9/FXrLqekaYMMo+tznp2gezinY
5G67h2loLdf2fcWDrhH0Isbuz4AevETNVhZa0+Caa4cjOtjGoaCXfpCP/eQdhtom2GWqUuh4sMJz
087L1uYxOgFHnx6rfXMMdmOOBoYxKQ62fhWTWWq+7RQhrxy1wOLZr7L8NjMZ92l23+LrqDA+uRXz
VzFdmn784ufVY595lmzDYJW6fABO/i1v1Yg348p57vL+4LXDEx9ehia0eJRhZXRImFsC7F5HI1am
e6xSEXffu+DDbaM0Tf76/1f27s5+OPN2QEHY5028kTV2Cv4IAp4TbhLJ7W8YbFPHgaXjtq1Lk0+X
vgeQZZAgXXPz5b58XseBgTWdADusmkcumzMekJNpoc9lNx7um7vmtGMOmDhY9ZpH1Txz97Oylf4M
KZ4uFEAkDKZpYY9r6Z0Eu2yq2AW5THr23bcavWlztQOZy7Ue2QrLdNBMQiRPwhqsBtvwFDm2FhvD
nUQHhblN1Mh+y1B5IqAcD/qkgYiR375wcQrHl9p/f3sbDB6gw8JIXRSexxAbuuZF5bFLf4WexbkM
1qmjwGrmbUqkWfOYAxDQ7mdlMUxTfq1jvChyIeVTp3704zWBgl68XdoTR4Nle7QlCf97Q38jQdGB
XO6AkL9ChOCRHLcD2Yu9sx8OkFY4+B9ZDJX2Q/9YJmiN3LfHO+9uf6G7FM8lhBSbxxIX6JaBFLJN
RpvAnmmfr5v0Khz5Y+fn3PPgbvOnre3jxX1cs++3bejNjeZEv3tUA99qN/TJmZB2OfWFs8X5ktvo
Ed6cOUa//v/VzIWEfEk/U3peB3VZ12nn9PJhAE7j9uRNw2sLQ8e6FC0hIClFmBPIcnnFnxbQfd43
vBbmfMkW4l65uLoxf2LdpSPqfe3ZDgDT5LXkpHXWpcabJrgMefMSjN6LC74yPnlf7pu8FuY8l4MX
UzF6ztS6Cwb22LEmQbiz3JrejKLYWS0vAV1bm47uDIRJH+x4sO3mIPrhBO05SgcLEsKwQH/dM3oH
/QFFgeWvxa6pqz1L84cts71YGyxfv0t0bbcwtZTsrNZg2IlsGJPSFXdhF4EIux5xryw/6sTgBg1I
0MDbcZrL4ORmPjJzeU/FEcNrGcrM57X0KRwLVHeIzimKmt0uqm2Kraa1uW7Jq9n7Ux9V0Aam0Atz
DpBd3FPP1mVmMBxf81kgiCSLrgsTAv6e8WyXLvKU0Y+BspVTTHajuW1PJMi0FtDE9Xho99rmNIfb
KXLV4bZjvXnbxtJrfsvRm3tl1wZjWZALtPrRLp5aQJPJMqZx2KUqETOuMUO14JXabWpLQm3aEs2f
u2ybIXmKQM0K/tTX+blVvSXOmYbWfFmWUdV4I8EvKv0zARc/aRrLYhmG1m8YjipT5TYlfNh3j2HL
YjQdW7IfgyHpNwwVbjzv2padx2h52tItnkv3JQtIDPKIO2evOXHQ4DkrCsFU3dcHx/HiPrOJ2ZrW
5fqjXjnYQDxnCbMrTW61JXJdY2WF+xjMX79YRKkr+VAViGuQt2im5qHwxcssqjvdS79bCN9BLd9d
EHrK7plF606w4NcYRZYz/c07ACd6n8m6yqmpwa59VhAALRr1BIGpU1cUx3Guzv6WWQinTJ/RvBgs
MYvo0G2A6P8V3Qa9+Nz636DnHDNbvd1kn5rDpmMGzn0gp89ND6oGFkVlHKbyc1YV3k6hqeJ2NDIZ
kua7+ZhlcqDgaXczyFq4YkycQtqaut68x3CiXzA83IgKL4C2lzM3O6aeawf4qK6MlfrZdoc70W/4
zvX7r7xhHrqs4aTDj+gHeixI9T3oymV3e4UM+6DfONosKrNxFAzUXNvvmXR7UbgvbJie6L3erF84
qqKo3RbX7LPYgp1S6yHsbVUOw/7qF4uMASCPyYMHHr0+Weys0ntYJfjAbi+OIVjobSMqz1gPflx6
brz65JXiRy/YsYT26O3hTbPXjuIVvI/e2IZgmwUTbNl0zxlxLQ5sGlpz4KWl1eSXWHPOxAcSNbut
DS1h37Qomue2ss6CIRvYuRdTkMh6fT/gErNrVWvJbA3BR28MUWFHV7V2UDQd8p0vvgzuNz7gxZ6f
NyiN3156w4/Qm0TqNHVAdoMwXSjIHNM0z+KR4/GkXOrGkjeYPqG5Lbq/RKV8xB45yH1Km89yyfaA
z92X8eidIX43pKJTI253btMlXa/cXaXIZgkLpslrJ7Dwxi0sN1zupoaCxoucm5LvaCCOt5ffsMV6
S0jdRg2CQOOdBwDlZjSqVsGnPgNcIo2SEAW5218x/Yirc7wKnHXaRgBlDPRMoRA0Q0amBBRmdGyk
n6YfobkvFWu7NQPsFPB8POw+ThGKD1mx29j3rOnvNFTNkceVlj7gWTBUOZ4arg557n4K17vAvZzo
LSLZ3PmyYuBeTnl4nMd+l6r0s1PY3t4Mp4veH1K5qh9XCe5loM/PG/+dVevPkP8hvq3pzrDFeqPI
HGytO8yg1J6D7ltbtTHk3b55w11PO5zobMBLGZQK+wwLKurHNpPv+GSrEptmfrWqV8YpZt/P6cKx
sZy6SVE1406kG0lGyWwkUqZPaE4sOzmCwBKRegRhb6Jk/QXUxe0D/M4WRg3HjC4f1uCW2qCp6Lq/
13tXM/iQoA7W+w4xnQ0YylVRmmUwztEd3CNxZLgPwtpyypgWR/PeAlytcikreg48+tCKNvbJ9LDN
pSXCmYbX/LahgoeK42rnutFpc9G7J4rLikh9V2jTO0baqPYi0DFd61f5E+2L7yVFx3l0F5YNdq/l
zR5eGrK+FfTs9+RYgu5kWMMfUWkroBgWR+8Ucbfey8JlomcHan3eQuLAHQ6zuLPwqbP/dkGZj4r7
WJwm+Oj21Xmo0X3uu/7H24tviGp6y4gQXdDlGeo/oLB79udy71D1U7ZNwitb4DQ4ls74SwZvGNYA
xO+qLiDTM7lRHiYoR3t3/oTrzryKPnwtRd90sH7Ste+KWTxUQ74HXvpUpPTz7VUyHI9630jrsSny
J1xbxBrV+0pOPngi/DXx6vGftcJdiRGIpNz+lmm5NGcWKETnUmLHw3pw44FJtaNkmO4cnfx3sUpf
rBCBwH5D4/RRblmTiKCzYY9MxqSl06zEg0LVwZMDlg27sCg+kAqCIj62/9D0nu24Ma2Q5tFkcsDq
2eKy2lRTsEtz2SUrE19uL//b/uzpjSFigmKrFxBcIqX8PSr1uV/QlJJbFe/eXiNEtv9uQMqmrKlm
3MPAM1OigMgujdOD7qDL32f3cZRxT+8RwVtMNodr752XYnMTBf+Iq26od7eXyKBK7el8wRm0W9F9
hJQXUNUn2H9SpOj7RXtOw9CVssbdtCaZfxIevctqPb1RZJBClDkN2Fl69cPAl/3k/r79W962JU9v
DeHR6vR4cPPOLHQuJJg+1J6NI9dkSX85MjgBVJSyM+oq+9DJ9xsbztlq0zU0GZLmyYyjU44PyFfG
Vj6WDghyMv4E0dh9PtxF3gwz0vy5ptQJqERBxZd+1cRFVjVqF6QoqVn29Wr0f73f4gOaJ/vK8Z1h
nK5Xe4ZO0XO5DecthwBA0SYFyLNV2lhs1rDPeouI0yB77LfRAzPZ2h9VHvxDXX4X7SP39B6RzS9E
MfoKj5+yw7OqgKLPkyuG0ZLeGXZa7xNJ1wEqCnTG6UOnh959l5XVFntrv2tXG7mNaXmun351hm6L
kP7awVYJL0D8Qst4UP4/t13MNH3tfJ4ZMDbQkvfPa5YnYHc+s3T7MqJKobzmz+1PGOxIpxQefBpV
OeL22Q2hcbcVScR/uCtAnrjCBvWPZv11+zsGl9Y5hdvRcXid4qd4RZVMXXYcwBgFzNP+vuE1l+aB
P22Kdet5Q4IdedVRZOKsnMGSx7/9ngWBqf9u8lxCEnDFOXwuljoWeI4Q3fuq+7nxOl4aJAKyjjEF
i2ubPqa59gxGiwYSad45pdO+d6vTCAJaCU64eY12zVwnZfanqmxyVIaN0TtKQqcO65ZSlOCD6UEO
7Gktyp2gNm5A0/Daod33G4ABkAj+P86uZDluXYd+kao0kBq2mnqw22Oc+GajSt690SxqpqSvf0dZ
OYzZrOqNF16gKZAAARA45zzP9Lhjti2ocLbceb2+7xLrE4nM1rIkMzJocgYg868inf8duk3hO2Qr
Fwwbg7Q2HuYYbgnenTyziqjm/WubqaIlVSZ+//8Hv0HdFcVHY8MNUXkPmeEF3Vw8FPzGC0gcJ+ka
R6+HGTWXPgXeZzAAQcb0CwB6e4prQRbKiEMluTdYfDFwTDd3A8wZ9XP7nxEknEXvon7URDx509Fx
ZW6qJ1iZxgQb13p9zBMdpdR0TTAHyRFaWiezV+FryMQLNq55Y1NaHPttmFvcznUImPizpanKMLKT
Kli1w/N+YktNzh7tnQjoedbB7A0Vco/kphCnS1yn9dABq5NzPo73G3DOa+6+LOsMhoHbKv6GiDpc
zNmQs2k3NXsJLNsJpsGMU7uMrluy7AuEShgttGm13ZKeG8sO0gw73INQmdDLpP+4/guSDRbbuPq0
Z1WjQUe2NhwXdDm3RntPrVbhtmUfsP/sB4O29c1x3JFig8vpvE48NJPyXEz/8xKVq5YcIXGCBDOd
DTqdCagX7O0lXa0nW3W/ySQLAfdgJ7bHEgQxtc5+5r11p1MVuK1M64LVJvmQ1sC/w6I9+4zSdZiC
eC/vVYmzTLxgtcaQZA5bPHLe5gzlhf5UpigSmlTx9ifbVMFq+ZwleJrT9k3tz01Dfa6nr7T7L1Xe
v5JfEDu4Wm4D2chOkTVPvPfxpBtMSf2t3IrYSuzgppMvtnEtKOV3fNov4SptfOZ1MWOA4AJ2wHX5
kuMjNnJp/VJtc4tvaByP+y13bX/OmKL+K9lhsY2rRaJpGK1mnWfevBSDEYza8jJUqmjr8wKV8ddo
CGA0HG2Abmyz+l4MZgQwqyOz0sd2MgMrU11esm3eVffBO2Rk0BBOZOQ8rGW8AXZwYPQC+NSgSVQN
7bJdEI24nrQ11VZ6dnn55qHzP7Qr87ZXNEPs6MIQwQZ6bxgCb4qTVUx+6XZPqRLOW7YLghnn1TaN
pp5tZ8bZwQJEvIeOlibFfJbrRZbjKp5LZbsgmHM5An6+7Fp6ZsOLVwasBqXXnaYihZOcVLGRq3Ma
Lalthg0wZl9rpwPXvGDKi/gmKxObuTQbqJEE7xRIoZLCb7SNBVveq+ZcfmNnfVJREGdFqGV0o+mi
uw2MkeW52+oJ6Xjxi2ybF886yACqrewPzdoRX6PLe4J8FyFxzQKS5EvsGJOtSLZkatw374OpdNqA
caeN0DOftTMFhCqy3qNd9MfrapSJ3///QXzOa33LnZGevYr5vfnWrI+59s9tsgUrNwdqzjtk3Xnt
vGAk3itCDIBgW6/XxUssXOz7Gq0VWTrBFgF2xYvspJ+i0WEv14XL9CJc1MymbEHLGtoQ1/Fr2lrj
IbMy8M2a+vD9+i/Ili8Y+WoaLa0xWHIu0p6QKNVSgq4LO9FUIZjsEwTzJnPheYaFe2iYN1/rtrhq
6xfKG1XRTSJf7PViTsFtHezK58woADjfhHxc4pypKm0y8UKuPGJQay6qHE6QeRUy/oH6YGTfwspN
FCGwZAf+6vPitHOzRafnnhcXM6mPxaAa3pQtXrBa5JtFwSnAK+e595HZHm3tn9xoFY5btvD9Vz8Y
LbAc9KnqsLMAaQsGTNtYtqqBQyZ6//8H0WtpgWhsBi/9UKWAMiFkYv8501So6NxlihGuZcPa+szt
anQNT+OBJf2zkZv+5NzGPG1YgtlqRsm8gaNHZ9s5W1iXxaQ209tcsQgA3Hi2ZiUlNpUNaTwDDGd1
h3jVVH3uMtUI9rqmvEoKdwbgaaYH5pqfDPQk8Fk1vSARL7Z3AXDBHbTNQOoBTmXH8g79ZoZmp2Jc
kokXzHWhSbLxptxQIBrC3jMOw9Lcte78dN1bysTvodKHc0knrtu6jQqOnk2PTZ2dWh1QF46piCYk
EZeI9btpBMOs6UzO+pRaYdcMVkTsYnyatEKPSDMAOsI2ZxWC8e4FPgkuxFYvwAi7ZTZW25mjw2VC
PNeT7TVFML8Y5LbbRQQCLmt3WlYLmWCW2BFNwfeU38TN7RimYMJl6a36xNClUK3VFtiVBnpnbb3N
xkzBgAEB3LrOBq9vVp3hc6NBXOphZMhVdYtLHJzY3bUk1eYgp8fqBx2cFgUZ/HktFdmZTLhgwnbT
bEuDMs3Zq83IM5u4npvbFCN2dY0UwOYJXlfOfW+R7N30rLyNkslixr2bejnxb7Ez4Av8aWeZU6R1
ZmkoPDXTuWd4dF/sk9mpEqddzN8nXxdfreeNuWhKRmnFLYGZAealNqpb9IfrtEV1TrPKcN5K7PvM
+i9FDTq7W77K+KtnjYx6YsLG0ZZYhyl7LYGRs9pjeJt0wTcRd+wH22vtM+26y9r9GABDTokKjFXi
+QwhlJhMa+4awEOddQYWYBut9e0PHYTXt619/9UPflU3LKCVzZV9XvPivtGmIDfIpS5UMajE04nt
avo6mBxMS+jZqdxLlwyHrprOmrYGemfedGKN3xnchy+YigRNX01nn4cpeUHBzu7dl369aWjR+I3l
8EF4zo0qQX6JdkGmRW5NnieSnWayAs26vC1LEtvWNE5SpzETeq7G6bgSBoJC+6hlKrQr2fERXFK3
5FrJKgRcTj4Eab7GndlHeXHjU6PYtuZ2Rtl3GgrVa8kCvBMcBhCvpgB4uel4im1rQOlCzdHFu1DN
6HtWJs+YrbrjjYrmRaIcsWsNST7aTxacHarbT7Mzoa8vjVptebu+esnpFzvWyKxXIzOK9QyQoxgl
Ir+qxsis26Pr2bf5HpGp3kPE66VgfTpblnemg4X7mJ34qkoHZAraL7oP59/ozK4hDDm2UbonPbMR
9ib/OpYWXVeQTLwQSqwNIDnKJbNRYCnOYDANO4QVtqcqQcn0LwQTzWROWzfk6zlhVpSbms9YNvsp
Hx77ufl62ycIaXwOfsK0bVEx5W19D8QYXJZZpJeZYn93Rf99YRoitLHn1Ru60dHM3dZz3O8wVqCv
V1W5PhVOgOr95+5aZWFZ3AVMwNBEZhln0y2LhlxB7/1U5rVbAummZY8Lea9UaB+y9Yq6BiJMjgk8
dhnHxolpV5s+canqopVJFzylaZSGV6CZ+rKMEcrSruqp8NPcgthi4jVXJLObDtrQ1wYzv36ZP1D3
wa5ipgLA/tSM8AtC7oWGizVzqc4ueTKFRnZI6c++sBX3q0Qt4lDNMGQu8GWhllJvfGv8YavYm2SC
d6v94FvccqMW+tqaS2GNqJ2C2nNTvFPJ9LH//4PkdekcYnSQ3C493qiOC20B6nhLxRTK3j/ng/DN
BLJcX0N4PsYFBAOI3d0qhbJlKxcssm28bK0dr7mgJ0Svw4Z813TFumXqFoxyQ8tRbnQ9u1js0fQu
ZRve4AChD8EoPdNqK8/F+WiB5aiRY5rVQOSKrguXLVqwSTrhQq4GKLsGhGLRp1E+qaaSPy/x46lA
SHW0cdHWfoGuUfl2n93zcEjCTPfz0wL0pkNxZj/7+PpXSHZVTD96EAe7xeg0lz5/swkwDAD1qhAt
UZAh5B6TPfKt0iGawPLXiKvwGWVLFoyzpANr+hGIOF3zkLBgdB9KVeu4VPH7b36woFxP1zonk3Vn
6glo4q3MeJhakwflBE4qEClWfjky3SdL8X3ujGemZ+e8nNrAtJMlyPqtUBibTHf7/z+sY6zLTOcN
DkDh1qHVJZg3VY1byEQLdoym6axp0E122eYlLto06lfVfNHvQaK/QgKcW8GQizUB4d6+Ne7bem5P
xvsWloC894IhLirffAez8HFSOA3ZMRCMOx/cEv0KNW7y7clAADLc85ugEvAZgmkX01YVfIb2m9m5
4LgFjjHf0k1GbDEpQXZvmXh8BJiZ+WspvrDuub3pXQiihavWSibDwXz1Thbdvla5iUHi9AjYOoU5
S/QtJiTaaqKNy8HeDmnxOpZrMLnJ65SoQhGZ6YkZCYiBmp4YuycK6x807g5ZiDO/nFHHi/U7+6X8
dt3jSc6/mJaM7tiRHr2Ul3K6p+5rZynOo0yuYLIW4MTXxMChMa33BfEfaN9WW5Fr7q7tE7sSaVcc
blpMd7fksCFqmNODMR4NCnDM7HCbTgS7TWnKyqyjzQWhjm7fr1RRo5DEl7pgo6Aa23ogewOONk/u
epAwDUN3Nxq4wvL3frwxfBATkdLkjte1BBeN97qtx/amVhBCxYJjtwDabaK44ZlVB6YWmSvc2fYA
quTrWv/coqhYcaxYsYKhBcCG3KQBn12fcaBpJKr8TCZeuH83e6nMzDaBTmf9b9Vetv5lU9U+Pj/r
VJyOKYp93mbcRRc/nMk7OUrCFNmi9/9/uPjMcfXsgS6wTjRvt+05tX+OKt/7uRVRcRBm8nS9L4jR
XEYbAzzZxSh/dd4POkfXt1OmFOFiXadiaDwTMIMp1UNrIqFbqV4GZFoR7LPSGTXSDStv3B9Veo8b
3FcuW+J4qTgCg2eNVjMwJnfp35uT5hs+e/OCHONUJxZmkRduT9f1I/sI4ValrT7Xw4KPcJoW87UX
twY8/00tlxi3ECLmdQR+3tTgdmoxuYMxdjyf3PJwAsnCtcpoPjYFg+Q+vRvL19FRRAIyvYszLyY4
Z3nVbrgwntFseTSObmg89BEQ4KMiSkNN8TuSY+kK4fIKgPMFuH/QTElPK6v8zZ0V7l1iUCJHis1Z
tQEPe7wz6/F5m/mFdlYEqNy4sFLFT8hWv///gz8gaW3NfY/betaf1vJneVMDEHZVMFY7B1SklmFX
5+THor0z/WlZ36+f89/R7t+3NXUFa22qUSsXDWvWjskzjY1je+e+boEV1HEa0vD6r8h0L1yt7uxp
jVFnKJCxh6SNx1YLkumwVqoeF5niBWvdzDlpegMuXq8i0p+Wm5ofCf1rjIVupE4LhHlusfjMvJ+3
5+sKkSxYpEXJHFINnEMwM9szdZ2gsm5jFKHi8ErB9Uzz9pTJpfMRJB1Rs+HOs1UgfLKVCxaK4ffS
nEycl97Lg47NAeel4pTIRIvXKYofm7kH1a39q0kvVv92XdkSXy5OrUwza027Bqi0M5LY7v+tOV4O
UhVznUy6YJxOY6Vp1eBse/QFSZJJQUYPVuvrS5cYjkh8MvT26mw94vS6fGXp46SdK/2N57c8meF4
C2ZZJWlmFRx7aaxx5TzrZlgYCkIk2V4KFgmQzNwqbZzClCX/ppM5+rAlRYIh0bg4ljLm27IYye5N
nLuR1KhdH81ZBcsic4jiRAqnms7YCuljPEV61IQsKA/k1YxZnMY3PZgRKpKdOGvnppTYUM/yvZke
0vVBv407jooDKXXZtFzfU8bJnP0mvct6gGEzf1U13Uh2VkQWXnm26WyCla7EPk1FdlepBrR/P8V/
cheJoyhZ55kJ292teZi+GqF1124hAMij5PXeCqxIH32wHwwq3glZTCNym9SYRh2HBJryjibYNOI2
zmL3i/4I5PCIn7JI5ZElRmwLV2y5gCXCWPBZdF6DZXGOW29F9qwBmuQmrCWcJ8GS522u9HVbUScb
31tv8qsu83P+9boTktmbYMsZBfFIpiO1tCw7Gnod79NJCCT34Lp4iXrEWRXHIFplWNgGrXaD0o6r
7tCkpu85t7kicU4lGXPNBAgtu9jrYepP86SI9iRqEedTSm4B2KSGb3bZv8SNCu/BTOLrKpHYmDid
wop56OYVD3RakYWN2YTGorq/P69yUHEyRZ/TqSssrNpyD13xBDJZP03O4L0aHVUuL1v9/v8PYTBq
wRSmjNVndYznUK4CjpNA2FMqXLWFUxTEZTgp2ck9gM73PJ7ZqffLMA1VI4+yTRVsFUB93divOCxZ
+qMuD0P/PqjoiGX+RiQuYZmmt3kKOyq/gu44Pe4PJXMwMB8YYIHp57FqKlRmUYLBNqTYcrTCrHde
etfmj4b3rTZ8J1Whf0iOkDiRMoEJyls3b73TuuZlsf5LtjSwteJOL1zfAzjLdRuQ7IQ4mMLWtOiy
3QYWwzkw4N8BhPnQ3QbgR6g4mDImRY5RNZyldPgJBgHfQWKrSqpkS9/35YMBGGzM24HpuIJpvDIc
zhRzzHOpeJWVmJcIM6w1bDHrBhXEdLJ8ywEh5HJb9i0CDKM3a+1miosqqb65tf3FY+zbbZspWK5n
AfHLJPA6HM9D2tgEK8buWL+E18Xv5Y1PAgeRviQbRoyachz43qxDan1NjDtereFWJH6zRKvjKK4q
2cYK16yV9i40z/FmbTyXNByGc6YSLTMqwWZZNa3g+AWpDhrWcxC5TbPPnUOCCq4SPkby4gUQjj/P
JVuJVueAIb2wXzwigeEX4fjTDvk7iXmYBrsfTRUbLtkREVh402o+1xXi/2Skj5Y1vSU1xsssuwuZ
aYYANYt4pqI2keyKOH9SpMlYL7tBmNni97kRLuOIFjEVvJLE3kSMYV6lFdpCYBU9exw3/FUcJpmK
9s/54CW8Qc/mPEcpsza+4OXrlLRvCbsYDXgi58DJvl43DZlyxMt4mTMPnVrskpSvLV4e8epwE8Q8
AenBnx9QGox6uYOqC6ev6AiLxuwmAB9IFm5hI2nbtVuRHjXZwSGXubxRGYL9gkO3ShqO8iLmQWs9
9SlAhrP/XVe07JgIBpy4jHsUD9Z3a91mfolg3C/M4ed14b8bfT/xcGLzkwMgmgkPmu7BYV/y6lTo
3J/Nf8fibV3+GcEqSevCL+a3JHnzitI3i7eWKErKEsckNkXRckj42CJqmewkcPWjq3/NzMOI5jnl
QZJYgtgaNdq9U4L1Yn8d15qwBc+8ZxhPmEV9ZX13KsCWuuZVdF2Tkm0SJ1QmZiZF2eP10FnwBb39
vjjgbbxNtmDRrTN1yDWQhTGQbKSAtjrdJlew4cLxsrQm2AK8B4X6toVLoTAImTYEE7aWovQGw1nv
Jj0NLVKFHZLH64uWhbviCMrQWJQs/R7u9r55cA8kWo7uFz759T2J+0MSqN5qZB8hWPXSYnwSQ5So
2NSNn7h2TExVW5DEe4ogw5k+EnsGtNslbf9Fhwsqe8AetLhCRZKFi51TAyjhJw1NjZepfu2BedLd
SHpJxU4pYCO3Y+4hum0ajwcJRtT92nEUx3EPYz/xRWKvlJumpEWjd3PRxtM8/pf3J2Biar2r0IpM
/P7/D/dilVDwYg1wpA5r/a09ehr1Wz1yuCJ+luypCCw86p3l5h4Yw5xK9w0vj0ZMj9mlajRHJl4w
1m0kI7qBF7xQtpfGvgzDe6WaDZTVJn+b2gfVpGm2aClesi7b4xj2p+FAa397Lk+7PTmnWlEwkX2B
+ecGAGljHZZ8YxeSeHMwehgfMtMeE7KmyUOFc5AdfcFmHXSSl+uCFMl6Ha1gA2Jr0IQJmq9oFQ5T
oB2qCAzTigMrC3zFHqkuHZyh3X/NSKPqBH8/+BV+LYl57GRB9XUNxyCLVOm3RH9i21Rf89omDpyG
TpjPKX/rGh3k6NPrdd1JVCe2TnWLbszg32EX5qxhize0zr7xBUZsm7K0GmDqAIq7pJyEg1MGRX9b
aik2TDWWns+2DaOmKxbctYE9KDINmbb3/3+widZZkoW7e0ErGf2yqnyy9X7q/XObsgVrHh08XQK+
FSdHz+433fo26u3xumjZwoW7N68dnXEbacs8f1urUwV0gSZVnHjZGRFM2Mw0OpkL/H/X9++Zl88B
qcmmcNAy4YLtTpbt9o2VI6Vw7SkmtDAf+3pRtabJ4gaxQypr1yqjw7hnqYCtRZWsDsogPbH7NazD
PLzNSsEC9Oe5mfSmHXsDyXACEMRUs/yZhqPqjvlcRUTsluJtZhjjgm8YkiqcWBoYXnTLqSEilDC1
FjqTvduf8AGQnQvYqxYwHAWeNasS088jfiI2TGHaByB8fe4dsvGoTXhRBwNsYuY4nWWQq2pNn9/y
RIQQdrbBRn8gggijT6agHQz7sBV9c1zX/qeb58nTbeoS7LfazKGhFBuxNI/YhpHeLUtwXbRMTYL9
rmle2omBlhjXolFv84eqsMJltU+Wk4Mrbr7JvxFPMGUI5kZbwt1zeleXIR/Orcrdy/ZAMOR+K4EQ
TvHUmdtrSGj6YPegqDG9wQeBHwmvq0lmCkJebC2snUHJi+SuaDHQ0EUeVXWaSUSLfVSjN2UW6Bvw
HjAmh5lur/ONFQgiNlJ1rtPlbT6jplScWhJ3peLQyJa8H6YPt5WZ9Rrn44TziGmAdUtPWkteb1K0
2DvFPT3ZxhzaIEPlp24TtNl/1yV/flNhFOzPRet1og31jJGXrrqrQdyWB2z6dZvoXU8f9DHaeTWn
I07HRO0j4T8Sbj2OqtKFTNmChc5d2pTGCo1MwLA2+ypsO1V2K1OJYJVgEAcAeoNKEihKjtqShbXm
vi/ebcTDgJP+Uy0WgL2tZC3Yxd3h29sfdHT8oXq+rvP9hvs7fyOuYJG0htY9p9ura8sPo8wGPynA
UUVdf+62u7xHjRbTSL7GVYS7kvibiH1UXl8mgB2pUHc7py/VFHRfSTCAFtoGbqPP+pCdzLCMh5sC
KyI2V7kbwEdYRmAIyRrQpvpamWtk24tCfZKtFxusxnbLMxBgYg6R3iUj0JoO402QioQ4Quo7D1i7
TbEz1fZUUKz/TFWtbNI9EIx4K/OejAVku6VffjXPOwW4M/r2qcx9jhQsyI4tkkhPEfDLtCQYtt5X
a4kpOXyK+Wtz//HqAxlvyk+JiBFsUw1zYCb2dx6Pc49OgfZ+8/67bhsSlyE2XHmjrdGW9vDP1Aja
0oiceoiui5ZpRLDpeZ4qO7fhRY0RswWA5ExRf0j0SnGzyMQLVp0bJgjpNdiYZdig447LcvY7T5FP
SFyG2HJVpoyZeJlAtAaq16QdjzVlzz2ZQ92uftp6dpjq/R0bHRbXdSWJrcQmLDPVt3bQEJk47Zd+
fB2qn4OXgsLtseAqFCrJTostWDWt0gRDovgku/AT638JVaxdJlgwYm1z5moqEdnOZhbsz1FzqxqH
k+yx2HuVjqQlHoa2YcMIydcF2PpN6JhfblP6/kEf7uKmyPs5wZv+RdOzYKmW2LOWZ6MHDre2Rea4
3eaexbYrHc26lJAWkw3OMSOPafJYWYq3CpnqhVuZ1gCbNBc4nUF7Iu5jpgqUZXIF0+0Nu0dnSLkP
vxAjKqhrxHzRVWHs588fGIb7U+96BewA3hvuAdFb4GzZsz5/68c0MizDp4sRVJ3qpVRiVmKrFW1q
q9V371Yb03+0GwNXqxDvv+dZ88DMRlFglWhLbLhKc7Yje4L0zwOkXunmX7qyV7R+yj5g//+HI2rV
VZ5NBE5uHs61EydO7w8Uz0UsHnTV7Lhs+YL9And0nqiG0J8OZ5AiJtZtN6LYeVXTevPA8oS1py/L
cLBY4de9wudIHIPI7V6NXdl1Y4N0Rb9oy72dABfw6bpXkKlDCKLx8ojX+hmuf+V4WLTKE+ZZ4uui
ZasWzJXZRVHyDe4M418hOJh+epw+91uuuLQk/aREbLjSiyRltECyxZ+BDxfRWPvWBSlwBkL9lFX+
GGkH85iXgXISej8in0TWVLDklK4WCOhwpyzr8t8wgL2txQ9X7hFNHAqdSbZDbL6yNlbPfC1wBbR3
S9MHurL9XrJ4seHKdIZq9Po99NG/ueb/PPfVKh8qPDRf32xJXQ/R7Z+2uxWDVhVGUv9urKbxPmvd
3jlBHw2nOk4iVeAp/Z39+z76CH0gS9tX6Pe87I+O+bN92l6MA5rsovagfVkUdiF5jCFiH1aD56kh
oykKiG9LnB6beD4O/wzhFlXRelSxUEtMRGzJcvg2FPAa2BTja29GhD17XHEPy06SYNgN3UDvxFHG
dQDc0NEsyrvbesSJ2I9l5aazDDlEb3lEtNhU1YZl2hDu4bykmTWnqBYUBbsHQ9jRWLsIVqCwLZkF
COYLnFxKygXKHoeotp82Clon7aG7NUQX+6+qBqRU2l67nbz8vre/egTqqVQgUJLViy1XJVxdU5ho
ubKLI5mPeTH7A4ByTBURokT5YpvVXKFjMgPU/2VrihCVSGNuASIcXfcOksMoNlllqA903j6km7ZP
6EeeU0VWJAkYRBZ3rfQcp9+N1DG+2s1rQ961EdUxLWxsxbUuSY1EIncDDC9W56GhxGWxh5B2mY04
c/K45VFn6PfWDPpXhyuuNNkeCzY75mZfFrlWXxrntHklcAy/6+Yvwt6v74Jsi4ULeaHpUgMVGa5z
agE+q5f+ZHdBwm8syP2F/DtN4CIusBuE6KdE14IOmP/Xly7baMF2G9C82lnp1ZekY8G8hdt60dMf
FYu6UeHwJUdUbMGaOXczO3HrPbnQkVyohiMlvV1E7LByKa17ELLtF4kDfNxzG2sPxU9z8tm9HhuR
fhzuNEXpRPYNwh0MJHl7orRhl9JxIqPrjqgTKzbgd9fKJ8GP2FnVJfZaJXiPQne+9+j1IXkzRn9/
0u8jHrL7JeoeqzcazF+7OItu9BsiBHDWjgvoxQw8FqJC2qHnE7Psig+S6Wr//4c4gu4cYPOAeKX0
rMMMIoKkUVixxMxE5F+04+Smm6BPLDGGaLC6MAEoew9qhOumIBNv/rlwzSvYtGQQv3DrDs/juU+r
ExhaFXYgEy9cwsxNmsxJsM+krg8mzeJU6568gih8kMTFiS1XzVppE0fl/sKbJ6/70rr/OG3hu5Vi
akcWtolNV6RubIICBJZ/wONyMAA/wHkzznbc4gHSZ7cFV2ID1ozm57lGN+PFKZMhJjOeTzOPl4fr
Oyw5mmIHVoXzYjndBunE9gH4ERKM8VwXLdldESYXj+Lo/F/gR0fED8Z216LKxHh8Xbhs3fuPfjAp
jYNMr0lxMmurjGsUzzfQTt4mWrDWcq7ryZshuulPvXVS9uXL9CHeuCDe0HATYkjQO2d52JrHSgVS
JMtUfh/RD+rIi81kGoGHAVTXFNm/nGMaeVHJfH0KDCQr03FQlGRkXyHYbNcOIGkq8Uu6pYf23ARJ
8WIkirMuNSnh7l1J2TS5DenFPRqU4+0Iws+3Gm86WZQEKouSfILYVTU2FUCLnP2C73/q0z+leV+o
Xk5lot0/j+WksSKjAC+7ZNtTa0Z5+8VR9cjLRIsXbt0VTZ3iwjWHF2ASW8MLyxXGJBO9O9APp2cx
+pEk/d4YUP+atBR4mC+jCjNH4oRF3KmWt24+jXsCZx/LMnJ57xPd98Yv141VtnTBWBmn8C6uVaPS
3GMKlvrz0AetktJOtnrBZme+LKCPxOqNKg34FkwFHlvY49rfFkXpwgVrNsU49T3C5BzJCn/1VBTS
MrUIVrrUujZwcLNeDPPfpQxa97XyFHmQTLRgog0maqukwpLLkt5hAuK/Oq3u8SSl0MjnGrfEZqox
NwpKHdRMyymPQfPqTs8glorKXDUk/PnNYYkNVdpsTMW2x3mp9jQ2D0T1NP25XiyxnUobipWCIwyO
cTWD0vvaz6NvUkW1WrZowUKRd2baNqO+SegM+BAtzvQhvMGCgF24Z6MfjH/M6dQO28a+D+x/Xnvq
gZzaV1+vy/40lYJswR3ylMwWSwr7CAqG4cnj4xisRvcLtUGwN7c6RscWd7rlXOK3BP/Y93pbbsAn
+O50zylvfVbERa54DZJ9h6D+Wi+72q4J+77Wv1LyNNcXJ/uSJgdrbBWr3zXyV8qD1e+n6sMuICM0
UHTn+IWZ3xssOZWuHqb6HJut/c0gQ8htQ3HJfnqW8FP7/z/81DjaLR28jJ7ckYGrmYb6asfX9/vT
CgZEC+7SW8EajKgv/54nTlSRPNQb7ddimJeR8EfwvwY2AGNbRl+u/9ynJoefE7wnNbUqWfFK913X
y9iot3Da7CDJVXVmmXjBiRrDMpmaAUVNMwkBGh9oE3BNMtWtK9sHwZFWnBkYK9XZ97L6VlSrb2N2
+Lpe9mP5yWESE5Mal8pQFXr2fTDOnGKMFUi99KEbFNYg0YuYkXTGwE20rtBTarOvDil9VGLidqG3
3AC2IaYkRkKobiZV/t3AULhuOk88XY5z+1+WTYqsWaYfwZxnry75ZMPlrRgIabxTxpdgNs8DU8TI
kp393TjzwcKszagt14D8mfGTk9CIzO/Xd1YmWbBdR9vw1sopPdm28ZaP1hZ4uqlCGJYJF6y37jJn
HNcm/97iEU33primucK9yY6MYKlgd61Jz3HW+ViAWuBMx/WuTP65rhSZcMFOF7CKJvlk01NrTw+T
QR6dhj4S+6ZUE+dRsFOwYlvpWrb0ZC2D+ezlfDgYwzq8XV+85CyKyUjGkw2Ed5R9z4keTF7AW4JR
otfhpmQHmL7CFaynRYb+womexqLKAl1z9LCy7Czq+Vor6tayTxBuXjD4TPXG91t+LvBK3wSD7RB/
Az50zT0Vb43kcIpjH6uOPu8Cr7qnWufTKyA+6TNnrerVWyZ9P1ofLNYuHNelIO046aXWBU1m60Hn
qSB1JLeiLhjtVDmjWaIXD6ORS8ApQCJe8rbxtdGKvMTypzmw29frp0liCiJi7jKlo0l0nCYga/g0
+6fqSt8rFI5ZJlwwYtS60Pqoz/ZpmT3fAXVl0fzPoCoUf0mMJYLmZjrr5jpF/KYDiGJr8i+VRYNi
Nn2jac49HW6K/2EQgjmDx6qu0mGwj2DV6kIU1tKDSzsVgvnncdxfbF2pPg3FTvn93R3v09zyh+Rl
bEv//6R92XbdOLLsF2EtTiDBV5J7kmTZ2pIH+YWr2q7iTIDz8PUn6Oo6Vw0LG315nqS1H0AykZlI
AJERtn+Y42tc7boWBZ22FNVDXRBhOyhIM0hQldR4sAZPc6z5figY8j7G5Cuq6Likl2zIfwgbXD7G
OqeH2/6pGlxaeZ1u7bHEdPX9vPW+jtn6s9VuwFRjSzFcx8tiul7qXqo4maGvOq0iLDnTngu+7/6G
zKNrFXPljuVIL5Zt06hZuvKhAX3cYYSD7rS9tAKjJPG7mGB5LxiB6KHRA1a7ibPt4tuB20gRPNoJ
AXqX0wtu/s5+Uh64Vx5G37zvcytkXX28PcuqIJAWZBdrgUithl7K0jsuTeYFKXeiimXnHLJ420kt
JDs0z1LNihTORlly2jbCvQBe24bJSK8r9Ao+2E5WatLe+8ubIfeGtJ0t/KnFE/CUUzHxYG79r1mS
Hwizo9sGU3yE3CNid44/Y82kF89LH5LWms6r506XMo6nv24/QREcv7HuWiLBThLBsTQNCQyzKM4r
EUxT3qlG30z3Zvls0HYwjx11LtUKYcKxt/LHxCG7aNpB8C8FtkeduMlcj70S+nNiRch8a+d7b9/z
5r17B5fSbVeR1zydosWdz0tlnfcZXAplwUFyTkUpvntO9nV17ReR8T9vD63yFimK3byhTjPhrYfM
ujPi/NR4R+aAFGff8FL0DqPnx2a2upcRvMaXzpjEHQ6IaQSZSx36WOUvUtB2pUHy2mb0An7TPqpx
JWqdQMY97AI3gPtwq8TezCt1mz4xLIIdwWJG3uh9d2IcayeuFyQjKorbdlJkObk5pIktJ2cWyiG/
zr8nnghiUoSTO9XYnHk4WJwZj3xclmiOABWzLjeLOEU30mri5BX49dAF1nCa3JAsVBMKquGlEI5t
PlqLlbgXqE+24SLG9DJ7Lgvcod4lL4VZ2R79ZlZSNmOXUDfkdemyiIo4WnLdUY3CoWRi3ipfstpd
UL+DXuD7kLbORmOzixMa7y2FchkbA3Gzmrym3ewGA/dZ2DjrrutGjC5F84xya2A1SvY1YShaxqjJ
dTgrlVWkSKZog129BAbPqBPwlB9ba2fG96QI9tcSK0rdIwel9mtiVT5Kda6DsSt8Ue4RqVY0hs/g
kHutVutzxnhxBrShCLxliQ+3Y/f9zYYhd4UI3AEa89Kl3yv/65wdZn5X2F0AGDtvnm8/QVE1yE0h
ljl3bdrCaYp2CZCMvhpsgO9YF9ZWL7cfofoIKWQbAv4O1+3T76LKI9cP/eaeGHXkVGGT7ks6cpsI
GoFSF4qT5JWtScQIu5hjcnFqtusk0ZBpevPZHxmzWvKKtHmgVh9RMA1TYxehNsTIpcClBXMqd4CT
5k4aUFZ+Tec+yJpe8/aK8JLZeMdscrnJiuY+MSY+BRRNNdZxiGdv1nipKg6k+GWmy4Xjevy+Zx8X
F9oOz16zb/GSO0WmWRjJhBXqnhTdyeg/+lWLqrA7OOldRXv8+mmXj8p9Ikkx0M5qBcKgeK7a0F8e
xJAFvvUCZXrNyqWYBrlJpEo6xy6hhHpJTd86u6uBjqaMmoZmlhWBTKXTrXpKcK9kYBI80LzF7rd1
POY9LrJ1UpGq15ei2BnFwAxwOL8W0E9BF9l9mu8iv8Pl9+ZXbxZcAJyZyNrUu5DU7A+DSYfXyu91
6UfhnXKnyFLYHvZ3mFpm47QsyyLfRO8/a6PbnqOyixS8dRo33dBv2Y32h7qeg4R/3zeytOI2vQ9C
MSPvvifMCMGc9aXsPU3WV720FLHZAuXMuEBhC031XgTMtRYRJlOikx5R2VxadgUd7IatNPkuenqm
DPc6PbuvLB1fx/u8yCA7kwrn3vft1SasxRXANQVp1sCiYnoxN2rndgoy346EeY4JCaAifrw9G4pV
TG4WybJmpnyyk+9g+gziCUITT8b2n/9S6TSTFSEs94sI1k4MlHpoSc4WAa6ZaoqMhGfnmqEVtM2c
P/d9iRTJscmGOJ+y7nvdXGhyMprv9fS9y8A2r4PUKdxLbhQZ4ybtILdIXs3mlWRrWBMddFg18vb7
m1TRDP3GJdGJ722MVty8ezCSdt9O2JEC2TAnCxZATBTCe/EMcO+jp2/fgZncHgJ0IfJZCn9NBYiJ
OL8sXq95bUWoOVIoO8xfzHmFRQorO7KUHquEBKOrU05W+aQUycMI/D2uOt2zOdAK4naPvOg+1+g2
Cqa00iy+ikmVu0TiYZy6aZjJq48+8YaSaNJmCoV15BYRYKRTYKRH8X1czNCzeejWLMQF2b41Xe4Q
gSI77jadRnznBfkiiHNfsFgnn6ywvNwgUhXG6mM3Lb7HkE+e+BBY3V2ef1jGn7fTgMo02+9vQqn2
BrAOeSz5Tob6wDsjMgn/lGbzZd/wUqRabteYxIiT73HxlQ4/zeZLnf7YN7QcqQNA/baPoS3zbCzk
4FRHszGOtwdXrS0yFa8L4a+c1ll1ny5HcRlOOQD9Cag8DzzKn3YpZLiG3BdC2lK4q+uT1ziLA9Ke
HHQ9DxSwQ81dp2py5bCNs95Im9G7IGN+QsHjBKVot1Wx9U637aR4gozH8odeGITYIGF0hsNYTgf0
gj4V7qTJmArvlyFZXjLU5hhb3sVj031FxdmMp6gc2qPhmpovUKQdGYk1oL+LlFkzfK8NM7RicZh6
Xeyqht6+6k1sjZS5+ZzO3iU1XLC0LrhOIEayiw7ENWQQ1uL30DAkeQW+0D45pa7VHkaK1vnC961d
0BBDBl9xUFdlXWF4l9Lvw8xuQYKsOyZXOY4UvaLr5wXyvd7FnedXsbp16Fl8xT081R3gqZ4gFc5F
XnCTxiUiWBifSbqExph/8Oi4L+nLuuW4b+RLnMDzY9zaHR1ejI9tbSWf98WVFLmGuY44j2fYDFmg
JHKadTksZf4EeREdm6EitGTY1cybtrJx9nsZF/eQlJD+ISAILVvz3C9sF6eAa8jgq8yOa4bh6DnN
Ux71La/OaTnqAHyK+JKxV93q42phTtyzS8e/lsJYzjYUcg+3Z0A1uBS8a4/mf4h40fM04mC5dsgY
sjrXlGuqwTeffZMZFtfJZy/pycXyn0f74yQ0y61q3O33N+O24+rEnmGTS1u2dwtdz9a6byn51cvx
ZmRk4rXv+pVccggcjz86/1Kzv25bWuWJUqDGtkMgoQJjJOaH1vo8dEZQmdfUpJrTI5VRpNqYOYnf
jPVIcE8tgsawQ9xd7hxaClPX63o2o3/8MqRpOKzGoe0Gjf9trvA7LNKQoVbJONVuWy3kUllPoIMP
7D8M8u22wRUGkVFWogGTEeEiuevMKpgZO3WNTqRFsT+WmXTXQlTNwprkjlgPSfzFgFpW1x8mUIjj
iFxjdNUzpMhM7KnsBtzCnSfwN166xZ5xTGeMUZ7b+bHKeH9xh1VX4KhsJUUq8ZbYBb8TucwUcngx
7wJr0eJvVINvv78JqjY1O3SwbHMs/oIa+aEujOj2FP/C+73nPtL6Ors8tSlrYKTq50juRH30CjMA
o0IU+/ycto8kL4OS0H0JTW4N8dFwbjkcwjAQt7+kTnLoKs35lyoOpOhNC0Ct8qFL7qbsCf0Rd3by
4tW6jhbV4FL8xnSiokl4clc5Y0DMNnSw9yxEqqkR3h0e2uTSAdVcNyM3Oea3tJIuMIdvjdv8q2t0
J0Xvug+GZ//pPmXRzlluAhxW5OvXlXav3Ms1VymqobfYe+OZedvlTu0jRbTev/pp+JKuukPHd7M9
XlqKXlZ0veWNlFziHHyr6X0MGR7+auxiIcPwUry2uS+g1G6QCwSVQ5RRx7rKNEugyibb729s4th5
gSNH7p4h2FcE2exPECgXh9sBqxpcite+JbHbLS5Wbk6eoOwT2pO7Z4cDk0jrK4GfgKUOEdRB/mU1
p0+8XncOLQVnPHlxWok2uaOxB+2PaeiDvFis6LZN3k30eHEpOud6FoVrwlVaMMqV5qeYf27AHVjX
z1mj+QCFN8pwKQdaXNTwGLkYA861QGaR3kOCt5w1+1fFrMpQKfCdlL3FADa2iVvcuynHbeFUiHWX
ZgT1ZaBU67tmZdoluZh2huPoA7E+rsaHRFf0qV5fitXVpQB1iT65s/L0lM3Vkyk6TTAp5laGSfm4
7UnRfoqhh+LJaXGSmPfNGvQka4PUhPzFZAimwcSpPmP7/W3gVqSdbG9EAEDtJW+y0HL+uO2higQv
K5SbRlVkaKsnFz7Hx2x9ssc57Cvd+YHKOaXAjdfUWGM6JHfl2oe1d/LAfF7yP+1Us71Xvb0UvS2L
aZIxQi5281JkWWg3P1vor902jcroUvDydEZz8ZwTFGNIkosNUqGkqz/vGlyGTHWGJXyPVFhEEvPT
kPiPXqJrdFIYRQZKWdDHmgnIlu4cmz8CNhLYg7jzqklTEijMIgOjlryxl8bOvLNg7CUH62po+4Wu
61o1uBSvxojDArbM7Dyn7A9z2/J4hhg1UaQyzPb7myjiXQlANG5p77Z7AMYgHSmsIOfrYd+USkHK
SexYo1V6Z87zB6e2vWPaj/Zx3+DS6uqwfKPXgDPauFoGLXKApg/NCqIyixSko901nDBMqN/0BRgv
3OLjLPynOSU6JnlFGpDlytt6xDILDPTFTWkBPfEsABXYveDeoyj7fdEqI6SyfG6s1YGBPPqlctLj
tOj6SRT2keFRS4ltcVHVZEM3PlQ9CWrunqpJ1xCscHkZG7Up27XUSHAuYVq48EJHZc00hymqN9+W
rjcO3xhO03omkgxPyLepaLzAWtMFZOGDo0kGW6H+2yaN+rJmuQ9W5BQN+9hcVnlI2ue2e3T4S26f
LOfcmbpDONV3bL+/+Y6Bj2PKGL7DMvxz7GenfPub6QJANQNy4IKeAppbmAGLZ6jSyKlYKk1sKYoE
GRKV28SfmqrAyZBbhdQJh/hq+p/y5MXoNElN9fJS9BZNnFf+JOKLRZpTlogHT9DD7ZyjMru0unKn
qZlnIKQWNh0MSD3VvYU7cF3pp7KNtL4WDhN236M4XrOHBPy55Ten/QixHit/uv3+CtPIYKihp75X
QAQd6JAssMchWHPd2er7pxPUl1FQNrpyE9du3XPvxUE7PtKueGWQQTfJJ9O6jw1chaXtobAMTXpT
zIUMi7IEOCBYAUeK+zp58CZqBVB2xxPqstf4qiJLy9rl2KfYCeQp44vdzqfYJQfWtg+Fm4Zo4NI4
q+oRUiA39WitfdzhuMgdDunCz8ZY/hh9PxgqHYexylBSMA9mkwzmVHhnCOYugQOgRbhmLWhEljaO
bvuV6iuktRi5mlicrfHFFygiYhebL8el7dGa4/I+9zKimRDVp8ihzQs+rFOX3sXGpfZe1vrkV/vK
fplg18ky2swNrOSCIsrNlrusZWcfHTG3LaSKPCm0DXfgXKRDeld0x8Q8rrtI42xTLm25ka1m2U/x
AwGILyzEgBYkiC3veGkMvuWpN6sM9ft8SQQG53OznHK3ag+ur1Oye9ciGHzzpTeDr5nrZ0NdYXA3
Mx/8pnYAQKx1e9H30xGGlwKrXaCUl4sufmC1/y97qaKW2uBqzL7Ynv9suctTPORXpPPPs1W2mrX/
XffEM6VIczfWxsKy44dxse+sre2MxCxYZ//PffMhhRknNplmu6Vfk7gJem9YnpOcEs3a8G7hgpeX
Yqs2tta/vEqeRYE/nwX6kP3jnMR08S4060X62RHG1tdAC2LOYYpe4u7T7e/6BY74rWjCs6V1tRlS
R6TVan/tFh74/r8KXoY2sYIVt5ZlBma7GsIuBK0POCqyRR+kzRwMy4e1AQzCFucq5pG75mcreRzQ
k9JkxaOZxQ8ub45r0oZ14oV+8jzbdlhwdmh4c0dYE2YWmkBmb5diLr5BinALCpM9Scn0deTufHCs
mNzzqY01ZysK15JL7sGOiyTxmvyx9XLgsNdj4f3IC+9wewIUsShX3HRd+pi7bf5oka9eYkJgVXcl
rRpZSiG14xA2mRh5mJ3Ag4Jcpj2JV4W4XGr3dh6P88Lzx0n0P5YeN4F1nxbn0RSPOOe+MzjJw0SQ
c13VoLIp1k5TeWxH/e94q9yTYPsAsNC1zdKAOTwNzPEbiXFGlIIeNO8jno3Hufzpk16TVVQmlLKK
70+ZNToCjyvMooPcShuHJkt0vAbvU95BUUXKKolpGaI3OozvmPRopzg0ZcsnC/eImT8fSdJHlbBD
Z80P6TiElvgGogLNp6m8Wso5bAETXrdmznVd0bTmt4FZlB9SLeGhynJSWikFGBUKVjrXWTgPhdmE
jOaaeHy34oHRpGgfh7pe2Yg3n/quClsGxybuqcZxp6h1SumK15erdTAAs7pZGudaVuBi76ZwynY1
ZtngSPjPxReHseA9XSvn2lV0SQPR0aYN2VJmmmpK9epS2IPkiyxmbtjXDUmWBQNErfuAxqZOHUWx
WMmV+Rhnpk25baQBqcwalH7AbnMcOLPcFuZHZ4wX54fNJ1CPoKGqa03oo3vDoNt6KJ7uSJNfOgNo
FvyYXp0yOc6geyqa7LCkOdYnwIaq5cEaxZ7bBtuUEbRrXjoJ9wGGn7tzyh5rrvFfxQTJ8FlacYs3
ZuFeaV9FlmsFSV5rglo1tDz3At40jy698rg/1vH4aAgdl4zC8DJyduFltYAf1r0Kjx1yZgeiBD9n
B+G12j+aQxYOlU7UU5GaZLZ1wJBIwns8ahQfBz8NMghF9btaLjGrm+ne1L4ZS5qKQx382o/8W9UY
TejgvkSzPKneXMrn/eKVhI+Ze+XNdOwZu2OLHU18FwkL3l3K2U6aZgZb4JEFNJvjZL1UkxVUebPT
e6Sc3ZLec/N1ca8E0MoOSuxVrCOTVjmmFLYNwzVdQ3x6hbJp2A5FNM4vu+onGTKb+jTNi8Kj12G1
opq2gCXpttaKl5ZbqLhF+7QEbvnK0Vn8qVzF/Ec2WrsO0bEOSI6I2xtQDYMn4Jovbhs03BVnd0r4
vrKSSp7ou5bAJTXe3WR2fd90XhW0pC3Ot42u8HMqOaJvN0NRkZRebWiSe+P4YZrQJVTo7sFVw0uO
mBstLjNdUAVyXr5MiRf43lYi9TppetXESt64MgFMJsvodZwhWenOZRxx3JbsSwJyH5UdU7A9F5Re
mS9Cw7CO3CNHb0o0PYkK48g9UzQ3CZBI2/Ix5AdRO5fZ/dYlunMHVUkq90vZic+MvmX02h36BzMq
I3ZZn+bQOVbHJLKut/1H+RTpBGI2Byte8CH/fkpxKE7G8xBtT/G1T1FMs9wxVaX1lOHKnV6LOeNQ
yWqssO10FaJqGqTwFV7GG5BAuNck88Oq/rGlniFODrcNpBpdCl/oXo7TauLVh+SlX5OjWf/VV1xz
IKYaXIreqRNTlVKO9TXJI/BhHWsf3Mlk0CQHldml6G0YScfMxvI9NAL07Oldnuru7hRvLjcwrDTz
RVNMzpU1Pyb07yXNS57ouE8U7y23LlgVekOnlDlX313PdjYdvZ35TNa0MK3SdGxQ2Vyz5lO6gDMz
/gPaRvvSjdy4YHfoqoM+uXPFzjga2+reSaogrXT08iqTS36OUjX2t3R2BXC2AIgYxVga63oaVYNL
bu75hTe45oBt1ogO04qdymUNICSlcXTVjEqObjBcRpEhdq5Jdcnia5osGpur8pfcrsDn2hNmjJH/
zpIZ8tf81EXpuUCW9F52JQFZw8LsYi5ckdCrEQNULMqLT40g8XXK8wrjyy0LfT2UwC6bznUxP9jd
n93PRCfHrdihy30Kg2tX0zwsztVjxaUHDnTFFWlnF8Hq7+JlsX8jivVsw65WD9UTbSmkrf1DlehI
AlWTK4tX2I03k5j6/0xueSxO1nOHxak96SdX+ZRtWt5sRGajHuvZ+V8XKg79eX7qD//dU1RzLEXv
CGmYybJR6bD4q5d+HHskN802VjW0HLuzWbGWIqm5IgsrN8pBpJtpAdeK0P1ltTfWAcESlFEd9585
yA6QxTs20T8h1px1ZDaqz5BWqzYzeO3lmIYCwu7VffezWq63w1c5w1KZmfPUMH1vxWrlJaG98LBZ
nm1oMxEXMN3X0XOiJf6jEt6lgwaXY/RPt5+r+CK51cGZMsZ8auOL3Ch1nyYnjI0/bg+tmBW51WGC
7pyX9lhr2jHs83OvI6tQJAy5z8EhwjN84jnXZsJ9gV+dLYu/sLG5b91Zc9ursopUcU7ruoCCqnWu
gqIvy+/uzY6HfBg1S41q+O33N/7aFzhWSHrsiJry7PYfwIjRD5pzKNXQUgzXdb66mW0516F1T+Aj
ORudDz1Zcbw9p6rhpThm48gTWhLnSuOXdISMUXamND/sG1xagWu6xFB0MPDuQDzkSRmQgR/SXtPM
oHIbKXaNssjtJofb2CS/xzpz6Ib5K+2yY8wTTTGrso4UwzXJORsWLJL50oe9+4FPInB1W7n3w+k3
wlijdhMGvtXt/csAykMBjgU1Fcr77/0bSWxB5nI0MtQOtdUFwg6o+wI0yJ5J/Y0ldnQa1/UtTKoJ
oCv9lxUHbBe9vG3I7QxFOdPR6lA54OiPbydQ2UkvPalIyIbczWCMbT2VEN9+s7e1PwwROW0Lu6mx
jmpSpXAt2zn37S1c3fjRWik6tarwtt1VI0uRSmszTvMFiR1MRLYDoRFtyaPyFilMx3Ww0nlEmVAL
iOgkgQFiYV0/ompsKUidpGv5AL7iq9+ds+wRLVPazKgyiBScZMlKZ+QYejYisV5yT1PavE9XYP9O
+0qngosBAzun7OqE5bE/Nz/6g3ssjrOOtlBhF7mZwV4b144dPCPtSZgSKxpwljaXhWbVUDm73Mxg
5XPmD4P454hlq2L/3xGLbouimAEmraoOyeiCVhtksI1sc+4Odf5jl7PLHQ1kjbndty29JgXEr+3x
kKc/b4+sMvz2LW+W6tzi8xj7CCMIsRVo27NxztXpcPpKs0tBOhjc5U6C8B+P/QNUwP59srUe+pP+
ZEv1CVK84pbBis24xi0YOdTECQS2WcBo7LOPFLBtWXtGXFS4IXFClDJpG3o6tQDVe0sB27ieXzIf
hwnj+piTb6iSWt21pGJouYfBby1/aPm2IfRPSDO1H2rTjGro7UrsjcNYo7+ApRkGMabpYHntp8ao
wTFa6OAr2zi/gxoMGeuVev46kgmLXpOm37LlD0Gno7DQFcDZOV8++Gl32DWzMu4LcmxVDmAZvVpD
fOy6OkrS4j5PWLRv+M1+b+wUNwWxbYEpaDoRGTFwQmBDBL5Bs/yppkGK29mmNtDpmAbHN46LxS7e
tBy7bNJsEFRJX6Z6bZPBT0DzvVUH6Sc7yiCiSP6kp006N96HyfmN8LVqedNkrKHXtBVBNkEVudCx
Om5meM+LpLClpmOk6bS9vgPpx7aM8nGv5aWwTdFz4Dgxikl/gEAG/9aDv9eFrPMut5HxVdXSiVrk
20KIy1LiO9GQlNGo7d1WuI0MsBp6G60CJXIl9zh6EueoLp1wnIVmg6Awu8z16i+dBwJKbJ8mv8wg
n5gQEYc1iwG6uG0e1QOkJTaLG9MfIPhwnW0rWPo8zJaft0d+XznUNmQ0VdwP1dBvlu8j584Ju5CH
JOzvsEs7lYfkSDTllOoLtt/f5AXWF27X9/gCtm6nBtzeaXppqc3S3F+5gXHdNWTeadSdRqjeV1pd
p25IQLOIk618HF8TZvtB1jmvt22uGluKUp9AdYFTRGlc83B1bMiE7gMfGL/hojyObk8Oc5h9c+R+
fBorJ5xbXRJQvLkMiYKCk9Ujwf/X1lbEp4yHqkg9DY6PAHLEUIct96HdV6YfkBbYnsZM25DbFZoU
TVPedjZjjQ89EkBD/siYrsFRZRYpPK02rhu+4LAYqNNoLYrIyMjxtq9sQ7yT0WX8wUiWpGDbThLl
akhKH1TS5Fk09xDjebr9BNXLb7+/icypgYR1t51uCPOT6TdBDtWa2yOr3l2KzXqw+r5u8e5WE0dd
971Y04/rUgVu2++cVSlK487z0zqDP1qe9eI3MbhXvOlJzMuft79A5ZdSpJqsG+jkdenzwJIwNdEd
uARN/Pn24Bsg672plVbUmDBvGkuSPOcdiWwspX7hhgWmmSdfOkCMbz9F8QkyEoG6YhWgmkyfnfEB
8PgwH757EIneN7hUFXuzMy+05OnzBJb5oHdH/nEd8p+zJ3Q4MIV3ylAEKNas+VCl6bNb5ICnol0h
r/ctSc7mtm8cfy6WqfEo7D95SyiS9AT4oMYvVXWkDDvIndaeBrMVnxd7inz7ark8KJYhYEPUQfWb
ArDYmXUoxDHf1UFjoxj7z8/xIZvNuOVCb+rXlg0s8IOO9FDhqTKDq9NBNa6ka4wT3DgC0P64ChZ5
mXvmhhklmRnt8yYpmh1vbAlafvmzU6K1qLf9CdjxJQ03ZgPN/kGRkmRS19w2B5KKNL5W9B49CA7U
ZBog9HLdgcuWGN6JaRmayqBFOLRGtyQB99gps0cRpPF6EokPau8hpEt9riA8Pq79KZ6w7ypbTZgr
PkwGqpLRTQwG8MJzGYOSr538C/i/oK8LyWAjBcX17RlSRKMMW+Vrh/bF2OXP1ZJl7bFdYoOenbj3
dLgp1QMk8Oowlz7gOQZ/Ni13ukL5wXwGxlRHMKjIhTJ+FUJsvZVVpnVlxhIl1U9I3RzHItO4r+rd
t6e+ySdjwYZ6bDH6GCdOaObAxfoJ6Ef3mX576pvRV5D8Md5TC5Bu+9xDSK5PZ00WV724tE4bY1KU
CzXYdbXcwEDjRJbvq3RlsGpj2WRk2Is+10vRhhxAj2dLGMvX2ybx3w82meu16NmQ9jEzr14zBTNF
RzD20ykQBmUWWFYa+HMeDn2ssZIqwqTluhjTlrsjnjY6WWBOX7Isidb0iY+Fxn9Ux4YyjBVyxt1k
Q3Hv19XEfx4bJlGhMZoiBmT4lAPdRuattnXl2HwUxc+0zQ6Nq2tsUBxjyfipaqSF4YAx45r3zgdW
OGcPh9qseaFpeiWjBT2+fZgkQ8ZTGbEV2/2Q+/9e7qDametQDYp4kNFU1ASmpC62NMG/kP6xJrtQ
m79xv/qNkZdZW/pXb/rauk+VeKmt59uhoJpVKYQdr5g6d5r9q4vjpOphzcKEamoZ1dDSqpyikeTv
t17sVzH2UIH5YCX7IDyGjKEiVbEyNsAknJFtZHMnOMiQgVNzlU0kSVt2HYtrllThRHSYKYV7yJip
ck3Qvo/uzGttQ8gw9Q4J23l6KoOmFuggFKwBTG0qLsswRNQ4d57Q5BfFRMrcrl6bjtXMM+tKqPFz
6tGdN/ZDGbQu+2OXE8qYqarKJ8NNYHIT+5kqD7w/eK9r+lO9/Pb7m+XPZ/Za2GUSX73u7FiPuDUY
HF3RtnnyO0WbuU30m7GdKpsXdCmx/wXyjed/bsn0eVexfMhsr8W8lui3a2CcyQwhmA7aVBqIPo7S
Wpd8f73wex8iharpVzyOXQ9bgCjaLp7KiBwC47k/rIftdrvat4T82vS8sZeXE1xv55N/baqzmVSP
YonDytJhUVTL4K9+0zfDMwaWLpGPf0+Hcfj70nL7Buush94ppkMGSM1ocxk56bFQDeaD07ehKNjX
oZsCCAYfdoWDDJSyQJWYTws2ZCv/iIsuNBFqL7pUNpLBUtZSgfnOwUz/g9DfLnb/j/BEQ9bcjp1U
oB15xEQfqkcTtyH/XB/nB/1MKCLbkCK7yE0orLrwJsM4G3EW4NZOL5iiGlwKbZSIhZOhWfDqDdbJ
a8VP0A/hstfQnD4r50Fad40ONOuZmRHMw/DFjvipCGsaOAEL7MNyrnUUZ6rPkAJbkLiyZ5Dfb8WO
Bx6FSl/sKD9BOuNqOJ2HwoabthH69qN/ws0BzkE/yYo1Uxbd9mjBO3eGnYDSAPk924dwsH7jgwWT
LbJqYfu/AuH/N1m8byM8RTrnQukfO8Kz/Ot8zK5mtJ6hvmkGZQB5g0icXB2BxbtWwmOk3S8ZqL1Q
KyWAwp/i9CEunm5nItW4WxJ8k1En4gmn5yaMhNPXsiqPiceO+4aWorcUeU62cuhaOIAg8DRcOt22
dPvq31YzWEOKXVHhSGvpHcTuXIeTMC+JOFHDOVttgy6b4rDvA6QIFrSy1qEy2RWUWxVUApcyBudW
38U/bo//bujiK6TQrY0yZvPm+ShcxjH/P6Q3DC7F7jrygTBwzF1xDP40ejiddkv3a+5nunZQ1dtL
m95xMpY47pF4KBWnFO1NDf3TXvJol21kqljGbSbSwkX1X55B1PbfFHWKF5eRVbVT10uarijS4yIA
zXBY2H+ZTqN5cUVAybgqwD5S8DZ2OEZ0cNawmh0DYVT26bZVVNlGBlT1bmuOg+H/vbhvVdy27G5d
AVtG1hVxyqdslnuTFHALHvsJrvR/gZT+yft/t9/p875qGqQYhphHlho2Zng0vVOxUtxHdoHXifC2
qVTDS8HLEteEGi+NN1zhv2sHfWOSapKlyB3YUPCiYaimEcTgSi+Hzw0pdvEvWT6TQncCLbo74VLv
OjgM/fNLNGo7k1QvLgUtOD47QmuCsKIsaFY7pJMO2qYwuIywsshodDbH+TmyGSI2rfduwyxf5tIa
ckpdL0Wu2Wraze37X9uwv1Fzu8CKeIi0xNI0m0ajtlDtLPf2/3D2ZTuS48qSXyQMqV2Di/MgKfaM
zMpau+pFqKVL1C5qoZavH1Ofi0E2KxgE4rETXQzK6e4kneZm0zdqPXInwrjSFpvjDrmSFp5Y2XOU
B+UVlG+7emUf7jv6zesKhpeCNemsrnJLBGuekD5k1nAUefdhndo9MLuaYLrpNihySaZhARAr0DNf
jsaUtO94ZqffiahKzeg3PQejSwYygDExBDXouUteFmaFqf3btR+CVGFwyTzlWDjzaszzMauWMQhB
DyN+lMH2RHHf/CrTbH9/kytBvzV60P0SlyG54mlTS6J7c1kxbyl/eQSFfMO0YfIliIdg2medSCMj
8S4tIAzhY5OX81hqUzevHHoWgTHvWzGX1xVkBp8eG13KY+M0CO5YZLy082Won6mOeFnlL1IS6028
MJmcjpcpOy3NQXQ/suCx1ZTBZgQE+7m9kO4ytOIlABdwRBM+7e7bQ7GkMtTMTEUdVAPmPbPDTD5C
IcSZ96tO3u72ru1QGWq2APKbpaPdXay0jTrmxNz/7PanCVl+mGPDBc/zHLtNTKGXXuY/7n+Twv1l
pq+yB4QghRbvha17iNIlQrMQ/1QG/zji42ukuOVzXrNhMcdLgittsO6rAfXILI+65FfWZ0fQo4Ze
Z4WAL0Cwywmb/gS11gjcP6FVxN3y12OfJ0V3z0CZgyI3wZJVoSnqU1/rWoeU6yVF+NLXhV8ltLuk
7CNeRsCSY50Ww4ota47K9PdqvGbYK9YunCwSTotObEQRPbI0uUmzCsK6yXjJt96Cy0y+ai+TqqGl
gPeLAYpgXkEuhv1jXZ8Tn4EbUPPWcPP5CP4gBb2Z8Ro3Pm7+PSylb12HsiuXc40H5wBsMVA+Nl6Z
6Dvv1QSqhR09ky+rDoGq8HEZ2jaluP+5fUtBPJpFPjAaet7+m++Uzh9sX6lXzNjA4QMTdDBMuktd
FvPqalprGFhfOPlq6thqbuNO8FPSHk6DjDFwPg2X5ZwcwLxwSI7BwQyhQR3rNnKVobbE92Yv5Baa
P/tlHC5FboKrkGfDeHYNRnSYItX4Uk5w3XHIsnYaLtayH+ne14kXqkJRJtvpXd4lA/HGC0gCqzg9
WkfwdqP1A7R3u41yRAfZu02MiEWQYj4xl8aFwuZ4Ief00h+MXfkZiSuqo+AR5BJ+QNrR+66Yg6ay
1nPmgbSvqBjA3utDGA8MLsV3kI65uxILG1gKXpPPoxHfz7JK+0vBPXT2SBYXA3ex8UJjNLtf2JcO
11pxDWLn4/1fUXiPDHdbgAX259InZ6MXkSggTVCQ02NDS0VAGqxoj1t7eg6WxAwnRxj7CbSgmlco
1cSlyPXrZU6yxiEXv/vF0/c5e4hfAx0AUrxWk7nOTmqPF8+DzNLJSHZcR/W+ze3G9i2j3FJIBaRs
TPvLshxpETX1+3R5hyc/TytMp9hsZFDb4pboS54Geh4a8jX1vHdjm39bqK7JT2V0KVINdyRpAZ3v
8zCmv+yu+kysZPeYt0gxyrolw1voSs9z99EProuOz0RlESk8hzWZXdPBctrdEzAvrLgWyeGxKUsB
aiRG24HInZxFSp+TKQghZKOBPigMLcPTgPlpwE0f4PbXps+el66hwxpdUUI1uBSYmZNUmUVhEn/Y
G8tLopOyU+zbf4iQZybEZBpMejtrz/2HyvbeZezTan4dWzeaTR4awxjft73i2iBD02YKAs1p4PQM
Qqkwscuz46Oauw7V3sfTd3j/R1SGkrbW1C3ZAiAntqVanIN8Dl0aPOY7MqWi7S1ejWsgFrhoB0hW
c/cwTsBjPzZxKU6trp6tbOjouRrHqF2sK5idNVldZXgpTmnqOe5UI05Zhke7mofdcuT5p2n+/djU
pXiFfiD3oKpLziaDmmBDorIuHgwqKV7LcgyEBd7589x4BzItUebpHuEVWUaGotHZsCc8jNBzUePy
EJveobceS4wyAK1Ki6wCRpae3eHnOPNorYzHvEQGn+GA0SViTChU+V44MSIQWmjmrDKHtIdS8NQ5
eYo5G+y9Xz/N9a+yePC8K6PNpjUdUN1DljHnbr9Q9oKK3mNBKYuNW04+zw4r6LmeL7S61Lo3M5U5
pHB0oSs1VwnMUbvHPkAz2rted0pXDS2Fow8NVUtwTLlqn/tiDQVgH5YujagGl2ORZUkBPBs9pwb5
BvGS3bqYn6dMV0C93UsHhkcpIJkFOecV2kln80D3VswPxaEfYhFNsRmzM83DRAeHUv2UDEKDDEE3
tWlJz+uHIU4O44HF3vvpq/kyxVuz6qrr4fkHHXbjjCdD0nIIqomkwjcNMYnWmIbZzj9Vr8Zzlh6T
47IncRGXY0ynsNIJdypSsgxUy1Pmt8aMQ181uvEEPI4/zb/S6mPjAHn7UFaWoWoN4Utno33u0hdf
huKD20f3x1UcGejmeW8ux27j+h51+unSzN9L8ziCEE5c1gJaSE+L+9LwL/d/RrGRy4g1iwzZyIlH
zhmrDqxd03Ccxq/3x1a6lhTdJYV4E7jbCVwLfTGn8ZDuOrzEiOi/HaGWZuNV/o4U6glK3I7VY/ty
PpQfnT0/+HF5oa/YGPDQmR9MzS6pCHoZrea2BqB928nETctj2fCopTj8jLpDomp4KeZrvyrqrDDp
mdT8mKVfaNt+J9zWZHCVkWScWtXzyspG5EP7YO2rHduXX7BfWoclrnfBiR0CXfeC4jtktFqV0qy2
ioCcp7I7AFn9KShZZLFEswre7auiDFhzU1GWogz4ZWJ2VPExXJpPqyh2/gCVkYd4vR0q49VKy56M
gsBYRXE0q6dZV3VXhJsMUaNZmoLPFMk2nUFq0KUHr9LpdqnMvv3km4TBUtOqPRdFhXKpPoGv2fgL
FM3PC/dnjey0IpkSKZpZMBNHtDk5g3bg5K3TFSpdsVHUcZ9yzdqqzCMFcpmh9d0XWyCDEj5Nvxf+
o04pbdi2285i3FIEp8fJdsI+PQSDo8nVqmlLkdutXHSOjdPABKRIxJIk2DVQ5dWMftvuf/B6DRaf
ELkYfTFffZpCm+RDzd9Pva5T6nZA/UHuZZa2WbISjuOVfewwcExBAwwoFAeiudVX7g+ZJgXdrsn/
wfQ1tq2ovZ4u57L8NvvX1v9K62fD+Zi2x7r5dH/Pub0Uf1B+mbxvSttCgOVTfbHRMyXyh+RbnD/4
vpZ6qKc8R05wVvrDdbqzM/Pj/VmrlliKXaubHGYXeL1Fv92XfGiPc8Zf2sx5xXv0Q6FFAil6/dqj
tecgAFwO7Ti6xmuto+O/jRaHZaSwpQ3Ur5fc3U529K8NOml6Ozf+LwLIrkK0gT3G/oCfkuJYtGjH
ahiSEJnduDXJUzboungVb4hEljQ3k4k1aYPPmCISmRGL8pcJnRMghr4OoRuaoBPvplMaz5rzkWLV
ZdCaGTCrKlo4lEmdiKHrzP9t8B+oNt93KkUoyMA1AIrdth9wtLOm3MQL8vDFx4N1/NjgWzJ5s9u4
RjZOfgdbrfOlJ59T87H4lRFr3pgKluA570zZssvL8dBmj5ULiMwBRnruFl2ASkRguDag24UVeiB8
01j79vZLfDmEjaAhTU7EhRhPFdolms+gLbpva9XQUuhObdEQm1lI0A16YaBiHMS+u3yzNzTr/V9Q
uYoUwHwdjNLHw+J5LI6J//dcf78/rmJrkaFpWZuBypS09JyIZM99EtLaesJWE/VVcjEqW0O2pDKQ
tP/iEjOV/ewuZ17np8Y2v5T1+GL2heYtWfHeRGSsml0kXR44nbj0O7qHLN2hu2RPy/4fLqfoseMV
kUFrXWOgy99ENig3CDHI70ACG+cLO5SJub+/HIqEI+OyuoJ0hu1ay9kx3w30e2M+OfNpHR6rnhMZ
mLXSbOCtRcUlTT6w3oymRgfgViywjMoieEgc/cISl4wcef3kpVeu4whV3IuIrPU4GfloeJUQl3lv
7fk537dH55tzsHbtIYnGs/Xuvu0VISYDtJhXGSPkdoAKgP0Dv9qVvq5UoLKOFL01KpVGNjnL2XXq
OLOXaOJsb3AdMZJqeGnLnSHl5owcJfPaQi3eYplzrUoH8o5+8mBqliUX06EKQKKMPBF0NDQctLIZ
v++bXYFjIDJEy+R+RdIRqU3si+d2Px/X1zFOwirO4ocYqRwiA7XmGbK83gIPWu0qLlxzt8wPsSdi
aHmbLUXhlGIVF79ul7h3K3+3CEhrQutAR6qscEwZkuW1QeP2qQlEYn8c+EHoZCpUWVOGZBlBx0G4
gLkLcA0dx0MVFdGA28U/6i9BrIMwKJKau33Xm5NIba/d0PhYYIBIQpbvM/Y5TQ8s+XzfgVTDS5tv
Bck+LlyOqsyU7IvsV8DnHlCVr2hn+/TYL0jhC/WgdJ5blJWWydll+Rj149CGtueGBn9MJxCOJAXx
6mWJRXiF6s8AcbWAR2Wnq4WrHEjafSFy4qHSh7RfMyKArPO+CA7akvvGUZwgZDDV4tlbqyuKSRBx
zvpvdg73sZ8yaNy19fv7P6FYYZkybK2ddE3KbD273Q+R7dbm7GVf3ExzyFclIBlIhaqMQ/mA4m39
ZEZwnYjFLard2/7CDve/QJGhZRHFfPCd1TfxE4K/+mUVVuwwua+Pjb395pvwGidijC1F9m/qPBTd
tbCniBuac6dq4lLs9jO3W3uBV4r0PZjF0+ybVpZI4ZUydMpfax/i37CJCYQWIIY6/nzVuFK02ivr
B/Dno4IXVHs+W6Hb+BrgjsoaUoxCC7ogC2Qwz5Ppv/NRPK04WE46XRexauZSnJK8CYgBiusLH9uT
8JO/7dTSlgC2dPjn4w6R0VLgT7OgRIm59zsRowQQb+SPyb4M+QlSX3ttqX8z863fkRAa6VL11BWD
uDTp3q2e06kKjbKOC/8yVnjjw6mzEgfiFGHWvvTi1/0YUG1lMnfYSFODC4qvK/8a4u0hw59CEdL3
w297bx6Xx/D1RAZY9cAltHkA30IxIKn302NPoURGVy2ea9RojqZnH3dSEXxzg/QyzVr5os0/b63J
5nBvUkQnZlp2HKE2ndsT+M3j+UhOzcm/pHGiSRQK35V5w8oAQqROWmOPrA6W9W3MNDVtVenKlsKZ
umjsqRLUC7t4jjfS0nRn5rHT45hCoyTsouTZMDRpWvURUnyXAuK8Q4bldejvrCF7yI/F9x1UNbIU
2oaVWkHebNFXpPsuxaNh8RCvikNkvFW+zpnXNLB85gCvj8Z90Ok+NGmZAoxMLgRgTWc90+7k2NNe
EGN3f2RFIpXhVl7Dgo4EOLNB1jds27gHhRPeKu4Prqhiy/iqqW2TwTKS9uIERT3wyDE7Q3Rhltve
65KvJIKSIn2pynqtLhxNwL7moxRrLOvYtiWf1sTCGpuLf+mWH8HiPuaXMuIK8IvOMirRX9q+ewL8
GkiMQTNplbGk07MLYXdj6uA9rO5jCyzVyXgd6jPInxP3p+9qolhlGimIfR9tDwX1cIIj5peCfJ78
WXNrV3mSFLJ9nwQkS+CjeW2c5qWHRi7beYRp6v6q4aW4JQBfQOYgReF8COLGEntidTvX0T16KQ7P
MvYqcU0yiN5AkbZhe+FmsVvOH0XqxsQFIhAcqvcjQmF+GYfluH6KTnrcf3uePAULu45ohHps6O3L
3mwtbpWx0vaN9bwkI+RJoXBtrxrXVBlnuw68GZqhszXJswLl8Yp9zgWW2G+fuyA/j5l7aepWdzRS
rLGMyspLrxaCwDoNRNO81z45j67mwKgy/Pb3N59QdCwRaQW/h8Dnu77JDiva0x8zvBS4jrewxd0q
t6T0nEvTobWYt5OOn1Nx5TKlgKW8Xq2mFfRMxZdijiH5EWU/afn+/txVFpeCtvWoi6dwwE54j9eU
L6SLa0/jNCqLSwErkkJAQGESFyiR1vueLelu5q2mGUPhkTISC2SDdjeYFjkv/gfP+9tw6zBNrtR+
TfAoe980CsPLGKzeytEJ5WTkbLefmRFZ7sfcuyzFX/dHV52mZLyVsGiFjl+s6wb4KT+yaLvtula4
HqoTP9k4EDZf7v+UYiFk2BXkro18FUB2iTF/zpfmOjg6GyncR0ZeOetUC5IgKZPqPPZ9NLRPuUk1
C6Bo6SEy4GphpeW2eTFd7IN4qnbJiR7MvQs+qse6qsg/de43SSEXUFwZaDtd0DY0s2urbUBU+Y4U
tCY3OspWDLy+rPtl50brfnskzXbbRc9+8XHlCje41f0FVvqSFMVVWzVpMuPnoBL7HKA1EF1o88X9
mHC8LLt7chxDoanRqJxJimrSCNHCbAi8IoiWMn1deaZ5mlIMLaOuynEoV8tsJnRtDjVoXAvKfjUA
ij4yvP0Hz087r31AClyHV1Dx0NjWPSncnDbGlTZH12aFadtAHw7diSUX8RAaHONuMffGOSuclc11
wY4l/PVAsuDEhYdTiQ5dfdNFMfz2OW+GnyuPeUs5TJd2POT8kAETllEQBOjaHm6mBptYkqNUU9qD
riUHE3JmQ2RzAFDeno5m6j8C0rCJfGAbuI0arQCtMxAOu2B2n5wueGTnwtDbCf2NaYLRn6bWWetr
LbxfC7dHyF2Lj5pY3U4Ff1QAMPi2o70ZXJjZ0LtFUl3t67iz9taxitJDu1txg97AH7oqgML8MlOr
4S5sGKcC5u+f5uJ1Tb4E4+v9T1ANvf39zResNesqwCOqa1KcR3DHmWZczpptUTW25JUuCH0yUZH6
2tYvg/g8Bodc7O5P+7bDE1M6pvGyNrp+NDDt4MPkf/aKFNT2pxqEkPfHv3kkwcJKOT8BVhE6gUVz
nf3iAInquDGdkyBz1OQpnrt0pUnVZ0i53vS7wPZsWH/q3s/BYUafko3O/OSRaxa+QgrbFC+ArOQI
Wz4US2ik39qcB2HedxoAsmKB5YObH+QFIeNSXf3mndvwuCoiFw3N95dgC9AbsfXHkQ0cyyU3sMTN
0uxGXxwm27tQ0LJXfI3Tju+d/qGKjE3k4xup547hcltfIbhthGs25fEYsIeQ8hhd2lPKpaHziKby
a06NaLHNE6pKj9xWMLQUvW7vg3EtMcqr2dLfTpaNYRO48X37b1F6y/5S9I5mWk1c9PU1Gwf3E6WO
/YmUusVVDS7Fb2FVNgVUurqCKRANXWZVgzOH6rTHVX4pRS8V5sJq8KpenTz45PUcDzj1b1LpToSq
yUtR61ORJfW0IKy44eyEbYGp0jc1RQVF5pG5W0XjWJ7j0OraLcWTbaCClHjPvdlE2UiOre5XbqM/
bCKfzzyc9hOXm9i5Dv652jWHPg/n1634W+/qA21DotnaFWsho+LryjVL4eCH1vYjHX9BzKPXkTKq
hpZ239znQcJdZE+Xfqzq9+b6TjzU1gzzSDFrBHlJnQlblz2/FP7OTR6pXGBcKWCn1KRu48EaKMGE
BS93WGxNMlZ4JZHiFYSUIrVbTLnsr63XR3XfaDKxys5SsJaTUw5ePsBXGD2k7hSCo/oI82iGV/qi
FK5kLLLAK9P6yp7GXXoE30OEKjMkhTe+viCuHrozECKF7eBPvCjXDMcRtKyNX3mng8ltdriRKWVq
Vu4Rs+A95t/vQCCEdUWTifXsfhg+p9FwyP9e3t/PyDfXwfqDqRUP6iN17by61sa3/GfXDmGv4yG4
fT3H2NIxuRjc1MsGbFJOKOLimJ7bI8FbfbbXQb1vuid+QApWRrhIIDdRX/2h9C8Lx7N3s+Q6IJXK
NFK8mi1PvCyY6utYJmFWxLTDC6ynCdqbKRlTl4JWYGOyM2bX18XI2og1VtyS9mMAfgk3TRn4lXR3
FdVXSCHsB2CT75mL3O9DyXx44lBLnx5iscBXSFE8TelgMZo2V8Y/duVrxa9ro3HMm8dYDC0H8GC5
JtiVq+uQ7Uzzg9m8rusOqM7ovt+rXEcK3IK3WZp42BL7RByCfD1krSZn3jxjYuLSAXkKkjpIk7W6
0u6vNjl4ztUxTwwUWlO2S7WSggrzyHh3u/LdMqBY1gZUp04WuvkamvbObw/37aNwGxnwDsEzblUr
DlPzAmDA1w4EoTn/9tjYUtiu2FGaefRwxF9244Ci4DeR6p79g1t50wpkzDt05IH/Mm2IOfkvmRe6
NocqzJPRvy9oGZLx7Dx0D8IPSQGcrsNEqImPcOYuzGk4Qe1G6MDFKutLQZsx6G2lA2uubWbsBndF
ixu/BmOpcVGV80hhS+eiA2uGX11L/5TZz7iwR255TYiuPVkRXL4Uu6zYdDQpnMcbgnCohihvNVlB
ZRgpbBvbEYO3oKiDAkxc0fJcBhfi6q4niqTsS6HrQLLYsPFUcO2LD0n+wypoxK0sbO1nv513951f
8Rsy/r3l9twBmIKylAlx+dV78tDEZfH0YOZVlNVcc4BQLIGMgK8qqARQ7iALlfuVfMqnj/enr1gA
GfY+sDbtXQuuU6UhMZ/7Opx0enaqKUv7bUK8yvYhhH2dqiy00Kzr5ro3MtWst7+/qUixAWx/ZbFd
l73q3QzMU5QF3Amt0tHBglST3/7+5heCgrE5KZH13XR4ShIkm5IFmrOCIlxluDuBgmYxb9e3zTBQ
6p08NOu2odFprocq60jhanDq1UTA8E2x8xiAOk3kLronFNXgUsRaYzAbVWbWADuSV9Z+tS3+i6CR
7b47KjZbGeyepfbEyYIsbJTmzhXfKVydRC33Y9/e1br3E8U3yLj3GmXeDgUXHBbyz3T6xlkoDF3H
6O2bihXIiHewmIBqJEMhNvmUXLtTvWd78x35UH6295s8jE5hTOGgMvq9gN5G3S2o2+XGj5lPeRg0
9DF940CGvVMyT4HfI9n4y4nRd+X8vhmP9xdYNW0pckfHLilj8M1grk+G28bjqKvHqlZVCtluEg1d
tvu4YXxrrZ3TFiHKjvenrQhZV9pha3O1s5niGOJUOAKy3eyVB0FfmaExi2ruUsj26NVn84AdNnPq
4+iUHyD+Fbq81uwequGloC07kxZkQkkB2+F+KbyQMn/fFXZ83zqqRZX22RGyg2JCQ/QVV/SQhpWh
SweKgWWEu8k9RoIM826b+VDTLu6dX/enrNi2ZWB7XU7MnbZ3h7T3hic3L2Iu2HewMcyh17IuxiPx
7v4vqb5BOh039rg2RoNrp+1nixk7ldF/Whlu7pqUqRpf3mZbv2u7jtfYTYoe3DdjBjb6D/fnrvAb
WRcbm2rlAyteXXn5e3We6vo5S348NvT2OW832B50XcOEfSQVoKnzjkXehC3VhKvKJlK4DnbrlBBC
rK4LOGcKt9wxQ3dFVg0tRappjb2Fl9r66vZe1AbikDW6tKtIMjInqDWZZmoayI1jX+Vn0pl5OAXi
GyUprjpukLy7b3nFHutI0eoHXkuqgtZXYdiHxVh2aQpweLMrnJ9t3cVNd7j/OwpLybD3AZ2DXrZs
L5JQ2yG7ZtN7RPN+0OhK+IoYtrcPfONCldmYvr90uNNuzM6d+5k4zZMIyH5tlnM3OvljESYj3Dmk
WBpW9Nvd+SfJYvshbKAVyJB2xtt1LRZEV1Xy3wkvnT2riI53QxG6Mq59aLypD1o8zZhl8hdNjH2C
RY85kt391VWNL8WvZSZ1JroBTz+9FfIuyjonLK39/cFVriPFr1tPs4XGGpyQ112d7EYdFbpqXCl4
weY0NOOAcetlv9rX8iGsKlZS2l9Tbq5MTG199UbxqRqrJ9oMbuihi/6+PVTGlkK2dwgFxRyMPeD6
uljga+/LcE11Dq4IJBnHTsiAl3LUEK6W9b62Ty6qcg4vw7451i7b3f8EhellRHvSZSV1a9R2U1C2
xl7rO0cB+fYv90dXpE4Z1W4mXs/SukNOS0BZ/7Xtq53J4kYngKaoQsm4dkhhOGvHgxoPVEtkLTwa
3b1N/maDF+bBl6I7tc1jYSUj2TdmxQGa73ihmYtoZrtimcNRR/yucCMZzB5kLdjg261IbYmwbMP8
H9b/x3zUkmJ26bIeeG2BGGAQIMoBSDNStLnrmH5U/iOFrkh6o5gcHHNys9+LsTrnkDe57zyqoaXo
9WzPmBMfq2tWhybTEziqxpWiFrW+bu08TBnCZx/MAK7Dqlr34KYYXIZDgf+1FJbw8RgDe6SdvcsK
TflAEUsyGoqXPff8EeYAo89X34LcS5McTNKFNQS47ltc4YgyJspYO3P00wWFOaByjmVt/mXxat5N
0/T+/g+orLN925ujwdhNVW14QHRxe6KHpQrSKM1crpm+avTts96MnpDMc3I3w23NWKKqbCOLPniJ
lclE0esP2/QYerU3dDBugWBa+z54/mMXTRkUlUDxpasrvA9OJDjabhA2jREbxkOSbVYgY6Iqa2gs
UPHiJihQqo+YZXQG2EWpjmdK5ThSqA5L5efUYSjLNUk8rSIcUiBHeSp+POY3UsgWbW/3Y7BttP46
RdMy1JE56PoGFJOXoVBgY2rJmmOTmori89TkzySZQ1GN0f25K3ZxGQxlOHZdiRK2d0mVN9HKveAI
zZXmA09m9HhVxPjNrSC+/2Oqb9km8SYEap67haiR2wL0EHeBASBpFRtzq4kw1fBy/HJS1WOKu8Oa
rOORF9NvIAx+QvDhIVocK5BRUcBDoUEtwTXOs/OQ/fSqX75umW93xGLsLW28sc1cENGyrMTkX3oG
bs923xzsGLKIYtfEbKfjvlfZSNpwvTwY1p7hhA99gHAq8OJ5TQNNmlBkuH8+7c0nTLnwUEDe7N+d
Uv9Fy5eiGleK32lp6WpNKIYI45yD6FmH9VT5vhS3Vjc71RAAXmH23wtQuvu4nK9FczSIHc46sSzF
5GU8VDmzdYSeIO6BvPzpFVsZrTc15z7FB8gQKBsidtMMEaNr6bFTUZNfKMEmqABOblR37ffU0dEF
qT5CClwjh46JO80A0pQi9D2AwHUdVwp/lPFQXgHRrCyAeVb/U+nk0cjCiX28n25Us95+840/Em/w
m7XBBWsGJVFosuH7Wuqa3VRjb39/M7admc7UEwuIiqZKn7OuXU81zb8+NnEpSLvc6fH2jg0l76qj
w9K9ocVEqeZt/nvextAMJMUrwNU3eiciZXqqhkmnI6M4BMpAqGpxMrZgx7pyAhLT6ZqXQLK06FEd
3t03jOoHpIjtMpqbI0iBrj2yFxDa1IS6q39K2P7++Le90Q+2q9ybVbUEXjYDF0fMxXpNsgFqhUBs
lDpSONXoUukJYiZBk4M1+Nq706vTOT+DAHpqru454LZxUJH79+RZa7nEnnB8Teb+7NI6RJnr1ejK
KBFFfN8+t73Hl7tYxChmjg5/lHZbvz9bIKnYW07zCKDT8mU01DIHJRpscTmZmktVvW+Mc6kjMb3N
GYOxpXDFWW9lOKThiLZvT1acnutjczJDEhpxrjlJqWwjBW1pFxsfO2rTvdc2eRT0MRi4St35QDW6
FLfLYFKLdLC8P4JQIU1/0Ylorm6qoaXt1SghiJM6uLotPgUz/gAAXeJQzdlY5fNSxOb+Chh5uuX3
nl8KJwizoI9y19YkBMXcZQRUYnbC49txphnTLMwQVMfOLbkmHahGlwK2zwfK23RLlpZ16Gfv4OU/
7weSwiyySrXDxGCDdXt7f2EHxqvYLeYLp+mDE99SxJs8xpY1EKTFzhcUIuQWj5NWdxS4febwZchT
vjqiS2ccxrLmGS1nU/EzbWtw9rxYmbO7bxyV2be/v5l9YI1bMzAqi0UQtPWhtzuKG1VSi8fuy74s
wTjPYFMf3BrfgGckj4Gd5Hujg6XfbrO0fJkYDMQPrJk50nAPrWT3exMlcXpIT2tkRdlfEJqLdTLV
inwvKzJWaZe0Xtlgt/Wfkft3PCPhnE1RoDsfK35Afki1+8EabBdoAXM94em3PVb+J0uHN1ENLsVW
OQGh5wlste1CY6t87fGUl3k/nODzfSdSRJjMEuZO0Bsutuq35b+ghjPRp/6hHhMLIk//9s+UBKXd
+AASrVCzi3IkBTez39+ftsIsMmputtOq4T7uJMX6sjjPFLg5Y4oFazSxpTCLTCDbd6vpZ3MLTMLE
Lz4IfCN7dE6QWtMkNlXsSvneysoFOmU44zToaVsTEBa5OlSnYuoyaG6hWclxb8ZNyhwu3a+lyg5V
8v2+2RUAHF+GyhG3nn27zOAuaLRPj/U+ib3dir4Ve5/vjLh56Irsy8g5w6XT2E/bCbn7mVtVxL0x
vP8FKutsDvUmaVoJWf3M37IBdfZTv6dVF7fN3/cHV6yqTBdbi9nNutzazjYXUV8yHWBONWkp0y/t
YqdJjSWdgELApAW0hoEmfGzSUpgmBSrSFdSLryY0tsOxGX/bj+naWb5n/tvabu4ts8ixf4+GiLLe
xlP7Y1gBaNL8e2jKOuYW21F1ZWsdZji1RvasEx9WLaQUnrkHR69NVOCYlXzx02qNgZyzHzO4jJCj
tbPMNsPMTda+49yLfWLF99dSkRZlfFy7JL6ZtVhLHE+XHefjR4f3Q9gGfhvhEKj5ANWvSDeojIva
SoytzAEiZ+eJ1b8CejQMDeBa4ewyQM5chedQilNH2/PQ/Z6hhkgforXFoWP7zTfR77gkXyYLuylu
9GFSxdjuFvLYGVvmg8XT2UwnCPFhuzMPhc+mkOdrrzG5yihSkBIQ/VaQEkWNxn8h5OgkUG783wvx
//k5/9/07+bdfzul+v/8D/77Z9PizRDUD9J//uel/bv+MHR//z1cv7f/s/3T//+//vsf/uea/eya
vvk9yP/Xv/4Rxv/f34+/D9//9R+7esiG5f8x92XLjRttlq/S4Xt4sAN58V9MZmLlToqiqBsERUnY
9x1v088yLzYHZU90ubrHnr6bsB2lMkUsmV9++3fOqf9q5vNX22fdjxvgSdff/H/98N++flzlZa6+
/vXbs+yLbr1aGJfFb39+5H3+6zes1v/4+ep/frR/5PjW//wOH0Xcdv/r33/9ztej7f71m6H+bsJ5
Ae+sCnpz9JzCBRu/1k908XcN5WliSMRUTV1Zq3lF2XQR7mj+rhJJ1ERDFmVJNVfa1xbtD/hIJr8r
Br5CJEMmhqKjmPt/nu0ve/Qfe/ZvRZ8fy7jo2n/9pv0oLP/H1JtOTFlb+TNwOQUzFEgr/FWmE02c
xVYHKW7RNEvL8kkRRpqVYlpYERh+49qa+mUZMycaRzFenpXcKu1Ag1Iyg2euGaRicl1X1UvSl1l2
12sxmrHqSwis3iIXRdo0U6DTuSJj605hmgwMDTAAuwBY9oQUsECEcvomZqLr52YItOhIFE2PaWEG
hviuTKqmn3UxqEv8ZiEBeaarywLtLIWk+jNod9pD3pkmaijSN+mXEADfTaPS1CBtA36lPBK8qEHC
nEoLmsOsfhQKkcpB2yBam6cMkbImltBupFmIX8zqshwKocqKmzIRNXxUYhzFIV2KsJ92BoYWJj+r
hDxjTWaqxR6osnpy1IF/MVqiYJTVKdMUMtNILUf8nEdL5FcRuOi5qZhjY2eC3BMr0wK0jcWi2YZW
oTXtTIk8hExJMLLt5BE65LgipY15MsRYkndjFIUsU8VI4HoRhek9QYWtc8oB3d5fi7J08TZQWz0+
AGYbpgae4RTa5mgW+mHAd5PLYEZaz9EtGKR21Ov5RKMhlj7rvtEkrklrW1YWZmMB+kwxypwpWZpH
2eiReirhsgpbsYxE0S+7ouu9TBTDmOmdWGDEzTCzwQL3y5TTogEgv9Vgwb9HoQXiQh5WJay1DA7Z
92hup4W3faQAITpuF3lhKMRItTUIAqg9sN+FwlIN+nUTNvHUoa1CmUMej32RH2Yw2ICwHNLXukZa
6y3VxlRqHEGV6ugj1eYeBYUQY9eNaxLZHEWMVcbqwJVaWYwHyMmLmGVJ2qoumvjKK2pLaehkDfLK
fjN18sTA3S6dTXDzDlSusXYsrvsgY3q9yDqLMzmOLOh8aXSwRpVOF6xvw/VpTjHvNOiidhrCJAPu
SaxWrMiAmmZXomoMmGBsMITGYj0Ibq02zrqFPHlRWI2BYoWDpWvec9QWUlcHxMBGb+ImZsB/7MUz
KdK2POWdOAdcDdDT5KEh2JTsHCOAjRMM4HDndSAG+k4kQYkeA3kEbVPW9XF1rAoAwDC9iYaKq1WY
4v9PVXOMEQq26NElUeWSqklLp6mX+TK0ozptzKrBudGyRRWcSsPIGIX6n2Iv1GZxK6tESJhc1N2L
FJQL4L1RoKt5XWcm0GsFRUy/60g5L5FkZgyLk6VcA/NtShMZJLVOHEAF0rYfZPU+lXFCqGCWUeOL
cjaWXNclpXK6SQetbWeKasckADmEL2E3G1/LOA7xFZVwBTMeEVDmcRDB/D4w4LCFoLURAZtDg8kw
BDADFWOwFzHHG7G0WdSBasVKRpQ15jBaSyWpra2YSiDZXRu3KXIqc98xfTHB2r2MDXmvshZA0Vnd
mgHNik6cEPUY8mABG1BcNmKnj41lAhe+sIdO6TG8AXRRhadtoe01dUFWrInQxO0Vcdb2tIuFPuGN
BuWOrIcutnQGqY1BoaTHnAn9HGisrUI0d+raMJpshs4EE1yR4vfzMMhCJleAEN+MkjZXuzid0QJa
ERIu5w7N/82tapbY0tq6z/dJGo4fgyDGV2lOxo42YqgatJlUwytqwXgCqLr41LMq/JRbqXrWiQaP
MYUOJ1YiilFH66g3a1sdpnbeyo1a1BYsVZgwY0zru5KA45MmkM1s2+gFFledgiCkctmXqGoqGdB4
FYwjmEyt+jih0FfNe13qgN3DpIiaOaac9wUbR6nNqZFNergjSEmA3b3Rl+7cR/3aFapMYC4ypWlA
l4/S4VqYFFBoMJrgDo3TPhouHRReXtIxJKMi0zmT64WGUajXnkJC1OEADJkkbIJCG76VSVjCae0p
SYqZzm0z6pckCE15P2CwR7LnsEijlE59jtGYpegkye26RARj7oIy36kfFXR0NKQhsi8uIDS1KrR/
ynxS43g5R82oAOElF7rQjttRnHwtQ3HNlQmKgjEVirwLeKH3Rg0j0wkFdjgVcuIlDXBQoQyBz8hy
fZFxCpZhfFu0dsr9CgTX3SFvo5QZUTXyZJRDhZK4LyUqqbIKOhW962Aqsjjh7VyjcUspUuD5K02f
Z5TgWIW2LCj9jMHRXpNsaC5DYEWYZ9C6uoSRSSPKqhoUyYpKmCoWUcwNQVsM3mZaRZxKRwb2IclK
Aq9fEYqR52UnXQUpGUtaRjnQi9WimEJH6UfQyWg4bPUWhIlj5LUx/AbW9o36GuRh+THNhllTEByP
IzXitgE2fTWiwzuLxVxmQtRUBhs6DQEFYLfL2GoyNIvtkkCOU+ALt7HSsEIAW9lHGUg5dA0JAQ3c
Kijbj3QZq74paSdXJTBBelkKCjeNg7ixNTVvSkcbu0mlo9zNmgXJXUyuBZ0a2H0997epqpqz0sU1
YVoeoieRVouODr7KrLOORRDOzqmVKSo82PR8tJMhrjDjbtSx9BF28piBmacjqacJSKh5JrAaR78V
SqN9J/iVlZiAGIAwKlMx+8JsYZa44C8vZx4bpIj9ccAIAK9XD98D5o5C3D4ShHCny9JMkNQNzYYD
tUJu/HpBm+EtW0ql9qt+EoIMOwB6OLcAJVHEZUUFnTZTU6N8m4pgjvaGkqidK0uCNF/6UBEgZ10r
dSKviKiYDQUR3kJSlpW61oW0E6OhvnehWUNacnHQu8tEEq0CAYLQYgBFyjJAiZiVFESXGKz1Ei8k
pLb9sFPF4dwKZCRuUisvYZwChwhYAGniIb81wCSSolpqq5CrFAZEE82mPQUI9TAs3YsQ1qXpU203
tNVYWoMeyeQ1JuKcUxF5OIEK49KeDTMiywFUDOnsm42UzwUVVRUrUBuzVthzAbr2Q9tOXUfTQhAK
WoySoqMxkOBlMl2WFULRpKVElqDKdehDq3bkIHVpHXmFDqxdmHYVg0FtH2aaW0e4tFdoelg8TXmo
ywFmU0GCdMBBU92qXPreKvUapTctEvScJaOYZ+6QmH0DUYEMWQX44wJa6F0lcaJnJm6Q5fKt1Ns2
seKMFOYOWLyiTKukCBob56/s95ha701HxXXRoQaSRJOLchEqt1yE5vEWOUgypzRyKbmUQJMBBnSd
RVX9aRC8501cWjSP08aYTYEv+aRNWzNABmzfjEYRVLQazdpkhd5Gkz9qYdvzMIuVqOVTVpF8LyjZ
UB6SMIPXyDH9ogcxV/Qibc691PSJ3ZfDSFZjm0+SF6S9NhWYURzy7ApSLMD+oAcZff27UshDkDvr
eR+dxIx0nU2wdYFPFhh9pyhmuYfcTE1DNkoxmkP92mhCNOXfkS4uQgK0XR3ILw8iGomh2GItk9T+
EYT9t6LR/2uM+Ze49G9j1v8Po9G14edvwtEecPuPLEZG9o/Ydg1g16/8EY1KuvH7ismkSLoE3SKu
Jdo/olGi/w6lRVZ0QEOXDGmNU/+MRgXyO8yMZBDVJJKiGeraO/hnOCqoyu+GikgVykSRcV0ABf83
4lHZ/JFk+ikgBWs4MYlpEgXRMtERN/81IJ3DJoFnR6LbJpxp/ADZbKq8LBFH1/uwHME6n1Wn4Umk
S3eXEz97qZWT0MPY9LSJKebQiEiX0k1D1qt0SHEgrXSDfmTTmQ0oPKA3MAlUIMCGpDnVIzbENMrZ
qgwbCvqXLuGwNNJl1ijQ6ETVnuFAyzSAW3lOKhplbLQknlvVMWCESnzgMsNQOaZUKTkmLLpm1562
m8SVYK8+wVkZDTQsASc78LGhwia5Iq6mhSVS0Fm6FTVpQnMbfgpwZ5O36iiyyBMp8Uob0d4GWo2l
VKOFF7oinkBk7V54gzO4i/A9hTVscKr31AaMCbgqeb8RoU+paFAzpQieK0qwMBX8JtpgYKlBvxWd
OgaMmJE29kjJy+gPbz2+UjBtffpdwkIu4sL4Dp/5Q2L4t3oAjQVWyJtYG1N4fPqxHWng5lsT5JIh
Q4jvoMC/q13AnWYjVRu2AEYnAkgSMzCxwPKACXbmkTcQFdCFdps64cp+Asb9R8ZlnZpg30Ap/2VJ
qMGnnk5H8QyOQKBx93jWmiY8suOtBm8NnJYjg6cne03pSznFGBZh43HEOn6mrzV7N6ihW9nI4mBj
fE7g9Txq2Tk2bflsRPtoZNNd3U8akxZrKG0p2QgcU4URghFLvKERaEdewg/iKodiO2Z0wt5OXncI
HeGWb8RzeRM+e4DjO8VVvHUqgDRpl/LOMTf1cXrAjdoEL4YV+zkTj33NwxfMht3x2OCPoiumpMky
VtrRJuaBBaC6sGfysebZaynT9I0c0UzpZhrTz9PgoismrCyAdaKxJP4ui70hM3yWlxyJ2VFkZmOX
Iwp6djBw0lpRwvXZioHaAhs2WB3KWS0CBGss1v+5yJzMfDLw+5eytVRLfBSRo0UcXMudJcmAzMNc
omXQhcfnfmG6wdUZOEIEW0mBKsHRjqbvFE/gMNdazWHO3sBUgjYyiK3qqBEznonXxVR1cixa5smO
ceje1FNtqc7IMk+jcBoEmhhWnjDF62kCP9YtKwtDDgum618MhfZw72i/WUu30c60sjfUWQ0vWGgT
chNyZKBljZWv67lkMmCO8M+nycLb+pjam+qIrLNrS6ENN60Ckty7WDme4Tfjve4HfnScQY9abQGT
0cPFpJoHt7Gn5ABawQNOjUNcnLR7zHF4ncmuIyafcZqS3YzjTDycsN5tXcHtTsTDkxbP2Z+82B9u
Ib68Izc4kWQ/bBc72I1MfScKR5MyatNwWHwDGx7a1S6wRjZw+ORMZcKhufYMT8sCVrEUT5pHtNNZ
gKMQcnXTHyomcFBmMuMgMsnOjoICjhLF7kHGdF6O+m70zdOCcu65f6hArA6tiDebaoMkwmvKTC7s
S8fYTN5sdRy6TT7J+4YHp4VLW/xnG4foBd+W2cJ1lvB012zGu8Aye9iquFa6S+B4ACc5gmoAegYb
HziGvNpkDW2fLdef4jHexVfME4dAuKdRxc1jBkVy6UcvI6f4NAmbumSr1wsYrYiSjXoFkIUho9XL
Tc9lDFI1awQZ/UBVP3mBpMl+BedePSshVy5DzWNkriZb3RVXc68cu3vAEHMdCFcUKu9DXjgpF7i6
L614H15QBmEjfkHdC1sDy5YeumvhZ25khRyT7Jb+rbKCJ1ww6LgbjhIvnY5HHkyM4nW7bqSRpbru
iE4lk5Ftw0drXZmIzRY0wLbj6i7ARqGfmhauxOQVHxaCBo4OixwSZ7lMCT1h48fvkZkMfwFhDZ+t
iDUSjTcqLgX8Hat1MBs22dpB3y22Ct0C3/W7zCjYmK496HvN0wA6F5DcWOEeXiooiWYLEPOnMGTC
OdypdH52vngne0T/LrGbo87CDcTf7rY4fzbURfgBDxyDCbBNxF4Frd6PDHlHZob0InDRqbx6L1vj
ToDc1Njg6dTdFsiMBKjzlS14PObMfBl3nffRfgGDeBM4oD7lRUQ/WmfB2S5wAbQdOgqPXXRQX1oK
y0fHfeh22xRHRWTzJmPhXoSMT7RxS6cG5PB12YpYBFgFfCF20024fk+imcyHLS5Fl+0McTdv5UU9
yb7Kxq/SX/ALxM5Ppa9wxBpbQmVroZNLrJjNNmakaEGrw+hoHyWbr9kB70RjS3FVFsE4YoyKY/Ul
2uPZIMfH+dugsz/6cADudUdNoL29pmc143NDq5iKaE1uKMCXqs/+XXGLgg4IMyQ7OZQpAChpi4xT
Suv3cBPFFvIP4/v4BekvAOOWWLIH+kRLfoUqbJn2Me5UHY9en5InaIVo/K7cJjf162vnNiv4eLjJ
jqKlZlS10DFBF6QU7JIwZSuUFCuTeeG5kLFD1dZ04j3GKNSTupOdOKPaId2vklxT8L29DGgulVk9
OJrGZIPp5qVpvcTYLYZfAEKwY2XmCiV075tquGZx6g8lWuo/RomaWyQINsj/yHcYYsJKBnMaWuZO
HrneUAlIVwNeMUNtdJcKtHzmW8w0ptuRS6xEEhcUSZgoCO18K5ySc88N1nLkbZ/qJzkjq19dIKIb
Yx9xckYjIEhKp+Nk41CtFFuOyaGkrM5f8SrLQ21LrPNVLjAklj24FuH2S73oh2xDVjV0iSkqecuH
tP5RI7WPst5xMai2UtbYxg+tJ+xFgUZ4gFClxl4+wujidUyv2XSbGG3mm+5SMuxo/RXcM96JtHMx
i3EMd1LCkCpElgYOz+Ro7T76INZ8bOAwfQCdXMQ16ieQGGNI7ncyo7ZAB6S/xvVZkPXu74NB1c9z
U1ntuo5Nh7/hPu2TLHROQLj4qloE2mhw8V5FQ3WUO135IsLnMhz8vc3Y3NNsA1bD4gYv9okGeX2z
nMSJqpyA7hnrejcKH55PgkZZyTIravx4OX1yBrxH7bSzI7QsmCHpuroPr3K8N6ysQ+rCimua17So
/FC9qEgLgMgYGhrLgBNZ07mmmUmhu9VqffB0op3A88yC2OMuwcjmrzGlElKE6frhPFrkQ+noDNMP
nqkIMmI3cEPfjBiCkhJL2dYsdnW/8NrXzovhthmss9rF6s/ZAc8BzMYnllosbREnd9M+g0MLHKbr
s8QeAA0xxOEWLdi6J6Q/gFXA0XVqR2lclJ6Lo5msS7Ds11xrRudtfSfXHk6/qx/lI8Q6ZaXTOyt7
A3KD7mgBYoTB+YZzP2xHHM5pK1s15HxwKxf7G/QUyS2J6bTY7xfW0DSAdDHlNbOCjbrJj5JfzRQM
AV704VQ3coZ2vOMoW/U1C7h5z3Fi3NSC9Y8+B9S0XqqX9tEcaxZ4T8kZbZSkFGac5EPhNu5EdQ/2
FMav+gy+V5wrxCnP4oCllr0JbsF9yWmNcSyEBhEAKGsnwcEx4S0sPGfo1hihmoHtCs+cYF7lI2Xt
NQLrl/4YMabkwvvjt4waTnSuXyRMssy0vOMcU9ErPjpqWHiNY8lML7rUTIF/D61c0O51xHFGmgAX
v6zL/xH44LKKjmjHXikfIQ8YQUOCjJVe9dpukRai6adOn9oevq9nfpIQCjd/H1xtb3ri3dirXg6d
j820co84i1V6/bagvZ1tzG3nGucBEw3YEzt3ghccUWGh6TX0iUGVluFl9QTnsvmAU8ECPK6n3NKr
etf2OG46yuFYB7zDHXR5KNrxePrBSdleoeJdCJ5PPgoOU2RLVNvUVygCba8fnxLsEEQD57eypHNl
dW63qUyanyYXgu3NL8ZXZjW0tFUkBGG6Jgezjjz14m3yLRP6lA+V27kxqLMHegsQtpCrsQtlqu0m
2jrJAWuA3EsCD7/6gCaxFOcJHVG42Xf0EXqhQJVz5wstDr54FCa6nJR9y8X71/CRXEwQKlMUoNZT
xOsrpjlroNtTlXY5K+DIQxs2FoEXcU498p57skzXzUVAazcPlEila31Z72S+gUIKurnYKO+SI51b
+0tDlcwKIEqssnoF715oNEA2zWvAcafSr+yjCphxlkJsJLZ+B8BWlCe+cD5S6G5pk1qjo9zKEttZ
drwHQwaD7bFQ88OfyOjLHas5YdI5vELTmV7oxI7pDdQ4P01PMu3lFhxzZ7kZt5YZdsvGc8HHs/5a
wrwudpXb4iviGKuyXwQcchhMJ+NQqelXRgMunSWn6l3Z5M1ndZev2q10goRCYnBK1lqj6hi4t86L
7yG3+pJGgpU9klcoXLIf7/1T2C1Q1d+So1lyRZ/FDTXGkD51D1rHBgEiwsgv6RzvoJGQI+hWA9Df
M0g9wNAehTV9dTCvxEY5JcgpAZhyuKYGMFSkUQTNbu9+Bx28DyOj0OguEmmwh6F9rT2TRnuJwfsF
spdOJ8LIqwLzTBNXYbjGfbDW5NpErdomfvWanE07QyrAtEVsLYs2hi9Z3aP2wDCEj1UcuBqG2Mq+
8Ud4j59FSqMrngZIu55iBTItecpNd9glLgANur0GZIAXjUWujOSCvIk0nlAebDpncHQotf5Q+Imf
PofMDWFHYoYqkLgNehxwyRpeR244+TFcm/EoolUqv0nwsxRfaahyWvZf8yfE6Ua61YRgvZCc+E6h
+zHfDAcFIedDRtBzHGZmSlTRgFFAp+9qj3zEDctY/shLhGie7alyQXhVvK0vAgODeA3VEhi1TxQN
4YiFsiPv+g0CAaq9lBaYhXWr93t33gxwKH3dru1hH9AV3zazWrdniQOI511jk625S5ExEUIkb+1Z
tcXUV4NjvOzS7qwc4EhtOztBED5/tLfh1BS8OUMjY/mRw7XEgAYb7cvcPMiXjmsrTGPY4dXV15He
ZCo6C/Yyr3wcb787xc8fW+YuzKRwvqA8RGiR+DObeO8t76oNJsk3kZu0PBp+4o5bJO+n196LBwpo
OQgtqqUhWhNlGn4mm+CMNA1CYeVlBgIDwodd45QH3aTLQ8mo+dQcFRYAsnREO5NVIPOxbU5w/rYz
lyzc66XaD7v2Uuz1Z89B0fgC3WW+BQe8HH6gD1RV8I/hYfELRDEIopAppolngvoiwycipDgHYDNO
wDWxekiMDgtWbu8LUkEJ/db3kpchTpXd8VDepwfqBZ/6W7uyI9lwSii00SRY5iE6y8+BjXAM4NJp
VmURFm/NC6q7zaOh99IL6FXdGJ7ySTASUjj4SUUJklZf5n6N9esf2yG7JYeVujYwy7k9OQ+ZZlbI
GpwOJDR4fBkR3IccyS3h3uyaU4lYWXXNm4xUDkbbRLd5n+kIa2UPp95D5surmGQ9qnNxhv/zlYDD
OLQxfCvwx4KjU9uw/kcZpa6XVLPyF0jDo3ksOBr9UbHUrW4D7Q4uR0mhViYrftF8/GwiFHub3xq3
xSaDSPEN6tnwhW/kzCoqvY4HCcUl+EoH+QOdFby6ijQ8zFj+lMMVi9yUF6y5Bi2DqmKRRVJr3iQ+
Nn5XsG4XWfguMgILjkbKUASQt4VVXx6mu7ziPqj6OYoPZzdiwUXxGzz18Iq/hMfag3xazU54SW/N
U3wn2+ViIruVX+YNsoQmHXaSVXvd62LpNLop7ylokOCGoo+YtVuoHgvOGSRC34vnFvkUwPXYSPuM
br3RvBRpmoo9ph12RGLGtwinoGIZtJILj/GQHkVe2yLN3sWOCl6wN1mzMO27/FQe4dv0NbtCQnW4
zYqrWPWhcpT1Xpmj7pHdkZ35JDvmVT4h53lRUqfwjS+UhGGe+Ozmh6S202e3H7eaX3vlERkFX2Pd
o3qoz3YrNp74lnrTa3RuPdXForvXxoFm3oDaiVb7kQs7yOxWxFZr/no46OKbyGqatPVuEnvCpIdb
sht8xTFp7GXfGOyyuy8jsGbVwoEVJivJaPXawOpONUbW+Aw3GYlFvG3qrGbipWfDc5ypjDjSgYsH
5sjmWJ4RuNr5rXULp7Aq5J1x6k6Q9515LjcKHNUMoZxq1VTbhps1G4TkEdZjOihetE1YDD3ZIy+g
O8hwORmTbxim8hJ42JGMHMVH+4qQFIehsSPks2rk8JAYRCJLcM2GKcfoC70EJMFRS4BviPh6b9yn
Q/WEv/IssaP1R/qxHMsPJXY0GjlIWCNLMdiogY0n6ZNg/InOt+arcyTkSWaU96F/5w8B6e77zJA9
io41Uj8ncsfkZI+sM+vdkRlb6bhmvIg3I6HScNn6kU/14Ynt4ldkXBoOz3w7O52tHFt3dE2Eqizx
E7rgkMMaPVrvOt8MUItFDjJpbgPb74VIYuBgfMV2funYtJNhVIHP+VJYOEgOhCp6R6rporozhQqI
LB2WBn0UVKop9CKSOw/UBXbdu+ALDoKF4whWK0tBOv21fpttNI99JzDxT+WrvOgdhfz2HSWfygWY
z8j/i0iAFRt0dtirDWls4Vix8VPcThlyEBMzdtL74k/War9lHj8xp/MuNavy/hoQgF3xeCixdhD+
dxAHRDIFuTdb6402HH5Hu7dudp1pB63UXY1jZGUs/xihxm35nyigpLWx+T+VV4DxjSKOLKEK9Ev3
rRglca+DEe1WoXywXTbprn7ql3ab+e1G+KMI95eO0J+7CyXUhX69GRFFWTdMiWiiqP7SCL2YY5Yb
mPe8IaWAbhf1AecBwR9OElZnNajQjwIb/gktRvprnyuKRigd/XzfX7q748gsMlAeRDfpWcDfg2Z/
Rw3mZqR0OSNUJLsEpVurhef3+VOx7c/+yr+88Vqd+mV5/3LndUV+ahFuFLKQTB+jW/MmPUlJszv8
5zViR6z/Mh6na/rRfkDt/f1t5f9iV8laOBOB66GjyfSXzuRAa8x+yubo1vu608gcMXl7Krh4bZ3y
i1i93Vnw5pB8fLRHedM4lZNM7O+f4b/c7J+fYe33/unVp6kB0FOCVx/98IzYBnxa4XtgG6/1i44M
+j/cbe1L/XWhf77bL3KsS42YG6D7vGXb1I3d5iV3l22c0/a9uKQ70A0jbj6WdmDCW0v88B+mOH+A
Pf3d7VEt/fllq7ad0aQ0RTfBBZ07Sja0bmnqBv68UH1CIyECK8XXfCS2POFcbis//5ThVNupV7n1
btj0Hgx8onFxA9preETk+E8gQdJfG+z/OAWShq5jTdRR9FV/EQr0tShar9XRzXxfCG2OKq/3NTIf
fIRZP8J/z1/QSjLD9C6oVf7D/qwL8J8W6Keb/yINcoYuN5ng5vNJfx9P4rmCfn8xnuU34rj+zYSO
fhXe1U/AKTygav/+7j8gy/5yd1OCutEUY22sNoxfO/UXYFKhjyGVrvBckJSKreQ48OyYn3Qr+azs
wAeuoqvym7QN+MAS/HhX4Z6Denubscy9ni69B6pGF9RM7j+BgqDK/uva/PJ0v6zNMqOTVFLxdIt9
aDf9t+AW3kJRmLKCd+3Zeb21cPkbiXJrZq+SvSD7hWwTx7CU3XFI+iuxDV54KF7zjmt27aBuwiUk
mltG4C38b87ObMdRbAnXT2SJ2fiWxYxtPE83KJ3OBIPxbGx4+vNROke72lWqlI5271a3OiuBNcSK
iH9YXtuR53oIq/3xWmxAA1xjTFecn0mdDpn5ETRXs3qbcNpgffy0e568kFa0xG7HGMCC5qyzrKj0
b3388kjCdXGeVLST9tb9yp0oGm1bF8rZVrczP/eiDMDstH04G24htqjoftjrv5yV3mcT6rzCPUd6
K7t4owRw+eJTPydneU6BuF/cadu5p8nRvWB0bSW7LqnR6Nizq6sFq7w3uPVN/1S0WFDOMVpkbnfv
/H8sL1XrtsQHQ9bk90O0kZ/mPks0aQ7roCz88uPeP01U3LIY+Bzle2fJhU+D06diPzpWHd9WZyAL
Oi6J29Ei3GZIKMug4zU0H516m1wF9WqjWp0bnsvuQvtJ9qG2+o73AUSCILMRVF2BxvHfaFWdyiSv
1EaaV58kM+livyiivQ/yF8AgD3vDu9Mdcre5T4dY9QqvEz44JGnTkxZ4+YQUfV6YVm/9Wss7+Qe9
y6+j6Y93YxQROehGt/suIe1U+kWGxS7NjYOdaPiludXNKYFF9xCuXHXv7rNQyYdV+GL8cns/uAM8
UxU5oDVaiyymYfcW3TtCcW4fN8itFB39VbcUoOBXyhXywFqcaldLQlV0Bh1TdMJJii9ghCrZ7S5X
Z5Lexipf3qlgetwXBExgONORdftaOPJzsMJ/qFO4hcldRvsrN4v4chHlSqRcxekj9+TBI7Ges8v2
cBL6uhPoX5Lfm70gixiiuwaZ+ffi+2XO+q8Bezt6Xln2fGjcbjW/LBBQjiVHjl9uzzrOVPflpj3w
dsmrw3MfpDwsQ/VTjW7z2zqPABRcPSrpuKYkrWVfCqqFZt8oyaklBeI9LXNyv7Q/KMo2l1E1NCb/
fnP5r8vwt6l+W4bQ9KouFw5Kc3NegFmfdLtXWnCye902Gb4/7NbRYaf98Fjlj3OQcKv+77HvEu7u
KdWky0OS5unCyH3g9G+lwzGQUab7CMf73IqV2Wl/X/ndgyN7pz4jAhR1tJRIgv0812c/3sSqKH/b
kb+901uGalYdbhM3WfXq5/5DetqHUnArK43JcWcC3OZJTjlGeUsYeYqEvo97KAIs2WW4zj3739Oi
/vQu7X//LXHL697ldK+Zlo5vjOtFssDV5EoA1S0NnUEo9TBHdBUnHRsjY0YnMps8FTtZwfdOKBTt
og9KUCtCPQmakOnVU4a0Si8/OX4ovV9x/o+V34WIpsCEVAzjLedL6+Yon/Gpml9XLxnyp6U+YNBb
EB7hb8HlAlppQTQqDHN3pTYeMMXEvB0M0vtK+jhMr7M8xvNkrnwnXJr3DQtTnMbK4tq43MXw0icv
204mvYVJt/C4c+vwRgiYgVHXl6H0UUc8Bf5ZZ9r4B20C2k6PZdpZ9+u+vpPGyjc4mfTxXCQDJawj
fmqVHB3Y/Sk49grqvJS0hJ7e7gb3SxSZdV3tFzz9S3Oq4Di7De8jk+n2VffZcTDX7a5YE9d+/a00
fgUQ9mHqbrfzcddhpphi/3FZVLN7Py3D54eeDmk4GOEJjGRBwZo+7XRohvuot81Xp/EZVkyCWifa
H8kaDn3dNkvrrFn5Vxs36Rg0U2nSwNiBHbI6uw/nvG22oPs7uHHT7vQW3vudGEZP//G9/zgt8lkV
nIbPBVnv3jpNHsNsdIwN2nOZdYJY4OKOLwwb1Jf2CjZZ1u3uKlQecIxooJysxzeBG7ZSvSgb6zS8
4ppLWZ2Mz3biNZHhdVzd2h4goWSuWfG5u8cHaHucj3LTR78MCU/VhHRHyWS9dmUI1CcaCmgkOePd
A4LNtX8YGaECf4M7msbbizC8fKQtur5+9bjz6w7p4ubnod2sz3RFersVwzEZmORSGGxHytiYX3xo
YZQNNPWnhp9/Fe7D79q1B624f9iY8Pe6o7ZxpdL2f6lWXjg2TasBDZYgPAxOTtu+VK3CfojaXx36
q5N/FdoEyHyok45JZzosrSEOZlnDIUW376qBNn71T6BAHecVWfclLiUeZJqRGSuAyBb49K8eY+WD
10WHuP33Kigd9qi1yd3Ue4nC0wcMGBODC4NTOC84Fem4FJh9Nf6Vfr0hdP9M9msjd6Z3E2T218Pd
e/394OWPWvz+5d8Ghmbdzu5teAjUIBl03creej335ScwScgtAQUvYLWZW5FLEhCcztDc1XESX1bQ
vtz9GGYeLV1JXJxTdHHywbG/KTdGcA9ADM7+fsiiGMv2YcpSFVzOG1wDAGPIGyfxHDb2ud98muAG
iSNPy+guQDv8pG2IDZv46Vw4hNcV475quEJ9ENZh4iQDOmYH4F3JufahMZAVqJ+5/fQqG2CWIOQp
cxPaheR80bMjn4YlECuJb/TPfjp+zlUbDoYSUihD4tScCWCVqILUwUqENNaqAngQtC56U8U7itfI
pEGj0/zCqOBASznKxTzzuiypxp3d7dzbZ9bHfipFtb97imNgOIYHGhC29PZ+lzYbKZU7Pds6OOMd
AgXkN1dbtC0/iA3OJToBIs7vQAep/Qz2Nmivowfi6qmstYtPGStob1v8VhpDWQA7ybk5/OnoMc0f
Nojo4lHabGD2+GvV2KTJ8dHmo/vPoIIAA+lrbyV0dA/9JuAWBTe1dIgbl+HDkeBCdT5hcA1zsbja
uBZaAPDNqmP4j277x3pxz00j8m2xVUba+QxQLU4PFkRqvfpS7fCXulIWkiBOOeXwJh5h7WyzqRyS
09mmItIBhIBNj6V5+VZ0N20oSfJRERojgqbKruCHy0Gb3a2XZNEDQgQ33Ym9lw37y4cNtt/fC8uB
qOBcZpWQ7CnYwivMol5YQ7PMO6JFOmnPZ6bQrwB29rm2yCrEPSDA4PwD19fToFVp4P83ATePxi5T
10AJw2sPiByk1u5M4yyulr2o+wnrC6Ke6ptw6FT/MVdd3KWf1tkz/U5wYEUDbgXkqb5BX/YYDF6f
JXydBSSmFZQMKMInD7DKuQII7/vbbixPG/cUEpvPIzm+Tu8Qe3KmD+aX939LOwq8q11MLkLvsXJT
m/d+esm45555qQdbmn0cnOYNvxdmjp0yPI0LMSZ6WUu6D1RrXfG096RzFZD7ywnlSc+Dcmw//SJA
Q/R9WHB2K3FPLIfD+/e8a6c3Oxv2HDrdRBqCjGZNofTwxw1QmJ6oxPY20SRfoWsW6R6bh2dcgtzt
Dq21HB0jiZRgmazPAWM47UCnVu3jNAnoflOpCpgbHFzifrDmN3qojha0ZOGnX7tUk4DuGqAJiLun
Qo08LACnxl0HtNEZfTWiAyPR+iwDHfjG6YoM3A3hpXP3gGZE5SQcGbcRMZROnjrOl8ez04kJn+I4
uoy1URIWH4WvhB0QeiL+BEKFOpTtxldtNBWTlSIqV+4fgKX3XgKKfRyp3Px+Z98bYbrRx8ODy/kl
XoBXFwGngUY5RXhgg05429yeNLydEd7joFxcLBrDAhmee3NfRAz4rvBrM/fOP6fe0VYGUVQTFGtH
jhIXiIJ2kGzD6/GLMcySliU1KVfgoOLhsHhARCMwZocshXg8OsTaKOcuUn189QNNtAcj8Xt4ju/R
y2+55+egirjs2iVzXr2EOtwHJgNl2GUwSdh6lU3+78MnDGG+OXrL74W71x5CpYMOMZJ/4Q03IuBz
qIRw14iDBnko+5cV3F0NkkHuEbCKeAUJhOm9jaFv0bGX4MhisTlSQgLyIaDXHxv8H/zCQ64lgzOB
FDmXcca7NVHaz3+dGPepvDws9/Ob+Jwk9gXKwPATXrIPy88BRAsARQFELbKQ/suuYsZeTNDYRi0P
4MEQPr4yWJONnw5eXgrFRAnMuBDPwXFdhMm68A4fXEM9riyKMxuMHwInDLTKAauiwBZ3MYJ3xgFI
5hi/IDSYa5VDM7iQoUxgH7DpYKHQOznYPN+vOCF50TQsOIuJokycPjGspe41hdD3SLnt07wMH19K
C5WF9cfDISdFcOlhbRoXkys4QU1j5gXP9rzCOHSYAtrFGN+ESJL6hA6n8JvoIrqcu/JNqJxXG7q0
RyFfRWfTaYNf5WBgfZ7oHgx0J6VhwAZWvWdwCw5wJdhHRqzx8+I+T8Xx+wI/f3ghjOSxYeXu1Ydu
SKHXBrjugENsc4E38p0Nqe2ZHmN3j1H+2j1atI1kaaPnV28I0VQL8o/C2959fZxADzJm3GkPWHGw
vnofhXi4PXEe7cf1/DLXgv2MwANkQzLy8pfnZbK7QexqLJ4NrABduII/AusCal7qyYRo3o2tlfIj
bdh5fBaOwcDvCfwGHa5kBkHrTnguPWP3qkBdDPEouGjFuUOEuMBKm5/37gtSa4HxSVucdJl+ul4P
+zzNrs4htfU6gkT7KfeIRnKcfmvE5i7VOZhr4x0+2fWMRkNprDhfMqsBlhNB/jw6ujBa+zDWXFJw
bw1vGCwXtbwPaCTIOcI7xmLeVzl/vgRdxBICVWazQk37jubWf8GqKT0MWwdabpM6ZEXMuZa+HAX+
DKfi/BLKn20/r/T3IXeJ2BpHkEPV5Owd5JrWgfqdozQ4sRqAijia5f7sZsWnhunT3dylyI9WLV/3
PBqkESIR0bWyVSpTsfZfd6f3oOiCNQe1WGEfnsJzUBss5zw+BNsG+hlU4EFCSogCY9Dl3MZ+YHT2
G+u41ccDeOJ8I/xfP5sSmDyLi9H4fiFHV39NHiDqlTGTvaTfYSGWVMepU4k6qMBQOCwok+0uPh2Z
XY7T8G59VA6Jenynl3AKAHmxZhB32g0ty++GzzJ4Dw2Hh63Yn5B90J5c7AJ2zLyxuHR51JIGSVD7
peiFT+sVdgZdx1jD7Em0JWxF2jy0ayApJTrJ+mEEy8g3HC28DM5QAcvxoSPK8ZNWHAlnUXhsicum
mqYuoEhctHQtqzOkxQl5kS8Qp6ioGZLEvvvN8Ohq8I5f2wfBvEmgXSrOGXQ2nRtIc84cF010jIlO
mbgS58I9rQNoed1N70OJpQF5nmWMG9jzMplxHmdrskOKGaYsgcjMnZPQE+s2XaMoyWiyKs6V8Tft
NEhmLDFoSS9oOBfUMUlQCDXMaW8ma9XfKLDAIULYMORTH/9bdm1ZORfYGLUNFxLgOiPV8XRRAKdm
zlz1DBsjD4OskoKc32YEaf/CCI8wuFjobOenUNb7VstDTCtnS20FbXjyYtaurtGzXrTVpj3k4UR1
dCLiEL2gm5Cz5gxnqHUs82llAJ2yqGDzSnaeuHvdktlkxGnms+NwR67K82KqASy2KUDsAT4b5Ohs
Eyd3a8qGGsblTu3zk722TtHdvZNQE3RIcziVHYiH4qS6SeEcmTlm9u7XYPVjaazDSIGtQff5BrPf
HNcs68echvcqMpxzABN8kw7bqpDEPSCeM45wnIQafe0hNzTis/9xhaV2tr6q8GyNjtaof7JPcET8
DpWA7uxLLsawOpAaqvm1a3+2p2l3oHM+aSPVk/l1z9HVIQHjiEfZFbTdcvJPK5nexzKcoRfJiYFQ
gzgcdjblcwnrTnt60sVXyZ65N4SaRIpPbMHaXX7drS9pdIUYMoBV7Eqjl9X5IN+hnBNVSB5k3oGW
e2KdElsMGzIgUbMQcddBggBRX5tVBBCAC7YUKqXKd5xDBE0IPushQsfDbuuKfaA7+bBgV1Vhbecf
BygF0ZnaETJkdFnBz3DuzqQvc9I8XPjulRrXo1cI4m92gz1KXqjudLnhdzfDzuRKjZILc3SNMPco
Oq6mOvCeu8P84iQB0OpxW0DGWivUxswAGrvA7OdDOFCkopDmFE7LQpQd+1ATDUDIqCLMfrMsQ+6Y
aCxqz1TofOuJYyKLuzeLWENHf21apmK9Bs+4dlM6txhSkNewlTqWvETwd71NMYdIw3JzjZLYXDm9
sTEtAvyT5CGZQLFJQ/PhG4AnjhLXM3ofdlSe7RpGi+Gdr+Iik1GmoO5xa37jP2z42JfPp9vxMmR3
wajLK1sFqjXvMCScKYp9AEHl4izXWD4RcxRe2mq3YG/6EHZgD2a4I9gVMiZOJwhJM6m/H6XrapKw
0Qe4AjQDKWr1ZsqEPrE+0ls9kjK41i5stwoSztV5Pb3rpyJ5xUL/BOIhFzK95hOQMVm8kBxS8n50
K6tedKYnHcMJ1BS3lhCuNnbxlX41fPTgENfzvX/U+qWMWbzd4/sKn+uVsq5f6xF4XD6HYfTgADuJ
62BP+SHZSI9blWC5NGgyNNblPoKY9tia8L5zVx7Us1zQdnNg+NDOeAYPOEUt9+rjuX1R+TuK1Rkl
k2rcI7zX1u7qfV+m5RR+03zeCQBnYazvd9UjNm5RzV/b6ouNHNFhstFnoEa5Igc5HVEmE+CC86Ev
XcSxFEnjI7M2Ok5CdVRZ0gIxJTQZNHFSPjhQSlP+v7wsjyAZGomATnh8OlCd9us7UVVld1TOsKVp
Up5FpfsY9TixarITp4YKRw+TfHeropqpXLQN8BK0fjF9zm4dYS67i2K0n2r4chYzwyWdsoqYumMc
FvaJkj8+2xk5vzGs7C7ane8zbZ3eFJpjJziGXFR4SSATG24NhekW7V3UXYSJmjIKzcZUoQrthBBi
WCzGJLfWKAMAAgshxfCLoJQakPO08W2ZWepIChUNJpZ3IbMZ5Xn7uVfcM04fhUFmN6tJAw1RNP3y
Ht0kVEPV8JSsJfAvpP3LJvtKylX2QjNxplJ7khIXDixcmrnRJda2+ynXUlxuUQmHtOM/H8ODjrOy
TpIFG6j4bGDtGCe/+xrrGep5Qs7s8xV+fM9R+s8lGHDcOw0j18lhzRmghSkUmZywEp5FOjPdytFF
iAc6tal6ZX9JqzL42M9q+7hQ3Ev/amFg/sl1Ypz3lBNhAbcVKl5gIgwxGXA2i02KBwu7mJHHjo1o
ePAVl2YA7EzIjy6HzRRdy/iAEFdz0Iyh9OuS2aEjlCDPwfBHwSvGxrbfo0GH20nUkj2ncKaJ1xTH
EIlQuPrw4fzShdkcfSvWDVIoTMbAiOgnPOGyHQJaubZce4+Lc878K5dZIYoAPPcJJ52jmNYcG658
dk1spg7xc9d92RiKdrJxxi/gSq3JY+9gWAPDeHJWIQrqH1XpQ1MoyJLRxPjXJrwfnNPNMyqBIak0
e6WzyxoGHBgEpzOc8MLqLh59+Wlfh8n2Mko+JURCe/uyt3sLLHmS7WFsnEMSJYt17Tyoj/e2vjNu
4jo2yNoo6j1lRAkd6gtDdzqH8MhhAV+q551eEVSmk+nDTz6U1n3zQB26KeCvUPL3n6mH/7uqu498
3iCQwKrZeS5xNvIKLEtyT1kemWHVuQU6NLISYYvbkEV8PvtZdMqsTqis8ChNZ+V+Auu1eJCLdL+r
8e0aKqzABusr3X5gxFNwE2GIiUK5hsisIdO8iKZ09rVL3XNVxmdso0ZADjkK02apVV6lhgdlgLsw
I2wiUoSF2UQAWS3zEuOlzxRjD8qNjk0M7oBVZ0FOunWyO3BtYTjCQ4B5pg3Phqi+njF/8Jl5SuOm
exwZuHfR5Ywq1ycwRIya4I1KEym8fGje+SAAeWl/TY8rAGAEfJfOyBx0+vhCXE0HSpxc2ETWa/pd
2Hl49MxhZ5T7549lU9oK2Htm1ZP0J86D+U49MlRZ1rpSK+Dv6aj033DB7KU87kWuKi2Mc5uk0NW6
dvndUZ27i7oV9+h5Vvl3VFgS2eRp0VPsTmwOml1Dp0uFSfoLF5a+tXCAkC6qqV9Cmehl2Fwx4JYP
uxyk3IErjH2UDlA0NM/+/hneEa4TY1/hw84+nmagQL82bP3iZgjI6ffduOZa0Gi6kN9CCpwi3ZGQ
QDcbNg+hCbW8zwGDI4i7eqGqmMoBXLhBPtaWu4v/b5zr1y07v8NHvwYI7wOcROUujndvbLR7elbN
vKqUecvpQx5INLLvS3Nm9IsgifXwFoCS5kTnh//6gS/0BwZpqBK0LCwSsAGUNO39jr1DfT7IV9nQ
5j0KvKgbIxoWA8qAwGsmIzYs1jHQu0UofHv3Ex3OfMddfz28J8k9Q8UmTNbfwMbTTa6SLOfhC51F
6eAfFK02myaY5YYXbPGCXG3IlCAlW3sL44TToGfSzcpjfK7IVFvG0EWddpzjttd1R8+RZlkdJJFi
CWGE2V2/HAIxiAlsPjDAb5KZKXxncR6Lac/GBGC88wU6hev8QCnFNnTGj2UP80wnm+8QA1i32iay
2RyaP5CQlBYQ/O+MM+q/ffgbsvlIE/OJW5Q2p4tAn06nxzO4WdVoNpsE3qdj9e8Xhjyzvqf2ePHv
1aa+U/LeB72dlN9QVbVbpfck5dltBxBIsNW/bjb0DHI3t5ORN/FMLiwFIzsFIEqS5X/3ZDwZdmX0
7xf5gxvIspdgBSpSC5kaRIb/vsh5rx332NvocKFst51nN5h4I08M53M+2//hu7U/v1uWTAmfyy6M
Mwkjkf8+Tnk1B0M+lzpjLh2QWCP3YthNL45vVs+0YtqsQXc40YJPpEmuRq8Khy2xzibQ5sWciE0q
fhywMLAJgNf878HQzXcyQDsa3LCA6RwwMlYmbxwEieufbvfHWZ/TgbMGv7JOMzQbka0eXgf/nvFs
b8V7f7MBMmDp9gKoycivgZRPsMnV0XjxFBFOIh/ZrMocbtjSwmu/a1WuDjKzGHcCaPYhLgYBwTdK
2XBy0KwXRrsCQxS2w7ozugNVthTtHb//++qFasGGcf2oDQ3ktayUcy8geaAX6h7iuHQGtbNZXRxb
DXgfhsVb4EOwKjkT6RXfPkgjOSgr0DkNC4yeFQ0i++H7EecbBLKrvdsd0RRQ0n7pNIu33+c5Rc5g
t0OuHSoevwZtdqsGL6AB0s8KngR3SozNDNbsAMSBHgYdjgvizA1ywGAVHValzvTg0ABexCgOTNPe
nvgN2l7Q7gLkiFWJWKKdxNb42iQhxVN0Gs/QNs4MvmqTzZ6kY8OFatkD9+zS7+pNcnfW6uQ3CjLt
qx2NnxYyTfG9G0er1X7S4/psN6PVQwfDrWml4RRpSV90fFxahJ1uSMFdiPrs0p19oAVHPEnrjGYe
uB8FRjVoEaJCoC+7fjeeN5GelLTZtKEHHivfPetixbQA9yEi4i09JIG6+IKiCiKnbSBTt0Y4jk0m
L7p0MwwnJEDHDTBs+TXRweGu0Oi8UswC3d0MBlH3LkoLlMHdtj8iJl7a4TfRROYzcZjxceHj38Hf
F5DrpnZv9NwCXFkfVCSONt33rElCP3L9HOmGraCKFcXsaa+74dW6uKH/bZbW9zjET6S/lpFqlTTj
jgBCQxNFIP/kHEoH1WVXd8+/dA9dm3L1QztaobElKZmGR2eOng/M95R6KNIU9xYM6+l9cxcf6sGi
03nhHCCc1xfnPs+cqTxQDURQz5iuGQVNrPXnmuvwJ9fXbwhv3jp80e1ndKe5cxXhEGmF6J9WuMM4
Q7YN4iB3aK7W2R4c52Ejqb1bh+XIcYrRMIuKFel5OP1++rtFFqwG+z2Ze7SIdnjmjafyxZoWJNbf
OuppkVJ9fbH4UXwJNA/f1y8NewCkHkkFa8t5AJUJfFSpAf1hHyEaFWzfo4c9HJ5sUVvTdLp7nOwx
v2vaiqfajPUscIg4euMM1Nw6jDNGGMMbSGNBvepC4D9Yw0fwcR/TD87GFLQmSkEampAcf/LE/8XG
/e9Z1QYmnH31LlHaVN7OqmP2NIy7lunzjkQlfuijmS8+NgMXOEkoaFjDGWtnS9OJBZ5bIzD/ZWew
TlshHLMwYOIZ8JM9R+iDWgfMateMfsok1L/kmJKpaoRPAyMow3h7yUtn36tPJS95wlUEoR/CFLDc
Q7CK3e1jPgsmXxMpGGnT43d/vWfVfshifnFxdkjdbP7vUK61z/pjwCACoWLglCft/e9BY3QeZ0Nr
utiKWDrt/tYIZhBfJXd2sGekLJMvbeZU4b5vWJ5DcXNGBWeF/rT2jyyG++D7iCTmu2tfIlv54W6l
v5+BmkbCx3GrmNJbwlUVXHFFoknCdXO4/zW6pzZxklPC3iQe3SE0dbtNcUUay561APG+6tEoXzxX
yCZf1LxSM1w3DlLUuXgWYvqTN/rfp/G393ufxuf58DBvqja3F4Mu4Vg8xgZIG2YP/G+WuZM2Xq2T
OAEFQWSppmgGM5R3aO5s5Flt0vbvyVRaLvofk2nIsLU1xdCMXyP6W7ZkcEfMSTPrNlOL3IqT4AA6
E9BOHKXe0msEUkdyY5oUT2vR+6kw+HXo/+vpb+PxYN8dT1LDfKEuDmL3Mo7d/WQwOH4+xApes8Zp
uN1soIKcrC23N4kZEPfMvY1nN282m11lazuz2sNBxV3ckrcXgGPdz3TRAFyJy4BuHA1tMfk65bbn
9YmG/Zu9BM5o5UM323GujSh7Xj7kIrRP1msPeX6/En2Q+eHHac2qRRP6xLKEU7GcTnu5hz/T1+ls
G1u0hdNnq5E7zMdUqiSQO3Oye3atnU9oI7Vlxsa38IfparOkPwfM7KotxV7W1DdpAT5xSnHAL3ge
sX5IqTVAXT2aAX5R0eiOBJGA/cbpUfvf9682HbIheP3wEm0m+a+XaFO939YMLsjlbZ9J7ZqxV93P
Df6iVunEB3c2MvsW0uT+upwNh5x5R8+PEDH+lFn/fdH+bxTeMutbt1TK84VRODnRIN7MWnsJsCms
CyYjB53icK4QcfL2bPnh0X+wpn+lscb/Hv2WZWu3sjRxwW2/PdmQbUjfLZq4uZ6tbcdqKmsz05dt
bHmB/1kviKNs7Ndd8C+nZ1C0S5XFWlqTT83ujzrgf3lQ9vve8MjxjY2xNUzF2nxwFALvRrTxoDbt
bdq6+mg8RbgyHac2CRx/Z0uiKDbb/rlt5mK3Qwf4bF32xjvD+WHC/zreZO3U7z2p19Pexvv0xPq6
Jx21ueTZqxPrTswyezJKMJigl2uFxHV/3A0ooM0fSNfd9jD5Y6399ui38W4umJ13Kx4tTxcDVBvi
BpIjAnBzbwITb1awxz0w02UfxhLKQSDPZnha9YQ3sShrEP9+06UbPS0IEwu4cdJmNQBN3Ni2H7JI
qBi+nwABqbujFv73sOl/lv9IUDgfeygA0ALpb6cR1vUdTvO9Nl/ZsLg2qwg7MN1aUZUS+WWLFZta
X/vBZPb0ZriUZO4X6NRodHfInWq7VX8guPToUwP6ZvwNk7YD/tBM87cf/fS2xk9v+xaL5bMs9+S6
1HBHo0Bx7qtIGu6XdAnCQ+rcHz57TRnfV6sV3ZM4j5n+PudDH73KknDpXZmHJhz1Czx6VOtz0nI9
MOd2mRp6kn3Aw2FI45sVzKb8od+g/S096kmG3taY3MzQe0tJHtKz8zgdE3UOrQlJTuXaA4hIgrIJ
HI2ejwq5bqM5s+A0mATZ9lMeL/tOj1ca0nwMh6SbjphyxB288Q8Bo/u3shz3ztbfk7/J+lvE1us0
bQrWwZyGPkb33v2zNbJErAa5Dnotzi2YhKB81jiRjkNYDoAmFm4wOKAZHg5Ur0/MFSBwQrzIXIN9
tycp8IK918Ndht4rPKpKcIcyvm6QCfQ19Uw2oafo7lDtiuYDOmykzy6RtD0MqIphov6wRf/W3qOp
978vfDsOeoacSqnBF9J4gMKUbuo5zBHL64bPOJw+/Ifl735KHX4lme9xAaI6aQtXdUj6e9OVDLA8
H0z2FpkDicsIpDtWOdOtTbmn0o31/mwJSDvKX/YHdT4FxrSgN2b/dBb+deVxjwdXC/W4efO9t3mu
CrpNj0N7IMP7jGdW8DXyrKWzFsL3v6Pxjwlbuw3/+HA+r8vdezpXm7Tb+PfD1yxPibr/NdrRirx2
ECtfPFUKPMREizBMXdjAi39Hsr+2sto26v97aDsKvz2UVOT6eNS6yleysTjMSDfulkOpObyzcUhN
dz/sm19nytt3IiVEJ62pSteQfoWr3x750A9JR60U9Vfjlo4K9FUrAbaLISS4G9nOVuQbTQSdbogv
FOZ5UJ1uLvyaANuOR789QKtN7r8W14WgHD4CRK4VazpFEakMf3jZv+X1smRouqmbpmKq7723Jrnl
en59qPOsrx/j7sXufsKEIiP1TbvyD9PCq+MLloUf+iQdc3ki2oDMSjrWC0OA1HrCN53i2mS/6GCd
+2nT70KxLUA+fpLk/G2vyhIQBWuVpaO9H0lSU0l3NTmqc2LkZcFmdTAVgjsG8Nlv7W9NZ7+068kP
u0T+yy75z2PfzpanYqSnnnrCWcR9LC7W4BLiXISLhoeHCVL85KeQ9JezjOeZKjf1UKcigv/vet0n
aV5j+q/SbHz9SsGSgHOotsEk+cafnvaX9Oj3pylvp8/19DpohsLTmjgqvp/O0Y4n8kaDAX4K5t8/
ftxfH2e2+lrUxV3pPeSkJXdtpYeLOl+p/Sxx03G25NKTF3RL8HH6jfOnn3m19+8Q8Je2uszh+r+n
viUz6vP6RBh0VtGQYSoI4VQKJe810kApbpY0fIR5sKkHdNmRw5q2jNMNxkuwUbyicurdcQG7hz25
Iik/5j+8W3th03tM/M+7vS+vqnycr11GRLdOHxAyxGNw8XS/duBnxMUYmykoWT0HRhstMg0fI6Tf
ECXkrxfOd3AtgOj+PVq/hKh/RK/fRustSjfFlfsZLryRFKZY50BUvIPe9dqt1qBOxxoFwUHq/mT8
oPx1o/323LdAfb9lSm2kVxVbU7KHdYPH59GF00eOkMRPwiPNV4hZL+Hgq4JU5rbl6zvrH77+b/PR
CuBNXVFMbrl6ywgedXVIS40N8XLrCRCzWLlo64SxQ4xCqpXEpN0/pSG/dtn7kP/+0Lci5czVRc/E
5KFtl7Cy6fVU+H34ZxfjymSG7+aHFiNnXeDSt+3lTvp/ODuzHsWVZQv/IiTMaF4z7fSEbTwAhhdU
zPNsMPz6+2UdXemcvlunpatW791DdeEhMzJixVorgPP+Egj+egl/FCu9c88s9x0u4akYGuR+L0ye
gLeGJOKMgdAmYxSp00I3Z+O3ZZ0g243/Nvj0Hy+hgYTPoPGkzQf+uIRWtWlcj69jY7g5OeVdlEcR
NuQuuJ/FbFBfDgwqTXGg45LMhI8J2k38P1497R3DrGuL+W73j4V/vT325vtAelJ3cD120DsZEELF
qYX1G/6FUP6eCT4+HVoYCbGjl//3z2//09JroDtl5XG8tf9UXDcbr32j1vs2acaPRqgqYRjBiTx7
06uKpy8rPGm/+RH/M527F9OE8NLGYIPw80IhSZ8hPZCBo9PX4oyH92OXWQS1EBGb31ARFaPMzjKx
/vtF/x/XBEAF498u+s/y5bWtPS/7ilwnKLrifbKK76KrBSrgquRahpsbuQef1UrRy/TFOIJGYdNK
QA3mUiN+xY9r/SXj+yck9T8u6Y9wv9sfaq/NrU6iQPNsVJgJba8OmFMRKoBTD+IdTRgvNft90Ylt
ljflnbuzMl1Uu1Cylv/9Ef1TLW00e9T6TNLTjjZ/nOibY+tUtZgHNLTC8L68Udedoqnayvi3rxnP
Gz85RG6xwtN1rAF52m5Yeg2pnZvDvfiRTn/mOn07GroZnuBc4N8m0/5jwvpvV9j+Iwug491kVFSv
wcoPAsqRad45WDF9zVWPdQUTHy3Db1sK9dbeXjiRz9XxxHBUu7jJ+jlcg0VkR8p9hB7LGUX4f3+E
/9CUh6dCq4O0iEYHlJX/TIpq797uef5WjeHVKqzw3g+n31zBeT6hElu8RL8v/VlAh8zJdD7/lw/X
+/7P6PzvH/5HXOo2Du/LrsmHN0DNwlB56nSjsQd1v9/vV7b9lCybpPmXcND8x49tGABIWC6RvPxR
fR/Kc5vJclBP3sxAolnxxLjDTCqrK3B8BlH2nBXtxsGhP+jDuD8+BOFxLF8huzz4KzPhnxK31r9d
zB/HYrfBAMZ6u2xwQrV0IKIrfREqzlOkEbiyoiU9G3LVjBa0EQ+5PSnzSGaZGzy0w1fv9ZfTqtn4
nS3yf99Kk1DJWKBmkxr2P5dEE6uaWXdrNoetMEBKqs4Wu8gAQhOfEB1ORfpWZ0A03rpbKz/Ap+8G
qDO78ZFORKBF/MDrj5prnD2RzywPZVdP1TTh83HCZA1pEvo5SEbHooDtGdNST2IExXS8NWTtKSgw
F8SjxfYiRqiA6BVhB+7rppLJkSHCqxfOr7RqLkQbCPoUnTcnPrkxgCtyqYh08yCoAVMQE1q7yBtg
usPxpT689ostaQfYLDwPUewRA/NBcQhiiEW2gGSZ3zXrpqK3Cp64VV96BwZe1EJ307YWYeQlUs9T
qiGRZPKa5p0d9t+xMYez2/I4L+Qxg7IA4GBN37IA+0iT0g2Cb1wUHV8x4NH1oFykuoG9Qu6WPlDb
dMcG/0KDFCh6wczVxfFSBmNu6Zh7MVI6kmTtKaN/EcZHDa1Pe4sQMTPkOi+xaIVCG2YWioA8tnTX
4PzCckOO+Bjvc7SI3NvJz7GPxZrXrEG2F7sXrPmejcQlV2r6tsOiLcLHEbSzvnfbMHNPP0W3QJd3
E/lntcOTcVLloCcP0CkkX3bqdMBVPeHN4+nla9Pr00G3GXjbMxzx2d5ud0kqkT7yaZXI4YBe6JGo
JvQ8a1SEdTnVCs+c1QPDNnW2mr6fzjxvW1xjDwEU+lSSw97TbfZjHSSdmnS8U6jJD2UlziWkEI2a
q7gmQhU0woI3qU62B3CWbk21+tB7gN3vHeyGX4zq0+XuCsSFdHcR0Mzt0lZSLOs0bSA9RRnFxzXR
KMwZdMfjpnkRxvUhEtlLBKyZ4/uwt5Cw1L6Wt1VOCqj5FLq19GViCnx3CBO8yZ5MkV56OF6D+Zyh
V+sf5VWOPn4xDec70Z3nXi9d3d3FYrInoogn+hzh4WjvrAYtC4R37NCu1Q8MbQ1re9Va8iFbU+Q5
eyIkC/iecfobBWYlALhw3y04hxHNFEgPQ2Cm1zjlCZGybBE1xarK4BZBuMe43elFFbmeLsS+mvUx
nd46PL15PmMQiNr5yP5XcQvVx8YtCkz1rMKAPHHmduiT3bnwuBfMe6yLA+4AwRI6kJu5uAzOE9PG
ZIhOQxcfzcdTrJcwReoXfnOmK8ZBxheNl4mJ7IrpHV2O2BGhYNT+F98lDHDYT0P4bjn20rbmoiw3
7gvBoaGg2CAMA5j/kPrgJFvKANvfJW4AScBxrz2Kv7S3UiNK2SSndDrfSs9gp+ucjYiAIRPsm1/+
fDjvKjxqmNsRhrwOODZVtO8/FxSGa1IrUyLIlKOnAhF04OG85WgXPcGGc68mhWYg6caG9jtPc1bK
zZ/inocGW7dnWWMpPcSDJ5xFSijKcW3vqfn02Sc1OvOzmGLvv8LMGyMGfvLCRm3LwnZ0SOcbVVJA
50G3g/T2HPNZB3d6i+a9gI+kYuYdIWYaGYYILaXynb0TXs3ky5tjICPhdfRi00u8M4R5rwf0EHUQ
0fFq98X8o6f1XN7MnqEDqrU886IuWUYjfCpP4yQI73lohcFs1dRC1w8aLD2qgvRyTmBIPdolnlCK
YZ1xS95jNZ1uQRNFUbzUhvXHlusyEkoH5mMxwo65iSoVwXtCRyJJjIFrAmJB0CDmhyjgpzW0Mnl7
Tq/L3nBd2q4cBbQ9D18wnrpY5nh1fwYanY06dttaIi5ickxDwZ8Yrw/x2u0x006aJ5EAgn0ErEXd
7vgu0U/RMMNsWN/BveApMEpGk1YSGl98ddIIrd+X3mQ2h+hmI4aw4vUm3+xOasIvjQAWCXNYzKaq
0PVSIrLZ4IMSvYMkyQ5xphsAJUmuFgfWbcXL4fGk39Shc8CCeDtQwgo+OQhVqMdntJFU7rjJtK0b
e8TYeBry0IhDNxjnGC4H4TRubnXIb/MU26IZhxcSnZ613oFCcMewypbLiz26MbeODyZexp9oK5k7
ox96EZpgrqxm3hRrnRiN1pndczkhZ8Raot+R+QmVqKq39LmXbpyVXptNFxVjy46xIAutmw0E3/YS
Kn1SzFaNT9WTTr/Wq6HYtNrts4GdcVMsk0+QQawP7uGa9aqLJELc9BOhiKw4k4qGE5jSSrR/Ln6r
wbA0ANZ1q9tLWhEv/5MUZFZGSeXyXXB+a3qX5jS35PRjWyFYgAhK23SKpiq215h7bZhUYBpOTk3C
Itys63rxUFXKgaPm8/KnLmdvrBI2D+q1wtACfZ0xPdgaEX4YmQedkbNV6Z1yNARV7hGkX6pXluen
FcqKkCA9168Y8oKOpdh8aR7fzF4jQHzI9XG4XAYXd8SS6hmiOH1Y4tZ044Zvu7toQB+1p/SO4AP+
61QN0nTQyHcQ2u5umhIW9rDxBMGDVIFdExfhSwXFc3IgYTuY6mTI5TYM3gkRjXSzQV+N5zEtR7Ac
RN514zjU/+IjNZBPXnOnExiz4uK4bs+hOBCneyDbK9SQ4sJLx3VAF9Oco09DcibSAR0Sn+axOkT/
ShJG1SCAB8eUpySoBjzuI4USpWRxZoizYGgpiwzbcayKq4j3VZeXmYSwAFsAAgM8BqRHyXKDjYDX
wqaiDQ/TouHIPAZcQuSW40rSXSATcV0/k5Poh5pPJfwRWwzjjrpqhLipMekMkbQI6tORabvZycp0
KOe7P5i1Q3GroD3zZqkmK/3LX+cUQjPxiM4iSvqUROUUzdALNkfAhS/kjG1sZnzoIFtkDKTKnNc6
CE1hQJgtQWoATZOER9NECMS7Nc+T7/aIpiGeIXQAgylsCc7CmcP6HBU1CrSvCm9ixxezqZn8ok/9
+SecwiTE38EDK8AXhhBlBe7GQrpAHv7dB2a6pp38WiG9IjKqx9dab6wlMqhjAaVSx8dmTix5rIMg
WLfcLDtCAP2M2XbL9oCDM3F9u+fY0r1C0R6sS5DvoJSjZk31SmR/BPWjdzOcowc5CAApvmZ5HSPh
JyRJTIt4YHWm2IpD2mMC3hMTFVyLSK1w4ci7UFGwxGOhkIR5uxaxaG+dKhr1WR7vWGHUPtwRPRRu
tV+pL4cDnu1NuRvV6UkXqL1qCzyo/JaMvRzIjEQg3FGf0DJMntYBM2p9e6whmiweMjBNusXPxwnw
LtgOdKDQEeoyzFXcVeh99Z67Gxax8oLWnhzfMzYWzk42ph0IqlMmMxHvCq6LxjKMGeK8ywVh2sPi
esSuTKo4cVusTZg1nNghM7QIyj0Fz+RonVbAEEoFIaFtT5AHlgi9M9lveRDzGJyHHcepADGhzYPw
G3wX2MTnoZSyDwVI2La/tzPYxdoG+x0EbjN3kw9fZY2ui9FvsUCqYnbEbCPnZ5U3eXYvtIsYUAPd
JdCxILQJM2DSlWFLPVrwHvrf6UZKkiXmMPVyd6N6HjqUq5RVJBN3H7rwqNyZkNQdQJBu0vZ6y6N0
cSzi1Cxi0momxLPlSdIJo9kF0bI2K+KE6JDwH6XBqKursz7aw8ugcjKAgvo4w4rFR6UsswODRcKt
8LsdNTRZeeewZvlsPYikW/FFqiPIRJKNkpr3kJUgXLYRbuSn/3N+WUP0A9xCBbplZ5wJt3Hi8zl+
BJdGXtQj3m0svxVgZY6msC2HUUPRbjgUbu0wOFjysrFctgl0p+JusbCaPEDLiF140+sGOQKfa40a
F1JCnC5SzWJrhVCNuwJafBjeRlAZG2/LPIyLgvKnKNolx5Yr1zYDEAx4n5Z/K7kBNGIbHN2500OL
x+sGr8kI11B+LNuappWxq5Z6zJ3+o1m0Turu+qgtqnmvAEFDwx4O9XaEg8ibf2vKLQ+x5q1fK+4Z
liray3V2TRBLVrBZz7im8KfQb3jyZKM8/qS1ZxoZ1Rd5Dxs6IC1hSahidApc7nGdEHb3fQxFuoJD
SqWH0FPso0M6fUeUG49RYTFxj8TQxeDAt2vOUJJbQxm/qxAXsHAUEGj2wv8SIgg73AaMciySKAF+
oDSw1M27bHBD0IT9Z7Q9ieGugCXUGKPpQTzHY6pCPeKS6eXWe8x9N1y/aUfM1J4MI1yKbsIv4RO7
15BVw2q1n6OzGN4Fz+kNHK0ry3OoF9thDukNmPyXY4RwipTg7SZ7Z12DOLMXkej3XpbzgtkxeQBX
fO3hVttvtUcb5IE+G+7qZLyCrBGs150USpzA3NE9qMbYXSfJiNMBXx+WyeNLt55MC/aoScxCDzyc
E9wNIriJ12o+LSOwdCrcpE0KcCGhmK2J2ylzAN6EdqYpcXwg/e3vc07Y+gMa1ng2It0KDySudWdU
THFZt0gOSOc1AX46NVcACCGBBw4Q3Z/soDJEcmp5m28s9pHOaYjvMFWofBL4fywjlj7MbFjxW9Fe
8fNgZ+uN4oGYKAdEwuq5vdT6uOKBr2uVLocYlTCj1tBRQP8e2Y2O9Ry5TukHSeP397bLltRUryWc
0xt++YkbGOC64t5kmrbH68bTwPl8UNCgE+ufxmTDlR1wrRlPl8/ljB653COi6TVk3C4mUEV4+Sko
7kuhQbyPU5QGq4czlwxs+ibiVk1JOXm3vgrvfHREzDSQRRDoAoaMDd+7G6VByN/o6ri2qPFyHiAV
N0k4ZMyaLhcIVZiJHdKZs385huI99cT87UDXV1jrrFZnRrSSnlCrTUkBEezpHOTOnp4+l6BdW8vp
PaJVmqImd8q3VglvBLSXO9nVNs7vGaPSz5ir9fDKYU6RznkufDtN6O/00UBpyIAqdjrPvY0wJ7kx
T/nF4AWrDqCV9LBux7lOx5+GjQ0bngHMqwDl3K1e7mbjr/Rfgbnx4bVoNds5re2Iiv5DxwafUz5t
Zx9jqjObTw722peEOXJt4KEKzeXVUvGhzSS98uT3UD2KJjrKHlPa0SK/Ns7lbG/caQuKGtqu1mh6
2AHN3Mh1Hm3s+VCB4wL74FV1xQ1tOZqIB48dScfJISUb7XtMBZNPSh8qbXLqDL9f4B74UntOgtMY
E7EJBXkYjEYW4Rq2gSD9+C28am5AqjP9FdCQfKsw0FsO6AHqAxpcxNIEBbxk1zNCHB1iwhXRs+ci
nKEivLiAQsU3C3SSURzZSTMnGQ6lGRBSr1qLoI+WHoMBDnMGmBCSnqoI8CYU1aKrRfCUKf70Onic
/fqBI4ysrR7ql+QBqJBI4KnjzoHeeJq8zxSI0wGG8/L0+pB6ElFckvkRL6e67NLVj054N6KGEiir
hCKK8luEjhZpM1ONeHuoi5eLjyFg+V3whzm04fiaXkpV/ZCel6YoR3CTifq2c3UdD7QKjPX2BojT
EFNNpmf3CdHXP0IWTAcAJ7vQSEFjrl/+GrxxSsF9YtIUHGKHq59P2T8qVh6Gx6BXqfK4hvm1iaIL
dxad+3PbVwaR4qJLBsthC9LzvyI+zAJqYoB5w51JqlQSHRmzK9h3TDWgjU5Oqh+4tvrgD6nxvycJ
upnnFXy6aDU4wHPMEeOKWh2MdZSrFY4L9a79florcr4+jOX2FvnJ+Go7Hgk6gRaUqrPn+SnPI5PF
0dTlAVM9Mp0Kj4+bw7wXUCzwWlpfacWTaXmDxdkdOCBU20ys7kHvK1CJaSfqBrgLNTxUG+5Zv9Kc
PZauOiBq7HBsYdgl7ivghXwGjdIuSwEDFxOlCSYFP1FzHdV4o1hx9H178thak6hzEVFd0Vxj/JRz
Mj3zYfdLtWn0jZnNcK+WauFSDpkTvgB6XrlryU5x8V52f/Kiid3KF6dXgh4WmJD2ardnsY+xIN6L
ktGq0ZfBN1HrolLotrJNFQwO1xW8EG93sPlDQgk6YfnW6fHhqqogvzmnEHNSkDH7sslu0vuUFnzi
EgN/I9gymH21Ywhl+MTS70a02WbY0lnt/mEfXnf2AQNDe//NzsbgEu1M6wsgQNwSTWgm/NDnG2cA
9tg4gtWg79tUsIezHe4ne6ZYldlN6OJHQ1cFpRlf/ex371C6tHclCTRjDCABmhpr0V4J1/109G4L
sotaxq67axwCqTEr6QFmfiPHwU/D4XPgGbIzqVqBVEMt65pR/mCu0mU6X6Hx9UZCCJopo1J4cThL
GNoXeOvLo7OLN+pfVclo9LTeSIBAioopbjpCy916DAcMi0p1MxqClEfhmVRcW1KxLELwpd0Yw0j9
LzoOMtc+5/iLzSSmB7cm7l4IoNDGKgrdW60nyvdQe8eRGn15xSjn7WOOgWad0qdHDOdhc9E4QyA7
x4FEve8ieFkM5zxxmy2SAU4vfU8FlQYJQXhLp7/gNrtq7xWcOUVB6QvU/VvnaSUcbcs9ujAPWITP
xYkY+Z5PJ1qe3IeW4D55+0CxaX0gMLABlY57dw42kghfP71w+g71+pnGb8rKu37En7X5+TWT0nIS
XIOApKG7wED+LJ0Ubcl7zwmmAw5g8ZxJbEtDj34myHu7BxafGiasgN2JjhwNgpN1U+m5kbOJl5+t
BxNsqJS1b+tHzsLehs6VfjS6fUIrYoNB+AYAKte9kZWZsxvjz7RdY+WCJ/Jdtlh+HeP8YJfOI5nX
CTxkUTCOR6TdT43FkkH58zsHjaqNaYOcrQ648cHS594l1LiCZ9BLgMc+rUgsQRlecRvzGqzBadrx
Q71OIUK+kxicjtKhajcnOmQhuZDfSIw7YtIfHij919hxk0BKbH9mR8wj/PMZX7P20H86FSOhhqdF
dDvh+NJh+K+1w+9mx8avhXe7i5XZY2NBMLaZhWbKLV5Jl3x4mgyvTC8lhXe6NUGl0xucVwer7mao
MrMHJpVtAuSTBjm0XlxFsDMQMJWdhdPw0JRtGw7WWCRz/N1Ptcb28igwoEhPJ4UtPI4RmZ81DLlf
kV8dL+rN8YuqK6OMxKwNqlrQGw3tiDt52Xg19B+YKtytfmk19dzH3Rb3UDSDsyIaHoDJUnj9Paf7
7Lc+avJ+uL2u1fSR/sFIEHYHKO/XyoeJldYbCJWxdYwe5HQ6OXvlcVaA6hKyCdd1bad+Y4ImZB3E
lsMD86oH6Uo//MVO9p1PMR4sGsvNaucYr9HTLSvM5S80hGLeu+nzAi8ITtMdJlxPt25a9a+Md8H8
5gMdpHVGMJSMpUNFPq2SnUQwqdnF6eZb0A7buJeN22Dtpdh0Y35mpcbFn1lwLi+tcVoF78vPB1uS
WddOVzVGcUhOu80KicO+7bQA/7jF1Q721Syo2d2ZZGVqH/QurnR+SY4A2JLP8Qn2Q2yai2J/IvcE
1gbPIq6JaUU1CW5vE7vMTfhEn9dg/9e63h3wlCqLaAckIbZb9kbzgep26+nsiHenS4xpLUbXyOE6
amHhsgVeeR3lg+HoGPGqHk2QhKlLRWGGVvG2jw+2pQD708jPbYT4laAkQ9MJ6RPnueF6CG248r3k
BLwHeIXVJbnjtGWx+Ae0i/StEWXY7GCwdn5WCn/out1WbZqIYFeM96ZVB95TAqr1D9Q/4o2OFE+E
PjGVBAAbWK8dlyeQd/MctByctbWQuIaxCkSWzpk7bi8qZSbdeLRbBy8gO9juTJ/SqTuBcgcj4mgd
LaCRqfpiFe48G5ipttEFl/4VLRXYtxUCpTV4aFTor9/kExujm73VVcGHn7sIFI3mmO5sekqnSptE
ACsfWJmDRTusK0YAMtDm5I1PF9FHalp6eD32n/aARnoL+5PbG6pdj2RB9jAh7A9M6zw3ryLd6cfj
zQgSmMV9v7R0jLG6wcuhyYnV7d1DaHzs2BVUdzHzr+REtx+dF537tzt6BGCmigSXLJJYeSNkVk2b
QoCG3F6D4vQKHw4kGVqRrhhg8ebYpEX9/hgnNTSbJET8JzX2kqSpwXjPEtyPZLJr7aM+RQWOM8M4
rBMwPM5tstCCsc8F2dmBw6G+YnomYL5lzBxs2G6cg+yoHtnc6Enntu61H7Y5s7+L8wyAE2gDY+mj
bE7cOs1OkvQPdpBMJOiRu3dxX5TBS1vOjmZNNWqWFMJOcGt6iDrqiMqoNxucxedVGZwIOLyQp0go
E1HOEgFMUW5x9AbR0TjGWZbjNw5FXUtXjWe3V7eoD1Flq5umjzQ7/Pr+lvWIvVBgLqIPmm+g4qBE
9Ms51FmzFuJmP78kpOqMpGKqh8VvSD05iEL60nhDkkMKbCDx5hPa85TljwThSllktOMuXdHGRuZf
HPU6Ld0RVfkDeQNtEZDLPH3WxdeQpyFB47fv22EWl2uSpYLJxTsfAQydQElDELNF7CfrtFRyzq8v
cnXMHGEbjB/TFnMKuQ3EzeI7xrtkOGini2/dXqyqUnH28ZE3+eEidNrPXux/1+M+5m8DezK5ptrI
aBbbfdx1UFxsHFJ9bTSHcOLOGNrV1yV1oJPmF1QYTzEu1WCVl9MXFmsk/4xSqnd4y4proD4ZPlY1
w/YaLWtVs8s9LrV7HjOL/c51bbd0KJu6uNnY+7PID8kRAQz1Daw3GpePJtRcfwYZLdqW6hqwGA+u
F3NAo8KncisK3WejLpgSE3WTmVJV5GQlaMkCAsuLHPsVdOmSmDWnR/HDjZNYwCKn396T5hrVQ21x
Ypzk+2cXhdcFaG11dzu9MV4QRnZd6KnMRqlLf9UKl5jgLG/jw8xKMM6SV1zIDqXI3sF6b4PUd1Jw
wqyhi8ZqCoTIzMaZdSZnBjjiL4BcyWW7EhsF9z3+UGdWQ05hVnAvxychARbDM4tq/+28cQTQpZST
XyrBI8bLZAxrzNPdzRz6O5utBLfnqwEPGGxrivkt2g+gM2iWRwWf4Ru8xtTlS2YW392jPv5mWEcz
2cnxKAEYrDvWRD0OYgiO6qzp9lo8w7wGX/ceGe6rS6GKxYMHAheQpsf5zqkC70CJR9KW0CH8WA24
wZACTj7NFb5my6xPrWl85kyBjnBASEhoayUmw52Tw8yIzszu9KImUYABEZfgfR1Q99dNWTX7VcM6
GR4Qfd2d9sRTM0e0S4X1qDtvEu8Q8DuGA5UGGJGThWExaU9nI/LRW81+9qeMD6uxMLpBa0XinDzr
1oMnw6hwEi59Ewef58RS5A/11Kv74JrfvTcDRchMqB4gPGC2gmUAJ10r6T1IXCts55g/DTQxrmPH
mOEub30KCjS8t/2fhjWczbPyCUbrN2hqicZL/k441pnTEwmsYmoNVmjBvRLrMkhmko6tVoeBXVQK
ECnTa6GH5dyrbXUBPS7zGRmgAXcAI+yqI34YWZ+Pe+Hbgm6MpQD+WhssLsR+qkXNbfK3Ha5gGt59
gTDAzqUlu7VxbxMGHgdNFvHbwvO87/eYP9vqg0Nil0BmBxtSdLg26GryAqr2krviNQUbZTUyFvMe
GkO/ydegP7d9Ho6PUcULiuIrfF9hpoOeIKY8wb24Whi+g9I7b0OuXwxLZ+tbWN7vMkSVPes6zK5T
oBatIHqG2RVs1Ki5CYEdWxJsZFz/+TPEfYESpSVOGH99bwzARY/1jru4l5TWo+21rjQB9pWmSDxx
1v+IewvNJlnxtT04XcB5r9jzbDwXdywGWy63w6OsuC8W4XLfcY0bbW7RoBnGsdzvPuxLW5m6AW4y
bYb8YJ93tz+vfq9Ja53asseOsmvZ07rhDu+ffmYJncyjqqhMP9D2SQdBA/dP+3uJzeRtOOf+ixXE
ydChvGK2JdbVjB5tG1YPawOa9rhHIkXD41y0GIjdXtaygj4OLvt946NKCCnXh1thf/tm9sDpI181
51CuWqUCAux3rk4ZNLFbnz/mmxj83MXh4mh3gANO6tO092bQZjzTRgxPqrfx7scgW4Nalgg1SQGJ
y5omfXFnH04d0R3e2tI4uvT4rPabRz4L7gx6/GltrZ+72MM4Wd0rG9Q+YVwE04A+Yshbm4ntl/8Y
9snyt8xYsDpfti/vY4YUVLySqPtQh8nebcxUo1/veMd7v6Hj2bsmH4wqMJjIw6SRjV4iWLw+kxOr
mE4VUBjA6AeGS8C0Hwreww8IGgzDEdW+RvR69LJOGC05r7fzwnWgax9x8Krbn094Z/auHs9q927S
tvc3OcZr5GPGeHcBoDx/hzRuZUe0eqJhWPZja080cX1y/tpMHSGlORUOrj1vKo1xxxBj8B8ehOxj
GYrjp7FuKAOf/sNeSG3VvXjoScuz4DW1H/0f+5U8o3IA4UzsbVZ9yCA8bo4+w268pLN5TBjwCXQ4
sy+GTZ+fHplLz9N9Oa67NLzi7IEWMuuTf5Bcxpa7T/YhiOJbt4Wi6KNAGzv0NiEYrM5y1nLcbLPA
VdW2syr0h/o9sAhY8UtjuXRvCI4GLs0zTHhG1eTmljRXeLG9kZ9hM9JeamQz032Sfh9IqK+ho59h
Byherdkr9BVcbgXI/gjArvsTIqmpYGNlFV0efqPJU19DwJqjdKuL6DRgQreoA+xrE5eINpaeCCvL
gesn9b1cy9ZXRcOMXS+zekNqhL90k0z3CQc+Bh9sYptI0oLurB85Acm/d4T/cnDiWtt+J/AjLKWY
dfUR0e2sfNxf2dEnVJlZcitVQqNnj9nv8LQcrj91QkB7kj2lm22d5CrXrjHp7XTn0NrEmBLd3LY1
9LG0O1kyuv78RHfynw4GzXj9OW/1KQXptnMI0TWMgACfSFt0jm4tBpyE8J/r1hACdEaYp6SeDLs/
ESWnuCyQFve1XPrgnWCdyqHPk6aZ/yNJiCdnLpj/R9JnuXAzWrH7iGkT1dX4PSG1ktebjB6e73dc
y3oAWSduFkGJYsK90m1FeZknGL5MjqMuNhZBg5e9DxP/nW8F7bESAgoPUH4se3wObCIzA74aIoFC
APVJwzkWnQgsL/AymySHzMeciyZMkkFJdqHc1JBXiQAT/AstrOMGJIHkmrbggn7Ux3IWED7Scb/v
Nzti6GtjJ01HKkfAZ6NRAlJ+dxhh25GsX18yfIoDKhxO9imeh1F3xLdiPKe8OrQXORtgcuqMzOI8
ySq42jev/8LJac3zm8XaKsQY7Ri6JCdl36aJeFIZXvBlfkdh6NJGTN7z9YN/2oOy6dQZTAGsrpOB
trDW5yEpFFFkrRs0dxm4dKD09nnwnS4qOn/lhB3kDy9xy6U/J30OVj+y3wo7lQ6QaCTZfqfxkgdx
dS4Wxp5H79x0Pl5Hj8+5Zf7w4TEUPGLmSVJSS0g56TomzqZbJgmqq8DEk2VfG3Tp9cl6UIEz8AuE
WQkVx9r1WdrPHz2F/b38cPR1pEnYrFu7BeOIQ/wx2cac1XqMNsBIcEbwRXuUXjeb0MFCRYn+oyec
KBryGZz09jccclRTM84QqBFdN1jr0z3Otkk29LFG1v4wlcOGuNvnpB7gd6KYxT190KL24WHTPJvQ
zrXblJfAFxZhocbRe/RboMgaJTblhO04uf9gjSsOoLOEbrF3/Tci0L0WSkBWwoPI9c1A3jA/7Z4Z
Z6HbIu7NkHQAazwA7ke9VvRNh50xZ2/KiAz+0MbeUnEBp57yjZbgyexhQIofbJjApg3nPurpD8YI
nIhbOfgZ88ovJb0K3jzflQn2D+fqdy96kPjPD+mITZtbHH+eNi4Zk752mtFGpnRKdaw7zZtwcMYZ
fqOkC3fnmAy/IauovfW3NrbJNQYun+WFlOEg15eY9jxm8oJ95+vVnWCp49ajHmmTuH4ijnkgkSaV
PqihW4PxuL4SJ1lgUfdDIGbXP4LlZgynoVLhtKkxPkY45Rg0dhy0JyYEPHsP4NKUzRth/0hFa2S0
qIAKNifrxiSL0VeB2H7tKUDiO52XQ+8FcZIpYKnu16n5y5vinQzeYV/YStUi+GbPiYEerc0+ON7d
sqVe6np3iyrG8YLcrU4cIc1ia7zHaCBuc2NiDHYcXlTddmkSjvW71zQNc+66XTqkpixlEzYb3Jmt
B4bewmg3b24HxnZwZYzbVramHzzftjSW3v1n1z6/oWL4jG7QM2uYfEIQGELS4dv2k4uNPScL1utm
gMvuKNioa0u3zaxsKG14U+pUjG2f7G8jlrgYZRnp0o9vaooK7bQu0w2qBTwzfY1ZtcL85MNsF8L2
IHjzbYh82IcjQMGUxZUTu77AGH0mOFmIH9L9DTcvq961AIP0KetGkbmwpVxbOuoVtdiq+0EwWvuE
LN66PiOdrQM/hKthChZEXV71ZE2R9uHz9o4p4X7iLkIMBrI5RhFZRyKTAwy1ZDMu5W5mN/AY5cKX
B4OIMupp4j6UjQRzWZYgbC8i7VsZOlsur1Zr3G7haKIujG1seYwxpl3C/sl8psdEXD+DAeyLpg3D
cOiK7148xsvsvoEQA5OHKnS2Wu71rK7JOrm45wV5046GdrnR1Es26MWy2+sIasEzJPFYfroCNuKa
0yOpvyx4D/YS+hDR5Mk229vrdRsjWSqNCSReHG6Q3cr6yblv01cpO3d1pepDT4DIq0/qO63bDSrO
m+PNGCc11i1lzbP5Yhx9+TEo7m5d2hLXUn4b/QsFx8I8Wm1YRHcqMvQZBkXhk76iYn5b1Kn7b3OM
9bMNk2rfbzEZdd4m8TOruI0/Nw0eEDvCUzFiQDK9mntR+rpIIubepfHDgSiX/CNsMflEcKPw4V+C
bQihmkDHcKtNzINnyHnD/lbyWokukweD+40wZ2vOZbYNot2LEuji1U0v2rpDIukVI2MJVxaescG4
h5CQnrF0a9TijGUCBy206ECBtwDpwx5VLBAoDthbH8g1sMqepS3DfgesdJMEG/S64w75JttkR9DR
26M5GFHxJxaZ1M/WLe/hhNqfkyt694nzHAP/Q9KZdSmKBFH4F3mOioC+sq+CuPvCUVsRVxTF5dfP
FzUvM91dVZYmmZERN+698eWmu5peVyq+Zi9pgg2DCCfv4OiRVSzn0jh9zCEaD0npCLQxu2poa9sp
xApYJs9RgGPS24DA+BZ+InQ6z5y24FfxZ06NMvXI82iFdzmnI88M8Pt/oViiXvhVBjtj7+mNfVhd
CSOfKVZ0YYcKmZl12JD3F4fsiAXeJ8DPSiiNEjUkIDGxgFp2xm/Ca4eEVYf+A6drrZNRfbcks6a3
t0Y9OI0c6rG6G1+I78Gx49s3f/l4GPO+wdGCRjQe7/+FbbxHQi/wKKofJpS/O+xA8h3s/YZtizYA
9xlYh3FYL0+4IzUuvJ0TpA/yrOVcXUVfjK8LLhOc5a7gjZLrVYWz7oI07qdjDNP2XWO65MKzuTMe
EFV4L6+xpP6qS/K3LekyR1Fj24U5bI1sZTR/BjIYYGCltDjm7RupA3ub8SQXk9yAvNOGk2JD0/8k
N7v39U7IRY0Z7Q4IwgWO9Kuru7dakQV19TaD2PUidN7HTGcwvxPqoOl1xE3F/vBU2iRhRzgxA/rS
oEB0FQn6i4QRPvT13rNDmhwXEAvDPjosIdg6Os2oBf7zM4ZDg/3PrpRPR0F7ZzfKD+9sr88/41ya
7G7hbuW52W1keB/dUquXQZeC8DcI6RQJNAKETEMdCP9N9PmjotcFG2ikvE2STuDQh9MdWYt69mr7
QN4afEOum4/bJUv4DGGAMYANmqoD/YZbs0MHdlHbUn22IoCRMTnmw6Ac0JfeaPT+ZgyyDUPnFCSa
6dCh5QNxxeGje4w7PevQM/oZh5liCvbdsOXC5qIYefNqmo1jNUhsKxRSX+EIOevNcCqOrbvn4ueF
aDaa7xkEeYykoI98LBWG5JtV2rNVHqsAdpk5W6B8VJ3C49t8Wr2X4Vsjs6RPyoDq914ntIAaz1UO
KLvWozw7cm72bJdrzFg/LgWYZjQv7Sb6NRA9BIWKwz3jEQKN9M3ozeuE7QXDjedzgUtC42V1/kc3
+YCLHtMt1pvrP65ZVvJ/wEmbtuAAv+ejp7jEAQCSqQ2seiNF2L8BXv1vFmeGz3ULejZUe4WqyK7v
Lu+PRT9TkwJksz5odxrG4fAMmEXIFlwjEWg6PEiR1ThJA8EaTYOIpzV7BHxSAsecdxVtBWc/I3sy
kDwMyGJU2odzhoeR/GOeI51iIsYTjRHYUmXXLIqUX3uKdy5doa1zdUJqbrny5s5RZytusLxx+ncu
/KzhrYuctM+h+KMT/ps1+EOGiw4DVtq5CYRFhjAegzZ9LTHSHQtBrmsMTz2iFqklMM56re7PVxLR
bzQkB4WliM4B4P/1B9TlIz7nWfI/KXjD7ga8wdFuyCLerNMfuVV63aC6RJjZDUtNxKFMvaQE2uno
nMxXuL8knBIqIYsi2KqssB8DxTDa4WM1+G2nh1fAGE/Y0/8KaAxn/zsbcFpINkyo0RB5QVgu8+eS
B7plLCJeuvuKuQFkfes2lVsTU6l4tC3iB6KJ/tNhkgx9LG06+vf2yoSEAzxBN3/x+2mWiq3v4FaC
xr6dgWZ2QMYN7qTHCkzAxMM3oBHxsMCl3LhylPAOW5mm2yFF/mczuRLCI6WgBAKhsB24gqYwn3Im
pPHJxicLf5s3r3hJ2Mv/vtkCwWD36J9Qvvln0DF2ZEmq+SblO21a0RFXXLbi1W17QWHivcDwMcax
mJGNNRJVbwmBCvu+f7A3Q9Qfe37f22hfmWx0ulkzgRXG5roLdBa06CzOfsEranqOUpkEftPr2y3w
fEhUb2zpoUw9nGL4NiFJeZT1AbjTZw0t5d+0oN9sIAIANKPJBcMnH32E3iG79b1WkHBgWOE+YbUi
zipDYlnukrvTfoSL/A/CZ98EwYeIPobUY97SqRSP5PsehqzEWTC4X2FBHeKEOhCVGIiRoB4/+lfQ
9e6e3CeuZ3FItY6ei+Eho8XiJGav2Jz+vKfzNs85WMOH1MF/yZxtkk/yTUzR+G3WjPJ1kXPu2lh3
Ag22K/MysxbqhOR8oJI1yqO5hQgJ0M94nb8i+i//3RMD7/N/TCsg1XXrpW2vAeC44l+eWfpv5zFb
5mMuKxv8BEDnxG3kETr+lkkUEe193JGhdB2h0CjGjLPxJBkvnTGjXSizoKPtmtqg+B2YqBDYHSPe
nmrAEBmM+QO+KBvtxD9IBny4mBghMOkPJBZWrTZkxFIKHtkOYRM7PY/ELA7OfWuozqjn1OBA8tL3
7Oh7lq1CTkpi9VdyS6J39L9moRE0pWFK7rqHP8p+J1ZwQZ17sm4t39RCDfBLvPoqGJK2mnaOhMSj
5NnMm2k5vUfGA16IPTlzinE1QgDFJ12oi6/tfIeIUpG2qo1TT4Vr8cpEKTtjWu4hBiAal8nb2/+7
bP4N2FTmv5qWDHWfGPnSRBKNHYJCsT326WS2odhBz+IgwgeLV5bwYjU3RjvPfLOPoXLUdkemAk6E
5SPV4mLWbZBudgru03CEhWPQjjyipjbkREb8tNxScHSYCbxo9bwG9CmNRVwAlwiVB+wQ/IIrrrcW
02VIAHJEMO7RZNgM2hgue37QJ3UGjoUYgsuRA8dB6LnJ6kQ+Jg+RPIp8H/XXX4Zyp7R4OMxzJcIz
AoVRELRZMxYFfgNdkYJKRDqUk5qWzYPekfBqqKHCQ8Sk34epTem1LCApSoOEnUS6WAFgH6PTbahA
M9ZUB6KWRA0ezZle+pWr1Menn97vRkSWg9zswy9s6X9yNsxHk/bVas1fq6fqv3YwzRgAVdJoqvJQ
t/F1fAbtOrhbT2P7x2CFcni0aCz9ID60MjpNMFLxIsAOqrI1K2X0VObzZRz1Wvw9d9waZPfB/B2s
rNL0Ee5Ue/7dpgwxNM+bgckfGFtWYrs434l2/2Ri7BzoNBbvzKOKpDa8LIdD14ZQu1GH29yxIxJw
TO5i08Y0EWlHVq74bzXfpY1pRL1FxDtpdwz2C/W7Rnv24HTmWZZuIzew8XQe0hp1i57RU039a9UI
ffsRhBHERCwpFEz6xlCH/pUaTDyItvGzbTAUsmNjc9Dzs8NYKLT3EcKexnjyO+jAFm+v2zLUvtMa
+snbpfvcGGnRokULpWVH89nNmWyYicKNAaDJHxlSi2TlmDNl0WpGnMs8orEbReoXHzLWenfr4QJ2
mqoDS1sO7DfjgmkzNxR7nU0RlHaftIjRQSYclicLv5Qe9w1uzSVoxpAdsCCn7ervLm9zl7GphGJA
bxr1DSpaup9zwMVJDi/zDbYxgnN6aryW3aEtYpXRA3QAPW/Ga+uFUd9XUI3nfqJYCY0ZilB9S/hc
QCCFSDHX422aZcgDdG/DB9/V6Iz9ySZ5Eq5fM1q4H/gZcNrl/fy1eB1YPaxvCinsPXw0zE5nlrbZ
MM2WPR2fpgyJ7jg72NZCDRNjyX6f1ucv/Hl9Rk1Z/vcYKjcaytB6pMF/v2boW/mcGhU0WE2PtW+P
uRRNs89eceF+Xr0Ix5qInpgxp7ZQHnjlXvDUrOCEsqunXVrtn7kuGrTPPNu6pT/vWQwrYsnz2uqm
uwH5FGfn741M+r6e6TxWnr5BeBy5Pf6QghFNaNsrXNAItq0DnRRKsptVzRlkhy0aynDntGuZVThY
Iwsk0BuiyYeQ8sF3YDIhH0SlDiVncuHs7XqkidhOblVKZ+jJ9ry1S0vXRcpPnxeTery87ccffWN3
JLgWJg3+XuFN4IXCnBNJJTL/fI/4S5jLQpdtoaMGy+KBuucKctNANzKostaVID5/op6CGgPIhfCI
QgHmBeGpYbikg8cAitDRzaVZz37lxy+mv2kZzmC7Wgl/doB00eVY/szPzI5SfDS7/g4eCRuuQ4F+
3tboOc9QJhyRdBNOYfpSPCPRP5Ap0MTW/Dew6JGHf+zD1mUP+uow5wvtHtGU/jBJM96QzLJMJkr4
+iMv0FemXshFay8iOy3lTf34nH7GYDnbJXhOCoOnxGIkUDlv+4tBfYMZNPgGJ5/Oh0UchLGPjVNj
38zLrpDii22cIOZjcpe9ceB6TBgoL6qMt8vAcgwbdto7IMWTI1YyZ+7OvuYrtfvmZY2alb54wrbp
qeSUryslyTN61N4zgpvp1sNuSU+dauwAGYhbjdN3KziFcI/ziW5jwTCB31Yw9hU+45rzxVHlcYSY
bFrkkE9/xVIwsXcHvxnsnKmtET8Fr+Lj3zPdQYcpsIiwg58h4gPsK1gjCLyr7/r097nQPMATHkGG
HCHNgv7LcelbvsZ01gY2qeXXzAzleEOwvdvQTUlbVCf+Wa8Mgz/H+TF0CNjpsD2YvMNKtcns9qvb
muzM/SyuP5LeQyOCRSrvMF6wNsZrWKWPiA4ukxaHyKTNvG+uruwnqr1SDyEaK4WrdUcD+FKwC4Sr
VHyQyXQZQcvFxM52y9F5fLRe7iAUDjKpZLygEQZRTLBgyaZ6e/q5DCrVrYoJUbolV/eFa4wshFaJ
msj/XmucIk6zF6YK8Z0PcbXJJFdCklDmExmQ8ScIxoR+/Vmc/dOMkhLqXg5N7RrBaCu/Ni2P7/4y
1A92G8I1xA/CsRHeZx++cJzgYQDfVXujs0eV81eEQnH++ZqrQ6soYS9fmdtt5F3BozuwYIULfJNs
H4yYseLvK1Qemeu5p9l+s9nuBcyerF6f03rNzDpeTGM5+xjV3dzjVcgcfv/L09Zmq9e6ZfTW0D7E
g6N3ptJexwiMcSXxVrTKYWQclyThyBbPvM9bkOANwTsSGQlPHUYtvOYFiYQ4m4qbzSI+p8iNeKyK
A+cDPSYE/GRDUYPrAhydOReaWKPIZJP/n8QWxR9CcuflQkjGE6JlvlMDy5BnqkDfo3CAJoVlR8IK
FGu89ZewgoanmW60ahtdKCtqbDY/4Yqw5TOCKkPafTij5Si5YnPFShntg0mJt0jODYLy2vxsjhi4
2KI8gGj4o9H2l4kRM3b9f4Yco5i0Z3HXUJpj4y8kR0S4EDrQzJcHE+uCNpc473aSaXKz8geOLQmb
IgpOmuGLRYu0+2GhqUKbNIXivyRtxvzwCNAM6izoIOjeleRyRK0y2C6QaCJSaqXevwrwB+LBAEEv
k7I9sSQYcBeQJ2DGJYoCX5bzy0ngIEHRRxL9j8vbnSDNcBArYUpsOYTWUkiCAFXslW4gLH4yGeTl
QLg3xgRa5K4vmhY69hDW4sDsQUrDs4kZKNMv0EqIk/RksokXs87bVSfAOSLNJdclsAPrMhqjg0Qe
GuATlGn070WJdAdPCRG1jVFAi6qx7cK7gTYomMOCbBeBLKilTfFsqBTtnme2DRMcTVHsKzvoX39o
SVbcdUURpG/Z5n1or3IeUTTLKWMlfDQ92M1Merba8Ai+U/7CHB+eHHdJ4/ERkcjwECU/EaRbahPQ
HYjakvwCKtDG3v8BZh2MatgBNams6Wdl4GdVm1XG8IPdOHtsoTIMMK+pAViqj9Piyud5gqlQOj2j
tx6ukpdbrHySMii7QG+Qy8VjGan8AmcAUa/cxWHbEhuwKaI3RwHyjOzxiGw75HxQ0zKthWXqcmMu
nqTotAn4Lnbi8eJcBuxaRP5aBWItcNbrZwqAA2AmYSt5pBMMDmIZ41D/OMigPB+ffatDzRd5DKcG
yhxvjq38N8yElfzx03d7ZElvvnSARkZ3+0/5zUBfCyopLjTIMw/mh5B23l45e9cxGjYcJIeAJRTl
E+oL0QHBG72Q2ELtS0TVxp4DxQwtrwsqBB1kNPtz/71PJ4AZiRMXQ9EfM7EhHgFsbUbeFUaCcDXv
IfBbzDtjtzIq5yj7U65p0jVvgg3LYBt3uKJtbeJm0PhJDwcIQwkzMfXvsUf73D33MP45rMb/dIaA
0jgBfqmY8/EO/32bGby9EXA09AaGf8iBu4M1jma9GDXHghukBHRYhML75cEhpX4z7zPbWPHRn82k
q0j5ZoYhD5S3Cd6gzdvCJKDXBNhkTx9ZwBSP/RGBJ11u65/sKq5Z4V4j5F+sPtEKixE+oPhs8M9f
k9mB/nXC8eYZFtmqznrmRbRd+PCk2xQUfY7/UZY8OjB+XxmbimkrXKoOLZkLRiV3wpTQO7PsibiP
Te/HPaSH/gRpAj4b0mrSo4MLIMjb5ZTSsBXo6Om8NDYvpk+XNYxKAiaKA2z0mGDuTwbc8qsXffSS
G6Wp2cHsININeEW4AlkE1KqFBJ5Igzb5LpdIJ0LE1/sazKGY/SxyqO6Z/ZdQ0RCESIGZK5Zobzyk
PhRx5UhLT1M/7U8opaCdfoLLEUZG+2ANwQzMB3N76oPdCexhBci/tqPtcZMaS+hra9um/lHtlCoO
GH/9hx2ul9A0ZOC3CdvaLU3SSTAsnxVgmJp/mjLi29Mp65gyCJ+XOVTW3AbAkD4aEK7LVKCImu8z
J458hWvb9Clsjs7FrZ6UAnhDPUntr7OGalKJYT46E4aAJNj7uVBpteSUJ/rJWx8gaxjdCfWsBpGb
zSqtNPEAjCkoPFzgqSHJz32/HvmTj9cjTeKBdTLUmVAy6jj5sl6T3CdXx4OdpNjrT7ZbFucLvhLw
RiGq2FH344jv4s2P4M/RLmOgF/ibrbt0Kz5E0SXd0weIj+CN4/aGpmxE/3aujHoUX64PY9jf7jo/
w+WfzQCSkhE9LrBCT1V8GU1QIRgc6N8TCvHFTN8v7L0wTbjdiaPcKXwqI5VEGJ8qfKQP8Aajzj7a
FnA2bJn9Q6zcuU/jMJOPXHkI58KM0Jz4u8E6211i0ezQCOfKRGnIXlIEsxbbNKYUsIPFTG1TeGzx
o3iKxRgaDAyuWrLPC0sEEeNK4UmrkWiMEDyZ+MdNZ8jNPhhFhitFUWMoqFwviBgJRRKM+NaQfh7E
fK5rpDcHyMbUidwZx8qaYFTi7xynroEUJ0hb/d6kRdnUYtTYZvIJiWhqtktTJa7seYabCaVc6ONv
dGcahW6SJctbh318kEtoQDlk68N8Ugh6YLYfdvM1U4Mt5G9OocN3QEquHWVEUL5SlFfCTmtm8JCQ
AZxRHOasgFit9der/r5j4U+k0r0pRK4ov+lkdgYAJmU090lGfN/PvR0U3+yb8jxfT7a3CUPmezMO
A3MIn5viP0OARGIgokDcO3xfKHCpausKQp/bw1+uoaQFTBEfyzlk5+b/Lkf3iZPZNl2+LPb9Yc5n
LozNwZyQ0Qsn+cYqMiXsGaQ4Munw1sS7C4AGfONifpcs/dnouGlrlkYXnzNq1ovWKlp+reHR0xwZ
CQXX5A3To9WJPzBElkzCNqsZazFkHJNiB/cJLbgDO1om7qLNZeqejRsFo9WHj6AzNcuaFsIf9PNe
QLa6+UwI60V88AUHIxsKzUWmZH3W6+LndB2F14BHwiUb/G50sxhbdEmHV0wBVHMNFS0P6U4euy5U
34MZabBCjOfFrrcXcGHFPr1DVXGjj8mI37t8ucfs3dOAahAxx2c/n6MtHdhl4T2vHtCW+s1O7hHu
yU7o7joTB6zfnKh6d2mNY+/aa+w+dZSSmx1Y8dO6tZe6j1L9ywzwnsX0S25TadWR1CI/X+AhZ6lh
wti5toRa/Muo/30x7Znw1yI8LxFxBxfUBkmLYieeFCv2OAevHhhHqLknY1tOezSbjS7A9LTFs2TG
PT8tUOJr1Pikp1qg6cx+FKMmZcMdj/eSyJzJ3ZluscKp6lGhNABTEJy073IzJI72N0sHRGDDxQUO
SHusa9BOoWzRqY0rvHlMMlWRbW6++HVIppZefSqlg1mue+6jZ5+jY5TDPcR3BamlcHWPvra6IG1t
c62xAsRI0giSrnw6I8GqQLgKLBAcctdYbqDNRmGVRNikJrwBoY7hy/VkxgyC85osENjhRScFZztK
Pnz5jMOECy/f4WvTxi2H+BP4nNnM3+DGxUCk0rlu/rCaYsqB9RBsPOdEayQtEo8SbbaZ3OLJa7TB
TRFuxCsjdAFVMoskcH3DuQcJ+SbDK7+OvU2J/uaLBIbvICIgdULsdEIBwnfAJFg+wgfRKreQRJgp
G6zzZYcC+dCqEFD03AkiDVrQw2HOyRCNGLwaZsYBajRznCcxD6djlnMS2VssQm3Xb7gZfRcM/2Pl
NOHMBnr/wW5QCorFPvGSXBGXR+kB1fZn+7QGMOBHqnU5xTCQVev7nEJ8oOeK1w2mkMr4bn+gLHci
/vt08mNQwIcafxvrpE9eDOsRFgyduF8GSXv6PZpdCDYwOhhjwYAnRNvvADMfODkQ7dFOqQqdGBTy
9Dr5N1D4g0+68+GpybCNW/jvSu0Qx2Q/bXsB6anBGZJH+wDwMfDeYcpi9wR5hjpLNxyAbZtk6oVW
TKx9xMnuLuUwlVh3Rjt94+s1J0JwocyP6QOvsPAXXRXs8mCClKc3SzYIWY3zvz+cga7axc5lst0L
DWltP7fxgooNosoijqv0kC5iJbFW4BYmm9+5mxt2N+VzfIP7pHCPvdZo0c9XczMwOrX/R2GMxZ2I
j3ojtfz315AX2mDwrI1pTlQ14BsTeen5iVPGG8trQ6bXMK0c85WsMIPxcTUOhqcUekiw9/6RHr+8
2QBKg8MLwsPFl2DUH4ak6s8t6gkqb+fFPFKYkrjMk8ILS7OGQ0JRvxz9a1h3yGL07VR/Fje+ZIXS
Osw5Vi0j3BfJaMbcaHTHJN1f0sHYCosDr3joWBqS5eRyoZTF/5NF3ACfwEoyEzfDfUNkfv6qazsT
gYlpSeFaSwlNU+X7llRHkLgc62ifh0NceSN44VqLIbtxPEnTelx9suFBRYmTxD6xnJQ6hQAgMco3
UkZoQO09emRfXGf3Ea6co5d7tDIoFg5fBbGd8guSX/QaJacAyBhn00k/yN0XWBIgjI+zOWi6jXdK
tmsnmc9QPq7uVPPdXtfccT1TkICDwcOTMIi1HH7g0P3w32UAssu0nsawXTwMSJ/IvBMMGETjLawC
BOWMGmyNafQkIF3knikqV74Z4PFL+Q0+UNH1pG0ijHfxtgHwMvxyJxaC+Qwn2Y98dkdBEEvN+aOP
nNRsppJoZOV7CCHl2W7HAKNfjVhaIrMzsVLU0CvwYn904DV1irSCIEfySE0S/GihbGV4UjIR7DAB
OHJmDF1gsKuLOPCdURRIB4unnE8psxyJ4cjFeXZOlSYr6PWEUwSxycl2cj8HakFbkwHmNToXfXYW
8n3KJ33M5eKpSRnzGQ+g96YlcnFLG2O5QbjpaVKf49l07VgABKypjPsAO+maryG8FrEd5R8XUu3W
mrV4CPIGkBYfAWMe+C63bcW6Wup8s/k0QFMI68+se8uQ1HunZGnKIJubMX8agKz+I/EB2RtA+Tnh
V7Ncx2nburTv/M6GbUUV/HK/O0phLEW4YEGEcp+GX7ciU3SzPCIJbcBM1aHBS4luCp8xW7UB1T1X
v2C4WktOL16a2j9Sd/lN7NwFGD3StTTqG+5npLiI7bZ8m4p5pwCw/Yjh2U+2A/cc/igiWGtxxYN2
12+jHBg0rCSY+z4gPedkmRC9rknigEdKH/m2FlQKyCZAACfhK9sdLj7sUaJZzvOgXlkRcxZWf6Ub
FU2UBGRLXojqIZ+8UXQGUXSaqOQ2fWOee73SilxY6u73H04bjQFcBCqh4SnKvkAaqHCiXfQQcDAs
aRdlu5LB6uTRNC3+WhH4y1Iq9mabkuuNG9DFmje70HEj/Yt3nBQ6a6R/THDoc+5JXImX9FpyY1Vh
BcCGw9A4213n9K0ojrjClf8J7ZAljWeLE0KnUSyI8aZ5jfxBm3KU1gef6Og0/A4aQ6pdRt1k3qtt
7kR2AfchBeX48XBrapTgmnxlsghWYJyU9QD3Q3RzrBB11kvKawFGYikIvkR/54c9HavKK83nSkDd
8te7xIqf+qt0jSxZKQ4pV9WxqfmIfInTSo4HywobyHRtgLYlDI8Z2BjIXIfM5DNGLDuX+iBiKuIf
KcpGbXvjns5cd1kZ9tMUwwDKc4ChLHNto46MdNeFw5IWsWyDg7kSce17nWxw9SXmjrGzN91IdaXC
uHzpwNGTmzOlGgRl0R1dAEqSjZ9pSy29UhvwONhek2QTkwVIEPhhzSz5C/MNjBvsdixp9Mk/gEiw
6dUz5TH1l7xaRrbYGDvRZBOfBoCHs8dS6kD2asnv/+wjAxMXbEBiBym4gE3xRhJSej27fop+kz2e
0SB5uS8X9JvjQHnkcgSOAOhSeO06LjgBdZNqu8+QugnMeHXSSFp4JDjcZH7uzOcXn5m4CpUEp0jM
a4uvObnI3c12O6QrsGJaa7S6MPJEyQHQ3DOd1xSZMq8C4+rpl961tD4RFR19II79i7dJeiA155MT
Mqht7WEs0P7dyTAG3gh+Jrij0UmaLTHQxY/IwWAMVlGZiCVbOBjXXKvMkmXQZuH1zO76NcTNFgDU
s2AWjtHpwFWQRgrxLIRsI0sDUD7oEmoZeM2z6dPztF9vIyU4yVBNaqKS2gxz5o/ZyHwz+q1sMUpG
e2njLm8PI24bR/N3OwT1nDQgNbnepD/06ttVn36lPDbutFjahbftbUEwobyXXhpJz8UGhfyZdCLk
wtaWfhH1xmwgCIVPLtczE3mBJ6QcFhUoo9JyutUEtV0D2GB1QDQ3uTSybmavXnW7Th1P7gP7e96q
YW0q1sG8PMwzMdD/o9ddTHoxxaj0Tp7i3ePW8Okdr55OmnuJOx2zs3kwREQziya59ZAiRNekb+mY
OHzCcnRTwptmHseFNuzz/23HEV7DwX06mnvy3kRb3ZxXPO/L9BL8/N7sHXdKuHbjEn17q3RqqIzr
S3ZbS+3BFXtNFfzJuRsxLCk9KVZ1KjeCs90iJzlRBiMDTlEJzy/uffp7uFena+dug8of5a91dehA
9vbAo3iDl/GBfsTDhyzDZX1nmlbX7Aa4hgb9YUmJ94Mhe7Ox6g2V6DH+HIzbFysBAY8kwvctLQL7
sctArgqYJd7J7fmf8AxVnJij0WnFm02xbsHk4p43xQrjBjofOFHqCL1xUIKwes5arjrSK/O6PoeH
3Hp0pmQxL+Id0dTsuAXNMhjKbIYOH3V1GvVhQjw4NNLRhaUwGJ5cVaQGkFQ+QLUVgF0ZYJ8RUWSg
I/mZD7tnnVyNzBD2RZ59bsEJOkrSh5958G5U933j0zb0YSPO+6JBZtZ5Qg33fTAY6wy7QaEJ1T1b
n6QPTa5OOhX2pXxvcuJDkj4uO843aIUnUkcaCcZvUpfBScPUcliGpM5q2LVv2GcOEswzhz/nLgJO
DYcoye8kjGNm9zXeX08HwuE5U8HEbZu2VNh33/QNKqHOwbv2f4tbRnp5rSaVv/HVEyvcNd/2+R6X
t2H7aytfp9eycXar8SkisJTAg7vHuPGINSSuIh4lqXPoyNervt/z3ymQ1pe8lWySynR2aBH6B2H+
NrRP0Ft2/W6isU56WENcUbPjBmNQbi3wT/ifZWEM0KFr/xhj5PbHlb17JIgFBpYyLOzND0CfsS9I
a1ysmu0T8VYjjy5bRiVo4CfHCgDKEV3DT+z0Z237RwqmgV+Hrazmzjx5r4xip3hml8Fce27aNgOJ
7S+6UlioSnS1xJdGusoDGzuB8zF4fIn6mLem9yFrgUbgbIOCmHe4iQ9t+twqC9BdNOFq+y9tRxd7
xewOnpOp23+bCTvejqGXNowutlbj5YFOcAXcPNI8ICEjhXsOhBDUC5I63mHKMdb51m/chCfv6j+d
H+JyLBI5oi37kWJF8cLJmqfbDs5P97Z/222S2/D2A8Q+WqxxK3tg0cMwCjt5U6r/IP8pHYHXCpar
tD9kX5BNxh9jW1sf+zx8imsV/ih50JCTQJiiOlZYzAHgS94REkzllR0rtzZF1tCJTj4HHOJRoTdp
sRqYD556x5H9zchJpzM+neIbH/aHt+zhiR+IeJE/wsJXkK6QMl6mGhHvtm8lqkN/FBsErJ2AhZAh
nmjKHx5WKwEKn35hAOAui8A5K2BXU+BTo8OkMh6zrtO2muzjHhWnGakt5BLWLfmio4flTyxgVWEt
WKcdx04b/+CnlyW2OtPDZwXF49bep5U3r1s46SD5Z6uR/Okv44ot7GB2pPJgCY+No57j0ykFzHso
HnjNQxdi1QNMFErKL1SvPqUH6/yG8s+Fcr55p9Owfvv3Q/Cmmm1ZCrK2g9udQpV4vf0+D5BE5oRs
wykUp16p0V1KrStYEN21b+W8dGhs2Mc2dIOCovRu/fRXu/c2vTq4AXAZujf3MABOuSc6OWONgNw/
1LGmTH6NOwBB/jpYGT8LFzNr9WU2x2m5vhEdqln982lw6/LQuOaeUdX3T8Re9Lfrrvn898J9QFfM
qksCCV+T+gRvNSMvIWwiQjrEL+887feSi+oihqpsEs2Wan5aCHB4z7CuYUkPnlZVeOEZ+mHlHqCv
wI2gC33b09N/zUgDu4Wj9DbHgbhe4ICA4weeaIgBzILUZIgzVxN1nENuWJgfYPOrt4JHVNFpgRbb
ocWj3WbtHlLSX5q33RZR7Wzcf94reI+KtqE0PgxceCPR7eU8MYDOBXpRNP/FZZjwefjIHcTHw9fs
mZLMxOSLDawHgmIpVSHsh/OStZ1/vO6ay/YBM8LsR899jh9GET6E3Az5IfhRfs3YsyDtvfTjMfVr
8hqYLWyWyCsoi/b6ldXQU7SdhFU6Z6aeVEsdTQK/kEkU8wICSx9SBr7HfauSm0ZSNZflw9716w68
x9W8oi3JZqTz1HldswItQV6HZUzuVhfnVDiqtG1Vj8sf98PvurgG0Hhg8eVRvSLPn1d8iot98rRg
kED+2x5cCI65DVL1Hn2DwW2ph0VQJVd4qTZhsPeLq7pjdJE5Qt1lAsjZg0NRDjEBsl5jRvzh2pNi
J7bo7qtUCbWWcR0rR+d9YoB7AY5dvrkJyJLC789s0nvcXv68FtoSq3bxwrhPSWYxmVcXH+KK6hwn
3NkvvB/Mj2pXuZu7l2EHVgfKKNzrtqfSR0TYdhjMfvT07XnS7vPdb5yNYnaW9pxeXs61nOkvP1eD
vr7sKMPBhMEvvtgShIfu7n4wi8EQhV7bvYU3J19csDEFL0tgl3QDOPcQ1uGoLEvd6n3AwCD/frCX
uPWdF2dc8Q5xJy3m5ezchSHw8K3XjIPU6hKYW54OPTSs7fb+Y+HDiPu82ZkfnavqVjSOQmyfmACt
WFjys+nG5bo4mpsGIvBtfoyVW/TaKCAaRKYO/WJlUaHSjDrWPajN71RM1A5bhGCOxoXp0Wb8Oc/S
IvvFlVye0RfJp/kU1+Jv9lGIR5H68Lgv+isKqUNj79F/96JT0vLbQzYpvm9V3/tFVUPIsdnipCS0
ihBOMWV5onYtrlkEaKxA9+K+L7hsuRQ7330nKQDbHtbxMfqw59GUL55hd3yBD0DqMfx4P5/6gBGe
MxK25DZ9ljQjy+Di4ZwVPuFpg2MHxSpPATGmJ7dl3mK5bPK06dgg50dMYXYNAwFYL7qCH/uO21lN
uwaa6ACY5wef5MHmdprSYDOeo9+/XqZbMJ1xPVLN1tWsYU8417j/RIIIEAf6wVpPMJfP18SM2wWD
9ApfKI8E6oxY0+rHmF8xbGqE6JeLYde3+5XbO9utCUpWTukJ05ncvszL06JLAqx/HSBfVbUf/r3t
DfDy3+khMzKgieR+f/kGNEhrth9XzOEdth4Bt/YXT1b6tfRvJxhOKdFlzQPARwyvsMvF6g3GP6Rj
HzFeL4fHyX3dDy5Y3K7vq18Ideq0wplYW7c/JtX35eR2aWRU0bc1U+62BiksLH+2mH5OKqxLujYd
N3yNMKTs+oNhG2H1vDvpFZacQdrwhVcTth899166VVhBj40v7g+PJG0GHEWvGy0qug32P8HdP2D0
BBdMG57sGzYXtIzHhEtkhZ1/ZOado1tSDfMUvuhQShAmU50fHHh6v7A1HCBuIyWBrgAzwoPVMHk4
bXBwgK7tcVKEcqspT25hqZHzj/1hAMvVVyd4kZPzd+N2ILSrTtTVDAoOgtfZLUat4c19jsllZFnR
dDD7aVCTBtR00RfF8LvXnU0//SZdbVNOGNfwCm5LLfyO6ZLQAX8GjUf2kxycU+s/ks5sSVE1CMJP
RASycys7Lri39g3R9oKAoLIJPP35mHNx5sREzPQoS/1VmVmZ07728b42IrbbIuZGSWUSGx5u+iC/
t1+oK9juyhnXBa7x8m58L5XguRiBxtePzKvaDVcYpl3str3hMgXcotFnU3PRyBuDOkwfAlN7Uu4e
6+g3Z0INy29xi6fximObujhNykwpbr64s9+G/B1dH14sK9UZzoONo8C++U1ctgGs0UotbYP6d/Km
4ikbMmf6Ft1GmNSNjACEiFCGj/mngbQMPfEPs5fPkYgYALYfBQnaGWB36eXKe2Wb06GfwNS5osWv
umvo947odoy5qa/4R/SPlxdfwGXknqk1CcFRVBuEov/gp4uqxQisbnunPugegzBKZh1XN4zJDM/A
uuRtQyagaJnskA/G5eXJ85G1mZTiUpEEIqyRMvsPWiq/BPDU6YTmxer6Ogn68Q4jl3jprpqWtOky
jD8YMRW70x8l1OgTAeK+OOhrwhkENxvXGO9xnMqMIz/xnSDXeQ15J1n9MqFR4KB4nQrJM4X7XKAO
9QuxcN7/DimEsZboNZNCikHIwHDqZr/hh16MWCpjo1chHkTwmZCPqU3SHp5cu9gCBrydV/govdfX
CLEHpKA4XFtHZqpiEvNzntp/A8cfB6QyC5obs4Wd3v20CI3p2EsdGRRNIXH9uUlNAGYUlSvMi8qA
NxiLKMkRTOp9WSz5WrY0GZI92GLDycu7XaZXm+nGVUhPd2Q3Vt3ykm/JvWKLGCvD4Zgd3n/FaAFo
j4gICltVnLr0EqQngCz+QLjsEY3sqIWZMe9468N7QmuIOR6i0qoDAZuNNuzpq7cmOApNN0vAv68k
EBBndJHcWU1s0+1rS3k7SPPk8Gaf9RH2PnPG6KdbUqrS+6YpVkXuVDidwQwzG5lOcpz8sUAT+msN
n1pwK7elq1fsw4d9FuU5p1rz/n0xa7bRrHPj55FPpyj2KPvqy3srzBMwvRItN0savWViRUAjwvqt
viHbXcO+22YsJ5eJB/jaB4hHcTe94Q+OiCtrQxlRnlbg374Qezs7J8f+o8befPKMfO4FosKOY/DA
r4yHL0qYclfKUR7dGkkuGoGnL3zdBiej73CsJMiquTpBDtP8emQNA9AU3E0GL23mYiR7SewD7CSI
gJPLuwXbrD6or4ggsCLEE6haSLJtHAA89u36roDDd631Cm8us8RdZ8NCL1AhfclWwVYIDxFjEDpx
LOJUl9DeD9X5ltgKt7hJAMUVvqM086HGKRgph3hp0GqN/nTL5h3zGg/XeQgVLGcfX4wYzL94Xk7j
Dq04PAqTLTzk56/i9MwlI3HJ+BWFk2p4pc0C/kK6rdikcofcjbFh1RNHf25N2O6f+DRblGSx8Zjm
n4yXPxPGrvnCKlt0jgYoyPr0coNc0rv9qeEdDeCl+SoOSpQuddN6lIBy6g4wviWtb9fzcXq72Sdz
zgwEE1zgMHNF/AEnrRZflEz1f2sKzRCNoeh+UaOpKJZ0frsNzgt45f90A85Z0Lq9bsnkzpOWEEgl
tq/DN+O8OlDKJ96ksPRP4aunRL8dDn4s5b8q3khvB8RppT8dCA1lwMsdnJO9mEh3JAqnDCj1rID2
mQ6CAOouzAvInAgchd0ES0Vn8SKcstxXB0ysFm+7wPb1PIbDD+dE42Pj/rwmHCdgJ0+QgzDdbkqe
/MHjvWpQaQOav5wx3lal+zbBR1LZq0yG6pvTEEJSTS2drPnFRNcopKUczeZg+prughLUg22gE2b4
QtJq4JCwvAWPap7+MdBonxRcZVtVtlZ6+Gi9H7/muH6MvnbEqgfXR79yWc8CycMQo3HDesE2bBno
3NUGDI0xi4fCbWhJ3Nshfloae9O4QJmYzFoGHj3WE/sHw1PPPMSP3cMix8hOrWuxRo9GEyLZ1O/D
i4RG+g14CRcbZk+iqf15W+mujIR1snowaJnzJEBZPPq3c79vIdDp8lzxr1omp650M2kuf/eofnpe
hthlDQOb2z1ryAk93N/02FAjLyVc1fj2elhMVkhuEeOQsoL41huo4TFogagEe4Ycc9xp84Ixgxt+
kiU7B/Ru2VrgqBH8ZkKJ2C6GRABPegIPJcvyJOMbFPuHAvTLrnE1i2fedGoVHq0DA8EUtuVPJjpD
iLmi2yweYaZaJx2VSX9NV0D7y/tC+p6x272O3YeAWqfcPSIMwybQGXknTOQIHvPyTKs930ZgoOC+
eU7MB1a4e+Mw8/LCevKQR+PXJWWzSt0Vv2k4o19VmDIidV2fWbeaIxZjnoaCpCJRjtRlcUqud3R6
34qHtjBBALzTGKs4qsTqe1wWlInv21cnbGo78Yjm+jMjmuqyDvTvOIT2td6X2bY9o3DiG6OvTRz6
Hq+jAJqrivqD96UyB2j55psu9QXNPd9IXzEA6HTH3lDZqK8Wil09NkYc4jOg4y4xVz1+oHbGTW8A
YZgIJzBn9EX5skbfi6nH/GlYbEsXjjZ3HoJ3Gx0dfEuCuabFnV5qxXlXvolaA6kF4spFg935vGBO
YfLAztgTPFokR7zNdQjC+szI9dVp7v3h9Hf/vXwdOhzpUFeAqtrid7FMlhScXcwTNhxpRXaZzQHs
pBam0jgvu8yrnor4bt3yqEooAaV5dvy7DFEaDID7ZDzMFdokTXRR9ZEaC9i3yrwCL6fsZt3WRe20
drf2WWWf5wHVOvsg3eECNp/orBhlTxw1Q0qYHKKs2tyc7Y9A8o31pLn+hBMlFLvjbGi/rpltLGXv
ImyHApvnb6/9BH6+IJvEePOm23eoHTfzZm/UXvbbXHk3cnJ4/lcp2KDxe7PFvbnCIepXmy85snH9
bOkkrHg/YxNiySEDYUx/mX0LFmMaB+KdEMd+V5veKxgwkAzY9FvUYPvtcgbVTDc1Q83jSjXjqjcb
5sUDN565vK1YaprNzWOZBh2GDBu98KX2UIIZMz+XftbyaVBbCz/y7PggvIoHol9Kb2gZcmbVp3NX
ouaDbI2eZQNAFvFqNNG7iUBA2JkQQFdcyARpwUABxZCvPWHcSYIfc+Rc1NhiqU48I5+Mp7N3To3F
07e8bxsGqmd/KkmJyDdq/2OqngwA90kgwu8Akd4pvo7X0+wsvHhPhSlS4wG4xcaPFraO+o3dIAvq
Y8B4T+G6oXPQvjQ0lx6uzdxxPA//uVZLnAfdJWH0SD4nz182lRhQZy5KfZJjvGTBAcCD7k/bOWx8
Ij0PsRk9ojCawFbOZsAPaqldwsuKK/GXTy2FT9fY8F1uAj+QA2jHEBUxAHNEe8WTojUh+Hx4Ktwb
2Ajh+Gs9Wbk4roHKkYp3lU2YlMmGFzqlvABF7sg1XZv9vAYT2kyJnG+PUjqnQXqcJO+1Y5q+plzP
BHFH97JTsi+SrSz5gjmhxUqLsBHminRbfm4EKtZShZ9shdJMS7wV6SUJEhnuZzrmhXnGHFm5be2M
M69e1oQJ4NNcBLWdYlHM6uTrMUGa3TVJAiQv2b7+RYGKBoxWYPokmrCUCZaU7IQOopoP+CxPNEF3
AGd7/yHak3A6/dKAJJxMCBNtYcYhbjhhBaBIDGxAGuNP5rWIiVB7cFYkthJC/yiBjryoh+U0IsJm
8Ae2J5765XFM36/E43JaQ0yYX/lxtmCNNCiWl/EP2HmebCPFuy9LdCbP2tb+7j/9Txx8R9nDZoXL
ExVbgVyuVfxhg9d6mJa9VbIF3xbxd3txiTsoC+q72Sa9PjAXUPc4AilfAnvCDv1uEg4l76uscMhp
G915+gg8hZOSI2MdZ2GaeOtucJ7PjQRC80f/HcPRszhF3axtUraeBaJP9gg3LOM2J6Odjo7aVopI
YSFU3wvxmZ//Zut0VfyWcKECLzx7WMgN1+61Qj/U+9wyXtnw7Q1vjjCFhUWdzWICT0CB5rCRLphy
QEFmX/D75bGke5YCsQuQyhEEL2l0DuNihq4RAQZdwjDvf7IIQdDvPXZfq933YyOHQ0T1igMxMBgg
kBSJQQp5QXIyAu8hmqHw5DPZkm53ewI5ZhbUNXo1eDlL8F9f6hIA8/okM6FH0yfhmy2HxQ/CJNTi
IxYHiFxVMpdvwKT6ecTnd3jZSKfzYKpdY+2+Oq8KRbRa4esyoLIZrReGLi5kKUlQB/q72yOIg+fb
HQ23vHIklV02MRrZRNXSR85u0UbvvlttSediZqF5HIoLkuAcTQJ66or9+S5KHPr1+xftPFfwN0Hz
0GOY2lp5ACGBB1SE+vUJlRm2KVJ6ggFGX+QhdQ1kdiyX4VW7Kmhl3weN3W9P2JQPN7EfVKaLsS72
xXdjNSPGn67JLaKKzzY4BajSNssDcyuHvNlG9EjnVfGncQS0gqs11siaoI48UqLLoVX/ZYRp2r/y
A8LKtH4n+vXhTXFEzysMB1xTLUyuEpXD4ZQE+N3OQvqg6BHkm3RjnGtOCJoCWkToFTWc/cl/PHPP
L+2cblh/rk7JZvyLWQkEkQ5RIRcHzH56ZwYdVrhPL7VF/AmrVbeSEOfJOGxW2F+wR+w/XFxlVsX+
FoofeUTGD5o84+MZPqIUs8TcHT5kUGWQvdylEAe6rTkknSzwT1jrgbkxN/eVsSMPLcMEgu0R/MiO
WOC09EcESKY466UTJTF7uE/JfeZ2bQCQundlUcIw6qwVr2eYe7u9w1XFYsyV0SeHAycuXoEvMBm0
HeucI19xtBZuxe0wYGQV+dJeZiy7J0tpf/ubbeUthyCbFU7lCJ9diDD4vqh8zt36gnDZl3irkKMe
pMu9tqSLUFn6TguqD32tXJTN82F3gDnA5EttSUCE9FPjXgILqltiJEVKlC/1T5VAW8QIwrEPp918
03uun2vGTZJ9ljH6oyIQz+a2Xv5rc9Boy7hFYqd1uPkKbNjoDMvRYYjCslAI1ACbDZhKrIW9m1NH
jVdAkN2ch1ttk3OzbaPqU1koi2aVR0n0XIkL6aPYl9sqVJbdevZVXKxqB2gbCuH4VR/GUwXhezbO
T23eFzaXLD/AQG+qeyiduZ7gcajpaOiHefY1nCVg0e/bKaUNM614yeSx0ncgDE+6Z2kjAHnlR06I
hI7pV9pQbPY4hdBVlx86MMQGvl0J7h/Z9Xbt+D1ahy4ct2y/o3Efea541lw+8rzDjPJhi7YQUjAl
N/0pDrddu9TORgQxBot1MvCIX90Xml1NcoqDvJaCKYaD3c5Acw33tmjWmmvSp5nb7EtF7TXD9JS7
MG5z1Ok0xKfHIaW83dbZGkdOtkIattcHW7Yy/yighccmzqtWz19zk/3GvGNH4efuCZieqz/mchbc
z7P9/Zz+lefnWfSMI/Ds8xwfRU9bgQ/XfzcKw3d+StlWTE6zPTpfBhwVpKudV+fu+8lfu59f/njR
fx7XAcUhVpOr21Fi0mfTC5d09T1lZCf7+2+yL5XJTC+NhmuCr9hVQPK4MC/pZPRWAjZd24/7Ud/o
AfOaaksEwhaLhHBkNRpCIjhoUJf5lxCVB+1PeqHaIBeGVIcaBuqxnZKKUudJHjvsWL3CNKQ+Pg36
2XKPUg/RGKtyiIUUfBSQexxgq5SwWapnBr5JcmB4ZfD+I6WC1+ovC9JTchq293PJpqa4U+qpc1KA
Q59zidu9eyD0j+03dlWTA0kSZZ56eX2YtoqvBqRVxhn3z21HCFIbD5AiKiIUwcVeXAjAy51O1nPm
mUFKMRn89jr9CEoGQHWAu+dGRHK6kHYCNHV5rs5MvxIl8butl2lJxfALNVSFYIYXKHVaedhKGXA5
dcjOp6OKi1e9NqxRd/SUbRNkhN6bFoq+dpjHhUN3pxSY3cAuGaZzbpiKPMz5ttMCJ1bChPcZ7ZrH
hDtJwTLLpeCmV6PwBT5Q7f+ISPHrKVES/5mR8gRrfcXyJnZQHHjCpcGOurW5OmbstyJrzLjsCJkD
b80YZhVgjQiO8B0FMXlY5RZ38RyaDsvtgC1vrqdhyUetoROZD2+AoZd7MxdCb3fqtu3Q+0W5cn3h
6sHL4d656mD5M4ByBhagD2H7AlADRmlpPqq7zUmUB/nNFrSF4NUB88PM6V9uHbS2dL6zllsvi5iB
rA1qcBunWb9TmxQMzPLgbhiUKSOjw4jS2uMfXP5SxgDk9llTOnuUQp2L5W5iYaJrGk41hO0jGIz5
++mbUO2/DW5XmEWix3GIiz/ej1VxhV1TPnBZb5ME82DQNyBdl1+HOSa7Xb5gOEs/AUl5fIebP5tZ
6dtJVJIttz3C8d4Dj8TgpbuSeJNF9dsfrzck++S4rO71IoYxgeF5r0Y/2RIQh1ahg4NhyxtTd59I
YfQfcA47/pFpn4DKhhSM5IYBHBHFJBDRR0yakhg1TyaCTA/RTorQPaviAbjA5L/VWmKRrNfdSfMN
Iw1PUgw8HfzmK1aoyqDr3PseQUt9C6EDZu36FmE+QkSqM9Wr+DtHDX6Qt5hODZse8dkC4sdqFmLn
V8xENx9HEr6g2X+TYhYnJxHn92r+og7o21T3s1POOT74Be6o6CcYDLxh8pdBIlg0F3Wd8UxCsB+R
NvTaylQiOGDsT9J03TVraeZSxusZadBrudrfeMQvM3HujRhuSA5rBO2q3w/c7oCchSnnDuyVqe7Z
zFFxpYmD0khjHLnSnejFgnmzWAImlKUziGvJfobP1m7xu9zh/glpg69wbxfihxFjwTrPhcXzmDn4
cKNcpWJyIBTRqz/1x2b3RNNiBCaIx6p/+ALMnK8SJ8RqGMa1g1Xofmt/qLz8Z6Gz7whXQHuipx8v
bx+gglaKq7/fIaHx3ulavrkMtZNOfpwTN5R7ZbMWdQdEBqSVfhvLuz13DQZPnTmPLii05XTNgkk3
NslG3CeLiDEk+Sdt7zPqkTYZP0ogMLhL7uvnARmV73kL7bT1lHZeCF6neDqsH8cNSLslrKGPYNuR
hRzLB20fENnM4Sg1/16qpQBHq6goMJj+6yw6456mWV10yNuEu9cPwUv+1o9CFtL0VwV45+zpFd0e
MGwKyTEeLplJkzDoZhudz/MadU/HZXzvGN7R0zHf4r7rMR7uxO8b4x04v2wp0FrVif6W+5XXzov9
6rf9FH0OyZvNS016xfyXgYURU50GoEqfw8OkAF7bHjUobMow1+7WMLOrAfzZEoFlmaqoxEAd5zZD
rqtFxVJfcfJ7YqAd4oOyUQLjR9toF8h2SDX5Wt3wfgLXB/FmuEOzfW3YwrtI2LzYwMHIJ1laHDYD
UvtJ7AfORA9B7BE0ccpOrjs71XSO0CesDCZW/VP1di3Zs2pe/iXBuNPZCbwANEsHrUI0PWIlO7OF
lb5t6CQZiAP1U+VEYY2cdCgTyoBf7dku+1MiTNy2XdgBjjkIORk/q0W6ajvAdpgVGwpGWPP0FFRz
rhWLIv5LmWcCIOc4VarHb02CNYD1gSFpcDRPIcAN/orDWPXzEN23DxN3jDfoDDGy/TD1iUHnWXwc
Z+hHU45r/vZn+6RqJJAQBsBfhWLve9wmyyYs6YeeDrPGmVtifqHTmxuSdUecJrAAS222wcWmVtgT
Vo1jfo4hWwLZ6c65FwrE6hm4hXi6h1+hQYrC5ILzWt5KfrkXkCkzzJC/dU/CZrT6SjYG6CCV+kQt
YefztWyXifXFng4kKsOfuVE3GdjOWkehcLwdNfpZXwiqYxHRWYIpTfaZ9F2SC2iPtHdPPu7kkXbz
0g+wLqZeLFjZ3rjoAUcgUwTnp76RdSde1x/G7nWtF9lvdlQv2e99RYUDcaFJ+jQfLmICiZZlohG2
b5ruw5NMAc0WcIZ7QQWocwldHNFdd2cIkU7hiHE7FGgRcPrUYXF4iRDZajuzC2pmfCoAD/e8euzQ
2pjdKtU/y8eOU+qhh0/NajjA75JVHRXTnTGDA/FFjGARaqqredBtiSMKlzhsX7vBM2YWcGNuK5By
udNh6u0nrITuJBfkFMFQIIMSsqHMbiZNeQ3sj9LsaDDFMAxiJZXamuQ0wLg3P9dXfEGFSEOPS2k8
Qw7fofnoq68czcFtnjy2U3pFx6l8llzm1vc3rBDOX0djzoOvRIK4Yt1BGP0+tYa96Je/KkZ+fWhu
Hu4Uu9kGUopDrrCd0QSq7rv1GBGgWbqrEDakVmI9ab/dHvAFvgUmRX4s0oOBDMYp1cW4To6UF1UJ
Ws5Dyc0BoHhMYHkgfDNPYuveMb+MBjnWl35UgoFAlq1eeDqeg0xGWNJ7mYdWZnsL9SEUH/6Ye5Px
H6aK7yuG80eT5xUeO+W7OKPIkqwooXbk9+qxS7iJthko9MKU9l+D/wfKp1J4QOmesMAzI+OBeZAJ
0Hgoay7vxinXBgKVpWh6X+U6/xGXzD+lQ91TljhFN9sYnJgtgBVzyM2+O9kv9/ON6iLSL7VBfDH2
Dk4NE/vbivbzt8FS7ztBeFbZPZgKdI1kWLW+0CUGKQjE0c4lr+dHdhb2MpMaOECW1m0k3MUSa1g9
A9RA9/cHmo067N9T+tdkhjgZJfaR6cdsAKEnhfaQ5jeZooZb0IwdC+OTNURxZ7YHXVxU8Q69Azyn
tG+v5bGnA9LWlYZfF/gDTyHPNTCVc5HuhOI8b0SnrPlnZHlupFvUR+BcaGfpEFtOSVYEWIZhHUFS
57fEiev1s7Hp8FHbiJhl8UJ5yACQ7Q2w9RAX+D9/NnSRO52dtsqbOfH5/sXUyM8I0NeSEua/tc8S
kX22fTD0a2sQaWBz3rLtsC82CWt6Bwi1CSR1JcwBLdxzFTjF+67ploqbtKEGoipbHCeX+AcxPrvo
VEoQH+mgr2RjTbNBVQnhDugseF/unPt9SFwbra/c7V6N/w543QlI837omFYzq0F1ssxVRwJmPQib
zEp0m2su+l2PHY1GkBmGofXif6kuRF1euz0EwmQ5Q3CW+CcjsJAxRPM+u2DWsVJBzCC3g76dy5U9
3PqDBj8Lm9dOhhhBPoX+gsLCJQ80ELuXfze8XHHvy3aIsvdeR1Mkha+X1aD+gm/Qg+GvPj3WI6fD
V6243Ik4D3X0U/LMfmMoGTukRLFsto3TAAloowfGlrEFyecsrE8CDmo1pH9QKRYWxi9uaenMeC4r
twxum+E0Lsfbmpe4peVxhCoYQqDi51nZtrkvcqq3R4ZaNJufnWSLsy1lUz43RsDvmtFtC7s/d25G
eiLSwt6l3mLMHjwx5LKZFyinc+GneBFTQgpPbsyFPmxUbJ/59BVeLOx+6ici4bd3T1zMTCvJ3R5t
4BI8qkRwiPkBE+sLP0zl6fAObMjO2lHXWxjUNQ9s+c3CdO3EK5ndXay6B5Z0RcAXqNCpehkWpxkn
V3XCNUNLvOJntjLf83gXy9GAcdb7W1gaTv2BeAwZE89rvlDB0vExZkZW5nrvlVT51Svigp0eUIjU
3ds2G0L8642XV3q0p1M2X72gDGDks473ScIXBzoBWRJBSUrJV0mHwhN58Tu1TFQHPn0Sygj+Mkum
138wc+Lo+pHTkQF6oVjQwL4nZ4kkhEHAfwyHBshxFhroSXTYppttVm4qnzimAbcAZZLbdEqzJyEd
RvovQroQQwcAzy8iZdEcaMWnLPoz6LmvYq+/549rYsz/1s8dpgL8tsZwcwiyu3M/vruTnIRxvhVA
wV8QDywIG5QjEPyP528edcf8LMjh+KnQoDGEvxl6dy8opyUmom77ndLjq7g9xrv79V26MazGGBVB
yd3Asi0FpBGCZ+vqO6W01LVmK4c85vgmrsqSShIWDpMMWt0qB06JaWdHVjwD9QEAW+LIrFpLp/Zb
1AMInb0xbm6iD99H9uu5c+Bo9WA2RHfBeaHWU04tiZUo/vQFYUd8qhc9xSalJQfntmiEPl62JGzT
ZZLSELU2wHIxurLwUeISdke7xyr3BAZqy6QLhqhh0Ym8LnzzZgt5l3rvzdRwWvTd8hqBxPub/nZA
muzxB01UGedJRwPMnQb9LpOgsuEwaoXFR8bM8qoA9yju8Fz1TwtNn2ZPOL/HupHq6+oRbQz0BEp3
kpAIDXw+/LSJCnEBC9ksmNg6LGi5PlR3v2ZLZ19/YwYKlWvAPG34qrRjwXga9krlvVonbHPr8faU
62NY5pLTqWvpo+zpxwNZPJcrPbNTPXw8Q+1OcN89d9tqIbjYOXP/xen21xynYJpykKRup6xxjB3U
SCQyAZ3gy5KW9993bA8fXe7kkXbl6aMh8eOP3C7cl7iMYYAkv0V3F1t16t6PxD8Qa+zSF41pKBK9
TWKVg1rT3MSSX/HlYA70iIMEHbuq+yVRLrTlQijnPHJLkVbldalowPM8aO6f8dYk2zgirI4uzM3R
hrGZgEDvgRpxuKG13bwW45vQ1TlndtGyDUQ8UPvBv3OnS6Vr4+OUvzRledSiGhuswQjxrp88qf2e
5o6QyQg4leG3ARLM4aWarQhFd9LcbK1EJu7jPBgw2vPxlJ9ROyHew412ShIwrsDU5FeQC7BDzA5g
gRM7ckfEHdTvykYTDpiAhAED8dIX0WXh+3lfxcwVr09s4h/9Mq0XqrKRdsrTi2M41XYVV0A2LLvT
q/a5q9/WVePJd5Yu4mSFCiHHExJxxb5QvDwLtaO0Fs/tzJaJSqdlg3cXv5nxeogGevN4LjJHqQ6e
KM/USjdvmymwrv1sLaFLf63o+l8tLiYtYTCs/g/sHeyTMjI/2daAMw+h3OtlNY26bSAfyxAaBGeE
XwBgF8dQi7KkRPVZh3SdfXTFTyw7T8SkMzaKePFWI3L0dfklnRnQc9UalA11oyEfEcj4qR/EjVkt
nmUwI/ILSGHNVfnkEYfVbzhv4I3qABnV7NSQ9kthYbPsGZowy6ZN46gaUTH6+an7Fnye2B/z8iYW
iGSw31Ejx3fekMaW2wTxAbuaAWlA7hPMP1RIwaISfgokBWEFEpGvsM9ybwT7OQM6/73hkLadk9yX
fAYpQcd7oNWo4UTg5SMZYnJVhe2hESO9xJ+JoCvBi7/Hvwz2jH6jdHvrUlmgRu+QM4gnShgOfJL5
e6FvcC6vM7+ehRDQCosr5RIU8d7/i6BR3HdYfhccMNeRk8aWGe0vjB6qYpOKVWWL11XKrNvxSVKn
6I2kMSBqoGcBqUG6PXi8ADWQ5w5DckqEk7Fh52Oaj3Ba3rx9DmGwVHFON0K/AnaU2jMMYN6s4iK+
oDHioEcIkX9WYzT7e9Me6pwho1WTeRvoJ/2L/EXsvX5rTmQiM1JAOsQlJX27nV9z0UPr1I6r8WVj
fBcDCaPyhIMGSkNd9C+jcGYr1aJEPjZBE/NO8zkwFgat2oFIwL8U5GrZR9JaOJjADRA91Tu8o9J6
nTvmRZodO2HF67F5G3dbBGhQX6s6XivJiveirth46V9+FsSx82wtRJ45ixwDTV2Caz9d9WBXwM1Q
TX04ZBFRJk/BL2P4sVP1ZhFsplqS4pnFToXIevvdG0TUkq4GEqx/GkUJXiS4BeJWermqbS5bjGsv
dI63z0I9glDGa1XFmimoP/oMzbjdC0HRrBlmFjQb7w/uzJQSCdpsIieToyKNlHxFwEH84FF2TNmR
b2tcAqQpF+fhLHgGVPNnWjygnzQv/hRkpcOCHxGVsO3CbkQWYk0SvdleDYoFkXAXrtnqAYwJ+4Yh
h0OTXlQuqsD6DwJi5gye8jmt2wFpz4zj64+4pnStjiDdc/06uQNPEbf8gW1/wfGJ9C6Ot8SWAwJ+
MECnA/goWKU7o9BvLo2A0MeB28B+b0p4QpAGCq/rbJp0RZSPK3pERPMU02O2HOFNNAcx3AHi88iO
JP2ox67jfGHDa2Dl/vhoWD2ybwg0W4qkg8JMWlaEEMm7V0wGN0PSxkDSprHux5SFLsMusvBF4CEe
cXM9AqOhm79Z8afEKt4bmwKbnTql2Azlug6lz77YkZrACFN+96oFbC+KzqzbD8b61XwpgCa1y0vo
T/eKQKOasQlkZEqkoS9sGdKqpTBa45f2/SFrtgFKiRysdMCAsZMx5w2tTesk0HIf2uXXdN4cPmhG
pQ0AYrpSfnDgnfq9c4Wot/9UiR5CjcwIYoms0aoW4iPQt9qVAsGa7dSVXHjYSgFuMRz7pqXgDHMm
iWUpsuVMDZW32r5+2RAy5JwuU8W+X3XipjK7k4IspbObI/vpHIGZn1EZ8Oa9eOCCM7CDMq2EKrf1
46yvAO3UwXrPbNZy0TKMu67ZiJAOvK44LtwJSLqMmT9jt8IIysL2+j+FYvWt1U56mFnFoT+lP+mh
HTfqJ3T7e6OyAwYa7vX717pYaxhlsyLDbjWXFCEyoHAfVTS7L3sMSV1+3T+ff4mCOalfLE3kI/+g
agY4nKbpwebxy373a5ZBZ9l2agZXast91WzxvRhjh+8i3+2af3bYsML7YIVigSKQfpPLWDvmsQBe
ys+67Om7OxpgwvdQQhTZqe6Io7JN1EAZ3IFVDozUO4ZVCenHnr5aU34ASxgdUrz+U6fNdxyfWW+/
lxKuf5iUzchx+xLCgp5QsfKG5n/qNr9qzla3xo5L2z+Iz3MRk8CGjOAmcY1C2G7pyk1atsFm6Ew2
in7tn6e0XwDWy1u6aEytibUrw9aFkgFRfaJz+3m5U7WeCDBpgb4NAC3ZAEkiTUQ8oJxH2Jp6PlRh
ytRl2DFDlgWC5XGgNcd+HctWsxvmJvwhA63wsICcY/QL2ZGKLNj1YbYihSfeMYq89tq6/GUG55YL
a3KECKKrdtDDKaiG86X45Mhh3+3eeHgWjQfKyqojAXc4iyBuU0/Zk6U2v8KdeXSQthSFixPg6van
elbjpehVr2xOMQyK12m00k8l2spDYiVW27H/SC4rIFOPtkX174g8Fs/1JFwYGbdYqceGl74KPdR9
8SZLjjWWmvd43EBlYemBWJESdrn7D/uxp9/dE/m1leyvL9m6fwmfmEbNtjzOTza8sHNwUXPlXmHN
gLGxYeS/632BnB6Bw+22RxKKDVSPP9yjR26jIS/kP5/V7vKicSt7u1dOGEHegxhHndE1991/JJ3X
suq4toafyFVk8K0lOWMwJnneUGQwySQHnr4/ra5d59Tq7jUnRpaGRvjDCgIMzZ3Vobui7cgtan3Q
z7oIevzdDc0eJJBQr8hzN6fJJStsxfyKfnw2fR/x+ZPXbMSQpUaO3C4KPwPuBv5/mnUV1h+kfrdK
/gabF43ZB6cKcsc5PlKEjOD9YFNbauUWOuUV+JxiWjpfhoFnWf8xEuu0bIRA0OHpdp3H/gHvw2pP
qKrehtc5RwSjxsqFAEV9c9YMkfTGSAxNGdDcA8DwZGJA1xA7pZ/HIA0Y+CuB3wWDQE/xN4+4AN5o
bB5+f+Xd+vCCxRXNH1r3r5+s+2rfAeNVhsbZ7aNukIvPFb6+fwKtAe7db/tc0tbgIp7jlhZr4KPe
CCznsw85iZY0ojfWBh9zUvfa5r4FwFx30u4SRkkDBjwt8fWFC2AAfwkJdJ/GO5gjxnJd2syQomnJ
DptBOUH1q6AzcwILTs5AbUdXFBROgSIkUyOK0QkEtv0Xtk4ZHtFjpKM/kE5n+oVJTQG8JhEIQb44
uol9Ur65p0dLLr1KaIA+USzaPkPjMSZOkZtWwDEuNuesYYCaRNkN/y8XSo3D6J6LBmM/fBQb005H
GAZwItAI584eiO2XcelxxG30wPwESU5wOw2vwvovIhFvMMwrfl5OV2h+B4D/jICK3Km3RnTpAZUR
RZFtTRpSMS9Df4cJIt196h3kLPEvxmKLTpICSIMJDF9kb+YT5t9GW4K9sa8X2UBboDc0ju7x4fXT
72bwtSvUjYqm/aZLFWENiGY2MinqlNsUc024wveQRuKJ+bDVY8K8LPvD3tlu5X6r7WaaASjMc5IB
0HlF9764/71mJv0Uzv4jfRQOhtu6YCAbPbdUZ1GOmiyUOnNskDuCntae9iGBPYD6//wL7kiAJC0w
TMQ4MEtVJUGslF4+4et44H/sjqU6BWZtaRPvDHOmuz99n4af9kJ7CtqFxU0atO2Ujs6M0kuQhOP6
I7OO0/yM96vxRRfdwkPYCPUv0N4W4Kvn0UXgH3Qc41wmjuNsfQyfqL+Kn0epZTJeQ4DAcPSkV7Mi
yzHDvQaDqfa2HnGFXxtO8RJhDpKgp8AR3d8BDR+udzqA6BV4TA3bEMkAacIkAgqfXMH5EbA7ILg5
ZB0s+KAT2fDHmlrZZNWRJRFZKwrVo6j62DNl+s/wDEf5OOmfFwBb6BiMLpUAbQPM/HCHDoVunfxE
A/Aoiob/rDEaTDvTKqb7vqK7hoDekZAIQqxBi59JIbfl8oatHHntzyuXN5078Nnu1+tQ8dIUeYZd
kXWtYq39RdAbKrUZPHaxJuiurfnX/zs2w+cWTYHW9EupEz2ZwVNWAu5mFC6yn13/VAWYbPpojT6j
63VUXhV4f9oOYAfRXxx4YPwZwdelVW1uMeRdPaqrydymt8JlOqsTm76q0GcLOg8bpinijQo5U7+z
P/FeyP4Y/lQrB+38Hmoi8A0DI/fbTJVRvgB/m/vPIfHybheGXM2RE/4BcmYsrzU7UAMdXxkyAiQH
y31tDEuwqcsjSfZPtP+NxziIJbQ5SgswLyAB+39PE38gh9FsBJx0CoOqz25ByAJUJBVv7WqUEjjE
OjVAfKCpgSdJ37/AaAHiA1fsOnr+YDhqEJWrOTmgj79g7tm29L6Pudcvhw9i8GZFF6ctDRAKrOOA
AvAyuthk2Sn4V7ziOjbw0RUUmdMkbHdsIN49kqvNoKDTxCiNvJK264JqulgYgC9syjRjwrz/MjQm
bdAZuG/OuKNMSF8BDHd8zhBUYp9XodkHXpWRIMx6IyMm82l/N+/vkikJDdzelBSnNjZX1wRzh5YO
3ThB6ERqSZ3jDgZ+aIhMjOHjpDoMl4ExdHrAxm7D1gw6Yzl581lYivzdYZmSXMQVniOcNxrOkn5p
PYJv7xN9f4qmgekwphlg42Nu8yIcwB1r2bdt7wNFYphN0vPUYgAGBZYR7mmOg3ST44/Yo7ggF8z7
vo+Voe8euhLQNIAstGHOPg+k2wC9j6x+0yFIBaZqpUXwaqnmw/0OCYBTEzZbSwFvACy7wXioJRr0
5shPaMNE4Mi1wkFOzPD7L3BVr+SJnvgTNcie7hU2iiF3ip7BDgfjATaye24YIC8VRS/hZQjjtM/e
A1/EjU/diD6rxqp0Xyhpqfsb6CiMP1n1h8+4w7j17VAhJw8Unn5+m8JL3keNUnHRY4SU00hqugXa
8E2U2spSFbnX7M4gw/xAiJ2C89Xr7dHj7TM0A7T88XpX78zgliiDEBNiHy5ZVQfuKP2okTGIvjDR
gd9t7+sVTOQpyd81jyrsIvPgTVVBly+GNmKEOPuihzDtRSBVbVoN4+g0ofncFmEN8IQ+XN+lVcRI
nIQCmyo6BzCumOAsQR7BmcUwuQPOGpsyG6gaFK6ovk8fwPm4eSlT5eIdfuj65Qcg0+Dfp6eALdcc
FvGLdA/up/jNmwLQDOjWzDX3LVnLS/hj12hBXWo+NOIZ4YJ8YbYQQwBlI7eS+6GPcHF3Yo0ZG4NN
+Ti9lU2t06dJGdwveDbBITttnjgTUIbDapn2vOzu9drAQlAoS8CVLCDq9ttuqyPJgnDa6nWgrWlJ
qqb1Ke2jNTFUDxnQmTZ+aS8gjT04XsGXqo1JBzi9y/g7rP9wSVihvOzhurZt+ZT5kG1XUY3yB71n
lBcGGmJ/SrLuHwiOSzntA15ANpWEt/JhKTrwJ92CQYbYn+x2d/QeqPvo7bwFUwv6ONMPVh7dgJ3K
Q7fpsDifHebGQAl6tB4hzJGsE9b8FqoOf5c/ZEz66ojJSRU8ZgjzYnyEOMNDfJqWHBlv7949XDTg
nz6lh4fVoGW3Fz8XmEzb7dsIzGKV0HWzDwLhmXzvf1in4MADd6SdMA4mEGzOXI8t+3MRXHjUdQjo
gdgn2du35scLm1WdB8ErbepUFjrpZd8z3MyEhorG1UV+Kwp7xS5HFAWNLQRoLr4B4M69gbWtwH7Q
nXuHLbs5WDKuuL29GoUngs4SINv47a1q2+S7WmsAnxnMtXH3gHdVuqCr2Pg48EUZkqK6RFuPqHMc
R5hewbC7SUtteekIGar1wMYnfmBVBwJtoQfElHJsYtBnleyithABb2Kk2uAygx+o2E7QbMQJXqEA
CVAP/SP4Ya7TC9CHDBzqgq23aCWFQNq9lCg2hykzWaCL6h2uOsBUGfYcrzYTaitDbQWUj+QElW9F
z/R1XnQsBz9aXCXrRe3SF+MMjcEm15kDrcHRujsSxZJR9l3z7ZBDeSPWfPZII7vmgt1lzAcYAbul
4THGX4EObMpt2QrPPjJwhWT6R+OrSQ/nrejQHiBzdC1A8cgIeJx47TsBd7EEofyerP6YCPhP7RXM
DEeucLEgp2ZGB2sCLZq36jSc5qjxUKWYD4YvWecCJQhyAVz6kEi+WHO31nPuuC+DoBFjglMt6Ufx
fx8a6yEeKraHhl6dHvfjj7V4KWBYtnLCjhybal8tvCklB3SPWm7yURPy92f8k+3CuTT1GKWa/r85
zXzUUJ8PC6DobZ7oaCj49KuWdjwCT3YBBjsFLeiT1Gn8lD7q1T9R80k9Hve7/p4RgGWFwOgpQoCb
f+Au7F8ulWRTrGSx4OyLcvYWkO+wRWFTpuPfQzlIxwEyAxnGL3UeyK+jnYUC/wSiEAZmE4p/4ECX
4Ic+36tABJYbASGYRC4rOWI+atlTFDk9D+Qh1+psAiLXXMAwu/xNR1lmbdDBg5CymaLEBH/fcYCh
axUo/uyhkWqbdMnwhFUZKE9lJv2E/UNCKBkV0BVtLp9zioQxCbzYTLtUHdyEj9mqK7zVDgFOPX2T
MAW5WEmwCwTVUC7cM36E5IQrHZd75U6rH95TIBgBAXIJDXhMczFthyPD4iLEmgISOsmAai6mPTG6
jpEBO41LVYvl8Kkaf9rKeokU9V1TlVwe++mgMXocTpoT0HUtoGrqvubMKYQ3fWZO6BOt11wTKR80
DUFzA1uAi7L4+cSyjlqEi+82OxScOofYbtITkmFxWBAfEJKV4XWOj5PVvUrkSxVYSHIzLe2JzBi6
PU0YMebEbLPZPuW8CMBAwqTGZVBDAQlhmvlFf5yZLLdCR6YwHe7WrOeClAlXozDsWON3OiYODTsj
qvUHAhKXw3GOVnKtuMr433T0cKb8RtbP1o4DH7qBF37n428KAm+H2KMH0BUdhmmByrbl9Rg3KNwa
jIe894Y/egiI/ZEnPfnzaIRabHe5rJa8U/GEq8UnFlWAfBUjCVi1YAP4u1jn1R0kJ8h4rkmnxqrL
DPmXPpureMUVeh8eABWYcogle++Iwjlk6Cfq/YVPqhGQpLrefDoCVe9ijK6S9QGarU5IFdfqOBk4
rVqRygz5TCb2O7CzJjfkzScPd0ePSUPVytiC7VwlLzh6fz84kBDY0BXR69PcIrC0rHQwIR4F50Um
4l1/XAaHD2Uh2jnWAQi8yAvFNCGmbyIZ8qGQvaQdAU/iJDH82aAh8deDDMfydg05mvY/FpNUnAG4
Z1hVKK6ggrkvRQ80qX76Xu3wT4CiGspAUHF8u8saTJjgsJwoBeAKIoh+CYsXSqZaQ/wz/TPxG9Lu
S0rLbKN8RXfcgmVNr5nBzbzrvTeAug/fBUPG0SEG/o79yLC//IOX3Xrb1BXwz2zNMPzQQpwc3d5A
nD4sDTJZvzevPP40xs/5+8DY4wkjxwbjEPM6G57hHkdzRGD9TBiAvfO//hi7KmaJtMVA6IErdWCI
A51PbujQaP1eDaCkA+JtynWeNg7keBF5IPRGrnKtzmtETsHFDoGOJMZ+vgS6sGCl9TakX+QNcMRC
4egpEKR9On8jVFHKv+dPmS1mO8gWEeER4OMIveTKP41/I2MHDwod82WDhjnCwNrv6XJoZ6EdgA1A
ye49P/akubn80cMdaxFVzVGjFQZqmyhMqwAi+DkGlZrZL8jhp8S5DS/+SWpgLYBplKHBN59A6DGs
aOaA1UV+tdtfsVnyftq4nlIVYEmmiIaV17ZvawahPCCDKqiGfuPQwMUBQhegIFSTgVVO+8uczBMx
h21DIIEFRhq0jkkTCL0Tbb1xjpiGIC6mb79tm13d0QSAAvfSDGtkxawN1MPJYVgG5KjLKAG0zw9A
pwPirKwlJq/1O6wPD1wW4D22xODwBNvZdC/MCYgdG6w62tyFR0Xp2IS5ssfa8jLTjW6E/ScUJmHO
KnS1DEFlgf/QKkpAVvvOrQ3JYN7tBOShdPC4okg6jwgOrTwq9pBXXxBBig282ylZ54g1zVvKpPM+
KlDQ5YbgLsLv8NsKQHY5n2nj8HuM0Gtvwdcc9+bPHzGjcXgQrUA/4GM+ZPUjiITjfpJNi8Ip3h5W
ez/U9gHWYFawHEK3JfyDQDNtFO4ePh3KzqzyuN6bL/c4ASK1/HhN5MGKtmgvMcLh/gKp1VWUez9m
tGzLl4XyghkxKvCoRAwxWnkemajxcOET9nJ7hQGh3jFs8DvJZ7O0r19Xg84vIC7Y1SSb+CEg4LTH
vGyVlrjHDPAlqcGpwFLt2+YWMPELAZKj/fT7CwDsKKT+KD0kGnw0HEAMgsWkg20zfU7BQ9+sRsLU
nPkMRqV0JGmy3ehnmMPWyOj4Vv9vBQJLvLjn4IrV6oQAUEyTvmGCWfAeSOG0dYkzMJ0Cqbcl7WYq
vcquz39t1BIAjQc0nG9DvBAJzwgLqebmtDmHdGr4DUc4NgIMj4ZzbJkn/ZiiOfnwjkKLuP4ZMked
Oe4gB/OkjdhaZEoIqNtAPL7jYn7qWRcAnHfkF6jO1prmACtee2aSSPKEx9OEgoiz1Yy5pb72yWA8
c5pdSr91iswbRIHhykZzziV/AEUjzI3ZJCs6qkHaDR5OWdIrpzBnhDPpJcYc18MNU44xolEl4kX7
HjrqaEo2QdoVi95HX/1sR5vtm436izJCpfxOYvCMTkfZqGTPl3iyPedor6aE8hb5w4ssjI4fHVQk
8AZ7uv+IRckVcmnTjv/DmQ2s9AlgNTfjp4UwDRKSWN9+ALWiaGpfZhUSEei98mYsdp4NFNWa8OYv
Cp/PbFsT/2N0Zs4KXdlR+UTL6uJmunz7DhFb4WehXpgTYK4UVM3wjRgs+FwGS32LVvvLEL3Kwl7r
7bRfzpkF3U/51zZYeoomaCL2YHt3aRoWC8wTET3mULldWF/uzy071nSDGG80mrSH7YAMgqr7RuSD
RTCigHsBpL6uFcVun6444uokWPmiHtFvy8ifYdr2ORidMUKkZ/zPRWuMqqqJYHjeFBDwbQ9xIZGD
+9WatAZMyJONWRWApfOQczEjox3bZBQmL9kyWDzdm6B/SxSjLcZbpRIr6J6TOd5mnfGgB5iqiaJB
LSc0j9As50YNnwgLOGBdXspp7NqTPkqKaCKMbtwe1oRGvgs7nKB0m9FeR7mRqECvUpCqOAS9u00j
o9x3+/oC4otA5K/uLowfhzsJXkt/Zi00WpO+VdPXjPPBKYBrUiNkwHFs17L3dY094BTKrBe2dOH1
8ItKA2s/kmKMp5DoEYyIDhBX20SvoYGWQo61NO+Uo07H1B+M3/ZPqOOOkWMD1wYaAZ0RkOSHFZ7m
g5dMre+y61eHn1igKpprCUfjT9CnGFTazakPSi/mJgdUSSOCKo4R2/nNAK6YH4EFxnCq2SUAgJjx
Ll+H3pajd+fiATd3E10AQ0d68rvVtooaYecl18DHI7qhzKYMRpXQM1fgI9d5PbuNGxx9G+cXN6kB
YGkpf+/qP5KyJcAnnbevh3gCqfS6SL+W3peMQ2c6Vu5zUQPtDlsh1e8rBpIxxBPXWgGGdOa9WZVZ
ZtsCkw+qq1m434817/bDM8h0WiezQSb4Y7bXfxD0Y/x2oWb90vJXcJpnSbb3+cnZ1WE+ZwsUUQXs
UllvyqAFpqsVgIYHk3m0BRMFAV3xnLSwhXWQ0jPQEiPTcqEIM7b0RdkbCkbLKCWc7UbQQUoHV14A
leK7g2ckTkT4OQPAzw8cqrXaZj1rgWUSjdEXyN+3D/6n8RWPl0tFG51bsh+vuLOz8AkxBE2b9lVh
edXY0uunXUXXEMDr0anm5a6BnsbJ1dBPhtKs2aIB75heLRNtq17k+t89FMZ2QTutqUHa3vHwpYy9
OrfF0QYOphmXvQhZuPi6Z0gGNih3wEAAZ5ZaDt1MAwzaD0FsMljiuDsF+oQuwboOBHCQwOXHW33a
XF8XzDNvjIWBIs6IqA3BVE9RFyf/GoNugr173J5H9Hyv8Xl0GPRp6qlrpgD67HkHXyv5usD3GN2W
ye0oic9kLmeZU1I7zT1WfuNP2pc0nog8DPn2YE7Q3wBug7EPNMIcFRZxlsAzna8LGKYRA2d+3LBO
eS+aoDG+CmHYdmmh06rZjBmEUUYcKSGwD5/GoykOY+Q4bllXNA1N+5IU+eS8sttnd+bzKjM4MfpJ
WoyL6+EFoRUUX0w5YDJuug3ZPKIrOwE5ZNLnsxrSPFzoTzMLGUgIifkz6vvt/MDNCWrTR8bzJvOo
d9GMww/9jxUyYy5l32t6NDfV1W8f2r9RP99lUdFikHT1v70nXUs+TfWxgiV3YXKugZ+QG1G0uJ0a
OONdjs5HAWBoO/dmaugmCrMOYmBXoSzOJA9prc9CV9o6tSCssa0RuGEYJOF/DxAIwxmDwq3+xt1o
ICefpkJ+fEJv/1Y5NAqj/YuKtALJGt/EvpX2TDoB/Fcmswx/KQGoNa4MJmDfTh97ivSC9hVGVcxw
YkxVaCxYi1LiaqAgpSF5iLLTBLGeLOefb8KMiLRodKsmf52rsG19GvamvyBTxqt8owv/5kPmEEgZ
YewBNdDzrJx3Rk+bjobBV3EG4YJamcn7c1ieJg2AOH7Z2pPiOA7jWFM8kWvFoa6DKJMFNJbpD0MF
3bq//oZnj3kgSIMvgot0TimdxwPZ44thExNvPDoarA+P2o4oEzBqzrAb0SIFhH0+fqplaRptuT1t
IGtCbOD6wElj/Iv6HN2qgTdE2GxgX89Jpnn8YIAbdhseQgtQGrkVEQ370OQzZj9d1A8wY+7JcFtR
wIwW3BunXgC0lm0F+39lpbz7u7U40mo+KmMG5/EUVJN9wcuT474G0Bg3t5q0kkrjdWEyXf5vStur
IxIPqFAAhzfolzVoXUDckNUloT9YW4svStstEMQX1oLIv9p+wywakKyFSj3Cayvmh/6xHV8TOg76
fzQpgBt3rPThIZjEQLarsCLEUknTztna/DWF9cPWEHQPeP9CJHcBtdgVIrcAGkM+rcUiGiwhTvkH
fGCNcHciIGxAsNGwBr/zycVWhbnlzxLXxNJgSzvjsxJ76IHjsMYVkfle+lMR6X1tpVE0awX+HQSF
Be6WnT+OzxKciO+zutoDb/vhZracxX1dIM3GTIUJcg8eUV1Y0SBI3LO87l1fidCYhaFG+EcqF25C
QCVxJHU8C4cWXYqph+83AmGp/pBFmKZr3ZvXigxqcZo76WOqcJncdSZx6R54lszlAcNFM3N5DO1N
F/JbwpRpL9grurHFWaQMhvk40Bk34MUXuQKvZ6VOY4TjTdtPuUCIKsh48TqQPbau7k36qBax3VcW
q5fQSzjLuE1fBjMgL7hZcyIdn/thZcSaWLRa+tTxpRXQiEiiNVejNsxbR7PviKWV+PTSeQ9eIgt8
xpjO7E7ITgBsWAeU4btW8M+4SzvgvuhUcAe3rOgegX55Ttc8ygFY21WkEXp75BmqpGxU9wlet35y
MKYaC9iQEfImoxBqtQ/Ui7ei9TfwqIqPH/6fIWNfpZzgNtOL/jCM+PSjDNrjwG+B9QGHFQnfLTXI
AGzkrLR4TSktY1Wop0cNHPrq2JIpJDMUIAH+KAqKYRINttE695M7PwBbvUhd148qDohS65flJ7mI
80xdhSsipYw+bXJL0dyOWJOk0WDXXRkPt0LOKM+LX7dbkfFriDH/BDsCCHhtJSjTBq6Lm+xg1raG
TXuIrdTde1E2of9zs25BEB+q2T/PTkXn+2uHfJXkbLtiFj094fuGBN6aid2hxBT5xbsUwXzexdwO
CJzs0j2CVTXwyNyRAbiKh+230dZ52r5L6xr0hHOxBHdU9Ducxz+RXsYDXK+nFEWYTDaHUOAO1yGP
Z9gBvW+EoPGS0j63uZy7rss+xTUyAovkKyC04KdjMx5YzMBNfy2uKnFj7ZRbQQO3MDPuywcwxkD4
zbU2u5nPlxJKFajIu+pub9ZStyaGfbbsNIN6RK9RXJokc9ahtlxW6xSfczDJpPNN+hKsqsn2/Am4
rRDusVpkhEb680Qel1b+SlHbAcKm7CQbYqZwnhKYPn4IvkXPMMI01ROQVCO0btsZDDeUNnTTMmEX
nJBQznDW1u7C3wE+z4Z3YJejTQoCMxGs3tOL7ny9M7AYWDM3sj0R7N7+nJWB+8TK6wWPXdBlMzUw
oXKSZs59FUL9DUvZFBpIZdHD2vUlxFOE21nhOGFLCRYSr9oJPPdf11qkpVx/RBLz6S6aYy/RHu+e
TXEVHLkvGYlXWjHMFXGYXVUUheHKDR3FDjlkF31e8YFjfOAmIMjK3cwluUzInJOnvX7vImU6aV87
VaIb6RzDHHAKxNnHVguphUxddAhro8ykQZIqWheOf8CDvLNBgBjPTGexWDx6kFscwDPRUcwuMolX
EZ81sHnv2RAZ4kXiKoWnZ9qOCeZEomqug/u6zzjyuYtIzj6oToAWnVVrn7nVU2bW+vcTxhPlGumf
Arh0XPVB8pnhugv3iB4gege8F5L64MOMUhnjM0cdGKqZ9jsaAUCbgOpUbxv9t1B38I9fy7+MkljO
iWyoGYGhxDmS8YrhBnG8i5MHps7sFapKgitTKyvyE+Hu8EjrOfdwyV6fE2vYsUlE+O0SovGHsBh7
cfRZ/5i/iUwG9nfV6I1yf6RvD3rzLNG6trQrIUIe1gBYYIbg67BP39xEmi/N58qPEqQyTBk8iI2Z
V4p/f2iPv+we5NXZHS4TrN+wFTamr0lmsTlCnHkX6TuEsg/9co0+LQWXN2ACc0LHkBYBl/HiREu/
C7shrWj/A+du/fM+FrhJJUiMXGN9r1zsA/v7g/UfUh04GnlF2irDdsK4nPXDpai2MhDsA5eYZjSd
SLUYpWnsP+x1sFJ4r6Z6FBf/hIj8gTt7e9z3V84+N6NKTxMR0aY2x4nPHYLhaxd5qGXfSdUpWKdq
QTBHe2OaMjd3tEIBO643WgiMVlOgNM7DS4n5PBd5wBUVxX/n5Ut6ZvkD2+dz0e7l+o3Ouxz7ShaC
l9Zfo78/QldlCCtNUS6i4mN17OJn8Yu4OodjNuM0KqJzuub2+soUeWJnQdSI2jdZMstfDJo8x2dO
ENeXT21JDh32n6WVzGYMH5V+DpeLhKX5Q10eWPYXY+9iCaR6XopdAFuP9+VGWupDzTKLTQdWm3jJ
7O+mtx+TQou7zs3ILQ4naxZF1HNYgPtcgmM36Mr3v8BxUq4voi9LhAKQIDVgVbVRc/dA+lDb1vWw
SE+RUHf+Hiakwp0/0PDjIiEiqwhCSzaJgLnyvXMoFx17/R2xU3NYevpWVaFG2YL1U/r+55Kdtya7
mHcrcM1FYn54d8e9KWNUlaqI3+jWbkx2gAn9EyrjKMNJghQBCKU1I3q8ZTRDnsSNuMmpzHxOE5El
UphNJ9zBVvB3nLSELZeydmSMlfpd5JWVkAKocNGNU37UF6wpgbCn4kMnWMNxJE3FFVEdBY49+lpT
X1shCoURMCBlwspg4ia+itK2o0L+KxW+EOl65rrGWHTcSGe8TWehYHmNZwhW+nysOAg/96N3GPmF
I9KKqXJEWHZJUg7ZjOCLsXWPXJtLAf9rdfQIBfwC342JLiQhF8iZLoGULNVPQ5Y+odSdnf7cXuDr
SVeYKxafc5MkpIzhe6mU9gtnVUlP2uMSiV9SlWDeHulLt0uGAbLTbiQd9iYnjLKeAfvvQFbvPcbr
447KXOWT6KqofUN+j2WAGWE3fE+ShK4c0aK4SCmC2mGkgsw1Ua1P/hZ8feSQvZ37GfoCbFvqs7ni
mKI+dt3C4UzW5DG8JCl1cnGGaENkVxagfPRJz17ILD/irT8kMRctnvglEkXjK62uluDnksaClODQ
YJ8zW/dnDal3r3uxJfZK8RxPUbIOHsRQy7eak6DJgyCnOkEDdV22PmVTsDvks0OsSQ3IRJpw/gS2
eAGxDuwFiGt+jTzPyd/TIOYZfFJUnukaqRS5Ck5wB62FljVjU8aB4eqkFW1oftFIJ0yW6c7nMMMG
CuYOJzfbc2tdRVLMZuWI9G6d5rrIfoZgBEpXJFDwkBu8jddsc4tvZvAILzEDR9XLZVJc1ZEXSd5A
duAnXDkctpv9QaeBEIIfFpnE4sauadg81muyJkUVoSBuUsfI3a6B9siiF8XxasWt9XVl4v7jylr1
xt3lkq+pPeRg4bxCPTSxlu1RAB/fzgSPTmOiO3497A5fSiLpZLnm+MCdYDaY9lUwOfQizeeo8id1
cHfieXAKl4yui9DEy1CPbDC5+TMtxnQdf/mB6RSink9If4W0aGI9rMMdQWA624g0/6eJ8SsQ0BUJ
lA8DvMwVxgiwi0x5aTDYGagmEgXh25SQc6b6iuVYNJqKRkz5dPgrq3qy6zEAXMHWAPN03x9OX7mL
ay4U5CdE4rqrCS0XgLsDMuziEiEK6DQpj03Jnc73IyjQr49nEe9Z31U6TXax2xNAHvBTWS4RmuqH
FCfX4e5sf/YEoIp4fhQ+gnxD3WqTu+7usdmVm3zPtd6c9ezHOHLClkeY/8zx7Y5mHNus8jLlks+B
AmWe+DHZNiCvGOHYy56ao3JJmlHzFWJ3nmUKCa34vTlcRuTYiNsGvT9310/d88iQ9VMd8qFmqxFX
DWfGnXGhK2Z1NjosJ7G2wn1bjISXwbzPVM9DqWtsEEkgBvZs1aQlRakGTmaNkJ1IKGMncathuZRS
1l3518l7OlsFcOEWrA72T2wSy23mNosd+FHURExK+ShbzJoAi7kdnymAwyj3eXo3EkSwyHAELdAL
0bJLJah7TD6t19l3zGxTHmCAkggkwYNUqJvyou0GKmumtxuoDJ/f7mg1W949fCs3xVgPvcuJPXzg
H1qNOJoJTKcdaduWZztw87l3wGHDnmpPmzjxmO7u7bK32hibzONdpXfLd0HNBkfWakU7TJR4Aw9F
4o8bn87GvkTipEVdIWnQBlKnxvPlJ2Qi//oiHoAf9xdMGnPuaoQgm/um8gTvObBqTm5JP5IcbQ5H
lyKzr32LsELScJv3nBYfmx0tC7G6uJ2D3Zr/LUEG6+Ekp6VHlrhmjJIfUVjtHB5vPgosdItipeZH
GdkhdIMGOcQpPcPMV0Sckz5AzvUr5jWx/Mqlrtn1WqPlq0egRJ0hsi68Qzq7XHRRlyDW2xzo/h6K
WXI4xDjrBENcnSxMAuVSV96ykMG8KyW9B5fwsX6OG3LNShRy5VRyyEXKmjfHu90qukJBpAToj4nC
ROQ1SaDWtSRqu7MBNSeXhe8HS2TzWzGQANKPaqQj4xnz3CVBpmR+ENbaxImveHiBwZI1oiPgD7KX
LN74udWPaPU37w17f+ZTtpwLRxjvbzN88lbGPZCESEuJ6jGrUbbCIoOw+h0+gyMU3wzJuV/hNg3E
1XO6t1ir0ZmBTHrlHj5+gsFD1m9xoxGDgzj4/9xtIJ/MOpEiaiDWDTfkOwKVT48GBZLfINOQtUiv
9EBqG282i/9ezNVL34t7aobujAFHmgKI51L0y2Qd0ZyIREt+xxc8pUR8ngTMgKx1d+1yT/wtZcCl
MXbjYFWRk+/qIIHgL+IlYfL4skZS6uAbx11MhgxE5MoAu/K/JPk46+hIO4XeC84GgoyFLYr/xuHf
+s5lTLsj4/ghXcUjNwAL6GMnZFw7O0m6fVXrt0f2OEvO8ii5ogI+sZxfoork32In9ZGtf66zMSAn
ti0vorKBVLztVby8UFZmHnACthlIiNaEfkRAo/654UQBSQErCuUxcAm/7I44iB90TI4sruWKFylI
5up22pEE6E5zANtWzggKGSePqj42QozCYfrqZ1PdA9QpWiWUVDR7ivTp7qA3HF6O30TldH1Ogbbt
iCEzLd/qXyMhKIETiizGBCP23rpl669NJFSzQUDs0QmWrGOaBSSr5P30qGIyqp0cguzkE2zOeIVz
oLs7L9xkRh02GAFR9akgEdiYBME1HFZnazjU1HDDjQnNwn975DQYJwlMDyD/LUI0ywntM86CG2tD
60JW1WIpKafIeQQFheL8xfK8mGM21peXBZEjSRLkPjmiBK8YZErTewGCsAOm921kS7a9EhgFF6RN
03BPe3nEWR1iiZ1v50MNlICpbQMGLK58HgGBQacIhg0xlNR6oGWmpHjMUwhWaN4QhFAClqv4AuEP
sxyPS/k01pjAbzcIlqWS5Er6CvrO2U7zB2DCEae2oHt7Q9afIMoExXPh48b0ff6RVehNkZC4u2BJ
CjXwh/MOS6RDHMgnXm8XrJGljbIpP8in3MxPpBuw03KbTByx70Nhz0/61fPuuWdLawn3wF4OB9hC
5VpJR+SpDRCIXTrg13zQLhO18oBk0NX+G+FaJFim+9jkQ/vWcIn46oyl6VpzHdpc9xCtdWsvqblO
mKRuYl1QNqwPk1tBO0X3aIMgI+npcQFTZK11gALliyGbxQqyok58YABE52VHY4WFbxv2V51gZEDZ
lEdmYe1w2Do0RGOOi0yIGk8RDs9rVnnPZaFYr3pBqGyBDqq1kO6cAhxw4nuE6B64sEEh8f0yrV0N
MkWe/uPszHqU57Yk/VdKdd1W4wFst7r6wjMeAGPmGwQYMJNtMIPh1/ez89xUVR9VSS19RyeV+SYJ
9vbea0XEijA5adY9ZwaEA0KYIFvHaDUyGQNP2x8qWLslTqi1Mkx20wP8VSaOfOYA4Rh9oTmwTxls
GEXuruTp4cEDKVXz2zzPOWGDjIsA0HCZU6sW9kzPqJDFwO/vyYjx60DhfnS4jZQ4HEq733BGeN1B
7zspsJmAkhgLp7BHehOhM+Xoc2uMB5wF8p3kR3KhgyUKe3yOzZpVjbdF195iTcRoKeLvFyHodi9N
9AzodVfIzgxLL/GaZ6GnVDnomBRnneVJMvvSpFrrZBEd55HYSQLuZbJm+oRj4+lE5FzyMIPB5zPH
ST6DFcManIIPR50wzI7a6+jR0mavYdlxgYEH7Oa0+5vMPrCAy0bgmQcBwDAEzSwbEwYsVyDBu724
sQsmwxtJUBdmw/sw5XMIJuicYIILiTP0VO/PSUg8PNoMtg+Q+STchpTDqtcgsT7CTaLX5I2Ks//q
Z4WbrSOQVwZmJoyYvjeb56zjoQOBnvhDADeUW6G4Z9QPYP0fPGW5XWlvOmuvNm9txiMQXsblCGXS
CQsUtgIp473KnJBqfDb9thDpsGQeiYtJGpbXhF0HmM6+hhSlomtOU1xnxdi1Ve7U/Et+1N1dLL6u
5yF5RNEKECW9EDJbl85ERUrOgc30CfliSMadGzstaYpnDH9sk13R7o1z4HNo9JVowi0jIfdNPHwJ
UuE3dsd8sTrxp1RrRRlbCRneFzHSB2kv2pG2cBomxpgW4aT5DZ4gBOQ7GqnycV5AT7cuUISF7wmC
UrGtXOnTwQkDju9Ogz23x5NwoeOktI2otIYBMOSBTjc4sv052Zk4KqvKmF1kPw0u0AmQu7RddpNP
OTvYV8fAnRVH5MfSj4Ju/ljFVHJeHSunHywDAw8jgRi+z2x2OnNbQAE1Z5BtrPCpfNDHpbPLtmVw
SmB7jDWPcjmDq/jbP1B3OpphM84f3qKvAlgUmjPxYF6Q1POY3lAIgH00BfUxEqGH/xmG7itezt92
vFMHOMbagA38ABrHk5Mpa6K0DpDK0hL1ruJ+a4dRIRKrQujUm4eN+SP84otmredGwfDjm/4JLpDj
v3kGQC4gf0ASdMucor8lOzZXiM6H3le79dfCwu9IrKtr48qXFWFth+0q7N3dC7OL6DppG3KurtQX
VS0WSx8vNDmSWdHiqtEc2G/xBaOQ+psTnp6breaLPyGA2eY57p0sBE4th4N9zEG3C1IkbP67e+v5
GYZG3p+4iqim3nhgY0XOHznv6eRSIkQJBfJL/BhwYHJ48S9SqvDpM0OFhSPm/ufhpMNT5hzTMSah
hvORGAWFA2fftq2aAXF8i3CQl8hLaq2LZo01ycKN3cKX/cKECXYlvQlz6TWzsVp/PO5IpHEFY//+
sQWHe9lDC2MDJX6ZCau1I9nNx+bgFdnYjwwd920vAmhJ6Aqr1TFFcPVzlHf/waieRWLW3Z/U2c+a
vJIGkdR2JWFqYRegJoieXhjk34kA0gq7cau/TUgJEwbyrMlnOumPb0k97/V3u57Ql9UHJn0oXt2a
cT447qA5b6vbGHWidor2uHFaJkZoIU7z4Cwy7tDqtkR6R86zkNGy3MJSxHiJYaMqecvCA9Nge7GY
mLwhqE6HqnP+E6gzJsm2VU/HZ8NDHDxmsP+FT5jb6Xias+8O9gyy4M7b93UXdf1n0aPktnvZ42Fd
kN0NR18TEO9zTx6H9Se78iAvSjl8Anla8MTKI3i6a9zs/PW9f/4ilupZ19n8+aVcwvkKE5vlKJYr
JvFs/4oCzpk/0KWF8xpPBNKpXBvaIXQB19AXAHp/7imTEilcgGHTQotu3gVgcU+jee0uxbaxXmA2
AK2iebY9pRxN0YTaotZcII49zrEIh8KRnIMyt2FZztbgMloCbCI3AgErH/Cqy5AJX69HxUbJKTjC
T5ZRs4AgAkYAKtx/TnCohgcqifQW6UPZW52i4WqBq/Ui+tLFXQLdwrR0zVt2397T8LUuDv8WsZQc
q4AIeoaMCs2D9+CgqA78U/9Ni9kZdCfR2sZIOxV/7M76iL7jWQopJ8rgIj04+Qk15ihPU5geUpc/
W0XrlzXDzPQISFJCgelAjNC21VAErrhAIOuHDB187UuOqTmUmHTH8FnnpOQxf8CWHHH9waNE2/Kg
2SZMzuw258Q9FnZBnba4f8F25GxG6SI4pnNCU0KvuEjQnFNvuZxzQkmvK1QEMxqIhu90dxzU9WLW
0AAHebGnlnnhmg02kxs2qerWy/957Ki2qFFn3xuAZIfAGluvvIMgTE4Pn/NwTbjphd2zcLFquZvw
tUXbfwnuLTu+Iq2H89/JKpRgioMia8251r6CvQCjgX4JdHYmwQ+iiuDZUKmHm9fbxzdJwk5QoUq5
TOpNq4QMrzWe/gH96HVGEtI09IdEKSrWHXX57lZPzjKW9O2HFq4bzU/9J7AaA57MPfycyQnSjrl2
VCmWQTiUxo6AxIIxVrAl8nqO39EbfSBJSzi7yl5rlR2L4YyCjzFk2sqaHK3uHCH3eoYa1xIJ6Wcc
sJBiVNPxBWnxzeexc3CSpA9FyYcWUUYGeNMGz4hpMpOQFGtCldLi/xHgYdthGnl/xLwWva31YOgE
P09UKUhOdK9FEmIfceo4ThFX4OaGK21zG8avBc8rWQsoYh1CUcykxcgEBPjhNliHWLcrtao9ujAx
E+va4ktmp79rOwhmXBJQydW2v6fZW7dG+nR+wmCRodY5kuELEPSZ+Y4SVTffbBaaJXQl0pTvlDiS
rIecenCzybyuIg2uiHmtGDOQ8CwnBu3/z7sWCeXwP5ykfocG5yyNh/a9OTIZZONg3vSpWRgVVazu
7NM4Mugo7N0XF8rlUmbqtr9BWlYaTgk7hIrG++Hegioa8qINf4xEig9dyQ5+VmJDe4vhk7cLyK4A
OeOepc7EimhddBm8pgZTy7jYb4ZHxQeZ4NsOSTDvoEZqHAq7zWlEVtbSTJdPFy6NBcEsTM33yWuU
XPGmoC8PrA8+cGktSdz7OmeOEyaQPOa5nyKiC7UTc/J3R8PtHM2IlhPdgGKzjNGPEA3acyBD2fcS
RItIkElH0NBasB0u54zPuC4sy5+0IOPhue7F7kHOjyXK+yhPX/MDzag6maXpK5KIELMZhNBHKWp4
qGWAwsyh5ryyR95BlIypSTFFk0sFnvIQV/DmSEDgbmkoAoFIsOvpzsnwGAQRTTcY0TUQGy3lFcLP
pQ0i/k7E0T8N3tQw95q9C1D4Ms/TM0gpio6XdduiUzEiaGs8oy1DKF1E7+4i8/Ipm7LjEHJgqjg2
YCESakqA4MofArFdgeewjYjy67wHG6DvBOf/+nhjUjsMIjb7xaKOE9qsHC5HQPuilYV+FyArFQ+p
KB/4htqJ2p0GHFdMQACApT5csc5q1ry8gOsDDNnQylAD0XAybQ3/j/OC57B2kGkBsdhVcPiRDjfI
wVFY1vZ5yskAvoIKNOS69Bo7/CUhdkZMwrWhmgj7NPHgaZm5ihlQf0BuA0W8hM0yZbpaOpSltKlA
3wLECVDeAKEw2WvA7HLQAyZbwYmC8DL83a3PcEpcEDCGEguK1MmJLqdm+8B3QPNQ2B4daB6WQ/bm
rN4KCQzFZEAUiXXEGyYfQILjjda4PQwcKBNjd/4OATVfSAhJ9OOMvttzHc1XB0sbdA0AVxSzzCEy
/7sBSWShL/G37/PilOsDl7tuowXwEcn7T3b2gBLh2JchbWicwURCVKk2gBRFvU1bLfiWCKAisEM9
FPbSiCt0IHqkJ4D6L8tJ7nyFwDOJgnZPrvQDwbYAXyJQBGXOYUcgM+PY7sGGUUthWAz3gfEBEatO
TkmKwKQOD+BBBukqByOi4d8fd3iZckiWKVWyM10DN/pLLoKcxvC51FvWdMqYI5Ap2A6YdxHENcoi
GgmSb2bA/U6S6LuVE9EGRYxKwH9Actmzs/9Ms+DqH+wn0LPOamcZsDLTbl/gHeIelGDUVz+9DQOO
X+BVTlO414szcH/h8g27CZmbVgKuqCjRDznAkBMUXBx+DwOgcNBboKXIDsE5CAEzBhTZPaRZaBy4
7A4rHbBEHKp2hPg0xAwBbwXo2TjuruZzKRH3uOq7Bx4lGOtljOQu5ovBoB3wmi6TmsyCU69j7IHs
aYnOexBOicGElOMNuQoyFqxMrF+or070DvG82c3Jvmtirh4qJxqNJQ+n7PvscY/ZXDB4j8MSaQqY
jijeqlgQnG+Uxc5gads5NnNCC0KHtCGHbzSqdnNeXjzpRlAtwxBatghximaAH6Zs8+ozTGim/D0m
d+ONEj9ZUEt8MUwfgxPnpzuxNly67N0s0+VIT+ba057jfSGQvq+zQRQHk3Gx8vwAhQu9w10Gnwvy
eyDnDncwCgXZDojIdsaIq5hhE6ig42iezK0B50kOAYKxnhvZwUbzwsEjHQyQpgv9lSLaVDtlh2L/
a2fNcBpmCOZQTAj2tWJ3DteQMF+aMpYltz172PD3Gzst2R64zRavDTomWLRZhLwGAQ31LocbD6Vg
fTUG98nmRYDnBodI6MyCPCtdTg+XZylgM4oMti9cfFktXRxgrPDb//S7JuVvFqUv3ToQjsNDddkK
OQfU2YNB3/VmJsVHoSssOaOEjuQK+WPiSsOmSwoEh5tNHyx7BOeNgz/Ml+UJOa269JOeKJxhdIIg
qncPZ1bw4AMn/73JqUtAkT3gldMDVCCPbrkzODf+eHp7g1oxIWvCe8w49+0Dm55YlO7Uzj4Uv+A3
kZ6xbR9OGX6nzRyUKyGdwGf9pNDq7IGwPRsbFSH5GKw83E0GCDxAORzB7olC1LqK2UVEDuZDcL86
yX8LUEzkMw6Uh3hkIFLRRbjtYDC4TTYo+aiYv2yZwCYzanAeXOHVCBcCyElLzj08sGAAnWCAEcmJ
d9FBFOq/rb1u8/S4G4FUH7jKYCNyv1zMKI9/zoJH0sJ3MSciJzuw7W67TF9jW/gDvIJeEu8ETQkP
inVHZCAafq9mKLZ/EH6LbyoBR/lZMwHIrEgjXMG0gsNqobQzraSzYaQNRKUHVrcoYvqHA/sPPkg2
QlZRLQBGF2MBo/PxkJCxt5WsIidvn87fZYRK5diilY8+cPJ4Kd4dhHCkHSa3gO2XrkZiBsYDEWMo
BdaQ6wv+mSxksB7nC7k/gyeDg4YlnzkrL5mc3OFw+8eNCdxnAWMjoGThSy1C1VvYO4AxgR5+iKVA
Y0Ryh8A8b19xyB6wQqPAR94WODgpcj6QDkwqLZDS0/t20lf4j/lTlvM9eL7pFRD0c5oHD389f6ZP
fHAtYTB0sjcIUStiXAjSeuW9Z0qt9rt79dHi+sK5BlfwnZJChEKffeGOEs30tDlmKSFTqePLCDmQ
0LnE2pFa/4QlYsi+0zAwZn3YGNmukWRX8XwgZD+D0D7kah79yRA6VomBOvCL7MKE4ZQkkR9368uh
hqi04+Hvx6BZf6DFoZDtTUuMdsGDWjubVh7W247Y9thONDxqxXgAdVSIAmQZaux5lKCb600IiArQ
GAsp+ws1owGOIc1GyDagaNlJoIp5RTu7sulQSAlN3GAD1YP8R/AwByFrYG8ZlUFsKbvYbzyfgu24
3MDUQr+Gcsk/sDUxb8FhiQwBv2I2LSByujRcG1HbXFnUAPlQMWzuaElurAE64ewgPsxmEEKruC5i
zKYfE/zq99tojG9LTIlqb1SX56xEBJEqA8jVsBnBxfOUc+bJU+gjKsszQykHjBLQ1Pxpg+bzu2hE
UArha9RkPLmtjQB/6aK/mVKKgjk5iyOgPfVc4AjO+Oo3lKywSTbnK154vQCNp3+gZsUc6Ywxgmq9
PYgNLKtARPlcaFKsQ5id3+wC7smTlue0AOGsbCLvKDDA3w7Xc/SK7sXyBdeLRb/Opvg707NCxnPA
AyOEAz4f1hHeYNnbUY/DwmMvu4GLDx4JlHQqo3wVcCniEj5lWiQp1HooA3JOKR1SDu9FZPiJx6MH
wRPRYsGFIDeYrZJ6DXIkWa8BCJA/OdfOhEF92BBGPK2FQMo52fgIRcoBkX0pXew0MgMHujzBu4gx
dCCr4wcTA81dYYajAO7KE7hsAblDd8uCoUmY/EyqkMk8WHVAcbfdQYcXo96h466Z0GWgwAflEmED
Ei46gopWv+Q82aC7C5m5Z5MriQDojbw0plq1NVw6rVdATAdSlhw//Q56DPvcck6gTYN7tGH2kTFR
US7c6dvPCNmC/PM/QsWdFkzUYt7Pb5CgQe1Gc9fjdrJ48EbbY0SJjQrjlm37d6ig4vgTW+a59rNy
wXqvaV6EFFyKAS0eaIg4unIN9mub55DDSFo+/K87AgRFasoIGXDNeqVn5fXPTaPE+/RNRJgwzICl
To2VUNedGjvn1VVs6WzGWVR+SEGQ8gSgztAa/ggdCArVP4MSE5wGm6f+h0SE6bc/wEVuIHQkQKsn
r/Nk4zVHNBcs9iunNGM3W5Iv8t9oZj5YoOrwhleDMIOQsGOk/mbIFgMpB2dKJW69E8MBD4CErour
Ie3NjIKaatIGTEaDcmQ34JiCNJ4joORpy3OFyvl2mGFS2BX8GekB3HIIXkBIViWh9ouEdia1bUTZ
SPUoF/EQiJdx94KEEBiXfoyC9oy1CFxVJQgB8BDHQCYEnLlaoWNonctgoQ/N7EdUKH82xkkL/Ch+
v6Fr8ugToOxgjQORS6FQ7a2TdilEWNHh5CBmUgJmYNiBH5Zd/qwnQ8ogZDZCbmLNdvMT2XZWT3Yo
A/+m+rDTIy3DI9meGIn2Sm0wpXDFw+jkKPFaccxreL/GG1iANuleZ5hmUsgeXnBJLNEIJe39z+mk
tdL8vE+LFAJACLT82ZEFMZ9FEhZSvrykkJJGRfp5+Lhl+ldsq8IrtgdMNTBex5Cc+hGCIdpCJ/+S
YduBHuNqmw7ZcEfvL+5PIzj95bJ9FvFMiLFVkFPvBMmEZ7pi/+J61OGkfU68jupvn4XfcY+Et8AO
ncQkv5TRfjNoyOCPS+KWg+oaYSLbx21OdXmegu1xFsLxBvevxc8/6ZN5tbObU8FGXGrlQNVDbwwt
iQ6djUu1Hp2IUQG1L0bXrlM6zbMdmIFofaGboU+TY8SjykTWRsGUBLHW16Yw5c4jZPuNXvY3PR0o
mBFWMXpFKrMNmqcMaLu4fDbqRYocJu9sDIsYhcHWmyKmL7V+en2hPVg7OAkevbUNrE+jWoeigS80
KI4WikNMLBakSdm1yGf9a6G6tZWfExNfBBv2X5xE9wphz5/MmqOHPdw6bdGjvOD/pKDWp+WHqk9h
U5vJI2JljhZ9O66OAIbHYekDdSrEJeAKFJV7Omlu3wiubfZ4c2D8lmxP+8NB/CPLiAi8OFCwi78J
ovDwAFCYUE+42PEs741TaSkKiPcKcsvKkCv9xsjk7hhHngT3eHOMaPpskXxfIfzfPZrnNjH31GZK
kF12mbIFBxG6pydLE6AVNguJI5ykCBEUxSHVjc6mlrOf8iFnNPM6ztsjwjcpLJzrSmgla5NSluth
3al6vZN3hmJBN8Umo29sxyZ+McuAug98C+U62IV4AKmrUBRxbHDCeaI7/7jT389CjMZU057fNX0e
+ySmB0GvwetCYHLjcKnmWQrDru/P1x7c93K0dh5zQRxMHsPJ2tmvsW58IM5fDf6aVUZnEnTBy9i0
S+aF/EE1QV4GbBHiH+dk1+mhiRreUFT0u1a7gIH/hzEFeymad7ec8azbdAcOV4JIyLRE8B+Z+ymG
ZNj4umwDKEkGUAOMoGTiSl+RmZUWRfn4EezLwKeBolSrN5trEFJasQiuvrqkAeRcHoSc2O5S6jJs
ZfN1pjENyycU5zjitLghmetMazCCsT3amtDUbdYv0S+z1fyFCIAPex2HfIUvM5IA7dwUIbRhOlU0
eLQ01Ig0w8dRKN4j1pFcyw0zDEiNpSmtB5cCRICSHFpLP2y0eND7KzCdOEYqy6diDeQ5LB87LAxw
OblOKohZw54FMGEBo/rWppIBBgadwkH/z9GyOvRqLi2q1SnFU9x439y3sNsS9Dco2iCm04AQoE8t
k/Rl0ah0vtwAzEUDFcqPpSvxvIJZ0RdQyrEp5pHcb1HN2Ygm9T7IFyEe/ecbgoBt++JMUfxTC2PE
GLsMkgD/cIzBnFq5U/rn9MIZmR5ewrf+kF6RJiRnVOWSDQlJbSW0rRl63bZ0q4Z9kY095LIFXSHL
5KehUOkiKV60JmcVEiTNRV6CTs18+cS03mwcVmOJUoku7+8087rx6k/eyOPS+6vamGmGK6B7X7sB
sJHosCGBHgUSSKFFmYqyHjQC7a4AOxEBvOH+jw8hVMUFeLUdFthhW7xVZlHIT5zcXG8osndeAMS6
82SIAtlol2SKy7Azb+YmnNTousATdc7Bu7XjMQkjQGm6X5Bn9PTLFL5FHxWJPFrvGYFKDjWrpoZw
MVz2FjgUZo7ixrrjdESySoTR0Xjt/BhI7fl4Pc4Jbx/h5Y7CFZ0SrLRznBuDMukEbFM6wycvtpCN
mhz76+hpX1OBlmKOatNUs3vOaBYknEqfQ3LSBL17ThuQeKTddzYrRlLZxqghc+Qw9uJjF2tRMFgo
02YNBXoDUCtMcRGYZMcFC9ugMa68v1aDbph6j0mEI1vKnWnmESuABvpIoSCu7b/+y//8P/971/6v
474aVdfvsSr/pXzdRtWpfDb/9q+K/q//Uv/j2/383/611+2psqypiqJ2O4aq6h3x891mTMXDv5b/
hyR/vuvv5aNMI+rbyvK2mt2HcIB3KYZH2NudZU+n90ydZnya/+aPq+Y/++NGR1UNXdY7piz/xz9u
SutjU5itMsVty/8tEIHqi0K1Fq/NI77GvbEUqMMCLscrl6Vj2nPmv+TV2zLhw8Y+cRKbK16UJLGN
QmImts8EbTd6Y+bt/n8u0r97n8p/fJ9V/b28je9bmapDbLIwhWqIE6nwAmstH1ZodGQoQHAwKmp0
QsG/ls7hhRKHTGpM9IP/+t3I/+yWdRVD08RN003T+I/vRpWqR/H53JRp/bZWpJJiNtt1+79IISUI
PWXlKRUDRvF//VeNzj+5V11VNnRDVbSeqv+na6B3js2leynwMf1a115jmSzeD3HKjJUgy5re0aR9
MbCxZKJQoQV/9md8xW/069d4azB/Q7QZFuM2du/Q3WYKzogf7pHm3H5JgVHGKkXEFkP6hhLm51zJ
zSantPB+tYtH6Hn+Idzua4tJY3KPUMGTVfdgkCB9HtOe907rhJP5TQBcrvbcO5wvCdgwRHZALfw9
e1gPSMQV1k759QkivKZvHMKGB2B9AKTf8pf91xdLVsTV+M+PVbdrqr2eLHdVVRZX8989VueuUauq
qsmsRSa83SfzbMOG904YzckyzSlNHxZj7dOu2n6puKrh7fDGbTP5Zt/Q91W2yHh1jFmZS+i/Xu8h
TslK/4sB0rK+4KJtm8KOs+WiJ8faU+m7OwgsLtP1sq76Eu77e50cDYhbPK2eQ90I3vktvFwcg9Qi
5l2egyOzgW386tp3vIXuzsszk+8zpEvA898AXirc98e5oMR+WFdKjtK57YpfKp8yDU8yjCWK8IeR
IJsdTIHuXXohUhPD8F6EVa4H1Gz6/lw6n1ymFYm0X/xACoDpHv6u9+n95MldMsRqNEhB4ZqIjEe4
dmgMyt3GCNlwHUN1iTa/eY3az3/zLPfEnvL/3Jme2dO1jtozNOU/3Rn5pVbH+/fNncEwbvhenJ8h
rd+dmhS7+RPWsTYGVuGvcYold01lXrbrlXk74b51vVNQ7NROfF7Ww8I52dJeXTXOd/RdltF3+ELb
5Rj4yQoLTOLe+ngqdX1jJxXJA5EznlsqQZjWY3yDYLUxzxwrIuJ+yVX8XfBBPz0H/90y/CeftafI
iqz2NE01u/9ppyhOxvfV6bbylCxQXCKF9QJRGVFrLwtEQf/Nle1q6j/ZIxTN4BAxO11Z6Wnd/7jq
5erSLTs9Q54a4S3Rlr3UCM9Dc/wLvki7pHjNCIFOTIuenQaaW4X4y5JycxwgpovuFK6EJ2IRfkua
8TG6hO/tcVVkl0E1Vofl2SVeNLsc1jAJy+6o3Z2Ic1k/bD3WR+akRg8PxHHHPO83umxN7+ldQ2IV
0cFpiGqgh5oj7SgZvn0tFCEnWoJTeKoPe4mSIqf0H54BVdZx1hlz6HL/NDOR2n3HRR/bBOSiKjPe
PwgnY6W4FQKVh4Iwi8pKGtVTJBWL+6aNy2ztHZNe2CNf9Rnr/bdHeMqGrYcTAse3qI009I9U5xMp
1nzSpoY6net62o6URB+qATYdoRGyYgjaJXIHrRG2p07Xu/Y/fjW4bKrZ6wBi+BuqffR94W0sL/jG
+DPrpNSyAyXtLnjhkGMzIScWfUMKIBKf+WBd7+7WfYXo+rbP1+MPVM3D+w2v0170TM6pFHSBIZTK
xjtcwe//TmlErWGkJvxqv4WO7qu7i2vEeJZNwYjnv6U5eTJ59I5qDp3rfB0rgMlactkKgbERdpKz
U9mXRB78ApXwG7nfda4ZV+I57IXRkVSLFkSmiW5RL/yGHPX9Li5e+KuO31FjV4atjH9DZsbN4Zp8
Gx2v3efXO0HVY8+h0IUjf+W21rm+YJz+tWX2aNKbYju1ZeKo8AhAGp0ivSFx1qqUFC2lhsMq7jTn
+BRUyWdajG4baYfaWFpgOPjrjBSqiDfHmP3ELs7M1r9AMRgY6R2UL5ubI+nB+oGQlnkSkQRZbBQy
gihVrh64HQELoD68GP9W2vEne4fTRiWlh4QbFEkmJq0I056Q5fwRbCoXBIfy0VRkZavTwZx808ei
gdFhZIMQUpKlZzVk3wkZLbh+BwT0Yek7fuGD/IDwZtpcgKtDj2EBgnmF7SyAFlgWP+bVgm/6XCpj
zBQDKXykJA8zIvGevfq/zX3yTprJNcQ6F89fNuX7sLPtbWmayz07uba9Z1Qsyvg4Wx/MqLv4zswM
sAZDkLmUq94lJTkz7lJWdDNmx1QwXwGNoFYk54YSfGkMeoNrKvU/qZydQAvOMedB0kuYsrmhw8lf
iby9p69EVW1p98Oc78PzOm2mpxTz7xH1ksnrLaXRBdVNXu6fS8xqOPL3SBlo54sVcGe7BIC4ZI89
BXoxfe+robxkVVSbHhJukeG37QG3vHHuk+MLzy6/B0XP1qrF73F3U2V87t64nGqYxa1KkpmRGVwX
VC8fXC8Wyqwh1fwenrHSlcYyiRmeisSQdD74i2GJ5+99wFQA+EG/7v+gFEBFeNunzvYpBQjQwAzP
Lj/z32SgXXJje48aOMqNtND2tynOzcMio35dB+aCNdOd88GJN2D938d11rk5JFACr+x/PE2c8O0c
xDbXwlt4T40ZR33vTD1waYVT9JEdkdE6woBmVEXrfM17mqhzRJXk3TEt1cXJwvrxB9601qm6JWtl
Js0v+3vXOYW8nb4e3j0j+uKlruxvK2wpb5SznrS2hU/b9L4Sqzy7z5/73+i27S454qXJuW/O31F3
bA7a+TVbj27Tc3aaPobPE4yhaFbaJVMMxH4NuVPySJpoq++MNMfWYusZIyXaNi6ukIc1ZJERMlQU
YpfGJ/5MX/5pz+V+Tn67yjUILbU+W3o/NhSklU8QE3mkJRi6789JZ1DvgYdBcOShDBZ2x8naeg5e
LFGjjb8p3+u+g4qwDhBVEGF8QxO6t1kv6FELnX09f0HsIu+iBx7fZ5c5hwb/rWv3SS83eWCH1UFa
bRwugQJgZQRkjRVxsyFq1tj3ktuw3ZfU1x3WUwf4ECP/oNqsw+uOnI8HbwYwbFh56uGe0ShWZBtu
3qyf/ElPcFy0uouQgmmO3VXMfjRrp5NWw9eQTpehww8pDUXM0KU5bBFSeHpeBaxQMK3oNDtuJfbv
a/IbcpbF73kVdr0OQRYWpxbT31OQeHWy3uNPzQnROejItHHzZMLu88KJkjC34BnXO4JiB5hf3C1G
tbqlcFO4EAbDZObsPXwuXjNmPuDT80cus+VjIrhS8l+/Ra+LkUHw3L02dcbGjYtQjMPk2b51PRa4
umDvex2Qs+Obofcvmx4OEeRvDM54aHKvHhgN4gq2/RG4TZ13XdQYmIp9A8W3/dPd58dqd88hREm1
BWrlETWXHPK3sepdo8avJ2gKdsfASEwCdSnmuVe9gcamzOhwio9idAu7eYM4L+74d8bdb5xR6yXm
0U2iBxQAA5OHiykX75XwzWpv/hy56z8yefuYX4e/+DxqIEO26vw5lBffA40msjLdKuFfFj8UkHkZ
14qNua6o+aQB7oleZ6CEbdZw1j8mVPVY/jAtjjX8sCDjrBXx9XJQjp7ZBxwBO7hzdKH7wBKPfUSK
gGeV5D6W53X2WGBInTF7775O3nraDOT5d3rn9uDJJQbxXmF3+1s7wgg7+CRr3wzKGGV2WHqkIE3b
OVvBiYM1/jFQF7237/ehle1qftvyu2pf3taNiE874uRI6B+LvnZxdz+PuwO2B337i6lkJhJACUa3
RLaKEUymipnc+dlauk6k/nnPsNOBu80dAzjpMtJyfjkSMzygexTtw/tgweE9knfGmJqJKHbcDzuS
dZn2PsKtkdg5r8405722NaxHhqe0izPOGbcAnL87DBxftqcB9s6XSaf118vHsO5Xg3rEPwxeB/au
ctRs0NTzlTLopdiyFSStJh2w8ykZfinjn2N1ycTzrJ48n3Yt2fcupJ4xabcfuS/N5fkNwfRAnbO7
KZj9Yqi/v2qBwWD5NzTHH9KOyz5fNvfp6yg8Z+lRO8tTvB5h3XgT77WMpNCIzKRJOsmRKVEcLqpR
N8B3slw+OIN4/imHxo861FihRPaSEDZ+LriI+yJWg4rVGrbzXhsWMR/78+7Xb49EEpkjTRdmc7AL
4gHHg5Pb9B6a7UxXRJKG/gzbi1CpXjY/4t/AiqlLaHYzEhVeyA8o087Oa/XQbLzsjrWjomBfsREo
gwcw4Pw30WPc7xAh/IYtyQhd+0U2AW1fD7kKAsyjbbCB8gAaf2UHjnGr17xY1kxuS3arBjSNrLlH
/9ZgwYMhnGNcsYem0LCeZf9G/nmKI2eFSvfqXqaf/SVlxRddH5MyPEl1e50/5t3gNKUrrOySBoiD
cUBgjM/1eG5/fjFuQyP+LMhaGCAAOGJqCphgKYSLRVydm/tmpMC5h4RjrWjEAoyfUPq5IG1o94HI
Lvbl5XTwXMQvHD8RT/bN6QmzdkovdAiwCGA0TVLw0IpUd6x5Mc52io0x/NBuab4yaQuP99RMK/8i
fsjTUO3QY61PsUSeIscR4p2HR45rl6LqMlWfcdnEumkTW9AMK1EpXhfHT2C04dtIy2ekf2NZD7U2
VVuOQT1RvstWsXtfCr3j7N04DafefV8/A67j9Sex//Ap2HVes56CGEMlSrATrEmjxXr6zuBS50OT
jhFkR0inWzzbL4yCVjmjuzXxb/iBotT8CKK1gNxnK8e87iu4LAInG3BHtLJE7zFkuLts1Iv3a72z
ZAn5C/sPA/1C+fhjfECOdTz6p+oE9pXzkDLoNuP/P3joAVGDDgDvdJw7hgiM025ZZTJ2RFYXjp5s
r/rRr0q/R4YEMtErGhtXIfi0sdWu/Xw6LZa2I5wlMUwKcOa+tPbnUEy/Ww2HrzcpwG4FO0wt+CDs
B7kNt6jPYJAE+Z1cU2ju86j2OJe61KaxFD/6xgc3O7vrPcgdpfYvR4puP4jpwqqMpZPeJu+UeWU0
LLBZxvTJ8UmOW6bnxooOkU4C5Qq4EmPjvYCY04mSajpNITNf5gLAypgb6a9/H39DtEDnCX2xSm4T
9Lh4BO31wMwBAc6xObkN/i9hZ7bsqJWl4Xfpe0WIGW7FLAbN4w2h4Qg0AkICpKfvj6yIbjvL4Yxy
2C7nyRQC9t5r/esf8qGEezFI7PoafwNie4hon3wrsy1syRFmdWOyFK8raWSMtDWj77hdU4ngjKDu
mSVUVSCvnjuI8sPiB7EVJeaBM+AH4qSBCEZ3ytKl1gIqSfsWg7XvriVRzrnckYuVsW63EeUscDNV
ziWsqcCZBVDO0AoQm/I170vomdWIwn+LQXJ/IGBxdp3J+0pEw5hN8r0YC9DPT4RXkE3LG2zlOwVy
Ag/r0CJX22skQGwu28s0g745a0/ErqujdAyRsViqawheMG6Lnb6W4OjNLqvLCetJI8pwR0Z/zOlf
D3tRbygHeSjEBIqLo8cy2/XDz9XE6Id5vepo7iWGGncPH9OzPsD15wEWB4/0HcBgPMdvLvG6lEbq
otyDE0AJXsHN3eQ8VeJSh2Rk2FR1SSRZxb4/3r4/SEINyr6LD9ifALBH5eIylzCM5/UsYf1rjhFS
G6nbz5C6IEBlOseg/syUzStbE7/kkB21YkqM0m7zcvsBU9J281jrEzZuboKLIht6M8ZKEQKPZMoR
/nSy8XuZe4R+ju+OsRTZOOw7/lcl8wsSe1x1Zcy/ixIyNHrMnqdOlZE4LEa1gxgbo0Yf0olnYEiF
v/sggao9FDy2nGHCu+O0fkH2Ry9Ofx77V8CI+mEKR0b/TuN+/Rd9f+beg5fTC++7/ER5hQgSFoxb
hL11H1yD9I/VhVHIfcmZ/gqJofxhiUdlbDiXmcAARB4Tf0XkDRutlXoPH0eZvTDOQsD1uHTFU+b3
8cUCA3CAljVjcFkTuzjmNrjwmBzdb+ePzc06T29W3R/cY2Igo09p3sYF/HtKNMS6GN0Zs098jeGi
DcugCMFxeBWxezdi3BqmlA5lUPv9xT3oUAzODjha8yc1/mV8HRrM5pGTOnmX6RAA//gySMiH9myG
A9fK8JWzJWPC3812bLZlyHAHYEOlM0OjTcv3THLIxfQ0FDL90u3XTi3i4ug0jJMku/0B+hUau14o
Y9oum9VVTG7dqBwLoDtVhvMYAkby5RHzfWV8Ws08yKKeIxNTmCFNoYJAMxlRoyZTcdBzNW6NGpcj
zpWomOhOQgwiaxwsB9bTm7quZH6paljXm10k8xcslujIOecdSjFwsNuCP/L5GZ5rWDKZK8bQ49m7
HwdjpvgP2/Al4q0xxdj07XxCFFAegHxdLLAsdli29TO76MXnTwf77oXK6AtFYVegg/0hWAiuODqy
1lM8YZVPyMziWWchb8WT+K4cwypbmcuuhM6v9TTvuiUODcZQlEbJHM7C5t5lNd+xuJxkLkQcn5Od
kn+R0i3BRGHPwU2/XfVgXXxcYZ6ZWBvyM/ifc4yPcw4slzCB10BdAL20QRmLJ7pKFp8QnIM6fEev
lT4uJ0wT3I9dRpyMimgBFJTeGeSfaBhmhen2E/VYkHudly5ze0cmdnCu3j/p9jyhYN9r2oCPqKLH
PBmqk2pozPkZ4EBO/RGkThpF7uU9qIYPoLHemMURIugbUTmP1Y02vYCL6RAusmPrJeOEaACam1f4
wdjnFl2o04EIO4CKUBT/TuZQ/qv+Pg9FE+Djzio72+mkN21crOFMhqcM0K4xW6KHGUz4Bck0Rui+
D0L4OKYMsohXG4pTOlrFuhBLPcijXtxEgtePW9IWi/l5YgT5tHDq+YUSeyh5130VUfDIdut9w3eX
XB0nU44uYVRuzx0C9Zn0ujCb9/Q2Ay2MFe++u3o4AttZdKNfFGOs9PzWUXFb3gIltTcWE8nE9L3A
Gl+c6wgQEfCjVLcEVsX8K5PYRrMkJ18iIr/M+5N0JZ7ok+N2psxKtyIyCKjvCoTxcjIS3h4WE81q
orpk64yeR1RgL/9tJ0Ne7lW1ePlf1AsxX5Xu7XCPcbNGhWg+13J8jp8hLep5KcYMayCUXVwF6wAx
ujsX7xKIwXVEJCesTa/nkW0OMDXJd5+ICOfOWMmuBtKqdOs9jQKrjCUjjJHYZOZzTvsA2Aih2JPR
xIKFWIKjDMoVuUzLp8VipbEXp10h47NhaHNaBpmchjc+QxRWTm9e4DalujecxPo4s9KuyxFzaU9c
dls4SvARj/KgjO422F8b6pjEVB5oMz4EfMzufeL58+dudJveV3H0ceUikV2ciaBwqKVp663evOfw
v9Fz/hwbAVpDnkk5bIPz4kHf5pwJezeTsbz5utBCkIomJDSq1sMx+ECvcjKvDQqvsvoOW6mFytk3
hsRZ+5fpEzdpzQR47wwIvI6/dWGvFjwhTN3avpAcgw7dVu3WSqPKwaeYXMDOfkz1tSnu8ft6po9q
+7nqTUn08x4zAxLovs9PLCVbKXD+1Y+3feElBDr0eNAvT8JRrIA5+7Rr/isjpFj3kxBWDckExTyv
cMG/IS5sGeAyX6GK0jzQ5Dvdwuw1Syc0XTQQr+GLSkpiEyNDFjN+JSYlgA7JfTtaLBHxoVpZjA+y
/bWFIbXIIaMNx1yG8QtNydfdVSOscis8JgfMtLQ2fK4kt8H/D1P4AJysvpji/GlTmtOmpNt0oUCK
998u2QDTjA3KajY4QuMpOMl93KPZkOqVEWvTymm9O5Fz7BV4VhOHHVGwUoxmzsuru9hzkHr8qkMD
PnNOgR08Ato2cGCrCrmQV/ANbtQGYT5JYZdOebr7dNEg8bEZHpf4VKp25YnYHiNidzS4nZSApFGk
HLz2dYgMksSYiiuOb7AV1KHmZaMXUyP2g+6SOCWs10qZXsPL6PzT0F2aJFlvBC/7AdoRNuUKQplO
BouMkxdnms0TJjDC7YPKbq5D9vJnqBNfbGaMHrrooNV1m4yZvQGd2OzwylSastsvnkRh3Bx92wwl
i6Am2vaeNmh22UgdP0YlXVegjhGUk83CdfGrzEvo6JDxUVYxHzNvmAzhChS9AmEqW0lI7qKNXjym
0Y5y9467LhpqU93kZGNdIsh3kKCKFV0wlEbs0uaFf5llULfRVzhE1i7yRR20FlzAOI/Q/uINap4j
A1h4WCBD5cvNqXaXrVWZZVxbuSe6iiPb10n+AzYHfiu6FCWEqlSuyH/VgiT6Hjs40XrhT7eqYaHc
gbggQXxUs8YQTOGenHkNOZJO6SnHZ+88gp1hC/tmyB5sg4fDtyJVY8anQHzd0Am5+eocf+nxwJ+9
z/I2fvKIam0iajbz1tRHL97ic9ObkE03OS/0EILV3S9H1/C+FmLeY9mupk1U77mf9YzwQw5pttXP
VJ3INreb8oP397rguVZmfyiNtLkaMTkgfQOv2ya4+iIGwd4nYixc74vZC3cEevAV06S1MEqnnRvs
UN+8RvIiGVI9h0JYReKQadhGn/Mu0OgLNa8JU2jO5fznTuQ0CCtTn1EVizvNS7sXTpnmCz7PP0/v
xKaihg/kKQBeOv36jxlTaoANLrdk9gYaAYpdTennki1XOhIAhBBQ7UAoZDznQhJvj+lPFV2OEsM1
RiPdqUKGcOGyAwubdiRtirExyldgcx9c8xy4cXuBw5+Zd20nRxI+MGGX7WR+g5BKdHM3U7Tr4Brl
PZsjOO4mbcIMYUcFIvOAeaXzrd9uxWfmMSwN5lYkty4eYCJgzqi5g76tHQ1Ab1jpyeJtE+kT6L7I
+Zlh9GwzJuQe3QcIgF8fPA+Y3g6p2Xeyp4x7Y2Jxgex+uJNwGS57DQve64I8sn5jEzSVQWs6D/iN
FugaLwrrakGTXPvt+E3LTFl9gW0/E+OqD6CTjfWIk5rRywinD1gD6VLzH9Sk97gZ3nyqhVk5TMbP
/W0krQhDZzwWafOLjEEJ0zVG7WY5+SL2YdJRWF//GTLiiJKXdSPWsxg0nOXF7DPkBJUZRCJkkY4y
HnfLi48UyGcfECwQ8w5sFhzQNKISx+0KyC64rTSw0GeQnRL8EFYAfl9bgyaYjDNIdrg8HJVtb6vd
LGnxXPL2Rl/Gn+rsGmJMo3CRlJFLfSwMVdqadMtaxnLYpJKjKuw9vJwtIdSukQg7cMRCtOgtfKxY
FZ8D1858PHCC3kghZwlMaUTZQXKjpw9J16nUQcnl8WzU3Cko4ycVkdcggdZ5sS+HAFeX2pHi50k+
ELQnsUl/U5THfn5xn/vrBAyWkunsSUE9JiZuWFG/gcPpY/a+OgRXT8/mWwXfRZRdsPGDArLEScaO
BbdwimOJx2PJ6SS4/Shh2JrHUpj9vEhAwXJOXlbxtTDVM4uWw1yjWiJRNb6G8pjkq6v/PeGQE1aH
xhFImJ6c6YY24gQgpGezwapuwzgJah2TdIfMgqcPkw/Tgzxu4K6RSWdD2zNJloG6a+ZEwJeLZnGb
E60N5e5ziXOIn4XJiVIH30mXi9R6sq0D4AOXzBNPn73ZDnmOORGP+kiakCTP3ebn6TVY2xupK0KJ
p6ajDCWQGa9YQuush2jJiaDHUMfRH2a1wKqhi495gYATDIofRXdt39BwcABhnxbH9TBZvtFmYj2z
phc+04aDIrrZ8UG9ed+Vcb4lfQny1PgS0RciVhhycPPq1mbTAgjdNhfm2LL9COqhbH3dxMuWKWmE
UsQ3lyrCXcHKeZ85Ja+h6jVW7dHeOoZzt99xs7syWHjhfyXA03/SDiTsPGebbX+wrQZXuzIBsSym
9VgWCfgP6Wg7gjwi82HYsyVKTrzqaNcJTyJBaCCPW+88uThQB8yHA/8fERabO7YFbyb+3Tohu9uV
Vufg3m3HvsJEg1MCXO+8pbripk5fq4enRb2tQsFxD1lEEf5IYRa/ncbSaLQzCqhFsbqSS3mPhKk+
lseiRasbvbzUFw/qiKMkwCllYnBi037JFpEicBPgmHrUPBK/R5uqxyuw/CV+eLL1WFFYsjUWfHB3
Chfed4jTks95shHiYqX7GBF7zxUbbQq/EhR8n+37x9sJEz97Y7h3V0bSrM/EQzZ9udB3KP6U2Igf
QQZPohhcZjdC4wms2WN+4OL68BmlUBBeB5WAIn1GhNglOON5c/gcDT7yuX9LPCxmm3HPprgcn/3c
Euzq0LMbW1lVKQeNNr36t4VCpToQpixlShMsGfgx2E+ir0UZJE90eci3nDZqbZ3TEduWMgWLZORC
1BqkHFb79fg6m9qwHRbUlC+zDMVZ+xyo4Wekoz0hu5X0FIMQJBIvLpqVZjbJsS2J3Y7+xk0FFr83
NmpLBZSVLG1Rf7rg9pLd5ezfSHxB4kBtqITUlBy/OTsXUSI+p3nCDTv75M3Kfi8SLWH4htLF2qvi
nF9JQ8p9UPKuOnyQSf7q8oEfEEiLoVa6N8X9+bRD8PvCrqkRN5yhKiCUPiAm+P1xDYAohjG1k7S8
WPYLbtbx0rO+vO0p6V1mAlTLJj6/jO8T5nRsoZSNVAW+fmxquztLBSZHHe2JXebu1MdebETpAvsX
Xv11ebzFTw+WY5h6b+Ytvcz+VBhPsy9J8T2UIY1fXZYrOXTpvZslFDClGGD1RjoGom6ByLgDP6wn
O2goAe3ngzR6BuL8cgJkoIHIG36ZorwoLCZV/HkF6TKF1eH4FJDtEHDo3ZocXsZtkvM+RhTbLJt+
oM6lqGU3W4Pb6wfk12D94prM4PbjGaJvEHfccw3Vki6rz9MjmspAmRFA8Fczuzw+dUvDF1wKz+rh
U/mwdhkS//Subrq+jzUkB691Dbnwzbhyhy3OIxY9WCayy+zOeFm9UwP5v7SNA0HBZMhaCSYFrYlB
ygXGu+GfN5nqyKlL2FUBP/KLkk1eC5NMcMuPc6Puvzp6HTBPqA6cInyL5O33Gd4cufacIbnmF4+A
bOKC6cO81k3ywd8mMwkVcQLmfcuqnPd1Aj0D3lepsZRTdXfOUENgEYIcIxhnYJM571v0zjkRnbJn
puQcqc7HB8nPCvOeuNcGKdd3+6K1zzAdbN1PMXicEs0l8+iDdCOGgk6W/JsTiAnY1dS232W/Nq8c
FW43Z8rs5yvMrkMFIPBk9AiIsT6MJsz6amt5oIP8ZETfAMBcJ8oEhcFjmGHiEmYuuHVYLeUpkVk1
WxGA2pFfybEgIXR7S/xfvuZQaSMILQ36d4WlEElUyjhxvRbMIETS2Y491QbzUvcSqVCMqFrz45cy
rFKn/7SaNnhTqEnLhGHiWCYmkBwOhgS8UZNMIeUpNbHxLb7DBEx/KCyLWDwImknGDnOn5cfvry94
jRlzAQXb4jrWTsLpjl+RTKSOAP7F0Dk0qJDDBwDBF5Mm3nmAhym/EW5SFtEom9cwe9hp5WV9ngUa
4RNbXtZYva3OnpTZlyzCDqVe5vyxayZyzbrYPYu4cQhGeOyIbdLxRMIR8dCflWv2pz5alTG8i+3r
FV4rP70uOgMU/Fmew/rnBnhDCQIBgxp/JWJas9BXyjLBa4fIW8PVLn4hDl9w6HVXUwJso2Sqa1Dn
OVXu+5DyQPFnYHksbqvHvlRMltdjz7K8rbLV1S99FXVvESsTGnzM4l8RP+FCA52IVm+MbHAoItq9
hrkPzDOsN8m0js7rdqeA88GCnyeHLKa5RppeL1u33hXLLx+341Byu2GBOjLc2/IDAtafZOHlR96/
FtXoywdKBJufSY9T+G2XrTwtIXe3rnoA5kD8wYzEg065+y5fcR29dq/JVTZvuwv2KGAgUKTAQXX3
3Jnc2Ez1VCyApomvjjlMnjerWbfL3vB6bPz+PluAIZ936e68VI7lnmyNC7PQ3rEAggUc6plsA3Rq
p89anWOuBwssrmYaQ2HJhzoY3boZdnG4n1JGNfAo+Ft/8mLrx+qW+QMF/MeCGqOMSupRu1jrkLgO
sNE6TAw6SMHnNcWwV7z9MvelxmMVyPR8KNhSEzkBL2Gy1+CVzK9stRsMbsjiY1IjWBWhvfhMEs29
fP3k+zfDds2uN98jUFrHv6pOb+YCNW5ye4GGnDWgMTkaYNYhXbWByOC88e+gSKqLLhoHzIYGpFu+
DP6Cy8cv+kO9skriIt+sdKesTRFpCBY6bB1H3lOlwThoeS82kk6YVKTVu6ScnHvDhARm+N0pm/hS
VT12MG1a7G9LYEVOHtGVKufNNAum3HV1qxxBYxM2idYSBbhMN17hubZlPLzD1faj+6Xuf0EjP3Z7
HX56zg3Hle79bJBDYCbZOmkbPMS5dp1l9eIGJS+bPpmSZKaxe2ZOLbuwo5PGfW8u2qBn2NK2hIDT
dGmntGeAUhlj/MBgcjjSkXFC0FKCT8MEet6jc7spQdMPOLRz/xOWo8fb0hij902VYY/gprr5/pg6
Lqpn9/7w8bO5yfFHmzD9A/2jcWOakKBJ3TJHZev5gD1ABMXICBAQd1EKlcUZbCi3z6sXYR+Hm2ZX
bZjvk522ocxpN8qc7uy8SjHWmNL+ARrnkmeQO5p898yo2PN4bg0b2eS7k0OGfn61N+YZ7PLUkiiZ
ZsJBmYlRsb7BRBUn3fLSwhc3GpKZzf//DHJyur+HZ5iNn/ANO0+yz93+pYzF/hb012id/t2WsafU
LPX0ZkuBaAdCni9xyzyBJ9Nlc42gTAoFxobBCyTMThBcrfhHGShHPnIEsxHzmrkc83PSy4I5yKAW
/k4sbo1ZGyrh5VCPql3xtGA/vpffu3nbKAcw56G2hoi5ve9uZHcnTn9EI5D1O5TmNeuzN+8/i/ek
2BDie0LYKRy4eLiQ4KuE7giWCjzbfSV9ez1hjoa+6A5PAwfNa3A5VNNPa9UjpbBaQAL+GhVjhdfz
COiyrYoQ5r2xh6G4vmL5coISVZQRxEx9wuomaRmGVU8Is/m38jB043uJSLePiWFKb1uSrFL0nj1X
adz27SuSldPFMYu/75+aXUoaKjFGWPWDt5jNxaDc/D74Vk0NmQQxX/F2H3jaPpS4+Lg6dFFVWuj3
6PaZZ9uraBdMcb6hyGzoPHxe0HQ9mlGPG6cWXgHYlUfG11Vf/kX0Hxie3532vspv4fXlfTK29V7c
SpO6v8Uk3vhQH41et2H6nHBSXa6e2nOUu0tAcWOMhOvskY8byKGPka6PBMYu9yCl1wNQbyagUVe2
rncXm/sA/LDSlwXOUexfe1oaejCG4TXof7m9k7doiZQEsk+RyvCgXgHT9HKbnD8DzJO6gO4OVlJh
U2F/yabe52s482iuws+a0FDiTj5UTr1ljXHF+rYyphxD4XcqzlCRFEjGOFUx8J08AmlaYREwMXbS
ll+SBevbWOlY5IV/UiCJYRELy2r89pP1jUMMjkXeHTOUJibRkqwm1iZ7b8PftzqdOcsDXyZcLzKr
L5mEpelwgxlXcPDCltn1vj7nWL0sdU/m7k3f65rJeFcHkKtq3C0Kg/cIB+BRH8MjfhNl2ydsRoio
Z73cfM9UvHnkAfSw/uoxMdjtp63Nj0m2GDyjGsYi4TicaB9eNuQgyaCzRXtY2FiIPSvpUe4YKoj3
4LpJ1lfCFl11RLJLxsCd2j2z3+tvQplsU0j1JtdD7ebzd0iH02edoBTSu3/h9HxQciA5G2ZDaI24
yw0+PqcMtJOXbnJ0vj62PlNn7wN1y6y4WyL1XUJAKQ5sGjXpF+GHWUwf09LhrjVBHTVhd5SUA2gT
Txh18OBm8krpOkgTG3gFA6wp8k4konmorgmH1TTrPqZuo1A4Gy51KE+N9M3v6TqWCVkG6avNb/Qc
tjuiwF4xZjocLY/GujQYVZny/AEmAei+5PcQhlpzheveFthinm4+YY5y42a9TiXp1jZuhL3G4mtB
AEo3310x1VjDtPOVc2XGilNhaj8TW9R2APby2TJaOyVATbaJ49W2Odnrd/vS9+UyYn08T9R08gGg
Xz+8evYFizAMZiOASjHC5FbD+tIhX0PJHZJjOTa6GfTVaqEqSZP2tvoYbv4eJmL3QMuxcoJgagB8
kRSKSDGzb88l56IId13pJgG3RycNvB95YnKQTFXBFBYZUMNE2kmpeYZkxC1vvFvTpajdJsW0/Xni
3Sya5GMry3IOeydne7laBtGBZDeKA3zy7sf7/Lns4gSYm0QAnFji9IFHH4d2c/nBvT+FGGp42B0R
w3YPKUXecKkUjJ4H+fg1zdjxF1x2C6cjpuq/zmmEncdODZ6LAgCFU5yhy+bC/Oy9YjP7d0mL8U8S
E0URJVVUFFlQ1d8kLa/2kiR3NRMWyuwC/eARXncXxLy9Q7PUTxBuOFPw6GDE3o8MRCTVgvnIBDzo
uRLHAOYAsT9npkzJEUh+z2yBES1R416PAL4zM57bvoe0bVoTDJOz9WCo+lg+l+0pOcAy2uVjiPTj
mnK/mRfTJrwEyHJnlFe98Xtfrt5BV4nv0YQA18X96RdELvgquDxocyBWTvZqpYwl/3H4kyZQkv/n
v1RNoqqJiH1USZcV+Td13rUtpKp4PIUFg6C1s72sR8UMh1n/B6+Y1fOkA50UA7TZXfRd6hA6YxLU
4U0+wZ8kndI/XIhmiLre10RRk38J4w7/rydtH0Vy068vYdGl92idq0ZtbTXvO3B8ZnpoIACbxv3j
mCCmLqExNXeYIP5gJoPf3r+/Kr/URr8pvURd7FReiiDJsvqbGumVKVfllRfCYr1mWGsMgHVB9EbN
z5xZ23/sh2EoTnkr3FuwsqkCQ/reR4CVsd95sGG6ggUQ4nosnc4MliQ/ICPm3y9S+gcx598uUuV+
/uV+3VQpz5qcB0dBaGEGhdGrOty+p6U5zyPkLJbvjg/FfbDSIuTVorNLzcXdQRExOXXOsn96foLe
3ZV/u2u/CYLzZ22ktzsXlPlRY0OiRhMO84r7l5xEM3HP8RrDj20Zbwsf84NtNNKvQWVCM2HMsyUX
oZuArQlMWPdtFH/mvHKZ4SLqZKsCiqNGoOHHjLXfm4q9Ab6saQT6kVlF7s1dfgLWauAjKtjDpx1M
W1Cz9EJ6IaMAJbcwnYYpOj8QL9ZZqsjr5ObsYgwH0KqchkOTVMXYxXINl0csm+kzMozQMAPY1cud
CV4Az3ig448zs3QMk2bq3mNigzUvyHGXHSBhYPJe0bfdUqw4Lp39PwIDWJmC+ZE8fI8aEkZgDE26
W/+r3sU154r3xntFshX15ACrodIOLu7EI2cUIxNE0396Zf74Xv+2BYrPx1npP3ivlxn1+I23htH6
/u6NmF1N7u6ntgVh0arDnilu3NocdPlVAxwXSBXdLWZJjI3yypyJpE7NUphLd30OOGb+YfVJ/7AR
SLImsf7YjWQW4d9f7Et7TkVZ/oiLtWw+/XzfQoPThwZOYODLMUNEFUELL0WxOhQatH6garE7UXvu
k/PIAjy5/qIIIrq3sgX2qIX1h6X3pyvs1Ol/WXo9rV9WsvJFR2091i8LEmtlM5nBYptEV6v2M9PB
Kchj8O+omlfAkdLML5YT2VQNEQA9POpLrNHOuDVhofLd/Pvl/dqefluIf72B2m9C1c9TkJrbm8u7
tbGyhiX+nVNCY2ZLjZaEAGzjhu20h+kyLPebdV9IsRrWmpmd4J3T/lP5UqRSNllg5EQNzXKs1ZFb
s/SOjJuGFLMBiMbr4T6wUAOOAl+AUUuk0ftsXddd5VhH+Cu4kMEob42BNmsIa3GWfY4PwfnDt/2H
A4xvq6qoVAVVVPXfHkZatnKT5C9xoS/g2iKb07oJkH9manOrBuqkf4rkJYiigqig6TydJUs84abH
ZIxGvhqQrasOr8GXgEE3jcBR/GZMK4DhsEGzvAds8xPqNhDXvPJRyjM7d0BYsDXFKO7RecdxRPat
VWeqz6pNT9/jvf8Hhaz4z2/c/33JX8XNX944VRfTz73hS3ahNwhTXKLZxkiZRv0Ttxc3MsbPYBtQ
z/trXEt2usfY4w+v/T9dhKxoiIE1QdB0/deJ9JeLuIk3/fL6Ch98ifsAss0Qhga2VeweLaNtmpIZ
wvuhTGbhJj51hkT//qTlfzjxZEWX+qKE44P2nwPoL58vXDKxSCQ+/wXha2t4GG+QyDPBnGuozbRR
shXhgW7Pg5+pBpYqTaAekVXvky0wuIO4T6SoPBCzPki7IZxbeC9cto1Ii8i1HUBZhKaX7o36D1ct
KP9QeP7tsn87qI2z2PsiG8cCPcSjjdSw2XfWjtmB+xMcvJATbz+wS2RUtvg5wm63P2hxm+Hr8PmY
Dd/svCtPQC3KSBp9ndH47XwOD/jAwqBPRjf0I7wDNVuxS6tDRmsQ6beDoBzY/5D6NfPUq3kA5Pff
63KdLcvO0cRLLITFHLHnQLTbudLNOKFUlbDxyDBwcUc1mL0+fEjejwR2nE7QfDJL572JwDATdT6V
r+Jl5v4VfkmjusYXwkPYYEbp7rpMttUJCaLdNZVV1yHlIUnaNMHNGsxOHb1OxjZjK3xM6UTzcemI
zL2Q93ecWlKfASkHi8RWKOt6TuUR4m7AoJf8f3+XBKE7RX7bJP/2VH6rVkqdwle4Sp8F/QupSw9i
jIS4naYhtLLhldMbFskgYyp8TAnoo3VCM7fJRpcZAjZGT/kCLw9KG5ivS3ECOhYgpsq9j5uuXk66
PEM0GJwbCxP+fDBlpHOqOg0K5AT5KG/OP8m4RIl3841RGoOunXfwrjPY/DNMSyAkvozB84CFasnv
INxlkC71qHUc3mtxVKU2fSYAo54N3j2nA/oPzJeHvBMZMwmUWpk6YAbTza4yk+TkicaWv+uSY5FZ
ehdEs51ykXoL94DGRE0EsvbJh5CT4ch3Xd3T7Pftf7/fv8wRfr/dar8v9kVD7SPy/62k1pu8VM7X
72cBf8W54BfDjBajUtfFJLgl8JeIcJyO/uTZ8I9b1l8/9re1d35+sltz42NFFyytJM4vmhMM8KNE
4xBvzA3WVbgfmZM/bJW/nFT+7ev+9napciVJScbnLteR5mC5iqnRk4C9dPkx19ucV2c0/zHsxCI4
oCKbqbsfokkKGMpsHij2AxGWkbgdtYPp9OfQrfDplOPqMmq9K9sZFAKW9gBq3uALi8wXDxVCRUg+
8/O8TxZqApvwiakRhmisJSImq6AKNB/DVbBHUBf0N1BnKVzTuLMXwps+iY+3P2x90n+vMdHoG6qi
8ZcuKVp3dP9lw1Zu2rvqqa92IbBZQdn7OOLdKjSPhaEV8zvzJbwLAGs4X8lm1UPlAsr+nV4+oQ5Z
gY3oMmzh9L9dcgias5WLWG04Z3BZ9OItKlZTh9mkOPezDa7FzAOYQ4Tl/P7Dy/vr5fz70xQNgT5Q
72OJQXv6W0F1vTzrQnuozSJdtk4dQofz4H9FeEy4P/SHjgSfslgJWEGu0uiGswG7wz4biT6BAUNh
CLbkXkmHMeKfn6uf+xQPDOO9l6sG95kYpA5DSR0YRrNFDBGmJCw1K0jn3r8vQa70v7Y8voYiAIII
iqHJ6m+mSf2zool5oTQLmGEOJGrdBViffh0rG697sLbPXuLmRMUW/mPchs3U8HNbdomRhpvXH9b+
bdwFyeJQMIxg7SAJF4LbCMEcPeVIH3cMfk/yNJq8Hu+3/13dFzJc/goyPWYSPgCu+zLvLlSl+cPD
hd/TCacwoq/9xDJODR720+2NMYqzZZ/cHL/jPjyX4vq5lNcajORpQ6u3a/yLJ1pqkKEmO8/6qwb3
jxsRTP3A5BABkySgfNLfPxaFi1Pm/hYZfzo5+v/tAyMJvAqyqBtABKLR1Wp/eauzj6ykfUH9LiAb
ii4lCLXF6BEq0AUs6s9om2ETW3IaoF+z9NLErWcGnj1Xd337a0UGYjS8Jz80AmxI/Ox2K4VzelOA
8hvyMpLgiSZJbSiL34HmbCPZpRBYR87cH/w8gm+MFpAi11v17q5aTkCPN4Ia5P5bHFS9iC1f/jgV
zrB3u394W6nhim+3saSTxNJjFTJsT4JFNpg9I8/YTNC/4KZdaQNq889U/JOPzK+b8felIwmaqHS7
gIrp1O83K+nV5fOb3PoLsTAfcwyH9gnFwXPC7OWMYoJxLyJislZLEAu2Ldi4daf5LY7XIfscZGah
8N5921gpiCi5l7h33JxbbyTgwVOM9CVznecreJYuuUuZYvbpcGjeMcqTbOTIDUziZHAb91CSwQsQ
ea8ejOvsOnXFiR5jhqtBqhzx1JAmMGt7WCiQ2kGrbIvSvbzHeqefRpydR8wfPhojzUElD/AfeI3f
IuoVRUEHPL/owwYz2cy795afxoNSfsFKsh9cqJxo5NnvvhjFOmxQmOaWDpJLnq7NPgwtpHwFHL+N
HCFt/+wfE2WB+xGEBj3MR/35/xJ2XkuKY9u6fpdzrwhZkG7lLcILuCEgE4Q3AgnE059v1t6xoztX
xcquiO6q7MqUkOYcc5jflCRQXzUYo45bHcMGOlPHNa0M05unijKBrVOn5FdYrww1bH6ujRxvB4ys
6R/aQAr2TOlNWPgeE9TTKdbN4N5FYzKTKkQb/ScTEMCr4N3rnMmbAdQJ89wrI4aj22ASR7JiZPXT
k46eSkeaWS8tF9NuNm/AsAVkwwfqsgPsXbHZOMTNPqSBr+vhS5u8rEHziY+WX2Wmv/s4p8mpwW/h
SVxDUvNUgdf4pUDSut3/3JYK/TCNjYmQkIoo3L+3paRdzacknUX/EM6G/XH9hxONP8XHpscBKb92
FjmSCHYXYhCvx9bCPe0EZihpRsiidoL+hKYognloKTCV/P7mK4mLZMok/D6hWlmvT44R4dopBedH
7zUgJwOIiW6NZEPtxhTIVH1xsfEs6Xggcb+/axvGrYvr3bZzdbfV5pLR9OfYFe4u8gIaTYZbRL3K
MkbflTO9fB2FIe/TbZ371IdVscbCknaYsBNUrx4pxMfnO7LLaMxChtZZANVY5PUAU7XwLuJN74o7
5IwE8o+oMOo0wqjDsL8rGk2IIx+Cb9FaFc4DM/6ARCxYGXQyb64E2RgNCP7n8uxxQQOBeewbQX4e
XOixTKKFSmKGj6vXw+uecQ8KkQj9T1+xHFCK3mhX3fCbDkcW34SIK+bADsoBuPHNLBSH0UTIEuHR
PKMhuFg8nIUym+V7Fm02htuG8IH9zGsEcdzqqyyOduZr6WLx0oOaRZnMPn6CmCRqWPTb1DgRmqmD
cHvZ4H+FeqYVWqM6nkJQTj6omO9z8bm4iwGAmw+IRSSDUJV8AQs0kc4+QkFzeO4Pgip+rmKlCCtl
PD/QZVD58/88v7PtL260nmGBoMICvywDzH6082XQTb+1+WCLiTFu1jSruR30GP7onidius5wnQeF
MIf9ebrYxpyuQhQUgwGwenTSHWEibMO12CL9QB/2e5blUkEpZLMMtnCWSvvbEgtosPdDkAaYjQwG
7/5gcPQH0yOUdMyC6vUI1AId5j1aqi+QTS9yOisS6qadh8N6G0zFGxlgeB73GKDxCzFs35s/t4rT
8/50p31Ggj3kz5MTcu43ZyqW+JR1GWf74WINWk/hUqHxtMfm1Y8g6slkiDq+2wibNkAywQbbaGV/
M5wAip8hrVz5Qr54BkEpUiCzyKEg1rOYP1/yzVEXQPWgY3OalWwBACOWffVKiifhc9vl46uOPt3N
8/XNHz8mywifT3VTTyzygHj3dBBz3OHFrGfQvjqTBKHsxYs2MYQPfGqnSYh4NGEG3D+NSTzZjXf8
RLeLbd5neM9qFvuArZprX1nGBDQhKaddrrhoib4yLjUBaxjhdweKxh7DcuGNB5+CLzwc9L2R1eX/
7DdvqEHIbQUg9ezU3tQwYu3lfDOUgZhqtv3VOH0P6yp8huAUC0JQB/frq4tMhN5/HDwG0g5u1cWR
gaRdp2khTvM5o9gCZjNzFs1R8L7atXYQ4SCmS0GJ3p/TPyWM6kskCJ3A0/3VGRNxDxSHPycv8gos
+sBSFYVBMpV+6a7V9Rm1IxjjLnmk481wKKISFUcGL/fsLCDg8UGhOY8pGY62kAxume1kYuADfrwI
DC/YdIST43DZTWmrb0hs2TcBHbGPPeQZXCfHgZagmbi+kv9GPooAITnbC6s+0ZA/CK3U/GPTfXh3
eZy7USShJqHbGK8Jo0SbE9ytzJhKjKk/5VguBDzsfJ2LM5hm0vhhuywoA0gcA0YM7haLnZOf8D0E
M2xHZ2DUFxA9+CoeByBnucMGkIc7JHPSFv3iNK1pi3gMftP5fZZ6b6+Oeun8adj9wIwwo9RtGzWH
4Biggw3yUZgxqgYWarvRFSoBYjU4TJKo9MeK7ecsU5t+6YKGyXhMBrOAh0GT6ZID+nUYcTxVewGP
xW5vKeByf7EMsnwcLV0xJ4py1OAWdnQL+6YbDaPXBEw4tGvVQ8N27b9dXoIR5vCGWf5TPqP49Es3
urhrQlY7yGZ5xFcC7WP3h1f2wG30yiw/87twIRwUtmEy+dn6+V2Ncsm0865qr5/9BU3Q4eztJ90n
odhDXn6BpLl9+uoWn7XgAAFbR0LA/nQxtovoVuPwxMCG/bvf8cSxEUYtFVA6XEUjWfuNiyFCm9X0
IkStaAaLrOPsHH7iWHNxFUbOqlwTldhsYphdcox2OIRnCDyJ4U+Xy3ecltCZN6m4CFU+OkLQ8YXo
A3x2DF4VgdiBWIySDJ60giO47rztnPQNUlbHdj+lR1uM2Pwug47J/cI9yO8o3cHDQALBrQ+8Shq8
xFWYAU93A8abTLfjDMsM9W62j+hKWi/XK2w4N2Mj9aHgIlV7TNaIc+GWwo4o2XHRGzUM4OY4wgm0
OHJWWW3ZBU/JQFZBjKKaRHICnD4eLpD23i4BdOUdekHfcoLhO/yftKIeqtMcqikZhnGLqRAxN2Fh
P9c0177avE/RHoMDKd7xexhsmCm7Eth/3n3IbVSKw7s+cNdkwood4NrnQsK5O2l60H1pAs4Cu6X5
aoXd0TkfvUJZcUZYF3v07c6c3LSqwn7HniNHmOkh2A+KIuFxsKXuN21EuksTk414judPWLA30i9Y
Lk65wVAwKCApNHa/0/8qChLjs7vazyoHuRUwNXjq4apXu6hPrlZmMmrQLsZPm94RprFNEF96/Ei0
dmQGXGKTBxbNicAYpHA5OAWwwPqSoz6YYhJoB6UCOEGANoiyteHeoU6sF+fhQpPdFpJFtmYDi19o
rMd7MXMVM713IVwYRShj40UI46DPA5GSpMnTYEeShyNdNZspkSYEckCJIKNEdsOUbpqNxcP1MSl3
eTFIcJ58wo2+XRAD90THw1cdaCG7FsJOzN6MrqjS0FzwCEXkAZFYH/qcmSq0mOwzEglK04+GTwAL
BB/2UjTmyHRnywmF2joay1cfgYoRuP7hiS13dYhxi8t4wcWi6DVnsdg9TLdYM9FnvRRrNUPldiNN
mUd8dp7/HhNeHqQcKGqI6L1gSpEJJc51i8AKPw/TcJrH5HK9GfSTGoPbFd62Dk1J/n0h+OSQJCcM
xbDNPQ6qfj7uPu0cfHW6fgyIaWJ/M3WFj/9ykLWWnVu0APmTjfOFwfbHSHm8WEQXwS8lfb6SWOot
21nswubh7SVP8TX+GvwJmzutyeJeEQH57Xw4JvG5beaYE5Q9FKwlf2r062Lvsu+/MQlstzOEgMVm
zo0Q0jJZ+GRdWti2vqb0v8H5R1Bn7OsAbtt18NjAt8HA6T0mSAlhx0W2T+iSoRYpTvRPDne+elBR
LwdIhrnCbgYRN8nGRBUrJZN2Y+uIhAY+Iql+f2wkUHB4X+M/J9W9m6pvZDYtD6j6RB/1WWUSlag7
3Acd9/xinPHFwcYqLR2sXhaZSMWnLQYMhkgoiWwkELKjNPZagcMQ/Vn4+jvAuxhSsZhRAxCQForA
DtPq5Ogk/PYjmGkUwTPMetUYSp9FBXHz19fBEOnHZKOOr1KwHLNTEMl1lmFfGVjO1y3sjAGE2RnC
W3wnOUweHfxhJ3ojo3K2+/LoS80/cWr74yNPphiX/7t2VQ6ZD0n2GxF8PvgQQsXV6welPQZIZF97
C5+AuHOFT+rX/St40dOe7VCxZMzVZ6EdXHEeRkzfj9k5exPIUMhCQInSWDyY82T49YQXYu8zsFd4
ziydc+3uX94bxAxqEsUyT+HJBBuEk7Ql7UwmcdfN+LxQ4X6MeUR70orH3MjYubxTXjHpCV9/knqd
FV9yxOmOZCAno9mP7gcvEmMLSDDRAYDDe7ini2aniMbMv4bS8IiFXZ8gFuh2xL1Ti8nkdhDQCK5U
fsnJHQ67lTMcH6dVtH675yGoSCjDCDpAcsbfNcwX99WC3AUCCVlBtd5ovQDrPkygxUXUnZv21W9q
tJjKnvK6AEPvPLFdNaPheLz2fRrMSMawPNkVCGwQn4KjwysNyO8uq3maDslfODB5E6QeEdoHR+LS
1RmjoFjy0F6o3tnvNVmsv9YnHHS+2dq+z26mLWG5ljccn+OhrePv+nH246DYcAko2kRnAIYtBwsC
k7VzfkQfx2bBQcL5hA9oxzKcfgNbas453tZz6Ri3YHNbs1I3cOawsm77AVYJ6QHTiJvtNAPP67+H
Q3lOXktmaJNirqwYxyqyXzqdfR4x11QZPQR16faLOarMtlrzF5mRuoVX71zT7vUMNAOc08fW/Z7M
2FSt7T66bgKewUJgDVZ9yEeJOmcyDrCnxekVf2k86Xq70HvaQw0+P9sRLMcRb4M6PfY9LjwkXtoB
zfHwC2kxrmgBurmsHO8qTPyOo8nZ7WlbaWDES3v12LsxILTJMzuOYOhI1F322a9iNSSgVUF5sfc5
BoGTXVinCq5WhbSx0zksiOaDS+b1PsegMz2jHuJqcU9ZreaXFa+S+SvyJEwRt0Xb+jThTIs+nEMn
hraOvdVezhbW1JvfU4oGg2+kiGQckCNRjLXfO5qh0M+PE6a2yMFxQ5s7mB2c5ToiLlbM011q/FMB
guWwrqF98ZajYwzz2NnD7rEPuKyxhZfzoeQF7H2b6uHhp4Xu9s+O2d/zkNLitOJ9wPwfUpHE5H8D
KAKPvNf7bGv3A5gexfRE36fWycV2M8V7LzYLJYs7qgtq9dTjm/HE3GGAM3yhGuEqDmyMSEvPCGX4
jxWF8jIjuzQre0E/SndeH0/20CYeH0R3BXM9ZNSLmokX1ORD0uHAgFsIP4wEl+B7cJfzqBIKx4RK
QgW52Aa4DgBQ6gXKLJIZ0PLemFggDdnrFCQbTtq2XwTtiejEtPv6dJXa/9Ie9lP3L23+cL+OL8C8
uDx/ozrn1fjLQuLzLktyOrD84CNpmWF15J5sbQAyfvbqf1oXUDFzvgN5fN3O9lKolHPlOPgf2JD5
jsdXp1mX8Z/ChbBHiHuny7EqoWO2UuUEmqC0Ma7eDqlRmOLl9OYpTOGbERbCOBsjWguV+ezxMBuP
TAiqkPsCsStH9PYOe+dwCmninY/pC7pXR7bTcmwN3lbv4aLw9qgdQUCEcwjsWu4/0U25BMWFjPAR
VmcYVAUxQLVlxdVLcTUdO0lkUogEYtIKWSnag+WQUlhI70/YAGq8jeuWbdh4pHfXhrxMbkcrhTk+
Ou9v94RlXzU895UVsB/wYiAXqTNZ3JfV8ZZj86nTYwIMrSJ3Zp+/JCXECO9tOZXsVFfv+UB+2Fnh
GqUBiHg61T6G7btQixYAlnNz7qaNjLZANjGQcj4XX4ssfAOF6wE9RDr8jD0dYDGG88r5fTASeWv3
5WBINZHdVc1wm/vCIgdMus7sU/YlJQJpShvyMarzCSLp1obGtnB1azBhfCR4kokGClJJGe6qgz9K
XIP35jDAE0Mjk0Qbn+4JaC16piAvmYmG6lp4BSPpVITdQ4Ds5vM135El3fUQFtnlDbDrjoXpCGlF
/Av5btOb0phDsY4s16Ef6F9DnDq2qK1JkRURcEybHPmPO1odYtOIg9Kf27oN8KNNQvYG3IpEzRIq
Z9OrQ3rCj+TdRJ+rT/Kq+mcTrqRjGsERmUqUXbkJRynjmh6bCjafjgtix8jg2bqy6qBldI1hgTkm
Pu4o47joQk2tcIp6ZBV2bs7RpNCCww/Bqeu2aOkh1MvTUzwU5JU5ejouDcAMNbcEigk5tDZHmZ8e
FV28d9qJ4XH42HgC5sGNSugzw6p+OcoIgYBvRgiIBH6aSIKjgMAefd5gtBxi96U1npDZgslUoTkq
zPfgNNHCo2cG4M5pLH5OBXqhHgtzNPEQLzuvXJVdupAfX6rC8zGsUAQUJW+LFNg5REuZvr3eS961
fSB/dB7b1mnPjLMOJeWET34ET6LFNi+anmYQO0DjEZLoAr2ck+bwCUB1u49P2BWXgtsqbAstzILp
oj5oD1Lt3zEUcgzdg7RBtsrn96mr1S0f+ioG9cjSTyR8Q6uBngDidbdYUyVZJoCLd6I0lTzdKUpa
IH0hINBj3q63A2rkncRtf18bv9KRj/jArUYcab2FinfTfO2GuaUXWv0qwKpvwGSDhTgwh6NRGwno
pid8hQ5B2fiHDeZ8lH6Hzd6VBYEvZgueEO7Wk5EDb2jk3PtLZIweWIXHeFHh8LeFMgZwTxZeso/C
rKi8ByMWF03gM8ZNt82W5LlEe1roIUYk6sLUhbCGXqjNdoF3+dbxSIFMQufyEGCzdWcJfkbopNA8
IRWXe/rwu4Laip4ew/2Tbzzjm4GgHo82tFK8pGkyisbf/YS7aQejOzlADo923nfps80HnBi0U+s4
OSCQf1fI53epUO6yQ9YBWuzZlPbATKi7aAevAiZvt6hb0/gBC0x8OH8xHpliQFuBodTZypO4Z3I0
T6HUsb6c1KFiHo0uk22FQ5I8uzAmcpXKrmd4BwGOk8C19PmIdNEKI17hVYrFJxyKFVvbBS6/gt9B
OXx22dPuo+A8DbYoDrPZplQ1u36WTLXo25hPv9ENyk7P4PamH2oCRRLQt+4YyzTkRZnDF4QQneSD
vvAWXUbJPUy+sU7L6VY/UWsjhJBPu6g3WCPRijaQGgd1vZXxaeo9V6Y/CpcOprcnz+mlBSkf2uBG
cI7EUOfstHuB2lTwOTNWF49W9EIYXnmehjqA1vW7sgNqGRwJluckO9SgB5v5BGZ6R6T4dDvkGsBI
7J54rCyc7ZIFVyOxxAyHdLjxBgyqCX5lDt7VyYh8xyEVmenMaifBMTbhUVh2fjrYOen8fTvzb5S8
DCzaiRay1GlCQjOwXx13WtP8R3yjQ/8871L1isIevc8JyQ0jKGSZRLFEB45agw7Pzodbh72QV+/j
19vRkrFoB+ett+s37nJBW6lyv+l/85FZFUT9gcwjDrtNuEUimezf5V8DNI55l60LI8tviAWshQw2
lAQH3HZG+5EwvJ3ekcN3k3C3WGL3rPJdLBjh2cVRzFFI04cDC0PgvopexviqeINtCxLdO44GXOJl
h/p6NLD6YLPQVOjamkTr1n4V8ahHBksfXvYx2FqSG9/sedoI2YKL/TyzRmHTkoeRs1IFk4HuVmn8
yusojrfYhGn9b/radsxbx80UJzOwHRC1wwQkGTtsAVJegHjvTu7PhDbpbCYgJyhp4RIc4VrHA8JT
S53SLRczD8pY5A+nO0QXUw6ejvNuPJV122OYUU4Jd1Wa3cYqRCZkZbKGSNwlESG3Bm7iQGg0yWLC
7ROlVw5EtKCCcs12jf44QSluNjXhCnCutnaZ84i3pVtXo23p1wwnYPkfvAGcw+BsuR+tRxAkP1N+
wWyoYtz378Ez48COwYRe6WKj8wet/o8pvXmw9OWj85InTz44i26xZiGK2h8EK9h9u6CJJuyqj74M
Tlg0yJJfABedv+AV/3ULP8BHb3yfOssXt4C53kw4pnW2WDjfVE5Pz6f6JbEsxuNjeO2iNCVujlz3
TNussVOIR9QwOMWD5dvbBd5uJGKKc+wjGsncbca7LVmkBILRbcEkCD7ajSHTEetz4s3/+69OX9pf
P0dXsWRTUWULCMm/J6tt97R8ldVbnmTTl0fHe0wfCNGaZezT0I82FMC2mTKL3MQFMwxa1VVgFgcn
vKJuV2Lj/huu6G+oLhUQ6v/d0I8He3p8PhdFb+VJkq2bfPyhEwEUKuCpOTF5Y8tAionY9Pu/PwdD
ADv+Y0l1DRghsqWbqvEDzlQ1knx+vhR5QsIuOuaLP3iOizuOGrqm1Gy8PtSv7A2nuYeW3HLUDaj3
RfPyY4+HXgCNZtsmTPqB+btlMdV7HHpCicD5hRyii1v5j1s1VUg94FQMWfkxDK/M5e7avHllLpka
ZIv7h44TrbqctpBohbD6wJUNaVB5hVc83FSL5zEQRHsX4xoKUBA1bA+zRmcw+O8PURN8ov9yZz+x
VM/j2cINjHfHInJumLV1RV/vseJhPhzVQ7yT9UNmilDhavmFK+AER1qQ1iDZMBP85Wb+E6BGkLAs
oOOWAqZH+wHs2sn73e0jLcUbJXujM+y/RN/uTfPJcobHEzMhpi8EuR7nP0eEgzF9RJ6y/sbcMUSa
1UFq+JfIZfzlCWldRVZNo8t/cZr693a7Vhcg7Q03dfdIUkkAaueI0IC5OAUVDaVAQVLzgYjvm6nZ
bdb41y0wUQvjCAEZooBmSKGVFMoqEtnoOUuC926B6WQ28/0ZXtMrlQph/Uq/AmVbdUn19Nwsgc6F
GqRL5k+9XzaO+pcAonVNS1P4BafjD6LqH7H4cLufa4wE5cme/jajp/WO5PoRv0El/O8c60F/43MJ
S06hV6B3okDz2gTPAKGJaYCF/tWY7y9okX/dkngJ/7ila3M7P+57bgnoz+BZSL37hJrLJd8CurZv
Ip1hLE1lv5Pc0XUqQ5CyOH0Yv4HJ/vqu//FkfmDJLtquaawbt/H087YMn8kFb29ad8vEQQfiqf2C
x/pbKNcg2XV1S5Et1VB+LPj3rtxXj4cqT2Y4RdQBXU5aK4p9H16YfoKaAoocSsV98qYlx/K/o5S0
B5YxlUlQMVdTCPVIOCXvydOEK+Sr6oTE4V60y6T7i23gn733I1DomgheuqWybn5SHg5V+TyqlfmB
bWCAYyGrzOvsPODUHA7tr8Ar+zf7joHs0yFt6wwp+H8JDn+JobquG4apKxrR/iex5HC5to3UeX8m
s0V+ddYkqehDM3JZ86e3/dVHLMtrbFrOAc2UijGbXbol1skgiH4jr6p/WSf/vJefD8PsVsrjbnEv
JG53m1ETUguIC8ORtAGViMtX4HHQm41KDt1fHsRvFxd76R975X5t5PZ8+HwmUzdbsDUoj9e01q+B
jTJnUNgeySwtRooNJ/7AkKNh8MsdiAP951r4x6uwfuzW7rF5Hgyt/UAtNEZy/PYp1jnF3jQOzeiJ
xtmXBbYCE/a54X0JMPnHowEB/IoCDPNmRAao1fDcQSXe/u+39ldSyj9v7ccOPiulJV11bk0ZKTkO
Yn4357hlODP80u3T1Mr0XLe/vkR+IAZ5OHB4Z6gTESNBRhW9ym4y0VoF98rpO2J2mt7DXfDLA/xb
Nvyv9fPjTNmdn0Z52XOXU3q12MvRPd4zcv4kyFeDiAi8mJ750a+CCl8MUd5wdlDoS+4vx/9fF7LB
P5qhyZxx2o9csjbMa+fyNtpJBWzWzRhIKAjmMf8Igvn85daol28H379Rh3697I+M8Xy2/veyiS/W
LsFO4FlCi6F6uiPdEYixB/r6tHH++/pQ/hzXP9cuCHiA10DIASf+SMWW18/11VQQTXbpW0j93FcW
c9wuWf6bqV8HLU4G3nHZwWzujXhAhclnjmoIPbpnFd2MIcqbmNryezmuUJmlubI1Zk8qfe+KYioT
XbgreE4JO2QHDUmwyK6Ww28HLAJm6muZ4YDxEegqFZOVBhDWDcxTEzX5IT8xDt6Hlxxll7kyJNcR
yvn5gyGDdWbItqR8C5GiRj/bSDgqOvPzBqnGTnQQOkq7oq2h+9sGLB+EHug14/azqIUM1w2HiBQM
KGCl2zF6rpjPLm0FzaGgTTX0D2b7fjlW8+K9/SAjuXO0mO6vdwveQIu+3yg36SHA0gxlhgK9P4Dy
u/BBZj1rETqUR93MGugoqgy1u6Puod7d/Tr/TOoROtxv5+yXnWAPRg1QWkCGcadbAs+ShjUNXpT6
q+mqwmBcovP8W6DU/5JOQpD7v1f9hwn2j0BZnh9P/WDqLa1BOTCIAxbsWlJapcAxBFdHnAbBE2DE
w8TRvYIrZC4BQnmjDIN+yoDtDRzjRkjAhcWW9/45r4LbogkmWyB+rkzk/6VC/Rtm9l+Mvh/bonxe
O522ldvJFUfuN1qA9o3uO4TRkTm5VvYO/hdekp3wTJeJJQlAnVHD4ulDyc2uGAO8BlikdHENAjeL
rTfqz8RlCKIBpnNCVfBpMzc254fRFRcHyJUv50g7BPhRrObSQs9rfxl+enuno9hLK2P0/ETu9Esb
MG6ttgw93mf8563W0b/UGVIffun+sjtV9T/fmUo+pJiKAqkYyvGPw21ZKdfLqTy9Jg9hdeloOTq5
uZA/YtSOQk53JN6jHO8iE7vwRwzcCncASFj2SwbagGQ/Jjhfh3FbQdA79tDSh1+6wK9UtC+DEomJ
anxfXb1Ogvj+FrcBfoI0uk2uycgAzCiNq1TJrwkolff8k6PRmkkjiUQHQfNAHp5mu5S8Pz2P4MIl
B8e1vtthM1PcJVWA1m+3Ul6Omskj1r7o7eW8ozYs/b1vzfUMnsq6du6FDo8ubIfWSB/sizaAtRnf
Ikge8PW+PvSXcFT+Fq3y8QHXiSVYl0v65rIVReL46Xd6KrYAlz4VSNIkWnodwhFBf5ypTWqGbaEn
j9E9KYdKvsdqdI/6dJ01TwaTt6gb4cICe7vpQ4pZ4yoclasbrgJGLsfHqYCSzZYDZIqxfbugJqUP
PhiXNSloc+8AzPaD9i/q59Br7vEzxAikB0rOg7gSwtPsCa+NM9LimI5g61FyZ2osO12/9Nn2+14D
1PsKVLqGrGIGy/iW7nuXoE4e6yt2ow0LGCvGpINhRDc/9849JdQCWoy2/aa7G1TFe6CANen6t7Q7
Q4eIMW2vhc9zw6viE0m9qngIGXxkRCqMUhme71nzUEDy92wZ70awYNBURRMk1RedwTOyelqIKVxC
Op0YBWrqw8OoM29CRUBgrtkxRoMbaWAgAOb8vsFCHZWy+Z7sZnDHHpv/yB4GwCGi+K4+b71HEtYO
b9K7FUsf3IXXQgeWEjpMONzJw1tqgUR7oEZ4GJfxHtdSjXb7A1XaZwoczjExS8M7C8nkJsX4Boxp
tydNmdrTaS3Dc2aOkeJHDa6nosmvINB6DKTVMuz0kW/FQ6aD+Lo+l3EJGaJp6ugxnxVBUmrR8INi
NjbBU0yphocNXhdKH3xfMNFBBLwQ/BdGsF2k/1/cdQl7qONKzhNQBi1d98rnYRm4Z2S7wL3EpluR
GCD8yrD5huInVhkB6qMB0qe011XnvAHmCmv2FWB/4Z9GKO6ztqUU70QHY+rBDsdcKb/0tT8PGO+F
9AhNmg2GN3zJ+0azDMsS5FXFwkrLoZAxx+HFdbscxLjR8pFQP2XF3VIsejHOk4ZIPtP2evMkniyu
d2H0Sox5jSFvLpPATj1D3UHvEdVZbDsD1mxYrXUkbo5BtX6G0vCdNLhdCNHqc4AsAMY6txHGGNgC
oMrlflxotmBy86t48cv+OzmNyPIF8iO8YdxwR6VIhq/XCTR/57f9h79zp8zq7l7lAnD2fDIBJYQi
zKkuVJeHCHXzEpV4l1C5QQlubL4SqL6BQQIKvlGL+BPq1pHmddG770ATZNTI9PgWqlEptDD8WO89
Qpwt6Twgu+RBGYGdtfSv6Smow3tyCu6hHiOQ7u9dw0FClZqd72/9jo1YrjNnYiCNUXnEpDfsRlj6
2TUNpgH6dGzscvEJj5Odf0m+AFyOur1X/9LrRgIbf3TR/QrUSPW7WNh8+ozVnVOKVwZumFZfDq3I
7Jm0OSUGFHX4jczc8DCpC+ayUv8wuLtL38zbnCcWWd4VNW2hIG72j2AvOmR8OA/3UVYPXlGTlfkF
7hjmAf5+dIq1uY6jRjfXgfhXwbn/8g89FGOBtc5r0AJ+k8HIZYmXE/O72u4GinOYqogYnUdQaTsc
z1CQ+A3gR0pBTvaRhSzS0U87qJDgVSAxId3QnCGayChMfwKGCQszN/NjvzPTffQTFzJvmrU0eGbY
ZqESvsylCdbr+CDDy2WEufdBpWbXlO2UtknHfzplsRcWRXPjW+0dNocY7pf/9u7hC5UmJNdx2jDT
O1JcePn6rL/4wbBz3M2uY/mLVxmjKJ4vOUPeMeFtzIm7Hx/CS69aSYMTfDyzt1zx/L81zNxyo3/3
3jMrfYJdt9FZlnn4FqAZ1GQriG1PqtFOni6Z3GMfbLdFhWBXXajuFXaAFhyKE5bC3WA/QoPLx9i1
3wmZxbAGm6kVVF4h+xiS9K3U7B2xIjPDKjjBGNxHaC+6WnDBi5j1AEi1O5D6K7RdouXozlTGWrSz
E/4lp9VzesjU4S3r8INwiuN1Xcn2DK/zDTluR511d/dw3I0MlhyHBGWi3wZabvIp2+QyuMT7nCfL
c8PqdHJLdGCwxtAcnfuIF88OYZt2/BibYbTPLoH2fSwU6B9A7gbaQokDZDeLk8faiNTxO75GjHd5
9U++3iB9/4y7Mb4jOWvp4ZbYW1vBO5CxGudEco1MYVOBZojawYsk/spHN5x9epoa8cdbsozvHGvY
xwJn7cOIjeURAferibvZpbfvKwEj6MGLbbxHKMfbu0quZ2gD5zCBGecZc86EQg71pMaRF8XpROpd
1vv0MrkWS2iY0uKVitSyMOYItebS9LY1smPKpyaqldkBpj4UQhfLwuCEeo0U3CbY6YY6MjV7gkSD
KPhpDVYZrROVWLEcQkgbdSJr2OYcgX016YRi+i3xuyY8AnamlfQZWtkS8Um5wEELJGT08o0eMGrs
tbS+zmE7Z7am9nDF1IfHLSKoa2yEfynMzL/0yP+d+f1oKhxuUmOe6h0+wjFCao4QYcDBB1ELhBhI
U1APLVos3R8e7tjxsegEnYHiYq+ednp1siPfKLESgaxVPPjTqd+JSVY5u4LzUPBMsAMaG+70grfV
I7ASzIRcKdLXMHtTbfRMtRmuGYuKPqfW//QhYKUX7zSpWBJljssEddwxr9gm0vgRLr0G6ngT4CgX
XtI6qAOLJhNqccEyuGXAGZbBc2bkbVAhx/CODjmuBIM9kjPpw3tmr+g5UZM27PZbJAcMLLse2cOr
EVAM5OSawHgCtnBxzUAnj8DzJCqzpkudWseoi3iCHIChffyMkB3wcbb24UL6pmuAJb57F/+Q4R6W
VCQfZCccz01i+bSk16hVzG7Y1TPL7gKZOKS7SNz83sOmwZajZYRJcIDhHhniDrELExsS7Kt9mZew
3iOrdkzNEYvT3g+hfC4hDUuTEtn1to9dVo5ufW83bgPdcrtgmdGGDuU+Oq6UuNT1yLirfQ64vjVU
8EgVx0R4Sym5CsCyWA3JDKANsDk4etJJkgeSTR7gkQkCTANl+73EhIvv0DjxQDCQ78B2wPblyWfc
8WM6kSb8Rl0zeoDYZPgVA63BTU0ms29ZE+LvkSkH6WYf7NafXnfSIWvsUunzYtCSexYcAHuSBUy8
tlLYYOnUoPV/8OG1YLpMNX9fnXuX9BLBvKBFS8p7wVf8vKmYyY9EKjpsYgFg43jLzukOaYCWZHSI
sxkI1lsKB7FEWKAMBM6zge6rEZQ+AL67PmBlCosbeht9xOuRLKLGoOpBHAhfCCupAwzf8FeDozJZ
hsbwkizDC7pXZ1cKnJ4UoxvybQyXY7BraRkp8Rm1raO3+SJMxY3XCXnUIDgvk2eAzmN0y+7+DmqA
mV/d2+DuX5HqZ+X2bv4968ZVcAlPhdKTAjU956+iwylMdYj4JZkC2cLeZeWSRkr8PRCeDMQhmITI
kIRG0OVMlKgFZdf0K2+ZSjzzTgq8LqzCCqyY/Z7IHKe7+DqSEw7iB4+PHMvjkYDNWaa1f8u6kYb3
RhOiqOF2aOJiY+jyQIn14K6CLkaHaASPyMFw7T7E4CT93Ya8y3kBvEFh0T+7p8EjObpGXGPOdx4c
Eat+B4yJdF92hTxil5duOluEyb1l75FcHHxOquSJr8OOEu21ngj9Mj2iX6kEH/KzKwsMzU6Rm/Vq
UhgtvmSXjAMdMhmQwuCa7eltAMDhWzDMZVAM39zrOrgTZBVpTYcqS1hsPXgkwCSdI1x8NVdDkaaQ
zRHM35COz+n/J+zMmlPF1j7+iaxiHm6ZcR4T9cbSxCCKAyAgfPr3t/Z7szsntdNdfU717kRhwXrW
M/yHXgBjw8tWLWOuaUOYhfTdwIXG4HlsChrCphvrfOOYoVF8Gl3Y4UKEBrMdyt/o8aYF+AOMzaG5
OJNrY3+IjxX+BNQPBHEf7KKbxBcOBpjqPumECGykiXQ1ByaQgQeNTjI7nhPsFtM1eE0bstm6/wQX
ASY1dNRQvL+SeLyBPZIBPJyRYwE1O+Y14pNuyM4/SMQLv+QwUpANyId5cFm8QrMvDiyTGqAX4bVE
DvAM5f6DKJOM1bh9xzGXzAWJzhE1U/yg4WnhwiQ0jCz3ttrNSb7gsgCnXNsxsTvWIgyZ3vSJMX6M
kHHzqoHiKVE2UkJaATEgIkBuvHO3UcH5eB8qQR7LKNWmXEJJIEmmSIrzaKXBZaz1beLILSxQnOMF
odF4HRRYm5ynlCrDFwbtv/Q11P+FPyjMNTUbqUtbY2T9revYPq1dXbcp85lJuq/e8CCnPf/w8kcA
GUm+UBpsRy+4Kje4eqKRvsMzRFAce+4fRP50FzgstOoiKLt/OL5DYCrDx9N9LsDbHS9bASOfZoy9
Ae7Og9tE8LUwU/IoiI4PKJKOP6RHx2/2QcuAIyIx/pqxZj4K3uAZnm8PZ/8aAxB1ZzQwFkCmk8lC
aEapoARTeKg6DN9k8UCkQCDcFgJmd37h1QwCzQU1BQB2CI5eOzIu7PeWDbTNi4dh7HVx22Kq/st6
/u9qqpJo3Ur0rU31/yWe/mrspb388do1hbxCJfqOjbenY6AKtW3Wevlvrfr/HZbyXciY6aZsamgn
fOvJXaXnU5MeFjKKYCUnyh55GMl2l9VWfw99ZNYsr1leNwVA3P7eZXXgaMe/DGxlWUwt/tu05iJM
3UIwRKGlbYmL/OuGC6136Xb5Tl5Bpfp4APVGrwGxBsELXjKBux7ZpLlT3L35PQwC01nLiW8C+/ME
bYmTh2jlQCxcxmKADi7CwnQPmsAQzmo5dMdY3jpg2fbIIgLYB8b2mn+QywtoFGKjoJuiz8/1gDaV
J+T1vLdPT+AR+reEQVMZj1d5EEUgmiAZcl30kZQQMGbPW8gXh1+1fpnI/5Ap/nc1RA/xr9XQklPP
qB6sBk0XXITXo/ZKaxfWT4fWvQOhHM+rN/glB/XwB5OP/WL8cYXoK6Y6ff2tWp5bT1RrBc3dagon
APWmqA9S+eu3tFb5+cnZCtAnW/9fSEOnqnXXXmzx5NbpGP5/1K7i43L4yN2N218tqAw/P395X9T/
naazQDb/AKZgqmN+e12kx8su0wbxSGurfuAP3LylnE33/lkP9Xu/QdRg3lNg7zjX2wT9faMZpDX8
53p8X6SddzdmZu4ZqHychvLTlTiT0YhWeMWQx/9NEuoHAIq4VoNxGP9joZz334f5qJ8X7WS9ZOAV
oHhgUh0EEGsAbRFqwpx56pMabSOGqoQ+xVsQvEwwsE8dlFsR/DtOq6aYd33faIqsolvIdgOm9u3V
SqXnzTw/H8rqTZ7UgFu3I5KqZTUPlgLM95hs2VwoGLShNwomAW6ME/ND+G4LdO62nCMQobUO7py4
OiBkcNZclC7A+3Qf1mw9WaZ9xoxB6Ryqfc/ZoowP06xeCiSQfOLNbfdbclVGKDjZ9l6DrfEYBDZ+
jG5W0ZuUD1QzgvBVLzSUnEc19pxx/ILJffaoYy+DpTgGdo0Tt/QoRfg3D2gA0dIC9CmVTj2lecvk
Q7CdUyI18A/iGZI0qFgt5z3AJzKDPxmBjmCpv/+RUwvYS0KPlMfw8MN3NNohrdXOprRDpNRtGA0u
8uwu4jp7f9MGbeAjerNYidkOauYdXqQ8tnQKf0iAfqVgDPE7G+/gWg7HhoBV4nmAeonC/cSnzhmv
6u3Yfy/A4nJe3fjBlXsDMOuW0/5lCfMFSobAaYLIhJOwQuggHMuorPfHwGxFhtS/bd1oVc/TzZ6k
7mtRo6kxWiRPl0vSU2QVnKcLpnnwCkYzUP+v4yOE6/NkGCUoDpFnuZHr9ndr151VsEeRtsC+zB3c
Ri0o5n41GTfDvuqviJFf1XviLa5B/wwunOD58p1hGk85EFgCEOgswKqJIXgIXLB2kAYoSSTY1p7d
G5BsQiRDQrfZr99y8Q2nELAnANhPrNLfQHd/Ke/iExbwpOo5QIJf5kw/7jkF6UhxeuqybX7bc/mj
ZytS08grG4SSAxYS1jhsU7iwkH+g1pYjmkeACcC/1jmDPsIkoHcoDG63+Q36I//vxEeVkJU1JEM1
NQG0+m8AqOWsTB+WLq0aZjQ6uUvTzDCClD6xXnMffcQjaOH16fjRc2PX/7LjVXF+f9/xTJrA5ama
paNc+t+vL7te2ignU1oxHSAlPo2AU4LJZete5vfOPZ1ClDPqp38Z1yBG+3eqEzr/xUbaw3rOw9gO
ktPs1A5gXDH+dYxXZFkU4g2eysXisTltGJysCt48eq1EAyiOgPA/L77WuLjKcTbfzoEZPVP/jB1t
/IJI5r4OKc9Ac1rAb7kT9CDPhwbxjnYnzt1XNjlS++DQP+vPs8fnFLAxYaPAzoHJGNu2u1umfnq8
6gy1r2FJNX0wccoDT5f0QakEcjairU0fGxrtrnEfcI/gfqd+zzc0rz3a72fvSEsTlppMMn0iT/Tf
kxCO+Ay3X79WI2zsNEc9vA6mFurYpUf2yGJrbQxMbUGz4Zu8df3rkvDQfoL+NgIbm9TXG7R/hEOm
hkpcqDhRGL9/PkRLDf2lAQA43Ie83SIbd3vK1paMSvXLoSRDgJWCaljFFuUfuGyEcRCIdG7zymun
1N9oDpgu/cpz6aQCeqNFszq0v9qYEZ0zLPnlchn2rY9kjaNX62YRm51qrnJMLKzSOS2jEPQU9Spj
9G17aEC3g7tEYJ1ujna4b0rB+XK+vorV7uLS2ouyPloyjcOPKQN4hBHy0FWkjGyoO0hoeM3DB1iN
bQxMqPvEApNEW1vtr9rldaIc5FVvWoxuJmqAJz6HTij0im7TzE6FZ83kD07cin1gDEkl70Nd2LHo
z4kwGOLW/9jFYPOjH6GTkLpQQc2IFPn7cwV4++xkI6Y82N2XYNi38LREEyBDS9Dyd80kj56m3y3+
vYFk/acMh6m1wl+ySTb+bQNZl4L91gGrJlgS2N4+hbbwiOzTRW5nsAVNup5MGNOg1+NOJqOBdwtn
M3DttQeDXmh2TpanAK6uoJIAl8cFIpwwiZtwKAa074WLo4hJAigrxAFiJmRQiO+jOeol/tWd98Y1
NlhTVBymKQN8wUB956wRBNzxfgHYIFqsIKT0eaJX/HUkTobq/UZLVooUFF52sO+YozhjgZpaLWYD
RqGzKBpvNmf+CIYbDQwG/pn7yfGAI7nzGwTnpwLDMCVFV3QyRNn+tn6tkZ9vmlZLq2R/2ujOedWb
XGaPqP5U319Q7l+0GHabOt59Sqp/GttM58d3hmLzinvdazmAjN3+38/0p4j89xV9Sx8tpZb0PAOt
jIg23uhgBvCNQp/il9j7UxX399d8y7XMJmu6tORrxKQPFx95/nK5vWz1W8EgCzjV9xhv8nbaCirm
sqF9W2LptetdWo0Yb80gkz3JbVbFezfHFtIMe8h34qM2x4sucf69jgjq/fDFFt9r23y6eLz/PVzu
lto8Uoln+7KBbngdABLZQfsAtM/mtoRzWccoOiAZkPSR4IGUpS5wEQcZDIAY9pzbwyZtVXoArmHN
MSOZ3mTvRFgq+xfaV9NscmlD6XiL1RgUe2/Qjqw3o48a5gpA0nlYTM2DVfsqpChGuHvTI8I9vPs+
m3ZLRXMq4MVWkAj+bkpL/BIqewU4E4n3qjwmdFsPSN1ixcvGlQMcVOBDNQ5YZ0dJB/kIecAM7u6I
JsWT6X2+vb9pd99mevlBQzYyO8eoSSms3dTmxumtnJzXssNAvGO0mry1Y554Re9okc46bZIiOosb
M6K/y7vmWFBqmfrTTx29oCRj0Si7KjzER5Sqwav08MQE/9QhJNBzJctHlAMH3GtcsHCz/K1Y9hBk
xXls1BytLCZnzvJ+YjoFLb7XKDHdElYzOdpViNXjFJOuetjuTCw8Hke9I7qoNxDR3rkKcoIPQ56d
V2hh7yjBat/1KywcH8v0Mao4ah5uRWZeI6T1kd+G1xoNyME18Ut2zW3ce03Mu89VacSi283H9G7J
uO/62cJymdzmybqk70OTVXYyVH7AFFDID2RZ8DaTiXnMn0Ct/UfiYlUpdR645wcG7dEp6q3s8PyK
mjrQYV2eqX5D5R1m813x4F2Dc3nFtuY9lYHWfpzOA1XYwJqw32mzCSQKygOGi2Njo+z7CF8Z6wxT
1/F5iwMMbeZ7XGzBhEkHbZ5+pHAgnY4RNCLdX+jKx/DtUDCBmQdLnlkd9jaQFAOy705zTnskjrmT
JNlkDcG1eDvR8sZX1Eti3NKZJL839AHxLaYRnfkvJt+r9haDq7YQ2z4DEZO801xFefbRT4CsPHxY
qsoF4xuhzraj6KLnB7npQqqx6iNkfcNOaEXtQRMKuIuxZVIF7XSe8N+HO7wG2RL/3s/KT9Whpcga
qHnxl/UNnHRpzKp65XeJYr5xR0GALE1wgBI3d+bDYR9rMrcPsfmXDtSfA/R79Pr7W78lyMUzyZ83
9SqtKEfh5yIAyOkYh63Q8eFNdqHF/fs+f8B6q9Lf3yiO/L8aLFVlyXQX/nxj5YMh82/Y1r88NbjF
Nke20MlSvcl8+C6ECxRv86HC9YQNJfv9r39fyh9mzL9uXoT2vy7lIVd22uhcynpLWwtSSDyfUnzS
EgBPDJv631/3651/w8Pa59Ml70qeMAnMdoKwTelvJ1kcHDonDId7BKrpjqERR/cbucV/f7n8Uybw
97J/Oy3s7Hl6ZBVfLkSLMnTbSGX81Y2SdhH90iLCYOmno0kH8UupZ9mYDf13YV+tll6MatetCq/6
alyhtKiF5ZcVCg0hkIU86UccBIwenJihIi/7/MPpIgaIb6DjyFAdJmI5mh/GdDd8DubB+hlscxpL
yPAEoId9OtKH+BhzcgSIsiwBxdwZKVmzB1xvejyMq/kbd1l7RZk5ppTegFFx2eCLFbostUtOBl7b
HY6RarHwmuYIcFeM2t6sRRsIgL3glF4mDdjoyrEEBSxAyAT1M8r7L0anzgh9UGfmO7nnf32RaotP
nwmCv+DzegNhMvDvB/hTQmPTo1UMYgS402/Pr0yVm5Tcb90KBfuKFQVMFAFgu0zPv3RA5Z8afLZl
m7aFxwbh6BtvRO3VWqnL127VAB6U3zk979sPivXRFR3Dyy952k/fJks65ksmrh7QN78FoCptUsPc
FQq0LIOh+nTL1NWTPk57ZY1P1r/X8AdTHPU/X/Yt9lipfTfNhC9TWve8rG4CYogFLWIrkDDPQwwQ
lH2nwZ7WSVzG7da6hPCsXhBhzq62QN222FfSAI/RkrpofX677a8PYWJQa44Ejml1Oo3qMsDLuPda
tvW4u/gcZr14B94LJOnG/FUKV6zOtwj2nxv6FsFeev6yu6xUVg2qm+CKMDdBNnBur/WPHiKhDSpp
XgGLp/WNt0vfZEy47LXcESiwa0DtCQUQwZn1GWI1ln8kBbj6/fI+/YDHZ9GpPXTouRAB/rAq/oqy
O+ve6faLRSeDu01Q9bOBqxtvMiP63KuefW1BhLc+Tki20GW/OC8k9EMZvbiJNv71mP0pXf/P1XwL
TfoTqm6asGKWRE6aHgwkDchYXAwh/ngGFgaF/XkFMPrf754s3q3/eVR/LcO3Kd3JqtOzcbuJZVDc
5Dqgkapt6n6ytJ5Os4PE/jia9W9rL46Uf3zp971cPTX5+Spy7IHijE5MGqRXj5aAEpJ1yQ2uJFdg
pjiIoPU6uK5lvK7xfTYmtYEuNiLTaufbKP7+eyV+miD8/Qi+w7BlZZfJL4UXgryrR7c9NiWnGxq0
XiL5/RnXZMEACIs43T+CDHQfbabtLtam2mN0Lz183PHdPBWuCWKbWdM6P6TPXwLFT5kBIHFTgZSJ
fr5kfYuB2cUsb12ryytQPmnq7u4hjTJj2oB632of586BgTDpvdwHzjs01ZlJDdv3fy/TH37e92f3
9zV8SwhPz/Ja6XeuIUldC7G9yCwRfwCJh3MwUpm/JQg/vZ9/f923QGzeu0Z9mXwdQeTar0rnrPiv
ExT6rl8CIQE6YYTZK/7lJn84bJhISoZJUohPwfcJaJKr8qvaSTKGOZiPR5o2phexbpLQkt0u927P
326TgctPm+Lv7/zWgugVj4veKndlld6mso07l/NcqnUAEJ8O26Ksg+48Vhd14T0sVMO1rcJagO86
hwiQVAcKjwvSEepHiggNvsxUh3iwKCCwQLS2eJQK7QQjzN8bt3oDW4AIuXdJ+2UTXaNz5Z5omw7w
Bsp3vhxzOnRHXqP2nboK4MjZPwsD5l7hFZ89mPb7y/zCcXOE6Vtus6nuYUGLY2jVA5uCGjlopVZw
yqUZwKnr2HrT3xnZtA0J9HMNjhbLXPnP3BIQkq9vzTmFuY5wzwA3Y8W7GmsK6BMGVhgWY16joyBM
rdgL5BKP4kuoqu5L8eQ7Uq41BDKGwjd6+TfAVF1UITR3G5ztsLd4GocOkkLrnpKr04GlscJsWaUu
I+QLRjjXbNF7BejAyLngWDw/ytZ7SINTzSfOci1U00G2Q7fjOW4r16bvuLzeQbH1Lp70rgNa8ek2
XNCcWlx0b4esHZPi14eNOhA9I9QQ0cXRxlhVUEpYjBYKXF1nOWpDSZC/YW6Dlxz71s1z95k6zbar
nBqNYtztRxzIDPXJ+zxrVDNI2idoRkN/gPBQur1IBR5BDeQXa7wnLMdgtkrv4AW/CAB/+4V+C3bq
SkHBoviizYLyLQM3gQrrYAiMTc3FL6CcM3dBJWrU5SgPgQrbhXC/bAyLRzpPt58xKvPld/vhm75B
y3jsyNw7HnLgcXGM4GHdvRTaTSSdopuKBTIU6X6VRgX40vvhRVufPskGud0THtL0HFd1MsyM+GZH
vHNPQMXDjD0MBnf11FYZvgjVOEV1p6cE9m7T5X2jGUlqoGdLq51l8kduTa/p7NIM1WyY4ciSemY1
OCOM2TFyVEKlc204Fs/hCYhwC0DjuXOqLC5PNIolXjyMS1+ejhvZht9R2lnS0T5KTSfFWeSrZajP
QCIfd1X/DgJxb+D6rPXlnlf0VmoXaKdRY2weNBFOHjKZux6etvPs5lq8BxfPBOyB7vb0NTxVPvu1
uE+aMri3K2mUN372cYHkRcOfjgFNj0GeOefP8uZdOMSvyAobg1KObt17aXk2r3mLzpbbgg3CegIq
RoUqP30xV0VZo4JuC6y/FF4ctgOTDope6SfnuLxPewz36Eg0tlfTs6cZJP4F0y6MfvYtzpPxncKl
F70lB/b/CfIC1Ilwfb0PGNGi4/lH60d3gDH2PqG7H625Hu98DsAAcXRmX/i7ZcM/HqQdZdAMcTKG
9w+vcWH5CWYWWlknSg51wgAX84wZAHOwENuGcXpUePUHSltIqgaGK9A6hQwUI2AYjHxzHx7zYo2+
8xLLzHpwBPKJyA64seMRCkKPcgyBAG4IMM7N1UaFt0alAcNb2uIoiH5In3TAvTlhA0QONSPykBs6
a466v407d/kavmIFHQIh2n5egAma397niUMvXTTnBy8oAc7/i2Ra4Uj1IEMS8pyTd8RmSyg7Lpdb
TFSWWrg16AfTwQluG2yCip0jdb5QcWWgzafGlIrvqRjToqwaQ6yz+rfe5GAHS8Q4j7vIWoTT+XyJ
SPVk18fc19mS4GgQJV19AZeK3uJnwbJe3k5LLM1teDLP4ZaZFaBRf47UL2rF6dCh+Y94BwLfMfK7
G8heMZdmCkEqC+tEB3zCYO3BxxHqZk8vR4iMlw6kzDZYylEMZjNxnJNEQXo2mTJj0Ke/fLI8oOAo
uiTT07yMsQlzNBZSm6I9C84W4wqhVxuwYPcVvaYSYKB2Y9SgS+BNxbOqB5iexh2S2fgTR0LAM13N
57bsnxl6UbsukELO+VXi26jB2uJQFyFEogYsr2Mf1J53EMLZ0IzurnmHdXKCTZ4tLn1QRsUGyO/8
Ps+mZoJbgg6IK9bKC8X32riGvPtG2MAiAeAHgiPj+ZgngpBjasM6LiCE+gQiwFFjzZUwC8L1Cg8S
T7yYEHgMD1St/MHRQn8Tyh9EA8Z7L3GwBnYeE/oK1NXKiC3bNQOIduWb7WTAET7F4AZOl9MR0N3s
g/tgEYY8g7ALOiROzktbCLg5u36OjCYiv87u7SClLjG3Lr1UHY04tniAqf9Ybosh7xnv4YTJi+l4
4mXXC+9Em3fO4ye/YZH0UBZEzSVs2RsDd48YudugCi6kODsnQ59de9FXDorhdoCHh6tXYu+hCfNH
uZnZ6z1EALURPQl0FQ63RblC5Dp60J3Ie+C5e+vc0eB+ishP853fFO4er6D7aHaM63v68B5FX+74
Nt5LHiiBnT+j0TDKQBrCT0I4azgD79Qd0bj6bMO3LuBgeuOEw/4HRhH7FBX5YoDsh14gK+0H8fbF
U7ATfj0VYs65uz1b0X1sO/f5QXNvMCOcGgIv0BJWc5i2aLgbfgbdZLrze0ukEXe3qKcskom76DdL
UAxe5KGrJ7MgjbPzP/sojHjnweLhNkgZzt560Qh2MfkbibA4VvW1kTmSLyNsiQiV8CrxdEdetAzZ
4Gt90UdY4MKBsuDoNL2MRbzLwGayrwA4g2NfB8G1v8xXGfhuYtj5jAY/CuvI6/Mell/gWPlZyy0H
Frfufxr+kx4NymsM2HnWpgjpheJtmz2ol7FQv4npxbNMcUDPjX1UOOssVlp6OmiUMf+KR7ylrdub
AJteBtiA1wN+2hSatbhZwJMC94jxw1SCqbSLjrs4jhl4I1BPvEWbWSj+xNPzO/reuB/Eh9zAMwwf
LDKwHrWl5DZSTPbBdkIkTu7/+S4039gvryFFWcnQTYrLLOLxKOH5M6Wmmbf+uXYvSQDMhyMRsrd7
fUw5Svdcfut6a/IatoU49LAfXlqC5imRlqC04qMBicrXkZRqkU8uEP0fo5ntzYjGo3xe4PXO0o5k
ds3JHT2BHULEi9/KvlDT/qQiPEjRU6gHzmafYi2RBtdbRLg7Qh2kV04Jc1mV45vm5cDugfeEzEBX
QMJp1YqUyU3wg5ksIpjY3XSG2hag9M7f9776VslMG9St0wqNwc9P1YH+Io40UxaqQCJ/YkoiXpez
IjivQn0R65aBV/YHM6T2pBAcXjcUoCUhqU2o2DbhUugJaD1MLh/vegW7Dj4d7QPnAlr7gGI14tHC
kA+l5qY/w12GfTECbZUScI0Z71mQh0swD8sTBgfa6qC42/se+cGCO9fCbFh/vKkOpuzgmVH57X2a
n71bgA5lyOICrQX5w3gP5DM6HEJ9noSAHmCRuYD8yR2328klmpBzL7mKeRoleK4Rvwa7vYdVAwee
Gow4Fde8zBLKFTbIWd94Ook9Q9UqiRDlq9BTzVYKP0lPIix3SBDpVfwC4eCK+VifArogKgNLdNea
7vQWf2KGvcaCxF1eZqCtDifRe8X1kzJ7yx1m3m2ROIjpc9NChhelaRAgI2IG8BNH3vVHsFV4a1Ep
AwZ8WihnVvM1ECcTKQUqJAHnFgASQKGUTZPJM0b/D+5GNt2ue4MBInX3aND0aR6AR9mFW4GWPCx7
HIpA3FD5W0HaYEEI3KN833M4myCpzQBavOM6Uz95sJJvoIKds3+Q5l5Sdt91YGSorVOJEownh63W
Xw+emwGIiD+CPWc0P4dC+VSfrPO3rfGFsqjEt//R0CePEYATEZyz4NCOKeeZ9e9i4R/SjXurEB1x
hM3QsY3I/oSLww1mJEfbAQLm2mtnljsgBrtI8o+01QRnTqoUMkEDFA8+NyK1Qa8fPcM71gTOVURW
K6L6oeOH0L4RFgJxx5vdP+T98sWBhp9WSra5FWZSOZ0NH8Tt/c0IQeyl0VZeyk5LOrVWPZoh3p0c
bMmCuDCLwF7PQR+c9u9KfNx5S95dR+uTV2OvXsTbepH65oHzqwJ6d/PuZB5QZM4pJ+EdbPEp9XDq
wwEgzAAWTYKtZvFiTG4mrn35vPOIjJhvjHiJWldFzpG4Vqph3q8tnpE34SQl16pGdAytPxrWePp4
1UjzzzdX1VA2xiPQRlv/6Zx1gEpLIWYOvoIloIGyVgEjciC7kyxYFo/+K0pnMaRtsdeTOVlAbGCt
JGBrBFTVW86f73OhnhJ4Imdj5jjlbWSnUwG+Ij7AW3KKkeIxSKjBf1wR+kv8+fGKwqprznmxcbgd
YZbA8QtQeSQsqCZxtyPfvN0j5Ed0BDU9YFac+iOJU/rl5jp0QfxQBq3B+4oZJ3NdFN3RbUhpjrlN
7c/RN+DcfC3503R2RzeVB8Lf/hJxfACRbBBnyzunhO0ftjsrCOsYM8RToFrB7dFnVUZrKWTIlJD+
apvkyE7IxU5oyNkpLQ402hGebjRytKtAhgpAp7DDgE6KaNUtIqnHFfEdmXyqnSQoojtv/vxluqFQ
5J9DBP/z4nIdW0HD0kImxd52InYR+H2EpZ13zUnxYTSGU1Yp8VO/Cg94VazXyV4w6tM5ckOwi87Y
NS4fA2JDTDKMsq262OEjiUsWaBrLmUMhJ0HFd0hSnQ9zhZbltJ0cMRVxsKZBEUHrj4RH1m41Ii+B
QwBta02+tx5t1Z0TkHmapvAjCo6JuL0ONUHCD5YA/oADxaQRTaLuQFKCpcNhvzsSp5cxE3V26TKp
cGeKdim2C8ZmPq8HiV8csDMgYe4QtOhzVLN0FD7iRGn74IBGGqnxfWVsepJPG78kedQd69CNsoh+
M373peI1uwmmTqSkDq1F0t6gnpMI+glOZTPVLxxFcYr9ZQkVofDu8eb8gvaT7TtX/kqvgeVs7sPT
lWnlzqZnep4/xtdPLciv7jC1V0+QB0UXI++Ngn4vUNuJps31Ama2ffWLx9Ri2BDQ9+DHx8hp9wvD
U4Y1HNCrs7fhgjv9R4IGNT8gkhz3xujO0WpnXDLYyrCGxkjgPs4stMG/StXtdOdEG9vuPyBYZ377
aVMBD9QS0wIZxVF4bnqg5uBnqdl586iyvFVmeM0ELFI2R5GkxFAWQJ2zes5oMkrObjDm+AaI5tAE
yL2wZnUANQEHoGl/iRO47NbYOZfYB4ZN5csQTe1PLb6bfrOLGlCDDyZx1EQmiAf1PbkHaeMmw+L+
huPEtBgYTxyqG0RgaDvbGJvEqWvnQY0PlgV+RfRbZPwumilUKSwPHLNwxlCQ06XldHsB1p34KPLL
FIcZ1rKIbdSe3JInmpkYF+ZIVx7YmqPjhaOHKi+YYNoyWE9GKAEgOx9duBbMZKccrDPiKKgUWMTs
7+f04pzzGFhc4nxiZ3hGRoCJ3qzs6wu2AWWOGOAKesTZIyPlqjqaEtyGiXyAGjWwq06EB1Rfdun0
gbUkg0H3geEMFlTvBR06vuM4vwnv0zugS7YcVyPssMA0REfIl8JThyJ6J5JWDU9t/4xV6A0PEKUe
/Sk08HJ6OUfETV+EGApzYX8YszfvYQ60raadwvXkq4eFixR6NO/2O32NFeJAcR1TXutUV7yOjL4c
GlU1KwU4viZJp1Q6u8Yc+jf/rylxb0ArbAJYWQjJUnDh4MIHhkuSZGPDmgImg40DtIhckbTiPOAM
GCMo0fPFtR3wxRHmS2g+XDxVIR5i4MOJAtCOH169HJ3otomFxyGq+9kENQ2sAEZA8MgLcndi7JHh
ncgR8X2LSB+qwPYh0QYFpIpq8kLWp/eWQg2RTIcESv9owop5cRP1aI+uymqCQ80dxOw6Wdrj24Sz
SZddg0wP9CsXq8XG5DbOAa5nXj7jtFI/us8ao7OLf4Z7zex48/ToQ9BYe+E4gfstUHtleq4H1DXZ
DugK9oKTFz7MnNLJXdTI0p7n1Kw6RL4O6alPx+02UbJYxQvjFKkAiZL+Y1EhxcVRjYs66EBqFnjA
zHOl5R2f5vbdJNJs1IGph3xOgWS/my3vsw7zMnLx5g2YLnMjC7L6ywzux9uknBsU5utmr3Ur+luK
vgSOpZBFAQLuzctHAJYpBzejewB5EU9V6DiiuPJZJ86DNe9irF3yEdPDy/5UuyftqFIK7XeIM19C
rQtz9BmmDVIKA6rEczfe9V+OYfinZM+4ph2T9NTilGlXrOmj551wyNoFafigrg3vc3rdyrHdvA6E
3rYXqxXdkYEKa8GjuLqdnbJBG0n+kFoYAw+EQ8gRAg63/BU28ztWA9Nn7rfZgPlrciyV4EWTgMT/
o9HIPFM41FNaipdBo3sZ/a6nI91dlvpii/e9PjaXQQ9PjX6SxQ/VK0rvDtN7aEnb3ELxnkYD8SY7
hU8ddJdnW1F3J7k+z+Xe6HJDs6OYtdX8BD5IDuoy3mXvGlUc4C7pRMsxddMXphhSA2pFP+qV7pRS
XKs4JVpRcoXiid/C9UmVzF3U6fwERLt9XdgIHO037B9NJhwzmYbJi27nrhf0UgDZBkQI7cQJtLju
i8vwxTbSqLu686oG3lVbnkTIfvIA8dK9ROcrAEN+reIP8zvV3HNtUfWcjKd/Ur9Oes/tan28Kw9N
u73fp/V9UtGQvOPS1DF2oBuhwtjoBRfgzlW7Ta7e+mHFktZ6xdMOdNh1FrDpVvfbxtPuj+DUBk3C
47ptkOfzk4SJrdzPaermu7DWPu6796ZQnRaNlfruS61Pu5iOp80AglkCmvtn5o0LhcMuzkjbnn4C
77gE7j42Rgp1CFrYG7rKyf6CPbTuGBhynbwKoDGhZPKEY2JNH9NOcgKJgDc9V6F1jnKqNDggTUQr
/47rUuubAcpGqLIkHiVkIZwH26v/kNmhXod7x4M5DUYbT3ShfdwRMkbPqOaQ89/7tso4dCb9sb7V
pHlN+ZH5lzRUv9Bm1vcF7s+g0nJQZRU0sMLXJIdFzjxp0HbzG2T9h6dj5pB6YCkvnL77qvDPyXt7
nlzW9WV6Ld07Uh3aZxpfJ4/Kw10jJvYhmXbExPIFRnuRLXcV9PCC2cvDuaE3xaxkxYj2JCTlaTK2
s+eQTo752LRf9uLuZ6M78DjaSVNp3NB/Jk0mplbohiUQi0/u7cVHItDj2QTuz9zdfb3iK+4Y9HAt
HDsYVDDPOrTMCRpspUK8CXpFfze67qXwEdZn54720a6Pls4YmxplZq4LxFP25003QBYONTijQj/J
yxa6jZnzSGv9Ij590OcEVzq/RtQScBeO8iOkYuj10UAYGNLAXLXP8OwpeC98PU9+haAjZAba8Dad
2eu4oSGn+0JV5+Q+14BpCazV6mbEcBWatG/MEtrPGLmd6sVj56jYzqauxquxT98M4HkhTdrGv6kk
Et6JwdzOSSBLwTRkt5YYkJCqiHEW/wG6AWeIjdgL0ugrnLupjhIlyrc5Uy+jz1V3kJej07p90+aN
X73cjJvnQQxL3bGXABR2vor1BoTvbTIzD+n2NjhxuZg9Uu943YbmRYUIQaBv6+jaJwElfRvbgxZA
5lb1zrro5s+Bn7RHGlvlFx3JR6DTuIpw2cHcAaITR/NYYDkYpbSGu/tUB/RSPyrAlaVbga2lzUY8
BEcAgM6Mc8Dpb8J3k0UijBM/pmA9qhHzDZaW5lGfyGMdCfTTlhCE9FugIttC37J2mfTukuCxJEfN
BtSPr3cp1rcAAJORGvVU1zKC4v9IOq/lxLEtDD+RqpTDLYrkaMC+UYHbSCihhAJPfz7Nqamamul2
t7G0w1p/WgQv8YC5TnVbJEofwJQhAR6daz9Q2dGGijqmdjDUjjKJiR/8Zpviz+CajcAtfPLlXo/8
Ns1WIXSQ4drpQncaFSaSu7L/S3VbCwDveDHmpMKFMtC98Nu4WAfMOi/fQITEFTGcOP3ShaocEwIx
vrkFl5QEqRufsBHqe/PBKwJwBPTJCH06iCwsqNfIZqhgqTBnU689CWSREeG4YjZ56o+6o1yzXbcd
aUTIwk5tEGVKEHq80mTgql3gsxCAV5P3TPxOvPcGBpNLlNFVK+U3PYyZ8wFNN3DeY7GiCil2w7gD
XxzdEjU1rQ2C5zzZZZ4S2k9j1YLdc1Ljfe9JgpHf39yfoRefX3/6nstRWzXr7m61HitTnqvbkXNm
mvfAbivPwz6fa+i4X8uWCRy0WhKrh3Y18ajuZd6WjMx3/ZZXNGUW5es0EhHFQl0Go2Un5Bo7yuVN
dCpFCbQldDDfup9BNUDiCbRWyxJW9FvER/adeeMGoFDunX4T/fTablRm4EDG4VncKFMhHRrO+L3k
ld/N1yAiHamuLRTzX0REAJ01ppp0klmzxJIrFUfj852UoNkwpd3y6NIXqjCDpWYQBVI7xe6pfFS7
VFf4GqUPw41mknAnkFKlH6HPqBwrXiZz2NPBbr4ITdZ7IhyGkxW5bCpjNoA17/hQz0ls3qLRcpGu
GyuR+Bo5oCu+R0/GSpVbQODKdKu9vlANO91kjnxicA9CT2ve7hgo+oSATQmnBtFY5jBia5JG1ji/
5V095a9k4xIXV2wLMhmP5VLfRmt6r2MCHwK49vxCRp59nAaAzja2vE3pLDIwSIvcEaOXnYGA/XQr
2g2deTJcrUvYa3IH/LKCSnpTjc2nIuFWclnSRTndIqH5ouFMqJDfa/0M0MOcFaVxY5/bieGr7Xfn
NJvK7zW7LSau8hVkfvIDM43qWd4PYIkfe7j2S5FbF9Mm1Jtit7uWwmCe8LgBK6dr1bKJXSLDwZxj
aCYG8l/Nuco6zabmhwb6CPpMpx8Ho9/cGWdeON3y/QUx3T2kwtXcAavRP4QTUqAXVPzab9Y4w6XE
kbltl5SNYIX7Z0oz72bir4ofavfZiDsECisOk2iTL9PzSBew1jx2as1I0WO0bp+eVLoK9D0t32Ys
vM8yJ3EH0p6RQCWQcXtB6T/yPjGcQmroB2j3FbU3A5QZ51wRAkiG4+ZNxwWVBMW+IqCSrQip3xgu
myEk5eJduswxAv22uxS/+ozX1G45XREjqZLHeqqnttSGW0C+6pv/ePhbWgNOhx0jlAGbCkf2jV95
00yhNdBy7dujPC2IY3l5vFcvuUgJigboWgd/gvmyY47ENU+u3cpoYoHj8DBg/ty+p+GDlV/uwOSM
z64wvhTZ1hSI4jfbSv+TJ/MAJ4gKobARysskaQCBogRZsoGk1YfAD6AAzTUohLi5CVQo5r00S4V/
Wgk1iwHYrgzDqYZFRdqJMu/JuzLIAYLXtq2fXmGYSAjg4LwJZcCRM9ffbtlumBi9ESXoBfG7Jird
q+l8sV995vqpSnzRejQqokkELRv1j/a7shiCOmTrT8AsbBx01kJp3RyY+KBRH/xkwqy9psHbfcbU
KNMiezz5yhKiCldVwLzr/EujxtqK/6SAPUj9xxPgjy+fmyfv9CY9XUoZ8Ta+HePSTnGSv+wy6odk
FlEzwKONTriTltAvpQBwVrAFUfen+z5xACKAvF97kQVDE4oyxY0YTUtdoocudBxCc4HII4VqDhtj
eEQBukzzJSWIPLoqv3ajuixOmTQTH0Pvkzao2FRqr5s6laO0QkPDb/eb/kvTfM4Zej0YVXBs1Cbj
pvnjxQg3fZfvy8b/GIuwPNTqvGj8onJKBru7EUGQHUqUBTCCJJ97YZWgCPkp7c8Zh57oSd8VhBBG
CNdYsgKlCYKQUeM8PhJA63MtHxt0aExHLe3oKydBF70QIg+VSzWoBYclLXCgIKeijFmUUxEQcNq8
DrQqNVoj+DJUDqNryluUSF9NRWQUbFL1cd8WRPQMX+oLBY1mg9NCCVOmlfS1gXWdHBlIJ9mIYEik
NSZMxp7p/94OwSPtAvZrnMkMdGoWhBx35vyZLOTML7fDXXesffhNEUwoHrca+pwOdEM6KBTIArQN
cqJSXvU+vlNGHtU7WsQWhAL6oQxaiVSsUSAJiyHBkApzmmLlkD2ir6af06AC2tNSlFicVhGMARFD
EFqsy+lRNX6/4bi1pwLflolTXvEj8JHYCtRsRbXVYgpUpSC1u1m8rM1nzur83EM2/celG/2U/5dd
6w5cOnteIocUPvLWXWLyjX+ZhTqizCqDWPgWd/HRukvyrNozbirGwgB7dm1/83NETchpRAbpkif2
Xv1ycplz+jnOe+5E+/7mXP7g5Z3heZUWNXri/JoyFpuIuRX1BUap6hITHKfOJX0d9usWkArlrNds
lGWM84k0nKXm6YXPYwu/uO6xBZPZIqY+iVDLD1os/sbeJfyfhMnqAaxwQpWz1NfxOtwrqyeEyxqA
oJ2iq4lG8vQziabYi5cfgCveBHP05Ckp8zhA8cssgbm1rOhnESYxRStoeW77MiGAEkj1czA1OxQC
BE2CdaKS5xbn1Oi/hmO+NkLKTY0bHUwEsAPlwdGofCV03i+7/4l/iaaWAnPXirZSXji+hkshLKcR
j357TE5tv2zaFekGmmrTaCuNbSbuB1/P/oWWbi6eIyo0F1sYBScjKBFIEfP25i3ErtG4ErFehMoc
Ii5EOpq9ygzKgrqtu4P6MhB7G7rF3tgxdQMVIhF71hosq3D5a/gyEU5xnQm2fMXVtOhO3T35BB+Y
wkyc6/HhTU5bPGMlm/mtEgKdN87PVruVSUk56QXTvyKgu0Fc3hK8RSx2jr6SuDwSBN+QaUeGhlKN
gqplHmM8gCkxfl1jmioOaacptm3sjV3w7IOeToKzDod2bUMcofNeI39S4LmhjpZPLhm7PCH7nksP
SAbx7ejzYd8uFfkrJar02HJqSfMCBoe64zNJ3gj5fFQLvjA8S556kI6D0/v1XZmS3pgeOaklgTtQ
8YTI4YjgIu2bT7TuN88CJ9msFk446XDAMWRCcT4v7vup5N3K9ARaIJgcHQteAfb39WsvrbRD86NQ
QWyLjgYL3dZF7klXNuy6d57wNTNTWESkANM5m/7QHCKqRdhP6wFNMhL6aOMQF5PfAe3yPcv3MZce
1YFkC8zzYKAKimqQVwPelb8bsSQJN3feRD6sWXRcGeofwS6m4D6NZarPaA8RgeGwj8iMpIuCuQfK
4bLS3eSbsoZh2cy6oipGwrM3VkRwnsIJ5Bs3nPTNGauc1dvxGkwn+VecANoR3+fbfwxSQlvj0cn1
a/A4FzMxjTNdBff2Ah0ls9Bf5BUzw/OYG3aMOHxwc3CjhhhqDlyR5ozG5KzeyhUZXTfSavcFQCbJ
o7ZxrH9ToM+A241sWa/Fuz7vxEnD0J5Y3frPaEtXQvAWBuQpJYZH1ORMZdp5Y18H9Cm1Yx2zee4i
zZnppAITaumiv3EBJefAMraxLt3+u1s+sZBS1hMwB9z79ETCNK2T2LnRa7AlZqRO40E4Cyyml/6y
LULWHTFsvCoCAqA3FS//ezMMdq7+y9dAOG86QcyjlEuReuyN1TthMuvFVJynHoivUyG4pMxbTvG5
UwAJbB36RYTilEeL+kdAHsUgQaK+UAXiG/W1ZwA6hnfRb+avU017lQYpLAHpA/oyBQkqXJAZdk9/
ajVUgdcSyQaCKlGeaeOsYhKyZC/+obTjxSCgUGaLr/pM8O2BGDy3PIfbZKPKzgUGUCgehZ8E8SEr
6dyD/NtKpm6EqZekZHJWMxU5dooQZqJqF0O5KVV16s2Ex61d5NW6Iyuv3LSFryOF5AKOiAZ9DABM
49TEWDjuds3KkPzeCbev+CZx1NJH3j6SP+hXgQrpjaPYa6y12LjC619EuN5zLh+pgMLCLu/0CqHo
DEgZ8Vha60IC3LwC3j4TVyfh4aIPHuXhKMxqjv8GzWn7PlMcVeHB0hdvBLlgSLGXA9Fw2R+Kz2kU
p3l2gEE1WaXagujQMnGLLhiEoGLSnua/PytJxboQlsH7WLNfAMdO/fsajcvPW0HPAkroKD/hmxS4
CCCVKZWqK1/1pZnY5WDHAcBmtlLQuZiUDFt05nch8cc5Zs/mXzR49WZY1+DdLAKvXktryx9/xZX+
CvAwhLXd2p8venH6bQpD2SkrW5UI6lJuImk28YHHCnpXo/L7G4NM35VfsWEnIrPK+LKRmXWbRnM7
IqetY7pTk1vKMNSFBH0moyJ1hIcGqPUwzmoDCeW8Tiom4ouGy2zyq1c7baHIfmfZ5tHypbPy4P2n
T5ffChkbxXnskFBh+V24USghf1vqR7K/iZxQmBE7Z3pvJXgy5OVzPrJsWgy5+WdglLIraZ5Re/2K
4bdgudoXn5dRsPCbkle852KzEZ5uQzSs9ddgOXoxoaf7Ma9V7Axnaa1TFXzhjXhVjsoffvSnadAo
ZfVazWgrT5rE+FYzu2o6qNGTincuV17z+m2RrahuijgHWz6zQVpf6f3XQ2sqR3wAemT9cpD/3kkA
iIwfol8Mb1fR7OH7qQP5o2sCL7uG41Yvlvo4H0eQ7x3p1F7EKpxJp3F0yUHchofO42oC19W9aM5y
k0+0xSRjUEZ6ny3YHuiPg4tXeHklD+OP/B7yeKp6rXLLdNwpjiB/t2LlmuVai+14wy8qHyiyWf6v
yVjdB+NW0Nc8g2ae9V9gqCzl93gsz+LW3DWkDoqxK69I9gt6iJvvjtLe8PNvTgvL1y9JZJvB6ACf
pJ6gOnU0x5EzEigdMXfZbifA6OeN8FL2tG+KIJ5rqcK2TX1kiGYYrJrYVQgzrpkweKulbcmICuRv
mQRr/UpwPnEdy+L4kpfpErJGa+fCeyESKxg5JqsNpcCWilkL05mlPMqPVyJzsOyo9arXpL//RD64
YEyx8/JpTSbkH7EYwTKYyntmd4roAsopyoMfSw1MQO8jkalX4Sgyu3w6G75C4artJM7/RQncpXjR
sbrkBvOmT+07qF8n+QAQDj49PVYo+HN9+Jh2vWc4l5HSPMwy1J5B9qfncwPsiDQJP+13KsTardo1
Wzq7HBBi/wRJQmyuz0LFfoa+Ydq8voJhsPPOB1TolAO2b0WYNwtM9eZotwazzeJ18SczUxdX1hi8
2Q4RGe65g9AR+GpcWqqL4lu3NvTICNGbhpkMbtOtCmRyykJUT2F/p+qgOTQhfm80M9LvhImgeImD
FjCLw/GlnSK0jv9BI5Pe2zGWhD4DHfpPZUHM27Nd8X/Kbw+UT6XTy2uIo2yX37J6DnEdOwQwrz/m
CvgaYzhBLeOyBFVMOL1Qq7tJ/SN76Ur8zmIbra7C2vqbWv6e5zCLVipSn9tITZMfK87FzJYjn/8o
NvA+Qx5okU0izKHnhMoP9Xte7gdU6kag1/M0pJvcm3fjxnklyQs1aJYCuGntTeRM5qA3/9Dt/Mnd
mVmnsbkCvx74i9ubvjV/Q4b7KW614zX06jlDNiqyfea8pM/b6Yh7IReci9BwwquJ0PaLQHPZ9MyE
kSQMs07J6yW0Nj+KCnyFvFKv7TnFNUn0dz2dgy0RAt+cJjGLimHbw8/nHO2i1lH2ZDxj+MNo2Pkq
UfyR8xknwQHDXZqdNS4YJME8xEu5Lw/t+WUEXG/qP/bheyWmB5UKPXdNmlJ66eKS6ysFCHnsXIno
hw8QpOBoK0hsK5xBB4TzaUWY9B6Fo0m7GoO+KS7Mn15wM3MOPh0dMA6QWv9e5jgeEv8V/gl0Xx7h
RO8DGiBG5AmH7MK8krFct+ynHNY+d92R2FWEXm2zihloktlFuEs+25bW80hRW7ag00FO1P5PlLgD
SQzcN59A0JZW5kusY8mZMouOiD1oa40k0FVXvz6BxyAeM6cDCvx44bVUTlW0E8Qgk/1MZGTKcAGv
EVCI1stSuik/KhLOt9fdqZY0Gqddcu6GeZYv43heYlBB+33s8oBDtfmsqGxyjbTUEbsK0R5kSJjo
h84tyjOQ13hhQAMQ9Vo4+feA84OnMTeYIL4SflgAKEwIPeNhvMlsLX8pyIg/r1zS29AuZFP1g2ME
JGBmvh1xmA+k+SFBY/KOZBs1oxkE8xST/Is/CZQpXb/RQ3CNgbIwc4kT6uMjAxyW9AQCRWX6KytH
oTpGoLPZPaEb7+1X6ir3THHJL53S7GPqn3lobtrYYe/X/6Du04X0qyLwf3+Vz28V4heNPL4g7qDR
iZNAprzVSuoF51XP5W1B0WjIcz46y7hF+6PbLb3PahQDLZybC3SRerzOdFcivBgJoHLOkX497aI/
VsSdz/He0E1CHjPQul9InA0ha4JB6w999Iw1k3w1gUfBNTe18cL4UxqAf+BuTGQEkwKSz+QFqhyT
LYWzCKZcu4Z6MBRMWFp+QlesHLlBxe583uicGk4+T7ZmunEXUXxA2YF4GDQcy7fgU5Mk4TH9l+qu
mE+/k7w2w+j2rFAuW/WAAgd8ToK+5W+iWaRb2oNwo9W5mCsCGCsieHGfPBFFRY4C0I0TTV7UyEuR
vpMdM8tP3BrDX0rXedavseGkdaBRcAs7fdkvNWWmMwTI4B78el5wzjx7x2rQ9CK+cGRpgZlW1R34
lK73E2sNBcJJOpBkUR1J1sjrg0zQY21jh7Kk5WdEyAo1rG2Lv1dyYio48S8V2knm2Qo21DMXGyu7
SjjfvBeVEongHzc9qYQ6t4vaBInyaJnNZjE88n8lFcvf0wrqHy6NojvlJNJYNj1qify73bTf9a+q
+ovwXqeutJZMZwTGv8YbnmhsksGyksCauKK2pFcOhzfAnrbs4VGRtQGk6DK0AJ9dn1NR14RDklcc
uW3pF5KbDguaTCHuAVNmmMKV3DfrObWoQIGrHzisswbnm4fALP3XNAhfz4m0roQbHuMcIVnkSyZ3
GwwPZwHniFEgudhU1YmWgFKyrYiARo0SHkyoLJ0QHeLCSWuvD1VJITDP72iScVGtshs4OSn7ma1X
jvnL+7o0x8gMhDU5iEPrqQhTzUC6WX/hRlCciDFfD8OaSo1UONbobxkrAIRJsXFjBGm16e6IMNoL
3JrqAv0Jxjw2gucZmhfzBtiP/dJmLhU8PEO3jiEw2ysFN6ZYCQVi6FGTUkjF3KGA1DiwZHgRP0md
VsCK4DXmBr7H/IkeMMdoJSOB+e4njheGXi0F6U9kSl6M7oUmxYUb6gpP1fYv0U9AkZhBgzHiTXYf
eG5i41j4RMHrntDR9PbwK0/sJXwNDB0st+wU38BNCGEYGaPYWmZzVXZkGoxXXXIrCR3FrDkxqYx1
r6erFu6JIsvpj5M+rnd4X8NPx0ikyg07byQ5vbAzaR43fxrDzV4I85p6neqPvpv1yupt3V9cJiSJ
qqir8Ax85jI51eW+i5y4WHXZQXquem1ZOwYqB2WrKa4o+gZzycyv+irngQJPbgSQNzwIRAtsCM28
AVF9tuC+YMlxtWdH5RD9IsOHeHVleRKhL2UAiz3/0TLAD4RqQuG2b7dOvkxw18h5ZkcRcQgzrSad
DokjjVfGhNG1fFbXrDny4lknLHgjaEF47i/JD1HuUCokl454zwxdia9IjlbNqSBNCkxg9bifxhiD
+r7YLwZ6IAcx+ueq/aJPEPCV3rg7UzBB4Vd5TlzEobn0xZUg5woNOdXQ3wv6s3Gx/FHLmn6S21q/
RBMyLsyDuOog3fBHefXBVG3KC55r+q+jJFe3rPvXAw9E71QMt0DzqLrdQzxpDOeBPz6O4bZ9Ty/y
aQQFeWocqgKQb3wOK0eL1gIDD+jOD9Qu8eg0uJmpn8VNt3nzATgAwb5e2xZsjsVDI0QOCK1gjLdy
LuWBnnoaY5/oR35DlLdOuCmYJXC0IuIH1Su9B6VL9mwdmFl6O8XgBkjQh/4V6qwyjtbgkb708hSG
qFlTKmnKzD0ZVpejhZkw6SrhoxyFE/l8Ix9amEm3/hKzX9RryEHG+oKAgFl3aMXKX+vp8Eq66mT+
iC9XE+ZYgF+MEcoD2vPEmKuk6lBB1Auz+GPztsUWXZZY2nm6JwGgv1MTpOMvX/58jDAroGVwM6T/
xSvx3iU7Gu4OiKWx8QPK/y0GejYCuNaszic1G+r68KLjioa2I7Bf4CoCC3txOJE+ryMKcsrfkCAs
6ig2s2QEiAwkIsP4uDyKN1dosUnJ/TKv2KpE+EfQOLL0z93nMqSrwpxjHsIvw4X84imbQX6AFEWz
hnKRyLrSfuXHnMrLA+7E5DmgFN9nq6VWabM++xMEp0vuBn5lAdiRCgSDI7q0Pd4N4Vd6bviZ2l+s
HfMOdTG3X+QnxB4xPZQxfrUNuCv9i0LHWikK6IjNPVYgOcB6j2a393OwxTmbgPalvvaPVF60NJ0Y
QE0G1PSMorjSRNB+JbuSmAsGUZKXQj/LRA2ECLXmSM1Ps53qs1MPJ6ttlGE2Nmz3dQ7jUvtdvHjK
d2v0S2Ud4j8Db66d/GRafvWkOq++eUnsoifwBObWY1Z5YARxdKmJSlFVO86Xr38dnS7fy3/vhlvG
kIyt5ZNb+dyl8VQZUL6ho1T2xJg0Dol/h7T1rYN6Ss6CP9CgXZRTPs5MmeEIjeRmvtlvXiInBEmh
OuV2y74lZ2TH/w6ggz/PFUilp7KGtiVyPXJbOHldYDl+KfXC5RhtOr+V19kkif7lUSjszdY1+PeU
SXLUGemqAcAv2HtUQdl4GJHGSgZHsvNclwiMocP4nny9bOtFUI1EW3PLzGukddQ00IbdKoHv45Wc
8YYWzMak/Ll83Ow2WMeSK4Rkc5LVmFbQMNnA8NrnSZJcKdvH8E+cYGJ5UxCA/RTlHOJkUAMjWlVf
Vrp9ZsuE1UZL99rr/VHlDjWq35Lq/1EAUreL5BDKMEAOvGorLwAh4EhrYUXt96kJmGac9AcKPZwQ
RmPPQZUllwZhmLZIsQbD+OwzLjDo+JeTPT3tc1BxVhW0TWAZ9Sa8YPjhrq+Ww1pZ1JsRUvleD3xk
ysFN+Zf2fwrHDxG2KN85jIlouMv9CrBOxus8o5kYARFYaR1z6avfrnfAUWETmLt1br4TxpOoPirL
BE86hJ35QgOOq8k4GdwoE4/wT7hxMoVHSd43ZiCHt/Sb2/KprSf8j0S/Sz+JE1Aze7LI2ABI9xm2
sS/zkEruK/aAdJLnv0oNXjTe8YoTPPrF2FS1dt8eJctVrTlnb4tyB32DF7vgpyOOQ3rmhMtl/tTB
ZlHm6XCinNBUFtdhZ/TLQtx15Ynvz8EuY3HozybOqHSnweEl5EQ14A/xRhNDOplFVW1pd4sXpWDm
GYr/FjyqJA3JuXzUFP/FjINh0b++DvwqKXLct9/7UZknOmYWHxCH8MtpY6KBNx5DvaPd1xBPu695
96OKszdx1hdJ2HOrts9DuK/faAVckLOk/BFErxgWz6c3EJSXnA3hoaanjmGJIjeoiS3+n5H+ywTm
RnDsSfXDTA7pp/FH5lFY97L+J4i5G1OYMaLIf3KQpeBPiO3y40tSnIr4AsLvBif6eLVyIm3o2SF8
8yTSKD6vZfO8cb09wccVw9EgHQxuOsvXYOY55wrjKmY/JeW1rjxGwXSV9yExlmPmFahRVjIdsfIt
gX6k+oHg0Jku7upJrsqpn7P9OzcrXAFAvFqLI1SZfpXRqPbDxfrMCYW3+5CZeWQYRhJXSnM3sT31
S7Ult7jct6Eb4jLVUSf+JzJiP0dnHAqJMUlc6jsMEJzRsfqbXGKCe5oGCyicTCLBDn55rs8j1EXB
1BnUUbd+R4cn7I2F7smzPcQho5OIryTca/lPX48+ch2YDQKlXG0e+4bzWLgU0Axbh5EjP9fRIWCm
yat8Rz9j1FLNaZU6hOPwT2F/kQMskPPACJzvgUFW+s78F32la4qSGfMK1CA/Jm5tr3BxS8vxr2Sq
ceypjDerz1zJFMIwb5sPnDyd7QecG1t46mB0gJmk34MVtAdfI1OFwW9UZpGNNdgoFynVXXj9gBCS
bG6RfdP+VgGyFA2LXRXhU+dZIaQ6v4SN5XG+gII0n6vMilQ3MJ/Vn8k08NoXYVIq0tE9iFIGsXLN
xO6Tso22kimbJqPDnl5Tw6qisSmOAI/a/TWS2h9UB/OGSOfN0yH2Uzirkd3G/jDpmeHbVgM1sIqU
E32jN9yRAvIzxZ/VKHsQ0QiyGWQIrVe9HQkTwqHZIwDqy4OFC/SufjGR8tHc0INfky2Ew+sLAcc/
RnG60pIblrv+E7tRbU8MWUzdPJ28tRoovSfp06+PAH97SszUxKg1AYaUjTCVn1MscPST14HeLEhN
6NwAI2T1GCJ6CTdqPDi1THPLcRkyadmT7ogz5NcqxIugBiJqRg3XNogDjzIWHV25vL7eyOYNN1e5
hLwnAy9LqHbfIlWum1GIEd8SHfJszleDFzVL9CXVDw44QiYwDzZ0POl60vUQiPr3oT/UAO1defQl
hlqK9J1uXHiDdMAJOKsOSGY0uCmC5nkz2Kki7C/6ZToIMHG8Wspq5OheMk1AwRqG48anq+E2kxgz
CbNH5udNJUl6azG6kHMBu8n++fUaNkPoZoILBVYWvgDcKc/e85ewNaqz0ngG8sFDpzkxnqaJI3He
6EO5Seco7BaK6qRbg6Shm/lfRVoPQRxNkLL8Cqw/cSXWXMUXnZGMDC/iuUP+rI1Hqq6STcQ8QCfZ
orT9RxNk7GQcP1FQ9t9A3YPXMVaVR0T/IaUOWAlx/DiexOHSGEE+LLW9+C8ms1n2yh8AqnFVV3as
eTmwD7UHH5Y7nZFEExFTU2+f4cokZrKuC0ShJpAdhM2hPgDOtisoQovavbPL+jY+3XGlcfUxrwk3
DMZ3DKxLBaNW7lDmv3K7fTyh+2IbP1fD/WeCGjnF41054I38OPccFpxLFfzC4UkK6MNndIYCeKz8
/Hkmq+Q2sUmZl6vuUP6y3dsHP1fNMID0Rwtdgy6NPfGPtLUcGxjplvVc599NwGf8VDv4JgXVyExb
SCnJObdc49vaOj0R45WnUBe//xd/TuWfGHsNvuxmJ2Ffg3TzLOFo5QvgvVDdSjjkJ9YhjoC4AH5m
MmaIH/P3k8x5xTzB8V4igLXO4wWo13hQsOA46Mcdbz8Pv9Cn63beebTsb5qdZ6ApnkG2OqkKKJx/
QSZqzRNEH+SooAwgF5E2+Ruo38BMKNKAexBNFTM1PkvqOq6nyZ/Fk0AHejOIdLsqZKVUTmw6xQtZ
pQ0k3S2RttBZdYAOn0DUpzxf0UAkHBQYXNyMsW+fwEQPK4PZykEDuHJBLpws3822s5ZRNxf/qcgE
zP7KM+/pJJOVfhwMChe3yux63CKk4NpsPz8KidxMRKQYYsUTm3RJUEi0trav24NqbkPs8IReNLvX
20aWkh0pVsFMimwhSOuy8cxViwNtD4/ZZou0Q4HgWft89GbKosL4V+/f05RNx6rPRcy0jBsrtQGv
4qd8ulWx+GzUcK6gjNx8VFu+TTj9Lv7L8LCAjPxhqNOBrmfPeNM97aS2M3RAGhzRqM8xy0cghm3w
ypGSyYt35AMXQaaG96cMIrt8YQj7K14+MUhG6jLLQQM7TZyasangRnQV/SWN3ZLAzJOFIurj6U0g
7HlcdJ5c2t1FOkT8zEBAOz23XyflLDr5zlpE74W2l36eqvP6VZKg/ARgYfyx/DpRGj8TUIaOKnSh
kAdt8VxJyDLHXW9NmmMSjA2e8nicuLU5HYL1MxGxVNl4+nvnhTjhwYnaPXgDEvsdfdIK9n1fXnRU
PIRP/eTk+pCJxBADerHWbTCnKd+MpcrpvdSzkF56FSDN5SPAaWtQB7rljfdJlbRVlwX2DMttdhoj
iXHsYI/c50gL80PWbvXSHbnwetcw3QwrRRwYL1sm3Qhz9scuuzu+zwRJQJHOP+hzt7DaEUhS7gGB
Kg8QFEqPsAne/7qv4gsnU8Ebnk/u5WIV5f6IArW/C4ic/iRlCfXGWLgeG8qiem966R7/gbr104eh
yhJOMmNnFcSbnvTbWxeMJ3OVZfNxALWofwsyGGbh5nnHehTHi+4Pm0fbuzH1rjnLjwq1S0w4tCet
KTXeR2i1OA56wTYP+EZoAJKf9EpJGP0mjDPk+u3hxLyINCl56tLWYFMcGHW1KW8yEwSc6sIADB0N
N4syYJ1bj8RFj6suO+KwgNcnV0ks7+VfXrhpIhdAh+iZUjV7RgfURXKxSmGywslK+Sz3WngVPkxw
WYCRioAzEGHIjMHm7pQWpnLMsHgP/qe6ZHcmSYDZR3AkiZtjM1mrtZ/+QhoCIk4Q8BdkIIpDMAVO
Jo5RE185swfuLTdIPwMSrkqnXuCYzUp7Os3JEwGOJG99CxlSjyfUCSU3KGpzdTuxtOvndwLWWWH3
Qvg1Y+q8sOfVi6hsck8Q3MjmiorL5Rj7OrXjaQIvwX3p/tlG1iaMDz0oeYnMFke7kk8O2LcGkuaq
uZd2dhOuP4D/YKhQXNpZE+dcwi95RXR2nD0a6Uyqt0wrTfR5TK2UKFt0GKZ1RheepevYPHX5vEcS
jx+2Y1KLn38VWzGjhBufZ2Tl+R+iuKFy8beNpZeLbghxpwYRjo1v4qCam8bydy0VWwn1o6C6z3sy
JzAuoBZ5+yT94EwCYsLKTTZdSrflIJv7aI/0JmCE2RoIUTLPImj8qEvbMtuPbC+K/gEsllQv1yJS
SHco6+uLcC7OUCLyjvKI5Bx0xETO5cmkppK/E8muiB6iZYgWEZwTtx91CbEPrLFFfi5+xcJvd5PI
OkTlhEDMXOAOypspHkdCGosUD6kUUQ0XTsTmNUPCgKSs9MPsEBWH9I86yTpUVxHy4qJMrTQ4zRxL
OE7EQ7vt2pl0eH6BW785cyKnZnzjXluEnCjWoiOYFwk1wmt6V2rWKt2ZjJ/XLzkqW9VWHwbjkXIC
09f52VqxYeQfg66Lsg6WH+740v7GqN9W/+PszHpdxbb9/lWu7nNQ6JurJA+mt437/gUtrwaMbQzG
dP70+VGRkjr7bNWWoiPtU6Vaa2PMZM4x/t24w4IvUIBhscIwKC7Ffj7wzLfgWW2Qn6X4vOd8IrSI
+EbDEcYVXIFTixeQZhxppl9HtFIest/qG//jI7q91m3KC4PY7f4Kiyt01VmfA8wUT69D44s2gPSw
t4cm5n6zsRZ3ztEkf0oePxhITih5u4Zraq1xT+QxgO2TzH/BvixZWdlQXXCewQZLiIJbr3+R0ke/
T9M2oQZRpUXKp0SG03/qxiiTJgjYDIoe6PpV/AxvnOWqF+/BFxvMKo8AcOtNsorlpk+7SCAUw95a
Kp1NRLwaqDCMiV2aK5N0GkgqfhJshm7IYGPNGCEuDfBsbJ57bXUHEiQkg1bPaYptjDLNp2S8UPVU
V/spHrTrrM4E520sruaYJN3kYH1rbNT1GcYdLQIwEFxSo9mqQVIALdUjmVYVtjHIbwaH8shu/vVJ
/tbo/jw+tKkw7jiyCV26jdUr+KbW+ylK8NQketyatTe8SoQIIGvPztaWd5nSpLiEz7sP+hs3G4Wx
qmhIUuIunPwWIGd4lhRhLljL4+LAZelWoOO6jj0jPTQd2Kw3SF9fU3aDTMSJOza+xYKG34F3SLug
+rLu64H/52DJwn1cHsqplNjdjINU/4RmKi3/9QOzdyvPxozjjfKnX9KvMCH6ju/LefnveNfOLaol
wYW+vzyPbeO/0zDh2EuDN9pM2UNWg4qlPBefb/r+gR03UVmgAEPAA/p/92MmtfbOI8Neh1PhMnkh
akRIGGmD02suvP2Lo6OvnOQ3F1BAuQRikG2Ts+V0b78VPdCdK4QTmFQKJOy9pJBdOH24wsVuLFc2
g2z1FFDm+4CGsJCfHcgbw3cegXqMp9JKIEBxcYcbGWlUWqDhq26mTuSL13Qob9m8pSRACJSgVqaT
CFp9DmwfV8vHHLxaSdYPC50jwXktzDo2D0yUkhcbS7OmPeYc/aS1NHhhEGl8YSvOA5rRxJrK3YAs
I6XR0DtBIaBZ8h+zXHGaKR3eFUsEYETt4xOHLwKe3eUbrJTaWibKxUdzMcm6sRpP4kTD93x3YkY/
aI5YBILuSd8JCWK8yDSOE4Hwut4v2W5bryr4Hsfll566auUL+l6Aan/MDWNP1mXKWZqipLph7ZnK
D1a3m3+TFf1E700PHSjs1dhEbmi1UX73tU2UBKeKsX1XszcJUnumkuMAw+yVe+ZX9lyLOeZt71Iu
63xgJQZwBhWSvqIqAIwEpnzgEkLGhXUtWQ5NwHtxied1Ni3u34J2eGdBd4XncwR6RBrdMXpFxBk5
pAtowUmIwDUvx+vhBisHfzTKvxm/UJ4HGwHbo7QGuyjHRjuinMFXCjHH3SGguQAA0a89Jy92mYcX
S67F4KBm0d123am6oJd2a0Yy3Zln8axWwNXFR6575lk4WvTmEMJR9aLogn+BzbZEH/nXg1PLcNT8
eKc+f8/Z0CTUIzKiv5jGK7BIqGlHFyQKbYAYUTYCcPq3rSt2L/+8d+DdWe4+4R8uzu0+owaT1vfy
07rZwsRACQirC5Btefm3SCg1vXEMdKRFQJ3dAr1ZRUvAOIg1peCzs/V+el3rDAduvXSrfL1RUkj8
nILKny1ICxNQUDjlLxR9uei25TG+eUiAyorSfbyguLyC21hskUwqsaCR0cXat6BkX3NgKGX2d2Zu
QrkKzYcgLWsewtuG/VbvlWPlCxMbgWbOLsw9QQcH6W8M73aYUM7x5CtEBu7t8RmbPzeTHfCAmiO1
lT1jG28xlcWN2U+V39BurOCDwYt6qGz9nOiEtHLyyL6IWu5E2mBN3QL9EMUeVX9Op6VekFJABFTY
C0Htry+GmKF9A0bjdT2JO+29gDrq5EVl2FiOBhZuVEamCqXM9/utnetkf8kOd31f39wWqMDP9+2x
YgNf6F/KXruPcBfKG9TB4NXygRYUrLDE97OKjxbnWEh1Q0qgEDuKSZnCaGcCZwmyJutQHRUBygvj
5ispY3DdFoeWnQ3qAqcG5SHesY1YGrg7KpzZgWy6Quw/0CxYXqO7BM1KfPct9a1Nofo6401LOYgg
oAi7xDuMFf3ZT8WMsTQeyUIKgvFPk9ntm9daQw43QPIOSk8cUh06HQBZ2BKdgWhXV8Te8sAGTAxG
byKDGRmTlpAFRLWlnzGJ5buKwAASyiN81Y6E1isNRDgMqrrG0zs7Y8iOMBQ4BGhSfFmUNQ8EHaN8
Xiwe9BGcIjGWk7iB+kBiYLdAdbCRb5fI1Q/hbLyG74YO0LIcfvfx/T6Xy54YB0apIRVSQcTIHumg
JPAZczUwSOZStWH/jZDzVhNywAL+0vYGwIJeTDULua+TGLbQ7Z7NAohThXDLZgV53tniCl9FEUBh
g/mEOZHb6/gyTtxO8ylSUHNRQnK5Id/o4slQU190FPWDQKYxsv6kjfgYeubHhitSNVc23yJkDOZG
Pg7DQV4jzJ98aOXMwjTpTskgMTzhW74fkbrw2tT9hP4TGd0LVRaA4CDEmcnipBOJjAt7GRGwMsOS
KCuzuCtG30U1aYyR1jjgCNeK1NXHYkAusgAQOkOlSp3LoaRiD8XVhxyM9cX5Vghrul4h0k7AhmaK
RwY9FSLMevL8fJo7owmFxgVXS2zgGIuNtGLfHenA5ROh2dCl0bfQaTysoEgOqItuIi7tYQw84SF8
TfE0Qx0uLZ+pjVfuKnlUtfxZE6waAtJgaVCQvZdz2IMJXmXcc2yMU3EoxfIVI7pBS2fcaSI7xtgM
kBhm9mtZfKARgn28n2PE/Bi8eG6Q0tLmfWiX4BPP0z1Et3gl2/qv23w41sKg7bxsr3dHnslnZHs7
JaLSlhcQ5e9IBQDwr560pgbrGfCur5HRIUOXGQsXFp/Vvg0bwynq6YPB4O9itL1R2Q7F8sAxB6+P
AgNFT+oSaN+A5F1CynVpnHwKjjpjR7783Pe37XPJQ+X26E2wRtDMEYDnUjbGZ5JWT/pnt1QJPMx8
aU3alLLhDML4ZSB03eZuAh9q2MbktUeHAVUPAht78eqFGOozW3TzFIk4Co8hx6gLTf8y7hfJBliu
+VEn5io5F+wlC+yxdxdZ32UhLq5hvYkphSiZNiSaZr4xbQ6kQGvk6oxlyiz/ti2WkDHPpXFMg/QH
8eI3AROpT8m5yfyBRPqq5uLFM2f54YWD0XvZylghITG80mhgvAvZT0238F+IBpiy5WaRMU+/KOCK
KVsUFs+Q87A/awu0BdZIjW7fpqeBBI2VXeNf9xcPUcORVhWqJqrHtC4wr3a6yKat7ehDbABueJwA
O93loVIM82b5wmc1EUgV2TMF7OMFgViNb4cHMZQurJF1VBZ5bSNcRxIYIcTnDTpUX0OH1BK94l3n
jZv/wIIv1ClCdCTH7TQnrv+MSuv74T2mbywCh4eHexmUwSs0ApzQTTGUcKIMllMn3qpL5fN2RIZ3
Y5I75dmnQGO/oRNLVuD8wjzZGweLPFb38ZMgm1fssrBNUI+rI33g4H7MgVBi93Vojjm5JMt3BPXv
GVTVJ3MJiN8hqVub/vNADkQGFDWNo8f+Oq+Tqb4ih7mcgIbEWxJWZ6YOvBmkLuEcV44Ygl8uXhoJ
gTHvfaiYmbmv98nPoKFa5gu5cVAPlBNsD9Rh0OdCWO7FoaupFsBX2AEsjCMXlI+O7FA/deyH9SwL
ALKQpDxXzyWV4f6pLwYBEmaf+dWM0EmtS1qu95RSRCIyYa8dwV2ArsoQ7Yi1wx5Srjlhb54aZb5Z
ugBECp8MAEX17ofi9Lz6QhJgV0EmOIJCJkAaCJ3zY5dNq3m74Qdv38C56LiQ5QwedQfFDWEHThph
AGJw7um5kUmY2KWRdKgmSIbFs7LAaaYQxDFRGPrYEUUBfXeQh0EJELh5KJBL7sMZvMqRUAyIW46S
lWCI5dtFGtVxZFyd24kfrSYxsiXFTqoQBweu6K2BFMjpAGBhq+32XLGaj4ArwL87da8WFHv9CFzD
zTAWZtNyU37VFHvS2PJvNOX0MvC7C3Mi+m8CU5FCDxlyYHQzeUwsjF9O3g3SKVZ580l9l43ZuxFU
XIDO3MtHRqYTTtEH1BHq6nqMWmbzQqzoXAOiEOItSvXLIIu/Yg7UgXTcnDD+ZNg7swixA95m9e5q
m7Jf4bWl6CLXB3IyMNioGL7y3GCaqJgXzGfboGKbCbVNXlTZOoY2lVCpoEm2/LbBij7qw3vYAFuI
e2yJd6cZIO1hylo3S+Za+CBZaS1MUvLEBEwOCMivCxroD9JLCFoI4zO9GH0QqE7OvtwuVc7aE3Fy
qkDjuqDgVa5jDsXkyPn93CI6R6dI0O3dJ5YnG5seTibwPFS1awR26jl1eW1pzXRiEcDOPtMTKGNf
zfCQT/t0oS1joCZKUBoe0rmDZwTemCu2MAWUBKUuF4Do1rjbinl49267t8veMrDaI3Oyp7xqPe59
AcUPkad7+QfJfHmQfDf444i64f34rDfCoh/EsdNyQj/EdAUzUIqFUsxiJFA4h03fQL+5krFsh7fp
u/bTEIMD1o3k86GGRhIiXOA0Nud03rTbbWiwAJC1oQycIOrQiHhk0SOXWsoeUCIqLBKI5R9wbopa
9/ql8MqtXqemParnIWniq/1ElwwN9IZZsolhJNMvFBbVJEGkR5EGqsE+m9HW7YaT2AyeK2ORj1+r
ohywVHom9Vwx+M4cmsYOm+tcRxg6ao+P73s2fXzJAVNvpka8ohPFBbVP0dRjiqkOza5kwqjJtGsB
WciPPC83iP/4N7v9phTyrd3LN44i31GPUNfuwEaCN0rzb97MXp2/8bSJIeY4Cy+DwH5jkIbLAEZM
DvhHfSnKnwsNcxppcT8xJJIJETTmXbOl2o9/pCoqc1eGsIl5oaRjNe489SeOJAj12uF7IzNIwVAA
GE0xGpAknkjDn7TUqBmJ+Y1vfChPG7aTnM88jG1gs9YJUw1Z84DRoO2UXiEJrYE4Bqjb1+sLvT/6
Sczwbvt5m2VuQ9UreEjqQNt2OAqgXb5pQ4lHoQOLKSRIqfAkENUPKARl3N19Tu0j5Ih1C94/VJit
Z+6tMUDC2jgbrrKs55yXeAyMGVK/fRtUsFaWbfj1XD689m+svjYPjBaYFfgpfZho835iEG20qIfu
O6lsmkFbWz0OOLMhvMk7gXtQppx+0c3Xl7q8YTQGDmLeD9J5N+BVYmwTzadSeIBlU8L07KThYxiC
qH5fTjDZGOWPPLGMjXFG+YWoZMhsSqnZ2QgICLH+GuH7OIv1AtjsXo7fN6ZBLjkZ6oXKFrAGnSGU
BzQker48KawXt2W9bxQKXztFHOkJ84xIi9p5sCMNVBCO7Khd4fjD2MQgZ6iyy6ztCN/yX4xloBVE
jRhed/KWkU0k9uCfIg0QDIzTR/KHQ+K5yGHGSEltnYwGcIWnzE8Cup7qu2PTKD1w4xwnIeoXWn/J
JgmjY0tFGh3PumQiVG6m7BR84E9UsGCP++pNx3BF7WVrVqQPgj9fALlomvUbiAVnvoJEohs7Cs5p
A/cnl/VezHDbQnAPmSsPGE6b1cq9+hbvt0mtx7dpfA1f5Oa+v75sdH43G9YBUwMhhMMGJge83Tdy
kcIrr9j7yIaPp+2DEvg+RccfoREsn1RvV6ciY2xELIi6gnATp4Md5Gx9FTMC2s/a0exHZAmEaoD5
rD9zYiWfbTFG0RT/hZa0QQd/dBv8W2oS4fDf6xENfEtCcOVafNXrK+/sNPu8fFC8xm7lVhhQGFqQ
KC6hQxcHe/KFSe9gT0sZvZjgxD+8ZHJvU3mbHOgtLmeagcRBK3aDNyLrkPSVkLXzmrGXB9bTybbI
sMmgDQwHb7qvE4oR0qDCCuJBHl/mzdFCHkI6ORp1KGG/OzzOw7pk1yL6jXr75dXluja9XhrU+vz9
ml+ZUCz8Oo3EARDlKOHiHv+lar2Ynu4NmFWYEqhJWlLLMNn0AwTTRpgwT8y/PKbHGhX2+Llsz4Dv
s3KsYmgjsWMP9Fa4BNZYFDkxG0dBnj73IjASnSSu5Om9AJ9Acgi6nEuf1pfczUswA0Bk3sBbiAiU
aA783A3mzSy85JSawqSiHwwwq/MXUvlrzlu32WjByYeuv5vwvZaEuSk+DTotFRB+Mb+T3TmrOzf+
UbdFaM2VNdNVX97lg8pJmTcoogSCflxRJ3u43loe4pQibLjnT4O0UO8yMz9w2fegRs+Neh3z5ktz
QjF0QmtPaOGGo22tz9IpwWkFs9hWeDXedhYVJ84okchf5yaPxK2OnnZTrOWj/g1KAuXSbklNGdzf
DB04ybtmqCjjxa3ANgYM5pngwACiBKUB4Q1tI2UJ8UQegiHSB6SJkPBEMOdMrsTZnOVsktLyJNCl
bAuceyY1EsupIpkBE86o+3p+aZZ/v4a6PIbkgdNTOA7exOOOSQmyXm5dzOCV+BmRhVPRvpuPxb35
wLtliZ6ybsfcBZ7664dShgbVWnF6YXjiNoYW1KZgJkaQp4dEKXgaIeGbvE3DKUhZ8GSSOrtaCSPO
oe8gnUPFOBVXFglSlA+XY7PMXHmWfJDI+9x2n4R9ERD4XiRr+gTxQ48ap/TNqf4NK/Ye5vPEd1d0
rTNPpSDWRbcvQcEJJNgVdAAxYskT77r6AbGTEzK4ibRymW6akK/Fa12RLmvRuoCo4EK2ZYa1uiFn
UjC5O5uRE/41nuFbRCSXN5Pu7t2VZXMEDFSjRrFzvh73GrWcZJNn6Q6pbTUYeQKtjxaY5AGUw2z0
AqPgce3AGT4jijpxJS+vryk4Pn2LhBvoeD81YfeZcICgkuynJaYGwJ1+msteORGReO5IyXvk61t6
rvHukDQnJFORoULYRbnuje992JPjAGFwiUCVSb1jaSUiAiqmgjbXrelFOdTmkJo3xMrf3Tv9GDIe
0js55MuK9Clp034TeJJ55bYHfFOw5cCPkkk/JD0wt6ghbYZ2hqzB55MK3WXp8gYkEwPFvRA9ntP0
OScliFgelbcsrw8QkHX1eb05SsXseSQgF7dhxyGAzrziQMYYO/B1tzisxLFWRc/8lJQ/0jMigOEe
D6ryHB807jXCmq6YzYYZXRWAIFi9NG1ejnFZWJdzYtoN5a7en65wAheUUvxLNu6pUoBM2UozbcWs
F32LHxqLRt0Cq/Vsf5H4jnrazXtwx1pfhq/iFF+WosENQluNjatX3hH2WOPruWjCh+pfIQh7zImj
K25mXfVpDuWoKvYtxHfqXQDjTT//tKYmTSb9BAB3GtyrgII0ob7nBMPDgl+TjOxIPEPKWF/plKQe
Or2g6/xBg/NBp/cKYKEbKYRN0whyRLyoDIOKsArwtFq8QX5D5GZt45x918wcyHhPr/uH5jW99+J+
kWzQf1Fs9zZTdZhvoB4NNF6YQ4AhNpbhG2LYiuQuE3E1w/L57qBgChBd1a+R1jg5+el8pbLmv7aA
BKUV3j9h4K7Notlm7bQ4iYMq8o5SFLI8mSBfSj7vR+g0ICnCNMiIBQunVPyUmUUiT0vEVlcyOUkP
WFuKPxirXvXHFZoYlavhVMZnzrBpmFqaMZlgAGmTMpiDF6hzpdjFzNZgWZaiG3pZ2Unl48U8N9Ys
wxZyMyqbms4omTRihDVBvn1AYEJKsSB9PBuQ4dZv2lPBUSRUOhlP5PLmEB878gmZCGpRW53LDtA8
vEpv0vruJ5YPNL6uTcEJjWqlEv5JHQhCBMSExD1lS5BCCficFrzG5TUxey+u/Q6cZdDAr+XGz/qt
pns9etgzlTRjH6waoYAt5uM4tez2sZPK8C1gqE23Fht+gva5wmYn6qOuDO7K6Y2TKN3Lz8bJjJ30
xF88tJ9goQl5xSkeCTPRyfyalUjIDyjph1auD7OgDSXFp/u5be/nbhGAVtYO3VV9zsDVQBzRBJOW
mX20H9dm9a6CUvN4yJxXWf6RkkgpTEhIHePVpyhOlRkrcm4pM6wpF+bR+THbIObvbF38Ndb1+fkw
RnyIx2vxRiA4YaaeSFSo08fDLG9UAoJzL51uYI/Jsj5d+2mNpVdR90WheXE/7Zirc6NXxcdal67K
dB6Grhdhm5HAlp87gIU37AG+B1Si2neej++id2UOSrJgm3qByr2Zl+O7hAMm5bwj7au2MzYzLPXG
BPF0R27XO7hq0JV7tH5vjhxYsJgwT2LuUO1G97fPiFCAagXRfkEa9xh/bt47Yr1RcXfBCsnbnui0
/TO85+hsVVxOyQoLpwjnHqInud32NXRFHAn++/REruKRrUE2xe56JJ7ri0PqfIW/YUJMwhvktmoA
9UYHWu3lmYYE1LS7hbC4bKop69vHLuyDvLwrjyGu0A0jELBnVG+yVXv3INsRGdL0IHMVRsjWSJTe
YRShIhN+uh8sqgRTXHDIft0iQ1pr4ZPv1a5JXOPYoxVaZjj6wE4ia0xTASSL4Rx0kv6ygMgdPT7u
fDsI/CB2ypBGn3hd3bvubl/sKA/yxOixaZzRQRJrAbR9J2PWhUTKXsOMQWAYk/wgNNlq68TYS9n+
Ed74LATOuCHi48qeZzqlFqSYveZ98JBYIrgXaT1dfc/+gqsxnRXSxpwbO1K6zYnsyWGCepFBMI54
MMbsg+I+UYMugmy72np4JdsLPOn9bWh2Ni5moGfArDlmnhJx300O5DWUuxhYYdKQbXaZxCvm20+T
jdZOB84zA9sHRkVikc70q43vKY9o35pR4YPDpAyyOJO0brMq2JOQABo+J2zuIzFK3QZnHHMmCHRn
zwnQlxLg8P2O6rMa1FOeJHsPFXo6ykjiwe7Hjws1qYL1OGvclqMdNsWD6ryhTXqs6XRfphPfCVIj
4OEyFxnhdOLNUleXObrTEV7Tq4pRhg9Gfrvp32FkXUIxmVywbMOX7CMwiRlz/yTC1JU9aj1egcem
e/hUGdjTnt9DZ0Pim33P7aRh8eDGEHuH3hpnBL2Zy3xgelM0+59QLCgWI2kxfHgQsYl1GsgLt2Gf
D5TQOJKC68IAVBsWQQbuO5HJChy3czD8cs0p1dNtTiDMmwZ2FPreSbvB1ZGo0YU9rmC0VTySyBRC
NrF4HxDP5VOR0KYvEpBEDqr3J/WTLa+IQKClPqUguZfOuU2tL31JO2PYxKXQ4mHvxAm+lGcq+cmE
joXaX5FlnG5P3tFT9UFQNS9Pwg124MThhcBEEktEJhBphBwzW+RObrpNLIaUTe5MGHqBWa4G2HJF
PlQz1T7lpch4ygMrHOaUloehjMOMJwI0c4w3oyoAaiJOZKwmjrEsgX8/Bg3IuNq/YA7ZpUf1j7Sm
KcKezJAu8o+nYDjogEWGFigeuNbV8jpUVgtmucTfsjWji0X7E2CmRGWgeUhNZvG2OvMrOL1urjrT
cehxdcYQoZNChgJasSKZIkQmICwz6KM5L9Ub9SmJBmP4W9adHDGVEKE/wecvMCxH8NvDW/OwQucG
2L+Ae/xCCAKGERbZCN8g8QlbBgdh2mT4iB5AvMgjgG2UcO3X60bekBvXa1iWKpmak94ZPiS5AEQe
SGT6OdcVJQmZAJyw6dcNnnTXjinzODr4EOzh5QRfUEsL8UUVpNYENoTENyG/Vr6R+LEJVK/gepCD
LCJPpHzsE2B15QcyHEkuqk+2qZZcybDDNguEmkUdm1Q80bf3LNR4OgtqSWbTfMhL9fVjVD7kUoRM
t2+8SzanCb+v2YcaO18ypjELqjEtovHdTsCeGXk3QjEM336boDVXSG3icwUoVC5gprGHK+/7fbN/
Kuaj+UL8gbYkKNeIx+W9uso1GyBe2Mt+yTonFXRcp2ysyrfKjsNErYujYuqBztIWEO+kQeRzgTN+
wl9NjhpgkGcsevac56FGVzVsNR6vFkZk+cQsAci0exIB37yO7zujN9iBEPVAqtFFlXYbZcd+nA8e
IBfPOHND4ykqIaiFOuBvKw3cE2PqQN4K6koWUrF7VxA8rATtR/x8cErgBUCchUoHoq9G3jcgSDQ5
zykvGYGtHxrbBZufMkETH9v6LENFNM/xC+4v7TeMQA7FD8pmLEhuSuZ3fIiDWhN6QPXgaDNwnsoZ
4FP8H5H+Y75xCLK0cFePIb/h1oAithCl8COXr+ZbXApz/U30Hua7hVm4lC80/oRTDbQTqQ2r8sdS
KNvYeB6e7BGG1UPOQYXd3AEZoXsGCwitPnyEgyx+HAe891Dj162qEJIc6J/FDCCNO45nZorPSGRY
OflT6QgTL6qz//yP//6//sdn91/J92Pxf6Y6/0de3xePS/6q/ud/Kr+bgyzLummKimZIhvbL9OXs
WWaCLgjitsbvSyjz9rZpE6bvNAswM/wpgq1y4jJKSFqhRlZ+pB1jYZ6RScIcGBumiGLbb3q6azIy
LK8Ctm1HVvDPH1L63eDkv3/IYYT05wexzwm3JP03y2ykvr0n0ra0ZjcAv9k7SKIK+OzlIfIVIg6U
/AQBh+5HmP7h2sNc9l+nYf/92r9Mur/EvXSTeq5934k/aKG+n+AH5Kfs8EZ47x9Ujmjt6IKIPVgY
U+34h8v/9vkooiLpiiKJkvjLzOjLw0rF8lVw+Z6ipf9oyaeobbxwHPIr1vjsD9cbnve/3e7frvfL
mPp3porWXeJ6zwNZs4bmIpfVZilBTjtsv6xnVBfeH67528erKCw+RVRN1Rj++98er2BY4vNS5NK2
0rwO0yCpkJ6BKsu+bJTttvio1qZiX9fGH0dy//Ze/9919X+9rpTqli7qD2kr+gl1Dvo51P5DAjqJ
g05xMomaK9w/3Ovvpp3LTHc3TdkwdVO1/vWahfzW3i++4e3FtEECb3OsuBiAJ0ThjKVdjMQMvOYP
F1V+/1D/70W1X6bKC2+9yW9SJm3JGlzBjxLOOQwvuzkEtticlauCpGthhQ9mshc9kUPt5W8pRYMU
XFQkIBDPYvv/9VKrhmrpsihKlvLLi5XrZqFfbrq4teZggsRkGJ9Aj/cPwzNmioqP0GVboYAWz6gs
//kp6MNb8+sq55WSJU03dEv59a1Si8xSVYlrP51h6us7yD0UZ4yAkN386xLgpSYNnaicCTlYNlMf
CX4lr5MSFc3WiSk7du3g7CbsGaoxSsaMrHGeruWDpvjWgsQ52IjCRWQaxSH9nY9Ol9/u4e2unnHM
tiBgdxKwj+0enwC5x3/4apVhEf3T7f3yEqfGPX0Lw+2R4mnLyN0NIrWvzIHMFvGYkY8MhyPENUo9
xsU6MretTOJQd+hSKe3Uszx5RRlFMf8rQ9i+aXx+zJf//Agk8XeLUpVlQxFNXTMN8dcPqRZF3ZW1
CBmMDtK+7yBU8oeXWZRjXrt7LhCkCUx58BALSrEjUIjfPp5zBG6A7qniou3S2w1WgK5dABejyWqR
qT6mumZjPu5oEiobdSNTQ8DS0x7FCAY5YsnWaT7pF/yUvDABvhhRc8PNSUrGEJ0LhAI29NxRzxms
Sio/zu38Wzs291WpoCUa1CKD9hu5BSwY4XzQNcz1HdIZLvuO5E9aXwH9PN2QQ25OHgfE8QHVdTX0
MfIWADko7gkFYTvoWC/zfEmWZ0YkLNM4aWEJlLx7OZKb8v6HRW/8butRNUXXVJ19VpR/2QVuRSpn
bW++WRWMLAsOWTT5GiZvneCjpiVj67AiRuAq/rD8F8ko2sW2E3k3B1HGwZqgdQuRJEI8XuwkukT+
aOa+oi3G5iYZLfzGfY3cnpRg9Baj43Ew5mfuMo1+HMwfaBjaP9zO79a4plC5yKLMAtKHg/Nvh8bN
Kq1bUafSFlqYoIrxfeh76UI1BFV/WKq/O5/+fqlhJf/tUm37lrIeL/QWl0N5DVQxKEwGvGbeZWsa
wTFjGgxWxCqAcAn/cOnhmfz6Jv/90r9UPtlDk8uHzqVRadPc36kjAyMb7G7vMYvX/+fLyX+601/2
ZLlV+lJoOCguM5n9jVmjaNKwPTJwk/kYLtORvGaSEkNDNMQUmYwtTp8rzobJP38O6U+3PXzOv33j
V7O9imnPw32vYbPm7YPpbv28s6mCqbf/+WLG70qsv3/Hv5QB4uXdZt2DiylGSOONoTtZ0bmI6kj9
UA6U9boJZzpKgM2nr3osfpQIankAx+SHZgiQD/lrrznyVnjPcmMF/VUaXvGlbrWVBMaVuFo25hXB
mgboa8Iac+Z24SVqJPR1jrB9/dTPJXuTJsxulpvrjnBMBULv7OL07nyr8xkjleOJoDpngsQKv/pK
60ZP/Ch0VcFjXaZu+oeKQf7dAanxpViGaUg6ddC/PoD7La1fuszmjKzaoeOyybYibYAR9V4+RQG4
wp9lzYxIDQk4nT/mSMDKOUOpJkVEHMAfluVwEvzbS/C3DzN82L+thvcrzqxnw4fRfVjE5wLqsD3o
TGL609v2ux1SMwyFmsQ0cfkOe87fLiS/+7J8PF7ctYWirKz4o3EeY/9qZx+EwKWTP93ZX6Xtr7em
yxrbsiLLsir/sosVVt+++a5JSL0EwyRxNmESuoE+NuL4wMkhKKvJqfw4pba02TDu++53JHKMhN2i
ctzGnVaHhTRjWsW3jL2mGeKW7w/PyGlG7RXsQTdamdOp3zozkqYvYNkuTuZtOho/Ftt2zT8gPHKC
ZA6bIurRD5kUjHsG2qjtf37H5L+quX+7UUVWZE3WLUtSf7nRW5l3mfIuxW273PVjYxRjPXEsi+Mn
n/b2LicIAwszo2rBwPHGju4r2Z5DHxL8+s1903PinsMHSOVqi6gBCHQk7s2B3wlOJ8VjHMJnBoIb
Vj8U1kbiIgo5FKFsd9OTNp2Xp5vziIa5kMwuuLiPy7jwbp/zSP1hmN2IBJXKfXvpBuzmUAKyORUY
1ei6yjd44nfx+NRzDM4HrnYkRqf4Z2A7qhD2kh1Cthuc0y7ZduMTuVJMsmWWh5SPzpvLuETSbq1W
1CVvfzStpjhFiiFwj40c1FB2jv1gN/lo73YZWv4Dk0ia+4/p9HYbQzSBnhPiOzrCpWOLn6LEITz6
GI+2jZ8OaR50f0G1lgOBQGtA93XQTr66DDf2iBZcGP1c1xh7WztQV2BtZQCeyv//oLIuZRfuAwXh
SJ6CrYQFwMXYRNA307GSjbbXxfNDPagHMEOahMZJLIB3u95gi75j2RkdTQsdmw1QMh+Go862xXiN
LILpmCPjiH3l/PXPq0cZdpt/WzyGomm6pWmWZv5yHFha+hJuL+G9bRGr7GrXGEWM8R6fEIEeTtJo
PsL1tb6EiGNH0/4AAjU69s7H1v5pR8syuOz/+ePIf72V//R5ftkd9a7P5dxIxK249U6Ro4wm5R7Z
+WhyuM+MAyadEczsRI6++skkYNSmXaJKocBKN+VHiSggkjwSLYfaC7Zk9FUFmIC+ns4O2bUfzecg
3UONOzRoq1USGRRd1+niW19c7b82gLnMZO5NMlrF03A0RyJ7Yn/wVt3SDzfSPlwxgAvy6NMXbB08
LRh++0b/UV9G+wHVRT/lvES/dKTGMTBKB9Jqj6qB6IIfcy71o2MGxrlVJ+V8PGNpzsbZiJXEkPKF
9b8JO7MlR5GsWz8RZgwSiFt3ZgQIoZEbmRQa0DyPT/9/ZJudzo7Mk2HdXV2VlZFC4LjvvfYanHgw
4ObbYhVgcnkVXjmIg6C4+UWu+rkTabJfxTIKDn6Qf8aQp4eDOpI+IcYqS3ahzT0os2Z75o0sMbCc
XN5ny9h0P4Wax+xqxV6M1hcR50rnKeZmNy/OGWn0jDbXTJs2P1SQ+vftXtPtFvt8q9lUW41mw/pW
171fL311mhzWQ5QX1DYrjEvXMZgX1EZy7SjGx2d6Iu6LDxOCfErHYxz201Vo34/aX1dhmwA8qmqq
1i+E7rdDx7SrrdK47NfDW3sSUTa4+GnEF4rm8tq++djzJqvZOkNk8VNZ+9ev/9sHf/v6jWqlvFvm
Zj3EYnOsLib1uaosVm0kX1uqPcKwf4Xq/fvl0b5XW9+/bn1Vv33d28k62ROFr7tNMbndJ3zoxDN8
nJ/Tc7Db/FTI1BXr76/q94/7VtGelP39YR95xi/v1X45cMCTCVkLExK6d46S7km038zUEP8gCTZN
mgDDDpiQP3zpunD411V828BW1f08sfd8aWZJhGFcgo9vzo+JMlVSYp/o904J5getdJcwQlC8f3+6
Xj/If336t+1qo2/Xykuv1sNNSNb9hcQX3/5aBRpZ9GQcukzUTm6FDwes1CXGacPl4Yfj/w8Aqn4K
tmYYDb0Fytf4BVj89tB375P5ainP9bBZQOofbwfnmZqaOfO+7r6sCryLJqGddm3XSKldEpSGGFvd
Is6/DtPBrX9aWB2l1/phcdj694Pl13XptMSqZZtWU/uGQRy19YrFyHVRfLjG1/EYK1/nFKZnDf9Y
rE6AyLghLxDvcD2flBpWKltcoaCGhJCs0ZQhMtPiZmB7IPd0hyh8Ye6TEIC2kUjdCP+Q4NoFXYox
e9ondrdyQF+k4WEvlq265PbxSYAbpC89Ir4yRTUTLpJvDs7Vr4pm/GmTgBrec825Tw8daAwYgcn7
VF3qvkGhhKtu/CJ3QGAV5dy+mlmdon2XmoOftL/jT9+xzGGWUeA0mQzdHK3zyTTv7a67MEHvKWYg
Tmt54Y8c1J/EAe/ek7VbeSjr5Jajx3LRRDoE2lFVLFQXZgr9IMHvPZghyPldPF9xImb0Xv+Nnhod
c4hVkkOZ7uDcJaFiX9Ot+xlCLmHwJ+3RnmDTSU6GWcz41F95WChFj2SbbXJYIMwrHfLD2BIQw6Iw
y9bdvWtkSnyX5yG8TuazEcSNxa6v1HahzfAE7yI7he/BFRlZ3AqP3Xu663CjsldohS8KW3mDadu5
spXRPO3Fr/GlB0uQmY27QUMAkL5z9dka/vJ5qIX7YWOotu0c5fx4l2/EvsMUcv7M7YJm68vIiCk6
OMdp1TOjbRfOhI4/OwFTSKP2U/zz2/sBA4mY6WeryeU3NaGmrS6sg+Txxai4JFaA2U7yngI39vWO
kd6CR4Qq9RRMPDtdR0r6irYJK2iM4VZN6ZxeHOpZTl4EFw6csACdUHrgvintRgIryUVyhsMW+B6i
lwJP9v5raHbYWaFYrt17+qpf9oLZdUwLy9hytikbXehsxd0lOYgkSbqEa/rGMpL30iSgs3ubY/Zx
6rXwnGaI2f1QcpDex9yzb+Mo5+rj+5cebtg7VHiMRAzVq+3p8q2BN+GU1NGHLY9BHIxgNX1l28HL
26Yav1tzsIvzj77ivugwoCxBNmLojW5B2PL4paiRnuHOpGZAG0QsCASelOCdk3fKTpBAmZAhmT3E
yBJt2SAARKqdxlglOQxpmF1cB+jn2g+J/m8VNtNdNiHYCu/1XWzkqx4sLFwD22QTuEZy4bFldt7C
mBggd5cyO3ZgLDqGHCNAEDjRze0u2giiRjyMd/2PcwkJFekceHdhS0poq2sIDugn2ujXnRNRHzW3
5eNqS4zTEAV3d7HZPrlm26TFge5/IJKisEs+R2MUGK3GVmL2PhbhbpPOeYETJSEhVnffX0VoorXh
Jjv7hGbBIXkNd21C/+4CgPSzlw234cPUaGYcZg6hjPIJ0QKxHZ6aONT3iNo0suOSVGaambCVs1rL
VnKCC4BF6fjZXREXrIMa7X1MdgzfypHXT4pJsUkPKRPETnMwZdoaK8kua7Wvtmi61RAMo7vuwc5A
/rhsFfAY9867bfEXppr5qg3/DA7/q8feke/C58CYHfNtji1LV+0cKh5Rq7cCGCFATDQ6D3EJ1pBh
McKgedXJ6kTSeHN38cqf9Nhh1vlxse5rqfmF+WdAS3HMICb2KFz3vc/gll4iUN383VMitMltephN
d4/dPuzSjhkeca4hvj1h15xB8uqdetcUPXQBtaDbhDKPXkLt4MGZM1zepOQVJXiKxeviPmMkvs20
/D1vsCpOOMK83S9g40n7FZmjc/Gi+GPn2BbTy4AV6kzGRpfBMa8MztwCy5QeisT4QM5mdC54uqD/
8THDZ2WodWizELfzAje6xwD9k1kQmAl3132MYYBi/rgKoT818/sv0aqn4UyAH8XbgVE1ws45+rhn
z1gAGxXnNqan4KjXALUYL6JXRQwTFk1m6dsYg+YCr8v+ZCWqxaqAf2Uznmfx11T+Q2I7E3xsBGMd
eUkPA5wPEqyXHt0dcuKs6hNPnCles1Nb596xsIv2mdF5Ro38OJ34h842uPVW3RUBc9CpC04ASHda
Zw/xvgOfo9W9JY12Iz6VyF37RLN08G3h5/lwZFlKSGUTXsOVvFFGY/jyhYBpCmwOPaJ2oIRcxWtD
EHb3Re6A2MQYccSt2VNHRPRAD7yAizSx2LiUNmkW0JC8Y2zP70AWp8UDVAqyONnLAia7lmBCKfiZ
CkIvXI0nbBUGAE6t2sE1/N8llfa3ksrWGVqYlqU27V8T698KmrX+3LSe++t6OFmoWOF8YAfUBjhk
r1y/8GpawZPiLP8J8/5jWv+feuW/H/utklO318fztOFjjREsqy4sePZuNvLNXu56x5TMUrEu933U
EGZ7jeEailhuzSXa5A8YgPuestSDLfoms/vv+2GZf6uz6cyZUDeNpgbKQw362w05mbu9em5Q4Y7C
zBJrMSqS2QD5ARwkN8ACDHnDUczCZGaJGAa/gOAhXV24RQddn+h0qTxkhuktgdx7QYgikqSjv/d7
As6S13W3MmgrMsPVnT8vHAqLLu0hsr2QtkPXmE3CnaNK1CcXah5DJOAuzPWSGOA6PvplvhUZCSX8
NI23yS6qirwmbb28JEP5CtQ9cWRDBB1Dfi28zrj7xTHBltX0Pt5aODMuS+jyKGI0lBGwkVtCBaLo
QarOd00GCZ/aG2CoIr7QC8iMzzfBh4Kj6O2EF48mFGsjD/6u/4pnNLkaSGrlZKqEbkNA3iIrKTZF
fnQGQfQW86T88BWceO24oSembXAVah3Hm0dABE+R8HWW03cQBfOVx77GAj+JoH9ybGcw4n/lK0CR
LDs48aNkCwYYmstMAEbldQ06Y/oLk5ADFUcWSQR3U+RJ4TycJLyJnr+XpR2UsZy/yMFNwhITP55K
rc8tb/GWq9aCDMwFkJxj2NtLnyEoQ4Gb6OJfKtm7Q9g5MCLDl/T48xkKPbizSv03HWKbXb8l5Cti
PlS4UWpinRF+eS8xDvoTWRgSVCK8ig6m1/Lh+sO0iJ8iFZ02GcmiHUQ2Z97JlVE7crvtlohsZ3QW
cXAXxcUNm26b34R8ndMWW7XllGw+2YXYw93xEQaLqyOKL8rtoCX6B5ncBYa7bgCLlSery7tMC10E
bn/+8ZrcTiP6qhwfolnbiITuTcG5yHrpvgRgC0g4981d+KhmRLHisW3EwKZqBXsCjJsIf2FJNyIP
KXEBRbgud3GUHktU4XYoSdpOIyEnQHgJT8hduoH0Fx38Bj13npADeHdt0U8nLmVPlxMA0BewzTu7
yOnzt0RScnUfjuahp9+KgJldrEs9GiQtiRwLtIXqxKH4Rv/r9AcJfzcKLNYr+h7/5qV0CqAvSZyf
RFS5zka4kFJB7+K7mw22DuXw0hDFKE/Wwq0kK5Om0A36A+l2WJw7mfrj/oqp3jIORk/B7eW4Sqdt
fDFFNF7J8dt78Wi15I3d3YdzXkG3DlczZnvnbvEsOInIvmVcBr+2EisngvTJn4fJrUMCrMcF9d0+
V3dzo50s8tHsKQY6TbvNa1D3TvgIhlmMATgJWhTHTk7JV6DOCE7phi0g+gkpafwNKfl9c/uGWTSU
lrlunNncUAzJkZ6MPs4sAVHmLp4c3tZuJR24jNz7D7gva2YffrXv3jkcAkhOaDUQU3sG61v8e9tt
/nXXNbVGgw62ZTO6+N9d9325aMprsl4PB4g2o2qM+6df1VGr3YfoHaONs4paDpFoyJ4v7KG8qujn
UZJHV4b/q+SVH2bD6Estdu7aw7JK0rzcXTJ+MaipabH3+DjEnB0VBoNq4oB+uHzzr+232TI04DfT
NMxvE+nqfHqsrQuXzwCtfpZvQcV/7DamtxNbKbN7Z8Gw49xvjdcRZXVijltzxf3MsFNqJCqWJLGW
6gX0e+qiN2TMSe2aQA3EdbutvopaXGXSsMC+CCwS8LtVa9Hc4EIg532OSRjU5Wf8FrX8e9WZooX8
qUz4G+7DLOn/fcFvUw/1/f4cGtqkGtrBpv2OcMu4Dh7h3W9hsVFnfOAosA5JWk6rqNFVMDX64QKM
Glj6Dv38fgHfjuVDddbUW6VUw/rB0ro794RFygYBm5aoOufZVVQAjFVusvmfUe5ThJGk4t0WWOg4
VbmhWIVX18eDgCXx01jo72UUuIsNH6FRk7/+d/2etMp6v1S9Gq4GD2pBRhI3QT0rLtOq3M8I/PkB
8/z1B/5xP6AMmDpVit1SvwFxt+PzYd7OWjU8OdZX5UOSDvGt3NUKfo9XB65Mu+mRB01kU4AmG3wM
Y63aP1319K+WxtT9DjXNiNBIOSR5Dt6eOTp1V56FQRwUqRalBShmLZE6I1AN//26a399X367+m/l
X0PZX5qrBom1hKH/Cls2vAv98R4qwsW1/NsAQxtb6o79AwlS/7WR/H7favah1TQhjRh6q35Y//ug
3tb1pL7W+qfP1OK8ZPHcXc2rB2SAT+PG4MNMa3ya2x7Qgbp4+vwz6Eh3RHQsdQ0JEyQw8Le78C3B
+Zu0IY6VrQZ7RoGmP7o5cfl0y1PbYWtPjoKzIEmQN0HJa8ZQUUPgCXTBBLksVyuwq4pPbQzeAwa0
z0QL7jhWjZ611aQwp1rbjA49BlYYgmQtn5D69AKDoML8e/x2b0Ul1wiZMLlpg+8nACARUS7BOj6m
9Ewe/SIkZPGJu4AUePgGn7RZWqR1Z1gRK8kdJixyPRcTN/xO1ngtSKXE3GEfumnNAvly24xYIhTG
7bYGkql3Ou0hzoBijIbfM3YipbW1ch2ieRvnIiWnCfcPUzyAVz28IRj2wWHBHJxoVnFFl7RzcN58
RLT4WEr6BtKWSl4+wftO+YbkA/uSu7dvf0hOyfAPlo+90xpdBH5FvMBJ3T4XRND42AA7m3x5jZso
Dwjym0FRc67xrj9xFQBxpnwlggbKT6IInHtsd2Cu5w+fAzWvomM9G+anrrRcO78G5apwcA0Y68Sv
cesjBqhLcbKp7VmwXsdvID3Hkw/ibazzrrNmiJEmvKL7kPyeH9Db/7D0/liUVn1waJbG7OTb8WFU
zZ26v14ZC4J7EBRHuVOXvNrovtRJ88Kzz3+0lS8kwiyglo99ecHYTdaMPxBZRxmt8ALeQ5DDyRZf
nuYXL9Ue4vevLD6M/jWe7JV1U75dgF1+wwjDfcObKK4+OMwN7xTSCVxC8MU29hR44Uf37r08l2wj
kDO88hBqI1jD/Mjs1rmntmDqdXFGieeFpEI8RLdnxO+nC9zqAJkUMNzOOX3kNcfxzKuLdbK26ei2
rjJEBX2kYC+u/rs/QcRBJjxcDOec7sF2sW3YhbUjEOFGyzMZWqCyT9nwoSbzVXsoXPgw00Gt6B+C
Lc4ZsS0/KAH62z5WbYmGORVhaMGkbVFcv8gBdezEyC8ukokvYKAbQUMU5Mn7C8Ws91gCnnhWtO9o
hFFc/NYQOhTEAh0vWyJ2luYDBpskPffQxYjGu7YbUNo4occYO+Yq+pW9fMk91REqLX/bw0oMCnWt
rOj15aMPrhSq7e380iXKOkRZ5KG6Hr+STWzGZw+xhTz3ziEjdMblPc1V2zBh+GG1DqCcjMgMUSJY
AO49e4ZNUrgBeV59PYgANNkfzXVdeLLoMWELTv4pwVTbZ/ZPbt0hibCWAsHByX6OwAkDMdxn8g0F
shIGz2AChlv5c16leZU0O5gvMpEM3l3OdcmEmScX4Fvz7+1e/17d1ZtuS29YBgdVw7J+VX+/9dSb
deP2UPTDpx8zc91jrsqGCNa4/U9quoOTQ80XhHnTefXxtYpxJGB6eRbOv6/jj97+13VAl9VqfUAD
csz/bv4nuNnWdXX69LFoxkpu077gHQXmenaeptMCa7PxyEo1nVhrYpPdRonOHsndAwtDpiWkt4kL
vsE7eZwegXpnx0XjFX0aIcErJq6vq/g9sFrj2xHlXfEyyuPW22nRmloE6MJEw0Z4gVFbbd+M3uGT
6YqH8/fnjX8v5i7YCcQKyFvZ0tzr8ICrj4KBumcw3cLuAROfxw8PxfgbNQ1uEMRVmAjMjL+dhNeJ
/Tjvt8q7b6E3d+KRzkzYSbYuTWz37PhtTaZT186HX8g46fKKfL7/gX/wxzTt1/P47RK+FTGr87F5
3unVpw9XtoFhA8S0S48ZRLOggNwutS8mUZdxc3ju31eLC7e8fCzhl21IiafIN3OrtHOiMNDevZih
MJRZRQ1Y3mPMeP+9cv4Y9n6/0m8r57E29OPrsCYtPboP9sEWew2xGTZ9RDg7aC0/jFn/qHb/83G2
avNkDK3xq9/47YX56EfzctvwbE5fpFAJbeXQcWtgPDPgIUI4xvVGyMB50XAwCZOmaB97KU5TUa44
+TWYn354cxp/fYOb/72gb/3ZSt2ePo2nhdRaODX5AWoHIprZSmCKJvVVQFNzjFrjhzY9IalMDX8n
GCK4p66WYFwzDA4ygE+DHNOpmIOuADq2MwYDZnD6IqLnw4Tsh5bs/7O2/nvF3ypy6/zYPs6tyRuS
cLPms0zrEs4oRklylT22bm6qWDzHDynciQDqYCsV0aUbyPzfS+fvz9K0G6rVMGlvG98W+YYd59ww
NvXhzjQNdRLWK0w16slHiTtafJahIifhBM6Ca44X8JKhutU0fJAt95S2RobEiGHrLjf+/N+X9leW
bIuuyoYiCNr5i+v22zKrmHFXumK84bLZMLHEdppkVxGGl3jRAO9Dy9U+vcUwlTLP9RUQ4b8//6+k
wd8//9uteex1bVW9mu9+BRGHYx9MF8Wzgz0DlvowbMAhwVjhn63djdOFucog+6oE2M4yiTiRYuEt
avZc9xEvHkj13C1xSMREdU/7cAfYpw0b0PNQ+YWdh2zfHRfoqaCSXKL2zt+iQHVrOznNU/xYBaho
98QEnPFWw6Ro9wjsg0d8wtPyLt6/v3brO1Hm19v9223/tplcrae5Ms+8TKi+JG0C9zx7zXrYqwnq
u7PIZkbAV2UqILxbhtMt2uLgg/t+XeCD07q77Ix4XWSVTMozSOrLO4QJi8nrhWGXEPCd7FgIHPcu
w67OGeYrtLewmbRBDFjpMq8WFg53yBDJnSZKq4OGA37dh8ahE2w92JPnIYfOg1f2cvR+WHR/1XT8
/tC/bSWGej1PDLvxhpFL7T0qw+56cYlfVm+iei3TfVP/OlvFv35x8YhwxVQCnU26yGoIu5Dzp9p7
P6CoNe8ERwQDpRdPpv9+Pn/QTL4/n29bx3mrtFrWhis8jJoXd5BkPVB/tri1fztETGREuhHRiiG2
5TTnP92ees1/7wUYyLSAEujrW5rxvzXK83k+Gvq5Utn6b+39yyG7m9JDb3oEK7w1mJl1eDgUZs19
EG6B3dKRQGTfyq8PwoaQi1/QQ0/CPVEG3pZdGZum4a27tcM35r0zHvS/79Ufg5z6XtkN5Ec6syNq
iW9reX25rCenB1qMGzWtUQdBHHqbkJf5pAtTDQ8dDbem+LiwLJxu9ZeHUzB5iT2sAaLrxL+hS4V/
uTQB3NHAYl+uk+5B4vEPcIn2t2IHJZRd8+Rs1TS+PdLrfbK1V0+Ijph3ih1Wx/E2oexJEQgU/74j
DdVEYPXnQ0TNwTwNvaNB3Vsfp79trLeJdX1eN/anr8SX0Q4n55o8GTHm3XEINQuSPqKSUYqH51w3
SQbNEEu8fEQwuubAujT90tvGGYR8zAsEYFWek/co88GnGDTyPXnFD4fIjDJrTUsyUKJk5Fy8GIkK
o8pRzBcECTor7mhkiHy5rGcBxbLy47fPwObpPnT+0BHlFrOCqOokI3gO1yi2CnKHVdxYXPpNTsos
PtS1x7AJ6/PFZQPTrJx3VI/kkxI7F9BXzbn04ACBMs2wroJ7U2Ekxazq4uX3ILcD2tUI2ykG5kls
jO3e/ClWWTA/ugOSZl129ztTNdjNTvAWNCYH7LqC4lTC0QQIvzR4vebzgeqPsMuTvAkq042RAt+E
1jgpmbMFGZ6HS1tk2VV6OEMSOUSPWQPHYBzdbsvpHmVrTDlbZWGoOYklRhu06dzfZBVDeSY8g5tw
nOL93eaxVGIw2jDsYvE+pcWv43rSLilK4f6QfLyWYDuJA8szR54l1BvCoFWxbOHwuEeyJfhVPQ5y
bFy2+M853GmvGk9MMYMDwQiQxlD2SjikzqaNGKmSCOp6sF15yF98ZgqohExVPMFAsEpiwEHLm5ZY
DtH7O6M4HvDnD95+PMIoWmhtnd9rjPg3b7nGTuRCn4wdh3Opnx24UDRY4doJJDyJp6e0L2sG8QMf
WHm9iXxQf9WWO1+C7hWyFRf5Jik4D2UKWUXqonDiihuyTqE94acX50GhO/3V2pm+SlhLwYoT1MWR
g/E1Q7q5CbTgBygKZf/FSGtphxMXO2NMaU6QbbdD1jbDpOKWq2K5KnJtHZ+wS4Ao6yyLd1gUeLzG
uFZ7uIZidsn6wu9VZUqSjO7uzRk0LK5idGq/eFQgFy+dFY8OTma9K4MdXA4FiwH3EaZEd57RxfZr
5nKte3cfTHA8nMZgY3FS4Fa9ZrpyivoVu/eyXo8gweI8y4PIddt24sJJlyzF4Dg8xtQTvLQDjefY
0KMPxPx6ZsKMrV/7N/Pl4AvLtt3HOBOR7VhGjaCALjwfnEbxSH3zEHD8+/XCUS931WmmiWMJD4l0
QKHMmO06sI83vZpjfbP5CwNZ4jaI5/QvjGdb/cd4ziuPgW1WMBcEZ4TpgvOcaPiD2GHa9C5UAU0p
n+uYIFYhDvUsVGgFMXNkNV5iTeMMzP6ZILDg6pp18XvBSRNgbnC7BLFWDKyqE1cJlmoa5DEGIye/
eGxovbfZudBjFBtOnp82DpewcSPsv9M+yBu+LfzyxRtUbbzkl1rIFiOj1yDqy4NcQtvHhdrJJR4P
Tp/3eM57zEAxePOG0zBJ1tUIoQRJFW6Msya/ApmLiUaJs/LFoMBshnkAo4KGWhURT/ooppXo0z5A
o0Yt7oCzwhdkXM6M/OYFQTStulNdYFaIPXSwd6LbwO3fi6m1nOr1OC74KHxwwNp0DR9SVBqd8ii1
Ipd+JA76l9q7dBotFafI83dcHL1H2lfJ8hZcwrI+4I3O0aWUjJxBId1x02dAmE4fOS9JxZ2pUUgW
EG8D78nFSTa9D/ZpeEtjUle51yWY8KoLcxAEzmEE7zSWZbll5zTidQ7tXe91unvZ87IZexP/uYuR
KkvAW2z+MStEwvV2sg2QM/aENH8Ndt+LAyiONxkTBtJZRwlO21SMZ5YTSTgZvLuV8EJ21aTFsweg
y96MwGa9bQCqx+C0Mzt4vQ0bpshAM0wZHtGYiMVnGM6y8gleJsprqsv1VZSNPhOVNdfulRimsN9+
wt4L8x7AvNllPjvns4T5bcJunI1GQJIE3df8iOldDWto8jlNNgf+/1W5KAHCVucleloQhg+S8BZ2
+uKPxqN/dsVHnggf7FpdE2Nuec3XLOWPuOfWcF3uvNkz3fPCsBKIbl1ja+e82oxPcVRnUXPPgNOp
LK7twzlRL56Ku/ze19/Z7u4rl6CZXTeh6b9exa2JL5FXK3O5bc0ouAfLexawV8e83wmbGNvhCb5T
HaNMAga54WKwqY3i6Ex7rPFNMunSMuwWOUu65fL7LGmccfrmgWD2ZZEZxJ5Vu+FARHiXDUxO5WlM
9CrmavKY93oPmE5iplWxObV3bYuTH0T22HJup2ynJKpcpySJ3Xx8qvTaYI1xOMciizB696KAS8rn
5Nqd9qx8HLs4AMvswUPcl6Ep2Uc4pDgbr+7oDOV2HT75BncBqH0XOXv88gB6gzZZXjbO+eTOcyxQ
mJjHxRJRyQf/lKeveG82CAaVKsfZ2R3sSUhix4GVCtT7AettZse34DGXqpvtvLC78kXIKfw+zcGa
MWJlAYMPG/LUwMCQDadOc8Yw8kN03Pzwil9XFzvtzTnXbrXjSk99gZ2yzUf8CPPvq3fRMZ0CHcBR
zDsSsyo+ind7eRtMWzjkrIKjjkd9UKJt03tbzP2vSxxhcaDcBoew9s4UZ9btnjMb90KVTFxnpGSj
Gwt3jWaoVnpMco7OERDzxGI44mADWMudoRpaRZONmKN378P0ZI5z+qStPZCd3/x66/wzv5tayarP
Wo5mBhkjpbisfC4G41iWYBuEvZ0MXkD33CHYkG/xwe6EcmWwGoxGcJpY0uQo8a+eLvZf4sDDqhvc
TO/z14ejRiDH4ZFOriFLGJIkmIflZTw7FDXM0pDc9SW/co56axcWa1cdh/AD63+ntZX659+C7UGZ
odmqywkv27sz3uxe5XRJqXHXAh8UhbtQ1jWNXexZLGXJb2J66hMrsmM6+KonRTYAvj7eS4Vee+16
2aeX9XpVS1xUkCaIoI1EOboqlQWaruEWIsilEr1qVNOgbqHhYeMvJ+jT8aB3roDZGEOu8Hl0Djqe
YPyedZCpCf0ulwsOrLoloqcVwUQPP4M3P0Br1kO8Ih5Dr5eVtzZby3YJXuPNamjdOwIZr4EDmWph
3IaO86TIy1a+Fxb/UOvom7bXI+RvHYGgkzWEjSub2zAzKkowZsVOEzRj224o7nladcxtwNKZXLwV
UbnsSaKmH38CCOjXpUpSE93IRzZwx61pULho7QfnAd7oOii+UAdvmDk+UxVb7Mb3rvdRZG/NhrWq
h60ZU7wMfR5nhTN5SqwJDi34QzYFVX8xAdXlvOdNwKrgumBj/8TAx+S8YEFLU/+iz9fhfrh7YnxO
+D3Jeg1QY+875OEw4aF6P5BLqCnJgwxnIpxL/YO2MLOGzSM/y52Sj97b5bZiK/txLC75w3qijmS5
YbA/rAPTRI+alHhN7tMlAL8LO0Zy/8La8I3nnENw101g9XA7Rl3K5wAyq8ROBDHgkP3jGdY/u986
IcasohFO2s9Os0SOBTsG/mftjApNyeQYZBm4aQ04LJ/DkyxaAdxc+JJgu5DXs3smybbALY+xY+Ma
DTdpOv0wpidms89fv94PmTIGsZYtsUMOR06V/mXSQAlyIKu3q6wD04GFfD14q5tTDR+Mgep1yssu
7wnrwdn7FP2p2X5Y8uK2OfsPaXp0Ii5n0qU0UcVnATZUUygYkIhne9rsP3sUHLrnHj6yCUuTWQ9B
KsrCplUky8u1ozS6Z0SXlzUfdMnmiupLDaKzJxXYYBCJcdTJjfy1WxqX9ufovp7tT6p9hK9nBDHm
x9HX5oonktuxIa69Zr7pDNtj1ROfHF4z9TxBxJjhlkMYYWlq9FszHK/d1G7J6SuFywoDFNu3gnhU
T+qe+XUQR8oEg5ghwh16OqErD9F8ux+lcwxb4qpMT+RY6Dp+HfseDKYl14BfNm5DpoNF05EII3nd
wKZpUGXK9QIUht037XC3sPvnu7S+pmRfYDb3Lqa3KzfpMG1BE2a2SA+NEvR5EiTw0Tu9fFJ+sahQ
D8xwHR0fbOKEXKW7qLJbvJh4d488nbQp+3svwl2k7QKZ5zZTWNtV+l+XJ2YLTIGHfOwV/SrvC2eD
Z9hDnjYUVIjEOqrOdYdlxQYgiNWDhZu+YE8JInmEbkCxI6EIe9fks2K88iI/UnbWsgvHrZd5JXsv
xsTi8WXghwPpvJbKok0J/YPKmuVDWoXmXw/Ze4OLMoZqTW+INdlBtMfj9ZZncdadk3gNaICoFzfi
Hqb1/eU/WJuzYZJ9yH+/XPKFsbD3Lhevs4s7KBaJB+r3UL9Ic2AObHZezISJMuzUWPSNLYWdm6bG
qjfmSjLd7J5iipHRy4s/xXbGmRYMWgluSVA/sdbVI3pSUc3PH3KW6RAbfkOLTFgMLbkFiCJ5mlQU
70qYLi6DBJmRqIHS4yCRJ5LBOZtb85jepC4SGlFpOBkJuOJFqViW+ym5OM0vDqzp0cS5NagRfowZ
62YDpg9ewC2ORs2v3gWGuAq/kf1Pl83RlqJllV4vRColNFmY9sHLgcgmXiMkPLocsHnC9HTjyl+u
jsCJRNpVDWduEF+3oi4HXWylG4Yo7kMJb78GBIYh6L2AHEjvq6vd0Y5q8ulmDfZ++LMWiWZHZ+uv
X9HKHlTOxmuNr6toL9mSpKUhOaTxBwU41x23if1SVXyGEwc2M8K4GLNpCPwfp6cv6rPkE58epGSh
yf5Vm579rNHXBGgrTiEZ58NVwL+vyzRqNY9n5WE+x+dnn3EOR2A/y5v1bW/Ho3XKtiHRWksEDxq7
qyg1DnssDWlo2X4cuyAf/FEXq0mZsVfT/3nlitKXND3aVkRNdWv59nOIB2YKihJDBvdHJSqNjePd
CvUsuuivNxnlHlFmEeuFQ32xXXDi4FvHnncqeo9iViZGvcyyN+XhPu8pxBMnIfVD1QHjwF+QZsFg
nP8Qo6QJX1gbvbcB9m8e3xYIOGBXBzmBPHuUD/5ab/QhWhkrZmYrzuXG0WY34jcst2nlgO+kbOPd
rskjraBODXHun1CLka7h74iUB3iZKL7gaYQ9zmBoy8bDQ/HbpFVoLPfTXeiYTD5PcmBsvZXlmNB1
TZcAVRZGPqk78xpioAfrHBCPrrLLgjkffS/mRVhcy0s/ZxcviIrcZsWKHCVODnfyoa8nyq8zXw/f
/rYux/RtoNEGUTn1wj1gwYpgsPpBsT7ckOaBXzoDQ627ZVIXRD2iHxDwphylbq/m1lxluPEaIBjc
HkAcr/61btj5pCIk0kPOtvHsveZgpsKkTH3LckaK6020pji4eNcBdfGHHXob7UBU6JsNut6dv+mT
iQwXzXbmd3ZT4GwgMjqRMrOCGRUSeEYtTZ5daQxW9F5cWD394NoovDv++NoeD5+wGHZimHkAvmtZ
VmQqjnTivN4u7x/J1W7dKpCSQ9jRRhrM9ZnvclISUy2BDmDCRvhtcET8H0lntqsqtoXhJzKRRsBb
erBXbG+ILhUVFEVan76+uSt1clKpqr2WwmzG+MffiKCL9bHnhfS0q4ZWOwexkScbqkSJgrhXWruC
Cpe/IH4YnjhANjot6Lnxr6l7M6tZCKt53i62kCrGU4thdzPL4CCUFwyBzm+0QMKUsp3jKYSU7oW4
xRL4MMFh2JMy+Offw7HRYIbP4Yfvr28LVtoREf86pLtuoNmHcK0AxgSyhT1jCjEYQC/1Iqgjs+dy
1kxP75U+AtpbEi9HNLAB5IfU79J7mktRJQuQCF9owEIdWAmxPZIKqxy/OVpG7d9Qxn1U0oWk9CA7
UepE9xyG6YezQmGtDDlXccXRzM+XkV3q00ETNekvn95FDngBabDtV/RIXFXzt19bnuLNoU4Vo2Xr
RxRQy7+YWCLuWkOBbD5v5t642kHUxElLMv+ScUJzi74KlSb/QctfAPpWtb4flnwMda8G87nKnTun
oD8dsrnrRvoUFsx43lrbyh73Z1+bi5OMoWzTn+Uc3Bs1kpYXfZpAJzDYj5Sfn1QIKpx/tXBABzHv
5l463hoYvT+dfXU3sdXYEz3GyM+TowtatiybXGJOZIvEyZZwUBzWaC0H9v0WlLdxdBjQwep/rPnB
l+aFvrDHGGsdPS+8SWoKUck+XJhn9xSBFc9SedMR0783S1cmmkycUligHGYuZiDiSxvR3bqj7tcX
XOADdzxuSH5avUTS0CDcz9+Fuc02ykI1MSKeS08MnLrSZlYkDwgLTEE2R39fhEaqhPn0mLhP/mb7
Oja2dZzCzIEgfgSdA3EmcAM7p9qjrtqTlR7P8NkmLdjwpEXMbzO7PUsnYk+Bvk+iyouWF/U8lw4/
ooTzaWWX1z3kuaI+fmDjDXakh7az+3D2xOnTbMnJ6QIKUjRVED3sh7x5wkcYoCOh//0VfkmQhG6X
PaHZDgZDU5HHqEiglGjrzusyASforPHP8RWBUM+iNBQPX91f2m1OxTjj1qbpQPOKyR/R6fgoDnru
Ex+J29fnouaB/LNioA+m3KnoIaDXo+14bZqbCw6Xg2dQTqDaYE+g901MxRfAdHrBhBlrHI2NCfCE
OZJ1EAB5VdsnGtLC8A+vfbmaCRwomyNm2kfRaxWcJrNbdDhQU63F4QRTsnaUJb0Uw/Xy9AOOQvtr
lmcdTzSNTt6qfwSvoxUhcK214wUGMW/M5zSWQhlV01divwC2MEO3XucTERG0WmRYCWIIZB1CK+jq
a5upAdCvMuJGB+7HMuU+3d2w2bcHKnIH4vn+r6mwXPy6TEomxDTowYa6pHSB4kgNK4BAaVE52YbU
DB/aosf8UAanipMikkZBknq/UQ/71TZU4lF5Ynwgnk4iuzQVmKtTMfCEJPMEuMM1Lh5lfuDCXL5O
XPA6gol6m5hg01HHtdIcv8vJAQIpCQmUS/TdbXCCfUvntUQz27cuF3zUyLpFjamWdo8G/I7KGHTP
1UvGKsimv1ysaKOe1Qk/ebCOIlBa7pn8AxihFe7gLyMOw8KvmMY6JcmEYE2zuRZ99piMPDjJSO3F
7n6qKOMy6Dul+MRFzx72rMrD1NaO9JS8ezLD3UaQAt9Bb4j78arqTygzUVhwd2ftqlDOpFcwzeGK
QbycuQPsfI8G1DzOTBS77o9GgegTpI/0lZyf/GTMiLGFtrllH7Qj6+C76CGVXatvLuV55Uk9PHn/
PcACnqCt0ljT7qKpSD3hk1UyB0efZIS4UgOw9AlGYck3hrVDX7sgxg2zXZ7YazZA7HHdlLonE+sD
Gm2Oh3d/uIZAkZnjYrP/RGGo+RQLDZmp5upLvJV1xkKXAgOaNuMpJGiHD42qdRjtRgv77q7AnD/C
CnrlAwIPbWMqzc/1XnPS2yztexsuoRycgxcAApWkXCPGQMT9IfbrTApgpSKsKFQ0X8YYa1K66tvi
d+yY7N8diYgRL7pwOPfYJ6wocjtYAImwRJb3CvbscPsnHyx37/NnQuikHD64Rq8IMrmbz93Q/mHC
jtPd/tfgjY0b3/yDSLoOftAjJ/cfMF92QUUA8e+DAkV0toLmbSbkFWl+4WSG5Wwfuu0MJj8Vi2pz
27mQDq095s8x2nJIubQxYzpF4dI2y4cT2jw5+IvPKE8vXDyRxp1PNnIwxwxS9PO42suu3xB1p2DW
w7MrF5lDhaGaZBuFRTh9tTZTpdorPWU91aF0mYK9yEwSui59AIkHvHTf/7D7bVSQeAat+qe7DQOu
M6/Uex74JfOY/pR2SDRNz+lh1CbOb/cWTZSaot80LCNzUnPzHS2ur8sidmihCM4mKHKWgJhsuJ7H
9OdCQZXO9/FqP/QIY7pbR6JCpljtPQc+3tbmMYF7ayYpmSBWWC+OsVkekQHdjgNs0mgv6Ykra/84
0nfDxDzuy+lRmtz/4Fc64usiAdIIAWOlTM/y0rBKGAM0PTg0CuVnaiyut8lNFd+p7UI8whnPXwje
pIZ9HDqRUoR+KcFvucCDyME9Nd5qcDzx0TKHA1fpTJyW0gCHm/SgNMi9iWyaEtgGfvFwCD1Xewyh
bqZBAk9lrnshYpLGxLpcHcuYiYsfMfQkTplQKMYbVz9w2bd9J3+NDY3XmW00sx64jj6BdeFTVFAO
KFY8Er9ms9VWHyDUl/kXj0uoEPiclizbG2TBnjWP/Y94tki7+BOJtS5RaQrGKUYIV+r5yqet4Yqe
dNsrSajnXHIyyx/wftz6EhY6i6OYCkEVYuRj8W+YIwy8eJdvcPCGwZf5FnO8Xj36OMwus6xnYlf5
qjCUaSgJFa+nCF6ZGDTmUES06YJ5H2NjcqaYXyhjSg7ROwNiv3YETjtwz5jeKoJaefUZffl+FxzH
qMfN7T2n7R+E03cY9kepWzIe5aOpOw3mOiK7aTkF1sIifC30Xg8itIiaquAc0q7wUZh7r4qUnB/W
AkdN3VqYCnXkRF6xtIqtc+l2iw2UcpW5G/8puBguc+f4IsI/0LfdLPeCVPQEQiFaNXF/dRbd+r92
j27sQCkLGAf0C3oomUWMpAPvsC81PXoYkO3NaUD8OShzGx//FcyVFFb5ue4d4sOLWoOhVAP8WUSn
ligWfGNiO5ulzvdQ0WPcrIYs9yENZrUQPeobt0uTALr70I6iRgxnWvL6blxez5ARVm3JDncgNj8P
Rlgp8yzIWaVtKPayFSr5CFxTQJfK3QGYHprdy6OIRhnrnL6Lej5D/nDz7iXv5o0TtvOUWgs0xMhW
SRZqC7Df16W3qsGmN0AZvzm10QDffCqb2O25MAbTU9zZ+UlnGE/CYABl4Pdg2qzTqm/KzWc8WBgz
dOdPsBuMrY/yePoNwsRaWRA2i8vnBt0azziZoaEhOwIQlCzGjtsC2UkvPO6BL1F3H4F6/t/4QyZJ
5nP82Hzpqchj4B+/qeU6kYnJwiEe+3XDTRyFHEdnzjaA+IHSAgvR2mFlM/mdo9bcEz3lTNfqy2QB
EbfKCdlOj33ZnNJ9PdYkCRMNV3Aj3bBJAP2rH85b1eiEA4ZDXwDFUStKiV+zynQ/e0capgDDSTJw
mwHchS9LrYQcJ/FJcTtBRNOj8WtnA2WZGNP+IhUTRacm1hSJZHNFDAx0wZNmcrwSFEwlOA8VM5Gs
zyl2aL1G1xXWISF32ilxUdPlY4awo4kYafYdLQTR3mDWcgMhb11j8luNiJWGWnd3af74foxftcpN
Cf6xNyLileHt5kwo18ofiXkptIJs8f+cmSjcjbEeCXJLai4WK57MKnH9laB9cc3RHqcmvL+bRVcq
bgCwbGz72SbcqrvHeOE/3alVjavgaLEFN4Izy8jlyqri774Qb8SYv+LnyJNfZm2+IV336eEBsJX2
ZHJQxocfqmDA84V48nSixACONpTMYsxNw6ub0o5adcDMkl/9Cc1ZgbWWKeoT+vSl4CloWHLYmD8b
+Ly4VOr0W2yJOOiYAgQ4YjBqAWDqpnHINIrSV2OMB6qXU+NPgYZEg80Y66lG8lUSEvN8eoBxvuHT
jG5/VWG9S5gTNnt1EtFdRUjMJOpMyawSNBoPLcDEGdaOnYv9mzNq/HrcUR80GUyFzRLbMnJJVfZw
qdHWtFZm1yswxcxTtam+LYWk8rEinR3khgI0t76Y7jyJPbJnJ5mx0rOjFVDNN/qxy4w27vMLnweI
iPbDbqlV25Pkk4Tkotc9nyYqcNTXJnxOSxZDRmEMg5ysiAY3wtywEN4pNIbilCLLLjP8TsN7tPrY
Gg4Xzfrbn1SMjsT70zwik3imw9mN0p9H1lmTQUF0FKNMLsUs8RpHWLHxdqjhinb0ZF5gMBcCnm6S
yVB1vpn5gSz+UQWnKslHSjN6lkue+tP8d5wUrtpHXwnz/G21O03lt6lINY7fI2mFsoVzTImcLnk5
O2rqzxUmiea3f2xvliDjlUO8EP98gx/QFY5QyyyO5EOhn4UplPNxn+ZGo1wxWa+C69VMD3dYm4yp
oO2pl2IWDQR45igluD8zIJZI4kT5wYD/i4+Gz/ydNF4q6J5YHVBD+9qob8ADl77+a07/7XL0Nl5v
q4pnz0/5nTihxaT9PUKO+Zh+x1OMFaIKUgYDMAfBV0/e73uF+9rkCHOQwP8m2HiQZfM4Djiut2Da
+kllVq7KY0604rNp+5SBOupJnCI3ZD50h2/i5fzJTlifIPQq4mlWYtOwe5OPcq3jVfp0Cfe996cP
JewjwXzPYvM2tJ61lS3LbHtHRU/PxXyuQYQuNWuZXRVnD8sogscv94qPVVTIt1QReWvJu94vYL5R
OnHpxeTJEMROriG3Ivc3HHgjun3xjp3v95+AIxQWi9UJstGRSYXj0ZMjuMPUWX3jH7qn1HRYWt7T
8oBk6HqcS1LxQwrfQ3L/C83ta3TRAtB7FNu1c4+og2MQnflcO9dmIjjG3flRuZLn7HHwNI+rJ/hX
5k/rHrWBFOYLjgRGgrWlAaPzymMCnaaHWTpCXbViSsoFvyPYF/if+SfdQBC05p8K3mIHHCrohVHl
bXULe0QDTnjiLMFT0ZCwy2Gsv4vVRfSHySFIMeSsV2CTCXAXJIqCHCSWIwuLfw1n+BTHS0agthep
Nd/44bI7QxSJE5CFgBalD6kMHyOxtO5mc3mKU6wYS3+VM6GlDX6jaDY7YB6w+jdx4D3wbcqhd5g0
HuAX9jZ8zdOMc0zgyjVjBuPQeSVvh1W2P78srDn7W4a8883QZ2u+gtu8OYKjKQbW7aTXqK15gsV6
K5weZweoU+pl7pDsGNxMGzxCNaukYbQ6TDZkE8JMRGO+hMXMFGk8zeekweQRpak5/c5lGA2mQpjr
H/3nrLTKwxo7LKhnhDQbRJdZjhPPmCvtmJ1l1hCS+KW3BDzAUnaE1xA8yaDArc+6PSyPCv5N8XtP
mE8VDmwyc1y9zf4/js4DzgOOMqo7cP7UYAlIFIgZ9WwSuSZhA99dac5p6kEPf2a0xORRs18U4Ja3
fE5uMzGHgGYzT4ET6f8W4AZRGR002mesuJvfBOcnHcIdI/QJRrFiHCGqa2pM85fbvFTDKUdq8AHh
0Z3lYytAFrn26RbV7+x9+r2dS/sgAcZR3t7wsbjxludJ7Sek1tECwniM5Ln3CJTZ+28DvHxovPvQ
aXE707dFZR76x3fUggCVp0TmI3GlcsLtdjXHps7Zxbm3UhSH5MZdOZzdP7DOA8bxl2TyOPHzdfpY
AY1zCOHWptjugR9hV+FI2o9s7OTKwIDMdT2Lfhvr73bOewhQqXAHj6RZfBg2o8YgF40jX/njBiUG
CgokS+9F4syoHEsuI27X5VBbAqzUXGcfvJGi6GudwM424myMS/advIE0y8I5ufoXT0A3kq0g4FJZ
z6LHDoACm9H58mXQsjCZmEegEu538uVdfKfs0jY6PKcveHQ6ZYXcUbAKWlWxZ5ZT9Kc/7NWodzmF
IXBkkEV2UOhGcBPEBE0lxAg+usWWfnMs57j9TR/Ra2wL4owAGHhybIN0it3CgYDk0TM1mS3MFOBG
RveInLgfChGP6zT5lHngRvxygS294fgo9s+mpvuD27JJe04KK7NlQJeZu8NJHyn+SV6fGBKAPVxb
ks+46WBBtaKKjFss5zhwaqotYjttaU8feo6JXDSxHFqtaM8QXfTtV7i+97zaQ3/2Wb1b3Eg+prXy
YxrqRIU0dWbgperEQV0Td1GLPpcS+jY5Cxok3wvwd6K7J1KpPyQOUXbMdABvHNSg8wMzwlIouaW5
vsCmBwCQnZhQUGy1w/UXmaTVUe92rxEPasO5vtDFkHZYj14IW2ETuEk7e3P/oEcfaTAgmC7AIgZl
QIvFJ4GB21Dbla23QPwIGLFAqCYUbS5MYVQ/Ami+MWgxq40gW5YgohXIzwLq7ooqdLLrXzmLeaCM
xwqx1IFQERegB6og9XWL944A012cAtmKMqOEvojpnL9gDdO/g1505gJXvQ1J7n/UjXisfn2gx9Z+
zX8kyeEEy5qlS2MkBJ1jShDTF7q0uAtO8NqQTuP9QWwgAZacGw/JDG72BWXSEDbUjOBO/NmGkyG6
beYHrRlQMjBUUKgwyrHhkcFNntwKDGiB+QuYFINY+/MkkBEjWma+/si3lJapjmjCYwdxp+EYd1+v
kNm8/hhH8cRT4KXCVuDpAol2HHAOXdZRlM1JZ8KGeW6g8ECAvKKPr4EHM20ZQ5By70voVUNc2/6Y
alACEv9WmRty2jHvwYDT0g5Qn1oFiCzdYKzXd/mxFO9yCI9KsMuBeWL/LjkdkB52HUym9YoPhNWw
htW8cEDCnIZBWOYsih5e3tVIqv0H+cq5dV5AVAPC+34BFQbc0/jU0Hqfn6MHIyD7hZZ3dc+D9nbJ
mknBfqSFRRB+c8SCf6UmK5iFcv01cBvayr4jKj+QBMvJTXVNJ4cL5dXYyjj0m8OwdVqktabKk4gM
1O00dzo25M8InTRGYKLkyFfhOlegBTyGVijDzXVomEpQHj80to8Q/wR+1MKa3ucOBAW8ARVvP34O
6AoJyDoeU83J2S+LmkEzjEIQG6hLu2moHzU3rGT7SCyEdawClZHhz3ks2/4hOfMJgOJQldoltQgY
2QZ2xrQHFeVpr+uPoNzgCLlcNaaqsJEBnSTdaYD7cSFzYvaHAevJAf3MnSf4+u4DlUIP9ESkT07e
Y5h7KM8o/bA2z1ia1ou9o8OzYBNw/suFK5O786dJIfbkMsU5s0UcwIWS3xYYPJ2q296O6LjJpG8N
TtVWVAnwTlSXP2Swxxj6SdS/dh2Hhbqse5gCvXous7iRgX/LbyUF79jvowoiPfEHG/LhSOQ87r/s
QfBprlakIxS3uBI+3UYEsmF+AfOM+cBMAPSuywkdCIU6+fWHaOi6k9g7nKIEjvE24tRlvBNPYLBS
l0VPUukM/O6cDL10zysoFDkmODVjC0w7xz9P4aSTZ4/eqUt2KU1H6YP4lmxwNFZU7BpWx/L6SQId
Tpz9a2/z7JHhZaX1xHjMi3oqJcy9cc36meQzQYe8kwJRjpG6PaIuDTIAJjqv2kUZ32rOUGyF6gLA
VuJ9Zw50EwT2bax6rdNR0J6Gy+pBpumsYbT38pnGy4oz7PxGmb8G4QeKltyYZZ+SHAP93K++a9lw
2moKuF7kfo2BFTI3bliz8fr46iyy25g2gs/A/n4uGJkOB6H0Jn2QCOHxhy+ik75upPYHK9gCuLVe
tHg+IlM0qUwL3X0SjKzgtpi9x4zhq0h6ee9+8M1cNXXfvXFf9/Im7Cqfz/qFM8Cpl3EQnZc3LmJa
1BV29qZOWW5pZ+Z5zFCGI+Lo+PH/5gjfwTTHPYAMI5pKyRq8hPqP3/7v7vZub18t1j3Z6RjwmnfG
Za8ebp/mjaRslERELVOVFIYoukg3ZWxbrKKbe2s2LyBzEBYzy+2mtCvBWLoPTTxSxl+M6qEZvWiq
TWIA34V1pK1M51plffEdB4v5K4A3gO29DM4ZOQe433qPe1Dwv0f44MwGHSk9b7DYD2FzeQi8ZW8f
/6nmH1S0t9OU3nY/ZOzqKXfmxwnUJE8mM8ckixekvrKBXWOE13nA4LJ2TMwMLnOMCBjQAfRRugSQ
tdbgRqZy2wd8kY9CB8YXqH0W1uJGBDK9ijzvaQvantRi8fQL54+eAna+24f1JUq134/Sn+ricOCs
/cdr2f3TozKzEwPQIqa+5T+YVNQ8UsL/wcec4bgwCwRBEzs0Vid6RMzSlhxENi0T0dNmLihw+ymx
gU64Yvh0c9pJOCVParrdtgusgc33lhcLOKhLVrAcWjwAZTL2pjEBiWPIWF93PrTos+Zzc/wJnC1+
DUxlMVtTbW9JSs15ADnDabdU8B51gnfAzy0Qk3yi5WEsk2dLpQXxXQ6fsBWUcRQ9sYZwhc4H9FOM
C1C1OArsRNFUu0hyxOhSBooWCyiAuNk4gef9PMBISx1yxD422HqLejuhk0qdZfDXzQYHR7DRaDw2
Do0id0aGhSohxmsvuESYdwoVkviNHID/yLb9n3VAA2XqFMHyYdQwVyMBvbmSU/uxSKH/LpW7HcGw
EehqdB/NCgUTY4AN0CooRgz4hDbkTqsA14vnN84ethIMbqNky0/U99RBN/NBmouojmLreZILIkB9
Jt2rxAqZ5k81hTmHbIbYgj8zqheUgMbb4VbN8cvKt5tmcQu49V8e7eGPhjzUrGYJZ0cvR/fM00/f
9f/zYZ6SQB3EwA7AgWQxsqvoe/J6oqms0OekSuc4fvA0aYRuMCXqD6SsoNwaARsPvhYwQ7ypoVys
gIwPEI22y/ny3uEMF7xHv6W6ItnbRtNeUvTdMF75TeJP8GjsmLmH3UFOlh+Mfu277hg9T+PWu89A
nYfOc7gcqBUX0Ph2VQtn/mJcgqDOuvfCKvF6k2E8j4fwC9qZNmt2ja2E8AoSq0JHNi+PmN4wUimG
GPlpfwxL3tNj+zOPkAt349YyVv2AcccE/26OLhu+ZPey5nIkLYiN4KXY++PAWusfk1kJv7fDyJX+
70GvkJtbzHQAFzKTyYbE1f5B1TKT9cDhb9TC3mt/uJhSNY71wyePZN27wa8c51A66I6ZfoDKyjia
xPCrMns4opx87WH+JidBaOlftUUKPi0AQ3BYYUyk/YIbTtbwAnRktACTMbMBZ8do+BZltfndwCHB
xQXvNOHQGyPM6C2Ns9oLID/iRAanulvm3NW8riEctZcNaYb6XKy/F4NO+Uq/9TVZ0Imf9mdlNGMU
/p1AMwer0n18S0zj2oHuwe5gLPodsyn7CIZ6rrQ/s0gpjfrmOQXpiu1z4UKPoir+hOXq3bj93EoX
0onzh6XD2jP0MeP2paCletJhy5OGX2lP0/3R+V05Ocd3a5g7nI3LB92dTlDJASIJrgiChRKLM1Mw
Rqfdw5SmvKXM+hsev7QSE478H4BTkDKEZdFDY3dTq/RvSC7trvb7JSf4l1ujbyXoNKxfxjVOMezq
6LIXbe4T48tywPPWLAXCyhHS+sk9fIL19Z0vvNRsfBJqGdFpdIvJTspn4MYTDdzi5bR2W5ufJW0+
1Akq/qJxe+Tmms8E2Q/yMEx7rCEudmxoGaW3oBcwrZnVEcS/BDPqqQysHaJ4bI7UOgRWO8nhu+6V
I7ylq3WteZrhEFfbWgpsBRecE8WCCsk8KH6h1DhGHrytVPNgYy4EWwQXH+yiuO8W+ggslQn6dQXu
WI3iZhqWax+2NI3Agl37tmNA79h9d1EsWUoXtly0zjcPZHwBWysExUjMo5T5R6aMcGSysO1TfgRF
H7asOC+h7oZrfZNQnlj6ZW2UI+R4bTrqb+PbfiVOMAZZ1mdLxrnkGI6sP0mWHTGJoHNLF89sogIL
2/k2xsZTx0yZ4R7uO+uRAFonmIcFwF+0lWa6xpocpOXp10AfzGiWRpA4fEk1LMYcqrKX4FH18BW+
PkKSzYQGe+p2MBZ+BK8RovjxAmy4FGGJIMQZBHW75wX9Q7cKX7QK/nB+ZijBSrKfA094PibutdrS
Z2mvoBtll2uKt/YlB9HiOy2KnCiCVQr5rYka5tor5ofqKNfRXPZtBayLRpZc79H5gZMnzc4i8xDg
Kaq5Yvyd8S+JNI/ykTylJYIdA5pPEyuHqcaldjiw3IbmE2ZJjRIJQY3cWeKeY9LD+Wfm71UpDBVY
AylIiT4EeQXDUO4m0dmMCQQzju68mKDcWtKW9rY/GDM2PerbVX+eOnRUjlB0RrDhMPLosUeyx+z9
2d6xVviMvzGtIZv1jeJtU0YfY1wN7He2jPnKuUUJNkQc/JKdRzW/UwcN3RdCkPdgnScrEu1flf9J
7baEJhIMcHR4oARc57nVb61cpIpbRhI+mjNm+JR8WsCF/fw5L8Ksv2OuqHYFjEKBe8sDLZ1qR8AW
2s+unt/rq9G32sYb3L1HNXsaUTWnqktiyAzw45mK4CMexZUL3pHOf8DWHAPn/Ck6oVpQkNCTdKGS
hAOwFpy0U+/zLa1X87YSlHGkPfdN42W/el7KfP1Hs80fqNcG/AaUbIpbq+HgZ7UDN95VhdOhl0NS
BrFRogyz6ibQH3OtG1ctoLRNx0mPmnZjldIWz4/a4XpXH/5zuCpLr0eA6ehGQPGsVxKHzvjcgGZj
fceUmYQoUdr59xNEiOK7uylWD7ST/je1npT+jwmkkRfW5Cn2ko4a26q0/Eqmpo47QOMcGQHF7Ku/
p2/AqS1mGKM5z5larGi4K5+hcmd9EdLCMWITMBUop1qZuTFS0ZgzN7oRLk/Q1enlSa35YGQKnYI0
dn1HTn3eQ8viPSi3symZkw+kslyabNl/pJk8Ww3UZTFYpk8Y7Fpmy48w52LjygOo/6lzpugyQ9ma
Et2WhmHZkRjfkX0QMpLpE2tu2N+CTnL+evsvTOipBqAzzRop0KSgJ3P9VKQHvG9eP15BACB49T15
lGERzzJANtoK2U6KUYrkgHua0Ucc6LLYDvIABX5WO9g1YqH3G6I5sA3VrcEWCwBZm1tWhsuXaaf3
B3MoxW1k4AuOY3CXRAJ3PbQD1se6bhbxwNNu+7JxRCL3GVP9uzTvsqhjVq7DoFpAWVIzG4jp9jnI
jJNUu/GzNuII/Sj2i3aQgIvO/iXBGw3OOskZ/doYft5h9tOc0UvJcCIHFidF1Q/vfJOnTZhGb0Xv
3B/anWYzKsvDl/uFEvJ1GxCPfnGVMXTRlt1v1lFK8cqT76mmRPv4ww8TFTvNN03rPCkdYZjV+x41
XW7r+TLRQxgbeKOAuzAyh88BBLhQ5hu5GQ8iHPRe4x0ul4CEwehzOvto/yc7WfK46tqxesmZGNGk
O5xIg/kbYsGpW97KkAJZcYf1HI84Qgn+Hhxg6EfkowR5fJ8+GDXLh4IqgLK8sUtAJg5zSPG60+dm
2t7GDOk6vOwK11hC2vn4TViDMY2NEbxwdioUDRZbdeqxmb7ovt5kFSBhMD/7zlda67aQ1gkISGoN
HhTWwjGQGfe47kwSxHj2wsoLN3idrpw/f+ov+Xx3Ow8U3vtMHmdcwvjEhTlS9cbShBL8Bgl9W/W9
4bkLmrvYEFjHYyPnvyatV43TsUat94V30x67kXQmPJXsilvw28GwM0KSGH3wBX3eeUNJEJwp3svx
KyaTFyyaZjzovdzX3xOqwRuCmT1k0sGNESHsUuB1rb/wy8xixB2Avx2jmpXkF4zwJyzizmtCI3zQ
Ls/aMU5nxgLlqVeecA95Wp+FET6vJT33LvXvoRb0A511OVVkfPp+aDiJdNlQCn2fTG9tfMMX2Tif
0lRLYwLEkUbP4kUdNFRIm/70WdPvmxCywHaGu3pef5FhNVR7GwBVJPQO5FJlhIbOVvcZY1X5FyTL
N7NAVMgcArA2Kx+c+v2a3VC1qbY65UGwEFvPcChbn3iqiaSO8Kc4jI0/mT8YK9ue4b4l87er/0ox
6bpfwKquKEW4Lhi7cIMZ4gk118rrw7dZ3BQ/44EBrV4eqpXSWGEEgvE/w3vVfKTWT3ZqJojEyuRX
wwOxQQqbmPr0Pk4P/fN9wn/S2/bveMF8VMiNlcNHHM6+HgWmqtqxgtnhcNZfMERwCfUg6XAn2e3Q
zpNQfhOiC7hTT5WBp+KDGMN1sYdgDJU76IcJNMBn6t5VW3pYpWRRCn4BRd4+Z3XvdypynI/BbTBH
LUL5buG08ZTDjBTb9wTTgC7zH0+3gM1ZuO+oR6zgeyw7NApoQcTAIJm89bWxKOYIJT9LhbY4AJ6E
e7Op4RNQAPdO+fTbc/JNzAAu+EX4DJDEAOPiBDk3xl2XdpGqYqyMeHcuiT0Pf4g6d19TMM2yCBUU
V8riHcDaGXUnidxaQ/Vu496qf3wAx7zgi/LYl9Qgv7dZ5u5ze78OGGFo9sdraZQXxOiEg/NrF4NU
MtUdIx+CGLUtpBHZxLd1GpMWmpzoQXBJxTl7RfRMh3xikiCMgCLxiCrcu3B6GuT2Tw9LINmHrVW+
EZWn/mAb52NWiXHFoeazrDzo6b80KoTRTMBaGCJJkIRbZo515D4ZjimyX3f709rwTQfKRn5T/kpz
rUHEQ7O1GaZuXXqA48PXun8od3eqlXdl3QtuXbwweZwxDkV8VGBMGKHvUVGDZDn3n28YyPQEx2kw
+j48yqnvlBruRzDtB87h1wKVBQ/l3mFQ6hMNSZMs2VklUq5/tvawn43D99AHDmOV8m1/wmzeZ93u
IfE4GrbvZO2RUXd5466RW91BKR2Z4x4d040m2FE76wOlCbkQvAyoBlguToBtdZic08dX4L1F1Cle
TTNDHE4VapzSjHTKOaaGkNk7t7lZJcO5wakXvHSrN0+3CT9PsbTJ7aKRGGEKGYwA6zl3en/ZF65y
sxjMS3fAAoFb5nDeO6y+isE+KBbp3exY2BYgQFQgLydHadQnpebmQ+2JL18VfaFnwHth+mkVjPzw
f3is75ijV9YH6vMibnCetgCnwFQR65JEnVZLJPVPhZBri+haLFH5V2Uf6IvXhZc/KPjX4hegZtUw
S3Z1zveLev3tBs1K76Aw1Tj+8gmxaqB79VJIUUPypnY/UYHytNGgAn5DmZf8js7QgITSm+GYWsqO
nLgArMYgShDs0lbQLP1CmghsY2BpefpMQnJuK2cM8d2yZ/VOkjtg+g6yPq/PrGdZtSEN1BB44Ia/
iaW6ydNe40L3V3q2RINFM70fjBCMFXMoQx2sD0qZLxplyPYoaNfM0KsWMBoBdlL8URVS97dEhp+K
xHoWIeHzy+EMLk5NI363jdi8u80CtTsCyPHroAjumDTjqiSuN9vlqc9ubWFNbVMDfEkiN6wd32Bx
HoczZVY2bEjqFWo7FcQppKfQjj3aHajME+lA0uPb1q5ideXiSmij9yztvIcWasSOz343roP7hbLl
AxHhSt8i9Ixij2YpdwSpXCERTeUVGJu2GzZSdip4z0tJWT8nOHD142WLHgjo56o1qydDotIi8330
7ptpOtKzifwl5udrDZRA7gX/kXReW6piWxh+IscwgOAtORowe8MwFSAGFAP69P3N3adP7+7etctS
WKw155/mTyU5DdJXja/QVQPFfy8vTUDcWD8PdZ7Wb39+gyW5mti+etS3ty2bc3qicraZ93MZ5/ow
T82scW+FW3323c6SQ/K6rV/BvVOa5aFHXPLDTZeZjwdNHestow0yfh9d+wco44rxPCE8Oezp8Iqk
Q2Ol8sj+EB6CamNH5Kzt2IARrc++YLG2e3YF8PJyPozT4/I+dwS+nbTNe5dTj20Q6wzm5eY5LRIq
0x9N9oGBzSgynlGvY7VjfOSPJSg6KOnJaeEdKJEP9miTR23QOU7qDY69D5YQZVhM8IEjVUUXUbqD
1GwDolXuS8LiKow/pYJU0Cl5ggZ+sW4G9vdpZ4o5aPudzJFyhnQcuOmWnYG/Eknx3nUY/rd9CVDS
ia/M2NFdmIvuWJ+qYC/gT47KavGrGxfkNiHqkMCdNolHtPf6tqit5u99Gz9SWzvbnYd53T3YxWkF
b9HpGb7rKbaMVnMo8gCDAJ/ock26qZfvbpGKe6eALNWBzZOMzr9ZJkeKJ7ftj5mYY7wUuwnQjh0A
i8gGPurjhCsOcP35GEfUC67SMcbdp7nsjyLoFiRFBuNXqVcYceQiCG4IQLy0nLeJjxuM3QD/Hjkx
ZYvkrgB/gfOcLVBkVEqk9LE/47S6xbx7Lp17u5oRc4EyQmZe420vQLWNTauIvg8bAEmxqsoF20Lp
MWqAHdgXGjBTSg7WA1h5Gu0lf/FpPy/WecHna42jp31MHJ+RCA+878YmZsxZbjPKl2FPcq6YaFJQ
X0gKPMo7a9C1MB+18OkAFWge6jAKIAIJ+u6jskD4xMB//I7Gy+vfeKzZY6yOCYUa4H82KUuLH9GQ
GuAxQl1khXF82a60UbO34k3ME+lBVicQTsfGePyY8PpAWdDym3KF3wQYRsDh2WCJ3xJyhSMN8stO
eP6M4jrfM+h2LVqsjB2Y02BM3sA5vJfOPqEEOhbuETLAxgZvBvgJjsAoRnBJDfv9t8y+zoM9brYc
uhWHCaYFJmiBKJWrdwlCYQ2DckxG8hV8wpI7/z5b46X+MsasEKznESZheVFzMil2GAXuDNSjvIel
pa33gtbfUMmtnrmlIg9Qzw0+cyCDCx4ChheXIv1d6mcTo1plG0cf9BMuHkQvtzcY4Py7OXMZp4IB
EPT5abeQE6ww+Kt/rIBTbeBMIw2YflWG7gFA68x1lmAzkUWn1fgG28rZRrHb74sfnKfyhwqQZ9lS
29ipfpSouTH7he/d64MgAMDXZbN6d+3SRjOUm830k5k7dgWAWsjY/+WvV6H0W+EB20j4ddtuF+sT
fOwTRQMTNH+O8iWtJeXifuwng0W1gVuevRJvMrc8YYFfZXXDykRuiZ17NYjHmrlXiGmmeJYEoz5g
v46UiMXyYQSoy3h41z2HLvlrjZCX/MIgQJNHktpCqw2S5ZEn57Zr78eJf3bQ8SjMCDRaOr+gaQO7
LfBg1ayvB8y97TNaRx3uB0+nzxy7IaSlcSzMpRvlP5O4gBOHtdkG5bQf23IFj/91+6rP/bLnbdZG
iUrs9bAUBdMLHxQryHM0CEnsN77suSEFBIMykQwNHJR0qkTw13NETHgoDI5TQLLNs4VlraV5ggU6
IxoCvOiYqDein7iuVhjZiN/smeIiBYCD+v59h7WtNU7bVcF8zhz7lz/0XXinMPudwY4b5OtECL1F
bWrqpqqNWuQCaQ60ylQQyQ1zIG1kQLY2m2SvYT7nHA7V2ROi0mBQ0l/2MoJ228p65JbjjLaQZ8pk
sFef8y163GnViCa6fcBXcr9WSYwb0Y63TevhUKShGS7GhwnuLeuDdJJVX8jBi7cE98mZA5zBB5Qb
x3fmP0rg+pwRTRfnZrHhHbY8IOxHcfuH9mWwxreC2forlm1PSU2ggby0NbLZGgQWV5TQ/KN981qo
ha2PMWWym/npx4GqWumTVwarIHQss0A+D3fvFt7rYTipl5hkbELYkMQPz4k9zDEOvWPe1d8dxdhb
QsI0yhm3hRKXxmTVU/55GnXkynyJ8FC5pGS9EeEVLv5lJRGeR0ODBhr92aL3hFAD9W6b8CWIFx3+
JoKwG6kZ1+33jMn7NlukT80yFAUvk3IwnTMLQPG7u+8UAgldyJk0HZpbPh6is59PEafA+lDFnkbK
KaTE/GKEZL+7Yag3yMX/uOIlbsLd06cgQp6Ay9J+G/va2h/JJ0APeEU4l/qNZA+wS246MGveW9JW
kFUYyCRPe2VeY50b6AwHfU8V+x40vMT4Gz8ZpUonsL7JwDHkl1HjZ6xUnxp00EUhzG/MsoyYSfmv
ggieLKRjNnJrs2lNdZcIJoanvGenwtac1JUxq7j8pUFIcPVg6YwbLKL+IMn77quKsKUfXhxt+FtK
s5rX00kd6gnHcXh2yWPDhWW3nIoLKXr6Bs6D9DVuD5oNJ/sj1ABTvoo5HYzgCSjN90kf+uHrlMUG
RTRbqboii5ehGm1zAPNF1gEoXWt1neluOmkzKaDyFQJthjRNd2R2FH/UvI/Zj4gh/h8BL5/Gzy7R
iEWSeedZgWJmdvYZ7FUARWRJQVjfXz7+ijcLpRy5IJ+/s3+HJnuhrIMBzzydvMXf/iyDMmfSNxjK
Asnq03/Z2bBCyYKovGHTRxMAFk0G5u+fSPyM4sGo/NFMI0tltFksPji+ALXYJBoHyQxAeW+vTIgB
NRtYKVuHNQD2M2/h+4Qsa2CJeg0mmd9+cU1S0m55mn1QFvRVJHKBxKxf0Mba6BO0ydbEJU/JOht4
7eTuaQTAAqQSHVHsNMapdjA20pLq9DDVSkVK850AhakEl7UOyhA7PsX/mYEB/BybVDEC/tb58IlM
CR3V12t7dLzGN2rzjJ6wQVlT0/s7m0wNyCx5XnFe8qQtZBDPz2HKEkzDFdbP/quOYpUc+AxQjYHZ
cSG2WSjsTejBWBrmK1wgq+Eb4GCYo2rSMBivWNvxlOAND/tHGZICfwWyh4DTkcwLWPeZsIr/GEU5
2J5+12Z8qXVzSw5KQGYCBYwZnYyXT1o+21HL+jKusXKRBPEptncf9XmSjZkFv50SZYgg7eGs8nGD
ZgBFPkefPgFQKofZkAqaSHlurtg51KniIl9j5CshKFVU/5Vb7O4j7CIp6CZmf7SbX2nsWUcAQbir
2kE7QOG0opH6qAYbFMHE3SHDmhQeaZLPMffDGHXgcnqQR+vbssbt2DK4/b0xNWwo1p/y74o2HltL
XP/hSog/xEaQ5eBCpuo0a8B+7z1DU/e0wK+H07TIEX8Fb953/IYIk4VDOKX3MX/Eprydpu/pmxam
eMIA2dZ42U2xUFziNnJGEcS/vofi7xS90OSZ/LECGxACakbFj/Cit9vBeQUjchtY5MMx5PhnSHc4
G+DZ5F7eOJ+8E/scIoiKmFhyXObVvByB94TaWFDxC58I7A6PFUNZQhnJoveQKmrIfzHvaSyjf3fr
jzrfYpJj/eS0EAbF/Xi1dw918qYyr02MyC3SqWEJiMkCcKsucHSFIAl0y7wPJjCa6vy8oPOgslUD
SF66AS249+3u3c6Pb52H1ErLyVeb5YgSGPdB2DqlyPFpFoff/FyOlZuV3YPsGheOiljVR/Wmg+V0
dimVBgs4I5KlFSgwCcdzadH1ctQ9y0V7xzcqLxjtN7WSNuGEqsgycwdrJQRx4OM8S5v3+3nOu0Dy
bROBKTY2dgn2qtNjlnldlj0yPEAidjKqfxKczAFDHqHjwE7PY5LuUpfsZMaLbusFA7IZY9qqCWwz
e2QuVIvyNmT/uoT8qFNEYmOH4bM/E7Dmuq7RnXAOBmAmmacNO/1ZG0ylHuU4NyFs9IBgsr4WSeXG
dh/CqHyOBR2shzvpZ374/7Am681SuiF7HO8Peditond1f57WRB0qOcyXX8YJ4wUCjrw9zKzvYFS7
9CbPevIbuAgB9dp5cJTXTtWEne6iuiFEKpYZ2XpWs78TTcOBrREoYbbuVmcFqcHpNqAfgD5a1ABD
i56y6DbWY40uIC3ZS2R4DTJrFbnBVWJ8gG9z83ExBz+gklBwhH2ddHGDVl6xIRco5hC85m5JYiiM
6I1lQGQFVij4d9wOB9KLCFsjV6DjamFKGjpgIGcbxd4jPsOOBkB0fPoP0ODV/vRDopHPb5dzNF1g
z8n3V5kvDab642j8o8L6+WhdFMSqildjsDoZfSbYoB3rYdt/431wKTG6AGGEXCaUt4+3AzcCUsVH
yjDa/Ma09J0O7uYu7aXTfs3r67D3sNUOssjWpMBG/KXSepwTvQsXYV5CXu+lOdUrZplljBC3YATQ
hZ9AArihCOhr9GeH3wGIjEy4Y51gEsEfBhLVyq18BqFQsRt/7NKDMSKlCmMRmkXGRXfDVs9vlhq1
IQcYDwPA2U4fk7anqf6HgRvBg48SgCe9Ah28xICa/WCc2N7bfqPYvbvXml4PpBou1douQzR5750e
Pb4m8AJNTfkxGoSUPiA5aqCCvEvVfaQzFhhtTg9o3If9pbs5decvcpSoDj6E1pn127/ePLVwssrR
D3RY6tmtVxVUPsLy3EQOpD9G9YubSwYJkUK4FygBMFUTYNgBlkBakw/JgIArI6uDHXTCV/K79dlS
mtdut9hn8FxXL3u6ObHLtGaq+QzpqH6hlvQoGNvmm4L75cMjtA9YQYBkECAhU2QcyFFXpEmjWQNz
6lQub/b29rRP1GeQ+csZbBuiI/vWupxn7CCAfYgMSwgB53OfQ10wIttHUndOzZYaXDvm62Wdbv7z
EsOCX64W48+z+clJz0nZBNAbnQ5WFsRFnU1/rC772/sEjkfDUAigE19bISgL/8XOUTY2ORKV4p1I
XamsVoeLj3f4xXhHUmZt9kw0KHvVw2YbsyzM9ND1acAIb7HQmKD/wz5ArNfV74k8sGU8pmcapS5V
I+SSvftSVo+/BH0ytRF76mPFxvR3+WtWcE1ZchnGxEeiCnPQ/7dGGwe8IUWqVWv2lzvK1Xt56ewZ
6mvdh963U5xHMAV0fTLpCV/5sjHd8bGMU+QbDARCrAfFNNUS3qfAasgYcT0GzbSZdcVeBN4F4pZS
W+iutsfDGd1tdPkjxOHI6JjwSZIuXUF7GMYMhMWs4zsMTvgGCAFBdcQNBC0NIsF/vNx60tDRMaZ6
WHi7DrI3dI+Ip5GIIIewMYImKdLiGVeybX8XzNNiAwO9P7ySkf86ikMaaeJMoqo/w/fo6tzF2DPc
1W7Jto/wwCa8PzxNS/7lyHI0QC/7Y9w9AwRJbjE5o2hCEutf+e21gCbV8gTvR+yl744NszKiCDyt
4y45CIPztrsXPRQ6N/M0Oo1aVeDPiiNTJzvD2rlgRva/o3qtzFA/tQ99tPC5WXnMj/nCcR40fAh8
8hadwPAZoLN7B53JZ69MG5pqFN4W6g6UsfmitblFePL6jFwv/GdwPJJRlCQuPb/Pj9IjzH1xtdRQ
9vIY3I4/7+oQLspWjcvRHfToaFi6V4BZJF0XGTuPemuwZUyFWPBQ1gG/8p5pHk+jju4kR2ZwnIi9
IUQJpNI9loqVxWh2E8RdVgYZGs24eo1x7ImGa1+R2G0eq2UXZoNL7ALDmbc5aDppuCmr6d6S3IKv
21NZ6aWbEFmojHUrucz9wr5jqUUv5ifuaVehN6t2yViZucsmAEgiAKFvrO3aarccweGIPRwPu0Sl
k4a4jyICBMvoVQd33b2QHYCrlllKPs/0gr14QU2vUog7DNQFUSS/SLIT2byWy9Tr4B8TSf3JZ7GK
+UTjYIqd12SHtO8s809Aeo3PcaaFYDDouXOsox4P9Ee3Rf/aN7sQSBb7AK1Wj6oapk00rqI5VSRn
7ZJIUjrhY8I+8kjH7ZtzfO5KGdqcNkFyk1jPijhS67l7hy2F9VPoNmo41VKy46yHpZTljgToXXIj
yHK6u2XuCedLlwvaxWQWCoGZ9JM+ZreoE6iT8d06Q3rKK2uKxzPiH0tQTkS0pjIliMI55gKOotpD
HUD4atuqSZLFQhYfEXLyc+LE93ugcqT8CU3Fk7mDDIWo9FBxv0OUzCxWlFoSWqnw5JxIpy3nCZFE
d1OFeCBNzNzJHqaBAh97CfsfdQBQ3GiMcw8pDO5DPs99Ahe0GG26xLaIkfx+ZbDeJg04M9EFw+r9
DEjCO7pXNmZac0+E175kzs9ebUkRQ95JpMR0JWOZZkkruWApFWgadfZR/wQtU4BN1UzU4edqHhON
1Y3N+mPiP83m+jU6Ij7ndNqRkuQCgp3QCDn3ntu9hxebyGg8LqJfb3R+8f3+GLPfsfIqe+y+vaOr
mVGfOIogoL5mqsvQ1kfKqrHL8WMhUfbRC59pbkVglW5tsTj33VnDYGulcLtrkrPAeWAITpaEAzsd
a0dyNXy5RIP5RzYJAqEyW8DZzjIzDLSvY1Sw+za+RwrAH8Np9PEx6R/A9OjQ2KAahlHJYOik3JD2
w/VHdy04njGqxrvZbGYkTB6VBK8IwpJKqU2brNnPzNhzXU7cfG4T335z2VF8lLOpWZhjdRKt77yK
PgaUtzR7b18iY8yw6uTmojSWEeSoI1u7AtCCwsblQb7unjAtJruYNtq79ze7Q7qWnXQCTr9jmsPH
5o4B/xAktdm8kqulQsuS2lvnPCMQ82fnhAHephrG3Gz6fjF3XTnYA9D/voW7kl9id6lpZv8OyJ06
48K98c47YN00pKQpfYcjnO8E9Q7cgs2MLPh/WR4xGdMcHMQeMymbEEfTz6fJY9eibOFWvEGHWc7d
jpNNXh+Q8sYDKWeDfkPMgKXVQx6pC3qdr5chwg+pMbiTqInCwfZuse10V/gTEGWaW4J2JkOc3//S
bpb4x2Ac9CGB4i8oDjDs4uwgpM2HHSpskn4W0RKkHcE0I3j+cQ9UJTOq8G7L8F1uQs+lqPfvgsal
8guW6BYklr9eD9XttmcyDLEd69zd2qAFoQDVAx0z0AVCrzWgisvQCpva/kOaMJ8eQ/wAlwmKIKTt
7FmD1W0YV+tdvdnRTXCLOjpHr77tRciVTfRCyPSNERHTKMS4RmjXdavSPTRykMiV+UAK7VKeFMyO
rHx+FCrGgjkQnxrwAKUYrk2G4JpshUq5RMhSE4TZpnZhqhT6c0RQBhQcLNNVAXu73SJYqdu8hdCL
IK5vh/zxCCsCimiqYiS5k76VRu01O5R4BfJ/FciR84g2sYxfkNmcK3k5U3Er5da7oNhJBnbivhhy
enH7nPHmWbNq6/z3UgACqgmLCBElu7jxO/lLbDS1pbqM6Vm2O5amo1gmML121kj1rCV9LUnaBiMF
OZKiCGvyumf+FsT29UgGCn5BEWlzslkXrzUm4SK+xCIjRgEM8bKk4YAOJ+5LPvFpRI0Dtcp0y57R
Ttm/MdHRcJ44jyktOpA11/BFz2u11y3zLMsSPnMww0aFvV3MO+ZtwxyAjJj3/4+FezwjDsaCpHVH
OVCxhH2jLCm5TYAj8btrqXitrc31wFRiSz/yI+eUhb5Dq0G1f0zgaulKKbr+Xdcpk9AkYohd6qXJ
A0zjy0YU9kKkzhLY2TEGIa7iiu3Sn7044ZFHY4m068yBoNSx/n6GHEnCKzVLqIPHwErYytjSEOjA
0LD/E3d2QCRkUZ6homGSDrwDOZ8IMo1ywmFp5yvVY28s2fsG61K3/52+M0yCE6IlqZw5eCXq+AxX
C1GXXAHETS0pYmHwsokYkVrDp+CnjXs8ZkFu3fEXcVDLQ0BvWytOtz3heRBTrBB0qMPrBKrlO8dX
EdZzaluXBD2grdlv9ovw02PBFFP2RQHiqS/hj74Fs+wNVM2m86WH3LDtsPRT5qdDDL9sDVjIpfGM
+xdrV3ocj4TJ8vfdhLQCsmBjgv/hidGtf9XGCzeipTC7KXlGDzLgSUS3srALpswxhHnYUD0sA5CH
fLPCto+h0/BFpW51PHJNRiW+fhNkhvRYrrZDckj6t8PlfOe6nyA1GdL2DGGZ5T5gcKUGKFlOOpmD
Ly5eV+VBOy37KKq5oLqki89mOxJ4H3BkOfNabw7B2QS7nbFRDMfH52in4WYYstweXQkr5kDuKebr
j6B2hHL2ifwW4VKA6v4lh0ATYOgV6HZ0JkZqwaCfvx9xyZLoW9vYa1a3LcwLs5iNT0LdYeITm2VY
RDkNuBlB4UmVRVALaPaJ6c+ysvF9bwj93Ur11Tjye3OwbYbfRPdFiy1v0+bVaG9RlFGFUc0x1HL4
iDBos0chrYL0c1WQOuQhiFiGtNPsT9QjjDMiFESAZZ+Uc+os9yQJ/V7uFFgbLlJMEREHk58FnDm8
w3nucIzQKEvHkFq58+N9507qo1iDSOAb89GbU2XEI8wRV274GvEQUnVhXDCoA07TO/1ls8yd2zxd
syuCq05/Xsej6aAaD8/T0+jiStgXtZcNF48H6x6/OfU65OEYRSIfjumUCX+EMQIsn2F/Le+jIyfe
AGrUT2hRPo474DlJKTdRNtwpqvZjTqWax8/6OKlzt46EwSTZscco3PXTq8LMlXPuvGuv3/RFrJMx
7uhjn4gMxVcoTH5D5p4xNHxPkTluTykOKWHng4QrYYF5aeYNAocS3C54aNHd2G9R/1xISeFylaS0
XujxZbu5MDYqC4TtIObeER+dtKDKmhEdu8dSegN27ZfGMTI6W/9aQI8kq755sT88sxcy+KGS9Ljr
iov95/RWIvpB1mhxLHFx+Dr/pKaUsGq5ScYu7gGObFmDAOgfSlDqsI3lzYOgYhrWvA8TdQAoFcLr
30J2+SCIEmu6T9mhEEvT4Ehjc4RIUqxrZZ+Xmfvwrku6pOR7yPx96vCl2qLwtjROl9rBYGft30TM
X6KOq08JeVs2sOwP++O09/roAuay5Qxy3vZ39aAsIGK4v89xNRGkirbeIOJtLWG/eBm1eEl5ZfZJ
tidmMZJ/7wQUzRgYnzaiiV9AJtx58bTzYUFmHb4dphLTq/IQu9shHi+clNZ3gLqBI4/XIT3ESF8o
V2xZEA9sS+bLuqVE7rE62vsfr/jlj6xTeLw23Y4OHsSAzCGTqXrDDrq+50hj00F1i+8IdL6NnHfx
Yc9sm/2AB38wKiGN3lGR8M9Ja9T9e0T1Qh6+wRR+5uyj155VEWpvbYU81XzMxEFIJwVijtosFs/e
xyTRm5uaM9sO9SiWQ51JPcMzqiqORmZNtaZwu046eUTFtreHaqDEGb1s6e/eTLPKhkQ7jBgnAqJP
bEK9KBI4+m3DKnlHP44walm2Sztdc3yZfXMEyAJd+XZIB4loY63FJwDxh2VToc+0KYSzcYAAruZ/
kxCkhhxSGiKCd3EHeoS0fAjMlHlzisvXWkbMhKI4OXIt4sEmk6qex4QZk8y8lMEhT+S1ktEMH4fA
nIUHRGYi35NqbcQOiekE/qrjt5NK8Oyw5QhHtUD/PlyEzJGGzi2nkpc5w0NBgum8NSYbCIzveEI9
N38tz7GKd2/ZedupfXLJK3H7ycnVDvAK4vm+eUyrgi1XJoOp5H/0wfO4yChsF5W/kfTp02zAszT6
EIrEiakZC7L0TrzjEIca26uwl1CckztaGCjSf48NsWQjWG/EDo3lUPYTrP4iq6Czzl1lSEo597UH
RzdAags93POVIa112PP7drHUmcdgHpDCJzIwp7TI32TyjMWkKURUBq+0IFtiTLwTvaV7ivR5HfRg
RfhxnNEn/uxtqdtE81sAb+ETefCqy3556A6/2JLsGpoWTmicI3KEGQL5g1/7yxkiB/HmIwGfT8VY
dHb52zzFql973eR64g10fNW6hYc8hjtSD61ISXrjGmoFDnYxuVg368L3DSx+BCFL4xPgBSwF7/hw
aMaIESg5GFVUYhyCfWXzpJv9COl9ZWaJ2SGt420zFmh6IHOMR16UBf3hbZe72qznA9h4+vy8egXK
5m7XQZ++BjnJiCEQ5HqyceBoV/clNUjKUyNlPsgfvKweUMUzc+HqvA8ddrAeSWTXkRZqnmJLHPuT
IxLBtYOlf/chlvY5fVKp0ydRBI07ETLzoWQVXUlQkj9eALk+pgKx3Yf6HzpMjiD6hHRdBKT8S8wT
CUmSx/+LbklrlbqnsRJg70fAxbcOyS2C4+V4VR3VoVWjAEJuwlHGT7MAOC3yo+1bAKHOQ8jeQH5S
B4U8olIibn48omz3yPAoR4PUn/F5JmpIASyv0AsBR4oJlQsXcsbzzOhaUvzFzojS2cXQRHIOkMKO
DtbNp/I1lH4cxtShthx+JmM4BkPxVD+87vgoWBcHk4QQN5Rb1Fp33hM/l0Bu/18lHFpKoADHAhjF
4tDcicBgw35EjDPIBnZnXJvB2e8GX2QT/Y0cJlWk8ETwF2fWGU77Y4NOSh+tmLsdDSJjtihOAnmk
ZjQNVOE6dZsM1MmnOsOnO+HsDEgCS+UUfFF2K4pB6FraqPg+lzdMVUkhkNziBDhkPyaTiXR5i3kH
HEFvc/zwGB1DB33UQVUU0q44bQndvxO+TFHCyQz6M+fElb6AErPgZAYGQbXvIdGVq4GUcHldlu7F
1a3HbmCnUeVlMVdQt/pW/aYEISnp7RWUKggIjb6vrOnVdP+6fOxANqhhcuu3o0SiTPr9U6fdXJoc
PgB/1/FlQjBmcHZeLgF4JP/0kVdUjhDRFZsQ8edcayhQY/dz3g5pAyuy+3iwWiwB4I/CpoXnzoGp
2Rl9CEK43UiApoZSXg8YffSzeg6REx5BMT7oExh0OXxGuO0XCCQ4Ks4+QAUlJcj6y2YI5tM5HAbW
3x90FbbDYnSGhf2guuCUhNjHzDnwrdytvQegLvtzB5kAqi+vGhBW05vWvN4/0cUq9089EyQi92+k
wJDsxOzL9gTbyNMZeIfOmCCXQw9Yiw6OikS6ZwpeQSZHCBggmP22y9Reeg5Lfv+KvZfYDfPDn2oc
xX2yphDOOz0qYjJitrT+/zaAxwwYPQQot9EijimHFqlLCPywz1irfnCeyULbtYzrTJQV1iV5E1Qt
W72kH7XjXjRwoKBZIm/KNSYgEFPqclUBhsJinogv+8bdxJgNTi7txZ0k5wPbc0x8qibpexRfJlkG
nKBfM35GqDyI5wF4xbt0QJXAeAEmRhpgrC2b5UI1yLKjUdpBjKA/4iOlLmfxwEEDKR9WHdW2zs4H
xWL0A/kZ7H6oQyKmi6mcJiK0Ysglsi1PEmzVqSSv37wnCyVl+EME1vt2yF5hH25/0cfInJDGQZZr
PvZI9Ia/Q9+W/B5IuLEIJ5iLNtd8CMB/0gu2YvwI9jcZAEX/WyWNg3aZG02Mh5lxKsvhSn3Ex/H6
G5bn33sl5gX0O8wUljQpCJwtexOLv2XPwGDZVHtE+nQcJaAiYxORzybaB/b3f+INDghu82/VYVxb
QDrX2WfmSY36g7FZJJg1bPxcJmch24m8Fz68CdTOetEoiWSAIrUUw/GaiHBM2psAazbyRSH5wJTP
8AR0jxzZiNDoxzGb+PgCGIhx4iFDy8g7Yrs+qBEyPI+URXt34eDADhuoS9ABnapeGh6xgeNgomdS
HVpXuG82xf/fGYoOfL8UcDFcOTIUyYWidxKGwJMWSegkyupQXvUb34E66FoBzBnMbr092UMIskGZ
z/qStcY+xSq7MWhKuCn+S5DyF1jxiW3s5Fw2om1l0crLkHHAkPKC5QPQKp9dPvBOkh3ZEuiamCfy
XlK18S9wFmy6GwCUD2KoPrWs1IaSmMv3n0Qq2QPfFou9nIJkTRo7hFJE4TTc1B7wRxF22PbJm/sx
aYan+J/WTfYpYQkEfJAb+0axRFXsnmaIxAzGvLFXsb+7vrNZkFDMV5DH9Zl5qvGHubvy/f/6u8av
h+xdcu04YM4Ml+Q6nrF1rNDjIzb69xzJ8//a9pydYjLsCjUyJS7WGr9l7GajOp7tBjKa7IMPnrk3
lD4A1USaDUYnf7XrWeniNcTtx3tlv2FiAQ42U+fJffJI6eYEa3ioIezjMUQqBrgFySErJPeLReOc
/YbkLdmF5Sw708CmY3pb2B4STLiCmOjbNk2UqUZy3PEbPTpukSLhnGYDezvfIGVkwKoz7cMbqsyA
9PlMDGiQscwkpSCiwgZXJMK00AS0A+L221+olwwQDyQiOs1OY8jHf0+zBq/zpa8bcPE/NvP+6DYW
C4kx5q892xDpZ8/opIrwDBybtJJO1LEyoCbzOf3Mr1a+Guhk+gO8cBwzf2tdhAUKDcq1IU8LPH18
4+TnKeB02mns6ebV4X87iFk5qtq2KOq6f/JBe96IkUQNt116Aioy7iSaKlwukFcET/WFQnol32pc
oonns34Wj7e5aaxfbj0rOsY0bneDjkOVXRAuu/vYV9XeEHnfR3Hub/AprX8RtjRbX5zX1bqejJhq
bYX8TMl+g42iA2G7Y9tnVs1gxTmwzw8Kax15Cn+ENb64jvlpVsWLcBx3KckGK7Qx6AipA3EjvSOo
2j/as66p//Uczhg6qNVBQgUFV5Zkvta+enPsiOAPlIza88Pf+exrUqQPH/7Dr/wO7UWgYzjjhuPR
+rd89aD/13Gu0DeJxssseJGb2Fx4nH48fbiwHGA0BalKwppdoLd/Rs+otVdX/aBIhBhvYxfkt5FA
kCEoC6pHVVkOSdNAsTZAjSkiQrYtrECNRT226NBABjvaNGomGz4IIhlQjViHgoOp43xtyjM8yewO
XNr7UB6n1KVJZB3Jz2vJgcbOkk2ckiETnQgMmA2vY2GwH4NK5et3dJFFlU7krdZbDVn5tjXqu09E
kpQaxOJVDGwUnTFXmQMZXhYEweCetzhlUdlRl8xgtHFu/g2wT5JJwsfJOSmkPwWoxIZOaJVxPhSh
Fu5g7zh2nVhqS6DMDXqQ87jPdPH/h9NuKCL9OGY69iE0wRvWQ0Kwc8OaxL0VYbk7MtrYP0ojpCcm
oHyFIFgSkI2V5YVBwHA3IIbMj9aKoxuZaQNGmJ5lQet73vbLlMGtjVLDhBlLKLTYYqCpsDRAuAaM
Jxje/WDu0Ywx2XQC9R3IaOQ2vR/qXtGw3G/HNBZkgPFmjzLqZYwuHWIwZZf4LRGA3y9Bj+Ib+EQP
b4xHXSvbPA+v1L0XJ8scSInz02u3vY5qowLI8cjeXB7GV1/koLQ8RKlyS5pWzNr9LC5DTLfDETU6
peoT+0XX3ycO53dI2QWYS29fWT1yCenX7zJk0hJZKibm1WuhZm5FPDQPCZB6Okrd1qhMyjy+Pm06
ZW1V8hTnFqsQpZIwmtT5LHp+LBD8jTkFvQCjX05fz81dI/pxdxyUyz6sLj7WZTX9xDkcJDmIQBkw
/ijVaJFk5tPmHXEeUVC2XVHBVzwqAnp8TSqKqdSCGkf1oMOGru7BnP2UH80hwx+QPRFZiimNhog+
5U0BovYnL91khd/IsUXRy3Tv8ww1Kf25gIUUEbdRf8KfK6hl8PRPu1Khdt032qKX8dN8eemY4O90
Q/2RLTijBqhaP+QZ6pMOln0i7VDGIVqc8OSy4wU4TIlP7rjn8wbb4KX084NOZ96L8gMKML6FhwUG
CcribQFYgsFuNjy4nCUabpBVNUuZwdn2ykvQxY1jtln56x7KxsovG+875GbDfKCGS3hSNpcrTyn8
lyTZZ/W//SifNXtcbvc/RKP9yQ9DJQCOahB6+ePeXxZcABKcsYhPM/AmPruvbzBcimCYmRcE3+gu
dXvXRWCqTTGAZ8SlP/fa9Bxli4dFO9cJ3t/h/2hWGuM3qFEMN3uyKyXOtPIvJJgiIj8KFSTSHoF2
Ja/1Zv5UiuciAD8u48scZVJx5JcuOAOqbY8ujB3/SN3zxjcO72mkB1y2fXx59GdkQi8fS50GtSf8
irRtzyVZZF0qlHUD3338sb+9w8cSgqScq1QTcwWOWT/c4qeXHdMxscqQQOToUMYVELrMuvlXEzLX
ThzfxSTRLZjw3KkwucyZWYru4TZ/Lu9iWcM1/aZsa3aoBJj7amO6olBjsOe/FlJwcrqF3OnI1wR6
dRwrDkMGLgDpUAmNAdCtBU2CqH94YsDpT4wFRkHTLOnKKVsIJwlBxY394B8LRoE5ereNO7CrTz4S
cDH6g4do9fFgeoiR08xLr3DBJV2t2p1T5SKMoTRUxs2SF67nMg/zGbaGDfNSA9CKuDWUYpCG9k05
LD19NnnvcPGlMM+NR5IGd4vURokpUm8eeoz7PB13b3TdtwmB8vOeqIIQ0SFV/DF6Fl0iBu0jAsnS
TGF4ILRmnwShKRbn26TBTgNAcg8QWdXEDFQOFIz0652HC5l3I8qAMq/rMMcPNxR7Ay0LfcsGT7WS
e6h4uvRgqlnCqHKrk/RnfxI4lyeBZdexyqNCJjNNRn/S2+doUSeYaC9MUmVhc3Kg0/L0dY9aEsQt
6W0ur0mm+RkMMvyod9phoxz9x9J5baeOJlH4ibSWEApwq5wQEiL6hoXB5CiJIJ5+vjo90716Zk7b
xqA/VO3awfrZK/hgoaWHytQH956rXdd6+E8Eg2cP273ux3s/Iqh0fcyy7EMEsQGjrYoTDu0beKQa
YNzYdGJM9RpCvGn85oT+fgdQdD5izWccorqDu4YkmNbgrI3TvTuPeXOI7oAloDcYXzIc8+/ecXas
7Htlf9TYmtzuxFtCBA0VhNM1lk2Vf9GAr6+nmBer8LrgodyLbsBQHYMWRrnaGSmno9FnnH381nd7
70G+iIY93mo5fHID78NOx2H2s8uUKgKefrnzKf8BquK0p6+6TdGQHy5utYdoecqk3Rb8WR9ohaCN
U6l4jpQK33/FKwegyZ/j9ivDhIZWEkaj1y9PHYRUcNzlUH65JgUcMmw6odrTi2beHZJ7N1TRhFkp
gDvcur4NGZxogJ172lZzYILP+tPn7vKrOV68b/ChbkBHi/YPXuzemU+PztSEbEX7ClZ5m14RDd/G
6LWPVYhNP90jR/e5zfhJz29kPQFi27iGAxu/L56O3ogvuw945QqLgSuEVq+Zk6zUZyDx7+y7zyGl
P3jc/ViBj8knggzpGPMLaBheXhLiznctLDZRlBO5ho4ezrs+aMRIAoJsWzwR3A9phE/HUlWdDti5
QCn7FImsCzXf2PxDXp9JP9q5KlEgJJzO39EnwHch6OO1wNwCSze2vH29uAYYeHqL0BYSKhftEyUg
WOQ1PV+95foLwSEwfS5a9zlcJrcFvnWq/Rl0eByBhXGcUxXn4hpXAYk+uRKJpcM+vvVs/fc0RHId
KONjz4NuKCFALUgzUgqs3pi6qPbkE8R7uwqugZIXS+fmsb6CvhlaQw33B4fmS+DmI4jQcVA8odYD
DiGhKlk9MO9Bkh04rKudw6zTJ0OLLD9fcQV6/wJ9oz7512gduVTfamRg8gpGvNr13HbapAfsqHkt
rmQRRewjrSB9BO7st08Lc1oZy5j/M5CbHPqvew+6leTpzq7T/jdq4FXDKra7xGTxQLZG8HZvY731
z1nr6r4EAOhr+Knsxm76ZvYHvy/Qx3dvF1xDCKKC61wGytExOjT6FtoQi67mGWDCBnOWUSQAo2N4
6AbsG8N4sqs82OeeaQvZ7oPK84aFw54Q0sUJRcpP9XfDQANzLP/29nfkW1gIEp3L279q/tFwz5pI
EO4PsiAw/vCWmfW2zxyHS9d8BAYFx+9y9IB26yqRqQ8NrClu7vYAS5cP/Ty44t2SWx+Cy8Lzn9rz
D6UaIu+RgQf/UvOv6GZ2WFEVx8E1sKC5NXZx6PlayPpsg/rhvRPsGx8I8n76qJBxNkZR0QfIaVGl
AlvucAIDrvg7/uGNYi6dK5kqR8C/28vHh0z+986tZzj4RgxU8hpgkFb5HHRhn/L5uYRwfg2n27h3
QppvsbJ5/H5uvmF5Rx2HG+xrnsnjV+GSR2knf4yisJ7pdXLF8wRyUHDzr4WeNAMuxMGzxHNHTfch
klEVmNkxYqU4Q5JHIbF3dpWrrs+4JAxPxJ76OBgwFOS0VQbd4MNET0IpvluEGpwtllupg5bY6gjv
DsgvnKoM9iBKQZxU0AIBazVg8pTNOqlU9ZwmJNKH1yla7ADiROTwxI2gGy/Lr7PPFjJQfHnK4N6k
5+nLO2earwT1+Ob2evYJrSSTnxJvaZ8VH9a5Zm/V5OJ2P3YFMr0pQ7g0aGCjVeiEPS904n8J07qe
whxn9hOvxL/O9CuE95wO8dm7uPUGuxs7Y6zJXPTLd+P5c0wuykTVnR6dj7XZW/5pUY8tDpbUobAm
XPzr9U8Renf9RTK7b2CZ3nhX/BW0YN8ZnvsO33s6QHakEsFVz/1MjdrfbVSqg3WHkebeUyq7t8bf
J1p8LbysBu0uIG/jBod2upwb8SEnvVzdeztKQ1LCj+F3emTq5LWpEtfRHuZF3ACretjD249ogsmt
p7pHfPrcLo5sow4K56ykUZMiiQkdeHBXrO4q5Mh4SXIk4amGZzapu9egPPkk5AFC/4FqcgBNmzcy
sQohq0y/XpQpMLUzdDcsLcgp0I6F/k+J1BXmo0D7GBDbo5OzNm0E4JUe/I0ogSjbXnYeZFnIaXd2
tnE2+xvRYjL+/2PaQpubVAqUIQdgjkED2B+SSyhVMMVPAz3X3fXVXuk+oXF0kfhOJ4QCEiv+dgNA
uiDIrll1GLzHkybgOEBwZ+UIKUK22TvBYJq84wh2OqMvjknUccHBP7klbzaeyNNWbVzcghsx8Jj7
7YYcAXGW0mwG0S9UGcA+fiWgPK+CODEXkSCzgJAMiCqgAoSIgQmqlHWCZksSyTrP06wf30enBdZw
uJgsMFCs8Vrg9GITLiHKDEnUtXh2WJXisjx6j4+jfXgcYdjCaYjInOrHtHXy3kghYapmM7x3FxPO
2EyC7S2MawK26v2enXKrh/GvU+sOdmKLe9bpxhaK967H1RldR7vaPeW3XXJY3MbqccSHpF6cJ3+P
MzXNdExT3ykWI9OV6rJMEC1dnC6mVkBfMcKTiE1duadxv4DxHdQpzMDAhKQGiOCqc0b2kNbImKRd
v0I/fLqZdwwzKJ1GIAFZix4niRW0e9dAOpgZF2zNnD0jvLkSkNF32LQutzFHjdy51wyrW5vf4eAc
coUCIM1SiImLD86tDU0wuV3/vvzIvMY14h1RZT5fvbqM69TYXpDcUKdtqcZ6637wGGsE41lcTtYd
rGC3Qbw0Nf27ROdEjwhjvq0Y/S7e7sJw3ulucck1DAI+cGlt6HMa3aB7z+pxNUJieM10X3VPqKVy
lU9rH2LwbvDY5Ge1KeWmV2/k7Hzk+/AJE/Juf1f1mK8/sBFXaqqmWNwjI4OYOu1Pl3DxPC1tI2Ni
9sAyDAjhwZ5q2o531CcfR33L2gxDcjAGHX8wcN0QKwP0E3gZhq1dDcpmAJzndqaqOzE+9kreC+Se
hPe/0vVpdmYUfVKzW+NlKzAZDyKIaVvBMbwykziF1erRj+qLfz9HTU/Wk7WCT7UPUIbtbVGJl7Hj
eEqReR2vOkdInsK4ZBblFomVUqMawzkwroyBrVKwIX8Aiw8gGAh5PpiGKAPvAZpG3oPLpETxubfC
zdFhxM72i7Ps7XrUPyF3OgvPc+KLH7MFz57Ddv46cdxfwEnRQicj01IxoZSc7QUVmhc78dUpwqQd
haytr3M4oSEM00OUZot9mJ2hsdzSWd4pMJlovBm1C5Uv7xx3HQixMCz1PlWF8PrxnJ/kfedpOLky
Xc865GVKBOORnVoV+qeEGwO9P2tbHjGM3ydmy81nYtZRA8hydVenrh3rhndmJes8V95U92SXn0nL
CQqnxnOyx3hx6wcL/WZnnWmWEcV5Z9VilIUli/NgTBIeliQQ9MI+Sbk4YWAjmMayYQ2DGiqbaC/n
+CL67Lm5QegkFiOEE/M5YPLBGgYW+jqr+4cFK8swJkJds1v0ruTBOmccjg+v8lylX+HzwZ10udpP
h+CplnstjI9nCHcxp1BJMN7L2V/szNiSExod8g6L/nBgu+2pE90DTC0oua5Zh7TkXGl8eLQLis8K
lWIAvyqmLNsHTQZ4rUuQsnKYVd6/LEsWR4AtA/RbOzWhODHcjAjRFsoRrin0YAVr6pKbvunveNGO
x47gbaIbc5ugbBP1l04gLCacChBmIRj1g5aFkK65UCzm6J3sAN8KXY1jZVIwWs4XIu17zgOMVL+a
MpOGkdQB7PJWt81zfMvxOhiJoQjJzRP04RGtGrv9EtUoIdbHlerfoksk4VWP6Jm2bj3+ej02fX/a
RtiTji7jU77EjpMjkETBcB9qbMBzeHP/RXKqdolzGQvfyPv5EqpJ32WjHtzyGIBN8nAp1adc3BQd
8TE+Q+cwf0/+zX8MzQRDC3nrVLrJO0RGTOIGG+UzqHi2lUOlGb6KIzU+pg3IoJFrwsjpvzFoaNF4
s8cUtzxzLz/tOM5Me8bxk35iw6s8Dk+uAE66+Lr6eB1OOS58fiT6R49/hreSM9lR6CvAzOiUkJdz
Lxe7YSsOvk/uQlARkifOnsah32QxpOW3u8IWDzMJiieuUr6OLudPibCDoPshd5Lq9Qje+Y6Tgk0j
NeEzRVADTRqSuqNFs2C2yz9enZow057Q2Po/d0+h+KOXd7Aj45W+20fUusfRgtJr/JpWqz5qneVQ
9bF6jXo2n2XF+75PtBBNOG2QfHrIB30xv8BuD6U4lz/1HRRZuxDKzIG/QPn8c0zorMeBywO8Zsv5
nWP9zTiAz8YKTtH9QqH5dukYOJZUt+I6whWCrz+HChGTStDdCq2Ovfsl2NGV/ksEGpjgYUgypjVZ
cLLRM1IPf9FYfTwjPmcAuqzBPsUl9VgiVSe2oo4EjbxZVzBzOBhGK80/1dy+Vqz6ixnw2RowPS7e
tLNT1hFFidvP5flruBSHJ2IcITMtVAys+MCxJp5cJ28QMBOINXgnLW/1mVMbEEEwM+0DmZmw/VO2
n9jziIfPxfntiAwfHqlDuv3BMQZ8ITa145694nM9zc/xvbj5jVONZJ1rYqMjhgLMGYIX5dCmzo0V
XF9fD6WFpWC8DxqusQlpJkEVnGN2mbPkkm9QE+XN1IhPjfftOdiir1q/G1Ry9vMcKbjjONbD8oGS
i/NoueT7CPClJg/1pNy2ybG4O3EbURjQUZo9dmh/B3tQ81evQnrfK9qFPfYPLmf7E6ZSk5pk5fon
5Nb+0+2VM4OG0DHRSdrB06XlYCHW6XN+9x508IML42lYlH1EwlSncP6FTDqqwpPT+WnPq/WRKq3Z
O/y6yjek6d0jt+AJ01NNV6tXpotzyvFj4xNNpxb2N9POOza9h9C+zsgSnwmPT52VOqp1m5xcNstg
537Ivrqx9NMLQS+2NkSFwx5RfZZjhtp8gjKv9mNrKvL01ZJF07Lxy6JvOHSvV90u9d/yPcSW+2hP
sBK2O5OTi7g9fgUZpeUq20GE5elnVy8u6D/lnIgFBJmw4TUMKQ4nJ4yJwuVtdLZ9KI+wdxiF0UKx
3gtAiZvrxQ8QEYKDuS/NBKyLnYE6oXWX8/g1Yl80f9TYwyLeuSHGARZnXWiGEyoRDveeP+FkwttF
/0Xc6EP3C4muzZxXhuUEOU5MQiht3nhPMl2YT7XBtEK7lANBfYbXK443MCCeCJ+JQzjAknbq28c+
/F4fPxd0MyP4Hg+4GN8PimrUMTkMt4Mf3oZIKgUJIBxhu8UFfXppYU5AtX0iYXF29xgzDulgpJOx
TM8wvd0TU5MXp14dS9gJf65QwTpPUogh3UgU1I7DtfmMW/aWQyJwOL2L7b3ahi+/9xnOd9kB+uJ1
Cf18n7vQe8iN+d4WcD44WAGZLt7HmiDTxmriUVhl07enXyuALYJqowViwz3UrqAcvu0XXGycshl9
6UQMAbHdOLIACcBGe56aCMyEjPqJcbTOyTs8ad720eMwrwGlYm9BebPbu9jnZ4sqYwTXEkQLesUZ
wiaCfrjB0HjT86BzKm4Y0iAFZcmrbfQRkeZ9p3mDFslytWBW+aHcEhk1QTa5+ZMS84eFwh12/bk7
23fYYL7ldPNO1Czw5QFb/RfE+ghpLLG6xTmfpfpuxOT8dbJDDIm2IB8bQRS1j0eaU2P381BNSozT
aKbrKCu5O0GF/CKRxwlAaLrqz0YbEUzudRcIZPKnnQg0dn86wr62RIDCqlHUNFSO9narhVA39z/3
SWsDvFG+DkohW79f9ioO5ZbqL1gPFtsTzwPoPUc88PA2vjCud3FW3jw7HjHkPH9YoeJxUV4HpT4j
J9zApQBQmCu4azqxXBpZDytad/VdUVUcP+6iQxmqv+y4MynV32uwZROWR5v0bqyWqXM8diQ7Iab8
mgCFMLi8x+gcvMn3J87qi5xrMY1N3Av53ZsdECG4DOAgO1zJw5p7Otj0I+IygQLtK0Qi3gVmyjvS
Nz2du63YF5Sc9laJtpvPgp7eBhh9Fy3U0w2+Lm9k8PaW7MOfjm7/y6/aAoQpi+JanNxV49BNgS9w
mPUomhro3k4WOyFvg6GlgkdNYXa8TTcvplOsUYkX3rk4I51QaTHJ32Dqfvc2BaB0TMbddGogOWH0
9bIidnZxdC6zI5YlgG4R5iytK+sLuIAuAMSdVnuR3GYF+Be4gTPFkwnG8x7hNP/9oM7zjM3hGrHb
yX4+Bm8bTw4W8B6WSHHEUab+wz0RwQaQ/J+KUov4u2dnVd9cbkReQVU9Pgm7s3j86i3faFp2+TKd
O2DyT/ngnKhZCKBDWJbbeqgq7pfjZT7hobY+FnBf7JiRNLS3IdNSKsEm65rUjBz0XHNJQaXlaIzP
zpC2UwBqXl84c/qLU+2Tv972dAlw5+y7syfwSgKl5ekUfWjCWLbL823+7gMwBjU5F9rs+EM0ixkD
6O2Du8G7xykxv06Wnpnp2TPkLSQwc2F9namzMD/wjRyMEQsijyV9AmgkuTYwE9JemBxQSZtz1MTx
CYzhMyXJ9OSeSjLoqSv5XeYNcR14kWysCD4yeQ5ERhAISGlBXnr89SYHX7WptVoK3JeXleZsD7u4
kAn+04MJ8cJ1W+TwjxUEk/cUrYsNLwkDu0ewZKoNO/Lqvw/OcVHl6j8GKZOYnIkfA++OX6UYpRCk
wQIeDqBVkg+oBkw8W5r7vwaWWwpJe8QaieSNuuTO/FY/JE0F7W8fBmFwLPAp13577InCTPTa/f6Y
7/xRqoRpsBjitmfXd3R69nXyTL5AVO55cnYSM6inMrKW+TMUoikhjssCdo9W2a5SMoclPL5bHqa7
1fwhjHlhBpNt2FBEIyDKqrybPgojxR7uyZPDhi7BXvM9gcnMfv55Tj6sefR7O4KVLdSH8HygQxrz
X6gcYEFEkIj0xhnfsVYKnwWmCoMXVn/Yuq6EV/OLiBuhNqQ75tzfeXfd5beUAU+L2ghrOUa8jINk
ezE9keG4SJqRo/wIN0ok4BIeY0CZ+yfI7K4rhmfA/jC7C2PI4EVTSbCymaanbQyHvJcZ7hyyY41D
uMJPgNQBu+rJGceSPvwK9/QeXIbbzQbeQq94kPZm2EweplAjGUgoQ0b6TOEHj+2Hif81gikTIF2b
9oI7lGtkVLkZ9AJM9A4ZdmWhhCzj9hu/DZvX4G+hEwpZBkZBUeWABRb8U3lChMk8YxzlIIOBl+ZP
XriFnnPMn7AR7edK28qbfRR8jGjBVu/VMiYkOdz1Heg9LbydasysAubuEEXAerfaR3vEXwWe3YgG
mQQexdgEMysd+rYoBThGj4GWwbpn2Y0bv+H31LBeg9bz5ZUr1/xh/PVa9/gHQ7tegQkablABdMU5
BMY7Rul88RVLZzhWKyQWEBnFF2O/EKLwCWq4qLSgfktIDVqeUTNDR47mndnnQBnxx2wq5548Ifpn
WHwI3dkawSp2usgL+14vZ1B/CnrAq9GuwDFjBwu6CsFP0TGdBodAo0XA8PpER/Vwu8UL4iw2m2uu
ZoQ3NDIeFS1zlDx40DM//S/1NraZtaut27k+/DDXo0dpPGOAo65348w7JydU3kEQLGgW8Z/oYu0o
Ks07c4rFcoFz7EOidWXGb/SQnT0YL2tacvpEwjBRJ0I7gDPvD6S08+fCZOoTagH9DfsJyPpQA69j
ifP6uNwfsMZeaZVqsQrICc3KgpMBN1GLTU4bmeGhicgU/4Z11ou/CKvMlixHpZSFCPcE0jt0J8lL
USjxlPSJkRBPFhAC67We949C7VCoffEI+YGY8AtwH1vzH3T/vB7EMQh8cLxR9/MWEakNrAROoQt8
jU0rzmRJlUtI6973X7/Mzju8G8bHHHHs9QgDvA+ET1DuiECxhl5qZ8MFKoRS3cdEFgksfwfBbInT
xgyAmyPw9zYZX0DA+YgZNTPx8QErM7ju4R5KL5T6v2iI3MVNiO1hcu+M6UD+RgkOh3AlsWHcF1g+
J1xq8HUhfg9hG46VFOekmTbqZdaCOJnwMKwCc8Z0KmA6xUyoXrrXiUIK7NGTLpEyKqTpAInbDRlC
OrttwwesZgqJt6BGkBqFokIwHKwT5CGRUlrr2wXGSHTHFjiGmocarhOiIRQXE3x5pgZRRS0sR0mw
VcoaXPIfRYfT9VqHQgFiJAjhD8bfWsi6cI1TohaIocR0GvabPlWhj3YPEClBbAutxdLDlRRecczQ
iiWyJhy2kh3dy9qcYLxN+UOXz38bY8EXIILXIf+Y/wzGzUz8aH6bEqFqiF2g21/jF4jMssr5pXvY
KBFBQyY592FxRAaIF/zwXO6w9sWcxyW4OXjC/P3+dhPIIv4pPiJb+WOW6I/QCiuwY/JLsETpwqTj
A0gFd2THPrw4OQOr4D8BIjpOceM4I4wVPh2hwqMm72iwea/DyxurRX3RJChDht1ZN7RmdTG+wH1n
IhiQUJpg/grGh/bSojohcEt8Lo7uvUQUuFZP0PKeklUMM+yxMmVKLoKXl7sciCrtGh2j8xhPMbT1
jMRh/UE0FbmD6RKKLYR3gsVEMSvHMadfLGfYOVWoASB19Aoh84lIR2wav2jd4CbqXOU7ZJywVLjh
PxGeWOll1E71LaIUB7OSAzJA59iT4+wf9GZxFinZZdAJgbj9ZXwZiSS/L1TM7MGv/sDF+BS3kz7q
kok2geddjw7hAUsMEWaD52eMHOWAow2/rbuDe7gMTbdPmNcu0Ijy/jv9oeEkjgB6IluX+y6BJnwb
/V48Pp77Qcyyvy5EPbb13ueIHV2Cxx80oj+5fzHjCZbCfEJFNBCF5W8PxACbCJCMwdllqebiY/yY
jIfm1oxh3WExOTJQcggL9/GjTpAzaVQ7rwhDc0iUoqKRNwf7F7oG3uzk46x4KgzR3V9OldEQzqQ+
4N7mBMQyCsI8lDCOuCGUXhgP2SuFxO6Zq7tv+QxLPzx0HJtcuEEeNgRm/rl7Zo4zyQBzItboN3kM
Tj91UH8ot5AH/SPWV6XIk0TrtAtbio5L1vXPuTa1YLgu8Q6VQ68PmVXYIfBzPNggPjMBDtXKlcFK
7e64KdTNuhuAPixvwLLBxZfhUp8u5Rw22SugNgAXMBmzLBoSaR3BxMDDYvLYcW1wX/gxtuGT2Mwh
6FOH2vUxmxr2nOORC0AohrDQx4O59C9y61ouPfVwV57x0NwYOBL+84vgFHlDIdZiJrzs/vk/VvHK
QiGbMBcwYm3vkj01vzB7oZGqgnsgPAqLQ+wB9qDQKdPjUjiPoax403Dni0ZcKNGt98Dmqeu28glf
vOfoPfpGOnkQOA2wLbozlMEJrhgyYPxwAex+OBLGHMB/9V8FggKyws7AForAtmE/hS8DdBjTag5O
5RnOB5FT18E77EcMPBxlga/ngh5nifLfLW+gKWU7a8HHGj4lNQGUu5UlsyI+wKNNzBCyG1ATcVaU
kT9vluIKldav8PlpReW8Y2EBQJbYdAIcOTQgHOkHX3BZZgh+b3b/15XGfZBWXN1x7+gxJcMthCoZ
gJ9BJpjoG5SUgTiAZj080Q3xZ+FpSCwbWJLibhmwOrH5q4X8PL8zOCbg5OApwMz+m0bjSWIzg5+l
14WCILJFxnJhYUSY8Sa0gpWv/1DebfFHQyMtOiG8N1lxIoq1EHaaLTuCJMxd0nqXTDRBGuxrRr1C
Tx8M5gOXOF+M8OhpyQJxaSpHuMyN9ewBHrJ9kdnDp7DjWePx1/WatfCjhOfULY8pcihRmMo46pgK
J/UDJ7Vyj9Hb2XCZUEjgGjS4rp9OH/PUY/rypwnCTXSVIhHth0h6kFL0w9c6KUoMSlxjoEbsi4UW
Moxg7FAuyGd8YfWewRlxrGjplOUqAzHFFgs47+AClLpONvtmwYLPGiSBLm5D180zK6iblw4qA/mN
rznx3HhRQzaFp2VyCEutfR0wJDC9omS2i5ANgT19Z7BY9X4Jp62jOqI/z2LeOTW6d4M/bLgaFbzM
ztOcxAWkdgC3fEPHu7kyywaPI8TD2Q+UTc9RMyoL7nWANV+2ElcmXd6iZqun9T8Nfk3nmCsZp0yw
zKk55MgnjsbWyhkOOYy8gzwlPcNerYBo1DC2UwT6kglLCq0FPydY8COBIXALyhW3KBcM3P59hVwJ
lKSUoNp43fcYiTkzRlY9jU8GtIuVbiL/UE0X28hfBT/ROpkqPr64PH8FOVUPnpPFFKUj7+WRdMdq
1vuw1Ohd3W9ZzbUCBZN/mS8xYvZbrHowOjHdnmuNMElBJz+pxQ/thD6nTzbkBxm7V9kTqRxYDCjq
RMBlRWQfQkGRhtt9zoqysmcWuDKYuaO599Fn2p0yDfOZbuM8SvCbcwUT1vmiwANzbZPDULbjzX+P
4Y9jpN11qtW95rsZ5dOUML6gsx12KlzVrOJCpw3Fzf8EKpSRDz+5wkds2Wb77D59uy8cxbLXVvUV
y/0wnhzfV0y0g4b5+yPFrgcZvhDWshgCB/PUlMWA+Wo/eUACWnRtHTHYbiULXIu78yvkw7dgMbxf
uHDmyOQfmKih2n6RWwXCztTRVoLlUBnUwM+NPRqzQnxcYhi2GwwvGX4+WHz+KYe65N7yPTjRQmYY
pgwEgja0eNuz61/DzC9uw60O3Qla06Yl2wqICkSQICGYbxVdjmrLH0VKriZa+B2A8Dvd8eftfCHy
dTwNUjT8vYUyxskRxJyDHfykJ16+DftETIWlqJZaB0v2k+2eiK6Di5bWMSl6CLvHnVIb4MgOQiGa
ssY9UtKowRlGIIgLaAKNNHfOG8QRDCTspxtwVNDO0dW5DUn+44x7Yo4M6Nb8VaDa4GM7NtLR254H
EPZsQHc3PMZbVsnCyPWs0UFLoFXVMzElp0POjeiW3OhDhEHPaXeObtNTxm8vf3JH3Z9wKjAl2/Yc
ZlVgGOBTuBaCwsZekIH0f52sLDacTUVrA5ttOJBDvmWKTmnIpwNeeU7rLYLRlcgJRZTYC04rHcY+
J4xIHw3XnIjGQPE3J66BC9YBHu40WrTc3GdVWHE0j/8ffLzu/lNd4B5lBMcV85eFPgye2Gzc1msT
TjP2Vy6GUdjyZDrkHgJyu4ExqH1zbDk5NBHfHpGiNYzEr2Pn/eUBHI/ZKyYTiNXNhJwpSfAveloE
NujeUMxR0b04U9AbRJiTnBxsCsjjuNAfIWmCwu/NIcg+7d1MWjucJLmSd17P5WyADcbQpehCQelC
f2LoyqQHqN2zeC2a1Heqzzn6AL1Ni87GfrJLADHPWZrn3INWwOAzWIbyetOZ+B4+3GtCaKarDT97
pkEmHfaf4XV/luEh7Z69V3xHBT5SI7XUyi/uJBT5yLxlWPZnQUjcc/PlHTq4P6zwLGfJUPHIKdgN
1nevlzYxXlxRb8iMC/Kn3/r9v89PE0Bdp+U6AshWCIVg/GGH0BbmgMxoMBf0b7j5E+QXnOdWylLb
NKC43LYsEKwFrGD3e+PK2g+63D2c/ePNpeeD/3GuwwAM3zNojAydGfk9kQoj6RR+1tEBc+SaSdCk
4evsWouDX2F0ALwMuS7mYosx83CoKJZeMd1H4kTy78RdvH+594P74PrzLAF8QUwn8TsS34HT+uH3
Y2MKh+Wz2idVpsQPmAPhIV+AB1KnH4L1d2S661OqDdshhxtje6a2sBG6MOpeg3/g3fXnxq2aMMNI
Pj8onkNKOYaN/16Axk6JhJRFuVEzyGdP3n8sKv6yQ0AHyugd29iKWN6H30/eT18I6wAKfylpKTuM
Ya9onR6dUXxY0RM+HdPDe7sWDJ1KU88E8OlGc7dwPG/hlZfhmyXLR/CGC8lO7PGZqMlncJo/Gcoe
WWhPv6Vgdb7sWZe1wnxxcnFJLpBZ/cWNIcc8YBDcNl/+VdSZimPaLXqMPyY30zEhCNd0aiDJ8krA
LJP6GRcGaEi+/6s7DpTPg8sYp8e8tBmYIWwOLoARZAUaqogI5mi/xfwW6iQcSmaWLibuvV/V5hJo
o3/UKwsOLimuMo5sPFKvUotvEq7tgbxj7ADhuneZdnKv3FcwsLwTBaddDy8+qZwnjjkmS1cuxDN0
0zo0OFjnw+HY7ydQ0RicrOjp7S7q5uVqf/QeoHRjLhJmCjt/uzEhqow6+Ub/6Zbaz32+B4jhFxk2
vpbtZubXZvYKZk/OL3c8RyJxZidEAFtrjvgN2YrM/Y7OYaYBqdrJQI4z2gMp2wTesEiPphhGD391
KBQMAL2nM90sMX+UYcaSW62e4cZNHUsGQ9Dyp8FHd/fQJflxbxKpk+JAOen0/BLchEK1/Le+9t7B
f0IPmJwzon1luM5VCi5M3dGleAEpVknVqHwXMkGoZ1tIwN/8SoEMHYM5MvcD5BouiwLFHeM6RvH8
wOtgCemav3B5H1WNy/3F6hUTEelNeh6PvkuH8HMvOl7D0AVivJM80Vvd0yR0WGRG8UiZtiruhjsr
pC/gO8f74PIrunBm/CHhXnLLUciKop0JiMmPePIonva8clFKilK3ga2eduY0bZAIhf8JuSJV1zPc
ncWRlXPsht8EXnXRnwnihGtnWM1eN/f6ixoDHwMxOCwv/8yj8DwTRPAF3XDhnWMmzJAXHHJFK0+Z
LP2DEzAPWXTfrpyuCixDprQc/Myv5V8xeFQoRD9ZO+4BO1P3ZufMCu5CFWSvwSLCH0ZJDbebSxGr
RHvBpubaHqY4lIKKZkZc/YVFXhWTDom4Bi6XM3PMjaRFGkMCSkphdlGWuRYIcdGBUt78c+oLqMlr
X9swxU/2eNxV4VHs/apfEf1jbemNcmYGWS99Lwg/zl8zeOaYpLwo7Grfkq/Ec+CGxYX6CRRnlAfw
apmFNHcoHe1cKMgIRpRVJ8NGluXKuts+58/5IfrglI67LxFbTjs3Cph7AGXz2/x785jygruwJwWB
7QS13ylq3/DuiThpITf3X7wtbugEe7Q32X/cvng6dTB3IdOoE5zSF0BYeXrbALbvd3liSD00in1m
AKV7Vtyd1jnkgFCIHnd8Affuhytq/YZdIvlS2EHqQxMZbbqf7qcvfCHnH6enpcsh9E0FBTlx5Smn
CKDdmmklPK+96T/TO1yUPse+UIR26/5fLyETlTE5oAtAtfsdEBBcSg8KcRzWNYlzMKxPG4irLIRd
DuuA44W6qefpVDq0i0yOedhdqewXXYaZpPPQ6YFgyZTnGn/+YqqgD8w/5ccqrtP9iBPPR7AZ6GuI
50K1gN3jFiz/E5UfbRh1UjIFluOQ7VJ4fUBD6RtSPUtuEA0NvC4gYHj4gVJ7E3HvgJvKfIntIzVb
Z8j8/Uf6ocJlzrE/iBS+mYP3v5HpyY8i7spWf0ve5GX4CmglYCs6cdHnhU/+xJvJb6f86OV9K8n1
yH/8OpLhsLSQHRD3rxTSHcwbdUSNCAGcuydM4n4hb6ye02E2ng2lSu1xJ3fgv4TF9r+Lu5v3RnCx
sVji8xHdCjNavtzwUkmbQsLj94v3/LpNPadgyossx0q/w7t7o410UUXOX0A7X/AhvNCTDudhLDNh
3k8o5zytTyqH0zsBv4DZdngx5ewWS6xNpE+pkGLOdzmKC2ECQfyPvBD25oZTU0uaoHF4TMRkzXDi
XDf016VessTUOZwQA+p0z5e2QqYN6QJa0gRb5CfqrJczSx2nlCKjy6fbGbaFCOXbuDe4IkNh7iIa
UPPht4HEozCYdBZATSmgx452e7uZGo1YXrxwBZJHJCDDiR9mUA5oNMpCwMMrmzkClzjUd6Q6GdUH
ztjkRy0EvjpDsnoSF7LwZkFgeX/BIvWgHa1aSIT0aV0P2nepQ7KBOZk1K1bituV8ebjw4VNvFTty
Sl3hfy15vk9XpwrM805ssdV5wE3M5UaJa6YzdThjAcTvVPXhCEgsCexzeEAIchaKP5WPHlycXQC/
D7bMds9Z2Ccgydhzid2YeFxpvhoBNWSbFLDw9//Ya3JPv2foV+BQ0oywLx8PVzpJONgr7Ne4yZZO
oSg2nPwJUwKAGiTRTdByNsPthab5odxNs4l08ZM6uqLVYN7f8qjq+ZoYANcEaLxMDoXgpaf/EXVe
S4or2xb9IiLwiFfkPQhhX4jCe++//oxJ7xv3dJze3dUFhaTMlctM41ayel5KAOX7FQQuJA4cDVil
xVYwMtKbZUdkQme3FxQpSSsmAKDdjeS0mk34gDy/c/BX6l/fViE4J+DBWWAe94wjtDV6x6A9aUGQ
wEPthS9m7f9eVh0pOgExqbMHbgVcJzzVedVvJNIOJwXvNTi94jp8GNvw31jo0PpAcJoOmFXNEcab
VsH4PL0qMl6IvNCb+LGHioALH2RBFO786BOAbwRy1D3ktO+RTWeH8DAFWkTifDTNpOhcyPxucyVy
dIIYqb2DU7TCX97f/NYS4Y0VJjjl025w8LCjb5wLrDLys6C7JMpA79o5FI/k/4/oS8/hb4ACHilY
w212hMIO2BiPFk48Va8eVt7cKjJgGm0khBCIzN7RZkAh+CIV4RFNDFaLYdczqsF5bVQa7QYFx5oj
Xsk0iECByRDCMfzpRuDDqhkPo6AkFjGd/SegkQ2yFJy12m3mgT9CjQSgEB7ZZoZJuuYqcsKuzBuW
upbUHIi1Xfn2J2rXIAkLtFyuM1jKTGWTW4DXE21VmrpMAC608hxaqbTbpZcENmdGsmRIWA3Bv8zI
tr3m24VCsmINc2BQap97dy4O1QVa2J0msh3DYn5yKvYRZdSyW3WMIWZrP8iwWkeoQcIVGXBqabr5
aVeSB5yNsJRMOCHzov95htvlt9OMa2PO29Ps6PEqv4z0Ic58YBek5YZuLOkTWKSjayRYkW1dKwzr
sfpLW3d+dE+s1V6FfMd9gmVT0nYgtQOYhnWyU8V6552yNb/d32WdptuY5KZ7+jHA1gGwhPaEO19N
6lnlDG4L1TusSMzOyX46nCj9EFQOaStu5micpJeXhcZetxm926rlKGXaFG4x6Y+z76mxWsA/Z0sp
qMn+07IQgutf7AepIg9F7C/8YIJmRORbbqNKV6P5a4S82d+/GcTKw+o73I5eqKG+Z0OpM+3bmnQi
YQWwbjMoROtYPcFmXrPe51Z4aFo85acMey5T2mkhmiBFpgRPq38eDmP4qs2ZETBdkVTNBs0dyckg
KANDG/1jWlLnsD5iNvYmndR85eCdCfEUCUGJzE96FCSk6aH/ZHyLVVYb7WSGIFi4ENu4n5XWF5Lq
OmK5HcJtVHYp3phjFc1xE3WdKyJOTwtIhNju1Y68sYCL/DQzOm9ZoE3zDbCSKnJATdYfCAIbAmqN
dszd2dMWVmFdSfvlsXir6b7El4oZGlr0egKWdsj95HGvUiBFgDqsHVMaZHYsiBbgGsYPXrOhbueO
rUBbnyEc6BSVeBFSs+wSEvuzyf9KdG5IIu48LDtkxpGs80K33lFBz7abgyb0yp0KkoBf1sfOWs75
PgvLClS+YkFycNQC44bD1skL6XkbH5gSJxQtbgw1KO5Vz0PXqwGL7DAlsNjJn8CKqXsZWF0Wl52t
kJisqsTFWoJyFsZJKMoCEYBWCbl+e3UZ1sJqE1N/iuKzwbWj8vFGAfno1MGqIFQWYmOHEtCsAKuv
6GP4y9C3X4evg3K0//hgN9B6kUrSWweZQsjgct7pCaG1rVf8YSQeXm3iVEECkZO2J+S8+aMBB//m
zZtgyk9o8ScfPExo906v7mYWUPVs4UpXAuGnAb0D8l/HDSzPgcpSrP9K4y0w7atZAK8DL1HpY9Nf
ar5SYDJB7b18aG9t6XjTweV9kGV3/nAdnvc4CiUGQgzem3Oaj9ShBWcJ2J/akOFbOD+aV/feO9Jm
NDJkbMbSpkKFyh5TTdUBjdGE4J76t/BMO4pCtQpYs47ACOtWA6yiu+oP5zJR4DuZrAALXQMrxfIq
aubNiCZDXE1AaKnZbg4xtgtu7L8nU4qTza7bcxeyTya06bFqVZPnqEqD/gNzmXT2Epbm1L/UgMqP
vuwauUY8wTic+us1irJXNhASODfiiwQyQcaxeKrZk/HiAOZnSFU+ulNvNK0iaFzGyN6Hvv+dEpba
2WBKUrUK7DuMvF8t8IPnmePcWBwotN39ClgcqIjuNXqvrQdEQyRA1u0rIjM7OCYbVG1WWZ1YPIPS
LvUXsFEkqGikIlyjCSi/oTjl5AAfpk0+pmA9fP89AtnB+qqhmgzZZVlGrIkg4nGgS1twa038xRsC
ESp/qETf6BO2B/flgFnykwl4rmcz6cQp+g08Vi+g0KgFBz/waFlwq34CUw+e8sUzQOZAr6HNBvQu
brYNrpg7z+EYo/GPg01URJiEFsjfIfta17nRx1D3AT+FxI1fzBzFwp+MDXobvIzeRQXtI3/oDIeP
P+RCmGUhAvWb4pSiV4JGV/ueO+X+dn5sF0COlWgKJc3hNSdno/o+Z+BDNTR9+HDVIP7SKtp65ic/
zBCgIet/Rbu2MWsGoK7XWcMdILJpQ6i5Dd1vsIbEUXErnW3SOmdin9Fzpz4yD87FObPcCwGiDe46
LFqiyKFcHV3yP4quLTSqv0KH0a39phvkJhv6Al9sip/8ulKt1tNm/A12GF2llItQe699EpOYGYM/
SXc+DiebfPv3NR+TFoZE7CqUnaAirWCCVGyS/xu2jbMiEJQ/LFortRZSwQBg1ZFd5adNi1QOsPio
EBzgbXyph0ZGkzIIRwHyRYiVwZEEgyySspJUuhJcokl3B1eH54YHgIhQ/a9dcAEl9rd//OOMkcmt
9cpv7ZevW3DLayQNx+A1h1T37IjA8plOEnFXFzumcQhEp7DuqRaYpy24DXRsLNLdrVeCwRmfOy9m
ss8ejb93bw02PoMsa75BS4AHUXFB0//Z00AVliRznTtNNxTrgbs4XTPo1ep8xltXxcSRZ8J0vIO0
ufvKKRg2+TrbZhBdSIgv7UO78kfgGvOUeexwxLPTfGU2g5O/TUTvLFpPSPtwJ1J4d0GPbN45d67c
GGbK5H+05qQcQNBTJOIMcpZ8MPq3cM1JOWmDdzBpJeYYSNqy0lH5BexYbFUWwETACgF3ZYttlcc0
02pQXkoJWSLGbAa805nFbHvIEvjbzpUkzELeJtjBaEEVxtzbVPUDIKpAzdGzpCSCpGJdolWOtO/s
5jMJ8s4G8bbESmH9PGk9YvjRo8FP+k6ia6OM7+56gGOvg/0ThRbzPmiSTdkv2nWMBEt0QVau/ltP
oflSOiFxx+S64Uo7AK4hV1GKAVogZcA42Nmka7vo4V57dIlhjdHLO8bAmrY4SEzBGyTfEW2/F9xn
SDHFjjGuoUeAKFnnzoFOaUqXH6TYFz0sjUykeyjI95seQLuaiRNQ8U5ToMdhoWYSHbm3Wky9DV1Y
jI3dI5Pz6ePpNEdnTN2tfczP5XvAG3RZx94b1vu4PC2MVt3ylKYGjfsX587epfln8wA4BWjUFZxO
P6YVT24FCR4xRrjfRHZ8aYiYxOc/YJAbj+k0mlhK1jkL+uqcogR90IHxWDtMQJnv2NWiaWw7tfkE
tzzEmL+ji3ctObupARq7vX4Hlfbz2TkMSnwvNnEwHVaawtWz2ojjqpCfSGnmzwLoLxHHrriCBPhV
MuLvcU0ggMslVtNril4AJAHOqsUHJc2qBRPPW+EkPF5ZjHq5G8+32Vjs6X6uzhYUIZYqA28XyRfn
MwAeAWHvY3UPHMHwCxjiMu8Qgq2Gfs7L7MyNniQni3grC7A3PCAUV17i8hGtkvfwC1pTIpxL8l6j
hwzmc3ScbZi0YezlWGiPhjHaH1t/s3wiKHYefhCsxOCXA/G6aTEWbPDr8He11hiEAZ9F4qVVh082
AyDVrgwPf4eEvHSdI9NUo+fRedk4HpurrwlYDEYu7B9GjftZaQLAcJewZdB02+eCLW6AHyI+hQ7h
rBiQ3Jc7h2V9XOr2JzAJSDTioRRbhAKvpGpOQClBpUEll2CsOi6R3itjHAA2gue9IlPko3UQuZJm
JR0pmnPgWw/IpByjNRI0Nh8I+2muim4xNYumnI8WdJgtvW4UrpkkcdwLn1HPWB5KIqUHoWPxYYYo
N3fXPk8rAGLDrGS7pR0NLqHpkx41IsNky1QQmw71CYHkuo0u0BMnZVqXOoXhuEn60aBJ/Z+4Jki7
8vjVKflr+u7CuvStPpJe0lccp0a/auMUgF3nrJAeDrTxkeLju8kSvTOxyN5N0TR9OHOiEqMDQLhA
48mQIaSoVhTlAhDs6Dbdun3DBu4YChBQiC7eavqVUmQxgX3eKv6aRphaCGRJWkzfj4PIpCaiV03p
trHrQHG9Kitw/iQIEs6gTJ5t9kFjTnZVIGUIuQ/kRXxpg3PZAC9SyjPSeWaofAeFkEeT0inkgArD
kFJgOKy0+ofwBI4Cx1OqJQecHYo6JxL2rQuraABgHWkpMK4AdlxacOoehp0OlCiv05nfyOX1zutI
3q0hpAofUIuHCl4VcGsn9Dx1SX+sDW5JjWXLVMCE9Q3qk/Zsi+cz51J5F/S9HbgRtP2lio78qgsA
JxN2wbBh1sCtEYJojhW46XXnlHOajfD+YI/4JDdAsWtSIyhommWYMDKIUVS6jK0pkXHops8g/MVy
6657GjjQKhUbSH3Tl9nn4whTexJJJlHjXp9EIwhuFxfDUKTDpJ8leSDE0K29uISQOrPOrAQcGuR2
ryL5hTqVMp2KAYStvAl6tZKf6N1e2CMZoI4ZQkTH4RasbHeyp327Qj7mSsK9jUCwV9KCd52B5C7h
J88Q+K88LoRGfKbUhKdKJgqQ40OvyN5HRrzqb2mK1qi3KTnpAtPFIKIO9xGYMHfDHJ5cktF5ByCF
R0Pj7ZD6kWNzYICsrH7sdXsFIXRYBM3XN2JESgNUl7labgovAIfwA67fLaZe6Lt0Pp3+fElvmrqS
boEMp2UsbwBBiFHVjJts/RJhvzmrgGcHNY7v9SEhjS4uBcAHgNTvdzpLyrufFikObmYax8BYonNU
S0PUmGDYdDaDyYLuDUueq8DYAGEpsJz34XvGdT+W4DjRgkJcDjQnKfywilzXhD+Xgx04zGu+HdX7
Rv+dTxDcLKOBPnGNQFK6zeG2vW83h1zwk3kjw3OKAMgBTw7MamBd88sfwnefPsayAepgAaqD/Jx7
VBlSJHYOfeHtz1EBK4Snc4y0OwzaK0h10UJRMa7HB8ujTMhnQ1rVrGY9R1eypg5FFbUku5tto1YU
HQuq/ONQDV5odEwLH2gq7vMnKBBZUHKMWxtvF0oT8+pfEsREv9EEVLJuYiOdgL8WZwCd+kh1wRgA
CFpTUss6Agg5Es/xZuCV3H0w/hbmXF49OLHFWOgiH4Fat+Kxs2HkL9HcjZu1fGeaZuiRCAVAzd0I
0WtFXPES4I+U7iB7EL0lR+8e0zPeBQdVUnp1Oi3xEtk8tlporjALIX80aH7aSNkwlXU+c0G36u1m
glPSmnoYKdsKEkGQqhef+JU9UIvZmAdAsf27/wURSxmEOMScw+sBBJ1FgLkJ88cNZdoXRU7a+Ms7
W4HsCeUxnVdlG6HYTnXRnH7JSDF9wVkNwXQ8T1puu/QxqTfurZlL79eVRnt9xJAMuWTarBSEWwdx
7D3mMNinwYeBvgMOeg8EWS4M8q4XXleiTQ9wyhXrTRewydEJ8HbTykvwNK4puF4P6X9M097dZ1r/
A9oK9g1RKX+Nnuw32re5rCugZQQFkc0Ul+iOsukm4Zpu/TomA1cEhuM1sOWU6kpaknK0Z2zOhPo8
38F4wXFq+fQnAT2nisTxWHMS7xae9GOTZ4ECr/C893ltWBniC84jF7SdwhaKxwarEB0oHJRAiYXR
ZecjYv2B5kTIso7WGVOqNLVIUPpzlsjyw5NWx6lJXFbEYK9MOqtsk1UDJXTAf3kjCU9XuDmwevQO
B1aLMH+MoCj8zVgrGEFUW3jcCU1UPiMvPOJQgtwk61P/lUYcK9dutlbhLsOOnnigFhz7DqlcXOyX
t+zYhn81casmavO6bV/k/UWW2WS6czTOMBxC7jvaJXyoQNGNEpxKAN3sivPkFmx4Y2nkNpinNFq6
NfkXxVlh/qm3r8jVF+n7/ZNSzhkdSwAWdfNIlgJKZON4DEYcsDXX0aFh8OsN1GZl4oPCHT8giekY
AfrGq4pP6ZdAfCJOw3PR/x/Uz+CDyYSJRqBBDQwaYWh9FMMP/TftQrIPniTRG3ywPiANzVOfOE9q
REOKtOkDbx/9OzqcxIsXeddwDCz63w+RvLwSkn0ur3mn0CIBGzMF5OTEpw/8enDOKf77hXSjOLzO
Vwnx5UoAKnQNAqfR0SOQAF/JqRP2PvbYIGruskeyOVrl/pOl9/fKzs6KNL5fyt/dFxrh6DIjh6GG
eJmcEj0Ksj6kmKV5ffSvROPTH00UjwVDwO5XhjKl2Udrf+1zVrMMUV7nhnz/rR580FYrfNCaTpVo
vfNwwtjPq0sMrkt08Ly7j+12/oC79VZLQ1QkNDEpcNQ8VpVRcb5WHTSJ22RVaiE0Z9wKrbhS6zGu
n8wP/U7v/nLAw3eIO+f0EID+BOpNS7Xcr7PWsYr4+gX0Abq1qBgXBtNprMcuS7WUA+pK02wnyXbW
5o1biTPSzJL4Pccov/WvPH8HbJMwfOD3iBNHIgeqI5AF8Ts8B5cFwppqTG5BhfUQav+FWQSF86y1
aPuQa2AZ7OwdwqBiFuIrRLy9d68wImByxAe76RBxBaaH0Uo4qjnjfXvl1UDDl1m+3IHoxs7Yt7Uc
qF/QCj3ihykNWLoSnCL/1iSazSzT6ZcoKZZP0eZUcWUhoJBWDQowVU6YtWUzJjlfpmgDF2Ddxj2G
QN7xqmjYmZ+nNI4FYK0rS8yFKwZRyJoEicfC1BtR4iU6qMgYfrGm4fHpcfzgBOErWBCwCdgKVB/I
OcYqWRVP+TfT4Z1VPdB95YMwbSGePOdoLnoN7xScu/q7tMLlj0QarkCBtPbvb4TjEurzb+pcTC8u
TJvSCneUe1bHbuMzxguZUF7ysMRwFLbXiFXTOT47uZyvbq2UxP7h5v7Ch9clFgPnr/fOMRKscBiI
4YX9IC1nzg3Gbl+GH5bR5qiJLzF0BfcSI7LK12QFgP2mJY4L0vruOoUnhnOKxQkQovSFgGsTn3OO
Sxk0cNYGp/G1i8rpGZJu7xDwiz1A4CdmMqEYVmhdK9D+U9GXBneZLTpt8OC12cpEWv0O6pzgrcdA
wvbEkDfP/53k3BU90AxpVloZgEMy/FMzLb9SCMHnB1IUYvnO2P3NcQ6b5GfHJdkM+kg8EwhjuLHk
IKYZZHAmkrGR6TGTaOWs2xx2CYoy7CCOARaBXcd4Vr9P0dY29SppbIsgpGv4KW6bYsNwjtpEGG/j
KXzpEsbTKZZ+/DePx1rmY3T5+Z3QSu+NNbFuc4XDMaXbEJ1mrTKaWboB9hhD1KI55J/D4fjnZ6u4
zLLQZiB9/Vopz5c6bzzF41ZsLj737/5wAQiAwVRbsWUADjEv2Do5TspsezEbtWK5dr5dngVcKJeb
p8yG+Hfekpf//688RyU799M8FwWWK9/Zv5/B3t4FeZbDlWNpEQ/42X72n22tnf17TNgZEif4MDgr
2DWPxEIxwclZ5L8nyE+eOl/yEX27k+e51o78EVYBD9Ndk9DoX/izHm3Ou+JGSx+EDSs/oN8HUeIl
357fp8aGx0//78Mv9KL/vtxI9NaZjws1r2a9LGYZHTY+dJ7GXMAH6+DfbSn9PhkPespN0b0TmXBt
sRFg9WCDjs0JnCnCIIMaOcaxtDC5+FGT3mjL5SygKeHx917EYyKmrnRv3dMdAxuRleivn3gl185t
SPdOfvAOpHq4bDg4AdyIAUTtaApTLPj0edJaRVpLONCNx0onEOMv/1aInFxIGLUstGuevmTJ7/yu
F3C+sIdYMMOU5rsTO/Hw1+YwKGIttPeKZM40T8bgz+JxnBKYZEzZ5LB+cW6OGyTgNU4BeYyB4Zv0
AKhQZ4uyLyAd5Wmf+QiNO3OFHv8Z6kaTE+ISUJ3DhFsFp7iZgVweTKILlF14EQwD4iIdqvaq96Vv
wpQ9NpjVuDfIokkl20+L7QqbWIjhV7th1zIjr61aV68Sb2Fc+N9O1Trj84HQIOGf3rFXf6EqyA9h
OpUX7Naqt+qV2y+YML1rOHl26FuCDoOPW2HyQ75HXILN294t4IY6xT+FvVVgjBr87CtIhNIYSF14
n9L2rI9KJVvihW/U7VrPqZwXK56e6QEx/IXScGPk59gcLo4DeSznVfuTiAqGALQ1yScRZrTOM7gH
tRgsrTuDbioPDujRMMiGIXkwkOFHoNEGmk1nppSFaE87RZNK+gEm7QaKAvIWNqPiVMO55h+M7FE8
jbWTyFq0ZVH8tZUtiRgoIwRqVLJUaDXMm6mceXBEFj1Mo6O8VOsIGideDEVS9Rq5BOuPba848zGp
mrTL8IKEEGmOIiBQjJfse1D4O3qHyOhiYgudWJo6d89osxN83YZ1yp9hnxQwJsczK1319gP5MRqj
HRNl+ItodON6zznBt2Q4WcLQPJgHlAUumLucYgzg9+mhc8uQ9PEfSYNsBF5iZ801H7wvlh1cFJTV
O853bjN8JZfsku0we2qEZ+eJEUcNuqQOE3Itb7K83Dg8t23djPEDXqoYq7rX85CGiPeBS9CXN4lO
cy1zHTAa1AuMhNo7STchudphZi+TikmsvKfqvsnD33wPxkDG+Exe/cG7A3qss+scu/BAB8cu4uPW
3jpjvaBSQW9b4dzfYZ9EqUqht0lqwzN7Nngt1cIuBhpObYBtv8Snb6RVslWSV0na02so/gl5j8sL
ksrJqV8abhIcUjd/kLHS55C2QbNbSXV6qMEHZepDS+Tq0GkVSkRwXd6K4gHcGjiPDu08LQoxuWBp
swJYLKwgnTJaUQUON+VVBCT7BsWSuIb4JfJJaCBPG4iTJjc2G3msfV87ZwjmzIHhOF3ZzWUISKve
P7evFzgT3C33U2TTxRZgyxvzp/yLSwnWsjvO4pp9QccZsiKEA76hkRhWKbliI9pIVm4zKQCnrGTE
7MV7Ckcd2YXMgDzJEvLAtj4HkzZDCErb4BuCcwL+yik/2r38LUfMInNdm+ELDI2uCr2ldNYQEXPO
jGiCwP6LIteHGiX0gw4VEpkWnFhSmYM9TTlcdU9W4VhJiTyoq8TdKYnWBdl5iUlcYXiwP8go/zkm
aGfRWv552pSJo9JfLgZqndyWkJQ7klPk0djMZClfx9B8xSunO3v0kQnm2kpmfEQojAkL5QDSkJDE
q+IVeDQM+TaHDV6wnXpbtHTfdzA0i2LH8nPfd30XWWDLbbtkPz4H8L9zS15vqvx1Ei6Ir8xqroMC
229lPxZ+Pr2Z4zLj0rac4SR7SliBLMRJRDhTCwEPbTT4lLzJelZJ3s190swjLExfTNiL9gPNxKe5
48YwIv6GLH4Szl+rBaNZ7N/IjDYhaY0K3118RF+brx6dEzXJwc59MrQNTGvkslwXvxFHnp1EKHgO
gn121LgBM2vryp0szcccj9/WM4T7r9qxCIjhAOLzQKf9Tq+71F19/VdwYtMRRGvdovvtAkOpx5Nx
vdZas/xcmoqlGRbM1JoFtgKSAoibgoAkYnbqnSaojmb3PrvOQFiiO3C/u9/0Puzf6C92sIuMScGj
T68IFhDoUffTO3dvMWxp7o2HVgpC/6dYAhHNDHpzhLeZueP/E4dtEt4HzwE6EZwgcMFxRDDaGEPY
L0oTyCU7/+a8RhBNoFqwvR6jUlL3r3oAgNzwFvA+86t39+4hVHTnYi4WMzYCt2LTAsMHbNPN4NxQ
Vyus7RJgDy78SBv3OSaO1pYhDdDy31qTrRQ09g3MV+W3KDuw6FWpsJKfyJbcWi93qkiIgwftngdx
A+YqsNMWHcOkZEGKlu8qbqnZx6Z6p1PJ+j/p0KChU8q/1LkvJsRziNTLc/7zSRLagKHHqt6KpSdA
R1fuGShCuDJfXQEUrbqrv0aqnu8Y0kr3mx5nqD9Ex0hSH1fnTL8fHFwzb0RAin6YqQL0q22Exn23
THXD+RE+w0kbeUvMv+RTcR2QnznX6YGC5bTY0eUfAamZAMoirjU8RF9qN1BRF2KyA4eBq9+gQk54
+BNaAFJqX3oNDrklFlviGzfSx1Ief3z6zd+mv+lvN0IXX4erJXOKSr720VCqdjgOVsxiu6X0jaBJ
XPLL2bd9gtOK6Qc2BtzxJauIPmQPIaXoPqSpS3Or2mHE9cUJYIJIw69j0qHfSlZFToBbIR5TLxdC
ePgg94duz4AZhW5EOzxyoScEBMJu8xpWsu30Q1ufhfUZ1eeT/BzWsnK7SrzQsjynF6akg+ICT3AE
2cUHDbFUZOuDH1qoSFRHSqoFdezWaXmS2QTYQhERshlxoLXK5p0wVEdjm2MVQZuGQ4Wjw6BXu54/
aeu96eaxzxMEGujVKs+8+qsMJQM6tMPSEDNdZMK7jVTTtq0vcBjbc+0XvJsNeYJxRziHa4woFT7j
EG6jB26lGvAwaPGFC4dg2D6XQjiGtdHEns/BeJ2wNF1HoBttdf9/klPAFO3v/EJ21/52AUtjgapx
LcDQFaO1+Tyk80flrbMSOzCCNmlYsMUXkPkC5+g+msTqS2shwF2J9Kt8bCt2ywKtTGZxQkDgPJeV
lm4bbVRODDU0qLlDCmBsKXVwHjqUytxQ/KZdfafaqfQ06yZ21FOqlHYTmOs9uDmM2uMnUPIbdCTQ
vLhUtGjj7ltEYCqTIlu/buF77bqSgEEGlK+jUYFG6u5nlflu6UFuOTkyYLVF6iby/MHih6stv0is
6HTbJ6Fsq6Nr2JhgY3qf7uK1VWKfk6mT/RRjXQQmpxyxayt1JwhVAPC/kuvRG/lgIM3UPEQRBX9t
34h2OodJgJgSMgehtFpkM5C4jJY3P/xHCdx0lQsQaUlKlOJAYy/izIRWhg2QkEYAQICM2yrPcGrA
5Hq28fUKadMj/usXgLOsaH4tb/ArHtTpKHCYvNz4AZ4xs94pw3am49xxWy404Kg2roy/nILfAGoh
P5HvOMQrGhjgcH5HPL0iWh9IeFhbMPxI2+DgNiBbTD6JlANeiQr1cWzRWmB+cfkJycUOyTYC5K5t
y4+80IcrSNhMyx11l+VtGrNASaipkBFJVmONQ4Hjjee+4hO27aA+2MPX37V7tOD4YO2MUtONouSv
Gv09gKOguYrsCPh6yDgRYo3OOziD8tnTi9PEiQUpmqhkrvgBsy3sTYT00Uj54Ogkt3qEp5BkUm9E
yVudHqiyW3Yf+wyJJmBSuH+SQUL7zlW5bjnJTzw/w6odWkrWaASyRjiIkUFZcN8wv7EeR3gyC4Jf
OiU+YMxHLigz3K31WRyC6fRfh0P6JpqVSENdb8nxRIKCqMeBtwR6Qz78bS1uo2L3TZ12MHOgWOjz
uA9Mq9U4Z5g5kM7py2PSGA7DOE7JHjgR1fGiK5DSW3CAToC8gNC4BCAoHAyYY+uD4KZ04Bn2fVbE
AMDO4Yd0V1NnAPdkD1iE9mXizRAOywzJ4bhrBrxlUH8wiX//ILraGtcmjfKBEBpIF5WJB7K+u9Np
lzVTAetwRN7sIrN6xQPiRCQzEvKBrN4DQw2Wb9L7Mt+6Wh9qNZjCDsGJ0FWHP7zFvqTgIHpAJQfy
E0Dwq/WCCm/YUhAFzoYFhER9wFJ3Ja6LzACUYvxOPq4u6RTuBqewkU9Asm/dW6hfAmNIBRcIS/zw
JhnnOjjyNyU+EkONuSFgJFHrFxc5O+tYI+oTCYq43zlG00QakVF28GgQMSu0/tVhFwL3+3OwBWKz
j6od8NFOHfEUrT4oNSRCAF7X0XFYdIHQglpVzKW48EKBHO40oyrpE3wuatYuxQZAaQmS6K6jVd6q
06JXwnZjIG4x/7bmoAAcdQ2IxLxWZGr9u/4WDovJPuozh7frPfTOxJumFp53kOdUGYPkmMmTJnzz
QuKWSRb3K5B++QeqE1sfUSne0goRHgPA0cIX4WT3hxZq6+qOjWNR63ikVzHPeSkaX+wOsLeaDmnU
o14b9SWOPwxZmiCeVRzrnJuqxUaXDhRkW8Vf85ejw0MS91HADMm4sTJYSRowqGNvMNtZzwFNM7Ga
uESjsNqnl0mfbjzUtN+yHKSmGqZL1v1rPio1U85OEMeqek/nSC6D0/xBJ0pt8imt83OXBJfoxe+/
qWYpJPcc33bYrKN6hN0K8la/iVbRRJqP+mkIPPLVp/6Nnin5OQo/RFaaVXwMHYK0+LRhm4RqeHPW
e7BVTtDKSVULdHU5ZOjK4OPbY15p3wf3sEQM41Chx8XWVzFyIkS8GUAcbNRVu6jbWOS/5GESSqsl
ZV/YMTKInnR4d+4EdB2FZDmvUOhJk5cbMCs/YCxx7p0Bni1IXUR1ndOJpGGpkIv5WMNecUQAuG2h
VU1CMiMORu29SskCR5r6vW0l29I3o5T0Vh1khVxkrXj9bGOehuX5nVE1EYrzD8MvzoGUKa+L9hwp
tZqjNA5Cdd5BWpOiIxvkHbuS/lPVDietdWZqg611uKY/9+CdKxQBDlNBzNi23dN428WWNqwjWtGO
gh4CFy2bw6dp0+Oo+7iNkaQntvSrLbFMJc7SNcw+gh8GHx2j2QVi7sRRjg5kmRphebHBjrtu/fPL
GY1I8/mj3UNYVBnCB0489GDuspx0KZxe5Dh9xAm6xYCTgLepRG+2woOQoBnli7qTsD0iD+Gp0bEN
aUJyi4z2Jm7PFKkLdgN+Tg2lTIjCM7Cj6s/Qi+ZTbcwVCcgGb92vp2fCfIe6/mm+4Migv4GSHAKV
LapO3sVsy48gAozsXDifOBMZ9EuYTSyHO0EDjAldckAiDxRHMMSx36NyfB/VewQNwBHQHKx4wrww
e6tRA+t7lQAKWzZ1HpqoADpinOncgLThHLroSIK9EdoGtTg1uboAOsDFPAZGVms/4M8fIeBAywBa
WQVStY63/No4k4RXYTn15ZjUEfFl64Dp+46gloekihUfHB6nj3BJysqvVtg7jdA/XqJj0f9H5mhI
qExoIBIZcFvYQE96VCxgHRAxY0cvpVQo2AQqL6AaBM14uUVMYGn60he6dCoUIQQLOnTysdXhtY1r
7cbISESnhTTAUTYBofNr0iq6YA9rlvsFYh9BlzjXaE2nR+fRY6ZPws5Mod8cKvmugrugg8ebU7ME
tW4tPVJykSb0O1DezLmo3GciG2Q9gf/vkPSou/0nzS5kWI7QUXCig085jJ8E3j5km9a192nBdIfh
gGp5F7oTT5LziWPsrXOtQyrfQuigCdsf5SOOJbGCDU6jK89R6kFCy5F3o7aM6PBYSH4Qi956XHpx
fNUAxC6F70dlNhZyowDHv0r1xKNYc9aBYATciMoRXitIofNTJLSwoqc5/1W7CbhMhFYRV6ijMFNr
G/aGppRFPcShM3iDskUwD3DsAaYdNYBXbC0lVwPqegX+mo8MeFYiOwVfMigF/+Ohp8+fJPGwZbGt
x+vggS2Rc13UQUOiuat7sg++vT9U3230IHgRBYmwc9In0VMjIfHEiYWTIDraJRQw7RYATksuHmue
86KJi/LT2fRhuQCqp1/0sgF3OuuhJOr8r0+k6VFaeOd2zdmEF9TFsEqmvbnxroAldmGD4ZVf2DBR
Bn2BD+wpe7k6rN4gEkrRDvPtpqK5W0FMtBatQtA1jI9Vujw6z/a7u9O8MqD5A/ZFWd0ND8RGWOzV
IoZHlMrY0z76zdlYswrN+iTVVuKsBPwPYI2t/EP7gKBDA+2zrLJCEspo0EP4QNDI7r4O7j6i7KsI
eXjMT0kZfBSxpfVFV/TDoL8BgbgpTO97WCjpZJRhLt2wot7McHFfZSX/pExJTh5ozFJW9qEo7Ppr
uhM0IBQvPvYRfEX5w884R7sL5x6VMjcSkVfnDM4TuIJD45Q+xcq7oGMLNAodDVBGTCFsmEN5Na50
gaHJCh7qHIS4H5J11iCJBmLd8JitgNqZXLLyuY0nM0ZPVr3mvJF6JCF6BCC+GuYdFZKqfW94NeRB
WfNVdJCcxhrhAFTM7cKJQ7vycA3YaS3jZTXXVrX3gTxAtNq5V4BUF/uGDMLKfMJ0RGmiW3j279TH
hlXetJ+1mGF+7Z6Ujr8O0IEjuVqQ3adZbx+nNNetJi2j+vxLwzCf5MXRm/3/RnrU8J8emf5zsO4W
sjdMeJigY01xd51K+Ipr3iNuQMbkqAM5cOxSKZp3mnm+0xq03Uk0owqQK+eMempDLqAmLW0tzoM7
cxd5YFZBEzKtY3oDN5HS7eawvnzVFJrhXcxco0UauFX/u3aqOb2wLZVCIeFMrnY/qTQ4rjaH2z7c
FMM7PWU6fIKUc7YdOfRR608mjjRSGxxDN0tCaMlgJgVB6ZjW9i68Vh2Diz3HEK7COg+Bu+pjG75G
vE1NoOsvshQ0TkfVrXu/0wlCeK/k5RMmK6P312IG0bvF3P8tx3lzcAWTT6T+LKiWADWgXv3Lx8iI
qKJrieZ/KpfX1hneSsKnwOP+Tx06fSw0TQ4EFdQ8qOJKHaSYoke0xpwIa4KVD4k8e7bIPiZWdd4A
KV+JS1ccd1oYr95aCx5sj+4hvUHTnbWp8FcxirJ0eKpcDeNqxHmwdZ1gZ19evHo6tleUUaRo3B/7
MdqYlVhuGwd/MBsM4IIgsLdpw/D4KwXte2tApxWNnlGV8kxJJh/k3WJqSmyptUrrXyVHfQrSH02s
IwF9uUGIDHyEW+K4Qd2WHmp70ztP7wMmWiPpZKqdBhDhw5HUVt9+4myXAyKvmf0rCIEOkN4oR6Tj
r0ERXnW837vzpSFQt3jfRcP+ZlXEx8Cs0d0YqApGz2HnzkikXs7g7L2zVVSh8sU37e/yahVQH5tB
B3UO0c1S06SwWLnbQcM+sGpo+kezso/dwySv56zgb9KyA+ahru36Kb08Jlwr1tdkrhzVQBSJd7Wf
AH7gSp95hGXSV+W4nzb20MPCXy2+oppRySbOHkJzy+b+nQArlTACmaQko0gk9e82HkNXe508Uf/a
q40BpwR9DDjzs69Hp1/dsLdlfPAQwPyVqmObE6aYxjxsGHhHX+QvYKUf5nGqRFiHaGxOp85U0Aef
cTVDPdRmU/qvkskFC2A/QRugkG2V7XuaUylPU/JY0hbcgjj1VzKzBmwSQESgWlJgeyxpQlIB06Os
QsoFzkk68aHAYc5BjiOBLUgVyPTWRRajMfohz6iDYKigOhkfPIHVniC4vgRHeFcW+gpQ6HqVFN6a
VSOZcmkJR4AaJJQFm4DY3KdKk7lcf81VeQfg7ojcXr0HJwRXMbZ0rcJ4CM9Qj5kd03TNWZI7Ho06
PFrfGdEj/3UhNOiv+2qtvY0Wgxtyd/cWH+G6sT2DXWftlAaNiVWalsJTfGQ1IxfCv/Aue8Rhb/E+
PTIcPHXQf+VraD9SQmn5NsNyDxoIs10gQyUOUSFgGqFAkaADFEje6NGb/IUeSstfbLCs02iEiJag
uzKxNJ9CZBnxABddE3eAQDACINBpNz029K+j8moPqFWOtKeAZgURjSrYyVgy4w9swaB3q/9j6bya
FEeCIPyLiMCbV3mDEBLCjF6IEYP33vz6+5K92Li7vd0ZBlrd1VWZWVnx44Il1ov5bFdZEcxaGHBV
5JBh/eKNAUZU9W5b4+ujYrY92amcMQEAdMNPx2C6CNaQQY3v2PsH9J73HnuGtz7nBxAIcAb84e+Y
PTrouPcu/iDNQYPkQ/r+MpnkTQ0JWIkv2tQO1eGre4DNIWqmFWJVefAw5R/Hm7Gh6eCYmJIeIRxU
Sb/rghFMwmRqg9ICeA9CclmK8jeje7/AAgeLS1x0gUr0bzMubw2pBasJekR9Jg7DxdiL4S70HR27
mAWwTgCBT/yRPljWORejB/mM+RemNm3LTft3x4cRZkB9BIrA9maT94DrAZ5QNHJG8g0KwZojeW0b
3/IPJw6VVtttgPO0cPc2yCLWqCKj6VeMyAY88mZfICWPmdTOy18w4uVCzoyyaRa0I3ZPBDD/hggS
yFOi/UUzD2AkyCgTFXWYRg4ESjXoN5dUv9QNS5wymZd2Bhv0gA1+H/IF11DFCkyBVe79s4yUlJ/e
MHexsk8vk0mweweB8dLhd5h8YNq1EOB1vBkWtv4LAoeRfPP/+OX8+xA3H4hDyRJKaVZGpH4DfhB0
QmpKdGqpAk1Utcnod35j9i+KSEF3gc6E9ikAc6uLMrUiTy4of5EyAXU74ohIYpb1Y0nQkJOlSde9
5/UQYMGI/1OxoUv66mFZIwoQkEgRy/IUkFbUoXTOiu8PEeLCgZ+A6FNaqCZg+WPM5wQiwvmCbFf7
GI9xVRww1IEmJo8BnLBn30MF7hBwfRIIBBbeEzSMJLRAOydfyE0BKOLHEb9tGnwiBDJnA8nmE7G0
2n8qDuKYN7gWok0IrAjUKaStmeeyost3ezNGTVkwYhdA24XaVlQJUQdNzqPvu6b048kBMKo7yrJ2
2T6tmnqpiOzYiU4+erV7ejVj/xFK9/NPiwFSIzS0ECmK/IfLNwMbObopfKydunWiXb3PSYD7izJm
qKfCY7jMoPb8VN8EQcU3UnuHnbCDDlJxk0KBfxfoNfS3Eia1rRK0N/o27C6bxmvxoqBnOWvGmpt6
FX+IjPtkG2zzY9Li91eUxvROt+hgAnJtI6yTvJLEOWTNcO+TqqfF3OGG/yeTnXpK7sT164xoaTef
ENXEb7SR4GzsRi8c8fl9clJdq66fSwEOKwyf3AHI6NjvR6o8XBJ9qcxXZv5C0ZBP0c6Wf8+9U38Z
OlnqtnpcvIYt7xNeFRNWHGO43wmtmieYJBiv8ANxuXv9Gt0b1MN2jqSkjTBl6cvw8GILHmkaJGB2
b9ztE4aV+dWYO3+MwKWtGJWrymIYrSuk1pstn9989vQEohhbMrZ8nkdo9CNmtnMJvbxOqv9mDrga
+gi03DoMSyLKC8KLSQmNCZ8DUQ6kTnoLiWwrS8h5/qS94tXlAUEZ+NlmgNjVgXU32JzbXnzrizFD
zu13pCrMs6MLCuggW/LRi5wFNIpOe8ACyHrg2sIM+1vXNzoUWLQ/0NdBhxlNJMGLnp4vcx6WMW3x
BhrdRbxgIJXK3lWdLkt1tDPHKgwTAHFKDWBbzHW5xatc6idfB2OZqopqzC40QoFxloE9BH+LDFsK
CFYtTT3vcGQZM4CcXZf4F5Cgx5KdCaOflXqsw8okojA/kCWfz7n2MDrq4RJrzBFiQRH0SilJN9cL
y/Wc3wbnvMRmXCeCE3do41oe0op1WOA4gRVGhbKxA+UI3Mr6fkCyp7+jXZcWpyo+uFt4EOIomrMy
QfqxtG9LUpOTVY0uIBycbe6IiNBSKVApHqho10ZbOC4ZjYJFC63/Pz3QDq5VhXidsRtfZEVBTGwA
1uqsPM7gBBH82Mr22qPePvzc03WYAQOylelcoFrYTCT7vDFU+480gjqdASCf7s2/0qBhnADeyOHw
UBfTxuXK5XxU6fLVMErPRTWI6LTLYCn/2XsMuBoRal/LnPTdj6Yb7FOFORow2Bk5Knry2HvyfbGl
jbAAZic+iKBbu5LJSLZFWBCPW+SCoHX9rSQ6kkRlmlcB+ZnFzGeU8J8mJoN6VYxtmSkql+6ZrMLX
h24vuClTLZTY70eN1stNlQs/TMI//PEGbCpnZyZ/6AHvNn2GS5VWHEdOPZ8QHSVvVZtlSXMPJ4w7
ZOmh2S0qPEl6ZF7eBwfRuduw3eW8kaaHkFyKaRn2BSZy6x7oI9MnsyhRlfeBRcJYI+v0OUW8hoIZ
7TXQ49Uh2t8lKTLMvof8B4EGKjSERgVo7dqp0OD2o7jUMZVxrXAgTlpDDQrNK8lslvJeU4Oe7epk
01tnyut7sgv+bQzb3gmDKAiXtzFomHUwao0Z7SNw1n+UqLyd5oSeevIXcGlsGSEKKd6YsMsc7Wv3
B4IPQzCqBrrhMVQAl3U3oyXVAsP77FrUOVhtJk35dTp4Km4peVoYdZkVxis+Rj8fs9XA3unu27+A
3ke8nd4dgzToNC6ZM0rwYIb1X9M6edSPpKTUn3LSOx7MvrRWEkSGbYRZdh8mdupJ5Mo69vi2VzBT
HucUb1t34yn8dJ8Iauz2lQ6aJe0HmOWG5E9S7oQNYL2MqAHvQp6zsmVoIw8bTHTEnPtVLvyjXem3
QYR05jhwpHhikpdpY3LEw9qTyqH6Lw0x6kPJX5t9sjjjQEk45aFmBc08TsWKVpnmOy1oezW2vvLf
hysvX66io01HHalCdRRaSTDYeMDOwHPRIrj2X0SXlTdcO5g4qhdDzRZb+x1tveKU5bTJoyKi5dDc
87YAMJf4MV4ZN1ielZLdiCIN68MHWB9TJ8Naf2NDY9/j7eA03Ay55V60wtE07FN0nNpGKd3aDpJD
UgmE551ejGMdidebgxaTf3Jnp1kWedAZoJR/f0wpkQlFMsTrPZlMA+U+fwku4E1E8saBtnzlETRV
EJxRbtIwMEGRi/iE4cDCSz/Oqs+Kctr+KRaivFjzI6bd9GEVKL2o1El5vwNGGoYlTe/RbIm4QdvP
HY5Wg7jGVSx9u04PggCan2iYQdwZF4gtYRuKCStbdicRhwpVZttfz4nRputenVmLJKxp9SkgVNMy
EoOLivyKgnNpAFCi8yRPOz4Nt6EnTpzVtSWdKlkWPZBI2GR2j5Cr9iWVNPYijqx38qX9EMKRKJH2
4Dc83vxC66tukv6aOzOfdAZ1tgxdYhVSBl28V0YJcBlMlPj8A5NluPIM2vnNaQ65lrajCfUyuZDl
43ksgiqj1GOi0OYbfu/oMCrs8hKNNGSHu6ztThMSgZmkeqIWecc5ZYQkHGgBPd1kishF3WzxouD3
bNErn3/bUGqpD1oNqHRgTTMYi6VXtBjb8NVCMR9B9UcpvnCF14NpAqR5Z5wSjBzFfjk4XGlifAJy
c4RQYqKJkhOYn4zCJf1ir8kEza3vjjnr87lfIMjmET05A+VkEuV+nALmoALxS8N+33DT2GfVaRZS
0xp9Y79c3nDH6DwncdXmbWxxc9GSNci+jmuzvSftuF+dG21x35X8VVOmyNH9b02Tqv4p6t6mBUnx
3YYCqdG4mhUlGmV3OtwgsKNk4nRYTN8h9aGrsluKwAdFr2L8DCsyNZMr4w25QD5RNapHR3u56Hij
Q5dCX9LnA+zzyp8yRu0N7y4+o0SLOK3JtKPXfiCOoY+JG50B7ufuCjGR1YDg78JHP+CmIGSq3Dq1
gV4KuFk6V+yWOjRmWxHpG4CUHcU+KuRee2Og0lP5Dte5tNmkBU4L48uA3eE0F+u0Qkc4NhBeuUuN
LHPwVVDCO/ZOsGcuA74Q7XQ3Jx0Vev+3ZdDt1uwavWs2xX0uwOSSCg3P6BjXMSw/bvnKOGc1vFC2
P5rU8AwxJb6Yw5+30wua3jNumHyLy5jPpYnFSNl5aDa2feHGuSIHdjRitoe7Xw1nFkq+vxElioo1
YSR2cg3vRY21g4EwhjjMXjCckpWV+MTfFXMpPNK9jr92to4Gfu8aBpYN6EucKa/IVGR5eWKNSGT9
2fsavi0LI9Cxhmv/DH/12ZkP2H/eDG9wj49OGwdQXhUPGmPxgFMZvJhnazGXbdDp4/PO2InBQPaZ
lwYjExhp+oNIiUQ9CPij+bMkxxaP9j8ayc3BJdCPxZKGF7skdtvotyKUMBW7yZfwyyv9TFNZ+46e
JpGLDOdNnO2wo3Q+Jdd4g1IxWVSmuGh/YLzsM8S40DI1wNwT4AXnQS6rlkiYDmq/KKdtnF6EF8QA
yUd+NS2EA7CwjLLEr+bELHLyFetmni4mU9fn5Ms/q4ARc67ck0t4eQ0CMInuDy4mR3+dvWAtrLeM
qSwW/22s4xvuLDcuKcwHcRXbYcGn0lGggIRoV4waoDsvELNONQUJg8nbYaH8JkZ3V26CYs2mpNIM
Y6vp/LIob+cFiHjBvbw6uDPSS7T40a/vnJ/eb3BAWvGxl0zXXXmYbGVt59rfc24w+gJGF4KCyQ++
ukYfhHxGFVXOql2MaHijfN4zLMGGWgBy1eI6hOf9bYdN5/v3zLjGiFuzMHhSWHENfn+DIdOsedoy
qHmOS/56sEgY4DmiYKQo+QonGpQg4RPh7NMEB6rR53+CMMXwAFMCLAyYgQdFp8HFF0anBZLusKWc
HtMXLeZtlp0npRogrpAxBr3/BMFvlfkmEkTdYOXY3cyiKWEZ016y1hoHA29Lszx5Ln8sHXfZO+C0
ip9n0z2BGzp8UDKHg4EZm6hbLlDcHFgaSnhhNdT0ci58czKYLaQZnm3nM7pn2GleVaXg2ToNOZQd
F9hpwMvzAxIMH6TFpJioMn6h7rbza1DzMXD29xSa4dkJrldeTK46NQ4yzxDI7pLu+3UHI03nRrax
C6qMPT5oFDpODs1wa1XqDNUy1472YeOHSvftVvx3eodiGGL2AevL9J3xCYvSxWikepOWdhJodq9l
MrDSAopTQewtVixWmcPPg7UhNXVSITcHHLkDQ13xXsNd0QRUgpbgiorbNPzmGx5GZQ6J1jaYDMnM
mJMJobuykSWJtr2HTDuW5ZYcc7EeZRh0zVb4qAIuW4/RZ3Rh6YfMtV55NeygmsxMZwsGeK+CjLOT
GWPjEUlNxLuMid0kfBSvrIc28LSh1s6N2ekXKNMy7/bMOv0SuriULILad7/xZsHDSv7Oxe+JHYrb
xdNbvOkxIi2LcF7nw37H8BzcAXPXPd79O+Sz4yLHrmGyKA4c+MFjT7szA2KeHaywMEVZirV2EjIx
kI82IqkE14WSbdthOeX+YNlDeGrr2znBDDb2Mo2fMuDAtM/jcZ1M9Ab5lWh+71ei+6DcxqYOAcRg
WGGm+4vmFp4u9ksNpsPbexoNjnwpY1oDRI0BEUJVuYsPXXWMV7vidnBRpJQN3t9+3CYSPGteq78a
Tnvn4ng1G1iOwn1fK/ob/PWJxPvZG88sHjqGUg+XifNvpu4eoOZvbhOtj7nCrQoH++6G68S2f03G
dl9MkESEVBDjqMK/QKUofGTEHASl0OwSo/FX7uHf8XcfL9sGxtNBMLiPOXGOxyHByzRiUCeGaoQt
DD7uJmMTofEcSoNwwR1wM5cIsYaDs3Mxz3HQdgLMo4M9F8grwnlrKQWkrRnV8kOdE4HCPSa4PNY2
b4GK4qk5JhzyM+ZPuOrr4sKFmkPjHbbcZrzJ+Spo9SWeeTUIsH9L3t0ai746/oo+ykD2OyK5xg8Z
/GHOHucaRG/HxQumyrPGFsXHHQahHAgqG9SD97PxTZqyJNjtrdwVQyPxlalGne4Ry6mSIycb9bet
uhIQIwcdjfBfvRNDsNQHKjdJSIBREP594fMu42tN0ly6NKwRYsHZSLzHklnpVqMKZlKPnnTHnb3k
nzBCugA+HYv8HLf8Gud/VArXY+vMrHG8qYykCiy8XTzEiRN32Dgm2mvN0CQZ+EwgzcvBZY1+uZ0A
tu8NJ89JlG16zwFz6IB/0AbQwh1JRYOcZVD0ERBVr5HBCI7eI8Qm7wKUSJoCPmSxCR3ELOAbFI8l
c72btP7MKfUnOPXb18XLqSfU/rydUcXnIC1/33gVkKk770U0ggLohUAnEhTWgx0ObT3E30wviwAS
GZ8bY3sqd9q2+fmpnXgg2u0EBu3kUn+hHrdFkkjyd0b8h/imj+9hD7iPW9ZbSGvB5kEfg7hwdOao
LIuwnFjoTTYmdpu0L9aDJm5Nk9HNQeLTwYM1wfSHPnWG6LicehJcaoqY9uC+NGYX24DipWkCTRGo
tdxYCQc8IZsMFRFfoJSU+bx2WIspyJhjPkGdatC1FzcpbqNoJOkJ5U1Eph8xstoLcYGYUDwAcIFG
GjhVG9Qh8M+izGOHythy4KXVZURNQt6M0QI7w9/1NZuP4ttkyMWpC5eCoyhR4udvMeKboigzZn7q
sM5YO4yqC76WJ4oi+B0QXemTIZhJN4NsyOKeAu9nQKlTkPWrf1hNZBP9bHYMBkn8ajFjCMfueHKC
6CC5Bx131HkMvoPdCBYWCAUt3g/ejKifaZoGlENAbZBb2HxyXhfyZW2mLhWi7u26YRNwu7MVpSMY
zMaJa91cjYRTl05vuifoUcTEAB4maRls5yfT0aORx7sGP09IalmzfurQcXhb8yY2PqYuGLvwldPc
coCj3GWqjufRCEGQAHmpYWWJBTot1NNC5a1iEL+iUJgWO1ig3YT1qXyXlXLkHUjTKxn1CT8dPag3
OyZMSj88xLPdBvytfzVqrAif1XEoo9g6EcvrjSK6XtwMe2Zrwg7bGnk6M/BJsP54+E5s8N75Mc8R
PdhKVR9+fh1VeAE6aEejmi8CYYNr2dvk7Lw0/MhxYARBiFLHijiorxkIJTWw6x4MZh7ww7EVlmeX
rBF8l3zwZhgxolFpyCjbehh52RADBgShTecXD0S9nmuvasf+Fvy4bsvhSm2h6lsTWtYWYXe3Izq0
nJwsAnFQ6KN+KFQj3SmqL+TG7HI2fgdKgZ2vqEGSvOQKC1f+BM0s78Dhfjx7VhRGxRFtKl1jVFSg
lF38AtyPZ4zZ+WjxK6g0GI3rw6OjHqHHP+2nvtpSIUhWVhbXrOyAbwCEKZr0jj5n3Hal/IaLA2K3
zqgOXQJPJiZ45egHIQYHT3SNnv07o4IL1rYPtYm1OVmlBQirtnYpKl4emASqxUJ8hpp5kaDEjkNr
M9QELey2I6SkhD9sBBS8cwxAOcPlbSBhH6pzy2ci3GAAy7mhr65pZvznAaMB74Q5NWcgM3CK76Yr
i1MSqUahQNaA3EexchhTMV+b5N23wO/Q3BbTasXYITD9g3UZwEFE/nVOi6vLC0PZZ3nhCy4VTrpC
IuFkQA/8CD4kq5giXeGT8svhw+QR+ayVIJBfB2na7VH7G2bdY1TS2IArcISfzlMGTOYv70uQAy6D
7+TcTSH3vRU6hTNPP/iUkzmY9s6wPdtgOXho6VhO8u5h3LaWw4593VhNpkTaD+SgbasOvFOiv+jh
rYf0Hbo8kCkBjgjGamUOxCH4t4yEOmGG8oJDT6BVnEzHJF1GhSZAGs0wV1KzWYblgQNFRTjheYI1
vfzdzzEV88r0nmYP7MNxAIjoj4/3PSp4sCGL7JVmmY/n4KLFuAISRpLZ7xitRPhkHNcKNR+I5NeY
1pQpddgfGa6E0x+rkKdJdOku02og1JsKMghbjCkJE9V1ulNRHOywIAQ8G1X6TAtcAcipGv2W0ssB
YAJAu0ICt+LdlFDc92GdfNfuGQbyvBcQI8fVCslBFpBgTl4yMplsAN+4XZPhqHsbXBCBC4feRhuQ
+lkBO0vgu5uj10wixDACJHyMo3rCuYeTQjTLzgD4oR+F+56v5s/rtu/bXWANFkbMJ+IG4rY1Yl+j
rbF5nhKI48IBl4jSp2m4Llthya0B/ZEtE8yfBpxK0BleEc8iK/QGHvTOi+OBzp4b2EpC/UU4YufN
OzaEFxoUiEs2Ml+9EsOvS4yCm3AIeacubIWAT7gm0K+h1u7RYUBjaqg83vvejhG0i9tluBhRg15w
DnzIicbbRAIJ3ZFspzVY7ZaORMLTHQQTPJqLmL1ecH4LnqOk8ZK/F2pb3NpIEohphmH/Yl6xi4EQ
fYJAhjabB0WPag2JsuiPOdCYXxQOfXVO4bN15xePOJtf4a0Qy1uTv4TYzyeycGDY2oCQkAB97loA
PKfgDmUlWH06D6yWISRMzBwh6gjIxaPtkkGg9eC9dPhxxFVpbG7sUo+tmnNrp3Wj70OJuGmX+sOk
HEl9PlHo0ympzhbkmhYuEwavgQbL4/DUXZC0tTGfAQixxRyWohVHfC5RxixrhNCZPJfuZcIBQS2C
xdJzTEg8tEhqvoUEmbLzfgxWwMXj1fBBJKHXYYoMvpanwBWNIczLw+ViY+ESZhBA9Ta6mAnXcDZ7
0hW94vPQrQFpD8YC0ZLOja7RReoCT+HTxyYBJBrBNkF5rK3Hk8iQhvTTjwe3haKL/nDw/RmifSIw
vikgy3WTTQ3KZLAODvBpdnV5uKK+MikKiB3cN4vQYhEpcmMsKugPntHYykhxdm3DmDikJOx5jE1W
ZvSy2Ne3EN9ZCC82Hd7pHBMywCZmiFZOAwNAPXkaj7dJfOBiMjg4MatYTgEIJRaRvw/XokT9BHkn
vwl7H0VOzoKhDGKV2C9p3+fp7AbEAHLsBIQZvWyAroesiMnC3DADfEOQnO1CFHN0yfHpaHPClnIQ
Uq6E254gZaMLZuiCzvg5jU4TIfCQ32odMXhoTsQeFRaey2eF+8ghTV0S1fsuFwL3onLicKJPIoA/
Jl3jy+qw7GSwZLmR0/cPTurP0363azhiBEqeBdCOif0Il5wo49FbuIDSKM7BSV3bGBKeuV0dIHre
kBrdwL2DpREj0nBoWVg5urVjH8bIXUd8V5dLiW1v90GVzPEPf/LgpZiSiiSOg5CCtaPjSeHu+d02
OAy29D2y4TmZWLuJ+Vf6wp3ZYO9EIQMVgIFxssQdV4fGM4ca54NYJfoLHa5Hpkdr97H3+dtAJeyA
yt5mok5C2N74uVPwdPHggFMXTG2RoIUSMxGi+TAwFGuCCISRMrqHvmppF7wfogThg21E5qlTgTY3
wwaFqS2cXIc1U6agqFfwKOY+T4AtC+NB843yhGuk/L0gGmTu3B7zFxjh8JAAdsyLi02vBS5IgRmY
tk62/WMiwWLZfu0uak663rn1WSb+jNAQRQQX3oS0G+wPtd7151BI5D0WKl1+GFO1Lwh/vc2kKNOF
JPJWFxYbk6jqw50gfBtCiQ6Js7LRUEe4a//q4RCiyBJfXLcIB/OQxcZDMMpIvNBSEL3c9DEmWxwW
OQg8d0zuE6rYURlnghsYQynyT/aLbTLHiMuOmOUXKBvYXGwmNiUr+31CBGCfN6OvhOwkLLKB1wl7
gtx4SuL2GivSczHRVCOpsShzrpQrwYviKWat2X1fU6VgTnBfm3OmIF1MGzEoi6LyaS/pbolLyUxL
JlKguZGi8cNRBLcRbr87Fg0c/uE+SrUCV3efZOfg6cZVSA01iGMhoJNT4VeO5RWHLsJEm2vKRDXH
FiTggCezEOiB2BdngkDuzxGiVsz+lSzW5Vxgt0BE9g32/8kY+9wZERMzkcpgPuizIgNeJOZZcm1w
PFkj8hRuAoc4r70mUQH1gy5vOUMp4BqpA1Ydkxvj+BnFFBDk2GyOtnJSJFw8KUKJgEdeDyENEYib
Gicg5RhsVM0M4kFY3BzM+MtYOpddT6rHZiJBhHy/+BimFDUMtPhkbABiKB+d84C9GT9AJX8hCpb8
RGcC14sae1JTK8NRghcwiDmXEAkE/yYQT0juHAOJz/cWZctIGfDkyEE1ueVAGQGXzAppJbZPL7I5
LlJEy/hEtVhe5Rw1FkZJGZdEBtFP5pz6RC3UMmsP/SpUbTSCLiQVVGHI4EL6T0kaJoxkIEqw4KoN
Ymfi+Bva0vHyXKpeisDtruFfieUmPQl2A+UrIIALlAkWUZMKglPDMXBKNMJmCG1WFpSjHdhpWyWW
bQ68wGBWOFLO9OrwumtXvdLIEdy3hMQw520e2MFLea+dnqhO1pC7c9olf8mmfb8xLiRp4j5bGvkt
kzAX7cPqjz4JSmosX2g3kCC3HrD5tN+kYSLnpQpVW2KDN8gDFWS74JNyDVFa3ocFm8myFgK6YEfA
QEZRFeo9tMgTSsxOI0pTPAyIP/0HJuz6JCbkRcAt7vLRkEPyRycy/qrFeeddpzL9SqkaEaDO2hZ7
uewY9DafLdrW5m63/+JFKGS6GLIwA9Ytc8kQASV64M4gajW7fUIKB5zKyGWXzW/ebD4bu6Uc41q4
4jLyU64tiWNR7kMP0nnw4otJA5gDAT3BlUknA3IfKkgJcLH9C2pE1pNTa2ODTRxATdMvCkonvNiK
OGoHfGatbCtkf0a5/M9E4dKs/enmLa84s+nemBfdaICRSSBVbX7+rbH5cjwKNGiDA4PdKuW3HFfZ
q4Fm0pdm8rx9I1rZc/daf9yCbPdoicIIPcw2pYWjxvdjYWGpDfiCHSc/e5NFuIBMXaTa4nWpr3hc
UxMwAHbO1Qa0kgUCzSQ69/SzSCSIBBfTtDAYTsqGRf2MhQOKamkuM07uhKwCzIfG4P7iD7KP25pM
KZpwAsnsBoSnhNhNlSBBkvpRD305QjRpwytAEEj+pBawCtmxxHibnk3ydZw6qI7047kA6+KM2d04
xcRFTuKuzFOgH61REdK1Dp+YJjSLIoRUDzuZNCV3hsdjlubdZ0g6cl1GCJLuEASIKpHqnQgM1aPe
4Vxxy/K22bITAKdcAgUhRxi/sd8w70rZBCpk0SbEE64NyG1kgdSINyMlwrk0Mro48ZBCbjElaTnc
tByuCm67WJARBmCdB1C+cMD8D5PwSGItPkDVjXgxyc8wwWGODj+6xuf2cXd1eDq8L8oCatUwjYsY
k0NoQ2w8KFA9a0/b2YEnQkDZq+dJ2IqCaLYPGFlF0XqOFGydoshiH9leTr5J1rzMqSpNjIGeNvhR
RN6UaEyXkRCClXOQtsWKPImHzDgH+MqJCaqOXyvjRs2ztTuFJKFSsZV66OM8P51zyDhrKQV/Win8
iMV1ZMvHC5LCEOr4f11/2JLpDuLunbwTwvBXbkiEId4Wxfb/5gD2ElpBt8VDh6RjT0qR2QyknFPB
wZOP4nT1hXLInh3ATIlMHG614xCIiD+jdOdYk+bdLRAFYEd2E5oUnsMEnSHyfIp7GsOJfq8x0iss
udQKBtpbDc4tqxHjn7KmjQ10WOqANsbMDHKiPFRzYskoJPqbHxH6SdWFIGXw8eg6OlPAv/BvUnlX
gItC7O7zTUxssyVkw5PgW5rJ0UXtSV8ZPtfLd08BAWR7NKPqSkOA/zHdKY+dG79HPzd3JQdB3TpN
f9ZmE4PdIu2h7eURvnB6EsTQCHnwEVU4ypoKtQq+UfPumDTGpkdHA5XukcwENVzpMWamKgInBori
G2g7NUxnuEi2Zq3NbKaUJA/+Z0id1+/PgH3leSkHLepX1TcTEneGc+N0NEeq1S/xkdXnRFsVYXNl
YV9FqlPpETmRbY35OYJTt8kJ0N9uNo0pRt3tgz09m+2FzHbfo+do3bZo7b7T3zBFw9V7L2ogwyv8
+j80aWx7D+CA34Nfm7yQ9b2NOhqJ2Qojnt6p24lX2XlUGnQY5KXpBxjvvpwKOhi5ar/RdMm4ionL
PdoZcSjMaBRqWg+mnTIh068bH+CwWiKdGx+A1m7p9bZuvX/zaKrxd1MLe71bcWVWgLHm2Z7s8upv
86BzqPT7nG1+3+SHcKUUD4Jz3l9IRyQm3JkNYxNJS7FEWKhJeNAC8LBDSL6frlGj57th7xgs2fbq
4Jj0bFuSM+wzzRlBLicxhRoH2nQS3K1WciGJ/NeOc7XGpNf80gDMh5xXSLYPGAnSSb50mRhucueD
7BCVpKLkAXZsrn2FMKXkgI3o2b6ZKL12iJ6GND+5eyxSAfDkAcnzZKdqX5MQAAhiu9VGg4QFLqJj
/uprgysTbplpcQsTmvQ7OGt3zc/Rr0e4p8OOA3obp9+AC59Iy/XXuVuAKfFREA9tPsHHP9K0ecbW
B5MTm7MQPIojmj2bPPgcAe2q50X2M0hd9Nu1XRuLeZhS06RNchYdQYklVXmkUuJypWccAPBYrmUZ
gQExfRWVvE35NPJlXB9xOPEQEkPANWmfFp2wGPyeDOhHFWUyyRB/I23QdiS8mu35wne+wmVEeosu
uDLeaWpWcmLG5PGvW1lMZ4deeSIaoZHcnTvNg+MftClMWBwGC2/xt3IhpTdQlG9jAQ3kUVh5XFsQ
Xgr934Iy5PSiteglnslNMvt6mABxdu3h8PdXDLMo5UX9pjlKMRIBT9mUPDSgcJiwtcRRAylhcYCP
Pplr5+Le3IO9s29oeWCSoU8vTNORDmHNbL/VfNq7FhqIWd/TnnHXiA7ZDi2VppWBK6X+mAIiLsRX
3cfMeISfYiqhxwwGPom7pkNpQwOIuEx1S3dQSHSgZ+QLovGF6hR+/axcqY3wDpGJRrjq4rcxKyOk
Xbqre0Bqcvo4+4O9ahIQ+pWs4Z0BIYmo1EIgsv9seWl6IgsV11SmRZZKiyeggAhXQOSTOTKG3TS2
VwPwBSE0kKOkGKM3nMqLjo8bDw50JCfB0p8/HJb5b9RiPhEjMtBZPdGUaN6aaIIlE7O3HCH44lWi
ETpl+FcmkUO+Lp0dXwRJDOfasc7Fiu7uTaQF0//DsHyXwDm4/P2SF5/aLJvB6lHxs88kHWIOA/M6
WEO+4+eOPGGD0kYzWBeQ0xK3LK0221Fu//qloMF3CjJSnxoDhFyNK3jAXwqhQ15HFf2gbQZ/HEzG
1aDOZBNcyB7Oym/iB3ODLwW9qbqNwY0vPDOSpAHrqSxMvSBMII4bMYLS6zdcNhnHcKdXWd8HyeS/
HPXyNzAJwsrRlKkXHdD/C/VRoXRHfAFvTfpZ+o24VWtyq8lzsqoGv/gx2gY72uPFcOm9PdC6qVlc
CjwhRghaOVaQmdwuXP3IvHHG1GE40flPpz0PkH94ZU0t+fNYyAXt+qJ35AUBoUX6AGQJ76SqP/It
07NGnF6ugpEE4W1XroaigwGPcCDweBr/NrYWQD+CWs60VKlg0MfWktc7hxs4L1PQiZUDKs/RfU/j
GzLGeQoqVMOxREpOAUH6JPrVIiurf0/y0stVGXdCzW17+byEaB06YlzMcZvwIWdTTqBaJ62UwwwV
NLOsXAdzTHIg9P1WgfKen6wMFBsVoreMC9Htkx3ufoCdGHUgPgUd/RVQ5YqaGA/UFZagNZjGycjy
Xq5K6oqVtJrmQDYPVUyetvYLO27K2IqhlmAyFfws6VT2IoepiZiVxVIBtHhbEh5jMWUCbGCFB5c+
og4NaNabEs9a0Bfejshx4elOTax+oPN4pCOrqmYuZFWYtLMwZI8dVl+eHdSrLYe+gKf7IiOmeToF
fSQ3fRk1vvoHiySy7hqUqMaLivIr7sP3kCBfJ5/mQH85JHIjj9x0Kpk28360k5Sok/eHC1QzIlSY
HMfmlqHO9xNQCpLq8AApwEl1wSgJGLyG5sKSTa6mhrhqZXqUKeHiFp2ia7wfeEqjIHmpb6j81erA
IpHry9QExivyQoCLM3ejuh8Umu5u7cC/qOrLv3UM01DyA69hGIuaGlpL9lJtWhtICI/BPXpQEwLW
QSG79OK7j2+7F/Q9VBHVCC5bDC+mbcjKiyd5vwf/Oomztd0Zv1Ad8wnkZOWDOuVsFu20CldpxagJ
dlFvInMF/JsD4S3mCGxWpwX7EJ5ExbHA9ZATXCn53tCsZO19KjTJWFEEg24G0ZNqbAUcRjpvPLtm
iml2UvB4zpRWMEPIQLRBepR26XxuoIz+4xmQ2+tRUX5eHCCnkvTfoaMjYYULpgXR6EUWTitLniPz
B34CgKbe4Bs1p4Q2zT/IelaK5opsnWqq0Vcw0TZDFFKI9cDRyybpAhixyhOIJ47swgt4UkDgqrO+
fwjyABIG/QNRGPnUp+qTjlSB822PLoU0o+5DQBTI9iqKYYcKNS+pYJAwbYvoeBluMlUCH6sGK8Qh
V8qPQ7PdmZCx7n621AAArwULS5qbXZmfsFdOq9KiLA6/YxQnpxAXGIGnsvEgYaj7dWOdewwkSOnV
KlH95utfHRkq8ScTt9qcXo7Jgt3I49LABQpy3I31OtIXq5frYq2xxSGAOs1o5dejs+YgE1ex8cLx
ISl59EPvJitSZCQCXOm/gDRoAcLRZ1DjKxlAy/7fdZ805nApqPVzhb8mkZuKVxIRfjeror9l4sN6
0TCWI0agzXhNTcl5k1vzO4z9nRb2vBg9c/aeWO5dEOscbYmdcfoKzroPMESEXeLsNxhihtENRRZX
tTYmHvI8ByDnI/0+MK+ENLXvZ+pnxi4q+GqbK/Qr75PqmV1eqNnojlKfeWf7dIl3iFKvvb33NrN3
78GDKjLKlyuFhRoIX8z7Yk3f37DemeTN0YMREC+GAjCxt/dEM8/MmmObcCH8mUYkslC8dxHva3wQ
hqjYzKz61TbLVNMUUcCVIG/jeaXmW2wV2a5qBWXKifVeUG/Sa/cEkC7ETpLzNpFiWceIDJa0ez5b
07GnNHtllXryid6BPJ6HnZtBoUhoIMewM8VD9aMzJEVcVK+ojl685Qo+IGfaHlk2+ZBW+Fv2W1dg
0a2vSwXGKXZyOhPatCQzYC/VBkM4YS7DB6ycvL8kpmATO5cGOdMBIfH+a7nCHzEc9JNV1Tm2YdSx
01400EZlFVIjQJbe6m+basoMTiTZewRg1a84jFHRUJRLVuNybgbNt0HKVjbfi2VKaXZZcUFoNh63
ucYsKUMDmQJhwiuTfFm98URRBa1sGVArgKSnssG/YvBFe53/psS9ZVoBgQ+MdsAtvuWpgx1NBqgz
01xpqszxfWGiBHMlYMiKjnIFmAx0XzzDj1UeLVlHYe9sMbNBiC9g6Zvz7xdw1669w5/e/8XvyMxz
028GfGx6qyfMTkHwQ9jjwmjiOyhVSQ6W6BsxCyIzta3HZuwVtS7gb4FJERR3/ExruGE/02cq09Gi
ILRozQE2wJyETxHp4s74HS1bbNhjoHkEK0XMah/+dg5O8fVpDpX58KsR4gIQ1OfPtONsNrx3gf9q
CDsHby7xDxtCLZrKlrDutR7dNYI0PotG9hV7+55ATeHbDaNNXiAKlhbBzhgg8s5VVKal7NsBaquA
25p4qlDh3dDa8pbAU5R8HRPdUaXxOoxvA7X/tRx1/snT4Mh+aBAJcSr3PtkN6FrxVnMztsoewBNU
kG3QgxAYG90au5bBtH+6OtU13Q42/esv0g/W+8G03snXAQ/4ntpfXbpKuVi9vKX9rjRA0IxPWEiX
w2Uka5YSPh6qSC/yJfHLyN3pqROYMpvZqK1bQc82fp5OK3Iv3MbGbOkjb6F+AkS2S8PNYkalPV4C
hXcoblXNdoDfiD3At0yjtl5nG4+F+3xnlYpHmw8H2FXl3hbc82AMr3avtmFzUV10+GgaUSAXvM3f
Ol3T6ejgR8bhg5fJat4T4cCuxOzrJSVMB5IHQMQ9Ro+ygQ2MP5/+CE1p9y9FyUaJ8iN9yo3+Y6/q
H97W9WzVrU9Sy0/2lmg729HtG92CZhVP1Q3CWGxPfj7uGm8vtzOcUvKX/VoN07la9ElLo6Xb7lb9
1RjgJeOac0tXAPA2Jf422g6pvnHvB/1IwbqX3akzp7xkHoF788DXWcz+cfZKm1mZhjvwAlzqAHA6
dg0KQUs/Bznoo61RwIawKKC6M20mbaRl1Er7JfbWEd97ToXKbX9+YqAE6ZKLy9xAad7XVt+800v9
H0lntqUotwThJ3ItFQG9ZRRFxaGcblylpYgTTjg9fX9hrz7n7+7qKkXYO3dmZGQEDgJ77joyQnDX
f9bEY3+wzjvclAmiGCSqyWFCs+KKSC66elmnHiE53TbBjEGm6cOD2lT8bE3eyJMcIM+fMOSEZA7h
90lIGBEiLQeReCzV8HArfMMAv3tCnec8RPKcZGu5FN+CvLKHstgm/53T2D+oBekIIDE6h7az7T6D
I0km9gWI4yWXur89dG7QzCrO/e1XfvZQ/Cji+lcbzn80uLgRPb0n2UlQ6W6X1ahg6pIJB+dacUeP
PUFpBACDBEVyZA28MLTJmODiqN6AvjATG7z3TPw0HO42K7sGO8okR6E3MJHqFaG5ewdXAUQD1PHy
s7/dhkeKV/fZrx5J8GojPoEwEtw+oDbMF6FJzXMNqCuy4ABzGlvkoNlXSYTwL8eeSW2yxGoPVJdH
wZYJKQcQzuI59S68N0ciGYdeou5WUP2iALO9LcUurGKYJhpnoyNBHXT7BgCpz1y4/4jbnJrpd25X
EYjzvouLmrmVx5HFNiI1JkalPs0C5rZZKiY1EFJjPQuvzsIhy6h3GsP6/MWXCYFzmQy9KQArQ1Q5
iXZVd4nYGKIwTWiemoHgZEKDAEIkIBFzM+ANO9mhMxOcUwKQ4a63wK/HdT0xOB2ZDseMirK8wb1d
LcAGQWOgnYMrlKkajvzbY6pKtRZ+Vlb/CXkK17E6Y+NyiGo4pG5C3qW1pdk99r737HJY4ZJGOi7Q
H/5NH3egDtAXsFxiw04+0kLmcU6y3xrZE58GzjAD8KR2SGsi0lELs/GDhrYUmT/xAyOyss8RgD7C
kc9Wvjh34IyXY1ZJ3v7mNDXKJ7c6vO4PwQLdEScvVclPyW3GpLmA7w4LNrgNPujxzPiGcACKB3Mm
DQ3EihfxbkLDVqeTOLjX6AQkTA0+QM3AdJUHTLJB+TMv9jno/9TrvI8A70F0cFEe2b/jCmP2ZrNW
A41gvNLNJveglt5jKMX4bvXMjHFAVdG3Ksc6VvSqeVKn+gSgzKcIQY8PaWfbsg54P/jbDf66Kdgx
Y+5LTEsgYnqf5sF7Ql3OnMUDIzwWe4P4ifAT8KtJ7N5CUqsAOvItpIURjT3GixaQd1DNnIEaGrTS
YQ0wsjxZ098saIPSq/8WFkZ8Z4t80JPe/1BMxzjeOMmHtg0Fliq4zv/x9xdnHnghYbz2Uyc3HD4S
+dYc+yZIk8oTe6rSBzk6rpjKmQ7jf3IZlX3GU+cspM97KHnHVgOHNBPN8w/9mrdkOu5xA+VYwit/
B2XZIu6WDuT0eI9207wlJGsufZNebU2hXPXPf68Yp5AdtZPV2kENUTXSPIwaXMgHN5EbpixY4fx+
gBHo7RnTGtQpUpVn16Cp9iS9zuYoyGH94O/XL5B+EcfaBPvJllQUyQ6OWBKS1UqEniQ6rrdb2pl8
UUEd/tgntGJi7Qvt7E930TxMnvKfyXfOa/A4eMnkDP3yGE9OiGRC7Ghdog8CWy9gEtuVkwZMaY+Q
SJGAzhCPiLvVqCDfbbaXPL21taelAKTxow6saGF6OmJCoK02+6YVy8+EE5pzeSh894LCm3KPy3w/
FzRzpITYeU9UpIfXuvNYbiGoH2Wd85WQQ+HrfgkXf/bgWgbAFkz8P8Dz4UGlrUfzvnwj5BTSCjvQ
093/qBlzo60sRTO0R+iFDNaCwrkk+KKPpS7uMNzvnXSO7GxLi4aTQbRdmVL8PwtpLazWE/gsT+8O
B22CSllyOcCGgdMqJRS0gjitbwF0Etx11keONlsdylMT2tE6evF6vCeHNIPuHETQ7+WdUI+yzmuB
lgzEVn5CnSTqyqx/Zn4fEEVcud2qQbalDJrBcIFQj9jg2PZOmNgHBik69Az8AQalVUM20AQ/6OhX
DdoW41LP5Gt24X4ONPVVCcs05uGZU0hd4GjSDoKsIYkKpxKhbo8JcbbsWz+nlQZ/b1STlOvAQwt3
g64+6JymTcaNUV0zgvuN5JaFQBzbt1a1+x6QbUkrNUf+pBQ8KXPHkDTwWoVF5QCSCy4cM5vHzwiH
wmAMEzi8uakM7nfyUvQl/AcfFDRGFKib/kC6C5WaJ1KEVxhUkpcBc5uP7IkNDgAnFnzS6giRQiOe
QRfajsIGtmpPqq15Hkrefkl7lbQT6lAyKYIkjdDyk7YVou7TFUgP3luAbbrRjE8jgdxcMJz5iHFd
IEoytMGZKJwZ0MPFUMEcMt7LgaZzDjL+FEIKfVhlzhd3pDwJeRAkeS/UQMT4r3vrEn83x747D/yM
UBSCXqRf6qw9voOUt9XVJ7/om/NFcGOF2WHF/WFms3MNm4zdu90XrSKUcoiVNbYeNAVPOmEm6oh2
W9ws1rmbQFyyvN2mCLbjs292jLPbAHOzXbODvrFrIFG1o491/Xl06pNLr/ptM519Y9cy55OD87tl
HOwYMGHqPlB3N8Jy7+yjXmO7zHgjskjLdVIb2p0aX0lY8BGkoN5t/qC+P8LcJd5MLt6r9e5dr87i
7trzYmV3LtPD5nlAQrBGtkog9QsGHNmVsJWSjGl9M2xcAxP1sF+jVV49/Eb/I0ktyeOcxrsu54V/
l4gyL03kQiqSaHNgSIRmOSKH5sBMnTdQuJMwaDjLk4/faLl58jwGyGCYH/c0eHuN1q5rGXymyr5p
3VsP/+3dJ+cIgLDUq4EIrGiVG0WoCWuLk+zvHr2xCNiAKrEWt7P7iFhMHtdRm7pDc1xP+Iz0Hesk
ZfsJQ6BI7dzRBmI/AiHEVd9uLsZSFSYN4hfgPBK+O5KasUhWArjlF3vz8ze5nFxQ5TViOwtRCfQd
d/B8cN2jA4OUcQ22LKTB7n8NJw4c6X1/Z3NeEPchwTXfnAt4AqP3/OjJwiEbqIys+kcOj9u4POZM
CTmDYV4jFIllBuK+bCTYyO0njsIICAR44gKfvbtHppnlVYtBRnwGalKTBQSocP9ubQ1+IUHboSHV
rtHdkJcFWTgdoHq3KEuFiXjybGHqgso6RhrMydxJdS0EDNjvv5Vp/otAFS4qHJBSbgHCD96by7je
V/etTLy5jYsNauAnbmqpd/y9cmvB2wEM2EVE4yGr/IuKqnaFr7RRYiVQQKZcaf/4cwnx/aE2WXKE
silebfi1cPkgVj4pYOwJPz2keg5uXVWB/619oc/8Arb5sghRHYyrVPCCXwGZhwjyPbp+HlhlwSCH
tbVHjZuS8kn9QzOczkY7859kGDpDEKf2T82Gf2d2lPHgk6O6jNSeO5pCpjg6lSfRi0VpZaQ5tCEr
4sLpW5CwuHiNjsUgjca+GqikYH3yFR5H5/Jnz3nR8KmRvw5WFoGrQVu7HuM+BYcJkdFQ3C8VUzpj
78iJQ5/20rVUavgGfRuy3BR/Nvv6TiSpoPAHc9EMb54RXmJ1A0RxOHDggfiomwphXKeRWBvcXG4w
ByG0KDkw5Sq02clbHfz8V9wFFWpHvk7i9H1vdNBAwTgeH181zcbgyEVq79Yc+p1uUfMJVlTtNLQR
W3VkDFUwsB6nEA/VJaGM4jPDYhdB4UfnYxXdUJnsfVD8uHi34BYw7eJ9sNx78LVFIKFOxDD5DGQe
/AsBnkB55l6SupGv3J0iQMO9Dk9CXe3Jkz7uy82iwnuuaMRevIs368a7Kk5G7iU6dGGXGNyeq2/S
8EdeIarR55nZ0cI/LlNvqEbru/mc0GKkzbjtbJkV1H7wkLQ6hQwAu8RSDzaDe24J8j/Qot1qwDk4
u/effHgNj9/Grca3hy7tQQZUf96BydC5QV+3zkyqGRbeBX2ZPCpPjZZB4Er/6ugA6KUMdXzDQ/8a
XltVxmpRVwjpQt6aDa4K/WfX5CXP4Y5R6IOv68BLLa4G76DiNsI8qiNcw4HDp5PHSR0KKTjLOgM2
ZeoJncqHrFH9/8sLAiFH0gPJR6u3h3O3R+9Uv4tFV8VL3O5KwbISy99Vcx2vdh6azfMMSRmiDSv/
Am5qtHe96oUjr8y+017BECAA8/XnVMrEXaA+mjCQw+DFkC5WHMBZ+kv+HJa02aRe3IeRAaMMt8le
3l+g4mp2y1EWF6tS5wj/elMflubp1bNDa1rh7m2bZSb38/jl2iEzUVprTmUQgVCYXavkpErrIMzg
gWKC+i2wdye8MqiKhDo2CPl4Szg0aeThgRYl0DWYIkydpXqOI+iHRosT2n/1WUMkYGPsXHo36Bw3
7kwBITbtnNunZhZWBmYXJWMAGtrpXROTMtnhcFf6H9mVMlwUE5zpHey7CPKJCmf2mJRVviGOgjoA
OUYSR7n4UrWD277wNmY6sN/ovcGr9nQoMoRoIY9AdgNdCavz98D2nhAC9jS8GcwmsZMCoyyl6Q57
402zzxIsL7OAZRvVu+mwPoC1GT3bGzECxgwftW1OMXPRW3jn3503WfEAyc2UYUDJYAuHBcCPphGu
EIsAeZeYWlNAgR1B8+iXBjuMFdVkkl9rHkKtUZmnJKy2LgsUP1XopjEwR10AuLgkYuBCyp+a1H6w
pEClQgGp/wE9ATfbYE9OvqTZov7HEWT8ENY6W1BwxOh37qVdtNmNW2ffYwQ8PK9RQ+8U7S0ic2oo
VxK0AnbuqeYdJ5Ukh4QQnlfPM/5XD/ydtqNvH50WFLdc6v2HaP97QO8FcSAYOhhIv8C/1Rs/rwr6
JyAZJodg844W/WHHcff5K0Owo6GoPqg4oMtcltaf5h4uXKVZWeZkgVmLzTE540kS7qB6QQmXv9Io
72StxmTfJ1yhCb3cr60ZUdtBKE27b98BaARMh2ATUs1R/h6CB+hogJzWuQ0j6EHj0v8w2Q32Q6Qt
R++eTSkh3a1qUjUY8zi1AQ690wQ4C/60pq58TB52ywGY22BwQdMFJW7PHFDe4hMrxrEiv3ww2bZ1
rzbaLYnbP+CZ4eXpIm28Cid3aPJ59A4mfhE/vd0Y2RG4MCdnMaz1zuNnIO9No48g8hFE7cz7ph0r
AahEE41+d1+juikn9qUFhZR7nmr6nEknHnTaLJ3I5KqJ5QGsT3Uk3jwbZeO0qknl2WG86FkrRUUJ
1D780pxU8e6nD5ltvBjoJEYF1LCTT5hG+7jW242vPigFLWBnRYboPFop6Szjj+hRreEdJxdv9UyI
/hlHVUKa62Txp883l8ZJ6efQthBaGVdhF6/OBPKQg6YaTXRU8bI9CU6fOTYQn+KnMx4KAZPApmKT
LqGGpxk/YhqIm54DFDmjSrtIOZokNV4QGTWQ8XInumiw4QIyn+v+IIjwi3nGdd4i4z9/Y/PLvcTc
4W531y57FR/VDoJ5inLFb9V7hc/IqIZu6xJ093+Vutv99Q/IXXwQVahCKsoxjXB+u2yFYdfqiS7L
0/K7d7c18fnoB4f+Zg8mU+6Ju0apjyjDQwPTL/fkgINmoyIwO49WFi1gUk3tt0tCXhguCnH8FzXg
2zvYdvcAH2E1gGOVotzjL9im8YvzN/j4/NZ1ERkP3QGPHSb9muOboR0GHODZMiGgDsmINf/NHlLA
6RQQG809N4ZkRRiIhM4DChKzm3Tb74g+M/pCkaxyxJn5rZPfzcEjaLv2noje1KboE8X+DFY5J0ZQ
QiSShB5C6+DYoXGguqLwQmaSB+tFiS4+c6POOk6jT0hhSI+IIZnZDKG8GYMVk8k7+OhuWKpVzk0Q
42uzokrrTHQvhHcjxU1uQF0PjgD9jHG1iDg1UnE3OnakKLoGQh7oRBsxj8nagmgSD0JuhvrHPXr4
uFCDHoMJcFjx9hcv5G3jlcrTEEpKnVE25IQVT0WKXdIXUkvqHi3lg65ekqYJRzsOXtD/+WFL95XB
IAMsWFZbczjX1MPqHuEyGA60wYktpHerVSKRgYd74I4s4KZx25N8WmMLqi5F8I8wwPdyc2f42orV
YC9VfWuadrn8Cj0qJNvU3ipyIBhD0tU8dD0SOoO6+YAnq5NWL6TfxZRRhOOR93o0VYC4HI2bwBDW
XIYF/QsYWH7etJxcmsY0bg4exAqySjSyCCLc+jZSb2uFRtYQrZpeb8mfAbcJgqs7rM/QwXe0w0wI
cArCZANGj8j4WAEMQdFSxuJmPZg4seMOGX8iC30N7B8iwqkpZ7YiEJqJyo6WXwoR98HmJuNB0VDb
HMTGu6bOuVlLiCigSD4IqKQUUkJ0BNxE4qIxF9anPq3e1G7yyLiYtI+4LyFQgJd+zykfKCA42bhJ
8Cd1l0TFpGmiQxYfBLLUtV3mOfFc1ljaedem/kXWAdQaBBpiyYunfaXXxWAMUwKk/pjfkKsjOPkY
viyacCpBYVhopIbZHryrNMsxJVH6PrfpVBmCkAzxEVRw7qIx9pWMt1COOUtGOC7zjHwcli4nODCX
Kok6CGEGRxhgge6bguctYMsRpKSa9dtFWYj5suFXHBpel8u8chNtMQlrfXzn5RstxL1LDBu1zFB+
cl9co7NoUnXHNFfwBmgZNEvkunBCcF/xIEkEelhRsjb9HeQIvDIXJ/AhBmwGahjy1JMrxU14aNMl
ZOvitseUYQqOTLBh99Oe5kzTLSfSDHg+/G+g26iRgcpkQXEp+GbZQ36OPmcZixHAHNUKPB6ZuZfc
gP4EiBPvycMCrK+Pz6yzaotpAsaC4Bu0RLMxQejpfdLf5gCIyxuS29Zcinpyuir1zlXHprPvACOJ
MVe0bAZNklJgw7Q0ItRHxLpSWgNi1k8DZHNC8Y9VJuRei+689IPgIKM9cwyYrkEQCZJiW9Zsf5VE
UsgibdFBgZMqYYc/1OqwPwdagHsSXxA5cvGspA9StDTfU3chcaZAfFNmF/qCJGQbrW6JJPxlv12M
a4RftntGf36p3A1XJhzfH8nyFgpFsFGYBenVr3xeQNih3NaubQb4HbcqOKvDirjM6d6HYkWdSgxX
iQ6w5MaqNCMcQPw1J59JjQd+QfKya7jdp/fwbel/sRWRf6NIMdzSm1ZJa0GoDwyOeMZ3z0bvTjPF
CYpx3p/Sfkphpnv7D73nOtyrw+g1EqXgA/FCM/7PPUm9lWLcvWVILsKP2l0RARJwYU0zogpbmYwI
J9GAedKo22Ih/xTDPCkSijfnMnvyrDofzj7ojhuSEHpe8GAQU3h7tDRZkA+obap4Uvf4cpZfdiFB
lwXWrj87O7AK280bgLBZJZz2//rk+KjhIPgxPSUAtubKsr300DJWx/GBJ+DZf2+ekUlPrvgK3xyZ
3i4F6tfxoCXJdaxDNgVLKNFSkVnpeOy1O2BF3KINC5FEhMoJJYpTsGy06+MHAQfF40b3ZaCKWYTb
IeUI9W1wZ3F4xU/N303vyf7YKsZmGu67jQOT9/QVgwJTCFLpmk95QkOORgpq/yENNRts64BqpP/m
O7Vo3qH1I4M9SbKjPxTBFJUKypOFiS4KB0U5BPSipOlk34nbvGsHzAKpHujBMKEsYp6pzozy6FaC
90sdRr8QMOtE7aMIxXa6omACiysw3sFuZK5UBeHswzRB1tXvzwrDJegxcp7Q5oSODFMaQRWmXeg6
7ptLHOQnOn3XOrZXamtMyBgXeGocltvljp4hRPvo/cdv9a0TY5xCrbderTmIOXZA9gF2DqCTJ9bt
jvX0GB6gi9ToQKK0yYEGoY4oQ3qy5ijcBs4gZuIDGV7wjLp3WDbcygDuAKPJM86YUsfox07GUtTR
hX1oRrbMPJI8WkrgKTqu65x82+WpmSjQ7anEgGS86hqyXDNrZ1ikEYvo/TMQgzqdHAhQQLUcLGhM
tx5U/C455Uzx+D87/BzCOD9R85PuaRxOlAENGkjObw6zCwaYuKjCIelXMVvNSRMOMKIB0c6BCuGN
qlKdBkzpvhjhS1ZfxZ0Ajgyjl4ymA2HSaGX8iZOHB8HcFk4HBtB6zxmEEy4HMTJ/FnNgasARjxSi
NgmR3dcAn6WDly05YdyS96FNgeQmmWKvp57SrjeiUFh/kwNtr3lh4fmseWpRlL/KDwy2wrUtgTO8
x3PYwz0bmOFKJDCm+ThD7umB7dJ7c46zLqDjCgUpL8W6jUrbf+xQjhEvWzJ00noS510oDwKMSP0N
8T4IUYFCDjFfpncnn+TNN2wTKN6CQXM02swEOcbg2C41LcY9UZIaXOQFndgRsovBvgftvH+WgwIx
HqvfQY7x791wPvV13twpbP9d+B3RvpHVLWHPKbI4KtAJbXqFdJuGrh1VENuGsI7jJvOkjVGF4Mi/
4lCFJMofPmcQrqC1NAVIvTm6CBMRDWAjMknPKy6TAJ+at/vZrQ/rgskwE0sxFJmuQakJ2RvO+Y77
eR6VplVCtMjbjKiD+ZFnkrtp6S2/hFGe7ILjUFzO95dBD+YAR1wb/EkkoKeON+l9eiNis+NTcAWK
X3juIpg+ba/aem6+Q/YcNWJKz3lm0ifOmUeck0D/H5vQf20WzidjOo3VJPrWk0enYvvtQnKkI0PJ
3inPAQPQXNVX3EYTVST00pnqIgLAvgQ/ZyzvHWYTFBFHWPsRKYsN0mQYehr46tWYCgakRsb0V30e
xRapS32i/zLoFzJXACZopjrRrVa1VW5ZfXxr+++WgX2z/ERPq/ushJxynZhd4olrRWzxR21gSCpJ
0FeAB3gYcG8gIxRQeA8RAmhErSnHIAlx68j81gf8XjmdeikpIr5YP2EdA4mJgtk/dkpgm5QgEWGL
1FMZOhhwlyIVeFf1ZzUROmpj9JSRltWoaS3vNajHTMeODm01ZvZRvffwj5FCnvL+m0detYjP7fUW
oRMK70gzxStlvA3+z+nYsXoZ1lZnnlpnH6PHbcX5dEvG92X6BTJfg1FPAtbQd/ffAQhjLPOWFwaN
KlSRYPRyFGgxsO+WQjs8j7fdm+cOGcipMAe1r9L/OUYyVDnG1Z7dKfduU2ptLOYpE43wwzTza2B0
XgOoT790kxZb59OX+fCVyls2xKfmna4oNCPNJmGZ1cSWPhSq+U5uQMI435S+9YfSDDojis8CukEZ
waIzCjQraXQ1nq/RRZhGQrVTcnIawozOkf41sxYYt9w8aFVjLkx7XYi3eKAk46Dy+DxFK0KzXhA8
XPuFTEi7RbAoNA6akHp3psw4AQZcxvLIJUN0fTDYycrmla4TvYqYNtlPPXkw6q45r+oMHlTawXht
gnd6VzhMyS8/nQMYBhJC+KqF5BrXCcmo6k1KJIy3wHh+8Ovo6k+60AwbEs1zwQ1gehGfp+aASpBz
SR2D/x5eF4+hOeBL/Dq9Y0KmFSCiiSrodYD0d/PuXgev8O7+0JsL61j9SMET5CvMg1Nr+OowVukw
gCtQouqQp2qkRrmq8f22DDvkuytFUenSV0ACkBdBMb5ValWDbtW7A1F31eqrhFl8o/nxoh0qWP/U
vM0EX+E5MtNyP1On04nncUCCpCWhsldmT3P42txrNbfg4sBUg+EASKZ7mP4MqCRJ8+lMRiMdzCq5
1XdGp7jwKTqF2Kl8hBomrHsRqMJboGWGPn4EnkSbv+aAoOle6XljP/1H8QyU9T8W6hlnfomDjN3o
c+6eNzWqQo5x8CqNi4Wzrp98aKTKQl3tZhzOVrRaD+Dv+0g4PM1e3hHyBXQEuifUuLzPCow5i0I0
TZR9ICXBAqJsFP1h30JoijjsqQ5XoiHkZMASg/tWV5JD2zLhX1F0gsEFCUv8UrI36pEq5OMqrT7Z
C4kTrwi/h21FfvU1viTec4YrQImyDj29NYVthhgcooN1t5Zyzujg0ayUxn5MKo1tp9aV+ZByv1cg
Ubz/L/YiVOotVFE+iPFfzniDs0P00xMUYbaGfql3t4evJiBDn08AgTaftgs7hayKBFbVtBbzFzDp
UKh8Xw0SJcmF3o4c9Htg5A41DskHD1ZPmKkPSWbiu+H0syAbnjpMbdEk0UDYs5kiapvp/8xo/R9j
kqL3WNmLjpmPV3TlbQFIoSvLv+BF70kFo79yLILn7PsMm3f+73h9GGxnmXVU4xAzS36Ry4qnrRpc
WMx/MjOJK/ZjmFSfPahx9H5HEFX4kbe//Ijt8XWjVxOkwRfFjYXn9CWhhKuB7o5gAtGexCIq+rLG
obQn99IIiGp6Lh/SPqccj0wVZbY0GIeSarzGhBat00gcEhltqIVc8ezgPlI3td4SoKMbqQ+vfFZ4
2xE36DdiA127eQ7e3RpTUPoFSYkt+KU7iCinKRVBBMsP8z8I4jDRV+HEPPq30IBArL8JN+IX8U50
RrYvrzBaj7iRKGFxxkG+aSzxvM9eTvGzQwtjqbhJmu5DM53cLiwAhVgBiNgtER7XGkUVwZqlAuKx
X+tPMkymmGxyKe3pxZelsD6N+HvFhXflKdG67UAnfZy5LCx5tItGkvgA72aZsfq+bAqNswrGZZan
f9/DOT+B31cmeBPxXsW37IVRDVnLblZJO6EL4r6swdSlMXkAu4yPA7jo2wervUwTFTpJCV2VovPG
Ce44/3CBOYcMZihD2f1gQgj9WZi/MPo1SNMiqHkWoBJmxwCCLwzT7hx5E6yjm2XcGdPw4hkdOsbs
fwkQfaNeExdNbpOW6gBFDeGcFfc1Vqqv0x48NoJz3aaTFS84mk++DfjWtAj2s6fnF9Tdx2hmgPsW
wZ3p8GuzFq0Vm4T3UAPQFWdoV0uf87FZBpOdv6CZ0xKHoQMPTQ7PEbRsuCofUos7CYUOSStaH3m+
eG/v3Vzz4peOseR5poRqfW5d8kD8HgTlsBamy8794mIhmnGemx0rTmkQUo3vcIcs4vv4zXlSJh2v
+NWAtIKKgfOrpSNfvBREDRdeeedZ2Bb4xzXc7A9ZVA5CClf+wzScyaAcZ8Gl+/yEd3Zz8xOzIWh7
7obH+TY4/tDcRwLup0xCOzwSi+UmCeYr/Jfr5Wi5YyD5IhjG9dFnUE6Izz8gVUsRgmnYb7MASBCf
ICTgAInLM0zEZ/vvEPY2gPM12XNhxIjv6ta5wWnwaC+Sy48Yk8sTS9+cXNwy+reMjKXNp48THCPv
jsHRSm+xwfnIyaQ40H9DJJkfYax9WX0wOdz6+vGXD7K6h2yhd1xfJBu5fA4qsegTQgUBDFNGuBok
k1rzbOK2TXQFBgcCYQWlLQYxaCm12Qxpn4mWLHXzzjVDV+LY4Z6QrXTBynhakPaWGX7iKUcV04Xt
Stkp5tAHmE1TYV1DYdJ2S1eXs3U3uTathKxWsK9gn8E6vtNT9WOQWmLXF/kNo3osqFnT5F+VqWG+
Mn0B7S+iWogYggbyqNhlHQqbLoTql9Sjy66tu1pFrkBwJIoxcOa5W1gIe6e3m/PXi8fBzuD/Hqoi
a9vZ5s3t2YNVCvDBxdDIvDs3JvikyoBw3q1v/epEOs0+Sl/f7KJy0Jhf/YpL0goPiwp10ayEOBiw
RuVcc+PDNg2GIWegtCMTGGBGbghICC+TpcoUycykUPzjQkWl5l/xuyVF20N7E7f9VHIzbq+1YxMR
i+Z12qV8ULIGSWS9nPNyt6lhoIOS3Xr9nNH8401p9DFoALUT4wipmIDXw01m+yM9H9Jpay0gINYI
CavZaQDn5PtK0sm0wMVhbfdkbyXOSIWd/Gkie5O/XJYLULTST/DWvVvsvDfA3/zOIcjGhwGDKeuW
O3XpvMlG6ex56x3JcQi9DDzFvy9Jo1la6hPLBRHwHQtegPJkXcW3lPupNGsffpYsOl3pkgkusmoN
bUSfG7mMvKZebe7aImlMNCbD2cjwmmONrs0T/pIJXZdFbP+QEwH/vU8UOQdaVP4O0gZp7KelNgCh
i45kO6155T8ySOL0wn3YTgE+xxuJNnKHjtYgHMAwfrnbsaFFUoOyplXDkuNv7DH3NuNy906yXS7i
u66+GuVTY37LnYQOAL3DKWJ6+taPWwPHgCDBmxudB59SHrevM+bBd0rsOZ5JRPLeYki4OuDFhEkD
5DOWGIfYBt4b8a9beDsS4ZsHIyWgTZk6zwLvlCLIouqqNP8WSdH1d9eV85IRvleHTblweIv33xYN
753PtQEMLPXJKz4zFvmDaUzbT+NPSDvj5JTomz6D57SmC6g8vWyUJU/OoajRhwtDr+8ZZNSAVPDh
PjL7jTljKoBhDEqUfuAEH5n3ubuXlVlrUw6al6Dagx54dYpVreBH7T7rJz5BllwVjG9NaZtZq0Z/
H90KDoMn4y+dHCIkiQNks/6Vn0Mn++3fViXaD/MDPjw/aZzFWxJj2rVH/3516C6WOiI9WsMr9BjO
d3QaEE1BhyFnGpL0xnSsivesjku1QH/GFwAye57Qk+QRvQDy0DM+ei9QZIB5Js7wok19owav3aeh
s9fJciTJuwTGy39YHveRcZwX4P3L3zJMfvFKP+8/dXmlznFyfo5INPymiQ+hhg5iCYm6hx8PoqWy
ME1UKONluyhtQV7ShR6cM4/wy82qcwqTZf0BKD7hpDY8Fo45/zAKyYU5l+l2fMCZArpmp15g59K6
GO7bcOmN4ENruCnEIaBCKK5VFkltCrUFQxryi26ltS+1HnUqKrhk78LlBp/HlbdzA/atYtLFA/5s
8lsdj68bmsexPoaNzv92sB1cqoDt6awamK1b/BjXyRPIFj6+CXHIUZefCUL3GXWt6SUqhdnsGV+S
B3ib5WwH+wSPlDituYup3cISJj51rx+3mju/u+bLr2yqAUov3n1cY2Z7Cg1zMT13rSAFNPbszQJf
ktwra6D7mLCBYCvdwe1pEVU9HBqevW27cXDqrMi4Qjf7hDNJ9zPOE/wkLJaa4+ejj29h0WEFWMoi
4p+69fZ5cDh5JQRWQBAnNPsT4vMzuKFMcHC2v3StD7/aYyx1aHnRie4eBRYVb/DZZKN9xO1/B3B8
osnTy79d4ondufFHDL5Cq4eJc2Dxc3eoDYfxzUtjXiGjEmVxvNzSnHV7m7KqWWj88fkfqWANF6vP
22UL3ab1YREQxYd8U+nYhqbL3snYKU7Fdj9dY95o+AfW55A42YY9RPfl5N4pnhiICT9U+Q0EYHcu
c1/ndspoHkxfxSqTCG90yxw3Vsyg2czy+Hmbae0t5w6N2Z1Dunxu00UkFjTocT4pqs2D/8BKxlmA
hni1Xq23hSeRPog9pZ8JRmOg37WePU8LatDdb4M9uOixfoeljopzcRRZe8jWbGiLp3GIq/Su5Bsg
feGrZfb57wark4gVa/bZluXpEXIJCNp3BRMEtt286qTc8wvbLzqPWas5bY0O3wMPmBW76PETdSd+
nNhfL0wbQLMr1b61woUlSJzg4iIrSgntx5e4tIvOZ8t9Up/y0ojD73/pdCJqfcIrkqF7n74EfQPJ
6crgqtYqrd5u9vvy7nH+u/8teOTdGs+JWmEHrogI6UC5UY8aU15P1YH8fJj9lAUZQ+Ay5FR5p5HG
U3wGSr6NaTQcQTQahDSntIJEFtpIkddDjf2ojJbtQBrQUcXOjOJ6XG3d1erB8rZ/pi2oUllmt7BD
A0y26L+daZxY/TIc/mmxOcTH8VG9QmQ+vIouHub994tODdIfPTrkYMbir4Kt5lc4YAvchMqEwyx6
rNBjmZtbjA1o2ex2Hm4+HSM6C6vdYSJRGxhJrYspUsfyLb8yu0zAkNPln43gjJmcd75hxTv38Qxr
A0tWDzgO0DcE5rVIYFFzGHtXVOt3MXA3NHM8EPpGT1VXjXyQKAc6bHUMxP+BXLPxjjzPpAVZ60jV
pN7Hmxg1D33uMxCDqECLHxx9++UQ9HbKRPopNvFWE9dNvme3DQoYU9p93m2DqgleWnbqZXUsJmAM
I5vylsGaV2yEP5f7NKXiz+oR7HDvQv0RtTUEIjuUhOxGEANkpzAsvfkGj/gPshhtNXHkZFhgYFqK
OtlK1gU8CoT55E4ADjeY2sAjR6wpCafH3z1Maa2HM78eXmkIbiKVgSuezvaq1rKn73E2+GAgxLuL
Oz5aO5OTU8UOI5BJHfDmJH5xrkBGpyvubolNzNnEOZM2hXemajOITnVnsSJM53FjPgEDWi5ZPwQq
8ORqX60VGUbL/gJiDKO1DFkcQp6KlhniIZAOkcnlug7RjtdwQIYYvruilHChsi1JS5/+Rh/JPrqF
qA1Ctf7Er/hyQ77/JvIzOIpGnPjIFPAqxTEUoMEI7859UvCyD4BqVKNw6KDWfI+eHENwODM8lxON
mtx8nOqo8yF2uksOxjbTlRSrpJ+zCiAIRPZKlUZNDXLgeN9l1pkRDJ6OKQXF5bG1VE/gOGAoOqis
1D8X5HOjZkGm01dfQE8WFTBQizeiY+E2MafHbr11Tg7JPcYudLVNXlVeMsgGmkRmFpCL0n5bhNbm
zdifaPW0p0R0EOgvWKzREwX0FOn9XvwI1tHqCVTY0Fw9/CNB+HzbFKfSZI9UymibLIDLRFU3p43V
mXH8D6hU1ZPPXaXQJCjPbP+7J6f//vHKmdi3ti6/v4LKonWHfOHux7vIWN022cEpL/zPnblEDUrS
CL3GnymhRtxQGvTU7SxCat3+7hpV+yWScb60OpnuC8o9h1G5XQ7xgHm7duGcd97VdB8Q/p/ea1U+
hwvacFTRt8GCsVfby07hgaoeriITqZfOpZS80JMk73h6+7p7erWrRyARRoAWrYvVxlolvEpNBAkF
wzVWqYkPmPtqEChrV+Jl49z52IhH8MJTQmq1JRqldUABFuMvbVg+wwHerlO/cVr6WxiJTmkf1Dv5
MaRfjLNhp01Txa1rj1K+c04j5I7gL7jCABop9R9157yEt4yQerDX4ZEL6oJqMwBGO3bnHiDn3dxh
337SNpPlCuMVywwmLKZiuDJhyIS/kdC+GrzwyPtrNLm2Z71bYl942TWA2pmOq6jfjB+rp3wEGbXt
PyrxveG0P4Y/Nof5pr5r5hv2zGVa7b/pchNhdoZ7r/n574KATgdfahO9pzzfpNCotvGqOrojx3Fw
w6eyurwezqrct2hy+H0g1CfyvTYtkOymoVgxGsBoeZJjHX6h2TAk06WuACylP75AhHIgjBhOPN7M
NNZAZ+3RpZk3CVdE53Joda5TAyWEzEFiEmiNDKLWcJ7TV7+BBCHeXYlDr/juD+0Q8mHYGSG/SxWO
aQiskdh0/qTKdIeU+W4xIVZGtEr6Ye9Q208qu4xKQWGlurP+yK26ly/tnqcjRQwaLujUZaVo9WQ9
dmgmPdyJ1XtsbtPdLX5nTB2u7miuDHebq1/tKb2v93wMBaXLemFLwaSltfduEVGN3j+SzmxZUS0I
ol9khOKEr8yzIuL0YjgcxFlRRPz6XmVH3+7bwzmKsHftqqysTOE7oBY4R43bYqlfxdsAzs+eZrkg
9bf506pG2y3NE/2QKR/zMfC/wNAUCWiLsNBpCd9cEKkEDBhNeggxCsLBAklDgtpPn1mPU5o5Ww01
kY/VDoA4h5iazucyLIfmKl+IKsv8DSgMQYJTe/glmqAG/TAQ6abOg2cCSjOR5gux0KbHHYbIqzXc
Pd1OQZLbnNo9rE5kyJiNy2cjFq9wg/lSVgJpfgH9qHid+xNsCbdVas/LHBiG7g1oP/2cCVSD7qYB
hgdFgCmefUgPxEFT7QriK9Apc6nFTB19ZyvIagwJjkEdnwfxkUfIA+3n17DHdBUzNbhe8gSZks+N
O/U7DRtqtC5MCdZ5SaE3bQDTZv1heyvjOvvxZb36ugy0kq0MhlUmVAuFWJMb7VK0HJF/IYKRcd3f
WnurUNYNtD09GbqpKlqr/eE9wCW01l/zPQTDQttnrYfTIijNLxdz1Rc3TMSZLtN9dJP4MEgeRIVM
Up35kb+XSHgkgDwKyXNEdUaeBonOBYZBa4i154u+QoEvsa7Qr5e/FlaTbEVWL/PHHO0nUo8+p6he
4kL0WgwCsBeAf9rdd/R27vPvojWi9U2eUmpKlNv0wvXWCCm/XVtT037wXeCOi+ZUUxtMdoi+6bfN
wFhF0jBYRdRwOGomqQjIMaXOCpNGCPmET/5EHLEocD2sze9hw73rWXLE7+2uJbB+MApjEEx2kwhT
+1nHTxPFV8d3Ozdx0rvyDYNRiv0afHbFybWU2+wdb7o4ppsDmDTYXAIaARiAxo2kHUNG1wHf4LPx
yisdg2FhdolGJQp16dk7DVdR1x2Ic+v04V9tJjlbLvZUVpFiZebhbHYZHoy7fUh6Dg1bt4ioFc2o
q6dY3knUhJZkNBZOFlco4V3TK9c/7dHsVvU4TuJ61sEsEIM46ayw0U6zJ5sAFBTXTa70tsFez7vj
XYwhaK19e/r9rxPtYDT4pyGh+o7F2l3HeXBZ/NWQLhDKW+nFH995Dyvuiww0ZElB1zgrN/kNn7vB
6KRqDRQajx0tX+5UHTEEkBD/np7RMRCqBCLV3Cl5LiXL4CGWpCtTlArbbqwyKt4QMoXeCKYQ4Iv/
S7zWrwxzsN7n0AjguRwIeQ/H3+2Hzm12DOOj3RvL8hNzTD3D+C8YOO1Rd1Q6fk53Zyz8h7iUl1Yi
ZekzHL2+oXf/n+KMgRXQAHJcMXcA3b8pQ/VzsT6b7nCN9iVYUFmg7eZA7kt8Il7FywmnZcc9z3yu
E3cpCWgwSuhpsSohWyD056BtpsQtLkmYK0ncci++HAN8Bk1fVxYnIpBnG+VrUKA7aDnzIhaEbTYb
9e5b+pTjt5mP794ajrkyV5CZPIftNqfpHd+pfnDYZHkst7GwGEbBwn4P7wwdSKgWwjrhX8SckC32
GTEaLGTSG5n1tBFgETerMO77kpD7+Aza9d3EHdDjvHr6x2XlsEQ4reZsmR6YZYv1+qLtHtaO55le
+n8lDKBFdpm5Ei1LmnXEwo5R+pzlw8Ow5u0ZKrZZ497NWrFLaakpiCh+t695P/mwe1+kuva5clm2
YH0MaAmbTlQEVaYwCT0UYEFnRcJ/mapfp+oy6/HrJ36RtftYTSqA3soUvkcxZ0m0h814T+93CFeo
YoORcOitiifSotKJVhGCiHRGu8aA2qjL2MnDwYETSY2BwVo8x5KIMCqG2aQKIc5hRz9nKxMOz2hP
8gJdh3ZlsDttHqQw7BhulkSWckNST+vG2vWNAQ0lc5WK9n1zyQbaldB8IA6xZygYjgZmn5unDGLK
rHV8/JMoQCgz+wuWBjti1CM1vwW3mbi7igFqYwKJaIML8l67MIjhtn/hpLFjOR26NhZ246P9xXzX
lPsm/nM9vCYffn+3G9AtRQCMBisxOBzgQwulKRJhUgWrzSuDozYjaMknaqe5X7uveDW7GNflJcmJ
BFSWe73/p/pnpzv9LulsQPDM9ChYiy3nHYZVTiIp3Kdj2DDujJo+GCNnW40lyoqoiHyqlZnJOPMB
NhMh1b7rXm093KbB3HSDUBe+qYxOGpGI2JuLeCG28N7i6wUeqidmw6192sKWgsYqeTBBN+NTO4QR
Fmahr3yhMhDoUEQZA5lqNyIhfD4u9GKdnY51ZTyjRSXHSDUb9GAoPnaCDNvt9azaxNMdsdxBLRjn
44ZxRLmBhUgWdQSrEI9RdXxA5TXHP5VW9LAivuDebB/YJYekRpWGdfvHoNLvuhSjyunUXYY/qi8H
wksHKRxlTAHqC8+JO7gm/KdxU7JY4vAjRbjwktrDAXuUvOVBBf0w+0lJBe6eUYEboKqMENl6RU8o
R/PiPaE9aTPeSnMIlot1z0lpVA5SqKtAt+xLBlno1SVMdHk3FIWPNKt/PBq+0GOEyX5Ig5XWno0I
+ZuuL/IUdAbpsDCRS/UorTTkPL/I5PSYQYLpjlYQs6sRrBf0J1Yj+hB0ZWjYnTbdtvaY0lR6o4ZK
32NXpo+/gt5cdCJ2RtC8suO2DYZ01BW6mB3itrECA7TPk7sLqY88K3qCdMLyKsB0+nMRSHgFj6s5
AEuNBtuPOOlRUKEaWZqP6ZsmMPIIZQaTNCNZ4gVEn/zqfucAO/CIKZlbv/KwT8eeavGxFyLpeScW
8j37ET2QDTk4K9bIuBhxV8cMjE9hgqP4AuP2NhZlgaZ53rWMwn1EbTAA8sYLvfS9wxgHXEWybVTM
YO1NBTJqQgyrGcC+QGyt19ICFDJdY/ADSy5cCPkkBYPJdctU3x2fHvJccGeRAUXsnNIUKRLyzGtA
JgXflsAiRuXUN8kD+V6yfOhwkqvIyCrbV/+O2F32ISu9Kn56zKlDT4BWIIrFXbgDKO6Yr+3LyoP2
nkISOGSLzgQ9WzrevKkw5pDHou2f8Og3h7DJ6TpGIbyLc23ag8/UoZi6GcrbURcsLjYSc8ZfYTmF
QkSSTiQyJg+GmHOrtbmkssb6G8amlrdlTlk+ayDITF8f3nmVDtCPO85RbAdyWHa8AbDC8kzlD1+C
lSyUkzPUOtEIpfgBB2hsyzWoAwTw8YDT+4JOJOjIAHwGLiiMEwd24YllaaKzaaA5pOivyfWOuBpT
3ZAeyGA9GjEkUqsNjefgG/aoacanxXddRD2chGlz97TvWkWqxxfbdDBzRm2/5sMt4a23s8tFrMy9
DiO8TesIcg7Crn+WBAq49Cf9AaONOQ7rMuxsSHeecAcPlgREhzSPc7FmovceDtyBwR96Y4UseMsw
/uDOQ4TEbaqREEQJkzsSJZdM6IA3K8eQne/11ZHgKHrRJCsNkqn3383qOCIWrVqqQ5couEwadktX
IenCtju4Mg3W3D7nQN5JNwRxcrXFS8w5mNFg/rcLP68dARELm4AP7Z0CFdYymhC6tG+O2W1+h8nD
Uiyc/lI7Zx/9SQgWtJe+0gthF/ej6vf101W3BEfjsPua1UrTL7CUayMFztQGXjFOcwfKGd7WL5Qc
sNg2AImMpysyGFezkalOwbhZ06hcegxB6yuO8le7D/XW0QOJKyMkwqy7ppA0OnRGYAvc+GNw0hdl
IHo20LTohq1psRADvP2uNhrxAsDC+JiHkUzHq1qVG03FaD8tdWC/FDtHE7r0W5VLpirJcNMHWJih
V9zlQLyZO6EJ92RMo79IOGmOOufBHrLuKuq7T57GlYCNNXEoAtCSu5z/DhbnO8tKTlPxCu1F38UD
T1jZcKt1YfTBfRBhIJcC7bUPmyPJNerdl0TuRZqIjyrWZxVps9mYSC6G3jMxQHYs551oge+t6x+D
4PA8OLwofLRkbyE/C2XDkLRJ6iNeUdWdFEn6j+kpYJE5xD7WI6riPVaNZB8sKbP0u0eKi1V0tj9H
YkaB77AS7ioWKQdrzLvRFrtz+LVwp28zPL+efYTGNjnYFcvnox/Xjbilv6La5erFDZ18kVSMQ5i+
LFycisH6HE/67oLsaQelGVEqY76UMk20zk7TIlBjgHgw4v7wMBWco01SBeWZ01k+NiER1QwDoVRo
0VKYNbG7RuuddJTcKNfSuwbWSt+J89hrw+5+2025ZFkLMtJ1dbY0c4XAaqYtOmHwkH6tYlAJFvmA
Vl1BH5oveRi3Cmppe/wFtnYg73u0CgEQjHb6xYp5hm34tk8pRA/aK4cfel7dtqcoLDeacs1j2tuC
uZg5egvjgdcJVDIEvoWUm0SGWX7FQTgA6/fH5vyO24tV1HBl6eCEzg8CKGseLi0NVWlcSe7+Ei6I
3oqZTN0xP+Uq8/u6ndUcBapTBlxZt6bJ1/UOk47GeNaRjAXrgSZKC9A6+UMpVCCvZFUv+QXReRTs
VarMhvFImv4+wQb8aiuk8Uwh+ZIYcWt/AYTsh9WB+4HZhrPeCG5+t23c/Memb7QWDYNd8A31oyMQ
djWX1qJYsCPWZ71txGfIrZJaq2e8yey+bKVUfvjPv8jkxcKb6e4+64oECk7pN1Scm8GCJkJycPAR
TkRVVugnbIXKSX9TgCNqL7blKUGTS+RW8nSJEnGdqDSE8CLv/rVCYQ0VYVrnTE51/95hgg4DX8c6
kZwyrgFtSGWM7K6nL9QT9vyQO/QfhFeJKIrVwOVdtSSxXflVQlfXVx1WdVAHJWnnXieSWl1WV0V3
pE3+f0Yln3KcncIeKUKcu7UeO5KsTTiwi3WPlid3gtpAdxL5GGxIOkXOAXsJnnzI74Ab9pbkpA2S
+wpXA1n2wsMUJiMjAOTdA0dkV5qIOIn+hHDwWfWkpA106gduyVVgLc5PtorbohCQTFSsBSjAcLwf
GDjSo8Ms4zl95sUgDrLCNe4Of0mZN85D8n3qCkT/CbKksMQPHlTKFAdDJXHfpZ7hPWTurMFm2ycy
NdHFBV12IgGENL5r1HbXkCk04SEK0smIjy0I+wAQRPiHMs4jLaD/HfQGW1qEqwXVqXUaFL7f56/E
AEVKTn5S5UuhJfpVKMxYUu7KoBIe2CRudBCICgIQSQSRWnlgcG7KnZPE+8idO+v3VD7HDb+FkB+2
1IYqudCDPKgkqApvlEr34TeCLnKPxmd44YJobTEj10/OASijDbbF10vHTiAksituuNwG0dISyqVA
+MCzbBEuZspi8AUwIY1yxcC7Naz5PmQY21z6i4mIt0VQc2R2CkkCOg90P37MxS4KhMKzhy8I7UoI
qD+ZFdKdDcqrFZZS0pQ4RPsI+UO3T6ooXckvkKO8fQkiB5yOI/nL6pk1EfJGABe8IdygxU53U9oP
dIfmeArIdIY8gi4zWPJDnPzEfYEBRwEvC4ShkfWmFQQpCYVNIVDLJN8dXeL7SEG0Vvj1Gy4RDRih
qD6Z7t37ZXRyvr/hLTF3lymNAvUEqte4QS1/timPpdZjCWVv+xt+kKdaM6oPFDAY3dN609xQez2H
qvOxb0M2ftQK33aH2vGxuHonVFRUK/0QfTeXo9XzVf+VNiFrt/Sjd7Wf/peg5/JYSHyBM9yH03Wf
/gWE6kyNpacrmHGa1/Rf6N8TQIq0YcQEgCw7/1ETQhHm3MaDQzZzDb5WznDkSI72bZbDGJuxkpjI
WY3Ln+03O4B3KjnO6UJ0F9xrGc0cjPJQ9GNKYKRyNmADceyEwEDpFzkvAoAEOoK8NpiqVjlRSEQQ
jKH2O3odcLMiLbiJiTJjxRIXAL7u6X15ZXvKgD8yluY9vCD864tW2NXrOfApyEeP/F+d8aJZCfHj
Y55WsHJe2Rb5Unrt54z2PE0BGCLGadK38wgZlQD5Ge++fpunUcurDcU6R6ttMS3WxQMqgrGHgspJ
p0LX4D7x7gL5SUPlYIGGZU3NizQbEQPAIuzeMUPJcvOdgsAgPch3Ei6Kh6Z7kJzWaMq7LmVwKmyD
HunYCs0F84WcnwxUmB13TDtBlPVIQakjROoRgVsoc5DY7D8ZB1AQUtlC88AjUs90s2HXsPWJvwgW
Sv72n7ADFYSBM5EuLFCtQbtBhCEKU1I8JBVm0PsRPzKYx68hhVDpkeaOEHkQKbF1hG7CIuCF+IMH
dHbQtzMSyy8yYlfcr+3AjjzdwfxsNT7GTDhorbjDIcv0Ph0bjEgRYoi2bw/dAMiM3pamDR9l1Bw9
IYT2qKS/dh8up43qAMJHFbIx8HM16CDI1KDY+GGeRshfe6aF40W0PlnrNCFFK9396EKLeGDzsR6M
D0hi1bSg7a64iyyN8ZG9CSThMY6dRq2/AqzIkXPuDehyJouQY1BAlhfnFAJwy1bITmPpi52M4lwM
QOdYcYAhOIlWY+Ij0BCPGGQ3BzY5g7GQCwAZE9oxQMHujzMke6i4zCBdSulyYl6u6R+GrACJhkgG
7s5ItAwCsZsRRBqnCS9RViSlbMlxybGH88euEUgUfrUAsAVp5gRZyBsIksVMHqATu3aTJIm+yyEu
7Dhi6ebwzwNAUn7UgskiX5MHzVgNlZjEHBvJWgdclBe5kVmvTOYABPLpIdPOR2L/HTWSB8nC90as
mmC38WnWcmF9RDeOgxX8dqe/kwz9bCtMnoJko6FFDPl/jnBPEF0auIjn0GkEs+en5Lar6Heiy6FL
/iklNj151RyQFp2Mk3UiRkm2ww5i1X1wpq2DNSoWvR9+BIGOJOyWiJdPzajCOW2MDgbgtqRbVIDM
FHI29cYEs4lg8Q72bn5MWHF7PxVHQfx4O27MRMqJO/DJx2uOSyzkAqdLclIkh6Y2be2N9uT8sZt9
uBhzKmCla2EzwonX6Lk9Bt+u+mPWPxotYqSHmrMoKK1wamU7pB7QojEtjGnMSe+SvvNQCYo8fwoi
AoFqfka13cPHvLls2g2nYkxO7ikjk2cwfBIigXTbo7tNpOiN5Q+nFth8D1zzyXmbk+o6Vfxa9IMH
J37BKd/e3SmGzcumGR02rwUsFWeqCjT8gKeyiirwTGBUYu0poRMBx85RwGZtAFRCN7jb22RCnkCE
9E4EcFZKGnkx0AiktdLWDyOJZcQwIEJmrWnighGXujNVOOlIEuhZ4ZVcWFw3ue9pWJG+UkGGd36V
epB1enYl4SAHs7Of9BKHABW4ef1ozQ2JPz+uZnd6WShGjVB08I5WmncZtSFATJtG6Ubky5LOnfUp
yH+ti/r7iYft4Z6x2Dttaw9dNnrI2E897UxlqhFOE+jaCqQKEUOmOjjJvdzN3UvHmt/MDiposJr0
acsVdZ2d0YluM2BV8kN4NvoBEnR4Zpi1ppFq7YfHP9L2USPowPyu2K0Ncple2gvB2/bsKcF5uxyB
z5n0jXgVs43DkdzxWOAH8GtWmfb6Y7WcjD59KZYIqzhp2HSquH+krTuJDAWVh9xupuMXTaTNGACc
QIR9wylDMwgpCPBbCHcv/D4vE4hg5+gLO/ZN/8cSfv/sESC6SluU3jMTwhrzaArTC5StwDek3xIP
BzYCOp91N+tBNIPY7nvnGwPqWp3cJDd48djfy/5fAwwjLp+Gd1nkIH2m/uXsZ+E4CjJxHB96jHnz
pS8WS4gHU4ML2lzxmfAppcTgBkAMaA2lA8MglPtAGBElBu2TXlgs+mX4K2MQ3SW9zlPZHJznHZYK
iyIVpP/pTWmBdmL1bGBJC+8rnyBmvu2hN4XiI1NXcM1kRUHpkUElgWx6FvWrdexpXtvskdxCbDX1
gffYfexcozwiugxrP35syDm0vvu56hQ2YgV2pK8JXjB6+m2yH1B7qoojMPUeXKqLiBzP2Bos+qPH
rBEgP5/0wsNUWbIEXMJdAzrJgwz3a+HBlxRk2kR9SZs4sj8mOjldQhmaHxBMzGi957ey2M8EWglZ
QA44PMqQGBuUtOi/QIVAFLkJbO6uvzqkYdID+bbGAkcu7ZTUm9NQmdWb817P4wJiKNDBX3N2jDv+
6+9lK5tT8qRE/9D5yz3FkQzpHt5rahqaTITL1Tj/6xGDShBvGWheYU0DjYA2DlwhYM8zvL0HIIJC
bBLWFwAw7K/au2RNBp5Y+yx37w4nKgQ857/b1f7OP9vT9HKBpncUl6sjeY8Miau+VNTASB1GUdpe
Fbw4tuniTz/Ty0jdHsSYthFCIUWFrrJa3qJE5LGN0kkrhskMrfcWrJRpC/5tgwnLnt/7vZ4QbvtE
3dXsjUig/DzHHecT8qkvV40e6ebKfDo0TRp6dvG3Z33IzZAMUZFGa8pC2BRoDDaJi9UM8Obpl945
eFni4QG1wh+gwxd/ODHXcO7QQ//MV8syU+zOsrfshTCMQMmHT+gBaEBUJ6cxhDBHVdDWmxlq72vh
OV1dZsZYrquwNZc+mQqtT+qPwRChXFiLnbATfoeVd8r2U14QmiYtuWfWQGcIO5unt0qr+MsQ9WG9
qiETCUWTM+XO+DTBnwAOt3347GvT6QGebCZ9V1SlhEzVBuIFwoFxSbCWWon5bticUlfK03xbcy68
u62yOdY8c5hYOC+bR4jTk57XyW7RcvLQXdSAsS8yABz1KLlYnv50u9lrqvDyZNRPq8n0I0ZZpHU9
wKAFzDx68F+YeUW2n1TgbPAp4LsuoojK3tANsVnFvkeaw7K6r7p+j9PIpKNKjXz2vIh8OkodPWYw
/DJDlt3IPKYZNG+N3lb2ynKyYqa7ArgzNqAOBNwEcc5e0rIDBeLwm4w+VmD6Pi3h9KPcDSOGfBG6
98ndT+ptPn0zDtXITotP9Fh8w7MJLZpPs7/ozTnwzwjPSTC36Byh6ScoL6RbMu9hm/Nu2BuqyUHR
YP/zESHvHmAd1oj/VcHZyZ3bpHRLt07e4+cQBkN0HV9GZ2cAFNL3coowwWEOjK/axbK3UQ9Y65EV
CjWCFNEiK3OkxyhFu/xgc4Fbox4bye+eHHFrdpyU20p0nguCMZjgfYAJQtofUbOVG7r2m8dsVVoC
VVBz5aHIKTw3vAORtiCrJeSqPkJoQ6qTRdqh2mCuBsUGzlR4FxnVFi5VsePEEpEuRpJQr6zGZJ0S
x1d9/sfV6Q7tZSfe7b6jm98c98z/TW0uGfFrjnUpHrFLACDhCeun7DpvJ5/htEGn9+ZMO2CVew7H
zxCkYNGkhOY5EyjJOHcseJMjt29Is/cB/JpkoC8bdHzOoF4dcFZBk6X3V6BVl+QcSzT3fo11EIkp
Fkzih/4xoNzU0+cAmqUY3c7JjLrGLhaEhmxsytIDIAm7eKDDMqg4U1BAmKusj7VAJ82pQuX+ozGJ
vDCcg2lb83cIQqKXLTIdBYO70suhfJ9cDdijVOkhUvYybTtsLMoMLybxRR4kcP3oLkmWIoO9ijfn
hBDClJxdg0TQAyhaoTEPpYsWbtDGPpDA4HY0efQRpTrOKwohU3SERHIb3pn4YMnGgRq8FBkOyMOj
FsNMDpm3QwLbiZTotSiJGJeazq+YW0FjOQst5+E04WVJqYkIhfcG1aPbYRfhm1YH6UYMkWCx+OiM
i8j4iEvrd3t1gtlC1RgTgPQP5f1DQccI3gE6GWqvNv+0kNoWqewo6Gy/WWcuO3fwx6FrXWljktwU
yzdP3VACKZzyMdVYvMjHhwlKVk8UjKh1TQC+V/aQIYHaojYa1VZv2AX5FcB5tt2SRi8eQRQ1JwIT
09192Q+mWiwmMqz9vEr60/Qb3ozXuGLztdcv0kXBUBkd8NB0cVqpt76MTqMV4ybQfPjXL60VKvq2
/ZxLb+YAREz5OH8OmEi/V4a4la60SCTtImY+Rut1JKCf7i2QXlCo9KvgDuVHRnjeZsQHiPj/wmwR
wKAgqzYocgNw/MPg0cqZcQNNGdXwjuPcWaciRvWCL7wuaGOBwtZBJLENFkfT4O/a5m8jNlxBDZso
5tIMl+qLv70ZDpCAFG6Z80qVzTWVooeNYYpUGIh91zPVIWJ4s4eBnONsxkQg4+04/IpUH6pnfCD+
xYy4K/LA3uZ6fTF6M+mZsZ3C+54K6UjBW/CiR48SF89Kqle4JF23E106dou0fneFX8B2EtQN7Ez4
srlb259RawT9D+kQ2NZ4ZSq0GsUXjZyPQz+BPxL57WHtCdBGgeM2glqIt8L9ok6DizU8gZ2LeMye
D9PyVtsrWeqRBgNdrCY6hULxRqZnJrJlqrbGHHjK4okWLVZkPlaH5LasahYMudr6rnkx468Du7YE
MOD7aH2ZUtQ3DMIMLC7gJAhl1ssG3ta70zWh7vPX9MGETClyTqPaOEfrG9m1yA903G0QVWQoJWNr
d/MCnYX7acAWgpdGgHPblcH5IdhJwFCGYWbvcTOgJfZXJoM/QZ5a5rranU3iOyU9OMKf4kgZBZFs
eLcV3tdJFYNPDwoX4qE8E10IxdBBawrAfz83zxjd0gO9M5yf0yNa4vLIAOTyPb5ZiaDPTRQxu3YU
wacg6UYjmQkscIcmrBiOlb0lQVkYKsLsWnGC3EyeJkBs7BOnllgCEKgCVPrfFh6m2hQ+Fz2yFo8Z
5to3qYg5EA97cCRuEHtxEaBYDw047w1G14chddh02jV86Pxg1H2xCAejbhakL2/LgFSCvlFIG54w
x0SCjxMiNqMdfB7nmDsiUSnz9RJzsS2kMHDkq3EeGyORiGwSwrJFgPfKSecvRMaAiXyyKdXDhtFI
fq9saaCsLsXACz48C5POmVd7B6ncS28PZQnAk1l5uRU+4PGKURcR8RNl+CUcVMPwE8fgbWHgo5MU
1jr1hkgdwQH94H3F5fhxaDArU3kkSfDqxw/RXFYLjfQJ+Hl4iKqLcUA/fi5OgwIU/6/Fe0TlAwRg
QHUh9MnuhZw17C4qv6LeliJWzj5ACASAoJ3kLqeV9YhfFMt6n6PIFLVlkRmAVcFt/XIRfggxxMJW
DXOwAaR+wGnkgjz8aR7gzIwH8FCWjBCBgjdQQr6OIGUAKONrMRrwdYVQ7sBqSqdvgNJTkbE8Od3H
0pboUAXaapT/wTQ8/3GRFOSdGdp5ODeBKSM1ByAoe45qkr4Ssx0Gp3QdVyfvvpX2gpQ8QEOS1eUm
FsFJmkYM0hFSC811cWtFshJzOwa6hQKNXCxQ4FP4zDrgI+llyin0NZ+u9JMiJok9BO6EkNRh+hv+
CEpDUzb6LTe+3MngpJp3GFwpdJg7PXH6e11UElWNhMZDu8ekk5b9sk9OFzLFbvz1onzdtbteaeTR
7Is/tQCqEPTN7vooSOUXU6SMrufRF9hBpLGhY+nkpYWdEJu+IYUgnciIQ9FLm44n9dzFSKX5dUSj
TDMNPKsp+GD7W5H+tp8EbnAAruRCBd/iU9E1nF1hdcLjIMsBB0NXRALu/e+I4BUBl0s3dfFWlgrv
7EmpfISVFV8AjYAQycMc/RU6ph6wdmDBxVAY0oYr3P0kkz6VEEFPUMccXeIh/qnySAwHcFZzsucG
GuiZvDAnC6OXcCPRkrUKWfEzPMKDM2OGFxhs3SH6ELSxRVY8aBQcnsMPNJY+IUFyJNa/0ElEFQVM
xwivxpJ9tDJZUSKhzZpkgc5fFiNtxA4UpaS6IIUZDsVPq9ZDkpwr6pBsFs83yMxinyRLWioMY/DN
DC7bPY8EKyR/kz+2DdU7OaKLMR6LvSrzONDb6ZvAY0EJ3WIEH9uSkOxPxNaYoxlumDRdF5PHWFwn
YDHVXvhmyBQ1f/Fkus+pWlVoUy0IX06+N/s8qYuvhGd0X8IjXUu6NuxvTkVHvsZoY97A9MxF25dW
FTNDAvLXvHpdGtIFxEb7sPmAcdEvrLh3D3DMjQiRMbq51yrJaAeMX7PXyWmt2inCl/1iYQN+Eq8T
Me4LFrqe0FCkWI4Z/dbTAEmHYCRL4YRw2INDi87FBfiJA9hYYvBKso5newr4Oj7bEctJyLFx6VCi
Q+/aScnJGUxhv6dPTQQ6/4mCmeCLYjlR0+uqvYEz/8D9EWs/wi9h3KDZmaCLeNM2FqJ5qFQiiiBq
OcyXULYRxrGBkr4aAjiD//0vTV0qsZrOVb6/rU3jjH0PGQ9YiKchXcAuPUnE/vnWA7KrxnxKnt91
d9PQuCMrRs0Jv1cxLRbQVGV0Dvo5I27oPjo42mZVjD4Lz580HAJwOGfeCeLvUYNMXTFwM+pF7R2/
Yf2CmX4XYMdBd9edqE9GZ7TvXWuO+eXCE5j40IxLz6e+Wpnkycj+TxpNqw1h50tIBOZrlI4y7owb
Ae5pb3P6POq8KvGyEz2dOrd6ivMADmxqEDs+R/PHY322TNrKRFDYivaANyIx/ASthnMDZArONEbS
RPpasAU4upUn9UsRKv4dDerDVRBVNrfZdHBar5MqAdSYqf6etrxfujmko4pZY+rMV80A9jfuQAoc
u8sBj+qwhFeIrtM2ILqe3MZd/zAcDKmfdg15HvGTnBvofE8uQywlGO8BLVdmDWgE8iW0yOewCIk8
AG5XFiH2wRBDDL0C6TcLT0rZnnUjO0Hbjz6AMGGkF8wn1dcpjT6AOlQEwPIPEO87vGCSOZ9Ka9PO
p13YpIM8+RIurmw4rLv4e9DkK3069PTp42GvQL0pgHN7x9f+uNIV7MPfl7d5pjXaihC0hPFb+Y3R
Dc4/3A/6i1eaLQ34BUBZjFA9hDNKp1Ed7y0B6pjTkF7ATC64FXI4Jd3SeH+08yD4nhhep2NvFmlz
U/y9ySROZvHh9r8I/42sct/xg3tFTk3H66W1qMIaMJMrX9g84PVXcENhiB2ZEKAtQuEObscFgONe
Nfo9pMo8SIt/tu4kcb1ZYdPqEQMLMbJIz1B1KV3pnt7/TsOjx0dyStLamy75X748CcV1SRI8k4T/
kuzpesAs+oRClWo6yqb2pdg9Miggsw88RU7mbg9gje/E++hlU2i1/tSN9EuEBPIOK/AWBbB3+xp/
oXR4/XW5g1VBbeTR+OXs5v1h4dJP2TN/xPh6OelTFzGAXrpBzzpB9vqi4HGZiEYdQymSWV+piY7j
m9tDnhBVsm52m7QyVDEWTUvdDuyPeXM7W6QNjuuLmwMcY84kIPXFBSlBQp+zO2hg1tHHSAXd0I5Z
9I0P7Bbr3bKFWYWrOv04ecgnmjtgiOTztUHTDsCla6+SzwU/Mcosqs5UgRFSuZKx38eKVawHdj5+
BoBDJUL3MPQY58e5rWf0IM0WDoNPKgNVM2GTPFzgK+jPlfEMaBlSYTK+IbLuPYcH5ydZzJn5MBEY
VscsgqOOmfZKS5y25gC3UyNFUR4JbYyBANrVcW73DXkqjBRkPmmY9P+RBWb0QoK9shHCDc2sBFFL
Wgi/54vfyTt+2wVdsVuSXYbnOEk8Ex17BEhptEHLlqT+ZDn011GJ9wHIkDx/63ZQTCsjjS6GsCe5
NUIFPA25iCnh8Udvl7Qf+MYmf4CddJPVwaVFRwcWigDj2JkjwnFzUTCiApQcI2c8nNEz3vrHOWNR
SE1Rsy4v1EgUjDRKW9T0wqh6k1+e+br6ib6+YnRIkSK8DXTKWEAmPgyhaAmhiLsEGmuQ/VBS6hca
4QQcurJdquGviWTxFRhOPFxO7sfriM4GOLXGFwBhTqSUMiOKmquGBgrjd6wuWRlS8EKVpUYksFsJ
KVoLItFxLOnll0JYfgVYL0eyKoRf9JLayEHOjBqaDi67oMLKi1CQftOPzSLazwEqoBEEN+MxUiGr
F2PptnxYZowSomYgkHSXSnJWGc05kgrGYq8vwKZPbm8AeF3xxTwxAfPfIVvPfoWc33Gp/LqWYP6N
WPaOQJuP5MmGPJ/oVMJl5+b2b4BsLxvCBpIOfDgXApncRp/VT8CTtiaVW0ivjgSuEz18zkDVxDZY
qDDCSkGAFAz5CQW6NFcx1hvMyDzNhgMOBYauF9sGkwCHDa0R6DXbFcO5YL34UVc/E5SvJTrIb1zU
KcU/DHf1kUDrRL3o6dckFeQK8UXakNk5paqUOqVr/BoaGCQ0Ccce2lU0/gUB0j1Z1tL/o6whhJ5N
Ug6mdAzOfjELv6yngAYy+gJgieYnkYrWycNk/pJ29fRLexruTcgAhqtEND0pVGhkl0570buQrcLx
IlrJGqIdzBIR4iU9ZN6OneU5u65g4U57WPBrYa2QfaIPWnlIqpoiWgpVyutrx4lUUbh2Y8mtFvzx
FPWYXGSWe/J+wxBf2W2mDW0MzTA1lS8SSo/8uiFtXfbsu0KxBfOKulMGt/vUokJL7+hLseO6ROX0
v/34QFSaGCrHHV1cv7voVgDOSFdy74gEIwlVFW42Mi+NdWq0oWZDufQMfWm49xVEpcUnnBoJ1bMn
aa84WdawhWQS/eCQ2TJKQBEsdPpTpJImodjDzxZT1zKrfQfEJoOWsfdV2BBhZxF67vPYL9GB8XCR
XRaTdEEvH9OWtcLFh2HCK/OHNQR/eFBMMPKGGKJJAdrPmQCHMpU1gRMtUWxpG2Jo/QlW3pAAC80K
bpMi1CreP2C4Gy4/g5UmhKs3pTYwJxm/XOQHv3Kxb+eO8P0dRsoVjxFxd2W3uMsfrNl/douIWVCV
8498E9bSk0N0d9FVxzyQrjI8sf+sKyHDUcfqN6w/f/Lopb1k8B6Hg3K6pFzGp/t3k0RQAN1AEzO6
D3WLarcZ8edWiY0SHqNnV4QNrhBmZQ+hf4GMxI/DBbPLY75gLsKzDKBO6fPMZWKypg1GO3FR6spP
LoNqg5k1eVSinSnKYgPzjVjThCl5qdrPkzpjcG0tI++yGJ4sGZhg8vCkjjpOGKgX4lqPqv2JSCEW
c0u0c5n3ZzVaN2YakOTjo6jeD2u5i11tx2OmlsWEdpvMeZ+twYsFVaUtZgz6rKauM0B1L9c7ad8p
EaGT1+bmNPjNpi8WdtpngnWdyWwAt5+JiSn0Qlri4XECPDetMzQY1l+EGZp6SRxmNL/GvQ8LOLSN
8YBipUryLx7rk//yrpgR8dFVoz1+4aB2gcMDA4nzVBeXgC7ni/GIxWnuyUX1eVy9tYDcbeu4+AIB
mHsff3p0LmVqAcnC9l4MKj4srdbsg0tIf6/dcRwQXcfWBnSDr7xyBZhTqAyMY0n1j6Xz2lIV28Lw
EzmGCoLekrMC5huHoVTMimB4+v6mu0/12b2r2jIQ1ppz/ikUc8WrSb4xlqXUczwN9vEWgbrpdXSw
pFeRG+TBsb4NG5VZY5Tm61PU/QhI3mxkcpHwWcd0HGF/Xrl3d4i2EaPywmaiXzug+nPIBgqt70Hc
RrgaCTz62DgWABx8HbQzNtCn6ipMvTjHwGp6fqc8cy/CdyxwcAYWBgT4wGf89gkJFsNNkR6pLIEd
3W0zn7EP5HVZT8zFnRddWbeHrAT/ALJC77iy9z/ZYoldM3pT0hEvF/NxML6b9+A5Y76q0AVdQ1Y9
lkEqdHPxR2wBWrMDREOLBhanEVZu+fpk9UzlwPrHSROjYhOiAymM7hvXS6YQk1I3NFRRaH+Fx1Os
mtlBhVPUQb12pzOiv7qCBJ9BEhpROxNJnDzuGtYHW832MYLfYWUUKyR+pE/rMEEH8DtXdAUwk0Yl
OFZrhuSOVrARldgl8N/f5JEm3UxL7ivpJjY/Ta5QZ5kKo6oDCqJPZPMBGxIOPlI7CIbyfN9ZyfyK
nu0+YWx2QJCOX4lsiCJGWriytCi/xbsdXPxdJo4U3DoyD7v55VIWbFljOwwW2AzgDrFGluMWrBTW
zpozAASLm4ksmxwTQN+2qxBJmiPWpqPtxnoOWEvZCi4OC4QlawrvdoF2hH72FLVxu8YUwHk4cuAb
UEkrEtsZBSKKhjf84leYwf/zHb8jL15w8wft+JONxVbnEon3920KQjbrMkFn726nUzHHEfsOwY5u
MGofTEA0yKgC6e6yuEgKzFZUl0QSdlmb8eyF3JK7fWe4I5fsHki51W8yELhEMhRYzA9+q/9ck0LQ
v28PPr6Ju+SMrwbrHRGcY9w00rcTImLibHPIGUeBOMs3Quw9+O1AwHFp7ZkkuM2MQFsIugqfBb0V
RQXwQB1pAWYB40/KNQjhlwOHfpitf+/LkKidYerq76NG+Aoa4Plx1aEGeHCwhBosV4nQf6tA6est
o7djIoCXxe8TVnS6NqQpxth0+1J1mMoMkk2o838YeK9wkchIpDGw6Dxxbx8xff3pEwEKqaa2OTy6
9J+2+B82Sm8nzyK6dIqPzVY8b08gZfB++FFBVQ9XSSaazfBH25JqSPlVRFwDdMdCikP9Du2cZxGW
j2gAmK4Bb9AVYGhExQRFdc4A5xDUQqUtaRnJkEVF8KGg1ZxceK2ATNLPHCifnuZSGCxSEiNasIvh
2Y/AydioJTVs+7QJ8BtKnwMb0mLUuNXAVYoxJ0HYwlwBHYQhjHk2V6+HLRGgMh/JFEI4HPih8Jnk
9vo11Ca9DsrPswN8b9NunWkXnvQfD/PjYztAa7UwRon0d8bsYDDFhtLCUaDNRtAvdSv1fNxGwvCy
KL2b+Iq1gGwS+IfCdoWxS7ktDciNYk2qw3YI8shP6UZIp8NGW1snMgfZbrgVEM06A81iFhwAXwj/
Ld0GI7gU1ocvgtP6jJKZ2I4V6DwfOpAnnNFB0zplve1iCro3fduQoS7MjnXGvGdfccnGmeqkhQpB
AY4BooLsDA06vKTq5HEULPH5R+6OeZwJ3bPtkfigB8vRqNq8USEkN81Yjso+rTIjCFSlRd5gNj6i
9WuglKI24/ypnjpBimtCt0EzRuvGDEConxVCAGp2cYMSJBk6eA37G7cmnzGWThFJZdhiyQK2kGWF
xY4iHBN8hSn83m3icnWgCGZ2x1rqa9k/upIykNcvV3D00IH3Boe2s8t7jLbwEh302P6cxosC+oWL
y4j5Dj/DTQhctb8v4GTwMaTXIuSXNrnl4rvdg1d5xKbzgvKMVpwtn/aOys81aJfh5EStQJrD5pr4
Nhwwbr8nifT4SZlvRJl41+IkLEamGNvjnS8yek6Ki5nm08g0vyB9/k+EQ8R/sVVlDzZ0fDXFyH3w
N9ER23cCUdrXIoPiQdjgWoC+C4cneENyxjIzrdl64nf4XBUYMQR7J/sbAAcOJn9n8xy3qAn6t/79
bRC0k5P7BzRrfleIkAi41ZkZVzFhtim2jGQzHQPKpYtzd5XJ8NG/zvWVFBoNDuRKLI+Pgda1P6PO
Cgfexmp4jzE0PttEKnolDG4KjfO8jN9t1JtnDK3P88/fkxEaxSr4DHE2rRDWJGeScqNpqDM8P/2K
pm7SwJ5Ez8ibhYSMqyaGPZme3DlNJkej2f9sUH/BdXfFD7O3bG9IRS9nC0ePJ2sMYlwYS05m2JMR
XWSO9ppIkk7KfKP4SCoALpGftZZ34YhYRHryJwRtGBtOdRU5om13cz09AXuIyTr89gnkGVHqNGKR
ZC+JPgFs596fCQYTzZrrE2uMxgNa293mxTjxNI5m9u92BW8lVhDjyOCzvj2cy8fgKsCLrqIVts9T
XPtwx5N5D6/VwTqRWcyU9M/4A3mVIY/W5w0gg/xYvNSTcw7pfNZzowgNHKlYjDZAb/Ju3otbYOd4
aoqZM7Ohk5H0tqISfaEQHlRDBiSyYhwd1stWfLGP00O4h/Zk5bT5rEg/aD3Pf0sVy5mZcMXvNvBm
B0gmIemWrBjX2ZsgTrg5e3g7TbgJyNRVsP0ebvuNrTj3B+DIECGd4BHvU9pxh+794ZrLbXCfPRMm
uMKjxEsh3Id7T/52zemjXS2U1U1UgaPlbLZESJZgQ8oMYFkMdFcxIaOzuoEgPURbuWxzBqYN6HCH
rOmghp2+zYkNQ/AD4s2hm2NTlRGqU9JZdGgyos4cglO33+2rGKLI6KEVKzajDBBkOBa1aGtvCfEB
xyG3AXqN8YB7KRpMztF655MDZU0e4yabBgOWE9T7LseYZAu49G4reBMW4X4DbAR9ADN7MotwMR2e
h4s+3x6HdrSWk+f0Unwf6TN5uxMXnUCLNXYiyweZOoAamid8hxFEB1cAwOMsGD3mn3z0ZJdYYNHr
Jvw3DuUfiAbIitmOZNoM7Zg8cPY3xa0ckSTYbtOPHjaOrD8RgrYG1wtkVsVkSMbcdhRoIf7Z45c/
guuOa6d4xUWwSxIyG2FmJE8M0+1LwF42QorhebDDcyZqjLnuvp14v8xTHT7Q9OAznQDAxvOeQuAT
QmyFMtnlFmYxQrc2QiVjBExwA50lUcxNnZHKuw6qgRYqyAEowm39r0Nnx24Y8B4hIzB/E/o+sy7h
Vsk87JrX+MucYUIqdpXvQygXD0TKiD1F7HceLhUG/s8kmb1tZlmwyoyEtZgciLEuShD5cB2UAOtD
xuTMatDCpTV3IAfrY0w4g9GLXZGX2h7G7+CbsqgjhEqYe1q97Ejkmiu5HcA5NO5YOV8lD0Gsk/GJ
XDdnuPCykP9JCDY/QzLCEj7QzaxrLfxBz9y5mBNnUI8HaE8MhB9E7/XgzgCU/7AJpCFvLpzZFf4m
aRjci3xOpkdSybRsWbjaIEvcNCrTODcn7o5Whdmp6XWdgEoBai36EM32YEHkXZFR3GCgCM+cSViO
OwgFGyUFvYAykMqj8iAYP+Du5ShnYNz4XkDy9Jz92UqpK8VLZCOc/wZjI8vbUiqyDe/GwoK8UQHv
xiLuP042GygCTNzVhVVT8kBscZnt1zHnmQk6QFyZd7mcBbYV+4y9caI6Rtt4tbjdufmYhn78o4KH
rHV6OioY7cXS4AZerAomKnX9UHTbXzQ3j+Q9VvlNVXRD3PhSKJ03ULeGJXxhjDKGD8xvmWxip8Jw
kcWShbyrZDv/5bwYkz4x1G27N5brRizyG3WK9dBYJwiKiuiQSdxINFHSkmqQa0EMvhvm3xnDfD9T
EoRCSXej4SaBv/RE5pqinsGEeoB+R5ayf2sj+i4Aq1vQdZpIF1TiTO7OM706rY4Ft/iAKQsf0310
owr6UW9QrXQIxLh0tMTMRYiM0Go5RsxwQSieo+4kfzB4XfBDCuw+ghcRZsp8UCblP05hwnDPyjUP
pCkt1qoH3M2aQD3JYBnjSnAsQHd7BB42bFo1YlKG13Bs7rAqNacc1skBPzNrN0OifvAqv+skcvO/
/HZtYIVbL6HOV1GHFXBNOB5uwJyydrRcllExkI/9iRbrk2Yo7WDPPbVYw92BRcU603BRr7IF3iOY
Z2Lie4YJRqX9sxS+R8sLZfHeO3gtThayflhWNnsj3GxPZuhyVnHblbF5nYLycq17TXi6PWsTotBE
FWnQ/9+ssJcDejFvmzNNMMukTBQHjz571eBn4I52x1GsebUssv1AVIta+rQsbQ5sPSYsrj1v+Vdp
mq742ZEWYKYovKkDudCliBSGLV9j/MjsGF6KvFKLjDCojfuNaCJ02mVxeNAtpj7jC5dgUjBxpPVz
d16T2zzqrLFFE8owkwuYNUduH0mnooKB4DIWDtiXoZa6Jfi7/2FCNYeUY6vLDiZnlqQHMHuxV3Po
KL+JqCD7oouk7IHQ8YkXf0hQkzJo1CCxN/gOWTu7h0CsaKAmurgEnVcdv+E0E8bGqHe7GTFgMg7W
peOTNCn/PbvTMGOYQeH8JJXr6XyyI+UQ0wIrBA2pjG+uDO94DbDXbD8SXcVHwKABJuUS0wBxtOWz
gFMDQr4QzLeZE96XbUgFaEnI3GubnStzxnmPSYBMMtGeiq8jPqLU/XhKPluwJGp+H/qnMDPDDq/4
cFobZil4yN69I+oRXIcEUMK0wCuvlkbq+eoBheaGp1cbYjaEiafBX7B8avCpGe2pOBiJ4Eu7Wrhl
6a3/XY+uVPvcSlfz9LfdYNqF+h2zYAf+9+pwNy4jOoLT0QZL3uWw+maNwWmEN84JDePLeGjcdjiM
NSef2uEGDPbIfG7xZyXdQcN8Tfbzp2o0SfP546H89QtH5WgtCuf0ZlxhHVIhyR8blnDXgFwFmXC3
WzMAOsJrOOB/7RXU+jYd3ik9zAGOic6iC3gTj+1/d6YC1ecPNIh/yvwQNHgR2sDO35fSL2+NRo0A
6bnZYzrpnto+W/cTTpXzxhQAx7ttJ0hUJyFN8u4Xg5rdX0R/7h+6Rknw0+NvsF9S/caQ1HxZ02zv
RP+4yEwkY2tiTAckCUURAKMdsXe1/dLpUXz/rZ9BbQz+hkSwEyy+sLr+gTBYQ8mINBFnfpZREsJg
ifodyktfZDYsCcL2PnjJIdsNGukXy0a2RfFGENljRK2EUyTM1W9QYXktcDxKlIzec9lB1r/3pNam
2PWukGW8RXinqtSXCKEgeCxgecLQxhCqyXa/Ukb1/Pv3do+gtgWXvF35baywsUuQolYQSyCR+Yll
6D7DbOXoX7Ll26YeqCyVGIc1XvJsHLcxkGdQB08WNmrG5pS68+xfh9RwAFs96cEr/8TaKMCqWOdf
sNdV5SHgoyyot+WTWQRheMEtUcZgPbV9yFQ6yK+tOs+lMr7W5skTZlQHrJKGNX+/0Rc/gPqfUH+h
EKA9MQ7pKehdYXO+R3ubxtuk+DnZOFxxVSijRVgjSeqfORbt8EyNiY3BecbmIx15+AQmlb2cDVsq
q3tfebMxlWwbwgnoDWosrc4UBcwlqjAV3rqAZxf32BfJpSgqsRdbcROiYdmKFAkL0BBSaybTne0J
jrI8Ka815M951a94GzhUQJIW9u1+jucesBwCSPby8QPQES4vxfodZIuu12XaUUM9I2kd+sUX0yxQ
S07wZakEBR3QkoKWBxwHsol82buooRMseIESd0MloM2CTXcc3gFRz+waYrRRgnhzYjoY4QgXWYGk
eqFxOTstZMtwQdhpIfsD0TUu5gt0GZTcwSbtoVJ1yuxLYZlKmGIxgrKwOmXdRFYm/VK1wjlrVCHr
/klHBy8EUO0JT2LoQz3qwi/bQlS4D95JM9rNMI/oMjynQTbb0wuXEcWd/QWqoTo9iC4zrpDiEWuW
I1zbORWLB8rRncXqUSD+1hEAyPAJbLppcLmKq32zNko86KnAKYywpsfBFziP3LyuWcOgkI5w54Ou
coKtScTEJyl9am+orwUcB9RXljLDu0RGnwgiX1wohfMclWC7OXcN3YVU4hpDfUvZnjsoFjye+aPy
2WsyFmgkL8sedt9rSDXquqvaOLJGvbPdXpMHoK3P5IydaVLw9WlOd7XR+tjPrYYv9sPHhoSirLS1
/m5IWwWLbFpv6YQVoTe8LPzfom4OJtzv4bP7shY5Xfltq9BU1Wf7My1I5JI15EgYLtIL0h3Sy/hE
mS4+8ifjsSXwwiNDIZZLZ7+UfJ4nl0GHeL6v2xhhan1knELrCCtdzc+RTke7cLiwsIgl5HpA+zVY
E7ISP+yLR7bPXJGJF8/eHuojJiu+Hjc3OivZ3WIt4FlOyTFCLkBod2FGMiSTmMBzVE0XnpqXjnDz
FxFSGd7TuIgqZ63b5LyZBYeJC3fSIeJwTbRhlL1JVBWBuYa3iqTNTEj49XbuJVQRdHWtDiEqbcI1
MOq3o+UEaIfoOGsRHcjh4EELT+Mb3Sb/Bjwra1l3s33gpmrP1FmLyihTZ0rWZGyUoCa2NQvu9eNs
KDGWMpdJK2tlqq8VxHlgqmSuFTySIXl0N7v4BvPsRmRJd6gk7RnPfGVZP7uZxgHr2PuVZvHLSXMj
St39SqIiH94fqnJSBSUURR3K2CasFKOG8OdWs0XTITdl9fvRAVLfjZ8+dCJW6JTEigvjYCpOr2YY
lhU2VXbhthJJNskIkLmFBR+1O3x4RYw7cUKCof3wmjMxzy/iP/ahgtw8le+L+CkRQ71MNh9QKIeE
XzG6JTkpkVC/y4qUmX1pfhgweY/w1cIQrEsS5SOEpN77ZU+R0bgTM7HnSpxxVbjqA4LwfpFAd1Lt
MaTjqTvQ7kIskYH0ZJPzgcm8Ys5XgG0GIYiYihFhBYa7A312hs6hX6WFh43vinzo6J4ATyeMMqkh
McPYmz1H2MaM4XK6S65tYsFU8579A1hKo0pB9wAACTUKJPPtBIKn4dFcb4TPSQY7r37KryNBk+8x
U7v+Le+szrYeKgRQAS/ab2/hK3DvMFn3FOgwFoHwbg83a2wQ7q4EvS38BXlMymSHIx8h0qDkx5Bn
B5cVbw2xjRNNAhNYJfr6EBpB0PGO+9gnVYTBiwc16jFcdRwpxDXBY00Q+ZijYJW/dDbx5gC55xs+
K5pv65rxBMCjwPBLoGoiWCCA08ktvxXY+wkIBBXltkiaWzG455EAwF9LSnqCQABhGRhyEOZvq/+J
5dkE05Xgvr31h5UKBiYN0E5JVS0JZOswxbybJzgkZougzRYfSrXPHgGNwKwS7XawuFro6ONvSAfP
Sujv0j2r3h/5QKtdSljcziaRbAUky4gS3ixEgne45/fvLoeJq+BfcB4nSWzDd0QKSXIZVwVnrYEd
K50M1slyWUoS1B0bcaKyiZc82vupmBZWo4qfMV4IWqHCgo0/tZwKCfrj4XjWCWORyChJP3t78vkW
Aw4nxt+0F8Bwvu/6uEv35SFcFJpZGNxFcDKlCsNC8e+B+fNjJSOLHaGSMrzokr5UT5hPWN1ZLyEE
MONqIEUK6JhptJ0dHLTPApRnZIaxpmTDq+n7/AeGH/v87+pyl0me4NnMvvJiGVwHTgEd893M5HUJ
d3IJbuPg7owjKWy00oxN5HPFcq4gCNs02OGe5DtIyS2D++1gQUTGunF4NkGnHZY7yckbStKeZFwh
pyRtirPHC5LvByR+NwlK5I1dLOzzaDvmqwXdl5j83LDV/9ga8eLQTqxF0LZbQ+J9rZ0HG2BvQm8u
oIvIT/YzBLjubahPYTVUkDoY6VvvSIgUOw94Op7jSU/MAATPJqwUUZH1VRgeCB3m3bHOIsNlwIUk
fudyKQjsLil07P3mqi9QPcHQaNME9RfTREZJxmODDIIvlfv4HvTbS+4eiTXsc1W+CJL2WtZKWCpz
HARXl8GqzEg0SHZhSS52ye+/Odk9pw/ovUHWEEG6Nmufu4HXmsp9CpQO82TegmeimfUQigncnSXI
f/jhPWvmUKL8Xu7xF2B4Ynkhh52jMpQsyYvFjF80BhBreIN785nzd95cxZL0hQQE8/yXZFClHEU+
TeDA4nj7zaVwSc7ey61wVzC/XaPJfYp81i2x7zb36zMZehZe4o1Ve6SObk4lS1Yuy52GhSJEDoR6
rRDM4RrwI+qUmHfGxSMXUBmTcl8AJbDaMRbnna9YsrgNK3dIwhmuRbx1Fi4uGeZvgrw8PPaPO35r
D6pL4oKnUg0ocYcdvmQMlilZDZJCbiBrHLECg052Y3gnKYFs1gtnx/6O86B1WMmGSCiueZpc+Du5
xRjHPMIvW2TDOK2eXodSXO40thSvJE8WTUjy92D/aJgnlBWTHU0kvGafXYeGiA1xhM8M951itG72
Al67D00Deja3Sy95ToA+FtaOJZSqhS2cO7MO2SAZmDhn7qIOEbs7aKcNs4XTA39C2zZKOkzr0TVe
fwrbwa3/zOs9jo9GXzM7aN5/667unb0qay/v2b2EgPQc9qZi90DoX0fEPGmNYgdXavGZqsyfihbe
nDce184JSJ2ZyR2d6t1+oUlIT9B5JFqlja4aJ+Yp9tIEcGAmEal7unvR74iUZZGIdkKECR+z1UMx
jYY73Q9hzhFFw2ADPk9w7LCSN236a8g2d4GcJhciBTvAewqkrJt/Nxbjw5QL545W9GudS+5KskO5
dRV2BDItfIWb/yL5maya4u/Zywpmc29vFxCwyHLDWiSxm4Xdgb/TibAB8wvvrZqPzWHWtm8zNlv0
GcS2Vxi5Pgujy7rhFleEHNrZfn1+PMHH+uq9KejRg1qcr9fB0ig4uDDcxbB7Y419hKBpFFyDG/YC
RD3X3mK2GJz/SN4rY4labNEewgMSPRJRJ6xikMdk5rHn0GHh6wqHTyYkQjFTWFRYPGRnP2PDbfZX
DSxmbLF3ZWcOfDHQZc6lmqtnn0AA7pCz+VjpmUR1N/39k/KmR++tRSjtmv21ar3wQSS1ScnafgVh
F+yS4pbyti9VaQkh/2wMmj4+QYREIsyjfEUdzh8GmV0oCsGOFoxc8VBg+EMZzM+ZLHbDI9OTbvYx
MMsWdrfQuPELODBLVkNScFEjunnRh8Galn0459A1zVu2BLyB0kzyFaRUsGs0iXhpTiZnv02N/iKz
BrLzUjGXDTw3SkD0AKN5HH3Q7hmpFT6t6UYc9DeAtN5mg1yqRxu7HT2YgMi8s/RFwyrca94h7EGI
yjfe+Md6MbVsWmiO8EBAoVoSP90DTEHlyvxWYkp/AEghjnkC2l+yjrm8MStAXlIC4EhXyZoAjRhg
Dv1nA5Cu8HkmBqwe1wXaHzgJwrdWHY3cNIFlO67ikjOdfvot900zCxCBHMuGeozlC3b2PPnsZtKl
A8uMbN62PerCbE1E8o508WLmjEpVp+08L3bJYHQsBloFTSBTtfVHkuja65qhTAQu2QOG/Ewb8Tt4
oZ6t1tIQfanYqc4HbZxEE+pnV7cl0lbq54f3DCXxmpEMWVJMfh52Szd30Q60mggRIztip5sROxmu
Dw+DIdCCyx4R4RqNczRxF9ZgjXDXJcCRq+YdNNcttGMytGH0b9+xZ+DBWv+2JQCQETQ4akQrPuMX
kGd5SOTPXBaXAIsndFa3EHq6TX9lUM9njfE3Qx/65PihA7Z3AzTDLOC1HYgOlNPYO7rM1lTIKH6H
8EE0uACX8Jk2W6SbwFjgfxhbCdnbNLFBEb4wTo8yjNj9UgNSZYjaEtMmJhBmiNU9XBTJl5am3vSg
aGy6/LgJ9UkK3WkIcwoAFvaN2DrJOWkgFW0xfstzPBGZDdcOA1O5l9mw4+lY3IpkSI+iIk/hEun9
cJzmGKK2TKY3MrjHTQi2Br5GGkTk6ZwpZr92mhAZUMqL22q4g7uFleOWKYRwTeQbAB9GuwVuruKN
qIvhFYEF+z8MN8STyHs3GJDrMzHnvfxmvLxV5EyNDr8lLhDlpDNjzrkjlscskRw4GNn6i4S5DwaQ
OOPNID8I8WYPtNAbQMwfMfcUyGIn3h+F88E6gJs8R2uRfyZI34WIw7FNoYDs05swQUSfcrWwhRio
UbEWcR/+Qxkubpx6fB3AexdT+TuQDmMwYNw83eDghUADOgsBEECL9sTOuZvuHqPWhvWcn7ILt0zT
6K4YXj3AIoEGMbTnRJq3GB0Hi02BYETY/uCNCJuEks+0J5Ac+YPBZA/AKUh+vmNN6P4oyRlyNESj
6M304Jksb0kTIowIpwVp4lqL8Ayezl6CH/KGxENTsESQfEb7TJduxqz3IYYQQjtCvug2PrAY7JOz
L9Z2L3y2RCp+jXZD2vlAy8GCa5NeHwyJbnZnuHoCiEub6/ZsSo81dyOFNIwL448ZwBnFoevSzv7q
YLb9GI90inUKavmtY5zR7GZHF3DKVS1uz6ww+cZ/UvDgKcAcgxntCCUEMA6jSdGihVO2FP6FIZYo
DIrcw3PNzEeIq7CVy4H5UgaBNYdQpoP/fNsQqrKGC+gKPQOWfc6BUsx6bAcmgC+KZDFF2DKzN0Ku
sg8BAsDVZt7jrDQBsLeYhUHLx37YwjKswhffxDaCTLrTiGsHaJB7LD/Nz44adidf4GANGFNkNygK
nuBOWVCx37QY2ALXuRzw5EK8RCtAdPrPRreVvlrG5Ll9m5jqUeyJOpVJ0h6sSeAkFLMkQ/IvUCvO
11JOMCNIoK6zZRIWKc/NWAw3gXTE+v/yAz4iQB7amVmgTrCbkkCXcDMeQ9gzNldg1W07xM+InQZI
VIapiu/lT/fHrUQdikSPJYKPJrhtm61DJr4Cf82ipbg6MEtx9UDs8zpc+CJ/nURcPbMWPt21zeYi
dg1oOngYFx4TTvcP5Q8EnYXFGgiiJk64HgRIRoFcugEyVS8AxMaFAGNAC1zMygOxw8MxAgRRlB04
Q3DKZBwajNB/yPlk60uiRKhK8FFGuLawNNjQTNAgLK9DCW4ViouIRy6GAacEEQegDmKjnsuzuWx1
on5ZMs7NweVFOhLIGf6d39Qy4TtV/LkzeBpuuCCA5gE/jwNubBlYm9y0OSviLZZoFyA9j3eHls0a
ybIb9GABYOFlmsUQiQgWKjpeYKlJioIJOtdBqK4bY1YGLiexNJVEHji5BigV63fJqsnkllkpftNg
2FxeMAJxC8Myk9MFiZobnA0Vdbws4tugY1YUC0Khg5PneWNWfbvJ8ralnGCKu5VijFU8JC1lyqvz
BcP7Rc0Zfx0KOGHB/9ozoaN9nX7DcMAk5Rsx1ceuxCqXBDPiCBQxuoAQyy4gFR6VHouxCYVVs8WV
BloajursP6zmDWwLN9iGWri4ZGTWYPx1YKPQkgr8CuHpwWBb4m7byDx+jy+15LOMeeKGx+WKfRiA
IgRPYb+SORUK75etwUP24gH44RVoq+wzgy60OA4tURz6bP8H49NG0VxCNXAXGYKrPtbuLwMg7TCC
LHyXEIme32X/WelQ4Fs2OwA1X4k1aWNQlWgTQbI+Ynj3z5pwkUFtpOgG6SdaMIYy4gj1hxl7fEOA
gWFDcyX0UCA2lDoYNewD/tJc7W129AO7yCFtcmOiDQcM+3ZtwAy0Ms7r4b65yePTXLw2jgfnEpzS
C7RAh11HJFgitXpQmTJ+P6ENfEAjAh5xmnim2WVfm9Tx2QE/2U3bXvnkqifDGKCZNUC0Wl0olcDm
F/uVQ4P6xneSdQCViunJO9mo+6gxrAXzAobj4z3kEwb7JTN+YuyHbVaWlo3srwJ7AP/fhy376gSj
pE3ZcxyIV2bT6jLoC/QtkDbUQNgIlNDnqJMeuiZz7cq5U4gLi6jlilvMlTXvSUmM2QheMlfEWyBg
ChX3T3nvdlywDbf0YS0wencx5XNQ7h0H4kb6stiYRE8l5VIHFzC4mewL3I436mFRoMkqe0J2Vszu
G4Rxb9RvxokCk+Arp80RodxeLhdT2SiTZDd8jMUyTXeBvCjJu/0Gs3/eHCCNuElWU6gzhNI+iHjt
xaXTzO/WMeLTOPutLnubJIK/bsYAiBJ4R4p9nPaxHRO5fzEo/XJ4H8pRuiV7ZozYqvbcJT4zdyqF
j7UUx/Ceq03lSNZjfMb5Kd5lb2pJCQlgUm9Al3mxBoqvCLHSYG+zZTUESONrtDdGL/Y1NheWqHQs
yweeXdxpNHDQ1H9TElG3yL39MkUioMD5VZMu4mZlsKNG8tpMgtF7I4o+YpPgI69VZteJCrsmkie6
szuOGtFOzAaonwCd0aTCpYEHpWX48q6Ehy3GvkIepn1hIUq54fHl73FbFDB0xOFXCNC0T80FWwsO
BRwd7hM4PkX/MOfazb2N2cDdpssWAYkZiIrdUCR4bNUUhelVuD24nYJr5VDqKIEq0JwllCAwxQ9/
HbXM2Yi9gerJOBCBI7rH6/Bt4zl2j4BpMHq1muuIqf1goruTqA56TF24bJBMQyETepLk5U0mR79L
BBEkt44AGVyvdXC3tCH4sfST3bwV/HbhWY0B38ujkk1D2SZkw154M1FGwjDCs9K8Pgwvn51Yh3F1
zNXVKNoRfBwtn+4bDpH7JKICEszKTGU1rcnHlHECG1+aQhD4rIg4+Pvg+OGiOAn3oy6MjWrbIgKO
sM9rskAAv271LxF2oI7Q7cVh7+lo9m71QDVAkY2GgOq7Y53DzvCqG8Vk33Ke7BGVg2yvLbAgCRiD
F6sSC88lNfHYhcvD9kWNjx3Hb5zQ+I36si6iXgDnRfiBH4H5K8hi0J0ooktsWGOigWW+XdrW9mwp
y4BrwGvDkKIFEE8X9gA4+WOS4uw2VndXCC18IMYlfs+7+ETWRnf8XMVZ9TCiXv/Bg2IzDUXehCAR
HkYdlCU0A7PD3yEuKVQk9BfdIofNr/tte6qmjNwLm3ydq/kHItNlOn419YWht635fLNlbnPmVHgQ
UQivM+bOG63QkPeFqY1MNQ2lP4ZzM+ZeiREUVHQunAk678UIGkgiOYNEp8LC827AbOLYJNEe7p+M
5VbOfEoaULEkmTMF6QmwYV5TvRWUxc1+5WSV3ZKMvwPYfMKlmOhAC43pabDSzHMwPyfs9pReJ3pq
KRYqbl4WH/cERDngU30nZQwXmSERQZ+YMuDr7bPf44rwy6sxr9u30+J9Y6WDKOu0gR4S3GjRSGHd
VnY4Jmltg2GNNIAP3/FPfR2KNCPPF/iFyI9DOjBPC9OeFTLwBXSwHfZlywL+sDpTha1+eOu/Q9G/
xD3UMfBfgCTwGZv2mek7c7Si+GvILJuJ7W/+9DcEuZAJ1/tpDBnniBOaiF+KLan1gYrT2BMiJYIp
AsUWcxFO4Zx4J4m4O+c4YuiAonSHY/xuWdpPhQeLsqYDi4YHT/GPzJnToRGfaqmeE2GYl9vFXDhH
CBOZ4Fqknz6ndzg8p+hB6JyosMTFR7SdHyYfOMbbewZRJ1/lCvpnbnHyCxGy8RKfgFhYsZp4MguU
B2BYwfRbmte3I/M8hmT8puqgLRFrxnr9xsPy5DNO/K47/QNOV02XlLQ1NCqSLk9Rpy96Wmz0+2+n
WGLlhiP9VHPppNGcdrnPSUCrHTI4iVjjwD6M40uIQiQvHxlU0LvxqQ9+p8V7+30RpsxrEURFG81R
gGyyrde8mVegtIwPxoMnopURJqEamx7PSHy7oxchzhVeKkEvP3Cd0s2RQ/Sw9PzpPNeSvkYsNLaV
560OaA7icPcxfepr8ROJGhD02W5yoKExLeYtXF6O426szckNbYPOkc+6VY7OYk6c9hZDyuuW24Uc
Dp/fve0wBd37V6/CYokn4h8+3nNdjOExkSlEnigDUSQ+xBfkd17x9nbUOU6VxEX6FaxEr5lapx0C
HmyD8PZoeK0nhK3vpmYdGnWw5LC+uR7d1nqENe8cvWWgYuQx2LHJO2foboBtoyvTcjL0EMKVzCzu
Tk1BEyyWz59NYnPOqnjALB6x9fTeE1mdUwZNmKqOzoTV5oW+/e7b0KiL98YX2ButXnze7qPuiJfC
2CBHYB0/1p+UT8MhRjiVcjiQXEE14vASDOCVe/OAujjX0u58MVfyPaNXZs/rboy71LbGDOU9VT8m
qZ0cOMhhe3zFyApVCP2xe2vgwmPypiJxW9NyfCGEgPtN1FXiDbBzdF90ZdgOjKIghW1G4V3z6TtG
DLq67/ep6GUQJGYCpR1fzTmpttzdwpDBFok1mJrfm45f1IfRMmWhFjSFOp/EZzWYvodAmfMds5Iw
njKB5jkxEzGaPvMxsAOw4olozYiRKMQF8WPytNxolOdzWSVK4ye59PxdCDZyZIVgYA+qSz8xp2Ri
exGs3Xf6eMiMaSohgEQS6/fCtPCNq+qUzaRJnxnkWxwPjD8jWuICRiPkwS+lJAiXFH0BuDWnSjYz
HbqufDYaF2Bk/C+87lKSYz1VCMWsrSbvFIre2cOCSEaSzpYfNM3LoExJB5OM7oulT2qmeWZrCBwT
gMKw/X2BbfCTsrQAT1XOI47eSNiaAQRFeIISls2l3Z13xeL1LI5odP97i7WGrHVMDUwODbF7lILE
rO+H6D2b0DvGnHAevxt/17VDEqJs3vVa5/3jNRf18r1/3Op3q72HP/kmMHuqELnjNyDqcOOft6wf
zOuQ1nH3yJXFVdV2O/mF3OQWKq2X1WBYTtHKGjTlctNzVoYYnTK3cc1uOX44+O24vFdt3kxV+XUW
O1EqijSS5XorTuOChlBl1GthorZT/nrp0ZLuvl49bbLkQI6WcPrbdB9dEMCKc1rQdnv094HCHt14
2N2Yz/p07rSAKhCKXCNSgy7+pEFEJTk6RFcWfl6XJ+/k337DW7Bxpe2UlZMbrGIru9Eo8sos5dM3
HnEiVOzOBaYhLMiS5OxPIM/Z8NqxaNuQYEM9DZpuAXuN3YTdVSivrBns6EL/7BhidtkIoaWeIi0V
pfhjLQ6zP7KskvPW0FjuryjdxMmI2aRpMh0zYawxSFgGueeFAEAnfypBBTDAtl5ictEyp0gCGmzG
KVMrpNXm12ycPbbUE4wuGFZ4lIQbSV/6p00vsnm/TFdzdgdempuQuBoqJ1SvfM9tzvxpYU6tWECb
lw3yWA+4MLmpAAIPuX9zXvENG1DgUb5kaRDiruqy9pBGWPDhq5PFkS22TdYIsfUnh4aqHXlDtMG6
GjsAmuKdsxXVwYt+ef+X50wVehsC0TICdRnf55QF27yHXJJ3R7NrKS+CgsWpaywFGfcUQQX44cX/
sXRe3YoqWxT+RYwhRnwlI1FEUV8c24SYs+CvP9+yz+3bfdxbRCiqaqU55+KOOVQStzJqYRjTQDm0
aQstVOjpZDjpkR97YftOxPYWJIrXYD0cDpFokMSbwJ3v5pQTz5eeJAhtG6Pf08MJXiIH+0giEXj7
E9wYP0TPifh6CD2aOlp80cO2FbPKfP/w5Qo0AyCfiWIY/5uGPlpOugth0AjNcAkGhcSAPp3P78mb
tioCbYYObK5FUlG0iYYuStV8iaQz5pwTde6K69p5HGerQZeGApSH3cKVurN4T1NzuDUNH7bvr616
vPyE2TwO51NSVa7o/hjoJbEdgZG96jYyhuJek+E5RQCqBVoyXzbGn6jDWzdcFBTMMnBPHjoSiF01
nfBm9ODoH+0sDEF0U46Huv5103N8c7xyTCUQfIBOhMrmml5QuuUn6FJSEU7ulgMn4+CANpXSRc5b
QHSkfH9yvJXnWMSmFp/FG7SZk7iGfgqSJ0Zl1uYh0G7DiHRStOAdaFDuwaTTCdCDQE/BLqSrAwlJ
LjQXap+G/2P3I5j0g9gOr8GEVGzIl4HV+CQUnALAE+l19Bh+opKRQmhtMejrx6Q/vf0BDNonWAQR
jGiZS/bnhYMkBmVTFllvhHXLMA/DnqR3edYPmoH70zW5ye0QDwprQEaLMaUJM8NH1soMmYOMOYYm
hQoXOQ4SbzaPnm1Y1MWYUMytk0hMTiWdSARAVyQpavg8MSY5mWSUKC32HTDw/m/zuVgTUnpr3+9T
xhXZCCxliG11CbsbpIRPCI0hVk0qTYf9K32n+FHmEGNJLIU6JeCumGcbzukrgZxZGIo0nU+Vxse0
ItDopc9ByiOXeUSkwmWxFqic5mTWuEzk/oZE1DI/bPp8ejsbA+xxDlS4TYrVMt6h3fG7BokIT8/s
JRs1tVLBMoRzAfafInQzIJtPmfwsIvpMCDBcdORcSkkyJcN5hhsPHGWJkt5wPUIFiPeHQxZ3n3l3
c/g2/8rY8E2oVkgK8PLXZ7pQxZnIrsxdMe6mTddK6trkCX24loan6G8vFvFP8oq2nWWtoG1R71VA
iH2c7uTpYaInQx5ZaC9tM5RljTAfCn1sKaiOou1Z0B2+H7MdMKV4LUOC/+qHy/DOZbO60JzAM2Ev
5KEePX4vCoNyS7anRDJKuDQ/Mi0uANuCrjtyogwZQE7lm5o1dG2zQDU0ZB2EXsZqq4HAGLLmRF2E
GacZDD7el8kuavrYKNAiODI8MNmgJah9WWHYki1vaqIyyKLC/ZKdhHnXWjVIpDYs8AMhGna2dxtn
PGxCDR6HVN7OnmqL6sCOiDBjgkHTD+OnypKQpyXbFNNLoPTMmd/UZSQYFm8jGiJQP8Q9iR/scRTT
fsGein4I4Iq41G/Dlp+hofo1beYRAqVcgZ15zBIkkzw7izFA8y9bJce2QMKFEhKDcqEzLcAjivA4
pvyR4kzszRl70EcP/YimaMjNLFUdZxDYJA89y3ajm8EJl5nA4Y4jj9D8bF4GoOYL6Ws1V7kEUj/y
ZJYhNzK1mW43gwdCMYOnIg9XNUO2AZYNpyfbDPTLQTbbCtmC9gysXJ45t4GH6alh8Q8oQdtjB+Li
EKLBwahBFWSXMYMHOgl4ulRt8Vq5Veb1BNNEzE7m3pZHzKMQLNOHuc1jYmYAc2VZMSOnyKSy84p4
ygMQV5o6Ack4J0jTzLOpJncsysYbxfgCPc4PFIkXbMV7s5W/mLGFuwxBdQm4h1mCEZLJzdeCZ+Lb
UlJOKW+frIxxjcDj8TxSHqWAE/lS5G5tfdOzeDqCCUr71oa7lCeDH8SJFgmAD86SpzylyrQ9cDqg
QQD5cH2J46VebMsI6c6B++J9z9FB7Adc+x7wDPgJX2ehcZ32Akxuqju5fEjQFcBBV7YuFlDGGAgc
zycN9IgFI+MU9/z4NpYexMwUSzRWHs4xzvT0iHfulaDW2HVqQFdMxLOzJu21pviM1WV3z5g0AMUy
kFxx9hpnMZabeIvrAK8F+qvmfMwjB8VwmW/CPnybYML6NifbimaaTxiCY4F30LTmrNw+BoZCobFa
6RSHuHP5HKOZpfzHZgbxBCUvcXFksancgQPQI5fSJAOPGA+ANdaNaKxMhQNE1GTH/AlDhT3b9OdZ
SuWRZlgOjx/AWisgah0wnB60EaarlwF1u0TT0MTeSY4C88QDAm7Grdl2qlheTHIoxGX9f81O2V9E
MTMUbaeHw3DNRXO0s7oSL9ATec82woYhMvNMxzdx3BSQaGMg8JmnedkWfyiG4Hzd8VslvUCBQxx8
Eh/GT9WEF0QX1HpKvcJ6SpORm4X7XyHgVW/F6mFOkf7iXBNxhCRkuG1JiVS2BmOsnNC5HSvRxV8U
LdYOm6loDlSkGSVdI/kQyWU8xfsn16KFKmEYrjZ5EyIi0V5S3C8yY0V0mFy2D8iQnhbCdtSiLrEu
4Y5GmF5MJHkwJBfwC5zajkaCg5jqaGpjuohM34CkrsYbDD7xBbCrviQn7n0d3ZsvaZCgrCXiYrjG
6IqEdGMmSpE0yC6oCcnu+M6khlArKSNKl9/1nVROtXrA2IZxyHZIimjVBQFG+poYqDeqh92QOwik
c2AXK8YF5soZ+emB9In9DNDIQG5Bwisin5zuNNAtRqTQiSKuZgGYmbZclExVayTghS2UB3APi+gd
Fvb4RlO84RPyqownRSz2cdFL21L3oXr9N2aBbHs7+NUWgr4U84SvsWbxxWebiYPPH2fY0coEcxtP
J6T2zraiozFiQSSGKPt3RNUEukeDYrdGl3ipfDXhD+5wF3DVSSY23dGa3nwmCTbJC5BHluQd5tFn
UlbTw5+EDrdIGywG2uQARo69nT7lpS5ZO8kggANnr7kREe/ZLICCJR6LwAB5DFCRGcsqk1a6Aj0h
E5yUB5GPJYC5kMTWELGR5jfIEk3hTWYd/HuYhSZEQJCdxNPENW3riWGobJHZeQzjJzJa2Lo3wWlK
iprl0hjQZoCliu9L7AiO7zQ4xwIya4ENWLXF+gCbPYHqvzjLCl0zsn3GlZVKACXgbNnrO8L2MjfK
r+8CtwVI1xFw4w3SQcK2WbFdsOw/xNIV8RUWm72o0jcPpKQwivrkt2L4ngLNLY5HBwqy1hd0Awng
DHxDGnOl+4B9e2f2oqu1KsOkGtAdgZcyTieDIk5S6WENaHaVHDxIGhS8AT0MT+MHmyZ4e6yBXGua
QrJnFDmQZJb5mwSnYeo5lMp5G9s0D8Es0QBYV+ccZ1yXGCH/MP+MP86poCdF26jpykNSkK5ueuSu
P+QXUSiaenpCMenkUYLnW2LgrqYYPfR7GRGkMkhoIRvESvIlgTQFirzCQ0DI6wfjFROF5SOfQigl
2aUbjOH0bXjZE2y4gtgGsYaR2le7Rt1ccyoTGA6QORTEJcuK9qn7RdZX/yGtydOXDMpDwB0YZwGQ
FJZDoDBLoKkIwlRaml+Mz7jEI4lJUbzpNNMqAS8fM21A/rzjvjO046DAsgINcur0wgQhj7cxFOGx
rHIf453NybtgZ+uDucEizj1Pz15WfGCG3Mnnuap+jBnunZmBXQ6PJJ/Eg6ddNGFCi8Tlg446eEbo
VrH11QO2eKIWaXjEdj5fIgtHBtcRRTJWF7Pjit0XcKawCK6eaNv9b8gkqf7ODkKluA16YNq7Zgos
UzTXcRrA0zuwInhN+QHr9sLd6OHYnDFekukNM3tTuXhnJRl7lEW8TPPE/O4JsXe2JPOlv+OmGDS9
yiApd1aZu7e5jMwBJT8qD+AsJ3OErwhcwOzwxH8ZfDal6XvEojdfDicGmfojBkDTv3ACFV2nt91i
U+Owjn1ct+wnkHuuwr+kZMz4Bhv3mMSld/d2syoD3+oyhxfmD69e+f1IBfCumam0JZE11/VO4d6O
FwlOiN1LPS+eL7OFhx3GkwX4i38B1NPYjR4AW0NSH+hITc8jBd8n7YLovFo98PrSGabhhDiOV7D6
ELfM5d5mTf3cCyJKmgqQmfOW4OeJQfpWKmdjgho3qigihLeHs4JgnI+MymYpDtkCF/DnltEFE/VS
nS03qWeKoSCI0PWkLthOFOvKNviFIoMjNm5DlNFh0aB1D+kGeQOOvPrPfJHApNEPUOjBW7OAS+g+
EFlMwvCdkA+8nflo4yRSmyK1eDbfAO1VtqwG5SUqf9EFmUZR0KZxGWqdRAHsSunV9Tp+oaOiADCR
6z9Iq05g1MwXfDk4GVAiDuFpwzhCBYFEJQnLiyO4cZl+rHVw9M4pvIXF+IKf+mP45OV8gePN2Oin
MbtKhl2Z4PTjjxqHkHYu4CeZNbNGAubXvKPkZkISvW97Q02fvWFpjijI7h2pDqNyiMkVnCMCCEIv
3fuFUf2R719fEnh2tJYlWzxEojo7uvXoNvvSqb5hvtaF8aLXfN+5eEq4n6A0AL6zbEOTB6Zmd5zd
zWjHIHdXvIyelhIK2rICjja9Wpur1Q9fhaXO91tl3ET2iwFhBnvnu17gWU3VYX9ceG2yr3F//LAV
QDHBaXqtBWoZPKkEJH0LLvNH8PCK1fgYz/ztQz3pwA+QSf6RBgSWgqXEKQzDb/Yakg2WuGgqtUsy
P3ejX+pHGhaSM74NxWheNntN3xPxyhh30p7VAeudPfMawVdIaOweWXPWZcqiroRmA83Dp8/Jl02v
ARqgRh2WYg+5sJ3VhZWTFgqIYiRgm34bkgzVxBGNAJ6YyovRXX4xGTtdy2nkbb2jpqk1rb4A27qQ
mQvoqVQHmsv2klr6r3MZsEHUSV4x5OortPCr0dnggfkniJI7SrqwRcfgOrogJtCYNZ/GCRkLyuq1
i9ye25h/4c8rmTSaETQiTUWlNxAASA4oYjKIsfTe62Q4qg6FN+o1qAWycz7tc9CPT5Mj3VZFcQxN
YTxKxMfyzrolMB+vB7Fdo3R98XvrGlm/p97BC3jqLVDcT6obuzGghF7H6JFnhKf7cs8hHSDDclQv
m6zKBjAZhSvhfoHaDFFhucSQuT2GpgrvAxU8AggXlLjuuF60s7IRckd5oQU6pDdRjnqfHq2UipGw
OPaNF/v1w7wk8JWB5U2u1B1eHozWxbRYQ2cGStAB2FKb2t18eDWl3OQcKbjA0+6UZovKsLNFdAPs
+IqWwKJz3V09J88/eajodUy+W3XAa2i63VXfKdHJUVHeKWiR9kuwoVwjbRqOkz7F8FAdtNkPYILS
/O52N48n2J785l1bJalApG+BWvcoIVBosEuPJTmC446c0iVoQDMdgouugaGgbD08Ts5bUA7ziiT8
ADQ3fPPWvIueOQzETqgOn4OHfd4umAyjBd1/gLVQWlodwSjLXgOtNWrBBqGe3qIyFGHkx13zDD/T
WSQKsGNMF39haahmmliDyGOzJapJkKSMoYR0eefkHMKd3YsgjuA/si1BXdrp3pnSMUR65zCGQIQd
kx245WILzae/8MqXCa6/QembiHGwjx/MfE3v55/NpTCyL85HXRkqSaZO/tocBvX4gSZ5eHOuoybx
/rDvN1kfPPN5x0V062ofmdhQEobKxeshAvqiAkQqcl7e7JavKkYnb5OeBYtEItr+YPrwDbwvyhPG
N2iZ/fw0v6GaSoHXvcbHEfbLPtpQXqJiU4TskwDP327HgnmZ9lJcOuOJ3dtjVIXMtgRs0MW3JacJ
LxDaUcvdmxqEtoOzMyE8NDbl4DU+js4xZUbswxe3wFHnV/fEafop4/6FSfbRb2wiPUOdF84HFD/8
Dbtfm+VYOxttIW4qPV2bVSyAtn7Z7Eb7A+buszkxwkLoI9Ts4Ufdxq2lmp9H0IvAADzGfdVQHkZ1
dT+VsVf1O2yNZLfSNjV1HNx6Nv20CuiMCi9xlxzO1hnPNwMA8FdRfSeWG15O5hnDNiQaBDFRRlJ9
Ul44wk1q93VN0Z0gjyIW8RnxI4VQfiQoJPyrh09bHVEx/ca9QKUiANQxhxoOD39Plebyj6EObs7d
D2Wp/xq7OcdxaSOcg3K2dMF7+Tfp+w1WSaN8Udjs3cY+aMAG1fsr1T6krSkX+vrbAWTdme1JxcMs
XGHftA1gI957/YjkAXfcTn4ADwKNyFFy7CZ0xYqMSBAow0NTP9EjC9UG/5viMSyCTqHDoyWSK/Q+
jBYbb40kCQynYizWeRcv8DsIO5aH+WP8GV8IKLl+jvfvoz3AX8yrlp39ZEPM4Ne0yjoscWkwIy/n
MlxcuLpXCKPpMe4eLD784MIOxgfynvsAnGXBocO3bKLsS4cIyDMExzDhHhG2iHTdnjWreX2DJMhu
FpLUWCPNLclwSKn6e4m3afbv5jm7/cFoneBMr3t2JwDCQkHat6eIAVDWktKgKJiw9cbonFDsrGxl
dNruPSpL1z47+AM5AUr95QREQkC/xxxAEd3+uJbaKAM2m9KjhyPFAoC1f8S4d1NdsbG5n5rgCjgF
9TqViB+YwwqhUfIHYD4Em4HKzD+UAbiNAeosfJlIfx55rlSTB7WDgEuX+rI6ovT4p7hX0g3F8jNs
Rv01FbQzMNr3rCttq8Y9T5H2HWnfRKwrnYDKABg+VOzJ9uN2rav5TXbgZR8ChKV/PKnVwwhZFIFI
Ksh30fBTb/2JbNNtfbsCQQPbSQs8RFWECyDg8YVRjFpgYgCe/vrt3PAkl4/lCZcUe9VDZuFypeSM
4S5iNNDBjY4FXb7VIvpP2A2aqiK36O02+/GHxFPS2VvdqGDTo7V8UOTAHYL2xQLLsFzQngQo+/II
JrVhvCjPJqIvjFgrmQkxtZ01yjEoP86A5dGwKPn4IuiyH9aE6/D76U8+7sPecx45eqP4amsMbI/S
HTT55Ex3o0L6h6NRCWUP0VGC+eGu0mugq3usPKpaLwNMu+SG2mEfz7sD+kZdPSlek7ImsMGH7OXM
PEI2rpBc/w0fs9hUZ5zShdePmujeeYVmvem/M4J4LXzYfQxVTHUvEEPZ+MOjKCgPO2I7ZIv6jI8U
Gy7gQg125LPkodn7lbzj35n03U01OiIO0yMU6kHqYS+DmA3mEAsz+/w9PaAbukLUzs71DZoWSuJB
X1dWhYuKj3WidaBRpOcT8riSG6ChGKrOknmvPBrLfJA1/1Ct7WWPnKCfWDG7EV3x/VZ3RlKPaIeK
8x6UBTlNFhlcXaMkaJhToAVshVatAzaOJM7Ql4xPDxBNEeEuphVZk9ucOyfOW5jXJQz8APosY/FC
4V2ZPqneliVi39rwZpEAalENeEz6U9mzSuvlvKE3LhyW6d7GX4flTU5mAwMXY6JABfxsVIJZ4bym
J6p7ZOqFaIpAFDZSvPxG+HJS8pFENz3/YKnuYyOc6+uSSBOjRBxBlFK5RxqKsYW42cGvwxYZiU96
NlswcReTV/ROwIulT2+X7Bbs9SKPfw/I10gfTWKRmEyFNuhALKa459S0yTPV4JR27GfSoPjEDRHT
7cnzxiSabUSt7JOeHfAysuxrAragdy4ANy7o/SU8PFkeUwSGJ5gmqWPtyBqT1ReGvxLJMH5zyOKy
3UqJqXJf8KJHh/llcxxJckdY1JcQTnqlF0MNzl/OWd/Laskuiqcu4popNpJ4CRbsBpkk+zYuB0RI
g7dbQZLvLM8xPsSVnAhJFbfjX0eHISCcQZMu4S3usEVE32BVaEM6PY2XcV/v0o2CwFlJgb35zGmE
Q69xObjHNTwDUtCt5XXEl1j3+I4zPyASg8jb4Di4+uWgRYPszeVAxCr0ygWB9jEuhmr+Xi4SKLTY
m51dscwg7bOO7PYMFi2J7fEpXHyg5xMrLFl1g2IOE3N9z6+knAgJv2gTjKDJD98QRNF7Gp4GN4Hp
nbiKw7yx6TKz9/Zh0MEdauGDKZyf2MfpMBOEXY+Nq2l1jxjFmZwaMhJwLSMCm/qjC/W3zIpxnwH8
9vTP25IwHQitcc4/s1bYzG5TRCK3SH6qCApdgu9gPym87tM4u9jRp36aNj0omw/yukew31rcmMIK
gQuatjj+O1CdKwAat4Rh3Io086boNRsowlfGkfmYqZrdRxiE5M3oqbKznODOfowT66DKecQjoIdX
GpcMVb+HF7G5zBs3qMtGb/lymFDMqrCGlv18Gkp+YicQOjeKR4ZUTVDJ4B8cI6/vv0dgLv7OpdN8
2jsA5ElJ5XN5mSMU696Qp12LKAJzc3ml1KUGl7RrNNlQZ2/vEolqA37ucMcSxK1j6Ipxi0LV6yPB
YEWrE4SiyXq0jMc0bzlvsu3ccemd3R12kg3SWdgNOD8vvV59yIBbvP1YaWxWLXulDu/QtZzyDp6+
3zUxv8+T80DByKwGzVHJ9ryjRIU+biNGXCUojedgvwC6Krk14WcV8CPv7sE4QuE1Nqewm5ShaIr0
LekD38V7b89q1cb/xLfFufREOWFhnn5Zyy+hsij6k9CQeUKW453jui6RA8hJZDJ8vIt+xJfEpghD
IDaxfIzxsUTRA12PvIUXvsfnVZePUM2bF+MFopSZCXsYT0TDX32O6s0XUXp6oFiPjVD4l0IIpv/W
Rv4rchJXezGh1QD5FgIBjcVKNLZ5MXnPdpMaQNJz+/6efujg5d7GfXYks4wfxFZNtTi9pe1JZ+dg
Nchvu6WrBope+HRNJBFCdiuSspAIb5TuM2tY9+zKLgbDxSLob4KjbUy6UGPXoIubE42dUEQHGtZu
VpMzaPw1DZFekN4STdLcSORBhf6ggTNQIR5wZH+6X3/gOpCobZNL/qMD8d+lMh+oG5E4yvbJNbuj
HbXuFM5zMX6pYRupdnSPmnpFw+yndahMpEiOJ6NT23dQ7eC8AFHAWfrQgaPwS3buI77oBeUKER/e
2bfNaaB2vDrcY9Kv3PI9O6XPrMNin9SvoK1Yj7+795lcogN52ZTOrIfoMUEggjUBQH7QohMx7Ux6
0/Z2MaAHwrZMG5Tcj2bMzvcrZbG8dlTEpY/eKX0HYNnX7cklPT7dekL6/tsKbphzaW0x7eKuX2nW
URPJolYfzj2ytdl8Tv2cNn4tF58d2Zi+Li3QGawOyOfKZASwj62XAQxSsc4ecFr8WFCR9nwZxjzm
ZTinKSm1hUsqyJwyqoK58PCnc3qlGN3BIX17JQ0k5HXNlX0xUG9Tmm1oVBhI6GzPgA6pdr1RHNTn
Jup0Pihz8HXEE5ypbVztmGoddcQ56hP91Tu4RKK+QR1tdZscs3MGX18NtC2P9MbDJWo6w/XxyBgz
RY4ZCPKmtdh2tzS2PKKFHxGFBNLGow6JOc+gi1548VqbNUMGL+8sW00MP0DGFSYDG0EJpEZFgrES
oZTC8qSKTEH3IEo5/insn73yQ6YTu3Jx3/7dR6lhYRJFszL5NOfkb01nGf8SZmRrBQi0N/s9AsYu
swLOPyovaLHoaTF+soj70FvzL9sD5UZOgtvCVov/hZc366XlmEDoivvMvptcxreQKJ1gxzpqugSz
LVLBz7jYG23N7MFYtPcJfpa0B+nAf7YbtNIhNnvwR3pYkE4/RMqK+md2zELyzlQrlFidlujf3fB5
TTwO5e5Vrcli+LIuVKVJspFfRsuDmQvJ6uASm56RTIUORJemNjDvRdhtZruTUb2cBbrcDxuXtXen
nNmn1Ld6acYXbOPwTaCU7fnszjpc/PM32vH4v96dM9NACEcS0QXWwMmqKDDY1yZu3u3gFtfkqnnN
S0SrW1QgWvtgVzj7yl/UhoLyQB9P2i079vU50Gpj2kQLqtb3l7hqGb1rdtGMHVlIQIc8bXXGubVH
oH78Fny+JsbQfmyZdGcf6FPP1MJ+z3v3/8DJ13SjfdK3lsInKpWEALu7uTgKrnR/Nynh0pzmanxX
FFlbaOoAiV+EHxjIlDUW83Ly4AoQApuDNgXiu6JNwpMY6ws0fTF/km2iBZKgPUGCA5tczDkLX3UM
+C+/qgfFBIi9QNWf0/eU0/KRDyj9G4d0RhRkzy2DN4GW85ovAHlKDxP+7ZD6hx6PJ9nRwZjyLqXd
YsJL3uTfO/BuIk1gEkDZb2jHWjuqx79PcCCf/gz4RVnLKfjwHVY4G+bvXL/fy+mOiP47/ETd+EMW
nQNptasS8wvU/RjIRVFe+l2LHMXVTTgx/+c76Sch/xLRAcqE01XL6+f0sOU//7/tcVFNUlnyodaI
K+AzHCeXUuv9pnHYViQvQB4jgUI8+r6Z/B8MLL1aeCHY8Ebbr+vwOG3Mq+SKECf0+r71uRsPkr7E
c3F11ftvoxEt/t7ccMMolur6OaviN1y2hkHgV8WNtHY47FPozVBdI2cKMwxubst80oEExVXI6U/z
Lh025IzJF+eXpi8Aop2W1yYF8aaeVSWNtEFmlrowgeNP44PzXSSCpgqIR5JUyZFulevvqIo7ZpmX
eZ/uLc30lNPUJarO9AVGKSSpZp2MRqgO/Uo7Xi/rBzUQXMrbKn3AeutPm6rAze8hKLh3aLkJz6wN
x7MbKetu1EGXnZhSehs/fM265ErW6Olf6tQpuWA5nlDY409yyXehQvuJPcW4Wy5/OLCbAuN3lay/
7nmd2YKDNWsX7sIHNFGahY07s9tyP/7uTdSGIZgm+7G02JB63gfthHZKpix65XwqbSV7utAAgvV6
yYu2Jbe8NbvlFR38Qi295V9artCRoTOTm+h7KBQmN9rf0tmSfrgarC8t6puKJ1Q08LImfZCRIfh3
Lo02n7DCyEdB5fGhVydyE2tkWo0OWnAmxAN0FtFxJWovSRNHStCuzTuM1pmaKDZutdcBRv9Nmj17
5yj8hUSLKx5UL68R1ekORxhCRA0rloT7/Llqoskg4DjpC/2iHiltssRFQhPswBa/A3soSBPjiGsF
SQHZIWIOAj4iFCS9VPJOpYUSV67mt/BCFCShyt72EFsD72sdY+KkY3wJUbOC0UOt0Tkh80GpS+zC
F9NCsB6S80JnLRSVMCXSEl5RrKKUJ5Gc8Xaf+L6nXz3uMD6NkRrLT2PFWiT8FCIJQDaZsjlkrERL
DiGqZNYhfPKhA/glvo5AhxCNf5AWKiiw7EwlevviTOIUCo6HAPcwxyfE5ZHvlKI4qqZBx1Kju6+R
sG6l1GHcN7pguLZ0SbiTXRVR8q4JdVMjgqabBBROsrmh5i1w1/FSzTglNmUkMyrI5glxgmd+ckTu
SmgLUif0aGJFkQ+pO5GVk5dSry0FjFAgykOMKjk5YkI+DnpCho7Q+jgC+EWNVSGQlV/ImWWcJIAX
hxOqAWerxKCnSnpCWA69KiraHR4KrjAiWpJBxgGggkjO3Cfg4StEvK7gc5JdoZxN1E7zNXIzDBJm
H68gW2apfBGpdlTvEHjDLSecdMWVx8QisdMWHT+QxgTdfJFU33/hNuETKkyEpSjrmSceGH+oJipW
E5qGzQ/jyj8ATad+9maIJY645xpwV5E7Y6h4uFryzEkOvf0nYR/BBmO/CBSGJeXKIKUwDL7k06Ws
WfDkNUJOxUh6kcJTV3imKV0uUhn2ckP21GPqcJNvYk2wX6hacZQMMWfl15Ic4AFQ92wmmw1zNtxU
Oj8JKrqZ9KykcKjAAeCTaPbK3yff9XY5A5VPZsRdfuTUv0IdQdJxWc9KYGDd37xqEBzSgTdJKLlH
m66H8BAXe/bfVweRizq53/0GgtM9nerpNe+RI+YmaBDCny9M+rTtEfxKheDuM07UyM9517v71Z7L
6bKn5/LbtveksAKUURqC3Anu5drKECqK80Xc8QO6wL0Sux2I+kHB8LYcJH8K1Lo4F9M4k4Kz/ArN
rIgVTGqRz/Qe+mphy2fLUKJw/+qSO8xUsAtAySKULlOyD3YrpA6E3JMtYpqtL4B0+bJ/I8Q1cBVf
3iSCXdgn1WzNZfEs7Iddx3XM9+FqRreV6mCGDSnIegSubWSIqSlwm3Xydbqj/fYO6YApv0rKvr4A
loAHA0FsdeiHX4f4GDY16jiOXGDjJUXd05TDQbh7EuWuTtN2aXLSEw44yx1iWHxbcUr+f4YNQjIM
tBtQbAgR66e+3/K6TpA6c7izLkIvpLjPJt/Bw+vpjxnnYBA4erekS8Wc6+FHRutADVxGEXiHQ4+E
VkjK4orI5tVVwSR8nf22EctrnrzLBb1m30iZ1AkPjxkU1HFrzpXfCMJvK6RIRcpDpraMZJu+Ca2Q
kakGC8i3YHu83UQlPtcy/Ha78GjCUUE81yr7RGH4Y5Im2R0lWaLM95PXtEvRj3R7d9TmaP4ekJDm
/eO2MmpszOoUnAIY7Nx6x2qPvkNUmQY8CWroL3s3ediHQHVU6ANDhlOdq8PvcL/tcnR7xGNo63wk
4oA5h664ftgzXJKchefUiNU5Mkjxflt4XPbXaY9U5sR+e9zWMXmHp17HdGp9Ggwjg/YdKn0yD1eX
68R1Am9WmI8W6KXTVNkwaAxMxM/yPo+BN3kMIA4Okh/haSkTFsaClAT5uqhO2uzbX9Yg84xEM+K1
pfnvkb5mPM42iQspOMqugdwny0IQMnf3hUZ+8qpQpOlbmWCQAIY4itFLUwwOaJueRUbWW7Bq2G3Y
vLEVRgpswfU0L5Nj/O7Mo/qJEComRixeQlZEeHDsXWhgYhRAkcQU26hr+oSxEvZXpiAuJ2ua8NHp
Ynw1Bn8i0ox6zLT+UU8YCkwykGl8UYg9mA9L5wbsTtRmnxF5XND8b/e69JC0ygH2pyn5IzBmYr8P
AmRCGY3IkT3e85ozD+Mo2UsynPISa41SJntsSjprZ3oLoHvxzgb6ivUgKyXxoESatCLiSGwGzudB
p0D54NdHKp3fPN3HHA7glXQNSGGxRcShJJXF3ngvoNRLbLAUbgF2iRyr4OVS8Ni8EstIiIi5I4uf
Zd4LbcSjfRl6cjj56YzSmZjLox1z+ffRNf78fq7Ds/lE6pSkJMYua6OXBwpeZCLj+JEefMECkpC3
lyqpjgbtP1GFNA/unM6VT7JuC4fonHgdlGNt7ZIQDsYXOBr4Lpt9xukOAChb01DqZhAbwrA9AOxN
bPNACrA2QB3BNqpI/iBGSWZ5Z8RLKd+KQ3UZXEHLy62ypHlcZ5wDcp7ke3Un+5Jw4iIA7MlXM9vg
iNRc3NQOHxN//vuqsAuajtog+1DPEsCYqIAeGYpfe0r07yxJmAl+TFwZkESSuv84AHuoPeuppwM0
lKBZast7bPWG60MqUbZ9UvuoJfStNthE4w+uJFEIiz9o0MZMz0tjA/IN/CEob0wiOMDxmGbIelOH
f/VEAu4KsS1JIsMd8PnEQodOeCFjgMRGSVcj3aKRmiEqcEaZoJFnGEhyeLsUaQX0ylC4ogVQkQQN
dIuC4BIghGDlSFVoI14RdL7oMAUYJz5ur1YbAQv05bgyiqr9ccMDWkW/IrAFtpP9mJYZqKzf2CAT
BajLSSw6bbTjjpWXnvOy32CuHuYNzbdv9E9qCm1CByvy26VZMdwlYrKpFOlLEnqSp7oZoDGfCFD9
oQ+4kV6fhxCXkmeZ2ikL7o7LkV5zD09BhDxkq2FvIEvKEsSGrTD0XYTyKRTFM9TGgXLmb0OUmCz0
NnsGzcksaeWB0TBAhlt5lIuO9uCPQeZH6y8gwENxacSADqK/FiJxr0AEi2geEkQWwx3xq48nvY5Q
DTQq5w/ddM0uDNG14hFBgR3vLfRgHDYRxQNqtcXMWQB9aOREV2U0TDTaTxVIAsprbIozOluji7mj
gGmP5ZtRFqN67f/VoFcKA610xFRaYI/YjniLQ7qgle3oKP22kUIS6RTd4lSwFqUHtQ7jdtCy5Fps
NNN1epCjK8jtRjo3QLt2gw566ITx0QDUyiygk9XLRC3Mkh/f1uz8N6u2GnrqyrBEf4mJc5+cPCaJ
BbnAChi3mbxCMJyTigII1eMy44w9Rxki+RdYNKJbWfziFlhlxpn7Q+v4pwxnGuPeGqCf4kS1aOHf
J7/riehEFqAsZTEti2xmoZo1+52Vhuxl9gj48uZUFPSk092MKwpmaFRd9cAKRGo/mOkRLy2uBcUS
2+JIvuTi8ThFY6Y1sOg1dZ70HAOhFufPYRSgsCB3hYQX+eugsmbS4AjFqZ7DSeW8gIS+hgzJPso1
mq1xgXwB923x5Xw+ZyD4aY9w1e8tvp/L0g2Utfg9tyEXSU89LuHgfcxZf7j/YxTUgVxm5LwtLUY3
JXI03YlOiNnI3WjxcfIle4Jc/e6PGsuKegzrUYufHxNgAyUK6em2MxaF2RuWXmuowhOOmzH92rRR
kC/ct2G15t/0me8u3hEv+2m2AEBc7Cds+bxH0gBYRAnn2X5UzoXGR+eo1TN2ORrpb2PhrjYEcAlr
szfuQQUl8cG2JLUEiVQEGE1Qkqaqm6bwbrC8SFp7nbR5xkHGdwZfjJ3BWhDFmqjM7vWyrZOr7ALb
J2PBvntzKOUhB+5COCqHokpO8eDKupaYCEx4tFl4Ho6/l3ke4vFEGMQN7iX85uAeDb5CIgXMLgLW
kGrYZl837NE9frFFFPOjeT/rS5RHsZ5YRLM5rueXQcsVm0apw1UiEDeUDdmy7zF2XIrCoTBLKE7D
o5yfoNlBuf0Rrkp27S/IX5Da+LCEXMvakmKTDdAiDN9vlF7FxtABmT2diFhimJBRTLlI9h5E59ni
gv9IOq8lxbFmCz8RESCcdCvvkRD+hiissBJWiKfvL+n4z5meqa6ihNjaO3PlMo7HSXIMA0gNwQQ9
HCKT7ZDt/WaWO2UwnRuZoVOVTlmoDedIXJGviFml/1ds+G/3lby87qQ5IrOucM5s300cSJkRWWQX
7dmCzvFUavZ1gnoFYdvbnt1DZYc7LefhfggHxRPtyoM5LcK64bqZiZE/RSPx7j0YomxaeoimDGLv
DDk4kJiVj1CWAFvSXdi3g7FA0IAsKZEUgnDesuK5Y3nD1upsr8QCHtyXEbvYn5z0TbC7EsEKe535
MhA9p2H8pKvEZqbavWlY4yfQuoDzcCs5umu4P28bUb0k60JDsjepxLuqww7r1WCYzzieb28hEoQx
zgHzZa59Zfo8RA2EvkzTB1RFowGM+IbNBB9FJTcYxRzslQB/HwivLq8iAl2Ys7xJONwwh6kxh1vu
Gpmr7KYWC153DJwB2R+IQQjZ/8VAVDhyQOeMq1iIzvrgzqLFIJ/JyoZSr+mwtCW3ewQyP4CKPuB3
mHfPRCqIcE+oPYK+oFKg7gkqBgcN2FcY7cwWVEzc7Pb6pzeyRRsnxiZMAoYN6AqLBgtS/qVto2Xs
OLwjVPRIKhE7fPlucRYG+zVQVzL2kikI9M0gAhSnQEUFRZ0D0Z03jQzDwbJlNgmQjmJ7gMvDl5e8
hxIHTouFWl9dHFrIb2pWTPRNVBAI5Pvwl2AV5gNt1N98sKg8Eujcx9WtAqdwvk+z0/VVS0UBFB+3
SyMft3jloDEiuhPyH2N7eJ98+EYHDoyURTlUJxwg9vEbiwkeAC+9uferIGZeAxO5HKjF2AQzc4HA
UCTBSF9OHUQ9VVqjJqEUn2GFlPl/+POhlRmbLvq/eoykAWJCEIlQDrb0ajhM1kMY0Sj3tp6NEtbM
FPjNKdItURqTJuJSVhn6yw6N0/oYYAgQiDD3LIpBFIbKYoKiF5UhGJ9/G3dlbD8tB8dB+4loLLGG
3OuBsLW6bG3f6cEfwtiSDUtc8hFzI7tGXcYVDFaUzds3TAdBbAqakEPlPldgRuyqkIzH0rMQm+qw
bw6dZHtvGV3q198sF6ArYWqdwN18MTXgPpiygtqEJbONvoDrGCXZ9sLsnVyJNz+CGesvKGF7xmei
umNh5AlDOAae/dwSJg0TT8mAP7gv5l6ok+0qFh2BvqaQu5En2aZkiMXw0RqPOe/GT4Nj7zP5OwY4
2xpjqTXE4Rd/YsaOHDzn+LvrwxzcO59dT9On5cntp72l30/vFKHTtcAke0cZFbOf8RbWq/EXo1w4
rGFl9yPI4PywXVpPJuVaVBByaVuYDaOdhqXE406Nj/w66FnigiaWBdDUsed2nja+GbgGmuRl3wnd
ztkwWNd89yworADnBOYFT7uwzJRnntP1uROz348PwxZCmnUBfI6+JcdbkggycKDDTTCt4+qKX0BK
g0RIiEtuQj/O/9FPt9OyY0+1aNqnd0Xds3a6WJieOWTv1oFGnB+z1rSpHXr/tdANH/bBEKSIabKn
QXES4+p2fHAYurUR4mMZrIOjncbDLRQoT/yuk6QzWCewWdRQs5jqn4wkeRsAFes7Zxc5L8A2tJTJ
UPoyz/FwE036RjveAhQl2wTVJW/mLrhkz+uAiwQn3prkOHRjDYcJ+u3Sag6qNW9cGXRL43yGftAq
DY1NG2CrdLdi1DoNh1wWuBDyqqjdh8nJshNqgAC46Cpk40c4SVjJgEK9lzRiYf56+hCwDp7Lo2Ne
W5bQonKT9hzst60KiMgeKPCl6j1XcAmmHKMCOOrb9T5U+DAceVc8I2KKjwYJsdRU52jXWTc8cgf8
wDtmM/kMj6svSi4XkSunPqQYdc5h9NQTfoIXdZ5Y3xjdAEYMtqDUERzzzEfgETstaAdivfFR9Zv/
yZoWje6qHcqYHScG/AwhzWggEgHyn4EtAXdLv8lTxYaKQE7Ek60B2y+6Kc9DPBLuozatvHTZkEcj
jROK8743Ok8bKOYeuuKpHEtIgJzE4baepyARwc9hAfjU43Jp+Bjz4GQJ3pC2A9i6t/Ti3hOBwpl/
URIxGGTZuG23GZXk090Rb8DX6zmRh/d/TvQOSGjf6LIBxfzjQUOaT/mcAS/LqUiRt8DyYL5AvGqy
5R8MUEBqu6vCp+01VtjpM+GHCXUxvtQuYGUzdXf3Ss8eDUv4hXHeshKAPp5fb0g8huMkISemHpIk
67AM9aSTLV1Bo5KHPSV6dkoLIW7CyGYgqgtZPsYzuXZfbVxm55z7uieQNTQvIkVuBipg86ejHbUC
MhqAL1bALj7wBKkJNQMvsXegjxygArQrErSFUPA2yxDXloXsvzTkNttc58diaAXeMEkcB1fApMMl
UKOW+pPWD+ybolCOBRWo94RZcTMhHyEWfsyaR0b0yollxCSVUnphDENTZxm55Y9pAkTVRurRDxxa
oa05+MK0s20IuybVVQTSzq18UJZo7FZnLEakfsyNBXyDJZwEKsPawL2P1gsfhGa6HHei94soZ0ix
XXMCyxZaKyU1Tau8HP/mULNht9Jz8pGUUSXOJYi4eQtRPxbWEc80QZ5U5ltoPuE9YHkhTRryRoQc
6Gw7+lbBqDYmfAhMy9u/hFImGiphq+1RT5ENSul+hAxH3ECZiUPAVx6Jr1cVFjpOOA65gXDpDkj1
ME9DyIAKQFgppMHRcbRsOe3ZdaTgi4eU7QyRnmcQscawzV2AjnSc0nRjVdx2Fa8okcFLtXgAcoKs
gVtLz2Gajvsu5/dsFj0RK9LcD6HnMTrhQWWOoJCojeV1H3rfhRYeYj7Z2iJjWNo3UyE0HhlXOz6z
/O8BvLIhB+ioN2p6awki19jwBBjsG/UcCMDpeetEDiHGRrQrMANh0xjLjYwGZG88jN+uRjh3by6/
6D4VWblMe0aMl2SSIS3FG2AwOi0ue69IGY+z2E4BozjPJi9y2wqo5waLMnkN2/YNVGu5O85PPIxx
FbcoJaTBERPS3YUKkOsTPNDh90ZSB3rFlm2AR5Q6QfT+cLypY3uGrFUK8HaIawKlLNol4CMBCGWC
N+JJseQQRN7J8oMBAz4CugVGNhgNOX+ezHgwv1+BnzBPOXJXhSgCOngZ30St/jFX7Hx4RXx+tiSQ
XN+2eCPOqBdplGhOAsxIoC0geGcVM3FcLeQqYBNQr2GWhD/y7sXMdEJlaE0mjKLpDLyLmMZnMk1N
J90NTxEdrRgm00sLxpLtzvKaBo8C/kpHOLiC0dni2iJjVTGwFupPn2JkBfxKc7Wc730uV1gvapJn
KHTlfAAWhTLLwbBOOnNBiaGdAjKpFOcgm46MR2kdMXkMCPbhk4GCK2CnXfhQBhmdfmHY1hjQPOLn
5r7pWG0VX5LaGPTfOkzoM5rIwU+OSrk9INujpjgfMUpD73KhimMP1zlYRVpDBcdqGwoDh6fpFeOc
Q93mnLadjvkOmigBpRBedXgIxa7m53uzsEEg2bGqYQErKm1Gz6xN5lVL50jBwSERZXCban2w6q+O
CPoh91B1YRC/6EA273AN5ndR2JKEiGMN9PFA8w4d0v3yqBf3GOXPlxiwicPNYgH9VPZO7xZ5rFCs
iPhgzRkCv+wFrDBGN7a94/WPKmdR+grKoQ0GwtY5faLyVRGwXTJ+Y3jHuDj3q9Udgh7OyscxDv94
mKUZFTTNAIeweR5jQRo+3CP5BrcVoaMp64RVtV9R9C/uOB40/WbKn2iIb1YnvVRiuWbDsvYbqJSh
JHzg8TO6X5HYwk3TmdpvX1AHsEoZXLcybd+RYlqSKH51EMwbO8M3sg7zKtIAL2atw6FIMoIBoxqp
SSPBDOuHs8F87+N6XtiyKnd3g2VL5gLOLsGAtqBvV3+9WkoYUtGRc1kYawD7dmdPLDOfyaJpUEuL
OJgHY1D/PbCWhBPUxMkR9tLRE4W7CdXtbS4pU/8gDospGj01q2fAc5Un+F5gHgOJmeJMFuQ2Cek3
KIhkL2LYS5XGbk/zKeKoQrUOPuxK6/nk6d+CKBMr1IxoE//av0UpTeMqYtO9h9WuDzkp3mPAdJsI
NY3TBsZPXO8u5DNoHJvCZ4On9POjNVW5rFnbhm1EdjDxOHJECcxBU0Y7dA4VSeqtLNGrNqEhYKVm
/ue943yH3yufGop62ITiHycnnkNFykLldfC2OBsd+cHOAkuGz0DyNvFdQwrSFuvJuQQVoxb8GXzC
xGe5fOa5UzvYt4awa+DoQ+77sE3alAYe5HMcZTgDZy9eq3CXf/i/TRRH9oYb7JDbFI+fatrjh6Zi
3I0mMMKc66YbAKUYNhrjpqmQRUord+ctCImfloCWk3UvVxLMmJtENPIDtlQT4SNruAg2KdZJgHQG
CySnVsKbuzcdj78g1i66ibsprcVm0kaTssEXijEffshpk2aSNW7izz6Z8LGvFgAk1CT8suiGZspM
DTLcrdyNi3COvX2sr9fL0cGBsr8dJvxNnLvgnLGkx2MXQc/y39etXNBj+bu+N3nOr7BCrfZAy6Kz
15pBEL0QL0ezbmkKHEUNHmzbvSELvjntoC4wZ8Stp9XUvQO5sydRcoC0PUlU/fjvVevqtdGU01pe
tdGRhM+jWTP39q59CKTpHUvFj7M/xYiQ7KC7AYKwVTiYuJmV5vk+vd+dD/OZbqaek/vSq/7U1mCP
NXF6gidduHnf75AIcPMPZ+tzY3Ev3/xjBQO0LWRYEJ8WE0IiOvpw0KcXAL679QCF+8LFPbhgaF8d
pJjY9PSq4w8Ei519HZfjEHbs0oGxO1Ehq2qq85qg+rOfip6TYPk28hHcvf1fOeMAamcBgM2Nyfaf
8di17l6f/LHzrLEgkjUHsq9tp7qZ9axQzFMD5ldcK8bhpbfA3vdGb1qm13Ed9GJleHUgNWEYa20O
A2X6idSVdjAODecMle2IZg7WzxN+/ynoght0zV3Li2bq11o0oyZmxcyDm5j9DAEFD8NHvDq+GIPy
JCqQpVYdfc6vzjnjOEMbH+d+ZBO3mkHWfBo97EQ492Ztvly51cPYvHGSwmRef3P2I13XP/GX5ak3
4C5N6mGXUFgYHfRzi8qPcBjFIqBTrGfiCVP07C6eipMBmhNyP4H3/iorqEqLpGatYte8ds1q9dLs
nGBoauXKLaiTyb1KKh0v633LOPeMSZ/agsSFY1BfcEpqBu1RUYW9RceviWDC1POvoauo2QiyE362
u+2PydOxniosaf2C/UHx9Yew0RVwKL8DUZ64c70MC31505nuEebmL9jIeJh9aHQl2jm/Wga7Gyay
LAEvbSOjy3xtDsyUQjd8GaQa/VFXdnTjltzz6K6f3XZpF6p+3CoUQKN0r+qYB/LN/u2tx2+YCllv
1RyJfB3ImrxktGxW3nS1anz9+/AOwHPjAu4J5grslReT1GNj3nea9v2vW+sfOtQdYbXnK7ps9/qw
lwMFbZoF+s4L+Yx/NOf818VIuivWJHqXs+zkf33g7YE6aN3tL2AD9uMOQ4SLx8rrux+0LyMtejL8
UNZ4xrx3xyuYf2UqtszdmrZih85w9PZEGzTEyiAhdco6eA8THSNTCoyPaE10MjC+pFlY9lBn2vDH
x/V3jkPfclnXOi6V7gyCaccJTN/Qr2cmdY5us3EvFjYDYibn1h/jirfv0PTEue7jl4gFmxtbTGjK
yXLAWyx4P6BADGWAOOrBlGEfXaSjb8P1bUZ0C8MKY3w3fEYa4KZdQpyWmbaQeRoJtAwwGVYKqtIG
rJcGlJhPXCM+TOjy1VYFPRUQDTcuiz5yK9iCt97+8HkxPPykaJnvFn1kOPfdHEftcc82siDNnfQl
9uJRC4k9zH6MD+xGZaB7Ixqdfsm60mVJaFIDWt9OPD2Pzi7rQdHLEMado50CqUGgJVwmsSWyMzfH
Yt5wNa9GhL5DyZemGLSDHdMTDU4DSfrZbaofgsmRg5Q92u2agIilmTZGS0sYhYgU55tNEeAIROpy
pT8L8o5uqBOPUAoLmAyJq3WN43hvH5DFPlDkcV5x7nQ9TGDhNh6jHngqv+41rRjJ7ZGTNzaY9eqI
/eFxYyakuAdqnLdztOpVt6LspojhLTKm4cl1eDJ4w7ufk3/NSaJ5lZ4v9qSW5NTenFINSsINfs6T
CfbkCB7FvJ8Dpzncpfj8vALxB6TkapIWzwaNBjcAGaYo7yddKqkGuge+nfgWLBXdttxFMj8e3L4H
MRboONO+p1qilUt5/ZScl5Tf72BK3A8DAkk2E7wXSP1gX5kWAX/wixt2w73bKj2S32xSrlIcs1xp
Ogq3Ybf1zmKy4bhFaVqu3y39gLNs7rXxlBXPVZx6DcpG7AYm+xr/Kc5nu0nEdwN5Iw3jQDxkN5Ol
RYwPQM0Pn7oYyRDAgv5Yn/I8hTJZp6HXvRCkALN80BjgJhmW1H7BtuxWvKpqfTNeRtukJMpj4gb7
HThXcMnJBAxooqLBxOS/b1LXutyNgFSDB/xWDa+o/aBaldtrhCWr/7Eafu7eRh27QZrN2fofW/RR
SBi53oiZoVvSKj71LJMyGxtWvm4Ug10V7LjvJHyh32RVbQDRH6WFC7wEbT3fVmfYqiDudobfZBOc
ncv0m9ysjWoQMz/h6Dr+5wbj5Oq8gMk1/C+X1tmoXT6ciOVLMZXuSGC4GpheNcxycRuUOFXUxFrp
7zHBIjxSzLApsHiUibFjjYjeFbtObroLI8vhgBCT25QFa8LNpQxKafzETJa1sDkaaRca7va6xUiK
1bDbZ2fSr8SK9gV1mdmMfPfNZWG7fLOgI0fLhf5bkeDlLuNdMdXMNJcX5L8p0cwdF5qlm01QU3NN
5Dq0pAcvOJiA9qb8RC5Ho3mNWK+7nUmbWkbZJsX+3+PDOkaYefJpme7YlWkeO0T2cJssV5y/WaDd
EUwJufUB3piTdEd/WqVtTkMQIX9JhEompR/7pHD3cQzXJ0x1mBYOzIU4LjKFCdoe5WDws4/jL1i3
1gAMReRojYyV6P28+ujHMJv7tQqQ8k8TXHHNAIibLtiQQtTg8ihaKb8EDEJL8zTBvnDWxEsd209Z
4cxMKYcJWrC6OKdTx/KsUsYLShDAq97Q4NxAxEGVnpgQIqHCmV/+WmyRLvpddABoJhYNtKUpZvYY
ilYcXv5l2EE/V6LZfNBDyzBP5phdxmtdGtRHpBFpxqp9glGCB4giqibvsk3CceHjR8RgJ4JpKkgw
KlCXAkCQJEmO7PkqTrCIOTR2LuA74Mw9vZMQbKQfZxkxvRGi6wcUAwe9kkaxiC81zcbLes8KPKyB
J3C/QkRA3EDT4VinpyC7Uz6GHG96sZg/skMgGsBYSMUefo3yvTKLv8ZgP+wRgcu7xoSf6dN3doRS
9tfkcOzLPM06guHQpfrkNJy906RGvHuI4fzTPmBEKx7qTb/Dq6Mfeezaa2Zo8quxUm39JqNNozt7
K3r3Z2O4gosN1LViLkeIEj3BEzSD/AFMibHfO/xdccPtoOel/MG1kpQGdBH8iqhnUEu6VPM0egtt
jbhKMdDiymfwcOw+V8mNnj2YQYTI64GMbZbHNcG56TWB+cTlMBSrHZOFDFAIk9ZjCtrQCUzlLtMZ
YpMXm5K1YJoMBVW4gvprR4NoNnCop04EOHpZvDaXFPFOoFsRVGp3fOnMCC34WUGkr9rg5j4upB0I
SMMEdoh6CrQFLy6JZqBrzMQ2kM8G5FD2Rg457Hztmf1eMvoFPepVXICJNqc/yD3BSqm5mEvdzd7u
idp4Ji5pi1Xvr2lVFrHFk5pAw9q6xRcslVgbsvUfw/sa0/1xHn6zpcbJTy2H5pLiL+h7lbsEdBAj
2waG0d3s91CI8SsG0mZzAQ/AYHbZ3RzfVn/D3JJ/h8lnqWylnEGXFVsT75VsvK2gKZjkqBgPaGYT
t/1KV6lSXqbWoPymmjCPi6ZbfnRaxmekBKrb8I24698n94n+9YVnRekk7JY5tCtr+jH2B50WkyI9
POrUazBWKvtGOk7fCHXIPzWSBdc35ky/IBQtp10qHng4pInhBEnCE1lwS9qbVEvod51dl951V9Hg
unLCk1Bj9Sw+lGLIwsNsaFE7LjsdFq0btjf2O3ghEvpDWCLVAs63qrFhfkLdIKECnSn5O+Q/CcvL
OgIpdYbY8xD40sbbwCCOaH3iO39OQV7Gr+M8MQ7mToJNTYBt2W66uFnQUMu2xH0iNM88W5yV+ILS
M2ucDVRb5A8cMveSGdcFTMpYh7IDl4ZSMaHMs8ZMDgxLEunGFLECIuYYNiD65TyQrERhQbkZxy2Z
NOmE91K7d7FVklC8PxrtT63PGUUav0w8Sa9rkWTVhYjlN6FMjSllu07MXBH0KIwb/sMj9sr0IVL9
+ZJpWpu+L4fhzxLr7JC7lu1cdtJ0l/ljcYqQM3q3AxQDcOIw3GWcLFjz7XZi2KTIFUqRxrA6YFS0
2UB54I+TnqWcJhwrcqyBf25wV5cazKxXjfkpO5k4QPIGutwreaOUTvzmB4kY0V9MnuycOdt0SpE+
t0AM5nzWR/x5SDGN8TdyIYRxgnN1JatQSr9af602XX3jcoqm2cW82X9+hvUD+yXHIR+02x1/GK6O
a07YhsevBHqwuHlzbpK4tFxMjva96b/Ts3sMlge9sdsbfViFp0TiTCsbTaS5hkQVCtvMgiXCdHrL
fI5h9zyENEQa4TjjXRy4Rxf7mWYc+G1ZU79CtWJZUbA6GSll2Y5j/0VAoFj243YsrvPcXr6RtcXR
T8no7rIju0hKKVix2aPj5JPnjQhisuPLE6pNLrqMKDCoh/KxwKxyOFDeBPyVLKKNYDYanwzYH2gg
iatSzQCJmEKbm1fm16jsPN4rZnMmjDCD184klWeCxUmKJI8ICAXh7IwtFn0Uey2LfYCTaR/6VdTD
uZrZc3CFsb83J5s034p7KOD5Czwb+RRXjo39Bns1XRtRxvMN2qjLw7hhq3EbnqCkcvpTwwgc3uXr
4OJP7KzuIhdiN3ImE371hzNcPf++R3B37FpXrx+gXHBK3QmIltMUiquYnTWZ+qOwPSefcAV0PRJ0
WgBI4ZyupByB8XG2G3gZUnTzwozRG1lNJIrTIsNCTGKvD7+wME2l0hBLVqYMAg+Klrpj4B9hEcud
Eg3EAKxl/idMgS8KOFgzsZdQhEisON7wfFecPj+/jZAv1pz6cnQOHrtOpTMn/vpTxm9rRqUqfptC
bPgGry1myWBHCIWYv5sa8x/qc3B/45SKQEU0rMwzfmY3uGMzJ8S5ZNUOcBDBZQJgPVYxnDzhSIrA
n9siLm/ypyCeYq+NwJsbgLn94U+RS+Ukb1qjByM99vfs0DMOC4wFmbj2mOX8SGtoY1H8Mzz1LlvQ
LvF5FIpHP2ib5/k1ecVtk2HCj4EGWp/JJLwLffuQ3ph3M5nlbTGceMOMlxQSzAzJocS944z9KVbT
yOhvzisSEhO2fXxrx4RG+4UtBh+Dcb2gxRj4MejABVNM58BpmD2AKkcqce8HemwtPuPC6p2295Vy
hPO+9JZMz2KGfxiL2PoWs1cxExnyXzkyYa+F62TJ2EGb4k0Bp9yg5qP4eA0Pro0xggBsfLZwkUC3
a1hieH507eJuQCTCqxk/wZq7yekvU0JMQFbAdAjay5GGyjRZ+jiwfbGTpPJYYcxV+GJQ0TJvwxOy
7QU6dJnHMDw74jlQb2W2kht7Fo/OxypDHIhXuiWebq7Eh7LJsY/Pcb0+EPKMmkWYAYItYY4YwbkB
IVnaRBnYgAe8KqbXyKkZ1wmHoOdt84F38LE3uKA34iZ8gi1ULT4Rpp3c9NEIG2td/QPqZ6ALcYz7
Ty3P/JZVgSl0JCquPfbPuD/3fHFLhSuu+jibJE9vMCN33mQMzZULuk9DKfazwlBhrcNW5yi+hlQ/
LZNyzSanSfF/STMf9GgUiVIPOeYp/tof/gfbKaJkw/qcX0Lt5Ug5z+8/WX3m5dxjPgteBlx8Qm60
xhiunZkFbR58K9/FS0y0NcJdZQ8TOzzunpz5QpBiUyfy1MAe2aCWjH6G6fSQ7E155Bp++LJJULX+
BHrILfXJSZfiu+xh00cqnjqULZUtgEsQ6gd8xhQZAYtGZo72hO2PiAwJsLGjQZ+PcjRM4M719H4K
qdpJ9ph746ux9BdoxuUdzxTy7Gj+kHYR2WmIwT/5tESIyxGL+xRlWKVDV+ZM7NhzUl33oW7NMdjL
TE5cjMEcqlxIQkakynWBs4ti8gJ0wNl5wimRssFOjUkALQiNtXMdtbrE0KsIbkhkMhv0JbQv1OnH
zBbPetYoY1zaGpyKhE21nB8HLfe2OKUfDsensYIOxvuDA2IzgmWJ7ZlKt1eHlEUFrsWqY7gmHnhD
tqntGj8jKkI8jmoYEkrWxoyWRBust5o+IOhl184Uh5zVpSNTjqdsrPLBPhMoBAfM7H9pGcQgbWlC
mfnCnSkqvjzE4/1J/lLLxJoEjiaWbhTUjwlutwmP3sG9DcsNWgx5A6wf2k6xOJDJFlAmVVV7ovPZ
0VIcgr47sOlKa+vydScQ8ziqkVs5z47eXFWEZI8JNWbJlM41yv1b1mkYxp1UVOrPs9ULisFj0HEL
W47Jq5MtpxQOd+e+uEfNKUhVm2LkkRmvBMNKi3pPQCx+UiGss/KMEqpwcjdu5KjnZMiDKTX53A82
lcLO4FlnFuMGBMPyZODAbHRAtwYeN33VWNPllAxhiK3guQAodnhWeEwALeUJOINcYOdEKC/gBHMc
2PVcsFtlMax1Y0wVYcR/FrUgidAU4dTluuZ0fZ+Jjw+1ExI5dahehafRchbPH+EpUehMANzjKqxD
1VXCsdEG2FyBjHDVvF6WMYB9Rkcyrdx+YuwutiveYHUA/GXsDibxh6A7FRXWiYeKLEufdMy0AmEQ
MMeAf7i7PAxtZO4QI1ugEH1Tjnv6RDLGOPSlLoDl8xtiEaMm3EwGWSpdZOV3yB+jEfMxdqMwhcJF
gzc7csCW4f6vuaNDxpBECCQ5UPvtlyjEDKyF4ZeSluEsmFWUNqy+kw4GR94SQ2QYKofdJfjwkpsq
bSWCJxpzPQEfNna/PmPifjfktvENlCk0xm3d1UK00CQZPm0E68McsHnGVJ2tMhIchM/E7G5gf+KF
1onxcTNd4tl4vuWt4efBthG0EoFkTqvLSh1+9/Regl2xudUBv1OQrz3BRSNar5iSErCTeffJPrsZ
98xgbZHqzNrMKHTvdFBUpJ/o43Qn2iS3lBBousnqQ5uBWShcE2BNyMQY0tPwpLt0I4hrJQVv7ogl
Kg5CZvogj/6E5J/yVAk/TtmXnissSMg+WqzYy+BuKBD4mZyzlE/rpj7u/y2n7QmCNXtJajv5r5Ba
MoAiI3s7hJuGX0QMY5cPOSsdeVLGRxGQ/CmmYWgO2cTJvNi0jSf6WNkFdUAgFS153zsgHuSKWNN2
jQ69NQdkhexm9uDxmFjNted9AqEJY5UgVfDkDxHXpdHq6PRnftwiaJuB1xmPVIbeboWMv+0dAJYx
0pWDhQ1oEk0evhSiNxcclg5NMwC+VKMl0N7L3Zha2ByqBmAvTRY1qIC0Gx6+qxdxkSWv96bhT8D0
CJYjd5mQT1wwh8zMQAN9XOu5YiC2G+0MT4ZcJZ0h3XvtCCQVCN+ETRz3wh9dGfMVlqP8/3temjlf
s7AmGFNiU/KCkLD5UnuOsT1k7C2aPBCcSde++TXsQ8oNXVtyoC7AysDZUPBxUl+AoDC4Z6oM9wFf
0M0R+2vsy4wZbjgyWfyEGn5tC7MPQiMIRsF8vySWEVNDiaFaSHIKwoQBGSi2V2IAaJ2wbOPgXghX
XUbCUhiLSGxhziQE9RbceAZNXB6c57wD5wRPhf1TD5hVgCObjfmVFR1cGbs6aP4xv/AESeqJFQrI
TBSpDmDIzMawh6tRiY5R+U2CkSFgQ3G3ULY3JmZXCswv1GFoRdP3qjGEkz5uxHeEjrAtkfe10DW8
HC2gtvwG8p/opyh82xTqIHJSqPA/3saI40JK08+KcTi4lYgztFi03lIJt+G5cEK71EP4j680HEP/
B3Dufx4c/ezlEzlBc1D7ExOeD0Mu4OK7zphoqmD3LNn2yIXG7Jc00ynOhyAI6pBJRcZz69D6/Y4e
mwHE75Sg0mDh/i2pXfBWovHHL5TN0y1K8x51pr+YcywZgnxrpixgkVxQcVECLiv+RfR2V/OCjPI1
pBQHXYOllI3fDn05Ae4sQTmINjw5gifIF2igiKvtJox7aL/Rdbpop+gqGQfpRA9LD0o8OD90TPus
QegFrP8XXTQJSaSESICxvFRmxA0HmoX5HasuvGgKqZBR/9l9siGRUP/yJC/6y6kDh9BLvMHIcfiu
ZJpYaDsYw+y+aXOjtHWVAYzM8inTYe4CSoV7xOpS6EMUdcJ5qdfeYfbAmrtgL6JYgvZDDrqxEYIg
PNVf6IFcoeybTVAHaqVJP+M5pcbCoZksOHWoArk5fVw1mhfcm18s4w5WnHqFiWs3a4MO07K6k5d/
p5nkrK1ICLavfasknZr86vEVPL9LcuLyEryZaXchsJitSgdy0xDGHa1ixfA8htEB0IAlX3Cf4SUj
eSSFdVmdDvanZb9uzg3WzvALQIPPkvGieo0oBbVRb3h2GnMelf5RJ0Kd8/OEM8aqwUgaMvEx+bxd
BRPQEdgioaOtu1WutRDKGd4mBQnoJLbiaqo4yuJpH7Fhxbf6kyjDsm8deYoDbdMffTtJgXd0Y/jI
maQfOYZ5cfZTVyE8kt638pcPbiB2nYN+hsIEy+Jvz2/gwh+cL16bfKAvWvz93u8fDdrA89G+Qy4m
Ewb57hbfJYXIxqZO0fiaVKRdXLawnGoe/JO9n2h52JaMl5rW4GERE0km6N4putIyAb6/ivjLntxC
TYd95Z7ZaRdevEZAAQDhiYHdMKeGFTuiJ6QPWOHtO/58pTpSYHio1qepX9D9YGgQl5hFpLeXSR/b
ZGzfNc+af9jjTUZYM3oSFXmNB4WhlRVHv/LNK6Tfs1dr1gMftsp+sU8OOn8KNMWr1aiygm1heIF+
OSoVnZ+F6/OlRSAwRUxjzJ5z955v4wB2fUlhfdxzvcV8tZd838ae+CZc3JCpHenLrXdv1MMg/M4y
p4SI9x/j4VBIA4UfncYQ8i8LPIbHwhZ3IT2FcUIGPaqH/wdO0sKzQ7RWveZHKrReeDkGB7jkwRI7
J+voFBwLmLtiWMr+SJ54TYy5CteJiXR8PVmd7qBenU9JnyBMo3WM+bhVHGyugLPhdQ2Sg4nU/m9Z
uy028ZsYBOUiWnl1XO1t7QfNKQyJD9vF+6ZnUisfMU5jFIJjoJ2d/QLCUem+sp7bwVb16TZDfNmr
0rziPWvtX0xtx+WDnUUGccuhzGTvEVS7c+l0sHNYYAZ/w0yiZV2esYYJJ8mXm9PFe4Li7HmSey8b
lLZGh0pjo2BzYl0t1aacZktTg+Jmqe7ZzWHSHcftIrmc7fBpvZ+oKxX7SbH/nDUQ/xtIfa3uh82s
Bt17oMHH5+YN+kJpNKI06xpUGwo20VPuxZTtmLKiwrO/w9hu8yDioAm3M2WaHVa5PWvG5QwTRQC0
wiut5cHSeNYLa1n5hyJ8dxyYRY+Gq7HVFC52FVXymuU9/R3fBgebkXW+xc/HOKzUwmr2WdEDtbn+
nJLLoH9ei1i1KHBEjPvbsmceeQdLvYeyieiJk/sgmUhz5ndYx+A4u+9Emak3E2P1yzLqfugJ1i/7
0EBYzEnUxXerMs/Dgpn7I7h+7AcVBgbTPOmk3dys73d0AWNzG3Aab3aHcFLDV+7OC2cKiviD+eya
Xcpb6EsVOuKWUX9NYREUbQvIn4nopeO1c84nTvS9se9HCh1N5b4Bh2oPVgn4YpG9X+brG55aa3z5
a1/Fk5FEBWARnJQOhJ537PfLuHUDJXqV1o18ycrvZ7Vf1YPGIVz2jXINW6cF5grv8eTUOIm39eLh
LrW/RnTx3l07vIy4Q8US7/3Vh0qSjoOFdud4uzSMGuaGYp/M21Wno1emTRd2UWFDxgL99TPmF4IZ
440GzoIvGwsU7BtUlAEFamcV+PwCYwURcWW+kdye4J/At8JzAmoL8ugl8w0+K5TMT0fEzl3q4u+f
wLyC3QL3cyxwYDKSZs58jogz6lO8MorGoZkEhPF+0BciwTLeDxgr2Fwy1yPrTmyZlvy0XBGzYNop
rJodJYBTwcl3pZw9mfL9vxnKXyyfwCvowncE4eDIobtgqizvg9pB8A/OKSZRwgNU4w4HFQ7Q8laF
MXG0lGkJe/A6buAMdYzac6xLOPcFq2cwRIULRyNhewpxhKKWbXg4RfH9GtgJnlLJYwqC0vf4w+Q8
vbkPV0yv2t7SuAWNUMrBPFoymNlIrUEHyBbAD8qPzuUvuDJKzRNfJZxULvGHEROO0OcVOrHKQOdm
5WEzzUOsr62+aajD4/i83WfX7Qub2ZXW0PfZcQFbq57SAdzx12Uk1eD+N7zm7z7vsz1W+B5EmR6F
e1RPG3O+kXfsXDEYwKNWHkkaUvzYB/BsKeXrAESeBpT6VGNSIoWYzDW43z4FEZuS2wkUl099zPqO
yrT0X8mjZKaVu5c5i8CEWpdcEsxijG/UGnfc3qoT+Eh9VzJCyXmZawqfJXiCE+x2wDVSzVwADqjB
+oYa4Ln9R2tFJ7fgqPZv9lk2rvb4zu+pPf4mD26lXjTt28ZvWQQ4mMtZFZZxHdZEaJSK8z0DgTVt
kX6zbv3mLMc4oe1U/2g6ryW1uSUKPxFVIgrdKgdA5HRDwQwjchYCnv58C/+nXB7bY4agsHf3Su3/
fGctcQV8wXC04wS/uA97UrMVcEDgCpvuC/HSYUyBG23RWdWBX38AdUh3oNpskKQDKq06GcgR47b1
rfZIbW3n3CSsU6Sko/K3ofpySAUicd3JMcJGpykcONxUw2XOks8NTtUMP2CgXRa6j5c9ov1vFRuW
c+vsuzRg3seroUvrX6OKfxzW4wsplD7UFvUN6rAFWxbpug0iG7YSrZlvHOyNtB5kwyO5MARG8Dla
rVkNOu/lHFs/mKe8iXQvE49qIvi6DJ9290e5N/g0lmtQrCEdAYO9SSyu1MBOCV1wYQuc2lodgpwS
DGDiaBl43rbol5u4EzB4nCaMTfAWQ9xYGbkwTRefULX/QmMQmtj5CPBiwoSPvel7cGSg94izoexl
CUK8hGiXnoE2uYLE8eTtvAdaJjyal/iETkSVOA02ulkciJBJXCSsLr4Bvvdt7MX7QeS491ZnSdML
H5Tg60UJoSttgCDcLf1K4XLqCVrkzxEMR0KVT/8txEic0hnamunZmF7hzwUkgXZOhNtIecPdQGwH
K9A2pbe+tC5t1GAIFnpoIVGGrSCy2m8oncaK28MTyXjt7pouA0YcXoUV9jgYVVq1lsNdMLkPuFHS
UfFbXuZDyTm90l+dXJCIE28FDlzfHlP32zX8wpWf+0TzwLnmYn5zHq8RCQi5+2aczjGqB1zPuAsX
4Rbyh0Af5WDV8DVxGmq/1fYi3Lf2UHQ2fhOyfNDRldpP70UPwvHvGFyqxGp6He5AjhM5FqPwV3J6
RSOQ9z/jgENltyYzb8l5GEELs7HYxVSX9QwzF9AVOsGTLdbwQ5jILuzAovHvWGeT9XHvD9hMOQ7k
StTA7TsdEcaDJQgNp67n9tqcJ/xbmHs1WhuUH0RpzN+9WWc2wi3Gws1y/gsBR3BrMnbYZ3U60e1p
Jf0b78BUTbCDOsj78JWkZXBxALLAohW/+KvVasg6QcgrTfx0PGamUeZzccAJuvSEbNEwu+xCjPrV
9iD6WvzsH+ZfCWsk2FFn74NScUkonU/D0fmONPIikmQHNEGxFmDMyfQ75NEdq/ECMgWOQaoFUtIL
2WQBtLha1Yrl8IF8atBvdAm/wstBv7hWeZHC412QYAMszpPDxX3hjq/v5o4qR6m20xNkCn/AnWE+
QFSiefXIxZ1KZz/RK7OpeTgbNH5jzKbywYGP7wwwbt6GeOFp+eFxCeXMFDePaLAiWAFbLALJK1Dk
AOK/4yr2Rvp5Qgn31HoG0GAOGpBUf7fnGGwSlThDFAFLdu74wsvfkkNBvGH1l0ryxlui4H64YZlC
/BQab0C9sXvnE3v0iYn7qRINuV9tq+nu2XsXP9fw/cgQIzIaqexX+ryQ1XoWBLTSG7Kr4gLxbgQk
msMqrRrjLHL/gxQ6+NSdMzcpgWWl6dP0KEyp4s8TutM6krLhwqCb5OFVQIenRyuwAK+rBTSZV4aO
RW9AQxClDhK1hBBlRCIX+55YNGbIBMgDnNBFnMqJPDshrSH/0kDEPNy067MqEZJXBU12geWAO8/u
uexscVnRP7pssFZU5xqlQqCkca0ZnXYJYMId/7vE1FlzAXCOqwNMybSpHHku7hsMkuRmtfZiNBWX
UQsUfQz3VIHHbIODP7lU6O1BmkoaVv8iysGvdL5aPq62W/sy+kP0GhzafOYbzRU1EsUQmAS1WNmj
hxBXVEWPe1ZdAORpSfQB+UPnjEr17CJczMPyjINfs8Q7863Fh7KkOqQ0AamT3E2cMaNOlV+U99gZ
yKyizyOiA6SN7YHRObcEWo54EAfdbnnOUBp/N6mADENF3gEnJx94kmxu0e27VygKuDmSU7sWWX+k
iERK72AYOrZMRt+KZFKcAinLomoTKxyLwrXsFJMnHAlDywHdXi5qE+6gHSs5XHwkUEjG/40LaczX
ewAz2A9eDsY6iBCWAnYl9+YTAdEDZ2VJGUhkyFAVqUQrDgo7FqOB6kk4xy+z7ibf1cmVv3zKT2ES
YXvSWRXwogJunPyCdSBt5UQSv+tq4qqkUZw/pG8rg08KhnjG0KjYZXG2WBtAI4HIv7PHtIxMWTqq
SmbgxidmhGdF/Vf9guSA6Ny3rBjhmJcdFKyswoIldnhhkBQ9z+oGlMpMHo+UXwyjwlG5XVDI6ZKD
xXP3E1YxYbNc/ERpCOHa0xQdBzFCzzh8BAZbGIxfbywnln5KB4qXlnx8Mb/wZJLC6RIoM1dD2GsV
GTlMpOI5NBHXYooLbx+WQmGm3LyggiLWC84fqwycr6Zws6ohBYB1eGshHJ9D+QDRTBdsxBUwaRY+
yRG+tHGFyc8cxYFFHGqjd/cSToAO2Hw+J0oBeIRfHF0mUfJudLvoxTTglgPAj4ABH5fHTiNoQKbo
vdBBMaGYa5miAz3yAl02cbEc6EyaqIHqg94f8025PuBEWEAtGrEDA3Sv46dbYzzGZ8sFd4qezImQ
+M3iuou0Eh8YlPTwJXrQIftOUWTw7qZr8DlACfgQxPDgduV0i2LRQWT5BYZ275JHojzEHMugc9hm
nWkOnhyd2oQApiWazMcKH6Otc1ZmskqlZtjMCKiXkT4lKScGwhXhggYUTS8TP1HI6VISxeJkE5id
YL9gldb1+kucbfJP4C3+ZIe0eOujRSp38W0yRhaZLD99j7PJPb7AJ1lM/MvtR+YphgGtHCSUEPsp
51AzdGs9nWS0K1KepPo8ZSDM/VwqEzLehNnrkPyLD2EVGnKAow1X5hmVyCfVeZec9UEQTDP4d3wO
JLc//UW7zP+KDUiebvH30NgpOCYU4y77cBXC6R2I/JIwRfea4vm4HLke0dKWfO7G7xzhsb4rKUzZ
P/a58hijTAb8tNZjD+SfLxLk9R5NuzTgYxtBMn1y5qfce+h39Ow6khjcXGXTaPqLdITPVuE9WtBw
nGatSVmo8H/pVomyV8a+igORbrpcOabKwHlxglIS9vBfEj8fK+9e80c54ViW7ARm00UxhoCO5y44
2xoDxf2lZxFdAZWLRRoxi7QkhPhlBNbVw1Th9chIJdAQK8LUAYyAEBsMbnm0tKmjzRAUTjgwo3nK
Yd0O/96wrTTW1Krq3R9OB8kdtRuD7py3Qr7eQIzdTsdZHsLRK4DHQtHvcOfxEpRYgM3cLMeT/ef+
TpNDVK/i5P6vGCkNjBi1FMOgasEHnruy4cbG2ygafjpfrTjmKqrGCV16b6yzz+lAhVxNt+NG++nr
1qkOWMNJyuFcarXS8sKOpypOC6FXzcnPRv8ZYfhCCgrdiaTXBUjhNHGaf0AoT3eCZTgsXjkqFtBo
m8LpbRDkcSkUzpjFr6BnGCxAmsFRvAqr2gI8AKcoMondt3AAlnZLDW+DrGk7OvJaEIMzWEHsTRR2
J0qlB6t/nRIKkejcQMFZcgaDMmrVIO+WlzX/Bov8zoKMXo+oOMszwkMdSTrDqr7lxgPQAUa8w0jl
SeUa1InpZhS384HiLCEHHlpbReYcirACldM+phtmavmcFhP1AobVj3MIY+Pibi/ucw3Jjcrnt7bK
V7tnVH20m/Mrme9GL1tex4yQKLwjcRRcuHUWyJ/CO1XcOuFiF6/CLVoh0aUG3UxK1tV5H/2bEV5b
dQJd85Jfq9LuXSnpzTpNDc55LmaUPTg3N0wvebDiswo9fdJnPouEkVB4tWhDLr51T4ChjbV5d0vX
GXqh89bZ/Sy6oIAHig86/N4ZQopg9NEaX6JheifSw4kIqVMtwajhMLQrZ/+C4om2h1thvy4PP6im
9nZkrdBNEXIA6k2KEjglGe0v+w7qN3v1Cdg1+9V+zTVHitygD9IfSKlKxEIz35XsisZv9UJ9YWrS
q/N0HjjTN2Om1VzGHexeV2LW7nxg2Jt6kE+rmq/YO9jB1d22WkZUGdaG3RJ9P68ACFYaWcuMmOAX
3RfeMPq3WYE4Mutuu7vOMo/uxIwAawDuSsJkzTBOZOmjfU9RriK4dQCSj/i4/ZxetxgcgHRLf0xG
xaZF41f+W9L9huZfxb8S8KWIunPr9fd2yx5hcwfwB7AtF88S4tYYZxhUCanU8E3oAILNGgKlCa5d
7uYQRNngDyzo4jzaD4ZtDuig4btf8/cQb+vexuThzLCQnbuZU/W4670lYGL2BP37OMZPNdi2iu62
cIKfR/xjdPn09tmyu0bXpM77oZ90Hm/eHU/xAWmBcf6MD2HFf2HS22wdwycTqObXzrZ39nEYMnI0
uNOpsXyF5eDuCmtp/VSYy+gERsqB9X76ASSLccG3T+3G19OE0bxtDnQ26l/dWlr4LQ+Rk5Hy8sFm
VXNvXuUH+sGp9/fr/YiroLxzIqLiqLYighxAbYh/wku97nZbd/cYocseM6OWsQQtkmFsMz50AJO6
hctb5VqgX678mjxf8VOf19J9y2w37HxKCGJcsTvLFz144Qu+sAGCuQ4OZCAfkkXLoFfIYOr6EqU9
V9F5hBiIvBBCZvdETvJ/tyRr8/aqwklgs252twAW+enugy4xfcFPcMAbvCVdZRIwcE8g7BJRCsjB
zye22i+nyrIyPW/tC+DU468eaFJovWf8lNr1AP0q4YowR+WAKwiiwjcDqyfwqzk9R/mWq0Vq5xdC
hGVnWbFj5FRrfpcdXV0znIe3seE/lx/6eyXNMUwyKI+v0YPDFHFBCjg49DvQs5TDMzvApY3ermXP
ZqiUgZrKvDb+RDkch473YVhqk2opaIQj59GvAuNc6LgRjDMYNbh5fL5ZeUzeIXGQ++512JhW675X
8ZXpyH4E0OB24k4HpwPQB6comHEhMVV3D7glTBrtE1zz2z/Yk09MqjMB3p/JJn2wjvxIGklckqI+
uxOCW/h0TILdMXaTpGYCPSTR011MeOhPnbuXiTrfzHhK81EW4ztZbdJmVNPktH0g0aWC65GDoQI4
xmZYJ05Defe1aLe6z7r9NXk663XAi+2p7ElwddckfifizRlNlmKJzRAHeCXkik6kqUwXg/gfJktz
+0Py9hWOz2w9MuAZbQ7F1d7x5ibKMmq660d4mQSPpFZlEfOaLlncDfde2CaN1M7Z/BHMRA52OSO0
awcyR75Sn1XP7BzbWMsJOyGshj+78DH+ln3l5OZVext816u7b6STfKoE7hb90cRbpNAJXsMvBa8l
gVHQ1x4y+hOY3bbLLOcb11Qz3cFzc7PMQH10gZ3Gmz7qKGArvokanYBTXA7B5KdFxicqe1VqPRfR
HhUGcCYrpAP4k/k4GdCkYKzH1KnLyTNcZPeZewSVr4Un3gVZl3aHtYpaLHF7f/GAZSrvjsInAi5v
0iU4Beep0nkcIW4tluV+q2UGTS6cDEYDvWiAvuoeXQHSmhQ2XixpFtiMbGvYHEjJrbJ20gk4o4Lx
llxkAsaatjNjqjLJZh3U7k7FHiAIAkQGlO2fwcA39rNvoqWKG6vL3HmitrlCBsr4htGBZbB7oJFq
TA6oFgzwdfbw0LlGdFgMjRTZQKfBTOeze+kXQ5C3AYIkvJF/MYstSRZE0Q1IF0NH8IIgFJqjkNdn
gLLpgtCuV2qFziz3dYuAlCNDWzOxeVThXfVCXGfAHTGWP7S9NPmIxFHtIKoD69h5SJp6N0wPCBVh
VaSDh8D0HHMmgsCXCsNYLRzOlmpdhRlwn2M0RN00of5TtEbm/1IsSbxjoRST+kuNjB7sA+BhNpbi
oOTffFoOD1mPnWR0RC8fSRFBybmniUqUIhi1RiBFO6QxSgzBR4hIavPFdwcQRiP6ckBCfOk96jM+
AtM6KObDHj0vgDDe3DwpdcUQ3RgeS8sWNqiEOADYEtMQzRYMhovfyIwAnm6IbpnwjXeLv9CB0AGj
UYLBwAhA7/9Xg9rQqRszSKX3/LlTja9WKa0MMrkpP62GGdbG4QhzE38FJzQqrfaxsw9V3tNnqH9U
dsUuurlEXdi/BAqyu1ImnojkkDT242MCREpKr4qCEQvXy8ViJmfTpdXAaErLm9IsfWdxgH9oopW8
dJspmT/2pwXG8c0fuXtG/OHTEGg6mz8ZOPzBkLcq+8/I0EwJb07e3ctPmqCfWzrzTfdo74ZK6kD+
F9U4sbD1iIZ/D0w2qSI5krPt5Wu6d445K3T/wgHWGFzWWyL0ftWTuW30RtLtc8748DS2SBOo82lY
VoJYyeziExH+yjpHH1sb3/tkdnUY3hGvm92hmnPChSQjYkVck2tE237+N8ZrwZGuEDdJvZdybqbT
rH+J5odu7U9mwjdTT2Qjo1+u2405qjP+BSzZaDO2SDJawJZPevNramsZQnSjYGYiTm44XFiVfq1f
6cDBuU8wBxissNrtHSeNTo0RL+WS3ejkZDtYbqOPwpgk8Q7NDPNrsGag+bNcvCMdHBmAuocAEg9n
Fd/OeJxHITXM3DoU4HnyFeFh8F2VX4Hl1tBAFDZIG1IcDT3PGUBrRdbDNWeLPrNk1o0+r0d0KT8R
Vl/xYX0GkuzUZ8g9gQj7JBVUiXmhEy+h2acwYnjeZKv7//AdjMy/RZH2vppRXNxWV4pFAiEy/xLo
m7qD4iLZDgx4/U1cQSsPc9Y5eQD3R1//EBFnuKVgRmka2jHr5uwYYWILMKUxCLq/PTp3ggOn9THm
SObQuIZLpkF87Y6WOSUqq+SeKBLlPRmKhXiulbEDQdzwd/1NWGExYhFMAZESB3bwErin3iAUh9Oc
3NO6Y62X+ZGthF0DtsAKsl8CF4iohQUT5QdN8q/3pMolgMHnQvywIEJqMQqy/0EhCfUBLYEVigZL
hqItjvn7BNlp1wTC+LbpJ5rODWrd9N0/e4BKWHm/3bd6PoEMpYT7OyziNxDh05cBxbSvY3R3AUmq
/9wwdJyaZqzWXisbgBpoB9qlrNNsg/W8fix2vd47yMYP/5h8un9lWGpzaOISQvNaxi+AvRBL2Nfw
lWjG1u0nj5Hxcc8InLpE9QHe9qSSsV7v7ND9rXN9yhx5Dq+gCxoCDTpAIq+LzRfIW8OIdN3hZ/S4
QLkaE3xoT0yAgz/U9jdXXiHx6UV4T/g/IqB82ttfM5LQEpBvcE6R0bnsfZBPDEFm84yfnCVkI6yy
7G5i3cVHg4MePIxvwR+vwrXqIe7skbgLISJ4TJvpH60FHQz/ImSKpe5Ny104LAiAHsM2UkzQKQL+
z2SkMtAGfcsA+bzzHHxALWCMx4TVIDzH70L0DtL7tBFv+8cOyAYKyyHBiajtI4JK8aBoCsHWY/Ep
gpN/A0nmmQX1InUX8nXGlX7Ar5OCo6CeXypJRKgkKAHayTluxHq67cjXK7CGCcAgcFg/EYUCLr75
x/XvDhUZJAiCnFrP/CJHb3zFnFfOlETRzF9DlLKspjwkbvQOmFS5UtpcX4s1lw/ABLtSi9OXoOP6
y70HGASr2d27MrU6WYzq8O1hzrD0lFSo9i4qYvge0FWZ0k4cj7OdIZ/IPJyrpDg2ZdeaGN6B+xH3
8Y6Pm/ee3HfcHDLqNPBuBOVV3m6cyaN8dgHZSHy6Aak7RAFloAHb/i4Pqj97FExZ+4rsaRdeP+3s
3n9dI8MIMib1PZbMpWqcYmsRNithY+NDe5VnUhydol2wGTUgSJjm53EdUMXxBqdb/wixsvPMWemM
/Mj7zPbIw7GFZ8zBjk6PtOldc/9qIijHypuRNsm8PJRhhouwLuuT4txg52O+cqTV3AIhnL7pkgfW
3TsxdmLv31FLW1TByX6FSOsGYXnxGqPFLjYQ4VA1gzwX/ImkD8c0nu0DmrOaX3nb12VuERaYE3gH
1EOM6MO73v1iTERFw27uokONZAQCvBa9M4c76zCgb9GrLI/L58/Bsk8/VcL5nF3pp/Ju7/9ej+C+
m7x4t+CbyFlZqo/kbVShahDANerz4ow1nZkoBATB8w4OTe+x94oFdmCGaaFRL+OKR2Yg8yfLaTar
sIAKlvBaB1jX8RKRFvT1tVXUvB3ZRnd8DrTgFiVQ4WQbIpQPJI4iJ2jvGYJj591bcC45Zbb62Y6t
/8qiV3auRzSSJOjzQVWM7HrUlgxZ/0Qv90ZadlzHl8sQ9JtbSh+MdmB8rMt8wBdpuACfVfszOC9r
QSXOwU/xdVvBpvvNKK9OP4M6d7eJpBPsk0S2ZY3JWK1D6+v6kz31PmCrip4sRrRzWOLrOBp5ikNr
w2R2NHcOess6iYSfklPgBu8+uTNuXrkUvVhrCZMC1SObDAnObl1jW+3tMqpDgNY3eR4QdYg/K6fw
w4C2swuRcYdYPGvVs3j/Ad9+NVrGfEf1M//MMlKrkM9sHE5irQOv5fCABUx3B5lAo7vgDibPAo2f
R5pKAOrHoQ328no02f+UZyzJ0G10rXgG/da8SI/dIzoDdBUIFS/2Dsojfic7OJSgvJai6Pc0LXbh
sWjdfAzvDeQ3e+rbarq5tK/ABDfC0G5oeZqdRr1NLXDlfiG4bQeBUJnfvfnt7fPWTezeJbsKRnWO
TaSyNXdDUmkpyQwXZWGVdbSeWuXksYWtAfYCLSDq7dlegCwgK2GeAXhOiVWN9rXHHFe6QIA5i4nV
eecWUfDhdiRO5McafKz0Azx323j1LHhGu+nJt3apybp1dRm4wvgHs334weVkTs/LDeOxOw0mSnJm
CIdk7S7hCyk+7frer5kY52952EDPx3rLtFs0AuWH+1v9PT829uLe4Zpi3DxOjLNzIdQnfXaaG+9J
SUlcn8Hm2ugdxbd8tz6GxGJN4l6te1fkHcPcKzfCzbbDI/iVFh1jr+lm8T3ZzSvIXrGfIwy4RkiT
7VPNvZZHH6a6whkWnvVEjL3w/vZcNfs2+VsFw9Kf/vE6+C0/h6UtMlKHsrAUPn7u3suyH0zFM4jj
aNib/Qi3FePLH94LOXVIUkXZ8vN9skfitzqCl3CTDx5gxuT+lpwrqYAPyNdgy7q/NkaPgUGIhVL5
0nrrNWRSMZnf/mlAYu+ZnAuSLqiF886nVUeUyTZ4Jx+04py6x34xPg1l2VqV7XQlmP7COXuB6l9p
DbRn4i0kV+NEIEQFm1rlrwlf1UCx7hyb7Em7qvNJ0ZdBkKjAANcG8VZEn8EQz4tlf/ZwVSLd7nFj
LtLuiRKhbo9faTk6h7tGqzr8pcTtGRPF7zc65dlDindutQbbEB1OQT4gd2ljdKdxy7ivoIAbpg+J
fD67dwRww4pY/EqfQ5sTMDDZjH5h7hSnrxzYPQa0Rrwb3gg1xVdH0O2Yaa50F1sbzgYbS2/b2W1c
dgIeAWR/xWlEoOrZrnE/sdVifyCor32CRAD6T3ctdk2YG6x9N/vM4NQbIT/vXs6FUrbZWIveJycX
qNauQrj0tgzWJmui6BlBA0iXEoqazm5HKRmaGvO1zjCI9odKYSzKwS56/bBOskospXCokc6HwyNg
FrNDrQVHLq93LdiPaVM7u983atXhK6q2noSnPQCF7aKdz+uInAuYaQ766B7c7Yr3jAi2exOAiwHY
N3PSPq20RAGSeyIGSS1BJn0FLA/LXfDq8ICLeEC9vyAaH7XCldAGMeyiMawfDXzM2cYWMSGkp1ll
+fytWJonpYqJT0H9wZZGOdNTHImazgZiAnGKubftcN/R8IlykhvF8r9Tq9jDciqEh0ekc3BrZZ1v
a9VvkNQz5iAqDVHUOXZ1JAxkPRAyLP8mhECVp5WABMK14FiQofpuF0xzqrdO2PHS9nxKHHtCXdo0
aZMoOjyL3KF/KRCwhNhCPmniWuENDULGxMuz92DhrwVNDvyNyvpFSVYJGnPWpwhDfbxpFZCXH4xn
OGL2pILKwI8ihbexpT98ubAbFd5HmcVMdVE78z6kFp98cnK545CkE+iKHtyjUiIvm/kWuJ73vetI
I5Y1cwF9fDavb5nNuPeeTHr1KqMVzJnoMWN5QLoXi29Wy84i9ffyN7QUi4bLFZf9iWWUgf2F25Dl
hPEXdLBFULJN/0j04jPdJ8/uY3ByKXU9CtciqIyLzq37j12EM27ViJ9R24EF1LGoC4EZyAW+QdaJ
HhbuUsO8YlIQfwVMUZXylrPImwO/Jlqo5lwRXMiUk8Kqcli4EDwYYypjJpPf+1hucczje/a+FeSd
hUXLEsYft7za+eVJPjInZYZNflZXIAMOSCzX/tujGRJprkYfkk0XIqIhuUc1cLKvSGt/nyguXVdV
SYah1WUwXFFrP28uZZ2Bv4EiTyIWAIYvPYg6wQmnPAnefyANkcM8GsChnjbn2bg5yv42kLwPVC2i
/FShNwOtagRdMvMXup3yu/9CMqDjp9taGTGGJ6pfnsaP/6bC0RiLK8awJ/7PBzolq9V0xH3nLAUy
VinJhm0TRxfQAEPDBFYBZmAXTgg2TT4sHd+gEtpFiaYWDLLdsEhS+6PuAetC3Cs/G3YTiKUoo1G6
Q7Ihk6AtUtqVItrIwP1+PdGJUx36p/alXfp67LY+/0JJrDAp/j7g58nnOjB/Vt9R5IY68yJCdNRB
MAsXW6G7roXPAHySNhvqiLLGK/HCqH15KmmhN8ggbyDamYPAm0cZdgPOZ8k2biO7Hgz+yAsl3Qvs
gPwUCXelOQXu1COByQDUbsHl+6bUxqH/4aser+FhGgYlwxOvyW/ke0Ls9Rxk//IsnQVZhjkycOpK
sQV8ayRnJdVtpzNbpLT3evhzTeZLLHzx3ysKMtCTSBxuuPiG+HWDjHijb6z4dabZSFpu9Qo/UIqB
5VwgSfYSl0IVbmF94PMAd1zIOKiLJq+agY/uXfI7+AjALztYXKq9oAHf1US3UCVXo8lHA8rxhN8Q
twkmIxoMFFO/djHYp43HDHR7LIWwwh4zZ4Rs8Sv7tqi4dLT/ycPRebWaCGiaXslveNvJkc4YGVzJ
b3rV6IzdvA5g9kbxoivRCG4/+ptMfUBU3yuTbQn5BLIc3VdIYVYaCjQ8+HUAPAMPMygfDP6L6xrI
YcstaDLX7tix2OUvrSeyK/oZnO3KExOMoBteX7WUSBPRxBxsDiT2kDpDvbAsRBrnIhxTgKH0kVh9
+A2F4RwGOx/3VcCEJb5Hcgf6XglLFPjFnX3nDl9JaFD3s/BGIiwlxyK4RCZPqqdUSy01hG7dBRIQ
LRc+iQAIgT3mAnuiNP5NxLT4k2GocChiLqz+PtiONJ2R/iKBJ8HRIwPVqERKQ2NGD8eQe4mj8B66
CvN+iUH55n/o67mNKPkrncLoeLs7/BRzYzc+E4VHR8bwiXIjQiP8Bzdm3os5uIxLFNVzFivjMu8Q
CRbjfRhqzDjj7zRbcApG/3qf5PWdyaIxvEpgRubNxsJzeplXotdlzC4YJqMWj7ThCtAgUp1huEfn
O9p4tHHRdUlu1mUqckBMLf2729/4zMedSOt15BFrWMFaFykBGSavkDT7wPrOPOZ/Uc6V+MjwRoyU
OY94l1d015BUhEiocNEhvuiPGpoKMNgHwK3OcpucCBydEtF9IJo0VIZahxlbcFU8q55XBJQOjB4x
vDoa9sjTcu0ycFfHRToSkGet7OC037FG7DSMz0GRJfkR1aWKDS2bU9f/atnYFvrE/HQ1tIKf1hxJ
/TyMqQPcSlJvMQaxXq02jA3wTC68FYPgQ74wKklxBNPdUCqZF1sCew1VLMs7nwWZHFLHTVc78CLQ
RYvGSckIvLKuNpUhL7oJpdxMpT5Syi1XIzAyuliaR3vOCxA51laQHlF/2Oy0o/6GigIAyRr/anqR
fLZ3r6K7c0rCPm/P5wiPwbqnSOz0atqIsXY+UIphqhrVXbBysC5tE/Bt2PGRGyKBBKirtZPf35s/
RuSrVCus0r/hWEIUCcf4CzO/B5InSVNUCW4M0NKdrN+SNrENoVr8CvEQHLsuhVEjebGeikXaoc7z
yBuUMSKuhQODwKs4BrWFEt1AJYHAFqxjWsHF3OgDg2+GRKJRLunl384UiROQE9goZnwKYlQQWU/n
nIQK+HvlpvCPc5tyQqE3uo6AHoIhJyLlbFW/46QJ2MGEyFXCjcA1RAiOpjBqgpt+DIkKv7++YpwR
WyoT8gJ53MFH/AXKx1Kju47qAxiQCacMTglPX0yQwuS/K5eXxu6aaHoSj2BC2+U7SYkH0l3xtmKs
sNiVTwCHBxcOhbem9aqemATn7L16orbriA6uAgVy636iZ7fcoiYL82BDXGHBVwZ/rlaSyrWpyzSY
AbmzLrCVWBZenvJECyTKOgpGd4uQS8uxLilprkgnBjJEyElb8W/dtfB1zufpG1Wj1u7drM7sEi2y
qtWk0oOw4f+gDAL9XYXi3ECbpWdDyuzx8qWfU8TlrlawFqvgfDG6QbeFyh6kgbwY0DcKJjJLWHwX
wZs5Z5eo8tfmp6TxetELXpj/opeD6aGMhE2hPte9pMLywiyNzfC/2p3aiXtOhMtKesRtp5SKj3t+
X49mJNStuCUXEKHjAajuTqY9zbMvLZd+iXl60VQe8MSrz3hNjRu3oYH2nF2tdWoBQ00P0XNKFoR+
WjpUxKIAGXBPQACSgPEegEcxBfLMqudV8QJacR8qdl75LReE7EBvig0YSCvARj0psb8XXOaZTwnW
1U6v4mYXyLdIFJ+LPLv1a7UQkUtg3sQb1eQrDeYQC35Soeca0pVQCtzDMpw5P1/vqsSrZCDeeK/g
dKh+AmXYUh+490nmXiEVyDJYg+RA/ix434SKYbVSSUX5ILmO7Cbxcik7ZdNeLkcPiAxkcjCEGOBg
SmL+beGnoMSoOqNOfMJHXoP0PcQynJ9I2VVx9I1c48W1rqDQBfNXlcvJZ+k80czk7TxAXk3xXpD+
g0Pku02zmCZv7LQroradeksxNgxz4tTqijABXUtpBZowoxVUfaBToQbxHwJbCQ7E+N+oGaBGdKbU
QhDgxDquHeHGsBD0E9EzOaJGKP0bZIRcu/dPSLOYseXRcmG2x6mrPTTraWfW1seui+yBPTtU8oAW
B3bP3o4t82uaAsrf9lSAkCiqeQbAJnxlrUhQJCbK0GIB6O31JzmXzB3mfqy6J5oT9TtaK/AjEwSj
dkY4SYOjwQ2FNRsgj180hAQa1QlY+kIvtGU5vw7+9wgSAGb6i7hYbphvpPv020D6+1AIWs17DV4R
LgiWPHIDKt5KM4SqLl/1C86C0U/cx9p32HnmQmuUePTh5hSTIKWmbirtUP8Ks1vLSh+uNaCbI+5U
WM5TowfoFdXp0J7jOiY4CvyKl1GvyMvwIsgbEehN/9WBH/cyLMYSfRbLLKwxtVhri0k/o6BWdTsG
BOn+T1vLzX+lMulhV/9Vt4y9APqJrLg2GQ8bKp71d6GnGmDjf+GHQRQFOZhQFST0x4y+1gkrGxDQ
96DO9Ol771/neA0OkDU0pKEO8sdN1ftl4QNjuo6zfpfoSdWfQvq+XK1StZhQMNa1EqdHK55OzjN6
j3WwyiyTVU7SC1WqpLJPGg72euY7q06V5lbLgmS2/69xayK1tSwivPYBtviv/ypQ7hUDuF5CcSXx
aQKHFMD/ymKmTLDpqj6V7hsKAYN7QdctMEOPFbqmo22wDj1gteGzUdGevlvzqUVxoH5UQIxWSD2E
+YTuFybY2v2frswKJXnzSZxTzpz2oWdKu88OpCa5xn3JRnXwVyqQzg4N8Ir5CRyRfwdMTT7hckQ4
1ThSZYpqFVo6fipvZNnRd8//pL8czD/tIAsGXj9bzfgZ6cjf2eC2Xn/LK7MsMDFJO5Q0B9LAio8D
0+Bm0XAclfMgr+4lerTKxJ5ofHK9pTNMlcmGSmoe855MWhE9Ehaf3Vb5bOTIOcboGn/HeDKraQVE
wqVa93NSR3ufFPcKacBrNtlB8eGn/PnHf/hQmW9ELeG2aVvr+wTU9/eB5KKcEmhigACiVNnqfj06
t19BZ+nmZ0OOQ6+5JtCPlA4zuT0xvFzRc5nek9SSKz1dctw6D27KKcHEXgnHsY/mekxRgHih3Yxv
Ow6axUXtlif3Ntw+SDFN8AaBuf8c31kcaUDhFOpr7KGUjq3N2XtSs9btydvvPAghxVZ6nDRRT9r7
6bNXBrAYnebGg1yrQ+/Wvy7sR++w/gwaPbPFyJsX/kgSblYwaVi+CQY6sKrjFyEG4ELwvAjVw+jE
V/yxtLx1HmMg2jy7VQY8H1E4YbTwS5HVNWd5Ys5MJb+PEBT0GUPY3awxIrGv5cmdGFsFdiORiYrE
QvKSpXwl+pIYAmABxDtkkLo35+zLbVvzN+GpY8ZmE7nRh7nBVUYIvCCOKr4ZkxAUFdEzuMTl0aN3
6V3TWnKJq+smjs7w1tPv2zwf3NNGSNhRfB+cH85ikm+I8GpO9OBnu8Gf98EnI7Tr4LGbmU4lOc2v
MpEQBUYoDgbMJsHkZP4QzlTqEtsyue85uBsIlcwVO63PwUiedNHhF4sZQMkZyQDURYCU+dE2whvB
4I/2p70LrUCDEh5elRHL6As5dAGZBdgs9fExavM0byIRuyf0rKUux3tkrNBhY2wuVqAvg1Ik7QWm
TabDFEm1i+f/3+Es4dQf5eE12bXZ/NeAKzC1MyLMzVk2qEn1AcQzUUY5v0YYp1NOOVcUD8vwsQKd
d6lLIgujqtzX5ow0ps2aP5AWDQ4jzg9Vy0ZE4RexQVKOvklmQEEyOu/oNTAckRqRpVts10KXNIAg
X5EPii0eiQgWdFQFKAsQsNzJtsCkggaq1qFdYN8mfINyn7ZI2w2pH/w6s7hrPJoavuFwH1bxFq36
Wv3xpbE7892Ubs4d/yKMAkySNAABcvEFOP4IoyWFVG+xtwsEdLCLsMOYQw7w5eWYvP2607g41kA1
446K9PULAA5zkrM7E9tTCjfYfZhP6NxzXu/IZFP12PTigDhPjMi1CD1kyMSsyban7f3D3ytP70YC
A5ZFTOmUTsQJzKyOgftsth9t1zX44qOtTB8M5KtLxbugdCBrhfmIGdNt7P2cb7Bjtcur+pOqoYCG
alJfnHnMoNgn1+ANb8YFPHrvgzxz8hGA/e1ks8Fxs9b4fkE1DyyE/jcl08nAY5FcwZv536ttPvR/
EF3v0Z2pi6v66jznL/noMnhzRFZXRTD1jHY9NCeEjBrr98ia8PBilLdP6W2gb5xhCiANrMkJE8+g
AHo9zwmpKk2K9rn3Hl142LnHwwdki0Y5JQ9tE+2ISiG6HX6ho2JHOXrou4q2ySTKcwxEE9cZj3eO
67RM1IYplZR/Z6KGZv7EZZWGoyMTHeEHKYZM/ny3N7CAxfqUHuP3qGjfKSayROl/FomcDJoUCkXr
lLLVg6TfAYbu7Xx9D6qhNgllJJ7o8AHYaUQO3W8AOfvRkyqgThwoW976MWAD6li0ZDCcwTkWHE57
Fh49jk/4wK5ntK3kopmaRvvdKU1MHnqk/DLDZ8pD+fyb6bP7bkNoBvBxif4sAn3/SOX4SPlRMyw6
JlOwmH4JFn1ESULal2cmBQFXxfziF/2Ln8//R9J5LSmOLVH0i4gAeV7lJbw3LwSiqgQIgQwS5utn
ZU903Ds90zQF0tE5mTu3gUWBMBEqOVCW6hIrE/InwWGd8brbKQ9zPk+GWytVX5TzZz2Xd8vDL3DZ
bWVU0yscrk7G1075EYMPTeHNqXY3ZuXZ/Nyhl5wctNnkg5cFPTEcyvHneSpewWNeXFxtrVyc95OU
4KhiHNrGZQnfmxqXsdm+Hh+6+3Swf5c8D/X6dQsvMIlpuC33Q4dpuUUb95Bv13bB+WadMhPchVOw
G1614SGL+uDbpLd+ff0zaNOBBR8TTefTeeKHQwnWGVV4TV08JV0Sqh1lfUdnT82iCwQ9jOa1XWlQ
QYy0bvhgQMLg60lzCrjv5L99KjIzDZpybIDwoV6laUsHBv1A0NewgsX/PM7L6SOPc3iL3THSpo4Z
3tpArRDC0eKtmcFhRfixaa+b8SOuFjfgT4rWBjgU6wv8K5BhgBQ5FlT4FVPeNbQNaC4mazyX7vsZ
kQ31+WsjFp+DX1EaS+Ano86zVx6filtKPBMuYu6AouMOXcn59uy22hqGewdfg9xAzmOMJ63wBinf
qg49NSUepRA+ecjqpDTM8GutfXgpDQyMYU1hCVclZORZUVXefsytIgOR4N6jTeFZIua0bzobE8Dv
5hf+d1hg48fm0BTTK96OFGoyq33dg7yL2hKKUQzzL8TuBq8Tn/oKNWxYRfATxRBEYQx4jmpKBzhL
EC3uTm9YHzWnmzrtTwbAwjwabvR7kRVT4zkv19dln1auq8QZGe63/flgP4rpHUipZqBxQKCEV+1I
mZkVZBWmuQ2MB1fcXXpwSK7MUGhzSdBGEEpbPTXthrEQk016eR5+isZf9AdPvjlU8y+lHSUuZ8m6
mIqOSsIbr8O0v9iCtlVcU6cFJF4wlE0hrYx5VFHq9sbPm9sHNIK7NFO5YPngNjSOh8CCv5mFjJ9e
LbvYF4XaNyQuotnTg0HEecVd6HKsh+vKgu2RML//ABTcNScDefPN7YEtrp7THa0BCCbpun5POl0X
3tJjwD+vL6cEUrq6xmFoGviipAnK8DOAqM+g+XlqzaORDwjBoska9hYqZrLwkUsk6QToDHLwO6qb
1FVyqLra09epfiPm0jheY3FVd4bfnts1XabupQq2S5VZrgVUf8H6WFxJL8KbW5cMAMDFrblFoTox
J/rb3yoH76uRhgDHucXmCsxDM/n7pl1FrM50/kWWywRfBeOAYsOS0uC6ociSEFUAf4WgFdV580Qi
e1WgaHkdpoPX6HI0b34J+WOat/MGh+bWefRhue5TSl4F9KUBmoFI0GWAPboOhWyBYwUZCfRYTE1L
B7VqhhtJhWMSA/40Mf+NnfBVUyM80WZAqK3f8WF1YW+guemBbpIuDCD1PaDad6xVxfbHTtEuOG7o
5DmOO/MuhOPPNocQUeyMtUQEw3MF1kBo4mqQJ5kjhvqOyDFSSA2IrIyx7rOb3/eK8OB3MoRSgom/
gieFSh0Yqv2mVbIwKAJNP+OsNOq/pvf3+jDts5RmwAixuennS7Z+uqL7EGnhqInfjKxQFcUfj43d
v08uL+8NR4qEGpDJcxHlYDYsOLwxvQ4Oa2x5WKVM4TcQU3RjVEODThsv28y8fcTnCdgkBm7lL5KP
56IOTCz9zjElQImdr0wamJfsb7tm3dtCPmrW8Af/zs9AZSa4uT98LDPhKR/gtldpQAbk+acbf85O
vT6QLX3Dh4p+PQthnfQOdn6n/zEHPPTRi95tVs72Cj09Pf7LbhfLU7ehZErYpKxYoRxomFNyU+HZ
+B3M33En9w2o5eKJRmQ8DREqKSP+4g6mRrVYrDof8iyOm4fuHPDiAxGC2II+D4XLL5Y0ZwQd6DiC
B7HDJD5NsiW7HEIy4zt+jztuE8Kd/bC3uufocQ0/jQ9w9g6EqSDzerE+wku0d6zwvmJ9+PmQPg8V
JjL76D43bg5v3weWG/ZH2j8oDC7AVLOSN9JCoppQnPj19kIHW9nGqTIHBzM8H7vcijUbAX11bcMl
e8B9EvD12M0hs3GnpT02bRaz8fE45Eq7wIQQbqDzQaILjbaeFnty2WZDddaLa6LXu5O2Qpp27trP
OGO+4eps/vhR/PY6EOxNb5NOb2Ah3g1LIMPujyRArYMKHsMy9yQ+8x0wOYgvjNT+mYuAcwiggbgT
eFYjvgb6kIyhLaGK0ORPoOsJ9VufwtR5UjH7Bg0i4wfCQlMu96APA+xcxCQItxRgps8JoIcqi2zf
hefMIHWIH6rzXpqndwQiDkIzvTI7B41mCpVwqCU0WvoO5kh3LpgppNbgvLhu+hzhT7cTHu7uSHVT
COGz9/wbdjO7n5T4R+ELdxsx/DQjDWFBATcagCGieCnn6RwD6crusLkL1nC1ws+MZvfFHgVKy/nz
HSqAyzAQOLHkqfqy7zFWkvTmx+yCtOTuaytu4Y54SQo7Vm+YNm7NkXabHCz3+nS0VW946YW56Wfg
KJ1FGprmSZDq7i2WHv5bFXYHJsKR0+YmMnoaG4RkVmTgXAKNNPPLHJ7etPsRrtRr3X4W3XU7uYPb
ET3ejcy3dwjpPBFGnRcdYarCUh+qB5tqpx3m83p9nRYRpxs7MeQkRjZWTE06eM3xDLhAsRGyR2ch
iJwARyJm0P75SjAXoRKB4jmHmMaWThQRpjK06KNHs+IWL+vC+6PnLQJUljSGOmqpXxwtSWGS8Uvv
54wtZ80UWXGrZX/wlsaC/myMrktv/McoD6onetQeYNubGm7JznCZw2j+gsia7Ljmxzdp+dIRPM3W
NbLwujvMPrMKwNrwsjHnllwhHmFseTk44HwuWW8sx3TMMQXOwhvglIDcg/60kQwozNJfdpftH4Od
FoSPQiBixlfFFj+uB/72gF6YD/4grsaGB43UJ6bi4D+4kD947iWwajPQGGG9paQCKPt0rvrWUfEo
dl+4ABzY4elCw8u+N7ha9h0qRDusxwB9Ftb33f2IMMQhfCLlazec9HD7EVUijvpLLxEEw85gn85K
xhSlgNlNHHYRNJE5CaqLNbrUHMu9+BX37WX2S/wSwHUedsC76lBg7O7M5CsQemswTEp/DWffeMq+
R2BUylnYHyjrfA6qNXvsH5CQFL979Qq8H+BxXvwvHWXQonU6R43loTqmT4wecTqgKINHCdbpWzPo
tEWUksOUg86JlcGTgQ+YH0QxLAYWGGqyks8eNcWB2jGcvIdwZWtOOlbbeaEwhVZd5THoY7+xTgd3
ZpNXh9KiBZKkzqGxIirX23YIsWD4hLUPeunP3yF18vkV1SJHF6NbOMivvnef3C37hmC15UTtd727
HhuNzNTxdaOLpV/el071hSltn2EteTTYLZ4PGMLobg90lTjVB3J1r5zROEMyHvDM3l8/z65d4xDB
6Qw9Hf3R5tK4JYGemt10ftWDg8smZmCLAujUGOst9asKNsO0V/VpQerj/RyYVnTP/ceRJxlgF7QD
5+bxbWp97Oaw0HVOqmkOYAJVTqU3eHv65hITQ8/YE8dPaCUFaATCPFhvnnkOXzCIUVB3AgP7Ctip
kxrO+DfqjBS//OGM1CGD4HwGcYZhqTa4uKB2uFsilE2XtYske0CfT8Y7IuM0YlIz1h3UkOdJzSCX
E8PJLO91RlBObi0N3xdvO49D/wLRM/XKNupfwj4XG1nmZ/rUfH302oEXpsN70vj9WUEEOMR72O1c
8TiFx13g2Dw5DL/j4j7tXeMsekSqh/3ovPPz03Efi/7YLDzoLViK+4LZiflWGYGzHuAU8tP7Y+Ix
nc5vf3Qdt1ExHHWe0B7/Fxk8PIkjuxxb8OLMq3oOP/BOg0OO2K86ToMK9ZJv1cGtwm3nHRuTGnIn
0F+p2CmpNcdieY+oaZnkX6fN8blkzj3un0CKJ69rzKKbtxD0nPNCmzZXV3nR/eg86hd5TBDVni27
A2EO09VflSvKegi1h/8hwlNXwxtDsi9iUujEca/wuKi43pY4F0NxgUabxizLknEd1FUOcBzLYPtQ
xv3pa8s/bG7QKjPJeCk2+cpyLZfjeion8uZpT9PIG8cryp4J83+ZVv0/HpApDL5fiW+03qXwbwyS
UiqY2WH6akcPfWrsTPg6kP/ZQYVowod7sTPxHhOeQp0thHSZ1BbqGrMASUZ3U8K2y0FGMHy2Jter
aCOz598wVaLyAS3M6kXBjdLG75fYINeGy45ES5jzNcc5tytJ8+gdZfsrRyn8Qi99L8/XyReBFKKl
UbEwqlXVostiCGiJcX336hP4w7X0W8YAXxdn69fmLvqyw8f9yVE8odAzMFvhHrOfvZMOww2gBFhU
yOkqcJek+/sKJk0pdKpjhdLUwvUNmB9ZcuYUwFei/b8yX4BXiUfaX80239tdsWTTBlXpv9OJ2Gr/
kemR2jhqYboFD9Vc3u+Y0LRMwB/nCDwInG3wWle7T+bWv19sYBkIHB8gftPDmC7LKYDO/Xz2WBH7
C/bFzRh1a6fCPOf3vtc1u+p7X9ql56JXQH4DMP3uSvQBd1yoFQCIhB+gh8pqTwuLOWmWNHg8AaJO
zBcGYhOO2OLq1Vw37kHRwbUPd3r8ufpMwijlMEAyYYriXFN6BnSE/Zenn3PlEqKluCFVwWzYea6g
tH4Yq+EWRoUMhap1FWLnSLEwvBoOWR5p8Jw6Qdsuqa1gsysYwK4+gye7BGvujgCHyQNkDGjaI8y5
lNkHBxTwbP8M75Da6XOFy41FcnO8bi+gemdXHVXwbXG988oJ211MfaLYG1TmgzMsQAhLpPtkMxC5
eTanhKYQBhO0b9gPNER6ANLQjXaDfphv4L6vyFyed5sghU5q90R90wyOCiG1hMq+sE/6OrQZ6Zf2
9GfRQo6cXJnQ9RyEbjSES0Y31CjmqILgtun+dm/wX/u2SlY2ciIVfM1K8YEG7jsTFV8yeIKOloYZ
h2GjT4vaIPQETpPShlYDze99ur5+LqzbhtPTXF4PA0Phml2XKsMCHr5bz3kOQHX1ezqo+jtKHYvd
zvTKNO6Xm95t+wF+fTbjlB/aX1+Z3RhTRd+cO8u8cPAI6XCO54Ha0I7Q8daGr+PkcLMpaCzu9eLw
je4wsemvDSEsQQEZ3qY8iDid0ETjQWyPLvDkVEdjAHtfDjQZ8kk+jPHh/8hp1eK+7Rc75l2BKqST
RnDxt2xS/yBX9z6ZWEeqGADQhCPhES8PrygpoZ+Tcokg4PONE3CXWxvnGN0uGccpwCXm4iytrkwI
y3V+i5FRAFxd7P2zZfhZRQZiQjaf/ENz2LdBOMH8dDfpLesxzAvpshWT4nJQCqy/rYbQXdFDJEuu
FQq5/wkjNLJT0OKLvTzjSPCbk0ppz6nn0dDb2QpjiflSw9WA/2Riw2IfiDVi/+YnweK+U24DKRKM
WsmEEEsep869z0y/+8hmZWDY8vFAPYyY5uJIg7XcQ8Gl5oA+EN+hmaUXZ8RY2qAxQybjpKCy8Kz1
4YMABJ5Fm3t0gGQT5DnYAe2bj0sdsAIvwTEH9IP0ZKSX6BiAhvm6h4/dq7hb+zRFxbWnZd6OtpiZ
20Xu3w+BIX1wQjhUDJhL99MHCoaGXOwAc71l+Zvaz8Qymb5O9hxoMA/fpDqYteM/uT73CQijO3+b
QoOLlsACbMdve4rvw+9zkzmm16ucXw1dufhDXJNu49EU/2o7w1WWplOeUnLs8GeSgWsEYUqLpmes
HYLn5t5z5odDiKs1l57x+TLblytkStBOIr1yjIvbxu+PM8VkAinA1f4lYqvdmPPWfnNXnE7f+e17
0SOADEUlFyfAbp7/WSvOFar5DwvzGy2jXIPyl9x3hrNkVP9b4gXkYmTSYmMR3NbIhsnQluHzDeKr
3UeJAX3rMOWGF3xfbjynz2NEyXZn3GmBFLvCBISp+LXz/ZKl9rVHtM931c2efEFUhDQ7vVBIAfwN
rCkgWEy+imth5mlP5D8/B5z/oHhMsGvkLssv9n3MTi42FBGD4G+wB3vlEdsdCU3Dj4b6yJ5zoi6T
BFbd9rAfoQR52JNENJ+fEaIMc/y2UcMX0zR8L2R8lf7fdd1OpGtA+gCQL+wEI4yo2MzZwLq0oJPD
OgG3nSTJfB7d7OFhMg5gH0bMab52dXB/O860yu3T9WNvAlp4gzFrG7wWB/IFusLzXIA5mTjhvikJ
uxpjY3IYgum1G8y1HSJBfTSff6y15VLngq1goZHaBYctdBZErKXiP3hSvYb/+0L95NTiPiHWU0Pj
lsjcTWuQhYYaakEsoYYFxSHuDqHGALuHuaERcXv4lzG80GHmdI4mJq2mZ7gH/z64BBk/rw073mVk
zvVxH4ciw/3tj5+DKqFYyVY5RNgsxm44eIfpXtAw4WtAePWo1B8P5lolkBCjb5QO+CexdbMqKOMZ
2og3HLFhTINIxAg1RiYAL4x7kr6vDtkanCW3xWUO8uKpkxcKPcFwJqLE4vmEIJeDg0MLhAPCDshu
CQXQrkfsYDBDECp3PVgPwhPO4MxJIiDSlVG9Yo7GmiVp5YEcBjsyO2GGE+OBI9xB4BtYp5D5mNCw
RXm9DSsF5gHrbG5Fbz6wkCpkUSQk43o9e44tMx4vVIT4r+M2PLVc9jfKur4TyL9/pr/eZsgfAuuQ
NYZQ/OVvNhdHHevjX22JIz8telAMFLCi5f9Xe36d5HwLISreFuQGMocA9Q8RhQBXjd5htrIixppv
vtOF3a47Yq/0Xr8S4wcZC63OCrjwgRs1V5vRW2+gDvQBg8THLJ8BMkgGic6wrwzAJHpM1248QlAb
fXVADAKUjZJsBaoi3lxGMAqahj60DM3LBvgtEJhMjLLQpLgIUmB58MHohAd5DAfsnz5EGCCM64Rb
wohueOZzCodkSegjoBjURgp4YSmBQHIdrR1v6CyFtgzTkjv5WgnjA1jiR16QfIluNGFCyZRPrjyj
YwzEMYHYCqsRhiRPqZB4ktdY9lN5xT9uJ5AoC0yWWCJjN/nBPfYM3GvYheXXP8q1fGa2Dsi7sIHk
g7PHFAumYnx4xtJnJ+Kmp5RXZKhx4fiQKYtBHqtqIHfruZHoGVLZgd/5z0KmFnjuEjxDhhg9DlXn
iUH3qdrYVeHR/+ry94UQTn1+2MnDIivyH+Pm3+Iqg17Co8QlgenNIw7Dm6dNw7sB7jY7e7qnHptz
bCRCoraWPTRzjDpKF0TfYZPHrUo8DL6OgZs1uWSe6Xx2vbkJw11CWubwr4Ppv9X6y28hc6c03XO5
9gRVyj0haRC5O6ikMJyhMvs2ZlLYPmEedIJYLXZa8r/upMTWaifuRwgVxBOmxy/xPdJJoDcw4MFn
GWrBx8Y8IXc97400orB3ogqJxRIbV2qRcsB9EVt/+CkjGIfIP3KUJtAT8IJohvXwwN+RN4d4rA3o
XkCHFXpHUVqosbLtxenyPPYewxTXL1zwZzmmSxrI07A7kWSSb5yS/aC5xpDNzNG5GCZm6cpUE6+3
L4TPSB2bXLKK9ztMUKHxu9Lt7RnA+0VYfdw2tV9c9BHA/wmcJOAknk5PGwIDo0gOwcNSi74UQFSi
ELEPzJ70hwtloE3OPkkgBjX1CgMnO+Fi6uxpifiUc/mHmv2PqHX2WQ1oSnRqJpNQI1Ql0VzujwgW
5uKSPhVxgLAYeRniBc570yOecyV3Mzj9/uaBheH5zd4B8tm8rel0o2vy2hngN0CHfJ3Gf2GO9fFB
7QIuGv5Jt7lojsUy6+W3nD3s9kNriHscbnQf4nKkbMi4LOxYwBh0vCe8qiht7FMaaVg5hcXAwA7X
ML0qaQdt0qEKkBOpJXgmEspeuVI3BbEhcFcoZWI2mgeThGoHBx4aAfSIGfyS2MJXDOt6tk9ZRh0P
oAsKmRCV20k1mdC/c3LcFr1EiFN5XJ1tq3Ep6k3FI0MG/OjGcGdyKMk4sa/bDAAEJQLNF7N9gDps
eZGVIBm7wNh6XlxlfSfzU0iL+Ri6FxX8O3e6jBXRtdTkdOXzUYWzpbA1ZZeHCW6/5ux+QHNyopnz
CxZaH78XF8fmYndGwEI4OeGAPv56qzL64LjGRBsI5el1ZvlSzJs+F5vJkP/0XltqU9W5HRXfwmzu
aPF9LfuM3Yj4iqDNx1CsdocFinwbTtQLtGkzxbeOS996xRp3qKPhV5IC/PwT5xHdeQc6zwKZGrgB
qjxxL9RK2fQ8t073Y0tg9U6e/mm960bqXlsAOwdqkA2Vnl0xKY1eW/ArzNz6LL3LiD3pjaCZH1bY
KLVgXvHZ8Th5egQMOFeeP1DF+MneGjSN3Y2+c4wjR30pRFjgrBZlyg7jdNYv2kS2vjhFEgdz4+ap
I5WTgwLR+GcP3wwlfCDD40688Qz0U1Byk7cdZDSSAx68gH1s9Z335lqkz7vReUMVEjI3slqnf3e/
vHV9uocqQLidIolSnce2xCWtx0N88JVJN8q398Frd/DZaycXnB34imwDKlK7v5xGiNsOlRM/ntl5
3GP/yCPZQ2pyWc7O8w83hHz4egba5M6QybmgDoy/M9pEvkmXh1+LGNnck39bO8+26R0omb+Ugyht
GajHMHUW/x+eBoNFGoJnz27m591nTTrFgLSg2CAbREVsR4SU+yYvBLk/iZTPVRFUMIhHtxlJFxPx
5r6uziMQAG2Mx+fwTdwOktQrdkyVq8y0vbX/R7CtPfogMPU0eKK+hGcqM10tfg7zMVgtxn/SujPb
Z67oSaW7RgAtOtbWJ4V9ZHLmiTBcjjLZohjUwDM3p2tk/EF3/nK2HKCBtXujcGhiy8u7eNDrrjp5
MxvReJDI+LSt/ZnKLWxileOTyZbp5BUkBKePKUrp8sHhAGg1U/TOQBm/mT/VH+fy9/i4ujkptm3q
qqf+CXw5xpsYHWF3Y7DKFjj69vEeAN9AOGG4KRVGY7cEkZSuxeQ0Ufb/LgpqbNgRgM/QLgTRVv7Z
l4hxFuq72Y8gcu0JnvFnlYgZsGa4FeokjjRhsE/4beEe3hjmwLPwerDO0A/wLhUA5FrdMu/ow1tm
195jkYLVMkXCXujEwoXFE8qaCSMXYQJACXgbatgiuv4wg2P+ZOun8/J7UnBmIXpqiJkLQ/dTd2aN
dDSNM3NCCyuGMPn8GWFRIaQVht24HOiYJBjYKVNwOBN/O0OEvS62+gIY5cWgH5lDg1GLO5IuHtOf
M6xhEJ5RifvrtmaSx7vTQ9nPE6YwwZM+GWSBdtz9Ed87cYQUaWOGJhTm2QRuKJWCyvF+mWIwj4Dx
ycbRdS3fghm6eIFQPQY/LzQFYQyW8IWoimLTnUHdNv7y8R3Vnzbje8Lmz5kWMP2ekliYj9M+gwHA
hR8G5LV9+HugE5m+sWC36OJlbLlVISe81md5uYEHDfFClK4MCRDh1twHxeVqAMxX2EZaSecZX3Xv
9UcNd9h058oIKO29yzbAao2J+h/NvwZjI8gTw+uEBXZL+g5yJdicBflalEeYpMGqxH0eJSYMxcnZ
nWB0jRoEz3GKNIBWnEKc9Ssm+AwQQoSMRGQxLoMfg+SiL/z4LQ+RXYfm8BxgSO/wKaYqRC68ni9r
faJOmlj+gpKKTN8YlyFMpDGMjanFfd4ZY7zQ5/ArjeCGH1+BKNSa34PGJgUHaQfvPGuDD/ZcSEic
HwmdqFF4Gd5j8AkgT2D41UFjUt8jY87D9J7UopJ44situJ8/LRYNjhaLo9CVA2fdQXaQewW/xYSz
9m7DbuF0Z/2QC9YPD3CzEbprEDLu/GiSRc4BgG70BQYH3aQ9Cd8P39yVcA/DN+4lwKFkFIhsXsc+
ZquMsG0Qj+PvROKCDyTLN/Fr9p5K2jv2ZPtXKGLkaSfKJrKCQG6/2AqUjHyw7ynDG2Ai8OcP2wQY
DCQXhoMNGwtCtSv6Hh4Vck5QonKE40whg/X/6aQfT8JaEffvm7WFoQCbOVV9O2yORnxbQu/CSPge
HWbN35WGiXWPrQMy+BwHkvuUEYPQsk1/z7z8hCZirVLgskmqLp2GneAiiLEmgBWjUMXnTDv8kOL3
Ar8gqA02xPMH5wwX5wy2AixMYEmZJxD73yHHBic053THazd9oA4o2hpvBmBxGEojAAS/ui5Sr4YX
aB2RGngsdVEioFokClBdaHj6ZEeRCYBsM7S87hTvMeOxQfsuZYi0Ma8AQJCOS1oVEpTH9+Vl/hx2
/8xTYyEF6FEwwQUUUmEzAnmk/JIXysrWUscM6WZP1a63bMbauudmgz7thpDveTFxdvyGGk24lb3w
iY8kzMIPxZbI5r7h5W0/VuDaIRDWbUGuvUf3PGKKP2CWKjpTFKE0LBBUhRuXwPwfqwzQ/PNOhRfH
NVMxY4B6G0hnNg0gNmXR3WSnefm9gJO28c9rkhjUEeW21/3RPYoNSk2TobkVVUnnwMz20JFr2oZt
ePkl1pCh3INJoFAJwif0Al4u/4SFIoJbBoVFjarXiGpEXd5nym0AGggkpvIS6HN9TkOGjog6e5eP
+JsJzR2NVXRelL/Mhv1UWBDRASBTm1ahFnV3WtRxFPS/OrNewkvp9ZAhbajxK5l4wINAXLhMNOdK
IYk0GZewGl+ORBr4K+YrAeOz7yaNkR7hIYbH+X7J0IQ1ggD36wLDDbJRkUibeHH+uf3iLbeWZkkP
KLUvDpiMR6vqqxtpWqcXmrxTCYDzjKGRxJeoe9qc8CS+0ByLa4XsDGLhINKpbPxhjq5gxCT2bZDb
Zlv6j9/fFFjHIkPVAqy4BLcN2F9ADp1HpdP4Q4r+G82HgdOxRtX28bMIO1xyvZm9GDxVggRz8kYv
RvNE1RRu+sEInP2gG2z9SDpXKCTQge++uekkufcgGiSgIFLvwizEmYcav1rmc3kGeG7zcRFlHFHb
NTZbbNayAyNBwmxB7LHYjTHEBzwXswkDT3pRqYiaUvdv0/OPwd5nbm9LDutDzhxSC94nJtU41QmP
w4phLhixqHaZinj7PZgpgOqp8OZLWB7YaAizAtSgPApjHas0WOhijI/4da3u1mSwiDWamDXwS2zs
uaui9qKZ6yP34XwPHmvM+f4gexXoqu4RZIc7xLiP0zvV6GQRHeJqRbkxbP5U2Hsxu/JDAKflXvBr
EdQkCEn5XIIZ0J6zQgJEbPYE4yl7cBtBftfmP/87MlSB+IESAZFyMMmG3AjR9Lat45r60UfUu+1M
zstq+MCNjPadQWIMaokbT3wb9hcEHPgS71PhcoEtVMyXvGKoepVZP6eiZCAUpAXwwfDBBEMVqEPk
2f87BVNgetHyIZBHCIbqAyRkgZSN6iAZGbhZbCH811wdQUlSrzdgeroSAA9A6ovTkx4yemX7CJvV
bVGOZIwBugbkoayAArcimlUTdtuRIIqAtaSqy3V3Xsgr8ZnFESF1f6jUiOGWg5MPjDCTAkzSYzG9
xEKWCyJwBViZYBkCRbJH2RAiyABwLA5V52ewZ6sXDIgLjIqc84QbKpeJh5PWvaKrrULrh20EneB5
0pl3vL4HxK0wFES09HQ1OlawGEYDGJR0R+9ociNvMJr0B52nvfwUQ1hPbsVB/2a7XB5wZ158xgSL
dKDLUegRel6Tugi15MbRdLDbo+pggUlBgCKjp0AT+KBpcKyve80Ig7QXzaLcxdhUd3MHJVC8+OCC
yD3bma4yV6BWeBVe4lOtweuBWak17izlUkg4im77Szk7MKCBt4+8/vo/qKM4vgFMuGeBodSTQcc+
QT3FBWM0Mf3dwJjzhsEUuH3OCIesavdFDYBkj6u7VZzR+od4UJIPiePZjhLRAAhkCgEm2o94ldh1
CKYTKy5iIgRHt+DvB+FrhIRDXITkprGw5YUPACNxQJPYwlf4ZPqL1ZroSRic8gVTP5sUK3zOGGtD
lOMphBKzNH8axs6gc9gJl7iVAKhBDUY4Cola2PLM82GaLFWSYCWFnrhUvH1NVRSr3HIrwI92eGBy
Lb0SGyUr6RpcjpQF1ozKGaq0EXQm+fhLiyMMVn1x2DNT8bN1ZyE7S/ZXAkDhcyDH9loZ0SvJN9qP
mGQCT+LSICisHlYTeDuYWc+fSxPuUEjtCqzQFRW3TH0ANWXW9ICfQ6OGKi9R/VEEBnp2fXTcjAU9
2Hn86kPRfTD1krANwSbvbruAZzMXDZ/4YRQL4Fr0KlgrMI1iX4QA9XXx/+2jhIQIi4C7y2OEL8Ma
VyXouDTC0bb28j8OM8iCSgznhiZGJIDwalW2VymLem476bBRvSE4EisTwfuXfRed5ahHrq8mYRfy
i6L4zO2ESHxmM5Twr0TgdOwPBEyFnb/qQwf5B5bOE6x10RBuZy+2MG1zcfGOhZWEtHiuzKWxRBja
IBOEbbkTpj47G4j0JNlupQB8sGTWLkWPg9XiEEL1B3NPjSF3u+vCO51aQSJonD+PGCSxq0Liwt4J
sjjfgqePP2TWlTkVnCp2AtD51K5/VWQhyhEnRNpiyOHnKToL0OaPJ5aMGR/3PLVm5vQ8zpaPZR9I
YN230KtpQHVrbWAh3ippSO7MwWgfGviMHYJxO+7CO4p7DIY0uTuuW54nJmOBgKbaRJ01JArAHfD+
2bEzLj3VvBaJAk/Zy45xzwb7WUFPwsaUQCwWW8PX/wtpvp2edw1157NErgcQS1QW4NBOYB1G4fR3
fRDTgrAFw1+JH/ZFbICCYrXIXfNY/Msx7Pqk5ln+/4I/cI5BOXm4KwxviJX0skWGec0vh/k+U2iW
BKA1NgAeGASlviR4YdCGfbgFcwDAcQDgDPBTJJabORt9dIK/NCXZlvPVHAOHDr/zixP0Y7Hi0QMo
VkG1Pkyea8NvMf4lZhT7okvyxR/3QwD5lLYzvGyvA2zdT7ejxdY/rMav5XuMsA4A5niZWpMnqYzG
6f2XLjHyBRYGQPbHF6Z656N2og76gFtxoGAT/7jYfbq6SeMzdVNHz7h1VHHofw0tGKbex9W2xsli
qzpy9Wkl8CC+ez3vPk6nxAlAcRm8QfUU5AXRNXw7ykSs/CnKiPmsIEYdad/dPs5Au8ewrMLpCaw2
C+Z1TTBiB/0aBgHxsRDszzX8/rpFcA+CZN/3z9E5XixKXxkq7Ab/zIbGnAb8glXhcyi8XBBy0Uta
vsZ56aODW4gAj7hylsjfJxQ3DRzLabXglriLFcm33kKkh4c5afVl+NyVoU7iutz7Dl1YOinYMMS1
+Q8INHy/nWtMtCc8n78bPvJBN7n4GecrHzl8viJkfvSjWLWzzZ5h/QrFa2DM8a8e4B2+gJL9RGH5
GSzEiekTEtqxKkb3V0StE1ejfKElSnJgJFExgKRG4VNiToAsNMH6HZ+DMgST4we8+IUjdCiORs+V
EZZ+dsWA6cyOhBc87LDfZ2AMkGDIWYIzpgPHzTlKwivBsTuSYjMWN/1mlD547CCB7+gz67DFr238
3h2g9nERiKHlR6E+59Gq0ROSKuffZkYCc5GntBjxiWnHjYHYTaVoGPvRX0vaCw4IOQG+pV//PFyF
zgbyD1rZh48vO0xD+Ap4EnphcT19bOKWybZpktT/0zVOSuvs1zC67P7PzxXqQYE14gdPiHsQxvGu
wW0aAiPilSCPergF2OpMwfP5Gr7cl5sivMUOiYAXUEhRV7m92Dgx13ihBuEs24rnNYuKiE3AYsmK
zYcdqOF/j1BOfF1++pglEi88eKzAzMMdn1wv7PMKISl0sT+LSylW+/lJkg30GLFxP64nbcC71tFY
G2IIocfVxXm0aHSNbT5tWpv960HqQg2/fsCCaR5uBdXnB/ZWYwDvDJED7C5Evpj+owByOTR+r/Ug
ePWug466YG0VJLsPu7iFEVTwDo7lcuddljsdFZCdM8MgWOOIFzDAc41D2OoWLm77BdJbQ9JnCqf5
un9/RhfgqXAcC6PoNoj/4GrxuAwOsjdd9zNFxULrr4NU0+WVcQVTnhQah6s5HA5vBBtiQpq6Q484
2rHYx5OL3BdE6OKuDpb9UV3WFbC2xGd3dqAwdMUrAljj5xzh9Kobxt+vzTOjDEDZiP6FimrZmKWh
iQ3hWI4H5FACTIBZ3H7ELwULAAANLCopDXB71P2XM3iTJQAasuq4oSAdI+NFATBSyZNAgmd/qZw9
DAVNW609WolHL76s6Rq+iIawrZJZtQ8TVogU2Oct9+z7lYvVQxRlVA03N0k48I5yolsUj1DPg8vf
nexzWP7f7hqIM90McjCy707/QaR7G8kyoSslWocL33+7+iN44cO9uGfyxZrBT4kJONyYzXeh9N3O
hXPobg67DxeQp+dfah4XYSI2rkZeieSNi4FcOkl94v64Df+yb5/Bfc+ukHl/UPkIq6UsLPb/0XRm
S4piWxh+IiJUUPSWGRRBREVvjHQERwTnp+9vWdGnok53Z2VaCpu91/rXPxQ8hORigppesCP6rNDv
7nZ6vBldvf7LPF3hVve902TUb/rWuw7aWCwtKJ+F599fLvpvaADGjctEXGnaV/rXGbqYrBlleJs3
TNSkTlrTXqRhaEmdsbe4M1mIYvVgRatFloELZfgBLkPch6BHiZ7sQ3dqcjMOS7JNoSGNxLnlaFgH
1GZhn9yBVn88muaDKdmmi7CZOjSquPHN+RS22DjhsB0eh4vaSOVudFQafp9pNaGl/F1hv1hRFD+d
rOOGdGQQxZkgM20Xx0xayTWOUEzC8P/sutlxir27o02hihu4BVZOtzI3d/ZKE/MaqhiHRpE14G8r
1S9cqAVH4BAGkAIL8JKj1ZumT2qvLKvlwjHvtoAahPiOxNWh36FSoWoF+AcwYsKbJPkqoWFaYUEA
V9MEYKPKQkm3ZD1n4vUhZMBkaflpN3AcH7YIkTrLIAXtSjAtDUlbQCeG6+aO3DhQkq0ry/OROAYs
kcR39kRvbC8ec6bzIIb2CJ+kAQcSRu3Wb1PoQltfhGlt+goGko6PzfpjGkbkDYrREuTFIXUyCN/0
/MdzoZSjN609BFEwDpxCF5HjCPq0WFSgmAYTEKJ5FdLV4YwtcatRaQYr31kV4ivSQRTORP+7Yri9
OA8jDDhZJOJNF4bwfXzfV4ZJd0OcJ98uLpr9hhh+5CQeIkQB/N2FIMYhvCHIHT6urcIKCDBN626S
HvWnAaONKwovaVH/9QR7E3em6swbW5WxA9VL2BAwthChQN2CxYK4VpuKW4vcIb5297aEWJkx+PfS
UwCZEA9tabWT9wqcaibWc0uLv0oaNbQrYughZk343lHrXtu/IFCEqgbOj+ikOLUlmTALIV8usEZJ
GASjKpmypQJfpGnukDbW8YlIYsqQlT15DaYbNg0+70VaJZES1Xbn5jA/4f0Rj8ENY22plb1v97sf
P3NWQlmuQDotLnMY8gDX/4SczAdkzhstQGyXWx4u4c+t+NDQebh8Pu48puvms7jw44a/dpNi0k5A
P7j40R33VHld+DZblAGcPi8DzzeH+Q2tF89t6KTic8f7TFLSJPc7wWeY0Iw6+Dkj/0cs9ErS9DqB
TeKliXBwmBfGvhhxEaYIbZTP4UZlJBAGYdTwb5KEN1SbiEZAzrL7mqeHqyFXyvcBIW3u7I2rE/Ae
dNnaM/CWJcUzZAW4sGhYJXUPxwOVBvmc0G6nS0tYFIIRvWyNKU2W6WPArQ7iVfy47xyPPnQBoLmf
+6dxZw1qwFFwQMfvphVeKcWM0XfMcOGLA+jVFratgnxXY7hmf4KMxGRVrmUU8ZAijbmyF908izXK
XrngpsvmJYUBy0EKHY8Hux8yvopkwaUwxPZAvqAg0VVMeXdWdiB8k3gcGZZAAedDsWUxIVEN9lFJ
7dgd3OlrNEVYQkHNWA9wsUgWTyoF49qSZwjnpxn3BH4CGVCx46fsyq/SZFjEs1rGcvkkp7XLRczo
ZemCwb3yNZSiU/T1uD2r55n+9Y2esxguOcdcoXw+hRGk9tPWpEDmxLsWIuHRRQJBXEcNGMtfD1Mm
6TIPp2tD1fFDZ4FhnDQVZ6DH1dVq51WYRdl/dkB7kvbJWQoh9A7nz+yMcPpnuob6eJQvPTihfP4P
cbFHiLyczkhmc/pjDiYbIhgDN9ROS1e6xJrniTdJB3xy3qp51HlgXru3iAEX3BThEvJYRGAs6Iea
UGuht2ywT2J7YbN/g1G+4N/SJ0PVAcUUNLKDnYJxZwh2sskYuOKqpDOU/4QdpXIYmXYwc1OHX9TZ
7ONU0H0iLu9HS6X0o0S17ttPU4LqCc08mgGEGvNEH7lMSGyCWgN5nBKfKCuNwCWSXcZUSqppcmdH
5p1xYAOehqXS2CCVJZle3+7NNk+Lah3aMHbsMtmbFL4eZeSOWRalPO6irOIshEpxHGIeSK0xfmNP
kL6MDjKMGfUYrSQvNTn0aVy/JFrpEMEYeYGfMeZS0RjOd+doRxmxo9VZj8U15nyzx1jGWIEAk3wZ
XeEhoLJVeaOMZehiWux/5ncDNsvT6AMqURSMiGT6zEig+c43YEq7F99yAs+2exvKF4ZSxAc9VgJa
MbVLH3ujV9NWX37pBuyVfQIEoBlJa1U5fc6NBpzBLzfdcaoxO315N8RUOCoS4acAcUBpA9/zo5BQ
IAHAUCRLNOpuXFiPme6XHB0/g3Ex5GMSQ/g75oYyI5DHUkT3fk6ZjwEhun/2k+csYdddhPwYTrHs
BC9EpGcw2FvAAVz5qyiqJ6uVzg7MKNXPsvwKWG1Ncdh2nNpNf+enjyk2lteQMRrIPrOFai0WqpMJ
fZoDDXY02znbJ36SFCDp2cvhf4O2rC/xYsHRlp0GN4GyDRUcl4eTk+DdF4qTMiwb8Hc9n12QrVyn
acYr9Y7bNcaDP5TnbD9RETBFIeKOcV3SmZMfHZ0xcobPJKQeSLeURGLCim+qdf9ayZZCaYmL6tE9
NLH+5gDFrY2zjb0JjW0fio8YGMA/B5hzWz/9OWPtA9XWndpP34itLnZ56AG40xSlXHwCZkaS7QWD
HAgNJNF02MVP/lRAvtaHM/G2QsQhy6VtMEwXS1p5FN8WFVA5lonwdcrePu15J8AGgsR2rD9aZZK4
W27GH2s7bt9jR/zt7jzNJUj5aGjAUqzDNee8kyYKRwpHoZQOOtSIysreuHhKfVF5RhotJF9afsqa
KoM+2KH4DsI/5qbJzJmCBpIJFVmkY9LAXeZOi6W+pAK/lPgG8cbJYzHQa3JEMesHvxa/sWXAWDLj
ayV765S1AfjFCzhUbxyoiyxkro45IyDfz1WEmYRwD6RVAf/9mmFjClYXhIBqMjpa9MD6mLuCmfrE
0fBa2BJjvwhqyNKtg/5I90cUqQX+JDib4xTL4ka9mrI+FyRzb8BzRpuNZJsxNicm950uoNyXuFhy
A8kuxuQOSFycxNDosLmz3qjxdW/FttnLFI7atGQlU3URY8EgvBy8eT9XqFgLndEaHp7M0zD7szrx
pYTWCH/la6EyeD+cqnQLWPfrXqiinjZIR/0mMJVgOp4nUtkcqdi0i0zftrxlyprfIqec4z8TwWWZ
GweEIKfnEZ8rjXpic3ufEZeYpCeOy4Rg1cEN0sIPbZv/NQbD4Xf3sgwYTSej2/Fj1CCbrr9VE5ck
WaaNxM5QpWsaJVK030vh4VMbLy03anup3xXpMuRAgtIWtyEzKzzEWLIgv2uK9NrwXaHmwBbl26jf
++20T0lFCIpRDEVdAPHdd3jeUp/ZdtR6k211oXzbolqkgoJGbKZsUmGLz+T4GLJxWvKOtkjI7846
kfgBCrEek4CzES/bg+WgejgNQl2YRjUIbufS3onKNeEYMjEdysbxCFfdKdBwguQ8KxJ4LvCM/EMM
T85O3yvW/7sJ7ejsyo4GVVmq7gT74HHqk7frIX29DrUu2yX8Fr45gVJXr2d7l3vVT+hWpPJj8wAR
Zw8OYSv/iMRy7PfswxUKK1o8RrcU6rABbzB/7NZp+Pq69cmusfw6DxHE3G9e9+3vD8FZ66v7Kaxf
ojTYjZp94eq2ILLWj3QJnAJP1J+fhE93FBoeMaNJzrqg95g8XeVoL7GmRICKaxgY1JtM38qsIXQA
DsHd7+Cwe7NbntY/OzjQWMvm8IVFHqGUl5aL0cmVM9Xp7T7MQVoAGUfwshIjvknhTF5jcnSfzfB9
cW8osnLCiiGqxb2/ddnfsrcWTlKeRtx0xncdzpevq1QYMDUmnb3jkPpAO0yX8/orvqL/vwdfcFUy
eqBX771yTtnKQF8K2qJfxs+7XeXuonW2etfoOWDiXNgVxqDQwXFTXbLIVh97WaL2qYcMMZSZ2ueZ
hJMYJ/uwEbf8JqE4g60CHON23u72DgTG1CZ6ZtNTtr+5MnvCXw96Wk7h9iFaJyA2herJHG28E2jy
wcYMBDyU9t8dw80SSttz3hzrlc0MD4vgj0PlrpMb8XUWlV8Pa5Gc9fbDosXy1ju7J4nEsI/6ZXfT
k8pin5aF3f7Sw16ZBrRpuvBjYUkDv2A0pGRt54F72lxTgyX8l5xP9vmrL4xvGRJfYUbsujL8+Zhw
53DqeRjTj4mwCdtnRxt1R+J120aeUFi3jgPZgkfWT9U+j1Hzg2k5RylN1L1pHCr7RBmzVoD0yCIG
X0AaxMlzPnmfwlTY1NjAqJWz7JmLyrxNb8DOBurnUFFAFuakaFIeCAZB24SgT2YVU7HVFRfQ/GXQ
pNKg4GHGdgU/G0WAzODbQokJIYBBR6MKeGacd9QqbKS/AALzcLfZQ4op+y/VWMkhpRHIcUg7Ab6i
3T/xF23tCOWSnZ0J9RTAQjfY+lGgOU5n28Toc7qi6mhwNDu3t+mQl4ZqcoPwizxs0nFUnCDalddr
chWmh9aes0bsLQ9pcfJKOFxR1hm1oUOR2GL3kIneoPhMPf0ni3wszTcDH7s5ZhxF5RwDUnSnCz2j
H0hTwm05SWr2YvYCDQJyDxKvSCh+u5mVYl1lpo9JkmLb1pgnDMuOHdOP3kzErgnwIy3IY+K/V2KQ
VBjF00of24PTgoq5R9txdWnc2wnyDJjbKwV0gxsUftd0W9yGJeqSLIRc2WYmJvZJix6PgVXOVz1D
UyjHcvSbLc4meAxP8BTWxZ4n7DECxcBY0l8hAtIxFzRR3jYtlA7TvXcdgvpgfuAQQiYVCuf5y16A
bwjrPug+fcgqbkoxhpUZjh1ULZ2gsUPrVpwt8uMfNGKvt91itw+xv7gZBR2cLJdwnwAbWmH4GjoL
5/bHKSvtJ4yqVyBu400nXB3xEUt11INGCjmbSyr0ZWo0Jt81LjL+nUB5yHHQwl9Y4XbYzYEW+iiJ
GuVE0VmckFecsss/EBpKc/dImgM4WcaLwTWMkoaP4xVXKdLw70LuaDWplaiKP0g5cLqUo8JpikZQ
Rd7VnInMQs0pO9Eq6rwKykFqoaABRjpmuVLsgbtyga3o2sXck0Gnw4UB1VqUkpDCSxglXFqeAZ6d
uJ0czTf0GY6ZO947WFWczc6GqVzL/5aUm+2j0RkUioyiGionG/KFmhzhtfo1mFBBlVnHtQJR/gFJ
GvLWGeH7UmD349WYrbuFFVcHrwSbkEC0+antzN7BzP1UEJTWLQZsrKH8a+lEIn+y5h3hkC4jzu6L
ZadfLa7lEhunBl9awotaPtJ1m/0LLs1cc6BS26aNii/h463wlgPvkxqgCLZHCNUda63hG8WI5U47
O9S4p9wmB0LO33Oq7y6JJiZrTL4adxD8YnNg3VThHL+BHI6uo2pO2Zut64vzaRqvl1uSvrnlgLUG
zx1HIB+z7CfsJj99GP0eOizURa8w7cGmpzw8ozjhqDVaL2MLQtQ0GhMB+bLOInM4igko/yA1gkd1
NQk1MJECDLroPoIXk+LbdDhULiR3P6cHbGvkrwMDNKIK9jWhB75bWzYpzM2/5tsyAdM9JlkjwDoP
A9LhvPzrEbVkaB9nXtmfu/s+WR2SOpjYHjVc3egV9tQX2Ox1BbikbgupOtEh7BE8dBkVYbeEtQC5
i6eUGrgzOrBP6zw/askwZvRavREvd43dztv1fBgktYcLV+vj56zGMcyY9WcH/tvj4b5TCFgVRFIZ
fr+tQyUVNkZkPGR7b8G+6EP8AnyyKQwp7JvMdL/ugrPFw3rjaBXwJ0FQKBmCc59E4wOqPCuf/DK/
fltexZMkXGNynMh3N3FPKm3aeUps7DyFLKkl+ItvoGJ6vQ1kqP60aloqlnZRi/X6szVnH+5CgmFf
NK9dsiZdKvPeHpEuIt8HHl2cpMpDTroDBuv822kArl5mavmCbqmAVRg3YVI0mpP2/Wpsbs9clPlL
aJ5m29/A7eTbANCpyl/J6n3k2T/p4LE37PGhuGAyYjmXp7jz1cbi2zIEdW8a1G04OffA69Y1j9tT
plvuOdueZgpYXTf20SWycHNhUKmDSHUWfADCon7zinYF25X7v8TUnWuDnxlW1hCDYUd8h50A+7Xo
lSAHUXvUNh2aYFYBrydgOMLXUh/1Ll7XX3KZzK2wexKse1w4fG9hwItAVJRj2IY0jeeGdyu7yekh
DshO6u9HyRZBrJThR6Gq1eZ1wf58sLqYUOP52ZnjaAEJ0RclK8pA+toHJQU2wQ9IEb6IT4CjTJ70
IwK4i/XeaObyy1F/SvcJ5AqO54Z5b8m5KBGdktRwRf8+pS1HTI8Tnzz91HpArFttA8yKRMHo/IEd
vikNHbE81mtBy9R+kx32Ge/7PRg8HJyt6WcIRBACLsgkgMooZ6u2FHS8sFKGSHt5UfxPz5x0IdvN
w20aZ10e8xHiPdmWjUvtKhA7rdXnCw9I3q8gAPtEWsAIQexPtptsNWgI8bbiLdLiS21m/CRKg7bL
Thb7S0Vuv1/iQDXXUUmCWutsMyUjoRHIPnUsII1xX/USriJzX8tVhwzZFy6p9eWKDX2+3epoJn9v
OKeINfz48TJ8XgNOjB2lyHlBEO5xlILqGcn6DbNAmbguG3GyRitl5H8XA21arUrmeiebG7O9H79i
dKwUEWYbEJ2pnk1pz7Y0Y1s7YhzO1bH9bTnz5aKi8gOYvwYRj3JOua8+KKYvQHXAIhy5g4UDb5GT
C10pJ+g+SEH2KtB21UpfcFNpuhj7cAo9FCO5r+ixKq/dMMlikY/PgtpzRvlfT34suv05kaCaVUlO
BSa4ueE3da7KMk6xIhTBs+825vy/imaWJQg+LUysvRF1XSphXNPTZQxhkE/w9MCAQYAu47Q7jagj
5EoxMWS+5i43cq9uhAa2Xcyn+fRyqDeAVJEsN7Cds8o7ZukfxPzp2eSp5ZlFg56sgLeW2EvYjSec
oj1Jg2+rrK0cGVM+PHt3mJNFx2l9zVbX6uXuATum80KvR9V+dVImehnVakAvQujJZ3xtRF0SX4uw
hkxxsUsIl7m9906ffi+3bsmPE1obqMN6KEelWqiZY+vlLwcdXL+YskHxDEF/BbldlvG3CrVds4u1
D8gNddq5BWE80K5bpYdRzeuv0RotbljZVv73PdPZjAE4pp2v/0QmerY1aBLNjiC8T9prqPjp11oI
kM6dRWsvD5nUkjzRH8JekNPgnmh8BLE5N1kEp+RY9ZdbvhRAMcOunGKJeprGCUegRix4GDPI8GEr
Y3nX+yF0QcH3AZPhiJHjwGGTsYXKkuAi47MZM1Vg9sZSg0bAecOWy8goctJoBUMTUxrccVXs1iyk
wCBsI2jEKPAXOA3eXF5E9ixCmq7bt7etoA+HqAOpvMQZTJzCWohi7/7Td0JI38k+CfOUBL4Iwwrl
4zChUkuvAwMDU2zUcxDCr6MLkQa/aAECCbCA7E4deZ2oLKnXINxKmkE9LLzX3913etCsugEeUkKz
5R+i+PjY2LxK0Ec36Aa9rEdhWjE6vP0Jfa30wxbGn9y44OU+qYKp54S5l8eYr9mvs8UmiREhRH0w
I/xkxXYK+86AE/lj5/GdpCnIaIzgB9XgOHzhMyaREirfwb8nQogX2/6HvXiClbR2xyH3jDOmnkoK
Cem8yGxK/4R6HqcNsmaDcgC2j5WROLuJR//bEZoveiIkETL3yF2FzoWMVpKuhf0oox5ydwgE7I5C
jL+g1au/qwV/jEXQMC2MPVZgSOgu7JWC/FA2XLFM/jLsPENFo8p0D3EeQ+jb4XhmHrDaHN4HYrBx
H+DWKZm4U+BomWKSTqcPRhmTFiYCjhAr09JS0BsIeFkZOARH9L+ULNn0MwJ161ufncMZk+UD8pzp
M8Rt/8b/a6MWG1wGmtOxWJu6MGdlAgPtmocfz+jQabMlJmzazCzoMdOiL4Exn6n48Qvv+Z5RTX1v
VmfB/ClsDKu9ZRW7CnlK2z+YtNoS8mCRKMHL7jGvZd6hwWzGVLRrljSLetNigA0wzK8+04Lwsqm5
YP98k17QSKVLiuvwSdyDCBc446mldbS3ZzldiAa699vhBTLHxVgPIMUrU021TrtG0xjoo6Y7aC8K
8zvau4xPuwPd3l5gykteCMDg3VAr0+hh1c/uhziDQpRTIKfu9Z83tAyEdUzQdK01COJ6hH9syM4C
1dK4YaVdAuWGU1IxIQiEPSMkR9FHhU6Qgva3kEDBTLYO+SwSQaWMQxbsAP9Li6Nom/JsZ58AbkAo
KwHPAywxsWcgBGjBIqro4WlBPMTqwkplqEU/vxnl2+fakifhger2j4Flllne7gxDq9OnZN5scC11
HjsRW2HwEj8Qhix0On/rlLbXTtj4A0MFNdd2nFeh8yHmaOlTELHzU244D+cxaAz+bBuKAmPpDgzN
CspfhL/oKHcgIi6jl3Ughx0GMMAlZdNngoPSg6lxE806aQqMNeWnMKo4bjky6ecUxLFfohb4gM2G
gWFBC9onBrJVXI2PbYuR731VPp1iIpJ4zafUgoFJU39YtQ4cettie8N8T7ATDKqpWQ8AvGyRXL6m
s2IY8MOimfua5O8YjEgaNLgcYIzBmZw0zdTJLMt7rEZWHw7CFddJvGFbZLMxtoCbgsm72j+SSonH
t83RN0CPQLcdclSXIKsMHWx4r5MbWMKTDE4+qfiP4xTBFlEMVYm4Y3L9mTQQ9Yj+WOocOhnX/yVH
AVchCTjNG1Pyg7UpLgh4khfMbJAmdY3WthwvjzFOLPDsQL/YPLGogx4u7QwoLJULWzHjSqkr5RiS
1+SNJ3lUjC6RphltpKUpFW3PpKLFqxgcE5qV4BYvExbHAh/dlI3GjLgctO6A5gSeeqNizAAMQgDA
BqAUoxyZuhxHxcgJoUfM4MHDDBD6LlsJC/eC/5oMQVLg2oBLD5kBGQjVFZULbTseKMAT1H6U9k+u
WFpwMXlj79Vt8tg2V9TjLU6CfMP8EqY03TgMvzyUQne6sMgLaBtskBazA9oZDjnmUFxgZqdy6iFW
Mg8RD6a6qvCCYp5JhYZbBbMxkrVUr7W9WKuFfGSdH5YZdz9bMMNGXYKYhhPEVWf6DLuL/ejIMXjd
7kc1QP+CR7wO1f5KYq5eU/b/WNQ5jJRHbXZUUEq88AMiz9bfPRv+CSUj1AHc51RKAOK5HkmDdKMX
M2eFycky+LIluc2sJJwWR9UgR/f4zsDjR69+4TAZV/0RtElOmQ9mGUzT2GX3zmbTGTFK0yjM0O18
ENaktNrMxrcat598Wjn68UYW+dbqtRWnjcab1Q8Eh6jFUYgKoqng2hOT0lfovv2I6QnopLOSO6OY
qPWxm5BMpIIn/IorogT1OIQguXFpb8Hs3XjwsKQZn9d+1xvOsRp0X4iJB6X3pgdM9otnv5h05514
Gxtu2zW4jkliDL6m7n4sJii1E99tbf3hADC7UHgPQ0h07Yr/Ok0LH2jBua7V8Du8WYV/HkCGHVz+
egg3DcX9OG13zoAZah5igPppUj/FQiU8+kgmsAXzMWnAqfvJRs+862Pl7I/4Qpma1cZ+BrsKPrRu
H2bahvHECRqGDAyxD/U1CMeU/m0qIOwD6gtyL/FFkHL3sGLTnxXbzlyLu1Y35aextqGLoxu8rzgO
0OOFin1ZIfMYVP0rLmwz6uWJGlYwAOBRLnqMZ2EYYXTTtksgyt1hp4aHWWOs4aPwQY0zhk5sxPxl
/RtWQ/ClOuZ39v5abO94FD7tQ+EAjkzeVw9I7YOn7N5AMbKMEYJ5bVj2Z8lpuIwpumSq0uHXzRrc
bd2FS9kC4DBfgxuvPtVg+QHqUE1gKxDfsvfoGQzOaTXMEfYRTHoZXrF2QqBFK+W+R594PwAwd5Rt
dwB0wimpm5ddr8SJ8uP8XmWf6m4zOIOYNEewnrNu1IVMqu5OFN3mnaCVltEszEcsAX+le5l8vHOk
IXGDJXuL2jS0o8KRDBB9fqKNlfIZPSolUQfBhjqHYRoW/L2rwqowaegX91/wi8xVsCaAiv2EJO6+
LD0gpwChoaXsHgN8Evw3diK6iUkK3lE4IvFLQlzbwYNVKD9Agz/8DN67p41exL6xgJjYaD3jMMQ6
ErP/8Gat8R6wUWCS+jiYD/8qE8IDhHmUTZ5qzvmB6WA+eYd7EwcFPj5utq7O+sOOJ9z7DX5p9Eo0
JNhBGVBjzmyai1QO8I/Nznpw2Pq4pG2sNMTzRDwbbNAHTJw+MIP3VBMR7srJbfbCMzFf7Mf1TJ/n
CPi7w7pPIitD5x62fUfkB+F9BM8UhgZwUTVqDXDPc25+w7o5jfTg7ddYLvO9tcf/DLuNXUmHfj42
Augcy2Fu/OHwcTHeAUcHS3wPR1ZCstgzSkcVXx6gliMQTM6oS4yXwKkmHdZyIyq9OG4G4nOC/vLv
C+9do2nuhXqoGVdUh7W1H1Rwi2q78Hthb4L/QcFcgk+LoYV38d6j/QNeWsdqEZXS9TUGSJt2yxPE
Umw958Cnh9wsvYZ/D/TwBs43YqJV+GByucXq26dvG/hzb97mHT46FPTg4z28DjEyPV9cYIIJqXW2
ho4zOtj3SU4FF5M+5B/cG16CUn/3dabB+z89Ov61giX77ytQCBUjVo/knJ61j8qwYC7AoqWVMIt5
7jXNevCGDD1URvMO+vZYTFAkF/jA4uAXfN4WN7CcFLDUwSXCfKLHyI6sz0yij5v42jSx4vqS7esO
BIvkhBGvFjHt3IO8WDpCT9Yr3hR4yETK4m4XqF7hKZwtiSGuB3nS/OekoYzyRAbFwuEmBbkgHngy
nLOUeuHbLNvGuhNh0bEAUOVCDg+FWd/tcqhO70MczOCnb3O7khDljyW+IR0gypPRWqvBK7fmTZY1
fulnp4CAy+NpYdVJmXgQN1BRSkFnXUEnu+PUQepCb9D0DzAH3SYDDUzrlmbl3OeVQ4G/ZDYPTo3A
W93oGwWSBTzukwur6EzkzlYrnFYfUXf/6FQQhlAmcFy3GGtynCLmQamIqSWcmn5pdScdYNjuqJ/1
vNF5icxgbM9mpf0CpiSAjFL00uYhbMIuQU7YuwbL+XulegBBPMMIz8UxBdYgbgQ8cnBkUGgww2Iv
cBXQaY5/b3+wWGu81JVpJ6M5U1+0wzfu4ipOtdoc0ol33oLc9Ya9ZLuNB8RzAIFjY0QNg58eyi5o
bxBFLTk4JUcOYOU52J5WZf8nEH0ncrh9g174oGB5uIhO8BbnFDUIsXLnBJqwUTs1b6IVLb3aKfwL
K2t3bBli0KKITEhnG/27kRIF2T+4273wOPgGHKIj8cD9OGJgNOTmvazTEDlPy2lieiS/YWQjLEAU
xFPEPiNCugZykWJ+7xjHVBk1HDnTW5E2viEDlpOyyyOJk44tpmPyT2ZcpCMyv0fI2MdYy5X/ktTd
HEYOPsk/BBRYF1067nugTAWGXmcssqk0wEtJV/RFPsmfWIKcCpWVEEBqQZT1dDxSckrxJighRoQH
S8fmSob8vLb4iUkcKtUcIs8JNKflXGptbH6wY+GO4je09L6uPEMYigfoGNB+0+zA9OJTifT4mj2c
y1SMb3gOmgGqJv+PfsMSyv8haPVPmFGcPAYJNq6aG51vQNdj6e7RFyEU426b3cz/rMXJSf4aMcTK
kcm8f3/9Gxt9ZOdnDHHayDDkjNmnvdGBZAAtWxr7zd93cnWepH61zdqX2IBqeEkUbJM6zteukAl1
PJgF7FKVe0YWAmWew9KF2k9iWg8MHSWmDYhlwTYjxYqgbqxeyBZDQpUHDa/VvzWs50gbVIFqa4M6
fvi5x1uyX4MeltGK++Z3ja/0DYvmDyZYfBcBaXrwnVbD91Tekfx5k+9SWRaaowQvv2WdxU0m+BDV
3rA+A/mOckgdkbZQPEnyWu0HCPH4Q1lT8kty365xk02GQA/n5cvXVTQvL79ixUGmRN6OZgmlF1EK
Lhz/FecpSXIfRhWSEb/HMvdCKUB6+bADR2iupDWRZb8/cHpILCTsVIS5XbNGBHFHZsm0HPsN2dCv
K+iDQ8kQe5GWxp1l0271NSQ2J7u7qigXO841PkmyXY0nSiCuYo3sYaGjuxsu1SxeV+Z45CFR6I/G
4/HVuZu2fZDv5wOz83aMgYscTbFZmcxpiPMZFAQp0CHJ8EhanJJSMLlhUVmzwCEV0ZgjN8RjT0yn
yO0Vg2hyRBkbY4qLujLAjQ1vAJDICNdoSCpjwY+pOfr6kPgwqrhlWmAQ1EFQr9gqvGj+4N6H/hbK
Y7iHyv0kaJxR40QKWXlGRUndgcnPCMmicsMsITcXPxKBNEXYwALKCbbrnBHYqt4RFKHGjULiRK4L
jLAYRYxol1BU0+lccGHEOHYmMV1qn++jfbpEdUhbTlArpuFY2vEFrPFAsBFa8yhLIPKXTgvnBldi
XBmzEkt2XjD2d48juRJN78E4hRGhmDt0uFTSHC9dQd96uAAJgoa9iC9se8y+p9edxL2fBi9MB+7I
TwomXhh8g+rybWgbhPAjv1KYcNjxiT8onnr/cGnZhrkzDCD/vSFRjgt6dqWolz6dk5ceR35xK2CX
sOvw4yZkMPtMHiiWD/wGw8RN8sagCQk633qmFhLbO1Eoys4ohd+TI5vqvTHvDtZcecqCZ3CznmZB
QVjZUow+LE4fqmqKLJYQL8GJhBUCYQxUZN/ki9NVK6V3p2g6sn9ccdURtz3RZM27yDIbzjJ6EnAo
ryNH2IwNnW6q5Ugh0RWfNuB1Y4I7NRvYASGh6BFl++cZxJWNKWhWTdFQUbd/8BR7WHLOKBPc/aiT
mWagHK0dQuusdYf3zWlF1UMN+/P/Y+o2g4jGmyGxynr5CrJPKiv0bPS3tjwnh76EPd4Resme+aBQ
efNDa9T+/4wTv9x1sT+UNHuOCwASEZDIcwB9jlN1PcPtNUnAQSC4S3uNGFgaWRmeLkApwK5llCxQ
vjxp0pQJaQufajZiBFgfi4oINyEDYvB49zE8kQBWmI/f3Xso3YOCvl/CCUWthzwRudXRgtMlXkVD
JnH2w2cKCqVKZQfD1IXzk1+/awsLxkBHhpLeVDlw5SwQX7Umpohfat8m5mJy0+T0FAKffIdcK/6U
dYAC1miNGU/1xi9wWMKdkI4vJfxjCE5MiLQyLvi3tyNJuoLeClwPsMAMAXia5cfHPtvAby3Q7C4M
cSyJzYM4SYIrfT1YLZynLFauh/wWK8Uux1IzyKknuGdxHL+cWL7MLZSiUwxA5u4So51AWrjawryM
gn2ESduH96/SwzXWbQ4xKTXFzO/qLyNZhowIQFfTFQg9gbIEDwnXyVDXAnQ3AjJfAjGNagQaNGHU
8SP5mh69QTeE24rLNSHb+EztyPMS7rp8UsGAhNXC7JDnUhjPLBdMKolcgst4GBOGREMOQPR1kbBm
wqqQa63hdSrriwdloCxUoFsQBb7+YFYvT9vXLVHTWuzUug1DtjzQTuCd7H6TLm0arxDQGAb0pJjF
VDxJNSv2zYWRB+n2QzZ4OLifci9fVit77qTViA/DhlNgC4n3PU9RZz1/OYNBd/zKzlTX1OC/auFu
X6bydGJRjg2ivEu6eZ81EM1i3hBbhbnGb1mqFchSbAfyxoFVZP9YDmjb03ym8RCKVa7sLmL2I7Yy
4qgn/y3QXhe48OzydZ4L+gVOmn+HD+0kB4ZsL+Am8gS3IDuJAQh5pLO7J+dIe5jPKO5+q0Veuocr
r2J35mJVgwUOWx2Jh/yWGMXid29aNqyjP43/L+B2M09D9iZM9Sb+FDJtEv6WSAQJD5a4gRaLln2T
IwX/Bo4LcRBQhqLN6iWwQITUzg8J8+fGsSIWvkynqAFZ8zKTllcGNwBmlujl5m8KI1ztU/yB+fQe
LIM9o0IxVC3TD6jU1+rsKgLhu67Sm7T35E7LCI9/LE53m3Hh23r8aejEsGvCQ5IxySGWSOH/X1is
Vb6ORCPL73KAxR3E5RLCOV05M6q8Y2MoMy0gI+2gNMsMImOU4pU0TkdH88ZwM45Wr+Rf21+XCOBD
cItKc9ykzEFKLrnn5r+N5uqY9H10+HbJXo4ZRoWjacA/m7vhkK+UVICIpy9bqrrZAX8Kajz01agT
uCGxGKEcTCy7bEoga8NeZnoeaCykBmgoTIExCsAOQ1wuugnCxw+aWQmKb8Nl7w0kCZ4f8w7krL7E
DwB9KVVTeJu9GfbMrk3b4jUaQ/VnswFyaYgDwTfeVJbKriWQq8Vf/jIw5dFw1v1CtdNT+B7EZil4
vzCQ9GlfvR6FC5xe2dLf4GpULX65gvWLXYkHzB8qCZKz/lXsw2mj+E9luJVOCeqNeO22JR+dYukc
iNUyzISZ1CYXpxzL0fHrKwIRTvUok6L9AgqCIVuf2PHCgtvgSQQwzwibigjEwu3GbCSwRyh5+I5H
6NM2cPAgqANQxokKCkpK+ICMMPYGQP2ByocpOehvCQ+En5q0Z2RAUB29oaFT/JiETZg+WaduhF/Q
haEERHVNyiceF6JCGJqysJhZQobkJEJwBuz7sWWIOewGramSERSIDUhb2JksdvP+wGqicMifQuUC
qIeFnjFlQjcOTHu29O7G7OXYPQGXzoOBffXnddrmNuAmYd9yuhNQNg6skZgz9SI8f6ZhZg6L0iiW
/MEr/YzL4DrvenCLnSXRXj928WzZf7/skk1p/Gi7pBEiq95b035IRy/Qjn1Gd+ZU0EH4DHcGvbqg
5Cr6GBZHtgBN5nbLOQsaFmhL40m3crG/fwfYds4pOCzOUbktxp/VcVyRTbttzKrJg3waHmZ4YTSg
wDRNc4JBZdCaHcfep3+SUh1YEEkZpFlASEdsPkQbxXYylTVJ/49Vy1687UJpI5Do0yooTNZ4ZgvY
rU966V1zjdIVSGzcCL4ZJNzij4yGNfEOUK6cEtRzXa1bCzSo4i932+XAjKWfx8uRun7QAzKpe0xJ
NiIppvUHE7g1/VLh7f4j6byWVEW7MHxFVgmCwCkZwYS26YQyAmaCIF79PN+e+qf27pn+u9uWL6y1
3vSCY7eEZqBtYKT3S87bzFYn3C/kzTDUZ2p9STZKbsqbnHcFGJkx0CrD4xESnCFSYgwiHhj2Men9
xcryN/nBvVcQtSZi0Hwbq5iv17TP6Qhg8WPnhDUZB5Vmobf+BRgBIk8LNKh3jEWTecmGPEKCZQ7u
K3NpersIg8AhfE4YOZ4RaFtjJqZfSI56DWKmV8g0hu36QBSGKOJJJFjKr4pJW3H4bgdbdZYf5LhL
Gdtkik1DlVNsdCZpEkKc0WEDZYPRwmpYQPXCM/POSVtCD+i5BB6g1XyEX7cP/grPHGpzlFBHYroG
9sXbssnDF+HGHDBjZiJl+ORaS/ErWsozyI7pGHVOHX4IsyJn/iytEftwce2ynvVdK9uSXLzWlDH8
Qzgwq662csJ71SexaEM+TN9NayL/cFBysPZ5DXyF8+1N/MukfTvo2IiF00B9sPH7ekr8kCy1tW5Q
z2kYsTvZfqAjfR2IxvoOsQtQeLNJV+WxGhWdJXtEVvDLksNWsR1LWG6Vk64we4Ars1ALG31Oj06T
pGgRuSFiOgqytybVpT9RZ1KQnFms/IDBErlPhAaQn1BcGnQo0A5pPC7kf2D4Eg0wAkIxfkN90syK
ESfVOI2+GKVXMSyZxwo/T3UKO3D1zhyiPqB07CF7lwyZINRECUAgIlA8HNDxeV9sV5P4Re8kgoEI
Gcb/8x382LWLfK9Fg+ngbn0RnwkvL5DPJDBiQksYSA+vtJDD09uwhyQLIp9j5lh4TLfuCM9inhLP
Rg8krBqZH928EvUi6YLH+5LnC9193glZYm+a0ybo1lDyVLxpgcwZaYr0Y3x0AsitNQoYaNjj7DMi
VykG2GwFEPtdx62GHxZkOxgrQL0Ql6aH79AZ2N2ZPX2OsaG+hzN9IQ8sY7PDxBT5yiLE7NSSY95U
ossIirktFvohM5MQ/6qQFDfvAWCOkEa3OHsH0SACtYbGnsNmaMgjmA/BmMhkPbYjHDejFG7uvtqX
EVb+7R9ZbaG+pbUHiXHuIalpkzJiuecUJDi2UsrCBHlbV9rTkoMRmRreW5JtuDeKldtIiqFdHRWC
XustajYAQWNx5Uzg4ppV++86dWoC0j54PXWO4RZD6F+3FZ+VR2/iUp6zW4z4GiT/ZgPlqGGCioLv
N1hIAWq0FlY9LpicKIwV3sIJgn/E9zhVE+7Dq93CGBrzVgKhq6G2yfdDHFCIVGMh1YZZZdbnYhwN
FySiI4GcrUY9B3kOL22YnLKVEVs4CLEeGQ/ZbiwKYVbJ2BW3bm6zSN6/5iDByQwGBcSyYXBfg5r9
gdlP1JNMjhJTH+75zDQGbDqzolnxedX9uBoNlqgrf61JqXEVM5/7KCkcou53pYcdrMdNdAV0POnW
fcO5Vm/yyc8QJxDnUIdbNratRw4sdt6Xy27XW7yBMT7h9a9gEMy8hdeoWhQl2vJ2SOgNEdDwGKZf
w/zoDFaFlkM/V9Dhjr9ljg7yZzYMKPgtNgpGQZmTcHnz82W39iTSLT620fqvq8t9VR1+W47M3yBu
Chvn4DdF00VCoMLBqMO65/fpuS3Uy9rTUkfFYY8qn6kridRvFGlYU0D7pdI+/8bqasgxCqgEMr55
QkB9QxaxamzYT8/zh2AXU2YfnLtRe+FJabKVkK1CZswex2OVsTSONKQlQjB8W0RDXjObKlXBwWl/
+wJ5OgSq/IH+DzjfCshPUDp5nKi2mkW3gyxfgYmvStZXtVKYdbtpiJYAf0iVvYJk9aCnGJn/Krvm
n9rv74cUurQjVKsYsOFNw1UKqZOwVBBBDqAH6t15+bBgNrf75lTCCQbPROd64lMvjqwqxERXePdx
v5WcZXBzcNrDN0i1hyiO0KRwmwWEoBMWUc3vWzIh1pBchXu7iA6bG4dvIuwV6WePn9Fv8RuQiVyt
OhxX+NnzJhheitWTJqCNMUb+l88D7Y+LGhIYx0Qpo2LD2IEiALxEw+8DzhA0FbSL9BGwKzGnIZCA
FYaXLzITlL2mCqC0Rq39xlrbGhAceNKZOZ2VvwpHxKUylYEeLzDOyFMAAWWUsuowHaOZrlw1c3jk
rLTuZ/ULS0OyfQt6xRyTFTz5hrhq5xeaX9JTpzrNJC7pE21RjW6MLjmuhmgl072OgRH7I/Nw+2WN
Omnc7iFltPAs59gbfpdYLd2Eaeu5xqhx1447mGLv5adAKC59LKHC3YskDTb/ffoaQcLTV5JMllOD
fo5t+7SULYxm+YoVJ4pJp2Uclth9buNTy2Qi/q5zB4vxMZucPDubH50d++PmRBRjBWuYydcL6Y+E
aDL1lVUTKZa2pjofYWy6eNrX0x0ZUA3UecLULbMFUa4qqDX+oZOuPzDRKCF5WhU+JOWOa5eXPNLZ
7IDMFgFkBvaQqf+MvkdyjmcDErQRwRyG2Lmh4Vec90zyOxQipKT4Eh5aPas65+H9BAtPg6I+VfnF
Adx4M8aUO+Qmrp4RBpvwecYpMFLrc4LOeQBw8PzMeY70iYydb7pHpnTHLpoc5AUMaxeNG7Q+U4MR
QtLwoceH1udIm44QihMxApr7Ut+BvvhX3BQPug3Mryz4xPwjODWwx9EGKYy9sJwit9EsZ/WppX/5
dzJofIvJjyKlgIqIY0HnqdvHQUZDSSr7H7UPE1W5wsOY5pfKG3IsN1f68jocnHJUKTany9DLTjLm
0+wCcQErCPw+HjXhkCYDoBpNhN0ANvNprNk4RCufjwvqZ/zLQOJKNHrcd9KUc/PT2TdlbJwgalrv
3Y1HVfnwK4iLVMI7S23H8P2xrt060lCGGlE1aojVJPJ4xIUXG4vbvj+vN6/VN1S2hvMMC8o/CiYK
A33eRDwvNGIh7cQkjXUvY86Hx0CQYlB7/BB4L/lleA+TZZ+IKtOAv+/XB5gOU05WDAyOMEBtKS4w
N5zVZMUSruCT8uu3K+ViQBCtadiLCRMKxuA/4geEE1xvUuPyyV3FwYYDUYgWhWoKXc+AoRpWzXY+
luLSf66pcaRQ87txHra7K4a7fZ5WONx+hVfxkIvAvG57G9GdvSmloP9qfo646A3H/Y9rM9kiA/ph
pmC3M2P33HebbPVCguwoJ8PBhIbC6na+DkeC2o650bqPcopgxcMyR8tp5owFcnoxMwflf8zVdYOt
JgE7LT/4wGhznO+4SyHIEUhJqBJwYxJVWyKvykP6ZxBFAHDopUeBUlXRIzB2X96qqAKdwb4PTkti
l3QRQwuNAa9VKBQ0/7Wjqd3ddg1XPRW0iBrKCCa3h7S2jDRNDhYDxnji8ua9B7g9J1RJsIGg2kdQ
S1lYErMa+tWuMuvGSmkl8ITWfak/+Ui4ukK8vvuDb9iAsHxD6hkJGRU8nnLe4bq8pMZlGm8/awfv
9VZ0rz4WGaKMTsYNXk6CgYW7SH16z4RQy+TmkTnOKI4aG2osBtaQPfvWHRYYxlXC3XL3w9LAgPn1
IfCPw4WucsQSFXTu3TQ+o3JH704cGlT/fIxvcC58VqYFj6FZPk8im3XHRh/cdv8M9KnUFE8cDr+Z
tAhVGybsh8oyDIcevgaNvXueuOg5iAAAcefDDMrnSBIswpxtia3FDOkrr5k57aZZKn9TecVDhhuh
MSuiRB59qgiz9OKHh7BB6PwxXXGpD3cPRILcoFgybbAOuzC+CTeq5rPXd+6NFWDmMVcJE9f+eMqB
CgdzjCsKj+HwRGJyeMQQJqecihg/m1VMtJV/UGGOf5hAF9YOjvLuGkASxWuijeGbQH8lgBltGKFL
gocvxKtoEngjDNp9AB2hnzvc+V0VKWgfsMP6e9wSqE4tg4CKp6NDIBlYb5lXzG1GrnpAiXUNKNlC
+s8B10NnbZCC4kUQ6n8rnB/qALcsLtgQbpnBuoJ9thnDtgw/aJQoVVYcLL+pEPPDS8VyAnIxhfvq
s8fjqhhN1QO8SPQMIeY6jAKExVZ3kT0YdtheMTO8UmTNHnttw9oUAkoeg/2YwGrG1/OBsQCsk3+5
FRyVGKVMqQ10AllMFh7a3C+zrSv0D+ZYT+4FXghfhcZ9pXFNb55YEoiVxk8RiAPSEUNQ/oaXHY8H
qA+ZMLtVvEm5vxtjGyrKNA5ANEYrfjSsfKIxqpWgUdeBsvoavssUBVjbfezH/CzCHyA++/oOS42V
Fl0twkFZAFLQeZizlEdWykcYT8FznwqvBdCDJbMARbc7HPaZLw3BsIw1ERtCisPJ9WLYhZs3DnJb
ASBJd1sk8h2fa84kJJwi3wmdzp8Yq0k9m4wbyUxW1HJ5EcqOpjoZvC3ZA4mig7LuzFrYaOzVbzGu
3+irjP1P5LRjYsBBj137vlXxWCj2UOiFefYm1CqvrwllqbZQkO1107IP0eY9HiZYedyzGOlc6Q40
/+PkhSV3WEUTcj4cZ9hVUoNp4AFPY4+RbGsXF5l5Fm4P6gksNx4m2Dte4eiuWD08DmV1PzWRcdyR
1I7cwu5xLD//2Ue8mFfSpiPC+IzmxJPzJVhwoeyl6QoOhJgCWFohdno7Jtuwr6TD8rBzxemTqCGj
H5WPnxFjoo84cnhI9oA9hEPHyr71hXCEKobjAIWWBVPVRSc93giLH7pSzMX+8WHJ9+KRMSHurNA9
QGWFDS3I9OyFXLc2lMbspiEOuwey2D3kIDjb/6DGU9MhvYbS+WA1cTAUnYmm68cL2u0oCQ5lsBPn
YcbhuGlvPnPoBkqdOy43Ym+McewSqlaumN1S9WE9A4woYqbKhj7c7iNeZfLH1S1Isi4c19+6+Ft2
fwPiwBCWSo4gX4skuN0XpUN2ouz44neImDYNp/LNPFAN9sdM6Cc7/IU2YnvhkkbRFuJzUZxJe2PG
ecVqToSvPeHn18HuSy1oTQFLhThPJNcsD/zmhcXaFSuHZWZwkjWLqfArziq8hB+THV3TzjA5ZIs9
KfUDW1ri8WHbGxZD4pxWvCX0UERs4y/Tw+TMegvDQo7R71FYBEFDosQRU1AGZgVKuvsWrisXLYhE
uc01q09/MRBqbi4Z7jWY1ejXiA2yOdMGBk+A780Z0xxp84X6EVrwXgBd1yWvDW4wk5O+Mxxp5qvi
V3itNPwfYDtfl2InfP/ZG+NzxmWDmNMlTmWeOOEggLY0nKNix7FNEAV4bzLM6cSIJGc/ieuRrcYA
egJNVHHBtMV1l1TR7TZK3se2gWegNP8y79dM5f152MXhPMeucgyywOxfSDHG1IRUfCGNFSbeC+xO
gSEup9PbDjkcp7BwhGPNWF3w5z84FbEQTbxIJcBfy91RaLOaNuWR3nuDV589xqwkLa0xcew0f9XL
kZZPVz1gx9BA5MFUi6lR0HLU1N9DghT/1FAzI8bEo6s4/9OdkzCIvJoDXA07ltBrp1ECcJyTorC4
T4uvRYKBgXSDu19z8jPiboi7ZcyVZqjO/R41KpqbNpkg3+GZ0OMZQibLKYymixUcUBqH5HrS3iMu
Yo9MiwnSHn7GDJX0ilsYCUwsGPaTA4MR1uDfsrDKaakzKeEwpOprRc2kTrRqln1OlGqxviVJdI3a
8TfqHfp3B7X4QCxSjQN/sF7e/rxzf3EczCFLBQnHntnSmUAF4qCFJjrYXQ8qczQVgO5+eGwUgFQs
fO2b4ZUCPzZG+7zv8sE2WiPSdrE+QAyMPYBY07aCj1YAk4SsWKFnofTG6P+EjUjhNU/rhP0Q9gHk
WGMOXnDhMk7NsW7n0b8uD6K7hAPFjsb6q9BmubzhjHUgM2AYvqZy3e6uhLzD+s44u7IjDez3RIGn
ubSwObBit/7doi+3ORvjXdk7ZmecWRA1VbpmpT8eKwQAvUiwYbjOxGDg4CEQbLBF50AWrtze8k3+
GhT0W8jEbJfMxUE37vDbgBECFEiWJkun/VtyUWWIA82M4aPVi8/Xykpy79EnIYKrCzmCUCNAaIZV
8vMfRFvduObebk8Fh/wu76cBaZH91Y7LHxW2UFKnvn7JfWj1TOGwzJItYYIgIk7Y9/BXDGg5Dq3z
QeBAhQVbHoyTm/Tt4pHz+mPACAFh8cAFAJBSJLO51Po0cq/Rw1dJBxV49I/YW2rI2+49FV6LccMK
Yazh8PlJOWPqwbiElmg3HCGaQGzNS+PpmZswnAu6VniSZqJCZZPilBNg8zM89VBdTF1MKeE6xEYF
6TCBBYp5R8DcBgC2mlfeFCNNYy3gUDrnCh8GCuoZ8XKYVqINIfTMeS8FSnIoF4eNHfqCFyXym7CI
yifZ7B1thkilvp1LG/hz36lnC0NHkPm9OCBFcbjEq+Mdkd7FJ8T/h4dcRnz0DFrJo/YQSQ6vFXEZ
l97in1Uddf9F8X5uvq8Zj7v8wUSFjg7hDIQ7XEZlgQ9w2dxxuBdJquHYt4EMQ4RhLvyFgnce1yDX
tQEw8VXz8bXDeET8a2L5biiOKAox/uKaEo4niW5NKVt5qhwBY2p6JsmCHoLaBFu4MQ6fLnaIfFVY
Obbbs4SLCdWVMJjcTTE5W8ZBrFlnHvkQkcP5HCyXY2weBTcUPgSzPkolLmkeL4VuCiLJbEQwe46o
bPG1IOPlzQbbwIgBox9OoU+A8Gjz78MZeNlqQIkZoDUIlIXkPf36AbBPMY08miBbLYaixYGIn6kC
6I1uSGi9BcTYiNiZrGD1goWTt2me9aWBbzu5ddCjs4uxf7QwAfgODPRYljvo/8+FMLsQE/LDICwX
gijxXoisVG5mKhkGfk/Kf4wOOal+Oh3wS1CrLPnM8IpxPkNAwbN0FdPzAqpDtGrA8XzXt1uNpQP6
2Dtaemz51qIjreYZnN4Tw1F6SKgWFi5gdshyFakDwvvMvoQreCwmyp50bl4PMe87pKzQdXPrLLwL
fixDl46FlRvidONSB8WmQ7wegZci9ebm0ZmVB8gLYb7T4EAVjnIut2QaMFRnpkazxbGUMpkE2GQh
2v39A1Fk9ydw5fzvfrWUvgsVou88FBt9x1FhRknX5uJokcFIMgGaXLHDhHVyeXfrkqW/c9HBPzaN
Bef3qsPL0DgLmfrgsuIb3vdh/6DxdhW0Hpywo/xhRQPVfD+8qkdrY/WRYDnkEgpmuvHwIaufYiGp
dwRUTdaq2zAO5wY8gSUDWry7//nW230B9FpPJm9ownsoU/Vcpt+2MF2yurCC9bbrzEU5sh4zZqn2
AMt6Nif6BNL3Ojf5TrJOJB3i3iEPnesjOOfN/Pr0c2uY+NBiINjCHab4MTWOikyl5mrHkh/njCjh
zB+/VgGjlTtyue/1fQXuqYGlmSPr/s9JeqNyn84QTxQf3oUBJOPVtovawEAvAl2tYBtaPbR33mB8
q0aP9zwy8FJgxGAly5qfjDFaf/sMK3dN6BLokc3EB8iuSay+MhNSAaJ6WgYZFCOLFtbBJzy9m6Vu
rQpHH5f8msrual0FuUDcdXg979u54QOxYZhZXVKSMiiyhKfqgUbkRXZnGZAZTueEiAeamqjw0ofI
6xXB9DGNI5NmYUmx4eGa6ozxlQqV+8D7+zeA37aO9tZIwuKBIYcFz6I1r+MqrBP/Bmf1BFjaW75C
0obuQ7+nM+ZpuFVfzAg/+P0WdIUN/JahaIF0z8BgYQqh8h/nM9kqLRX18ppweaC1hunrf/o+rYqM
4ogyt0bb9Q/YwIiiAlpiqvZFGWa9UBEi2MOJubaf1wPCl7tzr70CJO51+TEIzendRWFJC3og4jrw
VOf1nPbuzhHPApqPdKU3iIZlxVWnGkpsedTL/7J61H32WYBrVk6fnBQYt3DMvc0G5esWiQhcJMhs
ePUr/tf7kRh+c/Hat3R3ACv3JbIz/MeqYHwojI6/9rV2+vTP7V6RRwOgQBjhmi0jHnt69SASOYE8
aEApPTCKeZ4scGuagHkxiknrA9dP+rNuuByRowi7CZPF2049llCvEIIRCalANhATcZrCZwAtrDV4
/CnhdFZv0UKwMB6yW1abfuL0+UkVcSOQjK7re41R4aM69KvoSozJ4yJVo7Q6FBelg9Xykp1eJQFZ
+DkYNHzVtHF7hWHXHC33Jw0J1IMat8jXUmNv60Vu3V4r1pxM7iniqVtde9fB3e3355KBBQBLhZJF
KhnIJOjQv5Nnsqtv7isPVCZq0kJ89trNvvXbeeBX/8LgSy4aWy8R42WzintBS47Dv0rC7Dz9Kz+B
mhzVTHO+PXoPeaK0kZQef9qX1DImxg+kYjlUtQqGXA9+PYhM7qnDQCKgoukYW8hqHanPvst3YBAs
T9V7/OIJ3bMVE92itxn2/35cTS3ccTVzEYfTXPZaT6/MeViDTGMS0jDv//j8i9aOPhQO2bKpt/fs
mL8RdON3q5Tho1jc6bHyN64Vg0mDfrJkutEDG48TeZo1flsDnHw5Kskn+bgtUjLzdh0Ru1korlFw
jbe8WByjKEDAN2mvgDWGkO7shjaOOBwmxaKk52S1EOZjOT+IMAUTzn6Bl1sMdUdVNEmA6ix9sxVR
tAQpcy3GNBf1jKIcn5ihmQEVFxPUjSv1AWlM+WNWTEgagBxVPiU2tVPvOLzwi0Bj2Kg4TnBaU95Z
BRbrHZh7Rpm868VMgUX5CUMGdgBEhcJLOkQsT9HmkKVJSlMkdfEn5eZIt3ruDbiTZdIvu8OPckOC
lQj0kw38NwVy+/W6xu/Rk475u0yBxWDBaVGLQTdHNahq0fjGEDV+tgJn7SQc3GRfu/1gOfZnt16g
oONHA/AIkgy7KLhfciCXHCPf+N1fFs+/3yMo1dHvw9kCYpVY12qSlWEJ2cuw+fOXrZ8hi673clrR
i3w0RwMatWTIf0MnZcZRmmvtfrm3KGZIWAMVcAcPj9QIg6lHMv5oh9+o2/wS52HAG+B5Hgd0ban2
p9gF/M4rbsZWcY/f9b65XXKrRW1TTW6Se3vuE2gdivkjGvzp319+S/Q1rlV+DUfvO9LJOmbCbOiu
BhncMyZ0AzcLMxNt0gMoTPIZuPT58XIV+CBQxBIu+w/aPMlR6mnPAsXiG/xJqgc56zaiYsFL5+oK
7iPgwDoAtkuuHrUMtRUdn7R+oaoS1ocpAe9I2m0k88qod9wJQzbmL9jQPjwMoGpUTJYBjkzFaX9j
sAieN8QCyfolFjoiZP7vsEL8z8rEhJwO4svLJv943UPi9jBQ083BcdfGuHjPBxzhUFGjdLbdk0Yu
+vMOFT2Err9tdIuQ0RTuWpfMWTGgyrQyjtKh7/X2KGhqlHcizafke3m44Rf4ZI82HKX5ZEcvEHhf
sELAYzhHEHWpS2xEZ2h/Kb3v9hcmMtIEg3Es3We8xdPgq5rRvbDWQ5PqVbLX/wIltceZUnbG3o1x
IH+x3/DMeYaReMGj2vIhBZLgwI1toTH757Ul5EbeWkQrr3llLTVkP8CJh2C/M5ekP8tWT2ApwT0f
FS7URn/2NfMznN0jU0o76uNhsdtmk3vf58vBkRl2KW7NgJQEdv/JGapZUt85QqeNIhOUJvA0Bv+M
YncVjbFubdcdCJyOKqgPPX0tS3bClFKzZv2AzkkG5UYoYQm3NgfhxQqdmzSK1oOx531hmBQqZP5v
GJ8pUDyM0M4vgPQnmeQzyftZ2wmeadEWKm5b2A1p25MZX8VgYoCZzsam6KGikPmznRMQF9jhYDH8
wx/3uEoz3CWQDXKaIOSnt3lzEnLayBewd6wwiRJlCsgske0WCLNkspPtzYDI5Rzdq/YHzCW43rRh
3CrhVPgZ0zH4cJ5YG6K/XD44nSizhEDgTaiQKTMzN+UldxX7hQHGy6rXEktLd4VwOe2ZlFzv9Rff
SsRyFsgZRgiMGHDoo+mdCVuEq1WTgadagyQyBptW855DLljrq1ktwu1FxMJqVPf+RCzUuT3o49QA
KPigkUa3Mni/ZgXxq69y03JUDF/LxL+yRIpAX7wBKBWMJZi79WaK5r9V9z0MVagyxJrd3Ye8GlYj
6eqzTgkg+G2veZBfD1DiKghCg5ncD8+Y32I7FzkmfthMZm031urzUYgP7rBJKZuZwwHYjFMtSm+H
axVy2OZj6A50Vt3VU4yVgsgeAccfANiPXQoe+xgb0ETtor/RmkuD3UCKBxtMXccgyz3bysaKto9q
FQ5qkHceXJiOjHu6+ystVdU631+E4c3XGhBxCUWFOB4L9wfMIbg0BFrLpfSZ9By5Z/KGc0DwAksE
NyXzxXkDtO1A9zCEFAJRAOIt83e5Y5MHTVCkMsmuwRWnL9Y0mqB3sLphUL/ge988nirsH7K0eHIA
f9mCJNWv6t0Bl9HV3O0+gv6SJ2Y1kEmHvFk0aZ/a1VP3w8wOr2BBccm+7gc6BNw0yB8j/lu2oR9O
R294XaZBFg9tIVcebzdUXJo/i44MX6tZ2k1KaSQpyEAIvnTP8mx2ZeAJRd/sH8UBhhZ8+fT56PJe
EZn1QWj8Nh+nP3oYhjVDIdmEnD+9+pPbsVtWQWJmcTaheb4Mp2JtgCl0TMZoLNIBBHVhF9wnjwIB
CLIQBjRL0FCRlwuqgTHE1Zo1pXW86V6Csxpk2xcQIp4p2Fmbgzh2D+4Ywmx+MHzuYTE8pcSGC42r
kQgcuLQ+gobEBrjaPuFC37FtYUSak+OMCNnNW1sf95ChpF5vQWmPJ7WIBmC4FOe+GjXLG/ufrlpj
hibmQxUQ2Wf3mTxn1Ftf4J+9hCMpCQxQIaUb1T3Czwt8KzPjAoOdj14YoWPU82+I6ULExEuQRi5o
iMX/3G0HV8KkrhZpITT2weNP9Pf070t4wpjqW1MR+Er4xOhDx8YU9O5visESdoSYgEM9QxvviDQ2
pivkQ4ChiSk6iCHT7E7ybqoLubhRgF8kcLVnFdCRMOudfsa3OaZYbJAbI5J7bcG00N9upo/4+UIB
1RxgpLKkzwzhDldbVXxeVu5rIU5v2ZQrvlkvXymytuvH1EJGoCcCJoLefakb0WsXPM7cZDmqe6TT
2iydnkJ1NvjYqWRK49r6cNZOIc2fH5LgxReti1AH643OwpiCIQYzkxtsgW5Ha5eM6kBGsDYT4gKc
XrER+JtcYyoq5vfHBw0PAp8vjEXvSvzAm0dkdcsRBA9K9bQH/0xTeHvu0LzN4frmVuggXKUHyTgb
Wm/gT1NR/iQuJPmgfoRQHC+JYII6+G1+0TjaMqlEJW2PPcAsgfBKFQIPbFDd/tE8m1vkHry/jjHn
Kx6yrXfu/nbaqzTY8wzaCD0+nv+WjqYaKpOLKOtOQoce5zc3R3qM9hV6VOIRyYb8qu8QkkcAWWem
i8W3GfPO2c3VwatJncF5MuX4eYQNV9vU0Sn4rgfaDjgpMIsPiCaruTcrS6AGmVTU7xREM6OOpCLH
CoeH61xehfP29IHvl6AGPd15fi3/c0htPp3aH66dNQlcP0jYN1tXIIRc5uwTTJX8he7/DemhFYx2
7Oo96kEes8tXNHyNPm8AffrYZHK3FjfGJqw23tSnJR+ujPdRn6MBQxuqjQZXr+n5fXV3+8VVucgb
V65CDarEdaIYtiz7FYMhunb6H9oLsGnkCg9fF1BzNan/5UzBKlbutpHGtQ35TX0xj9PfJp1lgt6B
CcfPMJW3lfYiZQfLW4Oz1UAq+c2+pZ9rhJBJnDjcxZqvXXcvxN5aoHORv6YigyfFvI6QWbmxQ7Ef
WbIFCHXDgUOxofag8lu1S04G9j31PktGGg21ltLIMO8cenD577KNwa4Qo5AJ8piMN/q4s8S8kmo0
MLnT1tuC6sbDUv2wIzVUBHI6FHgsboGxHRSnmWJCafwz7Omby1KlDDnrA5ND+Vyuz9/YO+oLUs2C
LSswQsGkjcljbJwomlG5RtoYHRJ2CNSg64mD66mjm9FR+wNjsvSlEMILWR1vPKfqVTeDw0ESrqvT
IM7/zsCPDRbJnjaJscaZLkVxh+Vh+L9wrXfnHnhjn2lFUBe32/SEJm6zvcl0ZAoT0XvfYxyHdE8N
hQXM522ur6u2ciQ41GYaRN7bPzeh6fEeQNjGdiuu11/TE8Xa6+hFIsTybTpr4Y9LWmEfdtIM73I4
N5gQ9pDEbKURQu+hXzqzpYyT2gcx6p1lT9SSfoGCaFCt/RBxKrDiwKX7AS06owLab/62fseEIAlY
fcnoKzD+vioyOB6oTOlDRcoB0VtDAmEZpwtQ+h9bguZgvBPaA1vfPajPgDKSucwYbsB/A7P7h589
SRRRLGbNtR32Y2kacsQysQewvBIxijbkQ1wO1W7MV0ludhIgIuwV2t2mRFzEFIssFpAemMi6N8YU
7QCNUwha+Y6AtW8w5erm0yQzp2CB0uhbV0Ai5D9ehbmIoOPoHSOpsUh7UW6+YMqk0K9RT1wXJyXW
rfeRFMMVi3iVeVgzzcP0UPknA0n9y33k7qLPznSv53kRGksmHPPWyu8m8Hl4Gk7su0IBYV4Lcy40
BUzIzJNI+YGW8Q7cHc5gdYRDO++y3FHhVrxF2EZveGsPnfD1+9owD80PzDH+O3AVzI2HuSJXxZrP
u8OcoLj/LZs2mwHpSz6m4FjwUvWO8CoTLong+6QlbDYluIY/siYsi8no4c5XGxg1MOCZIAxMH+0m
sJTX1dbfZL/9oMCrHcdZcHCFxgK4fnXpBUzQ7QkW/JETHT28DMAuYZS8RkHszRy+3DEQfQ+nzt4f
QUNjVmIqMSPJ1wE7+Te5hgzJret8Ue7aBURla/7xT4PZJXUXV2cBFivNkEMRaoTrCFd2a9UDs20Y
AUDr/MdlQQ5UR5g3jlBIcPdhp06CS1vNVHlSkEA46ueB/AihGChX/3GBLUZcZBLC8ODqQPacThQ8
Ia1fGis7Kdup0PnFyVIKvPjjZATHuvCP4NYYpoA9DCLopjv62wOVH177MECjaTsYTXFQFEQ8cOZC
Z97Sm7LmJfwZXlO2B0v5mcdSMkVnQJPMkiO+dd5ZrEPWH5lQVFzcMW+0L/xPJtxI7BvBTYBpBLIK
y+B4b0yYG5Cc1PfyCgrp6lDP7d9mmI6zbv29/mkF7tavKc+OaIlBA2aIc1r1F1OAogBTX6Pa/z39
TJvnCPkII6NfiT2P2phjokfPqcqcZaC1Tixk7qA3v8b2OL20eNhS0FK54Dx7txXkiy6VDcUjsgJA
ZkCQHEhNCLAgsj0WGSNUuKzuM7OrC+0Z3lqwzmtcxJjFz8k18sjX7EFLEmFSgKy0DyKtpxPmg7cS
JOQRPwbzF5wL2ETMfBSMAEqIidoHA1W8S52hMi9Kq+DuGa5eXfAiPAJyXfCat2PhDTuicEKYjlL3
jPP+8wUidK71pT5TGiwTR1pCJW5kZNsoja8mCP3JvKgU+5lumeffNz2HGfu/qQ7KiZgZVOtlSK47
m4rLa1sz5cj/1OAQTw7bly1AHi0+v33H3JLO1GIDINTv9PwxYxaoZJVZPGkYVfoBQAV5MURLB83U
Wj8YBqMJ/qdyvi33bTShNWztrb5JzMdsP+qbi3TB3l/0ifcF40gt0idA950JLeVcB8pgb22FeP1B
zWw/ARmL1TaL85MzdEfUVVZnuJf++rPuErymIftoEOTsS3lzMqfF7X4kUjf9BUVKYsmpuXr5nccR
x68QvY/s0AG9C1iJzaiyxQWLBKfnGfAOYQLGjHRrZuGOJiIR9Fm5qKH5RYO99rMm2teu56PhodyJ
JCoALoJ2DqOGPZy4QEB/7zmz6/lXx03n+fL+npxfJ+KWbw38Q9NKqK7NpLQVbFscPC9eoDYd9Hh3
8jjtlZe5JfpXJLZEEpK91n7cd9cKhfAQLpdT0b5gUHi+3rjRtPlDFjnCiA0w0RCQ1WAYMuO8jfQU
JxPqF4C31PZ6K89TgamT2v5q80RYR+e0hewOlDux0DbGSzrSnNqdJdezltPPXHM5p4GM8WVFKhVe
nn8tJy/kXg+IYbe5wziBGzOw2xfw8S96L2EUllTnNgHcYmDBYf3jlhtTjgup279cQRAIkFNCyx70
ExsOEoG1CzNPOASTQ7EDlnOWmfs149zrB56zHaF7XTzP/m88IlYWfoSHLFTA7fcphOEXxKGc0x7c
fcRMzfH0SCBz1w6TLFxW7r1Imj84YHhf6NH04JOb64/bTe9hdrhDu4ZkQduKUNMH4MRhw7BzVIGO
5i+FiXISmPfCq2j1LOkb6XbbQ/7m/P5j6cyWFFW2MPxERqg43mYyCYgiouKN4VACDjgACj79+bL3
iROnu3Z3la2QZK71r38YMjJsKUc3Wjkaejhxp0wloitNLYZQ+Iy1mUfJh3sf67/5F0RGD/of43T9
rGDnFW7QrJU7EQ+gpodYlNiM87BzwF3FV/4lsLtLcQ6UUUvzLz6qv/zE+SbFARB5/+o2h7ktN1QZ
2mvSr808n5VjB1GJhoUtQw96SJXRMe0ZgNWgOyANYvH42Dz9OO0oPi8HJErXIrobCAJuZI91+KNM
KBGrBu+zXKrcCQL66EKNbWYDAuAeiTFwsaIj7UIw2qiQjXkNdx8VkH3gu95w+kpN1qWlYZ5UUEOB
H4nOHIC3wyOVbr8vzjkOwwAiQ3e6uq6ooc5tPHehCZwA4LcZhQoPqFRvegeVvFh3ukb3iowNIROS
XdJyeCvy93Zm9RLxtIEZaUetMZUPT9HOaEDNAaiZQl4A8b3aHlVkBNDksgg0rgITcJhKmUBDtoVv
wnj4tNW8IujhmEqFhSsy8VeDleqdFXsH+EdZTkA9VyQjvVAx9vA3OfcJ4+WYYmZ74Z/B20NACDvw
bz5NlFDuloJKhd8YVJCNKswz9foPzZo1XMZ2G7VX/7gZVNE/Yuh2C++Qp065tfxlljUvHUv8QU5Y
HuAv5B7pshiUmksUr+jbDzONoQPpFVQ5pF5MdvFk9vWxH4fX+RMzKkdoDpM7UJRcYAGOcXjJkD/X
P/MZFRcxmTwvPFtL8NExYARN+U/PjNYLk5M7n6zgKMEP4mrMYDpqJnNTTm418jegrLwU++kRzJ4x
SBFGqcr7MQNLgYYZzczxBlK2wjy2eVyeHj9FAG8boGOqzkpP01kvAt/SYTs1TNCVS/7ytyZpE42S
3ULNZBQL3FUlA1nAz5wpgvFWM08stCmeH0P9i/ZgA2mEvlXxD7tTpk63zapLgdE/YoK6UpbwSt3F
X1IaVP6sxF5e7w2gOO04g1EKEQoNR/jqs1jUWQw7URE8sB0mS5b1mPmUP/XQRk9UWm1HsfHeXTRO
iDKfhf1lkoZICQIJahN6AQZjCKCYBqEcUdMnwB4frHT+wpbvAXPNxHlkRhqDydRHPYKzzwdiFekE
fzwgDAlmYAFXuBhXeEGZ0X6a2OXgJ6MuqXLVhSK5zSCtKUEQuMWdZbSzmBRD4X7QT3MN/gUS9cXu
bv0aE5xo/29YxrBZ2Taf/v82NSivKoWBmdk/IhbUaKJlQW9YYDN+3/KiSNBwwKVroEjRIL5nPCK5
Dtb8M3mo9d1uTnl+tTeb1lXZGxCRNqEcV6U6lRDXbcAtuO2cj5lijZ3RASsMScEujwVnxD/WPdRx
92U8Gnk/Q8speAzGoCUoJiv2G8WvrJW+XWW/4vgKE3JadnTa6mG4gq3GEaaJZP3vtuLxMFn0MSA7
1HO44l1KWfXnU5jpaLj2T+JrGu7HLjCnX4syWQCs88GRSW6Z5fKlYoFCZjyfgoownTfW2phjHV1q
ALdpG98Gk4PyReU/Xp7UXN/N4X+1BTPPl3uqVPKyO4babTPddwIMs/S+8uFGPzh+inPbtd3VhrOM
kvZnXownyZLnbKbEx7JSP5LYu8X5GYXwNm4GpULu3Br9l8gchzRz7z8z6b8IdB/ZzuCp79xo7OR+
zPk+orXFcC0edyzQXzgWo4ox0YC5jeqlYak8ejTJ7WPMZMRYP6hGTa+3if22BzLGv1e0xUmxjmsc
SuQbnRQoMk+aaAMPqfSRnW+Hu6eRzVI26ZmTnfxvauxzg50bPX+Ky5k1ANzV8+kjdC5j3fGpwGiT
bo1YQ2xa4/kmsI89zSszxlsA56vccByuDh2I68IEvXmrwhkYQZgG9opZ70WG+BJ8dYnRYHCqKbJK
9h5g1QuWnrDyp+HFbTyf8VFjOxFcQoE7njrCi9TwIR2Q1KlFwEnKHzGXY5XofQla8/NuKJA/vCj1
8tpCdu3m03Oin3q0KniNyFPYmtvkVueb1S92L4jE+qJzRJkOQYMm2frKpuOA5jwFsE3WU3YUuYk2
1j4RLptPv4wlRGGPJ2c6HXphFFY6q2R0oRtFJ/4w8p6eHNClHejokKwWa4zHIWoAvVs7Hwz5PQWI
C2ip+2DILxQnyhPyfNXPXGfzNDydTpSx+BemsHui1KYjUEpPjAF8oy0kn+9u8nG+vAcNfIsXhpV0
tVnbsMQrxw7qP3zZacklDWkEdLfw92FLR4mi8r1x4AZApinTBz7taIC9pXJ4IgxHOva5P6EUiJ7R
U3bBPatcgJE+4kTukWvTNPsvM+ROrTptk+b/HFwM7I5kufedeutXuLuF+CFdJR4mAHds3X8QREVy
hMfDHVRQYWcKBpMu4s6q3L/36c+oUt2XRmmFGfjPTw9TMXL9oeM8zAinEprjVXOHek8r+liNQ3j5
LTu1TrepzeViPePgYFQKH7+uAx7M8DkNYLiO+7JiKrxMraE27+s7oErE03SebjCgnGOj1qvaa183
7UZ/Z3NNaX4pejsO2MJ4YO+mL8YsAo7J9jYHVaNYvS/S03aWuZgtR3dssznp3+FBo/TZcr6QqQDn
oHcjFYidC1pPcJmUJkrVXSFc6C+it5u/rjZNLxJRQadOu0yaLbcDsdQ/hTnt/mq0HaCcSwyV+MZ3
rQDZgahA5zkXEbsUouP9O0WnENo/yiIFLQRgjaIQtWagOMrG6Wu1I4C4l/8ubJpoYvcoj0qnBdbk
bz+TLhxkNt3NZga7m12QeRo9FfmqkrTOFpQXxbMhiQKr5+EEEwzkL2/orruBOHSYYpO9ySnOWarM
Rj680oGMGlwM1mpkvtRoliSCJZnCDIKmR4oc5k+87xuVn9xW9EC5AdmKTrerLVH28q7gYEEfHepw
jqcUlnQZORaBABMCwyegqCt+lTDI3zq4jSNHlfShVLCsvyEr5fwV9NYaWgQaE8YbaLQmC3MCuZXi
YnqbuMOOANZuzboj0ts1ZEP3GXz3lnkXfIIrw286kNE/ZAJnA3ObUShCBBEdReS/kf03e4e1y5AQ
myCaAJhxVHqwX6B+f6NvBY5vVDAIjc769ccA72419FB3xhz/xk0wpY0JbGUARewrJNMx/CmetsXc
+XhR311q9oLW68DoqYg64jOgqjFJUMTN7ypmNQp6rA5SZTV+gaoIJD2ZUXZoGx3IpnFWWljiOkMm
xY36nDIdxYkxvV5t7dgZWUDdhJAkdpfq2733Ke4qMMqX8beEa7+b/HUxQfl6oyUhOHr7Q3iKjSZd
PHJ5HJ3wKCGbYLG4w3BnOaPZ5GiDCwlNXEFydHvwyL5oT+3ze0qQlJ5BlVzTNS+I99bEye18ZTCs
Jr1GB9XvY77CqdliHeoHVsInbNdU9+iAD18erEFudJTW7UN5pKdzRoOUKZU6vKcKM2Xhl6h18Z8w
kBh8F88DLIGbm7TMVCWuExmERU8C09pc3K3JH/QKMhDb8FEXsN5ARSxzeTiYVCct78Txq/yPgNp4
Sm22YA6zs3rjpxoquo6X4mRxpa2k41tCSkXbo3YLjkkuAdnb4LKnwaLfl6dTzz812gSuBR3z7ANr
T7Hi3zH064IK+nvFe+JHrYe3ATb5MHjvEsaK6rKb+AjZBXI/7z2bwmX5yuUCCWdNH8EvigpO8Y+D
UTohirATczWVOoPtigO8xxmnordO4J3fQIVpTPXZDEf55dg81B5vAwoKiGR9mNydJxXCvxQ61HN9
nRrFHiGumKYGX8KT009Y14mom6u0SzUnOpdQGFE62VpPP4dUKTi7wAKGVBq27ba46wlpyjj3Nmxf
FADQGz85zV5By0/3qHolHgisi14q4c/l/GH/vxmOtkf9KpxHSw+fqOrAG6SS3gzyyc3icyj2w9fB
pkHk9CClHrxL/Xax0F2BWDJzmeIWcnWyfScxXHwywAl7Du9qORZ9TWoU8A1LZ9zV35MxwWibChK7
h6yT7yE0iGeYyY8icbKdV7s58FzBF0gfxHQXjEVWAQvDC+6ds9u6+s1gYartGzACSOKSMWjD+Jma
GcdrH7ZfxQxT7FLz1rILu2JKqjdYBuGaYb8aScD1y9SIIH+jhWg2bfLjK/OFfWmpI9N+19a9PyU3
LUgNCFiJyXdR3zShE+SqFmh5q5ZNg/Lxphu+sFtxI5xywdRs7I318F1zirZdznw7HxlkVel2wG6G
5mC2UXWxu1sExZfFN3TCHWIIsKoIS9gl5Lw5wru/zATHwvRrjLVaIcPR26o+vgqBI/Cc6z+reUPo
NMR+ZOdKDXyXBjvsJOKHtnaD01JmMjqw1Cqot9hGn6qPlYG/ZvJH4/LE/kP+8Hv94cMhxmd8oj7W
EKdcwoBu65+RJuYr0weqegNT15x4PMQs1u8YuRFRumFgzRcggkzfUiMuVz4N3V3gvY65Csp7JqPK
DfnGg72g74e4NLdYtO7bIauCUkKrodPgRKzJyCkD39jNYDB1AsuLiQWIflNoILHh7WqTiWt+xRVZ
Obn/I2YPH6dPI6B4K3PF31eHnwSFCs4CmcjHOjiu4yLVvdEzKO8cDMBKb339xkn28Qehdunv+3Lf
20X1dfLVW4yE8N31m55sQcW43zF27DBPOUNkGmO9KLRUeoZzM3DZVbPYscqRVx9cGvHasyxCuaaL
Y2JZcbeSnmet//5GSmpg8dHwBl+OrfiGg6vxrwrbif3FhoQqI6MV/KRHAnBIqdRhBMw2xmaBaTfj
T9uJKdlemufts1gBj23d72peG9SQ/8GfFdkyro3fS/qX4cankFPWWaHTxdI2qubsC0yxcRjW92+B
maWxfsJB96V9i+yefdtGd+r/n3yv9rvN8LwP0V+EjuMnc2wde6FnKMjOloFLFeQGQdShfDeY+jGn
S5n+6gZ9A5UjgMjMueu+4b02REhMvMHGj/Z2ax5GDpeUhShhnHkGrxr/cCgGDP5xbQ0/kuHOD9WP
ep4KwvRgusUF5vnyritUredhWm71xBxW+VybWoZfdfV43WXEWHN37+yz00EMoYe2u+aXvjujaVf+
JPXpsKwwnJGXjQJskGfO1UlEfO0QBa657ePGMicWbVko0yHQ1M7iCtdFeUVCrq/MLvOFjt47gpFf
GK3j0+xnmvDH7e0jtZ6LxitOSPWbKZ6gzE95enT4nrRfjEp09pwNQPECz9G78EebNqcmmHfyQeRF
/f8UUcrNYKF6wJgibc+0M2HQ2kpzjPk4Wq/jbAmtLpWkXTLhYl+eXYLzilCgTdfBZVB24hO3L+RW
CKuNc0Rkifg+QU2wcGpLnQK6GjatNv8QNbc0VdWVwzBipKpJlpV0qZT1sLZkPLaMxlNzYaiBybw2
GrSkxnOk/1tHLxxup+FV7wp6RA/ZsMvZx6VvEY70g+EpfMlpYnMC0BfRO9lSOmpx8Axz9Jw+X3lK
TP0p2ca8eK68ZG8HwlEVaccDH92zlIVRMe/FMxVGDv6jnjLQZ/tx6Atf/DEMw+PoI73a8YxL26bH
jJxctiZsu4+Xvnee/p6dSzWR/L/2Ix6tV1dHM4EZAyq3c6kF/hM3FsGooYFIHM7bLVPrOBo0vwG5
qnC3QecRhojbb7qzj4MlKDBzY0UUw34ZNhLHfd/nvcOP9yA/7rh7JZwxyYCNwDrxmPvxmgfqPh9t
+iCFLB0cPsdT7rLxhbQ3nkLPn6vAd17DE34iOVSZL8hRJqTvkaowASQU/I3BZ+pCsPQE/yRwmssw
knxG9cW8mR9JM1XM0YBeigZf9WtMNSFewRiFjZVMF4QLVhEpOnNhyB53AoNXqpgfQp/l4hr1kCCI
45/kCZJO+J6G9IrccoNoFsrFqjVpqO5H5hgcDN4XwYn6fZpdjTv/Lbvzo7WzLaIwyBjaDB9zSwvW
ZCIuBmgcuVaD+QKe2636Gz3FQpXCQLyg+JgRyUlG3PtVzK3B/E5kNOjZX+808v6wg+zSAjLlsn+g
1Vb7qxR0bSguBBAcrhiGMeyiovonuxoQiwymlUBeddDA5GQv8tWnh0XtiOJDXMiX+BFQyvhkPO0+
lnicFs66B2PeMrj3x/iLPchQZdI+vA9MuKvp1fAlUhTQLOMfu6Jf+nukKht8XdWO+kmmKDRHF++2
GmDG3Idkvibzh/U4YADzgtkhLLZxzivkCtQu7Hn9N6auj/QpofFiG+u1GNsL6B2KoJ4LY9Dizdbv
w0dm3sDDR/m2k5Ap1rcV0N92KNthAri9aDR2uiyi/mVl/QMaGyVT46qpeM3eBBLhj+ejyxROg8eb
dgMe6wpYVx8jn+7qSXxP3B/gURO27vo+khHvSCWqNG66zWj84HvTvQOIMf6YMIEfSyfbPANwIjCG
/W8FUhRX/AUL3Ek6wnk7fk5ARWrtH7qTmdcQckBP7IzWiegK/fMVb7AaeUMrYjZDcUIX29L7S6p0
inJOyI+dmV+OiqBFZ45a3IVLBDTQ1vv7Dgdvsaw5en5M29spLrmIq8ZXBzpLefZeeju0oP+MZa60
VfmawGC9Bzyj9xfH489nXZVQ9Sa9WbGhUPChRiO+B09kPLLIbbG+ToQaOva5ZenVVlUDxrtA8OLF
AAmmlFUg+RhiRjabw5JV/NnufAETeGjMCx2hxCAsADFr2W/kOm4Y5WmtOQ84loEPFyTnuuw45Lwg
Xc4Sa93pizGTZ0U1UPRhRqHXl84gsHVmPDgqdOfysJ6o+bB5RfH1aAjR+BUm4iu89fs/qXE2yM8D
Q1B9SCPX1jM8DRF6EJUma9/JFz7JweLenzyp9hN1HcNwDynNIRiAlA7/8WH72P8AZs6vg9qEfwbl
15DhT+DATRj4t7/QoZIYnjmjLj+jZqhqxgNNGhznmIxcZw7cNOpTCn2CUh78C7CDLPtm73PyQBzZ
80ZqPBu2S3oJ+4qh92PxrrGekgp3SswAJ8BcdhDbqSBhjf7xu7w+FQyUOlzmhlAPunyOBPoD8CoD
Sz6ofRv3pJhsp+5ixWztegmu8OyfN6wbE4XNfdEwyA7oXVmb14YevzvFB0sMNeywVm0L+pWG4aQF
CBMHVxAxq/5ikrqBBEKWWW24QCq7Hl2CUsJ3Jqve4lQ4TA4IRxSVM8SqQ9TH1e7v4YJkI5dmRoY3
jT7NyZ0ZSqCqAsdkjXhQeu/TJcEzePF823ViwIbRJic0WskMC73EwW7iCyYYcP+c8njx8CVYdaAr
yStdB9GEfLQ142SC2ZVFAvIQ+hw1WoFJwIBvSL3EIxR8RRKewzKCRRLgzksXB7DDuwfwfyBf64fJ
nXfMK4LeEC2J14rr/k4q450Oe/AFuj4XQ1hTkx6Mi0qOfpB/EIqQu07tcx+6sBLaeD5hjKQsIkAZ
9WQBSkS3ThvH/mRsUzTLxuxyHLv9lkyJBIe+ietURwV7KgDt/YyRTaofoSFj0qL4VvcVRhtQUR6z
inI4xNwEfQiAfbFigopI7swn/oHMZWdQKOYsDL9XFQnz9CvgZlB/8Eiw86P7MfviA1cVvhJZZ3eY
FjVTILlqmcTKcFn5a4YRisIKBcot82iU2biYkkB+GmYWyyKJv519G20IGCxbEuuksVzaTGZF9Fj2
cNLST4T3tDm0h6YaJUCq6l4chgep9RVaS2jxwL8f6Mg/R/Ko45ZXAaQ/8ADUeY+rEoU7VLbzCTSE
aueAXAAM/vV2GWY8xw7sqpY9JBvpbaSI4KF2fWUCswLl023/BEcjPEMU6LDcBijlYtRDI6gOYbsL
hgFWvJNBwqNzkc1bLfiBD4i/OKfqwRmpgKY8Ch88S1CRPkYbxrpe/xH/l4vqdAGPxSBswXOqgtJU
weSs+wX1RGzsI7X7CixPUuAtM+gdILNW8770u30AQ/NV2ODw3w1FqGCCYYft3qT7MRU68cX8GRRB
fVZY9Jv2DYIIzRM0ZYOQQ1VtM2GEkoUqzlg+pn9/qgqFebJecD5aKhw5RjnL69IiWPNJryUWBY/j
rYU2BaKxHMxvxCHhld8W5AdPBL/DI/oA2aCYpWQPUR3/8NtbM6tF3KzsTyB0U2EC1AerFXYr5oz8
CUDWw1+KH/xrzZCUGWoEa/E9WxbQJ8Vo/l4/MKrnNFcKmsJEytm2oJ8qkS9n/F1PFzuoIIMjLJ43
tWd9ob7JCGJDM4pfFUY8eCqaT3Ff/mthqVDVz0FDfE24ehB/OxASi0nPdL5ISZko4lkOnfbmhM+I
8QBGNcwGcll/LTCur0ij3aI1qdwsZCe0T4MGdiJEOS5x0Gdn7C4ImShNNMzc/TFCOhYGQqMLWc9e
b1GMTH6AbaHv4PuQZsdvbj9K/6qRdgeMcQ26D72tEXC1+zDubp2A6xJdq+IeRiMXnqTe9uEOLgG2
vtmscG+1g6p1fXmYvwbQhvdx71tly/5mPLRgFND5B5w040nQp9u3b1PObgjVZ67+tS2G2EpgFU5s
E7hSNmPBIo8dVsv77/BJ0GQMvaHOixVc9yTsPLzzBZq3ufNPAC8j41SxG0Pp5IE4AY9EDBI0ljkn
42NOYzT+e+DDgYpRlBAVet6ucgA1GN+LhjO80iGQ4lJ658OutDYxTMbauHqj2kQ18EHsBAzQm63z
FQVZ4VF4xQiY/IG5z5tJVUBDnaCjvH5chM4E3GbhzainxYUArk6XxFPnidf0KeB0eRkQ2vSKS4DL
Oa3vU50EI0lHw0OI3OWcmdD/yGtHKTu0KAfXHUJZSH196BWkZrFbWs3MWld6bEg8rO3WBNCIgWGe
rcZ6qw8/PUCEPJzfQZPl86JXNJ2WxkjvK5raK2vn9YGPDZtF/64TGrZG1H/k7Yic6QFtAFCWgFT9
Q3QlWpzy/OlqeBN70IFOLdPaoHQ7kxOUQFdG7gckcHPUPtI7gDrhbszipjF9Cy0aMHK7cISfWTlS
+zrJyzqlyJZooVmGnXiIQOKO+uTn5amdjE1yuVQuUliwSqguEnn7eKkLAw+QVh8MrGwM+2XYg20m
B0BCGeOtfzYlSlrx+E2S1bO0moANb4XemRaO4+yHbwXRLNAdbkAfivysMGZNOZYokiRH25CDhnvB
js3BrHW8YSrG9bxCzj1680ugPdjmCAMb8aJjJts/E/IC6DpwMfnETBYCPO4HBm4QLQC/wVQxTnsc
NBYn+Yrx9+zN0dJymOtwLjP+GTPbn/HGGPyioIYwNbJK714wbVaB9RQKir8gMZsewbmMOIZnPWtg
IS1gELuoYNbLU378dDzOET3xu42x2zLZ/1upxKIEp/x+iI6ZQkZVK6s65gHn8mQ49EN6C3IZnhOq
VRlwqcHneW/KtzhXZcAWgyNSycQB8J6J/RD8B7doUFOoGA1DbbE7PxY/vfros5JhIuMTgHgijKh4
/5ujY9R1/vcaHPWY9kXFjActQnTEkygz3VUCD4qRxyV4ABHoCGZw7R1aPBK2TamYu09O+Bq1/wJ2
oD/Qq7gN4bT0k+nxvnltfg5qxqVfLPdVpt9jNCSzEEZ0AIjMezP6E0aqbyw0v3JgUCfUXuG+Sv+G
DTDbyvi+wBnltztTLzXHW/KXksZVXvyE/L8E8SHPAmeZnu7GxDoBbyuFQcUpNZ5wrXBlooT4yt+N
QxCfVjGc4/0AuGRAbU6dV8axlpjFKCC8qVKahS5EJrbsWdsu/574LjxmbUB0rgQiE+yEKaCOO4h7
RGTqGnV92+w7Y3YicJvoOyIecYe9+3NRfASu8w5c4NGazaIlwgvrH9J5NP7JfhRhjgO5TN+ph+/N
oaSwNRiHzMm5Hy3WbMu7KPtPlBKldG4D4SOe5VZgCvJS0IoCBF+YRZ1abeiERovFzU2lKISSQN3V
SOhh+EIpo09JvYifbbhqeRoPnaqAQhAF5jJEujmwkqEUsXdN0CpDwY0BZhr33qZEN8BtArIN4VCb
GXadldXGW0HTIXOrBw+StgplgdKBPVqN8xYeBcwbV32eUVxf90DenMwwpC/y7q4gOWkbJAwMMe5K
mEvYh8C4jjB0aCQARy8de8cbRkHwoBF0UOYdiewT//wOGdUaBWM81FcsWwpl+PLXiPNsiNs1KBZq
yxJpFDt3L5shOOGEnOXy8T0Hw/hLEf1vRxFmmYslz0JCMbuFhUyZmu1BTS1XD0K7VFAQ3AqwAoDp
fTVJ5HjF8c3VYT39RDDytY9BS1RlJq/8YDdIDRUJNCrdrhYh3/kpKmrG7cAetHPzE40JB3NTA2ZS
zW+dFXkdPqsGiIBW/YWWHKhSehngL0OUt4LfkpDS7sI+vvc4s8DcKvGGbXU1qajBiu/RQqytVgAw
F19LsIW7t+4sduYasulKKXJ5EiUNNW9Gkc0xz90QpTPEA4D0M7XftteazOYxaDsnxr//+U5E5z7W
bxEuriM36tHOojKkP7YUqpTpeJJRj4LSgvx67dJSWUGtYLSRfio+V92BAWLsjpjAjh7C76qEyOss
lEDnCkHpHcf7v/cBal4aLtCL3Pm2HTziC7GjS1QpzzNAjcgRzYvXptDTO4AuNM66MbzvzbzsERQ3
xqPg+K5BZOKOjChZcZrlcwL3cugXiiz8NnhfSntMfeZ57Up4GdfzJffMLfxiAgAKTMsECghWGzJJ
oHUnY3y8GC6Gasa4eMAyHX0gOWNbDxQ2lMnEaE37QWv6hd7H8A9yA8jhXt1B/tPQAggxZPak8Fnl
xR/xt4B+ks3mYTCn3ubzLdNNF2mEEkvZWKfwPTtTGHsDko/nOLZ9a4nXLGR0RWXzmgwpKUGMBRDU
Gp3jBV+lt0DMOleeQJwqYH6gmtvlJaTU9of+sYjn+fmKMpoLB8Gi1Z4WlTVKjPd5kOj5mXgpEHDS
I3tofsSgL7v0GNgIgCHViMDWYFXnJwYagtQjymBOcXximWv1qVeQqiK6SZixDGYPOGri8XXfELlv
wKg+U4P3SgFj6w/zDnQ2YzRFwBxqfAMFWXF34idzJoYWRnruqYuk4iHXKqvmHjMymL/onnWPG2V8
/P2l1o33beKrNC1eaJ2u6JKQSC2FNYBnN1TgTPz1QJjg0IIoMPPYNzpTjSSl3kbLzr0Ez3B9qNMc
Zm8zJomXcVBbT234TWrFfkvruynP+dmIufdXZs0U5onMeMT6IB4gw8XEiOvzcDevdFAbo9XwDeik
1EgBgXs4OGB9Quyp04SE8YDX3+iVE2vwD1sDXvFEZ2sZ/SEo1Ts3fDgWjPXFb8+381Yg0SOWZL76
ysX5/pjAnUmsC1mg0GYJWRqBC3GJ133HYNIxOIxoxHYui1vh7rgyzP9SUj6wZtzN//6GUvnm6IUa
DWyYGnAxvqc3k2cLfR5DEYYzv9W1z4/CMfceOCsASAc8kI14PvgFwg9laX/1Si26mXmMBdUR/7m/
p8G/P3ZiJndz7vpy8TasuLdRS75jDCCPUlVyKiX6+TTUe6l5Hk+Aa9lg2TdOgf0D09Wx8eeckv7u
yCSBPYGetDVn2AqjLVJMpkGiDNwjSuxSBKqJV4qQDIczN/WC3gJAtpT9EzGvvEd5j0MZ0m0kIUcc
TKBPBLuppSsgBKW2ZoMpXYnNpHJqY6/vVndrAxUGZ3M12P2n5ZqW+FLiHGHStszaUGSUdCr3ENWI
FZDLjApYtdf2UP9nihLY5C+Bgp3PLvjDExnR2D5ViKtFAxYxhrgrXKiBjTXiFEsBPBRbaIj5mY59
ggSn6Uzy3eLXh56WZCbVOSfGEKLJtO4BsNkhokakpeCEdhDW0Doe++KQ0FbSAVHvo5pq7NfTgaqQ
hR8U11ejuS77n/gxNtPHolCg7DfoXFH7WAQ3N5nZ0CaqzEt+d8Nzi+xh8rfvHKL6mKb8FgyLbYvh
yvtPfcjX2Gw3XnudIf1xU6d1mQ9w10D/YT5VxA6JA9ksbyxYAwm71bAXcq8hpmFwNpgr8sev65aN
U17d93TUJ54HdZKtyHvP1Mm6B0gHb+tz8ylOHhVY5TWm6cM/ip1AVUc33+eA+H0NViG40ex7ggKv
thL2ly4bNQNOCD8CWlc4zvii+9Qj+paH3hB71QLDJk8clQ7f6XXOe/87Ac6IcX5YZ+ieKcrkQ49C
2ubXAWUan4YkLFpU/TkteQxhDJdm2iaAGVQKxhP8V/OrD47rHZskxwGaxKeyoug/FeI+T0g14kxS
xwSnompReK1zSENlRRd7380o+ii5A+j7OcTEHarSs1KDURh6X/Pzm6oPjOplN/u+piC6wMq9N4j/
rpTF5sP57ZWwMdmmoK3zr/5AGwaLN0EjxST7mZqDtAPej0mkOOPl2GAUxt6pBgjb+VGlzM+Zt2PB
pujujynA/245P1Lsii+IA5sPr9iefAyvGAsvfqrjEOfKFTujkbptohcW8O82pEPBO38Su0WRovb9
jzwWuyn77JvDrfEoUzh/mCQ/fYde1GFjlhxsuXV6HPDIQrMmFdI7bdwKoZR+7rTEcHJVw0BSl0Mm
xsz3j8fySc7ekOUlfkQg/6kJEeoXv1bQMyRHToc1p4VnUPawPVFGcc9m5x5t4f1YjMGteopMwPzt
4qsRbzP7qxMmRUYJcfa6ZJ0jl94MOG7UuWJ8l88FCm9zcOM82N/nPfM6svkbf++PXDpYijI9HE7w
LxpiHsWpx3iV3PIHjAH2Srkf2IzbONS16WJxu2K6B39KWHPvYyDg9mFK7Nyc3bm2fGDx3Wy8XftM
y6MbFyjqMk9/L3YfsVeznKGcL4YP5l75gdO7hwSFdXZf+gwicawiRgEUS1Xu1GY2DQ/bHdUpNOBi
yezJZskpugS7JuXbefwwqy6PzZCjT6AlGV8UA6J+mT0mraXRT6d5y++aXYrycvNZJac7AiBmJRUD
h6Hu/wbUsHOcT3si6kcgJpxGzDMrqZ1bzscaYPqb64fMraHIPO/S/BKz+YHg3xGTJLAmfegALzID
+12RtowY/ofs9RcQhO/6E76OdydMz6jGFF8Ppsuvee6nWJZ2COjWi3zWrnGD4Gfay3ysH3fLBaeY
mCWMgyDZ4mxZw4SvsdsZwca7wZKyOgt1uYVfTmHguHv14HvFZl0yyh8b3BJxjS7KSgNFA6aqk+8c
7xfKqDSQ4QXdFqUEBTWjDlqs8DoSIfwYn8O3u4k/mKijczeL3/wDlX+ushB3k7zxsA5qyU5l/oaC
2U5KLSSuNRxfAZ+LtzstIclRV6uXRUwUI7lKsJFjBPV92zy/zAO5FBBe/k1ucN+QzB/VhiL68B47
1h1s/C4jGj6oCuuM7Uay/Z+vBCgqjlThtl9WeKH/fd8MPLjVbsPuHbMb25hOWGFfsrsNOE19JjyJ
lJzOlDotS0YlbHP4zeN5eDcpXjx6QzV8LpaZsjl4O+SkldHTuqKuK+X+wzqAnDTLWa0iFhn7rhFH
95eOxR3efnt0eWo9ZjPC1Q8cizSoaPLY4taJNyfJU8pzsSZdLscUGWCnucpv2Eyc5GSoxmF2po7S
pB+Se68qhMAprShlBrW7CxtgSSlp/SiHBAwTyfbjriZjwOiSURjbVcDSyKQHeZn3oEB1LsfoxxiQ
MyJWnoa9je84UJsU+RsTQXp9LiYnjzzfouB3MaqOQcsfgarSyA+sz0CW4Fa3oTpRFEbFwHpylv7v
rFgAkJ/qrTI6pkvnyLDPXQoJqEV8ZMf5rIxI2oULykavb9OK/aPPOanNh72avFp6JS/xRyYuncP8
zB0qZmHI22CwgDcGl+i2rftE09/qScZvfCBsLLqpiW/YGsv4DDo632/ZtFIOdjmU+tTDYA7A78hS
dCWwIJ3AJqWRKR1HHBtHJnqCRFZ/T22UgZg4vK3wNnU7uffBkxh7EMZh2AGe2zYE7+eitkj1Bmzg
kjwOL8wWpOKyv//ATR7w7ku6eW5RF1dNAUmwx04DvBeoeUbL5Z/fbO57GDBMafhPwBgKIG7K94ib
BCqGmgzlK8g9RCjxRq+jvNHfYLoKqyjQFSl06HfipwDMEQGjHMN0fCymeGFDramcb0AFBcKLykIJ
p1n7WcWdZNKuYEROAdFjMwbLe3HmPh3gEvvMmePaMvxv27QT+voT2LTsTNzp5jLfjnDbWWAZ6jPJ
Ca8Cnp2CLngJSPV94bS98n8sndmSqmoShZ+ICAcUvWVGQBBRkRujcECcZ9SnP1+6T3R09xl2VVnw
D5kr10B5MDY2voKU3m4BVcTQgfOH2RjItExFjirkOrcrT4KHcnenGjXi9cM/bXowuPIBkH2f+PSt
Y1L5Ne0TJyfbGwdB/eU9k0NM/1M6IfESn7DIuyICK05tPQ/3f5IRqDo34YN30NR3j3H3bD1vfk/J
7if3DVxxdermZNuf7pSk+gS4WwhVdXMwqh6/yeIxVE+eDAvcEbzCMePa/hyYXYVWZ5T9dDMab0C1
YHI+Z+PTmTtaOSUbDpF4wyhIfQ73EXzShepJgNYEbuB2sLW63fD88G975wI1o7jBJuuwZJkG+nsm
0T17rBYNwNsJx+gbLdCCI+RDBW+ohUKA4haXkc34Gxp/2uffiIPm4M96OQ+jfBginL8kHFsbbioQ
LbKlVH2M3AVsHjqQ1Z8O+F7gB/3gKNYfEBXptChRYPwToMWxuJlCkr+6v3qYArfhy1iKnu9qVXAB
r15Z6xfoEW5FiclZdqRLU6+kUQPsQRmaH+NfD0MbO6Cxw9FBGtQ7/4VZQ0eC9j8coE4gBztgPm1j
HsHJ+jG5uLji98vB8EFpAo7XQKpgnybuZEA3I35fQ27wwXjLsYtxAE3jED4e6DyHFSV1F9ikC+wH
dnMCVrvDjIDjj1krp31l9mPhcZo5svoQ2qw7ejb00Xk22vBJziAD7ISVuzmNeLEutHUY+/kHGxVs
y/VsOh3BsuKk44SA0IqgKfR9+ioOQI55h0HDCDtAQbkf9WhEvpsUClcXGaoImABuXDGwEK8gmA9Y
UW1NtH65Oe3RnXAWALryIbHAkiksxiF6KfPZN7k0hOU8kPRg5RniTWZK4gEhWN4p+JZEerhoeq0G
G4bgBuQ0pFfpWPlezD551luD2DF8i0bYQRwMTt+gZ+06xhRzn8eOburMF0PMVwcYzHPPesmFLon5
nkeuAvlGnWUoYjrv664XkP4JWmdoV/Cb+73whV3SNr8tX/ZZorGMO2huiqgNiSI1BaxeP3xRoDI4
744EOuex88vnfDu6twE0SZRpW48fzpEEud/OsWNistBMb+b0NWcggnQKBZHG3JwHgSZFTob90Myu
gJSm6rSXrz4D6AfT46Tvmtl+SKRLirEdMLiLR/VjjH2xdwwTWOZRyzjF6ENFQIHIgZEkgGNf3w9D
nyRK/ljkkVO907EuP2IE7PXm60+tr5MzdlHoTjB3Ikkmq0cdPsy+4QA+dmJRwdzMXaVPkVux1FYw
aSYgxgBPY/fgjLrDlRpC36cRPutYifsjt+Fuc0a1heZpHgO5rXO2upiBHcx2xCCEn3XPbdPfy9wC
xkVebGnTDdt7Yc/8i2Q54w4JI06fajzesGGlaR+8Vb+H27GXQqcMM5r3XyTKY469s+rgp56/U/w0
6cQF6D26UVLq25+rgAQLwanE1w4zGw/8z7FtxA4EtvEWCnzOT0SMoVmAu1Z7AOU+AcCzN/6WyNUH
5SChiPRsRd/7B/y7cVakXJWg0NtDnmI1QnkOr0wbxtvNEjsaSuSL7hEjbdvbGPuRaGcnyR3vUqDP
Jvtz517NeA2VLfUOS09k0UlC5Hc78bZ26tVOForFKK5y0JGRh8C4ksRgUnS04oO4+D45oNV9RHXC
S0+Y7jU1+9D2oNp51/BusahLeBglKmSbYdrSz0/iM55DyMhyzS0YHoFso5L1cogXok1tjMKQtIGS
Xyq1316EpRksRQtxSSr2bSh08lzkjAAVVx0RGjM1djZ+8LQqaV4lUZiemjxxrxfzWKDWzWZ0gs6a
x1/07RekZaih9omgOxwEGZlZqmO643c43kgpYP+cm8JXpef7hLfKD9AADohKZU4NMR4CvIW7iJyq
MDUk40Y7y4ay9+sDfkVv4pkRKaChVlCb1iQGwe78MnC7R7s3wqzPm6+uuQfzG28ayOS8G+B2drZW
bYgNXLuzE62k0ODpqeiyhIWk1FTSkDil+VSZ1lBeTUb4bupakzqltvpg+PuTiW/4LcB3RJ5h+ZfZ
dprgEvrT5NYOuxMOpag9RAx+5z+/iGBqHKGTHDyqBvAoxmBmVVAYAcVcROzXZPy8A6mitvIpJvA4
cfbmGBmpjxaL4JqnsQLNIikDlhAZrShAUb02cVI3w/0s4wh/MoDrLJ+b0H46tplpARGvWAlAVslk
bRzuHtOZP15e040Q+dYW0wRdEqhgG5+NZH1bGJ4XvlDMpjgkfHZ60v7qMUtrkrz89Vuzdy13qcas
WY/0VtylcHEBY/vomcQNQwJirzKo/AyvOTTNjumpCAetkHEMnA3uiy4loxKYvErWKD+SB/phJgSn
akL9saE7QXY2x5QbKcf0zKXgI4aX09L8Ljk38tL9smVaZyPCfXhVHAf/syrmR8wZ+VDe17MxDLm4
NRaaXvIV8TM45glcEpcWFYNVlT6E6jagv65NWoSjhy/V2oOjV/+LoPgSM4PpU9eMZ8egQhDgJG8d
GXP03gLrvSi/ZMoZNXlGt60YqixGLAB4G1uLRxHKp0R6lFZCOv3Q/vDN6PBK/sPQp2XkSlHkeTtr
IXp/BCcAvXqYHmzCcPYW/kL6mYJvxRyJGRumgMpKldd3hOcuNWBftzEdPTupc+fQ9vibws5VzPpg
tfaN4jYv3mYNp9h6pJ2AC4h9O70WvyuW22NHgclpu0AOT6md7di9pZ7XVsa+80HVqmzCdCDEednm
pykY5Ogc+jKAljw1zc353S5PJIiyky8pdxL2nPybTsskJACfBmAZ5jL8D702q369v9hsT6dHOp4c
BzuTcxmeU6LZCP6aKTN/vAx+o+OnJEPxhpxlAO+S8ddgiHKBsQhDszsJDYYqmSoXr5+h2Jfbr+mn
3NeXeO/a6WlcKLPTeGfXQAj86DQ6ht5Dd55moA3mlpIHsedxaaBwGzJCn1xEvkQc+34UAdDmB0wv
qLB5mFgcmC1uop2V1KAjhmrCeqcQEzuQ1ON64S0O3jpZTFuDrJ/FCNlnf/ihaja6lWSL5T0nl82E
0z5bPy36PG91dPLCrkEMzN6g7uQs4vTRYqRW/BXvlC8gBqSS3587Ds8RwGdC6Iyve3WaulLgnzkv
eJcdXLrwSWFGhVCFXwFXNoJ7cOsBHxb10guJOtZBDBkHd72NRM+BdFhOs8zOjy6Laz+6TvATTX86
qvzTsbHiGx+CkNyNnvfbY1TA+iPmxXEZVDn3CydL3hvgl456Mre1O6+5IdC2mGKQ1fuwV4Y7+N6Z
L1uUk5QwTEJX7PUsxLAp54BIr+HZYOtAK+ySF4VoTPqy6LC0t5W1GNRahgEUCrW2GfUQxO6HWSZ6
S8/DVyLFCgLKQ5lMRaO2aTVoxNGq6VMfsRPmF7AfuLw4gU64SAAOMvjk89EcyXEhVx11EgNpM+qD
R0ecb++ZF4tWwPEKr7suqvw4IZhTbwc/MmIhtRqr6g0V1cYagMzqhbG5AGNv6mL1nW8ODti90WHm
ZMJ2g0wllEhIH1OE0Tz6TqVvX3iNlO4rZjUxVv4Y05uNaBn8TbiwPzUcj2k0eg6mWdjm7ZBKQalU
KPPRVO6osOeEmDG1LJW93JJgiZwcjJ/b2BtbywY9LHA8w3AGOMM8AzCR8xNyCvxIEy8ym1S6801v
jkHDoVfTX2/U4UrB1ZPvfO0S3UejOnqEbg310DyTBlT05y1ac9ev5XeQcS0UVo25649t97tnOAG2
sCttgnzbe7uuvHZJ8iXNdMdE4t/ompelUFYzIqi+GWQYvA/5Vm1xTQkrEO+jBcujo/c0fsGsSo76
qByPpkfE1ngMswQZpHEEpCwvGyfbr2+nGC/yxdj6kOOCrz9fnkEQ5aYBHHCbMQSZj2Y8bGpiPLye
kqX6MbaH/MkYChsGWggzrDf5KeVvpkg8UVBXenWbdhRSlhQ8ZpPf+1YtVhA9JjNvjiVGxOXkXOM/
nFgz7OHBf50jwhtU1zgY6MEVSxqVKb1j4cLxtxZYUFJ/Eu+edaw1JSVuHF83JcMkvJIVRCh2QzWT
e9cgXit8/mlPkStzYKbZlhOPsjLibMBJojUIJVgHBS/FZNo8seF4B086GLflusj9UdTnexf5JVeu
eBI98E92RFPElcZXYR9j418zfONxy3KBX9CxUUlDLDyxUUvXrqm1U1TCV4OIEam/sj5eSPw/pTef
iFoQC0HZ6d/ZKWryVwA/E/l7HGDY0kRPLSSBCgj1VJpNaIzH/FuwHvRrmHYZosvGOvOBkJLIiICW
7Ze2QynyC4TArRFPmDPVhGJ5XkF0I9XAZ0PiClTIORE3HKOMNaVxOA/rNxu4CSFSfwc0MGTKKczO
bQRb4l40weX0j1afshGASJRoh7OxWT1RFOV4oER0mj3Tk7y8TGFptMzeBudOnVMyDBsfSla7AgfW
tzZa3ruOKckO0YRe3riRo18Zd3sRXOaIHeA1yTl3QCE4XUo8XcmpVYgmGtCE3rGUapM8lnAg4zCT
YuKWFg3rl55BqbJnC5UJ9iRyb2Z0hSxxvi/nulBWaH3aNrFgnwkNDMnqUzavGC2FCOUp0fk4C2p3
f+e1iKM+I7geZlsyfJDrU9UhbJ+qRgdcgUW11anLcUsWmTloFGD6751NKDuKB3frl1KBr6BOOWUf
rhN2IEEGzOMdIkJ5Wul+RIrevNI/64i26L7Bvp3iAoLN1Ui4PXlNeYpwoYm/TG2FET1XGsqHy9pL
TtcLmytUR7yknB3mi9CafdZbKw9kwlDiCfDOsSWCxn33JBQk2rtFep0QZSWOi7xnaes5DyQvXZMR
5y24/v0zheGHUjpBLKFD0iPap/z2sMj14Cm1rPRzNjC5xproyrVhV4nQgM5TqmmKUCkpk7Bpigsy
ApVkEay3HCneq8mFeZ94WMsleOMcrM9bf8juYVuknAniKZaWVosasoRPLDZVNDTc4TQYqTitSMAm
dX9OM0dxuXZmuLZ3x6g4KYwJi9VrGm8ydxtstZKOvG9VBCeBIVAB7AdpOfL0Tng31+xautOHoP2M
IHR1vqBhSpF0yaJcHwq8THktFaCTTj+2fhR89XvMPBOOH3YQfmOy2PuVxAVsa4p+XFhp8R2xmoGN
/hmBMBB7SFElkAvMigotidSeeCcd7MW0eHM+sNXSLHvbfp96vNtyKzz2iEIV01BGlXgbZKYW0Ffw
UHWYJAUeZZVVorfC648jh2NIJbZbuHry4MOfhiG+DwCRsb6RDYg5iYwy0vRGoNHXlE78wFdJqfK1
OcBlpv0xTuwSfCvyMGNh8KFkQq6U5nXnLSByHbcGbHXZQPvhxyr2fvS9mKA0WFrpCJHhTLHh8SvI
wp4Bw2s74TDoASdjLQKMjpdz/NOwK5xzYw3FuHV5WHAUiavkdtIGd0InON8kHaFb84Be7mMmXUSC
vwNBpUjTlk+bwewAPgXor0IMJPwbhpFBe4QQk3gazhmgA+dsSCQhv3Qs8pwOhv9w3wPEb5UiWt+u
eOAzFYV/ZCpJhyEiAAOCStNwnssO98gbPg0bmYqOZ8s3WVdGM9+eVt2tPrtZ7yQWDRnMcIg5MtJW
VD6V1aeYGPzts6FF4/IaINb806Z/r7/hwTJgKmzAOTdUHNMAIoU4QiBAGhxzae6Tb+L8vMYSJ2C4
8vr7C54l02xEW/kyGHazOV/AKmRJe8nMQgUZ/D2D4du5nuy/AdyjodW8cwqXcW0uFPtGlrVmlZN1
tyReCSRPv/W4ZaQN550vu8ZbMfCP3JklTiT6aRYn4nJJ0OKWHfkj1s9jcfnnXybVJFmXznLGpkKs
A285GDKrtRxna3qncRODjGPIyBlF6azTgbFixW9NR26Fd/uSES02vs9l6TmeBJTFzeGS1pUfRTl/
NBi6XTOs4REipnb0ZiVcVkWd8/7BV6rRdquTKBELonMclbrK1YMI/Dlin2OAlvRM0i74phxbEaeY
5y1ixQC7mZc6EkUn2YewneLDyf1dfue9ee5yzxZhSeV5SEOKUEn8eHLNEC/Lnl8DMyWYKLgY08q1
mN1vOllxxFOoDyN2PHLHjeI+FAc1eljH+htCu4HB9Pc3qah94wGTXlyUh8l25liM/wxAZYMVl/Cx
t2MO/2eOdrhZ8bsVrUlKyio/eGd4qPk9O/nEFBBpuvebIEevwitUqparw1Synvet5CvPGfvl4wQL
xyA5G7ryFxNyGLdDSbI72JygVscBATeqGkloHBOJsKdmermfuZfIiDRGKsgAPknTQhKMw+IDjCtt
hRSxVrK9G/il4g5lal1mtP0+z1KOWynC70BzlbPfOQ+WCZpMMjtEAhe08YHI0E4iUGyi4elImoF8
TVq5dBV04mFUpLvISe52DE+Btk9G5TpLJ4nOLPyEp8KaA27bs8ehBDe82R0UCZyD96roUUYsFIVR
Fh4tjl2Or7XHve4lyhSoTmSS92AWeAnGeJRovLk2f8RYw1+q7VbPeZP0BNegbuqQUdw1wxCTcsMo
h9QbJxvlPbVGyGVqA0eOaGZDmd8Alq071hKdX02jjL+0On/zCSkhC64Q3FGQ3gZBZxBwEZYU/cNz
eF+L4fDCo86qcJDSY0K1eoM8ejpfntdtxjLfoReMt7vZ3YRKwtJHepvu3edf06ydM6mRSNE5BTgG
YmcfwIgmP214ganDxqbV/s6SRNV1FhUWYZikUuwGB7JWMIcSHs09svgns4PvwM6UcU0Xag/EAQWC
//Agot2rycp+FByoupoKdvI/QzKgOtxPxOx1W5xcRiSGOBdAg2mpyBJxEkXuwmz22xq1bIt5qCAQ
sIXxnY16BpMYZq7EVR/NYN7nvEevexlW6WV6DCBDPFBEdifdha286Yaq6LXw6wq4xFk3m9YC3ltd
Xcye12kCIHugMBgcXrY0GVVneH2P0B/BxWwgOeWocmAGwPQPn2vS7V8t62T3IXx9Ri+ulldUHkjZ
wnd1Qv0V7Rh2s2ToUE4eswBywUDnRl2qI1402jQa2oBF/zWuC9jCn7udFzshxvLemxRIGKaX/CCt
uGPl1wy+eB9Ne4NIGq02nicazdugo++50BZu5za4KDLA6BnfuNxUU4BAhbaLtMzP4NA2eh9S2d1e
H1c5tI4RQS3LaSvklmQwAYUEwYjcrSj7oM6Sx0rskjeCWYQKMFokJb7jNNRoAi/1AFWQZq0a3L9v
xWbUIn6GOYoFpgE43AaHnYX9l1z4b9qIF8AX4hoyCWxMexQKkbySsi8Mp70uGD+8b2yOpADE8ej6
x37Adx83nYVEJtOOFYJeazPa7SLKGxt6oLTJMqaHZRbTo4tukeTrUfNQsuc5EVPUr3vNJHjtA2+1
Z1BL43dOYnF2EVh4gQyr6XWtNrYHho8vdduD93f/mvx2aCWx92J/s1sAB5MDaa6A87QqlANd4zkq
dmNksF92H7sLnnkUsX8x2He2XVcLvkhtdsSjg5bxIexr11YwDu8E6QlUwVZmKqZU0fdL04WTqHWx
WS5NfUdd37FbVz73G+aCQaF0Mz8yvuK8pwjatFF0+tNRGbm82MxfjHphhlOwcQC9xo91NdVOMkPK
MWjnnpBoHiwqc75pIC1Yd/2t41s/rxEv4kYOzs6Bspc6knvqFR/M6NMjjmcMRt0yIprc9Lhew6DR
uV9AvIz8xUSAsHFBmSBQ6pEi84IrrpqmFwFir6Xhw4iUac3VulInm1H6Xl3sHT+coWlPTyLAGZaU
1Ifvq8UMo28dOA2DdmXj7Dli7sV3w9WSfnArFe92+ZPM7Z4SACqXEqEdO/4o9SRdTE4nCiQtbrhd
Snv8kfKMch5neN8PqXRpMY8cH5RQ/SE7lRsW6A8Uk5Pf0z0opFo+qwwnkeu/CeKrJcgbpo0IqLdt
7O9WTeVFIyLo+KvFoqbTkaHiU9Jv39Sotwv1K5cJuio2kGlzh0ZZuaF1o/G5ruW2wZwUOTbtxq4F
ipLch53grktCMDW+EJdobnY2qKDtfyVOjpbtT669TlAw8Cs5fF/+bSa9BVAfICHy036ojel74NwF
aCREpbuC2aMxR0V0N1JDQqXoHsHAV31z1U4Zv2y6DWbXNdOR1dWFnDDuzhBxjVx/v2F9XgLS1/FU
rdd8jCj0b3Zm0m3CciVq9ySTUR8UiEp/EJqr1YfvBJ/m5nzcj77arkfIhdgnWgQosx8yiYkabQec
epeCZhudAi2BGQJNHBnIoej4lTfkt+gwXluU9IRkGlM007WrYAOE1meGhtoHHBMro3i1ajOnpaWI
PjyVPt+AeTR2TA5ci8NIGKooSw1GTBlij+gz7HK4surhy57d6QZyJQ8CTIlxR5CzmXyZGKw2SJKg
9pxyIejUACYMSbhz9/5rDGrKLNvia9xuQuKf8XmZ0xUfTmThixbhJY9Q7DokNoTWhSl1x2cp0x+d
PDZ+uBfyCZaPGCX9dChKCiLzHHzFS56fQurkiOloGMq5lE3B1EqYEHwnAg4w/V3w3sPcROHuQgdT
PPndUCPy43GqfDGtlq8gdBMtXAfGDewGPnwHKpcBUX6AGx2gUJ4/PLCc4grMxzl8F/IwhwAnMVLF
/s6Ca6L34xvHF1kJfZeeCRT0azYrPVPsKZOUS2i6fCBfjueIHo5xT8HhDLkDEkVDjD58QNtdDnvJ
UuISQs+HQX+Wv5lqXPgcfSu9Uai/XWl2Lm4vcCAuzrDAIe4wcY5rkuc4MJtXi83NZneoiyjAxNgA
XcngQgkD6nIKchMGABvWad1oItlJtKeCH1+IHqai9uz07GC2IYVJKtiAwtISrQ87nh4hKR+Yilt8
VRTmKopiZl0U4RiYIRjU374d1UeTX/AQZGiqhXStWoAohozCgTrSz2qZSG+F/2/YByhheIfUnpk4
z8ROH/AQYj6P5gKZD3+6IhV5ZTe/H8yp/EFQ3FeQw/Xd6sXnHyK70L8MzdB/MQ+na8bxYs6pAv5w
Cd4ALthDbHkVTGt6Uo7o0+zgSWYLeDXlAjOXllPe7N3VA0b1u2/uTBzVAZQYqiw6uk8G6Okx6AiV
4ETTDXWJI4k04KWYNV5gSBpVy8nvPUaP6qbVM1huh9WVZgtE6KsfxiARmAfmIOEHqrh423c733Hr
DwzBuI6wjta0wXV0tB5wgsG6ObKOodNSHOKbvTuY3y47Djzszb1laxV328xPnjRHwHQvl9rekj7+
ZD/G7xUkgQdafcAnZhfMZwyvGh1VPfk3+sZFBdikzThJ341fM70pzecihvNLk0R3mNYcLNWXyw0Z
+4xFRGpCl7fUkAsM7AClNQAQxdqbxABjj0+gk0Ytq+jJAoi+vyYHWKp0OUeVmxuKzffUN1z4TPou
h6k1mp5BlznNaov1Uuk1XU6P+YXKO6U6ycLvIjoy7W2ZYTOTa1D3aCFvLHWk8tSOycNfU44A6By4
oJo6XQXWyI7QQZqgGOGHNcbLtwuBEFJ6N4ZDwBPgGx3ZqXCYGe8y+s+JcueOo4FS8QybqSa9Y5JU
MDfqBAd72iXK8ZbHoIDL1qwcfpQK12GjcSH+9fXupjVt/EmFwrDK3DtLYAXZjQK+Ptfbnm6noK0n
FLr8jl6f/ELY3dx0SULXTBY8m4HRnA3c9iX716UZuhsPJjpgdNeJoK/rKzQAIlxIIaCDwUioD/kc
mSQ4q461zMXtmtJ+QDMI97zqfO/jwEvigmqRluhovzbojWDDsnbJRAPP+Ju/pkKf1XJlGtMmAZMw
/qkGujdz5pgAlMCnGYypht1Ho07nMGn3LQanWKeB6jah4QlxVA0GSJbUjANHC98jrljNWsAf16Et
woF9kiUpXX8PTFs1FUO7WGfMjeipBefSvibANdXPG0fVmxzFDE0crCG5rHm9SXu43JeEQbqUepyv
F9smNJhEMDO/IIbid23PYDfWoBmpcoTSwNrvD8/OHkS0Shjb8oPElZM+mecWHzl7EFetea8y76tD
7y1DTMCJ9YJQzNM8omlOWmjJSx34j7JKsHNIvThVssTNxGsT88XolCHwX979U/QuxFOpoqcLwxzs
l9hYwYbCi5GziHn9YNcCTthjQO5qNycFW9G3kHqx38T0sc+7kjNg+zDwKeA3plG2YYS/XGbjZoxl
2mQ8sDi/+0bXRPUW7ydCjAE0YfxMzSCnb6Ord6dHt93TKekZzlVCGGHXcAdRXDDXpAftesodEMMF
5ikhLAqf+mDmlLOLFvRh2JVHrC5G1G/YsRvd9a1motj0Qdf4GHESX1gvfy802hrtgRVgiMeOU2sv
XahmmzWgGPvSuCjsxHsYcYpE50RujMx/x20OAAYm8kmYM9OI2SLh8TnQ4YkNBIm9Ahe37YaBywak
jhU1UBi2t0Re8j2AVe9Ov4lnBL64yZNcTf7Zk73Do1K+/D/NB4ODhnGIC/H3Z67BruA/OKx7mYil
wwNC0+2O58T0clvrDNtDnwJMyCyCva1IHRAjN+5/8O4P2QfodjjeHxwlkCM0u6hkYNKcHcEJuoSk
vGTAhOWcBVmBp1QP927LgtHrqB1TLOI6XWcxpZah1M5fzLATxWLRMC52QdIFak46lnTsW38It1qw
lGbgYbFhHXS4EHc0SIVUoYclM10nEc8/Qf5YjtO/AADSAeqCQXCJaWe8pv/mME4b64N5n5yNI0cE
BB8I6Swe+PFBZXB8p23/0DKASfjnwuq7q3oKaugg5rXQrfUNIUrwnCnhvh5/mCMONkU/UecdDZgP
G7E/vPN0voTH6x1HXP97weA4CNcqStkdgTnsk/mXNcugFs77fFCnDwMLP4fxV5KeR4yxDXovm2sr
gIqpDTDsI8UjFi5Wyrigcjl2gYcAinGpSAte4xokL1mSBxboMa33YZwCJkLpiroD29tFyQM0Dyog
T4igM90RtJB/CcEk7d9MiB6pzbEXWK2ArNa1DiuK5AKJNczpCuQYYXMzAUzY+3YEH5HKQSG6DWcV
HVbaw6Mb4o8BjJ655SpCy8C8GQhSAJ3Mk63zVrhlEQPN9MS2i5DaKLeh7wg0h/kqiymsUEJCLOK5
y/1DvUqLsszzGyRmdgKjte5q7cGLecSMoqRQxk8wjLiRpGcE7JMpPLd3YYZmGyXZlEaAuoZob2Nh
JrE2WctpzRPH3G2n6XGdMfbkmDq+6CfueWe2Nffc6kxlOQbzsOVQTalWYd8BintmIppRSjsPAhcH
Kh7Aqdya9ZCfUI6SOznIQFGpB5XA4c5nJgLQurUTKPgEbU7RtXNp8YhsbHjYvNIenOjVbFuyVtZJ
c7gmH0ihoEvUnSPQ2DVzHLsRAujALoEiwJCIC373axMHB3qxH7njVzXCV/fcWvfVEPGJwAA0vyzP
hEWKTy5pdlJPng3n63xs3SMjDOgPwDKLgHnSj7jLVKxwqQXOQDa6nfUmZsav8faoqdkBbU2n7yaI
wYbTldWGv8K8H/qn9JXM83KO7by4MtNpFrSHED8DcvaS3irxNIKe6FZ0WP/U5KgqNiuX2t8kUgVP
XaQpKM5FqcjwjQpLPgOPONHY2XCLndNfoJ/cZM2zJt9MHXA7nAc0smDPR/iKoIs3bgTFeLD8Hc3Q
kdvP53dzrjhoa1ioaMIJoJYSZGe2eaKGWEBvDQ57Vs+YeT6TEpp6I2+EWT+dmnC3AYJgGtBpSoYj
evsDpTZnEM+dkZz1knJPvlNpKIpP4LVd/GgfID+/tYsaUhB3v71AoGI8VCpKxh/W5fdhuLlvY8iN
51HqYeQDzJs086AfKqN5A2ENWjbUJ/x2XxzrMmtWOuULfiU1Je/EkeEzs3CcjRkPzK2BAno5hDZN
+fC0430NKHpze4q37lKAnrMk2Y15ktvIfpBo8napc7nQrAOqUuPm32vga4dRBdcPEzYKZ84JTpfa
fhvzO87oyHWNw4Ysq7QBLD4LHlPrNsRLU6RlavakWTDukIzHgMEkTEJKMc7PsHnz+x92QaM2NOot
nyXD/Nx4FeWgI6koQu7wtJOXlh2Tq5tFZ3WK3YOEIcjWFEU5tUup8smsftv7UKuekBN6L/dVAOl8
FJB65vR34xzeXhB6a85lliaP8sJtjeEWv0tVGpDx7h+nAwJP1QelQ34IbkdwCFoQ9YYnPATORMIP
bn1bQyGP6vKFScig27I7N2exd/bvkMroCZv17hyi1p73vidMhLGPOuHtd774oJyNJ+8fdyB17yyg
PKFMxNqgttpP/8RfUAZfB7zpBmiRMqpJjOkxrtVa8UkZdY1T23x/bXy9ikrTd88xf4oMS2ZI9vdl
9Erjup29GEbuBl0wX72il16VuPdz8bdtdW8WWgMeOPbqxj25db0HeR+95HCMHnV26a2+t3l99Xd7
m5/SPTtXpMs3S10XH1Sm1oPgSZU2pv2O+UPHD4xlONk4RCYfEMsFAS9VeOz7YLgnpDRd/KHGvWnZ
sPi7bxnzF+e+0SNyWBnuS7vxShoQ3kr/2vPvDG9x/vfyS9dq4fh3gY6ENT3n883s1P71ML63Rn19
F0taEBTt7DOCR8puX3syDwYLg+z2CHKOAAJfQi7riI1ISIorJGqFDuBIW8KNoDDo5AwouK9B31cx
Z1oCz4t2GMk5Z7U2q9m9N0+aixDw9ILxDMDvDnplLqfM71hMPU/jbPjhffQJwi+gHNpoSw3Ml/+C
TEBpEk6D/wheJu0f4NLUx6cPhzvhaobQ9i9p1Pvj8qV9p65KGPx9VnEDsJ86AWdNuQKFYHzumpUP
94J3CQNfOLIFVnDQnYqT/bnCnFMt1se7F2Ljrr55sU7/Ofgg77/eV6dVVdraQ4bQPdC7C8KTvkOz
yzfo682noyzz1m11UqI9IbtuuywuW6fRZ1ksvsbzbR4fzCCd7Rw2Wti7Tnf3C2bdKO60TIHLieFU
eG3Pe11M6+4er/9BN8GRh8feLrif48+tyDTKUYXjwb7AOENrTI6FC1lnRAsfctxlnXGFqkNSMFrQ
hh+AYCimEaxrFpqaTwHfeI5WmDn1CrYVnaQACcUrOtm9KWDocwo+0tLvm9eSgUNOggtqzSkiJiMk
/5Mm+GtRphIBKjTOFqo1p3GzmakjsSGnYyP84vOHGoBrCoIKA0gGIrQhxXNEO8hsGZRkUkCkjxLc
zlipsAwxt6Lxl4KDRDYJcujd4T1Q49AXQWBKqTvXHDvLBUVB/8xLbL7sUk4d7xDZeLIap4LqjHOL
jKkHtKnjNeCFduwoZEZST2187IBL+9SX35l3enHU9rzWedKCXizA7jaiS8x3poqYnNO8z4xB2hKO
aY74p3nBsoBz1GhymdEvEcV4sQ/dqPPQP7VFG9CYFFD8nvm7R/ttKjMyrYYla4bfNNqeyKuAO+60
jGjvnyCXfCFxMDuMYKXnYe/vZB9zAKqmRrNHXU9Hlb7HnZmQS3cwc/ii6DJ+oNbUH5S296t/pSBm
0ZIoDN1DwtcZWkTdTQfIP5TIjhDmEQgpeOl+tBvz7c5c/59hCDbH4GBLu8fM/3rl/H9OeEhb3Hb0
S0nBdYXs8AWTeD0dhpEMJgGPOwimONebDdrKuDgPGTuhe1s42wW69+BW+to+qMUZ2f0czQryp6jA
fFrablJf4kcbbiJOUshX+oxuJKLzBvMC5YqQqFMlIbTMiGzsx2SWo10pDls50weRBp/9b8PekT1T
mpi0b8Bcs6yJkiB947wxVacv75jAd9qaO+pGyVGCEBi1x2eSTFmaAyEY10ZzDHi9qf3VwjhD/Ma5
DawGEcoP9KenZG0vGxfjijbE2QmO9zFCNtdTQWSj6ZKwkYFxMRDCiAW+SfYZwGidyQgMEorREFSt
Yyt9r2vQs1LMSG9dY1WrF8UpfgIWDF8tM88WuG5Rekn1F5Z8vFBm0jC+0yaE6EyJND58NwRhf4Sj
jb/qu5SK4fkPhhaum6RS/OFkA56rr6ZTmL6NG+X1A2ECBkOjjygKR6uffEoG+hRMDP2htDQPtKF5
RLeIwwKxudRxmQRTiQLpEaASAhmnkuyjt7GRJbNR+SKojHlYePabZoSdxOCG85JVzxJD2i/whCS7
46xNiENJx0jT5wGoFdE16digHfc/9RLfjsyH4ZEajzetMeMFiDAIAEA/XyJFIj+RaF/2HN+2QGWy
F8JbXgjv9zPZQVuEP5zCv/UKO3zS7ZOSALRsS4gXbMZDdP5345BSDrLCN9bGGbnEXCsNi2K6Ig2W
HJMOW70Jrkef2JDsTir4I6yAtp8ecR6h2yuQSKRoeey+/5wUNQR7aRUpxUCSk3bBLO7jeHsXQGTD
VgHCsZPePEkJJRDQI3G6K76LnRI5x68C6BFBPk/2Gqsfer6sixbbquAdJ4AVa9ZDf9lnU7LqpdER
2GPRtM/noAK2EXjtnsNPYCwFKLPu3/VTsQbekOANXkSDbb7wnGVsQYfByVrwahggVpU3IWZFtH9J
L6ASa5vILyOBH9Bb/THiOZD+BQ5ImN2PJsh0RqafLDZEZCNZkx+L3pDOe2GqF1BIESUJshjuuZGt
6jp8/sfSmTWpii1R+BcRIYoMr8yDiLOWL4ZaHsQREAf89ffL6hsnovt0taUIe+/MXGvlSjpvi/Qx
hNUz02/U04gmfmkEdw1hGAdJRogVbJWDElCwjwOXf/RbfMyUgMS37zHd+oLL8M+89WngnlcQGlf/
dWA2B64DgwC7m0eRtL9LZa5lONjcTEbm+ABH9C+K6zDPC1jZFFKOFelMZIVIcXXk7vWdKKKgAYL5
+CmD+wqbESXRpE4iyihehk14GeL5zbB7b3CwJgFanwNALCmMSHHILhiKTYlEqV7QjspSAYAh8EeI
ivg+k8KzD008+v/X+9OsP7e8HnUSQJtmC14l7RKdNQJ3/x1kWND9ZqjCbll/4yI8gizkbXqtSw4O
GkcVNMA42h6CG0QCxJGgk7xSlzvXFUkPbVDsV/qHoqBGTjgE8sAidHJh9AsJir9O+1lKZgYGA5IB
wOrzmFaVh6iUJLtJJgwwD9iKT1Girrv/LlBDadKfkhSR28/OATeP2hgIjA3Lu9GN85d18ZWpwYCy
AC0MeqD+DkV6ABPUdXRYkcyjmqWd5OsygXFdDDm9U0J7TQWG0EdCEFP00nK25sY1dK4rTLL90NY+
7FI4Aa9paFUmhM0wj6nPkDLS6uC/RrAUMbqwOXXzm930HY4G1OGozrqQpifUDJA4ehVSz53s/RFP
YXqxeUT38V+mZoQRQ4CJ/+wYan16xmjftv/IJW0Zur8MikjNf7AVXJyUaAT0KHqsMyDTAFmXacsE
CC9YgvCwvrLnx+mFOxrS4JRjOn30FP051BzHI+d7186ECWMQMGUashsvGBQjgGAtC0YaYGt+oL/H
vAMFMMOzh7SJGmzGPvujC/o286c43B+EPYabn3CUmL0YGH5Qsc6xaWW32I1/DZ0oGHCdITKdfskV
oRlXUPJmkLJBqb6+E5xOgJiirP7latqUsqxydtVkJ9lqb8cmVOwg+FIsZpwAIrCdFTpM2Q0qAZgE
dZY7OXzGADyMXt9loM/2oQ+MyrNB4M8xc5hJoiWLG2Q184WnliRjNplY7MXjchPeQoXjVKAVWI3a
pUPPrVLMDt2H/+CEpI/jCWdPaPUMTtyPjNPiSDKcc9xEKIggH7sB9sQhPmd0DZIK+Vog86sB0Yef
sAmxt43fAQrT0IyrbT5p/1mZPvati3PXmZ96GW3+nSfn4Xd1GmBUPVMGyuC6u4vRABsiuKRVeBx8
f7Rx7TKbNtDiPLSyDgPyrhFecmGfHk1aniyAka7krWuG2AQXn8g9xGHWKQdUoYzEvVEcGYyP1IMn
4pGLq+PyTOu1c5QZ4/hTTnvcd+gSOt+6/BuDSS+FVfCN4MVvfxODGbfS/4RqANMOF9EWAq6coSNf
j6eRE5pObg0ySrHnfpi7idXxvydNyflEdd90dhTi9oW7MrCt929ec/ldj6m/9kgmZC2f0dZiKFTu
3cR3cKDNn+mVEN4jPqqQcidfTYwkH1tO43STH9PtkXF+wk9IQATY7aESJtTDlCGkXhhZpyW/bmg9
8gw3/FDN4N4yKv71om6gwFsNmdrpX0ATa1eNikWHTtuLFIin0AJsLgM96HrFWPEok5nbbsYl0fEy
/ST3oPU+Ph6UsORSZuC+mlzXn2nDl01RYMDY0jRK0dmjVIjouSbpzqOD4D+4tOB8QdMs+0tEMirg
La0ufLlm0LCYaCJixwJ3FeRj7/i82HANYO4Q6CH9PKj1R6+wTlS+v0yJ/gYYgrl5zLpNFGBkQAFW
XjEG2OPlNkI/psCiF0AYiUUEYV6ltJCjCb0ytAURFv+VMxOtUOQHbHK3IXp2AMj3H6K7xekCD8So
JkcoJSRlLprUsI+EUqIVMDY/xyNP2M8gaDziTJeVoRDcTH4r551VPJfvvPMn4TAM8uBHdzE0ih7U
GOf4gbLuBhjPtZjB130lKrDQPUAunCC/jt8glU+P1jjep+NIgkdGzxVevXOojbsItK7BXlaKGl58
Jg44FvsT3FGG3zoAq8y0dQ1e0/Nr6T67D5tBNTT/Wc55wJTM6OkXaCUfVBpqYjnG/Di8R9WgxaqJ
K8zu0ZO/L8uFfR7hw+P3aCDl9YighzdWb47NMlmqYwV3piFxh7wyOAU4A9jnAN1q6zbzGiFyP/3G
4rSGG5jT52TmpBlOUTo4RvbyF33ct29xGRjRFdUBc7nwWqhc3fV6NNYBqnmYfSd8lot3kysODJDj
Tsdv3SOeBlZwjdAYe8b4G1uplhXRh+km0k+Z80cNGjDG+OmL/fV+toOicOX5gokxVYG1B0f1dLdM
rvR/uCH8ifFsmf+g9eXPm+f88PMI/wVu0ZPPJmd1LeeUHTlPeHikBtJWfuJpCM52cve9kNGcLK5c
JgMtqWThmNk21PjYhnXQV0MdQriABWHbzZLICaLyq9SaoKgPd77fakDik7sD6QZrU6EhA2ohwXI3
fAr31Rkp9qwhADv4DXi8mNv/dQ60xAK8YC3Ogbzcxq3f+nCb9rIKHgxvXvQ5zy+84cs5gIBTOHO6
PyjgoaPYGApLuvGWD74T5tZUmdygCoiAdMwZcQTywGpvUlEaIxG//t2nEVoNLGzI4ZCuVvgkWXxn
PiygZYxbIo0/D0/nm0Ij0iHWsxcfn5ZEZ9bPLpHMeEQY7a6eCHAeKC80PkE2LqAzvyhVLSIo3gYw
2JUK7c1PV0nXn1KskVrCuQOu83+r4OZioelvRudAZ8t36QovPXPKQAm0jdL98SDmnblVbw6SE89R
wOB9kUIyjR7uZXFavLG3pIbASPjr5x4EPACdO8s41yHkowDJr7ubmai9oRJqb8sT6XBM0FGKPOTM
emZK7BvPqb8lIjZJ8w5rQeEtN+4eOYw94hk4B5MlS8JDgBlsGaR3aOz9mRwQzSJH899rYefYV8sz
6RmfLCOSi/++69fdSTDBE89GL/0zlZYwWbuMZtkfOKbIfqTi+IjiEX0Mf6F6AxKWbarSKSBvprDK
36zfqzsC/cDQCmW9vUWFz18/3B3By/g1ptBRQ9I9xqdvON0ZtAmmxIhBlpYUnbSSfsE0eEuNXxKL
TB1cmAoZkI7nwScFVHqF9wrFypXMAGxEYwNI7JISjgGJPAQ2ClolyERPZsViZ8vZwzqMr6nKQSoN
vhUcCqoUtCDUXkcfIMR+B3m8iRoWm8U5Q2ThAkqMrAG/nb3ojGockuHhWGJyg/aYtm7/Mcjl74tf
/TfbT3XuUeN94ibOB93InPWHvYnWowTbzOpk89tR6JSxhlSQJ7ZBeE6v6TdRE/u6VkPKjnEV8BDi
EpTmMe8xND1+zN9v7zkvETzUWZve4zYtUd1xJnCo3/x+8ghwbEjyBDPqyTl8RfXsOsnDckYmMuwj
JHoNXpEaCh+6GTVLnRr055waw3zeRz5+W24GddIZaSOFZKIbiyURJYwzwsXOnp8Dwgjh6xlUUGvy
GJkckFhDGRNzcQkzUOX27k/nRLC7clBZLDbCmcAIJiviSiosPYfsFKQQrfPL2mT1Fo4kNtBgsLYM
v0Mscg4oPlGDErTdnrsrvP2PNAcj8+Xknyrs8K4n/Vqtt0DbwmN7cAcECKiBfoDJ+QR5Y9oNBBRg
+sWuCoipXIDuHOgW3m8x3+H6tzUD4bg0AE2OWjrL3CKk3Y24hsCE6ydhbVMEd4SfNw8aYRS/diJv
o1TruANZsrODFDnihUOYF2jjLFqV4GdPPkBhCeS5wHwD4xLZeGCMeHSxsuasRH6JIQdc6uBBxDF4
AdgSf+h7Gq/3L3snC5zKkSOKQphr77LGSKnpz5QTWEAHtvThMBOM8sVKi4/2gOfmy3LQ8FYRSxY5
0qhjxJJ2z3CkP6UJ1aMWs5ki0mluNFUKBNPfkSAtdNzsNzuWLAgiPPzgmyhR9EnaBLUOIyo7qSI1
OP7yOXS/G7zi66kOc+Za94xfmhzk6KcILJQ+lMidjHlWV3LJNutOj8smKUhGdE4yGsbGz4C8MkT2
EvRZV7Kebr6x1Glbw58dv3kmsePTSkLHTjN5IpLmiHoho5OZilV1f5XozPUVDG7IZZID35vuWbdC
0cApEP/1isUXhH9yWm3iIjU8rDbtLUaKK7okSeB8HHp88nruNpyhx/rjYR89oFsEgomEQi04AZjI
Sf5DykjLK5uDao8D3j+yoqpUY/XUPKOKd0HF4Js/Gx4wQfflmw5Teu3a14YUKB48HmcI1szumZk0
1Ocs+Y9j+sbQjMrwQjK03z28Hui7gpay4jDTGShLEwWBjgOOlfdKOj/N8nh2erTOcz4fY+shkpiW
KJ/1do+5QWaY8Q84rycnKMvRuTBn3W45gjW7Sz0mQDakIrUdm6XjvueiA/kwe8x7fJwz3Jf2DvvL
DqscLZ0+hICuPECJwmv7RNaidBSCm8Jfu9jCgTO8hnrfbS0VM/afy23cO9MmsqERQppqrXzQfgP9
efa/0fWa5Aj/rfew95wWLJZi9QI4NjbQaf79Eikbkl7eWCsOtzLanN3yPXxXk5MFn/Wctilo2jeg
0cDMI2VXd9z8O9ZemW8Y6eYbvzeDK6XYJblhp/AJze/sPXyWJATMzmAyq1NTP5KjHWe9jd95QOe9
hcmyEPLns4u+0HEErX83l7DeRKdX/NT962twKtz3NdbVSKl+Lr9q17YYylENK2WoHr3+M3jfvDy8
gFa3iab7DWlEl4nuCZi1KrG0XT/W3xmtVRfNUXPCEZRTgkCtTSk7epCa7peN2yf2GX3vaa5Myis1
+7qPS3ie8G7++xzpneheMuRtWMOrPm/eXQUKUjLIHJq5qK/gS8qo1nL4ymhDk/p32vdPHebMUEpw
b49l9vau5upkTNQ2MZ5xiaRfyVD4XMjBrODShCbuY3ZzZoccb776COAoWyxT3xxUl/mjF3/d+jFb
b0ynW+F0bKwaddTrH1QaHirQ+gu9/+cPJ109PvepV24d792NrWqs34cdNXh0Z706+nZBKC6bWFX8
i5U1it/k3rNB1ftZdVAkvaKS+bW0PP/7Io5i4dpdpMVHvJ0xPuNYvQfiXItfPFqkYI4My+3h64fd
heCNq6R03ZBjBntjhq3C1ToPXBSdeDr9VWa/lbeg8z6kiMvqWZ/kzfZhQ5G2kHthIOWPkQzPpyHg
Nw24pBj0UyfIW+uVoocySUKyygfUF1rVbMXsCORYIFkpVjBJz07Ej5kPRYM9AYQOwYYSTnqBaYGM
1WwFZEyAGF3gREFDmDkyj85BRCtYkokfEg3i4g2UZr5A0qc9Z3FYMLjFPse4gNCIkzL1yQJqq91f
l9IAf4O7t3I/RxcRxRHPMGeMDxrspOuXPk+RDjJAVniAJ7cGvSZ0xZtMWAx1yL1XNzo9an/c6/Gz
hTlPUqyWInsTBpL5gzfSE/sOuod2LaqRSaDZAYbYHlkjSpgZ8DgGSCPAxBQnItwvhOa4zcQpCVCT
V/pLgtEEXZS76zqlOKec0Z0v7x8yeLBnzIP4n6CE9IYpzgRLgm/t7IHeQIsqhJ4cQUKXkrNt1+8h
aeV1uODJ4tk/HXfW1BLI5yGBq1hAJm4+RTgM7br+ufyA8MsN/2NxUJ14qPtuM2lQA1/SMKNCHoSO
BOCKzdjzgfol29fGAKHTFBntShTWyLUzuvUly2/HC5qIwT49abnYo5og0YcF3Lj0p1kd7wDglaPy
Qa6YQQOuaaZJ1sQiP+pqRPwv9DA3itB8XfHhkH0ArJTAlbOCcKQdz+LTbyOcuU6IpRL4GXCPZIXG
T8RQdDakrg/27qPPExwtD+4rGWs9GfXRoCnjpW4r8+XFljGHIDfKQpvtAy0b/HSxwd+E5dWmNW3Q
HzJ0kqZZclt1jKMrVuFkYSJjM6eI40aIFIPuDldoG89gjyhOfyoJxHvqDE83bzMNlu1ohLJD69Ne
gLidydq3KzJclUEhTnUHNQD2BIZ4+bWIC6OzrFryjM6JxmHc88FWKQyhHmf8UHs7ryeI6uaHNSDB
G/kzpqdvu9lxiDBxBAbw9XXx0wHWNihMRT5TjFF4EnXpYm5UBwEYN90WHWqtkgaBjHoKL5UUlE4f
r64hboiCz/m9zwyhAND54v8/pNmo+eFS27bjoIVAR0ekf6NYcKorlOAnvY6VJrlNLydf+Q7KDARp
ZihOrbhkgQiePZxtqBtrr245ZSsf2p4f03ukgStU3gf9PKApagk62YpdR436VgRhpzm3CkHzNd7Q
Nmz3Xs76dBkUZnL50bev2ntOTj+PIl0/6SGl0eZ2pIYxXk5VhAol9LaPefCO9yg3gZaPu8pUZeCm
20MoYEWP3O+WZPg3ddiBW7SNo3fTf5XnCkXAm3rZ7hkh5eI/Cz+qUorMAr210aPKNmjFkCFv9yNK
VHo2nv7vKX2jkLYR4uZ+8oufjtpzNDFSok0s/SJAKJI7ZycDftgTX9ifHpJRBBvArNEOHSjkNg/p
YcvYD6UFNaqENUrpq0ML7bxlWEo5SKEwdsjLgfz/FsTabFGOIX/1gaIfV3pvdpRxa5+2IzJuc/T4
sN/OXaqwaFSQAHuDZ9deHv+NDjIQ/rsBb2PZATUiqGeXqpL/IOqUc2Y2Y3D8E+A1j87xKet+ZuYb
BdbzMrpWPslJ9xsj6zlnBebA1fYZ0DCg2iX9hhfa2zoY/lvhlV4/PMKOM3VDAyyq2T2Sna7Xx1zz
bCX3ZnF6Rkd9YdU/pUmd/9y3H1cpwGTUzKoyEgmLVYsz72vSfKflw9XLhFj9xb3e6+JAbhCE6MPv
LkxtlpPeVtlr0PNfvdJTn/GN/2K3VcNHb9xQLplhXiaXV7Ah9DrHPl60KtNlmlVRURD7r2ICSRWd
ZpyOxaR/fThatdAQd6yU6SY9wYlMX/v7QjoY6TGg7qFXBE+otOQI3qR9fLkuocIor9Z+LFYmvnuu
Rv0tnALs6klQEX383NDdlz4WyI4XCCfQ88ygWV77xk2an86w+dHSpkxLK330E0bN0IECFfH8R18z
g1BUF7Hg6xnoNO0DwBioBNUdkGrPbcmqvc9vf/Dh501EelE9J9IgIwZYBiW8zjGCtGssi+s93J2R
+4gX0N8YxDs9lw1SIQSGjPmSRidoI6Ii7ONp2cYrS1pw1pRLG3IoDxWJqFDgOigaYGVFU0RQpclj
3JuiQXTcr8/ahDcWqDZE80lv8Y607QTNZQn0AHfbHxKhYWLZ6oicMRGgsFhOZlI90RWtJDNJkFn6
vnDQIoCVrs/XkoNh2jMRt/EAOPjNYPWEeHi5p1kzKAECV30qCI4TRhjTGgRyVPGqxzC7ls4OnnUi
hKl0WvTCPqch5FwH5lNYFNgB2I6aySyHdggzq7ETSBso9sZEYJ4CeQXgV7wwug5+TOchnM87TiGz
V+lmvujE/0EBXTGUenrkCih73wPwe7rXLliX9Gl/HSNFYOlAmIgKVTpVjBAJ7te1GB7r7TBtzNLN
uHWYj4Aqh/W43mUUFWARoXyX/t7gHHmrgMX3PjhcLyNlWZAYiZok62AJ81PxUmJj0yXao+D62Ulf
ltgV9DZgkNGMKoXxCxJYGK7FIhITl/9u+Qd5DNsduIQ2XcoGoBBQAEq+dlGjl6LbTT7jgjYM+J5C
HT3USXOO0mak4COwI+uQhqKdlWS7ZoayN+stiVWYJzrnAxCMbezEiK0LqJVlZ1YmKK6oHUgsQLro
JFoTq9Cdke2sH1tY/LgD1prCWtntlo38/DK/k7MX7x/dTvPtYrU5YPDB6WxIpyXS+SFfFvryk1SM
oID1dPfILqd7k5muElol9yhYaxSUBATqWjES0RiTh0oNXzMMQTGEh+tvbEZG51R0xD+S1+cCtZ1P
okUI3Yz+JDpcWPegiY4V/Fi80zLaA5BJNtQAtig1pLGvCNth78HXuRQ0tepf+j7xyz1xs0vATrpC
yGTp7yd1kiW5o1eCfYETu8Nx1nX8N0JgDKmwzMONDEOCY2YhNtiwY44qvwcTzrG242ZxpmObvDzM
OkiP6UQlmc6qGjylCK9U6JjcDMs3hl0dh1u3pgOL4+IyLTzKPtxmhNqGb1Kp3jxduhss0tACRnOH
h0zr5SRhR+kWy/HRRF9N+IPPEo8IWhL+woOa+KxhSE0ffY1oL+iRgZ/oxihIHrLX0OjRLMc6Y2EI
yclpobDk0CeeK1bMdfxALupeEGacDzwq2FnMg1j0HMezjg4JbW532tfhenou2cHNZ2OCovksuktI
UkuZSd78iQgpsl+BCqJun7WukCiepiAJhC6PvS7YPA/gW0gjhwrGOnvtSJoxdZP/1NhlzutXOpx4
N3H8kHfFJRuPd8fcsvbrF/vMf0/4K7Hjuej7ffo0ttT0iKVoNZUFxO2XW0X6gdJCHHOjfefPwYPb
tyOLFTyrQD+2MTgYJf2qgghFGtj+hK4KtgF9YCkKmoR9zf5HRqOs9Fuw7vu7y8dHq04/hfsuBzPz
5wmMmcLmTY7+BgwF7pz19JpqIFXyFMRw4MHRsNLXgEu1/3Y+FFoyAW0taTy9cpJZcwLtdnUEG4/O
qkuUMgCIU77NTLScaCPXlg+YxJXvohkdGmSbH+xg8pdMaGUOiVAtvSvmGZd0grKb4dUoxMhHkRO/
D80UEpQY66wNlPR9WoWRjCUkLXyA9KABMItzYBclfsTd17nqa9h1iFQgTTi4rngdeCBfjSxRXG0f
OdY4iNUvDQmZD7oJOGjQD9f3JsCtge3oCXN9YFm62b5AtyHaVPTsy8GZZnDILFUZ5AOcdAJFS0mr
uwpruXwtrjLuMzQ+iHv0N5Nw+LbIFT/ktSaSf1v7ruiToQ+IQoRMuj2GHxhII47Kjtvl+Nr4lC1c
3FkWLUSghy2y4asbMWtwDf+t+yiC+4qb0VGJi4BKXoV2O/csc8zw2WKNUuLyHCqQuV+31MIeGNg5
qOaX9pdjO3mwzQ7NbtL5OVhbHPggmOGunef+KfD5y1M7WP18/9FExyyN9GKUtgVaiM405wZZzm1J
AyD8aqgMXyH9D0F/uTMPlqC2V510XFWckowbyY592enuHXfbk9tmo6WVDo7bE/TE08mv/nNgnCLv
Ox4dzqSTN+IwsRhnm1Gb7a8PmgwKZ39kyAZtpIBhdMA62mHx8Dat892vavih8uNfGTj9e93pMh8R
aTBLYo1eCdO1KygcOSXXAJv2ZUxrkJsezpN/YvTlS3xOToqDrujOAqGiidVljvrTQNOGBrXVR7jn
ycNh02FtBRjK1zkP38fwabLNnRst7qd+1M2jpkT2WDg3v3M4HQfqxi+gpfoi/im5lYy9AAzcLMpf
CbUdaiZ2ILFcmX78z+r+QGxIavPvP69CuDT66mItPhUeYu0TDYrBd8Cx9j5QRCEj2LVpfwmyKF+L
XYuelbM46od8Us5u9T4zhJCksPzYQHb7SE+vkTFUX25veMrOEul4+JZncJzMqZM5UbCaA3Q+kjcg
5PUvv6/oEzE4F7Jkd2aWif9ZCnOcV7xbuy1CAjQywd0TDceLqEKiDDD9TmfcqcdaP/QGcvPxWyJX
98/hNfcJii/T7vdCcM9vf24if50Sq5clYyWDzajUIjwZqvj0cF+j/BiZl1En1Thi72NFmTXvIWcz
R7CJQcIDaRVAXzP7qCNDyUD5+vt7a3+nVse/e+a8E+QLFVMS5zUAUhvcpufDrU44tLswqiC/bRVZ
HxuPa4poTFbY7bsq1j6uuWjQDbzc55iQqx5t2pwEFX8tSfHA02kzoG/hOO0lYNBek3AgbUZFKhko
IdFg927C0aGk9C3mOYSI6GodK8HkkXSZ+o2DBj735+RbQ/2Hh/SBNjp7ll/yLGaICzimUVBYrAu8
BrcqPDzHqb+w3Aftw8K2IewlOyNs8IfUVzSZNxi5q3BcgOBkQqky0VE9yIVtXB1KqM+2vHKJnARY
Ug+/4ZmGh8eYbzj4Djr4YItjEZwmaQVaYTncafvj0OHLr9UlaDRnDrAyMpE+fWzHPW8eoxj6U8iv
F9JbdosohmgyZFXi5UxR6AQCg+SodnRaQQ/Lpw9JUEDQ4AH1IUKIF5XizHDeBmen+uTCLFAHEAJH
5/zd0bI/WOA58IZx5qgMRRlK5fAfJEaNTdHAVxY2s8dNlzO2kclY8UEQBjakffm1II0rdCJHR1yR
ZRLamzLaGEArQae5t9ll9oUamAHMujw+YYsgKUo04Y8AfW/QlXKaBNKZCEEpAVvMdEiKCImZGBuQ
uTkHOP+gR//qJgII4oIw4AXS4KQmaAGuCb9IdtA4aNyVg1Zw2codwQo+Jj6dRRN6oeICW+dbcgtz
TgLHMhz8QehWfvs6hKrqdrJe0K4209PwPTD916TrHulCnT2jZ9ZDyDroANugLY16QEb/zKxPVIuq
lTK/Dr50/D/tdlVE9LgEyuLttgNY+KBanv0urAfdc7RIorRAdvJBFLFEcfNyJiL3e1EPQStw12S0
ANGU+tSZoU5wgnLbeHudXmye2aJAE/VCu9TzKQ15PWSZs5mqDFFk2pP7DWqqMz69AmV6eo378k+D
7IMzhAnDImpUbGyQmvvHAdzPvvp33T7xsnwyzg/kk+dUDD89ppmU7O1Vf3Ufvng4AA1Cw7BcKkRi
DA9kCJGbz8G1iHHVvJfQa7F7BJbQMGh6xseMXiM22f0A0c4vRyb48JiVRzYKASdi+bvQYTwUc/AN
7lwuJl+vWCQ1JhtLHvsbP5EFLYo7PPXo6jzwmFJ9T8A/4h7GJJ1qw1wyLTtuy0XHf0S0BgRdXyQs
kIR9T43PiDAg4kl7dris0j1hAIXfGaA0gRUb5OH7Xxt3KdsAajC+819RZ2H5lD7a4jvQP+4nkl6m
JX4GBw1FVnDKMHwmLXozaff8W26/nhme4m6CIxUUWY0pgjg2CiwL1gwtRgYZb/CFBzDQWI8yIO3F
uC+nRZZ3iXTUPtCshuwyn86s8JYUTpOUySv5nNiNnCJv6TpGjwzs8gD5LTxyFqLEinL9HRy+5HNJ
J9qEl5lW2yvslxhxQZMWQr785pKooO/aoP65e9YKq6J30G4Glxu9uO0n6sxzw7HMOL94d64sk35r
Y5YXybd1Wz5R9QFYwB2rAzzYt8GRNjJoAgzfdCXw2ReULlV69IUelNFJeF1Eol/6q6oDE+TznEJ0
HyDVCnyUQQYJ5ie/v7xk9bRAEUkbymd544ygk8NVCHsjUB+PBmC4WsK1SNuDftrJkD7E3/GL5QaN
28TqsAn1qA6FWj/I6zJOenuAqKcf7LmITGRA+wb3RcQBAcaKSIGgDFGbOV90IC2aCqaooYr4IFi6
o0W8MTx3K0okMi5j/IrhjpMnRx9ZMm+AF6RYCFhIIhShd1GpXIMqZXlx3JEOipu50JP7ETkXjO+o
FB++p89MTE6DPBqhPnJf9ArXzg+dZSPCJ3eBTB7a3XQZgcrYuwTrAJHWnBCtCud6SEsXN6/ouiAW
ggZCkQ10cetixBuzSGikIHWZXGYiTOxDXpA22QuVgknh/AVV4KSUnJqpJDbq1itoq8OxAbTKQxk9
iFPgv2MpoGSIWLDjRrN+kA+iQLpCg3DA7qlz6VYatzFVyeA2uEQlWsQ2IEUacrAjfzGR8KgiMuv8
vAxkZJy1qPmOU+pZ/INQsDCqyGkTc/h6251J4/ez/F/ftWYgLMNi/Uk0r5i8ccxV3W7tY+VV700H
eDsYf3wZAEPQJfyIlIXJumxf2r+CDkIPHEQSkkN/J3rvgxRUbGKhL5gFgZ6OQUqEQJVQSVc/4lEI
ZQhv0ff0gLfda4wo68taRH9HoDo6zc7wYApwgjVYX2VYqggl5FQifQqMBOshdHrUVZX3culwCW+j
ZtDbF0N0rCQTjMD8dxnAz3bWpreZmM51WabygBC62DRJOr+f9M1wMzs8JeCobgXvfkIBI9LNUwyn
hI4OX18MmW5zxrDF45pboGPK1jLm8awy2vCRKG53aA0sfK61oTFrifMRMpkQy7O0DpR4SrMaNxrS
4pbefeZD+Mfg6jKfDe6i5ANOtu6L7i5nqgVZurNJTGi/ucJAt+tgbsJmbLtuj7ES1DqIES6eyd5Q
02NYO/PWPYVXt3Vjdd5xP4j4dB/VFE7Wg67/GFSIdPLZcdLjxOUM5tOYbYTUqOMCuQcPf4/YkDls
83v0Cgr/DFgOlcn0Cvnql7TE18wpo1vUiV/7DyA57KuzMNGjUEj8a3AtenjlSo2OaXOCJrwj5MkU
tz86Mbh1c7WLaWd3itvwnDFUO2GoDHfymB4DKxKn8uO4Ti+H+lDywZ9D4V+8nndiPrZCmx06VC6g
YdDjxuPehvR7sgPnTKcZ98Aj9/wmNhAnRp639NFBCfdg+9EH7EmDd8+1Nm9GedIP1UE73MS30SuS
A/E+1GMzNlbGCiN8gEq2t28M4HDAUluv/NW2IOTfqAjx5KaZBOnh0SGu6BWmvUWiLS77ZsqZPATL
BVOvR6KwJQ9yutsn58GsA3l6ivDci4xVZ/FkUJl3jE+xFiL7dY5x7XzTZlj5aD6VuI6Ng3bENKWd
3cZl3B1cS9ocmB13Xn2GddxMLiEE8XO6SfqMY7BPoebno+9Cia1/J57t0X4NT95Wt1kJPrTyK6jT
mCWiT/cVB+4TJSSl/ZjTO+6Fn/EtkWxpY1+22LjcBw1nw7A7gDjBxqqK1LQe38avdbPWw/LudAms
5x8ViS/n4W1lQkBRsTDsOazHR0hiYiarcGfk0YVKmgZgRhwdmCDOSCkdUxowvd28cB/UR8wjZYqM
W6dlHnV3zfw2/mL6yBzh1lX+UfCPep65u+WOTmVMeyPagfE9u6WbXvgGobnTVOyqoyfQxKQzqcJT
8IAo52pWFpy5EpSO6d1DC5v8fMKoGVjJneJX3mZdLGhdFgStn4A3IRihbH1Ukq+/55SX3QNekuqu
HllLmDG6pO9rZeM+cecBTkTIzCBTzGvWV5C0T2Rp82+zvLc/Js2Lx0H3RK804yURTB+B3ufQgZ35
hWW6Ou3faCfs46qKMZ7SDy0Yw4C2aQJypgG0sJ+JcFBbdg5NM3uOZ+bZvRpMKHT03AF8N7csX0Yl
sKY3doualMHhZE6lraDe6tDp9A64eO1w3B/3vOtzrVMKMG7tTNnIr/NyTPJ1UHGbxWhuN9iNDqkl
u4jdubc541jcTvrSo2flAyifk87DJnHi33MWNHU0qRraZ2K/DON1YX26KE1Xm0VvwFs3v58ZpfIb
s6nXlN9shxYfS6fy1lwYGONYoJy9AYTg7ZfWueYYUHy+Iu3r8c78/weCOUmEzuEjAD3Ak4KT5wii
ZZi2yGfGn0R3L2RIDFgfGnOlRToEqtS/oi8cgDbtIvRAYEIJvfdSEFpemRjzc2TvERciwErPKfkW
GRjUqI0ehfSR7KSm8+I8Ry8Z0gSB/nI3o/bRbKj/YrTEomRAgiaCTrhG6IXJJiRc2tsbMi8RMovI
CZT3BSVH5qy9sSfMDyRcZClzHPiQOW5cCjV/ZNp7HEXJB2iy9eqwSLu48hpef0IOHowku+xTTFMA
AYWZLiIBBJjuqBN1CfMbHwGU4Vw4wZjV5Sn4jYtgdjQClyfNxgsBWZ0UyYc67NyI5hpuCKgISUZI
yIfsa8/yyHV0PlJBrHjGP9ciz+sR6+fEef8ciJVQcsdJpF5i3hsSQ3FZlJqLpBdfpKXAFi+mBYhk
64y1GMWx1ABSN+g/AFaos8yoXta7D8kvJTP+BclBdzc+wwrc5cfp7p/uEeouruDw68Vx0mFC4qwX
X2ctycmi3lIEUH693Z+uHb/dZySRCJMED6jLa4I6qHFDRtbSJyRtMO09be8DJcUvSkPOzOyGkBGZ
L37B+pJjNAGQb5KjvUUu209U0Azv7l59Rrriaegf038Fj8u90MXtfOZNynGybihdg1uMJ4PdRha2
XbNjCOCStBF2FsGdEVJ3BmfyGW0E9OH2Udx0aUxhGhYqIvvHZIQzqeK8yzTfq3+mdlq05DEu38nM
9CxnyADX5GqZyrQM0jBl8J3oz/B9shmUThej6YI8nVOth2MwiGkxV3pRh2kjzRAjj2tAGbFTwH3n
f8iZVfi9BOVabUK/MvRV7HpypHFLNksVmJDePBskrszEzs5S0QHk05j9zMO6vwYBtqoAgkmjh0WL
clmraFqwifpwN2jPDT9LoRhuj+DUcPQD2ZCYv/3O+feCRK90sRtI1YGysk7zcqaX/yzS09p5UOsA
PZqu8vX/R9J5dSmqrGH4F7kWQUBvyUmMbegblna3ggIqQcRfv5+avU6aM3umVYSq+t4IzV8+E4QC
nfJdTP2J7iqjRFMWtUq5ilkIkuAWjR8ROFaJAqaL+e9pBMEgjQLyP+JuKu4FyU0eiTxak1jcx1OO
oip0JIfUYJBprn6NXWCnK2EdV/uPaKF+5N84ZmM0UqJUWxS198ndrGRsVUY+lzXFGIJY93tM9got
GpiQY4a8b45dsttT0qJTyn73yZidJBf2TSxnj5DmTBrpMwTkz1/gAS0cVRH3rcIRnlQe1UqpGeG8
NE/RZ26b2n6ctQdz+u7WmxnqZr+xud8huOI7cNT+syy75fSowcPTZPo9nb0QXnsVIMEFeDegCRr1
K5DJV1OZ1+jyW7xtwlGGzgIY7ZCGTLxqFHbbyZlLiEr4aoC1cN2Etbuj6QvrTA1lYhMgliIzkn2S
toAy/Zsvs6gen08GgqHGLG52rCPLS4cWzVSe7uR7TMUjDnhUmkQkfXjI36gl1YWc9FfnPeXYzfQ0
Td6yc9W88eJF56vhfCSrO3QE8L7nlRxeJ5ZuBJOL/ULwjnTdCNLOBH4ZfhvN0gbboHuMQ98QSorb
zRCgYVkSjqq5GqGlfKy7GVvkHRIVfiuUBjfd32g32DacXrcfR2GpeMw1Pco3Bmv9YJIPHTTk938c
IinjGy6L1CkGiyi5fvInoRbN5qMktR8Im2XCZ0g8GESOc1d5new9J9a18akwqp+bKeYdwKLGf1Ze
scmfKPscAykBaFgTjOh0P8ox27UitGiQAs3yFr52td8f9NwudkYZFLsb2oYqRNAgrVM9uBsBUA3P
+LO2d4dycO/sI7z/Z+y0lxm2k5UQFN82UyoxwaZzkZw6pQaXIb9czfJVHY+X9CiiQMmxvYFzYHSU
99OJd0lgmfniskCeK9d1ngekF7NU9LSa+AUpNKr9Olw4k6er6u+KHNYs582cXnQe/kNJpkAZfuAH
FFu03Pf2y4iaW/y6R1dOkFvEFBnmk/jSOlWaKDXJGGsu7jvRJZYWm4rf6eYqSpjwf5tDGWnvBBEj
98zHzVqH1IpnETa0dAcaJYUNzuuMFCYDTT/6WsVqFzCbCnQjuZs9GH6Sje20sktO+hLo3sge/PZP
8Z/zD0Oc40+qgIpWX2N8zcxUDwvvfTVBt5Tv7XQyr+L3/qaEymDdKk+TbR1TV70qGR60sGL3JZhm
zIRgeD2emNNTth5/+YQ0VXRZkB3QNmyfGauLxVV/70vK1wnNNShJpnJK5DrlSEwTVLFvuP5mli/R
RPhGiQ+1fm3Z1qXs9/7FfumX+AvxVRgrQsQQfORQTejwkTGEtyaRA9TOpUkkAl3r99wlR6AAxq29
PmpOGbVpL/dB8s7I1A4FqRiPsPNL8Be/h7papLWl2f1y+zwroETAWLLNPXqFjAUt5lvmWPO0ZXYp
3lphT1CdL4QFQek5F4rIO1mKpydsaIqbD/RCLTjTwnq5ABQUVvyRcY7Yg1hTqvguLmWYF5udj6xh
LbjeHAipbHaPpGW9z4IPqVrMPirWTZhYfbTt8rCmuYXgH5gRgHuVzT5d3GcYYMYBnAdXS7MhqKAy
CNVytJ0Aup+eoriem/+xvF/CzG7+ZL8Mp+i3oIm7bbosgtu216Lx9webiW/IZg34OwlaCocQdjE9
FZL99NqTulo9aXTefzxlPV7fVUtfZ2f5W15lrTmGiuCMAYADJamELe6Kyvl8jXd0AL+v3qey2kPL
dkwrIEKiZR++wBDmD2ztQHoeefS9WWpB6x1Dirw5pR5aeGooiqP+o2I1++dJsxWW4Z+3pf+MDLGt
w+gRb6lEw6mnXadnJB/vVMJYvi+KY/T40/0LkSUMbQDqgJiIeRkZnszOojH4M+Ph8p9rHrAKCOmb
B2ZDhtJpHI99fiNldH5gCuNp83B7Wng9NyPsq/Y44iV0zjucptct/Li8HyTE+pPkV5llgTG/6eZ9
5LQxpDd3DY+oIcfoeY14zOF6ww3JAD6y1If7+R5av0DxQbtMQ/e0O4BQmoqdtNqy7k/97zsLRvUi
i966+0gGzkVJ2YF8qccLBg2INjVsdfeZen1ryUwR8e23fHn9OO6I2npE3SW6pxCAJjtalYc3Y5a/
MlYlRTJHKBq1ZNrOXwQCal7L8/g2YsRy5NfbWmszzzEWandcrp9xorECVn2QOl1q8dvFI1Y1nnNy
sGYTfaki1k9Rx7/gmB0F+nf1XozzZfdPfvWIP/cDkd6P0Yz0IIkQfwsW+GrMRZz36J8P4e1MwxK6
YuLfFg3gT5STr9FZHyr7VPpa8HZIkbZSr+jOnAmS9Qi1d/2dz4pu0UAt453idB+wHt2dZ8aCLQtt
hv0qZh151HbLeblHkGc2f4gosftLL38kWenvZ+xlxFeD5CxbQjzWT6o6vyesITefm3K81PJY3Jx8
8fXpAw+LhC1ftUGLhdnAFvJgPp/atKhO7alq9p9VZcRd1NRvc2nd3RbcpnPH+DCfRKZyo06tO1bh
xRvZFYdPPvjDLSfmJLUlZI/snJjhC9gxNGXxRTdldBm0SQE1D6EW31DhrKpArgOUuwTfbljtLx+U
ng5Ga/wZE4s+9jauN/VBIfDarhc5PBqZIKk5ril2h4VwkCShZeH0NvrJfmW3OfaOMQe15ygyDpVQ
bHE/45m4DSAcESFfMTHOUEKQuUwgjLah8bXcqQsdZYylBWqgHQQc8+anZ8Flm58K7zGrvp4kefwN
vnq1wXwqjK2pYXKnTJlGIe7t4msAK8uWxWy0EGhm9ddFxoGBwFjImNA4Xq2ungYAB0IAh6lZn4NO
bHu1z+L0r182zM6ugi27ddeNjfuwt3qxaQNnCdslwKwD1UYVMlYR8t47fxuNQ9TUdmHhmd/+sgN4
TyCeDpW2gb8bvMotvhhASAmkk90CFfGekcrWR8i+y3t6ORnEgt/5V+y9vV952Z+eXFHDmveTQDh6
lgaNJ7/3G8T52EWg4toA5JdD5fp2RFIG2Ax21Rwl55Jo8w/xXh8X5/0ZTO6YeqhD15s2GP1gS0BP
hyHbUxZpDOynWV98N1a22pFD+lxNEN5yPid6PXjHdH4toA2iC473NETptsp9ZYunbn4luevDVKAc
RbBeA29tYeHAiOpPvBZcLeP4Kdzd9Da5g6Pyk27+O9ZBuuE6EG6ybKu0BJZwindEkLkv2/QL4xRQ
KIwApQLkAKNH2CsqAOWAfFIQf1Ylanw1anUBOiV/EC1RXxzBMSC+nasPKCCg0qt5pC6R2npviHTn
fKh8NcTGGD3nBX6Jwm+CegWM9jnKZxC0eBr2+N/tp8tx2n4lDwCOUI+k+LbIN6OZ5Ep2FU7cmp6S
fnNdMdejXA21ULZWHIhgdwQZ+sNe6+p4pgg9Lu3bAqq3MX8Ob7xXA59Q2PQwojBRtNsBP+pCiW70
0VOB+MstKHBNlMqb+27AtsDtxNYq7Hko3oUL7wYEyh5/1sHaRgHBYG4ZyDQ6vZNJlC0VcR3snqkd
YFF++cYC8K2ZQ6bRwDLejSN52y6voUGNxi+nOQhCaau+zFp3phjWML2xOQXpFrEfKojVe81Xr8Xt
4o5Sl/CEFcPeGAu3Xy8u3N2NMBABLHEX8OfQa6vgNNdDdUAjSaeiz59m2qsOCLkXXaK53AgS0mRS
znAAgAQV0MvX30vEG2g3+pYf+WT3/cBD69uUq0SsAqLFQ7WYhARXYJ3E/FpBLgv6WNoWv+Ntf7yz
MKLVgD1YybZQn2qusuVXySUajoojbZ+r0f7mq25HAC+0QsIL4geFeAPzJZQrHsQNvhLvXdyZQFJI
BUQL2p7wAuuGfBLtANkFySfu0DbzAi32W6HZqkHgHMrycuvKQ8E88/stXj31MPrzf7/1Mz8eUpdY
QEu4/8leA+Hg2SNYwar/+RnjAR8nwT8oY7a3VerhBtpAAB2Fv/d5BH/mJ9YBTyvyprBMJmEKySi7
+YrmGf5ms80WV1gM3if5YjzzLJl71RUquzBb5Cvjp44xeHQOWRghmRxLYrZawieuATKgeAgzmnho
DaA+4lc9CJPMN8o/IbATqHZBIgTMzAOJivIFZZMYZEyM9px8Edg6SM7BjCpK0WAD3pY89sFGOeph
H3iskaqUIeWbqMsXz9LXnwn3FzNUP7WmI56nev6BasGdm0vUxgRsMhoWMsQ+9bxU5pOJjRHttalf
Vq94hcr6UAREAL55YA9G+jWG+WkdZP8DJjRLYbCd2H3rTid+p3hcBITjmhD2Co9Xxcs97mLUgsG/
BaM2vBV+9WHjzI83MMervBhgEUry+34Iy3rBIioeamwWT5mLyQh72Y9AUp3bDX6jc15jZzrPk+m8
POI749ElEnT7kZKaOD1eGXZEfCrDnOThfRLJQKQ1imliSBuyVVdkQA825BUaszy6Getai+sXTT9m
cbE1CMXJitBa8vNIk0RnJrn0KauwhSxTWTQazavbsRwvOQWAoqDt1j+ODrRSoJMK73ev4sVbd5TZ
2Zttj1vngbkeYdnH5b4tedVuvPkfuWUe626BSFg78o/AXwlUPExEv+M76in5u5LAVZ3QHL5AzdAT
YWQRdnbwRJMBdvCzLYDG9DJL7wflOSuH9duRGv+TYovvOBViZnHSnxIIk6AVWL/Km0wFn3AecUvF
0M3+W2WlK0Dme+5KCkbwWETlieNdE8m/Koc9zF5shCN0TGb2/WZ2urmj85WHoHCnlcfqprismzR5
AKITYMQqHl4IP/EwP0iIgYFG2Jmxg5fRz6Lyh4UuRYAaZerj7dbjVmYdRp/7jqqpK1do2RFTM1b1
Zj7D7nMf29lOImCSDwJi5iow2njy1kpQ7fTeomcHXZgaGTsgb2497uHiNwf42jdJsRjOQ+n8G9gY
noC7bYYgeffeQbPOiK76es6EqCwPNaAZrJpPwbD/b079xmpdkfL8TwuclChWf6jGhpt3L4roOFej
WwQlZpjglsLCT7LOsk3FHs8izjH3HTMvftXrqTvi+7/a+D44UJSROEdxzLv2wbONpofsCxJXfpgS
rtIDhcL3c8VPkL2XK3mwUiNOMxwBER2IIio8Z4RwaK5u2MgDoUmfqfNA9UKD1DiSOHHknorWh34W
jN9MjyIVUNVOt9KR4HCtT0GAnzn9QY/ebx8bSIK5AUP9OmESnrh6gNwRmPnuZ3QBPJ3uEkwGr8Th
b2rsvd1SWTwm7sDwhkh3deXMC5lDKxbHxjnVBFQ6lF90JRBV0JOaG7UR8rrJS2gq8FbhUCZJdWKp
izMTdRlRjDuKjF9ovB/aq2ZQr4i0WOseB42kAWoMyZ9GscQmhbOTI0mPkPjLsI1qdU4dQm+1oDmN
7BupQGhmuYAoMy4m7WQzhkq0WpLHlNWE8u8kKWaT3H2hSEVz8Aeqwe8vIPNsDqj9Ln/43LOgjgFj
Dnu9QfqoLRmwh159s/s1Z4aSpyzUnIffGA4aTc76VePqPNZ+P4dCC8ANhjT68JZs2PiJ2yIVQKrH
MfSC84dkxwVrIA3B7B76PaLUIju+hx3qbuAvcHrAwicul9LhrM8J/t78SGdWATm+hwbvcNZ93xGK
sWm97emcdY64h4a/RaLmJBzoO0f1hW0emQvqGEe2OZVVOFmAFEZi31ijkBRpcezgZ9w76h4xHHfW
kutDl8d1EojplA+o4j77d8cS5EQZvXBMhxVKI96giUce0h5GxsklJzuwUzLNvm1Rs7xlnR2HakeQ
F2cLqLrw7kirN8wjVXe2wQ42DntEDShtSuT+dzmQM1sazPv2NQoHxs+xSztL+p0u66BL9O3DPWHH
Q7rEZV/pTHMZ7fKMaP/Uw+HlYgLyVJeIDwHO0+J+/ky9FzXAeDYuUa051UbCBMx7FNFiRcPhubYV
XbLvzz+p/pXex0sBMhLgNXg2V9OoaElrSBtmEDyVaDtLxRu2rMZYoeXcrnKg+Y9LMmv1svLaojhd
eZ2KdkOFBb6cMbJh9Ulsp4lFGYFlsyI413h57KtsD1IZ1pzeyK5CYbd6v7w3rAzn4xch6p7O5tX6
nRyAz79eplTRM5uIjeM4lUlFTlqez3r7SoGisWD7+XiTXSI8rIZiv2g/40Er/PIRKbfgMUQtNi2k
sMcpKCoLBTKaf5sx9xBf+ERzHxNfgICKN6481g1GRD5m0YVvVJINe6/bNgHfpdxZLTEyGBTQoU2s
iWFj3mM/H2NGkBg47fIWPBsXM1QzcoDo2sy5EBORHms1vmWz/h41FPA1Pr4n5k11nyK05b5IzVtu
3Y9MqxkjUOVxo4MmfYjZYoXMKDl1uIW6Mz8KbE1pV7jAjOfyTp3fUUUtw5F96o0uTg3tnjV+zrGJ
UwaqkweUAoM9A7X1ru3pyB33mPudZsukgq+YR4Qgsu/0zsR72QHLgjKDNsOdWGf7scyc5cVl/nOf
xDgCc/Qc8imWwF9vMluKWpnffP6MwI1DhXVTYD6EC9vdaeKQ7B2i9wsoyKV/QEbnIv6EcDKLhIcp
3kn0Bwrr+MB+wLOHvhQRFqA7aMiYDR22lbPihMH0Pc+YPX9ZbQgtQJTwtAxG5BWEnvchsF5xuiPc
7axcgQWcMy43f2BNT5m4LqBxbhHkYPBb5ft5tVo2zFgOxP4tWVQdsIktEdM7N77DOf1KVfL+6c86
gPXvk5PzhwnwIhKc4ZimNIJ5tKdhGUHCXRChdXWLR1gu0Wg6jzhT0G5/n5gQfIgNgrKYzHYIo1EN
GS6ujbfbIn4h/wxB4+Sc6YGs/9OiQfny8OJuxMOz6J0us8AWdee17iZEw9ww25HRcmIuimlvyYlF
dtKYoohsnYejZOqMN/SLo0Y4CIOuYHaRam3f1sMh6EIjfZY0KWorWryUdILaQnPol9TiiYZJ3iEy
JTtAgUXh7dVS4GS1WU7VEDoazXoz4XPADTWCs74/CUfg1SMiJm79DDJf3d4XkltzYCc3yPuRemha
ecUXsms80qmQRL3dOXkuCLSwGtjPBScE3otQAFMXTiIWhCwkNtp/ikppfTaPaYSCg5/CZeNu4nND
TSvBgFQsr+1ju2ST3vc2JzQQxGOOzG3krAhVW+OXIrSMAWX/2JI5Zo1j2SFfEzH0yIEbzViSU1S3
L/4i67p1h+2kjzNADOtykR6WgpkBnR5vsILBnWtiBg8/HvLI5k/87OZik0FMYsA1vMyVKoCnjqR0
Rm7UOnXlRLf/UKGxDgPge7aIbRHE5BOiGw7Mfq1eSW1d7HJnLJgUQOseWw7WExKGau/JBzQRm7j6
j/QjpIW03HJqEl8kqZmwuaH+U50/iFipW+fqv8z4UPA2SvdiVeiQVw0nPc1UH1a3J371oJs9JKED
dxCSyIF51m3DSSyvqhNQ8xvd8oaEOxR+6P1K6pJFbBoJYQiu5889X3Jj96SEBD80b8Hhm9fkhg7T
Hjf+y4Grjwszbh2CbxDWdJxjC6sqnb4z+85B0Ny3OEO96epT7Jt7DHLIjKVct88pL4KJEO9ERZI4
cgm2igYOBdq9cW/Bi28KFlz7OBnlbwwQ3CGE9aBAm98IW3KQ0zSIySczqbVUtCmV+MUIMTcPtzil
vJKxK587W/Oy1W1RNGaazkf9l4yabQ+5gT/AMryJMJcQ1E/XpTullpN8P3KPJtYwXo3//XqMhySd
5a2jTkBQ7Wql8gytWpTWOliKDOx2cW/UglWWsnrYbH0OvBNMHbJ6VHwM51af1AFT/1Jbd+cUzfol
ebkfciYHoj6/8zNQIicOimVt9YfIdCf7RdrMKr7Ey+r1oejP4ygg1iU2UjMordVceKWWyTnyuZnN
xwxmqp31LKAQBA+rXbZJv5a/uA3M9eOvRsOdozYOr6t8c1+M941iplM0F+ThtEfJ5YN5twDqkUVk
4BvggbOgg0tQoI8DYOYP8R3AvE7elIvXyTTksBFMIqBEp3JQI0H8htVXFo4CgUkhyKNa4n3uY9Dt
SHJ70uOm4TTUrLs9DfOFhCjvsjDC9GeyLyjwTuedq6Hogy1fKO5tkRauNpjMV7liT5c6xuQj91ML
IEvi3HlohBR2soaN5dR8g6QCm3f0+Xje/wBtG0hIVE9dKthcL3aNek8j5kI5PKIBPhPpP3kAjP+E
LcFFA5fRi4FrSE04ixKY8A6n34l6Hu+PpH/oaIASoF8P/drYPBegkkJB+eEEmIBOg9BjU3Kv5hdp
hCIykLfzCrnhyaPtDteTSspUEWEoYfngvnPr6LGTFkogzTVWkw/LC3qPI7Syy3/snnwlI+yA9ZoF
O/2iOBpekQgO/nBZFAhstuqSWDyay2/WDorI7Tbl7xhHlBYqe7QmXNNq1Su2ceaLGxMRBTXOAjaQ
dmNWR7qldVY+cXWzuyejs5Rnr2/qkh+JZuk+h6EjgshEcSdmiG4PtBeiHwR2fXeRYwdN0K9fs26O
BNu9H+pVE7McZhhrNcVBBcfOPaAhYja1XyKhieuMoBk5ECs7eWqx4UmI7zhiivglfxLdXCGJHC1G
hysC0F1DkHpjpbWnPHxtbN45bBPVVPG63cuibu1z90ZnbSsh70IMuKhW1xVy+nQvI+PDPFTbV6at
wm/JvFNCuY3RL+jv9XQpbgN5CX0uzbkbas7KrG1LtbfLgPv7stDCy+KaGDx50oxRvgYYuczKoFTM
EQeQsQMVNqhWzP9c0B0OVsfEf2zPD4Q/k6DrrNqwlZ/rEUwVCMCBuITh3z9JphtcRrrr9oV8oAcX
+CyldX+QAulJnYTSWsZ33pG0ZFY1V+eROsqaz6jb2rdGxWNPQzun3R+UImqV1A6bFs7CWmANl6nH
m30xttPIiO8LqXfp8U/5xdPw+QXsPPK+fXvuycKEOr1w9xhYF99RWgf5Rtxodw3LtqOF6nP7DD6Y
UODNBSFo1CbXBFlxQslg0A6iErOM0T206GnnpEojY5Q9CCT9p8ycJ3t62Do1cZMkZaL5IDazaFx5
+PclT5eQ1HAttF1L++I4WrKmPAg6vND/Ux0funlZqGHT+DchvU0HlxtWgMx8McAqTebweV5n9E2G
zZ/g8a+2nf3v9/h1e24hGbaIMOC9frIJu7WMCxfo3JH6SGRzPu3m58Lnt66SJ8HS4aBf9EaMxoh/
3/iiTe0EuEc/sChtQIrOUy58XiXCJyqnNZQjAbeL6nE1Lxv5nC8yv1wMY+RZQ9DPWdL2qFRFYFwf
8/bnmjedXdjTz5T9BU+dSEHZY4WGexCFUSPSBcQMJo55KPd4PZGmUq3lSJx3qZe/ESurWz0jOP4i
QuRGUXG3r7edASgF08Vyv+KbhGHGbiPMWaji/c+JSDBOCKFIWMvJhZMjtIVIz6dut4Su8dt5rVgf
lHxoIMWrgNTwx+xiLe9U/x7CVRxJGfkV4vThi9CUm/3BAfNC1+AaqUX8BqOiYyT5F8fo+pRje0H1
3wJl2lqCOBQd4g72u7MR5agjTuHEnoBxpuF9Baorhl0QKE4o2Bm4jjx40xkOCQZkfq8ip2RZoNur
fcNZzSjLbW0VZBcjOXoMK5+h8LpgDfs5qOQX/7HjL1YXahMPd3rccJvU5AxO5umcO4/io8WT2/ea
vEE1rdEXq32VOm8l0O03jjN/9T7xNiRS77M56lfUDTMCaHxca/KJAwdmXlJRT8jTKCZ6nMZkmLR4
HGKSscLJTz4NMiMaY+v30vUIBAmPF0GfQpS4E4ub6LRjwqbXcoxbvPxKD1Ngk5GoFBvnkVoGrNRe
e9vIpzE6XUwH9LrJdLcGF8xemFKEOlH2W0r8Tp8NI/+wBYXQQdcZNxmwZzWR8E8OWZgUvqZ8DRJ5
kjm2qdZhM6y3T6xjwrbVEkBZYcWhOmgnTPQYzLlT/oDlXCiBIzDaR8WyhvV6jx7LBgTCOMDJeSU+
8CP6jKNPvboiulBNwMURpZEdKajoyX/km9u6PWg9tqxHZ8GyTdcN5590ziwJDz2EMkGiY/QB9BAz
M9yjTF9JKAoI7l2nRwUCayyOtcFzh1C9p8y5QtaGK9J5fcKvK6EkwywF5bNK90raVbMbxRgzJwTQ
mbphTiur2ekJcvzF3QjP1fKpWN26Xo3j6xQ5+fl3yyylbGclgN6LDGx+cTP94os+w+zvOmsAfExU
+BYUaOZ1EJefeTQ7TeziBHqAO/NucYxGfrUtt3RGwdKis15WFpIoc81E2/nqAnIW0GVLyrb7mN3m
raeKJiiw2TrkXVDc2lqMP4joPGFaQM8A/knYEXrRMwM2OSwfFuCQ4iTyKe7kPLOIa06hrx4ca27f
98ZljMscELJwAkbJlhA9OCIB5cm/8qGlyhmCtLI6DNVY8x19sO4fX0yuYxgOMAYmVzx3IQSQj7sR
I2jqdcdmC3HJdBAUvxcAq5/n9rZ9Ogi3iUResVuCwnXBVPJlGF/QAtxt/rND/YmKev7+X54hzCkc
WM1tJJIMsKEgBK5JBkJeZw5o71/o2EdBbb2WiI641zA88BF9HjNHwgPShYV1Xapf/wI1TUxsZBLo
R6HXg7I6vmNCSEjMAq34cAC1WiLh5b3uNWyBU7DdWB+ghTLcDFu0J7BhgiqCA/ZeAb4YzmpsBM3L
ZJ/5efgfGLp6MwZCY71fj6loclRS07EdAEXcoaMe8X2LngJ1kshYu/uTBJRCXYyIT7Zf3+feYkrj
k17DO4cjbfmxamhX8qa9fqcRNjmcQazuRwNOx2LLDZ9PJjjud2Z/T4hYpmudFFnhRkXLQ8gkWlUh
o/WV1ELyBKb3RuEkkpmUEKj68zCBNhkTePnpQjCcbzBPPeH3sWasaAjmZ3iP6UkVMW6IYZY5X91n
/sSm7ocPxuDFxdslg6k7fAqiRYI3zNZ8ZA0L8P3V6rSnbps0fYRO5GnSu4RAjUwgIRAnL0QsI6IU
tvQ2AA7gFcBxwAmC8VPCCy+EGoj7cn4NxsvoDak2hGQK7ocUQwECSkpy5lncOAgdra1hb8XfZlXB
hiVcRwP3L1JAtpO3+3I1URU+8QhuoDTRu5O7wINE8ztPbLqEy3Tr+HY8ISIB2MamyOOIlh0eBgcv
O9rc/Y6i3zWWmQX83Q3gvSYG6IqSIF93wP6/iAbM7WxANOhIYXms40dAtgfLGvkQOukv38RHUFUF
OeG+4mGLnBOM6PtfSg9wGhw2iQhkQFtoG9BIOae5LJkbomC4blO4T8WKfkGfqbEVWiu+PMbXeZng
X8aaqng1vl/CeviotE6dqHvnEWEvuHlTh6PVj3Ez1Zk609C0n8EFXteQHl52jnWDm+9b8aTl55fq
Bgq7UYehVeMZI64wUpntPut89895LEQkAgnSHZHas808jUytlUhGtQnlOhGOdPVUc1th8ZLOjxci
TpJ2xCo9P+XLDZjqRj+8aVbkMxbYjABeeAzF3HjKTVFmCa55umAzEyEvlxXmHmT+mVtaBrva21/o
lMIIBBpgjZJxmsjAy6+ByO+YrkXqZoai/2W9ASWXo28J3zFCyZ8H+fsr2dI49/I/+FmDbHtBjx+M
gGWAcc2aOzhe0IhBDNTCKZLb4r1Nwqn9pc9715hhQ1b22ZFTl1eqFmaAFzcLWuCJCHkG8vkCgeFS
RUVqXXdwB3cEzLj6bmRCoqcdbKQK2CZXOAHQWUOIwfBZ6jK3JAnpBXIxmtyQtCX5mZMgeml0Zyk6
ecPmoMdl+rhM0xpBI46Oqw6Ys/rJ4oeNWtC9+wRyomD4zgKVoqgPeMYSMh8M51sduSnDUuHCHlVx
9sLc97JP30DwUJRNwpeyXet+6PdoYS4w0++fz48wiPOvpCKUQ8YufeKhEAsu6yj3kah3GIitIy13
d8FTOqaeAYyI6Q3/J2ue8U3ArBnm9jqJb8ReQNZxSEIcub8HUzgyXAmCdatYiwKQqc3li1zxBWeC
EaJ4lORXjzS+907HToKZ/G3V7iNGf/LcEkAESooOimsKwAdZMcWhxgueCreuzPvySag+2eYot5w7
pObFbZgLj4oqPiqFGPy9EeYyKJBeCmDVxmzj0kKTFlLzc5WT1+T3OvKuexkpkEXU63sNtVgf2hrf
yVSfk1ubqc6YcCgfi+9DRHFlXdCj6sKv/XY+7fIDjSDoGCy4qi+iw254HN88zfoKwmLYTXFMELtb
PpFKhi0Qcwb9/twMrJ45z//lSK0X85lQ5OyfN4QcalzP8/csA4C82Zq0HgPZFQ4yfvwAN8nRJgL7
9vuvav3SPOJ7/kGWQhvEYfoL/blIt3kF14XkoDeeoQhuRPnKdcPexXJ+JCSKXT5PyqSDbCL9Bu23
gJphhxD44iaFWIu05eAirWU0RYrxJfPJIS6XwGx0o6O8WD0XdyQ2SlTcvELftVlYLFtvTPkl2cPk
IauBvirqsTkaIWVQECR3vlG5F7U028PA+0L7+C2v3/sW1PnFco17NtYeSw1EF8ns24yuyNINtrL+
bmsbIjIOeEMdDXYgZrMI5JDkgPgRspMnV4icpPk9MHa/cIocy83oXCWMdQT02cV3jceTlL3VxM1/
pBh15H1TOMou+8bkAkopH8tfBM98qWzMFdDQhI5Czhw0M8Bz4WuTdn103yEbg//jLahjO9+NfFp+
oRS+3un2Aj05V3zg5v73UolDV500L/gUu1U8sg5kBnUAx8yuj8+Py4CZrVrJZ6x8bdutggxaJRqX
DtbX9gIOBkdTY8whS2xVHJ+QeIMpqh0EkjJayuED7xIGjW4hYGLAvs/5gbuU0X+Lq0FhUfhf2MrS
DMiaH15J7k6QErok2s6uTjMvXVC32lTRLWEPCN9OAx7KkmYfjogSUcQ5AjVCNYcBqLa+wEpfSLwu
1tjX3cxXXNn5dyI2AWSuiSRKMsA6jbBNJmqccYQkzuliZxFXkG8FdHzg9FXOtd7sfLCpw21gdTMC
4Sa9OjfszZwD2ECmnEcUr4oVnNLXuF8We8mwunDk1+4WmvHQmdfZONHpy9BnynLky+sxMbcTlLdd
KK/J9T1k8O58H9BOhGoTJUbZEdtscE55vVGkz8YefJotOIws0GccIzwIlvu25oCXsni+f+R5E3J3
fX4ztEQ2DD6fH2a+PLMPsh2JVRIztT/+JgVg8zuyf1lbGAUEtUKPS82cFZKMhqJmxFZWBE1JPyt/
R3D7tZv+IU00m0izP2t1Luhx7XfwulCnAAvJ5Uwc3/ZvTqYMQ/atNreIVs7G/JKwIlANhKmYeAUQ
14I848lSQgqaTLw3ISeOvM8TGDEaIRVUeECjCDtHa8g3eY+OnP93vm54uPtzjdhgSboVWRVZ/CSl
ItvkR4n8sc8vxcg075TJiLYKKXyehVO9J95Zcl4bUe94W2LJHBB32nfwyNpjPF0iGSH0VORS0H30
Xa0r/CUPhFzEYxFUlLntif4j4lVhmNcafmdwhB7vHD8EK//FmpId9poLKVs83B0dJZgBIOfK8ZRI
N4yhuzvqFCJziCF6zesDz+MS8ZPPbyh4YsB+2Y0Q0+husXgHuirYZHIpOFPwUcGjhTC0OwK37euY
wWY0h6e7EEWIXC7BFByn3HOtPZlxggzFn/24MIAcUUhwRI0Gj6YQL3ZLZDfb7BEEP+D1qRYq2BqJ
DcgTlQKhpA3yVQnTCr5j+HwQFk2OrNRq3JZjTm9FkC4rGO+Sk4oqttblI74c+SrvW5HHoUEaIpYG
0gBaS24zNfqPpPNcVlXb1vYVUYWAhL+SUTGn8ccyTCWIgIiCV7+fvnbt73x1wlpzjqHQe2tvZN/e
kWLHZ0jgD4Fq2j8er0hDywWCQgrUQ/R4ITIFG1ymMUqXRyhyqLE79KOxqOn4eeQe8rURHvIgCOIV
ioyLLmjod2PLEfIy57VG6sYTofBcM8cRrVqfSLjxebxQSowT7NHvQ03/DHEmIXgOw0fva3E3pwd2
YawqJKUX7qslkSkcymhitRjvRDGuviOFXyqZ8gYdN7whE2PCf1tjuB+G7BQfFeoz5W0jJJdjBe+E
B/Jigugh4kBSjW+faZkPh1ibEPmE4E1V/mnM9gyQQ09NHNR++o3Fj00g4R/hW5Vv0uoxMacFjOOG
LDJu2C/CAKTCThuNsWYhWBySByTXCKzlG9M1FzD7GpMjiUYX0Ib/VP4E6kbGTOLemXUz0zUmpVvy
KAigmBWVT1n8OQTnYf6ihELsUbj3MDkBZn045UlIIBFQ/pePu7WyFQGLpxptF69hseXVJ9uU4JgJ
RPYyX/KXPycDuBFqEHhbedkKYoTaW29vbxvFi0T2pU7JV4frjJmP33NLne4Ll4zOA0vODwTG3fnh
hCORScRoCFISwGkkz6Ed5onobcQhwG9YulSEiYk6cWbwxOUUAs2e6HCWUkyECIlNQ69Y/giAPbIv
QEURAih+s3+c3wHSFY8QjSWWwJGgWFXnOC82IoplSYaxPD2XS0zMiJAcUGdmwzWRJeKn0EY8stkc
xjn4II1UmG/RrSA4Zg8TjOo49RzR1DnAJIusjeFKrJ5hxXOMiIY1Sqyi69TeFWA82k1DdGkSlpGF
rCNIpnUi4YcXIbkcwlZGaEEMTzuJ4KfkP50qHVWcx0KoLBaTxu83FjBmi81eYiPab3lJSbUE1CRT
G2tng8LyvBatIR27BvEko/3NHrhooEZb7mZnmo6x7MD5WpDR/hA7tfijj6Q2eqQ8i7rKfHPubwUC
0HMRrPmb3fPftuVjF4lU4hZ4rbG+2PofBIJrkP1Ru2KPxVMUzkSuodhjhBxKjkTtGmFqt+2t53UQ
8cXAJVS9gQZwTHES/WdM2X+cq8i2eNrXFmXC/1cgkSckvFKp+3c2RmTS47XnM0ErOnpM79wj0qxi
EBS5jWfB8f2xVBIR4bLbvOktXCNVjNXZ348mxF/4CwbLyw7ceV1Qhdn4FECq5zO5INXE9Kcix5OH
kRN2J1NMIVpQqHGz5bk/iHYI1d11aYfkzc9ENKPlIKrQ2bLTgDeQp433a0wq2GjGGeIYq45QB3BI
rwdjKXcfpzpY3tNZUue+YnXosCrxisGxSjFx8L1H/BZatNGFIrWPuyQVvIS8mUCFD326RchY7AIE
fh613iBgnEWEh4LKaAzwfM7ErYinC5UtmJo9Z2EDt51gfSdb/+fseatOir1/Od2Tb4G0P3LH/iF6
xpjEg5E4tDl7XOn7h68vIRB90BxAINbSsAXWNsPvXMDF8Bv2wDfpwuFS5E0qfJYMOFNKjmm9ITPV
rcea/9krHBhcZdPnuYZgI6SHiXamhGmIcP1j50T6tCfCDygkOZJPducpEybQ1BVvFC58aDMTooTA
dbfhUeDEVwmufvAmDkV6B/KxX9ACV1PwgX6gCtCahUY0PGRQJFbOKNnhgywZKO+TPDSmu4YyS7IZ
+UHvkQF6+7GHS3Jflq3PQjOCvEUIINmfNaUUByRVgKleOUVUgGFg6KWoSVhsCV1HmpGtEWiQADPA
S5/MBnyVGHNw5SaiiTeZIS3b98yLhv2PwiBOahLAXYnXOaN8FiuwS8sGv+Z9ekeBpuO75NQORE8Y
vWKf8Cn+VpX9HxQbVSyQe7ezYvGX8cdjvCe0lOtUbIhs18qV0NnFV+g/raXyBXapdi1w98euG37F
LK6vcDx2sypCANXg41swz9q4nb0AzfH2usLL3gcY3oHiGcbHsTLGSwQF+sK0ngVmcPju3wlsVHVq
nGb6C5rFkY67zn3HPa8FNLJFOmOoXIZTaJfnGNIFd4c+lhbi0+fPRlTFb5dOIExcsdTyt7QY7AyR
ErBCXzshka+YvoM35wNficmz9aGLkTUAuCJQVrgN2biF6aHcf72WxI7HeKdA+KCdTU71PjtZizd5
TccrFBxPgRmSirVl5AeUZ3siVYTNQp81UNrpGsxSCnEbhuoCj/6WvBnygETU07pYk7gElYXEQVqQ
1526Q9YZqp70cOiTl7Es/pG5RScTFmLW6Ii/H00vNTtTEWHE6UE+uyiywMEjFP9OC91jePVUiGz+
fpyR3HMKR0YlQ+kcneGRNNHSnv2B93EEE8vBu1jatA+OsaiDhjLQYdsRM5iAJc5fKqfgD0cI5t44
Be7L/d0bI9Qnb4xlN4TwZaF4ilgP0RtgQzfueMPsNemuDBJM7twGcOpVsCzc1p/tx8DqHAp4Y0Vv
IRff7B+9Y2sabAdgaCKiGYv26PJFMoAChZ+V7Ww0khZztjf+pGPwotkRyTtImM7/FaJKFSAwH8eS
HHpxwP+c2fLiavsf9BCsMIGCZG6MQoOHAYaErzaFyko5gMUtji+ceYlVgdoj8u9FLQBFXATC8c2L
suS1kOh0aFsEyPtv7kZIEvnfaPyqkEYMLOfOYdKRVh/er3o0myEjQtgjyHrBpzIN+MdJR5AFZTIf
7mCeXLvtwZKmorJDNIo++XXnxgI1iUveAmQ25w+/edjw71K6IUqrp1oEQ8ktjWAPmeqL0UGcwNu7
c8UedY+Vmxia9wwsTBSg6DzsIlsw8eDGQFQwO5DoyK9fnZeZR4yGNjqc2jlYNCAe9YbQmOiL2pBF
2bsDKD1GJxOynlQcd3N72JEpegdj2gc7hsq7PZlwCFk8Vf8ukxOBpayy/WgzsH83kabz8hP34XPH
Plw0e/ZqxR5sP4KfywB12QntFilrNXkh/LGvkchqEumHKcGPbyDZN6XMfCqkMD75KjiQyP3QKE1U
owIxFtEZKFxHEVFQZH1zyk42Ys7lyOAratfd1locMC/ZE/H1KGtpK4c/O7otMvS5tTvuAIQJjBys
SvC4p00tZSuCEY3oA40N32jwvDVIrhOPuDOUceRZxAgI/ivbOCDV48w1pohNqYg8jtSt4miT6Avl
Aatlb4S0hRf2CRNhZyflwpF0GvovDpbslt1aeJMrSm8l/C2FAph7VefoJ52KqrFm/uM05DGztdUX
r8SUSJznSL4KJHO4fLLd7ch6cTXOIUwjl8Gii76syVPxYEoLY5HO9f3QPu4VoKT2Wi27OAnE7aPG
7zEnc7p58KFHKTu2SIfhjaIgtGGtFUINFtoU/PyFxJE6HDFC8rqgkYmQmUy5wxFu6Pt6gu5BE1GG
MO4kTSJIj7V9HWbx58Z3gl13AknaULvH5hVCJx1+7idOoIpFxlaMyssx+cc5CdfHGc+Bh4IgfN8e
EFmLI5onVBM6grbJ3a+x/LPMcZLykmOzEWMCN+OYBWX9JluvwvqP0ML6Q3/Hl4HoYEK5ETIhIr52
/b6YHNADkGsHTMN9XzspRIfzFiwyTTi/RX+hZzUaPnyuho+LqknYE2PhYhPimXzNL4MSnPzMUDl0
BKCWqDdG1pldfPMOLPdJk3HNHUSoMLK1/TFApQBsLs4oEjwImzj+3U/HRRGjJeYQjQcz2LxufuQ4
vZXCPi9BKRLXtXyG9fYzKWIU5B7oCIuxBpyvRCxilLFu2Tv1qL8RDzBnTOBcNm9pwEk1kYlfoIaB
F2sqxtk+NsaYbvl3BOXejRNchUgDGbpN8kSlWMZLjO7r7eDlfda4fES2eL/paCL/uFxPE+kPMSDo
O7gbq94s4/UEGfNYGpFWIT+pL/LKAPhLhBBUOSiq6CcoNwNmBmPP/BNzpoxffGHgw9xnfnKzOJNx
1CJNwbLlJSwf9DfLWEt7F1+c6Q9Wr0u6PbIVRuBKVFtY7CX46vj9Dxbz0xEpXTn+MtPsEv+JDg9w
sjyBvDypETiBHFxodTYX4Ep0XKz65fB6RHkF+SmPBrzmsXU1rhZZD6PxF3thhkF+lDIXrHFIJJz3
VMTetAVuhruG9u41cJ5AS2IrzeiF5xWA2IE8IyFhf4//RB4iiQrTXBmlk/YAbUx27vw91g8GplQW
7rN0F204LxK2ljBXiwxdWTquDhqoE6lhf91M/Ej32dFlPTfCwYGfBr+vvhyifTyomf/c3OqVTJiP
vvxxfpx/n+C4JEdMwo9hgIQG2d+HIXxT/T0XDaEjLTK74oCsU0MsEL7/U41yU3O3VPNXE7K0NuRg
iL0XoLkc+OVN8dPElpGwNWONVs6Fdah3iBXxS7HrBkr0oh2ZJ2yTT19Be7BKN+P3YSJlo+6iT+X2
n0DWSFrFXD76flx+6/u/48Dj7rOWcsaG9+CQwxAZK9yl8NFMS0SnIiMh/JBheOAWxDflcN92h06O
xKzOLv+lX7eTxvxfSLEh1KZB1c12DIA1dO5D8tp+ACuEjpI5Cu8k3BcqMCRg0CRl6edWvd3H/+2s
iNlehDj+EJCLqULsDBY3Y+cRJAJjTeszRwD9pC93ojtC6WLyP1uLDAWXBF2oCGORCs6l01Ahu9le
dL4T5cEE96Vn6cU7zZHfBeWGEAkYMW7vG+8rWAV8k5u4xExsxNQFPbzPGDSKCQMhg3wj9swIZpG5
e75unUNy+iCVsv64Wk9dtKy3OCTXkOBHVnDyZu1mQp7a9I6ZmEQqJD9MMwFa/6Fn0Nr8jlDA8WgO
0IeDv3ragcz1dHTRDkvQmlWKKa9FWsKsM6nOMi3WuauAkscZjMOP84Tl5KT3I+UGVAktwvkB1nEj
GQSsdaeSvfHZHxeQmbHOxtOLgZCZET6ba9omoR5L0kxDxpOSqZfglWbTYvBn4G2R3ahPl4vXGTIA
Q4gDnhHK5iWnH0yoRmCWlvGeiXj/HLVlPn7Q1Mub0xNwUXl97n6I6U5WGW4sI6oxbb0J9Ou3IJgI
Zh6SrSM2JJwJ0Quep7nC/qnMyklNfiMlu/UFupCDn3vkhx8AEqxkUUTfdr8eca1HHcvwTebX5wJT
/WLfcacixMbP9LmDgn0Ai17EZHlUgm5N5s6YpqK0wAg0eiTCuw8aqb8n4IEkaIIDWIFOLgCmfAFk
Yvi8wloAlIsaS2utQ34/KQo7Tjn5POQfaLfx8trIv9wEPRYxHSi1Hk5VBTJ7JqmJVJ7DQgTGmHoj
Mu0m/2GnFSxiWJ8wpCRXEhhHEmcK5NSduRf5NbDVVeiNwHvvuNRsPryucvoNUY8/hEnwq3Qmc0QE
yQHQRpbD/3563QdZVftYpqQbUOKGR8dEV4uFmNAstEcioNTiL0hDnFgvps87K6nkkkqS7AGLNcwF
zVQlest0FB56fqHnvCT1mBiu31jhIqj5Lz54zlpSvloH1aSY/glE9p80qkzJVQ5Sv0mpnWWI4QCi
pGGMGSniYxWQsYB/tRMXHe7Tx+QbyX9lUAcoazmuoCJYu3WnZuXdZ2teCAPmPXoSBDJ4znjJSesF
ISfCAUKaPRLk6hEOV8YEW8rLg/FHp8DFOgVvLtyyB68lu+RSzY1gGNDmHj8QnIqwig4QcCev5BnD
BTNG/CLTOeUZx+SQ2myVERrkD9gbRX9Q+4NFRhdJyOeL1YVR4+t0J25XQAYoapeE+vtft+u1+PWf
0PcTNXt9JtOhWiLpBdgfqwy5YwqHfGRqv2wl12F/zXYv0bQLozx7rnRsI4zxpMVrPljEtjDFkBNm
5FFwAKnb7maAowNwbR8ALtVa3j/Rha5raEUy3uamz2cJrNdVszbB7tKt+SJ+it0s1OBNeTHi2k2p
eLxW+T99biwfWBXpCv7sClYKn4QuhEYiZR9g6Ega8+j5C1XZP97xO8io40wWUi58GkwWCvbyYpkV
Hg2YD/bnLcGPiwH72ZCizxddmF7N+z+lHUQ+9HP55eprK/4QxuPw/0qmsEm5hGBBLbJtIgOHGCoc
kDdYO/C5DoGpsxGN8E0EJyONtYf/vFirTrlaepDfnhcTvmLXfQmPSf4RMKTRSEG7Jgsu3xVCP9g0
lIZ//ZAQAeYIMNQX18LHg2EQ17uxUlePN0El/+1V6j7bPDboU0Dbk2ys30cNsVChNDfLQOGFnilj
kstmeL/mKifysvbqWQYHfyTKVa2Q3o4M5M1gu74uBEA1RX+g5dSqvQCUYHjm1CnRJddDDxC4pwUo
N59w7WVIsI/Wzu6DPdrEb89oDNlEsj8ovf3tRmY9MbFaQk1gJKV2oVqS1olZBblgMmoznLXIOiho
Jsyuv9VJ+ELu87ZFIqYV5X34OrSl+yFTQGcEeuMWkleK6VBiZ8J+0VpD/9M9/qqRfnrUwXt1nJPT
tlPj/qCsdxK7mbZ+LVUXpRtic4ZupBa2edBC1sNiReRTOnsSR9vFXxJ7lBH/f8asSUremmQzVaa+
atUDu4B1mTi4HBTZADCMUsj1xcZ5+UQqMBQduCHpduhyrTF2LwuQ4u83LlB8oMdHzPsl/6HBey4H
UJ2ax1+UYvHEnUNiEEqqg0gy7LbmJYv1GSMowoWJvuZ05A3vzu8z68/3a+N5TFGtf4GkRWbjKbGc
9moh/dZmjTVKeu7lG2WDsdmyFfT76iZt+NmQqhIKsGovJY/09DnGsAsc9glAQVlOpu9zOr1PvwdF
d/34yNQE+jRgYswnmury3rOgIJlO4H6txQN13JDYdiFes7VrqEXDy3MylDzBU+EhNE37+GODYO+F
Sv0dCLvnQCQ1gfMLEIYLG74bdPNBGs+dYLhZDnpCArvh4N7LpbkMfwUNoq61uNkZjojmx9GcrF+T
tvEUJC7I5Ns9DalIphIIfJZe0zcTm4FRQvXWBCQBP7zacChx1cptAXiIwBQ7+ux3KcgWR+5+azDD
ED5lHUONOuuVDlbE4gMT/nEZa7u5kYxExjSX4GRI+TKA9if8zGWC6rFoFtEXyemVNsZlTcIDwaQE
4uD6JvMHKsCMs+mzJ7+XxWZZSWGx05do6Llqh+AaPYHEMw0P1gKvysK6Ep6Em9nV/MEec+ZPmuoE
mJTjEjvwkCJckv/8TthlX3yb3mAmeRDj6lz2kdJBefW2SEVTMBOtjX7+ugzXvO3ZQmaoSkbBHS0u
l45rJaP7c7xXR6uSpFTWxAE/iuCrUCSK0jhciMwzMOZXDLvIeCbrWeaZcIF4mBg8AxJQSNFols3p
DgEHMtMuBxas42Bv5F67JUGZFHX4E5I24DpB7d4hU6jodML+Q2dp7SqxOvDMDSHeSOBdENlCSPfy
PwpZEA/Ah5kojf7uYEStPcwmA4j1lm88habmA7WxFdnvUBMmxeFK5wRsVkwLzNmQgOyjPQ+givru
7reXu4/xCe4Fv9XkTTgbwB8/kDBJo7tjQUVvMz4e5lzElyOYBMgNPJQD8IbxECSQ23Vr0b/7CdHs
NFMuGBONkahUBGqrArBmoqOfV+kCMXiHgO1nrBFcmYwKAh/ZHaFV7nwFr8VPcUh5hMfAPEljKqgQ
QAWxJb7Jhhk3UTX5ThEywZPL0/tYmn0pS7MJQXtB46HTdCQmHCKHoSDpGZ4VG3P9NfxP4n3n5STd
J8tkS8Ya4vMQtxB4Hqts/U+nsOo1blO/J2XnMAi+HWFz4Y+QUGmZMhPRhiLrdquO69zPCSU6jq3S
qTdr6hXp5t49EWq4PNqfkMqB11TRMS0aO35RROeMh5VTic717z3U64k85YKvRvkgxINu/CfSfo9L
NR6oYZM5On74gZeheOH4JgD5ZT+0MEOgTcwkRqr3yQyQ06CMeSPoyP4VK5avUJ8dTJaGlrDAaPcB
HIh4x3FpsyRVEx5ziPmoWy+ZLmypmJcQpGgyhdElJTHH4mQpTYjZo0+uBuwc0P+su+QFt3eoE9IY
m8LhKvoTGnph8n9wAr+gUlxyJeTs8rPWCgznMPhUjrBRoBTcM86lI4JvdIihKKPlw2fa5Icpblzu
R5G4qJG7+4jLnnvWmuht/IajgI+OCO8qVgOkuy097zrKYqZ7DjWG0QtV3z67YomPFwSj4Lu7RwUP
B24GvoOfw4v1ggSTDobEa/Sk2XOKLzeCYSjxdnJ7nzjVsNWQ7PSYyfSY8GLmvmQKqITIqCX8yl4C
TqZQAEs5CKer3JlpsSDNO9745sSn8RN2bmsviGjzK6B0Xkik3l/ieXoXuyfgBDUnn/Vz1TX2ENsD
sjmJQkvOgQ1PxqgcW3N1/rlYMxFZxfdPvTk/d4liY3BcZOZfZUb5x0leUYHILSUPF00C1R5clELE
8PXvuctMYODreLlHhjBssANy2t/M4ShKDhJ1sXU8TMCw/4jZJFVuImGHuGj/MlMMx9KOl5PndJCc
HyUJMvf54Hg+Nh4B3/1Gdh/G9YlN/5vsOx1sS3XKCgSIWZ8a+8LRYYjLU3alalw6Fpg9vSYPG65q
jQ6+lAQ9foxDpU6+sgj/QAdAQx0yjd9bhPa0BiZ4wmHkQKTVpAab+wM550kZjoGwkDYiFyV7CZfi
3VHxtg6CoeJQso580NqTOLLVSCKEhAF/57VCU8pThTviTf9TvSDpDwsSSetEKlmSU2KcxmjNo9c4
GQ2IlghaZCeYvbFVPmwV+fpN0OEkRZTGuPvF+OOb1BbSRRxxb5AOYNo78sRmlL9pLPuQLefyGzdP
ylZeV2vodm2k9iuu64EMwIKv0/D4/UC21Ndawr3/WnyOpy5ZashB0O1xPwsj+A8mKJAffsNUi2yR
F6T6+BTwJv3YQgdJOmkvplKgiPzuZXueNJ4uHiJk0h1ByqFGxc3AZaSGAlf/m2WWuRZrNDXfA00T
x0zGiuoay4qymhyTLepeEFPqdV8uSDQPkfA9mu2MarciCZ5lUHyDQRm8kShRrpsGZB/X9oetVN6i
QC+6gAUTDsRJN8d03GJB0QnDzqc55ioi+M4lhCAoY1YF0CSDZzBcovKE10N3yQhB2grwK8AqdtQs
+l5MvhG2Qx1BuB5ItffsnZrhgEitpe4QIh6mKMpodOFCN7138DrL2VyiClghhaRYqgM38VpmMWLm
oeSkv9brlsmNbZWTBdNnOsHEbNzUW349HIAfIAQ7NMg0oyjsfz9o+3I03f+dm6myRvTtlUvkoALx
gUCBjtbdKB/tmZjgVp90JjCH3yMFMzOZcaDz8CaoU84G6ujMloFJCzcBrsWcDM6V8ZWUl08hbGLM
to8lTQWkMBL6jF/hZz++G2E6pmLJP0ibT5Txj3AQ/7AXfhbk9wzwfKfzimQSzrwzobtagpaLpF+M
en2s1YGKHTFNJw8CGkUu/OA0fM85ZqekfQnlO0+01MX9c5s/xwMOminQDrsy6HCOLKsQenyudCPU
G4PQ4hUVvr+VbDlU+l4S8l+Zym+kc1TzDzJpZL4gZ/Rfs2ikXmKKWk1u8mIxDO7s6fyniRW3jtnz
pq1OefBeIqji5+baeiBF96Uojx5e+LSlo3dlV6RWaIm32e4NOkfJfiP6oLfiZ+L+CA9fMbXw5uUx
+V0GSgqrcU1cl4h5qnnW+pWKJB8/uPzyEDlAQlLIjU/7vcyPO4fMCuU3LbY4RTJloqALo9z6nGe2
UDc+JqjOkDUsnxbxkAJtbskb+4VK93fMVsPOo++404OMiebOcJNjnkLOzL/nZ36lUe8y1pYqXLAy
Ln9it6OUhCsbQexhQCuB0/vMHAzsH494q1H9DCRuAKF5yy1ysmokDgM/F64J8+EjY/veip9bHOOP
EaQI5y/ta4RAAykBw7hXSitOoafI9iiwnkoRdxSCK52gt/xJvhDyLH7+Ip7mumeB6wNucu9Mebl3
g3skxtSeMO3Dccb5NzJOdGCc1ZM56+fDOAWVSABKsZpiTf0glVm9CrizXzI9gvYDgaf+D1M0vFmG
grXy23b+JGOS2WhKXG/PrijaNUCavz6yZETb6KcxZ5vUVc/Q2SogcA8q5p5Qr6dHsbN4evp+/LGI
MDyY0lSR4waTE9yadS7aqGhCghFOvwfO2BdxZiSamA4bnI7VEEFCupWuQN3KWd8pX+/5jIYaCUAe
uzCeYM30CrIZ2nGZ06V9okjjo1KJMZKNKGk2mvEHht7fJ5RnMAYm5Luf05+jD9yq93Vu5W9YmgsD
5gKpa/odvaUl+IBWEpCJw3EsXCXKTdtgikS4Nf5W3jePJWUzxC5TLX+ACfwq5CGhk6CjrAp7aGbZ
pZaKCLfcxDJMs3W9tJpp/97mYIzWWBXRNRzupG0e6Ixvn6us2KTvy4uuXBTioKPlstAOOjK+6mYY
y+/pjVKCzbrGA4Vx7r4YqpP+9zdMl9mca1Y+IrUQbik2NP5COVJnqNkDvsGghkDfKVN5URC8EXzR
H1w0n/beWJ6iBCXo5hGVuveeMA8KPLeBlrm79ZRW3nuAJBFy9T0nxY8MK94hKr95wcCeXxc9YkmB
Ut0KZ8hj3nBTjoyH/fmOJWUyILYy+BEJIiJWrTlmKtKo4bLB2m5f+H2A77/nTL8Hw4EIKVIO/6a/
ZX9I/9X/PnQ8vycIRhGSiPFXSwCPUUy+95rkmspCYTOmP52JZ0m4lgEptGdM4C0aEpG5shSS/gbe
cDIAX3u4wI0c4umSvxfGbsvOBxRvH5dOI4RsnzUtJh/qLh7gdg4iclQGcwTKwZGZrkDAhNKNucTX
v9RgWnis2IceayghTzkLP46Qe5JnsDC/wgYLV/1z7rG+2U/ZMISeAjvMnq8CQ8akAkwHpyenTx9b
/C8A4hd6yjeST47EaFcxvbWJ4si3fuCzp0nf8Uu7fokgAWp//utaGi/VCWFC+m/2ZB1hckeQWVci
tU8D/b8YmNMwP7Ld0HtdvC5Y5MzCNy4coBJHG4fNna+YYateYG7K32cwZFLgW6hyMgBAxYWco5Gn
HMA42BoytYk9Uxs3P7W3HwU+LMJgiS+GoFCGTz8GdWUfIe4jGvlG+hVnccBB/KkWLdrXYXRMvAzi
lc13ShJtTUKdWM+X/Eu/ixzTJU+eeUMSyaqneS9sUb/9S/z7bigcNu0ISRUh4vZgxu2lokM7ckdr
F4LC0AtrbgJ8EHCNbMstA7lHIQxS0IUwH30mjysYZtqN5E7kDHfPgC+FHDX0JrsuUA4U6OYqM6eM
CRUO1WMkgojqwjO7AUlL8YBtrUKzRddVoJOpR+7+AYL9PkJb1m6yhownehqcPubBbImZ7zwJNjFO
ufY26FAm9ZV5gJDMj50AjTO3REREV1uTNO+Xp73tYYweCr2Ajk8YTnXbfkVlynlAjCs+6O8Sw02L
0P3MPPYTiQTTql9+5+oC/vvbjga94E5ffIad+7iRa9Hi5U+cgR3pXqaESY9KwfBh0bYvt8LdOdgm
t2FzYmIzb9pj+SXrdKn2whfNwFQk5JoDdhI+PcXKzJObXZ795E7RL3zJvY/wB0P28WE/H4sf+kak
cKjwyljUtdPlFIhK6JwQNGhR0QkuvOXVlTFiB8n5sDxVQZVbshHyr5nOcIc2aVxUmzu5v2rAH6la
63s7a1hT1U1N5DqSfvR1EBTqmdjM/I3HCqsc74tC1OcrZP5QtkOc+JiyfyiFaotfkc4bb4DfjoVl
WYIP8mMx3XJqrz9naoy6HabrDSFHZuf3OHCq8B5x2JhzcoUQqShH1CwH6ePkgwlj24UGkhpr3Ykb
D/wtJaMdNT4aGmQpD3cou+lUar0B0vJgMHt7C2eROgYE7CSt3NKi2+nMijxQOVaGq5cRgsO9OQH6
0Wf/jRvRPtKX3gdEZpAv2vKEUZ4eSz5splumuvYetZoDbZpwjZSOUREsepMbjtcKiG4Yat/A0IIX
gM2xXzfFtp7CxGDL2iGOIRxofzybFEuA3aMGIWAHBPhf+UdL+R8WgQ/34h9UBoQOyhWTz9UHUyKv
lHKhRvFqfP+AHEkgs5kT0gdbJ4/e5/fHS3OUxj1XggpVw5NHxkJN9hMnSjoiD1Ej1GzxuoAQD+Yy
JyeA5IAOrDCdlQObeH+YxEBDHLXRADufo5TIDi5yxZPPr3q0yr0KFdmYfwitvhITCo6a7G4QsKwT
lQRxYfXX/DEemJSb7DoVJS66QXLcnwuTImTOhY6Xv6Hsa/5cs3tZkFfKsqGVcQioQCYOhjSP5zW5
6kCSmDjxitFG7yq4eel4kshYwRuBwo915zdkRrBropxqn33qQZhLiS5e2WTFVClPRPnnnas2CNUE
zAj2bF6R/sCv+frEcLMdHHb5jwYaDT3Xf5iW2saUpQMLUUMiqrXddmFGJBxOVgwq3NHeETTTRz8k
WPB941NtPoZWHw+ssXIgg5HUrW6WZ640jH6lM6jcTP/LQW7cNwnRqKc/B766HPHo2VpKnLA88XOY
knexr44HnfdCIwrUHB4j+Rs+6Q8ZxkkxrYHO7t2ieo+z2uW/aWhnhX/rI8laG6xoWIPzMXw7w/w9
agb7gtRod4CQkh5EMrcSscGBeQCu7LLs8FLcnmGItIKc7ABwL2NekHOR5Yd7enur5567t5lzTJKg
jKju7Q2zpUSMhLR5otm8z9k0foQffWmQsHkCeS3/K1WKoQb5BZVdSkqF5hiAP0Si9hFLpo/E1tFZ
FqnjJWCoJ/srxs7Ve0O/fftUpkhK2KA3QK9HauYVchFgmkECNWDjlsi7LD/XbMbU5xGMT+KMwZPA
Js/soPMnooYg0dxySRoIGbYBFdhg8OPl6MZQXdiPl9vU3pt2lBjIs8AiV56eYbdveDJfYU2y2/ax
z4Bo33F6RjMCZAuD7FBuJ7rVcTX0I+mFCxpPOIlLEOmEGPP3wqpyxCaS/cIjXqDXIzqgCrLHDPSG
T62iGXCLPEdZ8VGgIeF1/o3/AyTf46QipnFIBl0AIkmZVi/EF9n5TlPLUEbF41vkKSHPYkpPRnBE
L179Kb/tyP5e2Tshw8lL5R4Bc0L4ILyznBQNwi/0lGeUG0j2kXe5d5yUbAHie2m1mGTYeX1RzFNr
EPyCZJlJ/KT+bBcdYovQHbnOG8ywIaVuY9GrhkgCVew9SLqJRYwa0Rk7qXdepMB+fkteOfDM53F8
n/Is6SjrN+YnTFKvKtmpRcTIS+VNb8bHudXOeZt+Z9KMPXVnzvlTCZJF100yzurZ7IbFHivT/RHz
01vn14yAUjjrcR4k3xHl1NwamFsnBnLypXa1vpcCnAYdM4PpQaeIAT1Adeq4y1NwIuok7DK5NTm5
iisChQ16Vvycbla+KZ0MjjqJCq6QAFOUBoj71Ud5fr0P4a/QCZjs2rujNXlgSLYlpMKIdGjE+6zu
qPRBLZWwfs0rziyM569DBeTLHlAq7eitokM3gfQeu8cHMkpd9/hiIOhP2d77/qMm9AMdOTYPfNsA
I0xgpLMRQZDtSBoBRdw0QkizNoQHVsbjCOiY1kQ3dvSuGwuTJ2iwkY5j1Dfpb8+H0RFMufzR7Ese
Td358jw5Q9daMDUZyUFO+l2kz+WDQbPNtoMWuR7bVrnMVu+SkrG/+zc0D8I9Wq+0t9O8Z6rpNU+i
OIHch/OcvGLvAcuuhcp3kWmzVzb7WIc0ibgHmb6+pZdvOEOJY5nhNiZrBdR4IVGttOJf5XaxWU2O
lNUA0HAPkUYAOEmXMPzYSqVtYlXSSfb11oorXGACoEnRdvEhgOuzXwUJG8mlCKyzjnaPcrFXFeXa
ytDEiafro+xiHu4b3qgjgSw0RC1+AZEHJbqVX1D7oksbJgtulbs4IPQFNwP/AXGhHgCJKRBOzH+W
5oTQY9+wuwWGI74/BPt8IBgNSEohUyZiUqZQGUn3YbB9LrXjqFqIxHzV7aZWNSGyRBzSwW/7vabr
Kk4M+7u+Q47oY/07ltGVHF3VP3ywyr9RHT7/OqBGqtcwuyM4gpEkYW3TyLC67mOa7oaqa/IZ7mra
aftnoKUzNv8aAyra2Sn3rrzr89lHj49Mg891kpI/dhsQlUVcleoYPHake8hSlM8lke6EbBUbaj+q
jP2QMCuXDCVUfnhLLZhm1qSNwArmv1iNjA69D7RzYNakSqD9mBs8s+gma5QYDbrCqCAplJvHZ4rI
5JNBRAyTHtMqA5L+9OBZzPSsUXiGftHnXvyg1+bpDo9XBb5nA42KVMtG5Tfl7bPwWO2KfeOglwdW
zSHm3HxS4CG8/fC3XIgZyR6ujghGkCaiOgJSH9sHFwJW9gF2XvtKQsZFn7aceg+CH0rUt1MwnPws
04kGpwXuET/88kyDKhlG7n99JTwrm66yVWB2BALoZKP/bPEStJVWjUhueJy7ZbmhcxAF3EB26QVn
7wCIx3LBMEy6s1fJeDpazEnYKIt4+L08pX2nBLo+0UNSt2vN6Rk9MjafHKtmwmuZx8QFzd7Mhx/C
htLxG7E/27/6uRQkgOfIGf5H0rktKYpsYfiJiFBB0dtMzooiYnm4IbRKURRFUQGffr7siZ49Pbu7
qlQgM9f6138YyWFCJc/OjpKlmTAfrD+bL5JkPJ3HPRLV6tzK72DV008Z1Fqcat6bfhlmVj2Qr7PD
UI/YpZusz0pLoCtvLpNQQvTFH/wsYB5e56OTd77JvF3iZU6kKq13RClEq1/5IEVm2P5xNyvsMeh1
qvGTKR7WNeK8JufngW0ARBFIB9eogLH7HmfEqGPuDM0KlH4DI+ExmOLCSP2gj0ep9Vxor7FS9SEN
Ee9Ntz9umpigtZXGbvCPlU67lO9NLmrhA2O/mgnrrdz32A9Xw5oSwC27sr1NsjCHGNIRp3PyMKIh
IYq9GYN+qhXe6Ep504wYVg6fypS7xBcyhZMLrRBxEBy3BqFNpOT6aInBNxFQ+u0GyT++N2fxwfDl
2MT4wdcIupTLIJC5GXM0E/OB2+owAH72aUFxL1ixqZBltNNO8TPSV51dsdOv8rIDlb94MG/g7vuj
fQIWVh0YWukeg6gxqRi4fmheDXmp9K/RO85aq7PklIOU/dnfFL48/ONJ4BLi4Plwz3OwY2jRiJqe
qxEEgLF6PmlxPd4r/9zuFi0dAAaIMbXv1xQHDDwAEMG0YWCtDeRfLTm8yXcNUxiKA+qGXmj+fT72
5YuOmWmj6CkcrMVNCytS9Coe7kxuq37Ll7W4r6CSHcefMnzCP1tq48zcMJIzwiK1ByFNpoEzzcXE
LRPzImUEo9RvypA1cRrPd/yBgfCAhJQ7gQAeDSkS5S+MMapg9GtJblGEKsMRzoDQn/mskQPWshxU
Br8mjA9u+NIyvEs3sAZEs6eHeWyNiFHBNnmHCX/oYZWAlSQwBW5anC0J7SK2Ikp4qo4OzD4++B6K
Ey6IJGtAF3jYuI7NMIn+R9gHcQRFGxeUwDxslnGBDMsZtq74OM/J9ga/b/9ZJIwZH5LbqLQiZml9
mP034zMf8uw9BKP1Ap094zmoz9BO843xw2PovN0eDTSpN+J4ChYYRl233ChDeMFoc5wblJBUXrlN
2M/f/e2M/yya11yF+IT4kZBuCtLJ12pY3MOJkhdQE9qp3jLwAFw1letZysfixTqDFoR11mlgkXTm
lMvF1W2hjYs5aI2Y98FcwnDfH8/CELsYtCKw4sB4uRcKwDtqlopkfrn9huAKj85I3uneWNsLqveb
OBbOzQ5wHGI4BZ1H2p/5GbxD7vAiQUTLgNEOdvVoj8n7Q+biDUdisO8ISZazzSFP78Rwz6kpfqzg
hR+xvG255qYPwRs+R5+IdkT+iOAz0iaMqwfGua5yVaLXndn96j06fh8LR7duhaWza4FBbl7OG2ZD
+I24Qu78eJNzNm+YJOGT3JlVKQ3DK+WdRmhIliN5YmRCM13ms5BTdp9ltSCr+dng7aRZOl0YyWkf
WjD8/ffNB/u+DVYTfHw2UPLwmEoveTighmBg1uerT785bJ7B/PrxvmdIUz6nC5bWqQffq2ufV7fG
vZr2+QkpZP7A8WfCLLvY45w0HaE1cTup7BdxmWO9KRsq01qWt0mO7QWLcPqG98Wqu7ErwoDPgRHt
+yXsv2SG+BMNPnXfaPJK4/MNwNVtuodBjXOx9nvvLnMsSrqouPj0uturossQ6yWeMLLikBPCrXkQ
gTPPewgUfFg80FtxuL9aOXwrovyyApYIToDRZdlbAlIVVhc8OsJKHpSxBLq8z75w5RssoWA7M8N5
mZ42Yyrp14DFN3idktdgzt+9Ou3PK0WvmGrguqQ5cFL7PCmFo9H78QCZFsFyQxNzi6ITDYF2Czzr
2GsJAXReb2ilEI56kLQuT6+XWc9b1OuQgIQ/BAV3fibqz/tUzBNbv0q9frrW8rDh2VBVYFP/NjBv
sL6Dq3Uy1Z5joANs3DuPII+csQWIK5mHXoebE2Vn5r10j4Hoa9ycZ42OYQpzHLJqp8UtrmiFi+ve
4MZ0x9S+HIDm54AE6eMXGsJVqhmWs+GbBdvO5bEclMvnNVTETfJ34CUNUcSQr4UomBK4QCq6YBdc
UScJsx9eB2w12vh+mIlh5tHl0IVhDJlGNARDJ2Ef2xr3SRZwbyB6Xy9J8taOyp+QVoYvrT12Sqag
qm7maMILC+MxNtHFeXuaOY6fPrdshhEWiXCHfTAFEH9qhR8SPbBadnyfi4TiPUk3icoE4EapzYzG
n5+YRg7Ku1BtthCOFUOU6h1Bu0O1ntAiZLgXgr/S0ieN18UNZ3bewnMFP5Qwep+f6E3Vy2fGDPAK
DEFCa46dMz8NT0m27++Ycw597vhGNkQ76ZIeRxsXvBCRzZ94medWd0+BgGPFdd5d9e/eFfiWw5AJ
zHVBGzGnMXhIX/eKOXJdDmzyeMDZSMaY5DO44ihwlDj7O36E/H/1Ysyvc4XDKH/GzL4umH0c+KIx
q68jfN61k4Bi8p7t7hhitgKDuSZJgncB/8kLqQvBv8w9hw1q2C3wRMjPu8sRH9qF98zS5X1TvIFT
8/nELMcO4gt4xZGkXCzLIV+MSRHfeYGLor6sCtkq+TTqJHxI/ePU4Czb0vDOp+PZZiFBhlM/8vov
+zjAaQ4I5S4/yjGpVISHwh45xs8XK2I5u4z3+BBBQwOOpQTm8G2n+W/FS5J37A+xMXT8RL2x/h6V
ZBiPOE7VHdYtnMyUqxevwzhyH5ZK2OCYHgcztH2wUhQMXLQg2WNCwMMRwPtxWC8nJ541yf5q9Zaz
jKjwCaV/VGBGCoVlnAzPcp+gK/IPwzrIQvUjiiWowDS+BPr4zSFz4CRxs8DnuFaP00ORsKgFKrHt
r+9ixv1FpFrUIkJ5DAkUZeWbO9L844Jmbh39Ej8btX+/7aathTlFiaJBxsTw5+zExGkMuBuXbQKB
FnIP/1YMBn6+Xy3BY1k597CQe/+zT1iRlLG1Gu9Q2tBJlvYhtfgz5gHULjO/WHKDPL4ZUhNhyz4L
hu/jhyQsfp4FQ8S9O8p2niGF72eQ8pGsIBT+8BDj9X+uEz7IIYYlBgK+2qc/+7O3ZWC1NxGl5Asl
v/X5Kf4MzFr9xBlMg3+v6/Mgn1hD2bZLbAupiszNu8zuYKQcVKHDKjewrhO3fReCiNfE7Qzz0yeE
CIB1fWTd9jf23YMSVLKFndVmzOOrnnuuPKVXkhqWj0zsJGLeREglDP+YpYeflc5754vg+6t7z+PE
mYospw3wS1mBjuA4yw1FAwFM5r0Qvv0yQXEnNsCrREfD2znLzhNJCNXzW00vUnHf7AbMScTItGg+
a6jkWdh2IcUsAd+H2l1St8rHBe/fOQnD71OU3iGdNShM7vYJpwzzpyzGWWdsPsbvTcGf997eDQMo
msurmRT9h9U9J8AmXIsveMWmgPnvGZtK82i9+kQDk5cmOyyo/vZkMf/pPlYfb4DBld+hQCKkE5z7
EnbeyQgUuUUs+Zren1smrqLtR4Bu7X1inmfgs8+UWRXBHjJh0+Cuq2rwhMKap5dnFU8aal7E+WOx
T1m9zQo+o5LF546GgFtW2DiC67JWY/ZlnyMJPMmOOv5qBazvTG3s/UVJpODsvThjNEo1CHtJEFqq
Rk1sAFxCJkPmeFfi2/mJOwTaLoBSqec8jzMHiLYLTR4rdNQXFJ16pP+RlbCEwjo+4X46P2YLj+2Z
oZTKj6Lu/VMU11QeF99PWF3DL/TrP9wu/gEuRGVsX5MQmimLUMZ1F0Qgrpy3FWEMqFpkKLV8WMhx
2Nw9xHqdT34w+KQMIuH0vqfB+DMNa4E9nZn5cHbRIm5Lt6S8HW3m8/MeRIXUR4yJeae1kFLatOOV
Jow//W7/vh3ytezHZDoNmulz2yIeBsu4F7DUxlVlvYivu7tqFKBPbvFu4N2JPSxmaJTnYyxDlPGO
hkeLHZgkOsEWX5IlSPHcjhcknVtHsxZ//eieWtRanD70515Oh677KAbNk2ID3aBYoxhF0gsVC1+e
7Oyr39DIWvO/AX3pz+iM7OvhHY/e1HZ7f3X0Zeynwr60N2mrL/SD/QDuJk18uY14rPFDaCSKUVmi
32BgO+nOgcJkpI3GYCKp5t/I7CT18+Yx143z1OphUw9UQvQUMNweaTg9KcD1ZoQYi0FPuPJ9ZyRC
alUKAXZuts56OnsveRQ/fLnvYyzC1viwk+sid/Dz8NSOW3Cil8QNPGjCMSHWZOL3qUuoYcSVnrvL
XklLxqav5nDwS9i/WDkd7JtKvpcKk1TorphV7psSQKXncRZyzALsBdhQAKfBxsR3cBZfDj7VREZW
FyRoLj5doSISwdjkq53qkMHarGBydhQg+AiY6F5sCL2PQ0VoJ5+iYNNlmgnlMlwrPwNdedyoiKSB
aTXNGPfv5CFUsnKYhiW8hN8zRKVA50E8MSffwoTkmuBbBNsT4RYceQuSKyP7thKzsEM86LDj6kSv
kKQyW9OIcPSgeOuJmWNwAmcYeiScCaqeSNSWdxa162B5tX7Ag8D6JsHXBmYY8wtQmbBrzqkQ2XOf
eCtuPvu4GXMbVMHU3T/YKQB5eLD5H1d86s/I1ihwXvBjDgwuFzWYldwvNrcHYib4tJdnExJmRg4I
vXF4I2r31bALYySLOQOMIwycaQ1ocTNvf/H26FY53btekj6EfwAHUEuUM6vmgGHLR4VFObbI5olP
9eLGagviIWRAhG000WDMz2DpPoAukCMDLXPRWgHJgdG8vspOfEpcqZNMJMpMk/L5gRY/s2PqMY5U
h2fDqNkihknctycbDoGjvNm717RACrTWmA5hHFMRVwJ/ABpkYQ8wj4DI2zoktZyobV7uw7ALI+5c
nO6bO9HYw+tmkP2w4z9PjqZvIWJh+frXDJ0LshrL5XLyXILAMcFW/Gvorzxd1DJnTGdwumDKKNLd
OoRmTbWrquibw/F3lwd0u2VXujFFM4x7Jtoz9fmVrVzqhiR3nafOlY5ftzBh5LqhOmTAF2s22NsH
ZVSGGZqVUGHjXYoNN2mBHRh5pxX+RKg3OXZLXJvqrtPRlBSYMgtrlodMlBQ1+wpNzMwxi8sd4Y6h
7pBqHvAxhmF3ckriqlccfqGSXc0xDn1NYP+v10QBEWHE0Z8Q9EERG3YL/+nxbeFBjYgrZK0KJEGR
P3k7vZm51OAt9AO1kfIY6L4R0f1AG4vZVbAw5AUpvwXcHESxUOJiWLT3uFLeVbkTf1YHnlH/lCLw
AWzSEH7q4SdArQYZwTLe0m5+dmcO2h9O+wjzfPfttJrTOU8Qq+pQMK3v9EpS3S14ECgNURASmhEZ
n7mejlF/vV8zbWSxL+pxh4On41Sbc/fwxmkmm/RHUffhfOiPqsjsLLu4etUwtJcZHZiJJvZkpR9q
sn+HLtUWNetQla1jJBgiIQ9+P9zNkB9dxfaCydcXAY22wDD4u8BLNn6D7HRca+hWX7mdYbn1b13E
jcAC4yJJ7xl2xYSxYi+5YYLUg6GymExeP0MMJqzgn7zLFAtCaInD4IQOds8po8Z+MCTv0taVOBit
yQ9cZEggsFAJIST3+IBmiOWCgX/22I76waC3uPV2X3hskn1FleBJd0VWkw9YV5PLhefcfJ8kzYqh
3BIY/fCBl456GjIXDk7o65sVTQmIol9RvBeH6yLZ92ycfEgMGwRbzF90FirErnKhOpdEkwdTVk69
fuJuuTGvYlpbq++cXJ6uFIFswoA2FvtDqyWnr1i0IpvRBYGWgE31VovgsdmhL2qpOYi1wZJ06Oy+
PzsYgNhgUt89kfQNhN1ZX8iLmHfWFYZQeBFdnUlDnY8hPBInFRpUvfA+MrHn5O2wBKiNOatASixj
oS1fdnpeDhSwUFtd3l7frUlkqgKsC50ee7O5RDRMXlZl9wnwvnjmvCHnDEpSO61zyFB/Hf+EtWQl
YvfWD9oNFBit8Ifv8LliOkXr02dYIg+cvlFpn/F+g67n10TujqaVVdwhoftX8emRWuKAH/Dos64z
GyfeOuwxjvF6O6UVp5f7Wk7L/oKsB9PBFHMXGts4jUqEhdTZLtvTBU206wp8PB+LJx/IxcKIRD+l
hrtOnz+gCZPBQvlPkbfOwjUs9n5f7V2OIdufWX8yw5jDZlMD9vU+ezo2H6cmIv4YYYF3WlGGQuDf
HW8wt2PvwmdupIjiW0dVaMo3y1VC7YjRHFacpjQb+wynDaYaEwHvEANHUN5ThtJ+yv2Mj8L5SFyi
cHp8YmoFDd/a5dluD8wK8JgCqIPNeSAcV6dkdEFA4YhIToFiCaybRmRDaOQxcBIs1cdHrK6jyyNG
iKyFM+mi+CfFIpruqAC9xXVot2Jhb8SvyzRBeXg8rN/KsnWJ8wYOa/PWFG/hLWzbRasRfYOVqodv
aN3EtEimyv4UH6XzSy5QuFoZnNz4b3GdU3qsF3Jxld4p9Makh4OPWkscW5UBCk4qk/I42VwS8MPx
SRirhXotxJeihFO29d4rPEZwU6GCkjeX2nS7OGo+pMqh3cPRSDJcBZH9LAnz0uWUcGxgp0PeiOBq
EySlH206mcnT7m9/v3kYDcgXlwSl9OeMnJiwdaXNzG68ZOZ+kYt6dewVgmR0EFrrWK+8rCuJQqjE
/IgiUJChNNkw6F1deVLUeTmtcJ8Y7/Qliw08lVjvGyYYpOkRtAdUqbxjcZLoboa430WwqDg5oCr9
cXVAiSsYRtbo7niFE+S4l29Yr1+7nL7xZmN2IaajI0k/JVcXo1l5fC0Hq2NHAASzWY6suQzAIvky
rq51o/sDZu6MzyfB5btbSxDg73G6lN7fz+vmvJj6ybuyff3g2vS0TWzTbGUGO78eFqhvmbeV1k8b
oH8l8v72p2oW3AGH4fj2S2sUzXtAch8bTHrOFgQHThdHYNLAw/GXmAlsQVRSNNBJQjGp5HaKDj1S
6qktxDRKOsULhywJk4AiuC9CZzajeU+ScFbDUKFAziMUtF9MJUsfgCNkdoYfx8u5rp+5QLeoF3HG
yqDcVrQsDiX5xG6DQL4OHokDtgMHuQgcqXG7vy21CHbxol/G3YzL8louSoSK5ZaugKv+3s8ZovxU
Jnj77be0CoS4cBxfjlm52d36+6ojj5zDAVLhU8i8da/wfM3qvfitq/3wk9yeV9GpcsFPNvlRjXyF
fZTCSziNMK1U4FK6AsrC3OdtF5sy1twvNmMjIkZ/apXdc7rhU6aF7/VqgKeZ8g3LJf3rBWA3X0WG
9V7Db0x98pp093WE8uVCrqbHunrTRUYGjU2svOu9pJzSpGyC3At4NVIebnK0gcVrikp1bErg2Z3h
BYpAhIP14Xk8lKxMezl9+JPNh+KAgchvBm/xMsmBBXIbBXb7EiDwt8NJqGXrHCHjzrloCLohXWHn
wThTqnnAH+1gVzIKL2WhMuiXD7peOL7ZFGYaPfALxMjAHG7gfJFu0l6tGztQTg9IJNCXPiGeyK45
3gT10Bv0LA3uKwz3HSDy92bzRfgjeJ03BlWneTH8/dzsKzOrr11Dvz3ZfRg6EIn59ULOL6uazny1
uSlPJvaSR0CHQxWZHSAfqgIQeA9UNJOYJyAFVJBWgsP6/6VhA7AA7QfWDgJOKmxzUawBr0011cWl
0EQ52dlcR1ZEXM7iNwJXw6uLtLIJXlAEWrHUGKYwXRXZGsYN0x3x7tkQatmsRtGcZKAJYxA6Z0yw
xfHOLgtVn5nPzU3j1IbavlgwwfPYslzYBSrjy27ADS4Rio6TvLFX4WpiIxkIvJzqFAIveRSfjcnm
n/xwY2qx4FumSMSm74R43mkP1rI7DZaqo1c5Aloyio4dHkdOOzaMTC6n8IJnxKPOJzS18jebRJPp
JOBpQjPvTqe04oNfruMqdQ7p36HjU0B25XToLDueWgkZs1iE7PwKdhuVFGCTAosQdzZnhoMv9M/x
PeZTZQ5Rl4LhVw/fCzgrGG+ewvzAUIdBoHsKPuFT3hM9WEGrBZIkRFkZdaUzGGDPHzlFZ6PyHNrF
Imi92pvn8ng8iSlDct7Mcvd/zgMIRQUwtHngzE2ey/FYE9DBD7fNnHKpZkVcHI9DaVpNeEBSvKZJ
gA7vvukGWJKxTeOCOH2PjwtOCo4Ogs0FN+56YJA0nDJ3zUO+Re2SyHN5tz2vF/8x4MMiDQ2rRKPC
dA/JIrUW3mJFYp8INZpU61VHjeO1H9X9f4NJxkc5eVcPccr8PGMr8Qelfbw4R3mfaQ8RNLsdx1A5
fe6ax9+3csyOf+3Mmpv9YuvrXZZdEhWrX12NZzrKyIxAxE83hHM3FLtrbDjniG8iIY5dps90Tf1Z
5RnU3u99+pyj588Kx8ReYGxoYbp+7k4ek50nSkBM31+7wY2tohtOAw0cEDFyl0Rrd3Rzi6h/Ck3O
C83uByVLGFcpHCCdU5z9VX6VPCsRQIfH3McBMaS4fopz0ndXLMLaejIRzuPGLj6ukbn3AUogofOx
0LddiBL7G4DWdKZT2Gwll+CHRX8uKAZ4mcF3SkVC0X6O0LnjxM4NH7HUcRTQIFT5JRYsNYyTXuaO
YHkMTS5R5WmvvXYfX95B9Q5e+ibtk34scs4di99JqkYAU05H1BoDxbjieTXHNxPXCBoOrNDYjGkR
EDjcEYWNuPyU04M3e27vI6aPDRGDGxg3q+GsGZayHe7TM41XYvbmT+aE+KxhZdW8nkTILapzrKeL
9D7DMD8VwehnWqrYG/NqrUisBPz6vulUJxlarhcmHC+EWa/X5D7c85NKHdUnrv+29nnLzVXY+nXR
d1/1kvnbF2+Ykz0EwcSEpW4dOGUF3gU94vZOQqr9BC8D2z77LWTsOZqk11rvbTQqfIMBPddoCldF
lycmHeITLx61c7xd8NP5qffzi7DWJYf3aKwiXPfmEGgfX0nODDxZqLHYZCCTJQR843+E5lGOTuFu
9LVJPCAGnC5jCOXqtde1iKxN0g87Ycd5VD7bdSq+PxqTEG74hbznCle5dnHBPPjhDNg4UZ29EE7K
jrizKspD4SxAH5uLrQ1tKj86niEnsagwvBlNGGS3PPrU+DIITgG1VXN3tNwmyxhni5vkzFrwOedf
ktY1cAUaSvwIOoTrYf0LmNc6p2b8rgADBDwjch/0oP0ZgU4hxp/VlwXg3BVAhYE1+orWQ2c4sJCZ
5KMYNVLH7X/G3VuCUf2mF8NeIpbDnOtNkMon5P8TFmA9KkFngL4U3yBeg2PDdbqgRRhPSCJzrZEy
KLq8Jng4EG7DkFncRh7UZ2ZBcA29ky4QEGPyA1oKjxfXETnian2g1qAPBnugwZzAUoQJ+0zyJzI7
bIKo0ClPiAQQlEZzwxR/lGIWo1oeoPeRV0Jugzrxsa9M58kJpCVzKujlAhS2cMg1ONJsj02gmK5F
lUbshb29eCBY1otEdVnlVkPG5+JHGw+5vN7p7vT9wuRx6MC0979Y3rLBwaawGJ0AwTu2BL5FrMde
z178WS7rGVvsfJQcvXv0VCVK4M2zSs41K5D2pJdcxWpCnijtXg7NV8AfI5wwuE/wkILRI95rxug7
hl0xBEUFaA0T0FLVNIfmLAQZSQCLIJGgRMUYKPIxaYSkz6zFBQTHbnJmbwxSZHAVXQ3kDOUyIyq/
OByYNDAFYz6TO378axrBCmq6NRBnYLHLycXadbt8LJYahr3CwxENI49Cm3TaEE0MzhYuc2s0lx62
fpozWNzEhBTFJ2d2vzPLEKKJ093Wh2MiGDFtxP7xj7VyWS+/iJHQYY/8D3RFmHOFbDN3SGDllzGl
HJ62IxzmZbeHPS1tOe6voMlCV97G3ynzIXPTfDcdiHq4Do6CJo5GJnI/apFJYzhPdjC2rtNg/Mhc
1h5iJfYrgiaRCsANbMXmwcMFBLKefn4+xGNIMh6FZiq8COahn8KKU25gUYaur8Zw93tydF4V64X7
y/2Fv3RalasD++3zbkUY+dAd0kXI34++RfsCN2J/PpwZyqUMFGlyNUZifRxJrUOu3B+cmPm+HmMI
KYx78rbQdCAjf1qTCSaGSCcwUgGjORusCxFQZ5w3CrcZsd9r9u6RnMsZ6kiUPNmZsdaeIfAJRGm4
XLdHpG5vF7CVE5LgsJO7r76ipj6jLUYMgkOto9oYgshFSdhb7q07Xbf39U1R84D5NNczDVGDxWC2
18e7HvIBNn1Ul9b7Pkb49EuP8AaNfn5AHhVro+P3sF1EcbUg1h2C/A9uAjfFVyvBoxne0t5TSIsk
XCuTcVT9Boi4852kP+kP63XJAL0RWPHlwwRiAFPF7hAo6Ln4jp2ucKxxM4NHcnKPRkqPN4YXxP6E
NczaCMJwVoB3qzFn/27dl4RfKavzsOf2xY+e/BV7CM8RRc94sZi/V3+DGIXtJD2gBtkyaRm2AOz/
0Ag4BSi5HjI0iJkjCtjgaukWlmfnLcglUy2NgW4uIspO/Dn7uXetSIcJSioDJKQiyyfGrKWnk9fB
OuNAoh6r4u57557LIdQmVFGX4EogVJ+T0O4Y9n3o96G0IKmt1ki2nhR5WSHfFk7Qmy7KN+w7cTtD
EXcJTJyrnk4PKGjEqPrU8dtqXb5BfuzeL3/xbLdmNTkbf+/K1vtcGbSsh2ZQIsjymuDRo8TtYINm
MIzozocGZTlBfrOm6VklB3APImXZ3dyx4BxFq07XMrsQNw51vbikweCOLwLqY8abGfoN8iAPcOQV
+kmalbFPdbyLrHLEYnwZ64jtJTNtLtLwJUc7+iWMujcn4C56XiwT0oGHhEsebrrPomC8A0yTKMLj
e05jLH239Fb4VGIbhGWT7ChImJU4RqONhn6giW8qOx978AZLZQjKvKIck8JOmL1kcGrk9uHGF3Qc
EMtDuYdQCaiUvDFR9A79ae/vN77DjFO0l8Ph15QroL8VZmm/rPYVQhnUVRgDLA9ZOJKvoDeLUgdz
B2xSZHzIJorfM/m2WJW9wH4iiJ44SvJyj4+Xt3FKGO3me1pByfUMWgEKbGnebRcAD7if4SMD2tPN
H9ltVHqf4IlJuN2pgpwWvPX7ZAo94+9rWXQnWYpV2ShF7nSNccnJ6rlWrm4rbvxzBA3S4ugZWO1g
8tR4aD9Jg8K9d7qIA+S/6ANxs7eoa9DJR+72QQRhLtI+W2Y9eUJRg/fAfq4tmTmiK9vBwmu9+ZHx
5TyNQU8W4CJs2WBf4J6Fa9Bqyfd70/t45nU9eG+aG/jYOFUUM+Y9SVX7TREiiEfO5zARY+7DiMn8
OAmWytth39nOHgFgm9K4pTdZYpCDbO90neOpidzCLFdmB3CYkenEtl8ShA13MJcisPll/vuytESH
G1EDqR0RatYK4Li6ngyi/tYFZGekaHQdzT4M8Xb5Oz0XirZUzy/ISaCxiSpMDJiLWQa6OBrzNrJt
nFoMT16MKIq+9UDld3YQKbGsDesEVNKRXKsbIg4MdpAdfBSRQvjsSK+h05r2IwsYxb9w3SUkMbd5
HZ2MNrVjDQ28P2cvnrluE+tfztf+lglzrKicjNs+jC7EjNEYYQQgY9BoKhZ6eQRWPv3gboG3LHxl
1MkhJsSVmDYuA+ZPKO33hHnTBm+lpTpH8MecrJCyCFyeN0vdlmCF3l/5sv6O845HMznkPAmWz5sF
4Jius3dA7juY7UdsOD7SDJyFNXX2gg7lTeb0dJ+K5whPUNWw8wyjNsvo7lvs86kzRfCZ8mOGd4GW
NbxOU9Gy/X8zLKl/GRgNUPEQwehicNJmjoFI6ClzyHiNmjHW9mcI/GTdDA/9D3g+bGIX7RszmxHH
yIMWjeoRz4RRClORCb2P7SEBXrJewg9RySKFhBDyO8EDiIwExs4mKER+RsjKfYVhsv/ggLNVLoAP
AUn23FghFSCeuFFGIKFphc0v8NX6B00vXNiG8K4MA/jLD3rqygNszFzEyISpYEPO/o0Bg2hPcn3r
WQ0AC34vo6EgxvgrKE2ZIALoPL1v12K4up3dKFtprpg1q5FvElrXNZgDmB+sL5gc0BaOz8P1cCxl
Hsh0vGR+CLCwOM+OkPqtkHNye385Ww1QvWH20zZz46qL5LlAn5pJve+fL38zdDecDS+MgLCuQlX6
vtn/cHu1mNIojvp2fmG+0IduzQxP5kPnTrmNrVpQSHfw9nq4yKa4ZNjI1TkstMPvpHeVq8falCMj
GDyD79mPtF3bJ+b34b+0id4JIv88V6wcMsn/CJp261FIzTmE+o9k4yFE3PmLVvXa4OHmGABbnPTR
b4MF8DyWggVA4PyjHk9a54KbmSB1oFAg+Tu3WQbcMwjnMNXQU0TM/KCni20vCGf9sR/r03iyQkw5
VLxKkB3XDm7Bot4fH117nlmL73KJm/CfPJ3l5mHuWTn9dTsKpy87Q/SN900rHsPdN/fKwu133Kqd
fr5+VY/1/vhZxY1Mte0J34WLEYOl5N251glOiLU+1qNL0pP9OoMlvoh7LdlsspF4aIhv2Fuer8Ob
zHvYD51lnznZm1uOmHb+xU/HJIUMo2ruOePIVGJnwy5w+MbVryq64WKdrIMDBXIgfUpvDsvZvy0p
SdpP2Lk7cBfQBjz7LrsidEgsrflRGLA0ysGUFcMsRA057q6+ihW7KuiqgAF8hNVsnY1X8QChElqO
IpcpziMCSzWq/0fceQkMT7jkzOTvktE/rDMlEFKbnuvjI/Y/FawZO/7lgEQ3txRZE/YFCplmPEO/
x7gZs+M+SVRRlY9bpXXgybrePWavsEXRXBfLZFiruACf7X9LgkcZZBmvpegQzf4heafd8bsOVYSp
Pu4wog18khAoBRdM8RHx5Q5/mNl+wqyIw5HPqhhIueIijllcz9xpQ+b22HiVn2CL7aeVApRQo6kh
MkWVd0Z5RYkYj04OLCiw2Xyq0WcN9IUfU2X6cPq47Mx44JA01ABZAIf/6zHJhshwQ6/rUIiy97Pb
9LAvcWs4rnwPyj1YmjQ1aPP4yyl1M/XwoJXrLB6JS5xBlMfT4DZExk8YFu0wlTa+A2/8954TiCx4
HKs6sfdXViwwmle3yqdMjQvlOM3DAl9F82I/9QsXIylbK3gnvJWeMX1wIqFutTLy9XC8mJkqJonw
oSS14oFqxbC5mx3OzMeGhaoL0AGfkTMdmOCpZ44xfI+Sw5xAvxllonNl+kYgDNcJVm26USAvj9UW
O/N8dmLXgBH8ZFZmTE3EnrfdKAMMeCCinXbotruperuccae+O9wU8t/DCyQM/Ap94MPux0ZEnqZ6
Yf7ufABhmh60OOYKKnkBA+4LtHVLPX8ZRwKn5Fko2t0QU2wimLoWfUiNbzRJdNbdLpSNAl6mogNV
W01GEO9HnBLZuMbuWbRw/Xjw9wk80XDbZK6uztMucZPOHucwnpFo25JIK9ZfRSD6MovOGouBCwQf
RDxUCEPrV9U91dq9MSrv8zYztaeppyRtAnWBIqBwm+ECxdH2dRUdXT6uzuDpMxhHv3jp8hf5T+uk
szsFM1NyUkqvi3M/xra2tkoSLjPMTNEVjbZfSc2KQyhmOvDPY8LNLTO1e6bfyA2b/kQhgs8bG7jf
7c0BD6efHSbPNHgT2t+UFyUgEu3NTitso3UQMN3ElE31Sz4o7WjUY4bks/JIxnAU6Uawm4KToWFy
0oH//lVp7nh0ImlQOQzPgVPolAMlbHTg7zcjNNk9TifG+vWD8M+lZVBjAQNBQfS9ucY5TvEe4cyf
ICXrzl/56txi0SpHgD04RilOTofnQbPN6Yk0j44eGRHGwwhdCQn+pbznH2AKuRmuz3/Xq8fMAi85
h9nrXoHSTN5O3o45/mKIhwV49uZF+70Blf2K4BlINA745XqLZdAdgOnPTeu4IB2jX1ib624D3hLW
D6Js/rn8PxiI8lnxCHSFBHKhb2od+HbpakKiDVAfjJIj5BxqEQWXWLAjRnMDIgVeSSD4g9/B09oI
+gY4l5T+nFi32aiZVQPvW8rV5+lcdLn6j6QzW1IV2cLwExmhDIK3zCCi4uyNoZYyODIo4NP3l7uj
z+neQ1WpQGautf4pJK/HePIqV8QVkYAFmnMzWJMsoLoEVd4pxgpMf83eBNdiujUG6e9bsCHkHt2D
2Zx7YNtMTxYosMJKZG664a+Mey00XTMUP2InWJBtpI9xLtrXZvCzd9mSt+ucocBItGml6HAIykE5
oLctCZlxtS2vrZlI1iuE+YSc3NroC94AvEwGFUMmqlH4vG74xo6nZTOkR8bVicLmYH8cufPSqwQu
iKUE843KUt0fQQeM5t9XCWMTUmAbg0HH6Lke3bE0P2mCQYifXUPRkZ5U+3Fz8HToTjRWmTMo2MVa
xBcrHoymJxoGYb/9eTrypHI2Jke6qFWl7UbbIyWj+TJmI8oeY/OiAI7u9pHPr7mbL1jh+lc6AzcX
FZ+946kJUrs0zV0ah+GA2qFm2sIL4NDgYSB/TCDiwPPQjwMsSOhlJOFX8oVvgtJtxjq2AzOYj1UL
2F4ggM0YB+XEMksg8J2x0VY0c/zoiG5ut7HNxlsAGPLADaPbCWPYuL/vu59gfTDBJcp9cPcgdv7i
mTQtziJUwjYgq67ftLmaMfZKN4ggbBi8pjfPZDiWLTzT0eyA/cfdXHteBejMww/EhTp0dp+MfEYR
NFsvM4CSwnLtnM0D87dpGJhziSOBaHizGlOo810O7J0joMF6x2CBpRg+fNsMSqD+0j3aPIh7WD5c
UX2x+0FADeafcWYJVVC0qa+7yLtqyz/k5ZPM+as8bTb3gnqSgkte/6SYlQYs8/IjgE/TW7czlfkc
xaxVEuO6lrkB1GHjOVwBNNzGY1Yf6yPI5LdyCh863LIfJn/8vmMuZGkPi7uPXyujSCOcMR0j6ZCH
cRe9IxxfNMgF1uZ8lh/eeeAa/gmJRhyfZ2wWNjg+zOuwDdiMTIDW++rajfFjHFvzl2cxxAZ/AyqQ
J659NL2rNLKq03wRHUHDZkn4RfVtuWCzU/tIp3j9bK5BZNozVoMVv0/ixOTvbcNeLD4nfBvdeYHl
ANxZoHO7BxQW2ExcILRVpIZppngNgMS3KOrhZMDqTY1VdI/CsJty7ZWpHXkmPSnKJmthAhfCc4DR
AGtjpRWGGUXhIwztI8gL95zL2nE7EKEFc7wQzT8J0OxuLh4W+wpKVem1y4bxQaFNs6F6cNr8gs+I
LZSgEpvUgR1+gWDf8PEYNgAIQaKKIeRw4sczau4NguIv36IsUjJNKN31JQzXkYy9oYKtrguhbcmL
TMUAN4/MiCIXvHrssalG3KSa04MiNYCGB9OlNeCEX+CCW/GnZ8SaCZ+5mUYkiRkkELFPqqZGBrZg
/cU+gH7o+Eb+8OlFqL+tzZBgaoOBF3vabWkHJe18zoqws6UJG+W3UBc9Nksb+5m3wZN49aClwc0C
SNqE6HvZFCDPLlmX3R8kJ9eGm6Aux2ZQ+CvPY/b3tg4MoOzBgqtu7ogmgmTyNsw/biXN7HytgH74
UMhZqezyTI0CknpW3sh6nR7QW+EF9L2gs47ByvsNuac1qK1Bb00+0d2G+p96RphvQvtrm8wigkVu
zpsNfJ8P2MnbZRfhDunTp8GdXS0eU5yi6ZMzUBnDNl13+Bd3fx9noxsRi6kxgpXNoh65JEqZPMJ3
s3zCsx6BQZPQAyB1DOzdrJ3zvceF6d1d1Yfkbusj4IqscD8a41Gk9+a4IgeLQS7j7vP2uYTiO6RZ
HZaC3a0S/rPgbgI2A/NK40fjfFeZVbtXFjsUOCYURCZXqaDugMwZApcdAuLyK4n/PCD0/Ov9D33a
1mpcaXBF8hWCftW8PlfQ3W1aQczHybJ8jGc5dBqH4y3CCrKPlg6rRfB9lZp8qT3dIxY9AFBxodqg
sFrfG121wnxGt9ldcge//Qj+twVkKlC550AB/AIXbkL5Nc5KrMmncn1SsXsTLPeBDY42upIhBZ+Q
Yb3CMd23kl32V39icEy1WbWva1Uu33TmlPr920qBUM3iCAFUJQfss+z7N1wgMSLHFyqo11Qh5FAb
KzA0AB6oOUyPAe9M9YC88JMgmvVb5mlYES9TAVvBJdDjWw1GGjxQ1HFrshN7KEygp2mxIxyif6HR
jeKmLmPdxpy/3oSnfjhFxD7GnozAwXBd1d1FCmvxfbfgTed0w+1tjm3FTA9VRvG7A6pvAbfQGCEZ
TiYzzmyFIMAjQ1aO4e7PvbHFcc214KhwiBmeHi/MgF3oa9tY1Uf2ZwvNKmM248A+vuHECcyBaUoF
wwSnNJXMQrjwjFPZqx+z6DC12VxuPiflwyrxQ4kkZCzHzYiBT0OFy+naRSNEAh9Kq01SikUN+JQB
EGuWQSELey6FljGV8GW77+ti3WFOjlfL7i7vqvcuKbnBPBnfI+Uf4nU0kcDFLpTbATp8AhOrfqT3
mCdjaT3tKr8+9tyGj49N0QC7T7MLJd07yCzdYcbjhdPG04puSHcLRKUMqHW8OpbAHoM65I1TM6eu
Cvq2PMDYeAnA/tVhzGTstJs33IKcAeoPY1AuAXfHo+DFVpXRzfu1NlZfCCLB4oky9F+hPmXGVVBj
GaYgBnMT+w4QKNVd0m36+onyQiLuh+HoD3P703Mw+Tzxcnajaga0xRVo7e6DfddSH+FwYkjp8QmS
L7+AhqWhmc068CfxZBe74Bn1VAMaivy6ALkfhue7th1u87tXYnFIsBifuzccRxqdkACqsZ2UQ97Z
Tbkezu2RaopfveVdCpmBAhbgXiVJnN/osHeLv9Eb3xjrowAz3b36Pav41fMQhZgQ2dGRyopJTQmL
AbRaJhGT3B+SZV5Aw2/hkjhAJmjyVnB0qkM+B5ZYnC52E76H7Knu/UgFIgpNXaZ/pDqlrAcKxrgE
buj76cJtkGkmYAXcHmaebOEs9vmpnRNuwLOIo6S2Z4SIVtiVG1KJCsk4VHaCYSTWyXRWvOB9ESZZ
HO5A6A4lCWv50/4wZ5eHY6lzOoz9hAlSZVPv9J0+b7uEMkCG6hUOhnnv+9weDtL8Z7ql6iiyqbk8
kqwEaAP4rVYe+1evQprAV90O01KjG5I743DuzXGkY7sJtduml0ze61DQIiFRpdEHkn8WIwSjxLJR
/ML+0azaHgzHj8TdNNZwZNyxevX5eDb37of3I19kfHind+dbx3x/Gm1aLsTjMFUp32gLX8QxVejq
z+XN+0Kws+AdyzmuyhhC+CXk5hKtCAEohwkGxP0t+A9fEzLUWcIjeQGMlt6gsVjkGQ60fDh+1Rwm
/Wqb6X4uzclWUbABLG77+3DMXK22mWd/3Ce4nLhdmNrOUnw1VQ5ciGEh8W+scDIdWhooWQTz0u/Q
9mqEkCwTZveIYwBjRpMdw/shmR5jLJBvndN8+Pbw+RxXNMsfGNV2osY9Qi2mHM68b90t4Q0kabzj
W7DIJUAZ/0dJYkNT50lqF52DDWGRhzRpHegXV6TjcWBAm4dSzYF929Cv8lmlatuQQ4xPGsOJ+Ell
1hH1je/OZlSFAoMDVxuh4lkPeD253bfPcZ6w4CjwckJrk+Pme6UwYYxO5CYbSzKpsfKz2h9RaCEV
FFBMJcEDHZcQgiE2kK/V1JNzwayTkcX1xXM43MKqdBaLERSGlycveGOJaquxkDaZNWB5vtCkaf9P
JrBDuTntw72RSDEK4H9ryvZTBUDdqBGBGvHdrYJfgx+8lWLg02Exv5FdELvmXOOQQ8Za6Yw6j+lk
v2VCCO+CBWyP0OBj66k4+CnxJ3SoHTYCX/FemYH28MuFpltir2UiQkTK+BmEXWJR2FQ353XG3paT
pXd3+YM097rpQ44rKfpJfr9xh7IF0a3ZZejDGvOHfIb75ElPRLJE5Zgk7uGJpWTjpraAx8A4UDL8
8MpkFAZWk7uH7xwAewBqXAtG+P0ERvpqXUrIYc8fYeo/w0sLjeA/T8faO6jgY3LqUJ8mlwTNwTdG
fYPH2zSfJ+QOHcwEX63MubGsfTZl4idat5UNmZDtnbbMnM84n5SNKSOuMX67ZNO5g9kw6sfpe9+w
7VHHcr4fxt3BvE86GG+0Q4s3szOWz/Yby5eWeiaGlJ3xAzNBJcaDRrvU+3qio0IcWemkzzGLHfFO
mzFsmNwMbaou9VVF+Jy6yDbd0NJCCG/JiaR5GgUakT6CQnvo0HAZ4aozrqo1Tyi5GCdbj3HhYdxg
zReJaEhFFuh2mtma83TALPHeOfwxeOxDGl3nbnK6nWCsqMuaT9rMWQN80B5pXcTV9/cd1sb0sH3k
jdK+H5dWfQaUdT4BBjXjvMd8zWmJal38/roYCvRS/nvndjP/7tJQW2LdQBKf3fvTW9jAN3iYp/pF
zca9NutdeTc1mN9Oc8ULXmPq1J811xofEM1Pl7e1MpH9iimclDovSPUovWUvm5aT8fsCWa8mgnL1
mmWzD9MS2QUa72+L5QeKJa2sUs0o0KElv6CCwuBRnFY48DoK1UaAqQ1mEP1rscbBltiNBT5/XnL9
BKOMCzcksAEeNgBOvev5DfLhRTfO3cdYE3ScgdOGtMzm7ec2TGohe2G1yETiJ7R8H5d5+TgZv6IK
UD7C8X/yw5Yxw4kB5oSwr+C5GqGlxXqQSTcWuDMNf8cBBeyYU0Xr4bfE2/5u8V+AWVYiWut+BnbR
DAoPf7nsl0x5R1GGoH2XTpcM4xvngy1wpjPC185PSsE/yL9ELlGHVwOzpDzWDX4yZLRNYs0HuwfB
cu4hwp5mz9Cr+SMueVjBBFplvgv0lW6Ql3RuTnxK/Mgi4AcZfZXwzAP5x/bM5pWQ0wBvPZ1bz9Bp
Z66/de79Jvf9Ldvl+7eoVfP58EQ3HdywyTdwvEwx4jK6cKRS2KjzzmGTwfhdymk5iGdDCAFvBdv9
w1IlJrvKETQhm4JylEbJDNO6WOOmSZy38BU5Du9RGtGwDqfaRM9CadFN2WTArEHE37hAejpmeFyv
Z88sJjivbwaCSRETALTubQ8BODfb7vwjnMxYms38/balv/50KOwzx3LwQ0ZJwSaoQ9QRyHtEf/hc
15xeDEpETmpGQy5kXVh9QiTF/JwRGWRTDb9wZVHjC2z85tWWyRsRE96INgY0d0PrDD7B4YwNMrK5
xI41JIDFhTwBK5tosRpRbtD2MAzodsOlQpgZup8lQWeTj8P5R/NDFPrHiuDlCLE4m4fidKG8/sHL
bBHr8kdGDAUIPYwelLMBZCZcFYxXjBGUxZNyUSjA84gRIfxM/gGyZQaZOu6FQso+6yAF0kxEw6Nw
CgVUg1aF9z608GvzbysySsctfwqQPVasx5ZzZcsZQ2c+srPcTsLKgRdm16SOLO+bIf0mygsLI02n
O9PaeFwVRpPKX+IOHtRCwqxL+dNDhFnGdK+7+8rwZ1gkysHN35x5+RVZq9/TgV11PGRfh7eBmcQS
EHMJ9UwhFgOM4udppDPX5m0uZu3Z5LnRmFdSpoTKErts2BvK4onrVkl2npAKzg6eZhPBgNMACW5Y
b4KW3fAzyDBsgDvxJiUaXuCNcBLsC8GN36iKWKsb0oKCAtOJysAGerTYUowKyR+GF+yowqzje3pN
hNxIREQn9sHqRQIQ48eMX0BRnxU/xBNOXWIgdPAwSiDrAlEpX0D/5cbnOJ52to/KFJuvgTf4BzUJ
zIhtzzyd2qXmQA1iExCOAsKha9t3t62zFq5JYEYJgDH2NmY9/eyLebpl7g7fNCQ/1fwtB2G9xP6G
af4SHGv/I167tX7OPsXkCZAEFGt8sJKLMsMK4iQewwpvK7ce61wiDF9w3+3DcvQU4SiJMeHXU9me
PAS+iJt7SB5ZwagJLfTpCKOAN4jcNol25eJOBEGBr8blgHxT8dbxlLBBi0wSGwFLeCs8+5QwOCH0
ovsU5R2wm5AZf529A2VNtn6WFDRCsgvqApiPG6iTESeIOBROgoptRQ6bDeTYS7iit0t74nKhPUUw
Sg1vnJ6EgIjfCmAQ84Z8imHGhLkTDid3bq0IPYRrRnA7DxPa5IrQB14JIaTgk6D9hUfh+s5+y6N2
4qPZeFYqpiPUv8zfAc9ompFkgee90Q/WWE8AStnx5XRCOeZiBgK+g40MzxcWavj5OAc3nUGEMcXl
KoIBn/yzwowR9xBWqJA5CyWySEAeoCrTHGSw4ZOU1I8toqW58ybMgy8H+Z4PREycz4M49WeNc2YS
aTIRJ+ZJuXQr4ldF1sRzpnGMaMZ63jHGwVnQaBH2D7m+a4bDmjEdrhNvT8KhVcQYmRjboQ03ggtA
nk48MtKZApWTnflmd8dBiNUm7l+U7pbEH8c8BMZFKCQZylFHOFRhCInEF/yffs0rS3CYryvmHdBx
rYegS6Q+0eu8D5jA/wIxWbXsMGKXAkOeXUR0O6AnkyemEPAguLJ8TvthnzhOgV57fAwebIuPXfEP
9hABpFpD44mjoFkMNmhJxILFygdLH82hAVr07PL0NWahGtBJAUmzxnhRewWZVWxdK6Bs2cKnJiC+
ChOUZYGUWZCucbw+OLFADxkes3MSVEdpvQK4Rd0snnMe3SlP8f+XQWdxoLXcDo1zy99h20IZYBO8
7TIVxdyJQCl2c2K/cbUTS148g1gfkvSsoEnGO9X98kMDUHj7yeOnOjj0o1IWOmW2PJlrehLrRKys
n/fhutDqM3QlZMTGBn0QX6C6Qp1SFugdTQXTuoEDwii2cBgDFIFkZdil1Q8mPOfC/8DXos0gcO+b
cgNRQua8PceCl4zpP9MkqB+8mnMZ+qT2xp8thx8Mi2UFSxqAHBM9BaD27VKU93Hr+v69KZ0r2P9C
avz+rpUdIqyGKuUBhrXpfz3g4WxSV2M0jzBDQJ4Vvk11+/x5qUw5BlGQuUPy0u9m+gBYaONzCrui
YcImiL1Jb/9Asz0I3z8fXiDpOHQhUFQP2rSvHUttUeNKzBVpsXSYjY4ZEtEKQGfz1s0NPY29eTOw
zcWo+KaKwzjMD+xucPsMVxiHMEZxFwkRdISCGi9wqcFkBBqG60Xh4MW68V66k1+Ypy9+rfmBtbFP
cQ6BZZNAo77Ohy8G+e8Jw/3eEj5GNmbK/G1c1DVngOVwFA5H1h+Dd9y/5/nqxwzPlnnJXQongemn
1wtxvYjvwCbZdJEHD0fxbsMT3G2F6QO5uNEI4itEb06O/pQh2vdhP8LXyJjhTJziYmy+06n+d6lI
PSYyewObIpnHlBkA7hkVt0GtkZ8djeOqcXFrxlxJ2DxBtuDZWPnT7wxxHIsygcxh8ZcO2as3Njh2
m5sx1Y8T9LX4tfEcpSx7EY1O9E80JTGLQS5HdzH/wMN7eHuioqAoVfsTV4AtAk11nwHHBJcn6Ps0
ETmPbwpXbw4EWDbG+yzNm0EAiZZUcpoTW5WAsmlNFBgZHFythXsKw2fn79o/LZr6X1GZsDsyRS5Z
pPBtd6MZJJbKvMJ8Wn/MCZFdKTu6CvWgZQwtPsCJvFBBcILMAOUfQwd8yGGtCwOqPeWeV6Nu/LKl
jxonYUrqv3fTYr8UuwQiyF7EzoS90AHnL5DvgwW7BgpWNidW1v1coJo89tPvQhR0HyQ4JqRQ57QU
MnJgfc4kfRfjQlEbzmc+ciRhVgwncKxfMLLC1kMnSJMTJkkDYRXEzsN2xmks8PWM5E5inTkxX8Iy
NbuwZNh4oNUjMh4xU69NRdDasPdmT+d5CQTZpVq9hf84PGxaEUgxHJfWjbkaNUbXwIMgMZyD2jnx
q1+AdZmwlhImScs7+DQcHe4iktITXkvUNQOjweyee87N/kqW7Dw4EuFWtvDTijdnkbB+qP8OwYhu
Sugqvg5g7AGuW3J8ZygBKhtxaVgc8RxxkzFcF9TNl89+NK5n779krKV2cyMZUZwmHDW1V4qH8Mdk
tbPuso3FgmwIhxKn5pl8YlqdOS2CFFMQjIJ0waW5YQLj/DYDjLSw9/rsE1IIbuapuVnV6l+Fgr2U
i+IRZnc5hiUSc4FzB4+tDfU9BihU/ylroPWAtTB6yPimw2wwPj1sZvCBxIbHp+cmwO4ufxgmoBdx
3rN2UZmc8qydHnNzXMfESwGWC2Ds58EjR8H4oYjE3W4KnQj3CkwhkDvmyB4pIqYkLwsq0ZPHU6sN
apR3igeDLaqElfDyGnZkBnNKwIHBv4uKihsR62tM8Fk+89w67Ar+uqDg0/qi6nLvEHKF47NbTDKR
/SGfYPFv0J7nU7y7gdPhJhFNfCEN8QzN9Hzw2D3CDMAuDxmavn+wRZiGXYbKmWGePoWzQKwhQmys
AmqsGNaHaRo31jOSVDvpxu0n/iCUGsZDGjDwARBtXGuDVJrvwBJH98VXgs+JwwGhQStG+wopmQoj
zZ1yhqRQMM2D3v3z9Te+CBhWqucegzRsgnSTRLq+3z8zknszp+wcJpY26O1bdVoKQDB4MpGfY+aI
v6BfenrP6UQTWUPmkq6Fcq5vi/dg2cJyfD//0tHm+1lppNEte2V8IzHtoR+fucckq+vNfyR9MWMe
yW7V85V6UtKtksr+Wil9YsXUEanS5Zdzv+dm3/kBF7aVrHFIbrSYjAoVHuHXh4Wu8SXa5/r52k1O
BrWlzzhTDibEhMEwADP4jvu9i9IjosJQkTfBxo6/J0p+/g8xiQjIlqfycSlSalhodezJbDnoYbGb
c3I89OqSG313Gp4bjPpEtci+Me/IEtvXPRPHc1Y2ZNfPHaasmXVmvWj/2HhtoHqJYpZhB1lI0vrO
iNNsne2zDmrr/jG3ObUi1fHXgkrsftGEy2woz8nywR5RCcL47SLtqsG4gNCFK4kwPycIQnSxr8yF
xrjB+CFZIsLbgiIkf+jJMkhEryWyPv0ACnO/+e2VmTbty+uCGKFi/dCyQ7DtQPy7rdaZtzz8ft4W
7lwEsBjJy6mZ6u8uGp4R5hA1D1pOCp0U1ZVDCkSG1aUJl52eldLOiksPcgnrSzBrjN4c3HMVvHEx
WP0hMhu8wjmy0eCIAj9OPggVq0rkHrdmemS4SfLcprV147DdQYmBNOXmusCjMIW/YgxzfXcIupx+
YlNKuq9wkyFpYEAf4r8zNF5hiZ82x5T10vktmh6mhlMMNrJiXg/mlQVtCQmQHt5Pl2xFGPP3RDmm
GzFGb8Z5w2watAZEEOTQyNENT4YwgQtj0R8vVvo4iLpwx7iBefGgMysLPtNsGI5MqeeWpMK7zJMZ
Xi2A+B7eawBLZ02hFNS2yxAZ2syNsYk9iAo8Qzbv68bG2/6R2iLs3BADigHMouZtzAYdFH6h+Bm4
LRMMPppKyot5lG3U+GbOBnKfE11EEAE/z1GoBLDDMTqyHlI391LKMWX5xhOeMZkmEVJp9yh+IiUj
vZh5Au/NAhx93VYZXwpz+7B9HIh+jZ8Qwoyh7jVhax/y1ZCoOwXjRsRlS6SfmNzxLyRA25tkKVuJ
S6+snypD8J+gxAFIvClIPjDLFP6e4SBRKtabv0ApwV2UGO6FI57DHSN+vZy/+54E7EUybor3nECz
EJxmVq/meSOqcs4T+T4ORytYYPlg8liyt5HDBUz7Vcm+esNdGMqIfBnuHKYN+4CM9NYguEB286O0
faaTtjcbXFHOmoI+Vbufwj4fCNRATMVUWUv4tlRyMcDBjz9SNQu0Ca3Mm3XxsFz4NE8bmLgDQAGa
4c2rKzB6JAdhb9Iy8OEOoTXz1H1VWsHumHJ181CVAr3a6tP7Eb2pqziYx4wP9kv2f6idZDqgAm/g
ef2aJYIDMygdcB0go2SWAJOaIZiN/KO0F9DWvWcD9+iJDXLyqOzyyrfwDIw6E0gNtAzq4QsQ2xCZ
IMo22SnhbwIz0qbg7nWehjMtkngJ3BcjGA2HBhzz1qA4mvBHf5Ef+Cgmd2jDpfO9DvDHAPeC+YkR
qflTx891acNg0wtLgiGmuZli92u3FMqk4KO7SuHLwBCNpXZAs6tbeL/iVVm8l2id8iNaOQn52aXx
sNg7SvOBbOmTGhnT9vV00y8UbnQImf9DCUIrQ01Ck9IfS7ES67YSMdVnuZXsECzdzJf3lM8tcjq2
UVZu4+TRbZl7aPCwYEfgoOFKQzYW9gpP6LX4dvoduC5DDWu42WHzq9oAYgQ34A+grmQX8Ian6qOm
kF3yxwLtBJJhbTLYAy3CryJGDFRkrGx3R4V0leQ+laABP6Y3KH669d03J4LnJEb/FMayTxdik9vw
POvMSiYVyQVWGzJOzmn/7mATzGPhLq+Aqx5GAp9tNFHZn28uJ9BHIHLStu/soJJ/E/MF0UUNmFXO
9VD0XX758ElDrV4IIMzHnDHBD+8txcxauxhaTz1It40LArf8qpAh3F7ipshjhxh+o5KfsG1vG5K7
/GHAJLy6kuF91s6qyEM/uKJtlmGGkrcLivfB8J2oYDFrF1zqm02FSiE6NKUXqd5+u5CpWqWLctEc
6nXa9ktCIAr95QMSE1TW4G3jhjL/DlyeV57Q9Amo9U+hhiESR5vxOjNG5CCVxzd5XFzYGgn2fVv1
iXLnVMJdaoJvP+imfazdQHJhuQoFE0fbD0NLs9r9XJRIi6b0nqoTKHdCnuxvf9KdM78NCJyiz+Kl
oXeGIpDQtRM4VREc2Zr8O1R0bCNPtitYD0UBCBUDgt7JefHZvwHoAJgxGA5r5vQ4fpCwU7stkH+F
2KaTL480rqhlGJPcFr09230BiAqGzmZY2YM5HxYZ2mgCSLlrmWZSe6QbwrR/MwYY1z7Z5INAXzBR
dcAUzWyV9fzXGVQvXyOM5eULq5mB3hnkqWVg2U7HrlwZkOKYT0wrh6mHmFQwRgEwPHjNDFv5CScD
41kMiHEYJgwOBZomrPL9h81sXlpqMV0PQ1U1SvYV4mK8fXIEOYKsjciCDIpyLH12ygFpoVmfmABz
YPUZ+0zRVZgce54yw7/O2JQPm03i17E1s5jxrhvAHIOm1drD8xtZKTjubgB59knz3T4tOCoMtxuf
DL+NhrshbsS4SdCmW4pHv94RIDp5TeWP9ZimQbLILwJ2XekxfJlJsUknNI2CzIel+riMG/+G4wv+
CFF7HHETYc8wiPl7R89oiPkCKD7/G1D8gnLRRWKUS8NM43jkU3BzYJ4eB1f+o8LqaUl4WD6WfUtn
I4XplKNmWjMLYlxZMKr5GMFtixsHEJJqCBa/Bk0MMzVWJi3mIXgSGFn7LRM15nDPoJq1EXnZZr16
4wuCdX24HkaapS7lZX+fnXISRe+X6qTbRJiZzNUPy662iGR/mny+v1/UTRMXPY44MvrTs8jJ5bEc
BGmULUfucCtRcbErQfmdDojGFvQJh0C8sTAvaulxgveKyFJeBHU9Fh03XOsW5ermMHNAjYBrkmB0
PlcpGAi/yW1irJ3XDBcMPNAUz2OSKBz6y8mDBHf8AuYjH7PxZowdyXOV73VCIuawxEY78Lpqo8cg
XDq8p03/pBGEA6NjYOI1ANtjYJJomlGhJ9r5u4bZEmaoonJfdkfzhnOd8RLFfb4suS88QR+gLWs0
PD/YHloLRcS5ZSbLKiXib8LgI52SUMkVe4USXvB4V/BUbm7/WPhxZleY+r7MZP4dPxfMUCL2OTrh
x1ymIgeQ8VP8HlsPZ0GasfF7QbIDTzuWrk+rAEgoxwybcK4WmpHfibkyyo0CEQuj8ASf39ek3iTz
dPqF8d/snh4Zc7As4fu5mz7mSsKJuxYSCDAHrN48jcqWzp7ozCweBu+wQKd/7QfwK88ds1muVyCe
q5dOs/wMC5vkUjERZlOm2m8w6maNais89qcE7YCvIQMIE4pnqvRsSeN0WEhnwaJ6+KIUTya48br6
WTkfpj9bNhnGuCML8mLfoZNzf3bxl+1KBHi1eax8HfbB0AjxQbEJwWmjnn9353+gmeYRgjXMxmIK
JODCFr6TMSuSFGAz3v6OBIG47+C5hhL2dNVLQgLXw7rpXpKMic65LWttW9vsiTypH5ypdb/Ay/Ko
ufxeOreadfPZ7WG/DDVv8POqX9RekcYTBH5uS2c015sxJrZ2MZoeCn/4XSC8ql9rZMKy8BiArkGg
RhoPbw7RhDdlhhcjVHvkJhlMjL45wpESTQ4SzA8UVdX4TTjqVeblHBEAqtlYuk0GPgTqXxfhXODk
xURiVSOKEI8f1gUF7IU9/J96eGrQnQdbfT6ajs6tpTHOk6k9LLWYkMJ6hzVjjZv1eHReq78ow/OP
b+8zwDM0KcG1wMJ8kBw1+cBVoMCaSkMOOrOKD8Hh2h0FVPncKXa7eKInYSQgNmemyKiiikl6Jn3A
qpxinpFQgI2vw7RmWa0Jaojuy3yGhlx26gUJGkESpT6Vibxlz128LrIYSzzmWSCfyEJD0svoggtk
EsDlK8FnrV8be+iKwBMCpo+/LS7nQJJHsBTmJpsMIIyBjV/QCkzJL0Mw69/WSdSbprMOl9m+XfqI
F1+B7I2oZXJMf119n+mmuHBTSilsOQT2fp9xsdgPWc3rgto9lkVO7SMieBc+kNUnCuZjJ1F1fYfv
lMn1AZ/aqrNfnUETS3WU+vjdY6HFq0e0tDq4BeAOmxOf4jeV3DeeIAiGY7aYzGHHGe103tkNRgCd
W5TFA9UeUMWuv7hG62YSSSQQ0re7SSSoQ5EwCPgw7689SCk8itsMmBPmjvVkaNWsgC8xM2E/s1/j
UdiCC73c256ZFL4h42w/GD/mT4eB3r72hr7+dwiH4eefVBGTTF8P4Uxz5MJYXXAK041z4IwEGSjl
0V2jkb4mOhFTNk2bApc8sVCOQL/hSAW7JbyUSJIJ1lcqrSlTMgYSSxkZMqfz5PCn40vOYGs0hqBg
yxvwYGNgqY60fpDZ9Y+dEGTEywiFFHsangXATkznqGzFO+OoL0862WXZHJXbb0z7PcQADTwD/TFp
XoAWYG3Ep8Qq+kdYRbV93BysMytnmoVkK6HB0DAGvwyiZscSK5zC6v8ROErtOev9Q7z1sBWF6CiG
w/BjUz7xAr0oa0WAIuPM7/TXDz8u02UAPxLZ8EiE84MvcEFWM89V6Wv7HBuXj8dKf/UcDUmG4qux
At0nsXWfQE5G/AAOczL6YANp9Sz7LrE0B3OQ0vNhKX3850YYX8CoglyOSs7tkST79L4E7eEdxm3y
a6I5NRtDrFPp9d4kFNo/MfChRBJXDnnffZMKXQ5rWDBTt7qVrRgCci6nsld9hQzu4KOOBzl2h8ui
h4WAi2U0wjk8XMm+ZHz0mBC9cyJKsgEQejHEZ6ptE/XAGLrihXeDhylXxCAFDe0izLVuzL8/MCzX
rfX1G+Z+xepfOCIAU+9yaJ3nz+8OeNe1AXOxX99umAaDGmj778FmZEPXRvmVpfFmBMFEMXKoGAJ/
YgdMEO8kUOK6GUy09jnbYDCBZAf5TnPuBpekpNoycyypFtIWxG3cnnhsvnAj+PeLOBIeCXx9gelz
m6v3POk4fFsodSUY+pDSFqh8OvLf2P26WX5SfOWP3RhvVjw/0X3ezPtadSskE29cgL8eDjABs3P0
nT9Q4Z7di8idcAi+4n4M8eNVdtmqHo9sxtf4cQofefbz6DGB9LESck6moRynA2/KomJVxoBrDJMY
KNElM9jD4WDgFtAfUoarYG72wR8xyDzioMd4HNniREDfisX2ME98Rj1QdHvz1oa7Q/S7FHZ+TYwa
/44w1YwPEDESojOjkoMUwr2+pX5VHBXuqnyVr9jWbvGN9LuwoJvGYYW5jviBlGLQVelC5xCfGXbd
zIPzm28+FsUayce017QF+kKafraIx+S5OucOwpWmNZqk6+7M5NLKfH3B1nAL6VloCtaDeeb3nhHc
aTErStc5G9gZiRY7ywNX2IVCIzS0im0BlO6+tiSNMiJxEx8oCbU1dqdfYXYhcLV3ZxZnmiwyHqG1
9NYJfQIJaNJSD7mHNXP+fyjaU5ncT1BupFntjZCMJO7hD4cI6Ha6T8eA+TfdwH80nVmTolgQhX8R
EYoL+gpcdlBccHkxXEpw31DUXz9f2jFTUT1d1VUucG/ezJPnnAwPLp3RisECLpyIFcg9IHYDgrt9
xjilTuddmjM0L9JbAPD6Qv1J27vc3DctpxzV+IlGxKjaT7ILDe9MR/c6vL2xeiZ9Y87KafxencYU
tlQdE4StMADgEXELYRFakP9KGmK8ABcqCp1KVv2duwRbBx3kipXGLMJ93SqffWId2CI4ruC2E0bb
SuanebjQg/geYPXzXYTJUvvo6gHTgwRz4TN5toLY9pBap12EXJ/XUFtCpmjZtD/xCNl3nYVmkoXi
+7C3rjuMqKCp8MRwP0rBRZontscEfBtrocsjAH0k9wErg+DaaVjAlou6zcZFRVe0EbsSYlotcvnn
yWquu7GGqYul17dfTvQ9d56jtItWDGwvqdeYdmJT+wpGDkGd/jvo5o5TpWaXXcYQXiWQa1kj5Xlg
3oJ51RPaBIcbImb4kXTaH0rD7fhtTeovuwC6JQueILFlFAOTa8Jr5WDY8FfUTfH0ZkwZHhdnGmAY
esObxIJz53xearHBjAT0GxU0HS/8wqGe3JI3ZrLjQ3pgAGjSkiledlmDl8+Yhqh+TFF/Y+2N+R1t
tDTqTNtDSFdTpkurXe4fS+uso3LTrBM8SbmEpEV1tD1N2MkWJiGLWlhDO4EuUn0T6MT4FqE4hAmP
+Ttm8JMGSkRKpl3YfKobTBiBQzUYoxX54UmCkpa9ucRsAtI3emKjywgdBBGhbWOg8bXovHnX+TE+
2VYyOYYCQtfsF519THpQwDKojlFgYgfNO7JnQjmg4a3EB/yp4QfVBbtrUKd7bewgr1l+GwEO3vf+
4hrn5xnNDXjIaCC6c7S9MGnf3UmH3LpbjtEpaYaTj2mVH96oZZMBY6hp4tY5lxzm7XYyoJc2gI18
U4PXhTkdKBLnK/MREDlfFCZPopGVbAJwAzP5kw0VuhsLOoxjVUthGG0vhq8yMhaTvP8GmKfY5R2r
9tBgsnNKAQj4DKGXVYHkVFteQUK35yzas2aXb1A1Xmo9flzNym+eTlYVfbPDy0UO0GxmdU09I95r
RYlywnDcbQX3y/ZW67fXTKqE2P4iAcNvjpyrkUHGb2Il1XLucNvQPpnvjKqhXVYmpHr0Evp72MXy
mKLijGYfFJu8nkK9DGCvs3XEteqFygKSs087SmfyxUydseqzO+t9G3wUDRdcvs63XxwDRAvXh3M9
eLvdoKlnwP5g0Pr6hWXQ1wfsZ5PBM/z6qFFuWEYi5F3D3i8/ip/o0NQX+joXlIvS1CPMsODL16an
6L795JCiaXsG6GMutEyQTaXFF72u4RYDA4f35NMAI0aBAeJAKNzuF0N+edd1+fPJNeEVfNR7y2MC
+ujFoPZJiBQn6IfYpCGJfZjHun8a0b1gSAD18gcm62gvwlLeJMsXSQJaBGlzYLI3YJ+D8i56h9E9
Oy6ZCGY9jw4NOmpCnVEfoiz4SAcQ41Ze9i660SnEgrJpkwaU3IIrH9RvuHHvEw4naJBc6DnnAfsU
DXMPSWELhDiorci4j/OjdQkrdMBuo1enK8WqKWydWqllPj5me045AhngXTGP7aJaQ0rec1TcyRfB
X51OWgWftBl/0s4Ya4IQ4vD5bL1mdVw/gztUVverJ0VlHYFBkN6V4jPcyD2m0uU0lTopI4UP+JYh
Ub7aezrs48P4RHKMBs2IiuFDD79sHcZ+cRCQCtYW3qX7B+5QSe9kh1fxDLxM97tjGQcgAeH68XK/
EUCzRnQBbWiy/luvQQifzoGDDXO4i2ojVHC/7vvDoa6vj19rn3R6YF377EtPCP1kHjekU0x7DcZc
cJhf0vvwwpXb6hjJTfUrgLOjeV2P9yq0uLr3pn1IUww/ldM7ALMkNKHEvGgEd6MZcohzWHB6sJU/
WMh6mKj+jyVioNXuVXX8H12wdqQV5P9XdDf2fQukGnfakNyFx/+S80Yny85Vd34nRrWjOkAInE3i
9UWYDmtyM6rpUp3J0CoBRWVp+N+PhZIAPYPA9NQ+sFjgQ8sLYKAZKkuXTkU3AHMFZUTkgJuL4VXT
do9VXjDj5Uxb1cSEbAFQTyemQJ+Az5mDvhOfoMKhfGgg6+bdg2zgKY+J+FNdwybUVPL+xnxxiVsw
jWXH/dvuPH+r6WDZfvxiRRRcOSzZ01soQ/rb+cLHREN6h0Fo7WLhC97cURmSp+C7HpZMYLoKb4rI
3nWFXftYI8BoXdQXnrwnsHprAKEGMlRh6RDR4JEIhfDgcq4ZA14jZZEuNwkHC5knwWvC3dDsCx+P
1iq93n0PaoB3Gnc0k2Yw2zok+6l4QgimpCuT484hHSDnpB782C18orTBdZJznqiC/AWzP69pTrDF
DTQ8G0QtDGtNCKuQHw+uCPRZusewmtFQ8ckqan2DTKw+2LEtfuMY7gqtMlIR4KarlzNo1uI+wqSq
rUGaDZckA5jzxrjCAZED9Q0xAP3QiWK8caVoz/R6VOjMLGb6YSvECiAir4B2M+pQWBNb7qrYwn7G
JtVDvhQKwEw3qNmrp+yJ84Tk4PC3wF88hIHrvAKa91P0GFCWReD5hupEdVmbMeGY4a3Ji4R+z/ge
Mqtrx7lP3m2UaeHjD67DHuAL48WFfWGmeI1OeIsTdn6ZN189kpDngTUeAFDAE5Eh5eGXoQx457XE
gxKqy+DCfF/cH1LsD6XLfXF27xE1HUPT4SS58urI48jUKOG6gw59H+qLK/5UdbP5Ctks/dcHG9fn
0aro5kz1NR21UlG3g9pjaTmCGyG1d59ilel89bCFXBim3gkeLWko06zCQ7yLc7fWqyHkBVKeHvqP
CKIEfUpQLzhWjQgr2NdroAXlYIFny9ku8h5QdVDSTUGqcJwXg2tGSxcJYoPAcl/TcDigzQlKdn+O
o9KgmS+113h/8HLwNZuDq+FywvPC6fdRUry/XosOBTdGR8f5MJhVSkOz1sVMlaYoE6whfQDD7XwG
oaGNOmZN5FR0L4y02wob7is4hvC87xQlT/IH05hXayLcboRRCCgj6UQjQBX2oK3PhjZifV0kHERY
Jn/sfcKZxg9zbKJBfG2b01ZwGbW2HD4kD3RyWXoFriaAPJpz7iZHfYQ2DM0zSjDNgQxC3klV9xob
B8DM7pw8l9d9f6zIm3EdpFf74AWTjH1I7cYEB72efbsT4IFP28PG8/ru3ZkzPWkMiMKdfsFExuqP
6TRMh3N2LehYVUdpUC1djgSz/vclUwzffy+XIaABZ25zjQbxuz0ucav4ejrUYqymGLtB14bLqN2x
a/H0NSc3ZBYGlO8uPTYRd5Zk/Z5dfHpr6JkAEvpVE72J29g2IcRNufyIEevbN7pW85x8szdd+I5X
upfe6+8Nh2h4WLNAlIHslNN9Rw+/X2CqCT1aGXX38LAP/QWWZj7aUxzYUT8fE/KCxbQU95Njki9M
g9cAZsbs3h0iLJiNo06vfvDoAtBJWmPpYNTcCnqnluZfOqCNb+9CRhoVtDmI4jpmkN5L6zdArLXJ
PiFY0D6A9VIfVe+hkZIPjRZDjoTPlPerxaLBhJBAkYqDOsejfFk5dLf22V1JkS/5Y4qUoeHW1qeo
qLtkRHyLZg9ij53fHr4CI2a9PM2JnDt6ryQRIXTRvtRguF6p3YGdGGIHx5YANMKiH3ECZBgwHyRx
3QFOjdR0YscER4rq/gFLWsjUZ18PsNizxWsTjnfKVClw8zesHKpDeL/s/c8GmtYL0gkIPsxc+FNw
xZi6Sw6TPISi7GI1kQCC9jROhYlE1fMSozlTLFGe9i2qra/qgyIFP3qy/tzV+310fV5j0P2a1Fvg
gNCCFQ42CT5keXobgxYKDkvjgNNWSG0AQpMTjYiTZfAOOrPD+OXh80dCT6pEV2EPw3nP1DhhI/La
rQEJbnB0DjwEFqc96utQQ7kMQ44acxcLRNIBdINBw7lVuSgL6L/S5kRHgHZHdAsMAJIHRAWNToGx
WczfO8WAVyUn4927GEhyuk+qDsRzdimVNORZzdLAVJCPgMF0yQ8xjFm/TKBSoWL/YfYLooFC2YIo
pVn9ps1a8wT/vKzlbk7+4DqfhIXMT5xMacm0+3Ke7WBj34kemDjoDkyOX6/97uqI+hif8cE8Q+sX
KcnAaufgEeAcY7rjZwuXC7GTZwJzk+lh7jU+DA82tadZeflQNFAHbAmaHvOThtLwoq2FfQn9LFpW
Mmyuhfbq5j28ToInv3eOT73vuNrQrnizBZZaYODb8HLLJK/MwjOIZoMJg2I67C9RaI41m7YuhR7o
R5tW5z5gfAASAlhCPPoFrIGiK9nxBw5GhtnaNDYFw+AGjLBgMQ1gxHYG+4vFFB1XD89jfaX1r+75
rxZW5sP7zkhxsWr14Ilubnjj479Igo1lJLQnZNNuEzsG5Ar9e/zgJH1bHefUv/itLaVlA++Ke1Yu
Me6l+MF0L0YxXR/vw2+8D3L7EjJ33O1A+CWjGV6Q143rO/stw907rvQvO8mJJAWiPoRDxhyBIT+W
Ja2aTFzJ+IT9gK4CBFkJQrR3rr0XWqu5rr4O+X7plg7Q+8ks0hqHtNPNnqBfgMUGZCTAf2gVi78G
+sUtTGk+cQQYX7Hv/44x0qOkzdA1OZ3hhHBR2eMKd4rXGsEKHDxrw8nHW0dbCeW0tyBVPWPp1XHP
lBFPk6ncGwztMJXY2Rl9ndymWriEhr9PK365vq6CzhxwCwkfjbRtnt223AhshvLlLbuOiMK+7p6n
+aSB6rP/WBWQhVUOycxmbsm5ZR+gEeERelcVQj8MxYaM0TRLWq9h4SUzqSwlFIjrM2/XP2ei7EZM
agV3kzd4ZbFS9tgXFquMhNHsnJnVG+51SB8dU4gOf97CzZZu8t2lk1qY2FElXYy67v+8P/ieKDv3
rswRAWFCboHhePSyobLY83xQwbmtFLA3QhswYKdmtaaVqtQUdqDNWWSXzk19XNYHU2davoydafnI
+TYiQnyiPUXi6x6ZEFQxwl4+xKNGur7y0nF1+b1wykslXeC7dQz26hUf7JrZ9IZ0ktRY/pAxK2I6
dIKk1IRQU9wZcY5FJ81BcPzg5ggrZRECZYGcIsnl82Jz7PF/iFwOZaqlBfL90moo+Rn5KeZx+rBK
7RbQibbVneVb4UyE/wJUgqs5HgO4cCE30omuPDa/TORArXrzOsxpZ5gPG77L5a5MpK7Mg0cKTUAp
VKGYrOkVrKgPdrTkgvTYSxec3c+ZPYURCFmxEcyM4JvJN7j9M0xumDa0rFuJqO5mwkGczDDEh9p3
86FeWZUdMSWgH80SrsmW68fVI5GOyVm5ZqA94Cp1VbMNbBUuI5ye1Zkb3uaUhrCJYEZWw1l9mf2T
MVMSm2M0pWQTPSO3672Ld5rI1BLGmxLlcqfyFty0nL/ldrevzeQ2Ad8x3sjo8x377Mqb3YlCwZW5
OOTR7D/akLwQTHf1sFBytQiFrAnWH0IdzcNaWzEaXtYjn1c21B7P/g129lzGnXMfX4YyYedgB3K/
WdSK2CoXj2WwV17Av/LvYjm12R5ZPQs+xHvoMmkmHreAG2LYGepmmxuCw4388N1lPalgvFyOhzhv
yiLzmKmEcKJhxhn81YM55biwqTuRw9wdWmDs6IyX6cIepoONDVK4c8hPfysH+QYR1sYVwZoVcB/0
6dvqlzhCBdwUK8AraYl5EutmuAmzkxmHm4P5xLHn7PLih17wHTM/wetAlJAJQR/28XdLGcVNZYQL
Hx9zyJglAk1bMSHVOnIS7IP25IXRiyxwHZuZQ79lLfcmLIm2p9tg7WqBlQeC9qnM9B3XQbZknoaw
UZ/Rx1a6EwlHZqI8rlFImDFPps1ZwnlChor4CudZR950Ew8YPsZHt4gfYcsv3Eb/fbZw/1rB0YwR
Ts/v7mJ1K0ydCVaP4bPXcW79i32ycXrj/hUtm/sj+w9EB0mokHTEU+hobYALnbfYARXuZcVW4rsn
h+mwbOW9KmMU/TgfuUcslqrRyR7XPB6vxxyYkEUQcOp64C4fT+e4rsP04rSVq6iRyjoM5S0hj5zn
LBk21qlfQDkAYyxCxpgrI3hngmcxEIZd7e9JrBiBJmyqYvDKPji4GNv2jv2nR1gdOmyy6AWWCp7F
u5CVTCx10NX43ejG9uF1u+w8CSn4hFljiAopGxsPNmgrLvOA1Q7N/3muh4SYb5wkMnJsAqeJBOZv
BHXDIRckE0TW9rURzpBt9dWMiWSqT2W/s9Y4csxmyfJiy2MS1xyuM4gTyxnSz0AjFPEEbUuui1wj
WZXBEofraIYGg4dhDBB7HgjE6o7a6t3fYBbHoB8vXciENom6EoeeQxi2dJKY2LDZh2+36l3Tt3vD
AKoEfybuevvg0Lsyc0pfbd/M7cEtTdYeebeSa8a1hGBqTvAjE1HsHaYJIAoqO16+OFgt957OESOB
nS3XUQTQ4ZCzineK6pZ1eZecxhzjU8ZIHnyzlq1gOcSWTdTlkKtIxCR6qmZIjQ7BBUqRRJgju4Nw
bIcxLDD69lmWpt5wWDODE3NGSvecyjqswTbap2LNKH5luL4FisvrkjK6XB/umAmM1/W7/WrFCdzt
D7fyPaT8SjI4Yh/h/DnBMcmt782QhWuzjysLJ08LjbDwGR7qE7R6T0rUzAty2Ys1E0MvOwzt2Imx
hQ81schGqHi3j9AZcQDQvH0EPZ2d9+6D1xZmVvjM2ehGYrhAxAKXDBo8i8RGzI1DLcRDhIXmFH7J
YfxUtcAw4d5DZ7j6defrdHtHf+8fIzGAhmCrOu5x1KQUgZ+R6MAt02LEVeKRW/6X7qlV/Mk7eoQS
j/huRi4TdeZkKEYP0U1y9gGpg6Jf2179j8J+x587SAXeZ0c8ACXwMhJCEVFdZuRpfu7suNL7Od/k
jMTKioVBRuh+bI7hI6R50DxSZcR0QWfyZkqILGghBI1fLoZW3P8FEaIO9Q3x+wkPsm4K9ECNB+ov
njVPsvU30sYOqvgTLpN0lXk0DjgfBpJvxNct8J90OcEO30G9JdbM51BmhMo2kOk+3JREEY+3nrfx
0k1qV72G+epnHDTDofieWbbFQqoUF2Mj6VMwq7u4bpq4YdkMgdvqLIq9Cpom/7GBbJthKMNAJweo
o8tC2rb3aFnypggCB4cLJJn/Fhc4HQ5O/+GlBAZOQZYgjtk14gnCgde8yS/JDuNQM8s5QY6BVbpX
4s/xHl/n9/ltSGiDIfdyIRXYyxqZSW7BMjRf7pg0hSaxrGaUjNSJhoVZJvb9+BHKO0az9KMDS6Kw
wEydbglRASLW0x8D4NtHRbNfHT0467i9yQ3iROdsKzho5UR/Uq08vMIltVEhV+WmrnbDzDgoU3ZI
CeuK9z4eBljMGS7n3bLJE+4Hsj7E4wyGl4UBoER+oGyMtRZDYQz+nLm2RorXvfPk7ljKG5JFEIp2
hCZe2HJ55TxNCAccoJKd6uzbJJldMzpCJx+TRTiqlIIlxN3cL7khT3H04ZY7+HxiZ8rpa+K1Px5b
akbW9LUWPWHFRf06A012MTU4FSGOXHYHXwsRpvdEJ8X4XhxVrTZVCbJk843RMVOrSW41nEvojtja
T+xdWKuWx2GCyFpk1jtqE2L3yB+4fanUeSap1PkrHcGCaC9vXxLHZHxWw/Zqj2neTJI4GHQUHd20
5ZZMvDnIkoZji5xj3VKu1LcFAhSQXKnjT9afDAyF76LW6zeNfVnTL6ImR6C9XMIKZWkCgSIS/XAG
/AvpssVwuJfsmZRYvch6uLbIxzjbMOyrfDwnMM9tOnI86ixcgiN5kBzPW6oF1R4U8dMjVU/2cSch
+6Nu1WxYefG5CamyAEiwO0lX8irSLyFxcoSqX/Usaa8jNceO2tnw6zQTVtqocI1R3Scdo7KQl4t1
HxaesuIl5Hd9ntTabDZb9JSU0/Jm2D6Snck7k6zzSLQy7PagIXkIn6L2lnVK+Zf3zrGkcpTkhCFJ
HaUcZ0nxMpjZQcLR8i+rdiJVh6SWEomgmf8qCJaXOskecw8kt8f4GfJUcfEnmf051mZaPz/8noee
vfrOKGaInjkPTu3EgUgZTeZ7jo9uFxueTlLELX/v4utCYttAQX5TpaO70Mh0l0I4PSOH+nHQnMOg
4WB6lTD4xO5SDWtrSKcLdz8qo92Apl/0gqGIUpGhOEmB3UOJ5gr6vGfsWJ54tbAkK4XIPqgUZdhH
fSCVXf0qaziPJA93nq5a/K3JQl0JGfg+uiQtBtHknvwoxk3U16x5HKTrLO0F9E8R8Lc4kEKZ0ikv
vWXX/WdQkaPXElyAqAMr6+W04OrKCUUaa7b6UuvI7TkiLVmQGcrx9U+ej42nOd3RdYFehZgWuSzz
gTP634pOEkqxr9PG2Qc78Rh9iZzjY9xOr+bN19yHf/8VLzqV3K1uBtjk/aI4JrCgIXfQGO/Th55o
dWOxDqTN+mA5Sw4h8VGy6KtJkVwqYfucolbKpM1fgbwEvvXvyWVT+RiOOpBfpLikxLw57Ikm+bR8
nNWDzIdCw5HVhL9dKCW0YAFssPAc47XE+Fw82p1aKLMGyYyaJKvy4/JRC1lQvWO6QEUq3GanZpKz
vMZnitjFajymRB+/YxQ5TKsl3jF18/dm7wPmM5ElSs0mH//eyt1ES0g8PQ+ajoCwD98IdAf49cRZ
ecLW7xs03Jud+wzmhifXSBiTS4NDfAGAHGlDSTcAWpV7mkqAMdTOzWMDsxgGPhOBBe+WKCKTLHlg
ynmoRx1sai1YF0CqB3hJRFtMWDE1kC9bKYHtmklATdiZIYm8fCyslo1nmKl5eApTzJ1CPb54F69l
d72Pq3niCYCPvFU6pSOgANACdpytvuQgDIwmSrT6zHLpd9CmSNXBUpo9JrK8FiBnGhaWd1sH7Cki
OnZUJjhw2wwX4LuyWC/qEcizvnhs2L3+YdvCav21bjMcqQqatCd6d8xEFzGuEIGGw9Cw8aTMgavK
gn9T4TXd17Tp1teyZsnpGs4c2B//i5edMxPtA2HzSrb2UKgr2SSs649FWwLy5jmqQdd9O3zLzrKM
dJxsm9jlU7TtqJPPMfLxavWc5BxuQ7xaOdLiLX8SdUiJWR1EISlxJV7df/m4BJaC1HMo+YPUr13b
AEAx7JbfInweqchEzN+x0nDI82UNc5MJiicYy1GSVMiozYFhPzwQns1WlAq/qliKLI0Y207ks6M2
8stPNvEDAUMRNxOmEv+7tCg85JF4vG4kj0Moc6UWlnyU9jBXDWIWv8iYG74P4MgNrrnIjbnJ8lE6
Ei1aNo8u50Nub7dDK0qCZOiFYciEkbs9lcdq9CRSyD0ouZly7UluCQ7rcrqPaim6brfiostnnrVj
VHkwSuJakk8WS8pTszZg/Joq8TG2v/1T2FHlrDF64nq8BwSgrlRGVM4QN5ibBtdH8xobZBJcgcvq
gRkWWAQIlEaakw8XA6BCG/cD2l+fPnkf5HQnXNxWV21+O+1Iu8kVY5ZcbotoipXG2urMdd5+6bQZ
C9fh8+VksvhfjuTusgyZ/3JT9Z5cnCoofOjdfhXIDpCL9HJkAe6jEqZ9G7uTWtB0qWHSa4Tz7ZME
H1UX/iSy3mjD2EyjccHenDu8CZbl0SeZx3ojJmG9Rsik0rYLHxnbD0frdXv1aQ4JUNWn4DwUFuRG
OJBJS2JOq3jk4I/ydZ6q2h79o09b3d0lUjxgk+Qi1nWP/jTLvPDsO85UfgJuWtBMzzzNc1s7Kcan
tcD2o/iM9OSiYHYfeMWn8EXy6zZRxn3ikreqeZetYIZvSpZGr3Zy8bypjCAHK617dKbPGM+IsYA4
kVydfycd7WmStxxRPoo41WA/ftesEXYowaPFftv7cCvAvGUZVmof1de7ZauHDQBbkXM09972CUqi
v++ap5CGecpQZxYA1HBIQHhEtIAc0hOvC4TW4mxr298e/TzuQjGS008s8a72Gyo0oYOZF10vK6fv
9TPAmZkx4AUhCDJ2qEXgTIKlYhtDP2DeMJGy7hyR1C3UEzfdJgemFuIzDpSLEy8nB8g7dhRUkEiH
JUe4MhOiM6/YJoImtPpPwOPTpCWYcoSFZPqyDwNwc+fDyCF2yk2dwn3TvkzQxsUYgWC0HRBggOF+
IBspsged33uGDRzvJs2FZWv/gueogximjd96/CJKrAgHx3G3mZwRN5I48Q/M26KVAlZLsGbD+nkv
dyT+PIdvENczUiFwLM4swRcFuukKT4ZTHqKuYHVgOUd+9+jS2CBi/ENBN2EYx/gddcmo3w7ST66C
7NgLm/TmSeSQr2EhmxmBKJzGU5x03bPP9WIb3bkIkl9I3KJQjekwc73lmck28EYk0fKApazvcLMh
GWMmuUb01FdARm9AcfyhdwxhXwyYQQmzSZLAPTNtqOyfIScNlodS2TDA9feSsK3mkOG1E60EuJbz
ReK4ACwLRcPEkkxTcjl5QfKWYbax2+Vr+RAXopfzdt6oGEpbNlN3KCdCt1eM8qSLFfGyGGnD+rRG
xjMFWZSH2THCnAUlH5JmCcTOxEFOMGBGQUIvSl4Na12WLq+Hsms6jecrw4NYba4e4gyEOwac4qd4
YvXiC8CinZJZb+X4AM7c5g65c0qfCKNrV8PARJJywUgl+wVnAVlLxujZ5QuuUU/e8QYARbJ46L/k
RlISLJfLmRSUYnOPqsp5OGzcsGn3I5UwS2CTpgxjTWYR3PuecBQnSrIC3ROUZbjdZhmenxaCNLnl
An8yB9ASZyBSWPAQDszbhDFmrLsOZeB2KLUALwC0V8CahlKm6efYwK+hQlHSJeOlERwH0H5BWytb
wDsAMjar3RdNgfCuJa2hsdehifbBjldqf3ppvP6jSe9Q+M99pqgwt4I0hipZxo1QPstgdBAgyqcd
dTjlsKRlwFaC4W6HjJulFqUqFsBMNrIUGBQJY8gH/mm1UHXZev/6GdvtgZN+IyA0W0FJUizlB3fl
jwqbewMMQtL4Dx+X6pjCWa4U65VCi1vAltrIqZ96oMOgFJj4VDh1SyH2AHwCMffqvqRDcuAgwqVC
bbv3CH0Ro2U5IuTYEGhKujFfGmFg2nJeS2WLwoijQ36+7UpNW6O2+PGef0YhUvV+yM3rgkNyUsRT
O8Xffox56C8fJSW3xrQ8yYkBxf5B/yxSO92AL/LaDZKTG2hyjhlfAh70A3h2TAW4rSSVqA9/5QNn
Vidg0gzMs6Z6JPAS/fOo48op9p3yZjg8id3v/iflWO1VdCqmEiYoIujHIASLYCQvRRBYC9urwly2
p+PtYyWdDM50IsqDB9J6TyIOOiByvoJKGpIQicS311Z4fxAuXQLynkWvCw7DXOxRsyHqfXFM0Ln9
3CtSfUpS2OP2bSLxkKZcbQXSS1jlb2h4JCuRFGdxlxuMnm8lZ9IneABkMSOwZ1D50/zUBy17o/Wf
K8MnjaICp6iuDOxU1aQ5avoXEjwEs8hiafQ57ScuC620jnkDnD70mtLKkyYGkmHq1XGXhRtAfv3Y
MDTg++Jx0YDGjV5AjMAftMdFTAuvMfhM4f30YEIIPezgvnHa7+uV2SR8wxzgrVt3LPxwMCy93Rgy
MjOPaMUL0AC/oXhAU9BnYLiKwWc9w12sa5BIHEGOmD+HDPVLB4EbY7XDzuqoyoHA4vR2VsdYv2CL
4Rh9YwaJXGPsyaw7oy6H2oj7O92HFxGogUMhs8P+DPBWzcahH2OV/ZX1sqerI5AAxq2/CPWhlcGA
lCstl05yQdjJtaeVg9/dbiktyTrVAsfP1SrnXKZHSIgTY1OiHFessfnOyFqRMzLHkt854XBFEshO
lcTwvK6ACdYfPGlDSR27kbfZu2w5FVH6QBLiUwLHB5EjpgYycweCrtSQs0gGyWMsYEZR3+27UZTM
EoaSkG7RjZvVgEdvPmVmoBinyGjuIVa5W0m8D8RjPjygCTyWg7E13ErjjIJhyH9b7FSl5bqVHyYK
EEBCj/7WNrWGwdDiR8US+AdJuBLGOXV58/KjxHe4rTaoBSEJogL/c7q+fEvmH/L3/raAnkbkye09
iBY/l3oMCJCcnKYvF5j/Kc9KUzmgeeojF1NSGTkAf71MHnfHQ5FtsDGOMViLdWX4guQDGtiKJD1a
1FHkGbSIHrSUcvuxEsCIpgRmZXI6c0b/Axd/d5ZrIgUPFb/A7NxAECtvu8VwYI+DIOEKdIGEhYNP
wMeFxXXhMtmlHWackdJ+lTucbjLJ8FzSwuym2gyzkeVBKq4kQZePmnvawuTNOEsLGtm0oH9nLRg7
D7CR0pKobf2gjGz6JNXmj39V31NRbNISk6EUHNm0A2lnSzNQWpZUGTxNqLucax83zMIwS7fcrQZq
d05AiLABU60ZnwyptWuhcWpCUmykoIJHFo3AgdKWW44TxmOwnKQAv5qTujUjKPAAnGjC72QEGraY
Gtu0A02n//f3G9TZB2eEArPuv4JogphCHrHP7APFqSZLlq5eG79yJoPE8k+KOQ2gdQ4hRdFSVIFl
DVNMzORU4d0Dp3HWELMlzTlaIcc5cB5HHktK4Dj5kJJSOnQCznFr5MyWlJXLyhplsaT8T5quW46B
VJIaWexHDrjN/w1poczk7GuSDi9h/pC0f1IWvAS1YLhMfmC1jLlS9EyHrJ803EgfkkLSnoZZHHPf
ybhJ1Eihe1vWIh/7WDJBpqhzHONsU4XSp+a8dTesb/jACeVn6lGMy3ORBtJGxaNGzvPgN66EHpNn
Bda4QWrL6AD6ZAlDTSyPI9eLSV6nvFFJ8H9ZIEE4fqz24z2IqOyjX3gaKkZQgfG2Qb8FjGVOSxB4
AvgDBLBo5MR92YIYPJTUL0/6ORkXzCDPEOg0ldBgs89TFrSAnSkryaaiQwFBlCM9mk5Jl1zWZ8Y2
k6u952p3fTnZnIxucsadk3u23XJtNjw0qTLNHVMecEv3yc5Cb5s7Ekx4ELaV4AFci9SjedFzHEpI
XSrPH00j+yXCoLZy/2lh7Gkj08sR1sJ4fCUDwm+HxBJmhivtsTHLlwQw2G4NkFvZULwB2aedRLaV
XLmMLSbYhdwush72vHxIhJc0T6IT2v3ec8UNhBGl2TzxEHycdowEQnYmaTq39fl7MFmfgljIDdlb
kleSeHB7JYISArmUBHCBQUAbeCx5m8Mh8UV6MXK7tjkZ7pGf+F3Eht+RQCJrhlyAV7LjYUhq3C0H
iLw6aZk+PRainT24b9iLcpl5OsmNwb/5I/6EFb+K0RNL4keXSQldXIlfvBJQlBj867ySG+HqbnMX
TuFhRWlEmJlyd9KUJVkzbTbY57OuPFlfRdzGQ+YWwuQ6oJvizE5uIbcUezTWXoH26ffA8LYW9hUH
CL4mERXEntU/2LuM/yRcegJR8/7SbUVCy2Afon170B1xJjsEQ7JtnmRDqAXHQnwFIGaSm0uyOJ+v
nB1cLB9/RXPlrxD1WgXsLCa8wXllHRc+0Y6RUXZ6MhdjOE1Cj5DAS2oqF9Sm50wr5EZIQhLwWZck
IVocQWaQbhHblOSZcgPMkUWElCGmiUVieXcpQbgZXhPtAigzx6HuXUJ6Bv/CEJgVe54i7ON2Ix1S
ADqMPitOehOCh5Fhc5EMc4fPMnDujwJFHVjHA5nykGyaYThBmwbWJSRvkJQK/7SZFnHidNQdvJHp
OBSJm4K51LgWPkDw9ikgbuGLU0WNdT/cafZrzN/01QIQP/e+iJxs7HHEfsI9jl+4ut9Ut5rp3Bn0
t7irI5tg1Khfsgw/K5BAzKhlsd56i7CO9TkCM3htKMOa6AEx5vxy3uGnuzbwYTybNPRPd3e7Q26g
7vE+XSS8DrzPaRc2oTEd48XgOXk3zRd8MUuLTrQ/mdoGBj7ECueMjxWdXEl7nsN2He8yBnfb48b4
JBQqmmZ3GCEInYolQiQGnkCEZnRDhUuB1WSqwgadAs4aF6tJ2qbwoaCxaZj1k4cm7BXmqXseLnJH
htYv3u6OsR5QTdHn7iB8HoEb0VDLzFg8cnLMcZG2BWiXSPl1of91WdlzmaHqawniZCbEtMVwoN2y
GBOMWyISEeoUE4OLDh6aDJK18jljLE950Gp4C+y5xwgqFI27G6IAi6HUC6InxrOr20vdDPXgK05N
pMMQbLEqRL0sL+Arqrm/fp/GIGOFJhP3qkj0JL1j6gufdQgxgo93+V0UD4peGyzRdqQTX3jxBb5w
WoLa2ymyYlK1LPzor+EiEjFqG0kBbbo3Jo1Y17Q5njH8E8NfC/8O+QJJBPVrX9Rv6A8hdXRp5YnX
XtAI0YyYo4H/46QOXEip3bkRt0gkDGvw94cpNNX9Ixbvx8GgL0Uw+cM+gWL/BLxncFEm3U8GtH+s
YnVcIYJGjVcfnD2ddohXT84h2cTxZ8sm1UAlbEfSgoct35W6+I2t8ovV8HAM65vc4TX0DSR991BT
JaKPciLclJFI+8+zl+/4g36Ot5+5jgxGqTKn5qUQ2fmMc5SJTAyaoQH7xJSIjszTr2+FY1NmOCuS
89DasKQvgys/LU9RMwp/u9lro4WiNZEDIbDuSXsOFtReRnVYVw8BtwilqNYbqbRzZMQlLJNZlND7
lnYPkkTQi/TkfxzphFzoLsNYd3VUypC55UmkA/TrEa2/+AOZ2L6LXZZbm2KTZjIkwDhS6UsvvBl+
Xo4VMfbtgr8KPGWcN80Bl8+IaZRMcQ5rkx4f0TLd7+apdPnqfnK/CFdFeFmaCL5DF4iBRAxnfvM2
XXgonaLJ+s7zjXk3Cp0zPpEYrpGtkRq6kSkc/OQ0hBY4Fh6BTo3Dff0XG69jaFXgEMImsK/xIjz1
ayPmYdLekvqLT5t5SiYMwX/cLnwFLfz1ko8Nb749ZVyWvbyKKLWAz0MnihaX8HqO3tsdc8b+jjdJ
pMnqvJRkiMTIAwmhTY65JO8Hc78Jxs0PutlCMj35C1rWL3bPmXyJGYbwi0gzeVLI+nXuLHQ64KK2
s6TnL4MTcWNLsXGm8y8NJRAkfpEU72BFEeO84AzAW5DCKTJdd2Aq1pISKITZfUPqBk4U6kGyDrCY
cUm8K8xb7zVuQ94seTf/msLDJ0HyP5bOa0lxbdmiX0SE8PAqLyFAQvgXAgoPwhvB1+8x6X3rnnO6
u6pAyKyVOV2yz1IyEm2bHrpSDO7hErcO2x5dp3ZFtVfoD7dJunPXa/UaVCFUN8gLWJfXDKtAlXHl
R9BfJIiUEA8BaNOuEfRkg4YJHcMy6+pcqQoWtztzKLn0rY2bSssJQwlYwyYswMfAAEbd47eoYqhM
UpQgawrIkIoko8Q50nEhOVFJtOGAmFnhJtS01N0IlkBYtqafModPB+qvVfAtN6qMOLmdEvtamqjg
Ppgt4MY2nQe1u92iQKF7RGGCgKXVHrdByedMHFlDtfz7UgvzCfXfjC1n567z+3QvRqfgSuZoU+4a
FjVr1WyRosw2eWezzLubBaEyQo02PN4YqsFIXP0yPznUDwvR0YvuA8Unq2ZnBCJl5jYQ4E5ajQRK
lLH8PC90d9pUuPy5/YRIa/1qDjV6oJ7Li720UxvFhkNH9A0dbhx96XEnfAcTkZYL9d0Ad3HFpO+h
8+YGsgaDn7pi3pmTagngxx3l8GQTmTDP4oupO7DZ5vclgmmckTzo32iRmDxxJIxRdzz/F/SCrquk
lavZnj6ds+m63aC/6rEkw30isOYJmKDm4NVp4vRE8PsX7iHG09EE6P5Grcmtg1S3aDFsS/+ilQpw
poMGZTLSY4C4k8wilOhDpDgEABHhWAVVu7IeSYtYx6nMrDBy/D4EJG36OUspuSs26xjvXrTmnJuH
UxHSY++H27laJuzFCZNoou286glD0qRgbG8oYQRegFRUsMBwtDQnHSZD+lSrlNioA72IJhK7X5XR
stKs6MluItf6J9hBaMWzjeiG3owhKmNeSKIVE1uq0pDIdSPSmpaiTVon43kVEtdIWSjHeBWwfuZw
0q9Qsz7uTaLvwGRdJtiQMWoEeLn9Rp/BGKQI4ljDRZO12ajbhNSS3A4wxc5TsHCd+P1+t4s8oUsq
c5GaQmnVJLeQfo9v0fm3yd4I0cX0QXopKRuSyKxI3VMKh5wtJHvEW5tJFzMqjVUAzBvOQ+oi5lKy
bM60iv1OTDSJRvHvz5MISdbNPCIl3//q03Xq0xJaVtjB2va3Wr38HjUEp3ZyMScj0eHMvWb1Uz/P
DEK0oorqRA/85bojfov+bXpP/tngzwWPb5KJhj5T78PoWVOzgQUQCE5XRaziGIOh9N7aomN9zv+9
LpI+5GyFuvskCCfGqQMmF9b+yutD/8zto9vojdQL8SronGQGN++Btoc1cSDp+1F6F1Yr5JDhPnyt
1IyV/N9aK8Jniz5B2lVR0hKkoeLF0YIiFxE+v0JZLd0lVl96oH+9nJRGlNpgsZLwAxrREm3cRmdj
04zVWQRZMmnGGHRFg6VGhK5f3ZZad/otWhk189TiThUAYql/Vn/DF/iSFlwRLnAS4sEZWvSDHYox
Q6uQsiqccpk8fVbDMsvOWziO32Ib89U+ynEj1kYgEu2W+u+hoFTobNQmiHx4RYHG6lhJiLcERP3A
OtB2SLQNx05RT6/ChEo6SO04PDx49O01Qh+OseGw5AoR+uiNBZ1d6Vi18GMZ4kN9/ONA3Skfj1aA
Dtdnw2CjYsn+WAhBNQVDC6ptt5b/thYdCHvEr1M2B+F8wC7QKVsD9lP2a8AUTvGTG4SPuE6ZLMsM
WA9TGRjkaERl6DgMVv6xOQJK+FoDW/MBZtYaqIBVl1kLrnQ3EquKfhbIIKJgqsxPSAEUQAakgEaH
1MIyhOybVVr8o2AMrfXCuxuc0Qab3BVbyPBmgyCw2/GFyIihLGbJEY/7dS8Bi+hQry9zyKZHNAgL
PRgsEhBs5rwYKdsgJAZf/94yhxio44q5MIak0K3c2Gme6yp3QCA5K/QaXw+OXnSb9AL//gwwREc/
Q1iwFl+mq41W8Z9OYR/UpWoVmchHhg0Xua0vJYM9oktwi94OXS3bmT7d5Ycug6lwcST+aEKGiCYX
VQV+zvuGyBKCMncr+WBlZBOsFIzdhFWHbPj32+Ax9KRpulwCNqJ0e4KB0OTDI2kppTKMpZEWk2Vx
K1AuAG5girH/EaIZGuMf/1dMv9xO4DISVcAtchYiKYY/4T5ibAasTyN5Oluiqr06qizEXKcAPxFn
Hh8/muRjkM1FHYuGzF1oybHEB+V0S6SfngSdzx0xZLofmuaiQn/PtV+fgm184nQfg2Z6Hoo/QqrG
0ATTnXbRSfa77kIno7tgTYWClGysaR7jW7CPuXlKjAJFIcl4B/8Yo4rmd8f5uJKQ9JbssT5BspeS
fyqPOtx+w9OVfzuHjk40IbbmHctg5iiufq9YAoLr8bHzmUpW1nlL7LZu/C7glwy88t+RZxHPv1v8
q6N3ICrNLYWSUeSu7i2RqQVfvBfMqF5C2Ib+enW4KwV1EEjO0ye30gMmTd/iPoD1KqFTQ9iJH1N+
zkeQ9XgQ5rndYK3jM3FKIcumtwjL03oKheZcTbmgdAn2fSLm8h0PGgIKKqSWkDnw1SWVVomiixtL
Qm2dVh2DHkkzYVA66yMFIvgFOjMe7l+tR+mOubIP4YXq68QSQBA1/8ImrVL8wRjcLw43ygIn7PBP
2heeriqTux3FjAHXP1pOSM1LcQr4IkpFvLBPgLnJwkKZKVhWiB77Acu4VrjsB4OxxGldRw75c3EI
nUlTQbobF+DSRSTfRQTHyO/L6kR458kjKCVEKQ9nzFwEoCJZFWiqfm8xgGHoRJ7pWbJsSe50xIbE
nsJOQtH8WFW0nIFyiHc9Jo/2QJAYDAnl/+/HOT62HwwemH4yVx4waO3f23Gefs4ti3NFmcJAS/bz
zpx0cUhadht9ZLanhE3MuoTqHLhFyXgthFv/jsiwwBzlKwHU1VBZK1mQBQfayLKHu5gyqhgK1YUC
RjKrajzlE/PENu3PQqCfsMJtjpTiM8oAgZlCze6xA1xRayHbWYM+S+8mIXzBa4ZwltI0qi3T/0qx
O+DADZfo8n8iQJo5ki7VOvGWBj+luuLFhG38lj+WWHi5PhQFHHs7rLFPhcbgWRxGlKEj4H2KUY/V
BbeRTipdxQ3AU20L9xfbLxebGoM9QuJXigHuit/Fp2TgHd7uiBeavJyJMHGOgcZFdPXbvC60UEk5
K2o01Yf8fQtbiOTqunivdqXF62uz/1UOKI+laiRDHZudXCIqvH7p+RkiS46/+lM9ChaoSSlOKVTV
u87J//wVUx2qqSCnfKH+Yq3ct/0UYwtFthVmfQfeoGDDjCE1iGTUuCBJ54fYsbX+lhjcmFLs8W36
JdZfSgLg4DV/H/Amho0RIIo8PAGDwe6Ph0FvjH3THXB+041LyMsexf/yORJALKhQqG41uGpE+2Ny
Zu8T+wbSn4Chls2L3RLwO0wwS3IAS8DGYRPRV8NqYbOhi6wyCmol8YAqAh4lCQe4MJzQJbF5yIbr
wRowGaQcWXWjV42rAVAqo0wn2iWeC07+6oh+AJcpimNqBKxsGJaBDH4N8k8pr6tq+B8gaXwyxxq7
PpXRuVVwl+J3KJ+S4WxFSg0N/97in1A5xVu8rDAsxbTWrkzf4TNk3yGWPRHtUJoCKaI6MkvhsMRs
HXo8fO5sC6zh7g1B5t2vT5AjWds20Tj1QKg4B6V2HD8kSO6W+ocbBKTQ5EnhgbHK9DJ8iga6Hud5
ccglrS+/iM8RcyGtaDJ0lcRSTj2lG8XGbcyAEr/c/16YjSlyETJ5j3WOyjI4Yb8+TcUrZgb0Y80x
psX0A9m+9cqThiE8tKVQzuuCKjR6kntLLnuzDC1UDErtLULuRgfBKTzKZlhKZtMaijWpHKn8cDmd
Vsc2dhYlE3sUwKkMEhd0x+189V1d3YprSC3MmFk+VWFyvqjYW13OfPJmUOtx5Gza0ormaJpm3G9s
iTufCde9U1wtMBNJ02G2dtM5kdp78Aq9RpVwbdnxr9a7XbZJDq1YqoPIIYkvqCpVsRkhg8gzp5Ce
SE79sjWew631ooKhkIKsBMWHg6EGeAQGBUo+rtMzBTVvWnUNNvSPxZXET7MspsX06pSSevohVD5p
EHRqvTaOaos76T7MDUqaqTJm90QEH5cG9Vn7PNx0+A7Spjb3B4ZrqimJuAsm42SILCHU4uIyyA5d
SYkptlb+tJRByPSV9mWuTlLNDlr75AIiLwMCDvZRXG6Ta2lVkydNO8uAU3bmOZ3+rNv06NPpRcus
wApo3w5j5mC71+ga7frZr9susrDS5LhaKKHU9yuUBHFTsfFtKJdNt9E5eYf0uVhz1dY4JVlM2SMM
IEBWdK5cRr6UOhc2iQTQXqqfB3N0z90TvraS3WSK+xsPOhpxo1/lw9TISqzSkT9o4tX1a+2sjDAn
AkU1cD4Kc3qcrRfZ6Qsd0I4FEvS/OMCg5p8GhQARQrGAWp4ZtazG1PCCe1gF6RGDdwoo39L2LPNA
MS64zf55UUUMKCEhDwk8Eje6+JWCKyUVVj4qR60PInF/VGx7TKfc7y6oRMaq8BBiu8Oh4VGa/ulR
x09GafzhzhSvLTXe20rgbH/st9H5x4i/TRaUj4kFHI850idWEPURWsH+/a/oYO0nkKyy1OqImngd
1LioTdJqJO3Xnh0GuEqb3Y3tToalC2EzTIwArWG11U6qrflXkfhsVfP/1RC0KmwuN2vNWg4wpq1U
rwlfjb7hx2mpo6yTUWtKcCA7h9ZHkYIb1NEIPNSvAaOpnOGWa8myxWdUg0lD2GEnY0XQag56JewK
UpZ2BIP6j1JVT6Oyvc4qIj20vHgwdrLLOzUINckR7yOt2hyf6qeb9jCKI739b6Hm3IhJ/2kgI7FV
hZY4LF4e3XEd4mnLtnIdMeqaT4QzJdbZXapdkSL4H02sy/fv2GqJdOX8jZpz5smQxIxKiuYbj7ls
HRpvqO8PuUwQnL8aDl05GKZ2Z84cd6XKpl/rzd9LHCxnW9uIWvBZj9uIu4tF6ye645xhAbL5Mqkc
dElx4+ijUfPBqqr+q8fqwhFa4b7Rx2Ix/XJ3SVdFkmBUcHcL0iwdfgukFQ8vlSGMb0ZFgGB1rEJs
AIykylUgxpuC9cLwD4Fr/1x6eNc6A+6SX0EnTr2j2+ifYYpfQIzIHYr2hJJDIKo+GF2uHiigA54L
Fv1lHtNNQdn+E4PoIsBLppmb/pPfcaJ0Z1Fy6evefXmywckjJZ+Gaj2t67IxqtLU/SShqLpWUh0C
GFXqVQHdHKJmSP5FqjI4DHZZfo4bhmdPeICgB9GMv55ed7u+dEcTdUMhWop4+vV8DEJyCwBd9I84
R8ncp+5TqdSZT94sjar6KWsHLHVw7SqOBSMLJuDTuxcsWQJepLJRwSJB/xL4g9se3JrruvuVHMt/
PDp0px5fXSx9IJ5fvv615HurGJ9HZc6dMBIedG5RyX50s4Br6y96hvSA6Ew8kOldnSsiOAHA//p8
gQWVcNfbxwVuVLAAOikNrDN+mICwDqENAhPatFq47PViOklaYHQNWTTN85jiGxxt6xMzZJcpnY+9
mVlfC5rc9nAKu0e/jDa/DAymducZ3JeF8APARuZjUMJayf3rouhzxSxThkN6FNsp4w58jNn+ZXX0
bphIth4TA5Jz99zV/IFtiA8gvrRvA5SnueSnpKsIyeLeatULDJp3eFA0WRqXJ2UujO/hG+3J0B2V
Wu/lOzrWcNHlhPINKgtqlO2g8kFS/GUmMD99W/GCB5N/v8PUTJ5EGb+CI9MZSAFjjCJQEVZe+zBa
aze5mMxtB6uniDj4+2ucO9uvc6HZbhujJkNO6C4hDi/Od3lH78QmWwAVydY5NRJeYW87KL6cDY7y
8HRllIxRkmndrmk6BTVouXdaMA/nZYb3R2jYzdU5RRH2Inixd6Nbhv9kFPc52tgl1kgeZMR8ty6r
Ipla2CMWhJ1BlbZeME1N6/3ilq3huy/0GcnAXVtNNkVYPIZWMh/6OHhiP4kqKA2iR6sO+pi5D6k0
OI9EHNpYSgfaS1S+7lvzXbxneg8jiUC2UY2VWjdcnc0fBA7BTUYQkqePHEoe9vam1tHBHdYNP8w6
95SAMNDmf/Iqd5yOmTuf1Oko9uZkEzCCC2XnZFBrzUFKgYorAY/QnJNksQ+9F2QJcGtLiHfxioy6
YyQzR0F2Hc0g8XLWa28RtlQ5Mujgaue9R0iGq3VYMUOqx2xS4rd7edGpxY3lwWMOI8da7hyh3YGf
NdKxZvVz6Gio1fCAXL5uk0JYSQvDl/DxdZXAUvM6C0ugeoDmjfRxM+/j47owPREEhoQx8wp7v5He
CTSsAW/R/Q3LDLe0Hkgv3C1ZY7jeU/Iik+r0RbGFeKxVGHyTSpeQKx7c+Gtt+BBXyDoRvISIo+Qt
eMxmYmq70yBLlihPFuE1Y00CWAcg5eE7Mtwdwxx2/cf6GhXDJsrUnaY5EL76ZFQMf7Y5InRx0dPV
eHUDquKkqUxYXz8mUWp80B0IeAOXIFswNAVpPOSl6SOZRPgEu6AOxMQMkc2v295Bw2f8hyw4EsyY
Bx287RdDExiu12m4Df/2sk/Oz0Y8v06e/aIlp59jIT169QhwCXHtXOZE63L3TKBmtKeMMmzOmUdY
NXCMRWI16ChkOaxZxJhzpOBPV8zsg/jNHSwsDNGEAwDV1/fypGJ7UYw+IiHPHK8tlup/Jrj3n5hk
bV2EfFBKftWWk9vCI2sSSUqlI15WDMpMfon8bt565+WxM9HalfNjhB8S7DDn4H0bzVArwSQxBhQi
iQUcHoffZacgZsLaCm0op3WhXSTj7D42ukWv1MUijIrgzdSVTb9KPFYjOPDByFUPt71nlA9Jktr6
WvrOcF1n0pGs04+teUOBw4i7tT9Snfz6tIRDvN6+/pGmSHDoy8mw9GFDpsz4AROwuRvyAp9RyWV+
GgXqO7p0yMm1mtgOm96MNylbJcQk9+DUQ3ns4nr3C/AqfHizhlWRP613ff0sXh+slJXfc5s7VWyN
9XAG9GpB2Uk+/ImO/hM3ZoO0HtZvtuLcyztfEtXbDw2DIy9DxlqodpezgpPyElaid1omMuBsIyfa
uD6MBSMc2ifnlbzIEaDy8/eO8ikqiz1UcpFjokpfvaYPigajVRlJe3ZZIUNqky0RV1qyR1NKDFjS
3yjsGbIgu2GEIScg1hfX/r21XZG8EhVAlcvoXK/+N65H3/RCX7mlny7H8trJT1fnu3R/lFP1Cfbn
fq3zRA9LodqR7ArddyvrCoHKO9As/n5aCJqTdTPWLnPim88RPHbrQwMKviZrzoYG5sNB6puFydFT
6XXoFrAC1no5NqLJG4qhEHwWan6gTdCs61PRGq9wqVHsl9nreXXKM2BpOg5MWRZYAkXw0ypNPzTB
1Rgz0wbm4uzXOlmr3D87sloKSC8T6dBEJWd0ygHLY4qvEPzj15tTMxJtaOWTYnAP3zisyBMSxl7t
4m7DkyzYgOkCw0Z7S4V18fJd57Frle/dwsm9jSXnqznvhKK4I8F+UgBHQWqHwFucUTUWQVPoV5Ew
X7zrqEEIjWygqt+Lk3J89QlRC3V9mn2Oofv4y5CV0fE8GdQjRVq0jXAP9L5U5VtPV6GB40hdVQ12
ello1VDXyXPK8CaSoSQjGSzHud1lVBkS5gLQxmPCdlprH4PGlIkgfO06eO9kMpOB26AVv0QCnRkJ
Um7SZQMdWArxqCQYSXtP6IoKChFzH53GB0oqjTWiiJ4Dgp/+slHNubmQBjKHPIM1v3LokTUL6jQE
2v9Tk57iqMRsZtAvluNiXOr9FG+VL+jFYaSWpBhU2pjpwGiSY3QZ03S7b2AVjhx8Pj1Grz88CE/I
gg+uQ1Xp1YsJSoOBf+PmDSdLlT+EsLK1baMV9GH4W2Sa0lOdfaNzD40O46/sbVTqNP0MiyBTSmAZ
km0gH98xUtTK9w9AYAchyCHgBusV4WcXn5r5iogGs+pMpEK+O8Yp/kHjxjGVyLTV0TY5Bf+ywcTz
vdqgqnpsBHPccMnXu+99oAaIClrzBilovHfCsSpJjvIZxR2PpgCWhz1LIGTcstpkWo5jVMPm9pt3
zcdC9PYgyOI4qE+eTOXi5bgmYbMLpwTkU8NIU50UIgNgalCNC8tGbzugCeJKUZ7wuPlb1o4bwxRI
kKFvqgZFnpPTGH2dAYNxZ3T5YZj/vdxiN+8WAzR3u1HWImvvbr7VV9am+6hJD/F3c7Em+5Iq8ujc
/VqvOLm2DqPXJOMWn1kV7Hed80gvX8R50ivjhi4s6fQ9nL7YF4hYsrgTG4bzTX8/wCyx1ocbLBt9
yFK4+odFRddRbpt7a4dBZjXr1HrZCMwLKBEzNUIVZa9RtxPfRM4eGtAlrSc9jkUKGSwn0Fs1voIv
AtetmkyGPNHcb1hk0FEecN94V8aWL0AwJkfwkY/Pr3JagdS/88Hy5VbWOUTI1pmTGqr5FNfgg8jh
AyeeIyQivt9CeMBUSbfoSB20sztmRO5OE/RVe7gPDjGGAJNbUDRN0VW/4LbHLZ8IbAHgQs+Ljl5S
IBF0h3rFx1qCdxwZFJu1tNkuewjrzL8KyjpVZ/HqgsBvEjse3ChJuejHGIjlxBT2ypqWzyU3/xAH
BZ5DHIoiMJjVZpbnykRhIxa3QZMpRkNsuPatjGbJvISXUD0/kKZWU04qS7Kg1UJ0+fkKjla2kBZV
zZIw2/9r3Wag9lTo74Z0CShy9rSNix5ZcWhrcckSf9djFm5geTXMwCPUB7e20mLEPQhXFdTO1sVP
FPlPyX82aFBx6bVkG6/4FfAssmQvIRGO7jM9E6WllhIlwZnSogTspgZzwLnsl53Bq3PmO3wNqdWB
4PW3T7ptifuXwKrMbi1EDogwKtnvYEBT/rEPSy7jsSf9mQK9tInPS/z8h7SGn44euExv9turr13A
dyeUMArRQVdAyQ8HcC/W2SX0hkJeGU7gEZS19PKCr3UmdJaWrE0In88tGlptFqRQ8A97/sS21sNS
HYAM/zBidaAKF7hAwBb8f65zHLcjMBW1qU9+RU3523qMjxG707ie5uMqw6BNsFRNkzqzdENSNtPD
sJIU/2btZso3WfH2ASMdsWR/QkzekMSgqyz6++C6Fqcqd/aTRESZ7Zh8GF75b9HE4tcFKwHKQPOr
39V9PV2Il1XqxXs9q5oFANYXVPKsrReUZ/QUvc6sqs2ujGX17gnP9NNp4mLbB5uO2Fq9HzJZN5MI
W0vQ2+LwrFPAC+L8Nqzy38tu8KcSe9M/alwHgV3jxVIp2pJlPDLYnrGXJxVGbu3xfd+BERrW9+/y
tGbT2fQT0l7yDl+6naECrUoev6xdBA5dsQm3IxvuE5rgRFgCnHcTmqDgVzDm79azQcE/jYVWaykv
tMQQKOaB86soES4Yz4pqD4FF9f4LtgYRwadH+ZGNSh3/A4jADD7zwXQMu7gsBk0u6z6qULG3Px6J
WQB+15aBraPUu71NfnLrZQxNtlofIRYZr6u4SaAaNm4DFUPR3fgXhAgVXPUn1J73KOdJf3avLCzn
/om68cMzbFDfkSU1oFJK65MjpjQQvvZxYCzeIwyhe+i+PczNPikh3MWrgIkN4m9DU3+rWSgMm1Qp
gxd/H2ynhxQD8gbdI4sksAca8tig80Yxjp719//GoiEHxSatzWyj6oFOEy2DaHH1Ht2YyHq28BmS
wIREm9/HJSrMSDmVPF/b5La6MMYEqyHvAJbM+Bv7Te5rCrZAtQjCXC5Q5v2W7NrilptFzPTtaxdX
XQvOFQL06jZaFNDdTdPcjUtRc4hgBRw3hVyg99sR2FwO1V+pjTmhPMELyRTlkltfb5a0074EYjn/
eQ3JB0d6RvLrqaMyH/EtLKqkUHfGTJzme76ayaxrMHkv05ACFEXzQzBLjT/EweMPMdDbeelPxABD
82zywxSrwnp65GkYrsXlnknSl/9pFxaIYeYeaW/dGeJptHZd5gmmNNQBRC1Zi/AHaN6ujDRmDAIN
Icdsr1B/mczmaGLPqXt7DnIXZ/Qk+ly75Tk27EJYYg+7hFDDPSJ4p0cfrNjhyqWcXevBkb2mrwTS
GPX/WsCB1WgdxoyPLEkmegnTD7fp27oOt3HhbzvZxrMkQ9jdrf5dosOVtaFGaUZlSugE+QJbSsly
OhvMVsaUEhVP+IgN/Qz4hX2RfXG0oSwkPZZFlUoDo2p7LBerJnd+oyJjXJg/QILbbl5In2uKvFNw
X9/+3gkY9ZJNXh5+YY7bCFTs6ebW4L0Ad/K4ifHKA436DMrAqQDePLiPrgtiBmJ2HODpCFcc5SXF
X84gKdgUxn9DUjT7mE9qTCWIN6OSV0ibT6acmFhpc3sJe+Tx9zKnqNZtTg/MTWB8oVX9WJNwQz1W
nlTqoI+TzMv3moV48lclJr2TQjPr53Xz+rYaTGlj3MSk2rssGhdIJ7vCQ98xJrs2M2ZXr9ZsMotv
VQ3capjn3DokFWrKTm1ZCpiAQYo4o4q2HWN8GdbhdToAAl843Wp4mW/6pW55Gn9gI6rWixkHXyYT
mzswsOBdNvOkiBWARat7ZSbV9e/Tff69qNTR5d+Vqj0W4sS0gDGI0WycOwfuk9wp4a0tewZjVfqf
oEI42s27dyv+kf8ttmujWqvCQbKj5YPG4ru6JCRPerx5m+zB9GCXVyW/5F9Ih6CWIM20MnqAiRO8
Ag7PMNkKeLZMTJisREIRQsU+CZYFob11wiMOoYkgsgwdRwECQS43lEoR+X9sMkhFHaT7ZWoXC823
1AoPsODnCP43PIW38EQtUfISgz287DySc7rrshix0Qozl6daTwFltWMs9k5jNBs1wDNvltrryggM
Vt3RtMLY8X3S8Msr1hRSIQevwetq1kZ3du6cuHurWFHsFuJssdMMZ4VAZUkyFrXRNqSmHsCntneg
/SOUbZrVemlfWGAZAjva0PVQ8pKNASbYrU8+4LXWM2Rtf8t6CtTSqi33I94F+hCCjx/jGQ2OA5bk
NtFcAR0cRROUYkfBE9iEKRPE+VBorZ4jilUI9UTvskkJL5NxnzBTOMJYGKT66p14+O0AOBF5w86l
GeirzVY3jddbQZ96XuoTeniCwPnq0jpQo72RDnLZuCQFZISKlMD8+MSeD0fCFvhyP2+29Q+47jkm
vDBiGeV0EpcG139BaHmiG+MJGoj5b0pmww1Chch9S3+uhBhEAo5/8RocIf/ok0fGCWwG5xEoLxFI
dDjoSTMOEy3MgPCGFjjmm+y3A6QS6bRI6AkzQw9PHlWKzoPJu8RLu9cFJqrwBeIigTuwsG7OUgsl
KLGb0Ip+7pbRle+jhHuaN9jFpWgzOXFwJQ57nyj0ExwITOU9+sCu0SFhvmb+RfoEHS6gqGDmF7TM
KVGAVtalIETU9OCCa3IdAVu+VtQsxamI8oXyEQp2LKHRjVvt2S0y5fcSGvwI5qGOnAonpwZuXATg
4VYM3+kbLl6BheVfctvZ5cVgbg84vun2IxJbCITZBmdCZRlXhjiX+p6pzxnFazPULOfK4pfiBZoy
69y5/6TBp0bp1XoyIYo/3q4IpYJUVfiGarl1A8KHy9V7Lpq0yNxDXMWqntH2mdly2Iov50gQ+jms
03A1ykGeh9wShHRiRsePWuSKre4Lzm5MQ8CPK72TeeanfmamnILJ3GH0FQ4KF3lXZ56G0L2xzXLA
yvBcqM+gClZFLD8B0S2xoKHuGkEPPmxkY/1CJHEPnJ+oPTUOlAaASHYqASvjSIH40aHB3/HnKpI9
6obWdUSgKRF/ksCq4eTjjXhoeD3eTJzMtSXYZdtGLiLnKOpaRssCw1wVEoNWEp0iuhb1QA3Lf1J+
tO4+54PO06aSE/H1oPDoPc0hNSN9rYx8Tbukb8FF0SSp4k9FnnLAOxJr0HFwMkfLo1cDOuFZ1EVQ
XdZcKqWU1iCQkRMXp1/jVRRNyLvp7XXtWfNWOhtscpxsgmFZYTY8EHzkNR0FzxALBtXWCSUUCYcD
pLhLHnBiK1ZsQPRGAyqpX2g/j5Arngg1wMGCKuTZy+m0EHwdXP4KQ0Pkk3ecytahfGLts9+zlf7a
Rdoa+0qFCLcV5quMSfalEQ82cIoWSno1njv0UW5t0cAkyGAF+hYelwIPJQ9tA3UxnaX/XHDJoGCR
CbRaD1fyZ0WxiCcUcc5dwPkTe3v0JCzC78lNIsKuOqn1UBPxE1fl/CgFADnUeukr4xUXMT/KEkaD
9VNSU/1xnRcsRNTSK6A92B9eGR3OhnsX9AVQBNqd9ZBMo7cPWqHYnEp7yQk0B5wSXKBvuFBOv3Ie
idCBRGMNJLuNEyV2+/7zx6JBAxMVR4k6CG3NZ4RgnM1A4ottgoKuhZaHPeI5QzpdmGy6CKZ5Ump7
ElmE4LB2rxp1LvGmyw4AiGqMLoMPKkRu1Q8QybpD7l3dwuXQSX//pC4gSdeDuY4C8w4NrmjkBoGo
bA2U/Zg0fF/qy3Tr1BD7c8XZ9gZl/tJo3VnzFJEKnv6JPoDfBHPTOBSocxUDLa0kek3x5MQXM/wE
rx8DGfieQPASE+c+NsxLuJ8zCgfehGGIw2ZSDwVF8wtQFJCA6pwZIMQVTpDH5JaBz425PgGEBT4r
tnNwDrANWKgmM7RzaJwvybfN6RU/iPG3nX8orFEGEkdxc2bY/x5O2SP11hO9RNIXRSU8iqI7Pliv
NMSBuFiADnzcGqYN69HA1bd3D2HFKTmLvqrlGl4bCEyIqadbmL7HbybLFdov58YryUXHWJy2HGBX
LCiKMPi4hfYHGuAEKaffLaPWKYfnwAD439BEMFvuZw4sQeeWIguqAsAirq8JX4xrrsIXGy0aEjIy
iAtHG8aDhHLIq0mXkzyovI/hNS3DyLQfAxLbB7fVkTqgwgZZ4HohamCBqEPalVr7hOahJlc2i18b
uvZyYNl9ApMceEKpPLidad4UI10AFCO/dIBkqMpdLmU+i4ZmaZxY+kFjMrbMJ9CQfb4iGOPB+ozQ
6cwZb8vjv2eKbEglXXq5BaY6QfsDjjHXFTaYP9DpUcRsUswLOCLw/1Js0djs4NZeTsc/o6QDm98m
6MQMP+SfOmjEaawZF82LQE4voJ6xsGFgTkKsRtE8ZV2nUJNsl0YdWuDoGDj46ZW2U16frRwYm30P
uH+5dVjqfmGDLIe/h5/a4DOCcBXODMLf7MNSOI+yaYD8K4+OXJ31pgOWfbNLDJzqED76+Zgv8l3o
i2fmI7gy3fZutrvl8Yn050pYCze9PCgjMVJUBsFyYByakoLrIiFnbtM5EMNxc29/ML8o+nBkc6qm
G4AdpANnpzIFE87jBvq5O7FqVwfvuCRyYDNQ2E1zCqYwBv4uFtltbrYBH0HVn/6SG/8YwP36A1iw
G4jZZ0SzkfAGNPJGL46nCwvnXAQEMatRFQzlzVBxoAxyTMmP49BgKzP7uW6mJ0Ict/1jHykC+L2M
CUysYhL4FNVyqDncCGycOoNqjvZn8Gw/VwenL9fRHmXeeYDeHor34gdfahtvM93jVrKnLh35AJMR
0hH36mX+Kd6ZO7PH4g59HDA3x6m2OI12ciNi5WBOZ56k7kXznNwThilm1r1DgL1lMPDkFpzizzzr
Hb5muzRshDv/tGwCCFpEvn7tffxFMBLQFPJjFa5OXHIYSBI+YamDjX8LFlerB8rZlWAenREAGBpE
3BznziOounnAM+Jmyd2Umxfp/Ro9OzPUm+MZ6UtF9403Ld7HXP2ye6+ZZ5k5qgCyqBHvnUd/5t2H
D8Jj3/NXJGVH/+AF7XHVbjHGhbkvkfEmabDIZg+81pieCWzMWvWIkPzRhsz8fh2x5XBhtHGkeDlh
y+0sRU+RdRujRmtzpWg8u69fX1VdwfSFL0Zda6a0eWNXBkhhXqk3IzMNLUbrDr6tEl2BlUUNXTlj
z+iU+7sbJeDDBXm/jGGkqumraSqUjaYciC45MIn9lllnxr4/+iXQY6Y0vazzxszTz7Rsz4CPETI+
0uNfbWXczUeMbsW59TetC2fl0MnmRXxETL1GRxUWXcOiTagTBYmjooucRnkLVItiL8pmrWnX+xnC
L4MbfG9XecbBxH46OngGmLQJm6lRdKB4mjHrCLtUTDjdAjCogJ6G+CcmHJwwBiiqk0cfFQpBSXQE
xNDGJUrqL0SgJPGUNpSwL618T+JoKRBmrYbLrPDPzDzH6BcZecUGtSZWgIZ2zrDUiBWXNp4BMlWH
MQcbUIhYBuF8cJpS51Opv1nRUsVyMCePionWQuA1sPXdYtFhAgPjTDTQ5DaQXJ9+cZClpcVr9QJ3
ZW+FWkzEGT7c2RQ8n3vm7ezmMpNceS6Jw9v0DBiyN3FcN8BSbBw17zm8wbIZIUYXqmMGVMKyYrPl
xuO9+VSErHM+8MRPkKh6WzPhb1YKIkOSVWjYd2bYdQ5xFkNyk1MRPINmWPA2yxkqq/k7OqFqrw4b
/ilEhUKEA41rScFVSW1B6RUbo9eqtMgpHx+Ezyr4oVnglKvh2TpsQPAWs9aHcWl4Fh70VxfrMzrY
vDegNQ0gqaUS/DRUAmf8NsJj9MAJnNzfHQiXNEAeXYZe+4xm/Zrv+S3YEcDcAMsFeLOAikhpIxBa
seOorqcnxnymZWhEanGiHhm8MX0uSILoKjLuQYl/6FZGz/Q0ZZ9aAN3E+xVVMGV4Ma5tXWp3clMb
7be1Q5iN17bm+OsEWpVCkG7yYyp5f9sqUs8waMbJiNjDj26idt2ZHeRT0LVBMXMOg0Mv6z36L4yU
cX1cRfsbkXO+MQ9+0bykj25tGGCPzbzAXB1bmknav2ks5J6ssU1b888bdh3MDvmKdUwZGtYmSmIT
Xq1SbimzcHdgFHrDfu4RyiCqEH4HJjg33Bcj7JTzBiLXAUPpvTyURjeUEcqSf7tXu25dy+bOK4J4
OVXiNKzjqBTsGOPYIKTb4T1rRFkHm/DY3YQPSvpw30VunZQ57m/wZBJDLTc/q7J/Xz3bBYOhaIfc
ykdFYk6OaTY9YUFJy4uyXx5pWFrZf+O4xJKRfFZ365U2hqyFO3/TmoU1Qk3MPMA3RX4d8ByXMHiB
1hUzqzSUDatOvPfHWTDTbfElQqMRAHExc7SH6MQuJ5p//LQZwH0Zyp1bgB1FdXNklgbOE2me3+MN
ySrOASv033b9IGtiR85Gs7NlkNrdKy+y9tXaOcx0y80Z2/mTEee7cJeQiXGjOMnM7+LVAkfT2LXR
Pp3FDZ63FsPfcvPaLpp3TkK7CehLP4MzA+pheIybpOQNZ+GLreIzNJzML9oZCeVNl4Hc+LuOSz5o
xNgtu7JmB6jB/pr58jl9oOTs7qb7tI7mb8Xx7Jn5tneZocnBfEfBBvfKmwiPxt4jFYT/L72t0x1t
k1mZFOtmieEwrIVccOSDuNNpc3gCvOdf5QfxMoAc9OTWyf5e0y3l4qJORThFdM1MgbtNiX5G/Zcj
Qvmyyh3inAHGYHddIDGBxAiScCZXzcv6+Uc03tHxzjvPAFF6MYiDgcNxs1d52AZD4P2CM7O3CEO7
gI6QbohUuQ9J7wC2d19mr4thLVwcnANJaozUvQEJtoyK+R9L57WcuhYE0S+iihxelQMgkQ0vlLGx
EEKIKMLX39WcW66TfAxIW3tP6OnpeWxb3sO9Zsb0AhAS9cL9z3peHfDQWyEbapsjB8KpeMWckhHE
p9GTPm+0TeL0F4pUypRQzO/bvk8rf+hA/KrAdmQY9i8Slzcbqsxl+C0460Uq5yFV+CbqhtMFMK8J
Pw8LpjbhspAbqWcm5BUzqEg0BhuLFPkQkFlrmdPvDleexgm/6Tz6tyGMHqvOW5K+k731D+FCGfDN
ZM5UCd0WCGd6ontexT99ThNYoumkMeIDB/iXJ9JkIuIT6OUJsEc1WV70N2vBwVTgr+7UWc8lb784
E65mGDethcaVBSOW1eZkdygb0MteEPkHVfp1gTozih2E/RBYiHFJkycAlVhVwRFwC111u7wWNDMR
OS+qBn4PYq6kaeH88D7P2eQvd8jeuNVP6/WZOy18nAGpSEk5ohE0f8RlY1i2eGxqn6N1jqIxeZm9
gPzGzgfk1Xii9qQ+eTiXCyg6nDWNhUshAjLWXlJGzBulPezu7OdEJ4XU3NBQmTx+Gq7+pLIBtxuG
GHCo30XdElafURt1J73V66ezqvJjpXl8WZWbk38lbme2Zja9VemZN0KQ8e7vCWmJYZB2c4m0+3nz
eE16vaq5P7OSHRRXmIUMuA/UC78xsyZ/VJBTi9K8m1folmaBwiY7GNx18VpQRXqd7TupGSI6XsoG
9B/T12SGvbfts1Ub9pOHwT+ukTeq9L9faLQwKxW6JqtyAFL/a9LPTzrNYz4yrMi69gx3OCPxNtA6
XOzm0J6N7S7CwmPqpZSDuk01ukCnmMu+3QyAQO2Mu9WEYNYZ8dYwAchptaTshZv5IeJhWaEHULVX
Ewir7MMfsZ9k04gsYO9PvJk5S6bKrsUQZBIgtlINkGuDIY8LCYrQprcko4WbCYtPqWqNRZTAyByh
F5wNagW80C0QgGgEnBkycJvnpuYUMdCXvMr+/rdph4bd59nFVwdVBN4C1iQX+3KSEr7fk8AG5ZgB
aRkOKCHHzFFuIntpupq7I1YQpGYiGZuOaAqQcF6irrsa1AhxABr4Rb8nxGe05Qe7mL9QWKZItOan
Jckh2cGIxg2NHHFWja/POK5ovFkxLUz08y8acKH5dDRtaEBTz52s5Wv+2zXn9QAa4VxqcfR/TDHt
SNPzc+oHpo9nR4X4iDaHRIc573ezY1Qi0bOk6dH65AcZ3Cb1KqmdZ6C4WUVsmoKjVHQJLv3gzqlH
c/PkSxpeAcXHw+O1A+nI1hEs77p1BkpQeyQLOjjn0SbqGN2RLug5FQu8GeQ9RlgQTuAZziOm4ZIy
rZdpUGR2eUP+e++kjLSBtAw6Y7cAVSeIQsywwUliTjMoIItaiD+mbsa0ZTqOKMBsd0wYbTl6w0Ej
TFbn7dN7e8foOqt5J3mkPDHz1cE5sdlg6l3NV9u8b19no7HAW4321nFCkc694e2LVY1Z3vppvH90
hIbs4SXNPDgn5l3Ds88zaVPkcEv8VmYya3lDUjdinm90iHSRDM8e91A+crd+aqx46g0rSkYl0QXh
M4TCNkoUTDAd9saoXlyJit5eRBL9ghow2DBSSfFBbTHeYkUW27GUsZRu8qdEiLxyQ6oZIHzhFIMk
yLt2Mkoo3VjZbL1knivRVUpgdbAycBxGP8Pnm11nR+dfk1mBoAYrbEw3VR4Qs1lpPduZe+tpuHFB
KLZ3js4dhay1nw8SwgkEN2j+9SjcWyggvthrZpv3PrtXt232SCEPy6NzDhrWyel4ZZzbT6JZkAKm
jLSZULJpUHN/W4yL8tUOpr5yRUJspekYMSVEroZkMxZEFHrA+ooSb0b8w4qjXYD5BE2SqpVoQ5qR
jpgRsBKqJpzTjmt+o10J23cRbxF+WSKhIQ0VaTpJ2Ywx768vOp4lMfWwJMLaQO9F4lQaeEcPEt+5
+wjEPFGHarkEWYBayJpw3uF7+804nZVhRsJHEIMkcjYuhsqKX3+96DrPSRmr5MKatCIhfvXg0BqO
gsCt3/xTw52epSZi3mGbvOjKf1sXZqsIhlC7/NvYhLQRYRje5NPTnQWxQwDKeqTzzpFWnz6K/xI2
/Z2X9Pa9yMclvE/7nb0CwyDdFMNk8DKt1UqiKE/IHk3Qjqq7HqCWEDwdjQ+4wUzB9szXIzGp1tiB
L3qbsC+leouil7khI7YgjSBsUMIEUaUE49ID4H8hkLy6Gque8Zjrs+GQ8HZwZkBnStoYKUI7aou/
8gYEflyu8FNBxeDU0Bt3tFUgLQSIItmB9qhjRDla/Oo7lGxEi1q5Jj3I0LG3pcPN9GRkBAq6l9Yi
aDJPT4AFySL5ocbCSHpVmg31gHUIqHjPm0EdAsuXbBVw0VTAC1QywANj7PJeBxauw/Kr0wRdANbs
yxLPWtKQlsmGMYHiwWBQzTQh56htRcOaK5O934vWI8rt/QZD0up8VjMg4R9WorXbZKQOc2hhssfp
uA1C1CB7BjWpzjswneaNfgeLlNjMf0av4KZkw0YZx6FTllnLaZAH98ExOk1ehdnYXAcaE93y8oDZ
zvwIU7K9q5tgAOA5wDTHL2llxly5umYa/Qbj3YtBPtthEKWMcyOi35mFiXvlPB2jNyJ37SWzqMd0
SHi94WlBRM0fmxYNAjCgaHP0M5dMYJEP1j5f1g9gNUI5wCCYtBT0+OMFZ0HfxVSnHsOtALkQd1+q
KYr5OJ9q3s4mBxZRDrosxWIJwxTW5Mz/NgFyyX5p7acBvkmGDbfFoWgA6kiHVvAclONdx+nMYY/R
dt/1ajbzjSGJXQDVKeEhflb73oUPfxeKQ/62j+M7rPK2Q/gJO1w/VaNhgdxTDa+SoGsGZT/1wKYg
RrBEDLO3E69JN1waXsdCwRLSlrrNPh2v6Y9tOSRgdbsJTtawaoRfy0a/1a9ZWfhwC3OM7s8RUwQb
xKX+w/hmZh6qleVlLZcSx2sadR9hvBE8l/GFPv2T4U5xGyNwE/JPUpceTSD76OpWZ67L9NzGvNrv
BZq0pbhZLLmH36ByqVtklGyuQoRX7TfpIFYJk7DTec6PWKU7EToMuiuLRJUBSANKor9j/OTV1xja
mk1azntKP4gpkmyiGy2AUtp49mVkb9Nn//V9xkw1nDNDnnJuvhi3WqhT7OMS3E/oQw/sUG66BhpR
Q/EloyeZaVChvKilR39HjP0xfPB6MTETL/M6ThPWGirxASCG/yYsIIFmAhWfYsihsMxs4sI9OA0+
4Bz0nB1eoPpNzzGDqV5zFtrO7DS4usVIpmOD7cNj0918NS/R9TMB+iPKYWxq6D7S+k7+Ee8iCThW
qElsb8aP/iatRHvcMbdjf7PZOImBJyVf3E7bKEOdXRx22GF1pEKpiWnDxNj+uIR3/alsFiInWNlN
hpssTFowQvyeNSXXP8sDog55PRNFaCo6owbwVVETH0mSzc/VPLnnPWHHuTB3k/cCZ++gBclphMVq
c3m0Iy9r5u372jeI3FaMkGs5CnrkI9iXNrfOgDmd8e5DkQUCVgxJL8x85nM2B0+cMymi6C1iOwGb
2G3rFHatWkJS2owzt8l8YiSxTgvO9GlxoIbBqOVhMz6Fx408aNu/eBKsTN3j4g732Nqm5iFMuT4p
YmXmj/2j8kydk3qn/UAVTABSUS5B8f7gnIKnwe6kLfPlLFsoM14tsWnV2yjNwuuy6tM0Zf10zFPI
xU0vXJix2zwYM69rTVxEMftN/8J/XrwWeauFBiYtkGYya4BDVoy2nw5aw9R1f36YORsn7s3YNsFs
UjdxEafnEscE3GqrOTHGi0Y+24me1urmb1ZgTAq8enaPzcDLaHgxauO2td8Qb40T3iA1FyV1r86A
a1SjmOE24QjRxQMv5mydvB/BUanZ4YtuLr8ZqVJ48nabk3cM3y4nJCoAwYaHRcp1nbzKmwaxkkoq
tlQ0Ja30ccOlzk6LdNZcprO1v3Mq7AIeZ7kovTLsjSuJUW74TkwN4Ak0wy6ErkIc7ZUeoA13iDqk
reaiNtw1cK6vDqqRqHnq5tWItXba/YvX9m9ez0ZEtGePtVWf8KBKL3f5gHHXJ/qzkQhw8lmvY+wc
bZxdtOawwIqTKpoL560z7A3LkEjRHNNBFVfGxeDtgfez02veld3YoFwgi7nRuZ1qX46x9nHDXU+a
EWRGlknTB0ryYyVNb9q/3u4ragySfn1i7P+OHklrZyAAK+mD0tBKRLWQsg4tVZn/JE3TyLWcCZ3/
BOVyikjNYD/tRJ2oHoi1uh7QRnFFiZ1OgH4vUhVJuu03ZKbq5CEI6HoSpWjU+HaTgUtSp4Y0xvnR
0euh3ONyK26OTU9CYDPzMq0xjzzcLZEfoL7xNrZsFtI7UBBhw9I1oQL3HrVQW2hO4HkxyowcsQQm
zLcE6fyBDt0TiVdjjYBtE7XjA9HzmSg9tbPVdYC8QYARY813k5RhvRdUSZMBdSCp1JZsz9xk1/AQ
/fUyn904A2wav0VK0MIx54PcFaXtAk7ZIVPgyfG+rc17UfA5Ne/8xI+TAGEjsUiE/DusBE+cwIY+
Q0QhdH1r/xaSBdjjnSMhXUhtXM1UC8Jrapsdn12YpwhAcJDaWqnWAkwB23V3r3wnn53ZTC3Sc+s8
KFy2uH13q4wCIKhPvToLeWXlHhRAyCUOMLX4ocJN7R6bDX3akAAmKqMjAVbuItHKWvBEhoef67YR
7mpGTi60pnZ8ZTjMIXzETywEohAvdRR7b6ZfpX/I6ZvIOeFjUYogmzCLgIxlVGJC9psKsVPX3NFX
ohz0EvEx1ODOq5PTWuiGGcaWj8rJ26/xqKmUWh06K4lzPDpt7DfHsYBU8uITDiej0S/GdfxOiZPX
jdVwANfxdcinmgjwpmY8hRP9dq40JJK61JxVy2tYpX8el/3dybgPFWbc/Og6OJKFwWch41fbaY9G
uyfhEnUMRj+4FYqsiEFhiUkK5kwvxE0e+cDrMOe8Nc1yeh1ejU+kYR9A93PvHDx/39MTkrNOd35c
1tisKj35RID4IHY2B1GZ2sGZrtEt60L3QVVGOuolzvQ1JLaBhbNq9XdfHa9Klmecg+73OXgMa16B
LHEZVCdvF/U0iNlfFEkpq5KBJ9QZH+OCPhMiyjSsDt4kZpD3EBBhKQ0o8NbbW/tErXx0xmKWfXo7
oJXB6iBVgEd9jC9T1gkv+/Y2gBQl+y+aU1AmkEfQ2c68+/hGj4ez/wEOD8pJyyN3tg9k5s1ZTi5b
0mqBo0y25aLbb/s7SrI1f9fX1HjlJqQDw6vZWZxHZ1gykzy4DmphDzz+7Z2iLIjR5OYfxUzBx0bO
evOkVMseHzXC14z6KQl4kLuNYWW2NrYFhwanQ+mT8rLfITF698FZg7uL6nQ+el7w6sTg7gXp4qdx
ivKgQ9ZX4/4UpgMPKCw+LqJ2UATHqLVh9TA9YUSpg+NRoDwJpYBzdSP6ZE3oxQiTIHui/ixwahgn
dtMC3kATOsZE4O1lnAtz0DLmHZJqwBSq8SgJAcfkmvQjvToKR5xYbELY8PIV9YqoEMh83h44atko
C97Mq51Kjp1vGFT5wE0w6Bx2DikV+gE8Dux2agK7PAjKNg+3nAgAOHKO8gA0gUSpRtopYvOYlfOo
H1tFUKywbDjUHe/8slW8aFh8CqHZiZdm7MuHy8MMOvw6Ur+iso3uNqHP0P/6KryOgQHSORQ9rDA2
FKnXrmLKw/ISH2PhAB2n1hc0wIYj0mp4wFZKHA/Tt3Xzi2E3KNe0Tqh5gvY7Hi5Gjtt4mj9PPFEX
tIX3poTvaOH4FOgLc6m1qZOClBvMSWny01KFcVUMpY3RJPeuA3KBrmDJpa29BkIBTcLRrtRDAmSm
pqwrVAEd3xppIuptZPd1MxunY0TkeGO08Ozu4RPE9b4ob1OsrH0xnZW87MSMubVLQYx/2NyzpPEh
aDE6Q6p69HdIMo+v+5zX/bV+mtwciZXtfD1IXa/c/36qzo4L7G46MejhI6fVrCYS7w6XpUQ85Dn+
qcdQGGGefSYJpn9o97WM+uAdnX4etKTUXXpUTv1LvwuxiUmu3UAL2nLWgbgCfQQdqUfV+g/36Wfh
2+85mZ3b7W0RXKKWd4AGkAX5CLwMb1qMMsLUIzE8fX5uHrTCYpSTuQqm2zs8ZK/Y7qOMABgxe2QM
0FYHK5lRbOvG3WU3Rqm99JItgQRD3xVhQ2JiuDLfAwmfZds2eVJiXKqKh0hheZGPfitP5fMr7MrB
4VkK/l16rYJQJhtkA7YCcquUCfnxhBSHo7S2FDIThHG0NNcUkXnwTJu4KUwHTfjCBFAXD0b58aaK
UpsSI24YxWnFwscNMA//taEeQ0Bp413dLi0GPQTTW0MS78awY3enhEC4pB/ce6h/1AhcpUn++m0C
c7ctorTfelyN2xblc4J1CWWj7o4sAkrACNegsjWZ2SDdTxNuGE0ELIaiFJIdvPJQTBKWlIMogVt5
6MSWW6ZUk5lHQuiTV0dZoDZWJ1ub2swrbvdzGEVgWNHVaQ3eTIdSqFsj9royPvvuCOJ+o9Ldjh6f
f52/Er89uRCXSTu5/MwlWX/t2YS/p+FtiJ4AQnh777tOM4SavCR1i2SPUvyP/IiUZW9ziO+fTLji
Sn2Q9nIbqYA9h5Ow6ml3YcprHlTP1Z+n76f9gD89VC+5yh9CMsiLbvq+RUEKEbvKKImpzO2HBYJ7
vdH+W84UZj/FFXrZIUiVf5plC8APXWGV9Z9ByXRvYlGvWjOkxlAGMPbB8gEGKRYoS9FXZ6S/6Wbp
kJ+wOKMrC/Iclbw7s+NfBm93+VtPujAFnad54yPvTv1uQCnXVcVny+avN8qu+i9k7XkQbWvtUa34
/kZMTxAA7BryoBrFG5Um1LMi8XW1v1UgxWHB+DdtdWT1Ow8e6exi2rC3PsW5IcQxYZrrCA/J1wuB
Egj+vIRB94hPS/NO6djeYM+00am+oskg3WgV+mhEQJc6EmKngvKGvcKX+yP19KXdj2OwnJKdpLxR
SUSHLOlfWqrTN2abMJGPzI9yB6kBG/qTgVAKdZTh/UA25MY01o+0hI/8qA3/MB2vSRaV9csW32eJ
vyQxwM5i6VWyXijGR2Nh3pYEN9ipq61/B1/V6PV/74LiNOlYDeAWx29f5keo5PwpHiEffeEyaK/h
b3dHizuOVhsOaVcZpl71w3mPqVwCDCu4rlA6R6nC4MoktM/1RtoZeqUGA/xQJs/6lKs+AkILGARs
uYfFeORpK2jRzaTtrOnGUsl/oSojgBjoePit50CnIuISnALzNkxVzlTJk7IYjBjasOev/t3XiAEw
YyphNbjvQH5GpUlhbCjQ+WFVRsDKpKz6nJsdb8HUMKEYTs44PaY/nAPW98OXlIyNiMYJLI7hcuE/
UTkVgEnchdOj2PaPh/wtrTnahsDR4PWBpcH3pVdBWj/SC1DDKC0VUPv4oZxWT8hAwq+Q+de1SseR
Lq2/nbfz0riYAntHVPDcDvAAxo6VBBwgnC1AvzlvdOsOYTE6lVjDy1Fqpj8IUQEYwBL1OoiZHEuz
cNIOq2BUyG2YFcZGnh3q7qyVpNy0mmCZhO50WJsKKh/uycnA4USIAEfhi6zGIU1SGrOABpFi3WXR
N1QcKCxcCU1hnzG8XNC0hFybFJWeToHogjpsaXommIUpALL8UB4RC71qOXjoqn2FktLoOwRqWs1d
BFbKrzPBHEGxEmMHR+ESfIKcQhGx9xNIEKRkwmFwVfg9va7h/QOHSHs+yd9jBooLcY+2JWpIqX10
PkNwPv9HnlhTxcqGKODkoOw+70oU/UkaCeWJzPD40VnyrlIuxrFvwAvtHKxn7zBaAlQ4HeF3wzsc
lAOfTqTmPMg3JHOeBtFG8cMqGmfcgHBasCpex/+RaaGOewTJFOzFwn1wtxvdCdFh8vb2OB2YiwQ7
rugMT4xFOsK94Gp3lqpP/xyt7vtN/Hgg6VBgVFH+SmKJeg2uWD4Rz/gxJHqnf5UnIsgI5gnhn5zV
GsTv6RUuwQDog1/yYcBUS2ARM9lKvj0bAJYM8MD8l1nw2FkhFkxrcwS/Jph02t+iQGpVd2wb2I+f
bErlkIiT0QGbJwdaEnCM1zHJs2IHjSNZTxP34p3C6pKJtXwx6xA7p7ktWL+PK273hXCTSxFfKH2m
quicCo/0hXvWCpexcE02Jp9/sNiR5BOfksQuenuNMDU+6CdPLaNIshqXni/LmBjsPQc7OkaHCNeG
Yz+AHbAiXB8VWpbt5t3Qk/RAksxX3GOIjOIGcBKALlhOh1Cxdm+ozZ+xzaT1SCmNzVKwRE+E8JXo
y05n5tv9yUljUsp80bnN8dFW22FU1uzgszmdvn0dqyuXLSSaCS2CRhTrlqHwhidoyVEWiFSMzcZO
3U/A0YivOnRtsCP4oK0CLqWHBAasDHgRuBfBVEos1uNRCbVIthVt25AAEPBhx26sjLc7cjBSH1aS
Os5nfykrU2+9Qm1xkq7mlFk7YJJsYCFlnPYgIYtJA1aLn3l7FFydt7BQapr56ABg2jYz9rbeSR/I
L5BWRvaQAHH47u4DwMdhkJBuFCyW225So+Xac09wJMAghRGeulAdZWMVXizATMmtVkMPn+aXEPz5
g7nxZGIZ4BbJGYjRz3ax6N+6DI6wjXHN+KLwB5PzzexrKtxE+Ck7pWle/B5UYYrfjviKiGsCT1GO
p+IAWL6PqXMWww5FfqSzSUCr5ufqO9wIO5EHWDHfRKvDYpaO7hTgVKjlCbOFgjtDEyatBaQzgA6S
0fBIxTW1n1glTvCo5EgRB4PzcpPOfgcEBrXqMOmQVdsnVaz/Re/85Qzel7XNbnxZNBHPXmaDHgAC
qRUoChtuIb8giWO6Z6EA/TzN6xfoXW1VW91gSe0YTVMGx7/T/7QpfOvaaw2e9DLQzXC1rz8QYfjB
NSFKHxzWby6xAXDsIEuTLoBG3hYN9XxaVbqiN/vDgDQYkHZ8p94/PXnVqGXvFlC8dovnKAEHGDK0
90j5dd3vzBKQl2WHrszGisES555xRa8IRTDC1EbwcDqrzirhBwm8h1tV0zPOVTqATJbPMnYFJoKE
5LS4SHyLj2gMC/qKCODowsimd2s3fwdVSiDEg8wjQtDppzl9DxMsCjOoyFDIjt/eY9AJGww/iu6Z
UaxYzzeFM1Dsts9tcXae8L5R+QQoFfWlYvfGfOG91YBBJfpvHTGdBIQMQhnHWDmsDDgFBOs+O5CB
6cT+A/BgDlhTITcADl5lTD7F6WRwhTKhjxYsT5ZCOyUT6OnGnIZ6R6KdL3MwZcfQSwvnEXxeuDZz
jrjbCwTBZqwMK5tRRVn73NORy8XQyO8c8CDyiBkvK35kmeBVsq9uYX15Cy8h4aFSJ2tMZQL8GYxj
KHBTh7jzeYvpGUstourD3pyJN7HpO3JDdh4oQ5Ov+7CmGBWe54gEbiY3oxuWg3tjHOSAdfxltRV2
1oYn759NbLGRdNfgpzwGXqZrJYBVenUI3VuQYdC53iG2hEPOB+hAaWaI7of74Bfh45PLRTeXD9jK
4Xc/ARaMBuVf8pc0vnEmdf1Vc0ORiLAaeswDMU3KYWziJxiwrC4KIaw6NgyXh9NTyQfzC5xE5AAZ
HL6G4NYKTExAmxGhD7eoGtiThWfVkYvEgQpvYN+cwgbLyDwr9pSnYs0/4yNXqhoRqAflKcAnMSwJ
e1x5fkeT7d/AlhLDh58KMsQWosjcYk9hK3WSmzYS/Bh4If26AopaYAxPbwySJly4R5GjDO4oswmh
P5CO3PBhfbArdkkGJyTD52DADRAZqvKWBB5UsoKmDPRD1RnnpwHNYHiUDVVC6wF4wCjidxoHPnQl
AhzBFUKcYE34d1dr2jNO1BhLi56LEsFoRgc8bLavSu0SxpFihpBJ6u9n0FukpXHDkshQEJCGFBUx
tquScFCMB1okXBXoDhPFHZyiCeQVQd24T5gvxFFvfAl0GuwzFpNI+oNhftzetAFWxsLYd+iuVLVV
lOPtB2xjwhgtF5uFDSvK/1QhmFpdJFsJS8Yr/dXgCd541v8DylE4JH9nk4MNNQPWQiBxD9jlQjuJ
pmhUCU8hJojooKkkknYKByBaPKIVYWAIc4NrQFMEH6kwRnZBUWMKDZdaKIDxmxIlDiRivAw1SPBx
jsONMCcjH2J4OQcRFFVJT5e9wwYVHJh42iQCz3h3hnhc/C78s/xbcBwzRIXMwUmD1NGA+bujUNiM
5UjEamUi3fmDYOhcYSOcDOlD2anD5DiBV/Dx502OkO9P4XFstAt3lht36Fti7CzbGGIroKfK4Mms
hTFOBtyYSQELfBTCHLVAanymZPTIE29BXxkIVNCzRc6owm6oTShDoJyRPIkQiVomWqQsEbMERQvj
RHuqriSDrWKPjMhPh1zBu3yOLtcfgyeDKcF0eBrVB0SrXNCRwlpMghKrHm+Qm1OIdOETDiym1OLZ
Uugl1AL6vaNzBkULnTa1p0pPXIolBfJkNR/I9uw1x2+Uoj6iY16J1gygDjAi08z9CzNuzEasdsdr
KEEtelHHexetBTQ0FvkGwV80qaSuuutfnOr4gR+xG3RnShOK3m80mdTDWnFe7mheLNTAjsKaPW+7
CHqqiYS5lvRWaWCjeCuSrFO7rTTSkGvZ3oOQ7gkYQieOpdSAm/ZU5hcrCYf5oBnuRDv/QDV2j1ZE
ERIR3eegJIGw5Jy9LjtEVoXNufFOb+xPCzGdJlU3DJIz2Cjga/Mz4iO9wGEl/rpjnAhDWJyvbiAB
YoGzEH5gZIBnvp01w0muGBaq0dwLPVuIctY0AgDqCJ2iyLdL9xXBYI93M9TCy1OZs9x0qnkd67dA
QoZbpMdaWrWVj25MeA0k5YuUDOftyawPODKOsF8NdDn1SRjBZdHa4Xp0CZomQ63G3k01f0ZpYw+7
mYVUTspJ+3PkRJ9oOM8rULeykPp3GuInyE8wZF8VlMysdlCnwNNyNii9cPD1no2fyuTNyg2lwszd
muvRye8ghXY17nMB07WvmqNAseveaJPqOK8htDiQ+a+MfFrKwAfkecBWLALFGu8tqoTqRhusrNWg
aqW4mi/w2BTnj3ORGVa6oidcw8MqJp5irlyaleI6oRJfB/B2DPQ0Gx6mINMQiYC1oaf5HUJTpdVv
/nVhrWrORl1diQefrb9j2CfdZ2/rMZdNe/tHsI+xsvgeHy5LqSKDEo36k6ur8EGwPO2E8GF4hCFG
bdY8f+vzn1MSXsD3YL8UFEDEzJqKIaIsq+G1POqUB+uI8/qXQk5hsEz2zjM8U2KAS0naBf8yqlCj
nhEGw78QaKp9Tf9Z0PCoHLa8+4DWk8x8Eg/UnfOq41UWddoUUjDzwS16/na30DnxYNG7n3et5t+1
DZeNLYKNp/rwhSxxhKc5sZiUSoN8dtkoTDgtdlWjxqYftsaEl7/XZ1BvmWtahdxTdH/4py6mZR3L
C8MtqTMPdfugNVoBXtG0ehfiI2BieTL7howgRCOyJWhZPlXifvW3Cu5HDxcySlfzuTbfa+LV3vCy
gN9RxV8O88GHsZJh20cUkk47yk2wYTOVtwaN/u6HAqfZgLHl9d7O268W5rFr5LB5A+awDmqbHJZT
x8ntR2E+Pi8HD4Cc+7DPszKqfzcp/eY07Q6oecWPVYWg7jeBOtZUS2FuX+Ji/Jxe4v3vbXrx1fRD
/eCLmTZswTfKbj36HsqWfUUtKTX3TfoKd0iC/tznDwjp40N8iKEG/dyLsAT3Yuou8ObOajDkjOzp
PGj3hl2KNC9a3dxyZ53847T7pxr/3a78tOgsodSOM5ZbzYbZdzK++I955as6v01zqElPCJYq4ijt
JKZ34mxWg7elcm4xrPxwRRzf/v6XV0BpqBnxid6CHhJEtCIHVz+PWwGyrKCsw2RJa4jd/AJgpku5
xWg6DawDbJ6vIWR0o/WkgVYWvhxqNLKpf2sO4VcNrdMLrbpVGns3iEPRUxUVaJk2VoeQWA5ifQWK
BGgA8DiytcIA2CWJd5/f3zYlU4sRWoGgKwxN0KBnnk1389pWPYLS/4qb8PbSGX3YbucqkZr2b/e3
M8aR3Rbr+LnYTQ6qbN7g/6Wj44Sq/JHi6DkoDJikD3qCX5++dboosCkkSwpPZg8NnF0o2c1FWIhy
6MsbkiVmvAJCQAAUKCTHO4YX1KfvQ8A+3H/A+QzNmO/2D7fz/XJ6o2wK3n/4Xkdizj9oqiNUgVX5
MjrQh4e7IXkU36Vx4n43aatAnIgjC2mFjHFCX8WACkVA5rWf90X3ezEi9gyX/KuhFWugzINadPnH
m9ZotFfPOH+90WIBipz6DXe5FLefp+JC8l+cwI6B8BEMaaMG0TLoCJjkfZSGu/yRTNdREjf+hGXW
KGIwWkjERYl8IfYFKD8rJGdAHR0niuDm1T+jS9hwmQCpxhgYA8FpzpUm05JRehDw3CM1inO/TT0O
BrJRmdcBgIT8K2+uTwr2BdA5E3SBsnlq1I86dkxe+6eSTDNiHLGHbpIND6lpvYcakNgzn3CVjgsy
1ll7CZuNYlRIPuB1f6F0kg0lfn3asvcL9VLsFtWGsb0swDBM6EnYHqyPKFVEM1vxg4RhkqtAO0q3
bUK5OmZGCBUXVNABoZBKNQzKXi5MsCQ2mQr6pxGGy6UB5bpPO0ffBRaLF27/B0ALcjjBLZldX36C
lus5GHPmTEaMqsuYVpeMo+k/lImKob3qds06AZ2Pubc73mlydncTCt3sKlUnqE5jfcQAb8Kux+IR
kAi6vBoQVEAiyYhowIMOTCLB8bBrfdSv7TdV4kuMdSGdTND7SgbUB8NcRWMCFAzT2uV8WzdKBxBJ
ZxlQA5wZGuEGEGABQQR49CBqtWgkW66nXf/4ttLZBRNNQR+gG1R+dJ0VbraiyaAB6kQQHSl7FQSX
e4yx1rRz9+wmI7JP645npaYuwbEYlr9zcjjNDpFEnUAfj6TTA+UM3KLFc31TvEgGx3C/uaHoGYOZ
DdNZ62TvucaS8ZufFu26/Zw8d+QaV94VtgKa9zEYDm7Jaoi9qjwZ7Abv3qHz8IoIHG4ESBfUrzJm
7vRwPRVFnedO5+Jp0lCPA5wERXcA6jzE8A0RoRgcJrvM3EfF6JSZUFhwulEdSYqVYNedSXy4JqmG
pQOvpTO7BQCNio9Talt4s0/yCxEEh5OEwOpWStb1r6JNPKUcRbxQgiJoZCIQCBkHIWcb1OB8nmL8
lfWYdUJsj30eQQo5LOG9wKjJcqNC7Y+inE+c1CNfTD0BvlT36fwHJMdqUnFXu3vMUgOCq/BLyRkq
NeSH4T+UBOiEu1gH+b986d3njXBIzFsT1+BAi2I2VEC4dm/wQtXCf3CSVSMsgvPV2OOGqRsIgIFh
dX25B4ABAeg5a9arQc4mGqH/mv1aYnKPk2KkdpZ31bhMHqte1yjhitRYkxfOi5mI2HvcInbR+gEx
vVndZTYCvhD6RbknvmwOqHwACy0gcfoQvyrfz455XR4WbaQO9pySvXMCCqnyeal9mdzBB5XftOP6
8kgnbTrgbUDBwXHZmB2KLRu21apJ9AHS2jUK2l0qLD70mpAwYkctEsPQAFa9MT2rcHYRTbcz7pRQ
QvEirTGTA+vJNPQJPHRWoSZq+SdgSEY377Cp/0J2Ap8R9tMxWwOwv5LYc/UmKEoG6/7JewAobZpx
GzdMxV9INoyemPnvcMtFtPiU6ciqsFHA8WOgv0FjzJWxeWPRa4sB8PAsHVD9H2YDQE1+B0djAQKx
3PfAhwRDzIVNIWrmHyPNRHCIoj1qlIySpWvs4NGhZ2whsLFbZVdKhg+e54eptif0R9B6Dq7HLL7+
5WsNkJCOAabohiFqDt7w75MVfUGyH82TkwNdnGzsxxtwhCX9AHvYkt6QII+4rmdCy23G9YbR/L2Q
00LMpGG5NQTXuSwYLj9Z++lIhIixqrD0tfo7VKMG6hVcNINDKck+Ea0a/U0LG/MBHiiNdMawfmW2
cuIF6hMUOICxFIiC1mH4+AOs7Pe2ECoIzARQCBGWKDqMYDqH2qKDO7iICkOYQLMX9sBrRE8EsicJ
B3yi4gIIBJTwdtd6Giw+nhZeM2V2MOS9bArLJUyZiANI+VNe2dQZrsczpVrAZ3I6ZlSU3p/+A9Lt
CeYUj0WRksy9bR0WcjKpeV/SvwhtR5BWw1MPkMaHKu4/czqF+sBz+sXet4zBaqqiKNxUN/4ZKxJZ
KXVYccbJ5FUTESRCy1cCjI2vCbIAXi1fY8KY54LyCCHWjgT2Mx9elXkGB8A3EDxisH7KU+m/IndG
H2tMl06wj1c3vyyVjhhbOUOK1bJzUxHg2cIOiQ6oy6dICRzWC8ke4JSm4CrKW5RN0+I+rcIy2ogq
hzvi4rYcFMwlRlNG105XuvCdc8AVquwi3gx2PcT4XqmE1zhrnUUrjB4gpY+ZDD1oFZ2QnEdczmwf
UbFh+DHsENKQhaL+u9vxutsOxoYo3Wl5PRLzEl4jjgJmAJe8i5XMAo+tyAVO8CUbULSy8LA8LDXC
FUUKFM2YocYcWw0u0uIXxqoJr4u2RGAKdMH+n0DridW/ZqFufj7sRSLbtu3eL5qRCMwtKku0KU5t
87Tt0bNdkI8jRQNzYXtEjTiJsglqaMyfqXuIUSwuTHI8R+3FbXSPhhe+UBD9q7jp8u6foDqgv+pL
aR+NKCuNaCBBuq0uQXx05BDa+ogu7NsIKqzNDipWVYQDkItKBaog8FsjCY5qCEY0pskfGsDBDkpx
+XWRXsz7t34x7yAmmskrmW20MCmLl27r0ymt5o4KXJau9+ah0nOBSIElyUGk+0DV8xCBboSI6UuW
PG6/SY9Xdd4gl14x33RxtF6D6xj4nNiGunYRPMbXMaxN6FWXKagJv8o+ajnqiBB6cFGlSoF427z9
wv5nE217pI6f/gKwSxjcE6KSbHvmCL/9F0naLW6wVQh+WtR9WiHptuuvQFWQx2fizvafHHgPYTCN
2uwhMddGB7/EGFeAltCFkyg0LVQt67kEVunTrHlBu72D9g66vK1IKr4PqF+Qq9M5LauAOEEjakzg
r0oXvfxCQEcDqAQl6cxKLxhlHtR+IdgG7QFK585tZ6nzCuVhS0Dlel6ns6ROll61H8NVO7jO0yGT
4x4WhO7CaCNDXPvKkVs5ToGDmbB6AgqiqKYlUjlNA1WbptilJbwllqHW7znruaKwE64wBy/obCjF
2kLlqXkCeeSj+qzn3ElthvQTEVW0SDi/H/MuWkVTktE2Ewj+QPTdhK6tdJxAT+wYv8JbbnSpChtN
6WfBI2joK+X5t7VSv9d/NJ3XluLIFkS/iLXw5lUWSUgIIewLC1N47+HrZ4eYvnWnp6eKAimVeWxE
nD0iLxsY/GcHEimFfaHM0hRfauTpSPpgnq/ECZdQZfcaB1E2QIYXj8qTldN7DtL0RqXNIc1CiuvT
FgO84uZCUhMv03tQ9qXhLjdQN5CJ6FKXkl3ZUuhPEeAzqqelKCOGlqLjQJSKH0Vr3rAJCvagIxhw
OEgRfIDoemYnEu/wHhegaOQfeEgDjcNtdGM6FTK1T5PFoqlqvsBvFOzXKL5+LPXH/5zhbin5pFUf
hZr2jfkk82onGxpMl4YwM6LHC629h1NtFX2GDjsIQjFq1+V5Le8HZuYBteeP9WK9sSoYza83myC4
3MgE7TZOgdJnUKUby5iZnoRsEOTgKFcoRzGwZmvfaESOysxEcY7DNRoNvT3AEQ9OM8b4Sm2q/DG2
CyK18+KE3He/RK4w+og07CFthBtwShT3zpi32RXhP4d6dw5Di1huXXIW1IWu0OwIuD/jT0R6EV+C
wujmfzrQCDp1qYUl65DvLXI4NQQCxud5lYuZ71urfk2S30WUp+aPZQkgN7sdswL5sU6hDqjnw1wl
5ydkxO/w2qr6OSBZ9AUo9BWIgwspEsX4A1Ds7i7YQEYj6UjyywN1NUw0SwvQnooy43+o/6HUgt6d
sDZM7bJqf1eGqlFTRsia0BYANJUBCpxM7GNi86rPDGPnuuUC0Dt/+dXObck0bPj5V+sCGk9ET2qv
08acU1Cl6eDm+69oRRUzN9vPr6PcgJTjTbKgdjtr9C17u/GDgPDNDlZicxGEQzSHU6eIsk9Ytp/t
s3MD8oJHJvUAwRmW8vQJv1uzuLU3IdERwJ0vQpoxaUeVpCtXdoURgHjsE3EybIdeySfkTdwDam1o
lrJpryBUOLMZqtimbc1+Dh7hwdfrDgStdEXo4tIjz/X3HKLyiCLIqif8xA8hthEsAgJFnTYhIsIL
gTwrdpHsS8ynSVoiC6MIp5ZDWoeKdBtVFxuC6bKlysFxKSxhYTxp3pxXzNikwQZ8jPJwxUpqhuzc
+6DqkQrTzlBcpERIhxuvSoi5sUucNvH+vgYJFEAGLAXwFx7sgTqX8adfqROWIEJE1r7qXWnwlEcZ
mYfWCnEOrUMqOqRuiTuIGUlA/v8L09TMUkfjOLgG9D/moEYmznxAPwT0G21kAha1UxRPEwWpDpBA
PjWShIQ8TTVEVAkY6CAsJMQBmSSSQig3aZqSb3Mqml6DpJvPAWWgkFXfVMuQYIUc5ETTR/VlqBg8
trSd0itS4LPGGREukshz8WB/4KEnRIwuzSBw5Hye+slE0XS0hVPIwFBsqdIMaohNkKcwL0mUXoMc
ydrf/DDggvlt1QcwW+am8w2SxJv/eUlC0yI5sANInWn8sCd3fyJRccFA1hQI69bVnQW7xRNbQ37S
I8ha3V41vqN1s+p4z5nwwfR+QK6wrpCn6tCn1PUoiYolHmydx5Cjj6z/mpARsu7qEhEXYnTPM2Ep
V654bfP5zUHF1UFP8WqjAoG6IojSmzU4L4FOtNCgxqTXwsewFkKRo5N29+eyyRuEKARuFD4ILEqL
0jJvCRwKhDJlX4o6jwx0dfgDb3DqEQlABixTqau/hOpAiL6rmJLFYHcCF0L6XAtDMYQHR/NuAciJ
S1ZRSAnQJVQzExw2wGeOD5gv0pR52QIaCioaSBFtP1UD9bD1OtU8BKMmwdFL1TY/B8L9vI0/+nIC
WG5AH22pnXEbtAl5O70j/yTjYbDoL4JhAAG93WbfcigNKjVcGBcDPqgwUJdRScXBBAgpnlz5xd7L
mexFEgpadroOkm765ZQZuIPkL6m2Ei4FPIeQOQKyYkthhqv8pUO0AkKC4+FB0XSswa5Q3b3AgaeP
TScbGAjpYrV1bMb0/YV75Ys9kCMf/i0JADSTe4A8OnFK4QNxZV+QFNqRIStEkUxbhN8scVapH2md
1SarRWx48jPz74+OQ9aI5Bs5uwbe4wdWF8xKHygCoGjAtUhPrMZx0+u08iC6B4IkqelPrSjKc771
d31hNPh9bp1lrxA3cBNUZqoe/E5dkHbifqA/d70ceSifpM/Sn2UPiuec6m1rgBTCtcn1ce9xzCni
jGdPJTMSK521WarVNd5QRzGVVazBpgc/jurvnOKEIYgtdx+7A3RQWhna+QaSukxuNf89+5jWLFhp
H6NEXdHXTwi2jMEoQ7dn5LptBCDcAE/L7PAtE8VQVBkBkAUQc7cFQc9+NR61RjX/zRCGooNKD/8w
5NHapQCdEW5XbffGJQDPj5BxZwb6c3rOULbw94gqQXzrAyUdo3/rhQXz5PFXoNBfGzgt9WV+/2WN
6sYRLq5GE1y8ab41BVareeITwwfgfjW5TLxtnHPVKxB2dYIGTKsRjvS+PuJoTKtHHZa31Xh16qa2
ffIkcirAuG2jkkSYgFhX3fAjXvABvN31fV4/jXpHm2Emmqn+QeNCP+lllPESnc+IcTdzt8WEdhTc
kPZmZA/1VXSUMqw4IZzoryDRVfzW07RHaLWieqSB5b4NnRKWsV0ypyP+olo0irFOS7/TcOvGfFAz
XQbeRFGv2+2i679F62XJZTHnfM1ldJZISDdNWvcPyxxNeRAItYr3z1pB6+deRwMX1OIfF2jbKOPS
dTZ1T5KzvXiC+WePRto9gxg7p8RfYG1Q8gDRWTiw8leD5WT9GRuR81kHn1V826OiM2oZLkBD1zV0
/8xvR4G+2fOjqZ7BJq6DdeehRdM9Y+RYQca6dZlyytVPaz58AjUCRqMWDj4eoMnj211mxHS7ps+y
cD2R2fNZanu5JBOSWhQrcLS7nSVqU0gUM6dVwzOYD4ncLku/bDb1gH3T72rWDPLSiCwy9cmsIDnP
V4dfn6IQhJOO49YgQoQOkQIaB0ebGlyG1e9CKjBXcKlizZ61kEnkcaLU3O32plNfD0gbX40hcR+k
GVBElxhNS8Rtda1n9Cg+xqKzeJhWx9JC2yONvxXGnuENlgDb+hp8GahxabUG8yeLzYklxsCuNlO1
WkN1YlUVolGFdacfCDGuPXYgZjHAu+jWUQqBKgs0ROgaKWkAQ+H/UAqDYRi2207qpXjo84B/tynm
U4qRqAZcKGOIJhGiINaQ5n/opAmVPEx884/gyMaayELKlyjtEcimjcNfZx4pgRIeY0qFbsGSJ5gx
QK3CbMlLgbX1PNd1MVxVAT74/0B0cyH3+WtiJJCR/zBO6nTI4dyJl+j/+ACXcuGA/VO3XHePbozJ
dnAHVQOWjYbjftAl06n+ZLZil2o7VnRO0YBhZCGmadqrBu9wK4i9AOvTHvsTQAVTApZQa3gePISo
ZbsYUZIu17VbthlxDjZWs+v3ppFpdjU2gTnVQrxnRofno8qTqDgK1GgB/SXJHPwor4UN1mk2eUeu
c5C4GGbcK0aWG2lFGJhlV6CHDu+N3Wy5LTfhdjkeaHN1uzDyyagYbNhDaosJJlgb6X5pV4lac0bq
eh4TOLV5cF5iuJzChGmw0U0M0AyqfLX//yBYJdwx4K/RiKGTHCKV/VuD0QBLrIUTAYAfYqTs6OAx
InIoCv6UYgbM6R89IhOq/qKbZftdc8lqNZtdk8nEU5mOLW8tW91Cbu4pMz+QxNcIxc3fIkU2eD5G
QlaR6ewxwabni9mAXrqZzS/mLs+0pbhE3SQXyjpjTZHoLDaZ14vKCAMhAX8m+MRr80Fe7ZUK9ncw
IV+gtnwMjN9mxLuLyYL/NzwAs9k+YpvZrCjum9COhZfXQuhtG22jH0vlrd/wlT2jO0Y8Jz57LSwQ
5j3oVuY6m1hGX1SccvaQvwlsF31DllDuiztlT3IeaCsplNEjppRMy26OfycAEcdMPptolSCYozuP
YSEoLNyZGd5x1SMIBWddB0GvqAWwW0/l1hNtHqJWsgt11a5EAwkAJiLvD5Rihc8SpgAi9koAMjiF
NadQ4JC6v15cEBuC+AAHvKmoTBAqXZV26M9iPw1FHTFUPUVolorJfEMhwjwexDHxDp8K6MpNOJ6s
KGtLWP4HXOxsaxpuhe6AepEqUmjvxywqk1WzZXo4GYC4TCiZEPGxNIqssQcE+rrphhknuiLaUybH
HHI8kLAzK0Kix+dv3D9hWeexUG5FmqegTDAlZ7rXBEsm+lS+QiqFpXlCoApsPcWvApWRJRWJrRRB
8Yt0DAj9KKqSqrFa7ZlwnzcQLmJRUU7RwyJ3aEQJgGHVyle+7FWs282x5rDxpMKAiVPoDMGTL9Eq
SEigYx2tGcoJ43ATjR2glphDkQz1oOllgFjnEUGjlFmWWTwKAX8wCbMUWVeiHK9TfCyobZ1YlXo7
6R2LYfM8Nr1VT8GfQAJaLsVmCrJVb1YOSP075JKBHfMbWomLNc/x8wnpuPB4xKIwMul9CmCotoke
sSBgKmODSAEeR24C75ALYlfEsQIITZ6AwcaXBs0xRiKv0eiMouUninnok//weZiLAWdcwat4WXpv
eaQriD9dmnaswl/tNIWWPMn5792PyWokx6dx7cw/wBFuDY1P0n9v37IImZyw1HYZTGNpgAWteqwy
teCEKAmAAxPuGKCQffNjYEV6SB/ybaafayqeNP41BX3CgBMNsi8GGKqVZuWgQrno180+scEEd7/v
8RLEiR4A8JDVezFNivILQwbCyssovYjaji5TYxjxkfkFyUxmzp44gTlKMLL2FKU1J2ODy29YddB8
E3NxtkoGELUJ9R3qrzC8gQAjrkL7/OMuGGehInkHrrewbijl2nXwg7wRyo4a28XYyexjehcHESWW
XpGCYoQzE19E7lpnj4VPHDPVwn66R/9CdVvLobkJiNKDeHiHkPYdJrnwEFX1ZpQG0yKKGPImky50
D4DuYqEUmY3Z2+Jh6PHnrDxDRrgp/lNuUKGiYld0YVgr9DW7qiz/I4Zujc1wb/PYPsFHOwR77neX
GjqBzHXdRg/BQKuYCudsxYQJKGO6wqIx1XRBCZMqfBKUkYfGcz+7mnPBsipiyzwCPzrrEfHhXZ9G
KkHzBcLZAVDP70t6o5q5rOkDhLpXsoxWvj3ADqPTKMakHJpkJAeRHfWmXY1QkkC2pn9UmM4jBp1m
YWkaI4gkNhUzBPjZyuETuaGMh8kQAjzVTwLqTeTP3CHajpsjiqujiKhDlgE8rg5OgQ/MI+JUIjIs
ZrsQUh5qpnpvblp82iwTYMAMW4UBMw/GC98GTIVMGMZJm6IeaerAytqHyyJrqgEnktU+jxE25XEA
WsnGct6oY2rDNBgov2faxa15YaoAIUYhXtRi7cI6lPaTej7CoTK2jg3VvIFktlDzZi4dwxF4wmxf
vsP5ZuaKvnT7Om7ZcjAIlGEClACVm4y7SpR6yyWS3+zCl1Fnmg7dJAN8Jk+Z8vGDuasCcWcgVk4W
0gZMmdWPefYMWmKQkZdHuVs7gfEp7HXOHBfJLBkdZ26ZX9E5UZIEMMrWxmM/rhzKogBdM3XvbpaI
Rcz5fnFItCIcTy44+xhuR5uWW3AVlUuXTMTObKqG3owNby4qHPW9+bMFnD1tUn7JXXbA7S4WfB9h
uA4DgTXuRroMi/7W7XOFHR5hs5tDTJ1JR90jv1TLlk+flx0NMzM/a0YmaUNpLCqfyaitHceDX9Gs
lm727DnZvt2LyLts0zZ7JrkMKRAhIL9ACnPmDPlLTBwJF9eCzeBeNeWnSQhJOZ2r55x2l7zZnaFc
CFZhnbVasg98U6biZyI02INvASdwbu1qEwvJ81tqeamqG5eR1gTL11yHB1hrdAY10EWXLvUndr/l
2yPIxjQkKdmhK6GOJsadL7At6vReYTJkZp7+PqEKzu3n4jY4ZegRRPj8HlWebzPFGSpD2NIPRW1G
vW6CeUAzAnG7yd9fQnG5LQqluqQAQvGacqN/c0VTON95HD/NWD6G0EDFQdX7kpia6MPhBCo189IU
rS1G5FlhgwYPOEVc/BhhQGU4zGKlnSUMtbDMH7NmhMIKowZ4t0Kcdps8xHHG0lsIQT5lgCU+TN3l
LFoLxO5AUw/xPBiMhGJc24YoSb1fLotYXaAFgXOgNrJIgrJDsez+ym9cIDeoCqg4Hxt6PysvRucK
iE1MADlCiz5qYUkSVkOFKcUzJGIr1aA2+HTp54oXP5jPpTZQQ7WI4EifTkWV6rPKn1p+4XMVZ2TV
rarl8kOVWpVtJfLQXKYq2aycAiOlZLpa6X5m9gsJpCFWU1UdTcf9ddNR3hCpXNV1wfepXRHsKVDh
rZApU/MyK77q3hTrqhbH1XM5kAx/QbB2DDQDXq76pCqZBG28B3nVRG9T9P5gHv6iIuqLMZUFkzay
pOk/dJyzVP7nAUjct4mY1Vh4Sfh+eGCd3Nl8DXcQ0J8EGaQbuAGlDgpTXs4G3YMt8gHhyqshW6Xp
wNdlI5Tsslb2X8yqN5NCAWGNgthsOSQi+sbhrDMVQvCraEdXEaguwu9Hf5YKSB7k54vU4MwjpIQh
A8rkGQ4315mHodaAF3pq1RGPHswHIykMV5Sj6oOqXDjq9SoiUapSxiTfoQwKGWzSUakk1MmmPnDi
qekN7pgJpZ+0f07olPCv30TZGvrC2s76N/qXJ+kYAXAQcQdd4f6dOIQBFFhl2sISTsmGofIN6TFe
BhcMMT6EyITmN65AhhmPY/oxuzVhe2mPiQZ8IG1SQk/Kwt757SXF/MTvc6lCK0WSpFbN3aQi/cui
9WzKfUgqAZI88lQNl7y2xjcuVgFZKJXIayHAQwpclGFj1RHz3TJ9yWemAsGT0EEwBgOUHKyRHWFE
0SBiNifJaNHxox51MEy1ojhFb8ulDC5u+jCXrfV72F1NP+OvJLZvKlpT/cLRXDCHioelmVtr++oW
Gdqo+Q0YRllWij29PXT2XonyDga2o1glKxbJ6d8xrbjP8OAcnEu7zJhlzd8qD/bEnwcMu5yM/OWK
N8T4899kufpYGq8Ef9hzZLfxbhrjKu+ura0L0UwgVEj7FtLb8sdral+jM1nwFXFt9no9KzFQ/TOj
KTfSM3vSkzxY3V5XcfDWz6qCqkas7WLA+A236y+vblOaBCoW7g1EKlOhTUoBDVJKb8JvIjQG1zyr
vNOWUWqCdUZjScJmEBQ29HwoArGn7haloBkMOIpL6cOVmZExkzFWGkb6RkdBdaexE1pBVmfDXwVW
6CAHvjGKfw9g8wL0qIFIxR+eFnQdvEkV5BjIN6mk1VGmu87oFKCSh2iLmgayCQgmkEEox+TrSdE5
2xdlj8LpkWnhnY4Eclk5+WAerBYch1/g+E1HnDghdDk4DDlhrrU5jcj/wbaibAbqD2FYGHU59f2F
7SEr/DXLsv4fiZ9sd0JlbQOcBjfGraCsZ6VC9AC5Ar+hAyGP10aPgziJotoYr6JWSIr9k0FWrsmy
CWcp8HU4xr2cwFz1gA/R/xRWT7Q1vRQ15lCzI6RxO25XxQwDGcojeAGWfJNC6muDZnLipZXBjI8U
s0ST1kVeVCIrFAaSIGM+ZCxd3ga8O7k41fxQCBa+SUAL4D78M4MSMRbfsYhsaHX5sc9APT6809ep
ukJLSS43j8eUBZHvHGI+dM764u2pgCg5XngjoqrBY0tTZdB6pkot8f3cnFweKWB7LZwYmTCwJhcK
P6JBK4IBn94QvG0WsqfOstySfImaQhKx0rNQ65CcckQniWXe85ZSoFMDVlm4XgEOWd3HNF2bn2jm
EYR4KQLp1DwySATxinpjHpUXUnLFKmKHyqnGpK0qmX8oVPBXlYqw/LS/zLn2mTyB/kTRX/DplSeY
Bs6DPIBstmwZHsXULeOmJF94tU52tiwweiBqMohV06XuhBxHeD2yz/o7Y4isRlfUJ6TdMcg1BsTf
7GNLM7jX8MaleQpWuSPLnuuKQaV3Hmo8N0QUoxreUIZ/oZcoAEtALRHFEMrkmAPlKSiCEMwxRZHa
tUzihOhVX506H6WgcbHQA8TyL25+f0ikI+CsJP4APNB2zPr7qm/8gjgdVrp32r7A93bNA7geXs5G
RE/RkhCUKKegmth1E6A0Ih3mwxpgvzJoXA0MWTWfLeA+UdkvL1+oJgRW0LSCkG4yDEvIQS0gO9Cc
8kh8VP3L9J4hdy+86dpEYXmVsDkPwInEH7qjaHVtwWJEBvsN2KgCVemDlqxgWbvoCUJdXK9NtErE
RP1wat6eINYiwBWzUjeq5XdrE9XAR9xA6mpnFyGKfCCySmBLCCARw3SGwNChYFfiI4AszqUUR72H
FmnWruxsczIE7F6wPoq0ZuhU9FfNIqSvYRDilQ8GEecQm6EeutZPAU8uYfcLnMv86UQ2UzJVsp7x
3wCZU7XVODm/Xv0NMCCQAsVKmGi0GHXoMT3EcLK6zky6CG2Urf/vnGIfeAFHTUePM4E6HQZab6Br
3tgzLoNa4E8LZeJJ/kInVCSyCzZKNkxXotrSPHZbEYM7lJAzvbxIlEO9mjKoCBd3e8BeW+EC8cA0
Z4rDcneuniWBn19p6la5Plv2HhJRJgwnZZJ1dgNvvE6WQ/xBcmYDAYLLCmj6fEXZ1wAkO2sie58B
PnVNQrEDGebwqh2qup+AxlSVsmOqvpT8PIFzi+sQhGr+U/6Y/xRw1Sht0CUp04mv2fkRNUCQxDIx
epQ8OhBfDaUBN1umGyRqksQ1s+XaBI9qXKq3qMhG+ksV+53Un0zhAnpBvSy9goIRtfx3uzRfxk6K
4LhkmCIk5SObmE1zfYjksSKD0cGzbdfj9dgzPVocsDRPvPQPgwSkS0IsjSSL4gn7wZVsAHmnGRCE
zCKdZXsgg2zwy1pp3ksPjR9+YcFJZrIEy20/cpCe0yy+YSPr2bwQm6lhyUX2w75DTL5gP+j4DKGl
MYor5DJ0rqVwCqH3ZrIq4zCbVYEPoSOkKrXENYWy2VE+FJBBckHSf1KKoP926bKO6JkSBk/tFmgH
oXAhUuk7xDveI0ZaTKUnhUY01mwQAGyyK/Wf3g98OcWZfxzYQFhXTxrDGz4Ig03RtgIy2OYD8ghm
KxLTU1GEqZhOhZ8SvJ0LT6jGb1DqlFgNLfw7wxVIO+A2pHuSW0tPyqmy7GsnaRmtiDeyI4Nx8kpa
5vMrwQU4Ah0F6M4cF7XTQojSIqaVO2I1au1KsFth7aKBv/Y2U/ndKx5jDiZOfhvb0WIjMDgJd9zA
W2edOBwZQ5sAVsmEilODhjsK2oWWSOX3THw78+04tRnWRBjpTSLS+TqjNoh4iVWEqXn2hJ0UeRH0
HNTbqxcGlnpyDOjAW6MHyhfkNwykHHwDUKeuS64wFXSbxp1Fc5GgDK0YzDrMSQKeWXumAng4Ht7I
tbCNOdh9UtyvAWUTuVPblL5CyKbjaybu/yaRsKoq59o2mUIRjlrEDNFCFVhCqgc7pEVHXTLzyXr9
o0/EAEIQ5yPDHY5nKqPrvGuN9OqElCOdzRSQZYsHmAWiTvaTeG4kDotLn5K3Fhf19ysyXh7wJrHR
ZfUOYPWFMsqUMfnOrw2JVyOsRQkBCqosP9qITHKokzLpa9OUygDzH/GzCm+ARYtoqiepNinLyPDu
so9zvw/3DJSmaO78wiBWl9KBy8knTSP3HcBlp6NNExqWD72vo0G3MtvNCYnunxAtcORFFpLZI9X/
Y3UQrrHbIauyjsezWYG31CcPQ8fzlGkpjBKHinhH6r2E7JzV7MESZYTD4dOxHMdLXGTS+Awl+Npw
Wh3vDzBN+2c8tDI/a4WkDuAwDCnB7biIOKaWYCxPL04W29Y6xxWevaJ/uc9fKLLTgSAadSFWTXdB
IfPC4P7YbuAbbanCFxkMJ8f6o56vmrdozNZU7COOtsLHwBqSSYy5R4V2mk+i7IMOCTaOZ4hiFU9V
IfOps7HbFGJUymlVGa/LimtshB6GdrVWicAaswgYC2/bHo+JjXg+VhiQ61Imt7b27mDn1v4KVnaB
Fu8RotLeOlej2ngPdIUSzN4uYzmMOgy4OU/iV54Qem7bRZwI76koE2meMXbZLXJeqVlQETLnFTvX
l22Xc6Gp0TD3A/IFYFioHahNI2gPBTJRKZRVyderisSyY9zJflj++uhXm3kgJQ19AGgbL5EwpRIq
gbQkSQZwjoY60S01MUKwWiA7ArqUxOX3uAgy6PvpqDxZBPngAtGBcOPEP/IawiTzY/aNDidhMpei
m5BPlTHPIylgiaw8QWscYGek1hpHiBeoxlWFCwJnBaSZvIDYLYcQ4+GxWx0HLsncLdM+xsGp3/c2
2e1E1i1jhajfANSieoBKXtWsHn0smsyKIujvUtHlf3KuBNhVcI16B4oEEIjNldTxfEAvnRIlmXVf
tlkuochhKHqxeliqPICo1IMw/hysobYEwvAYELUt69KTmDhlaz/78069H2EElGeD+4KK6UhiqGYD
uM7uU1EHyDq0tPW7mT8425Om8HrwcVgGSVIJbKf2LRhNgjjge1ga5LcIyjQ/R8HUL71V2qPvaOdo
xZUeak/L0P3+BhWbhjRdSM8DEcuh1jZjF8td6Hlp/8uaKT+Vw8ANGMyx4E/kS+r9twffGw3rVaDp
Og3eQcxEQF1V2VtMESOg1Y4eAQxi+jSsWZZ+UG4XOlIXZIV4n9+CtGjT/h6aOva8apW28kySqxsC
Nwn4NSDMw7NTLKE8ssyq4EuqRvBHlEcw3RTVYjWuaBQwEPRDq2xLHSSf1UmqzP042pRW5nv77up7
J8Zj0kdRXPl2L87RVr+I0RUmfRb6IiraqDsi+Uuir4vDyIys53CiwgItRCGZwFx5prip5fOyBLka
0aB3QX28UHccTRmRrTupE0vAIQDiMOXur6BJtBFVCpBipWi+Oy83/n1P7cwX3EfACoIP6nTPY+3m
AZF5KRQErygpKuqhqnF9nFG5jUolX6xYVi98stU27CemUKJjWYJJ/kOvlPnk32fXmPJ3A3fMLle/
dI5QbHGkfvnZvgxf8yeQg+yETOtNalt1WlYZjoVQSmAqhEPoeanQ+CAMgmnDHQ6YXPjrOHGvlCPr
7FtFgoLtaqOJxq/NI8teNHGopHMKOp9s20Qv/LlmkROAqbKfYXHFQHOwPgCqY7lc+Q/tSgpFNopE
BRhcKi+ofjAMggWPm3m01KpWVvNMHYsJOkNnzCak8EF5hy3ddoI+CVF/0X+ZoYU00dbidKaeYw37
ixrlR7VY5BQWnaZv/oCGgxbM5L58BdUwSlvdTqf5MSwmJHMZftomSaZaBM0dV9KmNNMOw6DR7Ieh
J2CRKaA3aoAhIPAAwXlOu3cOirHq1hMnT2BJKXH+gMLTuwxvoEbnjcwKFDC7glSo4qSa4wYm7w0l
3TMt9aJ3pvNe9ZSG8JQRQwOUrW9ghwB06lMF7KQ5cKBXT/Obb8jWy9CCwpR471wKN9oqbCD25bqv
AqcGu0P5B2rSEh1cdlJc8yf1Zj3kAvXllYlIAQNe9O8i5Bt3CoTpauyb1IdRK02YjMOUGI76zRsx
ly4a2YCoBthQIm+qAmdDqMmr0aA3rAmOZUZhZZAaJXgZCFF7SRZAu1TG+wmmh6GQzbKDsGcLkmZH
P31nVBX9XP/F0WDeu9RdVdvNlGLZe6CY8Q9pOMPfK0jiX6HjyoSqiQB+zdgztJKrVkNOgKtfHD/g
1KnoQk2PyX58OytuqrRJJ7mMdC7fAZbFf8KLWJM2NLwGNC2KuOph7QWtXHZ/LVWroxjjSQtySPVH
baAX1ROJqZeMhWna1HjAcmqnbuhwgQ3s9aZ5TAh/FBlcdGtnBVu6n2qTCZmw7DyCxbKrDjAPgFMm
u0J6PDFogaujOiEqu9OeOIYnh7E9mIyYo9eDFBmcNVehCtQc8DbIpC/NSI1zsL9SYsS9qgRQ93gN
HAPk2dgzxAUNjmcAXVidNB1QarBNSgHtGUGvRU0nA+mheoL/UQKGPCB+FXDlJYOirtJV2mCAiOyZ
pJN3HPVlzV0n2EygV2ROSRnVvJNXnmtTmGSj+A6lLR+TMq3juQMVw0o+j9uqhKWwsjNq493G+LRX
RHBhLtykSOY9jSq6NghwJLXle/q1X8RD8MTvzRKue/HBYPBEX1bxZJynNfbqtNre9kuI7q5h6R68
RpgbX5coQ9ztRmc9vQGVLz6McrcQvUbf5Ou+/e/VeLJnxxvigm61+4GgltY6q/S14T4qUpn1z+GH
wrt0Z4VCzbfkWu4wCGvMG2OYIVuDjnjFuwR7ACIRxTtoHzTMkPbYAiSu+M9+ZbmLT8x+pDvDRNAy
j6+CykMBIEW+eaQ3vrUvjEKu0Fye2Og8DejRB5fBNoTe2D4Dq/yrs939bViOGq3l3T6Q8tZbyO3N
qFhs80gsVmrS2YPt7O7Z1bq8a+/+t6cB09v6z4vxDEHAOYfFacGljGgzEYqJjrFvX3qIVaETcQwm
TZ3LL0oaO1a+5qJH8UKspHE2qwTfH7CU1VGhYWyLTPPWxGz+v0OI8uVuz1aOISOlqMhkGogTa8hQ
Y0kqUPdHQoGABtYVUwWg5rc+G2h3VRplG2L3TZTrrr1cl1lwVaOIlwyeXcZ+dE7+jfk4lA2cCgTx
Deqmd3gBdIXKZ9gkUNiH7DbGFR/SNfmJRbvtAOD3bJ4wbdV0BVJZ/g+VAQoRDHrJNT/J1YHk1b4d
rNfyDDfa26Z3DkZ0BseF5SVwSAvDEglRuk3hoM4n6HqQiBYZoLlJzsyegAgLBeTcrBAkVlMGndE9
2xqnutjbEJMa0Te5WZu0yprh8osjSY0W/67xZIkOwHQ7L7V2yRAiduubkmqsTAR8H71XWPdvyXa0
g9QH2dN7OxWrNLo0G816uKdOW0I/SUl/H/WamyYrnK0J5fyCQVc0yYZaPJw5O6MN6B881Teg0UBO
xGlWC0Ox5S8d3eDtIkUyIoxof0pNZOVx2B7DSojVpJqmcX9Uz4BPocvJT7P0WnWWgs9xMqvNaX14
8nJhtfv9mG9OrTgmCHCiXlkz1yeiXOrK5EYvYzXYD5kIOH4jsUIrg6EAF66FCiBPozYvLs/pfiFV
pi/6sRDle5NYEgh/qlyRCGAi0OREkeoVoaiJavgcvjg8FPR+CYdRMAnqrQ+o8OQ4Q44AF0rGicBC
ub0lBD8buSkiOpchpxmKWmHeeBhrr9C+NKtJRifetIFZ4R5nl0HlZRyIRACu9NfUBzpXVchPQcmr
JhUrz2iDu8VsILRHTIDijO0DKB0EkkWUnnKFziYqaTtjUbdvTU6/dQiCgHJSa+zRtxETRQ0Zpz3s
a8CxcC+VOIOaAAsP+rirMcn2nyp6yPyRUVfQOQv6xCYNi9GAkik8ZCeNxah2PmZgWaA/uAB+tIav
eG8Y5OAUEKkyYa4/VJuVwr/5czhk3KIQG4qMQaRfgJaAJ3kR+Ihqy6kaXukJSMEM8TSACnenXw+L
HSmpyaGVke+TXJlavEqkdwjG9c/8xtORnNrN3pqbtvAonQsyaTujswLOfXfO/LWE9+szg2IIgkQ4
NeBuDvE6ETvU4DUSdeqcykGWQ/WHhT+SVB1kaa8e1Txhg7hwyYrDH8C8LnTJn0QPZe1emmu3GlW8
XGsNcxxSMlA7tR7EE2/ngJy9DE1uFgZOuBV9FMBSvlTjR9SFsTrSrBZGdR8fIOeqrq8iloZvoFro
n+OLdHWt7UjqAdtYf66RloK5y6I0upPxsbWabr1JeGxV2nvcZXvLkVUNSxpstLhmevSMLcp0u2Ea
qcYuzLkKfNSgzSJVC/XU1EhShUynjtIKsTHueGNztIf9k313LqyzRo7cKf2tPdop5ilAqpJV0T2e
UezFU4Ad7Dchh7AzwnY6owdICIiwi96pFBzG0lyG8Ugh/Mht38j0pGFMbY0A/ZqqqC8muUhQtEiI
2QliwqCfa0l88NKU3nktrdq3QCmX5AnrfH8Ptkp7ecKpgYVF4CPNzLvES5FikZSBWn6MQ9kgPVdD
IW/rMVEUC5anq/JGtkTtvkNfyngV9GyULYjp/YbnW+NvN3s1ldyfzpY2SEk4rxpHriar4FEe1dlD
d4+z+fJ3XDAAdPXkWMo0H6IpRz+IDkZQJm3dNZ/IHTCbx5v40lxhxpEyUR0YbeyrheO+0unSTv9Q
ky+69TEqxN6no12nNJMAiBrZZ/pFNIzOp3WaHlEfZDoLGi+rZJVohOmW77yZ7adN9LZg6Hq5dh1G
sy4Umqz/8S+oEOqfh6+zhJo24gabwcd9+Cd725r0kBOAZn9C41E3rIrvx9UJybufzoWrulqYmQIz
UnXGCu1Af33AQUbUq7MfvgHfoBP5jnMwmj+db7s8xpTxlpMphePxhw+r29KVfKBIUAe795gpd340
iWmXV4B/S/YRmgUR7BOrgUTkutVg9plKzsyKIboVsJQT3WgfubOqW3a/zGG9ZgoFVf+ILJJaYLI8
eu4F51Jl4mudBp3EBxnU3DrjT4sHVAwPUSaWuDG2aR0ZlZbU++BSI/1QsCQv96Un9hMH1DH5jQ5S
u/C6JreEje9sF1T4ODMcEyqmlPXKktB9c674xKXGznAI2A1ripPSF2xCTUgoqID8AmvF3sYO7ggG
1KKA0xwUw6qNARcmj4m3Asfy98UKOB2QCAd8KWmA+e4VqR1tnLWdJ+1c2ysgeYIO1iMAB+QG1gKE
39Y8BIU405+0cviQ3Uy6F7UYhNvDwRRxWmQMty5BYrNulyPEPpsHLmAyRfnBfiMpIdubc8AnYph/
ld4XHfJnpnYAnsbLu4V23j0Pz/NcsEFm4MxeUa/8bq0iiSsUUVZ4zx8VbMWZ06O3QwY2ltHUoVUb
JB8UZ5u2IAt7uxoUmJfn3vHrJ2tFlCso0cEiw6FMYlVRLyvZXR94Jj5E3d6dRcWEYoqyI31HKBSl
RBiDtTGpgebLpUL2YBrMNeqgJTCh6/C3727NQowoVXRFyCZC2JTVqLVYaZZaDeMHYTNfnDetUo3F
lOGmvX2g2YMuE0bxTSQnJ6eDKjeXG6Lbh+1s0KfY0Hy1xkhgumpFqFNR4fUfGsAaaATa7mZXw34f
VCUfgV/ChQ7pcRNqGXLfVbDQpQymtPYkmA5Z39222CR+PZQZJr37fTYjNbFn59ZtyeQkNqC2eyYZ
hW2jPHyjpO6lrgdqynABMXoFoBwnAhoKzRTbZqq1jcd0yqgb48zFvMITqpRVjxoWvuvV/O26tcFF
/mumN1IA4rxGS6u1oRg2WHT6LE4wVNOHQ0CUSlWb9i906m8msfurBQDQp3YN4h4eBx0RpmzxIqqE
GeAGB4Wi9A9fVUsKmiG4oRJFvw0Jb3KJzQX/pJIi05igmp/+vsjvfwffwXu27jLdkdfHVIQmjppg
DNWE/VkHnZl/SZ0HbgFjf3PQIohvJowFA4OIuLcoyMh8N68DJaAaqCQqfY1EniKGyr+8jrd1qcbm
GUwHRpCyB5wPddmUvyIQLnoxx1lNVVG6cLZ0z5DpkSA1qevNdR7Z6EGlvqgFgTvaoHW2Rc8D2UMs
x8HOM0scsWcGxskTC5OENLia7W6iG8j0wXERWq+UEXPtsboktGw1qVr7IFSun2OKpPwBcjjGOVWJ
SnUruXmeMt5XRDP1jLMSPCGBkut/DSdBlyjOM6FKNX7+4ZP4Gc9GO2QGCkrIBnQlBBbQI1ZjTYZV
BhS3KsMqS6o2hcaA6StvMiku38QSfoyyX3dRxztEEpGp+nQKz540yc7YaXVXaGI8XIY/28/47OTR
SkMMxT6OtlsgDF+GdEkt5jVWNVj1OF3ZJbxwg6zmL555U1JQjtddO4eQfUIVgcI9QuhZY56nqGq1
es6KanR3b1ZGNeasdUKUMeMWhoIOsbIKzrgitYHI5miKKZzgKPFPdmbQ2aSDlvVdtMSCgNR4coCO
VEhQEsGY4KzwqEd5IZbmJrVicg6o56bHkXSUyjTgVvQ+vwwe1QLmbTXQ9fFPJIbLDGHTecZteFI8
mKs+ZND8Swx7IFBk62kC+c1OC5U3HAqwI3V4PeGw6IfRA9KN0GflRlHZZ/aekBMr5AdcOvT09amZ
2eYUNpibLQvcGyVnDROYEToDSLoJlIXwTMh1zTRuVh9GJw2NVPRqtRg6u9Rr6KskOjCi78DCjuXY
+N/eO/TJdx7LXPfUfyyrnffwgJHAjMpW1FiQ8Xh2VHOdiiikUpVyYUirOsfoIIv5VDdUi+cn6nmC
487jOc0pHQMEC8NVZ8uMb/TRuO1sy2blVtBVtIygeGEdNjsXhfpxYbbtktdeEBCAXbXqpA7rciAh
CduhoFScREW8isBL5Ls6TSrYHgJJVKOLTY4eSZG94FXRXtZQ+MWiaYJmhMnYkbFcWGBevspxDjLe
31hhccWqSjrb2gxyztqt4IBU532wLR3if3KzQCVdAdzBkhGzDodq2GHqYSt4ZT7wNMgtyAQrnvIJ
2dkucMh6cIEz26r0JkHXalr9YIt72CLTwgAKItpTfwfh1QiY4h7cghcJzJlD4lyN9d823GcJzPKD
hxQ8UC2GIsORbl6lX3WooFL0hNxXHtbcc/9EDs4AsSISp5CnR9SY1kZ32SFn00xGuSo825fzjwju
ss5zVe6JRksF2A0D+BC3DuXiZJvKrOqHIzGbSeQEJJL9ch8dpvokX0TQ0EZhrAQyK3f42hMLXTXM
I/YH7a8dzxptNWAgJwQvDtlMPchtOzem80V7DUJpE6UYllR+aBvWvAcUj/94Oq8lxbElin4REbIg
XmVBeG9eiMIJKwkkkPn6u5KeuNHR09PVVYDcOZk7txHF0NVv1u6TQmB1H90mkHgG94b78uvFYshd
P6RmEPqozE/Q1sJlFFI7yMn1xN5k0UPiQncfPHaS1GGN4U0YpmMJxNNwyO0xNtdAHbZw4bKtefOI
s91enWYQYrAmtOapAO4ldqtTZZwhNGLzHurTdgYyIONFmdlFwRdDLnApicKVTeYJVMLCBcC6lTAY
4ClQGpiACza5FV/+52Qh2oF//H9Bw5r29ywI52UoOuH3+TJsT4ZhCLLLfm0hwL5M7imCDuZRvUaX
zuyCLD5zohkSssSp9khQZtW+QdHJN8QL/tKLB42NeH8h3vapKgeKXW6j9dO/u0ZnEf1waRk2tQef
w8Pue5C5BdYWBNb4DQtEc1cDvR5ODCFOlovNhvsTBPzbSkgtZRDP3itqBfFLSD11go/whb/ICJa4
EV9AG9lY4WAdhF6NmM979ygEGFMOMYSS1UWWf5nsyEYgs5yuuHOIU0faOx1kBZOi4TBmzahIpy/Z
e36fEZrUZmOvTrJzj3MPxDTp/oZ7hl1sZBLaZgufwkFgrQMGZkgYyC2GhJ7pAfFoTARX/0YEQm4y
ME4W6a8Q1Telw5mA39QTVrdAz88ukLSML8rfDFIUvxCYiVaWcRpjEBJpPRHkIGvjmeaG62J6hIiO
wpxikLmO7Q69MWIOYOYxvrZT1Bc6rFAcD2WgwtMw/drINAbbQdefdg8HTsUJcS9DVEQqIhxhxxEO
rtSmAtlAxdsO0MaD/TC2lrM3F3osax3wgHAdWM3Z3Gj6M1i2sisJe+EftZadHy7UlvwFdCqCHglE
AJ4YtHeC/sl2QjEpa+icDFQuDsNV5lsyfiN4gnRo3kBsXGVblB1wjyfflh1KKBXbEbsbn/005b/U
TCzhUnGM9nuhIBJZGlJyyKb84jPspVhB3ALH4b+2zSUDXWqan0CEeBfRTMj9iHaxY0AqlG3s5nfR
/sO7ZHF2/e6J+4pgGIZ9WCYMvT/oV8w1wkU5CD3xGpBobpn1cPahXCO+dVYrC7cNGco+aUkWDFdl
dIP0nRklgXQsJHJ9Ve+P0exPnCfeEOXy061JxsPe2RUJQ74k9BsunFxS8V6RYHrr2PZkzBacEKne
KFdywFKG69P3Cs0qn5JYdB4g4SEIV++39z4RyiCKx88YmFMINTJRk/tKDhsVNgfM9I6fkBcWGQqH
cBpTG1Cd/vbOkzxWY1TyPCUDwE0k2QzKGOjLPDRii0U/D6+ICrNlA+oxUWR6J+M/AW758PLawKEe
/4tbJODsx9ZJ9WA7e8IOkj6v6Ul330P1CQIEH2cqTe7PM2GwZncEdgOMAw0k1hWER6jg3AdAJnAp
ttBw4KFLvSUfBpmFJ3/KQzmC3NNj++mgXZQdDHEAbhULZ/aHmcEf7SH7U2dCOsJvpHqcTMAz+Wh2
71jY9ILn44QPqNtaILnpqKCABaUdRRjCdiYvLNDOusDpr8QoYqkE9GOiJZFPJ3UuiPdS5r5yOwqb
1gop1GBu7Z/wc4A65VVaPyR04PvU+dyXXTsIVmOhjdz/yZ7meMpT8MvLyD19gbYguNDFGXGXS/PG
gItKYAcRidNxFRYDwo8+TgKyzMhME5cp0DysAkOff495WAQ4229rPpVEKlCCZILX+cC4fACB34Bj
RzxPL0pegAghho8GI4oN1F+I6HoTRng/AA+40qWRYwun7cRsjZMk42lBEaQqqQEDirDRWSKHRB3S
+7Wg0vZSSDHYppwT1PYylxXnVwX1SP7udaSXXf4kjlLm8AgKxiUVYAYA9QHeUgCVQBLtRh8EmPeV
d5f3lysnIj3NDndMIn/OIRiD8kvm0rJLNBZ3yGZ6MA6mFJsW9xH1jz34rdyBrU5gB6wgb8jjISSI
A3+XkgY7er4qfoMvxtE7f9eRcThEtb7jAIHLbSFHL3CwIExCopIaS8RywuG6EG0iGF85ItAG1Ma0
YVpl8LEEMXu70fLSxXaTFp0qbymQqUT9gJOwnAoI8CPoIEEQchLezzQB8kvWN7mpuP0F+/31f9xD
Twwb6C8glF9QU8jDJgaNAjMJvJKTCrJ89qK9qEfZHezewB90bT847PoGgWJsRmKcJnQutCwiHYBz
vJjzLP2bd3KuchfDqq3cko5KCfYZUOLTRbCGC5mWXnOqFSRGocNvMM2GTsU68jM0Di/IDqWfRC9P
qpr4vgnrkA1APJXEBReDdVHCQQKYN2P+BquIpEUIAqz2soqghxB2AJwolnQUOdJMSPMplK+IsyEe
58gj5aP/m1nwj/CkVlT1sIayE+lS8IJHezYeKSzwZ2PrwBP3X/X/WjxGIpP4x+4Gp2Mb+jJ8x6Py
6VWDGONYLPYW+Wwu5wKYRnHYLaUV/XcphJopXoV7iceSiOgcTwlp9MS3XWhmQhz990v+JqzQ1orN
Sb6JU0dBm87kynFW+fs/mca8y9uSqvPLLmF7lH+BuyF/8BfmWhIxLb9Uzr2cDgzkeGildaPHCqkN
IaL9aHSQz+Q6UB570g7JCIqqgKqZUzqSEbr8kn2axkouZTz7nZXfG0nTy9fo7IS6/3t3QAlOPXVB
vf+PhSV/lx+V4TsHTs8rL0OooCOwNpaI8LzuDBLkk8ntlYCCCAdMfIYpUuHLCcbyr7QVow9BSfIe
DhIYizGjxFQQZSSHwF0wPeWdk4hLczLQmuPWVJyqGzKX5W6LFq2hdO0gE8KB7n07EbR9yxWDQmzq
6O6Z7vM+ONxP/zkFM3Wk/9fo5SA/4/mAkEq81tpCNKR+mv67l8BkFnDLJhwPF02kudlCMIV/9CAZ
DzOt4LzL+ZerLJfwH51Ivovj5taiPv81nHKmRAqlEy8qUJecd/mabF9EtXsnngM5N/IACrWO42YV
9wX4PT5A0RgnLdkyulwruQQcN63ATDZ7+TnOLK4gci7oUTiTJ7yceYLk+k2pvDjtvpwceZokWE52
TInI4DniKwA9vAAXyOEz8InoKuDp8V/BdX7qCo49QyUhR8eDwJH++z+5I0UaIedhzpujFeCt8SqX
a8HZ4eyL/YlcOKlUhKCOqcYveBzjcj7P/5mefAI5iVPGAUKI/u9twf/4eSn05R5p83pSY+AR2SPO
SogwV74oFNIfotfif3HnlNKI31jfgeLxPeIpxzHzBTlq6pnfC/LPELjkVpHbjpuFaoh/58XllCb8
yW3AesQb429njZs/bcHvpuWf+BF6NCBCSpwpHHoO5buSqyZV25M3lQOTUwr0sAeD4rq/AqGeMnWj
6pZ7RJ5iTuu/W4mr8zt3LIPwW4TxLMYgUoJJfRZ3JKU59YTpKYZhEO0mzZkKgVmUsVf4SD/bRLia
LeeOlzHbnkE6xnOtD0gg/H25iU4UTRkvKKdETtrv5DkHwUAzv5xk0D//fas4+0U/0ihGopxbdlAO
VmBQzrZz+XE8HcQN/La4gGKYIkfMsTPkrjtTmDGUlHj1inJVlAZM4wlhH4vVjRC3qE9aQQtuSYvO
qvJVRw9V4kMkP1wyyc0gmktnlLBpf5j3v0VCJjww+SW8CFHASiJ4KyhgLDx5ia+nhsLhEXUwTEBp
qT5uBhXHh8zjy0u+CGD5F48uNfumIkqlFQjxM5o//hTfxEVNCvoCTa5wJsVWTyWiReLNn10pqyAT
ukl3N1IrujX5sgX76wWLTPzgRKZMyQCTcTeSF5bDklD2mgODgDKJl0YbCmXhV2szsEaNgfAx/1ET
MwoW4TVIhT810Z1+qdTRNAdP0ttbAwtokbwXiX/7nQCqkKirD6hHSHbxGwttJOI7+Rm5epB2uPT6
tpzCduwV4/ZfPYzF4PiyMpHAt7iAhxZXtEloKPxL2HrK+LaHjWDwhbSX3uTfQBqeXGuueGBiqSwc
z91cLnFC+Mc/DE28RUFAJOtX1j7ZUG++iqOrEK3pDUU/xXYIHqr7tXsjVAImyPrj7SYEHdHbaTR8
YIa4xQumLVrNqFfCVbgOrWCQsYL91GKsKbKKCoH+Qf2rQpvXljXTNvZXfguVV7q9F8o6GU8LPV72
IiGLiyk8W+Wc+xL6zpc9RTAG+d0a3nhO/xUQrJMDMVgre98VsSDsktetrNcSLf0Z0I9KZqEE/t55
sKF7ckbIgBO+Oi2k0B/xB0JRJNo0WaCIfXXE1ZSnhXObwqHUujVSG1J8CLURS0jhA8JidPFFjXE1
aDu3laxpDUemCF8ec7iP8YpO7No1uZmAbuinFH4AejcXVt6Ln79CfoE/xVraGhJiyhYpC5IUWlO5
UKknbyPXOuOWvAwLvw7grAsEI456JY+jQTcnBa/ctZJjIqTdiM/NWMPFwlC8z0BnuFXoCVmA+Ur0
4+PI3ZH3TLZdjbuEto41ixUfz1RMe+G+S0Y2Y43fjvJk0yNQhZMqQB270K8Qy7jeUsDCWKAL2d5D
tiSOnxZEqg0WRKHjK56IG0ftlSyRhJkt9Q6Df8nU7BuLmECSX7EX7jb1CrI6CQe13diL6FAcXJvs
aS+Kr6YjIgD2SdnJyF3Eh1l2WRgrL+pOOW+srxzJC1H9izX+y6BJbKSasqR1EZRI+h63JOta01VG
cUdBoSBmDm2ullQxX7KHWh5eZbgkGHOQGvI+Whgk15GtjfPIlq/LMvrtCWURMJDQCtIo+Bnhymtj
LgnQmOkpo3GML0hFSqU51YAPuFKrLy/SgO0YcXeR4ozNbzK5471+RUfSIoZEQlQIuEEBPW+vMC6U
+bLpfxmNgo2wqaB4KV6Um89OSrhH3o3HJu7weTebmv3M7pIiJ8M2UG70Fjm45dgcqnCAUQ0DmN9G
loBJPBeAquwgJJdA59UY6tOBLG4NR2W7SYCoHSYrF7dBUtMQMUS/nmSZl+LGJOhnqToXCk4M15Nw
Nyd1e153DqsPzL+nE89K3KfFiFYPcDqT3aPf9L1DNAA8ANX/srKPP4cnpAzl3Eq8B2iyo09LxYvx
4Id55qbLz4NFt23a1ruTrBuB1SFjTMOAoJ/5hbu4THY/jxecYTBUguWYoXWJxjv71rlM2uOdR1TB
IygXFkxfMgGA2Ex8SxeYiP8wbww2I6zIYY4H7xMZYTMJvyo6Rge3qClUXCbS2vQoUQLquFrtmK3H
+LJj9INTUHvDmyNnGSxKAIjPKl0onJKutn8stKcdGmv2MycOsv3Ns3hnc3wLcbACU+2nk6r3Dr4L
cbE5gcFiK6P7TTDq/Su3i96zxx+PE2kSBX+mftG7QCfFJ+g+irdfmMaj/h0PhHJZ6pI7pim475Xe
JZqU9UhbN+3LsHlI2PXnWRQkbXrX3dAg5Wk3M+uG/aazIzzTOD7gEiYXu26MPzvLU2CNIgGG64lT
LAlteA8YeWgdLvU2VrqqeHmU8Tnny05d2XqFh75xyBphLjFkEmz2mgR81+qp4wSe63ZbnTTgaPwB
U6BKhLdaOffXAHLm7d6J834JayqidOzGVN3J6NW3XxeX12hcmrby7uSF+wYIfnebVqBWIwVmAKMq
JuXm4UYRanovlOX9uh60B09aOBNY18BaDc+z5dv0k4t8WhwR9AmVBRSHeqxCf4t8pacO0uFupDHS
LtxG1dHUFbnK3chyhHynvPxmy4l23vVh6wco+7Q5CSNhjCJhySSTC3NtOU0dfh7RQ+Xkj3N6NpGj
H8rpVZ4Fq+U9k36KzvBpa4VTfDYEatGEiWv1w5rHlv8hjA5bRkwrB0Xh5CtislNFKLGvwgHVZuUC
9AmSU8xZw5puQmRJsiAhqXcvxAMUXQSE5XMDy/6gnI6teUQOx204vbjNao2K5WtRGI0PssmULfuQ
IDL92OVEHbLOVFjWwZIm2k1Dd62CZWHUVdhv2jkaSw5IKtZ991u7EeWZYrdfgfHtMv149x4UH2we
V8pSTrJywKPFMWs75UhgzK7uEyim71V8HVVjfH9V76Y4TrRR/95aUGIKQJkxxl7UaYeSh4ev5oJX
jW5BjYlLY5HRu0WLJqQLFsLOqck4a/6ovAsZ4ukso0h2QWogokKyJajKC9tLbM6Uzv09MUb19AvT
UQlYK0yPxYnh3reHfzhjUrZkFUPTlh4mxz8iVeqWm3KdpfBSRvqg3UYim/WfY+PpWw33Q57W6OG4
n7jTHB6tlu3gU1WsnEfiTIrVZ1/1IrP7CONsrC4SpW+abn76GN2ERALLrjpvw64gsZbk57jvoES9
ZVBNM1LzNECS0YNhyeBRdmeV3Um3uuarVah9/fc9+BR+FLn3GDXDIoFXGBb97O02Jn/QwjU7HTox
xYHl1NZsF7lP+FKUw2x1GOxSADRtS3O9xPSS3ai69dvYAnwcja0U3st7nXoFVhqr7/7COBm7Q4xB
lVnURY/8dz18+q3g+XG4XZSNcow+Dkl64wLm3voyxRIklCsduwqX6SS6bkQSfoEEOeWmAd1WaNxo
zjBgg/5KZ7E7Wsye73O4xv4j3KXenVkiBjL55K8YMSoDT8pRN+1YfFk97KFn8/F1yNWjR2isrm6j
sO9oswy7RkO5Tz947ZWcMpD88yOzb+8lvUO9/T5nuT6/QbIJ1b+Y+7AXQ/8IX+P3X9nsRd255m1f
fzcNufe8PWyTthSvMDe6dUoEGxnz236aSK/wYVBE4KXmaut786BU/mX4kajTIavN64bhHrk7LEvN
Q5r3azW4l73W65C9BtW7m+wGTa0fN3vWyGjtoZt/86lyUJ9e9CS8W3csMm3aQ+VLF5CHRjziXVnz
MvPQ3IVZBnjYnmnt0TcZx2zxms0P0qaoEzO4NMbmxHg4r74sMc/gfU5vKxPI8vmaVDmRtWpgpoe4
5Uaw2pGhHJS25KZsUc5Ado0rTt7XVrMWI1e/UN0bs069HqiogtSJ9UI2VVl/D4JwHH2S6zzL10Vm
HOr2ynymvjGLUbS2Bzdlo8PjTA9pJqquyDi046tLE4JLeTxXQPyK8Z0DZPy8ULoZJNqdo3y8ivbj
wZiKJvw6SSAxdOupNUcqBH42pIuEWUPY7h7e9aoFJYo4srExzhgIYz5KYIt09CcWLCot6TFLNJkS
lSAoiyjw3xvdlQA9s0ORA/zZ7U4BwLEWxisxZAcVutcMWHi2gCPGJq97DE4CDRVEiMsbwxyMFf8N
uGcoVsKHJyZwIRoaFPgdmWFKRhrbzZKxndjXispDNEfIBOlbLc9FgjWbYLyLM3KKYxCbuo2x+JDx
QuS7uJMxLNkI20zGdrNzBxh92ZswxK8YQkOa8oT1Kx48sP5nYiIoeh18jWRi4eeYWEqyiXxAjkHU
O0Ja28k0Ud5OZBzGmia330a6JLu8dKPP73+dK5uvHtZnHipcffjqe3lj6Aso6l2mCs2yxbZrN9cZ
pzj2SpCIhy1BUwrP3vLRGX6Hn2M+TUGqlh+kLVfnic37slY7bVgpN9+E30RyUduviw5Fyo2G4u5S
MVT2bZI65cuOYOk3nXQRAcNzh1Ii0qZxBSN2Yts0HYWS8xZkKrZQrIYG1wIIixfdVyAdA5VnfkUB
g/9GP+fheTnp176Z3pMpIZxXDBRHaf9BECL/Rt7MwLzYScV7uu/DDscXfi5t2xE9Drp1ZNBvu3X3
P0rAVwhuQmSJGufWRULRDD7n0e1ru3E7MNeYDaEpavZ1jBKw3OF4eAJXrxjFea+CGdEzhfYbeTlR
lesrQxjINw/7YzklhKMzCTe7fKre+21zehljYFNDI37b9+mbhfFFZi1w0qBu2bqB0u67J0KpanhQ
m6wBCenjC73t5r4y57sFZY1bbdtXeuTr9MWVWWNvwyJpHxv9vBUovUU+bfqYqVNlVjTgGN/47blJ
VwDGrjqta/D6AEd3dqrXuw3uZMQczXnSSegKrl3OkQE56skQ5YwYx35xP/VZEPItatVodhnEZdCs
3IRas4OpmQId4CukFouBxR1ZjolTDwwSDMr6GceO+V0IAu88/5r3jhFo0CqQ+hR7dfNYX5nHsKod
ygNUj0se6B8isi5Zp2naSCrwIqB3NgGPF8wr4IACiuVhjphq3u4/DNuqfqRC1n0LF1CUCe1RkwcE
fpB9nZVNh3K5QSmp2+pm55XsRURoITRsOVwSpO/GOR0X088C/xRG9gzmXk8334X1+j7cIaZ19rr/
Zpfy9U5mAPRRSAeNdYW/QswCuExBHXzDK42Ombp1zx7dT5gCH78tuwGN1LB9YohhdQrHh3JAH5cg
WdxN8LJ0noGhoBQ0XkwMj48Fm1ex3+mdSrGd1i1wImFX2Dj10T9AFPHO0Eqnl6B1dcvULhiOnlrd
y81tGW5zWt88vdEtW95t0O62xseMygs/JDKPkFQJ7fXDGgbPZ3+LnHxgMnntlaTXnZwP0Vg0NatO
tX++PKUH0RcFtf+k4gY9DODOwuArvO8q5tP4zEoIRIQsdiUTO/Uo2JoAXRJ6atzdbMCIJ7f9735P
Lagmbgyrw3mndJy+Wo4aiyYFA1JbzTaQUz1ZRb5cgch9UWhkboH66LF6aMHz+K499WxWhGGyzxIL
PFJ3nrYb1AkiYMTGI6KQEZpmB8Snx2a/XXr4xlhSj0fjF5AWkReXITtpHVQqa7H2CW5Q/sGzD+nS
eLnQLJq9Jv7mzgcjDkgiL0fTXPwGLSc6fjPIwGFlP0cXT7/bUF5w91Q5bzwcFav8B9g3MFYxgvQF
S1sJNGRzkSKIxjeUmJ0W1GZJ/qvn3/4O2qGvzhr+jkFQ4hpP26jcGyTficGdL88HHPDGSPW/xKD0
3xBskNTc5lWYkpGokrxV8yQNd7SPU3j55IZnQblX56Zm1zhQHKxtgQrn0m8u2jBrcvHdbUJDNmyu
nbGqOj1u/F4rd3covAelLopPTr/HItwLm5Yf0hZaoLP+k+SricX4mYk2lDJl+24zpL/kIC/NZSnR
rv2W7iTTAub2/YVf6ncx+06KrtE3esaXOghrZowZgZrhq7bsUdnBhhTMNUWmSEiuxd6WML4/tNg3
yM5AaWiq8886RbA0uTcCYPfryz5pABrYh4N9KyUYgFban9JWuI2YNsxA/1FCxZ3+vXudC1pSiP8k
KdJhvjD6fw9yL3Z4ZFTU+k475qZUAa/0cPdxNo1J9e7oExU2O7o1x9IlmEV9OwVz2Gx8R2+M6xKM
juC7Ulem6qVsdygdCJ4fvxCJFeQGh+0/aMIfn02JjoDCoCXqEvd9VJa7IKvtd/eyKY/iuaeMbk07
Zbfkeh1KfDNRYuVBs/TbW7NGw/mru4BcA/BlPVSgbgbcvASyvGsy750SL2ulc1O6QcjYGIj4MWuu
jShIhzGiFkg73HyPzpVN+dM3m2zww1ILHggiskmhu+WgmF0o3Xi22k5ce+nQPNVoIaffPzLP8Hnj
iTs1XxQP5dZxRLrXVxCYcTbI6J7tpnpqt8evmYp2BjOJxr1zmyZuCwwnti+Jw0hJwQGSb09GOIq7
1ObXEUv+6XO8TVPqiXdF5ZCB+3bvWYfiF/8P1r3Q6N+2+UBfUDXQb9yGWqtT7cJLHIBxtyRzlofc
BKE0PRVj8XTABs+NKTT5hbFnxQMFuCIDxniNVudCF84NjbjtEurUliQnwg1y1c1lwdHNiv0X57OG
/Vg8R8eMCPlOAQKKxgpBV+6+ltG0nNfIjLRpHGgxlZO6ubrGis84jFKb+0e0tR7EnRsGqYWtRWwh
dNoDjnWWKG6d2eHf5v1XO9r6wgi4wQAAP4Th0PBvEZydD0we3CHpRMA2yJt06S7eNv9kJfbQLP7S
P4VJ/r2ffPAttXYUHdwmfuN9t3fCAAe0wKWJy8JalHUXxfHpUple8XO+rlDo5/5uAI1wwvFvo3to
bKO3/4KW578AK288Q8EncWusH1RPhVVivxDIJnAqECxAMrA77CZPttJWmFveTfMnOGFyiCL3v5Vo
NnbTIzbFN0cBJJBtlPPNCbQBtQCxTjD5fMp0vjC7+sU+ZoZoN5jPDIyaVaDZcEMNeImwipMUoa9R
xc25MEHmZjNldaeYY5k8N9xO7wjVA3rZXngkAtjDF1u34O3Kx7l5qDNap8WHNfn06e4gc7NiwHpA
1WjnJXCZAee0pMB94V1w2/ImUwRxcmqYFvR4mZ88T+rfiDIeqqbfOnHp0kHkk88j2i5kMAFCXmGV
9F69xhEi5tOeALR97HayzU2nxsB0R8fIJXzRZ9dVcG6Pl1kHH5fFpUs5CC5I7OYddT5YD9YdL5/F
Z8NN3Hjil1WChmsj4ezpNUBwtSHein5kXNuFIYGVzFhJpIqB45lbz0dfvKOm4mWTZ5CUoQ1eBrTp
4n6RnmWI84b+utUr52I57HLfsGnTem52o/iPopMd66y53KsNBPTOlbvvoFpo7fMW/fOwElW6Pq+X
cMusnjQKyr5T9M5ivU6F3Rw+V1jj35y49AvnShAqXlzUuTX4KGGiDRDteE7VqgJrQc4vyDJFps57
2NFqSUmORoseyXkm7rFxnNyoWp3YZAeiip/MrqOSVV+eAPzuWXTuI0xYfaAX8Vq3uMbwTEbnWXOP
0fdtQGAuye13F/l26mirO4RdYRHPbqcH/qMNtlMYVRBUkMM8UCPY76+D0m3fBdy6T8SKSYFcY+fz
rXGOx8gUIHzwvUZgSuakMJi/Lpxx/oMgOUHaf3zVtsZI1VbaEp0sxKkCRjGS8n5Gu9Xv6U2h2Zwv
uHyI6ptXm6F6RNuLk8Ff207nA96+TZKomMwJM98KbnMVicRa1Z1t5e3rnDq1y6eFN5WoQdrP4Xek
Q7qAdbl27297eQk6txOsKMWm4sbt5co3ipq2GI4+A31FoUU94SITU+F1I18zux90qdpgSStDQcBV
WLa/mPu4sJsWsxcl3hlrf+Z/C8XCDv7qvpFzFbmzuHm3UDIL5LGcUXOFRm/WuYSzy4eWtNNusLKi
04ISRVAMDkF9gD5uxHz5e/i+XrpEW76pz8A9lEWdXsMHe+62RyZyo/r3GDRGLaRZXk7JJb1lIxhm
xxcQTv10GXgKtQrldAiFkkjADFoBo2pC6hXhK/jzShQADPFyeN6iiUzFNKE7jQL6/YsYf0cnXEiU
B7y1H23tdM1dnpbGsNmAL0KgHIRLOgHZ78favNhk4olUfRy6t+7lzYylSAew/SXr67AJy9ItcoyK
L9M3aSYStHUnZCdycH4PnA7+OJ73Xg7xBAkBzSXHSnOHPGwHdUilxMjG3pjn67y/g1U2MJk53OdP
MMmMBxGQDdePOYEQYE4vhub06RSMKOMJKRD4n9XT+349s9WvelAMa8tLoTG5JWjpKX6QJlFvG2Gj
5bah+Xp/n664K9OmuqxzLHjy9NA4sxc/nJIRKs5YroUiuYCumPC42p6xLrVwwx7798boHnOXo+Uk
HTVcRQTYtCm0Glvqi9/3JgCCQjzW3Ds10rn4hI/a21w3OJMknIx6Gf41uTVwqxcR35dRU9knIGDP
4wq2sADIDdhSem8Y79Z6AwqGt87DVg4lmz0FQJ+2kbrm6X66tLSHUIYhsybbjKdSlw3pJ9/Iphp2
T7N8Syj2FMc/UeCa2Nv1y1b7irctzjwr96HOQ4HeT1adFjw+oFOSQM4pNK4xjWhqeZew1vzc6oMn
fCBrs5g5CTnX1/Xir3FWNPs11sXEZFbt36cdhLdOY9wYi5qacFrVMyWEjIcQiPgaaMOk0ybCeU6f
KBkLk92Q/rkMFhtmtIBK7FfEAHu3EXyZLhMmqAlgn2glIf2qZghMldy84Al+7+apBx1tOpozcmRM
yWTtfWGxoLVPW0ET6QYJ77jn8BBDlTAgoD/xMpMR8A34wbniI+DgzHF4n5tk1kllRbVCVL2GDxQG
D3ZeexeQLHgml6DoMlXDjOYzH4qoscMpCI76ePdGBnKe/V0pEXUALcrCML/bxv4Fd98BTGZJCO4w
EmNCfHuUUbNCohdMAlGoK6Or+6UD8z40AxQ4RTvwsvGCW0LqKNoWHX4ly5F4C31sdHzx0pwEVLvV
waS1blPFaGuy2vhhSvyBbD45yVKXMLv6L1fpwo35AsBx8MPuGIrkRg91C7TSTeb5d7rhKdA1WrgE
+YHlDj/jmdb5TnJneOmYZ3GGj/Aj4ZoinD/DQKhcilMKt+75sk1GhDHw3A4jSA5L7kEagOQ9aIBr
2q18b7HiB5jywF8Bh/jam1djIL7wqeXiePCdzuLJzMhYSQGWgluTVy0krGV0LrgfjsfeLhrpH2+J
sLM9P1aWn+xNOdM3ptOGiPeX9XFdUVgIAZYbcizPIUjGtYfY5wPxU+7gJq1N3MUEgHxfb2I5TZSo
dimwgAhzZwDed/p8IhUk7g7yCDmlnqZM8wjBasWGtzaf4ReDMod2gEo9ndQL/e6FWoOl52I/Z+fP
vjndefdVOQbuMntfXwmfyzZmGgWLIn1kuSmDP8Et8yVFS+sOE6bEjcG+4kGF0jHeM69NZMout+fn
xP4KKhE5BRs+Fh5CjkTTYheFTdOLTo4w2xwWxTV80kPNd93iy4X9wvoWl7Y7nMgkQpljnT+xt01q
e3Bb626N32wfBXQ/wh9T83whWiYwOYX6bSYesxgyPFEOUJzN36gWmIi5BsIe0wnizqpY9x/spZPL
kJXMsi+oAPyhAa7wcgMTjoqYbcHX9IVcctvAtZxnwRzSlTyadrMRNIgMFuoVFALyLCipWzDEiwAG
c1XgZNIswlLmx9hvPO2uyo41zwVRfkUhQzUSRQ/KuNnHMZXIQMDf0c31i4WQ+q4TZtjzeEa+V20/
t5QGOH7Y8Rc+brFMP+EW0md3/hqwqft5Hyzw62IHQEkRe0VNLLp+4e+fK9JyIWpbAFHr11mIzffh
dlQNkRvwiQHBmpALwwRogguiu6PtC7K+4FY93A/2+iqdPWYPEMR0xqcg1ELYlXUD+hjC4Rmb7b3b
BmQYF55e+W37je8Z1tk4DjxQXwsshaBwSnn1mYBBIALW3DRz2wwGm/bWlFKp3fOTyNnjkUwlwjG6
gFj2qIu0CVDIHvzCDIVOLC6p3J8i51MWXAHIghbLIZQBp1hwN+HuxKdBs8m0hJf9+VIL8QOe6Wla
9qZ7ub9Um++ci66VQ/ndig/XnzItPEEjRPv6YwSBaznpiHtt+yRbWd0zVZKAckzlg+ckJWOgiUxe
V+AGfYmxtWMIUzl/fo+iBcU/hkmhk2A8gF6yeIa7M7Xk1cPEBsOUjlLjrM+tU93gfFiF43f9kmnu
w0+5+qPspCROUdqGnFehJ3UYRg/SvXD5hKmJ9U2vbXNht8ySHjNWvKncmQ/3y90BbPs91mhqFRxA
nBxZJUICkRboc9N9Y34gbg1KeP17XLyL6VFtbS8bhdX5DbfJ+mO4kk2BKb98+l3pJtMGg6BvsMN8
JvdGOs/X7dAAklRcgEj4kXB1qSlpQEAvHnydIttJ4U7YORgQwB2fZi/3DdQL93VjI0sYqUMdhRFK
01JOSVRhidABTjXnajono2tsoBGNJIakOO1vh32yFd42Oe6Fw4gaYx2ciyHPCUUuLPEa/J60Ffvg
YMHkYPiLUh0/1yAxLa/8+HyIBo/vVybYMiRO6Lt7t/00OrXfPWrF1s6Blg2gKp72H9IAGCKw9XHp
8UqFvEF752gMDkQqyJe7r3CPt2nUuUc2J8ktGt62sX53gaHTdtCmzjCIr+Ld7BYeu+g3EF2Few2K
zOIzwaVk07BHr1BjbfFobcYJVyYQrv2WteyPzoFGZDsfPbfCJVN4/H+q4UgIuZh4NVAMAVeLYjtL
uNNKsNQZ81RalRbWGBwLZxter/s8ZdiT3tvojabQacbXyFNmcCiPyHKpwuEnwuZ6u/1onC+9qn+z
20t8DBqJs9tfH44O7dFN/OIK9qbBmuKWnli+0r+Pca6z0yXj9UHf/puxkbQFfKQFRk2IWJNmejJ8
HtUH8Y9WZ5bhydl0mvu7G+4sxln3Nf0/YCSFaxx8Sfdi6743g1/+0tW/jxiYRmAGDrgQUr6AzsC9
rxctKj6DQZh+rkijoMCkdMgkKaJseEMMMIZt6upP16K+TTFkw6o6jBXvO8lGRueDDsUxYFECQJ2P
9QagHu1ao/u8swcTv+Et6kHYqp1r5mKfHolLnwqPQOfAASGq7l9FlvTfe2hG6zYKaZ1Bb2zTIbPh
V340jsbWQWLKoFNWFFStJy6SrYm4R34ZQg6YE6/jBqdMfPfYbwuqcHeVZlOWHNIEKWZUp7muap9h
WtUNO6/OpJMHYMQ00h7OGe4/ukt9fqKaBBdS4eR6EFEoavQnE0Rq+kTGhDKPAyirncsUvzFQHtgr
KABESNIKo83ukHQBh0RfeIdOZgirjvewhkixetU4unkGWRJ8QBX2kRpcx9Tf3JeUQ/eUCxGtZwry
kBP5ZjIsE/+TOw/VSmeegfYXNxX8BOw7djeak6UUud1GR+2ac/Ooxs4yCwFGaLDP17+vu/bV/oi0
+StSou3g3U/7DJ/P5gwf0eZ6qC7/csdczN4BLadURi/AEW2bIr2Ku2xUWAag3Jn0JrMnQ9UbmcBU
nD3Gbj7NxV/rT3RxmdRxL39G0R4mTIDtNuxEpvDI651FzHi1FY0YIzJMTDb/o+nMlhXFgij6RUY4
o6/Mo4CzvhhynQVFFBG/vlda0VFd3V11J4XDOZk79+AODy0Q+rNKATjTd1Wtl4pKplZyX9A+U7vr
Q7sGH2vHD2d02Roj8sPuTLwJ6ZPIGDw0aRV+WwsJ9ZQrMJBwyYRojTIN1LkbpcmFdJm3EVXR0/Qb
a7++w33QV6cn2kz4MEzTFyxrRrkNd0ss7t0frdAyczfBULdPuoyn3Ruw9BkkkK5MogKY1Sgfb6DK
2RVlZs1O0DNKWGVYsakwV965xlSefHvgBrUkW4kQTyFUZ5UqQVdIHSVhSxriIGjhrsGIZoyw8Ii5
YQvMBZ44JD92kOk5U6dXY2w1LktEwdCoXd8X+eiZGpih7xPvfihwYv3bUXQfculZKxsoYivQppVh
uD9k7XDM9UPqtoKX1pm/IFyb7nt9Xbot0Cb9HRuzdFxCE6HJ2HXmWYecSt6UhNVeUr2myUOx3ulr
X7g1eGclmV6IdC6lwXFX8BDYyDq8XXSpK5bNEGzuagrSA2bDTaK2lDHFoXUx0sCmO8lgUDZ5qskl
Y02rFbN28+pSYcXs7iGHHuwe5wNcctyWeOQbt2ltrKEzEuoHuW/fH2r1U62RV6jXu1Ejy7tbb6eY
vp1n32yoZj1CLXCNOzbEc5TUCyEhAeyb+4jTGuf2swJZmP29M00HduPvjIfhvPnQGgW+E2k9qZpO
t9LbeGShhxsUZlro7ZaLUwpzC6Nku0CwmFdU/R69gxiSvYFhqPCXCi5ZQ/tjgSofnvbumBtgcYCs
FmYAcwSC32XBQ1YzhHaXPbYMldL43eW/n6PVo5h6AyV1XXHyq7U1GkGuQsQK/tjOcDSVwztlkG3C
pKYU3C4DhG5DOwhxuDB6fhjcplw77IFwj04PXRrYPBV2aVPrIChXzHaGUf/Af1ySL54galmqt0Or
UBvxyn2iSG1pIzTLGVlo5UxkkxxOhroVZWSt8qgSGdhxV4UBkwzxxHhM2TzGEVYvGLvuqeUh/l+h
bfjqKHYzXaKHhSuOq8Mqau9KliZRQmT30W/HE20Eh94Xv9+PTfWBCDlDniNo0dHAfiJFPsGYPPk4
HduUd2MYjRg1XpHqn3jB3AWm8vqhszkKuxhzPBVBDMo2+hy+rLE8j9HrPnONlRI0OC7NB8+iflbY
IrT2KEsU0pE0BIoZZv7vHQWwqiyfc0ETC+o0kXGtmxC9sf0rqPaEgFyNw4YKkk+pTIeDuHhKIXoH
ooZrxnbHLH/Kp0gtPFxedgE4ox7bmW7jbjanSE672iVqUmIkicihWt71Ko7j4KZE0hE23AIs1N48
z7bS9B/qlxVBacFxj+PJKTNhO6zXtNxB2PMkNuodJRmyzbMXVjOqUe9FwdfxQ2V5/IrE74azwhtG
gqmELWSGrYJsHdn1FULJWD6+ojbCTwEBf1Oz3GoN71cPDH+gbzceue6VveuPmqjJ7y4prA0c6pqj
QWq1U73iROIr3nB/BzwoVV+F85BOO/jUgMVNB+6gHHdqSmGQKLOpKYA/ltef7WIyt+Vot4ExveAj
F1pBSYVH2QPid3hDRgcxW2QByZVtH79hbOrFvrA3KU9aLyyNLvZpJ8rzg1yKYlqPEqAWTDmcMJ1c
MTR+R2GbsOlROS/n65Rb+t5xXfdQmcU6ToWzpwLYwGq7xlKxYXylDzdIejLgP0F7TNqt6YbswzMG
pETsIg24v50ufOcUwUdHPNLLympGYELs2/ZD25QQlo8B1EGOmjCzBzdDedrrwqeWtzwC4Gx3AGfm
LAFoE9uOexO2i9oGwMIzwSZ9zW231REDzcNqZE9idKEKeAyRRYX+m59cVVzXZCW+d+Q5glA/0Dn2
cFP5oha6uo+3HgYkKfTCgbV+4AEoYUL0XueP7BG6sriuaWw3RBMwnqCyNUny0bqsaB5s7EMgYulF
L+QacjEEgRYd4WnJTsPU3/siRfyFQCA4UV8bc40bEBQanQ2Jd3pWb0qgUHldaPNI1eYHdsEE1YxZ
Ig6pv4bwOtDXHdpOvoZIHwbM8ksx+QM72meXJKzY33YGZ5aHbamL2Qxe+NjCcD/yMCmxEWipdZDw
/XwzCR3I846JGXIwb7MU+KXrSxaTjocBykdd1k/YwSZPctl63lSUVPReyTiTToLnjfvmSkA26rmh
FtG+WUT/iBJrf1uIupQZFe+M64xchFeGoQbwgsgWWF9XuiokIBP5Kr5gyFfBSKVvZYiNa4EZblye
bMnuofnj5yaDbSLfS0SBGL6haWklssZ+1xp75yrAGRRA4QGDCPREbsqjBhthi0GGak5ppflcNAFm
UGp6oCNbybGAEnUfilZtjxRAdAIi63pjHWHUy0YAAzNKPSdougjjlx8zYFU8ueihXGbGsDgbMYQ7
/Ylr0MeHqQSwLzpgHumaMcP6Mi3Y1bFlkbOHFnS95kxhj6FJpkgBVTLabkCuRgiOw7Sj1tBMh/hL
YnSHEy39FVKcdZBOA3YdvjU9GUMllDuiN04j+X+F38sM4bbEcy0D3COIusB4XILV1iG2VF+uemMk
ZdHYEdUnsruxnEMCDzzprrminG1I8YJobL3cMUiOiCTlNrFmbWdKVgMDe4wmaiMIS0scRFlX98M/
04Dfj+Wq4N+rclJCs7IELhtOysPN36T6i5kfJ8RAw3EIStkX5vRZvc+5TH+nqGWeoXD9M8SoNX2J
malOchkML8kVUyYnrO6g/6QO30V8HTsMOz9mg2nj5G0ekdiY8x11wLwzgRMW5L6I3bnKAS+Rmpv9
ebA+OSWEZ7U1ufiPk9awP+H5wAipo9YMlgkXg6yIbyTSe0AAmlZ57568+4E+2AFDF8kv551RClLV
cyDmaJ2E6+FKMdzx7q6oY5C8qCGctTGsObbA9+LRsLsNe/M2UoKPkmGTNXvDbUeK0sJHH4IB2Ukv
kldyCj+Lx+yxfk8bgGCr106BQJiDnCgeD8GL4LOW/QxQkaBZfrBcm8HX4TTzmgi1RIBFVm2yWV3Y
tNG+frwKRlvCXrPI4iwu2FU4XdGAySrBdPKP7M2E8BhiDiePYAoVa0xcWrReY0OJV4/K+3powRX3
gfmSZ2WMESIcP2l+GCTUo6HqiRni1wx/fC9gj1NYueyv+BEDbSDhThlPPc3eKKf56lFtS55iy3ti
Ok7Qh0ciLRTT8WM2RYaFg8xe8I/OUc1tuaj08/DuycY5uzcaL8JAGAijBSut4XhDqYMMiMq7ORGe
buvwdVFlgo/ZGFH7GcFZPLwt65I8aNIPjbjpgZfQP46/XDjwG8zCacpAJMjUaY4qLSeArY+yr6Vv
Vpl79FrJN7nPhiC2bB+KcUrqXZFUSHB6jKLzwzf+jj/uE8UTuqiwYMaIMRJWlzh5JG0mVyCa5apm
xu0zTlvIfpg+JjC9h6M2uwlI8Ax+NyGqeid+u6ft0eEPfadZqc89L/CBAT2NIPoofJg0XPfxAa+1
6u+V6u2OnsMb2HUwbYOImmT7tmI0Gw5GAsYXht6KS4Wm6HJ3zrV1XGOtfUcPjEHJX3+p8HigoIJQ
urouIUl8t90/TLqVeMiLQLbMBjZj5DQeui8+kvlHCKqH4/Tpvw9vpmfLdJ5DTr1Gr8MRQNA9T5na
Gf3dh1xYWBYlaZ48IgzPPjTuH8PvWQajv1zVHk4DUOOD5fzH6OJTTvKFKEXFFalCV/rnM8JPkyjy
mzj+j0Z9E6q11laZi32Ihk/X7/1jkumDBQNFssq1J3FllLjbnKhR8gRhuON81TTpZqHQ0/HCQmdL
4YPU4jTz4iXPwF6YwCcjDybUzJIXd4JtPHtGdFtiNQWFjSnngG2qxs+3Ik6K3XLEwB23OLBbTh/I
oCxILHGx6RMCND48Xa1wpJbqAHvLTsGOL3mVch4TVAZDzuhyIofs9W99YAnTARLyC7u9yljrlJmZ
zYFDLcuZBnwFvZrzixKhxcn6sJgjUEVk/E2Cj7B830Rsec4jTh38nh9GK3yZ4jIrJhiSmfvC6xNo
ATUiXuicLmKLkNPMNbVTRMlIelQ5Fy+/Da8EA9XOMuf4Ab7BbRUevCWW0Sgc7IYnDqc9tXalll2C
0HFaAg9SRZKvdgX1FscheQ8cPkwXYQEIHDJPyS8Ql40nxAd5w9IgkSqDCDQUL3dQeCSFck3+lSvs
H+DxBbm//B9fARkCht4/N2QZW/M6+aJqhA+mnPC081Q+csQaDobXAcfev4MOoJfuAtoPh034K/zJ
CQUC1q6jbCTfXjz65LCFMYjNoQSMSulYyy2JP/p5dJlKKqOwFSC7cfqKX5p8PvRm7Wc0Q3GNRYo2
F2uRr7kMbG+o7zy5lwE75zKAVV7TmMY63jkwcST5XHxM6UfEv8bDuVoAQiAuW5uQFVKqxKIf9SFI
CoztH/EcEBFY7gA3656AseFusuRecgeBsUscfGEbwieA6uMxE2NKzce9nT0hnRJruol2iLG3m9gT
l7EgwTVUtbnFoIyWVa+Ac3Rb22rEpNsTpnbaAYSplNBks+Tn/HNN9Upt941OFn3z0931YaGI0/Cd
v+7xNs6LOe+sZKrmQf0Q4xWGcQzXxGUYS73U2t0XWVKpitOJ+BOcpwburDjiYhxu0Z2JxuvAJZJr
cAokn6DCOYuolZqTgu8v3goH0EsuSMFlQEaodu2CSI3hHHwMrpH4CIEK2uJns8NI5YLNK5/ccHDf
YrCkdmOxPy9Vsf6DwWy3LVhFH7MtIVyoxb469ekarx3oTBd/d4g7qvkc/3tUQe59PvLzDFG8kCpa
WUod3aYiA7OaC2tHFs4vcox8OVnEXcmewwuYmyCFhRPSO/DzIJZKVug6uABuBxAUqaHHqmUhdWF4
NxXHFTiRESpzpk4MTfQhzpNPlrY4dLCBUGiES1337kmcazgiQQ3F+RDAaunZk9kIU0EGzYdJobHv
fYyVqzFWVSfGyo9eqq8aeP7JZiC3iQJfbLxwNRrTrlP/BcE0CWiVeV0hNmDTp7qZJ+wt1CjSzVAY
YxFS7THbYAYklV4UYZ+6l2b7y6RC/NXcmwvI6MDMKvUHm+Vqu2pBTHz4H+NjwH2AsrEagFEbvsVw
RyZNdDuZtf9bgPVtbL6JFJcPPrJPVRgjR/Z5f+yMfZ/hs4P4wjX8CKkgboHd3xVKKPVHP/+doy0m
6+H7Vx0HHYfS7mV+/miw227Jg8ueulvCVQtYSzsbBD/XJq5m7+Yoi343r55nv+pYtor38j6XYVqD
WxYmssPKvoKq3gWu4tXdZcyE8F38OKYMPL1EyuWMqayYiEggCkUYrQHHM8m/E8Z4FXL5NzMdNOhS
H1NUd9izacDYFmW6L3NsHjlvuGICYLI54Pt8UrGjjJm3QwmBSCTmyrz238dKrwJhhbAu84KbliJ1
UbBLv0A+ES+u+Xxp2+AdEokDPbCB26S4qUtCpTwRmOZDJ+4gcYRtIlaUOJBPp9QyC2nQJQQaYjk9
OHWaWJc0tFty3EMqz6z+ijfgbRwg3YxZlciPWzKwlpBX6RzZrGWUGSKp4u8aKKlzqWaYMdsf3r3Q
MmgFLdw+3Y8qF6bBDjkbM+XbUEBLZCITGxeDRBxr+Q709JKc/LX/zVZlKHamyaMn4eLKR060bbTK
khUmpyGdlfnh5UkMjYTWidua2JLI/4lx10CPmg4k3YWMqxH+rwb6cTbAwAMvSG6mTNHE+6NPa942
Wno5eu14Ahx1azBU2+AFIMUi0jAqMvE2FbsLCtY1MVvyV//8HXrGwEdIyih7PIVuqaqGa/n0cnzt
ELfILr1UYZ9xjPsiPifWoh3xb2LyhmjaG/JVppmYpmrBijKsv2jPQn+jyhoaPyk89pNH3AzA8aiC
/4+zu/778lXDULCQGYJUX2jAQeLkF20Fc3ze5M8lggBR3ipA4VAbK6Nz0MloWcAksRTAGoFPUsbn
4Dg7mdgve9JeHzH4E64dPHV+wxFah13NJFL2zyA1aCEApVgsQ5ayulJVEpmE63KxYGmMhuMhXbMY
2JG9lYi70Fhsc87qlKM548CUhB5zKtfIsPhJZ1zVfwnqkhV0NMbSCHxtaZ2kWb9MshkrlNUgjhYn
8fjxxKGHFRGwpCq0QRILyBbaYuumf6eB5fmkj5dBN/cRIgUiNEmV7fldI+PX1yGxgU2QcGS6VSmF
QEQSKpIlOPOFwqb3q8Y4z2UoIL+kqpFS7Ml3E9tg2a/AdJgmGjk4AYIio4eZhpwAiDeoOT6mGKf+
ODtY6RFcIdZe1E00RMtO2I7fQw6XDc3TUk7POQ+vFBcUTT8DWQ8U5l+ZAX+L79OmAPqYx1FJPyIl
S+DtdMorElCXrBkOGSk9uKKOFXGAGPc1/SWecWPc6i868Q0SHt00sJETSsFUkGzxfpCKSxzLTlog
eaYfggj6VDc8zHBZID7jByc0yFLumOCxYFxcJTLKSm25JgFtCh7U1S3fssZQLwbzVyQrBha6SVG4
pHSMpSpahianF5CZQAhYRmEQxRZhjKcmuAW1rhw6wCx90KATS0WALDll9jgqis/mImIdya5wXZ8m
V5ZRao5/HwckFI9KudNicvLbidfU4eyvABXa0+p4YpstZpjScrLZ42XN082K4Nu57BcrsZHiq9lF
JLmTfYT6miW4F+sR2RRksxGbJTo0tiB2+LUYTsmRLIbgSZfdjmNb9vXpP3KE7GTixSSeX/9yMcQm
TJYYoJ0UpUIwKfQa+3e53bgiswqbMgunyJA7MuVeURqLTwo/RHApLolg1Td53YJhiZ8cCmveoxTe
4gtNI87H6Ln4zVeKDyjzCkABcJhyLEW1MC8IQaAKY0MyW1wGQSEFDBySp7CWdIV0WhpI2iqj4MeQ
OsF94+aLi/xG64/vBiXtXQzhodhInjc3TCYU+EtKEdp0gWRAJgXVku+6TmQhONMxxThnw5CXmUgw
73TqGHCIfFWFJ0M4FOigXB1ZlTy3vzqec1fuCL7pOu+Gx1KQMxGZjsUGkZukOeQ3caf+5W73z1rN
dqgCKCDJQymw7Wd6j/k242VGB61pYwmce4k+vjzxRan2NqCy/e0tqo0vGhq/G/fjdNoDhneuc9b9
8dBx6pv9WtEEff3Xm/eVbtDE4WrySaAB3S0IG+iwGJi478XRV9YVUd/3/eWPUUBYjVp05MS06f39
izkYFOY3bEzj2NcKpOU3zibijOaNeQOX1gVz7w7MZ6CqIbNIdu4BkMAKuBjaSwaTAZ7i3bwtToSJ
fg9NZ4BFKXg+qvOL5rQYo4HNeiVZWzj4KNxqQ7Ef+1NoKnjMvNjW8UAAtWqaZzz7cjPnsz56fdgE
dWY95kNvyk5LslNTnTaMdFEwjdDGHBo72GdhpgBM3QMYXEAhXX0lY8U6YtDe0D6ATC2O/Xx1tC9o
fJmDTrI1qjX+qqEDQZ372ktQjpZCWvWtE74L7UjaS3CZM+htZfrQ7Qkl5YaeFj9jkPi3hc4fHTom
EU9dbb80UtSg3CgzyPfquY2Tin/5ahtarrbeMkbD/RlyJ9bbXwvJRJtyaZICKO8hV8JSHeLAE551
Jt0XD43J0/9TZvkN+xP/4eRxZkJZzWG1fntaRVxFo2LlTF9XQlHuHorf9XXSX5QYkeRb5fBSNEaw
Wnf5MrCvIgUsurE0nZTEXUlcPEar0mFgh1dC9rYgNmIaNXRQ/kM10NLtJp8+lteWj14/WlWwQsMc
5hlDy67xVvQPGQMhrIyXhpcInBktnb32PVjCjAEzJxtafE4Pv4hGlM9heaJmv0A+ebmIlfjG2GV8
b3uF7KzhKJ1jgXxWGxujz4QpJxJHb7nlI3h9xZDjShHQPrS+Tvsb9SGzI846n5B4t1aPmoX0hUDI
PW9Zg5t4ETz8TR6/sY1KJ5tiWV4g+iLAHfVu3uPit2iiO9q1tCo0C0x1L/4JlOgG+BPeOc1eWHUO
tNN99GH8pKbYktxW1ZMtpzUdQBzo9Twi1Fr08ikeH3z9q1D9blibJONaLesDOLX8uC/y0kvz46ZQ
XIdBPxwGLwNHEIzUxP3zZVB78W+IJPBKxBa6gFrSDwehBDkyXiPM8QtHzs1QCueHXtyLNxNJ3m1Z
RQ0kJT/ojHNZI3jqNBKVKY5nzD61NsTfsBN/3ApjMPmOBPuxXpXg6wJkOdXy7BSsAZh5QYf8stPW
V5RU77fm7afbhG/SK5JGA5EH1tYNRctrxP6Z9mDOQ7Wip9mh1M+gKmG7YX4vNvTmOcx5XuP5qh+r
yWVjZOyQZz8tkuFz29ysC/ZauJNMFu5w2PnFTJdQ524dXZrxrW1/RxnbXctsb+xKyJowNmuitlqa
MPWIXHyg5CP9ULqSPvndeJuMIBd0oJ6KMHBy22IVc8A2DXzRevzd+zYj6E4Fbell3l/WZbh4PpZ/
OUyYlo9qsN/5S2/REb7bp9wNjvO00yTU+Fao2TBIcbg4zXI2MafDfW7pOL70vs5mwm143bzn8lvO
+P6bJsVo4TnH2cbs41hFJsDRx96QahWknVSGp61U+ibsw9A8iLVDO1bQbF2298+iLNC1WikPgqJn
zUi57/rdMWvxkxmv4aTL7omaq6k478IcIsMWO7r8PhoMVZSAj79+Hl9ADtLD4mt9el778oG7IIkE
b1Ju/jqWuM+gZ1AXEKjXH0jzcftoKEFhoGi4yqOkjWYHLPhpqOipDWMTPn2MwouTdib98anzrJYa
tA9xmouEQICOxwdgQCB1nRfYxHKZgIouzvItpdd6KlZlFF5nTv4vJgv4+63bYSqOXlb5x0XFEM4W
866ztniCgmJe8IDIM9qCZUq+NIvRxIJig0kFjwRPTR/WWWMm7iydoET3iM+VocyO/gMoAkUuFHck
JmetVTuovNjLzzq1OocvGoWjv5C1t7T2rDb+qaIIduP0G7d+Ab8LUgNgUwZ/cOR7sAb7U8eiHRI/
u/zgR82JBPR1Rmky2CF2FEiaOt177p0vsDMNBA+X3b6bnwSjSTxeHl29Q93GoQDdX8daB5x7OBJP
xwHnIwNoq035sDrOfk6jBqoVzEBnbaCHSv1inVeifLW6ucoAGS8KLBwZlS/4M7nXqfbqecOHR6A2
+yl3DqlOw8ptMrLrUMHI1YDp8+ZtMA3TiuQvUqPM34QDVYH33nP5r/WCNlOHl4FWLVuA0OtsSQ6y
fZmjJiJUGLU0v1oafZEksGQYrC0+rrjJ4ahjyXYkTpcbYVI4gwlMaR+FDjMJtmWgn4HV5f+42zwE
CoK1J1GJXbNltGnlCXOwIfmZhfaCwccsWnGf2EYM4/M0R8G57bDFiWrzTpJie9KYdfXupDvJD40Z
IPvjrw47HLtISkfD7ZEBGAYCK+kDUb7m8BQecWUV4aeh43sbww13X5NmcPbOHiGUuD9t2zfDpPS/
wlVmqA8CVBnp0Hn1jIp52xpBVfaEP0D+GK09SxbyqqILvYpjisvx0KBh1QMbScBNf2OjfnzyHxbr
hp5Lq6aZeTfbuHKVYRF/g+Ny4N3c7yyP4T3t25C24r73nBTr3r6ctPafYHY35fP63stC16luAYys
NwWZc0UTVZrd8OzjqNjCrZI89mV3cvSbTmMr3p5jazHgYMbQSz9H4rpxndZmbfbcOyGoA/NjDczK
uUevccMtp8UTcqT8se1va//ktf3SaaOeweJ9evL6dmpk5guaZIPQRbPrvT9SYhgiXRmAnjUxHn9p
6ccovrEStXF/9kjN7JHfCrcfhDs/2+i7XwwYViuohf7miF4ZcFNESahAhxc1JRUNIk8P77MYhTqN
nTSJB+olXDW3yBvcdF0El7i5KGa4KZAPa6XxNcwmp3VTrAokCqMIkJOEtdf2Muih10mxPyP9A9Cx
4XtxKGN9pqFeEB8VjoZpb48op20fMcBatG0+GLc9rJgQMMioIzM7TFBmvCt7+zFGrl2psYBSE3s2
A0aMQVzhb6NPSe1spYjs9sPghufsiW6yaW6Qnso7FMAa1xWAuqgJVqegFWtoKm5O4s+ZqyJw+aU0
ywhI/mpL3RYPHUAowsd2VVwCi+gKgcgkfehd5nFst1il8xSLzg1yH9cU5RgQtab5CwskBPhj9LbH
e0CYmiTZ0zadUwXUKiZ2izflwgcbT/jHTIWIjm9paE7SMUw5w95iIqTn7sDMVuX0a4gyjdUmMfG8
SuZRYi+zGjE0qnQgTdl4/3mPi19qYbQsduajgwXQ7xp0VTwnvxYvwmLQhBHaT6A6UBfUIGzG1gur
kpU7uhIF4Q8mC9/daE+75CJrW9VYRUBEEj811ABDRi9eLYwsqNKUMByh/DBKoZdBP8PGwFbuD5h+
bVRi4BcYoIjODrR3y04CMxMyKtRA6JHmTEhewq7lUPmzVqvRjBv2zwpH0FnulDfjSOFN/uzoPy7W
PJA9QUYFpl3kxsLngVqB434NdlkLKYyNElkGErUKGtv4CcOwyGGZ5RrUQlnfpKdXwJKpJcBin9Qx
cEsrt4rg5N5m6b4RHS7WYNRBnWEPiW8TXJKcO233dEWs9likFno7ogMRohMhuNiMKiD9J3A+nv72
N/pEktzTMIFREPwIV//iD4Ju7PXUfoALHIzUefyNeEYT4PFlwz5uj6O2+5gLsI0XC37vPRUj/M2o
hAwmsEYsaHhheje0W4q8docBwkYjbIfE5D1TnJ7Dd4pRbwOixtgEgbMjhLFG/OY2uVyegcmq5BJM
YliGT+YWiLt5Mzzgi3+Zo7hDQAOvFsOV8ISR5RGz5pAGhArX5gNHnuGzyWwD3dOFfuhm2SS4qCWn
6cBsRAXEFPYKebZpVnAg+szeAXTdmFaHp+fOKj5Ckn3HUHBzbSfjGqI0tafXuGF4p25GtVclFT/h
FGdhGwtGyT4ttJv7HtWOBPP1bRwdoNXA3H1ZdyIZCo0c8W2OiA2p9YF7RKbehq2L1xLQqREog7Lv
Zg0YhXFsnZGQn1ELhvRxeAphYHKbtReSOI4ngiF7TG7R5D0MUcQW1sD7jJBsmvcQPTtb3BG+O6Mu
PFNqeuNVzmrZ0IVSV7PrXYxnmJlwVmX3pc9jbBYNxmdZcWsFkxFcH7Pw2dC4RjckzResUhe9ri6+
H1CkkwazpmGOBn13mmFsg0QrtXpUMVFpY05DkvbsOskZxq66nA1JuodffzL4adfwHRQxVP8SKBq5
9K4DPz4Nhg0rrbh5FLpJCtbUUAt8Uo9chQonHxAS2Kg4qRwueMxxF1pRz+FOwJZxzsKZbpjvlSQw
tCrmWfgLYFuQcfU2I0mMQZzGahevmc1Xfa0Ks7vOcaCSV9wH/bQuXf2YvCu+V4vs94fhnWbKDiea
2cAgfzEY8iCdcHGaofYNJA0SiT5MBgf0DtSGZcx48GjKKrrw4ZMFc1oGwnIOYTGwiwdjJVcb005E
fiWSVa8WY4qNAU89gnaIEPQbtclV7I+743h7Uw0OFSsW+uFHZ/Y5l4kFysDnSz2cTS7Y0cz3s617
wJnlGB45YmYwmTEAbMIQh23HAw4ZQFp17iT+AFwLhu3Ggfth5rPa5k/YbHmt/V3voTuUPcrHG2wk
lbj4aPX/jtNF5rf/ZHvrWA3pD9nqn3hHrph0sWG/tJd1NV0iWySSeqD2yEw3LvbA5MFi/AOrcu7N
ZecikIIJCQ/uL1tdezDWQI/ADGH8UQHHGwwHABoBuij6LNmjyULojeCN9J09/uZYRRFwP75q1aoz
6gP9F/bfgkAqZlzj/ckUBB1e7A+XB3UXqSrRLX2cWqueRiGc8e1wymcPoEsTV16JX3CA+38wKTgD
0KOIt6b1LBFaTpI8BKojyMAFn2VYDQ5sViOYBSb+Tkyl1z2YBn23C8jDJzQmVY3S7mnUILB3cK4v
ScISmNsLA7hRuHIQAI7hAyPwIUWqZFh8nSQUFPPuijnzdf0b/cVY+IJm0bbc9xuGQIMo0/7GsMVB
cqHnYGO/x0QToIROphNIxUN6zZ7jKjI02yY/xtY17JVkf4xjfaKxLBh28dDvOiv083CQba+j2hwH
FzZY2Ut10OWnwQwVCwHPY/LHaQtZBHsFw69MrFywQedYk+GOXGUgWpNsIO6UDNdMk7zimNtKPJZW
I+iWDbkPr6vHcNNxUP1+VEAuRg4xRHV4W71xDuxrMRXatfGJFz52H9b+zVP/OsHR2ZilSbUJtkDo
u3gGQLAL1T/xeVdmLxg+bHnITWj/LIapA7i+wPBjCSaSFSFZVm20OSSEncDFrC4TJ2zwXJwDOE6a
6mTL4uX49hVayI0UHS6bXa6NJrbGMuWsWDGOjm2DRpFRCZNw21VpYWhxqY46Dm5r8FjhZAiNDWcg
bvYDYjxDcMbwMvVmv19+XTnJccXFxpEqGRMBB48wdUF6Fsjen8AvqiU5BgxmPuYgODl0u+TXCE9D
DwTALw3JJJX3nrA4Gfjm9pM28IWEB8a3YHSar3XQyDLNsRxRaJ401VSxNeDnsC/rK+oMvA6oRsZj
WHBqwpD8o4dmxfgdLqGFNkIzXAzlV4gciMUjosmcNdk7TgyuEfNjznmY4NvHZFb/8RUmtz3YXVRx
oP1ARKmHDxSPnFiTTD8cOOUCJpkGxjnmhUM+aOgcbhM5sdo2WfO+j1m3TJfS8AhSz3yKSbzR1I1f
aFeK0e/R5AA9zLmYu/hA9Uy99mMzDHV4C8FlhqSdsiCEhjXqQanlWGEvPYa25mLhTRW32mru1ZwU
LFqLuAz1zcNF66KK9ZIaqS6eEiYdGrUYRh6shkrtj//RLQYGFMMv/ETBDVLm2fxg+6XJi8cGqC3n
pz4zDNzX1AU7CIMU9IJIOJEAB+M/hdwGNqY/CzqthjU4Ez6cT4YCoZ+gDvFp0/GDcYrwXtGoWpcw
c7M1M2xtHL00w5rKIIVp62zg9MaqQbU9+PkS2IcJWVonk41QVo/IyrhNeDfFjTjd3uYPrKJQFRoL
1AoRFTVMZIvmmC3ho7G8zzy6Ame0NDrjHu75fe75FnZVS9tKi0YA1OGsH6R03FFp8kIkKUR2SNjd
ctmYOrT41WSUwXSJSdde0RC273nzjIE6iVwDCduiWe+ScfUCKimwU+/QnLPy/DdGCXRf1hCZBc3K
uJgrLmYUq62cZki3GL3HF4uTjA3oavJSBFauUZVcdboNVr2qusbk9VG141K8dSATxDyBLk6v8urv
nC2FNQG5lSRL6fXFCFPmNVMZiawTmBzeScOVhMDEq4FMdjJEOs8AZfwDVNi3AjYOcyqTLo4bfn0d
2ZXbmvJryqcfvcPqh9vK7n+bbgrYJ3Cv3gQSnUdfAoexkoGZJfPFrvUwhvaN7a/QyqZWxyccKwJw
KMkvggn7WV4wbYYLNrAItsb6Hy4LtmHHHnRQWRM5FjmYyjEmlHiUaYkxWHCb5Ixerwy3Mtgse/HX
uZnksUzPjNEewTdB7ooCwx1bBnDG5HRVtVmls/jBPKzVjL0Y7V5M4watjt5XNcjEvcbk805lPteG
T/c1xxG0RlWmhPjDM+Z7M6GUwSXhc4wezWlrAS0AbifC5z17Id+HQrPQJkddoxQHp/vpY9owAKEP
lv6IJ1bSjV2XqiFiz+SyuqJ5h0SCI7PqYjYCnMxOzh4sCrIbGzigIdNPLhL0jxsjU0ZPVKZB5kQq
E1YGTIz74JuimULuhLp8HeY8R+yIMHeMRaY5wIKSOfNzln95suP/AU4b/mK/5x1rfU5Pcdw/GgBY
0Yoi1zC41JoYpwYD2GKhKdN9Aj6kKAiJRPTrZbXM5xKX9Wch7M30myFVFuQPWassX3ULuYZMQtnO
f601jkRaPa2czHRnfTN3cR3mrRqRKo2uusVajgRuxHWgIpoNFWnncWp5roatUs7DIjWT3KfVAms1
evu+OTD5otVJ7SeFpnGGtCFTqnrMaThUk4AGpY2Xl7WwprLfG3zC2yCj2jQf25YJB07GlA7Dfl++
8t9vUDt+XDrKHMiV14j2u2Wc7NF24k4EFNERMdL8RxbRfg2LdNChLjsgyX5/BkGOEhP3MPlzyjLI
rYk7u2AUNrLgsZ+0EMaAAwtdWOdrh+1dJuFf3cygJoZBQ9KW9XC8933iUKXPpx+W/7TNRtw2eRtS
NPqC3pT4tj58VIgG72eg1rp/2WLaQuRkj/296d93n9HFBkrHeQvDGLaQG63vJYgxWFwo0XDHITF+
espK8seHUV88ryjixQ5lRJ6ntEbs58DKOGhwzB1o6ABexNpPzMM4qfgXlC7OP/ZEBOLJ05aPiJUo
bbF993T7IscS7iN4SPYiqD0iDfyV4DCDWPocgzgT3YLDz8jmYnF0Iv0hzy/2+GkHeT4eXkxb7MHB
43STqgF/TrUbstos5xz0hVCjc/MYujoUvfzfmMPlt+nC/GCVXmeyd6BKZ5DO4y+6Dgrmv4gLJpRe
dgAc34bTFjhFujjOzkZSz8WyAFnDlO/ARglbZUDiyRg6gdC5ISDbEFA0PgKJSFI9mtBbKJct56SP
4YeHlxDuGHYEjOMh3sIQkrOBvWiDNI/QB29Iyd2PhiRSDfSxUAQg2G+YJlN/R/sLCjcNCourTeQe
+NgQqgWlvhTgJzOb8fLhA5GrAKEkZSXBGDcTTANGG1eSHSA5YBjkv6Hk5045z8ZvX8isHaicDoaR
zinKiMIWSprCQHpwMM/2keJcODRydgm7FRLhE74Zwxv0H20m07Vx2SEvch4j+aouE/gwvHqKeeZ3
8j1xhqQT2L/8e8oXw2lxOOwI0eB4Wf/m8UzjLToNh58YOpEPyJbafaArDGVKbXXUOIGxkzKiBgMK
biy7n3GjWJMkecg62mIhEt6X9bIOpUdRiuR2vhDETqBG13gb/7F0XtuKI9kW/SLGEB5e5SUkIYTn
hQEcvLcCvr7mIquz7+2srDwYKRSx93JbAeFTntLboGamd5dL2/gJltI9p/gb8flwAcDOTJ0n7tNx
iASRUQbmAq07+2rFJW4GEuPkdR1nWLOH7DJ98pMFkNBNoqYCU8uI8dWpx3GJk4ISPPolJ5t0WlLb
7dwT9gP2SI8piVaxxUCNE2ETkkKsO0jykGqQokCGGfuqbiPiIXNOIBigdY9p1L8pRb8xQKeBqgLs
3x36lP3viqn9kVbhnzZDWuMBAXVAIhqEOToERsj5m/Sy5aX18EmlzKjq/y6+0QX0Aw73NSp+j4ld
1YrFHxDbz9ZOJq3wT2nFPMQxNz/l0nNG+Av9r2rgLFtmTO8+meOhSftH6YJjJOTh4gFQx7nmYqBj
Qg4Hn29yMMXYrPhEiHyWi1OrQIXGLGXmhgPwZZSyb1SZjpfAIjjWGBBTrTK/KpRwvtX5eH+rfonN
hpKa+IAbALsyfdBVWkk4ZgRSpNhtX2osBpiF3IU0hREbRunFSQm+bEdeZAqozDhJmVQVMkvEpcvh
Q8uFRdWCBE8OqhzB+u/RhRCBwfqSoDdtax2wz2u6hzP2ELuycnWmwydz0P4TvgOe0G+wP0+a6Fo1
4hOsYwc+2KLwXR0ARwin61LEh+ibOSHeNscPKir3A+ieI0aHb0sk35FfjK6QCBP2BZddBZ0OwixC
nSeTCjRbqkGdMKOQJBrCCoPCPfvnApfEjIEu27iZnLGT8EkKbfwvyHZ7lMUc4JIDvU1UH2aAngwp
Im/HrpXREGXZFzdco8N3mP8ugRolRrxGAPCWA2Oo4efjBMOh40RcMJL3WfzS0oXs0RZtHSuFDojG
mSxnN61b70yFNhwfz+rF9JiNtmSYbTlkVUX4c9molvTAB5SDbI2seAoKCoQfTWi44zcq2hnnspMy
OO/IfSLqB6HhUitrP0EWxqQ+c4FpjY+lqVRU02zcgh1+HZ6TzK7uLBkLZR5HVhhanEMEqTH/xgQZ
/OCXCGUtHkeLBUftiTnFAAdeO+DGuvMrE/0k5uI6TSbiOKSuZlCxO0FB9kGChTzJBciydaRzoAIL
mZ2rv/NQJ4/w2MiDOvmy6H/D2CcI16ir2B/ajI7lTBNIWbL7XcwfmKJZD/GI6Tqc94jUqvzKw1H8
dE7RB0vYC400x007UFfzuyNQv04UKfEu0nNF4TWKWZFY2n4HXFHi3Pg6AEPxrTs1C66RvvzD5Hux
xah+9WnKHzYVMopsJqAi8kN0L6cFEt1Oq0WtikYOHEP9Kqc0dxdSzA8luWdz0TqvkTikbwesg4gv
tq8/ofJEvcJFakIfqbXlztnQgXc4fTkW1FTQ66RZxV4GWeCiHD4DOsYosl8+RTNyRJ2TKLpzXHfZ
7+K3EVvmwH30kBpqyhPDRGy1goWfoA6S0Fx6LBTqJ2rphKvC3kWQjDou5msRLGGzS6g57YxsQoqw
w3EjhaPT7KKyR/OP3Jga3OcexF+bv965eL4qbqQ3oH3gNoZrJb7PJ0D3KFvIKO60/NVqhQECzN3H
IebbK73AYaSRwjfcex+yCS8RLhb2AQNJJGvIQXRIrYNvASk3rkfJ6CYM6KV6yAok1cQjGxz/wK/W
oPWxdj2WAv8awTDJA4iL+R2OPc4NS3UWyIvU050/3Q3ZJIvM3UULGs0pF7IHu/jaQ7kMWwuFdWQA
FrZj3iiIFcfWmjpnlsPOO+PHJmJMakz1YTgz+SB6sssJnQCCQGnUqtiEofzpXJaLq50ysUuvu4ii
bY+ugLMh08Oig+NX4JCS7S+zNkfX5OfeaaFT98lxVZWG1bHDR+cy2IOns04+XCwRFE2uOl/tYQ/I
Vez8/RUon3F4wBewLgklwE+LppFxrIik1/0bu2OvXbKYq8oTw1bVS3kWdFYIvempiKC5iZdKvMhM
zxmrSyITg/LjDizUkZm+Y3Mr+emB1OjuqlNw/37wSOcPooSLGrd7b+S5cw0SY0MgGAnjw6hqcz8x
MmjgKYehRuYtWG8Zi1ZLGzVaCqqLcSByELGiYi3ikbDtrvq6FiGYHIGaOIzGKM5b4n24JAwn9ll6
8zkl/9U6hm1qyz0eKJcUf8lAtdFrJ0I2TTXIl80aNvvVOpHKXye/hqJf3GtH6kv2vs5PmgHtwhPI
4DK/PDy00ZxT5TIQD6RRw8dkBsC3RNmFCRf15ajkzBWn1eOhxU+87Xx9ZpqgxdUgLGU2noOmV+gQ
juPSpTLlwlXyJ1NwmGI4PgaGywNIRK79po3oA0q/nUNCEfd1EnAncTBI/IEL6asYX87pLg0UUgQU
ety0X8EPhWJ2LejjqRkt0mlEiwvudDO7gyYPFjEPDl4PRifUyL8GfbRbsYACuVTkC+hP6Z551fEr
5EGSfvft2vGkx07hSXO14GQIenSmyW8DQTMo1JV9UjVTmbDYqn1uDdAh3z1GrXNTOZFMji5hjHKz
0ES4PTRV4DA/ujHhSHRCM+JhoDQlgSUdO6xcrErJOZjRlqxW3TAZ83TwoAxJMUkcnU1pZvaAujGi
c+DqcWnnTiOkI+ehRWhKd8ABUedp5FPyp/yhTjL1FFJdvDugkYsycxXfnQqKfbGymgTJjeAcZjHy
wYeUPF9rl8GBRpXRV2H4uY3ch1wWgKQxoikKqxf144e4xQ/EN0MbXxSUzZinBMyWi/By4Va0LUL3
xXSOGW0RcIAHxLob0FCPnQS1NN+mHXMU4rcB/OSqEInGkni6Xoq6HyhuCedN8hKlD+wO6Yd1cLFT
/IG6X12gNy6dd//TML/90+TSubYf8djjCgHq2dUWeRhFE6hR3iEy07vIXrEn8lTr8Sj7Sridq3fi
VkFN33HojHXKc0XJbbWrDtg3UYVcfU0blYeCUYqJ6guhMWipkY4zr9Y8tAC0LQ27fHE5FDqL8hzq
ZIFmO9mO5N+B/T61bsiZVCkDJqHTkHYIySxUyRK2+5LtfEJsUeLpb1wETgacqjrpWN17iwDFqN5n
EhUfjUJ53wMeshZEWF8CY9Vk6y55d83u3kSaM47l7QAH3aGJBcnGjoJTC/UwenWgbG30g7Vd51D+
geUihM9guxwpMS44bDTyslU58CbzD/4oHULxoM4PdHSA2kQK2wLWlDozuHFe55bhGXBpeoTQK8Bu
2SpGUJPxBw3SZjjacOTYX0iBF570u4Plnh9+Yrt/U7TeGKHIedFrSBQ1/TtyIDMvurUHW8LRj4F6
9LKpBwpseghMyEQZoX1uuxObI51HVy9amxgTmZiocFRNSEZP8UsjdWf9l7AsN9DyFylxJjGxyy6B
NMwEV2IfuSWctcVAVQHGKPE/JQe/aVjDcwo5x8GlGcIqD6YU0CwY9nqqK4m/OVflqHzgD6xy/hPN
2WZ0Oonqzh8n4S8yfc+0LAAk3YiHeycyRI78XAJy1FVQO2/aWA7x1sMecTio5oFLdOWl47uMRpwQ
hNIyTBwRCb2u3YJzJa1kNBmxaxEk1zuTecAxTGIBrISMkGd4iaI/x8omd/kPlaL9HhoxG0jTeZjQ
Pibd0z8nqIa9WE0GIi4fIu/gcRiuxABJczjrzxw964u0xoZYAkVLmEmv84PHV/vFsA6KCEvQH4Mw
JjRM0ExUwwyeLXvqljRdqOQnToGIs+GFzZrKP0oZroz5hj2bvYSN590x/hZNBmmrruhR2zHStPse
MkvSVJF7jvlAYqGYv0TVzm6A0OXRaoAMb2yM9HxlNPEU1VW2GRWHbMe3IYc7rc/V4tKxUj7OCPDB
O5JhqWi/i0Mvvvbu7lJSI+iE8Gl+uWv8zmrKFMnvGCF/Hhxix7ds8LdBC89JaFCOU+mE6HMMj7iI
1jMkcdzX9Z0MWDUGaMYteE/NvMaCE1gJ3RBQrhIhsGH10LtvftiL9kBK1/YIo+h5eLBwqcU1JBxy
q0I0xQ+GAgACX28keJLV96CGJU03hFL6dCsRIdqlqBSRK5kUZzswL/WwcAUtKkFW76/qPsD0qPBg
kR7Z4uZAS+z+vRoX9Or1WFRi56mWSMIHcaYNWDzd9HessbJVIz8tklt5NcbbViz5goNhNU7ZqHtz
jRrF9lLgxetcc5IBcOfqOsoQXHRrxI0rykfLsEqd3usx0RTmghnY2OF+z/zNVZWpauOUum0AqLrj
KXhb5XhvO6GjpPxTavb71zVTEHGU6RFmD8N8LHM3AehVtx2APv+raJpZ1qtS8ezsTG8EYcMPaHHw
so+u9miGZ3BO0yKqz6TMWvZYHFMP2Gl9BG0CbCFvJ/MWomzgpn+jvFF/du/uFWZdkxjhsTFnY30K
Se/Yo6Z5sZv9Gggo4INpFlFrX9BiFz1GT/Am0y5wENMbD+vo7oymneOsFJKnjw+9bBrJv9Kex5sM
R3iQ+CrcBhvp0LxG0XKJnVT+O3I2f52OjIOcjLSnQ2/JU8A3CdIUiTRXiXmsxa9poMhGxBoOUXNL
IKZGTRxPwzxQYxlA3BJ4lQCaJfDatN7x0a7MQVVzc0OFI40VqFYeSPFVogSbdY/dC5UJQAhHk5Pb
JjWpHn6VkSBPYEuvFtJdoDqhL/GthV2DquOBHYJEDyEB+JooNJX39WjVtXcCO9J4yEKkGlTztx9+
A1yVyEkbiwmNN9NviqbR1hRitCdgaA2waANlzuGns+gzAZGTD8QOZCC3kaUi5h6KXVQmI2enRgZj
Ib6T57n4p7jTnqH+jTgl8A+AKw50/9AqdVGzfhAEFz1mebWfo6dLXsPRudo5cnupinMXn8GdxwG1
qbRthb6mvyIstkp/jD5G43q364xPYYvU1WPSpZezVr5e/afBkL332vtESCp9wuiKzgutT1+iQLGu
DcBE+2aV+0RmMr8t4RbhiEDYTJEjZaMgkJR5mSRjkKYjG2WVFtQitoJ5NtzyB8LrutckJ+La08VB
dQahhBDSO7ehQ9cgTEyEsI59aENrETmJERloBj9g+GRAvHEHkDmxInoa/ILoO3rTPHgGXMgpIJc8
nDeg/8aCmq8h/3GCmJWynZhx6j1V6w8mqvFQlCn9kfnfeJDkwsON1ymFIuim8GiyUl2QD4T57BaU
VYTeemC/cEJ5UgIcPm6tc828zw5/l15zBBalw68xmN+t+vDK1Kor+0eT13oCBnxCQ4RdrXPkueLM
rfOX2T7c6lC01JQq4XdybGxBsQ0qddVn6mHUSWm/RVFoWFXgdDWvlL/csXuk1mq4ZFeTh5frxMih
WCJJeFhRSQYhhtDVv1OnX3BqAO/y2rbLON0sgd9kLmAc43Ho8PTy6+U3sKwU2GL21vPBW/22PBEd
LzQu5p2dlU+WVrE5ozJKEbyhrAs137eyNvmvyifZ8jfRw33hl6wQjgZYwyARVnDrxWDkRngLdoxI
LhJyQRYs14q0KFhhIP7AJEeaKoiAimMC2lt2mZ+MtGB5ZPhyMRLSfnfAHZD8/ab1lVonlotUdMoB
BMAg0MO68zmoF1ulydlXG1NJCliBvinnHp8qpxPavNjoYVDDD7el5pFfgaimdKOa2A8qFJaDWqfQ
1d6o0VIvvsKDeuwWVXDEaccvR5f0lirNSpfsS8YiiFGNCyVSggh9dCIvxDO5qx307gagFnd1Vnqn
X9GliAqd9g0KPxZCrIgKdTkcn/hMWXneB//7/DJW6J2wNh1LlbCw2KVFiPEtEp+13+DTHzMDPXcC
n9xYlV1SrPPZNVn7cyjWr30jJIhyE/qMwos15PSqw6eXe3lMnE6L1KvJ3XpmxM1gipezMUfSfqEb
q1lNd36fiDU+EI0FY9zG9Mso9y+phIXZpQVaxcnfxh4UVXG44iLW5sSKaVLeD/H3o9c+EGgI/ODR
hFUd+jBB9LeBaESNHrsMhrivnHNAZLtNPqR75p8+Nuktzq41bR2ca/og8DaHyEPzz2Y5ewH2v61G
F63Lli21yIsXveaETsNwS7R02hfQUaRr6xlhxyEE5h4AOdDgbKxXUI1OIO8sbj7kZig0p4SggIbk
6019OUM04L2CBEfi/zIf+oXU4RVqq6Rd4VlD++yDiBzpTA7RlTgkqXNOUcUrL7az3PrSjtwZVHZ1
Gv0Bw/+cC+2Emsaq+USaEJDHDIjBo+M8Vy8aD2pnmpEaVXShq/TAHF0XM0HyH3i+9V8KJa1Zl3TN
Uubjv4J8tvWLNpecZaRoc9FMe9/gT8sAji74zc0KUaxKCijJSdPOyeSoJM9fJTRokfTR9G8c2iCp
1nshsO1DK4U1AFsoS75Ky18mQ7/WVzoHwbcB4i06qCfPczkACD1467ZCRKj0Gggox8Txl9YMXrEJ
PGjRybZaNV6ALE5agte/DuTXB1Ak4vo+0uZroU96V9QpjTG1EEgTahvUkqko1tx/DhG4AosECG5R
pzB/FZnwa6fajC6afo2Rg7DpagQVGVNoY0R2tI1QEqsQY4AA7Zd4aRFxNXopTYUrlriOiOBEB0FO
WP+al0vUJC/sPR609LTJMEsvDVgsndhnzJmbLJbkmQoS6U1e0X32gBKsUzPenlahy+6hLV1koYrl
ovsAjCAppIoT7wBS9SAC7pxwahgQGFWK8ptbYOsBFRUYakCKAHbqdtcp6IuEm0U5o8PDfVLHpEte
Gd3k82Mi/rih//qBoufkOTsmNYLeDes+YK9gIyCBiHISrArvb68Js7glRJnvLnBVU4fUGcnoPvV+
bn/4TUQQ/j0csJVNtiT6t9lf3/YveM1RGIDkiL0irBulqg5rIIG188a7quORPgwN67/tiov562IJ
4f4tIrIFGex4A0umPgcsZe4B28U53scNJh248wltHgZVMsNof8kHeBMCNV4MPXb2zXjtE8lpv6NH
75LCj9KNMmnQvvbLQ+DGdxE5V3HOzCc4ZZR8dUqbrSAEi8KomuDMqzuqLgp8WMBJDNzwOaiUhgRI
o3tB9uRe+xBI7r4DOSftXsUGkCAeQydrrPQTgr/q9q6CPmOHfYs5iY2pWzn465hhvOiS1i08Ndfs
lF6zM78Kv3ag7tZd+a+LAIRUDnjROT91GCi44mdO19WkehckQ++uT6LmGxWOQhg554WWKhdBcrVT
tzo8d/I+DuMj6fsbUkS7xw4Re7Vf00I6HXB9m8zJyR2zT0W28116zHZplUjHPT2+dv/wxnjNXtHd
J9XRoXfoTT0Oq9WVhTv16qM1FqLBh0F7pPFm++yQPgLx3+8XlQv/jjOFVeKyk58zg9enuPE2CJ41
/ZdkeuLOdKEm5w7mcyqVA9D7hU/3oKXatm7dZx/waa5mhdKnwR8DKgR11xgQmypFsSzxdQoHiqFL
2iCMSp+kRKjkBUiLTJofQ/5MPrOSdbjbjdXHKUNn9vLZLn0eBbZ0amyjH1ZzkUaZGRC6exs7IFDj
TH/mrXs4OuHiMM41DtR2hSpLrAx7LlUDbCtU7LFfT4jq5YluBNO/03A39LJ0R+41kcvmIqvit9pJ
bJMawaKu9LXXxapFxl/F3oOmppdWOZn2MD5jDXIeTL5gQ2uM6wBQ6ImxrikYUOoFInWp1ny47E2X
RrkLYbPE+U0eCuZy3lkxcK8iuXfHeEqbsaO4YhYfM0hYBiySq3MAELpbDyrlJ40isGdV6Gf0ItNL
17AE+TWdgFf5nCxt4recbc1cZzdwdPXN0w633SojauW4B+PLOHOURYMCxK6yZ33taQiRRUr+0atm
8z2MKOIBOi5K+2jrGNBOe9DhD3XLhsLjs5rMFyqz0zo97C162fMzA3qBNq9QaMN0TgXlMWAIZahY
bZonEL+sXR4Rj1pAWPh0G1ExKVjzKl2qBrpCbCOsSSt//Dme3YfzdIVpSMNM5Cr7DQCOtuAT0gIL
+Dzdx3svTdO7Td73pWoyRp2PBrKYUuXibI1pgjE+Oh4CJ5qtWgDkS6PHJMZeQoJ3WwwYCHut/SLO
O+lrsCAs4z2gjqW3II8OBXohHgt9YDQT4xjR2ew84J/umvIZnQvVxQLw9gESqMWUqr+kReuHjNOh
wwGZZDQYAwDIQpIVHMMGJDwKSMmgrgFw88cclo8OamIpJXPKIEKVow+dewPqObz22V6DEiE2xYx1
2ACpvfP3Fnv86eC2oEUsXaMP5N1alK3FnpDVBivqMkRhXmCcrwEq+Vf7azqbOZbhWjBUBYNKY7Fk
C84UA3O1Fzfc1FfU13apnZ6AbbFpLgsJ1zkFIc7tdMEeRT+oJuncuzKUZfgKGRKKkmpGE0aGl9O5
oC4jlKvS4nJu6KNolTRjsTQC+y6GG/L58XUjX84XgAZsibzt50r/Wqoxj+lZ8I44Bcp8PT4kkunT
kPbFY07Mvs/zhM5iy4fhm97V3fCE7uNrXB1++gf3zsIl9ZYNJ//t4iLr9xZRrFuLx1JebywHPWb6
DSrumwQ8t7piRv02laegWMfGe8Dtvb+zwClLlTmPIbQyKv7MX0/7G77DSvcV3u1iB6yPDpEWFgmR
NGmM2KSmFLOB1hRTLi5rpuUCiUfb6OlidN8kCM1IN6yjtPj+KsaqV6WWNZjuy8CzE8mE2/ROM0pK
3P5X4xOskOZOrQNAxDEZtycQX6ByKhKlBkb2DXZ2kGTWxQdoYwwrapG6RW9MQHcxRB3e7fz92ObR
IVrPBk/w2bW7RxsdhtUlU8J8sM6Z4R4S7s2v440g86+I3arMMiT9j1VvfVy0AbADiQPVH15dw04s
VMv9GWxRYjFXYfsHZtGbmpsWU+7walCjJ9g4SqYURxFAacILFPqv8ElnQj2zeIfeOKqGQEsnE71g
NNzi02yY2946lYkDH9oba/G0+wYXYYMlXdyp2Jff/zG3augwxfXOw+ul6P8XbBARA92rlO/hxmHi
Sb//TN98OAfZqWdyELmPP7BsJ1gGLFoFIhWcl79EyXMhLl1UhHIhueMs7h83dZltMilJ8cLRIIwa
i8cACWDvRlcMI2SibpLC+cyd2mW8jVRRzfA9QxsJ5kssOJ3Jh8bKJOcAVGbbY/oojkIe6C3mvWRW
xo3INsGzE5G6f5qpJ4dSUj9CzAZsbc21OlXyyivwPAw4djpTJBJsyx0KdJ+nCc66BuYMg833xQiN
mwIi3j9yBd0LuwAWuoKNg2rbPfQx2LkkRODO8fOitW+g5SpeUeVC9t25Y3eaq2d0Dh4N4EAkJtdA
muivReSEtsvhjepp6uYpl58rthjmdgQWvrMFhC/YOBF28QvRGUH5IwDmpoVWE9QFwjPh5g7LMTHx
JTc1M9ctuiORipNfjJ4r1FgERdPckIQnGvafa55Skywk/hUFz3KZNpGrFAYvMhVv1paqW/vO16sx
95rk/MXdvThVoAueLt7tveKe/Oau9aetnd9c4oEFzqhs8Iyi0NYdqmr47529lCLD+Toa5lFYfewH
PrgyoaNOkih7lLslnIQlxkhPBS7QRmI+EdiFz7XuC2VsAm2DgH3Rz16y6rLs1SESyYCqLal8KFCA
IFTtqfr7F50FXN80SdI/MVFO//tVSPuO7pIGHirEvdnqEEVRTTs1b4o+1SCLCWFKUsXfYzinv69N
kxIaR5vRC+i/0DXEUCeFDaX4c4bzi36csF/46icZ3FhhFtgBRKCbwXJBf4qr3/Jc06YuVzckJgoV
BTtIgwBlWjCMMXpJiAPIN9AAzmq4Sf7x11IwdpXOYHRffekv4PBzq/VdoNIw6FvvYOntBxuSJmTS
u9jlN22tQO+HfQgKDNniPSHjbN+xIBaeVmVCklT8o95v5Osjlpq4kFNPSClKXahLUxnCNHw/RbTb
gzl226M4ptjfADBs2veYDZECHwgBudsCqhREGr7M5pIgTsAjQjAWKQdEv3f9khnCQ/nw3bzjCAxL
Lqdl1gNgocoAQJvmxPgAxbivuQwP7CsnfDXYlRzMsiyoojxM6ERWmjyDmCriDddOcc4HIG3cJdvo
BbU14dMJrATjpfcQ7tprcw1/SDnSHL4BAVhrugpVmadhlqlf4n3BEpEN9qlOgzODuNbmc42ApO02
luL9jlm89o/JHexCOdGzhlfoPp242T5s7Hr7E9a43ixpZxoXGVLpMrzczVeKqn9g65qMIMGnk22i
5UXT/SHbUF3p5EpAPaOLKKhZlPwEiNDsS1LXnSaSqJfgsqVbVfnIDAfGVSzqtM7bZD+rt7dJrVNv
r5NLhNkAN5mWb8XTAq50jFAf4BLlqwKSqAEpnHCOtG9KId/OZEt62ZseYw+Ko3LZyleNzi264Ymx
B0hXmNnCifbtSt5ohMLR3u4JuvUWSSHYFllNtl/gKS3uaTuBbn7Zp1KyLwxbmBiDM3Ja0aJP7Eou
cjxWENd8whdkaMMYwe7X/jKMjtEltZCG5k+0YbtItDXtf6a2tMLAqmvISizBKw5gV0Wnoigj7w7P
GPUcxQhMv0SCTH9p37r1ea4BqS7tp2FjAJA2DbFExmFpzbqUBdaF0nCFzMiSBkDLmfEr3rl/9Xoo
KYTWYLUzr7/ZdNypInwdRgeXqv8HuGpJH83tQT4/UFw+SGAuEAhqdUx2f1MACy67B9YXnhtWpYO0
q+AfFVZOvAva1ZzE3W8RinQOt+TjkkG9/cOUGpMvsSDea6FCYhPcw5vNNB+kXDmj6GV2KXEUQSsY
ROu8iO5EmSJLHtGzoDb6mRsDEtYzNRD7LQMFm/MtrcuDjc65DKkvodQIfwTi3E4KGWH3b/9btDYL
tbPbOpgB0xkEita5JY/eNHwmItu22Wc1BaDJnVP6oOvl8QJWgHNFK4y5nV3WuiWHDIT/a6EL/tjk
ZOAtidJMAg/4T55furcAaqvEpAFNdB17UXq2bsOGXYuOO7v5fxuldl6wQVXPJEGRS2IApVuFVlPw
5IvLheI4bspSdTelT5eSBvFljd8v20RhkEE8RIRuX0j3iC90MZSx9T5D2iLhBQsVFTrW3xS2VWeZ
V1FxNmeMPU7AixA2wwP1ivA+w2UGJytWVswKeCfwoZca47UnKTqpKD7QAwDJ2iljrXHhcUSPscV3
wMQkpNC/LWS7Lr8RmcxLMZmXBMgtnSlMtSQmSy/dUi4Z0DtyL+iiMJaIulO3d93j6DxHpVH0WKl0
/bjUuxyRY3js6douLeheiDYDAqFl5fxHRow+0FR6q8mRQjE/JYAbOwnuWidl3gJh7qQNZmTBfqmo
FFCZvfGdoSHh9IF/AFLmNGWXRNuiMxulKnkIV9vpMxWrQxWDIULzyqyQCuXK0BWv0Vb0kyjzjwJs
Hvwsk+ngLeIjCmrdyB81jmqGoBkeviPfGq6M4hSThnXz+jrLiZdF0wO58YQD5fMGa4/PFNB9+mj0
OGmgiH1AAkX6lVtXGi1myMLvlRMC2nT8M+AKjdLFL2driEhh12ztOccdhLmqGG6GkdKhvbk73FzI
kzolA0Y3Jw9ApRPsyAeM/WuXb7JgOdq8rRIEe9rOcOKHSd2T0qdrES9E2co24nFxmrH4NCJisIM4
mEPrkxTWgykY7G9p5HRDWQ1RdS0Dj8rfHOqDPYBIXPmGCNFvOjRzW/Ls6+j7P6DeJ2DqhGD7Ngkd
kD/LlFJw1Z0mEKLQnofwxoaFKJJ0IPIaLG4stZyUabuEgva9wppVtA8DXBxQiPUTHN1zXAEekdxE
6jCKHC5mk+XoVajdvsmDjol+GWNnnxQVl8HNL2eTXVNcRybw/peg4M3sSaV1c6odisphDYNEkzQx
nPeuhgoVll/vsSaTSLGnQ3NYM6EnS03+fn1Ci/9kd6dOudqbgYI+GCL3CtFXnte0xQAQjDTdoT4i
C79CmvDZRVxEKdSqdCnnqOc2hGxssXRPBP2Id9e7vg8wD6edf7Vf6B1co/0Oi1UYBN6n1C3H1J9Z
OTP+eNjdfTTlb4WE8jCWoO48CW9J3pzvZnkip/CH8pSrfx6dPvb57dJT+6wKsv025pTQFFDj7wXy
YE04UCe92lDAnyKrjQX67rw+mGuNnM+1UQteIBPBcAEtoRMI2TmFJdy4O7OeEzJlN3edw5Cq4rW4
kLfCijXohuKDQf8MHXfzp2W71ptGp2ElAP9sgFdfWmAUjcAEsjZZhwHJYfmJ4MFasF1WxqVUj8aR
aLwySx6YCwPz8DSsZs2EbYCE2OUafxyvlK5Dhv6cuncPJJIER8rVNZK2nulC2hdDJG4mO1klN3Fl
NOtaIe06mYbfFhDv26badNkd3B5YNFxkTDaso0RhD1G8bh3KLxSp423/8lvXbYJnNbAx876eyZ58
AwmIMbXWgZtkUXMozfBf4l5hCYvAlDsdU8IEs0+gUehs3qgyeA12r4z55m0sYCPbWn1ax66PX3wU
cwaDW7cRJaDaRaQSN1LI/iADPDkiF2r0KhwL6YL7d3dr3Se3l3tXnhAphZatVeB4kXfyE4s6463R
BNwM8seITOYaVKrIBSoMFOSSrONpr/RXmEGpt7hf5aZ9uTgbBPXodb10M7W46LedVc3WfeQFVcvg
xzX8iFv6Z4zLa5OhEcowbjpVxpyxl/HPEuJV6FrK3mMFK9VpMFj66lYRPil5mL9QIqDyCDy06WKN
AqKiQ2R5rUm2Epn1wruT2+celFr0sWuLbY/ehmy1AbRcwyKyEd54RRdbAflFC0OuXdAMC1frAz53
yMrWVebyY3prEJ5TD5lkf7A2yf1m86waZYvfFMPKglwhZi8cOga5IA232q+S90XkiEHW06vTB8BY
M6vwQ/HJRxDkVnYe2ZFMerLr6RhQoyqjl4oOIGSAoPXQUbjMjuwL8rNaWE7pnpVSRFZk8J0V45yB
7nvFTJFqghKOUQ5Oky7OeU0eqA6qV5A5AsvX5HnQIOwBrKwawp8WM7dM6xWXWjTwePMeSANpbqxv
uzXodBoJPm34449GXrdQN4ybYJ/+a3ZnJt/aurp4A25geiUuR9H5IGhsUKnkwXXrPBJjapI/lTQ5
ius3rmhu5xGTLE4OuV8xeS4ucSiIEm5huOeLHZaoJuxTpzF/UJEgnUBu6u/CTdis2PcvHsPyGKS4
bBZ5eomt2Uw4Oh/Wzr+ZVzwKecDE+UmFaCtiLDFgzUjEWN7A5crOVLksnALs7UzB+bQMAGSmWABN
vtbWa7JevIguNcvLy6RbajGVXKDCsc2VlN7i8mb8NWpTq+Hvx8VZecULX9uCP69Ef724a0mZ4YX+
hSbIrBIpRfctqrU2ugC07RLKi9Lo+HB2WX21T58Mg+1xWnNkX4PS1rwl96P7iapfy4hy7ja40mwM
6JJxukCImAbkBnHFX7sRPnrwQPz4DFH4Yp+9I9qEbSZmYlV1G4PDn4RO9wGWafeWbv1HVGjXOvSk
SCrppQChC2YdlMbct6SYoMJnt3LGVhMU+obdCb3yC/T6y9+A0B8dOP/cHTQsBSzRBgREj+ZoEFVH
wqYyDBhc+zxooAL4Mu0JPbn3E0cg+lOtQSOuVlFcG7KRskvPoGqD8dtsHWxHUPTuJHc26dVsyxOp
4x90CKARdS4H5ZqQRO4i+CltAojbY4Y+iE80cBqjClmDRJTz/FlkBgGfEC5KYUyHZTc72OxJ8QPv
ld3J3v3Ny8wqqViXP0kogrnrTtj01G/RQ03uTgMXjAKkTToND/jXZMuuADAg90R+qeHIp2gHaVQw
P/2fypCee8dwRAK9eTDpVmjcbvSYt+B8x2T1tvdZ08W9SBU1k6z06FSQjzJwi9R8Wjq2cexOL7A3
DE9fbwEzP260bt6jfxV4A1iFJyWUHCXw2rw+UoOqv+/cY2ag+JcuOby083CoK/XZsvzOkTT8a7m1
AS+kkT/NKkT8rbXw+xcEUTy3FbchAOgCfI240D74J+c7KfLo9Xkvmh4gSc/j3CSnrQMuBvZJZpif
dwUy8lQzl68UNfBCjrGZO18S/VpXl/GdhdUpKw8Av5A0l2wwKLPAwZRNWWSecs82N3DVy8k2omrN
rCmYkTub41THe4wSquDdg+3fxkdVCiI45p3YuqAFNv6aWhbyfGtfx7UWz2YZ9Vl8mrBBMcS+f+hM
CRFoE2DQ7YO7wX/j7JOG7RCe21vGxCNRzYlDhD+b9797+9JZGf43Pjj8mNG6xUarQYfFD8XH9mdI
xFz7BnQyfNY8kuJKwxNmZKY0uLvwTnhUwzVM4vveyM+Ze3tu73iPXVjsl+qU+8vTKXz+wX5ezA1h
hBDRhn1Lm1PSUFFUlo4IYCrLRs06v0mEhMtDqD7clUjRNJ+58+mfJ81h7jUB//iFiUKPEPLETtEv
t/g78kJWfdIqOOXIu3poOBZydsa3WdcYO2h46jLiPJbSnSa7U6WePzq9Z0xBT6VN3IJ/DhXDTQ/V
uSJdKrfeQKa0fHTlRZ/eBfsG6VUP69m5o34+dwQvVId3a4qm8s6ULTad1aP3YUcxoCwrFt8G6nO6
0nNVA0LJkHOtauGGhGUJCio8VaMWsTYDd4R5jb9xhan+N1iR0QLBZoe66VFzyK5+Zjn7EUoxnn/t
S4SCMklcSfZ3c44QCg7ViSdFm6Hbvb3hbFvr1tF/P2CgGX15dM7hlwPFf7SR3zy1Rb5SfihXa/61
L73LlBcUsgZxRN+xzB4g6ssU5m1rGTzqoH4ML8RYUxgyytCjFiOHQCAbrkmRktSdkEi4F1Kg9ogQ
l3PAggwp6H3D5CBE4HyN+qfOJuQE5T65m/g4hBSh77E8h06gnFCdWvRANZ4J8EvUuwkqamf2ITcF
Fq0B1g3zZl9hARpmvxlszH71Q9oToegoB0krQNDzwoPM7teH0BB2ORi82w0HGJzAKE6l4+kn6Atn
DvI8L1pI8k0mCjgKbRAGEuXectqrQFw9Ofq6hLzVkk4+fM6BcrMsrTvLNw5wNnyGd7x9GAI+StW6
85XQ9RMDwhCIJTm+sSpCEDuPOtg7tSj84M8+D+9N8dVY08nAPi7p6hfDyEtwDK67QPYiDirkBdmL
52KL2UTGOIUl0mrtKhzd6B792c8S+iMhRD6KC7qzutjj2UBuymKoDE99P+xDE0LCkBiBfFiK6qN1
m3KKqJ+4cl4gz2TSPWQqxCrbO0a9Equ1NpNOGF1NdgQ6oEv0a9FFCbPc7u+Qh5GZ4loJSEt2aWm1
Yw0jhUF/o6FQjNuDJMsqqxfGkGxDwTdFP4CD0y0siiXY5n12wiKd3xSNFCMVocZm3mUSKPWdnRZV
/ymwj8BGTyy65faUk+blXugl+BVPStbpj+eL5x70OV+5OG3bZwZbnQilAZ6YkA8fH/Hjgl7Fr2ga
NmavAJnA5Fsg5Opq+LWQdM3mkyO4ZBUW/NEA9yn/0fwnLJ8mtL+DrlOc3jsz2gsKcBZzscNdksiR
tkD6BDTULAPYzLBPR/1DFxl2J4y9ADou5eVnUm9p9FZljPLXWq5jY/zlWeJ0x/GE8eilLU+9Qsz/
k/+87D/zTEMX25ABZOQj+RoBfLtsZZxWbQpajHsEfAd/K7+rwlUhFLNZSCYoqXi5f/C6XZbIvs1q
VS5Ni/nBwX80ndeS4moShJ+ICJCwt/IGI7y5IRonPEJ4nn6/ZM5G75mZbUMD+lUmKzNrx5APrSkk
IE+8H5EAdfOKiF9icaiAZ0mxf8pPQAqIQwDy7CX+8eQxzZnNXj0w6xYiJbhGXB5swKimfpKBI3yy
yddplRDqsOIOcKUzE94/qlBYOCQCzRtRfHalGnFG/6iaLaxjf294Gl1syhbeUCRAiMamakiMzlKo
DY3nktZzBywxXxkvC3KFnfFKwt2wpp50bfaSUo8ww+IhQFJcazwUj03JcQig3VW3X3C+PCdMM1la
/Qrq7SI/9pNgFqH0O4Y/Qh6yx1Zv/OC9iXlu0oQU7UUBk3j4coJQ0+D4BAE+Jo8/2YD1LFIw4ieH
Yits4NNPeYOfJOa7rLjds/pAogijF1yCb2c3egGe08Nys8PEm7QIsCJKlonSjZ8LA6GT6CGpPjcS
O86z8c5/vVgbH8uMKfXNdn1FSQn293OVQI7Oe+tIOTsM+rDxioiR/L0PaC6i3dsxXDP2SCAVh3NC
my7yD3gAvPNjZy5QUnEbHRNMu1oy/01eZqDJNNccKyc4rhkbrlZMBlNaia176h/6OkY/29E4GMXa
0jVHJ6sFVdRuFFLsSRWHx1psX5axRimEt03ou2OKNLr2SjPzOlR6vHD4SyiRA7PJUgkWQomSs+gY
f69eEb8xPCl5V1ByjL5MRdjgxXYhpDxk9JsPrMuZuvgFYMs2f/AXhD7GKghj34vLmlWEfbCCHQSo
vnYelABv89jsNchTbC70gWUwJWZMkBHzGP0VsXi+LXfNlLclKmGOQQHsVVEWLG/LwsHifxjSba0v
dr36mVJGGsopQUPC5N3nKxkcZH3lvOWMfqtOZXZoHjdGp9SVDhCm/KnsPuhkYZUP32XMwPrbW/NY
ie8Rv5Kfv0cU6B9egoUHe+o8Ms0niwN6710Tw3P+TgE1otLTudGKV53bdI8FGyT6J8T6en8/MrfA
k763YFVG671Io+rL6h3hDMFa0Gag+aAewpJJIJctQBjsWynG36SaAAG8AbWmpZoVArBDLkojlkAM
2QtoXVJ7F4mHp0m3gUlQqzq4gxtR9/hG8gWzh2fXS9ZJmWdyIC/x+R5qBpe1uyhnW/DumH+sGAvi
CGRAONX1AzcpWcirZK3CziSaowO7aMVyySE3sRDM5WyT+9DTe5x0MEpslobbA+n0YlNJ9JEeT/XN
3PAAFm6vGl5fgNbugZtEYBLoic3t8njZuCuWw2JyqYCwnTgbm6e9/epCY4THp8qDc7xdUFL482Ye
FHnHeV/fPazOyXp32bl/K1bpA8OCfQ3Qqzul6M1yAktcL7R9GRAf0GL3wGD3wpVFCUm7AnsPstfO
r7kN+O1QeWn72Jdu78fmzaoOdnwJRlePvUqYfuNB2ub1tTDyDo6wnAlEoZxLOMH2A4K+XVtAgptx
CQLOOOR8+LMxu1Vb3zHswm4DGJQmlgKW0BFnU+gveoeAhN8WQJz0XlhYimtzgTSFAT6iiO5K+jm2
k9g1B1s6PFLtqNyEsFza1KJ5BxCz2oFu4u2a7952vN757AYhpRfQjKmvtZpUFILjuOMoA0Xc1k36
dWiA90kWPlEYvRm9a+XZYqAK6Ewo0QKwOgStOrN2aknuoZf33BxCHIn1295d8Eam4z//zRSJmWF9
lo3ZlX5m05hlGwMmMRcFzsXWfkMmYyJlmajlhvOgMbyyA8GfGzYLEfADrMxO3CYWd8wS4C9FT9zi
lyUHffKzqrMdh2NFcdP7dK6TefDu5hncENar+t82f/tG/wj4NPl0Kkx1UCOBqsGzwJc+bUrKaqyA
YQgXxuDT+YWK54dbQ5Dezs/j/QJ6Q81i88q3nQVPxortG6ZaMIRpYS+8doBW4f7cQxky1nO8Tv0P
NB054AwgYT3AEdwKzF0M6R26Eu9urdlw5pIE02G2YAFtbExvkH17BjKEj4zsjSlA6sE3e0YC/Fd1
jnObB3jXrPpAAw40iUqVLF4bz1dVp2gC7bEmxn7ynFycR80eO2COwLlV5/Kyt4vy4I3MwC72/8lx
d00qGwgSW8wpYT3NvXNwmpyDBFb9OeAqCiXEwn+gA2cGT27sfYl/0HohF/EyJG2thnfh+Qyqfy/O
Srs8eodZ8h5cYWy0s1XDcM5JttpOi3CJs0Q2fFgDWIhlSn+gPlBlrEdY9S7Ja3AbYEEUPgb3tvlX
9/bBu13f+teXn0Xv9jm6d+dVfx+ZLKN/Yvg+H5tDXCSQv186RYloh4Z1od+8+4Z1p9NtZeo5cDC5
Al+V8F+fL87RPr6jH67Q7gJ3WX/QsQoOnYegP0zCd7hGvqz+EGcJ0cA/NpXMwVrh7Ieg3pbP4MYA
LxZsKIe0OwbZOQCBfbu7tVKXAv/KSH+8w52Mwh8CXcDoq0Vf4SdMJSGPsBkEXzhk4TS4E7FEzmCv
8Pagg0bMH8BVDda622lY7aO4EsRfs0td5kl0PsELdt2dM1WFPnPCbQY8lwh3hecHiZE5VkfU9AUj
vP+DuBnthhHWIS83kIw82B0CUYpkwsQBpNyREk05VWvQ1BgwI/qy1fMVB3+nMHqihhse3X6K07tI
i/M2zdOGMN8IWEsmj7zTWDJmOcphzhe1mV88sZTDSIDYF/pm0c7YW4TbKwWdEdLMSK04Hq/DQYnn
if3FAs6O5nqAfCwS5inVseaXvO2n4bDo+J7WWH4PHy8RlQ5uUdD4K3Nba3gHMEsxVuxg9P8TwEGm
6+VcVC6xG3zY9jmkC2RoM77SZGlUicM6kLG/pf8EypE0DEbZU+7y8DZ5ETA2Mi4+dr/DzSsoJPR+
us5/ZY9xzOln6lLBl75JEiT5i4kK13cqK02gKBx12JZBV3eH4AWHbQ75k2kVAbK7792a+egUyt4K
3AogzsvamNjhj1WxhYuA0u6wZcG3XE/7TA97kSUyhh0SU0j5TKiFWY0kowSFWmWl2D+STkjhr+WM
sp+kue7/MSD949UAolZGmgIaQfAZQ+eSaVug2him1oTS1wwbKCukxZayoYi4lrIPv+UyUq+xy8iR
hFvpKTsfGlwRlnC078w+qSNwjWLq7X9pbQ7QloAaEJZtkwKtn7S7ywRCL8EeHuD8N4rVdcNU1Ag5
CQqhuA6hI2th8cActM2ZwykAjeQBT5M7DfVa6y4eTj7ilQggBzUP5PpX53LTkjHU1ft+GPpLH2ad
yb5oxnhtOH8zc1bWiBjWrr/t3WBKwZHTkPqZM6nDMPcMWeswKHrC2e89QcxveTXwEMyNIzbGwcvW
OJ6ZIehyhElf+zAQPRVx51S/3vTrfaOzCyutsnNZZm5hWOVM13oSd8Lz4JgvqzBtj9x1TLLdJwvi
mL6aZwT075iS6x1fMVso2Nfhl+qthNUJtTO6aHpTpdIycLUJYiXVl5g9qCztFBLIFu257hh9l+Da
FzbwLENKCE3qhxdAPiYXgySLjoexNNMkJrWYo6i/WF6Ain3293ztsXiHjDUTBiZpUl2myf7sGnTQ
MIAZ2YqOrCD6wf64i/oNKUwBfQxiHx9j5Iy4S5GqMOjSgMp3FhAhecQ4Vgg+9iWPzAmGJTajQIV+
AM3+eAMetbDk69wi3CFgSGg9RObGOQ898IG0vB2NjyPIsjawPpC1U/BxmAf4AZyUX4ZsLhrRIZEN
MbxgDnl/i8f5i25Oz+6CJoi/e5xmbGy0uXeEiRPN2AjgZwJVTPG8FOJ7JJUb/TM20gpnL14MVC/G
OvYQOagTrArs+MXvGWG1WC+Q1xw8cVZdeKISoyovmIm5esXX+LqgtOTX1envOuxJxUgRIpRdHjM3
wqa+HBvBk71c8pXYsNrLh6uEQXMhBDMd5i3ErTLM03KM998l4U9CwHxctNClAhrwQKxM8iuwPqGJ
UodROnhTvtm0Lbl87/udG9Aeh2IN6ouLLOueuyJOn5G39sGOIgwdAcxsDJLYaB4RSfpY5jWtIWxO
h+iEKZdTh6FmApO7f/1sGLHXAWiXN2TTbQwwTLOb3GTwDIiAn6B/90mRJ2b8uR2MzjCVct85dvNh
f7NCmUmoVZT8gHidwH11QjbHqF8IOS7zmPnWUKtDDn3YpSABmFsSh8zwFvBnYvQq4d6vwlUKS1P6
8wrKrMYUa2T6/bCWsd+2Th+CTiwlzMHmGDMqYCKDsj+iW39PzOVh1OjL3baKiwQLc15uPthOhYx+
QylfmdtY5lI2Ghml8C1YmQAtPsbe3Ttcpsx5SHRKKiP0ao2AdkTfmcVxKP7YEl2C21n22kww0xX+
AsEZjcQxMWzvOIVytGJQEd4pewUJs4+IrEAMKIbXiaoqir1yUqTyJ/VW0Z9jWSrRgPYnQJm+Yblj
RnC5cS66M0jd/kk5X6b7rAgYXKpCuIHqL2lh47K1Po+r4QHthOhGKR39fbwbUrGn63wsYnu+QNGw
KIc5voxQ1ynViEBupVcPz/jQunT/433/ts7ZBkITgQPM+HIl48sJUQMrhZmfba5ezdErLa5DURIf
rEndRUT64LrGPZQi4eEbmHPIKia4tqTA0LPRY9DPIyAkGyAxgc5KRPqtYRyAQMNxzTpmTBTiIVhM
71E5k9Na0tj8zEtkLaYaRL7A0BlAMmQhtERbEIYLrKesVwtggaaHkAgYhgEVG9nPIV9Ils3xcp3H
A7R4Ahpuv3A5h+3CjlHKGRwOhG2tp5zzO5T0a9hMGOgPIEKJSLyTYeIT1T62rfQUIfP9ktUCpSR8
+gO+LDnnmtbK5qfnXgiJb8cSMpsmK7dkSsn4Z/gHkeJoYZ20Bicga1AubbZWe5q7uJg23eWSJ1Cw
5dwIqwlfO0oea0rJDog4CGFVMfKnSNp2QAhdNi7WyMdcONkwjIWlXxk3U16bzWvR/sxYr3gyYRtc
fVpoQJArvjDHJohc7xseiZYJDQFt33XL5w3cYPZh2a8scY1DaZwZ1hbNHjNFCABp62SDOSL0XuEP
+CWvaoOetiKAhY8TCG50mFyNXTDAWAFQdUHzjhYrR+FX7t4xpnlFZf8BI7NVmmTNx8bYAKQC78Bq
hDsEXUtOfihjxUjO0Qp035MqfM8vlgqD2+jOc0nOAMWguXARyWyorn6XGOYfb3zmpd2d2HRiyXym
DaoGrtllCKUCCgN9DRklJVP/+GLw8ZhLVFxzBoiO7gSql50sl2l43nwpPWQz8OSLZpdMCC0sanTL
TJbR3zGnmwePs03HnoasztEKtJ9sBkMBWdWzNaAF+sLCM7Zx49g077+APlGmgE/PAIc3767KyhMF
ITVBV1sFj6Mxfk/GRN1tOG0/wjHsz2jbaZDrGDbiJ7yDfsaaK4YrX9xaxrIWHYMGX/zFDMCcmzGN
4PLRjq0+CSP20QM4Drjy3nyGOcOZkvdsSitHLLiAk/C+Cf6DN3uzJi+bSSzHPelJC6it1owbKLB6
AAweP9E9Ykbx8AFNQXs9M+Yi4+0eaIP3rjuHspPJ0rI+FQy0/i3hXrytbCzV4yECWgdxILIAC93O
4hVdluV+ldVaN68wonVHi9M3+rwRfs1/jp5/Z2agu9UDowwQFyqC7C9dlTYv4LKqtVtVojIeRFhG
1FnMsRuUNnUKNZafUTeWolr3S8H3CPGDMDScZMNX+9aM+i/sI8usdn+EqV1mgKrUKMCj/ovP+V+B
6oYCeDdoV2g0uHz8f62fmpNAsapwDG8fc+PpxgaoLqFezxBdnorcZV42wFkhn1udYmthuLUFoSPC
ychl2/ipte906uvzdLGDhkmsUuWCrkiqP0g7ALTvAH9x3DyZeyVbVGZiG6parsKdoVFo2HyDi2pP
qAJs4CUVZprIyILGIty368sr+eDvO5syXBFP/UrZSAzyy51yfzz9O7oUBa0h1dHfafByCt1KZNqP
jtFUuQak5jH2/S134pkj0yUioxzxmEIuEFAwdJGxAMxr3IeZ6hOLL3YtBpDN0OZyGzOR3+FDAE2b
Y7l4QpYoMBqYnb1OjjlxkaD+GHoQWBlgYlYByVlGmzeMUgmzvL51zYWHPkM1fQ0YGiB6bjG8t/HH
JGczCtjaMoMsOMOhXYuGhRDWoL1CquVPMKvwC6yWr5Ocz+zig0d+alPNSiCsQrl/YS9gRknRhV6J
vhJPxjsZ8LlYs9nGnU97pES1iIfulvy79XidgNee5h6ncXBuUf9RB3BrsW6F6vvCHEtmKxf4+tv2
OEnCTkvrKtjdbS3o0tFPctgxW6HxaTdco+StKVBZlJp3SmHGVKD9pKMIsjUrjJx5b84aQkpAtu+4
j3hToK6IjPg1pmrBL4xFV/Vet4aFBbsJzKTg0aCtuhf3klutQaN9gNDgzVYHyqYGG3KM9mWc76lE
5GW69XeL1YvdE86WQu4alPqIH+FTIGbjO6jL3VExamhtr+FrsbcauDgYwgv6C4LMCQhtGh8+mlR4
o/MSva61KSQiuuP4uPULaMSB+mgfWeTWfU5kfoQTR6fCfgGQLAKMEww37OmzQEiwZKGs+wSjnHbg
RUNq/r47S2Zx8OwGiIC8FXNVOkBjiNWH5RxZOIDd44PSygbAYLNeM+q6bRbj0nh365TdMjVwnCHq
0gNgOc89D9/hgNiFY1TDeXAKZjs2aBeguMAM3lmtGM+B+DzQw8dwvAyEgdEZ5X4jBGduFbR5pDm7
RD8Wd9ytBrQAd48jyBqYlx0zJmaGIWXHrn2kHCnyLlYoKLWTz+jiVOCe2ihJkGhH+06tZq1xMeKm
hoXusCwyzi9OcSpPB3JaE0DyghDX9hm3IugSDa4KGl7z2SWKd6Gcldf0zn98S91KJNVobT2ruVTD
QwnkVEf3ECl0Y/IOSwO8W2wI8IMzGnATszcw1SbhBxHuXzW6kgaA/T2ZnCm6oybpouW6qkx1gr/r
wKbxiePZFyK1l68W1xl64BeRsl+1sXVAhPOEdI5pBz876kYNwu8VgnU9yLtGcG8d+htnNJGkl4c+
2jfMDA/o97ZAk1Av6P/su31ynuvcL0OS0/K2M8sHK04JI4nrxojOYSEofYD6L6N567V5N6vRv7GW
4c6g+zMyakwlHdzz5KvoO0Ru4KXgSCV+AqzM1hO7Ar35aQD9qg4pHup1IQLqhNxyTbSWLvVYOdHR
OhrGMs0hcwfeZbPbPH87j501Jhd77StmPU8XonGjBYFEM/rghQqc98k4sbHG4c8ygwKTXhUBfuv9
stKr31g9ONPsZj14L8wkyu0P+rfAMTvcF6FmmaZ1jTeVkJ3PDNsj9R1VVuNwUm/udsB5oQOvo3Gx
IDAx+XBSDG4oN98OUissODCgZWJtXeJSOHpZ8bYZdyOtqb5TtlCYO3nsbttQ9s7+8OMUuZ8BOCDZ
JdJhPprN8rLiV5ey+szavE76hA741EbYDP43PcznCQmxKV86M6mgL4Fs8LJui1q4QseC7I3YvE9G
G2AuTox6TzlelHvmisBkhqXEDIkA3YwVek+n0mfQMDkvt+E2LC0LHfhwYrdRj9GbcbnDRlDsxl/U
BA/rRaaZ5bDYtgPYnCyqHkzAIhZyxGmwfJFBM2vJ3lx25p4fdD11ZmSkj1Pv45bR409i1BcwLv5t
PFAv3eBAvTtXt+g/PTBWLb2lqgSHOoJA7Gha6b3x6Wi/Yva8BWWW0dGGHzqAvJTXYkfJzUWoBRAw
zXXauS3OQ+JR3eUZFCOixcVFwTXq1rk+rAxbwUqKzszBWwz1fLhiXhFTIVbN8YvYOMbu7x3Xg12i
QAJgD4Q9Tkf3ARyX+TEOJKSs3g3kc/738TPkLHKQZDE2YYSK2zxi2tHoIINSIn06jQ7cQV60ya9O
nQZbkKFjnP0bTXrrBQxatrqF6SuoTckiN+hIn6Y2OzorcD7YaSiL5hV5nS8GdD7CzBLVFPx/fHGp
VqzQwRxiOy3BYPy4xsZgByszqWaOERszmnq06xUg0xW5SB/8Sxp6TPwQytEx3IdPJFhyT7lsGCpJ
Sfn5cCPK75HWC2EL6P4i31pmfJqx5sehSKSV2lkzoCaMAvImDXn/7X3sGxPvKpYOZSxDZIvSoWlj
hyff2uI38LSoFkRJotgNrn6FIhLUj+qr4han2h9AQUwTgqXEmGXy1p0GN49lbcQsg5JVc0nVHDSJ
V6BGjPlNMBlZXEkINAgvrQHP6I2MTL3DPexs6UGZ53YgZsnPGlrADDPv94QdN/opnE545lwobEb6
cbn7BkfF6UlnTko35vg4lhEOZXBbYmqNP9R2MMGxM7d2H4xrbtEjJQ6sSBzp+LuqDm9cuNQ6CYHK
z/Zz2ggODBHsboHlZVWol85us2VWFs5n3DMCJyCZjD6kN9xXMGgxfCIzpFn7yaGntGCQybLHeXt7
YF8hlumd4oJFrUF6tjacyzMCXTnD7vqHrQId2+4AVSDjAv3YRariIrDZEemI2FLwfj3uEy2zA7fp
R2xgIfOnzkq2LPsmNo5RujmVvfPk3aliehXKBUemVjzz2kC05QxshMpNY1zVDfUWdyfv3A/z36wK
RGQQGP/YZFn16cphzbGvSYNdUM9iQAnv3a+PtnvLoWMZVLwHTKD4KqLP6BsS/UP5fTwuNn4jwAH7
5ZOpU/Du7xlGHByYn8b609ovtxOMQIQm9PcAXQ2w04AKLXwGOckCJqrcqV8tGkwO5z+LZjn2U9NX
ntasGmkQojEpZ5KZOI4TyK1U8oJvAKI4FJnv5uuvgclVjfb4yM2MM+io/tvDyR3rBfHPe/Vjt+LP
AESTGQDZMY9q+HyySeva2UZkzSKE7yN5YtNC3As1UbyGb/Aa7qIcZh0bkwGf4M6Sky/uAY8zZuW4
1NSs6+i8sw5/B7LKi7OZhzleKdlAosHLgB05sEmPMbhPWF/taPROfj08+dmiHl55l1vMz5GaUfr2
DnDLuI2GvD3VKTIufWut96Rr+7Wx7Mo+DPFaS+4l+0JxAljjsgWFITX7+oRtyCDkyhvVOXZ+8h90
B2a87bNRcMZj4TtIVczIk5V3jxYcXIp+3ji1Bwo4GL8wBoY8S/W/mz3oVSEBIm6EtURhwA3XIBlt
6QMEHaknhyzxW3Utp74mm7w62udVaO1C9DJ+ua8Wfqx/jJly1VrJPDBbZ9gb52AHWc0IS70sOAdl
KEgUR5L48GjesuYmubtkRTlMb76lpkFXsC78paKm03oVw3K4X7yme8BqvsIQSgMzQLNS+87JbjLX
6JntL57DD6/U1axJpl8MlZo8BmoHeYUs54ML/OWKXV6lflLqnjca2hZx90p9NpiQglkIgWlxsK46
aQsqApQMAUYNOxGNm12MNBIFu6b5LletyijFB93zfY1ui+E5nuvB2u8UklOyLPbP8TnYLhABmqlV
zqzXC4/jPMiCnS8HD3YRiu9wDw4+mBETBp0CtYvyvjz4dfw7YRt4dZqjegLvQiwNl6PAhCIAJ0wY
G3LZfx0V50F90y5C4+G9qbpl8nuGnETXBL+GoQUAIMUr/ZEAe1H/1DvDFkDgg8GiaJ64fbCSAm8E
JtCEdVbpFOCG0GthaH77yZMLnLUe25g2rAtGH6YBjWjWZUCXne0DTCfszPD8Jp1sfyNGsnzY7lAT
hcfwQY8nZgWUHyh0WGPovyu4meaXXJyKe4wrfLeAVuE3DfxylvBE8tjACbiGY69M/w6YhhI1wDfo
LXS29XHAIkcpSKQ+Nd3AMGBjEDT4RbwBqvu1kJqRK1QiZkPOstjRxEdHlaOI00EGWZ/13VwHtPwc
1g87XgS90j5WbLACsIB1onOCUArMjovGpJY2AzEi9wWoJrwXoNZYSKzsm0BiQVNZmMaATVjv7+ny
wvLfFpn0ByoIdFjrXGYsrtfTx1yeh4F4MVanoTHuWkz5fza6oi3QpvMz3IO/BIxtS5uIMQ9ZYsiL
1uI+8Z3hPTN5ks0UuPZALgJ1SEzlJg3G4PPFh/LxN49uqfcEqHtw57+93RiZG1ERJqcBz/ASvKDW
m17mhcc4dXPWo77cQ1QBeLjiV4YcxJqvy93SBFA4s69vmN4vUOgDr2TXFLEUQjaWgiUnk0OZlrwC
UIavLjABfUQa3FdvzEPHBbrJjjzzIGdMS8j7x9WXfV0fgic6EVjLN8hC6PwQrmLSVO7rvUu1oaTz
7iMEeLuN3L8vYI+U6THJQlhhuXtMd7jtP1bVsKbwuGjgcmWcL5XIlBEtJ6DuXIZUMwlKEt5I5Hut
eieHpbykpAl6+6UmALVendAIZYMRByyLfm3xXlVtXmBlDKn9QW9H1QYjasHNjP0LdjiMu2+OW0e/
+BF5hMhQA/+7wMp65nCkKuNDwym/nf3NSXc29lrtxp20BneT6AqSwekvkh2NqTFIufF7kAIK0N+e
NkPne9XKcY1xUf45hwQVabL8om4MmHfbWa9ME41WptIFuvQLvcbWA27H34e7ErQO72fbSJknMaR+
Wt+vzEwnN8c6NG+E8gkv7tvGJLE0O85jYtQTb7FdBlcYg2wXV99B7qZ+Pt51C23jB7yBmrrsPHu2
z8Rg/l3vnBoWfLovfJCzR0+NMvR7cbkor2nGvJe1O0jc6+DmmVuCcYrSsGEdzzEax7Tuo4zclZP6
PKhwk9rvkpvR9BTg5PbxQedTmI/OTajq1A8Ftuy2DUDaGdI8lOvMBWAcXoe91M2mM6BqjskIrIQx
MTZGPJEGuQVLXdYEPK0UFWuA8VeXATivo746846vavaHIoNZax8MIDgunoCXPbV1ihQGOUF2j+St
FsgzUaPsfHu8qxA2DoQX6FUBfxy4ZeVHjsJHTFj2zFlQibGh+umjxerV5tNx8yBeDs9kzeigwDku
nvmj0qZOhkliJwQBwkBTyzCMaRXQWiMgimnG6UQWwrj0DCjoGWcSf5layAtTCZen6BlE8DU4PVDv
GpbPjghFviOwQ1KSQbFXaCuZ1DjruOmQRXHkj8/U6gU1smTLZ3Ropr+HYu0g4heFQsH1fB1OrNAk
Io9G/fwWWQwfoaLxF6kbiE2Jpwf9b8eraNh+4jaZ/RaBdwA4K3h1ypMoI78rdJYJnTn+xwqdVDO/
zKcnCKUVSu7SwOCZt+gOH9GY8gKoMhSyeXPW4thppu/swl1YitAkAydTbrxZwKs9VFwuCtKBEWLU
UGmf4yMfiIrSkI8mxEE0DM8auS1t5Szs0nVj+pMsE54SRVWQFeEvkGMTXjBua9OUwvZGxwNDkI7H
jKv4pOVArkdmaRcb/JHdLpp5Ka+AtNvinzwQH3x9bodX8u6V2k8oR9NKe628zdLkkGoXaldYaHPF
G+3fFhHiOg8Bvx2XLdykBeYX2s9YyVusSgy5SeTvgPxBZmE0qc8zW9J/COwcBiszhLMzphJwTWEc
Qu7H9EvL0OAcoPckbXB59DD6E3KtcpCSpz7NVK9bohujK6PWY/NA8FPTYHFICNCRVrG3Vv1J3AgK
lAuqH1Q06DSqcDSY72kxMHRrRvcXN908oisAsHYk3CiG2b0w+zYL1imQ3o3fhEU27RznRalO7MLl
FT8llQAamMpwqMwHNRN3RoUzmw5VaOVj8gkbdDEjpsylPBKP/Jf/lXY19PznfT6PkJeh5pfPopYZ
mAwslRG3fBf1RoOCQjmasAD5ckE3qtfDyySSKMMq8TIU+fcf8ts6SQXrO360YP+UwNx9EJilK5bX
Pniy6gUpbH+rKdC2/kEK8pf8IhH4NN0yEnXJ+v282T+MnUEaXhUas0KzpwIXKojQhQ7739upz/zn
EEnbHFNwAhxxcSjb9K5v7YVWWmjhoNZTSF5AC8IHLEke5ccZoy/CWiIVs4Xkx1Y50TRVK2fAnFjo
ca906CZsf60vjGV1lMMjQ8fMGvPLi9fT4E4l16IQUX1fdo7xB8N1BZSlmFJnbqKqUx9Qpbkppp1G
wk0aVOAUsXAYTmWtDQenN18h3abIkUk6TBom6Diit+lt+Ey2qIblKQ8fVhMCNBmAYhte5BS2t8sN
XBO7hOi7HZmty+RLTb/jMzV7ybPgCyKhoHRpPSaKLYixJ8/ouNHnxMKrMkdis1IVVqxMBmr+CX3z
y2FHIWxvLKoMj8kSVAbMzmCU6eCJRPcLa1Tvc6jaxc6n8yVmwQyaVNxvl3lk6+ahde71wDH4UHFO
3Bis12yj/bcOnpehuocEcRzrPeMU/FuS+PteXiB6CLJIArVgWDlZu6EckrNxsWARekTKvlMNsXxy
zGSUgEDZzbkWaPMrEHuiEu/cU/SgiC/AHwPuRTS2ELf+4YOoSC4HxX7HvXZl1kXRMaZT4COjNc/6
WR8dHXehikoeOMZG1Hv5agDBNQhpdGD4OCNc5c7QC6Qf4RBra8WOYhvAi39XERJT5YuejYdGq36m
S2mQLhvuGbXDgcoWw0p4jGZb1TyRFhGIivjjuNQmbJMBoef3f9gv5HnTf02Yv75hE1OxAakCqrIz
g911L8q9ush+ZQ7iY1rEkOC46OWBjA9rlDg1Os8GtO8ddCPV7ftFjedKIuMrOclPKYr9z7/URhd3
HNPwFZPPtD6AYE0vAZQPQs5IoEqmLyflREum1YBhHslrhuxVJmxXk8K/GMUgUP9S9tNA6cdWxykq
KfTmYf1lZxd2leJDl1jhi6tVaGPtj35dWeQ5PvcNGNK0hlEJqgX0ajXbMkyteaiysGvCbal5Ge1Y
ZUAoxR3N7zA/cPyx2/y7rNyQzTV5ZyCjVBKsMaDAs8eFLpzaJipWRKzsRjDdSIQeiE/ydCnhPMi7
zLtx4jrDw6A5JbZj7s98g9AKJb9NnjxxPfys7gE92EUyboEoRdtEsDvYFOI0r8S3nyfD3itR/+vN
Tqy117sAgMDuxKHyHT2j7QeS8dyjc+ZVE1DOuM/gZ744DXUariY3VhWyjAoypejjmPb398hyOGLi
zYPtV6cgDH3mph6kU54KWfINKZOAr0j98MGtwAmxvTpDWWAY5bSwgfBE+ShHrXCw9seQAhHhjyqU
I9x4lvpRjP4JBFCii9SJJAdSObfKDIdSkE0X8j6rwvbw4I0ReI4VKiuBytxjqqLYnJW6D0Tg63Qo
RgwD3n80N2pjgiYCB3QviNmpk2T8QeHCd3WrU6kALJ8dMH/sV2jPm5dzM/WLDNXpZNsQv1EPvO9t
A33LkIFU/0LLXLb404wNnEQRk9ZBEZ9elbUqmGPQysIvUHHB+xmAKABND7CjC4zpIw2oUcyb/Ux2
EeGm4pYIjHS4YDYICS6teRrRhMY8zVGleRq+9vTyIKnbLKpOKQlAHb6gQUqcamtK4wYDYbpTZPjw
InHKCergTyo5aGGtIxybXTQwXLaXyYdHFBfKGYy6hmbwQDWp4Xgd1PNl7V4ur+eA5fAhgNjfzCdl
9qLUlrwaWd5QsDvVp+vN2BT5sT1534xTikXf6oX7/tUH/CWxRZ011SjnAJcKyjCEus6ed5sAJcyc
3IfTAKbZfyfer99oGpl7iXsX9w3xVfKgzOinD++JIodqfIDOazyeZn8sMeOtXJe4nDlGdAzgYMfI
kW41fMLZlod7pbVU/9+WORzwPCZ6fHI6PcCjfvyiN8GlVV9xZagIFzN8zbzmmOGgygGYoXNyvAod
HL1SaNqMvTlaVLbNJTRoAUw1VwoS4rT+M51Hm8hMbx+/ATXeQXazkQVwM3KExUkSsJIzlZTyAp9a
WogG+RzxbgtGWlQMJShCGBQ/i3adtesQFtA17MegJy9uZ5n+VAeKgUqypGH2fZOn5bBCJUikw5Uf
QfCTWgRWFhBFPVFxqSrlZjPe/J0Iwq8qcIPYURji0eMfYGc/uJEPHA4snOVXjsZOJZHsoOq4DoiG
z8Y7ygmlClHZ1R8c3EogKErg53xFUcfzOqOmuOOGJT/Oi3/0VLYdHYhgPe1RUnCD6MMU0cC4SBs4
9Jth0lMaFEYytKFF4eQJ17yDmM25NRoUIEJIC20VwYVedUpmxX15+I5Fi3ly9VgmTXKl89BhFDxC
ueVqL5OJuB+lMZZAH4/lZXAlU6cAWK/13BeC69t9jzImVfJGy6GAojjmD7w7xGYuYR2EnyYTOmzw
vU3/1Hm3dl7aT71ji+XfzATmbG6bAwDWrG0LrjesCfaiyOTgBTiG6xAB51zjn/gP7Hum/aGHzT8Q
r5uFLlMxpnEBwfS2NPpoXjiUNwf70B85p+aLaXMSkka9B4oabDeVWW1Io4dKSZeWPRlWAiEXO+3k
grlrHcWXHVLu3oZvMF44RFWKZWwh3FYV5Gih7fZvwtua+EbD6F9ZzTAnRWP+Qs5AiDOpNqW9MfGv
VYrmwNbc5WW4fuob6IHQWZ1I7AiC0sF+9Jk8ctw/gG8y3EJwcJscVkahVSuMGydI+27Un9t2wL+O
gIk31A8UMAQ/eJakjJL/8t4fF5dubVhv+IyzQXW2cQ1/6OAYlbNov/5Am8mtQlTCGwTT1kJU8MtM
8ljMfpgYhcGZu3MBDMFs5YyX6HV4PfUubzqReb0JIAqEQ7Pj3vsPKGZwsYB4YiwLNOni5iVRHwI2
n/zGF51j/9y5MQ0yLYAm/lH9u3VLOKWFJ3Z9VyaY4c1PTtqb+2dI7Z6GQ9sjfox35nNQ5WoN63p2
X0b3DI9OhFYgdU/TLJg6HgvCo/udVYbMMthJOxh4ssJjq+zm2KxNsq07Z5U3+yEBspoVHGVH1yjt
4lyZrun51XOr+iW8MSmD28ckUXQgbswr0L04By+72mVQ7OBpFRG6x7VVGcbL9MkEdZiztaLVWM3B
wmAcQj1gyH8Y7dqsPLg/7FpnO2CyWIW9/7WNDDoG59e9AoqYvCrr+I7Ys/A+2iYpXjOzbcgj2BNG
2quSx8r6jBV1whdLSy5K+41NOKF1QHwei3WEzQMdNeuVGXb3WQgR1pqMpGpNLdYqEu+Jlz8e6o5j
rIob5VXVgX8Jp5Ao9h8cTpGr3UxlHPa3dEHSMIipqFeui1D1tYXlRv3MHvmwiiZMELEaXioCJRHI
lwBC1RVyyxVxJab/qDql9nZR6lXaZpv/+0+MaTAaDEjgtDaQ6hS3EGUCsCjG0WTFJcYSmCsB6iP6
0kc9FIjBT5SR0YgZWmmDgLAIiwanzXCNEq1Vn1bh6DHvaVdDxglhcQoSJsSAxffTN8brQuD5LcnW
eS4wCu1rdkYdShsMMsQ0lYENKx137qeFxh/dvOp7DWdVPVHkAAiw0LQLTH4gWcMjZOTbFiCgCu0L
LtueT6mGaAi0uht3Cdp7in3uaZ73mkzLs/yHtGsmh8E/fXWJDlV2X9BJtSpNw2GYQiOtBhMWADLZ
LPR/OmaIKxKnS5MiI0+1rTK2RdlAxYGTHVHl55aMC+HyXKcJeFPxrGWNLwAfWIzMh65HvagseVSz
wLhTt4qYwCnR3WnTCxxEDr8gHQZTyA4FsC0VivggkvKYfCOurtpcpXSiJeR4k5CuGr4ZlSK8r7wD
4C3bVBdIQIjmL0QUdarXCgmYRDsoJjeu4spsf2gX0hbGXHjN/wzVam0krXRrXJh4f7D/R9OZLaeO
LUH0i4gAMb9qFggQQpjhhUCyjJjn8et7JSc6fLvPbR9jhLR37aqszKyEx8MhpzICS+ChKhh6Bawb
wAUsI8UwbPB3WAAcNUSYCbYB8yjhnMFj8SBmQMzSLUoViZAPEAQ+7oe7yKZJgaNcBauU3dJkg6jJ
L5CDKi4HJLCuFKBal1Qq35KfdO0rmmkSReUkLyjibAFrqIxq/QOkYA+y8JTWMp+QVQQEj9tIDdGK
IBYtS5pJcBAZM0BApCtPg+nDFFyteEryYMLxxdtAdO/QV4Hu+ercgePumZz4dC+FJv57RyGSQhwX
pEZKR6kbwQDNCOs9DmFVtxXsTt501Q1YJJKla5JVDMU6LBgOpPO/xsYFTqFComOEupSIJxBSOCcY
J0tH0mqBGpEmigh2qcCRhhYoopoiiibYNIkL6NXmZgzY+r1Kzf5SvaAkRoaRGtP4cE5YYVO/jNY4
1w8Enegj7kEalIWpcQ1+Rb6h7EoAFQkoe1EpFCoo6OIy1DoyxO2Cjwj6AP68jw6dC1kGVqZkEYZd
ce7BOTiHFGi1bHE3i7OFuPaJkrDCGS9h1L7HtgX2YEzBH3J2VLHT3V95UB4YSS1Z+NeM4XfQzlHc
sQNqDN9b0X1n7M2oMbijxGGQ30ylIPICOjtdPP0yoJT+ucTlfzwqa1B0DMxDfgp3FuKhzSoHJEXL
uu6pTukrq/6ngiqPygOwczT2z4q9r1r7q1PqSf12x8y9CU14S25Wmm9x07xD1HLK2a5pG4tOu1ea
I1gqZ9XhAhAQ4SNO3sete7/7V2hoHA1c4VKYH/+JMWIVXODWa4X76en6dzl5zyoayTISTKZcmLfN
8ApeQpx1SmUHfBXCN6559YvFt49PC1gaG4nkxZHHiWfz57MU5BdOWJqdFlkQWQTE0OGnR7awg7i1
sBro7n5RvWBvsbLhcDLOEybRxYMR8EKz7DT866jSM2zM2+7JB+P3Oo82wSySESJtbxtt6B9eoKA2
cIr8dKrza9Yc08yi3F9x4TCXS4QYvDy9K85ILGS96uNgz+S/2rDF3sE+a8IJfvSuo1qqN94z0P6K
KgfS1/wfI2FPksGIK13FOdrPHv2ds3cb6X50w6Otlt5QPDUm9wIzKL7tG2h4SvZ9ck9XkFWvvtEv
vOv/YkGIEJvk9R0Y+1vu4oKzxnTO4CO2umPMPrGsC2/L9e+G/TYpcIL3JuWs/ndbknhVeyuAgCbc
CcNZ91WqalpVnfGWbzp6mB29LYN5Ze+O4eEjpqSjxJC0KfO+LgR7DgAdA1V3FxHK5oO5PEcwDCXl
SgKMXKm+A437iNiAaJWQLFkRaId6JqUfkLhHJ6PDHoiHKc9KtbLJdehybTvXs7kf1tO7tx+WEPIW
ZunBBDLlF81ubYxXM57tXgLSgIUTbjN0OJ354AF7xQVTTTiJmDIOg1w6lXiQ4HXB7kC+OBhACUwh
V+DdBuoKNJMw8Bu0zEY68q+VrrNy7QxcmF0fWGR0C1zqF8gplWTvN9GOwsP68rKxbMcIB4LS0Vz1
2yOYO8HL7QFicBFvZ+pq7h92NTjDARHJyKZMMNdPvzFjkMMaLAwstSAv9mS+LI5d1/AWYwhA/ED3
gJBDlLEVHFEoax3RgMWt0j0HgP/d96cHDMExxcHYDVe3HhbX+pmW1esFbu66WNy0TWi2/IAXm/OA
K01KmmwuXQ9pAd7DQrCkHYHR7l8ZU68xOQN0xpwGQAnflgCIA9P45k2kLw+ytXfpG/r3Xm22ouIE
RrzAbFLr4ePT+gRW6ux79ergDZxpkw2t88UvynZMIoyNs86/DcHFPqYniSVG/RVeRKSvkZvNYM/Y
h3QLIVeZgkDM9ENrewWqin4HU8CfghPQgLICFP5Kt0PAMycEIXv1sDXVBN4ODbQWQCokxES6UXLF
QDAwHdm0tNxMahHZj+rS9biMiz9HBsKp9lHzeAwiDeVq4eIHVYwS5Fj+OueT1YiqKP8IL+oglGqo
1imtoKD9fdD/lFMSr/X8BFjWN+g4tC0DJ1eXUPrCmOb4I96SCH3AG5XsTsccYaIxORqULWuI6b+a
5CGyave3e/UPRxcjCMj5w97V4bElgzjwTM+MgC/i4wMsPo6VAn6JJByYFHT0KDQ5CjQUWt2qE5zz
wpVKLICRlW8xm/CarbiewuCiPjQvFzN4nKrulYShhMB/Bx6AWKzKwf/xd3ZryShamARPxpPgjDgd
aozADxcnah7ssFW/1WtCgjx4zWPJbqyscg9KEWR9y+MBA55JWqELZPwkrBro4RyoHbUdtr1GUN2b
Ofm5V36aeS3Kc+x0ZLmO4esLzJr4SRs9ue7KLDHmbfwwJIqcZBGRTK8H94ODTQqV9hF89/70Xy2f
+7FJIDV0YLeVNH1tf8+3V/MNzeoP5Lp59yrN8LN5BZ8WXFUMU+zrPYJg17QfNMkK9Jp/tyYZ8LYY
f/4WV+SdzUpPFKrakxmqh7/3747OMjjaJghbA3Qqw1vnvDHP2ZqUY2OuXnj/xOeNzTrmg9blpY1R
lDBl+pCkLGylVecykQCvRR4DKEIZLMk1rSQ6ny6pdaptpxxNLiTi55ScAwsuyiXxwYKcW0O2nBu4
B0/Ilx5pa0N2lx/MjgnvBTo9XYEVOee364QyFZNa6HNSaU0rdwLiDTUI5yF108tH4cR7UUphRxOc
Rjj8wkGhF8EOXoEXwo7Bq0Bvp+aGvJ/xtlA/HKSV+og1Bz4W07gg+CjgaSBlq6PQfwlBcuXSiNQ7
kigb016xhDZoAEi1sejaRjPBb8rj1eTBHoF5O6e/019jVB7VUa5syFpKw3d4WdZbIAK7uDEtfuAu
tLLTcoctAZ0dRF3YjpSYDEEXweIuZmjzTj7kCRrxDOL2JlRoKiRYPKTJtFyTFgkb3itPMi6hDkrR
9xYmVhSYq06s+nTvfIIPs7qOY/FxPl1wf5vf2a8OxSuTOhzwA4xsXpGpSVMZKM5JWK5T9HGq0NcG
asRWgDYC/3j14cPKNCDsASgXrL1d08SV2vZypo8N5O4gd5ordCSyQAaWoRrlBiF5zzJw3s3fmTx1
P5XDuIYfq32lgc2hR/qt/wT3E+I3ztZBRPeDmogkezWG04BETQGbT80HVFp/gCmoGpqrjJH7r8eP
lPaFCmMCPQpNdqgKGaF4yC8pswc0l3iwdSqUW8AQBeB0l0TeC48kfw3zC4VxdIq1PnDRUlyZdWRm
jIexBoMXk+sxKY9Ml8isB1QaRi7CwQV+5c+1SRKFRwD7xkXejLhPXuVfU2NAJ0q//p4ODWC8rCaY
PflTQt/5CoVTisIjllaZzVN3oEbQDumM+22vQqg//chWQjAVUhDQPAIkYb6TBZDpaESgC5ltPS+b
TLBweLXQsFF7e9BzPmHTBQfdEyhZK2qUf6OkHv5n8jGbZfOZA+/SXQa5tnC9Yp9A8UGzii6PJk7Z
ohyh/uCMZCrel47Fr2uCdDC7dV78PplHWR8EmBiBtFsLypU4QNDHLxYIDA0UXEqVNtNf8MoTyrrv
v0AA6KXrEwc8PJFuzwR/JRF4GZOoiGOm0dPZBAGsWNMr8U1oBGcxfjQxQimKwCvshMwYtMd4Hy38
SbOH78LbLvyKc+lczEdcoNV/odl/h02QNAf7i0lD1hW+1VmONeQJNQODWEPC07/J06S4Nxl7oEnB
CNIBzRceHJ8cAh6CLspgyxk7s23QYuLM2en+MQKt23A/TJZQlW3cqcxxS4RaB29zwnxmHHjlCXSj
ZuuUR1TQO48CwURjNxTP8uPHWQX/y7jKlHMTqyZcbXaTExnQ76nL2XInxSU4zrTcWfQpYZq9bn/g
fkxqQXRjJexDikn7qhlFRsD8sq9DUXOX396yZoE5tApxIaKe8tfhAYBOkDq1BNMPUVTAsgHrWbM4
o2+jehVw3cI+FbUQMBO/F/7H07C5DA8vCrTPkNtTs5/R6cIdyRZhBbEIvcz8+sSczMoyqi5xqFxQ
/gVho42vzI4C0Gl/Ahpt0Mngatnru4VmaY2pETXY5q/aoyCszNUFeEeLtVOj+YhejRr723+nXp2A
OL3gJ7qLhAlwAbemVWIT4Sp0BwHjC0PUA7Yg9DyfMyj9sJDpegbnF30wsSwXaxoGK+9Dj/SkeqqV
ZJxrn2FpDqZLEgUywmABXJ0gIkyb80oHzJqvvf3q1+iwo4Hhh5gZAKp+G3Y+TuHfGc+rjvyHTfh0
w5nT4QDAr92S34wcVio8CYZ9TsIZsnr4FCp7Rv7fTz1AZjgqPZHlsc9GZV8vk5knzknBH/aJow5v
wMAFi2cacmwyq2KJ922+dy+dZcnb35ySV2c975Pt75GSuzat8qCDa3gNmXp1YJnLVRONnBQlTFO7
4NDQcJdlex8Rmw4mC76EjrXacbC3fnm0WkMvpIkciq56dWWpqjFlrFrQKRrGNDZYKZn81Sq0CSGK
ZMdpSW0SmjsjJtjMlmhdyBU9LDomKFZwsjSPeGDd6Du07ebs2l1YFaKhj6dCb4NgC+WKpXmDz3SE
LYTqUv1T6V0HO2f8D2N42+GMNzQGFY83bPb19OBX6zLhe/l1Fu57tkm5xGICFtBgKRnJlYRl87P7
0ZU1xxXGLLZGzHdgPttmqamYFPT6ZhV6N1PtOAuBxZePpoyVp8XaauB58LQhFmo+XoUKWK/Uo9To
ipM5PqJkkLD1YDWpeXPNkEFd434GaEQrADjmYVoEF8Ztl1x91vOkhW4N2R+fuWDPSy5BVoYslqF1
+F+wKgybMvc1rk02w1susQS2Rhhm+EaK0TF+5fhLcDuv3SvuII/ZJxKoVmfOzRaLYuIydRJSOSoG
DvUvF2Lba9NzIPMsKBYgOX9dgg8u7sB75xXUXY3MpVDVkLIbRw/12Fd1+AbU1/NZp/KcwOVihm7K
KiVXHEkAMvp6YkjOhqeXVfYp1OkZlX0N2MCqnk9Dmt/Txb9wMMLgfuP9sohZWLpTGMGbDKXb9I8s
zw0zJ3V+ZZB0fC9kdt4Mn9C1taw4rJ8xwAQWKzX3EuNcjAv0279Y2F70xu/RjtoBH6ReKdjkuo1Y
mnQfYAUFlkpl7a4TRjlHlNTsGQ/iIea+mtPZ7pcwwHzZlPBdtCTdLsIQUBq7x+i2A0yRFBqSzwj6
wQHEgc7bLRWcnkCNe/cPM2y+gfFQG9FC2fu3CI4sdmGYk/LfOqtklY7EKNDEYQOLzjlo8f8jDesB
grNv9+CpA+9DAunSr2/iATG654iCqjwMwZAH98rpCzOUWnJjb7GI3s/r6Y76ZjUXlr4alxhngbNk
zA4QNViPly5hwmnIXAmGp3AXiTAVZ1npoY3E+lqWKzewudFoqGep56fFd0F4c6QBWOrgb6ZFraNP
BMT2mEey8orJ1qJeEZ+R8gbg+tNtEksa1r13YIjwcX4b3EZ7VtAlQDACfgAOxzAkWqIUADI34LIu
PuiU4scLj0qPNjQBBQdK5ktc3azNOaMf05cKOnh+epOPz9PYO1W7zJNqZiKDrX8O+NNTOjptHOtf
EK+ZdIWkeNXX9+ngvLn5dFnL3PU2dRoOsKAAHMEwsmvWHCWLlHanI1vl+DYZbP/u6OvTBs0nwndW
fQjivAf7iJrvhipOVqg0kNwKNV2MWXiv7N3cIrybJXeDL8wFgEjjopqhEZfcV5Vvs/G1Z0ruhfdW
l+gS0F2jDpcc5eBC+WV4MC4lvYKHpjOq0ucmqwVR4h7w9DjwsW1iFCznqXj4+vY2LwZUpaN153vT
WSF730BXx4Un7Qz13ZDx3QP5yjRHRVD2yt6Tm/XugKfOa/Pvp4RJd7P56IfwgjYbG9E/fWaSFW4T
axRE5gcre+x7q2aXb4hjqHeBDf9bdxkwgCeBc6LztvKrIDh1ynoDBxPtG/VGNLK6xMWgng3mg2SD
+cjgFkjXSx4teb7h4PdRsbGL6r4BrGiM4aWrm/DvNkCsiRPVa8KEet0fAKGOnqtejuJW8YyWCjrA
FWzA+RdVotU+BLLvXce7Fpl8cbLRKdCYmK1zwBRqxGOFIpINoTEjxD9AjiYuEqD/Kd2sUkDDCnc2
B9lKcbUobl54w8FtAll4VCl+SIZWNQgF73vwnl1n8A/eIOTVxjetQVRBN9neo4KD4kxcBRVJeAOp
VVbco7O5PpubuvzDYEmVj+L+gvRXrOrNBGtowAvCVlYFQ/mvbabkklnDVAdaqDttHZoAso280lOc
358M6fn0KxQFTvXDVSAt6j8XPl55h86j3oESBuKO3Jax3zGpnAgCe3CjNf9AxoBOw5zlCL7Rm5wX
IZYooijUJg/YNf5624fYssKRlB1ovUvBHv09Sd4JTvKpqzSP6shb4WhK35B+iTi9R+m38I7jxPl5
093F8ARKgo3PBvlXm/t3mTT7WLHxPaAQvZZUa6YCNIdTQ3LJavco2zwz7PeX92AWmuCQMMsNKyV4
5Hk9Jtf8srsNmJ0IpFI+E3CCyLSgJlakv+Zj01uBsUcfUbwIwB4oEtEGw3yxPIifhGLNAmTA+pHO
El2S0wzrfVb1PxKggrhYtaIKQ//uYP6rl2iFtyEfanMxW9DDpxiaEnPdQTBFltZ8cXEPVYlo9YoX
I4xDzPZqb01y8sRt5cvf5CbRDiIfRvdF8QALeBVEmfw6FQr5UVo8JLGIK9Z0bVVRi8d6mBhR9W2z
SqlyuVPZbrIIm47eYy/wgbChvlKsOp3qJzA50KiQ+e2ZfmEmMgz3nXtDc2OfI+c4j/X5KHa3ZqJ1
SLoDyiWUUixq6MBBa6ZH2qBKe6SUxFglgRyMicL8nFqr6o/SM3WP8OXAcqBTwrQGAuS30PHjSzcD
vDCWQzaPUHUZPtya6is0W1P/6LsNYAFBKtVXe2PlKADKAJCXVFR4aJY0iyGtAST6+lK7bMVJvcc+
Pn6J8qROFAXtrVujn8xD76oTrdqf9UEuD+8ONRf3KAeFTSn0oZjjcsInlJIQeYFwIprChAg7FsfZ
f6XtK2JY803pDDWHvcJve0N2XVMl4IJ66Hox0Ri/WVp4LMNuBl5RY9how87NvGTpf1CARSzEMTPO
Y0F6OfxYzGjym58Hec4WsHMgvloUEGJO5BH8hX6cyCDYr61tEsGSowWIzfoN1yW+K491fhnyOzPm
IRDVvhQ8egIgNVfAQM6TA7E0VWtUhFZQaXYQ/6btgB5aC1t9TD0GmASq4dcOqDb/GesPgfpsCC33
79BTPADA1D2OWEeW365+w2Z2Btkq4/XQnopq8I+SjUVmiP9KGRcnSfHVFmGEJO/d+CqnC3YX0Mp3
tWwGzKVamVHMiaZ+ZUa/9F/nUm6fUsuB/kHFo6Km+HjBMpKSbgZCQp2kwpWqW5hGpCWNkJA6H5Uo
95Q7A3rAHVvD4+nI65/Y4iv0ByB0ghgfk3/AsFInXcw/yZg+N5AQBFCkImQarFIOCSCgHVfKvaUR
qQZJxQzgoGepDrRL8iHNqLivghyEPjWxQCEKVIXfI3IGL+MGrPw39+nYX/uXYE57g1aL3izlwUDC
2Hc+AI9gSzC2HlC0QHG/5H6uQEuHjnlXVC3wkK7o+qmebNM9ceTVOYg30ZyOzic8x8wRS3aDw2gL
eqnetBhm2gZC8f5JyP9JBdiBDmkg32QPan6n9u6/EOWhB9mRjUF6g68IBylms0jdQ920wtNSizgi
5qrnWvyIEIXLJAszazpoZVCXUO9nJNForuAZnCZpQquciEF/CjkesTotNwgaj0mJM5cD9neVr8ci
w1eaHARwBrAxZfvW6YSw1dnFTS315sm5bQYXBm3Ndjgbbrt8I3iy8LvlVWdruGuu8WXtsO/0yz8N
5v/CtvOKFNBs4zQZNoWvPClqeoXTM6QtcyPp99/jREeFGh5nGD7zW2Fd9g4NYJAFztbq0GBkbL17
JMhTNuxN5pGtvWPFPSJW+AWIvR7CRrnbxiDyaD9LouvijnmB/85hip1KjdGVN+Re0oT3zvN7DlDl
GfycDhR1UT7pvfc5OwWTwzlzNxNShefsPUMRRa7QxtXF2lW5LzyIUlAGzoHn0XLFfEEbG+Kl+/dU
zRngIXJEAAATj2RYKp0bm2lCsIRYfTM5wgF/ogaarWJCYxiEiEbwV3ZrRCBEREuINfISArurmLHT
mKInHD5JJ26bTh0aPP7MAD9I+Uh3NhOkPDEj3JAyPHwAfBB95KjdMi10wIgb4wlgeNkkN9LwXCbw
4jFW69aPMghvzHZ173DtrvNmy4XmvyCYk/pUKlJnRcVI5B7UOgbHBUEIXUl2td9T+ujHULR4kOVe
FTlzzfTY2yTVOWUBpfdoi3HUl+Nxhw/Y9FrTNy3f0xPDl/w1ipr+dnm4eYNaE59bYslt3PKzzhgW
hd0IH3szq2B4Ld4TNHiOVCkRFjMSni0JFmUcC/+T7oewiK0H48yC0vRNPxxF5hkzke65x+RRyEDX
4b7D/4faCH7OM4MGzAOkJw+yznH1HYZM3wfo0qc1JhrMB8W7hKrKDnQc000As0aGnGeIy/IHaSfJ
C6kZt1DuZf0HXQ46GvyLBwX3g6GuCVOXGDP7Gt09zMpH4oKxvr63Med+r3Nwbvb1raDl9mL4kbkb
NSdJzJ6Wlp67h2F4geNbiLFfBKEU33D8wu3WL9gfMjaaHB79AP0R5RNF5ox1tAbZNgMOR84SjZGm
jUx5cPliAhhPzWlvvALlSIzy2uCLVyX0f+NdihgDupWSnTVN2dECtfFraAyuYCFI2KD5FpimF3tb
sPfP5a81WGBn9leAvzwYA/UHdx8IMDhf7AuTC8DQCopVQBWPWU1eiXjzr0AiTg62HYy2yD7oIgAM
0g/qHP5QZocH+pCD65Q9D+7Idiv9CDKvx6zvCMC59ouFOHv94K+C0hjRjTfhJnGmWHQCD0xEuLsE
g/vZPmfQDEnlVqEk06XlfYZiy4Spy3BenkffwB3sZLXgBIiDwByhFS7EO8QL3aB5pDvFEyWa79x2
t7G8x/Igo8b/fJmKHEVkBGwrMtwuweQxqc0UHzcLG2kNKQ4rjCc82DBigtXc3Q5PAzQryz1Pmody
td5j8dOO5LoN2Fq2ZnDgn9CtHm29knGtZHrXHLSAc4cpQvkFhGdYzt9jHf1iNOHpVwBVqLY74dT/
HCMxJuN1dqjcC85JzqhJJVUvVF8MRkseQYmm/cJbMCTnybwB/CYp9BiD+0+dThbF2aKmUukHOPvf
lNKnfaf/gc94ULE2/YtIRs46eWNaEqB6OYYH5jBClxiJG6fEuEib1iowkgs8YRIFAwajceM7cp28
Wvx+0cHbSzSOCGREUpLdKLkEPCzcDchm150mNI0iQCU+rOOk5apqx+ukErwxMWNi9AXPFfeOlSoW
qhiGvAbv+OcB5/7C3Jj13xNFX+s7FYLCuD3YLjG8gExggMpB2AtrLQZ6N5gBXkag7WHiSp3J5OlS
t5oY/VLY6JfjZvDEeWrU2duAVocP0wjPQb3zhEp9Zdbj4wdv5i/yCkJ18m53G4/YwWn89A/jko2t
Dra0tGU3ncPwNGz5V1Io0JpWGed9yz9qG1zGhQPGNsYRqLdinG2R12fXSYGJES60Rv8CjiwBOpB0
3I6ePtyaLYIZzMAYIS3fXqGnJfrTKbCctx0cGhY+wMD+OEphEo9XulOPmLtznLTqnQcdgHSbnruN
i1VNgC27MGbvnXKfsdswX54gcXC7/27ZG3d+4HCQjlcEQ/ZpyH8priY1XsdhiljyNMWMxhh+eJPR
AQtwPGsG7QpUWaNTJEVioI2CANIxhls84jhMsJ5hJPrRXC8RQFyfdo3JI/M7bbNeFQhyvv65nbDT
bfWeOPGV+/AFWk4jbvQ3Hq5HG2cFK9vdzYGzBlu8sLizpsz6GvHqZv5WsSD/kV8O+EKPnlLK4KNf
jFNwj5ND88L6uwFUW3ezHdJ4xc53g+1cPWEZTUBzkk0P4E4+dCcoDeImTue0nONLCj2DRhSAHCHY
7fX8ltNE/h2DnTb6vzirHjonD7Tb/sOEr8kpAWlu1zEmMB7ESV7EMqNi7JD/nXv0wXAKIDitz86T
B7qvuE6bHpjVK7fcNZU38ZVf1Q6vfg0pxhiHgmpwB03moguvxhHea/OZxwdgZUbO0TMftQOssIFb
GyyeMnCxnKTXI5hUddS+BG8qOM7Gu33v4quD4AqT4TYTeM1LFcDrCM6HYVC/TOE7fs0YPtSUmYJ1
fFuNqocKls4tEI9hv3/2/XvFwyWG53THHQux0rN7L4VbBsxxdRdn/3fkQeCeZdX9GoYpm78dEDrz
RxGy/tBMQuSzajkr6PkL+woxEXACBSXk4/7zGBajFSMRN6P9XIXcmn4ZxOEW0153KYfaGzzgwUaz
auXu4ldp1HekHowQis0GEHXemsEyRAxQ9bfdV7Cgt+yTTZnH4dVKdHDBNEA8ct0431m+D7+KvxCx
MN+MGPK+0lB7EtUN+9BwDqM11IEUwKuIZBqJWIy9Bz1Ig/e23duo6UNlm+F5Q6lGwT1IoXlyVnjk
YMEgpb7QCBRsbKyWXqMSbOWXwe1Ne+FtktrPPT7GTZSLZ28wTwGiD3YdRPPoUa5R7D3Bn/fffF+H
zH647XBZ+/EtVdlM7bgISTLABaAscQCszSc9V6AKPgyoh5xvVCgECSzURzhoNKxkS62/nV9GZIo0
Aem3gfwIDSNJA37WcCnx2kT1Z9+4A8Bn5tAxTIy8YFD13z1oGxCymVdJNZkaVstLK7yWaWXAR+se
/BZujTaIBEQMOHu+LAhs7YrF4xy8PozgUtsbrYrdiBByf8EbqeAT7iZm1dEdJtHtd031QDBnriaR
Fa1ct9l9xu8+tGzZiVnMa3uEr2/xSrXDlM+lshLVxeBwQIOSZUstRVpDVfev5m3zUHaBtAlzsEtE
IRyvfJHgNAAeSe/46vF2zKL/SnvuEHG4GQKUmoSjr9dU2u5Sq4CGqgZ8AU5+3Aee3ioZS+aDPEnI
EcXbG8Aa5aPMpR7Bxy5mjOmKVkCrMEemb0celDUGEtQQJehPkeKg1WUtDwoCBgA0K+iQ43AJzV/U
XurCsMYhzN3m2OMs6rezUyDe+QNH0hppX3L8+crSBvLbFL+uhn8XlALnRuh6dq4Q2F903B/2ern/
aWB1/HKlPtxhjLILoGJ3FJXB2ZnSBZerNcQ2a1nrVKYf5tzVOf0++D8WkbDx9/d+nKAcifsOIszH
iSr8tWCzMgXzC67eLSxzI6TelhryyRpj6eyHcntQz0SZRsqNF3G55bVA3uSFhS0GCajgBLE1RN2B
2jO/jWDtkFPZjSW1baMzHQB4iDpUmSgAJ9uu7jxrUCmMclgZyla5NN1SLJ+6JzQU+r6yW8g7Sz2w
l623bLtNXw0ctpm/hwnI3oPrwK9WglP7MvMFnqWkwCw2kHKXIh9B5EE+XmnaIw9G8iZTAhjSejkf
aM+hc+W9MQkAnFEVDmQENKbj59tum6cgcph2u0SJO88UcOEBghsE6ZVJNSxeIB9mHPZ0geKmazTs
ll1/78m/AOuqOt0HBKM2H4FbqB8/jhO9gq6SSAr/yORK/pgHjhkfzUHBodqkoM4xzGpq/NDjKv6h
ptxLJ8HYnIXyczd73EXwCYyVGOsGkJdjXu6yyOtwSQX0xTvinFQalxQUC24l1y9MVfgMwwzZGi7t
NOE1CGZB6r7mD6o9rJyYQID7QlRSgiP/EJAKi0F+Z//k2mKNKM9XSZPj/oFzEsmixGFSYVFpkHdK
TC+bIIlBEkYDgg3QgpIcVvYRAp0LlWBwmRoJpCHqVeotZC3KWfOoxMX/ey3vATCkgkC1GbrBSIA4
kHUxUA1Hi+Zb2wAu6d1UzsHeZTxKmD1nDMQM+6M/jEm79PAhLUlaO2vQHRbTnpI2A1CnOkI2Tr0N
tAhJQ+4rTCdHLQCoAmXFpsaR2kOAGC/HTNUhP8ByCqcRqNTjcR8VqcHsmKtdmqv5zHgMhoSgiqIt
jarKnNEaxykFfk8dr65XB8ZndkQzp3ZSg9tG2kwpNoHMICExjEy0BoLlaiPEbBORsSqelJgVBMbq
6RuD6nAbNIenHwgsLl7UU3m8bNFJSvkYYWzMnQMqAr7em5NZX5NH/fGMOVoMonKuM5FFYq0RbV3Z
O+VBaMKjb+Go1a9wmWW3jeH8gRYjLAMxsGJurHhpJ1iSQDpQBsH24EQSJ+guvZ0F8XDfl35MgimO
tUFhsy0FL0l/wgmokwdYDrBNEmsaIlI56UbOnig665Tc6mJQOLJcGDcIoAxM3vpW8ApExAx8RTxs
8yYxsCmXzk7Whqw7kejtDdOMIXNLSR1TxmvLyDmM099bzLgaFjMm2FqXkbcYzfobpw9RA5sZLeA9
zb+nV5fwDwqKTdeETv8Lb9WHM66rPuJnGFp7mWAbB3MWKzBcFHpsO2RLLExKXUEG/Ca+72XA0VRc
3FXou6QD3F1sF3i824D6ieNblR6EUjfOZFjGOI4Z9RJaWA49aHiaCQckEa8pJKUf0aaNwwlteO/g
O3SNx5qPhEQ1Yyqhj0sdPRN8BL7KFrichId0fkjgTtPjhbKn/gV3o2I+PYGNQEhr8ow1h3CMTQau
VCAaSDTABipDD4D3CTVgZVWt/gj2AIzFScYWUBP755hlmgkWA3AGRL8kil8Y9D2teQJzntwOZF5H
sqIyjD6Ev0kZPiXvHoPTEB19HgEb1ZvBjKlaM7YP44C4aWI+yBrQscaa9Qwhc7k8mZBeGBKoc4PH
jGYHL3keaKx8DZ//Aa5zNJowBgHKMN3BKXDp0QBVByQTMbC+QNIZwBPvJDlr3cLgW+GLdId2BmfG
L8Y4xPuvq8Stm986USzvFeyLTHQZdNs5s/RhkDfGgsKPAfzNotuGmoYKF6ZLgxWhYNMGWKn26j2W
MmgS3xnriRGOo+hlRdgBcHe/yCORBHshVHl2i6Q4c5Cr8HsrHfEEmdyiyV9GuAyjOnCbwkHGLtiA
PzPNbQ7qPS9L6x/fTANHcXoedJbQiZohOLww4QkW9Q2usuyGbPzJOZwB2ZqzSodyPggB+DaDdCpV
BIedwK8Vkr48Opj9pWEyWWbJ2Aled/EJyglSBicJMgaN0BeT1cC2J8r7B9owH1lKJ/VuZZrHfoLo
w0rFmYlL+zB2LIp1xHVJPllt6ljxGfil0NVEPdqBNxCpkjCMWYMyCCJUgcHrDnEAs8fonRYpe4Et
dLFKvFnc5D+IB7e0HQPLKx41Qpa8/+aIkO0DlDP2Hcg9l5bnEcYdO26SAo4rImlAbMDXA27WigMU
yiOXq9zjw7HOzZDXa8EHmYTc0Tr2ylozs9CJdEmyTYLe2ZePEnQ+mFUccHRFAq6fI7yYXmEiM3lB
ZESCfAPwGiE32uqZXg+2D201wNXDHDcYAPX4UmSr6q+KTaB4LyowoToEBLjhJNxfTB0iOQdT9oSO
tw+bPemqP14DSm7GoaJ5BvobfruWmYIgXl9oCyX4Oo2hZhVdA4Ik6mfGR4CwE/Wqfvw1KPRI58cY
dHmiiT/hd7xibk0LHs6y5ep8C7EmyGAG0zyf0s3Z07/ldoM+VjzeD96+gwUW8PDCFwzZdjWmccdq
YL3BsyWuMZhOvGomw1gc0ZzMz2jTNPHOweVjFpcISIIhI2a7vTDOlBUYkJEcpvgoJ9iuynskXgTn
NieAMqMN5K2GS1AAFrYhDcHq4rdp8GKeS8knnFV5VRwg3zHD75gontDE85I4JtzEMWxmK04odAKS
HogPQVznsGZYEUe5TYTfY2PG2mAjrXocnBkfAOM0zubZZBIzljv8OntRdy3cVuhxtEjoKXKdNgJv
EXyrrVw2/0rnahS+6mmlsMI9LBFjHrPcgi6ONJBFf5W0h9UOk/Nw4SNiEVzp+nAc0sCUTlG3iHBG
vno1AZljL544M/kF8Zmi7NLl53UaNyCzqFYcuD/a0rJxwczZDeBqG3eTh6q9jFekQ08b5Fi5EwLW
hL3KKK9A46ubpiZuMgAHBxM2ppIihzms/FpYXmb/5jCjeuLxWBVlCFU3yLIVAqnhtiAqssrMp0mg
1qiIJmkDnDt+wx4s+WSyzDlHZGzEep0pAXq6Ve+FsQHk8B5E0tArV214Bg0gw/JAhHJE+yPMAmk9
SgQpf4GrnWFagXMq/V1sdiremaxyzaIp/mo2ODCZA6M2wYBloQlpfmgE2Q1uv3SZOY0bRS2RHHQy
y1HpgIcJ3SZeiBEHKjr1JG4kH/oePhFeI6kFvKjJrAZsVfsrjC3kRMd7YiqD1o9Vy47bfjfdfUzd
Qwp77LG9mcdC9GNNlKOyxOHoSDihvjaiRSpXDEi6KlDoPqDcUsNYHAcDqb2eMf1EzkbyYp09iKPj
22Sdr+9qSH5d03iVmuVbjzjH59ky/dF4knDEOZZofQwYrVL+uJDwKgp679+YDa90BhbaRIW7wqu6
E9QHzF4S8g3eQJsn9pw+LN5OgYf6xSTlI+gopWW3ENBkTVG1kzhi/gDZhiCqrW3hj0CyDM9MqABH
AFErXI7+/H4IO1iTDmhcLDNoJioAxLFQHGZLcVulUAchowwgenxoJc1mOFZq2StV0kTedt+ACU+Z
QbglSrA65OVnYL1EJxFBFk9GlQF1QE+JZ1UtSzEBdhNNItWQKnMNlw2A3j3zE2QUgAWb7wEjnb/O
IHEh/hUhCNU9Wkga4cFl/+v3qMcq8sgrCGK2MZcBeYUWrI6UbMLH0M5TycbG4phSds7yw97I6Vvj
EcRYvLFn6DtIq4Eeg5jJRw5J1Ihpd6ORZbgvB3J6HSswiLs5J2Rh6X1MyOYee1WxPKX2e7iSVZeR
KwQxmRMZ68mPZg92Vn9JbF+75H6YyfPMxJ/Ern+5xDEEqQVOmdgnyiuFNIlMAyq4Fj9NaL6+6TKQ
BNL3jqAQORl9qB6lXaNMNr0+woc+S+DBwTltmaECJTXrQLwIpo7yN04fK2mUnSv7b7S1DUlZrgTE
bzx6YPrAJyCUEfEdpz/y/Z/hsE/UiPgeMTDW3aKSedJAaIVy16uUGScENYkX0SZKdKHyv8XBIqTJ
S48heUfQyl35NJ+69D/VT2eVWBnRHdr8zZnURgzcnWtHyx0Nd0da4P/ycP1bNnHKRIVf8BG9yNMR
a0Gb9jLSnK5KSc4Z1vG/nr/KWx45Vlx0ENcMokbjToNfVEUQdwaOffNQjqc8J7d0xN4cO8vN3mZl
cAByDCPT/nIxKa9hHgjGeEMCJH8nEWfNeBNtCgUcRUYx9k/kSybcCYw2Z0yoKcNvo/XcQ77xoSbj
2O7TvwJY2XuUStiSrt7eFvuQfLu1rzmaPtySruN2WkwFAxpINVqdgmwiLyZcJoKiHFlIA7rNqFqY
r99zDCVlrouCvJbQiMck0fDUaznZNcKWTfVhcZrMS3xUigg5w55QfuqouJt12hBHpnEw0gKUgl8B
wWRw/Cujw21i2o0hrga/rPtPjD8WnoiBJFY81EdHyUom02X8ZUlo1EUT3KgTv2rfoiCO2kMFCtX6
z1lpTDotrzysaXQQo1gwsj1doU69g2YbXsqbeXd2bYq/C7g8sxtRWTrnwHBX1nK862BzrabWHo7K
LsZCAZ9BTLlxLFqELCJYSDo2ATIRu0C1Hh7gjTFLHkpCYSVIb7gs5RPagbD/+AxCaegL55FBv2tN
RtOAJDGhxQvHhA+44984PjF0VDgE+YzpgRjIfY818k3RNIMOvEkkECErlIhUhSUncemJ4etfeLB8
3UbMjZ/CNYSJylpaSaVIwuHjAzZtDKpUCaPZnrRW/HOAbkZMmrXpOZw0TMo7GPtMPpfySlQe7ZGz
TeaO1ZJYKNQf7F0Y3r+/vxvrF8cUmikcRShgDGahGmvUETOUJi70hFpCmtAVZBNH2ay/7PwNa/0W
9PfO8sXmgfJgmM2dje6ipxayClmSV++5IizXIqVjMOIoesJMLezyjXJrJ9Dp5hMHUPoo0XmY0IDw
X/yPpTPbUhXJwvATuZaIKN4SjIqCOGB641JTUZwQB8Snr2/nqcqu6q7T5zgAEbH3v/9BDL4B6LFF
IpQYWvUb0O6g2HQE+yUomQtijpcbNK4ZtmlAnTd+RdwpBNSMcMCV0wBCGmUmr/2EqpyvX/Y22ADh
xlGSeUmDEwj33do6yLVJEXtkihqnC4JDP+CyXP9Kdul4R5SXBqGeufLVT2WT3xcqtXccDAGlGkkR
wUgNJwck5bKoR7BNW2azlX2faTadBiWeQAR81BsyZlJIFg8wQQMQm1h3HiKsv0K8CYItwBrzAnWl
2uceRrpBS3QKJeKHumnGROqXfFH49VY+ErSAd+0bjuySYrM+Xd7WyyC2zEhKHg4aSWw7jdpjk9Ze
lpRofyRETtKJOexjT8wnsYZyd4nshNSkXcSAwaYncGTibeUNCqqzLb+2cVFoeXz7njSlXgj446EN
VeydoFlSB8Fa2TR/qifntXRc5i9UP24s6IGz+u2xVXGosgkUzKTBgohUSESTQRmS8AqijZF/tq3e
ureWOIIV9nRixE4noeHTHUkzKs6LAnqyOW6gXPFEnHC1EHizi3vkxXmih+gtBG2VopXeJdL7j9Bj
cPOQY+xldzkekmC4JObQIXpVlpyY8YsPyRfdgEo5oKdicVqtzb5g/m0OLuqckWkR2QhJ/q/p2TJy
QxqGHB/ynHRXwr33ks0OkE9wpunbspYbRGJOTCSAzTCHIT/c5Qmo723NwOixrvCEkeJfTAan0ySE
NbFCnEQqNOUxV3baEiC0y9EcDaV4B2BrY/kpyssuFH/dy6a6BxsI5eJS3zbxOexx87LklLzDTdbf
ABYzL50IOk5TayVYiE/+8m3nXVDnP6CQs59+TYxThOcAys/fEfpOmpoyJeITNG8aRLwQJFxYMNw2
eSX2P4i1OicQmwBhh3xvxiwqiTZJgCMCzGP2FHEYJNqYBfTC/7LBKhHu6AegOEJu622SnUCwwI1Y
VEa3tQv7lw1P5v5Nh6boaXGHpQuJhsNKzZsmogyZxDDCYr8tBkmEEJ11XiuOYMHtpG/kzoqhDFF+
sEo+QkmHww8owmXGXwbCMQPeLk/MNE4pSODAuFPZG2KpjfHujHfCV5T2YhucuAMhux69rJTjdEjC
RSkHiL3fvufFyKlw/wUIMWTYwJhEZkeroch3DCubyxa0Se626JJkS0+gR7O0IIx/bPx3Ep5MG3Dg
wV0R+2Khj2Nux6yRoVVh2zxU0yAOutZgPJA7IviawJmAgn+jBLhdTs/C1yLaMBS7+BsulEFe1LLL
rWkrsdSSY7ngMBsY9sReYHZFtlUevPoNv2st3y5XbTl9+ztksdLoA5H127yNt0bPjb6DKQNMRrTr
CgTk4y42Gz6lCaRy2CDkY2GF6Q8eRltsxHGlANyTnR7i6xscEuUK+8T2rQ5zydLgNp6c3ZH92ArE
sDDgJixsvgb3li7chAJEzcw65yyaPf92UQ4H8HWpgLiTNQ6G2G5sdwBcuPLw9ZhKoNMFxqPhDbgi
muuKQpCWJ6FmYAjkLheSsMNqeBNcxOVoIe8GWuQxQTgO3hMNO55MRDHSSGKBzMCB2Jfll1YeZ8mD
MZ0Utw/FNZGY3QxglS+QHK0gToKpF0s7GgvdYKzkIW7z4IUjBzUecCiNIN3VmzUWOqq/Ap9Q1Ocn
Nom21V0im3y50AHxHuLwG+CmyDnG+BTMjmOV8nJ24tSADSs23/R1J6q7hP0UXB4x9zI7u91aHUyp
gXpW3rULFv7whnMZ5VXNw/bp4w7Vb6Iso8YgL25Ks8m8gnL2zB4tlZO256aX9h1DK5Hw41UlhC/c
41mwrQCmWU910aCBF4NBrnw5Ix92tRCIjEbb7kxE1M09Au7ucvLcgrUjlUfUmJGRSmC5yEkvixyp
rrqc1WFfkhuOEvDAtwXqIb+EW1uqy6J6WSXC48r7JFmIsu86eFo1xl0HxK2HmoJDxwed2YqL0/FI
Poc4yN0XDFeaEYJYbaxzajQXX9UY97wCSKbDOxoAGhzc4qR5oH+pUc0I4cMcd6FBPUYiA5BRP95d
6a2jnpoCY4S81UuyWRubHliCulWhPqO8ZPeTTkkUIBUlHSwv+IJTJuMrhhZ028h6CECgpkHHerOv
KZrZ1RTyf3uoH1zwl5b4pLHjjVC1WivgqVlv1INW+2Xqy9s1arL+3shDkdlT6qTc8NG/qI6h9W5S
Y9JuiKgdCgvvgrjAa1Ga/bbi84ZXTrq0U36BG0gD+BcQoPkenmZHmOgw2KCSZdSp/QLY19U5R9pm
eHSqInlT8pDaJ8fmap4NNrXzsTPOi/sIhjLn8hutzpF1U7zU0VQHHhKUYciRVsPLvFU7huldCctT
ywgeG1IKzoD/hUbIE3ACd31RT45vPgXafnkbbe5JRBECmOAWE+A2ecZZOt0ZMexPmjp45JKCwIIR
R65dD4T2z9gNiW1o4MEQ0/PRkkP7B00prngz1M6QYN8Fm+JFYkBl4mQFi84Q7Z+7a0OwpNHfMR+J
O1W/0eNsf22/yER7xCP8ESOXOgfwhTZ+CnTO5i8Od00C9JLO77Y9TVtwBS/R62XtQCHTYKoPKE45
1S4LuBkx/UjKVW9yZBcN9dp1aOQBJDnZKTQr656hTFa38Z2BNb656lT5J6bNf0b6tFv0cgO9y+8/
TP5+uTo5780OGqBJASsprjIaqQHAju703FLTS8FxQMf4ttvSJF78ZX11amaBEjPR2V1zLGXsbyj8
RDxlcHLpIg4bZMgTu7CJYDGN5ze/tKHzLC7smEFTZ4bnwg4YNPwF2j9m3zgILW1oi2dn/pbwVNkA
GYcnsuU1Y4KN2G/dIY6OyPcY1E8F3cVCcBXAQH251H/F3AL9fFyV14nAEi0XsRxM94BpEMu0HUFE
mjPR7BfWl0nBFNwgvejg6E02Wqu7p6bCXzM2hkjF1e0GSMajUEfpE+UrBS8sxNVi1BjfwhQ3boY3
+KmCwtlhvYXvuE4dVMSmGDIHgU7taO0SUjoYEupi9Xuw9YsUK46WTk02gY2BVwPUiynb/VUPMD4O
NNh8wLbUGsF1EsCob8jxxyF7ZziPhTPCMkKgzwUHFBR7QL8b5SV39Ghd2I6nQnOgRZjcxkFR4HDD
Sk0uqo5iBMj4gaa4Wzx+ZEgszmsAUu2/rGmEbruebIDxrjviikplpkgjYdTEEUqvH/EigoED7UBA
phHDxAA5laVvdM42AwNkUPUgM0PqMEEVok9A1VGfoRMAK/8bYl4alDyuIDTvC7ossmio3UvOEwsJ
V8LG18Uby7B1vFOH992/mdyBHp7tEDRAEJHyB9WPbAVsCata6Q33+XBQVSKKHB9y+3eIVwaGyPZC
14i4k7S7EQSJPKKu44bLGIjreJ1MOxy/sGiEqaFt86DltcaabmdzPKFuc9j77OB7WII8ZFpk0jCH
tTcnPNPzh8MlnpHWZQd4L44KR/BdfFwLFbjNg1osp3zT3e5hqHyD4Wx7wmn23RPYc3FSjkQqt+5s
t7q6cf1bHigkGANiXglHt6c5wOZHq/mPm3KiEdhc/HLCc3HEjBxj4fNPc95idp9UENq4Ag/YLEKU
a/eb8DAxs+8fjktW2d2GVUoVg51pXHnRsAnj8BfW3vluYY00fyHfXNznC0IbpRRpRPCvgEEaNzvQ
Ya1zZWixXnP8SU5Mt5iz2DH+ANao444s1h/7GJAfV0BvKELULfsaDjc9lwdh9/pJdY82le2PXd6B
MVJOaqnyKaRkZ4uWf+rZ1nhBI4TxF4mnPMJsQMBsEr2CEICjhAdPlCWYKgzktw+x9f69p798ZMH8
g6AGLrN4VHhDhs9U+YxKbsMkaYBvUQ2yLSv2x4uPlBU4BCBsHp0Gm07f9Eg4piTnR7x78mDQPQj3
0mjHZBKBJTULlfe4/dayfbYiyjWgD575Frt95zlsVKEURnC60xCrHOYKBXe+MQz1LkaZqfkUQQim
Oc0JOMpO9t6NVH1Eom6IM7fzGLUxlXa1/27lmNhwaSmyC7/k4jbdW0D1hZaS9nlDceElHLCYRj3j
5TBLFubwUasBT6oLKYt79nVxV+MaXajIZOEg0Dmx2WDgR+vLcwhByhVck7M4wfyelFUffdgOXQfE
ZyhsCiYid5FEc+BljeVPefHDeKXrt/FbG9xrVdrnEBiJcjwilmtKHW9X4yH5flNoMCt8pQTMrGkO
UoYEJeaOgJFTdrLe12beeZwl2XLKMJaHjgBTWtaexUqa6/HJmncx+LOlzqfoRl+6C6o7mxq1ndr+
8VO2fGJEEKBM+Bk1LpBhcc2TiSbyb/bPQlNI6N2OqhLGEKMlDeYQSJpVhzgEM9aI85jqbaljn6Wi
grbpTctx4JHE+zf/vR3V4Re0WraQ+RnIZg+fsbQGrKSGe/NXKDIJyDwHA86r31aGFW+g46G/WFxQ
CJfTZU9gIfm2uUZdz4OIvAvKZ58sX6zkGth58WKLG1Gzv4QdwtMyyO91F7o7DDQ/OV8DM6cy+wDj
i2ksJ2iBJOsaEAJe2vPqguybc/F8UYthw39i4JCgNGduG8EO9IbPtqJHKWGc60/7d1DzREMArB2N
tN7J/OY0k5qlnqvrIj9ac1Jlhao+R1gHo0XkQBmx2vb3SmfBTg/B9TwQHmUQfVlWjP8MBVVHH2t9
z+v8iOSfGggIihvDGY2i/I0+MXA3+c9wWWbw9nUXphwM1mDepnfiUXlw0FKIDBpU6bvv6LbQagUf
FxSrSaOQp7IgEDAs2TaAxEr+cZ+Lq8RyE6DmEU6DSJ1oQHub17/aQkgk5Kdw5sAG/dtvSDNt9Ycu
hsNb+CNbaYsPTGToIXYgIHJkQEi7fZ3h/Dup1ICLJxf11WWvHFxGy+vDXho+Mwq6GA5k9ovIjeix
BgWOGjWyQ5/dER43LbhUd9pgm6egv/hjNby1IiU0s/0D9lspPgP3AIoBTYNVHUfAmY8FW9F0o9u8
Og4KNOFTsfv9B3Ut7ffTey+4iS1sEdkeLQ9iMN8X/9EQGtHZTuMEUt4wn5LS0J3dkfxYuIj9/VZ3
ccUeUrkbGT2KPLyJrAQbmBeljgGWw0SZnt9gtIZL3SBgacMA5p2vdjT9EEBGysbrJxbR19ajGQE3
w7c/bv4yThc7EzhdGtrV80+EGUPyFwyJnczLTr063uH0PysVdhi/l82eYGnyC/uOuFONRqWC+31y
cwsiSM+r6NwEzUDqxFugZ+n7CB382SPqm4vC+rneMcXkQ2tjJjydaUJFfXIo6TqhE2qKXLQ+wamO
yBUmN7fvmAsCW8UBJbPPs8dD7SdN/nWEf4c+/zP5+DheHRHKAQDxExZ7Z8TtwTYeIvqgfSIKHsvY
/rjyWQ7ns7L9o3ud3XkZ/7x8es8Z/G1I9F5tzd5jchHayrh65n16xmXUKGEB1TxaP9KtCY+PupgB
0cqN6aavVl8dnMkYE+/xFYOSff/ujiooNjcAjsAEZcWX6UJXi9UqQ4QzoyNTEx+SxSOsW5YupiGQ
7kj23GZLEYzNxAxJ3qcWjTxDs4ftOCuraivnOad/3aaGEyQHNjiYUTxcmMuRsUfeUwrrg6rrqJzW
4n7gEGoRBR53teCzpoDtkS1oZ1h2f6F/HAS+viycUM1mJ3fWsoqk57Xr9PZNu17zM/h572H9GUws
wFDY1EHIqoXAZaiuPPCCcn4PnP6svQGJXkM8kBByjOpT0zokf1Ozrn1zRzxX2ooeHJgZFhawcMtS
Sp4Y058597f1c7gr3FmcPoEl98jhmUjvGVivo+8BaA6Uut4VpJQl5XFAHbELhO2whgHo90set4yW
aKtr/RcUbYwlVdkmLfP+ccVVWsal0A4CePcBfSzevDzHXfxQHXVjvHmMYW71UWl5Pk4lfW5Av+i3
/EyyBz72AYwYowbVG5/nrwVAiHG26zPEB0iLtR+iFWzf7aYZQVB4XuM3dEioh5nT6mBypV9Qc4Zv
+k4s72tLg92TEwofNFvMosyRvrxv6+h6DLqooCODVOMPgRYgDK/Mbt79J7Gh0ESeqokCteyf7sG3
2ec/3Vm741zz/uPj6pjtMnKEZp3ZNIAnSH2P+NTw0GUiOzsPtI/zGdf4AcHfPju8QwE8ptmYIrcx
lni4L5cb1cAOlydxUS+Yk16mB/87rAfamE/bm7FgjeULC1VA//kqKvj7w++F2oIv6PShq8cC9hHf
8L6949Rv3aH/27pThQ2WUekVBBIgD+pw+EEiAPnEvGjYTM8vwggjbZyBQn2xiv7gOgiNggf7PHrv
xWT5FFznRl9chUVPdIwbHo8IGwvvDV9jJJwimaU1B02YSU2M6Zr+od9EDtUjw94IzOQYYQjkP/zM
pnDDDqjjv72nh4/t7Dip/AK3nqZP7+biSDU82W+oArit/P3kzozPygCByZNYb0NBYjQNnTM8JDle
SZK6ymiWuijUvHxteLegh/WwJFgU/4yB4m58npkZIdVnqkT2NqtBa4fAdFJwpM/Yc4iSlrBoBPDj
jtfsr4btMTtjSAF0VvSdMghHITy7DrHG917R0zs7mBNPrl4W0WcoYtYJrO9hPiRKqpVacx0lMlaX
zC63uc2mGCJLgh8IqcwogcRAtFnMrsmEEY9sWEclAzAm3rCPfnX43MBd/G3YprNyrkMxVTr3by6+
yL8PyOEdK8fw6o1Rl7nVa6uk518YYoiNkFJvEyzzgKv7cVLpS4HNoRlqiLeRcA9xmFzylPWJU2QP
mkjuSVODYsCoiFX6wr6rdNIPMYnYPI8fW6C0EnFZgDSasuLDNWTkDQnOA1ScAXytSHD8jl4/JYj9
m0UIx0vJKVBbKqUcF14lNUIElCuujULjls1QYhczME6cI/VhvkcKyANfGBTWP5w+8+I2aBL2hVzw
eab3f897Y6azODgRQOKcpp3F6gwPKMR4G+cuw6JBpuovNpThHOMCzLV2mm8lzQDTNo8w1P56ffaP
VzV6TNGKh6P1+j3GdQI5Xe80wjQF9RWqsQHu3ec9VQ61bxPLbeslFlfudVf7BJhzInGD8v7sfrdH
7w5POdwB5z5iEMUc7YcqiAHMYaI//+r8nc5ZiWOLB7xq1NQfLALINGKWwe84MgJktl7yqlaFgqVa
sygRTqP2h75/czZ3xkrvUHONlwJ4XHRmv1pcDA9OBc8DP9zcQ5BFn9gAIrvjtTeRuHhsXx931V10
+lKMoc/uf0JxJMVSpRbZSF8UGaJqaYOKjmvGNBqKTmPRiG6AGAsd3auj9UBp2l11Q3aBsmSoTZD6
9atxe3gnDf7jHvedJW+I91G/G4qS5Olq0YFdhkfXmv/OMUHiR+zDKtZTmxElIUV/w1Rxv8IMyW4i
CWxQtc2lRBLDMvkRfFVyr6TQlKnsad3qn9byb6X92RKUK96QlIQoA+lBAWKp0SneZYHIH22B5fYZ
K3sy6aYQd/OwNb7vawSdtbqG8mU7Y47rpAvQ8vsNOsCXHVXQh6DPSYr4G55/se0hq4xpKqXrmXYs
x5hn+XfxmBf1XBpADLiAUukfREwPfU7ITyJrEpnCDqSPY4miVlwZqNppiBm9k1eTei5+HHJfRVlU
Dc/2dIO/qOhSXp78HOEC8Tfa7v//IEPDMsin+bQMuSLz01pbPBGPHJQMeZ8ArJi0IWFiAPGZZIyI
XF7vH/Vq9YOE/DLjaCW/m992SrKrTe++YUnA8qIZbLXBdrCz5mtixQLBQiRI99Hh5x0WiJIKtwG+
aYWORdFCdcn8QMx8aKDEhUPoBj0WsHByzwdYNMwdSHsq8BvDLWX3eXt1IndP2CzkxOCyY9D4wYB1
379H3hcUsi9h0YIXZCgMXcoGgWUZXXonp4yk+Ja5fAW3Q5gdyy9AIriIeIp/XdFi0YbiRILEDPcs
sWiTPpPXnUMWYoPEG09MpE8uRw+pAzpUAjkrSO5lf20CKiPnRIW5GiGPxWq6F9Q+RxI/srkW4ltH
eXzATK7Bqq9S9nZ29g4pn2JGfnfAvey21+ofR6d1m0Uns200CHSGEOAxp4FPQX9O0ijmMrfZbUbc
yE8+AVL85y2C1OnuIFpL2w76oH6VGKEYtxwHLy4/DyZIAUuXukP1otu82mdrY9L2TtZzq6NYHshz
vhiKlfr0Cz2veChU3yPJk+w5T7q6DVvz+y8nQMftgN36m2SEDYA7GUor1Y3ZAXqpl4/Lg2zlkFsM
duJaZ6ojSQKrsEVaLpAJvyIamY/Rh4RMW0LgVHVVt66TY1KUkph+Q7/Snt5zBwUjzPij93ralMRH
74P3EsxPc0rm3p1n+BnDYSkQQqcY89jUtK+K4bLNH4NvDcW7HJw3RMGwH13VgyETc5PVADcCI5P/
NCsceXCe4L+1K19YZ+aGWm70pM79y5jvgRE6oJ1C+vuAJbDxJDoXAINlsBggW2F9k9eIi/MzbTew
t1rRwTFGgGJPkuwVfPLi9ECecCgzPW5oYyKqOuSW4sPtwavL53SIiKDa/SvLSZ7kaaPLk6sxU9ds
QpszH2KlIEN021giUwkJRQDLIsQlICEoEGr3NM1HDCFCobi3SbXCoIlRPssJ7qIXB6dZsoOMugWF
SkQuCkl3G2MPK/FcCBNak20c78oNDAoPExVRMVFJy6CsgH0L/eyPCwc9JQiIvhnJyprqIaNJ8GUA
LJ6m/mABUG8v3OEU2OCPg6ZQbzCXJSvgBu9QGzUDj9ZgFTUXPyDsmPCsIvomeiBaw95MHyIqYYKF
gdIn5Tln6HWfHR1w5E05KQnyFtENtHn4T7TgaCygZ1CaODrJfNrGSF9LYV3ANGNXWAoGTKmE4dyQ
Rd2U8fM/hUUgbHr+ClDeBWw+nJ8E80BcPsFiEUcboFZn+VCAxHOkx+wTAiiehJHhTvHibyML+rBd
DJcbEaUJfU6ECt89BQT0gZTkvBnknIeYALtOmjJ6wENIFHE60B1W4CQdXD5WZdhAGXgPsvPhuwfX
l7RiBpjcwBUUL+gJ6Kxnsk0BbHB9XY2ZxmGqAeI1Hdni/+kQ4dBgFr0TVi6jNHWjlqZTe0DMFofr
MJQvyu8VLCog7hDf1JR02tR7U3qD3+xi4UUOl+3+m68N9C0g8xRsAQhSUH2aakJJeb0qhg6LHMtk
fCrFutNXk5dfkc+mxGvWCUOAv22CTAWmsp2AvLLhgrt2mJlBt6xgKIdO0xZiVgxhpVVRoDHugpIN
cfwYXGVWy4toEGk7nAqmhXOy+kFGJIZS04T1LQ8eOt0IDvqQu5XAFGezxkiKmTm0ThQ7Qax5KH6E
ewo/WBAfkVRKgdJ1v09kmbApIvAcnZOD6VCAe4lc75cbw9blqnH3wLn452iNzQAtIlYxJfhB016x
CMJUGFEybpFDF3ron+zLv8v0ybRZI5Zn/ZmVQcCRJw1278i0Qb2TR4WSwEF8hTwLxgeccfptNTaV
6Ywnvgjt0rgx/1nndNLVVGx+O9HjyKyqDTVHaOwMG6GoFXuhNuF9O4ScrAEg8HEfUBF/oKavdZHw
0DD12n8dS9f+3Y/9Psb0lu68R/TcNZqsynY6jMbFTbawKqCrW/Dd62qW42Gwn4z9X9/3J+rsz1b8
wf4Zd4lS+RM+aNeWVyOmSzmwhxsc0tqICwYyvdc9yBU/K2KB0xBd1jepfhDMbFMItrD839zJ7jgD
CcMJksfRY63p0B7SHJkjhY3aCVeBJwcHkrUoTv6EhSLXytQZ0G1OHyiPG6es21dgNbgb+/4Kivde
9Ztt2vTGftQSA+P+cbH+QmwI+fiS/dJJz+ODVUWZ+nm0rDLemDvzRDLZ1a5Hn6m2gpcxfXg1PmzW
tSTdd7NhcjBow9AivQA/LMDoCRkdKBISrN/lKRRPvp4LtWlx4rbMl7h9dqhyG6R8W5IacnNKnBhG
l/T3Bc/ikpoOFrSD+QIW5P0vpQ3WKUXliQJ234EkxJ+gOsWBhoP47Uo1SyHyGkHi9G5IadgxcyhL
vCtqRINySbTcZXBMmDF4OMeyUPlY0owIjVjoc9vSz7BQcuTQo2JnawKodALYwkEhRJbM62HgIxQJ
QFfhJxMMIVRGTjFRfghOIuU8G+AmwqAT28s/9R9r+h9VXMSfbNeKasdhX5HBK5WAFVL7OFYsqhTG
ukRLPWEysxiAKafuZsjoXSS5SHr4azVBkuN4IhJFzkbXVqQ5HBp8CTdkULSEXykKGOGTyvOBwZ4P
0m8GnYrggHd6w+WSJ8U93KmK8wk/7rmh7gitaaEj0hdbjpHWOynymA62Z6L/biFz7qjjQLMZCyQY
A/rYgrrVvAwQd3qnkShNkJ5LBd9vj+v+anml4cIhJA+gFJjD8wunVmaLbCN4Ez3djtNx9hCqXWxV
0Bq4eR+rYWhS3CBmL3hmQfeCGkh/CPkaOja1LMuWZpkoZvfQtWvo10sWuK17ECav+28fHkh6Z4EL
NVMntrLa/mvf4dshjH3xG4Xn1eXqwjLCSg62DScKRRkkCzkOt7BrOUUP7P9Xoqw4B/qIU/qgUgWg
m8kTjSG1EMW4AQnjnphNV1gikMiTbIeqgLsj9S3PSkTB+zf/DMT8XqSnDqwD1Fy8npyQHAxMK0Td
dAK2h3GXJjxOD7cxy/ekUAdsS/PDqHJX8GAMJ4WtFQqnlz/9L57iz/L7xlxdAIvSubHL7bk0kF11
2uysJYFdkt6ZBduYiXI7ZodgPnKB1izNNguRcY6ihInTGMQD/kyyZQ9HlQOYxRibW7KGMTTLVP/P
2q9DYSHUdK+gpqZLTnl+qZxcOiWhnXGCB8FO2HEiT26zOKBVuxwg1AUyoJsGV+SoNPcDnvwfBAN9
wa4ngJ0z55AIEbULUUO2L9zr5fQW/J4fh21NSHp8UPY3Dgyw6OF9+MaNxRE3UCFvCXP1NMfYZYDh
1cJlPO3yYRLI/KjTRE/d5exFLZXcoFOpXfoh4iLeQeHxMsgriG2lpm+uXQn9rdnPMzzKVgPZ8jlG
JA8NdNJdw/CSA+WHI0NwrcM+5XwTrFX8DiEyPGwD2GLkqPH+99dXI84XlBEhuyancbjl4//TO0Br
hvW1a0+/owK8CAhZVnD7KdcUZzWqRiJeQWRgGMtxRkHCcyl6GIoiipIFGXa2MQbIE2oZzwRqOvBs
UYXG+M74ZMH/aJLkGOhE0cQoV0AVAo4JW9v8bUhiRCGN2uDhCFzFpNRlkLizGLV+x7EnkhCq4BhZ
n6wWhz0KML7kKXBYReqTPHQ+S2uCVIHEp0k+b0Xy4bYxnQIOmwTnOqTSBTp20eSwwq6FLlI4LB22
PIzN9GHqAaqnnhoTrPrjoCPzAKYpFk/OYG6q+cBeZKOh61qiLuR824gHiSwT83f35QFq2+JoD4M+
dNb+xAdDxrsXlOxIEQTPhkvJ3eBmQwGnGLZ4fP7pukRt/3GOLk5BlHIxKj+LyvkVgFkep8yYQ3i9
bLaiK5PwCfewMRz2dVhgvIQnqkwgNPUyFDWIMTJ/zU548srNyjZW6DKefpHSRv0+Bzrk0KePABbH
1BYN3J9GfXqm8RWxkLxinvZQA3MtsjCWRdQibCD8YFN2wQRAzPJgaW+vTAvk4mleM8IDkS9Fnbk1
hqWBtItYcxJoBrRYT7vsDcyjA8JMPmTLh6dyxOQz3nYduscnWlY4dmgXwiN9WRWKewGGO3zJGEiQ
FHodCY2XQcF5XRLxrG0o/s/ra1Sk0NMa90mjPaSvO0OxIYzuGOsvms03oVQLw/yBq3/HLihvrfWr
fz4vGK6UpGDdl2/T/b7n5ZXQIpGP18lVU4zC/czCZg3l6NDU3AOcDPZNfJRi5vB9N9AOP8l0hVpl
V56HGOod6FLg34A5GJ7ZxoEQZQUAWh5ftEx12natDVbMR5+jSyY97f1pMw7amkYY4xMZMo74od0/
+4B+va/zRjskY4j24oqWGQiyWlDqZb+zdoiBV+E/OoEguTfgX5WDLpNv94B21MVXFjt87LyO0dN0
2K+ey+KjzMYU26FPUMNotCbHJ+ujYHY+a0LKolXBRP8Cp3VSW58deHWxm2i0J9YHIcXbzSLYgA8c
vyo6keOg1XWfDayh9Jd/utkZuG/4uNnjOf/6UJX1+PJyK/aVJGu5x11DtQz1YtiPH3jba6wPxQRt
W50jn0O9cnn73Khbe3S9iRROmW88Drm8BmzFQkiEq4Y4DB1Iem1D94N78eKAg2JIQZGzudRE0bn5
nIJjGgGTiE3MFxOZjgfACHAS9Qa9DQF2RY4V+kHBubcfAOZP53DwOIgZn1cHtTiNlmgYoLrhKU24
VI9nygwfLz8ms4TS9BLm6/TEzrN8XwbGUI6y9cWuSy8nOO6EdBQwHgss+9a0xlXT2lc9t/R0mAgH
5hTckoO1J1kDiyxGpAqCz4MlwvguR6OGqTxL/Kdg4RTz7KXOLQoeH2bhkxF90pkyNDvb3Ub4rNi/
nW9zyFHXQZNwkvMetmpjvoX8bB4HYuMM4nJITXCp9yTnu8LuIDbXP9GyMEREswnC5LShHaiwo7Hv
3x/+aWWNclLTEoaxMsFoMFdYqRbgxmAi9TOLxV0tfvJRCInlUNknkoTVmzf8hTbFbcB5FOpF90G1
Uw6aZNSyqVDJlnQIDKfuZ+BoBlRIqtlFXYaOJzreaAsIYYwbw4JriBrNax8ToxmUEvrjPedV2Awz
nnMOLQ68z3i363YtQr5EEHRYo/MubaoiZnGIYEs/wUtrZdfmqOZTk512MtWrdl4wxx0YhrCMH9sj
yTT80ellXj6cF7U6E7qhgUsdsO5n9Katfu1v+yOviG0WrI6APeTXiO8r9at3nK7unEQu1g0uK2JE
2kn3V6LZ2tTfd5sgB0q2Pzf6owFAg10bUK8ePkbDC17y32dfEzOe7gT2GMj67wloCg+52+B6iSAZ
NWhQcv+yctA+Yw9b+pX6C/C4F94VmN5pTO9H9+WbSWPKsCe8+48MNps+KXvD7BNBlazVMA+60eJT
2l3cMrXp5jGq5zzX9EX8gHl8JURi9ph9sRcV2Y7e8w2yG6UI0WF8hw9BSvgKS0j5gFNLGA7EMr6G
XdOqZq+zcxUdWT3KmMbQ8zT3rT7huf+sCtVlDh63crqTr8tEoEcO48NULLtz2Bm/9j3WFlIhHCK6
g7yINLiRXfv0sCD+cdPbTrU3h/McXtWAtxXRh5gkfZpcv24WduklgLBzt27RZpyjUxZUpvMS+mAD
5SX36bu9neZstjh0ZqIezCdZ5dxnGU8YZvl9xiMd1vO9CBEzFzauZV/q1yrQgMDYlNDqYw4LEfmx
+yA7bIuTKn80n5zx9p/d8Dwq745GLcWxSqID1N2ZthH4nQ4EzMeI+G+A7paLrSvzlQOnxM0Mc/tF
P5lqCFHN8VfYiVXlE3LYTO6z7tfWb/6jIlKqqPjdMz5J7r7usxLWFR8Ng5IN9Eboz02cCB3NZ5ur
T6NVe9KE4cK7ko/KhnMZ/1m19j7zggXI98ic590pe259irW2j6lm1gvraljegud1UTF7MEhZ+xQ+
nW6NxAuDTBJNTCYBr0x92JpeWFndcfDz+TzgTUyzXsOO+OgYjK0AME9AHTPGLpmCnN06Oc8WqOio
aToMoXg3lJvfts/Xfsi9aWJChUIKqqFzM+zb8jh+4SBUe1+8ejvYBZrWxxzjV0W/V/Qxv8sZbRRQ
wu0Thbv4RnTEx+OERy/2eJwwN+dBrQDtCsefpgvIPmcsxcG2BzGXU08rZg+4I4M3LKnCXWH6tbIn
Glo2Bl92dYPq4ZUv+zjJ6cXRJbScw7jgjGDfIsv2MTi949J0rgdA+RsPHMA7DGHYkbXH/9bbo2yS
Y8L9YoxcXa1sS+Q9H6UmJehpxmdm6i8mAI82RotHkynx5w4PpSdK4lUWf77enThFwpEa9qVhn+wr
gMY4dziaX6efjG7yqU7kzLBfEBPRr5mzcpR/d89ZxSls8zlVL/c+XEzu++jEnDxTpXdjVRZ9UnoQ
NOGVOGhxQU/WyFCj29e9T5nl2/qcw7bjgI2szWegw2q72gVTEFXwinj6tlQXhDk9L1s3n1n8hdg1
cW6EbJBeiFdm5/Fe7PrXoBeLrSc29WyY1iO+NtUruBztNvLKRzx7em2/5FjWkdHXPkfbVanZaITH
QSpAcSzriTkWGYnHJUPdtxO4y+/LQ0bznkYXFkcn83GYONFICNGRqesZsBSqPegh0qbjoEnWciwB
DklCaMRuFRhdi0RTZApAHsyDYtrGyk0Zz4rG7lYOv/vPHhBxf+iQGs9LhjkH5pqM4YIctTBtlY6O
uMnw3jhkiCNU/SYVedw/f4H6DPUdUi49QZhKr2eo4h2Mj1E10O5qtTjAou6pmWkVayjSX6+gwi4H
9M9dIeMzDXhqDm6QQC6S+sUUW3SkCE6fRzdhWuVpyQsIvWKhMtz2IECeJ7KLDWQigDckZF7ZmNl4
WBMa3kZYAAh4Lk1j0HbuDPj8U3JJznSQUCuhoWZXh+OFeAlme4wW/GW1viAAhFXgHpi8mPYtMRhM
M6h39JKmSb8PtdL/1KPjebKwG3j5IWAz0EkxFGzEHRrnERgAqrMpdECRQaJauQcNHvC3TY+SCGaN
034S8aolEThvkk98BoTfUfOCxtVwTz7IEW0qZbra9pZP51NaVDWCWVxJDqJlTzJC1v/5RPD04TJJ
7wechlAy+GwSyMPodEwIXfyPkl37ae8OuD0KufCSD2ADizolbnEn/4gB/9F0XluKalsYfiLHEAzA
LTkYEMw3DCMIIioq4tPvb1WfM/YJvbu6qxRXmPOffwAN7pSeVPmF09+ox8L4UOEw1KGbfcJQsKDs
9ztgj4hQMVjia/ALgwekJdZkl1uCUo/TDaCmLMze6grpH+7+qVFHBAviva9P5z/qWJ6JAxOzsqOc
ApVGBzO2W9/Lps89tyGHARLAH8S0nwkWcw9CKEXsMsMXgC7UO4w09McW5J38koSFwuKNkoYz7kV1
iK5x8WJmZfd3e3VICp2RDMwEKmRPZ9Yhn+jlJBeEIqLMmEsZqJdhP3BYNj7TL5UwaB+TZQlHURAn
zs+Y5od7jLZDzPmfb0tLUA60JKlBkSVFkXc8E06ib6f7YGZTE6C1QGskJnzefrvV3gYultS+S0qA
9bp1SEorPrYWnrGJPZpvv9TJPsLGTwjLlRVPiL/Kac/bjfmJpHdueCKg+QTFhD9GByfVq/ih+0bI
TZnuO0i6nPWPcHJ9fYGpjGifL00VPDqRVwb7cR6KJfVATdgYZ+HEPeAl6jGtTfzGAFSXOXhGX84b
/ZO57SoH0LMvQ0yHAa6vpxlNfJRjNnAxqwCu5mWlHa8OZyjet7PXuA9EyCGRQYzXM2u4p/DC1Zaz
ZBwgwkYKQD0DLeKNXx6EfVdhdvL0FdVvObx07k1sfL5WnzGF/qacn73CDnyBCdaXjojZIuv86hAR
Xqzf2Ei8xlgBw99wAxXGwRXq7yXabqGbNHyUGk4xwaPWC8krX/a+lhFnfIgh6pkKBjQ06bTbxvOO
3jHZy/L4MSkxiJuwt18lYJVUjN678nHsK+ssbKyrAreptmpAeii7VqIaW+1w05xP7b2RoMFeAlgP
7x+netkV4ZCynhItAR0wj+QC6/nkHX2YmAf3KcipIY3qHbXqa9Rjk/wZxBLvVAe3sTBJeJyRY7t0
xuuCwD5hMm1KP/tV2p21JmPlb5TR/WdnF/PJh/Sz+2eVSu9iFMg/fqMy0oCuKTLz4/DcLlWCVpBa
HgvYEHCuObWux976GvIHhphSgwRO+n5FzDhW0F3vgplO+MHPEwxdwK/CmXIrrD9Vv8KZQfUT2W+W
dw9LVujOGK4zvudxDB3t0G8ZSiYOdTgjeYBcHETxE59UsE0POXACpIdy94LagO4UUhSvZinVVrFj
qWaGOsvJibQ7UMieXn9WnVvKUkn/HB5PPVnAIg1m55hmAIjVvCMOj1h3UadrgzQw12NNzLiXjFmC
pok6CMjqTcadcHpm3TkYq8SV6cdsa655egBRrLgpvmubm3EmeFG1eRiooxbvPb9BPyfciSzfnbRE
9mFix5AG9hPGUduHpMMvrCDDdD3Dnc3g7ejHQghcvma+4Zmqjkypj351xirFT9mbufHiZi2IefRj
uFqyvfEn+K8QuKCfg9k4EHxtRv89E7c9F5gSgru+RA3xdoeRArvtOBNvBVYNYRN4iOJQzUqvUO0q
whj0CDue0morGG6Vi4U1z6khVPIyzfyXYYkJFGRc9t7ATFdVIEf9yXEWG5XdTKWxat95JQvwsZkZ
BOOtzcWSYUj8PSKe5KYTmhXk1eZaXUgx4ZkLYTILe5uRjDk2+aZ8Llf+h+cPJWgGtSJwYTKACmz5
Wy271YS/vw7c3HBdI14YcEdfRpy8dEoXAwsCsHgBnhejwVbbfqD4oM0U80gxkfRjpp3L2Zpvb6VL
QRRSxzlxKaTFx2soIyJ+/rK7TC6QKW4cKND1qG71K3kSmJ0HjcVz7Lg9HWaGvm4YR6MLtHh1FfIB
EYRW7lqCAd0Z/BCWIwGcTI60l2eamhsE0FxjRpLR4gWhEZA8WIgz8hwEJuUAzloFZgKymBUn7FOo
4xZEsUdUuigmK1+aDxmDCCFYzg5QcdYn48x+42+5FUMnqhsTTkIjPKElLIKrSQ/2lvjkSXMj1b4+
A81x/NBemoKyzisXuwzhxNCnCSK8SuMIbc69tYyUJg+JHhCy+8oXrpni1SS+RiP495bBuMvFHPY5
B12M35SwB3noKEdnxYwCiIaL+0B421zE+Hs/75mUJALxnzPEpsaYC7Y1GpC9CC6OyHmXZUZ0cJIu
VJQZ8UtIPVA4bjGzRmVo28wu+iGXfoRvtZjlwSUELYCcKKPKA2HUrAuTJtLDxBwLu0lCRumqhgMc
S7jtjx9BPRKWIwLEF9B+YYnvUZ7+TK0QuQqg9TeTHG3xxL0FH3lWDkCumK4B3phAX8L2qcLkA7O9
YYjLZt+huIHvQkwJsBcN0BCbGkP4hji3p3ND/6qSrEGt0lsJM5wT4koqCNAeYgPLce+v53o0FuVL
gtN85tI9akzYIe7CtjoQEY5jtdFfaqi/GB02Y6F6mV6Z3e/4KIi7PfTPX7PcdeLWf0Eapni1+4qY
ctVWsh0I+T07Smx/wUsT0go+chEKBMfjwPWBixbjNdwtWDp3iFxbPix8AOCJkSnjfdbrLle9zE0J
cOdhnHDzLjuWEhPxOR+ooFwp+O8zwTwjmPnh1cxY2KPbtfNQ6N5ZZWI/CFuHPYSFVA+rKrgjllZd
dIFcQbbEVYV7BuA6Z/2LYZ6gB1yid0l01Ot4RQQ4vuBzY+37FiN6TH+KMTwduC7OpsgYSJGxJYyC
tynqIXgDoupF6YIHIAPt8Jsgf6jFHAgkkIGRmzLt/uxTPnphpAUZmSGwusRlGrpwFTxB1SBjUMDf
qegxbmfZ3exsPa94LJR6VP90mjm9tMjQQOEyVXeCj1Bt5/ssp8q88dmm1jNArC8Gqw8PhbW9cRS8
i6Duv5aKw1ewYljs53DqohOYoBCg4KaE9A8c4q/JQsAVdSgRaBnKxU8HNhCzGgW6DWFaMJciWDOb
1BIZ25LePb3uqMyf05aSn6oCqIiHjrk1pJ45QXhR4oJ3Kq1xB8HNoPhPIqQ5wgcdlomY7frSeGK0
ArWT7XdpTy4h0lhcS5i26lec4nsGzPjyuX6Yzde+830kH/AfuexS5NA9K18TTLB6gz7nbXbzxYUd
elASCyhXjtk4CmCk2IyatPtxJlzsklE+COMfAwRGl8N+kT/ehZkqeDTRJ+UCsx5mxMWiyR2EI8PG
6NCJNbOENuwlRIQZkA6kv96OrYUiOttApSyCq+IDUfzw3qCy2iu4wwnwpR6YtfOiIWDnWo9x03i9
VQVE8P9RAIGOwDbCkr4Udvc5CjrOqy54u9vt61OK2hv+dfyC7bbnOzilypFxBcOicHa3KtwsnZ7s
+vZliqZt3ugVRTue89Py5u9TxdgPd+3XHC6/njAqbxYfgIinAxgFoYV8hXEyJ0Oa04QgLTYBmxvH
RoeQbo9F2xrhHfIr6rivatOcQnpMFFIJvm7TEulzu+l44Ut7rODyQLr7H1xBaSiEFI+8KfTxtXgx
ip1vvheTV8a0kuXpd0mb+UHKen1s5OK8acGgEDv5vdu+BSsqajrCAYn/fPlHtALCRBMIkuI5Nfbf
4/4x+7kQN5nqYZj0nb10EYHMwLZ5G68zydGtrWTGcMqE4yk5FSKUJYGu0Wsnnbsvf9NljlivyXKN
IP3BsYMWqjCG5pw5Hrrw8WcCj7/9jCZ1qgF8Ewmb53ot0XEjYlilVHi+mFARSu2+ZjS1JCZmFNNm
fE2BXK4GQRdKZcfPrwF50X526eIKSlklgHN0n3ZlkSyDSId3g0EV3DV8RRM9veuw6YMEsEefvHYP
2VT1/OrWfSZ7F+5oKjbpRFG1h2XoBekKLcXXRomH0MNs9vGvcLo6r+Qxfc0qbJpTysCr9b6b8Y1B
AKKB3OwGfZfeauzvgCiSzjjRn9QGerrpGR3o7V8MgLsffffBA4hR7BKh2FXvcr7O7h1r06/0XTt6
6m1cmmRu3GZxh5kMGSxGNkYJBTXuybAGksox69O/GN1ouBgyPXBUK1u8SbUzq30QiMaPzFZG0fr3
QMoGtOoL/g8oBSlq6BHJB3lLlsT2hD9OzI5xP/VXuFN9mS3V1IeklVKmPB92/Q7AxVYPxafYinnE
Jc8njksBG6XT2bOyXbe/L2jgeA7Dh9VfvcaVpKPsKGxtkyHAg+EzOBUwMNdMuOHO6hjDJop+vm7j
RZ8+n88hiJ/GOZulNt1hfL4uLjYo37mYtqj19Pg+loOY7QrBhA5Z71z9H7SFM2z9/GEXh4zpx90o
yXwzQVEBkf007gZfSmXyWt1k3YxaE+XJ4jLNF3XQGaGWINboaTxzq3eUyfwBnSIHrme2UTP7vq1H
Czrv8bvN08hHy5qRbxs9BHPJfpLDM1zU1mNJwo9Tu9lW23BiTYiUjq/b1s1mBHFzvPNwtjzA+7ay
v+NHXMrGzb9gQTKriA+7BiUcI2bZdKypwRMtbvbnRpMsjxQSsDY4q/T0myaWyAVitcNpSjwPJBR/
lx459LzSLOMfKjM+H7+eDt3sqb8zvcfNcWo8RCf+orfM9YdKE05DK+9bGMsi0blD5Ds/EIEbwdeG
tuxZLfPeXedh7PTP0GZf8POK43PSjhSW5vJyMcHg+qWt+ZpfhypDh90dCA/iZuJkDAioVI+3m6k9
DNl8z9l5ifj/YWaVH/6UdeG7P4y+bH74dW1WeLQc71QgBMLezGb+DsuNBhHhZ7MpylAawmtrIV+I
f0EBd4tYMxkQ30S5kT5PoySPpN0D6P6ulz2zx9whbEfauZ6zybKgBLU03mC7qNb6QdPhR+tD2SrJ
sbeaaQe0aMESlXYpKOTyqxnN/OqqdiIskiXrDi+UK04vcv23G9rvi3klT8xUMXZhpureSAxnWBtf
bJXBNccUaruXQcRXzrGDOyBAL6PZGAHFqt4PwkbMod6rYqpB4Wv0byNk+oDeV210nyXFNO1Z7JA+
Rl44uOz4pC8vt4sYaceBdftRGlqPzk7GsldvPg+9qV1Z9XrDtdwzkj7ClhSfw+fsOlHp4PQXNoBI
8rS/j6+FVceV/sTz/3vGEXzGmdeZNfjknfnWg4cxzEz4JpG2nPxoICF9AK/+E6vvJCwH9M+2ByHL
rBuH5UYZqStLPhYYKRGkBzsLduWxASDdZG5zXEDnQ/HSDXgWsxef083s4Pkvzk/OG5uoKk8lN7wN
Btwa2MZx6Ht3umkEW8enGw4hO0Oi6qFYYKpZrw/kFvMPo7wxKQRvvaa3P/fRfwGrCAHipzFlyUwz
a/Bzs6H++021TqhVp5JdKPuco++rvUlwZUyjt23dlwPEKU97VDeBBosNgyBLLkhD6D4ZLqBmHE4b
DlPiqn/jm2JeMpNBKV9wVimeIR3mxEXPGLV961b42phswZGQI72CVxBRlmAgQM7zN0IT2FmyS7FS
IreSAZ/gPdJxvAW9C27DqVqvEP2miJne8F5vg+ClP1sT8JzR5+lf1g4mClBH6JogWsHWHV2Okx4Q
gi7j/cwVB/kCqlZlQsdPAb2BiM892cXWmZo8BRSErn0YjlY9R8WlhCvmuOn5G4zbDnBKygZ6XpjC
SEtcHrtgs6mx5AseqTyFwAEXWxa2+Z27NdxQULbwTSBPEU+Jf/rnOzrlexD9u5MnhniTQHiCjBxg
KvbVgcwps5MjL4MkOQDVt3BWuIxDRj4H9OFI7BLVadd8jN01blRTzCFdeIzWXAOiUGqPyo9rmdZw
sJozXKJTFI6XvOTH0HUg2qHoklsbfrmYEvzOVsV6FdR5BX47/SXDT9UfrD9P8yabQrkuslNUZPH4
Fi3SN1hG2phfSV+aY7pJoBYsD6BlDs0ae4KSoJQ0qCZPktBRC3UeXvPzOkOu6afLPPr1dIvn/soH
+lQ8fuunLNK+wPhnCIzo5YEQKXlnN4lTYoZxkfjiy+zEjwY66D11egI0vfFNHkY3sbgSnaYL3PE5
4HpDQ9VaD8npO1LPgI/C3fz4jcVd3bn+QWBg+kBmsTxriK3w8EHxxoPaktmPcY1BEgg+KI+KMHUu
k1g1yTz2VWY8zv0SdKIDMswI3ZJagtdsEDLYFAnypuIGapEfy0mv42O7KwEkfCjUMSvrUieoDNs7
6+9cgAhIwHjxTNRLfQ2YR1MXCVLhzw7emTF+LDkvB1bLPz+7t36fsTAgC4R5foswpX8GBnw+Z9vh
+dF1VRLbzKS0tt2ul7xGVRI/L1EHQ/p3pBarFHofmpgalbzRhYJXuAM8YfTkOXpkxpKIOG102aeq
rbFuGVUzAjazj3XDo8F4KKjfzF84kI06d7WXEWBYsP2M7L0SCGJtFn/2d6plTmF4qAVstBDBCPms
fe30aKhRhLpwONcus5eGCVm5vuEaSgMnne+J9UwEXcaSv/Yvd/tcprl3fxzuP68mTYt+o8xHt+W7
ta/tVrsdOSBKecQBkuWehMzZypcATj01/t6CBx/1083r1Pq0wj/th/Ecf5kUQo6UgoLth7KyCb4S
MqmfmHvcOsw3C3/Qup86usjnrLVklLi5/2jiHNwkgVioCSX+d8CU1IHSIc2q2v/kbjPYS82bc2ZR
NPGls+0gYFbxHONDuVq/BKinZ1TDArJa2rGzLwpZvsOHUPincUmj6uEpz5FaQjSX9OxcDvaqMv2V
x27PfHbnxXv27DpDkknL8Ct7LUyG6+73ta4fnG/UcbcErZcoFB5u2XGqt9eN+/WfjLmECNDF2OE1
HvRl4ylPf2SVDYeorKkJw0ENlp7v7x+kwgIMn8gYpnQ85yd7XaJO602lRbfO+tDpLpJR1ndaiIY3
/9WnYxOHbD2pNLpkKjMKKWw71Gwpsd1uSCEeJV5Ml0NR7J+9af49dL/ImD6u1N9+cGl/299ijMDo
Vfnf/jgdq0iwssOgjarP/Jnj8CKmVvXXkV6MyrLpRTt/iCTMS+9ajIdmA7xkPC7O4B6nHa8HqdzQ
wK8Pg+2KuRmYFig0gFOYR7VHubMYUBS3hs8A+FzY8guKkUv2T7UaNHqv47aQut7mmUnIyxgyMskw
H7hCDt1S2b0LI/7Kdk1cq/k8/egDvoafW+dEdBaMgb+LhYrSQgQRMu3UEwu/m1m3NcjZrgt32JI6
yqKL7y1ScTfLR0PIPV531kdQ6ENUaYwbtXSRzxJ4KV2G+vIAHz/7UfldRf8JOeawNQuQKoKCrW/H
k4FVrtTLt5EyF2WxZNccZhty/Q4Kv3Vt9NlM28xMlTOtBjvtTlAkR0Qq8gFB4ELWecxOdDCOgNtZ
H2kXSwV7kBy/Hb7C9N1Q6c/hOUW9sOd1J0Nr4L31RrJq90PqAtwQI4kYFfHdSTN02M4ho5rFE+rJ
PsNgAlzamfX0ZX/WGLXPGREkE0H3JTtF2BRjZ+HONG+mmNcxl+LXcMm8jHNoFABXOE+Xs9ddPGsq
OORAsDeEdLy/uhuDwlRl6z314xcjRxNxxaKyd8gFrwQLOHAoBJWBposfJZ3O8dWZHRnB1da6r5il
wpAfW8uLOwVEqE9TYNyysiS8cAyNMDdgW+XwMjWJgYGRcteT65gxedLasLl4hf7FWaehncusvxmD
qR3zDzrD2l+2oDGEs0H1Qhc3Idbz2EW3CGZdG3keDLh1yZZMuLiV5Vuhde1DufD6mom/RQGLRBkN
udo+lGc9SJqsuXEK0UIC1AliOhdOUCTxcRPgp4HPt9nDUTmf0DKu0rsVsEaVuz57r+JzjCDa/TSG
WNXwXEWrp3kJ2Y0FJZKEyP3VGGhZ5FWXh3SxFZ68ARPryhTlXPKTeMEUz/RAb/r7vu03850qzNr8
nmVQa5+lnO9HTwps3rd7hj/QjNyiG2a+0gRsC2Ng7CiKS6/jLIDZYZbQznKKMaIgC/M2LukfbyJ+
l9BSWt/aB8cXktFLBOiZecxAmGmSfvbe9q0LSo1LdJm0/tfe1pOOTdeHV35JuzowCGAJRQQtLh44
JEwe9uLcCWlWaQ+rq7msYaPydChdauMSvyo2vONPipCSpR3l7mcC0y6Iu3uenFi6+ZjuNz+xGMsg
QK+5Rd+pz2tMe/rWdLu+eePedM0nlRkB1QasTXMLs+sCL+rjEoceKiiJEdYz8J/fyRqaKwdQXsoA
9uXyZWIpdR/d5liAvUxTZrbPjclMq7MRfqHM6KPkyAKcH2ASpkd5nXpdL98PsKa7AkjsrJiRDz4d
d+s4g7SSWR3v8dKF8wKnFD0opBWr8IRFnkYAnrmCROz7V+sM7oHHC7uN69qBrV5S8f5lg+E9egBd
/1HbKkQ77GJmrOZ7n52u4zOgg/F1Jv5IID1CE8UGNH2Bv7S6/DM7DctwSO45NSY3L1QU1GmCjU96
6j2cdseYW2GG0UfE03WEE0Zn/AHP3xZoFIaps/O781avCzG0ujrHoThfrCEPY38bC/yIZXV34+6K
r55cIBZ+IU6x75QdGA8O+Of2UO504fBSl4kRusJKrOxiLdZrSZe8SQ5Cuomp7cdohMPeVy8gCC7q
jMy9IQiiAdIrQrv/mCYiycMRi4heBC1a5Nl9y6N9YKzx5zr9G00xBqC+BseznHLUxxkG+J0aGg0L
43cqLxD/0fbi5vj0NYDoULxA9ACfVF0D5dFPg0n4ak0x/mCRiZIay7FIRkOygbTLkATwnWoIZm5C
5pOwUlkNZj8xKtPnOgMRAvROOUAxba1NlT/VkH6hB8Xg8w8y/YFS06qiGlDjDcjxJDWao4+rRzoH
dBZG31/kG7K989P1wlJoiMMnQUNBxaCVJZKCCT3wFTroQli6Faiq+sA7vScGR82CeQjl2wXJtebC
gCgt3h1RnALHjEJ11DflGFiQp93XdLhGtEYrJJqpsRAdaIbcDbmAFX58gp8qpz5FGmARISoRbixf
DgDQZBpUBDdY0FlSAMFvBbDvDAJYQqRRCUdnTNzh3COPE2Qg3KqZnrRmNvTljYZXCw42Y3pGBB59
UyUOAmz6nAqnp8YGfNZ5jOoUgtJSZtkj5u3b1bxGbSmM0ylN/BwTGsGzF6IW7Hdh4+srPPTjkTr9
+QeEP+TQcO0chJ6Xue4P+e5jrY0bW9X06+5jrUI+tSM9NEz+kBBE2rFbUNDQAeMdFFhV5WK4yW2h
twBqDjyUJU5n3J+GwiMuZF/ZaegvslknvBt1OFjsLLw4/kQTj/UFxxn4OUhERIyACAyTXLRoDL1p
TEtoDhhpI/MSSgKV1osRBVb3Cm3pwArbw+Ek1osw21eM0SYNNYxPSAFZrUS4BG42AwJeeaAdBjr5
VNpDODGj0wFCcA9Y4BclIxRM8ym6GpSrSEPDQyhyni5WRFIO0gHh6F4YbRgOnO9Z+LigkEEJHtSB
Moc7ggjTnxAFI76dwJJzJPxMqxMxk8HIXuiQNqhZ0OPgUPVyaVnBugHfeVJPds60D8YbnVqELPj7
piFOSDjLwMwEq0uNEgcX7KB0PEG6oy+IZod0BKCfKhyykJ8UbLoby+YPsA13z4UY7yKjYU1e/fc0
hk7kN14zrePnGMSOW55FuOiEoHbAZX4T3J3KvnP1dt3vAqDTTu3Mvzl3mkX9diriHA1MZU4mHLEk
Fg2oLu9CUrLBosvteNjjWIsdllMfDm5h54l2lyNQxQZVpDJciA3vhS1ZCeACeIHZpQegxK5VhPv9
7jYZQLGwBs4GBMlYFGa+zXR/kjMsB5O5srJABSZOJHY7p7mu/ICaJAOzvgP3nzTmTdJRcM5S8k4t
a6G6Rj0Sxis0wpZ13SEOy5f3MyU9q/rmhqsVS3/6sSBXWgM+KzaueBfmg0sTXs68mWOBNBYP8MlP
69q8LaI6xFvZAT5BqoQHAtOeDxkNMlITRsnIXOYSw86acSOzROH4wDbFux45u0VaqHPAvtbr+bRq
+gtewHXZ2vWIp8EdJtvJ9EX0m4j9oqPqYdUvIcIVHhAgQ2xpMC8gz57FPn7/aaZRNPeDOyjfudWP
3CHGED+gtx7AzGBUYVKH8gx58SzF5048ib+kkVAk4IS4jxF7F4arkeG/tj6jYZhf/ooW+4qNUkb8
4bzCt7b0kAdwP8AbFVO6+tia4B0iOY9+FXchdNZI7i7kP77xBEKKr0N+5YcKIlWr7xYtcxmDphO5
CM/ts7uw7dH9fsYCkiONDRBAf2IRJK/Kl5A3XMkKpb72yALwF0xuhrhPDfdDxorjJIbZ/zaSw0Xz
rlXAoZWvymbVuZqfxHJkrK0IIyo+VpUTe6VorMBihPpPKKIKIaV5nO5kHVjMMxMRdXTi9AhBdmpi
T2E3fOuIO3CINdMFLTqmqmLWcJsNebl9m828I/hNxJZ2W1vBIsYezOrap0kEWNHMhvCxxOglRtq4
r33nj26ZHB9oTNkvsAIKIfu6n1swp+zqdzELfYMfaYW/UeMV0gtOTOiPDU7Cva7fx7JLEB4/yLNp
iaXtJbfEyT+pvs4NFIxzVds5QqwoXiuUcLBPDpWfxUeyqfhv6al6l3loh0jyCr9CUtug0PaJffKK
2Xzet8Y5IP+6rOGqTQvXY3ycE05YGZ9VCVsMq1BpcqjXFh8pmCaTKOBbWgtQf/zP5snLyWXguheN
fyhFIYLKx3g+CPbyTrGTZc/dp60JnGYU2McFIpdcQm74jb6ExA2tl+/ky9Xmg8pcKxm86lc67vn9
wfuLbrdgxFIZTm87i3sc6k58Mxpd2iwJbte+4Y85ADcLM5pFXXnJHbo8wlnY0gxz0O+aRWNrzgOl
ZbmAxx9/2TfBZQupQ6pINf68ggQrDc5ujGUvMEowRiZAmq1JIF0JjVKIdUDwhkuIX+/lj0zpy7J+
2ld59KmtjwlJFuHFGvJPB53Vn9OoslY0gUohltD8sutkGMAwL8XBMI3Pz3FstPFCpaIgRubZtb5O
TJvAbCz4xRBRST5Wnu7bKrreG0dARNwqot+XTGWNZ251vuHtWSv6tbKHk2yhNTQNANu5hdnggufW
M0CMGhYDDaARp+aMRlPwwr6H9U3WVRjMer/wkq5HrViClpWTn5CI5l5jLJ92ZVFPINey65WkWFlv
NTABsJbJCZ7VdKAsvi8ngMmjZ9wrZ3pqu6VqgAlFq6saGj6yIIcDYa/6Xf9UT8lHHxO8L38SRl0v
8WOGqAOvU2S2bwewvcAqTgleAjDY6JTp3AegH4nxR2Wjtejh+mYy1XT93ldsu45grzHNm6Z2x5yV
++Vrs5Y55/xMcVW07VjggauKFKXt/jOdzy/4FFvEgPyRVWvjiUhFOBZBKgAtbGn+W5yIJU8bHdWJ
Nufn4sPaYEqjTDtT+R4KuTa2rLQlsgOG2hrAgF2DTuVxXtL79sdABQ+g9A1e/oX1k4LLYJyNn5Rc
A18xW4qP4I4LJzCVR91aWz3iMGrrljqDt4Rsjb6dly7yyYtdNkdNBq/pY5YTQR8E7yyi7wg6S28E
6wNNMnFLwXWK7mRbNd4D0Tj5a6XhUXim8O1Zq+Mmqg7QrUeF+7yYdUT6C+fHxyd7EQ99alPwp8vs
9nBzhEZ0f9hKSFSuuBEIG5guLC0NVtfQ70F6TP7SykWwed9g6fNnhTjGhrYw/jJ3keDaK4iXBKmk
xol/zhQemAAJgw0Y6TxNhs+jt86AF2cTiIvHWROkMGGBPJ72H3uLVYd/Cn4zfatCZCyqm/i9+MCO
HvdWwkDqtyesDokGtBh9yDQCwgZgFm84tZj5CzbrA79hjqUAHWyCx+ALYsqJijoiM6frCVMRhgPc
t4JJw2dleacvhiBvG3E8NqEaIXDsFI9LSgQ2J9Mk/rXcc8wauFK2d/r4yUelTFBkrrra7JL6yXCg
9Io5wAO9w+Wo8eeNya6D4R1QLxdcKgql3Y5JUfimsvMI9ENDl8SrF1Xhl0clZD25yXuNNMNZca8i
Qx84PX8VrqIU7FpvQeUO67fFjvyMTAVUGzPdc75t9dSeBSxFIXSiKLwgMuvC/sgMOBVEg7+mGUlQ
qA754J/eR3V/ow4pSkNjT53B2YP51NPDlIC5AnCmNxf2txwDjrwFN0cPLrJyC6sPtwqmFea1hIrw
vLdc4hsGbisoIHQiyKH4QLgqyCMUvVUYKrjTc4UliPAftNfaVkiJy7UwfOD84UxiAHOb1viD9UYR
Sdo7bghud6a5IFcBTFMqqIQSbENYVmLUGCm6ix12HoUn01pMoELbjxFjQbxo2IjMJXBWoc9lBKLP
RYXPP6xxMVkicg7HcebW5nshuoqee+UNNU7fuM3zEEEJlguNoYwqTNcEp1bGTgnkL5dxXhscrt7Q
uXpiupCSycbTGkmHYnn1+HLNIT5K+D6y9Yxr4UvOCY+od57w0ySz8rna/M7hGorwlRubpBfIguaT
21CCeFKbHinXl0Inbb0+CZedjsgmwMJufUugHTJIG4kEoL8lokVsVOwOePYhxCz3RIidiARJCd+U
tkK4TUG42aAIx+RXuLExSOHliOP4bX3/t/MeFm4fAXgMyOnT1tzMke66+XdmX5BSwFlyFcAzCOZ6
7d/NRzCMpI1qcPK7Qysxbmj7u6PF4jYTGp2WTqHR3SNcPfY2pDzNFrZHgkYHM5BQhWp5H4ko4A5X
5HBz3w8YjMFVVIxI2IrgxiH822Em4hKuTVTABYyrkN7ioej3JgUxW9KqB+lrvodTR2peiY3YMxZE
p9+eD9HM+HOdaF74Xz3CGURAK5K5n/5cmJiMNQ9vHGB+ziEFOeBxpPwwcb+IfGIyrffSHjWiCB7Q
cIgQPQLcduzf5gp6CUHrtMWVjbuRxN8VpwQkUcxbOTkopVDECIM5BCnEPIwZ2IxFoBDT/HFKdhoE
N/cV4wf1sG5xz1VIZzk9cbtTcePhmoFofRIHJvxBErz+Mm/3YoOV24vvnQ4/Hs5f/ttCmZBy7vN6
oJwbyB1QR0HUO8nHqOrDzDGi5z4qx9584CrBlPkmkMfDYfPnOv5s3kmGGkSDqoY4OxEyTv840vyQ
kk5YahOI4O7fUc1bISrzSk6l8PJFqy/+HUCVihPC6Njr9/TLKSIC6qBbcQw4zOZU98V6MRmc6UrB
Mlphqq9vOs5mhSs0YzhhH8KQ0bu+Ej0E3sDplXCBezrulRSfKtk1nByjZo0liN7zYVz9MGeGW1HI
5gvjS3GqFHPIAdeonNPcADsKT9ZyDhhq/iy8kMMuPQPDfmPiw6Xxn9F3Upq3GVbH9NC4oi8FNpvN
rniX5n0kdjqoaWduwFn/LVHufQy6UHUqOOA6IIqjkzO6Q0zgVmY1FT2slJuDsHYfe5Ua3LxuP9Ej
vjvxzUJqtpDd7urG7DkaTnphuepcHOHxiD4Xv8phVAtmNb4wsNKQKaPtQ53+dt+ry7TrPset+zIQ
idEw4KbA0SF09fjU9nwcQ3CcNfOLwX0BMim7sv6ePqDDfLfEvDjF+uWoLo23/eCi1nFFjeXVfeE2
08V7leMbXAe0az+DrhJZitkz8I8V5huvCbQinGdlfde3ofmurQniOApgk2bUB2a+0lQVa9nFGIpz
A9sLWCUGx04IDISFNmZNknHQI1ZFdSIwk3jWryvW4n4vnIDqyZAzldWEz1bqnLA/QKh5okCGiIoX
Igiw8DGr2NAolmpcFIehCCxAJpLr1z0uQTohZsmRQENM+Y7pOBfUPeG882Xd3rsEwABVffG/8DoT
1LQu6BU7m8w6PQNQIzmUplmI7UW5wL10nd5jtus93AtDNDEg/0uppWjAYUsAhiKTLMXNDbGuyZkQ
8tETsjYVTTIYmDwPw8bu2lfIOPOftWvgfwCaMf3KgoQ2BiALJzM8cvBfaQH5seLFE9WyQAlh6pk9
q2vTp9IeU8MCJSbgNzmXGCqfMG7//QusAFcNFj5ZBvPu4o1qCl45Jn35x36K7KqEXtf97tHkGb0/
6u+/dF+mdRBNaMlXxOOWKOOEizpuB4v+NNuByfEShzYD16sl0wU/5vUcf+3N6rrEVwtc4MMRh1+h
SGoWPiPpSQ474pCFVEkuoUCqR6MTDA4mz2J231Cwoy1P46My5/+VTYBAYkyNPhZpI6I0yI4DOki8
2+d8Dl+0aldOE6pAvHru/LraSnB/5u9l/1xE6Ps6V+Hqmkb/sXRmy6pqSRT9IiNoROGVHlRExPbF
ULci9qAg8PU11rkVVRX31Lm7UYSVmTNnU9uf5WOPonOaRVeINuS+SSB4lArhgSpW9V9+ibD9HNeu
2G6I39WIqQlduEK9PjCI/qvfF/NAbM+hAj0XccpdKlRNwnqzCAf0qlux/BDqnGa8HYSi3f9Xm7fP
9J32EAGhBAt3IYDtcIRjJ3t2BQWPtOQCbobuQRuB4H0SunnBjOuHuRA00EtRARh4SYFNPC8XGD+a
RCqFoJn0r7jElCvgb4cFw93qz/GBePo7V5hJYu9CCWcVJ6yLwY1gKQHa+UQ7wmYF5oRZIBY5uHps
WC3TijWUUBQMimj43qVdk70g4XcSCZNZYSo7WCyxm5POXNTXntWoKPG0h9MDDg1ulVTeb/KbiE8G
LK3jCLOekCas9yvEuvKyIgJNwnSmL6SxoLdPc1GGoexEeNxpDkgI79U+/X5wY2F+pplXE8WhRoNN
yRPSR35Lkej3bYn/otfoBbC9wFcrd3B1CsiiPY+HWGwBHujDRammD7FPb7SqyTCpwaoLONzDwzTB
WkOsB9CXTgOs/soVxG+mJE4XmNj0gSL6IAvToYQyc3VS+0R0K3+DgSNCHwBR8ZsQmNr3YVdjjDvN
mkXWV6BrXEILQpnzOC6g/EG9Ux/0hO6tc6MB0jNYdRIFLDyzrH6j8WRzgus6W8NdVHQ2n9xQFIyn
Vczvzif2F4to4wgQhp1Ewj+FCueyv0QgWY0DLxeU7LamlQ3nC07zT8DELjTKuV+CveUimVP94XAh
gtEv++sSZEpgcthQs2XpY/WD77k8hBIchQ7I5g9LPiE9ffvSXAMMzUHRKpth5EGaGgsD7H44pzQg
1017xVGj9O8rBW7W11ytHgGZyTBVOW9AX6c5NFdlJFaSC3GKdZY3Br9WYh3sDhYaVhg4WxwHa/7H
n27/lxe108+6Dz+sPwX0RH40YzXRt8GBsEQ55QPOVCMpRlpsBAJheR0eK5FKcQ2uTLDd8T2GYT8l
oiiDOjSU2Tx1DNKyS1qINsXckXgbtunLEoaaxcZ9veTAgf/jEpmIpxZSfkZk53AQXTC6iNtSeCVL
lNffDFUX7Gyb3frVmjE17ia6VxK1Ze1m/wk3dIR1eD64/MCBh2ktCqAp3HD3gPaDzKk7TT5fLIKX
Mdv6xvnogy7ZLMK3+31Otl8UrvBAR1gx6nEdF/15Tww1DyQMXoD0xJPYWV7t7iCkC7KwhGCbgzkX
hHIkTrj43ljlJ5Pfx/09AGxf0ZamJkVJm8o0k6LkwUPDdpMh+U1BVKiagEwrcfSTj8ecLFY4zaoS
XgyE0hD/AaufqXlg1fEroQn9oougcunkhe0qHgH8S3sMvKxTzBuULTabXcAntmIreRUJFDitj99O
7L1lRwQmjCPaqj21WZxaN4zaj6LEfkeZg8vFdNLkJlNllmhrMTjffDpZM90toc6RrPOkkCPsEq7K
5WarnzV46MftgYFyxTIumephTQt93E6+sRg3CkgiNSnbqquODwFREJDluVIYAkO3RiSA8GEFb04b
pY+J6KtFH08MCN1zNxJc+iGQH8uwOz40t2Bg5g/ruUQuH2P/iQccMzHPl1nOZfMK555Pg08Lg2s6
9dKeMiFQYhChCS3JPe4d+Qv/EAgBNMWTpsHmhPmKxJKLe4I/8y+OJdXGggiIKoVZHyelBKc44Wzl
mCecBY/i1GdfC7RhIfsr2Nw6QQWVYZHmN/Hj2IScphVnWhbC9LHr6Ze9qnVjlcBhBuFADA+8bDTS
vHaTBVTuFJOKzdSMRmTLu1FObd/sYMei63XYHyJxv3A/4DWQQ+1TlHkOJ6W0ChHQhujC7kWpTOMk
mi0WQhhL1aOPxsoEidCcgFRxx8GN8lO2nYgggpZ6xzH/B+uSnSCPL4g2EHzUc+KYadGKisqMnHJZ
Qak7f9Cr2yKnM3Unt4E5eSO+EywC8ZC6gXciQ2q4PdJF8CVuHbgc6UkW3qcSx1RCH8bZq1C71rLB
gMmaVxwN78qq19SyxiXj3KitGy4HVLF1lqhuFVURD+gQ50kHGVAsLlHHikpc8VuYzdz0FULQTKQN
byWmbcHuPoHXJEGNKBFxPIbjH1Nwz2SwPDUr8TGKrR8GzWjz/BPvXb64vTz9sECtzfdKwtO5H7yf
oER6jQ2AvCIFyiBlwWR19p9kJE2V6whNC5+lgmQwkJimek9/EJPqxeKPNFO8rpsRe2RVpoBXPbPc
4fV8ahJ8W1VWIxCZSWqB+Ty8cie9cB5C7CUO/erYN+HlRrLzTRYbbuxbLJYWhhNKbIo6KgnF4vym
jd+XpHxCHNA/Fkkw1gVYB742KgBKM/ZYvfgFgf8YveIyiZ5Uk3/rFbrT1fdieV1y7AseLAReuqM0
m4Em1QQRMwsyOVZPN+krc94dl6wAirR5NIUxU4+8LdRit/Du6ggrTPXA1vIBeNays2JTS0tzKwNG
ufteLMeMm8+ywO7wTn465cfcbzSyvvt8gJbOOlHwuiBVl9G+GhtDjMM2u3WGE0iRVmNmPFKYPa7M
2CnJW9k/mFoYeyp8ZRj95POO3PQSW1+hE9512KzOByv/DP18GIxKlQoAlaW0FuzVY/jBbPTwVxiq
HuecM+ZSKq4a0qVfltTT+ORxE4gp+Ds6vXr0ZydiGJEHjQoPaDTltuDBF97QpZCBZuRJXznh8cr5
rh4TtgG26utndOK536UP/Oc5hYGaxXBxdbFRIyFO3DiNSZPkcZWPnfe9+rRbkAtvVwcR2QAjtFC8
ln+UETBqr9nzYes9my3YmMaQ9ie9NSbGRFR5G89XzICCYLfpbypcL00OAxzWqVQ8W4JrxZm3M7eP
SLIu6hgN7c+uquRXLOV/mJ2am9vbl2YHgFBdYzVljoDbnz9yHgjwu4wxeKRzBK14utMkSNoNR2Dz
r/qkB8ofh/d22vxNm3En8uBy8ze0B605mRZJPdWXwFzWh/vt5v+WcGTZinDS3kbDkb7k4b8pXnEX
fwGhuZi1kf6yqIwv2R8Kt4YHUAnjHpDzmDuldngeAACQRmVYBxQBJL4eZpvMwYBY7z3IaWnNe/Cl
GGLDPI5CozAXzmYDFzxuKjfhWmuEakB2XfW2K0HKxtW4B48twunTOx6TgCjbOZpKKs6Bw2FIXx7H
vQV+GNR1HLs/E8rpj8kWFuSVNBSTHwWGH3/sm8+eDRclTGzchoYCDvOOmo7F8z+Q/zrWyC8kIPwo
oaIHXiugCdPv9KZYTL2Zkd9C6L8d5iCrgjq9/oGOQboRUQ/wj8UuqHh6xcO+ww0SV7S3VusQbg6o
GYLR8+dhT1qrL5RBbCw6N08+gB6IaCOkaSw2kDHfY8Psn0F4xQuVYNCxVJm3WL+Pv7bMS3uLzqhA
G6eQT+6gIuRGCjGqU/DEOGacruu6lyHWt/qse+920zr936j3YM84lnkjbcCCC6Y/TfYjOGrAwqYy
XREhhFLG3BvVOCLHKXvz1LJlJtyp4biL8gdIze5CK8shsENbg2onQda/JoLUJxD1O/KOpG/V73ij
PUAfRFN9ZB3FyQO4B7XXu7Zmh8oeFUcEdh4ZM9Ekc14BKRmPEQMX/ncoZwHbOYRM4QTMg+vtXP58
3nzGHIcbJIrmQLUukeeQqZqIjFkKCBOHWEEw7u28YkCsnxmIJSQIFG/KTABgHTJjwcop1rPgkI1o
P/nEhbf6ZQPHm07CbKMpn8GBTQvxVmLapV+RTOo/yJtoe/rCd+yJBIWrRUeCw5hGU2YKsXvBQcuH
BkoxMLPXmQdnQC8I8r6r970f/3h8QPrT1oiU52jXBU2fgS6PgJH5sUweuT0VEfOQgQXFj4yPvmvM
cZnjAYT1Y7Zn8MdX+28IJKx7YIF/svjQcON/Ho5v/6gBuE+ecFnHBDyz161IRGAvQnI7/cOvR1wq
BhubI53+DuYkCyiRW82HAS0OE0Dh+NvpUW+7eRjed9+wFpH3i5KQN5YZEW2ml7PbmYqENIHPXUbU
rlDosyAVno1xv4RYYNi+X1piLzx2FiEWUye4HE9nv2frDJyf8vBa5Xk35WcjFnMG641zwp/ICYQU
VMo4nT/AmrRfWzyvlRkaW1Znn9FoILwMCtMd+m7SS5Lnavd3UtCmoJ+/zPlcVV9kjjzpYE2QoUQo
Pb4+AGgm2yeOvcbHNI0gC0ujQfcGuV1bVzDBTb2U7NdfizEy/HRHJ0HKKgcWRNqqB8ePtbFszRUK
XJvygq9FzAbdrnAUjTZ5nxuYJ+eSYB5oX0d7dq2dNfSi8jycSYQU4q1I7BRMCQTeRGDJDF7wDo9H
GhLu0PQ2qrzkdUIXbE0Ntzcl9MRlEiB1T7Una+iQLx8/j2Hcju6Lv1GPhor2jAAnjg91/LRTpgqg
W9F1PuecvVOUvY2NXGKH7bBVjzPfwDsHrz3rAKiOLKYVxSsJHjNcvHMfnIMoAaT6AveGujpDIv9v
wCKBBFLpFO8CHPAu+IyMRP/Ka2z+iFiEU8hu10TJzcAAeWpDY3QC2yeu8yHMGel5L/8iBuxmBQhI
p8qUf7d/p88E7h4VzqUOoaW1crFLp7bewheA3Q5f141DH06iEwqmD/oa10EwI4yI+TrewBuJH//B
xo01EvORWNPTat9G2+01FjuhddNz1ePQzHCH4pofNWzCGB+xxEH+yqp6WPgi4wRdqVjssEJ/sVqy
BlhhsTCtg8vmX1qQav0wADe3BttmxnDhgMNUq8+AlRrk9jhfJ3EhHKIS6epJuEll5gDImV1Ywevc
xRAdSPy4YXbOB8vAx0yUTWKdsQfC58vlXrW1ofmEAzTlHpi6lHnGR1ZuzNsZSwFt9XCu611mdbSC
KgbVgCh98vz6UAtZ0b4aX9b89pTmW3avXD5cBiHK4qK9fU34EfmJFwQPDq4ktnRMAySQdj6wSoaD
H3bljJxYyLbMk/QBbOUOzEMqT0zKQk+mdF5cBcYxERbBRcKB0DIMi5mEy85RgjwA1pRTjcFKYe+T
ihfl16jdPCH2crIIKwBQWFyvLlwoOCQ8cytZzLti4oUaSiI27ANeaS9KvL5NbAjcH+P8r6d1DNY7
6XX5XK6qNZQUJGtOSVP7b65HKYghDBmiF7BkC+/Lzv1REKfErRKMbJhrxauPa1bJwGIipeJCB9I2
QHgdBzIT7IHrwq0fsDRJknybBMxSA4gumgy+jPmFxKVHVw8+W0BX1pdtbk3vR1xsebDkw4uRk96i
wLWhpiOzVOFEniQgYsAoK6zFaT/1+Z18Ef7ApcLwy+rtcS1kbup8Rl/QZ37N4Xpg2gUSXMFfTWgB
ZSsWCyTAgFHL/C+PxLay7xxazi+UdZwR4DDMfmIzY316/u8KFNBF3sqYDaaEHLBMYBWDqSvixEQE
bn4wCIGlyGeeDDATF84HDij1piVUTmxfxtXaaJxVFxKySKUG8CSSy+zNSCIrP27IeGI9OOrIt3NC
xKt93Ir8d2PDiqTN/jirTclKIvitv2cFH3kSA+9Dltvi5m9WD9ps6uM/6zKilS+suIeQqkizsxy5
MRcbGS6PjFJEPVvacvFPiC149IMRgPq/LS9W8kcBoxNGMQ+jB3942TBkn7D7hkyLFhuP29ff8Dae
Z3Lc6N5Ec7NSDNR2bwaR58NkSex4N9l+DPy4bEmnoZUsBV/sZYvskIJlPG2I0S2OBCXOxnwrlcjp
NWIXAD/rugJA6SLYn+xCJFeFA7hx8JmHSnpiRYeVnaUJtrA8y3+j29fTnrHyCSEQf2F4FR9n0HOV
9+z+OMnejQ584Gctph6VjmjWynmZMMbv9oWnsZuAF/eWn5+l4PFOLh13+qfyk9NObFdqMkKAU4FZ
QPAv8AcIW2ReNzgLBX4zdHGPNxzW9u2ZPlyaYNIRmHSzqxqpKSYe8bAYHW98vMpaPv/s8ulYkZHD
DtVtVQewZJpi2DoPIoQQX2wUxYVmDdRHuy9PVIzvgROYlu4uLorcoCYgRGnRR/foMTDyx/ddtsaq
p7NDOmWLfzMLyUqC33blXcBrZxPJuCl2vhxRTAHZBN5aadgq6IN/BKKWglVtjYezcUfra9Z3O245
3HEKv6/IX83tOA9KR6kIN0GcBZ2LL/re2YbDVBZ80HgMz6Chl1CvgbSGFQbU9TIdOtbncvPjZoYO
a3BnD+Yrjq8jYDXAAJX5Dn2UJjMWtF8GrYA/j9k90p1KYzYoj6DaMV+Oq2b078va2CNa4CpmOdJl
jeWeV5JuoPLxnroVB0BwPeiM7WMQWZ+f15gFli9x/ba4z4azFd8JDUXiTo1/R7BhAh1RhSOskC3k
/8DmE2WVu1fNfk/QDJgojxWePErgnWnJRg68evNuEYmag3VXCBaXQU/+R8+L/8LwfKGX9hRY9nja
5iajOnpTCNy1uVGR2ZHfRkctpAvGzwZPptHGwGGiz28Xu3yI/m2v2BYcOfjBozm2d2jQWwjIOBic
fmb7svs768zS0WoP1qL6g1xcxbpiLqo4W2PXaV1nPfsxPRv0yua8xrgb7wM8wPDDgz2gzd82XXsN
GewTTmCwTcXGB3iIcdH8gKETRfiTLHwMhGLhx7TlNgH/Tg4uloCFXuGhoTRvh9i6mGttqkMPE9pw
dkQXDmJgQ3Ir1c2fyoI+IKT3MqNdu3Ok3uOL00eehcO615yujjQ647EBUayPo0NYzvbfaEdaQm5l
Yn4ZCBG6yk2BpiOBm1lYnW5tmv3uaLRweGiCATmQFnY0r7o7n/9dT+dr+FshzhpubgG+noinwZoy
Sg20lqCDhfSKrhv4czvGQU0M8HhWl6Bfe84NoTudyAJYRZzwdLIPU3tnfzoGO68MtMxr7N7FFgbK
A8yLkk8CbE4wN13F6+a8Mvw2hGUKdRp8kQILJirTKw4GlnoQjvlkrNwsyvsL33daMFpfQV5+jBmW
Nrc/YdZqeJtLxF0JoMMGHQnLLFw4LCq4GSKMCUrzlY6NWV0S/SMVtgovnApCtBrY1SThNctQrB0E
QVwbHkLQSs06lejVgOcoq5ZK5RGEgoAPE48l0ohANEEpeWUlaSwucg/2QYIIcsM2C3TUI0D3Z9IM
09fRxTX/5NBU7MNhgOKJRphWjxXzRcfow/nVDr1ymhKZUyXD2joM3XrejYLGD060KqcTmWcmzlGn
VFkMD4LB0aUiGOH4cT0HiDeyFv1RCIPZceJ3aR6j9z0cg423cUJHlNy2OSJ7+yKbhx48O6AipoWU
sCeWFksM0s4jfEv+5dMNGTRo3Or04aeFR1x3OmUkW+sTvrI3VcFQxSxu0FO5tzB9LfBBuorq7uKY
+k4F0zsfgCMMp2LdWY+32288DZhEBT8Lbkbwi2NnVzCYXJ5ORN2usHuyNz+XI8GYMLGzmm7+JW88
PyaqcmJXCfVk7WvGpJA+7YlbXxzqAhZUTnJSJSsunY3asvNl2SRE6IqKYCrepRyCJN4AZdOxwPs7
uxD1HXuIIxxanda9pEMADa3yGLo0PHKCNSLxpbA6VAXWwe6lZeN6A+FgZtbW22/glvFhR5QXGg7s
HTeMwhHOU3wk5hNCGItXKJgEFpuEGWMs9uaWrUuPseILy5OmSrT5WK6yJnyF4gOl4GCEBzon7hQJ
RMOqX4hd8GFjdqBHTaU6RdyxGz15qP+YvHT8TRkxvig/4e2gk9USOdvQaTWHLMyJJGfgByJ4LBo6
FuIyWEfywGQb1o9VzpwIgfp9m/ww2ThpwvcBRC+WZVycjL8jNr4Qwi+jI0e76PhE5aIJwW1BxN79
bm6X0wwKWrI5wGrF8drKGYwHNt0RQu2ByATkN+KY5h6Ft19ftQ0FMoqiAtPfVx699zYfP/tubvVz
Cl3/D3p6zZZpMB6yP7XKIVHc7YZy0iQ3ix8KYSBShstuuPlCuzYs8HFc3vz8ZxWM+JVqmDyV2LAI
lzcjuSluoPxMEIDvqK190GDwULp1zMKYXtjCs054U3oZXEB+ceixMNo/1qUV6ylmmBYLzKP3PtD+
pyQ9N8lj6MBJ/rENZ9FCT5/pjuBiTtBpXVzE6nGHF0ZvQRmaAYdvrqLueqJno/vqSJpRI1occWJ9
PBgzIDIcZpARzU6m0+X9PswYHdnmlo7Rc8Sn5woB1AqIA/0Ld63gJ2oS3/3v+EN5dGNzYydwWi9z
7MJuwL6svBpIcxzu9MbXt0NzIif0ozt/Vwuqf0cGzdM+GpZ2neFb/HJP4IVeU7r/9QlmSUIS9Kk7
ttP8FDqA+MHvFUVo26XGqnjD4vPuusAbU3YKzLy96Ct0WvU17TPdMmwH9D68x+ArPLxOqkoyYb/H
Lubf/gE6YJDkukjVZHJ+cRA+Vf+UvSyvarz+YAyX8RkSr5tTYljGkxw7oqFPkHedWNg3piYsoBt2
129unR5WlQAQqGHEXYKcgM+J3AR/t3O94dACUONDcH6w3Zp5RQJwBa/lJUY52iJ5g49IC2G2Xwmi
i3HGoboaPwK8qpcr/FqcTXT7A/+z2jSilx9flkSEtNaqgh/ChGmVtJ0C1id1kBZV1Boe5oB6smnO
ZP/gtxXvRKxE8lgkpnd89cDvnCFUJIHwKhxlGL68Ucj2XZy8HMAi5SBsbO/kh6DbHCoj9M7/fM7P
zxPKW8SnkMQLc2bBTDOJlTg6ZogCoORf/ljZmXIMuPuzdqBSvsCdnrN6op6QpMeREUaFBjzqvBP4
PPLkgkh67vN9vk6AgFuASv5gAly2b374B0nRO8Tc6IJg3Ed9EG2Kds4Mo7hFyhOXCegqw6PJfE2B
/MHN9/UcVIUtrdOjh7Uu1jbzgYFJmbY76hvW20RnzC6I55nXmWTnEO0o1CcKK0PtX+wFJIlgODpu
IyjKGpkLPAn4BDrTHQysEaSmbCY2fN8n0oWduMeErBTuN49BxlAuVkDwGxGM8SbNT8YsgLfgV5Cn
yDVhrEincE0rhj72zGQt4OGWklPGOA5HA77UKgA9jHdApOWIZ8HJY4eWL4LWBGgjSPo08quMpBDc
XYTSL6rGEmdXpIXvd6SAyD/glqAwhJB1gI3DUI6g6chqhJHcwrGRWX0NzE2rp1EJq4TdM/668nqt
Ek2OcOKFhNkwXwmkZRULo6P+c1I8FrG6w7xP54qR/CyZ7hS6D/7ia04q1tfISf+V0bs1R940K/zK
rDfNdDmavCtPxJ1egCRMCjN/IhoR8GBrmK3iCYT1rTkT0IHxViGwkR0LXaXCxfnGaXuagtdCu4be
r4lix84S6auN4y8W5fxtq7mdC+MXbH0PfHbBkiWAHsqDKZtT/Uy2NUw5DdtIyj+kKWv70IEBzV4V
EjXBMnt6zb3DV7EyqAsEy9wgvtLnKKAtCeAMp2L6xDLMlqEZ+myr8xkdRA6f9en+JpRXspV+bkuq
NvCzQDY4OVM2Bc0fOJLrsVUnifI/KkP+MA/TFitggpjQ9Jbz9/THqjadsofAfBv2kwgZ5pSiBgo2
eno/Qt4dPy8eJo42itaP+VD/YZKCoFDbP89A140MoIbgDffojm0SBPwBrtm4UVjptcB7ebgS/d21
x/37mSSX6QlbQI0V/MWuV5RcgBYno71v0nZRnMip/k4l9F4Q2X5WAy9s4DTyguqW1kTvuC9ZAKjV
8fv2csyxUtXbTbXt9RP1p2i+2FaoE6kevX9iSoI8jg0EVhHyWTVY7VTj28cXfH0O9l1GJupgDjaj
UZ6ufhZocNUldKCvtRDC0gNfSDOnUFGqOk/lWRYnJ1Pmz8Yppbdtf3PGQ1YWH33xwT+fZJzX3b1o
bg5ly3rjyImwTg9yxTa6oHUxWYe52gv3m0uCdp0m1KPfiIWblD5HkmVHe9332W2e9WjGQMH46HHW
lLKvWlHG83cUa3u08qWYJptwxbcAScA5YmTZ98eYQMyFdUTmahua+Na1osV3Emp7eCAM6SNSzBCw
8dDSZNAxOSfIkbC0vGQQYHfpCVUYBy/yKTD/r3nOsBz4+xxmBjjkFEM6xlXP0N0WDzjOnMyhbc9n
gBJXqMZoj1mesheFyMAt+cI98g3zS6CdNuQLp1QcuMvBqSCQ3BKUAZae4LThVOtbdIAw1VgVymLh
hYSCURf/QDA8QSsxK0hzbpFQbA8KYomlYPdduJRYGVAF/Psu0B8hXrMcMsCtFc0ATeSOvMAAcvfh
s5WyYCCSNVgdhUzk6oGbksAQVbYe+tgV2u18JuC02Wf7WcBPVWHraLnbe/kCcLl6OE4SoPy7OXrP
p0AT6Cy8QKGi8WFeRWdHoUwfcPvVgFvvY/cBPtChTEA/lcsRho2n9b2OmHb4RqD9JDoYNi3Re0Tn
IhFGuJE0C1C1jQdCYAJZeQ8kHj7nOzQithZJT4Jn5tIfq3e2Xmxa5IQPr+j9CSJCH42WeLi1b1yp
0XsnHhZu04Hq6LsANy9pmmP6zLmFvgWSJVurGbaWw4fTyjbhRRCwn87NCL5S8B2u9XbeARGQ89m5
d3QS0+fdkTW73jZbLHa0Bc5/m/64YtBLa8O6otzWMXX8xJ+U9pjz3lRw+kd7BwEJEaxEcAcIAKEm
LXAAtRPWMs/jB1LDw/1OBuhSZgtFseDYAT69t9A1TjPI5cJpji+ZXv1Ip0pxDbknry/vC5Thgk88
nfA38N4GQRg8XnOM8OAafAOFe+FYsZyG1fyVfZ64U+31R+UN67ZGdwCnmVD1HhNTBYjv1EISWuPt
qVbjznn9FfHCkHwL9rX2Gt3yxHkVNdKdEvI04j2T3/g4Xv19RnOC+PSBW4wFx2pQzjKDj8Xqhpw1
GV5/tEGxfA1hgblli8q9gRYtdB4iQ95wzGNhe+PuvKHD2ZQIFaW0cBGUpdEwBPG8RJtVjcHnP4ex
wiaYEON60blBjd5Qxb2dH7OMe053iMMEtqMbADshc+ztb3/noDAFoHqNViuUN1Dolnw16BA1+L7X
wqv/MXyEXWv4abo5/yi8r8EKWolq7ssBh1MDBwjSEtRiUjpFqBVNMynjTISc0FsRJ4c7aeGpSBCl
l0PH+MK9BRdDbwThboLLCOD60+2hAvFLnN8slWaVsvAoY4r3b6GuSn1GOk976lg8Suhg2gVQPrw6
bAdQ4dAY1SYbLm2aoag2DYLYbUNyCx+rrGxnz1rOLUDEfz4xGpxkKmtvCf1WJIVQ6SiwzmTENnQL
sDRay5Bqrynb9cbeSiS+8EU4fjNc2/KRjbxweu4dca1io0vFvzKZ5qj3ulk38DSgE7KESPy2AFbS
F3+0LoheTgzFiwMHVt9iGUA3cE+/eLAyafPL6VzpgnVM4qsEUlzGWz9Ik+lWF1thNlFLQaY6uBec
Ms8f9p/wfUXDgkG08Y9D8XZfbwBh+/BwuDytGHkoK2yPbz6RDNAGOUEzMSmnpC/lmGHjEiL8MqZJ
JsCUf5gP4NFcYzXUQN1Ai4cZt8EN/vJTTXeRi7CtBr/o04KCUMj8H40ve86rSdmD3yheMgJUfiuz
OHRr/4ouz2233/njDlWS41c6QwLjUB67d/pcVI9WpYZ0sEtdcBLeaQm7PH1F7wDpUiqXRNAF8EfI
iVBDmYZ2TE4Fz84b7ikJYVURZ/ooL0ZVIsEH+wZSz3lvpOXF8O6ppjm/zqr/njHklv4Cz3F92XC4
IATR7Sf3RuE0wUXwNJqPJ/f+pUmJ7BQ8fnlT2sd6M4i8ArRI4zp+KlhBj3AcvqHcgsb3tl2YX0y4
PJc5+ONnnqqY/dtDjajeO3Iqv9gWGKob0bC1SWW832aYZx+4DahguKSDOMiq31fp/qxu1h51Zcye
qgMvLgIg/i68ZV6Hx6GYp2Q+xYedl750lEPc/PPxZwOOIc0NiHBPO8PfzNcbBroLoto/fThWal8P
jCERIXVQklpAKlIjtlFXChckzB1hMgILuTZjqgarVITjSh4P6hnz8XMlo/1Diz3SMTfAxQJohMSd
CYjxa73LHUZGBlyA85+ghA/Gqjaildl/FDPvW93+RUCJssKeCctcWjFG3IxeIj8YvJh20sJmQqWY
meGQ1KIQa9SHWXqMSIE+uk2ZzR7zMhyM3yN9jIG0WCt/cSKP+vNfDF0VsXz7V17nDejuxd394U/W
U3zCLr8dFon+u/QeCxh+iPPNfF8g+5ecthF8SLZ9NzbrNs/Ni5XMopgBr/VGZGsOWXkngSfje5KP
ePoADDt/h51nyq5lVa8O+tVun0ldYwccPrxuVeGO0HlP7ITLRa9wGCJ4SLBsEORLYumQIQMwqi5R
cy9LTgd7jW5eOrcPR15/9nrY/MHoJP5GXQ/vlrwLLwrP/yvph1xVYKGQakp7nG1boV4oL47eBoDS
Rqrh5srcHRFw1QeIwmiCYR3+qqkfG8SUhEO7j3EPmioKJ7DpXnAnz+GSNlOltXE4HkQy3mYvd5CZ
d5LNCox+Vx3wLrDkVo2vpPRtyhzP39+yggeK6wluYrDYQer10dPbgV3qfc8vRuFlcae3SHujEZec
Nb7h7jwiWDTWRw/RF/FcyAWjZeffUJZZJEaR2yZVgHQYzm9vuuNmMx6RZx31cfg3gWKRTXNo7H5O
+3LuwrWOzvK3uEEH4NvffgBLWtLs/s3mh/bYZnPBi/BSjeSB10oA8jRLoMAsksMhx1TtKpnPr3j7
YK28bHixnL48ttkMFIeplF3mVuysecaZW8i45BKw7sEwmzML19h5ngLKQGzpJUgIxAF83/AQKXae
4KE8kZtRha/v2RgVxP+io+vDEZGfIR1TH+MmyXz/Tq+L32d4mgGa/4oFDFSFDhAznu17Tm9b6izd
Z+ozmMr0nwdu3dqcsgDj5e2ycFpL5vQBw4jLx8QIhRUFu3KN2epjBe+S9KeCTxHuZjevoB3E1aL5
zMXL1Fa7anpxv6XH/Y4lfuez8/WA938Dqyw9t7xZyJoKHgcUYxDPZ1ycYc8qN731I9IqS9FtmWVu
8ET6Lb6lCGFvNlhiOFcAAT7fGC9KJpmCRfJtpNTTPi8wFLywffmxi72kzBgJKxjyLChUqwxeUI11
u7/HwpkDsRoZXCfEvSu1s8ndKxYPCiHg+5V8jhOVaHtZs2/g54FogEKBM1iGe0+BO6b30VCP8L6Q
b+Fvt/+spcxm3UwOl2Jf9wM+YwaDFleTN1E1kKNU8ztwm875kYHz8W9pj70DWjn0UtPBHLFcexRd
DLq/ysKHKL0nxcVhryVrrr7m/MqdBp8TBPjjr+Z+arP6a//lNbFbo/emW0KG9LOV8WCFIzI4YaDg
+uXlmvMOaSc/qt13r2RClnazxGA5/o1as569X56+zgTcPuQTGLNV603AcV9BhBbw8Jp+/naw0CcM
E38IlZlKyPwaes9kOOAR/y6/SHOMeUPwIvtdbCFQc9wqnH/4LWiEhzTzOxdh5uQFa/Ab5hkOsxK7
D9Zy7N44ulew5l0UYD63NwzKH4d6yGDxAKKnTSi85gBmixhmcYM4Sqz37XRfXQ4iyI4297q8rKof
qCDx57dsdHf6oB1+GWZ/11FvA6mZRwxsGu3d4W/+WzHz9WimuzM9+ory+3JwyR6/0F8h5MVgM37c
nAO3P0QJwN/2yG7sxiFoRBLJbtp/G0qAbMNm8n6UPkRORIZ50E4hvtTYG+xR5EwFxRlm7vm9bJzh
nv2yOrR7rHAZEWglec9D2DHwl8qR9MdKpv047DIjzxpAwvNLTqb4TjeAfzBOXDn0SAEF4mzBgz/4
Y7ErYT+Vp9fk4l+j3qk8Kx2i1mYXXeWJ4r7ppwZMHzeyGDsU+X0YBDAgMYvHKcb5rt+ov88LhcQc
83zBMAUoySYEkXXp8vaXdW57d8troPQTAuJ0b9g6b4yHdlT5ZbnnEGRB258Wj6kxAQGFWgkaQM4H
4Bqh4qDp2x0wODmW9r21G90qavNDeLLiPRXvW1iLHCGD94h3EPpIO9tZ3d9u2/s4W5judnvuey/s
yy11rQifji/JrdHPpEYXDPz4JRZvqzc24vek8W5/T0dcIgwIWRRxoSYZUyGiezoWacqdXInogOPg
41cXlj5EgOJ/gZdBhNO7yTKZRTPv85XmKCBYC4OtPnGExAEVdYhEz4wXpnfelR53zn1mbBpgf7S2
fXOubTpwt36Y8TCvv8fBgn5BWimSLR11Zqcq7lOQXuIee7j/NFBzYSvWBwGCXcdiJu5O8qTv8oRl
YxWLrvrNPsLNtm7tt3/9OUIv6yHWtjQ60GxW1bzxfma2UjelW7R4dPxV2A9Y7ex9t36zQdSL+zgV
Srv/kXRezYorSRD+RUTgzWu3vISQEJIQLwROeO/59fPVmZ29Gzt35oBMd3VVZlaWW8935EQ1a81c
C5z/KL7fSAOMFuRuvzkvM4RzY47s2qDB5mgZgICj1xYlLt2HV+MB/qDfOX28l4/9hNeCEn2r9nC6
6iwrHfNVcTa4F6H4opsVpctvcdg4d+SEG++F4hMrgUf+vLjb8XOAFXvlhB7B+TLcHBFGry8e38tK
ud0R2bW9H2FZNOePLRqzft1kze/X1nleRyY0dXr072NbZeBR3sEpnwaOl3edMu0jQNiwI7aJv3jL
PmKmcFaPR/AA6n2JtOQ7qID7TaZRs+ikjfIa7bDjzShZm2SAwhYQGRFUMImZUHs3O5SfW0QiOeoV
6cGH5qWjWOPkgeXSw37Sj4MlcOCC13ouufbaE5s5rAjDYIuE6QFj1zMLrhwfse6gOWh5lJe1NacS
T7vEfJMRDnGDIo827U8T5LzmMRRVhiaeA06BptPlkOxfR/WDVbN/4a2j3sXJQbsxXo82wyse6So9
OB/vY95xD5ngX4ASyCA5qob4OVdRY1nbnImsRt3pMoBKhixg+/iK99wM1tdqC64+RlehtouW3gIH
strq+Ix9huS7cAYOhPa+T4T7wKfDmtNkC7zDyNOyntRH260P6w5U87ixY76Dmn0H1UNtxuR33D0a
umBGA4/r7f7Kh6681ca8Tb5+L6qM3tsRDvoyU8l872PoilO/mZ/o4q5lvWy76M4vWAIbdylXOB7N
KioLBhrUbUr8S8dYuyeoOXCywXTUPgbcyJr6qskZ3L/iFqb3KSkUmQyjSeeA+GeaAjhaCEMXZzNo
5JCjyAQYNnorGzw6MtKOR8c5OhHFKAIfV+r4eVY3MkGks/O1Oaf+mRKCF8enZsgC0xqk+zCrs4wP
iKcO6XH+iepIc7133BsxDICRtSA8x6pV35gYP215KrOHhqx5M36DPpAE6dg5euKDkvFJwFkG2+ES
w6NwnDbidwCKFD3wg1fPBM+sLqd+gT78jD3hffxcmEF46RrYuTkeQXtrxTs7TmIP6cnsMAxplAHp
f6uKi+zMjH+Fz4bErwfcXyaIgxzMAVPx202SpJQnb5cvbPLcV0PFfnJJDSfL+v4Op2RseGhz7url
9RPE9IBW/UOM7d2mA/HDjZRbZkDuvDStmTPUYDSAzp4j7uxJhsKjRKRYnJASeL0s9YjLsUQP3NL7
S4bR8dtdXD87G/CoruPNvoZp5w00X++HbSOeesxmHzvB7O/KdIrQeyapJy4AQcfm7A6iRYSyB4Wk
0uaxmEHW0eOX5TUt+jxfZoMT3J+YEDACz+8fZ7RdPTt6bNAFPR5TmejqcBl3O9gLVudoPO53He8t
gjb6mITkGsT568R+V2doYNHI0qk9z3z87L5OsrawKcaRt+eQdQVoNf2s/M6B75Dh8c+UYlsjmfGA
jVEK8U5IKuw14NlZzj5sC1lmRSA9T7OLEqVeb9IGT+9Kt4Y8jI0pT/UEYVf1mcKgtYENHePxLgEw
jp8ZyWPPNXpsJsDRPP2E6P/SqXjphJdZCOo9Yw00cBYUE8jQ7D75cFwLmAuBKoWZUCHiNmPTj3Ep
YS4iPhTujvCAm7JTBadEB3cJC87u4IgW4npzAlPPGCdRBMzWNR/au5+UfnR0mvBCjbiFn5Vv4BuW
pI+fSv9zgmTv6keyoFr02da3yvsyExF26mnnKAJEKiY+fe8gbGU40iK6ESwUdJ0DnIJJ3WUI4Pbs
IU8m5v4MxsNwnFFCTCR2zqpGgJojf3yRlbY83I6HLJSPzXfL08PEjBGO4if43dAh4xX0PVygyYuC
B77Gco+vmzEUKJydTJrm6KSamswOZJkgx/9iD8sGD5ZOgpSft9NeUItwva22jwCOg+CXNTmrbx7C
tNRLd3hEmzhu0IcGUuzAjHKlmh+EOb8rhs7OWAtfp+TiUaT0OVbUp5/CHPDs7jXN2nfWXVXqKYN3
0uvS0UbDjekCcLS/00Zy5Tl+1TYpvYonG/bpcmcJbQTOw07wLgxCk+XeddK95YxroKTYo8FFmsUH
PanGCUPtGVjZmKUvVvXxYmgAUeHsj26IuWSVWZq8I+3cc8fbL3R5RXZtSjxAovaO/djDDQ0p0N8E
SmaowhOTXzyVw1fLrjWSuFxWmT4bl45uQBhrnmUYl2dMmRNYYh5m++RinFzyG/oeXxY1v75e7frJ
Wd99+XdrTCxlShDGzonBHuSP82WJg/BNnxCqgUV5vM+YXIWo8yVRJXK6IdGQVJMpIbJlLgpvSlM/
Mm6LvUWcJN44rAGkdaA18fnCd5zs7FEhF4pPhMnu3DsXYQXpY57vu3ZOhPJSL95aDs7Ejl7WXLbG
afVnk7zMgCwqTvUUjn8WXCc0aTvejPBgr9s0jf01G7XtSsX6L7jmj+9mb/CFFsJOB2+liHaVbGAJ
0Th8zHEBgWDuT/zqV4/7663GF6816BsMaBpPjsP++LXIxJKNj8XUTL341M7gjxyGVxV3YJqt0Bv9
HIDZk03zy3hyBkXnq5BWVb0z5Bcx+mZdjHaKVUADOgZX7CtCBZmqwFSkE3M4z2cvYY8BhRq4GNUd
gCOjATMjFtdgfS+zF+367zPvZgqfi1pWH87E/7t2SKkramssWxwTshpSDvP0aNGt/6ZBR/0u7IzP
hMUofuHQkawVycu13w6X2pl1QNC1x2Y+EDv07AtpftNtLCs9kpwLvTNs7gd8Li6hSXvuxWUZrxHz
IT1IvJet1wWxRH1C2ULfZL2gNhgkNzZ6xyOuvsIXbYZ4WMsqLeOzYzgp2k9AJcYSGeYl1DT0svW3
Y69GO4DSndls43RY3sL6iPC5RcT8gMOQ1DVbLkuhboRXF4sYDx9TLolj72RCTghSdb0a3nRMbRDK
xBI8COAJi30EXxkgNScCsE2TDgU/fOV7sNbYJgeKlG5B2DO1RsHBK/h7CfRxzndNv9ud4J28h/JR
tbbySGc3ihH1uFAAj2UzvBrWbbOGMTMXRe8oWcoPdStzFZEnCSEkngsINsWRhVETJxoGkMLWFZbg
YXry0vYRm4SiwNlAoU4vPneLsHm2w+kCNYK5vTuheTzTLEtPLqMfEE30GWxfHz2goJObWftqIXzJ
qzkWzms7byt7c8Ti2KRvtQgCG99OyJjT1/jTCpshgcM5pOsBzhEgzASCBIf18GEWQBNIsKcWCgwY
fAv+4YNP42AOQ1nTLrM56Y9APgljpZON6fifCj8uvy62TlHpFkFlYiKF50Y1C4HpYBxlNLl5dCXp
2W7Ic7ZzGCV3SAPNiC4hyCZyaTifoOYFC77YZkKjZj+uVtHB52TITDvYzGGSzVcWbnyP4hnBS9rK
QpgVr8B9HF9Zk3hnegWpMczSDhc2huCytovMqHoYzC+7pqQbPgGhP2kEg/7Y8HHuK/G/0Q7eS2LY
4PvkPEQlBOWlcyRGdewcc+UoaiDj+jGAx2SqKBLMQ8jycIxmn4/weGbZhQQncZw21a20foq+0u8o
/7nm+4wnqY7jeB62qh71Q/a1cWqLHa1lvbEQUaJqdmgSO0/qQR9FOwdX+faNqenXw8yhBU15JnZU
Mp0I1SoADf+8B+QeD5ugHLfcpWx09Dg7VV60kzWWcfx1sBNxWMEclN/5Mt7Yfp9ynAG8xvKtEuzQ
OAkI29l4Gv8sq2NZff8wXhrcPpkgN3P2ncQkF+K1sM+0uFd0TU4/vACpRrHg5BiTEG5gxGS2PMJz
sh2Uy3O+lHROGgHHxnKXxtz//qsvY+bsnkbG2Dg7ywZZTeJpHYgrMI3EWR4yV4AdbDCTokUWaJAM
nlXf72zUshFhsbhO8NRz8C8nQhxHnzLPoRkjxsLuNlaUc5iQI8ex/4uWckstg749ssNyygvBQ9RJ
PRYdqW5nkmOL3FUv9BEsYK485BxLmEsRfmak/m/O8qRcdkhy0Gw5xs0y+kwZ9vr+18780secM2uQ
cP8dJFzgl5XFn6B+uLHqxKQKqjclrPYaShbD2mJNMv6Ng4xBX+Sajn8gQWyolsFSc0oHstm7FmuE
WS8zyj+xjWtV2LZmNHjATDsaCLxGPubRJ6QLTVM9T8Ds2ZIZkGqbQGFdzKV5k/d8qUkwtM8wAyfh
tTusM4N35mdiWtCncRqvCeZUeCgVyFDJTtnt9XHoGXfHv+DPwx55muPO2hhnR/rMJGEgApsd9jLx
MHyEsw9u5WGb9gQd+08vgwdkvgmSeD6w52QJhDzfAL0i7lGkotgH0ROoVQTDxAbB10sSpfWgzO7Q
DnwdUP5kbGRPhw2LEI17IcSxlsSoweYrqcTYg/BADe88Iuv2TmnpdTIPrb9mRiP5DxQFeqkN+VWT
XfS1EEF/4ogiJ9TbhWcGLZv0uFa1o3Zgr9jEex0Ftkk6L+O3JMyz6GL/UTh0F9WRbLkFK6k8pWtc
Keshj+Dr8BDYD2EBKlVQhtMMP6HhlKGZZiUDMe+xqBFOYse+xkU/ehcEsyEqLA2/O1SrtkG4INWJ
O65D778tYyzC5jgwbYxQcBeBpvbQVltDgh2CEte1sdYhQwrDmUdAiLc5G+U0JMkNbHsIGxxFil1T
sHkc9n1MJZq+Zkj6PRYTw4cdP+aqNQM4C1ImqjA5xrayDmTZivxZhGoQuBRYJNPc25oqCCzATJ/u
mnKOTXEuwJheQ5pcrR5qKHWYdHMZrSIDbnoGKxs0LrBPgBbejy7m4dCdDxrg1kOgW9F6ffscFSKB
fuU0UqGKFtc+etjlfEVZcGDb+V5BqDcXm9JWAScja10mncQ+MJnPxAvt0ZkT4/7i4RB3s3k7EQ/9
JerdhzLtLrUakanF7fGDpCBZJv48/peO/4/11tnrKYvZMGSb/SrKib09g3nUtktoNs7EEk0xW1CI
6bJSOH69SjIEjMbIxmbgQdcaCEQxdJjg3c15pokTaXLrY7e0Yr1Va+aSseGcI33siNSkqi020L1D
pH0CvgPdPOFx44vHKEnEH3WAGgOoFMzRQJML0A80RyzkJAGixctbM/UXlTze6DRvbREf098LbfYA
OFEuzYtoHlHFCVl+p63PUkoVf7slZdxmqPcREoitDpVN+4FCYadGr2hyid62NbwakRnA5wJK0HPO
XnQjO7+U+GWTZaAcRWjisT6IUr6P5e8eTIrAKfGcrWEfyiCoWqHpeJgHJh6vjFOPncY9bmLqnQtN
yYxDocYgLos/Pom93Q4Ww4fz18Fw5GrXlJ6Dux7Vclnq/ClD7PBjpF6ZXTx4jsvfEBejJH2QE4Fm
HgTptRKJgEvGP5PtScMxQ90BuaQzpzpPHqSeB8fjEVC1ewz7pMhLORaYnqq43kKH+6fJX8BhnTdO
43MK+go24PfFeJkHTx7eUaetupZ+9h3eq+l5qpdHPPuM2pnKFPYOI92tRSlTfmv8735wmVCG0Vpt
0Cxksgo0Pf9pK4qXnSDzBV2QQoxBNcsDa8SRHjQBQU5m+uq3UjHj69hB0HkZzGwJiFVpsh+wcaVn
lGKf3zAaZdm4qCU29qQFOzWD0JldieY0oqlzHtPxQzk3azPTmuIRvlWRurLs65K4rQfV+dbwTjG4
krA5BCr8OVpxsAtp7H7I70wQe+VQ4vrL6YrUA+ii5Hw34uSYtJ3fDykPLNAMf8eSkY76d0NJwyg1
CLeKhRQRPEfc8G9ZARbA9CucyujXjbBTfcWsFph+GxS5YrBK2nPm/+pX/LirK/5q0oheJ0u+TBIZ
D9GxSS6/Yrc/TbDbFxeyii3B6r28stwtMgMmVHUq9heZDBI2Ekdq8BhPyTlqrD2pWtqaPYZrVO88
4ZfN2U1sK5eV0RLXW3oSn2ZXb+eMzFjec1C1s0GZQSK35qgrWBp06hKNQ/lQdjLAgBl0E6CThFca
1wqywPeNiqgRcYC7PYN0J74YgEuVJ0YYuJNnRIny7262Rnso85bY7FU408H9GzzFOqY9J7FCFkXc
4Lz4lV3Sm0tJm3ZA+LMKmuXoSk1ISco1ZzSnMEGkP9+NN7qPyqdPAooglnKqHX6iypb4VT86lINx
G75W15v2ntFSGJWz5DApInkAdy4BqT/M6200lfeTPXIhqBnTNUvDiRPYBW5kuLM7JGMdk1VKhtQz
yqQ+f+P83LYBqdbWsksLuH76B/tLNc+pwJgHWkPAwBDBm+EzAjey71ewJ8YtX2FYeKe1PguHSA0U
WaF6J6e8TV7hlgLwinLC+PUJgQIQsML4uAdUkn4NKTquCefgeVCDmdZozmW2K1uCmal8y4Eqserz
77qO+NHtl2QbkIps9MvX9XZQNPhKafT2GwYxioTu8eFKpg/n2ojAUwkMX+PmnZiF1+FD+ULmsWIf
yHTA8NOHq5VBx4yunbEsaaFK6z1nTT/PzdT3o7UTrHfWMAU2rXgQbIjxShBfGEcQ4ik0B1O1RKr2
NZiJu0XeByGGQwElP31vW6ov6rJrRvFW4fSo7Kla7zc67nR9/NM1Kr+O8dHQHE9GDKop7Zk1o7HR
m9lHP637eIeACcASenVTbo74Gd6LRdNdnJn8id64dmTx42LFGAcatqYRfbL4xAD0u5Dc4L+0fMBD
rs/Kbg7gQNcRY692Do6vGxWTqwP87VJNh0Banq2zYGYtVibhutO/fiPU3NLxs6blhSDekkRZ9Ihg
x/jD0HAAwCToOO3PpJedEWpOdr/KGDZH79OEIWv3sqOw7sZCT53petwjkeYvvGl4Kp6MxLtTA25U
pSA4PCYHj1T9fSGS/s0OJ7MfxAycnpotHK76+x/zCfTzbOw/QVYjzmoYl92KeqEH6EkDJzphXPKe
Br0OgM97ujcTFmNSD2Y1kG0ZHf5+oBb8PSxAtBfGgbz/+0siDK/6ZNX6j7BZV7zqOtPug3sTIvW7
sSFsMUa0wj/RJlMfmMTcZdYAvtE8bKRQ3qFHMXvuEclrB+fB37M5cmfdyuzchI3yOx7DghF4PNzZ
ldoeRUyXi2AJwF7QhwlnCvzh7AB26G03q0YdOgfExzpWYIbMD90QdfuNBaN8WzWYAdyyjxq6O/Ye
JDhAzJyNM1YQhjUU4Zp07Tg6N/Wl5tb07WR2CEMxtqm3g3d2Kz9HzBupDHCQfO6Gva7+kQ/TDV63
LziO9asfv4PJi/fCMuH9ZBY1r5r8EXAercJtdhcbHMxx2nQLsFDO+wBNQoVCqhatmw/dvTv6lxVt
LJyezCcbXI7JJQQ0mrF0+Oofzwkf2bpRIy5G79aS5PISVXZupRduaOkq6k0Of66Vk71m1pP8Rh73
4+e+A/pBEc8glX7YZJ1rYQKblIe9rdthglKNBfPr09ekpsl6T4YvPYDq2EPbPsU2IGrR07GhwUCy
zikjtPj972x0mn36No3d4KMa8yH9ZqsOxCG0P3ADP0nvvAAd9L4G3RMDQ5Zd4/tGZo72pd9GvIQa
zO+1vIpJ5o0+5qxX7MfOn9N3jyyN9MfaNtWQBim1/kgyj5HqlrS+mvwljtQUFO7KzPlwQZrtm5l/
MNFJ/r6US0BehMeGSFTFbfHNfC/9cdrQhExDYonATLI5OUjYnCjMtE0/2qqx0yt0ZAy+mtLhtiM9
P8Ok0WrQJbmGGIUkMz9qi0vKipxxyGUjONWHhiOd7wBRZJO0DcOviT6WLp0BxGuAbQc27lfk3yJw
W2zm5/H6YdBu+cDZV1LTJx3sWJBJY+pPIbKm80G1M7p3DfKoM+ZjjElDX5oxY+Cvj0PcvK+URBbu
Dx8oWel7Iz299t0hAt0gKEIqmK/y0pCs7QasYl+RGtv1AkW/tCHynsEqbVzQXJnGtqKfh6dXBFRo
9ALaVBSQ4/QzaqSQRB4s3+iGpGnvlK8opbBlxVQZCe3gyFhntzG0h9L6MzqarBDxaed98evW5WaG
2Dyuhj/sSxAGAR2/LOSiQMTySNyhaOU7Oie7NHCbGEaWDAd01fCH8Q6TK4b2E0LQj2ieI/PG/+Kc
skhW7Qu3jOp4xzvuDA9zXGXziDKQSCUaxHdeJp6p7ZXMqvtbSOv+CsUH943VAZuXulkaJi4OFQEj
sPDd5RQmhiZxbSeztpi/pQJc++jOMsi+avrlrFRgF6w3TSqzhifWw0rPWPEoEENTPsGCQKB0NbjQ
H8a1NkqsEwhaGMdijt8nq/Hw0eWNL6LhsPvmwchc7CH8csQbAi38oxLJfTwNzLOzSw0jK7M9HXhs
5hAAaKNZFwV0xQdTJvOAI1OY3zGnJfswQrM7oThdMn8RfyUj1iEzs94WaNaGuO74HcMhlUwp4aUA
B4ST8SVx7MyuUVijXQqog2AkCAI5hV5D7lH8QgaCKLiQKWikMPgiIYRL6Bj7OQBbI8leRYwFX8pB
PB0U3gxEp6RFJXGkunkxMYshtCy2oABPuZEueMk9B0dnF+Y47WT1Pq7Rb+37BkC4yYhBRmqBaGoI
G4yhRj5uiXW9x9FVJhuW1JSogJhLGSP452iVxnSq2oTyAWQKZG/aA6XRqWYcGiPyANeFSVv6XZpP
OCd7y2VMWmoyRQ2Et7DRvUjqJdwxWDzpdgJW92UWaQbdAqXgN+nCswyKfl65A/QlyCYJJMmq499z
mNsfxgWOw3sj2XWWwFZPEzofE0ZBPL1XDEN3cJ5bY7ZfFtOG4B+0OMCQlb1CTusoScDTK0j38MAw
vAe2hT9MN2j3nqVobL784IVEnAO20baw4+hRNmN+9n4AqzHfjBawBT2ZNi2qD3Kahp1vtgANpyFc
QfgpHyZ5yoK2pbaIiQHyFpH0FMmSf4Fx5ujUTJB+L8xJmcYRIAP+7cMP24sxVqc5yVDKZmRHaSrH
ShBzxVoDDQh6b7NYNWBUz4D/LVmJMc8qdkxT1Fo5Ejg9SyCQBFuMgX5DvARCD+jbVMwKWO2hgFSk
AJbTBIAucTwdVmKhA3CJiLXnhS8IhZ0yEpn1u7ENvrqFKoVhLsaCWfFg2NSiLCaWCWNoOb4ZyFLH
Eeqv5EeXatDhfsT8U+d0GCJmYWT9kWmgEZ2UxA/amDshfjuuBFo08W1pa46IeJr/8O6ec8G8HKH3
Z2YulOlNFQ+BmDznsErIF4hHQhAur3SkqO+QGs/RHlRssLj4zaUY8ObgDqCIrIsYmE8Q6+Q8SMBL
neVxzkgifPaRmwU5/tFwdEa2zmMYt1AX04M2KfX5fI9s7mF7ZohhJWJgeyjgAh4rBFuOKUpwSGqT
/ByU8WwBFq2OKQ3EGKMq7F10yFzWEkkxhdOYWqkoZFweI5ZAFiMmAG7tCoktITp26UhaHXyojLw+
Nu2I0dURB+Yn52SjX8CvaLHgJ4NSwGmLrRuoIUO9hspUBTrHWt9jojPAAVwrLtPjKIIBoTWWx56T
j8OIBJeqjYVib9e/IxH/DSv6w+lKR/IjlyYxJK14YYzgkniShAqOENeNTr4aCkBTk/keT3uEDSn+
KcyBpLOM5CyQS5H+E85STq2cd6yCKzH08DVZBQjsscMG4DNBvCVcHX1KuyezmaiU+0zUcutxdrMy
AqjHeXcVpz/ihbzf5ZUYWeoQW0JalRFReKVRtgx5OaZt0xVg73JwTmkBPGDxjt5dzFs7/T0h57DR
pzLf3RkSgOl/CHT/t+zTqnMC0onXAwe+3Yxo0RvaAlxysgDfrgOTTIsndXPoYs+fWMKCFKK/QLfY
DRY9s+3mBbFsB4jEisLgjJpE3GQa9MKnHOXt0d/5qfrvAxA0mm2XkxvenaForvvEE+PAgbzCHrdH
26FBMgYmC8p0U6njkPE7qcA6/DuM+bhJMi2x1rNGK4zLTNu8unjVwqs8NEOQmS27JDjS+rq34FTN
TJ4WrdWh4EKNKjkl7Yt4cDLHJYqA0IiMjghyYi8xTWofcGL2BX6voBcmyTBkAZY6H0J+I4Pq3/Ud
hk4QJZ4GtywboxV9AQw2fALH7Rh5EYcT8xVQiqTMnmdvMGkBMFzA/MKOaNB3ceaYGrT9uwCYxSyE
KXj0E9Qq7Fi0M19jRvQIoNc4s9WwC+jHXCUHl5CtpJqIdP2Lk1/HdKMN0A7wX9J6Io3590IW4Mn2
3hWlCtgPO1Bz5lwWe7XGZ1XXGiwvjh9dqBONy2fe4Bf+HviD90Zoh5lACEeRx+rc3RSsF9RO9rko
BAAgJbid6YsY3uxaKE5RJG2IsFeLNn2YLyAsjuRKATZSGYEoWabGkB+he8BCNzmXKRtZ53QQAWTB
hrCsdzCwlxah+koXqBE1JgsGXkLy2Tf/pVy6zaiCZ+wmoPqZNzWBJEPeBauDo96LAd/4lcBR0pDl
N93/eL/WtHY4DkI1h8BimgsErsNVi6gONgnAQJKByoqEIOUlwiXnCJNzTmkZvMfc7EHyP0oCEclo
D3v4C6NrT0UIjSlXQtIU5DNaKFKWFSf2Q8vpqvEX4C140GDCIX4GPuZ8rEJqY0S45EX7HIKfrq+L
olNGV8Oe8ZwndVT7HMLMyCIUwvQEbKyAslBSC3hCEyAV/9CKxXuS3MtzqIOBbxgmB7PlX81f5MNt
oSNx9B+qJeZMiE47IT5VJ80l06cLTUpuBDj4J5Lh0OU+tpjVMuyE+RCayQerHtnpiy/+Uu/Jcnp5
kl+HHFlntMlVYN436pebfbU42zFTCIIcGsoWs48hditocOkKB+mn3Z+XQODOc4Tp+GQmOGiKDRQQ
Jwtd1gJGGSTEhHPvSvf1aMgcrghPXAh7pG3Ekz5ES91Z1xT4C9nZdGDXWirn3N8ys4LM2uvM13Tx
OOKRvcPEC3E4V8Kpg/V6013b0d61c5aOO2eCFowEO9xG3UiYXI8opzakeZjQDKl0EeRgrGYry20Y
OKYv6LxeIGlnbbEUIENI4zxBrI40PIeh4LZSrC2GVYBWNWpwGdQN+bBn2puNjuSgccAJDXltCKmJ
JEIMizZpbZUnRrE7+hu0dNpCYApqBeUv/nQfACJkdyx9DD1FwWkhAY+2dtegkHAxu9kkFgfgSyzH
RueJGOt13SHuyoPtmgKLHv7xZE6rPoD+YI4KOuoT9ugfnNT+m4EtwMGJJRR6Qhkx7EPwIUPSXpGh
gWszZAiNDSvtb6k1E1WgRgiPVhnf8xIlQEqwlJU/TWSyLIrcYbTqRg1qbF67ce3TU0nl2nYZ+dQy
qcTtAm7wzz97tsfyOO3msFe9iMdopM8RBEVGYDLvG5mpSk1PElRTOWg9C5xtjGsd3nIUA3ImpuQV
dIea0dqF86dcl7tghsOvwyqn4VgOHeoamgENHG0VhnZD9MM6enl2cMrwFuLE7Nk5+SU1ky4d/7zT
vmPMCuzEBHmA5U0SQcI3zHyo259xS/U3Ae7SnUUPgy7VSeCPHkXLeNeRVZNecjKmRHz7W0TYgDSY
hc6abo+PAXvzzbxrAqW/c7ddTcO/LdzuYQysq3UqNAu5aJtdip4PScLMO4RhiNjQJxutaebGUQbl
hHQ4oQW2OXYOTSQ0Sm8iig9JETRJfxy3Roj3rBh5kN+HVke+hLbpY/Wzs+ks/+SPTb65yyo4+hxo
L2hGqIMlxQmDaj6LFuzHZcHEPch9SG0o9o3Klr0l2Bs4HEwOFAqkCkeJpCcL3G3al36daVIgenbj
ZgU8uuJunMogLzhs4UIcDX4tjDzH7lvwwBgZEholUGA+dGslaOlkoV1A8F99Ly2ePCySyq2MIsKl
qz4+u5SPGgd2+iM4K9dRoHL7K2Pri+gX5zxpylGkBklzThwSJccbgJooCuVCQutp+8PyvZH2l/HS
z24oscZdmzbaFjj6JhrDBrL7OJyJtzeqG4gsdPgejzV4UyKQPXWtlFtAQBr/OOR0pziReKBggiuo
WmgFapynV3cBHaTyrki+CYCwc0pwEzx6hn/ULmtsJ5aMNe3p80DuBD9nwbUffQSrKC9Hy/LUFw2E
b4zf5Z9UV4RZTiLlTenAhgNvEzPgOpBufbmQg+6iwItr7neIwxyylAmKYKk5O0F1cjVvEJAxWgo8
B7AJ5bW3qbvBXu8o72S+jiSSF2OqRRMHebGF/u+cVEaWyeQRRu3QvgmQNR1RYAhZKC3Af7AHk3DU
enYtX2szqzCXbzCuWH5cQjws1+jKd2ZzmJ1B142PcMkM2Lv5j4pNxbB8+8npo8rTKvaQh66txguo
VZWIY7uMcXmD7+jPVer2P92XToCD6/OEYL+BzAKmDQ+YryN4unYRQayn6gP9V22SaHVExMQsxjsH
dSHeOLCE6jqP4Q/+/j/nMEo5oIIbGD4P4WZ1OZWJxMQ+kBPGuGzdvyOecoyTP6vwV1/WiY4DeTJU
dkS9uyHIIm08RgAWrFliKIa+F+1vZforIgUanb/Z2+zzA8mFnHFtoMwejv0PS+yMTha3IhzqqyEK
G5V6hLdmArxFVcPZATt+hanxcijfLpBv4ZkIa0R80e/GNK+hh+f1MMkXtw4CAWQwu0yRUpGsMHp2
8taP8cbNkBPH0JkEFWhC7lP+gK/EUIK1jqhBbWUyxQ6dTXkzdi4ozMPIuql/N1kKi4uBZ98mQNQC
KtAJjFgUPgC5PhJXBHBIaJvonMmNmUcAWsGcgzeTxe4GDD2HgvQvhRfwEcAV9J+x6EuQe6CVUMZX
PxYPg1EbD6TaGUpr1VtO0RnqXvSGe+1ODQpRUARK5GeXpoIqR90E+ugQ3/rIRr22X++qap2CcjfZ
GqWEktjPngjAa9YEZ4qffx9Kfx7tg4NbUQukV/5GFLfFGnk/6/foxKRRvrNg6BRHPJM9KUNulO6v
CpGBEQ7NIIWMJGXgUUOaok35AHGsF5emDxEEXpN1t2omI9XrNEHUraulk11MXxXHEasUcIsiZG30
HkbHrXUYFEquvrZ2e8NZJ42zdWIZcnuMloQSS8hNweKB948spAM7nVY3vvKK1SaNmt7uYFa65iM9
J6+3uSEttz6rm95e6fk0cGqoGjV6wrAS+dpeCyrBQpr9uQbXxHsupVYTVOhvTIRFZQuuVBelQeos
sRh4yujAFxYP5gb9zNMomokteSGtuTtROc1wumTIW5Mfwq8c/6f6FrlwSiYALyQ89IcNo4BjEAkM
6/g4YeEWLoBbTZoN9ccWMX2JfA7eWKRSR/SKmqh+I4I9o83VT58NY3cGP/qETRDVu0pBga5SOiJY
W62AfUdgtlimUZgCxIHl2c3kD1XcDPGq0OnbWbbcBgiYHLYPbZ5Qg3EqkD7RVkBC9TN5t/AwOJ4p
sCfU8fgT9yYcEoEmh3wvb6KAbv/hJMglsD1ZkarADAIbVVENijo6JTRt+nsczAwD3JMDkgdDrBeH
LLH7fAIjNcPl8knFw664CW99Rl16o90tI/zfDIw0yV6eGstimnEgoCmr+HV3meUYAE52ON1FMIgB
z3HEqbDp8cPfIP3Yl5g6r3zCbdH/dyUQQMq5HJjl7qNRGNzOGv72YrM9nJ33WO02tCQc6WLlGJEU
Ul24+ITOETyMfFjgsBle0MFewJ9Atnh0kLmqdTajp8UG7tj4FnBzXIBP5wp61cUXVY75sI9Pn6LD
aEAYrt/2/eHilsKabVPdcBYdB6J3qIIGNWg5pKK7NFWzRpnSYl4gal7AQFS1cKWdD0wrq3p2GvJO
Lj39fJizcEM4MupM14ITVuunuYc6ohnxZFSNaXtJsVunqv+1AWmHyfNipChG8kPHOHQZlnTJdmA4
yCGJQJROKQMdHiYxU+V3BmU4USsEXwyHLeqbx1GKQjInHFCpfrGBBpqjbCrPAGMlJ70Xfg3kD6h9
bxeb3JK0lwIK6E4eXW1N+wSIcCerSUsbXybF3VUEOpKNsK0ShtQYsU+xK5Wsx5FfZ+Lcno5Nr4r4
jnpsRnmCMYr+MQojMFvCWFX6WybZXtBlKslEcbcburvBCBCehJ4ifjjECD4HEL6i1XlkKlh9CeO0
twq7czQrWCOpZ5O2bMrVnE0uOQg9NeUrBT7nuvsJQIZHaPnplm1XBx1Z3N03YBcPRABPwfdB1Nqa
TE4mGFDPA44Atd4t4gaZUr74LikxxH+YGXRRS/L+FtPbus6HmTb1pwYzoLg7OSspraTuAG3L0RQL
UZfGl37y64dyouHhab304+hjCPRSjJTV3cId/ebP1ZYG6u9kRIHEMJqGOAWCyq3u1kI+mtcBnYeB
Yd3dgLfRnSdAHX7yQEIILDEc7WMh762aENywVeT6PU3dXqU6b6NEupk2kGsI0CElFtuCtoYyATVB
F0dECSgUvydrARuY192FOxR6h4ls6nNS8586dTlDaAzVFaKx2D6p4SUXaspBmESMgHzBZiLqTCKS
PY4Xt8urYPwh14xyA4iEsrEFWBd3dpJdUOgFINcLchJTAyugpiDTJguj6Yf2D1Ww/J6LICzCeiCq
UJwHPY8OivKa03iK/MPDi45cQDBBQQIR6YV3hAcIzsh2MKq1bULm2hSe7ubLrbg1x+WicH0MSEZZ
R0B2yRZWIp39slDZkevKbMnaaDCisrVRuSMfTFOEGST2Ey6qjMf+zaCAgtfq9jMDOhnlvFU8GD4L
SM9t/CPpzLbU1LYw/ESOoSiityx6RUXsbxhaKIo9CjZPn2+a1ElOdspSWKxmNn/j0RnqzV7BAmIF
9UQwLHYyBH/lXUIgr+QdTdJL9HKcFYoq4kMssSTpgYjeEKpoAy8VtM6UH0TcnISXYknUzlhFT5eY
rFcf9ORdFaVw2+aKPqYVUS0hctzG3qMH3S3MJ1iCqEXvERCqpAlSWxRmPhyChI5YVwAyEphAMt5x
RtOsOk94FMT+aCMRA32CWa/r9e699BEQAgOqOY819WvkFYC0CcVJ6rVvr1Ac6uguTnvRFbcvJJtP
DQspIKC+LoCcGrwJH8zsIhTI++ohLhT/EWNEVLnc8SO4eu8lKZSfgqI5xPUNoJ8enavTWsrllA9W
cQSP1wIh19UwlNJolMjx0QxYPIDbXZaRLQfjWPTxXB+BUcDvwQFTgjclXYotKOKCD+3smUb0DYqZ
GkynXs33vNaA3jv7FJ8CarV3WdBsc+4cWI8NQxoE/dFcR1JDXTzydbhFXvSWg22/PakZqGtKEqwZ
+jtHXk2oVZvInBUZXKwzNvhEWBDYOvQwUeTcEOQ2mBO89zXYnTnmvjyC1/yijpwT1bRyDU7P66i7
e6MyNO6PToIZ4x4DzjuVJraVXS3JRWXZgl2txxSBbCUpaRloIUEebTpAULJk2t669KmM90ewWOeu
sqHv0SEgMSNVPTL3ItX28PKiak0OwGwmTJgZB+Kejt3jAAcAJNjqwzIo1u2/pasNieuXBDZ0WkFN
5eo76vZB0cu02XvrnMIY2uCwq3f7AGDJSAbjFAL5EtolV0hjaFYfWwTcQB53y+ljSPuvD/6+79Lb
Ab7Cg4fsRPKNfTgz9jgApOSE1itKnzLeBTp6wPyp1QNo5FzDuxDABoyoNM3RxCWV1a2U7EMgDFKA
pbLfTejpyCNWtDPZrgDYQnYiCzy33NIEDVeSX7kUoG3m/Rr6LYXOKaNM8p9jr2cA/NVcNAdR6sal
0qH9udsVLtk+VauGSun0HEG234dQJggSAYbw8HhOpKg84oyyqTACKNNQJoOWgEo4xcroAaeZc5Cu
U3vO2oCo1QAWR3gcU9aJ6QLHcdvhx/hiIYIMSiEd/Grq3jMKeqVhMn0yuMN8YTHNbUsVOu1Ooj1v
AgGd1c0Zmyly5mX/hTAVtXsTTJ6Ko+t8BqQWvBcURQvG0bLH8b3j7K4josYHsuxELuAZCtGIOFvj
SPiQXcQItNA2RMkTdHAfB4Q+yRgtZVCkzLmZsEQhdvuzbh86/IDQfvRfLohmmEcNxH4NpfZZuGA+
3V3WEUJRnA3ZkDgsIbr4ZORsH52xmLodrGK72wFQioGrXZ3vlsQq3xK3SyJYDchD+qR+sAs9JntU
OC0mvxddwjhGfwG6MMFK/JID5bKWgO0JWwNnJP+2rXNf8eElyRd6IUtg7LY+pkOqCK2oVcNyYe6Y
o4JdyC6XLVgkb/brwKOX4EUp93k4u9xlOgPAWDLILzNQ7Cuac/UZYxGJfIiGnnkFiUug+oPTyyej
Gce4fXc02glcpS1HVZqDbH7wGQneCEZACO2MiwB9KQRGkhINMfogaM8F0EDje84BJIc0sno01JkA
rb0DpYV7iH7lmnj3IMwV/KOVPMxUGqSYcil2eKY7dEoqGzpVnHBWXFRTvBbJMxEqMq/2cZ7uAeZT
YeA+u2wuM22ls1eXTF7mmfMxUzJQiu9t+0pzHgqMdD6J7tlHpDdusNmzOmbkGbPfwr3AxOBoo7IE
RPLk1jglaFjuA/qWpKTSSaV1y1Mk3AymMopsPDE4CTnU+WfCMRwOfnA2vsdzXA9oPAunDk6NFBo+
3MCsZOmWrB2xBEz5xRyYhU64ATEzdIbov3IkL3pgcnfABCA727wmiljXUQp62YqDQEDOPyYa98kh
3aPStaLTf+WUAhdNwKuIXelHcZ8A6AHCUy8gJeSV4WLBy7DWQthVPibkv1ZhzwL4D5pgxzjoFIoi
HNSslKuTgUh3XMgUizfwa9OE6jY0DpgHpkCchKQwHktpZQ6nda2mU2YLKLwZHRCZfiqitEFxgNvx
rB1hNoMFZgV0wg4AfnDypoQG4LfEfI2vwWDK3JdYTl5Gh2Y6YMKvJWOlOcZYUioh5REEIRc1jUkZ
pmuSbDZ3LqHvUhWm+ksUSp+RXvqf67Lr8zjIrlJGYsbpQ8OL7ZqzMk2vcHXZ3SNSgd2OqeZZBE5u
n/ohy472FOuG1jc9TNSLj+CDWk9rO4J+hnx3SLeWgNxiMqcps4DfBCip8JTSnO2ZBceGyxRgWoPK
Zlt+eNRBcLzilVwHXlcMisQiDYcyM7W4VB4ueUZEEQjERsg3P3bXbAcSddA0GnzUYX2hPi1lTSlv
SQ8pnZ3YmoXwwpOiPG3OdrKNciBeSGozBuo/m/MKy63g2grrKdU6R0As8i7MvFQboIDIqtsdKNPK
vswtzdIvZSHYqLbMhtTaRQHvymPj4tMeE1ZHX6BykFaPSlug88Ij4RnL3IxZxsx30CfcBUG8oOCZ
xnuXYjMVWO6rayIabQlPhkkr7oM9VmiPUzNcOY6o6EO1hejGE5Op8wK/CalIFsn/p8dEUyTFUdxj
9Nn6mCkyZwSXQJD3yx4goPHvMTmwYjuVvYDHzaiyk4QrTA9Ci3uCrwwWZi3wGnlHXiZgJFaEg0fx
argKQxht3mC6ljsnYAzlmuV3ODRMi18sb8IHKraeLEB5jIu6yx/8pbfgYnU/UQ9v74IKsqjIs54i
zkSrx1p3NtiT3Rk4GQ0ZPkYBFlnJ9rB3757ud6BlDTp2hx+VH5bFK2tfTjSZbvCtZUUzpPyVcEg2
lEfAIcY0kGCVW9VhdAGEp3XzwW+1AMVNi4cHQdWG+Tmb6ZScZWqy5tnDGC5ecGE1zGYyNYX0wVYD
TOlLpUwOeqYTWyKzQ77kTeXMlfI0GQUtO9aL4MSBioAcXctuTkgkUKuY44kpJT8FUgFvdrotUmgi
IZXDbB3wd6qO7NUvFgwFd+YQwGSITmmNWc3FcQsxk4jhS2GYAHmJ5SUgFthpaCUHsdxWFCEJynTm
jtljZJxAQEmgCLaLTg3ATsBHAP1tCuus9nsvd1OuC6ibDedD9mYZMXZaOAYMt3zchTHjo2Vk5PI4
N7gSGYeTEha8HDB8sAz9vddR1zngS+vh8b7EBlwvccTvH6jSW7q/Dx+9ziCxuywoQPWM58+e3WCO
/IaV6ceHN5G9sxuovO/dxqhtnzm0WuHVvqNRKpS9j3rYJ7+0G39vB+IWC+O4o/z/2xFkZ5DTLMFw
04CG/mJhJmRkYsSpIaF28/ejop9PKku+23BYfSI1Ko4tv6VYZ5GVR+/iF2i6HweXyceWzedlX/zj
oLloF7JffVTud8I72jQPWwJdg99P69Lf+1R7WaLI06tUiK2yHuMdd0TMRptDUxi1yhyfLfhVWKVd
2k9LC2pDLZDpL8c561O+5Iq1XceV66T3VgZ1924jz8IA1IOWWw96bzaeVgSZi6OrrujurKT0LHd1
0fgDor2LkRlLdYiGOIbsNDm4WWcDfx+GG+/JjdrIs5Z7hpO5vnJaymErkhGQb8m4PtlfC0irtBHs
GQcl3/4iv8oN/79KGWkt+j2XWOLHNjuq7Kl7X/bZp1MqiVRZu7qVbXSr298zrfahDIj0XZ7EKqk0
LJiCKQsfv5/f4yQYYS8Wk8kHQQyT0E1sg71Qo9Vt66PS1AhOegkYTR0Qqt/1T6Esy8y5MIsyohW0
gy05znowrAOmLigMK5WDgKdDB4b9ipXOYmXy8psPoUWn+zJBm6PWYO/yKZZs1dpAYuImQupMwYJh
IA3kFh+27Pt3+9T/BA+eYD2ASA14bVb9joIk0oKLryEkefErdGFRvv5DzW32sXlETewVNbVZofS6
Ierg8c3a7tfpRAIQfjetDoV7utlgvGr00rv20RWcNqArWt1gcTdDhl9Ub8VQCaHbzYaT4lfkyKiH
SDWH16yY05ZjsR2wDXBk0dSA44BaDn+dsmXIhoOECxUsjguP9cbII2y+0twQnd1V2Gyp13f6ufc+
GMRRv3p3Hfzx8hgvSFFaBP86/Pakz/z2agKJFc3xDm1vd5s4o+0TvIV07MGfUTKj1YE7pDTHD/hQ
i3O6AGizQFzQMjvnzybOkUdb97TtzUHxdrRXN1DCnsEB9EJif1O6aPvRz2fwVkNGBgzzCkEJ7cwc
L/qMveq4HCKoX1poyhp7VnVDdMuKktVzfPZPPscnUkhmwSMih1+06jZSx6867HOkHTKrqsKH14Vl
BoaE6OCPB432Cz/KntbNbTZCwmcmMrs62XfskSAfrJNsrmBA6OY0VOfgMMmiZC4RslCvbluZWjE6
D3UmH68Ge2ZGN0nJmXinKYES3Di2zgt5r0PEn3Ok7PTR7NsUwWwoJ04LYxzYQxSPmLudQdomBEkR
6YUjP5uhVGJYYLR2NzcOxOZCtmc6tob1bDjpGy4L9jjWlxE0k7FcwJkkV7PR8Rfp91u/7tGbOw5z
pF9gG5JWox8iQT4bcx4mdgerKPvC3iAKGPXV0zkXsj01MK9lejpX6aOFn11dPQHWsHGev+bqhfVA
5oa1mIG2ZC4h1CrFv2T6HaJGRhed4lJ6bfmPTV5aSGKRNkVJwrU1q5AWoRX/7yztcs3h6qLrCTxT
s2VpidpPO3aB5rJZQyp45MXknN/R1avAbQ9ydad5mVwsEFhcLIZS0vIr2Pzc79ExcOA2a/HJr05k
HXvNzFjkWHn42ezN8baolnv3ZZhvzrGECIIqhBElpXNSxSsysAqFSdJ74X7uItQ7ZtPBy4xecvhJ
RhwryML2u6XbDn6tN6acxGhtEiQm5gILb2Hqs8vpcQvJqF/X9CIltaTNH0CiRrC5foUYdrfrsD3P
3s4Ry2yIlCBVwZCpHAeLlyO8cZSSGrAA+eZNVQxee8gZjGQTbZIDWFK7pquqsjnHr1xy/lkkODiY
tcdS3/dmxhP92cV5hu91w1zkkwXSzpV6UTLEJeXpFRMCURSDB/lEHFMfBCDqvOdHrnzlNZDx4GVZ
CjyFbaJ+BRfDekG/LJ38MEpbXUsMOaiPLTTps7fo/FGSx0kGhKE84eaIldVmVC9e1Gows14NCJFI
7dEOp9JQOr+3FERdh73Z2VUh5ShXOusPjSO9h1IfdUWqa2b+GCbJQm/b7RBr1ltUK+wcgcdkrRUq
zQB9fVDJ7RXvgDPgNdtnFPeI2oglHnTNWYWirIRTbPM5JPrIll3DlmLX0ZbJRrMSG7nd7lyDD+XQ
ieI7LFlaiRXNYI8SEy8nGBOpsTvvRRAJtoMlyzyW8KlesniBFZJ7XHKrjv69laLfy6u+FkHfpQHE
7oJVnguaVqQR6UtCYkTKQkgGL1n8hE/UEnmZjmMDTmjo/dq5+oxhH/fwulnNXpKjPadEp/9PrMMV
ZWd6x8BuNu0nGwDIOvqnAYgDKQmzmGqWhoKiffi7RKzxqq3ebGqOkF3vwPmNAIVo/l02qp0I9VN5
5myMXxsv9rrLXRPIgRPzUzWLUtVFZlrm/PYtbqjmExYjUtTTl4cGRZzP3rl6PAeNaoT5OoHoULnW
b0FIUy33k3uEG3rX/P49COLa4btBqnedQxfXaWarF1f5FhhERAdtWpfuXhVBaaRTfVDXCSQOSJMK
Y2rN8Gi87Ol8vDJaHm1NPcUACuAmAqvzHwNq+dYde4mxwGtIm3IIkNqhGkayTG0lPkBAo3/XIysr
LwEK1F7KrvEiuGxi8TtjznXUY3PGmotmvWE/NvBkPxh/MzTdRo+mJBfbHe0Q6pixnNBR5QS0qu8c
85iCUwcJ9DPMgTVCkXfVePp6v4z26jMtEZnvc7L5944Vcrgj6AdkFLQSxl2m9eQBY1j8oV4TSObc
GlNGy5gPGgCTfW7l0Mf63SZ7cSWrEUk4qUGynxKyAKHIiYs+udohWElJCcVANrFaH9W7AuhBWEJA
njirzQWobHM+2SBhfJnUEES1O7PN6xvsF/hK+bgF3cFMJBipSyWkHmCGrKlQpPw31591Ywk21uxE
xKwS4EnLAxc0wmqMqK9rCTTPorz/9hvWKszGXTNsgklYJbgdfgV1dIVLRYhhps/l2TzsQEQcSWnY
Ut5BLjmVA0p5SlbYTKn5RegddK2jOEd8s6D09CdHWZslQQZRvGTdUbu7ZAifsQnmwhpiBnOQw8hG
uo+vaso+yhTlxL03WbNqJwoFr57h51s0LLbUCdkKEGywDIjWqplSL3+z7eVXk/kpWv5YS5cfU/8r
+qfJfa0pxJQ35eDY22NAx1ihv0lT6WDhaXax7quu9PSGR3wNok2z4ow0V4AzepvPW22eEMmaUFGh
WBGFiMovhV8CoIONPGxcp2Mc6ZjOF09VxLwoH9Ki+4A08O/hZFiO6S2sV68Hbj4NlL3x3eNI6bbs
1tluu6XuAHaDXhq+bFKLVTFahbU/ABcfQtVGeyrVCTQf5FBi1HIPEQwUVzkNEVz16zsMqzQ1bPaZ
odATkBwOTtDt3twFsec91DhmTL826Ij5JaFalDsNr4HJIxMJ+sWeeAJeH40ajIXePTgMGYZVRKAR
EejRwBjpvEJOGB8is2H6zf4BVgINI8GfzSjad0ghwmqBp2LRzwY1pofzZBpi8t2TictTISglkX0u
SOwcDge6/WViphzUkc79UAT44JdLpMV+AAjM6/psdE+qdOixsWF3l3sYFje3s2ltimnOycfuhXQ6
nViz2Pu6aFsBYgBmFTRmhZmL4Mcp+gKC8XjNTWke29B7GjzBIQikZFrU0a5zbrQNXr1Ul34I1ACC
r9zWM9yk0d+WtKIGwKBVC2A1v6wHWJL1wQdT14ceQmmutHSUEpsuMgJPQS9D6MwsEJka4Tw/oYyj
L6Tqho2nhzbI2I90dW/adHjWAARmwg+6mYeJILNgVO8Q/3r4p/qwiSULaIUX5eLg2XTvL9d4myha
Upu7TtbrVzoFnbCGqjvg722NKqOGoQS3TEGxMHqNiw3U5/CMNAvVjDbsr0SE9eqa4mwQlNKIU+YG
dry9IdBcD8qzWt7QQO766D4vINwu0US+9svv6A1+UZoLF7OElY6+xw1+CK4I8+ktSmi9T6/plw4e
bbE2aeRdPfqtDhhxhPBeVlmjowRrdYS2inV3EGw4WkVI7UXwFpxxaGDsspqKpemAHlSnNcRS98PW
D7GcfY+O3Syb956kqejIUUzqBMNzoTKPrPhj70eVRdyDFh3Ccydz1oXNcLV1sm901129OTB4G1Xq
oUak8x13yPs4iL0WUvU2aMaal/jdAZYaDee2ybavqjJvx6hjFU8ADWfMLKMMymE+AwFBh1sQYUXd
DmxuMge9ma9r4Tf6g+Uqtmv1ZT0HIw4FRhbVmaLYzeKAxEuOdJm63fBhsuOTMNHlto7gk6HwotXI
F9QcRlfrIcFxjHEnoP9NB5zE6uvdp/Xt8e0dM7ahq8u/w5tKyCOsSXL7eSmyLh9sPcWwYb7j1+DV
wfnC4ggaY/v1tlpBt6myMaUNRCIuvbarBV0WahcZfTsJ2OyICs1n3LRW54NyqhTfcmPjyx1MCuBa
5u9zZVvof1R4XEsxJPmG2HEY3sXwDHOvWQjXvy2sUZ5lIO9YjTay2zXmk1oHa7LmZsg+VDMxxqVa
8UWKfPActVRtgWsJZ1ctEV+BjDNcnGW4tGVLHXt3sdtbGVi/jbPMbO8KaOlvq/jGq9dAE+OUExoI
afOsGrrNrcy0zBlmHgfV2/rYw3y5z8lb2ruu2Tgrzrw3uX2BeL6mOnfeMh9pu6pSZOQ6PtRKP6qH
qtJ6p9dSOEUsa+x/7mnU6qiOQXr/YieuxRhO1MPSbuKaaZ/v6lQfaXTHKGY6mdeZkcNGbIjBF8o4
VfSjC1NL32D6ArmV7LWhXlsfYvnNOmlKO/bKm4PJ1QQbhk0OYAlwGS5vbcQvkJfQfXyfmPtgJOJy
qvGy3BKGN5SDnxsYrOOicppNL7dEp+6xvYe8/OTc3ePqcuM5mN/Necu2zmbP8+sio4DJgnhRljes
HEHK4EXGJoNOx5Pfet1vBsy9dXIwq3HeE2nXAxkh+RX9wCcohBBEVJwRD97zIZkc8UnT24kwgxU3
KcDkNzdTWCwnV/YDergTmr6C6MBAGd90csm9IiFx6l3zTpbmtFnEHX/5qMxB7eFgVw5D9xrHrRtY
EW2OpNXbO9d/lMwPizJ39DddcHY0hAnQMD8uGCvOOaQZuvDbBu+Bt7+Pn+5X54bcpAfcHKAfPRfw
JjSyRE2V5u4AJN14MEcBmKTiRHtSPfDp3i2rHY1KMbhE5vxizRsR33tCzHp6Y4685lzGD32+Tcfi
vxlr6jYsYM7wrZZuMTujTAYRmzIHg57ZNZtJyln8XdBGGUHaBA9V9FiNZ3NbK2FwJP4YymMnd2t8
BnY2DirX5hlTvUw48MewprqU3tSN8zvHid3aNrrW3yfliAEWhjxFExREByuq93raBuPYm9ZcsPYm
CohClgOSDR5g2qSlCgoODtpfe7Gki9ai7w+YcGlvkfessdgd3/S5Y5fXsQWY1RpHMPVeARLiYCB0
Al4JemX6beLCzk/WdvSe6k5x541RQufPUhhrIlbN7QBbOvN2KGor7QaEiRxW2Bt/BXAnewsXGzCP
dwJ2ZjYMc+ue8KrDS1eQRtW7n7zYAwvQIEAk/+C7/dmZ0uHZArY7ugha8lkITAxu8OUwPfFaRXio
FIdchqKhQkECnR+yLuhj887dymd6wrF4mdkCuwBc9PLBLyBdVhPqQi2SQ1i2707FUZ4ZblCNTzzS
Ex3PwDja0nkAr0udX6rqCVGUumVq9zg4yFNLBb0io/xeyZEITqVsqROjisA8qd09vuMv51KK1y4e
GR7kxlZISkehoEvwg8WSqe9t9tosQpsDuZSKSu7DTkIQiawUEusuhxVJQzjs9oZFH2Qx2UOtYV5f
SGvRe1YfHNoGv15QfYOyOzGm+V19BNBBtT4u52SsgKyIfmg03Ief+D04YDIouMLH5GMBI+XZREnL
njcCxC4efZwtMKEHgwUF+vS29hrevlZe9zCFnddCPQeTgxdGy8RA4eDXDWB+p109/rvVQUDSY98T
1Dh6xuGmX5aXk6MLLKq0OQso3X1OJt4HSZPSQ8lGiUtYRYIo8ijm++9DkbzQcAwMJJjNnkS91AOh
TQJbk7PRz0TdhbIjpUU57zLzEtPuYrvfDG/xRNx2t520U3qoWSDe8nLmoPhAUN4nL+Km7tmeD1je
2VlWeGIm756EKsRP0OSBYCXDuVkFhj1yAQTeV180vkca5QZqnM2rlVj4HdZs3H/d45QN9lRBuOF6
WOrgDiv7vcnMpveg6g4+VbGvZxB7EXo4UsnGjsWpSntzcy45qRHFs+Q4bziP9SnddGbD25BzZ8tG
0VbjVpae3Zvc3mgfj4/htkXAKZ7XwBrBCpbiSwi4odVgjeFb+Rbebrn8a3xYY03DBA/KUhoLT3oy
eYVVuufZmm/Mx5u9jUGNVeLwJhLb/IXo6UDqwISiYdCipaBdRpp739EX5SQ/Yd6OcKJUAaXzYLAU
0FZyXzZIBPnZS7rq/uHVpwynatoPdV8xHKsxvt1b/AZGWmmyz7fu4dOw5vdSbDYfSN+LuDT20KMv
QZjmt61v1zpAcGz7LbZu+FNylp2GyWjcsV5PxvzpsUXCK4ZVRyJNpHHnoePzqDmJ1a48/384Re07
uzl5XB2cSc5Z1zCfNeskEnuTcafGXms88GAj2BTFf5Kc+1SsWK7Rl9PMRPGFlb7iaAaUyjM8hR1/
e5tDBISMQNSt+ncoj6+Ri+f4uGWwj5eUrg+jrPJ0ztGO0waHWIZdrA2gM1r6GSpga9m5qDGM1T3O
4CJ5cb32j1Oq+ezqn2yLReX/Exh+O+zc8L7FoZJEi+iRcyB3ntShUFZBLiSLLt3JrXK2zY8lpL89
qQZ3NvmKTSwTr708tAY8qdy9njZblF0qr53bAuUMsZL5Oxm/Q/2vWximNhzdUGamrTqpytn7Erht
pPecRpMNBhQoxDWUQgyzPhqP7leHf+2MsAf9gDmETUalv4tzgLp+F42md7ibx1d0zgcMgMiYGHX4
grnC7qnp6HbbKnPbzdHlwqpAYDWiEn/1oQ2fJ0j33sxXi22VL+AfHkfwHazEmzBAr0/eTxCzRKeq
ceVQyOeJGGRnxFDgubhJewwN/e09r16yrDbjd0NdQ7LRnFCWlPR7swidbl0kOrqJBeCWxQi0tUGi
3ni4L9JIFKVfEJWkoWFNuJ+9Vb/yRE6CcMWoL0USM+bEJ0DGZEx190oP2u/eg7hjUCsIT0r8RkDS
s/QK6szXOWBUpntZ804UBFsMz+faH28JwifbyXXK5lB5xTF6et0xCjMWK7mFEBIm7YSc3G8LgWJM
GQrRuT8+A9QPWpndrmEsZIT9P5iUWmYhM0P2DwCH+djlGVmXAy6Bpt8WMZXnYXiYvrAdrbx65Z3d
2n1eG5Bse7hfHAI81liRQXO+t7BQPW6Lg5P4xYbIROnjEY48SCXsGHexjFkeP/HLYoNMhslh+lZ6
pN8gIZ92D4qFKCzxud6la928zxKU9tWwb3PtorYJvzPugdPIPofXDNb/nTaIhXyxXjkniNrM16+J
kxYqN6opTke1NvsEMzyxThW7VNN74twCTZeNZt4koctbfpLzjPiJN9UIk3fGJXqP/yzvcnUnx6Pb
nF9QPhJn5X2bhlAZijttKeI3REgiZFPTA9LiAyla3nE6l2lH79fWeoUiUPVRt928MADV53L+ARul
xCmtRH1JbxpQrsQuuEeARO3k5jF8ei7BEJHDUhQr9vBbo4bdsN+SQBPR5oguNu37qI6Om0xpAXi1
vDrdcuyMnXrvCCqLPdP79ICjANSlXemW85NLFdrWfWx7PD763RpoFz9zQM8J4OxgXaWnQ/RcqIuh
jgc3QAf5AMI0h+FXDOp9rHDMzjypqf1D0myDbnXTajsYbi1bD++hIbn0Vbb2R2AoK+ut/mhrAJL+
/8X6s4TzSdphLZfz0R8A7xF0X1yIBZW5X4seB88eqvHThOLaJhxjMyQzIL1/ShBlEqjzp/wI9VIJ
kEvHWL2Dg//ArIp342dqwNkF0o4CA4A8xMb8RvR78VbOsQ4JLoxl9tLL09xSyrb2uHpKhYwdkS/5
/yv7MRO5scmdSYN8RnqGvIrXvXkH2Mxt6/97jSSw3PNuh6moRz17hMoSz/pDlI78CROJHezpPXvP
XmspTFltmYU6fUo6lf12fz/vVKruJ8SecG6/eEVgDx1WwY2rBrtnzpd9+KzAtalJRegt9JkR3PQS
COUANBfcfaj9yNQhSfSm1iPkiTZDiTxHI0CR2UWtiXXI19gVldIl5i5QSuUJyCDyiv+PBa7w/x+V
R/aBa3mYEJAI8bUjXs6VmIBRLCGOKZHM011OfpCIkDDlpyQEJ9JFTfJlsZy/XMdc3n2AXM4SpSS5
VsGjLcGJcQPzv1HDbQA2A9sDo5QSBrkN/2Oag5KHQgq8jYkhD/j/5cnHykSSfykdrvjBGwueVG5D
rv+rEBqh0MW7wbXiU5C1+bnVyp9vUhAEJQNUQBXEhWcwgibAL14vUDKg2U/kPkR30uSGAZ/B9NuZ
IyZXn2EWoQFeDBVQwCskoLRBKATR0Kal/QbrSnMbjOcR5urVatpvgPa4+w6gWgmNejSwSfAA2F1N
VBNYLQ0blOly0OfTJY5lfOfzh1Vh89vivBTuPyEiHwVqTnByMBvQqSYDJjlACoBfPxbyAFyfSEcM
xBacu5BnbKJ3Qo2vGwKQY6vhjuCXMw3mkNi7tvsnquZg6ZAfU+O/P6gkwpUA0A1ahFmFEhryhT6Q
wvF2BHZ83jdd03fAg7HdE0kg5Yw6B2KyzCNAvDZdfUBdHkA9b4cWZgS4SPq4YI6iWQqs0SBKW4B/
ChDzSQBp0UOkTDhADw+vJbIWOD9UT6dfUZzR2TGoih6H36sCWEQpC9H5k8k6l8xxyZg/BaOUASaL
ACSJkjDdKvCCPIeqRakQXwQvnwJijSN6f7Y9h79OUQyopAhJ8HiwMFoa1i0HyxHRSUP8En+BabC8
+0tI1JKewuCLp9S4FP24mIeKuNSeVQKJhywGjEjdMLMv2yaC7i0rjRpDYtM20E4a9zwISIrJYg3T
QnpZeXDEQhRstw5/WLrjJRWTMKasS1lzFXsaBWB6q1R3M2Iz+X+0G1M49iArI3ouNJ+jeNryPr7x
VgVfMV1CC0wTPXF8GGhZqaN05On/e9PrqAk+HUMmQAB89Fvd4JOBDNx7dyMojlRkJ1wAeDaClQtT
tjrabSG9ockBqoq9tLdjCCkm3xRNYW7caI/O1JsRwJUZXt2c5o2LfUtWd1w8RsgwxHvqs+Ucua/M
o/ICurun8QC78AqEjYhTFq1+54OXK4tEnCUaR4yIMezb2w1UfAnLHCo0F+xdABb8QFjPFqdgMgB+
XmMetUhYWOvUFOkfDx+Mzg3M2a/FJGBJQZk1wPwkq4RSH8Ao9+bXmtS6SGO75LNAAygHLo6zWQL0
RRUOiLIqZ/Bo2sO9pfhm12BacV7uTmb77fxVLJZyOW4/hqNxQeJToYVL8akWUftvKVy537L52d/C
nH9bjhEe2K4pxM5bS44OdCLpp1JKbBPaE1mMC0/EwNGDJ/ueALU7LtpezsNpV4PpccGzxzSwYe6b
DiWk+rff8jqUciVrfroF7A3kabb0CAr1SJynW9sHp71/APZif16OcQPrkVOB29ZvXvEmuKPHCk1x
990iFNbtBdD6d/U5TYOg8TAxlfRqJSqjUAcwvsSdG2MVKp3+naFw65dwD3SITsDLyf4ODx4T0rXF
0Wr1vneTpxOndIpBM2IyDVgx4lGWqCmHJUcB4iTLZIEs5hlDXPdrDOoNtifK/20dzD0XnJU4cbBT
yiTx6LJ3xpnlQRraUS8HygA4EjwuQ8phZ3BEIy1LGlavydbUZZOXo6Njlv3Pkyflkh3jxzlNjL/v
7ElJxiwRBhIy8dde58TBweBRuRReSKPPy0x9YtH8hSmwhx0r+EHZaDobkAHwf+uV+ux7HaRCH8xe
56m6Df/b8AvUEyfofd4GFF6ML8W55kGVAGC2n3KB5qduMwukwsXezjpglfxqUaDupZUIFmTMYvCb
Pu+EzlFziP0joFwqrKYggLSb6rEf3terYTWiBE23ScrJzQrsENA4gVP1FjDcBeudjGn4LlFegTSK
fjDSDalIxqEstvxC/NuPNQflUCbmku1wj7E4xdrZXg015dAA1tTBe/ubV0i0Oyd4Id4dj11D/c05
wm0lplK66u5oWkNkGCBARsGz3+/WXTEAgjnJCl5j+X5skjkZanx0x4mQ/9wXK0dt20h4nqeIV5Ij
76W0Rohq6gPEZ1BkOWo8tCoYnV79u5w6P1Jmf045g6LI03uD4eKNqB2IWwb7JbtqfYPObGdwx3+B
geRZsU4gRMCSLk8oYtnVW2haWfpFewDyKBwJVE+aIYqlVCAOLRvrzJjog+a+0umVIwdRflGEuPr5
IF/PL2hFICfE6r70XJbacnxW1QZwmMEhCAoNkQras134pjxAJgygfcwUhBQkxGv3O3Z9iQxJeLFT
R9VFZG7c8V8fNs57gHEE8MqISlttwjl44BHxw8cRlPwI7xuqfH/umFYKuu/irO5jmX5VR7YKqbua
czmYqOyx0KRkXRNvoB0rHzSIiJWXZrtQAAXARVJOGPohpX0LBlGvqvm6NQNIeBCoZ20iKNVs02Mo
46fikoSMRUbhoxiDGNFlCvZfoKl4H7HiaHuDDsdPjkMIXgtxBZvaUuRkiUGO/Tn6T33SsrkEPChJ
yZkp0BAMMjnnaX9znQ7kZqzwgKTEpB0DZYtjQzP6MtAkLGMypO2WcvTjFfxhEGPK3bD+mYbQazhq
FCyNAVJcYR9MIJBnUYwgloIRsrbtUZ04nkoe8aJQNmIPDwACKogCIKZxYCFRYrSxUgDos3qP6nV0
FxLYYpxb9OUiLTM5NmN2B5s5Bo6jbm65CFHHp+/ugoXOAK2h1PmQI6dLg16WmAZQlhvBriZf80g+
vj04zZZEilA/UNEASvsiOkp6EhGibXm1P9QXKS0K9YU8FChBPRNB74IBSRPwSPPd/uUJqoQe8A6P
0AJXsxcOTZ3gMSwxrF2z+C7Uhwvikis5HQirFcxTLO3QoujPH1R6RAw9mF5WBAcpSiWp0El4roP3
bAA7iZOZb0g4A1+APfkSvOIAH5BPZb76T4oG7gON+SUewKj+Ei/Ylx2uPi2TThSIyNumIpt0Xyjh
MCwC5sGXYmrPH47LfhrEB6u7zGLGJ03vPRzDZ60xUYYn7mEGxGljXKfiYL66boJkErUna/BdAdwH
LMhSypzPhqfcqkY3nFM53alV83aIsuduO4/KaqbTRQQpBcqkB9XFixvQYZH/TAUGcRaGQWHtS3AC
Gg7B7DmW1oi6DZO+qcj5c3Br4GMNq6kL6iczW+1JfaVbC8H5PH9gjxfnv3Eg8OxywIgQTwQnhHMu
igkN+RgzXeTwiwShGQrmtRzsORwB0pw6Hk097z7umudBGOpDoOhNwiyQnmYqDxuwTG24WgE10aBW
gvA1ddp71jUzjXr/TLLNbVF8qKvLHTj3vrRRVCYGNXXAyAdFKj1pq+QfS2e2rSqTbOEncgxEULgF
EhCwQRR13TjcKiiKff/09YV/nXPGrjq7WQokmREzZsORLFPoPgHxrgllkV7AhCs6qrfxkYDag2pe
YmYnH51+3iKuqn/qSscl5kyrd8rRqDbHcIWlAN1QyyK9j3QAsT//8P8/pcGm0bkhIbt436eHWc/+
A4ynIN1j3QTx1irjlqIuqBlVBjVKL6bbbfKq4Ry82ehURlrZniW196hUz+61t7DluWN5ASrOhBG2
y9Pt0ILhwAWajQKHALCvK5woVpoh7iRSSOsIZZNWSmoEi4xTl5mN+xDCWpaVlOYYJ6Ix+o/RFZqY
wUYZDvSslWryM1RDATwTmW8zsZ1y9NfT1b+xBtzrbd0/+DxGJBMJYaWzWlBLVC5Kn5yBBcNQnB3c
WJqDHObz5eIyYF09VK/Hg+bWD3t/Wgf34csfGNGjZ4Lpd0J9yZj3w5KDOCkha30U+0imn5OK48gE
QAuQ+Oe4cFt4sm1L2sq3MiFZ2N8w2bNfYmA5xRPvteLW22kypa8CawtG7WSFSQ69toK3G1IKZXhu
LqM5bqwWNkHR/gZcFZNnfBtTlRw6LoYjFSIGhhFfxl46E0C3bg4Nf7vrUY8so+/fBC0NpFk2Fikh
8XmaUtz8K9jyXL63dIVHQHqO7Y4qmcR3LxOJKBntkGCFAQwQWUYKWRYuxuy0uAYskyk6Zx4lLaow
JyXDKGg7K+Dzb1rSNcusTvM+GX6PXX5fHC4tfitqTlBwQDIEljczFFocK2hPkXPD1dyflejKOEsI
PEb3gc7yggSEGV8Io55yhmreRbHosUPQGjEQ8jlNmwhR6qdYcqE65bB/R1f1Yerk4p2JDXiiDRdj
ihHc1k6BGIwJ7GtTON6d6SmZGs7PH7mL61ySoAoD7vr1LshgLhzm89eKn9l3jyg0HbVBmgZOY3QD
5jNm8LORzSg+SoczPONY5OOH5pd6h5OEb40GkiIYOnuN9C28het0NzhyhLCzCPO01/J6kOxl84Bl
FMPmi104LJPle8kyl5LGcApOKX4wHgLieS4ODTwRKg24hTsObZ2Kkj786kGpW3FMxx5FpquSK/Ve
KwIHiNyGx5yZMzFySenZOj/OJeeHvEbkneAetFWSeTafExATA3aIeDNcf0a5tJKQhhyNWj6teqkF
PwKDY5AQNVfTlYWf6C5oEvSpXPm2Be9x6axdDxPFp/uL8CLrBU5TFzptXhbUIBXd6O+7YQxHvhhR
VWiU3lIIOzR10DWh0Im0higON8OcU3Aa8EJkpxh75h7yLk31IPPFOdaTJU64GuuZyTgreCmtNm90
6E1coSJxwaKFXpPxQWBbIbIRkalAUccsgaNPXbJJsYMwK43qbkW/8bq5GR9KmQEFhrgIOYW2XPhm
ba4/Rwo1GHllVpyy3aqiY9andKKDClCH+SZdqufWc+ohzVdBUhWAb6bDC9Fh8s7kaI6BDAc6btLL
lT4kw/jhrzp4YLB7IVG2wFzpr4FAgCImy3k5xO4/+MKnRh786/WpojhQHyWgiR5T6dlAeoslbzPK
nVgS2uDCfqZ83RZWlTxkOmicyERICFNdikLWXtwa106TDU7Kjy06J7Jni312Zssq5V+UfkeqNh4Z
a/OFnu9xQFRD8YeQxiM4C3CYXZjyYfEBymg2kHHC20QizqxWx4UPBTr7VZalYMFUB2FV4tF1DM7M
u/lGNPfk2nCvX/SUZr67weEd044ZLqZOmZwY8gFGiAYIAFXVcK6orqF6//aR01o0uvPfuHcbnhAV
OBN10z1VD8maNS0X/w05EgVg4ED1JjQDH9kH+YSWx4j5R6Vm2/iZYLIyDi7k05DxMuvOACMIxByb
4BluMXTPLaVnLFNnHe5AO3hlIoxFSG3xWHB5XcLBAIaZg22zjcZcL4cJ+xeysUV/3epyruSSCje7
k8yATBmd0kfd/RNJmj0ikms40kKe1hlUurC/UUF/jyOo5WFmNvhu17YLzlFL0jnP0SGOWxZi+x9T
RmkgmxaxKKjwQF16olqnyGXOhfSueE0FabdfrHHWRNqAcq7Ym7ic7WYrWbgpHtcpmg2gei6ON4D+
l00kojTE9CTrCBe/fUL5RwdfwZuQLuXhEFr8zfKX4TNsSzrp9MSwB5DwhS2Xw1BoNCqj8SmCqhhJ
3oHNubFx4IEZoN6wQrBMZuA7pXBnh1628iZnqxZyYN54/O0nPIybHAsbLImYzPlV1PpELQYiMBxv
zm2NL9L6vnO3Id37p8v1v9UEE+gFRkYkzox3zEp8AqSAxi1prkkl/6V2vNYn7xCBRPlkpITYXVym
KLE0t7VDRdx5i68Hhb+QJ6N6/kwnFLQ3jha6qOr+t01f/3gReDj87yeNjQpHyIZPVU7yjq+QtyOS
xonn6mxjzrvJ6yWqhz8eFWxtzUE6rzPY4PjbhvAFl/2jpr5NnLzIOhBSzhzMG1AW3YcAAkqOZ1Eo
AkDRWLCX0I9N3hgrAYXhRAYbCbcenqk48BnheUlRpq9weTlkrEfIAIdm75HYJrTF1fZxdedJtYRo
7rUPPmg6Z6mgpoecFh3+pGrPLmM7WhrE9gqxFFnGiR3m3KImgBRyO3v6N4HmMmv24Kb0vz0avuoP
CERXFaQpNsABmZhs11iMH9MLlNeZKW/mm2aJp7T8IUfATU5kPyCdkC3G4Nzmmm5SJABp0oxAioB2
oK6P0Wsn0WkWoR9BA82NwwSH6WStVm8kpe716iOm8BvLhg3KTgXxdsl2Ei9ZmswlDJcluHjf4mgj
2BGsTzbi5ZVadW4zV+JjojPTRR7FNsStso9/lXxTNg0wobMUlxolxWsqGiUBde99DKDgF4nfGdbN
6GbN5DVGxZ6dIHAeJgT+3abloOFpU2rejUuwHE7tBnwRGcaRJrTkQjlNbrrCzyF8DZbE25c3T2yh
l/MrjhDLtk+yqAWWRFTdZAF7aQs0aw9LT2cvAr9w1XkJiuJKnjMVqg9KjEISA9zGdPArX085PjgU
TeyXePfxaH6sNWL2bmif9R5/H05170+4iuVICI0Nko6dUw6F2xVOTru32Ihkbk3nCa+mom85cbC9
pqUID8kaPWUwXjlISw8qf5qx73DS8XIBNHejG6YRC8F8oG0c42H1z0BYLzWWHHH4s0KFWyUKMpf4
x37WuJclNuSk14zN15fESFpYsAPGToK9T3De9vf8rOHZxHsJ4G4wbRkM54Aqr7goMZV6CPn4avpv
ApWmq2+fBAXMApgVYcOYYBTOQRkk5y1/msyXuHLA+C04bBRz4SRpTDhfa0yJg40ElVz5ifDE68lo
uEgcx22z4uV1F3w+zKxY/EY4nHAmtfpychK/RVeLSRVHHhqZNUclzF706NjN4Uftsbx4jDq9B3cp
4wdwxAGeZIt/bK7eEdWOsMFfGJLxS5sHeQw73TWvT8EklNoFVcBPSec15tD8gfuxouIkJd05MqYI
bIrU6KM/HYPVs3Xz9uB0FNUryGL9Du/68qkEa5KZ5WWFzYq7Qw7sBS/bwSkYzx5it5iFVOQhRiwn
6i6+Z6OL0TeXAWrR9idh8VPwlZ6ISNesqGgHUMep3AUnGEhVzkY3w4isJp8Z26ig4K/ReGM5LpuY
SgSxz35nPbLBTPBHZNQnijI6Fj4N98e1LC3RUq/BfThfighQRpH4yyogzK+wOvwjMYQAXC/Etodz
Wezx5O5QTHL9tw816hYrH69ym138bX3KE6Y4i42IA2Yv9bddt/zGgJDIvHl3Yz19NCPRWl8Jd2Na
gwzoEzLUuBMCvxvsfYNmpEknxKtz9knCMP7ppJsq8dGxXW4yj+D3EVTSl7Oby6EuyozF8oQFBnuw
rBk59LOdX1Cn5rfSySmlzKFA1dNMqPcyBsdMsSg8OTEaQPL8FywKIxOanu7PIa6Dloij78+RSwaG
IToY8ZoIO7jg0ZBRIyfNgHkmsWWSGp6yVFAejNfeCwLjhlKbInYN7rkGgjkHuIbJtpgl8/ePAmoG
NE9HzlReEV7fAsvkthKPXfpnqsw1izrKsMViEuTcopQeMEurCT+yzjLyCpGTsj4LIdzpdDD0QxTf
FgF2EARxIEJ6aw9lzciNufqwqwhtSVChuDsjYKeh7Dk5f2UIPVB6G+m3RVyF2YGU0i8cO4NGcnym
3LQn2jDN8j9nJR/I4Zbxn+Biz3neAm9p+GsUnAVO2DD7XS16tlyziR2qHlh/PKAnDo1eDuxUbkF0
x/05tZkZJVOBrYL5LVlCkdAou5ewDlhuvJe8je4L9luQtf9xcR6Lnu4kbQ3X7wG9V6/3J0Zofx3n
TzZMTUObv5joiP68ZXSD5yLGwKLz4lF9kNht94r912axspE+KNmH2WI3tx79zz0+lN3sxkjsHL5e
Mthr4YZINtstABI5UpkxtVk0KEypeaTy3XvlVXGBwSdDwXDEdFrBcZRqT1qNbM/Ry7DlGthyWl/8
C8Nr/7t8NjBYUZNfgkdrG8pf/XSX++fvGJOwAnQQHako+cfMZ8R1Devi39GSf9zmasZbpV/dGoc2
VqrufoGrvnMUXCW3qsVy960mRWkIJAk2x4+ZiCS3qGtqPQ8jSxneQQaq88lZc3Xm12BTFBn92nuK
kxPAJgvVC4EwkYt5HefR8Q7djyAtwCq+P3qD7MPP8mG4x39f3/jHR7gPYIlFjK26TOHrbrLvVmUP
fIS5sVhuvbzTmOzli1+zXVO5F9GkBVRAYgol6fcqlkUJBRbFOlAILnwmocEMsw+x4Rmaj0m9aTqA
LfTCMAqOhICnnGYa+b0r4sth6wgPs9Nn7MEIuRVMuWyw8a9SdBQhQO6FqwDglTNDnOfoQdn2cAzH
fvTn/8cIhIxQF5SLV02YK4qkCsAtSh0AbBo6jGB5Xyja6TBicEuRC8UpPTXel1Nr+3OYYpgiXjyg
1uy5N3khTArRdYhnCSwCcBquUWIEeHF/xxfOJ5KuJCEZHPkXTxrdTxDTnjClwZOygArBPQLCAJm2
k1MF5ZYm8E5H/IqYdl5qJE6g/ViV0N1TeRM22Ie1TnpnN87E8k0BJ5IWUNVqKL61AvcWkIR5J5wr
BGWRFQEFQyXouF+NBrjpst2J5LxH4CZ2CTAlmX+7NuE9VLQRhsTTJxNR8JWIowACQLoFdsXgqfb6
7GXJtQBimLAzcpA6AAqc4i/OeuA/JJIn3htKe95mhoLi7itu4m7MNSzSyxJRGVKsn1HSOwFH/fu7
J/hqY9ldFPKGMEnlrceWijxtrp0EWQieYzyV9mFnOkAOxzis9/RmNMHAKSQZ4jDKrj9pEBsApVwC
PysV4rFue/jLgeU0nCyOsY7TaJk10D1CPz36cVkiByUdc2HOyZEFbIPYntnkWSWwhncyV5HHBFAs
fow95gJpXKIMY7/HkxmrDREqNpzn+E+6cLZVpNG+xx2CCnLeifcKJ7oYNJlZ7bz9r8HD/31pcJsw
M+hM3kHLlVjD5c+76xhg4/OTpzGyc7zDFl8I9mZYCQhJ6F3csi8OGWCary8zxkdQt/ym014ybAT8
p0ShVXmstyQMT9q2/+yBKd6Gn+SZw8ZiHotH2Oot4cc3Dyd9Xi0CC+efxJXYW2zeOGX68xqxFnW+
LOBmH4pb8F1IYB7qj4s72gi5xoH375LnCi2kjQWlC/jnsq5IbibWwmthr38kD+XKoJ0fDtRCwvo0
ETKPNLHsTTgfrCGW0LArPJbx6RQLjTTFVxCi+doCEYJkwM6ggiZVvBvID4nYtNhkSx8HfQ4oXhNa
rD3TlICYnykDfRKMJy6PWoA7dPdspGLiJVwcdt8QOyzQ+ZDSATfMOeNtsDtcZ7OMP4AgIZo77Ifw
9cZVkFjpmBO7aOI94NN9u/KCBmYvAA9j9NfvH/g2KcMVTj7ZMZGfMkxF9xjHeVhAFOkfpdsAEaX9
ZfTHvkNYC3wh+b7we860GbLxtZnlAaqmoccDF8o+G5XLFn3sU/wxnvPS5poXR7yFOOabWD/vEPr4
tLMxNS2lrzu3Vgucm6nZ+QAGaiznCboFpbXcztadll32Alh36Y7sPogLQJ4quJQ4pG9G3VswHi3m
b6c9HP0YiLzLrH16Iz0GKYpYGyqw3VG3ylr/GERn2JFJMQ2DIaN9Y5x3d0Bp3xBdkRwDJ0Aagkxz
HmEYxnenGvntt88+l8iJxGDvQ9NCjl3/gHOzgMR0/bxFORakyaznd/wBtx8jG4TooUtn69y6GLhK
0Jfsp01+wX+RjYaCTnxoZtwybCy7Yn5PlxTjO8OJhYVHh2nsPh0PbJ89pV72KEI8j02a1yLKLsAl
BRs7FTos/LInQUU0CVIprvf/1r8MGxeuHWnw8xPNkO6xh0mljIoYbwEmi70M1FElULkwDpbAKSa+
my75WhgFLzt5ltXYYAC+9hEGqKXlTypwNXY/DkFrKj/pCF6L2yWrpn1wBtfM/9fz7n4cFqxG4JVg
2d4SiYK9jwKPjl7dTNJ7wG7nnY+zbLI3Ev2XX4UqyOCyBiQkk5h6A7u1HqU21Jju3x2xbh5nHBKT
PiON/iLG2ppn4mG8IL4uFYp0v6PjeFIrn2wtjuPhkPZLxtkkFfAkGoPZjjLxosi1Dyca5ULoMmoj
hhbsFss9Tkrc4q6OIFIhiHHdoXak5WI4217BOIRZDa2dQTpPWscDgT5DTsl/4PPTdjZliOR6cP9t
EHHjStMAWR9TrzffTgw+KONDej83YocW762L9BX5RTUHv7xbSVrA+4tiDuA+jv2eCNDr9Advffbq
4o4NRenyRvIYe/laxxOJOemcEjkLmfQWJF6Loy1efY0Yt/7Z7FwGrJqlFh2SGSnPKQb6UC7pT29e
YEZsm7z3ePV6YS9epJAfsYZiU87xV2B2CiopTWTn7DAmEYvQ2AThddDNFIUuec4KqR45m8nWgjRZ
DoEhUK05WUT7BJ2Ngl/siB/QHe8Ygk/aLHh6hyzlpz/nnMRXhw2ukwoPUujEV87blIiUtNczUKNi
QIbtgvTEAiDviQQJMbNlgbIlSo68fBRnN0QZTr9PKrWEFtHoBhyt65CbgHMvo1ABQo/d2d99/OfP
Ok7eodclyZYf/x3mEikTf3AVqbqz7fim4m8G4aoQefRzQ0RkQMYHdR5XLrZM8Wwh4zZ5SGsNgYND
aRHSMgif8vMPdekezA8wVgEPjbjoBugxjEo6FpzCTZROWKLQVeS9GDE5/F/pThao16BL8Ye3fwL4
3WUbiHlrBWLhujsQBahCOMAIVVhaswmQPMwIvxef0LTz7/9ktCAeVZd+D03LuoE8fTvUHjwuqRww
qCNPh2nMEv7PBFYFiCrngbjrDZ7dP0oG15tJJyZ4vFAShHM0eY76UFHgWwZwKsd75YyGkCjnLepJ
7G6ZoAHMYpUiZQ4I0UN1HC8HtqW2yrJFH3DrRyG7DYkmVA0esOCNLluZ5+W3j4tllYyr5PCZ04vT
0WOoWoTrvET75jETlYcqj138H2e4AHYHuOFSpDBBT7SRUBfyT3Sf8TcZk685GAOaD+rbyTxosPG5
uMfS08YMzLGp9lMgAKnsGh6FEi4QOdQL7s2kr6j0oGVfKfRl2inNWAfLXPGgXBq+e1AFWsfIgT4r
K046ZV4u/EXEgWwf8h6yreO1yYYlWVySOs2UQVp0tjbKJELKAT9ScrbwEIh7R93jGFa8s805XhN+
w7daAVQFnBTwequfPvk4/AEijWF+uzoel9YcmpRjGi2jaw4LbQGusy6bbgGOgp8/zFvHwqUcC2iy
ioSUvmA6C6j7YRT8zoWVIbwYszcFvtwHsB+G139ovIZM8IwmxSxlDqcQAItwaDuTQPGmLhUi8nA3
oASwx0XOx7MN7j2KLaXO4ieyM9ENivH+bRFoHuy1hsWRz7ADomE1+hA6DTCNx1T6RtkGvtbimIYW
smRz8qRv2UZSzzNJpyP1H6/sAonMHkCthDryDii4pEekns/rmDL1QGdvOiU+cJwLcXPOnomnEHne
5Pa8ggsFfjUpMBhh7CCgl3NrqkNwE+pOiRuRW+zBH9x2zPyFuPUpbBp37V1CJiBMHiUiRwren0cL
0ytWvqg83b4x472lx3Ap3kCG8O3n2Oerp8eVGJECswQfbhUR7eeR+eHqpsx76Yne9FzlvO8Gw1UD
TpHtkn77AH2cK+5gusbAWiYiKehjmBEOvnx594u7GGz70y0lZiBVCuRaSUWJ8Vd/fNijrj7RtRT8
GZEpqEUPlFqUNAuKwmAoBF9zwhzGE+xVFnTzAw9HJdpKwtXLITf9irlx+EKuQJNDTY/JyB+q7gM9
gjaKZwZANUZ0+MeNOW17a1kNLcq3b87LJEUkqbXAEtfu376P5DIGx8FgXRHpvSS4hueEUc+NJeln
bJO8TgOaPNrGrhSovNxk0IDMUmoFI3NETpwKtJmQUSXlV2heaQEhCKw5pN/AHg7v3RcnEe738KSE
6dIbtGL8Q/6wnWWMarY8Mb+b1Usr4G/PsGfHiHH9YA5anCAss26h8ictdnfh1aFM7bWlv5PUpKtP
x9FxtmOZwp5XVFRvbxH9/6pyDV4YKwIa0BlaySHFQ7qAwcXxQqdPvWpQ3dxZFgQvwpBj6sdTFaYZ
W7LLjSZva2gevdVVSVfcCDilMjJ2Uy/PJZSHCSZYIDyxt8JYwmL6q+gBDgJ+fcAeczA+rQPGluQ/
whsS1d0v9wuD+IvaX51yqhHQwQQa3T10C3qryZuRiKSlQFVgEJP+Ymt/RCQs2bl73yEPxg1Vf2hk
0+kSCKVIPeB8jB5Er4gGawHLqF5ir/pevaQAMUZuiqfQ9hPAjz5umJufxVQf0xc4ZKgXdVbrhKdG
MhMVAeWUDxDNEXWkA+bcdpMFgavsHJSU/CVckrzdlGd1bHGVh5mkhP3wH8zfClmJUrf2/j5Lm69x
FCu0uEf1xWnlLk2Gvl4V3kdUdtTQ0NbymhcBmGKcrnGdwiuas/ntELkRUZ9Bop5xNsceuDtnCP+V
IzHtYTvo0W9TwsjWUHqx0acT4gzBquDk5LcIiDEjM4ojBrgRi8n9132oJz4Y8X3OZ3VPU1DeA24a
TPfewtW357iYM6FgoWOP6FLbv1DN+d7s6hOavDjjp3MAw3xwNNJqfOD6kXZFC02AMgcl1V5qGz+A
nxE+r/RFDgoqBxn7vWLSWTCU8zAGz2AYM2u36QQoTws3AmqT7pCOorhNUQ/gNgexDyYh4FTlZ8X7
4bXQA12UNbKTqhPecuuobj18KDK935mfMWdXRlzn8Ja/swVe+XYCtonjFdOn6bbJGdQ9l3i/VglG
/Y+ba52ire5bwHtVQM21OAeQzev8+vU7pjq0PHPwiFqDdu9JxBS8l/53ZvWMHs1t3mRvlZQFcOyd
IYa4QEZ2nVCMlXem2d50pb3Yuy6zHaRWRO1z1KgL9mnmIm9+rQMdTyYE7OYIrQG42Dfa3VV7oMMo
Hdyu3XJ4WS90SEehgUHZwWtpqtHxreF359+24Xv6hZB2isre1wiaR7Rz3WfE4A4RZPsIQSl6Tq3k
jIw7v3XRt+9b0BQa8wM9zj5o6n6rDPcZFiGgs/ol+Dz9atKogiuLZ+d3nt3bKbSfYcUZqvuESDQb
4Q4slIi3BJ70/hs2Yn1UTXBvqBkm6rgF4Hpn9JrdxvDaOxnhi+3j7zyxk0f0Bs0Y1lu/MbxxRY+u
5d87butIY9xKteELUsM7qMvu8RqUfxrW35X/0P074Wgv1boEFkzC+MZWvXwl0MV1t73z97bfqQLU
DPj/HXX/SXliqSc6p4f33QclCYK6QlNRbe5Y9+rqhIEg0KjhMLdmBnExwuYrbFUB0wnd1aY2PW+P
G2K3XUuDzL23nO/Z73wCU/c/0weNyuQGJvlSGEgxO5yfP4ERtnWFSeIVeTPflbvvfbFje7v7c4iR
/o1Y8DdyUv6Ka6PfQG4gwg5XN9z7n/H0gSKQBoCkvnDxyfim/Mh6cHowGt83PMPGHkxd/9qYbGiM
ULxWt92rcKjUmdriN+M3H+6CXTt5D4wbPgtuO63G9533nfFbTc/2zbtTWdi4bMc8KoOTrisuc42w
rRrx07ezS24OPkwEHlN4Sku1apP7eM7vHxKzWyNUs88pSwpcCrvrZAsMwZfGRSbfdpA9aWNI/u2B
pbuMYRvD1pg3j93s2m1Bt3M7eeulLi//i5cus72QsqyTo0GPyOaY7FIDZePZf7Cmph9U5il0b2Nw
RGhynDAYPzW8pwmrxzmzPNA1XNSr4WGxVMF4tHkI5ep8UF/T+25D2/QwqDP3agdAt0NC8Boc/3hu
1z2dyAutR4SS0nQfSds/M4CcX3v1VOZKUywXEFoJ+9byLw2venptjEF098H1IAvkbcBwECYd2zzm
jB3utsdwAA+Jl+6ecVLF3lWMF73y4vFPFsiGrupoq+1B7ZhdPmExeifo9Dfv1BKRZevtHUESS297
8asqOmjRwnCbMHsf6vuVScPHI+BPlcsvDnQ79z4GPN1pCjsZI69HIAq70S6shtW4dfDrmw9kqFfh
E9eYfVRhbNz0jIOqMJXF5zW81N0WaNvbZK90ThCr1geDnkPMHChoh0+EHkEbTLT6CycLVovT/Hdy
72iLnReDzaCBqSM6y/tZWd3Dv/qFMYtnM6Cb1jAP2BTwPl2oCgcHfHqq0Mq02aGvzS5fH3VHFUIL
aL49DW6rAUhQ2W6JSOfiNmrVLI5Y7Fj4C6obiQm6d0US0varu39u+8+j0hCA617NAMWCsRDwOy0t
bNvBnuCrcnaygwcTocGV2u7rH9EG7rtNKm/vZIUEMz1MpR38RXY9Bie0obkB/ccjT/mjyvGeodTN
b6+0j9/5svHonfBskjsX7m7h89u1ueRm9MFr4uM3DH/3CKyGX3bCxd5vViGhh497cK6D4276YrW+
/bPhvzWgOKW3FVmzph7um/7+HezLyD5FVtN/vcIztpuqHv39qz9eibWxu30592x8FERN7B2aorQm
exs/t4EolHH2dPY96+VsdgEjGVp1bJZ7ftfH8+DG4J15sitF9pd0GKUonwU4Y/jEDJieTXxrQJHU
8jHkTqakZjtDyKxkLxHi+wXCO3PkgBV+I3BiEPhfFZMC32QmgN9uDOG/D5o1ea2BUJkBgBFr2TDp
BImzesyHc4nt/qo+K9exoazTAZCwOZHB2Znx57U/sfM+xA9YtMhbtmhU+wTDwLGgQpt/iT2cQySk
fnymJllcn4SvyQtJF9ToYXI2nQrRhNwBY84vxMHDQlE275xjTzYbgsr0IfHEmGoNzBD7I7l7Y79W
/0pE3SOzdkbIhpn/0FAMZLTK9DxDVzRmLHTYFIXx7wxtpoA+aSnMXxG/x/ScZMkcqFmg+hBO2jeD
OdlX7hmGDS69tN7inlsc0oxIccFzHw9uRGMC4MrkhE23jqfQ8oMp8c+MWQcXaACivbjQJVIeL6G7
RH0pxoPbLHiPgs0bcTnShiEOSSBFMOma/L3+fzmB/P7oM9+8zs6K/GJpxCGNUnyCq+1wdxtiltlJ
bEwsGXTtp7zPi5Eo9+jH+GPBCADDPeZy5V2x7sUl6ZcLSwuE16sDwaMxMRBhB/AuatT7bYDhD2bV
Ppxcay2S51GZls4/M2aq6IyRkJqjI46W3gM21Bmu8TTZgqHA2JL2LIL6GrlFLIHMQpkBXEk2G2hm
ZW/vLkIkt6Suo1MJQUW5BsHyg9GmMepupvxL/mc/IHaK0s8XnIfqn6525gFc7kOG9AzZvc48XWsj
8AvwCNz24yI7DbiZcEZWw807hPJiK/gnoO3MF1AOAplIyZWhuAwBdvKY1wbJG0ggUAC/g+SkhzP9
YeLllktHTQf1kSERJozAiYs5M8emw7A8X9+mr5B+OZxwkIB9XDcW0k93NygWNe2aqDZ/b404kadp
vk3i2dsHzHlQ4zPThqpLLoUcqWfkCfFa3/fy9WJDK/8f7rfl9dIgvnzdvppAuQZ2Pk0tRfNVI5GA
XAvDVwQipGm3IK7OXep8kbqs70QGpcDETOUYsoKtucy+XrKRG9CWCmYvdkA4GezC8ELVmUmED/zB
kNCUWXsfYk7JEE4/QHemIucKFEPl7LmRnuhM4EnGRFzYjWRwehYSWwiLOYOWYfHzhxYEeNZ75bhh
OLv4j/u05/vC9nhE63QdlaVMwwQcOP1DMEQKx4h2b9ZwemPsKsf46/i9NSgjxBxRLuHb3kNMN2g4
TTbESzDAHI5SXYhT+WfE1SDhLbg3uLzTl3+cr69FVbeXU9pw713gKFk59tDGbVoccMX4nSYx58AR
YxmUAH4MHNYZ0sXRsxBEDCTrCkLJomXsIZKz+VNWjGIWKKqXdP8PbkwBqq/g7yQAlsA12oD77MIk
CWFfWjcW6k7DU3I+iw9EiJy9bwau2gFM03t5+ohPY6je5RO+CCTVPsEKwtnJIKDQJjGXpK0LmVVd
+/1A1HbKYSNnvRCOkbQYqYpaS7KUoXoIPYcxd0GDpI8gnjuNC1hUIVQwaKo3AWE/CNUEJeA5iL/T
rOqCDtXKqvsPcPq7V2pO/Y9Fc6GtcoDKzCH2yTsfQtPON/CC9jIqTYZW/idjPdLcBQfssDB1fGNn
ecdskGGjN3/C+WqiC+wcPHFCsnBgmS8ZZ09O2MCBIyLyDaOl4OgSzjlFAkWWB3SAeKt+RIWHxj3D
FJthqxC+q41+YonQwMu06DJd4J7C4NpwamzrNvqIi3p9wufeX1z8Y8M/3AP94p+M4ILlM0LOjuoc
/S22MovQqrvXZ/gtQxoW6vmbAQhjLdz6FN7amG5GWqtrjS6tkA6kzPil8Q6qT3B9dTsnVz7Pwpg9
uDPb+QTcocUpsmk3nj5sIByD4b4e+hUE70bS6rYGDWRybQwlxoukHN6eOHLY4Sl/J+1Uj+laj+q7
2Wf3p5KOsN2/dY85vj7ZI6rG+xHi5dawJMuVkneX3aZ1TLmmYek6vH8AhLdpi3+0y/Chzo2Uqrza
QETZpvRedKZvJC5G+Aw6ZF5Z0+fG+HdHw3iBkeLyvfk/6Ln7wYLWCZvbp88df04ogimIm73j5BJD
ilrAR5jtbLdTBu2UlsG/YOW+Qw2zFBKEBpijeUKD3TN7d5hayrznpzCn59lwIwANrnt8nBGH+Yxy
gGhx/nAegF/sShhi98Q2mM3mFt8rbw1zkRdzt6IPSYsOCvvCFAo6xLOGA+oJxRtA7A1bHkLMVoHq
U5DuRZf+t3yyc0l4DiAFkCtHniSstYacwEEa1oMIuzj8+bBKYc/04f9RJjtSsffR5GHM7P243zia
xJlLBb+BrFBaDkltGWJJoW5VGzhTcUeGrSl2gL6FFBUDB5Q+jjUXdS2wPpAnVHTYJVJEbQjcQmFD
Vi85ahmbbOM3tVzEk9ScF0zjlLAbif6cb8wbZQf6qcFcjnmGhCLBdYV5EOfQKeATdDwd4Iq5wOSO
tCW9TWUKCY6J+AgIkzGayK4ktkwPi90Rggs/gAnskoGH8Hxkb6WhUslqDwo+QJhYuQFIKTYXBd+M
nY0ggQxpSoeDgY+WaWSYav10zQwLuI+hTxcU0ZuxwqDJ5duGAwSWfwc4g/90peye4PbcJdK5sbmA
RJKhRZ1DO7QDZuvMTydMUEIgq86Z9AAZFAkuicGxh4iVaK0bUFcIPqw7l/Fy8sV5lU13nZtjJt+T
JmmXZPYcSBZgIyAi84xKlzqQKoKl4yH9+/50ELyAD/RQxwl4lQ6P88rzhut1HcnsW/LB45wLWANI
gc+SSMf2Vv+DCRlFw8vRXSFWmhNbfOXnhlhYpF/GgRRvgHFUsviiTOlYYLrsu3OB90HJMjnQuehg
Hd/BbIrs0XULFjQjmBD4K+bkEMe+ZgmO+8tcIH2SysBnc7iQTgyXMVuMADLa6bNbSZdWjhrZduEc
hviVPmk4123kLbnVK4tFx39s/cWIHQiOAp/B2fvktYnkzT+uz9grbRke9Z7+y9XbHoo/6nu2W+o4
rMK6tC2MEl4GBTpCjQrDnlzr3qf15GAG1dPXce5iSZOoSwuGWV1y8uEkNEGSwTOuwb4dNPZIcTgz
m9ArVpPsSl1GBXlWzWf33fTZXyW37BMim2MywDnDIQtrBlcOHoQb3UfRvSfFJaQQpqTgocjA1o2H
kgko1QZ1tlB1swMfAUznV/2pqmC6//TqwpAuUtNrjdcxdFpNyjHAYVQq4rIJ0lx4HVhA6qMhhwlj
4QLyUfihMLI5AesirWIxS11156WHfZX+PknEx1I8shzWDPLKJZSOxWZL4Ch/lW9oASVLYalr/MKK
hu0RRW9hp0jxkNpMUID1pDzdeQKA/t3f3SuKFST7P56w7b3QE92pZ+7vYAGWNrcTggOQTzdh/zlt
07caeJe/Z4u/HZISeoFZCbpOUOp28wg1oCLvgsd6aPc6aSe60+tir4HcDUpP7dvoegH3qCCwu9Ix
z+piIYZNnOHyeOmILzv1QmJtTw7TOz63DdCCLq2kDvb0Ch9gA2k5WRDRDDp0GrCt6nH1dwbKtAVT
uqYgLOXDOSLeYNwjhtQktEtFyz7qXkcUitZsMYN67Jasfpkdp2215qVDLj2F6hVklC2Q+Vkv2On7
Uu7XHrjUGmga8VKILZTPw2OzFPIWt9zkdICh5YmgC3Y2M5P9DqNNqHoZ7xDHhiKWhMfl2eAN4YTO
cLg8zZkCwRRnyfyUVFLkYsO8cLUtRA1KPsOBDoT6D1kZJHDGEJDuoJ89/KE+fpAqzcyJF2FiMWOQ
H71lvB0/Kd9nfCd2+R8crxRvO/HTvMWUxRSECbgsQ8rvgOKp4zRBPxv0/bSyOiccz6lzoxI6cfAb
pmrd/F1GTGJ87r2i1upi+ncwtpENZznUQ+R7RyxrLP/W5fwe/4+lM1tWHEmC6BfJDARoeVVqB7Hv
LxgUIAEChITYvn5O3B5r65qeKuqiJTMywsPd47cEkemlT6djei/cArvMGyFzYXpF/P5Cr28szVgb
GqN3z4AZEufbLCQNQOB2i69QNrqkC70H3ozdameYMvbkTH5BeMAVTr2Z6RFWkTaqaqWNgFF7BIVX
IJ+ooXqH9zRI+R4ME0bN6LptDe7zO5J+MJAx6Uz7BPJF/mtO0od69axEZ03CHgIpyQHBzUEd5EDh
Kp9pMH+RVs/PPW3CFVzmhKWrmKvTwUKCDIm3Q4ooxilmkvVX6ZCWJiybV/zNfTzA9W4+iy+9OrrN
noDe/R+U1JhjKwtBStkL+cCg43qb52G6BAC7hek4mxQggSRUK/IXY2TFAmxZ/gtEM8xGuN8Asc4g
l1CwowV/aF5je55lY7Kxy/4V6N3jk6EOEL47wzscTm5Z1UE6boGU9299c0QLLPupZ/LNoJqbcTaq
ew+fFB4gTJucZ3whnqzh/UPCqzK6iXgyhNnyNK7izvDmNTHVxsAkbi6/E21YzPPYGkt/4H6OHrwv
HEjb8JXavt41+sZow9/hdZJfMTVH64FtTk+9nCyshpo81qP3AmLoFqOYxJo/Izxghh0WTMFsrfl5
VjC6hJHD2IowRCxphw9STANA9rEvEiuxexR4dq8z+NXKxjg379fRaWr4dY8MMgR+Z21UTtpjnmI/
nZhAApXi13vI2JoeY0VQVnEOdWmEEPVJ4FqDfNoZ5OAwuVz0yA7zmL/Sir7QELuscHxlh0YfCyAY
bqiUQwY8h+Zb1UZMQDHv/ofzhcsRuLjdDgqI5JhT9SA0GKMfhjK2qplO//PsNNhgoN7M/bMVspZs
nxSgSXLMG35F/MCbYixDHWuTTek8gCtuQQvgz/RvYZvLY0mdMaTbPpGi6DyW7x6fY6PlpDgBLegA
OLnl61HT5LyCAqC3VLMZnIZAh5YvsCP0xz3uDFC7LZdE9zTI4zpCrmbGj+SSRpeZwXrc4Fo2uMbP
htvsXs5gKx5Gkefa34QdosEJ6hIICHscq7RvwLruuOzWXAdjDLCHovg4oby5M00iorsAO7xZ+E+c
Qt8ea41kn120SYABKpnZQo4UV3twil8GOsP/tmb3wXuxeQSNR4Diy3h4YtU3wIeGDu2MKiD8Tuz4
NeIaLmfpt3wt/72gU0EzgHXB/I6mT8VDPUMDI4fBmiqQirSFezgSGf4+5fGMGotQBUCNXPF3yAuf
nOAyaHCk+OcR6kPMKwx1osQcZqMXE5mfhP0yKYJGF/08OXo6oMSeUc/5kLiw0iaQIpCTcTcNUdiJ
iF14fhLFqeWKGYoxBLYHpkbJeHES2NRlWBQ2sSFpxcYEI+Bj35DjmUSX/7wM7Lfz3pHmMiJW++/4
LWb5AabyAK1NwG51ja6OD1Vjh1H4QcrOxqK9IyjCwJ8U69fh6hejSjREjbCx4NByOQw5Er/QXSEi
jfC/P5w9vYsc5gKrogplCAqdTe/lf/7hCwHZLvX5izGfRnKnzh+36Is9Iv0RVaADEkkuHWdqGWuM
pIjqdfY8QLvP4yuBwRZVKIpW+YeLGPHwZtzaLeC13eBe7vJ1hmSPp8IJLOoXoRZRKemLy4RDTjAa
yTrEQtKGEdmlucp4koCv4ad8Q3MISsYHSPpj/ku+HSpDcRDFVKMrhtp8BfHjSXlo4G5uLAg41YCR
CbvXgZHi3TL5+15+QJHwnnFwAwdFoYW1x+6GUc3toLny+xyR3QbogO02h+miijGdmdeefvz0Kg/X
zoQeiJhKbhabbk0QkjeDEdVxxvyLfoaxKGUS+l5ZHK7V/yCrYsoKo2XQpvvtRYnzQRcv5O7JPUMF
ztcn/5VG3E6AvHXHd/M4dfR8V7gWtFkCfp/VMMzXpUKJxJtjgJPb6GY8Sv6gsZM3W/KE6LIXyDZY
Xywldl4ZZJDP5FXw64EVw3/JX+Un0EtDdMPQlmwN1eVQBMVaeJz6Qu9yW+3dBawIL1T3NhPKYhY9
3W/cXlNt494ELY2yEpbuoHXAWnqKxBkRkbUUtzR6421qk9Rl7o/BOLEs0Xry6dQtKIQoX6ipURsM
AJ99dPnyyTw2umifQsqPnJSTcV3oRJsqI7MmDeEDsuJsV9sL+42/x+8B4YKyPiJEU06bB8Wn5BM9
nNcWz9GDn07fPeCJYQ3KhDbCiIgj8VGFWcw16q61/PY6ZFTFKGf9tXnRp4Jvqheo2kj0sQ2xI754
kge3A5U520HyZEzgAQpbEWvuIxtslwfnJGUAFpuQhytgD6F7et1zDzxoua5c5r8hp4C6xQwHHFd4
kIHefxI6IEVXbr0Uv1jxsGKxxB9++zeHzM5uKhNtSHhgbVwmFnN+gAnW/NLCmolCzNq9MNRJB+xd
oDcyMYUdv5IVIGqCUr2ju1tPNgsi35rbIBDhVTsWbcR9Z3On2v48OxHEquGrf92/I9gEHqplZe4Z
IbSjVpoIcxKrOYpODnB5fX8F6L6eMp8HSG/zT4hlUouS9Xi3oIIVoFjjPDhC2Bl8HUysvSNUusx5
6PG2SIcz75k8Z+SRvC1ayySihdrQcbxg6XonWJMbb5hnJrMoRa2oA3cX5M9ovGH4E3B41d8F/CyK
ktTnnewMgD0mohNlEszqB6kPUu426ZeP04ncsJ5y8ZZKFyIGIZuGsIP2Hvd+egT9jKoah0Hmd7WG
2tQeFolEbt4rEVxfUCXwT7FmcB7BbZ3BKOYVE6L950xskA4ERDxn+GPyvjahn+jTJLS2Kdpz0v/N
+M63tqIP4lx5dDyDboMFRJLFzQHKhBwr8qYG70HOU6IB4DPDifViRwREWT6sNohEG+ez3TacaoId
Aegk8y7cYvrsiRGgjDfMEqvPgCd5XDBmNXjkCEKCagKkFbI3icLEy642lEG/7Aqegjnc9PkGgEdb
dL6Dx6K5IjNzhJBYe+WUDq4YfEWDBDhEloGoFCzGqcE3/G9aEGT3NsC02AjV6uEJ+vHLfbAVCDP5
tESAD+PWJwNp0W31aIMT7l/8og/SEy0fU8ElFxN4TJRneJElmWtEpPVY3OJRRzVjByjr5xWK3X/i
k0uyhMh/bEFUNBnFTXhVL2QSoLLyRmdMXhy1u208nThQ3AzzwD1LoLWiGBe9j6ffhZfN5uQN0T8R
vYAzPLzC4VCM20J2abhVQRCMr+Bf9BLhdFILs4rjcOY5/H7mj50hfqug0jC04KjG3vDfAabkjX5f
H4oyJp3YOOKd8mPyAHzuzSyj8ZzUADnClORMQ/mA0kRcbINGhKPYX+MLmTAsQC5qNMEjFCHZakHz
D9cI2h01HGlpSar9/B6ivJu8FTy7/R/JfULp91G/r6CUeJ7RCOKzeDOpcYYLcDB+4bZ6j/ox+J+g
VCGLliDRpH/TJFw0aYyiXerBwtUuwGiXaY9GGOIGwH2Y93jBzAC/hI2F7g5pohLoFOFjFYI0UbPC
fYRIBTITzxk9JtTh2FqwpfnjKSubXss5fpHVcFtEcGL33oxgakP8eQgPu8wVkaDdO63Qu2DWQKvM
ThY4fHnU39DpcYS1UYP7QqVDx3Jk6vfNp6UxFJyrpC0LK1WzMfhyhVpJS5EVDlkq7AxH2Z3rHI2K
mYCwXA02PeTqf/YjcmYCA1KX7wDN0P9N+v3eorlGHNbnkYOqKNr+RTLrYGu3EmvOvSC7nJ8M8SMo
oKxhAFT/Y7peNl71EZ3wuxCFShXKEpPh9U+ZDtQ+M7tEllB8x3znqMkO/fHD8Fjjn25xog9k9yDP
CTpQ8DNd8TlFiYRzuxATAB5BDsI+9nG5gy86o0hWxAGRHeSJuLHhnUhfyMpdnqTPaVw7E5dz1+sb
S4zfKcFoKb0XTIATVQwLn68BDZ0pYTVn8xWLVkJcCNZNnxVDXIwwNjf/eXWCIVwT+LdYtclMVsGV
FE4LEqSR6kLSRkCbDJouBo/MKad2knHsDD8/9ZfC5qsVXDIYg8T+Gf/Gqp4KIfjq2lDTobvPJqJ4
ooXpcgEitvnFskbBsx4rBWzZnUMb/3p+tlpDB9nSj3Tv3W+vf73SGQS1fCZoacgc0McAfWADdQ/O
LoMGojEt0L8OFQcUZyhJN9nA3+umkk1YCPsuGgfHz1vOTnMQ3yhIsdJIeKxkN8tJIh3/VHPpT3ne
F9U+CxNDk6QPZYP/+CEym6E8wnnur417kD4lW59EnUUygjRPocg/zPrN1OXK1L+/h5JUW2wRaBTC
gA9hUdFCRXfVNdnuijCM3510A1jUx9eMtXIajEAC5es/CiEir0GLt1bmboUb2iANxF6OjJhUssSS
BSIqfTgjhN4+9z5xb/hFWEAwAGciRpEe0enxCYJi5shCpgfJAyyEC3lEY4WMgxNUNrRghrKCWT7/
Vh5tfyE1SiyjeUuc8xwv+xL6pPdOn1LUZCG6K6IZHAbgZHQSISkL5s8cTWQKkCvBraCyKpGNie8O
09tDlKhKifcROTqqIOkPHkmyaAgAwAPzMkYRfzsSDkiR+6M2hP+LH4FMIsOgEBoHNlf6zUf5CouZ
hkHF6/ieXATp9BaG0ALHJyXNS3mc/3+q/wFenrIGsKdhAEvf+yZ2nACS6PpvPqgOO7M7UxeMZqDF
B5MSWzQPf2RFo+Er8jOxQ5WgNsK5EqQequ7M8yi+UbT1iZQX19ixM4iWAVB8WMKj1QwCNdEV30qx
5+pZkwUEhC39FRrxf5A5vk/E4mvwVqlFBDUH3e+oAoG/ltJ3QhFsMxlAjHphacdit7BRDEC9efHW
g3wS0Op/dcfj804s4KmYg5tz1zlW+5RnMSsSsIKuOBx2pmOAmcyXTF4UOdjeREqguP5F6ZVf7NfF
FG4vjVNWY5crJmiTVPN2RUtOpMDlPhDHMHoxixZ6HGHUTG6KBMBC6mD2akbc8azNlVRrHBZMp+My
PKfwxgGzlCBUiCGbg8wSmrnYbY2ObHqgLtXXQ2lzSEXL8pQ06U4RQu5Ho/dN1J2DnYo2p4r3hngw
8AkYyPRFGPq+nHPBPaie0CkjCzqMDklmZQY45KYKpi/VRTwj/anVNsewYDuJL4NjfpAWOyWhKJHz
HkNzXg5GykuOLnjjrodwWLzWfziRpzibY9oEnLjqBXDvucWmPAKxG+T4ljOlC/eapIczJoAixLZB
ddhDu0YlzQHE4uXtczHbvri5v90fzS8DH475SAvbo9L9LE3G+cVMnQgQCjH3nNtFL2MP9SfnpR0p
MvDRLTmGuYebGSKpJZpl1GyIHRUM4XD/Tp0Q7B5KIlpuPIWP4itMq+2zFeP43JAjs6NyGhjSo2fm
8Gb28t21FYjyjenN4ZrkGQKBOAl8Hi4H8p4nLA0mVlDddGbHI9Yg8g2xFcaX4czi+BTFIUYY8Gsx
o0KDh3gIoQZPxvTelOcrbOQJjAW+iGx0fhx+yA9T3NOQKOCRBw97ufRxlZMJ7ZwRWeCOFIlGyzuH
JeIl2jdf2Fd//PgJUQ40AiKBhYKpWUHz5khnGYzYfrEcKAqPXGGCfI4kuwHnJy8XGw2KAqYRw6j4
4rcVk+Cjrz+K5P6BShgDHmQL4B1SHQFSc+6+XezhSSJTB0LXAoXGhlOKbKn72CG8gqJgJLAJWrwv
1+XQGp1cAgTzzq5DJKjsO9NU0MA4Q5OZB7MIa7nhpuH+Ez8p2Y/bCfXYaG5Ou+ER+Ygkn6QfLkkV
3Zll3pvfhXLT1b9ILmCaE+4YetCYcjSOkPdUoiLr2rRnOUrBLyySF4yn6bROJtWA/OP0osMamIl4
I7YhRw8xQUTf/mXsSC/AzG3Vq3ANJImVdSndS6HFrUixtjrcrphDADVZ6dO7RDAhPmroB6Rqgekp
0FV5mNCWwqGCMhxHqX7OyEsYWA9wVqAcx14/mm7hfUaVfzA97P8W1Apt5NqOaAsTv4afl/lW9GHm
oWpHMghm4y8a/x4n/jJvhg5EDDqFiJopxD2qATKnYjf+F7w4APP+6hzOJjTaJM8UUcB8zpvgXfiY
MSTSG5PWM3kO6RVeBQzHXcJs2uO9Sp+MF9n7QdGA94VogJsBi9hgEWIyasojFad0B62RTorhf7Zq
RsuIuSNbGlQwumiC246MdsPJlvWD9XNAz65HoElJqqM0hmUVIfrCOQHtMCkN7nrY/7f/QV5UfbFd
3ELxn+C3PaGtPhP6ITYQMPBeFlXNnTnuVBfMVma5nIaivoN3IQ3lGRdJRqCPadRgC0O9JrPYtivv
Nu+tzmPLaX0Jwe9/vaF2GIpMl9MaoSyLQqq5XBUdqB5ux33SuKa1zI7lHW/h3JRzhQa78ArvMGSk
kjP+UGPjM4kCuh2B8PsiTukhIIpnLh5xtBqZWydOqJcIAShJGw/wzNEvJKEeNrtMl1lMI6zUGJQT
wkrntzbQr0QGTdJIEkcmLG38f7giUS/RaBbEhFjG6g6JXyNC5ITC1MNcGSHxeGiq4bUXcFTYHpZr
cPFCLJV4hxAlKWukOu5k/GWwOXY2woFvkLiJrgZRC1re+DyA8bhbJzgpQDhDQxiiJxCIo3Z+g/ne
GO/3ku3TIl2MEFiSwRbRkufUzWbk4/NkCaWY3FBk28/RawwYIg45E04d5IYJNq0DlyY75+IEUsZs
woLcj2inXRBJIsaBSNAekaaarM3E2MIBy6ftGG5XNM0neOMC9aMDQbVI4RGM9gi2u2TQr9KlLXfW
QYM2yP4oskYNahckykAAgudi1MpJCwbSR2knNXljvZktk3aJbx+pppRyUCgosmR1YT0jwhjElzNK
QGuAwcVfb08eQyVHiUKmBox7DNENQniI0Ts9vO6IFHKP5x60EkIibbXNUlJD4U58BSixVLuSAlCM
325wFfho1kuP8+TSL65qzU3fwxOnbUXWpY3KuUFqbDgGm+fUG/6z3DRBvupikj4MFpyD9CxB6xqW
Y7IlG27f3NJsgXB6xXhIqF1iDdmBFcF9k/D8GbnVpAK3hAb8HS9LuB9MeMGd4aW+A2bm0OXyRWhO
s9DNQ9LkVesoYICHzujIXZAmm6s8EKBFglrm1EO8psmqSK1zDHr45Txvk9r3V/hKMbiQShLOGeYo
FFoTMj59vB/haQRS0Ad64UZxoYLPM+Wxu09RPx9D8FycNwPqEdn6WHJ1yLvfRFzgIdKC/tNbCI0N
uRmNdqgV48lEOMW0imMk02Idzs0yVuTpY5zGUVEo8dfBmwR/aXTxsEWo87qJfkRn54qWNAs4WUEn
z0EVaj3+rx3+KOh7Obb8MgR6M/qqC6elMPEo1kWJDEp/xNoLhhohyaCGuqVQoZt40k4tKHm91cJw
g4M1jFDCB1CMxYYZSmsz4W5JfiFkhN1uhtu/yA3P6kW+hkz9FbzGT3gDnJf4vXoU4nhSPFycE4BU
Xg4zgDiUyJioqtHvZpI8kOkDK77hgnLOcNSJ8QcKNgxbLB/vQCDdPDkfFMlTGXBW3jy8ACWZa1Pv
XwdffsWHhk5REKx4E5MJGT3iYJlzEzhgp4LpmbFkWiQI1+lKoicJwxw8pvtyORyIAabbIasg26V+
Eb4uFj4V/sGQvaTmEU6GEKEFSe22c5czkeqI0ug6wOhdYPwjt/GXXehENJIfYtaQeOqM8wXcI89j
+ZIk0ULni1kfZKPH/VGe2p+TDs4tpljZoPPXhnseB9f2Voyt8P4z5T5DCxSCJiLHF1EGluBhgt0j
P4naicO5xq1+j+8X2UNzMH9C8mgx9ZKneaSwyUcWkCOrmpaYc1uL92f2BsdxXwlGmjiz/VUWxoTD
l6VOnhjGsikIS8l+/+eGfsLEEcMATTAPQXrFXvPapVJX4EQANCJ0Zsv2Fx1EhSCursI+wVZ/8FkM
RQauhL0ajR5k1IlOjGG9hl2w6z+q2YzU/+wZOFNRCUi7Kd3tr8j2u3yKcLR8syUJbCBNYqm1tpcU
fv3dGjODJY9rNEE4JywJ0iceh3BYOEzJCSEH3yJkPsslWwjKjLi9yookNdJGZMGsASoowDf2LA0M
IZ4BYWIvgMKYSBKbqvD0KXz1GvMXwliwIoIuGj5n+ESiD9U5R+kknoCQ4dTEKMj+cAhciEcaumjY
7v+GYoZxVaYM8buqxnB4vamhnKVyqV1omHioEjNY3zHTYGFnhyhJ4n8HYx90vIAqC6cQeBhEV169
BvzjctwKMMcOGjZuPmtbdLOcHpIUAwxjJJfAUcNmjA3erbvwge+OVXKGkVXPWTWcHhPQLgAlxYmr
LD9VHWBkMHPuiWXMpj4C2kjq+fHJQtFf9FhAkP3ZxjJvS8YVkNhSynEp0jkCcnNB0XjwwWik+bd/
cxC+CakNjkHhnCSVQiKGZMIc8EZOpl/guYE8Maaq8rYl+4wfFaCSwuuT58gNE1VYvec/HiCPiZoN
Owi31xM3/woYsjnGw7GGx65WMfcxkSocghiyBG9762+3XyAjbwFuuSDFJZB4kzP44/ZNgwHYgSoA
o8R5KO4aWAQMBtEvdPwHknzcgpEhetRbrLnaWwM6DEgfrjNSCLDutofrASaVSTedc6Kfhw3FcUsA
0W7cWR/qt5gF5FgYPAwyP+J0TtnfiYjE+/TIV8mE7w9zP63AxcCI8gt/o2LL2cdHQVTmDUiCOED1
ULthRdLKnN3al6Aw1xOha+sBcja5tAQiBa+Tt6yEVyjGEphnokgP0fkqYwuzwVRUpR3nF2nObZ+s
NX4gyuBm073JUbAtoqRydvVsOkjQPDnLh7ek/PtzbEoQUNnO7hoO1i93bU64RXrrV4WXwhxlOXty
zyX8/MeG8duQqEEnRKgMeObzuKZiMpOgFQARboz3c5nDIUaeH5v+YAtPCpaM4wIMsMQAeks+t5w3
I7wMgNzuqLnZ5y/xwccTkvHmu5bvt+MnHdJH8s7I6i42UwUYKK6rdbOtmGGAXf4HlCB+9qyvJwPn
1XkKAf7IU86d3buPb2v8xWFXNfi0vbz3ETA31KnyN6M3xDXnZzs3Cv5PzQcMymun3lbzdpy1em2C
EZBR9IbU9OjrimHlKQwNqKvt0q9+4bmFi5TXMcK3sp8q72GLBdeNn8d4pg3z2m4QRi0TBKdwmdxC
GuTW2eBuAoOmTLh0bkuwdo5N0j1Xy3kJbT1OORalPfJbvt/u1XQ/p1mhH270cE6zcw5xfc6DPYdf
VUPPiVqt/e/dbQ2y2+r9Wdel/1p+447mL2uvERcQjEa1NoQ0YC75+XpsNl15ONrgDBv6YXbrH19a
PTAAub9nb+9cx8j7324Hxozz9fSb90p5ehout8cvhRATR6qQFIK24x79LO0b9Yqw12LawEmm1q55
JbchcdmjAiMHffNtaYf+DsMkPJLapX6OPpvBx4rIQa6upvduVnTmx/AwmamrXsvmoDWgEaa5+LZ/
GXtbwALDVxegFETNe754b4ASDygzn+W5jD4+yyfLxksS5aWV8WeWNLxs2zF+oRFwZ/bfrfw8XVVj
4xo3e0/aZJBMo5fNaOXw94N1h27GKTaxXu46zkPrXejE4khKnBu9lvXb5c9P30EW5VFuRfwfe8I1
mjM+i9C8Yp5BrxE8T70TUr52DHZ09k472q03/2MdP7C0es+Vfk5YfSbtibcenbQeLV4z6jAvLyXz
p74b1Z7dOmDx0VD50zNL14SslRvwSxCDGWyDM6Hoy/ZuYD9GOqyaPkuzw/gzHNI9SELJOo82X5Zw
wNr+uGYV3m+eFZzwXbC4OtccvAjkv/7j3m/SnSMfPGXIK44MHKFg4GxYrx99W5T9jBGqlcxw+vgn
S7He325rYDLWF1CKfVnySltWQLzJofjymlqb9T139dwrs2G71rAUiTsnomj9GeA+8HsmVdU/v2Oj
tXx8Bm/h2llXSg0TDo4r3Z4WJnI/M2h3RoXbePd+WsaxDfERhaR6XJKCZl9vg7cDXYNcA/m1cXIx
o9It2uPGfZ6n3ju2rt1Lpq7nWMu6WhlrIX0P9KZIsv51mq7geJuRzsp+e6dxQxWZtxk1P4vsNL4/
4JE9jK6delVzdLUUy7RTMkXNZlNbkdkZ2+xM5jZntMNRhPk6S+UfDztJDaxb2E+iSgDLlRuhuYkl
EkbuVGXdzYfTk4sgyz6Jo6gJ6/vW8R5Fv+h4TyskijEQeqyrJ/ojv5FFvzNSxs+ef8/+j/am8xwS
qxCt2qLk4bo269e/jkiQgWPsqQVIodNSJyWekFeRmNKKCWnFXN4HUjTSktvYGiNUbb2V0YqkWJMu
kA6c+OM8YZA0jj/4Yge7RitAFwxQ60Q3y4kuD4ehuWV3swHZ1ic6NnwMff45lKqNWbGqkFpCO2dQ
gNeyQhrMm0BXbzR+wZlustt+jis69NvrFsXe3107BPzCZV56u1cwpQdlYlq6vStynwLSqLawHIMd
GrxRKYSmQc5sH2ZxtSFdcVdisW6eSMOlNMXdlSJlZNBiXD2flpNuXPeb+WRq1e7tXP5sTV+zHCJG
SkEjsuD469rMWcXJe0urZOMPEWTjLIXtjYmhctMbHy4y+Nm6+6lzY2bSC0Uk8kjnBY/EmUb84avL
VEgLpNg1VtbZOUT2Ro0d0xv29KXO/HhnhdH5DbtJJmUJ8VxMqD4fcqpmy3+20M6oLbTkLCz0YPWH
FrfJrbEWxNIIA3gxOqXa1HOGYgqidYl6rUI9XNKg67LVCjrZlARPHD6LI2ATulCQzBEz4qEFigpr
W2dencLVxirdNcroabq46NIL1D/4mASdAH8u+H2rHslVCtFi1SSnfnotagDnosV32mp0sP7s8+1V
yWi7unKyNH4ssve0RXpBJdNq93HcYMDYlXzfNj392YfXgidgEeBGf3n2mx1lWx+n/u2Yqmt6GbwH
BCir35N0es+QuRksKtiZ1Bs0MuG/gSc2GVjE1OHIuiT6WK7IIVga0fy68UhajUQjwWgOwRdgnzxE
onkaCDOthNz7AsRlHdA7hi8ysc0ea1/YN7S9RB7TOWD0LlMHt0+QOV4Ahq5PW23rhk9rRIofCFyA
F4DZnzc0BXbFj2S/9DdbDiBP9tfHb359uMNYFSFwdL7IlFAYLFsQD0z3R6nnfY8vN+HE1ttMRPAf
t/388VXvUv0QWbVwgqlaUU798DkHJgaHx7OhCioHZa+uJfm5RieEJH1SAPClvXxUFnCVLoMyOL70
7qNw+SwUcusMo6r1ji500DJ0FBzBEawOEbk0uAshXjGmXmNkEQSkSTET3L1Br+eiqs9chxLlPT8k
+do7bLRDms9QuDD4P2pnD1J/CR1DjJ8ryESOK7ZtHN/u7uR0ug8a0+UGPXsG2F64GdQc53OTFKqt
GnMO1a8DgvYh73xQktv8tAdNm/Exi79iqsJLOlDlYUBHBfajSrSnrWnNK336tLEsfARS8kiTmTLo
tSdFMcq0dQsGmGMPOKYCOg5+5bw/zoDcxDEI2KBnoBMj8iFkdla0GZF/obuA+1E58GV3ZvfmloWz
uw050p+6+wJtM8MXeVzpm4DyDVLA93ZtfJydftA7rq0pQ9W/2dMOi9UFVO3rmuEgDddlb/lcSr2M
fdaqI3Pxql06EG4O/RvGhdJpPJ6gTu5CXPF/4Z1p2lbbjaZTxkSAlRI0CSmHJ3PYF0/qFzFI7F9X
EP0+6laKQQfAfsN73r0Sp2HnyYbRvQ+AeN8+rs56wBEbo83/lI4thtTxadhn7mKT6db3NyA0MeSy
LwFk6jS4vWds63RKP28jqqHfhdpHzHkBcdnxAODIXcrwa2OVoh/upJTYWBSqLhJS00SftsaWa5B3
K66Z3ngit/LAk2SH5SWshOHL+Y1lvNOq0p0VSoEzvTgrnFFhFR91/DYVFCGOHRwh0AcCIUCUo2/x
HPdLPN0R++GSQVBjuHvy7xdDVMFmiHjYaiPbRA/1M2B+F/22FV5+vkYgupBTuXe41uQ7zStzoBjw
jXwdCpXj1eV0g2N/dEmHjH6lyQuVhUmdzDyFnOxpEBu1iA1dQk8aXgoYprOSeG4RCI75pX+csCnQ
JQHtvcEU2IFm70PRcW5NctVaadjJM6tcWz7CD2V/kJ+6r3pqMOnCeZN4sswNTtuvh9WfkVy+qmx0
9WzwyISM/Si8zSU5Q0CenINrRcnXSuMj7NzfGJegcoaKqP7Mf5RhD49ftTRiOxawDNDGw+X7EdjM
oTkUe3Yw1J/T6Jd+6d+vQVGGpJk5fjLem7mO/bq5yiLdkpTtZ0ZYvP2i22n9shPyRruJtrZnNUck
ZSdn/f15azvDkdapDHZRy2VaQOqkiVV7oE8vgGloP18mr4SvLuO/5aQ7Md69rPjUNZ5+osH6Nk1I
J8nbYfRbOb1nY115JlvzJyHidfWvNwHVL4ZD3kRBN6CAqeIbTCbw06+ro/YxvdONZMPw6obiR8zL
pU2951w3E72RNFgsToHDiVNSbW1yVzv1yNFpZju/ctRgM09/adAwkKBroDcYGEBSjZu20yAH30w4
b2TaGhTJ+VXKlsfG3SAVf7t4bTci+rG5js1MbKLEG5zwVG/YCVxZZsNd4s/xBfk6quygdWT22BW6
/L9FJ7DbftsKyt8A6knn6rbFHYPCi+rm65Weho6t7cFO7Zn1nvCy6Vp1hD30w62arjFhZzuYL6Sk
KkgHu6d/Mdpixpdx4H7UgwYbtNkruOfz2KDvA8cGlhhxmi51wBFxTpBn/g6MJvHZ9JCAazi1dCAL
tc1+Is8R36xRtzmhGPZ/FjdGWdOA6Kb5JPIk0NpkntXqco6fWlR/XYO66EzGfKbAWc1/N9WJHlz6
59+96ppR8YqQ0umpc4aPTJI4e6yAZszhnws9mHEHVgV1QCJKR5DDwsE54MjxJVRIi97DjfU3tNpQ
Dks9uteh5m1W+eQ8gAfXeDPrxG6ojYExuhYcygWBhaGnh0bU62QM5YOP8Rn/M/ZNKorQgtCA5Qfb
w4k+O/p+ERNNg1fBMEDmKnJ9hdeuo6rJLB9XT92PqtrejQa71/klDar0DgYpaXLWpy+WzZ1dYkbP
U8QnLTJ4N608Zr3pB7iNv9C+Hu6VV3Hlo2bwfOyqm//QAI46qXMxe0b0ZZrAPRyfDh8nd6fNBb/t
aRVzjH/dZnj9qPodVh0khc7nOnooPGPWdZu9pZ4k528P54OIwwkqYpsTAPmSY71GP/QmJAIonPdP
fdBZ11Vc+511zuAWaluMFVEo+Ra2tMGzodoYhtnutekbT/f2ogs61hoqJYYiNMB43/ny51xuhd6j
k3zPXZxR2uhOk6KIp1eJ3X46us5M/BlWJxSHLpt99OeDwiVn/kNFJ8YudhRU+jOTjB4YQt1VVfi/
MCvCOplu5hXmsGG52qE5wxOEONp97hCHo+xohdNWT2O+qjHVPQY6ftGFeJcxrVubzZukNpTCyYl5
kAxQdu1nbH6696uoUU4dEVUMNkFh/nvP0Zg/PcZGPprR5ocWXH0TGx8n1dD9s/8+XNYPhSjv+nEe
X77+QgY3YQUMSL85khLycOnbSe3xmN0TcZqokGM+kbhFxnWXMuLiIHfNaqJ+cdOP4i4v7m9xTxU6
0wDV1tlnXjTkXLpDvKLFiZN72tlNT1Dhv/FdbTQZEkwnxKJS9wmSEFVpQxdft0nhRnha1xs8AFvn
qNbiEtXXZpI2h5iAPy+h0Ck4XF+q/je0bnjMfOGkbsiroahqcKo8tsAYQ3AGqM17NXvgjT/Jqx3g
Fl4wCDeb5A8vhWhRTqbWSZU0rKTK/0QadLMfaadr6yRlG4r6DjnYdd2p1P3B5WYXhYWLCTUBrzWm
4Wjja4tE2Dmcm6qg/3CLCnwd6OmFOc3c7yd4yZ47D/AoT52TFuqnrv3DLgYxd9P/bujD6Csrelbd
ziOosTmrIfkpSh3GTO9SHD7099R6RTcYdTxHOhGdxHJzjq06Mr3a6BXXSHtTrhjhJqwY2DT9fhj9
1Zx3wO+u3a/e/zTUgxLBwCe1e0NFNG7xQiGpJ4cXP8VlM+a7T9VPr2PL8K71SDc67gUsGvpL9q/Z
8O4PogHJk41XzPeZgJxnO8ved65hy5zUer+ohp3zpJ2Ov03qxRbt8xzFL+MZg9xiFta4BUtaZjOZ
TwBBM2zak9tvQAsyVysYOfeonfsIpfRytFmiS0AL9+CgRovmdY4p9jYWjekrTkwdr92el/gldfyX
h72DXfpfv6Teek+Qhindjpu5205pGcBdEIjGo9lD5eYWdvdW9a9acH1EYnXkZQZQBqGI9onXaUyb
GGa9U88wQsOc3RiI83g2GXDat5oHi35Y0y2vB9KejXfCgNTR7H7GOjyjZ2B6YnnzzBYl8vUye/+P
pDNbVpVLtvATEWGDordMegRFFJsbQ2Vh3zeIT7+/dEdFnTr1195rKcwmc+RoaoPubf3eEExKFNX+
ZN2P6bsEkwVAbhB4Vl1HXGtfhf9Op9uHMdtNOt1l5TRaw338JsyDAJX64NgGXjRYbrfZaT8kfU4f
6Q9vb4Rca86DFPCvzeV0NAgArPm0r1ybn2J/3hJ053Z0W38G5W1EU1qjZbqbRCo9g+uW8Lo+xzS/
/tVAnU3f81Jv3amaO8Rp27PLSdtxF2X4eNhVkzu1sbG3vEILjookoUtYmVZAQW0G2xgJWLcVnu5+
r0vPBfH5TPQDHg3fQdPgxHTuSNmewbfqfxCJdqM72EwZavv0CaZ07nfqvW3dbddxoa21hh2oKeXO
OS5jnmenD+vic3d2HKUn/4UpEb8d+sX56H2MkL778pZP07cnZykNiGwxqA6bilo1PuRMq6EI4tWG
tgfIjik3GG5QNkwd4JRby9TmNKKwsKmXwVfrVqe/OSnEp1jXut9iVuk2HG1O+ZzzXoej87QG2vjl
PKxv8MT3R1Qzr9HeazKs2kHOcijFpYeoirMR769uA+qxfhNHPc5fpD7JGQEXyJpOjYTZFuqFh0z7
MVxlpKLRZINFuyV97BGs9j24cW/gEXh0qo3yz7M+x6UJirrjPypVBe05gP13kDNMm3VOwr87o6Pg
pf8lIV7DOGjWlExJHhzZGAydnZ0ZzYGP1ZQ55mdWUnS8vhbENeSq3gWreJshIJU6GpXugBHoZdId
3ff0FKIzgMMFF72oMYMSnU+h9RKNKRYVimgHPsILo/ss1XFKBlgOGHSqehBBi/OGlBj5juMUpeVV
0LAKyIIaZuMcpELPH3T9KUNiAABac+h3DW/c/ai0jXYDuZ6kBEGoMmji1ZuqlvkP1jCTh2FuHgqW
LHx2ZD/hw3swkqSQr7x9iV0Ddh1X1R1sScARuGKFyYOMYlC4M55m2FdcBvvh4uXG14zQAZja6h6e
FL3jhZLigOkex3Jb837X2AmcYGsOF9bTW2Aj99dt+k2SIm7gXxtbh7SB00CAU+wd+xZzKBMp3AlH
9Y6pY7LtDNtM579mM/SHZZM5pDs8jHX+quL8r5v+6SKlDedG8Iag5XItvl7cnl3oWWbniWsmFW4w
6KG+sLfZAOQZHzXKDK7HrVXn1xz+4Gv+7d52Q+Nn8o/5+P+j4YeLXPsK5+cUbezD/DPh03CLQ+vU
fck8Ab/DoST5/AVtxybgvtanJg8he7kgbHzgCfKOwXAAtO8Ly4iEQHE6Gy6uVoAuzU4/wix/qn34
hHL7XpYbV+Zlp0FMSxjEm7ztLOvj4JKCAoEGaZg2Y2CIaiW0Z5K1dxothVUHmokoiHhOOHf4QggN
tXKM5AI/dPnIY5uU488JfoehXP/CSu4AE4JMUVXq/QbzJbUl9lhfw24j/1PBAk7HDMlnr7VUp8fl
w9r5N0kPca4oMk4cHJy2PEwkKtCY8C5YAAD04bfQnYDigd7FLyibv2MFQM+9685GM/9aMWUIVnMd
Cw7vpEd/M5scK3OC61UwTj3KcsgdZIdDWUnhV0rvwVBUm8tVc0AA83eKLso5BUdrb235V8cyoNS1
6+Z5q940GgmnKnr5EjNvswHuelVckAeeisFwG0sVSn6PQQwEnfOyYz75Chj18xe4bFiJfx2f2cMV
7YLkn0y0q8JDXFV1sxVRqb8UYSSMgxnE3la486ugN+Mk15Ir+AD/HCcweY/B7AaV/6Q+SwjUb1fU
osKfRraAqfl+4Wmw7MUJnkMXht6nUhcQJLPs+JQQxaWHnRI6dR4ujVfb3GZtnm5PxSJr/0kjREmV
Q8Uqqr1DigpPBwL5SyjTs/OPhxKrsQd7FO6psKws4tDlbKmEefVLeVmAHiJCKFdCfbA57ViC0O4B
1Rd/AqO/QoztuFWhj0IfggOnzTvmPh7fTYKTEKWsB7s/eC18fJal6Aygai7UaVJgc00YbnpX6E1J
s0AE6F38bzvsyGXDCFyJdXW2O+EPv8sM877jCGXMwbAc+g6cFwBA3WsR5ao2QgoSowlEXqHExJ5y
vZqcCZEdN9D5vKHAsJOAo+MOdAcUXKA3vAIaVNgyYyyz8zPzyhHR7iTO3eC7mqe7MCV8II9zj/7w
nQA2Hb/q0ZMI2moEs44AXo5zA4fjUqGWSY92CSNqM+ox5d6sFWBLmjGfgdBR1EIYm2omViYYnyz3
nvziBsx2mKQtc0ssvFlPyUng7L+PaYnz94xnL/wyUzJGxcZkB3zMXQCfYQf0b2RY4TMbg6VkfUoe
RilUvMofEEbytoNY2CvDAHMWkxkSttHwFYANSehgEY5nWObgSN/hckD8CtcByJsgXiYQWnTyReAH
RQyWfvprvOE0wQU+9SbbIdxcdM0OY9kQIilPf7yETtaAewXNoQtHgHYO/Q1Iqex1XjcUBYWzQnpL
0Qq76RnF5wO7EthlUKVTdCnCpEH4CJAN2+dic9NULjoe+M+/1NQ4vjUsGM7bEI97fjriwTPfoM5N
L58ebpFAkjCgCJjG+WB1YFTtoercY+dWcBzcnMDoQCcYe3A0f7FXHRMLG3HvYVLBLsT0VkIEPaxM
ql6zo65xQBKxqDIZuYlSC7DmjZUOHw5iz88QRkSODQ68yioXZLiq8QcoENwOdeYW9aB8fYPRj/2A
I27tIN8ms3sWx11UatDXNKBw4Vli/ge5IeUDyK7+BJgxsYp9Ciys22Z88CXGpsQLWzCGCCR+Ey1w
TvCtvXJsFOWKRO1Yc2SEfrOZCt/hW+Dfj/qzXKUPNicLSfzQBVfWYSO2kR4kOOakeyguLGR8Nfcx
uhKUVJefSw+ebly4Y6ypEKiwL+wWJ7li2/OVxrDDlg0GxExoMJAWFxQi5PZo3wG7bWbamXArG1+G
FkCFzPgieZXZAwrSmMpvzMWyhHR+536BNnge8m9z8mG6g3MPa1yoWlDcSL0CbWHkGsHIIWJOXeeE
C0RE1QAhY8pCBhQqGWDPFqqZzoX0CymIsibWukMs4SoybljsaZv8Og/gnxfC2UD8wfLk2+4TX9T+
cAguoSZY6pm3AYv2HkHt8USjIpoyhigbJ3+pCC62s6IzoQzp3wJSXHhfG6cI7gljCLj8Ws5aZ2Zx
WRE7yGdgt+YkkqMOAKmfN72VbnM5WvI1slz4N3DwJMhIaL4kdlG3QROhBD4p+SMQZDYph2faRIHD
k9j10xvWCUR0/n2oKK8KqRAH81UzJU00MP4kTRaZw/mN4a2S6vXD4R/hiQTPXg7AscShyYlwwuNh
ATnuYgtkRj4KtVuOZorHCN0rJZsduaeA1VvogoTvxoq3U3fhcRExeo7EXImrAor5sEsltNatRh/H
7wFo6YRbFd/Bh1U6bfylXNy1vWuICTl3b0fUABgBQedDDc2OhQzyce6QkqkUmkc+vJfld6c959kQ
44EqJcXTXYawIGohbu/JT/z482nqelN5UtSNbZhx2CPiVcfzLNERf9xYc2vOcswqgEIHY4/U1Taz
poS/9BtyWFsfEk8034VwmKAklSpDr5GKrwOb6xc4COPcg9rIaoUN8zArBv5kevFnIxikrCb4xLA5
M+4eFnz3Lz4OORoE9ycvMxcuscy7uwS15Kg+tr/DetZYw9pFSiYSr5Ykhb2oHawcz3j+rtx9kjog
6fPUzxofPSkn2JEKIM91mj+usN9dNG9Qe+FxDuNxa6xemNNxTqSc5Nn0xGaDdgSDuj2XNiDnTkg+
swsd5qQB+5JBdlNMSe9kYUd4zyZkVZmhU7dgf3cUJO+tLoTFO7wLQBwb8Nop3f6+oVZdmF57Cg+N
bS2M79HZ6neWc/iXlcJTU9GFr6IOOjR++YG8C7bJvJo/YHRjUMRDyLziK70WCSIJH0y0vCQAoUsk
zSacopSCCr1ZWYeUbYqQ37L6W7XaW31+is0VpUkjEfKKM/w8abOWj6XTP1rMnfF67a/mzWlEJufw
RrJBa4v1kptDVQPqE35WH/yIFTlsDy5QyD9b0x8B7fwxsq79jegB7uCqI9FZIMBEtMFQ88VfxSVV
MazjNbD1QCslGLwWwI1gW3KaTaePzHn7D7BQjAtB3UYjmoZbJM+lC0AvNVKYW+iWJOE06j9UH/N7
sxuP+s60ub5g+AO9Z951GmOhZKLQZBETRnpcR44VchejxkSZkqM2e9ha+hUgUVKaHDA4q271946/
cX1TMxnFHZY3AmA4aeGj9UsXHOpj7i9ep2ZvsK65ObyxHkZz2R5mRduFu4I08D2NoBwt3P7Kpwd1
oOxvbFFblh11yqZvhmXuvAviwC+FtseDD8HIry3yVOd6vMDSCDdLWz8D/Wv+eQ1hmltwRAeYEXzV
pioSps0luxII1PXIYuAhOEHrwwpH7v80z3iXdfR5fdDphppGYUMMwoI15LyOUVUHgWJKDcOc9YaR
Fs8f6NC772UN1McHKi1CaWx8brCRw1WmnNBejJn8iodAw9brClf9ojHhluMvrhhWGXZ9JlmL/UJ8
Ljo3W/7jTnwEZzU55x+XKfSk/FpkeTMhM3nnO5gQ7D+SlDlEGdDv43aLOuKzISIgfKxwBGW9YjNT
W+FN+mFydGOiixZ1rAEQQDlhSs9QmVl+txxR2nSt9NCec8BT6z8WpPEx2KdKH0vWBg36S0Y6i8qc
11+uYcrAvBSSHzEErIlefYbpqzaC521I2UGckd7ft5zatKTwrcKmYcEJ0e2L4YHSLXQbac3DR2G0
U8h6xb4AcipJkDgNTrv9Vr+55gDoenlT86GMThijyH1YHpg68l2Ibt/jGkE4PE+2wu2qZ6H84l1g
37EhZgnPhUbNXMi5up/rK0p+AlLQnNKOfMz0s1GYhVLEbRyDgZxBNhq/XMqakifLCFtRXHcZ5rTj
ashdN50eHo4OIgdbKjww9zIvTMwlvQ3a0YLleBwJhHGymCreKqaijPlYxQ0MXNUeUtgGy57Ku+Ia
1qL4155KHiXDrm5/sbWqnclkqZ1iH/+YgjW+cIA0mxRo63rL7DUgR77oRsgxF3yLP36RuuNDkQRO
9lN/GpAJyVRuM3G61mDKt7tuzWLFe2Ne4yJ+Uv8xGL5YQGkvk+vyK6DMC+uFftF642b6MqFjb8eQ
ySkm7koDxpbH9pECVxeB8s8bkFd6wunLyKkcjpFXA7RSpbwSaCB3KqenWWxfkIPx19N3Dod2xzYG
j6eZs4geEjne9SuQfnUR29OUxATiHzSup+MfRcOPfKKNOqIb/GBBcfO3QJaVyk4w2b4Pm3PlJY//
RLtLdWY1kIyu5NDjpeM0coCOzyL3WXhrwOK2KYZuGVAePSVPmWmpucvRJ+o944/U7Y9ZfEp/bxc7
KjeYGk0EJeHrwtCZUoIVdL328C3DhwKjp/pFiVFri5qVQKhWFWznZZi2Pwu+rs0HwJ/XomeMXv5y
Nx1jrgbTkNV5n3/BKugN8PKtH9zvgbqfbwucVYGE5fXZ3YEp+lJEU0y766ix7Jcf1eSEv7iOSzUL
z+I3uaqbeHJ1MqA7YjoRusG/gcomxxgmg01oeNxzeo15Ga9WLvMHxLTso+72Fm3HSzPB6e/M8wfw
zbdL9C8FJVx8H1LyUTBF5wjqSPLT/c4Z3lFYH5tuPZPisrQk0f6YTYx5rd4rp1doMoq1N4u7AAkj
bnK5JynENwrq/DamEX9Yxsc+sRky2N/o1zGnrbcpbVgv7gUeEe2tx79TzI2o8KhdHz93R7r3Zt3l
DQ16lwFK7BK5gJgijQvg7oQAw2GSvTYieQJnENDzQ5kCV+gputCW+ZSZ+lW8MLH/+UtSNvLFiYMD
vrhYDek9uPA0G6guvIxz/0X1wHmqsqfDBYwpKrgLaWfligZMfVHOKv3m6mTG+LWawk8VIUBFsZW+
Bvwffin9U8hYPEP2LupYdL9IJ3JpIqYwXuBru2HejtkwK/oiUNs04A/w0WHN0N6VPSb5JfxSxrgH
MYOWHmiLwdCZx9QcS7ckOYGppArRyojXNeJ6slPV8Sb5BvQwbCSRSVNmGdSAJyjiRpO+CY8WzJki
YgOsZ5fVQUduPbaOZFpR+JCQ2RRQ5MlDUy2kQrp7vPPfOucYsnMV3OwurRBpUlT6lK7pG0oI12ho
Dpmp3dSJZIEtrYR9gMW2w341aMFdWEA/w5Y0juv2cjdAJ9XhcKEfNZA5ioZ9cKfcvdj7u7m/O+sd
yPHNaiZAXldyYI/gtOA4HE+sTiTF7zioF9hqXIT2mOB40jQ/N5+jts7QGl4GJ5h+kZQo1FEmFygn
+4F8k7joPHFE8vSr9TibnOnv+WJCvsKSbI34ThS2RZsGS66Hh55vnC2sZ3D8aHQZ3ALAvrx7hVNK
5eCZgAJor6oarQbNo2Jwr3rC2mtWPqSZmGsofwMLMQUg1dUFqtbSqYVEJuc6dbbMfwEeQrD6zbrM
a70LMTLBkoO9vWZExbCyPUPkonoACcVLAgJsltCnX08h62I8ZMHnAvhomLvSFBMLHqTZEBcKlJ/S
cD7N+nywc7Wa3eVT0fqoQqdsM0aHk9/GoyUNodtZjxWxOZX5nV+hxp3W6eIJvzLYhgSFE9fA2uWI
hqMCki7dkrEMtqfggnQeH0QP/g/+bDAzmNdOx+QPTWcfXseS00p274tOtiAfSHzZ2AGt/Mk68Tw6
sK6Lgk6RAspbVQol/5GlF+6hGbe36tx7CuhHuw7wlhLLdYRRg1ag7R7II6Cz31JSGbxQBEtyh1CG
3ETFIZuKJDxBQ9FchfkVpjJFHwUq4noWHebqNsAptxu+xqheiCCg9xUbKr4wwt1BO9dboKaaWtdB
sCezOE4xIPwPHMTxf7EfsdAkH7q1mSFNPBJcnt2Gmg0QKi32uklT1a6pupAvmiPuN5o7CYSDaYSz
GR0cmhYNlEcbYZ3gY2aP47BDEN/MHtxwJZhs44M/mbGOJOyjPb2iV3H3W5HWIDjzuAQoTSYe/7vk
NQCCscvF06CJrgMjSmm+sPRlVoKX7+oALJVgEaS5L9Qvn2LHwAEXIfdtmOsvFkb82QAPYxIxBhly
0ewBf/3jXGxknDVk3uLYwxM9qybn+x8pEphGZkQxfGbYOqEwRSSLWJCSAB9zOCGYO19UAnJ1qnP6
vDlEAZQYmDUJlQDmlsz4CcwLCG1spZq/bnUtApH+6jFRhaKoRD/Fz+i8HLpCqYlbPhDr03nzs0p+
3WPDxS7QCq5AcsB1vNNAoHdgYxitLiPE/RGHis5aAPxRi5VTPTgfk7AxD8U5Mc9xb2WhsUDQYQ2G
HQb0RIg0XTBJpMoekADDZNHrcqxjIJi8iBgRPT2NI94sRGqE2M9PLi3Lx3ek3wim087HrtS2wbHZ
6vNgqJ9B3zSXPHqDz49Ro5QwpHkJvR4NrUPmsi1jmv6qP6dx4Bbkx4MVSNxuzPAZJAxYGgDyyK4W
05e8YSDY+vQXf3wMcQRk3IaTivBmcZ3m9jCQgeHJHu2ctLMaSxY0OTFoE6EEYjXQCp+o8L5FB7k4
M5QORvS7l4kRNvYSFxhRJZaaAPa6tVPbulq7pLpSe7iBHH/A5H9HoFZ7gkG8GAWhtQV6S8dqUo+H
z8nQPIYuYKndAHgFQBTbloTvSofOOJ8bCcc/UgHCokgVkMM1pmzXzQmnek8kbDPxdQE9Et56s0lH
nNFSt4P59WX3Pz18CHUabcBusc0QFu6C4Tw/WNpO8gXZwbSPB85H2hz0jjWqRYT95QQkwm4KhXbX
/0JVTr0S5JUYPIpHts6kWYIkUz8CXB0ItQHkefWuGQuG05OOhqvrr5BchudQnTvW8gLEnB4jqtxc
kGecPu/w9hQ4LOY7Wf4TlUdVHP30UmGWqxtgdchTogYGK0uag7xpntcC89w66oK9Ckj0N01weqcb
K7ib8ggPSbdeciCwDhq0+z8zV76fJwb+WWdsAYxvnKwRTx1dzUc3tSPqo99xKxYgknRB17EzIBfj
3oMnDQOStevt/xJAnGkXVRdl1QWmg5KyhMXvcUXz09lC+NZHIdQGHvbXmX76bG7EeLrLQv2l3AJU
vDhO+Y8v2x80peC/crtvOiZ9H+euC9JKr7CbYQWIDZh6J6BDYpOojnibzZoVg7Dm3dkePG6yl+V+
CuyA7vxNyfn2xMrBKOJNyW7134wGNiOXDXzoXR74yBIPBfYGGaUJ8+ROl89hWVProQ4HwyDhx8WQ
+Cxa2rXv7yHE7H7EGR9rEbwDCAweyYzjzR21O/P/HCzbHWxTCMmAI8Mt5hPKBZGajV/5GBA2xAAO
T70E2wCqWWqkFVOevV07qEDk1P7FXAQLV1sbLL+EGrHsIRQWBgJ3FwICPBuscIo+jdt9k0lrtyIJ
k/1/ZW1fVhxl/HCqQHFEIXsH8K6L3bM9Ewm0XsegATeryqd+AyLF3hXvSw6FK+XiACBJVj8yurM1
gunjn4Jrv/8RwWGbblrbYRk1zfFJkmukzxfm44uDJRuhED9T0eomIuDH6gI05mCyZWASMvpcAQtw
6NCHwWmmaM3DbO5UXzAufmdCJZNWFN2chLz/PLwyIocq8iubt72IypDNCvRsP3jwl8QBW8KIiVTs
KVkIZFYkLUIruBoMqGK09cgDuduR8BnAAKcheCNu+zK2RwbYhxO+/eM233iFQTV8RuMMIM35fp9j
uXKjRhLnLvvMpV7i6pGFhHmv0CnOERyGOLYVxygHYpA8brBLuC7IztkdxLeLQppa/+eeEM3rvf50
qyHs1t1KYDwoCThvWbB7o5u6zEcryV/OakNK8QSDJeg4GpMPDh6+ak3NnW9PwECrZZa6k2EFwbkL
5i2E3Zoc9rnYBTVW/GTqcQBMRijsEtAAIG0eOKJs8buyOz0X2JgmadZUAKKpl9XcEwUkQwrEKFi/
0KyA9dx4ReY46LJdyFJhBReFlockOhTAiz/2BkeVi1Y8bmGyEaQcM3JUQpTtmtHLhb+7hSpXZya/
0sWohduPd4xtg/SiYqfWzQkNlXubcNpx1TCJSob2IJWUATLCv0R/T/0UXh8sf0tqLkY2cpIz0LAN
d/JyGIsRbE+vhpEf7xpxh8zsuD/A+180aQzFU2x2Kfs4P0jt4Ccy5Is443IMOcTXqU31llYTKvHx
8WTi3BKc1iSU4KNAY8I7JVSXaxf7H0hx9ZCEsojIJfTLVAdPFhWN0nUOhiwDNPq80KMOnknuD85/
LzgX0vs+R2CODeYYBLQCY78ZwH7a4qSAJ81sLBpn6mrU1mH2XYssGighpnPj7YIT8t4rNHPzrCF2
HXPn4AnFkS2X1Skr6aT4ykgvClkFSLHJw6S8H4VQnSXMw8Ow2Sty7Adl2MgYSgB5p4r7h2D0MOds
yJOMJ3ms5USU8F/wA/ANP/8OWMYMol1c+BvRbsVbU8ixYx5WnjOvAVAJnk4NUI9ZYZeJGgM/HHMv
iqQCep2dsFuKtE29CbIOOQfD7R/OSMwWRPScr2eYyTbwmN9OQ7znbgHuNmMGZxyUaUoVs4XHB8jB
8Nq4heXT7XF19wK8E/BnBlR8kBjOGUNG4+8aiNL6n2AChTSseCni79fNgTnNDj2DoqrCVYOJZkHK
TwjoMoGFxJ4+m/BsasKQ4hNSQZZ8edYf37UMa6vz3+NGYPBTHCHTOityTttGI4nVLj7xPwCB7F+c
1UX9wj/9NKB6nEVgA0eodoViAsveyrd/5G6daHfBpTrmmJF3UzG/ZopLhXdU2e2qPHpsWRf84hca
pOMnIGTspbCESYyBtC0p5CSSd560SXTgcJ69Y8RsW2fzFqeV7NwS2TJv4ntxxK6TeYz8gVfdZqAt
U8m7xgASw/sWf7SZyk7COgHfVf9NVS99Bi55zYBPtpRoP/xKbAz8ajRebzQSNxL4rh8TB+TldRgf
Oemfana9qRkF/TMRQzQQKVNsMh9sQd4tKkDcx6yJNu4RsgfljoEM8xiqkVRoM/hUSXAM4BZph3eT
Cc+iSUXJe99jKNol6LDNAMx2/UVvp1wIKeSdBHgjU3TKfI5hnoe7HNXJzZPRXPhcJzRQtmA1TO8c
qiRMIOTZfjWk/iQHvucgjL1hy95FMFjsWZwCUsBUueVcvESlYDFS68XNwsb2ksnyBEYI3cFku3LX
kAMJaYRXplIakmFSeG9mgoz8qZFkl+ML9FP3M4fmE18UDN9hZwY3ZURKyEi8CJYnylZQaSmJ7s50
Q9RaRp/e9eEG4T3ISF/Fh7WUMgXuhkR7fVw4l1CObG7lmFDGO3Z3AOS1YcgpwzFOfMa4SQNsXv8O
DvgmP5mOTjAdLnF8W2QGaKcWBkJY/xDoAvMvAKHiyEx/ns4uAYrAJHQGPO+YR/x3iAyMSXXHxltl
Rli6VFCky8u4v+gALMgNznD2Tn2FH+3aXl5eJrY2HNnLo00Kl/wBZghe3hrhAxHEOOXyC2POZQF8
JswiCi5jscxS5n71R/HjyzznMxk1Q0cmm/hCAW+OeZuFARxkCrcqwfRskioWwgbz2lksY9iiC0JP
EYmbgw8jOPaWPaC7N5wzm0Io5rcVnPN8M4vaJTv6wgnBlOX7AJcaMzLccqTCGmEBSWeHn0Mspj8T
RrFY1Jl111QHJxQXUG4KjJ8gWA0G9eFA2GIs8zDVPbwx2DuuzI6Csh+4g+bwD8a3L69K0BTGGdwt
4VMATSxQkhxcir9Nr4dBVEUr6/aYmzPr5x9TxTHtBWsaiOUQ3DR/KD62Z2zwuBywnnHkkGSoDEcS
3G2CIRJZgmxLHmyquDDk0sCVBbZjuJuEKID7Ix/OPjIquGIrJ6Iihx85MDSKmQv9Q9vOkAkySIws
zgpq6M94H1xd9gL3CDWAaSEyRj5PbQ99A/0B80WGZsz5vAV13FHu7gTcCANSJvUv7+F900x2JA9L
siogLFYcqzyEDSWbxcVSKsZl7eA4uoSQr4iJGvIHYSzyKtk/VtumlrEODqlDzPA3Bca2hKuR1oYR
Z37fm7lwM5lXK0hX9mwpeWBK/Jbyw4W2jbkttnY/gEYIcPIW8U7mnpexMF8UYMliKsCBo/kgLbAg
sxIpERMvNwEGSWhkS5OqAYwH1N2INprDQkThJsY/GobTVD5X6LZQarAIu7PFUL88HT1iWDdFSw5n
whWh4c5CyihMKh0gFgMo7iXcXsWXJ+T8FtIECgw+HmYpy2a69X80Ku7hKR41dAkBUY+Y9yWHFVQl
vBmhhvEvOKZJICGrtCMw38Tfia9KrZDIyYPyj/6b30/uqUx/p+GmKINjJLLY2oR1oXPVO6OP2a8z
HW4k4rEBmgLRKfpJTblEtkRsMwChBHvQa2l9KnNJTeRAZXCNeZAak/oJmeZDkiAuciu2qaA9Yx1b
aYSEv88izmhY4QhiRkEtWp3/LB2NgRY44fggYEYNbto4hwvBA/NoEgLF2SauQ5DGmDHwrZbNTDYY
5ztFIl8NC+dQhxXFJmOmL38WPgQes8CabjU4hpzNHC+iXRJ2JTMPLs0WMy8u1M1DhVk9FbvfeRPN
6MhBJqKyzPBTCWwbl9hSpjquaXT7dPFTGbqCv3UMfhjwkhRcpa1jxSXJDidWMevSqhKcKxoY4tBD
SU9nQ0mXsxCr3j4QCAUT3s7M86hSa4zrGfcDL4YpmAmfKEnx3Bl/oGMjisXVH3MdXj2Klb5uR10T
WKc9n5635AJX0A6uUUrGGqRBauMm73dBmYPAjwg6VH3caEB3dZtRL10V1WuATY45cz+BFEc1zLz4
DUwcQu7h5MB2oLlHXDXK2BCMo0VCI2oZoSoLRyvPJYs01L8clYwh4SfVd7DKUpxzBSZB8f3ZmI2R
+HwTNs2xm3FnbgaY1YglI+WCyphnJfXZe5ZABv9muBamHNpFBs0FhR2em41h246m+9GU0QVhWlxj
GiakCPggjBcZYl1gCbg+zAdUnxKFV5LdfoPTPDHk2eM+VPrjhnPmSJQqjSgEFydK2D7fNZJA5iBg
tujdnBRrdHPSSF0bK2yVcIu8vFYOKsHlzyvjZXKIkt13hYVx9xsKfiURLXxAfqWYPmUvgvdOVlzJ
Y3Q8mU9QvHOi43ZFEUFRTO0Biqy+9sNHwOTKmKnHvIilyenZhe2W7FbQiyKeB7dE5QNpTsTNkPsx
xboXDxkq6oZgR1moUjrvgoM+jmGa0GXzOExxm3lA62JDYGTdwYetaccAsnsTi9ImDmE0NZ4Hu5zN
qz4DOluhep1bCqdcM9I51AHzoGNw/HU99k4qKlyKGXq1O2eQhs3TJtjD416jwQOZmwVQDBXBAwzz
OEokLAGcFr/eFHiXi0bBjDb3E1csJbk+gTEsOdY50UC5rwm1AbkXlH2YO5vlCt9ejbX8ts7+nAh0
01jVTbniuUZOyI/qXt+hoco5h3mxJwSngg4bvUsRTW9nV0Y/B2CiaZfidDdhxAQ8RGmTABYkWPWA
sjMT3sFkOktPPW1DAIX8AHxEaw9ZHce69YEmxF4zzaNyIbQiOPVa7vXrU8FhyPi1qWYv2Ideg4/0
8+k1gnB7ZjNfYegI+xQ03DP6HjSprwqU5bGC90oO74BoJjvgpKOgNr1tRBK7TdAfrIsXc0wI9gno
cAVYS+9l5tQRt+kO63NQvRkd6CuNr8MnHOtf6KHmyAI4cwUs/kJg6ueYCCiBrSFREocqq4yp252i
WuqpQh9eznBsMqO/waIPvRdtAygLTdJ+w56EYbawiAV+SQ/ElQHYxxGM7AhzNm7tnHsaimxxDXh1
SV7n/icw68kPGoUPMmEEX+CRM+WXQs/CwZOyNoIkPqucPeisDVuahocm6gJRJOXcJkJTp4QxmEuY
9GIBJQT/g73kPuBWrlEQEyUEXAd5ATFjt7IIJfiYmMr/nT1cTUtq+SZ32q2pFulNZkQ6MKcLzsVZ
37JqyffgPGQqWFIhqZjULWBtR5/GcGWFY2rl3V6opQh9vUCIbGBVnLVbfxOf/W5/+3Uw8AGmnRrW
I4X6jKn4yeKjCazw5N+1sD1pyOJlXALTLWegs0WUJUYsERQsSGoo7jvDmnvuMZLeiakddFlW9yOo
XRl35wwkWtamoDOTI6fBDbQFtW26WlsSlkMBTANlP+VuO1nwFyJOhuRi32wodZ7ge7QLzdbP25Jz
Ht4py3awHh7cNjYeB4U6FWkCRwIUPJ4uSKCLUxdDvcacr498nE6w6z+8HCgsxD0zvkFLU0BtSd7h
Qzjd14hhhbovOUGYz3K/0ryAjAMfu4stw6y8C0bEOLfFmNDSp7sG/HqsKVhHb77kRmoBLxhjpt5D
b/+3J2zJHGjZRrYQUn51d0FekjIExcmYWTc/TmfckZkjFxGMH080w6Qmf4qbRaLllUwKDmNolNFT
ctsEh9r0n8zIBDv50GOzmTCyoPTqoCgwghhjei/DoKyfJV4R4AracDY68KYN0r+LBnbMukda/9xK
rAIAPIcBhUe3i9l+aFGBQpzrFd6SsqUhg+Cu3+AapDOBNWxOtIzamsYosDgbi9LcsjNhT9d4CWav
whAwRtsg/NplKk3lacUFxukEEmGBUVLtUAfFe/TY/ZrDoA5hPY9ssm84T4ZNHJAmvnd/55urKRdz
TolZ4JERbqENeFmbCbRvpbinOUv5WcACj6CeRhbUMgsuBDXZkJEQlepV5fUm/vUfBJnOuOBAyRn8
cyhAlrbf+EYKEd2F/vlgyO7zohhgSG95o+EG4BOcUq66AhkIGar47lqKrguIoSB2nVnB9LQE88w8
/KiPhE/IX5U0FCp70z2GX5dNg3Snzzi6WN5NMbzzQj7AA30R/njcuTpOnYLOFtYSdMHExpRkEJca
edJNWjRQY68FseXqXkBVzi6GxxzWUeR8w34fAhwQ2RRr2gjbuFCPDcbjnERZ9KLETm6juLdfYhpY
sGhit+GbJnUYd+cxKgIiIGxkMOiQFrw7+i2eBASXlEuWho37TjybLPZUkLTjzwBGQ9QBcavFGz45
5xpIFDBbOWG+H3eUdICHldYD62fDQVEGmhcbxD88EiGJ0gGIDSIhywmXZyquhnfb5IXywNReoyjo
MFgVcyUG2R6TBg4/6Qv3PZo+JmZ7N/uVjFEmTwoQU1DrmpsxBMFKHIn2xkZplfrOvM/L4O8g4Zrs
mVPhr0lrzjkiRnRF3p2l0r6AjC4BM6l98QAxu0uXIIFYOA7FmLVbS++2wKC8Z4CJ1yrBNIeCD6tf
qW2Y+7dS5qP+tI/mGcsRusLvIElamDGVErQgH2336eEyLLU6VHe77hrQ4AWswLLEXSQhcAUFFvNy
RKbM6rDhQNYg+/eGFUDIlyp5FnBOwF1tJsHs563piqcy96WUWQtor/DDISao3o6/LdhFehw3Bzgl
dR6SyYCGkYMKaMP6AanXtUCvgGGcTzKZx4FWxhHpm+3ASD54xjSRSGXabtYl3KOU2p0mkXiErtwl
AFRe2pGvll8mXBAfCMBDTkbb01cFsw0MBmb42+EtSHmstKtZW6B5AjjDIvGNlyoojHRgB2ZfO2JL
BgUwSmWK2ShPiOPRZNm4+JKiihAevpSVolO4W2XxhKnL0Es+Z7niVcKa8hRnDJYLk11TTThvGfTz
zwcpSLEcG3YtnaC4sbHoMr2L1zLDG+w6Hime8Yrb8oDRLeB6kZyoimpzoZVBlFCnGKMw/tzDRpJj
CHcU1nKSnP8wVE09QBveGBiC3QqYoUoNr7mSqcM6FdiRYWJBDd9ze3+aeq6GO9XDz64XKI8kdaZJ
gipvg4SvvoAgaU2PIzreMGPBgAYZMB8WfMs1QDBGitwE3HLJwaEVaZt3yjSOP0zrLcvAfVJxzGBN
L8ABTD1kOuKrAxzetJydjY2V5Zj9XyGVS/BKlmF4g+KJZomhBSOCOj4SPNoHyLbWEz6gKE70UDpQ
mzOnxz0LjMAk5OkQgs3i2Ubh/w8EKcUj08fLWrBdhDpFukvCgRFDB/sFIoSAZoAUNOv2jJ4hpd/y
tTByGvbcojtgvKLHuRT+L0aanK2Sjogtr7SNPPK34C4J4wIGTR27Gj5ZsvxrtFfUV5a8W7vT1/vG
vPnbCWFyw8FaS3+dT2ecdRawn2GGmHvD7vYywXgUq2a3oorzcTkFr/+4mDXLTTTJeZAy3Z9eTiyv
aQfRAh1uy4JodAmp6MD2NVYmTq6z9piiUlruFCauxXjj1aeUQpXKPC9kEm33WvMZyMJ3BlSmbNSf
N2uiFG59kt2QCkFFDGbP3sS2VM7m5NUeI/65rXOZQACqqJ3YvV7TriQrYA1bBehY78kYiS0DNaL2
j6Qz204V28LwEzkGICDc0ot9n3jj0JgAotIj8PT1rV1j1zlVlUoMzWrm+uffUIQe5e+otmZMTEBJ
QF7eJss4oijYL40jto3gU9kcjNVdGQF5UWSzNjO8ls1tF9QHUbIs4gMmbSKxC5TWmB2u388ryC27
reA3cZnMHcg2Dqv/+k/ACjKEDs9lKxfBTJRFHuAA2xuzsziJ9HgH22sQuR3tKpcwIUuUgSZRZlxc
QygDmlABZcNI3NLcOHF0FidhhjQKdgs3JQrZy3fs/I63E/iIHMbAB1hwUSpa+kGwvO5/MJnZWAER
a6J4qOXBwQQkwXGLdqDdb/l0yk8ogNfJ3wGFhrYuZvq2mcEN2LH9j0W+L/Akh1RxLG5c0aBcHIHq
eJCXr8aRw/lVJMtne7Yi4dtyf4k+7Z8QnoktiuMiSdCCjdXcCLITwSQV3iWmI9JDFvk0GWCcR9sv
kSVD5TriAMj3/nEhBFZQKzl/or/BJbc8NtLBeE/u+6r+zKFB2TMKYmcTChdZXHfvRJ+zr3p/SBxA
rVh9l1YGts4I4s9dniYnsTtGy560WwbCFXuNxL6COy6Amr4UvFmA09myoQwInPIhvJHvMsseEqbV
nV2UZtQvG6f8nd1inxmAlQ5jwX55YA/iVjl3/1uoWXlYXQTgxTn468wSI04TPBcqe06MkGc4NZMg
LXYSFlggPNGEI02IApr3LUYrk+rcHJlWxuKYXuFLWzMwZE71QceyAkCweMxZY8w9fdkt+m9ulqUy
yPGhR37IxOy3GvuOzAJwLwIQQLFZMj5f/3cP2FEIUPHpP98FWsj8Cf+dpJApimoD6V6gM4ro8Ypf
fRfYBdUWC/1jypUIJHn8zTZGGWhfJiygWs3NMSz+6SXvqEmwpYahLEIrORrYd3a0f6/QcOkA2ffJ
fuIw8BNnBkkalWMCeh37ASfsDh6zoKpybhEavJY+h5B2teZ8OOgPTyRSBXeBVUPqrixK4Q1tlskG
Ue7L59YmNIbdTOMeqqkLecV+CDttnj1NqPFS0kJ5HaNqv/ewJDMn6n/69si0IhNJtNGJSIRp7NN4
faJvAVwWQi1WMyAi/lXQj8XRk95BLPqbEiXb2AUZC5zx/sjtULf+I1JK0JfdAccDZsaRZDObdZ9R
I9oNpY+bEG0pGkfd70Hawygid2aukqjL77N+tp3Vzaa+PicT6SBEvwnn6l8a4az+woQU02UyTsWL
xKbQDUjEFmlp7ZGiG68muCS2b7T22rWuIVAIJQMJQ93E5WnH8/cXZAV4va0L6P5FAYxkhSkmqj0U
QFS0MYsesYq8fw7nXM7vY5GdqFVWaF76P3wrPy6PBXyqIFVZA6Cpa2dDVxGDM6gcwKTQiWlNjqbs
ymCYiBALtw+fCIoe+JAKJy8CNVei4YOaSOgyvNLneQMFsUGcRbAdSPnFPTb8JLZZiIQ+buMyaUTx
Up1AAgDAc35EInx3xIFaoR/EmoeU4SaiZfsbtQ1jeZOVHOCxOwMd+nrCqBFxRqXN0tgHILMFeZve
aDqmKerGC6paWIoVmmIAVx4D8axgT2/RJ4XYpPOtDP4qqKF+C/UnahioyHACHqwbjCsEKaMpOQIb
Xn3e2e1vhvcNxiVkFz/PbWbDcMFh0IsPYj+rvcd08HTfax14M5ZJ6IytuD1/Bk9kaZa+BItRcE+4
Gm4cn60FzGJ+plQscxJ0FB4vx6hvr8FtUSTRdp/Mxpg+eUWBV7Nf7l/vHaRWK8XCdzc4DyyA327n
YN6GBTyXBZ7O/cPhsp4IBzrI8WXpV4un8+ks2Rr2BX385mj4qIG6L1yRB20bK46C6xfKJrCsSZDP
sVwmstyuK/clb7SVqsFq60OYMzx2/J/xCvQ6G2cZBSKpwp6YTpVLOBmmPem29XZ4TAvRPnXfroj/
FMIGbYQ/RK14xC9rTgvX3taDnPLAmgwiJE6D3ChQgZE/eoZRjvaBZXNsJ0RTJu6bPrEir9mktJH7
nsxoEZNghBbYsE+fr7elfSA1488bwB1GsAlTWsjAJ2jGVukX5Irahnh/4AQf7YglB+DSYCZiIiKJ
jp0JfZ33a2xpnuOPh/9+R0eYxkpuVzsR5SzDWaXce3nE7/qMLTFamLAKtyPevDCsjN2PwbrxdIfz
myqNm0OBZHP0E9nziBfAG+Dd8cH8f+KgKNIrBEQk6swKkomYGTK/LWXc8/WEHv8/vU7K0eXnclJF
xx9ywLBVRn5+G0msyq3XaE7/PNbtWqWh+b5V9XmsuBoEcBTL8U7j2m5V77fSVocZgYeO6dVQTvCg
OiWpL/V+pgKVIFOOC3+CRedK/X3sPjB/Sh8XDaULUvSWN45t0SeQC/+xwhBJh4q3yRrnAeEYeJ7U
mUk4TjAOySSnw8im9LFx7BWSwpwWs8NVBAasHdoFZAE9oJ2f9355wPUEy3a8VkIIEoRYLB6jXwow
2q44/59UvIFmH2OTrgAQZWjrpLSnR37CVHeTnER2QiGDop51CEvalfZxpdZT3l9N6xWKm2NoPFl8
TC9qKYwnyUK/kDebzj6TMFIPxcOrFxGdkiJUBycbUMIOjpb+9JOJNWkp+zEGSy7giIyhUbdRhnmX
+gq2AJxTummfO1zCR5vWrDIlrjlulGEpN8tzr829Sg2kfo7T6KB4CYWmEX4kR+umDBmq4xWLBr3o
C+5pwXuyZmSBJlHMYFOMTMAQuCpvpcYGJWCvpHQbiUArCB4P2rDhjpq0axz1JmP+1zhJuxyxeUkV
WiufGmozGu942Smt80qAseQuJoHUzPRZfi6Z+iwAivs8C4sWQDAhGQL7oNZ3gjEeMeGYJQPhzQo6
Sskb6gQ78o9rYpNIZ1jIfHLnn5WqTlIwjPdD8U302JjtmoEtTkQ8Q0FCabiLbJp91u1v2i7/Em7U
fq3UwsVc2tzncs43q6fMYO3jBWrRdBSHLfnnPG5hoalgLYLST6LrwqJss6Z/6lkEwp3Tb2xGtqbM
xL3B3mIe8J+qdj18Fq+P96gOo3we407tprvK9Ppm+c8p1kxnw3OdGWE8+OIuRjaMGn6WUVgeeAc5
LnJOOsJ5CbZTi99aHIZ5MX8nwbtzzdwjjfuWKx4jt2OYoX+LpkAUTKAb8zqa4iz7j4oewy61GSCE
zGsQEHmlWNXPVcXdPTtXMXgZ+uMb2Bc+HLU6VUGC3JlwVOQXM8xcRscumqK+eLij5zo358UwlwJ+
J103A52ZqEbeOhxR6iHaEIikl+NuL47wl0xU8+mKn/0w65uVepKCEWZf7mfsfmpQrHHqNLr/xGZm
LH+lGhqtKcMIn7w8YASzGg0imHA3wYmhPDzjMJ2EWrp+jrHfE36syePbML0hDkxcESVnrDDED0m9
Sx/f8gedmdXoi0Q9ZPK2bFeq6V06nDr2ikTzWH3Nui/97b/w9DPdGmu75+z93mjVrn7uK44ycVhy
IB/PRoprXtg3l5fUzVL/nXznQOtpehwKV4mDy/Gt+2aFanPaGE6euM3biUu3/7g5rsYgKN39In3p
vc/SdmGpH3+WrTaXK0dXFhEO7Njj4yEOjD5Zpvm2GXBAC1tmJZHIKju45CTvnxLn+MtGM4MY2Sjt
rWSh5JDTmrc79vBGL2zN9OlaFvdaw7+odgvF1/GNrV0VS5EXimIMGGXhixb2FcJdI9pE+IhWHKE+
+DEi2wtpiGCVpVjEGChYn7OvDxjD2Pj4G6/ft0rDxFkUJYfkMWc5+a50HGTZwdgdDpIBxwadf+Kh
l8PgmPm7G61jF0JWRAHt6kK2QpldJd6dYicvz2aDRtuZ3BFKPRDsCifyb2Xi5fFP10zN4IXpUS+5
qHVonpqccrD0hzF/QuAjybH18zZnmYHH48jvJoxyXBvsyvzFkrElSZEGHhsTPky2LtyaugBXSAYc
xGULWrGpBmQLjGaR1Q5OiQK4sk1IXgjywvFWeJR+J3YPGv7Xlt5nbJtnFubiSIFAUY2oe6S6tJk4
Lzm0r51wcMuXU2Gtj/HWyB0kMhV2LBNYsQ3XyduVX2E/7xQ/1j3Fw7sE644Rpnb0TMgHQPQFG9+c
PjonyVdaaFJEPSr8yK1r3s6bSITyxc0c9Pz63tLV2tck0dh567Dbvptzac4rHRZ91B9zYa+rU6v2
2Vc99rrxTGzQLwxwKD3IE6mnCqvbg3UQW5hlbRcpSidjPnxcNsPH+ZF7YjOXHBW2h55Nd+xEF3Yr
9ilTUJdq8s9xP9ZwNfI0vDZJ5f0ErHmj+LfMr311qtnn2ckFzX+ZKFtJ3qoz+bmM5C0U/5HYDBfG
ZZNEa/y0iue5H11r3Us5z30906kW/Qys7zgCfNyKh91ZFYvv/8pfloZcFBr1QkYkKZjSL4mlI2Xd
EIttHFY41K9wVss3IDtOxl1zvZlTgYRCxTNgxkC1aflI0CHW0EW70SK7qu0PytpdothYVDWoO8jF
WRBBm9qFEMgAakKWGCMQxC7JNZ+caOKgWFNA1INVfHdnkY017qxyg8x4+NV4KRt4XwsKq0c3NU7s
bjLrF71d2apWvK16wR3+E0Hwe/VZu5BYU8XfOT+ILRYAcKvxmS9HcTKe1r/QrO7wBPJS2D2dJ7Jb
gCPKSBKzPHBQutQg6oVHvYcMykeL7nEV/3hm1Ge4Qi1Yb/mLm0Ekpt7ikELusWEH41BD7x4kiq7h
XrYvXxSNfJiMNTAyVn7xy9Hsz65hB6WS9KjnyBvRZwP1IKkieHMVHDngTb/EKCxWPFrY9xl6Qs4X
bK38QuX09jlOBTEkBOGCozgGpiwDktIacqweyAxx9nzeDJ8gWnCZwi7A/g6bgsT3XLwzEsjOKqkC
vDEKKf0kitTYjUNqhNeKAuHtx/i2sZshFvcNcnUGGLQHlDOiWzr+a3GTZVJOmHwGSWTzBH65HQvB
9BhitHjG/I5mx02h02PwwGVGgtAtNHC92UQMBomtbwJ8WLmqr/qCQqFRbuOa6BbT6G6wYGJu8WeI
aR7DgaCJ3S3+qakyT4wir6PAfgppsXpK8chnXF0qW7mRT3rrb5/TZcuZH8HpdzbXQUAvqyc+IYL+
kq0p8XF8EM+mWbFXZIzkhXzgoiRDfJGTBFdKtUSEAkWNKFiJZoCUSjqezVmiS7A0FtYpyc8Im5DG
6s4UQtDoDCxPZrAd6M4ZYoT4DLOX9wbe6s61LxaWzePfZD9DbEAywJ6qMuRqPwc8KlYR6DzRW/ve
SdeSU2NDMjU8jdfLNSm8xAfHjhI/GK4ucSjOqJFfHHNxH3ImPoIy7BJd9UXe3oVmqyO7z0Ccihis
Eegk4AELIkpixdbE4H8A3i50pqzk/aMlmqqlG4Izx8LAVa/Kzp40HLw54fgZEbhKSIsVw8n3crKJ
1jl9vQ7JXKHayfdn3+81WwbzU71qnX3DCcDD7e2+kJ8OVo5drHjeBDqIfxoWqC3OHMEcBulwHruM
XHlRrJSA38xqQbXz7wwNCmNsJ8BdDDqhvRz5xRw54L5qQdPsRLW1vxbkUHEus3LDKFMs3iRPn04j
d4RyFEsm+arj2J6wWCU0Sdcdzt+mXd2fAacyxeIvmW7P2C0IGySenAOvzRzqlgRkaFfz+CSQxKrZ
IacjdCpcrQmxKCdOj1e6YbGjkuxPlyVZDYnFKSG6FxfrReTScVzY/JXe8YYnmZEhgouEGFWMM16Q
h63AwNPAI6DgAj51MLgN1+q2vvh25s6crUPCOm7P36GKLA2PZxRHyLB5jMwzCW6MuIM5QySyofVy
ncrc8LhEZS5fy615xLlK9/qpHvuSw1Cy+ynDdrAegYTmhe8Tj8Jul3zbR1z+M/js2oUG55FLS7/F
o6N7FlTic1s+lckSAXQFzPRMLDXwSEpmIF/jwweGJt85Ftckvtrvc0RyscnqGQd4+g0Wq/pjZgRk
j3ymT76kXDjYS3Px5FVOzg4AMBReMYQUkiVslVhZBIyQnExcXcMRVmtrdd7CX8HyiWnYLvnAcsso
j8Uwf+G5N399m28G4L9ny6PSPd78+ChfW9Pm5/uLheCeeau87E8l3DLEk/xhTWe/5xQlASbVv3nY
TJWVfh/9lpTXWCSTZwPaazhV62cv75H5D8PRSCqvNgrzMd70uDmblKp2+wxedSBhiLg3WbWJVafg
IxUCxSGQx8tWYxyerSf3HnmMqXSajVZG45e6ZQ5npXT4XImtqQkVmmhQeKZSvhqeoeJ1R8LrU3P6
WudW97nqT08GCxLhKk06j/qZxoBrFNZwKGJmyrqPE2q0KT/XLr+/Inpc7bXiEXMzMtVNgQMu3Yo2
DdTqq/37jl42jrmPgoPqPm38hkQsEkiwyIDV1NgVETW+v3wWxxjul1aw273csUmv8APJ0npDnZlm
xNw8kfO6fd7aUvriQo7czzg9KQ/4o8jv9dJROLj+KNJSUcUuYQJ4Y4aN7cL56bK5izakVHKwd6Us
GEXhK90D+t0zrFZGVqROhXeRukQ3IRgoAz+/Fx1VHY37LvIgH7A1XJx7rjqoQRT0YlnPXr6Xtqoy
TZWg65YAlwKylnG8l8NadpIUO7URRlRNHyTPvzHso4oQcckHC6rxX14dj9gn1T8dR9bXuoVdYtqm
smwJjE/8x4MSNUv/kmqZZM6l/iWricv6BkBIB2fyvRlGQgjFP3NV8DnfgQawn04E155MlUNxKrkU
QnNsFjaa5O/Mu8OgxTjELiq7zOaRp0Xg0viLveigAkKpTFgkv/AGfoVIEmg3m9OPALpGqgGdJdlR
W7JOn8oDziMfJGfUMXDEAw6uAnJpHM7LaJv+yjgkqfZvgrX74k6HsqQ+Q9OKlhz3eIc+CkaMhf9W
HdM4mnSSs1nEJUIx2ADkg35CufuGDYk683WiN2NCq8RJkr6R1VYrINIod+EZ0UxhHVkLPdjpDVPF
Huu41Vgxdj9IP3Iuxm5wb0n4R5qwfx+7W0kwIbTEj1iksxltBjweJEFOumful+JLoVAXEycKZh3j
1Wx31beQZ0bQWXC8EPS7TnZmsU7PGg1y8eQFySvjTDOl5Jg2rdzH2E4nDmrtfj3JF9jg/72fgLIv
9NeO0a+0yC2f3gTeEt7DkKbqcgogFfmjkTeG2sMxjZ3Bis3DIwahTnSrKpDAvZ18bK2MMGNdti+Y
taMUvw4fUiiQXmA3bFWWkaKok4OBRhV21ECw3Y3VNcz8CVBy7iTuwylg3dl70uUoiFL7uWIqN73A
3CrKdfZD95LPZVzdg3xXHbagbcmZKg/UfUPSCQ7GdjxZjEo/H7vSIs19Soarit2bE6HSa4Rp+pi9
zNNUDqcXiUSqF5FnrdAcmvD83Rbs97nWhH0TkXxEeZ2NP1wdFOd8CdPgVuAcD1uSOHKEXjddxbnW
eeA1y12NbpDya9MDLbY0bsW6ZZL9+FmZqFxbAW9fY7pHCe/Z8hS7Fe5IixyfKZSRGPyQlvZD0tS/
eJ3WJL6BvDKucEXcjN5Alk4plq0X0JoVYVEUBykQBPI9rzjsy12xaA642PONqSvrOOvuP5HdbGP7
hQf/9UVWIN6EVr+g5cbksWM6OBfEa7DyOIo1xJIcJQ67X5D3Pjme2c7n7S5SOSDmJ3Yx4dmvtHlh
7wVUzmcnlPTelAfh7Xu06t2JUwHStFMhgrJK9hCqVCeOFviqV5WLHb6gkRVPr2PY0Jx6vu9ErWUb
3GpDhPMnNFKylxICAsIM7sx4B/Wg3dQELw0uw0sPq9P9lYUEnjLhIaqVvzAkdgVyA3bvw3Ob3KNv
7GGzlvIHdpm9Y57R/nBKFgIqOA4ixsh+PGcAlDp+HW7L5ozxiM3WK8TYKJ+oQWhLidaesBJ67eje
TtaIlH7Bf0qfA8IBeQShXZ2bqL+ahpW+Z/Qevv7iIIPf+N9rqvz0Pyf2AI1jtvXPwhda6dVYncwJ
zNfJARTt54HvzRrPX6qc43tmXhnRTokUS6ZEdDTcIubl8fuU2D8mQxzP5OQT4mxPeyNZJ7Rpcr+s
1/kDKlR9YeVG6799qU6PbAyI8oIPrjvhbVBuATi84COiNXSL1k39ceGnCx7QQT514A9R75tbg+ds
F79J4+x5j/zMVmu92OCLSciZ6/OL9/Mtwv/L5YvRx31SxnMUxJJotCXTogtGl3+q6if8C/+CIb57
PgP/6H8lmuwJSDDsQaxyxSSaYIZ2bFzZFNyMUeTmEY7XxDE+5g9QFpkAorcLyoSds5tm/mIYhWcC
liaWiCJsvQSSyFd2Rec5aa3bxf+MQxW1l+yf2/RAnNwUZESya8fkyCESbwRhFAU0bnR4UCfW24tK
a3VOt4UV294+2qymr4CsqCfrQHb9es8HT+h8leN5xepVOLcKKpbVHy/1HL2N6pZc7Ie8IXg/x6/I
sDHh4hYITaDqEzGXJhi5/fw+t3PWjt7V4AG/7DO2ttAHmW0h9fyUktY5M8slzFQq8WOrCc3GHjpR
sqSPSFad3bjDl67PLhtCN8lJJHpAZDAq/oTtMhZ3+9V5vYZQQPshNUOQiwRfTbKL45v1Sj+eeYwK
IYyAanCBsNLqVsTB/8ttpD7E0cWKyB/82DOsQ/1dR/I0/sTQ2NAusrnchLmAc9TPHyoF19zNLlcI
c/BhWBNEX7T++Rr/vI46gtMGlVJbYtGZWcU1I+rzfYewj1tn54g0imzbcnrwdJBU/p1BIBTGUY91
eXG+ETH0lWzP1Va4CSBoIk2T5fXFq+mF/9uZ8Fn+7FkfQRR5+fTWvCoUjOPx6h/tQhA2dvfNEbI+
L2cnDAE7wbohGpjGNXAxrEZIXdp6PFWWx1GQf3bHD/agNHtRsUeWYIyO9wDlCZ8UKMwWDlSuYA19
sJT5yn8m1mPfuF8zzRFyYFhbR3rrDY6Xg3OeQYqMDx/6VBBboPm7tP1RrZfiZRxhUdyfXxOcbec0
/ti6LWlTC6ETuUQwRbB4pLk/5bv+FPB6yFuJxy9Al7Cjd/4Qx5B6C6PjbcMtHoOLCKQcKkqOGTJn
DpCakQ/qh6HQNz4aV+FTpd8+OwFP0J116M5yEvH1Q+moOWQkKVx44/lKWEGo7u1syGxtTKl+MUxv
ODalFBC2mF24uNPzbqghj9D5EaJE2+desRPTVrhnsqw0YfnQs/26Kd9exk5z2WmxM478kowLd2SC
gLJzqTEngulIv8X7GsuB9wVpr11gEAaYMF6QA6Vfx6BdzllLLOkvnx9LR5LcxmTsW9LEAsGls2LQ
MS/tkIZnyEHVgVCrOyTLsWCZdoJv+PzUz+Hnthu7Rb1yhtJ005d38vh6Ygt1O3s6Q84G7qBiUMdI
16k+J4k/RnoE9WOdnrJA8tlfFyYm52IKTazux5HOrXeeeJPCldNVh9fT+VavZcUiOApC12XTcbMv
m+37wzA87BOkgIhQP/Zwk+jtAk2RRAgSvRqs+G3tX+f+Vw5GnE9puMq2wrf8mhW4s5/+jminY732
9vbt7v09KFYFYsKWHtuXMJ9qXuXjiPU6cDAMCuGjny2eq26mfNehiim7sR65Y8wBbTmId7gwPNfk
fYLJc+JlUt6isAizkI62BeyOVodPjoI0eCc4ZWreY/+4qyxOKXmtuKRsyApkdWbjJufqpuIrceup
VK33bgIaG46WSAjeMx3hY2GX08pq1zlLWGW9fEMIB9zY43V78omr91S/c1gwQ2a5MGV5OO0t87sT
Vr+uuLAnF/7w2pu+ZjsJqgOxdmKRcgeHZI21Hgr9YXQdN3ZLtPXzS/VJGP27+OZqxB+MxUPWrQC2
FcnuH/iUAQebx292Gzn6KVnFrFGwDx+gfRIwBfVjZv/lC425BXpkG7fEmcDfFjX5P6JhPP3AeiE7
j92mWRrh23ns66l5e6z0D1lGkZ/4xtQAUFoUBy56JweVLTvSlTX1XFm8H5Zx8iSn5VxxDR526iri
Rqz2pK7LG6GL7nuWzPG4LxwF6h7xtG7NMr+WYFKm1LWQHObaBsbnNJ/FhGdc1slCjqzYKWcjl+4k
s3XkbtF1XqiWze1kSW7VSTxu87Z//T68bjYO2nVN2Gz3Nfqpedzi2Y9JWnrfy29IEYbFyFkMQUOq
n13YI3YE3U7cNiiDwTfdl58YLr2d58UxEKIv6uB9y08TCkJOThxktnQR3TJ4+fGuDjR3Yl+cllYX
sNyiDN4zkm3WPKVDyzBEYOBriwrh0mD9SNMOCxKUt1aS4MBv0+beGBa1DbV46uWQhW9P5+GJmI9h
v9L/MAIBIJhCpZ1EoNyM4WN069aCjbyICWgujtF2oXmji5XktlcsxjOsdRXqUAqI2KnFxjvr/7n9
YFvJzv8oHQoLNSSitvNGslP8tSSMPzi8omYL2TwYPxlCSqq8debSTAlQEAvzpA2HqQYm5OmxEIy8
C5guycG2WN0xbhCKITRXMVuHaDMG4dLmgG+lU5fVGfHwjCX934fBRPyzQ7hjWKJCPyNPHnVlyTIe
HuBocSzdQPnezPgGNokNQxFLPWSNkVfBSaJ5jYDfulJ5TRFHhFAH/4nmnDhMHPSbf+IK8NGB64oE
fYaYYoJ49HY+IyxtHSW2Cc1VXm6yfGJ+RrT6ZRk530LxINjz30v6xcAScmggleUFnVo3Xo5DBUII
YKxALAzr2/SF93bAZ3998QjFGvmxv77OzENhlzuxqAE4guKgirQGzQZmNjOcgI8zvghlEyYiV0il
vKv9AxiRT2kt3Mc5ikuw+pCg/vOCWSxmm9kmFLy11JOQYNIr7n5LniW8Vb4zrKYYH0K1ZetjK29J
RQTsYbeFf2WzUfI5mtAPCVo1cJ+vLCQO0kKEySuU/NbTEYKGOsmh3QpP75Wy4Ny9PM6OnTfDwQb/
mhIDFMnXaU0coFUx3pqwWzvwi+6UCihsCrf2xjtB/D0W7lFBS4apfcQ7HgVmMKyOFKr8Efso3jGy
YzIeZwseHMmxiPWE3gjgYSXUNJEjfwOBuvJ65I3mwhqfxh6kSgiOFf8ThC9B8mTDH6NZtK+QBXLG
Cm4VtPbFYHty1ymkMDyHNn85rW2Rl/r2IQn5onBjRGHbBt5t//3dcU5FEGC41Kb8InAD+FLiF5ae
vNNQcWduv5FoHcJLx1F1+qLvTMo3QY7Eo7o9tKOo8tjWWB7SK52TzwzvxrIV8eoS6VDdDO04R/5+
CKJNP7Zfh0+9TT4H+bPDs0mZtV9j4Rv0sO/Ylo8CQuenCArsI9Nn/I3PFJy1zL3LazhisNVrrwmL
kif9RZUEJ1TfxKyK7CG43U5f138lHxAIiMK1nIPU7aSwdcZfOU63KhYruTOsjxA0WPHfPObdDhmP
RqYJnQl/DGzN+IFvu8E9Wl4LoSImZeglYNli2UD0B7RUwSJ++Kh1CeOkGGNuPbDp+AsY0RdGPUtR
4HKOczrc/pY8c571fXMXBGCTcc4oh4Pl/FFtBbvlUrhkMHU7XyctGL4g39Mz32BmsQqizRaRMfTd
hB4bcr8YFtSU8L4POuC6QRJE77SuwYfUf/lRDl+s/4vei5f4w9onbaHvyImxGm/s44yJWeRrXnl0
/1lj4RWt56fGec3VFW0qDCCVnc479+D2/IgMqHipQqLUfE5/NNtKfhFoVUuvBvQ8+c7IgqU7QmgV
GdTR/rISmVL0hUebbC//lVf167LK5vFVe/mEk8VRzOO9LoHFSZRKvx8zybkiPzJOAy2K1MNXASbm
JcP/cbSOhKMP/h+/j98+MKdNEO10OGPfHxQsnwALGhzYcIhBq3qDUbaEfsjcFAT7DFGgLZoPhjc+
XkubuQ9EL2bEaxcQ7ZDZimE9wxJ7QEcGQndVigA6mZkTg3WpGC/QdklBTO6iV0IlQJoDHdZ2+wi6
5evuuvm1iPxvehLJHfD5Mx0fP6LPJUOiDOg46YMgu3BGYHbqxanO5t3D0XjD38Ii1kT+MiHA2k80
z1yJ2pEzEIxCuAzPb9iHC7OxR5xmyp9uPH+sJ94FMH4nUZChgV4l1niuDyDF9ptqXrUqKJj0VEon
J+8J8mAQBYbYvd7T8Q9S2gzs1y9/JnQoniQ7xFOk2MgS3rAu7eRG0Uz9g4oSix/Fj5ZiNdTW6rbA
OG49zgHVhMqhIVhyHx9qlC/Y592fkDY5ZbyBWyEiCzWttNEPl0MUe+mfcVDPw3qEGQ70BehVEDk9
4l2GHQvgqTg1s/ggc4hcF6AvTAAZ9+Un37r73wuNNQcgEMsU2s2QVjmR0JVHQYRZ1WhuOgRHPDfK
TDPmPF6azpA6cxF3i01yf4PEMw5exgaKEJ4h9GFhq9/NtSZ7T0yzMMHYo+AHOQbNASvpSfIl79rZ
wGv1lk3s2AdeFqIXcINbcCcVoAzdBnWHsHpFsOVA48CkAk8+msO3EVufvh6te1q/Z9GcHf3RfUGp
cBAZxWVnNzupRQ2O8nxDP1B/Ly64eGPNXk/pCL6ffv5YSHT22rAqvxFAyr+QpQQHDJ9gsE6XWBG6
l/M4eEuB/uXSVD3Y4PfvzSGs1kt6Xwm8SriZ8Vb/gQ6aGj7hhRnqTkTHWAy+9qoXXmb00x/Lz2NP
NO6rXipaOEIX/JpKw3cNC0jhqPZwU5A2tqWG6EQ6oz3Jtj3cdy2UVL/kvw5OnkIA8tAZGcpVH09V
ZMpvuE/A8NNBdZ6MSo7B0D0uxcyoficSrwFpSL+4gMH073XFQlZMTUqn9tAaNwPv4KHx0227H3vv
qRigbze95vMSgEC2Hrgyjv2aCCdSLpgyrNQcShgkxMMbmzgOn71/wRYBs1AI5yXRpT8c1S7lPInt
T1gBVZunJib4WrEHUqd+hvvkE5YP5zmZYycOPX2AR6fRRnvnh8rYP8lqazcjeSfhQXH5GrLFpAhy
8o2BumlAkXYLPTcZuR/U76sG9++dVoZDE9QpoGyM3T5H874HsOTIUceOwi4HRu2NiNa5GPOy/+Wg
B2KECzdnpdGqq10DOhmVJ1e44uiCCzdexIYc4odwHDyGfguXZnkZzVsTjWHNQRuoCIq4pBIMv1YX
bMLxsvtmZs4ei49ymLRB/AkU8ls5bK24t1fhQpXV6Hm0oyCFD/v3BNLRmpAc1frjS88g924y7d4B
Y4TGhhxV04eKge+h+vrZLdXD8cRVyWFxP4XPtLsowYa+A/wmwun09pyqfvsA/8h99bFBF6FvsY4M
YBomDjF7+QHtcreA+eBrx7DVEdP6OPcOzqtZjmVGwrkwPGqAV4YNWVBj8p7jv8H5iylarIpqoZjT
dqufYHdT0Q2/Uk1zvv0Fp4VsWjcO3ZoE4icKDMTVAZ2Qff1DJA/W61o5jTijQtLQXPA1QAYlWxJk
XcghVuQZxDG+lA3Bc4yR+0ylXC2qOe0q5TxRkF2TaA1SZhAMZ0xJmTKbAmxBMy9QQe3JqlXdSedV
Gi/dwkQjJg8GQqrmM73aKPzXTrqAAHwW2cczpG3J2VVbJtq0pDGHMbi+pE7kMgHm5dIx/vJ7wh56
76+9tGoEr94e3WSL6FJodqCMK/JwMk6ADHj4Ar/43LdeDf7Y1bNPD2QOJDAud9OUE0NQrtpdj/Dc
ygaqyLc67zQOpLQDoHJxckOvmIbaqr6EBoJO0Je/yHCIxU2egQRHpvewOwGEFD2fTji964N1b1nj
203arPtu/tJo6bH4T+7vkcXYP45T+joFhg0YQ+g/lQzaFdXznA7o6zixPhw74es1VkYqhrFIGk+s
ITDvL/CexYL8z/UAFs/7HHU6AQckEGLooRKNuHkcwFho/kUneRfPJ6xdstN9KfW2F61iQFofijzw
JjeiEMJkWk0JPKn7xdVrVfvJpj/2pjy9avwfSWe2pSiyheEnYi0RmW6ZB+dZb1hpmgLiADKIPn1/
Ub3qdFV1n0xTgYjY+9//EFfwXyT7K9mMUzIYsKd1KJ2+69Mtd4790Ck6JtUMJ988xTZ2FHkRPV7B
cMG5fL/u7yNvqDDaxq3g7uiyc+twLK3oOqgMUMcERvzYaj1ucZFExdtEPZmrm96Y3ghHf+E0Z6dE
WD9dkvuIiZPcFob8alR4OuZjjL14BoG7JKq5KyjA3Dht4HCrpXf/bvssNItz27oPNpeL1f7S7I4U
Z0eN1jaVQ/B0+pz1sIQ4TXmOvzP+cn07yuSmWxXqOQmKny+5vUUA8DqNBkOv6MNvGWiaveZfEMCs
ab9Tq9hchdDChn44VNzvPdZ1mwsSddSU4Po1l5oYoXKLwgCHOgbSE7Qvao0IXR5NmtL9jBy9meoC
7VSsh+wqX2u04kurd/zChBXfcoDdr5enMZp+5ukjUO1yMW6+wXM8/J0qb6eTSNVgZg/ZtOOY+qyE
q7etlJvr201HgTly+ItAlNvPL1heK3GS7lIkLiSRCFq/FfR51CY4WZfL+ru7Nt6NJm17u4WSr4Fa
Ir/l2twVCllQhXSitx6Z82z6ha3EOmS7Is5YqM9lK5AN+Rm+mJrKdmeuJd2SIcs9AhmByNNpqYYQ
I2T2cKYuxupt9XhemO1/zZU8mPD4tR/vtsXw+JeUQUY9pI5o4Q3+DnaK+KKM4MmGdTKp8EbR4qqa
SMl8iIjLKNejdzys3cYlgHFaUQHa8/feLCI5s1UQH1MAIEPSWAuk60gS9UgqoWUSUN3VdjXJIH/C
HX/QUtmwdnMsEsMi4bRV/M9xVFliWGHqhGxYNy0yWdJmP+bOh2wdeokUN6z+wvuiI2j1NbJfh3sk
85XOujuHSvycAO2opnVTwux0w+6kSBh7YJCxU4g/NLbt1XmPnPc11rlvV7d+C8RmuBpT+vyk51K0
BOwFr5tbAgqDlhJgm+M5b9cU4IbNyTpJvGH4RRHyCAaypzJy5h74RuGun5XVgN3u6idGrS3SiE2/
mGsMQeUFY68v9vQvJAIX5SiXIkyyBdmu1nQV+kIaiTBk/eXhaJLqAb/3NB6wRmpp1o5s3NtSoFFB
WkcD8bketMEyJWQxAxKm7veiFBJPRpDE20GxITLbtZwDawIn46s513ZjmnYKXVSZKbXlfxEbbptL
3/3wjOERgZN8PZbznXyNOgxyqDque/i8rSieg89co/CepxDl0kNWc9bnc2nkl7nHtl78IYXoWJF/
GjihsuqJknvbZGi/EIg8HXAx9Ti8Xu0qmdDNKeJx8uvf5+8r5bsykGNwt+u0pusjMAHIInyc4J0h
0YeyxLSb3NjqWJ7K20RO4ofh1cTurnc9xoXghVNYNqNyphXjfJ4wg+9yN2/90pz29Al2gQcxzxjC
65k+eQHry85oXaP4SyFXDuCwgH5pEuN3poKjyBzSlEHSUAL1GQ27kFubhH28FlncINqPsKOdG02q
BEzwBZQzcmqaNiJBJMaL00Kdv9FH8FMVgiiH6yHMbDNqyt+KGug9vBAaavhgglxcbsvorC7zybKa
lPB7obJFqXtdPan4deDsBDocfrvoLbp4TPDD6HdghCo3fw6tWQbD+86R9Nfepw7yzv+WcZv4STVT
tt9tiXcivGcDcqxN5dd2MGggFxG+nbeR9HHFzji+A1RT7dXuYFbUEWaXLF9jzwLRX3Pt7kl3BFls
hzZ7ENsgXJ72S41oZcvbkkGEFkgZw5fm791YThV8dI+wmwSksPVMKlJlHrd2/3LJLIbfwXFJyU2k
y33I1Bh+G0wmt/cjiJ4QXJFJoiJ/7uoobvacSvttvHr9JUtBIqWVZNnZEELmxzeWtm933+0nKvwL
vCE6PaRa4gbDNMOkG2I8R5q8SAiHrgNAwE8RZhym65Ke3dL3HW36cr1+rNiFRnONcFYUXG875MVq
zlfno08rCLYfGnbEbc6kGd+GSC49Zlb3ZmzcHBOyrd1JRLaya0vzYgXB90KZyjAtuGyYug+wwPke
KKt0YYwFhD6G5sRQcr+n2HK6Qz9HCJtJdKPy/PsYJwP7JsEEmxo4+EqOMXQRvgh5LsLpQvUpNQxd
1DHlXqoc6sEymbxoc0KzXDAxptrNpIlcu6MvLnJjmo/OK6bE0oDV3SgoIqcE8UeZqa6xuV81f0b8
GXMz6bduU4qG9817v0K2muo5MxjRwAgdepVn3/6kera4/ZH9bJP8AXzWH0aK//LMIL0MdJsGG9QR
w+aXa25yyRtqeIyAptrw0GmJ4k/4Mhwtc7LAfm3xySEwcpmTHjxmQ2f+lI85Sko4e6vHFlumKkwU
t96PEQPeP94L4RHdSQkBGgdWm8uM1y4ZV/GIgSKUi/MD2Y8ItMbCuRd5UehAy7Ewqw7eM+SZ4M4S
eoIgVkKSDvDSoLHUyuiuTdDY4TPT26gfmFNy7LpDyNpCub4pQaCKGcK8RwFLGnY3kdwb+tPR6fn5
K/DCh/fkXPvgmoXdBvPdQQkMWRvHConM12/KpZ4FryPGo5q60a+Xq7LPEDUfvmhCjDu1HOlBHvxI
DNsxQ0SLqEA8Mme6OeXkHRi+oYd5Hw/MnxEwATvDILpeuFSCuTe+bslwde8HN5m9diLLuLN9FzfD
p2Nrp1vgSotx0aJcGO0NPtAQArKzM2Zv8j0vKWauim35z7dVMW5ARf7Aiw6PkewrUtUjuu3xFxMx
bC/yuatsRwNOiQC6xHvGT7Ce+x20BvwN0DgyS4RkhNP95OSF7Fce4XATkET0d+9YeeDCtLhLdpeG
MIyz0hvVcT4jxIonS+d7F8OAuBJ8uSgex/YPKCPfYjr1jp3j8/k/9IkkPJ52x4auXzArAK+By7cK
VpgPToc4dAQoVpCxEbOyeWFliLLVx2qTlwdzX8G6RjNgN0gmIdnoqE7/dM37ap75Zc8Py0c0YOAC
mygD6vvCgbrt1GTFxRnpuEsTV1/BdrW1pRyy1mjGGAssBzv45wv2aDDNqDxu+ILP+GqyjwowtcRe
53O6n/LMG0xlhAUNVi0scdGU7LUIwqCx/ZbOqV/NyvUdy3L2z18E8CtMSRfmmjf9xfzxbcX7ifc6
m3uGrnzn0I8RKGtufN9O4uGSR57BCtcNIjas113qxTghj50JA1js4jm4yduCuRTxY6PnDk8CBxpH
s4NCDdcD6MRKd0N6tYnzXTGFHrKC6RGs6T1j/obD1o/N4MeYZPQ+QPdvh8S5FPaQBF8R+RgSnPHj
V14ZiDgBGmtQkRjG4VXF6hagabAYTYRz+ejKdEx30VpKFkNHFJf0NxNyIjDFfdvNO2hPCJsLv2Hs
KxXkCZ1ebD4bNJQXyIV8L0mWtb1iE42SE87EhrUiYx6D7HlQEi1thhc71bH6u/1hZxKDWah2hT9/
XAxYgzSWb3IlGpSW2C7gBzhjDASAw8uGi2B4ygh1RVCKODZb0IBfiKFO3J7tNa4yb7jkjD6cn9jf
ESHBqB9MCBTxDXEEj6STmHMFTHVwCMPkjnK4sNEo8uG49VjQHPBVjWy2+3OGDRVeFsDufnY0kP1b
peKhLdEL9w75DQ1jurrASFrikbQCIlnlFX5h+LTHOg/REisV/6wfcMZkKANtftG6PRC64EuuVpcW
VgaOqsI1WsSPPnLezsf0XvYlQsaDX4Ya6ASzOZsDZQJP9z9/jTMaseWNJ4cMDnFCoxSlJ+27fy6r
GE+Vfg5qZ5shiH2A90dC1eIby+sERImR0Yl3uQKsRrk8TWCvwwwNccaGCPJPAgrM0WOGhowB5ems
cFiaIURHaSvuASaaoN2X66I1PUzjztmmYs634oHn51yM5UJ4BQyExztO4OIGUsryEoQvMhTB+yJl
GCjshwGxL/whfOHxDYVHRWEtjBHKBWM0SHCIYSJIZ+S+ODbyT6FqeZMCgFmrmBACi5qhGH7pOMLj
+0IU5L8jQ9KxkIHDytcw1YpNjYmmijAfGL74jLE8lh6e7tyNtcn3ZX/C8pFLZIZc+COaz8JPzcXw
9JyZIv02A5u/POkAXDCF0Qsb0rPGJ+DNoIocndCDaCcUUxMGUbcNg06GXC9bXWvDGeYn13YC5mSg
SrP6jmyahT5yyEynDkBDjkkxD/e/9LrVdbOogZGhcuDgl3mo8oCsDLsYbGh52buNF2I+S//H72Wo
jzukkKCgkede8EuM/3nyc+ezQ/3bbBCIjRjZFumYNXY3eGwZEgL2OAu5j75vglMYeiHuou93gubq
nKlBMfsc4O/ysjaFyopU1/p2wxWJEJVA04FhBczMRJM87RXfCfuGB7UjWwa4m+dLgqfNLVapAFlB
Vqpu5NdPYlgDmO+Ratpv3q+Fk2U6O/PMY6z279NcaIx5D7OFcsgwWxDUJQDyFa1Sz6da6W8MNr0v
gkSGtWqg0ZHNIobDb+D+QJj6jQJUDq07SFgRzcKEWr5i+oGSjsYNR0p6KMGIwkIdAwyRmP1GhKei
OoBun3pkZ6PdYMIlrp9It+b6L1di5+N5RXzq3IQ8fyjZ5ZFcS8GXIr4ODvbndBFJeRTHGyH6wF0Q
rmbZksABlITU4RoNKxdRE6gbkAVjOryXoV6TBQXP7BkxB81hfb9YZsWk1tc1la/m4jiz2D5UjOZc
ZY2jic6x+mygery5bkGr+pc6PishdWk2x/ds+QHTvwqiz3VyE18TCYghEruZ8AVVHapPscG728ER
GZPCVOLMCS9mxWKorzz4Mgb9rgGzJPfYaDNXqLPZXD/xGyuRHCM7HvTN9plAGNhWT/xjCLRaOHhP
BxEberCZ2rQXB8Q+bsDANjgnYJuQxsXPbQGYpTH43FeG8Mhz/HiMn83ccJ8JJmjKAEs81p3ahe8d
S5+NRIiMGXzgA6jSp/NmF6o6T52h2Khe6Vmdy8C7I18NqxgEX3wCcmIbGWoAkCbenAnnkl+ZByXM
tX87DGahTEwAX1aYJMAOY0TB9UHQzg2iG2zgXYTDgEy5QRkqKOeMb6z8qGAmUGhpWgYcoHitCfXz
At/bfxQxoAG+zb/9PAi2meaHHwydEkg3Npv4QkUi++SakoIwF3aTk4CURQLpixdcT0SlD16QtKQv
NRjF4c6dA01hpinbNoK+iyqxefJMshZkaPgiLeDlC9SxPl2YVVAncYEePKk3/llIDo0JvryIK21h
VWM5PBqQOXCrZDBYcf6ixmTJlcMQvV0SKj+374+JAva9RBT06MZXkiLtTWOvmBLai9tG7FnNdFGw
TwTGDo0/0BoEDjML8tbayIqfqcyIdWiCzD2EFpQJPY7+hJp/li9MnN3BMX7GWbdoiM4wqtVA3jA5
xNN911rbF7a0topeYPKPE/jGVXeIvTMhU8lc2E4ZKqw7eS5GZ06ZcFgDtNNf0nx0WPDWXISUHYH5
aMqp/FTD8vgsDmwPQLDlEeMBFd29Ns3kgZ0y9YDjbzj3OaLGCYNX4APCnjg4CCGtV7VsjTq0Q16F
UA2YCnr0fTdCjjNmbip9GLyWkRY/jlUFtm/EvFZHwZHPOGZwAvkQuDvJT3r48O16IASbNXAo2twx
u4rp04rjHkQiIPJDzApvG2OpHvgoheGx2w2nZEdxDUCsIVAMwmJ6W6OQhxfAxp46HT73Z7KSp01o
+MIUqojyH2xgFsaCpNsMzuHdheRC6t9ze//Jl/dlPe3OlQa/9JMjSmd/dLvwAU0jR2JigdgwfakY
quOFu69qq2zca4PVAP4GJDvTN8P1B9N/V3aKgQ8UNwyQ9/rILSQ3R/Wj2I9XeE0msDZ56K3mpE6z
k7Y2xgMoMK1XcLT8ALYYqxb1NZSw6Bvx/4xEo7fVuQRJTNMCgxrN3WOLWWd8PckvYBwV2Tt5H871
lO1M+3M2wWBRLCH5gXki5N+pD7ry+IcDZrObV6IUJR07DZ4/xY9CMw1RiurH0ZYlLN0A36FZe7nz
njW4srUeP/H3Q9oBO4oi++5yuW4omdb1ZfTFOlmfjUioUpxyJgddbBLJCeEdsj1PNgS/YtJe3Tfe
w3ziTYpq+Q9EnrNtlR/DwchZjua/LVyvLdy12U46PrbKotzqi8rRBPyF3t36wjAqYMDl/u8zxIMi
aKnDb0twWpfGLIQyOIPN5qRHgMvUFXIBPlpvVRsw3hAn+EEawbxDwc+QyNj+LQmUtnIEI0glHgfM
eJTo27iPueK9aYtIIYZfDP8Ztje8nTNHC6dFYuvOQ/Zg9SoNK2g4pWacqB2soX9OYxXEZZJKx2g5
5gw2GP0RpOy8YWGRFbQ3tqcaMjNRvxdBes5CKE/pCbcocQbVGMZA1aIs5/QdWAvKRGoqic2H44ZM
GR+fppvDKBMg4vcxflQLwe8GkV0Do9jGdka+OQDJ8ZhsaVHscmQ/5kevXqyho7OWJ+Fct/3W6y7k
ZRj49pHTOP+c/0wkt0CNXKzECTuwZI9HFtAVkccCSsJpzdAptz4TqLmrvSP466fJkRxfQUvjQIJ0
BpNpP5l1oTf5l1AUAyScRSrS7UhrRoXsUKBezgRRx8VWEISMIoKVx0hWiHuGiwfH9vp5OnNOUhuL
3yiDxHGL3yIuGivO5seE/V8aG19rQQP9Ti2SIjggKSB2MT8JXk1z4N3QaZ2p8qHXVBd+wxMrIFmC
PA77vH1+cLma7GW4ZyibSEuPz/g7UGUyUd6SYS+CwJk0s1F4t/cKMQCYFUoeGKlLyBhc5iJHejRy
1xl8kYGzFi5O+YLZSZg5Cen2GPE0sWR/SJLlRHXa6/TfZAGI4sT2ogb9KODPPRdk/UUvh3sk4C1W
unAaG/t5j7cFUwULRExbVrdJQg8dYyjN5p5e9kBgjJnq7ZEb2s2LGJZ72FtWKKzHln/diei5agKa
T5sKGofVg2QP3jYTHy7mocMdwLvFAJLOknECm8rN0pzf3CcVeifZ0nIZJvMUnL+e1L21/vIaxhVZ
iBa+gr/P+QtRwr22XmONDQF+oDFxdNu0lwyYoRrDtJ6IIJdQBcoVT8ZtfTzeXTaW1VrvvDXjgyKo
rCN0aCoz64bgizGjz/U1Z8bbwdiKpwBIDpgTsZe99fZc9Hp5lJEMJXCxPhGDbiatjHudFxEP1nux
Vc6YusI8obymromRK9cnptKEZClC8cWZ568B4bgpgM18soG17AOq/t1zkjHv6Uveb8/M5Gnr11kv
2+wMzE4TOwxv7VTesRtDsuZbmTukrjd7HOAm4ljIEsd2D+saD6lJCKw8PcrOM1orMvxqAD9XUEfR
JaDYgoDK7ajZXcQvU/xAstBe88eZ5DfD58YnRwasE49XmLE+Le6ibv3Bx2YuzZ1UH7wn2NNi4R1P
TBiZ2kI2dbbZOAAqke3tYAqNkg0IBjQ7wPxosOZPGfZSjPmtdjHjwd0TqyVh3WxNTnqMPI2NR+Id
JmBJFot17WG7CdRkMYVN3V8eE8m6we0ImsReglTws5XA0Pij/vtas3swm+h7YSMMg/bDws34y+C4
qIIF7lhOjRCUIiN2Wvc4SaLZ+r4I1zqaiADGN12Jc3MGm1P2Jo2E4wNTS4SfXAF0fZ0jFH3ragKW
Pr2CS7QWYsnexysy30ewX0SBuEAjedbPsIKuf9B4aBex9qAZvJxh3jMhZrugcqJsohp9/GX4odjY
iNkNm70t8lkuREBRUagwyggI1X7d954x0Xjg/WxocWhMHUD16NLuchix2D94qLRTezptau/HjDY4
KnjkAPKfIiZZCa69OJkiiaB3o5f0qB+DM+icIUSyPJuwaYWpg4qCDFk9XRklZVrYK7uWKT+vPhLP
UpTU53PycM5UdJXsQuq9SCGy0hKS7r/Ml9pR0MLiqt25gjUHZg3yOMV1lEoNQYawrqVmOgO2sLJY
DyKPefAJlXwMX/ifoOSK64mVn8gRHLDi1BkHmXOnJL9xjesgpglYAu/CBMNnkqkLAajIS8ATpd5f
nGsArBoTEvdiikSxhFOpFIwpnOkZT/z7Uv+Ze/DqvAJUZs4OfacYTcoVdWa7/kdwpQdHSvSAY0l1
i38vKEukrjHZHZM8hsyY16LtaSGrrrIjpTd646Zfr54zJhvuYypconkXl0t1Ypd/kxzQTczeR5U3
W5WThenI5DWQ9CZUycFFxFh8QHc4QuBe/n+OXv/+UXuBRkQLSovC81EueM2bL0Kz2qdDqY/LMj+u
tw+HDS7LIuExeln2uMYjmPYUwuDqPsPtFnpnc3OgeX7m79/d4QoxUxjOHJ6htaM5otpV7d/c3hEF
QLhx+GeEd5/p0xIgNfjl7GX2xybqcmk2JYadNOAcBqR5aSJlckXyzB2rEmw6eYgnNOCmaChxGvkC
DVCsgyWmTP4wuHugF8QSA+DoJfyx0NH/8zb5kX9+NmA5+EHihYqKu+HIPFwYLgxdMACLhprf0fi0
s592bYB4IWHkomOnkO7NLaYJHIHgM1hlMVmzsnIJ1MEQBRhGtLXki2vdHCojHDcIeLBkW9RQCT0M
XgJ06m/eV7vTgLbQfYjMuOFO4/NAbgN4Ua8OZ7qGLwbFD8kzcvwGGOHjQ73OV4BKH3IZuBxVYQ/j
fjqgYIAZAhSTLTCs2AC1E3KRCjCqm7Q8RPOhx6CXqeCL2wZJ2Bow4frslMMnNpbPHVMAKAC3aTY1
ZiDlKc5NbTCayis9xI/oWBOIcl2QC8HlfdIsAwq/Q+gE9RmqEubYbOFckuf8PRvG6b6xeyy0P6Ee
FfNyOeis51qPXstPmHc2ZludXSqYm8Fwl7YmBLlD4iWy5RZhNb/q2CKZfvI78B5fu8jcwS8TaKO1
bz/NJZnpC2p7Hb0/tQX1NCfIDE2rtuouJQgso0YvY6ZdU3tAZAO3Y+vGk5+NHFltM//C7WAn0S30
PBlCauuBZ0rjlCeNYzH3v3RNnJls0VpQvIKOipC4Ac2pG2Zh/qeLCWdoTKfEPmfEqQOp6fDYMY7l
bwZTDigiaSifOBzzj69zXOGBAFzyjG6yrWI3Mm+Y251QvVofr7OzSx80J336bJz3AX0KTF5WFGoX
tosMlouJWnXffUUDiGl0fJ8ZWMTvStZrw/199dAUWeeYrwr7ILifJ1WO06HLkwKW9zmlM3YIFScC
qL0LjTi7GqOUEWynMbQP9noFZ1HIgFqkz9U3rR8PBqpmp7+6UFGoLgecvifkPGN0YG2MXj9WmCt7
2dgcM6mgdgqyDTAf8B7tr3KgZeFVMBJgSvP1BkQAwGUXlin9tGMg3Cw5epJdgoqLWdcKuygKkPuJ
opT3+PilkGw+U+0adA+cm/zPI6axzADDYRT1rgz744Hu1e6hutL88sMrv+/9tvJf6nzInN/wvjRJ
SZw2kOwbCesLSuTs45XDsbp6IUtGm4YIPCjgd1hMLN8cexhQV8xsXdoypBpMbiu6WLfc3zMPg+Cn
2/E50HGEEC8ZjxTLnhb2By0r63jJHN6SPShKQLzodrEQe3EzUIAx/ID/htjjHryXedB+7XqbzZV9
BcWdzvdH2qu8gXVFRfo0bagNtXPt7Ornozsdk8TMuWN8mlvCiha93jhZMLlpwj4c/A0mMnvOIHqt
erab/S33H4cbvgxfV77br7mx/fxUP/W2KgIF/UPqPMYy9qbMujuUGS1zlg+SwZm00vEvMy1YmN99
AWP98jKt5hdCHQqvaX0apuwKUtz9Sqtsjm5VgwvychAEz25Mwi/aYvh20qm2uP/cEuEr8PzpFJvL
c5+aiIjakaWeFA7aeYepa+/wzvKHg83HOEFxNpVWd5FXkRzNGdo9mmOhj2HgyIcRnfFrfD2jUT0/
vLtfA6G6aT4eaiFFFaU6UIefBNlOnUJ4gKHR7eRYDz5T9MHcmPsWuIez+G2f4FG45roGB70BNrrd
VjgjQ2Z12wAztOG0joYLiHUt93eI1cbI1zCZTk/NARX1yCnjhJIe9A1BHu0Wtg4QIYDH/P5lPbbp
WllAzgqbWDtc6QS8dtqNh9F9OmSa7eqrBvHLkvVnzTAc859RTWQgHmYgpk3vZTQXY5wx1LZjlWTz
2pIAIZ02Ys7G96ViAbXtHFJwb26hYivYeR2Z9pZRte5RGLoEDqLmYvst/uGF7GwYK4oR77TWkE1S
aMQPdV7Dgpiiz6HjftEdsAtNC6iPSKz/ui7AhptTCj7ex3tu+32zp+QpTuzv0WCHPhO/Jw3ksNtQ
pFUzGVsi/x7C2mkopeCLvTzzmMCM0XFThSHYTmrCU1ffS3ou9pw0Q8QVrXe9ZJlHRtZSmVdCuqMC
lFcOgl9mAZT1a4hyEsN07vG+vKAPQWkLIQq+taiPHPp35QA/OWJmd0e7WLjNkc97ixT7OlVUlFgo
ODdSqI0A3PCKe/qD1C8tE7wO39+vzVnxxJ5HZ3SOCcBYSnZfrAtWPS44skORocM7ROEuWGidW6Gv
SCrH9Iv5a6Gd8GB++z8P7GwwtNqM5YvEwzlcM8hmUPso51CueMB9ZQHFA8PBHqmAJp7QQsFp0Eo/
nrJIwlv8h9njFOlmzzO7K9z3NodXWhpWu3lPXyBHU8W7gZZ0TjWt7L88vE6fRIW9VZdjUtvrETMC
HKkgtuMKDWu3p9MTBroPFEcmp/2hQjgGzaBwzTdM3I30JLy9q4UDU0URyQPrXGPO6QkzTVDRElbb
kospcVupmd9jLDmdT1zN7sIJkH9W+Ck9nS8KwV9GHC1q/94eDVY4AuHaRHIR/lk6gnfDzoH3ET4x
WAZnvQX1EKo1fdAfuVdX9/xmEEHBgeng9wtZ0BkYEHftbJuOMTon1PWOro37iJOLK53Pw+Uz1h2D
Atlw4ThTY2Jr9NpcOaBKglpvUcHkggQYKbxSPOm0GvqQTvEf+1yUrk/ZZUoqG6RW+O+VOdeWHyiG
fvenj4Q717rypANFL/3N+AMIADjKs5kwGlK3OfO0oZ9Qk6N0flrKzbpCg4ZEj4/Zz4BjXkfRg0nQ
T+lCP81ojXum9qNJarjD9AymNmK15rGCcySsHd5E690n9WOZbmSCRjhB49fsNus6UEI7xeyt9zuo
329ku03mNRGeS/TRiadO7mExv/+OcL0Y4DAvhy2qESBZfrzDeRNCUw/Abj/2dav7ZmRuCwf/zD80
YEFiXadQV7AqjA4CqoFDxixlAdTAM+i+tipTClZKFRr7dgzyS/u9KGsrw2Kv8TmSvJJwCVFrJD+0
exNEBu/wi8xhuBfLK51tMLQ+iuyq3ONIp16glL0T9EILPCL7FAkGjlRmlK9fdGlXF5tC6E0Lrshw
DqYNnaqb5HulQNzW74sdhnzKH/DrD0sWYD1ntvVY5L8jT/cVfqlRFkg4weG+SiFdj9n5ltLUXCos
9FPCxt+zsZhhPiPVR1pssMmz1Kj0B3BOnmRkvckNuFE1/W9ogQeAPhd76YFD+jCASuVSG/uNW41N
uLGUE26bYlYDlIBZ1pyinCEkqwTcnsXTPxwYHPItkLe9q/j1IYeJyb3w3swiIeGP2K5yF8dvHNee
0G3NkEXwYqHwP+4CWmL8ZeL7RAtHjrK4PvwnpxMjdz6X6AUHvgzUvqF9RWko4uvSPWQOT4O74Q2c
1XXScUQ4Rvxeq1Fn5+P7nrrWbUPh6c97xIP+p798I7yk7QbxMQS7yRDqIMI2biBnSBtxkJ45wnFK
CYYBvpLFrzwZYbHWLLPUKjASqz0lmTakG0uT5hbVyUy6A7+HWbscPWfD50z/uLLqoWUhprr5znIM
ZKmKoPZ8PHjA5hdXa0ceTOBGFbhp3KyvjJezC5PrPmTO63ZanGOAlrhfOkc9SJnLM88ecxkUOjdo
Rw8cvhzxqQZrpbdMmjIG7DsyVetTvup9PcJR0FePb+/HmLYBBT4Zmhw8B43Wf0q1SFkJufPfoJ7q
5oMbsPN8jwdLPWT4xJyKfWIsscUx6drUJ81Nt6UgNrBLsEeP0RIJpRtmNgPOxSVuxVymdEaqD2rC
6lAKIzqqvc6CaJOe7yE7HiazdBdI7R4/RWeZqE+2nxD3P9gOqKUYJJRc7kiOaD2gmg28Qc6EjDqb
+axzX3foQocOV+v6M9i/2O4MaPC2jjofpQ6kF0EMlVVr9Dval9N+KwMRZfb49oOtWZ45EjxCIN9f
DhtzQuwcAsCavRqpNqLicR5CmOPf06GVr7UZFyjMF1C0fNUt6aRwHgw/69eSfVxx+023pCFbPEM8
L6P2lEV4XkVvRIbT5qcK317lFJMe1g1hbELvBNUIrCq+LR8wjn4e0yfbig4337Tvvhz84RFOzTV0
lIviPr1i9oEHzD4JkkpRhLsy48iDQp7I0/42s+TjPE9U+7ToyRK9Ezo14KeijgGPuqtfJM4I3u5T
pOrSuzov7gFKuOuMZnwnI/2+RlzO8i9BUUxIpnNl/jKCg0jCFvP5x5+BWn1nLMs/fqqxzEUFyyYK
66OtVwnX9T5u6U05YIxTKcqpwqNPXXPNHuLHwdCrT+8A9lh9qk/03L0Pf0S0MrL9RvMHegV776TP
ZZSkutBOgaYx5aQNoUm461Z6yRBr0gGj38IN8A4HSBglxQPrgK0Qh4UzZqqykh5jRhRQLpD4AS91
ND0QzBK7ivPTbUwaJ/a/9KygArg7TBQCa/eJX64fc40tVvgKuOkPekJAaBQLeKtcGrwbH06zLucS
PDsKeVhX6892oFn1FID1a99ziIfz/Ov2fYyJbjkFP7yroGQNvHhcPLfMUXjJ283Lbl6XC9edqzKu
JZefqLzwWghe+5Ti5IVhnv1UPS9bA8DN8aBJXstvFdbXVUkPTlOh+1Bgu5vXskH9Xhs/M/yvFiDk
4jX4bzfZyehIEiYEwvQD3EyCHfnSXS5bRwdQ9+OaK6t71J/0dcYrbvUFckW4B30jTh7oP1G6YruU
5kKAM6lAkyAN3a3ovcs9SJ+kscXS4XXka4dTM3eH/RLADvqCNrA1nj7CP0yHNpEn7z4KIxOKdKxc
CafAkbJxQB9VZarxRFdlLxphySnJ+aBlWtRQUqjJ2eP/2RAnVw+OreyqvvSThB8E8ZqvxipOFCKL
5dI/cMSftDXlYjbfwfJ4TJwGrA2DvdvkSbZBa+D0IxA74sI0+BGtOgHOU3t8VaIPXXdLXTMAW6CU
18YEYj29T76+7elLG9ydQYNSrO8g96rp5k5aF2b6HuSQVxtUZALpNMjr6hHSwD9P95GflqjnUZve
QZ5HXtPR06HAGSKOCromisux9rGH16Aa+Mqs29OPFfhm3qMb/r6583X65INaLujvNsoG++0zLYvu
L8+Y6K8AidP9Eeu0VSMvhZkGdwwm0P1UVxTZlI++rI8h1QGcDWSRMk3CiITVNSbValCvcgwKG5TD
eIJntDh/mhKwENnsYb8rDrK4BoGjzmuEunSsv0H2PPTkfMay4TMONmddtRjYjzG98mMw17qfwTMe
DlNHya3XXNhs4CH3JKLVYlmUG3Cez2iKUuXmKZTjy+G5mDBiMDq3hMNCqcFEMU56EPcBJiCyPctQ
i/7VQwzjrT5o35OUaas/a0lagVhF3zWgHPKKyhvgtvUO5a/zmOEifrtPXpjo0DQxwfinXMwx+C7G
NMczR/Ob1t7jhCG93Gs+lnX8aevoqtoIMwvud4YNUutoz4CmD3QBxat+nZd/6SqCGHWH6gg5jiq1
YdHOlHcAeA41CxbgMIc/H+WlI5Syhf/S5/duel9Vn/HrilZtUTXT6gR/QrrRY11FMLiEz5qdb+nX
dTPqhN1gcrmei+nojYxuxI6/vvOIzU3lP47ObDlVbQvDT0QVSn8rvS1iF72hYmIAEUGQRp5+fayq
c/bOXiuJCsw5x/jH39ycBe5W2cSt5RZGGIw1QHMI6HSshuB06kLbOAsHp6neUTY8CCX2om+eNuqq
P2b6j2ypi6u+2Czy6VyKv8FXZIbx01surnjs2mjeSB9CN2ztx+BAct+foEn9cVxFAurUq6hWfxJu
vwMEhIwt1gHen1/yfWyVIzAaOuh3ehTyb2FAqLF+CKECHxtQAOTKCCej5o75QP+6jBaXE2yglgoK
454JvCNeWct3aNiZbeJtNLcGbSlVFw4ixc8fq7HLKDFzxvxWdhM56PpwAmqnwnLLwwfUk3xZYR7G
s+MyRuPQu9vYFMYjIxHCHc67A2z4xTudt5jPYePhwTtrH+7zMTosF89tliyhGIvG9qHsvOZ+rlKi
m5ZZy2izkJCRYsbXuQZ2kKJlQNi/CYyX7Ds9a2yC6MJXhrtFeUJ89ZaObaufGqxgXzY268PDTqt5
BsptfD3DxDCx3RMNP0bDONhx63bVShfXfRu+2q/oeRETBPpQQzd8tGQFG3qDkXg3aucmq/Ybf1oL
2TUVpBJvoK29aisaPQaa4F0FEcVPylkPyVbeQrUfDXO/+8mlfiwNOj5tJJ1DQXlNR6va19MxevpG
88XS3IEH1jvIZ3eqvt0TauJwixSP9/1knqRtUGdEGLtvIw5SPGkH+2XgBIY6wTRumEgn8Uk+NUEx
ugy3GC0WfnfdMdjiujQR0bKavD5obJqY7V91SDMuwLvoADMd24t6KrB9ZNSH92y3okhBNtngbELF
ksJfxZw5fO0geWuk2Pd/ULHUzOxXL3SkufdggIc5a7IeJhCemCIcBdHrMNrOqd90FxViG9mP6iq5
E3UBTkJ7sobhHn0W4l57HONqjvAWA+LYmBUcs2nCbFK/MOQyupWuuOVluCC38zwCmT7S2PvH53Ky
eveWHG1iNZQeOw2wTGIUImeHDvoN1WhlGgjIPLmEzRkOxUKWljRh1GQoqJ6CbVzu8EI/DrrAnuQ5
S3fYbhkEwYofyxqouKUNo22uv9xCuUjI0BBAoWtHW41dawXmpbix9biA1pbbvkTjQ6gmj0P5sE3w
nCmDEHyGYszVE0tcFgHG+oxGKpkWf/eA8cx859xYJ3rvM8RgOu8KvjJ2GjRKeH2os1GGiQWRdiA0
dfUgVyjEjihDXDEKk0qD2noSxsvWPI2B69nUYilRKSjgUeSyYoxh8iSNOUUZaWv9rHKJLCSeC4Za
7IifHwOKXudlqfMfkib4qvO81zVjggUJrm2sv5grPX7gDadktcI8focsA/0XnGE4XSPoxs5McMAf
f+whdPMqzP7Z5h9BjHsE/Grcu3ElGG31dzCscQQk1B1TOOGPdh6Pd+zsgQc+33lQRLNv7teAG0lN
YWwP4LX2t9IzyLNEK77PRvuBb0jlqt3I5hxiKtg/R02Pg4ruHF6jcgqng3Ydo5Of+gXpGSOT7Fuj
iQ8h5PwmmvMKSgYXdKFUjw6hA5dk9gcTNh29kaiuR0MbbAfoQDVabDrPX4ocrgy+HT3bi+BDYMxS
8JvTHdUOumokpYg9t9FN21saBm37loNifce5nduTWUw2u8e2JhD+3pjRZ/ksw+iNxwl5x0RrmZ87
CngevDGkjXSzbD5tZCINfp84x4izV+GpHMfi06sE7zVYcH7ZgbDQVQhHEbfJ5JaBRb7hhfDX2lbP
ttLdZVYRbwi+BciH5zKQvm4arWfEXhThOMtQpQgLUJkPldpTt2W8VYqQKezoF9GxA35PuvPH2L7U
1RMLCCwlx2gMtmspW5A6k4Bep3Z8RlGIDdzbVLFpI1Km/ixFapdGqsznf2oyrzikP5yr4hPbBn+C
k+HbitLNMHEmv7z7jDXZ1/P67ks47WCvExj9jhKqacIGZXYHNFRly6Gy6r+3gecq4LLGisVdEBM7
B5EGXpbsDtH2KbOZoNmBPYwrhydhC1ObcvPHeuXMeZDAUy4Rx4v5SvswA7FV+BeJJ0uH6jN/Nesx
sai+FLJPratGiwbSdrWR9gKdJmit7A+a3fIsS+K2uwOiuWHutkgkrPjgPhmPpS4VKE8q/4Ks5ru0
q2sgyJCmRp7tQz7FBa6Tvx85Cg5DLhVE2gwR0Q9sbljUQXwaS2MNv9riAOhwiS93q4ERhBcwPnOJ
4rN7Te0m8STF7TggzKRZID7Equ8ZnSnbANUeK7lwwgw2TUahFpk/EOHyL+HhBqf7kRCtit+G6Khm
lgJs0Sm/xMjIR3ZkeOK4iheUIqDebJQ/dTZux8bTHZIVHV0KEdqql3W/GBfzrJ2/rPJj/lSLme8o
zsYJw/hORs/8g2/1gsZxieNrOGsXt5tsjRHz3zscOqF240Ckb3JmsrmnWtPgBjKQbm4lPS22iJxW
lOHw5xhufZYsV48JspOblFHliaNRuBFScbhNC+eNVIdC/fB6b7iuUeALLzeybk0/l5pgpNpUhlPI
EHKuRmT2s0dt7sGWt5Lq4r7W7hRIo87EqqHISDBOjKktyN/IJ/FkyySHghQTg8WdGyPITFCaWzan
VE3n+wHhhIsLbYGZXjo3AG1hs9gGxEXkU2NOOG0Q68bGEQgm0VwsvnsYbpbawbnJdBuSix1xX7I9
DrUfbSm/N027UoVZduCn8XCA73e3eSh02eIHkt+OSsN6Syz85Q1qZTtTbKNne0Qifgp+XvHPB0cs
LCdnzRcEUQD4EzdmBVmsPuyjQA8iixkrqR6lfXM7bRkatoqau6zXeGEyBvOGNU21ZFa2Rpk1mxrY
2w2YgKCoWT6pbOEZLQv5p7SBnjTi6NwgF9wfhXLYRJ19g24FF2qmePs93hCbcKrZAmzHKnX62fsU
hig0i1sU0BiAeWz3YDf73K5NsTd5kHf9yy4umDyn85p25+4SjYnpIJcUse2ih4bAjeEigGvbQ2kX
4C2Lj2YP+jmjLZG8Rpjd3pi0WA/WOsxTrG/5CIBlpwzIOpLtl5vCyVpsOv7N5U+ckaUGK01vfFZq
aTcCjDJBZ8mb+AWhFORkJKvIalaxYTeHvHT2mxJc+NIna4blh9eFVbhHZDeabZcwjXExWXHryBCh
vyRNI2DU88KNY1bDHDhc8cTMgcfBbY9G62w2FwKSeMDhTsYQ8cxsurq0tY9ZNTA9hDN7WDbfkH4r
v/+cDGRboz2jKLlPGnfsECULVvP3ZYy5YnqmqS79xMsWSLhrrToDPaXLog8HTyb+0K4Un/i/fZQd
99BdGTfyQAsTYkTYKsnCc/b+aDjQntB+g6ifw73a2mGIuDae7fVzD9HHVDQeXL1wBFvu+CqaLIxs
y/svLLhi3E2VSr0PsqfVqzbTEd2aEpEzG/BJNu+GrzQuhZfqwhkjhJZgYzz8ITXAjLe8/75xX9C8
4epaX18NA1xL2WAcYQ7JnWaEgBiN8Qi7fa44KnHwTFNFLpz45IUw9ljA8rtbIvmysy5jcWIbTt5F
timyY9ythvHo4WyI4RkI+lmfONVgsUl/qLDox6HkXvtTd6veWDAwdRUPUwPZocWqJwWDWsNwAXP6
N3um6Xzmz4QFYRk4xZXrFCwzba4YU1Z7kSxaSs5tU7Dv8pzWqDbQzU6tpPY7EdPYsMZOiFVmT5bt
b85QhdI9h3uKF4bXa/MXLQ9lOfqTQ8uwiXUgxMsp1WJMqhUnjBWnnt6DXtA3mcO+Q21DCoE9ALXi
t+XXpDOBia7iU8JO8cdeg48Rl0mOTkkadk/OSVfHV4w0UiaRCirntSg5d/Q2g1sMbv7g9Fs+WLgl
QXskpE1mNR6SpYfnOzzmj+sU7mMjogS6O/UBYh5WrNhjs4MZyirZ9KfBg+HMTsvR05F184QNQeDG
DwPsd+IW0jxj1pWbeF22T9x5n0H520vWsHytlQWz/tdc5dmgwwAi3QACKYo7WWB/z8aqTW0Zn6dd
upWuCsbsDDAbg2wF+w6UL1lvvHnwOsK4EDpdKwhgNOfp89SLVgFJ9KRghO4UqB8jp9zUhq2o6JYB
tWY1FcPAzHl6FBhZksWxA6vDyzkUb6icsYdy0xOAn6pZWYjXzjNxP7C/4wBedtWad/Z10WItig9X
4hz4rLSaD0rBbb1/ZTIARFPkOKZfZRDebpLemehzII0pII2Kfc7q068knFmn2C9lG+MaaYGUb++1
G+OI2G40soxAPEeqwlOfa6glgT3s53mi3srWBZfUcvQNKA0c7kg3HjxRoK2bM1rrLkgkHwLlEOZf
XUpozO9joQPmveqNUa/xUX+MRdjExGE/CgyM+TydHtweiJIbj8c70VonHkV4rB0CNfux43ZHAM5M
GYjnWEVgfAweOg0D1dawxMiT1k3MxlCxWp8fK+7nLyARDuOOlamfxafTftAi+waOK3iBZRphrtAd
EszlHzsEu7Jsvz+XFl8XBiKP7vvBugFLF4BuScVgo6K/mx6Ny+SSsscuSo+pOQEFEHI/+JkE/fzJ
qEi2JSahDJgHgu8YcI6+DApsFIA05qxvV9yMTq6i3WNpUM7yFXt7esldEb2qgu/4gupDShzG8EBY
98LDnyJjAXE6Q/S8B3Fj3d4TDq7pdDEBMVyyJqqXnavmvr1e8xWWI/nKTZkhN+uuW+Edr1FDZevJ
dSwOeKkt/3DGiUDmRmgDsD/GhYnW5D7bj/9PSosEPcxR9NjjzlBGfgrOS+hO6h62VcFzjbVDILgP
7zMq8WXQMZbMmNWJIpQl6cJaq1STSDlofTFFoVOuSCAlJsynmRLO5Q0TLOFcK5ucuYhyeiQY2eyY
KfaEv2KbQLoR3GXiKKQdPDl8uuYQ56DUVQe6aLAKJnRE5eWkSWBX4LpTWDcpbD316zGQC9B/bN2Y
TRtX+xt6q5asV4snv22eTLU/VcyAuLdrWs2m31EpJ+bsTLNoa89bARI5zCPGMZkTAzlm+M0blrpv
G6eQTg18IRzx4HtfsZPqCeHiv1ovnS5w05qluHCRnae4ebuZLLPeonzFt22ZvLC2LqGMOJReXeHI
cNHO4IiAuqCB3ShCuePksqB0grue4+ME//vnpf5MY+ID2J8IDJ4ExAk9cLBTZxnF7REoAqZ9bD/G
h5G5sOiskbnG5vKDMcThsXjDfvIVhnR4OKDwLWxtpDA02NozUFRmwk0KezpIHjc3u7sy/XjmD+sc
D7kQdhKUKoqfu8M8m1Z1gjYHtiYcmTkmQjAhI69fGBCJuFR08rkfQ5MF1WLb6Tfaw51SjnRguZtB
+BIRBmnQGeGFjowXormBVcexeUWjcsqyNZR0iuL0FuNTUSwbpjBYK3Gn35tXsbxjpqXj2TCX+p/X
fa30SxH8TvhYEwnzkbP09AwFSAwiLfab7a+AzkfQ9nrCfIpeSIOUJTTHN9JZnsHJc37PfVVZ1uxV
aaUR7OS/6zB9bozUT44F40but1SHn3pO66BG80LzHpPz6PKZtnhO0jWpGyyHSCXqdVOFKN2WwZMy
7mnDdBSXTHZDA3E1fSoc3OAzW3Nz8GxhK5NRxVkIBtaY7LwpzMBRoYOgYNIhExzjaFa0o1tGyZgH
zoIjmR9L38CApLp94vNPu5m7uLwwYG3YKhDFYPsLlxfAXTK7c8cIFU4xoXpQERiifcLyWhQOHYeE
DxJkZHQykGYxIxRgydkqg+TOfLUe5SmSJ2x0dCZ0Nuu7vU7AhyaFJeOKQ62MyPQm8sfsGB+3ZHfB
vAvDG3Tn//mQ/FJO1hpLb8pRdiUK4xoKHzluzDYY1llFwigfZgHd0B0dUjq2k8C3WPTIFltxif9W
48S42unjm+UBgRic3cpTE3v5IVvxdO5Uuq38wPPCJiQCCSTOQ8FpyE0oh8XZADtS8D+/2PygT2AU
9Sccu9SdQDkQZxsur4UtmJ2uBHvGdkwasjWw0EqLI1zCPk61ATAiGLvQNyOL5iglYDCZ08uAqsAj
LzBk8aTInECwp2tFSo0XEZmThUPcyufclu6bmQY2pDzamBcB+J9oibfGmnZWwKJBGN8mlzg9JE6B
a5FV3GKbPSACKUCCNXvvNI9gDV23OIapkJP/ITPsyArW30/CK1Q+AGVADntxrLAmfEHtsnnuQFjy
A1dTP3PVHztsw2nqAyHMD7xvVis+PnY///w8/kpP/81bXM9Z/sbDFicz8ffFAQMOAtGQ3Do7+QBA
z7AlU1byblhHv4qNfxKzf55LDQU5WPzAvuPg+STWLDh0rB5rAGYEXDL+mSHwY/F8QdpVgFrwaoR6
pTjsS6R48Z/2/RubqOYr+RYeFu5d7eunxyL8W9uqox2U8QwGRobvb3lKc/h0G9lWaPMYWH96ilFX
OOS6C+cfjm6VmDCVYJprFzY3fC//Uj2avad7MNnPTzmZa2Q3gULxnTAFDtCD5Y00+lK9rM4RWSoO
9C64MvjuGm4x+nIsOR++SWu1p1/kp+yil8ffU2CepPXUVy4AMj6RLItsFbuQK+ZF0Bgu036uCVZH
MpxEJijU9yPvmuVaMStjC6lm0aZZlmF7afakvOEYtXkcoRVuxK8cBhjuy3u4KrMXbGxm9Gy9A74r
/PgHdk7jo8A9gMYi6NYE4srh5eCXNOP39VZVO90SV1Sf/OqLDPtoV1+NfQvqU0OIYXrIzyWH4ool
0n7YTLevP2ETuaJdbzG1IwLKk//oAu7j/JK6B8TaZ+CcrfEt9CJX38pbERo0W6ZnLDXtmFGwBVAx
yh9Vx0kN29GBumnx4UPC196iUYzOTNiyFef+qtzoEKYRlwf9MlvffbRjC3X9dLPNlLqR+dKcYObn
QTknKwCF1XSLwGn4AV+MSV/6mmxylNlY5IrhQFLW4JT38PW05QuGEfDFWleYv3j2VQfTVb4EA40d
xontORfd+KQ/51HuTXbSZvh6wUn+mVYO1Ff1oh5woZ2WLpK2R3Pmqvyq4f2QbJvr65pjavvEEpPB
EqPVeEPG+IJl8VMB+bLf2bjDw7vm5mjuKcxAdE7r0VS5NL8/Tu08GdDAr0ovywn05TsB7nb3g+Ob
LzuCSwGwrH8GtA0Yru+G5sC+HS9x43phkgh3WXbyzOHHpzvNVtYqWQ+A9pDinzbkb0aMNTUAyWtO
h/KdKRpMjtEwpoGfD/Oq3EpYWMfn9EyE4qIiA+YGsQLqNnNhbZ+dsMYhlITvUsYBz/0y6gnoYRbP
1xJdA/jsZ5nt6Lm2ja9TOXyJsKMt9DUrAdRhjHlgJg/dH0aUEKS7jGh7JsP4SdzgpsEYYfozrEZW
De7jyJFUJ60t4QFTbpYFiddsyst4eYsr8meA9yd29JAe4Sgt7kTWj8RWFZYIKLOEEdTEJpKQF2dP
vbZ8B7yt4DlHsLLReEPF+OYvzaanEuQgjVhooEpW3s6B4LekgJoQ1/HYCPDAgAvHC6Gq5FKULmwy
/DvtSLET/Nff/mT13FYHas0TcPgHHwSvir27EOqgocKCmeFj2/3mvxVlAWbeOJ9GLuA2U60mEIgq
n6zqPRmKO4Qa2JyQVY8Dsoffy2Zyq+YFUNzXe60a7gtbb8hVuvk+Ehioe1CJqAzQSDAWnlGJDfZf
PFjKubiCh0OK7x9hXC3wxG1kp/uAxCEqGEnsd6Ts7Vn4ZVARIeHxmBsoJPci7Z1CxitX1baak45i
6mueW9D7uztZwU1b/47hNY8t+ZEAEASE4UBZWf13jmfLGjAPKy3c975GYyOW45Rn/bXMfKj4AULX
IUz9dN/+obTAD/mbZ0J0MlhDovMIYSPad3i6M5xtgmIh7CsE3+70+mBAt+Nx4OZ0uRlhoKpbRgJM
uJqQAosnCMRUjLAw1yA37W2XqNe4mKjKClKCo7DYSHb7l6wrzoHquwjqIIVTmtq4WZG2G4gOzAan
wpcPKCszmwy7GyJmMZqc4X1OMw+CbMEDUn55zkwaa7+CEA28MaM2kzdnPL5GahHyk9r6+G83P/2S
+InWVFi/CfjYylwrws6LdYxXKVgzpA3NMrY9uLX7QeT0WsLLsZMLjFm4uG0YfWmZNx6ImTcC0Hvp
yJRqXQf4Wx0+p9GApMavhinqV0Ld/4TlYtFcTv6y3+mS92LBR8PiqPvP45CxzOxGHlV1Q+8x75bZ
nmcGchuUHx/E4HlsjwTmesUVrpOpbKdfla2rPmQyWkzJXavhw6XET+F/Qv5qGL7lu/7wgUMLkba+
Vnjp6tSvjPfNu+Cp1FR4J/A1xgF0Ywf6LhlRNfvfCfIn6mCG6KkCmwGBBaFxrAAWRFNa8QRHYSa2
I8OQcTNHUXtMKBWhFL+9d2jEJqYGMkSrX+oD8kARDv11bzuJYRux6l2+iL7qvQQqgrV2h6SIIwGW
/uhaL56Ydp0Va9Qkvc5PET8VeJofT4DlP/EJGEm/lU2yfHkym8JVvNIXlhAygF1KiyaQM4VZ1/0G
w0wR0ErB1NneLyobr1OtCGB+rxh39Q8ck2fG3zusiZ2kO5V0fBaYcb5T1DLVjRuAhE3o/Lthv1dv
eSYvqrl2bNdv4oZ+i4TwBZu28rXH/BdOIYwwiF+VuYOLeS3d17m3f+Lt08uX/bY3FU6kA/awZvFl
2GOwvFlCOqSxnkOvXKtmbbaL/Eatq4XyvrJ5wPba9505hJnG7oPATnfMG2DOoC871FGNRUt2Kr1+
DlUKZjEmjA5LrIR9MDNswxR9OOXY5IfZgURCetLqVOGEA0U19mlXgsKvHZptYi2G8CUtBMpQRHOH
bJEt+h1QHn9AtX6lFQAGKBBLY4LZ3AghwqQZOlu2yC/FJdkkGz2oTtTSaWem1I8MPYisNhYFkPnE
of9Lby3PDHMEnMxn5QZQEDwTpCG9vE8qbas/LGoX20u8+ifTmSMfHz9C4tZhC/2VO7smrarAAwEy
FtEh0P6AMsTxVz1G60uru70OzaH3I+wVNkVvFlhzj4QcA0tA5DnE1BJnJC3fv/rf+xf8rDqPfq8R
zcttYIB3Eq5SSfYqFg+OcSKiKZQccY58CfGO+geKps+zRQrUfwehGw0Olhqc7hGfnkNpQzC88hN4
DW69ouNH1c4S0kcfWYPL/Vvu47BYZ161o5QHkkZabuRjEBXqEjwYpnZ7fWyKbbd+79+8JGUhzhcU
WqTWgud+kPv8vxHJ13sHOEAFD/DwmpA5Rc8WY74ARvUfvgVcQdUymEDWBBgQkKk6E1htgNCkodz9
4Se6PPypWUNomXPr4EPBg2IeyIjEIoQoB5CP57QLKSN1rxjdeZEd4/K1awPxW0crwrFFFoP1WNYv
MwLsZouRkP28/Qqr2/Si+0YYbzGeXhBON3vsxTmqWQifrIXXQtnDdl4NTnJGLPUlQh12oiPe9vsJ
FbMN2ph7ZZBTYIpw4sd8vLRZvpfC7o36lamq9dg1zInOZC7p5uuYh3fscMlcwo0CeIE19JJBeGbR
PP+WtwyuIdf2lrQ0ruJ4P7jWpGE+NvyKfv/4RQnsgLL3JspzwBjmA4uOSC5W3EI9FuFDRnA0WdBh
Ak0aS+CbphynETIh5zvp9PaE7+ILN+HS7tmqD6CP/ivk5aZ2tlAWr5tEIBnCLSRlyhexe7ATfhnK
0aIMVnPE9IT5LhCi/pdIM3zTNiMmmTq8lYr9JtDSmeIoS5096HTnD7ynxx2x1Vu1627K6TU3Ept0
xSP6qHqm/mlO7+UoL1fF/IM7sqksDfoA77+ZsUV21KI/pVuizcYbtC0O4KATpKGXeqUsBr/1s5Ax
c/YgazHf9mP/yqMVz++bnMEE6ql56ye48O5ghtyKW70qnbePA/pzDwC2aA7PUciiLNLFo51Plp3L
2EunIzUc6TVnPEC7X+742EVrdbSMXmwzhxnD0e5OTiIXmVz0jn6xTgIZP8CEZwX6uE3I8dyAwa6T
GGeicVmBMKjnmsl/+GBzO0H8YLScfZh7Opg3j2uudBSUbctc/3qFcHooxs14QSDYd1wjt89JzkC8
vWts2YQssBbsPTwjwGA1yFbDqXabNQGRU7t2qRpNUAaXNLcTeBlt1X8ED6y5OOhAzan9YYup18zq
K6JupN2HYCuqTQZbJkGubGaSF/VWNh/TU/12IYQTD5YyOSP1iiHXPvPQDo3yn2SHbwRwCBA4wAN6
VOaAAB3vU7JjSkAiHJtgT2sT3M/6H+Ig+4P4LArGuK94WXyJeDgtDPwpBPKBxMPEi0Z/l/bUn6QT
k4/nrtzJNgYmvrHBTnFMaXsEzClXkysm1ExKx3y4dvGw4hEPRkIoLbTBAjUvVulKWhc/99PjKp+z
1civZm+riGEr1gwXiKr5SviMhSvg2w2b2lGhiRMYBxG8XQwMrYBWrSQgjDMJWt+ALklq2ik/TBCP
HFpPw0Yi3T6tIiRM+L5jINcvJh6+D2Z8EAPDvjvFFmUWUOhvvVUY0bw9Zn53nv6juNJORebWAEod
Zsjeh06y96aZmz3WhLfISPxxdQkBDHW2HCCoHc8DabxhZwu7gRHjc5PZClTUWTFP58Ahd8dw3vvm
W/qqj4CG3GsCDpYi5fHfhz1AxXHQZMLD9M8w5QMGzuom7n0ZqKvCOm1WCtBIy9TWe4/HG4QIdItc
TfjLIBOcVMzdFBuhqK94uTSP18ru4Zf+22/WfYUruCVS0u1gknKBRz/OOKT3wALVY0pTOqQtj4Jh
uCmznKBj5jcd43kdIHhMOZ8lDYfO/WuAH/aT/GSGHatWdcZghguYc2b0wJlbtlGF7QNKIEfIioOh
0U044IvnueKNlMt7NFfxfV4leC67EInVS/E3+cHd5Tv2XnP9yCZOWDFCyIcj3j7rdwAdlCRiV19J
P2D9mG/n69ZBQTidQ9xGsAoVnerl+MQOHwntvsQSCQSBNmd230w5/ufwL0EyKJjcfP66CWuYQD4K
PRP3E6/fN6MxCxt6zCELpgd7FGYqGc25G9uS9fSf/tSGxvDeybfHblhoYeECIwzLloDCB/eRNXmn
fgdNY6htCT+Q4KcH0ZbHoztljXFKSW8ysJnsrNsNlod+6wmc2MUWM26SC7bsxs8g+87UhUHMQ+MW
IcbbFmguEBB+Ui515N87KEzAWAdH4bj134FkxVRwEHUkcwQxn9YNSbtJc2sJNzGYYhpFcCax7+vC
ZT5jpUtAexonYdU4A3vtDP2Aw+m7rc8QeGxANX/aUbmhvKb444mLzpWOqXu0FLOrkftyGuQFDFvJ
SzsPfGVkfnhITWCBjrWLcNVO2pWRWrxNL5wHFPFQSH4IP2YOZZEYeKhv0RgIveHILK+s9/C9g26Q
s/llcwOWNvvWCNUza6AeJEeyAH6gWfuZgDkAR/8KV3zqe0unRWF3nB4ns5s0v7G4HPgjK4o7fsl/
0/DiwOIGYQx0IrYiVO4MXJCMwHPjuc/MZMde2Z8m1JogBQ0n9IdnijM4vVAR1ZfHLjpra2mtHXSS
I5aIpsLJHJr5Rbfi1U+LRd+M5O6CX+pNFrlbwnuAsW4XJKfM8ov6R5m078cPdv/98In+jF2uOo/z
gDBscKYQBTIX13UHviXxX7HPjoc9GSgB1/DIaAUoHsyZi1RIoz83jCUV1JPYqQfb23MapDbY3EZ0
yP7mg1WM7akaWbX6eXLKVEuk9jXLqxBynjAudIR1vO0Y2W6zuRogWKc12LxcqC/o3TRz1HvV/vv4
tqdU+x1KuGdI/U7Xf5h6xrw6olil1qLd5Ezcp6tx4x4wXw4IS2fnZLY1I2WcIMsxhpUZJ3plY5bs
dVfmRJO4jWYguYapBuMPMuVXxrjRxEmZ5Eiu5qo/o2GChLdz54Bgh4L9sNSbkUKieDG5m3dfxZf8
O4wdNH8jDyZ/JX8TAkSL4VM1whLCaH+pWgK7T2ZHx7ifsXjg6HGqEVAwppiOrjwM5uady7y8hbkR
WaJvsLsN1EyF+aPvknX8C1JaB8Aw3ZLicA6Dh+2OpXCFSvbGQXg/OTAFidMZp98dEjkiG9rVA93C
rN2UDn3+iaFrEG8V7/5lLJ67GJczZR3bV9HEuIJyBrAMYpDOO4UM4DDoW7++xYPcLqvNc3PftScS
K+C2VDs4MzyB/tvDT98qpjMmgvVS3WTL6b4HAUHHzC0E5Y9n2hp1AcU89KZGXuu8+sPSFjIPxUiU
JFYlp+7P52/DGa7tCUpJ0IsmKkaaH5DJahU7MbYJzOdno3d2wkxCWqcH6npUo166ipYJkCWtWrSU
AyMsDsVIXB8LRQrH83jOrGWzlTl8U24xskBXxrXj+d2SKmGs81u6EoPSlrADeVG+/gLhON9jciHB
Yywq3QFLYfKxy/3a7+2ClDpoeCxYFAj421A5rN7jqjNFou0ZPbhl2EGEe89x6sNjfeodOgLEneiN
chNUhP9NUp+oLNq/Cp44/Ib5xMU4Q2XI9/M8Ms4maeGDX/y7tO6VI7ychiwaAknz5efplFjRoc1/
4v93mb6t9FYcIosL/Whv+vk/Rw3GGhNpDg4e5Ze5ionJfTpj0G5+uO/uO5oBy7DhLUKf8F5u6RCK
ENsblLE4hUUuZcb2uXmy/GWCfLHiV49ISGzMuFb9dhro/uAxeGVUi4M5J7chmVkoWQiq4aMJLBSM
WGyOKlK2gxaLhck++cm39FCZOwml1XRTW92X0BPvYiaJqafYypAlZCIEYl51vxINY5GsukCzt8pc
jboUZJNPUe1opyWPUmeBkeGvtiZpgS2HhkW0o9zuWO6piX1UzBgwpPIyAxIgf19LnEyeqGnxn+pN
ZgY8IiOvj46UWNwHJl08L+P2O/WlsDqpQfIV8fyvaGJIlaVTZS2u4QY1W8B+yGawXHE9LChhdHSq
OGnQ0jDh14+k7HTj+/y4zOuy/7/wfmUojRfj7BFARIMfx8mHTJ5UDQs+1jH51sLh+vY0RihwL+2T
/BuvGNDZhLtw9qAt4jklhYEzsnHKBRMvcAgesvVzIW8irztH2lGj4rzzyozdthxds44E85rasnap
Ymep1yGWZzrGzeHNk1NBB0Cj/w6YToHslXdy+bJjccQzY/6weON3bOcUimTIghZz8lVrDnNSFZnB
82vGF3gGqA2Y2ppwoCnf6XV5SjgTGSR48D+N75FodWXTcxrMIMQ/XB7wBiQWKCCY+Ks7Umdwq/BS
sd5XeA1cT2jC5rhY+nk/5zOilgSLseu7NT1T2Y1NCN06xQ57HKZ1CR8LPQLHWG7+tNAVI8hnU94N
kW6zZCRvas6VQgplZmJhwkbZMT5O04OyTPkKasaICo37yg8erx7Y92Dqm47dC3XLbHx98cy0hqs/
nv6M6sf7jckeAiiOshQnf3VT++0xD6rZxETTzMCB2To6z2IPrsovJiCM26zNJ2b5HePNyLfQltK5
Z6P7IV/yHQ1A6H0hHVseiXHpZfPCVJm5OkiYYb6CbvGStOHQ/jcQFxXYALA+PnZNIW92R4bfbNLd
EYSCizGwOKjkfJjyB+q+EmD3onjvHf6P4IyzCY0Xbl4YsIxHwvh6zJc4oSG3mfGNZm38VCNFZWRJ
Yorkjx+dk53bSnuxg8/A7JbLv1BOE3rM3M35rsyE7czHGPg3VkATYQHgBH6OJ4Wpw+Zj3GGXvKMk
YkXfEVtZXUhrFLJs0NBRifCS+tKdIXcgllQ7MvGfuI8FGwxYgboELQA9uoBysavBCsX7EJsRF/B+
s5wZ5g1e9R7RODnAcHL90K2dQJ+1f+5yFkzCp7d0Dbdj9AfXReLyqzt59gPJQvDgQQpE2NfvZQE9
fHbJ3k4u/CPpvJZUR7Io+kVEAAIEr5lKeY9AwAsBhfcIhPv6Xnk7emKip6f6FkhpztlnGw9u2+kP
21UoeSekuIbVLXlRlCF1svfh+N0srxjkDdlJNSV5Zxd3x0O17qR8JPVSaDU+C9gCKGZEiI54/RLr
Vl46lSrhN0GZFmnd4Uu0lgdmQRCAaMXaDKo5qkT1+0d9purH2rTFCsvXV+nZzD+CxOP29/I1hTHD
Srl1wkpp32y1+zfB5NirrDC89ePBYo00AGSf5p8trDmFIjouoohCkX3jNXj4H58zosJDBOK8y6+y
GP/zMjlmTsiYu6jKPP2B+JB3dglcULbbWX/I4lMCRL6VpgICeLE4etP1gRYDQbl8LTVC0WovQfei
fO6lEL5LEb5IauZbg6LX/A01Suxz0IgN4uGvqCK/LeKagu9hv0YoLYC8qwjjPcRm6MnB05ka+JTM
yJUW92JBHhtxFlf4gEN3xGTkQYHw9VsRMylYBnIBk0Vj5jHaqUNOXkmpaBxMtVVFozSwzFwfHRb4
X9lDWjyhPaR3ZbB1E+Wf8+dRgMHEtHJM1Jyfr35XZ/QicSE+vmSsDwOH2w6WE2hMCziVoPTppyOX
bDXo9+yQwqAQYoPQzt46625b2W9QcEmnlve8HsacYs3r/NSx6QLPCArsmU1nt+SxYoAq8m+S0pOQ
cjHE+HK9vpRrU/3Vdj0JmwPEPhDiBqv6ElbBbZ90sb/G0PitoOqQs4pticCP0ZBwqqgmrEPD6eNa
BvdKIwvzKQ4wd1aKtaervFgvzU+mTnHgO8DV0SAs/kCggZprTi8yxzPRLOGMUKf+rBm+nW1rIHo+
5iG2bbAbyFXqPabN2u017f18retJmXMqi5xtiP5S8pX2PlwMuIbbTlxhQaH/xyXhBcBIgfm02xdG
j2xIgprb7rzY9e09mlqOb7hPTR0mD+f7KtdUbSCtNb1Oz9d5SQU4ZPDY+c3fZNAUxtze77Mlkwz4
GWwPWB+mep2iM0z6l3eWa7YUCCfU92B9RGPv7H7WGnV+KKcH96eOUV48nGIrPgSy7Rj3Ood7me+x
osOqE/tOL5nZsJYnSQJLus2lvZxdinuO5xf9szbq5B8TXK837o/GBb3SgRPojeE11X0yQzweGdaL
o190Kfq6lG5JYgSwH0Xx4g7cMtzfZkT9wOseyLMLsA9PxnA5xIvlrCpmF80RN+wZYtywi03TrFX7
HOHhskUoNVQemWxBWsU95hP1ZXefE2HiwchjjNi1GksYzp9iUCYtizYMzdgLD3W5pIki0e2uErA1
MUCqImeYpvEm1BcwjtDGgZwl0Hq4OlrChhJrX1YGFE6W7JFHdgq6L5J48KWtdZnFaFJ/wpYF7vvA
Ey5qU0qC84rZR5+p8VUEqNfPYnJf4JfVSgCf9dIfaLfSf1/vnP/mgBEDjB9wFkqSS8r/T6/EhdZp
qMnB0waOFbErliluGD0pOA1YtwKQ0OnhiGE/iXlZRDs4ffH94vz7PFd+w+zyZPHezvbLg/aP91nJ
cObC9wHr5nnSnntXMSMM8GPR1e2f9gwLsRaWzRbKJeyMSVl8EIg+W2K9pQo9Yyo084pKb61tm6k4
yLmj7eaxHHbOx2o0/I7P5zHdWhlLx4Rdimf23kQAXtEuhqYTK5StugO3GAggYH8hdRBP+cr9X08s
Rixx1GVAzDqgAGRRjZAkDuI+BPye2GJBPq5OQ1yZzDdhgmOYcZpS5Yd9LcyzSrgxHzmdD3DU6NdO
PP+UqAZLE9l6n2uyg4iAfKzKvp5sUDYYRchwBr5vYBrE70KvxWQ4PXvvlvXmrzhuo41zFIBpWYYX
mBgC/6G04/0ZUYoOFVEzZ5zvEBYt+dMxCg3/qoE1qEIIWXCDYJXLs6OLsiaOZ+JJ6JkO+6Ydpkuk
PBpEWw84fXNm+tXzHlOUOn4Nq+Op5jbNwmwQt9M7Vr/0MJjw2ce0N2kmZv7EqK80cn5eXr1j+tFj
Ovlc3sp5eCvNGBehngVLQhdhJrcf4D4djweB73UHZNrOdMNfYxKFGtB9LpHdHMoDkamv6LsaYJn6
j3rNsIRS+R0fm1KjqekzuSXbrOJfz+pRS3DeXh0MdbxuCRF+1ktB5XvoVZrscJg5UEExBopv3vts
QeG5wd4qML3Fxw32uMnQuUDa3llQxfQWnREXBPqXztHqa3YeYjbnq9vUN7UKqXYSeJlRgIGcfW/T
UlCePZj1wHATTVPRqfFwaP4h+U2f+DViOol/X95OD2UHDymaHJh62B5tsF8hEfU1RMoWfVya3YoB
Ko0n8WGdyXMzGEHjAiaDlgNaXDBP5DDnwXOX6+FIY8nRAJjnwtTKaUw7KKoaKkXyQOlL9unfeet8
J8eHy6DcapVw7lRLDgkhhdxQxQPnMjZnzeGWaHfonjR7Q3iWh7j9R4A8lil30sS2IXwxOK9k4tr3
ya58pzVzWFBgVanmpJd0Z41xn3p7Tb64D/rnDBSwf1cZGavbxIQG53LQJX+7ao2PaY0u40yPfk1f
+R61/cMyKfiglaGZJlZ2aFC9MD9IzPUO5Q0Q/QN3zee4/bdb3L/2oa/9dboO2dK2OcBzh6XOmiXR
FPl6N0NGiwcmCpS/HUZ7X3lkOjzI5va/Jgyo3GvFJMlgiTKQXEPoly5lu4A++fijtx087f1gp1ml
8NGvUFYPlkHYaq3Z9FeqJ60Fyw4tcF0a6wHWEQEcTuMTsvbmKaRSXKJvlfNd7/uqcRYY2EMeIHCA
F40znHrRx7TV9+v8Gvgn7kHpqAy+PkoXc3m4W9WQNoBhBXX6QOrp2Y04agFk3m9nGnveuh2/k8Ht
0u57DReTgtefcY1aSRdgj2VPuZBcY+asHvPFufPxLsyRf/Z5/PnD+W9nfWhDcuRP9JftyXfWXPw8
nWHLfOQ1vOH9nw9AWp+ZVkeMuIBuuwBZQ2dsgKFcHHwayCPAsR7EHsLbd7HF/OuOcx3j8tFuwhTl
/bFeq4qUzjUXzea8IKZ0OgjbcSc6jtv+L+yPX4zk4CVrHmo3hgQMmcnmcCifAW5axe9KFnPwobu/
idbOrgy3U0e7rnPpIF3hP3NUF4juOC/AF3ZL3tFpCWWXjGPUgpwr+Hj332JrIBG12QT90Iz7q1+v
wBOlpf2H/h2HV0CRlwVNfLfp7WIQDMDQ1q2EjN38OJ3pq6QsGuSVu20IIwMjMjOIUKuHDTyM+87o
DPWGxmhgw/ulcd0zyOB824s2LXHYZWoO/o6wLTbwLUMrxKZZ8pMtuHPUUy+bwTkHAqc5dk3uwVC1
w1jK4NNTPt0sXnyL+jw8dnxW8IhhGm5nVfyluF1BZN20N8yWcaEgJVeR2x7PYBl25NyffZmoWMkP
VR9GW3Q7dMHWEua9/gAMOXSVNjuCUgKfHJh4fSNaSnQ6H4F7WzXUhGXWALKYNSmvWFWxrv/xl11K
ZVjCzPnJQdh6jE018tu8i+WXvn5KeUUb3z+6nMKV133gQX7Dh3SAmsOrlUlxQAGxU+c6/Kr3gmmu
LK5rqvDG8pYUV+SDzm6uKnrFcs1cCw0AHQyl5FPf3y0+DmgOvxC6q/OeaWWh/ouSO/w9tJzV+EZN
sIVfHorpZzNt24Y/LRsjBjf3yUnEi6s9+nCGYlpICETdCpvmooPnIhTKuXT+GuM/9jJKCGSQ64Ol
Nb9053EPcZJkn7+4cRCs0+Ht6jSHrcI8zUteq+TsUz6fMG/v8FY5coHuetQ4yT1PBoIhqEaPKdaB
S/7Nhb/rghHTVSaUm16B4rJP90KBYgZGuezJ6LZTHV5qd6dml7ezDS6YrQCKNLgX6erABwDNwAnc
Jo5FU6z//weEdIeZP+jWOZ9kTtMEOs/cGQqcvMFo9a8Uv9cblS4FVj3u4VvGFHcHKg6vQvczTTyb
QxAhhyUR2HrYO2s74wr8Xa22wwziCRZPG53uNb5ZQZcx8NPagvWyiKnv+J5Rb/GzmvLDMZ53tw6l
W7Gz2atI/TrgHGeqS5y59JiQyC3RGVNxF7ALaqfAPpYFerPQgpzV2V1CRZAeI3l6KFPtZTcyIhzm
qahz4AueL777SLJpxwLeUM17wDM7r4KU8NjzPqiYOmF6qNVY9rK/BzehUUhmOuNvNnsVKNqWncVl
xVQHe01DJI0SM15yFoBRh1BPwLcv3qkR1Nfw2wHqdThEGpgzsYMYMwJu6bV40yOGhmSS/aZ7LXUT
vj5H9OEOzTZNwzfWDZXT9l5a3YU6mhYbKgSMfJHnfyiNX2BFTIMR1W75cVBV1b7AR2HYQmAhtAyw
MQg+2OteIKLLJ/7xH3X/QDx3WUOHnlfnwAoDweqjccB3hKKcNu+nc1bbinKaGlzrZn3wfOflO9uC
GhB8iHWBap2wD531wasxLASu+kWAg2iAFmvT+AenNq/tU5CuG/y0xk3EOy2h/IVKE8fBcNkhOT3n
2ee/cmcOtBbGSDLQLk/jLyjBlJGaCU67yJ0aYIzeRD6iYvnxWrpVhdvA9GRE5+YzMS0QtWOLMUVp
zufToRh3HiTNLa/47HiMPh5iOQCw+gxbxdbEptrt4fdzEMlgmbSgJ0EIv9jaiPhhYdXUlLdPevrY
CJTXr+H7nCbmEv91PbnuXr3mmyEDECcuzUEr0L3qe1RcLhxgMMBbri2AOqgLlI8SQLSX7VfaxSIc
97V2RSLJTbZ7ETxtl9QKuuyPh9vM0VD9ZohX7fmUNwahTyYo9TEFEXbPA/96LZqUVd3srQ2251zM
KOes9vDlYy5jf/C2BhjGGlm77N2wZQ1NyVtor/otZ1Z5CaeZPlE0WoNn9wXskk4OxwYGSNFBGzpB
0wFbZNJftThuBPwY5CkaNEJXtw8rSyeaUBNOopl9m7aY6y+ojMGbInTFryHOYdDefxb3UkfOBpPm
hkVxZLKHf0FF3H3v453AfK3jjAuWU/el128LSpcONtf3A8QfMMUCsFq/qH9HMQVePd2CqjUVWcG2
zWJ5YH//Eg48iIONwkEytKfLNCcte3IJJ7OH0PjYul94Hiv/Rm83vtH06AMUS+V/aRajsyq2HZE3
bywMMz6Vf/VfyjWdeq+S9p1+hXOTTp95RbUVThj7fVfGnPOmdLhSOB04tNcHOzdyTh6mzeVHeN5Z
JQANzh3s7bJgY0vysXEQo470T2XfEPe3BjHgfWiUgTPX24bpmn++40NRCHFd4V47yjlnHyxr5a31
T7BtCDnBxKBR/QM3l6bLF8tx96fwytlkSNBsBxSTeQRHgqYHvanoZHtaT3/Z3gt/GyVKypiwmTxF
CtzCriDnwgMZJbMZVzV/KsBAC33sgYrlTivbhuHZK49yrYlxbEhHTcOUZ+p5wKikkINXe0x6mLjw
bfRVjwoe3CPwHKGE9GFs3vGzOQ5Z9UrSmMaG9LEWDVqlxxGce96BKQB/2t/eKwlGW6AYluo1G4yx
jIFaKuvlSW6kO1JqkMVbGaPjEluPT5//w4KEl3eEUNeCzNOHBca6eKTMOQmys3KvGkKSEHtuHFkA
7AvOcdaB6S6hwqh83Y3XBeuLo+67QXqfFI045/7g+XPN8K+h1uXwWxbcfUC45WkBGLhe7/l6QEht
rzks1SlWKR9haVh8dbwTdrbH2KCEnmwof1qHcYjnvvgTzUlZ248wPekf4qbZWUVxJ5OEI65X0MQ8
piCPnFKsiSLJT5aXp6HyN9roMh5wRsTxlGWltwVnVlQIr+2VDwu02qEehgEBbSH3qOr1FXBZ6jXF
mK4bLt9rL//7+HS+TrzAblgJJ+UU1DVZQmoP+DXHlJ4tOffQaTl/FKFn2ZnCMijfNj3xNP4saBjd
0XbaF6EHUnxAKDKGZhLez5I/0W8ppZy1Pqv1zLWVpYp38C8ccKMxWSXya5SvFazbyyIG05WWa3jj
oTxbcdiIjC/nepesi+emL6Zty3c3Fsqho1h1p90ovOLTMDiy6RCgWaOz5ep/2SI2+B6qn4pd1/ok
WfxmT7ZG/pfMhmqEOVFwwXyrWeKV9FtjzySJjICbzrrde82/+iTDnKWK3WnsURt6rBaWanz6CUAV
VpHzyUoxHfhS5NTbmjJE9UOmEhuTutZn+sf/5IEpvWPiOlEsyCdepUr5F9+fhtAAegbzIzNPj4BV
6R+78ibClAGEjq25ZgVEALacKdX0EDzlsB1stkPJAt8XU7/ncrRsCwdis3Y+oRmEg8A7uQUsZ+A3
CpPSA6osPzIMYxZ7ax3yXQom7cyMKBSZvlG7HmyxvgQpM3YQmkoZM2rKiPOpvfoTMOyZv0751oSj
c2QnrFnWt+EIp+CkfaWahlvf4Snl3L1CLd7eNGSHYr6aMGgQIOM+y1I5DqvVs9vKE857QlHqsben
rBKvVdhevucRyWfOu4Ui4Rh+rFyLRJbxuJr0ZZApPICZS4jpiOhhTogNQ48hiZRihEM3agriFltS
iVQURUcmYJGs6sLhBphbxWsnOB/x6Mj5UN5zmac7Tqi8ZInyWCkPstjvLlQ4D5WYT/rIc1PEMEwL
pHUU44DQGVf+QNaG2+FwiKiJ7OxKy07I9XIRY5OlFBk2zUwCHHe2NllAQpQVWMOrFbf3In5yDhlq
O8Ff6snuaIcjN+tfUalssvHkUuzp/aydd7WHbkWVHMzwvhCPxSP+Cla9/h0roqGjB3TMeCfvMcX0
mY21FzM66JeYvXPivewlzD23XpNyFH1ldAYxBXEOPunBqQM5bIqe6z9HxKVvejlpQtX6tebj+Xur
QpUk+bYL/V3fWQZdKyc6D1///DIiExO0HfOqpjYRi0fSte5L1419JMwL/Xi0hbKFNfBW3uLFx5Gb
TXA2Ma8ySLNuSu7+qMvPzGNK9qPtG7yrEcuWzPK4ynwXhbUwVog4oFFbkjevQ5yQZur5Lc9KDoff
5cmZ0zqr1eAg5GYeoxrJNmyb8uezqv9uJfGVdiyf5DLbwPYPka1OkTvsl5VDqPF052/Otv+Ka7x2
XzN/b7v9GFHDAXKnALnkeMlI0w2iqO/MZu8FnPXJzw6sYNgPRu+58DGlc4NaTIIaByUyiSLMRkZx
M/QtK2jPSGozLXP1Fi5BMyRq0G4f5SboxOebGpPPNplHkzZJzv9CnFz3hBbI18m4fp246NOGHDKD
TMatkTwnmbu68/In2H+JrzPGlBbvODmsmA2C7m7lMVWmQ3UGSTwBKijNLMSKWDuygfVvFlLvCZ2G
zluZMnsWp3EJVRXtY8TQSE9WG2NA2BhTJrCtvijR5tBg26Hi0fGZMmjWoOuM17zP5OujfJPZntQS
rhSWrR5J4wDAGBV3hfKlFr7M3uJanpxN5fjPGDvnKXPE12aAf9y09RWKzbO6UxOKT5qR0uNKtFGX
P1x6AfNBznG02clJ1P0D37cT/Dpc+5AgMnAYwkRv1ZRBO/v8IUJxXfdsSQr6mNMcqVuwL0Gt1FcP
Fz5u0bJmVtdaEToUBF/Q/ojWPwpqmfGPsoOcBBFpf7PIalzE2OThSZRbi1q9f0ljyx9CX3mNaTYV
Xt3nBbxAe4xPNquypwIk1DrpbNLkPqvleN90SOLzv8VwmAH34HL75U2RB9Vlxxp2hDHN+PJneKR0
86I3KPSG1Wz4xSaUCMYjJlVIPDhoQkXTST5u4yBOjjuupRVc9XgE5Kawo2iemXAnVtkgJaC2Jqqt
x26eZzDmGG7MtImj/I6Z/u/UZDyApC7boH4s0GyzIzMdmyOB77F0B9aqp4DpFaFV3heE7acnElXB
JCPdAsvpwUVsTEzBAAi7J1zuxcMfH+Rq4GV01BPSbhw4VbOuIASL5bO5b8YN28ouUUZOAAtl8t48
LWxi3HuQEY3YdNmeTdgn64b1JoGsvWzdhe93xz81bWRT+omd5G5h5sCAKCxfgL6506do6VgMn3s1
CcGUiDp/0BHxNfXlLuO1K54YAfX8xDEE4fGmF3wQxEiyJ27+6Dz0G/4zJ7Z5BbjojiOA2AqeoJrP
1dP66KqdxBr2VDPu9sK+ui7fYoeABka5qFGtEMv2Wd95fzQsjHqD4eHAPHmHC/54sM0IUkHqKtFs
EZb2tSQwL87Dvq+YepTNxHF0VCIYOmq64hKULUeRYAD2A+1hxGyREHD9/61PAYMNNgfF1HT0WfMQ
wlQNnHhkjLQzo+afSZd04FhQQv09qVxYJCiImWVL6Y5bT0nG2XCI4yj0rsg9kHFrDztLiQVNk2uv
aS2uuFzL+wrdHnMnNumOz4ddZE20wGVxIkAE03LvovpYVYGa3IcjcwyeHt4tYrIN4ZRql8fzYIH2
zcJe6P/roA4ygFUxxmXrJKKm3iYoJ2L+7sxTZdXbgcuVcp+SNbbOMqIQZ99xC5zGGq84MWa9phg9
EhLrx61h7Rsi+y6b7oPT8U8nbXNJ4nWnU+Xa5XCEg02MulJK4iXczBCdqLLMYQsQ4Q9iWlPd3jJr
dGXrje4Xwe2GGOIuCAR0jrxeZgz1u9b7KIf7pJGe2W6HrbcBnHc3WFKzJ36MmTgR0eJuGqk7+o06
JbqbSSUWlT96MJIQ5tivQQCmP9gp6rh6h31tSzf9Wp3JlMdMtt6V6+KaztGGxwcx2twc1+/ZRKe9
xvewDI/hSbC3Y7L3uFq/AbraeOd+rem0n1zGT2VGFyG4n1CMUZk+KPsk956Jf4CdEasufZVe+0no
VzF1cU5HkRpRGWIJTzT0JSIbDpcrX28S3J0UqMfX8jlbv7iaA385h2iIvlcX6j9ZtuhdZKimisrX
V3H5tzbztZ5llRz5lJsHSomsvfv/97LCur6jIAjkTLVN2hI16uEITZ1wcJ8mFTCrYTfjyfWXXIYy
brCS4f/51OW0TVRhDCZLaojRTfDdGqOSGv9tafYT9+Zntojha+Az6m6yRsF9yJH25jBsuqM2V5aB
KTTN420cq1bqshRY4cM7qxf1rKXi8MPn55/ukzcG3b+3WN1Gm2Gfrg7h4ZXb5XcUi3ifIgKVZUmm
nTOdNi2usiHR8yMZ/t2Ul3Nz2ilGgSfelX/joe1tTl0C45HCCvLwKHo4d0LnPc3DaUty18NykpSc
K5LVCfbOXJ5zeejojG9cUkN1CbCeo3NpiZy+/UMH+7hT54q/UFVkPGb8CqawJ+oaAstNK3sHX5HV
OMCV5MDyDAlAwTadKgWj7aw1Dd7crfJ4igxD1OVmMzyS0MidD8B5pYnl7NdxQKsBwUH8axusIuun
2OC6zjlNGgsVhGsFTflWGiq9igm31AHpEX9RmTy4OCUhDqP4APtSwHAZgNBygtWFQclqtV9y6A5X
q7ua4KDpRyQoM7OPsQx6g6BOTt6bxgsAaQE1VvlcvKtBgVBrwD/9uvqt4wzYg+u2+MT+Odlk1Olc
nwMxeftcKw/YoXCtbBwBwozn7Xfs3mTEDh9KFkge8y37CKLTbbJaAeBODmeZPItZ34ke3LoVxQf1
T00eJPWDfhLVX8PuK85vVPLkDQ231J1UnaRxdCn9YyC7eHG2RvqMHH49HH9RUkOQVSQf3pwNlyx3
AzP9qmUFr2nAlmKDoGZmQC1+I/wo6PhWJ6evxgEVCkfe7OMto0MBU8aHheFlmyFHrya9w85jOvgo
qOhJ7dxkvIMxhe6ByNgnP34q4Hk87Wuw0pUqtj7LO+c3FQUEJRbb1WPkSQkw3a4WzVBSufx7W37U
4X7v8wGJ0Glx+UY3K8NA9/kRLr7tgxRHAGl209u6MWXpvhypPoqF+wRe0keL3+SXrLYllUh0XZhi
3OcNd8V+yVmJnNZqWrG5qOSF9dl0q+hoNfVGu8kN8TVbsVGHjI5mSPYGkZncOXdr3FfWZoTrJWJl
0Ku2WPzGMKaGRE++A065ft6Zaen1fnU5+QQQ5SA0xz+/JcEOuWqtvTSzuXhmT3JC3+Xr43SRed6V
gckwgzP14Uqyb5t2AimRqWRoYn9ycVEnOIeA8be95V23vMoG5GQt8hKyHtYA5K60YRimg/QbdP2n
/4VwT6eKDLyLPhsXHqpkSIiRThsbZGeU1mTRuSiToiahHhla5LJhm14d9BXfWiMlV3xJmL16u6b8
hszAPe4BBcJIY/EDP8DDKUJcH2Ki5PKkFI1Nw+04XcpjE1KLp/0MeiSXbeOKDFEMJ9an+ERF0kMd
zjujau9zYGouko4CwViSLolhoH8anWa79b3EJ3qGW7WHWIZx2SHUvdq7rGrSMtnC/stu2I/gHVyT
V9ax73DhkARMHl4jwxN6jGVY8ov67m9djW7rM5YY/ovIkwG2CAKJujz4xyEXw000oY2iib6MCFyo
gz0q6pt/nHzBp51TBi3ukCFAx9ncpBmDYQw1dNYurw3r2bZrFOjIlKkfKgEwtYU1ewvCu72vRS/Y
+UQ3jeDeYdIh7imQ9PCAl34TnkG6YwpnG9BQtvYdf0AYKdvUzNoTbC3c99ze/lWz/V+fSEnsDvoo
zPGvCBv0U1/mHeCP1n3O1j6CclqVTw7VzOhYmuV3A5GFWgdu0bCoONPjg+dce8gWMAmrk2ZAv6fe
CeGDYozPP5Dziog7e1uYDmjNeUqOJElcxIAyaMpO/odKkz8/amhlu7WACNMf0rps0w4nmXPCFXpl
Lgj0Ov2cfdPiP8cEy4rOnEBZWoIFbjqnvXzAYKacpTGD6+PjnYlKe/rwyjkA6SsHjxofIfD2VufJ
x2//vcYD/53AHOg6nb/yyUwVKA26MWvu6vyCj9tJO8ULG1ttzY1a34bdlJ/oLrvpXJHhOJyyTOWN
kFXkmiGoAWRhnR1dRYsjly89I6/9spXVP6LQydkxA1aYLchLeVnCz33YP/ZrJTfX5SAdbaFBqkYU
MxjXB0Evvkl8H1A24l0pMalnWk21p2OdvL7Q8irK2lbwASni9V6yvr2AOur2oVHD4qcNfQNb/7Ro
SGL2h2H3DdORk3q7WMTxUXA80dsZ9LYAasS1pZtiMb7eWkZx3PQBKznEOOHVLzIWjc2AQ7xmGOUe
3JP7TrSRzotU1W/IcYZ5Qov76UEy8oH01o79Uw2M5RmKMB2zicAaNfg7vsjKxAsU2idmLTkNPxoL
DP1SNr2HnySn+JvVjkEIc1QoHCdWB8IMJLBNf8VwnrQttQXXw7/ukmGO4dRomneYpf4YZZOFwkvg
vsnmahDu+BSvIyF9b85KwoTIpr1JEqyIleMWtGqW5Io8lcXHprfHX6Hyf6o/ObitCAJqY9ouOwBb
uKLJeU2bY8jRnTOwNTVXddDGhQsiMNPnKS4uPbwL5prKscMWIN5GiKVoccIOtqq1fyHl8Ilpmjrk
uHeQFLSX5+KI5Lb2qZToRH9wLGn9T3F7cogfOFnU4RsClkl2iWBhwTFrOufNl6LySzQZwPp4/tdf
oxh1INFsKrgquHBAI4AchbwKAlh+pBK8CQfUphfeJ90ZE7k96TWJURGD9J1AYngSnsWqwJ9nAXeR
3K/+307HGnVaFmyHCkJI9AC2zCkWe390PhxyXedwtvYD0dRhst/kPYXfjufwN9WMI3KUttZL3b2W
6tusUiaaDM+tS1yvSFZ4Ern8WfQmWLQ1aA3iJnJM0chog3oTHJsASdkK7OXZzrq5UB+kiSqYQss9
+ATpElPEr8Er51Ec4vnQ8Lkmg31aEeHW4ch7Sp1TSHM2OWrvV1hFRtbGhAt6+8jI0fksfwG8K/uK
CVUvnbuVwuiEIL63y8H1cq591m1TLFq+EX1RS8y9fdSiLvFK1oxuD4D1OaLgIDlUOWzsnt2z+6z4
s8X9DtR0CEHSFDffR/cGOqqL6kYa6c7Hu3JoAs53+eOoBBuAJLpuxsrb3o8PIQ5LAA2dfOBhpj8a
ZNv0ytzFxhNJdPJzeVVtEjkbNp8uaC4RfTq9hP6V6peTHKbbO9lsuQSIMXx4vP5qvOfQbaL3Hm+n
6BPtb/EbkxDIZiIj0QgPfKqFluadWfgdwohNywCppQTC4E4aVPUY8ilYUUP2I/e2d6JhwMxS3WEa
UQGRawNs8bOfVI+UK86WSxsjtdkF9I4vumE3722CGLh7/b8eDEdoVkRkuRUg84U0sSsxoj+GeXMw
PcM2RbYFzjnhxdIdm08sS1D8zdGFtLGL0sZsWl86fcr9cMAd6H1zk119BJ3GkozIg5fSx+0DFQHF
ictv5g8g7E5UHJfitSCN3UEF4cxjstoVRc8fRlghTEDX0EGvKtgnYHR/rDhrT4uKk5QDaXM04Kns
VPy2f9lLcX4TeToHZMVWaXa12FeA9fviYa2vGewdyCH6+WyTm8N5a+I9yXBaXcj60sq1rsejG47m
ZcPrS6PwP2xi+tVNZc2Rjc2IoL97R3Bro0FtfDkyUFb96bxocylVlFqN6Ree3cmE9XlyOVdoqzm+
PphQeQ1t/GN18cdqcWc0CwIclg0e24f5wJdjQ5GF4phhOyP+SxohiVbX8aEYIFoTrfTkQMiHsrlp
TwzZDMlJODA7sk/OoPiKEWpecI5Hqp1m5piPXcIfFA5U3HwiCojb+uS/cs1M3Trz1R8EVYe71mnj
DmtjZQGC8zXFm9gRTt0uJsG6fHkTVYxhJav+nT0UnDZL3yW6yvviUcTNNG6BjNEAcUvgdGZtrADg
jfE2JBN4IvYYu0ZVgYMxwiGg46cWh4Bs7+Bd4pqJSxrutHz+7ZBUBde0Jg1gv19KS+Jiuudjy4ZI
Za56GniyB+7DfXB3smHMtDXVC4bL3GMf44OzgirNvwsefjha2SNgL0BvS1lA8oXhCfFXYNPKfwTE
ULKgewnX6oohvvMHdQRE6ZM3k/mQSptvxyek3h2EQOz4PvVysxjiof/ya4t//0tycE91WR06xhBo
0IaB+CK5VoetY1aWdzHdfIv9sC6xM8JRtAkixOHDE2OHKjYsOme+VY3ZxwN4/mgNSZ9IPnzpL/Hl
rAEqSC51q7Laft/5/5nTs/Cc8HJwD5iywascXiZ3HSZ1XOLd1saUa4T/mtzlA+cZEzTj1C4OU2E3
2ZPdu3X3ZWPrgtdQYG5tFKeEs9YcTHjT/X3hb6fbvjj4FwJykIexSrCvzTiu6Mn4tQSk402DmQAS
NILsuJaeY34THkZdCzID7L462yEh2ldUtGB6CG7tgQcsqDLm7W375bxGF4Uug+mTD9H5NH4wFssN
SqTdrDu9l9Rcch5UTOYO9o+Z3jOY28i2/kzwEvwX1Qmt/A9iUIe5oJ617JO7Dch4cq7LltdFehMH
32D1UGbyUIRM4jHWcPgTWatN/0u1YAKnZhdlsG1YHA4N7wjfU85xB5E6Jz88DTMbOJX4ewbYEPGm
/sXMO4b3QJrVVu38mLBJYrJLuU8MDfsB47StdtA4WIM3hf7rQx6Y+A53DAitw+xud2yGxGTVDU8J
POucRkXdoTdrXTI7fOeSYKX7FVkRYM1HDjpBl5//gPtsOclu2cnkAd98tt3q67+xhOKHKI5QHX/C
Fiezq5f6L6n9LvsR2OFEQ2r8+5Gstf7huHhhLVHE0T62lKGnTeDzEBUvHluwGdak17eXh+xuI89m
FZtkvYL8PkKsD+z98DIiIYGcF0Tk44V+0ewBbZWGrPYrgFTUYzHfwCir831wbkrk0LVjlMjPAhTB
POF7eW/AG+s7vSj7YDEuzjZOaP3yFgEFYFoGzKL/Bn4u9RQO6YNhBhlzdedPr/H0aJPWNdGxh3iJ
+TQLiGENsNH/SDqvZVW1LAw/kVVKELklJwliXDeWGROioKBPf765T1V3dffpvddSmGGMf/wBdzi7
l1x8Ei15RaQPTQDftKB3/P3h185JIzhpsPO4YSDCqdx7ZQYY2h2ulB5aquOSxFBP1N00b2DEf3cH
z1y6yvDKkYavFddasy/3Nda0dpNhpNzFd4e4Uqvln2D9BaZEs9z35IPIqO5Fqi9WbhFWk0rcoGyB
KpKOqrHH2c7rR0OvnKjzzpUW7/BK921d7EgdD9x1MqCX+uEQRS3ivxcgwVVl1BRLgmZn0WqBwo9/
mPR9IzKCqd+dMia00+rtQYvIpCcEjFOKITuYLceawR/NEY6z0t9bLvDwi9xRhSouLllycs2Wbgiy
2aJf03kj6bnuGldhEZ0pYO2yJD3HYOG+JrRyLV7pmD1g2474lZ+WSkuptik6R0l37EcVsKmskqBl
nLbDL5HWb05kPpgFDIXwcaXaTaDPJAIB4NYoxJkKy6zn2uN/yEYDpQwyLNQPzXxaPYSn6IOvLokJ
QshIHIQ505COKvMCISdMLvSPGBG5dwv++cCcicu3GX+N8AJc1vOFqSIWAgKAHoJtDMkaXmx6Vo/C
idErfBiIosYXzPkXUK1DxYFU5KyBqB1wPtNrbDUrYjzvAbLW5mdFqU5ZdU/biP2tvhBGi7ZM4X6B
O0GFRKldO4xhsn64etnIIEQv6XKT53d4IDtOtM8Xg1VsNw5r68lRJ0P0/E3JG0EudkplG/wz5OnT
vPLBqLBbjin6BRzOsLAszezqcCvisYd5lOJ+4dN2TB/oeQW2oYBDsy8dDH9Jf66Chy+2IZFc0VKU
Oy1WPQOHa25W7rgdmSZqLoR6MPbKHRIIx8K4+aqoScPS5Ro3FVfHOPI1JhXUdvb40NEHyxyH4jwX
G6lhFKu7vBwLmITqYXhkX/WSO9fV19XzQd6f6Jott+YgHcE0pb2c4Y1rAAci5bC4oVDAGlDGIwqY
mBRAbFgERW0dy8bfK0VLwe+p7YHTzku/H9xSDhDNQQ9svXBQ4HicKtQsdaATmwGlFz8xnCWY3lLB
9fmtbi8qehPwZq5T2uuwyYRfnuQRZVazBVJwGY3EdfxR3UtW0UwP5m3ymVUz2u61zZUpxQX02iVZ
wze3xp9VOVEDsrM1HuSiO0hAS2Ny49j8t0AU2XwS656whcBuzNvkKqMChQjURl1cE6Rhg1cEa/PJ
w6WR5BogiPbwzs87Ap+J99sU5/F5z6UJzULUkFhCyJVIvNXH5+k9va7u8GTWpXcbXzLFu2ioabDK
BIDdSEvsddE/avAGmSwvq42e/QCR8Ru97uRZEzOBqjZFM1nn2BAkeJq/qck+Gd4agJ7I5+4Swo0n
eboD++bxI6B8/g1mTLzo74beEOa70TLJJm8AGjrZuWIed0qRY+JtBHeqCBWaDQG0newn0pTovqoC
LtNF7R2HSI46IdXF7WHovNka7f5Yhw+qzu+2XVxMCchKnN+/pNlpibzUdy0fnWbPRYLeOX33cvIo
lBqEtj2qBmvE+tAMEmo/s0+mIzEXrdLNE2mqwNZc5twaHMvWxcVvGnooM7L7Gtt7Q+VSBebjq+Dy
gn9rNuSNkzTUrQlxNPrw1LcnqLrhOwQBqxcYdhIL9cx5++XfkEQoFRmE2d+WGHgx8AK95TwiCwJh
ZFy4EnXgFFOzTySM8fAUoN8ELqu8M9kcndGC7GPIyD+k2g3YZIlE7T8ZWOqW493Q+aMRdi2NBwd+
Psr6WIk4tQfKRAWOcJoW9pqTph7gLIQTHIF5usdx5NHpd2NEdyYG/JY2Ga5Kp54/jcMvlhJph3kc
Fd4zR1zqALHy1ngeF7PB1vxCdbe/0NosSCyeXlNO9ieNVeHrc4qLHnGA2AOSHI5aKsfXk1u9Y/o0
SggW1f8+mqXUNp4FkbTD9hR18uEw3NWkdHPbuncf68vhjrVitsF5ribI/NCeFP5pvp/9TPIi9Azk
wy9B/svx8G6INGoKrrhglxEuPmWXPKas2OFynbzmtfMK+/mXM+5L1f8M1zHoM0cdtxM8CotUMhae
cBagaTHOS9HgqOnZsr/40IPCARHJWN6iY9pgM2v2/IFJmj14tTgKqMxpNW7ZBpqZTI6fThV/tcCu
UoxZJxhzHn4YNFnfqRLdOKxA/wTcWTCXOlvrmOICbu8wHwQ8GWxEmuyarE28oH011Xykq85vfFrh
hwnwidVqHdBZhW+Pc3lMy8pg4jIjR53LqTW/Iyo3zqzbrBp/DlSg5PNEYGH+c8uSJqbNhifAQCsH
GeIkenHBUZyXUT+7LYd/HH8Ma68bjhhrdBY74cdqT4uMRUqSpdf/G+SfgSVDYWDRzRuI4Ql/D6Hc
dJA3y58O26VzgX1Ofp80FhjZ+wdmVSA/g7mKh8XTkjnGPH3SFEKLdiKhBizwHfUdevLZKDq7r62C
o2f2GDOQR+0HtRy/lJPfBRf4ZRjtg88sydBk3Cwm4CWjVSRwWEE9/M5txlQukAAoR6LRgAsR0Iz7
Oq5cAFGVBhVfXOHFIgdPbEhg9PEc6UMgnpUP3ifzcqiauKinKmvi5G8E8o8R6riXw0X4yaZAJOmZ
YRyuanixBdDqh1ODnQuA44240TTrYT+hnrwxo0oZcA+u1iOnl73NFIguhOdOORCeiy/YAA0NafZy
fGI8WpDLJJs9lV8vztXb4rbol1G5eIUynjFPpFlYMBq0Nabi15YaID1DnCwqhRcXxHpCNZ1WrFBK
FHfWm2MkRwFHiOiY5ohVXHNCEubmsVexARQNF+AbYNOfNhaDFvyZIU2OFqj9AEN+Nt6+Ltiw3YdG
XoaG5nXYcb+53MGM2CtJCU+xDFYdsMVrJoXQ4bJiUYUovQMNWy8KEmGaSnNDS4hPLJoTmkAqw7N7
np3ckz8IFsKL5+M9QRpOWQ9Ee+ACC2Kcb1KdYMxqqcTFgLK9UPBTNdknaos19TM/j1nSe6FNi8PD
Ho41iCQL0FRCsh1ZRIqr6fMhngcdfdqPPztprPpYh1PE+wooAwc2JmswNpmabQu8KRZcGw+TkHWy
fm+V6PBGiNJZJiG4BDhZf/Ka3X2ADxwa6Teds4/RSWkPVusD1wCl6eG0lOcdF5QJwG/xz76LEU6M
R9z2rykC2JBbkpsPnx2aopfz2a1nDxCv2SjZtMbTQ+dGz3MyG/tN5jOaIm5pFzQgvszlv4733P2P
g4cU7N0OXpNCj/GHm675IVnGfHq/lDNYmdwAQfoe8zDm2WmXDHuRAg06rsbPhIhVCeMSDtHtmvlC
dm3CR/7ImSwIz0eLwh9T5+bvM4aI0yem4YD3NoTNc2GVqrPBJAEBI35Y0S+QnCv71xwtPxt2G1uz
8a4zHY2RwrmJmo3oXgNe/N19jJvk4V7FOzZnd6fggjmDSpBhYZmcIiSKv71+TCOZYKA67kX1lhtW
+L4ObTm9HCiLvkxo9c3AragOfoGcIeb82LB7n55GdMQB/KAGLlmzX/isFLg5UuKkY5MyqyRgIO1c
EmIXzZjG00FByic9ZfcZlfJ4ZKk25xFtJr2M7msHMUirxgLxA1nj3KYpQ+2ZVsLN+OTI6RlZ2KL7
+PKquLhDBEKtCdIyWD2hY2qEuf8jDZ4S6ezcDhzqoBovDtZF/S+fm3r1MrsvWJnPxnhsqWEZUvjn
q39hxsV+As28IN42lUcw+Hi3A6Gpd8TdwhbRoP3CYApQwlr7D/dj7IBhKVSBlhvMgU7UEjY+8nf/
bI58xJ+i6KcFsJs/ansDVrAAFaAYE4oqMU2K1pZwVEG05I5oe0Qhq/tkv7OjGqtkPlsiTFxB9qLK
nIncc6OalaT00vXdbLAInCQ8Ya0FOn/8we5kuOL/UuWvD2J4MYVV+dN7h4NUTbE0iAr+PyaAE2kC
oOQSye1iFg7mqgWc9TRI7+WX+dbJOiF4Quxep1/mTQ9+OZny1jCkEuXA+voxfBwSGoR31y18U/4J
c26O1asVP7Efus5GHIQjIDZcXak31rRYbG4+4zWVSHDFDLC13tPOfdFNyYBVyNGt36oOFFcK1uMm
ghUHZoGqGoGtgJvNBxNgNNqSW+7wmbdoxvPHSrTqqnWdE0HC33//M9P/ELYoEqWqOWfxESUSC5sn
+Tb2WeWK5yQP3LNf2cKSCXXzdykqps4GOPd6Uw3iOoRLh0bRJX1lqyFewFYwPFLlgy+ygMEMphcv
h8MbZCNP9Stzpf/RjQYUrlStv3Hv+I0e+9v8uccjgwgbDp60xkadccxnTPIA/5JPQfUmj+CbP5JT
wg3I2YJ0Xo2r7QgiNbAaX9xDCqlijH1fKsKVjM0+ER7Zqgm8JHEiIQ2xmlC1612fQE+vj2O4UW1x
PJl22TlSscv+mDjcjyv77nZMD2unN0MTHSlOZ+eQC7F0JaDN4CqlcBk3/3TEY1AjYwMK9t5d098c
RIU5XCQlo+Q6JQGK9XbLTktSpoG7EVMry8I74eOSoGKAvbx9e9/wxGAQl8npOmk215TBlsNeAt8U
cBlrOKKNdRqXheWjjDp+8LViysFPnw/mChc1NQJviRGvOoNKJ0VSxMvwqFzXpA8H5csczLv4NaYz
6P7Wuz4D+FA+Vrr5nPZZUydqvNO0XRaTajNyxK1UHLRVBZTgwtqLf8y90boM4Oy990jIoGyz+ett
z/roNPEYE0+e/ud4jeTxbXtFcIKh8Ce58KAXmIxH6ozPyOY8nMCbaKupkD4eQbK0Pap53mnYdmDE
GBcbFYsCNSZDavj2uxfGQ0JTB3hI4oqgbTxnjUe9kHzThkxizpmtzOmAog5+G0rV+Tu6oai7A6SI
MgF5NNQIVg0jGvg8rccw7l2hZbHxvwpkotgh1zCLvVGFMS72amsjDpDHluIH3qpTIZfMi3Dw45tD
uowJ7SVLgCFkwdh8iDqeyYwt2qsmblkyeBkAdIhCpnbww2JSBOIT6MGmo0ID7KGog15gHJ+hCu5A
LTOFAfjORdDTM8xFkyIHyMWDRR8E5QJ0+AVk+YkpCiyLl9Oaso/DMTknZXSK3yZN3yDt7V8l/Boo
P3tWZ1xk1YGu7JTzcgBUIZNy2PUsEttX2OiZSKFhi3xhaFJOT0bgGevZjVIJTgWoF86nQr5K0W0W
OKNGH/eI0YT7tpdMke9Gh5kGqo0YR/vsc8CebULWBxcCbuqMJsHwEjoQfziDfRCM4u+CkTayawFk
06zQRkCSos/pAXLkNPasxR7rn2n7z7oFT0Kpm/ibV3hoXY8v58n3vTIwQlVoiLKYiTTJYiy8y1+d
DObP9BYokOSBU2PN4oCC0KVaun874AYTnqxypvmyz0AxwC18ick3kr8C5AarSP+P7wRvWUzehA78
zAApGRItfwcOvHJI3ufXTRWR8dKG1xzOsIr+vlzej69lKZu/HIyjXXZHDrOHz2T7LQtmD0F8z+i9
hEJ8pQDa/cALKypNMQFpk6ePV1hOtWKf97f4k13mvIi3AJVQvaumrDIFLjMJO4CwAVyilYXxC6kl
umDbdzVVS16CSzNvfbN4KOYalzvFglML9+jCDJERCsMZPiSn0trUogvCxn8zf3loY2uQDJY1I4hE
20lBGxD/nJWSwA2yEiLYKzrr5nly8/tuz7v5cOvs0wJsZwu65//2DGYIwvgJYAZvnzGjVuCyLzaw
LBUSKajOvtwAYnPSmMJeept63ndLfw2iRsMeDXGKQdOOfLZm8tQWGPNfOBgD1ddSsN1/0HrhX+ff
jLjU9B32UoYymOC4zMyMXvSTcZyHeEjKaTKYCUG1hvICe7mxFDJl4/QvgkcClfcJwHW1Hytmiczx
hD2l+jcIRvSVDD4xNfAWXXZlXCiGGU/vAuzcJvc9aVR3ygQPgafVjKuZnj4Wvam6KmVnSGCmL2cP
/zZp+Xv45DmYmeHTMhlF/ZXw2hR8ks0IVt6QofUzYTyw+bhXZzNiqQsvTZ7HCc0BFepE1FfMQEF4
yM3Cu5mPxafXrLwhRYXRYZBzloXFGDat3bPqBU3WsYrK6cfiSufJQLPw8cD6o0+hqTvUC83SouvL
kP1iLPv4YQJiJhXOPoacA/uvfqmKJz9ANuQlU/chvb+YbjD4mPItOdJoO3Rv9oiwZbAZ4IgBnF2w
riBEf4iRtahQvT4kp7kYwAK3egNo3CgiaBor0NioN60Xo8oexWI0xZaGm98jA425FQ7YZoNybza6
mm3OJKdunS8FTkXWiingFLb79r2iSVYz+o+3eYKh9Z7onJhroyPh7WzLpSWtyTQE8EYMgdsTiZfu
vY+pScIFcoHJSdXPpz0lH+bF+Fo+X0TBmeDuGtC1cXnYjHGlf8QnTp7bRIIFgLVhVGhIgQ2JrUUY
RsjT0Q8cl9TwZ1sh4edukV1kiSGw0c10xQDDwfHlTfDcBjH4k583L+bF4sthqzGPQuDuY61NuVax
DgQdCUefneK8fU5OmkT4vA3gR+0/cZkhrki2F9j+pbBRqWy4+ovJK9a4UxTj7F4Pui2A7sH8gyCI
3Wwx96gxdWN4rUeXGZxZrCagHNCK0cxefdIBGAHTZjH68rCQxP355a0B//CG7iZK8ohgllCUToU0
64J78Ro0+O9zoCyeKBMlrrenHGg5eTLcEqPQ33LoEjPvnak3ZLz/Bb41Amozlmu3h0gLDTGn629V
sR4fG2y0HqX9jMv0S9WOsdaScdht+t1gCHSOFbfAraT1LuZrp1nl4e4oocK5FGt+iXiXGcCYaXIj
MwCFHo4Z5eSjWHqq7XstHiUMke67e3L5e4c6o6UDgALl3Pj3NzLgbn8F1w4z1by3v2+5r1iZus95
3PNJf6FRYElij792Uu46YDmiewFJtV1tL/sxzRVdj8MEiMpGTSne/QfnNkQPfXVOxCxzzfXEJXXm
QX/dZinFTyZnjKWAfIGyNEualO4zf8F/pDixy+jD9IOmjrOX0+RnnZavGEUJF8ZoAv43/rp7bt1I
36ut8cKbJv1xvWh4Xyovl+sLkH4IZNMd8dwwn1ShcTc/TyVHm0vO3V/n50bwqHZNzPol90lZ6sE7
hdIIYxtkXDTzNAw7agg8/ah20Op9smpyXr7ZbVYfQP0OY0Rc/F885AzxleFkw3EnAW1GwZyAQvLd
bnYzuToFvkwsfKiaXcynbVqjBuOK4Y+P+56oTcRjwJA1wxcY3644vhzU1RdCRtI4LVcpaBrHrI0H
aj60aw+3EsJZwVGdz8AYwaCaqQeJ9ghx2Je5WQPI++TOYExgf8JPKBFDwuV2zxFPcGTye0h8AiuH
QFwnQn1ydwTlSV+hDWRyL/Nl7jA3K5FT5WdCP/SK5mf6K+rrf9PZ5/wFuH1NejD918tv9AqaP3j7
3ezh4I7xcM9/Fyw23aG/o5X06KPGp5zBojUYC9iNDsFq8wreQG9MpiON2og9OwzlQ/cwHwAqNFRQ
kWRT9zKVq1FmRv6Z3B2mGq+/6tBu/yVUjMB28Zg9Dr0HPDvOa8p4VEIwErS5gE1Y/WYvx1axsTRE
gA0c5EfezSWGm88tTOOWJ9GMP8xdLvY3lFfyqnTjFtjdokRkiEXvBuPoBlMTdjPFMxfIz6I7/xqr
s3DgEHCvOLsFlzQ6RauLbSvwNCjs4GkQQTEjCZXbkOO69FaCXPmkZ3XvO9j/UyTHjJdB8xNtxc/1
oZ5lOrUGfsvhes74mIHHF5y5GHNg5KshxMAilEAmmMR+Zrxeim8bHpGpJuoS17istdUdVuCjrKDe
z17LhkeizjwSbifDY99U88o6vrJHXh6qvzZE3cnkDF+DmNSAJQq2xWW2JEzbryBARhwe6jSorULA
fRq8g5tdbzkOm2V/Utt1eCPe0eBRMpEkypXOlnOEkQbAB+8nu9Bl2rsTBqUvURuwoDpbhGopTv8B
mWAAZQnQium3D207gLahZk+LufGMiZjTI7EMXOizPf/hGhleCdN1WbwcvuBThCUm+BZT0bHGWlzj
caLionCb4xMcGDjd7/m3YNXSKY2cD3/mFe6U3ZoqQQqfeTm+HC7/EmE5n3pQk5SYO5ez5LGoNPu+
/WjReh1KEwWvWfiXL6PcdSu2HZKj4sAcWU8ZvZxYzgfUINDh6+mbZtt/qxOCcik4LqHkAAcA81G7
2gOZeSsMSHhhgm0kJlBChIlncA6WCLjE7vobchnc3M0zan10m1RqPeCLLj6v2gQSGA0eVy8tD72X
tuhIxDV6YjeLBWp2bmfrRx4+RJyBrwh1qRjAaoSStag+APpgjyIPopseEtG1hnBR8rqhC2gUmEcm
7ZOLd8Tq3JenUOwyBZvPhzE8jv46mPzMVpfn1T0pZhLHdyxhI9igUrFPHNx0Av0/PNYpcsLhpMGy
hO8i0EYBnL6c02awvKQyc5F78Jv+pEjNceIEzGT6fTFbjdBUpz+EvQe7rHPhsTMga8P3tjzAQv+4
Q2AYl/oD7txt9nIli7odFKkK6HtW8JjLGUg9GA/XNCTtOpI4tC8efSyjXacI3mhRKZABkb1iLIEt
MGoB6s17Z6IJ2TZ9ZkM5TTzjafMdPI+nzfPFkXoluuwSaXDvkV30IWwlktsUlnSUApW8grX7it72
IH/M8Qr6zjEmzBvnl36+Ths8VBKFtt8JA+uonlJaEMyxrDdf+82prUV6JNQPgHMQalsIN6Gc2B4A
xL5vMWTW0bAKZTRdFj3IIOfYQ4FkQpC0TTPzQvrOkskMaLUyQa6CABYd+T+RRk6q+aI1jkzHjtqq
NRB/0qnAV2qDeV8T2rKsdPN8cEALR/IiK4Ca3RjRsHn6CmlcRIorvZWRyXvERzAjCYJ2ip4jTx8Y
1cvWHnX4He1e58Yxg11UNP+0UxB76ZQLJA4H3ZxMutqcTBVbYXhkYQHhTadnG9+LM1bs7rpvkYPX
htAbTTgKz5HHVWG8bky5oOqPjPo1puSLFnKWuoqPJb2PbA1tvwxJuEIydgbCxyjibOXBBR6eGVR/
OeobE8gr+qe0U5j7z4swXjVzIUnTxwKsNIM6uS6DDKHH8m1bqK8MoWQj6REOuRBo52E2/iWhZZmI
2fARiAB/YSFep/cp2j5wPxRx5gsVWC7Br+bi97yBb1n5cDErwncBd3Dk5VRFVoYnwPiSona0lvv9
e22Y4bznITX+QIdIBYkm7HHzpL3OzbgDCkmwKA4DNBRC08nLDcOxZljLuYeSXSLnj2fCvPIMEo3Q
PMzMYLNZtewbSC7A9gp6Flhgs+PX+Ag1xmb2ECjJyDitTjsu1qcxY+yBhwaCiXjjiU+HmaRrwRgO
PZNT2EbPgBAPnb4XIt1twFeJ2LQ/CGzXxkzdbERB3dbeR3VaqJbxTIjIAbKyPeDiTvDcjwwmM9gf
/PW+ILYPKV9oHHNPH7Fo0SJYwABo5GGGeNz6JpQxpGmVNZdc+m/I0lCGLuZc6KbPv+gOOMZcHPk9
GjLNJcTofjN3i2idl8YCQxHtYXMRmC08eXsBI56tjtnUtMIdBppxgN7rooUxoiMKZbz3ZkKrL8gU
I3AHGDXRKBkaNBenkRtho75cVQZPmV7ag3324CtkNzfLmcqSZjrBP0RP4Yd4jKr8Iv4xOTNBH/hs
IGdv486DYePZOX5kxpGPzZA5HkkC1I6kHsCjfpQDho2z0tvkueeR9Dk58v2rzQOe576Zj/BZE26n
7iA0DlrMuLJnLCjXYs/0FAk5Jh+L6RneGC1zVGwRhOtEx6KBSw1JG4cUag2MOW7bC9xD/tNAiujY
xofmLVkvELHGZRxjzAAbLg9iCjzkqPp4wT5Zsfo3cTGxqVvyLOtPrExAU8ZM7EK8Guj4cxJ3ySQa
8wZxSgkwTzUtXnrhU88bc1Tlb/Ak6KnGfEmn4o/xtNjvSxPhN7mWo2zA+QX4gO3v29f3NxZKOTsi
xn1KcHI8NFNo2OHPQcIFzTUGI17PBk5AXv1xrpvtlpo9yTGTiBooxSWqThZp4AHZ8VuFyLFecHad
R4Z3fObKlVblyMvifMMErs1Y5FpewEwk+8hZvpwszJpxHCMQPU8XCknGwa8Pkb4zI7S8sAIpm4PZ
I0cSwHp4WKYdVVgV2Hg5xDioCH0trp2XeRSPdjYf5wUDz6QA6bABI3Po8cCEZ4L3Dn4+MwJdhpbh
2pjAeLHhjiJxjtioRPnwooKV00z3PVNi44Ij2LCn2YHCsmwh+Fpp2hgHoiIw8PjnNsWs1H+2uMcQ
ZMWwhVXeJqYtLNKYyOBdibXSxDhHQPZPnZIpCjAOxMFWYZMiG4gjAzedHonjRKEQCM7geFuGa8Io
u9aCik6gokeFa2CbINvPNh2i83ReUNwjkVwKQeU1aTjj+7XHQidpRc2EnUxfJhYgvsFAxor4FvxU
B98I/eV8IR3HCN2LO2a0/hBKsiMgmxexaB+zwBYQvZUufgzRogDYJ0sFZd7rm7fD9IjysDY0+tj9
fdq+oKTC4rn8zCJ+HRnuJD98KtboCXA68MiqIfjhFTJ5gg9/Mj/wP94RZqqblktdyBjFTYqYzgbz
7CGUGwFzGASV0lRkn0m3oc8+wReMm6+hnKxU8FsHk6tIsiKWRYI8xBwczj/2ujBcbkdAgjeHH5I1
/H/4qg/rCf3xKojX2RlXMWb9qOmL8McR8DI/v+SL9mOH+x7HsEoK6YYAFUsFLSD3PeDyyzFyvIXy
5Dr+oAMMCcFpsHXt4dp5C8W0g5qZMa8YBoEljK9wIiYtcNxqDWJ5N4ith+KLUfCIYf8ND0Hzlw2t
L8LhVMWGCJuEBWGfqzOTd+8DG7lbkITmFHmHmXRf+GcSlNkzGZBFIjBFZWh+gG0PZ6KIz/59WWJ+
3Jv3YSSzzaR9gRY9/szLCSh0D+sNmDTnKbfVt4chLVOiAX4ukOHCm4MV4vFry6Q2aGCXYNbQ+CBR
24SGMEMxrRFh6hmdkkkG2sUZ4TlFyAYwLfECKz1W4wYSkX/Fsvlnp3fzyhj/Fio5Ch1GOAmzl9Zn
WWE/RqHP/M59OyuGLkPzgg7AiW9zmBlYrV8Po3Qg/FmrkEl4P1Q8t4R6YBCS6jUeqh6GQqQc/1MF
kcVDB8EQOZrVHiVOjk+p84/mIYaZCLN8WIr0bZToZjz0RlAjT1xHgtGJai1ssRCISMzKQVIo8igd
Z89QnlIhLr9fU/l7m3l8RSHKdgQo4bNiH0xf+I91C0M2bRg3s5t8yC0NdVDUrnjnrB/BURANohiG
XOHbliBT6b00FwLHr5mJyv56gxnjBHriDu3M7CE0VG16FY4vQkTDBMW+BRu38YZ0pB+zl22uPqQD
4I2PzT0xZnhXejAizhYhby9wa/4+fU0QKxGUdhOQm6Hy4TlFCfD3QBLKgFRhLO0H1ymZscZvy/QY
xoVIFNWEHRQRQsmO5st/Q3iRwhr1lWi8pa+l84WYf6P1FOypOP1NamvBOjBVH6hkLwityB/GmnW9
mB5aL1HriccpEY2iBo9U2Ag0cEmh3a3/5pf4dCdC5WXs5WTORfg3WkAq9+5gam+Dk2IQ0HkvkALb
Z8Au7BSQOHxdofcZuT2O0y8OtPysAHkgv/hFUwYJhCHMw16PH/PnXDLvgC/zH3HTjHqWI/Oomhcm
LW2IRBFRDjMg2BTVWKyWft9sWGDH+ljbe3g59orJJjxCYdxyQrSKmjTt8wn4Q5fxMeL+1sZ3Zipw
m+P7lidf2cRioDcDWrvBYWPYaPfQbF6yYYzUrFue5609NNuZ6mgYZQLvCT/5ev5mzSKdsiFmCGIX
kBprYiPAbkFmeOKE0xuT1guwDjbpMLkf0x3xGcSUV/urYoosWDsv5rWNY+Ii96FuxFHSBh5tGJ2/
vTMvhJZOXd3ce9ghFkCpjkzzBgOPQ9PkaIY9EZ6RskwG7mXex25mjjwPHJhqHnGe6EvyHnyvqwPG
jdcIppsQT2C581/YQdPRAIAJ+Q69y3FgPiIxudQy+uLsxaMiM3kkPi/OUF1KUdubdhQZ20fhBBFy
ru++2fS99+5350eAjFGNRjWcHk7a20bwucgl8pRYXdFigTcna8qBASx0j9thNsgEv4kB3aJgFSAo
sjSqmX5G6i22kkFy30juhbROCIInYKPzAsJO4cKZ8wsbx8M3knBGmpSLUMdcjRB2NUNCAbsJVuzd
57Z8wxx8wI9ihTORZq7gfmhu7N8KEpetZIoLhELBSyoYPgZ9MYcoANV1fgG7hOWmhPAOUecoMPJd
QtewG4HX3MwK+A6I9phTa7Ahep4UPDcNpmAARegH4WJ5w/FxU24k63f8HAV8XVIuAi6xkBF+vbf8
G+XFleRHxFg5ZftYYUx0IkO6D8eTYRwKBTbILRHKpf7klw5nyp9M7q87nEnuOZYx2fUxlJed7mX1
lgPFLPe3l3UrbHl53zSQMCllbg4gk57/9GCw70W3w8NSCH0RcJTdCy5BG/IihrSy4QOdfDElwCeh
S/7tr1t5xbjbpVcRDAEoA8Fp91vlKsx4+s/0GY4mEKs8hasDq4yLVwjJ5J0r+LkdHJkA8WgrOGiC
6c1gAu4cXJWHqXbA3A9wuwi5drj4goYjQslYZURq+0OHNgQEwnlFL+w17wEJL9h8opJgrncALB/h
LWTUU2lBsh1oqMANR51B3+7c/F7SR063u/kKCpAbVMlw9DTmc67C8E41oHOqC93zxbmDXfUTCCch
WcFUa62LkTObxaSIIY1P2VyW57DKr9knL/en8J3hGa1y/VdW6/6ix+YFJX/Z7d608dikRkNX+oOR
DM0ajloyv7mNYtCOnnMt7VanrebfoR4KQQ5QH1z6XjqaiMGBRJrH271nLfqE7SAkyhpXuC7/Te/x
YNktm0iBnfl0T3/cxQPSRXsirZcgRrezKirEycs/4beLDKnPrGIAZ8x+iwiBhhQSqK/gUeEH60O8
n20dd3KS0fQd/EbBSNLjGko/AFIGgvjbnUFjz1G1pClQ/gDUYFr3AUO6pPAb/GqWnyVNR2v1kQkx
ywUq6fb1pGQ9p/XAfbQWlCKJEXJ87/vnufJyHhDGK9IDmxWA7yC/yaaEVoruR+/PC8WGfi/9cXjV
X697emzFUh4YVrUb0Iro4HhqXzUaIGASTxd0FHRcP2itzBDhlHHfTfF+K2H9IA5RwmvlSVuMq6iY
ZjAZaxu8qYCIdKO5WA4x5NXWgCRYFGA7wIl7zn+KMdrWYBYHZDWhqpvl4UNWhF97v2TdAQXctwxY
Xx//q2HgTsA8/YSpQVME+FlbYFKnREsvQ/OWVWOmLIsG8n+NcpH3CjuYc2R2SqCHcYq8dUs9W+Bz
oJLPLSwqPDxG9i8poupin2mxTlANCAfnK/IbuZAGaQlzQ/CMVZhf+8bltfhfsCG+ECOEFyQVJNY5
ECiyv9KGeQ71Gt4Gg7o452RboiggjiLRfM1/WZ8lOeN8LWbG+yFIHxOzb9Yu6uBBdX0LbsznVHvA
sggg0pPPSYTdy/lRElJy8Cs1W8EImdicjwODvqfZHGdhtfsGz7tFsDLmCsYAsB/UnWtpVroPTIKY
VgliboOTAQh9y1kAwQyLCO42tjhD5/FrdqVjZo3GHZeMmA4L+jPoHLoQnL+CEbuoZJT9zj/xkFNn
2sGihAJ2QFCkjayqIXjJHWxGIS0NE7kaE1Gy0tAa+YXsDwgUSTXeFpYffdKa5Rir3SHkrB/ysi/Q
5SnV7/YoKbiXvw70NqLaRri06uZgQ7ZDFfw2aKvgfbA0E5nBhz7Wocqzkzm5HgnXvyJtK34yT5Jt
c+zrfk0cDoMWiFmAC0TcQohG9zMiLmLtkaLldsE6hwwhLV+a1V8Wm6+OJFBanlMUE5VI/vF+SJUP
l4O8+qB6Sd8BGTf272w9kCoHeqK4ys0C3FbA/Gqj4cZkigi3C7BnLPbiFl2I1+YXTxgT8NQFVWeh
w/xnQuHJT6bnDK8QkstI+JC8DbcKvFirTiEYrpc3jwGQhR/bbVLjPwCRFPLOGDoF7dp1WRLXEPWO
LUSDisv26VE0fie/VTEexVylYOsGe6l0ByuYpyfJEs0btC7wDyI/fVG3SgugTuakgAxQ7SyGufBi
KGZ6UZt1J+vNSQ/Kb2MYQZO7esIcDJhLr5c8TvVscjv8xANFiADFmTXFwKAOMX1Y4mt41OAm3zJG
Sz64E+I6Qm3XR6Ew4i1BAoi+wdrV/mPpvHZVR5Mo/ERIBJtw65yxMZhwg9iAsTHZgIGn76+OWi1N
n5k5O2D/oWrVCtYruSEpROfbsj4x56ZFSjopPRqmGh8ixv9phfgid2jXUTv74DP6Jm6dtDugrw5s
bNYkSgtG3sS3EyL0geN4M2BtOGKa0mA0P/DhS3ICjyUYASDRIB8yuY07iMaIJKqiurZE3vFwIYqX
F6MTfNJe0AV7oUlcvOBXFiam2RnqS69vKhfn9WWIpsankOETzOQWJ9wz+czA63fohhHe/mJgecJA
0HEefZIHOT6CD7IVAa07RDUbr7/2XPHhNNAs/fA9+sF4SJQ/3pj1sYZiPTpsO3Dmtf5yfOOXwEUn
/21/24Yz+Szfmts1HmXX8QmSXUHidWMeLkZ/07MYVr3gPmFS+jGIpJg39rsVnu/6kWaq0EkNqc4m
Jzc6nO7RqSIkOG9dtZgy0www2aRtenGwIrEn4Z0sspelGgKYD8xnozfgL0/qEnGSucLsBtb7gOq5
/PkOwF1Gt170VT2VCXjLYU19lVCFBcog6G5DgOlHnDElr5NXi56rs6FQ+MFzLeMBwFgzXZNeTrie
jHJ7R/P8E9eI4555ElR9Dl58JgcP5xIAjclgBqIL+pb12QKYOPV1OMFnFq/Ccx76P3x2PnYfMtAP
mjKs4O8UYYfZp26kzCB8xupPkT0haqSDQky9pG+qUcCm0ATNrvCDQO8mMzR9QBZOND/5nVXpQkJD
gsdrNQ4bHGIwc/TWJMJPLhspteBdTI42kMQDrm+LeN6apMRndF1eEpnFX6d968sUfogOFCc+popO
J2nGfZwSYGmvaeeFU9hiOAztuyWHRs/8eZ8J3vHJG2JjRU2NGyVk2esGh08wV/pU0Jj29Ln67T8r
xTmJCuboobFD48E0i46Cf2hKWkEOjdUTsuAnPKe/LjtV+IN9mkFEF3RRMBkimn+slIXxJ2uY+eOO
YXqNFOEMf/cQN4u3SfmP4GtgIhjBW0coqQzTUvkh6wmcWBU2CNQl+AxcslTnAYuMMgO5A68QEOc1
HslRa3UmOP97I2jCEP6Whd+MkcG4dIVg3I89/TUnF5K4qaLo9U7Nv8zv4OacPDmCZi3SKzk/uwNt
1lijpIzvy14PxbTqnvTNKULPXZrXNPkiSqZtvk9JEIRkeXIY2DGmQRyUdWZw8qBZoqoMlL9fyGwV
Df8zrKwXB4IMgwuTpoU/NjA2sZoxH9E5vrrrMVYt0Lwpoj2qW5ybhJy5YU4XvmfF2+ALnzJrb/8d
E9j7qI3sPkuKcHJOWaT5YwhXImAdbMplBRPAKyLMGnQXCdmZwQ/+QYAPLFO8oLxRqXMxnuCLA3A6
FSVq86f44EcYKqM4lfgjcVxi7rQbuMc9ZDcAuQHmU4Sp8Y4gBWDU2MYQMqmAhOHG6DJChYrbAmXv
2VS9H+2YPvxuiiAIWvpdW/tH8wE38SZGWkuQAvpgo9kS3A2p/778zLA+an93a5PjgXwqykEp4h77
c4rzRfcPotYXzmNpQVq9hdfxg/QqG4CqWl2vem/+HZr3/QfSPaRA0KS/ak8D3iB8QP7xQJqi+N+a
iWWxly+H51TrL6R+8PPmLODgjUL7DsAu0EE3eZGecyYeQx/Mu3iOriibON6xAqRvZLSJjvYEvx3e
Vv9tCaahlbQS6AD2SZu910XhOUDse3ewX110jIFz3osvrDJBVz1EYPg2Ks7FJu9ySHaQhFdZO/Fb
1vWPZdwxznOxi7ptyxQhzx9sOWSle9zIFtRgCBYozJhJHoxSlKU95uGnRNRAAyoBs/+zEJ3oJSUY
I1lf+YOS4+KHIKfKtmYIAFY+0CPFOW+xmhp3HRxXiXD7RfRC4DV/CsiDc+LIgtXBrQo9kO/JX1KZ
Wh/Qz9rVWQcevkNrgA83q8ac5yBe89teNDda72GWhd4lMRSJyt+LmxJpgEehBxAQ8XiggwpJU519
AAeaaZ1iFkHZw3B+sKRMi5CkTGhYIA6KxhBSrIEqG80HCBSAUZtdTrEsHg5wDOBG9/F/L5hMUSNH
V6b/u8pkUgxxqQT/LRdDbjjaYmi+fy9vuLolgx10Pgg9X8YzRLGX9LK0IqKchnrifTaA2cwaB9zr
oyC5AzxCZGDqyY6NvAreJIoXxhjEzrHo+/DNkVjagJ3kIdN/62uMODaI353rvp4VzFDFRasza6Z3
641J2cthaLdtmbEwKt/6YVbZ83qqwLaBALDNd1jITVd4Rfo40XE7HAyxYyijvkdp6z3drgljFF8M
OC8UCbgvITbtOkl7zYBx7dNnPMMibPlvrAiZ9o/yk9kl7bXD6jJ/NPLwX8/Wks1OWRH2kvZWmUI0
bKFABhaFFP+Et1fqXWpoJGtL7hdS13bnAAcjIbyEhc3RcuBFFH9yJMOL4B2156KfO2ajELt+GqoW
dt1wAqzu9OL0bGQ4UyYdczT7fp3+VrLrYE3hCTbCWRIxN8GufEDUqEjSUJlSyJOsPj3PSzi2PcDU
ozbfiDr8GOIXgSmNJDSbrIYehodDX6x7KrhpV2uN5VR//hmzc45wErAGQ18n/B4MXmZM13UoONmH
M+kdKVidYlAGHyJFu/IP8iWMHVcN/ZIcrD40XKSegxmUPeeEU48NFzIdZa+/Oz0dGpLJ4W/40IdR
azcKYIWCHNfWUfJs9T5HsBgFd4C30Igz3iCw9cav2p5DZQbbuZs1Jk0/qpZGv2zRsWml00VTD1PH
Pnm9i95h6o3vNWfs5EqHxx6EhlYGB4TZqGhI0MOpgLutDWOrMLuwOGkCLTpwjRGnC/xHazjb0OGG
lBugyGQpsvN3EOOTk7CLyomEa36MGpeQ97xtDsTIZDQuJ++p4lWcAdM1i4uSAJYmam73jqDqE3Zb
OpX9LYE9BvcfqxhAKVehNy7NU3yIquwMmFGOex+t2t4w4TiP1yCnKhaaI+eVqVTYHDlGdmXE2+fq
gflvfqcjSDWdkGl3HfSQFDRAanXAsFV/768WwBwaRDjiP3R1wuAtgHCwQqqyu+mgHrB4DuL7iA4m
7mPxDV5JmZad+Y58yQskSYz5y3mZApaCVhUrugWvdgd2SbxF4bd9Kg949C3n4kLs4PY2i6DO+QMF
K5xivAJOwcXt5y0/5XZiNIBBt/nPwDl58ow+8E9wDkjOGEqCfEP+AAE6/LEqtFbfICkQ35OnzQU+
LkDGOa3s69d8wJ9CDuDdJ2TQ+HXIDO+nP4M3Bt87HmwnfoAXk49jkZLLxGz8DEpnaJcbCm4fA03a
mpf5JEnvG9P2TTCWHJN2Rx4pgVgGgUZ3B5uDoIf7C7CacTZhC0U3IgXWSdsbjInkMX4+/ugYnCjJ
G3CQdi65bJVQWaExhBDQTYBiQDweL7dHHB86pwvuXecMHKyePNN1htkJnjCKunyR+wXYTS3EBclQ
EAEtsBt+DJ8uUchaQz1UQVwaaiOY3AhVBGXllf4IMfrYa0B6+Fl8zzUs+MMEbjxUTMoFm+8D09bB
3G5x0IecSMCUDb7a8OG59dCyaVkxHYKDW/6PSPXhAllFb3MDs51C02XxcqeegB3xm2ROJjxBjnGi
ongXjx+cTAZ7xnMClcZ+xAvmfzbUovu4N0Kv8czelEQ77oKf/mUUTWiDajQ0oQo+g2dmEPYbfuM5
7jgVJQL46IjvBFxKVGvHBdBakFsBrZgC7jtteSW0B7K8vGetpVfsqrNmCub4PnuAAqxvOz9QX9di
mXkMr5DGNywBjDAPFoT+Fp16d05cECZwEAcGqKQocmkrRBlnUNaDBtHaOCNtcTjROy8UYMqLBVbC
pn1QEWK3Rt5bLHhdiROxOqOWbTC6abKPBY/+tWt5Q6tbC/j69UCzw8G20fGhZCbyoq+57YvwHyGN
n4OLhE75uZ6ou/eS003FlwOUr+SDW8Z3PoqZNgkSwhQKuZNHadsFS8NxEOrqd9xTyR1BCc4VRwTx
y7DOq0NyejLKU7FmlbnRxx7Y4uxA8zLJARJWsLYpLFCJfCaqqWLJV+Bdhcv4jNHlenm2yfeZDkAa
ZkXKgJnJqURMsIDi9hN1J6xvHARa9iCDLmtXiyf+E8uPjj6O/UAvQRzL2lDMkfUeP3iyrIbKJA7b
eiyPy8p5pwOM3uGrV0yoVID5L4WJ6EOXPZtLSNlTTRJdRcpVRdYvkZgaZuKYylpwjbBJYBGjaIlh
YG8Y/2FVq/dglPscYqZ7t/eHhk8JSOdsaOGBEII1PDAQbjisohhpI8NhnzxRsjOLYXod/KLPX4mO
7OZ18C7OPhlkoV922WwZvuMROJyqluK1TVWAi/3LOE5obiC+8grHt5C0Ap+medHHlqRNN2jXBDXe
/t5+FV7wnYuoLXDehOCqaPO1xiVYm4j/NfEd3H0dfuCR6/Acc4ZRhUFkfGH37c4/0WevwPOG5tbC
da1jdEFG7jYILdRwxk0AZoWnuI27NpXoYIDTLImP2CHacf3GfMSQ0XV8AmQ0RwmIyBRzG66t6VE/
RIXL6IzplaZaI+o2eC1vJFtS0yn5B6dRFDlQkhS55fGbFQ1C29z9xh+6bkQpRjtq27fgA+MlF/2K
CiL5w8EGW5XxKKaBQ4ohOjzGlM4PtNNtxzWl6e7hD+MR+RpwGMiexY1ysqy4LqxnBKWZUA6r46AS
nL7hL9duY9yD0nzGX3jp+PEgPOLlH6zHRB7jELH02sENyusuZFmWZkE8XDH++SMYIoRtYgEkFwkq
nA7CvroC4yZoHRME67F5grRZZ0emOwcm/5AR5scU0YN7f6PY5UkQ/gZh/Vr4H2iSxInTKrcovf07
mlJRgP8mN3/t9qdrbtd39Nu38Vql6bYAsnsHi9qZoNzrlGFKAd5iqM6rIihLYNDaqJjvHxKiN4+s
BJwq9Bsj//6Uqf0dPxY6YDfjRgzpxkBUcCecgDz79HgLtojfiZir76TMWlLKasOMVHqFsdDNEePc
Gt/JHqfameJ/GMnpxpPlaUubqvjDSPTvqh3gnUra0scBYNbk8+H1N+7Y9WI70I+bDpXlvCKq8Wai
TEZcr9q474pACKDeYs4DFR0DDv2e1JwOlVjdoCTjR74AKRWnjQakb3+zHXprWCJ/MMH31z+hGTfj
V6kp09I9Osj1JriutMFq6qDwOfGI6qOBlDOWa54VejA+WHVO6IoAaeXvg7kM3RNHo3tzuB6uLn12
3Nl83dISdKDvmCrvdNwf8y4BKm/7yx7rDfSQxtWKn845LHLmwxaCU852Tk1EEpD3dXgdS0YRNJbp
m0ijPrVAO6RpBxj+ESjYEieFeI01KAa42C2vQ8HmUIW+Q77qMCZSlEqlRsvAVP9nXaMh3o0UWNhu
myPSYplRkiOkDxMiqbN6c+ADYum1Ub169wx3PRewEEfYnzUo9Z0oK78uJmpMMMw5+ZcYTSFkZERB
4QRXx6ihBDg35rrfGEsAmiDMDrWfuPid/5V+SlL6I+7zB/co6cDAkRgbsbNKuCPPDf9GxVWEZzz2
gc7gdmBCpyOL0n+FvuXg47uTzeAhM86QAOF0Kd4WiD4tGlx0DPChYSM7+NuOUVJSQZ8zZl8nN3vY
LZy7E++wOBtiyeO3kS8g0af4bvKDU/k9AN2D/910LNwELc7iliNU+ou7O6fgqm2D3B0JFH9vMOc6
L88iUawd1ejbGWqcPbXk/CR9EXcVA1PgOGBRdDGKfZmOcZqQSAU6ors59A/z9gbjclrTAwf5CIe7
J4INRIkgbBSHgHs7+dWOkCy++MlUXaDsNSsGVVyKWaKN8pVGuaG6AlSP15Ni1b7DC7kctHl11R9/
16DBet2DmcggpSAtYrA7q5xAqnegAJm+KATAV/X8QrP8coZMBSXOFyM8cEikJMySmNLwRGnJUJQC
oLDw+RJXhXbECYYZK3Vd/Jh9QlxTkfrgo8iF8o9dI6ZNQilRYOcH7XgysiAL8OoVPP6Q0m3ouWGJ
BHCR0OAASxhnnKrbvtxG/LRzB4+BkXhWCGKHKLIHnE+og9BmusgTjiFUa84Z7+WjWKDFfJA3x0nD
dtjimo6pZ4Jx00SsqaHFBz90RhnozoEqqrNLasgWaGugYbgfpvBXhzoEK7L4h8/U9OdWeMOr/ybp
EOrzo0uGO/Io+hNRD+Ot7HzNJ2BscqcAfVh8rX6gCRFwP2u89QXRsTDSS+DZ2To9RRQbifjsvJyB
puR3qmsZohBj8p0nKsVFd8MswRTG0gBiGmAbwuvFMD+wNxIMvhLkMhhTGb2Ah8O4DF+38ceuU2Xe
9Z+4KLlMdpis3Z0Gh9OaODDpFREXMNnDHH2NROY8Hs5xxnHYqABqT5st2sm+gLLvyQ1zSCH6ymxZ
hU/xoStco93nPdvFjBsb10SihQAx0TSe7Dam5Lw8gbypJ3EixMIxvljlqsbUXB4ZAzvs4XBPjbvR
kG6dnxg+MZlpwb0d4at02abzK+cLdw9aqxlzstFSRch70MJXCM0MAww+Nr0uGACCg6y4MFjJGmhB
FT5Hd3Ao7rXded6ZdjCMSmAM/Vs8lFS3XYYluNfMUVYaXSg+2XlCYmlSUXSNb+l6SY0r2GZHu0wH
i0POwgN5jXmgUJh4ZvklXE8qEDqr8fr2K2qYhNn4ryHEWTaI+jZPbX4X0z7YUH6XtkDI2gVumQ/8
m28TfFh1hud4q+iqgjMknoDG+o+dfU+pP0jD2b0RZ6jWy1ay95TsIs5AFiRHFWMj610a7Qvz9it2
ydV2OL+n3b8z+DziJACBUdr1rk5vfAqO+qwQY2bE+hBlDlphzEXOJ/qoMxM9TmOxM8Kc3AdwY9w/
ohIDfgUAAogcxPTtGKQSrnajjXzQI4I8YxBXa8VChdQAukl7MEPebZGZBDK8+K3u4zNsJFE8ISYw
wsbmjdxho2g71AJvzP9AMfnba7sPF9u5MhoyOWK5YiCbPQGz5FxvsqGN/V6cXMeM5ulzUI6b6uLp
VqSD9ox2ftmijrNq5kcIKowUNggeDh+bYa7sTIyuQbv+Inu7X+IwYdMesWT/WFrucaforcI8LaXg
AqDPFFhUsUKqWdsbet3Js0VqAVY9VKuM4NDmF0suHMoihOMuSju3O6nnMEzjs6FQ8K55c6jqZczZ
Ajf7cD+yxpFH7+q8g7yTcxi54sV9EipeBNLCGLSg3N8YEmRDqtJYpaVFrP9PYop2SXuvaqIHhoun
iRGOX1AtHeLCH2FIVRqeFBMjqUUQKxoJXnJYrP7Cm32aVdqAfxKA5g4r7qHNH87HOTFC+2hlKO6R
X0vNCicHKrT5KlwUWbbwsBvYJfziZGdMuaMtxlkERbZxQHpbh8mQDhVemXMFIFseDLr7jPEgKCau
tSwMPpp4Z1pf++Qy5jz4x/jodpPWuP7JfcA5enqjJaYNEeqT3seSOj5Iq/0d6P7IQe3JVGzKZga6
BqdVJrAq2U8HRuEXgkZG+vFpfEEZa/vbthS3OhrXo7lGf6Vf/s4DEyww/3EcQoVsuDjgv178Hxdi
V3h45vBPxSbwl3wX9L0ariTM0oVajAlV5Q4SNYFQGLe8YDA5wN9ilIkPhF7OFMYM+JXoT6ziaSMl
oYNvA3RmFjNQ03E0MJcIyQDAQHNd4XDh0//EDYbDh6qBPQ85WSSU0xoXMa4uOQBK66kTZ2Dh4oYV
QmPfrK+JFXH4TxSPkr4Tynirq3H44T2AMPH+1CAklitA2+vf0wLR0zDt8O+2wiocpL8xlBeMhugW
Gr8XFzAiZqJsfBsD1BawjHSMFSiRuiDymppChMbYos+vUc/b/g9cCVagfsG6mhOIugGzqfQIPeVn
H/vGMEZHxzpsnPqv8Z+rJ4pMYX8QXISchGEyzDXCwGvqao3qkgEgtkQlR8o/oNa6z286Dk89Gz5m
BAB127SIbrlbmPkh3JBuG1zIKvVehOMwdTAW7lMaO2v2MI9z4NpFFTycpy+S8l8Iv1urodpQg/+o
yd9kk9ERcIDdvCfmWubQxDrA2mAW48+HdIpP+5icu9hSDRnZfQDRmKth9osTDcLSf4RQiHAiX2Z6
YDPWYi1/c6oqk/qBX9zGtRFVWybsiF2FzY1AfxgtGPiEQk0oKXUxpTZbUvD+Md9B+HYgSUWMoohD
NU5AA7KxngBXbwBTiDMtmcWKmxYLigu/ZI4+sp9R4be8gqqKmwJyNo6UDwsGnEJh+eIXhXOJOJoZ
IhXCyBpCsHapLnhjPM6SJ4qDKjx3VOq8Re8Ii9R8cvAx2Z1QbDVMsZyjz0+CcwMtAwfAaixjKEgn
WGW1p98AW/fe8rhqBRV7FjcLZt/4q9rElhrDrfjYS8nCusHaoDVWIt9YdBZnLRuxeB+2x9qOzHey
eW/IeEaREedcVzmKKpJN/dAiDW4VkjhlZJcqptggEepgJJnYH1NJMF5erc9YkNbuyF6W5QSRDuNm
8SVAnC7xkxfe2sOeNag/xLvsiSYZ0SoUKNA5s4RxL/b8I6PX05DEzXshIV6mB7CwfmpeDswA+DRp
O5iQwYWDMWJR7DCBFp8YLdirk7e2XxNsSXxo3jg7UioFa+KXZyWesKZhLKiZ8wOCVy1gAS2JkOa6
OjKBFDkzta27QBkrIrJF5ueg9BpMnodONZnDAUgcnQBfAkVH5pRb26W3sJY6kAOD7ZQaaBMhLuHE
9J2n1UIFxRGg+/7TWDC4QxRz8tY+1pqlldywSIYMlnSEPcR4d7l2ltEsJZaJ8kNn1Ej49+wxS2dD
i09CVUmdi2MfGTMXbxSTq4X4XX6pozkTLzbkfh8NfBCE8C/P4cma+jyYTCUEN0ZFZGImj+ip7IuL
BGOXD8+7CCA1mXzEO/kMTpoIZ6HS/J+1IL7VSG52SipiviNHc4etDHoWjJ1TH8kwtzEL1TqXjGFk
pAYd6Mf84BejhQTYm3ANqNj2FlcLEgY0iRs16E/bgQM8vQYmHO9vd8H3b3qa9w2yyUfmZM0o5BfZ
E1IxvPOePBP3A/jB/4dFtwY3Pp5M7kixsS1zSzzOFMsMRjoCmWtIimRcW6hxBGgJgrpjzINDjHJk
C+8+mA8qbRtX9n4b2CjBIhFt/RCxdMewyc1Nza0/Jo1lxh94LTzC1NuYpt0PNIKM3yAN9ZgBY6ey
36J9M6TFYKSOD8CF4cxrvoO7+9Uue5aJ5GSpegrLnaQs/tyMkU4S0oaEEI0+c0MzRRHFv1lQA3Km
HcHaUko6+PveRw86Nq9pyXCMosT/hTImPFrYizBAUdCe26/Vg+A8LADIcdBT2vYvGjwYrq5k9iZO
fma1EzhnOD0tXJymjdkglXtMgEF8PFAYJjSFliI327GBP8YKiMLnNfOhmXT0RFhIc554KZkd7IJ1
zgyDXUqO3+Y8/Rr3uIMrXDM2qNza5ioMF5RNWkKGr9ctiQiluvEcIwPcU7zFgjjuxCFL8OFtwByY
0XDsefDwOptRxs6pqLC9tp35otHsabswDBXT6lgrX4yJNP7XNL1wuDtFkp6NFEKktMf3u50MYpbg
I8zrtpasdSfnLs0b0mOjcq/AB1gbRTphnMJQ3Pz43F3qZD/QyxhCmVxMncmTxgKwCK0B4QyMuNi2
X7JAuOYSCn6MXiXU7rw7oFN309EScwk79Uy6+g7R4AxzcAE2D8uLqZZOSpodD/TmMSlooJQATsUH
d2vCz6/HT+QWFRhtkw5HDhQoAN+orGYIBgxwyJfrNanHhuU43HOsyxwI9sZrakYqlBlSPlqU5NZ9
0bNPm7g/tedzEng3yDyJ6iVzbtey6IATP28ZEoXMmVq1tNhk6Xg8u10DTYKL7+TjovSGsQM/A+36
Gf+41wCeaO3TqnBHQUrCNpv59ltbhBmuUNBDc8f7IKJTwZf/yXHvLqfukBoEqlOaU1cmya4NQRnp
M1AZFthh28Qbn3KEJm+hAmMME0KPr0CYDwNmAp0tNxwKwukLsZa9G1E255dZ+49pKdfzMmfVkhW/
Zfpr3KSH/e25Fe4x45ERGiIiZgCjqY1bqyNFAQaZ0wDgTnOv+sR+sl2oF9I+5gk0xOZBtPjvFhH0
ndBzXg87F49V5gjG13Ygj/N4oBD88sCbobsc6ihVuV4S6Ep8GqEwnzcDbfyKVo25eFvZS88O6bCt
5amRjIKdzzRXTww/a3Oas0Z1T5ot9cyvR46YwdiKrcX7eM+w0VhHecXlI4cFnGQ+cgo5kulUQQan
nzLqH6lGmuP7KBKCxG/bPnLOkG1zY0MkHBQzgqkJQ43rNP/a6vgq6XJUL2kVD/TCOnt3hIKPbLjt
eCXw1/GPQHpzNktTlAKNO2MOTbEuACRMq0nLYL34Xw/ZsQMWnlZP3bnh3/bVZvShvBbuILYZMlFj
SYI67X8W6ZQBGYwTLwRJMqi0EBJLzrxkcxJvqfnZZfHi8OBoAx/1vLzwUjnXzGhgL/WIeCIHEIsw
WJLngIeMWY+vewXR6Z8u1o0ctrGxG+p+uF75UvUYLIjUOZm8IQ7CuRZxe3N5ZjUmSEiic+dDQ+Sn
yLjpTEFUO2ZKUdoFVIwSbEpQVC9OgM6eVTNd4ElpqyPyvyVEGl0SEXHF4GLDuQNcEoftwHdY6c0Y
rS1K5/Sxh4/rIN+lPoaJF6HiBSWEWeaHBDoibPYNuR+d3HCk/AH9kVnEyslZYdCWuT65OndcgdBT
Hxi8cgGUhk44KjuOh0WRxlyVLSiBovigOeC66sxD4O44hCUkkJaEsXIKk8JWd2Q/u6DP730qyaH4
8TROsuN64fweU/pxfDQI5oa6sg3MB9NuUYQRCbTqHHUuUQKE8YLxPD4MLufQtmNiQB+69y/o9GB3
4x8xAprLXzT5cg0Jtc6W9HtcAQxc1rxnuYDgSvyf9sqNCrIwX6Ifd9grZGQQgk7StWokCYBUD5N0
u4ofsHqZsXZu2i7nd5/p3LtNbJso7Z3kTvlAKHZKNo1FhVZO0ShzCYhSN7B/D307ec5xnJ722FFH
UTLnlJJnyAKgRrx5nZrKwwAO8SyzMWZ+Mh22YbfDZ/Pq+YtstTfSZ1JNeESsol3WJPAgTjoLG5H3
4MP/7PhdXipnY8NSS/zFoowodlk2ScKW5chNTjPMtpMUo0Jk+hR0c3veB0JKygWIOVcjlRPxf5RX
OS+cFKPYQahCxt1iiFfu32vMqAry1rFHVyp3KeXtBOM/KEfTj9X/ygHb095LPCI4HUg7dAfCE8WD
ALWhiBV5xBeN8gS/O9KRxl5+sZ0Mq4KwZzEus2QF5jkcNrQwu3ZhsWgERnToCTl1mIhoylbhaVLo
6JMjRBVIWLFNSbQhl9YpOO9S9u9arAaWOg+K0ZzHvXUnaNtHrFPpZBEp/izi6KSYYUFju9tDEOIe
vMPK1Sb7dbCV05b8Yw+1gs7di0tEQooSReCYa6ywH1t2jEkPu/nqJDjjQmOcOCIKLMMhnJucbYsu
z2HRDSXcvOQ8Lmg0Vx4VSWlgqJeyxOEFQuP/xTjMtyMF070WZwPpQgtYrJyNAzNDe0atwynWnjuO
sWP/o0Ng/Xbx/D1yz2TG4r7h1fYh73Stga3u2wZT+ci0Y7vbY+5qxfPg4miTsz25g69RKryZ19Bv
VjMojebo4RPkhiFqW98W2ckfoQFkoRButj35+8ffhAFD/E85fqF3NanEqdf1KCj1/W2+38eBdmbv
s+EJZ9Umbs03XRv7XgRT0iTY3JgB/LEcnePMQTtqksI9D8zoNY2WbYtYdNiMyMD9waRPbrHs4+8U
BHdME2TGNpeea29NDYubSAsCeiKdm4ymg3c5dOiYXO121i7zj8f0x3D3rQ2eGhGHfZc5xgYUoZ5u
liYg0YSxskVRDI93xMJuUzTmN940RxMW15puLiHN2a5dzVr6fk/TO43dSeWRc2xyDHBm4k+OJUQn
xe2B9yiGGZz9I6u3V+jPENZvyUguD/y2k4B7idrhWdlfisWX1p3sxPEApTwZ2Tgm0Diu/1gKJt51
BbbA3MSbH4Zx2vg9XV2m94hCcwFJN+HnAOkSKJpiu6WtQYQ5pdCccxhcSCkmlq6NC0873fJyKAPA
AmdOzvCGWk/bZex01G+NuVp7q2piVb4UsJxkHKRWCCBmhX6W3Oe/VHg0A844adV4V/Sw3GWmR6/j
cPYtwsYcH4/aiuwwTJs4rl98+xbtHkdXBI+EGcs5luzG33KHH4ioOsNMfnc2cwjFUFuoVA7YMfwq
GtnG31FIhOC7YVhPVpAvfL+L061/ZBqNDCwYpn05FCKPqs9R8YtseALcIYzFo4DgcejKyy5AFhYc
VCaNvmhyjBuGtK8HqqU5Z2QUUfo+OGphSxoi8NlQMHE3K9yaLFwHxMEIVytqtywznBysuJ5yBTM9
xiJwemNQ0pOiUIwqqAgMVLbM+eQX5b8YlMBHsuvJPcdz5O7sJBKeSOX+IjIlR+gz/iygKVFX8c/X
9uGogSBQgHhd6oT1YsNAjKeQzjavwOOekJ/AO/kKapiA9oI1Q9HeQaljhTEbA2P6kMuQzu2GnRwU
Th8eN9hSmkOcxTSIar4fqBPok3gRH1VGPLTtrEj4e3AdtVTpUgczLlXhf8Cc8HHP0HkXs7XPR8Dc
hE7kwWJJONmoySDy+zQxFP/L+X0BLesMrkb4g3k2x1fNB/owkpyTjyVJpMznxapEXBY6Ri7vPVxk
7CYjGQQJCyWl4k6clLbyMwnsiL6lTzgpVZi49RxnuUOn7e+GNZWCoWPTu2TX0jlKnbnAMpUKzNed
Kyel/JqIpGi3zRCcNmQAlDn/+kEozz61lu4xmscBZDCbIxE4jmjml0qUJ695susskaTn+VPR8h0q
NBaulKbHfU6Pw6mlR3eXHmbO5beJvu5Mz7/sTE6rnFEi65Xy31Bdbh75vC8NMcaQTHeXmwUJW5J2
CNLUayhPhs6SDcyYs2yiWfB1OqsjNu+OEOog2wmmeCFik/Pg5TjwRX/7Xx6ZLAa5wM3RtCA0QSfx
/pRBrvCiw7h2TiT9eLeIg4RHgO4zBxV5YelZz5P0yGWA2y5hfqa46rCfa20le/2q/a2ObstoUNcd
k0764urH5EJ7/VGskgyVOvo8WrLweKAFRj0Udl19EZZZFhZTDgeKU6LreUuYU3Wo41TOg88MdHtD
3Y/cwRvkpL9okHeCW2bet9qSQyhibcuNZvFh/v224hkDCcOkm01pD9KUa3jbsk1a/PRZmVgbkLkh
Kz1hXNf+a1JMgIdf68YUCBIIiTpd/egcjga3SeugTeIygAmh4ztt5KnMqfgPfmRE9CQIDz925pmX
DRU4f4fuEDpRjKchFQ7vkeQ8wsqwTxGbYPhyUOri7LekZaA9GYtXkgmpRhm6S8WiZafz0Az+HlJL
FvyKbckg0HiigA+QK4OHSZx4yorMrzRJX8BInfKdZvpDrcnsy4EGlvgo0XcH/k2LsxjwfW54oUHh
OwUqzKU3rbAJhRCdklFZTgSuhjicFdgY+Kjp74vUL/inpF8/gUTpL94Q2D4WZkt+RrJTMpr+e6me
HwJxl/piMeDUsbq0wzjNUpdrJcSGB2eYwp+vBhSRDQjfjxoLexNt1pcjXsShUpNprxv6DvFnJOYK
xylOiDEvnEAyFLN9VBjocLCxERMo3Ml4Ni9/R8mr7gbTHkTQ44lxJImF2itf3PNWJ1DE80hNUS7D
iNUL4cVTfWE3Gw9fO5lqgwd36NPxizGrm7fG8oHfhPizVkz5mqkp3fP1OH/Bw7Ban4jDvTV+uENG
Zg031ClYwI3gXgfPumn06DrOOIlKz1fKFJbjBs/5AqK7gyIhOdqOTz4V6ocD/+dItj0JQ//QPYdW
lWDSVNYgPdzan91qTHhktTjN/Kt5XcAJG/CTuD3YJGBFqx5PrTDfaNW1F7XMF/pIPjB2ByDgL/8N
oy08ZDl3q7ZBZXnaP/Y1C4W7CDWUR6uYJ5RzNLy8eC5mfKXsnKAJ6njIk3CoYHQC/5RpSs8sr6f5
S6nwo6KmI5b0VL4zh/YQcnQx8aLUGcQwGz+25/hnX/pFmQVIzcxly+RdU/+5GXGG8sTwKeINGSyj
1R2OFgCbMSNJeKnLFZqvJ8aHUvKl18N5r4g4jn8MnW8QfOnDPLnpEz4e8+68hTtkrl4BP4/4hsII
Ai0doMXhwwDqJTUVKVz2xGFwtAcka0Ek+gSMHBeVYwG5b8Pw4KxClcPdG2gruNQUIDSAghhn3B0g
c6EB6KpOAeR74wXI/JU9gzLBtHBgcjhov35n9x5pP+wXdfbEeyHcjNuWjx+GLe0vXBi16X/t9spH
IAwFNPkHMOAP/OUbSWxbzxpbF+Mzf/zdZyjSSY9krtR4as9UUG4nPejII7vBevqY90IaLwJ2oUZA
cZdJvnQPaeNGjw1wVfDDFhNONVSSfLt+eL3VlYEjkasLMhWm/ZoKjUKEqiUlMecHwzeE1KIAcN4m
Q0B44+Qw7EbE9vGeJ84OynNs2A5bT7+QqbrY3K3nHvhswScNoOl2mCNTjNcH6GcdXZ/NciykGDjo
UUTaCgcfm15ORKpQm2/GUR3dGWBtetnRR4wCUgoPfEG+5GpcU/wfTJ4DHX4L+BbFPY8s8dWYjX3A
Ypk69ShFACVn+sG9FgnbfySd15bi2BJEv4i1cALxKiHvDTK8sDCFFVYSRl8/+/TcMbd7uooC6ShN
ZGREt/wMNcAMkOMOwpNSfkkCVYZ8LryZ8I+24ji3sA6wU+DrmAEDlQ49k4j8JEbVbSoKYrLrS120
8L+A9VsTTJizAaokZLdgbFrzN2UIBniCwB69vW/HOo2Wd0ZuEJ+1C/lOQAdOdnQz0bLz2rSAyf7x
h2AaOmVUM6xwARpQ85ivJaRBdT19EvB+X2e9ZsEHedyyZMGQKwk/itbTLVnqeqjVkhUQBTtJfy3t
yeGHNO89VAacInt9yVm0ma3qGm1J8zGudBd7QcVg7NxTlL9G6GGB/Ayh/rC+LR5bVeUuKCHgPn+U
gH3xU2x0XcMIjgsRIau8sf6B/sOom/hzXopHnrrDdHoE9toWrE9OPlQzvcd+AQXyF+Jd9CRb1C+l
GFhZRM2pcju4jo5ERUYBgDNvtZspwz21j3fXsuhIVe2MlyLHAACAlp81sHPqRnXtd9naFuW4T+Iy
jj+NJryv+yp/OOeZvptUAR7jEEp/XocddGTUnIzTM0OglsVi1iH6IBf47CSiyh17znJliEdViDfg
LgkH6OpQdwEIIiIKj5A6yNhR4Eu0TiiW8VM25BCw15b+hWVOlm4okcXwAKRhYMmRt6RjGDIbU4oX
HAhWABBjkbTlmyHGfAYlf8LPG4q888QXSOLBrlxRutxRKWTzixQ8maN2xWbOlmGXW/pnkw08Wemj
3r/Ny1XgP5HSEQt8zPkWFKQTJrvJgeBrTnkI5oTeoYIVH9vHFgd+aqN9wkcR0oLFVPGyjM7dBNrg
N6Oi4Hpzihe7/Z5vYgcEDSmLGx6BXgAzu14xM8VaQ9lC9ucl05fynXHcIJCbV51yxeTqehPD81jE
YYdZfblwc71EReF6RcGRsGFoZtNUZhxlRsKdRVF5NlEwgZp40tsd/DYI3WLBR8xikgZYaF3erRJM
Bq6YzByp4bXopbJsOdW9pegtHTNpvGTA+B0dpTtdr4bZDWNLlSACnkR1FGV9P6KaB6EzaAi+3oJz
5JgSongPd6pkhz13B0zsn04e+vfQV13NRm1x7zwkdcezL7AOOU9YOrdR4+cdRLusEbMXPsYkHiwQ
c2nn6J9CD+uE1w5yViqClKjLETV51FlwB2sUGZn69ZIzkPtDhwFE0RtEYYW4hP8wP/AZKLm3jb0F
P2Xet2YuBZJ8pYa+X1WfEdeXooZWCrUpI5p3KCzR/95xHrsqeK6DRd7nfBX4EzXxxzHNF1Kkl5To
TUJmWEETyxSV5sPqIo3UYNM/7s9GJO6CUKFbmcZfz/9C5oMJbGLj5JaSvR5jfDbZlqLepcBFjhR1
YGIgtx+qi/DW4O3sd4cN0M3ZYtMBlbntTJkOlSVigw9OxIfLKOMMAXhN0WWysaeu0XlnPtECJYI2
+2PdH2GkiRi1oMS/VJ/htcZMJLYudvDrlECxwEpuE/080f317a4RIRFdFhWh6iOW7UODhetT1Ch9
ijG2ZEUmKSqhbzccoQcAURAewJwp1eaoPi9KAAE7+M49IXAZgUifbT4E2cI5UPQQt56acMzmfMgq
3RlbGetuTeEoylgaXnvI+9WIMewAglcKNVE2vsUj/oWK8Fiz+nFNfZuOS8WIkDh8fQMEiV59B4jw
Y8GaZzzrORlBFgyPouqV5R+9BLu3cQ+xf3AMrbqo6anF4Ial5Gl4dTyHSkO/mAGdKRhE60Q0PkwO
6YyNrJKNwwDhl9f8CZkIGK+4rImkdJdz3ueR9oLCHMNDl4cJZJihhasuxPMoJh3kKr6LBErBuyZa
iWBEjWIvNJZ9SRpcSU45W5JMPa1BQECnB6A4G0BrZj5UpTCz/0WtKTrFU9H/A8+i2YA83XpWLDc/
/6QcWfpTg+UKs3Q8L/hmQFWka6bFHcEg5yG4jWdQdJjCOwBdCjU4fye2fxAlt028UlT2lXnWMCgb
XLVjwFrn7g9R5b/jSg2H1vah3fo0qvCqg9MJUpXAmTmkTOM5+UPHVuuQtaKj9ryyXayDvWt5c1Q5
gD00eBR2jH5zBDJcqAQhJAcS6pUW/OCGFiijUVPXKn9TaAo8GCOfX9PHbc+Ib0ArD65/Ri+LFWu2
sQDN4vBh8u0c70NIkh0GrruGY2T5peKiAanckgYAvCOvYsCuAKZryvYfLrgl/dKI8pbp3MBL1I4R
mNPolLpotzhwFrgf/jWFKqAubsSBxbXVqOM7/knmEXesry7HmTegPvVAkpjsUGQqqsrwF3Ee8ahE
u/NZG2nMOl3MjHIoLuUCxuj6A+AmugTa17mmAUupfFJFKGL62uKTcC5AYOg8dcE+vbv4AxmWYtWK
YrEH4zJuAgZ9UytZqSUG4O/M5UVGSwNdlWFhGeEYIUUIZn0llDRKhVHk+gg0/ubrH3CmqwBMx1ZQ
91XdioErt51hTBJB5XeP0Iu2Gp0wI1kCghFbFjxrs1YsqwPeJEChJszyJeK/H2VIghGt3TinmWKM
uKbztMXEg3zvscf2P+YFe5zu2aHpBVUVE71vtsa4XFOBXqooWYFN4mIyf1jBl6E+pqaUCU/m7A2A
IdZcuv2kYVXuDToBdE5icn/IqfSOQEBJ46+5b6LjQcUHGSZ3+fSfAvun/k8EKw9NkOH8ZSGzQ2fp
FBFz5WTOu+HWgWh6+ikWXwMZT5RMyFXz9YDzlD/zOaeA55onHZMd5mC4JxBXxVxIY9ZhE/BfC+4R
70nTrkJimRA5TbHp1BDcY0KBcaXrjhPUdIFkMHEsF/4IJORGDIWNA4xkmgtR6glanGG4eU71D4eg
8c4OpDvivXicys8cXPYTcGrdHK9txhXU77bIbs/c3KMB9CTUkGcY7VPXM/C21wkoWO3s95SSmtHn
TfDWVJOWL8qG5GSKJNBETiRn/c7HZEIp1G+XjFJYfhHOqfqE/VGOO7wbdXZTCQtAatOgmQ858yRO
Lm4xaBXap17yL96JgEcBGFMQodO+mFr0zU/8Icwj4MTACGEwVQD8KpkanubrpaMei6AuCJ5Ky6S4
YahYtAB/6LiG7IvKir1eMOs0d/UUPj47JiUZ1oaDwR4zOc9kdnCxSJYNrwbi37HS6I+3JcGbUlgg
SQnHuLbOxo0l5VTsJZK7FhiAdE/F9mmZaP9/KMNa7B6UXwCoB/gSGKzuly50hJyL49uLjwzBJ50C
gRB6hlZMv8KDKmkllzgx9yBsavaLSQm2VpJNyrpwCd35iWpoqGtao5EA0Cx+0gyznRu5PPxC0nuh
XoqksveAz8W8R+CANMSQDHSBLpWE51f+em4OffquytiRbhy0eih22R/UNahO1Hs9PaOmQbxLDM9b
toOCBReIzu0EsYr34tPiU4jqCc+GbyC1+6fmJP01BwNxuYw4ZTO04ZaJStBkTlLmtR4SkrQ3QCtT
Q/Q917LQLqQGSSDjEArPin9gDDaPTpSxM8in6J8iybIf6xeXYKJbR4KJMRWjktx9MQpmh4oaSOVI
lofUHUQ5iLwJqjLxoQEQ8wyjuSp/+TDBieShokPng1UAcPbhcJeik7kolLU4LAPdsdKkniaKEP++
MvEGGXa41bwcIwLitYezeqWT37Bb0LIjJf6QkZ1qw4YTpcZ+DmRCsTBI+gVHfZIYYG3im53+spqR
d4F/NbfPG9H4E87DWtQmpqZ2wnQWqxmjyXiwJC6XI7h8rHaDtjOFiLhrplM8YWAEdx5YkizY3y6i
DpzxjilGTLz7LsosohVHEq9vNC7WYtaYvo1i8C3EP8u1OVj8LBjbNim5IBJNKQqGUc1y393hXY/S
q04aKkEMOnjjtT1BlwIfz20X4kbM/BmRDs+hhiAJBZUegOPCPxD77gLHYUiyBujrtt/imN73E6O3
ZeY3ZkKH2wdFj/ZiaefA1T4wm0N9brZj2IbLxtC0S5IRK0EvZt4opNMaC0EmzDQxtmht1kUiiWp5
TmzrwUYNpaWQWz0j48Cgmn50ZkUJ+g7qDZYKz7T9E7wfQKCjdzY4nIvZn1+uWgX59MNxjjJ0TxV+
Oq+9EOH26W54im9K9A+U4AVyKTLIgMulp49VK4gtDnV+pNzg0HJfqLRGUV7SqiUqOD13HW4u3Tx5
h6FQNWe6DRfF7PN03S3/7Pi1JdmuokGGA3iIO/LqSW2IuONAcEKgy6sUYlwAWxPh3XVf4Dv8IGgA
pDn0vApE4ln84X/iiGVZF0DgmRKchIzCJSHOkKJZ3W2QO2srlqgsjhW6seDbPPnONI3gDdMj6D6l
nrjSckLVp/KwcVUCjedMMCPMXXJGol47ZjkHFrySg3pDOWP7Vg1Svy6ychwKSo/LOI+SEb17ihgB
nEwcnLhJzi3REdVSZSjwUTRDWLMbEdh57BO1vFoKZ5CMDvSN5yPHn/F9yJWE3o1iWIFeUiBqVQpR
FiBg8fiU5uQViBEy63YavxBgp2AIidJLnBQ6X3V3ghiqgs+AxH2LrLYz1pEsWBk6rVRql8AyNl8J
q81fBQh8aBKPn3uiKOlpMcnQdVeVyEnueD62ft6WoTqj1aslxMI1DANLuieNFU8GyCHy1/FWfK3L
9JLQ3wvJDvZPhxATcYOhzs8HjtA0As2mSBwsDfwQ3AkWdehcKQwfy2vqaqgmG/9SLWkdzz5GLOzd
2QT4HdxOaF0spM4WLuo4wAzRkMflZjL9SEyMlPNJChv/pWxFemD+F/KvluW9J57Acy6IaKz9MqfO
vPMcidc0yZaaSrgmeYF0/XvN0b+IRwltrJaYKpLj9glD4atFemRkSWlR42eDuByYvrrQENjOOfk+
afWPwvHppUb8PUBjyUu+dEHLuweUIIUmmg1fQtyYxifi/8YcMbBmyjCYq9xPB0oEkUzMy2AM1Jpo
x2HIWZHg3Rbede2R5TMQ4KFxgS541In0G8+jNjvtQQAFYAyQChgoG/pmwHG8SjxS+lIqltx+NliV
5SEuYAWPKR0IZi3Bza5KdEX4TnZXIvmq/TBJhyIjWj/NSY7Lw5wCDQVUZ+6JQbN+1Q7KOfiy/aBZ
wU1wMN/HOduHxDmar/5mXxl8BEDxYoblkMr0GOiJ6UktRHJ2A0vgKIg/pJQYcRDoJAsPxjZI8Y4U
yyNj7sa+HPccOeqr7TqYqCnruazM4VXxQ07aQ1ltVEh6ekt03rSY4rIYMoNn5X3dOpuorIcfolQP
hlqwfMFyIvoCTmVP5qH0v3Pk6vWTlo7hf8LHuG56rnMjWrOchWwC6/Q6EZEKNK39Oivw+CWDYVqF
+yP5k1tJpnGKTl8GT3UTMCSVlPu+1sZLHkkUL4+KQ+57WT8MoFDXPlsdZBiBeXX66ieurHKZUsRO
lgSnCqT0bAE61U9KXkfc7CmeAxgC/Pg9pXNFpaI0MAfNGVoj4vV7jdG/Gh8SWgQ0T0rj8wRBkA5M
KxBYkGz8z1UEZJx7mwMrOu6BZTRxb357CW9KOqPVEt2Dp/m9pz2z/s0lGIBT/Sypzx5EaniGjxlh
E3zhpme7G0JNfSj39ZftrIy0NmR/ciihSbpi2/TMKHWKnOcYZAeUjVUCFttUCIOiZthNxHrAYWJX
vwJI4ZTP0BiFrw9cw8VGEwXc0L5eDcSSIJC2vCTGYC1sqZFyQJ5axRetRYnmC2TOX5+Hlo3SrkJ8
tWYR6IO3FWQ1RppUoCjoMSpXJXY8++pTFBFOAX83+NKf/Q5qILkAHhydGa35xHjPRWJAwwHLKaVm
Eq5wEwd6WysSk4zVQ/0iK7E9s6yJ3wmDN10wgtqX/uNv1tUQduqZGVMLSbnsrwjyKge/QEp0yiVe
iRJi3jEgs1gruna4Wwlw4EG380FwTpFP6nI5vrJ/tMr0Xn5xAEC/UKz3vQPjj/qnrk4MT1ica2SN
DRYm0qBNb3wuD8zZmU/+jCNznZ9KE/RDv2BKye9c1zQAOi3WVX3T2ONZSl0GCAGASpH1EOT8dsxi
aOaglEnF4z+gA+uTRcbGlwB5EQNBMAVRBd7m2KgKftZd4/Mc4iunZn1lEz3r34xrZWNRwcvQ57Ht
wiwg3DmzN63lP+qAcOmJToEYFu3E8wHgLLRMiBvUy6d5RFayP9bXR7TH3Msrdc+GPotANKJHtj5Z
nYyyyUyrRvFpf4g/WRMGvY3w4ln1lCD9nvX0nHzZZVdPbHzx6w72oPpU06kDvUsN2N/dQ4dwNugV
nBCd6JSqUTcbudZfyGkofAC1GrPJhp0OVRUYqNegx4/I1ZJ6kUm6VMoIJxCGocoSvHMcTJlBZn2e
6UxeiqiIQeks+B15fE8+4w0Wo5X5WwRM4i51ZtSNedoVCLcO2qSZV7T718Hos7IKhr+uDWLY0jvE
hCIWynhHN2t5E/A+LmbssWvTbZ/OTTxccNB6PH1U6yGmMCOodujOgr9OoTcNNDp2GJw019rC74l2
QfSVjAwKKKO8lng/nN9WUkYYCXAyr6hxqJ+xXoyjohrynn8S4+8JzmsCoELg++YS3G7bO2wTYfgD
xY5OGLQc7AVGb3QnKD/mxbQ4pxPc6g8JAZoXqNwhplOIVlESsgn+YUaqsKvds+6y4PKP5z2XAuVu
kr64QNhQYD1aH4Or0yA7l462156Q2ZW2/c+cwfA0AEObTKnFq6LhbL4RcWIlZL/vb+4HF6qEWAdg
/oHvUwI6cVzubQa2vfDx0cROAf49tXlaqbs7du+YYik7XkTWGGR2QW+0hYRHIlmcXs714j0orFeP
zQd5B8lGQPOGpCajC6lHYoajw3ePAlmDQANXa1TowceX3Bcx2OZQKfUijWWspiWuq8q5hBxm44B8
V39fYL1bKd1ZVDb7qPrTm4BfAZAzwIrkVmfpbM9PEAQf8InlLTqxCko3p7z62uLF3TY71LydxrsT
Rrf9nPn2x2zRVcUYxxaO1aIkQUlxVH44JzqLE4pECFZy3ppFZX6do8PfiimHvHlNQIHpbL2vWpb+
BGqYEIhJ9oIUABiWrDVkWAqN2tXGtgayHJAv8RWx6rhi2YzpjsBuBMFC0M6z3Q8LS0mBE9Dod5gE
1ZJ7QR4XteNpfvP2dII2gi2+6CVnc8rZ02YHK5nZ9tkBSsgF3irmMkik8+LTko1f7lX09R7edIdT
tT1bIC/jsD/FUOZsoLzD4j/qFcym/6nxIBHNLqJD/Yraco8fwdK/fkqGPtSSzTfEQXFxysfLAUJK
N7cfMx35wZziQyB7Aj/86PFd4TScuT/G/9MIDwOvZwoVspl1xveQnVZbFruco/CiX8I7Y8K+dfA6
/80u1WdT5yP94rHVxt4GaoQ36xIdrSO4lCccgitNwgniRhtOc+NgwIln22nOm7cbfRKvfBwwktd2
EEyDZzYxH9mYq4N8L92z+/DRiDNeovc9r2fLnr9Caanzp0uhnDbdnYLOA8hCI3KK+JrsT6Lp7r5B
4iBcJcf4vByEvw3Cj4yuG6A/d+wf3QpFqI9LU7MKRl5lvryh2UOzv6WJwrEGHcHNFLXPz2bIoID3
f14c/JMj5YzsvoVEwEt4mg/7Sa18S1KA9FCmu0t+K2T7W17zo9XlPT4FFsLuKPjYl7i/ngUIKBMB
1jeo1sB1vJBQhK5QA5gwE2Y9ejk1Hn9E1n6MdQ+z16CG/pgNwoeHNqoF5fucVevffMLyEWbEj78h
aOQhfeCyDENcNpv4sjvHL/x9TvjpoYmAimuLfKonJ78SZ6wvnys64VeMUInVYcX5CdHLcJEBWZzC
kY14J6g449nozNbZyEWxjUV1ZGDhoI03E61xuaI2Dsc24qGsIbk1gn7rKVz0BNP1VpHxmXnQGHX2
r6hTfKgtzI/JQfkYP8EheylTjskgQlbL87/mhVGo88W3u7UwusTF5sGFZzGM5a1T2FCsddi1Kt/t
JBoF7LV6d6zMT8hCX5BJu6Nj0zp3fQJPWgzLW2eYN/qN/vzmP/WZO7TBVPr2MT1qp3BSSHsWyPFg
zgclWcm5gsB+/xibb0bs4f1xnRA1bIueN553+Y1NoUXNDLyJf/CrYcUg1OOenG4z9W9cGhgY2dB5
MeKYMqel9sGKYBbU8VhDDt8Y542HFtOTBfsfKRxXpknyAENq06FzXI5C2HMIOXkfj0orPpC+PtY9
GC1eCLDKCySno6eGjq31wdLiitc6htQsMDU2wnX4TyOI7FS4gEsJq6nU9/ynafDDl+dsQKX4wqbY
r/bVrtrVEwRZKITP5T3q8rOLLPP+Uwm7RwmrxC1VPkbarEQCII44hOvXsjE+Q67dV+sXQ0xr8KJF
Fi/+ESkJy1Pc2mFENNv9JJgUWNeyExsSckVdRKdH8GNN2LrmBAV2vsluT2ccPNgi2b0o5tAcPyjH
ozrjSoKJbK/p0f45D2dsvQ3GM2hBuC9u7IQVIjgmoA7lgdvozacpYvbbX9SVg54y2lHVHhffxTV9
Qsr+KAMWBP9e2WsxNUZi1NLFXXxBLsh5bk7bUyBqQZjGvQhjFBug+ufcIt4x8Xs30S8bnvFL0I/b
ZFyMi+965Z/jN4Il53XrdZtHhi7icmR9gBWZx6LihvckIrAna4xNCM6l1sc7eC/0DvrOB5XPlSnU
+x6cjLfXppPjHDWP/J6T3385Atyo3OLtuVojUDKOe9YnxxJEZ+KGFs/NwnwTJYxv2dp0Y8gyOGLN
8+xMLTzgrZ8zzs8sQkx8nkP9uJTjX/QOv+4AOeIeX/PPFhYfYNazqYAH1iPtr3/eLUTEG3JSy8lq
jJ958mUVmS2HLT4WnIdCrEiyhOx47bDfnD/z2/YbQj+zfgKsYz3v5eGL4X8YromiZBgjz8Mj6bI9
bN+WXzR1v39HxggznqJDwLXlaFydLvyCr/eCZiulq8UwfgZsO7BPgpo0/HprZBOgSy4B+9gok0qo
CuDNEc0CpLghYA+pEPokjE9aLWBe9WN2gL2L9ducWVzfgRufrYEQf5FC7mD+KlriwThHLWFBNL8E
oxInbAMc6Jt9F0yajSdR9Y8ASvUy8bqtlOBiQc0vR9c11WbPocSSyJ24FMcDb7A4oWnLfFWXTyjm
ciZP+sM5x5BiFqNg5hBibPTO/IdbT3i5phwuDxntWIfqyfYT8dxNfJQY/3pmVxBSAMjY3kVdNGhd
EjSmPf05q88jVs093o+o7jJsZlnb7rlYScHZTXrpe0E0DW7eL7nrLQYLfYr6KhxtJF1eSoRS2akh
OjNLZ/d/tJ1u72sy+4MlobvYDbothKAtW2cof4ysR/hFT23l1MxxWJC2WvQeruHYPaJPgTnO04J1
6LOkAsizwWHVkMxr9GO8CrvYZJVlAuzyQ2AFdUGzjQ5EyzqSyQPQpj15w2mmKV20wqGPjM7o6ETl
IB5ZrKDsM1sZJ9CZWfjcjP12w55Km49jjtElwTcSGox99GRbcgSZXJqj+o7kKfuIiHN8kDweGvwF
/xzSmSmFY58VY5LUkIUFXn8WzpJZAGxr9yMK1l463VVFb9ePL7k0IhjO3NZsWMxgH8D72T3zkbKN
4g2Qm5mWvxiuZjwtn3BD0DJYVxF1FawnmsVvKKNANe+vhygjvBRaQYrsGeO76/zFKiPNG8n6OOff
7b7ddwE0iB9eFPMeKAZ/MlEoSdriQ1y92BLCCoRRgKrBGluk9xqxcJhLFPrpN+iCa3jOpotvTPg6
snyyPa573syRnEcul+fktjnnTfJE+v/zJ5fHDTjmb4v9EjSALoOYP9pPOUJM+mUogSkD1sv8gtEk
Vris2349HjZsSHAqFs9nHXzoH7jodXApcdLly0/F14MNs3jkzf7H9ionbv5wLtEgH0Rvvw0RxsU9
GWPlkD/16dCSV7bSBuGsHPpv+DiI+I7jUfHmQTz4B//mVVF/M3SwkfdmobRFFmQ9M6tU2ISw0hk/
9Ss8qs/mGbyzwf5IxlgICZiFPJfyKpG0U/FaTDboRIUw82+LAenwlkzNO5LQyNFEDVbBuL8VDb8+
Mmr4418YfyT1pg5+LldjxU+W/Rl6VIeAjsRuXL6iR6Y+C8trdB6G+XEhO1U82SIBd6Gh8sCSz2se
Q5x/xCtUsZTBQTInxQRJxwzvCmSHgzZPVoGkcdHrVMo4PSgcQRhGDxtcacGM8p71iIx+535yeXMq
UBIOx/smHcMEdH+4gEDZTehQFjjX23J+d6r04He0VEUrz0f6QTyuvfRFduYtTxDrJfPP3LF3SDoP
QYU2mWz4CqxJlFn8yOvgvKyWDMmqSEqldBL1F5+xckGVa7Q9oQA02z7jn/fcX/cd/Ssyy4j5429G
24CeW3iL7+XZkf4+yYyTQdyHghO/l5cS5aTdMV5tVwWC3HV6L0/FM0RnKxrZk+AezsIjHeUoPCRj
/8zi5CfAn3qHftbfad3GNQVvcgJFiAcJfa5d76TFZdv8dQuoKxVsFlaYk/dylSPXx+N3SvoIHMmc
Y5IfF9L82DNQozb5pQ2oM8JyTfrxP+YzaBat/Upv5WyDv0VWeyLMcw549EWPw7rZss0lPvKrEERb
WSMCyTG35ckmJNjyh0Li/Hcrqp1UQOQt2uwYHQlSwZnS/U5zmwDPtFFHoRxd43N5Di/Rz2v9U3aI
e9vKqwMWgawaDbpn1N9fs6q4gou19ju4hb1isvgGv3gGyIuAfhPDHEAcywIeHmb3+FW+wt/iGfdR
4ZtZ/fi8O5dvlFm39Rqy4K38vZRb8YRGh2XKXmYskXXYtgqaFlYdfXGgXrs2Oh0Uor0MMwfr+KsC
o7gj2U0ZavmXZBzX6wsVlM2Vb/iE7+3noYLrr66m7D8ZvphngG+653ojAZvFTVpHD2Fk/VKO9nfZ
0Aw3y9vy0NKQtiI2CDVNor298s7Wsaws2cEsnii+uWDZ1De4Yff4HkDPfGrTu0KE3nwXT3olkuxu
CE2d4o+Cqp83SzofqbwkQ/cGrxIlev+CZXrEjRmVvwTZlLC2V1skoc2+PrN7RKV4bHd/vXCMNS1Y
nHXYSux+3/74zNe1vJf3I3Y2WhNvF3SknOYPycoSCq+oJhbdumczmSKeE6EP/IQ6r/eP9L5eOW3K
Sj4M08eCGb8/RncRXlyEQfoO5Sn2QIjEU7e13lm1BIl5Fbivec98kNz+XtEv77zr/pQPQZYhRVOK
JPJmgg2KKB0NVOoJ5pZUjBBuIFi0KRnFquGq85qXNfPOFwuMtyVtWdamPGe9FCFm/0jaBMuNhg5l
W9Gi6jbOf3lTSOY0mBZvlxlsM1NeWxAhygdP1mfWhF+6IhvfTeqEc3h4qU3QhASXMQTuPbXLav0d
UQ2b0r/tA6Yar+3tw+xz7F32w6PK7VkZ5/Jqnvfn5A19Brjyb0WtzDgsvNRqfzlCi63xeEhvyJ2/
NojiDhqMIO4FE+yOrYu9tL4mrMa8znOCyKGboxAPgwL3plHHWtccXdQeEhDIw0pz4Jn3GCR6PmyU
913FGOEii9+CKUDqkNBm5Eze1ZpeUVZ+KCkRGpANfeqDv3tPbD3AKpf+xq3BYeFRXcFn2PEFZAtW
Nj4Q6/nGk8a/sVZCuHA04c+x95GpEaAhsCyKUAi8DzRSS+Tb+OPvRJc6dQQ/DMBpe4wbTGdZ2jmq
o06td3dQeYqXrwItArkaOkJJUvn7PZ6j7yLdXLkTGHvvOae0a2ntkBmbqoD7MiPswRxdzApNsSuG
turrOJ8cVf7LC2LPdiJFzxJK++2k1sP5pFXgbuBgDtX6STeAYvdTfT3VCVVGi+Mizk4VXPaZgm4l
HISOrFHNj+DByFNSUvJbhuplj6uDIGg8jfoIV25e6Ij9VezG4OgzxW53LjH16Kvnx1yi1mVPCTAe
tVMeCS7bQf2yATdWzu2/m/tVJrhicm/RDOa1Ggwi1ZY/yg8Q8llsYS2G97PpFgAM/L5JkFweb6X9
e/1acySk7BWhiznK7sVkpBw3vJ/DU3nvtQFSGuuJaNj7DEBQg/gpfPY3k1ryHXDbfiCrJFq5Vc94
LADB7+5b2sHHfnZUKY8gkV0fyqH8bVkuwiOKjdDGo2s6L89R9/dBEf5XTLB678GS/2vNx/Jlz5aQ
XL+ZVmOVFTyTV/RYHL2hX3l44BifFOFLJIvoy8w6qcMrXcExPZj3AMXTXAhDnr2xX9miqbomOFF7
ZNpROLIQEfRX+set/NlyEnQY1qLMm9zWHY6+Y/Tj7l5diiekX9x8ygvnE/2MRkcmeit5z+0nHCZY
sBqIGeJIMAOkajSsfb2Diz4YToZYCTu3pF4MIqEZdscIaoRN8yToRY/sa+DgvsD0kJm+XHysoYu7
CmqTtS+q7jugQmcewqO5Mu/pLcZjxcRkoEGVvlfi77RZUBr7XSQHnJhhrX0KbgWVyyMmRXlI4dhf
/DxnYFpf1NAAQUJw0wUM2OUAKax7cIvefwAWbNNi+eG/PC4o4apjceexoIj6m/ijtAqf8cmno4XC
IuDBsT9Gke7qSnZ5CShkCnqf8gmkLJw+W9y1sHime+67dchjzr6ETUiDLoTL7wKUKfvsj+VYO6yJ
7ykChfnVuULTRLg2PLgoVFF11QBhN5uu8Uar+fKaiLCqDvPH4pef/IvZw/+k59xsUfPW6D1HlAas
D5xRkDmmJ7/C/0yOxxGzhcu63o/j6o9ohxFET0dOY391UIsM0Bxnc4LC4vxHA2ydY7qTzQDtT8Rr
Y1l/Re/lWTuirXSLpuuhi4MYzMMbopdSOLVaLILEU5OOA1Cv7Tt7pu/sgrU13eOdQ8dCU3xID6XM
eeEQurf1zW/WD7sleTy8gX0zx/OPJzlfB/9Us8W46WCfjLt7i24LaK2thVYcbTpuCtHMA05zTgvO
djgJv/HBu/6Nw1W50iUfqqnDf6N3GxJRvG/UFk1WZWdhoVbBpts20HW3B6aY4eXv4NC+OjIdx8Q9
/f282aYKbojULuSP8t20xsOUy8Y5ldewyQ7pMX6vwaBYaF8cWbUVjFkhUvWllpPKkz4yHvlqd4ZV
utLvUes9qKhC4S+ZNyzZ4kXei35Ieq0C3FGsp46JWNB6rdEEVw+LOPyChAJPg7bOGVvcI/3oG9ul
YTDVKPkcGHj2DXxytZSox14e4mYYMJzcHsfgpn0z0bv27Vla2/f44tSkysM/pPJnvpfvaIpjxKlE
z3rJAr17CZ9JbVUA13IMsZlpg0OtBr4BhSjoG7NiVlQoElyDp3mIJ6DB1xQ8oBLR8MnU6LbkHzrX
YGIcSddUjcnUatzf+hVWJ2OajzYfDKEli4Ty9gCeb9EzuUXDDVC30ysYbtyZy8negaFg/Eo/iLyi
WgZJvLJfwgnKwVA9xYUwavTz7hhe17cUjO4cdrpsjjKsX4C6i3Msa30DkvtWiEXjY5PgLrO4Jm/v
jtZ254xwlu+8j3hkjKNxib+uEBPtkeHRgjMvVKLy/uRc4gpjAuLtU7vrSMSh9TTL3t7UEnq5Pf0Y
Cnx+DC3sFQIe6JX2pub/sK3/SanrEJGVUZU86AxK/ZYBj0yMo0Xz+uaOjXd9sh7asoFDnDv44wpA
IEqqxTQ9xSfzal/YLaFAF/K0XOFtnX2ygfsx+s7ob4X8/Lhg1zyhK1p/F8eI0olhAwAK0Kn6Nr+b
joPWAgCwP7zgZAinpYDQB9CBlaeL3HyKuCzefCdz94A+hK4q5sJPqInYjYQjF7pY/Myq8mm3i4l6
QoD0vOw7X/cWyHzFhCYLaFv76oinUXy9/GrxzJ+cYbD/hJLkzbzihCnY1B9aLKr1opYWvkYT8MCD
InTBP/nNs2cx8w63s+GcckuwMkFkif/3kHsTsjMMdYMOdGe0pimnH+/+hDFtu25SOXtxL9uAEkaI
RP5H0pktKWutYfiKrFJE1FOZEZBBRD2xHFpBBXFi8OrzrD9Vqb2T/J3uVmHxfe/ImU0IhkIrG0M5
nrDstOMkq80nerl6PT3W+ewlzepln5F8e4M3GriQEX9Ncu9pj+3IqDzlw54IPFPE97/abU/fbYeH
OR4sd7wWHE5eP6kDqltoqWGrAx7aAl5bDTXkl4gKYasKOJ3NzqEjpJ4RRO3unB+vN6eCs15KSWdW
yYA+9au4GGLB85PYGr7iz+kT3CJJnQJPl6dndF2PU8D9R5QtRYVkj9Rsog8ZSOiZLAm6fX30kdvd
tEG6I1WTiLPa6C2YrIYLssgZAXNiT+9ENH/cEpflLWAyLEOyfOGTv6vK/fhl9AW8RIurslVHbx81
g8coQKRrPpdXjV8uJQotWdEoeV+UDgvsDMbVKMweVvcMKHVOovZCDr+rXC+Nq53TOf9yjVuUz99R
k9R26yqb2r5YHGrZYpC+PWkl2h4G7ph6ZcXrYK1a9wEpVtHm0yavkMubT0w6jzBQyCZ5zKtiU4df
lkGWvRQJyTyft6d2mW1IEPdaPz9e1pcjFMVqbFB0jXlO1KKXbDHVtu98iP3HvJlHL8hmETYvu8T8
wWhwGl2OIH4C7AXzt2laDp5bHh9PlaOD7RKFyabz5b92eUUE4kvmI+ZsMO8uohaYB1DPfFYt7/Zo
NVr1MFJNfNrGNmw3zf4ZSonEAg8iFnde4TMtOZ8QDQCrwhudCofcHwsZO53AhGnzAOSPZL8xJqeO
n3UEiIU32j4OwJLgceyG2ISNbs7MhU8J5unhAlclDHPvlId7A0f31O5kPCrrqcCVPbSS/egBE/S0
+4dnekmJoQ2IBAnpJlJJsD0pETfmmzznISpOlCYnpEMM6g1e/YEpDWY89ZhW5fWL8MtefOExcWIY
ypdPuu3GGA8VTaGpYXM93Ffk3M2btHLGy4rfZ6qhpaKwD4L2MDxd2P4OrHPz6qAEQHLA70hE01xj
M9Du5tVLFHfHhbEaOd80++vZ9J2S75r5fTwIUN1lOln2YR0J9Q1wMidQ9ms+vkPPmAaUTJoDa7qY
CohZEH3PA/QVGAfzBxGf1ov34yceo2U6jL42E8okUqILj/uLTTD2BpnAopmDOFOrzekGdLQhtcqo
RPA5xXHdvEC/LVlgdV9HRq4DupbGJM/Om4AAOsgWfjalptQ+cUbhhSqpjb3EO04Z2WLxvXpf7ZqO
PRE7Sz40LEfG45r46AiBF7LlXjAKfgHFO2dIleC5YsMeHhv/4XfnywpwX2CEMPAvoIW+2z92KbRb
JLuVU2jJNGqxHBMMe94takbZihxYYnYTeOn56/hYPVejYKI/FqMFBLtb73mZzFzuM2WmCt6LMSx9
encbi8ZZHZxiHPSsibrzpxsBrxIYxBu4UBiw4GW8Hrwf8eZUBUtWtlKCmwhMadUhEm1eC3wTmeb3
8xfWlVMeLijbMlrPQwd5jbNT7wF3EmDMa5nP+3SujM9TEhZkGksaDbCXf1i/ovep4nGAItpRVmWQ
BV/+t1ookIC9Y+e3RFl3Dqcp0eII+Lvo6+DRxVkw1m6ATT2NkHCzXfMKn6sebc68zcsx4P3V6aiT
qP3pagL384jvYkUpQD0hfCCW+RGnofv2KeNA3/dN3sl9Af5DQDRPTinla7/zL0/7br9DHdD6z9Mj
AHcNLmtpTiQCHbVlAlW8+NJBhQpab7WPxi1pPOeVO1GZpSeWktY0TzxILn8FvDdmtej/jeYKKCuE
2OoxVad0HS0KpyVwgVbcWNnzTlWnsSSOljtr2R71HRheyr9+R4X/QhcIvLqW9X4IawSmTRwkg/Df
ZI2atBSvmewugeYWHNWdXUfgoGZHI57YRYCXTKZwXSYMX9R9Kaj7K2EDeiDEodg4FUNhjzm5Ncm3
Zyq6xRhADCeYsGSNIFfv0cv5WhC5xtMVwc5kUPKpf8iRbmxo8LnEgNI90UzSwL76kAv/cGQVBRCb
1t26Ee/fuhRHYCLN6V9geTcrE9LTlvWxVS6oVIp7XCISQ4dodtxBFo5oCpiYQ6PiTy+MffIZPMbM
rddimM+Uc4NsUzLHLt8mppsFzfJTb1a99SXiIuCTod7M6Ps9LJlXth4SkOmkAhx90+PHZuON/B7d
XU3USxv/uvksy6DP3deY08Pzj8yp7ccmayMiDN9teJg1+69Xx9S3xfShbSQucSW68dRXDtQlwqX+
P2lLDihTGTQrwizIkxqvSEleX4HTCl7QQ8/0Im5U1oegDDpzooNqEYnzYJAU7Wi7eUftYM8qorHx
9qknQ2VLGkU4oWJwGCgWmpBfwlBsdYBetwhUcegO3JdoN4zbbcs2fiUGH28/Is4qkBWDcmMeOfFn
0cZkw1Nw83NbBtQyGEMvFlFhTaOXnfHAOf/WLQ3Ck+C+eKyy4EopWhbendyX4Zb2DEl3txfAR3HT
3OaFPrKQStP/N9J2ziP5ct9CdaIhQLRIyDw1CV6JMBeulOI9eroXqO4joDjrunn7r4DhvdaoBtpc
nbtJ9dDmZ/dXT6eBwp/O62Vtv2hLy5xauwbNvp88wuuiTvlzT+LH8zvPd+h0eMDBdcCH+Q+r9mov
92v7Z1fYSGvzYgyNKZOpQAZbd3RE9uCP2aAV6zkv/Ho5dEsw8Wz9Tb7bJ9V7n9Mj+i2fYq2Zjdfy
uTzx1o4kLceNvnoxkIEps3W8te++I4EZ+jFuaEXqe4zF8PtCrNgH2TnyJ99zg1CiZM6ZYltJiax2
v4fyD+oOZu+VvAH/5WO3/gDKAWPva58ag5Sxtg5LgPAxwP6SVWUcQhJfVwAQkltFg/0gAXNgb1wD
aywq4S+OahigLxRL9fdKPsmFZWpHl24VZSY1KyA14jSM2Jfi2iSx3EWRuSwUsjhmAzg14M6dxwhM
acTiOX+sPssHBU6UiwmYdIvzfwE4/VsX5zbIknL9OU5Pw9MNQBSYjEAVju0pX6iEcCN0NveGMwT+
PLGEFveqDRroPsRea5wkuwh2jicyYymAMykxIIMfgQ/yXwKktqUqpEG0WE2MlgAZDFkgZqTlIwrr
zwhf4W+m6E8po6YuitQaFL/U9VzVAUoJSuD45piVQ57F5Hol2fIaUJopz8rt7QhUNmJ7/wLPwQMx
cEF+UJR2GTD0UdkLyI8Ebneot4Cpk8OYmX4rvmjLocpMmRSLF2gGUfUIzGrwGokPUX6LYmrEl0MK
DjYPhHNYr1PaSaA5f6x7E7uUtOYpgEyp0HDfotoERVY6FSPPBCDPXCM0cKTjF/8gYp+JWkBr4CbY
MBXCchG0Ve8f//C/Ntxh1Fihl7lsJPL1NphmUdKJB2algkpkQIxM5ICPpFkf8uV13/SQ880AoBXS
aP+GjA8bmeJPxEAMqbDvL/95lKhneWg5FKj49mV0nQOd8o+Mykf+Tll8nIGprNkEQeKpgeYSRbhw
XRXrFym1hwF4qDXg6p9fnM987Be2tAC7yb2caszc7jZEAUcDJ7M6TfhXgIK4P8kPMxpjytYNzKVX
+gBBD73QiNmHCJ+ypO9jJFxLIQCFdUWNNQqxYdD3wO+3Yr8h6pr70CBXl/D9nL3yQZdEbkzWFPnQ
2YNYzfvhnOpriEqNSVSZndazP+ol4Rd7GzyeDWYxAzzSGtC8jfvIp4mAwUeao7R9k9y2zCmfQMsj
hdP4fUYNsManmoG08L49kXVRM+rSI6mhOA37LgtyxNywlLxe0HMJrIxGfx21d4V7Mbv1mENwQpNK
Nu+0wYEB1G/szkWr9G9xyzU+wfz0XbKCcWn++EjqpCBUY5fwwszm2EuyVWHzQ6GhCT+mnG+owwOB
FRTGyCF65GnkxjjeeZNwuGayIp+BlmHU+J35ZkDqaOa6k4NQq3wLr3IINE2pqmR1ZkaxcshLNsEt
gZLLUXx3Udss/33QABnN4hvfji8+GZ6T4CiUPjhjVIKUIS3K/SO4W/nyTcfj272eleXr8P0rvBda
AnoiHJ5XQc7kfLXKlQB8IYfbcCQMGs/wMxct3WMn12X9DtpyMQkGeaCAA47Tm80ON2yR7NA7Xv2p
OdB39tdkDdA6u9RRHQit1opCeeo8KC/WQPZok3guWGPCnTN0W1c+X5elC0xNN8VghVaBt3pI3jaR
Hx4vEF0b7igsp0jk/NZ5LD8qO4mdBzSzG5gSeBxSWedWNp0GIGNviyN0gWJxnq8+rigkKnmASOcX
NgXIPUxTAzJa6SLx8Am4F1u2hjHqCROa3Xwt+4AlkjUJFWe6UM6ctdEuVHy0hNEl4GOv9i/4lP3P
440OxJW1vBms1SKtinmKJmp3oPUMevt4YTfrGsDxoqGZgstiMh9rO/I9vvaAXj2IR7+PCukeZJuK
n0KjFJfZ41TR5fnds1cbT5/HpomEjgkrFAkKvH/QbHyGG+4RdDmi5v1qTyd2rzOUkTFaM1unAG5+
+VQBx/0Pw+HU7TtCf6+Twcr0QWwI0kmtdC5mg0IsB9TkOaRn1MlC9+FYHqWPhFbJ0xUpURPL4EDP
EOXyjyv3G8jzwYJiVNLLbv7AFY/vsQYcEfB7zp+bKrxawNooL+DwC4NH4AfrnUpgVkJ/nMUtElfu
wKq194FmmASNBfsjQsjvoaG/bLwYGuW6WEH+/1zp/IQB7SG0vLrNgdyGJJ4Y1/C6zIJXPtvOb/4V
cAb+7+nc5sh61I+5o7iFKRXEokTJwzAdf09C5fLmc2/8L5gqPCKf8jSGmCxhA2ySEuyhwSv6qgbd
nTdKWVFN7W8IXgQtXxs8sFeA3BA1oJ+Dnp6fXvsGlVoNwnDb55HxWr4oAb5h78Hucy3U7MSjmO/z
3E/CNxbs8g/MlCO43ber16qAsVDxoNFbro9AFXsBVxGG1zv9vU+b7tR7VKKookJmUezZqum7Jgkf
k/idEii8h4xuL2qVCjSTzwU4G2Ke61JsNbV9DSaocHpzLLuBzCUSUZm6n6xfvoLwEtmaB2jBULlb
1+YEuyBmGJa4oVts4cI98XSkJ8Qfu8jKfkFxfvjFCjUBYoefky/3xT+pc2X2LAATmjuGIL9kt1gV
E/TPeC0edOdSA0ycMSi0yljm0pRoiXR4yYTotcVKIjmU8eoK6q/XqiP/LRJqHcQ1NUcso72DbNz4
MUSRK+fRSsSGmNnDdS6AW3eKbqagIvLYuJP1LaBjlqbmIbvOF5rkd2LQ52KUVhOH90FtPcQULIsI
lx3yc43xMQve+8Kv7D5+TDp02dO/UFpvFpjx4gKEC2zODlm5KMvAlWCoDVZrRquocTE06XcX60SA
q5aWa5Q1aJeZER0Qxz3NS+DzxXLqZHwT4cfgKgbK/XKvypaMf4fKoWw5AtesaRPmAcXBdPc+3Prv
OWYFbqB3xI7pSFA833OmZ1FH4TWttZook+vivvGZTzhgh6BdgN/q1ch5YEsLUZb5JNSTecoggmiB
sM/qc2eLzHr6dbwrYkjZKWKeMhshLblS4VHSVYvMO2TZsSbzAbN1H7voFWqnDEfqRHujNgWWEKsm
oEcZPpZDneVzM/CGoNdcQBTeMdtHn0W3hXkHHP15Q1Da3XyY7FjJ0Wn/oR09KD5qscFxB4d7hnXn
RonIIsV+dQ0wC62LJcVEFiju8gIqvOPtJmLWbpDqTi1a2MIer5KquYl1E4dtwYfd2XcKvV8EbxTL
7zIPathBiXOfumprkhIc4VYuZ6h78Qu/dyy5y0s/31T7/lE6Ikl7+TzbQ5kn55jTpNujHqRFCv1U
xFIPyE9qFulbBPyQpYaDuaEpqjAv4cAfkJocyMvCFYJnBC9BscAR3M0BkmbvA/WBTmZjGhCvQX3b
l7jRWXOQIj0srmavZ3+d34LHACvrHdOxlXDpYVyRHFiD82N/tx9GvSpOU/RRfr3qbVunPdyWrU7N
sj+Zf93r/gXlJONYYU8ncH4ETYpWV7v9SfbPeXP6Xzj/+fRMCk+ZpagUJD8UqbSDykmTjWnINcXz
CPm5Sl4SehZUe86Ah7I/MXoMYJT6AEMSa+6NA9p43CcGmhiwlp7073xP9yixHxcI5Js98iEx1SE/
FA7XKLk8gE5nNWMCzgACJIY8h0fqlxOkZ8h6PUdWYNfGzqnxUDbeACYCqYorhw+NW5jzkSmE5JM5
DlGTkgvZefr/br85G6hgrYgTV9FtozDTaCDWphyGTHXPPcusCW4hMvYuyzej9LLcT/FBUxksW8Rs
6ixnPKnRis8z/csRgJXPKwj3aG34GW4TURaEnbCLquPYVbbluh925x9dna0xOjbbqwuuSP0ST2G4
LVD1t/VzH//EKjkoNqAiSxn4k7DJUPJGc/zIBpEw2Fv8yXp3oBGatqH6j0R952oWTAXXLYAJUte+
tYskwPmRTS8bCB+zLmJk9JnL6ann3m3eMJTPwJ6XBTuedvWm2jh4oynt2FWuCauTuGvRbmfePSHe
2SNOWJCMsBU0cOgKV9gL0mUkiP3kQQba2MW+OYbWIl7CLbUbE2WTYgJCXfSe70hqgIpCRETm5CIT
AkL+gSbQhC0MiNeYOAPYwd5VR5Y7HOvsbA11H9XsA3wdUVXNVdcc+2QmTxiL3ou+y0F5ltdPhi5E
piaHJRd9rWewy7/wy6R7T94GxKnWZ8u9OoWNonebhTKS2IqAGRpavWorKKyx2TM/pNhTZ77gdmJe
KJMxijLwO6IGoKWRMclAgtVqtyYxUWfD+jiv+ReL0tAczBWtsMf63fgmTwq37xpoRjDwL+YQFUHh
/sw8QVWa7mwspCoxdRpL0UUsSO2ZihF6in92T+1oUKck0B4Aw17jh/tGAEabFbfTEDD7HsU9czJX
CD0ubYrubdEpCEDJg1Y0eWfc1MXxu+T5Y1GhjTuiXe4chmHEhL/tVHS0cfPdfcZbjTMbpQWCMpU7
DhKdjj3QjwbbI2LziQeGlo6sWwiVFY6tvrdzegvkfgdSG6NnsDt+gPRenpg8yKCN/p2RVGfyzYnT
4uohnq0x2nNjV1QPTiwaj2NArEgGXClWFNy5GXwmwHVYLK8RL8DoIBcuCyTz5JGQw0T9HdP3eoIw
vGWAxCVkxtOw543U6UkW9Y8DiADRS1qvKA8yaQZF+/BYwj6ijqcDBBlzpsPesPNg0No+FjE7erF4
c33TTkbSJv5gT4aYZCHUOk/Sd7icMe/Cn7ameHRnczGAwqUeOjGpRT8j0+nucaAaXJErLbAz0BA8
uOgKOORe+D8e6J2oJ6MnnL3DlIDaCvNnIcGC2r4tSMTwMm2E+JX3RM0JHxNKDozLzmBx94gudqfg
ZJVHDyv6ETxW6OAK+CsS/rAwfBKyVi2xwUDWOXS6AmKN5qVR60MkuejMy5Bc13iX4rFAlwueJiHd
HtE4m6s/sFlxef9rLQzfKHpgfuElgg/VrYqlxND78SOhzNi5cEOLb/4mZqCvBQNonwsNfU8vW9w1
fqYhfh+Bf38Iuv3y7kuMiZItGSO11TMDgsrqEQA3VAVuB8sc5uE3mcATM1LQeYRhbKnMC34DnExo
cH56n9+RjFPcnziYIIgb4irpyyZwj6Jj/0GkwoATcTKHr3SIEWTc6ECnb5yNGZ3TZK35HHne3Wzp
jB/4Uz9PaHW2KAwgF/NjyTbfgx15fl/IdNZJKWfiXHwAEvF45FlRDJsgReNvOFXJf0NC3c3Ron2S
/Mph10/vCa5eve+WW6YRJg55Xm6v2/JvF13Ui7fbXHgjaPQUKaHr6aKyH1aZQJSz+yHZSj9/qMVo
RvNxOAWIG7vzALUsIUzxeDOMb8Rm7yK8yJBxc0Kxf3yK4MwL+UCRLw5GyWGYHwT9A9Jl7Cysvaed
+ztz+0PnwCThrCqixr8DC4JdQZdU8qwSPxESmInkNodl7idwJk/2qs0NjoVz0+Fk+/uiBUAKMU2n
HxYYesr/EFAjpd4+byr7EFmrHHajIF+1pEJw+mctf9qA+SPiwqIynMt/NGZPU8V77quAOnhrhwq1
n754I++0J3f75w9l9QSP2ju44ts4Koc8Pr8MBmEczSdJyG87qHZFr+A22GJ7Z4XbqXNaxifMGcmd
pQ5eHBP+oiH5AJ4awXtngpFiE0skvOTziVdvhms4nWUP+a7DVDZBflR500W5Uf7q+P1Xz3MmqTod
MH7Uy+umCmo0Y8NDnQ79V1yjUvkERThAooZ8iaN8KXGY7RB34xfCXvH0x5bsfJbT+c0CKjDpi/ea
RNBqwjZ4jxWW49t852bIrVm/Mhs8yN5BDvcTrGkWJNwtqoFve9Hb6++zE8vdvQDDm3UIr1v360CN
8Uxp1ddWaB8FoXSLB38gNWgzPvYnGFuty0Q4B5R8Cv9KBS9cui3CdTEzjaHVipiLrUuFVZfS3V3a
MND/oMk5mwULxtiGs1CIixXQAIEEkHLXx3VUJxP9BWLBg85UiNScmM/ZHKMX9a/DOQC98Ya/IYQg
/LijNTN6gHvYoPyOg4iJAiJGTvvwegAD/o0NGUOl/wlGdr7ezeuQ+vNEtG6Sd5oM7SxQTK1hJXoH
U2RoEOMOGZAjq+bfT1I2AdiV0iaJKelIoSdGlSPhy7iDdR9Y/Bk2Sd9b9HWYE69LQAHEwEAIl0M2
Id4/HCtOtnk4Y9w502UhMi0zexe+Iziw9eipZSKToOlmCMeRJe0cMGbGnH/el2TCpjI8lkDJHM3C
fbRLJtEuGcT3NV45KdptcyTPu7/fpnfi5gUGl5j2+MJ1uzxA2qF6qYR5Ef8D4llx28MkwNYOAaR5
j74GaDTj3o0ktX/INGg2mDS+nxl/127k7W3Fzf9bgwWg5KNFrQWb59zAQlgnqP2YCcRwwhrJ4MYO
Gw6piSMtZLpWRAiEutviBk+ZkUDHX8gDAKi3LSxYwlXFLSyPsfypYnxBvfcRkl64/yGyWHe8yjfo
gKuweqhfFmRZ/HlDkCQNNKjao6KbAVE0I0TNb4a4wy1OYBisPgdB2mH4RrDdoSKllYY4TGS3ymwy
pWJHA6T4ZqbUU79Bw/66Qq46ZDfOMh1d6g8cuVS5cyfB1RCg8hqzcYIPj8+DCoE6GSXSgTcKxwmh
tPwqn4sKn9xzet59ka3fScHjOeU/RHMJB3lNWBKJL5uNo+cagSvFZHiunssRVtbGZPLSaBox/oBX
NGkz9upVg4dFVOQ97Puqx0MUF3SMjBJ34TTAl6J2dI0/7GnIULZb3FellZMxCVqqUom4GUXX/QeD
d+kr1s+sL7Ns9dYUg5QFHrZVqCqc4M+A56p4ttJFmFY82i9wb9WSQBK0bD3A2M+eL1rcmTExQwcf
1FYvTSGE5AlB1jliO/og8RaG56FTHsCLjQ+sHhsYgrypgzEKpeU14Rzg/BeTcTxYE/AxXcBKrRWO
+i2UQr7nfPlBDgiVA3JMVY4fZEQRlXD8nasVrQDG6FQA1XBgcf1vp/Ek6UhZiAlYkJzW7sUVwhui
Uy7niSerQIkBxHVaQflB8os7CQVHOqZY17jZylMjQO9O7jan31Otz9Kaf6Yq7+Gib5xum/UwfAD9
CrQzw+H9duEKUDHA+P5wGUieUmuXVR59TVCNM4x0Q+eB8L8PNIWT57u625zBRGI95txZu6hLkV27
Y7feXFaf9UeYd57+I8qjaSzU85gezbebRZJbQ07fdSFFGiXYLTVlke1zt1mPwx9Uw9ftsz31eJen
4ciT49qZIhJmkQmHYQPKzcio8oHj078QBXbXM+di9/wyHfldQBIwCgySKdZPt1xVep8SPZQ0nnLX
xt8ZzglsFVM7M9/qJYTYgjyfbrh9jyMtP5RrMqh32/4WuwMGJGRMC3JzhH8gC37rCVM5NssIa1Hy
OSpeg716kvzwmiAqACsYLX/0+bFRbwTwlen/gAmQkxzardAKtw0HobKYJigoKGzopwJfycIeMrUy
zdKrD6fnMaxth/6EJ8kcxIBRGrNeJVygwqdczJvzNCYvqItyBJ7chT4MYNoGz3N3pv0YFsSBy8sj
/g/gEC8BPnd8V+AuSADGxCVgeJgkuCcuew7Kwn8cyi3Wo/zEo40JYvjXLCcpzgP4qToCrd3CVdUh
BxG3OYowarWFyzIDuGQvdqbHNoYtvq57EsaaCpfx8TqgAL08kVaCWyWztfUDbhxvwIdxAPPFkt8d
FBWfwRKKECEzFX5v5JQSDXqYIFIORAhEvA4csFgpcHKdrt5JUzG5coAz5S14Z7K32pJE+eMEnQ3I
amDMIfkD7zkBPKdx8p7iQoc4+5zZ/EviabBpU6iODWuX8pgdJlSMPU90wmHSroFdH6fbia95B5MD
ERpMfY58ogBVXk8QhQW98zXKN1RvZjo0zpcdrU7gVYhOEcL+jF7jmkdXjKWAm0rijAVZfWPtB7vE
enhqls/T+IxBbncxAV0zOGbQDfpKkDEBTxQqix3/W2CR/KrP9RSNOvflYw3lx6sbIyK66BLoSk7+
HOfqcPa1Aa3djusDN8Nv1udptcWBHUmHz5a6GPxLsDHUQPLs4I0UCUksEkKV3o9Klo8+3lISF8Ro
/0CBJR2AcznIOd25fXlss0dP5g8w7PzIUotBeV+cxOvxYYuwKjXh6/jbtEJBH7/TFknfLvqE76D2
Pn9A9MiJAp4V75TPC0f2YRK9GR/4npILtc2u3sWMxutu/eOc5RedeIThAHQO499xAKWX+9flbjTj
Em6R1WL/JFKGQ49n3RKnFFcAM3D/QGBi2i7kqFhCvi1Ha+yvEFMfdtDboV1ktShfOcBRt7J2TcSE
Q6YDzHaPoYHseGZnJroLE92nMtD+oHy2b3soyaAKFb497tKbil6PJeznQYh8ogxiNH6IZrphwnsx
XOVHlLoy47J8KGF8SpjkZLrB5MYag532H02+QwxB7eInpMHVI6cGfu+6zVnniWJBggUNh759FP7O
z1MVQSDc9wR27GK0hRs6VN3vekjYjf/rZmSaoM6DaHsJF8gVNyh7Bc49XPrMENv68EmzwzgapoNo
GPaZgaIhU+KGqyVjqmHy4K+Ux+HPvyxvAWfKWk53VIfsDnBJdLSMibyoI/GetOIuVw7w5UwnmaIK
NSJBXdDOD43Dh52rXTUnpaeKjj4oD7yhvD3IVjROuOLAmcQlyfBAQABDwUgtZfF5Za3a/j14USAC
WKsJy5U5KMDnaqw4ao5IBwklEoFUGsyKf3ZT3FS83NFvxl1ekWL5768i6fmfFQS1tFaOI/QXWxld
987la3ohZ8ZwQ8pBjq/0FvMbdxFYFFq/7O8TNrKqrGuarnks4yYj25I4qxR9s18vxoci+qzv3ng1
XOH0tUbxbdXM86ViDL0Py+zjwH9xHC5GZN2NQdNh7dRdLC0+Z36Fxh1t/jk5XSl6WBPSEkiDSRu0
dUMe1MhPp0jUqORbjrnKrrMbSFW5BWF3ZAgO/B8N5yHPGpAXHAhHCXshHkESB5c4atEy1edqX7My
oBqC6cZlr7Zpj3OQThN7HD7RlYBtVeZuPw2IQcHiMInfbBWoc7m/vYvdoQkuetTozH6EqnxTAWuG
F0gq+3PssI/IEe9YkZLEsgu5y8pAWg3s5jAMJH8yVbtU8nhOIM/iyPB6x2tc4aK9pQXlOscvudQh
cyqutm25+CygqJmsOnASPPLnxwov3sUfEqzHuFOuuRUnPmNjG3SHsdsyGTC9s6bXhIHbAxxStORk
yMcZyjGisw3FxIhVHEqcptumUxGkgIVcZvy60pYHGO8l72gb/OIB8UvoW3ve9/jlQCV8a1MSBH0q
xxzJDcv8ERXri5y0TMw/txpn9gBlxhpqn6/F8HPKN9zKuGU49izmxBudu7MHXydqTAr62+9/3OcY
9XkJ296xH/VTjlPUlAhzNxyXCv8iJxZu+w7GjSbOS5AQqHu3t1WOUDJAdvjtswQ9JTwMAMtignJN
zrQXWf4IKHmR0ZuMAunQUqj4L5KIfJL4jvkHMj1TJ3cVgRA322D1qGYvkjDJ6UCTgbuq1l/7DqFp
Y1yCqVNHNTDXYCZTBWVTBGxivsFzZ2FMNarZ4IyXyntoT/vCxcjtgNSk9qWr0dhw0x8dkTCIGo/h
lKeAQoJEnz/uSD+axIQs86A2oMIihffSb97WczkxCJbShWv0dVGHaJJo8rWfiD5wSTGSEXQ4XhAv
D617t5olFRMymAMrMoLJgJAk7hARgQWbcuzBDiC6sMVKX1LsRNCojg7NZBOC+7tDId09mDOzR83g
kDEIiwj9oswpJ6EgfaeXBdobLq093Q8PSLOpNtIU/Y6EU+jnC1nd0ef6bwBgH+G7jW3SRfwcKgrM
kwwC3BBYDuFSENuAewmZOKSkMQw76FbF4Dk/MYBmJQTmHMTP/3U8JJOWqUROmgrXzxOWw/EuRL4L
TtGvJQHN3zQhGXxanInaN+h4Uw3J6Iz+ogU1e2gDcrHkxQfC0OHMBr7rW5Wifq0h4BToGlcYahSe
uPoraQBZx8gcXhTX3PW7PkU5gEeGo237rIgxGvM2Es2tbgfaKjc4oyVOIIZCFQ0YWF8uipiI8OtH
oLbcbne+GEs9BkymJCSHGjeJRVjbEqnMCl+YqaS/RIC8H+NjnG/LESoKBHYzskmd3npI6gTf7A3j
NHVEZBXAUzd/ofMASQ5briJUF9oFdy/1XzBKqmQKpIJkAueK3hkrAb/gixqEx1KU5yDqpiOio3n5
uhyLP+YqITRQ7VbK6o7nINPesI8fZFOoRd+wrJg4Hvu3MkN12RLIAfusK/vnTPy3eHh0eo/Ycy3O
RH1oj+ImLEazgfBsECeGZIbkXr6MH2tyD/BRSkZygv7wqUFDT2gwGVvxRfvh4b/iq/gH7T2RXqxX
eXzhG1BmS2sWkU8bhSTbnfrS8A4M1mhAV6KEs0/cZV+/OePDB436ilwfJGyA7F7pvUnNI8gSoGfE
e9JqVKPRHNWb//+MEg03f7yRyObwsO0orKGbCdCi0tqbDlSIFE0o6WcjXbaHPo7DxtjnGvmKMfXO
cWMgddH77IN0Go+cgrj3GxJpHt36kZHJwIGS7l1imBlqYIHw56pCHzKTg2ACPU42CUFRf+xLBAuJ
K6GDFqmpSgDgB3jsEx0ipeICaFQ8Ae8Fhdwxx7Cw33+5dU+lKrzJajqxf5wZAOkVtzxt2Xeng2ti
uKwhNNrZi/mSwYfJoidwyytXIY8cRHOwdmArNSfGBYZK0u6kz93o4EMVODuBYFknkRjR6eRpFJKO
w4kzkk9HAzJI6hialiQV3Iv2HZUGKPKPLlK6yUkI8kYk+n8jsiZ0PLda3senJEILp7Mx77fGJ7TT
aUJWEQ/BfAvnF5AzgTZ/jC/8JBmu3OzsglpaUYmceZAKOmcd+oBM5/SHQJ3J+k3RxvMRgpg5ytva
bkh6K1DvBBeBklyMl1m+1AwD9JOFivA7bN/0eeWA2KDh+L6RpBAHTlArvyIt2GxZ8ehCol560YH5
9ZRHLdJoCDc4WsUkHsJ9v9QLmUDG00OQ2OE/57JbUQ0cN3QicBGeoNUM9hY+vfk06NGZ9YZ/4hE3
sRotW5FRxSfOgGMMdZYpJOA816KvbBJn2NMYxcDkOyCwTpO1jdhOmUM0wuYcLkn++pGf8dIlSvzU
LBjQ/4Kab7AgBUYHvY54NHUwRY/gi4aFc4NLf6TVOJjy3wwdYXYqT98oO/ZIaCSDTB8Yl6tKsENG
WWnSMtAyNvJgR/eKaO2vZPHh/09gvmMDmbL4j/hPfsChk1ByHj7bZqejHFghUW3CfFVpsMU4SDxc
9dftDqIeQVeMF2ffX2VctcgpT32U0uA4/y4Yhm2Vs2mOTYDLr9Al9ac9nPXT2o5qdTv/mAoRifKB
DvgvR2g7J5bgg1vAHsy2BLTqBIA6FyBNGS00HH/Yc3FV0KUD24IfULhiHulT72PGAs63hQHiy4HM
A/G3n5Z83Lu/ntsgx6BwPRqiTOJyCSSjRRdHLE300M7/jmkZblsU/tSryykDca60YjUaqhlnCcGe
+pjWsB4nCi6BWhsbOxQm/bB0X+51MzE7vY5rTQqbUI6EcBrL0/ZLtQ3T3o/7+U7QkshGenlVq3Jj
VqKQpdM/51YfcXT/YuDVf3eiIFxe3CJ3VxS3NkSL7ymU+4+k+2pO5IqCAPyLqCKH15khCAQCSYDg
hRIi55x+vb9Zl11eW+sVaLj3hD7dfZAF8TQ4PmZmcseZ/8u6EkeTZJR9T9TR30oU7NFSVJNhHm7l
hArgU1ocRaupRE5h5QpywbLcEZzE+xmhkSByW/NKb5k48rgvwcKUeBmzw6vP961FldWd2rpY3QYd
LBRjKrI9zi/3ROi+Fs/hzrCmWE7jwq2wj8ByTromSFzMEbycovvbmWwdDZmy6BKcAJsgyDrwlVfF
MlK9hbmW1ixvm7VoBUlGCWEoEp1m+a9UHZTWuNXmnQR3mWzUjz9oXg4FIJGoB6Eq32qJMkb0eF6O
+ZT0VG7wMjyVf1VVTEtjH81XNQ/s0dJ4bdWfWQZLzeM7SA6/Jhv8xtLskwVe3by9mRrrezR9NfbV
FaOCYCC/dTCArK2FibqH6FSDkQXd0S3od/Nx5xEDpR5bf95Mtc4VhMjPR7kfrOvXzjH8G9VEfMt3
DuV4mMyniNNCAHaJh8t/UFsc9jXShuV8/LLuH5mwn0An2lf/4KhXf0ovEWX622YxOpQVzyX7E1VC
o7dUKtze2WufatvmsTkvyzQeX6pJivd+qW0q52Fh/AjeVw28cD9lfrCqXA7BubPtPMa7c3jq02zF
NEA4codrQi9ZSWl2bmjgKkjGAJ/bqm4WunNQNv1fNyTeFG7RsaIOssNInAxGb0ayg1V/10h+4GzX
4wBUAgBw61swOL0HLSP9ZgmCtP9b20iwnRypBn1suCvEGOp/dasPsnytIBtH8KfzOTz3L6vyplC2
6exjX+7NSmi/u94f7mM7Nnnv/y5Zy51jE8XY02s1jUd+tCfJYHKQYe7lnk1rNZx9gm3BlYgdxkw9
hKZM8sAn3rxbrjMbSBgfEGf7ILaM3bP/3+r3a8BNkQrMw2Rfwwle72zBvEntDydJKt9VtPlYVdoG
j/XWo1MCaOLBw8Via417FSZfKYXxpCdsF9sF/AdvQ/uJPaJC+r2pXmMb0a2ycAaD/jnVRhFmRPPw
xcai0qbCBFaH8ymhO8jiON02HcNzwiEpYExYK8Tu322cFNulVq6cG8KuK9PDx75aKr9aeeVV0R9H
kdKiHy2K6M4jLehscG/HhWKe1VWxRRCZu5YBUtqtFOqToAhDWUb2nwSFKkPKyLR7kCtjTvpr8Fea
B3/EGvV2Isy/zauv+sPNRG4Kd5FpJpsQF+zUSPzuajEZGIYWepo2ZCKPAR+KXlNiXnR+s9HyLT5L
pvIalEx5iY6weutY4TPblcE2gMenuAHW0qfhQal/F+1nOCvWABcV7/HZ0b7nMoLb1/N9L3QwXrcb
CNU5bC3vIQOyQ8Fhelipw8gCWtSIDdnuCr9SIHOjcOiU43qQU57r+Pxw3/8VdSWqlVw055iXq8ia
u3aW0vbWWElRj6hXkOPP6BZmebQ9QNWNhQ8Z/VuhbrvVp04o+06VH1zeRvWCIkUMw8OiTTmLbz3R
GuaI3VtG4FFPTPaIN8QVxb2aHbo210tkSOrOZdsjJYpZKtqwFg0NHN0FEfrpD41TDYexPuqME2WS
j0463FUWBLdq33LlUQP1vh9nVyu9TGYSmhXbE3RmCIbU3P3seFHOt84oHYm3n3Q5ka9uaz0Zbh3k
CAnGzOojdVWYnu4Y8d1bBZXivPIvo4N5gk0lFhqZMREi/cgA86hHl2u4rDq4+q9DR3hnGYR2xOga
dXHz5ln7wPDPoh8z0Mj6pfqo/PrKVhWFPlbFdpnxy+0rMR6RimWD/fSmPGQ5cm7Ou/l78GFZBypP
sG9lw2vVRH23Dvm5gBjzdZPpOrfeysvZW4fb0GrqylIJShqEOgbpjjcs4tnborkw1T1E5168E6+k
MYsn1w8N7U7Dy5crOIaor4htP2DkbzNm5228qnxQn6QqsJBKrrKs3d7T5fgojN40B+FCYQvB2lZS
RI1p3PjT2/qT1Omtl7Vy3UgRyzbY1jjifI3iskO9t6lP4oebqdzYvT6+D5V52YX+yHl2WF5BqTw1
IUEf/T6HiTD9fak9avfptmYfQCwV4pgdCqW0R87X+FXTDTvJe+aKl27ctlECvOWg1SVp8MONt1w8
LsHPsRlB7V7dh7yryyvJHYvNh5quYfvgKjQPUMIxz5kPPdaYW7q756k0MPRO0bhyJDwfbixG4CbI
VwwKqh5egIqP48Rk8Vb6mtAJ00zE3nlGl7XNUMQvkrVfvTpi7tRwQFFyqHf7cUYcGAvVQMm3Qjn7
aVzypZe0D0Sc2HS4ZZsFpbr0r8y999FXS19YXVPflux0u4X0VxaPM+6TXruJsC8iKR2ruSxB8sLK
uwM7jivW1lEPvIs9tdXm1pF9loIJ9hGWEKLvw7W4/CHL4Xn403vSGJ41QUyuYxI/r/xYZNjZRehk
y0NtT9/2CFJoAFMt3WeGxFf1QmfrlxfhRPZNTb5aVxf32ksR0r02DtNNM8OA+i4JQTumBihPFEc1
FPrSLpTRhL/c5PExchqb+/DbeWDsph2j66qNCmG6lW+S9CFUFeNaObx3t7qd0FBH28pmA1WA2aUU
Zo5i0WWhc8e/ZJ7cARo/x8ocVsUGotcG2c4H5NGbiS1JV1V1H7gs5+oMUu3NT7xU42+lzvM4cNa7
cTWzQ9xadHXZlb1qpwmSY+wlGwxw4O9mehnUWxAuN0pci1GsHbvdAyOHrd0WP89qiS4tGjXgJoEx
zmhXyw1OKBjZz71aOcHwiQQreIwTn05ivBFiX34RgmOdd+406vaG3KKsVQ2E1uOMdP+IFiEDoQeD
/3lH8Y/EDlgatYwJ/HENnb0N0atyjn+//HgTGbbdUmtLssafeRXtg2wzvlS3ZGAH/fgS3TzD7iH6
icM49VMjk3UNKC5oZq/VY10MrXBRZKhheK9SKVLrxZXuhUBkXd6A3i9BYRt8vyq0e3ViOGfuY/TN
ICxYn8W5UzR6uRuvSqmyHq7WYVFo5h87KJXHosssXrbx44q3RpG1wAJAolL45sP048PGpi2IFNfm
cTqvA1M+9OIVvM97MHM9frW7go3tAgCy8rojPJY+h/jw7LZ8Fx/IsZH6ukQYO6O2ocSJ7e/DcZGD
XMrEJP35rCaMp6lePNFl+RhmgByDFR8GUdv+DR+ND1UbPyLXtwM4WJfPiGmSgEdzri7CdWtsS0Q1
3+aqr2H+AIDHG0zorO/ha2B1CDCAmxdP1EvEiqN8bPo/QKcc/pNVUVRBr9JP9W/jNPegrAogVOf4
hGDRqoPWprzq2rL5tp1BODB/gDa00p6TLaCfD6LZ71Iw6rJd8lgsWUZNcQPGQn7nqKqOi+JSZVvn
wf2Rqq2r41QFD2T4qtws2U3UHo5SjHI+hd3171XLFtPGQHZC8LaX9tUNgvDq/SzS92HXecoblsWj
4bo16mzoD0CgwBAKTDavcEzauHNDoMkacI8+16MIO8PEvU1d2POawquOu5X7JjsO5vVxfNYgHijU
AFQ7EWO/qXyshJEla+cxxD33BoWSElVn6/Hol0lruVQpzqxhvP8iLCApmF037qxjT7ym7gpH47G8
bTyO76NiQQfL05CAs/76MrjT6iVPUAjGLYZ2oY3JdVBbuB6ycAtvDa16XEt/+3b2iHxxqEdWZD8S
0MbrDWzviWOphs6yZECsmHPxMgUowtUCcn1KCCSLU00O3fVpAQ0fE0xDNbQ1RJPGvNLYERffol53
SeZsN7EVcPnWvnye4Tp/oESFT/YvkxNr3SD+/sVrlHEQZJTOfR1r+FtCEPbks6b+5y4UHgDGKnvE
nEukYWHqe+3uJHJ88XmNT1bMnQdBf9yGyNB2n/RLb+s00N+mH/m91ECHsj4hEZ6+MhFaVjoVboYm
q/1EmwtvbRR6GWmA7R9rJTPa+xhHCa6c4DCojwuz1fExXA5PlMf9ne8S84+H90Cza5R0NFOGGPk4
NvaLdOMb+wIydS+aQUM3IC0XojlJA4qF4mlXeTU20e4tU3sJd3FAgHC+NVjAOkqwsTJCSlCcEtv9
LGvZ7uHrWMUXidSbfXMRn/elGueeRb3ogU60oSQoS3ZgR9xQLhuuoIUFcbWlQPO07W3a4CjKgZS+
oqthbzsvZUa591dj3eWYVaUZLwTTgY/qEGB+HZR8m695fd7ZNl9iQ+814PkfzuLOShoD7ojriW9G
8FWrZpqyC+waFvKynvRRITcbK9LDeT2pJrM31y03VURTXUVHoOziq9RKt03ay6naLjqpI3+KIZzG
e563IBvdTqm973uFTdW24nw+ZLEDe9UGdtXew6dIG8cdoEUmQw0fn6VMbVvmQxm9BtZxxvZLxrtT
b3PUmrgIKsIm+ZpmGM2UyUFF6G0t66UK3kl9XX+9sYLSPphHl3we2AKNiyj/pQroJKdiWMf8f/El
ZrtVL6UvpMEtw7JGLNtFx2bps9heDm/9ff3cXDie/r/qHAixtokgUX4OEmWDnqoDygHCUnNV7Lk8
RHv3I+wVP8eyO3kOKUR/PEK1/Bb+He2rKZVTic/CcA2slRiKoqNMWsmXj/2C6xgHRr+1+GJrtmr4
t1Qf6yvF+MUG8uXn7p3Tg7kXlLEWA2vZsAAVL9RAaBXnMBe6+NcGAWn443Yw5/3YNyHXkvPZYZE+
Kjxp6OWo3/q7iqddsggm6b4cugfq0N6iVMF7W1R24304flWWs38noOH1z045fZp8xC0L7h+th57g
DRjDq1L1OlxFu6h3biy15DE8aHxpzQD3LdfBgzPG7OcPwU44jcYoDHWVc3TU/TYt92N+JkVtQk5F
VHC0Z52FqBHey6wjd3z+RF6V+5xWZpkK5cNMkKiA7/HQrzQG2ybU5KpJcAtU8UQVoaLXzimf4+bD
htHXeMyX8l0FIzaPzGs2leET3TMWjJ2rF0G+6qEHKlu0MoYyU6pVTXuctHLBkM2S24Juk633DnE5
auULCTDPkTqIkJsc06sgVdtOC+N9d54Pt1UqgVMlqapb1zPjs+Wu5IX7jyRq6gJk61y82TjzHZs+
xNMZWB2y4wGH6lTZvF8UKHFc3H+VotjbpkR6lRPWl43TR07dpg7KBknMmGgssWS1gxU/G428enKk
bBwuftJh43Q0y0sZa93x3+ChJnbcP4JhKki0Kr2bNgqt3ANKVuP26o7CHwvxv3Z/CdOoVdN0563o
8/5YDhMaK3MstWUEiMn6tnFhcy0ny6Pqj41gMYv+aV2W8glRF0elEXcmPxxafVH0EPPsEkhFCrAv
H1WNr5hdnLgKSXit0jbZQGPAEBFqUsEOKqgeycUgyS74sJ/kZDAkPXL7JhNDyVM9TNJNC/OAkT6J
K5HOrnuCbo7xN//NH/qvaDJqPRX+7RHRE6LoUycnxIKgG9dxUaP7DhlYVZPGQPGEvAAzErYrufdt
ffOVaMUHmhSrxkZsrq55m0fdGMn6utdWXu4ez6oLb2ZYXZjvty0ZoRxNULU1LPTNfV5d3iTByec7
ufnY1x/FT0WYuJU1I5TVfEh3GxLikZX7qcKFOugcKFB38a8923nMxC7T5/huI43tDMeyqlT12c7V
rlN0pUed507hG5MhmgFbtVv6kBwrtkvE9LkwChpOueKYnZ8SC1fSuzrEvhKvDFtadPq418/oTKHC
djMt8Nyen76LBjEidQsOCsl0yMXQnV8/wuFk9HkdRRfNOwptOee8pRjgi3jS43g/hq2JZIwSsnRY
D6yW8o5mRTyH+Hs7b96cebV64GakoNPP1Aos53PMnpYMpvd1Ho25foJrRTObrmT6uXEc9Gqrjwy/
j0xFzdk+NqTt9gvrqiPD77/mP26LCUElhcZBQ9dYVKEsWq98Kdrc3grtrQLJZ3CujpcO0y5KIczv
0D63/1wduqi4UFUx07KuiIFwlrstJSuowTLZdsHK9rimyzTYnH8t65hv2y4OQpyqjUj2n/OaBxiZ
zIPL6/DdeBPUcOZk+vk+HZl9OUYGkj61+NhvYkrd/sj/DPq2tXdIKen5b6JLnwev7An7kxRC+/c8
UAs4FEzoFItg35XPvdU4/zpPUUlswExkC5cBDjzNcS2q+qBwLy/r/5wq4gbmBQo4apTE2Xl92/SV
+ao6vIn0SmmEWaPcVu5zIckwDf5ACdSuJGMP3pVJLfHSPbwUK5fas52fXNGIovjntkoOTj2idB0U
M5Q52+6yS2FoIlfLfSo0zJAZRcVv6cAM5lUMTl+rDynToj7O4w8lAWuhgLNnUtoxY4rgH61jOHQp
qrefezldZnmoKXmI7cdgWz00Nn01YX2vfn+8PacFThz1GydYickcMZYzL2c7HaPWbpqOZ9TNE23v
/Rg/1reSNuq0i7vC1Hjf3HZB21r4j/XQyz9hZK9qsZczfWYzkkrHM8a6EH3tGXnUblMYl8/+Rsik
BKjmB4sKmlaQbF2ioQKDddMyLMDf552VmOhMoyC4VBlwtA+YZkgvtK36R9HIYN7MDlQi5WvrmI/t
p7aWi6z8wt4kIrmIOGNc2Y0qtmNyZnB8SeE+YbN/fhXW2pvbgDgryptjvq0aect/eypAHmvDrL7M
Ag8yhBXzztltjevB8x5EprJa0Pz114apjdT3xdA0XrwYN+mQRUTOxOdSytmX05/i0tvjIy0FmPz+
qaSSpqDEbLbJ0dWRRawkDTZTaqusM7toPj+VOHJ2fSVqjaq3r1WlaCpxaGwlk2WLXR20UhoCH6Fo
BGyDvM7oM0bKXjxzZBIeVcrxykXuq7+YRdxofy/8y+7lVHSoQJdVQHlbueJXhY5gWPrpq4lPCc9T
XbzirHKcso5qr0w/Zvt8cMP7xMiWiV7h0ViWZSKv3o5VnTHyl62ff4+fz/IexXrET2urPiS/ufaM
xrM0coyDpMJXmJzFC9+oYda1krWDj8acDYspcefxxUxVzeJkfW3Lyd+4vJ0bLLydB8VoiyTdT30n
cuXr0HWIRdmbScYYTF+1QwqvsrRZrT42pHjH6EyM8SinjdMNrIE42Uqie3qG2124F8OTMeUWi/D5
sTi37odgr/fmtSDg3sPnisvM254TuO1zPsBFJZOtvqzARsixRMO2y8fPXkmYrR4v0WrdzOzLxXSI
rZXrZBYhIt16FGRNNXX1jllUQKZf2BcY5u3/dZ6r9wrPwJuFah5Mocy/e5MK84/6GvBWP1a3zXz0
+LyRjGquyuibVwl5q5JB88lVLfizE++Z/Zgnwj1PLIscY4Yri49g+wZxZ6FP47jpLPX8dwM9KjeE
3MrBfhuqXAPPZ2NxM2jyil8tLh7/JjQDSlMLOQrtQ/VkiDb6lulNclaM/WLGK2GixanBpmVH2ltC
pVN/xJOIBUtBnBkL8bLs1ytXtm/PYNlmx4OBBABGe6dQxXqs58o7Pfo2yAwznVhKvmSvWKxxSM+F
bHBpHHMW9bEZe8vNMuWjiwYQ/Z5/p2ZkH7nO3GCE7fC5YiXXSDjAUeJ8pl4lbFzUiCZrj96tPH+L
Z5KFN5zNdFwVJGvrnzzdacxF2tiAo4Ax8zfjBDZkgBOxTZU5YJSzhPpEGmnAESBvgoewhQjZDTTs
YaN6fhnunLFMGOe31yxm2NRw1GmjqqETWSzlEwWwHJtp2fwyLVZSlj67WUAa0z1E2N254nHF/u/o
Wa1n5VwpNZ8/y7YvvgiQe+y0yt4EPx9U0yinvi+VkaPrxY9Nq/jxmBVeb/f0Ow7p4lV7wLaZjINS
q9m37CBNsdIvZg01OKtHjmltzn3gT8PodqzDXPPkgFdsqeokBNHjz65/w9qzN2g8N8iY3DrpSkyp
cX/pqpPR0QjMhviJN82Xkf/CUSfbcpiv6/f5pezvIEMDa//kM7iBLv7RvPdkjanYCzFZqF2PzeOm
cs+Ej307c7VfJZwXastX+8X1iXChUKjs8as+HghWH8Vo9XGpXQe7PqpnQ1+6SYf3NRvjUbQbz7u6
iLycuDdGEzon+SiBqLyoJNl9jjW+GHJ8fI6Y/uUL7d2yFGaiqcj09myfK6vZ9VFJZKrPwR1pty+l
z6cnHeFNqSBBEYnqmK1t7ea/F1qiUZ0tCEx/WfbcqCJ4JL3FpYSfp7ufbtRkaCJc3A75+jzLvivK
J+Jsp+IC+h2rSNefo9lFpf8jK1PWJ7yp1YdK4NEAoDXihkwJYRY6kPxzn+a+m7G8XlqFOyQAJIlX
BA/dP+uHUiUz9gxMQb+KbaSV5GAHZv7KvSJfb+6wlKd7IMaz6/tVirRKYeYzUX6ZgTwhG4+3wjhV
DHLvhmLPV3kx+TduOy9teVMwqJBG0Xzq7T+k6eMjOP5DAM7V1DdrOCt3fwtcdHkPSRF684dHsvt6
1ZzIcvojR0CE5lnhZGBnwRnHaVbq5vwgwsCO+1GuyxKrws387du9pEK5Tea1jKhQR2y95qgzbpvK
/PPZs6GX8+QBiSTbzL0tuqplNTwjFtuFVLWtM6DyAJ0GRRWbi7fnjCWgzCmrNTNsXNGGhuBxbXG8
EvGuHkYNNKTG6Yt5kk7L5n3UuVtjHHdU7FL4XjHXqu7HV6MYJifMPuYKOwPauMeDtQ5KAiaCcIhj
g055aRLm9u9j/Ak17tejgkFCFFTw66uS+zrBdc3wmxM1dh7gVk63dqGFvIJqNwsPi9vZVmmSbMUI
Eet+RQpUZ/rsOvm/ho9SHS/hT6lc/QKNaCFubSokt8n6E8EaovwNEogtnarxClHYaPlQOdtTvq5O
92Hu/Vx9UYYtq7HirPh9aczhMAKXnF1P1ZwCCw2PRIzLMksRy3uTM7OO7L+c+5zdi07Jupet56v5
oe0PEKz5VGzg5HAoH9kICKl8+3JYpjbPZit7AxGDU4m2UoRztvnOdrYcChrpdj4HJH41DjrACRCU
thND3ey1+yI8H0WnvnoFXAKd0eEZ07TONMOpyrMXlyD7ZRjX6VCEPZUdyBORp4laFO5bNm1n3tN6
3r6+6r4MnywC5NFrHaUu9aexqMSWnPwnK6uPU+OgcG4UB+k29iqJHU7MLB98jh9Yvd/D0+AwOFOp
VB8VtiXgy6e1wVzsRtXLt8f8fjSZyD8DIQhtP0TuvdfjZ3JtZSppzLJT9ND/fhWN4XcVy7qRo6dP
+8kQoNvaD2OTN8RtkETtjlVocZ7hP+29nZSVWwexLip9x4NZxD06V6wlg5h1bV8nmnyf/46avnlW
1bXVUJiz/7NFte48wRPWQJbc72v0O8/VX6hPt3JWZ8mA/VzTl1nV6fXuY5hsPNR/BGlyx2y89ciE
DtkyNzjEwMLuJ11V4WbO5QTYCOXzMDD1Xv0QwfLW0uGgFa5ZSJQapzfLumbGkIWUrepJuCpS0k8O
HQlxkqGdy05RXQpKVo4m2JlbGMEC2iZ6+73DkZHOKuKFqNXdVW+fh2SYbugbV9WXcEMikrAJTwGz
Qvu0C7K6ifdHm2iXpqkylNCWSCyJZxWAhkAGfVHFxGjH3L6ue+Pq/1GhqcYKwRxVL1Zpel5JRbLu
voSNDVCI0Tfrl1+TRC2ph66fpNs0JsLVZSrajAU2axcdqjeDARDItRC8Ys0D4m00N++GEIbWB1Hy
JeuPPxPoeuIL3F+aRzGYhkBBuOOQrD+XPHpNAmSNOXzscYrQPEczjM+C0fiomnlPTlfK3/eDUWKy
fG8lY1aXqeJLUNahlYy9crHmdm6jXD3ftLAUzJrVPRT6ox7MzX7zBcxD3CaRnCV/i7/ZUph9hU9+
Op6/coVOBBSNL09SwaMWG0WPM2DAG68K3XdGg21nde6MMoMDF9jkcJSul3KTgjfqRtPwbdjN+Qb6
H8Zf3v/F75zeVqfI4dv7ut3cpWChMuNZnAqcxVIqKDGdNbn5PVNb55t5O3eXVlIAIzTwpeiyiiBK
mvkNG5rucXCzvu0VL7/NKNUMCYEk8SZAlrvj3IefO/PnyWoIPrkjv0G305/32a496p1b2IxX09lj
SCPl9ecWYo0AfbDxQXqsa+oai9JdbGO1pneZHPokAUq3H//zmv+kVmjs99MIM5MUcsHf0bYLXDc+
SARvz1h9VYSjU8SdAmMp99YZNnOFHKAq54eUGZdBCquvDW8xOM5oi0zyfkTW0S48dq+/ZvXLWU6g
/X5mYxnb6Ryil+2nc4SXZcD7zKOV7Z4UTmg+k5R2Ynzv7GcJcswfUMRSBeKWNn3b9OzqP4YWJ8T/
ApEHBSSmtBFaz2LcfWk/N9cgMc549er287mNGAVOMn+vv0z/8mGhmSg9PP8qmI5DD4SS9RdP4Z3F
rI187AQMOhI/KOIs39ra8kJDdrGa0rM+dpKD0ivYjVcfHk/i69pcfa2+V18aPcorP5lpWxvYiTZ3
6XM//r2wbTDvxVES6dUuhcb189I/4u92093Hd2y8ke7em+DyZcefu4xLn37Y7HQx0XOzvu7G/WTs
TX1VrlFN0+sQ15u6tx+cEw/tzfft+9XHiNvlPk5f2a7XyoxjIMacrilMncbnAXLdB1cFYHDv2llY
xRTzWS7jVH/5yQfi/faVG3uJczfbK/3stnGyiwe5zjJJaC89TMV+Ab3S+NncWAulEjJ4xL9ftg4f
i/7/7wmEBgXxBLbTkzgDqRxfE8FzcE4Ed3NA5R6kHIKiyoiHKNCbLI+S17stClcQtF8OE30snO87
xWRvUmRu2ktY45gf3IcPSGzy94ZLA1gf+fTxe+xHKHtgU29Ahz4m70MKGiYKMSltQUPPdrib2QWv
7/TvZXK30yDfO7Wz7H4gPr1Lv9DNi9XGdHKUAZHLay5JHPapiy11s9/JryzdNWHZ4RgW/1bajVgh
JLlnToF+av691Fgp93kXWSzSJIiLlk2VQOzL+afuMo542VTF8IttqH/CH7DeMjGzPSOi/YNP0qyw
vn0oq7/LV5ovwHQ73D8CW2Tucbnj4uRgPwCb8X54KQYZ2R3FBwCbjfF04/T9NAGQnvqqI3qe2hDx
HCa7+d/1XLcdZX/tSMKmnJcDM74EJMSDsVaCZApv55YOpHhxjWli1vQnlhM2tsvQ3yl/1rzZqBdb
TsNl1rgrn5A8wYvzSG5dEqrTFBklzzb3AC3DfGKt+dXc3sPdo5LGspcMzxabwMOPHVU7GdNchxek
6bQKQaLntgBH4gE8CucrFrFmxKJZycit76uW8kxvH7n3+zR3iR/IUp/MdXeKhZ70Hcab/kLMOain
LmMxZNG7/9zbm/Fyig8x+n5aXtz4VhvVjhjjQW78+l6lLOF66G2n13mY6LsCz+7DIubfp1xSntfs
G/xaOpjjjda9vYT2QFA82Hv3FOO826FIAVElR1QD6LvcxfwA4uvAe4fP7ogxiHOb7iXhDuvuegra
XFtKfR2mbiGme/wb+qx44JiqPX9XE+tyOuTvjevw1Qf0zFhrVZa/ewhcuxSff3d/CeBBNxSpXJrf
eb+3Cgvm175kJMYpklTh0IlXnUxSvy+QUszzIwfjpT80JFBN8PUSqH85SBFwp9/vnF7sGGCHeTC7
S7yfZ6Coz9XPiSkigtw03RUtrx05U6Ez8WBEZWVmfpaWzlC2bONGXhOd/7Lkw7hnevpNCIly3i4f
165nfwAOiFIKBJWnmds92ILX/It8gDF9LfvPk07Ff77iz/05OP6ccsFqttPMfj0niWH2y8fq25zi
z9U3SrafXS5PvWursP93XBch6+m9NEcHPJO5JcWj9We2iHp8ND2+8snMOor2rfNv7C76/N7ybsG7
pfJYhBkaxa8Uq9FegV3ED1HfbUYNeJTgIXexTbLS6jRVK/n7kQvl4dsmVNKdMqGMmCZCFd6UTniR
M9O1RSkWIG4kTKwjugqjNqNE4+1/GT5XKJv3HIvBnUj5ez2YE1IAnl+xsnu1DL06AWKaEm84+lny
0jFGmuxHwZkqSkcN9poUftFET8Ni32ws31J6FwkKkaI34V6hRv1mWzZZpbvIDck+zL+EVBkqEhRs
OQ5+/35vcQudmXktX1//Kk/290iRsMA4fsrsYYkzsrHf23UbkOSf4NvP6OZjw0fbK+DZl+LhRntY
lz0l2jWt2zSNRpoMctxQ8A7oFaYZIsK+lxUtikQDJPaLCFadMN213gATd/LahodJsWcdimB/+7iq
tnJ998dU/jZeDs1q99MVpvN0iaAWLju6vLMqebjIlEvjx9fIzOU+vHZWWFw9B9RQ1kGZsCvS4mAh
rV/BAd6rjT+Gyju1IAtuNZ9/zkshyFWBVPIjFxruztJsIm8uAqC4xNPa/C8M+F6WaW3tGp+b3lZp
9yZmignmIP6WvXHS/w2knfC0Ue4pdMizyABmevqHXc1pTU9oTJ+T1HB/j2cg8InnAHg9n77+5aVv
44oNlr2zI3SAHg8wSN9aIBFhTCCcJypwqiwwtMeraujvvfLgfg7S/JpAEtQyAD9okXLsGArefpTT
KL6qsQqvvJrsBhcE1DVLL4BB5Wdde7A53dqvRv4DweuVwBTt4q/aAbZmDvP4On/mGpQAdM+2Anyr
guv7DnJZPKBu2MJaXtZyfJRGnZ/Xe9L0v5Hv3dgMl/5ScRWcnPmHwo1rp5mAkOAcClHWxVUzP9R9
ebesmfnZ1p3E54wFRZMZaJ95XdxocCB2t4qhglqCdHSShUikiWvObVjIhK9M/L3yJE6AchdlqMIW
GPezwx+iXdyPxvUkFpmaeJZt3QbLWWGyF30mZ6wjU1zliObwb+20MvBbRhuWob6F+UU6uPO6ROC7
aX3KmVz58pZGp2Ro9oI3ly+kJbvo8p3UvaTrTDE2xWrRXPxUO/aeyna+TJmqC7Nf1TaJyu2CDT5v
bz4tsZoVv1OfZHepoQsNyIZXnmZkyNv4ghd4/0jvgulfOhUvkHwAE5BFdEeLaD6i5+XEXZhl/+bY
V41cb14KfMGCj06GoJ5fQlEp8X0wi/kFfO7of668qtqjj0PvSg85JLm5ftPDD04QzF8vAV8aXq2Y
7MPVwRJXOiq9sShCij+vPM1Xf0Vib9dggMr/a/ltgVzVOy39eqMXR0ipkK2kDMl8KM8gd8COio1j
LoxjluHCQEVNYwgPw8KFZZzR82P4r5zuASxoVJUJz5AZh4STBYBVvCza6RlkiiavwZO14SK6K5Ze
YYEjzT8p830kp11ewXHwGGbdlZ8l0mz8awEpOBG9uimKqkdQiP36fWn5t/zZE2710z5uKXDwJOwC
sUlWoyAZe3k8lDATy2J6x3auJ0vO3WCc5R+WTWsxMhZvP7JBXv3CrCMVUuMx8dCRLYtB1lQcSQCd
RyFrJISECZ3JxdRYfA69r/4Hx3LPZvlQLWqlR6FGq/T9/GQb0Na1TV5t/lTWZ+c/MubWQWmSWkUr
r8Y25Z99E7EQLb3WIGkeSwh761qGvKRE2Q84AzZvvB9H7+t/hvD39zUm8aF+BjSf/duqZuGL3YYm
Kt+L3wUnBL7t7b0dioXOui3BlZjychZ59DyP3C811sBPn+uNSjWLUlqXKrZBtpGo7zpsS2v58T5e
Y3xrMlwZe9mfTVBlmVSuf3GqtdB3k41bPsKqfF994T0bfquK9CqFQJrINzwo7pz4UGg/Hzwt6bMO
9JX79qkzR/8h/6w+2iiBS9CSjQmSeq9QCk48Pf6KhucyrWSDl+yBvBfBOR3z/ztZJyUAYPI7/ZmO
ku3F5+7zEksgLb/ow5Q2P5kJX0DzlGo+rvx0BBFNDELg3/VHoWGRlXVEeqFVqHPlz8f5m47DGEWt
0h79LFw4C1pG/STuBbKwptQ/Ka+cDZ5rDC4W8Qbw1L9POmkmZhqPBCqiFALrfIu6jm/3xFuC3l8+
6clbT9hZvO5dh+HKZIbrUjDXSIgWADLl6yiUNoqTV7K8m7kYq19lb65g2hDybVHf6pNW/UOPspxj
zTCWXcH6bd2SuX/c6fSXlms/HaFwQIVYafQhtscfNhGu9xOlbyy7aNU+7u03LRNrQcUMZwLEQff9
FPrZtcsvjKUCnDLcsOBGzEmFirFE/PLPXZif3A0qJytfVM5pHVKhbm7Vb28atDfVV+uwCLOgmlyw
jSGQYIc0xmQtKn2lyAF6CTxKKfhdySVUeBb37xda+zf7Eg2czFUSd85/R0qIQWLGj+ypBFQS7b9X
xts9Bj08QEwAn2keeHd7zTfW2Sp6B0868WFx/DSsGz+mRZlVDY9ax91hfMOM6ruxj+5y4IIzJesj
Q0LZOlxNUQyHN5OOmFqpIlsNZyZZLh1n3BF7EjyqcWqw/Noj4HOYrm66ubbkAVjjABo+rART+3CQ
tSAl9zZhlzfOfY9+T0TclPmqCBTwpj0Cf8qjBKR2IgBaHlp92M8iXFyT4c2Z8t5bry7jl2fg8xQL
k/2tN6FQNCN1pFSJ6gg9aLzgCip/+fsn+vjDdBR8EhPn0s0SnAh3FWHr2LVJMwexOTvD0krHLQCp
n1UpzX8uDGL0rNTZ9TRZ+A/Te0U44SdarBQrZma1g/2bh+Gtum2vOcxcWi8UwqG1wRLNdwHNcBb7
TPwe1c2dnKAkE6WaxWw8jk3+laBpTYJ5SeVAvzgProh/cWWjw18OFTmjQeJXEzQXuLTOyYlLp3u7
pMLMON3NTvVgH+tuCvYtHHdGk9t4PtQxpDrFr9Efvj5LxHn7Nkt/yU3pr0TVRXqZZjScCqtPdjPO
SqexJLTqL2ab3ktA0JfD2mVBE5Ct+Rvf99VZFSuXZF1I+OWvFYK8d9CXHiHU9+7tJX0A/YfSun8e
I+Rw1PhRJx57URPEoVFXZ68W5Ycim0EA/eucc+/t76AT/o+lM1tWFUvC8BMZIQKitzIjg4jzjeGw
RUVEBUF4+v7WqY7qqqiuc/bZbmXlyvzzHwY6iBeOJBnyRSTawBhQOxM+D1oP8DQ+G6YAzN7A+XjI
RjwFAA/cwGs+yzc0l0wfM6YuJXIWQ53Q0l19ApZOkJ7FeJLT+jNtYvLLIkQErjcxSJDNH8cjiW35
ot19EtZd5V9uW/Rp7NHMLGwCDnsZqCIy0fvNbpd68Vj06TAO3Ym2qZ41AEd0WaTyElwPn2ExOrzD
8RqsAozvd+L2e2NuS3RX9Jx19GHQz6jyAo6j1Rl+dGhbcJRarkSqDhgFXLyGVQ07o6kU0yBwj/Mj
ZiKt5hcydWVn/stv+dqh5qh3wzVfBmmJ0JMdilV8m6mrQJ38pPc/zmlvywUib7kjB9MLAVoeZubH
67ID2qNcTqt5F4DPS0tyj2LE1JyGI+RTTjZ8oCNjLXN48kL4QDd8qYPe9kJaXkIOIv4hz5N85lrG
fsAnbVT4n3GommO5GB67WT9WSXYtsJti0ZUhIHr9/Q6POU94dq7nv786oGjItAzxbfpdNbF2Hs/U
RN0wIwedO4zJxvvjYPYx8Ei9lu3oGuthKGTnsQvMMG3n/ZhNR4/JmP4WPgoVgXsLGiRp5LwDfKKa
qn/p9f/dPtn6s1ECSsvukerdwMKTKgcc++fERVArZVSYedwi9U8K0hOpzaITlFY3bF2mRPpuekFl
lolgxj49SOQyTCBK+ohiUyS4/6OHp2k+11sgaK5X6kh/DlTLAItr0VTBB4xDANg5jGt3eGhWTTsB
xOaBpgA+d9QwfpnyxKg5XCK1Goj/AyYgRTVtIXA+LG+O2Janhivyw3KHK5zNHu+2JnYHfEttixMI
u7ZjsVY3slMstbV2upOKcOpwdXvR8sizSgTwjDf4CIL1Bg8IbIB1JGiPpqN542mb24pyyAmDsVbC
EGEyoF6+gkdcLW8Je4F4gEqAFvfY9fR9TF4ZeLla2enHAsYm0HMFltVhJ6FYNwKtwNweOv/7gV7j
Nz/9skfEA4tMJyi53KeQzcg5wJkG4lENpZNxWzSFH2kKyIIkjNfAh88+BcOOLSmiLFHz1RjYlxOq
reE3AVA3y2Z382RHdZh3pbfNVMgCfACDDR7dOl+ynJ69uWURhBcGFXzIx1PB29QZs6lPUsDH3vCz
/vv8MQ2mppRjS7D9tQn3ICdkcJTAqxK8abgGPoUgE2cjOlqjRGWJ1pV5sjfpnjolaghhMOn/w0VB
moB4SLLH84JGh092fg/IbLjpzwNnucx1QhB26mE/MEZrZozHCgSlZh5avZbVX9/HvdZtMd+kWVEc
znQp5i4aLSa25yKb8yeX8XtO0eEpAlD+vYXkqUc8EXf3Xi95qBpgQIhHotXikbkdlTmeOFjGi0rK
f9SBjCr8e1CX3owSzhF0H55b0q5hY8HUmmHZl29pGQY4rzDeYEKSTsaM+wznjJ+5fmeA4hKAtwmj
k1GIGvrWu0MLjg04QrlCoLHByXOqXT6rweYVqpfrlG7jMad9kULl/Dhi3+78LtlZiM+W0l+TYElR
LtpNaXl7BwDhKB5ByaQXFOzeVM9o/CB+n0ajifbHKPe76YwgWDaN32jvcaPpg45ejfoic3LYWMLv
G4s39XcBYOZNhhrAC/vN7/zyrtwQ5rARvCjGttPvwnzFHY3z/XtW0QLzHTGjXjM9jHgzY+mPR0RG
ycEA2Rfufaz8AGll95/X9X+FjE67OIqH5A99Xo15bYq3LETmn5iylJuZMVAxN3GRVmGGLcJqvPqE
Ij7jdibMnVCuS3seuARHTfleFcAcaQlIE3G4hjEVhTgRJDCknT28RF5A9ZeemmSADehR/tG+9aH7
PJ3eEmLmuiRiFcNPFEwXcHYMrfhEMRBgQhyAk3PPszOmX98z7xJFE+9PIuvris+qQppLubmSmF7N
i9mQRVOn0wEMtl3cW+7PCkQeKUaLQix2b/sL1MNw87vQcWI4ssOuZkp7R6vtfxf1XOwYZfIhiG3l
7VFoNwICYhdkiBAoCUoZpOfXKl8wmvLJ/Ob03vTEI2zMC0IhrnSZ1z9ti3HXpYc2Q+f2oiKCQg7m
439z3ocnYldflCOnj1uBmt/EDBN8+3TdgmwgyYVohUL735RSHPdE1gtwCoNhTip3AoepS6ot9RPQ
DamtcsQMXdIRP0ImprY3rLNpYz52FtGIUADoxUTC823bLj7YuZyKDcCAWS60xqhtpI9HbB75WOLv
Od92K+VU897SKVUH5pb9Jj1zPEanrAYiJS0uKk+pMPT4rKQLcbwxbdy+NF4i2RC30ij1r6vc1YgN
KAlUE3EeI87tWgMfO5eEA2G7G0Ln+Czz8+sgOrNawBBsXHo7MID37Krp3zMmMX53EBbURE+hHHov
iJPBK385glcnT/vBd07aWNw/8M6ANb/5sTUBuw15c/ANuM2gAAK4adhCXa33SYkaY5iMiTeXVu+I
q4Y+238e+9v3qYfyiQRy/4UHfv/UnJg6fPbDGwYwaY4bUvon73iO4Zdl/mfd2bLOUkeYgH0utVd7
bVRrTF5t+Iw+a3DqMZo8aDAejCr3NR1FX2NICs8TJ4f+CcbUX/d07mvif1ki6GnMY3NdD7mVgpdd
efwLZ5wR8XkRPTQLVt9b4rNN2MXPG6BeJkAJmXFqk9Fh3Y/dnN89Fi6g95UEGg1G1PKQ8VQ3GN1+
cbfqPJx6SRrok+wq6QxSJOt5UBHxI0tjxSjdUUT4wwqbtghaHPDE2IHmAHMXTuTk5YyDAsWayPza
B6SR+IQFwHd82Vj+E7qDVMjLsQXgEgwGxMuWuPU+yaDM/WxRMDClmNkThLwrHFi8WGlhqGX3DFPH
ShCvqWGoiNhQ2JUKHKXikK3oSukawPew8/yaDI28jB1ef0m6whUzSJMx4Mcbs2FW0l91QofSQNrD
9A/5wAT9AkcG3SE3LgWI6umCOV2ww5mx25j3N/d5CysKZKZL0gusKd4oe8XygVuvELsCziGUC6Yt
6B88H196zzPNCaWSq/RNDN4rpjdPhQgZouYNlHuXn17M9mOMVdQdRECcDfOoOwCrcM9QVQADIS/9
dhR7KqeEhQp7dJB6knsZgC8sC5drdsIhdhrMzANhw80nBLUPc1cWI1wnzeQmWHIPJrx/qy2ggKFL
siQeliAOa2L0psgS0V9o9h4yK1oOxOWDNQUAe2Xj4Slr3m+P7XrA9iJ5LMWsAI8X0wkWAfS3GD5g
pJKL4NUZ/JulFAunj9dq4Lcu9S4io3BN47UcOxKTBmk5PEz7XRpSfvijqDsfAlYav++nernBZ9v7
rQhaIoPrQTxUiYDphVXJGOPjhvQNUtoP6bRaaAmVoL+j6DGX0vS+16j3kusCXJ7lxHCJIpVrmoo6
YaZ97QZ00VMOrf9ZFuseTarTxEO80vlNv231b26i9fn8AdYpayamEOihcTV8lfeQ6/bzOwlYgLg2
Hk4oNGsi+kZw3Foi54YhGF8X4MqKoXJfQFOo0VBehrLLt787mf9a15C++xw+SGsQafs49T1MfMl2
45C8Sqe/vkOFQU3jNJBTs4gcnF1qJGSgxPfLLaiRkA8Xt+A3zwi1AVrF7+gR9yyE884bD0Ps973U
2XMgK1wR+PdoMGdsp+mRULI/4/766eURKWurO83GcPqzawIsBiSccUTNN1aENWFAhVNErZ3Osek4
4yzlPgMI6dDRoZajLpajFJsO6XQ1SxdCEBmXhXi5LnRjlww8DIKaNcJ/gl8ZZkknwJXJ6pPfAcsq
JhaXXKznkjnsulRxwkDdZTdHYcI0Zi/wO2VWvihdXEtdvJu99/oekK+HXTt9DUF4YycZ27WdkQk3
DIR4WuXok99it5M4Nc7NxPlOzsLW7B5ornBC5SzCzKj9nCgn9rS7zkVmTwD7LXwutEgiV4rpTYR0
O1SI/qVFNDBOOLriK4YrNNPgAUnts5MVvL1VF7VHsX/+ey77u9+MCM/T+5A6g91ng0C5ZBRBYsqs
VZvssWiPZMwROwGacEZ4RH88nfRhp/EGuXmOJyvMKDpwFY0nU+Wa5KUjwB3gFa0auzqgwTOjKNft
66dTQ/DtQW9bqSwUeDCBUXLSR0GkJZ0n+vfTYfWgwWIOGIlJ7PmDpmNiedf93TbDKedrQdkYRZ/L
PcS7tVyg4nXuR4LWMNGS5p2nEEI/3imz61rz2BmUG7BfTB3aY7ot4DTuZ/j9RTR8D1WX6IykS0rj
GyHk4O/+bGAQMkTCHigJRC7GOfT2i+JENOz5Bgx0DekQaEc3W/wOHHS/VOiG60/TZ9Vk3ZGdMhCM
PVylKhMD09lorkaVT3whCjQYhzi8w/2MKv1N5B3ZVcYIbym8K6PMvVOkGpxVlg3PmRw+pyzx0Z0R
mzYlJii1vtaVLD12jVx0X0uxWDBQZLIIbrVpNwYGRFjB5wm1wJLd9ChjniVinNqjuq23V77JgxPD
JUXOVW+BGNRXpkJ6SLCUf3f6MMQzPJHENfjRR5Y8o4pRR3CktdQAIv19pcYA+4E4HCL05+53CYcG
hhSUOzrJzSN8hXuyQuGj27dItNH2F7RdwUyXkqHMe1Ms05mVTwzH6XEQ0nDj5knYgjsOCEw1pNn/
XdpxgyUwiAgdZAQquvnr9BWKsvlYZuvBXNgUvsjaEsoS1cBql5aY662cgkjyZuOkMoWHR24t1FTC
+hQPw8j5fYGUwoB6RG344lWJ7yF63ntAqIBTriqrXNP3zkZhGt7mAztb9x3qkS0cBlkymqMTqlKf
UMGVSuZPjbYvW6kkJqoJrRqQCr7xn81AMLokgGVSF4hijVHb8WZ8fQ4mTwDMWg87BNHtZetqU5BE
0ndSstuBzVNHjfJLvaGDVU+N/fKBVZ6b0ZJ6Qe4kVMT4DYgHnHthnc05TiH+I785cMPDgzhwMfxo
iHw1uh2zIx8KGFoEHNAsuyOzM90fnReI1/VIw9/O4Oz9vZfq+hWl8+EyXeFhytqRzoLvcP1TOd6L
MeMNSR1TsiFpZE8isp3cAYxx3rtqQc4Drhxef9omz1jbvqdcgLNmLbCROSHBALX4H2tYAqZHANYN
QBnq4CWxVVsyeY6gKtaLNAL50uOZIWaPN4QIbf8a1zbYE7fZrDrhBAo/EG4/UuQd7wrgw/hUJ9pR
9mEjQY2kQYGExk0L6zQ90CCwDzwCKdHgiN6EkcJm+YIfE0A3M8Y9M1R4kZD9mdiO1zmbrurwuuAH
XmywoF72aFVhw60AhnoeL+hKqBhQbmEQc7eUzulxOK8C4n12bXIlHoPsUOw12+NgssXaxq88DOca
vMaQzRBfhivXgevWskfu/vxxhFOt4gsHY3ULywkDeD53UKEJCke6ye9R5j9LaDaK2bObXJ9G3yd/
Ls4/NpC8NzTGeMAJeNB8YjtJyOpOBncwByKjS2cIea5uvg8PXU9nkieH4ACd3QJX/5Z10PrtwDCZ
y9qHVfgVYiDWzrKZgev4GUDJS/BN+Aq6KQXSpkgs0djYIS+zb/beKY3RBAe5oJ/sB/p4xyq2oyEa
WnfU2/u5vKVdJP9hl1oQ04s1sPyNYECUD1CSxKYB3L08loIkW/+zEXxwGDGsYDFz6HCh/fjiwX64
A4+FotnGdx+y6uTtgG8Ow960wQ4YCkhM7WQLnOyXSvxelRcFrITQDn/vfdwhhijFlNKCl8a/twNN
Q4+wiC8xeeWsgJXXhe/SzWsSoVN9RJmEgUdQYyJc5LBKlkzETGT3oLlRKY+gCdTxcgsA77EtxJz5
bvbcrwhHXtanluV49PMrNwsreAM8dv/cErzrrCbrElOvubboz+H10h6oaN3urnIh0WOqQT0FMGLV
T14DkPqAJxltRDZ/7Scfbnw3N9tQZaGnJudnDOZEDNcf2TzUFaarhKvCYNosmZL6vnQZbXrvWfiZ
k1MNGCCMrscOJzhWGBRaQR3A3AN13Iu4z9YEntIIV3whUqJrwbFwU88l2GqY1cEwQfeNrGrIYII9
HDZSe5McOlDnU56bSpyF2YGxHAZqo8fgucIVdLnnfRBtBEB/IiUPH9EtqpWM8om/ig0Q2uj5ESlU
NEZeiQkNCy1MbBmBXgYNT/LBqO7KC2Y17oKbPVwl7r4TGLCQgQk1kY18zZfF5xGdHQ/SFUiGwQgT
XSEESH3k45fDk5vmeRDxfvi2IKTY70Ql1JGdOQzj9UEiEOHp0VXckv2cxQGDS7UtYNdh7YZtQAvb
dn+YGqUnGFlmN9v/QelJ1/KitSlahlkhy0IdTa4eovV5hY8zNsr29YrUcPWkLbmT2tbziRjjMOEN
jUMw9fLMbvu5gXY/A1/F3B07/nbSjxWbnV53SuGg6w9kJ/wiGXRzrmnBFnrhBEyg9t1REGINoKlh
M4kTiPEm7oCTkq7ZOAbbcXBzJa/n4Wdqq38Iy5x/wxh3OTPUDSNDtohP9tIEoOywf+I1v9cVE87h
kZLz12e4xJeRePd8IXtY0ySZj6CKtwupx/LxL5KI13Y3oDGR1VLpkEM4eJ8NgyO9cVhhaJ5IY/Ab
94VkD8PTDo0OFpEmpCSUE6sOtSxkPJxpwteid4J6RzIzbq1QtvgqT3hY4AP242/N6McP/4f+mRzn
hhmTdVEvIcNeRSBRHjhTX5w2+GLurYOmmmk6ecxu89s+lPF6wlU2yld0HFbl10aFtoKGXnxu+FLx
tnZb2m7o6Wy0YNJ4xRwdh+r34cBlZoEYRFkWeoUOiRfeD3CqmafQZomtfJFlmDq4aiBejuXj18aM
xPjQcEY7LAfY1qguhrO6AI3DS6cfhmuYaUB4uEGwwef0bvcmR5ZWh2lNayZv9jsUVdzEhjrGVFw+
ryVwgjeAWAR3nVKF785w/m95kyYV3T/wwI+foyyM1ZfSS6byTNmJhKQn8sWtPGO743KTroQp8Xcy
3oLh86dcg18k0zv8wyXJaPhncMc6wc9xO6o3XJ59D0RNjkZC4APzeSHjLZj9afRnL3OIe3pqVw4W
Xmy/bPRdhCFdjfFJhCmjROAtxM2LLNiw81uTyRNE35INWAicfAnfEES7JbPCcwY9TELlzfZcmMGg
WGYs9R/EFhVHIZnez2+RMAr5cEfgRw7DSSM5jUigywuOi1cx6bKXp1ymuMNepwpB5hk221AjMBBi
yANzBIVtnPzYD/d/Chlm0gZzHFbFOnZKJhF6huyP4AT72IfbRIyjzUJmlGN8gQuGQcklnzRDdU5a
efhz3zausxhnaSyL7c5n4eGMQxR+S1jNzUzQjKzfCnNa57UecSkWFrNSx4aBxUFMRqiFFLk8fA9C
Ruw9fd4XSMncAtxPY+QYGksfViXuWzNQJg88VkJl2A8+ixw7Q3SThBgXB04Rw4I3xuk6cwZsm3kN
0GMLW8XIsKJLc8q4FZ7Ut/iNa8Ft+sTXpTdX56qJAJU1mNvHij5DSjN9/w1npD5OMOWb/PQCfjm2
zMFnnWHSucbh3N6D9fuprKdUwdn+rLFg0ya4zroZs/dvWgTFcjQr7waAyW/95MdDDP6ELcmfne+u
APEsiI6MalBP6VntgcskJe9k4icf8wHMMCjKTNGQsStdPmrO4FAr+mMLTQWpCcnM6pl1BVkumHy9
Fr9z7e9oH0NpgvRMp6VuiMn88WcNIyVp2XR4aD25ngm2fBzTPyyHZEEsJ3OShTe8DbAI6N5wvuEE
K1i/AYDRAw5tWlFYxJVPNREGYINwYGtJfycTWafiin9HFv8wSix1JAuUH0+SnwF/b3fbwWrOd0P2
2V9++Xr6ko14jzBQwFsFlA8TJuO9q8n2zsKBp1qGEpN0v9Ws1KH3xR/6JroA6t9pEFf4gbETxT4F
ybj3MKgqTTm58j5WSPdZQ9rSXAuhkfTmcKufyT2BRvJm1wT7P8FISEjVfmCiaBPZHGPxXPmyf3Me
C+3UHEZ2Kc5far7gKEzR62IKS+rojJ00PoKyVYYYjELd/LmUYx47iCBJgOcGLjcup7MCDaVT5YrL
jYxjoQR42LESjiqriwAHuqg3lRl7HgFmIPQx2bz8E04IX7Mmk6iLbmsBHLp59DSJCcczhhvPICxw
NYp/8OVHvA9IBempUnx6+viafrGLeRL4RmAfIoEZ1YHF7R5PhPaCAGdGULWCmWNKd4gBYhre/c+J
BkBecINqjPTAarhg4ufHB8VuVMUGgyYEfL52aiJUj41Y1xeF/kDgVAMVYuCOHdYWbD0P0gAdsW3L
09vuipry5ymz4ayZQZegmUX83FhD4w8RLgZphASRvHpNMuwI0LqEqiMR9p79obEZbkeLp8NybpC8
Ca//uuRjsPOh7ZBJiv39g/MXeAZPiyUuYsLsGzoT7r4xlGhmZ0W4xrOB+ayGJwIFbno5A90lT7w7
vN3chZSBDpm6VIZ7HHajm3dFC/4y63ZCBmwAOW3Cbh+P2jbcfxlR6RgFY9tR/cLDEUQ86UTIKDRQ
j3PL1iMUUqt/yioZMTMByOiecby/Gy3+0fU6jT/JJ6Kc0h7CbZt8YBGm5pRZL4XsX1lcgxT+EQ50
bJO5gVcZlyFYuTXGuQV79gtEB6ZkQAkaBOFnezvIG1wtTDRDN1OdqhaXQtnhB0KmhfVUTYmL/kRZ
/Lj5ITv8TlB8UptQTUNcBlAE2QfiC4B3kHNjQb7jGkBryN3wXDbrAc7YWwAQ0c9z0bkK2Ph1clBY
MN6n9VyE2z1iVvwMTyW4BeTUgv6ShEEolX+82NXwrQ86XXDroTr3DGAuMf0utdp69XQNm5ppupOd
/rL/d8NZmfn/hnmVMSyTqjFHqv3u6cSAkFnB8nwDFz4cUIY1vct06jGqEmmKw+13uXdVNjkRfQTU
nbGTt0aV3LCx23GexyPra2vOnmXUjJuBkkEQ06EffgzFhsWLpQtvXO71A4jjOimHX4w6384bsACE
bwvCwLJqxy0yYNRizIP7uuS90ZkZLm0iBaXYOuWlAe+znDE9TzIWvHBgD12HnykZl637hT30NNG9
438FEwew9+m1LweWp2LBCQNWWmGSzw8WgUoLEqnZrbLtGI+LmXZ5edWSZPpYZe20YKe0LXHEmuUu
hVmF3cz2dsxoyHrRn/2OnzU+12Bkldc/10Jon7lM3iwG6S1Kckw4Lv4Q+/wN+8+335ETzc/lvpza
k0HVPL4BgLwIbgX0I8zMAuDPzrLXbqR4kLSzGkcb/wl/1hwZv2mOzIvrGXIH2+PULU7AioB14Ksg
eCiJ2ll7znzC6oTnOH6vuPvAyeMW4I0GGnIQJ7sUUnWDzzJE31xHiLkmxyRMEYYTH7MZDzDnRPks
eLcC8pMwhzWUTelqfz9T2ZB+06A24JSi5qbFa6f7AXaytPIeXQueUFl0d+jyDMBztOmf1WMlMDz8
z3GFAo+BByeZKEr/CU+FYSEx7QCxMIIEQk0I7HhGhDs3LcgqRNpNZb38IHPQwhtjVIcxLv+01LPm
0lm1j7fwmMOXO6PDx71h7ox7C0WavXbLMoNq1ZErbeEeZ4+hyRyh4gLOPhuHnSdHkOXp1cuNZXNW
/6pdJ1sd2DOaKbqc5G6yz85OPUERBqttp+e+nV+e7nNRHjo6fX0QtzHkPLKG5tc/mKec0gD4iX6f
tw3oi59lGGIOvmyND9uOYoaq0Eb2jCKEK0lLCNq0u4Stv/0woapDdraYEvVpZcHxgJLGDIuMjlYV
ExLQkYgNGIFK9GCASIaESJ4N7i3i1HJYHzjsEuwALwU1Kg/K5rpAcq3vw3wNbEnXaGQnEBxsAt5+
SXoRkSPvqDOpyzdIdr2/13T4xKCoO44MqCmwxzWig0aT1xLACIgUji8J8S6kFgWCRyvW/5QuCQr1
EpqZ005feBAwb92sx19xTNhztRYLYB9E02MNNpKEAQgSOBjVcAqW2p+E0pGdjVfACwAjdP69Oo/l
MgwCTN6Zd0Ghcyyb7Dpkicakucae2XovcCphPwQnCJeTwsLVGjPs+qbLBwZ6sw/p/yJjj455PSsr
of5GmMs0z4a8eHMaZL21kHEJNJ11FB7s2KIjxKVpTTBM1ZvjCxYeD8VzCcNvr5A/rvjPsa7lRrUa
KKYaC6xbvP0FcysRzexzMcYGpwt6l9uZW2s55BcfJs+dSBtH2VYCiKsGTJ9hSIpLa38QTkmnh98X
dDzyduTtd4pbkDZRYALi1+UQDxZ/vArwum/BEcVrEzcLF1m7RRUTUXG4vGGsji4Cj3XKmnL8ZzPj
MZhjj9geBbsHn0+IhT0So/rI8n+xyiq6jACaF4DLdPREzRjQWchOBn6jTAwsvtu0FEFde8wU+kYP
xvURksyi4Sa3qj9CKRCGP/A4wjiOmR8e3o2VBcZMa56KkAE64BBja44SGsIcWCMMI9LWnS5ohTWj
jwcz0VraQYB/wmMJshbFg0eD5Ps/5sgKw3n2aJjWYHGLRfWu4tjBP2KK/xi1D9yAhzMcut70Nyun
UN8HlApkZ3Cd/4T0H1Bz7MKYc3CdwIMUI6EZeQR64YivZvq2Wf6SYSJcNnv+B2g6arzOePmDlsYM
42GcOYr45wzJvZAcmfN0t66nB0Yn53rWXwJDLzp3/MLJvK+fyb/DEzwu18JNHM6sgwqHTvyOiK0N
tEzPvFeGOas2HTOx5H8vBOhHbtyS9GYmxKc74JNCjIdfxIebM2U/h2Z/ed+QaQvN0h2shjoMgQhR
urSjKcEZ5I2r4WNyxJHsY143AkdLP+Jur1mcxO/lO0BhDBQCtx49EPhZacPWtBuUv1Hnj6396r4F
SqCJXBYLkCE6CD7LHsFcQnmCRZ4lcgjg9xWL1yRko02fQ8eKiRapAH2eMX5izcDg00buuxjh2WVA
TWT/PdSrv48Hjkrbi5WDR+X5wd+BhV0LTDfo+1lp1CsQZgYzZomr/TKYVO46GxdIx8BK70hewuJA
onGFCVkeeQ5zHeJWAPwCUtBMRzCNq1D+K6OBjwXSroieS22WYIAbwGQ0xoUuZARZwtoMdiOEbonY
3ODhfQIaih9tI8h8ycdBy8L0w0Z+xthtDAN2BUuNXv0FVRJ8cTn74IEjhZXwWzc6e9036qexx12H
DRhfP5p2vwmwOZR92olk+wF2e2/feIHwBmhed5DH5nCdwx8QrE+VAzYVEc6jNdcPz2nTAwtl7e7X
bygQpWSTGGwD897wBbtj7kdK1JZ1+wQSRdIXXFZhXPnBJGPAjaaA+MBS16+s4aDgB7UJ/ERmuqBr
vNcgMKXz5XHSLD6wf/VmpJM+sw/xVWQVORuGSGdW2eSsTKF5Ef0WwtlM8BlPxj6GAuIM8wqpxsMS
q3PIuih5YBgn8lYwjxlOML72kBGYtwhtBXWxOebwDTlDM+Gxgm1ACwA81ptVAZPnxIqDYYkUBOHv
d5vdRu4bHa8JAarSzz+Lx2oyYKddw1Z5r3Gf2KZHVmBS7rfM0uPJa1NvHi5KSwcTTrg+hkgqSM3O
QbycTvrhE+fhLhounxvInYUZY6nlvDvAVG2RHwGEWIth+t+86L3QkxmvHrPSVMJrliv3t3mzOsL7
hb3Ja4ZKn139VuIAAISzhPDuAZ1nxO8pLiVrFXgZKOa2tQ+8Rv00waToSkbmyxYpZZcqplJylDP6
ntHxtvkFiJjdkpyZ0tLAw+Of19+MIuw77vQ/kpnj5ErhS9hgQ68it+Ue7D+kIj3MobXffFZgmDDS
P5TNq8h8gTB9O/bnGpkuvOjDgDUG0VmT7W8ukgUg9YrNMaKTrYIyBBFkT5CM8+PteEeKrqEmnbaq
xy8QOH21UvCZZAygwfQGuYorkOgmCfQXIVyFsYJmtBecHr23yURLJkeJKd7XfPrF5Q7zQ5BshPuO
jD1gT5exPMYlOP7a3znWJcw+NMZEhyggeDCtieJQz1TYUUin6ZQmJm/ul6NkM145DZWHUL2/p/0L
KhFW0INpUwPjhfKiFNF13ZnxwBtgdY4roANvF/HDrMZHjewlGAv58SNK+8BWo876YvHBuTDFjupP
noGwgD2mIJDnD8axbH3pzIIshLMrwGluKG8fcn0KWxJh2Ca6Ufaj/MRkcVCKMljpQXwNpBlU0AOO
58QilmsPtZwOJ5Pm9RqkIyufirrRrkE600R18YTz670nfRytwpNPzzVDVsz2M6mhZFrvAw8OqsZc
xcuX14EBX/40Wdm9D/IJrgJxYjigcHxVC2QCE72X/+WTAlvMhXcR3RIbcSgamXdP9mg8oEoaz2i8
VpRJsWuC2xTZ6pV3Qxg1ZyaIkzsGEpANRLN4zNgiOAVOn9lnb37sJlhYAhLd3cHutoY8coesNbIl
o3OqdRHAJJtJ1wmgGG+JMEdEe/uiip/xUYDYZ4NwAuxa1QzIKgRiGHmqLznwjdIdW2y/W2BTyFTM
dYvpn/FY3AFxKlYLUtRLyonm/FixdosK+3Q+NS4jyQDtYSvINhaSnPfFj4BmIPmthbEjfS2uhbn9
WJe0KXax7IHXzfmtwoAQ0zATMhwBVYj6CAVqtmNI/MJyohdJxl4gNuxAAVIR0OksRtl/M1MgOgY2
FfHiA6+j1fbYqP4zfNTzU03Lwl87MGue+739Db92TRZLb0NnKNJVBsQb6jWbNvAam6kzzEhj2LsC
mxgAE5Rxs1NMzBaRNYGPQUiht2CtbuE9TnpNITwmdY4LJkA4cWMtN3LvliqM0NIA4eaEBA0Hg4T5
0KXMYYD0wRlJxmlZi2q/l+xjXqpY3KtYNN4thpYYs1RfZPz9Fs/tw4LOyB4CkyUQMOZ6YUIFII+D
GNLbWgC8mqVZI56BwuGiYK3ut3T/uJve4gWRrbm+A4mayY5Vw5dc5/GL2mLQeIw3NfGQtDND/nTj
jhEY4uiXC35yJTxpoaz2mKIM8H4rPOS//lCye9Fv0/tZoximHLks1H8UueQfQfC8Uh9ajLQa/slm
ZChICVt0iubLvbvZSrxXuXNDIYUbOPwTG42vGIww4xyQkGMKSizJB6UjYhV6wpKLUCrgzqtBt0Gs
gch/DfdzCDNYE/EUa5t83gCKi1DH0saaBB3yc6GeygswuQF2cd1yl0XAvVnQYbleuTyye56gcaJ4
eYhEmYr2PtB18Y2+Ky6MbN7jkRjRjiLycFjAmgDl62uAmlOsOyEAMgaa2Qa6DSx1sUXE8x/dUJNg
4cj6AxKZfN7rT3qmJVxpgBa0U4VVglKIm4G7xWLVwZ1Dv9w6T3sYQiTRUbIy6jAjuj+fF1P5CKR7
pUBFcVF0m0O1aN6WtAAX61xg0HU3Vad1wtUmwVhozY/7wr0DJE/DFYNH6DlrA6CgV1RHwpOadfPq
5zJab3q4zfOJAa4k0JpgGXysfN2bgu6CYT5wTKV+0UuzCXVeiFa+Oqa+gKSg7M5TmvCXr53E3Ekd
CpsQAzFclfpUnxAP2DG+xyBtbMyE3Sl5G3B5AnAjxe0nXxqaTijdgUpeThsx7u6x4r0BcVBaQKnX
yp+CQoc4S+yhNrXRGRzJJUdf9R+z8UahrfX3KVA0Lqpkj7svvw9uwZj+22TsgsE5CJWOXqeWDQJ5
S3Y15mh8/BbH1zxWj/VUnpfbGhAmVNgFUI+MtzBSRLYGf7/i3gZEzs23e3U0W42/gs5MQuzVeCEe
49a49DR9z48f7xfP4y3ANn3Ka3tWiBj099DoRgL4VtluQyKhi/MUdnXwU/L58Ed8VIupzB4HX1A1
rlLV1/BY4AKQjCYYQ3DZx9lcpVZdRMYR+2aL+f7Bbirhba5AZEY6eC28gQIkhCRJgwGWG3YYkqjF
QWS0gcxDqZg1B9FE4YYR7wPBQOFkwQfArVCOSLU/7O1mTjeuf6A48dhwa1Y0Ot6oRGZPdFyBnUB2
HOFO4b0MFZ7S4f0wRm+LLqL7WdmFxRop0UzaX30Ys28HVy3Ys45547UkY4uG1Zv7Se1ixUqyTtmn
s0TNDo+F+Oll7guCTOZXsBt1g+F3xsADlu22xFQzU+AGoSZvc5UeAY7w8fdwR/f5YVWr1PTeET83
zml20CItoUrK0SAQ4ShiO1bCMxwub4QiICaGkrxWyUEG5XqKRTQtTf9SjHVckpAZ6vxuDAVye6jp
o6DyBTbJAn7+4n7OLlyVMi+nb5Y82VXEEtXW5tfj4Hw1gla/jgUv7A7HazhNT2V0FV5xzZFIavi2
SHC2pELlsDe5iPoETd4ZCnqGvM2MDBkF/GZjNVyShDz7IlIBH+Kws3GfyltYTUtoZtBHdtkJqu7e
YB94n4hFv7y4sByzfx40mf/IG+GVnOhf8IX7nm3orXGJfCHoRgsBzQ3MZgO49HUV/13rwCTI71do
aMvcKhfwQb5jW2F+uOQRamkO/zi6DwwtJVMFgy/yXYRn2lC1fujxUfVzOzfzgtalww1jOKGzYZBG
sMvmhMUHDhRgQg2miVf/LDJckk8g+rYCQs/DLKImYRIa/ykOWDfeaW9sSDAx4AX2WF7ZSEQHvAcx
idI2ABqCGA26QHCDw4pu2XllZhWQpY2vEAYlySMs3ewHBDRgWhlNwAQAbtopNCgXuiP9DLXblOeK
8bWEb97H268h8l3gsEMWAJb1x15HeSaICl2AhX776nVADEyEcFv5JoXftxQfN1rWc8NIgkn/cXjE
9GKrXmTkPG8Xu2C3gKjYJgzVwM7UnyWuIvSb3FYk0U5qkjXTBFEW+Owbxsr/SDqzJVWxLAw/kREK
CHIr8+w83RCaDiCOoIA8fX371EV3RFfXOZkq7r3WP2YuVgUKLoki/jHE2BrVrM0c/CwH8quQnyMN
NhFLPxxUNWHNQ9WsX0uaj0WmsOtLdh9lsH4GMNtj9QHCvi8IBPSaP1asuPQV7GoH+USBOmWx/zL8
xrgMooyVFauL4Az6h8e/MhG+S1HrPGmqV2xSGMTPojuNq+iKrVdffSCgO3Ws4XifkAgxxUIm+q/T
PSLZn1OjOWTJeBU2+ftrnFoRrDYLO1nCfZ5SwEzrNcNjzXPP7uODxvk4luRzf8MRSoUYnn7a63pe
kQyi5p+G+ZhDoBLYyC4rUVOWsSVdCHXm2UcEAg6ezpW55pSoRag5ooq12De0y9DW6vKvGeBjZEdq
R2Y+UYDpPW2sRVzs5gvoF4lChKrToRTV+PyxE6BS6Z0bHorGRrK9IRQj+E7agff2nuEQRjcFFn3b
wwKY6usWh++hOnC3o3uKoLk5A0QI6Qi0lShqv2HFpcPL4xYib3zX+EjD7OdUHK21zTKLcgRmUSSd
iuJYCu5JQs4sRMEIQMQxpEx1MBGe8yt/oUxBOnq9DP3Wyy94peDjH5NYGZT+ohEm44T/WbfJJWi5
Ajh2nBEAj5e7X2dAUGwJ+TzvDleTGQ3iZbCGgrnRHnV36VxyhwdgIN63AanmmX0l4Z2GaH53ZPah
GBtbV4tHk6fz+lf425rltk46r7fR3AG8v/dbaVBd1ey1/SwyAofAd3cXF38nJy/e5tfmvqK+zSU/
0vmeEZQbXb4qSLZBri2AOPwiYPI1BYqPJQAO3Qvd8WPvrgldsGYRUF8isolycpeuoXzEqim6aB2M
Vck1HHj5QdrRqjz/rpSp4peLm5lO0AlIMGinW27X7iMgUEualGKiBoiT180y9+HuS2rDCotAPMXE
IWHo8V2wzI+kYVplfSyFi6C0YVzBFPBSGJ8gs9m9eNkVXPMoQlP3hwec6PUi+HgDxgZmizfqHSF6
gjBukTtnOzZBnTvsAX7+r0cE2BdV4AsRmPhwnxZycRukgY1gxkc+sCEvHh+rBEnEDkyhEzOJjYex
m78DcuFN1kSRnnvmlvDQcORfuyUtfa0WU0yjqQUxPKTHfEIUhstD3hy4bnSvdBAaUplHozhfIUcG
YKZEJICceY6gJ3JgpS88Yx+nDZpDpAFQEnZr/87I+JBr1GGJHi1ChYLHkxSNZjys3Qb9+bqOVJeM
ce/JQU6EKDg1lpFr5rZPQ3VfMZY+F7BoxOrs32Be+CMixeO1G+L7a884hXg/IfKnwHc2qZ8A91wq
hA6fwGmAS7Bkjm/uw8p8TnpYKuCsp30D0qHMFKJ1inCN2kXJH4HM8DzpEw56zsdRZyI4pbqgSl47
oJCveBekGShppCU02QE7CE0zTUFTKYJD5WLjNVVuc3hw8DSolog3LQvrJ37vi/04ddE7gfH40Fnf
E4L7Af8fYJxSGGkAc4M0NY0lgPYeP7dH6YgUd7wNJ3Z2QXvEuf1DMk1TC1CCbn6JBoH/APUD3av8
KcoHunhldL1UPtC+83a5ZTHpCv3PkLqakZXRASjN6KkFvhZfcwzHJAWg1BvwZ418f130EjKRfHki
j68LZF2pcyDk3kb/Q7QEFaDND20ds5JOmGQdNtSB73RuVhiBuH8imxH+vD6CwqCQIHSpM6pZ/+bI
aFp52LgwZ8g02jtqND31wSTTXQZInbPA9letAGxJLVqpjKMwVuLtVKKCuLTrpAw3lSVhUXmdqvWI
BlRwBd78+4FwHtoNxKkigUlFN46b1IFoJM0QpzByhgkLu8QhOaB0Rp2pOkK/xn0Y6fpnPlbAVhjY
hFBSS2QMK//mK3LMHrtHadTqeGTzsRPgECGpIsIeMSiLoCieVngRyHvUeXnGgFiUHpEVZ4mZ+U1d
ice/pSQ/W0iEPjCpvQhvVc5n++B+ZztCA8YugR6Q/nBBsV3RKAAn2UOqwZA4eUOBgr04lpG0mrDU
fovwjjyD+1pHlX7FdsLxLSp4DXBbKppkuBA9fCF+YnkU/X2cMePjzxnt7uf2j1rySRZqJEiuvqhX
dygAerctJna4CiiJRT7rMbKJWM8BJ9w6m2M6NkeOMoR85s0VxA9WZReH6chWDhhvgqf7+EMk/CIB
B8g4qqjbfbENgfaFIPdsbDyN4P2Pk+TCXkSoameYPvjL2TLpozOataiaJ6pxmbJ5skc8cSXULziX
CiY1zI63RRqxPaGnmf7Ot8kHJtzRfzbSXTIveOgQHJzBBgCGYPDO7BkfSmRXPxza2MB7fQ8EeMjd
JNLnCBHq9hdQV8am1ZcpRF8x+XivxoS1bjCoCBQUEpQZDLWrwj6kjy/w7khg/h4EcjP7rLopNHyO
ZJGtNHzdzOJiDdGLs/wjUmV4DFHmIROuINxpTqJUZVnPeo7sy4aFJa+LHtAnpLyB18tAszdL/DCe
iIHPI4ON9QsNgZgufnG7MWsQNY0gtdyX+1/YrxDQm6pgxkQZDnOR8SWvl2eFw74FFuCBECXyDZ1+
6DtGnMF+u3vbwHmbr9dCsHF1oA2XmF5QdQCI3hFonN7J92Ng/Mbr3JQWvpFr1MAeo0Y44rKhKwZu
PQ0Gp3qZ7Ubx1cdbLYsyRXZ257K9b9Vqysz2agnOs/SzWBX45IMr75yNCGKH/LWxODslV8bgxYRK
JruluBKyWy4wWD0E6fhAJVNmAGnM/h+VEjwc5I84vcUzNUoOPOe6g5ybf+dSbVz+hqf7dtgZmWr3
YBxEblZ3sbtIOvw6kzsKDtWHnrmbGsd0zteuFYZy6tPLE7wfJjyIjhaqy8Gsx+dFWND6nvR1m3+M
+WxBTI552QyJNLNr9mZAxhXz6KVytYHzo/fdVVDeZ37p9xwd+Qe3y82HI1+y/sJuSvP+HzsBkzSH
og8BNeCQhfAHEEfc7qebfoYMGLx9YJA/OHuduisTafzHMQGxEV/Cr6k7Pb+c3WYpcVgD/oTsI4mc
abP0mK3Jj1ESErP2rUOCGYNvu3r2okoaow/x2tmbq462j1lv+QRm+cHZDJn6zJaWbG6zRbZmpqIq
STUlxH7n/TYHPGNtwVsTyj9TmUhDoxkaQ81WF91U28HRs9wsblzl+EqOQ8RRWtT8kSDwLxqtxdNg
yw4qkL49dDjMcBC/D2xhxYHoctHC0QTcj4JpgCWdSK7CU2BfFiOc3n2yvzAhmLeIC+m1ZHD2R1Z+
uKy5OmgXv2ApPZHcYnT8UZ5vvKWl0WdpOcA+fPnKsC5uH1yeiKhnyowwchQmxRyunfGegAmykpbo
Lm5L/LbEm7xzMoR+8w7tAhf86bmt4ehppMG1LyLf5KvH0vbQTBXneItkBpmJ4E0QSr1g1Fzgfdx2
CrdDVB2Ybe7JjfLIO6EzQB1MIXE1sMgt9bHrPFe38P0C8WTVmD8teI9+zCL/dlucfExV806Ff6Zj
60pBb2lCVRyKdc+muVG4UVLu9SsPlxAv81q1bW5jA/QZSq07In0oc2jfJWkxl6NO+KjxeAmzL1Kb
3JRCEi+WBKER7LG4H9vVze2b1xhIqYPRJE3iyvE0x4Obk+fEtlslfZeJ4iMCM2W2tfAdvA/sANu7
jXvBA2IC9D9pV+EudTmpnT2zXgTJX0A087tEtfPm64qDgUgIzi8JX7pm9UkyuAXIhnrURffG5aFe
X+cg0Q6RuYa2b+YMOzpvKamdxhpmDlzgpL1FguXFmsCr3uzhkG4VSmH2r9lnD2TAX91Dp4LwI53N
1+kRyH6J6MZXyWE8VrM7fWPEeyxAS0FNkbM52YIOD/DuzDxVZoP0hCA67BtKMLCeISc4qsLh7mfT
Oos/pV0pmzvhc43A1XTOdYOvF53gTAnz3ipbd7QHjf9t7jzyGRTKX6E7GibiLCC4hwkQklKMhv8i
+T+stpzdv7DdiYpB9gl5/qGETsJBDHChzXOcxi9mOZItIKrIbHvU1mdgNzLXIAaesQWbM5Pj3Pms
P4fH4YWw+OuNIT6dq60wjHO2oTMCFQtHSc/5cKCv2A3ZCLkoSbrIYtBDstm8qhHoMoA8Z8shXQ1Q
W06+kcgiJ4wfMyFP1VyDLCCYoEXkT7j96m5lpuRRDOI00SAonD51h1wW1wBEZ6yal+XIJPDe4d0c
16fWGRh/indZSovvn5p8VghQ4Be+DlVOp84hldIlH6blE48bwAh+kd+uWwwWGlmq+Eup06Ee1/tG
3eG7/Bxpavi2ZhNf4fYLyrpqJnk2joXqIbcl3eBZQxRRtbYcBhpmgDX5NZaERCsgPjqDs6hgAjuX
udsf2ISNmu/lN6ocoXBumLjcOxJTRNuPziRKTiKU7wBvUSPkXbduNn9GdCUamltoxisROlZCx1Lv
Mv3ykC5/SPSsIf8AL4eH/jp9ja8UuQ2EZCO4JUDLvNH0cxFKzhuQmvmOX5HOeQZQaKLvsoHb3tNh
bSFgl3ktdjkpXEw3MtHlb5Tf1bLzUFOj2wA5rxcPAac/CF/ds7Y1uy68khL1hVj7SNZg/aNHehi+
Z9VMDtBFV6hyS4+/kMmTZJZ9teolwzklorOnT9WfyK9FM/1HcfTXPVyC575pzOG8gI+UEYS/g5tm
DbyMrpv7rIMAwHfD9Q8BBiPU+xf09zFV0gSwQs0JNcXoylXZsOcOxKsLi1nf53wjpxw2J8BuUszu
rhY85ndnGA9iOWJq0pB8fdAaJRVqoPpcnp+b67mxv0cBJ4W5hxwYgi7+rOugdZsoNTXKCcY1+vkB
LraIx4DPn4g2yXPaabURcl+GUR6n0WIQD3fNBkSL2QbZPSna/KDsUMloyu4emkiFFi3FS022aKMw
KImIbwGRKN7vqA+npVAyina561mzfiA4cX/SUqIImi55dJ3Upr4sz1oElodwkiYmFMSjzVUQsqiL
Pd4WxPC0UfVeFnNyRXDUhAlnxeSJJhXnxddqQ6ru+EbpRmVKGzV5Wc22NrKVMAG9SZYg695Y6xbP
mmZpyNEIVJll3IOBuGRflj7F6+roIK3PP+5XZ0TEKXmrIOWHMqCYDtT0aaFIj7AaC1rDJqCG7zqJ
VDzLF7DHpzBZkNaRzvEmM/UBGRrfbe13fscROdda0VmmqtaX0t7tKOR2T9kxgt6JSEbF+0Ca1gct
luNhrBkMAgb9UlggPkHfKwFik9FcGc96BkL6T3KhE1vnGZBtbKEY7gAAQoLvaXKqXaWhtZD+A8W7
831kLYIZvlgIx+H0CeSj76zmalAh700luXgSP1nUOvPXmIis/dLNlwmPwniWh3z7RswvLWkhb1MH
LhuFqPCnaL4dfaYs1sLcI4SjdjrvqDNO3ki6dQHFqvMhBTed0QC0YRexeTA//HtzNdRmJQ41VI79
Dbfk7y/lyJq+AtCaJY2JiqkcLyGZDqv+Hy4g0YST07H+9LvPhO8CZwmfnmLW1h+4jXVbf8pAkU11
UWDmPGYHGIyM+UszlIv5Og9pT2+t8rnSdzxmDxI2HBqxFLzk6pwxfYJwicxS9LgTNK63PRFB+/ac
giQCSfCMAB6yLs5I8yHfoqU+dvKJKegKceAxbd+cfC2uAN1HGjsCRfx65KrGZN72E0ZB67Ibeb9t
HeBJmdRuenwwPi0LX8OFASe+kiwAKHdoyQ5jZBYTNRDyURy/tvTHd9FBhBi9LGVyOSHU1C8cuzTU
xtVK9Qnsg+cfmbVB6KfHu8d3sJsN8AqicubO4HuieCVWbZxJxTLLxot7O87mqffCZ3tf1CsIVKPm
OK8orbxRbigz10T1zyxSN0cYt1G8XtyzWODGS0z2y1R2B0+bNKFOYUcxse6h25B2P+IqCEK4r6vM
ZpC5oDZ/uECd6CamIEI+qVYVDsvRoY2H+/dEf2BEvc9JoEO1eFsisGW0gL5FqSm2hK0a614biR5Z
pr7q0NuSe6CSZ/ETfbzsC7qHVIPpDSU9kLvx8hnUXEV8SA09EYhxsXjOgKuJy5MXnLDO9/AorOKF
bB7s4FmyF/Bi/AqJuAoGhRmNFwG1yMz2miGrESLu3q5vPwmtIouQxq37AkWmUF91Vj0lVhQ9V2+h
4+/6zbCtD+ZYw29mg7lgqi7vAcrlJ8LPxmVOuycjl1TiLlIPxHQyyhIqdXWGXFqcyCx6Ip1twFby
IDMAJuEXvhmPATdMlfGoIInkRXZtMe8RF2nG6vy1umNcfHuQjKj6MSwx+LuIvd4H4DveepJScMQl
jQCfKyDZHQ57/LyTAp2ABVL0QCoM/ChsOwxTXq1D+mIhAoyQsbQhzCjRTHyZ49dX5JcpHj2kNVgL
mV2dZs3niV3HbG+cmCbuUvcC8g+E/H/pfONdl912uCVBxhX2BDggZl2zYAv1sHSCN/CyszG2rMpk
ybKR4xLNZqNDRL8YkDMV5gvZuQUXwlgyEZmhLljpU7vF4OiUhwypRPzUhXY+6LEgjTuN8KEcLuVh
E3eWC4iH2XI4cJgjv4AVOzW8Pc1vM86XBIym2zLINav5mH00R/wiCV6q39C8TPlGlSApTFuLHlIU
rpZjRiUce9rsEmq7mv0EC66j8obRmx6nifbidPsRQR3iO3jMhg7DvcvZwo8NL1vWe0fTONNiGLqN
PlUSjS8w0PS0tmoRtt3fsLVpzm1VbbhZMvq/cg8EIw9BUPmOAUy+aZ4UbzT2lAmL7zeEOora04WS
6kM/uLNxSYeP8/PyI+tvf/NmbVR5U588LkrCrmG0REWC57QWGmqH/A2nsyTSny9kzxQQWw8fniH+
hR9aUk0W4V6k70AZcgLvGcNR5AIgo5RKCCEfTMubOYxVjA685Yxt3cvPULvekm5dHi5O33sihXGe
Df3q6F9RdUS4FHb04DJ2UPXHwZNHuWISvgeFlprd1eBcH1rPzXdLcNZHTMmHirG4RUT7ml/88uEx
/FlP/2ESxViXjk52oSEAeOQGdCy+neJm6Yp7ky3abJbNCXfKv+phdEtfRxjLkn/FFJr7I+ACnI3/
t/B/7RQ7DAEIhEx5xP8DeqY+5WzquTy2i2amHcS0jMPAKRBe8s6vKUDEmxiAXcIO0GbvUDRAUk+7
/lQGRqwfdTzWheXc60R6J5iTlPDcjea5Yg0wU/ZRLTPXEiFAYA4Tg5fjuMWrsOPRexNLMuNr0WxV
6h8jigDhJYSD8DJ90fB0EXVuqmKK+zYcHeE37pvbmqQyDJoLmO/otbrOEGdjgUbKTxqCP9jJM9oU
AcNYs+C2MoNOmpdQWWQJsxq1D+NCsfiMecqMcv1y+ckhVl/EUWHjkXcwYyynjb05a8n7J+ybKMqX
D8hQ/dgnQYmpFiuJSQjyiKNmThq5TyIb0xhPenQP+xsg2C88a2fczh+euZsLljX4miUuNShvBtj4
MmExEuwrjRqogGO1dNnxiXMAhf5r99UEkJedtua+5YhmhaaIpwKUz+dC1aCbUEcOy3thLm+xPO1Y
ZJ+w0ZCeKf4ml19VJGmCbRIwNqIzx+r/U4cHUApXB/L07hGVlpJBMfp3ZJLm3DdJumwOgM+BGM76
IXagKefzjdCBhowVxK4czQ9HX1xACCELzYLg3gsXnq2UhZHJwBkpym5ynsASXuzH7bJTcLNDdWfI
f2iGxU1CtPwatbRwUhhs07Tc07GG7SXbXaP+0wdjqSA4GFtBd3vuiD3yjXCStvTzz73bsrWPGVT+
xToyR+VhRl1OQ/TM5/zYP1YYEn52d2ZDz7HywdVcMPv2YBFkSHQwGwwRml9sVWYKJlD3syKW8xW3
BKzlCEINJNyCukWttK5Pz/nv0D+QOMTvXZ5uU3E5/0SfIhzljp6FAB2WIQn9uHp4+FybeAQi+KAK
0xIi426jTq/cqleXTxcw4GKUU+BTbXUHV7kzovX/OFqI7JE2PDsoQPkJQM8C+mdKY5GyleRB4jTl
p+H9SB6AL0douC1tVc80XwHFxCjAk1EQN/dNKjyW2AORPXIFXB1kWNrXQkMMfwFKj0pgDtPVJuIe
A/RAqouEkAnXeltccnZto4i+Li9zRZgeFFFa+zVqonOl+GIjDs0TbvcA+5ZdUrr5KY3PtPEy1KtX
6BxE8qM5QSZ2TbkrScNc0zZeGNEDbOcToBkYpStSd+jFFpGYIA/AO+LqnIFromLuJvoCbXWtGuoa
h0lhyK2YQHhnVRsWw4Q0IToofIYNsglgXsltMTAcKrfScPeh5VWApPnAVxlBDvyMTRohxnmzfDOl
aOaA+AfNgDpCrcw4QOQF7w8hwZB32ra3kBcIgYsztzyalAEAvmTWmfDACK0UJ38hCisyGrGQiHRe
9/fyWjMlm6SmRsHBAMmShWFgQRoP4UKCK7i/EO1DM4i1tcYb8RLGvudUDm/H61H12zBnXE3Zzqjx
mLyRp77jjrV0c50U43lnDFacHJ3FGeQgxC+jEg+wqb0NmUjPcORSF7AeACMnQUCf3l9HJlq60xNt
o/j4P3FaonpH0jvM6IUe81owm/8pPCRIc9iqsLOhHglqZMqHt0VwLfLmgTfAxI//qb/GFxZlztuq
yaBLmeUhJN0zrz7GY8O3FUXxsRm3wH5YiBawouhpOL/43iFe6VBsSAj1nmueMSG5ygDRwSeXgkRi
LMNVaDMeEgqDJNHDZTFXQdrRAy/Q2B+QQRhEX0a/RJo3fxnoGBGy+88OLHNdwTR2u3yD5eA+IHKU
eAmB6XnkAo4Lltat5NVGLAUpM9HHwutEXTKOCJawiGAHomoKyIsfRsOSZfLKhhTDC4BkYr0BTeK8
3BYR2DuBXDwd6DNeFttbfNmlW9WjCpgxZ0GMpT/wf3BlRBHeF7F/8z/M5yIOTqCyKWGVDHAe8twX
AyL/cqj0xtEt/MFjBfKxhdziBkGsRfcaeTtL+QDc4qKFY8HwyrXkDaYMd/dNYw/9O1E5MaZM7GiU
/fGank7hV1EvziNHM1hO8kgYkZnzIJM5OAhJRLzx3YiIs48opsf/p60RPkSI0nkE39awP7YLehsH
xh0kSwScXw9MiAB39cPNTx04AFGw/DjSP+zrCWrkBypsAELN3yDtiBWs2njwbWRoN+7GiO6jxsBH
DZoKu/TGSYrNT2yTnx82PetB4F7ngtJn6AWnTJCsY+GPAWMNqsG4RKHc/109VIjdBuN68lkgQwbp
XmDJyWefyW83XPcsIT1U/hooVUz9PnsXK3NFEt76se4TIn0YefrslmjrPsJ/3bgiFOUxDyg3JHjd
lxG6vHHfKoXQRV8TeWCxJDNm/bb9OWgBkccFXvLWrv2SYdYBQ+WsyQAyAAZuLDwxeQekYxFZ+69n
r2Q7Vdk7NXLTaC8GzJC270g/aOvL7rMuGdBNWDYGmcsofIMEl8kTBEAHOoUfSZgOT90Ck5K22aEL
JrwkACkb+fSgIqUrvSLon5qY9pw6vHpfS+JM7v4aJCDITgmYw35htH+IgNEHV7uOfXBNI1/rFhi5
2VJjBJfopRwhmBwenlMKdxGLP9Y91lhwVTAB3jPYXPzn4wrwp3W/J96r+zTf1YFOnIH7NbeUJZsV
CaJWf9IJdXkK0d6Oq2VJII3XrO5Iw+JiONY5CGnf4GgWbzHto4WfC3dzF/C205AYg51D1fKZDNdy
UM6/09ekWj3Ixh+iuRZ5ZrGG6Hr/7izROTxaVdMhsHk5eVAw/Wzd4Rp55QhgZuCmqzdu6MdRDrG5
5sKBL6wANKVZCGEbpkj+G5RyCoAMfryunGeU+2zVMTP3NwI03SqTkizKeowcltACW9gCiEAGLM13
/LYfMrxvopzqhfMO4hrD/4FP/INXaPWOX56WPDxy5JDo++m2A+oV6QDg/pUn420Stg1mCugyopIw
EiQ59izOQuJ+56rmAOagu2MLar4wgqCBABEvPgNB1heb0fo1vd4sAjGZzD9GH3lTpCxVTtHjc4YS
3HwSe0tLE3c336jGlJHl2DsuoT5LOsQ5DhgIbHZyHW13Anp1GnDjQFxQGE5iDQ1VF8B9LgwEehDP
yNOPyv5mZybQUrF7JRrzevAcH8lcIsvclUkXRj+GKkX4LKsFpPRl+53QSz0XRiKKT5Orh/0oWe16
65Siog3uv4uTorIIwYRLrE07YnLqQIvJNAuoHfLf+74lwSdzOLWAtyJaJft7+k+gfKKyC57BHxpC
SmrAZXjsMixToUI+GuDVRP+ZIzxvaL+S4YzvIhAkyBfeeer0SN5ZVhErCVB2Q+D++CW7iw2DukmL
M1vbnGoGjCLlAj203R4AlXhnYBCm2QrIi8KVBlTpzRYi7X9LergoQmbIIX2o/DrUU+h/H69OmllH
ANCC9xtq5K9v/TrYDs0iipYvKB4CgaEWDhzCLShCko9Fnvh98wCjqw/d+hu1c2EXsMkSmNYB5Akh
L/qhFTdN3+Qodeliw5to6EG1HAQKhYnvFb0Y3d8Qcj8aJGRryX8fNONVBHdhon8hUIpH18IpQlf2
jQQxJh9CL/f4MyzwHjqzhGprFI9iKepPGbJuGyIVTahwYoEtEKZl7fQ8nLPqw5URl+PM/lo8LgQO
oCQHkOeyZjSSF8X5cr5erB7z1rk/Y4gcAvlrxg90CETvRvOfxRKMS6bwsc9w5W6F0Z8riRzBiw8w
DoR9E7I84ctHXWYXCJZd4OjuUJC+LM8yu1qCzS8JArU/vuYwXBvEm8OI/SGBvx7626JxQVcHk47/
Jn3QFJTRcyebPNF4YcleeUBs4Yb1f0v19IuaJc8BCN5b5V7yc/j7/iGfPpc6tGjC1/oizqb2IP5n
Nh4eRDtAwYi0pFTljvqQLRq0YS5oC1AQ/Cof4GAd6wjhMRIiqyyiq/Nzo02y2zxXmSfcM5R6kaco
0zn5XqvWZ9MlzVREuf4wfqcWlRbm6ub8INY1U4okxqmCDDH5nxOej2shZNsFlLI0fSNfmasOVr5I
shpLqBgV45O0hJkeFAUfu3vl0e8ztXRTQaBxkeqZDTZzhxlZP6faZ3yAUkHszZtDyYiNVua9r4jb
km3htJEQWvUNgByVVAKNbJhLYQEazSnbdaTTFwk7TBAWlop0tjG7NlE9do1cnTwkLhl19QQfSEiK
JA2/dbgZly39UewGRmPn3BQogp9ErpupOwPHx+c4J2fUU/AhemSP2aekIRiAx2tfHlPndy5ihQoX
A2TdU8xslUNwABr0hJfR+S4RWAcvVzoOZyNRFQgQVQfgTUw5IeIk631KvTyCEeArX8LJ3GElpG3q
VRHFtG4HZcbjJpi3OWB9nK1UHJcOJWpD/7KQp6r5Pzben4gOKIWd2iJygUjULBZKaJZaSqiBp9Am
MMY5ABkCq1gyLb2jz0GZgJHZN6giXi/ok5EeK82ChXVkZ6sRFU5sFpgwJDG925g14XyRq0mOSgsA
3+MupOCCIc5WgJP1mIlyoczlaLS4ELXYTqWjhpaePl8ANWzs7gAFs+7T35z8JnLUTMA6oKxfVhZX
5nU9jGH7NKsys5hMi2Ls4FJ4Wds3J2nUEvKwfuJF3crbfOigThhSfM7xL5pO3yLzg6OCWFDadtmf
BR7+m/fNKkQc9r8qjB41s1xfpshmbc5e0GPNHsYl9yQ7r33ARnbuTym3BG3nawVPaTC18Xjaz+hm
Svu3r2OoBeQl/Il5fwpdEtwGQD/dlAoxxCqsEE1ATK4rWFwAIDBhhzHYG6040MnhKUGUJTP+Kw8E
8/BBa7PfhMlbKKQeFrs8sJ8Jz3w9fzeggiehKgTeYbyDjXFSj++OPcTCwRSp2QnZHWda7W3WW35M
uy6sIZke6MCwSgLqOnfwccZRpPggFLrNBFVM7/434kv1izGOl4hFxZggwWDRO78GO+pPeO5GC2VB
r+2HxamLtEd8HRnpd/zEHsitvGqp94sHgKTyzXygmUTUHo1CLH14OwHFyBIaTdhnmdyizH5ijUD6
45H1jjopyWNGPq73Syyd33gyaZe00JLhN3h4DcDSpnowAhLOYKmL2pdABCHZ+H48zkCpZODzC8Os
k9sPsE1cr+zIxHNKZAdLtu7A5Ey/udNPejum9C/IN7eMyHKRyHu0SG+JdIEu7K+YHGLgkRRCanoj
D+Qy1lGt0b8xXDWJrhK9IUrjft4P9jSSn5zeLZFvxJwspcqIeRwr8LYtFAFH8ZpObIZyCxKZaOVs
/TjwH/Hpk5305jr1O6ebYeVYcn4LU2O+kw+iG/jAGadcgzwi6yszmdiInyoXrxA8360y/8kvSrKL
gxPUyhImOCSdnRgc3/SznCpj5MiiXFMpHBU30aHwb8knuONGUiYjBao0M4f88WhIrgFgLMp9Y/Q1
m5OuiwJRlnUKkusDH/X7xLchGsR9qEXGWgvecS2ioGqX4USZVDZR1i4DlKmErDxQ88HD2dPGYu6R
zNIAIHF+LXUkOjj80bJM2IbR1BBHKQXwOsWIMsgxiQFLgGmRwfnwqWKiPBCl/41IR5UBiNfaM/7/
F4kfgRXSsH8iyAkuAxGIfUchx+sMyBIBDLRKAmT5yJ5H1V7fnfeJetDJiMVU0IzUtBpMV682xKRa
LLt1FUmMJOy9eCyfVOy2VOSAEiIngR8U3/gc1OvpIhenzSj+8WqLUggPv+YYytm6EAYB0oOhy9Fp
adYNFUy+Rb+0zOLszvkuRx//qVhgVsyuDpQa006LBs1OTRmbJ9fAkD3qBfpKs8ecRUQ3xc22vJlU
aE6Y6GNEp5OXnSCZQLLMOuLcQyVhaLDagG+uCqvu5B4lmJ435DRm+CN+aOQBPEMl+N9wQmbTmkhT
HwFdrJEU+mRzG8yu6y/5Q+BrPNkX0IwVLIDDxoK2akX+rX03vwtcNfK+vyC/QGTXe/eR8yC1fo7X
3Lszur6jdFuvbzJW1gP5xFhfM2jlCj4Kgn8Mb4n3IGEpklCmI6HZlf8eKakhUaP15CAnouZ0p8Ao
58D1GAjXpGIcstpGDKJQClgGVBfwx3mw6Tyi2BdXd6hRiMNfrROf9RYMdcC6yVzPK+XrtGlKdoSx
RqrH3XrcrUuJOMxvmMu30oTvVce8L7sjfsETfy83JdZpKnmF0Zl/KKcmn/hlxz//rHs/FllTm2EA
nEgTkFUODqMkab9n7nu7OwYrslfmyA4Zdwg9tQmlI338bv6w/oioF2S6iY5IQHYgs70npxy/Kiq/
RLfSyWU5tJoJk35y23+slLDdm1vN94qAFSaEUWFiNUqVS6IlFWH2diGbheCtMLcoPZIheA1DCiw3
0Zq3KdeSj4JwrJJPw5sVfWpcBD+BGQONz1NDRNm05mDxQ0jU4aBW/MHfNfw5KAAPCkKbkdX7oDO9
7qR/gfN3yRqJGDJEeu5jqU8q2rua6XCuJaU07jb9cz77J/1m9yXJDMSORnrhN9/2uSNIHaw3Ko6B
ivPPF8Gcw0kaM2ClZHMbLUQeJXpbbfXZF7WhErz31+FWXIyIgdbxrvFm2T0/DWh3O1ENiuSQS21J
FRtCuDefHQ8XwD93KsTqxb38QqIcfk+/grI+dEMRrq9tKR+7zCHKaDmY3xluTXkFhojOVTeJDh0e
yS3fvYOGYohn0jO1o7z4gRSb+errA4zi/NcWhCQUJOlRBOO3ychCYKcaV7J7u/nw2AsEm7rl3KJk
mCkHA+l4CURbTWqkyl8TntrsLYhe4wHl1+H3N5BQ6hMhaQTcla+m+OCIuR9xsnD6Br0gL8f8cpxu
+oR/8r0apJ6gNRyJPAeYYhiBCEuHCPvshbfofng4RwVFI0Pt1QLxZZrQTSj2BgKgM1XORLhsVmYk
jSmbJsUnt4gsBf2YKZietAk1EkRHyP4n5vr4gWdRSbLM4OIwI7cN6uBuLmw1KqaEV4jbjycI0dN0
JDDR6ffAR8K728Pmc+DdT+OemK16Ni5GwEwSpeBn4GN6xxx/W0fsFnH+fVLP+5ylsPu4gVCOopkD
JEaAx/sAco4PK7V6ZjWvoN4Oz+3T0ziJ8jnUpnWHeOQt7u8GW97UxQibmBLIp+XFQBpuQ57A7nxh
nhB5LUkdmoCRE4Myzta9JYtu/+/OhHQWot+be51St8HYxOw9/yZ3ofGneJPf/kIHjWxpzp8O+mep
jGbGBHv3UmYTwgBDfAp3IBJIxBrRgxsFn7T3xPJcWCzxb7KwOG6Hs/689qmDCp8LwbfcsJZ9yAdg
CfiMcFbKq+FZQhMMSc+xz3XD/cRBtkFTheTxeu4nUDbKXxHC5Kyl7efJ2VMs39hKVQK4UgFzesKl
wJcDJx+dg5w80gyl+IXo2IxDwMlZKNFg5GzZ6VGPr/bL/p36y9EeaMxI3WH0cjUNpvVzHzNLf9Yo
mjk7NRTn5LbPuQLKmRS+6H/pmUqMzJpkkc+qsaHVa+vmwt/g0GiQW5r/kXRmy8piyxZ+IiIQVOCW
vhPB3nVj2AK2qKDI09c3/4p9zolTtVfjopmZOXI0P0+KN0lILtYAqsggHITwMmc5/c03wcEvFD7k
eHNQz14Eu6JIfJ1+hthFx2zHjT92yGAtJDJgNozVwd/VhYkaF7COfg5rio6hkwXxi9cIvm745ZD2
6qhLFExQP+FwKo0uM6KFsDbLB9gUiWtBOguZD5egDMpUGj1Ap4H3HAaleXv3f+suUTXAaCCP+8Pu
JreVnJajPmfeUjl0bIiAL37roagPOfQhOvxhoDn7oX2PhP8lxUnj6BA4DK244fxoJb7H39BSIA76
FG/caQl4CWjCsju2HNf0vGqQYGKpR3XCEwU8gcOQrPs+3TN9IVQxCvj+QzO/pd1aqVmqw60N9KAD
vbSGC/g4lmGVJgLjCd32jSVF67HjbTNYUQneFqzFsJM8pw/8EdDt2ZuYymXOVKpOUEclu24s++JW
JQ/PBlD5IdEhFuGKbkYm6AOZxV7aD/EH5RdgUAqlURE21ehCjGmHtUrW7bGQbzHYexItIUrb+0Rd
TdFM4VrbhyByng09gTUJTbTGpOgPf0j9aQDY3hPu5ebCDBn5mIJJs4LhoGoN9gQ0QUApTULYJeCc
+J5qbjUV3LyaYSTHzfQVGNEXc2UBReTOxcORd4Y+D5aGHPRJCI4HSmC0pA6DXxnzjf+inXQeowkT
z/q+7OhtXg8x4IJ20BdRypk0rpJ1a2xpAlIOXhp+IsjeCHZeMX7zCm8Kzl7uEwtuxIJUowNgvire
kftyQ82ESomOd1rO1WRzgFEIZGxB2iCoqG8G0v7DQJv/3T9uTggLOUJ9gaRcQK0/cetiPD3mUmM4
4WNWzLfq0xY6LEJBcCfZ4qnYBM1RYjfPYaDM4HRBtcFRTmA6RlIS4STmp9dSg+X3tmH2iZNQ+N95
jE3FWMUbeROSQhl0KDsL9xXVIfucNA8fgCaGU4cwh49k1mH0xltjMs6cIyMcoGZ+WfFv3+8Jbp0F
yYIFB/gI1i3wCictFq2MtZABCe5w1ahbVixTqbYwtxWeGAgOA2SiUiLXdl9k86o8n3P+8mKqQ16y
Pv94d18EsAgFJWA3a8grBteNlzO9JtAR2HVfbVYlSlr34K1VgFsM/B+b1ckvfe1IpKKzjkUExNBv
aWdMj0YczDlsJngj46iNLTWE45mIPWJJ7rOgREEBRZb/R4XL2/r0a8G+DssYQ5V1tTNoVu8+lENb
HLmWkJwxGvJCA0d+bWXGjqcFaBWt67jFhg2znkWZbLwqRVtzbCMcHJaP1QXRGOf2TmdXnDb8ZYyH
O+GC2042cX+m/gluks31P54hM/vNHseKHNcIhv4rWTSQRS0SMVPad7Y2iB4SiQKB58lH0JVHeEQw
mEqLuoLBYsGQ/K64nUj5vNwif8Zcg7X4N3hRL4djo7G9O0gYhzeuoqx+3da82zOMndJPyMAN9vzP
wRpWCnmdEWsP5oMvjy5iU+u9kjLOZBINJKgPQlaxHZCcwoqJlA4K3AYWZ5eBGsHwCesFgiOeNvuR
8RnHN0cP1RhD3qidYTUH/qVdnV8jrCGGL+e5Z3OXj/prHomNXUdKIJQnItuuoZFyl43OgHSR3Mp/
wkOBWVTAMDlvoWWpwCEpU0OX7fsH/fBbvygr9FLr71qZPlbvNXRyiMbDWGmTytcPINChrFoGTBq8
UymZQvEFE1Lm5LlZOy4qmxlyZm8huydOhf6Uv1Oz3kj+/0Hlr2gTC6uAeHgYwmqm/L6cjQ2VfZA0
a3WE/YNdYOvTBx0FIR8/WWBpk/+f7Ati0A5OU+dxic4n0a9+Y6gJIMyZwBl+GBFx48mz6GYPfo5u
/8adt4n5+BsXbmkFClT7GG+Frwh69WByhKbPBNcBMPDUrCHvwsdmwvMY/xtUErzYfVv7g4k6015M
bYLlo5LsgDLBvC8/FtsWQjtwJaFVUsVHEIEJ4i2j0MjMGVSvx0jDAOWBxhtXf6sPCubI4y+TccyI
BZkZvwDIa68FoJ8x4g9jjIMbLKCpn12mg7BaaFkZnxcIRzhSrc6vxqwChFyT7RdFvrD7tsxT4FXR
APCEyEzMMs8ON4SN1M3TxCMyDKCDjbnRN/y2aY19vKE9bSkAZhTXoewB1TAF18vCLVasNOyXBK7B
l0QNLQVO/wHPltMDNkfRHgz27QpCPSf6zWOzxWw2aSedJ+/LGRgebJ5LPORjCVtFYcUscC/glydb
3avzEZT8lijdFTQHkkDKrfa0Lyf2SArbBWyhYGrSETDeMWNioYVHyAANNPLK24mQARq3VJ1ia/ID
WECWAhDKkK9AHelbeQiO2/TcjWozAH/XnHIyS8yKdSqlG5YXcRMHobigw2Ay3gFUXcCTya6e8C18
/oDAmeuSf9EnjmDJDxNQFsRSahYGCZXzirrG3YDI4hvV4W6AL/TV0uc93i+AybhFEInA+RI+Rhzq
VMHyyN7ffdoSSEEd9Qmuymd7bovX7jgXMT+Yq5MbdCSWNG9q0JsR7I/WkONbAGSU8rvFCzm9Qx3Y
SxNO+XbJQAxzFthQ12OIfTXEOt154JOcPTJ04DDzGlpCv/Rrrgnv0dpYvWEZpCSJe4ja/jll3TwI
5SaN1vhiwUT2UTxAYSfL3NbCn4vdPZj2jZWEftLIoBMfvZe0PIJD6Mq3r6khdmG5Bn8M4Ouf802H
WQAbtTKT2DPzsjp9c91ZjQGKzDMlmwHgloovJdQsWqfCvFmogc158qEsV8s92/zjMJJjYfFI0eWo
fgfx00Y18nEEJ3VnrNFybR1jYGpsfmXvvTf+YJ5u6C0/+A8z2vNiY52+aijUyqzHqcB4Qs0DYden
YAAOHJZETcW2oxu/oJ0RMwizeV7zl0NplVS3tdZ3a45vM7tv1Ic3u5wBsrO2Em4l5wXSY+5d70SS
qjD9QFVH+omL2Wd6O4DbJBuoIptpjnX0EyBbsW9jQGGIGG0oZRBpRCQLHBd4n0RiVvvGnAP6VBDv
6hPbAQZIyFwDK/4fxtteSJoYHH8ofdW1XJtg2ZySEi5SwEeMi8Q0oWh/kPotLGxPwt95wAYLBjOd
JSe3iiueSHmSss+JgxUyIXSS+RxMilQGT2AcF5ZpPAGkKAsPUjttnfJwORB05ZTkJElu4QFvcGmK
k5rIB/pvb0+KAukvAw9zl58Itrvg2/FyZZyb7gFbEq+yPnBooWdDk2JNwaCBuCiD0ZA+/XPMvl0Y
h7GnRYA4ZP5Fn4RSmtgFNDljecK0M63meJ8KRj8MmI9z9wdsZVFGcx9Z6iDzYapQIjCGMVRd57li
rxC8zNMZTzYUsPB9ZUjb+Ahj6IssxilnWOlwLhOcZ00L5LIQYLIuedAroHB1a8I5BgELO34qktI5
yk3uAzgBIynwOSKKhkOVGFoZ5/6Scq9mP56pxxgZd/DbS+Rjiwis0kZHOftmCxGgIpOFiMdagUGC
hA80pjVroVhlOQJayP1gTe6duBUiKwgAACrSL5IhAJXWZtYlrJdAqx42/qcHXH73HY8+JDwQk1kT
bq74qSC8dkAHr9vfansaOv2Exxi2UnUJ7tvPaQvrmzg6KOq20OSwx2zWDRJOUAwvnTgpPayrk6EL
TQ4HjytkOIgw6Kb77hl+1uQ8IbPIypd4LJL01JhT5IABg3sgjGJv6XN9dhocLiBd6jz4Q0eLt3mK
A3ZYTXRwsavFDpEwOGTDQ7AUCUYqzv0EXTwcf9o5r4UR8uthHWB4gKDrE33MiaAnSZlB1j1rjdBI
yVNBqf0zwxBsH/E1oLU99L5O9FycZ/hnn4WAhR+NnZazAA7CYQBNFlFksBaWhS9siVsTY4iX6TQz
3GT+sQpv2D1+4p91wC+DlSkOyIcBnh+KhSDdng6RXcr4m+MdELydA3fDQyriST3clvohxnO/E7vq
OU4QgMqgRFjiJYJm1/LySXwPRopY5FCbaH4pWc+tiPsQlptEPsHQx0AmAKCwig+7KshHIU5nFrMI
K+/rDO8BWMxfPEyYy4oUjGOLUeJKRzQNGQBmonzSXrZ0FVk2GxJRxdjYsBfERJnACSRstdtL+eNY
+NhCAOx82aBqK6ygZO+y+/lGSnqfN5j2xuQaJKeaPGCxf/mZC8Y2yh87G5gi1oLdzwk7st6qxtnk
C1t04xnj1QpnC36ptYru+3YN9PA1regtZLrKO/KzDX06b2CF/WbjZxacJV/qg2Oxyc4M4vYevtpj
+xjZkZz45vdfFDMPCLLMq4+zwejGbSOizRxKIlKzvI9yfFBku+TCU+19v4DCTJvC6ct5ZwppyoAH
/AlQEug+rwke4+jhcZA/e4/o9CY/GEsvgCM8ivg41/DB9e7Mb+FpJxBP1arBs27kCQ+hIxNfGrxF
qeFjV0g7HPgCQid89j+LboGyNusvYegyQ73tZwpsFSr4SixRIMs+gOZ5LkHLXrL93N749fjnCBem
Jur7wzfvVolQn0cq+v3TvvOC4qrRTQ9FKDH/wUS87yFRyVeh5rgjs/2ZOUwrDif/MMSzqVt32G1A
YRXMVwPbJGB/om8BincPV96AsqseGrWvvUU3ZZdoy/RRg4E7dQE+BO8yWPD2u4DU9UkRc42MbQXK
Q+zR9hP8xAbsAhcEcT+oAmaJSZtCBEjx4MQQnaC8NdGob1QMhk1WDF7IsPS9VSVinGEcsd9s8Vpo
RJ6XqxyE/Set+AdK1MPKqSqQMmG4zADepfVrxA1oOYg3zn3P7gbrtN8UmzTiAxNY5XS67HA2rcuK
oCsDiOq6SQePAMF84L3PxDPHM4zk89HT1aHirfM1Uo65cTzTxtM1Msm50JyL6KXbHWZVQDUzmQfi
HqJuYWbFfeCRKhhsigMDE4kc8cZn8Y1fk2asL1t2haX76ps9HaMFsqsjFE+Hb/D5O0eg4gMIuD3v
TrUSqhUxYQi+YbKER4gbACS9D/ZiUnbFVctF3M5aazOuFhDlrToUbidM1dRJORDLZiOTvE2Ns2zU
/3hy6dR/iJzwugFZ53pv+t4VPZmvQFIdwHAFVW92pLXCBh0QxcwDDFD7dPsfk15BXlVkOjapxnIE
PeMcw0oQeaQoPwzquaPo5guzz1CSWb6FNCsYYJktlyAGbM/tJwRcvIzbk+H13VeC8dpokFEhuXTc
EQ+OORDe2SdwmpQL6AovWBHhg20Uji/PJXbc3tk0kZcjCwEHfWDFAueUf/sgXhhW+ZOA9w97r6eL
VQSARfbgop0n5azBaxQzkRNU4mpCCgXlfERxFl8LD5r4K3jkNypfD2HMF5xh9Js18Wb8Y1+H2o9q
v+RQAfITUnV2jHPMw2gLfwc1ExyFaQNRkMdJt8qAORKmig0XtU/hXxXJd4/WgpQOclZ8JIXK9Daw
PrQq0XnRuJoD2VSRhMOl/CECkyHhvsPrkh4Lqk7YRTB5ILmAziwfc/iq36E1KNfsYzfpbcSiHjmK
jiAcCR77298Ih14ZoS3SEwcsRAk15JWsooQHLevMjZ0P7JZ1I/WFxqqy9WO/dm/dXL1Zz8lr9jfS
WZW9xcurZyB5HPuP7ZsHwCV+nQ42a+nl8ZtkobcxcUck3cAcEqDUot5KGqh1bgmJkyyE2Tt7hh+g
I5T+FExqSM66/mVrDBYroD9qyBO7VizBoOm87R5JcnfzNVYFqsJ85+NtTBgZtlp+hdq6mxU4EXl8
XzXrhxhFO0/THZgr/sATJtyYZn1WItljteIEg1Jm4UFRU5w8dcqnJvbKxRonUyAOkn3hXfx6dj50
jXcBW0vQ1SsnPlnpfwFUgfEiDGiPz5DxEm0GC1EYtMDmsCdVoKfX9JaRLuXLQNBiXSdP36QqsZrD
a+IDbss3eTWAyKhvdXHjfb2cOTBBHBQCEePNe532dgO/gNty0BCn40UGk51riKb96z2Zi0jMeiM7
h9MaUKb5iecxPsfZK6gxE86PgE3QmA5ok17jJoOCqtbMXOYju+LHDPFk4ANkggLrQRvpWxCLvsDs
bgyJsEH7DiKn5LHVOU4vZGKzSiXCwObJu+DApOLUgYPRX8EWdfXdtodBxBdwH48675ZHhJp3P/C7
nhn8JxzoJxUEtpaBC5xTEjxf0Mh+zxUMK+cCESuhbx0gTqVvq02zZc3N1QRUiOV1vQMH558YyH7G
omKwGFg37/0HL1la9jjdOd9xeXA4yBZaeIWWXkS3WRduxjAs5jCepgruBLW1+Vhgds/afrQetgv8
IEixDmzc1v7DEC9glMa598ITwxMARlBGt8nFH27v6PkQsoHPQh2hDbq63F+hqMf8XGjuODuXjNzW
GKfmGct1c3jEIMpSZt3kxWqvtpppJewMTWmBdpPdc0oLkD7d+0jdXtz3jis+44//Exk/D9x4WbGw
GVIsfJmJUu6ZkyN2GhcSLJHFuC/2NTAqpCPDLuVb9llZUa2eSwKx15gj4qvfs5ZYYx2HMfGvQ6uH
9ODfByXaC1sIKDawylke9cc9JKlIqL1qMdCs6iSWNfg9ISw30i3zhl3DUge3aQQ9EQ9ZBMXMUsut
4m8ppODrG8J5NwELp3FtzwyHPwFputBk40BM4cRdPZJigEVQXObaFbEKhMrbxjpBe8tvYVyGjzQ+
ZyEJbmoC+8MWCgHFxrwtzdiFFiHBC85jdt9qGXMO3xC5ADlYC0JlaH1AKXSlK6DKpSBPdPT9kmeF
Vnhzy6lMN/2OY8osdymV0Ocva3+JJmBe/aH6gfbKQ6NlIvWoEbUdJyuacGqwLnavFjvIh99D0ISe
ldTBpEdsxcORoit7TSkm8+Of9X29/lDyj5hghiTajKTDAEIW2P9XkMWGbzNiZC6g9f1JU7DcSODM
eYJ85+0gbPC+pu0zfqBE/DoYVTYv0V6O6SqJtMFi6tOZBVxV4l9vodYbPWECAtk13gvlBLgMdamz
chorVklgGZLzQ66g2Gq1wN7qET/w3gT85awp4W/JDhD2fSkMGYVtIJp+ahs4I8USK6IzPlZVoqzY
eBojaf5eIaLFA6rPdjH5hDWOwC8HgLljuIcu8EXVa/c0dg23Iy/2dXzLZmA8I2AUD27SZvZS/aHm
GBoUDt6SW3ZzZrJjgJexpmGPmRaHi6OxhcDDPeaMJvvKZwPsPsILZF/aXzSXMAL4L6bAUqOvp0aY
Sx8GMUzYL7yXt33M/4BfeRJ+SWdWy2J8g+FKgSJ5PihcnF2xd26BiTByge2K4NHWkeHCKWOdIpYe
DyuFFMarnDtfkG4eHphgEHcQZEK8m1Pw4CdBS8J7iUkUtrJFs0j4VrJhT6UfNv5wWpz47hGsHmZ7
YDpSDjk6QCWMROcbUja+FoywZMC+Jn1Yfxg98luPxkgZ7xkc/ozJzQG+P352t+OdZENQKa/M8lBs
gzFBSS8jxhWArLMbQDe5HJU19+8acS6zbNFn7AEYqizaa3aOZ52FkECuiLi/oynss/YGlELZssWh
zbpPvqD20G1IKhpklwDteXc6T2Cb3tapQaVqUYrg0EFq+I+YKej4kAdYhtdZCdOqZMH99l8888qZ
n/r+55PHbyqcdn2qYc7ASdBoQcIehLbqCEmL0d1FYU1xd/aXFp82i43BWvUGEwPDVgaH8cN90Gdf
5xwVCGs5POe520TT2vT1ibrm/bt76zIgDI3efa2zZ8Yn4Dyatg6wmkWNG1hH8lccHUoj3YJ1lDlt
DSG2wRYErICwKaI55yht0WVe4ltg7sDD3Pffk/sy42QUzQ67KFvjOG883F3+pVd3znuKIdsEBhZj
UExlAGfiiCIVjVn7bNIis1WeV9OHly4JBcby9eo3s3aBBCfBXg7RjxQ0dLIx/BGeQRt0N4TsgXSd
HIvCQWx3M6dwowLoGhmkq7SkcmxlP6EP5FnEWBXEexgvC/MZhY+Z8Igk2GiEu4dBeAmE0ZBIUq7X
z4y54/zxTYDdChiQkEDZbxqh/wdDtDh7KtQf4hEwSwBPVCzce0bIHQ694wteUaIHxKTaPpIzxA8R
0qQm0H5gUWcT8vWFlW477gOCqOyrgKjgpkB4EUNr+A1uaW731lg0cPY9dvgRdjiBnR19d9tffYVG
hiEHsSYmwAqz8m3qJLmZXqx/kNZFsfNLrHUB7XUb5oEA9iSzqBzRprDOUgDeaXJuXj+9HO+lmx8v
IyQtbCTWyuFN8yuBQXPt7Hdt10yZMNG+8RJkf414xSsJHAXSp4QcDKcpI1aE96WquYC6N5faSQwR
Qp+//kyYVukmpQkAs4msWNoyARLZa5EEZw5mgrNRQjV7gIITXubTfbB+GyQV4B47O8ybeRI8CeKd
sqdcYtm33vhrQzWnQvmDf5IGK09yjhvi9FqHMMHwMd56hc1dNNfImEGTzpTt/X1aTNnP2LUT5ODf
ZzBrlsfRBxbHZ0fWejSYDIES2j9IUMYCWEFkrHMC7wRFhA21s11uxdDyN1yuUYSN6L96inNrLXkk
D61gXFhf7+YjVKKRtPHJh0NI2YrO/h288ulCwsAux3wSrrbBpFqJJY//ijeXEyqERG8SrgnFA0xr
yQHnlXTR4myldwcsfxIvQQkiEm/7cqY8Cl/T0eZcadaIIcYmsXZorGx9571kdcYXiuwFEQEYi1pd
+MRlC1V5C8XrPpov6+QqTEsd4NUVIs6eowP/rcDsnMFsyjEA+8ol2oUnd3NoraSy5pDCcIfW0GEv
w1vwDw2LksYFU30Ryb47447zDxonTQfgTbMN/zyicifAgbuQFAsHKVsV3X2s2DjD3jv1UAHHItHh
0hANh72z08L2ZnjrhWtC/MTQfHra+4oxi/eVLS6LysYl3Qo6qZSesy1dCCsEXud4ej9Oe1YIS3gp
IKxEL3g5w9xWD2esra+jO6x6IyMWClkP6AUSxJ/7thtGPcHggNzI32Vt+B5tBGmojpbCMgaM3znx
2oGlCnQCexg9eSB1NnxlUghjyWSe0bnZUL+Iv0vfsWiJxaJiz9NPdzUMPktce2CJH3mDKB/XI3cN
05GLDdOT68VTnUCIAbYvKpcHSgKzWF+8/Ye1TWemjX1NpPDjiTMIqADJyd3hwLRoBmeIhLyKc5xD
ArWhzzHYHWN4n+w03Qk1ihgR5jSkywLyI+tTcvacfUTSQpW5eERni51w8t3xFJrAn5z2qvf851u2
ksWUw/I04pyDDmaGcMjC9B4tsYALIaJR5kG/E4ntaMfkW0cfbBVl+zn7pRpsiAFrxbO5Rbu3Zmvu
MnYzVRfuEVJ8bS4VdgxbTlOOiO3L3Pf4JTIPOIxp/8IHEFX/SEIan6QzqaN7rh/3mLcBbBTDHH/D
idxZa8vqVzwoAysdoFQYwQIWS0QPkiLvOmsP4C2zHCcXa4nVjvDmQ0jDdQShNid8WWeJ9/ASpLt2
WuHHhEcS/1xZDsxKiMxgymb6pFDte1Z8vCFOzTFTKlHXHtVQwao9wdrZwTLdk2evORaVvG1pMDlC
A0fAr1I2e5xzPz4ghAXmiqiCYM2MAG0cYsEu5yAyk9NjjPzVTHVzQrPDq624Nfvv97rzHOD+N6yu
NYpSmFFrBvrot+tHH3zZsWy3MFn4jOjNoBcqYF+01tY3/s6MRRF+fZETXeWoOW4LHLAJ6/oXUIjD
CSg8KjOu2WfC6tnUl585HL9IR0XE2I0OwRZkcMM+sWlNcZFnOljituaIElQIjXJISPX+HWqcIzyI
LioVXvlDubhs309LZGxBVkVYTGohCH53Ao1EfP9YFmHSJbBxwIWwPQRdAyvnyTzdEygujjhxnuyo
f4u3RIYLrDi4PD0bvAnlDZ+qAnlxdKDH65GMAhoJAxIJYDJLpX/hCkZgpL+dMJKHpTkIKpuIEax6
WSW7IA8/4faNqyQRjorXm+rWkPwomOeOFvA+jzbOw6nXuQtluiO2ZFymX+4QXja43qNp+JcDioch
6wg8lthdaCl0Sq+P6JozhyktwPwi/s3OTocom0/U9+yOKFb/uYCEFbxhJxYUDtWS1nIEVf6vv3zH
AwTL0CUJAsWrEzN8ZmLcXBQeWsmm5sFNPg+tBSKKnj3EEezJ5F/6w0Xp4+Uc5guIYezG9nCYWZIS
6HYlVrKYc4KwqLla044s3dkTB4OafozLzEfKrn5LVNeG3ysvKQkjTGAtaVpYf8PQGJMC5L1s/LxH
DTcFLq6/id7TPmYffFXt2qONB0SE2yIAB/rIH1km94DARe4V85FFRGlLaEcBExV7/X23742How+a
czaL38OHkWvoELh5EtbJ9GxcVhzi02aRT+r/Y7ZD4RCA74bFPOaQHvJjkDczRh6znDTb54IooQtE
IqHGJA4pkTPNxDDGE7RycuAWOvxUJHCw4mDzkZkcku8Eses+ezFAs5+oZ6SXjQkkIFb4O8Nf/fjP
E+RqLVg5878i+IPdHshMcWhjaQxAFqkRPCZAa8y0PvaCAMMJgKtLsAf/ocH3fnz9fdYDkpow+EEu
5UJsef7D4YltzLQmKa2M4NLgbtpMT1E5ad3PTA9lh1R21v6Hk0gfJ+GTP7lz71hNI4S1Ecc6Od8F
iOrk28dCwGZQExdVPBy4j6SZ1AhSACoQdaDx9H8Waygoe7DjzIOMicPZ6wWCPF6nMPXQERF1ssDO
wX+CtHuvlT66BzlW9Uj38BfpRA4t11nD7rBa55EyJ4mNZRUBWNmHlZ0cLr7+gkECA3EsylB24YQo
9NAbj/0HYDdBTkzq+Y6CrR7EHrQ5PHDC3uf2QvEO0OstCEO+MPQasKwDWt5uDwhE7S8HcY/SfgfT
LaBlvx3+4rXuDT0h72wgvgyzHlhkh4P5anO6ibgfd7O97M68LB/8j+iNRXA78beFf45INKQRxqjW
xWWVyBSNlFHB5n5MOntxOHwdbhRCEp01MuaEaDM0rPL7Im2HLEDelJPidWTtOdqqgCDjldt6r/wz
997wTijefW/MLhpmH7clCAW4gUwjp3KwzVm/TOXwYnK8cnZlWOAyY0CqFvw22HHR11xgTBQgZtZP
hAQ5QhWqOUd6OmiT91gY8XzJler7uPKyT8gNU8eVXuR4NgsJzoN10EzSQfnhAIJ9Hg1hGH5C3GFu
C5p/1q7sWEVDtypS0kKtA9na4Q41WcxVxsjmtRcn2Jd/5mtxU5gN5+AbjEW5DdML1lMP8qArePTu
Zj4AaZ5ddnKSkblX0h6hgGbVB5LoX3rWWzMxZTNidi1N9N3l7B9+V/xpFgP7EEVECWOASzYAq17d
6mFlwsVqIozO7qMWhiOozvK5IxscqToRJssbr6/3YzF551nB/mxK/q+OND54ESf8C38b+8yIBJnO
cCVIAv2krGDu8MwH5XAky2bd2HdaJkb0R6D3HH5P/ggeipOfXSiIWBvVv5Bwg/5bmPxsOvt1sQeK
yyrlNu6BzFWuCtOCYYNC/SGmzKbH1y9EPTnyzECNKTsqHRKqLrAAOJiPD0p760M2MGs3zmL4uxwD
+xLFCFLg1rz9YVlKh9IhT8IqE2naVlA+CjpMHHbc4s6Drwrz6BfWEMZEdNBPRjBmQAjWoyEOw2+Q
MlgkwpLktHGb9T+aN+SXKVYSFilZfgURYw/DD4Ihm1vxH4w0uEeZgP2o/DgE/UwgV8lZhhVz/dMR
TxZNFSEN3HsUR3bxNOHPSHDT6ejMmgZatU5oqqk0PGmd/cdadapSZossH7NkCYhrMXnWKABEYsBg
wcivIYCvIR14ONHShuIAY8650+YIDYVBUk3WA5aYVXhszHvpYzcQj5lDyBMUZczZbHE6bRAVd6DL
VHWAAFRUxE3CQT0wzlas3If+xnDOzDmkWLKSpr/6Ce+dDn3B6LzxcYPpMMf+9z9aPWpAxAJOH620
Pxv/XK8fiNTqxVubluCV63ttv4bxmTUPAULQTfp2D0kYsqw1icdf2TwjkWCw7geqiDYpOM76MDzb
4DV0huT3OVfo7vp6U9vgaWSxsHtCPXvMeczrrJp8Y/X0TEEMcW9/jisM6QHycva/SvxKfopNER5g
YnPq72Na7t/sHfSQKhTIKtjJCkEQV57V8HsqOCQXfKm0EFqfcNwceAV+7jf6Cl6BmJ0KRbOZUrIc
2jGXfHqTcepOqYYAz16fi0zp6Pvvi4jQxduSTlPdvg8Xgoj4YN6Lno6bLGK/mN35nEC95oG25h5U
sO/M7GGDthCfAGS6OmP+jQQClTGjZbWHOcRCPWT3xvHPxlU3rAN5KyTYLgXu8XRpKXa38e9tlWdX
iWKAApogGmumqVnn4JLQp22twlta+Lc3o4xst8fPcYtzJrQ0L+fB/057MIccSHR/lX3CExZG1QJz
HRpDdAcmWvYTcY8kVPyowPCenmjVoeH8feGu3IXuEKkZAiqFW6c4qq8Bl9grGsJvlrsSft919sIj
S1C6BD0AZIb/S6fH6CSvFLcHzaEAm8S1VGEjDAa+xiHDaXx58tgZ4j0WzLDWaidX3vactxhKBIFP
ss2fNeLA+5qbFc4awu8250Tgy0U0MQoSXO7obrh41Jaw3V+2ZwIczoLz81oJxK8+CbCYBome/pwB
7rBjJ9YzbV3xx5A2eo8zUbMMkX1t9xe/zsJoReOGS9OaKtoA7J5nl4UcinKuYYVx2Q3S7+6WqifS
pFyC3u0MQBEGeTXX2CiQ3PUaYbl52WOPNsJfhhtv2FNspRImV/ughP6U7Xl/JWq2ZOtCLsVUGzUO
Tad1wG1vUR4+E1az9L5W6+nkGyI0Cg3g9O6PzS+nP0VCLFY+f71Q2jiAo9aNhcESWQ2XOvlEKeAu
xyninsLnKWNA4vcrmo9XEc5oG56sdK/gZ2xkEy2akc03ydf1RI5V6juQDCAJzyI8FUy3TJIb0HFt
BHGuRE+Mq6//DBS7xwnOHgtTENYdsrmsovi2f7hFOKTB08wr8w5zaQWQORDtqHBv2p7RjBFMbr9w
m2hM0UEVqXC8gnHjEjE6geuM9WFvSbvMcwpNh8gl5ByTHD8+Ypxat48/CyOuUP/VK9t3+Evw7X70
IOIhFYa2pCI4jwUDZGMRliCtETURJTlpltWI4Umj86MZ4Ml+0fKeDogN2JZzRqADUwNsNECBXYyf
yAUiJgxwtZcJ4gATA77/N1ykBHZU/tWUBGAeNHnsmVbKCl0jup2zhxl6RDglEEL/H5uAKwSfk5kc
oBgXqefPQ5b8Efi7wCQFG/HG69tnnA5pdUJNPNzCL7WBqfj6d9ajfbCfTkV7PYbKqo5pd5AvJ4cG
qiy7ZdYALrGELAWAB7memBP6ze6CI1EkZ8xl7oJYRSBQQbAB6Wb8FN5d9D1OFQ9WjBqFILtvkSKh
BBtjD+//pijn3IMgu8jQdjT7hYJNFNmt4L4g7UvOsT5nwAgZa+xthf2elxPPR1z9nHyJh/XjFPpM
7qY6+gBcSczMRgZMAFWWiwbW8Ga1JbybAKoF2RwHTkQNWG/xCOXjM7H3RUizdWLhnr3s08/uncoZ
gx/LN5z8UakxfpqodnNkwx3YnRxBg3EweNNHqiHE8cYYh6iDmDUOUKruAbKaC1DvAucLYEkAUXxS
YIWdUbBjOTecvGm6duWUG4VPIxlUh3+2KPDFIZHauGWBzrLztIbY9CQ6G1c6QkzAAWFhHYnL0YTl
YkiwYUMoN5G67gk6155zC9FVD2E52HmJUu6BGcvrQVJVs4hwxKOYmQCBdm/a96pAkN54DOe493L/
hHSWtiyfXkdkXtO+cw4E1RLitNt3+/FaQafcX3XOlWle/ZonopDQi+cubkd04IRTi4qH/NmT9l9I
0K0rGmKExRFO5zaId7NU1/2ERi+GR3eZfGCQM1J5GotmTqD0x6CPJFN1npjdo1H/YNcvn4mkeB3r
OWLRgExZXpPNBB4sBFvBawfUQs1IyBdpy/OXl+/PWUEXYCrLq/NMe/PNUhpCfMHMJcTenDiXMQ8A
+N2AQAKRtFeCUdglpvHAK7dKOPeuS/tLldU5TNHgZtoMk6Fls8OVOOoAGZmBrBdo3WbPBhzykdVU
dsGS/IhM80eblFHm6YF+3pD7HebLL2OZRhBDQeIJpZkpp9tTIzwoVg66Qa+aS64yepLog+lSM4Zz
JtGIQljKRPEhpZHUe4BuVbyYuGrncT4SBJVDC4TIUyggFr6Ia/vzyzFWfbxXyaYnvJlgwwztck7U
hNuLC5iriImAPgxv2WFVkLMRLOk0MUJEngTXJPzsUpg1is9aBJY8csfw5YjijakCcevSrNkxh9Cd
CiYBtnBsBME9Tcn8LtoAYycoMnhPJ43QBmq0oTVGIJimwwLMOQee7sVFFYqpE4UZ2yRQB/pDI4DT
pUDtQEecgj4SXsYIQQQarwsBfDgiOGohxCDnE9qJYYDRygsyiEHXGrLHv4QX1i+K64kM0M4/6mYL
5Lh8WO30WAvtKFkYnLBgsaRBbEhjEEaQOiAPJoamDAkKLoIE7/zifcCgqwktO/PZnkAR3okcn02m
g8sKzsPf3THCX6y7ig/VFbqRdSUkqE2uSbEtSS8iRdjMjxy8YO4anbL74Nj77gnAEBeLzcUw7k+/
Oes2/jXUKNtwbnPNUWgDz0nrfIEf6+xiU7Gxp7yk+H6WrDYqTl1u+xe1gOEs4yExPzrMgsGij1To
lbCvchmJ8BZ+uqjIQqYYsVQk3/Hq9SdUQJzFM5pLmtTtnF2AY/BnAqrC10eRtRdcAhF40vdxLXhF
RfJiqbGChjUI7xMR80YSDJ4QqQL4iNo3fh6uTjVimw41kHfSCttwzWKYBdJ/HJ3ZsqLoEoWfiAgH
ELyVGQRxRL0hnDYqzgioT19fVpwTffp0ddVW+IfMlWvwvrNWSNHRYWRNXiAW2hOaUuD4HhxZzniT
o6LLnGsmQ4jawqQLzbXzQwXSMStTE4F3wxWhxob918C7vYZq9PxTxw25XUzYEVYC7Swll4BQ5+BF
cLniaaOGGWMtydQPmkW4w2egcFL6ADk7k0/yxlDNylOFdkfqGISz+AE8iUZsNhf2OpPKFnDA6e/t
cCQ2Q6q6IZz6LaArlboc7GgcbQWjFjpg+PLM9Ac4BHGBd5OSbL7TApU52bQzfL0QqFEizXMIGwiI
7DbfLWtgMQkbiCJlSpTzrAIgafAofaBe/swqChsXVnjSxvf/mBQY1A+YjtFPDKtxg+fVmg427dhQ
fIUmA7wPLAA+do01fHzKOQZEtyk3L2bJ4J69eb55MUp+4rze2fatN0IuYnIfSw6ubT9pbS/R01O8
0yKHYQskCqMFsLQfFrD1oVPoA+Nu47t70+0bwFvbxpO8BFIEDuH0ZcqO3hppdZqBKM90xi3woiTg
7zxfjkROxTswVr9BO12XWx3HfTbv14MVDhbPq+WT8KjheGORcJt08wA/eojC99YENIA2P3+QFTvI
X0GLzbu+Tzl368PrgIfv/AqhoG2jZ79S7nec10FE1ow9SfzZfHlgY4LFuOTgUkBWdJ+0UvhvM1uq
VzouChjDtqPTjSwxyvfS7/MoeYncR5tcbGVOtL2xgewV9iPkj2Ocz+4ztTPo/nWsz/zKC7XYvRrd
T398A8hG3G0JMRInkRmkVcD+Om7oYjY5NJWQpq7YwyaFL0q4Y2b2efLixTvubasRriftCJH46E24
Ot7oSZEN8pUCFZPP8cKHboHVrt+dqyE6fdUzxLfAbDMBdfiBpf+avHpWF8oEBm8TjVJihkUw9JwE
R1tG6lCZlSC4roDvbXYfQnFEBvXh4ZK0U89xaoE0c9BobsdXyAHK32XSjFQC0Ufvyd8xqCOg+Qn0
T6p0TIzbOJ69bEa/rwvEqcbKVwZGwhXU7Sp4dU2D50uF6pGpEBicOawSiAX5VJndIqQLJQdrBEW/
QvKPS/O48dDS2J+/YyxBgTIDYOLN1SbTSjjGI2V0tz+kuLc5CQqBGd9WdKGVabE9R+cILQYiqOEP
lIHPkJSJykjuzBcetIiPfIYtLhacXYWKpviSYHYJWumXKZh19jCph/iAfxFIMigczfHXw4SCx8zB
xuIscOE4Wdw8vfh/uCaUvbdV9qx61d/XAAgU53GG78j+mnwgglXwoo84iFvvOfNi+7UVwR9QDpbi
EfU1SWyn0TftbV8u1KLaVXGQ5lCp3d72m2YMJRRPcTKOgE4omVSw2dOMR4rzCnbO1D65CRIFioRd
vdfyOunbbfZYDRN7dyxZ5+QBgykKDwWIxJKahvHe6O6Ly/Fpj8TAYmKXm4cr5zuTTlhXvHgAqBX1
0PSZGgzdPX14G+ojcGII52eAfN7ih5gUrlguZkpbTCPN0iNXa/ZysjUG0h5227fDxaVTxmY1x72L
51GKf66GHL22AA4fFlMgjR23eSy+FKcFJMIBD8hYQnfh6VSwKVSnM+w4l80Hth6aoljFh0fESP1V
NqFbX7PkCbq7jmrmUQxtIsTxc4PD9+GvYajeZl8wDZlC6UGePGII06G8Wm0liOclqZMeNtueJqXn
iJ2nYG3CwBwoWjAE/g5LX1s7yMQG7BM/DxZHH6DiHFK3pp/De6w6YBHCaHwHnT0XOGcJ+DaEk9Uc
DywhLqUaHxcqNfT996D+k3iQ+/zTx7CSW5vNCRp9d95zmMpwUy5jIfeUoDMSQ9ZNcvgQHBA8Rc4M
grMg7EAW31QoDzr/k6rb6/ZYszEVnYvKGsM2pp8LVNbs3Jy7COMWW9kD2A31KZ1YB3C4T9ge0A1Y
N2q22W3SDyoONvux+JGFXCQKJsEoAjZ9RqSYt78W9OJSP+Csh5VUwrV/AaJSHVhK2him+IjUkf8D
m4f7nLa22RaPcRr9TKogW1kZFNxsrSysx88ZyF3a/TCkp6iDo4OKCKFsoloo+bDW7pRYSGhYmd/Q
4TDCZgRNzZWeXNRSlfXY7mqbUnvJakdR49NhY6zZA6q5Ljt4TCUX6BZolGlP//e2ryftMAN5q+e9
5w/vQFIABdabodG+shKUuB0gc/QkeLZDaFIiEsbc7vxpwUJ1fotH8DWAZcheBPhkVsIgMUNop4av
QIEBtOEi8Z7To73h+B18BjOSauY63Q5Akf06/HeFKT0a86d9Yfp18qBXi817UqASu/qIqbDOxCqQ
yenNZgnTBjzmOKo5YvMEy1Qq3y7T+is+8h1HnqGrDxkzDB8WEg4oYCw6JnnjfFqMxAxz3kiHxZcv
XCFOiK6NlxAyH3wdODP7K0r8C8rEr4WQEzYoXfukH73tc7z6OhuExYARaP7En31Lk2q3Fz1QAkyZ
lIl8xp7TOg5eEUD5+8MWfbhHHO0Y0B0a9Ep5Sm+eM1siTlxNqe9AffXVI+I6gtJDhCUnO3cJyLDZ
GV/x4NQFaj4P0M8XMwBRhye5krAXu+0KmaKQH1bPOVXAE77LvtgXp/Iqn+gCrs4LHoLG2PhtntcE
m0c07h8m8ZQxfOJf+EOFrE9uHtS1C8ZO3F9MfAJ8HOmdHXWl46cDv+iL0m4DI7JgXMjv4AfxuxHU
lvPHyBD6MO8TVaPkfGAcjUdLOftFR/orxGEoKVDOcFhIwGaIuoDW9EN0rY4YD60ggjgOfwLAmWlx
lXEwiYDujCYEcpetR0LDFOVBx8H4gX9gnqesS9pucPobcv8fE3eZ1tMthGpI84k8wQ2gbzP0/+Hs
WIAeMw5OL3NQV54/LiI+LZxJIkjhdvwDpvKcJ+hBXvNLVKXMZzHkh/rws6otA6q7h7ENuj+POfLk
7rzmHc6sHJJinxALjAE5Aqvta94+KH5fDJGoybPMnMOFGkI7YdaERISJPhqSQwZeKN4c1ot5l2oZ
5O4dvjBEYEgwsZxrXH+HCv8zw1HxVDCsd2b14wz/BAiNnCRKTCQSyx0etolfIuvPyJiXUSuRROpy
6TA9hc9uydL9CDUi4nmySKX9nPFJ8uBDhjf631NwdPC8OH2wbkxwo3d4S72QLsbDjJGno88AeHEW
4ilR2ovAEdoGGio9oR0BZxQ39cI9lJgCcgDpNHykwcfgNLww9g+Q+c0FZnE2ElPZo0HSVozsPS4w
rI8w1RK7pic6sJLn1zcnfZv1BDNbs2tIZXI2CjqkJC26m0M2uUWdSc8mjvBKzkW1BXsyH9F5fYKU
2ON4zzk1hW5wGTNc665IFi3osMRXknU3azigQU/iV5DvhFlxnqAhtymDeXg7IqBskoq2vbim8F4z
Tg+JatjCawSXpaFgTozKJps+7C9mOiwnDZYdnE/InBjH9Ew+4BugCiZdJ6lDjMzLg5Zeo1cq46SW
ZWx1dERLTivBP40Jmwu0F5Ia+CVWhtgsUdPAVg54Wt4THc/bLRNRv/aTQiGIFzm4zpnBcdK1mRhF
WFud50cbI4xyeQW4xTuaKYZQKrG7iUAAJNBwV1plSZ2Gx9BK8mzaNBkuaFWAcgrbNHorCCw7nBew
inlsVTneuJ8I/D7QtGxfTCJBZs4xEehcwh9bXpCM4b6OMka9ROQC6BhcM5lTSE1EG83L5sJaXw6o
jm9bTlPuxtagy9UeNR5gWrnCAmRENoCzwks/6k52q5Joq6JjFyN7h319g7lqPibOhKUFEzBAvMhI
OTlGn9V9++bTuPBlr/47IMqeTCTD67qY2biyw09uDssdeLEAoUUVXA3GHUhMmLCyqcmrLej582EG
s1Rx6TY9OL0l+MMDlS5wHgs585TNyedOsmH1QkcXvi3qOpp3bkxWNquW3akPGGzp2Gkm7zloAzNX
zkoelfUZ33ngoIOhArgATB+WAQLcYZ/3SdiWp26hlprI4Xf9qGvGpx0BzyaGlgDCLwoWwPMsnuNl
glsFT3zAM/MIQh40KVcCYDt0+jnMoUNhpYS0ka8anaIkRo/gfWq7SYupDSiVg1SrHGWvLWRVzjXF
P897E1pJAkWfO1EfCy0RNQBEJRM+2SVsM3cGYlVcfXOiVbManNHF54LvfgfikCumk3KimDSfe6hM
djtouy/odtfhd1lzpPaIc9ctbmvMkPi4wPDCXXuwWAOI3f8pvaLkfo4QsqWlL+Alg+shtWobwgs3
zBeF3APdhEuFB7DMx8YP9IODloFJIGz0oXhm8R4xAzIonZFJu+CKcB9Bf93qb6wyylPvzC3OMsbg
0sH3g+tO5+vJpY4YkpgEKc1hApwHO8P6bOXOkg0P8Jszenp4WCDU3oEl5zzmMB5PFCMrbEHYddRt
QpZd9YOfnfK9IyGok2IC6sSuLKJ6m8+htZoxGTAfcy+sBKbx++cU8060IjX8RIbtzAEyp+3ywAfJ
FeMBc6LZK8adB9XjqOWufAz2UF9Ht4hqk/MSpYU+hMEozz/5RN1E88/RJ0G9cZxDdGZwRB/wRa3f
xte2iGUCjIsvIWQVXA+4UW3n42sMuy4+MjM03LBYmCTp4IXfeYnsqT9CLNYbfxz6RiR2FbYiWqoy
3sO3KWGmwHShDEgDAUK+Ye7Sn/zSi/Xiy8lE4hT/rNa871x5OVx5owZ6Q/NFM+w+z75wJnRsPbQB
MfYfZjiP2YsXmhg62SinTUF7YWtLrW3hwGsRjT6BIAK1KHoMH7MsOC9/jurmyMvFHRtsxwLRfI7L
ScP84sX0oocGHHLME1wdo8O4tekyBqm+A0MKzWaiEpwAGWvyhGWTucXLXH4nwDR2e4iom7ea1P5l
12xQo71n+jJnmuBVhA2oFEDmc3zZfQloQGcHo43VdQdMF4UYgu+pHjZrQesx60NTHyqwmrCRo56L
wDJ5Wea2iNsDY6XEZ+sZZGj+mjj7E5HG7Dc4oD5d/gIdvIYswoER4aryA1vbKd43JxCPBJ3ESHm6
Zg5RaqUNm0mH93hh+xY0yoa5/zvbBfOZLDaw32uZeIK75WELU2qCUxjwKzzSYS94xpdVswDc43df
4x4eJGTIEJq4wMx+3zGXtFYgVKBgbmtCKedQggvkDmJhXfZ8sojC4Mc0UdgKnTFYedL83U9m83ed
8M7f1qWmkz3i2YMdvkiIQJhoo9ucYCUWhxQdF0woJj/V6u+foQajEBaa4V4n2MhQAY+UhrgFMSm9
2iHEp8uakgSaEdDeKTzCMeC2clGrYJwykeyyXvJLMQu0C7o4dNADymTd+o57kTCwar5y1ytCfVnF
F2a1nXV3ljNn2j9ulPtcX9AoqlQo7Gcoed3BjZDTN5yh/gpKwlxGa7L2b873QwkpDmU9nlsrOPvG
HB/QB8gHxBwOcYBxD7rLDZdIwt1t3OJYeuFxrkDSFZdJff+HxnLTc2i6BHvBqgMT/g64RmX32YyD
x/TKOu6RI/BLtOkLfttzSo+KSzDcn/REvVGR7nu2WrFuIYuGc12Msrg/e4pFpFgItMyT1yVGSA1u
iXCJ0oUyxeSJ7esiJrJqMH38TJh75lPdP+GcFuM9wN+J+Yb7+NNcsvbIr66j96GVtpgitHeGyx7k
3yGUZw64cKRFF9fv03DTKCAUpHDwZK5rYlqhSj5lLnW2JOnrdWaG/nZueMyUBMZgDFvOVRiC2mDP
H4OmDSJVqq/KLbRJTqauhfvbNZABL+6qsOgMKQ9Y/zGBUTjh9RCiwoiArUiXV21UdwG1wvkSuEe3
BGHjD1NSwJ8LJ4PYc3/HQq6Q64afvOiNdaIJ+BMPyiy3WgMB26COChCOYTLHrpZ0QTngiOGreYdh
+CayQ29bZ+hf3QTn0n3X58qFZYUc6ecZK7zKQLgbyEP+sYKNgmSDXUpooflclH/FE+9ociBB1QFg
9X0fegDHWxH/GL/xGc3yrxOw8/wsaCbEGJC+dxpj6u5Ubo3B+CnsEPWBn2hA4MmXNL13AtMvwDHP
x7uwmlwRucLDYK8hJ2Dkzg7smlXhqbrVMC5BwNyf5jEm/pfZDybH6jPFhr8u3WoNnt6ZP4Mc+jCZ
EPWsA0d49vOvF7KNBhcsPn4IL2UWKisGyzjeFjvV7hxNFaaQbvXOHicdTKIOxyqfJQ+zxQhCIkNl
mhv6HP+1y7e/KRsIodBQ/HIpMzyJ6WoFanSE7ANtno3F1zg6FZsmhs329H4j7BKXZUDtcQUHR4XO
EbDGT1/mlciP/3DGDPrIdxiTxh3a4uHRPyF7AvZwmkAdG+OzamcRVFSoBDVUyKe9D3UFyPCBsAZ7
dbMTw1hkOvGxQZeUIYCjk+9oK3vpl8bEvc2NmC0BFkqo6lxPFiIQrBY13r9AkSwLVuKFCotEWtkE
MErYEwr/yeNi83H2D7ecFtMzNaSUbQyJGdvzExyZpDNsTjqQM86koDFHBylWxiqgSHj7bx3MoUZ9
ss53f/U8X9bz47pvNcEeQhELGpUYqWdQK1GlQpRdS/lyh4dEpjubtgIJfZLdwekgfSzG2Yvr7D+t
CeoXNRtToPgJP4qjk2cJr5lBSc14BWNj5+hlXVMXeagWqDvobtIgY7cXKBExqN11bV+TCmI0TqHc
InBodyrlhsKYyQfvQs52nJzj4+QR3xNtzkt1CdxygO6hKzg04sArbYAedKYa1ZT4+l6tlcAlH1pC
AH8eh/tymjHRwdMbtSOM82wiU+3f1IjKP5b12/rr8eDhCl6otL6cG8fkJjQQZ9weKajy1G3GTIp0
ubGoSFGM1p/B8BaWyOxK7IS+XIYQEFxqcVoksztvWXnSde+7Br4QH2oqsDjrjOMM1DWV9og0ivQ9
SMF8ppxFTCmwRBBvEm0ljTrAIS2YwQbuDu44KX7XuqNzIZ/9nvuaMadw8pFhksWxNFyOqq/9XVfx
C1ZMIC42Z/8aw39++KSvBEj7YbP4bBJYSU4XJh8+JVD9Ssie9c4Yk4inYnjzOeTLVngMpu35H/Wr
NoBeRA3FN12+MYIbqov+oKCpkJ/agb95MVWS0wgNGeMVbKEapBml1GuwaioGf1g0DIlbjA3e/RRC
pXnECp+PwO4FmlUZI8AQz8ZZRGTK9LdEIz2sdy+oJcPfCr4w1DX6debwzz20NjvtMqv7RL/NLYCq
M9BHj+F10YH0/RugeaeQwFmHLqA8mrcllxWWMT+bTlDGpbdYuCvA7p4IuHAwLIeMbP3kbI2wwfoP
/EOSzyIgCdhulHTbkoVxDd8rDYJvuWgvP4nikV8zhJOA3vYV5hSelS1Ch7UB6JHIzP7O8LhxfmQr
5s4zhJI1YCxHXI2NMANRQkFA8GkE7AITQG8GlNXCe/mmGnwANYJu7RHCuMJ+9AhJWR/mtE5v/Ctk
yUkpegrfw/cQzq74GuNwO7husGk1omY8BoUACQXItrnEeJz6TndK9ywgq8ji21YrOPp375f0GND6
L0qxa9ytzC0o7/+DksM2gHCxbDRKLZXcG34C3AyCsXnduP3GBF4T6bGZp8Dhvst4D1X1g/Tyihwv
VJKgaeKLrwwuRFmULr/Hpywf94BXz5BI0FRgsQAdnXXYBAYeEjiBGRFuFC1+Rol/RTXoZKT/XRcZ
E87LDkfepEvc3DuVKLWrXw3v1pDL+o70zGzLeNMqN1T6Z76U4uFvbK8fEO9b0XOskckiqe0HGIh3
9Kg9JFQaRrnKiFbBARmmLsDDwNodnQcHFK96jdIraXt9RrUNZxWxktaSb+K0RcZMvUdAPZqiKvpS
0W/vi60Ci60P/n+Z4qb6gKDJfTHPw9foF4J68YBHLcpvzmkyD/DEYliLjppAMATHT1fzuilYFtwE
741PJeEvAfpS32gCyQExKGeIqw3xPsT2go8kwTroCDvADTil8o/VeYm/noofz5uuVkzgZKJrvdGK
cZVX8yJ8MDf+ccyVmdmGbGN3Ihjtk8cMvQAFQ9t6jNoYCjAs+Iw6sHjptZ8nR1etE1pULAqpPnwu
U8bZhL7OyOwd8pOBQz2VMxmYEWEjLhgSN9H16K/8iXGo5vxrkDwQkGJ8ollkVBEwZxNdR9N2GWFa
wVhTVGXA9wxJwjYOfO0t/+pxWkiQ0SupcIit+bpFrDsZBnvoGpiGu481dBlz2V9+FxWZLHBbGBlb
vcMJfQg3ChsISqPJ7F96g9/2CFGlCwQFK5zE0il/e7n7T5VX2bJfSBixL35upKSiGoAiooq1rCD/
uTFYYI47J11NFO7+DuzaJMe3HdJHmoTobhDHugaQClo6aqfghk+JEP7lcZATwO7kf10jQUfPd84W
oon9Dbb9KTPMibpQ56T5cXpfY37Zyu3PkFXgcZWPMJkY/jqW/rI0YX1B/hzmaTtBlUR87ZfU7j/U
5KuK4HXkOjSVtdXGrPQHP5TSE2IDZCz4RZCLOLzWjUv80o2N2WNpMJIAmI+66CocLD8TZO+hdpfn
36VH5/JEYAXZIuqsKZBDdgLbguTD4EKehQGtQae27qPGWWgEEQ7UGIZGSUOLrw3gkvVlWIGAwfnv
0vyGcPGyjhTd2EWGWKNeXSksG86i07blssHh/PSoX9kj1Lgc1FRxC0z+oq97GVZ/VFjHWbY+4r6f
2xWYy5SS8mPhXeNdoB/MaF8xgcanGQgYt3wgWRHr3qhhyw15py2KTmpmYLcjBktcLA42FCPAszbH
PrswfSzv30F1tfWpgkEe797rxWV6m19JOGU5Qm8qzExzhZ8CEr09P5wmVfYARlMSzM27Q7jtASJS
i+e2ptX6Qv9ojRnZ0IcY45p29eJW4G7SvtnLLqXjIWcp01lyCzyQM/CS0IPTVnCOt8xlLxCTWKIE
DkfF7Kaiuak29w12yJRuHpVeAxpXry5Rk57dJ/F/8LthmPLngWorPoUVOxUaXpn2fRFxoGUIj3RE
UrVqbJy+VAgj2hF6cLaC5t0nD/84k7SEh8YUt08zArXAcN5jmCwAMoTt8qoyRt8dYmUQDJz4oeAZ
hOHh7gNJ5cYq1cLbVBxqgg5O3MXGiNg4XNCopuivSEC8De6Nj9TZqxYfdseN24DTkfkbfqP8EUfM
qzUMxxnLzsr4CyEEhv3ikhwT1DFAMl/zssxg0JI22p9qo7YYMHKhQjHKJjz4i2bxkpijyV85jDo2
rSgPFn0Hg2gVeJCiY7LvUx2L1OcTFdMbShfNYhlIMXJDs6Zz7pBniRs23yct8mnZEy9wq8K0BwUc
dkJGYLgokcC1aDvbGISHVGA8dQ4D7G3dOqJ45/9wdfeZ/QHN8Vo/gyrDuWnAFlTgKgpp8rzXwED+
qgVKETcjAMOEyAQd6fiflPSWg6/Lg3ozc+9FHO9j7JOYuDDnomUCSwjJM7uvK/eNU9T/wysy/u6T
K0P2xbMn934f302Mg5wb2xdvJkn/7X15CoPvEZJpubklyPqQmAn103mV9skwIZUeZ/2daLZ42kez
25ZcXWQdGjnQD7P9simchPBecn5ujxQUTK9tfAKQrT+nPYp5DO5hVcwxYpO0FGjpDMkJL2FjaEln
AtCQdBuGOmevLdkQiKy4+5+LBqp2k9LUUGc0+E1ZCzQ7IhFCfAAE4bH+/hu9GAHhl0AXrFHov6iw
yJy9LD+j3lofqpNz9Dh00pLoACK3ZTmwpaa8jLMt0b9V2ubh76vtbQ46QdREwVQGtDzMZzCcERiL
Rh2hOB0SwyZoKogRmTdlk8Z7CH7PBP4pYqcsbm3hn9TIuT4DFcDVfgVtmfoONfKlRA7MWQB3roAk
eAPmrbwrMC95SfNeqvjgfdP+TPOFIbqRmcQnxiqOw5LdPtAOBcKNkZA/RY4F5sQWU6MfgsCPL3ex
jJ8hN0To5FBgUu1/gEgjEtnsu4PWEOkMMjx2EOH1eIPfWVE8scl72kRX5AAtOnvos3YGgjeEUbDW
nGp9d9mvv/Tj5RG5YUhdZzUH1DZnnga8Ht8XT7A6ogLHisN9E8lgn0hutjTCheOMjveK4OMvC/AO
58/h3PsMEFlzqWJ0VhG2zi07bujJW8GSQMhRf/CaPqmKTgdunS2/ep4acAc+dKbvsCBHHXU2vGuT
aukK44Zh87QDA2eo0kTowxo44zVqo5Pn2E9KF6L9037XTjGGeI9FaoeatMZ7GH4M9emJJnnaDrOE
gSRJM4ymQmpd7GqYgbONUIGuc/R/WEMihevaRs9U51kg9pkcSO3tDTGDoLtSL4l5DnrsQHdq4GCf
8bDR2GVhtfgCmXMblWPSpjjFpgVFPn6OMD2o3mqrn7ZRGiPB5ieaGZKvr88v92Fcjq/r39Nu64F6
DN64Okyd39bAdbgYkzbBBbTlI/LRmvjMfgHNwbdaQgeAMrq7BrCBmpY1Rwbb8Gz4JzzmP85p8dvR
hV0IjQNvochXnPb0zRnTAhyi2OaC5KAk0VZnFu990WZSmO50EKLXqKgIO7BOrc2X3mupM3gfgu5y
I3IZgonUgAdQ6nF3Y9w2PKXZ/Ponbc4rqUdaSBIerOdx65CHbQe8BRb7SZdPNsRO6e/iXWI0cBcm
Dg/zuLlBxL8x/GMiCNApE9ETM3TOA+h4cNEgeRV+b/o6mt/RMa252dEXIsCgMmSnDbTKYrcIy5cq
C7kgLVItt+GD6iXItsWI7giHQRWZ8FFChk7TK4yB7EiVwtAxH7Zdg3kSBDmMSUAKNpD/8Li9+peY
QNSwNe1HDIZM6FBwDKhr0jL9bluQsrp2iXCQ3/qOblSNc5FClVS6fyqSCbLRAGGC/uLp98lhPS6+
NLIfF/ymbEEBkFlosX1uvwgMow8ICaQ9hAu3w/uAsAsvnjtYr1JaX4oa78iQThhGP8y/tOBNYi7Z
I57218w+wr0ImFcxuG7D5+ZWD9pLQEQ0Tu91fVhcY/Yi2fOUEBe56oiWqwfImRdspP9XeBNk1CUc
h44+Jrh3pqMpXJ3HFRL4SMJ+Fa/Lzhm98L3CCxVOHLKUSJ2xcunXT6NmC612y7ybhqGEnlfpgxae
vvjz0cyR7Bq8kq4IjCHeceGd5487eehN0N1xigPU/ZaNXDxtC0Fn8MFhtuf2xnTG18X3Pzyomtt8
8+AZQ32ZGG7ODUyxSLhcfByKl6Ux1na/pZSPn7AH/Xb+SddZ9GbdU1rjVcRVgZdvYjypfFF3DH8j
AuS7y2eMZzksO6f2H37TkLxLHTEAA2iR4dv7Qz8rxrsd97Lsjq7krvDTiX/VmDf1YeuArwVHknwc
5MH46WE3CFj9nH69kgIcGJzkaLLpRyXwUsBxg/rJYp/WPj3RB2X32Yd0NVIbvvN7BQY5vJAxBViB
q3wzzMHGoZPhdcNlAfMIiB4hqkvo7ATgJycZKwSOspCusojghbW2vFSDykOQbEkFayHWQRL6p9LT
czlluNqQeTRF/bytSNVD2aUBjj9adrr7hUgNjpDQoQX654mghX/izvQOYK1hcnIauF27e+gfsOcD
mkKoj2S8O2uC/EkTfoemANyhrG7zD4t1zAJCcgX+c5szKHZoO0OYzyDKrR35nhPiiM0VWS0pc0ig
K4oVnLW74zcwSz94Twqf383n4LfSsBMQ5ZQ2rsbrl6MPNb+9UmYlFKT/Q48xZwOzYg6g6DVmzN0L
3xMC6jt4MQ5fQTV6DVLcf+DQlfvvNBH2GwXJy+yIpLphpPRF9Fh5ZKCNYVTgyATHieoJ40KzNcSb
mgGkOn4MO2MZBXGv4tkCKizI2+XAmAr45xWoOPZ9Dj0PlihuHTxVShtEs4vnRbBBs3iggmofcAz0
8UgEmTuHJKn7yBcjoLKUzK+ghxvMS0QWjgYyBXcoC68jGJQmhzVYPDRHZCvKrOu3xn0ewMW9MmgF
SZdpK+l5TKF5gBA2LLDZ+tACe0Z9CeHEukNIvY1v6zeyQ4BDZJMhwvLFR1zhw7HO9BPUetrVLEgw
Q4Z7mBuVozYEHzMjDlsEvyiYuRGt9dEVpnEkBtti24+gBebAC8D4Job7eNJ0XZEyytNIRYjMiJcO
HiqNB1FYOJMAbV9TWTaSYSyL5zS6G1Bd4M7EkhqhhjdWlUx6fxaTWg+rRu+JVVJUxN0R46Gt4pxn
Z79Fq35y6hRgJCLYBCeryxp7LsocpE3O1cvX9WAnJPqPr2B1dI9vPuhlqE6Oc4JhwWkgAhEeAPcO
iywpK0+Wmqrhxt1xXjhZOFSJSqgw0ke/sRWtK+607p9hrgR3PdtfFt0dp1k4pbBrsFxmFMUHG9IN
FhvcOHHzI6L7JlIQDXuYeTX+xoTUxUQUC7uNF5fuj/ZjfcOtQcMFo9wAXDkn3C1owhQQlA4688GF
uA8Ck8Cxj16zP2ONT6glf/3E50BZwU1w4fqGYGyckTQQaZswawSDZK61k+7sYpqn4Qe5WHtQLttj
KG3qEg5AjHBcWIvQo31l/528dnrPuzMPZvxKTz4sZsxAxhjQsArhYY0gVLIJiFXxsTq1vikuD8k5
+u2VIaV9ucURLWzN4K1AFEvPoWxx9C0QCFiU7o9K9rw+AzZUHijEMOcsGLanv702a4lT64D/Gohi
ZvoKrzZwuS+fYYGeKKfhH/MPUJigZYogYfd1NmBtXScfJqzY5iRvBHYbLFQxkjWAKzl5F91pa92Z
PHCNojTE5+mLQ3rNMK6I0bc6d+B6YSG1HC7u8cn/mUdUP5VVo5xyTj6udJjrwwSS/G7AVcVjYOc+
GSUiq/pSIOuevn0yl7ntun7IGPvBWGZ4WvTbDJiYGCP/5XT6rEDr6Rop9NAFkZUBv41Kk/vg7xRq
4Xf+mtY+o78g37yXvTnDXsTwS65y7Ado1GmaXVn9+UbfMZTn92XYXjJihfcMVR3W61BCKmSII3La
2tHgtvOKGRaA8aq2vnuR23dBwXdCWdjAs1/y+R4vfwmIzZWd6xZzePq1EmMHAlJmz6eZUwqQl/Lz
738Kov5ZLwD9IkiuTeQKFX7AJBCcT9n9hk9+xeCi7E97MVMt2KrCrsdma7uuKF0VVCRn5Npsm4Pm
/WbvYX9EwbDDrRdI6OUzR2BGypinPlTpviVAHbmkzn2wENRNh5FAY28sLpTZ6Ia2TPszU1+Fp7D6
4Sj5GD0QVUWA6rHY9bySDuE5hdk66IwnH4jKMh9G436Hc8L0MYXot74M5TwA2R0o2y+qFjzu928Q
/mze96DB7un/QKGe4cuiVLAufr4p4vM+Y36I5Gcp/k/0Flg84gSXXLbJjuLSwN+tTfAtHAhgFPxV
8FPsYsHBSGnfizsxYwocVo+WzpJCiMInZFziULXfIyXu+YLTYsGQnIDFFLJsau8yUraP1Zftf/b7
uxZNmeJxLsbQHfAd7juGe6eBAWC8oD3fE/WFuTQGlCodHNMqA1SE1+sUAU0w1xhHpoh3QFlK0F6c
VzD4hVXgSd7ZiYJmTTVhn4IXZyTaNLx3cacETkayd1oTCODrI2a+DIXwsfSMBALM6ERQwmmOKScv
vvWnmkXwo6iG5eu2Z01jV1wNJbFKoMudzXXC04W/cHavbVMREHlYj97TLpmucJIw9wS2saBaOYzr
Jyxrau7gONpeGESQLLW+IxGsvXUed/j8P684ADgiuFrwkh9P76oL9ybrof6GzFInN7TAVwq2ElfS
Hh8tY95BmUj4hlsDNWZBn5Cyt6fFZxxbZSnfF8Aj5nXcZbpeLZ62GE6BPUp3eqHeA6PC6rgghBkF
4/QZ3QNCaQVb5LihESJU5z0U/MXgnj3Z9fRoMnDSQ0kRUwiRI6rX6o+qP4EZS8KL4DIPVPvhA4pi
8DwrBIeE4QMNtYZqUHisMzAF1K/mCZsEuAOo4SjG8Ve9x7XPXFz9Uif+H8vhqEoeKyYobCN8YCw6
SlefFlc8enCb+TOifJFvmHIzos49PLe/VJVHBOSfZYY5TxVnCygtzLCfGz4zhwTkE1j/JFB0eU6s
BOyA87Dmp2jL9X2TQSEOdF5IOdc5usSNtR8el2fF6gOR6uhRnCcwPa/gZKt9RvaD2qBTz4Amk0yx
S5m+2xXU7XtIJf/FzRoMjDni1c3vyZuNhiAYLjkmVBfrc8Fhd6o8LbpHjqkMnIkoSxhgFH2wgQC9
yG+Gh+txRSAHm3TwwMUP5Zgas0dKKlmJJZLTUDmiBxh8AmaFzHMxPxOtNXza8Ija4GVfNtWuNf1N
bim2Y+UDqnRFawxlHSmCjy16MVewz2Xwy8RXShdhZbcx08UBgLwTlDJ0WPT83inhriC7GR4i42CR
yHdjEpZ/xHSa2vrJCBAQFCh31yVxGdIqwmI9eC2gibo49xLqlmnkJaEWp7OEXr4c3MLeHs310SI1
CqJm7hJZCDeHPQkZxeuGIC0EwlGD6l+rhczERpmqpTD3OJEINSxBIyE1obiurCPxwS9X2wLelANG
EwX2d+WgxwZyiZr2TgcS6pcVzpV9vM67YWt+hqWDKxqH/HVzTPpIozTcEksCKeRQ02ef1WekMbaB
CmL/iO+gLbTpWMQYBEskFzkFXCcKQ7ADk7ZkR+Kyf91eloJFdZ0F9SYD29tQGQBK5B4gNqM/0fLZ
p/gav2c0/1xtLgMyqHw5C6ucn0KGFyjWr2EnBlHHewM+RyajdSG9IE9RJ+B8W2jmut2mpssHH7Tk
nLfPgGgaNMmc4h+ul7PLP7aVJUATmBSwH0l+69YYDwGpkbbShV5tcCdIAIADNENfND4XqjB1IRoj
hTQfHW3DKwCMJX0cGw0G9DDBuPlxiWbTNGa+7Xwlwxc04US45LR9N1tsgih3PnRVTgZXCOzAQXH8
pEs/4Si3gXbwXylGRQiK3AQsd/0D5RC8e6vs1RhB+UthEF/vhFxoRL05Nc+dSa0H3bsA/aDYovun
qiGp1gKW+kfSeS2pikVh+ImsUkDBW8SA5IzeWGoryYQBlKefjzNVZ6ZO6LYVNnuv9a8/wF+irTDf
8d3t9XS/1ZM8X0bgaG8eGAUim4e2+vVZMhLEyQWFOP3ROj/10Kbe1w7Q1RCa0z0CsnD6PuePFNS8
qfXqp+YY+S2z65xmZywvFRC23ZwHt+Yy1ovXRRvj4FToNUO1kdl69U+/UaPI8ZvSLncfsGplNUN7
0MR0p3mERo8u9BHh5oQS4bEEcoG3i+SihzuAkvW/ByRWeLR4TLx0/LegtfZGQdBYKro/5u6LMXul
mIqpAriIaRr9aX/vB27vwtszgh+zNyXUP89KANH+YtzDPtwFAuBaWBsEdBCYsoOl85sVPqyrJ5x5
oqW1HPeOeR8SlSPMAC6C/45p3m4mbLFkm8e9Iw4ma2TsoMeh9yefgM26g+glrzJCQt2XNzKKtYK5
8ExkRMXB+A7Ko8SkjEPi1KiHCymVjFADnlcB38pKJMCvhlcOBcOXqL0U7eYK8Z2Eu9+6YUj+UW9o
u/cyRSWSlU8/LGS8PdKKmNKeubQHmWEcUK5/+NBT9UdFTDGHzHasvtMfrcQKtFmf/k2p7AHkfn52
YKGinx1rnTOmsloNAHTnIkQKBkO0GLSDfyzUcrSY/LTrXcvIJyRo8mtOISW8NdhMBEAx9uoQu4kq
vyDqCNze16whQ11ZZOBq+JONFgDeNQdGKAckvi2oFyycW+iQp4RbyP3/M8jM0SvoThI4WQYHdJgU
wecgh6B71QEbMHBDsGbUJ7zdHvsnzgX6Lvg2b4lngyeEUQaEqKnG1+ymvWYYuS68QeGu8fXATUz9
R3PAPjSEva8PHEoWoGCzVw1CPN3pjv/yJeMFI0tfwdPLvzMo2Besv/iFhzrPMJm+1ATIYSS1H+cN
1SdRKVCFHj2YyIBIpM4EemEiwF8y4GY+wHDlr2QkSVHOzPWI4P5KdBwPor9DcfGNu3MZT0JhQzkz
pd2Qlx+zMYCISXjsYpx0NOxE3EbD2+Lm04ZQddRke4kxvYkpGnfrDtUSD1gbXsLip6uVS4uPIckE
ndDE47yHBuEzNZES5YBNgIMrPirLe0AcmVOjWXk52d/OkEwernLf6jsDdSRl13ipLIb0uN8z9BU4
2TdraLOnsuVxnzAi5uiL+GjXTbEZsiL/7ij1z1jHE8mLazJqjZ9R6ORHor8vHNigTm4MrNacpLvg
YgibOu08ZBKe4Aw34LKyTyqqIwLOU+sRfUl81LLhaFTMYq54FRllIw99lU56KbaKEG0JSmvWQjCI
6OG0S3yJhdXAG2yn24qOMcgtpu8EzoEJgZYIlogJGDxT6HO7qHMGKAcf4Ef4mPOYf1Z3o+wJb5KP
KM5n1PM+jU6YUf4x25X+hcOQDZqjWtkIep1KGwb5+tiuIrJzw52ZhWTIO28bAyEwrLsBn9YvPeWY
k6ZdnEglDjAN069EOJfn4QaEe/vq7/6mWmfbMQrS3Jcf88nmi5T8tsrWb4PWNLkgWRnPpxYyVASC
wFP6zuUIrSlIYP3vh8ZIn9hIqgjWYK48OVRE1Ek2FLH1OGWILpuwfdk0wENxL44Ek9ufhyMXR2iT
x/MNSY+u/o8HAdGXYvB5j9e4PeDW6b+jzJ+m0lo51M7NY3bGMzL0B9D+nh5UmfXz1Ph12Kbwc4jq
xXw4/CCEHZrk6BB/0SYvRzwjuNo2S5EZz2CNQVLyXIvn3zE7yVs8lwxxM3KEBNvzEKJU5vaLTzAU
q3JyrGXz/YdcnNwHX8O3C5HNxQa6XlOTEGvdB+1SQ13dt33zoEcFA5hgk6NynATkLDoQ+2J5jYHF
8rKu4dRNIxJ9F2LU4MdSeuMNhOK0Mwtaztq+Bh9sa18slHswxepYWRTWK3qDmzy8lyuYbaLYTSqz
cJtYcm5GHzcih1McL/lwEbh6WERvhg4+wZtvSkBeZGezjjyml8bd6SLENmij/a9R9iYkKEZfi/tp
6lOs4anHoZLsePyGZmOV+o9L8t0AiKPxejBj6lVAD5w78N2xgRLnokOFwij/tixC5MCM0T8uwiJZ
h/trvaEubWF6LNZwatzPArMUDD0wkBjoPHbziz2dfw+3c+/yoRMNyLJh2GyNA7xQMb65rMkr3Ze4
F+AY1hMSy7+rv1vDxcFD73GAHGxNSW9oEvodu+4Bj22WkMXKBMQj9M8QlgyQhmBmuY8qXW/2graZ
nvHoPCJ2pVMhHVrnqqxfzHpRdA/RrcsrFs7i4yCc2dmjVEIgitlPUnojfWBMcBxptS5+WzIknNZ+
7RWI4+Di0J3tp4VoEq47unpqqavTEUnP6e+BrBkDhxblWIZ3n+4GIrvzXkwduh4ckNAGm29b8gpb
On8X8L73BZ3Mbvbm4ct8dn4ccIBnoAwRqMm0+afFnhg8SZe7Qix/MplxbkDqH95cfWbg6jZ7hkjB
Q0ubdOcrbJQPj7GuIQXQYR1x84ZqP0SXh/HZ+edIqx86siK6uijOwH4FVJh5/LQnThbiUQdVPZAd
miDo3jvvEo1jBSOBmy+sPCRmnH0Tm9OvOLPzouh57OFRvGD4bWQ8VKNXQoQgiVvdFvcVf8cEk/Nc
8sdee/zov0N+uhsUibeoSb/6lbzhEU6sQGFyIGyRV3iTMxS9f0dU7o1TrE/LzXX/iJ7e3eBkvhGS
t3Mo69OeNPGhVIaMnJ8+nM2QWzG5wDzSQJ3jkTLqf+z6XAW9olxZjYLdugvwIl61ztgF9KTwEue/
BdnUlPQGMFa+ZbhGaYGXnewi6DNrW1o3Jn9m1hvcTjk146VP8fQwKnABPQv764AHvwkyH6y6FONb
uOqFJge34+iPOQg64wQ+BMUBZMoiZEtgx8Iq253YrVmC5OMADGmcKs77zh+HKkQaucLo2hSCW9yg
mCeADX9Bxue8EFE2YRV+rX76PgaB3IwC5pc/Y5I+1q/gi9qI0QFjAO4jE4HDxMDwzqIuxCtuUx8o
cbhXCnltd8SVO/9uFPtPIhy6NeoxPM04QBa7Uz6/BrJ5PVO0Dw9Qg7yRL/dhYVCo02Jz6WcEtksE
RmDOc4Ycr2MVPiLheJlLWxnq7Hgx2OCJp6xYE3dGj/c/wSjh5uOyx57KeKFNICkV8QD7iALOKxMq
76Gt0P9hugHrGF9ear9R8GAV1InIa2PssKqCnJKh29xCrHfpXA6QN6bHmq16TGkQfaix4VSc4dPO
F238gkJEKXqBT5B5Cu7xFV5SmODAp9jtey8wlBKyw5aC582CQL81c39T/geyt9pj37OqS5zinrhC
w2BxaffE4OvkS1gShAb8Vhg+ZwC/fI+peBn9EcZtSKGZfRrtmqkaJKheCzpmdPwFxblaYz9fDH3J
RkkHz68hdma3hHwTEtAzJPCSLwSbe2G/gXlIb/dlW71siBjr9dCHysHU1zqLJHp/9WrOOccIGU7m
jL6EJKMSoaHkle4wZh5nQm5DsJChMKyeeAuIm2tynwtshPAj48rYedd8QYl6m6qSN8E2zi2D3xlH
WedhDYh/If3ZGxvX9ciQnd0Wtx1zuMzJxlu8F1fSDO9QNov12HiaovstjX+GGZg90K2+9vAKe3du
yA/M6a4xDBv8ys9gfnUMBFv4L/zXnpQU7ep6kN33RoGYy38MDl/YeeP8A2C7i24pnnh2lcDA+brV
AUA6FY16DR50uiY1vpXYZ1PusOVkyIr5YNf9v/MBmkAe3vTvCl0UfXrJhZfm5DXuOSvAotNnyk9n
ZzDv8TWWzvDC8Ar6rYH12ci+rgBRmQfkXOxHfTLMii+t+9mXsq4pLXA8hq5SaIXzWXdcYjaqDuCv
9m+hrLKNv2LByyAoDjQYPi+jSEqzgOI4xbIAH4i5VezbswQFzcvOz7Q79ktTp0e7qNV5DK5N5/uY
CXSmvY15tr/GExfMDop1hZCk9QgPjx5JSa79YJvpb1pNexgr3hNP9yypl5eADu/QzuLJvGvBjAtP
AN65LCScxx49L5BxDlo9XQCIwqSpNKu4OcDFImAsX8iYeyv7cSrTHha+sm7Cav+JO32Igf04fTp5
SMVoNmbtQf3nUx+BAgfGeDMwdxHb6rmj6VeQgHXm6Cj49GTItTYAKAnTVB5u435+xXyLHLBiDAK2
I4bzMHxlwo6bGUUqNQHpToYQSrpsY//lFWZhnqbEGrxOYlJ7X7PD7bf8Q7If8kHhuRtwM+GhgPj+
MYJGbPI6i87FJU08yDxYyC5wCgYVEPeqnt0JjYxvaKPL4r7tWZ0wVeqY75qcX0z4GFDx6MZjmBCM
yetYLFQW7AfUuoA5248OBKVPj+VvGKjnucbsfYeKna/BcD59HKvgaSmWYP180fk6YLr+Z9jPKqQt
2Vx1jJH5BuQGx5tDHnV/EMiP3OTtQ39ZmfUjP2LHfKdYZUTcQxeMIAv5ktvpyvkbykf66XEAC8ec
+tVa9Kc2lDdbBMgNr1hf4MQGwv89dIep/zgA99uwVQwa2d7KhVAyDkS2W2YfK0K7SRmYVQ7DpTYh
9Fo12EHaeHhGppRQrQCubCeYWO8ivn5oP9bUGvYE4ufQn0Q/D5IcK7YLRn/1GaFTd9zBwfb4aMkE
R4EEZuMu5DKLpnKmwOHa5CbNfBE3HCoot4Qtip8sfgjqKy7OFQzUKr6e6zOrkrcV7DYv79uHkvY7
eIfV0si6bKE6ctCbeCCGzIGm5m7bpcqWR49hRCSRpRfWp5fXhfWeh4gSMTcf6ct+u+PjCOoVczUO
PBdgdhi/dcIUsz0PvwapCKkFL3LH2huvRHAd6VAa4rletEBJCX+ebqRevhqzaKPxAnO0DU8x07IF
M18brA72DHoSjKkQjlxm2bkj0ZRgJi5DCt9h4g9MiISPZbOHZYKBtD3+e1vi+YL2iZvBm7o5kJ4e
4TSpPPjhb0eKbn8DPrmGu97FGZNWjREapgDjq9oLBiwSy1IUIjTKr4vaEz4ItDoyBPutNT4oi/Ru
lxsc2iN0NLmnzGeYSpd0t7foASONO5HUR4GJJFNRxqBuO5oBNIDMTTr1itaE5Q/8wcw667lGfALg
FggQN2pHWjEgDdAReUB5XIf8IwsLcfswoWC+MIjepTL3hSqkCGC+8Ple/eY1Drn3cEYsbugFOtRf
R9aTUoBufzlXd/Yn4Dh/7nGhLDjApXUuqGlaTGAeq7/rHEpVJix5ref6R2pRPPT7PdulqubGwTO4
eVgeBlwFgTN+sp2cxYBxaZuM4gct58cEN/DYtXfMH/Y3SggGEaOUBdAaYAu8EhcMc+OYsMWMpf2M
FONDybEnHMkDTLkfJBk3zFuUh0gI2v0/bfE0vWwGqUitAceHppAGmhLYRDuzv/1xfP6xYUyDn49i
7aZxLz9WD0+PqBbGVI//2ytBEgHxHZDC9QeEOf57KYsR4hq66XYGwMi/9Aue3yBRyBf5CX9WGBq0
wOUJ8IjvhWWbnyjfyhPoELgUiADvdwKYErXJDPc3mmhcaqYNTEzM2A+UmtzrbpPzyn+KjS+mh+PW
aXdoHZ72B0RaVt+Jl6gcyPXr8xMzJXWS4GLTbccn+sMx5G/6ohtAL1pHdXoiXiWHcflR5ROebqRr
vWgiIfDRhDMYTKcTtcVoZkoY4EPNMFaELok6Bk/uv4agJcDkDSZwoGPw9JkGgHhzU7DH+MzE3wLh
ToHcG9tegkagY6KzQpmIu0sxWzzhxWHyyYFGxt2/eQ2ikgraCCVNN4MyONk/mZ8Qbn54s8pJhcH2
iHVN5AUlGibIp2GlIRFlPAE/kiAoMaEuwepyrKgDAmVBc7Ec4NxkLnuSSSW5zJgaCRHTXOGEEgC8
k+EtfmsH0UAPzQLYQxS8ROjQ3vgGIwu5z5BVS9CY8PmGHQQvE2o+Q8YB5AUcAVVsl+ux3kDZ5+JB
FQ06/n1biFwSrk/xjwQz3peAIczeYHBxuWjam37ag6sZlLetcKWllkwyoX9ss/3l5hZMqR6kWe9u
d50hKKbQ345qgiW5KSB8wH6YG5f4bwPWjnqkkIagJDS0X1BMDjsJjo28rzb0PQrtQ3MufdEaprUJ
HsHjZ0KrWAw02FshFB4LD2/0hs94N0ePjjtTHcPG3VTGL6YOtAfhdfFGw8DG++uPgPFRPEqzByUk
dvUcFp8z+S85FOcMlxamDO8jgS2URGBfLnJO+83m+uVItsSUDbpdMhGOJf+T1Ml0NQ5oMM9yMvA5
15uExNnepE2xxyA1r3hqyhtEfwDrPGpHCHMuTCMGTamC0SrMN5Q/FzI3hul0rfgT751eHRr6hRhg
JwADjsqfXeHicsoZDX4MsCQAlqb6KEXw7jFx7ivYoQWUtqRfW2d+dYB6dvOqtAHJ+Zl59DmgNgFG
5LyHmi2Ggw2CBUju7O/bfh/4JsPz2xz9NRZ58pZi56sptRPD1QWrqHMf60/SD63MOmw4hiqHu8MO
0HrMNkYbeOlkAaeXQNiA6YHLk7RVUcA8AsnlVIBImeGwNMCRLuB/pMNi7sbtHKvsU9PjxwccMbuU
Ur/1+pc6PkPBokDg/t73YoD1Bc2VQufdGXebervjad13KdsNbE+7T4wV/5AIK1EVl+5uW++pD/rb
oxC2UEXCkurBu54UF2raUEfEk0Jr79LJlpJ2+if+QeBNJnhBof07/KiCXzFjaZiVlF+LJr1bo6O0
nfKA8eD9M05bTRjTwfbG+JZgI0ypfyks12jsVufKfjilzhsbu5l9By+Rw9wq8U998boFfPPCxa6m
1VBGu7CaSBG66F+zj8i59dEK+COCUhYOE02rD36c+GKgRCO932OTwaqOrlBBXOpVjnXBLuPhEVpt
9KFCYJF90SMye5rPaFFJZnA4nDImxtS2tHibZiMG9Q9aSB4rAUPW9BLn/gUGYGvescpB+3pZyttu
zgmLH/CW7G+aWO6iPrZ+G8QzOO9ON19Yg/K2IbOEt/BHFAx0wpj18TjSCSNceB+/zqtPTY9ex08K
vulcwS8vWLa1cJwPP396fJ2z5OrAsgVU5USc/uUnzgyFbO3Kl7BmOld4uBpfIDftEeJR7CG0RjSB
ZgI1RhZICdg32obL9oqjhxRNDdFka9ZRzHMZny7xxk34gN4vxxNjckCIGRA7pz8iSDTDHjspXJwA
TuC+NL8tQAUFFVADWz1FOIQplKMzwcnAWAKBEv2ZjJZDsETBGXkX/7ZG+X/YJTynSCkgE3rc6Q5W
wZJxHzZwXITuj78qT/IfHLXruXNE1fisJbKm2sUYBz7MKYZIW+pDs+RTT3zkLsn1ILpVIgbvDd9a
HGT4iJ5s3Nfj4LMeEPfbbDn+7YvZxlDsvTJ4JzL3yGqjKao1iBL9M8Gxhbi9telrJlB8RCQSZ8S2
TrV/BkOuOMHIBnJY/epfDcoA2RBOkzVCaZIlz1i6HHLz5VURAjM5fZ3TIQr8uFIXywMhhhYhbjac
J9AEbN4SMIXZzRFXrdU31wOTpUnh1W+OVK56t+pWBcjKcLmzqVKz4L6aeJghgDXkOlToBfG3q854
BtL8Y12tisRmos9XOJND7rtYHFLkWtbRDU8wjoF+jCkDIBb711lO7/vSLZzd8Rp+McfIXKxZUT4X
MbLoYHQs4kcKGc1hptHnXDQWcGOESloHP3VvXs1/jwjlC3FQiGqF9VNvTB4kVEyZUdvTRS9AZZau
KZtiTQ6PvrN/ax61FRMsmNlPi0Jl4OLN7o8dmCMM3SFZn1CBgtC99p2LNcjiRi5wZykkG71tAizg
tpGzQHBh63C4vtHA9JGs8//DChjCYXGEm3Hvq4szfk+LLNdQT1dYkUSwjMAL4Ew+9MeCO2d9D9fo
4rSW4nKfl52TkXLG9UVgiH/GPbgs79BzuLJao9fY5wGKzMcogbN1ZfXJ6Mg8HVAUXMlv1Kb14m1x
xVmDT+YLAnxOOO86XaNuvBd9ugO4ITx53Og+xgMYYsC51S8A8jgNNqv903y45fGrA11B6pa1FXyF
Va7C2JUsmABfh724czqiFYFRdn6VEF7liy5V4eeAU7C4gch9Ls2Hfj8VtfpNSGyn/ITwDuORI2pF
47ucIlIE2UDJzw58fqeA5mRsXtfwMsrgfpLtt9HDZdB4+kLnkXIkfNY/LAPO1x8HwQ+ldBFTs8Ir
vIR5OIbCLLIV34Ox94hfusDWDG6hQTKFNznHldHCVWu72xbnwULyBpx3A+9FPaFsSf8A8Ah38BXu
CdCW9UzZLQQUTjzuO4z6GR6vX1axvc6nIUx8Dlpc3MEhmV6ibMNyXAmavFcPeFek5kxnLHTuFKTh
9SAR80g9HH2PcAxhZRC3ozKBNnfgfD8f1bewBTBkI29nPFJoxumsFFihgDBOEQ6xT1CwoP06/Ruy
hzbdaebzsdfPw5eapkroknkx+64pzIGmTPsERizj9eT46J+d09edmhBDvxs8ys38p7abzut8tAiz
0YbnF1oKm/QgZIsc/bGjYXjm3467CBao5CFoB9Nul8CiYgDGf8TpCPU7k2C+bnJbjVnhyN0xiMrJ
6xxis0k9X3JIwitFvtdtOJmYitFI9A3bsfCvEV32PWrxFrq4YpKHwJAct9Snh2nYHMUN1L/iYNyN
8V8D995+sWtki4jeA8Ra/Ov/53ab6nwBlmAEzx0/3E5DH7N+D3la+Hbvyf2APa5LJ5klnOdyMD12
kHCAwZ2Bj9YneTpsF+tysUCrjligC6gLKOEiyh9TBq/LtgWiLJhlpcndbTbKl3cuhnzgONdhaKye
yw+TGv4N8B2B1EPviXpwKRLBvnryggXzTgcrTp7H8qMy9ym8hz7uPzsV2zVq0CMmU6iDMCQwaKPt
5ckMaamH0eQMpvVlNiU63ZGbkve2EDvc8TYMX7a03B1+Kjx2fCxOYOoiovakOMOjZow9zyt5xT8m
zyIBT5DjaAI4I3zSL4Ai9zSs94V8vlPJAFbesLW0aPNyQLPSpF5hDiASCsZJ3+JBCr0lX+M/7BSb
d/w91wxtM70y4YeZnMwryNKg7vgpMJeIM5dp93bHZjbAOaQKB9773OoSyZNXh0x2CxOLg0eJzM56
O3GGDP7oM2m7RpvgCXg68Vk/kHIeJ2DU0YZFyC8omrt9cd6dwEWwZnovd8HvyEBgc8Gb9BkPE0gT
9KkdBKmeE8PWw+wBCSHsZb8f2AIiYOJe2xSlMrKpcSB4T5OOvklvmGlKIbmlWCJ5YyALnqWYyCwx
VHgPKUVOf7qnwpIFHty9++lnQZR79sUY4YlI1NHtcz+ADGBNIeXlUkdMlkmt4qq2h+YkmIxFo0cE
0M3T0oQDh4nS8QHgvJed73HHidQdZXCuIWZK0JCxaYa8cYBzC1s/314NhtIL0fwxQ8RB7WhJNAE8
8J0DOx0tjRQ93U6TwOYhFAVXnOvhV0aweY4fhUgsnINC+C/soR8L16yxUcGTRmm8FMHQ69PDAW9G
NVi6oCGMkK0J496fQZjs8RYO0h8Cf2k+TV4WcKw1prnpwhZT7KDEyQ2jJCR0YKnKcthvu8bHv5n3
ZIAWGpGHO7SG+8yQorEJmIF3yAisZTPc7zD0A3z49gAtuJV5tcEwUfzsIQ9Ekv/waofWP/ce27Kn
NlENXMMrlQsMHDunpeacbM9j7F1E8DTxmO3FzTApOYF7Y7sPJdXPvxMoIKHHrp2nN0KF0VXL8WbX
O8XYAts84QRevW5cOVCWknEHH2X0vypd7O2o85gGG2/9Fdc+yrn1kIag0y8EcWYBqsy1wLiFPBkM
nAv76Vx0xq7ueDNZ373aw9sfa2fqTbSx1B+ovmCUf7HeZbzkScvJud2Pze8RSUGSHelXN0LKwD7E
IHW6gW/GzoB7AfIIUqpm0Kq9f3U9FtQPOrPLVsFUTDYOHfp2hpwJwvD0FlKAHsSN4LVUVKV5Q356
HuBUVgcEzSIRQUjuYnPioAowcYGzX9CcMLW2oG77JBZYSHqpDdkZ42/cLC/bW8RuygzT7nCJJjGV
TbcxJYPR1rb3eBMD5lUOO8IXIPbLmPCq3UN84bnhL4Nm9ywQij5M5XWP68XSsQO1+fmYXbF/0SEc
idFCjde0msyedi44a69kQAqY6WOfTQjeB+siOPWMjGVnigoMYyGoZ8/lVavMF2PqxsRPza5jwWZs
vWYsWYWQdJz8jKRxuv0CELyQSlB6HCEdnIuw1rPjx+yTODB+4gsRi+mfFBdjkGf/hYXm0MMwYSai
HfyslC1P/jedwOLFkAYGQM+k7XeDXvtQz2hlS1dazv6w+jdGLscduR7Sgso9Y2pN1QbGS1/L40Lw
PQ0+liiQVCbObnVzyJSEGPDakhwRg1NT5AZfj3p5NYwLH7SUrQDH4yM/FMxook/9krItozmWSSF9
gqVDSiCYxBS1ZkV85b7wG6cyLk5m6VP7ElQGOnNGAN/wHb7TAhM8fMwvq3uMKPjiChFNLy8t4c6I
DBFLslV3GsXTeAdH5ZVgVQj5kAMVBifKQq+OX1ELW/QRvJb1SaYwvPvo7d4hqDYa741owrEhd4BP
xuR4OzgQDrTMrHdIFMcfVZkJc+bMqXegpAGFgsPypuzJfJj6wrpNSqt0X9uX3U/PUWva0Frty19r
fUMhbpwbk7kd2Cbl7RoqwFIJCJWD4dFYVCUurf3nTJ/O7P8Zl3gKsdyCgtkSUg+cF8Dr3YupsfEx
LHJGeCiAr939OoLszn6345zPZwgToDYgCffHaeUPjvc9eA5TFUf5AQo1bFFuHhDoza8iapJbAiWK
i9+rNEDucKV8Q12Rk9GxXg43OBH+fXXRbxIkCDVSgMbAsMTLTsN5HU/hDji95uBOMhIoLxgvxzVH
60DrG36edtnN0omhIIEVLEq93ZZcy5D7gaVSCgLC5I5Ci63JuJkMZTbP9ZXHDlrSXvGZs+MMEjIZ
08UA4RZighuWR09Ai0H82eQYN70PeKz0SFl7gBgBmhh+j7BHXSDhsNwAfP/OFfYEvSa05bHlwm9J
pfV78u7XHGlfB6yGOQJUSX4DcsUwFxmLPwplG3Y4bk4ML6A94bTmyEkbP0JWdq/0K0McbftYXia3
7Pa9NxKoLP3hC2MlDuk+KDgdvZe9dZGYDmd0lcgapB1YAJYY8/Y7f0npZ51a8OUVAjpgjy9+PGSt
ulLmAPySaDUbRsRwhG8NoSqwDy9vTdS1z+FM/vZgBusKGvjd7GGv3mkF70U0cbh6ztL0EuI+dcV9
g9KLGp6ZCNxfWr0RinDtC6QGIvlVg9nwICENx5pxMDvTnyG04+TRyID0sQL+za66HQzcIHiqs808
aY/JvNXsn2mDBC8IEPqiPV+jI4KFxNO2gkQ3m62aJVmcXkAang0eumfDWNlMSuc8qWu7JP+HZCuw
5NlFXWLBGNxmq3I1I6OWb3ur5z9qv5YhwfnvgsU0Qhit/senvu0Aff5kPYAnPsdvVl+vg5/qoZM7
GMjLY6RPK5IddENmtJqCJcytQx8yTx+/tKy3xiLVLWReFi04nZTq8UOSMyAocRvZGTqqd42NNPZ2
Nu6hZixtjW9qtDOsE0WXa0uYNvcMjux4olOaGpbVhAsrpX6lo6ezO8fF4e8PR4XdQUoGrga7lhaM
xLwcIyzw5AKxInOFOS4nZH0Tvw2UdFdTOahxqiTbFFuh1V+78qi06amxY9RWvB1GT3Su2soryN7A
dDQApCYiu5whRyMLDWnois4YuShX8e9qoM/FEo4W6qOiioDeEDJlQemkeeXJI/b2x0iq/3yMC2zP
C4Kov/AGDCUI62ZaAGPOylxDP8KDgKWqD3Y5gquRGmKgpV/zNydwsIc1LZm5wmwrzJ3FPdJDorNA
3Odc5JQhR6UiZLb4VplUOWQemDfRN6FqwU8AS5ZG0Fr8X7Vp+jYtHsZ4t5VVkROA4TEj9wmO5bMc
o5zb/N8gkvNmoFBHMmj7oidA5EHHwYxnRglAXNFkvUXkuOZ9qhjGwrVUHe4KvWc/kUcs/uOtVTG1
hgrqWsQYS3t/v8f88zUzSsnPCyMYRgIySBY2L7MCgASkjLEvfoGz29u547Xd4XpY39c/KHazS7ks
CkfEKdX6IjWH8ArERrksas9WHVKPLxnvvgEA+lZtMDEfkjbJHQXCCUsAngstxm31Rby2W+WW+F3+
MWVscbqR/4Ry5mF7gTmjTzofLQKJsjuNXoFnug6U2cvYkWLerGqAF4SEaKVqSO/fNyMF4wVCMKbI
qGmTGCDWvR5uuriVy3f2J4yijj4e5iwXgO4Qs6M7aXlPTOIbfSq5zF5rSqyBmDQ3ls9vOpOqVGDi
svuhWH6DUYLq05PcKYvnND189GyWDWjv8Lc5v9D1/ZM+9O7eMHGGfatDygIZturwrnnK0/DoL+Fg
qyx8emaZmFZNsOXwr3vOEQA8tcmWadCsSXkeGApqAsqnTnPGZshJE9aVUcx/rB4VfzSx04DvOK8y
4Hc8mIbMRHGPwGA3d7Kdj0TnMf/uZo/DYN5ma8Wd0HChT3qOl5jX6KGOq9GFEZOX4XIxu8747BvI
H6yNKZIYDOlOmXqNOlXnABz2arRftXzlq0LVR4dSUfnRQJD4omXzcNKG1H0O1mCYrKkOiCTktccc
w2L9anXGBOGoyoXGZ3Q2QogOQbqlY+K8UxsGH2DZc7zWkf3OpvlCcYdQNVe59mwWPtHwdK+MnXVd
R3ql+ro+LN0cpzixppf1hqWG9sZ/o/cmQazjS29Ep6GUjYRSUzSySPg1tTuW7YSPvvR3msQFkxhZ
LuBkO6UWygegqwRfnw/1bLM46Y+hesoXPkNRw19eCcXiUqFFmykMCAoXWQqovDwvcVFnRorueNuy
aNQxJkxM6ljZLVqRyhzqjaiX8O6wwZM3JRrkiovwBgrWBuwWpJ2Qc1nZ4QK1yHAmzbaWJqoxybCI
PFZjLCjZkg3DqlaWZg1WtMG0Bou7F77UBQDRAjep8K3jPEMKO9tcx0ZYG9g7s3mzuzb9dsomxrlq
WKmydDBAxXcUrpQqHhrKbPZiWDz8hpXEbX0MNepWcI7riSvCbfUOvciWW/l0QpEL9MJMAgFe99Ba
vJjI6ugvNlcdI7LZeDS/8TlnXwMiPvVTzxPol86Ju/8++AJZcWq7W8nzpS+DLXEbkO5y543+Cl+c
na4v+yupMqr5qido+TNWuu53P206m87vWPCq7tGcqImq6jrMBOozFgLr+FDNfN6mwX0dukuAmeSE
78FJDYu5zs3VfNGnuQ9fW/4UAkIfQrDHcshPuaASwNzfn75Ut/+p5YIv4R/9au6jJRU2Oq6IB+5Q
NaPG4yd+V77qvkr15L8TMBg4bsbpOJ4vl2Gx9v0CPzoWiK+AAGi/knWKWY1XrLmS19MEFzsgT2gm
W6x+opGBo/78RvJgcLek/SBpwhylKeE+vdnWXVxesQzARzxbPOEKjbXRXb8R/Mr7Y+0U1lcd4MS5
+PYf0qdOl7iBYQMZ1XvXK2yBL6I2gQ+EQy9eZAeErobDnwcks6kQlPD3xTwDb4zXHmNvvGiw6KFF
R8aPKz5NDVy5XNHHIL8cd5cXHos/Bldv/zdaYy2gLB+CdgsZcAtTll8/H59yZ13okxySjIbZ5Hcq
u1PujIYwNLCuqzBhwcgY8cc8hF2Cfp68nwV3ocHS0jjIh/DCAtPoJ2BQL1htnQ7bpNR0fTBrVEZ3
rtQr+o7o/EjacbsvGJw6BAVWNG5XpqqL3VpOyPpY3oxl8pyblGGtDuv4p+bqGTBmtYqYxeANya1Y
hvWymrMQpgvoOghfWE87szIn1cKFaswPFCGPcp1nLk5SPrxMo23mikumO2cnWbVI/NiQ5nd5hkdd
PWfyXsyHEUrPG/rP7W/PlQQxRlvHQz3ZgwYo2nB+2MX9ByQAkM3ppW1ZhzxULysPeNzIqGgl4pXA
uMNQOknvRQH0d8N/Hq+peHslY2b2BCHA/09mRoRdPT+EHsOeQnrSyr+DqOmLb4KmHJrzLHxUFHg8
gv7pP8LOrMd15djSf8XwcwstUXOj733IZJIUJ4miSFF8EajipuZZ1PTr+8vyQ9sXxjEOYO9zdpXE
ITMyYsVaK/4s/Z/NyiZUcpwnV5v2fLIVqxx+jy4Ytf9aHwccBkli4zD4wwV/feAv0hBoMfmjEWCb
8JvXYN9RNLvWmTJVl1QI3RGqnl3eLt+ND8Os5czAcfmaDZFNoUYlWl+xiEIlyRI7lCRA7Hos0ZpX
2dcUJ0Zu8QPNl+p6LRKgFf6N7y7upG0cpc5oNJ+TjuZOYGTda6hPI+4/1LNEjjRAg/19yqFhkksd
4KBtiwbuTPL6RlNGq7xPNYd7FeQxVNnhVcC3JAINzOnbGwFlfc38ih/k6irI4DqgFVQjXVpn/N/X
ysbjLQmXyFtPkV/4wiOWkc2KtJk65ViQToPMp0eqUO7lIZkCjaCbNcnDq8MNEMPL8aKmnWWbSYAZ
WuYRdLOsvNICLi+mmQVrbwW+HK7HlellfRHgko/J6kemuPoR8An6GDZiSY35T1kyTyryPlMvghh3
ElWEMKUsX5pbc5JViYOtRLN+55k/HaRZLVlSodm0hL20CVYJAI2zX63ynCMJx5iHV9O16uBkYli8
ttt4dWnTAJVHmp5eDdD4MDdIkPvUHgesTuDPH01oVOsfDLANdV/7W/Pyh1KmB5k8DQ5kt/knrO2h
h+yK2jXF1fCKsRYLMRg//SUazwx+15DoY+UP31xepK78QF8FJkPZS9I0TsnVHQDviqkib26Kxmi1
CZhbgRAKthAM9I651vOUGfQLd+RIvp5EXFIt3Or0R+/tdeY6FekXteGOrloM9qYLPrwd3+J3HsuK
+W1HK979qZaQHnEjRd/JNkVjr01yqLHwxRDPr9vd4/VibXJ8ffDE45CcHgLqKHfgFJcwubgOZQi2
XbjZbHgdIEOTkpaiqb9sPedNEWZw6hCq6KKtlt3Chae0vJhx09EGxmT5k5h3GD+TBJsWbJx5nRFu
JOKI7RCYPa8OE4+oevypeMTpIWOeAUHraYNNxiyLA2YeMoocmm33OI4jJ/I6d+E5ToifDxVpRBY2
UWHMXB4gt0qW0Ulf/snlArALF4TCAjNmdUYiI5QbG3M+1OiLyImly3QaXEkWLXmafkbxxa7q+VJF
GNlIfihqjyLHxSDvIqQheF5o+gS6keXcdfjrl0Nzhk599UjiodmY8ZwG3hE3mqa43uymiA3hKjc0
tqJgxpjcqKjHXNhlU9Wi4sMvv6Xa0IyiEvjJo6qsDpirD97TJSpDXYqvTdY9T5sHn/N1HM921UGz
KKrjuP2nyVvmlyHsUKCWEbuz9LC51LaYBsmVYglrV5XkEbzG7rsoNjh1I5nEjoZ23PninE5qEboF
bLImHVgMWyCmllF14JE5Wp6HgorlAHogbnbyjNx7t2zwi6PFWvaWQrWk8m9q4T55OteS3sqLJ+S6
Sil/3ot9v2mFksd0+BNRnksFk4Iqvxbzru0P825uY1VUYGQm2W12w7D0LV8vAlABX3KWctzem7HT
uSg6+sAGjFvMFq4bVYz2jC8SKR/yjBDGaML2aHqQqfCjjkNfHMT0uyIdOng/XMVASEiECTJye9IK
ffVWCt81X4UDoZjbBOlgiJkMLmOCK4mZWLm2YtcQIXMfGdrzHZjFM+X2fH8+2eJjx/la+X1buVUV
pe8WyeqQbRDLnpMU16UokNvtTUMkIXP5ZEw7Q2/ZV5nEFzYwhuoPvBes5UMx7snkMdPHNx+2m7CK
v9UibKfhoteWi5ZiEpHLCg4+opJNEe4nYVJPTlNWclytLZYKyoYDo6rmjfzATeyueAfdQFNCl6Kf
SELoHFjl8HfN0GcKogheYzUcVTws171gT7XwG8G8EfHuXELERsETkEtkmNF8cSm6V6m+GGPgfBCG
nxEXCjLCHA1syqP2ovbYQoBSJk1IoAaVfHmmyXHM+7OSyzTUmwkj9K9840zGSC2e9pUohLC0OWc8
Rc7rOzFMG/rc9GUaa/tlor488/OGFVJESPcQVTS/qpPNBNhDUtH0wHiL30abvSaYgMXokwDT1L1J
aG56d/QofzYf6d7v5nUWors89JBibSeLS6g/sUiaA/FmSb1EObjJJ1ykf4SMk2onCTGuKGKwesEz
3onYYck/k6e979tHwieK3J0aMud0z5kAUrZBFY05E0ZLBhrw7lm2//TmFZ5mOOnpoK2PEC1IVMzC
Mrjy5ooOM6FzZ5/RT+hdgsereD+DipfLqyJWnfLEYLt1vzzKoURmZYYAZPA92TZINkH0mVb/VewC
NLMx/LcShIte8L5qMQKdE9G+esyH4vV4X3vblr7Pe6MgEcWi9vXqBWk7iTl9An3jQwYWReuJVK7L
5bknxXrYTgpm+jZYEFTBE4V6FGmFVvaPTpzsEya4uAWGiojnHoHz8Sp9QxoyQr4NEeIguf94bcI1
rhwDBF4MEOhb0RrRCMFGdzOxuCKiuMe4euHac+EYqucRMbjqMr9BVvohbdTzxeCyGDd6JqSSV5rn
s2Nyt4zAYZQuXETGOpdexQOjRfbRnFtNRGKTnZHt/2YPJYccPkchZ1gLqi0nz4J33rzFVXQmP+HZ
33qceyh2lb5WDiVWVtImW2fA5n7MR/MzK7ZstK/DigOyyfRSSKhMxNTngnx0zNIYAG/cdzLh0L25
sQ5SA/1GwS7ffFxFzNYnB47IhOO7m1KK4rTM0BQzejmV5LMYwgsdlSliYx08rsgnaHm+oNLMByfn
vALoQUFf47aHOULGZDr7hD+6c78ops91yW2GC4yFn93J/Zg1n2tRkziaRkvG2uoupq0Dq7UzOp9H
v1cE0/V5sS7YG12UMYC3yFgixfeUJ3J78eHp4Kf1+cEP+cGw1m3Zaq2mk45QTPRzOT4SgmyH0c7i
AkLQEyymTxw23KXYdoip8ME423BRd8P9U0I24szhmGNvABCfIB3Qgklih7xOD3XhUOo3RkD3dR/s
scIUF5zypZVlFzjssACeI+cKhkk8owWqNOjdXoCQXVf8Tgt/ELbnVVSMXGYS4/gQlLwOFiFB6Fnz
IF9eyTdcvbtT6VkMDCkXHoQA0Ak9oDUyDMeJGITD+uJn+8DjaeoFnxQjKXFnkB+Ig64Ch0zG4EYL
hflcAxN+oZurBMy0eJ9M9JKkHL6PF15XzCd3c01LSZ+eeyoosTX4lxb8O3R1H+u+YYSgD9Ug7d0U
7QqsIDibdsz8Utefuf+8Cf88ktLVEC+OKyKKSFtYeox7FVXFXpbNvijxHI5dyRR72CzfvPhQsk90
vFT+z2vyY2MR8/D+dKfAA9+pst9SKCjFk910IJLmjMgu2dyKs84+VHeTa8Q81FcTxOJ2z5/fwfTJ
oGq5mGOIKnZhLzN8TkZ9UtN041DCCUG81asNnK+GbugeSN42ikQMTw15EZwNoWERb5mKDf07CznQ
pWNeHYdIFfqfH4LIVxLM1qRPJ/dhx0R/cusffJxhjbBXKBl0JEufLVLBFKS4VeLpLw5snPU8BWL0
+gxzIx/WqWl1ynGdGHF2cWkbwtxFQG2kxnavNR47IAAQHWc0e9ywfRML8gsCO8+XDo7Wr2Cya0K2
xZhUY/RU80C8GcB2X2SPm4PvdHuctgUmDiWYURodm4Ip92mLSdN39Y+6M/BAkWmX0cPJDgxyEai2
bPOM3RN9ltl57pVNG8CK4t4aWQ05sizAKQgxJz7ji1UZqP5Y//a+6FOiAJrTYcKgj1royXN+YE9O
QwGY3fa+DEeDkA1V8SBTag79FPZPq4RWK7/xzXxkqKxcQor2Vyenv3ubtYyP5vGHjD5JOI8VIlvS
3qIVuNh6fkY3klAaysIl30tCmG6+T+qLj+2QV7TbjaC2bnFaPP90TBDQszn5jFFqD1kF+A75c0bt
AR2Ln5v6Hsytz9zexaQznrNQfD8kujvUFmQdax6c7g0x8ltyIjilpvpxgSTDrzFGo6u4FZCvcfCA
/iY3WSwUlp+hTbzBG4k/99V0MCIPUdDU7Tn1e8v2b+l1BuM3IsKF9jCfv8zjcNTtwr5hX3xiDlwV
H8kazySS0IirO1VVtVQ7qqT9XlKy4BOPVsNmsCh0lUV0QSjDgmIAluIBDrCwvZi3n7Sj+yp0Yc7C
Gm8BYKw88Db+DWc0rP3wTaRQ0ybkDBHDE2grMHEDONypx2oJLAj8DDHgNYTldFa448lO5NVd/iOl
KENt8raZW/R20ogkJn7nFIR4V1LUnFVm5qAlneQ7Gn/9fDd5qT6rIkv7TOEWQOBZAA5C6WiIAPuj
LLsrcJCbv/2qIAcSYAmrgOMlbZMWMGE85dIYqUDDi6WlmebBeO+MZzuLojUwPVh6LOpDxo/SkeTT
BxuZXQs6JivNihkzbWNK49+AjfHGi0Cr3T8iPz25JPjPgP5OxJugoTtC1ypShMi0ULJ1WKvuO24O
GPHXZvl3fWu2agarHuA9yJsWmmFCN2PLYVSmn0nXNKkNK4cOFmJjsjw95+IlPSyaRGaQMZ29B55Z
ABNwGmnRlpQ+lLbyQMOkxF8fcSDi2JdsQV9iiDWv8O5CToTTkuvZM6sr48JQPCXAluDizLewGPnR
k9F9XjV1/VvVq7VJzfJbM8fxKXJbJxMy1cd5raqLjE8qpMJ4h4kkKThJD8UN7xUvoxQ+vB65CzUZ
+aEeQOf1zfTCo8ChitmqpBXxQKdAcT0fQmiCO39gQFbVWVWRBy1acxUz5GJqMxrkGa+NntvRSlwc
MTF4EcgW9L6JyrMO/omaHz4E7FMYPu6iCJc/YchGENSbNM42QpcQymGTpQFGa8ZdrJoJAN8MrDsA
FZdpWa3H1JHPpHvFESmvyIa4iIbnlafEjLoiC5CDXEZjnMNXWBFBCuft8I7cLDs75HhDXcRvjsK9
yVi/9eXKde8d6T6j5Ju+8OkovrkhHAQt1wEZkE7jKsZyCe8BiY32JYLOMc3Xnk2Ie/hWDlkDSdwK
/DNvCJqupQnL6zWWcWfFcd1e0GDbUdIeEiduJxJfeko2G+/epY+9o81psvzBrsxc0pTmCb/mMV8b
Rw2zjIg8JR/huIlU837yo+wntWlomFBBqHoPnKoxReh2NOdMVySyGkiKGEc/NMuWbjWguitJM/9E
EW8pC/Kh9RiPAx1hYwY6/Ga8SG/g3B/RZ2ZbBgCgRnjJ80f/Lrd824Wxwzd8oOVR2ghKT/9uqkvB
QiL63Qh7m750sQWGZESSdMJmB8tk6lcyEj3/hlLfjE4/KQk1/2FY0osFNYBuxBjqx7RYLGya44oJ
aQOuHVdxUp7aKwHFImKWl/LdnZ+BWIQUowTSqykUBTxfQidYyV0YFjcOZXzOeYvT+Em9DBC3S/C2
pf8rHY1v+C1X2ZPJUNG64KtUsfQctiedexCaFIdhcfj1YKyFGW8YmLUMK3otXkADfTwe7+m4znKr
dRZMackDolKgEcM1kGEEBHizmLWCrTc/nY8Bf+0xvD4zNyq9GbqC4//oeb9vUKed9LtZReUnSun4
jvJcw67Ammoo0lZMEt9YOHFv5V4nRVgbojiwKTR17OMNJzTMGZgJVwIszYnjoq3I2TinsjlCDnWj
/t0pp9r9OcgteamAwXjjSUqD/XIE2kSfQWyBHkEgIkrpEoy6j46Xu8BDOJamjrXZU09ygWjjYeO9
cw4DezOqT1AD4BHIjR1xGCW853omCfdR2b7wsFSF9RPqBJCyVuKiOsPzI/Q7P4onT/nEul3Yndi3
Fx/zY6ordCjwBI3eex5KBqdkXVQxC7e4ah8fW9l37qiT+f7X9ZtaGGe+rJpTve+q5Gq5vpx0YJTi
10gDXSyvpq4B1xuyVzoK0+GUbq6POs/fVS0wBPbFQpeGAjOQljqiNJVchuUzDh5tnvABewBbZAyE
AEE+hP1FPXpryuQak21XTdIK3lqC1Q+RKVycilBx6ZRqgCFymdHjNilKa2sevn/RAObI30S4fZLa
klJyFECK1bQJL+91LXByLTj8WtvwI7s0oBm2yqHYo1lqXp6C85BFBKmI8xRPD03d2M5L5qujJ3N0
OeFdfqLoo/FCyhHslXEtY40BOcNwCugL0j6ABGOh3EzGfNZlBJ39mwE7Dp2h39ZnbpDfi+bRpE/g
np7A4Plg78D6wdNCaBdcEj9UAgw4QmeH4k01GUHgH5aatITEDowHTsOWY3S5Dp4m8/e0t+HHRjEd
ekB2sd5TdDo9r6cThMZNpccP9uZld4TTRrBNAcQP2UC9QOXroDwr0GmmiHbs3nHUATJddetRDSMa
KcmKvfkLLXynqF/WJnY2FA4cWRdeBQ8WoeefAZZinEHRd6LTgy5zS3RAHuJexv09ZsR+eLHQwGg7
TBtTeuA7tTRpW28jLAHpge6sfX6VHXSfogaNpi95qUO8Csh+6Oe+mS3HeCxBW7YO882E94aEt68f
0Dbs6XdkyGbagfXHY3zzj5k9GA/yhLHVjl9kK7TP5AYZxjnNELtgZfw1t3h12W7TpOw6mmHfDRcP
hiPOdymvwr6ROmX6D5vUB6MCyiowt1q0euL25jfOR5BeDm4gKkZFQ2K6MYWNFsHlzwl8mJC/CzSC
spQgi8+zhTqjqnBGptbCQ3N6kRXIQ3wm8g7/MIPvDkQJtLxzKCcuBV80TEGG2kQRw7qONjSE7C/I
5JMdYbJ5XhQYIiyOiyT8NlSxcc5P2TsLN/wGSEm7AMi4n5HFvmKNI2uoQC9OlAtgBASgdJ1mkPmW
H3LCWjoALRoTrpK4cFXv5yvtrf8jGHc15UQU/jIGvlgrX93ShTQEyLhGHNKO1rX0TQ7FimKSv3hG
RaHWswUb8q3BIhyr3BAS6BIC5zLrCBuHsqeW6Kwn0LxmnFXAgWxyqFr7JRX/7mE9v6roMWQeX7TJ
1zXG85/X4mdCXUntWJwn4Uvn4C6rbG+SCsRJP20g8v65+/Mh/1F8xpghTPYvMekHVCt4SRJbDMHE
++LCF1waSoW3CJsCFMWChwwox7EHYcMOm09B1PbnazhGYk4IabsL/TYeQMox8Z53ZQEAVJFTQgHI
zCNmh+SMkiyHdIUnIJNu4cQ6iHrZOX2awdLN9RTBLGDqN6tzN0O/RX4ryYC7WQZhgM/pqaujmxyM
jCYPwe+xLKh0AW8BwgiRX+oh6nfCLa5PQNZF3VVtSfPDNUF8vIizPKLdBRuqbWU5H8n57EiKnS0x
smnIomOFrzGQYwWwn1RUKZwJ2FRS29ZbBWbu4VZSlgO6X50A28UYxSgLxMOUXx4CTDtZQkkStquL
KBLjt6Pyiz1BBBIRbRYCKswaroLLpyZkJ7VVAiLzEVcq99cYArCHpXaAfMbjVddwvsRuLYBKB+C6
970ETQV/vNescxTjIbUPB4+nC3DdFakhtRGp2azkc8GQmAjTIiV4wsVrLVKvPbsR3TSHB0cNivvI
6XNaO7SJCHydK2GpOu0VqEfkdW9wryKejXB/sYYFuHniknMRCFPuekxiwOZ1uzLsYxUgOczj7Tg+
gzVH9ZwlX7BACpDFnWABKcNjA0fUB7zDrgiw4WJooxpCeUTgIL+zHh1qlfe5XlvX10jv11gq2MRN
E+r3C92OpuiVDX4dazXGTGYt9gEA0dPM4aGSFUTMN4MgRscz35OS0BsU2vv2nM/2Tp6TOQT52hmP
rxFRtZNi1W5BgDgHs5YY8zcn8pdGwx0uGe+IJi9FyD2mE8ySBBaC+SOuPavejz6q+51ftwzCgybX
fBUtq898WvsfVcOV/cGp0YtY7kdU/XwkLWXoCxClaOLC2vt5WGnnN49f5p4Hmy4iM/YiThVeGZaO
mn8H04H/oXpk4rFWRTC2w8ZTwVq3be6PmKygNkAOhnDzHFszyAMkd7AlSoObGgraw4NqxTB3dOQ0
OkNOYkyVyeOGXBrcGyA1lOgDxlCp6w1J+pkSe2s39trGY8P3XEhYWka8382A9hBD4bnZB3o5PaPl
Za6B5cNTF9vtENQOEiiQ6EvAw2dkTPKBjDqwMNCli2VXGKbhJKfn5MBQfZmPq95cGuxQxN2BF9Nr
QFsPtD9kCAR0aQLVjQjVTppM21rrAmo/dhxqz4wGNSZHdwbXQxBicOp1umr7s5piKsgDksGzoi6x
oVTSnp6YOlGFVlEcJ3cM80FBqcsGdxO/Q/O4FAvw0qmO/FBifbLohBaLTks/iA7BkEQGj0AsK7rI
r4PIh/SKj4zYFXkTkm7ZGpVoZ+jstZkRz37XDYM7BRtVJMEOSCfBTGAj3oF08RzkJh0KiPLJqc3R
LSvaZYfonThbQj0Ven9Unl60RGmbEQ0JFkC7EHjpVb22+jo1/1Y3KOXNZVxEpO1ayZvJX2m/YE/c
5j6r/Rh0vgeGq0MPwgpMSRGDcYvPQl6hSfJG4AMVSz7eldVBUpLgKtzS8MUhK9dNQau+Ai53v3lN
0XpB1UC5ZV9xD5BJK4k5dMcg3KX3jTEkQkBoYddBG7xJKumCRAiXlgO/GLYqjTC+qajwKSteY2qn
37Y/AbvFFcmIZGjD8I4+1dWFgiu+09BRhzsg7npR7JR8zSNJThgq8uLrj+5RLgr6JIomFRYSCmmh
0t0OKMqUS3w1WGIFfGmYrhOf7MrssiovJomL3GkMDposVEkyUAqp6LebsHO/HUYxmp+7JErFHca7
1CVPm8+S7m+TScPaJVo3LjXaKLqtay2VcuI3aQXPz4nIhHdvHqObPICDKxAiKqgukRBwitIC/EUT
oXd2uoN4AXpV1VhxWhUBjLh5AKzYE2aTV1zsJ7SdcUqE/Qe1iFzQ4EkezVfJHshPFzlsjfYnGXZ4
wuZ+8ZltsePlZGH90NS4xnqZ4ZubU4frkybkXxlXLckyX1A6NIx1/EmKb7oTBSCBBvnqFadNqAAG
Yy1JsUkQLiDF7JR/oP9cuM6AuBNiG8eW66zZoLauZMEwhk5m9uwA/CYHW/1aLeLVL2WihtAyqMaD
Am7xcTp+lA1hoVgUFAUQuAdFG/k52Ar0nZbHq1/2uQVADy6JnbdxkuMP0eJOsrKKk6affL9ck8up
ywvoTCMUpDnOATzYgwrlbkr+MQA2R4FPf5+d51C50p5HsGDyahCxtxS7qo8lbJeqBm1n5dykS8OY
ER8sEjZsQ2NAz4BeMAU3r3htUYj2OviAs84doFjp0zIAi9c5zekmbF9nlroOogzkcSn1spgKtgAN
6kFRIG99yeqW0FqH3KUT3hvvheKSs5x9eJMdD7zzs8Jb+n6ih3l13OsYhAbEg7ntUoePFO+xdnxX
2PmDW+D0tMf+ReLcz4gA2NKEHTjrGqjM8vyKh2dD5N+NSdFNlVAN+RcTcHC8ZeQDyktNhoXjjS4T
IBuZ6FEj4tk15YMekzFSMDncWvjpzUbwNPWBBAQ0nDHKEGJP1AxJsPjxrP+jtZyGXG2IfhfkBw/4
Y68QKffRYo6VZIab32JUE4w8SWMGdchvbta58507+WYPDc3aq4iBcrvonYTbuzjkMzSeNTIUma8o
MIFdOym+GPq6Zke3PScLYE6kg1jpa20m+QUmlTg9OIoPC0Pm5ArE34/dU96Ho15SHlAZvBkbqjsz
JabX7DrkjQCBumChosRG+3oTKXgypP6LGpCzx0oNxkAn7nPqxJXDXG0v6PANv+DFGGstylCgVdPq
WlRLmlZ140g2DZJRBI2eo+M3pj1HC33JgD2l1b7RJnkgrwRH6e0ka4rwwPRsfUbo9iNCY1PGdUzJ
RyBo0XozG4sqPrh00Zw+rDPoG/Rt4c+w/aIeUyspd58fhlJhOm92qUsw7t6u0nTn/xLsguDt5yiE
SYHShpfumQoNALFfcShjZ6IVpr+J9cHVmfcj4V/6sLXxnaoOwWCKLSOkEbHzSJu51NsfQoJh0isM
qZaIIgadAgz3zZKNdbIRuAE5bdK5Dz4AIHCb0mUCMqBKNiMyXm8/kBmosyyNKW7pY5i8Q8CmOwy7
tYIRzUocN8Qqe7M6Mt1tbfiUTBETODxIa9cvmDNJlTiuxUrX7lT2vDUNsN9GFuJV0AA/6DCzgi6S
NTqA+r9CnG9wnhHNq4AlqedY9Km9Ie+1TXwnZh2VbzGkxoeEiSFUtJ+UuRk+5GWsgDSogDnXBPEB
r3sZaewe7GrcPbF8R3wVIOhuFEAUbQ/BxQYUK00Gvk0+aaNmReyOdPyIgG3kRhYTf1gxUAQlhmYM
ZaeR6p8a1s1sjTyQZrxRApI5QuQJXRYp4Bsu52lxFZ+7lWOvRD9VYsraf3tA8vsGP4CdjqY5nkjr
Bf0GZsGB2c2OUghdYCmgIEpL62KNAUZaN/jW7LuvZgDrBI8ZjSAnBNsRwSBow5KELEsgYYYv1fsN
UI7pwgr8omLirK6xZUlXQyMgdFxS0mQ5zpB/bbhD6dG5eq4BRO54PVSgp1zc1mDwcu8mgreVbtAr
3S/IWfbziI557Lzf9HeWsJD3Jjr2vUnjkOlvBDaKHbwX1oQDfQRDULuZL9QDWZfTsk+X7VMdBRfB
a+6oT973Vgjvmo5+kyS9q49qyuEPuRhydsy2ADcRtVj6Za2WV7nq+kAjD2w0Pqq+W5CEQJCLzleS
wjb4x/jKfDcjuG2x3QA1x6khsFZb1B8ss6G4GWbQh8/MH+sDi4FGzIb7PF7Lzx5gjyYJhDSroxU1
3RjwXL0nLG8q4C8HjaNtTBGBjKieGk4NAmawYS3MBCf4K5pldeE9C0h+UIv4h8iqyqHjMSOU92Hl
4C2/j/lmpszSvLstvP41xHl3NbR1Ezx/RBYpOXof96Q8D8YWS4l9lWm5N1XFF5x+ei+GYtWTaBo0
Ofzh/BkhbdJ9ICtfron/HBr80sHnYSP7j0yACk3XI1h5bcS/fWF1ibLIelBYE215zmBd2MF1z0kX
fbT8EiPsl2joP7cW6Lu+UGEYv8RCt5vzPSewblYCEDbstfyM4CDWBFkT4G87zde0UfLs5j/MgE2v
BfTUbGZXoFZCCISEGbepkRbZk+pcoBHSlCZh1yyNAYK59ar0oqqqnji00NlAxfZIFbSdZxLHwATa
kyJD394D0+1dJAzvuC1aZQrRJCAG9pUHD5TV4rxwpd64ZEokmoy6FmnKkr5DBGTsAeTwr6xHeyQM
k9du+kWJP99j3T6neK6pLikj5pp/Qu8nHjgufO0YWiMJM+YnQxtBg/HbGv4xtAsp4953DtN5MjTt
5yIf9z36yuYOtacmWn8NsVnwOnjvuIjyPGir8ETSCA4uFq5fhm+yMPZ6EWMzA9v9t9ZYO/pXBhB7
8WcfLbcjOtINdcAn2zJcnSVQy7KO8FH0D0NKT4DNtZfD6P2t7jCGiDnIsISlV4yZ5ZRxtQ+1Pdv7
qfYYw4Kyi3cqjhO11abbm4R9m3wHxypAmbLcwei0mAzrtdl/l426LYvDUW4Mk4/UByFtPR45hhVs
rgE9waXU2OWDwuuKOOiM4+0QfyHGSJvmY5tG567twL+kjwgsgJn57ghwvs04ffCL1geTzuS6kG7J
CwEkSUptTRc8JM1VVJW0fejyItDI2I7QgDkDGDNjkM+OLpoawj4YP2dgRkHGxJJl8OS4bk6eG0Vr
sx0RHTCKyc4vDiC6lfqZNXacB7cnu56ieUiZizLa2k4ROQdZxx7kABNt+kvHe3oPdUUND77JWPQV
+pLZ0WGIKJUIniOqYQi20G5rjuvpTCO0R1gxhhx9R4AJbWe8ZRVgjQcM+8joWEZROghoHl0HFmSB
78IIWYpXfI+g3jS95cm9tsfXpVeut9b6EAwZwbsmeGxh0ZErk0ckhgnJhaGy9PqY6mhId0/3wOkQ
/y1uYcWs2bVGRemeQHsbqBP5JSTIh+UBoK9aWzPPTbrKe6qQeeRAYQD6zgFCsErIUmPq0TKBjc1k
GHk+OnfBdCAoISw2uXXyN+32mdaf38xPz9TtIA3HA+FFtaOTCLlGvS2oiYgYdweGt0eyFhjF4GH1
0t2LwpkM6zTjBRRZpy/5DBxfL/ZxOMHdvevfTvLJ7B6MF/t0770awhVOXDVKcdR5ZHLtmW7SUuHq
8EVWz/yhtj307x1OIcIGpG3ovw5wIzX1tmfXDAizb7WJMhV6Af8LnH9IvmgISO3IAvvaaOS4ujzM
FlF9DYv7fDGrXRARt0no/gxNjDqY6ivWqwt+d6K+T2l7p00dSs/0kwjWLigDFz+hMLo7F6pNmKSU
mN7NAkzRATeF6o4F083/MPwO83mGlIjln2VCDwV3J9SD2/nVqanTIJFRsXZ7yjjQ6tTmSUGLOaDP
CK8bXZLA1Gt0oUWU57lWXK2AEKAcP8b4kH6Z29WdUEZVELjIKk8oTjGVCHpzbBKNBmBHx3uSgOKY
97uaajwwuyMu3OF816fqalj+whbwOeH44WTXMQdniPQ8BLv70hx02u9l/ySRMj+fCp4fJdlwFEdl
1e4wCMqrIghfm7fgvKfLpKGQAb0pfWK0sFcH1cD4n4DEU3CJnWQAPe6XsBBhsVNhKh+/iP9yySRl
DV7ylUgeqKVpM1NC112bglhTiiDPfXn5JzhjUW+qmUZ4RQ5WTKNiqP3OGszZiUN1XVogoh/oYX96
O6RssqoHAlqJWINiGE6ywSkBNa/1hexERXbSqbmuRryNjkIxo9XPGkfR75shQk1yZxsknknTmnls
rLYmBR03tKDwXMfUNw2/LGOGMxxpX1e8OCgsG85O8+OxcwFSv78QDT5FfEXc3bJxz9QDfAUgLfy6
11KuOcpI+eQxBl0Im0ekjubG0/zSi2gwQQyy656OJGzCTU7ByrPqmbQGQIwZf/zjFMs2gHfPMmBW
fUFIB7qzci6Bu8TwDouPLtXLtI+GmM9vIPIKyhi9iBOlZQbTe1ybPfgq39EmrNsSDxw8C/3+cSP8
13n8spoNq3dzWm6frP+F0gReOWQ5OKzMxqavc9QY4ahHgdyEMv6W4XpCO/Q161hQuKHm0YA88FMj
ONyHItR+9tq7nz0u5s3Mnlz6YtIO1PzLgckYDQYBgNNzZcARH4OI0vR0+ZJQYX/MbzGE9M18dMIh
5F9BH10YY18hjKYop3m6okj55mfL0Vg1i2pJIabhht602WK9MUGU8bry73/73//9f3/e/2f954w7
zmd9Pv3tVGN9tT097v/1d6Pz979d/vGfR+V//b3X7bXbRqs3aLf7rcGg02t2+fufYro9rfnp1v+6
7u+Nk/E0PklT475yZz6Yb2C3QgbZSMYZMP7nhv/uQ54A+fuTaDtH2Ya98V9fRbv5H66i969Xse42
+ut+zVUYAWEH8hsNfZzt8Jlq6ClyUXONYBclU88eEL2svrxjDznbevtgab3dS2X89HFVe9owQnvh
X1+b0f9319Yf9DrdVnM47P/+/T89oWW3rofDLdfmWflt0RIH88w0uj9vMZT2Q9MXkHro/WbCltFZ
cvofvv/fvqF/+v7Bvz6bx6PRW3YvfP9+I9faTPscbkq0hUwpXe/NJ8JkmJQcMHe5DuB84n18c59v
eWBKsp61prcdZKy/vqj2f7qo4b9eVKt/Wn86g9YHVCazZk9P9x3IWj1yhTtSv9HU3kIOWdLeH7rS
JdQj6bP++hqMf7to/v+D+V1U//RiPsbu8fx0f6+hTUaH3w48SMSstrrAEm3RuDOdv/7Ktr6t/7lb
up2eMey0W81us9v+19tev07v7/t9fyeaLPccGerr36dvv40ZOJA+vvaMbLyaXSbuMiKrqKo+QgJ2
e4WMhCwR9+UE6qQFJuhEf31lvf6/W6b/fGn6jf3T03hcjq/u8nJ7Jy/a3J2IebDxgfk/1gBf+hbn
ZI/xaycOsM1I8x/g5sFwY2hl9TCt6Z/p2YbFRipJpp+vNL+mScHMiE4Kx5upCVvaSGRAXk73RRc/
XZFKzflAUaIuYrGe1T9vguti7z8Q+8CbXaDJiWEV1WZIyUPS2AaeBTpOPdSu/rJj9ZaTLsnQ3bkf
zfZ5TOFPGwhST3MTNLI67cibfyctpJDaO/g29A9Wo+8YldE3jb3TRmYqN5P+AHVtm/bH13rV/qCh
lvb2TjSdoMO9dxZrZp6urT4J5xADnLpndTkk77NGI6BKHnC0AYtO6nSAqQ/i0WGmS/Ub5h3/j7Mz
W06c2bLwEylC83CrEYHEZOYbAmwsMYhZSPD0/aVPdLdNuU1Ex39OXVS5CiGlMvdeew0Pn+jJ+zbW
P8m1AzGx6X18rkE7+wCZ+HAhEgizfr1NzE+8ZHKPXL9wefGWEngPUz/SvzHH6DHdE9TIE7m8d+E5
QYnNzOtuE2wenNckV266/DW04cwMb7EcrEF/a8IkhQmBonsU59j5XDCdx5MgF7ChyRatewSQAZXU
zNTWjflog39469YpZwMoFd3ueFz6WnPvTq/BRYXU61a5XwJ67UkTNSHg4vsyyD6wl2tfeDZOwyRk
FA/Aj8PalweqzyTCIz26WWsRRTjTrSDpd8HAmMrZo8wKq2gdZE3JExQxtNj89hYfTHtx/NC9mnJ9
TOENDrLpbsCNe2T3xpXtqzWGTVhj8T0qupkqEBhGOlhFOjoRUndFUg9eVnqnfH8gfcbT5O6RPndu
lCFaBH98D8cYlbd29azad0wKgCtJPRCKXSuFjFH5lUhOZcVxxk4Zt0BAQmHt6TrdhB3tqiH1AmS5
e0jWJGR5zfIvsIoowtbETWle9mE168CJFlfGJ5dYAV7fB2QgNc6z25DooZsWzvFhm9O7uhW+/207
D6S7a+whr3/VA2R/jaj8JiUr2EP7t5URdvtbXHKOHdmHJ7L+sGgHuzmzvsEZ+H3t3XHPCE6xwfvx
CGoUvPRzLCYnOtZ0ml5+H3IZa7xmQGYDU4WTG9HeZ+0zPlFyCKTTPpgB2rg943b6+Q8xC2V0y3+Y
F2BygzhO3JFxv9tfcUJ58LQv3W2R1AoaEjEVOYVMMr3mJ8gPegBeSWa3H6K6kJkc6pT1OEgTg1OH
vKIXyLbCklJ5L3k/br6ADplUQzKnO2cjoM3BFmXdnhD6SWLvSKBQoGz01za4rx7BwB0ysWiAALqD
2IWXwdwByyHGqEeGdK5BiCu/o0VXBoZ8Ye6ieH5VOCdDj1KKbQa6IVUIJdJ73RRP1xYcgmkUxaCI
nbj/fvEx9QnuGsMOSgPicnX+osk3j1Y3971bw+QPGHhM20N0aEzgLv7UduGUT3kGnhj8Ufl+tP7e
kTVVfXFYPJVWzlY57871teaMFBpwoZcGvpgjek5AwfYDKLEloCUjcuyVybXt1n7WIGuzzx/QqVYi
LodtDmLijXZ/3aeRH5F/jKN6XGAxDN+FnZjJPLZpCD668MLuUnBZXEh4WBhn3EzEH44cOwZYzMvm
6dhGig05+lODiC3ZMfNxROm77n5wTfTPLfMYG3MXLqzC2B0sR2te7IkuveGSoBbNOSWFSgmmY4NA
/CFeFJhKrLae5YGdpUZUCd5Ou92ueXfzEUIJ+03hFVngVbAQBMEiuVRv2S7cFJToRzaWRZDU7jvv
pH9QV0Z0V3wZ5KiZ4ZkV8mKwjBn+C2wf9sqH3x5TcgNXhAEfM5WIStxHdifnuUuBjbVr+PBOCSRY
mzPpxpEkTKLs9/U1EO1E4c/fHTAzvCR44eaTjUNw3XxSQTdEuVYS1LqAjMiIHYNu/xFssZ+rF7y2
3NbGIyhj6EMb4v6cZv5wCcxintavubY5aRpuiXwT4rT4m/dk0yeSHKdifr/o7vrbjxwva6iI2Lov
9n09ZESsBJCP4DKhbyUuCjqPh6cN6CN+y7i/E7rCkcqhujC8G4scLsIRsm/cz31en0CK7r7CJzU9
H5+uQwOIr2iVXjbGZ1YKMzywOMQb1ZFtzy1RUnVPLdBeYeWjTY2u1mU2hm5pHjgQjBLBZv97zZu/
lYWG7liarNq6pivilfhWhBzKcnebS496COiykWCfyLV/OQS6cDSokFe4dzPcEiJP0hGIQEMdMXwj
rLBINmCwbsdFj+HMLjCb0RYRrsaKjlUYCHqrRoL5du0xK5/zDLeX1HkExYeuf87BLdrtW/8K74nW
t6mkiJfCnQk5YwivAKq8/+I7inr7nxrQ0BTTVA1bseWnGtBeHy7Xg1HX1FZimIlMgo33sBKvN2Cn
MlgSNcNOLDQIOaweH2CeaSdTE97zJmdpM+rrsUIqHpMS4bqxc5PHJxGXE8VD1Hq/oXZbWIXPKvHE
dIsmn9nVpo+EC+QxfGO4+fcX0v6tHA3ZMjRDcUxLsRTlqfkylb2S5fviPkSnlgL3wSZ7JHg6kOzr
xlkadd1p0wNZGKKEbrapYHkl1yiqXjQ6X5/z88YahmIqtqUrsk5bKur9b4vH2kjq/mZVp6EEg3dU
NDrbQNZ9WlFeZqAPvVEjfC1flPS/fiqVvG4pum3L8nMXcbofTvI+W5+om2Hn5n5n78MomZkxyBDD
An9xCMuHb7/ouzVxU5+/rKGqpqFoBq2389RAlfU8Wx8ljcQ8DsliIYQt/9GwLLFuct9vpLmvsmZf
79wogRw2UogfnNXcDGTPAk2Zv2yoFHEg/d/X5MhPD6C26uP9sNOPoHsyidZAzJSfA6w0UeqVcNOH
+xd3Qf23nzIs1ZAd3VQcS3asp6ZFlQ9rTVNue45IhvyFbyHyAQEfxLeGFGRpd9dKtnEbeqyN9UK7
2eQo8K1X4IP977PQVOPbG/10FXddve6O+r0els2zP1HeNT2gktEpxwMmvvZjdjsPmDlUa6/IBsut
gfm4DxrMgQWzgQHehyIBm2GvWLQN3duwl988XWuKqRzncMpsqy9UZtW1aUQuo13Vu6w9+9BiKjvf
R9dHeLFahNjccBxU0SJlJJY+EEP2mLhozB3vASQ/B2CeMJGVQ0vR3o8fSL6nD8u14eh5WIxx3gwH
e+FoI4aymwsiLDEu1sTE7XZuWJQYwm+GuWODLmssAfTiIHMeV6RW9bOr372CrCEBYh96Nyi0HFeX
UhXeLrz5M5LfxucOOBVQkazo1hv80VgmRI6zFMvgsC19TqdbFR2qHladdkB2JQEPXzJJFuuC/GDo
RT50BkE6hpLltkCR6YuFwB95heQrQ9XGNAJBEs7APkUpSs1J6rynZTsUE+5SoRPtmF4HnyfF76Tb
9gbmzqT+j1IjazzmbkgbOJmMvqDQeWtxJwj6EV55aPeWis+QPr3ZPr95gO8D/Ie7DSMIa1GysLYD
dLZR/zHOsXrqWh7l4tiGwRpwM46f4ylVg+IJbQKqVJgPgnrUnKJGpKD0djPocUGNxrZ9OlIPfFF3
oXLdoD8lVayjhPCOSgO/WabJMJBCCUa43YZr7+M9SGYPFqZELUYH25+xVB4U8LRJocK3rhZ4P2uI
E1IDj5uGMBehqlmImgAWm0XZEH6eFHcIcEx4OGSq4EZG3DI33OGDJstpXL16nly9uzEyyLsoPK2Z
SBeEmFRL+0s4FcpgTDYfNIuanCLdJeYFjddnD3bt3weM9Wsh/O39eiqEL4fTPLuVN/F+TdL9AJrP
hYQjD5vmq6f4SoJVU5ohfWSOy6txIrReCc+s4PoNALBV48EF2iZ3u/PQRtDbkWaC3F2VUbDg0Q63
E1BxBnK5mJKYUMM0F19l2R1a0NKA4/PeoeNJmQfc3ED7dGloL6oey/73BP25gTydoHdlf6glmS8I
As+xb9GdHwfCjdhuYtXaLdo3ergJFbvGlIpg1Mk8YvTX1DqEmjQqL8ztxkz01jTabkS7G1neqkAQ
sUeuWce3wSPhteEdPqMJgUo+xcQCLrBry7jSEZ3GHnE6duVSE9SCijkYvDbNXp4H9yAnTbe5P3aA
Mj6QXq7vQAnT5fI2Dx20/Rz2cgBzB/+suRGCaRC2saHLg0JwD+5iOz5nUb0Lz0gybIwoWzdfZbA/
yz/YC5Fe8ROnFI4X8k0a6bYeoU0l9pQ3fN2GfCB71SeT1iKAjnsJ73gwdLgRAhHRRyVNKO5WSywO
hZNVvEZ12oREAvHDCcl1dGcmi6UFV+mjgTOH4KD5Q8HGhPp6ia59kscyz255nzB/mkMzXKBWr5Ck
0z7m3tX2DKTY7vm6zPt3JzKkQMbjsK95utTE/IkNwfZvDo4OMM+n54KTPm8fR22FNpltgSyVoDm/
t9qk6Q1zjZEgr9Gb5m32aIebh2neyluHK47CMKLoTXrFAbJEFjbYfFTA/LuvApe4uh3TxaCoY+2x
iVLqB4EVdPG8I5Eyc63x4Kq44bY56PcdTntbHPnXRtTH8s8VIlp8BwXLeTsSqh58dHcRkQap3oTj
ES4tIR2e+5kbielFFarve2YYD8Md03mNgyngBi4na1CdIlw05T3s2j0M0J7exsuXJiHbo1dyBrAj
eozlUChzq20P2hOEnbk0Lst+he0iXg2t4zbZnxFVOvfxnawLzsPmMY9U7y53OBMB1ap1Wi1U76x0
9U8jY1lCrDy4PvSPQ9BizASFvwVaaqiwAzbdY6yVkVRG2rwjl32xgVcn+CiRlvFvzk3gxzpeHvly
O5w53BPPMd7LzCL9U/6m3D9LUqKD3TtxoPF+qq49yC/HKcct69ECaWncF/cFjnzS5HzxHwm+Yrxu
BcFFKsmCHB1rtESNigovKfZ+LpDCPRjcqW2EdUyTUhewG+zmZgp3XV7AjJeDS3v+eRwAzmHfmNwG
6UzU+UfeLJvQnU687mVB7GBIuMPJElM2DwySX+e+whMbbCPJk8nswj3jPp2TxCoE51ZwbFiHsUUw
2uq09/R4zUQ3sVDaIO6oOEThST3oLsmIAa24A5KgsFfDS2JPNFtAI3S3G6EIwrGfFXYYXB/eecSJ
FTNJaq+7tBH8OBYL4WHA+UOOCf8MwkWiZ6RIDUvVX3/cQKykiJONSB1kR+5Ciqgqu3PUMIpnfdLh
SlgV5S3Zv+KcLIQwpxg1fAxXlF4ZOxuPH1H9I/7ul7joGk1lpCb7gGSTwGCU5lsYAWpB3sg+5pP5
pB5JkfhORbccHAa8HLcFykNJ7RXXwJpDgDy/ZyBvdyQhJV/hCkZyFPT6QrAuYYu3/DMc0F18FFC0
rg6UzXDbNmwScnAMebRVs7WHOvLgwQiyEIwQ/usJ9rFQGXLJet0qS7mFyugmQ3/aqS4oqOGdNF5n
OWstgNP86m1LhqdXR/LVezgAZM7BU1jCMJbp2A2uXQuqeWRc36XmWvMVuaPsmlY22dULB1aRUbxd
bhHN6WLTUuGn8wWpnlzxOAG3/DrQQ+FOAcPAA0vj3ohfcc2KMSciOAufkw/r5BE3zZyXykRwb22A
vh2PTvYvH9nUDE9dCFZc4mP4+eJ8/vX4MjWdxstyTEd56miP+q3OsgNA1QFGBByzCUrF3BucvAGw
bTojl3N093wMUMMdAxa321e7sSCH0Pge/fkMQgrpwcfBbKI3pTde9cvXm0vyzZjzzGLJWqD47uUi
osB3fXBncI+RYCJ7DM7YlFofr45kVZTsP1sZTuRvX+mppN+ptfRQ5mVNT3tOkFUES2xFncDydP+E
WJq7DJkK3Tl0KugE0d839OWnPxU8p+vupO/Ep7dyzZvMLEHR6ZRRyNuPbhagE0YKb6kHX7zh//3Z
v9ci3775Uy0iPzL1bp8YUWlAE8xvgmtiNsuRNYHynORdNrU75RVEQ9Lsj4PNBwqhNu4NJPT65IU3
ILz3iz6W9005mBfsn7g0LlNkQ+yeiq+OkNRH7q1Zhiefs1bHu0Nr5v1DrALbJXJSXNgxWN8eZ2nN
IleCxUMII/AFxaHXXU83dFU43jS3U/K8IC9D+klAqP6+Cfq/nax4/CxlWQHYUL/+/BuUYM4vh8dN
PYnHD/kwgE6ByInN4QSMmvWBGTmAt2zATsAQ1d29YXK7AoqkYnCJ+BuKPQ6YeYrvEDs2vAkOdqHE
eQERG7+9eKajy7qi2IZuG0+j3cv1Oi/uDpcplFaCGOq8S6JM5GzhCYEHfBG6b4gUWEHteSTxZoZh
HzSADuW4kCgqmqU/blPtIjWJkgD5oBJoGPLFokSeTnGP6n38fW9/6dk11dZ0B6hGUYG/nl4t07wY
xfloPyh2uWQGAkJ6e3EZUeXeMu7336/u+xg0Nlaa8DHw5ucN23iH4O/LcH6D4b5fxtM7xiM+n8ud
8xieoW0LvjWPue209MW+O28S4kKVvQHYBsviAnNK5utgGYvk+nVz45+Ga+xlq8hqnbwdVdQ6WOFg
3TLSul+GWVxSEJIwDRwss40j+Qprz5ltRkWcmO/MgPCICDhXqo4KdOxwdKo+qW9RQTlPqFmv8fZI
hTUMvLjWZQyBkHCzzIcuI1AbYFmN4DvjxZL/tcn6fj+e3vvjRc8Oux2PZSSeypUvnWIH/MlwMrRE
z+8OBIUvaw4gT6a44IaPBt9ZoPelf8OSvG5FURbBjQnAs1UBPAujdXD2SFRwKWw2cawiThma7wTY
+bDqmkPknxqbaQQrEu+GFytN/23A72isMk2zZVW1nvAozbzr1kXfP4YHkE+c0QkVKUVOVE6gKVOR
qXTx6GKkNZ5j4WGFI3RmeevAal8qdxs5cxyzMVPfkO+L9s9VB8fggBWWgUtL7Zp4bxkMKmf6JTpD
zXL8uvv3AlWVX44gx1AszVFVdiNF/Pm3PUjPnfNBq7LHsA7tRZZ5JNSH3QgTIw/dTuXiUgVdMDSx
kfv7g5VfiRHfP/kJhd/JGzs3jJylcAlKYaV794Q91IzO6hiKsfEJWqs3gnTK4n80mPCyFZpYcOPR
3plhTR654wh1DKhSiC/5KXK7qwElOfL72sXmexvsQn5a6HR2fjdghjcco0jKXbvB+Nh7oy1a+z0P
0usdVEeMRTGRZeJyFUZR6Nqbwubl6iUQPEGRITx6a4aEKPMEb/rvm6GKZf9cCDim7SiO7KiMJJ62
WL2wbWN35SkQHYiRgmg+KWwyN3Tj6H3N6mduhZ3lNuSRvKZX/bJJ8egFnu2oss3/f66BWlVzdX0y
7sMSUMOAWaUz+iHEoGr8/TUV+5fV9uOTnldbeVcedckniV05pZcW4Rklm2JObtlsKZ7loB+70RmY
5OSxJlqCvV+DERoOZfOy4KiRydRggxjw0xc0VZ1NZykEWCkSKxCJPg9/w3roR3fs+ZiyJ+aHFGxT
/ei+F5OIP41i3cWvIYq6WSzHWy/uL+OYAR+75z0UDpleEq3isXscXQOzg8TsDuOPvbM5rb1AVMYe
SwFr1/aGTh1HSliAPoV0e8EkP2TNCPhsN4QSiMBV+BVKfg4rTQS5wUTW+0ZsewCHeMC0Jqic4CgL
NSdqcVwYwVmEf8ffd934pcz4cdOfXjTnfs/z4sZNL9zw3r54gyVmVJ0CKtA+fMTbYIkse8c44eJp
DZrOVoeGTDB8vyibuyY+Ije4mW9D4AacVACoYFbyvzPTFvjk0Mj/vt7/jHKe3gaN2Rxr0YArxJTl
53q85jsq/fJ4h78UD8hkbK3TYigFtyXEBKwPB6e+fOyur8l8Pb7IPSRL4dEOD3AsbK29N9KN7Na9
XCYRAKNBwOdBN58HVwaSdCnrVlX0388Zdi8ZtoXRJnfDzTTsm/FNbehafz1PMSUs8Po8NzTLK+7t
KYwJGeMK/Al2Bw9F5VZrzLWUaC3Dzn1MOPckSKV2T206qktWx3Xv+cdhr15jW0B4EGN+1qC3C3of
eMWOe9myFBaNlL2nt4PZ3ERH4cG5OyQ5NDgh2WsQbxXnK7yIOi9Oql8mJ9qP+6r/vK/mYeec6/v+
PuTY5fULb93BesUkWk/gFgQvKYm/bSua4mgwNlXNonT8+XH700E1z/UB0iYmUhWOHkIIA5aL7cly
EM8JcyBpKT4HNkTKTrLgNuA1/Wr1K79eharabKuOxTD0ecu5qNtLnfGlpQYOCCz4XbhdrTbjLr6e
iY1oxdn4L1bwb2RMJoP/+5lPb9yxym5XJWcBY6seaZ0U0GqUUhLPwyiuW5Jn+rfmPHyf4hSIODeS
XlTs2i/fmTYZLNuivZCN57HdppbN824PqQhqPEoDLBi9mFYi7duDx9nrI63Y9uKCNAO1G4mtDWJo
QJ4nBuVhixk9mT6ve13xnZ9e6m/XZMpPh0yuVyf5tuGaHp0bzbWXdjQ/jI2He2zMw26QgLUMfaiI
o793E+Pf4Z2ADP77Xpjy0/M/WYazuznbimch94pPKJjyp3DhY9c7UWrm1NWndHB+G/RRwLc1aLLk
m74xzxdOMtE6vnn7xnvhrfTKjdQ4KjkMsq4TJaio4M6R7q0DIr+6atbKi9v1tIT0Xa7Wul5UQ4Q+
5AjPyiAVYOqjxQzNszecbyIv5mAFRA0StSDgWKh9GOyLV3v/9QsDfiAg92a7y9w79DuiMNrCjdlu
g9OJlN1B7a70qdmtEUB7/dVueXMH4WWGOWLcX0dYomKgZjruOIhYr+6tAY2GJ3UN9qN1Eq+IzyEN
Jd1GN8oT+R3Qon8cR9KK0hy2yHADY0yg4c0LoPiXSWzX9E+VJ4joyaLZkKYcL0jLk0NJiXWE01YN
OEWnwfu1Ga2OY+0LmQRsVmDxPTwnasJS8G4pXsFbAYl0eyoa0/YeFQOeMyjzETwiBzlPJvbNb13x
okJM2IHH2cAVg6qtma9dBLwaiozTEv0AI5cMxfAnXsOuMkWowf6E9qVDsIYYCaDdGRlCxreZkQTn
fZwsl9bhJNNamO3XL8cv9Z/O5gQnRRdAgPw0Z7/M96e1Y7NIVXSlrFAvPYaDnLu+jqquTSOdQPtr
4P3CZFnDSBl9x9+vifZLkcAVGI6m8ekKTIufm/VJ0hzzVm6qoRAVpkwxnTFBLJlbpvCn9g2YlFif
YhXYLBGaNmEKS9HijcsR9Wi2/PtiFLEX/LNXfLuYpy7RrPR7ddxxMadgn9gRZM103jA7m9b9xU6p
ilLir08S2Me39ke52vKj2vJJqEHP0EkkQkIoQrVGSBPtRwm+z7jM503qs7+/429nxI8bLjaAb5+c
abubdsr5ZNJpmcaVoGCzGcNjEkpW/WNjDMlUvErCwh6LcwwuXnz+rxvMt3v8tOQKe348nh0+H3Ea
gelMw8JZJ9y9Za4d91drPtx+GztRW8Hev4c0NXl1AS9uvf10IKzl+WOz0Vnzp6BEfI/dhej8oZU4
iy7YEbYsQYPuzEDk/eKrv1jrX13Kt1u/hvx10cRDlxo4KmHt3ITDOAvJ8fFWRjtKsNRdA66xeYEc
4Gny4uN/wdO+P3n7aWufS1axv2/54vtJC0UqGlSaWM5nMdl377Cj4RgL9Jfq4O24oiLqvbiA33eb
/3nX7af6Oi8O+uaQcQEj3NE6YhCqYL/gdbj5jdWxBdsrgXnabj7SN4wJXjz3X4hcHMj/u/Dsp7Kw
upzK81bl7hOmt4Ozz7yt4AXYJ2pTINBbTrhbC4fdYNyFJs51BG0L6gL86PEG4iS2k8J95pU04ZfL
EiQfC66couuW9bVBflsUJ8ew7e26JEYBk93JTPEHGyLBagwpcNZlBqczHob/fp8oB590osKrwG88
OY7GGDW4Xk9RWnWueuC5MGHj/DaohQeRk9Sdv5/e1078c8viQh3DVDTbMCExPj29syyBqpgHLGtR
kzDdU1ytdfDyMC5JvIvVTfc8jrNm7d51/ysyz9wEBgrMTesQrXa3VZF/EEJ3Z4ieNTd6bNXvt8ZZ
3rorfn61Oja6Eb4qRlPUpsNqiZc+2RSH5Jx/mHWy1mP1sdTqqNilJo/MGV1ONefpztPRw4YbacWB
gK5Av3gNtI2crC9eXf03vOrH6nk6pxTtfpCPFqsH48TT5yRNmTGTd+2fAI8yJrUZ0zaQVG/GEXnE
hMcdNaRu7wscPCyErUm4XM4kjC7xUkE1LnwVSPgkTqXdLDuCNFg2qBXiVh1KovC6NMk//Ype+njD
Bsdtj4WQThyEZBWMcbIBCmBzbCAwWmPqPGOGEEARndWqj7w37ttTk7WDywL/EpZaVTS4rB6NnY9Y
2fXnq7RVjXDqQGeP3SrXLcEEZSAirGSEeFjGCVFE1xswRFnyzSFSiTZFVR7gm8O7sHfd3acgngOt
i/apbzEpsgO5X/L3NkN8EOy0tW7PBU8+DZmFUVj1AfkG+423iuMlc3phtwKfrT0L1SDeLPtkY4GZ
uZggE1aaGieU3GwOejDoS17XuEBBYrQdr4qNv/UMxgEkvjFJ7g9ub9Qrq3XUx0k/mub9oDkkoAbR
aOdL3muH9zBimrz1nLMXyR+JO4UPxHAt467iSomDX95oT5MksRPIBYzmjrlL+THvXki4O0SFx/za
FlEeADLCKFH7rPzdhWL8GoAGAxBD25+Fx7gCPhOCfee9c2oOHg00Z3Q+VNCE/7X5h2Er8hq03scY
y61RaLKZHFcE86L6wSpZMkGMArYbTwQEYYhOjFGj3Q7Gog8wcwAleOU4GZRdE9NC/n4brOGCjBJF
Stn4kPt6/6PhLRjpYr0q1sar3ZNK7O+K5Ysm+G2fujn15eCI7bPFqHOC8F+ZfqTnpAMjlCOEVkDv
rnIfpgqqg8sovbDK63CCufDD7Wer+IBZjLD1iGEErOaklPQ3OAOFEIIFr6dLh0MAFBwDz0gDNBkc
QVif4aAFZYT6c9XbRJuUulkfow7Do7oruCUbxNclzvKsRx4QN7DtveEphcHO60r5RWn4NVj89vV3
tlPWjjg8T0yBcVXm9f/qyxJRLyAW6XElf2+4v81Jf2w5T5Watb7rh+uNO05WWdDBFIaRMysJxjGO
aZiRe1QJ9AiHxovPFZ3pz43+50H5VKEpj2OpGKJMES18R6B1dO7Rbpxo3hcEKfY14wV04Yji448P
dZ6qMuN0PNxqSXxZ4kUFSuOGuL90KE+gEnUHRgOfof6j3UXHhRIdQ9wT8Zx25cbv4tVJyC5iZM4a
6LoswfuQOc6A9FXIU1BIxugTFrgxv73tZnfRzLTQC9uBWrjX8ANWqmv3ToFQ3Dcaqguxnq21RWQa
4mq3p9LCjWjyXj3d38SS35+u84QP1Jf8flK/ni5seLQuWLVGoiarP4pAIXS2vx+LcEk7XllB4iYw
PkB5G1ddjOaZz7cgXBEDdBwKi8IXPYJivljtX0/r22qfl3JlnQ+AJpqrI91P5aYljATzjDHXRNgp
YaWEU2KL3wXQm/G2D04p+/zEHtIyiKDBFIsU5ilImiAwQVCELC9MVHMEsRBtaXauDWJTtl7dj8yu
GVddEAIrkD8Ax03G5rTrOjImdmZrmKBfWUg4VAk4QPjgiMEK7Ceqx4nzJo4vfJIAdZygeyBez1V6
0wp7+oV+9kke2XsgxoJM8fZGbsce1/HeJ/b+COA54lzoWyI7w2t/OeBxrmIDxNSO5CDvOPTxf1if
X9zcL/jxr5X+XEdJ11tW6Kz09afReRD47E+QTgriFIIIp1P7TCb5dj3ONQgi5gcGPnIA7ZZC9JAk
eTtqIxrCymUzytvj3PYiAtfh3rIrOke3h3oWQ5uKudbLXv1V6+g8VdDG5XgsyyN7oJ+mRmiC7fU4
nSlSs1U3ixjenRll5U1CqYlvB1QmRPLFnvhVZP51857KMNmo9oe1gAswFxOkAGoEvPJw0EY1BCnS
o3juc5gk65gHi9yQsQqkZMywhGnJiz1LERvhXxcj+p1vb8n1fDnkxZGLISYc22LhBdN/J/tVlCGM
9gE1X3ziyyfwBBvoTnk6HPY8AWwaJ6jg4Ipi2BeyXV5bbBl9goBJCEJ55VZvb0zYe69wixct7Bfv
4NtXnuvX660Qu9YIP0Fx/GOrFxKI3Sf5aByQiCSGNGSJv4IttBeH0jO0fJDumWYe+GAcDkpX5BqE
S3VICY4pTxwmhnhDxoKVAGCFtPcBD5wKofXqnPrt7TVkU7dNTYHogb7+5zO/lOW+LK/SbYjjybaN
3yLsdMi9EuyfyidedF4ER6ygBsq7fIdMF55w0S+viUHsa0h16GLjG0fRNtEMdzOSUS2j2ZXuXv7A
rkAYUh4Zv3Ztq4FPX5n7xwWW/7uFXnqc9i8Wk/7L8jU1w7SYvDpoi4wnPOC4v+/M0xmOyCFIW7sB
1DTck+2IPZWDP5SYiJ4b7pf2ffNOj74dRvdubfrjAmeQoL3HspqJkggJgy+LhGHfE3Q1vGxevPPm
L4/e1EwhgFEVS0YU9POWZ2fJuFTnOwP79acY5cx7yOVGs4FCOpBCYJOL7qGCFehekEunBsHmOkWn
OCJS0U67YmuCm5JB0wZVxq6duwxjUzivD839l76VCZs89y1h00LqIUaumS9buFWcsWZ8cdu1X1CQ
H1/naQU558rST3X9AHPF4ypFQ6xlGA99SeEIzpmRQAQWhuPRdJvKG47IOTlPXdaLYH/SiCGfJphy
4z6E/5wzZav/u/4zfynFTM2ydBn1lW1o1tO6yCXNuO9t5TEEKBGJuTd/l+yI2NIogtZ7BALzmp1X
hCY4FZx3ljsWnypMebrM+0qRRQu1Zcqrbt3Ozh+QYH91MyhX+qSWgukVT7dOouN86R+Bdt+T8V7w
QHcSnRuUUtrJ/xcp68c3ejpy6zKTq7LmG3HWXmDgegWpzAZzyOUuJDqBe4yTrNudUlejZyWAdTVk
fPD2itGm/9JD/bgO/edKviqX27yq5cdXE4FZqyDkrvtC9wkAfNZ8CVefU0KU9HDAWgYWWw62qXAT
gPaMs1DTQJOwDQ3or+UDFuHihjXxBVaAcJ5tkdT890L4jctmagxRLUu2TVWRn1aqmh/NeaGzUvXU
nwFVTtIc0IzXaiKC7NXpbkxHC1qL0xCJSDD8JRJw/r4G45dK9Mc1PJ14zlZWbrsjLz+ZcVRGZIAs
cHOBd2VjvYEg84wlLonLIxQB7n55HkcrNoEJHgZMb9pYOxCZQIg3smDUsiIlkUkCJm1zb728FC8q
u99Afbg06ESRv8Jskp8atus6qwpLZ+Q7AlHRvA4VMbnuoYorjjBYwAoH2+YecyMMtl7sKuovB/OP
z35q2q754zA3zny2YCnjIKuc/Rk9aniK4j57No4B5Nw1rSb7triK/89S+fbVvyYr3+qCw1q9SraK
StaXoxN+ohyNCDE47Pq3RnR1md6N4RMlbrOMh7cUzOPF91d+O81s2QJBZaVqzj+nmVPJhSE9LMxn
fCSBhK1BiWPz8RDuzCYjyviRMJkT9gsz9eIWDZQPbRg8hyiEzEPIPN6YFdrpc2jORjia4i01aInI
JYyDvcGtsU5jqnIVGMbVluzX3n6sDlDnJ0jkIZfidddddY10PIXL7iGZW/XrRqSLSQ5af2A7O2wL
CWGE3qBthl5QIVASzMlgaofDL7Y1EplmTqTWNRWJz3jg9fJ4hOoED4tySYAOHmANnH9fveW/sYG5
cbaqqIiLLUN53pS0eq8WmgEdW8a9BZF2FfiT25QQ9zeRweajryHGrDM4djYhWM65tSpWB899RAjx
p3K4huqJzTWY1as2VP1tA7JlW6Hc4oUCB386iYrH7T7PHBWiMkpyYaxT4TdDukuS5g6aRzg2pEtg
KOht+QEyJO9ewatHI8AjIzkQJKpCXi6It4UXdqROGWQ4jmHhgZPr2hXOMfD18GwhvtNlFoKg6Mtu
02wxGWC7I8iBahNvQLUOzNQ33i2x+9GlidNvvgsmF+SaaFdRdy3md09BTkpvS18qEMRttLJkT9l4
McUqdoACMI/jq1vBcgT1XQSEI/haX1/7SN3lThdXIMTMuTBpSagGCyf6amUJgdWIkgLRXIfU1oKc
LzfG16++8BIaJsCgkzq9cbljcmaQmIsW+Yx9i29OGA+0T/gWZ1EGsjY1uFgnmorxEnMMO3gTeiwW
F1vSSE17IiBUyqmMii5bBUhaq8WXJRyA1pQdN2nhUxIgs0HpKYyhcQD+eAE8Qevm/HtqqGxFcXRd
sy3Ncp7V5llhqIdzveN5q0S3QMJiutAJU8zAH+4o1cn60nvCqbc0feiseDRdhFsOT477Ha2ucNU/
37dA2eRWuUnWhZa3erh76B7xiiRyZRYJCgolic2/WrJDVYsZoAVgBJVtty+1o/coyfvdbhQqrf67
yzgiSArNOwfjNiachV9D1aPoQs8snBN64DBv+9QhrqTEkR7JWJa/qH1tR5Qm/9wSW8dYTbOg7H/x
Nb5trMdyvT/cbpDgyaT6egn0faQaYCgzwHECS9D4JJbgKGJwAh7S4oQm4LqItnj5HdsTs3em7B3t
RUyqANxFzqQILXm8SYmEHfzRN4N7k1jWScsMPjCq9EbUJVd/AnrALji6ZCx1JLE4DMv4cDb8Ic4R
7AmwHITf0iOLxAwRJizgDpvEJgxnyqRo8xpoPvRGyQuXJEkRaOlJ76g8RBilkq55UN1Tu+O0IJse
0pgOdt/FB9vx6gY202HMyyOoJQcvPE9J+fQHy/2UAbXgaXPOb9vpLRSwD+rf038Rdl7LjWpbuH4i
VZHDLRkklIOlG5Uly8qAUAKe/nzTu87Z3mofu1b16q5uW57AZMwR/oB4Ugt9JNBdD3AnSEs0MDhQ
2xUiE+Z68ewuCmFScIAZik4uw5t78sHx256mS/iY+hpB8Df+Ln2DX5fob+UYz1h23fjYplPdRDGv
M0xMWkyMeBDPRcSCyQUfBlUcxea3N6EsT82E047vwaZAassXrrIPysP2FcqZi4AkrwtFhWAQElLK
DmHi6eJf18YTVZjuSFTMevyBR6AgVtLPB11+8ml/P2l/t0f0uUM5NpfoaeSIdTvXmsYG9EfWAK9g
Q4Q5Y48imu5PUKqGuyC0UfhQvmnwDWiUhugUn9/lYIXGOm8KcyLeawDMae/ZXXE14Awh9u3mIoGn
sZqnQ+Hp26XRLF4Xjkc0YT1eFrrBaJaDk+YvDrivkfifxqziGKFJfYrxSYmXIXkHuuYtVnJueAh8
z1T4reDrEA7y1Z0hXTnBWomtiKuBm3pTOq0DbsfDa/VQpiVEtnx+cZ9XvVOAmOybiekDasYIyQvu
pLqDWSUGaEiUXtvTB/MmLpcfAycL4qYzBqMU94QKGOeYYIhqiJtzxy5uC9que1vzYC7TKiCw04s0
woWVADpZITsP6plL027DaxZKGA9hSYwQEdeXeb2hBqfr6vZa/s4jgAydDZ3G7d1dS/lAPnnaxaO6
xG3jXYJMeBCNiBqSBJwTQGbe5s4VdCt+rsoLQ9NRVcM+dl8YQnq7CXB3RhpbhkAy7lxxZ81HFD4j
Z0fDxWBw9HBL9P3m03CuCHouezNiG46WhGoAYTHxGDGYd0j7DiuaoaEt5ChUCoZWKHm7YaeFCphZ
+9pbduEb9PD0bjmyyzAbgyvLHYig/vUvMlKE/hFQF+Qr6JUZVwrLx1hv+/CUKDQEBnyAnHeGzAUW
WFFEfw1dUZTHHu6xM8+6748h6tk8GOFDm+JTOfh0J4iOQcbsvt+GiX9Ct4fOVDRHc+h6D7VbgnQm
1mVd23IfHMvxsofPku10NCF4+o64zXs+FoMgPA0SKzI4lIRzWkW2VDErb0F4PuNGc4Xlyc9Qtlyz
sTaJS45aO/cvO+QJNjh3zPLc9geeEDinCHkcdL4FFxmSppMonsi9MClkjkn3eG0wQ7h2du/Q0Gi8
MGsrp6xaXZQM8MBqW6POfmzdnTmTuvqNC+JMBRnMoCp4vvl5XCIxDcPUOna2c/SvhSEPdKOlY8Cp
RHBp5NOo5bSVEsHC9JCM8ZW355uybtyr4AGU79d4F9UeTYlE43JNw9naYsqvBDYcmTnnPwZiOFn+
XmNpP9RY1PlfCjeSJWnmS+1gnoyTYrRKUGCD5YJZyFT1tgMlzP06Kjo3IhYhNGzajxljPpJZbtXD
P2L3m6X41wVygh2gf30zB3mn6OYdriSGxvP7GlWRhb6eg9/WaL3Mh/JiXz1vCmssYiM89Ldd4TFn
93bBfpK7QCld6IvMulvRyoIS7Sg45BX4zEpBHp9h4UrtYlDPnqtso8a/r+yr/fTPygzFsDTNRp3n
qyr8dkLXhybbnks6gssC9UG9bbafk233kO4WxtDw90EBAv+QyvEpAe/Xu37akTIwozzNRnaQjZZx
E95GZf862IQNTCQDRIXuF59Nd7upe3qy7xi93fvs5rYnhwWMu1gP7emlb2P9LnWM6BnVSOjmf5Rz
X0j3367ppSZ4VM/7Jcv2oEA7rUiKuNtTWfSbRZqTd7M4w8gFSGj7PNgPrhhWC5bYwbPde4AO3bmz
71OAH8dW9xJrb0Dk+3Jaduu22Xt0LghS/aVS9ANTUCc9guqjKxY9K/Nllra7GEddPRyzico4iEKB
Qg5vNik5o3uMbsgWwZoSpyhPFvILqPSRSCA1sZDeV3WKx+YWA/Ep6se5d3+6BebkjdPPIayB/Cno
UNXeXYb8bYZPK56jjoCvJcVYy63QagbmiRmrGv/xSv7QZgY9DR5Ig51DSfY6gIOKbDRbkHKTwkbP
S8jnPEW/+SHEVHWUolHBhs5/9FGjrzXhrCJTWfCH0lWv7uPqmiAPPoBNVJhbfOCFpgJt4JzvnDhC
IhsuJ5oPiIwhsaUIn9kybX0YqyfPCmnrR+6i2K3McCcGTGNk0X1W3bznqmwJe+bf3x4ZfsUPbzYQ
VB1JK8WEyfby8G7mrnXLl1cBGt8Pj11rse+Sh3UuKPrLnV1arI8zvW+P69khWfby2ePN7GynDeXz
kMOzpDJB0u1zh3+L3ubBXrpmh8CFgsTHdnXkM+ivLe5TVfT9zu/LxYO0ENcffJQcaSr3lGGFmD13
d3CBYI/2H+kyjUFP3SNJYoX1EEuCucmPR9nx4p/QLxWZpvecnvrLg7Pf8D9zVgTXyaknQaOlLKmC
po8c5JxF+K11Prz1s959Yw/JS3Y9bGvjIzr8h5gMPp9lZM1i9pvAyQybXomWKk4HQdkmFY2wnMH2
PTl8aMjygZbTBtdPK2m6bLy31ijvXrrlKH+/Tpu3OrEWZ6Agb6e9gGCrI2NhLXZjhRhu9/RYw2M6
94/TvH2fARtPMDwigdYoUWHexHrcGitbzLOLuIn0NbID3SP8z3ParJs3ptJaanYu3Vun6UvDy8zs
XFOz3Rrp/eUkn0pDi/pgXPV2/cfa7uFXZH8oQ3W0GxdxMW51lIG+Nkx31wk8fuBg29Pa2WSHb2O7
DA9RHpTpFSeYrHdOMlD5NPDTw8c+ypP7REuw0ZgY3c9LW+9DUdH7LfJ8xvl+nm4HzYr2p3cm4iPE
z7Q8i3lQbSwc0weSbGxTX8M5AP9QmtLDgKskVJnoxexGOpIudrAcWEn9Ke7IcshYJsJNAK8EGw70
ia/GFqF9pyN0TIoR2jD+JZSjG02lU1BPRHjv7RdBnh4HmXeePkOD/ZPmg9No2XKqVd0NrHnZq2Y5
GYNzDc+LRnKug8OI32zEbu4bq+UUM0t1ypE9M9vqbN/We2UQWBMGpocOliGt0a4HPWi72U52DwRO
CnbkCBMjS6f8QR6HO3UKloE5PA64rrddR6aNAI+ok3MM70OtLyMAXAS3zq1j9VGX6V6SPLW7z7BO
lIERPtoWSCay9+gwKtsZW87bxeqoeNvih+MdJ9LT0Qkn3nOwjfabbbtZIzheeFpq4RiEQxYQv+QY
UnUUknO6OQo8NdLaIVe0/LjPs+mzvYv0AdLygfa2Xxtjy9vcsBqiYbG7ObsVRTreku0L7trGEAM+
a3ga2gOjx1gg61779zc1BOy/7WgxADaEbGOrow7rYJeSgmnj1nSJ8Ak9mM9nP8MWdXKQSK7cmndr
hnrx7DBbjp5IimTtMrI+LuvWhC9uus30vlYQNyJHH2BEeUrAJOhIuY7kQR4LNM3Fo50X2AMpkEbc
G4ivQ3OQzWBuaeOTb6ZPKFwje1KECkZnHWOsjZ598+oY42dfHu5WSgwZ4tLRIm2uzJ/hcr5PjhPV
PQd7V3Fa5HSHiZwYHX73pfiAKNEzZPsgElGucvr8kxq5dmVOjLZJYxiVhEqfhyTNeRZNWLlcpMps
XR5WAxNkXstZooyLmBD52TbUoV1wEz64xSpCswMFvZSP6/xOIxGHHFUonz/wpPwwJ4fublBsTr4B
gSF4JGXbOHjX9D6/zXjg2cwe2gszNFObfcuM4bjBI0ic6kba6sJqO0kO0yiG/VJbaZ8W5TDvHUfL
KKMKQY1e+FByZ+88Wi7jPIDoocTbRdE2CTPuVkMLIdvcZ9aoXCnz68bomENW2HTZCW91fz85Mo/h
5z6F7uPlrUyuMMMoXXlWk2ef61IhJ/SVEULI29jkHDgMLr1z3xoJrQqrq/brTkWf7Dm7BMiNFVHW
1ofbMbOqhTaueUEn8lAfPuN9JpRb+jrAQyrlzNW7V15XvoBtitQbB3sxwWjECnYwlm6z285pViyr
TJ8StO9zbEMW5ugf38nrwQgyjOQv5twTxnX3gOu3n86eo5OzON6OyeoDdofnoM/Mi4IbGIjN0i1n
3BN+pp0WtPGe4FmKmdEBrwjLcbchLEsHd8nDnLc+KqydQM6uZHgm6cFv5llioeV/fVsKZQmeVfmp
I0GXr/ihVqT0nuiLwycNT5HdLaJjXx1WksDjovccPXHCRFTCvU+4/YjVGHOkayrnzsuZanNtzs0a
YFlKOJ6YPGR8X/0Spd2B9aFhtNXX5lx85cyMEZLSHpKcA2UFBX4jZHPeW+mN5F/v3qJ9eOqWfh7s
Jq2PS7DtvwuGH/gbgAo0fVI8UgKuDY/rWbif1B00Afbe1h0u+83qOlHpPjyc2OrfJ6xbifOJhox1
V2kfBjdfCXbYmXIGfLQKZ+Sq3DYcIlbF5LQ59kbKKu8QNO1hM6lXIG+3TBSxSU/sLlGHuyI5h3Y1
+aRzh7Y6wNfLzI6gyuJ8wq27YuY3KAGIXUZXPrBIlVW1aYUo28S3tuybZNjPkdR59gtWIfs+lzt9
cP33GRv0OLoEfFKFULA9tvAlY7Z8BRIrrZvwgV4QPpT1CrOKbMF7Z+uuevB09gFUtM7F27u74WWU
bbi06+ragQFGfT14hHM0btBtk7onIQs0s5MLUl9IwfrKWulXq9vqNl229U+lY8zKzW74CA9xgcad
GfJqRlIsderZdrgL7RFFR3rNREC78dH7GRnCfUYhRDt5ZA2xYudqWYvdk7oUTwOQLOp4Oyo3z9kj
RV5nM5m15ti4yOzrEZrdsdJW+6dOPXnESCa3j0H7hrfZAQ0ViRQCQfNqlSd2JHOGa93zDBLg3EiO
3d3dvSccbXRVEnUsDa+R3kfsQZ4rg0tk9+2PQ2rOd4PrShqYY9s7bZ5tqXP71Noij+tnidmXupee
PS5TjfiHZ8uGC2BD7Rb32ZYNPLcmy+4uVFLhTkYJqM5k79wu+px8m6vAibGjy2AfUX6QSxr+lZd3
0RrJ6wflzRKfNaSL6OfMDrQQz7MbPbHxZcY1498UmR86QTQ5KlibVNPjqDW2wkewD9SB1G762dsy
bXonZBjpIKa0+RvNf+5cKrwkmwLYnz7jZlACZMN0evx76vyVGL8WacxGFZiEiipTvpNYfys8s2PO
4ES1HxNjcIvL8T3VkAob85oiIczOkgI9rHburWuO5X6+YvexW5v574vQvoaav6xCeSnMbyfrUFdL
VnG7eIf+crB/zwdNhHE0Pt9FL+/e0zs6GaR+odx+kH9dUosc7Uo/oZod/Wf31NfXpLY+VDiMiI3R
PRA6INtuzT5SImGQc43siOotULF+RJfbeyb3LrKI813/0AFt1i8SKcK3ID4szrwju9SOaPCNm1h8
1XaqpYiT7Sb7XhVaAfknvIFRybM7t6s1VQQfMTbo4Z+nVteOjl2MxIJ6hvpEgrQagkypFV3jPGpF
F/86tdfUAPzJXu8+9l2u7f08pDdcT3dzipYeaWW8D3fuOdkFh94zpDKOyENIsxrcDLJe4Utvh0hb
I+JfUodiY0cbieHwioNVjaSJ3DEJwjk2XFOjc1u1Uo5Ipc//ln2zaw/L0TLZt5tI9DS2idWDoUfl
Flsx6JYr1gPyAEfzAKR7YOCXcCOOopzXl/079/ERmolIblrdJiSZ0UYcukk+5CGhBpOHRq9La1EO
7UHLVyMjNhl6mr1bh5UnTVK1l4PTGAlEIDUhUZWmnxzeOwfKe0y/907FgVwlj1jzjRidtc4xeMYq
pNVHZCVHX0+PsRyKTKts38iCioi24YGCY+lzjKaIjAV5wGnuXXviAZ0Sxm+Q+/cj/JvaBU7KNcow
PLbT4JAobdFxegYWF6r19BAZtOAco1TuHxK0xJIug2aRCKDk3tkKzRn6cXlchLdwB6Hs/e7te61Y
d/c9ITPV8po+3fm76VZzc0x6a032q+Os6t3pzzE1lMm3n5ti9EzL+NK1gzp8bMpNMdHnu/A0VnHz
Y8ZrBxhT7PrY942v7/fprm/UQrO+wGST7ZLe3Sa99J+Kcx2f58u3WnEe3by//9A6FfF92ZX7gDbz
3rWnRZc/xmnqj4W1RvcASU6JMPFSWNu6em32lfSAbnYY6cMqqHr72S7G5S6w3xghtVWEh0DfyjTt
9hSbTA6FtYCQk8bOODLnh4QTDpHC30PGTwCoL7+g/7uul6mu8nxqsrGXH/Dzt8CZOrRDg61vDveA
So/pPjXibcgApztc7wFAi+HssmN06t69c+Jd1GZ2n+Ac62O7f539Cc/9c3UvWKGHVNXL5YXVqaMl
NCe8ulC45Y8lbe2MdTYryFaRwT9shMuGFSNhmC5HtBtDVN2Z7WfsuhPFZB2gTfdHY+6HZ6pLEGUR
zVHQ4ybqv8T8u3W0L9ulQDJpCe0dwEs5UqiXcOs/0CYabjYVnFnbbxI0/9BbinzUALEV9ZiWzOrw
9yf5A+bif1fzAhDSttaluqggCOvwa6CTFn0M6gc9fTXejYbDZwueznFCSjfcQqZxmcWOUEgZYn6E
aDUOw6Kff2jCnZ+PyC72oO7s2GaEgAErVtl/tJBNsZr/PalYrayquqUIHfUvxv638/K+fOzV4okG
lAGyzaRTyAQRUURul4PxgBeP95W7xW8G60cQbLHdpRbZM4gsl54kB43sV3iX6ohBSQfUt8sDueqW
AgHZmMIHeOp3nzEj9IqXB2jewZkk549lO2GYx4DH9j5wxPvYAU7C+++C0x9b5AlByP20+7uU7v5+
fP5js5j/ws3+54K/UP7fLnif28XdLtgs8gighIQzBk4boCOQmM6jNpKnn/DThLD7oncegJKAOxj3
YrUdH3NIFpLgIdruZhnMZijYBSith7AvKA8Rgm7CGeLVZtIJw2wVciTgHO1ODAYrSeHutjGJ/ad9
cD60PyHg2r+TgP+9qpewdrgZx8bMuKqpFgrvkC/PEPw5Lwz/8sHeydMv4Dz1MDFt2F8/YLFbTFKd
+yjxFcVDNieR2mhmFd4OApXZh2P9l/7an4t8iXF1cypb9xuLZB7/dO3eF7ETNdsWCz4hX7vSJtZ7
6+jSiW6jiLFZV0Ps5r8g64VjJozgzu75A5lLzsJPahz3U8ii2X+Iu2v/HhHiXhqmzdhCB1v7ssyL
taPTnO8kAbBhfC8QKi0fjd0xSwxuDwiF43Ech/HFC5cj4QfSTJPJCDltxsFCO2j61437IfyyIhXv
MBr5QhjqZfLQlFc9z1W9mbwdfVTOU0CasEjEU41DGxpfH50jLaAI7eshs/M2uhontMOfztk7pX+p
E/wA2GQ1Js122wJ6bH+ReL69Qcd8b+2t26OZQNOXgBApPoN2YEGr++AYaQnIgPZ4fBbdsMpZxpTu
EzQsTBHeOqfGx+WrSCYUmLQEcJuEukatQ3L7F0Ja+fGV+O8yvwZ835Z5wMjQ2qosE5AwXWhApejh
Pwrgbx5g847f3brvctosCsxbXd37/RTgqfwQWAHFywJGLkzWXg4l5ZxlqAooIJoXbZzd3/L3t+kU
2SkPSWY4Pyf37CjCYhv1bzGDvyMFcg2ASAq/dQE7kHGY9o7tS3fBPyl4ZLWE924PnRDY2P1OHcz0
tG/74ggBzug85/0DTS3HRCGFjic+mkCmGN6GSMk2LZJKrvaAyYx/gejpGPiU1s47JpOTIsl7BKhR
tcFo0nSw6TgkBqpv4q58ArX7/b78wFXBOePbbXk5Ha+6eShupUqganpTATWo8LGnn9wDFlM5ehdA
JClXB5ul7rtAz+6DSOANf1/FD8NdViEzmVQ1nemu8QJKzeW6OlnZtZmcAJozRoBgzBhOmQr/hUZF
4WyhAoPbJnFf92egEuxUgp1puihlg0fDs+e97CIlTh9HmG3D8r1GF/OPo/nHRSIYZAJzEvDZ1yLS
OGUX+3wsa3gt0zphhmcB2vBhVNQ1aA0NP3WapfHwtArLIrwGaxVS2oVbt4XsEbzT3SGvnhyi83oi
jlvUz/56lv+OyHmS3xb4cujUZvVULhkLnFrAsLIS9QbBgerFYRGtN01bODqKQxD3JU1xJsAJUOn5
/Un+gIb83zW8BGujOuwyswRjK6hPngA+Eh4XY+Brcd/o9I3RfD5HEhpIH866zh/VxI8nmimxkSTo
L7JuvgTmy8W4t2Rri9HntJ3qYhjc663Ge+HZ4/S1jyGax7NYQH3nXz5MybOHkbM3kCGLjkYZlkzC
a/n3O/KljfCa0Zm400BgBC5of4EGvsW9OlP0pSK3qok2gH0dtTgf6ME6D8otLCfXBmUeAnlOgUA3
Wc7FGfY3GihL8ZgaHzsN/+g0OoyDv0LiD0JYmAbJ5OimjViC9U+aLh9y2J3LioCsuJ9vizuDm6OP
JCTJ+RJRyc0J4vYISXaa43l69QqqLoBgbbfAkt5pPwGOfLzvfOUP8csvFu0/N+zbul5C0uW5Pbag
MlcToTUAJs6/BfuuCgVfQ/X4gQkh+u+pOdOjo6+5GpYFTNe8bXJGGFb2irER7kIJ7cRlaHCrz+EO
ziU97lD3VSAwesIIBWnzrcue8Gfjs88lJ0JUukrqgMYADal6rYct/NAuWIswAQpu7rOX07XJg3Og
tIuwbn8MsvAUYpjdPTCVO7fp/QS/b5svYtNvd+GFU3C1CrPIriCemcE66UUkYTCXRgJnhkIFE9za
RRiXtj0PxgETtAAdh3S9zUNSPFo2zkakxsAMxAXRjajYSzYw6RoHb/B7YHs4XHiOvy9bVn7K57/v
qpdQfpNPZmbc2VVF54qNuEGbCedzP/PK3pndfUHMgRlfqFGf1glWmCA+hYZpBTkfaJyPFbRzn/Dk
BniiVWiuXFmnwtXnjDyraJH7UrId4nExKkDO1ZNmhfNz8Fjx7FGCQFLOPU+s8dgeblOGMIBrS18H
dFV7D+fg38h/IBl4aNaHJ2BOeEK0uRvcNCmw+xCqyNvoEYOSpdwzAnH7tAgLR3QKz8HdK5IrCvzy
ZD9a+orHuEC0aX1hWIhziR4/cV6Xucvln9qgP2FHoA0YBswBBLD+09/8FkMexVO+myZqgaVHvql8
5s60HrSBe9IBQp8SWOBwF1i6UK8D5xqLLG9MiXR2nRCZpMlFdvD/2VPt9D/h4XRdkHACU0boG/zx
/NUfn/+3pb40fGutlS+ry0UcAG9tnpB/ByCG96Ec9RTams7K+CRtH8uAaHc7WHGN07MDzEt4W+O4
j1aFOxviJZKMBePhBua3t5DozpKRHBBTg9ANfkLocqTpLZZQRL2miN0OTd/whghrb9tVh1xhPEZ2
oxPOu3LaSt4tpvjZAFWQBEnz2e3T7yYjgK7RgGHWIXon/YWLDc9LoAAbHxFPwp6xFGfUc/UZaZxk
3j6Dya7m4eUWI3SC7fzvt+1LJvyft/2/d01+aVBr50velDdEEdvkxTingFcdn1re9gQQ9gzAlZnT
ajgeP2ZDkOArASW7LNQMnDipfL/f9V05fSxyFNuK5DMvuIBsMFKPDnXuAWnk542nniBf3f7jwDV+
ald8N557yapr+fi8nJSTeNpHCi0Rqr6SR8HCAL3SA7m86I3HcnsssMj0gdI4aA0fzrAZhrDbA812
9kj2YewOmrdonCRKTi5CB9MUzgLEBpTmAHQfDHIFBlfuH7sVdPoPVYGJXQIa80whKDL/t1X13G2t
oswgb1DxInlIrz9kLwKghyIaYlFMpg9SmLj1tveY2wQabkdvjCuJwQaaExl2CnJ0TBYm6GMaL+Sf
O79NTxYoMq7vfJ/QVN4HmausbA9MChdUCWgOv9/wCC5HuO3yUjy8SGUKfxRjBf8CEgwSiDcpWEfl
taBPK+6QLk6wI8Rf3I2gwHAY4KO67nwVJvAYBc/85ELVdacSbGtMPoGYC+0qFbkGhQAL0yjYoUZj
g1q+crEHD8V0Rt78J5xbcQBCmRAVBNnJCHzC15euOx/LlTmzkweb1b9CDxaaxE2A5HDAR4bIhSZ8
bGB4d29eo2eApxVoWCRixiv8m0Gn7EGmnJAkFj+6RTAmtWHzCvW+mU0e9ADG27ghMOjKE4r+hhMJ
3+/K7Z85oOefhROiZOytYcB6/mwmu7UHkQVN+i1rfYQqPwxlYb6DVhazf2K84oVMEcHGsXIw2IQR
BB51wH/i6T642gxMgkUTtPYw6IS6ymtB4wsocO1M3aShQQTsNkPP+kTes8eLdl46M8Rw8e14p20G
GpcAwRMUTiuTd6YAAWRSLmTL/bvh61fwC/zx3hNsGDFZbnHusjjPZZkJkPCv8MW2xksahiyxJRBm
gC2aihYHJtrHLc+nK/UpJgosDSH3D9VBVHDrmX9UxT8f1t+2/8thnZ+O+VHeSqRaTlrTLRF7UWSD
QiUcAUvIDWwFRunc3feEnYyWS+b+Eft+LBm+v4MvJ4Z6VppjecFxVNyZpwPJQXIRX0MIt6JcicG7
99AjpmQmkfEmESTYyR9L+GoyvoZfi27rf9wcNe2lcsrtJ66aZkU6sfXg7QitS1oA/m35DpHjeR/W
PqYbyrSJV6cAXkLLPaD/chfs1xZH7oEBuoBkNsMrUiSOvZhtywGHCQz5/Ric93LdTYCBSzT3mjQx
eCunJdoHk2xRpOA+QBu46Lh8WP7p7fdj5cfWkGWbFr0qU4Ee+3JrD49tDXmeaqxdw1+w0kzIZ3nw
FWRBSAOZFqcLk3AQU58RlTdbUwhBC6D+PejAoO8mt0HSZcVMOIX5TfR3xfgTihRd9f+3RvXl6Hss
LwdteRZr3ANGlDr6aE+jr4LPcIs242DBrIpTpT0dcO5CPyF/nEJOSVeQNxKk3UbDTdM13cPZV6BA
6eHsoQdzvPLou42iP467r7X8s0++rfVln5T6WTGvJ9a6P0RCZGaBcHE8joHf7CdhM1xXgIvxG/8q
3t7FgTs4/PW6GGK289saXirs89EoEYlnDcJRiZY5pf6JnjmTn6/nuVoBIOutEKBlyvMIOV/3rpaU
nQZaj9B+2ztU4uzTKzCXzsOtktnDF+xQZRkkXT0DykF74Pxw5oS20r2RPbggH/7qE1gisrxehQ1t
Euq2ramG9lLknaq6VWgZVXHpiaNLJHqAZnns+yE016sv/Hab+DGSRTTiyMBJsAd6IHbooMH7Qdxt
Zr/PaBvCZKVt/t4VFvDEX3cAW+ft2H2roV7fAs+ln94h0aC/CEcBg0cOdkL3vPV5ufnv7wRX8o0/
0oofkOkYosq6RBdSU+gPv4TV/RM5CDPnEYkhziO4f5oOht0OqgnMcKIxwwm0k6ClkBA5dGJB+YGo
NIM+bD4oGJAck5aQUHIHKjXF0fm4MYn2fw8Nhtiq/zyAb2t8CQ2Pm3zbXtRDTZVNo0hOjiYKCvm0
CRZnP3CGFxV2cNxbLRat9eLKrhEzPGJdGREmTu1+JYXVIekcoPJg1Sf83I03zMOSCNHggVeVPnDz
QTHZBvRyY6bWf/S6ZPmnOuO/91iXXsKGud9XmiQdxWugw2SjhRu1AmMyrZFLNYVSIMqph+gKtkRY
wcqaf8VHCZ8bkRVJx0h+K+kdvpFl4ovHayE6jYJffYqnx88pwFrKi8WDUHn9rN0W1EAsGPDYFPNB
dQZccHIm5lv77tDOvOfdV1OpFxoGP8/CIcKvcLUjf6jcK0Re514MJHXPH1p4kZ99BigKO7HCmSbz
UaHojSZlohr8lUWghV6nzT63ow/Te4Lqu1Cya8OWipLd1fZuQLPABDJ9rMhcGNP9vilMka7//zcF
G5h//1ZnKts6f8oGN3UK29B0doJhnBJtlwN85+0Sr0rB1x8HoJq8eCiEsfqas6SY/mwtZvaS68Zi
HiFAGt2bMoLOGl6hmJHeJ6NigsTV6JPu7DYg/XX2q/aNpwYcim5S5H2KHEhIOGvDP/fKj8fg973y
EjJ3W8RHb0sui1tWBiczqmVaENDoETN9iESxWbduLgTTJZgkyz1h4leszSq48dTeGuzBMcjkwlf1
yR+fB1w8Ob3YANjBhmuVbFqItlSkszfD6wiuMypDIGwU0llhr3Vfk5FGa2h1zyeVDyK6oFPefQwD
649+J/QRFJ0w5NuORqS1PvlNM5jxXW+zsGivpVHfTgHHEfI0wsT6RiezIfVvajLZK52JYwe4MZKR
8qdFhoRIR0rqPspwAHZmoPVQ/gNPGDUb3PBqp6Ts36Ikr4IRZbw7iUacY8UfaeVX1fTPNoKpbykq
J/t/KNTfttHxcrveK9GGlcI9ZVw+3aJfV32NWJLpjsmusDeVqKwYiz7OrhBCOHkxXFaEWXV38yWp
rVjcOUEMLM4gPm6+tfWYkFZnb877kxMoGe12E7aUN2g+pq1xvQsYVw+OwZ89bflLYfzlelQbAJul
MpSH+P1SJeLFsc+qVn1Ht4IjV0eR7wLUN9xBz3CzsRkgpwRXD/R93USwPdSLZwxSTl6BceDoWhQd
aht/RU9+XXEIQ0CFo7ZlwrJDMfEGSrEJFJA8tGsszA+QmqV24p07AMyhOQYD30Tpfd0Iu2oq0z7s
MS2Gr2m7j5npC50Dka+RLE+LLFyu7U8glj2ikD3AwXp86S8hVpM9Ty0BMRRQ1sZVBzQ63WPQQuzW
OS22AejkP+lwyg8xGl8J2DSmjIST/fXv3/bBstSfEq7098nT1b/WDvcaHDi3TZS4rgksH1CoIhI8
eAphQyE5h0g9Vikw2S5KeAuantlTGcpJ4Y2YsXPyiL8LQJhRR2KBhSdPrYOmNGlbb70LNrB3t9Rc
1P9XXtWjBdVQVj5mSw8sczarIkGcYMK1VtxbXxBvJabzUwi17uoSjjV3iTAfZUe7kJwn8IJxE9yn
FwrmW79p7wK1hnqgRruDqI7SMU2sJeqrF/Ikf1l6a7UEXdwa2hIyzRWzFyN8ulLC2QDbFWfq+3zZ
zyKGV4eMOHkNWu5ttlvn2+DRU+7efWiioadFrcI7+ujW9OvenJS79q5vdCxRcQXME9tgdvuPSCgB
XehXZ+9ZVNOYymL15KPW5ORXv8KmD9AyWNkveS4TWo6rvUkY6NpduXQe1MKo9K27F1zPnjijJY/w
NFA3h1QR3tZP+gOxAvfBNTEC5aMBQ9doCgBoW6P5KhzCIIsHUmgtRMPnQ5/DeGEN3UrztZ172vnY
e50/LXp7odS9sddrv6QUf/JtT6GEWsmOVfl3N29T7YRA3UvTJU+tPEPnavfBe+k/AzLPLbWwNRT+
A3ztZ6stDZcbPsLRmKKxgS/g47RZFfraCLYsQOa9B6g41D8yZFuw4S39m+mpqNMXrtBBgLHeU0N9
ACVuIA3BXJteM7owtQP1XXt18C5qXzr5LvYba+Aa/PqAlDuG8/zXYWT+kL5rsvaF7lEUzXjViLuf
7Wy/q4wbUxe990z0NQFwMf0YGbMzKtEmx31JaAQHgxuLvHMu3K0QJfDwyJY5CDFfg8xRdkwI1pha
NOAJWxMDT7UFyP/QTnQDE8eHr1PCJkJRiITe+4SUoyJD0Y5oT7G3aEUJv73LEJNxHgylIAcXN3f6
ezbxEw7s26WarynaQ3ne1Lq0biIJ/rDb5PC0vmp0oSDeC+RixaamBYR7XR1kw/PYDLN3leDEGTU1
0creelO5//ua9B8yHCZx1PoIVeDXaL6k5vKjJSm7Sr0hD2nQijMJPQuwrAESGwwjglWPQZJrxeMU
o+bVMt5c6Ww9QKoJO9cbzR9k89im297WczuigXUT3fRwz3Y9t2l3p+Qyv6/4p4a6ptioryumooJf
eKmUrvt6Z17z8w14xym2QhQhLC/7qOLMEz2tJZ20fWc3/T+EnWlzomoXrn8RVSCTfGVGxFlj/GLF
JIIggyCo/Ppz0afqnN55u7pr79q7u9OJjM+z1r3uYZhvXaLKr5igZIuRPcThxvvUKSzNGVSlo8lZ
OQ3o4r8Ya38IY1HhwmA1qEFYM7Sfizy5NSKj8SPKiLm2bCVsa0bnwQdBcRIezzokRKwI481jhKJi
iBs9TlvAXMZUj6BEbyaYzb9m0Mr/VrH/OaIf93gkdnJ6NYxmK4T4KcCs1hXqWDqCmjW5nByDzBNx
DDjT5VYvQDlYt89Ztm+psrb/uHl/6LKwYRz9cotB+CsNh/rbDvg8JsfmKeQNmoU0YAqyK3MH+3OU
a9sLN8p7GnYBT7knZnVsJW/I84ZwCXWi+CI84zwY+MGSM42hVv2j1h/94SqpIgwm3RChw0A5/O+h
xQ9Z7QqjqbftpGQLpF7R3duhD4/B2H59KetKNfWD7Bl8fh3FbhsiN9uo2j/60D/RM/9zGD+ukHy/
j5AIPOptdwv23aZni/eQw6AVDOPrTHHUz+JLd403xTKg0S1e9F/+zSu3eXTn7SMvqkt/Ba+PPTjp
csIk72Fj1iDtRFQkQbesD5c15W6aIn95erFbg9dpzPxQdgR/v9nDY/WjSvzPmQxLz2/3OkvzUX43
njUdqQbmrTsedav398/4E1/nPx/yYzXQVaETs5jLdd2P6dBGvGcTzWteIJaXsIlwwiwktoiOmGqP
kPq7f6dvv8LOnzbZNPuqJ1WEwm2WMp/4anv7X1KLX6vR3y7Cj1K569Iiewn3els93fHV1rzMv1Lp
LNKAeNfKip7gp/mkK/FXt/vZ4zNhsn13XrnVXuzHvI7+AcX8IuX87Xh+rAXl49Zo14TjMdDJxY4C
y2Im28Vce+9npIzph5aZBToKC8gQvxHB/fv9+hNMATtvzCIAZ2iwKPzvQzGWxPQ5UmvesjNCX79w
hZkgWrWIkO8NvldpN+vY1bDhSP/1fg9N7c8zl2Q80waGh8Jm999PLsZkqVSidqPpxThcBtugYDB5
bXz9CC2CViNmUlJ9vKayk7lFpKz+tdlKfzyEgcY8xGfKJK799xBeRZ7e09fjttU8ELDpk4bHLUI4
59MRClksUv4R//HHq40L2//7wB93+zXuXkKj84GvJdr7yeC4rd8H6TPCvJPuaf5LsCj/FLw+7X89
af862R+AWqoJ2ag+SrftHduGfqOUFsh6lJaoa54rDeVKNWNVFxj7GMF4BraDrIKq8x/AmPaLDvvf
+w5NQFHGgzOqKqnqj4v+eGpqfYUwu5VcSOJjgpA37XcGZZYMlqBwn26DWoKv+bqLsZan8cwfU4Yd
mnUP+k2XMIwsnsBMMDbw4jmBmY3R8DI4wCsg+c5m9Sbzq4C0F2aM36MJ6FpQz7HsemIsN72s1c2D
WPK49LrGvkm+RBOsWNV7E8WR9ln7x8zWMtg6mS98Xj9RQ8phDvMSjhNI2EGTzdt32njXORDLazy9
AzFNCTuVfIK+iapHFFQ4YqThgUigzPD7Hg0o/ZhoZ09nVLmokMtlh1KOqNpAYTcNOxwkcMyB0X4M
Hr3VYuouWQ3DTj+LGNyk6/wglpbEnozy+2henzjDHCN5yl/keY1j3HrLbbFJPhX7/tGfXl+s7CDs
qIr1lWSYeAFM4m17Me9nerZviPrH9ye6hiwgK2gyuJHU5kizVOdoy3tKkcuhDg3O9sYflRTA2HVt
jUEvtaw3wiexg5Mr3q+BbN80EzdTlScGrbFiJTWqp/Rczw0+ap1tE/ISO9JnfGwIQNyi9kXaezG9
fteZjcZxeg+ehNLQPiDcbRfG+e7hErSgr30SYoKVK/f2uEOm+QEINcghEP/mXh3E4XHbuaX3ej/O
1bMWNFtMIfaXQDoU7tjLBkKOvtQ2x8UNbW/IQqJ8xbVZbzo6OdV7UFfJJ3WWR1w3rTLv826SMFAG
/vqSp7LNx3MtniEw2P2EOku2MoZhs+wgvldO/SHhFkDmqlVTajvMVFCOKZX51rrVW7zMrwT4XGgs
Pxp3ZCCwIs6H5MzYoYQrfFKhlnfuPdfbhem0Ed9k+D2jT3V27a3RHjEbivTW095lPCrYiUbUWMye
8SNES4TPAL2X4eWq03kPbEm3l4WC9dLFHMuW/LIgcJKm0h+k83GeIQdjCRtNsSkUztfJCPkdrB8V
jw/REpbK/LKvZxgiVbVVQpvDV66wxoznG0sMGywKtynoHAj0VA+OiRWzbzuPcBTV2IFfra41Y5bk
PXuVOLmgDeB0PuR3nSjwcwtYIZr1y8NfTW8HRYhMeszQEEuL9EAZrdstMBAGIRPUvI+3O0f0UTBv
iHTMFnEhfJlD6zURFuk3ByISv8Swnsy+AkdAM96z/yH8ylyKFx39ccwxYtfm8/oLbgkX+PD8yDz1
nH0eT3cikOGRYlElThtfW9LrU7WBac+kjy6SwSDMcc+MPNSnuau56Eeql9ecUI9NcXlpGjvO3Wp1
J4x8ITNrZP7z2VWucK4jNkJoVX1G7w82oINy0inyxhaWBG7Mxn18+QbyF3wHUotzrjJTckY+TW1T
oGizjiOz9oRJvXwFbUeajnlfZcHl/cms8PPFWrPNMFOJ59VB2MpOsXwu0g0yzIjXF8F3jbT6+I0t
ybL/LPZVwOUczW4fFfrLBfY26p7c8uu22+ah6LOfMCm3RtgIvL3w5tJO3JNmHlvdrAk7V+vtu5fO
um89thu/imJU6DOU5aJ9oydPEQHLmDsodkb5inPnm74Yp1ajT2TKuZvzmHIRmuA6EyYcOXdzFCbh
6D7w0nDM+Qfdklr/fwqFX7wyeky6zPH/gP63OO5Kjeio7fH75bAvAXonnZkf8mU2k5EdTdLoujzO
XkznhgiprDbx38lOID3a4SHC0VQDfn1/v76jwPRESHZet2j8y4z1B0xdDMduOlGW1eaxehqsrgBB
Mg9u+DyP/XxMn5/TT1efD7YBUOL3AgGDijnBoWBNmRIY/65WpjB/zaR5rdjV9NnRISi7Z4jzgejB
vR5+2ATJ0MOnthf88iPza4if0Wt+DOBOdQsNRSpsQwG64D3hpcdrzo3hb1N6am5HnsWbOluMFlUo
CFa+6jcN/PHtw0tYicLnxW0jzEqUeTaRp53L04i8GwQSV4IZm5SETcJnspbt5gyBCCaPAxqfR49Z
vJKnyVwajAZ3lduVvu5cpobD8t35TAJU1StnzwUqTMFN9+DEwZ32U7HAfGXGD7mtfTzLOYAakk/+
kjiTkWDuyihfqbrPM7ynjJE+a5p+1OdhMpejeFIHr6U+H388/TjgCjYNK54smnE/eE09pwWP76Ka
XmZ9wfjm6YvvSEKaAvd0k+vVaBalaWGLuJ581b1dPums3AuwI5tFZyk3i0H8UWDhnyTCRJG8Dhmv
hrdLGnvYF8ro60UPBQXweJo4hAoYYJvLguXyFLd2zpIwcrWXJ4wcA0KdL3S4sqyk3i6UQF6pGN5c
/MWDNGsGKWAGJbLsglUHMC56fek4RpGWtUhWyuc4gaJgH09J1EUvxarHtir6SjYdI++tZuNnmGNv
eTRb1ux6d5UnUrx85uurHl6aIOfAMl9+2AldSe2KgbYo3BFoIxrAb5Ud5QYeRlfZWPVaeVhFOP5q
0ZuWNnzgQHPZJR6fr2m875YsPKM3ngVpWxCAs5ac/E3w5U8pGOijjXXLrP6gnx/BeGTebxbomvYm
LAZZN0PDdNljv4C/L2PvB+ZX+NXzw7inp+fDepz6hy+MWIqE1i5F+yKZr8aT7m6K/cnFar+a6c0V
T9gQ7h5TwD6GTGxVt8Ki3a0Gi4bbV/tFWndnEqyO38vFHmb6R/MOzwgMxLtb/XlkGy9zNE8IE4DX
gnxF51l3Er+B4mi9VE/6SCa4OXw+J974k7X1sc6x9zngBi2G4qby9PcbC/T9kO3TkdcBVXIYF/sJ
wQpK0xzjLvVj/Ka/l3auevXD1B/WNbqcL6WNpLAmJtzn/DlzETLtEXQeA7q/N12/StyfJfAweyLZ
nchW6afHeSNUI+NWtKxoSxLrEMzrQY3XkISKN/bFj+eU5WRy9DayPw7wCGSQUEad1QSa3bhG1HvI
swsIpVqgRv2E4iIQgwci7sS/0Kzpk9qr7DS4o10dO1XQ+J0rId9u/H+cxf/iCYM1AgiqqKiKIY1+
4gnSOBe7+l4CY40StM7Q4afHAzXnyFZZ+mYam9/nePKILhOk64N3JxWQ5EqMjNCu24krwFxGdIub
UuPGm9vU0i0k//nH1W3dmnXTUlCovzfBM8IU6FQgTx/tMerE0aOYGv8AR0bqMJD/cVMImh6DYA4B
l+IvX+Xf4JFEa5JLf1TzbQKKWcASzTHsU5zMa7ZNBm05gNg/a09wHaCzvCleQ31xj0TJ8vet002v
C2j/B8rOiut+I4y7hppX0FftneuK/HpfDnJsdYEe6+Dp6oExEe18QdKyi8s9htw8wXMV9y6rC/Nt
+sGMwKccxVGHErwO4J8oZyYY7HBYbIe5dfRxMIHmty0j4S1bXr6xdTgzHmKV7kOucxblQ4oEQc8p
zNbHB85gRIANqnAjOroKXgi9L9uyn3k6dwFYBqsb9+GPkN/cHSh1WxWHkPCTWh9CY2M3W2ggVnK4
M9p4OiWar8zMEfNzkgEyAyfmEUscHYOxF74B2qzCPkf28N0+DjFLzi3C/D0QlhcPgyeMiQ3cYMZ+
MrljGsHFW6hubQuLLGEQ3M5bGm+4jcGRg5PecAKD/6M68VRdVivBE24cUrlN5uXmyKgStMZODsKC
5WORuxmeXvnmuqqX1WzgG1cROHOYeMcP1Vbc3kHcZ40hPF4deaHA1S9PxyUgL4XLNo005j4pQ700
6p3HP9Mv/8AjA+MYoWSRGdRq419I0G/P14WmuM9l/BWbI83DStsWD0umefIVWI3c49rOPniPjsuH
brNhleea9Syx6FyPtavXdlPYt8jN0aa3lIswy1iaWOcWkse4efQl48cUSDjOMmNU3Hsf3KDNoBwP
pkY/Z9ok0B8j5YvdJ41bDx/NFE93wfz7mmAMzfvPl4gUbP4d60Muzg+QAZWRFAsdJ6nfbAgs6p76
5/WyXrpVCabIcAibeawBg+REuUNuyBtIU6ta/Zsc3ufG7CjatX9RaLLHd/ui2kfdUTGrGTgl07p1
qUuUlGYyVQNtR3klY5PK00Tsz9dlaBPpYRVT88dh/03fI+FUTEbot3AqKeUxPuaZaqe0CZgpVRYN
BK7kVR+AyRpjW/6WtqLiFzwH8SmXrFtlS9/19nGC4lRsa44HnMC+Qy/WXZwMKkhRRKbC1aCbYJlN
af7hQv3reur/C4JrpAlwKTU8HRVV+wGSCfW9k17jFOszEAe7h0DUHK3uAd2qpK3E1GXwoHi41bwZ
emksgZmXA57pjNaWumNgXvbFLuMSeyZgBzDHSpTq9O7k07EPygOuiS+X4KH9VNybq6wKXmf2UuUW
XFKIGzVVcL3F/DCSmVwWGcgQm6N7wbDrzIR0VYO9lxvWBWfsJGDXo8PoH9W/hCruD4+UiDePxJqs
GlwDvv7bexM/qli7jcVyu3MrDp6h+L7Y720JSgK0bH5H9wmZha+U5mneergmoLc+Lp5wYLQgmQeI
Lcz0c9N8v2aCmbzHUBfQuLrCETN8Rzc7AJPBY7skqI9uwtFAgcEid509rt0eEpb9bBxa0/rlNg7m
pzfdHitwungAktqnFX5glrIpdaCy0AjWxCOusV/wSNWEhjVI445WEn3BF55f9y3cfT24zNfGgqBE
UXfHViW5ja8H/AN/9OGfkdbqCemjqCTWQ9P4ne0rq47OqN86h7l3oDnP1gl1m8wBGEup/8TfCppJ
jAsCmk3va+CA7OU9rw0htQ4j7bkWRQQfI76Gx3G4+KcCq4uBFU+SwhvvU26hTAP54V0C1jHhM6cb
KLgjosUdmh6ozjDVwdMY+nKSwU7A1p5kaVl2djJS7F348vZDqIwAIXJOrim21YP+DLsuf71uQ1gv
mFxBfxvkNpGrOCfEM7INd3/FSLMPENdILvF9ZvgFaX21/OoJiyhpgswwtHLb6XbIjpGHkOat2pyW
/rmX1zjTTgzz+jWHvIBf6XaYj+6B3Y4DV2NAc4EyguP3EwngwL6DVFwFmAnNB+Kc/VoVbEmt21qG
Dw9ikPs8fckcoi7sPae7zN+W+mIYRbYM2rnKkcigf4m3JMZY4b6aDpQkrgxnFfHNwFEu0ykowOi1
l9QH8EbCPbk1iNpzWrQVzBEzYAEKTmS+Png1A763dfiek3Hk8OWQgZG1cecGo2fdnJ9cbIFJFMfq
rHKuR/uRQj6SMY7f65+waRvI2c4B2ewqqCoHq4HSC1xbn8rF4JMPDYXatUD1LzqRjQrSXqsUuN5y
R26TGw3oXG+S+HYaMeVG/kKhc7XZUVJ74A4asfmNrRyZsuY8IRNoZJ0G2UPJ9+UYGmD5FcRb7PgC
yRwIAGhREGH0hgdB4mV2NXhte4aQBg1oCEBIKAnm9N5ZhhyZ1dgWU0yontJwXW9wNWjaTXril6lg
BmbH8zPdCTgKoRC1R77QByIEKTV5vuLdrzye+Zxw4+5uQlNFcs38D06S+Vpl5gUXOit2WanX/nEV
25WVrymF/SXdy9UiOQAPN8gSCIyWEAdDHnF8/EmCFVbACT6EufnKPR0imXV1xGwY80rrhgk7ZmQ8
RvuBM4LFzm4/cE/b7UCNHQiy39pCgArjbni1InVktepEvLlcd4tcDJYme7+017kLKfzKM9WG57Cy
d2PQMTPcEXRwXoa/3FNsabNZFWEQtN589X2cckg9Qa0o5ejdEZzBlsAGavU042WwoR4UnMvY0TEo
W6G6gpZGcPjXLxVCB1NZ5t0RZ1ClWovY2SD/DubRgfVACnYwFpxDhLkCEnr8cgVk7CFXZF3avg+r
A+8KLI2A+aZAlSi8qCkmnFgSSK0J8XmfQJNJ3k+srzyqASCySWigZCJxMyjpD274mETRCVHcKpAQ
v3GZmaQNpFxC6YNgTr7EimjJOSlAg7hGlAk0LlFvSEPEMwbAg5ujw32t3ue8U/EKfrQ6HxIq3Hrz
tNH9smDNQSaYrWJkca/Mk9yh1UOThx0jsDw2JY6XQ1zsz04x+C/VH+95UGCg/T7pDzNzemXa39lv
Lf7/FEBsnvyv3Ss3+7ZnGImpG5z+o/WkHzG/E/ebC40jUDRPSB03B0EjAQ14+5LA2pnQpKamXLvJ
LjmLgfCBz1I9+Nlw59L1DWSg53S8DvYIXErn7jgD/Do2P1QSaGxxis8qXngEZzPQE+2ZOgHeg0YI
x8el261xc5plwb3GwJWlISIbQDdXx2BF9g61/ylAB9HggIKrTPWyr/oGIOVmGx8Xr/ZloEp2fy5Q
7uD0sV2UsuWgexp45+8g1ZJKukETbO/WWljQYgsWkxQwO949FzFh6K+XsuD7E/+om3Q3VXSuDla7
GOHDYaaG9dx1om+Qw3hd35IPcOtPQFVZmjS6T4FhEIZS7rJ+kbeWsL3tBxI/wEhmjXhWQNwJE7wt
WUgiqrgM7GJQccDKxd1xa60f4RqQ13ovzPeemvfp1qmvQ5hyHpyXOtG+Mi/eQkC7eXJsEsy+GtsN
WRn0k3joStYVSRaf0TNK20gilLoNDMSF8YHva2MrLeY1MOv5+bPrjFKnNadTlixnZsnbySxevGfB
QKE5Cm5jQ0BL61PvlQ8WwpDd8VvjCg+RBpU5gfg+waPnCgmin0H6f5CLLPKKFsS7CK4ckR6RWaJq
YUoBfwNcAhC1RMM1yMHaTYPrsOD0jmx1H+p1IgpR9RHjnFybZJdnfMLDHjIJiS2ZzKbFx3SKruxZ
Q7d4TsChnTeFw3Y+anNisZ6ct0924XW9HTK8B5sQpE/jEI0iayGBCK89BP0zCwiZnkPAlD6xYG7j
60ASPcFtwmOClit40QNglwmIC7sXdnNO5MapiK5oudbL8k0tpi3r8bJF+6NTnCAWxLPmTJ13KizQ
cCx23zjFGflbNGj4h5Cw9/GhhbV1vrhfPt3FMkZDtvQnR9HcFs4HaDoUNzKkE/OsB8vrPrTPnUeW
nL0TeFVNYfMvd4M/iLc09ffq8ce08d4ll2esAh4LPsJIi/d5SFPLvAWWvYN77YX3dHhLufbUX/Gc
iwn2Fe3+3hfJfwIXRLCekWbIOjXsDzVAOpayPpZv5bafs/W9TLaSQci4yTMzZSO/m28moj+e4l2P
fMR6elu2r3+JWv4vF+tne/b7Yfzgz79eaUkzAfAEyRFuuxpSGY296NBvTtcqON0Xjdkdzbneh3Fq
ndg5PkQLBJVOsicrN58djHAuv6XzZ3hxVkZqqceQ7RjJiIzc9MamnG6QHAUBj12CBrV0NBFU0vxU
ly/BJT8PG8GPWYxtK6Qvc3wxaccTk9ToSTLkVKNMmrwkfBUZUq4L0/Bm5fu2OoAlbSbCRD2zeNpX
H+kJz8/9m+eRwia+uOczpeZxpiCOsFhHCMfBEc0IlqVMmhSjmOPH328mQ+o/tCTqCLE7TYkmST/z
pB71s23kIi625RlcmWgUzTMah+nYaIIPxK7FGxv96S0SbvadASAebYZJOOk0WdATG3PGZndCt5bp
3aZakxn9jsxRORtDNT7XcdjuFGopXB5vn00+bNXtR7+pNjp5Yeb1CgqmLS+Y2DI7e/HaQ9XKJqM+
iiUMuScZshe8smneTuAaiMRH3flxIWjtGOq3Q61aLyOEuSzMFNl+kitDVsFzKilzo0TbwKzaoLDo
7+tRcdKNZZOsi74x69EpyUDdv+/s9JVdXh2D9BCknyc9jy7JpKVfL071iGbnumlUGwe4TvV0WkOr
VN+U8TQzpoZGBaUGZTWVDbfVrP7iqr2tyhBuLRmCLAEwMxG2AbNdKYanW5mJMbIeJeKVdGdghEst
P94Yx/Am+I8H0WSfl9tBS3Yq+19pl0iGyVM1IAfokjXaMhnKHACG/0t9Xrcj+9LYaXjh1cYreSOQ
SjS2AeGv6OIomj05s7OcAR+8i+sk51ku/WckOdnGoA8jRmmSLxnq7pUEQrI88sTPks4b24C9QDWH
1P3uHPfXaDSMYc1RZ9ZYPlzNhmZ1AZYlTuVJQVCi/fIMG6LzFQSQaZ1TvMGqi/GZmFxnInYNuEJj
SV6f1DeqBfFqkVJLTQC27iWr7Ot+BiTXGIC+t6dmghHrZYBwGE8VhvUKsDtekavGbj6mpnQMDCAe
GIk75QdtuwO/XqveL++vt/y9miXe5QNHOeYB5E+5d83U4Jd+X+zKsG7TCyIfv2Ka0IbPxaOx2nnJ
iIDjuTuZMm03fNq9W2X9OoG1SGRP4lSlYZXyNDa2CnkZdyDK1ZNM88eTyN1iDn3hG4vv58k4GW4e
6RRw6YlojCj3OqyhN+kc84pzXTgyONEFpihl3tdrhv/+RKepp4L0krUGJn/Koge1DSEck2FO0Adj
qoxIJRiI4RNZHlJQOPE79I6bxRS6ZZ3Q9pLqSuQNJeyoWSBuOLfmjen0KBLwF34hLi02bGGc3koB
Ps8sbWwqp/6bgW+9G52eBxUBQ/RqrPEKn8w1A9XqW5nK67GlADRBWQOJhYYydkDxVISV9UEJk++O
dV334522Naa4r+udI0wr7OQBhSXnhkQqczVu//vxaImQ/xePc/HOkdTMPNxy1+1bBQpMeZ3UIB2A
U3dLvnvHzjYItt1c0f8z7EnNlsEYwRfXw/1pZgC1lHCusWloZLBQm7VredHvL28KTf1gqH5kBEKT
HVsiI8yptu+8ywsujMDTtn/O6wRhHawKfurLTO72QzW1lggTEzg2neJ2TUwnZPyLWWwwGeWlpMv+
4K8SavzyqtSW0uHIHlYOM0BYFdjhX6MW2XviXiOaYZmfePNQ80j8ldKXJTdTgmfnAJgMg0rJ1Op/
UIyUP4Bm6u/L8w8QsldvjZQkPUYrW/h01xa7Hda85/6yojVtxxbEBlZc2uh41k9xs+iw1JUP4s0v
js79RDF3UWzhRZ9qkevyoTijhbTs/AdQPDhRbI0gYKO8/+SFUz+GQRsw+/qoeH/fZeRhL/65V6sk
uuA7i/OD/Iu9/hvu9UyyNB49H/lWjW1jbZgqORe3rcwnT3TIWSd4P55xQHSxVQ8jG+q9Rn7WFTHt
GCuK14qYmodVvt10Rs7p99+PDTD3TweHHF0dG2DZGEfx9d8OrhBqOX6J93xbbzTvuGUC/ssWve5n
moXA5JoMcTotyqjP++ewxxVW98m9GJ8Z8l6+Ye2c5Gm+ehVeSSDkp5S5HUQEzdbh4MCaiCev3tY/
qm329urYJZwGNAuTfsEcIQfI7CaAOlE4j2Ud1JFUudQB/bs4E9aExBcbpiDYL6t2vMpn98V9/ehN
4S3dXyFloD6r7GYJAs2gAxxw8MDgmUgWCVhPFKs2wKmI0fJjD1HGG6e2/PYkaqL3inftzLZ9Dfq5
8SnO4hlkVqjbBNOMHE7/apUTUhgAn7/TOVEehu6CYgtzjVaWB+SdgcyosPDjP05j5uKM7LALYoSf
+W30nNZjsxyH9fvxQE+rr0dO7WPsvXqeXtvnRn+DldUzpg3hyC2NqPs1Rvtl2adb+mqMZ/TFrS7v
Ahss4GZrG+pBAfDUJkrn1G/0MVCl/XibYyK96j3DSefVmzxLd/jC0cLQwJUL+bjg+Tm64w3jbShq
GWLCfFvpsJwTONdjGB44SKjmA2wJW6qoC8sBoMdxG4Bdm8qRlFh0KPIqWd99Jv1T8kN7ZtDrEekc
PICVkx0eK8k3GqbsVsnGuGmgNRRho0CCvlqiRA0OoUrcyiewAG2jcUN1pv5RxQwzYLYuIAtBx1Ta
4tEXVj0OIxs6v8uSxi8Rh0DAkm1g3q+EpT6Er+DPvU98JHmvufKlzsDeGgXAdgDBVeYp89enlE4g
E1DmrFLBega3hsiYC5fp/nabZZFiF7uGyfOBGslAMLC/7lrBlQ4tU2HNkt5GH0SP7fpD25nX3CYb
gi0D4Es3s5SP1CvaChzKc5QOx3mH4vcr9uQIE0X29Ba+n99t+5cHv2eGEo7+60PcpEthkwp0/8Tg
skwL5yS2oGIxkm8XUqRkQ+elT0mRyd6oazXJEXDanTZvOevBF125j4X+u9LbbCv9jjF44rJ7v9ZC
0N/nN0qb8azw+m5+XSaHRDFTfjjZPhjxTFoM1mO3wZVLYefEX3OtCtAjzKa1RmvFVrCs4rDCYpcT
KFNeXWlEPKVZvtcr7SRsYH0UOMdftzSuvopZ/Q15k1ktL1jKXK37fi+e49kVI/hZ2jOpQ93Oj776
lT1mwgWtt9olvvSeTI312HtOx3CW3Lqj4E2+VH4MRjVjcxxHJApTQVMoS5/5x4O8SqtaqCc9zDHo
763r3blvkk07yyfV5g74WYqB8QwheryowkmORsh1ZNTmHUd+mnqK4nWxD9oOvXzI7giB++QAftPl
xNY2ti7Qwb+F4PKWouBbwqkqgguayTaq4e5cDbN4TeJ4ClG2xi1sBLffvIksvw7Uxei1oKaDPseW
vSo+VWZYF5vItoA7imUXhW3EvGCcw07ot8KiXPQR47pxZQvvN7+jLbL0z2LBVO+VTVRAx5t1VR3W
zOAZ2zwc7LCvI2oexgKIZa9L6b36ZoKTTIU1E404twnozE45lmCwspiKnLrn5P5Y5uS6lEgrYXod
v/X3v28F8p82W6wD4fEamqFgbfjfnaCRZa1qpL7YKp6yVD+F+Z2ySkb7owVk2OEF3VkDk7uDzmNY
TKosEJly0HX6Tfh0jAV6QAgKI8a/fz8w7Q+0MfX3A/tRBVT3y3h01EbFtsdq7+ER2kbn7Re47yk4
IzGUwPmHSA3gM//5LtmCc9LdbJmjURrUrXeXt8tjbo2CNQvi6ZBfAk8MQsZlSZ4JNl7wmd4UNG13
L14jRvQQQTrXWbyGSplGEANOgybl7+f0a0b8syb4/+c0En/ACGNNT5LuyTlBLMNu8PWNTdLdx5Hf
e04GCz0hoJNx0YB5tT1a/f3DJe1PbS+SQIWcQPyo5F+0lt82fUO/Nkqu3ZlgT9JAWBd2H46JitAc
XmevCR/n41LDbunhPGiDVZ9MhMPTR2I1LXj0xs5tVtgtZJA2qtzMf0S36PiektM10JlCtkkF6N+/
h/3s4hTuxcmintzXTUs2AQFDgT67eD3J79fzjfCiakLWFV3KBJpS2BAJ9fKUSbq5uNfVGDIbY7Ka
VxClScDtDF5fz0k1uxH5oENgDDUePBmv0YuvoH/WrIYkjYbphOTrv8yh8HGbpLOBWuAmU3n+QfKN
e3XKt8cUj+S7iYDeqsALdXxC4fLijyn6ifdA5nKN0khZYg0bMGBjVgG6MprceAcEevxAXiDE28OT
8a9Ex9ETB7fTGLb732+T8gdaDsXv/79LP17I+Cln9zZpi+2NAhfQAQdJgtUuS6TNzPwa7PjTeQnL
+UQ7RuRZ5dw2hqdAgRQWRsCbaBbRMI7MwyHRA19deWIse1BsIG7iFVCJQf1MJnLw98PW5F8+0D8f
bqQg2tgQRYQh4g9wSjH0LO60vNymEHDIKfHjJfx7baKGxfzKslKG1+kVarmw4o9vUbKmKHh4LXmO
5azGjjefvaIG2WY/Ffb5SvhUxpbxCUm2YzK8a9jRzv2nili7X4xmCh3T+vGmRRjl7gw8wRNPXeRh
PY3DIREFBiidN5Se2Zh0CcGnY55UzPkKWFot1/TmPYPL7DHJdpfZ0YtX3ZRaybudjbWyhKCrk12j
Rd0no+Tn52WXcSDrbJdC8Vnzn+HX7DTZLtsZpBftSnTOywustDXRNzruQvyagdc6Pw//TS7maCnN
lYO4TDA5Y351hHDVMoF8TTq7cWr315M3zcM2TJ0qSoJ78JiIszwUOKkr+mmRiAw5kIlvzdfZXCQc
JPUe/tWBqOjBRXTYz/wL8X131GAARo4Bk55tBv20Cpun9KGGbm5h6r1OyZLcI77/SvRLGuXrkV9E
L6JNC4/30dNCpM92Pz16V0sLKdWYKORYkqbBw1d8lMz+y/8/fJ3XbuPKtq6fiIBEikG3LeZMZfuG
kN02MymKyk+/v+p5c3CwsYG1PN22LDEUa6Q/PO1zOnOlv6NVuaRjPKVQwkHe68Hg9xjG4+zoyrsl
zPiL/cQLRXdvTp0W7CW0D2JwldFl27lN0LiNWwWNOPI1Nkpxg5VtQ4oDdddf8hmG3/mX5BLCn3ev
7jwAGushnefoTge1Q4wuG3cC+jQ5l3Dw0TzxwHNiUaNFZ/MaUtL4TVCbBkUBfTI3D4co96Ujt5ll
WblYoQW4A76idwA6NOhcNVABYQ1UJtH48z4MuydwkcGs2G3SPGwPpKGbJpyO5d7Y1PH59NyDUor7
E4yTfR3jQ5XIiYFdnxIb2yJqD/2XnC5f5iI9f50Penz56nZskM/D+20+v8afKpt/tQn/37CXIu0Z
4Mi4KwHd70afeiciaxr9C90uf/GEcwjEGIBx+gbDdluLr9q+c6E7bSuuy3M7D1tFsJ9w+xEv04NH
dMuUEHUj/kT8aRU8t3163tZ/X/vzFvg1UOm98Tus+9T4bdaXLSSax177fWHoCQ4XV0+Up0+3U52O
J/lX/q14GMf1I24Y1sa3uAgw9NxesHoZYv34Br6+fTDkqP5Mp4a3ZCq9ENISxufwW5y6/ey33vLL
mdjNaIrwX+W7xzX9jhXpReYLY/+emZgYrQ4nvqgC7HDbQ2xRj+c7ykb6N/NoECsnfjSc+NFwGk68
Zjgtv2mvqsfHvv5LLyjVfkldRKPjLE4JXtJegeJyVOl843Xbmbrh8RbjCXLD478rcdurRw5C/Z79
0rQdT/qRv9CPKs2bxhvxshmQ0Ek/7yXGR/zp8ptPV4+gvHk3vuXrvwNWj2CoDQOxjn67+H3su3X5
0abTnoNUjnW6YP648Mc9pzHsUXxYT/vqxBbyPIJLuf0+j8rC4rrIUCpgW5/4Qu4K8qoR3/I/ACz8
mtf+9xtFXA++FX/SWf+9pNvzX3ZKAIzNCUgMFxXmAWKfp8mfAinQ2dkMf5mAGopkq0/ouPoj2w04
RySUJl9Nur20iczR0hyRCXbxM1SPms/0YMv9P4J/f3qyI/tTRHj33iEGUCENbz+PZF/zFXcOokdJ
Sq8ks1iINrrVhvOkD4UJ6RVFh7sN8YXtF0urDV6tjhFhDssHnT0ZhpeQuiT38ORMsguySxm2UYM4
guSh4EGq12Lu9HSfgZBkhlVqR83JiJSk+xXnxXWoAdqy1qADGFiRvRyaaoN78+sVett5RECiZ3AJ
58B0X46aSMBrh5h61oLmY7aIbPbmPHxCbldpFNNSOALmhRKWe7kJxyAQznxjNEXq4ZwA1cqw1MLf
eojbLf5Gdv1XP/ZbbrV6HMWKFquzeNO7ZUXhTStZ+jeLRP9efrPMX7/694OfKMdIOZaYXAOBO3Yn
bn2HiS3OdB1hZeC0YLt/zhPjc5EtN9NvzbGzMAhoKtDih78gTjwQKiaibtmB7T6dYkbfkLvZA95s
mGpwthlXbMGOOucNk5StMOIyMnEL9WBC73aRDfHgz8PcXxKY+1BsunqCo6247C4hyKnWydO7Amae
H9nFExUL3Hb7+v1nShZz+b3F+mp37gxiwJLCwcj0I/tnNNv3aZuO68YdMyzQUjVs/DwVtLUhumw6
bNEqOhBsaw2WsQ/nHb6im30PRlzNMd+Nr8H9i37L+YoW2OVQeRX0/rPbhe0JiuOItHAfIzoTLqNn
NvNeaR84dPbUNXPl8+FCs/Qj/4An0W7azfQDznSjoYuC9dPhFuGNnLRpnc72SvD8qrJ3AC5h2r2D
m9Pt+LU7cMzGR7lpk9eAX+4j+mQHtubBiKdZy30XW+k9JXUIrmkR/JPIeIf37RQ/Tudts14ADn5i
lGRfPCR47B7I1cMSaMkFZMHc79bP8BmO69y/8B5nrpH2ywr6Hfdgbeid4/h83ub47SquePHd66BQ
Djx7xbrc0rzqMFu7JA2P8RRPcYMH+RtcyBjMsiXXvkhqKvAaoaN5yGOevPb9liInmEVLWzqiA/T0
XtGIpbIeoJy9R9zYgmWDe644z4FBc8i5+499sVa/u7gGDQ1i2r2TLmn7wacj7r5DJH8CsaCGjK/M
a2xignvhUgzx8mj4RXAPX3vOIH0Qps+bgtv+5r5Wn2M0ROdEVF7vw/zwPCyh8N2QutGDO4G8CnQi
8H0jPJBV9wLOCzIfhz6Bwwgu25GYQ4dn/RaGDXR8H9Xqsh3iBRePXZf1vy//ck23F/S/Y0Q0w547
TKvwSkQoP6a4T2U25Nm+40968Sfd6V/QacVFfWF3PT8uOkv9JiKV28cv0LVhrwhtfx5qRispu/2T
Hjs39ohLH5sw2t1oyZyGPdQtGtN87fYYFLMNjTjE8yij/4MuzhFuGwEP2UFSQQyvX6v3d7N/fv+7
O9z16Tf/fB557IEnviy+w5xbZI7/Uslqj/GeviEHJXF8J/1xEUnBvwRSY9+7Yn5tZN1p3IvkimYl
C5LkIFMDJl0/Iq2Y8GYRjP31PKyCV9wnw07nESDzbjeD/19W8Dr13Lvbromegc7W9vYWXOD2b5t2
a+13CVOIa8DGwkSUi/g6Detu/S974MvtvSKK3lhkM/6mCOoP+m5rwnAqQvFNRL7zthM/INd4xQjq
k+JwPPGd/ObfcVSZcJLuk+az5s7Pm9Xo3zejP/pnrIgEOSxD1+nnnOg0isSvGKaE0xo/y7hakqPQ
VkmVbjWJxbGtFZi4AO3fNKXF9sPHYOPUuUMmrSt8x68H2qv1htIEWiobRAHadkctAsPh0G/QMXgf
AAzRqAoZAWW9P6azsEqlzypUI/1zkdCd1F+r+lSkWqJtm/DuGxjrXn15k8PaGO0qvf6qkRECv6si
bADACM0BPnYh0SSUvXm8jNlBgsJbRkq08JBVSqDX+g84YflHi6WjjlXtMlY4gLd/O+ausi48lCYY
PdIp9BV/9JotY0irDODNZhhEYxBo2KBhTmVcxprwKIQPKKVtprk3j8Q0WSSPbz26+jmHO4S349up
PMyovRyHZ8WqtrnLkMjf1ThOS1kTvjgUtFXEBzrahg9PGr6XfBxtLR2H4AvDymMRGgm2w/T8BtEY
xYcdkyvv4am+FD1S2ZO9kpr9BgOBen1fpMvs8tvu883iWzgtY0HtYMua4moN2YnaIzNsKTv/zhKO
/8C2H8zfUJOlXeGB30l1H+KAPYRzuo+4wlgbLejjC6Y2k3fxOUfrua8hILyjG97S97h1q/TB+S0j
OlKhTILpntcP7xwXf/WsCufrN+yTCS2Cyvz7Vzf7aLRvWzoCsfLbba+nJpX8/Nhs9Wz23btnV8re
/t2fpUY67Z6uasnJzRZa1qjuHmWbhngErSlqUdlCFckrwOkjVOm8vDLCglUl+Xh8YbFLdT7QKbv4
gKxsiBQtQJ2LAzOsXsEGdTE9D+X1hUhahmNA6wmaawLnzTBB+Dd3bEvvp/y2ap9kmSbfMK5WjBVD
2wVEScwpyQLX8sW8nMqnib5L26M/YZ5hqbBtreed2W0H2ZyjVPUwoQ/c2LdgSPTWVFr3dzKDeA8d
i1S7FK8xJktaxm/drEqrK02F15NNXsw5GeapQGUac2N91YK4pjpOev1P7kqfTAqifEu7FhPmBi5z
tihMCTG51sQ/Z0QKFVvyZP75zuafr+Qd3z6wCo/vDApSruzf5ZphAQHILT6rTIr7L6zad5cvaa2v
87/VDigD9Bf5oyRHu0WzCGNd70rNo7viexEPaEOxE5GYPSI17NzOf3/l6SItaGJ/PA/TzxKPxynq
N1AT7Ca6ftUbakj0edQ4/6ulPKy4sQYK4M2Z10Irn6UtdRvTQqJhnG/5D8xB1v1ujMSnLe3rl7pu
dudNF/G7xUe1E0nK4XqYFubliynL+9BjTI9wezLuBoSPH2yNV4+kbpEV6wc+qX3y+hmy4lNBIIL9
cBnQA/9k5fuMYvLtWexS+cdFkCruXyVC4oe7e3cRWvHycGEK5y8t7X7GaB4Mu2tAuhMs0uaH8cr8
wNSn+nkw4gbbIwilDOY/BlDJvBTHRnimWRGKPzkHBd2knOu/AHlKLFyBzMuwUIzqPV6p68VGTgAB
MPRQI7zeg7lbbmTx8ZsibBlqaQn6j+wXdCuZL8yzN9jWZUy+VoTAHRcb1Zqzlb2dPMxRfS8wHtVY
+AwWwIbC9UzGkGeb9tTDbRLNBiUQQdGvthBmCUI5xfg70NgjZChxDGIioalRxrk7j6sI81ceTIYY
oczOCHjBx7EWllERPgOA/Oyd7Wn0xlDbNEKqDG7DgqmbaK+GGtjMG9xo8esO6AGLd46244LDQdYs
K7w5ikgq+nEgmoPXgV5ocIlz9roHO+3SAZEIPgBGRvT4NhLFt9q9wjVgS8a3wwgpEDC4ba2eDW5h
sukCcoVKzi5BqgotaxnJ3hg1vpGiQxCgTZEZqREi3Y1PTJkpNFHw7vVo/TiSXdGlfoWv8BEWf6Gv
/zIyzO57cYiNN5hA9SbyH/ANPLTQl/fyEdbkeQ8BZBlV9Fkr5xqoVAK0IjJQg3jaFsSd9I8ePX3O
wMEy1zNC1HjBV8r2QLOZDhDu5WP48BSL+idCuZQbNvcBsdLpGbYi5D1Xhx9EmwgR8qYKr7wTB8Pf
69iUMsTmtNFQQJAIF8tVbcrENy0pT114CxkUenU8z7qQEDNHaYLJi3c+8KD7za6IhLIYKBB/lkBH
d9sYJtQiUTI1WmzbgBYK2OCKlJAEwX3zHhzvZuHeQvlb472o9ZLcnSVVOBwR89xLn8bG2BCq802+
qcQ8EU2HNmCgmMwS9dMIi1D6VLkX7aHga33Q19hbriamuOe0wcRWijtaTBVBG20OLhmihuTIOLGh
oKr4hFK3iPqgYQUDZrGJJPg3a6EKsa4O0L9wns7dEcFXZ6G8Ul7tdVvFMRIuo734zjdKxjHnGy1p
ic9VyGEm0md+RThwkZQGu+oTJpkJIUxOljsl0vl/G9SHKjJSTG4c+OpKiKFyVHySN9ERHtnaaKH5
TJGFfiRj4t41tkxwsRkevNe3xvPZ/3I5s1nSBwywB4liFnUJ8S/O3/BeeBOxj0ePo0pistwV4XhU
MjnR2dnFfSJce+/1DNNiUS9NP/Pg4VT+faU6Kqu8sTo/N+dcscG8BVfMDOCEwntUeWjPxNenhc1x
fKF6E+9UeHrUuyLtIM8Nx1A8QUt2nSGE2edfOAquziK5/uoc8PKTJzp+HtR1Hs5Yc3p0O3asvAKn
5safWMdFxo4eKOadh81IxYc86YHioMFTwOswSNNjOgvUnoXzICMghbFuHngiaGicPWIkrpw0ZBqA
FnF39tk/vBcG8zAfMcc8OzXGPJqtYb+sOPq6ieYOQri2kklQduuACRgZT8XRSGuxC7+4n1qyRBJR
Yfubedik+2iDHNgGsSVrsH26W+HqcMAYldyIs3JZ+Cfwb47i1Gsyg0zbTBz7LBk4yzNtSY2nVEEv
RHVExlb64jmt49l3E1bhMxO3kRwxUmNR3opTYcvlMsveg2eh2BLWX0c1K/dtcA64t+LRFmkfzn96
iqu0UIZek8bZSyYClDaaX2BVL25avV769XqBvyQv8G8mm5R3cXtmJQzk7XOEiAR7a529AuAz6zOy
A/OMq8/OUfhPt6c8WiOhE+DEYS4dJPhCKZoxyx+ZYk+w1uSgjxh9J1WCZFU4el062LNDsSk2Dds2
WLo9yRvEWoX3wA/JM+whuUZDonKT2oDGgasw9UFtm4/TvCpE8Tqii4WyF9qJ5pgwInbbtcS46Lkv
0XzUjrfQ+OZByzrZLNfnE3lion8Ycbuj7finIBc9uxoJfReS1aClRMMX/T5sNhkju3qscruU7MyP
Ky6/FiJZ41CrBgjHiOuiw75rPJ5mT+dakBiypatWs1t4HG4MLiQ0NiLr5REIeBTc2h5YMx09hYUJ
gclb4BI+AVhRqQ+eAcgIeuLdvyHme33mkRYJysA6B4+b3IMLe+KZZFSBAiynuX0RjR4L2ZpsQWgz
RE4dPQ4yEzNc3yxaYs7P3c09zGD5JzNG2mwFjBfBI1bjwn8TToGwO1R/FtUM/GLGGc6bq07Wj0N9
L9xXMGp7Yh7zFH5VZk+QvAodSCB5FdwYrFiiCx807lDLsf8puUY3xgbCPL50CwZTNNET1dM/gFeS
8CNQRXgQqX4u/NoJEKzENaj2aLQWTHbnFuUOnqIajs0vFw1nwrwUqF5nEkoYG77Cgc+8BbcDXHJb
47jKwwwpFGGLzmAjY7LlPh3ggqnE5zdpjRzdkyU7hTPoUFKsr1WnzBBKSW7coJyHmCLImiVnzv16
YCGQEABQTGWYBCD82cWU9OWMrETVKfhN7WpBGz0C0KU+iT2RANx8QKkXyUHNWKW0eNJQQWBM4aHl
Q2nUW4b9jB4sg8IpWK8LrwnxqGeLeFFbMCGD/5Z1PxXk179jePNGBjwsyu31UOzagw6lS2fFs7kh
rEufVCOgaVxAIyU0WVVyc29wXl/2xUECxZM/VKCX2laJ1VhhXzLgJDElFExQ4WKJIPyDYDbxYKpM
8XNbB+fSiO3Xoj1DnXllGD6RtunME5csGPKvFQLx3oGaEO4pRwPtBfWQYOY8AvHywT7HS7/33z+T
J8TCXWibgeiUXhE1IJEmtJ15gBB7YI1TufLdNXpahIztQAAQFe0zKl3NNoLeWvpTIgfvxZ+OOUoV
XQL8Y/2Oeojsmg0OqI359lnurF4dTF9uc6jZwu6tOeXVhSp1YbYxq86+r4VNEFR3u0vO0Ss4725B
HnewyW+MwKoEPHTW7lC9B312J80p1zB4RKK12FzYLNE8QSZL4uSGREbC4vJ1ceHKH6qk/WlYLiB9
02rXu9yoZHbA69nSCICPL9GRlQPCnnOhpEZ1+NQyLqIcuoVztFluRzJn//mFazZdmjclPzBASs09
ysKRDpK1jls6zZpX7yfSVKEXg2Z9MtlUTj6PcZgi6S/bOQU54s5rlpOzSCezs6uNxJy7dmprEcjs
bufdaCu+kdTugv2IMTj3y71HEwme5uop3Os1Q0UiMJkXxXNPE8FItGT2XbBNNewXl4Cd2S6Dtz94
7Z68h82G3CKgQeE2BKeajsc94snnKSjjbnsLy5ginnBYJjKColXSEF/YhgiffQQwOxP/WtLKgDDl
TozWQhCzJkopZu+13KBX2KCo0IZNXHvztEhayCY3pp2C/l9RQqCakamM9NUMsrj/wDed9CMomANe
qY5yWgTESgzIJWaY+NAlIOhZoBqc5ps/Boo3HhYusjL0SP/NPyPkBuxXUGcXhwC0rd27Q3iiUBl5
TkjggQtQDZi3P7g14chI5dASiO8r0HfsZ10C5IhJOgb3UZ3N4P4uz3gaC5iQtobp70mhhj+sOC+J
me0M0InKPKNYY4DBGqdkYOsRqwvjbbOjQ0DzgK0VXLCHKAUhecCSW4tlJiS5AwbD13DaKuI70kSw
MzGlwiedobVi0yQGAvOVcC29C/MMfutKTG9z/w485hKxTTJDFh7ytfeEr3tP8Ati07+GChPiEbLz
i6sycwFgkPdcRSXgyg7TD4LdTwSZFeyDhdYUGA0GOP++GtEFjYYbl5ahNcJAqeThLPTirR6uYEbP
YTeXzuCWbDWGDVwiEUoabwuCk8fFpxYCrI9C4cvvGSYxkAN109jAAx1+Y2tR76mmEb9t1WQCASNR
Zo9ZeuW2oOnMwMnLY3AxxP7OUsyb0/g6KB/ZaXelc/bqrYhXOoAMDa3kiWG67KqpnPXeFMxt1QZy
HfSoVUzuiNPYncH5zbnDoedG8Ln4A8bXVU30YXDlXbkcC/TFH1bJGSs24M0VAxSgIKxAHD+JnLbs
z4kNjLLQJyv9dsfomnqAr9aL8rFDLhz8YILKQFSGRXz2Rm5Q7ZVoZciO7vVh6UHPDh4H2LHxxUOP
DYFehrU0v90+oaXhSHB0w26vmrNg3MiB9NEyr5M4B4Oht85grGQ8zhI7sH18KF4RM/6ZMRtixroq
1mJKo34s3VcmRK7KSN08OODBldw8e/kE2WwMxoA2EMVnlyzsmat8SOEsBikA+fPhGqhHaVkd6ltx
U8/mjbVSbLj9Zk+oHdGUUzw9HQ51ZIDtDKrvGc86cZkfwzwDrmAALOrMazSi4DZzBgu/gaiNZuu5
twyHr2Wqp/OUB3yDkJno1IVFSqXil+7Lu7DNLYApkEMEJc2zOx3Ai//wqK4OHAAMiNJno9tqCcZC
r7CPh63O5iIjXCOzcU3bhuF8u9ap3GUbAPkaRN/ILkVs9qFL/JGpRaRoEnu+lOXf5bpIr6fZbaV9
lzEZBMn9AGd86bfr0YYKxPfn6LKjittUCUOv+AX8wrBZl6TBC/LNMb15r3C+N+xrXPu34L2qqNY7
SoC3qNMouZfUuE3ivkAkIUMLmoL0mzSVhJgKcBnpQG7PboLCy/5CM7hADqbmXw1qycIBrPspNwyd
fIFz/9ePJTWk00DvWfPo2NCdeYJok+Krq3FeV7qm10DoQRDW7RXbMJYxBNaLEKcDbptdftj5orox
y+z8UyQGojjs2MmV37++kCFYfoBEoRVx8RaMdEB1mLnfsuQNZrJQjE3IpqMLxMQscOrTHNY/a/Gd
SiwVLdbi4ctY1zv07kRSP/tiWWRgS0CKKoAIdUKGyoVFOdm5R9ziCMCz9a+LsBL2t2y0MEH9tUaz
RmPjHRDixzkFtlkhEliLxUKShRUKfdUWKXJ9xU0F7YK4IqTxhUk5TjqK/Z7fUoyj4+BdsIltV2LP
Ab7yCqrNFUtvUdtDKvK4QoAZKWEg9i5XOXUoyyh4EQIYSKJciTBXR8KWm8IblkzmD6xzkhCWDi0U
9sQXplCd1wLBmRFqXn8+cjRoYItSvmg2zXNbIG04g6BO6oTepotQEkcqnjisBUV1yW2SwfI8WLdg
0Xgrpt/Iq4Oao2ItiHYsOxR8qARZhOcoX+tsG8Q1i/HuCjZWCi/F04450CLYQB2BSzPzdKJBQ+AU
wia8AU8LvTeR2z/RMRrMicumkuUvMz6INKZjp9YQs+Ov4EkorCXkXsj0KhpBXPxocIkPo6uHdLLZ
sEcTuB0q2GIqcUOwRygknpFYOPNQdtS5yJ+5dLJLX01bxp7ocEBHlYGIinwdthOUUkQpCY1NMgUI
kEcjtKw6ewTyv6BVJB2pC9UGtVyXwH+KkNeWdQxw2ZrA/dF2wlaAS4ufxBVrOwlv36AGjUxdhwpS
tyqRA6UQBl4BLlGNYfpyrhqJ20gh3tsLqoqJccrTRzF2S9EN6IfhJkVTzbNMKUdzuXI7By1ja+7m
VEy1WUQD+xNCkDzzi5hb4p33iLx7jDj8gWRiCpkZUc+0+4pPGhI0PJI7acRHneVIfV3Ie+G2H3Jy
up5tog4WbCA9p8wVJU7L5pN43O+W6SVqtp1HLcckg4zHraj/u+2Z5crkB70W8nV0Gyl92CANgmz7
L/kd6VpIdheoYBrZz1GoBCYbDYeB2TwzYtu8kBbMj0X8+lXtpwligsnBlh+ubh7CYkweJJu0kFaw
yqKWQUigAuW1O0IMaA7uaaQSsAQ+NM8mXxREVNBrY53HGI8SF1ALj0BqBDnLa+Yw39xcCNtazGKz
WATcQlBolrhZf0Xio9ngMckJW/8ZVQkZVki09kHzoceFg32GHGgOwc2IJVsPAW3z2CLVRQh/I1hA
+LMuoVgsst8SXJYEQXGWOS12QORASfsYmRtKP2C91PlFMoCaA6fMto1W0zoHOgICZMO1cak1iFyJ
sS6oOfUN8BP6E69AsWpilcZu0MYPHkllBbdY3LMFafTdutOPpID2CcuEPFIdu2NYtfTLAGErevNs
vrwNUAwSAdxOgPLiusmWeDtAylIBaT6J/zwB4dUxaOVGr4NKhxmR1H5XbPqfngh6RqyMQ4cThEdJ
EwNa8JYen+WXvgTGriJDgJ26voJKUV2A83F1ApiupCNprcRhKSKNtmfBjTxr4VQxYyb2J3IuywDm
2k2oIQBUIodEw/EdMtcln6roDAw+frHsGh0tZB0BYyKYD5TdnWJm/c6FuTLYBA/w8FeZ9mkOOEIJ
RVKJ+fLSvtE8nfOPgpqP+s/KxQdXDNPnR+ANiEvuIbsikyVtGJZ3+38z8+VG2oy/xnk1/qJP+/wG
fpkNv4tMSe7fy434t74xPuXMAI1Zhoy+N2U4+c8ECZbgtR6CufdOx6AM8ejZgI/q9i/2ZC2aXFGx
sdW1Pkqy04H0J1U/xHUZvkr6T2e6tXOvcBFOBkbIQWctfd6KHJbb6WKbCriyAqXP01GgbfDg2XwF
JXccSdqASPMPNU27I3mxArRYp2Z5wOcrMEjn+SQFmAKFe3YJ6+0Z4bLrHtE70geDnL/fGZAin6R+
2vrBSl6mV4dnKBuwflfTxqaFFUjp7UtP6+jlgGzEuVVC0FukeM9jE8t+c6piKREw1runAuXpALkb
TrslsfzXFiNSsc29OakKNDccTnTHRE4JJcvMSZ4GGI0SzzkpsyPxXImjgBSLIJ4qlKmPhYtdncBv
0hyc2LJ7i0QV1BUy2Wj9CLdfHGPIAwgPnIVOek1RyRp/oDdEgu3kXrmimviR0pJ65kIDCaEws98h
rIcKAyUfytkrPOY2pb2vndyqDpo1kJRrYGZAaq1uKzi9xEja6nRsKxu/4hDtaaQGXzAWl38Mr0Lt
Ok8r5wtNEIBnC2qDt30Pr8T4IuHm0DuUAInh5U5HukwmipoliPQWcBr4Z0tHifNMUjtzL/aC7U4A
xC4A2mouwpIS6OXoiebIjrLRAbCJtUKKsRZ1zdLMcOfiOt5cJUEzxxHeOTTcgwV42GpN9WRN3H1G
OSLo/hsKtJmUSunjqxAtT3Ltmp1ydAEZgNKek8rrf3je5LgEjwxAiNioufQws2W6TEexVlPRraBr
Ae8klsKOZF9IRl79Z0ZXAgS44YlWgkTn5koTqv1DT5Dgw3e0TvBjCYrjdXdx7qS+0E5YxM5oI/ZF
V0oshAVbJS1djyzhX7ldJGX2cplju2Lh/2MRU4vxPVe1YLHjmbOp2YTIfH3JKxAmfrA4RJmqkyiy
xFyIVCwo8Vx1tKvmxx7AX5leWBYkkhwwSokmi82aWUwELQHwm7na9Q8N492D63bOROJ/zuRgEYw0
dckQd5qr0T4mwIpuzApTS79xFAR3ZyaoZEtn9H61ltyiKqHdRrvhTCgWle0rUOnli/xQ8q4ofcAh
dhskus7mEsYKp9/+6cMnEGyQUIiRlYD/NYtwzctfhyLJY4NkqyW0De6CIJ0TStBWjorvPJb+GvH4
pRJU4CHpqRZLpL7EQOLvQEOFAMcMkXJzR8oALh+2B30IEN/oFE7BjCYmkeGDHgV5068cAc12oT2h
1ovK9pZ0gEkYLQ2Lg8W308VubP4Fvcl+oZTPI0huBCcc8QaP4pPD5RCuOxikfsG1lVK15pbACEaY
hYSGRi1jf4t9WDeF3ddb0HcIiEwdkdSa0+Sg6U8rER4NOv1rpPORcoQOCQrzSgHRIYWJ4CI7Aby0
FabWMNXmpPtSULGvid/K5NqsaijtFVZdWrSb+/UJRjvR/RwZlpZdSeqp2PAwUmnRMJrxLuSUPdJ8
RbJYz5yWx+Bq6xiJU+M7qjtGmg/69K9CzlI6bPOspuexDAeSDtGiGA9LJqYvj5sfG+QSDxKPi7Og
S8zvoOu7TMsxvewdYwXc0QdzbjVfKr4tb8tfrTa71e4alZlofjAuctsEO3LaKSoLos6g60kfdPQo
hUibs4IdjhqGWNKY4uLfuF//8iJCRB/loiomxqMFtJMYaZP4mZSlKRkbsAgxntAdjoRC8cV75RQK
hqWa9JhWCJoHFGTsrFNQ2axy67zjJ+6MGPJMUeKMEIJNahrNNbem591rGlC0mZ3bv7+SSdgppmml
aPaSrxJiZ3M6T5cVaoAeKb1onrArI6cZ87lMeWu6vgqVB40K9mwx6RYyG9ClWeyUfPmaLYnOvSDC
oLbNBiUKEzhx9kgI5MmwCLL8ecsYqqZzuvAnS+eUl8BWdHYQtn5X3ejhksJWgI1oNvu3r3ytMVRC
q4CO4Zwnq9hPPkyNH1H+SNzPFzO/J71bGYznmXg80bBACUxbw24UDSNGU8vUoKiR2XZQK2TCLzM4
fwedM4hpG1fxwQRFDs7Uei0WoOzcE4nrK6CdmALZZlly1CedXf581IEjz7/pxBylYAjqn/EwT1En
IyFjIPZ/k2GgUP8v/Or/V4z2/+NX1+9iXt6Wi26XR+N7dbfhq9x4kAQAHLAyUUb5HtHsQjUoFFe3
dWBG/spoYK+ufxm4eAAM398gBjEfzFsLtRdkCSY6WOjmRa0nfy7DJwR/YCIogq8ZaoqRWw5cEjw2
PM0TnGcLBOzcmm2AZrSjpRw0ZB4uK5VSA0AXdd8kCNTlt4566rAqfnqIskuEuMwX8wsq9PnqPq0a
ODOlj3rulYq6hEWqv5l6zSE9A9xR2YGQr0ggLOC89leMhmW+8WRiPVs78ZpcBWPz558B8QKzDw3U
o+Zbjt7qPpsfMau8+oq+kk4193yLoMmgrqTlSp+A1qjMyl5srUtznq8gLBv2OA9mdxcS8Ry/KA5C
da7MjCyYBLT2kDZCHKLCZgNpmj/IHZRvG/FfOhMoKPvPtEynA6YpQbHryQCg6aAQjLfHF6eLT9D4
w6jW1H41n1bHR22r02pwru77KK9UG/ljajBmbkD7sq2+wvRvljD+DHH3mhRBfS5vNu6PUEkcPdDA
5iLaBgv5dN5ofmOh414zxe5o+r9ugj0NXORLJhyj4cj4xYdpSTt2sdPJVVHcQavRaZy7r4A3mSkW
hGuptF+1qQzmcj1Ln35zwzv2z4T0LH8ATaRYlUc0gImgYJ6RoEIWeLHlKj1OFAYDREnj90m2cLEu
Abj0zyp6fIA5poYhj/sdPhd4cmg1qDu08918blKQAHmJaVDjOjutFDA06L6mUK/na3WNnFaOCgRL
AireAhav+4TCddQQfvkChwIucs9g3J7vIffdPLLek+5I5v3jSu/7cqRg/2Yo160KOBRRDS7aMJ/M
Sxdfzd8ZQs231QyxH7uT/xQt9HvrqZkdsf+6Auxxg1zLIKtcV8pKxX4Kl40NM1tsBvHRSObO8rSA
yFCZs+3Cfh0ZNCAOBzSM7POBMFXyQHMFJvAQ3H+WPvFhA+hoACRk2KDgsOwYv/ttu4FNGM+OxXaB
6wTUCpN5pVj2QEkeIH36BrEi8WLVf9nQ6K+/8KjfxN8nMqv29ffyObnv+o+MeFEd5btJ//NCpZbx
QYnp53l1pjFWgstzsGLLekQs/mgWAhtwvS/LP132QvTl5l6Fe5Didb+lwwcxHki4kueTZClffJjk
oIBDJ8FEtGJUaJI+XNS/6MPfI8afh9lax5x0Y/yiQk4izV5DRYTYDvQZ3tR+4v9ySSGtlB/PLQj5
qwevbcaFhMeFNTJZLZ6Us7Ml3+3rmq0ZG9TJl4nyM6xbmP77Snr9xqSBNHKBikOoerCvp+DyM6PT
fMNpDwDkbYXGNeSXXYOWvzV+IGxSehMuazXoWhqvr1XPkyJBHKO/A+52BZwaRt1b+YNAGS4j+8st
aZY28nUFouSfNJE/lYb6G0sP/Hocmoporty+oLDb0+HpvT/QQaNyUAlB4x5E5R5GOUZy5DKkU3zS
X+YT9ljbr83igP7Ldbf8gfLP1Avc+P9wdh67jStru76XMz4EWMw1OBNFS46yW04Twu12M+fMqz8P
/QP/ttmCBezRSr1QVMUvvAFJcg240QYxNuuYL7tfML9/U5e9JpPKFzBSkepG/hPsz3Q/F09wnCD4
7ImkQGmHd921k8M9jX/1m3Crd7C4IQ3RXoLut+JLEFnZli/pr2iyyl3TukdY7sX4QKeg+Jz1gdK6
eYtQ/bCtdzR4N+atgyCcWGbVEmEXaDz2s/g1KUVT4gHQ38tJh7nCdnPXviIaMKVqfCja8ltMpdN3
HnHxJ/obbnMSmeRGe0WxhZgSMnN6XWFNdge5mfZLtWaGuAFxWcVCA8YgvuS78ehB06c0wA32THYJ
CncP5HybvSRTRZQSqI/izYdNmbuDyrXMubRfcHorFmA3LmgAkc9jACZ3yBtUIGBA1T+pB7xGiEyD
3+yLFUkm4bq6e68fJ+gAHYN6Cz0RWf+l86RelW/aJQEoxeA/9av4MOV0cq/dV3vXrkB1Y5VCaloD
O2Y/KTv9OALuf41enAufdLx/R8uHePXBpwnEYchfEdLE7IBew6UKRi5YokRk3AagOOkQUiPAGeKy
AnT4AULrpYb80V5UKJ9uRrTsCFR/RRtAJw8VmxNg5SRd+CujOmY/2JQteyyamXpaX/v2kVYDK4UW
Iqbk1/6Rzwgeyg/6mz9HE//IlUlHtUx0x/GGdnTHMSZe9/vbfZB61f/7P+L/SiUSZVGUzsEi8En/
4ldV0ptRuQlJORIULNaqvw7R7LjoWvLurj2jfvcPbf1/PkDaEuk72xZyoup/+YDElWYz9L1zaIEz
9jxjuCTa6XUwetuyHLfvFaxtDdBsiPxLWCzb8rGn2NZFqzjjwoZ0EiF+cJlZ9rmZmYsXzD9s5jFp
+X2cmgkfFsIeCe6tdD0QOSrbDn0g3X0zxmMS24tRXZtddKzFax+d0bfWpp/+lfQ8fYFjoyUnVJjP
lj1Ttx6iUNWKNnIOdZJtohoeieFCCiGRY0L0FltsZ6tzUrQYVwUE4zpeb6zi13UeLdv0xtatHXUm
JHKGBE/oYjxWxvXoXvy8g+bRKB+JO66u6o6KMfA/nsBp0ymYqCf2wbAuh345wKIj0x1vUm/n92d0
j4SYayV+H+0fW147DDS3MBlNU5PbslDxfTq0aKIF3ZvXvadInaL42fVIAoHnj+n/VE9CbjL5XHJl
p/pj+EtY75ERrO3BXeTZk+xezWBdG3Kpoe6oAYuuKQLJ5zwRKzn9L9iaWCXCVgmvUbFKTcg6hCJj
DwL9oYQcnnWXsfXGdV1XSPlF95mpTsr8EoLi1NMZWiRA7KdCVtsw2yu8ahaKPjXy/gLLJxOo3QAm
ur2xyS+6btejbFLFzkVfAUtXEJ5ItupIbJC85WA9fIrXXRvdBdQiEupa9LsNRG3xBh9oDQfWnYNC
qZ1z48aol1hL3aT3Ui6VKbSw4Ty6xOghtMCKCnp9G8IFagv+8HWskigi+ONISl9oxgDH53WP4/dG
uRxirASyq3DYmzr1W1tejEA1DXHmtM01o+brOuP3a3GZ5+rIuuZUn+3LjvIR4jedeqPl6/9iv2oo
5tvSFA6uHt/vG6tp9aEfUvvgpXth/g2HR8O/TMW1bnpLpziTrP3jEPv5u3TVRAzL1pnkmdBIaVeD
2ioOzW4NR7UBmyTezlbZuVCzW+XSwXWmREYnM6CYY5gDVEspyz0am3WeXqkCxw8VH6to1eJv2KOQ
pOgLU/5ySlq3obHIdZ78In11tdu4fFF8DJSzaKMXylvZH1vUoKR8HtPffVa8SbW8NgIEE6ASxHm2
dfJwGSp3bY6Pdn9pwWfL8S9TiGu7fh34m58nffqZs5sMpbL/nYbPY/3lki8ZMUhiD/AyBQXPW6n1
tU6liXNq4rsg7WV5ziL45Ib6MuJsmTt/HIc8l9bBQWKkOmgkKsEurt4d47+5/74MNHu/9EYZO7NT
phW+CjFcGe89fNEpXI73yX+zd4Wp2o4hTRuDnZnjQ9VEWmnWsX1I67UFqDe7ylFLL9FhVaZM+Mzm
PbVognFw6lBNXfvU5PiyaOpQO6IdWbSy2tXgybporRk3HbJRGoBXCoNorv28TcS0KvN9IrB9tTWb
cMSYi6dGtleXScuqWRyVSl0ynpX9DmmoUKCu703rIZCHsj5nvXrql+rSETZzqzuo1n2/EzzX0we9
9CWKTrR4rY9I1L/GhNzMzevbpHqtOhSTnZJbnaReyWBJJRdhvoyrO2lE68Yt7hO1hBHg+MiVyzOT
Mg0+nxOWQNo6S2H/jwfGl2XI9CLxtNqxD1yKHohxRBRYiOTMNj43ymwKZBmHDG3aKOPu8/G+a/YK
OoznNrA4NdNENObk1ufo0piJFOWqF6RmTVAV4RdndTZhDA6eGSjMttmKatzqWorQqqXdBs42KQ/h
iCBzuQ/Dvz62uKQw6QAAJ3KhI2VnZuDk5pN4VmF3LDWDYPj7LkhcO1H7uLAPQhdL1TzUebfo3MdQ
PkmQOnhXKehIGG+K8/jzrj81J6hjqeglGqrAx+T7uFac26VwevsQGbTJrI9Af9KoIXhIgUqCYY26
/9l1OLXcX8aca05bXdnVSsKYbQFbWz/U9VoBBlxsy0RwJ1M18DCVLJ7UAUk7hdalvOuKcq3nwALC
M6pEn6d6vsPRSrZsw3Z0oVuzgqahStOM/IBrzU9vOqQzW+hz3vQR+fvQH6O8XekW1fd1TlUhR5+/
AveU/K7ay0YC5HEQsxkwXEGdOrfUK1EASsz/NiZcReltKrdZhGZ5k9j5Zeu+/7x04kSSgLbZfz59
tmfS1k0Sxwjtg6u+NARrvGixV2yT9LGgdOIc8smGqUguBkjbKU2hvmzWDtqmP3+GdnI5LZN42eaq
sPVZFmdpyphYKVe11ytbLfI2uUGlKHzzNaSlKvsjLOFxKnAOUMaV7V/fCR8KiZAxbopq6S375t4d
fNSb7+O8eCo2tgYuNjl4bnFlU3fF3m0RSbM699VTBvXvuv/nq2d3jme6xqBbPJ1Kcmu3uHD10bpX
zQulV1a8S7gmPSc4y3gXogGG/3fsFOQxIZoMyjpDYK9X8SYNFxzJMtFeRH8da+EqD85kYaeX2Mad
igwML/T5Myg9TddGK7IPI1Tz8tHmAvZFdNm4kHqx6DSLSyejhRwhXksVJcnAxqlwuzv1zHSJk9P1
nw+Z351N22aFkxMjp1Ra9F9uuGOFS2qznZSoHq+GCIEXPsFzs6WZofUszoTO2ukvcBzTsEx+tTo7
qKK28yTsiGbbBpyU5cUrcpQ8ya4qD26WFq+LMX7WzXpf5EG4mL7HQ9F6dBCElo16EwqmbJSr0eiX
aklnlNqcUmDMQIEuBWsDH/bnc3H6Srf/88Gz4ykVt0p0hx0Wed1yOgwqcHfn0Ff3Kja3qcYbjnsI
/STtbGHlVADKO2JKZsu2rE8h4i/PdqXbItErwzqYkG2zIVhqwQEl9XWBpKSfFXdKKZYRBYQaOFuj
0AHMBuKLYDm0cH6wxWaeeRzj3c8zYpyKsKSkgGOYmIYR83x/bKLK7IdW4cJKG7EIsA5PGn03Qjke
tGGFjhDK8T5ldME9QQzQYOHSWbBNdSrLWb5s++Y6CYxtQsEy1cK1oDlQ097rkaLuAwQ2H3pKvrX+
FgbRSuhgljyBeLwCydxKPhSlonSKo0oSNpdkZnvpm7fqVOhfRvSJh32dv/38c4Wcbr7ZHeOoqkUs
aRi6qjqzm9FNyqIWpcsdU2DQSwcvLfdFAxVA4+gO3ruTD4/hUPWLOBPXWvKUtChH6LSHIgzuFcp2
NmTfhl/vjTtNAe5/49nVjRe1O8uurpQg3lm4HCCDzJujrPOkW2WltRMyXqYVHuxOG19GQ7AOfYDt
Ilgr3qXRDfedmq9srughHo5jjGtbAcYzA4xioQoY5nhkWn/UIFqXsXLt4Zag1vKPqP2LkMunbqlr
V7jj8hjWzdPoIyovNyOKBXHk0bPI2nWa6LcbS8Oc0oPrj0JqaIWvYvzI8mFfVgXu06Aqa/dvBxyP
xqDtvZZlvY59ZGBR1jebaNXbYltb3aop5RHZ0qSWKWLj7sqMIJS26OpVyfNgYAlXWJci/NNW/rWh
I4HfLv1q4AlMl4ZyVIS1yrLyruW8T2fNxESn8UCgeAAnuD4D900qz04cXHUeXAD6UpWzLDIcsB/s
yt00vtxoAVaAUtxmPk1Wq1kRWj5YY35tAbFw7tVqpbnsLWbl82P4LXpN+CiSq+kzhsxeiRzYE/Uw
hceXs56HwAYMGDXGVQ+VP0WcJnF3KtZgkh+r5fxjBf+/HyD41BooKAWVf3s7xslVgqZELXAet7Es
oeSTmMvchWOTaxyNfi18rGuIMdSIAIowyXnSM+euy20My/D6hcVQ3dQYllO2tKe6YQ3hc9E30aLF
B97RAeTK5qBk3c3RTB8apNLaXP+VZAZu9zYtx+jGwK1XCnXt072JS5iKmkNlPerzRRKCNA3MhzNn
58RtT22PXNN2JJ6N8xtMUTx/bGuTZIx+E4QBQ7tuWgzmmKM+vlLbJxE+DNAe82WlJtta88/EhaeS
BYqKQuo6T6+hCe37XSUi1x5dW7UO2kAvu85uR4CJJdTD6C/t70UA/cjBIRSzx6bAQax9S+nD2Ljj
tv4+QbAbV/NznzQNOb9OhKrhaUtR1jA+q9lfbvVEqfK6tELrkCocErxPqFrLYt+k9zoxymiBqIt2
ObLxeN1b+58X5ESQ5xBpOsi9I/nOfHyfjrJrNXY6+UmQrs12OcBREtdmeCbeOTkKRWFNqKpBVXc2
SlWUYZeFPplBs/fY0722d+zXqFr+/GNOJD2srPMZrtr8ZZb09I1W2WbEvcx70aHyRnWdbhUvC9Qb
zIbk4efhTrzGX4eb5zuy6L1e8xguYqMoe8bqzb3TbM8W7T8bJvMdMpUXcaTHnFOd9zNkHo+pqTPS
EOBjUQMqTgaMKEg+0I3psZGCWADRi6t5j2VJBneuvQ4ag2bqS1Dc20A6u6NHP9Pydh1amHiOO7Vc
ezFNZjy8+xbnkmpnj4iYhWCbKmcfUMzmOS7cbQakBnXcflPHWz9fWs8aLVDus5XIko0eNMsgP3NH
TPHTPz/WmB5XS7dtc17Xa33byEo1ozaxV+BbZWuk5eGJiGuvOBN7CvvU0cMT28YY+7N8MNuYoe8k
sqNRQpaI2AE+uH0CQ6PycL3LaRcNG8Pp7mRDC258d9z815SL5UqLb0cBvDjD4jwg26mCiyxq6IWP
1kOSg4IAW9Wu4nqbQv9AOTC8aBrvKejDnfks3XYt4d2X1kYXXLEe3P3uyY1rzMDp3uuPeX2hBcmq
7MJ1Uj1aGcaMBfruCsrGpjjUHZppFkAHG3X/jtp58FTzCQO2Bop0126rvI3lbSjCizxq9uBwdCod
ivfu2TZdnmbjeUdTPlrFpathIaJQC3bfs7pcpShEaYDAsvaiV9djYTwUaotm+9PQyY1BVEH1/l40
iCM69lVgjxdp4V5k3bUxvlV6terxkhoepQo2DaJ50sBlo5PrhVcVDduYB1EnVgUerrlvvn+rV+06
0G+K4rrMTPq2TYJ+ePSottvIezUE/dmoZsCP2LCXrM5Kae1FbsKNDmla2geFonXW6duYiDZN+puG
Q9AG5l1qmgQ9dEGU8bqX5S4U5m0r40tHam8FWJMiiO4VZ1hVSk3rD4prBClGbFyqEm5OcRVx3Cm9
SAu5nMJMEzhZI67SIriwEdl0snYzxMc8ldsqDfb9CLvX6dbyOk6N99EDHOKhVoHwuiXhneMA7KS7
Tm+OQYs2SALzNdX30fjHV9WNjsqRlVxHZb0U8v7nS+nTNnx+fNjOjkOIKql3zqphMteHpNPrzwQ4
aO6VlKcUQQDnY0oOKhAdot005m+XYI9tFjfILFeHPkf3MUfHMtTPXP2n0iVeF4soWupCN+YvflBK
ryu8xDqMKjAr5ON7GS4qhFrlfaKV95HHv8m2XgnI92xr70Rnz9FRDrdNJoPgf/YgVK5TWXmrWQe7
frIDINxyY8IWR3WTToGHzU+Oo6c1nFuCU7fKl2HnD3redFlrydGiqrwN262Bf3v5ooaPKSiPQB4L
80r2q8C4HWH+/Lz6p15AXLAdIWzb0Gn0fn/O7V6JDBkP1iEZ11p8aUQgPpHFyoJjlj03wbDsibl/
HvJUt59J/s+Ys3zYjgW/te2tg6TJ6OFMIVtto0TmSvfkwite6AfqFK4o8OtldzE4sBWwSgjKbhnm
4kw4cyoVdXSQB45ua5pqfFYbvsRSgoRGt3t2v2nfBml9pwDhF92ejm6S7jXAmiEt7rjbUv7PjkEJ
WhF1Tz/4TIIohCwblWy5+DMshSquInkpJjARWJ4y6JcNKpEegKb2rc8s9BVBcjfaWjfRoZQ+Adof
qYI/CT2QI2bS7nTtUu/UtfTk7ucZPxVNff2Ns45N7IlWa5XSOsTFrZ/ta3tFa6i1rn4eRZwahnND
b4gGhm1+vp1fppIVHWx/2sW90q+5b9a189vShs2U+zUBdyb3pR2S3XvLZEQ+yo2wrD4OhbPz29eE
O/rn7zkVFoAqoVkxVRisTwTrl88pVTNyrNE1D0odr2v1g4KAjZEWBW0RTbCxx5+HO3WSQEdgOkD1
XqAS//0kJXFaZUPSmIcsuwkR6K+vFWvfFRexC8xUHqzs6efxPsOa+b1tgVghM2HKNXtWVEgSPibx
MlJhgtfowXTfshzIKJL/EEAQXE3J6s6hQU4+FpwVTZMkdo41z4aGPo6KrEutQxM9DNo+sOKtFz+a
VrMgCeOJkOXHlFB7t14Mmw22IQjYeKtO73dd7HVgMj/PwqmQmi6dKTRb4kI/j/10pfdSKy7Ngyvb
bebVSxOMg+5xtVDku/95rH/sJeijkyQ4DjVHoWuWPbssndbSwiBkMK0zVjo9oyQv1j7hbW+0L7EN
hrx7z6xmHerhM/Yx6gg0Q2In3T3rq5Hau5lgRFjDPcjf9ecmuwyYOQ0pejBbOdsfOKwBXiNVD4l/
LDtjSVVXc/dDBAbOA4L0uyc6y29EdYzjfWf+Rv9wGB5qPGTG1wGxqnqXUMLrInPXFkDc0I0CIVFm
YqXZ7UQFLozfFo9nRenG1c0H8l0AgBHKdV6+5B82FZaJldciDXzmkj25VW1L4kNJDYxkfhY1y6wM
o7alalMb98R2Eo8yQZ1VxwtS2/cSb2/t0m3ufl6uk4HE11G17ydSyWlUuHVqHuz+ZlMMRw02CoL5
Y7uscPzLkNclapzKFj+P+wnemB9M25Y8p2DaNBpcs3GrrjKHWDEOHBBjPATNKhXjuhzCy8rSNsKA
PQ9K0m8UbAnBfbavURPRBVk1wWUprkVykRfOOmoffEde+DhmgpayRPXgU8y3+t8Wys1aCWGFLV4X
MIARPm7s/2bF6ICb9AIxu1Ct2dwlWZolTpKbBye5y2FwRjc9RTk2oFutDcjlxsoHJvvzxJ0MDCRh
n6pJlXdEm91o0s5rw2FtDnlwr9frLu4ukq7bmnm5Ht1Dq791zbpv7wGbrIOsvYoAbUc6oClQwf/V
l0w1H8cRjjF/O7IQQJ8feoi3G9oFaxgqzRHMzrYN/VU0Hq0QpS79xsMU2VQQSzHbVeZ010pGvRAl
0Z8/5h+HYK4d1sCiFuKQzgNK+L6folbvUzW29UM7lbAlPdJw6QQXtUGDeAxWxVCsVRx7PT3fi3Ey
VuJ8j+5RH4DqtDic3k/1Qx0zXFXHSSybAlnewGRvgOwsssNUpDSSdjuAPws5EWdfqhMv47fvny1r
rCkixJcKNSRtGbpveisWTnhpG9eVdhMTG/A6/jxj5wacPcV13YuiKk39gJltle59+zpseIDfuGwS
JOs7Ozi3X3SWYHbk+YnSYqfgXvxP6NM1gT4Yo9A57PfCjBcjPJKETDxxEJkRYsFZTVB+5i5uTFJT
rLbqbvXzjz7VIpRUA9kptAmpVM5eJ5UAN86TGvCEvAEqKkEpF9avrjgGXrkZDZii2qHLn6v40NNK
leDxynD78zdMK/nPNHz5hFlkrwZd3xU2nxBCu+9eCWilf+5Wn26en8aYFv9LWKe2ut3VLtUeEzg9
sgfWgz3ca8Fv0dEEXLUuRg6b+KOXHz//tBPR5NfZ1WdZcoYRptVnOcPim1gmxzS8baPJjPrZaG5E
e+bMn3oxvw03e0O0fDTqUqPMqqpbA3Sav0tgjMrlyLM5tkevOeSZem4HnQimvg06u/Rzbjwlo6t6
8JSb0HrrlUsjxC+HIUmChcARdldoT423NRGyrKN1JpwNP723YPCobz/P98kzbBJv0e2WwKJmWymI
YmcsWlBm3BZFtkXcHrZxdUcaDkpfOzOY+MQmzHeVsAwNnJlmqeRq33eVQwPFUiWN0qHEL2UQK5HC
SXRxW1DCZV7CwgNMAVzSclHJ0ldFqAN5BXvfvda6sbCRvwO62rrpJgShIBDz7Wh9V8OjBoPUR/Qv
xcG+fhzabq0F3npQzaUlb8y0WYzhVYEmAIoFnl8QGMT3Wflo+jTQlRsNCRuB62QJLSn1UP7Onqd0
majJS5ZklH3zFMTKjWUMaxGAi4muFInQA8zZXrdZN7lU0d2vnFsD64KQFDX8W6pgZ/gDeXdlpist
4mGgvJ4RkPn1VZ9G65h6l9WaSLuWQ77X6SJ0KWBRZl7+UvF5HgUK3dpjb7zkSv27reutGqG3Vwar
PhkWZkqtvv+dv9jqslBQ7tPg4RRKe+hqTHp/t+qvNpbLRIN71R3N6t2osVkY/lp+udTR90tiKF8w
8cRLWj7G2e9AO3bhSHCKMbc67FoXH/DGOEQ2QsJWeLD6946J9X2kJgGMepVzow5rDmeNF1HMPg3c
l4jImSaz3x6HDrTrmN0bWXom8z21VwVW61PSSyVhHi3kNF+p9TbUEJSN7l2BF2xhxCRr+ZiY2zE/
/nwyTt1Emsqh0DWHWOkz7P1yASZCtdTRJQVj7kukX0EpiwK49xpAuene/zzY9FTOz8XXwWZXglP4
XRN6Bd2v6qpEhiu5FLjLKbszo0zH66dhpvf1y28CU253hc9visvdaF7pOiAl88LFYtIBg6nGINTl
si+xsQlxl7XsVdEfKeeQSbxkOKXnEezw9KXT8pWlcA6Tq9bDLEvfDMFft6jWVVy/pXA3lPgQJQga
Sdzf62OPqA23mI5JRpBhE031qZPK0uN17GGS6i7wN0AhQ0mTPsT7M4yWIWpdaDYBW3Y6bHN9tBJs
uJj9NoBb1CdbqgCLOkCUvAQpRp9++Osi6SybRe8EZ97aU6m4nDo8hiAfNdR50ZBQxKsBzVuHTn0B
ZbxRUnMbwfZTwW9oKM64v0MF2FT6p+wBH1NRD6/L8eBZ3FxU1XCUT60zYdCpc2CA+1J1bUqQzdlm
iaquEJFJnSlwbiKxi4Nticy/GrzqaANMhdP8zBycijdAbmkSuOxUP53++5dtk/aiLckAyfCgRdXi
kCN80f8Xh/vrGLNgstf0SAQKY1jDZzW6plwF7QzbmtJd2eWNDu3y59PwGUt8Pw1CWBrFeFJmOc3l
9581KjlNlFAXRJMokFJQlAmiYQBBi2AzMStg9XX6dZHp251I0+VQGfsJxNM4xaolhyc/2PqYs3nF
s2mWq0buMir5yvhqmquwuK/Te/Krvrio/XjZ1eLMWT69JsCYVcr3nMEpyPiyJg04qDApKbvB5QLw
Hvj3Z6tQ54aYxQaO2qSdlf7PksBSqIx3ANk/r8GpUAhmxv/+immrf/kVUVPUo9oyRCAviYOo5Fao
kXItQZv4eaRT1/mXkeYVLNfFphzsmTkFOgKUFj/I9e+I1SuEqtszg526zr8ONttZTdkVRd6yOD1y
Jc1lW12Zx845M3fCPpUOTQExfBNNACiez57ahTlgRbRx01sTz2cLh/iio/ztK1eNjTILiBI767fW
cFAdZeUQTRHHA4smNXVWRKGAiV64PozGW9exPJr9ZhjLZddZC7VDiNNHrSLbuu2Li4iQiylAgmGO
tW5u1BRFKbd/Gmr3Q4mHg2Yf+1JfxMO4raHdB1l/q+cpf08RSjWWLmYjFTV+O3tKjI+KWn1Oq6ey
/JWCbXOI11TlXlRGsUo4MOpLGMD9TdXFFL9YoIPDCexbUgdFjrTDrCxRD1atUtgG96gNxTY1y2U9
go0ZfXQ3m2jp5G8jYkbUM6BaaQ0BGbRMJLxdfT8ELxNwpC9Q43QhU0OPCiBfWsqr5cBa7sJF7mIo
iHdJTMtQ1V0+Gi4P4ZYerAWs5Qg63vRHwxKqPcrlv9BPMP9Y/ZoYIbgJq12TbvVmG0ACRgQfl9Xm
yiP6ijc2PC2HcthChZePOvWHQ1yL09N4o4mbKRwbJGLfuIgr7YstEUWu850CFyGRydbH/lnU4zqE
0+4T8hoJ6oHlq60+xvJ3KiCHQOtHLglYoRahyJIcNR7nRL2u85dR4m2TvKW5tzI8sUJPYhuV6TKK
oDWnxdbK39Os3HlVudBqmq1M51H0q0EFlhu9+9u+dpdTIGjVTz8fyJNHn+6+BV6Sbuic32KHbW3X
akUhP9nGKGQireBtfcTc3TPP5alrzKJ2T88EQI1mzlJKkfR6N2oM5DcHRpH2XaefI5Wcul2+jjE7
8HbVMnJCyVpVGphH8AADezXgK0g/3lnEJh51uNi4xiFlwws2sWmhgaF+7qbCGx4crASIj36e4VOV
Wfn1q2aBgjS8IMokXyWcXe6va2rjofduN5SD1kG1BoQXyHx99vbTTy0t3BraU5pJr+YT3PzlVu+U
JCqBpRqH1tEWtLZvBqQtooT4j+Dd0LdZoxPu0eEXCB4PxV6xNHCJ+S7XEdxDPM2+zaE86ql+mYKR
NMSTwaHLEFg18U7Tg02bxhcN1VH/TwEeQE9Qf3KghcqD9MDcqN2+ejJ7hDmShe3+OTOn05x9DxpU
2Mt0gqSmkwF8due+/La+UzzJk2wcSoQ86Oa22W2f/PJ85B3W8tWS121JRwEzeu0MHO3Um/J14GnS
vwzcWk2S+C4Dc5DZSFCzIN6efVTMqcr5z+8z4TASVZjyH1ZWaMT+oBUmpo6AKyOUJ0Z59PXfJszU
YDw63WthQLkA71Ehn1YHq5qk2dGoU5MCS+QoauW9U54Hqzrkg0TYZOOVr23c3HXxCLjzIIadWsnF
lMiOHaaYGQpuiQHzMX9LRrQ73Gt1RDw89K9lhzJCNqwyt1gaYcVttDM4PCNJqguoNvJXKpjUYECx
CBovSMu2P7QuhNxO7CKUwM7maCeLRZMrtbSBfFE7n10kEKsHUYU9iXE6LCztxcu1KUBNnEfd4w5z
wIjam8Sz1j9vuVN3Cw88aCeN7rK0Zq98Z4OHjdOYFUm2Hi45yVGU9+ShZv+LVPTnsU71BkAK/e9g
9uw3hmoYpN0Qsb9I8rzmPqzAOLXvYzIcSsIBT3LOYvTdOZeEnD1qEdQjLoxoOBjGOTbGyQBdlxP5
EZjKlIh/3/LSDQ059J5+UDRE+MlSab4GmrWi45tZvwP5OOboFenlTcuBU0q8y+nhUOdwugPtHaUd
Lp5qYFsRZCcxqBtHNXZFCnOz473rbw1T3QGrAWJT0KobzOszUznd+d9PkhCcH6rUOnhaa15aM8zB
5EUAXhHZK5pw7ptKCcivluPw2R03UBM0t0N+5lk9AQ9gWGlrEg4LKes80C1G19H6qMVJfKT0MwWF
L7nswMBtisxb0VoywWxXSDU1cNO7+xw1SWatC6hVV+aZp/fkCoKMlKptA/r4B9Wr+TWFALfTDhmo
RQ2Zhyh99Gowkui6hIpxHUR/XV0sYn9cO6g2JaFzN6TxwwhUWsFNdLgYI9THi0c/fKghrun+hRm4
q67lOUgufTvaCjRWs/u+gUeWIzcSnesyav9eu7D0kGWA+UVEL41ZEqSJobddr2AVkz9KbtxHGJW6
fxSnWILQqgGsIDAUlG+5jaNpjNYUWhVCXjaRvUC9IuvsrUjuIuSwKmDmntXu6AQlDWJl9T3ISZs+
0Jldd/p7HU1QYaVMJmbPhGrlTW0HFXlN+zZkYHng+Kn2I6IfQZuuugH5PWPcq/Fxmq9K/QhAx4dZ
vhJw1VX/HNX/xH3C9FGqILMCsME2+H6E89RzylYNtUNeXoD79WnNKITridOua9RnnCK7i1PY4aj/
9CBegcG13U5G8moYx19npmYaa34g6dnQ+YQOA9Z8Sqe+vKAQQxJTIdY4lKWx9qEBNIZClK7T7ccu
Z5RX9P6FfdNZWKSMQO/oK9H69GxqVPSWuqJee2Agz3zUv/EEE2RJg4LOBA6b33Ecjj6QNjgoqT+q
aOtgFEzJq2eH14jdNso1cPmFBikl6R/V6gwI8DPI/mdKALBQ3+Kx/6cBa3p+M2pmrR0a+B96om0C
APYJvn6Wf9O643bU8dHtH+g1bTwohaZEn8JuF5FpwCfaT8QzCsJJF6wzGDSU/1ZSe+8sZxGMbzTe
nzsky03t1qhxS5DDskkuAqp/PX3RDFVHv70yyhHFNX+HUblWLmNfLuFlbBPz3nZURIo+Wh+8hCSI
ND8cwL6NeldifRBYi55wse3wokCqkESq61qYR38rDQGhApVv7jYN0xrrr1CzNXwKrQfUtw+hQIUj
2hrjoYWbCbyxSuN9RYO3K/f8qUhH+h3KgyL3aiG2utQu0NQKErg0bFUluzWAkVB8O3NLnojT2QOw
YUFuAHkBHvd9Y+qe6+fCzrWDUTz2HSJtMlha/XaCgrav4P6tapuPKpSa7ZnN929oQQVMgKOaKA7Q
/GYPrJ7lMbhnRUwQCq2nfass2+EvMjQLX++AEUGD9m7BFjnhm2hfm9RCiWDk3+EQbd8FzY2pnPmi
KZaZ7UcN0JMweTh5NOdHtGpNu8yHlpKcSkJOz6FYg+0a1WvWyqT2xpg/T8FnQPPPiCDaQZNBM+Wp
ns192aSq0WY4C6LXWq26cT12z7V+FajXBS4SMXILuHvl2xzDLjg5wcbkaNoVhFWk6jH3qG//P2dX
1uMosyx/ERL78lrsYLzvL8hLmx0MZv/1N+ijqzPjabWv7tGovz4zPQOGqqzMyMgIJkS54vkhXt0+
jrfJALrWXMaMcg5Khd5RXy8YDMACB5xP/ESXj4AY9E68s92GlUOtk2EfGh34yitZXeygecVggqjK
iShEKhdwIPtvKhi7MAnBZyDTuLQS3RVwH0VIL4+OJGitx7QnFtA4JACf86Z1iv7Bo+XUmqgVXqA7
F82H9/RDLgzQ8Y/H9paUKhnfSuMrZgDXqpKyKwSKtOmqbCxMdLXMOcAUD/dpWuWnw4TlFFpEZgbI
C8jn3++KxVSzn+YJPbHiUlCs6AJyYpGORZKLkJDI0UDNbyLAPYxJ0JXzgh5O7gfk1ex/XzTfmP/7
ohHwP4mRQaLh+Ld9EwdJpxQxpnPLHj7QmU/SaB1QcEvx2T3dQ/hsNzD+rgonYt6iCCow7mWoYcI2
q8vnryLV2id8OOG1lbgMBpx/v7sfOhZT6QZuN4Y0BAYti78fUzv02ShKGPuM4GPJYGqNjg5xj2YO
uozTpuIgzTLumAFji61v9CwmiTGQ/eIxKEHLGlPCl7cM7QCo2+83xk/Fw/tjE2ka75AXWZy/bzc2
oldYCxkmdDNC8XrbqD07Q2M2BKhVaSUaeVZcEHHF3NJlu8zO8aJ2c+wgbs7QalNqNcTZRU0kigmT
YDvaIpWFsjdCdmdAnJG3BhhmiPrO+v2ufwhJHG4aJDZMx3Eo+/5+mr7fv1KMe6IIeenxy4QklaZE
Vsh6GPvyMZn24i6/X/Cb3Pn2mP664huYJJTPJm6BMaxetBMj+5CrL59aM7yLeSmmQ5dtlYm7OAx0
7lOp+VO2+9el394QT8UN/yxxaWQjLxw5HZwNpHG0gZ2rfXJ6BoCsAliuUuy8Fzxf6Z2D1J8jCQcy
fiIDnulT0EcPOCOHmGcHGsE0ex2BLIrmsYJzY2z+Hxw6yEhgQA/xW6LBmX07PYcKgIxcRPwqrp1Y
ufsUvWiLW4hkM1pJGM7MZIhvoS/+4S1N2eL7W5pELAQeGifI3d4uG/VlKWQ1C+c4yC1CNHIWwNhM
ADAxR+3ZgYAZrSMRnlyl+KGw/OHQ5v688IR3/pHG5mEdKSWKzpUAxD7SMY4YQq9yGmJepZ8IMp+u
NVUbf17rlZVxjFCzqimvFR84v8B6HjDANJHfPs08/pCfo7U/ISsimOTot/59MarvKyruwO5CTgkm
WQWMAekZ13tF/yGA/7SngeTwEg188t8OahV1Qhy1eIR0bOGdgcycFGvsamRcqM/S4QPN83ta85+1
Ar3Db87Y1HP8+5Oxr6psJbbnVr2/S1I4EZRPm41gp12sFNieDYmVQAFgWjc5jbcZIe9BHsD1UEDa
xeOqq2iv4SMtyjpDCmKH+zQM9NPzkAFpchw4QP9i8X0bKxLEHvjVKzlE7VlEXj8dC8j8MPDbiZUW
Kh/ewPeufH8kwEZknOQytu37Iyl9GkPEYz2BaSFho9XYwDunRKOq7pYv2XdCuX+UaerSZU4yUGOS
EIMeLAPw5vIqVpOGg9gFs+DZEzqHLgWlrJVXfKGG2qg62kiQqP++33+CMjgFiQd0K6dGgvC2FQpF
TLlUrLj/0I3hkBYD0waqUTPCnEWruGDg11rC0amvol2I4Y8a8qNTllJSMMvDvEADPLqUJGNoMrVt
Lwn4F77vMLKLGkwF/FVqsgBz4S4ykgTk5Qqazh186Sip/3AO/5S8oRRHrAQJi0cD5v2AicFb8nl8
FLDnA9aTlFUH6WxI7ICtqiR7nGjZp739wwrDJacADRAI86Nve7sbWsEXshyBRDIr+YrSMsEiG4Y5
YJ18NF+fmqPcD+GZR/eBmwRBAIbQb3m9IKYxXfgyswpAvxwAMGEYP4fCIASlu+DYKvV8kj8II7QU
2Ahiv4GogfYc5q6A1p2CMX2JdmToz4R4YYPR8zA6rZ+QoqEeYLRTzRnxH9wTaEk0OUN8aAFko3J6
8UibOrUXcq8qy0859/SM3rYMzjm8NYApNIPP9XcU6eSua3wwpVeZBLt1CuaVr8QpA7jAg7YARpgi
VG4gdo4ESL7GouuET3FsWuP/3AFUcdD3gIKrorwtnAZZScbyAJe+tY/GR0gFuhih4Qsl46rxQcVr
dL/BxDpwEhFAXQO96hH1Ug50AEVcKZkYwDSYaCD1gNGAV7TN5X0B3as6cuunP+dRu/8fjuof8k6R
+eO23xaf0nNcWYior6vW7VoIc/CPKcRhAp0F9TDtLnVaQZhm9XvE+KmsF6FRgT4Y9BBFkX57Xyi6
CzwUkVklzToNYJlRQeY91Skso+A2iSkkjdHJ3gvn3Icr/7RSWByiE9JFowh4O2+qLohjH3DOqoHg
DLjSOZTZAYk8kUwLV3yl0bv6z66rIE394eI/7DyMZ4FSA81CzEu9sxLYhAUaI5XMSu4uYnQM2fkU
9VgqIDxXq4lv18m8K7wRLbMCca77BLx/D1O+r1Lo501JErikUFr7e58keVpFgUDRKwjbVN0882cQ
Palb0w8tpb8DXybtSwvFddFe+Hz5GvR2WEv1V5FdKvh/cG4NKyaYIsIB+rUKyqXcn9luJOihMpSW
pdcEf7YXe4y0eF2y58XZGNlU4aALmNCQ3h1k0mcd4Z46mEWQ04mHmSA4WTzrsw0Fs8ZizfRW9/Jy
0a1FN86cQIBq/YxDLdvC+aMGjqWNMOeFTzw84mCml3sKd8CEZpg8mHpRvxYRc5UhD94JdoPJiEb2
hmYOsK1ovph8nb92MdqqFQ6bDmqOipNH++6TFMBPTQZU4RhbAZCK1S1Ma+CPvLAck5dPSRxGqKDi
DNkfgJVAeE1kbVGQghl1jRmnjNaT4BPOuZA+1zjNepPPbx8W208rHWIPIkBmzDCjx/D3jbAJH4Ph
1eNdh5fs6YL50OAok9pbYMoV5nx3vrLNKLUZrx8u/J6sYpYVs7Us+AQQfpou//eFY46K2yp6ZjuE
e6O2nyflCjvZRJO1Sh+0dv50MCUHK3EwZNXfL/1P6vR+6bfKo2VSPhCeRQYJcf9cyKqwgPLPeEvv
ObJDglwJCk9Plz2hjod89BrQJQlOwgXDqPBQaD+Ux/+gDe938xblZBkjILySZztpIa6jiwjn3Oei
NGWNP/aqNG9V2eWcQIVF8qcrv+cU05URWQETTnPO/6AwULFM0zRMsx0E75uHAikAtKJhD8JpQmOE
DxhJ0BZ95k78pP8Pk5HYFE78B/zwG5H8M9i838TbOuBSNDA7OYFByy6285bArYMiHQWA2+j3kQFZ
adgfrn9fAf8AYe8XfVsBr4zxmbzDRSF9gB4YXMtAHQqg4gxrhxSgF1zUOgLV+egAN7/+0zAo5GCx
uH/70G/vvAmYgskYvPMOWkvkCdPhDiN4hIUDlIDZm06LUNHA5Dh1xNhuaji2lBcBnKmt73WQF0Q7
9g7aFAzWd7kazmC+AZkoWDUi3pn9rF7SIpGd7gGRPYuxILMLQ2TJ6mCuiHRbcH2bWb9O8RW5BQxA
Kj0wny7Y+9nXeGhdbP5kx8CqZhEju6v01zqM9G4uWM97sm7OYGyBdfNS6X3kPjfCIYF4eAmjCRmK
FXfFoL1k/TRyRHAr0eHZqfEwupdgBDvC3Q9/UYGbzFOP99SeQQeBBDMOnrrw3yl28glH6rDs18kM
N1Vq/JZe0Hc4N6GbsPMNfwuz00YFRrwG90Xy5M2wrHV0nu1wn+8ZFSavvUphhpdQsFCUVcDAPWTh
5vxC0tkTC5/hEf9yqWHqgbYpPTVkDSkLM6iRGuwKiJfBY/ZeO0BsOEXD7R54UWX1RiSvPZIrN4Y1
VbuUDtGqPghzvtGhvWrCEaRXlXmiioum0pAHlKE26iHh56mDAdcM8/hnGEXdffipGFDyOKNWNp+w
V9TSPSyojiB3q4nXH6LJvxRWKOjPyAUB7Lqhr8zy9XgVcLeDU8TiGahweSfSKlx329GZPJkhoUYt
+RIGo88LRnJh2mqHK448B2NMjCrGuAahfRWdr7HWYFck4I+woNdtQ6LrZNMpm8U6mT8LuJo1anvC
z8KwAj+BblBM4JIUqkj2jjALxag/mWzX0LlYw1S6V9kMCjw4rgz+pUonRtJTXpNm5aOBgAyvQfe3
Pok7WZ9E9FfhTFahHybrv2/fH+MWmm2gcLPQePrOG/84PJGxPLkuq9OdJJkpag5QWVLO6lsN0uxK
ia7tp7R9Cgf/bNc/Lvh2SIrVyKP0eqW7bpXO8GxAgjMy9SuZga/zOvqGoo8Wxl0ZN4DnbgnD3Ewm
3aE8SB843v+M7E5xC0khJFAgMwbi9VteGqS9XBdlg4htUkcv5NVmz+/R7uRmyQomRLevxAy2w7KE
f9O6M1KrnMHP9l5u8fUAClgKz/EXbJFfH04S/h8hp+8bk9Dnh2y5hDboW0Bj6jgVn6WMV7IBceLC
OvlW9uBtOUAVhdBz6Y4gigUkQa12MpnJj1CYY88daKGdyWxKjKbfwF4Cet3sR4ObPWe1zc7lnbJJ
gePAXLIh0PFs4MVCGR1jDqAPPWGcAlLBqNaNCaH3l5PBaESaVYEOVylpmI+cmhhQ7Q8u2XqSDYHS
kN6zmifdXg/YuqG+SghMd+hH8zL8bycY1lMqnaK1BvYuqcZ6yahxvAZjdhiL7/n1eM9CtbimjMa9
9MKltvkx28uD3uwBP+COOpRAFUI4twXRhm41cGaFGzVTZigot+CRRE9shPo23iCiNH/eqFYVYLxj
18dxiUMOOxDCxaASitfOxlzRTuQs6IiBOIuNhaMhhUNOpSLowy/t4Z/rUMsEA120IUXhpfIP9iLR
pNnFRxESp/jVa+m9KUlwLp0akyZwHZQsjG93iSWAvFPPMOuBSQcaXka9UaF/wKvDZZgnTrBCuRn7
SxqGeqf+in+UufKBhZmNsgRiRCAxmA9gOBOYVUU7jE+FjwLtG/gQPbIBNujsFkhBhB41o6aUKqCj
dPaN2uLmaaim18CBRFHthhsEcfxQfJDW4RqT25kWsATK9jyrUrvhhL/WYHxlV8EMdi5hPNgWPHnb
06QHQoxGRbCQgDF4Cjzjoy09qxMLtvNzf9PNXht25rMkAi9yJc9kAzZ985jSR2WOacSqWGa8PuBU
eW4KJ+tVzo0ZFec+qLzRqjzDpgsuU5lTOtBelDeVgJaY2mIkAaNy87KHfYjOrMc1NWfm0hw8b2pd
fvmzeIEhGhldlel0uMZXaU4vBFjUwF3CeUpwtJKeamb3LkTgXzFpAg3+MImN5hHM3a5oSkpOfun3
HUz8msUEkhA4Vgsa1I38qdlOlMSiMHZP6cwIe62KJuxLDy+UQMJFN1nCZhn+tQI+HDAjO72O+T7D
KAWnhusRdRl8Zm+w85IX/QOdfX87LDgHDsxGMHvdoAFjhhaGKL8yTwBGaOJbvUwNpH1wsd9GYCnM
lIdkM/DNhrsVtU3R/Vo0g4HzDN5DjHpKjCdPhI7AIBMm4sxJ9jpYTUozWR+u1Q6RBiagbnfI0FqE
O3AKm7KjcE+/6GvZGRGDWSMNI0AlOlahBotoM3chqwxx4w9Bk6F/yrYgcwDUBSp9kJt7i5rh0AKO
hNruLnsElxiOiQIB3ZWDx1yKyRiLqqxRnlJP+C3QtJ3iGDbL+eCxGHQYYbGOpEkJNMZVVnjnjQcl
0XwxeJO0V49VJlq8zV2f1xpLPSAYumXvI2dJ1xF2eZCSJlJmQiAVsqRRpfERTm16m/aaj9p9+4Rx
UQpgZ18sA580R/xmg20As0EMzsCbFFzB8Bxv21BTjMm1Bg859Kqvfs7Cb/JGLXeDzYlwlOq/xCM9
g8gzOuHKhj8LvIZxLr8n1Y09x7PgGn/ooKAd+sOJiKKRwcQrrDpk8S2BZiL6OVQ0k+54j10hRisI
3ogiW2ETrCkNdror5A4pQSjuFzCf6uHDFl3ilvSg5FzGUJM91utTA5ZjwrGA5Sfst4B6HakUpBUj
ADgMEUu4UN58AZUJB5+XnUKrUGArY50GlYjXCvyjLjcS8Qp5VBdxI7zA+ABHhBGLJNq+bGYv3oBU
jJhDdgWL3cgbHNaJkV6qPX0cbpNpabinVoktnxRXXsabYBavBS+8BgVJ55jVs7oZD9NaiI/0nQax
q3U6H1eQ2r+zMBrN4SpuxQkBx6n+qk3Ofl0xSKYrS85QFjDkdAAnviw8GPlD6YIE559HD2ES5AAQ
woLuvvLeTy2ZBlI9vBzsULSpGc63RpeIQs7wECehGpFUG0mhYpjB6Ml6DVVdDakKJOJ17G51JCOB
DZqohupk/Xs1ArLOiWmOxLaNrXc924ZhnA1ir9f29uwVxMP324WxwA8aGTHsgGzt9TJT17a9tU3T
1C1HJo7jqLxxmpmzr6/Z0jRte3Fd2LY5w5+3+mnubAaiqjqRNUr9Wpv6KVCfBGoxiAu7XUgcaY/6
FnZtrLZzWMuC/CtZwQNvMiYTyPThvOt2u7heC3KGVRnZCxp8Q+GP3pC7r8LTPVY7dyCbp7oJya41
57uXPb+om8c9Vu946eT39PMfqVURfNQ/38AbitsGXazIPhvsSt1tdObY6fQjsWD6CdPElMwGgzbS
+aDV68fvF4ZK5D/vXsTAx3+33VualVcgcycQvN7xK6Sh/Y0GXHHkbnynxd64URaszp/bYx7qzxlA
e4eatVi9DEnmqCrLTmMWOOqfqcHdEtas7myCvZFYsBB9bkDEXMIcD6PHm3QpzKSDf4KZUXyv4FAt
GPRDhDcjZghV6tCjPHsZKbw/al0ITNAvEtgTi6TMTUWyytgeKgP7XmRM/M40s/oi3C0aYZ5XbVEu
ClADuTAugK6zfCqgMwjy2Fd4k/cp+P8FpM9hk6gci3O15fFvAg3apid5HwxqCM/LQDXY3XjwGYM7
RNPu0+DcKtvdsV8La/BWih6K0GCwq5h5ByoOhJSq1FdhvIyWJoEns6qCQwyO5/Tp6SZ6siuwQxfy
JjAV9JuJeIcPV6QWdrpn5vmFxUSUTj8JC7vPdI8Dlj6K+BbJygam9i6jc95wZ4+F1urjrr1ABK9t
4NGdr7prBNtp0Qo2zGny2RUP/KzEuUn4rb9tbtGSvT1HFTGkPLJHDrw+WEALRrPlMQgJgU6c6s99
dyyP+HG0wCwBJ0JiDPd8L0+HL7/4zi3CfWkLdrLndvk+8Umwje4xzCLrI3KKYCmc84vwEBfhOnQL
xAn7aQFTmyNlkLz8IFmoq8O5PONvuclCZROwq4GaOUFFMaM6rdpnW3QGoaE9bz3FlDzqXOyCGTwa
ZbWag5oFfejLBB48ZF5/YQRhXyqkfVTouiH59rpKi1dAjBTADdBNWWZbmPiJh9jC2C9s6VDgvoCx
qSJL2EPeaJzTy3o3asoJBo8isoZozurDWlhGC+X+PGKRt7naNEt/ByG7Ec3ULXWE6aJXJXDQprYR
slYD/d7XC46GhQ2FGA1uy7DvwgTxUfTq42C2NmayoQaKs505Dmvkiw3yPg1VAU4XllCb6gj5vLzV
fc5WGBeKAl1hl8sWyfW2NTu7cthDcMIjXoT6sE0+TT/9EFGwr6FTxk7i9+hQvSHu+L08TuMqhYQi
qY/hFof2PlgzN/hraqBGoEzfQNLWhMbGaPMP/Amv18fOpeBkzCzqUzCHvewyhfEqzpzZeCzmyjo2
GPw3RbCfTKxsHtEeKqs6fFLnDFAhJHA6NJhVkGA0GP6akQo7CQ1ZJupGLG4LCqI2v8g8nLm1y9uK
R6kcMEkITSwzu7RpAxKfprJDO1BysE/tzhjd0YTB41PSkMFQmqKxi8Jm4V09qoJe7VktMhqbclp9
ss+OFtwy9FLruUt38H7+PU7+WI3+8Ti/eVR/AARojKddXJbpDrTfFNXAGtOSydqHfBmqSUw3aMVj
vCtbaDavIbmwZVxuwW1qO9r5lnJOlumB3SAtBb3Awgeq1GTWGcMtSg2ECKUy+FvREsoBjWAJp0nK
+P3m2X+mv1BLf5O8JIzcYYDo+9P9cffRKIhtQkeQhzhCxgl3i2CNlCl6TeU0PoSIX6pw6DXaqWcC
MiiQf9HyV0cgiT6p74OHahSB/6U/MWTNaagbMflPo1fWGGi5HCC4x/KWOM1SLJRa9Xs9n0Elu0MJ
G6rcDTkYXBcCiCQ/OE7t9jV8qG+SIViRkzbzrLNg2gfREFLufVRZhx7C/A9YNXSt1nxxGrtHbLly
gKewX4VlTMFJu/IJjw5xqrewdZsitAmcP1908BHY9DWJEEVB7m8HtcJo6B1GmphegEWHhMJ30S0k
54UE2KM3rI3YHpjsywka1Rd1domTq1yFiTp4qA1DJIuQjppA7GwWQ4gTlo8I29kd/hl3VDM0wpWT
3RWHh9PGMNUaoPQhkg43tkGVVsAvBRPs6DohSb8WO0xvTRHf4FYwNy63CMygRGD0AyZ0PAY/YN46
52CIQbJTsuEQ+VAFQWlMEcnkTZptUNJnEql21KOcDaiWgebXc9ZizwHEat0wUIU9kD6cWJBchh0C
7NKjRb9jQrhaCxce10Z+qiwFJMqoBZ3yzvv4a41TuLXvsPPiAFhtcu2FPcYOWGNvjl/yTcJZEENf
T+3PcU+eakjmPcLvAqbCqmT/vkz/oXNMq5TFhARQKDBQQM1BqvLHKg2akEklPi92ewl68zCsJd6Z
IXasBQ7Y6IGHst0Ee8uxIsPq5xvVV+/31ydg7t9cGDeBSbtpxgkK4u/64XI7vpih4HOUId7Cs/0T
tMFLtXdNOzCXs5NTaBv60LkbC45MMNb98Ah+gAX/uvp76yKgqPYpcfnORcockW1/BU6jPRfcYWtG
JVzal7mFRIicOOTIO0d9pF5xrVs9/QoABQna77fzDzv0+4388TDeajKaf75opcbD2EsbADu06nVz
GuF9YSeeaN+o2ItUclLbObefanpnZQGgdaP9nnLvHQHSnKuuVXx4SP9MSHzfFeIZ5C0wVEVLb0db
ISd8MXB4SPvQLpDMn2n9PJUpjQdjerLweMc7wkju7PH6tTgjKC1GlC35oSXdMiWdMUNycuKJ+VVM
f8ncBmS5XOrsURrIk+gxsTRo3XoC0R5okmGs9ZruAhQGK//LUjTQW/Un4R4qdIPIADPjO/uhFOZ+
qIQnKab//XzvkGzI+QkjRvh83WrfqdFcgRH0YrSvWA+htkV1uV7S9mhCjEs/YLvjRHRia2dRdqAh
0B4+ylpM++4Nq/7rft6KkyRkqlpER3kn7zQ4wc8ZrVBUcJa1iDwXjAuMOlC3UxmIUGe3Tz1T2eXX
aCLczy6Ug+6F21EqTfzDVE3paoDpa7XnNSswIN23QIG1SdVU/TCb+xOe8NddvyHsRcvSXKhMW2kP
Zx9ow6Dow5CLGpAv6qK36mEKxU/ioFpUTg/30yrlf4CI/rr+21bu+yGEgDKe2ljp+6NnbI3MhICK
8dUjJ0ZhV6qFGm6+MnXJ2suczObzkFgYYCAX5AJPMlctCzUrPQdz4FO5Kf5Q9P11b2/7mgpZ8B8j
Fjvo6PWa1y6uZ9nBaIdq464aDRlcTa7YPeD/aWOon3k104FEOXh2qGDAlbtuSzNASX8zZ3PZBYJo
0RYaPQ4AGwBG+xdkf3bJYhMYCEtrf/5IDPG6Cgxrtf89Qv18ZvyxV97KVy4S5Sgs8ZRZ74icFqNB
cw8xgMFqLFT7S9yKM+ySYIkHyqk7HOlkCkodkbQP6+2boffbLpkOlj9OLz4pxQxUWuxatSBGoiOs
tK4yB8dmC+TZXkgGwAYGeAOnGcBCagXmyGQprb/aQ0++br6xPAzaHEZOjeb47ibZPLArvu6+RKzV
I6hJRxQtNKVIQ2NNjb377w+S+Z6a/Pf+MRc4zVDQnPD2JJNx7GlqWhOUK2wkkm5RJ97Pow0BeFZf
RC4e7RrbXyJHkCs0X1KPuQ2FM9Kst+wXUsYZi6bt+bVXFgKJbbQFC7QKN/vW0DrdM7C0ABg50vxL
bGwQEZY9KE8UurcgRoS+O8aqWGuVhXmyUwPd8JFw3oHMVJY41qYjdyigN6SzVlamOXqwHNHdUUEI
TMlJcOYXxgvxYofrhrIRUTaxs0FTIyPqqdPEBfpn86n8Rew5Y0FaD/ThQz1aPMF/WA0kRWeD1MiW
DrCqVXFq4a8jvwi0B6qO7fPDicr+HBX++5TfVgkMONnETxCVasOjVdlZZM52AtWYNQpDrdf1QkM8
zE0oHgGP+v0df+tg/vaKp7DwxxLtn1yfBiEuDtlUNVqXJLIWtjJfL8f1Mpkhq8D1K3X3CBaoAu8J
UT409f5xA/vPyf3fTy//fQNSm/pNNe0R9wWEsQDHlpwVY8EB6SoAGEru9rXb4lQGEK4msbme0p/e
Al0G/RLEzZqzkPw/yTp1bzj50lGdHST026mRADx1l42Rkxyxc9CapbPJV/EZ68KhEZ+gSmDk5lNV
lnjDhWygPZ+rQPr2T809pvY0t6SzkoqZ0ql7vUrNTerhYFIpe+V+Kse+2Xb/vAawZCbHFghdvZ/v
lBRwsQ+uBtaAW5B6BojKuIIdkBuF8yIZHIWhtEhrUH88R6t4g9PCVlRFBfKJkRqjPmccgT5DPi+W
DvzHs0VkIEjETqApy1zdsId09TRXSEx+Xz0MO50K7/eNiX+k6DSGr+Fz+ffbC+o+CqtAyEFy8iYA
tTQbL8JJtgbPYt0j4jJuRHh9MehoMaAh4mXkPGoAAbUFBYx3dAmw42VxW57mcyd19PlJ1G5ytqZo
pAz9Ybvm7zY8VQgiResGPNZAjeJsclrSRHI4lTbi45RzIV2wFNqNXuo+cyEyvnAlJD7yOvWA6dDk
Tt3vaAqpeInx6oGvjgo8AcdATnTFnKtI8Dap+YBuO0JPrbWn35/Tj4nHn4/pbZG3LTSJqAyBFD5y
KGtHwxNV21ijH4QMlLaXvQo2mrpD+rPCrPknAedvK6Xf3tJbdjy08HEHOw57rAa83mvn6o6UPSJI
kReMtQVVx9o+DX9/BWkEELxvy/artfllTUYwwxTvcPIX0xaaO5X6oPBgLdSXMqpCEgFzp2ViRYts
YxW+9gj1zWP1gaL74zn038cnvUt6jEwnddGU3Y8LDJu89G7luaNRIDm5XreBjrOylohom7HBXQt1
jXapclnOgH0CWzwpK3QGjxmOLgJ7dtLrDpr6+AyArsOFcP+wJX6sRATYpaBzAt7bP6x9fyxq8UmD
4YhjD3weEGwcZcssonlQqgn6aOi8riAo6ggGGEa2oPXaa/cigx7pCHHJjNkzpm/g0Vu92yIzcUKD
saCxgDZMo0FDzniee712R0swUgTJHKDza4s23nedblCr+gFGk5E7sQnbFk3Yg/4D4oaeO9IS/SSH
P/hzxHpgZLEbLfw5KA+Dla+o5ae4Lk1L+n3NYawRdgx4BgwI8X9HBirgGjnugS9RC14NVkBNTek+
AmBMEOXBW9oP4HNjBBQgB+yNSBepMNjrUitBoxybHV6lzjBikJl0qc6btF568BCpEPZrwl3zreTm
B2BqGqLCjF6yejhhs8oZHqeKOV6GrWyBpcWgHwptWGQimIPSXvawFXa0CYFvXG/xAqCFlJtXmV3n
iisanWskY5EKttVX+dSeHthNv4cBDLz9lGYjlcJYAAdXDBbr5O/HonBDxxQhW+w6B1i2xs4HRzHg
mmw0MwkZNWexOqvXyKJ6g7O5JYYXPRCjzNwITJDaZrRZG6XHGbzZziB1Pyt1MDktrAcZ0Gx1aC1W
FT0Q9NYvq7QKSzQ787kYdlDRMwUjWYUa8KhDgvl+0tvMbJzFpw5YEkrefXmBGDjehXALRPi1EJjM
4Ct+YT4GX7sHfqOoZ/i2H9DayVn8FndDO5a7dQ/8P+4m3NB65W7B816wkGN1RCDmELyEEvWsTQ3Q
QpTKYiTrBcOVyq7R/ww1YM7jUQn06AI4GY3cy9ABd8d30UWafhdfAE5S4JNd2ExPLgAcogumGaJL
tsf3I7gx+GG0nZSNssF3/VHZ4N8E27ZEU/Y4HnEx/FyPn8N/lA01/VCyHxw3nfW3ZA9q2nhrjyDV
BBf/jH5SgLZ7QdCxhzBYtC9GG8aW7IpNoYeqsasQrftVN4BS097AZV7wZ/b7a6UQEd8+j+xK9CAq
7vDgctily88bK9RD3TnNIhNnlSvrlZ2rkOQ2JQ08Q72xXk6hQ9jfDSzf7Nx6er16pUEBxuSt3kzN
zKi9YhGouflyM5eyQyfZWCkyNZwjRrySbBRZXuh0FqNLemfwFn7QgoZ9gaahxamKqbMa4ESNW8Ik
wU5XsFRyGAcCgLp/FfGXUt1fS3aKzgPrsm654V0eX1kEh+ZauJDxW4fL8pKsI+u5lIxRC4xcDwzg
f8ZTyy7xsreFWeZwh8x5efJyxBJN9sCJTTDnjXIuGbITL1ObNoVFbYNtuhaddtbOgjmzEOzcy3dT
WvsCEVQvjd5j3coDDTF1ik3uvQ4l8qxwBvY6QevBhkgKrIEqczCzeTEHk999memSWjxnGe6Od6SN
6HUrBe10BvxhoOYnYSnOy+vL9efSaXDjVYZ7xye2Yl02OJz5T8/H05HRZICih8NqlRrjgEuMwqhM
ZZlpIIsAw6rNwRYNVuP0zEiMZFGb1ClasG66as3YCl3K7J0cLXxI3LjQOXIHq8A7o7XazBbNJrJ5
XBWj/2qrx/iT2GxN2RCNZKmYglP9D09ntqSqlkXRLyJCQEFeAek7++aFSLNRUEBAFPn6GpyqqLj3
ZJqZigh7r3bOuUIhEZLLuuXOFxvBbkYT7aDLa4HCsiX/4xOxEq2+wuvyerrETyvz23DwVese5ra0
53zDZvsIO/8Sve2bw+0tlxmB6nsvJGrSnq/hNWy9mdlYl5XkzRItSVfC5hrmbuO+rGfQsY7yLTVf
1qpKuVByGKHgTOw8SE9pKKy7v2sC4dLNFq198asoW3VfdfTa9O7b1nBqLavvad+sjtt6cVDw8C7O
jJ5n6V5Z6A+v4sM/aGLQ0jpla+Kf3yye+CzouPO7c7nVknYP18Zjn7jq+oeeaJRZykJ0BRutxITT
Nq9UsdJITK52bjf2fDG3Uyq+rGP7SUbEgmujzNEslQB+6iDSja97O8yKWYmu5ihhE8DO8xkjaD8s
GlDUZ9GDdUXgt8UW9UlfScBVAo5+L5ogd6lqeKn9cBl5uUhd/mpMvbGGOPWyryy6AW5WqBSMC6G0
05FSYL6d1u8thtw5U6qgCk1COlBsj8ZmPipLvV5xbuCUpQWTrbg6qtObBWt94uSe4tzZ/MwYDu5x
aU2/poysJfCXncLLPJWmeZ7rGHDr5hNKeOpTr0NGNq+ArotccckmCKbwDVF1PL6hLFObHrzzcq4g
+2+LmaMaqn21GEpqdRQ+M6eLUtQvn8HDRSfZK4PiS7ae1jxUuXoq8RT6utZ8ke0yrigtQD7PzWOC
svuhxF1ZD3tuXCJQvZ4YaOds9QzgRQZAvkOGAuOzKDV6DZ0F3KelOG3Mjrar+O1XPgquSfs1BBf/
HXE1wHRrVmc3sWwVzmy8bkHhABkMcBHWJ6zDm4NOnDtu6wefmzlKRm3mZuZcWPgXR4uKxSMBiuu/
7SbgHJf8bGWrF5Vepq5/T+3K4U4u5P3Fe/q3LUhat9pJ3pS10AcdpmPm3AH2uE3cmqlZrjPnHQF+
CzLCKpDsnmLzm/Btd3axTN3CfUUjcA3fGV/jzMvNK6hGR6Mix9Y4z6zUaza1Plm87ef+ub+vX/E9
KTcp8Ho2y21Vbqgz3jftTvrLVnmi/FWsI+mPKaF8lUe3V+yuG0QfR38V/vNbxQ43OxzEA8AGkUYt
kNRqJ6zxmTcc3xQYsGpeVvnFpju2/PfU99t8E+7Nad06PUjwt9nenOuG1/9zedVOPODb610+HguA
/3JCf/ey4oeW3wH7Er7//3O942X55ppIbH6AVp1x30z+2h0IMQoEX3f+0n69ApI4GNCb60b+VmMh
zlaEY9+iBpKqpoF4YlXFr8MszkeHEMAnkOPLrvMY6zlQiRP1ipBsCzq2kXV5U7BI1A37eTiKyYMZ
lAlIWEANQqD+zBL1Z7Tnwr+vw3G6mkbpxNCC4iwnt7MWqOgTGWogb+ayDYR8ew0ueymaRuDUsvV1
ef9No3soHHPvupw4lan48E18xVdwlvclzTKnAU/If1vNfW7xSWFBvUdZ0NZmKKUuuOBLwgqnMPEl
mmQVzCHVA37NGmciO1DCt/+w37Q0wM7hpnFa9KCnEZI4C9Evwrsl4eyvYcGuv9qsQq+OGsgUsju1
B2vifKirpPYLlz+1W6O20Z8lzU9NBQtV608rdzXQHg/zaX1GA4iFeSQPi9asJcS5qyzURHVxkvbU
S8kpRHNiSzaCwM57yQWPiugNEvtpd4sOwzmzalqqF4e9tcj86YLsIVTMYqGyz27OnePK7MdiUSyY
rA5+O7Mqk7CAHX/xO7bDzBn/rvkP6+WK30NcE23kzpvdxihXS6A8zI7lbLO17Kbhyx2P94Lu0UM4
cFXrBd76xYHvtnYQrMpXOGS1vdl3V1r0lHEI6pHk9V773GKYWoTSqKRLbH8VUBm4Yp7dxDP2p4YZ
6J183eH/pxhW+uruNRS5EGWYb2ecTB8TuURzr3RLF1PmT8HOVf6Q5K7MKTF+1CoxHK0tO8CU/GKB
ZoiXLh5mjR3gfTB/fOcrUQfHEOJOb4wBrwOuKVTd1oEOakhGCm4iGw2vcfMysjam23DxK6fhZh1e
JiNByFvuFmwPpyHwyJ0n2DhAcZawUOyX1QQz7GbmSzwPUWUb6UMromOyYBTFAuwR4T0x+6LAXCG5
ibHDpHGDp4vRDI43QXbeRE+Zdac6OZjjTZ0uWBbmzRp+c1u2ZlZ5fOLoqaK6BbdVNnuuNG/tyuT5
vfNiMTGcGMNV2+2Cic/GHMtH3GaTU2NuW/1MjZ/MVALRh4Pq7GGfx1rUbSsvj2er0i8dNeyIjtQF
f/NFb2oxnwKkR27VRuMUlR5cXKb0xjNbI4GjoqNzL0NSXa4XCuJJ4/DVvfutRZxlvE01HEaAbsJz
wud52MM3uOoyNjV96/1+5tO6W9ah5kPH1MmL8Yl+rUuwSJjXGjcbhZVaLLNQcvvVJZSdSVg41TKP
QSd4Db64WtVRG12PxaqN5gCs5qZ60A4SDcAdI2pnB5D7SD/tRNId8qGGu31dvHpf/ViYOtIiIAjC
Qv0GxCseAMyQHlnL2hkjjcqvzgA9sHSCL4Wdx/5aVrYQ9Q6SPY4afOxsp4Tjo7cHqCgha2OZEhNE
qffAp12INC7cgImH3iT+KnOYZGJ2NuvDyaK3X/tKKHmD89xXdGemK9nNqdiAlyAy0KxyLfpzwN/E
JvaNz5uvx4RvOFxW7XiWGGLrZTbBv2SJJIiYCqzDWl1/GpKh25hC9QeyItTrdqRK1EmwHdWftv6f
M7rt+N34RJCmt93rG+7FrvjDpFd/0pJxLSc5VteImk+XPE+Ox1QIUeHv2RoO/N+EJzMUQO2t+mq8
vqE9dJ4v8qRhhIVMQ8F/HIb4fuehFJYHKZT4ixoodG/65Hksrpa0GhLqcgW2aCUm8o+YFPseDbsN
pbJqX+1FKrc/6uPfY5lC/q92HOv5y/tWyAkJVVv2Svb33CGjCiUK6o8w94jd/QoP0BuQyOyONKr0
CusSz46SX3piKHhZ0qyYquLUSRmlsfjXY+SxXMEsofKlkWJonAkw9G0eVF9V1AfC4bHpdmC+iy9t
rZyUcLZu/4RY/GZxrmc493p3W7Vh5ZXrAhP8z6VWXHJU9xbqWnAEZyDA/9jQr6+B4ACbjOEFCkFJ
GviX22a7gJbiU9QlXYA9uJDsnGL0hzal4t2Jk0SHEb0BYC43XxKVh5d1GQixepCw5k9LSNDYuoYE
zPbEb34pAp2zkd6FsEQ8XWqx4Gh89CaUzpe1EDSE2rJ7TyQPdjp4EG3Nebl9rCzHNE4jmZt75HZl
0Meaw1JOSt6QEDFUojFKr9YTUgrV/TidT9vceuEuOXFLCRXQRE1AEAlMBeAdFhYeGA4Qt7aRTdF5
BdgkiE8z0oiS4mTlnTGBC4KTSFvPT2/jYQp+fwTXtX2fmUY33lKft/UR9I6qDcbIn/itWyW1Jfn5
6UOKpIAsy0CBUaMUjOsyXeW/TagdBfdHNW/nOThAigZBGk4JDPLtbS8n4pqRnpxuETDyG9bcy5PD
Hs9feporx4IrOcKGSe8WVF2L/0DI1c4sbqwRFXcN+3ge4nm/JPyrFKnJjOPl7t2saHWVvvIzwzaJ
qwe+rgzoLuQYBzmeepVz/b2GM5eslSawxId+BKWZJnVY+xXR6cOC8xg/A2QduMUSETl3pcQKjilh
tiyWl4jOHLXFTwj7EmLmLJlGwzdOBI/dhvKe0edJf+i8xiKppKo0JLUvuzdQffTnOeN7wGAhShPj
LZWWL1cjgQc073bnj91AZgH0Hl+WVfgc8yqS7MpvUaONXwEDma0yGQIxkHZ11O3Ub4Ha02fJlMKg
TGTGOh07bwaOaZMnwveMRYQcMzug/uoDaA/COg3Jrog/JgScfNCEDJMXQs4iBS5DrCEGf/w3Wvwx
I6h/RV8lXyAUgAxakFNN2Fajw8YJnu7xPa5+B580anHxkAS5cFHQcw3HwVGk6y0XcubcKrw2w5n8
h/8Bpquu0k3q3PfaSlipK+l4GZ8NDXMFS+iylUBXpJu5OznKkZQ8zzNArcMydURbcm3MhyVZnRkk
4K/MPHouOvPDb0Tjq0iA83vQLuHCCCFIWi9z05ixOYs2EJYSC+zqDIujSjnmqYscUHJnE2OSvI9K
IEeTHFDwA47FBm7H9MiQKZof28v28zRnK/542c6n5msvrEARHJXxr8qx2fNNhlhEE085jjOp9Pnx
dQYA15/BMl9O2YnHxW9/BrCpTJmjzR+GPTyTfk9CvH2deZjmJnXq4ZydQDhTnt6O7vfcn0Grjd80
QGi3xbAfzrC14OreMFV7Hman/30T9/XMzE6M/8lOvBxcyF7cg6FutxwPZ7XnV+JeHr/dlrdT91uu
+RPdBJ7972n/XlmMxxj2Zb2ot7wFfLPBpxBRrmfEQm8M7kAyVzjwjf+um/lSPsxwiCULqA/UQ+aQ
AhNpvIzMZtk4uFFHZUnIJkED6aTsfLA6BJsOIoSegNktA4XwOzcfbmndrdSlE+KV5se7u4qnxWB+
yRxmJhnReCzcrkzZ9UkL4uLU+tRgScGEqImfMv/Fa1F3DOrgvstYHlpEvOX2uOPSep0F/WNfSG9r
iiUPirCKWbtdMOhnYI1QqB8x8QrVkI9NEZXaRb0UffoUK4DuP1cW3GzxcmeSzrb3phQyCqI3ERAA
1yqqVz3G+cTwNH8I5KD7fWyq6LN7A8O683awjcbc15fPxZJ3odIQXYIbEXG5lkcTsiXkSOCSpZay
lr2HP3gs3t2b/GCCRRGiCwzpG4G47N+WojPY168yYvmGWENLXlcU54qNuCXn50KB/HTmvurN48+3
vISBfaItEYun6ea6FyMleB8niRhdz+JKXkGeeezLJytcuFoQ/p5nVWWFjlr905EAqF10CfrXSko2
GRF2uxv9RP3bKkYeVyHozP7MKOHnWRkZffCsjdzKSHy6XY8JG1fesGc9jd80Rg2sJkzVIDmY2JdI
/X6xWB4UMSvvvX3ExVLdv0P1/IibuD41udXEiCScqBOcPuE7bE/VsonTCiToZEudwhP2sBeEPSSu
7SQkeTkxwq473fxPeD1oPv+dm1jYN3G1ZFjeBdiZFs1/7q1x/+dvGDocD9/XDVX8lWyeudEws5Y1
pfkNwqb+sBkP9Fpz3KXmwxZca/7g9ms50HxlJ3ODld3g3o9dJAf9ulg+58w2qNnC9JFgC1JOuwfC
urdI7zdl8tpkfs8/OXglmn/j6G/cRceKQdOHrIpdYZ1HD6EYvTnWrbpdFT02n8V5ajxdVE9Sr3df
G5FqG+FxTRDdRUPw+SoTUky+Npv53yOpVhMej8HBY/Mvjr6+jCmiQ5tilf41m+pi0Wugz8PvHhu4
F2Pknc3N8eXjPAYCap7ZQP34wosA/v2qvx7jT49NfpSD6Q4T77+SN5e+W/Zu7SEO4BcOi93Kk+qr
BLGPA+C341bS2G9FJAaIXABN7NlEmBcbcxTyjHhgQZd7yVWj6xoJAVciF1ESIUKNI1ZcIRrp1qP7
aO3CvnkDZcIX2U66Fm04tqgPdLaSMAiFBG5qULaDbAoX17156CCsxOU7+LjPSLbfvO+kA5wZdVbm
Tg61K1BnpmC6lpzauq0vsZZo1KY7t/+7bOBEZgkl5WVHI+9yfES35Lmb681O/SzuX7eXztgZ9Ayu
u3yXg/hc09WEynwQThAllHX+p6w/h5QQLgetrKvwGihnUFD+klGpybwibPZqdMd3IVYpJbNVfpaj
d4m3KX05muHX5j+XrTp27i/bfzsJi/Ax1RUO5bH/TM1m3+xl9Jj2ynECG78Yvc1ZFhfNWXnr6bHf
V6MTwbhjzglxGUe8xNzjEkarX2/FPbgnJZGSzzENeKNCf+1vW7YvHqzQb1zLZn8/p0EaTDecz2p8
WumLy6ml0asXvSyYrEsfui1nyYmUTsc4i4HJy0YDQIb8F4YMZBB4xXOshknEt5+4parPosuv9Iag
9maQUsonl5Lr/u7LYf43C9Hi0OArdKb0vce2hupWDidcCHlVpoa8Gk1U6Us4djvfo7Pt5auSTkW7
0bz0cEuypKNryFVnaIqyVtZ0M4eluJydhn//UsmYxHO6C6AhF3f/7gNjghuLKQT3f4cg+P6ehU9v
P12roRo+ETzaAeKAH/h39T+uGPb2w2tWZaTEwpb4w3knMGoPSH6jGvPCtEJGhjwwiVsoyMphHj92
3QFxza9yd9/xwWbLGYyaq6NYg31xq0A6jJC8At6YGt7C52LqdMStsltQ872sCU4WvafZ41Wozcww
QFmoYYojm9NQnq6f3i1gfqM3X7Porihr3P8g7IT3r4K7VFC6Gj3q2xPWWUSERwPti5ImafJXEY1y
IePOIJHH0qDAT2BWUxp57dFNsu/xuMvqLXFuCKL/GrNM3lRm5P3gb2ZASfMYV1Bsa6Cat901aSQT
Whip6VjkJE0fS8ms2lAOR70PObxQlRz3h7jMgtmK3owzSRiKZYvAUvhIC4RvXC2eGArF4/5wJfr+
rOYhEcRpGrX7xhKcx2EaTsM5qLdpKK6nIai11ht/qYTqRk0e2+Y3W/9jXZGz3YN7ANHjoNKk0r6p
YmNOh+C2esV0qgXREPfdb78fl/m5oeOyF6KbXTzje2q+3rtyoGZrTeV1l3+r0latGVVn3R7WoG1a
yZLQtjCL4nyVFi3soMGssx/E3wf/cnX480NavKZO8YaAcSjURGxsRTGe2pLhBnPZV1O7RasKfvUJ
eN3ktUxhx5NrzZLZLNQ0/SoZJakqpNe3/kEIa0+JOnwzmWvV44Ee3qw4lEB06+283j7EVfcIBCxp
vkAAUnwsBpQeaGXNbEVwyuyYl4d+5o7xZe/d6PlUzoVbRamftST6EDKgh98gHW/LrxqHjhwv1+OK
1iJyhuFLLxmjazLi3LlTo33vP0D67g5DJFjLs6WEzYUUwW2FmoHwHBA5gDuEKHD0sbwGhSdMhy+5
SK3AD7vDKxur3vd2MViiNdOVSAony/47nY6Ewdl6iD8rFA7mEB+QydWfJpXRUFv3oknObn9oJZCq
dWb2i9HMzSdjQN5Mb11Vz7ijc9WFBOSCurldnO61wPoNpavlm7fgoCKuvBYz2Zk+treOFwZ1uru8
F/nUEebLgo+DUE26ewPjuNkVLTltKd438iyuPxvlvfj0jANHCsvgaj3F1VwxlHsyf8XInPWIbKjh
h6or9LqKvtX9rC7rA7PXiGvu6N2crje3QPjstp66N4ZcnF/C2HrXJqaUGsX5yczPKFMNeerkatjf
gFlE7eDBs1Rrr6WULdvC1b5/S6REt50i+sOT2XHGbBrWU1Ocb2RacauhtofHQlhkwkqmci3HYrap
XxusbgpLUrL6l8XIdTWz2ov7rJnBcLiK53u9KD4opDl9v+PrI928Jaui301KVG9f6YZPymlI1IDL
8K0mc2LVxrsh8ph5lba4MzmAAVItwqGMGIUBChPoBbELYWqYPOhhNNC/jQ/UocKVRWYZRNdpPO1C
tXTG06QcWFmz0p0DLuCq95t0GmFK2F/MA1Iqa3hZMDna35kS3vrwKS1Ip57p8VEvMvFQvGKVMoTA
JIFAYT7S4kKf4eVw6zW6v73dHmdXK12XdJ0qt5s64jt8yj5YqLT2kK5Rwe71rvIw29RCUFGjNQUe
ETx0qz80Y8iMOZCJr6Y0L2rcYppkHQAKlLb+bn6+kZTHgrcWVJu/8uZImV58D1/55ZBeFmkfNZJz
2RASN6qVTZLnBYnGOP2pdn1tjg2dO/EbJbSf7OsGDfVUPk05zq2cLR/W1vXlkIZQOFrdqPsnSlic
acn/XL60l4HECcNZ1mm7mNSgdS2IUpK2wk5AhCpofOL8P1AA0aqCy9oZEqE7ZLevy9yFPVF9w9e7
GfcnNHsD+lOMpuHrVKh29i1QZ/2b5MHEB6Y4aZz6ukCvwmNH37EEkDXhwdvMBrpGbOE5PSJO+3uC
dhHInfao/LD+SK/C1r2Uhvj7mBhMviu/lMKS754W3pFtZBwA3a/MLQT7LQKq5xahkvLMzZ+KxjXA
USSvlkoEm7Hxc7cI5TbqlwPFVm01F9wXJSdkVapAtF+SzbAivPq/MWiG8Fu3caHSb7PBVlDIiNKA
q3ALy1WxYZJ08Np2sUhwTJD680Tm/q/5Sy2JHJ/QIJhsnlAg4EBCe4TgqBk8452O3K6y1VUkTuEJ
Buop3xHl7alYbYZl42U/DbVzYrkWgzdqC1z9iaR3yPziC6aGQv/mZVzGaY1GjXEvjOgNfU82sOST
8Z4YlaQ3halQUNX04mp+NPSadOwvbpuv9793gohEdZiuOXaiGbnJTc/3bKL7GRzt54hZISPDrFx+
oaZhq58olF0x6PDocM3TRB30ZiRuX3W6RnZ3vO6ve5ahiUtNVreQ6okw0uOYoXgjn3cnoI+ee8oV
4ljQmCdwgl/+fDMP5FGci7OSXPnEKfG+t237e1ne9wONjdHvq17rSgdtKR3uO3iehyKYxtcd1X2/
967RJXl8/YvApvEnnsevv+FPOvT0Htez5YUbwqXQdLsB7sWwXRYt5c/W2FS/2gr4bLmexJVsMDmG
OTfpTwPqEkDI3/DR4UGLY0TdNmaAAAwyX2IB2VRX54Y2NwrNnRWQHcf/IXFLV1N9mx+YyIrOtWc/
4NaI47lfvJArvEckTdS77+aP2/EedTcYlIxwxnj/X7VREtYbkqSrtZG3eg3YsjZmNIkYsAMgrjBk
dgWpGbK4mtFCcJRMsYY4adQEa1DQeHLB5GJdOM3B4qe60hnVcwHpcCjMprVYFsoQ9QtGCGqUO+5G
1ZgfVgIKGTASO51p4lwvls2H49IPaV1ekU9cVrpwY+bOAq2xBm6frL+U8dhSY3LaMAFV1WSZKSyw
kXSpY9Q+E10W9F4NHqf5U5+cZQQXWQasNHrnrrxKfzKY3lAXF0zooIfD2JdfvFd6FKP8nJc646Sf
68fxioPPdOBkCCuRB/aFwSz4gTZgYXaKnqOYCUKDXQSu7KOD9EJdCO4ofOGHnn90Bn4WyK9hoWo4
qTvIgTnyYYP+RioJ9WksAsoAgPz/RBvOFyx18cSPw5dIA4TDRZMfVry0fkOv+XWpudUqjaRCNiRm
+T2NUdWNXZIbREwcVPyMO2ecA7N/b6vK6H7bm56Lulbpn+hFf/AwI0YFcELzELAWGHMUB2HyApv9
5plQa6/6kwm3ezmgOlAg7ozcFOri+oMZ39v36k5wdHpvkcqb/whfz5l+kcbdguHVvhDgnfwAgMeE
cuBe1evfhmOcyH4wT9y+l0e1ZcXmTTd8gkQIyUKrQz7RlZ/2WJXYCX1QdQSIZIQvVB35ofoXJAz7
fs/nVnN+vPQ6JVDqh+j0tSt6fpVRXIwBSRma9nOd6Fbl3VefiDAT4J43g0NnILCZ4Y70YfM49j/T
vweA2/VsT1xP1XG2HxBMiOotn/x1Jj3r9Pvf9Vx5wgnK69t9hQ+FGR3MiBtt3HMwWLdI1uBcMkl/
Nnp5nhwYrSqhNlEbfP3vAyh6d3C1LN9UZxe+GxPYpzg3EDV41IaomgIAEEVH/QA5I3WGYPu4L2+V
Lkdc737JapF+PnGDc5NHO6GeuH5caGGXbm62sKu/ZwO3oDlz26EGc4O4JZ+EbI8zWIsRa0ohm+ai
YkzeSX7mdpTnN2JbRNWkMu/Rsl0qg4v6QhXx0RpjmXMO0YU4G0jPFCAkcsqoE1KSmyNRIpj5AUHE
A3eU/9X9vdPFTbprgE1sKIqoiPyttbOa6gUWjVPesVKeNMLT3Xw3BNlXuuy2qt9G093Fnx9njkDi
VG6KSN1TTMvj22+/mkMmZrpSbhCyf7YCcI9YOrKG9p+ETz5md1LCp8zP7bcSzE7ZJj9hdGQSOgwc
tG9Ch7vZpIse0ak71sokokhlk5y5fjlTzon/j+/V7USWL22fcb9pTxOUMoB9nKglX06scQRD0FQf
F5j0mwPI5iKsYJJpwJX/aWUJO8p/79+xLHyBCiBHKfvih6c/zsgFoACBBcJMa1/cRWrZTb2oDghH
4OwaEgFMFpWAMyMgZWTcAPaGyER8MMPl7rGsKMKhuZCftL/y97k8Tg+v5fWis7oCKNyPsD5rD1Q5
YVhJrIpl+tXiniA2xTUk6t+c1pl2TKMn1+6qo4PBRJOWkdgwwe/ui4I0NRUKSqn9LE2Uk/D+PGjp
IVVMmfOI9K4T0jTjTWkMbtPLIB4c6d4vfehNkREd2ajJ9Ul1vv7/R8KGlIDx4beEaamtIcg8NXjM
QRS60f34RghddFMjO3TwXU4zr/eanWg8ozlFCfYUsB+ahkgZ/XsWFpvHWUZ4qk/M7DgpjMtDZ7DX
MIzuiAdqQYlntP69GBagRRFp/kIibI7OF1HEsNCGuL0F8yrWOmosQpJN/wTqqg2yHKF493BQE8Gb
o2E33k3cJZVRSFzEprvmDxJ+T6n2REUGVrwILwThLnbsJ0Hsqn0biuCOCSK6mQBrfyj80QgBXfUZ
HZaI8JuspzR+kIm52bOrk72teevjqp4Vis0nubGvAvIlzRFNAWH/Stq724CRLYxWi1C2uM4WXT3q
vLTQAUQD24xUmghbHiF01Nf89AvpgyZpDoPLhkTXBuIjla0nkl2Lhl3Npqv1WcL32Q8o1HNLIxkJ
PNUgQmKb56T0uTEvEUowCaIwAn1lTtjtjGmBcgQ8jkF1LIDcUD8m7qb6pbHx2TK7tTWoXBGaaBSp
3qPMF9VimXIbe1TcU0K7LbG8s+BNW9uYYltSA6+HcLCNkyN4wQ59xNFw4e1gO7CPcqIXWHMovm5G
l3W6/l33xduYRTLacpJbHIrDsNROzd89uq8yxrsKi9fugnYBXqtI0CRh6tps1Dnth7ian0ccfYtg
/AJmXs1sscmiX/GQXQr7QitNPhI3lBICbuYz4wobpOPM4akfKHBbmAqmCiJL2mo6GlmfHyJO0gws
RYqxKMciHg7yuid4cF1tMXoh8H8IOQw4Lfj+J0oo2AKNhgH3wy4hcF6YYYMlpzlJ+/J3eshcYaus
m8WvYgJUiEIG0HXE9X/zK0fXUWVJW72jZbPtTsWp3mJzhTPXFVUHrDFBBNWYz8g/vIWk/Fe29h50
H2i4QDx0YDOLEx0QLL2wZCBop2OOypnOtDMMDU4XRjk9UroCy3qFk7ydaJ+NkrM9BdcqN2FhcN1X
N+Dz5Dhr1QPx/HP7ee7KP8qylIwl97UDJxtIP9PN54eg4fXHk6m+rfF/ze6fs+FtFCpAGKpyp1PM
IiJgFp7wi9FCfSdFSe5jVLQKiVIAyr9HAUU1NZ4x5pGl8oCTy0x3zDdAjLtJlPNABwZziY3eSN+T
NbaVzgs1X+IaTpnb0Z+J5buZMSeHpLaaU5kweBayi7eb2Z/zWHkbr9RE0kJtUUAaO4H3Nau0OCG7
kR/mv59o/oca2wsmaLdDEnOD1Nr1n1oUAlI/AykvTnTXfVWEyYiwRfdjjTLSF9NDvt7H6VpbKVT4
VNLZy5JPMDvNdpRrz6yDPJ7spjH28XVKMc5bYctHJmXqvSkhfrnRfHkvnPplh970d7/kUrJ8H/tH
ck31689tSTDIVSNSJyqef5MkcCHzv+Gfv3568ipbuP2yOpBcs5FwMxUy1XejQ9NNOhCNXL8waG/Y
49/5md+/k/Gq5KO0CNut/Burr171ffmp16XTr9IEc8Z9J+omAOntfMsyrPfNvyptg0ZfHpFvFncG
oujDH7eE08UqCtv8jzRNHW9oJ5CaTX/yfQ9gGxr9N9uHYAXGApKdP9VpICw586QZSwREfWUQOtBr
AbfUbAg50W/dPTbPuFw/KDcr3/Wh+SNZoV66VEOJpAqZZsoq2BA8J8ti8vM+3H8zUjwKJHG7mXw3
aLmRAD8MrhyWmesBtWb+zWm+/sjhORjKU81ugDbyR5SgfF9bfmy+IHSsSmpR4FsZOw076ZOwlqtR
hpCIvdwpMaEY8oWUv2gKXUebweKfbp5/o4snMqFH9CBPYGdi9Oo3H5PINd+T5dnpd92M4iqI9IvA
25BoAINMu4mAb48JlH6e53kiL/NICzlSCcyzRZWLZtCyO14CqhTCaYwDh/Hqjl30+9gsJxjP/AZg
wGyJkPL4/mxwymGktI/1dAfm2S8OI9LzbRqoa9KrOXUm6P7yrz1e0R3d4/CAYfgkBcv0WIef8L6m
Fx7zenqo1A4YE7mZkeE+42zJR5vBsJB9F3P3gMt0BS/wWkQgngPONxLCLq6DwhWoxHf8A4Vv5yuF
Hq0WjpWDywZ2HrUtd7pG0jqoMAwlnSRx1R4+iYhcKZ9bO83X4+L/qjaXzSy8/NDU5boOBh0lUkFt
ORmzZmxJPjderLovfHP2W3tpMPl+B3MOeV2Rto56XUTWT9JdbVzJ5du8f/RWcdggo11hXbIDtTEn
yTrmFhvlFQc9eqMHWReGgVY5ckFHPvJF0JVNMv0h5eG98E0sPfjdZWW2AuKLY6fm/TZGr0+AIIxt
4NvvPxTgkXhSVZArR7BorEtMqV5QeL8wvsvAnZNmIPzW4U8r427dJ+YExihWj+LbnhGAqMqRctFG
FQ5a3Kzp8drMCI7QOV7PY42+9TR4bmd/LL/qW1zNTvONGDUsBXn53NUJFUwSMErLW0ibnuRq2yxQ
vl+7PqQNvnofhGXNtDsKZ9HcQsgRZIfe+QSRCJ/kTgdANVtDRj4zXRDFtnavbqr/sHRmzYlrSRD+
RYoABFpeDUL7yu4XBbgNQkIIsYtfP1/5Tswdt9uNWaRz6lRlZWb5HSx8JCorxb0sjF3u15tbMggo
qKv5IL7R01G9Lqhml4jqn4z1sOmANfBvu28Pm+M/MnIequ/J1/K19sPsShpTHN3PJY5ibB4lfE2L
JQQXGLjDKVV9cnRp22Bpdo/eTM2Ne6sezqxPD0eEzWlVubcJs5EgmM6U7x5HKg3OX0sNKbzy2XFu
fksr7rgqrGE8iCmK78v33oiVbzCy9W3d+ymjJoBq4l/cYnaAHXPfV3PDz7MqKZfseQvVSpajg6qD
a9rzS78OBu5ldXWEEZPHLzRI2Mv9G64vy0OAS0LazrW1Nn3M1OUpa5MuuC8FKlwC/H/To0Pd0AT1
/LQ1w+NmuHrgk9fMcb8jPIsjmHC2THIbJVVwThg4hZ1HnfuYA18Ya8qBW2CGB5tawtH4rkoGkw+Q
5QCGAiazU6zisDAbIhLqYPJ0cHvGUHqIeJvemQPnsz17RUiLZpVnZNjO1TFiGBwozvaX7WfPJhmu
AfEekCwL2h4TsBm9tqg7Qa2V3Ho8xsdiMsotSXnPMTALQZTdNDpNDMYnErw6iygIeHU7WKSnJjnx
YaLiu8nsZ/ASdJ+794rEsiC9xLjiL8OEVXC+sWUmlFfsjc+usdWV6dNhr0FwR/AMYWK7J05NKCz6
DLWEe9heEtiwcARzr97STo/ebpH0LGZQR2gYYmV8mQHUJLcNKgrnsz5mHKnLgq7xbQ2vKfd7U/vi
YAZ+cUg6yIhofxJFRmDCnUWWAig142B9Z8dfHSUsT+FoLn22ebvQAiIDUWmB9NjOY8Y5dV/1/LnU
EBpzvga3YJh08dnhQAcB33IXJv39cD0gpgNiUdCQtZD5JU9S10FwdI0Ez4jejBSGELTGvdlMX4Kd
khL1ZhwzgzlnlzbTF8QhqkP+Ax/l7RLcNXmImR1+TzscKDJGnPkguLR283iIeuu9Z3dHaEUBYe9b
ZX+cD2Z6etnnTremqxhyUiM8pXf73tKsjgD6KLQyY1VsS2erJLcE/8VRAWZlgSDx3xG/tAIDaEmP
e/84S/koVHYlxzejYKvJwGA8OhM/J/2wH37wfT1PgN86tiaVJPbPgCKAiO1YZW4Dbr5IPSAu43QE
OEwSCF7CKiWlOo1X7+GUq1ptMM4mCQKcxMCeZoL2M5xaXcIrk5Fz0xi0DIREUKY6oYogAEMBS6Fe
/rVpX7/V9wivhPPX4xfu9nPH2uKwNJJjgHXk+JKMrI/HzgyG6/pfsSV0dhsAFaJBhrlkeI651Pc9
xw1VOBuIO+xwrdgh+Rr0FAB8ML+zv4lrfA72N0d3t5Hqx8E8+wf4lSSN9w2EmjvBYW6sDadK+Lys
MxII2jWYfoA+Y5ewL7can8bXAlIs9Tpl611gPkhiAlDAXEQiwpVowahuzudE3WNpTSCo/r0GX6fM
3D8G5GG9NRkQpxpL45VclsD3TAf5R41cOiCgI/sw172K/+eW6v11IHWaFq1bzx+B6ilhE1yX8t1x
PgK5vvIvjJBPq2DwY6aH+XtfRrrduIBf087LxxxW1pXLJ/+7AUWnHC6yficX0H9tdt730y5u1734
5A/mJ79cAZnD39BhKDYpkjI0SlVoLCGLoU1kqKonjDeYiUmDqqJeqAgLYPiEpxhXcGLs3dcmb6/F
XvMxOVkjawTbC7Q+qrCSJTEJLz4YpjXkLb+mVXh1hhPE1l+jWPE7yPPYAySVfYav/4Y/hx/+F3aN
WC6yaDBGgdE2uYf1VJ9QnfOc/egPqo8U+2zXkwK2L6bJ04t/tDHIpK878ljyloYkZQijGlCF1G88
cvvJCZVE/kVvMuXccsxQojBMXhyt0Ka5r+llCYUSSp1OHsSALreFkwBHN5RlaKaqxxUuxiZ+yyPO
mQfEB91iXESMwer0412t4xh6ATLZW6Cixx1MmgkNeq7dwove4wbNXEm0p1yfvLdYjzOGYlJPjDGc
MwSNzHuyRp6Qf+8hHsxeDu/iQJS4LtvgmKAqjSicJ6dolPZtBoJ45AMBqa/Vc57WbUPn1iHJxZwY
AhQ6C7JcBmQ8EfLc/YPLMrCPmwGco3wqxzZFDsIajH880dmWtuleJhVS8UY0KJORB2PQPSY6TRBt
ysnpDFD4GlNaAahVK0RF9FliTfYe6R7yiosDbWZ+dfK55l5XdSiflFBPOe4gmcLwHT1GpqVwFKei
dzl6eNlzxfTxlTum4eYun+WIPpXtYyN+gsf6CC5j8h23CmibsSdat8zKiFSV3QH2ZFm1W2QN/1jN
+56emlCkTvFjyjR6r5uSjcCUVQgNmMarEHLZnhbdE4/7w73hACHbhLc7bRy8md0D9p6ICb2Lo/yC
0Lnol1k/HZ8XuI+1DNCC7hbR1QQcwDvTHBrZd/7ljK539H1i0+nc7eEXeQkSimMIb2QymHYTGWZz
gBhvuq2joHUeMPzohLpUgbqr2wOoMuhNp6PxRcRbuPUq4cerQhijGJVChHElTkUj1qEZ1u6dG8OY
Y/uQqCh5SAesAqqX6kHKCUyv8KFsQAC7uYXzcnOrWraWOVFsTPVdCCDTGgqogQim5WcldQpS3Aev
z4WaooR1DnBotFCNjfQaFPNhSuroGNNziKB33oqagrSOznvQulj1o5/t7FNYoHVD4RzlMPIf3hma
Zo/n0FJe2kEMgKLuSJ5KiZH2GfYyQEd0mKJcTxVnKRx7yIOwvMvwOkXP4o/cYqGiWGnI/0ZuGcAb
2hgZ6oFVmZZpt7tD/x/uTqmxusA464cX5BZPGg9lRkJaZsd/l6i3zp08+NiK3BsuzQAN3st9ubek
cwt/tGdAQ9Tf1/PDxljfl3+/VmT9fZMU2YH/I8NGK4cOLymjx/rpFcualFDUxRdusKirWtdMYcOF
12UeH0jX8RgOb+sD9CRtPkwO6SuCirLS3IGrZEynwFFf93pTM+rjeVumLIX4412swRfyituqNzHt
U6pA+7+5dIgtIz6SVGK1Y99DxgDZd4/IMuUlQYvw3kTSfEUfkkdiL14Q/fLpVwVN5Wr3AnwnYF/B
nkoLUolBnDvMCYr07O0rWT79rCAlTpu5amHFj15VqISPqfFFtTkWAbiKIKCDLMh1Rct9WSCscIf8
FBIC6uGbhz2ri+XeJIY6/9OPu/SwG2QaJi7ZyE2Z4TRAEVn7ZjCIRpjR6nNcLdpVu2oEgKA9d1qU
3jt8IvwtFpjp8zJ5hnDEGvjUHSFKkUUHvVeZEXsQRyiQnxD3Tjv3bWvTOiH8em3ycF+c/02gBW8C
MFAikemUbZiX5HYBAQMrg5q13QVnq/OVhIF4COUx1Pfk88GOcUUFqfy5xqJvWRRIMLtV4V3tU6Ri
VkBIxff9FQwgSncu4hK3AjC5BSD2VAW2aPePk76FShwGkZGdbX2IsSlvj995A4Mbs4IeaMlZy4mS
NomIgRAKyrQzvJP6VoGIX/Zl58qr9/xD3K0GTh9qO5/0FtRko3KI58AmSshYGILXzVVZF/eomdAA
HXksiLQm1ikEJnCI4ENJcEwI4Wk1WZBkHJIGxiAsLPy5KQ2RnhKocW1gMXH5h7w6z5Bg2DG9LqBA
US1ySPMyCnYHNFmmJouKEU1ei6SmSBX3w0cubG425HSF3xXNe+uqVn87cB54go82ZaiwSkrSFIxB
MAElfyagcxTbjzGm1BzUUEDkb7C2S68MEVAyUEOf6FzEPpKcy6QI6CU45kwe3fpXe+TWPr4A9uhr
mY+f2BidOPuf0/e0x0KtUB2i6LQoaCJcJsKmj761RFCrTQ9zWEjc54d/HzeSJdm8K5e5TwTXGgVp
GZ7s3oTPgCGP6l55wjqC6TTpRQhEwx4h+R3fPCZ8oEnTZ8ZCpMAV9Z5qwY61mWATjuJB2Hf7RCiF
QFkvhZGHvXXwxv5BZF03xMUftOYDq7c4RuqsHxvf/bgf11vUUSjQRaf6CCu0JMbvNQYieP+rEKOI
EhTRCSpSTPBfBmPR3uTQcMYrHNVhdNymdVYhmrl5Aw+OY/pOFALjFY1rvTRng26MHv+7CJgoGUvY
fexHcRHgkTIvxeCEt8ckE/lxMTdnx2XB87Qr1dXjbl/OMVku5+3ysVdmBX8WSSPaO5yEAuEqPvEb
H8WPPZYL2cMTi5j78StPT/MnIgCkBQEKYxT+pqOiwEZ5E79/ykDlFxRcUj4/otjrxz1bzHhMrq6J
CUkvUtDx9hNmhtvnGH6GJ9eG/iESnobrpHm3pRKLxmngtc7N6bwqaiBWD0khVaSyddRuD9kFiSEg
IvLXoW0wjIM19Cfnkxik+L3ovullhCeGt+TbT/JJRv+GWQvskiHogxY4729GIuPT/9Py0XtTN3+R
St0c8smHTntp0ZhrOZOBiQTIv61G+A5mAzwk7mNTVJjOPyTRPAZNGEeg99iZ8KDP7LL9vxzz0c6/
+So7jTnwkf/kaHtj3Lo5hb3IDF6c0RgnOSdoiAqLWJmeXATL+PA03Ji+q0LUrqd5xj5B8Ga6RjTM
TL4jio4onFaPlcm0opmyoVWobBoGRCOlOT4THULkbycDanqry+JId26Bo/NlMVjdfy92YdWz++L5
28wa4Fzsv8aMJr1+v8N3+Jg1seE/Zlfv4j2St03rUAIvMyvX1WRW2MjOluWmH5znsGGbLcw/Qs32
ue7Ezqbeq1BXrxwJijPxheE4pNhcN9trYeU3X0/f+2NSCeecogePnqX5TV8APLXIjB9a5q+foh3f
tS/oxz9mCNXLI4UP4BsZP4eEJjs4xZBj9ei5t4X4LGhAnfhZ+yOmClwt67fFTbslQR7+UP+4BsxE
JvDRWJAC5RiSVhZfaH2dk8+TeyZpYeuCFBGYDzGBL7xjkVVM5xyysdimnNOGdO0AnR7yM9DYB+Gx
Sg+lIU2SkHNnhiXQEvo106XJHZE4BWLaMuR3e85rpSdFiIUAXOcjKBhFz+8xvDhQhElgaRYypYBq
2Xt6D+ShA5IuSD+SFE5ILfC7oRKoLBTJZMUF9iGMe+IBeiKi/16Kg4+vspUM8rNTIELKs3vzVBHw
kDz1bBHnF9ih0Pe15VC7oXFEUbFErW5pfhmawRN7eCZ4XactesZmOuAkOsPO5kQMCjItVJyQlI3w
ujaIcDBtY22h0bzF5KCfDODyh/eNTpS5bxQk7gd+XDHZ75Mcd4NokF3oncHuWBk6MzLGRjQiK+bw
a1YvNvIA7x9qt0hsk35uo6/L+giki0NFE0GiRVZNABsiaBS1fo8YNyJ0CjdaW+jYLqj/+ngz3Hji
XY9X4vWyQVbthhmaXMkymlUtm3RYM5/mtip/2SK7EnfQHbvyhYQWHx2ggtV5geHm3/fd6rVif7xW
r93fHlI298fkuoBJWM+0HfQQL19h3OD3FwZn9iOh994PS78XAMwFhd9fdgF5YxHpabllGpX3WIOS
p/ApU9I40s+KAgxGkfVCbMCUCRJksM2JyL0ulG+nqE5EN/uBJvlwL9krYL4KBoNHEPsnJkdnEMfB
uiSHK1DhYiokthUrudUm5hJaZEQdz6MFF6cKRU7C8HRUqOavym3msAh7MWIrvqfR6R7CGwpBw5H8
9ZkhbrCfFKqoqpweGclhjK7JPXh5cuWnd8e0lPBi3Ug7umnlYq/8J9+/WDZmZ7qtpOg3PbrDISxg
yiaE/bgNXDzJqnCeID+542tKFJs8nO7LwxsLPZrh/aNJP7uDStcYPXHyrl+ekR621fLlMW8e0rQZ
9F19Lp+Lgymh4YtnjeLos5zil1cYP0nk8a9hrVKeuRqDQim5rLc9Qsjfcn0LjKz6k24shRSi46kk
iwz5Yq5kSZEizoFkmBW1GxgeWxUfJlKjCwkPia4FoMgTttYJfdHVvWFRI0YJECRwZChxQ+r4oJQc
PHWOUcQhOoM0HCIVgZrKEFA5gsRU40XNQzykdGCoFQ50SlBQSzPQgrE+b0x8MLdwkBNwG9SxgcXH
yz/MSDtxw+pxgIxQ6py4jBRyLBUmTPKh5NHXMak/Q6AxKeoCDLrQTWBwwAAPSjIL+yyKGilIFQKE
wdQDyOxWGaLs9vAesozojMqq2RppMWfIVxWZ69OcYmueZ08ormSVdkuyhDEc7/a2YtogyVLn4XKB
vPsaHDOuBNrwgrE7mNx4Gk5/EPO8q4sZE0mhGTDQysU5xRlgDHeeIhD20cshFiaIpI8x5pj6pJ2R
haMfxR1lsKqnTNxgNig4is5KuZM51lOF2AqMgGUoEAjZ6JGbIyYqR5ybSEK8C+LLCluKxuuARm4R
aDIZwJXM64GDFCEGCdh5PkS5fgrh9k7ydOChxv8wt0old+SVbXMyZMRVzz9hzXSkvjXdKj6FHcJB
xWZ+iMU6QEkOr2HcxvfQwKeFYiFDepwK2+xBMkqS4zUZI9PWZVJnokLjjcwharhERpekFmGx8nNK
TnMjxP/LU5KefSIReuEIxmFA/YyvlAu/JzTCdiluH6RbLmlHyfQdCunJHmTrC5Ygt02q4wH1dElZ
f0WWDMkEtGckECKWZP6HDMN0yael10BsuKcv90jmcMTmbbQB8Qs1O7f5ok+iw7/+9ojfi7IXtEvs
rk4Mk6EvBERxJ8Z8JSuTU4fP7lGj/DQ0GjsfHAjJ9sMjjbKv04LDovOYQcS7avAtuaIUx7CKR7yc
gW+6GO+M5WZSi3oYazHDA9tuwtLdvWGQrzj18oCVV4sZjfH7wXklx2VFHE8wJdpi4ID2RSwtNGwm
jEihUcXZ9mNga0HTyhHEwQQvUUjg+eheybpSAsYCp6T1IdlopGVlQKaGFRfE2QDvOesQMxfR1qxy
jgsFC0WjjIChtSAwoLdFbjjh/seirC0Tyg388Dq7l5aBwVwdsuTwgLEGSWqmRUpAMsg6oRZ1jzNm
b4KOUa6wL9AcTt/uxR2m8hvqrAzkanWgJ7gh+i+/iuWmHhkZ8/iScd/w9Saf6QvFB7m91+Ktwrvm
VvbAMDHMcRAHEECh+25y7MrbXXqTjy7FMEFEs0yntBX3LqsbOINYaBd4geho6htHRXrJtAqE+qVd
xYJbILIgNlzHgL7KJLcKnOduDsZYPOAmaN24wUWh5G/SZ4U/5ulEMFFwcp8mzHPkZZ9ENIx2MFoa
Tfn35EFMGmD8CSHyqwauQf4vkc5jiii+DCQP3OcHeBYbEV10G8kqv4qI6WRJNq748pXbszLgCG00
EuD+hmE5LN4b5mnFQt9ArNBpKNGbTVjoXEJy3mlBPTXa0LdMxVjvtbs0Y5Pfa/xqpQGhFN81NXPF
PczHM0Btl0xxAifOGQBCYa1HSJYLqzgdXk1Ij3HBuboNs59yF08tZNXULghW1fUdgPK4ZSYo7mfY
3wB2f3wEYj4lz/LCbavRRSNYiHQEO5f50IMMeXSksf72R5kecdDbZ+aNVc450afi1sOc6ogUGAKK
+kP29Wfh+Inhdx2RVAYNctcCmhSRaojXVTk/Rp8p8wWxKGgihaqtvx7QSVgqsxfpUZvlOCO+9iVM
7L3UpTKccAayth9iCNlSaLV77E4McULBEBKXE9UqgnwxZH7anYb4mtd8Pr6WN++d3NhB7eirP1N8
+evDw9whpBrzjku4IlOdlEsWf7440RCkEK5WxDZQQIq9nR4w4LXrjS/UQzvTHR8I7jKrrrG4+1jN
sM/+VHmjmZjhKcxLohNq8hoSrS8smV7a2fJKPQ4Q+EscLZf5IaOcxGIArTWm7ey/IujPTMd0xDCC
RC/lQ32/Kbop5yIp4iTN1P+R/OGWNTey4vfmG+QPUmMXcMYouK8/6qyXVnuxzJR8uZ/kjHcQi+Yn
axOBudXHjVOunhjH9JmTpH3L5eiymnNLy1rKf9PpM98TC1QPEzd09tXWYEXLJW6xqqlgF0mxfPmv
Em5xm8u9CjQNawEZzDWvqPMfmCTe3QemaeJaxoPRXpdJD56sONndCURSn+O3tu+fxjmWGPqMbINX
1OxyrsyY7yQpcLMHh+Bl8/Czxk6KmZ1DNPnnxOCNiY3aac71K0FstkhyfswZdTwGcLm4qIqxDhXa
ddIs5VWUmRLjcgeIoHPwcKjRaAF4AOiX8HpB9M5d+8x0bv8ZV9HPrKAgOHRf4s/xwe6Q01AWBirF
WJaPHhxXYj9kLHrRi7qkn4xIUeW3c6tx0AGN5kxFfuOrhnnaaohFWr0bRvjoD6Nm14NUCHsp4WLf
KWYV2Oe7YnHMJ9DlVmr5xZziEaYrb3NpPjG/c0fn7EOGmo/14YS697QwN4cZ35wX//+j20EKnRXV
REnEupKKOQEd55a/docJw8J4HFOisGJBk0oQowlkcchRD3fUXYeYx/gUC/Ws2x2n50W3O+DzDfF6
p2xQN+P98pmc7V7jHGe9XYGt+1BUKrz6Mb7+VnEV93Z1/IaQzvin7zIdrk7ePeTAwbizmdVxBVY/
XFXxB1J7fP7GFzW8/5bpKR3ucuwxpuQc4sRZPb4GvtQDGiM9AXtpuLQBpQZ12gUDGxqCIT0Nwrmx
4G+eDjyICGleRJAh5jdaFiD+NIdwaCYnxNwTSW+DJZYR3H2mflEF6/YVushwakRPSsWa2k/LOPip
AJUE65wIhB0I9mljBipzht3r0ohPywN8IGE+6OFw9sF4DESZthzls3NdCmSpwTBItB8DJbtJg4KK
FoNSjEdlJvvkRSGPTIpSBLhxvHywrSWp7mFd29CZ5swVg9y7+VXTBwVMw8xm+URdQrzAIix9Tw74
vV2nWoo9DWxzM66iIkHZisMomDqfQfws22UfE4ZmK86PrHW3xHrthBsto/fsM7DyH56NDSufjyML
v0NsfwwsCN5/f2JJgFFcw6Tgg0WEB2nCqW55x6Djjcsoai22pDg6DrwGP8o8vLG/MJw7ENX/g7wU
YgV2PC5eyL8lU+UfewxA0wKLysHkOuFS4+J4wNiSCsG6M9BOsiEdC7yDw/OQeSqcFT0sLWvOkZE9
sqHjTcW3SLowA7a5SubwWefpIcOBkThRJmLVgZuZle+x+bTECHXIgdcjq8nJb3POYHWi+ljoTPt4
tTELL6yQOKGa5nkrq4+T2Gc6ZF6qzJUy3Do1fz4BBKdR1ob3+FKNXdQCT/zQ9F3rDZbnuFoM6Qnr
2e33s3qv7hhhPD34kuEoHCCtatYQuc57NTVmlz3TZIPBDCZ8ux7hr3aCkIoFETNGoDc3i2Gizc2s
XqANQN+VvZFjYBQCQDlveU8zbBQzQGkWfItx63lR/BLDU3IQSAHF120x2uHK5ql0pY8L6U3nmwrQ
a6ElJ3gi/UhZakG9Bo9HyADr4+QXqwa+SsaXbqN9nAK/yG6sxrg3czgUwWWt8hXNbTYkrDN2hGNl
KAfLCCSwWNB2SshHd1pmJm1s0Bp+46BLeQq3Lvh73CBqOZ/xkOZYHkbvDZ5n2/LfwccvZcl0T9ec
YTdGXByQpd4IJyByg12N7fF7MSxwBe/c46YLaN0nbEsA0X48SPGfvlwnL1QlP3xbbY/bHszqH/WH
qX+3/XuNYzQSyX4fLeekovatLXbPCaOmUSwbiGQtHthysktSel1f17jrLq6AuCIyvxHr1XnffSek
t+ioMtIxeXvy5uXrEYfLCrbYqxyLrzHQK5WsMq3xomHOMF5matL89fsw5sfXF1vg63TEjwYsvkFU
0w2QTh0XiMbK4g0RGZDtPqY6nUAedzlnAIEApyYnMKYLuY542OImGVIw0AwW3y3pzPNsGPjlLOkT
+S4OL7CEFMGNvxh5pWBG+ww6SwcmPkal2/PgG1MWtrZKOlVHHKw1x+kFhOEDJl+ECnUiB31w8F6c
zXpcbZl4EZ3nuIsBoJGGLSmL42YJ8u1eH2O01eQvUs1xVM6HFt5G7LBj1Gc+Z0deAD949t+Jprrk
ruBU7MiAitfHX5Ty2SZKiB14P6Y6Ssv5wOLQ52aMMMjM08v06r6DJxI5PG6V6ZA2MJkBv9XL5Mqz
BLCSrldyYJr/6h33gRnqhGmMN+didHeoMQmSY5fDet5zbitcAkkYAOazG1cIAapHkURRKgM3SQob
elRQHdxhyLqBv0PCf8G1E7G6f6Z4ue0rPAFryn+K+GkvIxcMVBIbRB8Mtc6JeMpPG91jc3qLXmDy
9faK6Y/OKOY6pYvBwNsbHHQxysRoAcMYPl5y8E8JLOySC4sVJ7ay8IG8AvHJnk6EGuN8TqIyQro2
I17PMfHD5W/9gSGF51+eks1wg6AZxTkrWhv3nUPYIYhucAdrozqT/gAAdM5E2T+7WUSSpHLmLP/+
/By20gU5LGVXY6XAGXNnh+PKvDYdSU16XEApS6T98U4afA7fCdlQ/FkT41NJaUhQWIeVqJrooOh8
XnGDaziiqugGDxBr8TFVmV8G9Ke4YxqwAQ1mECwJ55REqdwZcWpT2YF5aK4NTpoXzs/YiDiHxZ3w
WeEaWXsNHmNPIIVH3+4rVg3gTlJAy1MD6bv5ykb8+E33tutWR1rEavIm/cXPkefXA9mxbxzRwATZ
q3RbsTph85r/aJL/o9rLdPQMf6Gr3RkRTnwkQXH5a7qY7VHe7QhFqErww6bt+3uY/QGiZDvKpiKD
wssQwGtHI/+XGUULMEpgEZIkwDyanS79PToaqjvMaAmA2fF+J5RzdGmMjOx+zMQD7yT+drZm72cD
PKOZZjN+ARWQj2FBQ4IFFbQyGANfpCROK1Kp+4LECZ4L7uOSFZE8LZB13hdv3iR/e4K8kQLhnotX
O5lSM1FHYO3DC1uow5OAUS73EH0p8xjf2LafLUE6NZ9f82foRvGY5/iwLukT8747Sdk1HN5IxACj
4nOKLS/gh2HVeJIbETaCCfR++p7Sji74xEqg0PXMsxcVqQIYQG65IbvEml5xqUbBFONrM94f4wom
NzkmTaKNeKE/dkxMnpFGcnVJV6Vlo6HbICzSwTGi43PKXDJpnJ8WzAfmSmOSWGIEwZAoBnkCTetu
a3GOeXB9uB6kjmUqXiCXxV3jzZ++/5z6X9Pyu47p6XI86fATnlnuX2CCCSfVgPrsMsU4QEP3xoTf
CJDXkEG2wQvqRh5XczhO4MMoAOdFMrSJBkQWwJUxaTMTOmEY4FGfqR7cWDz4e0GJCBrYmrbqJbrA
sILzRJO9BqdirATQUju9cjV6TsUbglxNEnom92vdLWaDDBRgzxCmP/T1gB8SuXDcI0zoBQV8AnAV
v3oM35KDkFY4h8wrOGxMl2FjmNZBT1n+wQwLied9AITPRngGJzLhm3PY4nNKe+Jsq3IvoxFRlIof
DT5e5bgjQzZgp/9BSnQ4AGJZqRxpdGkUwFCK1zkFyBBDczBOMCWONNAR+soTrCkpEh4EioYuDF1Q
8Gxa25grA7/RFT1GD4BplgvoGZ1oSwG4lgkLNzbIDVt4wjmZYSvIDlhyy2iRF6jpCy5r5ZrC4AAh
Av/i1MLvgrJQskZsXwguitNLRxRst+VtSy8YqUmAFRTDjVo6x2LJW1kdFcwx/iSAZE69ZdwB3WhO
/VhANT3GE5zoh+8qlqB4faKGI0vtYUTGdO01AMMPKTVyDUi0Wz3mD04CY8yki7NtVF+Yetekt7jd
LzWJmFxDHPT9h0Oniw4YbskbDHidlu/w2kpbyuF6Sec3pk5UwT0lIz4HL/uN2zFOzBMa7IAA+ffD
G2Qti0Fdn8mKP2slphlO/kRIpxFwE7DHlUcB/lAJGN4nwDyfeeByYL/Q0+IveqPnDIeFvvF5Vs6e
uMN1oRocnT7+8t2eInr9oSP9pE2prpm80VgU3/x2h7Cq2vZ/wLn9+4PC452QyZO2AfoFWK6wPmSV
fiC2AA0ixQTFk/cJivNn34Z7A/MlrqCPXEX6WBeB4wIM8LEq/UMYMI58gSFq9MtZSXwGAji0n7ur
rjUK7TMwk5EyyJzf/kMX09ZnBVHxt9aDW5rbNfhMLgUGj+44ZMgBveqrtcTjiIb8nPcfDZjoQbKC
G+ADgIrDkue9LQf4IZNzknEwpZ4bpnM1+z8GucfH7VnUDbgXgnZm7/V7rcOZ9fpkkyNa//AL1r39
ac4ctNG6SF4kQhAOtkICwDR8OaQfcoWwrcRgT/MXQJVC48Luja8CKYDqZjcAq2NmAkNwWK8F/2oY
RF75bxIrAcyOWW+PNTW3rEjAsDAXBuxYa7CBUeFAESjmrDzz55i9SJyN9COO7lp6pWrS2BMd6cCb
dYqDJx3nZc0b6xmMrAN/3x6iEaPA77h6dt6Lkg6KK/sRNEqoF+PemESxRz/kRF+rxdfY/CHD25ZJ
G/X2NeNf2v1x2Y/PXDIt7K/FV/6z7uEkfqJnhD8VTR4gGD74bc87Yhs57U5hV6psJ5KiJeiWI0g+
uBjjDcSHauCVc537wie2NagJsgCV2PA67hOWy764ulUc++rkgUl75UCDT7u9bB12IbktuUeJD7Pg
M9DuoEaS7WKhLeiRXBftL7unXP6W9FSYOMeMPHBKWQF8quP3tzQYHTM5c/JK7ariNUjrA6yoyY4Q
RxogbbBkn+w3Gv3wkofoKXecPaeSiTlMzcltSYlZfymybocZ1KQxuOlAtriFfecUP3dN+NndFpdZ
5bReOcP6j2bg0zvYUMBHUbVoQLtOcYUN3QA3NvD9G+DqEedIHUtvZcZENhI00NCaUS5YZIKFpIiT
GOyo/m3Y0Rorm298ud5jnczoz9gV50JacviU0s2jqzrERJ1EHOzi8bX/EI9JeKXpSJ113PaRAdFP
VGKW1vS46JIP/ref6KKLxWQMfc/TkJm0IQ1NcXXH2zwGnZeukMA0JpGbNUUJJXf2/YdwvdIezeUh
olMM9DC2L/wXPqoqBNMXZ2HtvuElH4FgcN7cDsE/ym25hY2LzRmFWDEhS33t/7u/TDZ5ML/IIKtk
A/wos/7PJTi5gsmRxbZ7voDc7Zt9/k2Kr2OhQ0V54A8tZZnBbKlz/AHpOP1NMCeFPi6vJhMNruv3
jwp++U7esSSkL3hBksoXATuNwkrD8Fp4AX2cfA8ZtRLBWwlo1tO2FyPxd/xOGGkAUa+H7fXDNzcv
KCznX2XTrQRdf5HG5Jm50eBDgHwdOQzL795KELDimxbH7Poe17M6Lr9L/grwRrrzS46E8wYlIKkl
iShJDl8lM6UJqAALlphmw4o/LZSNENBOgFtcu4jO7ILmPOQYMGqIV52tz+Rg7+PP/YkFOjbnFOtM
mxoyBoah4Wxi6gjwb0zGiSVqzDkh9caRsGSyr+8E4hEcpGb5Vyn8jblolkxpEsB8SZ0Bv0C4TCZF
94X6uP8jIbolDkk5h9IQA+mOS8jWILizyJwuwwWZHPwhHcm4cOVIKaAmfLiIL8IUQWsrFvhYR10Y
VXLBN/+P2vRTc3YwZARM5686kboLtD+TrgPeT5FObJJpBn3e8Yll3I5ZPh+w8NOLZosZMKcCPlyz
MqXMnFMfU9KRkqwMWGt96gDTuTP7QpmpPxTA22fwBh9+U2b2OWDriDkotjl9YV4r1snMPFmWOAnO
33YLbeVpVz8l7N7CF3wDkiS9aygTfrsykyrubwyQC5BaI6M9h2UIhAvBcwXvfXnvNY6yE9Bq+NIV
0kC45O4lBDchiVY3anJbYQhmTtoVnIzRxtzoCITpOuH4exClp8C3vwoKDwAWBrV90RBjrAYsMdij
zNWwaYIC4TBoOjvDbjjCWcWfOb2GrC5Zn1QqrL+FjKufMR3p9744pZCaGlJjSoj0DA5bzUjKKx40
3D0bbNVwO7P5r6ZwwKXpNf1oyPcsvLRyGIRYhVXjC8RpZdxxkRhdsHqG5Na7v5Lku+E70u5Ug31M
AbF7XqZ1XMfPX3kIOyC9/0KtCs9/ebm2+mD6842lhj2kyiA/n2kYvX9Cgyk1BXxUGfDE3AzSExbg
Z3om27muBTsXGIZ5JMj+qRS4VJQcQB58XK6WjDTib5ffKxUAHwBLgoQBVgjev/71pwZtQmWyUkRi
QKEjZFoai5XUCn8Xo447sF5KrrfUD/K2GvqkfBi6gM8FtKWvEC0QPOmVTOWSf4E0yujss/dcDH2B
s6nJhMNBd3nVUA8a/GMfK7lqDHsVMdGhz0fGMzS8Qrt8wGDQwwaKyAWGATinfcMflSVOIwLm747O
KCPEKlQRhXNKRwvdJQJ/YwgPYD6krf3mUpVeB2gugQYabjxCHld4F5gXOHtBQu3cwziK8O8jgqvY
o5NXzqXbLJQRBinQqea4o+LtdmdoJ9IfoKTbMVZlxYwrhyoQzr3E/p4/XB0Yqk5/me6/aDCkD1vy
KjBvIdMj0BCaFFjuMBgGLDdIGy0VHMQ2S2NYAh1VikWi5kIothpU4OMapm48oMn+hL8LnSGGggL7
5BDnGTHWPYeQ2+jHCuMA/jPDqaRMF7I1ln/xEyrwTMYCUJv6sGYoeNv4bZ89pJ+eRhn8mP0ZrdIt
AEdkVhs/HMuMJ15aXJB/Hzwae5CL17n8QT14YYY8090QriPXpjn8CTs399/A/PL1v+9PWCvzGKdP
+0F+Jnpq6uomFkrEx8Lb4n+EndmSq1iWbX+lLJ8vdumbsrr3ATYI9b1crheZS+5CgEAIJBp9fQ0i
XiJPpMWxsiyLzDjHHSHYe+215hwTc0KPO7ru+o+UM11FbYGQLsZ5wSkN7StBZDOO6dPrgY+QM+Pg
pP7Cz91rCPWJySVUcxPN44tPhE52bYblkodrUB8iL0Y51PsYWuwV3YmDZD+Z6eUyvPH9Xeg/HcsT
IWhbr/VrpHFsvxwuq0nhlyEqOsG02H+xSR+9BoEwEAF6MCgo+17rQIHHj2CLSI3eYMy4pNsjdBq/
yUSLFxricFZCRMu9Pgeh9roiVgbd6+S2KRCf9BNEQczLBuUfs6WCZkT6h1Kqd22W7hfuPjqjFDVk
td2QVyPKCR4IoAnF5UJq94nIn3H9H6+77Tv4SxrejYa/c2sRn6HGCIkeowBD9YoOL+Oz9+EQ2ETG
vf1H5dRF5gLHJlZJDpa0EPuD5EzikPri4Qftyx1WJ0mIUYweOeOZJ1dDc3FooKeA/NgHv8AUJ2aM
GV3FjB6RP6fXph9kLVlUkab1bdxs/KfcoBcamGQYoQLhmc15l1US5p4crdMFfQBaDHJYbFGmzBrB
/VrGcySv/aY/b07Wog8LwWoy1Rg28fMxESi0h0E4itQNi76ImnaE6BxZcFKyDY4cmckboquGeI8P
TGVmoMvQl2VQhfkUNQw7ksRb/OI85Aw7l7QjfhFekRwHNYsFmnV1RbADd8/EOqUwmOk9DL18h35z
0PcBENlg/SIbZ4j2mz/LBW6u/M77x4vACL5gPj5aMxQ0pCdw3JTpASLDZtLfsBzeKEY6rFPEqvdF
4pYNse9zc+TIyUO6bbvod7mdfSjnv2WZ6rYpO6ahOqSgq7b+S2indtS0WKoryBIu4aX8n+XKYLLf
AmCJRx51Ad/gNyn2ivKb3/lLKnhWp6+XET/1jXnRPuTzY1mPIVVO2TKRQzKs/dd//d///z/n9r+j
n/viz8/yX/krW9zj/Fn9v3/1P+2fPuEvOc6aY3ftu+MTyrt2TGzcCNXHP/8G9Xcf6JdAWOV4zRvZ
4leUSO9e/t09Ib1w795qobu6+/awv3Xu1b007m9u5e++vV/Sjy1LTm+SwS/OelRUyQj5nz/Zb36+
IXNvz1+rOI+40cr/UQo1bSuJny+d5c/iy/pNovDvbpzR39i//PzjU7K6e8aTkLnjwyl2N6TDQ8tz
n+5k22dfd+7ym2T2f/5QJPX+/ZGwHE3RNEfRVOXP6O+//NpCdXJDVR15Q5wWxlRirgbHLRHp2HM4
jRbrI401BGTqzacbEhH7FHNA0D4T3e3XLroIAOA3TIxl72aGWuG+2SMW98x/WZ55KCsfaciRrftE
k/Ezx6bfkNlr7OQx553NFXH89fA4NUv+lHmITk+mk3umbiqqc2g+tYujHVz+lQL4S9aBAvemd7hL
gITePdYHhL4wVMBXLmQZk+EESLDYi7P+LxUM9SHzZMAcvBjKIpQgaH62++LkBIxNdh/g2GWvMrwY
YnjnVTevaMTLCuPX4GoJ7PgAQQCGynsgKD0F6KQqPVZHrYBiDSNyPctzdwUBy1QaQiSzeGByh1dg
MBfkAEp2A/RPop4g5shuDcqCKxFq7cLaqhblD96ZvB39dhEzlP45/7d3XDMtRXFkU5MNU/vbKtZG
70iztOJGa5+h81EXcudZ6rcFHAWiJb08CCskTCPk/UoAQYypgy0UvBkB6h5y7cVrU0xtaj3Es/C8
soEJxigNkjKsrUGWLA1tcdQGrzzsjp5Jjh37uTWJtJv7vIbFu4cS3oErwhI8FbgKDvablPYMGRRk
0zejw6by3nPpKuon4AQ0kzJ5i6NEF9re4fZBHZv0rIN9hKLpVglMDPk5XpdlP4hjttdQ5LLrcPCW
dF++HIePPfgQ2lpIvYEqzght0N9+fZx3R/+t/OjsVK3f8FA8ZjwdRuVHHRKk99O/tkHRBe2+QUtB
C7viYN6BbGknmRY+yvX9AVt2wLmL89kOI0bHLXOfkaDRNW2+umJxo41kCsf0UMJGfWzY9D3nTO4a
Z1DL/XN6hMJGLkoLJTFInkKTAnVX7G0o5cXgTQob3wAgy/c8j/wXokiiPteSdDh2nkw+azZoUpfh
+7ogi/EKlVfcLYFun2hG1ELvUqTAawcKmtS9eaTDg5wOvf0KXwinvz1xKwaWrIrLErXpx9RFXdjW
45IIW/zY7J0aZwjRRuhqZh3DQzr1tBb3WuU/FZHDnL28Ik9PBXghMEpPrDEjVlRD3T6YHaPnlDya
qjWUxOGNONMLA03MYWuFxYq+NmCCYpbMsz7w3CbQYJ5KI1BH8qTtDhAAGrd4rkByRuTEvWfdk7wC
HUvUAPJn8QE3rtvExxCKA0hbIxPHNdENsFfRojs9dUkhGSNda8XuoQYNmnIeO1CG5iBqvOOCbCJI
GfMcmfwiW1c8M9BIYEQQSEOY5xVqa2AeA6mEqtZ/N0i14lJkUsjiQC4IhdAGSlCyvhn+lTZr5bbj
N4CLnxuWxltgWkMf4ETOpJXR/xaGDTRRW/elr8dUf/T1fkR8HvHt+0wZH9cZer0uUPIxOFmNrGYV
AiVpFHiTXl5rju2FveOfnuBguSmvdwAZh2Md9L6M8w7f8gWGr4Ernm6E5SWtgCrdnbRdLvnNvLx5
UrGTK3EbpwuAIjrL9vY5U1AJdD6aIJVX4z6H3QoMVV1EzxChZuNBDgMeJYPFAvWJSAT+07EHDF/f
3stxyWRYtyvF5pUWFt6QOmiYNcsMMysQtyBCFzmLn+Wa9qDJPOxBgLCkQ4RNaFzxllz99ypOhQku
aGPxb3IR8ySdWH+B9miQdxcJD/DnTelxeepDAIJo9g7Fe+1L2Lw+rjypPNgQ/iuP+wqttJvi8C93
XcRp2z2eLY5SwCmg3nWB9vOavMohD0v5VUKbnMHNkoeQMliAS7CtW0izEDXgZZNE+Hb5q0C0HNS0
k/eX+dHcRAqXcApKgzW62YCiANklyzQzmqsP1aiDSXofQGu8V+BNBEye4yy9IujHhmKQyureogEL
WlT4R5ASuYBKCg7p+pOniOfL16rZgCd9b/95n9b/06quGppsmrJmyqr6S1lVSvFTMjsj3doH2puJ
OtE42pBc+/XgjIIBbpW2bqFuya9lQEh8Gqi2wgckRxyJzmjPJLdnY/D0cMkga/bXE2R7yExKT1E1
axcnWD0rHi5LmII4n4E2WycH8IMVT3LHlWfGZ/nT/K7iVv9Wj7JXqaZpy05fgljyLzVPXKuRUatK
us0enrQ3O8QGdKYZvQICYUc5cnCGXN1eA7B9ZQihZ0jbiEZO5Fbv4EpzC28ZHM3VNfH/+X5rf6v2
+iuz2Egt21BtW+7//V/KIuOZ1N1Lr0gu+bEcclGhB76P4yu0tbBUXJ2bx+Dyu5IGxwpORQacg9ep
uLDCDYFQEv2Vjpk/GxseN0dxmRMwth+pk/wHY9bD+k0Vpxn/8XJtS1cNy9I12/qlsFeOqXQ3uoJZ
ALGONpugd910Hcz+ID/U9BDk8ZsQU0BIkyNZmki3MJaZ4yOta0dY344usGNK9GVzoC+Jl56owa6V
z/+PuNWR+z7XGEdQKNQ7slSBstRCorwClY2QARsTFKrcewJy3suFx7RtIRNuJwd9IjLbggM1RBUt
CWDpSH2HeTd+4McAAxCo6kA6p7L3jgYdAA3YlKw20kiCOiwTHpIJRWHxHqKziklmBWlauY7iFSBo
sWP6aenZEMA0SjpXjdbvQgDLTLJpfltCBpNhW27tb+UAkVeh03UyMs9heUEPczjadIkNVi2IMqpQ
VJ+cDnyLZuxx4WU2tbsB7GYbG5Mc0to26UrrXsdUOwIBGxKMoB/DR3zmwXzgMFA3GsKEo/9ApG71
CJ6G8FvaOLdRBITUOB+NVUzoJNQVmX0F+tO0Jr4QEXsFWf/UtAGgUFATmLqWuT6I1ID3FpCOwbJr
w5oHhyR9QUMCsRYRADkpdlUhjC1Wl5b13GveQIQi3ElLU3KHBPi8O6/LPV0Xx1jIn/Go+SxW9dYk
wzj1oPHcQXKAmrKHrNpSHV4PCuleWM8ei+x8TX3ns6BABqBHpAU4MrJ+ttdZt0CRyqI86dghw1Tx
JF1wPkU8gloVx9UbUqv7WPA0ADPv6Jva3rUVzWsAcS5FwXxmkbxd9E00SdCac0XqUzx+MjLwpB66
KlODYyIYvTbNWj+B9oIxFPMlWx4NLafxqoWxq1SP9Vxqfbh7Ksq3vGcs1jbsXK+Esuu4Ds/GgdWA
sru4+XVKHU/ZPbA212gQHb2+dfhBV1ovBjpmvwpMqYd2QvI7I+hZ5CR8nXnmiEyxTaHcp3eUygm8
dy8+q/iCKY6SIbJqCaMpyUkqwhEzH8mYvjh7QB+n7SPKiEkVuBPw+pwieuiQOW5hl4xyKOkPgelZ
nyVEQuNlJhyMTjMkmEsXidoYnaWt8QVDPVrnnrltCj+1+r/1z4va34+Y/aLmyLapWLqtan80I/6y
qFXH+mk69jXdMnD7bnxOTk0meK0SBnWCqs6FSKGyS2ZDGlqa39s2N80H4N9/vg7tPy77f7kO9d8X
Vz2xJNOQknTLtAFKfudfv00s62gtGKAn39aYGBVAscC7Eki0rryAoXu73L6i726TEySQbl+C1d8+
97A1usm8CC19UBRR0vCfL9X4dd+1NM5RFiuqoZmGbNm/7LvXLqur9Fo3K8a8OGBDpws66FrIGK8+
CWmUic5H1pIKE74aP1qi7G3CjoYsvpTbCbSqDm4VlKyKRZrsCpIf90l4ee9uiGFeVM2YgOqlvcfa
o5JZ+qbRhCXSPpPtQCf33heUCvMagaKt/zYeJIeP//kDqvovx8VfP2B/A/7yTERWdrevZtWsjq9J
LHuGSQ7aA0QUJ3nZhb+rTdPEl/dQJxthHskx8iWS8cIaEM0jDrrHx2+u5zc33PmlzdI4emrXT264
su8TcqlaXx5CLsrV2iMYxgW60SxymFVUr3cv1kW0KWYfDJBOhGQS4xzaDFtMQYs3Lob26jdXp/3a
Lvnzdlm8O5pmO4r5y/PQ2o2TGdKTy5sXtZuQNFVTq9J9YNi3dVj6Z5oN+Sn+ssF/3i2P04FPWvCh
+yrnj+1RB9Bn6Z68RTl8bnCyQQi9r8gOOibjBmJk6kMHpYALZTZe0mxq272BEkOODEoAOtaJepq8
phRl4Y+GYUIW6fImebHta4BmaDisW/Eia/NpzDP0MezY8wLJ3YQiSSjhFZpm7prJ4IpBm6i06/qE
PBQbVo/mWpJ2QxFJTIDhA2F+TWVaB58Jc8vHnz8Fabp1H9Xw87RTcXq+RZV7ZKINFrUPx1+fABfP
8JyqhWjuQ4KX8dPr7iubbgmG8NWHn6MRdFViS+F82q5W+wWGBWwg1rBZP7D2M1dEduNKc+Y88K/Y
ZDi1pB66mYriVKKPIA2VrSS+FbhR7va2yoTUu+3xnwB1ZqP6oW3PzPw1igtBz6VYovNCXBqtYUwN
KRtGOB3KgfUtiYzb6mMtsccXqfbVkL+Q3MYxBHpGdW0T9mNA/4hkl7gBICrM6Q7oxF32GQHf2nbv
YoHJAXduQZ1juJUxNzgap3hfcJzQFEgF5F9Iw6hoE9HFgfSbZqHx6wr662P4y1tbyjR4spi39tFR
erktYG0EPBi0dy/c3JRcLhE//u3pEcN6IvAUCM7nnYjaEfG3knsb34cLall78hKL4+czD59WoFLn
QIrdgKS3STKYW6xNfFjcqj95CIS0h0VwbFtDr2YOTJcPgGuzi1IvPv3mJdP7avXXFla/7iqW4lB7
q798OqONLbnKYg47SEQjP7/xJJ0z9CaEYgIjgRLQuj1m4gjsmouY1/MK/OK9l++ryyvjW8Or7YHy
oBQKtGiQFuOH5NNLorGS5ePnY6mClyoFm/+tCukeZcXMlHzb7DMvTGGuVajYU/I16RciNIlCXiWg
2Lci1NvRyyTlTNwPmtSTsJt0nBN7CrYNFznSWiQ9b6E6no6aCSYeegKQQ1f/2gVNMoQ5ozfTBKL0
Gwgvz+IQcCV0UKKI6DDoANNvfcNR0gakLdT+fQHsHkohgN3rxwP7luWXdQDQnLS8JTRdYj1IJXve
lhWGvpWKnJmT+d1TTinBWaecdkLhE7lyLcLrPG14A8mQKMb0Xop8ADIy2VLukyEa2pRu53Jx/ZC2
V/AYB/UbKL1M1AIEzZDVg5MyCbHT64wGDJ2NOYEI6ED/mItT+FDzLNWD0bjxmVYB2QAJAhruYjoB
drXKfmAGg+yWv2H/HeGWrDudVDRsHEdpLGOdrofXe1CDnOTz8qv08LmUNx2KYqrNhA6pVyBxkCcv
G5rwZwMijYCmFF+DqTE3rbe5GphP97WoIETObj9M3Xuz9ZVllhVs+Gy9tpgwyLU8LtqGOGi6lGeV
CxTSWOoQIaiymYqhyiILxgqvXxreihl5U0YyzM39m/EdPW7o4zEpepOipCcgGid4PrYtwt5s9ZR/
sx0rtub01c/fnn5bVhxLNi3HVn45yxlX++Y03fu2NRD1KMSNMu8alYJkBezBBU7Gapb5wDK/Ac+O
70RP0VzC7FSee3XMk5zb95C2SVx4+hfuLherjK+P0pVB8kRQCiSWMigh3LgrpZcQzvWbsOZ07tRb
fypkU+sn+EhBkPEaN48Y3l7aQ59fKanUXGevcdSlMT+PaTBlPruz9l5I/EEwfY1wKj9+YwxzUPh0
S4wuVN6N9WnhCar9R1/WLhN2usKXOTh8gBvw3jvGzMwyLVRvOlmNUM3Xr+92W2AvhXxz4SZYa5a4
/jZAOuf4VuSBI4kXcrfjDjswgczCAQkaIOk5E/3HpV4X0r6svXaTrrA4pavndxFoY9mXzjkjSSYV
FDBxgAt7cL/wakoERxWevCw55fYN45aOcWqReyNiqEWyl9Ixw+qCC7pH9VClI5le2nhh41MP0CN3
AtnPO2BBEtrPFT2yMWSQoR8ShhqkFzKKQj1GlG41M7+y1R/mVYyd88YK4LsY39Z3ss0hH6RkYaDN
hukV9mYzOLzBU1AhD/l00ly/WLEr8/cbkqGYf08qH7/SljMOZ1A8H90uHlNboFQm04qw92iZTVm/
MNTFt5BTVFCTxSJY7IqhTNpH3+XVL+lXi8eY2XbnpXRg5nzB1B0lYqIcEQO8VBoALCr06OUh2Fad
BA2QkHrAW199S8zw9TN8ehYGYaHgkP0q42L96Di+F771HRFYMY7ZMNqZEqE1l0QVrr/kPkTN2fEW
8+aazIIS98L0hZAsYI8XVvGWI8Gy3fOp6TRYSu/I4l/xsSX6lPSvjmStuCq+gtojLllQgN1BkjFy
QevVL7qteDAM4i6tgIK3wxu6YhoUGsxFYmpf7jPtXVWYUOIe6sLsm+15YSNYp0nDZnPv+h42DxFt
YZ631+7Fg9253Jl6mOzJ3p60gTpQpzTiC+G4xJJPOezhp+4y0SKg5Up3SNtm2ShRPZvM8C+yrK7U
iTeC9gYmo3uU7IysWIzE8RKveDz0zsdhfv2Wp0pgDh4+itH18yqkdcSegVwfJHvk6wfZ8vLngA8R
cajuKAMHieQWjD983jOe0dzyOZoqCP0gkjy99FN1mfB7CIzGPdyUqQNWtGW5/0MRTp8PP0BrYZ1B
y7hHXYsIh4K2cBOdrHNrbAS6JbgHKaHVutf4tuECO8vxTymTuzHWSl9d1Z+9Frcj2KXF/vTAI/vN
9XDiTujn92SgseBaH6z4Y3mJzxSJHd+qcZYvCPVSUjp2tbEyNI8+EV1+5hmvXbZ6zbSxRg8ZVyTz
q3ZvF167V/atUPY8Cdq5b9d/GWd6zc/e5IpiIPava4mkE4suCs7YM+MGYqC6s8lwDuq9tvw4hnDn
dfKwQHdiKL5zhiDGCwWV/3YCppqNIeQH6lWePlz2tKEmVNj1minisRX8Y1e5tCepbqHpt+LKJsBG
cnQZp/Bt3qCK72mvZTtUeQE9s3KYEWK2obS+XzCGZj6X3KsTcwz90Y6nS76oFyNwPiyKa3ZoUpKI
HUEuXG4aH6fuY/xEAcETx3ooNLc3V9BBE0UVZqg2GbxQENyCV+ej9Q7gMvg5flOSr7GKEbCNqP7l
QZ04IcLojVmmiGZPXq0+fsM1L82X/hVcP9k0pDOGdbhvhG/kQQw1sSSruc91oBmX9ME02UAJWTVo
xukE46w3jx9NWOwGHBk+OzNQJkqojJ/rZlXN2DwaeH6Pn9f2sS0pmkYgHEb1+PUTLS1uJZo0JhwN
kYCPKXdaCbMpVijGucMkuB8iBmcf6k+7UUg7giBxG3F5SjTgVad8Y2kwR2xQinqhYns/RxyzkOJ4
AxRI4xaBd+fdfmw/dWtx62+6mvlJFZL/w1iuw2hLIAy1B49ONMCpbPgSVn9MrW0LRlzwKAVMgVve
LUix1RzA+BEJl0Lnwes0907zaXurRnE1bqFUkRKVXVgh8M4h+9T8WhFMMbtlBBSjF+7c/PeOG7sw
iWr7MH24RsMG/wMm0UE2Zr8J7+tLhgoWgRPB7N2WoaT5Vc/lr2bH8D2CCACp77OBq4NivhXFovhW
arAteo+gOEL55Jng+cJO2HGBiHngeJV7OpR0SG/4j/mu+ajQqOjc8M727sfjNq98q/RhgA41Oomu
cyoXz5pOoF/js6AoRvW8p0bt4F5cjlt8ImP8UjmKnve83KPCl0iZZ5nzqwtkGCz71pCOq4+CM3Xf
/fGwnnDTrcjXzqrF8MpDN3DpOlKvBDeMHbTh+4dvgRyKTkYTZqeIqJ+ZTptOWFQu95EMHkJeyocX
YVGAU2itexhtuc0YKlmKxfsh7oi9mOMxBcIGaLnpKdWGCai8k03r51PuEYLQDSxX+y54cyriKwh6
9OTVCzkDjwEMjC95GV2aa9CTgKS1OeAV67CzeePoQ/l8L7KP+vMKT7KDg8m3kMPg0IbZCR1wcX7w
Rkohg0/RQelk+lq6f8KzkgktZ06gLeYbUBrRDLkyVdLyNOXi9+89ubYLRqAbQqn4nHwBlFSccRuP
FXXageGmC+qScgIYBxStG8NL6EVgpG9wUr688KBYE7YDnEnssIIlACk/3zeYDdQ1DLEme+7xXj7w
I8GisNui0bBHoC7h7GhrBvjDxCMSgJIDfbN+UACEAWeiiTkBF3dLhLNJT6/CR2h/3R5XydTLpxcC
VnFVoeTkJI4cYNgbB/Fc0U6h3zvAfJy6OVwdTurriJHpFxziMAzHT7GTOBuPaCLqLjAbMF0BylRP
DigQ4Nyarl+4WzqMogsQ7918Dz0LIQnuuvQ+qVgC17v4ltcDcUuQpVtjMEMdiI+NUstYMFf1sSxl
oEp7ypUm9jePzy5x80gpG3KA4Z/GrxVPBk8VB/ybNybgzps23gG/dsgfc6eHae7tyWgIT/vjtlsx
8WeJ+6CfNYF9QUVwgQVeUhle9jIdp0PG9XGQGiqf+Q/n+XGBvnfET/YvYhpMDff76Nmss91HOXiC
/81EuD9Mw9DTg1EUYH+cMYOB2sdPQO3Eyiq+2RWnl/VSqN7+GaBFEN/XJaM2nusRm/L+UOG0PTju
JhgCxHAJR/b2U40/Ld3dgNwtVO/PiewRDttf3rRixev/GzeEgypmr6ERWO6ONn9f9HtZqAj70j90
aHCGxvwZUBt3jDZdylKIQBBfC6ihO2nyGieeBinp5S5V97Jkg3ZhffGkE5ONr/kxtoEn1IG43OGD
vdzvHdG6vABP8e2Al3WG4/G+HILR7J1uVAj9v+SnaVzF9A9HyAqhNTy+IckWXrBvoMo+RXB4u8Gh
GB5opEN6eLE8YZOmdKHDp/opvhV2tq9y2HAZjZdd6mB3BOBEtFDQ+4eq0VJ2w93OAMio4tOBPsdW
ybEFDpfGryffXKBrH1qglW7DJYQ5VNb06vmMhRfyEu6I1QCJiBFsSDcDYSNX2yv++v2WptnUABZ6
RVF/9MKc8SmzqRlTDTyRVDAQS1h1vcuu8uGDLQsRjsgIiqCU81Uy5ob5H4sv2x2FY40tnAgxVMJr
MiHE+jPn/Lkc8zUImkohdX2IR7f/VHWAk3qAyxCH3YZnIAkk/0TFvWS07N09Nkg/8zYPLNrFkDU8
uJJ8g0SBpfsFLo/vkrKUGunR3z3s4Nno4U57bG8DoXd3HFiknfPfps8NIdS+Dhvw4c4PDScuVNvb
dySch0hZ/YtIvJuRMaw/s8JvJfe793veT/eTQiubBz5ikO7ZK+jDJzpczsJCSmH2jbqGfhsmav4z
TPytM+BJgq2z5TUZfflu67rQDt3hcJiHk691Asa1xJqc0GEbcRrb0XTmWXZ45j3WlmFA9e1GIz6l
qNzp9zeKUuA0fDGWy4u4w9ToVb4SMIf19BFt+d2NOjcVsXhAODx6S6IFR9r55TtrZq/RrjjLAODS
D+mbFsN1a0BHAOIMCht6FPFUEbMYmhgG3cgDc7mx0fgW9c6S4wmsCKQ8PX/Ne3pg4hAUe+VMFusI
2TRHKTd3R2vci2GJGWCNh9ZfskX5I2cgu+vL6Okbo691+J144WXZS0ofLuwuGKeEEgQjlmnse4OO
BtBEc3umMmuI2HOoOEz7HZZeFHaT62i57B8jPJr+YcVrhM2q34R6YDPcEWKFD9Yk90a5+9ErsXm/
KA9Y27z77Mbz/55n4KU+X2PGhL2mtuztEUk7pKdS1gJlR3aW0JaAZ69xbI7pAKoTRCK2M7QAaOOo
ZwZP2MO3rrqkRTLoU3bVAnV5/GKc1v7gB7+Bykk97lh081Kue1GuUF084aqUnrKzHh4NRWKSEIFk
tGDv69vgui2l/sAC7AxTml+Rg3PBB8TbSzvGI14gdm/w2tEQItEaqcQK8yyyksIk+5BAHaV6UCNo
q8cNLxKOUDAuyPJIA6RhxDmddeYepO2kpF/WMFgcmpz4sTwwA6zmJa0jNkhAl7TZYew509d7GlmF
mynLovlAANVwV+/LR9/VdfviWRm8md3TnwNR/hy9zw/mIDp6OFH5DbIdCfEPiQ+UP87UxINPFJCz
rruZjIgLyDbR9coAv1w6MtuDDli+mz2PI+khOEwlpCuxdSDPs7/6dY3CVaeW5ftlheFeL9SjX1f+
A9vf5VWtAI4gxDtiJLZE7Xw53YwjnX1fUM+a6ah8z/Ro+nyOjmBdVTpBsfQR33/uz0lHCfLYNM9V
+p6r6UixTrayhH5QpAf0ZWY2kJJDl12OBCHBM6AhEHOINvfM3Rugefn4YXOlF4yjqTx83NayPH32
ejSOI5E2ahHpQQkhVqmlvFyqRHE8RszjDWt0/0lh+eJTaUILeHczdcBnJnOtXqQtY/ggSwdvIHEv
kUDlQyJZDl50L+FP0T9NGaM6xpzJvIWmy2AOMnotj4xwYSdyRE7HTvx5O24yDXmR/tUgswQTARSA
Xqw1ehlig5DIoeosRjdAnw+/IRaNg/prFl1HbTFKiBw3FwxJiodvmGiBmDhM8iKM26EieXKLYDSs
aTyR3lBwCA4dVCfRRMIIbi2eqs+BTTtFbVgQFgKA7CUK1XvKEy0J3tCNCmGanq0GR6igTWDW85pU
OBrwBK9Goj4G8XGivwf12np+UD8XTKnI1pFFxPGl9HMaOnRotLF9HVnWyFQDfvHNxK5p3TbVbdYW
okNoZZIM5HOpJfpcOgCp3yKgrz4qa5EVq87g+1lk7fBufnAHNfZx+jW3hQqmp+8PK9Knmop6/ZY8
6zlu0e2Z846AnWPQORODn8uve3rZzU8dn251/JjYt/OVaEd+sY3qaRy1U76FBhhLO+XXMGaI4pFu
cBYihenHMadcs6LSJgZwpIf8rgRHTzukO86HzCWRw84q/ZRi7jGyJK/hSttQ1cn6GXE1+o+ENSoV
CH7rx4ic1/4KafiRSv2eXJ9eE/9ofAcGki9ffwmJ+ZY564pA/kmqgd7493jEN5iyuvHdmHRg8lPs
p5gis5nJ16fRkVBJWuQ/xmt8LUdZ98nkx+U48zTCiuro4fjlHPkw3w5PdYVK4c0hNMhLP+ELNGiY
T7qWxtjOUv24Fonmy1s18syf7IHkb/q28OGKmBa4xaPEbMZl7Bd3XrMqEBmwqbTeDUMmBpVHaH8x
LuSTdaYH0nB4vNwjIko9Tt3cae5rspcQVCDxasOECYgXo3mY0zghjfhw1VwVJ2x3au8fR2s3iCYm
Sl36N8ErmxdkkGH/d/lxG2ffXpkMmYN5ImKvHimIe+IeMEHAAA2jiqO2h4cMIQ/euvu6pdanenoD
vqf0O66kT7vyUohWmM14SugDJUFeDLpYlEv+h176SJw7Y/oJGrxanTYc4r/JKu5jh4lx/5RNEgvk
CTlXu/swr1w00OwmreNlDHXfNAOr7z51aVcvs0h8fbTubZ5BDMrCjl8oyo194RkWyedzfj2j22wO
qID4l1sNhhVI+lWp0pimZcN6Ndq/XYnQI53e4U4/P/p5Vr5SCReHT4HM6BClAXseO1X18jVOFRTP
0+KGns+3fow++rlelctyKfG6LstD1d8UlyF8vax5miuEjhNSJ3JTkAVNDzSh4wRU3HAzBKuEM/G1
2s3Cwb9C3WAO2BzL2zg689/u4G3J+dniHcsUV6aWNESvHxq+1vzdxBTV00Psc+cXLvF+mFDlade+
xPHEX6sJvBtfLVxeHV3Bi4OqihAeVOnVuS6QK7ltJ+5m2CG9fnng3O/kxRqBdrEuBvFhn8fYLaVZ
qY2uiL7+SAlrWVxvQoasorHNMB42yIzKBg5ZP+Q54qTm9tHyZGprDVJmCCiykXeNSDSzeTCB3T7Q
lpIqqs6rfXe2oVeT98VQB0cog8clAiT0IwaPHxFS6tA0hwndF3644yrJujDGUT4v7jubFDxjnJdB
hPC4CyuiZw64qNakUAfvVTQ08XVXNK5EKvqWA90+ZGZrkzZ9vmfchBOxGpJQbXZB8tWOnK09v65Q
BhYzYhLpgNGEXXIzouHN/WxBDRPV1396dFSaV/Fm0HoPDGIyHv3kUH948u5w/ab7nS9M4qpoPDR0
AB6nHTjOAQ0q3SsnKSIQ2TsBSw34uN35PjnOWzqDaOSEsyRefOdc8O/JMJgqvqMupo6ijPA7tU9B
Kt+9gil9B5pFm3hUXcXzQpFDWqDMnyo2Kbv5WjLFQ+PN8LiTUjN/cZpJ3Ay6j4agk0C0Yqs8Zzd2
Nk6UWqhBq078/L0yDU+t/bQJGdKT8b1FB0ttQmZg8YH4lezHSJT0+Ks+lc6QBwWiT5LyzJCmPnfE
wRhHwAmzk4q02yGaZYvLzQfOEhm2ujf3JURdPH1PFIG9YFTWPLObobnix6rQHDm14VUhUg5ZAlRb
ikBOeSEnl4nxx1cH+i1AqwqoUxu/T8fPnuzVep9Pzzzx4KCfHSIq837ebr3Rv14DkAdhTPjYPYBD
ZNNAQKz94SACtbl1rjS7UcomQqXSfQusHB2QMBZL+Gp3kRDptKLbqC+QY+rSMH8yQvM6a/IkwVEf
ZkWgpjOpm1BvpIcW+oft91NZArnug5puo+FjQ2DUoMrTzlmbIKxXzh76lS9Tmp6tdcJ5HlUSibHa
JH37CfBY7hQTMaK5TPeaccgOrX2u9s/q9Zs+f+x4pjzUaadJI4vsK6o0+NSQ3qwwI+SPoMmnNDLk
BY9hzakBF28VWu2YRrNpe29zZV4iWzzUARK1t05Jw9M7iHGTsmDicf1i/GeAIL2FLwgDwC26gLLM
JoEx/6HIK9SdZg3jm6sW9IYOc25wuJHW9o0xOUzZjbrkMe/+l6TzWnIUy6LoFxGBhH/FI4G8fyFS
mSpABgQII75+Fj0xEdU9WdkywL33nH22WZPHNqryCEkbU9bEQAP/UCyyw5eKtzds2o8DgvyNhSca
LG2UED3014mjEYYLQ+XhPBQoB45CldZT7Zrsfy/3zgl1ZULoTbQ9FS5eAcyOsKsA/D4oYVa6CQZr
UmUKtQ+KjuUJBJUxpHbKrlYHw0HNTMj98VJbE2pPZhsOwit1sLhBXFQS7/yRazW1IuX0QJW3fPzT
MJqVqbeD7+AbJMYQlL0HhSC4T8tvKj9uiGQnurN1ftBx2CJmIq2tPN1Ot/qvqxHueT8K+HooJ5Hd
/1lGj+9Feu8k7En741PnSaJQgIcDe6XpbODOT7rJEC183RpKUhUIiU2HUE3D6YAJw8fr86WBbCae
UeW/J6gtnBQYGhSfL3gPyKg3unnDrwojcGr81jg2fV39Q4ED0gX+IqK/AmqzwP5XGkqL2m0EVFh0
PrPpiP+6ivciMTj5y3+IJC3IL8p/UNzc34sCB2vIKZxxDhddwXjjM6uyTYqZKH4QH/16ktX5RA8E
CL4aRifqP6GKhMp+fmDk2ElmAbsnhTcO0RT3CSzDhOaF5c4LvAGL5okHduQkmM18+XyZk0smQejp
b0/KG8FuBL1zPoFEwhZKnWaAi7zMVJPLXChuykAP5sbM4PLRUakneBlMjQtSMIkRoE98+lIyl5mv
DY7OljxYkAJT4EdKCrT7/KRcGHjE/0xrc/n9Ya0i7mr7Lpjo1EKj5Kt5Ok1rx4f7bwLU2tpl70y4
H3S0z0DBXC82VcktRIeVpGGlyTCkmQY0HHk710haN+w3yu3MYsCsxSiZrLp3XF6D31DhmmMUTxbI
sIN58jDsIbMnNWR0kpIdAVICNRMDIyCY3lIebNWWmFgah8mtNhzVGNsDObEoEKkvqfohkHy5SE+V
N6+9GOELsK1iUw9ODTxBbSrvamrl+J1TOzznVMCfzmWgWOXRGx7x+q3PqskvrRYlbr3u9ulv91xR
W94rp1S3RhJS74rjG6Rh2drDO3hK7HIWvzEdZj1AJvrrDjIj9Sjzu2BUzMXuC221aDd8wMqZvIOC
UQKf56YDOV7aP+OYzHnFkvOutbkFqAWrCgWHqSduDskMS30g49rOc1f9GS/nnS7ChnXWJweREZps
8bvqT9r4Le37rFcdiR+x7Kcrqfa4qPfGUT5+jlyj9ZjrJpqLugrWyjlvHL23+92UNV9vFETjCD+g
deH53W34nVyy36rzqekG1vJrVieu8oFQwlFsIZBoawB3pd4Z2Aucq9oWs4gZOGHgRL2Q0ZLb0ssl
JBcW85vG8sVzEw4vVxncu+FLGHV83JdhoUZok0X1DHmBT71rQLUpHb7zN1zp2mZ/bn7aBC/j5T1j
TiCyZYuLZOJPsXiamnkLE8geyCItrddrhvd56lXMhTMHqZYszT5YoGVOgq04V4MAV9itOaogJoi6
vdSIFCx5kjYNdPnUbgbnobo9jO+dMs9mnyMVQpyu9MZh105rUqTt/L6dfAPO+lrb60yxEUOlTJ5L
OkzTMFYDevCn/anMY6H5Pd5V8J/BHpbNr/7hAV3ED1efmB0pYZNwQEFC0Zwv0FEZ2GnlCwFrITIl
yUxpTCiGrqSsS4qAJyFpxKKkx6bzdORPeIlgN/qI3nJUIIADrFiUTGVy68XgQXPT70arrBbPRUzA
OoLjLRLB6+9pCt6KyfGdOb4nMkrC9x8vE20H2wnNptQeBuDUwtX4z1P3qzlysefnqTqL//inQCU8
cfn74u6hSpuw2xQE7ziUbN47gKxnvfCIYsJtZhHjSHSHVIbkgFrTbXeaAjfBcImgbn/xsH+O4b3T
v2nsM6hsFMvAtTpbvlr/ieyx+5OIVpO9mJgznKEVr8Yvufuj2JA/9vixXhsdThFzs3jDN/zijt8G
WRtQxmT3eY1ZNOHnlLQfG6Lzt1428eaD7V1lEZnE2BGyzOOqATUjTaWQIZb+704f8sJ3+L7ihSc9
CcRRDoNRg487k95Ol2+yJzyTNuKDyQJaKWrUS4VcRfI/iDZGjvqMSzJlhX5WdT/7DJic2ihpFdlr
3055X0w1sBrrBZvy3qy6FnLc+EIF9ZjkvzxtEeMKIzjpso54WJ4m7vz59rktcPl6Eq28eXiyvSFq
1IXWCmfQxZZqnh9RZo3JFuSdQP3U55CMrPxKuv2BVFy/xo5PWNc23Iy1umxntfslSe5FGg+zE/ND
K3iBV4o1Q7+vbpDVcBD0K5jRMxwzxvLaWFPAKvTE90ABMbsf30OApukZrxL8YydhXEQq8RT9QqJV
kVAF75oYsYMtCgEy0894oTxWT4FRVr3s4Dnj9SJty8QvSFpCygGaqFhYeFsSXgw6dO8dDYniDR71
ddeQDOrxSCuRtNZ/1aUSPedxONqN1u6TcMo6JKv9xFKoTwNptTg3Z4FsIy7wHhyDo0UzitZ1cy5P
Gvw0qnOy8Q587ulOtr+/iScr6GLMrsVlcWSChSPrZbTEc2IbbfVWTxykxuWJUsiHvJEgOkM+S3HJ
JfY/y/uSx6THMqtp2IkiaeJN0Qn+Uzobmh6SQaqr7uXq0L1gDc9oiqveh5MDdbW+IkwmDHmCGuBt
ogcyJ0dZtQDi0nfwvdF6o4E7q+Xi+QzZ9rCeI271FUF8hHPY8uc31PIgf8+GI7pORh04noN8ZzNY
xTEMl7N6viO3A5FlXQDC1Ka06GH8wTh/Oy2z4bs3XJ9MsJxadKCxAV4ZnCccr9KxzVxyj65gd6Fy
WrMxTNzu+A+aYEliO2PQqUWzLTRIaK03BLi5yJBinGUBsGOlhbu07ClC0EMO1JB8uPFg1rH1wau7
M9cqDZMIlyjIQW8ey44ITYO+EwPCn0c97uAYq3lQKTEyg5ANAhQA/dr4/OAgKTGeQzzsYPzGBKz8
93GHsySYCXYgRCcz0qBOgfPCslxQjuhvV6UhhJT5Yl65hQJSN/Zw1AXTpaez5dlohsYLnB+FDxGS
L1HTAjHG0nFaAwAEdXZlBk/gPhtmLpz/RwVEC9+QMjV/YFrm/kP1O3e0Z8E0iF4nNRugc5kNl+dV
DXO6M1+CC5WMY//WfRzbzpoQKc8gnT+dcdbd/MBpYpqmrb7Hr0/U6F83GlIg/C+uEjQhrjw8z0hh
+OpMsadGhXept58N4VwMZPBUp1CP/xFgjVcxpPLsxiYJqYQdMo/t+GML3426MnI/xSd9uE6Jsc/9
131uSEE+sdjGSlJ8H2sJLlkyU/OfpxLxAl/B13Ch5Zll762mP588KCDNRdPJXMeMBebT89o3K/5d
LH6k6V6Rl/p9ZeDMhJmf9PNq7CkckEY14/silwP1brfiNQ5q2hUDWwF8uGFvE8Mn/NO1sJAVuu9f
YfqjTBxDW/fdQUYurIdSsxqGjUIQNxAlPCUMnXM0iOxD39936yags0TRyIuYrfRDU9wAsDXtedpG
YhsZsCA7tG5B1iwl9sQ4ub1URriY8MKlVha9sXvBmnqBHt7xQMveAIKpdccnTvFQ0wGqnvBkMOp5
wqAvcwt1BX4+8Nin0l7lEyc8K0Nt8cOev72VWNsSVcQJi68m/i/3eSNv0RQkmD+PhFvTcEjlNkkU
rbxWd+QrKqnTezMlSFuJxBWaYXZEZaGBDLBWN8YmXXJOcKh8ueHIXDggBLMGj0E5CDhU+kAB8MqJ
UvK6M2hAW8zehR13xExC0R/sBkfnh6NO5piC+cjoJFSKyGIUq5FRHrMzAy86+h86YQ5D3n1KrA1M
WCoJ91tZDHFyKohjTVAXIb5fG5S2CXj4n3fvw4nVOqxisfRoTyeEysi4LVh36zSxq60SptSV8GaR
RyIE+MFqFTGixO4uuPUXDNSpxm4Jnke/kpg3jhK3Emqd9cKbGP6oDJfVhffAgJOwIRzTGNxealgc
7Oh/kCqGZcmI+oJ/Di5s4rFcMhIbYwQBiqwK2ikgsHEVH06nQ9MjFRH2tbLknvZy8C6ZLCh2WWwa
dfV6/NZvwfzyTHS091XFxqjp8OXSW09w5Pvny25fRM/4PJF+SkDLCnOKyXsGA/0xdVFhl51oNfRs
GpSiD5apzQLFSNfw8+jLG38hL+XaTETH3RuwJz7ztrshNRkG+8mKfvD4vJplWx3je0NWCEM9Rhl3
yJBP8gtjoHJ6SMC3ZvWKpsJGlYgcCCfVVr/bMoHL3a36htM72yZ66ALqAlrvs9qtP82CP7UPRTxr
4htmhLaolwdVXd4zsOPpfUVMZTK0HnlVIcI+Z+JpqiCdxV8opzIfTg91JXfsYaOCZcXiSTC9uy8T
efuujpoSVc+1KB+/L9QBRfiWMLFoo/6+rFjsL/GkJrf4vhKaVaosGQlVzSL7ej0aE0eptnJ7/hR+
y7klXpO4BFNbJVzH+jII81aYs9x4BSZZqswt7Q9JT3PntvjnAuhyuT5IHAtoTQ5rmEWpdLcUuKio
mbMeEufV6WYHnbjWw67cawwCFPI45c4sb914K17R4zF/9OsGotpdgA/xQDhpczYM8246R4wqCJhN
yz9DfFaZog4Km7O0F+ODijo9YybOxlE+UMr8vrl9LXvFs8d4kR1ao5WX9uXrmvNvRlFa7+E3w1gg
6dft68RmkCi2IfmqstIJn/iGRXJLm8WHe9ly7DiytJXgS1eX9LFj34p7rxbwJbCnVM24ZCCVZ5u8
c4UVzTQYTLAN6h2r9zfON1/0wPpAAQJjBHcPpf2XV0dum4a3xtRtmQM3y6zfFfsXmGr/tIcK9ADC
v8gVad4s4cevzkglx38OHxYcw65M8GREUNw7XRi3whcPV3eIC7eaOvwOMyJGYwqDit7K4U0x+NMu
XMcnWhigKsSCGIHDEqKFYISwb5CU6RzAkQGp4W5DSoT1ARCfn1qdHZY35PH3hqN0Va7Stbyxmz5Z
s+2KORMBqJGKYhqD2fTu8v0hzMvmBK5xQas0LzBiLYH4/1U6kwx2Ysmv2TsIpWQkqc6S265g1pPq
s5qYU07Ddv661eRwk2vWbSSfcCU67P17Kd9apoO5qXAaYpEIRSE/FZRRBfsmSwh5Eof6/MXjZ7WH
Dk4PYXJjmt9zj7K1xjQ6c/dYXAQP/NpKt4SbXlg1ZGwS6VyIOt6YCo0DOeCqvCWllZGshVXimt8a
TdVGOguqlwn8qtxLL/CxGlwha1fdAsKR9TjGmzH7D2XNesJ7GA3/3B80LVYWNSjDS1Q0yvpr9xcm
1gRBi/wrx8eOiECLyQJ0sBIQXTxPYDD9KYDBBIDyfTA6WVaX9kIhqjBeAVcmVk5yJ2TklhNygZhP
oFCwO0w6zGrdwMHYP+wF2g8LDRQMnXiOOQTJFweZ2AoWGgR6n/nxHMjWMrZwhf9B3L3/AfCmf/LL
rn9wS/lXSZYNRkrYBSC5pZpSJI+F8+VFbfuynguk3HtQ/fbngX0HMLmFFys0lfiCzasDNaCEF4ez
DvbuY4RifIQgY94m5t2mVwJnX0qzIpx4lbO4O9qhW4qYGeKuBy/ofULZpO8NNSAvQo0elatBuoIE
t1cd5U98YTMAwg5H7bvBF3dZOuKm76BOjh9T8NKN4mH25gB0c1K28TzBLDEwfu7/WJkl8ieN2cd0
O8UckgOIRmJFD8QA4PA5ZH+6y8ExBbg5Tq+iaN5HX8XCwdXVJtILl21MMCOmyHBQJisYYlCYJEJC
IQQZhBPTkMZWXVsq1eBNzgOioR6GW8p+hqMiAS3kw1FHh6EOR5AdrDe/gvUm5P1hGzy8oGQ3G7xY
SPAAsLWUgyvQlGMnbr6jNvAY89lwS3Jqxx0DayZXMPtbekKbDynHPjAXS2+ZC9/lOQfJIVBcYQQ3
MyhOrzQByIoMKoy7y76sVp4xdXn5gU2L6qa3hrd7/557IltB3LAIJS8VqdDbx5WUCNrmbcuDXeog
g/DmmOEvKpspMmlpGocPfH3m1zPpGWVrAk9mwi952YpZDD6sDILExDWeGdNLXRM/x3jErtg/YB7K
tswJVHT/CCtQWcrxjjnrA4yNi/8BFoVVETYYZ+NL2IMpBxRyWs+kcIpYn8qCgWvvD7Ipvu36jkNh
D6sXMH6uaghDKWDY4KiAbAE+537SkbWGibdmYjQ6m8wJHHI7a1Q9LLFovNJGVA8vv1RjKjVejyCW
7EhIjumruZmbyqXpCN+7dhcfivUwv6UL8eRh3wopJGBiB+nBx82pMMego3rTOY/DhYHyJXNGmRFc
ThpEjAWIqXxg80q5sdAQyEEbUJ0KwdvEVzIAVgacn6i71ldjNGVho2KIv8YhewfZMr1wST6X5LeI
g89lgAUJPh5gFt1u1IB2mPCie73lyKJEb+s5xT/1A/DQm129nst3T6YIoXpEgM+f2YhhJHcgIM1g
xMqbf71hpJwnN2GTsN/DL0vHWmY8a6fO5wHYC+m/WefL16UgivW7aHJbP4iH12L67x5gZsPlnBhE
3Wnhs8PKHhZx8Fnl7nB83N7XBjobkeTG5vsHhENzq+/4pyjbQDGJSoS2gucYTAAyptcfVgTvvVQE
S+LwN4WNvopDhWnOYiz32F9uiFF7/oPouRRv0/2boVqNjR75iQyCKZ6FRXmbYiGpm2/G+lNuoysH
UiRu9fDjg+cYTP7hrsFfl01YLuWtjW3eiJk6kO/Dv5/lfwUZEhm+8sb240rn+jj5e3rZyHFDi7NI
LL89ZYuu4nbXa+3Y7Efn8YTpN1E2yIo0RL8ORj9PzZR30x3lv/zHRzfoF7wW9eIM8Wu27GHOgnNP
wcedobd49AB1+r2q0xfZ/UL3vyi75pw+C/3UL7oAdndtF7tJadW7bjlE78sED1zxmkfsLDDou3Gp
QkiGIl8wztxiNMZ6FTofP9YeFEDYtbgAUOv+93And7d92KPTLssc1gLz/EnE0UE59N48Uk97Lxh0
9v+eKPpPqgRyYFWaWV0V1EsbepdHVN6EBaBQfsVZBA8aLirI6pWyl1hdXKvgFleWSChrhauDQ3NR
NyH4i3FKDOv9ojcbp4IdQxaAubHIbfYKYZsQdPcTOYCWRAdGsdLckI5jVT8qxBgflBY4PPlgHNeR
vDfm5QKwzTiNL7YB0fV0SJI9+uz6Au3Jou4KjHPC84R3B3gVeAsGP3BpBKpJqyjG8oaCiWnboqRR
m7g95wouGKa24DYi1RwQfHPT9iM2SI10BwwHRXT0c7rMMzeZCWM8KB4uJo57b8Fi4fBnt5dvUsjE
lMgnNBYMYvIdpyrzpvHzZ+woZFlcVTDRJSXXGxIV6429Dt0uSBMF8Y0aqeZ80p0u6slbmYL/uIwe
1B8K5GZ9/4XWhEZqAr2cqX/qvGVLe+xrZsWoMRVQc0+FhAtYjqZlhi0btjPefTWmFnGZhYWCGIAO
cITv+CQALESeHVW0QJx17nvqALVUoJsYD1INNiPVCHspgfOME4S5csYghDk5LC9+AEOti57QosN6
E1MA5OcpArrWup+/TwatDnV7sal1+/3H6IC5En8r4SGFB+U2pmqjXdqB6pcbhIQCSkwiLZ2Cc7Zf
U9M1N1hn2rW4GDxcR/gjYGufLRX4Y1ExkAEYGm3DBHhAb6Ke+p0xspwmpoSz+IBVDqZ6aST+y4hk
hu65gnt9QCBqZzNc9ogk6Jx2h1MFAX5fZ4AeLoOLYgJNavuwEtdY15GGWwPRqQxDlWX7i+xQNWGI
9ycs3KP4hwKQKfEDoJs0V4LVWDml/a78ya9yqnY42y8Qa1ySf1AieSqIeu7xZhe2OGITVBphurYF
Z6K0k/7lbF3oa2GoQHmm2BprGVrp/wxCMYi0pQ37MkimYzjyqvCgyByg6sJW6mf9TA1lgFPmS7sv
02kwUdgqs4l3vwLbu+xPcxEY/7tiazLxznHwxMegWFgz7s12+OYgsiYVLyNOQrQYSei5qyySSFfD
UVON1ud4/4xqp4rpAetgXV+ey9TmZ0RHcQzwQLnTswGw3S0ewGNc3PZIL8AOwHIZ4ZE9PUSyN5z2
WHvNRdy3NPvSEfqyIwZ8Ui4334QYCn8c0z6X961haXvYNPgnBsIGhD2LgJM/889V22Bal5oPT+x4
hh8zZmc2WPMcFgPnAacEpFhUWdns2pLZ90QQIGOPFdvTP/WsbRhROShwZ9jMmNMzbnp364t32see
nuPwK4DGJ1HsN6fJ7L5pgolD/jHE7PZY7FHFjOA+G8BK/5sGGfQ/s/eFzTgAWOV+4iFn9Ooocdg7
pM1nzpJ6ALpRw6EVKBz0f6Rek/2ADo+wDYJnNL+Mer/TxlMoi6SNFOVzUTLvhY00zFKXE5yk4UBj
z0wgvPk9KfDFeX4CkE0tyKlb4y3Z2cRA29huHQjsO7ID4MSpzLix0dfGEdtdFDiSQLuAgAwZaPHL
aschZCasyzALIBc7E58BBaMIAinwh3xicAOmbhchW75G5aw42iL34zAHxoMQ9FyAOlBtZDxRvNWv
xECCrkpZ3/+VJwhTowETb5chIqAUprjEIM2vj+W85DOjfGF47vByrrJWf18B0HkIEDbM6CYJ4GxH
T33kNkDKtQ+oRFLM4eGCGsxTAZqhiXmAi20WSPmwVXblER7u2JxVZh2W1Fvme8NO4Ha/GDdJHl11
lFGnpw4ZW2bBpB9bXWH2dVuENW+rMx9k2I0E9e/v+MsYWWxSJ3z7eljbgIn0KljwuvRfIcVI8Dw8
cEIozGF8tqaYMw0ezgbWpraT1fuHCmIj2OfXKQsYjh36A5NX8OEUKRsnbzCZYTZtPkl2Jfv6ikU8
bV3lfN2UHLAi0Ga0P8RMw8t3dfP/rLCREl/YTfDaYdOOfMIBHPAm1uRGY4oSMmJEsE0Pz59hlh6T
SNm8fXochi/G7eFijsS7oSdasrTZ2GlSxyi4CbFo+F9YXBcr9u9XPWN7kGawyDt7JMDB7S+2Haoq
iocroDw4dzoL0XTzMC8Y8TGD4XrIyJXwzw4VGlnc8KGeCN5jO3G4oPPYoTYm8j7Hjfu1utN4fWaT
zdi24lMyB7rksTY2cHNgr40rcHBqti7ZngbUDrTCcNKqjepa+DsIl+ei4QzBpfxpVSek3nwPotM2
htdbvyxizPkz5A9MnegUfJSmNlLeJQ2aEGApyiN+v6aQpa2v+5qaLcpvM11rfCPnLC5V/gvJSxA8
Lt8LYwYzbA3B72Dsub/d6u28ISUtpu59/lr+nJtT3FrG/hWmiwzF9TJb3Rc853By4uULBsjqFeDq
EqAqtXK7N3+NCBcIa5VEk82EmFnFewRaJP7hZ2ZOTbLBZ7hFzoYDsLHHHrT4QBM78fBOZtI/YfTA
x8v+IKyVGY4dgfoLPXwVzyeOfsJ08gUZg5SZbjXuyCtpHBaAzPpXyojFYAtXYsERvuNyMYtt/D8A
myNYj9TLL7Oav8KKjXX3Waho+hntLfAv95gmB2Ko/+Il532c1mIPPTJ0ZOYSpD89kQMYy9Cv2vqG
cGBITDBwU7M8p3M5fOCOGsLf65C59jbemyJ7z88Z9p7C8JyJgOzIWxp7iUMERenTeh6ny3wuLaQF
XIg1/MVZHMa+cGlnsS8HipMF43aT/uN31szX0+N7rga5z7661yw4VuvUv/sMLI4GE59h9WFchH/9
GFcxhRkVVgcem+prvp3nMf77+M8rxdzbZ+jOQY2u3UNLsCIY2Ip/5VOy61b/bd/yKgnjHft/ekzH
h1Mml46qltkhNRj/dyUHu5oeOwUBlYPv6rs6z/RNYi/amc4agyn1H1+zcsQV5DT3CEDrIF5y1PA9
/8xjlyk5MAfYvZ8u2C7Nr48o0p3wMeoAui1mOS/smqh1Zj3f8z3nb2aPUF+eDfyNeEuEgGAStT0z
2Oa37G427A8HOU5hD7wRQ8GKMwKkiTsWY/ZjESrgPa0fafY+DNZkMx79q9bnW49bHhsJ08MZ5imd
S+SgN9qRID6EKw7A9fZ8ljT7BgxQqFLZXx3ycKbII6MPzYst/hqUnG7/75PfNAU17erxdSkapIx+
CqPATfxHmaBtSq9aCpYecmimFuCpQ0c6XvkB+deUUR/kEmeySoicBuxijq9sniYt/X+bMko53CGe
1v5o/LBJ/t0Ru4DuoBNjPGMdK4vW0sSi6GliyVpgEl1aMkLTOsBz/sVphnOACemSBAOxxtnY0yj7
qcZeDkNwSXAW2j8Ic7juTaYeJOxucPFa6R8BdiaTlw0bFn/ArsIAYY7daz5a4wFaIWzJ5wqYDoTT
hAmOkAWN7AzkbkqhAMZJSMIbuNHsmWBMTL3EkwrmvvfJF0/x3L/Rybstekl2hNbHUhLNvjyrzZpw
0v4vc26EPrDzGTggWXTp2X6Yl/v2yhsPx7EVTaD18QidiwgzleuYwgd4TDEkdlYSrcjV2nI0cCKg
hIXrSBgsQw4KFkhB62RNC6UG+O+aXRDq5BozQnF0O9u/fXGL0n/YwJn0cBgGgcE7kdIKQ6PL44JU
+wAbRlj2YTkrmEvylvhzuhPalNafsghGrkJseqjvjtj4khX6XJak3qXkoAom1g+BKjPEZSwalMcD
Bb2ve4S+8SKQecFkNU5AyepHxqI1BGVEqjV8e6xkPR49oqMfyOK1+ffWLL4/WBlvh0A4jppVHak4
zo++5kObQLeI+tkEcWSpMGELVRsenAVtABOrEVxEOmE99tlesJ7LXsft4+nSxnzYbAY/ErFE0Nw7
+4zLY+Q8vPuW3mu6n7hEQNrZ+vZxHjuKbcNKf8DM5zH7Bb08mDTWubeXBwABCYKaDQabUxMfAcTE
IEcONEdnKgI0XXG3ALavX1DtGf0+SnmhcbEetWAFhY0Hk9Yfi7HRLfW5RGDgk4LN9RilqNarcwRr
1DIWa2QGoWxDb1F3u489Cho/c+7BWVs8yNzixClC8QS5m4VT4TXlzwartGUbuhVnYTFQc7EmqN2o
MccJZs35v69m5NYsGCOa9zVLa4XNtdWFML/GwJKFdICy+5Ng5kjfSkE1WXeYMZ1Em4QgjAYBeze6
aXo8PPZYafKqPvTxwwRfswR7ygHk2s8C5pvBbwPgi2+mlR5EiNThkzmuzUHpTo7xClTNfS5j8npT
K/bQdtP8fObLGoprxgNCVotkcQIRW1mAzb9nvSWyCRDnRp+Do2j0pqI/wxThUYKipTkfP4tyHCPn
qAPGmRrXeQSXAYrZOCnvcOv5L7QJoYAlrJPgvnishtkKbllYW6LDw8zCUemNZLBoYwZ3jNoEE7l1
bncHyYbe7qw4tDk0mZPzWR5jpIp15o0nFgVJRnXMsHYu7z4oGsfBMAX1k8bmM9cptVvH8NIfLWqg
1UIl4cZByvNGyGCxol4QFrhhUU3UNvZwVDU5Fybx2hmQLBt1sv1BKMtcIABz9nLrXNvNOYd2tdID
ItVxonHvVJS4lYz2K3zpxOvcIkBxYN/I+vZyCEUwbrTRoJ9UGY/bYmvezz/dGbYMUSmtqZNn+95C
UsYppO5isKokKk4V7Q+TewvZBGmFaZBtySdFE0zwgQPlxxSxpUsxm5ua3OeFwQGu7dtZNW4SZynS
Lto69yHdBpiXgLnAc4SilF+eMzSK/nPM7ngSWELeEvs8vtAkKI1ViOGMZKrPvMEUbqWGx5hK/rVE
quwddc7QZIvhLTeVmt38Y1wBcf+sRxU+bFgKm9TNbgadnnv++yZCRzXHUc7umPvqTqHg5ISLyMVN
1yHrnseRwnD7S6Vq3flQwh+ovepsmTfOoeS6XTBcKix+5PmXAJZi+yWKBX6ASUYPueP/0PN+TWwj
UNumEIKAra/I/8cyEy0FsYIJk7RRC/JxZuqG8nefW6hFL08GI82s2lNIuEC3ul9hGDBeHX98qHJP
xVviMdg+f7Wrz7Q1zIIou+YS7ByMnALq25I9f6wmjmz8UX3M7DA/stH7HKpERtSkrj0j6ixIZFSd
03l6iR1KMWZXkMvsxqVIY2nRRvA/qnVMKnwRrhGQ0AoABzkz7R1FO9Rm+7FfQXuAyPvfB3sxezhj
n1MwK4ILMTfsLXjCHCDAzTwPJMGlBFfI50mWGc0MZCDWgeb8t0YtIcD59qXjBKHZZMNjN8GgkhQe
dBSm5IqOxoNVkGk/wAgiVus5ZmcM3GUk5lN2XeozjHzIgEodLRjOcHuIaEdKStDk45CG2Fq88fNd
xIt8n23jxXR058D0lEdL2Rl/Jd8cZx8pEP46XEVrnicCogALVgwzGpCDJagr1iT7x/LDzIf0nwaQ
6zid1wEI677ap5cxCE5i1+ezxRtlJfLC2FrcVCzOaWQ3UCowlyCpFy4STRrxwX7rTUFdpu5Y9xSE
ZMOfGolDY+Q1Dwzr2r5HCqtLh8OK4YpJ44WIiEylpGEcp5F/ARXdwAgX3OXWqF61F6/jBeaXrtro
k0uz5cFgZPj4Q+PpUA/Yo7nRnVSzxy+X+n0hTssxZpK3T5bGWfSHPSy/Q7dlboiw63EqoQBacu3f
c0fyaJLTnzqoFk04/HvrFsb/cO6U6O0zXPF5DlKGDzmd6OpuvzQLH3o3McNvGPP9/pAkUG5pUUYU
pkFv053qMPu7M4q/IOQq/+DQddv+Vmyb7ZtHH31E4feudh79jwQf852w+0FXxDvA5OKJ1/EitpU/
2lBmoeB0hAqDh43TShF1EQ5t/5i52coYcT06vsnexBVO4gEB4WH+2fRYhDWQVEYBPIMps3LB6GzG
vhHuBn7OQN16X7gIGXcEqLS3cygXcP1AaA8Jpz7nB6JAjQ2jAG1/ubMqyvf66JI5jo0zV6wp7BDz
WDnjd2DRyzhlhe0dNkGxQ3UWsvPYE9zRHMSqbKDSjSEOTMckpEfJIijqfM/MVc7vaGq/F0S34di2
SIgXCcEPWDYajFsO0sWTeGdqdfYQzl+HGe3oGYUnwFr2y1W5ey5UTBNDpOTljnaU2StlbIWKAAcw
Igswixi1TNO/BJzxs8WHBvwFYeOGWsgdMcfegVdvCjOMGlqX98ObcHZW7XHJwpJ2eDxBBJoA9i+Q
TM7i63YfptKtqdfOt7EARcSnBbeEfksMhD2UJhgbFAb0GCjbvu5o/bmn4qOjgsRXRAZH03hMERfg
v31jjxju45AsR5NODyBZGfNrxA89k8NTeUUDexnN21B3H/Ag88nmJBEcVCuPMOD2nkz3IbHgZGEw
6zUOHbeZDRgCoAP9byaiOeJUEIi6JonbE+fkrOBQIRB6l/uA4x5ejYjoKA5YNgJL2dHnuMuRT74r
/tSTtqZxD5SFAu7HeuW0xgSLE7IERjU4pNDl8YHxLvE5Jn6A7zlEDAqXJIR3uqRyKn5bznKKP4sW
ac15UphT2p48StnZ6HlkyZLx2PsdAN0uI0N3Lf7WoYGEyqPOgfk6zES3WgB4wHHyUCVRx41HOh62
6wI+YUc7CGc4RCgLcdbJ6MKOYCTAUwpWTXxkdjXYF8O89fkWm/+AX545vIUwa1VJjK/2pYtNwe5z
UBhGEV1D/ezgqM2A51GaxQ3hM/UoIQM2tvZuvLwlJkYq7sAZMv2jL03AS5gsczoxLjNphq3BI0FE
owhvSJgbXWLYivI9rScP2sQRIni08wwQkFRIy1hV2GAQqG2RQ08tQScNQIUWhAq+PTDLsSrACCyD
rW6b+tj70iVUfuN+/tXhrbDuv8xZfYPSv/9Hfxtm3i+BJxQ2SbCILaBBqDXmBLkvb6WcaXXJr+f9
OA6pVOijqUqL4LGCjHKiG4oqzf41nJoR6KGkpCabiI7aZ3dx+x3bEiOT+SMCcE5ol0pPDyCqIs8r
ve8eQUL0pOsa8wKPjIkwq+L25gRBjsGj8UkO/0fSeTUrioRh+BdZJRlvyRnMem4sM6iIior66/fp
2aqp2ZnZEzwI3V+/EdnckshAWzPty9qIehElicVtiFOCp/EZvQaiApjTSxm0BRqW5L4AhGFyj4Xw
m5uE9xRjRIwfhRte3EDgk+BH6PWDNdH5TjuhtYlN/ZohZh1+WfHVBHUmQflARnrOoW8CqnXgkAoY
oqQIqnHHJeVaXog+QzIqrtF6/uD5Q5cRmzGcjm98MYExzdk9vhkpqLZMr714d0Cn/DsTVhtUxDoy
jAKUtpMLa5Xq4XaOpySUYujkbqAmRMRoAtS6RM1w9IDN5L1Y0UoppBkIYIkxAtj4FVwfAIoL408i
BDvXYZ/oD3EnC0V536snrM9UKswQ9SUIOAAgz84vFS2KR6f9NxaNmBNMwEJOIHDK7KzGEj2NSMNc
UDOfrA5a0qVUnuRaLNNRTgwMddrGpNkIvORXLK4ODN4I87Zj+kh9H4sUBoi19uFL9CQ4Bp2w9P8V
tNBuSvzQdPQJqUAXiM2JruuMWUME1zy5Pj5gJ+++4QiQ40Z75PXvG2sFmln6Hm98xeOYx6Wdf+dG
+GaagMBxM+7byXXeOolik9jvkA0dkBPA0vWNzRFxHoCa4toZjDLfkVK8yFMyQtoSIxlGz+aZHitA
PdzaTSitcau3xRk3bwt3vkf9Pbmkt7TxVjytuGyXVJ84MgD1cnp40NDNo/ENNHGmAHrjYP/vwOHp
jLyiXJdVIjUJ3coNEBABGmF39oAStQiPJ1HnyMss9BUt4QMcaQjKrRnDnB++oYcl8dJ4Oz/Oi1xk
5lriWBSiie0+oXMz4BvE9cd7ruPD/pFGFgAl1sZIuOMpmJCKB5/3o5IFx21kgsowNMqoYAhHZSYa
ZF9EudptdtO8rkHPsLjT5dqPTykxQQsse4hPlaIFNhsNCtSSxJG+U0LW8sEeK8eErDL3y8bGXYtb
0Pq7Z3DP5GgS5fpwDg8iZhpCL9hnsboPUWqSquJcvWeB0rT1mxR8lXeOZD38p579HfcTOiiJ5yL2
aNqb4TPnzIeIntENMQjA7PAds9miSHzYn+GVFZC3gHIHOn6twdW5w32ywmjJqfT6Lxc4SX25JbdY
z380UV1xR8PdkE2RlpJ1Hv7mMLDN3iw6Tm5xt/+CEEQmjomV17G0CeOlfZ3TECZ2Wdits/8MQDOp
KAuBG0NIgRqHCvg5lLCEpg9PAofkywz4lVuM1HPYA3LVLv6UqBMWn394m2Hf5isPfHbUhsoaQbHz
FqfcyipHT3bC2pasZ3hilASBST58AWyqHxbg50+sTxwOjsRVvYZ1VHqm0yfgqJA47kPxISFo2Lfd
H7eLf4tBbFMUZa/FdcZJm31Zc/Q/0z40E1Y+Fov+38oeG/5ldoJMDRUG225bJRJxq7r3Hp6J3lqS
BGi1In6ZnbPPgbrMcEj7pLZ7t6mgP/iOnPtAUGURWjXHiZ0woCI0Gpsexvjviinn39ELyB5j3x5R
hMm4pubtllTs+BNcx+KHAGieQTIyQ3HsIVQJyZvfDx9xRUolgZBBwbvKNACS6p+nv3nHo5EDz0mu
ugTnikhXYvYAnbweapBvlKdIhx3O580WMxpvy2Ucc8cjiLinQDdPRkAJJuUMkymMQ58IWH1PfmTw
KK4FqFBuWCnlXRZggmZH5xCpqw+6xAl7jFJyVUhPS3SXgiLOYV07lw6xGfo+RrXLjNmjIIsmqBkF
TWv0LsQGJ3YfNecY6zNUCqwOdfHs4u23ZXZaP9xmi4MIQx9w05zcsmgVkoZptNCIg4cN8MivRyyH
T7g+XQaIB3dD6oNiTdwNWJKQ6Pzm/JO8fAQPsJGHTR+0DSnEj/ieP+IbHqrLmG3XwQ/CSRQidtrk
eF+5V0zBbJWB7NzHfWeJF+FtzanRoWP2w1R3cwE5S++afwCEyAKRgbDMBLZxVehwNYiZgd9vbNr9
/AHUiSRtuxcYoJ7vCbP8O3l7sZs/6AEWEHuV0hDj4H1MxJuAZYaboaZZztLnLEN8wDd+gKQBfw3p
+AuO5MBzl+2xK298XmugITVhsEI+Spq8YJKPQ8YL/g8DD3C/weOppC/WZSPj0jgQUa57TMTLb/dl
XmT0hVPEa5dWAqoDGPixJ8QrIoDiyAlZZOYt5z4Fduzy17eWSgaLhiKPqUgZMQM8YkNQHoBXtS9m
OKwhyQpIAI6GPXY8CGed+5wQDcYSdkLGSILSvx3sDp73jBloH+mAvUexC97PN/dg7ckbdXP0XsHU
FBWTn6DANMwVgfGlFJuic7hqdoL39OGfuVktcG8cwSwoaMZ79pr8Ewv3Ta8o9yiBfbDsbNry9tX2
3afCU2wupFKJhpcmNzNzBGE6pmubNG6+RqQAMqJpy3A4AHjCUvSG0G8iFtd+1A6/nofe3w2GWnL6
uZad/YoQN2Y4pkbNFxSH8O5/Ik3k1z9IVvX0kMRmBxiefARPYicWlb8mbcv0pTj4spFhmMBrsk03
sAkV2YCv6PNXznF2ccaMz/yvebc7kpVIBpXWPH1gnWVselc2ys7hINZvF/c78onLuDr6Je/hJyav
a9XFN8ZMY6Ny999mMnF+C4NDGBtOjO2KjZaqnAbEY0f2NRlCLumhMkfi+4bzfk/YuGhfyPojgryU
AqsFhdU3mwww2YWEDAyQ/hMDOfd/M5UCyizQdIPeOyqMe00hNqTvvCPg0kb4g2ri6KKaWIWr3Yon
nuflJyyoZsK+ZOBdP9TUP/2Zd54dCk/8T2zu3htpzqnG3a8Vhuji4l08Fhm0EDaKKjgH07mMV0sx
m5uFQYJFinHo5i85GESg8R5yEQ4poZKTBsylz1H054Ky52rG/w+JXOlgDKqQuhXT3vJpFawGOe+S
YObBf0Y0uDlEcrm0avzcD1z6tAOK5LIs3pp1Km2pDpE21ZjQjrHQxf7C9/i0+E6RlLMzsdopcbGF
xrG2QnqQALnm2uabSsHLBzAVLiex4p5iAp5CGYwZmJ/ukpIFUxodCVuoE3FEXhFwSGaFTb4QEzgf
mJ08CplwtHKsJu8qW9fiDRHbG6sy9BprD8n7JHnQ68l5FqFmoLKsiARP2EyGyKU4jisMzFTBuldx
ZuLnh48ldAM/JVs6RhzcJy55TX4VNMNjlN29N2smevOIp80YnZwNYxK6074rDo3J19ki88jqqcKP
vseHZ/N0niAXmLms5WnMxc+EXHvZB9URfiPGCfgQthfS8+WwTsiWYV2VoOtllifkBONZjN4cnLBv
H57DMjJCOSNBll3GjjrPcJcnXmwJIo8KKoDryQredI6+1AxYxrzk9+Lnwqqo4byMC6gbl8Maa5mS
YnaFNNWtdZ8d+GLN71O5oBLL2v5cchJxlh4IGOVqfuyCeSwA2+XMzqP5CrQlKSbcVL8RiwJqm5B+
RIbx6VLjWHPNwg0ZKFA+m3fNARYPtr/l41hH4aQZli/R0zeigb8VGwT6kMo2ZgA6zLej6Suhj45A
S1LzbNaE0Usc1djjPyir0ZBBcj6K+6i2UTERo4T9AoHJCCLAPk4EwbIknkOoShxEBcSrnjcE7blc
z0LLEmaBgARnfAR1KHDtJifihSWoJmjzRRwhuPxY7HivK9wCO443QRTrz8GQLUFMfxwO6faNoR1J
giDTWEF/tgA8j17pPjv7wwmkZuxn8+HCoP5fJ+BEFmaMAcDdLX64FI6dRg0c0QpOInk6Y5SDy99o
2YvafMkoxy1Y5QrW881tCn/L/M81wCZZ5cJS0AZ9nzMCvMDHk7zzWEDKUKk36yDZiAh5aZKf3XyU
BBfu6BVl70QeRfB71m+5oxnMRTIX0uvuHqGjSfnDYkeNIYdhoZagT9ajBbR4zdFMo988/DNcGLBN
jP5Wxg6m+PDzoJFYPNyW4Fki8mZyjpZEC17TlVNkQh5650FGD/TN6wQnRYjrU6grzLzv9SJiT1x8
rwERyg5SxIhDyxekcgmCGm+p5c3mbAuEVwCsi82NXDdOpCgl7A+HCAKUR+DNMS3y8OoPHshNLyR/
bWzsPxlJkS+L6K9uIrNrjmTa8/jGvhSVMzP/+XK4RWwFknCc+ubcvmwe8Vbskcyj1OzcYLPs7WAk
VqC7xymZTblPTjVf0VJpokv0RKyVxowDX0CRIpTErxBn4l60WqBlcrcXV487GJ5qwoApLwCejAjM
7hyKNCxHA4MznWcEv6eOnwECn5anVg2xfjOR4gFy+rvP8De8zIgu6O35vzS+qsSIShbhQyW594J3
FJfmipJOYPuq4MC3Z6YthjOO/rA24n2SIuCv4dleNh6oBfqvM0tdoIXIwFivVDBuhRfTYvX+h2Wh
u4p10CyE/wilMH+wXTysKecWYCgEE8aU2B1HxypsoGiyjaGGUE0vpL/B9OZGaJ+RXNuqv1NQtVw5
9a7cCER3eZq3HItxvXC2+W6e2AGcpniFt/XngDOCQAMMo4d2YfxxcYh/ADirKPwhc2d/Y18B1oZK
W5zmxCW1pBus2VWtakSUcHaaow1gEQXvBudJ+qyVgB8J4Df8ra2kg5SYzujuXXxw//EjIodLHPSQ
KrpXOEEwXn4CMLcMqaivZHPi5US/axtEc3XCMsNqcPeo+wPkY2YGQ3usXwnAzDUTZJtQTPQcIf3j
zMAwxJDFQOxdsjuyBFNFFsLwal2h3Ek98ECFKaLgsgUy7CYwl8mFfhMNJpCj24xVjzdW8dTDZsvx
S6izmAM+0Y2hCzSJzGLbZGmsGJaEiktnoAHY1jIjIxd7i4EaWEoDFPDf8PRTPdSghKDvVku5oH4i
lBMhTEPqBCp4jUiH+JGkJbR5YkbsLYXZqQvhwQ6yKEvkDD/CXkqbrwXYA/cyRKrCUtbkomWqD1ms
23wK8iyBjpQE+JbW74+6qonG82g4M6JrZlXQsvJGMim99/nFf/u4iufwXf5q1My//u1i/wA2cXPb
vYTLztU7g+LRl5xTcO6UJEgbrMFdcPO15XF8Jr4DchtIDOEg8TnseYPlw19tZAc11+GdrTYfF3zQ
ef9dgqf/Kj4o4Hji2HqaiuhPjtxIdIBxJ4wSRBCRs2ZffFxRDDME3jHlvEC9z8GbHOYTp/CHP8Se
Ev0S4hpsY3kaXUemJ6N5RYp18m8O2ZeHGThIKxrEO6bF4v0kvAbqDQxMfPia9Uyz5urybWfAa0A8
oJL/BrODOeaas4XeWG7YYe5BLzjP+OkAfj7rBw/Jyr7tT+mdMgp8Vn4DjIeUHpMPecdeiRyKjH54
Q/XltRsOHbFJwWxx3GDl5KhSXDZopCiqzNt5M7+RYc3l9HmZAoA6DQHPmG3VOctlM1aTZnnLmP51
dIQLRDBTI60XZyRTZ7ZDQiy8LzXZpFzAjazi+9L0SC5jv3rllMM++Yk4uEMvEqJ3DboOZUcHPbBg
9fDK4SprNnfX5M8opTobok5C07/s7RD/Q3YCan15xfPvUg+rFEmvkEYwcE3F00Rp+1Ia4vRz2UuX
zcYgRv4SlgUpq97iBf14ii6+EsppvRkEA1wZ3qUgdD5BJUXoePxi+8B16zyJ8hqjupw37mXBoM7F
Y6U+8JRj48FYmHxHqCU3q+yBnGekDnUYrIH310XqqLeTimqjoMLmWAyOwDEZcjTV3T5VY6gl9q+a
7wHGNddCbNjj+8HIrwslVxHxsy+t0WdOfkvjJjo3ByEzJy8YTJEJ5jllBx/BSPkQVSRlgOTSyBo3
3EJCqW0PduLl735jEVOPX5zFnyOb8/QpEO2jOeNMtCHmO724RxjoQGUG+0AYmMhwpeLwCvue6Bpn
G/HriWDxqOmhJ0ke6Q88TLT82LgibqIpIXuZdncYoB8bn2ktSKUd5AlynCGQnUvsAThb6yOXygd5
6S/U6cuVhxDHRRPo6X0DmyOSA5EA8qwyGMEmQOdW3gdJanQJaK3j3cRcn0NZDZsbBXUclLgHOezz
+GLl8D5h9/fxniwo/KQRNxRgEAsm5MWcz+evD+/F1yh9pnQ7AMNy1gesf17HGIfV8Ub6/j3mbdCK
QTFIqo0RXqa44kOjELMObQw8OkNXspOSO0u3pkN92BGwgSHSpkfHfS94EuKXvXvYu5/XHxowfA7R
JadJPaNrKKXCaw0Qfa3YNXtBw7XSrGpekxJwcuXS44E+MtjdZsh2XfoLXN1jfZ3ThSn8YgU1Fda7
x/NNzgWy4uAbaTv+/j3ZDGerKQg23w2zoiX70SBdk+YD4CyNjbxD6cgPHkzvBTMPZ5QnakIZcUWV
fRzCzaxg98Ufl7bjd0b/NLuAAUp3il7xZf/GV7dUiiM15VaDpm9xCxesEHveG1TXcJoJOfH90T2Q
/wZBGQKO28szOyakc1Si+6UVhN0TbMW7F9xiPrdqepkaTj3WKL2ibYKiC9Aw61KT0mstWDpJWGYv
qOzRBzcN+ay8Y8bybP3hIiD6uwnuQUu1SPwgk4PVnJuR09TuEoqsf51p6paIFpg7gddAcQNHIk6R
xwIf8p2D+ghCUJNo9yGvIbgyx0mugrFqc8G4C0+b9o5Bxe8UUfRG5dFe/Uat5ve4G47BC+oGhJ28
kLzJUVkjjn4FA2f9s2+IQA83Z5VyE3BPGsv+HMzCPgqBAWcRdvCYkGlwnbQffzhXoiJdgvsPb/uL
T9K2K25SHOCsUYLlXLlTWBO3zskmYYsXkOY/7ZeV8b5zHCsjfGKTlzP4wLF2XFmanN17wpQNvTgE
vg7YlUIx5X953MUjhVLQg7xkTnkld+8LE4/u505ie9zkJZlp8GdGgUwEYyusQAwIQ4F0bM47xEEn
/uk4fnGmfaNraNHLtBTrpcx6YHqECb7ih63NxA5Ntkp43BC/TquC+IC+VU7vMVERFlxHQClTqizZ
06K5EHaL4b6Hz3Uw5rAAdE/oBPXAVKGYvuZo1oJuNU/LWU6DknsGPMkvJwoblRwBz0SXgpRFLOPP
sJe3B/NP/ZMR47ro5s+JJHgau8aTzQJF7FUfG88qVaM6I3Aix7XN94WEQUAg+kxuWyUUBWQUeCGR
QxuTc7y0EaeiGLGqMXOJL55wAlISPX0BO2GLtrQlAUiRkRss7DNleaN/TlRcCDtKzx7pIPp3e1O7
t8kvST/UVpxkUrxxMouqE8k5B5fllXeYchMy8IOrI83NAsWr+03JXZxiXqL4oYLLZ86rR4Tv1D/3
TTvwxTv+8ueLBLHwQwsIF44dz7+E97WoVjpBQP2zYxxnBkq5yloN72v6isg3xHRp/e3YrGMWKlfm
KVL977C6WJRSmcxJBJrPXsET6oOTWW1t3nPTSdsI9bp18SbKX51OpJjGSYxV1hVBTy+vhEff+xGP
Rn9qO6PpUf3aL1CgKrmzevN4AiAhpQfXRJdIiit63/SSkLd5S24Jyx6xlSqub3L6D4/tPwODhY4O
YZBJQQYxd1wZ/DsQi88UioqVuBdQ3u5vSNli2V2WY6Ir/e9ssB2MbwtxIXrxc/uFo4B+QDdQOTOS
8oaSNcJDhZaUiKMt90FwnithE7O7cyKwfqHiUaZEpRQVckhcJHE9ar5mO9O2Jqmd/O1w3TYxjpJU
vzgaaStC8Kq8iHWx2oNi7Z6Eoir5czGDEnVQ3H39itoOVA6pyLHfEqnyyYdtMh22Dwsy/JZCa07a
6Ou/0aOq9jM3NiS3oJNA9rogWIkhZY4DKawYSUR2lJASNW49w2XuPSm3PVGxJYPYIyZEE9FYzib8
MODSdTr519pGfgRcdEp/u2tsPzxHlJtwVTh8f5fcVHQh5GLNR6fMZb4mO2NJDOidmt5TSOokmVMf
eFN2B6DuCxOiwaW7jDEjOCoC4MGYHSuI3j6EHNeY2Hq4WejGt72+2VwFp+IAaQSDHA2zA/fvICKJ
Hjyz9BP0vC6+x+28Q/FjwNXeABdBjdyJ4ulRPVPTH7mNtfUqKVT30LtWBGHxB1ycfNl5w0wHB8ZY
8B2Z02/EvebWGWU2CLPZxNQMT1+Z1LNjdiT/GQfmiGgwchfugZoe17h7AhrCnBo3xZXOInIX81tS
ZwbHqCWQ++jivCfHFuujQyhtOyPiFkPlMxGdZOfZHUriAa0IGmsbeYuBkhXdrrLjmtIzvU1MDrE5
KbLjCtS8QJ7O9UTp6pK4l7SdQ7/ksXYlRj7FfwOPIrLAMNuw8lUbfmDaGG5On5td3DTRNSxDleBo
+hjQXLMh8/Pb+G9IB8UextobrN8zwEbHFK+QsGkLNZPbt9mZv/6D9RJ7uk42RPKDHMl641XaDW9A
9BnP+m1RYlTnUjJyIjWiKE8FEgChmwobvR8Yhebw6j0PQ6uIc5w9E3V4TaQF91SZ6AiE+7bCMP2J
eHueSKEkyiVYotg1NqUi4JKpgrRojzn5hv6ULoxHGelvj5IAMO06xXLS1MPqOdZkT//MVGQ6Z187
+RJiXESvbK9sc/9OLh1GMiDzk10J/dyQvvovZyjy/xrJ1XboAYkhH/cjVnZXdeE5ADEwj+l/b+RJ
Pe8Ks4TYqE+St3dHVUIVZcoiEZZL5B4S0IooiAQNjnskNFo1KnsIg7ydPvMPP38b3NLHtIsp2tgw
MRvJYIIONnzD7I8vgVDQQUv0G+Iw0BG7pGwnH5L6SD0aiPzvHySwHta4lUYaXunNFRoQPULLKR78
BoXFb825yO7y598jDaBDehxeTnEPcbkSvBAZYiVAgzYAH2IeZiQxh93mKxH0GQ1Up2rH/fOk6Y/k
V9a8C9kcPoT59hk37biGx+kTj3U/E0S+OmYfNPUrOB8FdUpL0PV10eenlfDSPAG1P/bjY38HBO7i
Qk4+DdFfwQBfEqSwbn8IqkKmLsdvZjuT0FvxS5G9vhr8zrFhJvJG3jxQQwA2goux+XWuqgakSRjQ
HPeIgAcFnBlMlHMx6SwZ2N7J7YIWwI4hQrV+nWvOv2f7q05/mH+iOydNHfF7PVyxrug+WrEOshAN
5zs/rzy+zOoelVDYiG7NvwHG+tY/KR7xChrBrCeqAGHZz7ZMwSaKSeJpgdQY/j8Br/55dm7oP8/k
LBFU4ddGiuCjfDuPv0sVSXuFk8jZKTlF/fFf8xac6GMifeWTXoF+Ou/OEf6KhY0DmHpernR/gCmL
MH0D47r3o/eScxs3EQ01b793IB9odwaYxaryotVEGLu0IWmI88rvzarkNAONK8wEYAtMt93jCwDb
NAVnnSAWRV8HGw2XMHpvwJmj3lTx8WpBRXCUFu5M0qrY1VOxW06/yRPii3IPdEAahozojpyxwcaH
n9UsBH4qM+B7HHU5It7nWiEV7H88NRpRFVVObKf9nAEQ+29yWZiHWCpf9DodEVf2gzY/b6HO+dWQ
qzfpnFeyGlhk3/iAfdGy5OzCOUaE++1r8OvTTIm6hOINQOkyYil+XkEbTsP63xuiJj+hTGxC3Xv6
HM8BGYTMpYUL3NKko4ELawF/GFRRyaNUB8erpyCab9MBJ3jy7vzPhR6esH4G5gJLqoQl+pjgvsPt
hCEVMRdSKZyHP3tvOnO0tjn0Cv3GP7h3YkHyJn2jQMCFbX+mgL4RR8GWYB2Brb3YYJkdvDY5FxVu
tmP4dOuJsAfAJsIb84OH069XhbwJvooG4b5hMu9vMFsxiask7tBZwLypuL+UOcU72Xd3XMK6kCsD
LiSspwISrTx2szNl78rsNLC1gxI9hM5Gmp05iI9Ak2AqkTogIg1xliHxQ9onPLlldsmIaJidF589
a0VHmDsUT4rmfoH5UcZlxq+t2cUtTXyHjvLWBdQeyZ7E1DUpXRH0eZ/GogZ74N33ZgiUOX6Bj0Vv
XKhC0a+GgwyXSsWTBq9hDEWyNl1PVY7svwQCpuR0rAwBHAGp3j4pM2Qn3WiPi8Ud2YtEe70JioRC
lncF5NWe6f6Mtx+cd6mhODqYdpkckNLjwCpe0CLkuyI9Oe4GQ+xtESJJHF//9Gs6XjV0lzzHjrC/
CxXJL66HwpvNXIEm0hckZIsPiSEJH0TjGyPM5zg+gXLbsGGoRwOP8KLGf6PF9KpsLpAhGHfAsTHk
ATbh4KYWmLRQHFC2Mpqfcg7VcLDk0kKIIQ2IUC8BjcggWEQVhRd/jDrBh8aDu652IM7FmytHfBfY
3srtbN3nqGLtGm+I3EiH6dgZjmhseEB4/QCjyWBBV0AH4D84F4atYKgasoMC86oJHS8x+R+c0EWF
39sxxhzmGXBKOBVexAKI7FzwXjAGs4UxeggmnqJoZOKcEYtHNsCMzL1DblnxdTqvg4xj8KHG111F
ojON4FUWIf83uzI83NBgoO8jeNUnkYmbWyDYX4hMwXEcEF1nImBJHY5NIfZGZNwlD9h4NFcM531x
7J4ITWBajx9D0iffa5PqCNni+7/hClANL/hjn39DpMw21yPgzDouTrGEjobLbwYf/NuIUig1Zbqg
r45MJeA9FKw/el80Gs/uaYHPE8lBO0HMw7SDm9A9jbieP8NRyXP65pR24EtUjZAihytAYU3kHDXN
J4wIcBRkCaAYRn8LY4bgjy9tYidCnsRtY05Wy8mVAbiE3EYi4OKBRP3aQDQ1AMWMUQNnFUrzc3Sf
9jC8sWFTF9dHq+rJTO05sg2+HcxpLvu0CBO1QYccklgh4FKLy4Ydv/oj/BRSvhwbGYIRnrB6Mqos
fXYfSty6eHT51pDS7FDDfmDG7BnfpIcY5cppXuh/qujB+UeGRq+GhN6m+oQODDSjCCY/2UjCPrU0
WWxF1hddK3aC8NpPIqQqBQj1rgHuWrlS+ArO436wThg/mhTuCZIXM0cdr9gySHUawfKxjqmwJqw6
P9xEWlTCNQEJ8MQa/B3NVziI6uK5LgNuBnvyDK8IZZRs5VfW3sylEZ9nTwchz8Iv0sec+diIeg5A
CIHTqL5HD7fPIwm7QJ4CQgHYCxYKrohhrybVXsb+hMtLgIDAgL8FibiCPrbbxco7bXBGDmFyfZpL
PgdsAqlYgukZwSmkxs8hGTrnMX3OblcjISMNjVuN08jNZ4692T+3DtlDUTvwmT7WYYQ3iFyIfivA
PBGoSksep+gyBUOBhwL+hPND93bJjhPpGn+33xztCzQV1gBU/sJXKU+ERXw1HrUp2uhJuwVdgcTT
/GOhgkCrmzpvHFIV2Tq18LoFwoc3MvOar6lRPU2AbnhZQPTzIlcLxkYpUnOqBn1UFULD1GN3IVnZ
w6Iisd5+IvYl4SgdjDRyFwnXVXwJd1kH/1MGAoR9edeY3jB8xY8xJ4kJCaX+IB0Mr3jelAgBcHmQ
Q25sXq2QmaMH0cWLgROe/xC6CEsSGuqUvjiWExFNIO4b+i9B7c4OfC6fshDK+0roKydCd9uFn/Rh
r80cAzW7OPfjM7tGfW4z1rI721GJgUEQ6siibS3n9YMt0pOKI0fDHhIgIBh1rHM2UHMqsaKiPG69
X8ZVzQWBhH5PqJGuU23J7hPpw1NiclodiaMIgTKNtcAskJK1BhcErdVn7rn5uy9J0NVoAJwA6tdF
l1A+/Dj63/eMjq6yVRmCEdq2rjnsi1NXE6+yKn9OL8NvLIxQWIqKd/jjiJ4cAdnIcgGQPSU0pa/v
HBeNnKN+D6wNiG9L1NVg0pErKBP8lj08aft5AV83PGyfgmMRr1YKewk5wQjXxP3WARDN+lGVkX6V
waqsm0ydLTqKbDm3cJ7o6BeJuSggxiYdxrzMuZwpk2uicLQ3ttX6t9X4kpz2gHIXZMaAhejk5gw8
0hVpTPwwA4lCWzyIdLmTjYuCgqCu1uoDEg1IuzAIoCaauijfrMnPDEbuAn75dM7IpBtP6x1en51J
xHlDQuy4PMctaZhf/3TO7mR6fn1lMJPK3RNy3WBsZBZC9nEM8FMBXbaEFI7hkIJPgaJ2T7sKQnAu
J2CLC/jrg5u9CFMOyzLAfnUj2MOE+MaGaJk0JlpTUaGLyOm2P6Ih40dnslu/1u3sjNSKOtP+H4fe
4zXErTfYaUsKCeGT8ga/HisA0QHCVI2gwgPjSHRi0xggYC/uHh4/ttV/vGnIigf4bPxhYqDF6Rx2
zAYPRk6BT/+WckrMJbuMsodxH3LC4oUjDC0AG2mSZy/IiXNBs8NnWE/2AP3wTF7kUl6gNzzaGgRK
TRM15+K8ieUR4UD1ppfwmRHvCKdtvFeblSvPT1N9dJu2MdFuwWOB8hsbgQy3kQ74I5qzEWJ2ZnAZ
WgvqJXgvzyuGK/IwUolBAGyIglmRFslQaZ0nZg5Hm9KyBK3M5ATcy+yfkmuMHwZkgu9/CVfDLiLo
LAYSz3kS+ffV8LfT3d5Y6Ny+wP8CWLsPiUv3V5SDsG/zby24zn34zglu6s/kw5dYgAGDv91D90tt
LOW8LoNI/HEE7L+KtBWIJIlcbn//h7nT+sv50E2bVqIp7xyXiHjQ89a2Cd0ADgfRgZ2I0gph1RKW
rTeP6yOpRpKTG/Ez7BBnF9+1kf+oa6nd97YbyiM1M5DokIhl2F+NmNxgNcUxBg40WFFfbYQidebh
0SYdUUbhqTRrAt0g12KJSHoJdEjv5fboXiAtjeufiLDP80YGmJMWX9wfo/5amrxDRLMxOokIdOOM
5JgJjtsIVI8+rpkJm7M2+26NCeDjw39Ay5C6KA7LFou8/dtxmzZznf6D2xy0YtCPn41HGmnJboti
CdrIRKyJpxBcMjSzeyCFtCf4XxqF396/Wzfn8uBLzz7FLxet4qf0VxAkHoFTn8KHV6a4TmvJ7tgW
OCGzg29MF3gFlL4hnFnl1LK57aFlQqiqXnIQ7JWIhLmkdMUCjimeGdHvg+sOFPaX69PHooOlS40J
ROC84uzFL8coeF65hMNvRF9QxgxEeshPLGoaihdMdTZI5xaFwU4mbRqd5NnFH/fc9whyR3clu9Ld
wiz7cUxxxw5BoPNbutqQWEfAZ4/Xk/8wWGw4pYqw1SWbdG/CysxUdaMUHlWKXfqfAuIYr0F/M27Y
bkRxMQw5Dxu3D99eo2lnzA7BokEkZD/uFVwYPJY6r0NzJOIIcIlqa6MMSMF7kwapovMA3wAckKmy
FADA7qJ4Hccn3T8N3P49AgDQ1alS7R/sbCIeZ5UpkH0VgMSmDQB9CGMcnTiWSqQNO4a0OMscHQck
oTIvnXMyNQWng9mq16W3IV4nvGjy5sjuAxqC/ZC5WkLTVA6PeAGn+EC6mK+N1RMaljOcDvaHPoG8
cCwJRAfDnu64tfqCciTLCeYJRe24ZO1ogUqFwYk80P7mEgE9fJivCBUpE/XmgN1wUVYMu9QnmMXb
LJp+Uhl+Q7Znz+aDTRQ7sEhEFBnZmzbLo3PBMXWJr4C1isf/6iOc6pEm+yG866+HfMXI5JLDmnXe
rmCMcoCQDxqX1NSCLj9zjqYP8zmFzeo0xIq2cnX4nUMAWCxqc1yquvOmagcwBTEMtjYj+0DYyrZW
hpcLk8YHqBljHur73rBvjszaPtXBnecTnxNEFsd0zgYHyhmuprO6eKttb/gCj4OnTnQ8bfi8yG4J
a8CMI48P7RBhA0n/1zGGb9XNdw4UqQvz9MBBZeLVWSf79dW50n2Dcpdxb1ZjfuRwzdmZjMCZzn4B
lT+wpC24v3YErO5tr7hXtiyBAP29o2uMu+g4J0K0PlBc9X7ZRL8diRLB4WIfsxOj3pcoPLw+Vv8A
h3AcyRGkATx9zDzxTGT3lfUWgxfW1Xpdjbo1nwHC/Pt6txY20l7h3RbRqjAG1AQiVb3uHlSwWa8e
wl2HxQr8uQ9JQMsNQWCcwYM3UdBofrupebRNBISjcnHidLikv0pBAJsAPo9684szIdlipxfH6Dom
JGX/WOKU4UT4cvDqnC6gXHZFsN7hsiYKpltFOolzDP6J8i8AqX44twPb5wtH1vroy8gNgJPek7dJ
mnV8BnOb3v9eU4kHEekIeRZkDGMUVK32T5o8ltRvQHnp9jXvSbaqOfJUnQEoi+Kz57iJOq4EexCB
suEr+yQ6O0X4nTXr8xrA2f0l70RnhOQmqKwHvhtcqEjduKgpuwLxQ+5nB27fzT4vX0c36/NOlBNt
AdFFtEkV3LMeCaeYju+Elj6S9+I+U305WvllLcrfz+tLIWHXjPDpO9q2Ii+Qy3zMdJ81k42/R/xV
L+mP6gNAc1DNGlcpOH6TvZN8I1grXPJN3LjC3OUzBkqhspQIbPA76uOWg2D1ZhNv4yMHOZ4PGQb1
jBMa42vUEXdxhYniFkWYvOeghJwILflShxqtSFZyuJdZV/gAxSSM1dHOxertdaS2XVMWIFkXT7Xa
d4iSoqDthm6wcpvd74M1+ewNCrQx8ftP934zDocC4RVrhcpxMeUUUhjhdySn8MyuMaEHA1Vvb0z5
2d9o24kzyYhlJ4fSgjqg70z+UyZH5BTQT1QLjvShkhsJVSFH+hJ+/xF2Zk2qI2ma/ittfT3YaF/G
pucCrSD2HW6wIAAJCQkEQgu/fh4/fVNVnZZlaVVZdSJOBAjJ/fN3JWCWGr4w5WrIntJsPr0IszRj
2gfLNCaI3p5HMG3DHLSGIp2xzBtUZwo16hy6CkbpUJm/hwp8U8LEgYOZZm999TjFzyFu+SNOrtqv
MgQ7QiohQ+9ANZs0I53g/EWXHIM5aIt1kNnjQa42t20zZCY/84LNFaO4a4cQRJ0D/9kNjxeTA99I
n2pQf8d1+3v8ebmHxD9JQ8IcE2SBo5xQBaT5GMJPFiALebEYLF/bpO1btZ8WJyphrfcSrQebK5QU
ywuwXte/sv5P8UxwsJFOEskR7FskqCE4ZWpnvRfE3TJGhPNk9b9ei6DBYY7amN92h9Lr0EAKFcZ8
d9OEQ2ZohSj80GG34zUWNVcHNaT+5pAzu+qXY/QaaqM0IlQOdBi7g4OjgMzroBgiUOXf5Jp7wPVr
baudxAtTTk9c0fxDIAK7+Dzl+0jtHqbDjGNehWMqn2akKRO95j0D8HHy10FukyF/LXyNhZlR+DzE
F6UIH8wFdhOVX4IRE+kr2Q4msjbEJkSkk2TJf17uxnIQUjN3w+CwtXlnAF1ivF0e2ueu8mFDYbYC
Dm0/RgCZyR7fDU3Gk3RlowiEl5vJnH+IPJ4cVv0ZA/xWdvbYxs+k7BH2tkfV+EWXgnZ8EYh4oX7w
G3BGX9xGv0dfWSXX7Uxk9ljuZcFd2B9M/fHYCnY7naMaEpPljman/u7rm7+KMx0QTAmG6KxWByIh
nAyO2AXa79MixrTk03jMP2X/ILuHA4nNA/7UIsiGPQXuyHtcN2zZn34kpPI88S9XcJDG4TsV5DlN
V6iE7HAeLoexM2SGmrNgCGVOGSXoQ2ALInMl02E1a4Vgwub4xwmrPMGnvU/MtpzWAiaHnlBS2vuG
UQKDd1CwUJ0IJGB0wzX0fPrJAULtxQwDWCY+53SobG89t6L40mH5wBcpytJJFBerinYql8VBOVVY
tpMhkwNfvs/bC+jFdMnIRhogGT0XFh/Im14zqFFvCHaKu4W7HcYU+DtStgg4IIPWxONw5n04KnEr
xgRqDHssv6SxkDEqkUwRh0umBZQPMyacuo/wJfW0LT+L5HFqMhxS7gP+EKKJPw9z8ktJWphrp3oN
08SLtrZQTwyzeAAsKAwEjSit4I0C++Dty+k9uEr96/ksLjZks/fhn7x/Pje8YM5Lh6dz5wHpWR49
nF455X6HMr/YmCSp6OwbkRE+ODMO9xwpPS90o7wfRdzW3OAYpluOvQ+CIbByc9ZFzzzmNUbIpXil
bfznC6aBGB/ETAcbPuDPxaF0OKLdHApe3DjBcjgG6/ZOSsE8+xwMllqIUHL+VnhqO95LM8teXgNM
RfD5c1CgYrU9C8brTs92eOSom+Gm2t1Er9UHHR5qNhmGaaIPgL3skIn+eAFbkffSAiHiID8JNI9y
VS93CWJ5joXmz0mnIsZDcxYk3sxvVE2h7hj11mTyCa1ypwPGffE8IEMe2JvvTw+GhMSROpBJxqJO
Gnarmd7IgPyExxiSKZ6RoJDtDCKxcInv0HQdDGuYoYjgijLdilfv0QzNlgMJBz/WI+iU8RQvfOHm
9hAOA7wK8mTFZHj7eHfCaGvKd71sb1Xha/E9UEaNwTkrfFgg49iX1aAnDx4s8xhFEEPAmt5cC7wb
tB72Gh5e8kCXGSL11oVsVmOfP/xgpP3AJnlp55iXB/EPxNOxe2biQECBDfcjGOLzwCElm1r5/IP7
ssTy97b6sTRKkoFNQw2uDi1kEy0IhyH08eN26rrONmxLd31yewxImy9A1EnAYGdqCEBiUaeY0O6F
jQ00xCB7JIC83icabqsavRb+f/WnB7oXD1NpdyMYFAgWzPhoDNPb2byf3iS4Zd4x3wGa0MDFceH6
etJ4Bpt122soHan9oL63njRYJGzGrIToBtxv2ZSHFQb0Kx7dO6VVf/yuT8qV4ekHPFVUD/Cg3mBX
SFhCHkx8QyYeAgBHvioeUF4wGuFYPJbc0u8/PRk56k3iA1k3MpjMCOZdUojhUEknxvEY9y2NGArf
pu5UcmzYtk2CM9yMWlzTLyGKZnG7KsxXxJVQ+Xj3lXdYv/1CQmvmdtkoh2h5RFVJ+baX58Qxib4N
w1M4fPZG7V48zOgUUP0CEX22nL3RRjtIaWpkYoLOCQldx1OMRO7JTkQuDgcr4vPtgqWwh1wkeFm+
URFxA8b6igSbVp90sw+Ejw8BSoZ0zZqQEmOWUNKHe4IgvuTUu0i0/rDOVJAADJiAka/BlwdOTbGz
Rrfj2FhCWVgcNhBqERyS77r9Cnuj00IgvULit+bYdbzuV1vGgwb8cCMvzEW9jQ/NmjQ30hucixyZ
p9swG1M7qPHZXu7LJ6ZIlxAyMHB+BifjGB+xQZp8r0+zJfMS7wsUWPR1S3CHIdnDwjuLaW0dDzP4
jPdPuaCr9cZAOEl2zTr1qxASzTHJt+CE8MQUJfyd2qgNO2Aaa/YZA8+A8PIlmigdCaMUnBXpBvpQ
T9D0x/uiT7TkbzlQN3Qss8eBk0LoomdY4JlCOogSlW8X4VbvCBeBibJBkHDXNDiLyN7CdgRkrHot
FrGKk3BFMtFjlobVokDxbywmtC1hPyaYboZvf9itPlNrmw57s2p9RG5ICQTL3zFiByOCnkwLjtQw
+dBYnCnnVfDGTYuUfF/6H3zDcJSsWsWQh/+oOZ+pwl7WCm0h2mHBbAtgm/vKXxcbUaVOx9UZ2AGD
3EYP3tjz2A4X2RLTOA4LJB0YCjQmMTpMQeQRGjP45D6tbgMxIB0Z5FVP5sRvOeAEZxI/570xNl32
BgU70yN84aKWfvEsuxlidlxUtJgBCDM/TNUOy2EvAAMkzDPrL0VwnMEECZAe/MHKa1Subpj+EDmA
g8OaZqsvPE8KZZOQmMfrIZsCvjAQ9hwsRRNsynwAMcrl9woaPiBUAu0p1JlLZSHfeWTAXL/gIa4M
a7wftBUh4zjvCekQgL8ALdFO5h5avA/fAxHg0Sk1B4wPrJ19bUbi3C0RE4u86ykUSj7q3gmbkjVP
BgLSxGXCcUH3EtSSHjFt/hISFDIRbbKo0xbRN0NWQ9WzoiRqYGnxEqDF9i1gXFgWbB90xrnKJu/P
2VBhZNKhkHO34OBNYCNsDwTNwyJHMRuHCQ/OiiANRAZzAUHHW9EUA/h3raAqkYY5FsKwFGEzDbFT
KloQRiERG2UngRfS8jCqBjWwI6hKn5Sl5GAOaEZTMIDCcmVhjJSDofY1Mq43WGIGPvxGoDjJEGRh
+QHsrRCfdhwm2ffClqWTAEMwqhPnsHHy220QLxOGyWwVSQEJlmEDmZH9gH/ONU6XwlxlE7kXUcmk
hsARFD3zcu+j+8cBfSw5efNhE4TGcmdH6rnQ3CfGXpQNBIOYnkrSAcAo9XDGUPvMiiaUwNdpsmK/
Itm8geECe3rrA7mbUzZBAUlLSgJGYJIWca+0Y50jpY6NhaWeEcQKJ0E3/bj5rCO36z37rPJV+mPP
bzN1YzBNCsNE5z436LdZbwWbXc+fgXD6vYcNUFufaerhkzoJxaz/CYaK635FEjea0pnFDfzapCFI
kdiniWoTPsvbBpCWAUiUFPGEFnO8IpRai+jsECHcmjH/10Y0IFTMlggECBFawMcTf82N2ZE+zVzn
AbDrvxSIr+AUITWl4Di+ivAHZUc56QqtiRjw7geeWg4XhUMBB4r3CAPVMpuaewuIL730fKgeUe0U
u0PWFSFBaJCHMMICs/HRASuTr+VfeULnhN/gSaLwbk4W4PC77kKTjDu0MSjSc/KW7VU6ujXuhliL
gzUl3pnHm2cFuAPFCyQ7o7A4Bj+86pcvbGD+Sdu6+TytqJnp0pl2Lol8fs6k3qfxnBaD1+h9VQ5P
cBCQJYsHe6UhiuWthoBg2PClUxtwPxJ9JQQ9oNpQ7lT76hHhoywSzIGUDNh9oPX246g7HWfTFdl+
OoIERvhyhvtj0UClA4YtwWFj5TGnOUhHb6TStw7jRqU97fKCsOKkPmH/JSvGIZmxP3vxd7utvn9s
hSQ2/4NqgeJPsohExL62SNeJZ2zBiI8TTCo3hiwcILefZJVPitmqHBLH8vPdpURDmUQkBUClXE5i
igiIpKsGpjYJ6EfY5JseUS/HtT3C2dARt3r5bAHTcS4tdFxVUwsq9ze/GvOKq1TyiDHnkZ0jPhdh
L/55WASFUHQigYCi5aOEcPUZdsPXCFrLPUMZje4LLL1kUQkOXJlBlkPIpsz7c7rFWxEItW/QLbO4
iyCwbNmpod6sZLqHmw36RvXhWyb4qgDEY9IfkDtSWcd2uCw5MFBJSJhOi3JfyEmE5EXElmEjwouR
LRm4EHRNm9VjVW+SUEQDAP02EYvJrJhgU6L/CsHnvF4D4TJE12uskTshrkFwFRrr21ZsXzmF5Yg7
2PdddZ94zznAFe+e0CvOiknw8kvvfOOTtYaS5XYEXfdAOcwZ6UNgQQCp1A90fjfa2l7rYH5FyS/M
wu9QntmDZYdSh4AynlZ9dvTuCFWOrIRfxPayj4NnJGg7ADg/3hbjd0hJFJRtYHufXePjVwf35PPD
HbRREN5rJIbAlaGqnloHFTxnbY4kAudJE8LqcqVGlQ6NQP9FkB4oi3dUjNkDIpMWF2rrZj3NTUg4
YLk550K1feapgd8agPzjMqajC9yGBVcf89/HCRgS8WCd7ZaEMKVjajLFigPeSpjEV8hq8AiW3Lk3
8JWUKw9Cg7W5wrQH8EJySIOLESwN1k0DW6wqzxo2kGRl+DjJ2F9Qjwv/i/pb06jrgm/61fm1agIy
Ez0W9SfC+NvEynkoK3dzPHzPt+2z10fq2+558FCjtkJuNmmeFM87ny1kkfSHMQrhpBHXMC/TU2Ut
XmRL4m7i17ZcfREaiSE4RMY4ZsbtraAIMs7TaxI7uzBfQo1TMdBEeLfvF54Rlpb5cx0v7dF3+WaY
YpTy04m4i7F1+SLIE2whw+NATAnp+OZQGX3HSgh0/uHThGxoMdWRRYuTBhXMB4kGLKGbb7hrkXkg
NvK1KI3qMaATZhUK87BirZUQVctGv+YrmxAPRBUbk9XnjivsS1SviN4tZ6j7+cprqESEu/S7LSfh
wWPaiGZd3gwa5zsW8y7grAnY6Nmz/KSfkS4/dxBFv00hKMsbJDG7w6RYfXAA0nCObcMCexIOCKju
+14havjQA0Nqd9aYg3GkBBlnCwNgBwtW9vO4WuPe8i1CsGVQe8mJY18dJb+AT6x6E1YnFu47NvDl
qfu5cWLAajAUv/WHDeFD8JgM4sjryF1QfqljUkVgTmsjCQmQhWjbP9cHVJT7nuBNQBm0rmbEXu/s
aTqATB29fuL9a1FwCaTTY5pG6iY+g8TXV1RwFUsrgA1xCXOOGEfGZrhdL7125/RETyDReT0cUaLx
wEBRDZ4bGAfpO1aFmqFXhnU5OMLpEFZ2eoMu3SY6Lz3xOxqlH35ZCnyaB0pmIC5GX9mH1Y/tFbwS
yW/LP7EtIsisRT/1EoPtcf0IYQaVMf41UhF/RePZyuxPj5hCJKDcD/Ywogu2cKJUWSLkbgYImbXm
rMuR2g4fN5/sVFtdNsTGUL+Js/iCoBf2hnMpSY3zijGLG4W9bW75dsBxS6hDv2viTrAI6wNpgspw
jJVwc9cY684Q+HPhVHnTH8S26PMpMVB9AQ/lX8FSHyff3p9aH5QKZ4MXj9jVFPU6Q22M9MNRsev0
UCcAVjHCUlkwNt26Qz1gkBKl+7SkuMDB3IXkCa4gSZfZxjjA+nDaZGnecruOjr+3VTYQSkNMIdES
kQF62d7oO4038bX1cWXg0RDmAqQDnGhp1+qEhyuGDfjP//jf/+///rb/J748Zo97Fz+K/yg++exx
K6r3f/2nLf3nfzz/+48H5//6T0M3VMPUZE3XDQvJtq7ZfP33Z3ErYr5b/l/VrXh1z6JK1zZCsKlF
NQfKCiKielRowSRvwPFxSCEo+tWp+GU3wOWKPyBelDj60Q/fQx1NHevNkugxeSuNlR/rlykd+TrC
2OOoFgc+78n0R9M0EBu85KJHKjrVE9Ksd+FGbZlV8SFSLrB4nwusxQAUA5N4BpXlRWeK4mFZ3RcY
nFesSBxbnOLynDDyCECSA8kwg4FjEEoPEMmsZ8rpuGBD0AfV+LH9+6ulqvpfXS5dNy1LsxXVlv7l
cmV1r5Hab5OueV7JMXvEwHaii/zNE4VrlCWmekzHD8uVgYl0lqtPQ+1YQ3B/7tRJ8Ly5OxP9KdpE
6uI3RNRikHWN+5BCdJMs1rdrap7OrZZuW27PkpY8m0rgSVpMG2WQ8uOeRDEebQckIYXBQLPyHt7R
hmGIgtv/TFDk3Bef0wMsAidijXI90iAAut0LAy1JEfTn6UMb3qfnf3e8YpAqDpDRq+db3/FdHSm6
X78HbwK60NtZ3oMMAM/IAqRR9UhefSM7deIHkqqgZKRkasVgf+Pj9nQyfo9XOx8Y1iYWkELehOp7
KZdehpyUoC3UJrILzKjN76uYYQN58fw2enxE8DU/VGko08a/4Vi9vvrxy2KkNDDI6CVFJ565oDFx
m/eCx6jeGBHdHK9Q5CrJ/Tc8Kxa4xFV/ODJIZ6BKbVVqXnzkyN8g7CSuIGcT9/IdnZkE91AJAPQ7
z3Y9FPBYeW5ou4+/9N89h9UVOTNtQ2eApC53lDcK6y7xXtCqAJRUrTzX3eC4I92NRDSeYpbHcbym
fnvWlg5hQuTKL1tYJBI1wdwhGzkYb5Rfq51kfORsmiYHWEC425TdRxkT2VSGQJD3eTMHrc85xrky
8xrgDZzDDLPH/WoemUi8OxYnZH5ggtfPssDcygA1kGA3SfOBmKdNQe9ncUROMVlQIqnTsTLfAH6z
AkDTxn2SzupBxmpnfU5EIlIxQfMgitQbMfC0E03kZX1uQlUFggbF/w2Pd6dY1Gt+YDyBsCAkEw7L
gWUDj58yxiOdFtyFnNE/PP/YovOVe7Jb5GnISoI/C0R5WCqjFF52x9FdQlzPWXQH3mfvhTCh6ecc
eeRZQpblAX8sSQSNx8ut7zhm/Q/h8H47YS1XwpctHEZ/qJ5ftp1n5f79U60rf/VQ26akSLJpaaol
//MaaFfPNFV6d44bg2qk2sEHuiCEWdfBySLTl6voJhBoOuv+NJeR7GhOzO3rVA9bsvREpWGeeepC
Ht7nHM/YmbljXsgMzEt2zm9+b/A8oKq4Hzr8h+tk/SjCFOMCu9cL2RZzShn+/RtS5L9a1XVVVk3b
llnYJbGM/cOq/jJeam28zRvvSHshitKn6kqihhLxPEs7CTFXHbXi3bn9sM2XcxYU4AbeIUqGbhwT
uA37dH0O6OXDrvJ9iibTAcNqPiQrbfiFVOZi7EA04o0ob09JJ5rW7p0Fe07s1L2i9DIgUowcDw61
QMwkg8H/rl7TvMVC8OIYM7M/wUuaPaqFiWbVU0EfjlFS+woe633+JIgEj+AbJwFd9L4mjnDETRlP
JJkvcp4Rig41kKGVsZRmd9NNaeTjTDnkjrV43j1jSfknH0u6VAlH8xgfO19z8TdPtZiWOGXAovMh
2QeBT+8KyFzNGXgTLMUOaNtO/nks31r4BDIBkydms3Mxlt2pYaK64cK9HDs1bJcYE5DnWYf72GCj
vrsGDbREPGK/GBwNStc0HyL2EQc6SMPE+i08vkFxjWmBDoyocqf0M/7PhWneOmC5Xydzzht4miqN
PJ8/xVb1xd7cZiXp37DJz3Gz4rQ9ZxapSSwPRUz1rQd+pf6As+iwH/0EwA70dHT7PS7tK79w8vc3
lqVaf/GoGJIk2bZqq7pq/MuNZcu2/ZAfZbZ+qU6vmzw1D0r2SDaKHj1ltq2whCzXFh9pbJmoZNw7
eh3O71moZEPzheBnaI3pZ1ZeUUlNHWM6iYbvkP+hroDdmT9tDAdkf02/hY/ETMVzBkxKJRZ5cYcb
EpE6vEuRXAjvb3dN93IzUzLmyXJBp+SLBMjrsTjja34SdUQe5j0xxUjwhHs4RogOPtjWO8fAA9ub
NRQSICRBudhhuX+5JacweZ9iUaKyw6ZddfRmc+g5Cd0i+Fvx/smefYwyMBi6LW6uXE47wlmIZEPE
+QQFP3pHAoKlsY5fMmx6PhzZC/f4ypopZHG+3bbzU0rA1pLhJCQGkxlh+iaYAFs/eXFJP/0ubQqu
7kq/pxE2j3rAtNZltWjGR212O2jE6pEIbvvqAwTuyi8m0hKzTZcMav6a7uebevRGwuJSqPiavWlA
/zG+VMtzFfoVzQh/4peS3XETbzB2HrHcEhK+7SYQ1t3aurJQdJw5BGmO+lclfaefX+AwtMFjojRu
b6uahD3nv1WYVOwR0F9sktyu94XdebRzI9RgruD8wugGZjd9ktIzU0/fyW19K31yBCtinNDA8zsq
5pi+dS6BeTwVlXnnlasvRyPyRkDlIULfg3b++iIxjt7NvNLGKcpxVFQEW5UDpQo0zCubu8X2imif
B65ml7/maG6Io+Yq9YY2R6CcdECa1xDSzXIuaQtod09EgQXoP9mQN9EMpTDiT8q395rI+AaQTn37
bPt2NzApFAIk5Da++/U3JLSoXZcrhXh0GC5QR8I38iAlH+flfxRHLmf1mPNUupEoNoJmRXFBpB8V
NjZJ20+eyg4liE8jZjzueoOGkqBjpOwL4NjKJUXmWhL5ei1/eyaJNXwuuMhJlwGRfwwTsPfHguiZ
hGhVcoHJ1fr6EBYlGX+V32XTdnOETDIHGJ4almUGBTLlyJb94hX9eZHadOPCURWZ9E2CST8uI+tD
2rWPwQOMhfX4TnbalynkFljqsoyX95tP3KN+38nFsLRZ2ubJw4UgTLZsa3xspuXfQOLRMVu4UOPn
XL8NckiDW/R+D18Ij4ipMgCFHZkkLdDtchWn6xeN6e3w+BnHcgRTiUpehj/ocb7WI27EGuEiOJRb
qGGles/38og8RnBnDnznO3GlavzhxAXe/Xb0rysR/AxEST4djo7brIK4UM+mTVYmQsUZBh/e8uua
5EOY7zdclM4E1S+ICUa9YM87mZzD79MteEoe5FwZgMaD6icnp5ZCQhp7EZBiwkPruqZTliG3VcPi
tn/RjZTNzd1z164y3X1KfRux2xnFU3rNZumhhmvYkDuthRZjZefpnOz2zVmdVAtY4Kc5arH0J6T2
vIdirx1xo95LH0Yz0QFBrMSna0K/pDi/8DlgWkGu7Fe8FfrgIoal+gA9bYLWrNT17Qpr8m2EzoY9
Lt4lcOEdYRPsVfK6zV19wjV+GVFCGphNhKVpOvXiCT4ObqwELczYT7Ilnebj1xtO+FfsmmgSK6Jz
Fba9yfMqr6WHh74WMRQ4UuuXPA04RStcS+1CZfY25sWaZ4XDPWSNRYknOAsso/96idjWAlgHYJ2H
AEK/5xsmmrpWcRuskPCQdDgM1O1zlpnuvekXF3lmArNangEZuH2coGYge2vypCCYI1gIFRC5GmHe
KKYP3GrMAPhFj04OAXLz7nIkDMJnBmjOfAlhNsqotmGa+/LxArCaEelWD7RubONdk/3lM14iInit
63TGSgByIIS0WoA4RsIPeY8qzHnwZeRqmC7jc2nzlqmOI5CIeyvAAi03rsS1vrDbfnYfKhOIMZ6X
q4KwAfKDasS8zgeQ0nCgKbug4CB1kqneqmdA5G+uTrSRAWvR7TE3z2oYLMhh+E9pUmVhJ2EdIpS2
1D1igvdmirIkQcICwaJ5ygh1MUQwf4df9i1B8D8nCpQfnH2Gnzdj8ei4i1lix5+xPXlXQzLVuX9y
4iEGvRWnndjGG+PlxHSVwYc9bdHWP+XssdUo5CzdN3b50r1VI9kgb4EXiJI11YWFHJeoRSQMKX08
Rwd13wK7psMq/rFPKajhRuM+IOGaLEeZIzEsIMT6c0n17aUwBRiNdw+9yffj2eapQp7F/+75+ovL
Sz35qOCb4UjswERYQ3N459nJT0zWII8oBnOHQ6uWjpFltppIAakpO0WCCpNjbjQKvkGXAGRUoWIq
CC4wt4bM2fJSErvN1o/3pI25H9/9jFQOrB+z3ox7DsiIDmZqDlpXBremuvecql4GIMPCpDzOnb2M
Ac3rFZ55bVLt9CUBW1YxaHGv2FfpKHTXueKIvLFs1OMsQzx5Pef9FMyL52qHdIAd9HOMcC7//QDG
iPVXA5hqWrYuSzrIjfj6P0z2x3fTe5qdkq41DYUKMmxKrp0qCapmUn9HPexjLK94JLphZc8l1hjK
TdlmZe99qG9eY2E/rCNV8tTtd1R9gvSX7RqxbgvBtTZuEQZmDakg6cvwmKiSowaZ4Lf/gAMnYyqi
ApONBWNYt685GSIh3yo0q0/UXZcNWZSOaJbQUJBl4fAD7JFFcTk62vmLg/0wV+Zcccik+77mcIpX
nlYHKNtlkzgFD/+NfdTDAsnJ19Z8nUC3WXembJryrXyeWW7ON4xua8wgLUmeBBz3LfqpEtSrfevh
dD/pCptJPcgvbzFD+x0becxi4VSDzuSCOD1lI/1AzrRzmhlBAUqekgUrBTsNGE4RZPNm/14XpMPx
rDOGRAKpQdXNfSjAHbQSJXD7hAnxSwbeoLlYHe2OwWfOtt0CVTFZHHRiLKLEf14t7VqyMCWBbYGC
vTrPoAARmSY50CGdf7taJy6ySVEfEVVJ9CCiQcLdjw41sjFiChhEJLIKq7L7/jXIZxmZSLfZmTZH
qPZZAkjn3kio7PWNXwM2lKPHSSEoAJyzN5SRkaeD7/V7x9yOMkQdo6WJz8jr2zGM5tLuyGnr335p
AkJhssw/gVQFFbE2mtvNOa8dDwrHpwkHDcTKWMKY7BPZ574vv6EMGVs61ikmXJIsXe5AUpYKxE+D
NHGVeXFBUcWmVl3ZciXkHySHALpGTDWPfQetEpl6VF9jjET0XQn5Eb9h9V2Tgne7j0vN/85uCv53
5k4k4x1u0QtBEu3yM31sbxyrEZqZPu+h2b6BZF/DF52sh94VXSPCMJ1sFdvJ6iFUT0yyjrw3K2qn
GbKDJ9oV7uQuan9QaN03xfCeem9+4Cp/CujsCWF4KsbKyGRORX1OHxU00V6kjEyRg9lnciUErtRD
zDaOTbdboKNUzxpYo36+78hiIgiQcj3gx9Edv8HH+RoOr5N8iuPD+/tFQBEg479itoammYYp6aom
/ytekT+yr6V3n3T9Hj6LPaBaFXuf0lEujC7HNHoi269XqknjhZ9dSIE9epoZ1pt82dsXdNY0fc61
0orOBZuGXMC4Kv03iIr8V8dEWzUsRbMUW9cVgU/8wypVFFXSZukxWYMRaCghCegaf0Gwp+k2KQEl
SQo3sRriA7uhrjTJ4+Lhkf/NddLMv7hO//gq/gXX0Y6JnGu1zauwgoQwFk7PlmMckvOLeLtr0UX1
1CCegtnlE/Q4auXL4yZfa06MOgLFLskzXnXVSNl5jHt3l9mmbqePt0fBM0aSIzaLK4OayWKxQeiW
oO3iPCYhpPxmE0TtcCa32tfe/b//9I3/+a4sln1JN2xdUVTLENf+H66tkty/R6lOIRhYtriS/mFX
ubuDb/wQQXAZknUOaV07s4z+kTxo+4tghscvd/zTajroe8/+ZLK3+vxrOY/GkRuilH2SNnG9vqG8
YefhIubWv9m3/vue/Od79p9f9b8A58rT6GK1vidr6VChpsgmwjz4CPy4CxDG9y2OX5/os45bkdQw
hDVTkMX+xnR8GR6rO5ZJojceTqCsdOKmIM070m63KZAM7qzDEeO4Rv5HkENEW5g3yQWgnXOOLYQP
HckXOKyaYFj5oAyQiAgEugK0IiwPkpZInz9kNrgs9BButRDll1gFEsJO7D1KEfzEFbmwcOIB4vNR
MsAvRTejPMXthjP5haQ2I2PTQpgtDTF59NEtIogiFq6PZ5DovgbYJx+VCORmVFAMf5YJDBTX/O6E
Y59SxP70sOGqL6JkNF/O8/647O+ic9PHdTwPnXnsthcqEEfx4jGBSMTWn4c7bH24Av5UHHG2w8XJ
RUERQxjpKE3/zaNkCVznf3x8mmSZpgZAalv/+vH1jnf7/bbjdbTbAUD/+Wc6Ha9iL6XUMfZKZ3Uj
3evU6x+wOvVP0xXY3WJ6cA+rwWCQOYuAljFiCdr+rN+feBhsHWfPoZqUDcAX7kar76AjSPrLq42e
A5mwR+ZLcKU+k7QvNyGUWNQozf/+WbL+Avm1JNW2JU3SNAPE9J+fpdjK5LSNs/v6q3kf0217UzEB
3kOWhefXZww10MDwIQry2cSYgr6HiIeQIYJJPH653VRdfOO9RDpEI460OfHfUTq9oYbKfyzSES+m
1/0eSZkcoYBLvIzwarZiTtEd0JfPhtLe6VbhMGGQb8vasdY40zw8zmNouh97WP0qHiTE+jBTBOag
Yhsefvf3dRpi8kxdTCcPbEH5DOS5/7m7auxhVSGzEkJs8ffXSv4r7M+SNMM0dRvuS/lXULl85Xb1
tRPCNvmt0HQkzilJCO+t3QWjpZgY0+6+Ts0UJZfD11Rh7wt6y+/+u+N1Ij86WiMDmgBP7FYavo1+
cymZHCvyajcpoxHeTX2Cmly2nFaw0701S3D59T9IeloXcfDrp5WmNztof1Kc3u85CrEHM0/Sn0mV
W7PrzZ8f74sAFQwoi2xNFFY3WAZSj5q0lhOi5vZkj/RCGxSP4LQF64iBFDkhHgnUoPwuidB5ksLM
dtUbinAgpqSz9J0QbA60VBWeTgzmOCvC++UeO58lAdSYNdFJ3vwvmEkbVJwEEOPCthSOIa2fvaDQ
PPvjtb/KgkRe7qN0VoJlMbIPZKHbvKfC01Ju4Ts5VNymLUTCBVLus8Qwka5N3ekkfL1//1FqhvY/
HmdB95qqLVscMTRNfP0f9pD423aFrhnZWmJDFGgCAMy5h7La78FFEzuL3ksZYkmfl5su9lPCdCx2
Gnvagd3OvzNla4UyuVuykxGNYfqs0RwHlkCahJg5yFTl3+PaoBUczn3/GnHsS86s4sz+xddPONBv
HoQdo3s6Rh+e9mwH8/3zwtxGm9pIWxyZKbmeyOE53C1vS5yCuF7SOEJ8gTex6XlZSFZk8g7LdGCM
G9AWsCefPKsUFwA8R+66kJwcv/ITR8SY3hAiVRA0bfHKWjxmqP1gthg6uqMD9E9i6MP2CTx+OI8l
qP4NArKP9lKaKHN1zyTHQWVpBHlE+PKomH6QWV+w8BfT8kdH/IRJnqgFeLsVuAZO0S+2gR/OudoY
S9qHgLebU6xkXO60cDoJNRAgceRFMBpluPmFvx1lCXc2LQs3FzRW2yAtBSweqTul8AhfUITqRKJ+
YqWt7Qq8up/jR8c2jBbiEcJ5QrnEqIu4glPAFGPOJ5ruvieAvBQMLQJ+uxcDm3me5KOoJoz9DOK8
y1tRQgLAzvEOGHhoCE9BX6LxJRNJdujT45nszT/bH5taEdQ+zmMsm/1FrvU1EvKQkGBJ33O0jgOA
RDykUDWrhNPUD6gZeWPD0n3YTk+f6swbZKZJGEqc8sJrVzkuRdXq/VPjHWT0m8hhm/jf7WduY1nI
+wrgmWdproVuygUgvxvBfU/nPZvNkuNexVhAYwu3Eg8w8nQgZKj4YftGPhog1Ac0gnVGxAFDPSl/
CyJ/4EQRt4w1RMlUq+OUoJXt6emfyRP5MCiiUy+LWXOp2V0JIm0x2BTh7emrryUo9WNuYyWMBx2r
xkDAPXSfxvdZUkUQ4O8mtMm3f7E6EOwl+sVpDHZfYSUHBbB4637qgHI2/e133LqozaHYKclKXEty
pdz/UgNwNn+eh++hukCKvOb8pBLiDSHdnMUoO9uXr9fsnndxWAa8k6+fWWwPWLXeBMwrQYr0TF1Y
pwcd8QTA3h3EMfewNkigTReZvpCBBV/p1gLKypBtYh9GiSzOCsGbB5G0eio0Ltk4YfjBiA94T9nU
y0Wy13qpRYWV02FpQFWONOnVjO16nD05ejpvctNpjUMM7gMo0dyDk/55wSECAlNfbnvlOYDIktvQ
3vTQdoTN0X2tHyqU4O+9DWGT+f5P43/a/0/YeS0pjm1d94mIkDe38h5vbxSQmUjCIyQEPP031P9/
0ae6oipOHNOnu0hSZu+115pzzJ9Cjx47SUkfrHSJQvhQ5dGmozeHHvIUHdBkGa7ylyVQ/O3Ob4pU
MxpltKD2Bc+/VsC7bB4+7bs+zRHmwGbCA3hMpREeaKTkNRCNP6+4vzuyGcK/fpz2vz+ubZ/P62XA
j0NgRNOPiUAIKcO+TiS6uoFOv4XNMuzBTv35FAenJ98JDcSei7Y0NNMX7gPann/5WvLv9gFR12VF
Mk1D5Dr879d6lYeXZnCenL88BsJN2C5yklBmOTLO7X1Mh/wF2eLWRx0btv7hoIPTpzD/n/AqG/UQ
NXdLf81nDUd0evjLqeE3Rx1dEE1FUk1NEWQOk//79T6fj1yJQlnNqcG6Y9DuaULlP2d5+FCZEvVA
5Jl0dJ9QTNYykDnGAqyJaibHD8FFUSOkDzypBpMmWENMJI7sD9lxjX+vWl/oDFosUy3NcmI85KBT
MoU+Ir1bxaL4uN3twUZL3isRyV/p6Pvz8HNAldv7mD5AF7ld9HaQqDgQBrQlTVK2f530COYY+HKS
Pz8/ivHfvp8uaJpiGgbPqqlJv1Sqh0bq6oPeFHN0/SrYspTqj6N7jVEBnxtc05okcAKkHmvizXXw
bANPBLBynykDFzRyhxgD04zhdwU8C+++pc4FIY8oNXfV89AMnoBiNMZyPuXIc3XFEPXFRGMAMl6a
v9qhThCk6SHS7Ke0siMb/gHjRI7Q2WVmecYhuZJHNICPu46J4XH5oM9FAQ2XijwJX4JGCTx6ePp4
A8XNB65BuwsdKArUZXd22u0d6DfcxWuMDM/ENXhzHkBp5AQRxk10jHuMO1ukR2X452aCHOVzGX7o
INMsZnAhRto7PVSx+f0B3l/Qup+XpYsGM8ck1Pv5NTwFbxcjrfzNn6JPBfbTGLbHwKBpghoI4VCK
2LMdA3d4Pf2XSU4EL+hjXI2ZzxXK9HMJPrS6swtJFUp4Oo8V9OY4lpQh3YxTvkb5g1R59iInQ2Vi
dQUogniAwCL2i448jfcNSKDKGAkFFthC1cc/1iHmUhgkKDiNaeMdDO/WZI0avcb6OX6PkCJxTqWP
xBCp9Y/MBxFVJ/qG4yvTN3zgwEzwOqlwZEJd9LXPqCHKjSwTQAYGlCKTxF3JMqYCY3HctzCs0+7i
GR2Neu/GM+rVSprj2CHj6/F0S8ybQPV/qjGd1p7NjatlmS9ksgM4zIpsO2z9bJwFsRQv1C40R3nD
QBp/4hpNYw+GVBD7BtwW/AVnvNvhMyzG4NMciA5eSTUFfBAtH5ZuDtxywOAVndSzzZQ18L5Ben04
9GIDyOSTfHm7oT0Ce9ZDRd3jNwsOsEECarI7DpkrzV5LX9DVQy6Ka6Qju4Jq59If7SnX8W54gFKb
DQowVFB8uxs1GCjtKx5WncE/KIgJA0zmLmf2xRRBuKp6g/R+cIXhZ0MHpMeYdsk1aSHKDHXKINOh
LhRXIodUGo9IdUmPQveHJghdKm1C9RCf2wyEzQUBvupgdyQy9OSI/NA+i6KXBOKisNnT7kVyxsXK
reYMQrnGs1fgji5Pjmm4D/AL8+a5rffnbqlwpP5i3vvQSRtwB76CSkqlYeqV8NtDCgHFHIrcVyy1
79HtNmXifP8yoNDTFJo1uidUySd334yN8LfweBSOvBEebtP03cnbIk+O8AxIycPq2DG1GYpvRwf5
S/o8w7MVY14BNTeXdU989c+bJ66ijiM0HrKuxTKKvKmCSO1/Gm/AGB4sKQGuCcN/nkD557Ql1IkF
svDlj/1iagydfwNaMT3zknGgcfjFCZ3sSw863WlvMx3hKAcbBEx3oiKeDei63iJk0PKXxLABkWjr
6rL7vHj3In0SxMNx6QBQrlIgyQRwHjh+nZAGHFZ/XndN4787JLowydBEk6GLZpi/rLtSqdbC5SOX
cw3MFjnhh5DVtHxPOb2JskvpouUrei7Flv3pg6VNd0XQXOdAg5dE0/6CMzco9eC9byWfHq3+zhqo
LTcP4AmSoy/h7D/VyYUA2mbHYaE6Rq/r+ClBpwNU9djmGxR3LY1rMzvScSrSl+jIeV9L9dpOHCMH
v2nT5u3rp4UgJORIAMogvLFzPryEZg00l/rV1hhgKqp3bLwLZ1HcPOMB5nu65x0D1ujxSDhJqaV7
ZlZxp6Ak+YsCEocGTZc8E/DaspgzKnNebcQpRFjoHKwRhtac9+SxzFxNdz7wYnJLxf/D0ktQDwy8
09w0MWXgIXqcpzrBRoQafN0zdWkix6i8B0HlzAc8+inVIfvkpNpylvYZKnUYMpIX/rMyKl7hmdpn
KKCU06KaiFKwYGpw4oSFROBhdc9eiNwaDnOqlnPFkzmdS5ZlHlbw2AjgCo1r9s6kDwgy+4VXIWTS
xYjsYcT8gooYFmh8FJedrDHD8uOdlB/gcQMq5CI9ly/M2KQNMEZHTyICYykJuJAczk1vQl9RKvDH
GOC37tOwmhGIYVsByMrMgB258PNFS3cbkOpz92SWzZFidisdpzTC92dowIkhAuFhcYKVSdLkzZjT
Imk4IvRnkYcY4phgonjaMKmev25rPrCfV2gueQ0ql4cUt2vG+A/gD02VoqecseUhH35wECn8S+Wa
p158x1GwWogy5zrmm//Qya6ah8vrDLsBl8eueNlt1pE6gYeQNMc9TxhKoHtmvO1rzx0S9hUpZoXb
q5eOiXRaDoANMJ/F3DvOc7cJGeS9EgXY/eTCeXws3O3usWvRbnU+gQ2wkF4v72w6dQkHcFEN3I+Q
tXsR4un884gPpzRv0RlymFeGyIqf3f4pOGfGL6zPWLplZwCFbnVlnX+6Tf+HmIOZzGmuSXkJ7/7g
i8VB74i/Y8vleOuesJ00yeuGiDO6vlCyTk4YkNTNCUDEM6rGZYWNwRsw+Wr7PhGrU7OVffQ1bTdr
lK2IZYJAooGK7qyzmfpRErREfEiOegs4LKNhKMZdZ4ukweEoRU5tJMxHlQjVGa2trcEA6B1RSKLK
bdeykg6w/GWPKUt533YG41RzprRlzTFEp1xwkL3PL2tO3TeMkg9oTayI2VO32U3Blw6FmYnvDC0z
ewoKtX5s6fCwJDVB1lR+jDFEhwWd2uBC0gV460PImKsdMaYiSpbGmdTCOXyAdadyQ+9yc43Zc192
APWB7uPjFS+ugLE7qE++xDG74m7YZufwUc+5+H2eSgrEGfwAc3Agaz7n7slknhgTGB09sB+66X0o
8wBAsI774yDDJHKwDYu9I0e3LzjIH6YF3QAsxhGVcj5sPoEuppx7R7kRQGNoOU5QQZfOgVYHIRG0
MK/EyWB5EwI2+wFaf06UnwVTToZFJd0WODUckTId2+yHzodXbzndv0S/Xpq1fdWgMTMMiHvkPf2A
nxoJxnkjzIQYkoSW1b4A/hy0MSjNTQUH2FbQb0VPE/cG88/66SC4JPwiPS7gaXHOVRn3utpXO3tt
3rj7WY4PCca4oCx8NIgHv57jZgUnAwIBh6pk+jLjgI9dUWfQFp2Zi2L0+DaWFfpmSI7oUJ99DUMZ
8EBKb79QSRoIuywWDh0y/5x0U79a50kFkJ/2y4MDsn2lfjgToIVpXkJ8MLyGBsp3uJPTQY8TPE8Z
nSG7kR+emOaTQUTSDt7mkdo5Fet+cq1djKKlQw1xbP019SM/L6/dtg7JCOQUEwIFV2yCeiCyopdM
IMnUzJ0ffQyUNDaT0xgBEt04HiLFo0Doa6jtCU0ZBUKmQJGcaBNgnjlvU5TfU50GJ3Jf+hPXGaPx
A33umQHHfvWJam7Y2dHndCEGOMsfSHbwknh0s2fPLXmYDZ1am2Klfy0JMuO4wmMCqOPlsQ6zbEsj
5u1JPT+GMNi5+oEyOQGmZ3EjXrs4ecYB9CpoH+3bTHtc/v6zFXbCjMIQRQuGTwqqHTornWTe0iHr
iBHd7DapfwzaO5h6KgcEDl04slDyCB3fnRnRwnxDN7OeHHynH90/D9XbCFjIZQyBhK73YHaENbE0
GEe1Lu0aLTYTgSWJpQLnIHXvzZLPPWwPrt8HgEbUVDZexRrowlbZt2diuYTei9DJ36dMiPMVGq+e
OsHySg8sPmZIStminFMkjtiZKDfzTUMapko72n7DNqSBuW6Rip2iK3gfp1mgHd7qUbPIKyx1mHRy
9zUAe+Jo63tynZaYdQ0H3ZASHGfHry65g6YIEUTIuIIDjIfKqEZ/kWmFTbI4jy2CP6feCytGncBB
ENa9yCFmb/aP9lfl3uJqRgjC+omBffOKHny9dR4g2VO4LeHg6eSJEdECPaMQ9e9+lVQzxvPjI3NT
3OHdkh4dAEpOmk/o2zIMfwldHbcKZ8/P9eChhtMD0W0bTp9oMgmHj/XDtCyHOU5PbiZV7xlhBq1i
kgnq7Wk/2EL2LsTRg/nbbTxotzmsqLovh/zL2XnVfWwlbw5dg+tPu1b372kphM9PqHM3W0b3x+Xz
jEIkH+XsKzUiitsXzkNRHkvKokZU23mqHN91XyiSYsWFPNEEzy0TycYhvuO8zMOeCpk7H3YG6rsL
Yw6XNdaATIeP7NDjiI6Fj6tEUd0b2djiX6bD0n8n79SrNPVNxUSnbYr99Phffa1OkpSqVgbF/FrT
wae+oPmsL2/NVOSLxGz2RD+jzo0aLCPMpnUQc+wwbLbfFzROfRNfEl2spQPzhwpSHfjd2/lLTf3b
kvpfX/GXrs61VIQL6qxi3vcx/CIQiWeDvoN+GTNmSGWXoonbihZTHGyHrL6FvTS+l3KEATpQ1sKa
HWYtTwZ2t8LROGyGJZAWMSMlx37Z6D9CTPG26H0f/Mp5YQuUXTNiqhGfyevEc0vb7TA6hIaPdQar
d51+kxo8wLZPD4uGRGvHd0J09ClMvwQ+OxkuU57A0T3sQ7wfsfqXyyH97XL8OlptnqLSPPJift6e
2un1hfJ8lnMaVe12fbtGZDCgHhLfbk4tFmt53OM+SVIj3KBLVMEzQ1RnA8JYvv98m2Txvy3S/lHS
BVkwZSZF+i89S+3cfuRONYo5RcXMHJ4JGiMToY+fRI2HJH8oDqGbuSUY8YlE9Hw+550pR7LXzMCw
k4QwyMqdYhHeEl3Iviy2uGwh9ZlLwf0EDLIzRpWf79cKuuKkYn1ocaxSkS6F8LRH/CyEmIFAyAtT
8+Wi+H6PyKJoafg3DtJwlOTsB9fo41CbMx1pwlfMRJFnAIMthk+N28sSj8TY1xANeUzgPcMhycc9
ElRRRWj4dRLbzgvBfobmVE8UvwlLRxixcVcpXPYHp3vCGlqCP2lCLQc8V7L7tvKp6tKxoF3BZgzy
ogcPaMI/qWcI2qZadvJ7xyb2pZ65J3l5bG5oP3QqokGSAtDtDznc9am70ne9rEL6IMSLODINGqA3
pPJcYbNfcMKBXcEy5VAQ1nMTIWZ49p7ji7uG6c7WCmKTa+22uy2neIYP+94XdwkGKaXW6BIXESgs
nG2f9LE7erTl5tCKAJbRYq/tPjKanX6ojPgSEAK68Z6uApM1SCec2tcDUumRTSAQFlhF0eJyagg5
X/ZGE+c4paHB7KzDYk/U8bsfQYvfag8gptrvdZq8vB/77dYA+nqbN/UFKobPEIV2AqqaqtV/A8hT
V2drf/fIKSXVFAE+gXPUHtAlnZtTcAIzYeTxONFnJATrNRo4FDgFILxm9aFgRByAkTZ4smV9EMLi
Muc3e0nkmZf+X14D9W+vwS8r6rE7CZ/yoBRz8tJGFbO+h7tD4BZweew72HaiqkXQF2zX+YadX1yZ
yFtRKzTegSxwLhWRRqsGu8wUM69PkJL7Wn0cDjz9OcucYuWJ257zqo2xQTCFyAE9oM/am1OVBQmd
r/voZxNIm3e5N2DWt7vEy8pVAw53LSKz0FxpdptefcMhFWqLftDFMOA8A2F9/JFzR+NF+NJBoH08
evnQk6fdj+wQCbgFmEfVGFDSOnhPmZqdCO/kU0nkaKwf3rwQ8eCsY98g/tYv5ppzjgyfYn0EFipk
UE97F2mLOKnScqhh2eD1fcbqJA/wFt6J6cbom7BY0wUgYdfsJdC8Kh0dWRgoYIjUCOMGVVuPjJC+
+tJDRMKQfQgV0Vb1FlbM7DMmM8XhwINTnRdzqEdXL3mP4Ps66r7hQU0wsI+6KSxDfdSiQbQGbjHq
QhH9U8TIEScJDJV5O+QBAqQDgdRBCo9bXLRFn0M7sdJILLLL5EaMxrz4/3wo4Ai2Nt8bvJGnmIKV
l4D6xuWpZzr09OuF5Kn+gXC8mZoeQ+OL+nM+WaKgBIVAeL26VuBytsGqimVvMO1JSOjV46tTc+LK
YUkZm2pLUUT0K7O7b/QOtLZt+jvRIIBfPGYJ8S7EE3bRZ1jBkKn+0R1dEiJi7BIXPSigyT9Zyyva
P445VIekMd9455BwBoxxVvegTNt4juWpl4vrEfIGzhqwQ4Y0yFcko5U/tPGH7HgJPaQxtvLgz2/N
b18aWTEM/JSaZOrmL3vHRdTVx/lWlHP90euC6bXQH3t5T2l/oiLue/eM2WVMWt3qAoDj63qK3r1y
AwMPzkiNxSc8F94RJXgv+80XCkfVxtWewRHVLxYXJLHHEnuLbjGBKRqOlkm7VkqEE7CtjomZL7GO
lgLGDfvJYkOH8vyKe71hdpXcywArSPjn31jrG4H/q5DSBUVCRcSIRkci1W/z/yq8mktbXe/nrpiT
nxzWoZoIc22LYTJ6YF5+jOv1a6om9VoMzmR+SOGNtjmtJc5VLse2ycenPWCQ9qRHRsUp+2brI9Aa
KCPxbZD7lEoA2aWYbLUasywRotQiQownntYDXB6WxnL8iD/rAVTQP/9iova70ZOiGKok/vMb/io4
1NpPSyvsUsx7tsotKX0cXC6TEqK0b0OWe8ZyIzjIiYnrnxhHzTWZTJEL1hFreEEqRx1G05tABzCj
JCrdN7cRCiIS6sATXSD4EznAALbLmBctaATVMzqphAPAzi74I8znn9PnThj1QvXvW1wjk/FLWDc4
RIef8XtEqUDCX4Al18ZJ5/MQhTUUOQFo2PbtnYG/AvmCC0WOyEgKxAgwjfOFTZVakj2xsBPGh8HL
frpYdmOMZ7aKlxdPGWHJb0r4CCyVg1EOc/OaEBTaHsj5YjrS0XEG43HDXq5NrjFj5CsxHHiIj84g
pITuPyY7ErdDvMlOy+BFwZnpIV4V2x1QSUdkvOb9+V79RtfDLdJMjL+qoku6+Eu3ungdj2bzuBZz
QLrwxwzSEqCHADUpdk1PQnu7wy5rhnKAjMWB+JfWO6QK4RvyH/F37m2fhyeqrr6R0uO92x4zzXCX
Lv+UwPB+4E8wAttF57EQhxyG3Hz6SMwIZtZ83XkILQv7vWypn//8i4nifwWI//ub9bv0v16v1+F6
vObvG5uQX0wAfpJgVXvEEJBvYHCGOHmQO1f0B9EYKtMn582z/wHvTXiuj/HRRGd4W9TuZAe5RbdK
f7U5u0xCubUIYYKfym7ie2qM6liYDuYUe+q44Zl4O2zbacfuyMJuIBt6kqR9BAJ4D6hDfYZkAcmc
5BkpgBPzlIjJqZHpI2QQDkAY/9Wn93gCvv7+FYVR6RXZLRSdy/TtLnKXlODNcXYCGMTbMuGxnJ1I
AvvzhVN+tywxPEcGDa5CFIVfnoim1U5GcReKOZmowxfbCvxyNo0HKTC9AAEEvl3HBlTZtFXQ8Zgb
Ngyy7DpEsQiYEGaH7bpdgbHymx96VSEELbZB3bqJMfGaZoDy6y9fmS/1X4mzLuiaKJqqLHH0kPqH
4V83WytObSdeWHEMesTuBZQlyt40J3ikpoW4f33d+qjgcn1YP7byFxVozQqYPQYuCjAoUBCEDnOA
BBrvWUnotlssBFrntYM9hV4c6MUrw8tXz29/hmKA9BgHCY7S+5y3vIDTdEryzSBsKZJpzFCZucKJ
AyFN8/btfCCs2lgRBsPjKWB0jB+9xOhOmXezjpOOJCo+DeKpVz7hpTF6NozM4GLLbn30eAkVKTRl
mhP+9Rpdb8AOo+vdN5/j2zXBQ3BfIjs79VNeCFtm8BpKlfdMz5wFAmFZZz0+r13dv1AsREXuE/MI
Do4YpUJkwgYUcXf+goS0U5YwFxkN4LqxzQEcyEOfo3xVPYbz1V7zOXKV66NrZkCQaYWXI5S1p1TK
hOg4aVniNeKNGBpgwTeHhJQImIL6N/+UmXO+WdItCRFaDeJiXBIMovnk+MYAfg4bXFy0L9sZsY2Y
iNipcdHQhYDo9sNBLKZJpieHhEG+RlPWN78xfx0RzdKAOP0zlk/5YaYWGoKvnP3mi7/qMFW/XTng
qIjucAh2v8iaL2M+SIzs8gOXMTvv6LUQiTKUp5g5AJbNKaDChtk32HdpgtS0sPhy74hPy+d3QF3C
Cjaaj73wCMOotWgQtaQkAqfYdO59cxpW6TOkvfUz4K+uD6vG14L0D6Nc9OLIewrlFakzHpWsyTIK
MsKD5EELUvYuQzKY6e3u5W+yOIZKVJnUuk/Roo/kNcltJTA7+3j07XYEpKS3mUKaAGEvTGTT1whl
BsenPBJ7izm8yJkayw4tPyTzDdtnA+kkOoyeCiaoI5lhbKljyEXSpmRiK7hwyh6455zr7gDg+6dJ
X6TDgtDAv8QEJkO10iayewFbNjl6KhQu2mt28/UBjllETMkbMo0b9vJIpBFN5lp0nZRTMkwQ5ZGA
CxrEfiBOv/1oEy26p8JCGl12VdAuWIBlm7l4g+4RfYwLv3BS8cikmHf71o66PKxu3wympyr7tw4+
5LbC0yjPMITgDWLsNWmorREggsaPtLSI7/4zfu1KfAi0XMlP8CRAqF7uy2dbWDwmz6FM2OKRxgDd
87kB1KT7IggVMlCGEVXAz0fk3RtzFauY3CWna5SjHlCYdIAZmIjGDCN1iRfTbpbV5ha/aRYQ7Yit
lLnEJk+kOX+/uUWlEh6LkHzVUA2MNf0DxOnDfHFMdxoif/ezE/hIiucdbnw0HewxyvCyFHd89BkN
4CeSRmZsrC8OmkVz8n7ZrwQbvhm/I9krYMj6uc+loquPKnVegnNPMbfelmZ8GmozBnPFTx32o3kA
wanoHYa3oQ5laHVDXa6NBpOaFkYdQ8koNggm7TIz6fI9MmMtzKEA08C1YdEEl2ktItxoOM1w9Arv
snUceBVfaE7t+UK/8C2gPBk+Ulx3dMXWPGzYJzFv1eewXnS709hYlfQT9vqG1rLwNb/E+lwZSqOH
mdYn57JXJ+UecanAPuHU8H0FXN39/768HWOKbIABQKrSa+9tGNdQGUIL4GEjdcJ59VaqxyfDKa0w
mbrWq8ZkqZa/DgIJGNPLa1JVmXl1PzzeZ8RxJuuwep/i2FagJHLMZvVmyVnVlassPn6LBy5kssFw
AWfrIJKGypoprMxJW94xGWTYXo3NHVzG44Zv+1lynCa6/ZaoZAxbgEnGn4RPWl9/zAlaiueyXJlx
H5N+ck7eLYTGtzojRncKw6Wmn2i21nFGsc9pOTt43JnXBIHHSJ4K++cUO0uPqkPxQscMtKOLjpTN
RnbYX7K3N9i/Ipk1qY/GNFYgB/0bEIPUGN6/aV+lYlz5akRvJhB3jOOmuM8u6WvFAI32T3rw71N5
UgJYfwwjUnggmDsNIGPecZ98JDZup/si/520145RMPhOAfA42Z/qD+UMb8SGSZLuw0dopxy+X51T
bul4nYjKxU+HCjzWJwMiAIje7jVMAiC1wfodAGJ97WGqVMR171q/7m27h0GvEoIEx0/u2/5nWC0B
jfABjJfJYVeERAihIx7j4OQC8ZQ8SAmy+oRcXOGqdZuUE446zAc1myfl6JH2tOicJv2sDfQkxPck
UnRfQueYNukgObiNy1wOOI8jjbhyHO+a8X2pua+0g7y2egfVjq3zyaLgG/gmv+utmN62JhB7WrvZ
JW5T1RVW3RpNMGId/zx/JFUC14Ednq4vw7TYTE/xcWpwFNmJP7i5DYgWCG1imSHFy6pGUJyOLFkh
QUfXb2Z9rUgY4UGaspwRjJGoaLsnWlCspZ22e0bHEemmSFwaVh6EsbcNcQE9SlRAhIBK4e6gsDHT
SwaGkXcTXIsRXzbCE/r0af9irjN8h70dvoEhYOgE7/XuzLNznB0Qf9O1i8DBwOWhZhsdYp75BKg4
5vBU37QjARPUZ05LkcksuCjBevSLrx5ylHxM8ZocYmo4GWTrBQIR7SdpPIgZ21Y357bpKHOJ5BGs
askWP2JOqWXsby/2/T4VrQHRqfh8dD0nV25UJ9huQeC9jv51eaNlwaiXc82JxC0KgM6mtBEmB9Mq
UzO8pQ9C6b67MajAcDBVw8P8QOuJIAh5JubB2fBq7gLmrqtDxjvae2VsssnxCFk4+u87vvCTNrcO
SdmSR6p/gaFDDlRijh6xOeY/C0td/7l6/qfQ/OVQL0qCbuiiKUmiIf1SPd/0Z9tq3SfHWUz3/YmE
sKOJAVb/We6Mwc+xWjR9OUxqrUIho7KdXWBPXFdPYaw9EMIUaKhBML64w2LlKM28umSmujOaxfuz
+/N3FSX1N2UzOiXNFFQa9tJ/an3hJJ9N5WCc5lc3pkKHbYNYB0sbwCcd2W5WI/++9FJKfE2YzCBv
AcAkn5euUokY01kcLdJd42LPFfdSbk76TDYgrkN2rtkwNWGxboixSe5uJ0QyYtPpcfn95pNoG3Zb
E37fBBAL/FI14O0c9boQyDBf962gO+m7j2SExjke88R/fy8Iy0ER5DQnPAvd2V2tdEqr9PSkjUt4
t6XyjD/9vr4ODyMeoCOJSaek+boepsW+xjG1JNPvttJFfoF2Tyomhz0CYJMh8g06mPjOBzaOk4ct
J7v66QNtelgpGhcuDHkqmA+h2OIiAEyGN2NwtVLEWfQpiWsPSS7SHUAEt8TonFpiOmUS52ejg9rc
ifJ1BqTM8sVI22D8K4wAgTt0v2sKH5zO5FRsh9Cg56F2cNhPafR+rOE9whmX73tJLIaI1n9sa46t
Lc1vYJh8/MNwXg4HFEqAEeq6mONEONzp3nDwVU1Q6V5Q2n61EMnYRkgCJ6Dx4bTZUEAwZZnk2oBV
h1nnboZN35mRFsCBjOjlnGYp4D97pX+tOiHII/2JN4N28DdTS5+S1Hl9cTkS3i7r8k37Zsgv+rY2
F7k38r0XH+gTXBSQuU9rh+Kg57YMIDPcrZ0eDytrwpjBYke9Wwzj+IvZ8PW02Vi5X4CU+eeHNG8+
FJaveDY7zlG5aKPJMw6vNrM6DloV/V8KMaVXcL+SOjT7b+MIhPhxcBh46dPxvEfK/vyw23Flze4c
6V8B/44Z0fLf7EfRFWAuSGfDolyesXBRMlpnevMUle/M2zydW4JdGxSAlUIAsh6THUePn5005+v7
t3hSbPh6tMApkIwQAhGMc2RFnr7kW9Kro62Oadk58+Mhup8cBA382AMRzgdaWYi++c1fVM/UPIcF
OL7InUcBpymOE4/lyTbXe/Yy2waHnhnW0mefPVlu775tySBFuM3Jzg6mXcyfMUcBreI5wQQZMTG2
ewNa5hM6v0PWHn6qcJlAl3lXlguDP4IiPQUgNjclHyE3DYomZWruZdWIn98G48oLojoS3e1n7yYj
cYOBkZOONdKSCVs1iUZWo8FG1yBc097wojIWOenQhxbiPQeI++7iT4PM8nV7hBMIGVv8ZW76f5ac
gIdI1nFm+uvRKR4lbpaheKVjiYVT8BKRnOC1O+ermLTi8tZKMBujNvAML1svywWcDitRo+zl29O3
ZWR5RsqV9UnnXbhdm7WV0Z8jT+CSRgfdqydZ1mHPx86MGy9Zvltr1HnAH3v68NpWt22YHfqpH2Oo
AMfKxbK6lTlekx9YW19u62TuKbD7WC1nzBoYTvs49HosOXbGXAKIx9H7aj0uwzApRga+VDIjPf6e
L969peyvmXx1DuQV2Wbe8NGdfEh+jhuRWIyodz4tIzogIZ8sjr5hx20zcU90gKg65Qu6OndS3So4
CfrPIGsKjY9Vha68T6wmOuxGj/UXZZCbMepwXRdHbBkF84hr3q4RzaCe8R4ORQ/iKNeasD5MRszC
7ct2PfCL9XGUMdO2x/1qbthOMJ1enejpYqnV7o50spO3k1tz4cLnJ27h/3x064d7ycyCcYo48bl+
7hZvz9wV7aRmGvlIMsDxJX0GvoNbsPouLiRFR/PpxZ62ubO//Hyfl58bjQKbdERLIZgI14rHwuQX
s84xrDW/QgABme0/DVAT9ZJs5jBMpAybISbjMsIht9dRHtvvvp82nO6nRFpPg7m9TvTebq/MqA/3
AlpDMrO3krNdN3c7iaIpBtj+KTn5XPJjD1kY8MRHxTqrx9ttYlhWUtk+A6mwnLIyWP6PEI74ndyI
wPupYNluOXH5LX2gWgMfwsZPE/tfl2D5sR+ElYDMtIP3BMfxTxDZ6/6N6WVZKaXP1zrbSqXPQXqd
YFJPfDc5Sw5P9NkhyCLg1puVs9Am3+/llNuRUR8+QX1Y2irbNtnbWT/dJOHoNKgxf78iuJIlenJr
uWyQ9pDNggHa7WV1wOrvtm3dkPwk62rG/4OkL2msL8yLBP5Y7DahzzfA0ZUck9snve2Z144zvb+0
a7TxTOEg6ke1NSdgyQqyiIdYoDO1yIkMhHg3BLGUZTeGCEiRDlawzyfBIuBejQV24wuVnc1K9Ei4
av1D+VwY1rZgndlf7LHKfQ1IlJt+n+xvUYi/r0CUjxYxdNOzs++C63LMtZhndiL7VjafTwlC8Kuw
93UjWhywkfbu7qs35w7yad+BI1iu/4yQcDm8xm50dngQKOr7QMAG6l07A55HDL2lf8Mln/JzCjuC
1tYlWWTEUb9cLv5cPMm/AjN1UJmSIoiyJGm6JKq/aFLEqjXq6/l4m9wGHrzRz1Wi6NG9QVWFAxX5
IbH3RmACjanpLDUdevyb/WxS5QEYr2l/WhV+SFV8lfnyIIpDhZ5PVbnPXmRwpPcrxhI8Q0WHInoj
kRePVXm+Df/8K4jif0ZQum7IOpWfIUjgnKVfBzXHS4ma4yOjpUuKcTFv6A1Oz9GDMYsWHbPr4gBg
Gi0nh4V3VIbGWIoei9usCJ5hM6VNnj5SEgswZt6Gl6FIk8VY6xMl1DMhvAXvUR4wD6YfUtAik5cM
GsdMkdNrpPzcI87Knkq7oYjy8Bk/4zwYjNUI8VD4SUGK+TX0BF7dYYfjNhACktSiU0DIrq/7mP/C
3kOQXYZn5j71UAxO03uKsSRAr+bdyKWWglME3zlGzhuLjGU6hr530ucb4nW0oI5KpjocTOM3otlp
PnrF5qQONL64Oqm4U3hAtVAJfwyn4atV4wdJZn0waEnphsZTXd1m5Vr3qmAwNMZ5qoxJsOEujW5c
x2uWRxQmHo7xoOJfKkPooIiPoEOqmOuGMoZo5IS6jH7OKOeTUZ4nZVZODpOS3zBfIeogdG5AstFz
ofvEbo3V4Bqd3Zpbcxu2vhqr8XksB48NZaEvxiaRTmf+dY3kQFAsDDsBzuHFZfSYcL3pl/lA8mIy
5WiTPdI+p0OKLsmCtGcY9Xpyj9VQDfOfNzPkQZynUlr2LdfwTj8ZX5GvbNroEZmJOpJHg+SO1TYF
YTFVUnH4f6Sd13Lj2BVFvwhVyOGVBMCcFSi9oBSRQQAk4td7QX5RUyqxXLbL45luTSNdXNx7zt5r
f/0GlXPSHSkoAbRepUw2uCrsHD2tMCcCfh2trQfJIS1oLazUTTgDgTs/H7WdtgvW6kbfnJZwwmbE
wm/1PekxnJC60lfmM2t/bu5wppRcrGFvwg4ErKu2oXHNPw18duFgbcJ1TBUagZFPgmv6wi8Q550v
1fnpwX8Z8knyZURptxtbh+COZPKZzBMzKFbTOT8oG8gcVGTVySJ8SJbDD2tv5VDoJ5v1JSWd1Vs1
n+GLvw5m/Rt7n27ev3krbeOvrQPF1a8XQ18NAY+YyucBO2Ug7Jz+StmIu2DZzBuYHwPxtnS1Q8lO
CJDSJuPXhz9E5J3SV/IuWnofNDTXp8WQd0Ky6QpiCM9gOMeKjv4FVccCYfgiWoo7aTO0/KXDeZ4f
w0/pEMyCmcKvddSGVgB644dkJs4JTPiU3hCX5EMoSzdvXeLqD/ouWw5nzvbn4fzJOneNEZrwFXQJ
/A7S/aZkO8qf4z138+IzmhmAFLgFLc57fpV/okeiHbxnzpD92rH45KfrYzfn32OzxUh/UA7RUt8h
yBxMhjAyvJLy6jxco7liC5XzsGqUI7LdPMBC53v/kFNkvCP74KUjHOdTZfuZ+BPZsLPhx0ay4FCv
G6hkdv+YTgL7xKxTUM8E77wLDiHVjGbnj7JHAT0Ssl/qbXScaAUAaFJmJ38asFRMncqiwGHdF2f7
BGEOLEOElHrCv5MKszqj6g7g++wWJOQgxI2meTzz802+pw416xIbWWOqTRp8TIfyozlQHnoSXUlw
vE35UvZ3gU+5iNVM7XRE+qAhDlB+9UgYKPkfJNrXSxPYHhL5YJyUnMWogcXlzfxlRPUqWQBWawkd
w9tMKAIqPrhXrJjfJAIKjWk1w8aF2gO6K+XWdfmAl3tpzPMXaU6E2cp6jpf+TOEQkP9c6AjoT7K1
AQpra26ao3nA7bREPkut0ACSk7nK4BwO5+f7cNe/nu7bBYgcIOQa3vghBdmfljN/yoZR0RzXSMcb
AaTqB3k5zxBmkrvWFUaaW74Pfz0PPJ51OJXhqLFBAr086C7qJZtchyrfSHL5XXwgBHQR5UMxRCHc
Hkvl0HN9BnUyZzN+Ry8hZuvVPTeTHI8tcAs2i6JT1mMsElQj0DQCi+nvgBa9MQfQpLGBTOB2H1nM
qpyAsJbp2MZOtXoVP+6glvPTJHyRfrg+Tyj7A5pJ0C1PrHU9eCmT15yGAqFAMDyoBCVucZ49WhPU
OlWFTJy1nfnWuEXN4tY8tmTovCjjlgUv6uOnJxwLqMKXa9Gby9bX3gUx3wOrbepynRvPWKZhZP/y
9PO77RAtaI40g82S7KLS6FhhD/s4esSXF2xAmZOvIdGqFC8mCiNyj8QaxJU+muBDRgtHX8tGN8iy
YYjncNTj5QGs++mOP8GjPPvUO6dZvOVcDSZJ9DJj43PQGnhvtNltwiUYItK8/Mwfai4AoGFFnsBL
Mwu3NDewZcyYmHfKPMIbEq3Tu3Q7pOsle0SrD0zJ7Mmslb88HX2WXeZGmv93KHlTeTbIrbxpzEQP
pfJoboRdtM/Xik7j+rTtlgIfcZCjsK8pcU0zQviaWTBFX+U0yCEVpzpcJjJuveET3fKp52d2/P0O
YyUVSohK4CNQxA8T3olkLoVAoOheT4nXOS/OC4r5xJCK+5yBQhRIt8NfRi2yo2iYLoZvFrqXqemC
byPEaKhDE0k7RAlDb3P4+K+yeQo7tV+1/F07KTbkEbunDdFWjxdCh4czg01P5gAnxUftGaQA8SUb
/ofj4Ez8ho43J9mH7wGlDeT3xBipR2q4R20e7cMtTL5mma8FnrXC4QjYXjWPxja5X4AnWivb4H4H
oeUpWCH2D4a0HH0f3Kt75HxTrnBQYA3xSPQeycgGDkaZ8vRoPClP50fhvVqQGjIrHs8Lb23uG1Tw
t1aD17Li68Xglay40bxOzCLJvzN3+MRY/Zl82OTdIJkwDh35VfEDbg2+neI8X1obHTNeP4unNasw
2eFtfMCxh0nNY/1ouMZUmcbP7aM3i1c5PaAQJIGCxyDc+tv8hZF7573Fd6dZOhvGoE88j79N7xiV
e22uMHDVjbXCXrtLFvmU0NNV++jPzRmNcpOlZTY9u54bMkytlYe5hcDge39jbb21tz8/DoHfpNRO
wWuti0dCjD4aGsEWGYz6OlgJs6+ArOpGLIry693TkHHpoM7JBLgSfQZqouRa0kKYX3k71ck31OSm
4U5CJVKs6il6oJWCNNFzz268xGlGItQFTli48Q/DI9X3pOst5XU1P91Q1v1QZeNCRWQmocfSNBl6
xZUQJugj2dMUxTh498ZbOI0o7DsCuEbXpwUKJSIMRjeG0qDV+14EH444SNpEWZVkZGBXRyyMSu3N
TNUP2Vv6QIHWCEcqdh8qXC4kmSFFg54CSQfQIoijvgWBkK7lZxwezqllahbbGku+1jTF56ZX1HOg
HQiLnGiuYqPSfBFd0V3nEyaLvy9W/uViORLmiaHsL0nKVcU/ClpgYbqnHuQV6Fo+TBQ86Y26/mg/
JLvSb9ug62nZ2yL3ICON2DGwHOf5jdP4sR/Fa/z9NK7ueRpflLCjms9piHNEcem6Xhq8mAKlG/y/
R4JW3jB1uaAbZsnkxsGvNUOD0fn7wYcn8k1+k/WV4hkl96AbHztKqhTPQTfefcwe9RHeN8U53D/g
Dbml8frxzl0ddvj9b4c95acuLVpBPeBIItsv3GmDGidfQNYc1/fdIrm/JVP9GjtXQ/ufK70SGkWB
mZpsmzXSPIF+MrWxrtyJyGH5aN16cYcJ969jDSPv2+VZObONERnqwXyW3PzJmJ5XOb4W7w6p2JIV
x3s5BxR0OL1SZEtvDGtpuJDrg+sitC+Vl8gwtauDB2nWlDUv+EGYxufRc8+KXkXVmLBaoY5H/nl7
n0+S8d8DSfrtiX4/6tUs2miSGRmRoh7U5+E7EyNfmsDIdDBYYNITEB2i6bhxqV/T0V+XelXKabWW
I8aaelgwfAllmz7nLgTjccrry/jtH+7L0eHz8/0m4/K31+b71V59cYsyTxPmFfVAvIETbC0XTCAY
hk+C7l5vAWF+HbnfDqZfkXu8oDWrNuDWUmoiimUW2ZdpcVR21uSESu/v5yjfeI5fhadvQ9fw0v7s
R9xS+VnbkGc6KwiliHf+M3o5LnLLZZIGv6ps4pdnxSHadY/FI93cv09D+u0N+n7NV5OiqKiCFwuS
egAhaJ1xLM6YGZuXELuLtDcPfBX8yRojgYyzewBsJaubc9Rvnwdd1GTd4j86guh/X+K8qCXPiDgF
wDKRjHf3RTGmkTpoe6ib9uaYRj0m25YMmhg0xhrnKN37v+/D749D1kxTM1VZV67F9brWJUkkVOpB
ommKSu8h32KVR1SOIGeHmkNb+/cInCuXDQvSZzCmKxnlNRmyNz/Ov475b6dy9Yaf0l4tiqZVD8f4
BelbtGWH9tgd9bf6JX78+7LVXx//t2Ndvdjy+eRXmdQPs0kzh6QQEbvCGpUaK6hENvs+acJn8nUT
Gz58jL4WPmdj5+/CGiYP94M6ugm27l3cVMccVT1j9ymiR9Yto5eBKrA3EO4v0O2q/pA2EiB4JKoY
kFs/rSBWzGuW9n9f0u9zlSIbmmFYoiJ9TaDfXqyqMk5NF2TqoT3K9FZRBU6UY46MHZfiup2GExzn
fH3RM9N/fL881zvkH+oytc0bPDQsoj++EPCE1WHNA1xYYsX378iu2940ozxuDmhbzcSmaFZyfxEw
f+YpAJFpdXbTM2xU2rsdf5FtFQr2J+WoqBqT6BMbaPqMO8SUiF2pVKl0oj4pLuvUrDA/XY7iTiQG
lTxsjNW2zotClwTtzadVjU6fyjZ+pEho0s92CnOM68mHHIN4ipoNtwKMR7UT7/FUFGQ4VQ9wGSTa
UFQViweU7O8ReLCPeJpt5RdmBApNbcXUnzpyDlV4TPCcQa3iDO5j0icESwLJGyQlsKsiykbIx89Y
Gl0Z2zrxV8XY+2SFi3YATWFCEAgNX9bVBLTVsM6pLBDLVn6GkFu1Rek5fUeu35iS+2f+ghqLhmn0
WrE0ph+MI22hLDhlZSHQxMelwFO8NISVAH50624s0lvnNn+qh9PRhM5ACDAjGaVyN+6sEVIqyhs0
jxiL+P2ro/JcAiyWgM6eWew75yeGxmCzVp2ysSFE5C/eEbQP9q/E5TD8KTQcGoLaqFSBbOdg8iCb
4pBnbNwoxujHH4AIgZriWIAmCnUc9Q7pE2FI5jQv1GA+Ob2mr/I+uS9ezXvqsoyOlILUYwXm6tUC
FZnjyqq2ZTiW2QS8SRA0kSxSwfgwnuhEBbvq0H9cSC/F+HxIn8odSlT24fIjAFVcIhhXZSD9SFKQ
OB/lt/JF5FSACH2i8co/i2PymTwmjwFUKHPR4BV8pPsnPiqzlueAmoGbBaulGRJU6zd1VaEue/SG
DBG8irTV3kEmhNGImh6t0Ba/B689WmD/xoz8Y2ZCcqPoigL2WtQwzF6tXGulLHvtLCcH3hpUh5Qz
izeqh+WcKqN6CwD+c0PE0VRTlNiN0QPC5f3vm5qcz2kfn4PkQPnWnCRvOeFAj+pACqnXsBQ+NDRW
f89Tv13f9yMOX4Fv01RSFJUlhD7XV6E6vgxWnBDh6AOCdX3//x3q6huflYYXNQqHQuk/lB+2SeWG
JIyu/I2a39jo3LyTVxud/qKaRTQcDJX28ox5xNjH+jR6wCqnkVTDhvpya0n844N59fCuhopUVp0V
Bjw85a2ysF9o+wbpMZRpEiyQ2vVPf9/OYdb+ZzF8dbirDY5nianmWVwhPRZKBel9SNjKmvcN5MLf
R5J+LI2uDnW1xWg9xfPPPYeqbQJHHpE88yUdWTuUvrszWVx0fal7IQ+89RSHNcb3azTBdxp4DKnT
8P1Cpvfv6NQKP2DLE8cHuXV69d2cS/JYGIfa2FipVIk2GqYHssg65J9Qn7Cml7ce6jAo/z0DOsYS
9j+qBib7q6s30shjs+qyMDj0NHGYA84tnDR80/bZzojKJPBslBxv3O7fj2nIcDsBQiri1e3mjmSe
5AUBxiyDgn3zHANyAnFrHqT7aHVSXUN0bxzy+glzbw1JVVh1iqQPKNrV2L1EiWewp/MP4sRfhLA9
Zi11cVYjh2oRPcebocA5UO9vHPZ6ZTIcFvqabH31539UvM5JJLdCo3h7lhAwWV4sNzt4T2g5rFHs
jbzHZNVvbxzyl5trWARsQB9VVEM1r65UCk9GIaitt+8PX02z9MV7iA5Ip4V0orr+m3+zef9zBP1z
wKv31AzkUrxIjbcPH8IHetEOOpFpPSdObJEeblzcMBqvRus/x7oaOdmlkuJA5Fgq3/7701w84BIZ
/qtO2xvTj3E9/wyvI7EBIPRUGV+sNby7378cdWic0iq29vQR572bLvzNGS0qfd/wQcSnU88IF0eD
89TeYa5/jvenj3wjHMHeoDGId8k23hFfVG6Vqf7kvXtbWn4z+ahu2r28pY2xIDMeREM9thwdIgJt
gIpOhjYpjoSBwvY507q4EJF5hmVuG1tjaS2hTN2nmwtqt3U98TGAbqwhV/rveyz/Mmb/ue6rOSmU
w7LugtTa57aH4NJfIkvNs9EMg4i0rx9bkvz6lehiibFbmA1nAWP5GWerulERy9/UMf/yyP85neED
/+0xCEoTRVWeWHvFDclwxWDDzQ13+aPnZuscYYaJQdXahqhyAWvObtyMX49Oxdqijq5TtR5+/9vR
faPvzbZgECRYB2Yn5JKnOawIA03cnOf9iKebGCTEf/k8n+CzbJtpZcw9uo7hrW/FzxdbVlSd7ZZG
MK7Oq/3vqVihdGkaWdD3NKax3CMYeUxh7KO6p27OhwG+lnhja/WjVGOiKRqmMEu0huQE9eqYZz3P
2yIstD1b1fSFuKj1hXZcgjws3fg35mjten3xdbAhoFwfdEzs5P69wLaOKyrbkrrHRJHRfKavvWME
Il42csfbEn7QTBQ2AS+1XdvVXE7sOLEFxxVJgszt8kJqB2x3hXl9ZoZr9HcS6h+4Rfgb8YycRjTF
Tm8hoQzQbOea6iafAdRP3S3xYMUQkxzW38kKaXkXjW/GkPyoAA1XBwma/gb+Zjaqw+P9NpLExOiy
uBK5ugG1gaVqef6khWzYdej6vGcdTsIxm3V5GhPl/aYvdLal738PZ/W3W/z9JIZ3/9tJFKFZim3I
LdbeKhNaGayhurRbtGuv7auMwPWuIBDIUXLwFCBrkD3X2BK9IaosDhzyP04yaDSbHRTkW9gQ+jRA
w4ts2xtrs2nyLC/lkx3bRLr8feJf79k/E/+AMAV3ziaf9Dhdv5r4i1Mdn4q8FXZk3ipvBpQINLqz
eH85yHjCqve6XJJpss6fzdcq2cH0HLjr5f88QpHaGao4KO5wK5j61TNUcnCqchEIO6Aadyn6K+D9
1S6qCfObMSmRErHO2jeleVeLZz92LtCquj38H/QUnTtvZnLiACDIx/5RZsCuqnocbuF42qzYNZgA
YOl2tM8vDyXOlgY6Gd4k9FtPSuV4NO2KWYtAVrkxxf2oTSG8swxuqkpVThm6R/+OiVAf2LGp4NHB
BoWEp9UBWkAI+w5PJaaBjbBB9d/Trabq8eCm9x5xiPsLKYzQybFab3t52k7NbCx8qMi0WdkIDz2y
9nSmRYcLGmGUudh7qsuio7V8ib8SQQlN17Yg69J9c6sw9aNfQPKzyH7WkEkBkeDWXw2VqumMMvVr
0lLnySzWRmlD6CLrWvfltKnh7MQjO0Vp5n38PUR/7Mi+jsvSktUe06VhXK0XYuAF4qXzrV00k1Te
HhuxECGvOCBeADon6/DI9RNX+fdhleFy/n0zSLbBh65B+qX4dU1Nk8ysj0rPMHeFY5dvymVeDFVE
f5VF901NFdG5vPo7Uox02yO/74wFtEDvT5GloV5UqiTVaU65tx5SNPCGWx/zIf5JxrP1ToFDJOfh
xjdF/fEdI6XekjlXA8Xq8Hf/jrcaHEIoZqqxC1M7Q5cGJI3gqssk0JzsjogQIqIAAj2J70Mehg3V
aSqii6QIKiFSoqrEy4QhpV3XnzpanonW2ToyGwDE0Uhopj2gf4KMcSDE02ntQqosY8d7+fum/9gw
8qz/uYarZ62dw8ZMK8XYUb/1ujEl3Gag9rdLhVrNwrTlJ3iKgFNjdVnvhBuPXP2xQlPYN6KTpZqv
KyrN5X/voCV7vpBatbGL7krF0ScXgM5HEMZgzawRZn9G21MtDUXmELPmC99QoKFzD2gqvh3UVFOl
Gwk4jpBS3LWOWEzrT8yGEhoVlbLWJDxaIL3ilSIMrE/iq4ztOR3duIPDsu1q2P5zDVcf+0xStEiK
G2PXI9Co+eROWGNaWHjPh2jTwWtKMjyy5ATjCldIgaHSBg2pGcU3TkT+2m3+dSZX81/eFydRaHvG
Yz8CQF1iUoIXTO9cG9gMQrm5eHNKulSQw2xuEcty4i0az/Dh4kJfvorPfEGRGaJ9QjZ1trXu4UQC
8CtLUlT4Z0i3U/k1GsgqOnUEcQwxANyR6bvZVtvgDMYKP2DBvY7oq+Vg4TIWPEXLQzsZPCXBwgps
6NMXmcSiqYcKH1Bzhxvq45I75EJ45io2ZlE/087LLnNlbpA+9nBqE1lFfMuOOFRN3QCQDvidYqu3
0CIoT/YTH5EToToDofwOiSAA6xNaNjC4rCjVxmVFi2n4kqz8i81vm4iptBFR5lvCwU8Abd5Pz+bs
w2BJhnv5XbvPULbV92KAWric0D6jprkXNNfMZ4q0ghta45qBQ2q+EnkJk2oJC/Yx2xHPknxg/6cE
mqJUf6+mfBd9UA9jFJ8jIouYGZKtSdG2G/kXhKj6gi8O6mq8s8L2fFdOEnlh6dDkmguOa/YkVnSk
vCeh/7ojGYm2tAPIUz2iyrGrhe7i0xZlEnbG9UNQuCVUv4V8HvuvQgz1ygTAuE5ThBOkKCy6wkH6
BLb974H/Jb/5MdzYTpgiyW1DQsi/L28aNEaca52xC2aUW3Scbpfx6b6BWPNhvAbFzBJstZ4ZRBw8
aWDtFvVpyBfSmFoYgHcJIFbG2mWhaVsNNl1+T1FZi96DRQ8fYSWhT3xXtkBOhPOtWUf95Y0dQhv5
uBHiqF7Xbn2zalRfb3TUxDQ+VEKOyJBFzLmGFqL6u7xDWh7PLfaz4iGR5ifi5XQ7L1l629Ea0AKy
PDzLp+U4S53gpZgRMOYYsZ3s+CJH+lhq52A3fJKrnuVuli74+gg3oki+OsvX957dvCTDGdKgQl5N
OpIm1pxQpe/60y47dpjLi7GGwjGa9nRlZyKu7TFIitgugEIVDskYrHAu7RKaAalsIW5vmpJQmiET
TC6v5av3Tr8k+dTJ6Hw0ex+tKByJBiNXshetWfzUf/RkBDTbMxox6FIIbdkqL3JEvpsUR2AzmkvS
IsEHFeELIhRF20i4h0Gf9DdmuS8TyI8rH0RXxLPorOiuijSVkKXhqS91OlnHeC8te3Okf8BwUGzS
rZqVTETjsVkNIv72MmLZLxoOMINFMeCS2NzSsdEKF2OJ5BiOfAemH3G9AF1uFC+f7sO3/r5cpcKY
wKMTbG3PzmvUrnYTuBekGnvl/YxJBqnGIJ2Ub6wn5B97GoX6AJYSjTA4CZXXVb1CFLMiyeRA3eU+
YSBuRXmEgLKH3l+QAZLB2jjtu8iWm0l6dvTOzcBlezujnZ62Bnj+3NWDG6/4zTO6KlmIXarVBdzF
XSGtgtC5SFtBGKv1lBiuQnYVZcYYSWj/AALsxyawEY+mmCvX6+KJ/ZWZzm7X7ocFydXzJ48I4zWL
RFHX1Kvnf+mjTDrVubarSnqXDh5gzY2OoKaw7XZ2hoo29YkOoW/W4kQly8K6MQJ/uykGLCd29hZ4
rx/TBxGquuhlgrpL11bqhuRj2JY36u7PjaOSmbj1lyzvpgXR3u2onKcEvoCfKoNpd6OO8tuC+Z8T
uZoE1JoumK74GgtmfYKiqLm4RjWW7tQKLNIkO+iGky3Ebotri5AWcBjk9LH1ouQBi9VYgUy3HBVz
97pHertRkyFeoHzT6l3bunxCsmjhv/79zaAE8svjAzZlIYNCT8gt/PejERSCoSrlRdsl7QIXw9lc
nP2j4M2j7EmNHlUeKCJoSG4jJgA+kC7rFTDdtX5fSg+a53oyN5YPIApf+nufAaDFxtH8aexBgR5n
6GpLwtQfMzrJQGax7GJT3mvdoy44lztkGpdN/SjRBcWz3BKwMUOrbzgFXJHnRB5XIULlo58vBtTO
pCJI23hr60Hawy/UFweHekrpdKSdNJzs76Wuo0UnaQ/2RV5sepxPqrAWZGQOWyMU3R6FOUkL5DVQ
jwiCScLPWgktAqiD3XMIqcKaKQOB55PuwYzK75ts3sOr1/F9stgaq+WraOajbDgMKzAfqCa5YMMK
LVVXlJX8NexTco7oz1kEGhE1E8l4HVYdBtpkUWuwXKHcwBOLTEDv5/daB0mjEjngsCpZ0OvGxevK
05JtiE3UAqxf5Dt8ekVjhBAAbkvw8WJOCb6BszpEjyDgEIGR6b5Cah9wqY2FH4yeeMGVTusc1soI
i0GA7UHZQsshFh49X29ssmDNx4iLpu4LzfdIreGIqUoHSVjj0nNqWhYfWXrU65lOe7+ZRcWchn1U
OsRj+M2exAkjWVpv0S6A8PqeTR7iT+wzzaSkdttLNJN3Mv1u/HZTbxLXr5JwH22D95J4CX3WrDyI
1Evf3wyOr/OH3t5t+FT2iwu17UYfBwfuHQaOCrV+tfA4BTZf6jPs1UsBmm/vw1tsMc84eTGRT24L
2ueV98oTPvlrUH/I6V5RJw0YPwibmYn5In2lsKxJk+bsqKdnuop01WNrFxhjWXNOMtmSxGkwMUTd
LuOzldq9xPeaT+a4HHzRZy47pYlEFvyrmt2RmcJTO03ks+Px4I9nctAdyxrIx6QnzSWSZjAE2X7m
Xu7VbE5jPS3mOksUomAAMBDpIPcLJVnoU4nAqEEzsuOQBRlGj5BjWZ9BmZHv+nXAwJ2oSyy+pTAl
vBDDtJseu2wZfKYzEWOR240qeQrhNz2w2oESdJ5K8rwrVo3FEx63O2hG+ixnu226vj5unkrVFcnc
VcbEOZzUey2eEDL+0c2aO6YiX3N0c4W3CPJ9bthEIp2Qd5NfBAPDmp+ByloQD/N1lz/1AqRKDo4I
3iesylVVu0PVMK9JEW04J7fdS+JE62cXuEz9JmLLbTKvoKyY67Vr6I++NUIW0U8uAIvmrQPoCObK
RR9f7vWIZtK8s4EBRGt506/DSVU7J/y5q6f6IT566rS+0IPGEnWoZEgic8ouCMwxG2U7nqMC/pmo
hFHNfECMCcXey37QUMgOG49BtgG/eh2/Jhf7S6thUHZfRdohT4Y1rrrk6N0FDbO8CdS5ysoKvIPs
nGq3zVwPMz/oltotiBFYnTs878pEpoB5lt7rZ118Sws7kFcXtlyUtqABdN2HZDmEKjCjf9VppA/S
DibdYgzTmiRtYLst9f2PDudDvYruu0P7ednXH5h762etI/UxX1V4Q1T4Q7N7uzrwR52WXeya+Ff8
ldBPh21s1JHcVUN/mLSG4z8q53l2BBejzQb+m/yisvxrhONZh18VbS/iQntqSaUMXcE2z+OzCWpr
Iss2K4VgrkqY1+Zxv1RglLDivKuNBUAGc3RZNYXj7Tsqh8aNBc2XgOpq9UCHnIKDQmWNLsjV6kGJ
z/H5ohcK327AsO0oXekQpbDzeDZ05nYZouoBOZfaAPuKeUqNr9io9/mGmnxf26WwvWB+mz8Fe2MI
Ib7krx4gs5H62E01BbeJfyBjkw4bD3JDXfk9LCbeecT3CndK3I3//pj+Vrv552Ku6k84FPpKSrkY
RF2oqmwz20pH/cPb0oIOzHH5SdqCZY6bO3Pq39hD/eynIJT+fiOv6kZN34RKfcmVXW1nik00bDs6
JaA38nlaOgpfmae/L/ZnT+XrgGzZLJGytXkdfn4KIPv2daIQiLk3NTcgpzRcRtL9WXAbYGVskqcR
wQXKVNXGl+Y994jN2ueUa42lzmSmg03rTssLejV/ahKYi5bvqOur0nfQZAr+PBLHuThjcPJWMmQJ
i2B3ZWUvDNO+dkxxbmRPvjRvKt7O+864S5NjX60iXoRb+4CfDZZ/L/W6KlZWlyIKqkzZsRwSMM59
JKcpuYTs2jROsn8rUHim0HHNx5OwMGHZI6qEVa9K93F8/Pu2/9Ku4DkbOu0Kk7ah8VWj/tZnyTyt
iXyB2352bNyoKVZAwNEkb/XL3iZn0GnhG1z0hQf+OXomag7Is93t/z4Lc3gtf7y2387iaqQ3hRWb
XhorOz+cdWP7eGlxzGoAYHOnyMdRhxxAWAbh4qvAAvxbT6c1G3WoOrEbyCM9nqOBRIWodWuveAOd
EJ7HJir4TnbRiQk8+ZEH1z0+qDBZqQ0phFvzYXgzYDw0rM2CsRg+Z2o67rJNzI8Q0slnwXTlaCuh
YGXlDFhbhF+rA3cxOlhKm8YNPdLXHWKI/HCPfXui74WF1rqNMfDIsOiQXOTLO/J+TOcdfBmTtGmN
vLe/b50s/3LrUIsMIRJoW3+8N32us+ZWM/ZLjgxAbbAqia+ocUdgFmeUvWJsvPHdCxppi2oB7G5S
obeku/aXTXGrVvoD5WWCv9UGBYJGnwY08lCZ+TaaSk0LRcXTtV1+LEpXTBf4YCcKn/8xmXu4aFfK
OlDd6JE4eXFDaE6Jz73kaVIXk3HANqBU/7492i9FU9Qlg8LEIowdZ9VQov52Sl0Z94pQsulOMdwS
00pgNOosyT6Rl5yOe5D9vFzxuGX7xFqKnh0maoBMqOHuvDlBgiXSzuEHaO7q6D3BBOB3phcB6/MD
gC/lyAJNEE3nPT9BgZWfCE07gAIpOsW+am1AB5GHt6jh38CJ3YbgFwb0NvZuOpvIdh+6/VBCutgx
jILiXqNwm832UW4L4kjUh3Dx/kz4yJTVkM8XrRjFppNssAefqFbe+SfHLMAk2mj5zmBR8AFmi02X
2dpCQBEFJlHYW56dAdSmcWc4XTNWykWUzgJtURV2J7k+lgJ/5LOBrewWF5B8nzDLs0A/pC966kSi
TW3J4NPOmwg88ewE+iLR5/LFvoio8e/YeulDrDl/TllTuCTpZtsZy3yhFRP+X8TOWt/1BFWc7vsc
/nc25t/jNAbtrv8kKJs0WuunahSxTyD4mujr+6R5YKnuZXsSC+t83ndLLMkQHsuvUld9JsNxQeww
JdCLMaf4pQSuV91FEBm7ZRE7eehGoWud5oa2UnQCeidhM7voKw023mnaE5tSONWHbzmX8yQCsqhv
iAW7AE9oppq2IiEPKqPVEfwy4uJPmHFJmS1IYadj35SslrdGuaCpyNq0oLLJVoLp5amIAE+UhC5g
D9TGfjkbsfalgp2wH0pBMm5bbRy/ltmePEkTEUTgDjljtdvrY36E91OlIQmih9Su1Cn6NbyO0nJo
D1N7zpJJC0U6tkNUz7IDP1AVbZTE/EwRTIhnEgmO6uH920XhpOx0KTuHY4U/AdgH2F9o3JTQ2zGr
m+BFKhmnox4/urhVA8cicDN10WBTnU5HaUvm2ygMHNLz1Gws+lNK7YK3EOg3KDONVD30fyjhfKcp
pmbodHCjYISf9zG2euSxLgsmlq7FBXv+LCbljxgU2M9Us3N6aDO6UIivDg1BbailfUevJnTDFNLu
PFvKl2VGKc7uQv5+0cMg6d2GVTgxeh+DkrlbqrmD2EAHjvHBDoC81xOb1w+DoRuPSYWFYOLZXbLq
iomK5Opkh0TkEubXTiTJDWguvQoC429mYS5Vpl2/L5IdJxiQaBS8D6sAthwhPYgFaT+F6bY4jPi4
hLPs7EDRyy7zNkda7VpsOFbRZWKEpOyu9WBj6E6j21ns8vIjdddTW/OGjrRpjhUKit3w61I5O+uL
Eg3DE1sOnyB4EI+RLbQ4421qXTFYzsyNYfVHa1DJHlB4idLyujvNL8YyqaeyOpVa+yTMgZUOtMxq
VZNaxHiYd4TCodkvEDyM8Hulom1IrklrJ9jIGOIDV6o4uZEPkEFbcNKEvOLjIExhpJO5zCbA4/YD
ah4m4ssHXu7wvWRl6bsWaeiYIwgbyMaAMCglyQOtG/8B31euQnnX4RIwkw43Duo7OYVkb1EZbkxX
jXetMD2DjWTvTF5AtbZoc7fskMeK7HKDVUz9fL35OlFdJPMmGGjPlCUYJZxKeLq1ov1lqcNXQGal
Q9VKJIf9qjRV+RfPrOte2Z2CcX3kSZg0G3vHwyygEZBqi9rA7FAAiBNY9RYtAS6DzMbG0L6B+6jf
8iN9aHwa4lfgNAsEpoAOUChIDH+cYovP3bp2hZMdWW5KRHEAUX2tVOy4lhShWotsQDv1HV6gMnWo
IbBslbckVPOCMWGlpLISbfzqIR3S7WiR7NM33nMxYCs7UrFMeo6BlJB4Yahl1ZTyDiVuZlUqSHE7
p2KgoG7YywXlhglWe6ivXkqrYhSQflKNGB+WRnCqY/JkgOmT6kst3x+zb4noLK08Rhy33lyqJxJa
wdDzblVkE17sArg4DgfanJGdqGvRdJVswI5HKEGEWUBgKP26RyW4USyX1B+FYOQ/EvoqBAMmxXL9
6nEZOhqyEjnwLgNSm4+7B/MlepMemWv5qJ0eea8ZZcZ7mfEw8yOs3IJoANKSsJLwhbnYzLE8zvqu
+oifidRmnteIL/BG8n0Of5AKHGh+kzystZCsqFWdu8kp/g9n57XbOLZ16yciwBxuxagcLFm2bwRH
ZjGL4enPx/pvdlcXuoADFHqjsattiVxhzjFH2E3GangwVqQe9JvGxQCCEJQGB9UMAcQiYuajOixU
gqMwtWn3mr7qywu3wV1Z5oKP8QQGtQTzSWnQMrIj/QZgltGj5vAJzMSPbk5e8J+7JGhOZEch/rky
tVCJhWWyTET6w+YNsimvcmjfpQVXKnIWA0873PagMmluhW6JlG/RSWQMLB0s4NmHvBpUI70O8423
cYvsyUJn4nGEdQS40XGTOsc9mbkGTo6VJ+Hiibsqnk3iOpZdkp179BqwrFaqz4LIBkzt52upJC87
9gACEoL2gLKIDj7luPK086PmT504nCbj36pIXvLvNS2vXpFUS1NVjdZE/K2MbMYuVphJykd8gnAH
zBbkAWshBvtMV0nANKDBUWUcZ8l2M2tB6nYmGhb4VZCFSgYPGaSlN6a+jBUKNsAY9lx5C0yms1dO
2l71RsJfj3dzTh9Q+nUor4Q6gNVBCYUJWUnCRQxYjNlKXiNUwj+TSuz/igH9h6NQpRzjjDs2zzHi
aWOhVgsC2NPUrT+ofm6v5ayrKF/QcaAylj5TElWp767NsOwGm8VLzjK+1dQ1xTeGhXjfkN3dzPkn
JU6d5MyRmYFXDxX8lYOTfVoONqhTvAkvJbcWAgP8rF8JVbW2AuSYL4524ChMEKNnSlE+arO9EUEE
eXwRnTIKyTUhnGSpyb4M24fzi3hwi/pbfomfOBHuw0I2Zye13sLUeb5/FSbWGHIDo0bEW3tV61ef
kMAbeV56FiF51uLREEEecr0Tkk1qdOqMykUX1pnmFNw+6uLRObi1UYyUlwq7ZY6O5C/nuTXv/3/0
jPMiMXSOcmwLMGSbG6P/KewjS7jXdalJmDTl7zxw5Ym1q2C6D8yOxMqbOhY9QegUe/PsoLrZRELE
cyO4HqTFQPmMLfN2+CpfcCFgY0Ni7NFwLbh87olbwTQgMX7wWCLo2Qb4AhgAnvq3InUoSimH+tbJ
bm6MJ26Hnc0CaBt24lyg8jA5PB9kSDsW9E+uTGq7gNAWcX6f1Vk5UWVzTVBkUgv3XcDAslGZJXic
HDxyMuHSw/CO+XVJgiYiC251QDsYDxd9Q+U2fman+r24cTrg/ec/3pIjicF4RJCh8d/dEyynfz9k
VdMkoCCRuBv+958P2Sojecg7HrJUu1p0MeNrrC4tadG/Ab3QPEXIByPPQLJHf0AyNhSZzBPH+da8
W0tRCjQRzrF/g2hE3YDkE/ZR7xXV5t6tqygA6eAWCxNYewuORJ7eGAWw0UxzE+mECLtFBAQ9b3F+
1/h/Mkjeys2DHPYwAo4F8J0U+xoKc9VTLCSqHhBfRYLTh7pX3jjmE+zi55BuGFavDEpQBKLz4yyn
WWh6W4a9i3/eWSKJBwtYZmy9S2Nh3MicdvPUjzXYDvP75itd0vlo4eUutJEcdJttKIh2kzg1PQv/
vDE3hyjIHIi9tsJCq6Tazp0a+6c0MO6IIO0I+VjvUhFlABPKotL8bPSBoijQ2h01F6V3dqX1miWR
hIG0BJc73SsfOAK0xOEJHeAnnVJ6BvnjR1PvKUSqCrPxO6a1/N/Rs76vCPVT3dlACwYOzZsZZIo/
kgLvzjv4bRw8UF6SsTkfuB70dXSSGZxFNqUj0cHVBGTy1DPe6pecS9rFIP+MA1f1U7o8JciJGOi8
Gy59rV3DNqA+yWb5H9uGcjb+BdhoeEW1Ns1wOi3Bbzi6Y8mPfyi1QyysivkA50dKJBd+cWnNf49w
h1+SwaJ0ONopwKhGGsHmAKGK/+9Frcy3x28HB9eKJZqqJeqkb/6GCISPjslJ17CmK4fCjtQlWKwr
Nv8sbmbovFXg9e3MNBi36hx8lZEFevq08DOCFDL7nXmI8rCq5sb95PzW94OvvI7MawwYIf/9WVEZ
/XsHUvxIGoUreU0ibPN/7sCmF4z83gzSUT7mE3Mjr8BSu9/SkifwgfAuNGyDx2uj1sYDWMHja9TP
ncu9uKphoe3pFqGHkQQCj0N4Dfdw5UrGZ9uBwYTTakuMoT3qdBxdTRiMhBb5ZKbj7kdvDXvk5uwP
GoaMTv6eWs4sayi2Vu/h+z3NuSNnEmEc4qBWikaeSzXSdS5Id09XfDwpaKN1g5PXs4EgbZ+84jxp
vnVb6Mbw/jhGKaYPEwCEjwMaVtp+9lkNi2k58Yhjkmp1fS1on5g+FiIYyCttfYpb2yPoKkgTQfJE
HW113uTL40G4kV3KPHP5wEAyOnW9n6j73Aft4S4tYXIw5Csw256HWOvYVT7unK3morA23d1YJNMG
vkNbWHNhaR60xk6oioz8QhSxdjawV9J/TBbp4PBpxaVIlHi7ytXX5AVo5v4BwuKICNhJLbovB81n
qBBhj668COnJnOOQg/GHAFdsvn2Oi/Y6BMoVQ75tkflgk9HkWI3NBUNNS149mdsSTDKwIh6+rh4E
l+QQ3S6Ie+CKL2zLCjpCxR6bNveYRFsjkYvGPdCr3lOeUsFFOn5DCtfvU3iInGVhts7J6EHZM6w0
8aKkZ8t6FSM822+bB0zp/hJ9jZUXSktFtXXd/jawfqvWCUMpxZX6Q/kEGTN7fOnnaqN31yELaAhv
8nNP2OkzORvFhvElsu1zHhEY4iT8W4EABjvUeAkQQihKAvKU6KtO2WWcnaPhlejHrddhgUAH1nnw
WEsSANJbHH6Tc8H39NoH/p6AXcA2UrNO/TuLilYLUqG8Fq4p5hc0XQDlHiW9Barg3YZjl7oGP+aD
Riq+VITtZE5nLOHhCm/AKhNcIAkbdmAQJ4QC3i8WdUBpLmN2qO0VzLseDnxe1bKpCRgQmyxqYm44
nyISLIU37QgeZE/Hdj0QR4LkAhWrsOPO8kUGc5+zNR5xnvKSW+DekAUDQKUAO2PDnvqpb571Q3tt
1+yJCM12cGMiyz+Xj48Wm7wLyUVFYO3iVc/Q/gDmFZOYnLoDNqqiRXWOry2h5kPBbeeawkLQoMzZ
MVl646bog7J5atBk7IkBpoinbIcUBWsAmTjSo2zf8ZSiza2kLf1VcHxbbmR6+ZarVSmcudJEPP0g
XniOld1ORZAeo8cuGSJ6DQzZwWy74RgrXkKsneY8AOHeyuyofURs6ZIL1C0fnlYEBdckX3UuqBJv
JKojA0NS8cggvsU8QNV/dDtjovGtU5/LeWgZABdLoaSoEF4VIkulNfzT0c/0C8cH+wG5/wjs86RD
5IhfgB1k16IsV9cRbUC4TrSAcZ5IF3qz8ZMvLa8A5tG2seHm4ZdMzCCOE8LXZJzrD03zJ4UejCHv
CkqcSU7ooaPP4W9+t4nNAN6yz9gCTAKHKfhDCv+zfsrQKRXk7GGKnTH5w5Gl9xJgwKlY6gNASKlT
mxT23QKDZSoiMUvXCHf/KhJHP0uUBV0ACvhIoAFAnfR0Ur6E6wAIVtZ0ZbOigpCTpNo9zNy+d4Bk
z/ig3+++qnz16mkkT0u+X2r1TWp3xMmGKAexnllplHovNSG3UFISWJayM75I8r64rTrIgVgekOXM
fGJxq+DfkAfzk4BssOZhnCzUpxgkO13qL6EFjWLRaninPDWHot+NkS9PHnWnIZ8r9aukpUvIOjp2
zCsga/t9dBJ8DQ94pt5sPJ1uZYnxI32Usxk32O1TNe/zj+raESy/AfLZSMqi+4CdZUILWfAoMHf4
Dj1OvMMcb0hwxHfh5K8DP3IzoWi63G1Y/XSyBjgQPCdCIol/BpDYaPv7EjPZxjOP8S46y+JWebld
wh+uryoJzGSruwZIhupmqaslvqYuhKVyiD9keVmRcwsOplyq9CS3OHoSUCp/tto6s55opgEdo13j
VIr9mi+NH4wV+c3Mp33j/sVLkcO3+t00/XTCjfVSxi8jt0Oprm/c9PENmwuopIuoe63psL6ByGZP
Gr4vPE0jG+DKLWSLwsJYPFA/OuY6r+GM8QSYJ2IigcsYA7c5Hd5L+GTW3iJyYhMBxiLxDbdD70sH
KTloQAqLxyteEJJEBAUYa1CMe4UzR+Zxg3E8BJQv6bFUd60M5wQ/DCD80actEf0ILivQ6t2rx521
NwCGmjcR47/IHxVXe74T1LkZcNJLbSaiUAfaY1GD1K/qnYntOn+nui8iETr2fig98ALqB5kjpiZ4
+ZwTs5v48JiF8r2PAfH8uIZXzl1a0qtg8Xvb1oRaLRvpEnpVSRIfiFa/zOH7nwj4BtO9PBhW7YG9
hDUyrbutkMS+Ti2PIggG0qJfB6QNl9/zR8q28OrvSJaWfaAYbvHBuzdPKK+rOaqK4QiBO2Hp4LHO
gMQRW0w+iCTc4iyzql4rVu+Thsf9Upjbg+KS+HSjsHiz+tJjvclYjJjnZSes5zVKIXeHNspNgtNl
uzAgkfAiBcf4DiWc6MQPyzFt0j9ar8LoO3y2HIFSeP/YmnxHgKkCFJ6RG9bT0R5ONvnE17Byjb5Y
lH70bZjP5dt95ybrhy4tiPpRFA4Re1Jcw2kCfp91mPDOaBcuCuwlHf8D13z4b+2lZMdka/EqkFr+
IGk9wYZ6rK6qtU627db60V/gkbmlblsQy7ulVnoKHPOt5VixX11/WXIm+br5uslzCHqGufGhdsrQ
JypRV5aW6IH8gp8n0PWD0DgSmSjKwUP4snqMfr2U+YRInaLueiy0kc2py0fzpvVkbv4YhrSQnkOC
/RKPBS5eRQ+VXbajj23G3QCDnS2OlWrzBZ782HaWFxqrBhoj6KLZ7UTlwuRDKJ6Rxdw5V7h4NbcL
L9xqsC5HX+XepzA3DoryRPtAkS4couN4O1eAY8RMc3LSreCj8n13JpYNZi0SdimcPoSGaOuZyg01
ZU6bitbXTFlGRF0N3gTJwy2Jn1uEXnfW3gpGYtjQ0lLTUZlPZniy8oPZlws02wYQy6sOpTK3uYHQ
LCTRPh9JyNDIMwU6nnnJC6xPjxDewT1sPHsSu2AMEdQwR3qskG5nxs/hypgpeMKr8TpQw7rhbvi8
+1zsTRVYr3CyhngtcThYrtJjw1ES96i46oeBmeptznYTy0BIFhoNF47HC4gAtLGoHzlu6+/7kXDc
jnGO/6O+XJQkYPxECwP/hrkjz2l/ky6P2ykKMMHwJ+PJbO1ptztMC+4pYmaR6C5GFgKFMRz/dKEA
XSB3CDJWFOw0O8Kd+P4Rwo60sFlPz2SWV8Fg+50RhBvJstEQp+jEmYVyqOoLCVXDl4i5e7sxfWBZ
Ug5/2jfAANGFs4kIg+lEwI+tOC1WiKnUBeguIgLMvOifQmHVyQ5cpmSZqnaOsGvN2iTYHDgOwtha
GMh3524m324HORn2tugaK82XtgN80uP0ZDn9YlzXw7Yh880HsuDI0g7EV7RcBytjZiwiTseYGEqU
015yik23uNK93k4Mh8xyFT6FhYMejbe6RL6pEeLutI9XcuAwAmaQVRO21CCxx+ymIwJlPecrjEtq
mCHZgTxryg7FWGnY9NZt4ZaLmzdx1x206qIqS9YzWSrmR1riouXeNVv6ajDKlzgqhAd+1PlSeG+8
ltQ9JofSO83acJG6AFQ3SdeA2O8iyWYfpotkpECbixwfPj72PnwWwRZAECl9wBj9WPUrNpi4KGn3
/LbaZG+MHwHGRkQMBBWzb7iY0upz9vKAzGUE4MYPHGDYZEkYNNBGDX7Sgt1fC895EYjha/bN9SGy
WisleABBjsuGfGALG+oF8kV2ykKrt1m7xTb9bO4QxCDZ7Vb6u5x+ZWxXSCziIUzWuV0x/YR8ZtiD
7GQF3u6oCUIn/GlJWLecsTmFz12zVvVzwee/jLoPlBibrykjyNCPlhioh9iLr3BWwIHumKdLkcnT
W/LZD07P6C2HRNsZmNevC6zFpK2arqLGzUJiYU+30ak+wtfkNBADDCGhXQuclcOqU4P5Kvh6IH9K
djdSjRfTRVNX2UpiFKNdWVHft5tDFNxIKD2TxBmaeR0OrJP30e74NbYFGxYg2HvuMOndNweuPbBb
MZu5YpAI2XPk0Nr80RxWNDt/xXWl+2S2aXa2zVyt8RjXSAXzlc0DvmZ2u47eTLd6Stuf0PLUbYnl
Yf2SFH/hSPwBEJFkCwBVxXYWybf6G89c7vW8bJE6zh70SDzSa8v0q17qq9n4Djj7CupF8xKuAEOQ
WyRX+Sx/xUu9w9/SnVbhmbn0E4FG0UD9Vn3kP804j0//GwqR/8UsR8uDVtbAAgqTEk38jdrXixiJ
KpowHUMVDvdz1CxNJr7dknYD1ctAfiRTfyIniB4ukfsMqGO81nCYhbXwTs8xgZpwDAD2FWf6jsWT
eVuPyTEvn/77c/4blv7nx/yNypSkdaqLTSQe+6O6qs/4qEAwu6/kT6l7/e/fhB7oX0gW6nzkQTC4
iM6zftead3F1E42OF5dIDnDpT8jM+dG8htkXkwTc1ERz0yfPEkLfmwd88hb3ImNil6G+CLhXE1Pz
Ghp2LrgxwUHSvv66CZA7ToMzukq9lbEzgi7D9kah2zZun/sjgxHwMYsBhX3TCVt5mfNBgVuebg5w
lPksNe5APFlrC3v88Kt0OZhLIcFar/mxbjM2dEZBqCdbcGPNCJjekNg3Cq64rXytcEJlLRPNOQap
8FMi3Wdy2pBIslb7oHqAIz4OOHzArtE4DytWG4pcSOmSvufqWg9QPHfi/STLngoB9rHDwHGBC3a9
7uXdFHvpd0/3nDPI80luSy/JT0uy4rCSmN4VQS4E5XjSyifZfbNC7PiZ8ZxEBYMYsp4A3S11rYl+
hzDMRdIGXQZ6vyd+9c2qrennAk1dD5yjiyi5GpY7BxRSjjwgivsp8QK9/nUnLabKVv08EEgaT+G7
65FbGBQtxkmfDpEOIrwW0mVj5QtTC6LWo8u6tx7VefsgtHnDk7rmzC/s6sNgiDh90u90ECK0rXXf
dMDy5obaEZN2asLCl4gpUQMLGhsESdoQmpMMcpis+jQwo1Q7feFY5IsnLn80LBsx4cYbT0Ov4HWi
o6/Tz7uC/9s4U4VTf0C+zCxqnR4q757tDIIkBH/cMAcikHbBAOgG+BUFGlnw4waJJBwNyNAhEstP
WI6M0tWEiMaNirthjmfAf+8E5V/mJ5wN/7sRfmOr1l0e9zgeTMfKus5RffhjpRtLI0YWxAQ39SuD
lqg9pHP+un5gHRSk3MWCB2WcsCizpeAOw4/isQ49mBn0F43kRu1fgGeMCv60X/EoMPCFYOD9O8d1
UOoU242Jjzna5aZ4v2HbHq1LagcxNzD4QFCwa/SjDK9sSBb3fFqUhdfoq0bdWl9SFNv3x2sPj2Ce
MSFrmD7qeYx7keDT5xeIVH1xMvGbB4UCRPGn+qnv9kTzSMaiIrqne35wu0vJExQ0tfdNrB7gMqxL
smyScwvI1n5orI5PQKlozYSQNw/7CbLJu4gD1Jw/utShmTHRoHomgPa2eNcjwk1CRuMARGQExYTn
3M8QWGgypiemM/RCKqUDuHQA1eSXL2G+v9MSMq29Oanp9UEO6D6neu51nW7F6fh6lReTVPg3uyBU
SH94/PNCAU7XcYvRfjuam0mbwiJrwPFm/rRvQsxqAkJTOnkFg5SnHRZ+P4sfXEvZtGS2S+FapKon
7ibcIHN+RV/MDs+3TbtP0139cS9dje0IPpSiQHbgM6ncO9qxzzwCeYEFORPHPVNCsVs2xebWcNad
WrgM5jcATDx6puoqbzFaCckxs/f22mXvAIhj68SwMNwbkCTxoYe8JTclDA8h1pEtSd0Lc68i7qjq
JY6QA0VKaffr+nFOtnHCwLYCHV2G01KoV6q8RP4axZtybnufGZA2xapQfba8TGfUHUfT07HtsE5i
cs7YIvT6C+mpfSH5h2P/86dMPbXZaYe/OQP8YbCIMldVcZXDmVXCioJ39T/T23GMNTWTw+k40P+E
7g2NebJpuS8ZOVFh7UO6/8QeUYQUO8SIEeYdr3q3ij8VPEMl5gx/4ZsYf5iz/OMD/TZnkbRGlysl
nY5ydBW1ddsAK7IYYmkl904q7Kx56DECCEDyI8r8ifBloLiWznbYTeZu/DLcEy8FDW4z+OyOovW7
z/EQwrgElhkgCcmeBHVIw67koxw3QMH5Way3NDpx+lagWmEFNXev/6x3xasQfUlQQXsbIK2WPdqT
cURVMzkqXZtiCwL78L2SYDa8QoTRTyB2FKqD9BSai8cjaIK4Xfx/nLEqekw2kPrL+OifbyxGranc
Gmk8pqT9ZN5U89LWybgGkhPa4G5+JqTcE62O7r2wU2J9yPLQVyN0JmxFAbvmU2Ma34rW1a2PGIPU
1oaRqIRBnBx71f/Lp1X+zSFhgZkablgiBRmM5H9+XLHQparGxflo1daiXz06X0y20Pxv2NVKC/Th
i/rz8dKRIISjhzwhK1hIYEXce9B4hb2YBYayUZw6mGyAgFKgH+Fa99BcyZdef2W2klXupK+Y3ljQ
MStbvSDGU65y51QL87kF6nKEZ+Aq/GCpovf4xSLoMraED6HtagsHFpYEpzKAOca93NE5FgHtZMn4
KXntHkiYOHPz+5UBVHT7GASEZgA5MR6wVA+3fQO+KzabClMxBgKbrN/OA+XKr2kVCTa34DWQ+4Xf
7MnEgQEs5cSQi4lLlzim4XZgc48AygozMWVGx/OAy0iDe8m84ymrA6o+U2BgvBoYzjnD01T7jBb6
B6xE3JUc674yIm9M1hCUx+xwi0kSBbJ2Y+oxq9421cHC80S/7Ywkc1rLV5njidFAppPlPGgDb1iA
KXfI0jXAxwV9aFh8ESGbdZBrFjIgqgLHQdlZiYvtQqAy+s/CACzTkG1axZbNoz8uw7Duoi0KYVDQ
ukOyCc9teI6eFN5Qfx6ldXtbt+IlpFmpl2W+lCHMqOve6xij8+U5YpfEI+qX6ubLit2TN+wUnU+H
WLtFusd+oRb3dYV8CIirPaXtSuveq8ZtXkT0WBOu1owemGOJTn7/0MpVN+A8l1EdNmuR8SV9o+V1
BW9z3zyWRW/rjC/v3qRsgc/ahfykhFtFXMbKRtTImH/Y4DoYpaCweM9NjE/cW+ZxY/bLoXdzJSDu
W77SIOaxD7GvHpboxaDV3z5q7TUf1210VMPMl4CfC6pq5TjI24qgKUjDzw9zU18iOC5V+jpE1wfv
qGiOZshaeU9Y0FO6NIPU4W9mDA67Zdch/gex9eGfgEZhoNatkTcqBK3nOxMXvRtMMzyRYL3f0IJh
egqOr3xDd7OGN4yQ5dv7RHodowflWTaXrsAHreUlAkQJkB6E2keu+tQXb61h6x/Qg+MyqFBHtMvs
DTkcUHBRPQ0lFc1VT89y7NVxIK7vtMpNcgbo+u+jQvtTF6ValmSiWubA+L0sSIZpCMOyR64JKvnj
TB5Z1ZFvaEBLO8v0q3grUSO+a3DGmR0RBE8W7xrrM5YxJBjlFEPngNBzagO4LHeK4YLT5rmolrHp
t+BU8opyGh7GR1f7o7CGINWQud5GQWOd0+mEWORReDUoCOf2PYiRBKrLTPjL8S3/qfbUkdVDmOIM
/5eh8d1MzBGDLc5Dfjebm5dxZvMy48MYyBkYaqQOZFQWKVUwGoHcHWGnPmXTKiWdtqgRmjv59LeS
+I81GeZXqoLVP37pvzTw/1MHRFFZ9EPNx+pXcHfa0JWM4JYEHM/sa4oAdAcMzMxz9MK1N0psY5sW
41ty7oiJnQ5z5u9o2kjVKmZrXBjlSYgODgCzHLLCDiuFKYPTvqwuEWzmhYlHNiYR1fZ+BhsqN1A9
ocryJKaPsaV8xoPdba9jvGvgfHJjlbvastHeWs/9kyi5IGQUxZ1N8OTdh1Ag7svnSl6IDtBusRdC
O6XkGxZY6jgdH+qie7bWO8MzXLJ1C8d98hirNeQnjE5q+HDkniOURQtDgNJu5+ry3rvd+EuXNqwq
+EkqQ7e/ULr+wK2UFEOh/lUkkVL4F+32fx64mCbxLRtu41EkJDRZMdHpoTJSZdDUM8CnFCN+b8Jg
IFBeGNPm3UkTthiQ5Bgph345PIGlPeTnDuP3dNX7GANBDCL143bGEAs8XdoKGplt1WdeQjk5GvGx
SDG3crR0i9lamTkiLL2ZmhvkkpPKm/RcDRzULoymmwH/KnnnOrKI2mUi7Zq7zL7X2EgKyxQMfS8p
f1mAv8wM/0kG4nHMZpUSwSyGpf3WOd4zQytHXfxV1UBgC7NALnYDT+Fo8La+ZFvW17nsWzHiHdhk
k+iq1cuG8OcKJre1y8M1QmklxoCQXG/5ipTAWB5nne1/H1J/hHoMNi9No4q4Vf8NowO00zsx7sZj
a/jsBG1EsLxKtO+My6lFp5zN3PKFPFCpANg7LVV1sZJGR1BwNpmd6jOVAvYQY5xwP4vVS276ENMe
yjG7+0r3UUpB1Wy51iCKix+ZrxnuxH3Upa07vcLLR1ENGPvf38mY+61/PXu+kUgHIHL2/FZyW4La
NWrPwWsYvmX4Jra/49LEMx8QCWHn+hI/3dDoFKDW5lV/G0HyQh81avg4QRiiQjFMX4Q9DQbVOuMz
3FsZlIuChGYSpGsqVtaJmkw3Nmm4lOj1m28TcfkjaGGtMui3x1em92616YQVGGFbrHXcbcVlpDPJ
2xXxpmdUlAZRZYPPyID86TCr8CVXXquRf1vLAbPPCZWxNh3FD3k9fvTwCf7y5pX5KfzrKVnSbGhk
qjpb95+FbKILgjIK7XiUnvCMeTgcUSWGPR+E+SqsV6Tobtc5+rAknUFaJ0jWkandfyCUPzjjn5lq
A06rNLPbcoC6d4gf31wzVAMas8JXkP7/fqvmH7ps4FkZ/xQdi0ZD/I23X3dV2FgqOK15iZYhyNtC
qraNSWpl5Ii3gOhgyp1oCzYYS/s4cyLmx9BNvpsJ2ggBeSCB5F5BPLl/jhdF395fccfJUluQLnf9
rfoULjTOqvqdtgEtReX9MB5vX0jMHG2yX9FxAWGE4oG4tKJZZuTbvYS28q4jYUpAscZ6C8bW7hjx
XKAiEKIrBVTSRX+ot0ymXnVMeWSYcYyllMHnKQ2vjfUXuArA4d/vVCVYAP6OZCg0Tr89I6lXkyYP
eUatV+ee4WG281g+vPzmtB5Xm+yW6rI/QblcTF9qs669fiXsH4f+xK2yB6VHgZNOAVObGrZ2SpcA
/GvK+6bFoQdDx8NEXPCTrt1pfGLNmwSuyZXkTKITq6EtM1XLiVcTaDc/5j7FIkrHHuBcMR0bujV8
d5oaA6YTHMzwRWKIyqDtCu8Ia4bC7741+WRcZ8ek5dQ/8+5gJyH4J80YfoV+gKjMpa3iyYQbw5so
zZxquDRL1ij0Uz9Zt6kLv47xOFR6kbzp9mcYXFxvh+ektLMj5qOV042eYTp3y60OBFR/3s5Z7DEY
RrTkxHieOdobv0bF3CsConb1QFuZoYORZwYu7JvERJuHwaLMT2CibKuEj+ZZ1WqqUvvWHzsWvs1w
ePQfpQO1TjPJsXXbe2Bob+aXnDrdd5aetcyvzQV7LEIL4VgufCYIajB0OQc8TXUu2QrLmDxghKoX
C+kNv5nXysDzhLV1X1NsSCdzkQVM+kCrf7TvQvO7xWev2ck1C/DpQ5y2GD8i4wkaBKS3SyN+3o2r
VuHTvKZMYHS1jH2ePHiOGrSFDXsk9nYF+r5PJAQHZjIQzBbGRXTCflUpjixwVeIt6VkIchrgcFqT
DtcU3mK366+3B4AOTMKrQPwJzqKxR81FRuiJfImmWhGm/Bye1G33weiYjaEGneDTB3nMZksXNVDm
kyEi1W/VR4+OAkD4u0i56xhe1RvY6Vgi/q1khdrxp23CpQz3XDZlRf7t6IvGm8jUgFnKLdzKhSsV
ELHc6JzjO25eGOmhQlOZjdPVM9HAlnh1uzEYEJe3bVK/FBS24x3izSKriSlYFtS57v0lnuzZQpk8
QfmHUQUB1Ywz6si3OnhYqJBXMko52BX4MXeaF5Y7OtMHATKEkpNjnqTeTb3S7CXiCYpH+sysx0a4
DxxYgbvZvfX8aHeqxJVVu9Zoq7J92+jMI5XZk3D8MnmoAr7puuY2Z4R8I8P3dcVCfU3x8UmWo3Zq
NPfBcMphWQMJ8d7gBjGJ0cY3PEse1UHLEfZhI7qNZPj/L7q1h44+yhticxUR/Ufv3N1LFXuMK+XY
EWQMRh8H+u3iL6fYr5TG3y4m8DtcNjSaJnqn3xCWMDZ7ynd9OgIFPcITfSbK/Bdhn2Ln+D5mS0Zy
U36MoDuZKw0YA6MnNy82KlyR8yTaxgUd6VDZubTLmMpkqM76rcWc4W9+5P9WpavSPz7ob8uoCwcz
VxWmA4+DxhzV7dwJrYThGYD+uIvd93BcdeGTMGyBY8C1hiB/EpzuGn1b8YFSHm3CX6pwSfzTLcnh
jwOvqooqAv5/3uo6buXDMI5kaENrgHBNw5NFbr6OLpDfNbrF8lkyP3NcPJmWz6q1YYmm+37QmRJn
pCE5t5/67qk/1IK5CWSOo+eLOb3V1Vn+yR4+/8VEINQeoITotKXGRYAXErbzllMKR83c6SI2bsvb
Y1/4KXU46mQ5YA9X3o0TbvGKDzmF0JStRhXPctMRiHEm90L2rO/aWCfx8SZsh2mfZaQFrxI5SMyz
5Bun2AXjJjhA2t7bZ3NdQP9TLDf9FNKdQXNVBtBFYp1AY6j24ynOt/g/ohrICNnJCsbfflj8JeTz
Tzgg3HmVUA1MRcjdml/E//Q7nan0oiiW0zEH7kcRpTjRIUciuE8O99jJpk39+sK0L1mKP48l2NNA
RKWZOJgxtXd/srPBgVreQ/4pn1/v5Ro8aLJFJ/1sGLHgQbLmlvnvAorm9w/HnkxTrFMWo4H8BVj8
z0dupiR5mEIxHVF3Ypm7UtNrZC4LlE57E5YbB1Q/BALq7/p8V5+Hc4gHEh6s8F5iwLiV9PApuu7a
V3IIceRcSEhDzMk31YWk7ssrBlyGuKj3yQuc3P0QnTRrwVYQxifJovjRn3NXIi06WueZy+aOMsZB
q0ZzpOKNWVowGdsBc7KH7hsfTJmHfMuwiYtSgSkCSdFcGp58IZpFeSoKL+22c5vcnx/KXisZrnga
b+G5Rmv4qS+6BDo0A2ZM0O30K26PIQMSJxNc6xgSLPgcLzEepH+vEZavmvN93TjJe5s+lZSSOzLP
7i7xx7lXhPiCLM3PybRJ+86secLft083DFo/UdDXOHjvZAySrBUEL81H2ja+YPZZ7/D7aPZwk0ms
5ttEyYIrgtzq8+QS/91aO7bgCt18RtmM4cH/o+y8dhvHti36RQSYw6tEKgdLzn4hHMrMOfPrz2Bd
XByXbFg4L90NdHeRIjd3WGvOMe2MDimLLqaweXDMm2Of7cwDBoGPiJbNFm+TuqK/FoTHMHpHERlp
SBBFdWeNzHKLaRsu2u6bLjtechLjfSTYgKqqZd2fhPxePXfDnnOW/8frbsLwhrI4b1q5dtyVf6iK
E6CjYZ0TOTJ+S4lo08T1wzEYT8Z7ypgeF7r2qG1lIo6FpeHtVHOH6j4h84XDlUhD9ykAK/oC22lE
CG2djMbmZqUQYVjHqjS7lqj9nf7JVK3j0VaZEkn6ujT1tYlq9lKtDCddXLpTPq24FNOlsdKOfnTu
FSfoTzKll2CvZktsTxRmQXjZWLj1cVkl9OIn95be7oEEWcXW0rbFsK3qFSo9VNENW0MD1RedeYte
PWjTwJbfNpjRqgc8jdGHmCyoc7bRUgWpK68QC/XjDUI+lRI+3tyZhPePtPr17x/8d2bixY++OAdL
RS6OQ6kOJ6oviLHKHkeDTSogSqYhWCVOvKYNJxhLd+R07PjP0HFiZIUY01F5ALUzbYb/shMcoWJv
Q7uqVuCSADemko0EaxlsjSMH5lCZdbhuDhZAkWHHZoZPNsUDRBe2X4CAqAEuxAueiZqvjMQW39kB
B2hE45X+3iApHBbMgR1GyBbVHAgEVOTVXnuQ5IWJISxHMAs0DuzDXEmXVbssjH32XPJaMOtc6+78
dH76OkymGfTLDJmmQZdUIc0drd1qAlq9bfYZ0lM+R8Y8okGIvjNfedkb/To8EpnngNfrk438JBA+
iNC84t8vVOatgkmcTR6qJflNCR3vfQyvbJOkH87vVGwUjsQMa5r/F2e9QdULt8nl4RQITt4QkUhN
c9FQec0QkdutNj1xTafVgXn0SnXrp+rql2tD1vr3OZlZlISuN137UNP73U/HCfz8T+bKgBlw5eT/
k47s/yppqggGSL3s6fYK/cHWq4aTui/w1RVOT/kMbne4luc4Cujb4BwDAh8iG99gHBmV9XiGhzn9
ix2gveiDWXJgzwDZ1esW/IPc79BvIqsuEaDat0hHfv/0/s4nl3tY3SI1BzoQBlflYg8ruo3mt2Ri
n6C3BYe8dqij1dhb97LptPVWUVZjPoEAtNfqWCqL4S5F2bqVUFgAU8GioF0Z2d+5a9Nc8OWGLvaq
fRqYmjfdUF3YmgLYZvIM+WhSqIg6qVPcIj78/Rn8zV24fAYEalCIU3TVII/r30HiinEnmWrE9LNu
pR0ULTbww4EEofSIugHBHx5TmTOSsUX6/VQUm2b++x38JO2b4jw4QqDuw5B58YmMjZn6ouoNp+HT
p6ozafIXinkWu8mqJ2x1sDG2hnx3nLnVs3xrEN1Zb9z36EkCv4MYFh2U5AgKlglQmvc5mIiPK3f4
00n0yx2qF88ojQGljaY/nEDDQkBpKweqAAVJ7MrWW7QvhXl2gooJFglEaEgSn0dsLtShmUfyKqW2
u6mi5NC2d6srwgX1pzUdY6jK6JUteaqj/vv+kkYPpaDV+hNocP0h9Lf9LiOqYjx6FQ1pEqP9k4Qv
AP86p4I2fZH7eJYDu2qZ9k3+kzTeeeqdEO+C4kHG/QIRhBIU/suN39gwno0cIQKBso5agu49WCtE
aDlKI8yLTK9AoZO7YHxwUW0kby69T4WzrrDSwkNuEAVAKddGrezhpAOORa+FymuTLpsIrdiqy961
amPieW+XMmZxnpJtftTiPMpPQXPX4Guh5e7dIlOKnGofxE6oAXI6GjmlnrtRgBC6ZlkLA0dMbgzQ
GLAnXyVtZY3vFvI2y45FGwAUWg5QH/6t1zwjzLOwZbCeJsscGo60aTE3pPhOqBzfpCkcneTUQv9U
79T8EIq3QHYF34FjnD+DEDbV2wFxExQpYlO89o0dd9mD5z1EPVIgu1/V1bwF10wR+sXH0wC6ZK49
8SFDcazcQ4NFovRn7XDbFnu1uYdgvAAbZr7ScU18EGm0PiC8QmR5xpvYBdsgckITFOqa7X5I7kK5
DMtbUAMFdt3XojiExjIy4fRhWnWRO8rp2asBGDlstmGTCBxe6Y2ng5OZk+rAODR7KbmXu6NuOmXM
5hk/H+wTWXvkCEwkEBLMYKd6dh88dvj7x323qJRP8hIGW8E0lfCMBs4T2GSRSG7UZq307zL+8HxT
4D1p9FkKPlx8yqAcx0ckEg1mVVyacrPDRIdKJFmpQA6jMxwMJNxYWnGdBoMt3lK8qNhpgj4DZvGu
1w4EKuhPRHyb0IE3rA134cG7Gb2TIi1lApPRPN079by5FVcGW/o57jmFQhlVwntXmacHzr/3xYBt
R0JmuTT613xEMrfubimLYKlhtRXFsxDi08gklhlSoyDsBuhS1wq+z4B0cdLjZqDNQN86GfpSnLxU
J19bKnrjoSwOKnIOR9tA1ILs8qg+JuYC3JVnj4rjHQ2E2hkfhjMxabCcbIg5pTeQVlSV/T8V1BBt
gcscr4CFVeWRu1GjOyw7k3mhmWaN4JiqBwm1Mv1wOopi/2Bgz8mXqTnVBuXkJQE9kqsb7bU9+fm8
ugXCUb+IK3YzxoQ/nqv+WTBs0VxzgG3IdNaXavOIn5+GlQDoYPiTD5ikDzVG1INA8RVHVJvvkPtz
qEXCzXmwWPFXpHko0sVVrN7quJ9va/RwhbUOAruLn4kKFjjnYHCCY5WiNIWuLLIrrTkBofTI+M4L
7LSLji6AAUKBaPR72hL5gzIcjZNQLnruU8V8wF6oAPJgY0/q8md5vEVKaOwR4lOg/H0i/54hxakH
Aj8kQNjkinUJiJVcLWwjueynuot5UpplAThSsok51iimJnPCaXrKx+yGd+iiwertK1ouw7L/aPlP
5J20C5KV8Vj0d3hJ0WlCagEpC1FQ3tTRo1a+e+NjApYi+wQjIuPGzO6SG5C9YOJRSQ7mhmkTUxaV
/jR8+/23kR/OTH+xkqMGlzWReCU0pn8PGl+2xaxPTdY2nJFccqPUc5PYjbQuyFPC3UdbndrLKzvQ
mNuTDhNNo4RDszCOrtLOYBuSVTSuB2MKI1BfRNjEeLFsegijdafeUzrpkILDvQC7vorr1YCadKGa
cJifhk3lBAcGZLHUhcloC8+0XSGGQ2e0CG7C1yzEHX2fVrdCwIkDeoz3oBHqQHErO+ibDMFK8VDj
QcXlhk8VCxLO24lkWTG7U2otbsVwGQEliNdxsJRjeNF20dKucEqM1njLo0PQL3Hf0z9G1uXIxWmk
dkC9QHU02usqPMa3Orirc6fB69khwC7n+bDXhHLW3ivarRUfSgXuIBjFmVic4G3TIuG4XsBP28jE
f2fNp9KdRA7G9PV7iEpJ9wddiqsu2ZtSBp31/FHsjCLWQZptpBwqO7gbfFd0osDzmSRGNe8VAWXq
DBDIjuYHjkEN8kgKv/u2IRTFW+iPTbsw36qPboBmiJNwMVQ2ACaNb8+dj9ciffUfDBUan8FfRd8U
63tRguxVZZBaUe5PEWzVcpUm7VzXQIgU1AcHoEPbNn4R8lNnMIr2Q3pbY3veWZUzlAtUYjHNSGAD
YEPoPzW7CJOWf4tmVhmwrc/TnOTYibveAyy6kQAQ6SsXjw/fkI7c/o+lLlr3JkpA2wyO9AkcOl5J
6WPE2ZYDLCKCcgZ7K87/wE1pdpR3AKAYZONw8kVxAe6Jmme96kpH3Lbtuk6v7Ui1aUN38SkRHiOr
yIJMPqZL8E0gy10RCV1/qp/ceBlBKhdpLq599ioF3waDszvH1Yraa0p3DXqcVq/pT6BfQ11Ps2ur
MQj8uf5HIwBhXuzJBwDxo81AW6C0jkr0wrRUmq1FdQFLoZ0dkoklwgg3PrLuHKpzAHWh7rAxMmss
9ng6V/prDUMQmQZLEIjHiX9ghlt88oq7EPGx0w1nQk3ZAsnFoUpWtBbFPUBfZQvA0hgmS1vyJxds
yJ20vNZUSmiEqzlOjJmPXx4diDZpHUusDRQ+X5MnCdoIR7FyRVU3wmxvYQCd93NmdtwK44EZMD6K
3qawZjpNCupFiFOrWUP5uYeeixyEnPm0t6WHaCG+VW8SzRlSVZC2C4RMxRs0rySzAMXPFwiSBfZx
9B87J1y9gkx9PMvr6l2ityutm3qD213RFyz4JqxYGu2rAUuLdK7HmSCtAc4rwQp/SfBMbkrprzGM
ulu1Wo0vLCoHX5nDLulm4pOYzeIY8A0UyxmLVnjCZ4oxenBUH1I9rq5bUVl1+t5DlhksuuPrSAvn
SZlvaMYg8wPuYfcH0D1/9OR1ip/JbHPNqQQZ7mYAMTanYyzeMG+h2ZvjojbvMxkAfXQsSRZIjlJ/
AJVwC3YD2eYKIulSJqoi37TMOtgx+DTs8lMOJtfpwE59ieFzvCdrMVsVM/GkrdEJ/e8J17BxVeLZ
LMgzmmLpF7UnJLJBUQVjf9LDDcmxbuIQDIyKBB6CDk/0UD8Md5hNr6xU8k9f15erXtRv0Kl1YVJz
VRaDDLDua6whwXTM2/bTo/VoaTfGtVLIdIb89kF/ueTFSV/yvKRrWrE/8QULeJWfTX3m0mvF94g0
k5b3iTJ5TZl8QcMQ69FOg7z6mIVXfvr30OKLB35xwG9qK2kLiZ+uDIu4RBSJrXgqlKDFM1/7tRsu
2QIjhmpobj9rjtE7BR7/RU0Kx+iId725uxqY9beP+u+z4dxI1JI8lW90dkc8uy/7hs7qUqJ4vOYk
L+GclrS1zZkgPLdEL0GbYwV/bPqFdqhoLO+M2O7aWbtn+zxVsdM1O9ZHwhPwc1vobK/s134oTsgU
k6gHm3RxkHFfHG5bKfQ0vezqE9Iw7za37rijiQsmrDjJoRla1C8Cimp/xUKs3OC/rZFHXBmt39eC
f+/hYqFUC8klJpd7GIzbco0gztoGc1wd8KDyU6peGanG95HKD2WTCo9dNWDhX7yNoo90c7SM+kRY
Y7wjzA5aifae1k+DuJ+Uz/he+3qpiItm5QkT9rakGm4bNoksjQ/EaqkEZxESdKWwgbofTnK+pNY2
LHBlmieVkz6ZG/TgNJtdFWmo0JL6ZJnIxFpMmDFD5dReswN2/HKbhDe0r2eFne3onRCmpc1TBNT4
xWlIv4ZOla0acgnMmbjLH9wVZ8bG+mPcIxgAo3lPM7vnz43qp6rZDCg1wnn7/Pu7saaHcTF06UHj
6kHAS9Hxcv6SpE4YzFyqT1q5qdnHu0fVxflHK2dpDcg4z8VDmh/NEzARJOghoX9oGgGt8R57drxV
RfrgBhJSSYRfOKd1hiFRlRf9mxkshXvXWLsrtpBufAbOyiazfIPtE6OxOBh7GvFCcug3YbY1HsrJ
cGewqv3hh9bGNvJsYek1Tv3QNJs8WyZrIomHBXvBgYtPwhS69uimA3KifW0x0R63Hm2WexoRLV3Z
3JHLc3eUZ6SzQHmbR6wC6tlasxnbII8HGMdBonpEFdk/08r+/an+UJCT6ZkaEnQ0zGqKeTFZRl6R
j6aeVydxI0S7EEgeCi5UIGsFVdAfgk2t6qZSH0UJY6eTsy2AZvPR5sQRzZFtE5yzD946/1jm97q6
R908fvx+g5DPfnjvClV1NGaqjGzzYt1qu7Crk1qoTuyzaIokOhzNmXDHB5H7tiDZE1wPYchcB07t
LQtK7wP5aochXCH3IBVQ7x09nyqd5bOPEX6EpO7K007Ie6mCeYLNNZ+DDRRfx7fkxbPm/F8A7wJ9
5pXQMx2OwfjF4BmE4k2mP/nKQ+ATa/Igx7cBYo3cWvo1LEMwW1TAnbRatdUKrmjbgZzDFFGtsmDT
DzvOLJMoQrILeWeJmyBciv0Sq4BZOsSy0IS3Pgv2kbCCiT7L5n6/Ls2JTdLgLYEMQwzkExiCQqAu
a0KrQrPd3An3uG3ohQYlvdeNMQJMI1hprwVrq2bLztZyiTBdK9/iaCPrqzw7GAqnkhl2hCghZ2He
gCsgDqWjDjXvThjCi0cffDBOv96GIFpU66IE3bzCBBAvXM8paKhGu2h4NNpXBTQ8gaHUHGDoKxP/
NAFwQqgUdlpKpfBRJOf3oaD+NAMgH9dMAgMlCvnTXuPL4mUZmRw3vVSdgs+GUp42Q8afdLb1bj2B
rKhOHjQewiYRfysk3g40gB6Unb7J73CT4EwkscqdE32FmIZHWPi2/t4SwzXO0eFoUBZx7Y8zeDPp
Ln+fwDRvAIoAJ4OtumuvKVV+sCJMLnwFXTZGd2xWF/siZTCEWNT7CoOo0wAP92xoGgV2duCl7bxz
nVp1iLwQokXLP1QUeZ2SQlm6DMgKTB3QbxW+b9rZWL+dkNzzI8OTiczdRdICF8rAkmVlEDMp1Dmu
sSKGahogwgYyz0H1mAJnGBjT3jGtBWjX6eItOdR2wUnduLasTkv35dT99cdeTDJFVSSRG44VMjRH
D1HALMpnVH3ePR38haLhA5wZ0lIaAJQBpmgwVmhXNmM/dKym581Ky0KLBPlSDI+rPs+tsauIOG0Q
5s+ElbnHK7ZLziWqigVj5EN/wNFWzHlQB/lGXSPO2lBoHT8JGtgFN+Ur34UpM/vB/envqysttb/T
2Pdn9N8bvNh6NHFV1l7ADfIZjrwfsPjszkggKhaFT9oAqkZnpMvGibte6RB+H1yqfrBbwgXnOZX6
lDCvRLpaM/UBoxm156BzyufUXBU9PXOnpMiRI9OY+NQA4fxPjtrMGla0KlgHy2WASmFAuw/RlO4v
oCXqHPiSLMFpLHTSC1zqTQtWaQkf2ACMWMyzj5x+dG+T06xXSx+AOrIIdQ2JyxO2nnwfgL0mZ+va
q/yhmsGr1EUZNa0xndovekiFJkaS7NbVSa8xQU/8UX1Yx+j0sdtOETKLLFzX/NVELzWn/gRDNlll
Dp8VCweeMnZVrBzGsNDJVOiB7Ew8aR0IHmWwvwrKYWbEIFYcZhChWqE08NkW9cDM5l2/jCCacsAu
bJ3iMRqscIcuypo8uAs4a3xpMsL7htXIFplhihNRRLF3SvSziNcWo1RC3ZXTx5Q/X9/r59+nyB9M
DtNcok5be4ldpXWxiWbjr1dVoRS0gStejh1ytDljAtIWhmBLhVPXt541NRrKcScmEWXvdtaL0Hfm
1TpomCGFA2d1d5uBRxXgggurOD7k97fD+Vor0JoG9D8Dnk0cL9EA8WGgK7ycAdOQIT8ouXQyPDuL
Z4B48rX5akCOhYA3k5qKrqRQbPxjlS3iDxDeBgyYfAfyr3e3S6jVHJsewlsiX6lD7OnqQFskr3vN
fDjOtC2FApTwdmoLZJttC8rxWwWMlLsMlLsQVeJtfEPbC2b4xuzu0cQwkmIoabb7Un9geDTrPYJb
qDuUp4y1gax5oqTPO5vd9c5yD8Hw2IMydZe51SJEBZ65oI3Aec5y6E7I+oPCl4Q3uFsgW/XGD524
B38jFbRXVJuMywkMM0A3I9mhbta/j4K/yanfHi3tZSK2JBMrycW5QkgKqTOjRDq597LryHt8+cIO
YMuKdIrqHC6K8D0GYw5gCZSdsPD+yDfmut8COTxS48Mn9VAqdnprzEGPJxa1Ffp3QIdIoIBkxJZw
bdwwONJNhJCK8stUxr2ipdCm9e/fn2ApkwXCkNDN8/eLNmxeBHnn6VF3CiiZ3BORU4RbV7m1hK24
B8o2qM/Ba4Pkv3jQgWvFuzdMBZK7tip77Ba6x859VmERQ2veblTISCIzIpmh8S0iR6CsHTZ8cWcV
B3n8kIJNKm7gb7jMDy1zX2psmfD44cMtiYd+sVNZke7D7tm79YWVL13Zg3/TjViGqUtTO56jt0GZ
9uKjNRpZCS2dbCnWebR3uS/YbdJRaZ6b9OalhJSz5ZCcgkHdVYybqr7SWJamjdPXh315Axdrj9gL
VtIPpn/uh4OYk/zgoJaUitqhnN/Lm3Z8ThEGigBXXn8fqd9EEH+vbOJP03Gp6YRbcWdftnSqMATC
0Bn+GXdzFT12mVPqeylO5xHGUflBDRzBKmxDWP5+3cu55+9lrYlLoCE+w23z72Vzv5VGz1JQRNab
1Do18ZvlHWN5WVMI8ZXH//1isq5bCtOxQcLFxe7HQtZudb3sn8t2y4QDjSehTYjVLd74/f73a/34
Kr9e7OLTr5tczMIIjOfUnWzO4piTHPEZuUDj07OrlvRah7nRvfJkC/3axaeBejmO8AEpxlTVQIh7
cVRLEm1s/K4GMw60WYrmpNuESPCmLYwQOinmtQzkhIkJBz6pRaLKSCdTTiaWp4VOvOgfrjyN6YLf
b4j9NTl8BA5KF1uFsiLUvhm5oYjKc1mfyv6BgQUasMv2eJdVf+tarznZtIVj4hX5/erTH/7Lxf+m
1HwZ20WdVLVlVP6Zo6ihPPDe4d5qxTZSHlyUbN21H3splZsGtSJOPQw+pklU/O+gVtIo7WW38M9u
8JiUn63yChGpzom+8V7b8kGhoM4efA4T8vffOY3fy9/JQYZSlorj2LxstDZJIru+oXjnuDzm5M40
S797/v0S3+Rtf3/bl2tc/LbcH7oyVFSPCOEzOmmBoUSng49IJMUi9U+M5UG8ct78aTRP36zICY1V
SLq4ZiXHpu+2+B1UykKc/1Hwkp2DXuBa/PffYXj5BHUNjS7WVOqLl8JBNkfC6AqVdw5NqlRVPWvg
7/bafVzVezk0kWrvazqeFaRAi0OpCK8VWrwtZi99C+9g8JZmVq7M9CXTr7zbnybK/97Zt4R0M/G9
3KtqPB9stEnJ+f+5q6fOVVy51k/PW9fZEcI3oxUnTqvUl++lE+pSKr3IOzNvBfESlxZrD1/K1R/1
4/OeSl5QQ6Yt6GUugFmq3tirMVcK1i3mLA0kA4TswC1sy3iR2PUI+mZUl01H5PGr2C6V+KGO0Ief
jES1uaXcL68cUH+aLL7e0sWKZOauNYhi4p0F61VMNmL+Wpk3dXrQPXYA7TGE7vj7J/W3uHw56AzC
QC19YsoZ0sWir7llrri1NnlEEISPszQ4R20zdwfwFpuh4chS2Dk0m3CkVwdgayDZncpuNziWWc5j
9DwD5lsMIQASAm2Votwz2Btl7aZDAGfVINiMkcozJDNUROFT2ZKnM7DQ4l8A3OgFW0qfv/+mn0bQ
1590Md1rljr0XmQKp3zk+AOIc6vWmxy7UXr+/ULTp//Ls7uc2o3U0D107cKpw5pdPjIpIJzX+uXv
V/k7c/52mWnG//JFRGkk5XWkCqe/LwYuCFNfli+ncSpooxMkLKgtaT7R2iUrUKoRpxjPYU3fNaeG
eW9ax047BsO5D7eCC+MuZjjTSdYm4ef77/f64wxtKQrrvkVOD9qUf++1UPtO9t2Ye1U7O6vZy84Z
R2J5FOH0YqbvjD9XJ85vtWGWBQbu5EgTJRY+62LDUQye1qWa5Z7G8Saj3K7eSO5+4rKiLXNvIa0Y
3cFHoUU8I9xUFdsJsv+Ig8I+9G/KKXeweLFafTGUk2IB7yABWWI3k3KHm6Y6W6CBB0ctEs5VbPLJ
IdHvyXHRwj89JZb6faR755398iE3DhrCNAPGGLGIpLzzVxMzZ3pmD3TlSf+wzhsoZ6f9sqEgbLqY
KoBXVX6e5u4pI4EmWLY5pfgumA1luwqlZy2CfvOiUrLo5Gp95dLTS7wYkIYy5TBxdBeZPy+ed9Cb
UtYPqXvC1RXzeInboK95RDPcdjay4aY+5fJjNl4ZXD9811wWlAUtKcBUlzvoSMl6IVIC9+QJB3cq
0o0H130LY4dQut9/4bUrXaz5fWs1uZ+G7kkUMRMRk1MevckgziG/E/7XM+40ehFjQ9Oi6cmmebqZ
L5/36Oax0AjT00yPuRHui9Rd1JhrBZ3+HGr4nGyE0hPnQtOjGkpwW0SLUD2ryilAlUkmcpncu3mz
jix3Vfio5xc6Ux8J9qStyks9mgbiIynTWKBpJJnGfdcEy0iBgRTUyPOZsZTTiIAzUQiAbGHDZcuh
s6hqCXY9cOLOLLoMLdB4gq3SU9MfW6GldvSQkAsT5cY5BNrk+dqVhemnI4yhYZnX6fcw1vSLmYQT
m9V6fuWeQpJiUI0qe45oEvl7wpKYD6j2oSnNzMyWlCtX/gZgmF4I50EwIYQIsx27+LLU1Os5S/BC
1LEghQJ1wkYwXmTlrLSLjlaQssnMDCkHlDDEP0E5V8Mb1Tw2gJ0WIQhNqQNOgKidpj7I8skIhhmC
RsVni7iudf1F2s0DPDXY65cjru3fx+4PWwiDtCP2NUBD2LNeDKcwrrFwVrJ1SsOXqkVt6j513bMq
PWbBOcyJB7223H7bHJoim1a8JhrdOTSIFzuI3O272B9ZntiUK2lFtul0sm0x/LIPsKIrn+Y3gQDG
DY0Zj6BI+Lf808XlrDRVg7RihWFcDANqeyDfLvZthEEt6D78XsGJE5bZzv38U0PeoEZTXOpnkpyy
a72ob/ME94J6QlLw+5g6vt5/P92kLrTYqwz3xG8myCX24VvMffaQyjWMz9992D9zLpcyZI7TKPfw
2ugXU5LUVcSy+a57csXOFkmAbentswuTU89maFbCng0pmRjdcB7Lo2Y9iD5MRQznlWQb1I9K+fb3
cfbTb/96QxfjzIt8L2szwT11/dSZciF9FdsayGhx5Y1/Q0dOb/zrlS7eeNkF2aho/HT2PUH7oiOe
KQVzEUuEM2SvCup0z0VQFzkxIXzWlHYqTF8eQFHROrV/kINXKiwYIBuaHSCu+P05ICW+XA7/3t90
iqCqQ5XyYjlMe2z4uVkKJ4kpAtcxW2ivw6zYEietPAhFQSbSQhLeTGKK4yAgBuc0aE8ebpIof+9a
BH7B1rOKJae4bQfCvciHjZHu1fGlR4FTC3uv+qzde99rZql0a4BiHnomj/GeDiCPBO2vPrGTgSS0
G8V9jWDpyOq+1g7+eN8RZlaj0C1BGoSUf9LoQa7eqnQDEnmQNyl+oyY7tACcNeNt0E6MKik9WSOK
heRP3W9UVIkuvtnWfZc4b8rpFpCYd0q1YwbyMej3islhgWNCS6ZEG9s95Xa9e5UkGRkxdXAyhL3u
XbQwmVBXTo7Yw1x2SFZDChL6vUFAHkmQQlffcMIx2qXVivv8NgEUqSdQN6yjyZY6AFWWiG96088a
euPdyA/w5wrfGR72NMNxUrCFI9BmVBfT1tbr4oMl3JewrmoEbm6AuNdDzsIGbTzwkjhZFvQatMBp
DIzM3TIicHC6nSIiBGHeUl3V+k8fPkCGMawWtggdIOeJ1oKYYfJWDpEIwSsq3kbwJFG6z3Rc7VVs
RxbnJzzOPTqQDHZKaxJQRki6RJgSbyzW34rhlSFbxKmNNG1haXuB7XyZlc5IPErCXfAyQ+8gaf6y
pw/XkSyTmn9i/tyy98mL54hK6hEFAeIhn6wpw74gI0WJTxKA1MLsF5LGvWdIPTlfDe5Si6inZfpM
USNbCo81Oa+mRWGhwBsePvJHJSaB5Xo/E1Aotz4vjc64n+CNYwYtAcd1ITZSTCraWcxQpmXpjjJW
b9a2qBDcmJDdgKdPsrYDiccNGdyUm1JX7WfHnvDENM9XboRulSxIjQgQL8UmwFkS6rYpSHeRaDBm
1hVjOwrqJW8M2z6p6A+miukap4anQCfHsutREA8f3YSGm0UrigiV1Hjx5L2SE3x1n7C3FrX0pi31
Y4kidXR1NH4BsMnkJtNyp5PKnew2O4oVI+k1grZRIF2atUcgOOkQ1gDOhZ4GLz3hZXhStSkN1RHJ
bpOEjUh5Mjc9trTBKigfrcjGMJx80LJfluh3OQ805okFJtQk0uYL29XWZrkXGzhr2qpGD15IHzqM
j6wifkpxwkR3IjruA+WG9pNcWYsmL8i6TUqehbw25lWi2zml6GAreP2NlGxyKpXwhhZRgD4EU3bz
mDM3mICGs9wEvTnaNVmjeJ8wYgx99cGhXf6kBhR2r95A4ZXnF7TTxhzcpVI4ZbrhS3JF2WYqaav8
GOK9tOQX5gWWDVXbE70gREsUAqlmLOqQbzw6SnG54LOhMEuRtBDwxHf71ESfijBbjInfmUYKtqRA
K23VfdU5O6m+tY4Zz8Gk+eUQOOQZpn1IIMILFbupBqxE0AOARLR0rPWeCsdgU5suMcpO7Y7p/+nM
V5VOnZBsmZI0SdyIwclQXk34BVZ2EJGbpNgA9US+E7ARCPkDtu5cB7gIj9TFbIOCWWfsdqitNYvu
JgRn61FDopwkb1JZczi7H0b9FBkvvmFRVrstmDAECZkmHwXA5Z0H71PWEP+TA6QEy4oentQzoSmm
k1mvCbJd3cfkg6proMMkEgf6OnSTsSuh2IqZFT2v0FZ8MYtIOWtIvA3/rrHOBi6Xri83Qmc89MGT
idhiLIqjkb2q+S0POY7+SFm7Mmhjykq5iNse31y9y8HGxGE2SwyyRkSVjid7LfPUKYYtxfnOUh85
NMRSTusZttGCPyiycB2HFtodWjjtmRbEKuwmy1VIe/+DpcLiPfARR1P4E56QMIVLicJfHXGMjPel
csrxwCakherlSaznsnGySNUIuQmTGZ0WwLpELFLq7qIymVWgqhmTcGjD8RD8MUHmT4pxGhu45xgv
aMeFPNCULmqAD4oPi8L0CNpG8tVV7H9ihLQVP14h9pz+E5cES5Jh1UjbtGikjepooowNmWU4qkif
cXNgGqGILokvcfIGeRqoD9k8vP82lre5FW8pcUtqsKyxbPFmPJPYTP890sn6JvhPVSD40tsqvc+Y
TIRSk/g9+sqain/VYJuAzqkmu7QOTfEqGP7vbu3bbg5mmkpLk8KbeLGl0eKy5sgjsqWhoKuQbBkR
yJ4F1jIx6b7zc/UI70GSbWh9a21wVsQPeTpo9ADt62WEH4BFBJYd7ekJZq/TwWTnOy0ytaW/hS1G
kwyqgPgmRfo6Yn633GHeBttyorhos0BCaJzuw+aQj+ci3VgUnH2kaoF81yA1jZhhO/TveWbuc0Hf
FgKVUXQ7rM+g9wJ5AR254U37MadSfgBbEUWCZF3BgYxrp9P9D+6UguIw9Hh0xGXInqWlqWZ0T2W3
9AjfNYdqZQZT+OuK6R2cVLBh/leseqW4T6UfO4K7NYJy1bnvU6eIXJmEVwEEYJ1FtNQJdmGubrL3
sVcgHX762HTxZU4PYVr1s2Yva+Shtq/5pJjFqdCY7TFn/xMkLXMsxLL6Vevlhx7unJxU877v1zE1
9SIztsl7nXefVs4fPk4GZMHRhufMJ5zcd9GXRY+pfMN6xUTIz2AiZdNdSy9pkG/VKbl0sF1CEEez
c6gHUryZYnYU6Tj4r0Uq4iE8j/ix3AQKM3JS/veQ7VqBpiZiXVZG8oe0ylFzmBeRtO9qjtZltDVi
XEwlNAE79AN4MOqeE4LNeqT4zdrMoUEjbFTx4HSlAi56P7CbgIK0+H2n+724N210NRh2GqdvJNoX
x50h0ZO27UoieNgRsvOEBhdpc62oZ7Ou2RQYCaX575ecvoNv3wknPWq2FBSty+bLIIje2HUUAaiw
ctDjkMEFWdqo5l4tG387OPPrTFFENkNZjWOs9u9hrjWkfCi1mIJafWbB0cNDSlQ6L4xFj5Z3hHPg
9x/30wkKFb6CCN/UmAMuLli0ojRorkZaSzvns1DYunGMC9T72j3/fqXvxZTpt5FDQVsO5wcuvX9/
W691munJozX9NvaQLMFeSCABH2L7xlr6H9LOrDl1JdnCv4gIARpfqzQzzzYvCmxjIQYJCRCCX9+f
3A93GztM3Hs7Ok6f3oM1VWVmrVy5VgMTx33PHB+NZ2MYv77Ufy5c//4/4FZbNxsn86Zao+t12VIn
Jws6Fgc1JFdxq4NbVu2esRjq09bjkgGMAA1W6R4xI//9imqVHPJrjnYNfVcB/G+d7jZ2DVHsa9Am
LyNqQM5F4BLpzHr2RX97WvgEJnEdiiGKO9+vXeab7fGEdNoIqLl5xowXKe5RwaQcA7HViEP535+1
PvP/eNR/LvewgO6FflTUa33IjRUKcgSWolm6pb7Zvvz/LvQAPuzNnZadwINHVVyXbwQ2iAPnZ4/z
y9uryS/M7ECTsCz94XHO5V1Jbhs2IAfoFuTedIypKvvP2nzuLggDPANefyDoJrkXzEpjIFQ3KSC/
fy3zHDUv5haU96Ij+AHh+25Qz7Z6x7bWz1KG5k7xqNwqXhHhA8juPymgoRWdP1JPDgDRwhI1VTDm
OxKxjZrzvIfChuPrMcHbnWRyRtOgr8GvK9s4323D8sbMmsEYPT6IpM6cQcKUSFofja7M4e0RFyC2
FXFEkj6FesrEPBCalnJz/XZ093eX66TGchpsIQOlgKjE0EZz/tffmrcCaYy4pNCBfVjDd2vbuB8g
UoyS64pZ0VjpNM5v5vHZoM8vwU8Hx2prOJCpBKaHwNBoHg7HphohMdWe09jOTwO+9IGhrM3g7+f5
QYMDPgIIBZlpwYUDR364EvQfxj63xL4c4GhTqw9sBhsTY4Ny6xoFbL8r1DW0k1OMAHTQF6j+O9WQ
uRW56vEKQX921i/jKs4mcTnS7pyTYY8m0IDvh7N9b3rtdK5d5jFF240fc9u2QKYQBodDGitObM1q
6UcDn3amA1ocWNNTilBFyymxQDYmt3yyz8atU5M7W//94L9EB51hVqPZqnXWNeVh094bCTBFUQdC
ZoNSh+3EIZON9PdVfisKvl3mAQc8FwczauglEb6CrT4mUR/MXNR4LCdXJYJ1iIQrE9P/l8tSitRM
E5p/jyIomnk/JjuzoCUQhcBZFja1GHaQP/cZqh0ZfrZBpXefXPSXckRvsYRILwaSal9a6/9ks1RF
mNNoZRaWKJNEdfNCnbTTXrkpprmJNnETkWgr1HA/bahMMB+anrJZZehQt1vN6eWku8DytZfr33f1
W9j896YecrsBBpDdruevpFOTY71DA7l6p/gyXX4G9v9kKbKbvogwAN8aR7KHVVVeL0UZJRdrpJcJ
tnHR/ky/VfOjCmNujTNGFsYF4HRa27RRkyfYWatPRZN+Cx4cnZpwNixqw8dM0arqDs2BaFGVi5oo
w6utCsU5F9gh4bRSAwgs97biXZGuUcwGAhr4gKmRd6IrE3M+eEaQ+TFRWQcZTa11nDQalAg9f88l
J/5jVue7OTq0CA4n3a6M1GH4lCOuimFWDaupqK3XYEfj6GvnnUzTXfcIcIjoi35Oh5cC44D8Ldq1
bPoWCgBgC9QsQ+FIP13l7rBRZf0vfy+dH3JYX7dN84ayEOlJ2o/fb/t+PBzVHS4Zo4YVspEosbMM
GB3jo7ySzSt2RHrsckaEfWo1R2SiAvIRm0xBXoQpZusWxszG5GB6VYL3FxMVf9/gVw38b4mjU0ix
ySmOOUpBPHq4weM2uWwLvbGfZc78BbLkdKB4ZNhGoNnpy/nlIF4sJoqZWBTu1WNwma6nYYjoYxzZ
MA6XVScWIvEqMARRLEAfIOPblizlMEnEopvOF0DcmJ6KrkRsC9+LzzMthGAEuwq7otnWl2GKp0rD
nvjEFCbKF3Tz/LARfPqjvbT/ftgfwk5fD0t3x4Bv1iYBPyyi9uFQtE759jADtGLiD5F7JCFfzt2y
u7z0p/Rzebqh5jCgieAA4rHTpuzPJk/u4ofzwMNdqA9lUZIcDvsr49qzl4vThiPSxxhrilpiv+hW
bYBO54ZdC7+8dAeJQAJ5TLtaJMF+forw5c1ogh5RDpDAEzih4/3gtERoj/AOfXKo+aLX/Fgb9ZwD
gUih3n4IRcfTlhaxau1nyRxjn7f9a77cLQ3mOJruHZqLREm08lDoxOaQDqwCfNJHcEB/lgDrsvTH
begWRQaFP63jh6+WWqdSyytuAxP3RTTQu9EQ0muyRBOcqYEPY0hSfNMU9+/FYj7GQD4TB2PLRMMO
3yugpO9bd3uEDKbsdofZvHSh5DlXR5E32XQr+9CP/dg3Q/azYM5cptPY3w9VyVjQEEpQy9F8tHsC
nLmZk3m5LLORsdjaY8/rI/Dp3Kb0gmRbrgpxDRS7JVaKjbqYjNA9imUh8KZ3ijGqEeK1LaHOBNhS
OxENbty+HMXmT4fpmEEhf+vDghHo2YnLk6iAvcDPd25QuSN9U+d/ui7fH15p7Urz1GKNIhLjqSFC
1CGj0PsufT5ciQdn2/QO/UO/xNAUQQlml18Q/MlX+fy4ceIxcsBuxNkTQsOqOMiWBOaVd6RJRO2E
WgYMiXbBpSSaHAfJTOF1fl2lw/0reoBO1m92VcxqkA0KYlST+NJOAzsU5jy7kW92g4zhAYHB4Mga
QHfqbV52nSvmk1Vn2hAIgYyaxCraRfbVu60xVMo8VKX8bAkg5Df9u0AcGcB5hsZu7OzwekY6ymk4
FbpduzV6Kxwn0EsRe4zhQLeHJrrRojSE+pEuYk9b7mQm7361mL4Fw3uI2rkEWPLUV0Yhd14zsxX8
1MdmwNhro192dr2yg31OASQ8JjbeF2d8f4MDCk9iMzCInyp/a7fezQ49ficKdPt1hWvpJ1ODp6Ha
Nd1yzLCN2NkvH8BOrtLNXGzOhCYJnddp7RvJ4PiE2s/sRIvc3YiR4o0mBZLbqIossfrqGR7rUSRu
deUf+47JJfqmD8o5LD36usVMfSuWexzD347r7XK/PGMOlthscbEE7hSrlov5p73vwSns3NC2jxwT
c+ZbeMWKPesm0kC8GVn/NbYD652bzq5nYQQTnMDFYXLspb3jLIbZI9Dj9cvesbfxdsJ0Lh3D3n1G
HixG3d6FWQ+Zsn29MFz6sp5iT/Ze5MTuzceXgf67OMa4zr9uV4gO4x3AeJiLjkLnjHsBM3J4/wh+
6AwHcfvSpQrBBw6b7S4CMjLvoElFBFVFt6+4NEfkK8qziCO3ERroV/KV/eYxT+RhPNJhLvjCNJ+7
FSGPoGIOPtnPNkuc6NmuLV/14wFXcg/2URa9clm/X9RthWXDU10DtgwxrlwQ/za9+CyyBbWynyyU
J8Hwx8BOHZX+3ZgP+XpXtm8V3KnDjGOSjY98cA8O/pGxcefWN3xzheCdiX7amkPW4SBu/Vu/5eQh
9RpO2MhsnzlVOap761rh1m94WEPYvIN+c0WxcfmoethBYqnt7NzmGm+84/LW2c9uRBg0luxnUUav
I+hDYP/2LA8Rdq9Zm9i8JIfZpQ4uSngMYv80Tj92ftKx3Gh+Hl69LNw5zUW7A/N1gjo2jL/hvbOd
3DtZ79BrjHezaIhNsaMLY5RMGyNUkPotn5W9c+mbyGav9lsoegcXc06vCMteumQtUnvMWj7f0hTx
JHJy//gkx2s/4ydSyxYOCzA1LQiTDzmr2sS7i1Xlu9lVMkPqJXuheJmjO5qgcnYqt8AuISfRo/Lj
smSGijPIJGcXF+EUQ64rMfaGCxTsxXtlSNWmtxjqk7aXoVyA8oEpVrN65d0ZIPXbLH5t+nfy0x6h
G71NxkO6hNYJFuYUS9/jf3ynfduo2lsqpbOtj47du3sMiu4xiLxcfOXBbstB44/O/dY+eAjQOvh6
eSi+9euQqIoKicG7bMoZchX2WabOpmP6LQIYFnvuxuFoI45ygtTJk9Sl/3rnOiBz7QrcYkjj+50f
9vuWlTSa2xlzC5R32DJjdMNDoL/j0gISNCLFW20sj0aAQPJd6PItoHtCkKCckUOe4Z3/bfQWe9G1
Zqi1SbwRBfIQZGQ6bGLmx/Yn8oAhuwIZJPQjnhwa8JD7sTEYT9OBTZj2AFdR62f85xi8hdmi7faN
BEsO0lP/9qmEKIv2UN5A1WJkTTKBf0bA84RpN583X643cfuMVwiajE6E5pY8YdTW7OwnOyeXVoc2
ySKbVQpJZzejnUyqG6UD5kfeUd5z2/bWxmYgQJg6tJzMy5bgKFQ1lWuJ8Rn1twrPbX0C9VVzjk40
AbbHN4rKROm2nSJsOmpXd00KAf6Li8KAUfNlZCPCIVHuFCcbGoZH1faSAPIN6xrmMi36DF0QnZCs
agzrhqldDeKFMra6xtB4jWSj23D5p/35TCzoB05fr2sqWvigCh4bNHG+v9liWzb0tK0kM41iZDto
LHbe8Eieo/eKsMSzYP0IZ9RXM9j8NV/QMn+sxVYCjaC8nhLWourd5JKsWr+Vk3fx+CdrcPnSFp19
UNov/FYugqk3fMdIiHLnHQNkFuR/FyWuOYJCnzw0668qb0vZx/5nDlt8IKXnPBONZ1D/lwX4740/
YE7G9Zxn2o4b5yho5w7ss546yp2rvIit3ImOJs4u/4eqGAKGeEtEJqeJmI4r8e4l0luvYxG8nYTb
e5nnTsNFmc/ucJQ0CB3Ubiwv/soUWRFnQ+CgxrITOVx0u4Z3ZZshzCxfqQBJ3TgBsRcX7+udHJbS
G4+Rdbmy7UjE9gbN/MmMKrneoE0Z3vidSJpPNuMPez++YZtTB72xFmxZIM7vK2ajtc8MfKXJzO71
Iu/uLm9O4tfxo96EFqto0KR4YUxfNmTZKcXQc+RIfoz8CdGPB1ngckR0WaRCytFkNPf9m5hwECaC
3HiSjZiE/dD3n2DvX8Os33OrCV2SBg0gMJozj7PJGR9vfzSizcxmZTEGSCmt6HhiQb/Cp4oWRjiN
ncAzHG9hTlLxirQuG7vPgfcyVIQ8elB3GEPpzmjJxnLFPaMzsAlTlapwkwstmP+dcb6GgX7cMAhP
/aoNy/gyx/kn5l2bWtVMFH1DYdNbll2DUj0Yr+994Ries2rZsxHxYP6snvpKxH9d9uGgszsZal5p
XPYSdjLODYg4wKADkRBvupxOg4bjjVX7nWTwzty+J7qvyNX1Q93fLpFhEPs1klLyycf7oRbEmuPA
TSexzdS+9SP7Fq1Dfm6e7xvixt1tuoP0o22XA+3tJAMx7DbR76WfvYJ+KQ42OkYu4V98jp7cxS/Q
UH0XFqvHAgXG8vn7yi9zxWg2Cu5CXV4lp6JwM+zBPinZwPthr17+uAuzpzeR6CEuIpT+ToyAA6iz
nY9td06O6iIZUxO4d51BHFLUNPCpRHlFWql9aohh6r8jFEzAu0moWJ1bYzREFHtwvwlqHzhjXXCY
PuZLR6koIjyOJp+b5bn3GcVsnEgi1YQrVDJtf+DRED2DopX6y/9YGf/z+I/DR9V9E1d5ettQAl3u
vWOrm+zCmzztxQtwWL3199QMKAO7yyXuMJl4ebk6RHSF8gIN8JOHr81bMA3MVyYKxiVSvbWubcMt
nOLgvVurnVxvqJxwnffIv+BmYyUYOu3waiNVekQH1N4AFk5DUtNG+GxZd7IFBEAoJ3SUgriojXAt
c7MgGXJmvAXQc0ZkePF57XzoTqdyX1q9Dh5AH7rlPNmqv74ZxNvZqKwQUJnvC8Mo9RL99stmZvm5
sxMv+Xw5eAu8Zn9h9ThUrVYT6T8JD82fZwVo2ewF0F8SE2O336/Zuul8DOWwmZW2GV5JoNmsNaSd
t2pKuHlbDifPQsMPWnS9C/+55OMCSMu7Zt032WbGWKhNfTW+4AaEhTcDIGsl2KHEyWHqJpJh07kj
b4Xh8+jZ7AozEb+swiaj8y1o0fC9tIf4VEXGpWxlvOudgJmiIQ5ssNbAXRTZdqtpD5glnZKOAIiJ
9BDjTK/C1apUYecLZZ4oA4PJ3QBl2SWcuxBcAgu7gl/RQPA7R3teUhy75XvaVZnPF1TM2kT1Srs3
yOX0dANYMS+DGIJq/76VAWkdXRbLbm5cfbpGCAmupowC3P+GSSCQrIGnd3M3K8CVA1k5a5PI31PR
1weLA2xlsIL5XVaa+5oHhyEAUX/m56agkr4MtUSu7sS06+ACLhEWSO8xCFqnyC1TQgJu9A1PcrCB
UBHXj40ILQQyPu5bMbpP/l7fJPXfXjoDqzoUMQXlqPr3v+Wis1Fqt3390gubkbbOnGF+8dIbNO3B
3Y7C5bGGsALwC+FmkjJNlEK8ruIvXK97c0EbbNHNZCJ2nUQEkR00SSgtWYJ6DcghplhPBy0nGDBT
4RxksC7FwjvZiEFy+gDwJVK+36XjrFbgKPbBbS0mIyu4+p2LGDHgL1GPDycfaK45H/ypm3slqmiO
I+So0Y2o0Z4dqv7rkPUYDJttiAPM69TGqQ91c3zF8+rCSMKscw2bAwyL3QjzAI5VSqgN6ErZSxdq
pwO8ZeuBGox3PXTr7W73KMR4CjpBzPfqgxd/ajthzArQLbIPErIbkPvGrmE5eN3XnubnI+gr9pZj
ZeVDcqSqMrtnMWTpVR1MNfmLmecFQxENXvvOgjzx+mpS/tW4KU2FjvKGdpsdu/5kNvmkyto4YX/F
IJFYTT7Ak8JJGK4ugXMU/RlBFu+is+zLyDktgJcFLQcEgmU0tuwTHjsofnkX0bmE5SuCGU/xD4ZY
fltn/7zVhzK7uDbjhpqwzjquKt3Ox+ijt6TlUkM7ppcGm2mdZAEww9KPxRj++2ycyLHbCrGc8er6
u+XViahk117kx034FzG/u7ibMogp6lW1ni45xLGcpq7npYLIlfD6gm7XWTR58eMx7TFSO80dLEQx
tMDQMeJtjODSe3i31xaUVyr++pZ6uRzHuTBf9eDYOb6t83dytSH7JKc+yu6Y/67HlVyvYX6KPtJP
opsKPn+XDOcO6HAEaeBSv8v3UoyR0dp5fH1KgrV3g4IHOmUO0yaftyHPPntiVvLxy04l3OLNDCzZ
AKNVaXf01EAfxj3DiVw6fo056mEC9QXBoePmXtzb4OSy7NrjevXUD7thwb078lMRiV2AZE0i1OLJ
o+EBzF3hoBENzMErbgspgSabTHZgl6MOZQ6bdrq0d+Jj4h/A/KiveMmcXZz6dRssfJplANeOITov
HelotQX5a79GCfr9rfAn9v5rHx7YsgU/Zi/xIHB9jkGRg6BSP/e38uZhEm6jgGprYm6PPv055yrb
Hll1M6fh5r7uND8YMPJAGD8/6sVY7+2TvxOEI26gJycH+mafkTT4E7X69ck/dVAZdCefe2b46ou+
XaHAoyj7pDaEhP3L0tVgP7RRe4M8+FiuNy0YoZckj2f3CVJvISCRxwQ9Yc69DxpgUtw/tCxaHLIh
ApwbxHFBpniNAj68l/QOKHgzLoCDcT7DIqsSKvA4qnCoYToMXYgzfcVLD03psR6MYf1jEz9LvZI1
XPfodpKDIjxx8k7sdWcHTsdr+EA7XgNgM5bTvU+93xq3h1v5aSBV+Mqv2xsgzLAlnD5aptwP4WfW
cLZNGfdQZLXVV3RwszVQVt3YbCMj7ewnaLjB85YHr+zEoTHeg9GxQp2zH9k7qQcWnTnOBgjI2nux
6d+mR7nvsUzoLrICNg4AEU3PS3AaFoDFyEEDe+VBYo8ygku/Pt/eQcmqEA3gGURBue8MYVPzdO/W
uFjowwJVXEO2PUuahL+dc+sx5kStmMtgPBzWUc8bB227aatyGoiuc7VfF12vTzqd3Doz/+RfhRXU
6K0iVH7s4PJ2868+PAIkvK1hvjBl4Z7C9kQZtQflOzK/NHuAj0GKA2x8O8b0BI/Xzjt7bwvov1s8
wxloJD1ZRQ/VjWFWCRMlp3imSBouAIpvtTgWFUlgsbei0Vs5BKSjf5PXZ7KrQ1fcw64Wl26KFkrx
zVR737dAVFFPsiu7zs0bWfADkhDN7WzW9A/11wO/S/hy0VB/PeQCQS7MseXWfTPnp+VxgLcM+HJn
Pzh5p9lBbsjKTUS6ami5RrFoCZeOaqt2QijTh1EAGGE4fKjOjqzWGhY+2jv6hzrcEfnuDAN0NKTV
/JQpjouLHHDl73oqf6pNF8MuDDHWDmKdsMYzOT4uNrZHCEVYslY+7k2OyzIXeBOzkpzjjFllB9S4
xyxA1PbQgtamuX9/rWp3EBlhsINACSbFDJfQyTGbEo+56a3bJrZJ3aI3hAn2/O7MWHv9st/dslJg
SWCWUytBQr+3q3Dt4kNhMffW1d4NcXJOPO6Z13XFllBu+gda4QzLZALJ3KK/OqPOUuuWGl7L3Q2v
AxTnO7tBMkGqWgEH7J8WxpTx/uawGu7eTO+lcBFblqxzBq09ZXkN1VHGQLVsWSyvvQzNwaoOkwgs
kq8oW0BWj97fxdxXN/2xcvk3UNU5+J9aLkvis1Jes3jWo3LmmEowvrLuM8Jor+eOTeLIOHij+b8e
vxd8oq5qo2Fg43ru7+XWm18k28j++6Z+PeD/e1MPBeZhr90zzeSmXgZTcJjpdFpHszXFUuA5jvTx
kMH+svPp/31d2L+/bTgIXZBpGKptPjLMzeulwcjGIZ5RX6GPX5evS2YQwPiuTJCAiG/dqbW47igJ
aqT/jfRGr44Nhvv2gC8VfNR4XovigFe5l5ZvSixNxE12Pv8Lh2NuSlKrBpRL/B364w7FMg5e9ORu
r0nvbUnWloVfimCZf5YUfgd2Qn0FUirNDRdCBoW20kOKTX7QeXQyOuQ1xnEV84p18kGA38rlLrTE
fJTORp26wVIg6r1nz6Du2iZ48c20wVWi1u3Pr6wsnZMGYTNBsNDo5HheUFONYy8Dgj3JgRL2aM7r
VKM519bEcnqSTbuYaO7bxs283MMxapB7uDJwflJDXClsbIhkcwGSvpHWoD5U7bsX0pbqQDkU4IOC
FvB0WnVV+UZp4+88rV+XrvgiUbOVtsXbnVaUvYaDZ7Ond/fA5NEEAbz311ecXbxC7Ib7ft1sYIjU
zrunbstNx3cCfDNskwOv9nbOiD67ys84fdY9UOrYGlC8+ptwktmF10/nhfg0MELu0CRip78jYmB7
rZd7eLJz8hXQ5F5s+7SKwRGOIH1fVTICjeLQRflAjonENoiuP3YQtOozQYnQtvLe9CgnmQB2IQAh
XOjh2ue8knHAY2J7proM/8Fi2Du3zqTtHGmujgoxOnVSOrpUK58fMIC0r1pFo+KhINuCbmT251U0
gsj5PHpgO/z79Mm6/zXPYNzI2QXu849TdLNQz/kZYtrsIht+D3cw2sBUvOEgYvC1d2RGhYa2LaYo
PHUXdf8cOfZbQFg1rkyrSkPt3wxhHjhw/X1jv/UjvrTxqKCQ+VDMhwS4Y0oi32SNxvTspu7BW9Nj
udrsJDbYs95H+7fTBnruwMG09EwEoL5HQjO/msapihrTfXBBO3182QfWC6MR+GntCxtIIR+ZhMZF
woq8uKrhb+7+IdgXtI0FfjIOcVtsZ5fOsado/pFCof+0IKiPkT+C9T+3+IAs3QHhd5nBLVqT2hdG
FwiC7xmFCVJcrrrKUfbAQNf5lpFV/+wbZJaGKZuscvWVBnaLZnW8+PsLfWmtPN6S3mY2pq3z5trN
h7fWQBKgaGbcUntw6LftDNRl091PcEGTzFXFm5Eux+XiMjv4TC6+IXvZaY+aTa8MI8W+vNxl/4Zj
iSmzwEQCljHjsekXOlN3spgdPcTt0+CIA+5RXEd/3/jXjf114w/v8hLdDSM5WY0pJvLb4d01Jicx
vnAqAIYJW3YYpuGz8Qyak798QB2apgLJDpOJrxPvP9k2bhfqvXErG9OOTTjv0ds+0t2qO95Urj36
QQrRsuNWrlFn3wGGuiIeR96LbfthKFcNz/E/IEDOe73lsiHuAS3/S29QA0yEyxieDK0iz3LUIdZb
sut4rzdbdR2nu3AWjkzJRZNw5ftyApHS2zowY26dmiC1pQKZ+SuGMe1zvz+R0refnIiaXwjkj/dd
69hZqtWmV/SwlZPE0G/74sJCocBIg5tT2WU379P0q5v+L5352cVzRugcrl/mHNjFnPqip0EEuMoX
nPns5cDlyEq5+5b3GTQl+I5rgI1QHeLN7ZzsIYdUqrq630WBR5VGFSw4T2v9deXns93yLt7eeNuf
sQ48+DZYX1J5ct/BSA5dw3nnjOxpnuHRQGiSVqveNkxcKs9ZYu8AkDfOBD0FjCdyd+so/uQCHvGs
m/YLA9NUdZxhW2iy14DmA68AMqFyu6pZYzpA85qz+bjdHwtBlfl+dF7JIBv4RbgziTly+zYn27/3
xJcD1+M3Mlo4nyDHVlP7HmCs5lm7ZlXcjGfVYB/onh7mqzSwXyLd3nb10r6acoPXIQt30IGZCemx
VvzGkJ0KXd7H2dlTMEYM8eWw+w3Mj81m94bQ9UskQOWt+Xm99+S1k721xtmzRPEL8QeaMC8On/Fa
UNV6qGPLS3U53xuGPi3qkn0TKE6qOW37jgHHdEvrhUIDR4ThDdspO5rdTv3bmOP4sWfpTtp0zX4+
iO1D5/S2vwpjeJEtqJMyO0PTisZGVxvUQjY3CFPxZ5TaZOAOQAnHxv7FrwbbXjO4V+72o+3TzQhN
rKvD1urcRYqiArMhgS/NuzTeEQCZXDgSUZHhPgnBazvZeXcP9Ni8CpyjL3Ms7Ugxd1NgT8QxSEMC
YFnQUR4hNZG+5T0dLTDKLLDSIFnvF1toYCCgL3BNVdvYTbL3CIo34JS7VwN8Q5BtOHdObjqvvOM8
H1rD/egCEsL5UHcadPjXpWO6W7AlP12l4SVQ+4ltzGPMJz/V4yhqf5pWrdC/H2eDQ2yn4X5deptM
KoyotnVZhJvR4dkS/BEgkTHBB82CWl+PzXzZKf4TIG+RcT/hSKBO1WXqxt52/PcK/5FAv//4rwP3
Pz++eT4cM/XAjz99JtRuGQxM9+8r/OzEPFzioSHOtLehxIj1TOEsGEBi0/F67VjehBru7yvVLZ1v
m/XrQtBf9HqECSrS93ol3rchwSRNdXrmWK8DBLcd0Br5+fdV6p/y11Ue0uRBL86bQ9RSp8lY88tO
NgXteKK4+exBHnpXh7baUhEb4xKrg08nV2hL49MYak9OlU+epPkQWxMtqfJtQ2FphYf+dgCFPVD8
v1/WkydpPnz7bXMflYctn4RZhDHtTvivdwcq4ZMv/7Ms/v7pv37/n2XcbpZadNtxnXSYTo91GCbT
3QHTIsHYybOrsfUeF0Eb0WJd1UwLnbgWw4rfl9oxuZbG3rD0adm0I+Dzu1y2TwEDZdp7cZtgh4Om
o4FV4mbFoFdhedqGLKtCfr12OAUnioOW9/ljM2mbKHf61ksKY2d4BA2tLTxzQ1bd1tFVK6YPsYqx
r4lsKzYGyveTV35Y8J9u69vRPTBZeqvkBgfizg4wlMAGhRTcu7TPp8GW+KmPMuxjK4CSbbdIRHvS
LIMYrsJ7Big5uXNmgA6mITLjokefAz1uA5JZQo8y9RCxTFufBuK36SCt9Vt8azPkx20oW5GaSWem
Njju5qi0Y6SZXVDtcRqfxQiKZEJXB+4oE7YyyR2FQzmGfYzcpA51wjJdRn3tI540gBYx7Ev6Je0c
BETczfAAy3bXPU9L881oYoHslfRpz/QIURoX97Y4vxZuK/cU1OFthO/1Sz/qbHo5sFqFRbzNHdOY
oe8H3sY17f3FPk41gEw/XimV3K2PrT71YbHxDskon2kubfimNTvVTxsnzEeIazOIaRNigT1Xr+KI
lRGrqHP9bL1yvtvemQfybm2RvauqUKFfQpI912noYrfmjVVVZ1RmRxkucy7xSFltNojEi2qaBmek
XLHGwu1RqtOSiZVMXi7ooHlQbrMZkkc6jZlqtsHGWx5bdrLaA21MMKZibZ2DlgZlYpW2ukq0ME7h
hjYCXlop40edJlDkrOwxZXbQXLRhNto41d/zFXdfQJfP3INTT6CtCmN2+8xybF2F8WZgXIzjH4bT
2dZRr2T8MAlxWSEAxDJZky9xJNF39Tq8FbPmSZ4HDNNtB2bbvm2xUj+GRWQDhJftgU6oVWwD5KI1
wcpTjBHvyVSmHgxRmW4b0trOLtv4nMiE1Fv0CrLo3j5FyHdOGxN0YEzFUwrBzjCVadEAw8lxt+PX
xjSv2U6V9pYdmNZ0dcVLk040w/+JtaCbfSiMzdZ8/2HOLrB3b0e84Fzz5B6htx+HFhIccKrDaM4E
74b+idLDKB3zr9hJZvWkQLt7QYlLqoZHV+iyTGmDW5Ndp21IBVM70KwEtoC6NrttkxZ0dcRGWrSj
WuvgVvbylrtpSnPXv3fugYIy9N6/l6KBl6/ptDT3MkMDCMzoNGv3j/TQKQgzyd+vmL5bIBk8wF9i
U7oa1Yq938rj2xFMrJcy6AFzf5aUzubkbt+SkdbVt44JDu3vAFg2qLWyr3K7NPBFcZsQCF72aIrW
jinOjpteouIVJ4LyiW29ury28AR9zWNbN702gFv+wneNptW+p52kDu2dkye4AfS4nElXZ9e3gJEa
tnaytRd1resixtB6cAalvYjNoh5viIPmNILrlIsLWBSYp4UPKcMZx48I+uu4MmXUjaDK48wi4q65
BtXedUt/875lP76lR5HE8opV6t3GEmqEYhWnlrZUtnWxp6yqF4sRDFT7KoFEoMkA2Qx9K8o8i4LO
q8YKFhhMMHauU42+/okzTmNWbqWSeOakagyPG7mluOifPxNn/xqVDIo40aDqxXyYxDU5Hq0KxTdf
1JbIW/Y9zAt574CwX7tpj5oH3H58PmG8Ki7rrNcc55CWghIX1D2NQCcmm0w1rMGJEFguMM0qK8tt
4j7RMUyEzmozdu06Y94/OtotruUSujCh+2yuUBwqRynyGChM2VSZZuFdsyCOXMy4md6z8H6izYXN
i46jmXu9dRpKL8PzmZFIPJCN4Ja6aaditALbMBpW2SrG8IF1a8eWVCBCrlgXliluKq8w3zvtK4qh
rrG4OcV2EHcRYT8BM340dO/8cRqhUVUSwC84rrjq6zWV6ade+I2DozCzcnKxanmB1md9pnN8OGpF
EZA7jFEAHbEofikqXDCj7BVTNJzztKZnNLptjoG4hxJiTK/FwTXunfvxwS0Vf5vhnCkavU3mbJbW
3CJGJs7J8nFGZ08VSqDNc+rB8zjdT7goTGD93ck5iEzMaFByHChQ2bNvpq9X0AGKXqstz4lsbWfW
J8t5X9rZazxovpzG18+NJZStxNS21b9OtIt9BoB7VaaN18YOiyABxPsfys6ryU1sXcO/iCqR4VZk
IZRT9w3V6gACIYkgJPHrz0PvOvvYsstdx1PeYWbcC1jpC29A6F9Aac8uMtcwXKRiuHgErpRI25sA
oyinThEwOfo6tWv6KbniQJUWYut4GhZ+LPgYz1RAWDGcFJwT5G3UCR6BWg8v7OA6PDe2sE4+2ev1
w+VFWEj5jLgQD13UFyV+pFUpYUlZNVQ5c924tozJFdvRnNur9tX3A4fUiB0tnuwYUuP0EdKNKewT
tXG3pXJcsoZpNp/RVo2yOXMDnquj2ks3OdCnD2NYmm657P2vwAgvM+8iW+m4gigfgrA5LRDYKoVp
6V52dxoznqw412kDywAvert713K/G6vQheRRvSBTlL5kiSt01HKewuDB63Az+AIn1KUOavsXlJCo
8tEP2cQ0Bh/D+7fBXC+RU4Tw+gTXvLtAhBDdPr/o5bDiGuls7nza4AeriSiRHtEtPyIAOmyAhWZe
eZ0UW7CianBE6FmzpB18YVBuLwYx07JYmiztcd/euOBg6ZmSW7r1YWFQy6YjdvGv0/rmniVbWVYT
JrvyABKx2+CtXBZ1Y2WcVhbM6+YWIdbTzm/7ellC8MFmB5DHBq3Cg4AdlqXs5ZfMv+4VT5sktNkx
7LPQz9EEW9vfpwp7fn1Be9GOaR42ocGnmyrUZJCjo3vb5vZgnCyVnbhhElgB54ELz/m4MpAdwEd9
GO+OuoUfs4SWIQqhqZ11wwFAyGSYsHbJbo9Buiby4rSIccJ8becxPJtdc8VW8GLYPdjg4Wknu21G
EhakpS0qTpcRB/IdkdE+u9iPtndbfUP+uktHbWLhq4Fh7emNPZjvj0HmPbaInF0JzqY6TWVYeUs0
9dD3utr6xw8x/3dp4bcUqY+Oez9jECxAio2nxEJT76iDCpW2Ou5EdItROxSHOWZ6S1ZPRd3gC7ul
0zgWPTTpMhp9kPXICqqo7PAbmZ2/wJU09A9xRlXcDKqF4QmunNmPOf+f8CGv3Xvi1J1fngmlRlWF
4ratTrN8/CDcKTHKHoPBGki+cNwLrX9MOA5AN6QjgVttSd8fe0L+Y18gebku8W64eypCnF5M6P2h
I2i2hKiaa979vJCRhwBoALQZL/UXIWRHXEfirr+31CEERTid6rC9rPqaBpsJNSqjf7yqc7PGUeNR
IY1QHoQU4fLqoBuSdzTO4xzOq+Tdm132cbwO1XHCMUHPXqRrOyqbMVo8uq+vzm8nBVmuYT4IDCqY
D9yrw1Jz83pY3Nbnznmc6Ofaeuyllti6yoYfdUXngUAWbQui0LGEI3m2xmMukx1ZmdZSeFbtx/qC
z6IwND5iYYgqnEGXd383iGSt5DgrUVMGQd96HdL5R1ultWFGNPgPj319e++mBOp00cVpiR8fpZl6
qAG13Zj7Advs0+QayAgWkMm7zJTAjMx1cl6oKGkQocP/HarbIvcGmdOqUbbkj3SrM0KLtc2LFw9P
LKLkbkmfAtpyV6vtJprqDvKtWlLhE21TcHNjEsM622Jp9xgM4zw6bDPZij/xnxdUXnUoRfr0SsS1
kDkDIWzf3bqDZKsWlkg3L+Si7huVi6xEKHNTw+f4DoCOKVcT/BXkzEqaVOb8CHktH8Kc/iSsIziP
CaZf1Kjm/vtEek+lK4gw1GV8CosoVpf4+R2sChPC2cV0Dzf/cAa78vgEnxSiBEnApbfu6THmir7m
QbNqPlDCrDAsROYyyt/KSZPaFXEfJBli2qthnUzsspwsW+v38Do5HPzLwGVuxX2meJ+OgsL4S0rI
5lU3l3Txrm4IliSm6JNavbRWt7qVE/SM7vpOmaKImUMgbRz+FjU4eqrXEUdYvCOIkhSHy0XDoE8G
M3K8EDudFFfgZCLGOFtTiVLzOg+1GdTXI0cOiBMK48vBlFVWNKNzSwx2iGRUq4h/t9L0DB0WTUqS
kOVgqdDrLRz5TSTMcerXuy9TP8yG5utFcA7jpHVEj0dQnfgF9VeIHZjwfKRT7W4nDjFxCjDj5hXr
flt5BN0AClCZBTR9dFt6s83w8qWl9qWwhdd2e5GGl+XJb3Rbg1uL6J1dvR1W7euVoG47GIvgqJc3
wGNWl7jHt7bJhod39eJeEODTats4rvNqXq4eoEbuzuA9/Spa54Clg+KTOBAim2yli90Q8AfCwtw2
VBFjq6rDSvVwHiTO1xcVzRq7E63LkpXe+obmmKWV4HR3t4kotMOw7mb5ShrLIxMpMSsHxAUsIooR
6YyJhlwBoMG4O0bKBz+umyTAbX1thvnxtDFsWfSugdaMUuQRr/1cmV8FlpIX+3rA5478WdbGbAON
izU4OC1X5FScpeOksOUPjXuUfwuUwn0ogyyZNhzArjojiQRgDhy+D0juu3iCtW3zKWWQfi+kP/5d
twlSyqlw9074fIt44bqabt/yQFgKY26Rwbajv0dneqbhRBKZPskzJvUiwcCDVoIGNoASLNlcYSME
KMjbG+3eJfcs6pSof9w3zcLguxIJGPYdEdZhMzmt5Q4r7B2Sdexy/lQyMe3769UvOKFJEtyDXWy5
yZH80TDeRi7YXNHtZsPKQ3PE8mOvvp0iombB6ZaYYg+28DapeuR7xpV652uIB1yC5QUUysV0mkmB
6E+kHNwUHM4Go0iYUncLdcA0H2aJw6BpH7wU+7Sxr3JwRf43PI5YX5rs8y82URcdOiRZ+RratRoW
+Vj7OFOKXpJOdPN4Zhwc0mWBqaYHLwfo12pAeqshuQrx3YCOIJII5HFuNtGd09cdGc2rZcz4+I/G
lr0bHP6eHayF2hlQVQZLEqVhrnYNQ1E7b/xDQKzDhMV1gGUldZsgTS3qE9kbUpPmXMmc2I/fkbCd
N6OutMrGYqlp4QXoN5OEYfBKWQ5EmwyYM55+/UixxdczTwbeAFY+lskD/Jatm3cznJoSlJ8xcyuU
Xe/+YDZ4032EJ4X9I5/IZLF+re7ZpnHtHHukgX0z1+0CCt9jV6/YCgc2qYakpR1/1FUwSGxh0ejs
2xjO5S3gRLnPs2UbcDGZoRjb6buIDJ6t77EfEydnj6oKoR6C0uCuaA/UbkkeN1MXKm2WrekYK/7d
KDt5XWMTLyrvpUuILMKW+o5Jx8hZbfT++GBGc1K0boiOc490vNpAxQ+bzEtunnAZEk+QD6A7zaWv
+WQI6hs3jQI8a1S3rNFjNBhrpCMr9h5gfpoVE3zWtSEZrsjy6aySitJCe88/qDWwLt7xGtXRAeh1
J17yQOdnmxzIjk7RAVDpRqoCnWYrzNcSziQK+RK+zhPjPblZ5Ffk2Or8FtRjmdx+qX3c2P7vseBi
IVysMyzU4T0zKxUWkfWOMy+1ZfTLyJy5yHa3q2cuytcb3RsQblAe1h3dTCIW/6Sx6kYF+A/ZHuwR
6ibBfsHDGD2KPUkUksTuURgOoG6CK0az1Dk6t9Ck4Jfs4TwCeJ1rQBZTi6vKpLVPNYHtch+aY7qI
uLUuu0/xI1uzh/LetTp/e4zkHT9Kfv+u+G31qbKoPKQNP8vpcf3v0FP8W+gpoUqDGbWq9ISop8Is
NM5ioD5kdQU8yfAoiaYf95t7XAq85KZCTgOc0Ze2aIFJO7IREFtJX5cYIxGsWMsNVuRLClsdGqG4
yFrNVra5nbuA+14MKSVgRU/t7AGDIfFJc8YZ2T2esmiuUgpArQFY+fTgQEWjrDtvZ7RW170K9IY9
E/vJSJ0rdjGi6nDwM9sY6+2w9RFvfryebNB/rOsbx//+eh1e3hS7fj0F963ZRYQW8f4aFmha+efH
MLGzUIVxaw8W8jsS3vZ1Fb8XcD8/sxEzD+kMBd81pt9cLSPaXwTXHEebyksHPvi76OpXcwCubuIi
ijYtt+K6fJH2XCv2bay93NFtSN8K2qogvaenqAioKPoxeYY3qB14QyGtPbmXdAiPkOyyUeXGr906
I73b8T2bceNy3chODwcvwVWlI8wc1zSOWcscrwjEU202rHpVh6hI0HneH9eGe5UYjFVV0UgUhqzi
nwA9kiL9WbFHbLNnCkrQkNDT+71iX2SkJOIpl1asXOlhpYAWRybyc0ZQOtcN96LxejfIE6kyvz/w
vR5iDLuL+cTHac62PdqDr+bKDSrRTn3nihF8mHZA/9c60SUYKPQ6rNTj1jtMUnFYUkjFtPvNIHUX
rIIDhAI/RJolJe7k9ebp7xllJbx8M6t613c3OToqvrobIN8L3W0w1FTOIoRc/XrPQ+6bxCN/ahLb
TN5KZHyKForZNN8mm6s50UP6N9JIMQDNpR8mgZdsFSf7jD7+pI2prdqJOJXAmZ0c6tNJaVWgxRtH
I2QXZgQcsNMqEHh4rKqjE1vfFdGAAOT8elubzNdHuZaOixJTbuccZBQ8l8QvFBqR1RIJ/m8YHY3Q
SqxmeyIlbXWGb8Fs4ohhsyiaT5nUeau3tmpMCPjinNzIRwucnQgJCQUMBMovBCnD+uWh2HLEvqv3
fdEO9baHr88Fz4QzYh85vueCutOSxW2VH4CnyUCdSXxGClHeq9j5aDWwbE6fkOHMLICEmsbLwZg8
TwQI24I9LWeDFHFpVwh4JChCJqXSGyX2ijDwHOWQRVztXX8VqdISAM1P2/KxjM/zw3t683OR2bPR
QHHwV5DcCnspWuVUxz7vV+8wsLPKupQLUGB1YMJCMRzNr42hmXI86M6gtmsJSJitN7bYGBTdf0Ap
/Amieep+PbX687pRB4jbKatNMXx9nQIMnc1eRhCcf8js/9owBKgiAgaD2iw/oSGwyrjryumhrKoP
JJAdPrLkGz9w4H8ao//nv3TyVP2SyJ3MGFf0+QG14IP39hOq5K9dyV/e4+mSwBHiXnXqnTE2csoB
ma+ya4+1SkeP/U8X0vOxg5LpwNB6XQZDhNbft/d/eZ3qlg26XD/3PekK6H3VFyy4f0Xr6uaR6oij
fCm+HJ06SE5UV82Xfw//R5vyafSnCcMWTK7l7sKEjTluYMZ36Nf8SPbqj87fyj1PozxN2bXVEf5q
S2UlTPVQGiGvpND8EBFxQKjqMwsHSBX9sEr+gorQBsgMSuAiZPA5Tyt+0ICyG5g1Q76nbkr++8PP
l/ov88c7/TLA03WhFueHqB8atlQPxtKHr0B/4Z4hGzX8hGgEFRkMLLIqbyDGYALdhh+bH6buT2ES
9LxN8JyyAXYMD9mnKtrpUEqxKlTgw+iVXsY3h/Yr2h3ZjnSFeo/XuiWRASUPI0Jr3NEoYfimffUN
CxVaZBg4sKu3AYC2g2vO1Bkh2bp7MVfJXpyqU/kdVRBCE1qmc+O15GSmFpEscDygPbzURohuT6iC
Rxe6NWjJcFTSxtrRhHHKeQuRUZ92QMFRVYRqhtlEG2AtMz4G8egWoflX+DSqQ3GOB1JwdVDdmtyi
bBq/JCMsNK3d/BihEeeCzE4/xZk8e6B4g97FvLVFV3axwEjRthKHyKPZZ+vswedCGwvXGf8eoGY5
0mYUKCwuF5vbAKEM3F+9wj/P6Yj7zfTsUbyo1+X88JqMjBf837eX/WGdr5GgB2pUbkQ3Hhlexr1P
F9EnzLcN5+Hd5kWIjMhKGFPRLre3EV3b4OCTxQV3pIQ6+zA6eAePWpHzcGpSmVk5aXnNAdBxFFec
jjCRjkJYAj4lN3J7Ssk9PETCRF/oi5s7cFtHjxr/vpf98+gAm6D2uUcncOPdi0urWA3FrWnp0X0u
wSUDzBrRqvTKcecJk7vdzz/iK+FjXTjqAgWxGa3KoPOUgEYj0PtvMSQntY9uPCaVs7XR40EAnISn
aU98rncFQEHm7LA4LB6by+yGMc60zh1zQs3KL3w1LF5zH4E6D2jbEhZcJE8OwdVtwnTak1c5tTxh
l720ffWHRxumyzjQF6ftjYAp3MsIWtz9OOjCxj+RmA5cI9y2PvFDy3/F9i3S/eOq8HvdGHUCFmsk
WDR9nBpvIZAna93PMQ6ix4zhEly/V0iBMzI0l0aGe47qKB+JgMg9ct5JPtFdBGucjJWV+O2MaJpn
5rRxY/t8h5kTewrkP9MpvHJdQvtWwyBxRL+Hb1P470srwcUv3zt/8JKza1iZbg8NTjdNePAwqYdn
Q88F+ChcHPZ7gCIOf3WeFIA3I66bC048brZFhGK5W3upy2tTXBMmTWhOjBd6vCE6U57q5IERpDAB
Mve+RUhtdtmylZDtI5xxriCTlvJMHxMHr+PJYUrvzmkiNutUntEy8yrvbHeRur7Mj6Pz9BbWvjA+
+wK7myTeo8lz9B7+ySmDcyBaylhxcV1kr5t2CTQTG6oodfiDbk4Mf1n32mo56oIE5o0nhRXKapco
I0qRHYQAQrK+nuB18WTrETzCeJF5t7CYtgsZBM3Dz5cnIE6JrQYCAKHKK5ePQBhpbuHmkBXBhkou
uttIng3Ghi+/6d6V1AKXGzcbnRwpNPz8pQ60XT0FYosA5PmjiIc0WM3X68vjJV+n0z7rXyRrYUO7
8O2xy8d3yoFTHIXGD8oTzmljvItfeVByFFE4tM4uTf5A/8pCBWgUVC1S6TB3oay9NV9Ir9mwwedk
Ice5Eg5QeWvc6l2e5csa9cTTCKfQ0ZpjWw8Mp4LxZEwx+aCxNvCbFxp8Dn1G/v4SGisiJ5E2FT3R
oicQftSjGgHFB1zhE+zhdgJceHu00JgDheqJs3qLNFHQbm7B2T5NuM3Hh5nggS2snJ5fXLrXcT6r
FjlFJHDcc43ucfTwDbcIBK8XHStDKaJVqUXHMSw74qpDiprdcXEIinEeFCvgRQGVK/LwwzRd6yt9
fNjLS2kOCOgcqkseghaCe48KBriisyABmBjWqdUtlUka6WNAm4HYzy6py3En0xLqIqaOZoguDqsd
vEsI0fQPZwe3l6xLRyUgbAVWcRXAcxt+UJW2qZO4hsMC9Q97aYKhUDQITxEOe9HZuY6OXAACcGSS
0C36KOHDu7spx+xpLM27d5o6cbSJyW01kLIO0GGvDLsfIlTtz1hEUQd4DeuyIuOr8A3c+iXeapsa
kTX8b1YDbpQGpuw0HSNGCeG8/KoCCVy0d/JMO5nqQemj8j6Co7FpgBPdgoZ1kFhUpR4UaDiiaTHT
jaRajEKR7qUTNi7IJwcdB3WU28fETZGmgrRMS2bGh6veLm8UnVjdyzSq6PP6BthkwynCc7cXVj8G
/X/Gdgoy2wjCm73os/atQ/TLm16aJrk/Lqd4RT2L44ojDPKyvC+5Lo/DidSXVXs2Z0xj9d+RyTcw
/ffY6PeRn8Lns55KhdAwsuJBAeQABMSArGbip67oobPEpjoH/dldTA8sRvPl7P/wBH+ZZZRGNRCx
hgov5TmZj8/19fYoeAJoxBA5eQquMYISju7Egw978dmzSJ80Gxgo/Xnrkak7/36IPxMVBWT4QJYl
jTlAs+v3yB5NZiOWxKu5MqfNlCtz333+v+0relm6X8d4+tLC+aKLh7w1Vyp1h2H2oU70+YDipvQT
GeGvH/SXl+kzpl8W0/mWmIg/8TKPzxpxT1gYXMt4gAXKTKU18EoJVKLf95Oa9DfE9Hkp/d8LUrj7
fdzkdOtMobmZNAKH0kb5pEUHpQqAWzpE2+On6mD/055Hk8nDkN8nppa/Oeq/vKWRJKbeaqW5UqLT
hx4Kb8Jrtjg5CoD2f6+NP7MHFOOwEMbkCgEwDF5+f60ralVNV5z4nKNyrS0BHM3+PcDfNv+vAzwl
dvIpa9PsxABalAYALxfHcOAqP6wK9c8si9dQSPcHJCD4fzytivaI/U6VZuaq2hGgheR00wIwgb6X
NuWIML/n3sF6P38eXtU9//88a7z7vvw0Xi6rckQ8B6TFKUGeAIeZaj4eUjTamjeI0JHmXkbaLg2v
S6rAc30sLM9fd/44FeMmOnr//lrfMOM/Jv7/XkR/WmZNXt1wk0jNVR6WJSBI3OCsdJ9/SFyxlKhp
hP3oBv5HvZGtiwD9d/qmi6yD35eAoZeH81F9GKtm3AXVizY62pVT2gAOFwPynh8sB/4kb30PZ8BT
QYEKR9qnk+Jk4LhR3m4GXPdTgPCam8+RKF5XIS7N/hWGsg7R9TaUX87bf3/bfg08f1rskv478NMa
aU55p5+Od2NVBZkN9i+Mh0f/4f906fwwzDNPQbvryf2SMAxpJ3Zr53UZaHQE9Zd/v80frr7fQqAw
snQJDp8xUJ5WyrlVjplQZMbqsDlsUJKlzI/mlncKgdkhbCkSP9Nl98/uj/f5345gpOz+O/ITVP4Q
16lSyQcDtqVBflhMehWcz8ohkgxKV0Gn54dX/dsF9uuATys0zx4H81AwYBYcZ/TNyCJNFyiYqzsv
AI9WxSoLC/v4A7dB/tuhglashNsEWrfQNH7fGIp0FwbnVtcp8MFujuKZuTCZ07NFCz3MXwFPoV9T
evI2Cd6M8OymEPJIWsg70ihe4CTpP8h99Bnx10/HxF8fDWcWCQV7IirpaQqMsjGujzjWV2kgjXpG
3dk72j3hfztGQhs1kcT99xz8dQp+GfBpCs6ihNvDPTFWlC7QiMDj15WDfw/xl+Kwovd2M//7Uk+l
siLB1OeUCPpKQgPmYZEyU5VotgN44K0nzxB7CX9aWt9VzedDgduPeicnH6S9pzENsXxIybFG3MEu
UeUBU2odIdSfrdgW4Ce+NSS3L/00j45uGT0isLoIpPTaO6ZHPcOSnL5ceRyiU9UraE97RRI6/0jz
3obrXnCcjgyU9J7ETjk/OEW3kP+FDLng1w7UMWCIP5I++sn/1zv1+/eX4KE7qe0lNSp9xUMgPgIC
fvm5lYZtlNj/njH5L1cHYtBoZiG3gO3ds6G60RWPNh802kp2lc8muEE6PK6uX+nOBFaDYP1l1a5Q
wNGEYTwGnX3/AvqQ7Ip3LGInzcQcNZ62bdbmSzb/ybZO6ifu6SOwd3sypKz1pN2nHXK86k2tybUG
XQzxt5R7vt5QgvHxM1iSKikvjwjZtnx3vgy7V4ANYeUdA+TYHz9lAH+Zjd8e5GnnHJXbpZXuPEgc
iVTeKFd6vcC3PGmdAeWcy+axe2kpq2C2/f7AF3H47zn6265CGJhWM3QzWVLkfmf/shrOWIPmg/tZ
W6G9+NJn6rPTwJa38ribxLvMT8OGcAg9+H8Pa/z1tX8Z9umab8qBec/TUlvZux12H+50iiDFtFel
RjJrj/1H4AafQbBiJ/XSIN7nO2xZx5k4XCOONbFGvjX3+QUDy1qrqAP3zOb5ib1jw3DmILA/fnji
v1zcv32o/p//8qGUS6ncKokPtQsjfvHE0xWPOX11bQoHth1Gu+jVfS2caLraT3mDbgh9e+iRWKMH
9uJMJhQLRuSyPDuyt75vjSxnxkt5ztAZ8fij+W3oz8P5v5/7pwl+DgSMa9IW8vmirQAxeV1Qjsxt
vVaoBqzSsBybUU0FmhSz/ulW/tsOQ0GYpIiDExrj0/WoymV2OJtHbSUu01m7ypbVvhkJ85go+rGl
CPjDDfTXw0YRdcwRUS40/8NS/2V+0KSvmgLDqFVoItkGHxx5c9aSZr2+cwB/z8LLhF+smDWiZr0u
2U8NpL80W5DYlhSV0emQgdz4fY1kRX0SUqlTyWZ65bhetElCWSgOKh+R8fDqxu5gVqD+ZQSpX0w1
NI5IRQEqrM2fbsu/Ldc+BMNR1RzIg++E9ZfPwVWWyY8rxL5vQ4uMox5BxsWd1plueVvMfb42Pyy0
fkKfj1RShYEqqii4g5z+/eXlNMNW9wpP+zQebAq/81vrBqUeNs4PS+svhzdqjJqkQQkfDFTyhN9H
Mo6ChEFbO1i1Vwww4SldF8aXgHAOtsBO0bhisRM2B81PgBR3zgG7zJ4WMjwirGUJxlgEqvVDhqn8
eZ5Bq1dYXlRx+s/9dIwLVU7YmxrdqtG9mgoHiJh3CScOyF+YG6CvU3k5mqJn+3C2ClpNvXLWC1aB
1cUxgEHpawW2wBl8Kh1HYCSQy0FALw8fMATyD8M/zhPkD9ASUq16n72yZ+OB8+/5+1OhgMnTkZlV
dJMdqzxnXnFl1ukh0dsVXKoKW+ZPgGHAoB9HRJCuX8ao25mhskynD67HJTd1uumoEQvIfQwzEDB7
aUE14vOHh+rz/98Xla6ZGkeIouki9sBP19NNu4ptd6jaVWUfEVJEU2NsjE4rAzUiDZkeOKIADKGl
jmRKm6aXz4CY9kV8juR/P8mfetl8HpOHUAhnDH49Lbr0YUj5MeVJIPQdHBwl54gjnMThffn4BChD
77CEogBFlRn8VMNsqnzcCQPXg12xaifN/PIq8k9gbX4WU3rkgz3AspTWEBiZiyPMan/9Y6TXHzd/
fDxD12FYoxvMk/++T67FUbud4kO7amQLsTiEZe6ovC0l9HGBv7M0ufPf1I3w8VNVR/xLoYKvZSKD
wsGPYPLz8XMpu0IflMaVsKJ1L+O+64bcx/ADCZAKySgi4O/fva1GxW8UFlxsdF2JPhbO8g5uzM4g
XiqLUjWAMjm381zl61oHL7ckZDh5hV4HBdIqyEHNHswQlOJgoyxhAVKhStD/NaB7I3IG8dtWR8ZQ
RMfpbfI2Wq/fqIGjP2hBpLG2Mzzb1PlgdwMC60OhOkaHZJJ+CnC8gTBSV0eUY4MsR+/O0Mvs979/
nKo/E6j+exn94YGy5B/qCEJ3N5vHpWxXEu1wLRLHpxfKTskInudnOmEngmnbQyG+r38qSHznqU+r
xOA8VRhVxWPsOwf65aa4Y9su3pP2vjo7p6DAP4O28NdlrHmJb+L/hVWLe/UkBdsQ3UcTbFSOteUp
fKcUFsQrWqN0QUEnPoaPWfaWbekWBS2K+skKNFYkg0vu23TmTHi5rM1Z5ZYgMMXpOZQmKugyvwzL
HyLq74j1z/ch3dAJaFG+ejoysjy/x+Kx5H0Q2UKq/dBzcCB7AK+nlaybwzOiRPNiQU/3CKADpZh3
ou/V8YsuiQZudq2sHi/FTq6GZAC34Lho5sgN0jSpLeT+roPh9eAOzj/lSn9eIPR6FM3sjQt6na6n
46W63K/lQWnuq6NsiWCPTWhSgODpzLb7W+JX1HrV2S1zKtSMaHkq7gngTb4X59nituzgR4tOTbEH
kfX1uYjExJcz59L6xWHVXH/4wupfn1X/BqwQ4A2+L8NfVoxexTeh0vnCxqsyH4wEH3hf2Ni5z5Ec
qGjTS6yhwmmHxrSw7mx11YUQCPghWRsrVGTs0rs40C5pUN6dFgRR5sDjRJ/zFIHA9UBj+sgTI3nQ
IKfy72Nc/FO/lVRU/+Xhn27qo6k1aibwoZXXqgXC7iSdVUPrtNrCekQGJ/nW+Li9yLTPXo3LEBoJ
/KL6M3lFppn+rkrLELzIbXiPhxBp4peeLTm/Y9QGFRkMFlyUrworcjh/yAUSZn8Snng0IipEd1cm
HGmEElACsNrvtQeAGm4mxIduqMwYoZuAK8W47TLNP8+7ZlOhebQBVah+qet2QjchdbDrktfqW/GS
v6hfxawOBVg0kzwbNsjSfdUftPDaefNKYAlXoFKGSGzRGCUoOeGHBtOk6SF8d2FY9OeJ8QpqsiXu
WEIOypXh7fO+U0GurvLtnXdcVTMgwfpWWssAESPQxQgmtmvx/QBxeWZOzwtxGr8ZEwnzg2YovsQL
HKw7CFERzDOdR3q/rAEQomxwAtEwUwYWV955Dw9QRCsXScM+97grPyS12t8XKNIpoI4IZaSnXK06
yfpNT4/3lbq0eWvw3B3A39kBFslnM72+AWM+YPJVDLPtZQoTINTsS5iPmuV9e5zpU7RKtjfQJViK
EQBd4cq/g6QuZoPVYUeKXCMOp4/KpRHqXrdRP5OPOKwDWDr5Sl3n7/Bu+bB8EVkeKvWwe8csYP/v
VQzc98+rnXcbDAiNDM7t535TaijnR3e/D1YcbzIME/WdeRSWgLSBbVvnXh0/DqTlIQIO6mMv9lWN
kxDMbllbt2qo4QSGgOPZURF33UpfJcryhKbwRjBz+zwGldu5D4Dt3UcGzEqZH3d4ddJ6VhtbehX4
PtW4HiHIj9ke7oxuEtbMri3v1Ct9FHVszOXh/YASBm5L0GwhinzUX+fFZQr1FkR5Mz5sHp/gs26L
48dlKo4P88P6NJVdKUom10UHCEcAhj1DtXaMGQTekzh9eeeLRcB1/2jHdN0BSNVrAwGj5am0FYST
sAsR8JEswRBJvTrujRdHkOkMvi237h8D6zoRQ7AZc8WpVnLY7isV9I9mxVE6U/3iExc2r4Tvjv72
SITfcoPSlU3rIcu+nqsZlCuQHQdLmMjbdi++NtrIuM5FL1lR6rShMx/pnsuji09c3L4d365jWIgI
nB29G45sqFlG3e7EbdhZ0nKwgy8FMrjcDcadtaxCtGxZOOh9xIvD+80235T3Hh/y4Ki8h8c9upVj
YXRB39s/QakXYSLZpyjzT7WLpoIIFCWdQ8D3bjM4GZQbvWvPyj3bx3kcZombwHgDWLWDZAmGGGgF
3u+vj6WyNfx6nPnAN0ycErfd52OFRkbEwoZ1EZzmRVBCS4od6RUXuZnkw0t9bV12eUPQaI4g/nSf
1aTZNKCpWYakAYjQodT775Vu9Mfx77e5IbKNxT4B4GbU+1L3L3dNezpcxLKUrrQ6ryc7IflpNB8N
cDSYcOoCMYBfDTQrVEzaVR7BSsz3D3gIpTkqMCh78Fh0YB9ToN7LI/T4971ZhIW0MXXr/T8mU73k
L/qe/NVBC+jNRWWn7HcC7IXPK4Gzf3D1W1hRSriFKUIHxAuw2VoRHDrsqMnbskFR1r4nLMsxEr8t
pyxIgmBzm3e13YLBS37MtL+7RE9fhY4caZqmEuUAEPn9qxRmVeOx1yFHNMl9fRqv869ml2/OX+J7
YlhQdAXUWDFdGN1G1Vj2kwiI2aRwTjYJVHjadgtzos3jtRQhfQPl7+Y0Y90FABkmHnR+as+0C2YS
vKRkfdnenMH8MVcihM4Jz/FAHROirquxEQxmzUieiDhyh8Wk2h2+gBHOsmkxFiY0tkYYF07v791H
6auzdIVmTVAubtFxmuAbGo/VyWUbvxgvwiT/PDji9ALxK0QsHSuEdJZMxFmxVxbiS75px4M3edrt
srGMdHkSmdPTLJtdvXx9H6OKOOF1Dz7clvC0FBdJlKyPwWNkRC2aHVWIxega/1MwSbcRrpHYvl1s
8aUI0dmcaWDvmrE4Fv3kNUbE6Doni9MX7agJNRon2RhtgKibxq8ohD88IWx3xmuD2U2zEn0pOIbS
Oy2BafmpjOTpKbgtwGG5ustbo5RrTiRghUpwtZPoNitmt/F1p47Syf+Qdp7NaWtrG/5FzKgi+KqO
EL3zhQEbEJJokkBIv/69lnNmTkI88cx5N9uJEztGWlrlKXe5OXog+QoKaIRDwQ13IK1DK/fktLGO
ADJYBVc/h4xSh7fBWYBQR89u0b0B0Ll60KY70ER3Aq6Y7i47JJT34/HYG4MRtEy8/CBtUfgSOuzA
Zm90GZ6uqEPRi0ImAsMSiD8hGxSafnTkBiKzgTNiIbgKv9+cr9drYVMhvm2Pd8HdFDL/Qupsyf8N
phTywEKdEfw1ms21OY3twWAJzcDGMYEfgRj/1LDrVeRFXhPLR7QV+LgsGTrwflT/sVMjeiCnaI5y
0j84ImzXhCb82BN7b82vJxMeAjrvV5ookMkdYSWy26Gv4AobkTZyxsKGQOIsKuw5BXrubtmm0Hq1
UHkkoOTW8M3oJOjsCzdUmnDWETQp+pD4FAnxTTjNHenL10H8a2ms2wYebWQEvmpePgBScRB8QaWX
67WoRE9zczrlXo+Ycp2sPQjJ9cDglkUOWCJuuWQADPM+B2RlYp6AsKMY7GOPD3NZ2ALfLByUBa4W
ARMrRzlZ5p7v1l6MM/0OBhJ4m7mDxM6OJrwV1pTpUG7nxwj/a/G0gNFO+LDR3afv9MtWqfF1Y4DG
0V0Xf4dRHLkr2uaZI36HQMfrhikNtRGSX4SO3dXFXMD+40cuMIDFlRLwn2RnZng0p7k1JeFFP0lY
BV/Bi/JceBJC91/4Wop3QO0BdCxPxt576Lizf+INth+j4g1N42O48KhzL1ZbHEYE+8pEX/cLcIr6
qzn+dZOiKL7ff3zsbz7I83CI/nPTLCjpc2XCqkRxsXX2b+ZqMdwPw/42pVwuLhATk8qGjclLtrYb
0OogJRHHhq1ihYCZeeT2iSE/UwsA1f7rQhniD6EVKuwG+ljNodVcET7fvC+cu9/uoDnS0TsbS17d
0foWeuwVxfl+f4Xtinh9QMDkFoURnzDCRNHKhIwyCfwL0DthrHCYRObsas9mwg53u121zCcnvLDM
FP9G9zRzMexMZRPJazGO4qmaHvP05gzHDXPNvBVDjRkWF475Ju+4EImmcHS5D7lz9Fsv1qe4MGBL
G6dtn2wEm83YP1oSXxUv8I3OhTbyEXpjTLZkTMGAs7A7SLR0Hr5wExZfbGAQcXKF6OmvP4u/u3gn
4TTMgGDYALQzHQmvEH6guUUgW1+LJyg+0KEI4d2Ck934dXDsXPzWoMnUnTdGSecRxqN0X4+MURt0
LzmHOm0TLDSQpEQ1WhlLlLcBwF4/8CUGnEvgc0Kt5DrUupcxNJFAmab9Msy25VQCBKx14RshlRKt
BTBX6cq9+yQZtPoEQsFzzHmbjlBH4DhZXQeVe+xUYTyOxnG3NUiGKMoEKAuP0fxH0ySj0RDNs+Ay
U4jSC3hrJMYV5H5pAt0vlHvFvj1koODq5QuQtD4YfhA0tyBCHGHH33L18oo4efT0YoxQ+Nm9eH/b
b8YAe8AiItU6jHASNjxmz0TxBSg1X6irZIeVZ7hZPLp+PVTGxerf4dBXB+FfB/9bSa8sjM3x0iqF
DuHZnC/BMLFpXIHKiN8p8LN1iLVG01ns0h/MKj6EhwNSA1/7guwRHpvCIWi0sQ60nHj5h4qG/eHw
MD+TH+I3WUQi7xfclgFdSaBZ6S++XXD6Ol+TOoWipELvOG0xOReA89kZoW2FydgI7sPGD70P5af3
fKsA6VnZkB/iPa+H51IenPqvJRSQAF/6zLl11S693fV52vRxmLLTvopk9T2kJPsTsFL7u/7a0rCN
UmG/0BOhM/BnlHY5SY1TkccaWKaz2T2bvdolbO1WFp9DKcU0cDmdxhy5HFKiN8OOirpf52WRF6xW
4deWNTmMRv+eQ9q3w/PbZb31XktdPsZ6yWUt1zQxBRNI7O1ni/NcTBuxG7WYLx9DdnOnH+AnNRJe
O59zXLeExZZwhxjh1fPvy1L/bhj+OVpvSXt8bN1eL4XLmguVaAzGdiIcmH79mrN9iglNZILdEpyl
mUBSzPC6Zgs7YZn7w7X8nV7/cS3v5es8vR3j15NrEZLWgjhFLDDApEUc3eIQi2zCruFq8cSKfUVb
kcuZTA4HjLQ+f8JTNf8uZvx5LeLrv2VAeVlKhXLjWjCe4EU5hhc6k7xgSI7H4pl1ppHFQZNidkUU
MAvELi5c5LEAwxlnOORQ5PsIY6Yc0jcz4D9/MtJX4mz5/PfY/c1cpwf626x/b4Ul+fN0v5zFcywI
0kSwJsy82sRNYuQ4Bn309LzxyUQgfC2+iM+MOG6HIlAQc/EMhorHHRxHUI+vnrhu4lExLcUx2WRq
eh7tdHqY9HEZdeihn0zMudjLOCFB1SAIZ0ENL8m7qddwUP86q/szDDUxN/mfZi79SB2HerpUitgH
fntCcVwnSvvaUqdLYWAmwm+We8mdTff7/fCDHXc8TqxxG9ei4ECNELzfZPTDsH+/2fx2Ee8pYZ7K
0h172emAWFUMJHyir9/3Q5om3p4kQeFcD/FJognen8y4kk+fGLorwt9PEf++hu0fSsVfLaa/tv/f
rupt+8/y+JKeEoaGHQ918fVgV4vHid02p5WYuWOWNFHtfky05HnKZLVlIWH7xVoq2WlSUP+YqmK1
Yv/YrRcbyt/XBv2Sh4bQgvr22NRjdqueG5XHBi0SNEctLqbwz1YYsqaFcd7oc9TFpxors5/eXNz3
23ujucuBSBdbEhjNP6cMJcvHY/M66dMqshofWVdCfcH990L87i04dZuG0N2mTPA29On9mRjNV0Oj
pVSHUueOjeL/7w3ejje9Uakv6cEbaMGzsyHPaAz//QbfdBG59t9u4e2kOmZN9ahI4hZIZ8jE1NG1
0xxcwxO8op8sOL6ZDX+819vxo583aXW8RTpQv9KBvmmfQ1IP68eC1jcP/rdbesf/HrN7+qhqbqkK
qkM8OU0/4qB2fhg30Sx6n11t/E6Eg7eCJ8NbM6lIXy/9pevalGK+bSyvwXWfwT1r+T+FWt+Fd5g1
4yuPhwvoga9d6betD3Ss3Lgz+QS9WDd3Y7HxeGQxJFuT+Q939c2h/Md7ve1waVbdZQAmIpxag7Di
1NuTcW5nh8NPoCn1+wH87229rZ26eunPJN5wW6JIgu0sZQdMRPiP1NdbeKEjcspZMAGv9dOBr3xT
8vzjPt/WlZTVj0Zx580pLnCiiON+vRMnvbdYrciut7MfFvJXP+Tv+fLf231bZ/eknSiXC++oectP
jgQRfoGh4sD+OrM5oAm5HLwf+J8bn0x+OEG/AMn/uoC3xVdn1w1bCY9WBApIjfAB6m/sYTq+JeU+
/A9gJXaW/87b92VYPMu8aCRtbZqGCGL1MuoihkU6av9EwP8GiP/nO72Fb9UxOSsl5W1wgyIOGkzH
LBBKM87NxPb0hyXyTWj/x22JqfXbcpSaz6dyKXkz3quH/yQk/yfGjwH9HfOH9/ouy/rjvd6OsPa1
BGNWifeiBM9iRIiNiINIcx9i7Dc5dOfdFXHxT/f47bGm/ddH4m2utqvr5fnScGFQBwgdXqaNymot
/z2M6ldX4W0+Gu1WU5UhCLKPym/r/5nGrVssnWSx/sVLPDmqkLicLwnsuss1eRyw1dwc7BRLBLbT
e29KIUwAQoGwrqnuEHGLClJnOhjwvQ+HBz/eU0L8GO6ZBR9EhiJAE5mf2DOJe83RWdQbp5HbIRR5
/QqKPWDkR/6atBFD3l+XMoC1fjQ9/j1fITGZUnWcYqb8woXJRXuVHzvmsYsqHwW/8VfWxHdinSki
0BMx9Bh369T2vNADWcs3TPdfnxKh7gnFPh52OGRBcOCKYI1NgBscE8ve7ZM1HvL9e2jzXHhh7hvE
5HjwjH/F5igtm1QcPKqBKcDWkMgXJcNONdQmT6K7D+9j8asuyTbGumZyYIZIGQJNwyCAFyHKWWYw
U60ZXzscDpFzGmCNVuLtzjxCYdSefx4+CQ8JEH3+7kHO/jBH+PZ+fo6A6KiE3iov/u7z6I5E0nqY
iKNoMjpQ7bMfXaODx7EOh7KNLjT/GpGhjriET9YHKcRcFMxLE6/kSezQbBdvTHLBu09u1oGiSdsu
6f8K8OjnYfTTrvRdZi7oaaisCCsw3M//XL45IJCkVNrStP5AgrWBsB7SzBhkwtNeNj7UECE1gTAD
kX0FJIJmI7bs5pmyFS12mqBAWVDp0YU6X445AyR4hiyoOvDcu/HoTD2Z9mFpUeeiilZREUImai8T
aAvZYoaDYt2/F5LyzWJtgdGUdCEe00JH988bqo6PIpGb3NARFGFQgQJrohrz8HJUNE691vQ1as9O
YaM3lNy8kwZRIOit7WEbjvq/r+S76sIfV/IW7MtV09hoZ67ktswP5bzq52ujEPJWDwCZR+uGn0du
of9XldYGDVbJyvAcRs/9EyEnbZmNbpqJI0SZW6hDajen1L0ocZBnBYrJkCIg+8P1frOTg5wmpoLC
I4PPehu5OmvL19YGM4Ga1tJpHE0by7Kvd9HQ3x9HtJxWm5t5kUy1pyPU/Ik8IwLvNOIu/osuprxP
JunVQiucfr8QXdwpFGMJJMDBrv59oaS3fwebgr7cBoiLVB292j+f8UuPtMb9IsvTaNpeyuGjV3rZ
9DyutgA2PQR7KUGr0+cHzgs42QKebPtNhLJBWexa43ql9bNpOc7XqHbgJbGXMbxPbI1ZPXv59e7Y
O4XNgfaxGSjgHGg45CBhTtPmYONTJQjgANH2Y+pnXXmcf0RzXPvGiJNa7S4ESTQw8hAE4rC5w90R
E4DSU5ERadkarn5VqKC5cIj8zImxkc9DsBze64AKVwNlsyVVXrpBQeW11g+6e7nTclIfs5Bew0fq
xGv1jVW+y+fNIO60+o1OtWNo1em/h/YbyCmNb0XCeo/njwb125w9GeomuecXWRgOiZc4gHa0inY0
a6bTsWhJeUOQ7avVdjYr2Dp/vSpzJP7798V84fXfjkQuhqNShVFG5vq2Nz2z+qg+DS6GRhrXs1S8
paDN76ZXy2S/9zhVxqLZkWA2ysmDGN4MIJco1GFG/1MQILfEvf91OeQcsOcBtkIK+3PWpVWUk95m
jM0u8RumHJIRTHc9yeoaHALihXUzBwYYF8obqXWYoNNDz0ZUvLpE1YTW63VPtPhk/DUShyOO050/
r1EltfCRgLlFIYVf/tOd24kG5JG3Am5yYhqB7UIn7ri+4qiJaCRdtQGQlhe5AvZiKEryRvSr2PZA
Cmc0ahD2z6yTbKMCjBYoonPAtiTN8tF0TQOZuQ+w6FOex01TrqzboUAEDuDLQXqaZ1Ytcs+D254m
xdEWrucG98Qp4GA56+pfJUphRctj6Ynw2aB3i2M77VJhL3zBh5B61IgRQNKAjhWC7s4JuDmffPHR
7Apu2gR/UspmHnOZB3ZDsP/EUcfJJ1xw/z2VFP2bXBvFLg0bML0FxVd6y+SiZzs7KkkuT89zzKeW
EX4hwHgJKe4WI1b26x37caLbYOQQvunddqfeGRzdqd9anwByfpwW7c55EMOxXySAOkQlsSZDGyjw
2XiCqlvbu03AE6N5PCCSuttDuuQsHTEuPPKv/3mwADeE3et+PBwSsFB+9+jh9UMPnC0Tu8KLd0dE
lzgdUEzUqwjzalgU/PbopfbF5osDEfzhAzau+WF0ocWapJZFqOM5oRcWzuKrIUPb+G4xnUQMONwb
lmeK0JjAhMch2pKV+CzICNVDik8zSpvBRLT3FF7UajOLL2cWyOX+akUS2A9ogPIPZ5MZn4reJqko
vuuHyVb0SEUjVXHbHsAcV/gmokreOQ5Fg5WwKzNn9+FthHCukOPFThvEXpqYR/h3R+v5MlGdWec/
Er7kL9jtXwu2CT1GBpULLE8cI7+lJpFhNNKj/hL7B/hAW8LzHCkymuFYDXWzQYIe14DYWaEFLuyO
ERgOxWcCf/DrhfwyNUrR5xLAgS+qGEuTxwIj0wEnzUc8wbYY9ciYhv84XKGJw73TAafo/RULf4hG
tuiAnyxvSJWiZeaIDsGsACGOnmFHfPuW5EXsWawHJEmxuiBkZP/YgOeinsxfi9XB6JmaD5fTztAn
SmxEWfFkQLjd5qkQM4qS9L8Xjf5dQCC4xrgPwbFhB/5z/KToei/j5kaiPSKSZPIR5tPRcUkNemzH
V7Zf2kYLb9hhdk+9cBGKVD2kmbQNDqz/wu5ORpOt44/ENvjD1QE5/GY/JmwVhC9EFf9a0qmuXKs8
JV6xdfZeACNrCghLYm9AEL3K6okSK9g8nh0AjlB2K0d0BNizpyyYl8mTR9Te2bGkvrJkkRUtFmEo
U2yhDiASFpHuCNQAf0vf2ebxScuv3ksfkaKUBu+vjibtAFaTeODhihBddK9Gk37S6Y8OI7Z+Ejpx
jM5HnAFrBm5jjVQ030YssDD8CPmpzuTww+j87bKmMSi/Dc7b2ZlG9zSrN4ZE5Uo8ue6c0Vlz61ST
PJEQCV0DujK0M0boqf174siSqDC8rzzeHG9FvSkk+N6OymN5e9ylewr6GHueQ7zMFmlhpVCImhZ+
CQDgY8AhiX3DaAx2BZsHduduk0VamNL8CEeCZwGO2xeJ5BdM4Re6hORy9VUn34BZELiNbd6BV3Ek
mcv4FUlw59avne1lnJl4bIHgEBiUrUDaBTN+DREzZwHxQl1H8qlNGl+oBQHGaHFqi1/FWady0IJj
4dOh3DB1FABPkoljT+eHcfpKRv4YJ2SWDMqmKoIkFODf2XvFhW5AynOcGolrKCEnkTp4UA0zbIS1
FcGMBeJrmOhUSXguwfVfYzmDHZjhP3eSdVxc55LzwrNqiAYdPPEBcsxa081p6GpWrJoSjXfU+8Eq
zjCYeH2oH+kUWPyoaVjZNEOHdt70og7sGBxFw3RfLorV/cBFJJV/JeRAB9YsNKsJKiqAdoRNe/+y
1Uy1qzg4dHfkEpsdaliFYUNbEIqy6DWxUcwqJcTlqL0Bwxp34MLhW0TYkWS465kKt3IyN0VQtrfZ
/FRi32a3g8fRq56e1vbqex8hKGLutPRlwznvdKyfFv8e9m9qLULdSkKhgoFHnkV6q/2pTUnKI11V
puD4Xg/znE5yqVPiWAUCNwJXCaYFVnTm3tBUfjoq2Bdwl/PXgDFGTnJ0nEOyO/PncqHVpj7hRi9L
wokY5YvNBfkqAiqsIeQOKF5Gpc17MN5IK0pyT677OdIuDyvvb3qx7lSGVQJJv/UMN6tcAj3ccsPn
VI9D+AFYglVnH79XLRvSj8A5hIfWana1LaKkhzj3DUBtITQIrD1Qmkeb3Ix0B6L78WYdtw3JPjac
B74uKWZ0CEs2MX9VwaFrZkHktxXK60czxv8LQWHvPEKcW1nVVwd7iPrazVgMkXk2EO0KE7AmG4uw
81p7eOIlPYiFMnEPZk3ovmrmqe2UqqsvlLlRdAhJQTyybtH8a6duhrQvYl+gxA8KdkndgiHvKlOM
/6AnYND4qMwrMVgmLIOwonqgJjjdbJXUVg7Pjw126TCFX/ZZwqjNvitdEuQ0c+Ew4iX1IqyMzCZx
BErwTRBunIaGEyP/p9uMQNkKGzLSbJNikSA5fTGzjZ1x5kaYedilx79+hSDttZk2xBMDOayXh32d
3m8dreRO5ujeKvM+pZsrb5zbtnHu3hUoGI7WNulrUJiaEslEej8+WiKMiazifLgIq4m0dnQqKEdb
otF2x03R1NFviy2591BsfBtyEObY5ir2dZheHIN5A+aplx1yvgpa+2zFlUWpRCYGP0hhtTszvXpR
02aFKHStDw+8lbqZo86KVQv1NdbU0a7HqEFDbCiw3bEeOKR8YgF1b7h15raxd47QFajPdkFju3Ja
w+e1i+RQtOAbj6mb6I56HxorjJR6iNHLNSrYSDt7xL3ILt9jS/NVtpwITXQwYnsFXVSMRDAAIoQ7
YxZnAxQvxbSykP7HP6okNJ5fHrsW8nV41rGRtpgnVvryjiv8e/QVhmelavFPbvvrgyuymt3oZRdA
Ls9OtlY+TkZH0hwh7Q9jTurpUidVR8+HrZeCNM5gyq1B0QzZpQuUEQ3KlZMXdn8172KeEIOfNClO
adYG9FrLjKmqYQV/qNomz0auzDbbFti9hKn2w7n3FVC+beeo58EFRzGIHab5tq/EcevZrukrTKUA
lzdX0EVldE4f+9hVfSF4mboXF+lLJGfPvC527t1wnMOSsJt7F1f2U74HJyU+Fzou4k9XhDsF3fTi
lC3a+IkbrxNX8tEC39+BWHpg2NZnV0EgKnbE7wCM3M1C/AkBRGHMHty8h//DBir/db7rGggrg5Aa
/AHN5LfzXX1tLll00ctpc1a4iC6GLHsHCXs45zVqojf/xK/VCmsO8NCCsJf0hBbtCxa6kDoVL+Rc
IWxfbHRUcdqUv4bnHCCfjjJpy8PM89g3Bm2sw1teEW482VaRj5Uc2ZbtImx5bCiXECz1UvIK3NkU
AL/ypLnGq9sDiY2mKwKu/RYFAz65QeJteRqytOz34PO5ZixF+FeZK+RzqwAd3ODpYhx6W14Rf6yC
wr36CFPCShF6opGH2zeSoVDhPDYPH8MwZC+hV/M4GHG4ZEh19NogOyMupvLEJaWh+DlVoPz6Uwcp
D4wPVPvBs739ZybIXdVXnI0HC5TuctOROzgZIvpBIWCv4uviZ366yxjLDN1V6KZO/fUZynK2AelC
Q4u1FoKhfMTzhyterET3FTzcm3PqYM8K+//hanYN+Q3jr1HO3xvwl5XJzTnyU/At9FRecqB6FWqa
Ar+rfciBTllK95KO7J0616Xsie+D+oGmrXi36zJ3xb86d84ddB87GnlfMqyRMiW14dfa0cgFr3xN
ctWD+J7qKzd8OXzVjh3mcHBBJfXmKQsUalzsNK6MI6DQ/R2BonsXkLwnkLJIqfqifp53793Iq8YY
0OjTf09lGITvoerbVH4rDMjX5qaMj1I5Fc+t8h6Yjj14/hLkYcUj8FL+8zAvqtXqZVfmT9O7hWgG
h2JCIfEZCq5xFibMtgJ15/s4RZKp1bmhYQuLLunQjPhI0HS8huLj3FG9OhBDfA1VT2eAHwzmM7hk
0H8y1seTdXH1ZMQor4icG7ObI2F+ENwcBjxETToo3QTh2jvDLjiM0M49kTCiCOq3oT3U2FNEXLuY
Sz8MlfHdqjdkTJthxUDebb0N1bVUrq/6osHake0HvAPZNCb4/zbwFyyCO9TXzE4S//nw7lJHWzf7
Bs0LHzMlfECejd5V7hGnNNEeRmEYZ0ccOFHEXj84aldF3qWefHpY6tWvdVzsheHYffRInAYOGhre
uV7zZkqTDGuDHRy5+3pzcwlJ2wtcTp8JLEqjD6/xvFYoTc/aCf6ezv1lvWr7CW1Kt9Sx9FnhbP0w
i21Ke+I406Y8nE1X8e9L7SNZRWM5ttB6lrkV1MrKlT66+NXnC45HYiKriyGVLDC9G8Np7I77qDDj
Qx42I0eFs7t/zU66hbkXlbgzJmhy5cicwjh+4QPrqJWppa6OtixBJESptpMB+I1MpBciGkNcFERO
6/z0yom8zbCgc/Sm2aBFcOm91sXLvNAqAB6SeBxZeswhiD1W53pzlHEpEx3ZObSqslNzLBx1jziq
oA+zlTEpoQaJnOzZxBsyxcIvvKBT++iUqIWPL7r178lhgPFQRT3l7fhDdJ0CMhkN2pvvchznk5o3
VLkBz7WnAO8dFyRUt6PVANAkweogoGGrpmFnt0b5iApm1TQrGRdhEQNeSu+mO8/bAD9h/aOy9Iku
qNRNyEGXYbTC0QCSb3INUiiATsXWCoe2YbYOGzjjJJNZ02ncfERrj1e7e+oLXkMTIezES4fwElvz
/IwrKi5fr2rSxstJYBpzShRYb2LwhX4wMTRTa3IFeEUdQMWLSYxcshCOJ9c9liDCDWR+zqzzCZHy
wRWin0XhFbKKw8RXzk7XuPvyR75tL5vUw4C6685DpVuwGcVBYfk1AdRcJ9IbHbE8sTddLaxVTDnX
xHXZWgSQeG4VmsnOSB1UGX9eu9Ee4y9p3EysgKmk7WSKTHdz0k17iWxR+58zngRtyEG+rHOY3ZlC
1nWKTRHe7QSh8zOBoe1AAcbb1NskVIhNozTvBjGzE+GRPVRX/idLFMpuPTE2LmyaqKv1mCqXj+eq
EWpZV1N7JXZL5qWBYDxC+Tiz8VDbstlgr3PhgV5C3fCP8wLL1W3SP73sF+6OOPG1+UY8OeXKVeH+
UudzryXVZ7PXvVCLKbwHwSSRn4x00nrTe7YRK3Gur0Fm8+0UY4h/vdFTNaPYXj6CPBhU3jqW7W55
s14Pv3FySA/wEMrsQYQmOoUoHVOd2qkNn2fWJxNTghtZcYaDIDLFvFlLCoh36WFnuxO8C9Uir47D
4xZ6qj6hnmszD6GPDrKz22LX/4wKGm0zUQQUhj2YFs2gABK7brZN+rdaj8TQX76iYc0jyAZki0SY
ri536ZwWboGzUG11ucF5w2+Hce9htlekEi2z2pHWGqDP89quOP/gP682J8jXU8Udpv1keFoR+OPz
2hbh+B6mBFzPabo1ghder8K5d3ZMqQYGzFCF4lRDuBYghH2GKE3n7byTOyMtwdGBRuKu6qqwqof3
s9noFhXMfV/l0nWzWYyjz3v/lc5eGcPU5bgKjhiLrx9YUT/d+I6vOfSfkrlC5R/WGI4BPUw+9MRq
biWnwoQQUbLeNVAXD9kd1siF20gNmZ3NF1+MVnFRukfn3Htc4VNtVPO5aIBERUaAjEN3rgGZWPrR
kRp9KLcXOttnKyfO11Cu2wTHroKI/Jhfyu356GokaluFtdsnw7CPqtd8hidRTtM33qn7LHq3th+t
2DJU4sC2Xw9YvcdTp/g4m9rIMDrP1+KxcZhUT0pOlhK5GD+tsL1HBz5C773qXpp2PolnOTXe/qav
rx6LeoC/3yV3uksUROBronHqTOkNcNDQKUyF83wCuK3w04Xh3HC72ZiP0KCQHo83br0A0C6OtHqB
KTO+T1dXRlgHOXe0Bja+kUEVQ1TH2ny+Ojt1YxqYgnn0dFSo4Dk2jeANoWwhb0OBoaD+Y8voV1Ai
uPtPmMeA4K8cPGL9t+2DKopSgBn0osdcyLsqVp62LrvsaFnsSOtq/BpGnUoatTEyPzsPqRdBtaRz
Rf5a2q823eRxWY5vJ4fJkNsx2IYIj4jIwkougHunhilsnBI4dWXl46JhuWBE4FJLVE2R+aehjp1s
gJ3qKJbNJ1yWGKtlyq26e21h2MIzjYatQJtzRw3j8wJE+rMVGKxByAc4bstNTlO87WHr8OPVwr+O
e+WtK59RZVFdyRGEyyo1KRc8nGuUmfZrKTYcGJ+tm9UoCNYypAHKtvWMXVqA8GoKslYMjE+2crHV
sCMlduwCFkGCacrhDuE6EpAFCLoEBJvpNXbQd5MIpfHYoJyj2jIUKueFGQMErOXTaQdtHr/P/vtc
Z6PkEy/KptlKsZmIDk9sVAe4TeIaJZn7zml2IqurbebIZkgWK2RjeASsSA+z81MrfGFlT1HFjp9u
sqcMselg2Aqx9eZojfHz5jTZ9T3pAZE08c5xN12UT7/YkKTaimbjdd/JQLl8rafGU4wgzh5PSJsv
PNbtpmZmg8FLsst8q80M6KB4vzpymNcGNRijhZJD7rXPmlmdgySfH9POsfiIh+qxuzmorr2Wsnmh
O7dpgtsrDFfu0aoHVWW9KKOftmyUjY+8j6f53NB9lv29S62M4pU6qqnx5DhC2almFfJQp2ASYg6X
zOshaJgIRgBmytQk7vN2Zjdas8o6bzWvRV0eXuzNQl8/enULahcD/GkXjRUdbdxQNOe4QT2fvXdZ
tazywK7NajzPb4UHMFFQZlCkeiW7hzFtdxqEGNN7ZV+WqksVqaD2RvV2cG5ZGTtk/3y2OULaOMDA
ClhyDlTzy/Tkl+uTYXL7pdN6+eWW6ufzM7/Y1faOTCoJdC4kWxoTg8Kg3zzIGCKkPvXLGsviZsAx
AQgM5tN4Q6xLMZXtYtPuq0BfkCIp9A+G4NLZ5JzIowzdLIfj5XH2Lu1BlnUY1hjz5srOXIq3XTaC
PvJb1H9ObhOrb0/Z3XrK3ZFM4r7W+Hy1R5guX1BDxM/LLhcPfBIijYasUWIyUPlS93x34BxUi5P9
nG2eLiCb0o/2dclDVHoaJPz1aU5+MpofF5J/WyPWslEcEXkiDNXVxhsHAm0td5tjiiUtCj0T3KD1
r6CNTubdKf3Sb3e60TFok8vTkYo0G8hOnFqAhXBta/XyoFjJg4Y4+W6WskO2prmDtxb4Gxmzg2RX
r+DvN2R3hF203/j8RE5+1sqtdJ0XdACQhRDTgKy8sq5Ozn6HOck1fJBPj7Leg7rRoNzFWHHQMuuf
oZx12Ac/1c/szk6H1TGxrWNAFJbFAg6Kp1kpNFgGTa+F+QKxihU/7NuM8Ok66cYB+dKkQDHAxWTN
zFmjN/9wWadwqHtn0y83NtYeNHgnpyr8zCn4i9pVq7JPuXVuEZPlxOpnm6hPCuJpbbu4yRHBXk5e
dXdPMYD0UutmKw1k3SSOus+pZOWErFu9jVcfRauo093cLOQK0mXraTNLKiZsjtjEhsyz5TQm2NHa
Z6eMfLokCtiftfawDXBS5mtRLzhQ0a/yJRqqc7GkSRyVh2PkpgcqgC+SHZjH2mvew6eCloRVL9Sd
XnQNl5nM4Jz86GJJtcU0vWbW9WFDT6fX0YDbEi1OZ+sCLc005VF97t4OZCR5mDOyB8zhvDJMPhse
ZqgV/hMNBXMHU8scPEgofbOMHHAIxcluwWiHkFwO2nhWuWwuUhqkhZ/Dzg5VitZeL83saNgWVnpN
3XxRjRtyYjQ9wsWaMLGNp+AudRHYkJoIGliXQgyuRHaZurZ77sefFU2BQTWrVLfEnsOJV2VfiTq2
RMdgTrbUe8R9ghANpa9W/wa7unKbg+pDp4aBuEcg5WyFVjJMx5JdbBtpgOCEECQ7L19jVIPsI6bT
rRIj2uFxfRukipW2hMAaNj8kKtkuKeyP5jCyNyfrWnyUknM0rPPLevSM2qarH+GKwxnsPVkhdqu0
Tutx/QrH+2OAad1xX8quvrFV3kh30m22TTj5PWiAhEpe6iM6drTPneJuNUZmmXWSKUak8ousqIun
dK/6OHqvcY43LdFo/9jTUdm5uuCWqPbHl54EngxcBtOYizWvIw4Hoz/liEMz6NFymEYFaSGFKIp1
LefUpWHUiVaS4z7DmzZvDKrbJzCIhxNFuAlaz9RSRnirlLuaIJCKqo5a92f3nLPfNBdZUE2eHt5+
C8qoLESykKfsFquK82ZyJgSy2BnOYEhou1EroklkKf2otEBeKVOaTtqoOQOLNbuXdrEEsUKah80I
xjcZAcMAIVOV8i4QhOGTrP7pbqYNp8kRxoaDRZSo9cdV2EY8FObQIpPZ7i3q/fQwXohh+C27+cmc
zPcFwLrF5uo2tcUxeFEPpuhglkZ43Ge1Dbc8ManB3gODfhqgAKvpcaQ2Z/Xk7hdHX8bapybkGFDG
gE+1ccanW/8xf+gYbY6eis2SvqBhR8oSdQgtG90a3Qt2ZAxpEOEwcZVmQ8frWDPtFGRD18qoSCxO
bkD2DhyIJsTVul3p5keBsGskkE9EtqOlkxY9tOmAzV8JpPlGN8mUygpFH0eLXI1dLem7ut9qII2E
yS+6Tc8hi/kVpnjaTpl7GIuPnpJpOGNpWL08ChJgDWLTk7cbhTd1lPA+TKhb5jbtJBC/1z2HfTlq
QGXU+o37goGqN7aszO69+GY3lW5M92d977EotNiTr3YLM8nW/AWqbwXss+G8iF3b+0tXlwJ1VA1o
jTnRxs7LKQJGRbTKsE67ezuHp0bu2z29HAzIAa/tWk/QWwVhJnV/joT94nidKnmQnMeS5DbxLHRi
TnBMxFC5EmaVXhI2ZrfXuFwV3H1+sVohQMmk0XlijBujMui8dtnVN87mUL6g0J0tqBlpTeeZ9yvV
1Mea4ei5eab8IfBP9bbN0teW6v+xdF7LiWtZGH4iVQHKtyiLnG1uVLaxFRAooMjTz7f7TJ3p6bZJ
YmuHFf6QEwzZj08FlAtWS04te6il+xLySul2OvGxeQdPLFv7Q4kQ3mQpvdw4FGEbFvbTtdy6w0TG
V3kyxWYaP1T7fV8pkT+htoHSFF6w8+sy5exp13e6bijFoAuIhULvVL/37FbOyIauORjA4ZPFKxQd
J6nfvFFr58+z8p/Srt9HxqI1FjL1ZRRdEC3g1BqdfLnbGJrNOh2i8D7dqVOMOq3aziS3UBfh9Tm4
jeSRsD90AiCqIsgmmf5wd/PGkzqrJAmh74IsbuWTEWbBWbu2zfKVH3ppe61h9qN3g6+UYhVrO9+i
OBbHx9lXRwHy81F6JAkvZFfwjMOb6bnr8X8cbBrNzbYI8VhHfwb4lNW8f8kH2tXrbptUoczIHtU1
p4WySUNExwg9TnQP6TBL380t26ZyKBNK3njt4/epXvMRaW5b1Vc6W37lManri04A77FyhTnsDmNt
mnj3XWwu2TDorSy0u4cZMEcnh0dNf+hi9D5bd4qojKLar9hSpGFeUHfHSP3CTp0WjgSAtkk8Caf6
qUE8rE+xmZqxmAdbnFtfzcN9geCU2MxB5zaB2vAuf7PKQrvQktFH3WY3Jd71L7AC6i/BoTouxuch
Q1ut1yL39VUIl1WHFPLNZqDIu7hajwjG3E84uGq3l3RQDIJD8GZsSpN1bOJlfWkicT625sMyOdrj
yUZ9+RHmrDXKSZSQMJGX78tKK+YKQgLtzKseh47A/IOgVB0Wz/bjLu8orL4JN2itGrSbEztmY3yj
Ep8O88bwjejQkMn0xSLvyPANREtoTPcZWZ5AwoX3t5M3DqnXy8V9g1zygUnY24nem2G8AA0oJn7G
C+9TICTyUeGvKD+8zVMendJ97DcdhoLtN3HOJnWBLkvk2ONciv2WGsu+/KgAMu2H2TpfPiW3KeZE
6EZl0duug+pMtb2hu1Njq+6kdK733N0aKRPmTGu/clJCaUMt2QTGU0Zf5ShMhJHfNfVgwOStdkkM
od/rQTw66RkM7WECXPFbDg6AGKPULWRcVoSRWe4/d2z0rI8qt6PRbxRnUv08zgrR+ctXq6MSf+Q3
Tvi8coC6R7cGWAqlHPzLiLRO3OHym1Pn3q4Uct419gtbEoH6nDzd4gWAJdrRtdplGPAF2vWBWhkH
zLCMztJ3VX61OdVFw+m9GYHirbyZ4yKJvunxj6lVS7u23zzU3X2BvNhRde/IjdSbDF2TNXEnVF+3
H6l8Jcf2SkP+SUKZuByPb38cLLJeFayFSMELXA8BP3fZqVjTeD0wty4Pj3DGMGz2eQ35ts6mx13p
DuhujTDUKoGiJ5uJsmVXnQTay3l+5c+FHD6O+K93qP11CIM2m3wrJfZkxfG8uLe28anQ+yKJleHX
rh+n5PBEMxehCrsgpZjeMFfez2K3NK99tpJjWnbqUl4+CKn7ZZbaUu23z3XrSBum3LNfjKhUU3/4
lgmjReCKdXNyi8KIDMk2EW+42zg8Ty/pLtskZQhAkyNnJgUl0ISnFQcDCmEb4+eNbJk5rxHca6V5
vOP84jkvUvOE4lChLV+JU8gIxeQXTrTZpyS7JjsaHpWcVAQXFG+quyeXYX23+tii4KGcxG0wfOLR
h872w250peN1w4dPf6wl+CBuBUFUAReBciGHaEDNR4AzeSvDcIp3KPvSe6ndFw95URL0veSVTqLx
rJ0Hy4HqQuX3a5ljM43h/NW/Y01RunyH49cbUTyqYmPuq9qvQk+UPmnHZsRNeANG0ImQC7ZqJl21
LrOvAngIGp7sIsB2xuRusa/OlGMPy+5tFboyj8LnNn7dKgNfCX4V4bvdBkPnmheKtTfSZ7RRI9O5
VxYx+8xp8G52y9KOZ26VrSVcFcE1UkUB6dxckiqcyItEDZrIdTnbQSWAkaQPH7yfwFIJwPq70zzp
/SgK0fSv7k7io646HHTRvHiECYng28k0p8xPEtFkmnwwebXXOY0+Iu8l+rvAZADqSpn7CM3SqRcU
dOfKZ3F6rWZDEJ3jBWvpjZRvfI4HVG2SRS2dCsrrXdY7eravjdpJqev3X+/HNYtxk6QGzl3Mpggw
IWpDVzkZbfwi3GmzSzDLHovvt3JK0KENX6dU6+eZZMmIcBXI9VGlm2VosAEHmtf+Jp8fVQdp9YZm
Etsp0GtQsEUA1GlK1WKZzY0FR0cDOSaywHG+Cc0DdMQsdZ+322HqlFALcFJqRw/R3bt6kOHLUeLV
qDf2959HmL9vdMN/SUTMurBVUesJphdZFr6ghi3dV63ujJngX/S0t0rvMW6RNz11FLhn56lXUzAa
rIas3IDSc+D0o56bUYvCCtftsg2Lv8E3MbaaBeDU8DkSua7YPdR5O13OjuP2cXeTiwzqhgbTEL7Z
oTNkaCEpP/CM9Ap6TDFH5K/a2e2niUE62khxmBi7xy/BaAF678rkeEpW21tDsikGz4hvRrbWEHgT
KWdJ/BdiPlwk4BBTLC6rnY7CD/CMRxAdKtanOUcAMWvQbcBLdMS3MgUp9WlazZ/y053TW73u4k2N
ONfDeU2XxdLEEd57AAWiTTIfO8vpD9YMTMzbe+EXqu+MfbYi/H4r84m6zMNe8XMKFkAAJzr1k8dB
89VQUL3NleyhzGz3S6MJYtU5gb0NJ1QDsM0EAk11PsiAB0zn7SI9EP0pSA/nNGTTI5Dej649TVUa
cVZqhJB3FEgyv6WgP71p/dqLcse9tIQJu9PMVnq7fBMRyLscpMG5IhekRu+lwL1rf1t90BIu63kB
ft/cxEBmXC1aPdCbAoJ8fEcOIyRPrCNpe6vYLaK99XxU9+YTHeRuPVN8U7+EKIW2u1REsDEhQaPO
TXPBXJheXz8vu0cuKF12Im9xhmIxFqt0er6jPkmne9Pb8Xad7eXT+9RjkioH+rb4ptxGS/MRL2Oc
fAnLVjN/WL1PskZGOMtJ+vRNtihSp1bdKSCEi7nKHp5MsSN8PhygSOnR9F7HoXKTbg8W8J3upvV2
eHtECP1qPEYgSOhgejqNiHBcTvR9/bSfewWw4PHuskVQ1HvKN31GvAJwHwkpeQiMS3Olt3ro+4++
C03asok3L/dYpoWcrF5mnd+ZYPJ9PykRG36h/7YbMrNxnofgvLatazqkDjRvAVQn15QujZ6xqJpd
lbXOAMJNtl9b+XGJUAfOT5Pp2pxs8p6izFqrNvF9z4/9a/c0LQ2pEE4DoKvToDPskr14mFwft0e1
Mf+QnqLB0TiPG+LOBIZ/E9PDzokpmz/YyIm7iCi/OGA+jCXJhEVDOkOoDmc/SHnFdvjTd2nw3mHP
eGEFmmvSPdmYc8Y9TjPYdEQTSF0FA5adG2kfbavT1M8aC3hRESRojHfW+KFiN7sYFt2i8HSms8MS
TFD/AQ01R+/zQ21uktiamap02dIgzwmTSZGq/tCQ5xe0oTOgej9t65N3TyNYmMiqOJBH6cMmFh1q
BbfSFQUDeuguQ1rhXXqbPZYFCeTtnR1nR4+EzjA3lfE9MQJlSmv71bspy0Ru2cfr0u1bOhjsXK+e
CKIAgzbPy9yqsQ9xK1te5Yt+a2YA2TIKtFb7OTnE3iRI8fLxwbJ8lo45iBMZvUNwE3jPXilrg0Cq
fqaeCt4FAMCUGPqzAznrETvFXn55P+YP5HZMu8bAuPbJ6VReTcGktUygm+EEbAuHH1i9YLRNbNnR
4QXOkiCnSL2Gsxe6DE+pAnSReUQFStMz92WINgd0r0DQeQkarr1N0YceiAUULart6AP/gL/uy/ig
8yDzIa/lf5CbiQlgRPxCRYFV/4ewqZYDbw2IxEXdzZyzO+R/MoiflHhH9rJzwUbp6ZDW1BViaV6E
TCR9KHxXCSKSC4ihei7AOhjKs/xY11TF0JsFnqUE42f/+ehR6RIQlBRJ9YizQmivtS4ZNOgien/A
n52U4RMfWP91XMqUbVIYH9D1AlaUL0o/+RaNvVZ8aoCxAAi+R/AffEhcdjGbk3e/QL4IsND7L/8i
odE9hpEQw50wqq8goowqpHN1gta/dzj56f5G3IXTI/5tePzqfOSDPRYv38BcofaOJhxa5HzlFrwT
/+K3TLTlNBwZSnGBIyGZoAHzIzcQBqCnoMu+Nj6Gs+J262o7dVSr3eahogYAj/0k96rNSTJsnvak
TFojmb2I65Va3F76SZU9Tshp91WBrARjcMy+BFCqeXrd6NTOLN6/bHPFYtpFzeq9TpcgR4H3YAq8
jlm7TINl8jVJT23N+28GLKFfcxPwy7FtyjkI1In9akShqHh50t1W8YEl3nGNiLqtjcIuJYfG3+fC
tDmiRp8bdgI20qpHp/1IlX2muubojIM721DQ7FDmbYG2SvPWR3X7buswkH5VwzYnKM45A6yRK6Ch
a1h7ExgoA8GDNfxJdx+/aPPlov4dK1bVWa/pvBwCLLo+KB+FBsPMJtLR62yDvrN4GyoaNEBI74tt
xsTOg1kT6ruR1VDOUQwem48qaElkPZ1+munFN84htsa08xpl1x7DyYPtV3wPogJuldp8UWEGxlAt
iQKSvWzFmkOVZoZl96y18pjwZDAOA3F5CNh2EtvdK5mPdIjjQO/s7MzyX1UFc4a5lQXqTtuo+De+
1+NWiJe2FJa7Q2J8AutJl2MFRoM0YB+BtJT22lHg4/qPiZtPfODpuscCLhB9ZTIBAIQLRhEJ9WWB
xiupOoEtTvbt3SVOMfFP7+yXsiW+gh9LJti69GunvxlTqA1kxUt/6acnh0m2kDKr88GEvwr350ml
mPLenZ3DeaFatUjGffTY75/y1+M+b3t/pDulrYfKMYF3pZvMVVM36Qmt7JbKAF7VA8f/PIttNOZa
j8PgKR1LJNXBPJAfZTZq4sAxjiVH5qYigMIDJkf37RirNl3QYhVkbruSbRUxWhFLjxQ9a0tdml3Y
3WScDCWyGwPILJ2vRHNIJ5xqTx4kV5vXHmHis7z8vnNSUdCENxeOK3k5ZVmiWzD1zdmcRxVtHjeu
knzQGzSqc6LvSVmadK+AD8f+dEUrMLHU2bL4mrp5Gw7FRpJ/TfPUHLvGxwlbtyYnervJncMHPPe8
+qXsTUye9oE52TNInIE9Qq9KQFktvtvkT8OCFn31m2zu4eBXq5ii6/xNyQXuhIA52zE9khDYO2Vh
kOjF6u0nrAABt/Pj8A7W9g3bGX1TTkS/+qVyzqgyuEWoc0H9Py3i4VDym9c1d2cojgp5Y1dDXtOV
GcWScviGQOcowL0Iewuf1+J6v7Yan0gRiUOxA82Jo8gq9upFA0hzZa7Lb8KeBaAA7Ubf9xNfnmMJ
SOdS++On6sxu8miTcuTfqWfW1n1lYGoQBaAGEENYSGtFIhWnWbwAt6ZldIgGMcPuXkwj67cTVVHE
fH0K4A1/8Tw/m1r8JK4juqUeq8o3bgKpy1V5UZBSRvbg3fx7KmUwuoCewJqKqx4/yTaEi1CQeiXY
VB28Il1BaGo8+N6TdttGYJTznHgbfjTXxLvVQkdv7BxROqUt9e+KDN5AYCdSD4U53gSSAOhY2A2T
P6bELOzPySe1D0e/0Mj3QUbbT/DT/emJp4NATk9pk708gh/Qw2HBVYtvk10aPhHD0fDl6ZfSpc37
RevJVnF4aXfijuDvQokdmSXzUl1f1+7QbR+O9AHYGBSuwg0TGG2FdLvZiM8lOao8MANvRkNAlZks
zItF8QtcGyqFbItGO/VA5dwFKfNj5pg0xTjJWHoCyy3m0v8nGpdYeZRZAkq2PJMrcMtP2v++fqn+
P9r4ZoQk3BjTTN14P/uTMT/YCtByw1qs6Ax2W0pjG6bXcDAv4OQ3lN4eTunWh6fbn8R8m34PPoZ+
vpjMb/7gnMLjUzvm66HkzC3tmOoF/mC6q6RW6g9LLZTdZEttis9GOx+xavEygbNWzg31J/I/H1oW
Vq68FgQiIdKQWQ3/FG82cG/EByjibvgM1cMB/LFulmUg/Rie9FMGWtgcZTvmWN/Uh/YEqNXL/mHc
WYriWqKARcqgCMwHRUz4S1Ng3mA7/4GkufHAvlsW3hOMOKvNvYdTIB3X9CpG9r/FJCCzpJ8CNA/+
i/KCESI5HgC2h/XABZkCyOM9l+kalNg/UL4wXccIt0eqF4QeXSdmIFB0cauBtYC95ZocmQp1QXF5
/MU012GH5eO0YOqXbnaj3SxQhZ7Iim8TZ0bswqSU7REtEF/271fkHd6Mdcpc/A/GP/23yaTh/6f0
6cXnNIfkB9Qjg0yZJhfvw3/i6+okWvO72D3khXgbeQHE5fvO/l0ymR8U345sR/vkQyyFbqu7r53g
CmuW+P6TE+O9qHZi5MSs5+vZuG08GVaZh7lEtq8dNXDNqvYm850mIH1JloXKfO6Os//2NOa3mBT5
DQ7YM2j/0vUkpDEVsnsL/DOnffhcPoHVd0uYP67s1tj3COMbsOxYeYz/vCMnYR6IPwKEP0N87L5m
WvdnMa/6NV+bI9wWK0mMXnNUdBta0zoP+r+RzzMo/qVMjORTfMmn3e4mK+EqXLHExYoU9/3xy17y
S+WbDv9VQOtxTvAnK7FJyMs77k7ij3IWC1zwiPw3X09hTigcZrItRhzLXi6eTJ/G6HtJDtvxof8u
LXiCyLdlMavFhsMIo7R/jHmQkRRLn9dG4Wuf+tC1EJZlBrdfAJ6YVUwz5VxzY1jR4E1AgYJSnc7m
VDNRIymDgi83/tG+m/0bmBIYOT/+lMv3TxZAanCbn4knuAg1Y1k4eBDIUAsERUCA0sV4jqwFsabZ
Yan/puDNU4gikasFnCCOfEV/9yj2dNUh3YeQ4USufL3/i/XxsYIYIAgAqtMDzdzrPKg7L3CfOu+k
OuREqTf7TL38W2z1FBc+BTBdHAP/yANHkWARLlVBToXCmR0AqNNWOnVhCmOAOm2O3DTJD81Ljwxz
RFLxb+q9PmIyjNaVKHn+NKDdPaKnB+mPB1+BvCYAtpdY+rX8Ey8WTAMieNJSz7zK8HuXIkKLA/k6
O6hOxXsJDoNIOUSOV5NfuC3uCVxY+WeWiBmktZ2ShEhXDcDpX0GuMhWJkPJTLAsjeEH1+JtNbenK
FYxE2F4pCEL85eS9PdGDpLfV64u4/kFUshrl/Tj5jbrFdLoj9hwyf/bibSef6fM0nfkyLbUWb7W4
xcbO+IzvTs7t46LKcVkO5/d4i9gcM3ReXkk8nxhLdiYl/i3QRDBpNi1qjVO6DEeVcGolYWIQ7WK2
Q817jZ9Sc8FT27kLqRKi/tfjLPdbOXO7iR0Z21oLonw9fahz1dzVzMupVbI/7obZvt0RQT0IjLXg
8fbMbxAlNMcmJQGVS7BH8GTSw4NT93MHP2PaekJEExoZoDNHYo3p2/akxsvZ731wErhsw0qVrAmw
pGqZ/OjfuuK/NJw9Fgqpd+cMipclG31KacNc6ACyInsWh/L4oyjruPcnXRD/RumiLi+zobPk9ZS2
NDjDfj65OwNoH9x6TPfZua10oxNBjKqqnk6HHwqZtsnaxVsNUqgP/P5b6/3svazNnaqH+BXQFXjC
3J8sh8YaArAu5iuYRQdisceqXsjDHuJAJQk0Ha02IuZxODaXjpkyLBN18zZdswiyyJ0OW2A38evU
GcAuc1u9DKX91LwmXk5Gb2gWBfyr7CBfXrSiTk8CQ5vrIybvT71mHZuSg1f9ln3xOlqsOyMRovYg
s1dmZpXZxiwQ02cGmCBoP7K14Q8DjJdZ4UclCRlzcygfexDXxxQgURc09UpJVhM5fD9Avl6k6ZZ9
5U6nl72KTEOPv8vo55UHGkX9EoouYMtb1ziJzMUbElTdZ717fJnmXFccetIrQGj8z0BwjqbDPMNt
IwWFqQjoQ43oQXs2RjzMJ0T5G9ir7H8/yXH601vyodet2Whr+xfhBLgDD4RpolxAb/GLpsPzS+iW
+zk1vIwS/O7uKpc3vlGYMVG1wJk77OH3nqan56n6Fornu35jzGc/1AZ76Xrhmg6yd2k/Bus9XuUn
bZVJNFdPT9CDD0R1k3Ifu12BSkj1tkGM3qgFE97O3zgkoae1bx7k5H5Bkyt44hECKG/kLCvmDTlP
jzCDnnKy81WBYkCthfVKuKa69DRLIxB0lWgL27oE/CpqtKlbet2vskh/ACbBtqvs0lIuSKjYCu1F
73TfwLGQ7Pth+cRQXTsBGk+pL0qBtO0BDMWWttcDGSYImFYap9FCfS5v4zPIfvEBVQfsDx6fIzwC
l4he2OtluV/OtdiTQgwGMI1B/qSZjzvsHUDXacDQMXn/ohcyswwvA2ZcATCEzw1U7gy8/f3YPM5Q
e/uWExgsfB4A+HahjdlQmgfj931QrjMwFNfpfP9deCwrpAe/n4veDH/yRSUAQm49mRskDUQUREPL
2sDTzVX3nhfTttK24AA24Ebj+fNQWKDE6R5Bn0eZUluBKp8Gwzb9riLYKZZ8o80iT+eRZqu5BRIz
P0L0SDn3nreJo4o0qrpOF4BkyXT86fexumqEzYgicAC4M4to6r7OjpT8CEl5ee8A4SOmDeraBioq
2TRnZmvJj075cTzDDiKKBHcmFFHqTzIg/DX6CoeOlUI+Rcvcg6rQ7hF/QK1mI19omXCKQZyBvaOE
WS0OEm/OyvlTNplhzT1t3tFlzmGCvJzk6xId5koUUhk3NjldXa9xcop9yxQJWLoMFXAOA2xVoI/O
vd71tb3sf6QzAl4adqmLaQnIYfKLLz28bkxVpI/qqwBHOI8otUasFhsQ9PdEcMjrADB7DC6+p4LK
/Gwsep2VRcr0D3wGHHI+MGUrA6ERidyu88vEVelZg9Jy+yWSUnayuH/Q9UhoTrkqYTbyOw4Avae1
9+JTjKI1rHM63RQnnktawIuqc/YQCzGwB4vTzPdRH3Z4iGCXUkNm9vLCB2+RhuDJDtqXcVaER12M
19Phmbuap8IbmdnUFYDIR5SwQjE5mav1fBZWVOERtpC2FHRnrJoXEKXf2PVZWGYg9LfAht2/WrCu
DS51dnutMdmsII15Kjg7igD00MV+lK6FG2xQbycnwrp+z+zwyg4Vj3+o8OOEJOlarM0PYcg6Eold
31CKIjgBdbxdtWdJ9+mHZi98h+SPaATOhr/KaLHfsTRIqm7tl/RxnaJxhDHKzQTJi7bLRqittn8A
APRDq84n14LWuvfXLhBkSa4zH7WahxpkO6x8qd8JQs0baYprgXafGs7WBeYLBwmpo8yZLf4i6Bfq
Z3IiMeb65z6tSdT0gMwDRWu2KfsoiFhC1ZBj2zi9HFgtE8WNvwA9t4hEyS/WHiWSbgmNTLHYwt3p
knGSbXqhw3KwX6AD5WU9s4mQzcCkl2f16nxHtQzZGAO8mg2Vcv5g83hyQXdUqErvD8fnMHU7mtRP
mi3gatNNvOkX0meCkpQtbQ/tZdfS053DMACj+v5AO6LuLAo6MfHl08a8kitCHEcjx93oH1AVDHro
YhU+N6mASRT4tBgBwt9wfh1it5krYxYmdG5o4e6Sl1sQSwbGVnIa6lbUl9zKMr9N6ZMtYFEfoBWQ
dPlAPKlcIJCWHaBS7Ei63ccd0AVhBigMhaOP2zil1wsAETQTHizRsV5oy4LKp0NFmWwF7sjy3w6L
yvH7C1SiXyFcR4/nOFk+tp8TNz7KLOlBpQ9GB+3uKaplNBuR3QPGWQCQkNYdOWAHDv/+XGo3Opt8
qrD02b99Uf2SNik9GVKZEeCy06XLt7Eq6DNjTPShH0qeaQSS/l1JAFaYWbkrNOfTff93P4Nclm/P
mAoMfm/HHImccw3J07y9dQ/EyFUaXBCsHzt9Xpe7RqIHdHhXdoLA17krNvIHwI5ZqGs/HGFa/YOY
jPbxHBble2tobBugL5uvRtRB12zV1Vn6uKvz5L5Zgf1hMmhOX/9MarBjYGxAvsUzrx6pQwlACjUS
uDOF98T57vlNcaXdUZ2wKC6Abh7mDDhlI8pOpv0o6Ma88bUafUX+LcURrqMI5uajA35m+Wr912tD
DLgpFW8DumgO/LVXtgpudppvzKxw3NAyV6Cxx1+0LZwsXynp+g0tIAJUY01u2XlrYpTUOuAkcNol
1WNjIwN4heqhXtagvJ2CZzIMVH9q5JVu95k3zKyEUT0aX3HpdgZVOeov1B+JZaj0w5QcvXqlLWDD
Qck8zRSrLmFgSe1qpq5iag+LV/YxS0TmyoXsnnAPm7tL0/SVuFOO9GhRgwvcQisl6Zi40Z0u92sZ
38MNFATtG0Sd8sBqythds2pX0MYm+ke5RJWZC3DsnuH0Bv5FHG2pVeng0hcviwpiYl7vBIKblGa9
eQRjsOr7HcqpMZbEq+QAqEQZQh0u8anwHr/7+0759T6ekLEa7w3K1G8PVPVLgD8ME2Qaxa1teI10
oKFW/k2ZdFQPfrrHJoGamltT0mwAcXOZOOayfCymjBFHg76cZasKekYPoQ75iW4OxYMjGTWPj4YQ
jqYHRS36SQoqBGf2gK90DS+H0LIDJoJ8SfxVnJ/0WrRFNyzkJV0MkD3yBhUMhWoI4VVIY+cOu5cD
1r1nrv7VnV/LgsoqwF80OGnPVIFRr4wPGamYh1V0HnzZZrDvtyZH6+qG5EntNd5dJtW7KHCKNwMt
2ELzMLbGnJuo8+G+H2djMnd2nzBFCaMwTXUHvpvdtHC4K/J/attWOXWl4+uSxaGkmqicLt/mTV9O
H1/SUt3O5M2QrmdA+WQnay2KHSSea/Bo0sFQ5yn7yh8perQhvtRnNgoEEFS4F+xV7uOkHWl1LaMf
cqG/qdUyPPgBbYtlCCv4rnNwW0YCvX4GwGb59I/0kR1zXXgajGBabu85OpbXhfRaAcuBWFMr1OW9
aMr2sc+2C4UIsP3qHyBwrepcBgPN6JlXgrywPTId6aP+wep9i37KSEd3npTAWhAXhZscHNZndoZI
P5jVCrl0prVNpDHZTv4IlPgOMvcNjNFOQ09lKXGt/vMTDtWi2L8bq6V40DsmyELCkOkCuBu9ksdS
O04OpFXvKSDot2vsZrsa0rmwY4vW5MEcMRyYs+8GpGfmTo5QYx5Wzm1JvAY1oXmzm3EmmOFOB5Ib
3oFFhBliI/6zDaLfuDOtR3l4nXXg73CFseFrEWUz+VoRR9J7QbLcLuhIT0wbDF/sZpJ/yCU/W6ns
YwRxvaXVJERk1HMNgoQXN/ObaueetBz3/BvoQM+2PscdVjrmYNHuTfSg9CHZHBHZACHLotUNLeSE
mkn79FFfkYl1a20ZIewYPM0+kLdIE5lPDvlSXxYcZl4PNSlBYGnKaZ1br96OVvczhoLFBm0HmKhB
x4KgSEGBY3BBlL6Wz2VN2RRekPEFLzZ9B8kL4R6CeH6CLlRNwxKH0mU9roXHokrLKnJeiosxzGhJ
FKZa54kqHNdgt5YyC4BUZnqA3R0tFVCCjGayBOU3sMjN57wZ12y1Tw/5C9RoZjS2W7+vIcmvW/VD
MGVHcIWIGG/a6a5pgEmho2NNNFvBE8t/xziwCoWNZ+x8yFWwMa6zEI7JV/MG/YI8EZ2YYWPI3uHa
qdbjO7208BUldQlVN/p9DYA4LNIFRKz1Q48czZQZaN7d3uknkJMDMWvk3hoXr0vLyRtg6AVzNbPZ
Odg/SIgIpRBSsbhJ0mfs/k0WKZ3LBVKF/qyb0zv8IdbQd/D2vsZDCQ3G0iII3QgGOJKrosnBgiMT
91UEETSHKZt/iAqlwFh76RdhIRmGl+nnO9G+7JUaPCBHpz24S+Q9DvJ/McXdU3HSJE+R7Wa0Luv3
jlLTuCV9AudHWRFKTG8rXrQySV8Ebk6ZS/vse0/ljX5sFW3wwSBuJoEYLIQg7Pz8cs2T+VXghIvs
FqbMzFS2yi1kxPq9n04dfQ2QkB5K4mrq1lzPRWgCEHrKmXCs4iC3Uavctk60KuE5Ld92xsmsaHhu
aOfpa7V4BxUZiKV2H1oWSt2Bg2qKuCYZ+nIzQSjFTG1o4IzKkMECI9RNvyMTsPL8ba6g43xMf+5r
iII0ewTZszg1nIIrwjJ3CuZm/AU9kkc/Ty6aLzgvcoSCbD6QY4KNy/Aq4LUoOnJojA5c/R4b2yOy
PU+Ucwv3j+Xyl60Mw81O7aJcoQeJnFGDJImyyjx0h7R1QcJz4QVj6aDLBo0vcVvYuSxn/Lym4ewx
m7fn62Of8tmSE8crfTMbAdJBSOBGQMTm1Ds/zsyzTgbWilhAEVlad66eQfU9RH8EuHxOQy9xzwST
tyhyr6pLBLjXTn6TU3FJlDWhOr7CcFAcEvnqmzPiCe8HoLfVLmK3gEzPBgJGhTDbmL9Ke7xAxTuw
pTS/FY/80rZu5j70YgKnXRovD6WK3hwMvMECSsYPFBCcikGx+oXWooCyJU4pZr6JHvnTem9z4nj4
WlRYOFLuu/v4014MAIiGy5WxwXy3C5mS7fezC7h91f2DyrAffY01kgegadDVdKLajQz7O0vWM8sd
oF7xa1vzUrKXlUrQzmVOKfTc9UW8HmgbmfDsVcCYmcPeGq1HOrnfzA8m6Ee/E9weytI1xX3NSb8Z
FPD1ZBTl7wSGIGOQOxAHLcUdzjIYDBWghxw+v+KtQM8IVRgu8p9MTr/oESvRnJePjjUSO2pQ+Lwb
7p17vL7xFV4pCFZ4wimRYef/ewHUlgLcA4kSBo85EpgBUGFoifxuYyL43C+EjkztlV6OUTgCAvbM
hsfxT/ZPAqiigeXhrwfSpNNQ+wGqR/IHjAUozUDJWiBXIjcDwcLyA0hEL5Pd3NFQKBJFcNGqFE+B
hBVSk+SNZkAc3s6wFoTC52/2y2W3fB22VP57/j65REqU197PV0nYE4aMPoQqv18I4absimbTd3NK
UB4XP9en2qs95QKCkzBJqAoVrtBw4jYhjuigmsjIAn2HfY60zhQJnYlNZnUWOEKBYSn3qhX3PJjz
0BQJqCQUT0EE8Pg+I8vtvJ3+9nSGVUPo9dqUOyEKJcKlimKWkIgq3O408xvKOv/j6byaU2eWKPqL
qCKHVxskRDTO5oVyJOfMr79rjc53y4WPD0FIo5nu3bt398TFzqFX7CCMooy2jsSJZByHOD6PP3af
CNWonLu81lrFaLKioeL+gVP4LDa3nO6GI7IoFoyBnXsmdKuafkhzYTSjNcEX31OyyQ8aRLpVoXQp
v3n5m3g1zL/RJMyiKHa4zLa5mx6CYne62uybqPGTAvKyX4eU9uL+M+5fCVuvFroCNaLV72HNskMG
HmeRdHJMiDjGleZCh8vdqsX/DshdlmxFmW9nm8W3NReeb1e/ZpCh9G3rXW/owsvzl+3hQoKFiCE+
LyjxpBa+eaT7dvFrE3MAbtehu2pBC3CTwKQR6zjPXQNXJOP+qIdgo1mjaPwHm5WwguwahfCwQp+p
2+qeOVzuHZsQmJcPon/WFT16WLCFZ6KSqNa8PpbZ9brwTL+p5i46fUAj0nvqwnbpdCYoN7bNbRNm
hRcX77itBc0O8nFx91hGSksRICsThEF+nw5Rj3TxK5MN+6bnE3Iw+i28qxbbR9knO3NRtzQ4opSb
kisjfWVrrM6W5poJEPkvR/ap1s/T2mhDS68iiaZZknnim/g2SrZpsLCjL5JdsbYlMPWVHiC1Jg0Y
4vHXFa3u+X7+xpaU3DJMJUEgw7f+qiTHNjrM32ovE81CJy2qNT6KCEmYJmUKlC4flR/Gg+5FHe/3
lsOtuuAsSMVnBOnZHrVvzc138XaXwf4oB+RLJx2s22emfY23zelbJqJXiMdbf21tGPVTbhxBbckC
LP6BvXqbddhYmYNQdp3jbVU6QtQFBjfkfglmeN+mWdHP5SOXjCgTImrkCk22tQvPVOGZ0jxEk6Ta
Xf5NaWx3D7q6fLPFFcPF2F1bFLPQS+RKY/ZJMhoyXoMsHBLFKCTr8sP53/pvQf+vMZnNyTPp0Lzl
5UU4FlK2rVz9PLz+jpvwKnTxJHm8j8+PuY4pxEJEaPO8SZY96so70A0L7k6tX+lTZs8m4UgmyHNz
zzf8kOEZXpD1FeJqP9PNteZI9LLRjdra1uWP0Jza0u74RJAOrvTJeef6Pac7FT2oqk+nFlavY7Mw
5Oo/6Mp/bDpGKq2NxKONPrY3QVyyuUNt+bBpH9jEolMlhhl1VLKgvmijN2jnyKmbpyf4Tkx8ror3
MHBkVxcPY1Ly9OsgDzolHTt52CU0nexQz0bDTKrc7otVKL5LPReRT95BfC8/Z8+V/rw3eV7RZIsW
QGRJqRZ+njyMBjt22qWPhJILaFSKIcbN1YM5/1NC+qt+IXdCtveTlHwJ7pW23DwgEzujQZFENGXH
+QGzIWHZZNhf/hBVnkq5u2p3lpAeqfRhOnkjvVo+yzT3Or7Ctz+Q1k7o4kMiu7y5n7+aoKbMZEAh
0o4+dMVWifBmcZeL1p8rblX5b9zcJLTD+zt1KMPpTB7kITedKpuBX1uTDjAGs7DI3LmcXFaLDqTo
KzqJJNcZs9cHeWnUvKSbVx8OZ5aU8qFDFwZ2GKfnhW3pMImr+2OTIn8qVkFwmCqC91lSZD2W6HAV
XWlol29lnmbJHhEap09Lm4TN17socuPRrGnjvBlP5p5InIz/hISzDr2i8nHlidaOvpvxsYMdvaLc
1N63+0Oakel+ZqLXnngBdXJ8c32wj/o1Lg6JGyad0hMtcjrFYeWJjnxJrn8ObZfeeUv6pbQF4iRQ
f/HMuMcW6ygJZlihaW9Dm7+am8PHGX7DKbtmqnGVO5dtjd09vntkR4fuLA+bTuqxWR6U+m6NUBxc
W5W+JZH71paNjPkkKxLKujPqYqaWLEPkHxp1spQEwFG5uxARTxIw8e3p6tbhXYKAjpuGZ2P+biHe
VtzgEnTzEAU1G6JaZD1jZBgoVlrLRjW0FqTb6vVz9nF4XpDcRzb3PmUR2/dRcQviqmSDaLD8XP6h
YV+90jiwsuj+0pyBeMmKFOh/aFtINBmkNAp0fUuVSqo2FB4hcUDGpsLJRpLZxk5FjSb/3CoO6RrI
dhHbpgZvEgNRM/Q1rDb27QwojbkVDFk2tifi8o8OiRGvE/jA9WFo6TFOp1O86Ll9BEwd20dKW37O
FTzUtrlGaKBnyuEE6SeXOI6Q57U+vob+FxRA4x70kTbKyw/FhNLP2zYWVaECvbBW95h+yivYARqn
TbY4h9JVxCK6yYF6sqhcZw26KoL9Sg+UQI3vNt+n7zPlqvgzFsyic75fMt+8xaNuuXV9pdct7dT7
+b+LBXVMjT+CDvJHjdmPlU6NJQHL6/ETyQoaCZwW7W9ohaeXKjxnfmpABNqL1tn4mR6FIsTF4z6p
wRJfO+KnYsS2B2WgURY+fN4/UKE1Z3zs8lgWuwsvY+FOvl4MEJDtB2OKwNYok2EyLg3QUVx9B+wm
tQEhF5ugZyPU4YPi+6K36iFjBbOVQSYCMHEDGBovw73reMNsguJvqmtwqukr3t1ql2XdV0az6thP
klkL5doVi1/pppLeg2Nr/ocjYlFXX3A6WAJ2CWHnkEmy6BxZsYdo9a0PO7Z04WAbbq8WKMtN9jj0
8002cEijF1sHsiPhx/QLTocVUUg2dIloMIDAjwxe9/p4bHmezBLmibBErGKnTHw47+BZrkr/qcNm
JoEafM++TV50+nWhtRhguU3WtM6okpyg3QBBPQDenXXBwYw3kUXoXDprAEz3fUragMVMnaiEXGBx
TnZ2Ysz06T2QoLrqZchvUm4c35rk/caP89figDGaQF6MXjTcGD64UGYuCfM4VTJhCjUwR/pubDrQ
YIwuhojnVsycSUJNEBbVccwyTjTyHGAYa9+7Z0rbSG3voj0hSIE7SJdQ6lIyd7VOuaFBL1+FB9UX
CbE9dRKM+DskZ7T/oyFJz1tUjN0+IzgcKKHTNwXYrVMO2JFp76L5H6HWggzQn/NXQHFtYdNn2OJJ
Mv9jrjCl85xSgTbRGjLfdGa7GLVC3sj5G+FUuWecNCNamsQQQOjgPGWtYO5p0bHNpQBq1pnEdPe1
t6ZLFboL5P2Q5+MNrqn2k+XqWX1v+UE2nv4domUbl/m0i45Awf2GjuH+WaJDK31VkYJd0UXZfQjt
YEMJQ64+be6AAtMmPfHYQgPVEs1ymG8ZGnzSIeLK9HPei7M29LCJ8WU5ZpPPwLvDGjlJnWEAxcb8
S/NVoy+eGD2dV5OOWJTZ+LJvOdVz3+Pe9LFAlne8f7AO5YRY186yWTJwYGLigmKw4XtrYReRmkx7
7Jaam6dcJ9vIVnYR5nwKTFGK5+/tQOuM6hD7u0X0C53dOP4iY6Slb/ADQ/rXvinMU5JK6XmBxJGS
P34PVAqzY1N7E6mtVLtXihDMzfFlf4rnarRZIt15Q4wEYtgl589TETxz/qT4NdHsUKx2ejnR5cmW
kfzHxTFrIBvBiFybZVZEvp5r7B6J7B5K9ydM6prIj0gLE3VpUDClJcYvhEaqaDQMi06P5D/YsGnV
oPTh8lKjGTiR2ZpQtPhGAIUdJHQimLGx7ToqvJSj+UcBw5evG9Idn/fJMdkMaDvMpHF+Yba1BQX3
2wI11LZ0d9z+zXO4hw04ozyY2GUd3nr/qURu8jEGBx76yKMZ4nzjDGpi1RVj2kZ9V7t0WXVt5GNm
7CyhXz2SOBxPvkWS02mminDDVDskG1CfCHiDZFZRHt1gGN5pT5QhAKIHk0o5Oc8Vq/5ARJP9s1Er
KWZdu+t8F525DjrQRpeuPWutJRE35+Ex7GJbZJRmDYPz65ch/GR4bdIBqMe4E1nryNhKx77LBsC+
TbslEVGGFB56r45Pxx9KJbqn3j6hhQYlEeQa83fZ+uaxyCGkTPAJ0e11/jP+GX2XYtJl2W878org
K/Thpcr9j4J/3NTr6F3qwdNDzQaaMJzLcOK0J+A7p31uL8z6/Gc5hkZYRocXG0J7ap7g7tfgHBOd
VH6Q0LDMt226Zk9iushVEpcV95JidSgx/mf4aii2pSD48nGu1Qs/+nWfzkR7LLz3HLVJe5ajp97l
A7po+oU8gvW4bnswEADr9vShL1i3S3waC0n1FbRSBVtH/wXSf6Qw6X1SbvBpp5KWiI5RRs1+2WAL
x7Rtk854QXaEZfCE1u2lJ9fl20/QzLT7JPQ8sA0d2SkCxUqn8DN+Cyc3pScGFCCtXfyK0rNxY3HU
GX3a2heMCN9JM/93ILBIR1taHpaHWHB2BGQCOodOzL/yUGStnwyYeML0QklBlEKhO7EFEVxURBmr
99h09n8EhAh+mKl7gr7s7m6PW64OjBRoFZwIIDEnSDWNsNDlJ2PiLLpFfKDEHCfE7oRViBrFiut3
ddY33n+grL5WauZfKhG1HyhhsSq3JnEZtJSsFjR6IH+oU2xsn1Ii7PjkJD1zLBtHKwW1zoHWLXwj
VW4CUUp/m+xzBBylwwE0AyCTBM8UjbcniLYU9fK1e+0pmj2whFZ40l0HNBZCstTsSxOo8uZViG8c
hkhAAOIarm8bm3eRiOOpgzpiprOBKAt8UP1wX7pfhXUEyxWhqgQg+cwChHoO0RFhBSFyHpdCC1bE
7xVKAMTGGlNUPkxG3YX8SKCKoPttwu0kdeI5D8qN5ZezGHTKtN22efAcrdECyqXftFg3E5gNgVF1
qNsjGAA+GS4R7OgwwV2alUUn/anidw3dsvzWM+PJCKFEa5AhQG39Nf4ee7fD1ITApzXtlYmCd8TE
xsW7xAAf1QzfDmnB6dMPg5EDpKT66hW9pPOk3tCjN2dEHKlwnkZLKI03zDCjWMwkEZm4jk4TcKpH
wOqG8ZVqng1X+Ihs2x0uU8MkxJrBuukdKHF11qzr2i1VK5gLGEhpLm0YjOXXKjBwdN+G0JGsdZhF
cuUGccb4zagiH+/e2S+C2CmNnLj97w6dg5UFc4LgGSTwh+N3be3eU3DPpEF3r8gayE5Zxo2d9WwJ
TyUIVS/jUIiyjQvgB9pAErvnW9jsajwiHMu/Us1AQIyykZ0uIFTAtw6v8PjGQmT4tPY7SS0XnQJ/
/UMhynzTrZvZOuGCNvGlW2Ucjn1ZaxYN5YD+3Brrn2y9CGNt1RkeNPa5G69gybm1YCa+q8y8Q0LG
aEJlMmh4RYoMLYqkjxk0syyxZaDrDjKNhApPnAWpfxZq6c96xkp8hmhR2I88C7BgXQFyasy637PA
v7MjGh24QMjwhDDIkqL+ZCC7JbylwDfxmtLoDCeoF+HEtQMUQtpffEYJ7Ik2+zR+b+kvUleWXkie
my9IkOc990+Pa+577fdEbCP/vGjJPx8A2mFBsigP94GB5iqZIst6gS/LNcAO+MGUnaZqnXP2f2sO
vGo4rtWmp1UMXywH7d81irjL0aJ5fTaAQkISUaL+6+g78Ty2iMMRvTYXwyDEDA4VYrfL4xfSNyF5
RMoSim/Wzee4I6Pevl15IJJt5OhuwBaJ+7avT7pziEBijo8a2l+WFvwif5XIGFzb8MiM7xGmeWE/
AOJevAyukUZqJMPmX2nKcP016U66x2a1VyNwAelASc66NEV+3BM/T7pQlTxr6F3r0IWI97j6PJhL
GeTdxbt+2IpduxN+/tkg3sup+TxeTyerwdIw6Sd5ow+mWobFQ9wXXagcEmhamCK5ZoHLBl8zGhgN
EpSkIWEexwVAJt7RnGG8MD8FdAnGRBc4i+XvrT1KrEjJUUBhnYtzT95uK5rlKyxwgrjAvopy040o
5kPfTd+Mvp/ReaVbVPg+a3QOfTm3Qz/LBpyUSvBTphRu2Sw19wPLnM7xlcqlImRW8dV3Ys8IEKzN
Evz5uu93zwfqa3hfhYIKizEqoSADFQv1THCJr2klh3DRHwiZR+t4PEKFZoD4A3xjOD5JE3A2bnJw
pkYPV8GOC6HypV58zdWt2bDSTNp7hDmBNOxU3k8dnyu3YAkT/073ixjBOLKNISZk2ps8FCnaoJkN
rg/xFQx5YNhAAIuOeMAwCfYXb3DAxRmdHSL9Aj/8xmBgOSeYZQwy0+7aZI1he+ntB2CHFQBmFlhS
Lh/XXVh/LKc8EFwDjtH2OXIqJx4rOBMWDMDOReenDI5dPEXe78YgMhVuErKJN7/mRJasdRJIJIX8
xi1V2LW4dL1raeJOn6JQ2mQ2sDOcG4mXWoIKK53GI9aSaXPmJ65Uut/rLg+OTDBNaaUPn0ZU69+p
dzwFckEc4EOyQTYAHEjjNg4lgAyZP9Lz6Wo5N8nrsxDBYolcEc1Og/9pF9+EzwYjpxcNzZQgZNZ0
J68yeOdAOMIIMWKOkxxCMJlwWfQX7WIfWFfGiZSHNg/JsmX9CkWLX2nd2pLCT1eURWUW9xwStgb8
cEYUUCDT/Zj2jgQpWcJYQ1q368i97QFdliIS0IVqIOvxJJ5OsJaEb4RzZdhLvBAUs/tGhADf8D2d
DSLMA8mIlEVJ2bUp6ZJqQ+OSKTDuaNzBxWVOg1CUWEbUM7lniV2eiJNYIJYxUm3HTD78eNZ0BgH7
MpVzcOLIiTfJkRgLR8kFGLyywF4uXxqAMnCSFRxW/+A4YL2x5ly56wFVUywRISWtZyxXS2sdqV9E
p82yby+HHmHJlttTHmndHxWrASRaVBr64bDXKOrOevl5HG/Pd6BJvTgQE4C5DLWCIEs+ivj7QJWi
dYg3yuS0Kpa1ObaMLBJNro8dfaFFi/xlWRgRMy5crCRmQqhEa1e32vBRbB2J6K5s3WLuJR9PXwOX
EpVhRl2Vpkg0GJbLppjbklWvwAJW8r1sWk0I5YYauRY13zwq8b6z+MyyNDafRoJLWgjY2MF/fcfq
09w2aRQyLVQ6saVE3e1WzqS8fayTfWcLeMhGV/rw/xUUf505gF/g7yrl6au7y/05ygzJzJB9dpOV
eScciOYUh9aoua3bnSET0jmWQdnmwSKpEvuGFOs0ZiBDbSnvPAaxt5nRFL1KEC9jOoNaFEfmmsQN
vRtA8hQYc8nU7VrNZcyR/ShTyUWDDLLdY77HDWGMQdzUZdR0oxc7Pfi9U5AEzSjicp8GVpxBrZvp
zpNbq9z3vHNcL+VUfbrOLDvjhC470ZHetI1Di+Rix3jDOmJnjuQJcnIKALjJ7HYkUaIrsEivSH0p
9XMonbWvm2TaI70CxjZgmMBrVbulfgaMXiNQE+YKOQGZVMdlCA8OEZyDt18O1NDjPxRKSmBYftm9
E54ONSImyzGTsCV0gidUJhPLQsxiwMutcyiCdGVf6XId3AIHThdohvVI119dqkFjymjqvH1cH7Eu
AQ9LtktZn1tm/HbvWn5npFYS+/g5S27faQYw4NIq7eF80SmL/kiiu9Q/MWOluYH0r8LZYkgvIivy
QNRBcKAFDt8spIc3woTssu30jSjC2V77P93vd5GXogR3w1/nP+MO0ypSHsS3Q8ax5afSqNXfQFqi
1/NfjjVWAABw11gxih/IXRAxWt1d4t7mn5kjtFNxPlCv19qwwmnQZC+BAYQb0bDfIyljfGzYnIbS
eAdGqI18iIs0g3SILt9XKkitDw3xNfhd9poom0uRPF1ApBiUbOLDy1WXhptjk0R8CECJW6FTdfi9
GcY+IjJlX/y/Az4Lf5We3QbHXZ4cPWlSme4Dn5q/6ZKRsEANFEi2SzJum5AiMBBve/jtPZ6b1g8Q
4IT9jrufop1QV0lKKjaY2OHp2mTTsSxqBkUeumvcbviReZF7mbVk1TYDXTbO7Bd8C9lNgw+6VPEB
/Rbylt8F8oeVB2+PetIfsBzPIzYUymK/3DUsMIpdoyKBl3uH5XES617m+0DJjBZy9Ieto/4OZJRW
/WrVDa8EjfvY6liqgv99WB9m7THS+oZxvpaYZYqpnnfLuMoiDzsCTDEympjTF/2FeYMHCAE47oN0
rXNHLyuDQuIMpFBCsyOiLT0jvgRwG73ILh8B3moBdPx7vDSpoR9BM7KIChj99kESgU0HQtguZJeC
cqhTRLPE0xu2lj5veH23mLo1CiAYQ6bL54icy6Jx64qLCCWIafNhr64Z4dSOM0hJMG8GLBn4CPEh
8e3m1y2ouGVEVlCqkJ+Hl2xzQgQkhqIvJfSnxkOZzL5/iPdPGhKxmMGOJGo2hEOikJSITbGc50Ru
i63bVb/4uBE0+a5iZ9Yk3Lk/DPZ9c2DuVD9h7548YhoKch4Ry/3sH8B4AQ3KC7KvD/1q9smtUWkh
yPEI4J3DiyTwDraRuXeFlXSmeaKl33yTUA521poP2V4vOs9lzlqKVSqYhQKo+vRzfpxX7vcDNj1g
HlE4zl0Vgvs4sDEym4SiPG+cnpxuAWHXq78ifDlWXbMZfp21/zs++kz118rxZWDOdd++Doah2s4w
3mYCBf6iuUfClhB12dpQ9f0gjl82rDuX0XV7N5GJ6Adt26Pv8SRxFDgPufjKm38ZDvk/5/N2kMGp
CI0qXJuxPlXWmB+if0yR328uQJTjeap6kXgRluXZ7qs8lIqHWyZeoo6OBQc1Y1Xa/lOLqf0eb+m/
WYzdg0hLQKNRLVBLh0U6CEuEBK5ukF0i3Dbgpg8gk9PGUNe66jf9DvqrJ6ew0wkOBsvmTTSG1AZ5
Lpp9OW65Q62izoT0B1V1L5g8zJ4/O4xdIamhldFg/SO/WE8aJ02ia4bIAD8NQPkWm1gmfcRXZyEj
hDLZyOZK9kZaJpOeqCWHZE/yQoDj79F3jVnrnIWcC2thFxe/5LnJ0LUPzjxWVrF6d+4rGZPKVt1F
zx8WuyFDiaJ1rfRCdghPewP4ll/Si0gtr6ZCG1372Zt8fsNMEOGn1NOO/APW/n4PpUGoAuy5ACo2
AJZcvKE2vEQr/DuRZrGeD1jGKxSt7CkLz8Xbug2hCkC5bLTlEHlui79pUrRPVo+yEWuW2zq6dV1Q
y7rkx5r1ounwrhh4GET50GQQrkGq7p80Jt69XYyG3Vsp0vMWKwf09ktf3hoSPLCy3+zmGqgPpIKf
7B/RwRVwWNM6kHMcRKpDYm5HYcNucLh/Ep+Yc0De9yeb5GOfaGyKkTeMUnW24+tcmVj56IAlVIpo
Wyw/lmtkWsXABHvXjuzjYCyp5Zu0stg2UxfKKKeUpLUVVoY4L2WTEKzxir+PMMBIS+Q2MlD2Ti/U
XNxJ5idqh+yrEJz9a9VFiMT19Ae21iYcD/FzWHqYGJeYrQ7++2v/eYLzM7aWvJM6XqHOgqojO3Mj
a7eWNXfF7gxq8FYwz6/ShFUSN65i2Wd5Z/fcW5DomzwD/KmERZTDK+pFUohjdeCyYe1WgMfAZMEx
4L8t2017GrCxPs3ONf4U62o7TaZAlL+go3qUBhe2ltiNQL+4/J22gLJ8yvYHAiFBsvMw/6Subsz2
fuNkBLQ+wZVgqxipDbsBCq8oJuHvMmBLCKabzhLAAHXBQOA6CB7XPGgVwjLTz/SnvX/7CHLNpotp
yYlb1UqZf4AOCtthbiAqcpDIbPfC1aeDCbnMJ5Q4OVrmxY0K7Vuhz5+RwZwFz68F13Xbo0WoJupS
7KeZOynr8An2ZxBSyverduKIPM3NDkkMc2faPcUxhmS2woCJ5yoEAp6nsyY7FBBkY7G5SLfINWZb
+z9xmBhw29i98wp/r7ARen91erID/sC+CSb4FBqPwN7KLbl1qq0/Dl8HSOJRtK1f6d3NqtfGIXds
iFH3UKvjmI6k7JvzVX4WxdAXI1mCb0A4b9s4h44mH3Q0hhwrQg7JC9KNJ6IKwwgNsSeMvEnUp22W
5k+hLLg7sZtThS9Kd8TUMvnV9MLY/9tqk3xORE8MZtaHyRzaJmq6yNc17boxTnZsh3x/I4VHw7zO
oWUzDl9mVjVXXJnVAR7K2NTXPJxzz86Et/j8nYXYNbIzkE3DdTm6bTwlUEeF9yJA09cF38hKsoVV
Che9UyM6triGTHWIw3EpWNMG7GeGi0dH0iP8xo+qTCJzTg3Mi7RfjsQ3u1Q1aHXJraBrDE5aR+0P
G3aEONuGSFNy/mmGw9yYzJr/K7NxTsq5HYj1dmRGTom3cxk4AjOZEuAljL0bmxiQ0+0S32Wk4b8h
Hg0tQDaN0tDn7V4SFNssTDeVdXoj/gXHSBs6tbE03Etzf97XVM2KGM1bXK3xXI1shhmJwNYs/zLN
M77dQO/wsXrX0VIGC+gnBCQJBaOgK3Ny54cKITSJymVqTVmuDCFL4HYauR+xsAPrYpAHzPVNzxB3
EaSweRJ+2yDFY6liILcUZp2xpKSwjtGwJmOY0968l19MmVWRpMmwpVyb0SEaAhavaQ+z7EqwUpbR
5FcJkVfpmTMmQPJ58q5kRpPDrC75bDosLYYp71GFuE69OJNcnm55CGXGGGlv3A7Vy1bwYwDcriKP
9TLIppmSlUkXZNOhETrAnIcbnUof6LFvMQ03unZ9ySIxtU/LEWuJ1fyWdHA+04Syng0uPKUiTH66
mNMV5XI+hZsvv+BNr9Dv0dcomsTBO1lSJz9pHu6RxQOxT8FDKySC46eAICUy5eSRxUg9FhLyy2Ku
oME257xtG/x5Ud4Tx378Nv1aN9DkwCcwDqMX174PI3D/VQFZNxtoatN76xDKTzDjhv52D1njbF8j
olfLYHjv79s3XevZiQ/q3sOYZzR6R9mopUQ5Gat5UCxsAK2n8K6oh+NNFBhHOQSWJwCV80SRlvdY
F/3vRgK/aPwISM0i99mx2qQwzz07PQmSjd/OUpm/gZvBPJIZHhy5ETo1refSnm92UpOjE2PjAwOF
N3vbkLaGZNJB7gkt/8WCEcJNrsHEnxfp/Dfb7lYvrsDsICUstn+OkXSGozJJtLc6jdELvxH+hb0a
fSs7NnLNhJOMuwSyM5HLwaM4oCZo/bgfdcVm49uRUYERotrLMamxXlbv8jGBjeHDYTq/O63TqWy8
6vqHIoqK3CUPiA4LKZ2Hdb1RM5p70hp4a9N77gL0xo5pVky2t8jpsHK/vWVeVbAiqOyCd0OFF3R5
zhTqypwRWhKPLSPMy0OUs552Pm5v6l5geskaIY4UgIGSzQ1O0gsNM4tPO+e8bKitV3gJ8+vjv+rw
2rpwIukMg0TaBAWNvJM/hzpsLN27goZYX6fRSE2HM9Ib4pdK4svNeMWeqKfq+Nb4y9voiTjN5db4
H8FHmmd3hazeU95GfkerEUwbxL8X5p10wFF5cHN8RQHb7tt3Ir32hqZf5Bf4NQAExcenb1YIH0e2
eI0dCy/P4XVRQBVxEUIUdgkiTx/gVAKKVN5Xjq3TTTFHOgRom038eoTbt5BRJ7cj1DMkNTDdJNk/
+qe2amwd5tD4HtXHqeqyDPSh7pw8NBg2bPYMUAXWodh6RdGE7jdH6tkfz0rglyVLhFy6/08xEO6D
x6VOoIfmC6zmDtImCUqUU3peXl+2NRqmi94bZD8w/1fg1uZgEr05TkbnCGfIrUBK7f0Au9FzT1Q2
sgSQrpTFxpUFjwoeV0ubi1E8f1w85AJMI2z9O+B/CXF1lP44AGYx0nSXSbB5bxQvIdhFCymhtwPm
2x9uJEJn0DzyjksFPTF/0qi1wNCK0T15ca/oSpmDsTs5ujY45MVHGreDldvUFBL6h0SKVmraHLeR
9UdnCAUJquDN33xjmpLU4oQUJX6ezn6orMEiIUF5gvAuU8twJFDawsAbg/lDNDuYfB5htnU5+Qea
UgL8aXpJa4egiRnf5emYtsCylXpFPNHiK/tjb84qcoSq+VIazI3RXkxbNHYhlSLvANRgBxBqIuO1
/f68HLBR+BeU1PKvOZfsRQvElKusIOWA4d+hdyipUc6cZ8Kw8Hq4UprmAqhsJnfubVsBy1BKEcbm
H8Z6rr17iw2JzH0YUACPA7drvOUzYRLQlI0bvH30eClES1Of5x57K86p7i9820DOLnwS3oQXzQ0V
aDJjuM0VvZYUG1wplrKqjoj+C+qOUlxcqi+t4h17okYL9CUmJ69twtq2kXKgCqQLQmBrcEskDS+q
NybBB9P2xtv5LgNruc/Zb1oEqK6EHwhh5SL/2YH1n+EBfrGMvN8lqW3ykVplU5Jk0olj1+1RQ+UA
mglIRlVuKQ1pElBX6BaGM5BKOPkuNCt/pxdDtTryCk8nk6Tcwyq2GNx8pNjBz1inRhjN5j9v0hKT
BiIJMQ/hNaH75XfHKBDQ01zFo8Dqyt/K4FpgZMoTZK0ugBFl6KxycxDYFYdRlRKddaEhOavil8QA
RaVnDKv4jKwgX8/w9Y3iGV54ZkqpfK91jx7P4yjYcVCndRxNa0Li1+/xud2LN1TKJmUxpG9Wg9ng
b8cpKLDYwTz8u5QG+xd6Vw8xO5Nv+9JTno6XzgV6S0mtc6d3g2J7C9FRhWrYPG5RnZLIbpqA5gRD
iatnlUG96jnBTTJGkh2mplN1qQf1rLwHNBCBmpBTuUFp+qXqQlSEkfKFlZk1Ll1G2jQ35MmFV013
I8MfqAb3/5feqnF9piQfInXyeIVuVYuTjxaP4x8blNs3XEVOrZunH7s00aUlCYbMMkN36E0jS5vz
EWEXcUUItPYRfeor9xJmlVhCN1svtTa98UMaltDthJrufVLkeV87JqajeTyvIHk9qzVkrsn2fMCj
OSje06DKNfn+VL655bxQ6nLVkkgyPhmyjllMVSb0My/QtbCA6ZqTHDxGuz/zjSVScdBzcZaNN3hy
01hi7QqEkAWA96ZxGazfCQ4f4cTIzCLua0vgGzQi7wNSC75tm04Wb0hA2XSTC9u8+/AVj+S7jFGN
n6eYwDGxWSBOmqMfs6dYWMLOItmgHCUTZt6dzIbrVUgi//U3iy4w91Td3xMCM49F1fpwUUwJnA46
GFTvD5HSNde68GKGMN2kj0Ka0X0bPuBZnL1vVAJyRt32IsjSHQcWCC5hllT6aSGT4ZCYResgyDJS
McNzfaTUnfCM/6UGBqi8iyz/F2aITEggvvq3kBQ5p6xvhWSJ/XlpEheEjoI+1HzdOeGxOjiSTg8K
njaDlRWcIMgsX3iBwCB5z8odv3m92+amboYDGo26AGFe7in92grR4KirGQuxHe8kJqGAGAo3VezL
CKcaJA9JeQFDCDik41cwfEBhYgf+1GQ6rAIBgtHvdeMSMBWVoNZUMaz0xBFiGtGIxsW1nu21tUWa
qpKj0q9yJsayPk9kgcaWfUAejWVvHxS9UyJESg0pk3eXqoCnzfuV6lMjVQuIUg5aMa+QT6LEiDYD
Pa4Fm1DQX+1RrKaed9aV782i/qWon0cAj1wqR3ZMTcCpgTre4VGxnR4feZTJJOo5LU7Ctu+/Fl1s
Zpvu9XTYZLg07Bp4f/bNgxoTDwzSHPNRthQO8k/sbwiKOSxVoRR61gd0CpEAnXGGVD8x9NZApe5D
xzBpZR4ws7+LX6Ro8KJUQ3CpXbayJLeIlBn1VyqJNAZeHu7W5rG4plySexIyE2cA8IzMJeegTf/o
aCZcZZ6KaUM1hjckvSWB6+JI1muE6+RkFEJzM1g8Dq3kv7OBWR4QFjMVXRK05LhFs2+VXfBCxMdy
nAopLzQGH6EepN02yg3y8NJmtgmfs85ptU+kZ4pv9UX7UN/evFG1cGuPB+vuEiLpQuckxSKltlmh
EoWdNEuO7YxNOuhh2mRxmGshM8Nj8ZBiRNFeuGxRrT8W9JUp5avGW2oY/+N/Uowi1nYNUAvTp+mZ
K5fwD7ScIlrqYgy109jKoiVXlrPOKW+YQhTQotVuiy5pdVB5CGNQJpHIFFMJgYWo4+b8UfXIvAkY
ZlUH+EpgkFKmInow++6ue2zMe57nKiEueKdWwOGVW00BvUl0+uMw9lUy994BEW5KvKDW6SoJ83/H
PzbApZ4D4sk9gg3cqdALgsAtkZuLUtGu9oRV2aTQJy3mkd01SnJFZwKdJA1UZfPVN9cBmVMmRPrb
bPG1nf+C06fFEd71UG0ERwvwuTZrH7D7/pds4JAEA4CBz5XZWg0zQFnzByzPgK/nFAyoDCmU0Qi3
7WNPT2jqd9o2495BbyyIG6ZgbDZsa4xes58qcdYEBvy0xm1USUn+k5ZhZupoVotmL8Wv5uD8BjlT
LvS91C9QZqu1JiwidmaouPdXim0N27DjecKhUVdZuVmBalwjo73rcA8Q/fL7Br1A3Qeysxql6CcC
5StAdwurXw0IXfHwuqs+Gn1jV86eEAFQbdVk7itwn5h0wwXTnbKay5bwm5b9TG6z44Ya0xYFQood
PUDgOuE7V1zK/oX5TxGQqYDS1+7JjueuiVW065uJVy1Rsu12V5LVzxIqqHpppFJJxNv15wW9munQ
j/JJsYTt90lPuCYVZKmMKdAVPo0XjGzY2RWG1UVmyCUZ6yyWbid90DKtSqI0un4aK9m/esr3F9DY
zBtSNh53goLDo5/aonzfwWaYrWc21+AkQzNqPmZu1cv17vs1KO0jBrxkagGW17jEAVMMJ3/rlDcp
SS3bP/OX6Vw+0kmbOl+YCaCnmsTxh0nP0CYBC1qCjdIN0zsAUoV6iLDSFLrZ4t4M0pXqOHOtHse6
Y9cO5T+c3JrxNmlC8xaq7ikj1PAjH8AriJ8tXcWkJxh5EovId7ND3L+w2o4SpvOVVaj5JU6AJBOO
sNLePR2NCSQMrfugLVDs4WVZIYF8jTYwGr6XVkZsPVx7vZEyraEJK78Xo7Tuavswa+ca1O+ooj8+
5P8pE1NoOGnuR+ztZPpRNJo+1IibH14nZ1rlNBSZ2RyFv+pFJOQl5Gd5Usf2+cjQKOsUh3wrF5n5
ycFRyXwYauNPWicJDY1sIEECAbVAqoIq/a3wQ3F56rGD1oIhcpDQlbCJBKOgKUHFkrkzDNKeGBap
SyXuaM1aDpp4f0OMIDSfNFIxgTKDoFPp0jaSczI6sLMD2gn8pKGgpQWoUumWaTBmSESgc7eiK4g3
TCXImd4dtQSdRbwZ8K468p4XU6oEB0GObegm9NFmUppcSzytDR+nT6XnzWUAF0QSQIXgK7mvq18m
XVdkgKLbVqOLbi2hJfH+a8azXuvPuG5m8z+0cGzblYJSRwBByvqKP2TbZeb9dpFLarfBFaADsc4s
HvUI1ZoV2lgx84QOvuADeKB+XNG3RxWLSDiLhD0OP22FRjLvogTRggoXwlT0Pn6DShf/NSHuJ8Mn
+BTtQoi7Vc74brGkRwk4Oxyj3AOOPIdzRyNXfcm0XTWSMGMsQti0ATtjIvS/H4mNA3BBLDB6WHdr
FHw1x0M2mCeXxN41zYsq8S67S/v0if8oKBRUYFVQgxbYl1RL5LRjpb47K1NOLdUCpa5R9gyobsl9
Sl4KNlOm0Sxg+mMKI80xyoXhFPCBpqGNFxeN2q+CH3bYQQ7vSDspDYJrTA/RLuQtK9XhcF6kgl9X
rOyiqFFwmM52ejwFQTO2IsA0fS4tBQCdeEAQC7JRtiJY/KCW/zFhjcnDqCIc5RUZywJ/GWdIxVk6
7KXt3hV7C5xNAdidIzXPmDKpNYo8ydFC0qTCLFtQaERRvyTF4G/O5IkVpleAVvQOxMxq6n2PRl7o
IjWjGmauA+YnV3fDAp/xPZxdywlNvM+oWYjmZ/NuDeHHrL1NP6QXIdn7cMTImxB0I4sVCh82SeAr
dugOjUrkXaQRT7ha3C1QxrSrSV6hXZq3y7x7gpl3B0fYp/Og+BpC0Dyf7+bhFhCcmsGZQ0YnHdCw
YMCcBXOF9eUKMFIS+zkZaChBKxNnLTQ0tC3lZLj7FEGmwk78xZCgjilkmtzEOrXf5rqhXemrzAC4
fkxFbZgOmgHpA6ubbJ40QZxjnHL41tzzXs7GK2YL+gyl9oYIgncjKk8xoG3+NXlmwSCRRFpYJZvj
uiWN5PxyuR5JHIWlzbLXALjwV9SMuIzTlFKWUsd24SPYX6ajFgg6rb3oYjbe1MD5Vm2TU1MrY3mm
khiiJsrktQxOQaZ6m94coEYjSe+V/tGrXjfG2VA07dwv0k3HdZFjhhvIiSiZpdGkw3VwRQr0TB/x
UVys/ydKBIzC9KONxHQE6s3DQ8CTeienY4ZKmwJ4I9BU/OT4ZZqwdOwrTncIdElmGWt0MEB+yVL0
erwLOJqvItE75yCmtRbMgrpDQgF/e9deBYXyBjFzkaYY6JPhLJqml9QoV+g8w64IcA1FGIddM08K
kefgJTb8lqNQrlHoZvv7wF6YPKcS9lX+17yxodARAmcfXfts/Je5K0iM8D2Lto2+8kme5LE87yjy
L3bazgcLWWu4ZZIyER+2t6EcGPn0HOynsMMuJMoRjCXY4ae+I/TRgDivnNcm0MX5qQ1Op6jrQt2L
q0Z1vqjOxS7xrthlFGfe2YllsECkAXZshJ2qiGMsiVEKM6dIZ9mdxrWemTqv3585NBa6cgiLEM5x
qfVOmjHnNfLkZvKUD6iEOr9PEwmlapIjinPFej5dbZlBShrLyKqA/TL0mUjPmzgNL2Iu3/e7wsWA
2oMzWM1wp8J7Z6QeyCspWzZTuXu/gqtA9UyeEMoxkYwCdBIpRPQ7S/2QLsRNaSoIxoKpkPg157QO
NMWC5F0aQzi8tG7lFVmaE32XglFBJJ6yOE5SaYcikSA5OSY4DItrfN2ousdY17pMgN6DBxx12Za1
IZpXEBGCgM4mAGGVCmZ1sjgG1Z+qqCZN6U3TyojboB519mYXXXtprlG6QbugZYBUQHYpZwvsCO5J
RkS8i5JEU6dx1I/YN8X0/hHrreUxYesBU9eeiZYknzWRKSnjJZ1LxNS6UGfbDpcEPrJuBIThh1Lx
sivRgZCjcWmHxU/cSdjaOpMKmuNsLJgy07LplwiN8rSwob8Rd9x0DdU8ZGqviKS5o0zhT2MlHcal
uWvnoQhdXimV6FTaIEmGJiCrIzwnmwXZUR1szGvpDx9p444D0aBzE2ifpINR8W1THkdBf5qm2ozu
TI1lW4XvSn/KdvAcDPYgrBx81pADv+hXFCEZbGZfXX/mVpSKWR5rkxy4TiIfuquTqmE3J9LW1rBM
CQMNERXIpLEd2RoiJeOzVd10jnt1+dtXF/z2fewKSEB5Yd8ldpVjzy9iSwIqaJFTqKVzuyt2M+Dr
7C+xpiyH9A7Bn949KHFoF2SFHWYDHY2FripPb8mXc07nrif2zAkMB+l5Kqx1rbn+aOtFsk0Pbt7L
XBg9Kvi/gZuQhb5Y9IowtVaNL5084lrXpZSFShvSdl2iGSk+lwE9Tj7XBO87PKZ5QkMpVHJj2qiT
U0/Tqfo9M7TaarMrJjy1CPwb5DsXO5Wp+RPIHJLTMxIoymr91nJMXEbbWtiXMMWRhXFXtJDyL+Om
NIrVD8hmoSc1Ey5gA38t4am/+GA2cm9lcZCbLTirNN8MQ8FHmQqAEAGHb3fpWjXrfeCnPQ/VLWUo
6T1qMI3/unOD31c0NE9mFN12yvTxDKz/EadQCDT3/vsYsSUnFS/vcOGh6gUvwXax1B9TDh+KZWzT
RIge3MGBXXNxCcJmntUJSY3b2snua+ytjjPiWdyEIbfVlEtUg+rNPEtJdJ3af4/F26j5P6LOtDl5
pefWv8hV2MbTVw+MAcIQQvLFRbg3NjbGeAAPv/69BOepU9k7d0LAbner1dKStBS/SnGk1FnyE22y
0wSe48moiMpxipXVdHVb5WPa+M7hVvV0+OmcieXHDx+6DcsXw8D2QHZgw6tJ6jG/iuEoZRXXxOZL
d24JvdxwpqxYmwccNFix8C3v/H9Xb3g9ZKkn0JGgaXkgJ7coH6lOhM70TszmnZ56/aVali/RuuDk
YsqLis/PYg6LLrK2srVZT3arbOhw8Ty9BI4tLnwwre7Bn136JpWq7ckcz82FVfi3w8KAew9SR+3v
uRh+iL32Rl6lOFdihPwroSsJh/1JeXWFb50RUryMQL0IZUlY6J2KK0EhEq8LRi1fDZwurzpHSJ3w
pIWqU5roSsGWBFKE3U5EQI7M4UHIhISZE1cOrf4uJYGnAjuSMUigC1YicZbfsUlhoRHLRpwKUokA
gkV1vy3CZo1l5s+FckyyA2WjCnSUvDSBIFLSGCHlSBcNIaCRQDxvsCjj33eIWELAonyESabcZkG+
ViclfAeiqMT4eFdo1FtUk2Syo/zEExCVMWCzyQ6pubPcWzao+Ag1zIHE6MEX/MLFVP/NN11waI7J
Zzi7ArtkG3W0oHUQlN+/F8gzKBqpvN2oWMDvRa+DllpMj84vlUfL9uXG2Pz3n0MAPRvTttYK8l9O
9n4V/sehSs8BN/EGm2h1G5JbfPOcZNz/ULP/QaOKcN1zLb6E9Q/GP3NmQQMPy/hSOMeVq4fqGMzS
PU1rTuB7Vx8GOg/2RMIjoH/XUQi9gf/0fWlrM/AAE4eQyxxosmD/0r6BSOIaS2GwztWZ7g4FcnwE
9E0lH0OYiApPhWLN3kPK1uxRjv+e01/Q6zJ0F8N0Al1z8jnwFq9Y+hp6Rcpa9f+iJcyDxya4fxz6
UbjGlV5SoAoqRvPoVbTEkvXpJoJ+Ndx5/JHSXmoQPDp/X1nba+k/nrAx/9I5r0DT0qgAlgJ4mlte
pP2QuGbVHhr0NR2gF40noe3FIxvD5T0Yp2nlAkaZ9EafKjRVPQ3XDmY2fN4CekLfn2VjPkALsWB4
J0JGbI22QGT6w9utIn+klZ1g8n4lm9mLg7MaeH8DMNon00bUpZ/CXt5BoknaG0xoEJwJK8RgvoXB
eEQDYCqSDfjtp2XvdtNmp1PGb1KoCFHrnPb1gQfe0z78y7b5a6Bcz//oJfBJiMstTTKhGEz0PKon
pxZGcshlAC4avvJ7EP8CIqFW7OBBgsGkXMy0iQfqY3pnEtCXWzh8R3Qa+yYA5EKA1czmJPQI17cP
u3sD1bG5vNPTa5B/F3h3pg85/41avsZTYL2H8E4dOT/hkqj7y72vvKu3NpdDKjM3EKdtor8UyRwP
FzKdcLbQ68Flkiy31j1rxcJg8R4G3v0zLLxQDqQPxaVmnd66AZWdQTahiQPtSYbUx5Sf188Fazhq
adfuG2juJ8Is9vEvnwksjULcwl2VOy1w3FW9U/1VsRx1cFSTT+CTjoy1Uv7002kzBi+mcRGsLqTA
3mns+xiTai5k26iCCEknqPHw0jM10zib5+pbd9HbUInprket1FzLJlbsHvaqMlr46qHaw6O4oZ/N
7282QRWOeveRe/R5/7bbWe5tsqGbD92EZh/rZAu2E4+Sbfjv9Oz87tPxogBu8ezrQqMV/RvyfP9y
91Z/iX9bRS4trBbOPXjCD8QWWEkaDGRyLvhXS1rKKp1YJ7r8bJvvsFoiVnff8AWuIZxjjZSL/xRY
zMAu+6EHzlmhdHUIlkVhHxdIvPnzZx61K40kEYif/NqH8ksZfEBoLvz1yoQeOysbrldyVLN57e+7
WdW5ZRSUp70zGMWLvZDG0z3Pa2hfs796gGTOhw3fa/JxP0BdP1jeIdL79ieJF6Ovwnmtu/Pqtodk
LPR8WpH5yk6HddCBHRvK/dq/+8pkjuA9Jr69pNmA+rkHHOh8iKtosFlu9G3HlvEhDhqs0U+/1kfy
3BFZCW/+vKbDuHZVPO0aCCGvuDHdbIFSW2BKk01fJJPLuQj2NrAEfMsLGkn+x77Y0tZZSriSFsr7
j4sCGfjyzPRI6+7HZJ2Ms28mcdAGficZo6IDDQD09Hz9KIJH4/uim2hx5ONgUOdJl4W57oa/yUdk
+fmSTstYVYLiiLEt+Il4pqTen4W4Njq+XRKxNwWPp90YjpigdgIowS9BHEY8A/FeCYB9ShcmqSkV
PEhHoRI0mbE7z9Uxjn0A5yVBijGsmRLVE7tCMo3llNTQd6QHCE4FT+gh2ksqteAO3UbSlCWNVd76
YqUkzCW4yqt1+Tsu6/DByzdkM1xJ3iRlKQBfbgj5B74YvJfdBq69g5goKuEhwUrEIxIkuxxLFRF4
YuZf/K2Ah4JZJ0F0QONBg91spYavI5VDDaIfjTSMYho0vjWTPA2B4IX7RRnrfI8nQvgo6L1Bb/kr
HQFeFYgqKR+koUAHZngQ6sDbj8khBVQU5eD4khAtKRwR5qgk+NMsjshrNiV/5DItPoS4Kf2Uoj7J
aIEIEzD9nfBTfg3/ZNySJyOUEcDmW4GQXrgzRYvvzJlXKBC1TMjvTrqPfJGPQbmzRA0GrxAyHiA+
k5j9OAPCwCcGu6Q9vi0HsRfErpbSUhI83KdHMfuGhsyk1EuBuRTvi40dr+RnIAhJK/kh3f6TzDhK
UcVtqqgrHcC8KP6NxEllCQTosj5lGaQWTCIq4noT9Bb/RHLXxHOR2lYpH5FClXccSxjwauoI5BUp
YRHfQmgeQf0O6bcgZ5Ks9aYNF7sNzE+SubDTJL0pnl1uxD6prV1ByC28LuIfi+AZO8l/EIAMpArv
XeACkZcQesyG7AcRzCEAhgxSZFcyHESK6FKwsT4lwUzQOYdsAdx0gg/mUuRbrujgLFGLB14nAKA+
vSl4L9jMODeSUEyzHzI6X+RI4ou/LchkURF9kMkZLvM5CRqCt0nx9vuSYnHLUN5ZsgIfCMohoJLg
H+JDC24uDMSypctXgoG475J8Kq5fzj6k623QLCz64EoCpTjC4tyKfUlsFNuUI8KmXbIYli9Kl+/u
S0gSZTkJg/IGMU4FKaj/aRRh0uTGFrdRtMTLpWdd3hC+6AkpEBKNIFpCBiLvktffpd20Kvx/yAUW
jhDwynPI8woCIp7eu4RREtjRdEAizEtK8Y+AsbJikqH9wltYL8kPEqCkmA83w6VgOjCMyc0EkqaZ
9ZX1Z+6oJabDCHCjwA0yeaTbvwvwBaMQCE9m7o0/SEXn+7U3IhH+vnNohr+Nt5fJfhEBvxjSiVlT
lCk6tAeCkiu/UWuJtogPJKVSoksl/E/jTTEVz/DICwIimIfEut8176JmJVcCeuvPAqtUCGZEMeNx
G0Ju/Crwl6HKXA9o+IqF/DjjyMmg4T3GLpZSL42iMslfkLkXrO5/UWI4FBAAidjWuPD0JCGjWVJx
JRQh2IlgevGPrKfUjQtTlqyVYO5ylTeZieB9nAilCy+qwudlkJIMLHezyejAuZRUaRmXTIl8/x9k
L/ULIq/Y78KDom5fZw5Xs4jqyxO9I0QiBrKLJOTzKhiVDBvZnrKo77UY5AFkMBJKlMxAG/YpqjuW
wndJCTjKWqpsxbFLyeXBIZcMN6lgiMCMBf19twaWJsHh5A1dCdc5pFyQnk+FVfGdG+iMybsbF5J9
N5Y4LT+j5QsOBc3nf16RPDzBDeTDPSQccEMGD1gcJcxdr68TyeETMh8Zj8rf5d2SYiM1wM44MV2p
Pm2JXXOWSFBCgVeMFhTTx0G6NAusDZkGoQpxcWEJwD6QcvICSiBh25Kwsozjff4ky+uSLMBZ8WG8
xtWM7JVUwQgVB3fkAQUElseVmlnB6+4BP/OqvHaZSpKj1JRxEN09+YjwkvQweJBbaMyGo+dSnkay
GjUORRl4QTalzBFMaPwWfVrj6JPeVslyeHJojsU5Zq0v0xezPI/EhdMPoaFPP9IP5UvuIK8JCk27
Ot4u/GQyWCkTkokV71yqjyVJsxmZ1MwKCYucktbYdlyVJ334N2Cc17FJg63p8CR/L2FpZejl+f2s
DfVGEZB4xK1gUQT8pvZodqP/AXA4fgi5kRJoeOdDPn60qaR6R2P73wON/UqLskmbjGaO1LYQMc09
qLuhtpGT8L1C/5OB99oqndeeKyL2sjBCW1itBCUWc0M4CIQ0VLCJV2IsAlx/aRM5zp9NMMC2xTVi
yRQvrDw4XQfg7Nej5uL0jDRnGujNl6qvr/fljUpngyalT5oL5e4S1r318zqj9SddJtbFwzPVD7JY
LWdJ1ms/xTnDq2xHHPNBTk+if07vSg6osL1IS3CYXshxlamRKbsH3y0d2V5rIULdz2o8I96kbe2b
GxEUqcBLpC6Px59I9OUNXwnoJanx9ZxuqkKmlC5sbkKHUQG4pGRR9h9RE7aUCI5sKKnok/0o2ydl
cyFG/zCv1u81F8pVKYWUv+cfxDSmzyCjNh0ZEDtJZFgG/BalwcgVUeSqCKN+FpJWZ6yfFRJ1xTxr
EVkx3eT6siGfR83XPgoKq2to5gx+49XX/zHbFuJcXG50yXuQL+WAnL0k/wX7q1xc7L12jzvIbpe9
IcssF3sTUkivGQk2CiAlCQ1iYpZYbjCDvEgiileOL/nKS3sUT3quQoecQJwFbirYlBTMPQMswu61
HVTvR0zIfFrTb8Xi1jJbwuz32hNEeDJmSCZEZpJG5vxdlJXYoTIwHQZytuxUjMonFu7/HxwtnmgH
un32Y+OroSNQNJ/N7PijtmWzw22RmN6aLijWR3R+jmr6otfjaDChl6xwvXOMwageU295yvegen0V
EH4+69akOw8pg/YM/UyF8zgrTwVhp+brWfrFvrj/U2kMZaI5D7TOI5kLtKe8jvARjP6zsfzmeTRx
ytLl8zGmDSsNXc70xSjojTD73a+uNj3fdFpCH1a0eN7fiI4W65ByZje/Ubb4MbB8jiFV92p85buA
Nkj2SWsAmmzDjcIt1lfUr3KwiYcxqmzPOElb2Zh0wQWgUoxxSoLoKnHGsf5BU+HOVeih7tbR2LAm
pNfQwJgGmc/8h6gYuNXNZjau+j41aY2KfyaH6+Lp94e/BIvleFNmQ+LnPo+VKgHklMqK8nZIxAeL
MPaGln+Ya15W7A3QWDo3jx4c3wBojzEn7KD5igZT9aDVkvSmULGjBNVtfNk8aI12HTAjN/IxrBM9
uZSgu41Nylf65Zp0usZbEWCGwpJGGg1B0NmCrhR0kRt6i8WNnqdMl1KsV79DGr6NaPlphQtGxVsO
+sHUfvJqxJMlRqAeGjyB0UIdrU3Lv+kfjLkq9tYpvy+z3jM7AAasHI7O264oaEV4CZdXI9ivFvEu
Wza259COpJrsun5FF0GC8sV1dqXjnyAk4TrvPYXQyUihwy4lAiyEkGA7X0Xvjda9L/Mbk+1I06pS
96Js6HW0pw+jBVPNRQ4dzaAPfFAzDzFdD69bJIW5O9SAbz7tALpXRfHHvx2913QPvLMJsFhpY6lZ
PkKXkabUezkAJH/J/N2BiaTHJBihdi5ZfKa2lmaI1x1rgvwxWqtfmqoR6AeK4Gk3cOIqrPSIpaLn
bhmuFB3dO+bpWKWkDkDFb+PFYDiUNsgXeLAxe9p5tGkJQ9GfFd3NY2ja2k6mbTRuAtqL6Id1tnwE
/SiDlvKm+X2JIYtEh88j9NaXjSyU/tGVJ5n6Vpo+6gQbaL4yBaYs9vQCp/NZKNuBOwzOTEd2nTUQ
7cSEetgq6mP8xCtvt9z5ednQi+26c0qsr+z49OGFWu/IZ4d/3M1d47RA9h/s7RZ5xx61ki8znWi2
d+mDBQP9Y33T42ph9xMUQetjkBLjQRqZ39KgRTkZHKSKxhAqY/FhVFLWzuEk+oOHZj72Ay/a9CPZ
tga3MOtNqK2ZutUvHaPpaY4w+OvCNWmQiTrorjMddn/NjR7oht5LAP9ph/70+nYbrp1uRF9xhFSV
Vzj9XHAOk65AlVd/5NGaAfejq+ZH9yXL1ZjziA5xecTCgdfmRxQFWsuyJtIZOij2XAEPhuM682iD
+QRcryb9lSDLddvXGEbI4x22052RfLEerOqTbpAsUrV/6vsmnXSyB7Nw6zxgN0eedX0PbYPaevcM
wdkaxbrVP4p9h7JjKh5/Wr2ph/89wxWLkR6tEwY6LaBL1FlsnmwZEbPWMHIevG232MxPuj3aY3Sv
c1KJEykBnNNt7D9g6P9QD2DpTDcyQdtVxFcT3s9LuBVFWxKjHHyykQ3iMuQz9xN0X0Ex3szuVzpN
rKV9jXEqtCJgQ6EGEV6F7HT1oMQbvf3OLOB/dRHR8dsyTuHz6+rQDgxnv//tm3Z0u/9EyvfAm1v5
qmmzICnXl8t1orMQ+BrNZTTUulFSkmBGj8b4+MQ5p6MxvYE3if2nhCse2r4TWh182v0CjIKaSNxM
22M/sR9ucAqGCENO2zM8W/bhYJmGS7MsfdStjaT0E6MGo2sI+HD+X70CVwp0/HZOqJFOGKrVpx6T
Gjtj+/6v1s9PtPyAQhkWsHKeM4vQQiPq2rCmnVEFYXGKu+9Xlne0aDivHvXfo7p6qHIE0xpSa4v8
KmQ+L2OY8Je2MeKAIYmIcNsTCvK1jit96GkWrFyenw6NIem/3CYQOvRLKzoWg0UPdYq20yD8V7tJ
O8j98hFSqKrlZBh0mKEkFR+KfWM/Aptaq9LY6Nq+0QZ+MbzPENo7Rxg6VqEHalSeDmxsORYR4GKv
kjuyQ29FG/mqCg9xyQrUdhDvaF6b7O4sNKIT7xByIG/eQXfHDQdCslMP9poHiXdciT9p+TzdELM5
9EMaY3C05vtkp4Mxo6HoJg3qr3OMvSyCzyagNWaxD9cZGqGf3h7EpeMdZz97Gw0gn4s2xR7pRMUj
0/kx2aFlgSp3xf6648hhZrnotpU30zSAF9FaCX+tuCqtnqIxd8z36PLbLtoMyDSXxi9NNRqc06Oz
tSJ/uMYdrjhDbY9jh/c0vkKT7MdeJ7GOPsIKWjzacIbxuDzdeYDdhoLXPeaMV2Nua0Eutb6VdC3Q
D/HQ085y63yvHgpptcu1K5o65/t8L52nGIayijbJzjgwqqwaSbtkXpQnV7bMTLiOmL9qz07mXRyW
0YYn5j4xNxvAnXOmSDne5XsZl3IiEqacHgG9pLgR6pDvDJt5TXaXDeebTCDGCPUE9D/g4ZjJmPmJ
NsOzxpd8T3YyXHtNmyNMgXzPW3gGy9fOlw2KGQEu9gyMrcOduYQ8M2oBidnHn9V9Ga6vu1hZ6A9O
CgIPkgXE+AqPdUtktXj1umP5GRftO3ZcBEwbI44m0JuGKfw3PD8CTJViz5UhS1gzXnutHhiwLkIk
EyPTw4xjncmsZPdlsuNyyefTt07OisNdHiHe8REOtx3mSix3ZlaKvbNiINHmGQcv2WGC4p35Wo9w
/VqGHacSB6BMOyCJyK48obKVCd2z6MxB1oJNvq5CH4UoMOWNTGm4rn3WL1xzL1bqwuaJd8mueslh
IFtERoMIkpKCocPgaOzCleVphg1jY50evOM9eOatVKTyo9c9JBrZjneXXnZLsnNW/MSLA3XM40Hv
KYIv5448Js/H75iFrCwPcPXVioNALA4xR9gJjG0gWBJ7WzY8V0To1dNVQuuQBK7zo7LCtmXviPjs
+MZCGVyDb2zHZMfQ+DdcdzLo125n/RgRK4VYcFMnnLGujJ2f3xuKEUWbG6LIpIiAcwlRFcUePYUQ
8Xm5M4NC0rrMZ5LCNcvHPuKdCDKfkp3B41V7VUwn5E2byWd43JbNR0M6JvaIMv3jgPvDOIovm7ae
NYOFMdS4+p/d0N0Q+64b+qX/18Wte2E/1htZhepPJTzXQxhIchnphtr6j4MwvQX8h8HkuJ05N/up
xhGT3j9NaW4tsXltQIoAd7zrH7E94SC/9kvumZrY6rqYGthgOq2b0++comKCLrrIMC9iEJSDz+s9
8ft85VgTxvBnd79srj/s/gqLO9tX2g9uADFrnocnZKXkVONxTg4iKWZUZjzdlAYWMK07Y6wAsf5M
+05o10/z/8x+8geGeMZHyKH4wVrEU7AmKG5umLaZS3NpdpBRYpod7TAYDhbPHNIohXoSzD9xgvT/
oAtA/OKjQ29g+m1MhmN2EUvOlbGBHspnPxpct2yLAb0aT39tsWNAprbjFVTkgbnMm6879b2Nn5Q7
HWV+ZDwFHF/W34MSmVvj0AUXv1ltaY7t4Pp5tnm48NMfwq00sRwFnImcE06Fgz1p2FioyWjMwc1T
93Fg2KzLpxYtqgBZS+wpjhiaNDTnV4hwB9w7JWzEyY8EWd1oxUSmBVG723/VYFFjSAweF691MFrv
/zRzLm6Jo8de04Oay6gs1ugHM51DnJUbaLtUW7fp7+oJ5UHW/6LGI+bdjhZ2vdG5HJfBn8E5G2ri
BuoPTC4aML2cU/w8EQ7T2WYq7YEvmwtmfstdqJXJfzhZlMCoZ1il5BOo7RafNyZjHxNaH5quWs9q
RLnNVxibyWXDBPUY9srsMpiW8bHE68EssKeWPe5HCsme8nKgIehYCZ1194rBFGfUslM8OaYcq8YB
9Ei+7tim9MJjV+XG6OljuRnxBq1x5d64bBd1gXq6pBPUMcqGQ99aVcqnkf9oCubWhIcSg3rIVmq+
QvMQMSl4tuGSm6G88Ic5anOgc2csBo8SoNeUesZ1ruWa7XMLV1jWdv4vYgQiv9ytZHJV+zG2W8LY
zRe3ZQfm93+J/vGgtATCvDu+T79iRdT014Gg4lwo3/f60LHQ6KU7gkjvxS6o228EVLtuuzOGKEcD
OxHx0wEDIUeOPdJJBtTzUYyYBaDhfBSrF4HN8KhLn/lLaWSEHckw4yCCNxMBhWy+C0p7ij7kdaaZ
h8D5RU0p5SSJg1u+UinvwUGKgzvUhnJaI3y4joXp4nRe8HroWynW10yvAtm/9K1kcxFhIfsSBi9D
YA0stKf/4LGPRumzMYZUSpnztl8OzDkGuo7LiXdsk5NDFrnYg7VP7WO151aY4MhcOFgo3chG9Zhz
4qrUKJFs0/hYkioXHP7j9iiEqwNHQXAbfOb3T3COpJ1zkqAuVNpqEuaxp8x8zUe4kiEeNxg/kBKe
TxWoxobtYRABCF0AgxyEEXvuIhjKndwcsrXYnmIzN3fSLvCMxpbLKiAUqwrgXpkhrSvAh6exSZsv
JgFXVUEG0FX0incb5VNLZ2idx5ldxhiwkmvny2SNKOiMxtgYzCxAzR8P0OXLp7MaprP0OmPSFXuK
i4Ve5WRgzRoxNq+kDl1HHF049HhXxZ6VF2TkRsoM1gMWXxMg/ITG0e/sroGz5TzI2LA9eFo6KcFX
6AKKGTkMknrGHuVyt2jMGc1/xWJFhTHcxsw/ElxdZ4g9Nucdz4iEv0j+fCvX3GDFyZbBukC8OP1F
Xrg0xwIHCwMFpQC+wJhF1grwGXZ6hpAGmJk8G69wJgAb1Ck74Omywo8hTucZwcKRvuPSx75eLHRj
E1XuxfarvT7K3L8REs0CRL1X3c5GM7eqIKa9SRcAouB3Iry4BAIYxbL7caJZM66EoNFd9nFGxCN9
l/Ur9lGiuQVO7mAaquLjMZV5/h9bhbXBamZmfNxH2do+iAYvstlfxi3bHQ+J0xFzjH3Oqr9Okn0r
O2UCeBd3205bY5ghIcxcA6XgB2d8QvMPIsrAR3w0CzAHEuY4X6HceSgmegC0owQtMWS4Fijau41x
UTl1wbX4mcMir2Gitm9zTsy+nVdYTk930Htqj6vvovhCHok9hAwghw/OrnZ7waRk1VkdXVrDmLyD
Bbw5X2i1HiTs0nxp9/0zw/YwNg71/GidupqE2q4/sMOYNHx0zjz28s2hn/0EcWMFUaADdX2L/bQ8
idlV7FACcmYwwbjoZb9Mq/R1+sSsJB3vbU+LoV9Jfwf5EoWDHmeJjV5ymTsP7ztEVzFheP+iEdNf
G/HnZMfM4doAAHiirGETLWqQHAbwpDC22Jf1DJsCwcPFVbQPkDB2ASdIfsTwYVJ5gYe+5HMEE42Q
7rtyJEdY8yXihPpoauIl1Eroe1ACQ//Parctw0CnHnRllAEdkstcLBp8/oGzLLEqwpnpLKN8/hCz
SwmyoxkGbN/urJ+YKVzH7IidCRjcnDm55GVly3bFNARfOzJjghVf40DnnxRaVexw3mPxdd3d8Awz
gC5l2x8koBn7gC34Lg2H1pF36qf32w/4HQdnqx7et9nymcZ/iEN5Ofrk6AGTyNs5FJozXopx0g/q
gR6AhZfuSSo6pMdsnx0HZ8KxJyQ/kzczZWcZhc3vez4OKHoig+qYMZky7iDby6OoJ1xgvvgE19jj
Cr4GhWY/4UrvUYjN+f1XXilRUPwmwy88uW0OQCRfCJEh0KVcvj+w8xjiidMDu1s/8cw8iXrgRLqX
fgsnxLk5X44XDo8XE4XMM5g1Bxq3yPdk85D/1C8ZOG8wTsw0M7u371ie5lo/GQfjkHxW+5v40P0h
FyOxP0REJ1ARa65KYhUrI08vF5Q/Nmf98HqacHE54r3uK7AkNNrxzl4HJ095T3pkxPvunLEXZTZY
gf5gUrF2YEZF48iCy+TJ9yFFg/jlEZ+Rtb68Hpuhnjn0XkLBszKVzTnfy31fvirHDdQNLAzzLnPa
H7BxgReRj/zIjmS7pEwKg6MULvZl0doDz3R9jAHYTkC6IJciRryWs+iGTKx+wM6Qx+0PzLXFLCJZ
nEvch/+YrFN3xiynOyU/Isfy20s8cEeYu73Kyw3LkSETF54GMZEVVg8yEPXwCse/5J3WzXw05W0y
UUwOZkB3RiAy+RShZqbAOMnhzGzz5+7MpXou0HIXmd0OJAMlwKhfsyt/RkCYVaTotXY8tjyGjIXB
cb+XEy+DkyHzGxKOtXhmalGpuuwZLJG9QMZcPts3Z8wcBldhDHkMhMOYoyN/Dw87yGqJBJJGqMv9
mTWuiGxCL8dihIuCRLIjz8QWVlhX7HUs4X372hskqKJqaNv4erMOVo3tQKtrQiwvZA0LT+78EtXs
iJaQp0AkWT+MEO4GXsZyWfjU1gm8ABFCYciLMil89vWW17KIWLRyZXYMc8OciIwRiNnyQsp4eKus
k+x6lokNzM9H/sZdRWJI3cBx4iVsJ1kQzp90r4lif+1sc80BWAERes7WWDlbhoXHxXiaM8IBnASU
fO7YOdxG5vSldlJATZcB8w5xx1+T8BIOwATaNh3CX3PNzMmgkAfZYKyhSCs0aYh1ydQwQFl4Lg+U
yw+y3XmDelKtiYgoa4pkHrjDeyti6XKF/gAuoJ+4NvDla4plRIyBLf44OyvgSE8QK3lsQm8bwTNE
PuXBWSP9xIGAAtNPD9QN241ChQMj5NlkDOgqdiKiJmLN6lDlie3JTMgFeRuLgB3Ea2x4FA8bj463
DfgFz8VggMmIYW1l2yBWWAy8kysztOrM4Jja1+X6w2t7vOYTuzU98sTv/Xnb4TG+tKzcTdqDZxh9
6STsVjbHf9dSbWFNLjFUGxItKHJIoKP7Z4u/1Q//1XHoXbLQrQln6ziFcPhtGppx1u1Wjel0in9a
EPjSqYEd9v6j3ty1c5zYLjrDwOaD3oCDtZ5d7evIpoDcnirbzhgQi+D8xAdttJ1htqRbbvUeFFRi
D6xe6ifg1TlDicNVSopuO1Q8IOfYDt1h/nnHQjaSjzQiEFicuAfuKRHQGkMGm6DHmLid78ghj5uB
T7T2Fy65QSsK7CDt+WXi35btNxYgTv6Drg3kNanjDINzsMgZcO9hfIJq3do5DseD2D973c7OWE+A
8mH3y3moknFG39J++YD5HIufcGOxru87TDEz/zSfXxb0AOIluTFcuhhV5cXH4EUvYC1Bue+AmgDJ
WCA29SbWY/fajRhH+0KT8ejKiRjpCYnrP2rIZgETp0TXohszSHa4+GOnkB4qxsteoPRYP+OtDvMl
u4AZbMxXmA/ZbCmrzpc5qGhBi3kFgsOfO2YJ2hLPCa0CpCNhN06C/KegI3u4qMoRuhDHi8tq19Dt
wm/8LLvasBec5a3dCmCOccxfS/cPD4ZbpFhDT/tLptD26EKPm2ScEkANQZYooY7sxEPuMXQH930Y
8TDsAxA2R4yvEk6q26qLPbMGheBie4w3inNJ292C8uOY4rQRSWJqYe4flrWbYMPhvj/xZvPPhHWN
qtq1KI80TVLPsV33DABvPcWbrAufkUXpBHMrTioJInDmK/2nmW6NfDdIJmH1QTUdvhluOcDCPfyo
1dqzi9LTL1+Vs0wJHuQ3EooenjHc2JnUUfxdwxW/WyqsdvWYhXNo5G5NYiJq+b/ium2cJWoKGPXh
uFlH7kAPBFFtolvv3Zh+pmuQbtP7HoKJclrw3Gq3bHXT5SDBwtf6hQ3VjGH+Me0PYPmqcbUw6KMh
OIb37JY2Mtnd5o/8nxXObqAZGmJxSWfhZYqMcMrgNN21vWp1rp06Xn77T8m7j56mVvd1UX3oVuim
5rxn5buU6otk4phfoeUBhxX96onueonWFk5DUnmjAE8GC+mOdDMqzaKApboAK+h+6xzr+93VsnPb
LZ+0DLOOpNyZ5vxB5K3a3Aji1R9kM+f9glXGcMfHBlW/dKuoIiffwtJXMf3qQMx1NkCQ3/fJcJN3
K8DeK026sv8G0hRh+HTbU9ZP+/gr7pZ5tFCRLSz5PJ0946+6nA7yf131Uar/MfRL1Lo3DDCEEff0
8sWlFkokXF5k7lVpYD04T1UIWpyhV4SRZ1Wq+yBDWg+jSaK0OF8AFeRxVEzynZTYbmmYk7yfdPm/
G01OkYGb/dX1iwQehFLpvYuzNStqZdSfmwPEgAVXXUZGfqfYBj5+0g0u1V+IkXAfnp7UdDOFqXqf
2R1E5rfVICIdmx0SqjtFI6OLss6CMEpDROCeQpmfNxAgJvhFpqcalJYPB7uYrttDOr7rVNHR3DlV
iIHomdfa0GapQxhsrch2O+Pq90rmRvrTjfFFmd+Pv2T615xBNFqiHc3DzUvNU0y07uW7pQ29MeeU
xXEUW+SRzhQAZ81FSVaBfJArlCAl/Oetuvoyuuwj0q81+m7EpquRdauS/X37MUrDVfTKTa5P72Em
HkuJDgCmJBIA6vf40qidfH6BlgzDT2zplo2RaP+piuOFbevpD7cgm6tEcLXhwHU60+vDZt4/IPgd
0O6BJYtjKd6JPKdwRh00yow1mw5ry7swZ7lYF6uagsMrq3iDUu7GAjOelKva94sfAZ/jsnO6Ulu1
SREsdqkSXWba2nF6rzPIc421UZqR4dR4erJs7gGnovnbdKsk+QUYuVNVbRsgRHOdeonagim8uuLb
nnsGzeEDD4OOCEfZmFq92+XhZ91Kc751nZje4pmBEjrfNynlLhZEA8jqCQhtQOpJ82XaI6Mvrlni
W8poMENjW9XMir/sfP+kqOSyvzDPDiIXcca1/WfiiBJq2l+D6Ys4eVh+R9Pc8PGllofr0Pys2N5K
vlORxgci31+9io3X3Uj4eNwCpZZjCOG7kqhEw8QTm7TX6LiectbU9K4jkZANkjDaEnOjZB6GI5uy
KqJMUHlvHeYZrVarhI/hqtY+UnWNTq+Y1cvxTrMb0ucCjaUxVo/L0DNNeoe2v08izsGQIZLa58A2
YVDegsXhLFWeTFHd55WcFV9fUaj19GvrC07eJ4Gjc5dMnj7nrnIBbPisnQV7ktKjCnT86jvkdTSQ
lj6O/akcbp5l46K7HHPSn6R/Og2oUTY8Uawx+Lj5jgkDGOQf9Z+MU4SjP3E/xiGlaFD9usM7vHnV
rBgeyuFJ1s9ecSHtMjV/rwQ2kl+OZDRu6SA+8dfAibzu8WWoH8yCLG45MW/LAfwQ0EVQCqnSoLzz
wlvuXdAqVONl5d/w7vX3Rd4FKR3usv9y5N0qg5ienfEXR+I2yoK4fEx4mhoNhSJ73teo+kb5uNz+
tavCJDHgMu26FatqAbv5g9vnVRmpVeEqFzjsIr/NfhRlbbQjzoWWa7Boz3ocgm87nwp8obHb20fn
4Q7rYyOf/dXjL52Pmo8ebBx1Qvwfy7ewaDKOPtK9GyfQM/upGnOqPOB0hOAr8o3uE3Y5dCTjyNlY
2yz8dFqCI/+0wZA0r2NT1FxukYBxGXO1+7xZU3KTqP2h2tBuA2aprQy/BPRgvqjR6iJEuM4InZ94
iJ4+h10RBfrzO6W6c3iwi1HCajNLDDdsbyR4UUlYOW6nPfmXOgFnZlvLpJmXkU89H7dQ29HDG3aL
QTZ37IX1nJvdNKGBURQ0FCIOkoo4jgGQ9Wc4M22ACb5QLrg6NA8vyQWsvVb9P5bObFtRbQfDT8QY
gEpzS2OD2KDL9oZR6hJBRUVE4OnPl7XPOHWqaq9SmE1mZvIn+QNH6ehagHx6fPVtTbsNpGMUUuVk
XGhOijym+6cxvOfzKz+yDO9FWYS9+WTLLFkwdG5ArbNQ1R/9RUMx81+XEs16ll1WKXKmvwhk3n6p
OmRF6/usyYIevCi1bz4ig7PGx2lLeQk/6chMw0fjXvWhpQbKY1I9sbSKF8FWckG0UL9nJPv1jWaS
NKpXVWPFmjyr5dZglu199nkdzDft3xl4Vm1iM3FrpmhfIDy57dLH8f3YFGxPM3/zeeP9b5wYEaVa
3DnyZv14NXf2ZW/IGYWCEunIFG2UWbNvM0oYoHo9N68D/2H2Ko91Vqe6PkpLaJ3vY7VYtDp2aomK
GybPTfoBxw4ucCZYsytVPffBRXEMfaTComsOPt/95/araaeyGzsWVchVfHw0w+o1UsadO5io6lxu
l75dzyvWpliUl5WpnSxumuSGEq4+zuWSYb4dFMVrKAcrqo2BQL1A74OqWuo9FTX2W9iGG/OdBzwT
WuEXJu2pq4KQSekUzI8FqdVfw9hdSja9dIzO/nXpJ5f+Kwu6+TppsbImcRq9lG31HfAK1tQAcbST
tULVW+cyrZRuX6HjNIV4H43MjhTqrmeXbBPdNVWK1DLQqo+jhNrpjr0aS/GplXsIJo0S4tqh0hJG
w5qkHdO5JP6Dz1z6HVrLUr+LxJcuV0aPe+rlvaiju1HD6Yh9QloqmVmFA8EH6vU+5axpS6j4w/fT
tYc2rV4TL89dPlEetRk/VOLRjTL21qlInTv2fnhP/0tGjeZcSQlHbeBQkVyEhXk2l2rEO2q4aDGy
SKq/ecw93dAflL7TH5+VZ5i3r/OGPe7As+n40UXAF9rubgNy+iwfb2lP1e6ZeIyftgBcK0yKaucG
QXHSg1iGsEUUDj/gvS+Ix0yHKlUpQuGqaKnkVcbVl+dzWkRqWserGXk8VAuXVxtvx6YQdc7YCFY/
WMRekB64xKmkTWJZpapDRC0sd8nhDjer1EvYoT6tqLOGDuwFXR9ZAj5a21O85PCNiqMNKZgkRyEn
/Bqp+3rOisW/3T11o9WWCr/E71HW0TmSjcJSTTISGiRpokM0ORmmOqWGc9K6xpcomWUrSAesKWXw
X4w1yvUgP9WWLJgZdidNpC60OeykpDUqqlfPlTE0njSnuIIw+Mm5a3jcJ+mZWfDqzo8U7RABpdql
2nUnHP2onX2D9TtIDvoks50qTNZsZLN4B1RTUSvyHHUnrAJbw9IllC4gFNSJ4seQT0ai+hl4oEAM
WG3ZTNwNTLKe/OvHdBt+VV4X/sHHpGGxbedZ9ykj1i8bdK2Re7Y56xR+dnNVExt2jaQ1NV1w+zoc
GDBIPcjW926JX708reOhTPkwVwYFn9/oI+O4rjHuggxQLHeoCzV191u41goupaM2p+qtJ7OudvrC
WHSomaXUFAygJu9zqc2vm+sm2TBnJItL7EooM0rXiBSaOEJIEBBWEWlj7dT93ZQjxozN1ENC5Qtc
6NBYbJFvhI8xMeHk4cX/2KfeT7Mod/XcDPV9e0Ik9X1yRrr4fnuyVjwdFgljRcL3zfRZ2KznwhmI
uCpqn53liD7hsc7c5CBnbDvOj8yLV8D8S9mnKFKH81cc8y2PKITca6UXLpW1Fv22Rx+bcMn4ebS/
g/hX3Ve7zqnzU+3UxlPGJFBkmafuOz8wKktxK+LfLpsFHWlO9olRcVLq0itp9U5dzKHC3VtgH+Wh
QtWn6bS7LmdOdagvN5ihGV4qod3pza+qc0XnffqUm2ocqmnv1KV4r9dxUm7zXZH52i77cmy1HUyR
X4wGiC6I/lE7dHpsNOqALyuFVet5FKLPSQkcNxiw1KFJ5R+shZ3RfQzN333Tm8eLdt6Z07h5AXtY
CEUyuytMg1KADgWxPmkWX/jU2m2MCedLC4neUvgDwBUx3ustSHq9hUdqgk/CreIUtoOFyT/F+96y
u0+pdLYm7Q7Tv95WRwLE8V6NjEidXkaAxkO0cLxnDzDoINW4YprRuOobyVX8ccxlfYxXHc5UurFW
DKDcktfD280Qe+hOlpg1YZEfZzLewicW7faBktRm17UxUan95iRKD+X62IDtFtt8e8E4PGoM6xvp
+3wrsMceMUcQKnyS59tviAJ47UzIL2DsHQhPWTwp+h6V3VE36i07M7T9/fy5eQRmCdREetRE9fy5
7cGU3B3Us6sJ5IDHok/iFfHKSJsJx0Nn+Twi4cm6A5O2/A3Fnp61JRfIc2sPq4SMHM/Y8zdDiuGL
I8uSb7t7TiHKgZfvoTnDA3s4TaQtb9SmHtV9wpq0SyorI+4x9G1niQCNpCI5o9zhPkgx07hQYWDg
plvyWHXPm5/H+F8uQyiOyCxQVD0rtyz341zu4FL5U/kp7Cty5VR1H4XKeRQri3/pcd7YFk5WTa/A
yUMOYX5kHdg4/p0vlzuSvFdPTLtIjYQdWLrPkh6NBD0p443aJfowP962/z0xlSfwIs5decQmlSk1
Uefn3bhIfmcECZaxonsVHpXPC1iG15DOOnNYUYVIwpLEHQfaxv2bSkwD8aZuv32K6BR1X2gnmF17
ak/pGc2jjOPfb3TdiKZHu39JSKFqDC8cC+fDU54epxdbgDvcquU6tiFQiuUmtlOf37EOqM3m7o4R
GNo/Xh1UMBovP6Kwl8mhXcadfvyLTuQ5PAFNhO3RQdUuuSoW9RxRRaUx4+SAikrAl0TzsTHyqK06
teGeisod3+g+/J4HwcVCvnIotugiGG8a20sP6YarUl1gmHQX6cEe1nPmzMG3f7hkuYmvG+g7RIty
zdgelmm9Q/Vxc7bzfNL7GaM+sWiMwk1UbH3QIyduHW33RRGVTu903zRQtKO2UFLQm3PvJqVjn8gw
Qr8YUw2+Sqj8PnB/8q8manXzfg2UZns9oJEmrw3q+gKtxE7YQc2deQIbfB94yVsjxVsU3RVSi85S
NFXmQEuAUcyjM6gCqEz2cMYXGH/2vOdR9A41a7Ppjfje44Cj3IEugBSTHQ8x57fVbaXssiDfW9Sn
NZ79L6HIsaDskLImp/CpzuPP1qeUjmoibOxV7mKYTig+dMhCoAgvSNx/jbMEJfGNM1wsxNK9SGoV
Ve9G/637ztoacONCF+J+qdnoQXQltAFk/1MTRbEV9LDY+z4L6b393NWHUmlY+ZwXvlNQcUUODCwM
HRLFieC7b8j4iZPC7lAMplLdVNMQ4tpP3NSLfdtTqa9/+iSD9ZvRtIIQLxlRE5UOjm+PerPK19yQ
zP2p0V8JScTNvTiWo45sZvIakYbqli7D8YuBPcfCn138FDoQqY6tGBw616UVhfdkBdhEGCli97Hs
uQVkJddlMfhSPUaJ6BgFCjfK1YPxzdUP3ym2rN/43pWHAD74iILXwFqKcc4/7clW4XlnGFdwGJ1m
C0zX171V7Pe483VXC6Xbrk5xEJw0GiUyDYhE6XHWh4W77o0U6Odg1pU/SLmkIpdcZbeVDjie8O+Q
mhdkzvDqFc7y6mAIhX2CJkH50yEGxVZ0+s8f4k2XOfGkKclaEDaMY+kCIzzXVOWgi/uGa3mmmzEA
tNg3sB2oqCmuNX3FbYfcVH0T0keDUuCDMKfBIUt5JA3B9qVzp8AInbGFjKqfzyGEC+qwGpGt1Ser
CQZnYdsrvS0p/j7tngZQhZC6I+TisJF5kFZ7fbJQvm6PwobWI3PWs/hfxt/kQlbIcdvDdD0kqgJL
iu5W/fdwqy3lZMIZwwq5pJ+4pCC5ZM7CtDImu4f/wIv0Gl/I3rtu5in+E7Ar/ZeHE80hnycgrcWn
fNmlvurHQiilxG+dehmYWbogg5lMW4rp4xFQj/N2AYIoLJgQBofuVPoaWQNZdmivKMZWA/C6QAth
U0CGUTcbytWYC5H8kbS4ojZlKuSJMN75yjnhdMBoFiZjoUBoXHKZHJI4OAUcOcJZ6eLOWgiTOwV8
swLRo2PrzAouu2R4n3bXtWfOxpATTdTF9ZBAn/PXV4dKltc/0oS6dDsoiN63YTmjt7IrJHIVxJIQ
tvaJ9g3I5hxfJghu0Aw5h5SYEySDgjmeKnDuFIhKPCAjfAK5FfwClCiQ/t6SnwD1DWATdBRdDq58
HX0JG5ayg4UMkaCOxe1AcQQ/OUeba5oWLdZQH3fCnI4BLeyZNv/D5/JevuVG3yGq0MNzY1TZvAhr
gpYkWAqFBYeydI3Nc/BlfTPKg5SNsBcYruHupVNRTYVtdHMJc1BAVVM4dZ3lA7G1vqy30NRny8cE
jM3peclSh9aqM7wHhyenlCKyA+4d3SppeOWZnpuimRSon0sPMINmS7ArDaltGdn9xIc6EBqBNQqo
3xs3mE3uZwKrlwf3m/PHPo/cvgbq3IALMQ0uSymKLag4fvdxemDtemA4st99KosdghowLxAV9gwI
EQiKBpaXDi4eAZ7R0wMXhRRDWhWovk1nVtp1TWuK81//oBRCcsmy9XPMQepiK4I0Aa+0paFsYPYv
6Jbxa9qsSYIhRlmEr+l9Cht/SASJTp5C5U83eGjizaPE4BZlQpFGOr3+u8zJLjZnBAPJFJF2tTBj
TmQgl5/kX0lp9vpDIRomqElJn/uSv0vkn/gjYcu/hmvYUMM4UgPiCZF18+ot/A7x/n02Jr1ZFuLG
X89ftBCSMcNBjMAIP1iqdLANscC15QeeSQy/Vul/CHXR9O1jTTNxKQfc3RoWLEAr0KV3gRgh/YPB
se3EaHwCZgbxpHftd2Z8BsNZmkZl8qGL2KCwGRAU7E7aU3KGiUMUGT/DPAyhz7qF5Nfz7L/eAxCA
JGRyOthC4QeDyzLdPARgzOVZQIWfICOJk3URnhB7+OKk8gTK+UKmypRhAl8+sF0jiWDRvAKTGqw1
xEY1JpjnfFLmQYI60ZoRjxRU4wNpLm38BjkZiTIgXmOTyQYS5GQCxWK98gU6XnwDrEMZF9NmcQLi
AJ8AH5RyLfUHCwzjDDUPBzU2rh6hr3mCNvsEDez3zFAGzVAALgNsVZ5B40LBmyBtY7mIeU7+3qgM
eYoewUY6SWmNAxVwA4Tv2OB5JN/znx/WFtpf9P43UIadWXdS4zpPkjPuwi1k9BKfgGT1mTJqYyJT
vISMnAXTWQbezcugmaXXBUl8NHbkMfCmsbM5hKOvhrmBBX8DLFB5DZMB9mVFZslZwCbej9kp3TRl
Xp9AN13p6YMFjI2Ol0OM++E8Ybue8WeHdnv8uAnSM1sp88dVaQYYi/w24Q1ANAbr8mEzL+HziCNt
0mWcIUEk8pWOnYyf0QgdtrAVy97BvAJf6Td4AW9zVsCX5WmY281AxiSvYw9kgCIisrOYpcPkTHsP
5sZ+Dtka1pgPyi5iSPOhN99kcDgYEQ+JRCpktLSTxYuY4IYgeVSqiBzxIczrIoUAF+hBjkd38gEE
w16YCVdMd8q+UebMBiJ38W8zYF/BzfjvZgBQZQ9Zv+7kv+1TpEPNiFUQmIxdZtxsVRL7Ju/WRiAR
QCbI1jcwhTZXIgfyD+jlkFg2Xq1LnKbDdsjjOOHsLp7TJ2BNoITe6ryGQ8IjZT6Y8vjMHfgBF7z/
6dK0cC8OIivCpS2L8N9CvANmPX4HAu0gZo8hLG98f3yH3vIxljFyD4nMiVeNbMU+B3ogjNUin9oM
aZiwXn+yCp9M4/Ji4bsGPGe6oCdolLrP28b/bVl3cqunf6cHdxNBjn9Bbx584W8W4DCgJPLJJ4Eo
zqEsjCw0C/m3e+lZPsuLRO7bk5DuImD2cN2e3gGuFPiJupdTLqzbl5DB8EO+rnoMmmgT8atf2YX4
F0kYg2xqdNiU8XIwFI8+NyFdpf7+7cNFOrGpc0REH0O8oI9I9yeIf2/cndAHAbWA4EBkOX4Auzxs
XGwcNHWanD9yiKl0tBkDb4aPTGGIuE8yXHsY/5NX8mjAbrLvB8bD/+Bx3NkwvocY/j6PvA9qo6EZ
8uQhayk/58NszgUcZcpWgbQIKkL7PTO0wwIvhFnwEdJQB2AtvOZXlqqrso2vMfmIh86ITykhMCaL
Wssk4jfwqwsSyrb/nUqW5oSoj9tTo/IITfpCjaH7Y3yPsXa6ZN4TswBpvJWexQJhqtISDtOE0Zxu
9QAPDbfMVgZW4QIYyS+g9V3vh9ZPeeVTMdRd0DaBlsU/5i5bKWGzwEu0VpY0jFAPhBE/90n5q+w+
m8uvtrN/jKk+FaFgH5fqHnd8BmrVmbfz7kI0yqGztCY6bYFoqTPW5p/x35JDjWOBXcLPM/hrLZ6s
H2ch61G5IknoutNt6IpBmC7EKEwWt59kSsKMEX2gZis9UlJIouolvgr/55ogJrTpW34oraStSUEG
nXj+4Dpb9oBoBYKLzhCv/OV1988jUsE18m5GbJoBsolltTaXJRlp6dqccREp5JxcE4YtREXmUlIk
l/fzlYILAKMeGSKBdjSXBUSdBDenILqcdfgTgT7/oR6Tf3RmHHX3vR9txjf4RbbDGZgIoMMWRVcf
q8QnHsS/vPwGgP3j8lfuIlS7xCF7gIOIHr84+eWRpeXX4wwYfLxeJCjXzsYpiStbNCCMsajC4lgc
gQno1BvVR/L2QE0JAXQBJgE5kFR9LyqWgM1DQgkEdZ9bRoOWI4JTHOGz0Pcfg7oiQT9Qd7wiWROz
AuNAs+Q3wfUrmNRkATj9LCZfbcDDMPzIM/mDlOtrX6AT0qzlcsEAoEyIR3xrYG51/yRH2fnrvJJv
AYvO6ZklIxilgj7Fq96S57188PHnMf8GoFd6ROc4Lu49eC247EXeqYNV73VSwsG/gZsEc6tnvJw7
ipsKQEKIZh83rwd2CrrCDUVMckm/6ZLWH2YoSGv8L8ap2sa/PFGbCWBWgLSoIHftqdNxXrjNtKzY
ysqT1r3mT2P1jfLjH1aojdpT/A9NAa/rP0QpXiXr9KyiUUCkO/QgAG/foEOY4TbZ1LNvZNluii9O
wKURjAuFAwgE6PWRQIrB0VYcgihGJaGTx31MZIN53TNi2RInAdNGO3dOPBdIw2L2Jhn2I1Aju3Lv
MIfhCV1m/M6ix78EZMoUZjYWSsBYdkpvRvwL+8o0XiRVwGjwFWHgeSha/pOVjH8J1II1rbuT9IDK
uG7KXbuUKQOpgNE1DtLFmvBN9oE1BjXqLvRFvWvn9rCz7NJKOSRJbY18QZatSIAGnVPmgnYzB+aD
ARSvpDOezB0AqCM4Fgg50sLAGMb1zArxp3ClVeCed7qcvx3UGIqE30H034FQfTCsZIP+qncCUJ3Q
i8nmeeQx1r5L3BOXawvolAhqXu34zR5ylJFSLgjemwJH9n7Sg6n22U8iB0C7KCjWA/1mY5xVW4XQ
MEY1/XbwnJYdVqWJgKWH6Ow2d68C9mNaEJMSmI4YELlRksPGn+3Hh7ZxR8dC22eXkzN43r6JCKnV
msfXiSggQv+wxsJ6dsEd/1EXKOAnvNN/MRECgIiDXHaMtfEIwyip/zU8RICns/iEXogfsnbEwjiV
xDLsjldav6LR3g73AwEIhAgBBmD82h43FvcDwB3RFATm0XgELfiMnRJcMADSx5wai8jxNqWUi5oZ
3FPbJbqjLTn8zBKliELCAH+c2VpmiVXExcbkWEsmj9VE8IeTKvcgQUwYBlCjsGtJkKLo3++jGsKw
G7yvBGX7vAHh5bHMACw3vvmcAuXNUcU4MiVLA7UihhiWAhWobP3TAfhj7sDf3TtsOEtiyuwMdz57
92nEpuAzvIuD0Bjeg1wDfvKJmAILhdbhwkNWWOg9cWYx0SAvJxBICRdLubnYCwauNnLUDDC3l5f0
xiwyxntb94nNkSAQ29TK7b7qAANTDhKnL3dR8tcHxDsemGfnxOJx1TB59o3ZMSkGVe1eFxeHisWD
XG/G9nPPcHqIyxRQ4bItXMoQdKoDHimGh+rxVBBjYnDMHp+KmDEKkUX7i3GCfv5pOBVV2/GtboAq
YdN1wpbo7psYpKjo5xEhQpuIDUUwQRH8HCXGeLA3yx0xxi3rxw9ZaaKu2AtPkhkRLltUE9vE39GK
8pPjbSueAFj4XAegbWcZlUSfobqgjwkQuE38gPTC9Mx0Od/Git94BAEHQGhkVTy5VXq2fzC92FPk
hYPFIvM7J++NHcK1zIISdUB5ffMA7JxjUBM0ArAjUPkiyUq0m9ww+LSly2JwXfALh+ESMiU+yDxZ
MubG21lQBpy9pH0qOoX9QGYZXYo8aqSz+civhFkaWW4WhYNQvzw+cvOQHTaOffy/YVuIJJr3kKPL
Z9OHHBqCw+wX9jc7wrFB06Bdm2YE1s5yIcy8/MvmvDx0FZ4HA3y957xfzkwzZ4D5tS+3KCEDYMib
y2XBNcxfEB62npub0bFO/M5msvAccRaSY41IlDvRhqhttc99IVblU/6TScqsfI4DsQwWn3k1Eb1P
GSeLyyw4luidO/TO77+wKJtOVIQAiwLbiYMxjXbR0VoiJZpg+HXeJ2z53F5hI1NhX5PXpNZ7wj5y
DRYuJ4dnomb4uWijD+bnhQ6GzBQhR2n2Uk/2nz0Bos4lZIFcMTSmz77zLRJjCLgiLOK+YRrR0Svd
8ElWlfEwChQA04c++cRaoF0+9xPpD9zmPWOEWmDFeTriwHMJmTGUiz3h+9pMQ1SNKWBBiPTf4YXN
RRJUujjtZSnI6IAMu5IwLgt3v/Q5AsQ2eKNEcwi9oi3r3CWKQaCWKEjhc3rjPbqJmp8OsrdsEebG
0yBnO6BQ1eglEZz0wJLyJeSHt/FLjsLueZT/tyfEhSUm3/2W+e1nyPt4BWqNXXmB22H9wKZsOtxI
rDUHkvERQ4HGmge1HWxn/nq3+sRLsOQJbTTAnW83Zm1HBFRX2aCkbUaHBhqAqP0bVCXpPw1DkNSF
SApJqC85o4a4fxOQ5/SMWMa/vRN3JB4XgW2Em+jb01EXOJyYR9hFK3ywwZMg7eIBiejlN229xyY9
NBEP6UbpmWrEjTnqEToX0nkBlF8gsZkLKTP63IEAhnaUsMrOsxFoW/6Tj6C+cMpVSVDi6pEiAkJS
eNx682aIrx6A1p7pxU5FHVGEr/QroT+j5kkDmJzi/tl9bVNlAa0CZ5z8P9nQAYeKU08rmyNyl5ME
HWLYYhejDZhhQVxC4qKcI+YhJ76UI8zqch/x78ghF0VJcq+cxeScbFCrnAA+j70jWESNup2whQJ/
kFHBweb7HCpewWkXRXcRFcBNwqPl4PAOrN77CGUtdsafOtLzgFPH6eXCbOfJQfJWTFEn6IA3l3Hn
zx6E44YAPGCQKp9rGg9NwxWOHNQfYWm9qWNFeTtxZwBduKJTciwnF3nHRmAWaBtkm4PLRcfNUimi
GjjdJOIxHWJ9PbCeggI7rKUEOZGtRkAxe08MjrsTu5vcAokTOoTDSAbAHfxP/DgeEjkmlZouAidG
SYyQvB0ie7yRoWIR7Wpo3ihOwmlYtjsCfDrOliHjyo+ueUKrSodW0g43xoJ11U6P18CGHoWSHDIa
KQQbX8C8O1BY+BysZqHv7R+Zwl/wEeOou5cUENoccpN/iJB28WzdXioxWm1HBUIMq6x45GiJewsr
BbbQPql+rXT2KB2c51SHVch5l9Okwtmj+ZYG/n71qI/J66CoAxsmfs2vzLDFesfMDGsT9rgRvfCM
0qFRokyHO/5BkQVpnsMOlOuaq9N0kHQRmh7u+UHxG9ODz3KyZgCr8hxmQ1c/qttHaE80d6VNrp7q
CDMhrc0d2jMD6DzGWB99bnifho1jspbhfC2JUgojuj1r+7pbeslMH9NGfqh60vmSiF4JWXNz6Gru
1XsG7/DzcMIeUWWoD/HsQuOQzp6D1+wyNgN92xnEOFbh7Z8WfI7xsnXLaT7tBNq0N8UrG71HhUu5
T89tfWCTWU06NbBwtVDJDV/foWHbKhN1CUPp2cKrNJz6rIIbEn8nBO0qmffQyAVyjOktqPZcesOK
ONx7SkgquBFRpP2gV4RtWIf2rIFJXPUITffpoU3zkUtkeh20g0KntOdK2jT0tgY/072Oq49JFsE1
PYOB9ryG+W6ITBO615bsfzcyYrchVGJsOkF2Cy7TT6gE9u/b8K8zDNBBtghb3yLFi/CuQ6AJP9iI
6j6BA/hPRhmvom2XW/atRTq7cUtukqUlXe984ezFAjkIWS2LN1Z2fJfgDTHUlw85AfEQao+JEs9K
mF6whf81Qb27/fKQeFpuQeZon5ctdEeZfze0mpxTM2Vr495cjWCModo795ppN1irBGO5yyMqlNuR
xUldvv4V89ekOiSD2+wzJZpJ87+fkgtlQdegiEJAP4OPFV5QWuf41ojcYBeb0vv8Plb5rDNMoM8j
ERUYhUl6Fz92blPVsRY98m6KPnGdIRUShOYufRroEpzbYtMSY0wDujp50kEwnVKbFVBaQaEb4Q8A
enh0yiOxjgYanyArXR1TfEbBKj+ikhXYg8gfoHTXAwky1+XEoqnrRrP8K7n/m+LjZV1I58n1IXbc
L8mI4+CPCtaU85Qe4KX6KWOnR0h2bdCZ8TXTQRK+kLO5pQut2ErbUpVLF0w80oigDBswzFoCTp99
gbeK+Rw207eELnvk9Hj5jmiTIWTXe7xYk0rO76TY6PQzWNmL7vzOtv/2ptdINVy1dbKdcrQvvq2j
rsb5ncBi5yJJYnJ/1nNuXKpl7r5YC4EpDIbJuFg2qUu0Oad5gKP+kpJOT+Tv4kp/h3RR9Stdqv1b
BTVBnHhNrRcFOsRNhAVBGyQQb1LWX5ChtdYa8m1wMgV0J7zT7fbbdKWQZ49qJvG9nXHLfbt9Sjra
Wb21GwSnAD+6QldLYnlJtNKeYSBy8eHXYK9T397ERIhNjUq/AdnfOcF4kvgNL+YWgnZHg2/yjT9a
QnUoBiC+l25trA/mI4SyZ9LeTXN2y1dkw5r1PCeHO3pRFqAFJhmpUOBR0XZzLXIsIE5JykXv5TVi
GhPNGfB6ABWKr/5JMk1UbDtpSJ7YoCwHL2g7lq929D5QBid39ZlMl+7e6I31iAsTU8p6h7jW4gzX
MzLYASXe2TCBISTGgIgMDH2G8GcHMh2oeY4sDNUGtLTAlVhjrAOTYX4yHrHmKJ+u+9dunxBCWY1x
SFrQLizgm18nPtPHxBOQs3KVMU4qGfIUbzuv2M+o5VcHMW4vQJ8BkTiuV+8RkaiuV/nwibYpFg97
jqFp/7Sd+c0Y4mkCZbGWOMO4h0U6IHmP9AkWqVxd7XlCWy/Vvzz6HuAJ3leaTyu03I5H8AWIzG8+
Jqc1YRXeWfQec/Wd0kcA0sOVdoUZkxAlbWtNsKe0D7Ei0WlMaf6NlOPnClT47+5rrpMS23wS+0+E
Phv1yPBQPGLNxPRRUHTM/NLYQjqT0oswrLbWHivmdTb2mAGE2Ei+0odPWP/jsXrdPpMhvWHUafab
TbR50bdn738Qy22xn95B74d3+tgsUORLVPoWkrFFyPQZasscQ0+aFQjrO2xV/65T8yjk8BU2Eqxy
1Ap492FKfJjpkpn3VX+u1MpQ8MyNP0AW1CzAqKcuwzZGuYuDRe59mg1zZYD98yZvKaUPhjgYBMwr
0DTS2QlZkVz2FghNtj7u43ZgoDTDeEx1QIUJRJvmYxPA4DZ8/XY8GEQMl+JTj+Bu6xL3GArhGrF5
6EFf+o76T4rICI2cqdkg051z86WLyh6c0qC4oainOczlIzYNINm/F4veR3oNdWWNzZMUTlx+iq1Z
BGQvYf9JOQMJoRt8DSz8jJya78BakOFEtpV9Yh8xte8kPuYjxfQzaFdxiej+QI0ZiUs8lnypn+uS
LcapIwcJDfReQK0wY/cJTeTYLg42Vvyb/mNpdElpwmD8lxN+IO/gLg3osdKIO+/IxxzgbZKlA3kA
uTyyU7H7dXiH80v6u8/lcFqze4SD7uOU7ARS2J0ON6X0EFA8ennRh/pNUBS/+b4ptqxxXdKBiTKx
+5BeE0swMkAI+8RgwETpo4pA496hmFonhS0WlrsAFi1qd2dED0jZGggJXvik0nhGhiWgF4hXMchW
9w3RPMs9FBttbLjPETA6wPDMPHYqat98/eVS1IuzMdVmFTSGxajdkH0tKDsQG1dj/kPLIIWsL7IZ
mkn+c6dj1NevYNbGqklFTTTnYn6POpCwKiM4D3Ba/lnBI2hFBzNkUrVn+GJzoXxx71ObHDVuANee
cc51bgAgeKl6ohoDvL3uF3bAYee20LPggU4GvMOE5YO8KQUaWuqUHFzP+X2mfkN82KIa1uJRYwGQ
80R7LHGRepr7jr4wBlTkf9BHuUtOqD0j9vqLwFZLiOdAySmF2aMjCZjjBeDnZK8tJvjzaFX2EDdH
O2EHo2EA5lh78oQln5x0bVxdEHU8kOuc6pasikC4S3DI8ft+wqN4DNPDY/OcSOpa6/9LyAzSRlzl
5Fjd3A/W1vo24vSSAkbb76Eye9BLh6SXN7kJ+IIj80RPOaxma/EmAEWynvcYZyv81t785ZPfOKg9
+hG4HXqvfMiQIbFl9d3Q9yrAzRnmE+8SwfTu/buTXCK20tV7DRta+tLpxiPI9T6QicoNiduG19hs
7DkNnZSwa9KbyL+tHuSZLd6BESn97+E9S68u5y4Lqx2hBcA0bgJ9as9NztvhxuPpmRxBq/uPFiPj
d4hdwYAA5HHJvNf8e2DJbitaeoW65SQZHUm6h2vsNYcyG1uvJRhHfUThYDri8fy1YLP7sNxKlweJ
N+GYaeQm4nxys4A+4AV8zhqxEBgeYSng6A5xRyGHHqxJ+cAT1tcVlIoU99Dehw5yV//wchoSabD8
Rngw9ItSOBzkSXGrkx5Hs2MISXrD++qHTHPS/BAFPaLjmpePS1p3tnAedfcwsUxLvg545uar2B2/
/Rpz77qVDi+vzTcGmsFwJYulPeWj6jW4DyCRJKtwSxsO/7Eq6NFpb+sD7GCR7RjVkLZX9yH8i8NX
DMZjRZytu9PN3Xb8HOE3YvHBhhyQTePdsZVpsfLzxTonbeXddXqwpDnZEfIvQndUsnFPjmGLvo41
eLCp3ToiLnNrg1NACuS+gVfH/UCzoIw/JSEKxo1yCVAy+bE7IE/WzWKy6HR0AjeJ5LHB+kZvHlkr
MWYhmyLBm1oO0RvV0CYHjtaaNMjAGCGTjWBKn9plKwCL8slacWlW7dP77+O/fBw28o0SH2PNEVX+
9CT/q/qDGSAUNLH4ugAXJFvVlOm6uItt6XRrV/tp72TO8SWXch8375PR59CKkgxISPvoWtaQGHID
4qXkbdQbVyF1+Qlo1c9nCnW8R2vKsAi/kyTikPjm+LasDg0FooKUkP40eVL8RKYUNAE7EH0/JY8w
8Q+Yx3AY1+QYtnQuTWhUiCdDFuqbnovUnK6etFK3twk4JQ+8oMndK+3ZK4t9fK96IRSE3VVnaP3T
DnafepQpgcHpd/GefNfNBF67Ub3Bom7xCRou+PfgO5EcMpTIwCLntKBTN6iHd8Z7G9DAC67wXp8k
LHAmcHJKW1UsLtaOHbb7JDP3i4097Uyfw/v2Nq7dfE1JVySdK9pAc3sRdd7OFQckfTnXVTvEYO4N
a9oYVJ71LwMMJeloBK/FgIrpN5SuEK2nzue7MlPQi+ccTqwrDJTmkFJREmGaxoFPlBpxfEeoXJNJ
3HK1jvMLBdxEZDEwFHOAhYpiJvoRG55mk9hEVIJfApqLrnQp2S4+Lnxg2OpwB+DcCGPEE5pG8ffB
TeGGGsXjziounQuhKX5HMoA/gOmBDn8faR9rwDxJGPm57ewgxZqqUytKphkV4hQHKUd9rb5c6Idx
MuAHiy9u0XW7v9TN4YzV2ITOUyeKg0clDKjoYZyGNfhfLyd6LMFhuHdZXSpMWwf/5dqFRcDJWwhR
xhY1BQ0FZW5dOo30pKT48DYqvLKPTiL6QZHxl1QxjAlf+siLUMFBPIR3LKaq0rtO5byeFLhkSDyj
hDLx4mk2APkhUWv215uIFn8GEvUiHS8JtKFKcuiNdmqgiAqt75L9fUBLDu/r01v+CVKK9nPaUSdk
KFAH/20RTBCQQv81MsAlofL3yhLdBzD7pjCZR1dY8iijLwMS6yrECTt2iaVAHJ2LFxzPplROCa8Q
2KGeCAJAmXnt81my83njG2oPrgsqxwjA0UzyTizM5XoGnfz+ocTgTEQZwGtxZHj9Jx8TxF1+KHiK
KRGUyAQeRYKdAvt4OcAdAwQzCbCKOs9haXAMXGjlRxGQNKNzI2j0CrNPy4mVuRXpv5ifcEh9Yd7f
PVS3envG2Ti/F4+BPbXHwt4KJ8z2OjbZKTZ8TubWuFjpw2qQbuPxZ65NsFnVMRYbiTCB4JYAnNlc
2b6CgvuNoUHN5tyWr4UFn8wb2BaMH8M8OeCmEkKy6CRWjb+7mnzk0/X3ST0aNDp7cm6Is/YwNh11
/dlfliW1PmD3UY/ERfkhKXLsP4YKPIG0xSM3jyPUUtV88/A9KcGV3w0J54EdmsYQ8yNt4HH0/0fS
XS23kjRbAH4iRYjhVlKLGW3fKIxiZj39fLXn4vxnxmMLuqurMlcuIJLVUpn2uMoGg/D3K9gtoH9C
9Fzs7xSMmxkTxvU/9t+tojtCFn6G+hhOz063s+s9I2udrBtlI6Ca2qt/+Cn1ICBxPg3Dn95+cv88
9l9f6XHmLdyhqyyMkrnAjuSGLe+ponYSb2gQs3210dzM3b1lwggo3ynkqnHhvAGWdWIp0XSoYF0c
CPQOtVNoY7XnTCFVVpBc5orGl4Wejk537VXh/eh4i+zXivHms3aNm+ePzzsW/txyqtt0Bc3BBpJ8
hS1CBachpHfdrhrJYwWcCY+GyAI1DZTM4SG9F+Qda+XH/Jo3ibkEG5ZIfKecvLle385SLLRWY9CS
mqFQP1WtsM5BWxe/NeI1+BiuTJBmBKZRbiif0ymP0jvEpNcVxurxZuL/UBU5dsfptcn3pGjHLSWn
mmQAu06R2CGkD6+Ercwr2Q4Uc9cW8jck2hAsutM0PvGcLe6KI8ZZiFFdvTcP1Rz11vUQuTO40AoW
PO5OAKXotCqoJ469bWNXWbzlHIwnrDIUuD7iCeb4Q7xxoabGD7IJOU0Ia1QX4bTFX4XyX2xqdpfR
uj3rHYtsgaODAyYcholaorZtL6upTkyls63dMXNzTed1VUqwP1KT4JQvfrirdK6fIKzo4FgyNC+d
cNf3Jel7RQErIc9xLb7sgUp8Lt3E8M1qsfG6JdBJmtvowTLaTM9x/pjiKQu6/9jUPTXFD7vO+7xx
a55LuldgrMRFzDFCYTKCA+HnHeveyEz+HxC1NMNLPpcw0zFKMbZdlspvSNrWu5TzH7iiPsisSqs5
yL1hbWAtH524oYhZVLAV/sIVNfscPFoycEc8S+u82opy19ChClJRt42XGgerUaFxKmd5S44e+FJB
N5BDun8Vs5P7YN/PT9YUBjTElQPl7U/6c2nkrVxqHX7Ophy/a9tZtrj7OYw2vecEmb7rEFp/7Pt4
1q37ZPOqwM3+dqfgn3r+s28qUmoP0GDw67ZlZNtsllj52+KEmVn0lT3IMUSQcTkIys5qlto2o1YF
KVVidBGhwPpgy/LvjpDl24Layl4JxNECU/QaBUHGNeqHJKDyAlR77x9kdD7xuN1TYYA5Td+il2Q/
VMY0Ln7J5iudBdaLXlbzinLXam7b2zGuu7QNtt+K7G0tpMtjnph0VXxsIkBSBp4V4hDCOWCPI+CD
crM46p//bIcQOTgVY0ZNz6S9Xxo0hwAM5xC3rgCBbtmAs4e1aTm+/XbIk3/QBYQ//vcO82yA4l7f
jqKX2U8sWm7L7JKUvN8z5Z2GUQ1rp8Br8LG5unLb8nuTyzewAV0Mps6DLcj4thMeFjjWYDcglmPO
zgT4OhUou370oX6I4qXPtquxoiRHBNOYpgz9BqTNGem106FlCXMhp2DyAzJTm7WNRLvEfEH4p9oA
wSHEmXhRuqLJfrgeMOKB1pznhv/1xllV5rPolD1wW0T/MWvHxcGgyQSeuX8LI7c9mzjMXHfrGT5v
dlw2IzHzNVHUsDiQscj/Cihdu++DW1Izq6xsaztZCDpmuMSpqr2tJ9WsTozmoRxMxx+tTCv9N3OC
PQmcjQCAEGyKmA4xFwKrOuyTOM6eknsAeLafgtbbSY/Sjx+f5Tj8uwwBfM0HFDC3DvrEIBefg3Aq
B6RP5w9s+lBCFVw7S1xkZ9GxfNaSnuqBG0Kn6aXCzR8G3jZ6C2k0jNI/U6bbI4cAI7XJ61sJga1C
Ms5w+9ch5Tj3GOzGx+nyE1jMsPPf7UDjmw026TDNUleSaQIiNKLL0vXLaIkof6im0i4sfkDvA8yG
9d9s7C67hwGzoy8MtQqOwBuQcIOwlvyI/8XeLNFnPyjXuu5pxl/dy268W2AMrVA1jpt7gca2zOio
9W8CKzOjuZ9hb8ea7Ot3vfQfGfs8YjPMizXR9TX2X4odQLY17dwFaHSI4zoh8lCL9h2nEg7fgGrj
Y/v16Lk3Xuf+6XbxRUZg/9n5PvJv85PXiHzoYpmk+0CM23tQOOrGskXra041a8h7+AHz5FgZussx
LesKTrCfxLrPP9Z1m955wMbWjbSyuGvXcRUcUPX7l7FacV7a12dFVB7JZtmKtrKrg+/MxrbZGs+C
aN7I0Pzgj7dOsjb3spjnjUdz1ks0zRSFJsYHgjBrrxrGXDUor2YmK/tbcd86lzm6DuNjPIfuurHq
VjItVfCjfKQC/9h+HHFXdy2DeCYV7at6e9UrqPD2muLE6PgvNaNftgaq5/ZqqDCa3iXHH+oKtMZ6
MG+eO8nJuW/Uopw+dV+UU87MJv421DXs//PO8XP1kxjdpcimaunxYXjrbShaf24tDTWkLA09G8Xb
ia9dLSQyLktGHb3LSO80+0uPdaxa+IPw2QNdYDPWObaPjUV3vi+lmoVK7m31I7rrz3RlWUz/Ubo9
Rrv3+ZZlQjn+lxvyfwj2BjeyaaAoYnafM1KT7TIVxYGUK2RlrjvyZVtbremqkjB4OjYeunLzfWTb
+wRKMH1iL0NIegEp5KnPrcK52PqOd1OUQOlyqjO69LjyRKnmMtpXF5VHbat555nrrsk2qhjQG9Ft
3aWd/3aoZWTpKVbq1tmmfqtkHD2rclZEXrp7l83oxtLV0HuN5RVEz4lJwITEpK+tiv8FK0UbY75k
G16ei4v3U29fDVcOGe0tVlpUtu3U9FIPY7a8DPpbXdJC+wZnTfDyKG8fpevHRSPHvImmU1YvskI3
x9c01/VmFEWb3s1sM/XNXT6CNrXZNcBP7zXMPulmqbfQ6e/N80xADTD6fGH/ArmgN4uWldjPMfrC
xO5cBfoyR0MRJVYRG32NyIMA6WTtXdyQxM98ajLfejnYFuVDT/xpT6CGSrFZX5Vn9bNiYRWgia3T
eu6i6+WiJwVXfd85T8TH9nUMgfHP/LuUnLi31fV0pYzqtP9/UFyR8v133c/Unh/xcUzRM11VYp0g
0Tr/qod9x0XPnhJZ1vJ7Tch7cWmq85rgCACX+rOVKRuDoTtBe/yi+fSRYm9de9WP7VzzZUAQq+Qb
y4gjVjtT2Q52rVl/2dEN0pBI9tp3AKzONg0rwwzB3I7LoCEN6rX4lHtWbdNWFJuLhwJoDSB7SdvN
OkE42JfNUIrgzdK+kSJcOyujCMKoQLMDnVsvDXAK2dgZ9BSayEOZyg9OZKgB4cjoXe9gjFWVMI9i
VKYI+IbjmtnFqgwJqB561hzVpWqtSYc8UG00qOaiTeXeTqjWgm51M85IGjs27JbNbX87Ly26oqCb
IVeVOJnhyBJ/PdUNWeHsPrE935465ixtBwh+GmCUm1GNPnpi6tpwCkcxtFBQRAnNR9UYosr3JhfH
ZgqCpe3pHTthGKOggzLMqopAjqWDLalmvAoX0josjKL1t85b8DA+PK2jQjU5si8I/01/nqvn6qsp
vKaXHJsQTsRI3WRtoPjhKb5CQeI4eFPtUHU+bPpw2NOdfmHWJkKqpZtpV1TeNG+4yTnKDq7NEM6c
by8Y6tIXNu/jZT/3FYc/5aHon0dV6LakS/YevEu6i5Z3mnvbOZhO3hUBpFlGxESux4uyPRP6chN0
S87wdp/EpuAgVH9NVCXAOmgBSdjbsbNTa5oL1HFDCqPCT3Jw0bck1G3kkZk3+2XnWD1N072MraS5
Nx9HWwb4FuoFB9PLZbh0zx+3dek5vozE8ZaYCdXOpMgS+qLVz6m3egfHbAesD3u0qmC3VB0oqjd5
oFjpgKqZSqp1M67f/CQRlGQ1GFfgLYUdLC5oZj24jHY/545jGumADtRUzhwkrGQ1+rr57HBVerXi
n4f31dt1HB/nSYoLuNp6mOjYN4f8yFcDmGgjal7oNplixqaF5q7nYu6dIAsAojlXZ58vn0ZAotmf
StliiE8cEgUbY7ZXGIS7nGklP/N/YtlAQzpHz8voXCo00xHzzcGz/aqbuh4qxwYMqq3xa0jDq0lA
qu96oj4GgT/xCNo8uuAqELGUb81ah2ai5mTpXeiq27khwCacb/m/ArPxga5j73wLythTC2BRyw3W
H7uh1eAvRCA0BSlF12byy6Vor1AvcLZGAHRIo7iwHpctWzU8kIFlad/ZjCSe+7DHDv86WpCVCKKq
DqC66q7Hc2dpTu8IRK8mHByL32ftKIqcZZR+8h7C0Rvrpgudnjw/TaTbi3dlVpocz555GqUnST3i
rLrvWy2fVqh4glC2Waef8U9m843471UsOPsxR/2jvG7KmOps/2yfK5GAChcq22UjgGRLqu9CyIKP
wrTp1H3YW7A+bhUs2ffsrBx7X4iCDr58b2tn5+rr3L6W08NcVIh2UDYn4ryYGO0/dmDWZSdlb4lb
baje7V1//pYLT8afwtmGniPxCVrpWyU1VIuWg+b16ko/ow+VXN16X5XP7bnPk4sSg3V1hS7ZZH8q
b3atFSOsjZWevUMTwwKWrbiuZXJFx2gELD7CZZ2KhuLa8ANuxELoNhRnqnECTQelZZ6rkQK5xCW9
E+oI8rtJvvEY5ZqJaQCSxb/doIOLSlbDrYoxUuivCYyDpl3XWsdMtKnoHwCz6BQlE5BRtnEf80B0
Prlj2cmhx8u8ny7NKnHxua5qbVG+t5fW67nWx/cw00SLa6G6rRw/J3Y8b9cG2QrdO1ZeaVkNrffi
PQ0z55BYO0JFYpL8HPITBnxNZXx3Vs91ZFfUTs1Hc9fdNo6NzMy8dT84jRbP5kMiXMenE2JgLQbR
cT+lzGEwUPlB/VWdqKZvvQQdNk3dKbp9b+2IhToeEZ6PKWX9VQMLVNJEzrfaqzlvHNvb2quVaonY
aDtYBDXO+GB/PqU1JEkd0KYE4CyL4lrsuhRGkuFoj4XQICp0gvXZZ+h1slrSaL/XGMAyMPUzEZfg
+UD8TCn5Tp1BtoBRterNCfLjVUrH3q2SqKQneiJNjxo6UbkMz52bRcx82qgDnePc2Cj4rl+mxIZO
wR1gWR5+riJUh+LJJcXvaoSG/NpxNkS4utGuipHbtUzRyZgU6Q3qdp+y6XlvWRXBUj02UuVbHQJY
RDEvn5nc2D/jFsURCOqgq76Ke/jAWfH6D9ZxECsawAEkSeV8+VheKhMscLPHfXFU8FyhPyE35MOT
Vj41V91Hi/3E26k+b+6rqulgyYAJVejcSucKDLcp+BaxvrMf3EZHfg4h3V3QZf34l2xAFqPrJIjL
n6W+Z7LCFFSA+93bPxbV+G8oIl+acCbgOVkHh9b5j6NqwyHp3AgDtgAp4e8M+cFwwiQEZ4FpTGws
yjrLRnEQ2+GGmoKDpGbl7wOTkFPEqdiSWFRm5UctcLYOle2uEQ8BZUHBDrFwQMNDfc/FMsruxK2C
IcI9Vh5CUIUBxn3LUE7Mbc77ar4+r6YVgI/ykt9VJ2jRC98hq1Q76sMeRjJwGLE+Ueq0DOW48U6K
XYZSppZp3YPaZ7ppsw8hr7ZDQQiYHfUVywWxIYaYWxas4moV3XB9bcHSPrwMcJpsIWenelpv2+ch
+/o2hxZjcDWGj1TaABDpNduc3CDlMAcFE6mLUKNf9KXcMFyv0OEhcZyNopMfOk2Ih3QyqSdJ+3iF
zRN6yaoVmMHatMaF3Cf9kUbOylaTjSyPhWw18S3gQZQAC/junCdoAEHAGH3TgNerR6VeGG5aySq0
YjmBity+C0NgAeQmNlzVU11gBv8l34sk6J991C2n7EOSCocfqsdHso8tg9/P6fVe9g8YSOZ7ks06
yUZwYodTIB/sOgEmB0g4NkmAFcHo2AW1/R2sBbAxZzwWL8PuYfio5XvzdmyQSpReX9d9afsobsyK
IZyHqaCjrzPqROUG0wN+ORuYiJRCivhiuh0vhlh5x/EBsfcjd+HDXUx9xef1p318eh9v2RUcPzJf
19+tDPZeeJd44Lvdvh7To3MrFah/TeYGG4bwRcyNt1mf73PyHL3Zfm8qUwc03G+dcK+fJIVJ50jw
U7CxJxshzuEBH3UsftqPNHWLsnlUtg93gJjFunzuOVFb8jeX4PKG/F8JURWnJDwLIAYwy3Rtlkbg
IdFBwe6OuZKu/I5KDA9Ty5lFP4TazAvYFxAGVAj6xzzTu39hFedJ4HlwlK2Gj3pomZBG8J4qwWf4
1+DqcXnzAPunbCP+9+TLcjc1tt8szY539jsckSQWoZ+rhC294XWyFH9dGAZtmakRWgfT/ASsOuiA
F3Z5l4QhCowg3495rJbFO7VoN9eFuKlBEwmzDd/J6d/xReYd4rDve8lX6VJ+JvUkkoFCLBmSSgza
TcfdMJYKjvP/oLfj3+XNt+YJceBMLv2jAyXv/r+qEeIKw4Olv7OwFalAQZcLDLMnSE11mf2hwHsk
gXhkqN9py5QVtgbdZ/y7eZOhBzqQCP3A4xYU4NkowEiUFPrFoTwB4R8Mx0IrFS41/R3+Z/DwzgHD
IXvWNQeJXF0nGtKUZm1jmvb8M9xGVsYN1L8wdec/XneB+ELMO8GhgrC1aXR1RZkEWgeANTO0ad14
MM4nYLjsh3dzdc53H+/KM2VbTSGXDf3UUAmTkOaz6xNmAZcGfR+HXZeVVsPFC4YfPOP3L4JhfqA4
g5XtH2AwMR+cEhNuuSesYdqGhhcxstn/EcaHf4YWBTfo/MrznG5vWSicicKfDbfKrswzeGyc5I0w
A1n1aK44MYLQuB49IiaYjLqfTvsC+TL2PUF95fV9e6OMf3/2bxhv6arCC/53rHsZG00QICxUwvqU
wjTIbbicDBGoFDXdxLH+GmaUMlbKAm8u0eUCbArl1+jM8Btfw2MUuMMu8ar27NMMmkvtATi3Vwxl
MQZPYZ1XCS2grbAjbJESnpaPmHp0ZvyY7HAIybWI3Nb5SgqRwFE0Zdv1ziUQfS3RK7SeRB4/1x0+
HzIZvJBG3RwWuaYs3irKOgd+BIY61vEK87rAQC4KLn9nOvT/5Z7zQ0T5v5CU1glyxOYd4zOtWFVU
yEjEUmXNfWiDhaGU6W2ge1mnKKhpoEEbWso5YwxUojejqvteTsJwwwNhZ72WpAd1qSUsVDs2kNw5
1E3lxqSGY4NMvB6QnoLztmQyEbJ5uG9i7AKn0sEymZWGqZ0T+PUNKLTKINQ+TWBuBbsGQkFT/rm6
GeIfqyWRSV9dl3uMYnp6M+XcJhqFzJc3Qj7EEQCjEtHFqxcIOnxz7AVJQYcWZ5u3yVZggOGeU66B
DoohDaZeB5M572/UCUhmDJcs0OhlHH+grGebRP9agxujFHHrfUFYm/xemc2Sg8x+6cz4jzI4QP00
9ic3mn3i/91PQUYIajZaJFlq4WfeqZeXU5qR7SEqXOv+9/Ge0AizggQgj8hge+uve7Ak8vcYe+l4
6YR10ttPcz/+bt3mgNBbjQuBiUgsu07VLT7pBqXjF5iWZwC3RzYLudHs0yS2gE1vnkqZM/D0pMvp
ZD12atB01XNlypHZ57PPMJBxjAFXYmhfoPWgSRZZXDfXg1XiAqSjhDGkDne+K4dJVScmdun4OR8Q
8z+LSlt45+tD7uUadNy4T5CtXV/c+5C+jJSuIq7sRvG/62duUQZLqHBII7rBk2uBR/ep9fAneUlY
EwTPT11b2FbtGHVZKqtz3afQz6mbFclC6Au2lrT2eF3LbChNSkhJxjGSw5xYIQzpalrBPLJD19KH
50wMJeAdp9D8qvZtjU6GwvcOjQuZVJSsMs/y+hS18XI02KvjGiiBMw+DTFM0Tvwwv20EzArpNqnu
o4KKa5Z2nDzlnjUcwBJAHENXF+/vwpoOimnjdsJKnQKH662qgMakQK0A35mTMNnArBBGwRF2wS4h
TOa4c/vpLR0lVQ8mR5tZ+yXLTFfmZe/0B2zrax5H2+vDzAky+ax4zFRuChu/5hfmnzjmYryRQzz7
KkocXauWmI8/ZX89URuysuIgYggRzodYLTeMBb+DQPu+vCGFtFhxzljph2cvj7EdD3xzXupucVne
EGzPyaZ1WIY79MadcRjv28W9t8ACg4DZhwfp3/xLEoNjqLVlEhDcG5DQjyAAu8nbNozbVHp4Ct4i
zRnTkMzW9XZOV1JrbOkSswVbSrYdNm8ydPVapmiy5X8Pu3cuRR0HJipvlsmcvYk1eN/4wjhtPjFx
EbYQqsL/rWw42zB/8Mm/uXuyPQFLEiuddUnPTFWSc0cMnoTcWAsPg6aqEgw69KNfZ7P3fFSob8Yp
IDa2EBO/DaJjf1NNLrtzzdB4TK5Z/FRTo9jqjabJGeuWHGLIE/yRpR/SBiAFQNtN7kW0OqpjdmH7
B3M3GxNFQLykx3kUg6KDU1l7eavPUN0oe6Hps/IGIai47l/NSQl0tMKpWpKuZ4p5VTsNw3D0HiYe
dNrll7buYmKaGKUAavHoMDoJggi8tbtgtPTfCxXHP+tR3T1BI1HhTVTneV3f5pqZNzVWx5zDk6qC
F1HlBsv7epbOTdwldNFCsYkYWdVN8JBIFR1S+ZJpGHzbOR+KBxSOrelg3LSWQsLgDwcPxDvvCEwU
PXNI/SVv5HbmHp7N8PRg1HjAg50GH7ngOMdvOMwFVIMFsWmeYu1U5i2w0EMQe06bICHKwW0dfM47
SfvFuZYEO0/2+cor1tDFcMbvHVnR5diYcd/SYBwHPP5MNS4jKfJaHRMldMTObYQ6CUjNwfl4JJT5
gfQyrBPn/SylY2cbbccB9U3UPJ4VcGrtCmXwf83sO74cLBjBoDFrIZ4DOdLs5uhVO9vxKlYSZfy+
yBfX6nzjQ4SHTDVXwtVs7/8Noeb1XDte40jfW7Z3mol1NGNQd1lZ8VC7fR/mmHWFZu5RvBU3C9PY
Jskwon22gkYnMdypaH4amesZoSWGqz7srbawmc8H9LjohevGsrof5HAuQii9DevVxQqGWot+6MWQ
E9LAGIyZyZm1GjKRWcF0/7soF75OvVOtAB47dFfdRPM2nTetIrX3qrIbrvuxTloTvhsmXEh0HLgU
ZkdxWX1N1SNoEnkYO4yby9ujKeEVwQzzFBSVmJ6mlFH189URVYwNZvpzANVvZrrpPqaFQUHlAiXt
zDpn/HGurOyhH5XLqPB2rx5xRcJnSNLWt9fVWYPVd9NYJzo0DyZKGpyKwVo9Wc9C87QSod/SRou3
rdrIyESgzfVLlIEKXTGqlu4bSnPLNWnuS6fhEq0DAF87f8Vre2Z8QDil5gtSdm56nfqt/kUmUc7V
Uk1Gk50UhkisCKeIfO/o1N335+Mz5PhWS5QOHTevkRcxF9AQDpGn7rJxmh6mcajf1Ip4draDWb6k
/zJh/3/LYmg8trnVHQ7Hzqu5GK5/49GpBY+rIuAMDuzzdizxbnCmOBA+PAk+I0NFMOAXQsuH/IIC
LL5zskfCIbvQzdBHocsmoyueelsm2w86GqY32j7GxrZ4+llQXrSuv0IuP++Ta3/Vi3PbBCON/k0S
xqtu3gH8aLm95CuBX3KsXpDWFj0gB7AkGb2oABOt4/g+zvtvLPgay49r3+3u0sUNc9NzOwDe1991
bVu7DgScdR7158f5I9e5cogwKRcGVLxW8XCX9/rl6/x7ap7Mzu7R5ivVPAxjX4tuYnDjQjo9GQ1h
FR1qC4t8Pl2SKC3qs7Uudtd43VREojuiryXe5GW0WUCGK9djz/eLSQ/eV82wAdqNwIAIM49CV6Xh
oGxwP6HDUgWsP1WpsZEWoSHyrnbqxb7vE+XFvaFjftXB2501Yov4Rc/mwQzg0C1UYoPMdDUEgF3W
TBE1ssPX9BFC3L7n/fzPOWR1g1CKMWQqyiLr7ydltraqGOmVYoN9G42oQwlkTgJxUrWsP+OTvGS5
YuxrN1y2C4N5zVfusnetGHDXNt18fT82jxoreIerbq6DUaUyEdg1MNpoHUzmCk0Yci0VQSycHoZa
VySsJBuBXlxsGyfWATwdbOLK3D/DOsxY/Yd88UElemksLsX49wo5K/bl2GjP+udOVi8qmcs8T2UT
nSdei2N091xNfS1bUtEqiOTb35gpjkmdnJHWcYBYvev6CaiKQ8Ln62vdf3xpt+PtzQg94W3ZzEz1
sqD9MBCUc9aME7LP4XlEJbnevJn7OlMHhkmQsMU+d9XfWT3/jsrc2JqG8SHtrFCMUQpR7cvx0aq5
7i1LaJWJ2n1fmv8mK6+j0IUiXh+6CukyzPNzA2LfNy6eixkOVmsz3JuNIKizV19rPhW6WHTiv3aC
f0sIHCrI+bSZEkCC0jgBm296udC0Q5DBze/ZkPZd3GJ+ZBqP/t6ehOV088KFj/V7EpVIkYZ2pB2H
rklbKG/n0fqGbVeTLZSO/a4Xv8D9wDQtbg/CFcq7Q1mkuiEtwUChggeGeBHZfCbzyTVRlTmUC1ly
K4fVNZx3hp5fZoqdW23+8WgaRrcDz23ZOLDv3UYx+3+iWegfok332JhJuiymh4nOsm8a0b4FBgV7
st/Z+02v/4B5f6fLNquDAtnc8z0AtKthsjdrZUe7brY+K6+mh+ZleGLPVDxXZz+OBjrKyovjWMW5
TJz9zFHl4PkkQRAABK7u9iGjnAtltomN1nqYaj4uxdnIsd3MKC94iOtEU5Vr28KuXO3GgPvlOGfz
nX3IZOuaMSmTYvxez0Sfg9TA3N1k0EEyWUeettpxnNsWqfWKGXFPSObRkyNa4L7lpplpLF6Ezn94
c6yR9LtFuuw/Rtv28z3Rmf3zI1g3l83dz9Nmmw9H4vemt+4YnnKjBYr0N9/hpEPpb+4/8q0j7tDf
Z46W9CvJm8cG4pyjWH8/u15sSpqxac49u3tm0lFeVbCohH13Q09RACsXfP0t+swg/bPDQejvpqfu
/ffhqEgo3pviaqs+4Ll9wLEOxb8RenPRTeLPfu1Gy8FumA+3Z9mf9/eGcU+FX7qUAvJky2lKBhzV
rtNuSPQ6oj1tyBb8RnxedWUqvV3qhiLl3fRsaOh8uSkAsTpURpmpXdsjgJ4XLFdRFQlEutnWEy/3
zMo3UTZBqM6rif66tOFce6hwJbWF3uoUfuOXo1232fUMM4idvcc6e8aGXX6v1dR0Pk6/53tpjE3O
q4qNbIOH7D/sDtnDACVbX1cXw6M6NqVWuDQvX9mqRBIJN8XcYNlIdR6slT6e7IjcohXiZPJdmVGX
d/ae/dhVch2Ewy2GtDmtwnTtyOOf3FqYtUP4aqF2jf8ZSbQv3cdQ8ZWbxqJE8/x7JWSKDdKoFe9J
HqX0aeZPic7eJYw8BK9pvH1uZ3gX71VLvDAbpBk1/1WRvXtPf166/Hff4zbNdTPT8vSRcOKwvozK
r58Gs7vRgcPyckrh3TqDdPYqW3h4+VAnsYR0CJIy9FgpIn22QEvC5ghjBP9uBh1TR2nOyqGx0rx7
hl/G+/OanAgz6bhnWEReMal8ZNWBfCBh2C0xAuK9mzEMjhHnL6vp4vJ3NQzjmMdXYPLbHRo7t+re
3g1lsjX3fSVfNWYIxc+4kW6E4d3Da1xZ8L3KH4H08ELE3aP/xksfozDqvOFlzGw+QalChKm18IF6
ZPLVtRYklMywDPvCrELjbUp4jx513Z9xMjclk6CzUVI2+rAumg/j0D2Fu9mGT44n4aokTYDI/I41
v4Gfk62vXAwszKbM+P7m3YXShdkUKy5CgC6jfC9hBajGsQ7TnXP7No3XUaMQWpxJIPHfXfmL03Z3
M1xL1OpyllB0ELnV8LFMZ5LtVGXZdpjMi7f68Tf+fmsef71q23CuyYuudfz1d1aiBED1fwbKnjY3
35euv6mv7O9hpHQqhG63YAD++ErZR51qqWYCjBfq7NcXt/baenAdbz9z08ApdrwYaaVL2c+1CNpw
pO0q8+que+zPcJay/bmW4dxOtl/fmwoBTfr97VHPTZdISBflne32PXCG9LewPSLOogqgvSU2S/Xy
HT8pBa1GrIMGCfJLYnfHWoHZbKJZc4vaGC24Zy6h8ZDLyj86cJzP7S91cGU9xmWthNFUGqMAt5dW
9NyAcVmWjmuLjXSz5WyL9pYuIMy/FyLxrpV0uTB2cvYF3A/U184B/Y/fCL7yCRyU2UjDQfmoDuf2
ppF0dTOVD9UUF25ndIehRDTrhMEqIsto3Yy3U1/KzXdGN+XABGYR0zx+pGifGJR3j+34WEtUzH2F
c8SZuQv7KX/rcc7t2fCIPndIjoaZ5v2Pq5LRrDFUMYuOijXu1e6DMH5JYfrcmsZkrN6Nx4UmEGN1
dz08pvHWszBj7i+73BoNzZe2ywg/dLAKNayc63hdpV0pUbwF42tULrO3WPHLVJ2YtnQxfUaJKIfp
C2iGg3xenpKeYOk7fx1Lmk49me0zZWlfcRpOzUJbu0d1+eEcQ591Yd2Mmmo4dKGGelfbsKmI52VV
j1ugMgwQ9ljmQDzwEvqLIRJMZ2OFG7lWYqpEk1lwEZKkk6r8qt1q37OKw+bLavyY9+1DnBMuTdUB
ypf5C+LkwwoicGtnS6GxUNoyY8hODJYnj9GLtUFpic9y6V0Hl96lF1++5ePdnNCeV47nzrKcdHys
sji9k7iaJ5WeXE+9Q2bikn6v+8Hko5n93CnOtyVT8NOtBGyQTRuoQT/AxH+/oP6fBaFNbl5NZXQq
5cSteH2M59wlbtVdbjBHA0u3Evnv9Xa6UvNts1S1WzCE3KL7ZseMchfd1vFSkpba3pNYl5bn7/ge
T9YkCdn6XdiD6TdYcmTob1pDIQMMATGdevk/MxZddP5ZzAr2Pkc30WUlnZkBV/jZJKUwvgXA26jV
bA+dJpmW7lF6sW9izXFDiQJhUcm2rmbqKEdHBjrhN21p+XR5sPRZhyl0F59Ryf92z5dj+dphG95g
920wAen0H7QiusC9mXDrgpyDqTZAKN5+4epzEm8/2/tO+jfTKkyXv94557Vbm10pPTkNNc7v6DH7
6oHLN9wkibUCQDqX1mzafdTp+h6d80bEieGrm55QpRWmme/bF2N3uH7rcC55NSX9kTKPkfyjaNx4
pwSwgI59nXby9z6I/916p2HyD19HjfurUtmNUhKW7gjcbljpdoyOdI7/BGweDWJZ5WYBu0DONBHF
B+6q8jmNycDXBhVc0gplnJkVkBLnx+VcxcpJiAC9Z7x4kLFgWqMaZQjyHf5/7xa28uVfXAqYA+Qz
+XmHhKnRYtSfui5oubMOFkLH/mNyZ4Qa1HdvJyfLNP+eylfu1/IyietbyqxL+pDs2GVPjiHHOwD6
UTJx6zXUA55+HsPTUFjLqpxnbMmfgUUX18VUlP6569UUrIgBMkzfEu7CXtAzXK+y/tUFHLr377zy
eLz2S4Orj7su37qXPNAt9paGkfVin7SnrE2uA0c0B6l1WYpeuuYqZnjQxErb30fzlm2kVwJ3i8mR
Tiy2lyFYjL8XvvClJxvcnlCrLLMldU0SVDML38/fuwwLdmGYFPbv/mWqAvZ7MX0P/ug0eWvnE5X5
o1TgixQPml+LMk+JrW52679ff7Oh7vTa37dTg9wgVU0OncPuVmxW2jorDpG/ckW8SwKImSaXQSEv
ndyChPTS0nFT+s457G+l+7Z0DQtkK0gjXd/R4j7abq7HwnrEiklP1vQgHWyC24KLQglyZ/cmLhrp
7X3cRBOUzWXuz0NFFxzHezu9nz8K30/+ZMVXHqocebHN91FNh3FaKM39fjLKosWso+S+Es7sjOAx
zcCsVInjQD2KXj/FJIHLXz48OPFuHu7g+/E/PgS96i5feSSi2f7zZtB9aGxVVVhVGhnOTdv6Zl/z
PfJ0VayADrlBTh+WvQ2SWvvELfDnFrHxLWHqPf96MC+JzbeVCxXbqnCJ7sYgi1flAsPb4uDsONpd
TpLWtuVlfltKy2bPLD43+dodSwTXFjPh0DnxFZ59Jg8/60NvOxtu4j3igUtjy1l61uDRE8YTMG/d
v+eYstDKJUhIjSg13lY9SKXFV8H+TsNfYD+wz1ztOr6jH3oAV1xNKnGOPVbtuwkG3HAzzDyGS3yR
x3B/aV3y9Vi+ekxUT14VI2PduNDkFjrZ2fSR4xFWNmA4Fjp5IFI+AaoKIdvrmixvacHGFLKwX1R1
22jFbulZkzOcxCY/ikyrEOxQa0grBt2LVmXtjrjNk5OuM1HGbjIuFqJIiGEAR5FhOpYBeseLxylv
7joEfbD9yg6eRpsFVUm+tKuyUYwYq3DNekWZxrn+aj/ap/a2u2mkJZVdyl9YI/iV4RcnpteEmfwJ
KOmI1Rqbxqt0KP1wBi4JuqLL47rT2lfi6K95qGVgGwLsg0oazJ+r78a4jB9JCFUlEcVx1NblFH3L
smIfrJ7r2UotXst3TlVOUe3bOAn/5wlZv9ZXtQe3sLs0Ii69TRektMKbiXeygzuH74w0l0U9TIfz
5rPn5gJvMs1vI1DyOedKVEsKOns2LkHcjaAvzQMbGPeF6UJ0Qyc9du/1JJ420xRFCQMkELztytfh
DNAOP1f+1ihfipfINAv7yzzYzxiSlxcfy0quPDOmWHaR0GqBsnHyxrdycAuhLOxJ34SkmQQW89Pb
76LG/wy63/cClXTtPDz7PoxpTM4erSOTjUXDxyGRVwl7wi8Vjk2qe31YR4YdgjerysamtpFqcq1d
/7FHsZuVX2HmNj+WN0hHFeRC5M0zJpPZ4qN4QZ15w6KTwCbJpe4AXnxcPvLNXWPJ42qLzmcsuPh5
fp7ekaX3MEnT/uqjM5uSsSS+jxMihTfOdNsmYe+G/NnpAYUvM4wrY8yUkuUX37Zld9H42VRR4irj
3eBaT0V/opCIXpOlL9Or6G/8cvUApgKbwmDn7oqGCY54Qo1MiNaJFSfXUJkVJ5nR3qj/x4Zc7mO9
/fur91XEXGgYsp4CnX0NjHi5XXIn0JIPpXKfOYuFPNFpVAIXT7lZ7CeLJhmaLhNkVWjwPQgRR54R
b58RyLTir0G9Fm2bq3bsP47Oa1lRLYqiX0SVCgq+krOI2RfLdAAxoCCoX99jd/VNfbvPaZUd1ppr
hg3paMEY7SnO8dDtEGnAhpBmH6gz4qspuAwGU9jF0KibgEeGePC3yWOmBdpKwWwAZ3DrhQ+ufvN6
8PzpI06cff43bPey9V2hUXWxM7M0F2OhCWZO6x/y0p21RJ1Bh9zfVE61GG7wFWC4rWONFzE58+AE
OqMF+8RSwk9U4Q4CizJ5RVerCy+ByNr6WWJ7qB4e0zEvz+0n14VIHqftSiV89HGX9KSkDweh/IPo
EQO2Q3BEUTDLYImgu2nmQ/rjHtwdxAT6L+JgZbDWn7zWyMJEhh6xJhN1vuyhGYavRqPztlSzwUFm
Beb6XY3SD0Fiyf34JnEM+QCedny0fDspzH18GFYUJeadd/Pi/8lCF8Jjg5XAz/poJRrcMOCL8X7L
yS4di53Jy4Ea7ZfopAb4/4kwCeEPwQiObf33EZYkNlJi4WZmPwmw6qVE1nn16jHLp/mZXeQ1a8Az
nvYH5AsK/GYXfwOOGkQYHcuuJvaqEHJMer8b5EcEMNbOwnDOfZMTQGqSdfEv1jiB0So6Xv/DCZM7
g3To3fmoe8Fj8olICLJHQeVLJvxatjwYEzJiziUDnI1MJWktssrGtNtogm3qFPuDZhlGl70fBbcN
zkMxYUHR13vYbBQPMSlnMEZA3Lne0x3O1ONo2q7HM241YKaej6TMkJwTzA1YsoJpzHHBEwMJ7SGQ
Z0P6AK1EYKXvZcMBsHzX3F6Ff6Ur3VmoysC6QAejzH3HvX0RvMLL/Ek/op3lED4/LKkLY6JL9ECG
rEKgvkdEzQlLFD5ApMkwbIoZSPA4gRTrCheRoQebU8SWTfgEXD4lSEAtgAMnkYXN5mZNSgP9KoMd
kHqahkVhM9MkNApffaueiAeXo1sZg3vhkhL1DrCniFqSZt0fRWU1h8buEU4b4vsdKynp3kScNU4e
cfkI2cvivsAFZ8ip8P9KwzGzp8sJwZmLL2pvjO2gzBcpoL8OtsqLw0eIg/Khr18LJqzGkuoGUS2W
WQlGbQ4HBwDNvIshuU/7ImIMa8ZRsDu8GdIHPfcy5WDmuH2g00BQM+b9IeXFFOjr/eFJ5yirASaG
9YH8CafyEGFyu4xijmijWAoSbp2+Y0HahsPBpBpqPxxh3j29L4d7PJyPIrwVOezBgJHzwhW3uaWD
PgCBVbFqsa9Fll67GquHu9+GSjWnv0Ft0UYVo/dyeZ0PjxDPjSq6BN/Vx5Gt54w7kIlxRqcHiMF+
gwKFnBIPIM4tqDteFT+9m62kY7PyBbn4SUYU3iZ6G1dsPZyK4G53+sDNjtX2G/B2rCJAToEyVd+t
Lii4RpAvFB+Kh+KAmJgvvovGKYlZF/6x/Ko4NHs6LwiWNF8l3FB4943RorAnzNd443eIWtdsp5Sx
28fkaXOUMqtTnB67fhzuUhFiAtxmjwhkGZvZGkIFz+ppj9yOp1d7iqu4HME2WSgMf4ZQBdWQ/CdW
2JgtSd4HA2B01EP97xWDRPHmCAPjtaF3Pxb7K4Iv5t8Er6HRtAU6J3uITW8rxpkMKlGbHEXaYAn+
CMs2LFGdCaIhYirYBZlDuwkpB1SKqn+XIGICCJFXsqtalZWUnuz3nWF0DTLA0Gf6mrQT4CimoE2I
dJLx8MetTcKBATILnXEDErt6v3NkYFMZMBFoz8AfLb67yuTjY+yHjvM4BkiCDWvAT/G7fQsSAlKG
qKvaoHS6ATFsqxWdBD3HjYEIMypF//GmsEPGmBSfnpOCHKS1ZIe+Cl0PDFsUh0vZ/9rQ51HcF9Y8
B/7QAHBYeuDS83Qe4cWE/bJT6Ic+hIiakwSStfhQGloUJgDQ/GFAoKVy6k2+BMer3K8Yb1IvuT27
3e/s0YbOYZiCNtF1UGNcN7ykthZ9tbbH5bIFyv1Nx1MN8uKMgaZ9B0vSvB8+w5jzrEfrZ9jz3osH
yP5CgL43P5tegGhq9gvTre0X5IXpHWBQya98giapJj/sEDKm2kBPhspwBkICA4KbpQJePdavAz71
G+YGAAcxZiC4E4EEg7NnAHYY3ZhicNwTNHEd1o+dL4dhHY8PV01n2JWFGYVA/DqUNH/LD4figcP2
vW0PhKmVG5qj9zZz+LooxzA5fADpnkYn5TxYjHHCStVFs1LmGnTlo7wzhgw2MRk4j3gimi4IC50t
aQL8eMQIQ5jW+9JCwSzou8Bdcwi090mvezEOg0OmGHsFJTxH+qgwBiNdvhk/xUCMeS1gvJqMNHkx
zPaugYLqC6Ek9Rbbbgtf5fbDrWkgWVDoB2fmMIr3i2Fa8H1emp7TOOOvAa8P2jHXDtg6nBtwJnC5
nf6juCBwAESZR4zIDrRgZ/SvpnaqVjllN8EKX5v0AroPUJQc9/DWRCwHaHTtmQqqPYIMf6hHMROi
X0fhU4NdkIf5NneIdcmbfBqKjKUOTgb8UNFIFoT+FagkS0gHJdpDaPqgm32ztEaV/ZnWpalkRm9P
a8zbKYSU6TWTo52b/6nRHXLkQk67TYHaAMwCqjLV8UPwxT98oMhfWQOAkTNEdHSauAS09Mm7P6Qm
T1h2wMgkALJcT0JvBRjGJB4tJaBgozdJiSEgCEmLBkHnk6UNZt65uPT0G/NNKINvAXGyFyVaySWd
OQNdtTRG5+eUjpodyegDSA9cZ4CY8mH0hga//GagCSwEPvIGAND0atUD8PgYoBDgZmMY1a3oxvOl
ii3nwG4LO3ubIAlt3+IZ1fi4/43x91fwy9cv+CAxHKPpYBWAF63o18ufzkLmD+JjxSiWlYbJ315Z
iDEZjHxGHxxKp0xPvXQ+mRx++hxyBo49t+ije+k575k71VJQHUAgxufopcs/QxmYsrC6Nr990tOc
LLceN2IAcL03m7cNxPNOsQ34ceAwg2e2oYYZZy+oCO5ejMpbS+X6w82TymJgvYg15w2QOXAYSbxQ
7KJ1BVIsfRlKA97/zaRNxoEB4nS1flASwT0h1fAJq1h/0AhwPMELxvwav3EwX7AuiXAOczAW1tTw
OWmN4RbDC4QRjubhdTdy2UAdBfdZNWtFBw7BNRDvnufTUAd6xoO7CR8cJeabKmlOH1boKhy9Mrdp
ijRo2MQ8gIUD5OyhqKODHJsKRNNOf++7M2AXBD/p2M5ZjF+oSMgUD4PzE5ia9fD/UcDjAeF5n9sd
6Sv6GDwO3OzQpfegXAwW+YbD/E43x/o8jTf1hIQJlmfKN5IRFyBpXyuLy2YMif2vmjDUY7sKdHGJ
u9zg/AHJY9x8Bpf8HR4eEzpAOZgB/wHYZvZLe3tOcCAPyIjwg/HdAEyEgFn4fW6VxeNhjEGesPA9
gQlX4uPSG84FsDp++tf+jVH+rbhhCqIX8E5m/fAhY9+AVwC2e/CVN2xQCAScJAy6FdoontK5XmsJ
Q1KIj2BP+LBQd9TGU9E55QG633w7PCuh+5KNwZVsMc+/lwZ0O2zNwXz5C/ZujcdUwddZ+HXBl5VY
e4rY3ZcaKYsB87VcYWLBKvlAPWnRhTDlZRe80FFyt3A5goygHM6MDsleaf3mSHN43uIuaJl6/yDN
AOnWJNje0SwZ7JMH01okuQmb/UIn+R+7Y7pdG1g9wBeUMLcAIYft3NrscIGhAhnAlYl5BWBvHDC/
9XUDbMv7Us4cC9qfcsaIA3ytNFGoc4TBBkQj2i25QHm7IOzanoOKT6M9gboyRGf8DkdJQfjCdoU5
s+Xk0s73U37k9p/nyKQwwcZ5XRL43HjRX8Gv+KSsIA6lx0mGdE178MBuQFpL65pFCKyHDT4GyWRY
rypO0DNPFoQVokt2BkPufYxqo+Laql+OylGKJOFxzl/abLyEgciwGWrOuT5rDN3ASui39+D3+SoL
K3iC2VnmamxWBVuGJCoKXgb/DCgz44s1P4A9rkT735p9OIaoKuoSZbpDV1MsX6dbCpB9O3Mns9rW
3L3sDNwC0PqGcDw0TD7uvIcmafvGOJb+WHI/n1fdrOpjfnwuBLFkAbrKWKg4A3Z+FbGYmIc3p9cO
u2MmRs+FcBbWuUZ5e9KBeSXILG8fQuUe+DZfN2Ox8ziz+Io+ZD3irtD5n7rc6jH5QAfGzkcAAROb
jKmPoX6sJ3ABZEWCd6G2XCyAVDErf2NPWdoNZI+3/UCsyYewC16VL39xm5s/6ZTmChgVLo6ZgQtr
j0DpPoQn+3G1qlWx7Z27M3OWhMIAql3Cax8G1xUPB/e88++g5ml26AsebnoJCe/2HntpXWFstSlT
ic4AFw7ARiZ90Kx2i51/38hHLhOeAORNdvkIko3OJOlGdvfXRC8qgjdoL49KNIQJzx+TIkMoVLMH
lqcY7LTeTn9gTIcaWIgvGfJAu+K47B+/e67W5vCzvsnnAP9qMjrdJ+1q6KJtZwbW6bgCJL+QgVc7
e285Tx5nZcHD4b78pe8pe/5xhmcnDUQRBDWdKQQYPtA/zp7/jSZ3f4ypd3j5inkAYwKvSvjnez9A
gXBWORLgZuzfWxQY+xEhjDAHmRdSgIolw74fAfE9jBbKHWJDCroDgMkcOah/nX3P2jyX0WGUfYvq
ZTzjqOO3dNDAYaeXWLXEJ47K736oEZJjcJoMmGdHqmTwggXO3grkeMCpRVPQ/D/NiIqZX2eF9zg/
IVgxa4VHoW1oLNfaZphegyLcub2kWakHFLHrbo8M3/o5fILv/S3+oje74/7FgBnvky5uZ+OANYwE
mR6iO1NQKxteIgf784xpnK9NX1M89SPOjWf6Q+XfWzKP4mqAncjAhmaGL/4Yt2j4V6Xv2T3mNcSX
FO/J/cu9rLH0Cp+hFL9Wr8ONc2d9zXRYK9NhdD/URLMyxGf4shkseufvpIlvHgHX9i2BeOupTuYN
5lBGkwcrPny9/8DlP4t+3J1HXh32Ej5vTSVpyqTAkwFWbWmtrjAygrkdfu1iisGhoI/UoicYkhZu
Zuc67r+TwrtFff92bH0GLhSlV5Qlh9uW2ZdiasfBpIq1+WV1c7JQmd+RqapgHGz3HUgV9H5x5NrX
VR1yIY7j++HnMmWEQUDuHTz5HQZiOPEIMdvIYLpVWVXMpRurKwr32q4Re3vXbbMnkZ3T29rhtU19
NwDyeH307lj4t+3Q+sYwKH8rjTHVSps9+0DgX09bfRhjOo018iTngYXwF/C3Od+3r2nlKxDe2/Q+
vQTPU3F8xcWQaauf/93J7Jixiji1hhGVslf6L/eZqFgdvGbtgReUSMzW3KHzRj5OBQ078esBpHgf
X8KyDn0SHX21gqbvA1W7D2eIfU/m1ybuETCfOvOOhaF+s3PuX1iLQe4iWdrUi9rMvP9HZZuM7Xxo
sEnGUM4uc2T9EJwbgTcBkdEIzN4x1xI7dRTmLnCuzS1B0dsaD4gM77O6Ukigc/OxUfltjMe+z1D6
yhASxr9FPpgLiD7rubmbNi7+9jpyFPg4sAQhxkJ/lYJX8IZpQF1J++rs9qObjiJsnc+G8HC5fX+O
EjxF5Q1/cnoHIsX+lwgnFbdqQfOgdJWDnvdlImj/+I23bQm1h0LoBbF4xRFD8fkuaW4/qt8aHPoB
Mzlm+6/KoyBGX2/zZ0gc+gf53JtJjCat55lvYtwSACC6TxKm5qr/PHEu7Ywe4NFUnd7tyu28MiTW
QY3gf/It901O6c6rBfjdFwseIp1mC921obkvYuI6fcbqw4eHspNvhfNAjgEv9hLUWbuH8fEgSuFT
lw6t8YE9+TBKtEr2vY01II/buZ2MNord7HebHbvvemgw6YL38IGmqWLic3yvr3tu2qtqfuh1Mqvr
64VqDXCQpDyB/eZoH4f3m9OLE6EWQUbk3/wTLmbywmToFo025YJ7p4Pre74AuO8BhzCohDd+FVbY
DpyYhMu4D0VrEPNZm9z6MJoonkDzvwukPEJjNBDdFcZ4LjrSNdeQt0N14Q6hj9AvwSel7d0OoZuT
SI1fIuKLnv5eQCH5KzCB6h8VBBZcK3CEvtZz35yQCjm0wCoodTPFDcWljCuWF7wy5QDnsbMCmgJb
kAnsRPbxOw5ADOC9wMWwugkTi1yUQ43bD+BG4kGxS9rDyKZHg5dfuMUWQSUHgGyNMMDKMfOH8Y+/
Fb4oEV2D2foMOZ1n9LIGJvN+6+8X7QmsD4b7z5YoZQsOIEyqlP0bvCyeqU5+hAFpGaa19Ldby4sm
0mzNvnmvv++aXmY0GUa7Dc7MCvPnwf6e8FGpDOA6GyqhbH4Ctt1EEBau8R26M4hCYVHMF650oDSF
jWQLGkkHY7V2KPXsXyQ5NT5MjJ+biZbs5j0b62oXIoU5dKS4MPoRg4mMTSKth9ATf36TwsSw3lMY
bRPiAD3M0aM6kfej9T39Mkw6McNA3jp5ez8fS3ffyhkF3k2YaQCHeBaD6UvG5rrkmQYfaG79sGQh
/2LJKRLJEFqVnif++IfZtzpPO/YdxvWw+svpzUUdOwFL+C5w/g7g9KMY7QgwqacvWxifSyC3wvvg
FR6OaBRJkS8sAAA/X7czdisPbOfd/AJm88eQcbBB/hK+wQJHbhPz6XNa/KzcvcZ9hwJBiln7ducp
sLKJgLW79B1xaW+rDZc0t47Baa0XWwFwZcCk3LWQQmEuQvfgcaoQQ2A7xZrXzK72f1di+YCzF0M8
uP6C15nCSHWOMRkedul19hPkDIgiUg3iQzBHaz3J6BscWsbNK6z7pIPTharAHLPDS+cznQvbfvhk
GE2z6owPOpPM6RDaTq/ChSPcLZiYcD/5HHUOdMBJbY+dHFAQR1CnZ2XBLyggk2kRoIk3Og0j3B3m
pdNLqqVyep4xG5kfbtYRkd+eHjj4rSoXpYXdHnNQUqhT2Vn0/PREhyHiF7dkDHuf9q2aYLHSUS36
pQkfs3tU8JKD5An0mFm4V4djh3F1ki939pF+E5cQrBdaWMjP6fOswAjCLNnt0vY0guU6PlwSQcHD
+BRPTgTluHGqbuO9QVLg6XKFMSt16+0OW/f6kM874UVivTYYm8+5e/avCfxYaKB8JTNHkQulIcIn
u8P/mHI4ttdox2AzMOoATsV1GcYXbEL6V817uTsXGzy8Nrix4aHloEaCC4rn1rxdHch5wxYH4xgH
GquweYUNPeTiHHPd34kCyie96Y+VyFyFL8Drw/t40MMY7IwgnlJCwk0GdXTG1uEtDNugK9NIYP2e
G2dNf5qVztY0eib1PIuuYoSxIhWPgenI7gTAi5IHTxXzy9HVGnd3NbAH+r5lvE7yg7XpW7j3OR+s
29HNeuC2FhQI+HD3CW0SKVmiIINQZ4XC34aILFcJn3wG3DssOL4jZ9XPgoDoawx1VhWkYpkYK+DM
QBi74etidDaIHi8I/FycTXGREB1q8+ccf37rfLDsqQRObw/49aF/cUczFggfJ64OwoGBly5N+8tH
iLrbAynwa6Nis22wQUbeVZvwOaja3//HHBDBEPDIwRkfO0zOyE41VfgGqNdssV8bYPOxwaKj5sHx
0Mh8iMB4od+oHMTgqwsZaUN2fvNZHxPySSxNl9gILUsVxlk00qVo5z0cUbokudssO8rO/hSQ0Zan
mq2EO5uirpzS+KQjZk+CW87sjWWuMIFTp5kh+7c5larZOrfwOXl4Cbh6MHYaYsC+scpmLaY4Qbl4
fwGQq6sG6n6NuRyiWwtr9wiPPIRPvAX+CaHd6s8zi1IKhx58DRBF1fAMj32B6TtPswluCBOFA6yM
tRyFpctxSBNz22LRMxuvaKPxwIXjSOo8C/I9pYCxFPuIqRW+gjzeCE0QZihw0MQFZaCQND6zIx8Z
XIA2bNwvTx7OJe//ap2FGSwOJzxLACLOcCI0DLqsaACNEUExnwKIAPeEoLkWHCSYqLtUXcdqouBT
e8O56Cr0dATH6ypyJZCxQKbCFj4rpbsULoSXNaL6Seuu3o7snt9zwA37O6NJuXCTwmWfYjznEJZu
9VhcxzpUrYbKS2I9r45MrScUKdi1CA8msBiv06i+AfVJHCWRbTCh1OT/0177I51x77TmKX/DZk/7
NYErjRDnDBIc8qSsAuOzMSd8iQEjYOttXXt367EZ7p8svoevBrQqxs792vBrDTXdYoUUXl0+yogx
xfqxGYRKmIzpJ3okv/0cLYGxHI0SmWKCjeSU0JUcBu7Rez1kjw8pMgdhN/nAbBXsz77bWPBVgo4N
Ogo7exy/4CmMxbZDi0qKxnFgZ97Nw1kqZYJNUGGwW+fMXUQ9x2FDn3z4gN8sOF+3lxgFvfW1e2G8
44bWjjfW8MMjNMVX4ZtqSQcBeJ41hNpRM1C/l9+nLVOiYn4kX+Ejj8OXr7k5nPBE4y6PfovyKOyH
s7//JtdAbcTrYMcIochpnC7YpcQIlDB3D8OT0D/KFu1GLUyYjOwEKE+SzrLiGHWvTJsPYAJ5REx4
UtHgdPP+nrfTUj3UZhsPwhclQkWQyWvxFnQH2uizEPFTUidA5mKkyQ9hfrTgwTJPc/rAD3BXbyD5
zg0cYqDH8MIuN3ModNr2Be9VPLcAUDDqxi+HUeJzXcpprxLjCHFrMxfD2+jlVlD/vGa124B4U/7P
qxPIBhrdDLnia/U2b2F5+v1Vy+c8XyqT2vsm6DJTQvw2YD+3tRaq8RPg+bUchb+p4gFtMbR6TqWU
PpU9wrqlSBvZJU6Bpa8lNcILPKYmWfKd3BY9T/XHzvd0PSBZhUivBvTmhTNk4eZw1SkC2PIlcj9t
syqs1h9bnanpwKiUeJzzDtPJeAyysbzvB6BLmH2gKYLKAoiXMxQUbtPP+ItoE1qcBwxsJZyCfs6h
JEUd1jYyhcrTqQ6HnTc23hDIM4oPYJrHXFhE5a7g6jwnX9iUEWVlDz8x9wnpQgp3CI0x1qLaQtx2
sWSoGvgshF07f8urfjktUbrAr8eA9WF+6H0wRlZa9/6aXYGjuY1+eGW4YC9vDEKx9yvsUWPeBnYD
6QDPU8UbDiN+usv8BxYhl0mWeVkXfaGqIuYhYWTyINrvNfvMQJX5+d3mHDGv896y3qNjMsZRSf3G
loWrIfjnD1/Ynj4553C2Ol+RoDZBNfmemc/UTJy4ecvkN7AkpqVA81tGOVWSLWhgr0kPJ+zOq15O
eWbcKIEm/Nzm5/Lfg6t970cvOA2waobW/WfJd2vAUkyetNs43GZm89eBSlE3gyX/gWKzKR5Y55Dz
tmaG1cKG+xktbAkIDlBCXubrb4SlL+mjBPmi+O6c7yhslegue5kajl/Brp70Ze+B4SYEGPxOGXxf
4us3LDu3HNj9AeTtXL/Ws1Ze0Gh3yK5y916vntJSboL8sS7Q9eBFj80gEYiEIZFQiX6/waaph1QX
CHkuYlM+thoiwl0P9u9ptQI0ek7LOAIIuSS/FRUOgyJm4zRkcLCEOLxevijKQDeIYkJPRRDm09FO
KiAmD+qzEqO3AjPf0qf1CN7bq2zdoWdgso44Ft4ki2rf/YSxOpXjPcHRb5knlMqLzwqWNGge4lce
ZWHgvSXAvmW7AcbTx0+o1dkflCPsA5ctYvVM5DkIBbtGoVsLsy8MGtH3k3B9bOa3tO+qoIMRfSRz
tsGS7zVe39IMh1nNULHGQqxEhZub9Y+8QxizEiE+cBVgSZLVkkcKdJ4KoRviGZA7eHI0wbKwwSWb
AQZ5n7tyW//9jjvFfgnbA2TYGM4INvkPTuXquhhvtFmm7t/2y++3lq/ZdwtMcDZ6+RsFqysikxrq
foZBJOg52kKmdsmxeuduhdkuEIC8EGp80CcmcsO1hjUX3EIu6rGYQjJDKJa47xAwPVrAUeWhxsWq
Y7g8K+BZ9PR2K1zu5p2Pc/cwua9bUMIvvtGX+SfMyUs7AVCANz62jxSDNOwb+bRKV2PJ0vYOLbwK
iOvskXHIV8GT6MvCyhTbGCSbSgfFVZePJMi8/5h7Pf5+3MWMeaDkIW1ifNUao3SU9jfwlDymH5im
CPo0qcK6kt7XrKTXSYzkoyf7mgombScMML4889p84HKKdhEI3NKI8sGYAN4lzWRfzHVU7Eau9iXH
x0GejCcwAonUMRCwQc7gykBI3kOJ8hF0JqTURMIa9Z5xzfUEUoAaAiHECOgV7Rf+QBB8mXjOiOAl
ZnF7Y45xeGv6BaQZHiRoCYUtJsYMKpDRgIFA5XzOhJkENvq5sf57kQ4BTyek6MOa9zq/Qv3KIxlz
gxpFjA+JBDhZgkvzmyPuRthb2Bhs2CgEJrc/Vs835eqD2/b2Mckh/1WTIbxyw0JPpQ29zg7PpWg4
JIg0Mkwm8IUZpu2rYkmU4ubDQMaA3jZ7gldSru5u67uFt9AyjxmvMtjt8UFBpfkSTjdSKYdhCnX6
Evad8QiJtNV7thTRHRv5Hsjva37Xw6HOX7WIq7Vz9+JXC3VTM6riOeMuxWh1LBxteRbZSHySIpuO
YfIfprVxtQCIG5++jjAWrpDSq8A9JSqcl51HlzO3e7cCXdEVWqw3RC1/+qKnEIQg1tjkbkHvgUOW
44uJJYsx0CG+roan2u+5GOdA2+umyJZRL8WSJ4g4woAPT6QYg5+FEsPPWL0A9KgjoR6xfUryqhjw
sgSAsyAEIOgk1TXkHST4V01H6QBS0A4dd40VCCctJIUom90Xg8M1mr5d8D9EeIoBEoBH6vrEAWvd
pzgJsbo4o9NqzSQRGpi/Sz7Tfnpn//ax0y4dyhvIooIlJKhYDY3kKBHejzKUSAy3YW3dvZNm0brP
SbY0hXTvFcgpggQWUQ396QqqAERtf3lq+K/isFumlDIUwrcpm6WwDpwvfCNhNkOyrzMEQ/Iufufy
YIsZSWW43jJQnaKo5N/dVsAPjEERlAnDTyiXQn5dB0g4sF5+R8gDPcFm/nhoPumch+H3TCARQBh+
+avhgVmiOUQGYeww3HhQ4KBrgkKDVtpFXGONaF4zYrTuULUoA7FEuYKM9LG2AG1l/g9/FYCc4Puz
lsDrAMjCuTp8whSac2KZO/IthL9njbEj2Si2bGAbZq5wgIaAA6QfKEkRgoDOCPTlJIDWxaaAAZGQ
SSmejE8rYqHxZfZqAr4E6ORogBRTgFEj1uzymfzo8T5xL4QdE2v02nyWY/12MYH5MlxrbFRAVEyk
hcCS+nj4yQcvHkqywypRmmSYIhSo1jg7gwaR9I06H14R3iJkrEIJJsDWEou8CbE7cATX6AsjHLYC
B4Ti0PnrEiiOiNfoDFjNcOIUMiPFVQuhFjMO8Nf/xxZ3DPeXbJt4yJuQIXUOd1S2jQijVCyOKADh
IsUal7YRL3SYsSSbcm4IIxhQDg48HPtwFsHhHk4Yr5JPlXbeAEij12595N4Nz2cH4KjoR246Okwa
bY5HBW9NjlL8bsY8TLL8wFTeIB3UeDBhxJ8IAA/keOUmHyGmAz4J6P4QVJLjNwEqxD5ThgFOoNqD
VulmbAqDV8mdL8JDhE4RJx3KbshSSGr5HKwPImkIAEukdQ7egNBWX6Egst+Q1mLfauRchtiliESc
ER/xVSAD1HOag0UgKCSyb6Yr8nTQc5vb9tdPPjymkd3DeTEnlU8MzbOpWrsdp7Ct9mUTgcYI48/g
3Y80bsghF5P8nDMyvEhIdZz+24HF8MNscGDidVXW9p1AxT2XGkecCrG9hdP9Ca6PyY5t9LXU2lLa
BeZQULtR95J5RO7Fl0gloT6ATc0biH7JZXvd5gxS2VcgUtEYRTd5YRhQD4Lnqp680e5nMyy0KWlq
uNhjIv2y2W3S4XvUrdSNNIc4feHrz9XiNuN4OlD0pSr+vvJ8nFTn9wEXJHGq4M6+Y7x/N6TN/UxO
L73t7IEkg/qXBfUIxmG+GCf4OOK4A1H/FY0OXzRjVnfoLxpom1OM2RN5/iCaSueSex+6A3Z29Z8y
bakMd5FMMhAJox7RZyEqzeVg+w4AlXghDac6noykvKSKO8RB5MzSJqHAe81bKkbaqU/H2swXZN+u
xuYVFu8DPqZweYEGzSDqOr2en7M2ftrwyALuQPLKBRMUPxgo9shVYMz2zEGguNVU3BBPbsQGJUaF
xTyMjfgh/j6U8MfVORFRdrfKYEpfCadFapnWAQYD0FdpRCCqtlETNYsC6zDBM8ZWx2CqM71PyX3i
/OsDh0wzGk3ykNAW3I3ZgJT1KxkZ7mlgmbDA0afAIwPPEC/zExWzUTDm9MbkiBv+IWZq/iiQ0FZN
v7N6IrQvQgXDD86+GafjduDumFWhxg/x8dkMLHKyuOCaiCw+mOL5tBc0Dl+CzKbyJDiGUBLskvDO
PlLfL0eE2EqwOVlQPTZ/Th4unmYEB5HegiyGrwRdwrBmBsUHZS2zSw4T+hUmdcLvleDDUDFIeMGq
prGxnfA/a4ibpEBJ1g7I7Jfu6AHwsyBlmHUCAF34A++Qh70tLPvpgKMfRgU5oB12vY90sOyWHRLh
Iw5CfGS47ByKmFSH2SWBzuu1KylGwAbXHPtR2NLCheC6UlEM9wzsEBhOkrsE3rti5MV9wy2KzgBZ
teD/4qj1xGCAUhQ4EojMyhxwxYmm3wP6TA78ghgoWBAzCUCg8MT8ArwS0Qu9O0fxQtibV0mXPhkN
JFjVck6/bVGICR9pumcaXT4m7zHFzAUAFNawrs3x/0gGU9Bd8pyY/2ledeg2OeX+6eFzzHX00h0q
8JqJV3bmJZN8gHM6zkSZM065n8y+MYzU2Ma3+/Dc9lcfmL++TEZ9mSLdnGhw+xkDLEwCCWM0U1ht
o//BBf2J9//DKoHDuHfhTrxJYngi0mm4n69w00XmSuXheAPDqIaijKEXhYmS9oEG0MOekcc6QkGB
PQw2BkNOFwQZ0NJHoIVP7FJBd8QiRT8z4CyHkcDxyQVNpwltFw08OuY7vfEAkCub3gj0wjmLY/gF
GsxagDQEicpbYJAZggiA+xHdRPei8UFXMxBloNuGWzuf8Bs3iFoOKCq5b/DMX8gRJYCW3LZcDUzd
F+TKbYbghn1M0RkwuLSbAvMoKZ9qXhSPFR115dUuTBahvKYkETazefLxhCK9Osiz3JOpCTK3xVcA
Xztqmz72TK+kwGldzKpQnRPFwDlEuMoX+19k9qm6+VB0CUo5qq8jBGtMnHguAFNYTtwnDzEH6Lgm
sIazYW6kDCqjz1pY8begbNqGEEYMjJiW8rqKYBQxfxHxHFzaGVoP3EcT8fuuB/jASTVrAYQmuQli
CQQhbCYgXvpMBGBDo2jgRsYo09Vw1rnORPECaZfbjlkyDjTxzoV0aV2SR5ylHVY9TQh7LGXdpABV
4OGMnSgAwHlxb8Krcg/1n3SLPPzh132d4ACmf3yuei5vEoCs6sDthi2aYHMt8C4xJwfwMqDYC2s/
i+HJp5h/zwT9Ac8rKmXF+nEX5RxsnMCwoB9AnoxAEfsj1/O+eK4X0xfqoS/zL21TbvGrdIYB3AOO
RfyuDWGwjzDK+a+PY9oxtr+rK2qKH/Uvw8RZPv8EHbXmiNwL9U392ky2aOf+1zZSAC8YYRryELF+
UXV9IinoT3i7RAVhPAZ577t8IC24pQVsHez6HAwX5rwPrGoya7C5mmmOJf/nUAUQubAne6LQYBXg
6IAJnQ3CwjbAlZwtQoiR+SMfpo6uszcGgyhGcTMYY+2MkSxMYXHTUc2YDCkiKS6J0YXFGf5XOpFF
gHvjpBddTBGLhBXPovRz0NsGq+Ec2BiW+gziWP8A7D/rPoLz9SEYuAV7JyEJMhrHPs6r1/D5J4xq
64A0lRPUYSJeRP/3QHKE9JdCPY+4/zK9ODxYNuiT0M+QfE6J+OHVSzqWV6So8MqQMAhr2aulJqL7
pROyLhGDblv2hEYJC23juwKmcPGoonqifmcIzvyQZYctFjojkDjrinsFbuyANdz7iE46H5IW2kdT
mEI8KPXRpdpQ78Xc6v8dwbv+6U0Ao6higFOin8Dcn3oRpNJAsWmrGDoIaA7uGcYPBbsdA6t4xJgY
cRPg/ofZBrwVfP2esKLKKaJkZjRvxFpiiEw+EEjpgCl4ESpMRUX/1vKm6a0QiGbhkEyNHH+Si61y
TIl/i6WOgIuZF1AjRAFQBQB2MYMSYcayw6v0arNjOrVqA6cx0DOKGRs9qBh/CLsKTBkYs2Eoa16R
9DRQZhpg0c5WFwUn3wb7JVFIQx55uXf9jm0g00LepGQcaHio7cnE5QJm4pWU4dumyHZBRoKxwVth
XxqU1bhN4BDlMtAi2WIXFqytkXl398xEcXL5EaPEp+ni8gKhAAYJA6Iiao0z0yQfjSB/lpjr7pJx
TLfjwW7F3xFnEvb7FeMXoV8T2guJvunt8CT5FeZEDMUIHuKgK3m1VxoEuCbcbZwePCzBm8dQhWNK
uAdC9ebErxi5afgXXcw155fJ/AjANBNT6gC3DY4gSLDMMl+sYc4UGGh9tg4aKnxiXphfkgSw5mBe
vuABIeummf3wtilMyByh+MG9UyhBSZHDQRxSLn8PCHvMzFeU+6irogBwmbH3j8scxxafCysazfPJ
m5uXQT6eK5I15Ac3BccLBC4G5CrXN6QTpkm0LSJc1yGeg6EZ2AcHLB0cgXK0D9xAfFmNOQsnHxwf
vB8ENDxLWtw/PiI+i6SDjGEZSyhA822rKKMuPlMJE7uaRb5qLMlp4V4NJrtZGfZmWfjzIXvJ/m7W
Y9UWnrSsPVj1TyTCQ0PyL3uQYjqfTY22+fyPpvPaVhTbwvATOYYZuAUEQSQoInrjMCJGjKBP3990
Vx9PVXdXbRUWK8zwB4XCSml0Zy92LQAEyEJdnQ44j1o/L3saDTVUHeK8GJ2rqLaIL9RpCe01q1n2
lNz6nAavqv+ZXFT32hl3q+GhObrBoEX2L2Cz6W7zClS8C04foAKZK9wdRc9EPb13gw+EjyodPYvS
K3+8oJZ1AiCC6R8QR+tIanUxM1Ds9JY+5gUxGjg7MOfUYcu7joAXV2tM2tDzeceAgMfYZK6R9/da
K0TEfHDaFImVaSml1Zy6TGkfFetLszM3zjx14ldK9hC3VMGq5ogo05oD+51TmUOi40pLswD1eP3q
i64OGYViJHVhbaGXsGkIsptwRxEVp2i3oPScm6DYz2jLj1ppiawBSFSf3zroA1DKbwleviBC/jj3
/epwnnzeHgju5y1ow2dri1jII74/uEVz/3bv+dk6oR/3rsS2pQLWCpoQsoDmvL5c8hW9pyytn6Ya
0nkoBhX+GRRq5xo84V9/10QBHOh0G6hBiYNaBWGRMjJbHqHpRz8nlGWI/sUFhHxPpzZKbCb+GyX6
/lQWCB8+CDaX7mp04a0v/pz6JqrErz46tZhJ9l/Q/x5Q8T9oYInTmuQGyqx/mdN1gzVPv5eGkSGq
6jhqDTPIvYp7sVt4vl7dPUmm2JKi9mQiVtwKwbv4qCoj1EVJxYGSSDE3xUEa6uzJO9kTqLzhHsFY
+PVjjjk+8oLXn7AYEW8CS1Ei5Z8vq7QKOoEGIZZclTbAhECAPAaHqvkjunZMYppVx786QAgh56PO
Sx9g04heTjcl26Rz+kIKFADEAO5ZHzZweONIJF7xT/4zeVOqJxiYVBgFgVN2iqRImk4D4wbALdTv
UaDYgmeleTteBDmCZqhP0FdrmdoUc2Fri1dKokXt9Bpfw7MDP8hCRZXtG7iAgKJ773EOTOqC8Uq2
fYJz3NOaYevsJt1ovyppl/LXNGRp2fdBqFH56quEtg+Lyjg+2RPsRux8gL4Q3XF6WH2q5QcLpTNc
3il+UJ3WqyksAOOLAR2nivPsEyER61LORn71ibGq9MqpORl1UCFPaMGq/ia9UuyC7z2grOgX9Iup
VttvPE0IEMM80gwaXAg+uh0Yb09QkTjND28TMMvOlIEAnIuvPW7AIEBAhGUuWg4CV9Cbs0OA+o9z
M9E92n4I+zN+rsBXEU1cBZYRZ/cX65yHDQGDZl9nCoFIsEYgcx/WCxUrXLmmzSMYuf34AcIFBRZL
iw8UQwl4DLqPkDdvJLNHHbgV40ClCmU1PRGlCEZdDgyp14ClmVZTFRQceG1+hg8i3KUoOKE0AKiA
fIPGK6ceQimUFiWE1YxL8Fcv21tTENfmbI2t4RiZXnTVeIr0Rj+oc4YsPZ8YkI8+kYtcTXjj1G6X
IQcXuYUqCKvJEWTV0ejYa7Rp4GAW/S4HD/4O3PPTlVYqOI9+MboBY8GKmpMN+MfD0dCX0KKWC8LB
a7hcPSR98iDV1EgboQLrnR7tGGqxaBia9bDuZB4ldN3/2oA/7ZpBuzK8Moxftlpz6z/ADT7SS9IE
ZXMYCRjmgbcPIKRVbMdxxshMpxMq3syr3ChG+9ErAIJiadvSAdHDwz1a7enTPofV/AyHEKWN8SEC
E+4c37oCanmhv+ClfQxKmo+0SA5LAKVHqndrepDthn5N4aWxodUoSRuPdS2fdltI8Fz7+bNDHEvm
D1hj4b25VrpfBOvgwxjUb48aoZPRSCyjhZZoKKi9d8fM6Yja3AtdAIEwAIwkCx9iFcJp3PAum4Z4
xhEGIWVnH5K2QEWCSl/hK2JDkOytRorBWAmVtfCbVsUvJFV+XoDIExdgQ0lWTI/HZ055fsbsbM7e
xhQQEDOV0JICr4CqWzBoKuN6NJWO/aWQUHH0lFDL1JJKS7+VW8DpG3f7dEB/7Vz1b9BqmeLvEMmf
k+qqZS8/9ZrFaMHEU4dH2up5v422Dhj8YavGAdrLCAA52gefk9DLanh6I2B/s14YEh2NBiCdijzy
nve0U3BQt9+ncyiFTtnq10/2l3Rq4ZRnl8OnoCSBHCPnKjIBAI7UQeNt1wtKHHtbYYtp18bqAfhv
sdvfZgfMTU/UJtrJ4pZ8i+AMEqMWfsGUn+aXYtaloCxyumfQLhjkoVPIrlwLW/tlcYtfhZ+3osbT
PhIdQU9pE62bZ1y+qZwgq4siBKgS2oOUhklwMDTRULiB0EbVDMMD3INYFKQNxGbWBfK4ghMgmrCO
hjMrJVSc9lQ0OfroegURCsA9KhYIabTCGsBa8JcoLTQoQCFpYJaw2BFS6Qn9/AP7mvNvGJ2GPJiB
yLCfIljwFDthbMvZWKdpUNinCOiHXguZy4ifFPZe9wHBkUqidfITnZEf7edmdDapF9b1SQ8I2YGG
EN0TtDYeHKjpHj0QAk3J8dBY0zcfELyuu8kINRN8Ysw+GAVjEnX4RCoKHMgXwz8Ygx2CK/IDNNN2
d9IB3/c36IpxHHf0ZOctemkSPY3dgMbPOErwSkMzg78cKPrORZGQ2z3ZETV4CoZg3n/hgLx588Ds
a0c/kP0RU7Apg+bu+CBUOhhERoqc92lGu6k99X7IGOM89ZnZdpcVM/M6aEpkRpfz/j250Hu0S/pI
EakxKwBWO+1OLJR5SdDQRclm0WNMSVq4lb3dnwhhX0X44MOTAsGN8IBcyQYJKtIW2nLS096I8Wep
RzWLPE866rvBx0j6AJfJmXTCgZc+V2gToMfTMVuE/IQr0psiV+zo1JnYA/QNvC4CmiT6IMFOL4d/
5zMIK+G1nTkKzIwrTVSDxL5j7lApIerYyFFCicEINL5U5Wd3E8aWQU9OxuYo7PG7udskwTB56ZNN
YcYU2ngLSHHGcjlu6UjdJlw4ch8khBXdIJJUPkZ+SNFjMbOnjoNjrhRoOrwvpUfP36BCog+YEyxU
/uriJU3dHY+7ut1hFjI2Mvmo0jJwqBvwRlgyVAB4mIx1giWXPn8ZCS59QH2/yILghccXpvOceITn
rgdBpq+oEQ7BdNJLHMmJ9rLoXmB12ENZy8woZCKC8suy5HNTeVedhDsN5BiBcKOPOBG5tlePzwLm
RDZd6QGCNyiGrlZt0thM/lOq1HScmwDcJMNbo2wzIkf86inxHCkN3Py3vuWdoAIpIw4DOCDs8YoN
VZyWDL00qrAiKQklz0bNhnYOoEneRaP+92RE0gjVFp8IgaPsA8iUwGQ8fhr+bD0bEZ8wC5HTNba8
ifDBe/d6T53vlwHR9DB89ho035pWJ8J4zkOUN2lxmOaOilYs/vJ0JCAQPuFUgJSiANlhuLZflP/b
aB5zfdRfwNlYKCPyk18b0z+OZcicjCFGgNT6SDChEICItwqiDOiQiF/WhsfhA1A98bD+GKLiSvUP
Xwm6UUFMEHEz7z0oMNwQkjtktHy7Hq+QCZaclxyYs51oi9FZxahRotcASNy6UfWEmcb3yonWRdhR
wqGKB4XgJrVAGiZ0DHFsRR9WTFJQOHUfkz0JbcsEtARHAC8zaA78FKjObIhjHaHleYhkgiMKzyVU
5XVzeVhzepGSNStE6u4FJELAMKLW5wA6Dkl30JdvcukevtXvDQpld4HDoMT2fgvxWVvfdtcd1pEo
ZYIjRVMGNAx9XkbPwX0FvsSvSx69aEbg0k43uRkplJNFO0mUeTSHEhPVPuOT1MaUXalDifsXysNx
kzVHhs6iblOU3c+QwfUf/iU8+/CpsdZl9jJdKYK7KJfGOIRbrBPECykwoktmZoNssHAXFAn2IQIC
l1jRSbu/qOqgrYy8MNIWdPPqNF7OPkq7LjJdR31FqQgd7S56oB0KSQ8rfA4WaN/WHcqqoH9BFvMD
gM+I1mHhmC9rTVeaxQL8LmhFVZR5gPCEY4KAJBsqzB3KNDOQpOytUtPfJ7nzdEU2lAgbRGMbpN2d
7Q4gfmaQBQJiJi6nVF54p6eRnewDJtyngYqGT2aqXSvHf+LsdTRMPj4+53s1Xuzqyz0NRQ8S4jO8
ayjut7wSquMOM9ua/nQkg37QVDS/X6tidfxS2oyElJ+xr7lxvJj3jTXv0i5BwuPZbyMnCIn0bdfQ
rKDCXOgYUOxP3oE6JX3Oh4Ny3bfuZ8WgeXLpb7b3ww9O7oQDjaFGfOle7lHzSlNBSUk3jg4mmM+W
R3fzSWcfTVNwPYx5TRA9j2OfYJDHTs0xYjKYB0RvBd5QsY1ROh+quG2XPVQYe1jXk6Bxbj88ooc9
sfxm72qSBl5oX2Ecil4VGnGIp50HC78+yMkTK+yUPv0L8wnUFH1H0BtTjuDJYbugrhkgw28DWMAm
mE7ppDQqS8VD40tNHVVlJNPVkObMlIDeXoz4eBLpmtdATbcF0+zWw5fWbQVNhHEOwxzjErLuIs5Q
VUM1iJyG+v2J3bYYKH1MWFi/KErQ3IYtnhYUCNmlKQg9zJtHWZD+13tH8Iy3IchywlPSpa+5Utk2
9j79EVTQLKGGPEgdsJvEOFM4BRRYSfxvZGcT+iXOM+nYbeDZVGVBI369C9Aqpd+gqNdyi+R11ZdH
uD8tH89re2EdfEiITjO8M0uhF1F+miBTNkFPnNabhsMpsBk+/4k0BBpakuV9KSFncr7QqO9iLokx
Nzo2mwrfEDy/zNYKieptDt6ZGikIXvu5UyZKrzX8hOg6skmStvDFFPYwEWAjZkuDI8WG5ra4bASi
e2gUcP8VNJ4WFw32H7y+3NLZDt8UdL+9KTAq2gqUSux1ya3LPohINFlDjkyMD4mXxIH3c1qKDDbp
qVRx7eWRlluGQQhoZoORxHednb87U9lgix+cmsQKRMWCtDHHbfY85O5xbETZsffpdSBUkfwD6hGd
NkaE3hZPAPR+RkpY4QbbGCwodzJIwDpVpzECb8JRe3ZI9n6NU+S4OXY4NWkc0btnuuNYwFjgEkyH
jBpjA5cVjJWo99cAOrBksWlF0P+FlcsKEAn7u9S8xSmRc5zIYLOP0lZ/BUcNY8Qmn5eNQM5wiHDA
g1oS09I9OxCagZgwsitS+qW9g0SQmLgXBKxtI3yYlLuNIxRaIC/LpgWT/mW9jRY0DNYTzWYaB3BJ
OKjprilDwWkpw3a8iHPgMAi7S4aF/vTqTjnksqybRyorAHo3nK3rZmm0KNouoM/2DtQRu7ZsbFrv
8QXi6nDcPOvQaq39jdTIJrXptixVNfe11Ufx9y/n/R0UWZgfhioIC4zr1VHRDK8iVffYqBhVsUPd
fO07fd9mCgquOMRQvIMQUwse9+TFqKugeW0AlGo2xC+1xjxumJ2buVh+x12QADVS8Cc0yZz+est9
eMhqOB0ktOqI6ImrX4KeHgCRQ0BLcyaKTJh0O9j29VTMMNgbgKC8kXuk1AWIsEN/D5XoXtcnbrEw
jjj3aGZ6zCKqetAm2sYopwxC/wC8JZxdiuCfXd4DuZyFVGW6uhqwKeg3GgdeFp89/LOCT6iBSSsN
FYUVPMpDDj0geCUEogx/7CvYIyT/KfKge2DT8qYBb7SDj/UCgjU6Tx74456cBh6wAGTO/QKmB/Ku
sEM4alvu6eQpar/ZcKhivigpZKvbeYq8c/WIhnlmfaDMIK/0tHINRHcPWOpT7Xcf1lk1+ZcDFOS9
WWl2Q7Nfp/6l7VGZvDVtLKQuL1eh1Ujvjj1vMakrg+KOGaBbL3wQL4tjH096tWMpKqeZez2Pm7S/
Tm6tS0MZiS+w31RfQY0fvcPLBRSzf1AFNQ736AExFG1szG+h8sGnoXV5GSCicUJHg8kO/gc2FdSV
qUochI0WS+AJjWYx7kTX+Bw+ye5ol1i53ehJR6cadrZZQ39Nnx5dLR+VSuTKn5MnYg1O3e3uiphs
c7yYnmwabqBh8IDE+6ZDpRSg3hRdIF9Ee/xH2J2WgF66GAhY+8kHREJltpC/A0/kP+DFK2ltXcQd
DO/htdMYqQBJMLD5YBMdZsWGRubwtb1O6sC4rnOElCC/Eda9sciVMJjgnIYiHQXpguAITm1NA6S4
0NeC7RNGDG2bQCO8aaS3wXt9sOv9GtoxuHd1eyAEmdBvrK5KtP7InsIzsmHoLtk0RKAfIWXxQwLg
Usz2ceLyWmEL5bSuVQAcA7vqIjtFhAa8Cx+nvUWhjUzkSKNdPBagu1tLxOScQ8wu493tD3CuXNQA
nfHL7Q7vtB+oYi50D8cqD1112rGvwZMy9JUTFEwkWG/kXt0P2TI1Ymfhq8abNu6CjksOMgNpOdAh
CMttOt4pQO1kQWAMNg9dLLbA4YMLYZ0Oaoz0OcERkk4Vne4WWdvFQ1LC1iwN+q5Y4+5nlVifPUbZ
gDI0dhTSgmpTI2uxf9F6sq+sl+UbwirTWXyPEZz8Wm00+THKG9PtVThGRQV/jzfvPQAtjCIsrSJA
Vha6vMvCEcmul/1siPh21tuPOd83KlY2A+lB49VkvOk+0dHoocpjnqhGvKFUr3Ad64M2Nj+inIph
SodcB1GILt0giMr9YtshC/O6zh7x7dYwj/dj+v3eEW+p/TqDKfzZPuYl9SgaXzhP762wIPM5E2Bo
I6k4LujxlAZyPVdKumEdah46ccS2SP+SaJAaxOCv/EsPGcbxhQ7L23lFFPeJnukA94/BvnebfcYl
yf8nensIdplE3JR2wVqMKdDZuHDBnFuMmnWKnnsXbob7GYhyaUFl2W3uMIcG2FUl+9HHaeyKCEqb
U2cRm4KSoCdu4KPB+JXgWDNTOLynXm2N34lmIKM4bKBPAsOm5RBClXZthKVkQKjpw0jP/YZ3jtjt
fdV90gmq4ntQrW7956wxXWzgG7P0aZI+JqR4UJOUUc2uTzuUjA/Gg1NU6B49ZXqY1d2XYNAw/COS
sVszlIifOAGTdEOAPMNB1x+UZ9I2GuPiP3R2Fek0NAKgZExayjvIa8LUG8HYBn0jvC2kghAZMDqh
FpzCV4JQDpoyIE2p/ZM8CFixg8dNzUd2rD7uxme4COBsgEOVu30oPNO9U/cfGGWgq6yrowYyUpsW
jRiFLD5tpNdRLWXv+BJuY3GNMyVNhO7skQB/L4AwNRNmPqiwr1NghA3iCsgMYkLAFkRcpAlAOijx
nGrPbwOhfzUeejnurh6wnICh7De3RAkQPsBwcq66ze1nCfad6YSfCNyKllVOwFYpo8b0gCwHEMbd
Cw7xcwXZgs2gPVd5HJe4tq6m1apN5YLQ7TZHzoB3NrflnCkFqA7HLre96wB9nuTTQ/wNQO1zL8AU
EI+gN4UVKhpS1NuI0OkVnZ+YMKJ0UtM7m+OKt7UpEaESirx16XbW59E1YjZZp/A+oxc4UEZ3nubk
nr6S5oe5cxo3aZ7whFxZlnOFcVWCFgdrC63GisB972b4HwMQs74BClnuPWh48LmHIGESfKr7PD8l
ZRHWlw/pPtLFSlD+YWY7AJ8/bJ806fGmUJ0Si7dy/g6BF0aniLYYSpHIv11mN58W3e/Mpz3ZIs8U
NenODJR40OivvtNjBKbiMrkM8Rr23059CfzPvVksOcjEbOox9uxoh2qUPjPcZE5hl9QHk4YbcCPc
1vDsKWEw0kwi+rvSrBZoNXanDqL0QKKRCghvJOPNqFojbZIoa3FBxFKKrbUkCX9ODlGbhzwAER+j
BzXpDJQV0hLTAiYWJXCr2CxAj6IrOmT59YGWolV7DBDrQbDkMxQvjmQ/b/rH4INB4LkPWlZE+NCE
iHClwiNhirrB4DrphkxD0AiYU0Udj6h6SxLkrVnU7pE98AEcA0EZCxHG7xTPkdlt+0K7lycQ3KgF
IKlKHliDRFZsykTBOCYjdjrDrrnBBX1brNO3c2UKo1FFVqZyonAga4D8DrSKIVNND8FlrOGX2wka
IZi1nJBNGSFTsC1E+v6ItAzbZTHu+M/pERpek0Z5FoHiRlUQTRY6Ms043EvA7cIXIiMmRMl3orf7
QAh2zzbQdNtQQaUp2R6RAwIUxZ/aKae1nwJvZh7NRijLumRafEZa3LRB4VEHwWx9D1fzRGKFA7Lc
M60dFF+CLx28M+T5xvTMQXm3VP/gKiCRKLNQAgXi2VNHKl+FdhBNOoy/vX38WqJKQHkN2PrZGElR
jdIc2cWifxkUg/oaDDxZlriCFD2FP+dAd+gg0B989m/baoodwB5SEmuOavz27XY9LMA2QN18tjEU
TEsq+Xvv6H8SEZpsm9lEJXNCsusw7jpVfyWB1J7cAn8/JM2p9g6bPmAhG07RWPMeU4W4CmgbJ/ej
B5MJZlGHetb48dFFj1XuAVAPMItOrPoAfr5jCE+wU1ozCD5FfHU1lEVIP613zOPrnzatgQawiohu
qID5Q6MJNQTALIBNY24CCydkNGD/DqWdO4IW6dbXRb/pgJmgPlb67GGafMXwZGteNqqNn5tF0qKR
3eBdTSeLWy4ahzasMxQeMKAgPyaladIaxcrpbn0hOk1rXlXqt1UtfAF7yp6cIhrr9k5k0KHljHkL
NuopLTtOTUDk64tz5sAG2AQ4k9IgGX7dASjivMhNO24WAm8E9vQcVzCHX2iAYuiH0MwVCBWW9MaB
utd5VJ+8WGXHTGqkIKqJToAJopIYoNdYDC79Ny0MUuHB1yejxQDpugSJ6Zynx9V3o6HjN0AO+TYQ
y3hyFhjB8W0DA+NcM+7R3UeKkROX47DWv00Xo/sE7kMxycYfl1VFfewewmfxaz7YlNW2cuDffNda
XNvc+pSjE0CvFllXReCwvMfIOcPL43d8XjHaQduEROiK6REqHzBWgEvhoKb5B6o62fQ54+D56gUg
XQSUHztAQSzOG35/p5gQsxuV/WeUjbHtLU2cS74tHWRCsblGR68VtcMX0tBtRC2uPnqjqzZg4NL/
IozGWQwRc4IO0fS9wgZql/nYyyKKCu4t0wGeL+qAMvR3yX1cfXA869Y6H5X4d3JQhp307t0DiBZT
SeF2rHpRCxG2Cdb1PhAMB00yA5S9SEznLC8mAofU96XDj/s6rKixslamxE5TEEnhadPeNbxydA/b
AMpnnElIdE4/YbtjaJN6uhgDJ6Cs2ABndDBjUfvvBK+7Tk21z6nzREVJBDmrGDABC/Kjv1E2owS+
1NJmAgeNGgwigDWORwg1DnJmIUPUWMMdLOmdzttbuPqAYNmW96su1xsqduWW64X3Sl9OVRl1CjDS
bEbAJ2ogDgHE10Rp2VOpDjHx24CYVKe5I9WnGEK/TPSYahF6pemeCM074QFygcXV3nwHIvRCoDM/
b9tpldSlBD1Y0PoZlU4nqhQdIM5h/E5ujrKjRXhKWrSmG5EalAjh9bqD9xCBBKM5ri1Z2Mj11vr1
xqB5wBVkUOsMu+8hEmgPeqLt8feCBbBZXR0arm1clAG13tAcHapCU7dzbIcrpw2aLgO+g/KReYLU
jByNwoFBIbRbmRo4ybvRPbs3CFyXXq5Y+/2ARLmeWUB5MBGtofJAYkd6mA2uAN7r/aM6OLE31YMW
4Wg+fCLH/PLuzx7GkBiNXvkc8EaFUXW29EVJYHkAqCQTLjaGDQSj0Z8DFYccHW4VFaxlQ53XAKAi
SjGt5pfJa3ci2UY9qkaDYAcJsLF5QpsZNYlq5+I+AiucMgzV8aVgqKXghTd0eIGliZWbp0bKuEpb
WIjd8ShtG/XSJDh8Un2l4Ml8v2+h2hegRmbwUdk7QM67e2DbyD3it7kgF6EaC3SJyd0w2NrhIr/f
VjHlHOyOS/GxaaxQ6lmCcLpQOCIM1W81TiXlZDzXB+M+4cPuT7MJnguVfgq6cBiQ4YW52EPLKGvS
CKzoy+5B973HTaoVS2Sv2CNEno5AZFXgys3NPX83el+frQ89Eoo62H5mqIBTOoQWEl653B3nxnl5
mJ2X5bTyz+syrs8xco41ehjoRy27yTtF2JRoHsXV9vLsPn+RJbtkNylQ+tlA9RKVyFf0SF8wpXc5
xXH2hEPvedKhTn9SZizSk3capCzttt4ggQWb/fbR3QLd1mB+4cxL7eDbOzacx6VHmaKqufczlhrQ
E29JlX4gv2bBAig5k0Bk2649qDQhAqwWFY/4vb6tXuNTP1s9hIVQS6HwlIiEzjsOT0ydv1HOHR1s
Yf68sDNHhIDEBH/ImwiKggLI4Ns8e1lbR33r+cai3cwRSQWwCpe0JrKcWUWICsQmG3bHZ42y6wsT
W5ALIm56mYIKuQ6V6Sm+Mw92iEShfNmKzt4n1xF3UNOXp45Rq4vvyMMX4nekvMIHkmgECJlxxwkF
OA6NPNJo5AFocMDhrBtMoTboT3YhtANI67q61gJ+B0HYYSmBXXsdnTqNGcGFvpsIug2aCQFZhezu
Q4BioolKssIcuC6PaHBpHEXloLV5povoxoYz7qTXyXVCVK8N+Pwm1RCNftpVMw5ELU154z24zLQ9
egt29Tbq396J7g0ZUNN8NIYxnCw2Ua6AK3uCpyHJlNop5ePlYbOfHTav5Ydar7ykoWvNaS/QhCz5
b2l7P525dDaxFyAzv+IkevP5J39SiOUAHDmqJTskfgi9uHLequlzqcxe/UPbIJNgH4DWz2zg3y8x
rsSXWJKmGzUECdiguf2+Kh+1CAk/CV/qn3F27Loqkj9dYlz5Gcq8OZUkqAUxEXeCllP8BbFCM5Io
gd4YX9wRkgH+3ngmgoxRsHTPMIzM+XXnkJYLLIjUYAfHpN+YadCt9jmH6fchFwpGRgQL6ClsMhqX
8l9aWuD+fBwtbKR68UYQBiGQbRSF6EAAa4cggMv61Wcpk8+JIvzduTI0FX9WeWiQlglPlacbY0Xv
MARdILpdlxIaRV8Cdljw8hBK7KaPnOJIlxb0p5iI2aANMIjS0u//dFY66Sl+JFTXkkW0iLRA5Ve+
bKyrNFsu5iBFgy6R9B7EIOAS6t4KBYkNHf2LAcRi99GjAXkmIIIcY4CvJfdPTc7kidwZBvAEEBiA
Mn74JbH2TZ/f9BUufy2K5bXfS4rmpDn8IlTUHWlYO2ADfrLfgrygxa/oKADy6MlhKdkhEDWXt8qb
mr1V1+DzpJT30AV0Fccr+Rq+Jf7953a0HY3A6fDXtd/vUg6EbaGPwq4ZagCSoLlSB0N9D6i0FJsO
/C6MUC4iDlbzlVyDQAcEIlH3BUJAk1+0uMAeM3tTwKe0GNKzPuBPhzc9WKGUrb/R4hmNYkFeZ4BC
5bZGIzu07ZH8K00yGtycRjIYdfwDaNP2KIEyeNCUwOSie8gjR0yDhm2TIL3EgJ1GDihomneCB2eQ
mWDwm6n7mxqdDIgGvzF86FyxvDgCWHNii3rUk1LflfqGcUPSADBr00DQfzhIkoQ5wcXFOWMSrFbz
em/OXOQLZA6nMvSCPQDqVelbbkYGUdaDLERZGQJcCd76CEJqEMutU+7lixmVAYNEfYP/pCvzm/3S
VcOCiAIGc0Iky8yGx93LFKG3zCXJxGEnLrlqeb0hZshVyK0pljzxvC+/03YGoYb6LG+q05cUIMbf
vJKb+I3ol1tktkvvCNeREx/5ZrSeNHHEmkkAJHID8vrh27BaqNMWlDa4cP7aO8qLS1bIIdyHsLVA
XbFTyOjyFCB8yjPgiGZSykvAIsE8l5nrjFRs3YALnATEk6JSwAXifOkJW4nWNTsPxQtfjI5glv4e
xB9qhh6FPkgORpKQOvxebzpV8hjAXYM1ELch+acsMf5G7kz69/yTp0cHSDAhTMU5pGMTVgzvxY2M
d7xwA/37BCrDv9cBwxewazTZMEgCtyF5NibqFGmEWdemYIbdPUPMN/XZVRhqudIPIQk4RE9hJCuz
tv43dtzdm6uCWotTot3SgQRtEp46QyLLVSaKXCTBC017mfQrVv88HbwEe0aDJ0nYPGSOEUByp2ka
fXSpe2fWbhNhfwTqQexUvyaHOGM23/C/JB02jVQGVqYmiSHaoB2GjE9mJ2h4DYiQ0k1kEY5CO/Sm
F322Xa2C+IUb6UWf2qzAkZwK5Hp8J0URrnS+kpkrFyfPgwen6bRT2QAI8bkFoBr/XgoknCboKVBl
EXz8iPuUO+X2GSkF4krAjF7Jo5jPmTC8pDn9g9Cw2nlObCjDvtSsSW3ZNdhJBaFU6v2OPmQ/Wcll
NBlVmaNA6qiNoBsHQ89w/58bcmxypYDVmYZIGnOOMuQ8d4YCCBgwKayG5YcEW8XfpS4lNpM2HLC0
TZTIgN89BtvkXQzbXLbar76ShyCewOJTHXvTdfjWrdBm9NSgy7ixwLH+0PghgADMjhMf8TSHaU0P
2HHn8gDlE2QRyw7x22ArfT3iAz6WR8tiOg2pTtDCl9n/dtiyaRQsHAROrZhZD9Edsjs7KJJv3z4a
r8yWq775Q9oB+zKTlMPkptM1Outtm3FfUZzn0m8Gc59dWqaIjPbV2Ibrre3EUCX4Jq5mqNo8VjJO
6ffKS3ZZ2RHA9ngXD9wE0Lku6LC/tZcoeiq7hfzUWd9sTiDt5SVEfplo8kueOUUzfpejT6airFXZ
qP6f8yuOIickJuqhbgS0HFEnfco1iXu4nAbguLZbWEC8wIfNeWDyyCTGWXFjnBWcW2vhs5708MxN
Qdwf54wYG1yMH8CMoHtzG+1ndRym0EfKDSCk77OxqDuth0O4z/8/PFd2CDbFL0pO7K2ylVY4sQmU
LmWSH2GkmPvNIcy7VplotNS0l31btqCC0Mlgo0xY0gyHLLa//Q7sJGdJtNngqzOQ87DFYPwt4flw
FfMkOFbYDrn50Qh7CpA6T339O2AcOedlPb/N9NZL59hjg9tLmYQXTyIILk4OwV+sIEMhnwG4CkzC
aOTNeI2YEL81RDVFjoxUYkq5rE0USRBC9M0v7N7oBA4Gb2vA5OHIS35bEVc1iPhzkErzkgdZsPaG
H2MIPHI33gOGZIrP/DFpAThSGhoc9jIf/rCH8mz+QoAF+xtrmxnyCwFYaOwdsj/IuSNzkZBBNo3/
Nw4LqgsvOT2B+LFO0o1sGykHK0+c4ZITK5Y5ccLQJqfvlLtfICKZK9v6GZjF1XBw3pANCG9Aghx5
ccJLCCNfsqKbjnQ1ObN7TBR0SvOEcs7betOV2uxcQWDuUDUBVsn/iQAKo97/6CB3+CMu5N9xw1XQ
EhV36mA+T4dga1Fr+/R3MtF5TgtoAtzyYBANItmtwNPy9k1L3zAKDZ2wQPb4v1/clhw1wCv1DThZ
vmCQyqKUPUbW798vSbRpOvLnCHIj6Qd2x+zNlr4nz2F90tdr9FLg39UMqqz/5tCedXMAyV7hR83q
qSAcHMaYU0DTuFgreQQyNjwdZgevOEglaAOh+m+KymbI37JZyKAjlMhHrFgIMh3QjZdpe+zRs+YH
WLpMYM4JePErWZWyw8vn/M78pI4D9WIo57N8o5gWYhzEZ8q9kTIkEmTlFExztJ7/olxCHWY+QY0x
YP3IHNjUHDaVUDC1REp/W6fsihpH+3y+WoE/wHid6+OhZXhB8g6ZkH9blEjaMSX4cOorvzjIkh2E
BJ65fDf2POpok7DVy64k+xJoNO4gTe9mmg4VQmMJSn9RA+BgOrl6YDEPeZDcuazWIJCfZ3pLsIyK
CCQb1G6Jj4VcSuFRWqS/G2bcW1bbRVPALbyKbvObVsrd3GDHiM7fbxmxRwBg43d5HNzEvzl3IZgY
pAknOotSvqumE0Qh8s8j5iEPqgFlApTcKr6t6gs9VcipIIZ4Sd4jrGs56SlhgB+SB88NcipQweHy
aavrCjZmN4l9UbaVMwdU598JhBWe/dtw0zT52yUUUw5G2eVkl5TnIUH+HdCcGH3Kh/3tLfL8k0Ru
IuUM2sgaYhXJqSuR1tNMBKb+2zXlNJZNbQ7kV4Y1ZkT5znmAzZecd/L5ogXDJeds9oy7WJ3LaSKb
H+UCStc15ijTj6CL0Su5DPnL3wRJwVCTgw3mnIl0aviIC4wI+UXrAxbqAdgXqQyfgOoma+wJsAFo
A4vLdSdjCRi5CvmhK8tSlu6KCAkdSZ4tVEwb4BmEa0l/CGgIgfqSqMjJJvOdahKZOQ9e9jxWvxz1
gGv5TSJ5Sf7Fxh0g2OhLYfiE/AibZDYilOVAlSD4I9wSEnto+EgTgLJiinLU+vswQ630ID7SC1Ah
ABfRiEQmCvQfIRfVb4h2KRXiSRmpk/NAZUMhXJWjGswXIKH/g1KOlN+i/jusIEb+O74Xvc0gIT+T
G+HyBR9MsdS4DLMgt3aFIZHnjmkg40yAKWexTC/xZZNbJHLcjoiwU34N2UbYJ+RZyt9xnG8l1GRb
2jOoMjByRMltiWwQPL024Iy/F488OkwW0XCzITAh1LGqgFX7ZNUSChIay2z7XcJQ5qMkNzJrKbOR
9FBxBa/GScGGzTSX7QLeJd2WtABZcU46wTNV5zJC33CPPJXMEuFYlOwNH4gTwP/ftlh7Ii2MVNgR
VsYJWS40B00mMwpkOn1gzr7WL9k9GVgR8LoYGnol4/F4ucTxjNfHglCxh8UB7hjkcQvkvUxQGmn/
EjfZ/uXUyUz55qO1YxcTK1z5dTBUTlhhG8iSlQndsGDo80+JnzokehJEfk2e1OovcJa9GuR72+Rk
g1H3sQTpvX7r4e9UlTVbwr7+PREJu4gAz0ZI8ETFzIeT5cH4Je5fy3NcIUXBVO9YzGzR4RZ9Z3m9
xyJGJC/Jy9kCe2dj63kv0+Otng0nTQLTXyAja0FC77/nK3Gk5EBy9zIKKNXxaqErgSkVMNvC/Ng1
62PzOwigE7QbNsENdZMdl6YKbh2CWc3McH3MLDwNYZGgI0WGIc9EhlfqLQQjQIug+fepgDKh5Ctl
W5coKSbtZkYyISWJyTjYEL+DUqCBZMr5RdV9WOPPUGVBICocgY09Gopf44ZW/4er7AR0LwWAKsv7
L9QThTMk0gjKgXCwq0n6ecB9ld+dNjH4X1govPwYHFEozV05qCs9ppaOrIKwhSQOYC3BleixNK6w
HrYSFLYlKDxSeRHE6UoiapIf1pLEAxL5zxNWN+JRWNaaNKZkW5/PRyJfpZojiRhvPfY/ObNlpUju
LPOI6VJwBxxZATRDiRSQvOUn/k73wcH+vac0CGg5X1c3nS385Mh7GbiAdfyLKeiDH4eZPvxd1biJ
JH2TM61td8HZf5hpq9XfdrCFYth/upnH1vrbAdID6pqAkiQDZxfX+G7Zx/G0M5qOjMwCtsaaWcte
LzsuwQHUx7+ipuxIXzMIaFfHmp4m6VyIcmAI/8KfLUMqWz8UGomGZahzz4ZnI6tfQgcOEktahwv6
1/ISUg/2xBJwsDB+hSGyUAnBfmkVg0xYJSeCPLPRKJO0V9MZNeiZ/CmFYx3VEFJYiXuk3Cp3k+m2
6LAt+mvAZq/ftIfdzonGkqNw9pPCkIO6IeecPLGAeEq0IeSxbtcPa93wNfm+1fw/os5sO3WkWcJP
xFrMoFuEmARCgBhvWIABMQ9ifvrzRdXu/7Qw7W1jkEpVWZmRkZG/tqLzFOWp4vKvVnninCfc7DxX
Fva1W7fY9Dy4YlW2zzXO4NpEQFi/BIusiZ/jfrECBECIz/vlFCOdSaR3RAIt7C6/Hh0dhPnp1pIS
oSr0PJZfiQoO/qeGxWFqX9HeKFJDxPl2l/I/nIAMC9Nnb0YswXUQAKK4tkwxg5BxcvG7aolNN+Rf
EEA4KKef3BbpzTWukh9JyFFNSk00A8MMPXQpx6YIj1Ut2nmt4GegfkCtvebd+QiAeMuwryjf/SCm
DYR/bObRoMBPXyR0fBjRBCFK0GeKyGbEAMzJ6DkqiYmH9uk1vIbPgNa9pLZP6HdQvmGOexMIuK+/
1AGWM/ngf14CCpmQhu29ut8ZLUM5vgipUNoQJv38KDtCHgqE+QNpFimWCweJ3TBN2wNE6eg/jIYe
fDngfs67xeQGGAI+A4GQK4OVqFkDT9jlEo+hZGN2AyFGXzwCa2zghDblUZcUWQIAaa1obqNRJGiS
r4SaXHnNlOF3ZktiZbme3IqMop4U22G+tYW3lqU7Llkug4dVU11F89mWOJDZ1gkP/V6TWiiEObRB
93QLV9RSRvaD8YWpuTcb/adG6pRXqUpugv2RH9Vl8sqBQEdSR3NU9v5GWkulFXxVlvaTq1WB3Rdu
pgmDgKQujT/8Brl7CHFhm7koTujtxaGBtfQHf/I+COJkdOVVyPHRMqF6x0xk7X74lkWPN7KrHcM5
wj9VEHtmC4bjxVYuk4cBk2egVcAZMzZbPALrjmt1yCEu1BgrwkR9FvsUWkPfkUBX3EVWNdGnNZj4
QRmUMeQLEe+EYTgOp8AUBvzRgsGrY77u6LKKmvSACLGzpzhA6Dj4+EA3hsRjJ4YqaW+RLutCZYxW
jFBa4V+4KxQ5kMhl2fFqE9bJ9tOaEBd1z+923nN9j+A2lFvsYvLpY/0tUInUFJj5uFR8auvi0reQ
7/bgaRa0kjukzwD5+e9qUSMFENZcU+iimFTbuTzhk0tgiSAU9uHgAq+wO/BnGZ4JFnlvQTKYZ1Ni
p11IYyLwjoEketUHy7ejQKkJWQrpFrPd0ZawAs09CFfsbVxgzfzcojpZaiB2/MF/toQxI4pBz57R
B305cWcgsVSTXkRpFCesRQG0YN3Ym8JqEC7G7Qc7S2CADNjL7FIkFDC42rMBVn1dHGcdtsNQPg8O
yxF/dK0GC6r8VhzNP8O1Nt5TW5svGU5K16kya+b1TPk82l+mKrxzp/nSDgYeIgcUbs/pRqJ0yNYj
EmfPoCTfHPSYrRepZ23TG4INQxsJEqCTZ031GSWaTjmIQaxRj4M4O+dd5s0PfM0DlH66MJdauXwj
59Tu79prXzs53pOSaTdG3B+PBSIbbWKB/pFhpj8jikD3yoOedXHz8G2UnAYE/ANydTlVYx9OCJHq
kS3W7ON5qfOYU4yZ1F6Yhh/9Ayqn/h1TibGMyq3iidVwoMvbHirvgdIlzIJcYySRWGH0FeNQlW2O
/ZP+3Oxy/90QzWo54JfeTk5/FNlbQlKY28QkZOo72DzZk73xmU+1W3cgb2UyMSgvAIxhQ3Gntd9r
BdLkFlgWOWBY3tRnu38Uf+pg9UgOtkW/AfiHMSkHZTyQC4Wfmri/5ot1nPcUsy01wymVqUQzvKTJ
jEljnOKO+Vx5hBE7LdElqpVmSf4qoe55QjmyloTWoMSDVMpIEybia3xktn14+Xh6shM5pWyVJUV0
jjQnewDqJD8Y2vK6FeF8yCZ8mij2NJwa1Y3UHrUuwF6QyZ5ocP2Q4D8gseHQ2kO9ZD6gWwiMAtug
4CvsRuuBz8PtNxaDgeU/u6y1tGkME164ge/RbUHe4715gKxsyr0cwjPdVBc9v/6z94JBfeodBwni
E/sBfubyUlexrrVDRVhnSi1+KGE9VsarU/3YvQ7usKF0zdsGuzpkUfRXg1T30baBiM1uqQTKei+Y
Dv4UjPBcCamhkA3sqT4pB/k/UzV+km6odcbsjgb7n0hYtnjboO0NDM8TdlqGUgVOL2q+DtS2njr4
BZAm7xBgoZ9DssqCTsKxxfzgPZKt3vZ3VFG+0Smz8YWQKB0jUnqEET0lXOyt0u0ij0Q5O5CK9Q2F
em56jU2j12Db0GwukGjyqXqn9DcA5rWYgzYr7dLJ4tVWAjqLmVK8KdDlXLO2UOZHJoQUc2Xx867E
Lg+1I6m0I3nTsEf/LYEJMppm/2fqU51htjhtWEpyyl+z56HvhWVopH9EEWxmJKz5CQA1O9d/5g5X
nJQDyQb9pSA3A2Lj+f3n10qrQibcYqw6VfxYwc/rOmjiFSOl+NxG6WPqMrs/SFWC1bH1yGNh0rGw
4/9ew36oPF+q0p9Ox21cdW0Mgkd0cWTymO1gfz2dilwB1XArVf+g1kB7rfzNra/dR4dDuCnwd31y
oyWJEvKrGA7FBPSMZxNjt7NhglxUZTP4VV3sUS2VT0OzuMw6JahqyWrPa5qE58piiio439HVleCC
m0LfyNOwzLpKq/skFWE56Jq0lKY5D/Wv5DZGLG0GW4GCfBFciC2MPad7b+8CS5JgYUOx0PGBVK2J
C7Xa7L/ab+3NwFPHv+ak5fTp1unlMk/ahrXJSZJYO45ugi5pmWWIPgRFKsFjwj4rvdYUJgJFm61W
bLQBVKqshaPD39Wubg81hi+Fd3LqX1XEeZkuabiSIE4Z3laIE2eggcPc8Svg+EeVfI0m/EXY71J7
eobB1K51cYHddNEn3M1RboL5V2MDCP2sGVSCIKTWkhlEI+qKgvKkzFX58Srnn3AfUNQLz8jaHYb7
RTHa9aGIlq+VNFKTjcem3NyHFHx3Co1ilBuf2qnYvW/oAHEd068dQs8KfSSHtvD4BBBO3UNrT0Gj
2QdpKyWECFQfhxYEZ9nRjdEBtHSM9jRVwnjhbeSpV3/XHIJRUU0Y2UZ3MkO2UdkB5Igah9l7KCHC
7zD7ASdzDyh3gKbTz/DThCAEFesVU9N9O7coNu/nvQf4p5o2oJ3u31ooiNSg9dR+Ef+n7xdST7/m
raWX7DIIdVho881pabOSeyWHUq6LBpSV3Zt7PjdAkdqOXkCAuZvGcNBqkal8myG3+Ca91CDCKHfs
VO/wchwAKOpE0MmPqfAp0nQpYduhMinINj5YgeA17q+PFeQz6kRzWtTheF4J2gYtoacECIb2K7lu
Nv+vaYi9ENKewNPkHDH1WkqEyjTDYq6p/RT6svi11nIfBxk/6dAxCQVzBR3yNUssgJ9bXmTL1ZsD
+66dHb0zzVe4vYdfFdKF2Xx0B5+EIxvD0/NOp/EtQ7aIVpEM6OsBxbAMg8QtpshvljMkoJU8T3+G
1z9aZhfd7H1EngCd2q8ed7qqEj/wxhB5yBHOK8R9kHp4fx5EfTfUFIlUID6KMv/vmWLg9Fly1jzn
0EsnKqWp2E/P5bJbpOcA8Cmcu/rzXH9s66hZl9i5abhFisChf4x3+Xk38yilWig5F6n9Jzv43tBB
l6I8SZVDWz7QG6P9gmM2pLq8BHd379SzzfMgRidpBBKMUkMczqlSTg2KvQulYodRvpfpIiUcICoT
DofKOf0XrLwBt7gyvuLKnyBAkG+DsGZFz3shtKXkgyynLMoblyv/xog+UJJA4wRhETY9IHXkFl6V
E2rWcy+TqcCklk43dWx3N192L/CCavtNjqI5WuKttpc6nF2mHSKQlNRtK8h336f5v3cArrzvfnq3
/nzwnCKadCfkoyyQnjAtnIokwANm3FTuRdcyhTTaC8R+gFgEFk5yBrHySFQOZRy0PTLlCA12TDfi
ifr6TLo+jeTkzwsW0wDVUv15qYabFoXHUVKtm6yKVpCIOcI42SlY6fIHDN2JT5LLos3KbmhF5BCk
23XgZ5qmS9AQ6GDgM0LalDcE9RJ/HTgzU+2zYvqEceN2G0p/kZ9QPG6oNwLbzwDQ53aOO1XsoLR+
rEw0KzafnHtN036F/pN3qqPoNuCEnXKxSmXZruUEOWJOhPuYAOUuvZ822ENWab0IKBmrAywZGrWw
VIhlojRvD39KyUytLHtjhVHZpAoExXyzfHTLEHQP8EYLrCDwgxHvc0XlE3o1aGh4IZyDj/eqZLp0
A0HdIP77Til8P4/KtQu8ZqSAG5/BfVpoF6kcosR/lgxhA766hdh70fSghFwUBYa3n/vOuOV75bOa
18/RrT6m9+Oroq7ITANCtXK9tNqCjRYa8CE2r6WKNTYsSgTfCHZn0IbK7R2Nf9hu3NSSeYdhkR9p
cWJp31pWo3A2KraEyyJTVKiWmsgawJZjoivRa7PuH+1j7GJ6FtFP/wYmmfQOg2Sc+IXJDjkDTADV
iq8B1oAajRJhCPOsFY/heoKngzP6pRidYNpBNlGZIAIFZqIWsUv95YJecgCvjBItOPDEi0w84JFi
WSmUC4UaXNi2Q7Xvo7Gl0jweZVc//4n8QTVzwuruliQpDuvDOh9xM1jrt+WHpnHdD5snYTBAjMLq
e0SLVFopyOF5w+/E+CFTAGRkgncqusotURRTGKqbGAgxeV08ygKmY2OesDplw5TUMxW8tHaClAn1
4IviOHV3kShaImnd0boGO5s43dwqQ6tSi81qWVjXQtmnEoIYr/aJOjl4h82nhxWjJQMHoseMrlIB
S8E5FmICLeJ4u39BK5h6ezDLbSWLEcbSDpPRdZ362/eweAUwGvKoULYR7h/ch5jh3ARjt0rPcv63
d6FlQPfQ+/WIScbJtNjKBs9RfnYiff4jldGdz5LGh2LgfbbCPINCBhHyGEYUdvaeqNfAYmrlZ8UA
oc/Ge/ntw5tKcw9DTNObRNR7k+3lVttb5Tzl3p02579im7NxEOEjHA7fVFE5q+Mc1c3KY0lJz325
m+1aTyDHDuTXfhnt0vKg5H87hRVr+kFPAhSIUCJkkTpdxFvDV61INDEPKcYPOLMsq4d8aR8RhNaz
80HkJrcEm/TxYajZISqiD+atg945BtV/jQjc6ZiJnMPEoVattPqhf4F2ax2koUH8Qrnd7Eo2YkVZ
Ts9BbRsAe/IFOmKJ1h1SXbsWtFTwkBCiM/FTTtv9r5mJVkWafeyDXbNQvw8KuF8vb45kdqGONLgX
L47BdbHvXdqvZXlKqNm/oNm75ba21bHl6paQsyjQefEDX6/x4MNKFCcVAprbdI8NugDgI1Ne03p5
9JsLy7VitId8Xfu4OSRdX+Pi5LN4jQp4JXO4Ouf1N3p2s4a5fml9u2D2jeuo5B7pWH11B4NhELSm
ZdBqIBZJD92qNFMMaA8zjiEzRdexDhqjvcGoaI+2r+YQxp1C9X6MpYoBJnIDMlWVrmJCyguQuy/V
IrKoTNZdK0rYVEQyVhbaOoUIXY3yi1+j2I1Xp6bTKU3mIVqSo+Ii1SvS0CXtVKZjuFUrG1TMm2uM
MT+XXjYtDH9dms45w9ep4m3bqTXbW4JoGFAPckT0sqAAAU58rpIn+qafBE48gACCY/Ti7gH7VYnR
9ZhlCCvUXf73q97WmaUNMU6fCpqB93OFItfv+rt2ls8ZCv4YnxMXtSczi4AYG78cQaVwYEt7qNLQ
uu7WvjUPPrENGTjCzeZuqByKEhFER5iw7nstRXRSJJRmWtI1KX6QFtJb5K/6gjjI3xAB+CX/PqKr
+61DNN4Qh4XSbe0/HOKIKjuQEIOohvMKq/q5eI9gDeGkSd+LvMrIH6GkzcVJPN6ZHKfXkaNcBq3G
qekZaYQI/bo3+tqgAvg7qKN3DCbbKReqt166c0DV+Bxq16ZvCWV0F/qlUc8EX1fn/g3uBlxHxd4/
nKgwzbTj6fZczY4eYalR8BOG0HeWySw1To3x13yC/9NJ8f870eM8vf/d/65/u20FMd3kUaM/G0Ub
pVedxy6HEoieCyfERP89sqgOoTy58x5/jz9KFt4gc+ZRRG4NGmC2Woo92PzJp3qP+Nk9ukcObbfM
I42YcrkKTw7UjD3IPucpD0MfmWwxWCp291HLUFZkHidAWqQHinJieUBBw2W9LbIbZ+WsMKZKVRwh
5Itcdo+yCIQHvM85/FGZQNVJoB3jVCUoc+56/GK1IyPfhFN39m5nj10dL/d/D5xh9DCoX98dG3jV
eBPw1fAkebBL/t0WqVVqlVC/Rc0BtDhHpca3xYWjtHIS7wyXHhthiAQYT3oXbjdUt+CC7lFnl257
GkG2BwWvLE70eql2pdKObIJYt9Qs/R2n9+l+lVoWuHOUmiPXcoIwIV9xb9wdEz4bhIDmxXh4oj2L
vyqOMZ1uAm4prhpIoaeI7r9SAIXeUssSwKGElkCQbeOGj2jhAQCUEb8zVGj5DwZSlPbFl1Sj3S3x
NZQaQHIPTj71wpXrbAAnDhDm0Z5By0u7Pi/wYbGIDiMXRCfnwPcUSnRlZ1fmQliEJT0shaCsySNj
RNCIaBD5045XiEnJA+gmlQtoIqCwhPiNeDNCnv4fysB7qHQmR5TIBEnOljNeJ8RK3NTZrDbD3G09
VrqIsaxpz6A1q5LLo4hiNR2sATX4UmpwtSPDakHnpIqsiwhiSI7xI9IVhFHkkBFPUlJVmD2RNnaL
EGqtbM5SoStqPeEsS0YJD04GZE1I3hcZj9/zQ/xnhbXGta73ST+GSkqGqBTBNgFySRAZu032N3RG
jghUKehR6FMm9KEr9Re9KtojUDiR6qrMY47unpjkcmtoP/gdMed5oA7D84m4/qcmf8DS1wjBPMpO
WU+0f6X2MFvBNzqSsVoc+srcXREdpQqm4PGMJ5Ewo0tx9TtKQN6oHMntcL49liZzP7XKbtAQTW/y
CF6w4lIrqO+IxeQ3iMxAAqVuBDlukMRkQfzNi6F4XuSYUBuyc/mgXf+5iP9S+K5x9T3Sci1NqE+n
5wiifASqKfpFmbjVWaU3VGCyuPlr3oP1hUf9oq9S3i1NSugECF154skRVx7OlH9mN/T9pEZFR8L6
lHqLs6JTEmgijltuclmcIJzmJnjbXGZ+wxN/q7ch6wlicxupPueySHhrnY45K16R3rxZnBu+uywK
ZF6VE9XC1dcdfbQLDe+ql4WsD3Ez0QDXrtdd6JFzbycMXAtvrUBB7w6EVQfJuqzCEC5NpUO4zXF4
CIB5AqJxhO4CAnf8wjhEY2HHq9EXwPmky3Jbl+QwLOkNHdypQ2reVc4aMmaHIMOoTpwV7hyGJ8+Y
E4+womGycI/OHs+0QLwAQKke78YeB/QDxrNzdbIYwsKESIBL5ZGkPLzVbbpBZE/TTIp2fq5GnJBB
PTTBNk2gf0UThZeZB9/zCXim6Q1PfEsHzB9tMOk5OClM5O5OuI08+BAiJYZlG5S6Z9PEotzJ9ood
B7nXHf2PTjXp22yXrHf6TjxbXFAqUlJ56xeeLtuWXA41zuCLjVupN5YWUB0bP0GQICPxEpjgfCF8
A8qAOfSdRkwZUz1uzWD1zwRD23y+Xkt+oJuD62E4JNg9vYMaM+7J0IzOQlWOEf3lB/T+AgcZXhZw
ziCaVt+wPtYBySkSYuS96rIe0Hi8dgjzZQekCvMAG3CpQ/CRlOGP1DastNFzweykkRk59jgEiTO3
4Z4gnWPm2zEq0WaS2Y1HzmB/0iHfMEt4ALhAXZsT1bMT0b+TuOu/O50iSUG/MW6EEgy7QJG49IFI
IzdvhtBzN4xJcUc+1LlbZFmgltLr5pn5Krj2Nzn9Q0ZvI9ADXJrUABIqvTO64mPAI+MwFJQWNajN
VEMH44tgvOq2rtVfSGzKsbGJA4S6EOtC/HNfGRbcRYs6ZtJgqkV4gxDTFBcVoQfnhu5kTZ0LlRCy
qIUyP2nX8C4e1RwggkEzkMUw5yxIxAB0KOZT5pX1VM2Gg04yUtCKA/RNJM3FCZoQ/qtyFYwctlxZ
Q7wGnCnhz9o8BVsUGS6B7YhmYIUPZju2ZDHlACw1TpxQjYLGQVuvYvMfp2lLfpg1QJD/bbC2KgrF
Rqg9KRhVOjKDT1dEkHfvggKG2E66GVBxAWiXeIllMaG8HDNQmx2Lndk9E/Cj3JsAD6WblqIT2OSM
QB4dQExKoZv6c1HE7oYcJLBagBfLA3q1qjhUqYkYEYAQvU8ECCFGRtadoRTiAPJtsIbC5ANPUikI
sRFEt9V6KnM4bQpJ2wncOloTJj5t8GJ+p8+xmSxYE678rh+kf4H2oFbA48rkC9Z1IO3otukAevsH
5FMUIiaePBM5GzYeEcquN2VhE6uceFvxFnTRyiuUILK9IbKVTa2EfmovVUCQ8A5b5UERIcMo4fA8
zTJFZYtDLXyS4hSliSQhYC12HaAzm/7foiTOWBOFKjNdJDOtwdGpixkPpsyQiHYu0lpCYYKGhS6s
sDrkqQgN/pfJ57zxhG6+KB+6H0oswLaqgB6LM8Yl43hxubq/JlfzL68RKlWqhClZG80juWm6/SIE
kGmXDAizgBStpq4K3URyVZmobitjCLTFvBR3xNBKeL4ja5FC1JU1y1UzE6C62Ita4rWaUdZp2LE/
2ZIX8rmiCqiho6IRC0gJwH5RDASaXFtqoEVM/DKc7Hy8DTgCW56GukRtqCzxZMRsUaEW1ReTzoxJ
CoerqewUZwEhEmiTxpacFE5CLzMRpyZRe0uOp3ueXIG4xOAUPdChKgbyIseOhq97joXyO1dy6hta
m1SuHYzN36FS7Wl+aJ4YZqtI0F0yBv4IRrq2hpPqRkSq5X5HS+TkyeEpv65AL1PpLqmMAzvWGUEr
M+k9vNPVah2DeYpZrTnJdUQ2L28ybsSS/+JqQmtoEpU16TIl04hwO5YTTSf2+kreJdldEuLICOpL
5FJopiTJn7i/+TyZTkJ+Er/SGTbkCpM75PNxPpkTDs3WdaacK8uJOh0O1QJkoK+CGdtklV08p0p0
Ai0R+UXeLR2Wzec+6GOhTxX9TYd+a9/bLMVwXr2nTeArhJXUjzouaKmiskCjpKROzOwd4Q7qUIdW
LeZLjywI4i8278/i/1OC3ZaMyX47SMT8atz8pdJqej/ehd4RpuBB58z9oExnwisgl6ZULAMVqUf9
hygSJbIFIjxpdWvc6Q7qK1EITcdQUwT9uCUuJcVp6nQEXsN5I5lMjUk3Ysbxxiw9E9AgUs+7mbwk
1NgeMczg7rYGLrRoSow3YmZAdt/Xn/xFbUl5mi446tYiw06HodOYWI5UimmouOftUpRb4BzNwjL3
n3mCkaPiBqwc9gRcQd0xnFfmhhwWtLap3kRWktXch8QqHOJ/ODwEHKBHoDCRlXSVTDQtRP1ZYphR
oGZ0X4LXoNWpOERkJ4qL2w4eh+g5OBOctKIUPpP5hbC3Jom4Hsp4s16p7NY0pscsi81UX7FUeTDf
7dCyF9R1m5gDnFDc7VswVPl5cZxkqQTCay4KDLJJW+i/cJU6a9FJixzMLzwgqaGSqYXbc8OKK3cg
zGnemh2ZJioXET9fZcgy/GWorw58Nrpuil5X39O/UOmikdkVi4Ev3qqpeWS4l+JLGDOqmaFpP0Lq
ghv8qEF/iyTCiWIPJ6wrkXFXBp6kT7ICpCy24xG9XSfJLP/Wr8mUXtZkceufKIUSQxvyCGR4cgmN
03DF+uJ2MNiwWz4VyuuCHA4LdBM+38+N6UZHuTSNMNt0o20DXPzaJ7omBshth1eiAkBqZM2IOop9
imj+ngHQRSoTAjbEOw9SJGnK41gICGAgJN5Yccp3kN2jx+niyv+ACfTWQNA0tEwcF1ngkM6Wc+De
e8RfFLld6S6t5w+vvlNe7vrFQ4PPxMtGrzbKHWfFX/eDjZa7qagN9zLHGRH3hOAcCgGhFhBHIJnT
fnuicX5wAH+T3+QyKqy+mxOghkKOyyIF6nRs7SNcTcJ3B31p+fKH4Jo0i5lO7ll/jmL3zRRBAUBx
FomRmMJmHYp+HBqsi1BZ6t5QznhM9y5C1+ygON4DuY3UAKDlvK32rPm16WAZFrHzxAcUFMDdoYBT
/iVbAgWTW7aPpW6z6IJ6CXYKKqA0wLVlan1Ewu/Iy6s+4cyfOFWKlnwfG4ERu7E5wF3BC62mx2c6
2dHtCDPQm8g0KWznTaQSrBT/ticeIiQLWHla1JZJQZELjMFdiy1xRmChNIDxYNnFgHthA2yr1/q9
fqg5EOx14C1MlvynqXmhpQ/oJ/ZV/8+MLy7UIi6X88YPsWxUDQAGKHZnWANVB6jITeZfFs8SWVWu
T3c7Nudb3zo1LDfSaLTXwibiMDKHlxijyOQp/vMcWR5QoETcc7ikpsKnSYeMFQsaEKbY5CJlnRhe
jBZlolw5rIUqG5LFSVYrLXq93vAycU41YIwbivW1DxlDdt8IF1MAKPuwVAyIvZbRxY1IVJDqZNWZ
gwGG/yebhYRCsdqXRblV2TEflZD9l1ZCbKbW6Mj86EbrkE2kEKmqYtcCnc1UoJSQnnP8ZX4I3l8R
8TgPIxg1VJD7HA6QZdOoikIzwhCDJ/II8L4xLdDTUHX/L50ogjyEOrU3hNaLCjmFij1cGR//gTuQ
YKQzSyBMd/NHWxLiQ6qtO0xi3JWyO/JRTseHYE9gA9ir4xGjGNeswWQCyXrq6jV5sI444eI+1iET
1YMhkZLXrht7bl/1qTyWMRWJ8UADoBsvow6uAweoxLDrKnUUauIPpd0Dzrt4RGI4W/uYhsasfdS6
nEBjMuBaUV1KMbXitDWqfs6Wl8hj1aE/0KTmYphEmndyBbRDMAs7sqxyQKz3wYjK++r94ZQpwFM7
DLbWr0sLFJXZM+ftdvaIK6eedStlnbWWQjC4UPR8MaaYMkxMWxuoj+bPAOvZfugkyifyPrfKTG54
4rGmNjFtS770gzm7E6j1/8oVzCnjAfA+B9w8Zj+OJ04fb9udsaEzNeWuhWvgQFpWySnSx09/7rQe
9lOELJQhMuKIu3MnXhVASTA7lsT5YAZBA6GhkK259U5wS5Hs41nW5wF42CVRpV18x+81r8jKtUQF
OcFsAKH/Neej/HD5GZQQg7/DcYt0ZKLi6IP+JPRG9FNAc3d+1puD4TTvfy8kOIUhJIjX/JTboOQN
KVWoHkZhxgZ68uKF24LI+kxCLF+XsI/ZrSgDl0Flv8xD2b7PIHa/tMglVWgI/ajG0w4xT8uLQ2Pn
P+n1hIr9vJ6c2bIfUXYkWn6ZtKqetNuhDoMCjA5wrzz/yyJNKT6VEAP1smM6MBlw/FkkS1RRXepP
2bhFIjciCCKSip385Iw1uZhepqobGqsvy4GT3qTCft3XGoJX9pIIiswL0iFJZUb8piDDfM4f82tA
3x9SZ7GXpuj4+49mS1AwgojOVEJl07pavLMMmsLST0M2J/CCdrsOsKs1esDK1ft8YK7K1NEMkTHu
95kR/f4/eygDoYBaxAqFk/Jd7DHJkhkm2FGAgeHkg/QemLXzUh6gzKUkYMSX5hlaNRwtDq1/lKIV
3ZMeigpjrTT19UXhFAKsmmAQs7ffhjSZuOX1kpnB7TTvLTqcwgM58uLp2aMQFBD7KwSl4EHPzQfh
7MuHRxao3nVHY29tKnQHxVVd5pkMzEEov7nqKyQMgS/1RKvj0DrwQjx+tppL72wo5SntpLIFBHHy
m+hl2tMrRMKwGw+kBwZMe6+9Wp2a3R4wl+PMEuNh3jvXuEL+Yz+gAqrKdJUJWtLcFwojd15VGyZk
gI5Sw4ufgYHorukWGbePz4+aXH8/4OaF5s4oaR/hMnP3QiooHVzPMq4nN1YHFU+moI6BS9zH4N5F
x/Es+8japdy35oy/Q9KKHbR95VprdNLDBwqtQA+sDxW+kE4jYw5bTniERku/KI60SukRuaPL8YGc
JCQ25IgYXtkHG5QkFaT98pjiiKAE0zVBOsAfce2KhZcRG6JyE0um/4zhpYCDqlBMF7OQeef2m8zE
KAyVjlRFLSlJwhwdljWkPIAKpECPeoPNYHCp/k0STwZdNStQl4G0xFuUkIuk57rMTsEKiqkIadkx
SFYw8131PupQkIJYQY8YzOdcZEXtouPszDZh34ulqyWrm9FfztSoqTZA5Adzk6maMJkXaKM35Y0K
ReqgoztCUVI7/ZvLZQvZETaj3UqHzkcdlsRisdXRyvkIHukQxulOE+utSx5pE3kcfZZXoiVQH5Oh
MSs2kpOx7EbiPstRk7q+FoPCw209T5EEOmrk49/oZJwra8jEsCKVkRKww+XBZTFbCzfNeBf+f/6d
PA/8vn7bgxwYDIOtOvzWhotzpU1CvE8Jf9SPTh43STdH611BGCIMGjvRknEFGK+IybmTZbYDig0B
gTPy8AAsVK6xCa64y22vneEDhHIEAAB1oGWHq8HJqvbxGsJwNW5f4bUGwyt9p3jRlBGgEKPId1oK
+SaT30Zs3TJiB/rpineWw6GDm8I5shj0Pz50vZYx0pKVM8JirsFwB2bk3PC59zXjqfA6ORwS00pY
oFG9nq/UVU2uwwwjFk9XDjuIm07wio+A2aAN8IWujJRlNOKBFq5GNqFsnKGAqqpNVODCfyZDPgnk
3lAmQ4et2rH1+CKUatJDN2Mxa7HbEHS9ylP2WPBkYHV98idUhhKGfWE6NrepG7PGlVzrKjU4+I5u
kxksv1kTTnXd/2UFFIHKhYcLdVaqtl7ChwGQVeMzK1XFPGfZ9snm559moYbrfnY3fJy8h3o02wPf
gBz9K65A8+19QTG7lx46zQ3IrzGTTSna88AyCOibiQa+jK7jO8hVopGnUgMMEF/8jY+pKtF5hD+k
TzyWR7bnn04XukqFRgx16Q0pQv2M5elKAEs5QmV8lXyddJh3RCNzZUZlGny4+3IPwOKWJ6+bUUc2
HjMW74zWZ2LZvrEAtF7SAJof+JtDxWfesOSZPxiRCSBNbHTZKKFmesuIoYbRSxo9KkjJr1WaaHmM
EFIiNUsu9kKzSkIB8Sv6ESbBPJRRRUsXvTKvHUynyNX36+1Ve1WnsMgNaWTXmk6p58UOkoXlBmod
KK6LuzvCsW1PHUBV5XGrn7s4pTO1IBX4o2Itax/tRk1VIhdyxqLobuqQKoIS1NI7kRFAYhttQF3u
IXDY3pUX0fto5xH2ReGkXLmksiyp2tPPVMaLO0L5exah2KcmvQEDh8X7qbM+gyl+rJx73eP/n8Oi
RkOXrF6nPLcVNQLdVtXQCup3nzoT/BuoHuZQXUikMJXiFfUwYQmgRkidB5kdSLWZGmlEKY9R3mXk
q44GeafCN4+V5+4SaKpmFrtkya8vWkLowtSORuV73aWCHGJdDOCso+AUDRdwLYRjJrNO2Z1QcpKp
0alZU+YPrKtU6WjD6jKbdPC3gC2gMthdpgxBjzYVY1uYSBpqZhqOaG/uiiQga6jjWp3h4Bn/BdeQ
Gcd6Miu0j2gWxb/19vhFAv5bGyN9X2m3A8QkWnD5g8DDPxdqmSJCTNG7FsXdLvSgHAbAMITwvHlc
BwhdvofXwYvjWiv5+wxEGseHG9f70nos6z37z+DWv/Uf0ZOy1Ed4+HIvrtMrMmUSwisgTb8Ppc+4
j4p1WjWTGfqRgxTMLn1FWpUaqQQJ5sk3QPUYq6espAnNmB4C52QP9SX9GFmzk1vqgyQT62LNsUd7
hg3v6wefR2uYMix8rgw6xTn/0lP57BaJhG01Q/Yp777x2JPqM6D8pa8Pv6JyBY4mchd4Hj+2qQBE
MbBjSu8pylcOgB5xgOhHk64o9lVxBsI94W6AyWsb5wFK2l2y28NRAmrjV9SQyMlVlEm5YrZpFPkQ
3uOkX5Wrp5pG40NzebQ6ZWtGcLDNYgjqwiUOJtfD9szs0v4qfT3pGDHJuOciY+DXqLSEm02/W/Yl
SjmWJqontSEvDWPWkZOVqzopApUf6aFBecRNowD6E704FJGkYfvIwCnVqSpdm0BAivVfJSthaGvT
GHBhV6P8FIMnvlEA18jIpikzplnKKEMuUcJA/9IElWbohHlryptEVWHSixiNgyHn8OCpLHezYaH4
HZQcrLISM5qtTL/XYlsWRETHiIooo68N6EFvwlBfQLdtNDyRXMXmBoFSxWnEsaZ7qkufIl8vBtCc
WNAcZ0eBT4pwgm3n38bdxy/AMEpBaM200rhJS9jCrOIOa5oIcFU+Rj5Hl4WJV0J1rvJyJgKQxiX3
3ixF7ZDhmo1ddZtXJASUIMg287hRYbuNI9HW5FbAr3OR/8ZhnCVZ5JNb7wONDh84JXJMqEOvMCOk
4tHGfuv8hDYoNXABo9LZaD41mTrrdjhlFxA2EOFdrMc0tDpzNZpicvz05v3xtSJfS+9hxlt/PH5X
JbnBRGrXtWFIfxP1gHd1TACglce7y1aEoccFXCvDlkD3cI3XZmNBDR1EzkeLzor8JW8ZCVBTastW
YUkvhOVHueSHlm2qypKfarAFHJ78ujsZACfSGtXnZqlIRcKIJTp/mbwte2QHS+pPiE+5l5pZE/BP
XqjR0+LwfeXBNz53wFyXfEmAK4IEyXMQvYrDALOD2cmbLZU7FQqiaca2vcTr5BvdEIk9SvYRH0E7
lMJTA37gC1kysxmZdkjZcDsIhltacTLwhBY3l89kVOQS1SEvQDxl82XoiK+4N1CUwj4iKB8SCaJC
rbT2QbTwKMdjelt/XBTTqNPLuEGbmwaScvUQH8VpVbgcqXzYXprWhUYWrIqpd4bfm7jKGxUQ6d9J
TOOGGivvXW+qKIer0jKieIlsSV1edtRvhpJlCQ+YTnmjYMHGT5cPqWrnLGbdlhPaWW9TynEo5U4F
GGa6ksXf4kdp/utdWD5M7SknHq7T8GbF84qJo8t0jShLtFXRwxlJ/l/woSnczqXvqZuvvsMSbGCc
EXkk/G+1QiHG+p7yavF/WRgFvHrwJn1MX7/TK4l/6uF4GmTc6beariI8BaWVFdWh4yhlFl0IqfQq
zVcuHxd6/bGrX+R8jkYOgjCEQACkXcnFp7SP7Dq/zg7jSX6oo9DeAvoDCLH2d7iQ34499qtcunpr
EYNSido4lBj3dKfQLrTjgntQ1MpXllQESvdGo0YOlCxJoYGXwo54aKiAa+dfrnBPtVs+kHF4hPnh
fvWeZaLznxwYVRp8VD6jFS58Z6nTEBomJ+ZYfXYkgkO363+IwrlKBySIqJoLBw98AcNl9zUyRE2J
Q0IL+5OjROc3NlwJIxOpNnQb9b7yioCmkGbHk4fLQIUHM+mLR04beoQnHMrMjCstsqy+TtRyvPv5
YcppULtGy5dReZQmczaaF/nXma0SxBqCOvBXbl655eqZpFp6VZ6wKR8h7npfroHOw5TyIk1iw4QP
TcZy/EznqN/Lv6BcnEatzRObinm8A3DaF28ut/3ZFzuXHjNwb1HUsMfW3zVegD3z1iuSzseLIjDo
tflFcZFf8M1x+nTgqlaTRAW7ZJhAEbkg6qHzo3j6XnwX8ZTUE4xziLs88zrYtVBrefAN/QXiawUg
sXz19RYoaNDllr6sdHr7e5cZYhi8QE03f76jmKW5Q+c/ruchijnuI3wdh/Nc6/mpUgQFhes5Isdz
jK7i8+1xk6SmTXcrzn/rv5o/aXYkAY0PElq96qeM6BafVrVMIqiKiP6LEjQy+bZAaQUwIgjmPbJy
vRoFwV5zWo6AKSJafSf3ZV5BcYp7BdNonyl9M+Ww8pRvfXF4to3vqFCD6C5w8tUWQ/LaFF8O6f1H
m0wVTa0o/YCUPTr1lU8TnPmiVjpr1I5FH7JbpuplFO1J2gbSc+M65TVS7/+OkBubQKclWcLI4W9Z
J1wnSIiFJ0ImMzKcIJNosDFkfnYYp5AV6JCK+9v56SKTmlHYvMfn3p3lQy1UJkJH3flzGvtVJjqN
brSo2/DjNFvI6IesFDP+4hbQkcGLgzpH++kr+IYNsi0LQOtLygBwxI1hPAKVX4G9/1tTaa8GG1SD
xjAt6Mw2ReuZ4XoGz4ApnmlnvTT52m1FKDO1+XRL8ezd1H3QXWIOabjEYNOb2OEl/MDzEnOqDM1M
bBZRb3XIw9pTKaOMLl1MlJo9VGhikq6PfoN4+OlevF3/RXcQugsiu4Br1Xz7nyDr75jHBx/7Aslk
eJlmx3s6pyBr3IlXl/5x7YSkNxefyFnR6qOFjnio9FIqQFp4fOUNLutXWESm3t2RBkGjvXHG/Lq3
HmoR7ccy4Rz8+3I/KNPFzAFGA5Y99NHhpr/jsZvuPHxijC9s+lMvW5ujT/Gux6tMK0XP9sGFarAt
ZRHvJt1e/F/9uSa1VD2F7/Z86gxTQxge92BPX6RnmIYDaBNk2q+EPim9th9nIDBfavd997ml7BWA
9khFL+3nhoWxdoqCXyD5ZL1exRQWUFUKS3K/+3cF81XPDyl88NLDK2EHgU3t2ccitWkrhVW0jr9u
gYbfL3aefqlbaquNc570arGVCtGVoZezV6YxBfFW9bu8h2wJXdrwdZ8omZKH7OW6n/q3WWpiLH5D
mJHRu/KgCfRrkG7cGq9aoXHpEWz5u2nGjVfP5oEuO89ePPi2n4ODG09y44c3X36W58FjAxwxwAj3
f3UHCntmfPbT0KnmtdPaiL+MtSMqnP+3mxM1CIFSdlPOgmLWk3dplfwlu4kOOUxyvWwIT7w58bP9
3CDPyr14yGvUd326EXrMJNLZNz+mAMWnTQ5SHtjPope0UFK6dsoed5r2EbVyd4uAyGnwre3RabsO
qMN4Nov+/9F0XtuJq0sQfiKtBYh4q4gkRMYM3LDAYEAkiSTg6c9X4uzNeLbHJij8oburuqrl5+NF
n2fkw0+0ay+w+vBOFIocNpYS9ruP4CjzqU98xpBkxr6D/cncDD9T3Mc7u2lzXMHT6uTX3DNYacJo
anmYFuLgroc2WyxCaGCpTl5jofqI8HcAUfzH34d1RuG+imFU1ecXEIFUw5LOjj0upKXl4q/5J6/o
PXsbRSL+N67+vMCMqj/KiWrYfP98AYM3O8J3VzjO6NE+zo6o736heBZWho6aR768hQW9jRXULXi1
ekjqdRrAMjYg/CgQarr2a3c3mT2h3/0ks+pPidn3Qhi4pYaY3rWX9sy2UCXJySa93WjRN7rN/hH+
+bfioPBZG2V9oPysAg2v7mfwG0XpWriyWiz+74pOWOerBjdy+2dEtxARqo5YuPTo/eKBCCdego+c
JcWtBU5idHoEu/U1UIMTLcmFR8Krow0pwc7tg+LiWOzu248gzW8qbHikvn8h1LE/kkLhZCBU5ISQ
xkqwGAt4itxoRUI8BxVWRP8TDQRlqk/9b71m/7McyYxKe4XmHB7iLPBl3btmf3/ErxEme7c6MLzT
6tRtsf1vShsCs8kHrGlLcFgQl/+PCl5pqNRDPTwrRQeHSOHO9yGCn1o6vhWHsod+V210W5q0BADg
7LVqntxrcKJXmm0PMzKVPhXrq+qp4Fl4TPLvMWh5ihNegXhZ2+jc186nHfAl0j07q7axha/oTazb
L6D1LSG8SWYKQLjHEo601DoB3164g4eV+E338ff8PcMj+muAZn5watv1XuEL0/DXsJqAYxETxCk8
+daoNXyzLNMkODhE11Fp2exv5yy+RAanzXZwihd9tMNmZwysG6xmT7BSk90rn0EKyOJzIJviKv2+
0ktTWR8lKCrHTBLxvIqSmKoMlPI4EjWDSFNG95IYtEiqNBjhBv0kgA/fNUcVelXCX4gkJCNtpjAM
lEyrWIe+KbdiZRBsGjT6KxQVx4A8g7q1VmhAsyK25Xp+OtQYZdu+gwSrVxJACwlWHVaRjJpYZbOh
L113baJCdhuUfyFtEFrrWYXLPdRwDhQvn5AmV6mgZWEye2DGWPfuTxucF9h2yCfB9+FwuJFpITSe
Ad8yDfr1m5chHPF3iC7l4FNx2M3P4x2MaZqykPsA4DPJwnOUmTGcoYp/whJPNYIbMdDxjodQ1b00
/9GnUcbzOSBQLTO+sY+p22bjd/f0z087YYJWnAzlJxvT4DTt0QJfKSEZZP47rnnl7nh0KqEiztek
QYcoowyVgWeHY89/aD+hGwNmkGdgZpgGTNB7B/fKBS0Q9WINhLvKH43Ga3AY1v8+ZNxPJrQ6SjAI
wixdviqm9x/sjHTrH5NCPiTq99B6IIkU/fobmWitudPhqyFMVs4YUeKNPsw8D1tBebYoqtSaKuRr
RKgq85CuWKseiMb8tcBkaRGqzobx1/zz+6HxhNLn6j+6hAiLdRSaWUlAtqOkU2PerWn0EgmXDHbP
7ynEQWF7QEv7lpZUED2w2Hz5qW9IwZAeWxaDbbXSYWjTK1L7PcUeZVLSv7uzxqEJyAVRWQIeH1P1
6Yitpe+UeEme7rs3ao/UTmngf7qny/c8Pkxwy4X++u1p+KG29ANNH9Yia6GU3rAcjlKU2A+4a1fj
Zoij5uDy1+o31p/RZ3SfPf6SDp55b/+2LMNAU7jX+Pdm2VcMUmUb2ZJcbbu3+B7uMBdPvVqvEe2D
UjCdUax1LwHt8c7M72wQZbpHNXLhL6ZO7WVa8wXFgVpd3dybdpifiKf1VUhAVMFCBLa73NpLYIHZ
3VWlh24I/v6qq1WtXwSmCuAnbRu26sF6uUpNmt4C7Skf6X73HK5tEFC8oJqBkVhXrNdrtJ2k0228
jb+AufiwIoEgMdap9PSvFtbpYlzrISCs4GR69KhOy23CGbY9tr7VreYkp5qFqtgNJjStX/ilO7Vn
mL3jjKKsg+YJa/qO2ocK/9e+EFjlbt/FXhgOPy+wCd3EXV/jhEqRmjR2BVhBfZbSDwX27+jQ0KRm
i/YADkJHEI3ONW7C3KFX6wFhigGUWQgM7BF8JcQDqvytkT6iuawCu+p/BldEZSxEhnhgHxj9binz
gPB9Iy/WBh4Fjs0I1ChUr0Ddfgzy+YeFQQ8qLTaGAFRT/uuK+Gr5pCifqTVKc3C31uj8zjkN9Nfs
OmEXZ9YRP7E43Lg9wkc0Hqhk8vm6aVQEARTF0/nGgJoQrOMlpqVy/wKkWgFUAcCwdIpmvJvtZmoO
kCSSNCJzWI8yq1HVM0fDoxqahcFHNaxYLxdOEv0MKH90VHbgeZ2KD+wTPdhZXhBl4I+1mUu9MS4g
qzl1v2/roi44fQO4AweHpSaziCv/HLAN99ZuIPRYs/OILIjOEdTW0WV4Rwu3Tgr7dhMbAwE0pokV
SuHWmWyBlbZD2jWhyVQoI5GCUyNV3TtHXRriDL0oEIncFqK+cxRsXFYpHRnUO8qCqgdCFPRSOGk7
XHCb7hXaP5Yq4BMIk9BEQ8REzK+rR8MMh63CZdmjaGljLOy9UHyCkmGNjfjt5U7mlH1aDjEj/VCh
eYYo5dkbGmyg8ugz2aZQnLiz9DJ8UaxljadCj3wKdw1dDWtGksDGaLhlu2w/+TuxJ5qUuo7bcPpw
XnY3tRfRhRoyrw4fkN8T5qDdxG5kB8D8RG9oerc/TLoMWP6JicUbQaIm9fLU33o36rsHp/4lEEP8
L/HFiu9L0bjJaoBUGkXJ1KUmyFn9buNqUOs2nRYXVeQPAdtfaUnNXjycIdZoYZ3LR7sMDNXLaIB5
OkQm1J73Xdp0RmrfrgHXfeBiosP2hDIPx49tSxFF4szqDFO9C6aKEBooGdo1vlO7vfek52iaclla
nBAiMjzzRuYnJWLa5hzCzl90naxfjXmVzCWCO1NseUCceXLgrFEdoipKP8CzQBi4LE73xVLUZN0H
HYZ60iQipHTDE4gJWKLOVs4VU5oJ/iWtNbUOXLjuL/oLHui3wMUkgGmGVbvTtKYboGJn2uS0cl6k
cIqiKmi71L9oSUANzOpP+plTR+pm9mdyLB8eEzXDIh3HCU+wGftD72wqnh5LMAwFeJrq1xXt+3vZ
D/51pYZltdC/2s8VCyg22KAg0J0SDLUPcy2l8NgPg3JbFcHyVGROJcEiBRJoQS6ka7e4Z5QkR+eR
WHYKvaiCTCsTxBExMM9jxblQbYQV3Wy1wVfd2hljwMfwTeUpBye79rVY1TroJDnsq+LnaO1gZ/1B
IfWFQqxgUBWO0vEd0ekPafKz2FhlzKZ/aXVW2e41VrEJ+v3AQNeiBR9s7z5XJwgOCNnHsHXjrII9
raj5mKe4Esjn4aSAo2cHVAG6CR5iK9GjtOqVVfYlQD+1pd+0WnEitYIAUEbiIJ88/Ddnt4f0yFGv
eopC5wxYThEaEo/bgGUxzP0sVC1UUI5eTS2d75RNMO7cb26B5qWniWxYOK7Dw+uuUFSETEYOEBD2
hNrFv0u+FlAVj/Xa0xfCW0HnYWHAYFUXCqxypdVYF6bsrKjde61f6eAmQav30Sc4VT9lqKoDC9NI
OEkkfojVHAnEeEmUYUT6wm/YWakjRfOI0j0LxeYmSgElfrYuIRus/YmjDU+fqsxfpd//HwNXSmpa
ivw5GOEf46JNosfiSMgeCSXhwmE7PO5Ry6LjgeiPxJpjNimNwHhQqQrjdsRfCKPohiyRfVfxraB+
Aniqei4JseACUgqMhniLPeLSkpirsD3hlsq8eZI4UKHmRpN9tT9IQYgOnPFqPM55zocNlo2Idgv8
AAnWdB1QzeH9/nF+HAFLbJXgVB3/R/XzqdwIU0tXDNs+lm0YCDoioFy2OpZTrh8XhdiB7zVHsA/l
Uu2cnlIRTZ4dh2sIkjDsFdkOP63b/z6qaXdONmikVrwDGHVfV33ncB1vXzWn+Urgkbh4bIvse3rQ
6UXcqwxFrnB3PMUPQ/EhuLD8WSnCFG2ihXCkCMfIf+GwINiMS7WWm6G6Ir9mZOKlk7zwXD1fF1j7
tAbjnZRUcxHKGC8m/KFrQnGE3Au/tVWSBGkSiMuM0BwvVL71Xmrzp+WCzYe7qk9nmvI3F+1XAgeK
bThbTl25s2gwZZKGx5I6LTo5+EbIkUsonjZHbXTCLx7kFoL3ccOjEEJFVxoPtC3QgL0fnminlZui
fq62b9UckIWld0K/T8Y4YD/pu8UMm19vqZcu/i6025MAKRsayoBRbwA8+CcF6e9nCjX4hk0lSstf
BU+hCBV3rlBPPKYdiJQqZGgPkJ8aqBYAPPE3oSkP4UlMG/TqA+nst7p4cLDkqvNr11v0kUvuiR2T
xbcqSlQfxLdgS5CkF0Ynp41BgZsnbQcIMRULc1HIeWyYpyrXFTyEWhug6RRWqwyd7MXSZLbfm3PP
KEFwfsTXkeRNLzAVrhAlv48eVb9oy6Tzk3/5/PiLFbSglwIbEH35e54mHBaCYtFONU5rXFk9dOnE
qHgMD23pirwCoAPhAaJLtYpKmjQtkDZhpCIQImgD9SOuM0bV7Bjr+rnobtUQVrgtzpi4GhqJisV0
e8XioJIEdwClA1I63XTZdxKpoRXyedJXIwnfwzD/OQxp1DYRGjnj0S77K/Vu645vcbdGDwqt35x4
YKihoSGbBmqluXZSvhq/p0IP5LLEZ/dTNL6b/+4VK/vDOA+JpeGzzcZJsWnMTPwy4IQc7rz7dOc9
p/Dl2C0lZfTYfHeVT3QkLYoI75E3ot52Q4FGvDFtoJQizdVhftkiSwGUCLdeqr7gd+3iNjW5W/Wm
exqcBvqZHhDV2aHYfr13BlZwGqS0S1177/hMzAhyeL35NDZt7SoJF/OIMlnv7EGZ3VmVrX3vsf+A
sTVAJwbgiVQ0p+9dkCDFYh1/8VCWdVg+BC8k+6lOYG5c+dHtauunn/GW9mVGRN6tdW5DFRu1SklJ
XisMJU2QKDAXiOhwY8ZC1aQGDyEHPrpU43l8J5k27gJeArJTqWXL2qMRlMwouzDrv8Usif0hu+QB
xAO/a5mP5+r3QDF1rCVgBUQrhBtJjr3FJqZ1SisVkLQa+CiR45s6VBCwpf798hq9N+U+2LtN9hHo
i+I9YjbwLUsjrSwGQLFRkDA0pKJ3wd0IFKTuY9pgLUvWj35Oa4b9uxJN/uFGYWqNfqhnh2uBKMVV
IDkQZK1EnhVXRAIsCvwOC4ITrURZ4fk529ENCxrUVqoUSNEk4xWUwNhKKNapgxw2F1LfyqHUupy7
W+vHEf+FjaO/koLIiiRMoqkmT5grA1PRguU9s6asGQQG4hGp5qBN/Q8hJ8b4R2VYdkjWOpYlOB5o
SxK7brT8m47un7YWcm1qcuzUdL1gTgNoSVj78IgRremOy6t9TYkN5gkKMnN+s2fLVD88u30XuI65
Sl3g7d3dI4dCuEQysFxesSksFwW5m+0T6gY37HBMT+KfbIiczsGeAt3T40dEPFsCwbAhlu2F9SbN
oeffCnzDzz3DvwR7sq80qhH3ljyD2Nds5yT6b+/tXJe74cvtUodgbGzEgdjb/i+Viu5kMiJW7yK7
yKTiQcNuk/StilGN+E/dKZN607+2KzPE0H0YjcvuEjucSRe7Mcm8fOEg+aUsOtv4uGoVzH0J2raG
gFbqlaThLAxkLqtRWBElmaE6hME7Rax0hnvZchKGo1H7akmgV/xehLn6dYcrXvQV8X+CeqJ9onS+
+QygJ4jYsOEAYMIsJ6nliinM8/b+l6SP6BryQjiS4PftPVmWnEtctLnR66W+ZX/6tKdTsEuXfGvf
4bu3x7uLee1vvsqzKh+Q0BMVazGrrb7IpIhxeVHhJsYsIlXBWgZ7r7J5aIpUFl5BWhmqAfDqoBz0
czy3vEqrUN2ie4fTrjcOzvO5dUrrzzBtl7uPhGzjTc7P4kkMxuNCFerLngPB8g9zhd7CPimn475O
IIxSl2gHEBDEbfgS+DEyh9tPuYqVEmTwFKol4B3TAgOjVg/R+kqTpwEWx7om6sSFiFtirtRuiyXn
09Hyo71JzQHNLaeqTapIFAgEv5CyaidC9e4wEVUYFhyUg8Yuq/xDW5SqzWdPnUHffVJlfxPhHoU1
CmVEBlX+Q7lizsFCZlCL0BYSAfsp3+lLD/2k9fQPrAao0xPSCa8RNA/0X1o+7+3S8jIs/ZQpswxv
XfOJq8inc0XO740+4gUTLXyncTVVf1HW3Z4d5Lz2lbhyRnpBnEiCQxLjbfuxpOlUazU1GVw7xERU
9KLtGzHUISxaWpNufGXdeohej4QaX/QrERBlXQ5F3yvJuiNqo2oRLWvDHrsnB6qNvNCqQxuTZxz7
Nxg3hF/IagIx66tFUQeYncYn8WAVm2rZl4X1V6Lx2UFbR2I52uvl3WZyN1KkKHnIQFsBnEJL45fQ
8tmpnJwdJF8+q/onioE8r3V8vA2PKxOq+4X2FxRByBlOmH9oodeBaJdAiIusdYlYI7V2UKfWL2SQ
f6js0BLFqaN0tNtLdmxfat9K7dY9PI7poK19uveWjyVmVmrvjGXa8uvkA5Vw+3JQd7ncvPwSNcv+
1QjTV3R9RcbNPd4CtF8u9aZ1oeCOxmEWv+7h/ehlZF+L3hHY5R7mSYB//QX/zrO/awb/stwp1azX
0Ta3Tusuwd0LO8c6S90z8Zxzjakcek3vNDJm9L7OtzCmXlaFCguBIYXqEiqtV8M6JPb7ah/ZZd72
omEjLYQa5wPODMv+xzIPot6Ukauj861EVSgCwCe7OznNt4518bavpr2jzRzRV1DTXs0ItiyrNNDf
RpUOxQuvDMBGPcVN43y6H50nf0Y/W7XG5jj9VxmU+1nU7Jb7OZz4cTY9+s3uFvy5X1vX1vysfrUf
+PciEcCfrYUcSXnW6h/962YPmktcu/eaW+uEnxDJH+H+2TZTCbKV5k1Cml9zdPprjY5jqt8oH/2V
UX7Kl1kXc1JCtPey+ncYtlggxof2lnCwBBhARy1qsEBn/coSgPk6XsClAhBFaiG1a0TodAiNXtH7
0TMv7Wc12L/9pB5uL96D6hAdOEc0fuz6wb5V3CPJJMJIGFHkVnO9rXjp3js83QbZIkJXJGx30Bk6
h+xqJ1+XKN8urHPTfqJuUHZamVchHy1F9T1SjygqOs8EAMAYmo/+6R2Wskn+DpNtp5kHx3NcO/R2
50H5HB8rdq0WVLNOHWlQ6ly7TvU8NdnIT+3dIrjVvUXWv95dJPLMq0OH92EJBeVfCnHx74Ge1L9q
uDU6JSKMS1QLaom1c48hnd+uEV68zGsEKfnfZfhEAPiCXdutXY9BeJjAhy5BhtMK735rfOxcYCTc
O83BjimFLjxJU3VwR2PmxALxYElpRWnvNsniDAllWZVfeI7e4eKaAdheQNpNK6UQ7BMgBBUUoj0R
dhL34GXTxK8MPggJUXYgtNxHmA24CS7I+9ECewOagFlGaI/6KRFf3L1LuxTKtKakFv1kXPulUIDi
VDvxGyOaAZj+aN+MXv1dkFHnTeIr99yBFv60WiOzV4mNqNo9rHbxZfqZZdPazJwZbYgG408/6ZDi
u4/4Br9jR3STe8Q4/RP5SV3C3HbvNSq3n9PaCUVMqzy8QClen/6lb6tGae5ovd5WlWoAm0AZbW2r
RPWHuTx4U+G7OFXcWh9bxL7R2Xr2S6SDkOYA4/fOBU8VWNI3D2FuEtJD+AHvv4XmHikyB9Pzzrth
l++aNBf2TS/rn/rGDHR0u3w6SeI0ILdk6+16B7mmaR+Hz2ElZjkcv5dpP1s+e9fpdnB4xseyDXcx
7bGbFdK/iI81FgC9zPbX7/anGn9mn00+ao3u42b3lVjN9mtpoFuA74VthLVevmwFdc8MsL3EC+M4
SB2U5OBwhGm8XSICe4igWP2HiRXVjnAxu0ImQYjufmMy1vi0fadZGiQt1s/4cO5+yqNHMtg93dRE
hm6QNDpn4nWa5Y3oAPoSvtv7HqV5rFBZDNEaWNjUgwTjC8iX9eDX9Uh6Ofx8LDtORSRUilHJMHuF
ohj1dEz1ROmWj2LRfyVyQOr/jf4GxW5AlKzgXBIjX4OWrC3Gvd5T1s87jOYEnR/tbIU3eYSAK8ID
CfKyO3IDrHChTeMPab/8q/2ZnLyTJ+GAg5f6uLbg482Uw+kwkgiJnriD9VKiLKvCMfLCFIMh+SkO
TayTV7pb+fTwsOrTxqZOcXhrv8kfD5YBZDFllaTs/IN0XYPRDpyxrm9YuswOGeoitaU+nDr3Rtis
eJWaU2k6FDEAI1muwQve7h0jFZBDyjnQbmgsIpOnweCvgeIRFAkoMZMPy+w6udhpFR1R+w6pHAbs
wbqi+fqyK4Z9BFdeE64HLar6D4cAjNUU/53SprHabq1Xy7+bdrneTsic19fcrpbdHF46nTD0v04f
vSZl37LdqtnNOfM1RxSiYsFhhGVZX96W4GInimlUuF9WmWwESgQ1NcM6sfBOy+hLY2f2DqFh3Xpn
5FRu1qO3p0RtWsYoQVMauuLFqZ07bFSMWrLNd2jOLqtdeI2P7XLVOhKozwllQOM/6Ews33jioRxR
Q8Di0tv/K5FwTC47q7E0iJbB/6pWc1WavnKryor2Wjc3yTh7Fxtsbr3IirD4gzueErc5i5bDNX1S
EpgeztZ18Knqml106hbr8NNgPXBvdBklbrNkPxY2O91vi3cGhynMSzP4OyPq7aB+FyC+1WKQSI2v
+tOa3uZ5hj7j/m1lJSvLXO7EbnCLzKN9552RXNgiRm2/SByAUulT5u6VrQVdd1TnKOvSykREywiU
UAkli/xlX1CrNW2Tez5scvu4nlf7fnNulEHRYAXR6pbYJKalW5u1rBXXBvtJ3r910u41NACD4HtM
j73P+DhDxRLG44/ZvvY+LEadU7APqv2Dn02MMrnSAUWWPE57cPv+YbPZPU1OkwqKw4Z/CoxJk6vl
mIMnOd/aGO4nFMHc+9PbD56r1jztHoIUAjVRJvW8f9cehC5qSu13f/HvtAARvHX2HXScS3aZ1tsx
OdiuyYjAivi0tQ3mEBgpEtcQs8aMy3PH6DW52xJLJNb9qZJTUpCe3172db0l2cVSdvKkGbhs38p2
XrI+mDb4aXgMX/EewXYzuHrR3aNbpfNicTxROhghBQzhEuLyz8FP3RtdQmH1t9RbjB+JU81ROLco
grELk5rP99PD9AKtz/EQBh3my+rPHXCAMy1ZYxjWfYrzHYghkEBohINcMykF5UFpdj3G1VvvOX0w
GyFuWDk6VEiyd8pBmYLHmPG7iFVORbX/MU3mx83+TzLtBN4X5DiyDVrEEHqbP2eiSGoO1B4IA5+Y
Gppi1lS3FnPzGBNandC7nBOIEV0l48qA36c1+0Xh+QoF5NXZDxB+Z5Kf7caJKQO7MO2f5h8p4l8m
DUwCeffmkh5IJuzg/rbwSdkvrBMqODv7CoEDFcAy7EVvz9DzTwfnnLYfkxL0cTNqZG5iuo26X6oN
CGfO4+vO39Y9xG8404pPONP55PYxPmcsi8zwVvtMiJ+Mz0R8bMqR2X14Kd3p0PZBKVDuolkeBza/
6qRRMmWDNjYM5P5x+tlate5n+F7DdWjD8VuZDKeIpHmR28y7tPfsLUIqiEEF6m/KZhEYIzDaIItP
bWiIlEvQzDHc+tWDk7IdLkh5X9z/t0N8vWVWxffxpZuH1RgRZoxSjhjJGtNy9Jwu1tUZhLJ6v0JJ
nSG52mawEn1j85xCp3oxfl5rVuo7HAiUIpf3PfzhEvsTUsTU1kda1brZzU5C003cbe8YJ/4lQmTT
qY2JgeiNOgaAIgHuX/3LBBsXSk2f3ilK4lawC8/hcbAdGcEjYkcLIaHZySRBrDOPdvHL240xhx+b
1qWdQK3Nu43oPGL6IypExw/WtJVui0Agj6rtezcdfODxZqyphkfgXul+etBUOoYH+bx7heLfO05M
6JoVKPbiESjhq/jsnSF7olv1JtfN1d9Fx3YrgMEandiMfbjTwalr/FY53b9zn7BwVOtQGa51mAlg
cvTVwj68ezXnM+MM3NQ/x2WiDyyTKS1fQrOjGjGwEHCQ+AtsTkBpTz6ZuJN7R9Ld5Q6Glwnq39MU
ggvFVnTY9x0zxCsiMMKkfYVManT3NO9lYJ/YSMArcU88Ie/cB+ng2c36H+bcEveJY9Tst7qfaOtn
nedysXOqFLF/92x1g08Ix7hfQ9yIATXLJvvN4UA1/xnV+9u4DL/41GJ5XHiLToM3QB+dqVO+s7Hh
MnLvvzo3NPiqPrKIzru9i1GdHFTm6E0Prh7x6r8D5Vasa0CSFVO3WHxpNO7RAtnbhougjuRhLbr3
DlG6hgHwU+7A9ew8HXNcmVcHsrtMgqabt5tDE+p23RejFNCc4bw8IEbyjj9tKNR02ZuD40/Zb03O
qOGsGsMaazLbgzF8TSGKDvbcjN1afmMk2LXfFy0QDdqiczpdaJiOqzNjWXPZLIb1GZRceqwRSYEw
S8HiM37BnWiz81KegIL2pOu7guQsKqnlf/lfxm77w262ZSV7WIul2W92F112+UdkjM9x8rLJaREp
5Za3OM2MYo3pnTvVuDWujVGjDei5iGgDBYOBtu6VhiQ08XGQeVXPtCudSlt6dNgjRy86UvIhgrQe
+WJY7ZbaTa/GQGiFTCwwRbOXRaiQhLvBMT5F584ibnb3vUZiPWcwSPql+DTnzN6T06A8NbHQ4hvc
5GJQnvDchjIZiKLehNTJ1jKhbRWcASUxBCza2/g6pamKHn1KLmeISc01eh7Iw1O870MWhnxBpzic
BOivmBcQrxEdTvIVnw3p/qc+2ANKlH6adA3RmnIZ6JYzWOfCLzkkedtpF4+zCfHDdcVm/a8xaAya
PQMqZ3W0p7urxvhceDX/A93jhWb3MSK4bO9ZNGls7TH+6WM4YbRkIPdFNInhXVtu7VVkkBu/VA7c
Mu1x1UGT3gqowd6ZdjdQTa/uZmyM3MLm4PSD7R6k9FovCXbBu+CiqOf2AKIDbk9djdYBioyszgnC
VySEFFExoJ7UA4PeVeCwulNzPxBbqtA/mvxNe59du7hN+BykTPSjEmOAo8wv9BVQ5qKgtW06Mhl5
SoL39gehixjrtLrndt09YmB2ZH16t29U7MptliOYbs1B5uIRH+eh0a6NjFH2Q/8K7jWf6N0/r04w
XdNxPb5hcgHKd3BuG2IlgDazS4OB2+oSR2Wb64gJiFdxK7FvD4clPJkdZ5Vl8i8dgSxurcecv8w2
J3UGcJsmq1K/3rmHpdH5791rjkv9O3YJvtlVvNQYtLCdwLJipLiJ7OyzOjbxaEOQzarQzwmboN2C
E31b0hFDqPgeHJFJJUlBfpyFB7C3lwMppPYJ1kkSXA2OOqyAKCKIxXrr3N8OhPlbO6MlisJA4twf
8EZJFoimag3kdMZNVIzYniiVsvD6STd3thTQCCO4orPb2T6BU9F1/8BlChW+oujBdsZBqjGsTMEp
KHPZZ5BnCHeudi0+o908viKkyd2ap6MzXPhnP18uBo2ReW2b/8gZhTweAI+wm8eCh+AYHJ0UjMMw
rezfnaV2eFy27Jytid2ZiCxxnmV3T0BOuFqiJSUof5waU5C86G5lZF4jbMuE8EXMj3svMQnQsvg+
TYGap7UpQFhjCuzZ4wWNiALF/DE/DLGiHeWFWTBkVH87bczeg20XyAh+M5/1mQK1Ms/5nMrs/Y8r
WKY94BI8aLVoekaIzahzoSXNPXd33XrvE5bhSxNiEzvvqVLBaJkrAOvmfV76Ce84Alx7zcD0671F
5xmmEeOtU/He3j6mfaKbx1v8lBbeM7r4tSiFy7QPMoza95MzAwKpBPxssEajvSCS+x80oYA8xq6O
bk6p86T5Ywfi7tb87PdOyGD4t6rz3rbrsxeTtWk9YGMg6wH3Smgfa8aT9I4loOa/O7tudc26cdsc
ttNda05IdqPkBbTxCzN0vv8jEqNgHmXzy/w9T9c1034hCk6KTY/mw3ozI2tdg7Y+6AP4VcBfb9Hq
6FMlfV6dOkopUNuoh+BuCUgbXLXym7/XX2oNhgLQrObvSLIp+vXukyOL+mFFOO4RqZu/Sf8x4Mr8
Xd5SLfwEj8lr9YqazADGDPEkmdL0hL3T3i+h+YsSQ4N9vtzdLR//3v3DRIxz7gY7DqPwtGmyVd5m
92g7ABXt461DSsDQdXdBTyIjQ/W8jldoX0QRLQMD1QKgz9MLAFhHZ/nXiXC+Ekev3MZBa/zTcoDq
1gOepTYEia+hpCCKAv0HKCKuVXjArX21Um/MGJwFpEVUeClhjMESi+fOpUur5nCqQ/AoIXuOoY0K
QrhYTvxD8w7NDtIqRelT4oIwUdDtYPx7AhrpU+a/b9vxYKBPl2QGpyOCps4I5jMAqgQdBmua0384
mwsqQLQhq9dAklgnxEAGg9EEgAo9VXXI//HMQmeEV4qaLISy0Aeisx4JFaTYeBdEJYS1ivKpg2Lr
4m99JnUAHjJTlYAQKgMcBH8KPqx0VVv2UFwffhH0Yt5oHvMugGV61Yvjie6OxIdPfBRXjTAdbRHY
pb0VVp//IOJgDgEIzMeCNtGoTevHuKBfg4VCI9JFaemsQY5XPDH4Qco448ZyYVXkQUg82HAUvH4e
Q9IUJQMNVHhIXOGgU+/N3M5MfegbWs9VmAF0K6wlsNEBkuMXEHMd3lcA2vcSr6imAS3IDLdoFueT
v4g1beIhn15ccv1eCK3IZN/H91oNh5vf4aa4qatNv//tHxujzNBXRzm6jsggAcwWmsiPWP3eL6wK
BWLSt9+FZY3OXRVnOi51Bx9Eydp3liPu4mgG6xFBYvA+AYob4NVZdxSOiIcGJavb8nV64mrjyBe+
LdTw/b4I1kjwmH5nb0/78Itpf1WfeYU1DWjxP2bmomjk0GAU48SMBNB9HzU4V/IMl+yNRLgkBiEm
45efJIIRo5FxLSb9+KsKsNLNnK/iuczR5YEGd1ZsIBKC4VywzRkZBIkZEgCQ6kDLjdftUQgeurBG
kv9dF/PsYLVDVdSASdvrumt4/x/qDHaGxc7GG5NZqoLeP0aFHvPC9YQOIcicGDhNJPggQeEBQqJr
oHieqVsmmh1kD2HZZYtbDSHMb3DD+aUevDmj6KtaOuZ4RYPjz+o7Gjk5/slc1/DimVo8tA7QosT7
R4w6PNwjzUhuMfoatO0jdqS5sPn/bRX03Me9O3MoMzD+NAJojoW8IMruUJIk/u8LLP7hUK7jR5SA
UF7Qm+ipGmpiR3AOgvQhJdl9mKRvZ6GhLSAaoJsrkBcPapQh/H1+87E700LL0hc1VZxdxAF0XL4L
uV+umRo8y+USkZfRiEvG6fx8dSAJYuirTNt4E/rSFDa7LbcavKg4BNeI0JUvYBWK6rBsRZMqmglJ
hkRtEvFUxuUXlPWyCTxfl0wJGj/hCbSaslTUab0UUpw2WYVTMg0oNYdQao5XCOgFGzUqU0wTbU7q
dwJxpcQjFeOd3aAtUxZURCRdUZjgkZIyfsmlorV9CW6rG/dKTDQMiXSDoU2uIC6yiFGzgiCBKkqx
Muq2MkMRRBkOWcJ4AmxRwiTKNSJT8DZ6Z+6xhjVqSytoUyxbqPywks3HDCeWUg0i/vny0FsaBwhk
iuxCsY4Rj+ltLEXSoolgpU8TYU9tJXrX1WpFA9p446PmwHzFwNBipWK2a2mY5U532pkyjaUKosZW
fnx1jbmEN6ZmWA6hH/CqztRdhp0uMhwbxGC47ZCRu9zUcDTBCG/BcMAl0wmhVSzfDjXqslv3ZOLa
td3Zy325NHksSw5jhvIbXI+X3YpJqV2rgjt78Ayf4YKG26rzGVYJ7m+e/q466MHVneO0PNz71/Y1
+hD4BfV1fV0me2F0oAwWiRQHd85tDYm5GSc+IavEF0/+eQ/XQmzeXY+CYoZK645esM90P4eljAj3
kWEAg8oj+2RgVCgKIBqsvmrGCJlHeSr9w3IbCQcYVcKjkPikWn4ZXBhBL+zKoAwYUyzzGDhIFWwk
eaAFjcCRrtYSPmDfllBB9/sIkhu8K3GvJF0gQN8EixfxKQOVRumTuG3fxhp1vPi5AOKMSfOon83O
sy8VQOQ6CLncTtlDfbX54f7Dh6Q+DpkoZn8fNGnea1dO1q39x7eDSGNEWkwBqihDYuY6VJZ+TtbT
Z7VOpwe/OpPTHNNuVp3pX/pb8+4eSXWSYO863U/2E0ggQ7mcVFm/+LbeJ0baT67TZ5sfHcgNwbia
RFY77zBRTw2y1fyrXvCoeSOXOmd9RhSv8qu3CO6YeASHCf9q0ABeUMlT5rXqKhtqg6SaZ55AgFtM
+qZEgn1/QU8Frx5WacacHjYkDnwOKwCSl3ynAfDfrtPs13PejXy7Xe8j2zZtDXeKAQ0UpYwuCQSH
1NXncNB9Do4YMeFnh0mLLIVcqMmKg7Ihyp0vFsZgjDwNwr3TTpXAnk1y99OKmSVa6uQfpV2T/zZc
IzCQ9n11mHCR2qeiC0CS/nozqUxLLIU1YEgQsSks7BmuC/qnKUMWVP3T5rShei2mzQtJ5GJDIJRT
64gI9d+o8EKEw2/cYmdyNxtYPgrhTnaACA5SLhYfuKPyLk94Li5nqYugQ1vw99AQE1vRIy04xfYD
u/qCzvmFfYDYE4Ej/kW7hD7sG6gxeuiWKJwiOAr+T3M4K9NlrlBVzJUT2qHarc4ey5QI2xLnJqvh
f3CCSN6ZXt84RnJkp26PCI6gJXUl4Ef0ZAW9+YpvFWoF4zErNeki4oy8RiWBFbpsF4hjvCHqhRDt
x4i/K3ZgkRWLVttk4kGoGs+h8+lPEaEVK+6qFyzoe779Pat764Qb3GjvpPHew1MCKSZHgkzUF1P7
0PsicKXpvneO33frrDry1pP+eLJpoTz8fQiYu7Vz8ETD+RNO+LYo1PqprS89DvAe9t6el+kFemJO
K3RiN8bbe4FFJkDr3+BCTctKKl5y7mAK/z2dJk3U4owfqToZbX1V/C0dfVS7QLLdi7teoEQkmvuR
XobcljHP+R+FZgxA6PlDOP0U3RM+R9YaFeqyGe6x+uKXJBiGV+7vpwalmAb66jW+1O8s/FLBjjk2
vNq47tbdw/RNzr9uFnDmDjgz5YmL5atPo9X/iDqvLcWxZgk/kdYCCSNu5fDec8PCFAjhhRHw9OcL
qef8Q3V1TxVGZu80kZGRaa+18pen10aKGC0xvXOFqieeXTGWYiQew6c7fAwjZ4xECUFA3odVZyLQ
NHQVce76s3dQo2LpkGgQ1ZQJ2dqz9oTsjZ/tqD+kjZOyXF11ahMYy8eJr68HYVw6A5pwmZ4qZ6IS
L5M98I0S9lIcWKI4DpWTy6u3Ql5W7HVJj1LSdNWbxSxW8OfDQJLG6tTSg0k+dF7RS8DfoubDjQgY
HnZB/KICpvXyrY1Ym8TwjexYAFHLMIaOKymTaY7OYfUJbkhK3lop0AUMg0JDF4lJmsUgGnw4aw0S
srqwZd7B3VftOcfUIFWQJZWvbnjNpZqoZK3Vc3H7u3FnPOxTTvR0XYk+CcKHoePuJOUXOqvOcHhz
uaK67rutFM37cGk4axK+bX83JNpvdfxG4qiJFU04RZf92m5C2soPpACuoHJB5kPGWpOoKXrKC4Xh
6zV/rRejC+NzUBUjk1RqCS1KF009D1qtVvfbgIrCLOiY5ZarxsGJFfkbGsGJeIDBVABNA+Y2TFmc
UxsdAPpRa/m5vp/X+KuoGlVp4mMdUUnPavSKybmlXA89ErcZe31WjYTutFz5Tp3N5gm2FrZ7sTpL
qqK/84qWOf/sxe4e9au8CxXN/3o3516/DN6r/bwQQG3a2rQc1PeuxaJkvhljq/R96RgN/UQ/Y//w
2PMm2UPSj2YtJytBV954pRku1HOc2HVPlCz4JTNf9bJroBey1vnkJf/C1gwVI+cCvq1Wpjd+Vhu8
zrEDKcxSpWFr6NM/1ad7Ia94VolgeYz1bbXK+zlvXmnkvPG/sKlSFc913liNx6eGDkdPz+IpQlx+
FfNmOhJEslkhSLWNqeHoSbSmpbyBlM3ADgt1CiUisfkYSJuDktosb/WefL05Ed3R4/VsV/Yx+3mn
PY2pvLlm7car/8sBtup1nk0QfSERP7VAHygpKeLIHtFIEgvoSmqAysRC8bm/q/X7FW87YYXyEnGB
ZxOxKTROUmsffqhM0d2f1IZomClSFAX3WhcHdwf4gL0BzCQKokLZKDN0Tx/FCkbrE4LRrD8cEovm
Xc4u8aRbxj9f3rzDibA5kK9sgyF8PL5Y86j7AXSwc4ZDtDw7DLqc6P01zIiBNshKpMn5YmEF6heC
B+b/WiZtZSmpFRm2LGfN+JHoCajzDFQJf0STMBC7nF+m9KD04TmUkoGo3+KRZMx16efcGMn2pq2q
0C/0i2Di54kx1HcsyaxIufHAbDU6z+Na4TEwmMFYOu+Ok9yluQc6J7a49m6AZZHZKu79EnOPjaCy
H1wvzfMuMhmYCy5eGCw/XSgB15M3sZCwEH+AYLT7hmgEOYUCocp3Zsdm9FfZwzn1jJaGHBTrafN4
W1ZIjBp5tMTZsw+NHktg/ZX0f+xyWRG7vuJjbHfy6UHG4Q6Gde3TPpL9/S2StLg/r7lltui2z55g
ykKtv40wbDgMA5EQ/t72y16/v9vy/0Nuh8gyNxcVxcht9nduTh+lxDsCk2iQYwzxtP0fLoXm8Qb3
1q1pL4zHjfGYlf7zV9rqq8gBpTpiNYdnjxwFM9qZm8FQerUzFLD7NZRhhlspYVvOlsomZmWL4S3W
H7WtktwTVpUtvLtUteC3L1LevgKCfbCt0AGM+2eQ0AOQhLIRF4u5Qgwd4hV9g77kXcpB8kudhPr7
dglbTrYPx4X697bi8VYs1YZAFjTta7C9Ty49/ByTluK4xglz/EePnPmDcelc/Aan0xHstkPfzyUV
Hw4B39KDR9UTyQ52o3yjNgheUZ65OdnCQHqxobbsMgGPXzlJFja7kcFdQi+2k6ZWOkCaHNO/zWgE
RtNo3oHlpyFus2ME77lNeYU2gxaFXUrZTRHMmlY9rKLQg5Xm/WiUhr3C13UNMXBQ7BFk1EsAGHXA
z0ezwOEhO/RovpoVqsx8R+wMsZFofKIReA/9ySC6+uNi125jzV+SxQmpZMfuvRsTWMnUooaNECHX
YTxssHHF0jpDPCw0L413W2LZYyYQYvfgJCxM54Zhk72Ffsdagd8QyNrKHmIkSs5m2gMYoVGxOm/A
60fOgGfdsMkyjS0y2x3XcNcYykiru7u/a6Fr1GmsiFqGmCLL6XMRc0h178B1t9s09iH4YykadcUx
spqSyhSJi0KO7P/Zk+PQiehwOCgay3Ppn3vv2ckB1avdAltN7Q1Ukf6CTguABXnLFxLKPZSnsNiN
hvQTLkRTY5xRh3igQ2CFLvyO8qW8R203xMzutq0WC2bIwTE8gckm7ea2xktb03mrQzi2Y3MKcZwI
QJjN+qy1Dv8Nh0W0vRSGEpNptgJgxcEnrCZAWCyY8bLIFEoHoxENpuSdQuhmL6mawhryuSxNwF9G
q2xldGmkaLB0c844dlO/xofo52xDXjWDWLfrsyaJQBgiIpod6sSKR4BLSBwWa3UNAv1iC2qQJLm/
u8ns5WOgDx0FXE8PI52GLEAoYDgEjKMU8ZB0P4yqYM070b0I6Eq4KnQ6g2uedf1dAYYBVRHipgcC
ADN2ZhpacuuZOExXro5NmKJwlhScKRD86TXKPbJJEfqELDDVk/URa46GNEV9walgMOjOAhlogiiq
7WxAxTW5vlG7ebmF1JJir1KL04hd+kiagHS8sskKWOV8z/bNgU3ILsP0qhVIWzsn1JWYRsPkGlwz
KQ3bA+KdPx7SuQIs8wGYnqvXfkrwp2AEzUD2ga77vwC90Vh9/EqVZxOVc39WacvLnC6W3iDy0uWR
RprZIg4doJ8h4B0WvN9g2TXojtE2SDVspafHDT8ifCrjI5eP08e67HSLdWEocwBeTshedK/bYBik
jl1Dv1QOlJqsNOCXZq9AWO4+X6OHSzoH1jUSRXRBeMBy5eYvcOISdyLyn0y2eZyNrJuWshYDa5l3
KAesCgX7+nxYqyn9OH0J47qcfH1SQrgBLzi/kQadXIyxQN3xShtmiFLvgQuKLYevmnJJCwNpS3H8
+ClxSxEGVtfZbMse10t2is6xK2mLPkqprU0dzIIvunpA1i909N89iHO07GvvUhPlnugxJzZU/Bnz
IOCCGO7Q4ojJR3IodV7cMv8aXINn9VmNGmbzCf7ThDHYJbKDD63HAf5owXbOhVoCgEcjBPRFSqGO
HOzuGET+iUfkF2r5v0KtUDt7lL5ZLRwyb6FMWESfq8fn8FPE8Ny4ffTOXZlcommWT4XgeMlhWoTE
HChEbOLsbtyWeeNP+4KOwYH4AO7qdO+9MMRVonkIPEmNkVtV5rbAz5YO2JJlbLua/HZrkfNKdNv8
IouiDMyuCtdSqQlEFCRCTL/CfC/oCd3iqeLbVEDhP4WnAztcgpQa63BHLgCZItr4NewEwQq6aPWA
7ZjCKcIycK9vJtAqj1PziLrj6CsRV4SHeoGytiHMBr1B4L70u9C7TdedOu80CDdqGTWoJ8rbExZU
Nsz9R2caoi4odKv1NU8vPaSRkSQ7c5NkpXhP7T4fT2eoZnRE+Fit8MpJ2Q0md5rKHBvMhNZ4HSJg
e/wMvoMrnHaJ18voqEVQur8hjVCajDCCbcKk8HIXJjWrmq7Afo4HSl0w0QAEcv9m0R7LkMKUfhmQ
4JkQ3DRaetidzAFr4FXEnf+0I//Zjvoxf55ts5attLj6bB+7Jl6razYfirxyzcv4NC4RT0yNeTJF
37K6Hx6CXDPXjODNwiBDj/DVPLWN+gFWs7j6YCo8o8IGe0EE0cy/H3ojai3S+SBehtqWzKOqDoqK
lXMv+xp1skZVQXD7MQXk1duvFiT6BgcCtHUlBMXrPVR1kb3IOso1aVCJ6ZvcQldTUSnQhbvbe/2Z
wCEm4mBSsM4L4PrMQFzqsy9TajKfw+AbtcbTGL+ieVXrECtPFUhonEEtRbpBR1elE1Uj1JYvdosW
7TqtAkhuHTsvF5QdV9bcLukCiS/8k8pllIHgMiUQygnkPTJDFcGEM2oxCE2O6IGAeLu9eUYNghca
Bl8WPHq4FBsEAwvbT7Wr9bY8BINRKEUlRW3jfEOtkSKO5El6IPvVzdk9Upgr9Mr+oXqoihYk9Y59
gxmQaadxeS25AyZWINvyoKVPQmcFmDha26detlHUk6EinuBxCa6oVU3Nu2rbPzSVGuku/vsj4SMp
EQLi0Z/HeyL40b+Or3R+WE1pxdKtxjPytACrtTrXuLQEJSAVCvAV8v+6jxnUINgpaqHzUL3vTHh+
ER5SWcUSk7OH9C8X+CV/RoW9ggON2VglBHYE04lPf6mStqQS3jN1zapmCF0JX6O7k0NPR39DG0M8
QFoUGXhCaJF18kuXoHxyAeHylls5ue85N5m4iDuPvs2ZS0HUgeI0YtdSO1jbDS1IGYN0TAPsAVrS
cEmEJppRlcGumlLGQswwzjWv5maqaTm7kVlNTuBXd7ZoqvBHfA9DYJKuUlyjaruw4bm5ael1wx1H
qcVu8Q9aOSnByUqWhf0KgOZm83xh2YC8FJwOcNPyKF/ocLUZVVLQ5cg2hBJroLDAGB46EnuVGdJm
y2Zxj6jVaq3pvRj7wiYOu4ySXavGq4kdLIt0UysN5mTSjfudqDuvtDNplk7F3mBSq4Yrc4AbOK9+
QR7tJT32nUur1H9g/xQlZXBAyYeUSorxAa7HhRD6BKfxPnjRLfaqLUmr9JC0ZAp0ggtp6CnqH0SH
mgiIui83O+dKBOCD4ouMDSFmihsoD2IZweoLlWQqhQRQ49+gHuR8itMUoegi0BCOnZYeBYZknYYm
aQ/Lg8qfVsx/scwMiHpA415aYaSCB5MRGROKiukWlS65sHaB/NqdlCR4cI+A5EXo0D0n0KYISPRt
BZilNOThviPkTygMbEGOuu0T5wtESlNjaBjKVpXovRQUEZcopNIqlBmq4D4kxZEtb4JT3cq8052B
RhI2saYImfR0nSP7GCnSEuJYegErUhXx9ZqDr40mtaZMGOP20p8DFFaoPAGtSlkkWz3MpeHTshq+
1pU2lFbX/35CJ6SLSnNW3bepjzMWigcXm2tObmO5IF6rnEcYS2g0f7T0D8ullJx0wfUs0j8yfgAk
pbtCUvTxiLAEOl4BNZzMhCRE7Ti6GumZsc9GWZRuNgRQpSNzFDSqQejk1kCBiPrIhl9o/Wlza3CO
YE+a6CsIRtBRgnWQColO5tYz0nfQdlFyAHNWYamEaLLFArWLuFNStmQZJCHyERJSOzTvgzxpiaAh
aZuXa+x3CYKsmRumd2vPtLrISh682gp07QiEKfZSMaFCAsVDNQ/9mO6XLj7OX9ILp2kEGqJcgPV1
qr92ucayrQIB/HM9h4MCe2nyD+SBcbH6+3J1+NIuQdCsljCpVVfjyCrq93OQUQ4kkocAvEdpRmpk
hf4InlcjVXMHYkHYq/iQm0GkPJSH03Fp4SUu11H4NQm9+6VcIuwIZj6vfIEJnYgW1R+qeFE/09pl
DCcPSOf8a7gjaZ4eeB4yDBbv2OwDVKne8mJ6bPaeSq+ziou+52pZ4QBrH2RowiuFZRhzQ05HFiLK
QbbKtNL0bkxsmGx563TdUzTQSkaqMb3e2qusGJXnsxKY6lzrNVijNqW2VGbclKsoD1Hi2yaXIROW
wSpKu0E5pzbWL6Aqr42ltbAg59FgKYK4k4b2oPVTvadRhOp7dBq5MF00NYt7DdsnLdSlVT9RzviS
cRDPbI39lwfIHpqsWq1Of+60mk5v4FmjbvoO3YXoaFqJ5GesLsIeHbsMuHiQiqHSYOi/rSE3qIBV
IGVm0iRkIXGlR7qDJRanmL3CkfyQnKGsyVTT7I8xyDTLpVWuETFERshdo59BQC5mD56gre95PkFb
VgER+hTp5+ugZC918gpaUhKc9J84RNUM/1097C4bUyv9TvcCc2D62QUX/053dwsIp0VlsHiHF6c1
1soSACaYI01FdVIVLo/CuazA2gW5hfaR3mw5Rn20bLROMHNz6aky8ktTgqGYyOepXEshVTgIdzF7
gUqZ6bRHTDvnDr1ghIAWBlOn2JWv1ZUEQUE/1yvO7vg8jabSgCph2TovwXJKmX8BIJ3OkO40RTo6
P8iq7HZFz6LiPeCNZBGwUGddPB0tf8teY5fVu57FwSXyNZpwBTN/EBBctgtoWVKT65JFtB8UoJQV
geDjNvrbneBFJb1fUPBsSg7WtCl4IfSFFgKZMzwQwgaAMJu5xt6mSyPY9Q/BEB4j1x94MwF/2u0U
wMo/kS2mlREFaKmj4i7pZp3cMB2mq+KqrI3si1Ijapv11Er5mtJFA/FA61f376vJRST8Ez5hq7uc
ZekaRJNhbAIreLPhvnsgEaUHXpZHFie1GfzyVqUwguVSdk2VpCG8CUNgu0YAkofRioC7AaRBzFgx
a+6crib9j54RhNWwilHhSbRc+tuwutUlwiRQE1urTqnNSK7Kksg76LPJ7ct68P/Mq5zGYmSJIjAA
X4HgKSpktgaZLiIOwYbgHS4Dy050LEJsFiIT1zSZGaYe2KQwgk4Mn4aJmHySIob/aFtae5+mvuM6
5OpYDlgWAm59kGIKvRfLNj082SOsmFCvBYxTVEym1Yszn0+ZHqMn6FV6sqbcKZ7LjgWRWT5Pv9PQ
adlG6oFggRmTc4AODswIXo9kQJNdjwRgxHh5aBB/9OheYRigdQRVQKJ/AwnE6nUEPFJ6Fs+DvICD
5uBZwLA330Hicnl1CbX/OCB2nzadkZIwzXrZ/w3I79E3+UBW4yPSMas6ZMknKy1jZAKCeRZUMNoq
0NZSp4BB+qYkDq5Jmh2lp6YTZMo0xIa19pDEn5mXQJ8QzSO9L3tOEsAgTf98CH8LHKWjgbqwViwN
psMIPbz/fF7m924pZYD94dnU0dVqrC3MsjoCI+lRGmQoiZzaa0pVjIJC29g+alppkBI5fcXnCmvk
VRTnGqPMq8oTs7tUKQG5S2EkOFrTDuRM6YZe2GCQBKpwDWpWnYqGKv0p9gIG01FhQlCWiqkW0cs3
HXnCLHm8QfYHvKKlkC0k1EOWEViVphOx5Oh6ILpHTgW7rMskay7xE100hZQMJQdFydI9qylHllpK
X6NaDWaA0xFFsxbf/f3iOo5s7qpINqLx6Nf/zyIqcqma0Il6xgAKi2hdbcXJT3Ja0RmV27D+tVa1
UtM1L8f1S51LKXU5yqzVSaKBLks4UueVnHCmr6wzKzdF9JMumeSo1YOGv14hDcgoPAbY8X/IkFDT
T1JmwJuEQpFUklal04QhDTSEb2luOBLxAIWCCkMK4Mpe1dei4ZL0T2HbVadETJpolxgDCH3W3KVx
kSKsQBmN/gCTcKdTRwaqewy+RGBYRmIb2S/9UZykYtOSnEXxEi7QZQwE7tAa3Wlv000rcWrIZZK+
35EAYxey4bQtlObDKuIBRYmBwe+mpiNnO1qj2eTFM/6UzUaB0++LkYkUHb2TosodGu9mxVfLTYFt
pBRG2zJdFWS6pn/rFVHU1HZRMJo9gFpdc3DzPl06f7iQysVOPfKxnYgWCZCfIgrpNSp2/jZePPL1
czO3UAZ/pUdL2Juwjwwc/AH4KefSMlUYw5adMiKenkqtS2Q5MQNRiCnMJDv3sJleYy1DmH9poPKp
LeuHv3d6GXQp/rMIosiWKBknSE+9EEeVfKUqQ2LL6o/Uqu91jbTTAwwweLs3LkbZjVPG5CuI4ISp
i2rZ/UmNanMibcmeO51uEMWqA76gIso1pAu5Tk/XH51/PD6QWKUo+kB1T1pu6IlyqfN5ANBfc7SW
58vwdULTO6kV0p9tWuyYVmKcHfobENeHJ/fBumq20wP7StMRtzvkFtLaCsHy4VWqIQ1sH3pRPtVS
rVS7+Ako9IfzQ8uKKDN7sPvqJq3Upfr/BldfEQr8pXKBmlT1aF/JQBrWWtrY2cHSVIOw3AefkECO
hKmlOVZMOqnd+5rsUZZA0x2l+6T9+jCi8UrnZYWdR1h3d9EczqTWvyyTa5rAC9FRrVQMpidgrUmJ
J0OB3kQ0xQD0S5CSgKUnyq+qwcv+8AhI1+SWjlwbYUzX8YE4jRUfeugmphOq5ctSfIIdIbOmAVgV
sF9pQcEuU/95wmmIo5mK5JWbxWaBbmKNoKKln6rgjtbe21sNvrQm0U9dWsXz9/aAO9vmUMvdhdtw
rpBao6AfnesgHt1GsdrKkY/hOw2rL4R3KcCT86N8RKmaCAH9YZpodyfYniCKFP9Q/MeHLZ1zydmD
Nx5cRPAv6deNSs7S4VeFnbnjVe/Q/4QeqkXLXHt/rCf0RYIY4zC5DoMrXYXqK+R/9NP0C7AFYtKT
5A9M4uQgimN1C/TilWhjhCs4WuLG5Bdi9FVQIwgZBmk6F0oRyC5AT8geYOHEhmSawtH0ECD5fMzL
pcmXVn52T8lZomUye8+es8Nkv/rNips49I6rz8s9ogh7d9/pP+4Q8mw3+/623Bx5V8X5pV/LqGbk
HRORnK9TyTvvzXtz3r03R8fsv4rOHu0UNS/nueNfxyJOf+kfNKEv/x5QVun9YqoLHejzPI/r+r62
O8VehaB1ScNo0jTqSHE0w0ZWPlH1I6Ymq8feLQWmVwiWKZ8mn1KC6D2rql5bnJiOKilxX3WSMmF+
YPl0B/MQEZCOXPJKwxM0dRkvI1lsSAIXt1J/rOVySUIVGnwdDbBXCAs0ToXG8CAi8DNViymGEgb0
dQPkCSAGiLd1ckkB4PRScALYmECHUtqufGChdObsqA6wR0CHhP+ftZDNoPcabV5x9VSfk/tT1iVU
QZAzct8dgSdar/+45zNiLkFmemfd1TWxmALgnKsJewnyqRmohDNbNJvXGsjRYh263VtAXitUTVkj
qJ6Hi6NPmdXxBDXZNTqWD/0f1lKKVinOVkajxONDEJWNNpfaqoDGWbM/0WcLeyJq1QNkHbs3QgEU
FUjJsWkgkDZ9RssHnCUHCtFmk1sQnKnoRUmsgCiCFHIlxAU5Yfo/RzpIu0qKRXilz8lCfCHBJXIx
HNgKtdCGUB+dq56h2oP6x7MULjs2G0WvtGQhXIsDSrNjlWnoWwFhuQC+0AOLZ1OSx4UU6JMplMrt
6ebQmU7bMILUIBRKstcpQZioWDCc7mKZC6RCMNDNXRdB8INYTpk30HMEZKu09B+dSAnfuRMsFhhW
IAayZxnaYxMEUu0meiGtBMjJZnmHQidQBUKpARa/OtgcVCqwvd6mQuNHdd4iov9V4Ty3qvUBuMQZ
4jF5R9ozIPbB22c6Oj24+eqylkbVKLSrYU3DFDLwUwBwBhzkOUyiM1A6NPRZR7oLgtVHa5GECVkw
6QV3loA7xVXOF8X+upblWom5xj8KQrXQK1Y4B0IxIQWmYV/XPQtadfMVhUYeFGyqMxsAcfGzU44b
a0/OWNXDYvXpF7ofnDwZTxo4P/0bj1cQ+1TMp3PFmFLfBUeHOTZVyVZdCjT1xyjFJzTDiHUknsiP
cRK57ltDJbrotbsC4KW5KKidFgTpS6QaE9LpZXTOoa+ulEMjRil/UaTWkvzRp59Kgr/IUzSPkXGJ
TAKTS7M8VZ9ohpIj4bSebAWrpsWh6FRNUlrnykwUlaI7ynJ4EXppdYGta6OqgP6vLY50k9RqQegJ
MWMBhMXaZ+uSv9GEkr0leQmoMYmXtrCgmVc/krRrcQodO2870fDcKGF4WQKtbyemILi5QSz4uRG2
cVR8ucbm2mHUDWWXk8T6djipL9kILq5lT6LZuZEbv5BOQz+W9vO/ImH8MBoe+/u+tXfM3rdXXDz3
TrhejqDWd8wWGjJ+Cb2dTZEk8ACLvYpOrzkx925xTZPqA5oENoShDrZjYXwn5s6uxq0iu/bsIdC3
e+2YWdM7PpzPxl6g17VF1YAM6L7+PRq5mysnCBFnxLyrMUoqfq6T9GP8FV4SZ1uZXREo3N0nxw6e
kwk2ctx/5XVeJ3r8MTCnhsCH9evtGStmV22mp+GiiBCnyRruuE07958BOzuhYuHhCMqM2D26F2rq
QKZhzaRNGM9Cxy+aCfRjtO3xFQXiyowhTsNwi7IJQ3FKKJbtO/luwlLDjX5DN5d4p1HUi+dId+7d
8vpccm0Lhc/n+tFP/oh2CMMeoOSwKT9cpdMcJSAKQISr8D5sJ8GarfMtqnxHZsznGLb8HprMnoGO
wN2cPUdlzv+2KY+Qjkqcb855PJAf8vIo29HJg49Bo4kQAdaga6GyZzmXxP2hbGU4t03uix7J4+HE
SDqXEF4ub5KJNduv9hOLlpj7hGlWFhT2ez0KxwlsaNK7gP77IgzF82CP2NG7f8DMvgLS3D5bm37s
CorC92qBVg/UByBDPWnR8D50yes1aiN5r1EWoim44OwZpgr7gSnhawNdGWDk0Qfli5hBWJCu25+u
PaZ8V/wGdsyt/a7M1bPLRdA8qz19UtyBrfEKPmsbojq3JqEn2jn+5UhzOs8pO/Tv3shPn0c3N76v
KsNCm5F7KPv5e8ZSIJh7dA4PNyYQnxb6p1YZ8btKF0WEpZMMTvB4Z7lxuBHuf5ufAgQNjJmY/GEL
/J5FNUBmvE+SuCPYsfvRiGk+HRqpO5eeDYf8hN4eZUxoBxZefnLU9axXWmH1/PUJoogSy80XEktM
5UP+AK2Wv0f/1UFZ7UWERfdw0WHLEhflty8GyMBvhgaEF7OD6OhakfuIYBm55t9ywi/ySI2DpLAU
YESPzTFCbI8vwEYRMdZeAY0XeGpW+8ndnqEvgOoE8o0P/2g2iGV57uWmuaV59D6+iHa7Z0JSZiNY
Lp9+2+w7jMPJqQF/z/FQaMAKzGN0BohAYwShj2cn5EYT4jIy4OV+d1xUYrjj7riyLLewoxbPk1fs
TF7xWtGxNy34si6U98vu6RTwLCRxbqH/sj2botOEjR9xlD83xD6D9RV9mrhRDDPg8f6Vhyh6te/t
eGTDKbrNYrB/8lbI5Ol70D9eWPrHs18++AlUOAsb56CitsfjQqNhXvvbfdyZs/ZD7qBpPoL3KBdz
e9CyHFpD5BP7hNXPetj7IjuKnDqyQJhN0mMsGc568lq8e6iUz56waRhBEMJfd0swzGol/wZ10V4X
ptK8wTxAop3mI8+iN4l+DHrgyfjJJU4eZ408WwHTwK6NRz9ET6+TR+MyQ/TtNjt/6Tr4VJzHLj80
Dn5pHG8+c9SByhd0x4Jy5JsIMrGt4Qqh3pi4b6Qq1pdNsXtcUzq3XAgtc2zCgQike7s450WePXBt
k+JVLyNjdmXZvRSmm6G7J9InGcLgEorDjfn2oxY3BgFvonBmuNMdN8ZZ3HEygI83v0wEvj3D1jiq
9wq9zDfYN1PHmMBiOPH6l3fNq3uk42/vmQhmQWl232+XSYU3dGbfjKpd9slcULW4EVtSj98Wtz9Y
9KPL7BgH+zBABdVecF2WO4TpF6y5p+18FyiZotf6gcNEUH12Ktvf/FOuKsAu3arlT+NAabdm40GX
WDQpiYZ/l/FrfV4bo3D8qsX9c3c5oH+nQMC0Kw/N3bHzYgO8nEvsHUhgQpecpMxgjlBLpYR73t0H
1ttBYnSCsMO3/aTxDU2FyEEsYjnHuVOQqSj7IsExaUpYfYlUyB5mUQ8h3yGjlwtSS0AEKqb7INJM
2Ar1lvVpeh1bNAw+kdVCqLfPdS1qHzv2Mkhg7xNI8kwuHDXLg2uROgEHJu7t6t2ibtTFRzwL4zDX
spZB5RyUH+1cuWlYLTJEjoL2CYLklTlGIGhRnkZz0tGg+PQvKMfMX6WgUvTfqEd8vPOtWUbS1qzm
K3X71Fjm28zr3Q/gM46MXjTGSyxXnFtu9xuhSP+HRAkxz33x4YKUyCbtmmXXn5+mLNgNR0K70RM/
VEUlsr9HkM9yuAm5s3OjNYaQgHUsKTEXXhv6UrTudcK/BKJRfv6eh/X87N6Ju4/OZfuj12aD/y4z
wqkADnnoY8y46mbZ/9DHSR6AgAhO2bU6m+Ww1Kp0uB+l+f3vBl5SmpDxH4sOshfvg/+lxy7PVNHa
tRRwhb6f8Ysrb/UrpY2BjGChcThApsTnl+3xCw1MrA+43Ow3P65JoWP3tT4+nTzTs4quRXZy0Xlc
GFUZbgu7suWyQcovKQjHD+95QGcUgj7y18XYP6wjirNwskjacs5nYRPektwiJo1NOqSSocPzDPkV
6+7k70ir+D9itZcuNfIaMR9SBscAPMFXE97Tqbi9bTHjuA+GjLIPge0w8qgzgskVakizJO3iGm2p
aIaKR3722B3wHDO8hkk2yrAprB6aSzuI34dJcQZsN8LLP0nF8q3b8P7HZJScVmABNisBwRQnklzd
Mg0wtlN+Ot+/5a4yu22BTu4Ph8HVyfj4cSIC14KH8ymTdv4tR0vqurdWpVAv2K3ntV6+1o59Y+n9
bt6X5q5bkINZDn51UR+gAZH6Bk6PlE4Z8cc9job4rEopPLhOGV45qMyLPWtbaC/7jBoZW9MLUsRH
jUwrMkBoGF0cvug0fa9fBRk2/eu5LmzD6WmCRnG0urAnRyiBEBhcGWZFVkLt5+gaKSxjk9ag08is
ZR8bY9KzYXbK86RfQcEFKBWR+TfSvyAl+RYxF/hcfqpPXoeb+6BQcZcThhfZk8paB/VXvvoIGia9
cJ3P++EwN69e1jTR5r/enlmACaqQLrEZ4xlMZK0aZzTrD8RJ7pn3+WoM3GcWQWjB6u6igxPPYMts
D+v8FgyESHQfB/cdAM5phJDnLIFNwAyP16DwR6iAokuXS3noG4PbtHxO1XfGpZbVZ13FEHTIX1bP
1bGX799AKQvEejD3pk8Q3cjjAI/VCJLjBzHxXx1Ab8w7EDJZfCeIWPyqOaAYIygTZBadG2pPmzty
OCxNfCKHhj/d/QbWALvGORaiJivxRf8biTdVF0BXKP2jN1pvv1B7w5gR8hIVLXeYILSrXn/W9NV/
/CV/ZRQAbyP4atME8+dh/WzvTZTTPCzKbB2DONjLfVwD6BgKWRTQmZ0AHIQGieIxaaGjd1tWbZoH
mCJdt7bHHdsnBwXzESyRtp7wGzKayZ2CIid39x5IEgFW9C+hH9MsNj3/odIb45WrhdEbqnahZyAQ
j1Y7U90SFlk9RDEHfvjXx9sdIasZno3tn9hfDfVEE/W4d5+IKB21W2yWtC1/mwPjNL0fBfJ364o+
OdjCg8wVQfModDkkfC1+48HaWyBGGj+rh8m37FWA1h4Bd5tI8YJidlAJB4Wyh2Yv89Sts3sZ8c0E
gNC1qJ0LqCvghz5x9fHxS0YHgxfPfzZ6PDUqMoW3z9oHorSDPB0apTGd9uanuv9WT3E1KSL9ycX1
SodG8hvvAYZwThXXtj2GIr5ovLt4aBRHF1So/fAcmD//DrBCeRMdv1qyuj8DC3FBq8UYF9JHDouO
puRSPZBx/4ABINLa3qvcPKOSbvjxiUqKfSPkqlmj6zpq2edq7lgzbbewkpgT3dhc57wM+3lhal73
z/3e/h5hu1Lw97R1g0HOl9MieQOl5d2NQhZddqiu/oBwy94bNmWMtFV9f/aNnPd51d5PL/zLNU0P
zVieuXfvwZJE9eq+yIHhRacZ23kaBwmNUkQ+DXtlME3ddiKG/5zqD0KXcVJEqazs3uni5BlDtk18
RYPX437HiD3uW2bRu1NjZUjr3WWYPZNU6NmjcyzIQ8hJ7p1kEt9HJKf4VCaUGqBQq8OrVYYUsfoc
W5XiwPx19xFNhK/BYzlMnq3IaKhJ7DL/JcMkqn2hvM0v1SKj447VpHlFUPTXLXxdBkaW+OqXkH7C
Ma4f05A3oa+FYp5Ve89fAIYJLQhW4uK3wE9/1PRMwvwSNFEIg5PSCnGsM1WT0+hWalcQOYMWTToI
W2JbaB2HFk4c3xYc69dZrkda9S23nsAUFjG7GeRMJCOjW+23b90rfnztYxArhZZWwVHnX4LiX6kb
M3QCEZ3D+pJNwo6L6w/m9p7dezmozM63Hjg4i+i1epO9f4PHSSB5EX/Ioiv6pVz9HLbL3ym69IRT
lokOHK5oDUBeedRIH+xfzYoZkV6/VNYnLvfy2vwxPevUyFGfJPU/B6VK50tSDy5AKHNY/Z4N5Prt
S1W2qDBgXZVfVSgVZa4cMAeC/t/d++EvGSxxbfJaVu314pMD3Y+1x/WP1CQ0veTi24g7AN/C2o3q
eaC4h29fm8wCeJy9hDIfL3wOjtcmd3OfHNwHCrDQTJPmz64qzGBL48TNJd4+QAz7AYODGljBC1G1
SmpL5iagFRfBS90vvcuhd8MAUZklPN4Uh6ULzYXPealvtsEQuGDIPBPDfTsV9PvejnlvfV9EhwjD
o/bvFjfHyat5u+JMni8XifF2fCW8RhiSwIqxR/muwcwMNOQoEkDg6C3zteOv+j66jLtHsBXtRKrb
UdU8dq7Ijf19CULK7uPbzq24h4ykRz/822D5AekD4NsclH3yCJg5JcoR9yLVcsLC9NDzgeWRzh/e
/q+MANldkoflTWlR3KC75z6oI6EccW09H00y/xxMbCAu8l6NMQZKeXUqM4ONDECPOmB1mYr3Je3D
gleVnijyu+ei+93gYU9ehRE01GEgjIK4UsQkdbLZvCSVr8QrAAcfa+mC4PI3fjDZ43rRrt6JBeDu
QyMobU5xn0ToAE2apPu9KluTPDSHldV9Qi8dnCDCWy4m4zZ6b2FRrMtTUv8SfvJtrJZmPzY989R4
/qYYhEtljNm8X/x8VCDYIQRAygEEpFKhQlBqPsrKN7D/5a0RVQtW7ZMPoPmTfBzRCyYl/IKSMucZ
BUtJCuC9yAXD6mdz5bSgbtChfWGxUjdjB9lr61EzolZMF0gRxW82DPM6Eff0qC3CsSVsgjr0yTvX
kHZu80aEizI4OXI59HOlgEpW3ENPEZ+FiuAr16XAgGVmLi6vytPqR++q7R6O7StFnKV7Q0hh2Ti1
GGxxuPjc8pAOLVqgq8fQXf4c0s+XeEmsEUCEsEfZkCnwRfk6NsCN6aikeXPkvd8nxNSPNqKDdDUk
Nz9X8Sy4IO/Rew4mdTjXyTwe1KaSqJ47+8W8U0T9+tM0mYJJb003WgYW1cMUjHgx4hwZjpJHkJW/
3olWuoVbgNTUB70394rfX7D3LbQJDaMZ4qkH6Et+zFqIUbvUn0v3HlXBTJ7Tcs69kT0KY3LPpmOQ
l3NRyFjZ3bNw951byAM2uTqX7W0ekqoB6JOkvX0EV7yE7P9ZfX99A0hoYZn1PLTW0QcKDC6hzw+f
BJzMTLfxgqibt5cTc8XEQcqDSBwBnpZaD0Te2+WfF20uddAKDMqLOSYju9x8WFUmFn+OLnrXt/Vj
viQ2gxGH7s1oP7oy85kcfJWbEQ4huIfdwcxvvr1v4vK7yy63VXTImIcE/kzy8vLUaqz27eFZB+d6
rLM0gXnMt5egyzMvlfEpAJ1FIH4fUHpCiBnbzP8kGGBKMYWWTsWasNBIV8KHnydb/TTSe8b64EZ/
Gx+SiMiNg3zkhOQpwyuiaaXGo2lbdfKh4/r78VnNhGMfliOGUzhNg4goZG4U0BGh+Hn0jv1Sqoj5
md5yjjUg6rxu7q0INdU5KeDRLzy7OWSR3z738WQHF25lMolgwV3r5NzERNHNG3Dav07x653gsBl1
8/84OrMlRdEoCD8REezLrazivtveEJZVAoLKKsLTz8dETEzM9PR0KfzLOZl5MvE5UKbSsjy/iBw+
KYimT/0fJwe0sHyU2A9oQ5B3VKw7bcXJrG7zMygFNw3ScI6Mx5ZCh85SSNxhKg4uT4RejO60woEw
Z8lM3zfB1YjuhMAVN8qvQmV84TKONpRO5DTSpn3tEcwggYUF8yBqwgDKDCUeseU2R24+IBy6Bt2V
/ve5AWx5a8tSPI+WVwbaI47bcvZUZ8RI5NLJrI8qptf/XntwOVxkabb1glj5IJuZsq/NP+pcou7U
k0VDw06UjdF2E91wEpqntPn59F7yXtWdIyAl4KwEZCf94ztvvj6fnMZV/UnzlfKd5JvHH7CJQgbQ
r7ICGnnRaR96mxknYD20FokrcxcnrkaT+Hp5DaAq/aHgtMiGyK6gClt3l+rhUc6P+LYP+EvD+fp4
grqQltiH0lLELF0cTVX7udauPJaKm3L/wjsBqGurPtagyPInqB+zD/7fKCDAAtRJrdCcnOgXGgAg
lq/lVOiaSPPADvS0ZQ2I5lz+bjgqiMj7Wl5MbHHH/wEQg3lSpYXY9FiFk1DG5NjhNoINziNBsDLi
pOKX3LCyPLWn33ENrFiXieJ2cNc02sy5FbPvLhKW8gAeFYBUFs10PPopSrGAtzCovhKkQ4Fmehhy
z6MLlb2IgCvstnTqw5SaCLFB61cYUOG9xO0dvA/CcyG+t+q/riW/z01BQsupwLL+BxDHGoz5QD1v
nDaDTpLO57XPP6Gog2ieuFdFAnXGZETD/NEsn/9CkYB5J86aEahoMaHvpE/iVKmlBQumSt0vtE/t
gGcKq4e10hmwRNcLa7pLcNtZjtjAp3Q/XFweBz6USVrMqJCSfgZOyzVTfXdF7EutL+bhO1q2zx3L
C/Cm7Sf6BVyxpNIzgxhjUEJUcHAbPOo8S/kb+t2IvQBBCoBBva33bplNeWYVDqfyvC1+K3BfVqfF
8F60EqqgjJastFSfZWSTc+70HkcXv+fx/lf0XtSv9HhR92jkoAyQ3A/rCl9qKWz7lfxiZj2ejBEr
eLEqcz42ZSJ/p7aTK4+bygSU+xweWO9P6CGUiVxfBQZVENDAQTCy/prCdERuC9Pp5fummCQtT8F9
/AICjZWWuuR2RVphXkagJbW75Qi3qsCKE2k54Jb/mVvzN8zHguLosQfnOLEzqs5Dj7WjA2qIrMH8
oZtQP3xrR04WXPIKE4k0sWDdY4QUN6jmJTHs3u3Bv0NcMTvGlSBM3qiUXDBUju5LdAVRlm783/rT
of59zevezpBZ/wizB9cU6bBnEfgtgnAu+BPhBZR/fb0G10rvwNPZSQNYP/AC36hVqPyX9cJQ8PF2
5A5hFsALF3fpEqBGlRbF0BVjFsVr3Uxf+eVZIhCePIVTov7J/YXqoGr95rvLDeJdXKpefIoN5a8S
gGYAWN/Y6VBXU2aIuoOLcT8sKEgVJjPYlSRmIMQ7K2EG7r/8HrVRioEuk9Ixt2WKIM/6FcdijYUE
lwfZUKXjIER2hUvQ9KDjIkIkvOhPw6X4kxfZ//KUkRpoQ8r+7Is64jEdRWl0niRSE9Lr9IsxpfK1
KplCQuEIEvKGJSFCGF4LCD1owoT2bGIsXoGGX773re2Si+hvIBwT0dpCxfMOSUdNPpqw1ZYUy3f1
KDSI4/TQZN1uSe6wMPz3VbYgGz58Im6CLM3g3VF4yb7iIijZtnzHRX1r8ystaPcvA2YNiRnikPit
CHGZ63QUkMtnnebbfkW8mUndOBJX3SQSJvLU/NjxnvMz29cMkC3V3bDkgpT/ScZGZAlAszFMNuC2
9xmHcykoOnNeGCGXdBKUABzMBfxUAr0FTJPzkG/U/qXd/DLliEceB/hQBISH4Htq2fXg8i5kiIbx
IEJ5ipQrJTC0B6MApMQQ/sR6OQmMlzBG6pOnhQKU7pJeETRLIfqJ3OOYbgVU8v2/W7DaOvBW/Hgc
6jW/eqM6/nkgU2cf5hOwiPIYz8DYOWZT2HHepTiFHALKA/pGOTLY7/hMKJZMNtV3xsKo9K3YzBW8
hRKXYzxp3FKH1UgABulRfqCvgXAkpG26R5INhwr7jTHcUN2IT+Yj8vOX/KL/W61saiDWSah1bYyg
Ood1C3FApdvfOb/IJRPcjvhtcMw4eIpBhpUYZwaJJQ0hPegp2PAo5xLDfxc+ZQ6dA/ldEU8ygudj
lzzpTROHQwzH0/v3O1OpfR9mwDcdj1k0Nt1M4ZNwuwDxJ/sU4ShJfKuE1CgZw5ZxXGKcDlZAGhbJ
L9yc7MD+mEG6pdJXbmr4SQ/INvGmWIp+tBiczzzaJKBt6cmYdPejVGLTIwacMGnQo1YAbCEYBwO5
8Sci5der25u0BwBAbJkpdTeqT1ABnlDahO8PdBldOPS7jWCugFfrj8MwZhawMTmo2ruAGEEgcJA6
EENLrqE09mDccjOgaxkvDnlDhB6gCIXlQLk2nONle6/jRSq4z+5gAjfKDpjHMB3kOxULDZTOBhKQ
wGTLkmi976kPxY9hf0mqQnzIkMJrphe2Wc85GD5nS48mH4TB4DSQhK+ZiNAinadUlbzGyVf/4beb
vV0QO2g/jzFpITgYvJYtcxUJh+nmQdAaemxrRTWXcBRk3phy9qEvF31uI3hGeSHtGMcahcXSbzkr
NEd/rIi0o5XPfkybOlkjwEsfA4EwkoESYbvQqthZ5JSqX/zlfwVj2CNf6Er4eANKIvFaca+8bnE/
MbE44EzLOseQnNH/7q5H7rP5iVElUzrHUMVXKtnuUF5QLX5clZNg3dDfjyjWp1kKx5zWZUvViUG9
vIYYt7YEVjBI+RRdHerln8ZcL7gQaCs4wqpvQdRzSCd91t6tXWs4qmkThBht2PNF44pkHMbnVpyq
gH5b6r8IJrv2Yg56lUCJFZfqeSybuPKb8EGY8ucqqPDk4qIxfqipy8f0be06aPpMXFBEPKYw0J+z
/EQzOjKwaj1HWvitpg/S0XCHfzN0gFr36cZDwJTH819FeRWd2KTp895nu7aiJjxIPY3VuDv49YdM
pMExZ7cSjfRako0YxsBij10fFg4QcCZtrBoWwEeq8Na3A+Gd3N3X5zCtzaUA3LBocrto/KYOE1SY
0HpBXZODUE6fFQosX+XvnQSeP1KYcjpN+HnarmGdtaFQuVYZZO+jjJYPMCSPiPYovt7z6VuGH1WG
/QSmqZmRhnF4GdeO0eUX65ap2Cb143uSHBTlxp0u+ps6pC6nCPn+yyQbEr9Do04a5aUtww9H6SWp
Jx0IY+tUZ9hcKGDaLq7POox/cPtBM0esaXMd0ZkwvVIG6ZlT3kWGsLVbTBqIir8eb6k2mSUkZux2
fh5LSHPVoz+zKqpMHflf6j/wIMyjDJnnP1MFWgRYsRNGwvkNOFHMBNCivdyuuj8CbsgyoVu/GkfJ
Lb0cusFTMbSYPSnEghQNZnFQ/tX4Myofl00QaB0YZ5j0HMBjVtlrdGcnZvBWEGlvEeoi36MjyLCw
fYp2syegc5yNzO45sNXDlZiIAk23K3n3+QRiZL8Hp05pQCZN58pFYKEPJhKnxHXjxm3+xogW3Ad7
3F5yBGjCW4fV6XuWwx8QHjBJWGNR+JL899y6WH8g8M7rNqzpaFPJtX4LsofkoOzmvAw4cNwE91WM
cR7GXtINjLUBo0di/O+DdkDmanWt2KVeSe+Q6cyeMFQQB6lkUwlKgHAm2LidioBjUwVt+sU49lPr
3tWB5iuoIwmfradZG4LFUhEki49l6zEfH0DLh54DeZwUx/xag6l6NFC2chBaR0EP54KM43pSOHHl
W2to1hgRNvA+p2EfxNf2Lt2qOaf444YxLtbCbCWYTA0xKmP7JC+dMy/6iXFP4g/Ok03yR2u1ph3m
ieu5Ly+4IiAckQrBDoyJReMW4pAkUJUNw2Gr0BcCGsU/H4E5rCQkQPRX8CWbmuR13eRXkRQ7yMi1
dahv/Jrg15z5CCgwssh5TvaLtQri54pzsvfwSeOAfivBW50q62phUElKvmHMy2l3NgAc109+VELY
wMTYayu+KN7FKjtZvUcIPibD/XPPjwrNnz8uR5wsR5TeToIBNCbiU3y5tLzmWCEDxLH1WP5mzrdG
2RIAnpYcx5t4HEZlOJVR/pWkE2zgvlyS1Vg94h6FGEYaUGBEarY4a/T7xp5/j+rZupgVxAnmyMLW
2mZjPVbP5V9yhaITH1VioHEjLSy0jiHcGniNsNG5cZDNKPt4rYW9M8jEpXoliQ86EMQGBInozm6G
dgep2YeTeEvYq07U361ajsQEX/Djp7es+Pd5htFMQjS/UskDCSG6gfsrH0sP3EblbffTzotLtUHE
sNLZV//4G4dJ0rkPE7ccFG2v1ukk9/lD4BQP1lUMYpskJo3+ivpMAcCFOhbeYFmU3P/7voyF1pxY
3ZDATn3Skqp7JpqJrB8Yv0cdrBCeV2faPdQVkupK1ZT7CuPJuXCWIjDCD+TPkRw6WowaFwkyQn9g
edFEcO/W7jML353zvNL6yYDuHiv3qZCekQJdCq554WjjsjakOcRfpGL0AsmxM27y2IjrjDoR3vIc
460ETCR2xCqcuI6MW72EecCm/lck7gpMQhyF+hc5BMdAbIe2CddnJuQuan4rVu+Q6YV7a9CyEUuU
3eXFEC2snJxMejbNUzw4h0JGFlsfUTeyM+5jC+zSHdIBWQIVcqP+8ksjddPb2m44l8OYTgNq8PKV
aKFTx+BfYdD52Q0vXPJ1lhUj7XtBcowej1OJN9HEs4YY6KFaWK8YQpStVpAwAiJKf99WR8g29Cg4
kbp8Wy4+NPzGc16Hj3SpoCfKHw4r70suFMQZ4zqSLfKGidzM/+CNunLXMe3uPLav43N6kGheD5xZ
GL9RN1zbvd4iDrA5QoFGe2n5oWb121X0wxHhageaP6CWbY+qtN0/mCsvZwgg6tZ7NzgS4iEa8dyJ
M84X78dKXEaHOnwDnvuvm4m+ezQMkawFbbE1AdTmEZJLvRljk2TL5rQp1jn9gvf9Ba7PluDi8GVo
Q6iK4Exv4wDud/76JxPY+pPpMy5ZBQjYBnsR/UGnIpZzRxB+pV9BnyqrTPKLAXRjD3zQF7aKBAkh
5MqMXApI0S+w3MNd++nSSy5hiBFWpVtZukC40EWUhrNvANct3/xOnndoKAD55tb7KQ2tXcEBzVtQ
uUnDycc0u5Nv3lzwt/jUi+4HLYfo06rQuRR7il8QI77KMtvyTShr+GaWj9pv9QWYgWTZI0f/M7bJ
PaYeZl8gOA6lTWZrbkRRx7T/tv6j7CMiDLEsGSBY9r3G6Oj4XoKSDq9Jc2bMw0Hghp9RV9oEXItX
ujrRGodTtLEzqDQXXC2Dj3Ue/YxYpecV7Ce7RkyxcZ7Drb8EZj8NEIo9EYqDmxTTEuTIqdYYm7e+
gHIuaIK6C9uHUwGlP+xh+3nYAjNtWvAiEeaawQOni8Giw1Z+IIJOGoFcUZisGb/J17Do7I0VusHu
ysPmR6IADVpGzadNFeiX7E7VbboxCVOjNRK1O/SF6uuXhnMKC5kvENYITbWzWgKoPJKjw0CjsRAX
70sSkd01Y5cSfv0leQ5a2vTF8i/B3BIhCHcwJIDoWRGhtLgvcIYVU84EoAHalGNmOaiiUCybvQtt
qxEo6Hynrb5ElPBmfMqO1jybcqMFSJkpqyijBXH5iFE2AdK76tNBwkjyb02EWHYYLcPRaHCxjQCV
y2gbR45qzbtxmuEZNCiqsB91zMXj9/VLxhvC4xVDjnD5CHbIBCJ6GiZ1QxwOwYDj7JF6B6ABPes0
T+M9tIxJEI9V/cqxl6VBlp2sZqadRETk8egcHjO6atMz46Mse6Z+Bm2CRSHkXluBMHd25IlwBfJv
D6NR8TFfWFGH2kXZKhdJDgZ6Wp/fhQLrgy3T+ACQTSREnpFC+trpdnwRpxqeE1zHXuSl85JpLRTH
3aUdkTjqmfwYMXC/62Mn2qlQsYjr8dV3TGR30GUOUUmwYaAVwaBPyr1Y/lOOX8hqdlA87OJfvVhV
uvf8Vc8y57i5/KeABE5z2ku6NxMNDwen+4q9zzIJsjMSnxOlceq0aHccuSZqmXKA8T60/+mef+Wk
hvRbN6xngrSZSLwl7zXRUrccgDO/f5GEciVhFKvBqU0M8I8bb5K2KLWgrwKJEjK0NtI1YejyZHLS
MN9qLsvYfYEpXHXRQxYTTyyiur+Ei7spAgcNVMcUpsZSRX77cC3WgfgrTusbMWIwoFfDhaaK/j0X
o/kCr9oWYs9Abmhrkf1ZcQCyc0a2YhBs+VYN9kQJ0/WzceXbs/eKI7MP9ITcawxV7L/b+kYOgPQ3
kMREnKf3AcnqyLd1amz5RZT3iJzkz1Rl5rTWbO01LTFr2sGHvEkRBorm1Q74q8W7TvaKegcUKaCd
I9KPpJfhs35+7fiDTiuettntzfpiKwW0CiYPiOlLrB9GLaM+ngIFuxGNxKmDt8C/bES7Bv706uXz
rwq/TSN/T5wJ0qGZyR83lb1vBk+p22zjQn/bn4bYyFAg4zGevp77Lp9ZEBUP6pYzR+ehEh0Ocjqa
l4nmBmQrmWriJGod8RAd61RBV7AecX84aZ6o7MagEvIyA+hF5M3U8XcKTFPngfJjjCTE8NMvspA2
GkwzUWGwnsfexZ+BC9ZDH8NCuXzGH/AM5DANeKsogNKNzgWThGp+TA070ewv2EY501JX/QYvmrkZ
UaKMi1ijfBl2WkWEAbpKcv0IASIpfobZQbcx0iG+9tb6iETHmAqnmTeraK3M2gXGYtTYbnkWqIRP
GbMXHg0+zJDmokXhKxlGDIQ6ee2Bfc3ta9qTvJfY6ZLrakLDHKpXNJC2ccN1zc9ghSQPgnHe8bti
4jneWOS1fznIXcXX187UOrPv/xV+RqRLM0oBcf0vkfZNYD8JeeRxm1dqo+LJRCcx93ybGRc30g8w
LQZ3t+Jo4pbvKOPG7aOH8qFjgmdeTdNQ3yXO2K/uHwz2NrdvvUBOkCVnHfDLZDKcxvVLAuJLXNdX
yjC4AnXTFQzeAcly0aG3U9CIj/UOy2s7FpHPGbMd0y8l7LZlEam3LPzsvoHxk/2lNpMC52qphDLS
C+cFvUaOsf25v070q/HCbBaGZXMoNNQcfrkzjhEzQmhtoT+Ow8H6S4LGlcR9RyFGw9WjxjPmwpGm
I0e7d0uOyoaHIrXepHhNZWHyNOdK4QqvoI/uZbQ1yl1jchrfHv22bJGNTGTzZesvL47htEBb3dT0
h2URkff27R2D9AjUkOOCZAeuEsvLya6bKRIMzqnNfvMWNdq+Q9EEHholYXvRgY9q5wnRrB1B1Iw2
pKThWhj5qJFu1GZj8gi4KVU1OCkvQWoYS+oVXzOB62qPCbU87BlkJVf2yCsY5lw8osJow/iAe5e/
gBwpo2npYDfgQKxR/wB0K/xo53rBaRIknjl9gQXwottJ9dPQaTjmPiV3jeUK2nRt3kCfFMgjAFrF
cwNl2jHtnS4NmPxj8ujp6ECwQz/L19pKwmeAgX4UfB2uIfoSMeI1XdYnRojnyP024jGivUFuCDZh
Z7IHc8sSg/L/ipP2X0p+BcCpkyz5GH/i8b2wljErJudkW3I3LXLi956+tvyG9IbofjB7YBOPBwFT
A3MyaHVAZIJNHWVWHnselV8fkTlwDq15rs2qKt1spnMREh4BJoJOBEGPMiOu0wfgrxBFyiQ/iyih
MUtJffU4NO67/VE5hWH66knE1E13TX7JyoOH+gqhqOzbYZUj3IAmMM4vFKF9eXyLpFCMaMjj8PNB
b5JkhyaNUAK/3QEEnYw9xhzieGR9fN6UGC9GbK0usIadZ832qz0R7x0sVIU6XqhUj9W8ko813mUG
8mSByVYmZbX/taa09ZG4eXxOoJI167T0lcfsoa9p3esQImlYNtpNlkI6r2ahHdRTQXBMbVeH6qJd
M3ncK1x1MhTjJlF9E7cHw5ZRR01BCJiHR/dF4vcn4HCF6sCMcSXuuhSwQpg2yw7XXLR6y9dC2/UB
NzvO0TMNnfVRP5ce9x/+L/E93h1x7tx3G8a33sc3LSa+WBucp38fW4Z5OZK8z6WnZpzSn73m5QxO
nMMivpIj/w+0g1Pgns8RlZGYHVRzNBcMTa8Rk1D+ojDvNmoIr5CORiPJHp0PR0qAE5fdnYDSIWH9
/I+7QNkD5bCM3NxHwEKPxt058ATFpQX1BeWGls7hmFqkV+FmrcxldRuAzBlAwJSHqvhMhMePuigh
/pfqJfuJPZorei9eg+ojkcPUzu2DaMazmFbn5wye8H1FkExJyMrR5vxRUO0cdaxSKumtibb3uac0
4VOtmZTEsh9FPdvCzvYl+TfIZ0MtiNaZne6JjQG/l10k2/2olUdEjHr+OeUCo47fPA9gVs1vsZKQ
1Ro/LHW205Sn9N1DD01fe+pRAbUB+kXLe+1ItsGT4PHv4Uj8+br9Jm8W7pqASvJTn4cURKOeUnI2
e3VtflwgVlFzouMDCMEpwNEs12KIINl0L8fEb+3lWwQLm6YNb2wgzXOp8fM6QDymMZRVIID9DMy2
4bHzOEE1FE6dwemSOcV9+SaeIrcr6c4kTSmxMqoofDBQhPi5admi35+Uh/d8BVYyN/CYTaef4vLo
wg/zH5xq5uNUxQxW52fx8v2XMqolgjRhU/FBcdx6LK134aYApP2W7lsRpnlyHJs4JeA/FRaMVj3L
LAavLS4V3pZ87QZHy9BJg4t6Jgh+B0s7jWFPDmgADEinVPNFJr+Yh5S9qg9lKp3yPZXBVjWgFAaB
HA07W6J8yboRed+/UTPJD0CxSUxlMH2+/sry2OY7yCdYIMgVvh+kOW0UAknwA7RviIUD9RHIFF+p
MgkkyzZAHQjpu6AE6eNlhhFbfihorJOZ+Alr4tWZsKwRObs1Egfp2mRkzSOgmCsjWnzr5CN6iidN
7xcXvnMnNrYOt6cRyDn9xpP+F2l0cqUQryOg78p5BNa6wC+GA5mDB/xl9YX22mhfu5fxGM5RC1Z+
jtrKfi2GJIwlBDe+DAlHWVQCIeAMFNsDObyYiYKubcXLA8R8Dl0tZ4tcW9OwS2vZ9OrgxXjtOFCF
ZmhRBrkPFNH7LxA3CqtdfCZK4BHkIXU+NxuyjI2BVYDAJBnBAw3aaVbhP/VkGbT7QGT9iOkrHKbL
e7RlCAMMVfpVYInzOZTgwxY377eDV8KiYDgTKQzQc7tpXnMFP1UMuqOZwQAnnFnKdJHkqu1afCQO
mKFBbpW+SpnFs7w+qIyHU0BmJYQg3yQqcZWhRQaECoonjHOsAzhhEoiovRGGwAZW046/WoiZgypP
YvYU/HI60SKXYr9YJrOB4ae9RaQat62WesZS2sicb2iGGUlo3Ce7fS5OgTc3KHcD4f71O2ARYMZD
hEzSz/bFEi+EGoy+nncopGwWXD2Pz9CEUPnoO6kYP+7nkGzKlXI1RfptW6KTeoZK+IWxDqNzvZL3
zynAs8JYx+BKOfJrz4ACrDY6WD5yA9hCPHXSJQNNFAmPHZwd099gdtS5a19YQjQ+/yyI9lPrqF7p
6acPM76rt5Ng0DAWbKqXhFChjPDOgDtJ6356gKBfv5Qn/Cai3vwqVH+iLUDOudwme47WSUedzsz6
j3ZNUDqPP1ha7ocZ51+6AG8m7F0Oop3lo1JYDJeGVGmH5yLulZf7vEXndg9rgATVrYnAOoqNa/C2
BtcMntDr2rinWhr7xySXpuatx+8DcpvZM4TwuLEhh6CQzTHX7lbasUBscUk/O6PwcoT2uWNwPpFr
b8FEfxz91O2azMHOxdy2osPzN2laZzzqgcGgapsUfkOuSOEMF5UhbLcIdXmiogbY8bwfy9e2RhaB
2OuPuAXo+om5iP4A4ptfkFlY0DsCzT21BKJn+C0GIBg3ZLMzhvXHQ9YBmL++8O/lPpZA9H9fHMs7
RmcJi/z6NP5cTOcRJ34gjKEkPJdwaSsJK53D5y74r7A6iKMROgskv06iQARfh0U/Zue3FzvqRQiw
qXs6KgidQLZ4S56j4iC1ZZwgm+Ur7dRtuyNqvqV+iLGDKKbpEdEjUUIM00KsPUu7mlIvXyMcp/M1
5X4AsAxCMKqnVGozDii4PhQuV/VOKcyP4p6Mr4wVsvnIM8ITqxgbFOFWLp/WLP9FFTcwq6UzHenm
lGksSKa7gvc2XqC2XSjb5DpaIXH55eTWwV/ykWm96m3XEwSRiY7409bj2PQHASZD3fE22zZ8bivg
pzQtOlb7zfv9V/09Ac4yl9+MQgcJsNJNTeKsI0cpJlYwLN67aBR+Ofr5cx0Uv15RC9SriIRmBsKE
4HkCb9cf0xLogluP6yer7Xe2R9MPLfBdJ1i9mFtxOZwZUxLhcBCiMQIBo99ek728MH5R2Jo/nNVG
NmXL8IgOwzJaRciEsqCFYwmr5f9SIIYg2lmqTY1/NQoBxnb8UsdBufLSXc32/9oMS/SBQe6NYReX
Tzw1RggcvojXCO2zsf7azqsOpeYP/2AbRY4b/tt+aMNoI+PqW4UCJea2tYcbygn1ouw7Lq4p3K41
+T8YHIH3Sj51lcvRPH5eICuynQNpwZmZo9xRN5I5fbvdT3a2OFSgOA8QfN1KpYfhRilwjB0luNQI
7pfmIi4mTyZtJsrR+E70nwzx2qWfs1Vicd5Pgb5Zzo0t6otednuNg3mmSTOBu1dSlxZhu8OZm0td
5tLxpWwj3UFAANnxhguuzIAblvIEV5yMioE9LyykEUF9teE4ddefcGCbd4d3gQwdDydsQ0TeDpZl
d458wDqJ+Z52C5oY5yGKO5DFh7Zt32sezJc9zcGJV+q6mheO8Buf8t6rbiJwBpX0jrJY248gMygl
53viwLIzQsGQUX+3jClKzpFeYPqkDZH5lRuQAfFt5/9UOGYz97ni8glzsyqdfc2IEZqLwQbJLfqd
gYYupUGJKUlr5Kh7RODgFBJnKUIS1WV0Ia69vlg+OFGIvJj1uyKfchqCrmW7HLtYyooKaNFhggkQ
tX+5IyfbzegXLNf8sdbvExgYdwbKvtaG50jqQOjXurQBWHlZfpmHD1p+aqDn4oPTy/84Y3NGegP3
kdvM1IoB5ArTIOjVX0rFIPdYT4646XPbiwtEIkBCTxupo/x1gDhHXHcP4ILSJ9JnKG+Ra6IJjkO5
8Eyc4UbXWEoA5rYymq4JI/90RZBH8p05nQHba+aThyU1Ff+reY16XxBsatgSAVMSAnYZHgXACx8K
bgyiJ7jBN+URdMdk0on8Uai5+vapneRc+4wbVvvn9/pZI3ftoFAhCQAC4f+POfNh0zdnHV4nLNh8
HqMMR118QuvEPAcvEvYMh+XtZ05W3ZLm+3VDJwK6Y14NuA6A4vfyOyy5RqtiUtHoXynwo99+3ZyK
HY0xMAxS4yfmmQ8HQfEotYAHhNep7Q/GXAx+bKBhrXvpfbC8E3Ak3cVMAXCAVxvKuW7VHAs3pqzn
D2I5mcUBRwam4Tp5GaOtz5zuwHR3F3vksB5KA6ItLmyafBX7XVqYI0MK6hdRMDOMh469CALW2FmY
757kMjpEZKKDfZghj6hYocN6H2ghtt05WlE7vM9GqPMQNihSYB+qf+jmamb2Js/MbWhtrJN6GHCW
K6aq2/1xp5dIBa1r9O8rcQqgXULvi3cy+xe+uDB9JJTpkTeFkoYWt+gYLo4eU5i0FB6Jiiby8n+R
GCjakaEFXgOjdJ9mEXPwcaHTdXMSvqcsgHaReHoSfndobVMa2KzZRdvmZjWhVEIArGrCH6TdG33t
pD5+OCq2n1W2hUKcAin2EAUBKEx9FRfooEIUTlvyAyDW3PLvfy+W5BbjesV3TdbJHzq8abp8I3bg
7neyWbXCYc/+jG0b5BgL4wkGO84tlePMPgsJxq66lQ1RYCmQmMkwu/85SSw/EJZlWqChdOPuoId8
pwblKK4XOJdjciRvE2tS3qs5UgCsuhByq5LN8f6tp4BDFuEAQFPxgu4SH7jxPKtuTe0+9rHu8eHL
LBwPSNQPJQG+WAZ0FMcT3Crd/ogDya4+cuux00mLgP7h7GonHJagUz90pbvm1xqrwKiztWWyFPHT
w+EBzeBP9NkzD8rIHRAbQDjKnWmyYphENBl5YjlFR5GBT2ZJZqwdJgJY5Iw5wswsEUYpgt/SDqYz
5PYch4wkiouvEjRFGLF0BZrw7MhGfiveY6dUNpIo6BX+kO+bcNeIKkVcM1ucHA3yFaKdi4bg77uU
nli/8RwnIwzyvXATUTziJkRE3C3rJgNWIsbcxFrywywrvyp+PXNu7nLC3Lbv3peZRKFVfpUkq6+f
m/GUxjeULZnYg1cG+Kw4jGjBvs3YqVXQn7lZYOeX1OYL5QfMEcJyQpQK5QRUivf1i7G1xbmfBxTN
+zP91DgD4tXTsUGw2dqHBEkV4MFCCSv3azIlJfxJYKV3aSRHBuZUpsx7DycRDSwlFU/ms2P7csYP
k/piBawbG7Ced0fvHKKNRfH2ImaF3IczHlJ4FerkLdSwPwyD+OI5ArqxP25zGZgcWopB/ketK5JH
kyxIbnDT6ZtEVX32Bp9YscQB6ZqjdZcW1TUPjPB7L5ZG57zXLScp0320N2bAV+mIQa/nb+cx2EIY
req9cm9sCn95/ilmNFG2jOfXTxWmK2vfz4yvXf6+n7a2MQG3mUz6uiZWl7mdTelEKoZBcWdCRloH
8s0QaFbQ0HSeQBDf2NXScrHSUua4EocKv5sbx/QfH5LBltjJzBW6pvbrfUOd+Nr36VPZlsiSP9ef
aTycjcpuQJlN71P6enHooruGFShXMlrKwtW2gzIVX5DZMus1DquSyWampq39d9h2SYWmbSLRRfaO
3o2zAJrmM/BWiT+ldeQfpBrtDTwE/rYgMSCfevpb9r6lrogWbLtAFmvboLrUL/rnn8SGy5yRl8TI
0WUEv0JBBELLgKv5/AErzzbP4PvhtcJjCuC55sAQBPeeNwI5hRdVl3wXP6evzI7+Gcq00PzieU4v
EvP0BpVNdVJ+5D+uxIdhTBLUMjLpvvTL+jhAmL/OjcBECJMoXo7SIFv1aIzlAx4ADMAPU20GKP39
FX6YyX+/t3USfACzmEROAqFbG9amZZ3ZETvLoijSq8NA72w6KeiY5iQoDEaihNSvwZf2NarwkvFy
F7oFyJv6J9ocX4v8nFAJv5dAJPjC7qjX1HFk84PfGC6mMmHeaHbd8gIXsa3mTw7wak5fsmPmYgAr
G7ziDI/bQ3O2/77cRWlooMbgcFF5ObZyQYuITaf6q66ef5rOxDRDGhOt4Y6TPT4drYMJq2rno1S9
4PQEzFFfzhsFmPtim1bh+zvl2ufX5GOS+u3gA4x9rQBlMOZxCGyUtYbTK1jxwDD5SPFYskviDAE7
TMdgtEOB0vn/kXRmW4piQRT9ItdCEJBXZgTn2ReWppmATCIowtf3prrtmistFe69ESfOoEIFmBJX
n+ZUCtQ3SCOJt8M3hyE4zBcYu9WKl8Lo9Jyj5t62l09PH4hDLsAmsmREaPNPvatY5tiytAwICzOc
RZRz1KYvwWakBLVE4hARzW+DQ5DzeexH2pKCFYYN8lyUYNGixm/5N/aY1JRHmq9nOzj5aCuANNmm
ogFekyABjbCutN8zZFHKL1bB+GziAZ35rc2MzC0DUHhGTQdu29/v7nXD3UK1al7rgjmYn/k0QUoQ
25/MlNYUsIxYf9C1tXZeAjtrDmjyujZDD3rOn2owGOu0QcPHmUfztIp+CaFH/+K1q+Rlkj/vyS8d
hsnyc6hsaSas2LHwLVdXo3WgOk+dZKzSTs2PwzwaiUQAGFOQPcTt3Qbl13lMbaxZxhP/eWPY09xC
ZrTS1IasrsFsL1tXE/eUXYOcfs7S7OgLp19Hq5xCRX3I7soOj3PuL5ZN/bprOxMBfjtHAsRIkxuc
qeR3q4nV4H6EBjXedvvsp8OCqzmM5UBlilauRwmMSkthgD5oaZYl08iKTjCGYyrvHlR9FIaxAfoe
cMda7UHD/3p6TS7NnaFsOsintdtkDYGFXXmWbusXM7qeuOjxnDVUkoCBXAtJIVx61Dk/mj3acC73
HuclzA/5Z3A5UskFkE8yinP8UC9Ik8h7+aNZLuav2dAf0iXRQm8H7KGeTTbKHJ2tT2uy6v7o6z/3
Foss8TfdMFbPQZFlP/9lNumnc4FTHi5BaX5n2oITmdHQsFJpbusNkdAM+1DCbUq+tJv3A4mR2sEJ
1/AQSCE6LJ+lW58+w7ZO//dHTXzmRDq0HpfOLMN8Hn2LjUpk2CkNZIkbtNy0k+1YwTwK5Bapo2gj
k0RTkU6D9ouVmZNtU8iFEqBY6sSCKcrH6rv7oA4kqqH+sOiQOypzmZhuzkVHunUAni5CPQkLA1EL
utgTI49r+SjmXP3IkqbDCmQjhGEWgl8WeghdK9ZbRLLdeRQ6r214wDsjLX5KFdMnPHNWGILFbw/x
4PfORohCuiOrCeoaYS1WzUQcb0xKQFJlPuJKokqDU1c0Lt/LtYNrHLVeVlwyaEKxw5YzwiaGmhyL
TgX1K2Cl2zc7mS25XWQjIJbJLTtTATMJHPYseMfBe635vLyvmXGwPuBW2Vl6hYxb4Ef9OSUsEOWQ
DIQHyl1sHwYzCCxlFbtV7MlMVHFAsqajBUMOJZnT1pSwKXFsMOqNAq+msQDpBzUAZhkYeNN95RQN
RvTigjIiKDQ3hmxc2w8UOqObABWFmr+XmPBAL8on63zsCehjzEJm9Artk1KPIZ5ExYKakSXc40Xw
88nYpdAxTkS4ooqNAVXh9cr9gcvesP1BpkclJCzqgwxpUcD+Qk2gIz2dN3fDG+MEaHVP+ADgLWBo
FaiDDGP6Fdlxb8P46OyJPD0iHxHGjaNKf2nHGoJhT7tfcT9jJaGyIdRuFg0KDyHcvrqjKHXOBzyU
6nokb6AmDpLr4g9rHipVuJuKuGswBUaQ0rxwSHS/b2h3D+8dzUuMc1l+bEH3ojwL4vkN375Yogmg
BW8EZjzy18N3VlvWsKdPTAQo4B7qLYGxXXOgKMUqrIM3Ru3RZljK+wetb6ENYuuk8JPiDtg0Euxw
MofUCc2WGrOYf1Mz0IAgsCAQN2NmXw6gYzwLF/twKdzIhi1mGWxpaB1YtjjFgi0ZvgTpdw+M0IrD
xwFOh42OCzrjy7/RbHpjVT3XFSVhNaWUk2aVyS+2cJd3g0SIAMN4w3RxYKiQkPn2GxtQlBoXmmEL
n1ubAZWNmN0u21t0ElDWoe/78O+nf7zNhxXxLNqKo4wJEaPuhehn+/TIH5Vb/mF59/bj9Xf/uNQh
xWn2mxz6bWglnAseiL5HwsYSN8jfZBM2prSRHbC0Vq91uBdPPxv8hyiSMVNfIxH7glv2x9DVFjLs
eMUkJNAm5Q0wEdvPFZKkf6YMSIeqNdIWLgUimc8P+Bn1F3eo35to2l54hFJCIBOaRz7qXc495L4o
VlAROplPk9DA01LnlI0e00lNn1w5Miun3cRL5VrBcxGgQ7znGZbr4fqGNUJzh7JBo9DcY3hEdFWL
bMsIW1tyaen4DupPf4LcllybMy5/6hIFY3qRvYbu9p/PHnAKqqPYxL/qL92MlpQy6d+rdseRA+A2
2JrAdUc/RKoHgDuVc8VR3jqPe+rnjrjKeWlMQaF+0Fh8brBFaCSYp6OSyVZvpzQ00haJUZrR/Y0e
trJ6mB1wuWBC9JeDfM3UUDl/8GxM9mQ3QIlhXAW1Ea+WgqICiga0BKzGDyAqNqRaJgDQr7UAEAY2
ykEGL4IlU6LnG1gwCCIAx6LxHHnu4unFyFAM+ZxBweC8GLBe3Mug2MCqGzyEYDtQsETXbDXe8TSf
Fd5/pgjT7oJdGFIvsm7ibbPUTuyQIgbsg0nr0B9B+hRxzhk4PtVf9xdhnZwfXjZw7Qh5+eYfgD2r
bsW8je33rfhBt1Mw/kYQz9VmbMF5Ku4Rihvw65RD6ClBshYIQwwe3OkqfEA+ZaZFtJENkaClHX4s
arbPEa6PnVfMX2yMHiArTXTtyIeNFg3C+mVI5GPiZr3xliW7rv1rwarAb4/aG8ig9QHl2CsCqKj4
TTqooh/EJo427SJcq8vxnc4e6SgFhuSlB1SwHFpQGS5IUdFN8VENjB9IA8OPkvu0XyueZSYQ0MvJ
JfROv6M+oJrECoWLKHZnGgKcqPBYettIkSicEZP2LWPG1vukS87NfICQrGfsq7ETZu64t4UD/gfd
ZBdjsvoW3HdvdQosM9keCdjeFM40OwqC9+i2k2xLsSqopyTf4uPCUkNTon2gGQd5NAd2i3e4TuIj
CawnCl4quCVibAEPgWsjYnBja6M5TyshOMWuKbelB3odN/KFsZNBEGA6ixoVgDGec7a/nsvnWH/R
z4Np9TMcg6aTRfcMRGUlVxYdDqK+fANG8t4Ad6Iswwe9m9iICx1TdFCJio9ZIYFgI2UT1wXCfxwD
gDYIkeC8pCYkSnZqie05wqj8A/tOb6Y0ZZhsJamFb2YAXV5VvQRUZfIjwF58bPpqVlf7Wju8H4uS
siSfPxGri06TBmqIuZ+DxO0r30bVSW23CqcvEqvRnHIie9hNe8jb3Ss7dTJ84HWHlsDF/gp+HUcf
G4TfUrg8AXuYkNo1TRx3SqX4k5Z2xSg3jw8CV6aS5ggTJ3kObgGhSSPAqzGf/BxbJ5fxniZ7SbOH
yv0EZuQaYMz5nDOjek2dyRil+gaKRXEab8fb6V5S4AqanegVU68TnUSwusZ+oQyteGVFG0zfVvPE
Awp/QMhotV6kezyM3/+M4D62VhvdAgfbWcdEqDX7wedEz870TSkKQarwj6X9m2iVbLgT64lpNDEu
TOUnHmZxUmLX8FYGexFwP5iyP3VlaC831hxqZ/GK8QdWiKMNaNHjNrxXhtdTnj6m6Rl7KCJoOIFy
0Nv0QqvnMFRqkhDB3JXUZUTFpo2/ALRJ7KaooIDDfnv/saU2z91hNIxxoGplmD1CQ5KNXrVa1Qgv
MachPTk8bYgDsDJRs/KCYOVBU6TVCgm9IF+KmBcDPzN8TBTOHeI0EfECJ0f6E3IxvBUcSbDvzb2s
26jk+6xjHJNqC9iDpu/0eO8ijDULmDTJDIrHX7prGBWmbgf960CB9+wYcoDc9qLVY1OQmk1jYAzN
JhF+reTKRId3CP+RydpYML3wabM6+Bgpcd+DM5rd4PSiHQQRLwELM91skRJT3HmvFv+7RSRi6uJl
IV5UyAiwZqXWE+jjpgMpELNMRgA0dcjDmfwhTEQRCYdr7MjbdOKokKW1zQe4lPn5jr9K4dpmLm0u
zsgYXwsaAwP+Sa4mWx0HH6ZI2JdPr98fPkpmjtoPQAlcMbBjzG1RZhNSS1XZqujTh5uVWxYvUOy3
p4PBrobECBzu9mXu4cibF1nBlkZ2BtwkHF2aa3eS/sLTZILvss7sGcCIHkKewYYV2jUQPAjnU17i
RZGFMMLnnOVl7KrhmbuCOnPE8OEKC7XIiUbJDrlkq9gf92sFQvkYK8k1da6CUUB1/uBnTWkxQNny
RiJDIhskMfgsUJ/C4ZdqS6V7Iqe5tik0+VjSEGmjUWEpyhbHrdIuFITc1FCYnuk0I3QiBI3uErrW
7rlPX1CFGBh1sxdFjrZ7fDgi2Z5Kw8/Z0prPSvnu2lCDzztv0nMfcntJQEWB/MEHx39gbg6hBZ+a
fs6GjCWDBNFCK5cKcRwfsh6/Ppz/uPhn4k348Gc9boxPt+pP/SkvD9nLowGtL5xok9Km1/xuRWhY
Gh2VkV7E31HpUkdAPpMN7EzGqfFeJHzYzMaKGhcqQBeKXO3jS+EAwzgJ7K3E/uxfkM3fZhVSWtH5
wgt+l24DFUO9q4Cnwpo1Jhzopso5O+0QzcYInRLydzy23a94HMNmUViQew4XZMJTzRpVjIFwK5pp
bo5r5W4qnDVPHlwJ4vOXgWSKacWg90eh/6i2uAtKOA8BzExY5fwxfDVEoC2M2888/UOg/BBWZb6N
aL//4saMxrNm5EwUE1EEolUYi0CApxGWpXDuPg7Di5oBDmGr7EwKXOPRUfksM0RA5fWB1zJLJz9n
oaviLRAaEXohzWbSOXkd6+7n+1hMn86jQaIEreFQsZcMjksoiZfsF2/IZXRDa4k6DMVzv6gYQcEF
CV0MJTqYrVgMyPiZI/ii5KMcuLdzoIIHrnTL+GO3uKW+Xfxb2I+aiQfHQzx0fwg8tUAF+x4bk5gN
3YR8RVBc7ULrwXIVeynRrl2FoIbGwEvj+XYg38Hhk48QioNn4jXHbzJolsXfNyt2USOFwUINv5nS
oByKkRpsuyv3wCu1qbQxHkH0y80Xa3Y7DtgLFTzu3uukOVMw9U9nNE+YzifjlQzaFV5l6oaf8csA
DqgJkNlTScNxUp4UHI3xyE2o/w98lFJbA/bj8yRU4thsv8wKtHOtBrWKbmReASc8VyyLrsZlxITx
m0+HyXuoOnj7FGAJb1PsT292QgTjIXoV49lZX6hPulblZgIJJvrFZo+dU2HERGlBzQfQmti8nAgf
VVBGrgUGrzD1UmpoCtwebCKZLeH20uiPzXBkVXAs+B937whZnVt3l/zhTaP5A6ZpZTCLGj9nIjNR
miVc0inXHgH0wwM8mf6LPgGu9Sq7UQNAk3NyEuRDG/Y1q2yirBR5xWDmc2QgARn8swuZS/ermkpX
0jVgyQYk4EqhCEYBVv02tdBP0UH15YzpB2fA7oMddPq6ALdMvruHZI1uPXA7ChXu6+nYFTrGTNdJ
Yb0PjxUt81MdfARq6SxqJAm+pAADAPRt1cOd4uMdzgT6VuwszMKDwJsIxBiZ08R4nqsLIzsodg3L
MvRzDK1qRxybMUsrNvtRgFyjHtl5xq0466Efibfq9/1ZKu9Cj3+wGv02RoThyXQoM+4YLQlqgTh+
QMeuAp3q61CyWdTSDmbqh2KUw28Q5aBSXlIST4lk69BIo5y1qnjzRaUYGp1s/FIxiA+nxzOUe0L7
2M+n+6oGtsmMFm+6pnQTWX9QwbWBgxhMsYOSV59+k6M2SD/QJHRhmammNHYE5HApi8QKGR70Wqt3
pLZJXo8OXM49TATuNZtvEjDTUDr7jS5NLhxF0+Nrp82gwDc5mmTduo6x56mMc5IGeW605vNAbens
X0a8+N1QLoO0Shfu4u/ETrX7ZwJ3Y81CdLkX9OgN89kTtuzRJrZb4fHJsTMXtmMOiZw+dce+h5i6
Nh8HxjgkcMBFXDKTuuAHDj1/Ykt7xa+WzZ6XYuKsqdOy65ExIYoeKaouWRN7DBiQWeyZ0KkAuBlc
sfNZRBkomxflFlhu7b29qY3X1XzM32BuXN9TNLKMXgbkYfmd1zsQwS4o7Yk7PWYzhe6qxgtiOUpN
CYIXWSDDQ7AxfPCQoED4ornic8i9fpZ6063kvO3QlS7MlKDNBkMwGH5uL9Q38P8NyeitNkAxv6AI
t54LJI/Ba5GvtNmQLxYvMApzWWukyinCkWmJFgHYzb8PLwlCO/J67F/GAP0kGg6PzEdF91H1JJrB
T5fB/mHuTLbCiWqhXGVjJ9qF2+I63b5GKzW0KDhUyYkI/JIWHIYKYhRcYyasIwqS/H1mGvl+7idE
gOATw5EDEl3hFVDo8ocI7KVt/xJZra905wxSaHGXmMCnM+txeLp40mkdVho6rufAirh+6Qzowp/P
QYY910I1d9+79y45R+fv4ruol4OzUHZ5WI1Tr1BHIfCK4fGIiCvAYq+AToH6JxBiVgYqTPlwNg5X
oPwTYuTIuPvs+g7d2aDUeuEFXUOMtT/JMv/MofLiQtwttcvrDxnV66rRg0JVWsCabK6vTX6eBM2m
25Xsj8yx9HQJV9CDQX5/bSDe/ZTUjJywSTDaa9dXhroXVStpmNIiY6XwKRWbtlm+v5yteIngy4B0
nno8PdT1JXsA8CEtZ+nCcJAHv7cxg9oVx1nXDYjwFCfdqSliX5U7XeeFktO+KTSWiI3ZGEU377HD
CrJ0IRAuDNSF2WCIjHg2+q4eI/sr3mHqlxC9uiWHLeil+j61I0sql1GGkc7rXMTXJ0pIDv/gsUS5
IBiTCIrpM/hWg4Uk+mANuBCBdXQFv2q+jhow9ip2bEMiopmRW/5+ZI+adSIeG6gPOL5I4lUicijb
4AMSuU9XWUYwuVxmqxTw5FPY7CRUYlWye2E0cUtWn8lRCM1ccR40phIWe86DS/nSk9FMrqWBjSqN
gkZbTXL8Im01hzw+YziSTK38w9GlzEXRD0V4gggmYVSJDu4hvcShsROgqX5DfLsIDRAD/DJQDxCF
88bsYDOezkeJqVzQT1OzEioxLSnkEehx2sFZXSFpBqzKJlBs7xXWfflom8EJ4SCvrjkNeb/FeUat
TsyjQjhjjI8pEVHqdjO1guzTGurzyGHM+VQ/A+W7njIu6oD0hdSPvu5DJJ9NvmZCgAlJiHnVU4X7
CGqS9D81dWkuO90awwQIIWzoCoCQ5I6la9PAMPUrAoEpLIF4scSlk/9YmICTOVGnFp08tXdPxdqG
LWJ3ZqM47oPGg7uprqL4NKvaeCUkc2WKDos5vp21gJZ0roNUw3iQ61W5YWUj8lXb45wyn09HI2m4
ARd3EDFIlpScM+bW6VJC/dmEJp0yzih6Ti/E22ZsLLZuA1qcyGamzl6MayorpJZuFxVEO8XGvntc
W8LI6p/LETgnqDmFuvTzPYGihH943lPcaj8xtv3xbjDyvQKf0STJNqLeErnG1JJNcT72kj/s6jxe
9JAN+y9bCg0SGYwcKubETBxEyXa4k/41ASMfAH6GTmpFjiohvZB9UawOygjuuzvyI8xfQFAUwcEB
J0kxfXRG2qzHqwKKEADkDLt8HEVGKqN5+4GDs4a/G2Q5HL/MHCUBxlKAisThuuVxhP/IC63cyCtJ
P0MNgKFJeewehuiKAUfmdaL572Nvh97gfPRdKQu+UD5LnmKNgtYdeZWvLLCCczof9wcmJUjV/MlC
ugsbaTUEh3Qgo5hgBJjCZhjPiDNl3c0IbBrsxVQ/8V87WF2H+vpkEkgRx4AfdA+cRGt04ZfPGoiT
+UWGLBjPKUqfzsJ5lndPH4DhyPcF7Lhqv1YmD0kYiGP2jxbWkSP8MyfBcecbOZVmcCsMn6Dt7Wx9
SYSDvbvVxnLJ7yDmMHakSRFM3uvLSN/xQ2F7yf+/0YKnpsYYKP8WrT9+MoeZ5Q4Jsg29scW430rd
HczYG/ks1nv+2MqLyUp1RD+/qat62XnlUnSNkTP1w0XjjILh1E4c9Z9DPUB6CAGPgI7b5ExJSwdc
cJpyXeb0rJAzmanRWv9Tq8CZ44vALbpftCSgwJIPsoniVEgtmD2M0MdHsAgWWX0Z40otzAdVN6Jp
N19zr2PS/8V7ZDOY1G2Ew3OX3ZtdtkNbj0mFKppw9BiAYcpVXli+P9xi/TI9QHkcud+fhgTU0RE4
WvUnDwfpJANeL15zj+kJDI7xb4YGhWyzjy0zFJ6PV/WMWZ8hufB7NiCa8PU0fFAJa3nSH3F3jbek
Mv3jVU5IOMEmVNOfMORwtigcyFOozcpD55DbeB3Yl9twzqAUyU8L1R8rv97ja7/085HVVPN+6oCF
YHXFRgSIidJLzGE8sTqxY/ngbIMXGA4G+NC6qpcFUML3jyA7jSNrsPgZudgcmBnvRzN9TKz2yg2q
b3zBoooNt9TMTjDY/5+sT+ypYoYG6k6lpEW0MjCRi59x6IWaMco8pGQjQo4bU5Zs2M8K9YpOZBRv
2mxJCI1tFgaWrxOaF5oajMY9+KKf3wmSUtIboNnty3vHiz5qG/EkBt95an//JGYjdLXgVGs4/D3p
TffOke8NVKUzOxCDdZCon+LnC7OA8xurZm08EJKxBMLNig4S22o4LWf13K/aY7TNfX5JZwKFY1jB
rFZezmwUqLSLv9qqcQQffeK8WD9nz3W4USxxhs2G9wymw6rvIHlys47tCGjzYU053NH2xHb2AKey
cLRXJX3SrCIvoZCbbvlMg+QWsbscMBv5SWCzY6hR/7QBp7a0KwnnhH34PYP6+byjCeB8HNCl09gt
R+aftGKn15haviwY5g0+0OtnuRtH5suWVryNljqkM1PaIwPQ3Xq5BJLt6csqfL84tnzBkkkWnBp/
Q4E8PbIiTVjUDjGZq7c/CipX3Kg7bsoyNGjDI5NOLR6MhgcGLAMVDcAJhzFqjyFXlPKiHRASotek
LQRo7WszFMpxv6ElOHSbeF960XKy+eIbSckBqRJbA9DGoCePeqXRM05XkeoII+y23I4twEiQwfHL
GKtuRon+29UC7hr3c2mQE5OLQ86CK6l0zDpNBmha9ve2E28FYKYvrAAyGP9X4CqVoWyfuBc8AfkM
yO0wa4eaEb8DQ7lDUX2xQBeTk3LvlsgpEPEt09FgMSvD6YWhPChbTHSqMOi+dByMdHAY9Po1amAU
wBmXG9snOv/O/FBRY0gI1Fc1DhYGwlnGz8pIfiFhgnVPGbb8ewwXRNVp9wjOO4mMVonE7H/iVcpw
ZuppViXBUI0QZ2GilujBdFmbMtaWSNWhCul4G0hYH4w9cYIFgghKfY5fOlS2DN8q6Cj0KC8r5KOD
F4B+pl2+R6xRjL05b01G2yjkWBOToIJ2UU8ZdJSWlMO27hi7wA+C/6GdpG7fC5wkyl/OQsISHBYS
cgizfJ86CCH14UlWjoyYii+njgSn1wxJcDUQfkRb7FKoSXGESe38cXmk7hTo2eOZRv0M1MyensEC
PpST6G+V7XiNwL/mxB6vxgC4GXhK4o6f4GVk4BAf8OZWbwDVpvEZl0/CmibFiIyEjQSB8Ayxetx6
MgLnjreLwZJQzb5piRCKI5jYomlhCoQb4Pqkhbck2iXMlxQBaVnCLqvSDT82CtVgChlahtjZvEZe
DEz6ee3gkYt45IQtCAOE96cMm7FINgxiH2eYTo9VOWgnYuKW7HYIKsPVFj8IELmRjy3La4W/O/8W
lNjHILYeZKWDhIndGuvc++gEsMxYNLqOtupAD+aMoUwlXhhlHnAqWhaGgwp9zwyQAkpVda2uwmEY
+3dDGhrb+/sw+UOpwmTkNVgOC9ysiJYP8HJEzB6nXpvNgHCbzsYTT8Vva2i9fZ4sJzoCa2fcDWE4
1l7B1AvUl2TPHUa//58uSeHksAMyG9r/oLM7UN9BXiCSoW3NL8LJZoajIn84+PCSmQIWzixHp2hG
m0DeBiOaDkfOcI72tvDfhNJgmvqT399e5pTHaFn64gY1kVu7mqvMJKxUqzWSO5t1sZHoyCpHhnw9
0KLMtzrYdU0QGBE7iGMqtux/yYGPuDUSyOXrEE++NcfUkm3qsS+Jpf55nVDmrjCPtfHN3ZDW2KDh
0Ef3L14aG3kHdorIpjyq+DHJx++yxLRRmGkekkzodfp0n236Q736oETl2bhPH74aJEeJmrTVZSAr
LJACYm7/uGra6bWCrA9YyRFyBzEZ5oZO7JWLdiHMaaP6W7QHD0J4bXO180tsA8jN63V+0TbSYoqn
xzQA+HiD/oGCUflAY0OutKGZfmzLX3hiER3jnCEABt+QiE3GNg9b+BdRpEKxAva5QbinsyxCG848
4zIBAumKbCVsvA7sPvqJG10/MejWL5o+h3PD5jN8G7JD/0XHYqzOOUyaALKwrbhW1tFVZGtFR4By
n17+jH22uAzvAKY4zz6ZLav4cmyG8DY4h5C3qV1U3YuA+nGQcNFOuREVGPK8PWnUi/dgnZX6n2U+
L+cvSFsQlM3yKq5zRsjxchAfwzyIZt1vOoO6MPGmiPiG6HasyZ33Lx/u4K/xM3gF5l/yR9z86cBr
LC1RJK7LY1KBrxOKDyicVkYyk8ZNxQ1hkxt8SdfZcuyXZFSMCfUm/tEplpAFJPe1fGzD1djFfNV9
LpXVlFS/bFfvM8QJ6gYEo8MUEyIAo2aDV8eEvVrIjOrGDInwi3PiliGky+xZjqERfCy4U3GCFuAX
r4wtzr+bjHP3a3eY3EdAnOF7W0/nX2hLYzdX8N4xP/RNGLqeQMVMwZS817zZtLvSy72PwXxxIcEk
f17RIWxQs23J7l0TBoVdkZ575Bn4mKPeX4unLlCseq8DzhU/0MsXudfoUB7RX5sYW6zs7xr9yf6L
f10A3GYgEcDGATWUhSHRm3AueDFmTVK1UWMHxUGGYgPhiWq9/PzBG7KnqxDqChaG6wmSasWYnJsj
p2VzlGlftfP0M6/jmVhfvo0PixdnH1I/4KQNfUkHIRnjKgkxCZ4pB6Z7X85pjF+1W/YTEVGJM8kY
D3TjaxM3iC0UhFyEKhLtsTpXHsW5Hn+M+Pu1xjD+5zSizMKw7HiD8oGkg7APZ2Q7NgFAoGa8YVoa
gJuc3nyvXZRlfcG6BoktiZ89LPTsjGfdnVErYD9iJTpzBl1sm89VdWl/uz2Eq754QiS2WEjY0OiX
l/dZSfbLOzT2ZIF2daXeoQu60fJN43WOlgynmFDn+qXcEL+UYCTB8T/ajAM0LqDqcWU+K/PxJsHM
QrDEJHwASbphWBGv0wLHKxgVg3YzdnoGwAJyXhdSBk4C3vhc+7OqsNvGABKqaKwoh4kP5vM4ijR5
NCsp0UsjStmgX3GiNMDeQ0YaUgUg9OfHn+A3A2WOWT3kcZBhxn7uhJZhCnqgfAG9DeJq4BDg0djM
k5/prXBUpAeD4556L/bVtmI3YAOuOIHDQ/WCsYxJMqVcbk1ZkEVZWnSSkdpbDFwX76iAf2v22+Qv
uhWhO4WFMoSoBN/EKQRfKC0B7jtKiF30cGtK4nL2gs7hSB8XCbZQukTkEv0wmZPke6twoMZtmEvw
tPrSxIKdUk1yJ3CmUNa0wbOFaQ+AGy8A+lAHAZC8HKkPGsXJiGPCFJC0c9lLv9Y7c958X1pwhd57
qKHVxwRVSZSBPPR4WfJ3VfITcM7KR5pEThgcqvcF65CgOBE0AJJJ3Q1UvoSENId2d9X2ky3CVmnD
D/OHnTIBo11jz0oJUzAgVdNNMgUAOULJB6VDxvsKNy0knmwNoN8Akak5YrYukb+pN73fFSZcyiFJ
66Aien0RtTBYqY/QvF6hCiFQA/1BgAPTtqfuuOPEhgkKRRnPja8hVZzF3+UO+9yVA5hXs43xzJpi
pETwFOUezYEuHNqrFHDP8B6rZF5hpABzBCowtcYHXRBflkItp04BneZ1zqhMPk/Epfb3samYig8d
NfcwTtrYoAMx8c9QqSAKR/6WG5CKoTlgdve4NwPxy6aUwBga5gImJZgNMLmCRS/d73yeOK/S3lOj
LeJ9f6Ybw+Scc5fAZuj729rtNh/SgxOkItGauAjOn2IXIwDD5vdA8skLmj5WE7eIw5OdCTUP7dvx
PQi64mPpJTt1nS0y+7FUF+oCATsJCQx0nMx8Oy3PEc0aXzHHDih7Z48XqiWjvICgj+kJ00NAqy07
uv1K/wQKS1bIvy6Byz1ljyLIk9XRek9KKxuoA2YSBT1xh/ykZkFdUkCBnnAFyijEsIf8CqeV/KXP
ebSEqrwXd0+3WwrLKNHFnYTJP650FobYp24BGXOWr6v9+FYsHybF004KSK7PLFhs3ABQNUYn+A1Q
7OHyc5kSzDJ+KBFxWIbSvFMO3ULzxf1nm8xGv8o9uylBNKvW493rLLmiNd3Xf83qcZ4cNPa1YsVm
7bOp42QkGu9f7l+Vw7TXS+xN2Crqxuauqjbazzjgow4idQBF+IOG+NMILLwwuW/4y/f3NbkWwjGS
dxCdNGrdnDzVefzYPGPni2KeGhZ6MMHAABHE5YLioTJgaAOLkUYGsGJiPAf7IeEwmYG2eFCGYZTD
WHnNJ9UBuiAug+/rqHYJeiBJC+sh4bngsMffMtokYOjkg3Hk1aQ7uMSSgowQxgkoA8CYZC7wA5NA
ht5fPnDZxqgTIShy0iua0vEUhwgDfipRCAxGcW2hGS124r78a6iTLrvlLrV2PV7mlUPva3z11Wr1
s6Hm0RP9BtqiD+cDRD5+SUFhS+4O3EIHPWTGxao0fhHDIQVlDg1sVH9NuDxU5xiGUgixfOtFs+ON
8/54O3Lt8mEwEmyJ+RNnNBElLvmtCcf3RU8Wm5CusDthrP35J4JGwg0plOkn3OodZF+5xneJJF6Q
fd7XYKAdJMAGaQB9q4KylaK2zqljR4PSDkmjyDWmtEdQxcG+LW6ip6yiy2eL1qLcM+aNfIYDcgCR
HYoizLULLQms/p/QUU9sr85oGa+Gb9EGls5hbANdzwqPJoHmyMPXKDbUH0j/nkiOtcC3gvVuEZRD
YP0QWo+Nq8mtMfx1jZrzaxPhYUIp4oGOR7+ki7HNk/LEGnxYMC+vJMEeHHKHpm1JrQ8pdHiQ32O+
NxMjcXEup5CFNYWVqeCwnOmruYoVj+VtuC5sUTwYizO5yucoZvAxq4zl7cZfAEXHuW+4lMBVJqvA
+EVGav3+xubGsYKxEZyPhR6s9OC30Vd4nBtMLimk0F/oqKP4nuaM32MuYHAg077H6B/CVWTFJpiB
w10xx6jDnJopg9GvwVBDX2y32/X6jgWPfQCPMrj3+Bbrf4Bq+pYIXDTniHqYME51JrEYDX//PYZ/
533qZ5MlRQyDz6d+DfXz8AqG19ToPz+8Ph5QTCzlnDpTU94Mr2lkUDr8+wSG+xcWLfcx3o7/buzN
ZmSsPnzp6neXEIkmkbdWGr3+O3xwI+uXW//3eOxn4PCzQmc1LMf4Z/LJ3VgHw/pgheCp/9g+zF1l
bHYslNUKTQpPni0h59vAQjwQL1lcvPnp5PvtjKwN44KmcOhBZqflDZoUX4Ek/9/DWTJs4qFx+W7L
3aCMItnFHN4ZFlx8H6P3Gt4Pzi+8MxyMDKZVfLZ0ef9W33Cdh1XYuLnh/HK0giTZkLBwrYS6YTzs
wV1zuFBf9+PmGJbABUE78+++QAWzjoe8ZLDk3u/9aNb71XzsDw/Jz2eKbL73xfb575GvqbIt3qWZ
rofvc4uRw4K7HSGdAI9s+SY7Gzfg9Wv5Wiqwz60BP3ZQVOC1JLlgY3zZgJOnVmHGPygNDX400LSj
ouihZUwMRhc+sg+zMOldwJaHvzOxxH8PyWwdvNBd4OtZDL8xsfrGU3O806aoS/2BRLtij3lhCIeS
LSFcETIGgTU0CEbLmfuq4exYfD/GQBbjMc7x1bCukSUBUrF98xhYv0MjOSwuPFJgBWNu48n87HTw
U91f/+1n+z//7p98Gs3Tvy5zWHul/tfp67V/8E8nwZgf/D9/+IW/5r8/bninMO7Y/vI7p6/Nk50u
F24o7zLnWeaXOTOHJcHN+g2RB8glgWjmknsh0lmdq+MxEM/fW/kfUee1pbrSa+EnYowmw60jtokG
TLhhYHLGZHj68017r/Nv7+7VTYNDlUolTUlTKxpUABig0iaapo2/82G8DYoMLXlYHFuOPKXdebLs
Se1u1Hz2IiyccxfXsJFv4ju00ZpUsX2a7ElJm2qUYzdpQ5LtS7+8bQ3Dj+YxJKIzLQc4SaArpFC5
AGM1+0zRoQzIIWrIF5FRr+JfUYKQPdYs1Ol2eZ/rIEucogLq6IhsbUL53DooGnB0kJ0Ik7CGpm4t
j+7bWM5MjSfgrU2JJ/+WGf1lVIbTMFrSg8qiUprFwXKVuvoYq8WCBZypOf2uSI0moEWDsXTmosTw
6ORnEL9hVFztXVJ36UInJU4/JSz5jxF2R91RHwzfIcvLvrnYRUa72e2uVqFCP/qiwBnVQA4w5+OH
Vbjqut2Ri7qhwAtuhARWW4O6fpwfAKzpO9x8YVrUINedugOrJNL87LFAGprZTMJJnUSdX0JCzReu
gUtOTxiWrwf1HW0msCVkFyOY1EdgqrbZ7kBK25tw1iOv/4LSHVBZQDdeg9L3JqxX0d1+OYyTGUXL
3npj9YCarWXVmvGCRJkYDN/VeQNqSKhFLg2cLrBY/e1tbJy30Tsw6nB6o6oI5nNcjIHCXveWxhyL
nuNkDk5UJlx4SdEoDaAOytCGoVS/5gKGiiCHMpJmWwiWli7H6zLcFVoS1eWifFeLxCK3D82GFmbj
Qcal0PT20cPujkLYE8j1maGiPsTT0F4Ud2xQUzq00VCUwlcOJXYwcdxRiGw7wxXKO+SeB0hKB+RH
D8Eq62gZ8XrNCut2uJLay87PhVeL7qI5mjRHC7frhjxF9qQXQnbaFPKNfIONw8ZIRe8dLdlBpKc4
ccXUdsCvrr4jXP7bvVJzCOcqZhKVTVbCvzEJNgF0olSeUutiSrlp/dFIBIWhNx6CHPs7Ca102AWN
ESLT1U4P5XcqKj+2aomMPkUncj5ZBOShnVBY0/uXdYQH+Myg7Zbx8lAaTchxeOcl/FHCQhRdytPs
FGy2L8IhxszV907H8TpsR+kQVbmVOiUbkM04KDOgM81/JgNkSJjTP3M6nfLyzUKpBbHGMnTZCDny
RguVuK5bfHCqkVPRX4crxVMBv9rRpvwJDTcd0KXGDEM+Hcdcl/IIHnyaY544Db8oSvDh7uk9Q30Q
Fya3mE9jsEzjQcx/tM22q+Ov3aLPNCmnNvEn7z4ngd0+hNcBFNRUP35QYSSDMTRkzPg1H7708aYh
8woeUajnX9au/eZdei4ClsaH99GJAlr9PCpPBxT/A1l4cH3wWmZ2wdxqlh2pwE/z1dRncAo5R6bV
hCN+Ydw+tb/r1vSJaWr++cT7GC8tSKkvCO15C5UNPjpqOu3sjLOFvR136KRp5qBMJGrJg+uLocMo
+c+GQIwZS26VC2pJkmiMguRDvF09H2YmrpkZMfb8H2sHwYTk8lyOjWq57gVjiQPnIFfI6GginrC2
M+o5XYa54AJb7EwPDTqNovHB0PmqiNN0nM44VP5GNA40vZxgh/b76SeAIl1Sd5GCrJo2RAcr9M35
ZbJKOmru1JmSNM1GxpIcDFiCJ+nS1O5gWQ8GXqcTczoeegZvy9WruQVfKO0JFFcCJFlEoy2XjbrV
W7J9LtksgnGrIHMXqbpZ47IRRNbR7PGJMU/LM21sLhRKt7vdlRu+DO+C6asVhz32313/u0VKkDTm
PFHeQVg0kNl1I4aPaz0N+DyYspt1Mr6patQ4cNfKAwi5jtcaA2IwvnAL4Xn+2ejM0F25Ulwh24+0
AyY3mEW63vPWFNO+QooB8tz5NX+I5h3LnwCNL7FUjOxDTACWKpwDfVEVBbsJZdkdEkOh2ntIyS/J
siABJGls2T17y16EKRIPjhYXZA1aG2McgH9ZWCMSl3SKNEEXxOKJyAX8xy6LaYoVwi4JURC/LNeM
YdUIZJtoy9b6HbhhVxoTx5MzT8cP7iS1eWS7hANGefXppb7fCQ2sfSK1qfkjChL0AO2IVMoq0fjn
0q8p+fTIi1YZJSC8qBuDAiqd7SfznU7+g2X5L3IYRc/0Drk9hDh9nP/O2emkMwYHdXp8nDxpCbLV
4PrDfovoM9Hr6YTpQGQO19nbhFraqTBIzOnz4Z+sIZ6IXzTnc35Y92Ymcy+ZaknQrB5+h4YniubD
dp8kfr9qoBhb6V85e/A1/H7/baxZdyyE1rQTn9kwpvyp1+v3ECIYk1lWtD3noX/O+GkjwSIzQZ4k
51IRWZRCbuCrSagtLQ/E/zT9m9kvGP3+cP3FKuJJNG3IOlIrm481HLOCUC0slfW6v7P0zCej9bHG
UgeaR97KRIfhyp2021iTF+1tbJQ4md6GLTxnh4+RfIjw0ajhumlb1xavv52wdWZQaBt/OYA/993K
VnsmUNRZkIdEWyYXeUpsBIe7R2g1w7pDLqqVGLpaK4MBN4qKQP9/mmWHdTRgvepK4cEMPd4yAHJH
L3QGOF2pYuDBOkUr7khb8hA5NqoOygvZ4s2MNNLCQ7JLRT1mchwnJlpKw6HZfdqpdOg+iBctYaxA
79NbGK5jiDD23QKeNaV3sDGJSznXmfV2fM913rTpk4rfDyiCptu0hOtjSVVI9atc1t3jqEtANWda
YRVXGit7TeMjGzY7sL8ImTDFL4dJuQEZAw66AS8HD4fJ5F2dshHBKYMIyNkgyYWf5Ig0MOSWS2BV
fTYoovpuVqSFqyvB2ZdaaJos4KshIz0I8ewYckxvdhCZrCh5iUfnY7jdZveMew2aimcvLbHDIs7w
HPmrkqQOQ0yGPY/0hw5AaLlW+nPBZNI7WAFj7ijqoaJ7if0hkQaVxc0QXWJJq8mhxkerlnxSXtU+
Ay0HizxP/AmqldQOhx3Q0l90pVT/SmZoLgOUImH9dRgm/XD0tGfSc+uoJBC8BkhjGSRtq/pJ++4R
vyyz+KXYyE/DmBW+kDSoJTCh8OIg9+2/UCDyI6fqZMf8pPuL4ztPrjE4Mxo6EKpUIFF32JIzayWb
ERBi1sCavdq4HUgzZK2YOfwZphaCBekJ8rL1YvV2zB6b6gb4gHYN+BxQNJKUI2oWwNwnjn59mWXi
nvaRNlj77pWTOlK52puR53W/7/vz9pztJ8KZrPIaSpsjkht0bfI42cAgKulnGEYtNhTyqhvW2+EF
BYFZFm3dJyXlMvE1SpIZSSrKnl6UAplYHMKntG6kX5FI6X+d1fqMv5CD6dfMeZO4zdyPNRU9Rmo6
TlF92rFkHsr+lNCns4lW5A7PXrbv8KIejTWK3SNbUKdPLcqBjA7t/rzI/6iyaUeXQWf3dLcyfJin
uGBPURRTHlEKU69I3CQ+KJCD7cRoBGScnc9G2jnfdAz3hOwNfSpVAPogT8kwLr9Gnz3hjZxIRWbj
MsVy0uMwFNwpZxikplKwxPKQ0xQEMju0WcJ8zW5h9ooGq1Efpqsy+yQfY2jGluABDWIBB/ethcFj
8T0CsmRKiAH4Y1r4sH+y/WpjmWITCRQBzN/0wGEC+D18sBibRmu4HZ0Y8xgVLSMp3SjEOr1rAAto
QBiGP+0erFkMaawtf/ppVhsw4bsnvz7+1cEbbyCOGySy7EjcceHxyWfE5TWWWtgFXwtNBoekQ2Oq
bZp3hzJlTiGOP8e45rKXaGlTlZliNXJZfsg6zH07E1B+1ntjqshqlimjL31On8ZpcSrrNP2VcuP3
+jhI5rkxawBQ/ADR0LVJozXwA3oXjKFzc2T46KCczz1FglAFb2IAOUGkWWOLfcpXXRKEZCFivCA0
5HVw23JgCgJMtRQ2qTEit01GbsVEDfL2MPXkM6ssZsJZS9q8nljV+sKnhisMTfS0dV85YDkmCYli
H5fqkUKXJVhA2evfIChbWKN6F2voYPS4NcnAemedzX5vTe5gKt0sx6DFzyhLRlPmSCoz/BGWPwNb
wcPvdRcLNzzJXu2ihaScPHRRZtDNrB1OsH6W3tFDY0aOqVPjkFuYFxQ5QD9jgVfYiblrRGRnLEYu
nhriLctLO9gJMkQd0L4CRH5JHNbkyzuR0URXDYP6rzY7jYACPa6gywwZwODI8T7YRSw2KJI/kZw6
8lnk2rI+9HipYfPPMkfy0z1bakcKq2wsQSQw5TSfdEhMDVGsIxaDfEENjrSQzH0NkewhMAhMWlwT
bN5g/IIeAxIA7idp7E2BbDwZY8RC126f3QIxZ8S7w3rRU44H3cVqwDunUia5FFaLY1LAZSZgkQBK
uOh4dP0J+1UWrNAkIZto81RpjIO30e81dEd6MK0TKdvUnGfLpDsg8JzwjS4FWwLEAW+xczqxTC95
MxqlbDvkuul+i7YsYn9q8m4AaAXE5+doJe8M9JZmOcxQiHRfZklqD9UlJeMd/Oxu+MPc93BuBnym
U3XY04QnZGaB1kJnmpdiEJKIDYZyzgZIkpH6VMV/tq3sX0QWiJLUPWP4Tv+Mso4vWOyyGV1sN+lS
NpWXgx5DlHsCNqO3HxWwOINoSZ6nEUnRScUPpjjvUqP6lZNre0bfrpeYOmPdbTpXAZmcUS7bhdkW
ZMZpp+MzcWoGorinMTPLBqFXtddzLkSQxQhMugNYzvOznkpX408ByCo44hrN+qX4FuMf3oQOT9b3
20P/ajb6kO9LFNnm5DRiv2tlYzVzXVkPPc6u4RQ0/4vTGUj3EFQtqlp72t3GFUaK11sbU38ZocNl
4O4tlliEw0X3wCUg7zLq4TMmbQEMMRYHu5IX7tzcf8h9CUQfvEszLEXEOkZzBKDBrFiuio2OMexK
U+lITRLd1nVw8xBq3Us6XkU9xQP1E7HT8AgsGHRJ+izrNZ6/HgydxQGZBXsYm7n0FKusJXWEoyAL
dLnOYWLiITFsjMiAZgj/DavOKHHHfWPz+FnxFCsJe5IR02bO0I0QezAz1I6MoNXHbGbBkhLQPsgG
PuaUxckTNUesB8ZgZqX4GqqY/9nTpBa4akuyIp39CQY5nO1sSjS2A5llhFHY36bjyJJNRxoLlCB7
t9KWb47VKTXngettWMHhIP5Y7JkdD3u3xFByPQaS29KqTvB5NqhERhZLmY+AV1KtZhJv2VrcaSrB
WnKOM0hNafn3iAA3wqCPAV37iiJJ7jIFqvDeFKiEpYHSihApDdl4GSFMmaaQEy2lJiOKqRPyg02S
oauS7+kDPAB7lLCjLcQf6C76s6+A9amkZ3OIsILC4MwqfPYHwSk1IMBKhD/YcaXUW1pTujSBbC6n
jT2zB7lAatQh8cw7q4xlXzPLFizEFtXLqSld7OAwd96ys2lkmZmAsvW07LQz4vmk5oFuWmaDzAT6
5aIdnCjoLYW5yG7IjGcNtOJnCyIWL3vURLmSXYFOzLWF1io8JXQClY7zeWRT06H1g9PHiwrHIRzp
gpKuA0QlRHnweQ/RNt7LZeI41tjIY5DC33tjwXBMUN3oaPeIEGdJ9bq3lOrJNmpFaVpTgFAI0viQ
DGTGhBw+fmRkCD7skSzSnQDMGaDMX2DOhQEpUikb+krWcrm/b+6b1CS0WFFsH0iSF2f+kgIFJs1E
FPbc4pL9d6eZ1frP3vo3MTgdDVKYOoWojih1XvHpEu7Ko02lvWdrBLPbwHpUgb8Bqtc3j4vUYcpt
1ET7t6ic4PIh+SQhoEMx0dn9VBszBu4ZQnxVI4b9aFLOXaXm7fmeF5I9lHtzuhI9yOPirF9Ibs5A
nIJKT20Za4I+BcY8o3+QJ+kY7E8f6z4Hd8RkmcFo9CFnE5i6ZGKQ82yDgz+ABofifGHd35/hXGkv
SaSjXSZyQdX+rDLe4uRQwHE91GBTjJ60MrmuvmWnUrFaV1rS5MkUc/Pjt1/t0H6y3IGJJJdHhsks
E7B1v9qVovsF51xWKZHLUb1ABTFOCe7XVlmgFBjOIliz88vK9Nr6wIE2hUeIiqDz4nWlPfrPS9pk
zw1I1AUwfvZIW4FHHZ0IU15UapPGJiIOCiH/Gocq2RoQWr1IQ/l1yOap5/xc2a7RepeOvlNKC/o0
VUvsq3VZl2vDFwhAjxRc2mzsW8XllwL1okFdxStvwJpORP5rXJske/yobfMBa7tJQI8+sQ2QpswZ
od4v061RxQ3kL/+tqcb+1k113UGMqXi+WRBaHoKkvSuKySJ/ouFOblTAun7Y50Jb2TDeJqisSRAh
vYQki3diznKjRzGi0Klm7vOkUb/mtUs7B0EED7Nv1m6UavutwpcOW+a5QKUidd027arJMDeTa/Dc
9Cr05O6dkvb5BGd0haY7PgP3hiKZljL0Wdk6tJApvXMGxMZ56l32TZh+w6t3LC/PtXgXwnOZmJc2
PM80yobGbK3e3fTo+ZSXv4JV+3Wu5MuQOfDtk+3yoglKaV1M4D8n72qAr7KZl+iU/B7VIbCpt+hZ
80dbAiqUyYy+0WOAnllGjV3ah9qsSace/9YsEXk8DnbhgePYJcmnnW/Cb4EPRWoQsfWbX/uRqEES
eVXt4NGOVEl+1GC8WHO3txbx3wIx/nFudAsgmilQP0v+8ovNZuZfKeJJ5kxzeUzeeJ0rU4l4Uw4P
jgH53qWjRZVNFSOYzHyUHtliYCLUfCoXntR6FuKXEqaIvOnHhLzCYueFVYRLTQ8bj9Tz2r4BJ0Y+
sciVZQ5u1xaXKITLywgx3rYoxtu27kGtPWtXJWFezoFivQFjESD1hpZibLEOBcHu3klWFCX4nwal
0DGVgrQ83Rwg5hYDyYmUMBKO4OgENd66jwfEMwbiwSJJ9pLYMrV97CVUZR2Buc6g7wLBZ+43gi5t
rhiKou50tuFq7/muAX3Kk7gNhM6FJqREOfIteycAG+pl30aRHjQUEVHCXU+/avadRQxnJsRaWjjK
h1HQRYH9A66MoooXrO3xr0KIYJy7NWCIp4enSUIdve53IxlwOuAJQYsLiCoQCtsEpLiTUF4nAq2A
tULXuwbZToS3QV+oG38bZBBPy0Hi/15uhYQrsFpo4Uv5wea1EdXLvmyf5pSF5Re5DqFoqg3mh0sA
daCEng5hha0JCUSZoh8iPIhhyX3cYCm2EfrF9aJO5hGlP29/3yz1YNU5GLtRhc6eZfYPjSmkMLSx
ee1MUq2eNTLfCyEcCFLhI6U8UVRvVAdwl5B/SMnq6JCzr4usqoh+IDQUD4+kAfWoNvo0GVYW4HFp
3Wd2AokIdSHmHqyx/dd7eQ/2R9ItHpO/YJd3kQl29bDMSmkV4GLqP+PSlGJvqhg+i6RX+pqX4EPY
TTk6KNqql0RJDCHRiQK4m0N+6SXM052O/RlCKsg0VeKRb7zX3yFLlKR2xIbESQogvgbrHAqvBSEI
1J3NUOQC9FbJRnNRAUAyBzyQW5vCgMRPvhhM1afBIOLONV5kyLqHm3O722UW05xaDQIDxLBUDsRe
xrZ1gNqNhLi6e11sSC0OapTT+y8YjIld0CjN3aBcsAN7RZD04FM0T+p4u6NuxsW4wHPzKeio01vD
vI2eNRN2qnL/2X77pG7+TY6DisjoDiimSsWp9+H4Iyi8fpDe3wXHePvbsv23Lo7vFPXQZWtc7XwW
619Uqhr3rUPPxUu8nTA519aVbgrD383LBwW3mljw5Kkhi1+kxwd1c48S5sp7zrkpSB8kaR4eG7/4
OF4edHrUaDOJj84ezg4xFZ7i59l+3M2DSlHso8dWgogY9IrKw3nBPmXdcpToMqewv4GF9ql/eeET
PawaVXgxM1zvI6Gz3vePzybzypR29md8dcpLdnBaEI48rq5TIVnMtJnv7KJq/0P7gRKs5hW3vHja
CRtHroN65lu7QucUeqe06v1z84qWJ7uuXaLgD5yH/8nKq46TOaXFFG8pK+7VLNABNGntKXY4AGIs
wDKei++TJLH7pLSseJ9RcfQZVawCBNJxYXJnzd/wZ0r2DiLxdQUrjALgk036yA1ig9HN+xvmx9w/
qybn1funxt/Hvq7gFNgPoM2Hd7OqiqLby76+jU38Xdc/XSi2Cr0ioWOXnMfrgj3vRC0aTTHrN+/e
YmXMrN/DLrcp8a43avPbqLA+gAs3KOYmVbp/ejpfEKkeyhGFnDDfNA6cwOAZMuzJFKL/LXlpX/sI
iMJAExAhs3L1g2SsU7nSpsWhVuX7cEl0pWNHlVRGAxqaN+l3k1o3KZsb9+5QM3KMzwGlJLuL+Yup
igE8oLvFD9sZAwQWqIj5R7qKFTsJPp17UKU/VmfbKkzZb2h4CJdN0cTaofIWd+tBHqWJtrh1WNTQ
n9r3IEcZ6FXwjf0rq06oTuvRYUFleu3XirL4yujC2qwqS7VUpT3h6QtcowdBge5ItbW+c/VsJtFu
B0EvqbfkGlhw4l2MXmVdGEIYVx8nPahjhigNmrL/1c3v2/hGx9Gx8xnUptiAWKsTdpfznfRPqwqn
oFEZ0GrkuChNvu1j9wGDFnGf8V/JKbShq7lR5I5xO901B4cQdBDOmgQi3IqFIr6sX2Q0nBw4ltED
8JNdd3RLgiIR86Rq0+4QfgNioVso4zDSCC/0K2wR1GKS6+phXpAchXc9+pAJ1jqUDTLGi409HNbk
7p9t7eAgecXUg5A3gV/GrFDls7dwHXH7FLaMwSemmwbI0YM0JqGMZ4+7xDIjh0DIpLBJ1lTqSFGl
SKyBSj7VSVjHluIQOBj4ED1qk41v6kYIcs78jw6Mw9ZeCUPgcwqPCL/lLnTIS2VnbMhPUnBB8RPw
KvmE4F2KpID+KGpPEgvO04monQsVmjF5O8qMxCtfrV4NvFxFhkgGJN/YmzlkSqaoA26WkvjytIWA
fI5EFCWN/Usckweq5BMhVnU4r6eK0WjrxU2XgxkQXiSayQ/AIWDCUwr2cSt7pIpbVJqCqZMjx5/k
POKMBTUT7PsNZ6vQPwVttJHrjyAIPK3GWSHBGExDKOTN0VafmszGEtli0DCyOSGWJThbNjyx0keE
Jwq/zJBLYZdUwwIsKpkFON+MiRfyU+bEBlGPiCg3PQYy2XoQtlKAw4aYzkUnQ8eIIBKzaAnXAI89
2IBSAoXQxbyL6gqWKS6r4Ay8VFAGyUARYITAFyg5zloaSssAPqXzCC2X0CgzhHDxTeTupHmAMqPB
y0DuyGzJLRDTokUJSoh61MGFoL4MJuqrw8OoAZxE6Hhv+5Mm89tsTgjd9tfK1eofrD6e6dEse0dz
zUuQ/DP6wqR4Sio7GUsd4BAkgfSWOP1P7BR5w1kqmGaTYAaYUIoPgEGD1f7ZcR54Au2Xppco1QQC
JOdgtNjKcXeJ/BEhiZTP2Duba9zrj5NGj4heAUOx+3NBSqjcZaQJBgsWVrgm4hIFX1fLoznp9/l9
Tb6CDHLERAAJkz8lyKP7UUiJWwFY01QJ+RckLUBFiIfuf99Uh0uhw2xfmBHGn5uZh0IrMmc7gzrH
vSx2A/TYJ6evDXlPBSInbkCrEOCJ63B7jDHQDc/CPWeLEwyzM4jTqQ5XpK2NGHx3FHa7YQiyWxfs
No5OQVQWKgRMSdxKHyVt4u4jM+PlzGagGLaytQyWvezuJPekfSpfQEkYfBiQcrwEs2SQ/sx/lwy9
FamF6B8UAgIFrkjAdWYzsWB2KVgmSIgVh6/kMYAsQeaQB81WVs0F5+CvwHvM0JIkBjo63oP0BFtX
AhAI9GTl8Xj0JyEIzCNJy8QKlLV4NIWptBQ1nLwVHFtpO0p4VtwhU4xKQBcM9GjquwBQJdSJR0NY
kFKYdQHC+ELCAec10ONxZ0pOBWuZIQDZS3HNFdoJMPTR2LVCMi65KV5Xvq8A+goxJjImo49XQkOd
GhW+FwSV6SI/6+EpF4AuE6grekARw1d4SrpSi1AaU+6BUAyFiaV1+Kg0CBADCiJvxHpXjJbIskzG
0VISTMyU2PEzlTscM+evp7CPMLz/iVmK6K9Z2+hJASWYhFk0VU/mcHKS8BsCNKXLFVPgqXYkDSrE
rifD4+YRpFQyDSEE+wsAV2k9SBBJdwECPJkOha+avRCKE9SoqgV0uyT18fnsUSkEsRIAfGSaVqDE
pZBkabpUxWYrQTcu0QZW0sgwRroBib8e+EiGKAuRDyA6iHOno4RsMMlYq0khaUVUXpiX6HreItUh
3YLiqDczRSM1LDROoKMGk+QW3qgBIFXc6Dy6PDrXFbpHU8yANrr8pkgIqjyWKClMCYRIgqw244KZ
RprRATwIkb4lwt9Cm0hjc5tsRtiyRI+0jvR+0kEAVbUGs+gcH+NWp62ik8bDtEjZyfU0urksA0c/
EdRTOPo/hFDDrUP7hwLH2bNLqnRJ4cyddBrJ+mexaCh03/p+IKY2nn6lBviwMH8nFTXyRNNPMrgP
C+CBk2t5pmNMgotW1SAPiijhUM5kFsjQSbR+cOuNkM36R9pMOjfROB0tqflM1SsuReayRcijqFX1
JmiqxCOdkaAop4l1lQ//YsO0wO8HobfTHYKr8mfduwQP1U2IG2iYnWOsjZQ9W/nCaDm064ntgNkG
4Z6Z7EigbHaPuCcbQ6r7lQNFlwVJo0JqyufxFCzSgrPKxJXIQ9Jg0dmFaIV0SwudoLgOkP4/GF1i
xGRmaiz3ZCb/k+QIDZmqTnRdGnbSIGrR8DvCgfrcK9aThSIzzSYEmToMxkDrm+THWPckNXTXuFYD
mJAtAeadIrm0iqmhjbRkdUMoQJxgJ0DsUOUYsWzcj6+TxGX8JmzPbiU8rCH13lEbCGS0rAGIQpSF
zEagGJXW7SmBgnAV9pzxD0b11Y/CWfTJnJKix+KGKTHND/KLDwWV2FhQuUUi4zZKGDtrHCA4wTFn
a60nFsqCNs1RDoHFY51jd14nz+mvieNXXcymdac4+jVzdNkpj0EpcdGiHfliz6hCldmE6txg5kFN
AFJYWJP7vzo2S1/VYlKNkYNI5W7gMcHmXubvROW/Fp40hFXc+RMSqHE9zsPZB0P6hlpJHEiQr9zX
2vRmsJ55B64Ql9b0CgVy20TFPj7ISay/n8ElOg9oo9B7wRG8fE1OITxUp2kuqnWLVr1DoF+wTTu+
gNAVw6fzGv3ompGElyFUZqPT8NRKVsd+0quPan4JRKVTDneUCdIfbvjyb3Dno+kuI5Lo4MTKGdUm
FEdu0ibe7ZShhydR2/94SS/Xgv6bC4KvGYS7TfpxOguyoFu73g5m7CtlCPAktKvBj0wJ4hLuu7Vp
wSbqvPzdcDYg+/7PWFBBSefzkl1p7+ZVJwcn/rtFb728KzTstchTgPFokAUEv1l5tHOLzRp5GzWK
Kt5zKvqHv97ToeaU7IO6qRp1uvj4uxb9GhqzvPEX/Pxca++XGq9W1T05VJ83KzSVwoaGUxERbRU6
pHmUup95rk2nIPfl7rrv8TF8+Xu73qq7Fadq/oL6+tT9zbe0M36t//q0k7efzfwyCV7t7yIXVt3H
6NC9hsfeq32c3miC+2kVRmdzY21XG6eOUaH8qEr7yCtyT0CsTXAJYsB0ySvaBQr08/aP42tlx8f+
s05d/UyVaXp8napbdT/r/fxLcSnutVvuFTlupKzLF954DJd1tS97I7f6Ls+NXJSbw5EaXIM6AhhQ
AMDQ7VyqlAZfeBYG11HVhlmZ8iQCRoTuDuaIoGJ3QWkBtU8Ld9JsKnNt5yvIdAI7PBFSdSsWMciY
/zDPXg29SNbv0WgqVSsDGVerHGUHWY3UgQoqyAKX5bbSHCvMT4VaqRcVYZBV3uwuIc2XCYSx8VSM
AGGbK39qgetE9tzk4s2Mqmu3oekwfbBdc28MSReVPtZeSgydPNG8OaM58Nea5M0/mFkpWks8OLHN
K1boxpxgiO7n8FNSXpanyAyWOwrkmvphxKVAfkwAlObkY0+gOuDj/EO7PDL3oB7BhE3fyDtGuj8K
LCiheBkVYsoHs0juiOre9mBJjGr2iAxdK4eV1e3yXhOwio8+rdHIHe1Md/F0dMnmA9LOUcVo/7i9
SQ1fY8XOI8MvDLs1bpvU2IMDnyPVMTsH9soW/jg7z9YYNpsfU5Z1s92cz6lJ5ngjC0wcfk5a0EEn
LpgzrnbZXtRotM0dVixINm3G3mYGuqoVPIDevRoq98i1t9YrgDX4Fbyoif40qIv2iffQDBMyyT6G
qA83Bf//gh0qgrF0dj06gdFaaObx7savQdKPQzMbipZBmFcXqt/I5+AV1P7Mx/bI7LINdllWTncw
mfWbvbhTMadiOzl5Mk/Js+giDBA9GUU3He47o3W3TjyyCCuQkgWETZTjldvZFDATdByzH2o+2MPh
hrEhnS+VTcKVGBUWf+Pj/Dy/eHW3uKaAd6yV9GLw8z5MS9XewXvYohct+k/YQ9/Np1eE7qiIQKEZ
nCfHzX7YtHGGHUmMq1f7CbXQmQ5h58afdw0KfF0D1FlrNihMSpPn3vrC4hhuhrvhY1SZAEjRM4Sx
XH3iHwfjeF/dV2i2YlyMa+9GMZY3cJiqylEZm8TY9M8T9gUqzVR4V0YPbxcU80EiB7/ItVMMzp2j
U3wAzhJ7bN1bRcoGVZHGx9xnWqz35l9AsgacELR+gicP0hH0I72dQfTLxL03DbJzG3kmLS226fwa
F/j0Zh7FimlKDeLbbg+H84d5sU7qTEsLMgArlNR98KJ7eR7+WKiOnZrzcqE3oJDr5BynNMV1v40v
WbTVLjgYAnuxyukZtvbOATR2tjYUXCYAq1mgF2QwpI2Uf23BEeQmzrZRp4lOnZbPZsXRyemo5EAk
7qpWbGs/hjfaf+tCD/finPkbjASuyYsQ8+59untzh0WzyJ3Sk8f6tPhyv94R3tX8vJAq1xI8uhKA
L1+oAb4mk68FN/5/n9sG1Cab+f8OUeomzbwvVaIj8SAXQLmwNpX2ulzvMd3g06CgJOco+1/pr6oP
qXEo2k9wSgFMCsUUi8kKWJQ+oDxope8poUDxfsWCFQk+g8opOlzyZRsv+8NhG91Qxh2mDBcWX+7j
Y0N+1YX8wCim9yXFp3s7oknetD2HRhdp3eFBuD9A0LJNe0AWPyoX/aTFnylhkSOqrFXrUVkiXMKe
rJeEH3He+6jAZlM65m6hIEcLXQ5iMfRm4lV9aIt3y2OICQM1L7RUfKEuYSneBhrtbVBfbaGO+dnE
8dyPunAy9s8BXx5BOP/OKcr+nfZK7KQwGb+gbPek5svm1ysYO7iXzHL0MGsOBfZMP+3gkBb2SiQn
y0eRC3U1tX/CtkEpoWQJkitmXut2XnDac5o9+RMWtlS2dAIU5CgV1LtzNZpsLzu3MiBjAk2v0muU
+kIUOdJFJ2CvrF5RnmRWcHdCm7uh+NvSGjuUlnm39EVxK2wXlAUfvKzkrnttdNFSRXJhSsavl2lk
2BTY2z7+P+XEtg3d8AWynB0f00ajOmx9lZynVxlvKM1mmArGjA6H3Uf7ZszhP/5y1VPzYRzXn96v
yl5cu/R+FN8a9SFN4iKCMmDZj8R6vUZXKO1mV7PSI9YNXQ7dm6QX6Pronggu0tnHenTp+U2ZpMKa
BwrVE7BYJeWsVhVrRUk2DRuw5YEp8Q3lt8gDKFEvc2hTakDpl+SVEDrf5fNTOUcpsfw2+QXyVUkd
BfNTngg+JA0Wex8yCYHJcHRKPdXiq2Trg9v6AaR7Un5GUT+5qDS4Ij9h197Rf53ufWn1agXQKau0
zFJo/tw/IrMFl+gh765QcVZ0hFuoaI/vnEMRliTSOQU6ZrixEi+zK2Q3nZA4D5JAAsaxS0soIp0f
OqA3dhU6ydj0+Dy04e29zPMOXGxy25LoFKnOQrUugil3Vg791qMsBBRHzmOKlsb4vXq3MuJw7KAc
BEZTnYEAXI3HZT4jl5/sQ5AT3W4GKVwdjfbVSXwlzioBKxbo8j+XUW5twaz5coCV057hF7m+QCmp
CjlVghoGXepJMCTkTI/T/FscsQ0ogGZYbwCE0Zl1Wblr79bVOfkCWvV7JgSXIZnRoL+A+b5yZooB
viZVRYnpxLjpKsTKfD1952xxrBIrJazp35hXwDNies67kATxYJy7F58dFSapRkJokUAKZbb9DJrb
G2eSvHQzOt+GFcg2LhMJzXNmEyZOitoln8WVlXedSxPV3Uwf/cy/MS2AomskAgNMIm3+aCdvBHa4
ckKsKVk4IYjXNYDSqKGiVxez7EYlLFJp5Fr6aZTaaLocnox3gB2r7Ip5QfpfX+JhL7A+NxifeZvV
iDbGWMT4gkWBREfYLDHfL1Y9omWTyV9FqoBCPRo2dh76hZ91lvZQZv7esH02nLZ0T3PytAgipLao
PqJ7uNmj9CN/Dmbh24IbQve68V4wt6OndNujyaR5NXzsYOxBrid7Vuoaq5ZPS6GQjWMyCFh9Jnp/
J2NbiWA00CH1S7hh3cFnQND0/V8phmIboi0QtjijhE84I7PHOwRfpflLWUL6BjhSiUlnC7oreqNp
Tk++Mnh1ZFBblnGbLU3lr/EXwDjeQwglUWiIUyvXjIReshlVTS8h1CFMKiY6IGgrS5CPJZ0HVBLl
HrFA2n+pDFLM+Cn/apnfi7slY+2B1ECTjyE5WhQ8KFMCWYajkXbSD2q7gDH3QZnKqpRGPzdqTVoF
cCT/v2NkdqTsRLZVrg4RL32ktdVhLCIIsDi2/iQAxtke0iYuNcSX6zM+Xb/drsmJmA/730afxDjf
lw9SMSZUBFHbNxG4G7r8N1EKMDRwHHxS/7DnD4cYX1T4aRFezE9MVKqRDLGqO1jcFvXYjiaS/i2z
LmhyK+OVEAOHtvYDDtqtcQ1q8oN5JS3/FCJKcwn6A8M4cWmRRIdaIFKFj6VNr9t0m+7EmNjtdlvi
Pc/bw1qD6LtVtPfBzaBSD68rlXweYzQadRlxcWnwcSz2EX6M5K9mzIlt8jjEI02ox1rQt6a79Nf4
a0B2zaDttXZkm9N4g9GcsLhpXJAZ69oB6ULhYPFwkcUfJHMz55IGt3X2qvu0toAL2pslKZ0OlQeZ
wFDpj2yI2rHYOFDErkJ2OFbIiexya5xPHqFOD3DEl7xtkZ9wK1+8Pb1ccbTGIc1JVY1sLNhZRKyC
8ytWA62Eu8uFA7GGZxOzsbGXmYEtaZb0EUudPwgFYplUGvmMNWSGiyOTIlNwGnglG2voxKhAFjxX
UDWZ5Bsdi5LU7zl5bAjn3eLuicUbF08jJhnSkVk1kluZIjXcYloVY8SMZMzwCfk+OtL5gA7MyPnz
+aOdjbBsRZr14fPIYoTQyP7YbZuOWanlnA4RMyWbCs+65JC6N8hUX+KQqZO+TWZ2ZorqBJmC1Ijq
r38aY77vMdfksd7MIYpy3mQwSZAyie/oKaSt37hW2SGjVW7YMzVlZc7Kp0+wCeHdSM+meZtMqi4P
98M1V3xoBYhgPFDrC01y1W1/rckE5W8C4GAdkQAdd1bywGkjy6GH1VUXWHoLlzNIJPSBFVpSq0Y4
xcu49ivqxXcdnJd553k3Fnna5Bp3Z+ZUW1IaOjQFBMkHMI99SRNlk3rY+7msureDp4jV/ELlan4X
sC7cebhjJP8x8zQLjrp5yP/QWeS6SyVJFYk4psSkXhsbt7C8wk1f8OTsbkdS4VX6T9OUx07+u4ts
3WxoT1JApOVTHazK6GtcOvDhAh5c+jcINnCWtG2mkj1jE53PZTmfaS4t7InGZKxzeUt82jk4NCUe
0CeE10usCC0bTcadbejJ3HYlLG9rH+oBfqBTeFVDCIzNa1jAzdNMFTgZmtH8Dj5uIb0xYRZSAzkP
zKZBkc7c1/YI9jZAmUzeloQ1XfJIiFaC1kIsK0jBr1NrllYnDLAzZB+8sbWEN+uvHOwivD0t0yFH
1YEfMlDd9M7W7qStDS0X6qRozzT4n5iQyH+Cwpu0EjM3hPf4577Ht5m9fTrFulV7gmicwCxfcLpt
WjWUY0kLSitHYyiR/LP+j6nz6k6daZbwL2ItsuBWEQSIDMY3LDAGRM7p15+nZrbf72wZtk1QHE13
V1dXHzvo3rPfMjJ6VuylK3nFfJyCfP8KQqDQS/ewLLCCrzSqBsLZaMVQ1wLYIvyFeBvY+JcJPjrT
bfoYfQBU0G3gk1lI0P++ZiEzwWbXsIi2nAEhGFg2AJFN0kODSoMrE31wN+Q3leJjXXFbhZbhcmSq
kU61ZgYOoEnlta6w7BTF2GWm6BnelZwMxTKveEwIeGL24fiPHKe+eK5/ApwWUMGmcKzsIsOdppIv
Q61A1oizrGI6rD1wsZIystanvuAg+Ra/ZB5/OXhz4FItwWwBSWGsgungST6OX+m2UV/PJaXkvunX
+w8vBBLgzuKWJ4r6AXrliTjuZ/w0cFr1m24+2l/5iSd3l2ic7np6lp3RzPIncCU8SROrZgZFx3QD
Mpb/2XGgDT0nTrCKflJgu2uoADqtFyJNvI55lj4VMKLxCHUqdfVhCaKfhRYEA87GIQqJ8IZD6VVQ
kcTNFIFsQz2QDBlNd4PpMAMF8B29I3p0UxeQW6hGQHjBE54EFOXoQV6kSCbbMhgUImllcvzVekLZ
1ReyPg+CJyl3KLUp+ojiraepK1BWRek6UkgO9exUsiqtQy5YyT999P+XoCmi4aMbb0GlB1+DWsc3
xARo2H3Sr8cAToA6DZTI2labmSY1iIAdoMgky++10uTa2EToRVTFRg3FSXU6+ksb1xcUuqtIWGlE
tHDQYJYwf0s1ZW9+sSlOWxS4p5C2TgZPFTUqNhkofmnXbUBUpbxSEiJSYSEsY5lTzyEHwDoDesUE
bByiFkWkt2b5MYThjHbfipbtEa3fX0iQrlcxnNnxg9YcaKYXmKaqC5ToowssZELegAzS4aHYlUzf
po5w6XXlTmn+Qd+lYIOwI3rntC2DDl8I1s18q0AqKv7AeK9+IXKeonuPXmL7ckOiiPQYvTVRbloj
vu2jZ5meGhDCHQQU8XHp2fr1JuuNTPUJQjwniq45lx/EsR3KqSCVfUO2vC9tthS3WHVB/lzusR7M
i3iJ3GbkIEmykVMj/Sm1Az09gxQYMV9EGDSEyrZuotYA+xBGfOELcb0RXjrhne5YwkS7MF9GnR+r
wCQyFI/GLtySRtZlyDHlnj0ksPC3FNuZPKTLzogspdudSLNF5QjlYpqjNaVbVAW5OLAn0gIYtCK+
3W81+O1gw2kuBVaFH4NjhC8kCpbWzBp19UQFUPJfB/ppoiym8atFEbBDmjxHSlE1r7rziFLik510
DkQX2v7Z4BpyPHDNcJPkjKkySXHHX7ThQGXOYzF0W6BWOaqgSqL7TPJZCvgrkASy3tweLcXT2iub
AVXlj/Lb2j9y4vDruL3v3ICl/sPobrGKnmA+mO7RHViErgDAJmIqSQ6jQCWp5Xxr0ApUUV8atGUH
elewCu1X0W3D4FGLSnoaGaY6ADIFPfy1/7dk+D2NN/0H/RXJoFboI1BbF+vvyX2yGz/GOeYlumg1
imUaOAWra5BprSHBhTcyIdPmo2Hl4ET1UKxlFztFvHx7Hiz6o9fsOcqKCSYsQ8cM8ctm3XXGdAbF
KtBFOlPRBO8RWEb0CyEdkuB6DLQOISD27sya6nr7TZ3DM5GixpDwbBH2GNUcOu2MjPXWJYD4SvQo
d9pmkskl9wiKYcHiHhEEkTg1V7vYB5qHgFosea99PW3tigTCT4CbklcEdMKzQU2N5iHT79IqoFNH
7udSbb8v9AeIbvXzbLd4dC7t6+8ji8rVbn6fTBE/v3qfGsA8AuyIdaO/5yDf1oKBTT1wAWRdMn3E
0Ij+UeRmrk4moEsNmEbt5ahJ6fb7cOhSfrJCqzpATDmNHYy0aQ1BoreakAulA3DqvmE1zo5MPUQX
584u9VaLErUibklJCtQ9k2ezGtOfAQj83afdd19w+PbrFb3IXD6i3PARHYIz+Kkw+juN6IS6VumP
tuvtB48RLXRHu1ke8i6g3qdDhiShbRw3GJ3hv7J0H6ODbN3xxgrV8A4Uo4psSO/M2hbaG1A+iicZ
/xSdogNuV7Dtqw3eBRxE7t/F28TZxqF1IuGq1/Sqviz3T6J8JN4FWwwBtI3/8Qr+0puPQKjonoXn
Oona+meZ6b4IuBVk5DgLr+A4yIdv/4popvW/wGsInepyxuUF2ZBGUYkTvUO55ORJ4zscis6jdunf
e/kyPGiy9CH3Ch1vHVqcMr9QV8R4BoDGa4GNh0dAk1MYxiAkbU4S52R7dm/EzhGEXUR2tp3chw63
kPXIpL2jr+xpeDrjTDNA9tT7HKDYB8icb8avXqFVcmiH6t8uzTN9QZus7rJ8BFVas3QRP+5OySQy
NaUrdMv7mVuYBx4jn9CiV0ib4HHn3zY1x7tBCaW7IYq3GEsk5eNyuxQVYG9Gt2A9W8+ewPCKpXLd
CwHCPbT/nwgYznJCPYSIcaCgUZDoTVtp6zS/NUp7hlz2iRJNBZAMAUtc1LJf6FUGyhg4XqWpoENh
SRmP8BNXW0fgyXap+0JhVMh3k7SmTrWuzrq3ISNg8yg5vGNFmApZtVRxSOWU2riHRnk3yiWiUlyN
8ikuZZU0gRMdueBOVIgL8Z5sQCnOh9WIHrPoK2sAKUC5EE3a5dKiAsPXGKSXTniISCt9p+b/3RBZ
9Aia5mT9azwR/JDpHrm9aaAM/HqIem9LnGHpBawD5Q7e7pAybBAOeqLh4lYABRQc3/1MdyPnETI3
fygXIsCoEOm+wdW3YZuCu3K/DBngET/iAviSzdkuhwQ3tFjGN2QEY+KAEzA8nY5iRy3K1Tz9abva
pRkNznvWxIS3UTXSubs3afMye/Kscf8IgPzowFoluAAb+6CSotpOLC21TRQ70B4XTgw8FdTO4NNP
kzNB0M9xmW7Ga2Huqt7aoRkpbUhrO63/J6Be07B1KzXBawq2y7+pnI0Z2b+g0iF+GaL2Su8rtl6c
0NuUQKVCvJT+ThFD5TfkWWw++BzllHJEtVieGV2W0cd89pxwi+giRUMYN9SI91IE2iePZnl5n21Q
et4saM9K67wSIR45C1JBYOJ5v3LFTK4fEWwZjg5yc7xdbpoULdaeVFJRoxXRPa12rp0bhXqJ5VrT
s+oZ9SzRLupmwjJ835OfwaHN0sGh0L+FNPnYjqmZ+fQvdFdr3eNqtVWhxuoVburZWK2GyB+SQ7iT
qMu05XwjIY3X8QjzEVrz0QX3u9C/0poFpxYJd3reXaNP28ku8+e5JOaeZQQ6/Q8NHrbLzHq4oSA0
PJIBu0ZTyoYbe5hUx5ozkE8t1Zy7u+TfAu+axiPvLuywY22BzjBRggZrlkkYLFGutUq+VqQZ0VYO
05kUGtCs70uY+PSFd0fxlxYYcCxv4xnJj8AhA9fdKrIxcMuNMZeltabGJqjUL84RE6iBT0VwkCVd
Q2e3RFO8a6w4J4vXqoIimE2mTQs5gtcDqQj2wlxB0KEDB9G24nPBtnM8G/lF1FEfg/I3cuUh1W9N
hSnKzTCd/UiJRNkaZYjEz9aRiKP96Z9+3lG1Rga1AkV7Qws/Wsx2SiwOy71WLNRulYCiFeaGcjXM
A32aZKBmjJnyaTwJtFeaWuCjgnjRkicYHoALQM1hyRtipbKGXCFURHwdsMuh7JXCF8dfVv0lHJ5g
2153D9F7rtTvYbgi0pQ1o2MZUwzIQc+pV+sOSzmAVrdpbpdyBzlkLk45WMPGppgnKfmZ8EK2uDyk
Y1TzTpZ4w+sKpkr/KsRVt4fadpTpv75o8/cvMabUmNWHFbIhDwkM2QhBg6MDtoW7vpEbBo1c4QQB
D0fF+ioqBfdJ0ac7h0efKCxBsIHwA+QLiKUYGNNpUa3M98bGxWdCcNFEUO2E1YKnf+aZiy/sk8sJ
6+dPUJUA16dRgFRr8iNVA7JjPGAjS/fkOntD0hUhn7IqKFu6fezlVg0B9Hwy3Ar6yAfeGBl01eCP
C6EwRfd3j2Hf3cMIhKE44oUuUawo4zTGiKWutKGqinR7M4dM375hy+ol2HfRaDIiVowrNkPqEU68
wiYVpeZCGKnyT62fabObVSW3GKWCXYkX4IbSYdn+RfLLxERKj9fBm60Kxnygc6KzoqAr5z/IRHE1
QDzMCdJJ0qLU2jzFmZ1DYVVoJjBL4RA3CL9tFa9tyHtx471M1UhPlCvsc0tsmN+UeAeyP+o5PZB6
qJSsxSLEPfL1LxFUQbgFfvE+cVORKbmaCOja+L3mbBxFhFNYHLS0ypNqT5oSyjc0ZwH2Hz8YKi4X
c1CH66rdAYVmH7uosvz+1ntkfnC62cHBBnGUHhnFqP4DMwxuTm/+XazHcd6FVjXM+slsopx7Ojnj
UQITcWeBxb5DwKZgMmFwAHLy+8sDllYxBZl5feS3h63g4FBt7I1FNAByKrrkINgWe5kM+6ckF4Aq
kkwIJ1NogsXO/UE3yOuZA3mDLfUeKNDS/ZWTcFTlifxuc0PwEq1/CAB4I1LGS4bSgkycKKNty5Zf
0EoyNEthktIKQKW3mGjthFwWAcNCvsE34RL8eSelSMen9KIW8ZJ2RJMEHjbgMFrg4FMpvpwkCeBL
qs2a/3uq/ejCap+wndqVKXUN0stlfPAD/cbcXldK6c6xpmloOuE1opMIBpTC3YNPvxunBi9I/rND
AVTNW06NQy1TkPrZOb2rwHONNyOPO+s+Wlscpk2cB9QT70bz1JRJlA6mTEdno4Z/wbrpnlFJCZ1a
uUskVSRhWJvG1+2qiFU5ZumeHCj+MlxlFbbcoe3r+RgIZRKxcd3SY8NvU4pknEWpLrhIwiHbK7kg
h7qZcs+CQVKIExy1p77/ggjGiHIKJG0oDJE09ZOvTWUPZd86VKcfR2vOMeEJHGpVzPDfXPGlMAFF
3+JhPzB1NFwg4oQG0TlQNKK5B8YyOIhcHEqroBcIGBl1KZrqU9NWgsONHzTZEHMO17/sPxZmGiCP
vbDByq7F7oyp+uHsGipeX+3H+QvSYRr2KcipKS9GfLTkQ10sRZeXu6nfXXQB01a3hB8nU9/TwxHo
8hKtGIrweVfx8Yp1eR1Ubg8o8+A0A8xxTz6QCehdCewuA1oEnW8hXS4q2fqBIlmP99ed4jQp0zT8
0UPAuvGcbSaKrZlzzOzjjMG75ywCPZSx0rwjIIQXNv50wr0eCwlnxnm5xUk1IHNKR9UExgeZsrMP
J49UcwmmjOLpW4z+HrlBO99ovtLqLOBD2beZ9dBqJkY3mpa2IMBCVLo0A+BUcfOYn3r6KlNpbx32
4PKjnOjtwoGSkCAXSkhG1FHXAQ/xfEaqgUL/SeQeGVqxPBkcsg6PEKEqKnyOtdKAMaPhQ91Nl358
fl8f01Ly8wkeMG1v5fOdOavhERfwHe2+1P7yFuZwk8S1vwYyDxJjgz0+Em66TRwGi8ocjjVATnj4
wp5UQ6VFCKhE6alqj/gG7ws0FQokt1nIiL0S/5BwzrdJtUOqs+ftY/AwJuyu7nchlKZ0wWT7GoKp
RITQlySDLd0xu8huaNN6AKAGYK21XXRgmApkrfoHXMMNsfeW5z35mxcUuevBVSonxUXUI0Np5IrO
36s2Y4dRybeu42nSXYVyI0ViqQLirnjscEElusVPXhH/30LiNsi7lYbJ7ES3SFm9ffskSpabr21i
bV5b6qLTx8lnB2HGRbqfuSyNVbjMbNRdj4kKj0v2At4YcY34DfTdIn+FlybvTLeWgQY2ZgJWzkV+
WQpbWh5almeTvDXJQTG9+KZ8Ovl4it3utFensVYwLNcQJSHFi3O3qZEe88kdUnFu+H5v2GpwboMZ
aXYslni+yg5MsEK8bPN7Sg4o5DWpkHgLTytHJkBJV2XwxNLATXKBRwBHsk3tAgEkmInBSEj368D1
IPvPjL3gZyE0XG5ijhm8fqeqA3S2tejHQ459qIOGAGAJbXD9Occbt9wQqQCZCwCWA/cCm2BLrBV+
pduHniv53Eukx8U7tp8kMMm0sTAc1oGuLlHNv9Fb8suBRv8jfCKEmo1RKOAOeKFCI/8s7VEgDCSp
OVNjWaNZPtIUYJb2BRQF17c10TpItysGeCbCCi0aqFlW69igHIp8oAkn5etVf7KewEwhe3IKkQph
2tZicXumKRWEAFdrxhYaSL4jUrkKc7ZSBAUK6zcS+ODWk5iFjWnWdI0pUupEr5tyNUlJvjCrZ9rX
kbb0BoG2yzwDPDeY35Asnr/q8zkN6XjnnqDbiIuKd4bvqk8eOrxC1ZpN3JBpIGes14H1ETnHXRQU
TFjNQUMx0x0+p4klK6ASj2I4c2BaHQ8h5VJfNlJpA9KO/6Uy53MVxqkgSHVRWCOVnJ2a0hV9BrQT
NGddMPC+R1Er6v38qp3Qjs6ZOKfMlHgL7TllevBiVGWLk52yARw1SBBCkwFi5SC22+RoZHY5jVqF
iL7zweAXLeDvYizjrpDw79qpDhijM2LeXTRIK6xOjVcPuRAwdfHwbPWXxQTk0j7qJNSV57tGSgoc
vd4vCGW9yjSP7BfzPLupM8OeyKPU8qhV2Ecl/hU+yGaILsEkh2OGFTRmalDwjXPLJBj14B7xZRo2
hurGLgaLnDwTgrZov8GKTHsJhqE4SVJkkat0pfnWxrRHEQFdM6cyFUcISTsTwGL0og0VSHCKOG9i
dGgr8p61owiWoe5TwwHX73jEuMVGJRlVc1mpFI06GH1UPnXfsjVGzJQ2Gph4DP3yXVNQvsQj61Kq
nfp9AkhmQ7rJvmvgpMzD/GacMOrG+svlrnVoybLda13SX9wAapWgZYQF1JSc4ui573GKg0GAaaYS
PksEpG063NXmNeZXFYZtsJ3KrGkOZ0rnaSHpMsAHFOYoRlaxMtp0I5Upj2AkynZZ6WRlNuTQqVqc
fjlusmGzZB0ZOtat0q8txsec2IfdVFWaPCk6K4XKC8juIR0Qf08j1Eu5GkwNPIqMcvt9TQYyk5Qv
MyMqmNNf2gVwdjNZ/GX9LsR0GWjUo248q0YTZXAVqdNM2Ns0Skz697pmeVmIS5fW2OSpZ5bUM5vB
LR6VUwQhiTDoekQ8kiRpJ+1Mkk9A50rxrgg84ovLH1RYxWIzTGzdBKwUKDFBMFaCisiDj81iGSJt
4uaBDIgagRkZshXmaSX/rbWBxtecJU1tk4fSwFiCjTGZMorJZAKVCgay5TrpXdacd+NDPNz7MUTB
OOsrB5+Qd+8PPwHigV32LIFwI7LPbMhnZyTag0kyQ0tx6wdRpwNJMOfRSocdXBIQQxS7wNlO4AeS
+sa+VVxTPQTzTMwQw2451yfxEPp0fziDqQF7x3+2K41ziO2bFUO+z3ZE2DqGWBeSmJzgA9iowyh8
Qi+MY0yTLLtJIINqyE83Bm1peG5y0+R56WGcfWbu2wQvjGutoWKXvwhCjF85Tk+MEq36+IYepsGA
/DwZQdk79kpXqgS7Xfys6ZeGAzSEkfjvoiNUvuQ/cJb4p6NWUCZbva0zAJzoEZybGPaKKQGS1Zef
Ieq6UGrRRiEujWZaAUMDK46vq5y+tgY4BG4UNJtRJ5jo5OTZH9IteD+67lO3CnVFNKl7nWwuv2vR
zoqPatMUwGkzkUL2tEvVLhzr4gt+PLb/Jpw8ahxBrzuRQnIn13piD07jVAQDkQl08Q5EzuY6WqKU
Qk1Atp8dNEZCgboIT+I8qUgIL4M9HkfoXaKMp+D1j+qmkSwu3t8i70uHc+FUnyiiED2rWLvhQWzw
lWJGhTj2p1YKewiXjvctvfGGf1Gsyem7tZj8UjyLJaMAo7GBrlBgWiggz2vvbk0owvTuAFhwtgHB
CgN7l5NVof+xnXyyQNbqzabCZqrs7UBgfWYs4OK6V9ymaw01bbQBA4CfS9jVCNNIU30CcvuMP3qe
JlQqk3Rn4zvvWpP/SmBga1oppqVMkeG2ozncK5SnXiI0rGvucUCFJA6BdFsg6Xmr6aiMqx6OfHPT
LEC5WOsUyVDKzbEzmuYyzW7qqaJpUMJ+xgHhfKzrKvSAhmHk7ZXolMn9c5NwlJi+cazDEy6dvTIM
+Jy3gZJXoHyFJuPMd+WQYXLxlDdT5YOyZ+tY7uXJyzY2QV+kY11c/GrvwcRdGJ07ckLt5WWEWe6W
7RxnyDxepqVchAYXWQc2KD88C2mLbtU8n3ql/7J3/0uz4EZy61eBKO9S33YekyO1nGT4Wn2qc516
hZmCC2OnAAai4mIfN5a0jJvp6JaWS/to3TB4SrAMuV8nzFSalMcgVMWJYJy9p1o6oSgiAWQXwlC0
iH1TZLz/aOhDnQJzrvgdCiteXqX9P0ddbjlRK2Trd7sIIiN2zwtsU2VkRZ+7+4+cKjITs8aul6WI
qcThi4rNXv0dLw61/ul20IWZDaFFLRh6DCksPRaSI9Mb/Kd4n7yThxtOpMEkvoYrK1NRompFN/ls
psPEPDBnJf1p0IcyJe1T6vymbbHaVcnJdDUe3+i9NCZ5bXY00kz0CERj78Nm16yE8WIVb78YipF3
rr9T5oYipU6anzREdIrJxHLr7vu7bhH0iXJBxokh3elNcq0XJnNcj/6SoxMZk+tgFyptDF6kQzBx
QwZvRSkGEmZED5rURV0oMGlnarfwHgt81bSdTXQ76qbHXwBWsUZft4l8eUXVip7N3Qgers9yo9pp
HgOCM9KQsr6AWVAax4VoIdCJW5PbU2wLxQ4oy4ymXTUI2s72o3TEO3e3fPAL5/pDemm5lZ/DgJRr
yHzlLxJWAtLBR8ZLxmGRF48UMGV0xC54pQpjEMoQikpZ4uAX8snvAEwR7+uI3DIF9KqZ0J2PmIH8
RABfXmvRC0lxgSUsSKVD3o1WPxcyKxKywoC2RAP4jkBw9aqB/KKdYI1qR/h0nc5yF9W6S+Y4tFz6
Wx8mZNfMZrpJ3oy5/pK53AbhZ6ayhZy5hfCObp/Il3HWR1VmMcLN7PZr/Q3NSRiKNWShkXw5MQ6S
hPHKpzRDd1FDYgP2/jNxM+NBQyRfuw3hhbamyePJpO34+e6ufvGrlehipDApRetnv1/UrWSi3aNb
8ldTnfQKMpYKtb6et+Yq9RB842Q7zRvR6cp1yHY31Oq0VoBI6uZb5zfakjzdidvrN4QmzokCyrm4
IoNdODclITiMuizC9NQhS1kNcVDKOJGSI9EiVQyxR3JNZEhGJO0bWo0EQKQ3LmB/zsWzkYaKFuRE
E3NArCQ36a6GPa5xb9x5eZHjMdtEmarfGf8cSMLaT6rWRLTfqvdL1SkvA0mLTXpGL4FCA1hWWixs
bzgc7gD8SmzTjSjhUDZV56p1ESXskUK20YsgNrE/lBDdex8xjlIgaVauOELZVvV+RQ45GncYeAOF
nG0U7R0BLyP+MNIZij1lpwRt4oSLXaWFEhvFniuaBNKrta7eWwqpFdKJFAe1ZqQgXpQd+6Cs91+L
L41bpDZt+x7phQgPteEt6Rs+zuZ9Cf9gWzVviCVMvovByagyaMOtdWE2P3V3cWW8ix9MJsAQIKOf
X/kH+YbQiE1gvoG1yrrQUqCm86JWRmEoKxQ4IlTiiBzRE70sTzlbphQT7QvlyrX1XDawsuQwQJxj
YoZo03zzv8oohVerHRfQApMHnbe+XgTUaaLzpcMBe9Q/sYwqXRGtUN3t2Wq1l5FvVtyik2RPXq5Z
pEJO9DG0epuHhe0Uh/61JTFpnVXaMntPVBso0bxxjo29Nz0Ayujj6LKYgFzxMGOIgiYGrRS9pOZk
kMqqO1fEOthjw0qtX1O6YOTIiKdTw2lW9KvAVXkkm2qbzzV5IXFB27t5O6fYnwmKQYKDQ8pLfg4/
eTAXyQwKHhRqiZ8Tc9bkn6iRGBgo2ImmaTlBm7qQfOXZ5IdpYWTpdIHhCsOw8A6YMSWBou8pZCe1
BTKZ8tlvx3xFh6s7BxEAMeapFdRdJ9tm91/3jNiYe6NG9HupkVzK8K5dcvTeKGRNhE5bOgsCaQhr
/MmOcAeMIIcyTWJmyVuAV2JrFenCku0jOvEPkZVtEo3jbyEwsRiprRA1UOY7AjA+1xYaTGVysJww
mSTFIApjs57AY6bMtctM3CU94jHBamOaehVW0xTh64xx0CFz7lskDDRU5Q5JCKyMDWRDTNZydYaU
WNzr7yaZsWSWDXHBlHnGv5BoAbXOBH7DWTKJ92SiuXMsPf7inUMRr2GgSJWCd/SEA0f0ioW/KQSV
pXYIMBDoNL+T1VZVhkIbBS0VFzYYXe9jPA4I/sScRM4hPgPAohx+dgTmVEcenwKYE+4E5h82OFRm
UhfKdwsExkvYBXzBIKryLYuNC/uvqCcDa1yl1StvTTRO7UwNH7VXCHJUAKgKQIoVn2AN0mojIruj
coOSSSCui7wahfQCYm3AZOO2NfuChxMk2G98Gfk09g0dA/tG19chv3woTlHYJtf1ERCi4wCbs6Rz
w7FQvvKhJOvCavadPK7RjFWtdM4pfsfH0x9PIraS2X9tSUuxsfdP3QNr28Eg4BL5SKPWirDnr3Dm
cx4Fzc0SMR5AtV8Oj7xbCPYT4yZT6pdrHf0zpRUq+1PtAz5lE9lJ7xWpDmJFJbN2IA+KKx9NnmZy
7uitSpjn5Oq3U6xxUa5pZ6A3AdmrzF2xgdwvOWGVRJCxrtC7Ue085xCbDNvgPDbMhI5cNIi8OGMq
NJWrpgHJ9STXtgLl5+aIriT/O059xXC+Ajsrl6FJSXOFpgVhtiW++rfodUks6hMZBNaobkf6XkvF
y0GOLg1enVdHXIUK/Gcl3RXuyUhtE2G94qLPhYjmmDms8cQt0uRSpI2RbYsDFkuCWZzOFN7trf6g
xWMlln5XXmRSzZSl2s4/ovOmBZ3SCN1WsFWtUwuTDVhgyuxFxUBXd7KsgbwyuWLatiYhfIN6RC+N
nvwMG8D9c9zmeHf/Mt/8ggv3ZyyZgMyPPFGlPm3IJwOQC/eJnuV7WOKu5uYzm7nyuPQPJNuyiLEL
jgQ3/AUQ1VQus1Jkz9ToUHsH4Qk1hvnczCfgyyDqKouQjPSvwhxS9sJGVcAmW3DmmXMX3VsHBJi1
rbmFUQXA6m2dQqixOD+agvE3qKEhz81PJF0VGqRUvR5ZPFNpJtOUa6T0BPu3Xhc0e278ZR2KgeOP
yizWBHkrZNWpTROckOUdpFrOi8JhnQ/5X1IveOGgyIwIe+d9RIJkguVFk3tr6/NP3sHI6HTpwuc4
CzK+GjIqVtCiD2tzXH7xiwT5AvUyRRdpTYTEksnu6tyjj4pctsJyUbI0iTuc/PCeVAarRr5XpkSe
Xg2jq1fauh8MK+sG0SzRb0FXVNbzGQC5qpOpQeOtocSWZrsOCWITxaiagJNC9pS2xWvwZCHFCHTE
KlPegBFzcvknSFtFrHA6EAfVX5Ja06mlkofdl94n8cDVe7Qdaltpn41BlTnlYc6XGiTwE7Zg1HB+
dMqFL1iEgTZ1glZO3GcqDcHUXGu627X8C8AIyhSWPfGKbJ5eh0hnhhbam7JHtVPBq67Qb8JyyUES
2CKzzzadUEJg9oTIX+J20K6SPlDje+2efMcyJ1pnRZcXZ4SByCc1jHV9Fd8J7NFKji7N7m5zQf2P
xtQvT/Y0RmIDRIZbEotKfJ3Hssug1yMsuxBsGegntv4L0Th3sTLyrSlmV1gC9hWHT4G3Ykg97PVD
kE4bo6kEjT3In6El2V2qOSP3LPtgfCliLoHVnFfbJlGHx19Cb3R+BHmroaZgb01pasxR7K1b/7yG
aENkpLlVFhEof5ltyGk9ef1akphwnQYbu6BSq/yUrxx5PgYo9YA9hivYHe9g1aew4g0RIOklfetD
00MSJ4PCWlKO4HVxDo72ptA486UsUNaF0nEL0mHTZHD7JFtpnkMpp7RlxdSjZhhmTM8kIsiyC6Qy
bhtiOXTFBur0QLGnoAI5D8cAe8jPLtn0VK91cM/stoq/CrETVbtSM7lTuVb+SQeCKS2LGht89wux
oHJZellKbD32XB6FKj0nMulCSyfjh6cSaoHqaKMmsa6X8IBulgDUFGY28UOAOllnpgspyDKA5QVo
a4AiliKcbWpLZYy1vIgLRZ24B3g1Z4P04wXJTdpjdlVOukKRRxZT9vISX+LhCdR6qJQvivGs6GDA
MyD+WOneAqvSYsFbmXvhmHKvLiRWQfajXayI2r6v9xScnDy2GFz7NVsIKWN8RuoIUOTY3vAg5R2i
cBMI59GJISOQM0X/sv9HdvTIm+RtA9KxaNXEioUErBMDQ5M//a5Jk++6nzKXVzWxVgKnXHuQ6bW7
Ky/r0NNZobocGRqd9wp+mjBhkTLF63ZEpNKCh4nyABgPHizAjVD84QyPaYmzbPzlcqJ7SZ6pskUq
x9aAJpSLTSYZfGqGpJYGt4YpjtYMgOqGJ4e7ituE7gxX3Q4Ge/5X4ERdYUPdey2zKHW6y2dtUZNr
DUzBDKrJRQGCitBaKb6AMpzYDxooXJfKOuVjM8FqnjO3sWnEJhuAjuKp/q2Gcpr9MMD0u20QoSCO
xzRjPXX1V9bMqBWJMXjEmdciYMmpo/8KxwGXScc8NaDlAi7CxlseImnNjkYV4oNjzeBQFq2cwrnc
eDQJwYliFXL2bRgl4seNNLlki5Wv+psl7QRqUW5RQcy+0cxAYNfRxOqWFHKD3qlIRN/lyGhkXMXu
4RQRX+uCLChqEyMWJAmRR63fLijBoxF4b+W+oEsOXj+IoX+v9pInfC8PdzcsNIE1+mCmZ++28e+j
c6uaXHvr/o4QHGdt8mzlxvnRqXHsTb8PA/oA9O6z67IQnvwDSp4lunBX4jL4MFm+Vh6sdAZoRtgb
bSZV3DQoFEk5Jj38U25lW9ene+4diO6SC4oNSJs9vRziNyAGK/fay/xSBd/OjkqJ08s1buPnsDi5
tKs9BujWX6mhygeV/dyY0uqi+9MZkBHHnsp+yH97hKRGa/vvaWuzcIZbiN1uBs+q2v40NqgfZXcq
yGnTBrZZar7GuSw7Vggplal2P8wOwzOVgetB6eeBIL4zP4wP/uuHBqAN6u+SHf26UH/vTuNM4zg6
fZXCymSfPGHVdG5N7IYMm7QlKstKl+04jXT2CVdJSQp3WpQPPxuBFZobw/XAUV/CPeueR0++2q+O
OdfbbgGIebTuH/lShrL7xp4a3WnnPOQqHFtOso3gEtJ7jOavvx3K2ugY96j1kLMTGTGi8vXl0pz3
J/U6cK4yXqfq/eRwF8Xz7JHR33tgSXNSOXxe+yQqplyLM9iY4usUVj3FeMFzqCBdyx4f2qHtqZKw
0uj9+A/0OOQICxJ6cYPJf6KOVEQzujcNaEwCOPmXp838lJH1sS6VaBwKCOzSMm6BvCBk9bHtuKUB
EhTslnwgo2Isz55SPbQ8QWXh+Ms/w4GYqd3vrnPmcUxuTS1b/sc9W3dE+N/3jiyHzmlQpslBhemU
0Kuj99QL5VIvUJkl5LCyfM5uNEZiFNMppRirX4pW9Nz7Vwq5qWdQ9xQ5htWvTWfDVV53tgklm9vk
jjjntqfHHb1PNDK/7iN0J4MS/5e+jrMLfRYkM3ShX0SmvertBnoc9t5usOOFaXfa3QymXdry0PPm
Ui/G11Hhi54Ao9zXGtHN/UjPKr1AYrN+MYdYEJptGzTk32o7tGX9abJiqZTc+/K+3NW3M5okfdGM
6E1bLIYYoCvn8Oe6vD59npb5zZgOIV8rHo+v7ejxlY62IN+lvsPy+jqi80SXlPPovryAsrjHkb6k
94onz+nfc/EGfBv1AqZU/Ge4KsfOB+3Sx5fTz3edfjoqtAHY2vkufUziMjUP62a1xi6Uv/d7+i+U
8rReytMiLR/RYaSKXr97ukXFnU/LjQJoO+1SHO+Iib0EzKjqGgUyS4bHNEbIp/Un7pr5eVHxi58A
zkDPHKRKF8D22e/c4jZZzVfzTIGiJvcJuGd+CjgMKzfL/EnrobQNlHx7UqdLc5fj3CHtBE2TDKPD
rrS32MRe7ukWK+EJWcLjzCn0T2gAASWm+fmnEuywE6m3h359CqrIJhZ9ul4UaHBBLcfFp1PVFR5+
K+u4xe/8L0W+11l5xri88h3gB7hgPe7ji+OuT8EVB6PirSnOorcBcOzJ+2AtAV2+r1m3goRo//Jd
Gl562XF2fiDabzqDdJT7KTURWx3t0V7NNIvNFTyV7v1GETFz2GrM5VljGbejMxS8a5+qhtahk/YN
1R23F/sgc3R64h8vDCOMVorJENOEl2tro5kXVcuNMz0idu0NIkjU6BYT7A5MvsE2gBSMBlRGZhax
aVKo5BxquAr9JE7IMTXxRdfu4hGyqsXBkzLD0qnDE1mm4XLVfrpp+036QIitrCUwIw4ejixYGdgw
/EOcBir8cCwEQmYD5+fTWA+KSaZxGu6X6Syb5FDgpCKJpl1QKJ4uZ/CyYEx8vuiXIXzNIE6BMppi
LmLC/HW32qQSpPVqZ+qOv45ONP4hjeB0DsmqX63zvTRkCrsl59m7SWJ4uJ1d6A6xi9/jcpKZlBAw
hJsZUMczKi3O4GtfpUbl+/Y1/f1MMhMYiOt42rg2mNfph9Ev0NOIjBPl2FPMSaF9TSo0q1uuB+ch
9LJ4PaACj2zepCIaY+s5ytH36h1VetSAr3YuvYOyXS7ltHUZoBbSrbaLvf3oezTtQfPDlZCKuQFU
yF9DhkaAGusDniw0I4ePhKdEAx4mCIUmGB0ToMh1wvmRTyBopruJOLkKsOQDKSJDXFuxtyBvAj2V
jthkXEHnqwWSLs+IgFykPtap9Soa13eUfJfTdCbnpkAcTEEUaoubbAYPHyIsWXDJECq0tsk3hY1P
Cs6sGVHErlZ+2rjF3W/0FZlGaCDTtaIcV2LnC/LaHq1KRHjQK9o0y9092pVM8N0TrecLX8wqD5SB
MeAROvZH97Io4N2sPe4sxsY1uZNFWTrQxLkfe+nKzXEV58Xf8vKF24OwC3XjZ++dbCieVQuvDy22
3E+9uCyM7zOMSK7gZRBVK4YlJKaIWK/SJBfPUY3AjAT49fdV54Pbj0eY9uhk9u75t3Ig5wS8f19e
Z4jb0ZeLsl4yXt1D890qjxjC96dPR5jOMz59MWSyy+yo+HserierZXn4qu+H71F+SUu308AJaYiE
thhhzsmnuGCN8BRVMlBp4U5t3UPOO2PGC/4Kg87Y1kxT+MkBDo04wM1PoZmnG/0S3IJPsobyErYj
288zpCuL4qLAjIis2rv1Tg6Ty809DjNf56SnXAeHmzLCDh18HF13yFqjC6xnkwmgXYHQJD0GBPhz
IWnCewTuCMjhOwKm5JxRVSTFNGx8AOhN91V4oRqX++RbiMm+J9REfz6aZAM0JYnLaNx2apX2JGHE
btSDQdSstq/lxnt2WWCrjNP5AJfOQTP0Hll3CtIYHtDSqN3xODd+FfEWCgSZDou4OCdU+GjPUkQO
5dGh6NY7tZF57n7qtvSdplSB8m89pVwH7XYBIepK65o4OBTFC/mL0+A+e9VL48vPun9pQMIe44u3
W2wcH6q+IrqF24p8wM199fe0FIFpyr0CCnV0cxB+1u696OaH+98zrs/b3U0wHG++8SPyPcq1Czoi
MhZW36vfDeINFVxw/110C739L+X5JSrp2tPlsVVoXtauM19TetVjIrwOncZqdqu4KXIMpKP7rwk3
B6rWmz6Fyr1VlzPQKK3cAqfWowJo39oPC71pmKUnFWkT+pO3nCBiwu9xjaBM9G4Q+gfp96nxiYr+
MSo0IFLgkJeSVWsVpUEVo4jWDSnO7g12Rco9ivsZ3GK2jVTstsENsEKGc19HhgaIUItqO6FHBo+x
dHCofCKan0FVUtBJHYvIm6CM3moo3sa+taakGOFMCBgqnlGUX4rExnrFlqBxp9ZQ2H+fckXKbqUK
AmJCjEkdkD5d5lsqMNbDCrK9vPdPqXtDMelNSXPR0DmkjmSpUUS+hLci+yzWUbdvQQkKk346uOOk
30QFUd3t61+F8t1PB3e+LYKFOTwc7J8XfK1n06GW/hFM2+JnlX9Ue5wN7837g0xKIX6GUvKRKJVk
c96+EAYtJ/IOCppB6EGIhE1oUSANKQpuRc7LdJGcodpZaQmrM/taTtvnJtJlTWkLbuv3r2a1VW0d
SJB/SaswFxUoU7+xLe0KVCC2ISKcaEF6VcXGH3RS03+LUfq+ABoEJRSptk2du1V9//WJcpRu6Cqk
dZNXEY/sf5phVvUGYaomlcrezaXXp59LVP3hQLY5G9ZMGZEqiRihjNPKth9kK/W7Lo+eT7ULS7Eu
CtqNdajevNi/IIh8Aps4BScqC6lUCt6dYp3mW6ca5evsTwYyYMusAZ2dV684+PSk1FDoqdIQRRDE
qCmWIg8fQbTnR1pmHFFTG3cg8uTNjogf9NDdoVKqB+JAuzH0YI5Bqkgi+Qgu0578tx/ouZpaxnX4
xIsBE1ueSm4556q0XYK4KJ/7/8fUmS2pyjZL+IqMECfkVCZBVJzbPjHaHnBWnFCu/n8SvrVjB6tX
T7YivENVVmZWI2470mvpKfXh/eKCjPl4jOvTEWdoDXuMtTVMk6DG1dH7kPa11Ejin1u4F1VcmvoV
/XblYoKXHl7i3EndAHGwDnPNBl1a/XnJbtITtLCKhnl8WeAd7l4WUl0eka9VOB0lkdT8gNHktaTB
r/f4TQ7H+cvpwtbFtbiPsprTB1dS5VjOQx9bnsVyDSrsTGgeMMCJwr72KuRyrJk6gnG8iLFQ4j0O
xBspCoclurTA2SmoTQiBPZMCgo4VxrNNVz6L0vxKVLe1fxffCyza/x3QKvxT9x23oj2n9cZeWHyu
LcwL3g7dseRqp5OU1G6hGiVX+BhILihVxdUtrRj1Vxhb8/3N0cjXzJCJg+iRm3FuRyDvqn0o9RRp
ROUXEmfmPgWPAxQ3USZLOb3sCFSbk4E1Cpbuu0ek2zNRGklN3KYYEpy7+Y8kQjX2R7c6AJJxyA8K
WFjEt1NfhkgCmt4wn/4dQqjpLUhop58IAGr5lwi7Vfb7Lv1JIM4LvFcESG8bACmKygWdR9EhHUbp
A7D5bQ+aQE+mg24dgVKLpnTek1mrghsnoBcvrZPUQ1wvoVIFMHkBnGvLVUWpaPoi2In8oAzSIaRP
VtBxVOqbS41H+0hsFKGJG8sNfaLarhGTdK1uKKU2/nGhsjjWTMSSD4QhNf/1XaPj8gMF+aW4ECZn
bOpM0Bvp7MlOiuMWgihBSkK3rIo84Swfejv6v3gwYuiM6/2GGNKAnwThyQGNO/lE/v5lJtnixtX/
FCbJJHQIKb32dy6GK54QcIaHrLZKsZAs9piK32Nu/5ibLUmO7MDu4QF/yg+NGe1C4jiy3jP3MDfT
EqqFtKhmd0XpBtiEC4cJnn7xJ6JK+FUOX3jjspgAe+cB72hWWuKdJ1I7SYIk5FMSSrEE/h0P+sdK
asZ75paKul/hImlccIP70qqrvKAL+aDcgPXSpA2XBzoAgmeZB3ys1yVpQnsoi1iv4byHtUkSNfum
XR2mLGwms4UloVBBlLuvRj+JHnDip0DRrCj+yGZM4Zy8IV5FBU1YEZHeWrF/yfJvq+4iKJqboOqL
PjgYqiqHqJhkRiD5fE/k3tfPCudiHqdyctZVGScZlu9PJagKMKfuvv726gAWaMxIp0N/tf8gJ+I+
VQkzPMrKjtfSn7RDaY2qFP3UoAYUWCcABQ3RnYzBsAazt4tjDyFfyfbQRBKOrfugrVc17HJyiSUs
bHvyx/oVfoFYi2QASkhVIeQfMYbsIHOZSzEz84GWTF1r/b9YwloYLLEbLfnSGizHpdzuN4Dg2t+Z
a1SDqAi5DfK6CRauA+og4q6+kTUPJjqpg01KTSMGbbPi2QLV81r0oA4Q2R87zwTlvbbXB+YsGfGM
jvKrcreXoaIBqV/NPyghQBNQaUAVC/R8FIc4OK+S9/GtVT6ZSUGsyIyWHQj9LRyOLr1TD5Fo90R/
jyY7q8m6LYdAHXWWzwzJ2/tDXjjloZ/q99pm24QPWjFVlak6KolMQqZsOZjxQaBYIXIErsb/TkQ2
LjJzwda96Eai57wWe3/iy1tAe7BeOfPOUcpxix5Ro3DzN9y2FKWi8lpcFe3vqYMFDjUxxTd0YiB/
DDLvGDfQXpfskpqXQdx/s7d/a66kjH5qsVzhRjAmy6kymC6RhpOg27Lun3dMaGSfGSTVgG1fl187
tqIFHTJr1f61InQ12dFinfIelz+9kbd3DPS2Mo9dOqjYp+5+ZHRPtPfZDyqT81fz4z2/DcRR2ADK
Uqz2LLe63Psy11VEPGbXixeGT2wSC9JlEpKYabsl7Rj/osBfRgMXak5iIzWYnR0KLegN5Ar8G0cL
aP03J4ogzSAuoX7PRslwk/+1xA+U1NTCRBU9sPUWAaBCbRX07i6/WcpS9EQA/kY7oIP1MoLk6otT
wP7Wh69YlK/FmFQhXnwCir6CjVlQ1pxpQADJXy1e/E6NMlXEBiuA00FSWRZ+lfaVdQvVYske5agA
YzHFMvXtUucYsuogA3KlvVM7LKFUgox1zclZFj4lwYjTlZBSZPAv5P6zSQQdMh6k069CsLOdiqiu
d0dagOHjEXfHRmf3dzYcWgbZOBDrryl/oq//l7mIQW32twQUSkWAeUbNPj9S8WyxiHkYff64wHpF
Ub4I1iMCoMWSgY1MtNgkRFT8O/X/VJCtoiCV7VDC2K+zsPw7dFpyw6w97NY30RmXfgZWBjqmm5rY
LAo/Pzw5BCxcU5eHgYaT8hTZIJQf+0BLSHkoJCzdmaoTDUQtDvrNBnNAf0sL1ZBJUcfG8wAdSYSk
lCzCINLfMl8U5sjy8+VaIelM0PbOlC21w2491ZK/biiWiH9i+fXKZyn/Owc1r/VhMXcVJT0JvB4O
ZInXuEaDJbry2jQTiOvj/d3ZXfAu2z671axzXWeYlZ6C428DHXnWObfipOY96KVkuCvsQeCUyCqe
XiS+moBzJIhE6VqM4Y/l0aaaUsUJpzT1H7F6+p+yknODsvJ5HKXUM8QKvM3UUwb3DQxQsUAlcl1u
vNKK9Vl4praCa+/SrbHQaY2tzM50gwZjbHqPWic92jf6Tb97Zg3BjzmukUAOVpNjlPvPEKckLBd7
R7KA5ZGYcTOojzfrDIBz3z9gEXfr1Ps5mZAxJicJEoy+8N/VmnCOmgQDxSpXxQcCmt2gGt24e5TG
4OxguyeaZJdu2fCXKF6MKkP40d0NzOWyG86G7KZYc9x797S+4QiK+VxMp/PBcefQN6aL+SwLpfzm
udt4aNzn+/gdPf1G795vdKvOhdGmA+yh0+LEJln/OLoTE4yyfsuuO9mg7lyXmZ/5RxrBYL862e3t
80wHJarZKq5c3GT06uESzvTtJ6PNMBklo90w7Ru9Gx9p/zajqjY7TI6jy/A6fPet3h6jxwOt7s/I
MMlOaHFDhQvKTi3E2hJcOwOGjeRdePDyXmXQjlfBfU3Tm3a8DTP/NkgH9DcJ71492PQrUdpj+5w2
xkb8CGs4l8qMiq6+82z+nl+n1+m2CxQLLHgNHvPz1/6r/o3D1KgyMYfHeXPYGG0CGT1dCFdCq1sp
jsu3PtMOnnIW1VTqEcNd1O7TG37SGO3n1qQaAuV4VZCgCAjpO/82JzLVubk7yh0mkz/COgqrv/Dq
3bqPLk2rA6ra09o4j43YmtKxeCCeTctVLXgTVP1G34wqFBnbfQmODaRFze/91yFIGwCxbTSzywxo
9xxd7G7WqxGLksSiiQzfgP68WJvYk1Zjsw3NQa1lTqN5GvA0P0ABuaa0zgATMSdHRWoJVLAXLCVA
v3fnhRkCaPPLWx3Aeq1JOjevXRrhXYJt7mJpg6Um8SXC9/ljnH1ijezesu79Zr9OQWpG+ambNMgy
GfK0g7n+HTAKnKrFubv/wcL+81zB1bRzheCPrKyG6OIRHHd+ssfW/DZr74lf1Ar6QOgUYISamc4x
t5sEKvb92TEedjKo4bf5ZX2ze3ydB1RZlBu2nBMFw3jl1AlhvBxkP6zOdsOsn3y+CAxJ9VOXuX2B
kDFrBebFrYyrz34FA36Mkg0Xl1QgqsW5LfDqnHT3SVgZt+JWbI2tcWW8Cva/alKEGdmAnw1Ia8eM
cbKhuMKvW6hUxjw7WBuIFqtE79h/9vbY3VmDO5/V4Eo/4Wew89UBS59XgYAycIrxc3E3RN3/1bJz
p62TIqta0AoaHAlypLqv7bd0p5MKx4ADu+m1uhh8hC//0M1ocKMWN5fBO9rHe2SoeiyiU/6q6bNw
h01MDQ1+wvfgO+H+2TmDwPFdaDKM+cWNgEl/0B7Kaa85svqNofnfx+XdsUCOWkOej/wXuzmRQgS9
PLHn04vob7V1PohIz7gnqu1VGlR8EVuhr9I4CSd+Din8tiQrCqXLBEDhuMJ0KdfkWSpSaOK9u/Kb
QN5BsiDWg/zEqjiKbaGzZbSUUTFaS0XqnyZ4PLPsqeQgYmBrtAtqPlg/E/5A3fYU5N4h0ByUAQf4
OM9fhvH1IO01+Ui7pRXysWdRzH9jtEHi4MhbM4/0mqpAPArzDnmbyc1u5Sdd6IB0cHlTm5DFsl7v
HT691WeNv2eheUJge3rK6JWVnuwZswXG0Jt4W4RmyZ4y5r8gASVpMkXQlaAWomqu6sNtvwLtT0R3
gScKM1WBEeUjLyxer+R30HIDsiR/Nc5oxyzPG5hu4nmk0PcLhfpsKi8RZcgil13paKWNGrcMlhj1
qBYCT90JOEOtrFW7vwJLn+yMJG/4/Db+MscMRU2u+M0/fUUbQPs7JnxV2CnEVrZfgmKVCDPfFYC/
PTgeZDSK35NTwdzeFWP0EZjEawT8l6RzOLsWafPTXt1YOwjt66Zz2vSb+8XL/Gh/09WJah7OTZWw
Elr0ywxFAK+79MkhlKh6ZzAcwpVBpV/pv7CIFJ5585IA076ApITEhIiNWIVhzoLLKWmre5I9bLpi
VR+9S8FMEskOYp2n9l9qEJUxIx4M5sroMk+mmgrPMAlWXR3Kda5HfPL1CgkN7qrBO37HVT7ygX66
ojeb7Bi3UYNhG205mn38bEK1xHvRGM+049zHES33a+BOYVI8gOAxUhYg51HT1/R+TJk1ZGdye69D
VkuZQ6lnztV6rOXlrsmjM+KEN3R7da4okOLxm4SFOcnGee1tPGp+iHZkMsFI9iheIpnfdiE902/y
OU3HNXdPuWyFthv+hI4j5Y99SK8OEopXR9GDsip1JlGWVbSreQIw3f0k2FOiC3O/jldoNTYGJJy7
RZmE6XocuPY3EtlIgEI1aEfX7r3bYi9PSIgBEvGSF8igRKz8jcKe+PubrEMN8RRaYkoJkG715XWp
SFGHbrgWFWWLNdLVRq/WPWA0JdPXYlmBxJ6CiN/shM2PjOTt37Ogut7QMBpuysU7K3ge4HLQhB1H
7kiVc42zFQe7cC/rPXp1ZlF/1we/6rcG+Z3qpr4sf6SQIgEg7BUHzB9IA1vagPVag8bAiox6pzE4
7RznzA+MuDK9c/XGxslujFvjdHFb7GYVImLDxvdpdphli9NsA52x7W6HlfiEJScnoHBAAUErwaQh
XQswfG3CI4Z/OzZj/7xy8icWVQ2fdwfQ9vYvq3mTztKgPvnHi5vcCvOdb6GBBbWYtdhcSVjRK2/d
VdIzudNfrY/WE2plknvXk7+/Y8cNKNWcV6ePaRXzy68dJrX7xRMO2hsoNLfiGhw1ua+uDAdb4Nef
BY20Ghxy915xt023/f10a1mnyQYKvSnrPNePbJpk3XZs+A8HLXmX22Ee9x76hMOgXgvbHw/6A+bD
w6CxcQie9yuoHI4B9V7VixbGswYhX448pRXdCBJ6251b799oPcGe//3+2I1XQ/mXlkOiqPiAbMtU
UPtRShCg8oIS73esDgjQmFgLhxSkq1iO5+ihVW2WCluFaVRKMAmvhJilyUqLzzkNxeDO059ISap8
0BSUli5vCSUDupXis1yxSfFIJkmNpdRIgEsgNghHKtkUwmhUqXkjTBbxUXAgidpMQBEI48LHgU7J
6VTAgr7QakqLkiJDv4NaTgQxgRQKFlQKiDRXjQ+kpC77pwiefLmJPUOjBDKIJJ4WPjs4uQMlorJT
FFR/6eICfeka2FQ61RjcH9QhH2tSV2YNOsVwElrDX7SXqVBkQwoNkZpKADWF+0LnpIrDe6iyhRx6
1VCiNd0tWjyJMW4EakKpGAW8v0VviRchmHASHU+mPP2AmNoWQMiWO1QWdEioh1q7BN48bRU9KCpu
QEbkQ1h+3tOEQpUJi+yFuJN1Y4uhJK1JpqbLLkNfJfCJEg1rsJzofltsQcIrdcqCWVSuxQiLt6bU
jghhsh1BDRhOyVD6qgLHZCb9LbZkBvHikP6iWJRxHAG3qFGSgNCddIgnFh8pXTJYGuW1DeOLwjoo
Hr7JvJ8twBjtfP22c/R5XN8keecPXgR7L3JTDRsx5cRR09KLAy3Dae8+aIn5wKNW2opTkaaafHUj
73nhWyMvW6PoqJn5td8znTj1cQwhHdBSvQufiXz24DR7iDOGt37ZAPsGaHIOC90KQmApWYpiy4gU
l1uruyJr/BsxkrZ4qBh4hp/UMIPonWhKewXYUokvSeMxlcBATyE6Q/FU/K+fqFovMsmG4sDTuUbK
qd6U88t6vUwJ5GykSELTJw3FCHzSQUHPsnOmVPclmVHl3qRqL3qJSvvULo6iGtHVDsAHWor4HrkH
gcsz+fpT1PtS3yElgUl6VX5+uBg6zNVBXASWzBbloPOpajvoklAidAPFs+kU+eLz43OI3w5MR4WL
yD4EPultCZoqijkoLGJqSxEIyyKufKqWpi1r1aVvMCjZ9wIg0XJR+dKlpT5WA1bawA5UwqPM5I79
Zfg1c4X66FWQ266nQRAkHWQ5gD4x+7+EQf6YZKKAxES2/NXIF81xgwMoat22g4CXVYZ8Au9weRAx
svuIU6BbnUkQMOhsjaAVYK0pv6fxGEnkv0Jc+T5KWaRQQM4hT/xGRWJIShe2cF+1J1Nmr5oe51lY
3G8RTgpb1K1TvPtyOGFgPv7Bz4YTGvg8vkO922fKjkH1OKoUh3QXuXceii7yxsVYS6KMUCIu7HQc
RYBsf6O3tyOgimWkidhUIqNUbxggQx9qnNPmagQVSd8hlOnSsXAXzbRYGXlBfa9FBdZFKQFR6Wn0
N6Ls1MPIA6ATpipPTT4lebweOsWpdMqT6QpLPPd/WPLX0v+t2FzfHfkD3WEKOViqeeTCv5Df/60v
nZjMPUl/XSy4BClWOkcwmUFMDINeiiUUw1IMCJnG6MX886fIskKY0lAoU7OnuSikRB+Kwwyn+vWc
NiHM1r3Kh+RE0g3DGiS7KXlWYpTKBbOwDIHoJR46LrSiYonbomnA5HhGMAM1elWERJWtCK8vOxDd
OiUrAlVhUCJ/r9kyC7sGOCVpLlSGmqSwuUyZn/QKzpemom7lyuenbb8v3yU2S7ywvTXYrMGiwX0U
IXjj8B9LdXFFQw3YMeP9g2m5HqIpV1OhMVPrjDQs0KYGm8h5FPo5RL6a+evPO9Ra7vF6OBTjZypq
kA7dfUzgWce5sLF28WdYEJUX9MZeugMgzaUPPE0zQ5DbRXvSHLH6swUgqo91P/bMvkqx/D/5cbxQ
V0U9AM4M+L0+iPw+VKIjh+0s0cVALBFMHZEGM8KtEYSMpVqY3c563kVjeIwi5noJ4SswBcJdkNqq
eAKJq0+/sFBot+qEWCXNkHWQR+hYQXCwDyOZWlDDQNlBPYXqXrt3QT+y69ER2P0qMhoyDSuUHWEW
SfGpaoWa0+4Gak+7pWcktXBqJ7JoX9JFenkOXnr7wnOZkwqM/cX3L/Ro7klOuxqq0ePfwmBA4QQz
C6MzfC9168Sumr7Wz/VmkmOVNRGeoaNNTK6SxpbsTUcZa6sxVimZWXGdSrkKTuIIYvT+1L7rT5wT
0nhRKKUpkUCGRA/1TtlFXt61SmYoblD0JD/TBStt661+neKPbg3EmF/WUqKepON5jOwWJRUNRe0M
8NYQKQiHa42gKx/nWvJKxcO/jYaBJ6cNGe4B/u9RI8plXLv+ETKCqAlWsUN/ly8nSRP3fwTqTPLE
SRzsy9+Bp6Z6vu08j24eXv/4ps5ZmyMjrBb9usHsZceidEMXoPvR6xKTbWiviQnrCPG2yvSEfRTB
f+C0cprlUQ1zeGl6J9Da5y/ydYjYpPiyEuBB83mTv+t1eQYcOBQYIkjm1v7rA0q5gMFY3GYaNowk
ZFbDeFWiVTMr2TWyl5LXkwoDKgIuKSkA/itYhO7G/+I/ld4z8Dkq/jEG6CFO/arLqlIOY/8N2xef
VSiXY4tK09jHOfuTuLh8uXGr6+1kE1YXMmi6zK40Q/xU/VyPVMUS3XBhyakpcOXN1Lg8CJu939iC
WKPtUst5WR7G5poE0+jxk7LjZ7EyaB0G0mZfUJSSzrTUpxj5J6HwYwA1ekoCZ6uMRqMseYvnRRmx
zm1UHKlcAM4WqWMa3AIhTmaYxJWRNapwqCWX4crDZmCGRSdCqcFJDEEnAP3GbY+Y+9o5x/tlYgMy
UHSRqq28hJKNo2NvFNezFL2XF1wXXYa1rAzxvRNrlVwTX9ksbiyfFsKiVqigSFxViSHEZZXpCObP
RJClQSJMSODnPbB9qT0uIhG33Oq0KmrfZ+fV6sZk0WuJlSZSELZuoXZmun1yy2eGqwuvQrJKQZKi
DWSRrTHwciEEsYNLyMcyrnVX0ZtiM0VmpmfAkK25t3HSe1E/7iIW+pBNLUiX96Zf8r5QI8k1Pys0
jIKMEA+0ALnUDazlXyOigK/KUPIIZNGYVLTCx1dpaFXGgWUixT7KBim7bKVSyjlUwrx3RUYipyAx
sYjwFe0r5hdAWoKkCsgJrrE1KbqPKqBHkyJ1MuU+glHVD9cfhI7zUQ+vQnwH5YJ46tOPg/QL1gDC
9eMNaogslkvxeNOpDrARgntSOrgLF9T7e4foWYfkhbAIYAfwTvMHQWiBt/GtzDco+AIIGmzqZSmp
bFwrvESJR0V3SlX+cjlVlKXFWiOm9H9rF2ZtgqFUHC9JYyDlrFT/CGlkLp66IKu1nW6WInldQIXT
KoYqOhN3VmNLZyjckHPl3ugdwP+GTyN8E2hQNAssIlCVIsLXZ7lbi0JUqHeL+ykVmBYp2CE8n8ao
XqEM3YtmyUVP3t1/1bC9f10oLdMHuTU3TnQwuuORaQraMpiVKsELHd5TThfopgqT2qqous2aw/ok
s1sq+ZqQ+B24TZvV9Wu268KaOTGOZ5qdqAQply6WUEoIiek/VYR+5GpMM5TsLsrlmluPpPzRCRdb
wZMCmIT8jb8rVCjQCFBcGkUNG6Ey/lbISCkzGaaBCMm6XRpikBHHBWGNUQePlQSf0gCjzXlRYnr2
tKGwXI2UIysULwlgSpeIixTFamWDgczmRP31R40W5tCuRA8B4/kVfQfDLp9cXvbJMlK3nHzXKTzj
brQKMYIftagDZsHVrt4Z/aQ9vkB9DTaBOoOtRQA4htwA43M4UtyxXZATceee2PKi2ZfIuARmtw5e
rRoy5VHON9LfkRLdqbyh6KZs8RTtEfR+PKjNoTl8edaDbUujXtZY0GYYTZoLq0/NiZSNWI6e87RH
tD2a2JP/CAFLNTXWeiQuqNglN4BCOHOjV8EeVdil3Uc9C7WMFs1Y1aRphn+UtJ9vLhI7qMrWeot0
CSucY0oF49s+0AuFbiiF9/uB/xsjaSPnbYk4mfrHzmh0BfPQwzXwK11NZy4+disLQxIUSHB9zOBF
kuKitt2NL3lk+Xj9jYa9JpGWZ0XMiicK2JwgXquUYB75IzAeXJMhQqzkt6f5sQP+UIvrA01aQRtV
nGgLQJy1WsfGOS3GVdvTxfunVhdXCc8cRCbiO/F+tRIh21mLxFWJKHGtzZ8WtT9dElUMACS1fgEg
UePXmDE5xBGUm0zhJyM/HUVEdOljpKsOQRiUMio9Tzm6UiBtImXiL9aFEgVtPhsAkmu3ANdEqISl
GVcGR0q2mwlF2s/k84CEuGILCM4p027DW9o5TG5Uak+T/egxay4es2xGS6u+2cv6aWj2HoAjtHPn
ow7S0QBLfoxLVLmJKk/GvlA05nKv0ES8R0INZAika6FSzE9rXIi5IX4VY6+glL1Yk+RfWK5Jwiu0
2P76MDAWNByOY7HwFL2W0T8FNoK+JjkJDZBJkrVrUNHrUpJ7qd8pWFcCNfWy0O0UxkN0TENWanpl
5yAtt+rNd3Cum86tRVtTowFifgDJFa9RABtBnkaPLrv2ghyLalYh5/BtkezRnSQyVuzwSCGjxl/6
1ULZsotbf/XI9NpzkJdip1eGrRuhdVwDbz/WoJuCEJAUicwiNaUCCKEdO4SJJGQX1rNPXKEBScDd
SRDlUKE4uccy8FGY5hbSZg3o+7ZjQZzDKXRODdSEFGHCNnrKf4vQg3GOOGUV6hzWwRvJzR4vCflJ
yEOCJc0laWalYH3UGMKQ4sQmbRByU3CTjwRGaspnyx2ChZcBl3OfxMYZ4s+2hc9lw5/jGr0xGi/s
EZR5KvbZ9rCQFm02x1GK0zE4mc/MRVpEWX8XrGjAg+zkyJ2ha2Dtt/FV+0rZOykHUuhGT8MIqdMv
oWXY26rzrpBs0IMFeiqkB1JNKsNPNH+0srAWKzjTlBaAWgnk5M1HvfpxdKqUwFDTAaGlvw9SFOwF
q37y15618RpZ7xePI81Cc/pLoI38UIwTSpd1ii3v3WIfQcDVYjna41JibuiPSZEffVFw+zoT32eL
HvcS/K39prtHp/WH9JRAOG6PiJM+VQlcUdTcUI7czuUbbnxUmx3kvYz31mf6x4lSb9//rT7bfVOS
dmVAL6CvMpsojUU/zn/p/BBkLAoQ5SYTkXtl2Af6C5W2TZMNflL68JRWzduSKegnDgK7jTuR2Z+W
XkX71OD4/2rjtYtZ/Rc8Rv1mhJQARiOeBxNcWeHxhNSTrwNFkzhBFo752A/UsULCO0H0RRUEVXYi
T+faO1/qzqxW5stHRCKishRRqLwh+E7b+pdqnxgo4JiEZwIuBUrFm/ZgFspznlRLhCHokW+KjjWF
7No9QjlRFsza5cDyDXsfXzrnafnyRbqzxFnZgGekVzx1EuA7hb61ImhX/3LjT6E7Z6V4+Dg9Tpvv
wqQ3Iqn/juV2zCthVYmXIa/FqemDBtFYTYgjTjUzTIM6zsC34Djdxgpe0oAqXYD9QoTuIqAmNz+N
r4PWx2qIsINMBTtpgENOH0qfsxkX72DJjlkP3f/H5VwW3hegZbSkBpjgRJ7uQOUNrifvSO0H1ZqQ
B4B1QGgnLiZGnhv5J9WaCjZgze6lxhVZkuMMTvDDlu3e2Tm50oeg/vp4/nIPS48Lrg3RVYI2wcIY
sNLd0bqQOtN9222fw10WPpPxo9o5Edi+/SbhYsZA0DH7IiXCnxrQZMYwImFdUSJybhd3s9zeenfZ
7m32JIvarDIY1SK7v+nCiLwT9yjggk8yxYJp/VjICqLK/9Sk2N6USKtwItXJ6WvF+kQ2eRhdax2w
q9t69Z04TF9eUg/VH2nYiqK6d/JfgggZ/JGN0yMLnZJL9zU2SJoFM31IB0p8mAVTka22dq1C265W
3SqL1BPisvxYUjcfCmK7YlFe6VZHLUAolEAhQk6SIHRymGH1p52MKJRn0AorSfu/iJvV4u4pNqv5
eqr6UIlTnU4f/PSDw2v3sxDFIJwh+PWa7VoaATf+TpFJpoEG8faH2hqDvCfdl9HF0r71xkq4nTf4
EKVZ7QfU94aebEZQHeRDWV/pF8ULoiTQBnqIblxGuEVGobBu9I3h6QM6z9tffVW6G578WVAG6HUW
YjYY5MErsDzTE0du3y1l/NtuY852/bWlwQtN8KINGyftF+qrzoF2ONM1ZCOBnennyausm90H1C8k
qAXEqa4GasfVpDyizUCHWZAxuLDO84Mea00P9C/pZl8XKPSoNqVtl+L+ErBbhmoRIJaGeBpoNTlb
vel/WoAdS5z4/xfnzs9rBW1BnBF2O46eLoTkBC13uxZjW4x4ipuwHEa0nS4jO52R4FbIG7iDKCqT
veNDPPZQsaDiEAMjvwry2R/Z8ekuKTfSNlu1N3Gd0MQFLEWXKFa5Ui9lhJtYIYqIGxoWGhhKHzWw
dLT6pXFkaf6j1FkiWT2uZKcrMYH4ggYTD4Fd/ObbN09VWHIqtGuRY5vgsfi6UklQAUchvDDuJtay
D3ZkbcYnh8q9LborzQg8iHhFy2SaL4dqn1yUvtx9yKOpIulvMh8Vcf/iiSBy8swFvRJDYoXGLzeW
by6e2bM48kAGlagiiRWGuJLKJNXsqdPxsbvtnVELRicq4DxyQ8cD9TyQsaSc+JWFCQYQn0eBkgxW
hYyfeISOh4S6BIvoLW2rd12mYR60+EpvRQ0zREVRVATSz0Wme5qslUaAFgQPtKMKjozQ1tdpuYfA
15jnU5lQqJVyOQjBtwWiF6kyIXEd5f0gazvprVMHp4T31+QTQ1EAuUULEllUnZBvYl7SDqmqEJLw
gmkHuy58fIGr1buD5LFOYFZkWAi5uh5kYyXKlJfyiDjI9NZqMElcBPvUiASoyJQC8H2KLxzTQ5Vl
fd6wDjtNb590dL4pYfIlNhyalESNOXTOKQC+a3q38fWHcDK6UUGjZjK4xCeOhr2inaN7+LlOq3AY
W6l9efrpgGhEOmW+481l83Z4YZofHX7MyNpzyc6dzc0ZplubrxJAUTij7fDasKGOjnew7Pij1l+L
tJkYfV7LYew4q7/Vn2EFpx+z5px+qvPrE3/X6vwUX6d3glxg9id/ftr470dEm8xTnJx92Hn8lFCm
frSzPsyEmtwN6lGSd2Dv7aj75va25b1hf3B2D/9Vc8yrs31EVjsoLF582k3VDuF1HyU1v5742WvW
yu3rj0XjHGR/iX/JB2Yt2qXTvBJSBGk1vRXZ3dFvGGFyHmTN3rvqG+RWQT1+Ez+BRY5v2Iff3vew
WpvdN6fvKrjdxdkc3Ourm2XequY+E/tyRVXUpjsQxI09vZZnRyJu4MFX51F1NlRq2Imx1/+8klPu
3Va9a0LkgNO+86sbr3HxG3CpUq/1clfU5Bve6eZeH/bZdHIoPNRwyPrb3KnOtemeaa/qrszeOe9k
Z7fNED+4eOw0zqjHOxZ4xIZ26Z3j6Pi5/90tqt+PWiefb+MbiHzF5xmCg1O9O2l9cTLOdqWKLhGn
mjX+O2DvFfqvQuuqWe4NHiW43XfSu8TmIzR24/O2394Hq2q3DYr4wzgpTEiMYTN19rcxp125uueV
+wjfo+26SoUH3whcH9ZZ0eCtYNO8oe4kdpv5jfIjcy+538I/F9obRWC/lVDbb96x0oBsJiplP2mY
fWtLxGm5Z+/lt73Hj9XyNj0YTN18ZtEWdDXa41j4PngZBJPJbtRYN2hOdu88DLsFbA5Yhbmnuo/C
/bQvAiVZTb4pBpxqnXMOP6TDYMVE40kgUHWOr4ebHNxG07mdbZjit/4ZCtJm5dWblp0nNdcyraXQ
zso3gfltjtg9pRcwbNKtfcvtI7HTAH8Gz+pdvBzZE2yhTdBqOu+X+1g0WUYyuwo92M12+vxkRd85
GWI52m8BYWFVMrCIOJHn4Ul975x+q/AxEC5C/zE7B9+4O9aSps2rQbU9ve6cI+5CxLFcZXyNFvX4
1bRPkPBJ/+E+IiEjnhlc+rd1ZdV9kfzD/kER83uf3fvP/rnKyXRMfsZZ1Tv5zjUoMRFoomvHkB8F
fMO5n70aFLeVc8MJskoHrdOXWnevetmi0kvGlW5zeSKpR+lNDrW3b/A20UWgPaC+QABZ6+2w8abf
QpCuG+Pt8A9S0dD0oEyPcTEwv7GpCa9x7mBYQ/pRNADOP9qfe7xpXuxRW/t8w+xiO2DtUolYyOLI
cN+RSIHh+ac+b2E/irB9asxWuDWial6kB/yWsj9MXBiV2LKsr790nw6Jdf1bhMKoS+PpSeZVl9BT
p+8zhQ8TTXpt2J5UJxBTRvnotKFv9H5mDmqT9OPtNFhaitIOdrN/mcdzvNbboPn5GuEl9VobvQts
+s8t0vcEDv4VTTTbACWWA6nFtdU5/rQhl+W/9DX7vISPuD67zy6z1+/z87i8odJfr8Y3Mt/laZTQ
efk9zWlwSzmwvxm924S7PKQNgFqzT6N3s1PrPS/9wzmb1k5G17qm3vWTnz5no9sZjB+C/P3jwmLz
geAfIhlOGTv61W8a3eNuO9vWGvad5uJsifH245p4DwsE1Dk2oZLgWpMAv12At63gzfZAscB/rk2I
l4gO1xZ1EnV3PkP83NVXIe2oT/0zeRoWMvdO+4j7AKjjZddp9F8yPZHlw7uz+mPBrlPIRRiIgyiW
zdRyqazTH77t1I4OGW6DNpSQjP7eFBapnn5fpIOgQo1FUe6t3vrlPSIlvxLZoAOhWwUizz/wlGPT
O6Y2nhUwuk22/7b9yJxqjujCfdXtdsMzDZ7fToEH+RYo5uYahmMaMj45w9MjdCLvx2kT8qqKj4c+
7+Lq4eFFXNUk6Xxg6o3Wb0vZ7UE9ygrOi1dc4/1MjJ83RCgoT2jbafnT9s5Nv2K6KdMwdVdnJ8Nu
F6H9mfOCkdY5jKxgQ93oEZFWZZQpxeg8/x4mRrcC4EkdzT9iykWVeVaFOPjThApEaFbvWNfOHeNg
2ry49bAZVqO7f6YPZiJHAVjQSCDDs3fps6Q0g8RrD2T0B3cCm00BgQhou28SkXqAxhNWIfTDGXy+
w29tcRilw8svg+zeP5Oc9GfPOTkyckHyD4pNFecyO/0ewvveWa3racf43cJT+jzDhSH0ha+y6+S5
fSMiwGuBThCwOntAtBTiLp7I6Bi4UXQQy2s7fVMaY4sDshe17sui1oz83omJKGyAMVJxAf3Q3F1s
hekS+selYXKL0om4D2NFWszz5weIz02btBWzYsYNmT49dMCEVRdfYfKDtDPYQuasU3tMyBupmQei
S1f9bNTup3yHKw8BeQo35QpjHIM9zIvAqbu33sY/UHp+dC/45MClDi84FAv0bQZbMAUrwEKo++4m
8MhZCvmceLv+ZfyG/EjVdHmHN2f5lREGFLDqthgKXNxZ1cG19tIzuhfIp/Ww6tH+qdsVA9fHKJIC
N1b07DDrI9lFAoOY1lKY6VBMGivKP4PJUCuH/ldBQ9jyTOcQvP0XvUFzehATDMumlyia0ItZBTt3
Leh2F9ASQiKkB9EicD39KVV3gRNDdcLSBUkGpymljcE9MGI6b4Ghnqm9oYfpVkNrUscI8Mn9l/aH
eeMeB5fg+MVC3aNMNGQmfDQnlR7C6qTzwGqETYkOyHxBWYyG9mDNew/NKVoU2m/Eat3YZFapTrTz
b1SBoYxj5rIi6VbPeoakZLD9HTVf9dWCio4haIWZSVcMPyEx31H5PfgpVFamXgYzN+H28kJcsU24
HdZwvsaSxNv1xLUG2UBc9rIJTICOItMXvgQvILHhZqCixnyCS57D/4V/YQIzCb6oUudt8HA5cg4Q
yaH6PmGg2faWSyFI+yE/YUbd6ABQiXf9N5mdJAUP3DVfDAnwh8vn1d+FjYWarO6HFArDXZhO9K7R
KURSPFQhsU9zemad+AWhBYMYX3XAEcZxncnfAX/06lTPvSbOHCoUH4oYoAWlnHGCCSd0cp9V3v+j
KN6nh5o6to5GtPOmaxsXfaLnQqxPopixP8p0Fu9crK5+1DbNwTYSXBe3Ovc4tqInGIaSS3XHUgtQ
JaIfO9qYoYFGoWTxFLw/DqaH1wSMJUlBEJ1yax68Vj2ePEgl2yAe4IAT9oJeM7779ThdHCev2QFM
+9QhRoD8QGfzxjdr3613XjRxiHkQheA998XiiwEkSWdwmV48KqeIpJDYfOzdZIAZFov//Oxupni6
xVePNV+UE/hCZIANRvsroCDltT93kXQW4KLeC7e85vAVk+v3YRr/piivr338UJEIVJFX7p0Dkc4Z
0AeN/tqYYJQHZvCMdsEjfCJMG+Ppwlq7gJEdq/nScdKcs3tvl7f1c/D8TGNruQdR+tj+rL5ZlFm9
DVa+KSvzs59/mUtMO4k/F1c6tCBy+oFcTUjXSDrWR/MDe7h0sJ+/Jsb3fVp1TUxBp7U/jHRWEdK3
9H9Enddysmobho/IGXvZRUSaomLfccQk2FCxoR79f934rfmXSVaSz1jg5XmfchfkhMBuXcxstAUq
soFdNKmOb+uKdwEEHTUXKXEFAuHg+bUGboWZCwMF8OdxcJmf++T9Fevo78nTGB/U5tCbyhSy5UnJ
f6oD1CuEj78qMLNOhoxgy272CsHHQTIzfFBUd0has5tR3rVTAKDjM5UC/DBmSO7Rqc1rbHog+sIq
L3JdmMOgqr6NxnznXXYG9eFutGRnZi/P+lc4YfSz4jZPT0mYjrabWkQScSoaPM2FITXqRMDQGHWS
Kv1cB01S6nMbEUpIfQeyWC5DRpIUYMMDQ5MxMwd85nkJ93HLO4uDt373Vm7tYbw22fQ8Kn/VuVpn
o7YpzM/DpM8GfXUoGsl+++lvw9vPb91Vrzx5zt6YjHi73mqRwhWsyXD37/02aFmmEXFrNaQOttJJ
EZfS4Bpmo9f4MiPaubVZstyG0K+hXg53Q9RaVtjPk2vDreegMVlEErdqNO5G9rtzHzwVJbbfsHcG
tScdnPMf6kq8DyqWC9vlMI4eDeMTZt7RR32t+zEzVDAHtOuYQ/auyCY2AioR1sCVZWBVl6tJxlmj
XVOz6KyFRW2qbotx8uen9lOw4z7t/bwj90Sf0P8sHu59wyQgSPvMzJhB1Yjmbxsa0PQwXfV2011/
/3Nm+vGHmlSY9XdeOvn41fU15BFnaf/cvYakjXi228yql8CCrW2gMV4GSoLKNNwHB6C/iLX2T366
Zjf4jYc1ZhdFuD0z2pqXEHsYkM/HcE/QXCaMcVYMzygbUaZLJp9ZDCB68gyOFly2PT2h2K0S6Luf
aHUxnjNWSgVdkEk8fNr74N1nzVNzZVVkZN+T4i+cIG+HpBTXC6sMYmj6m8L4hxxHyz8Fbp1NYoCq
Ucx53i251+uD83iUNs03QhGPbpMwQtI43vpxSCGYQiwEabAoErMhZcqc+xPGs4IPPbJ7ZFjmf9CN
BpHNCCMq0JYZoExHyOhi9rco7Y04OJElU7nSiB1sXWIDeAh3W7ZKBRL50+Qc6LFLFFXmzWN0zBx2
BL1jvPpd0XyhU4Ogil/aNIHPeI2fJCotkr+rdZzwF+SUyLkoDUHszyp3m/1SUO2VhwV/td7N7ovm
6GplQwZU0CWJk+7WRFDUrRHc6+10WKcGuxj7TerGo7Rf/33/Np2UtXmgCKWsPYKlRdsrypZV7j3h
x2f4XnNheXQObsMKHX7O16AwQ8w2BL0f7smtWAb1RQkI/8rfM4EIkSJzAN0ii8v6PyFWyBnjeHrn
4XWw+nvDjAVI4Mce4XVwOHVqDNc3yOA6DRSu3dKCBMIqA+ILK+Fq2QgZoDGh/aE3TPvWhMj55vB2
RJN7Bmiq7XqN0e4FF5IocXgZFciPLA1WCzVXMomXrdHdhihSX5Txq0MWCL08GP9kEiieZcRkRHAL
bZbGMapmbXiUl6aVFmwU25oV442wRYPCxWyw2O5mqda9xe0HQ/VFndlA2qkeui+yGP5+377uOgVU
y/B3aNnHp1uC7CW63lPtsufR3+16H0hkDZM+zWW+m+2VwyTe2Y5DScrs+mqgx397sGAW07wiknyY
TFA2x3ado6KDxdtfNodPEi8A7SH8v3ERXEZpcxrDZb5NU3s1RFDwMLo62d/O/jgYw2+aw73/6JIK
uocpEoVoqT4g+u3s81rDP7gdU47+lbr5Mj7YyYQrswDsEaBetFrAYp01f5D50/7CZdRkZ49QW5pw
EQuXc+PC3wdMuAmpPSaWixvgnCZIjUU8gYU6OtnlTNikuMdvHDB0/fLisdj9vmaH1NhCjmiNDpMb
1+vBMOAxwBoAC71a0Kq14lG5Zpis4R0F+m525FisevOt8wlqm+qw2qvAZaiYgX4PLMfdh0dgBtjc
n6cNxKOv/mN4DyrS90/6NKMD2saD9/IVQQK3s4n4wxqzzBSHfleLOj7kUMKJR1Flhr7cDC7KSPGL
Wh0rBHgQoLm9dFhA6GnyIB3iKac0zx6jU8hFtWZrheJlX8d0FBtzto5eY7OaoJ5JoG5smOre1oBb
+jVY32hFDqGFQF8/T1r9hNnG0971+Km3tUozVt+dD2LUDuxPE8REcXCE5LZyjgHciC1t3Aw1yWR4
6KLJR++rEFW8HQ15rj71p6ev2SVMUKy+hA8CNBfp8IWGwIpATXuuewZwycDkYyEuSY+2nLaroEzY
ALDWKJtMvfmooAVqAYsZkJugXPQDmb1PfnJ1FFtbXinKkDJWXxuZ4dO4ioJxYd4KHy5ngiKS+ofv
6kii75GnxrfLEulTDwlmzKcooai4cVGUOH0NnUJ6Uh2iBO8fVWlwTikGaeZ5ErtczGl3NzxPjgH6
hy7LbPmBw0/DH2FA8A+DZFSZ3/4enYpDJ5R5yo846zVqB76Qf1McbH2+u6hfVUa9mn9PPL5f9Vs/
Qzpl51naaQwOJj2yX8h2k9SDwbelYKZ3qV4kGytxtAWjX6rB1S5JaQeZYL+OsjvnNbaf/rmPDqwL
OM9N+7hs0Io2RZ0AnN/G1n6Z/NYZnwAKWxBzWqP49wE//eVBtGEhwCF3b/S4Ht5+ciM7viEbdbSP
8HPpstWg5Z+9ZAZgd5baZ+4CIMqRiFZzVO/ThmDEZL9H726BodDTyhA2LnDkXxsUoZH2esOZj0fk
wdSzVZQP4dyDUeD6Av+vGQhtFQBqoxeXOFdA8lvo0xFyD31+VWYBF2GXoG6AlWAJM7VxaVYgR4Pz
FAkzCP381tsGifvo38i3lGhXNAEy0ZNsDthoSz5HR1Msja6WgDSCSBwPRkUlwxrnUhh8FzBeYZIR
gMoImFiUzACTuL1pjS3ArHKsES7VARXiWMVewvxFU9QldhAwGnKe9GUsWNF7KkyLfrfzAHngyPla
fPHY/GEQWfkDRTvDAaHEo42gwcD/9/hunHYrs2RSisS9EGGLzxAuPv0IsYuFxUq5zsnAeEqmSaI4
QBrqH39ebDzMJaiTjoO622Ceo4GZRmfSitEnI1XKoadFSm8lU4Bu+ucHuD1K/R8hYTVWOkKmYg/l
GaB85zedtts0WdOVqsMgPzmScxX8p9n2HnxJZgwlgZOKOM7El6cAeMlcj8kiU0GBljiqHGzOgeQz
iP8cl1c+JBQTXXcXXI0xgV0Eo0oJZ7b8hn8j3nfOHSmoCpwi58s7WcV3JCqop25C3upFNbFJEZ3x
bPRMz8S6wOrlov+kKVAyelitIHNlMd2yelbgBIZjmUCIehhL8j+rx4RLP3Hyowg+hjM2Rk/jEglD
JYZTdfASTNtFzQMsGXu8QcmQo9ue3m+rz8yJX4ruAZFD64m0vN2Y4etTEl0EIgi0J8sB2M9CWZrL
Rv5sPK+malEv6MkBiFVjLU/MxpbBsscL4h9Fthk7geOI2QCwEm7Ah/USWEFiw8JxoopdsQOGhL1t
2wKn9LFZLgg+aCh6Q4iU6wNVXYZ7yLizSaupf5bwO+rNlXmyLsNm/1BQl/fTqx9TV8f9FZDKzCxt
Kpu7eaEjzlyAVRTjYbC/mvG6tKFFiV7/5jWXnPluep8/N8nfffM8ABEzG5VOpd55wpUdNErWLSJJ
PNEbbM4u3e3w8tuqGgxILm4SVO1PD+/cF1gH9UlA2SB00Q1dQCeu2/6jMaFehqBmKBLbAgj+MPSf
3joevwDYg5A2cFBBJGlnfAFCmk7/x4ZIjdjjXBL6fC1/ENw5gYIVKyAE+DH1BfKJJWddN/065xMJ
16Apt35FOsmj6wG2Y4mkZfn8VTNcIbgEIbvBFJJjhnyUJUcgbEU0hlwmmtV3IZglAzIjS6LYo3FL
RJHmL7Cz2GaaqhehnyJhcd+9GuAzIWp3Q5rMXOcaIN94F+CkRi9/5VL0MDgFrEazmL8Sbu4FxBw6
N3YDbOA8Go/EguPJD53r7IOS3BwHQtRXQMvpJWvsrCl5ZUvNLWGpE3Y9+dPkEG5a0erK6Q4EF01p
D/b+58BQEARCT69dBgea5Oahk1fH6xW2Epg+GOEESCHZAO/lwsPyCoJLcFtiIUb1BcESjip7zsMs
AN7AMQJPJvtjrwaf2XmyDz+zEhTO+wDMhCcsxRGhosPwFO43n/FjRF7sfiJYn8GWxyfji4eyYDi7
pfG7J85mef30T4T7iledkLrbJDLLx+QUnpflX3H92dlNMo8+Rf4L+H4yveM4cJtexoiGu+9pur44
5b9kCkSxfYN4drFWFKxZn73EYACAgLa1H9z6S3QBEKduedgTDEh/uwnJLFRY3jGoA77qZJZMUIEc
mmVJP+Q3HaSdC4qdy1cnOAW/OS5B7/hSQb6Abi5ZHkHbC9UgNx1THVm2dD5P5jjaeXrId08/6b4C
HOYwSTazCt6hdAscrQ/Ql5y8L8wg6ciwTU6QoCICbXtgKN5tgJQEF2mn0bviKQWJFY0g0vLMH5Z7
yuNLRjK36SmHB+jiyJ8RkgHmunpV/PGNLZrkzmXJ6aXyiHmQLNFO0Dult4ssEof/4HFYAGGSoplR
YkfaXGtW7DHGNwTCFBY3SjoEYAADehU0ec2oymLEdjN/Wl4SAXoccIa4PgitDuTLXxRNYY6L2q6z
8H1SMrIJ8RAEZzSWAFrFgmbHX3JN5peHYveXbqfVqmP+Per/sStH2E3mZHkeNYoEjYAdq81hzOaA
y0akU807yC/gPoUC98ihTB2gSupLUheaGahx7bXXCj+Is3jxQVACUxdiVnuVIK+cON6UHqkKPkMF
VJzDslAeQepbx183BZvYk+uUtvo7/yLig0gQWjXar3mdOmi66SRJGEVxTEbOimY6gWI7vjsKi+Lc
lCCosP2045EQtbrNhdiR7zJbwpdeTH/EfDmgTaIdSleXARVZA5BLMnxFN1KQeTYqzMssZmYG1PPr
ZJQO6VTRfJ3WTgaGNkzTqffePcLE8BWemUqqpCIbirGZJPXdoLqu0CQWK3lZe440FDwxoLLKXr6v
oUlslcYMWWMOAHqa3F03vUmtB+KhTiFfOAKY3Aguo1iuty3UKBZly17A1ciZZ73AMCbZ/Ue21Iad
Zz0s/fzK1Uq7Oyk/8HjghVjQ+BArNUpsVnLF1rV+NB8T/Z2uLNY20waQazn0RQFT+8rBZqlAwxNI
m7XlCXeOzjxXGC51XDJGBKyFK0fxWGBuSn+yOgIxEuwIiMFPoLZgO4cB/+xsCXoZHSi6idVfQig1
Kn2nGtkRmkjXkDQUmHoKBv0YFphzd6KrTtRxQJNajt1pq53RTCliwPLyT+GLCS2t8F+CaIOcUL3B
mJN7J6W4QPNv+qD72Q7dV/gYFX9poiDT3iRiTu63Nj+xyHjnX6Iq6uvcpCnIhoP+ex6LrI/PN8IH
Rd+rDbI3Yumww1BQ+IWyjNFjCzDwchlFnBH+EaGH7kAuzCN+TnFZ/G9b+h7jgEipK56DRiCIlGVz
do+DpquIpyiSny5dmAQhYq9WLYXxHYjQwUMQCx+ekhFxunp6aMXivCMP1v9Ft4CXEHfGI8WAsZQE
xFqrtwOd51N44lGRVjJ5JyI1ce9J0xzoXW82IIja0BBl4SoSooSvRfcW5FYKUoxrnEUfOmwMh05O
bhPAxWHRDvn/15i+DxgVis83ARJ9kO+Y2kgcQ0DgfyawTEeAqmra8yUsChH8Rgm9AKRW3BOZk4kI
mZMkNzjZQ8aH5dmFoSvVSiF/heAV4SR/RGGKjyMR+/Z2k5lNAY1WUVb1CWeRm0ZUaHTwUi49XvCB
0c3e5QdGC2/ah/dfqtMZFDL31GUEtizvzBKKeeiVzJOkjbVd3dvFnG6IL4a8NH/FaBdLSodNfLAN
Hym85hccqa+qniicDZQ91vf1e1ybXIf7YYv5SxKJCJHbi+UIxSuA1pr5GlxM1QW6oR9NsdAwSxfG
O18xXZheOZ2o5ojfJew3wzfGQfBeRAKj64lirkSmhEcUA1V8GSbigczMLia0BmZR8/lUjwc1hVwz
tiAqgePFBxlFR+aC8Pf37pFbM7rjZaeZNqntLXh1M/xmAfbYOmFN9G856+iLdcQDLYsRyi/o++bg
4/VadrQgzhPz2EG9drGyrk2vaZe9ez8z40HRKgwlvPQwE+dhHhx44ISZiEbj1RZJUGzszUq/hmY0
W5+6YKZF9NZs8Ikm0j1nndWRJ71Z7wBdDugdoubhDEmeFCl/0FX8lV2XLDlCx7n8qhT4RRLVqpVR
H2LMytLXeA7z8nHX4+vbX/fXb3OlxfVitN/kabX411CE5USMJaEbumHIJNVm0YQsnz7IelFy3yZY
bkwL+RGUuWDYYM0nPAV313+ZHf6FYRLcKRDwMnef8gkEQb0Lti6Lr83bRLTF/bhP9Jg+NhgE8saE
fsxhcol2sEhn8ZKCOUokvpgrnygE6/MGbQPV2g6qIZbmyto089yH30INQq2FOR0kpzyH4ascRmM0
PnWIdVAuwNiZ5CMh1+pJJ7cBp/bmp46Edbce2LXOfXjkspBcNcNw8Pwi8ZWN50iuiXW7DLafS/7t
X5DvEqb/0yEQTBCgnYDfVgDAozDnIkA5IgRM1p3+wp9l7Mbd/drnyp4NflGS1TamGo9yFHZ3Qhot
9l4dTwXRrZTYiJyH3kuQ16S4Q4gmqtu/TUY2qDQPv5zK779IFSXvfX5mW2u3PHdJCyM0JPjcIy2n
TzQg3IrHJwqjOO2S0Qtpq3qC7ZGCQapZO/uLey7ME9Un9CMguXxv7J5RlKdfbMGjgYEIr0AQLBhF
MfyImD6xiprIuu7G0mgF1eYjTI8nhEiTojYfIE7KSkIrXpRRqbTeAVEoAK60+kT61QL9xrFn92vr
KIdKrVXqWhQ/QA8Rea4grF5eOfNkB6Dbk1G2RHkafCpu6XZob/7b4njNWxOdEl767whXACCmYnp2
UEBZzOBx7vGCrKIBK0U7rnTO/xGNMkbjJjwIZJcZ87MyDuGq03Auvb2LMMKpd0Bq+vGjvUEEhQ/V
KeP1fSdfA3TdtmA6DmY9ov/mysNyOzz1ikJwmCAEl+XZe9ZYgIaLwxVi9qdfYjPQf9XNws8guGA0
htBPO8/uIdwOkxAZhuEZcMiebgpwEmh2bw9U1QIjVLYogHhg5s/eYyZZwqJdIjAaPwTNhqkQyBeR
3L+sA65odG15AkgruGcrpkGEgdhStcRGWf3bBxWPYISPWu3fuonsL0yUGRSSfFPSvXS29MbxPGiH
w1Bi339CXuiJtgZPImgMCpVm1a57DMSNJylfEIe3oG4/+5mTDJ7T/WgLAGwMXLV/G2y9LEyD62RH
8rlYcYGcjCTcmdVZYlW9QyDKPnBOvSHU8Bmvg2noVL2q90ZUgJUM7vTtNyjBEyuFtVLolMtGtczS
vDBjHjdc8DKtsss6vcNEZrurYKDjXD+4C7V9ALMt+mt/CfefPuG1HdtlZvFIPaOqQpTZ1nv7aZx1
9ltJBa4cJrsM8XCOQmEYWeX2mA4g+2IX6w0pa5Ta6GSwedQNVmNHlP6HuYCyAwtn3Y+7TSodtugJ
tCSJadW9Z09xWvpvBNIJ/2F02/dx8agQq0Cj8jBV4+4CAF1CeVnv2jUk+B6L1c2s+9nF6MouQi4k
VeexN26ULkhcVM1Ky2SixUcJ2CKxLCovVj+X6BLt0fiaNB1SUD6aTplF+HuHZHjH2UITGQ3cCL2q
1ROCqxKulAYv9VcwVv5FuU9xSzOTli0pMqHl2zRQwqzEC95uXmAhz+rhL+Ug60JaH5CWUbeQ7okY
SDEopippJNkgo7LxtyZSRSEZ8jNqStsfVVgM6TqiqsybXeoxk+JCjP2jo5osMbZjTLcogqAy7Mfy
ZZTmEqKTRC1JN91GEYksqSfPTdGrzjD9wgw4yb+aSRXRvOjOkT+35ss5fbvAGUfUHD9wcYbD6bx3
orxSqfVVfloq++V+PJ9qNGoZHo9f5lWLAuS3AcAUf4z8oGqWEQpI2oxUjagqINcmonNgSZ27Mx9N
bkllbPtPIiELpIZnw6vDYulXOjlza9FBC6MLlJN0/zDOuDdOHs2AXeirnHFGPgUa+mLikoz0lYvP
JEb4Hpw86FV2CxQYUsnMKmt9Jft6AboRygOyZB0bvTeOzHJO/bYc63VSx/PlQ6XEW/i2M35piw1+
yVk2m1rvYZUDcmcJIA6KiPQ32mSui4cJB+2r7KDYoXyaeIE5ivTFdF9Jsw9WdmWpZEi+N4r/Em4W
qf7JzJAFhS5s6mhDQauCzaXPFutOUBUhj+hch+66f3PehGVtCByjb8aurF2ffR037u/m6S7yLkHR
tv/ccPjTgOxts0sT6JW2AbsEnCPWPlIibp+NR5v7ZJKYhC3QNmSd/7wLoOB8VQbSf+qtBUsJbcEa
/tAaBdKlG/5cBTQ4r0P9IPMDJeO4Y3nKuLR90XjfGVv71N9TNdKYJlUm6hA7aq1wm9K/Rw0lpp/X
MF8sZiM/1qPBTJoKA3CvK2vDx/eISpc2GTc5PLxVyg+J1XxtkLXz7MwreVc1Knvo0xqw71rLwhKw
5xNFP3Cu89KwjDdG1VzZt4WCBsGjPlbsyBaIMcaTY6S6Hsof+STw0m51gTLiRPRjuNV5E5vmOXqc
36v+KykFSX9+a5cnyKPRtFKTCG6NpSvwwqxsUdsZYP/4eodAN6q2JdlJFToCIvhDr+QrTUhqvG0H
Sz5LFKi0HMmEHFbv3UYM6T/JjDBXsFP9h5iW1PloWgZcTtTq5Q5dp0ZetCpIBbGnC5IpjaLXbqgk
Se19/izv+6sYlFoPGQJZWddHoWHW3Z/7m+4LCRSt7A4iSr7fetuDWtXg/FwYal/aj4fRreBIFe6M
YrD3Ltt2bZlWOxdoqMf2DmfMUrf5/tsn/XurcyWDWHw+aF2adwrT2Hru2qe6lX4sZCIBQbMOas02
1/Wh1W0S5GjvYC6OFKxf6H3cl9vocaLwXaiazGl9mPrsOceisaq1qe9/SXTDBL2jjQJ19kvkdY8B
5puX8Eq2T8zLoyqxLSl178ztO0CiZaIsrvU3nsV2i+krxfi34YI5nQKmYjERTSFhSVi7OGLiM0Ib
/7/B9ivpNlJTq5BbIY0cUAoIJJLX/o6c/PwhmZWHPFItSnr12yjAY8NRlvrN0bFE4x8JJ3ygPcjb
HMy4diVQp7gmX4NvPqc8jkm/Kk8aEWy9g1XJOkE8Is9nnMYetDzjZAhbJd9XejTT/dZ8d1M37AH+
ica+e0F9WLevJJmY+xIYqFmiWJXRM3zDqd832+XS8nVaNmisFFittHbIF37AvrUs1BBTrO1mAsVo
++GI5JnwGaqKVPXviG18pR05VVbV/EZGRcLd5Ai/5onV8QuPertcbbXTCv2MlABDETB6GRuZWhG/
V9tyv8zVf0gLTnFv3tcA+9jn3dbJvb/efrPoHGqD6vbh0Ts6DB7es0gyy2pmf1ZhQDtdrVrCuc7g
z5cyypBVwdu4eLU6IOgRraTVooys1PvvUQCDuecqCNWjvNBelDFhi86mvtcoZDUsAnVsbaqufqt/
j+mNMf7LD7RWj34LbQfdCVFQAfOfYErYMQ9RRsYj+yfloCKiKCgBuBb+moeBLE4PikjITa9WLU+t
yjdbqjZgTeBU3EkSUm1tkg0uel2729yfq4lShUQrwWzzSWLEViORGsmJ/iu9ER5OaEmDXIfvG/PN
Hdr3EUYmJcUprN2sGl2NznNaxMZB6t7SKpaclpK14ibbPDbpvBjeFq9Y6u4kTyRKu99nBHbyE5Ui
KUdI578BsbACte3CcOHuvHf0WHfeywHmqCmIijRNhDAVQABKnx8GGx/EGmJ35ZBuzZJufQEgxqFv
7b28j+3EGECorvsKDNF95/TmGZVao9fCRF3VYpvuM4R/Gmmi4UF9o/Ouua8UUrjEugrWUo7QWF1t
Bm2+SiCliaZFqaYNjcNag0M3k/h63Sp1GjQfRglq68l4FbSGDW7xWM4z+/7Nx9/nP/1z3fcEC+NO
MeLaf39sdawQ+hSSlvpewZhuXK1q03uTyaReQoG0791j40CizM5a85/Aej7e+oECQvu09UhZX0+f
n5q7XvnnUPM3pNijkZIU4g7R/XldNOtW/Ubijl6X+p+dC72vfeJ004t/ZXZxNLcbiE+tK1NVqVrU
EICRObzYsW/Wsnr2OnQsLsEA6CWPxwmX125yBSyMCej25/2wH0Wyz7qd7a/tHSw9bDwqkwdUrWb7
Nat+AI6Dk7sVTRqAff13cApXa/Sxi3DSvR64wi09OY6vtaywntsFVF+M5NY5wn5pg4YwriBrjNI7
aZMeTFMLWPgRqh05FhywFHZRTGIQrDBcAKhX+UM9jZ23Aleom1yi1oUVIfbyujp+VdgkSp/ue/Tp
3VYWmct7UXj1znQQkKr/JGDGH20zPfrFRQsAzrKGRDfVVIqQlJcObghHN/BP7VaA9TfD01s1TVxC
4K1WC5CQaxzWpaZ1ILOuGPef4ITOf7CPGjfzDvhdwrtJ54inQzsTgP5wbJ9Tq1A2qw86QQ3ay7dn
u1Qx4jr57mMLdvflAVLjCJ5PYVp9tcuLctlsVLsvOBcnSsh+uhvxwRE6sZExG9me4t6rODmkZa7M
G6H2adWnd6deGWfHmRLWbzlCMvpLE3d2/Tvct51V5p23I+Wb2PaYj5rzeRkXMHyGTSfGOVjZJgQI
b1QDaQN++wNlJ+6hx9yLe1nGauyfblY9M9JCr3LdwIu8bFlIXDZk6DMOavu03kMdMLItmFu8Syp0
OxvmcPiXkS3q1kqNkDbrsOPE47dzHxVZz8Dx4zAOkMe2s5lkq1po28v97GGvOnfOyC3CzRNzrFVf
X4/dxuIIF0NNSjG+d+TFpUMH1mB2djK+HTQ/zLN3hXblil1hcug0y34dA/E9Ml9kl4fp4+7eyhZg
V8FXUVNnAsZAtya56+MLnkwLdOcpXoKAamB4GLF7ujeqmmr3FBVZIwdkfjE3QadOViY3bqfwG7hk
SUOdEGnUkY+4GXCoKNS5QAS3HY1hdecZAvs8OyPXrjNK5zxmc9WrN+xC0nn93SaPivh7Z/84vTdg
8dLmUkqJCes4qDAZAwdojojoadg0aiQHzBVKRoW29RMBQprnXYwmGRe0gU+CZAcu2JNeMW18cqy8
76PiY0bLPDNXCwlEPqN7dPhtxMY14kuZt2rzRVNbsc+1B0Xa0BQe3gQIWB8Qp8aV1cHcfQrdw5Mx
Cr3fffe+pb+KDNy7/6x0dhU8dDMkpJ3s7j/hRO/B/T3H1/7Kv9+f3rn5NkrR51bxa7PnthhsHyVi
UVyvdJOG+WwFT7OC7fCqCp3m8rLKoBvR/bn8pjLPbm2D48dkXY/Qpd21B/F7IE1XEduPJlnUFgwA
oxGy51z/Bi23r3vCE6WZddFVW1zKPoiz0CJRDSOei+wVK9x+cCV/G7ZNV+gwPh36zbZ04160zWVo
Xe1Ve0XBH9l5adz48nDIXNrrLhhl+79m/bZb8Gs09hvAxWoQFMggeumsPBJw6JwjgZC24UZ6NY1h
kCslFx4BPUqYMsNrUFihb9CuJD2oBeNX2r3VAQiSup6sjOT81X7E4dY8oHjD5a0LfDBIIchoFqGC
kgv+DLyaKeQ2fLxCdOafHexF/6rAq7kwnG/XUZ3HK4YeDys1M3wS1H2UhYduNSygEkd5dglz2m+O
qTyTZ+EGX6z9jEFVIVRa3YLXNbE9JqGcPc0/1GtIEZpw07DrHb+bJFFxrUNL5zVbMuXLzGszetnF
1frwMNM9Uu72kRDCRQjqEGKh+eTaQitu1iB3hvGZ0S60qdXzkaYav1cMhgttpHzJhTsNyq8Tu1JX
9JORLik1+xEcjsZjLNTLrWmMDwEKiqd2aXZxYGS/b9EUpTUpRtxsIW+INvTjND55exm2uiwJb9Vn
tNKVYXreRFFBQEeE3sxNsDmyfn4zn9Ix/CnQSSz4JQeA5tkrsVYfrlQFhfWiB/MwLuUYUrMD2QTW
U/cCmDTgCv147GRcUpprq9GDyhPT8ZJVHOwgKnP6qpodSfYRL4Rt+5lbUcjhoeo0+nXnTib9JCS8
vNphmIyBAbeLGRUIPt64K7e7eA4P6uamMgILTGkqHUWKQL5SDrIsUONMGCKQSIHl300SGfJ48W/j
zQlwCrS7GK7eBMNT1Spcg8TlBLWotiXq9dUwFqpNviUktfaJBiG6ZxLwQKrtSuyVQBXphMt46Y77
5IN/EyQJj6b8s2DLah5y952+L8XHrftmDGgV/zi0NIr4a5jTgQBJZSAG/6BM+fB8OveARAmS97QA
KrWzYcWYPi24Uwh1efkT9+hJ6eGzNjoglGqcMcBPtIQY5EP+5J2zVBtpl+tmpr6h0uHvBaEZY80t
0ZRUH50Oex3e4Nm5+ejyvlFl6BSIsa01wrHll3V6t0+dE2MCsjLioL8NLnYRilIflwRMtYA5kZfD
CbvjKzJM6VPnYq+q2Xz/1aY33MzFiDIuTVwh8UyYq6lelWoD//Caik7K46AKpE+pk9LE4OO2NXe/
eLG1m0zrbpC/WE/4oTkXKNlkTdv2rIJVSwYhU73Ur+vagUlCZt7ot2pYSx1lk0e851KpPDjwTYJK
l4s8V3AsWn6DQHOjqni1SVfN0/Dkqsuh0pLrbrWg75mrljOsV5kK/mQPNFrIQE1n8rmnKjU9oyQA
Abpdu9yowCpcBIxTvfsIupXFj7yhxZpW3psII/0jRsh9xE1lW3fwNxC49qnhD+gzsF+tLj3NTxZ7
BhfLMkDs32MdcdoEeiGtbZvirz2RJ5LMYjRqu1IIxwygkBgMa73SsDRErpCUVHKVxbAYQMvlCvvl
0RDZ9WlcfFxaF2e6jJnVDKUYnffjvr0kFKn9XB7K55ezEn7fqY9bDCfxtKAd1eGw7x7sRLoNZk/y
WbTqVD1cjP3oicnaebz7uWGmowHa29Ft613758FxdBxtR8f186+4aS1v852Pw6x39GpkDKPPqDle
jXV13uUhxXxLUzuVdhC78jLlyBFRA1BvV6VbBY8dmfCp6yUjqAouTTh5W0wbTDz6qpDtrrQHUaig
qJORX4k8FpWrGpxlJny8pW1f2p0aQZH4coOIz8r4vjMJ78ljHKow25BBdvUAWZ9/VMCtg14HEAqb
/W34N+vpSjwfP6sxjih0ZqpQo5VTYjDFwTnQstcq0URK515yW+IYPzs39LDzV7U6Wk28We925uvW
wnCwDDjgO2B+pyUjXdTWt5/0Z4Uo1l/rr4ZxIYnQkVGtrhbBB9QC/DZY9d1uUIAm1egUQDow9bO3
FuVkQrJEAdih4JebA7d8EMhAhYCVfwgZQh0qvUAZz9FVKNB9nVy87ag0jSeVUXmQ4jMyaF26BQI6
PYtRjFuGTt9rlGERxFj6YZw4WBsMdO5XfdShqUOox2aoHjA+qXQ/TFIG0q8uLxr91kikLtEzjuER
aGHWAzLpV3AoKZnJ6Aw1+DhGziFYDeGiEENXPQlOPdy9f/RPCB2hidG/8F0ZMPFlXu4qGio72Tp7
pzpshfVhnLYL4U5fCuEbUUaIlfyhu+plaHb2jn7cMNO30eRxG0HcV5zfDoBx5QZVeuTqsMit3Cv3
zrhJZ9T+UtFrsRkm3jWnL9zFNwDE9YVWa2Shn9TIoKgUDM8ZsVHHLvRCkZPopFIx7XL7llruJ6sZ
5VdmVLmJZqMZ1q2yWVpZK2jpGkpWcw3hFrscfEBPia4+619fkrtXgaaV25No9wMhD0du50rasoQY
tdQsubEEaTfgJ0aT69szODna2ZSAAri+GkXolDQDOUa5vxhOYAh8QQUdvgI8736eiziKZ/GsPjnN
m5Pqsr4sYwv4grYbXue6xdN4Xdk0Ni0jHrU25b/KHJnG27Q2h2pVmVfm8rE4Orv14+/olDZ6mr3z
2rzdRlBDpbWROyA2kMmSSNTOhkSAxWUN0oFUpXSjKPFzOJlelUAiEgZE+LSv7FPFElrlgFgaDhwH
B/dvT+eo4N1gLNQ5v1DJh7Xg/LdHhUuQvTdgPSXNUoRClTGUXlOZxDi3H5HWpz6FcJSkZZmlhsue
dZapDhaJMkx8d5VeK5GWoRv6BFRo8oFWvdYavKbPrL3qglPJ829l4Xtxm/kDoPUkY3JCrDJZy92s
5ZteAwPDHg/XWALGD3AsR59SlTxC3Qt1LuYt5VJSuaS1/VWheudr7wXvXkx1tc2ezpJ2Gb2VPo3K
KiijvgimQfXcf3sfcMfGp2WcCHgf2z8xrILR9HcBKn4FDB7tDbCcxb57tgOuW8MD9mZAFK2ODrQs
aTtlTOBgrByI2TY8HwRgmBqX3QXApNlG+6YgCwVy14S+OoWgZoD4IgTL5R09pBkSk41reNjC/z9P
JPgDqS9HN3zRqpojqqXnnAEi0NZJO6+7+4pih+52XDah0iH9CRuR0WJjiGUNBRtL/BgcCp14uAIa
UXpDofrCGVD7ZK0rxp2pl1TYEUb5yvQ2p13QdSY8Yn1It1Y7ukYBX1SJ8Gz8h+DHhwksc/9an2du
Ek0ZOuzqbTqxrdEOPHh9wIjUK3RWP3KMlharnq6EBhlz0YoNMoMfYZVTv6KKBPMtJnQAtZhkxPHP
sjF5/dACK6y3s7RizED8gOsxZz5+unwwBGFmd+hxB9CCVAqgSDsqr6ng8YQFH4PiGZQvu2EnXCsH
aCugyf9xOwC0oxdS775o4RD98HFDtbNlR9+yQbUubrMc+F9UGPP8rJpvHs2QwUCNlYB4xqUjT2+U
FNsjPSs1hxqrapTIgW4zoNuSLhlFJWWfeTkIpVwNu8Y+enCuf1c2ee2pyg+6O//Z1h/FTmV5J9aG
zZD/VciPzCtuW28sMklC5cqgTK7Ok6fUXeyi9h2uvP/q05PMB+baRmNyMvRCZg8uJCQ6Zu85Z0Jw
tBevchvo+GjlgexQubhRb1OAhXPX+M3RCgKUtGnwMSKTBsid5DJur5vW0RYYCt46G2oMLk/zMwhb
b/FqIcnARnSkXkIFZaFX0mDW/yQjRQESlM+b2o0KGYaUiC0Fq+Cp7eU2/ItZGqgQvrlgBQhCW/+F
vKFYNVgzEqBuXsNJ78bD24Ki7xMQ+ig6SFKSsZ0AL+A3uAqV9GBilltYnp1Hme1dnsX4EpMq3HAE
uPf33vdWQI+l4F5lkvnT+CvvDGQ0yc63o+u0MNyN4zEVIgaX6ACVQC1tsvl+WmAamM3f81V4mr7n
p+lxLRvsOzKwN7vZZALmyf5SCZO+4qfJ/qTTnFlMo4LYP3p3VyLpOz7z//+PqTPrUpRrlvAvYi3n
4VZBJlFxLL1xlVqKI06I+uu/J6DfdU5TVnfZNViwyZ0ZGRGJ4XgTL2lNxFMy13Ahu3LcGB9F//tM
yS+IHOJ799E74QoovYWmWBKaervs+FBZ5s71d5Pyg/mWMWR+HXdXpHhxBUQUFV20xAQCeeBye1Ex
801K9HY+HoJTqaKkEnln2qha5iGde9T9R6SXoAFLwaxVwr1PtajRVugBQ2JKeESgz0LqICt+E0rQ
cMGmrVi09gAwckkFBhGZmivSiB1quzEG6uRZZ8IB817gRzbGjTEQQr6cs83+jteMFrmWulK2OS1+
cn362gAH3Iuzh9xAurY+VptYlYDSa91LeNS5dMY8EGX7gk1IH9+0Y6db69dDI2j0Nf+0DrJB7zBL
lQ37l04Hk9X4rtRixfZvQsKsom+Od0KWlDZavZ5uA1hsQPVz7FxVymCujBsszjGkrDrgw2SLMAfz
VbPkTYMBTNDHyzeYG8QAW258hruTTCe0u5SpyIb6iR01XUHrNdOJ4TzRolPjEHxBajpqdFpFT+bM
A5xh2/dkXoSwIaQl0NOQXHHaGWBNoBMxey+bUrVB6uhD43YWDLVnQEnxdPohpCz0+VxVvjqzNifP
lAe4pjDRDpsczLJ/I0CwYdjGdMcVUjIGqMORIwBpRkvGzTprP8X4EYu5ToPQ1CgzDtZLPotFjTbg
Bgn8oOqBGKmvUhmr1tLJ1SWGRQRvQ8P7RL+ot78UTgqqculpDdcEObcEfqH/UtGQ0x8eFIkqEKgX
WRIUYVjGYP3csCaTbH4AlN/frH7nMutCq4aHoXmH9Ct34Ge8qdVWTYblcmPPlqPo9/D76RR+FKKL
Hre9huTu8QjWcaSdo9u77DVtvsfkSm3FT1XlfqFfmEKDvS4ui8Ni328Odv3lkAg1OUwiDmOcz4Vs
InVVYqPUBvYtoGl2wvDqQcPakWspkc6puvg/uaRmjKIE+3YMl4kr/iEvmG2Nz5U5TwGKHMBD50Qz
CaMdoiCkSy/ua6qrnoV0adJYYEDoex/cmPr4c0IqwZMK5rAEJx9+cXHEkNcCRBkQ7QFQYF9T3kR0
dFqvv9df3K9ArtLjgeEAKxCC6R/QHlThsObAlepfQ/xyeHnXIPJK/mXxnnwnZRoVGMn1a/7kG9y9
j/sLD7Qbwey9DeLBZRiPD8Pn9D5d9ufXafSrGjddG5OzBokqmZcDExSZ0ZrNU4gId5eLzxTldYYz
3kz6j4vbz/XeugJUyhBu2UHTjvV+uVenZFiLX7PcDXH7uG+p4Q8ZW2BH3+E0qmPbUe1EdIUITiBD
P595vQ2MTy4Vm7QwNMr5/KeZ4sp+1EFUICtjZP9RvnvpVBFCiGIh9fPOQ2Kv1iPeizwq0UYfaKyN
8g6VEJrsdyYOqlOOQ6X96hKYMbmtk2CX+0qzE1LmbGQ4jXbGdbjPn/oIyGp/wuZqNz10I5o4jjbE
Gj4EGjGO4R95NDYrfKwsvRI+keBRPWZvOPA11wbHIp0aKB40ZEsKOcx7aT2RpBMtiBEeBhJUPAQC
ZQHgxXtb+RkpZsSvrdtbhAUoiyKXkhSQZg3BOp6kAyLqM1mV2XG6TW5d9Y2+MI+Hw3E/Dr+ocdg0
P5ZyiQyw5IasW8uxsCJAxcx+X/pA0gyFOc2wY6C2XUex4Ai+3NXaUBSWLl4H+vA4OXMs54pKHAnT
N8hZfNR0NOz/RMnlcGD0co10aKbazmngKizHIXlbMpSG2REVW5Wajsh9knuoLsKuCxw/pvYxMFer
cbveZrdZPGuOIcm7sbP8fXgGVdERs7J+GiYeXnFA+nj2UFI3R+epweMAK4z0Ud60qirg0MjXnnJW
LRLhzpGJa0pGntF6UmYNGMCrV5atC6BnEdPzMZikyHd6LO24MqowMxOjUx6aLrwDBHqC+X6ZuVvk
wdBdjrdXBKvcueJM5OUv6HeGXkhvQOptc7occaAzhjfvd1Ytk1cKx73SEazi2ZuwyvMNe+djI0Cu
cRziIoRI9vx7/P20r8zcqLP/qHGuiv3ilrwSTkPH39zEWIxAEQ+ZGFSVikBtY1XMb3ycVYxW8Gmm
EwwcTGnILqY97G0+MADF9nnHNMxoLpaDBOPPfgFY4zlIerfhHRNbOdKWtoXtEwYUm9p21xP4sOvt
e2cOaXoxQenUswNnTygZJPdYOvClb/bJOv5djDvWoe1TPzyTqWZk7JyUo3z4SQjRVGfawkwjVlh5
0QUp9YlJ2mtuZoH0LSeJFhl2epktMRsS3q6kjfcUNJoUmo9JrhK97jzEkv906rbUJpITCGA7Db/Y
4itvTlxg2wEZe/c+vAwVEY9jq0BWGXf37rkreF80VZEQ75BLlSNoc1ZFolKR154Oaqdpc/Y6dJqP
9rfu7WhEfuwvXiOIocwCOmT84TW5Wgc8uVvSrl/bNZYdsDBR/++zuXGX0ateHVY1dsednHx2f/s/
0Nwj9gNQ4mkD+udJY3DGV2RpkuI9SAlugP/iSgwHhIUI0AzeQPK1RaHRQTT9d2TDBlVqi2GhVEMN
0Bzp0Ry6rFZCfyRdv97vCDREBnlipH9MWSVDgYTvoKgkHWLqF52dB5y+u6W4pH0BEgBnNYf/0ovC
EqazRwZfbCt+GfuqxYVTsFjOlrPqu411Z3/pnxzhwSfnsTmACh8cmIwIGKBvLBGNwb3DtuYBT6H1
KfTic6fEXQxAmwP3jXVKcgUEvn1twdePbqVvLGojhueO3mFhlA7A9YaHWWMsqnBlTn1vgwzODyPa
wUF1diWZx9i6u/cTlLVK6S+4ZZyHVww7EqAfadILqXlEnP44m+WfU8lEw8ZbyvS/bYKkHoeas95I
31ED4pu+5L1IaEtbwkn5XivlvuDgoc1HmxBbVO8Y1Ab1Hm4v5gA2k7q+TSBYILOo1dp36Q+wn1oX
hwJbeyl/iZH66esohmXAyAZH1GuGQOElfkBWFxV+jhg7XqeFn+v0E5nwMRvr3UCL+D7dj2vryrq0
jn5rI4Wui7/s5ke93djUe3pJjJjps0+yisS8Ybk+9nBvhMcpIZUQ7cqvIztvOVTXcLV6m/vhfviY
YmFCBrulbLltcaK5U85AU6MMhQJFyrb+/jvYTi+45U8jV63YD5vAHVua57/UuWxqb8Z1OMP+MiAE
LltOwWx2kFA7bzwDKJhCbAHCI3Hm0QNspRjD6XwhDEHW+V/35t28VAhDUPZPfVzW+/Al+2AsjGt9
YfoV4ReWQg3dTWpzCVRoiMCS/ENLZ3PHdIr2l5zy0BNN6L3V0VjvB5pp0Zy+hq9hOo6cyIGYCP+1
1kndI7aKjuGdBwoYL6wwfp5ThGPTyk9t/d1+t5X14fcGkRtDMqiRFSsDKGZr1Z4nv9wr9xS41P1r
zA3ctIIivSrGFL9BSr5YoCCS4v8IZ1kjES4flg8oiQSSEs6LfiH+wEFbRYUQQKs+2+Os7fIOl4/e
zi8DQZazQ/XJuafxPnoce6exbPKFJZ4AMrlytTDqCmrUUSZQ7Uy+MZVsF5PX9RmLqWR7/K2v2YX+
lZFKvPRaZV6vdb5Dk45tz/Aw5m7BH0++BG9BR1jOnXnsh7shds7RIO5hy0xIIgLhlF/1MRTC5eci
TzQe+XU6A27VBpXB04cnqlJcrFCNn1aNil0WxDMszWdV4n5jXB6eVqfZZdk+zeC25Qw3LK2InLAY
qVegMgqDJvdJOusUWaSGAz6Z3LFP4V6YJeZkP71LxuKus8eoywElNpPO7CpP3HsZ3AaZOyXPOi3K
29qp0doVuL3vlPJ3ZEUYAOwG39Ki6n4O4bPQr9ol8aWBCMPH4IIgqfNkg4fsCmWq5CaFTqF7RDBo
FosLcMwjeGQR9S0+Rc1mpXMqgljSZrcGw/VQ5VarNex0+p1FIIW2oN+f1DID399cTT/wZczhAlu6
2HDg58GfAHt9GqkazRwEfCHPuyJgDAavtt1qTzRKBTUG5Pa5poDep1TepJSxe221LMu2LQZ/Xv16
++/Z+vYGEh0NaI7cTMj9LkRkXCJebsIl7ATYlnTG7tDlFcLvaNld8pjWC7gMniWmtsF5v8EOj7bR
rf3G3fBk/JZp0qQGJtfVcq+xw10KYHGB/ID2L7IJedzAdYZpy3eFTosSFx3uYJ28a1b6mhXkIFhD
iXpusUk+kYAg3pvDdopAOjHLy96W+Gzjr0NvFLiTrvlushxXh9VegY3x6hzbV+IpiEa3HOy6hX6h
X+rXRuWw0j9Nq+GFjXnffFnl83Me9eJu3D1DXa6Gh2ljpM8q0mXT8eh8T2ZzItr511YXxJiqg6S9
5jvEabjbzCpp1dKv9oyupdXtsf5q3ebFjFPvVW8dDs3WLXFThAF1m+3/sGWJwvOjoOnVe5U+LbvD
dOkArpEDpfMzVRCqIloTwFPlYePSKg9rYEd6lnUVzZZUk/DU7u1iDy5iwb0VrFJs1fGsKfSUL9cm
39HlJ/k4JczkEefifVTV24thh+TFdKazN4gQu09rOblmHRFGL0Gsgmr3hwk1xIlSrzi4w1caXNJ2
DQgS93RwxkP7CjcnbcFm/OKJQmZ+3B63ETUeyB179dK6Y8lSW7zWjcUJ3T/ZH/M9s7cKfXBouPgi
YSgQ4Ygrv/KwyVBZ/EehwPTfFbZ2xFMp7fZdE0ktf1dxF+N1bSpgktVW0hVSDFacdVo0dETA2c0q
juT8Ux1pUInhq77POSQae2MMAD7Ro8mK+GiioTCgljSGTVOFPbW3xLVSrolvgkwXyzlRjjT+j0yG
kEhjZIEiqb0MRCq6kUZnaAEdFR1PGk2veexATQuNzvfaOvtNipQn46VU62jgLKA2U4pHcaP9/nnj
WaMXrMfN+tApgSLGJfno7bq+42LTwsTqXOf2obfR7NbQjeKRVG89KSPnMXaH8eoxK2JZAelu1xeq
i50vJrtIRu5tjxK0g1SCA2pfOjvZB2qTTjrbdTDiteE/AXIYnYwWkxDl6QnGjD18wKq6tB10r6MR
kjqv92C6Y6lHtcXvLz7HB4dbOR1BDJnduypK6usvLtDUkcN9z+hfu3j5NE5/YekGBAyJ50TPaMep
P4Rx/xK+cMqv+TUfieETUSTG21B2l0DDMhk+cnWYsOc8MKSN3HgbuUVXLUtMcf3aMALBwXX70q7O
G/SEDDcFhuagdsR9nAf+454gnchuMHVItrvSLUrGora08EFUwtkZuYpMBPqt3xVU3G1mFj/swfRK
C4vYmaL2dq9mgfYsHmecLj6FA9uxU5D6OGKjuK6BXTecj/sKL9YrPKS/S4AQGKs99OIG4vTDH7zI
ZPVZHcI3yEulC0GFAp2W021+hi/sl7oaO12DHAFY88aQ+ISxsR4X7xss/W/wDS4hxtUgOh8n4ZTI
v0z9452zRAAgXFkTeioAxyc3cjNbqvnHjjEpj4GuioPyoDYsD+pwDGkt6lTBuKeVA5ilmltpWES3
uUobsxLWAlTopcDwS0GhVx1/hji8zorzCn5qOuqDdFaYYXaO2POwiHh/Wjwny9Vzsf8pjOtTr8xl
1BE5BoR1w765JeAu/KypsW4dHRUHESW9CQFm3/tkJoI7up9wy2Q3Llju2CXgvMjRsBN5dmV3HhaT
Fxp8aiVS7YJnXrPc5sKQWzVmhSYIT1CTk2VjV6ltMdh2j36BQYgCiM5euqPi0TyeMh6DZ6vJf5/V
gaLZprRcHPYqKMCszrvV46+4Kq/SiTpUslXbMXZpiX2dnNyouJAGQYIekO3SgD9/WjukEdvLOuFi
w4fLxpt8U7nj0SGppq377/LnMU7Gr14xGI0qvjDBg8XFXnxYirg6n/vv7e40TvwGxR8WV2Q9bHOz
Mn4I4+pc/ES6xEMDGHOPeLYAk0btlcRVHyXpLgHR4ScsR3H368WAooCkg2tPzBXxWL5Bw4dBnIyS
0XfynlRmd9Tr+74xOAUPv9YTOa7oFje7LcOwiNFEZ9Arum4VMsBsTgBzEEEgziT7Wm1fOrPeFfYb
ltLPbgVTzp90esbtMCEfv19bTZ+pKTev2FXqubQ1Y1LVpg6mW3oxyafRx/mWgIdfApcLcz/ueM1f
LfjP7AYQwMkwjb7CRMWRcPppjzhlIVPzJjoUIATGXjAEyD27JiwxtmwjiLsI4VGdjeVXQPwdx+Mb
dFbx/K8APUy6KNC79VI4yCo9bx15jBd8R2PRdv2EeQG6U26O0F8BU7F1OLXFGTQwOHx4xPNumU+I
OHcJXuqKAwXikPxtwYab2Dw0cYDQzsG1ZD/JQV3CQBToqLsflGwAverTtageCLTwWlsjRIEj4cfq
xH9mCuGyvZAgeTnTLcMo746Y1nS2iEVZqGbc1hL2ZjK9AK0I5aJcJvdibuT1EmC8slqJDZgfkIPV
QcX8i+tQBBOD9MGumYLCqFgVJgDTUauaLxCwpDlYLxzyz7+p5WsHuTDjAFs0gpRWrxdxsI96ERcl
QsuNprt/7J/730rr4AFIl7iaHx2Slv93liCGQxnY4NLHznzg3hbppQpgJ9hKx8vM6A04FGlY8t0s
hGItyGfvvy0U3kXWH1YBI7bFmVLjzawvgVhfk8zXXNIsZH+rcxn4MWzaMNqsB3xiMRnloCYfwgJu
SIom8tXghXAZvBEkOHwfcpk3228G59/bSb/E9SqxnZbYnNCZW4eQ9GGkS5RfIFhyZjJgGBN7QDLA
d6G9/5FsEuZhdtz5TvIxoSnqFbhzY+4+tUjPPHM0J2jjLU0+A9Cj6aedNd6qHyGvEW2e2KhDD9GY
hGxlkZHwi7HZaW3q3GDavi7ZDNdjOrGIy0++i1wJFRY1gUAsj+qYs4nsBys8dScfMF+T7FGxhcWe
6FMWcfw7MecMHXMMjQAcOgAPQvQroBdYHXQotwuiVs6Vt2NQItYc/t7Dh1rXZRAdG74DaEBrBUf0
Z+orW8hnuGnMHhM4HNRS/GDN1SOUs7eKUaMQLgSxSVzII4PGy0GSyQaDJw4h8csAee6bIKHxXHW1
/Au2drAGvn/fdXG9+z0rocI/EH/ufe/Yu3efYPsNtkiNspP5g4hZZMYc5QfLWydJXJwN45+VAehU
K01smodAyR+tbFY9mhZuQF3B/QjnadDoyrA+ro6/o8akTgt3gdkgluPKeo6UuS9g1KUHuArA/5gW
eT3NkRaarufTVLIn+FW4RwO+Bw7+Aj+Pw+sg7WEa272FFz+h+2eA4qkFWXOvDvUN5SwF8VzKvKNN
b5aeG1OzRuqyXBy0Q0KQ+OymlTtuGG0XU6k9nwmvf7y3iz3+wVxkV8LlZUdsBooYwR24vCzBmh50
PauAeRo4TKGNElI/WFB3xS0M9O3FaRA7UEfJrfC/Fdye6vC4DNAjo6cei7os6recg2NA1c1x9bNm
kPNC/dkMFJt31fWRuurtHbvHbo0hUNPS6NvTS93DRsclGrxDLD6BjDcEG4DinWN4o/+262P4jq6k
OVhajMwhlOaUhdLCQPBDdwO4MCswmpgbsrSY2wLbUaaj8uMksnRYjAwcuxtugrE9+nBG+SmBf5J7
c3mgLD1JPCicYbf/pLTxJT9QDNLKVdgQS3nF3aH2gu4qufHAQyfmh6NtVkzsIXBC4eTBxzhmsH64
z4kdCuNbFPjZpHGycFJv7XwaiSkqGC6jJMhafrq39QwLM/t/3QVK55j+heOoyoSmU5vgszt8D8pj
DQKJgvNMaV5xUOnp0GSaJT1g9ioRvSI3h9oonQgnmuBUIJTeO9MGs1BgcnAzPfxDptXhVQVGN08H
MjKIUyCtSggUCg5v8w6D5s6ob2gN4zdxlYKB6RDuI5G5O1SYKqq3VcI8NvxgXOPl4juD1842siuM
p2UDLdi1QJzwYwtn3pao4NO0/eNzWTb+dLrZPBwmbIQH9gTfZ/RVazNl3FWDxtbLvWCOtGV7HOHI
ebImxOiJNlEjuHM/sDHm4VFSpISlkjibUcpY7pBpHh9s5dGIpPjC8uFndeSuxqpiMpKifeKNvIZz
9bJpty87hk2uvIrxOh2vwTwUBejiuz3a7jUdBOORTXjvNCb3zn9tYcYEEU6L7VvVjnbtz+zBHdaB
TmOp43vGnClireaRW9c8oo6QS5QuwZO5olPY8rzJObP5YMe7kNVUnfeT6XkmSsHxQr18HXljus71
YzAUJ1DCCIQde5uCnJb3oAnhTHPIVQplx8PR2qi6kX3LSoHYiUn47wRNOdiqxXbLmmz6vKy5rQRM
1L9lxkhs9GrD2rAyLA6a3elTvlV3+IqnA5HsTtxOuSvUQNI28v+2khucwRqlFvxZaKhQBh5N5hh0
KMquo2d6lRe7dyz2XzUKwtV1pAEfx3ZqFza13+tc9yTcQN74I/mniF56L55Lbk1HkwOu3+AtyifO
+Lpd5ZqR1+F8305tgcyHm3r/y3ss4xH02NrgNaJU97LW1hW9yLSB/5aSqUZm2KXppWmoQu/Z4UaL
svH22o+OWVSP2BRT2bwRAFb0BFf4KfPh0r7grdzAnlNpiw5xeiF5ggj4x7qZMEeWqOJpn/rwiKjP
qNCAvS+MwSp31GDT78mMJlqsGeNEpgQ0rlDeiMUsTW0D5P97cb5EU+b9/IrlJuGA6Bk12BMyVGOo
oVRkLXV+k857+MZ/LGqXENZCbw0ZLYcsQc4/UGeYYHyB3iGunki7GmMMbYf+MJTw2I2cJ401DYq6
Wmr7w4MuHaGVZ8QdeCDqgDWDMzWGprh9of3MTwyDlvQiRoQU150bpdv2WnAQmN2hkT/YXLSN4IUN
cn2dVREvYCjOZp616Z700XRAImHvyfcW481XyYn9goqm5J5Wl9Vyc/szks7w+lnDAAMwZ+t6rMHL
4GvvZCojRPfroVGCGHS3Xhm9PycuaVNEYw9bUCqIo2VUg+/qwPi99mPnYcQNxk5Wc0InJaYs+nmy
Yh1qq4qOenczP+bg3JoW2rI3ZQV8O49pjq8m4LGgsSlsVknxVRZxxvhyTZHK5cxKqyG0rrDsw6Z7
CA8R/ROMiGHFBZD05eWMSJDNmn4+Cop6G1XCYI2Vivioh1kNCQH/sa5ag0EROPgICwdaoDr8VM2i
WTWwkRL3ULSmnMXDeumx7bOelJLlLe5x1IYLQLtfoiwmWfr3lTr9OZIuurU0s+pjOvFfxCd+0Xkz
ZoScT3IRWrj0Y5+OCEe8WlF/TGUSg8GRX6ViYhbOn12r1r2lLVJDSI2A2T3o4hBL1e+m5w6DhRyS
XiKO+nwTaSWOWZpgDMXwMODSi9mvnCfj+bMg6tBLkOlirSVGkcQ33+y9sNljtxksnRK1zqU3WCM9
gfPDtecO6HYxc+t5vR19Maty758IHWmUaTj56ZxMTLJqpC4Nbq9YfCnmfUmfLrGBuppYcsK9xGKb
pjMAbyh6e/Y6sLi58CtjeJaxMuCCQdICen+uGgyIRLvO0EeY7GxKaJPx6Re990EPqvrvYEwOXYMb
Z4ZGDeA66ZI4eztPmhF6uvAOwMJpnNG0f7M3qOLBnoEpYsIcVcZUtVeQWasT9+xXoW/QW5TVWeU3
p/TVWLjwvQjO2iWEh2WFqJX4e9ymjv2CT4lGBaNiMrLgfvrkJMfOliHd2xBxlpKcM55D5Z9lyMxH
xXEyKgxGkVKFJA6ICYoMxhbmKWdWzTsTi4bp0r8oa/zGtMYBY2As5sB7nISvUXNWgL9fn6WTKo8n
5fCquTJWxgz2Dm/vzWtzQFbfpXFEZwjfXX4l9QFRG/h1umPQLLJskzhBH4eezg5vJRYftqjg39C8
aGXTvbi1aC3sFzowh12IFimTOa5ORhWUdIz9NQt7N7PUrwaiD5SD97AyRoA+LIzKi2R92V62xMK3
h+hD6SlGNRmViUA0YHQKtBdsnr2zV/qr4nNen8ULuSDcaOyeOnV4zMKJGORIo+3cy+iAdLeOoWom
dbWaw/qwMqgiFjrMvsPauDC/rJTOR52iKiuKJvmbM25sWGPWK8B701EGx8zJDP6ssBtXgD9r1CAP
Dua1TzBP8xiEWfJLzmtyG70m8agwi8LdSG6VkUQfTjZ8XLQm9l4ITjmRt0lKoP1v11EqqmKS3YrV
ooRaB6NyglpYR7miEdoCcAC+tiJ1VCwI4izrG2YQ0hzq/sFwOXygsF7OjxNVJzooWCSDfJ1bJZdu
jdTp1V6dM6BJJmphynILnSyymbp/Y/TC3n8OStPXuDR9DJ+D5+DF4KIHs0l03Ef4OUNpPVERMGrp
341DR3RAWDkDaNMUVKrAy8oIlVAUVIJC9hGjgaBHCFIXWw6BNc7ve1Ad18fnmbJfHYgwyIFBfpzE
55RMVGfXyKPrdERTxDQR5BtU/+6FaVDCCsusP5qVe15Srj1K/9K/O3NHg9vCmCWhEuMSBoLtF/Gd
nh+uxwZnvxYknvKNA5J5cGmzOVDCz8x0j5b2kNK3hBlOa4cardSqfRg4cx1/pvdxPIzmOjPv8XMg
Hw7xR9MgDq+j8oxxUZwR0bHieusOXwYW9q7/wYrvADIrwEaY8wtKyx53p2HZwqsPsiX1CAP3dvAO
CyY0GCR5uH6SUFOtkLF/Xm1jUuqTnEHC/KxhFUBrkkCNthR6sipWAfCvTng+Ldf33wbApkBGpdEV
P+6DjYRH/DJLjpxIl6tz59NonbEcBByxKw6okCPSOZApag05E4uVrH4wVsnsr1NQFTCSUwg6H/Jl
+M4RvdUsKCyZLGTFEC1hLlanjU4ZbKXheG/7CgwPXsjqFy7N490qFFoXJhEyjwOB/lOQah2gHySK
eywjTgJQLVefUQO0Gq/AB0AqfdlObb0fM1cTTSRGK7zeJ9aITErMxC+qBmPAvxjI9OEzkBGs6xmA
V1rfgMmJpJK0eU7tSpDft2cw1TK0+yhgkrAxFpHtxk3LuCvAV4Xi0uoEO/U9acye4St8Dj/jyrLF
iDyMXUrmbUBvpASrhhYcm0ah+8b5EVYU05cwoz0zkfkUota0SwgFaaEAk76DKyXLZ3SxyhbiSq5s
rjLs/c7Rap5oeV+Q3GGjij8KB7K7lGPZ1yE6iShJy1E1rIYMH7UK/XrApG/0qygvSagYNYp4VQvh
iOVlfkikGjOG9Eh2xVRhNyXHGor6M3rRgToswLt4hZfFHRdR4Sdy86JOoQQSbiPb21wYJAhSM1Be
7F0yvxMopAMlAlo1lbMqSlWuCKumEYGzSi+axMV2NKG7wYlXUXU1KzZiZlUGNZupeoWMD3dx62v1
CP6PbajvfmFA0t0shaVQYBTbHjSIwRX8OumpJ1AkqqD1f+PCdYX4otwgvUHRkx+N0vX/Ntsz3QQO
UbahZp8XTN2Bb5Iw4gLpWhnxmtiQeG/0cb0gaBWzhz7pgfNz1f+P3MKQpGwT3Tllymz1dGSDkKOU
0rQVGFuiKc1iM1YQl+lmkfYrt2OXFUzBO6IY+PaFZAgALPTUtNxhuSGMEiNG2Aa699NxcbrfvH/f
v81TBoG/gc+lJyk5uL0F51GNeVUUrYKgC4xN05zWJtdMyBj/kDhViUOUVbfpiNuTW7UAAK5GHG4g
Ae0u60FzEd+PkdqQBUmhlaZeIUTEZB5yQxVj/2vJllfy1tcU8zvaYpEf+W9bSGsucXn93ZmVmN3A
NFAUoKOAmeaBLEaInPwtCEjPqrQVtJjiAPEd7Ge6717MTQYLeTJ/W01r3g52vFJfCKwnfK6r4/tf
cU3acGfeH3gg/aBvmZmYDa+AL0P3MhYsB9kO7yg0/2Cigc5/pq2CTAsbSX2hKu8zWv0/epfEWShF
sHGTOPUA3V41hXBHLW0V7yrfcXQWuFNXP5QDQMtVf1RlqoDaVMGGf+s5QVDgNKz3rH4VOKlLQasa
uFo9asVRGOI8wJa2my0wx4lmikxZltZtljIVVGpCA27tzSrTFI/p9h5nMUUYJy1GCfixm07qGQyz
zHWMe0hCYnA2GOkpui7zziQkBQcSknwA0iqZEaDPDvJF9ztNzm3eTv/YkqI26iH+lDTNsnKMpsrh
ZSGamkn3Y54HHwoW6E3t+oS6RjaKFDTsNle4lYcZWlFyNtJjG2FBgAc0n3jMKjo9q8+VfEMG4yJC
q/KRKiQeG3bkKBw17QpBLga5EQZTmzFzmSB0bTOOj5ULUYrkF/BeJ56tWLrF/SzmLICJONcLT6CL
BfbifYbxsO4ydCTx6TbR7TFcw1Uv42pLACCDU5xzb30dE2H5xLiOSAY5bUBQ3tW8rC9riS6FMObH
qVsfkRnZ5OkoPJtO0c3fl7laatLSV2K+rxx3S8xdVsdB79VuUcNlVHEqvuy+S/QRr9ka2DK+doPZ
4rzO0mARbHTXhv7G9/1gQUdy+YeU6KcInzGGzFhfy3H04pYpXmE4Um9c4RU10SZKryqSMMApGF3a
zvsy4ldIwalHmYApBK88Ruk5aiyWC4Hvly4zj/tC3KXikwEF5C9q6GOv1D6QQgrgynuA4rJL1Z0h
HKigyAAY7sRcROhv1H6oUWROoLqSUjUDtAd6XkRbgOmRWOeSLalSOzOR9IzhmKQ5+nZAxiR5RX5Q
3vE6D4/DZBr/3tDBCHU58P62TcgBQ4CabTTQceBgNB2rXRQ5Zn7MP4xn0UwiJhSx+kmCuTPi7Qv8
OKt76LnoNmrQmVADEjCZyKjbbWkJhCRCZmGXNo/6YywY9TXllERn0DLGIiSceIYLzOcZ5pFcQF+l
2MrazBIepiEHMsGUMAQE8u86aeBQhXbQAQl9FKQOgbfAWoDJQSDYCmgWbAmsiWXqhFDgKDjQ1Aj3
JgspVFxQP4wlMZ2KFyPlr4gPdCwJNJuQ4UV45/Y1k0thCli27CoYyaD2ZRp9bTIyCtQWxLQJBmis
VlhcoRtbFSBl8eKoRbMqmpkyguxV84tjL0a99itoajL3IPqx2+ZxUBFFHSrt11p1qWUg5i5tU6Yk
5XFn11NzCjZsGQP7HOZIzaatQ1iAeMayJNUhXseOv+nSiWcnUc2ZG0g3JGbt7cjbI3bMbiTFy5Ce
PdscjDFLVqwlEq79vMgGif/oHY90OnR4pef7UIGR7mpsqs2Z0iJWE4I2fdaGVYsYeD68UmcfkE6z
HOZZYA7wxmb31CXWPnpjTfNPtlb6uM/2xVPzL3tt2Q/RtZNpddH6LUMbFG8C5hPWqleIA7eX5Bzb
PYH1wrEcnaaHaQ0Z6mGKElJWnvwFA5i3I3n9D166oAiMfodUhbsNUsKMIg2BkcnZ0KW/PON+Ldyx
8Y7V7p9lAEwAV2gBxxeMzZphLfYVJUGv+bXzFRqF+jijybCYhBrod5Dec09vUnPX1UoVU6rc8u+m
D6S/2eRdlUaojEaw2bdTxfm4QZaj5q2wM5n2MOAOhAoz4wJRRtEnQzAE1+ZI94ZVuuuE4Qg8X6cL
W+lUG6abZG07xPO8RsM8kTL4rH+s+vmkkm4TDr42af3QZvi0/Z98b1WzBa+31YEM4oynN7UPehNV
wtqZ4REx6k2+uA0LG5sUYpsSRdhKpgyDxEpRT0TxklULfC8HK7rvxDbliLKPBkOjd/o6Qedamkw/
PaZW9eq9pHw/GOa3ZC2B08kQlEvSkyTFS7kH4FHxIj/tqdGZ6mZMS2M02OuvuePclkMxfnaZpX1J
hWxPX6zC6fYJ3kQvUW0Ryt/ayfQ0vk118ywXus20fUv5IcvQx2/DBrjBzahd8Q5HG9f3yCvPpYKc
LXH2L7br9qH36VC0sZmCDheAl/WhIEckmQbKPWHP4vuLwSAudH7//bJ6+TdJHyYvv6xx2jIukUdJ
Cu2wEYlm61ctMchoI4An2inkiPoo746rY4ZgoGXpJi7xWgB7L+bSf54cvmy0Hzeg1r6s6zQ1DRuf
XxDruh2PSSOBud+kkrIDUmCIKH+WeKgsgbgMs8TEEG5ErWR6dYdgx8XNYjZpFpebmk6mBpourGn1
Ksllh0ymE2iJKK7XXTgqrOucYSCH1RWXFd0OiGqo7P2ZqYW+2bCrSkahYIJ4q4jK6N+0tcyZSeVu
kTCKas89zd+ujIMLCG72tKqlIf528AtxmKkUmLTJZKike6YO4KZWOX08utUf+8BL1j1xCNSzBgEn
0mMqf21Pqp4qeNIz3nPa1XqEvCf3Z3aB12Jn0l3bkAx2l+0qhDmGfJJs0nsXm7/9CYSBqxIHQ+EX
EXGE7lNqMy1LIfztVju0PqD/MvOG1qmJ893iMP6mDPY8xG26XMse2xyUj9kW/gB5O1dz3wk3vrOF
/kFE2erV9aLW76l36tXtL5kbn4NxPJVreCJtXTKSb9/58IIj9x0kree0vn3+vqc7FOO7eeSITpvA
FmMP8OYIPeWII4k5UVLr6t6+bUpPPKmLluEdnDoox2NAWKXafbY91gNLC9a+92mFWxpsBPhPa1NA
Oc9WYMadRgeBKr3aQvcEv78BKpCMj3MR+x+uMAKm2I8R2xMZJyRoXBz6bOz7uw6tJECchLIV3Ow8
vf6IounRhI65A2s4jUBXlSUdTDZ6ysdp6nH+W9PrOvUuDMQ7z3CKoBH7QQdXBf57eFfzxA+gAbot
sLPwfx2NcYLiO/g6jbmw8gcibP7BE/5uscPm/pkhbMDaMsKGFBCzTc8wwt4gZfcbfB3uihew2Puo
7F/7/Z+b8Eammkk4dtjQoFChYrQUjaUna6AOS9o01IJ6sQuV0r1ZsIJJZWFzWDW8vvYz7MPwf6TT
5Dadq6mVpMhIt53Gh3ZzZYtmyVu8OwZYHB07DysrYqQ86x/QvrFjnoaolJAcMpbgLXsH1bOuzXTe
9hl++c+X2Ki2n7x2xSCrEF2FfIMSFbmHPlamvQ9P3XLfcL5YE9CYNKeb+ZaROiY+XgQd3SEK/1uW
H2KWRssgJdIGoKfZC891747p3vrRv5BhYE6HFBqHEH+yz9wL9m0vaT9DDUFCy1TpgD29rd2g6h0H
pEZX9L7xsQ0dNK3001aBpiBsIMgvRYvqswlJ1m/GnQ/YRN889zGcmxQX97j9s7tZzn3yxYOue/z4
1vyFOyp+2lQrziu1cFLErjNZVfHecjC2A0pcA7z6mpl3+DEarZKV9oJhg/ljLzQeEuKwWlhBKSGi
SxfzRU/Iiog82OdVOBVObp0M5ZOD9hUwW2ojR5ocvQWizTsK/SleMl/rsuGXHd/7ZScZtpCQPCEK
PTfr795s+kExMpPpfWfbBxkMWZ9gUze4FiAgnMXWx2vOOkFgmhELutSDs/zdCP8SVAZkI5MbYAEQ
ay4bBY264sIGlJ+JFFVjnC946UiqaWmnj+v3Iukzl9O8h4CN73bxxn5e82+jWJKy0yJ16sGp2a32
nzYsygn991rR2u64TD5JCQkv6KLpOKZvEtFJ2VYfabaPg0uwmTKC/jRx3t/2ydhU3jTuWquy2fz6
Gnu3ECUE3YQaMB/YILgIMbBTsdcnI+Zi+FOT9YPbxZALHc+ql+6DtBF8Gm71Z/b8KybmieEkpZsd
XH7ua5Xri5qlgh7POGRctC/wLVRuErVC5e6wv+7tDY6G5mhkmOIghYdg5HvKPqrK+X2HRMAkGvq+
44XUc/AlTCfc/NAKUpmz6kvaxz3xaDFCNgJijXtHe9EPfHPxk1kgdhjRh7xi7I7Fjjtiftn0X21G
/q40Sth/1+wBo4UZWzdGKpuNeUVtojggrUeuz3Dav22nzhMudlD8D2LYVp+zxF61SC2m2ZoBRP42
+xaRhQ/OreCHXcxxHBbFShhKsCmaLTqkw05SNYt15m8xf9SGJ4pGN2AyLl/fCcw+3dYOQ2URsSBb
+XjT/qyzc7GfJoRgyHMYIQwZs9B4GS61Pn+Nh/zLtUvtIXJSTrLdOfeGeGKimbq61WFCurCCNcUE
A3bBiqbHotcx36tDFYzmf0Sd2XLi2hJEv4gI5uFVswQIIWZeCGMw8zzz9XflVp+4R42P2w0YhHbt
qqzMLMbdw3BazvrVsEHop7/0naO5op+AAKc0mGG+XiP80NG8Nke5N9dAPlKG+7Aa/fXOL5WdP4o+
KOLHowbWHAf8H3Xg5229dla/wshxtJUjcEFnSevRavX7+MjSB77YjKns8H1oIc0J+2Y4ADWtndKg
6d3Alz4X4l7yVqeLuQEHjHR4KEqbe8CDQv1Ff005jctlv4qw7dgpzVnN3iayZs/BOhdJ48BNFFVK
xS6jPxaBEgAoEXWX7IAr7hVAn53F3T/WYHtgr0pB/uTAWt8vG0lgB/oTUDXxtcdN3BzS6CajQsZ8
YmNGRSI90ihmlkYw64p//Yme3jUZkv0Pu0OH5H3xjkvEwgXXvgpmnIlnzmvON+7LCmD61JymKBpw
a5wul77TDJpd0u8oOMyc+84td9FpSIbAzh25TOLt9RpOj04GIE5hWfQHf5GAEXwQor+eSP7Al+pj
9MCge3YUcLvwPNYTW8yi98q3CthTn+wZInNCdB6IhBBb1/skVjws4sWYq5qZPPp7u5wGjmIIl3Vz
TCBGbdVs69L0+qdYq27MtyEpm84HwaNoe6w1at3OdE5FwwjkNrOROyGb6w2nggrJOnMap5X5GzYC
ifsoDPswPS52eqMRxr3uUYjLNNfE3WOnK4av6WNnGSMRzVU+Qhjh/0wfbZ1ZETebtdaHoYmPEsK7
me/5FlNFsebQAtngJRWGlaDKr4aDY7WXIRPDNfH5bYWKdDyK9Wj352zJnqRXZHqMcyPF08yEOUMU
hh3WYGfKYpy3p8+Q+ZBalwqSjseC9TgZFGw6ISxJXLK4KyudH8x5jIRn3Id50YjEmCnO3To8ln9g
gjQnkBt+nx1v7HjeXKudB3Q6FX54Itph50rQe0I2ArsY9AYlymWcr42lxtXuRj0NcSN7UwK/4HqA
bgexbgHawVU05NuNh3KFHCCKfq7I3X4iDGJs37bZRvJcStT4du9qR/pvpb/GsQ0pm8ZU8Me4N2qT
LuzeAHVQQE7d47qLmLvS0zCVl9Vb616MX6Fw4Rf+8X+uH/OYndezeY6Il4QAxw4YOmcPyCl77g9X
o7RG/K6ouXD0tHpXvECpc0jTB/GgBxlNjSwzuQ1gngELQuCb5wGABVUt9REKamxCIJsDNwgkXDmz
tCSdydG+G2Ri+BfzPlhUn4AE/cBkKiAm0MibWwgxemPN55JPcw8OrtUo+uIC1Fj7FIvhQHPwyJA7
hC1AHEKs6InKNcpZLwt3KJcQ1KglPoG4BBC3GfUFLgJlcA0WX5k0WjxocKcxsbJ6O5wKj2FKe6RX
Y3fa9lZkwW18WpnLnIvfc/LSHAyPEcSHqDCCM4p79vw9OrRnYdlK5+GSoU10OvDpJjPdNEv8TUa8
oqdrMOj81aZWoTWDJJ2ePJe5zwA574DS97b8jmZhoYnoGhXwmsQpwqkWfg2uZsg2GCc/ukT33qUr
ZciLSeW7IG+jyoJykeusIJMrDxZWAYOHMHvBzUGl0Rvzw7BgdTQs2CVbDcW2553tHb7gEdfWvHQv
9NtAGIx313XvFacs59N4o4AteT3zf7HqZznsok4/Jajzc/1B9Migdng3fcSUtKpFxRF1B1mKGRwh
WwSZgqzEJWLtqyul73g9/T7Dqcw3HW/NLw4JOTzl3uNu2mlYVhaKSl5vuHEZBaXfg6kd92Xle3qS
7Hl4jeAvUz7ILHfPWNtqVTxsMi1n9vNdCMhe/dWxUCxPdQPzgY/iH+Ky2k3nBW5JVwKIMgQGtVDj
QLRbPGb269A6wXIXaKNDDEyVa1oNFPw6iiCXoG4/OMt+nB8cT/HVLdhnLJ0+jmxPGz6OyXLEhcUh
v+UNPYINXYEy5mqaMSOPVDmNyQRNky7fftVg5OcBFyrNUrVMGYPYXuG0Y1B7aT7U3xJKd/bVyJXk
hO1Bwiu6zWhOSowzQ5nG3YW0Z3dnbvyUy5+2GDsn0gL1ZgTpi2svE7AG7/y38UsZBIRcjT6IvpNV
uotXaYY1C2/WxPvcWFoiOuDcZtGmucb1ISz+bHAMuIfFYX6o5pMYZRrALNCVpoxTYs99GeMMIWfF
P2EGgk4lRtRNgpqz6ThkVEe1il60Pcz8PmKMQEbQ0SDfkjxZ6bc6suDEpmXwp0BBNk2IxHaLOVUU
1XrM3Y4jBumtgx918WYW00fAZ+xbTzPrCDF8mBEg6g8mTkJSByfn1Sm098GnL5aBxlDlqdn5MHks
PSNHfWmcN4wL7hGcLCnQBizRHmowj0AWTmoN3rk4BG6I9ST5RiZVgINJg/SD6uMUy04N9SH/trP4
3xXWytrfjLL3L894LC0NyFrFc7hsSDI0S/4d66lGEijAqb8jkqxUkBJO8Dxc8FUiHVV5R7pMCSlW
PzL7zKizjVY5rnLUEg0/aExeEmfQBBDveOaeRls/168Bkgom1c+3S+5hQ18HcRQiLDMorDapKg9M
1DNdMTzK8DeLB4Aj+lRUqxqhqrMfCH4VuEq5ZOylhKH0BkWLhNbZNvOtKsy8+DA5TE7casMqMEaJ
Fj8SFLgW2aUuyyiaVBAV4AwgzjlxsWPFUYYLls0xPdJRFWWoSj6WCOldcUgemp0U+kA4ztY6dXwX
CuPL8MYBvPhz+2mMc+PP8In9Rf+GfYY0edjLYTeHCx3cvk0bYIIUOyM5GYIO5bwaQRobLvMXwarE
CJRuBKi53HkU9w5t0XVopRKr4Rdx9TNWi7hPkOfxCIXhIdGAxYhCZCsMZyjcg8IGsuaG9OhobCTo
wQcbbGz2CynXTnEBLBg+zbFsN8aZOY0G0dMtYk84+dD4cIrB80jWfyawqOVYDEVhqkLIFYmyhs3U
zVci9t7ZVxgCkYynGNRiXlON1/T5kQ+CDvkeiQJ3NNwB2WfwgAsXa0AaiecLGNLWf9PV5hqpJP+J
erImr3xfVTvfwB7EJFFjMhM6lKzqtNzOxgzr+lbqq2amgpGaTOrwaOVLPiAZgQ6BlyQKbOPZlS5D
s6o7RCtEH0ju7BWo+voQdHtYhcmnuWUNXrDQw/K9eZqTJ3+g/c2mlV4Zpc3mp/J7ib/hO7yHhQ4G
kQnjPtMSS7EarZoNjxZaq9A8vO0P8Yskt+DMhoeg1DrBo3dq3rzPtAraeRuIYjv/iO9Fzi2jk+R/
edKJ5duwTWFWwtYVf098C6HknHqLnPrGhSJflQbfScymK0YJMLsnl51pNhkrJ+6ky0aKto/xGcJk
8S0U6v/HR85DkE2+3qwrhYPm68zawvbFKc945Yrs6pRJVKxapcYSZkYKqR6cSbNK25pJ4rBCeyqw
FK/Y87iitXvq2B0cumrDxi+OMaiShhWmfv+d/lY/m58NtOwC1YgFTz7X/DLwmc0Uh5R7w9q3Pt1t
qzg9/m7mZ4ZtzGu9YpRncm3+55ZWWpW69Uo/0xtONaf4MS1yTqYauX7mopxuO7vpE9USaD2X3JTu
3PZo55+t0xtfwgqAzTXZT9bosEhcsA+ut4uQpX4ajIKJz2Zd3flk5RyluUxqSujkAOjR/Lx7ktXr
ZEg1pUirbonqOgk4EWkNbgjnZ3Y1Fa9eXRSJ1HQ/XbPi1sttOhMN6BTrJGv/+hoOvXj0EmrN/BLl
TB7OYd6dYW8Dn7RCavWBa4pMqq/or7ZRduhzU09GrH9Jf9WZRd/AL1UYF2OrzvTZYvqdSL+NggYi
/hP4r3txIViKFKGXI6PNTPqjF1H3c2zgonuIyq3NVyFLREfduOTo7xAQ2gSoZeFGpIJq2tXFKnNH
CYxlqaQLFwwOxs+XmLYabPBOqsBT6EIkgi3YxuOFRAgWBOOz+KwuA8IQpGkxrjUrRKMlNCekbJgO
FZ8JByQbPQYO45+DU+X6J5s3fIfRenUbU2M+hp7rbBgUEJcN61UiAUMTz7PTrGgmv321lKsIWxge
BAxl8oB/6oAPu/QE/jTucFhL0oWHhs1t5cvzSgqxm3fmq3z5b4iVcDz7RuR1rS/+pT6Cju3PyzsO
X94m3PBvuiOBFC/c1jsVbz2zSz5hjq9pXrJzF9HbUL0BXYshNkcRRit3GYcHG8i3K0rY1q5k33AT
Ghb+NovL5NG79JDxOxVbOYOyBqhDyBpeTp65m3IevyM7eKFYeDErZYc92xNfFww/WvjspNiApHKB
us43y/u8EQOkc1t3hD5n9IH1GlY2QjZ4BJB6Rxf/tnPejCcaMVi6/WrLAwtTb5x7vHfvYp9wN35a
eXdHhU3H9cPoQ5BygSAy6daULt0gZ5mtTtfSF/2hNgXKF7Luvj5qyPLL39+CL7c4CfKYGephmckc
RNEgJFvIvJ033f9smDIVO5wzsVm1IYJeApnrKPHsCrmFlr7ibJP5t4XPFqQm+VLJh28m5Jg8UktH
tysH3CCTaoEMCY4B6FELVzIfEZbuwIbjTVrC4dAuc2Vd/evOfrA97KxNsCVNiMo8vf1tPbozNKDO
/s4pK6GdP03PPY3XzGF8A3I/hx5/HlVbx6DSfkezXpn3ai4nr4KwAM1ys8Gum8c18m7VnUqsC5CJ
gW3pJXQuRLsHvCl83HWP/AAPssJINCsGzSEn0ddVd9vb9nZd0e4fFIQvv0zw0AJ+xGrQsldjMFWA
xPvwdXpqeAjUvBXk43dYaH1bn+FneCOxqY3Lf18aEvrCHwyMaAiQuh/7Gxglm3RPGBIr2gjb2X/w
PuGz1Kd5DZasGUsvNSfZAx+f6CoKEiISSmViuhom8ZD8YhcRpwtNmT0d8O/VTYbDDOXBdFg8wgIZ
x8OXaYG4fyUmEO+IEuFxok+YGYSOGOjoNao2i4tH1kMkmSw3UaWYV8sUcnpjsHv/c7/YBlfy+y2G
a/KNZmyb8WVA++ap6FGufIxgkgZ1fC1oWKfZ8enfkmuq26NPa7aMRTpThsr2qWzDU3g8rdvTepCW
UmV/ECIhReow6JmlXMDfCue1yWFAoPMOUwjTiB9garc30/dcU63qkwbuY7i8/ZsLsGEygARADRSj
DLY3Nj1VY/UHQpsdzBXI5CEPD+Pe0T0qJjNGcOSTfCL+WDLKBCOKEdQwmJ0iPupSZToyAfi6Of8N
w/c6fLsNX4wx0WJpZVMu5CmRKHxU6bDJwo8V0/Vlmsq4B6TrAAYlD1cHvBS96AZlmpQ8noIVjpJ/
legEeYwM2+QB+YakBiOk05jsl49RI6zLegMaCQmbihAZGDzm1JKpuHxr0jmldMBZNBEoy0zvPOgi
e6RyWdIdxxZAzZOdd+mJ4HbqnDqMUaeZooNaweNBYiEJ0FE6qRJEpLUX9DWIgKj+xHl/gWGbtpgk
lBl7JnvH+lr1qH8/O/vdVhH99l/hJXwZFY40YxU3ZNQpGCK7BENbHUveU8eE2XNCs9HOhKkWAsgm
MMeXv4apv2lbfroMgapBUHz2tnSHwOlphRpmv1xiM1WmfclvxIAKa1J7Q0tQ0e93Q1KOzzv+9Uk/
9JBE3S15p+yl8cEClWGrloUDlSRS/Jd8eO13C32OMSoWRKC4UbYSnL9k5MzzJ1hVSbqOMoBZs8w3
QenWsFsHBluNEjdFEccveDGS+okB2IkpeZtx0QFzsBd2awLQJ2mo2triCai47l0tlxHV2ehdPABZ
9LnV5M0cwfkW6T8sCf7RrURF3G0a/urcyVMJ2Oxq9cXu5K3/PmCzf6W99SnbleEepcjBwdOQEUDV
sUaszH7fbkm97gtki69tIYVyJ1WekfmgDVy1H9AySCrCXDfXZVBeIpXUJXy0Luailj/dFb+6e1po
00hjQJACQTEIgM1ppl/Y2zG9a5cnFQw0S+1vF/vB5JGnSHebyv5o+Mj7NG9fqbUNq48faRz5dHpc
gEVTxAGS2YHttEMrVD9IvVm+6lFTj+aTBvSK9vV2aO8IV9YuaDJ55ZZSUArjeFGIiPzSVjbOCAiN
mqK7RpsY5i2KUnqRpFagZF8uE5mqYgDv+0z4wRV/WbMt33It/9eyUttNaetZ1ijJPvon28iGS4Ah
WzCmnWrYbtg/UIyxQuPSSCJ0h/bvSGOpL+iDEN6JeMg4nOhucdGFzGHKM58J/6747nLSWy3XbtX8
SdJyfXvi8wutlh3zF6/l8RJieChluaBZ4ZwiEmpC6WpZhJqjZbWscNnftY8gewc75mL1aeNwR8vq
cFmyIkDmOYeJujr8k4f3GYXohXYWd7FSLNNDHwH/KEF7hyFbmXXn8rZ8nmMFYui7pA9QaXVOsGRv
yTlNKyhhOfZDYH96aixKGgNt7/eCuq9/43HAjX10gdoWxbyiA1i0pxqSbAwglLaMNV2ZL+KiMOvr
7oypbMbZHJChPLWwM8E6S2RXpfoPw4PI9MCHIZznTlZX7XHnJZkwAnsVEyKBqc4SqqOCQCVTha8q
KsSkuAG/ZgcYoooqcl+qDNpJKhhEHtPx9c5FGDKZcUgVmxKpaj9sseLr33xaLdz2HsT86Aa9EU9I
KfHgLpK5i5yoGhOFbfzELPZiMjW90TxcA2VSa3sqhLsGN5uwGXwXpyaCIN5mg/AsFOeC6qyXWYGI
TwwPhFd/92aDdbjBCBNysVoUwnPkM8UdzIGJlDVct8qmFzy72t+z1S5xpetsn9dOAW+IM/bIR0hb
H3s8frMAZOWrRKPC2tAyebgHHjD8E8+uxi8aFrwaFLSqj6Ub/9CWFxpafZonlGys0YvV/VgnCIrq
uOhsFTwE9g/O+ckqQflsYk5pM0zIMHyRgNVZjl3WJ09/QfpSjgvQP4QqbO3e3s61ht1ml4cL3G1C
CNHLZOm/3PG03QFeluRKhrhUPXxXMEOduaxV02gU3g5QqOE+m+fgYG/ZbkHXU/DpPmsgXfbrOHEe
KOobpHtvLA11kbZol4bpHr3YjfcL4EPt2iebI7nCMDBnzWl66cKmu1Qgzgg5VdQRBk24wgyRQESH
7o1FDMFmysVNP7pDww7YngfR7KZzxYPVuFMfj94WMU7fAOizMArg7J25J3iexeTRzSJ5nzNphuhH
E/eLvI+XQAcAXB0Zv0WjTK9AEZQVo5ejv6qh0NDJUlxUdc3TTJ/OlCCrvju/ETdVtQ7VS7RDYPR5
n8+VzvySJqsYOyUPsEZ0XJFy706TytYX7CuPngwWVoz+d7gv/+zlaA1cO9KnnLoCoUiVMUWuI329
m0lOTF5rc6O/rQ2MBgM16NrbDaSnO2GBrTUiXbo0ypVYAUVbsA4h78S6ms3Hp0nMGTL/hp7FbBuz
V0mTfXFGG1xVf/1fApOf+mSkCXuz7ydLi1BKmCM2pTTAQ2UU/KGt76ckBsuUBCEFeEuTFA8UZJyk
BIjwiwkMQ+629Jjswv1UrFaIi0vfZwNo2KQYEhen8kch+nFHCippqTGSXCYjyZiOnk2A5aEt3265
vIrWyE8YAHS0XP7K9vp04ygSWH3V/AKmW9RhQEIjIJmOYzYBxiJwrxaDESa8qPLvykFexc95vJ6K
yGtxZ7pwEdmkV4r+XNtmWJE10kYQuzHjhiakMF/iOoVBvtODjzv++7BpjdLfzUbDgfBGuThLsy7U
u+l74Tyk7wtbgzdv/pA2FUtWfGR+w9NOpcOmEqXwfjh4nFatZM+wPKklfkeaBsrJXyKS1osYjcp8
eJwL/8G0Hv9oPpA0eTitkWu52kktFipb6js68576fn8OuKZCc2OlgHdzFa1828Hpj9mDS/aQZXJi
oyH169SdgxyDuFp03dybfU7QcjPQktYldAULZr2z+f626uFr+DETXtlRMGi8OrAGhLVBSjTfDYdw
0hfDISymIRKYBxsERhZ8DbqNFggmjV+YOBUQuQWMAWcxg6DimM3CUVsGnq+NPMFe3Fk0hyEr7A7e
3Nxjk/5gULx8HCEiW3CCxXhHIHBzcfonZg6117FEFT//ZoPSgygKqQEiEPOnoxVUTfV5RMSVgQN4
b5ky/GxmfcjPPYfvqJT1ayQOWnLyy5bOXrY26iBKyaC6NsMxCUdSYhRxdrl6MDIlrzB1t7FHxkQx
+pp2h+AvHB1Y3AIRrlA2NbLgA1V+rHimH0oQJjRAgDRBXWCuDry24H70eqC5W7cHJY6uCpx/SY+0
JdFHJhkG7hc5Njs0rlndEX5KD0NdC4NPs/8KzztxMsT0gFGMaUT7OS5DedROrj09w8oU+gQrCCas
8WEAFvEkEjjhpCYKCfVQD/SaEgcCOa80A5+FQ+g48ix4PxY6dYO5XuhlywFLhGyD7jGYDykGllde
rYOyA6vufYJgA7ul80RW3g2OCyLtEzdp8HT+pRlhVL0LzEZuoK6C0GORtslBo1OqeanaZjGggtsk
J2PhApdULOudsULf4siUhU7c5c1nqc9UPv4q8GWarTkOShzyIAMFb9sXmql9iJFnXChFsIIStjk0
AmFmX4YyFlmlsr5Wn0BlPLgh1f62c8I64Liz1UTBHEAa9oH8kJ4cDfeOk7GO89/uab1aW7ZZQDyB
e197cmYmpJqhX5eSvOjt4xxzxRrc5Ai4elrrGGNAxmPh35GbPsZofHvysF3R9ij3r/hwbMD6ymTC
mkOswrcBhA2oNuu9PMGMV/6x4r4INh9MSW2/vqiwjtgHtAdQbkV3ch0gQqXTDw/Da+0L/0pgwyJX
LbQJK93GtGyt5zvemn87eTufcrkEZNKIz8F5pPEf9639hGBrn5n1jU3P1VFlgqqu2rxx8QGZxxWY
jnfonZTTaOkwSrQq8A7aFZyZ1uGDIYuv6IQhUWffko59FctXdtaVwRhJI5Pc+HpBr0IbsQyDUgWO
hh5sgifyzx2j+/Aw5BPBr9dcRYIrth6jb80ixtSi4R7namxVsJkmBcCyOeEtaPDAmvvsBlhAYATx
Hs0mmFtMstlqhAHIBJhtEPbV8FhitEycvroFNlFtl/FEo6/wEd/1Z50PrHsz6IM7PDnyHpxfRLmV
tpzDwUda5+YKzGQnEdTgPXqPNhhX55n29GRiZjoLud4xtqTvpP8BZ87lU5ClxoQlJnYoB14RrhBW
GXRKCOI3/MTo8GE1z1IFBRhkc5xwZbSInDQLDbD6+XlG66f1BNME3uumBwLRVczQIRI9qms1Bv6z
F1BLaki45c/TKcFprnirABSN7FU8XvmQSxMC74hk6EMhIZsiGZHChO9qxasowDwY6jDsoLcn+Zx6
VuSqMFRI1BMhH4WkRtAiyEHikYqfRkQqMSRaC74qoBmTXOKe4p8s/vBbJD3PGuGi0ku+o4ij6LOG
+4xB7leWR065bUocagIFNDE1b/PsO8m7sochQ7EUqgQN6KkEE7AzNRdFGB18X0iUTy8QD+FkO3t4
C0OpE6VQRAJtf4r+1B0AyTL9UMml0CqjwwJ7WN6dqhWaNU+z6klc6rn6pnBEAtm1YHXPhSqndAGP
alYcSP4Eyigf7wuXoaxflEK2CHgLqsAYJRpyCUPqlDGifql+9YuNUBuzDtPVyvYUdlsGO3cZwF6P
qQIWdXsI7Zo7NGF8sGdjs7W3m0MandyNbgWlfLWt3lizqYyZ57TGL34J+SvbtIZE0//V4+UCJq6y
Soppm31Y0RM3JXJm9skSufuYUhQOhGCHcYPc251O1f3rwDcVSv2HcoOcC5aJuuQcUP0z10VNw8s3
87ig5PC30ie4xX5tjRXWGZ9YCdC4/p7WhUkG2/66X0Q6ft3IjOEy/Hoy181CRGbZpIC9I0hIA/zC
BuNGRSm5N7MhpQf3BNTKKEPKYA3/ylBgfUA3NvAvPp3vUIxAcCAwfG0v8iqRmwwWOLDP6UbPSNHr
IGvqSCs80z0yx4FBAHcog3jFEEz03rWTzQtUGNrQQLWgGOmmBpTa5w+Y3qoECoFqXvVV105jyjQm
MoP243cWvEneNRulRJwnzha4+sIP0w+ZJRw+vBqNJXVyvn5j8O1+OvumgNgqAejChWqGLMLAMfUA
mbggNdkJbtjBl+9uzc4mt2gXYBAiufcV9gnuTkbwi3UbWTBDichBtVOotpBf4BJQkdcKBeDNsEk2
XaD9A9XgswkuPMEtxcEakWnpeCEQha/82z3IPJKWFyfhKUcjIEJkSyM5WWkrYmhdJO/BA3YGvCV6
Unj9t+V8WCJZJSPV2X0G0pFidJjksItSxspZhnabAgQVQ74INVRNqvz3JJcRxD1ZfxpJD/jBVwXO
b4N3iUleZN1+9Q1vDGGzWmcVt07tgVWjjnLIJkdVJdNGJcZyqSJ3pqDV7QJ8n/kwMnl322M8QveA
2UdlLrMZpi4wf7BEazeitoPEpkma+qSNzxPlABSzvga+EEdjpRwf+qcrBjBlKU0mThKJ7oxmHcLv
zqnN6S9wCZeat3Y2gmGvicb4NdHrlGUUl6Gp+54rzsR63vi5TXLcGCIS4DRP/tFfj9ajYv8Eo5YJ
f0oHdABRAlke8IzItTPa1tX9TSguKBH0YuEZH9uMIeIS1qEGiiBa6NHU07T2We1mQnwWdRZXR2pU
xSVBJYqB+KHTEteulW3VWkv4C4kwoC1W0e+EMRfbMKRufWRkglSPwAxpKL+dssu6Me9RYlX9kz7d
Zd2ReRZTy9ycefMsmBh1csLsKxYP2R4nZgt/e+scUX1tHa3Ge1Av4TaJrxZjp0sEPOiY+GUJvz5S
Apv0k8Z/GbkLlqA6LsM3mxll4MnMk0EMIV8PpMDPRKm4brI1lHINdOlfQg7fE+2wHBZIxl+ylobJ
HOeZdmo8+xo1dzt4jLaD2kT6K/hIMtkFtyN+Xvxcr8pEL2J7pumVd5Ouj4JngD5sHqMDCBeiN2Sc
ak9sjAuE3CBgSplWgub+vhCJyvQhM3yA30RjYTsQXUgKWCoEFLGXoG7n02+C6y70au2RGEZQfqi1
ccJ/SqJRkDHYthLmCiWT7FlH1sfY7qz19MAgcN72ZwSnNqDzwb1VsNA6IeE4+4ii9QoH+qp+SNYV
kT7+Ay1WgtUbDjC+Mhg9jdT+sjqioEEJKM2Jej0neGYF2GYwzvB+UQuHWUJf9a8q0Rs9YRHZF5Ji
WLF7XtyGN6m3ByGH5CQjhhV9YiYCPR0Aa+B1mm2Dpy2OChd4Tp1vp9iWEQWMsbSSbLEvlU+/TEzl
tKiPT/yzzM8WfcEZUxLtt5lNgGyLRZ8QiULzlPVTnV65oZJm4NxYmyjDWvuFCW6h4acG1b6ucg2v
doo1KbZkCVLpSb0uCocIgrrV7TWPU4PJEDfalQTDRw7BrHKprLsffCEQG7ZwkBpfDS4qPoRaqTrQ
B5o1q2j4Vlqhzacz58fQJ+rsp/+hVC+TQOgNGK4I3JA6eCpKS+VYujR0YGvO14ahyB1tOMdcNkqE
dAiRBd2SJpYcgj8SBysMCN1TPqg76oZSDg0YbkrwTD7G0VhY2RvUTxmm1GJina1gEevlq/Kjmw2X
7B9hlUhpSjQ1dS+0iy9AqtqrFWF0g/5lKc5o9CCCT3LkW4pfIOV/xjjSCdh7/WxLl8m8Nvh3v9LS
75uXvCmAshjDRfRx8t3GGR0Dsy291Pcef/im+BZgJqCi2mWUrGk3B0/NDlFPJIFTzaoXuApksJCZ
5Iu08sSwAJJPXP/TohZlpgxPWu9SOKQO0ij+0Inn8hI9RheHPpca6e6f5LkDLRScX9RXRAu5pXsk
Ia2WgL6KWnjxTJ+YYQUyPoIzG+gocohJu54efTmpb3HFKAbqTF4H58ERt/Y6vmVyLpPzFXJJNPP6
zXcg80Wv90PDQtCU0gLmAWRHJdJ80FNYpyPZQCkXi5NKZ3ZlR3YsUukjudKmPrE2ZSfzb4Qmqzo7
FGJg/kJziWHWxwB28grB7fIIsFf4p1fOpkAo/lAwLFAjGx/ov56Y9yueUkRXxCtDeK0l99W7wKxc
N6/xA2gwLg0rw0//kdy7YuzD2Zf5eW9jjjXvWzFpi+6UOZsEGRj9hmtaC8s1SyfiDbo+uZLnjG7z
WsL130OWJkaqIu/Ok0dO3ikwMlQ0TllmraMHpwJ+DFtp3eLPrGAXzq16weYn1TnH6Dz9DhDPHn6/
09fisThNSj+nSQXa8M9lUeB2WuwmpeFu8mYWwYMpFNv4695C3KY4tUCYmt1243xzmkZ7eDyyWJFb
qATg2axWJrXyCUheQ3GF4oA4S8mVHbSa2QFkgaFi6srrF0n4ivo2i+oqrZDos8hlmWGYt+ImKiqY
qkehTU0gRYka1wbSfgxIEBMSpP5AR3uQlWB5X8ICvfyMM463ENnyIhdh1YWfUHX8dVfm48/sXbIq
VC1wvSqFOlVlC9z2OcumNtNPaqZg1CtBp6RfJWI6ONmL3Uc3HSJFM8YMju4Hpu42zrU1tLjeeSIT
EzSszUNUgoaPu02/Pn671ZK9pxkIWL1rYSgGe/BrA6Zkf/BmqHysArkh0snFo+/CPUCdwqKLAq46
yhepA99Yeh0ZlqJFdB3seufBevoa5SaNBDiZHdXqDWHcoQa/zMsUdpM39hGL2U9+uvorT89jZ82T
wzSs9XbD9/gwFEh3Gooqd3aq7mGkzADtx19We6KzYUYkYAqjfYppPtXUoOLTaHsLIe7XDBy5O/R6
1NjdrBhgvUurzEIv+NenYbo/MU95trbknD8VkpsGw0Qq+KbM2sAtrTLDum21+ZpdemKgbGN92BSA
7Rz5yDY0Yp/x8IC/lz4tbQUwFgGWuNbEAlefSwQl7Yp1iNn1dp5dV7sYu2WbUAZp+0MpVx9otzT7
HYJU+ma2/qW0EH1WXkcn2foYrqCK6iJj0OTSWI3k/4Key8yT02BvEYHgjpZ9fJIcuWbpaESPkBmE
uaggdwG3SixgkS7vtsLkA4H4FiH5OxYzrezVokq0DopEH5Wi0guqtJdFl0z38Y91gS7/ap27o/Oq
c6EzUqTBWeGiPztjyuhmU4xUGlgqzMfD8fBC248MoTlsatUIORAG8QjqqVR9qJAwOwiIXWiVGPFF
C0Idi0sL6I/gKrm8sUX90cBhxBgYn0gPz9Xul+ekWIJCetgxQGsVD8X8VXsCTyaE8cpyRqxx8E6e
YmIPuUJbBPaegmtSsxPIQAgz6Dv4tBj4fS1ibUyAiZnc7U6udfuVUH/RAvxdV71jvA4KnMPZ6Lu8
MUwCg5HDrXd7xJsjal//1ZytGKmGbJEUhdUquoXJGPnNgwHB6kfsHNzf0gK7BVFJEiqdaeLE3l8P
dgxgYmTVJy3i4XhoYvrVLyWVsAxWSKKQVNPbvJzmvBoDf2R3eGKJP8h18uDwDLJiFpJZVkEx/cAY
vRys8y9ZXPyB5YwDWf+LseYDPbl8XV6M4sA2pbvqYLfJSSsGj84nlIwKubLRHWQsHRNB7CdWG5nm
QnCT2Dom+VGiz8+v7Z139Z9ktPmgfCPh1dAfbaRFePzZRstWTIhbN59dJrqw8b4HD2bJQOJKiq1X
H9uYfhkS1wcXSImyvsa56BatW3ev3AWwbz1YiVz21/DYensXBlzew5tdaZVauAs0a02kwXDaX740
Uf+5KEF9PVs5Upubs4b/w9SAkn16wZwu3P0bLokf93LdWV80zUCjnBpQgJgBvHKDerjyDcqs67LW
RZZ48auYHBvWmKnbfWHxwXDI56SQFCbXl/U8W7eaV+s3JtvuqlfjV5+tytbasUoHtZdVRtiBSUd7
M1r3QYCmQgJNPSg2t5oe6vaUwQWVGtJSRYjJvfgjPaGANUBlOsA0fE9plsiuyajEK1faJ4qxMio1
MGr/Wu2iK7ASx2OeZT7v13nO/pwhAG2NruPXU1rhAT0dd+b0op8J4gSG98rtKo+ZnHrv6t2TF9+w
OVfZ/YiVF+p7ZXKyjtGp0fcHzjxZnkmrVXjreKP+pWdk2FAJYDHjn0es5JjbxyGlwfLHwCYH7pHZ
XK/oL6lpIECioC613p6qZf0a81eV2rKnMSCGBfujM99T1KqFAeqQqJ0hYxNhRXpS/QJaqSxwGq4q
kHXo+R8DeHxw83uZ441K7i1IslpfdP/C3VLmXEzHdTeQo2cOhX/Cn1ECEsScdxILsXRAjSBLDQ7L
7916LFMVE2p4Zq9to7LiZtNt19vYuZrjdGK4Zy1oYB2qrgn/VGluoXiUUGJ4d/aD43y35ycMVY6y
YwYm/2yWWdf033vDwPHkbDzrnuhqLh8acHrzyjmr8vCLLzt3bz2H2/bwOQxRgzQgJG7aewyggsoB
cL8a5oFtzEGfQ8AS0BLNEpkLr+OvLf91kjHT9Cjz9kA7AI74wzvqIAfWp8tQEBwcTD8IYOZIT/sz
lO/j1aDfwsHhEsstEBABEw6B3gddZ/qfcvchCRElFbu1bOwpiIzUqUULJBhu2RxU/WTF3gy1hja6
jB6vUgqYVZzA/1qCBHxGrZHMdRsalAB3kE0FMy/aozyvEiZBpcL5SYrYiS8dRVlirLIjMmaTMytU
CsI9QRrBtjij6+wp85hZQ32nFItEkUJ/06Nw5/8KkveBFHVSj0mvvUfDnUme9Jx6xGLBBqdskpBN
YoapnQQG26WsDWc2w8xIOtn6TBUJhmy8EAytg2jEwpeTqKg8WWjI/Wr26CF+DAWbvxnPotFG2XnR
tqtMs9KXL28ZIpNSDYxNAA1kUFHEYE9KG/HkhSVrH+pxDlAQsDXnMYFiY7OGGrxd+L39fcfvX9qi
lY5MFJGotdb9PU3lI1ZkqNFIPUTT2CbV6AYoSC0zf6C3DytsKLznrA+qT0l12pjmt/oIMiWSNtdk
sOTbgtZpkivCyRxIb+QBJ+jtiGciqjOYHkY4LPrzhCuufw0dNJWypzVTDg25SgShD9CZ1Ev0NSFA
1gRauuEultmFDFjXdAeUkF89R5RRua9+gP/QURzmh/l3a2lsCJ+OxllpoNXBO6z915YE+V7un8vO
ej8oOE/sPst8gLcZ8+bPNzhcqF06d/Z6miRV+ucCrzG9IVFZ1iwc6Ovdwq8IV8IFBDQxKEtwEzzZ
7fTazo5tdB8AJHmC9DWdQ4P9riQGShd/1nSFxrt3c4MqDvbzsP57JlA5K1Yl6a5VP1n+c/h2z6zR
i10BHvIVTt0oOFqMRkUrUYnuw5fTwH4KKlWrFm3TQ3Lp551jmicJlHFuiZrpYeHGu8WbkesDg+An
zNyWG9l/TmDbmF50ma9qx/A/ekrsJWpU9kW45o9pq4KH0swjh1GtqwpX0xvIY0hvlJTphipTCy3L
IAdb3qC8tRqkn2cr76gSGwxYk8rg/rqL7oIeii5IFfs52jv6m5b80xOS0hszL3bMq+sFWCy0HU9t
GV1pYozhkMtel2EEDYzYYaTSasn4U7oYDhYjWhR8kDWzj4qDdrLq9Irezu3n7ag7okON1Jm/29i3
n8vPzH8NhbqUEO4oxmUoBFQs8IemsnSKPkY4rf3DqAatgxkl9MN0uXM1JRTihBzefjSQoPeHWbXS
R8LLmcRZ8Y6eP7p2lWRFkcYzSaOPQwSPWLNQ9xhFMM8ljpgJXw9uMPDoQsP/wHPB/7yc77j0W/XV
2NHcDrmbS1X7hkQlxqsqFfSewydEPKxt3tAMFEAFmijqwtybiv6Imw85u8RQGbSFI0hrcUZLn4Uw
fSw91h36Toq7Aex7eQhlOewg5h2JM4yqQYQkRmL4J7QuoYruDwqWGh5nea88Lo/Js2jmU3TyoWOr
BtIhvENo5AkRqey1OexbIrdTJZaCSCUcpcdJSkmgipSKCkj4DnNc7A2MBcV413EId+EdPrEmflwR
4tegk+pQP0UYlKBuqXVotkD0TqFPsV2LUiRWe6mrGRSSGdFrEVAgmACilIoOHWLQ650XSVjrYEZc
0SWnBikxb29wvJrgsfW1clicowqqWO90xqjd8EUnjnOblKa7hnUYq5MgDrcoZ0pDzIuiQWC2U3pp
dNbonWlv5SduLlarAvAeMlTiQ29qTVzOWp2Bk9UmQxTxgKVcJlodNeSHksIhQU7Ehka/yOZ5aj62
9m0EAkr3tM18weQBNX/tPpIK1o3bgcB4QKDwlOiDOMdlD47FczijA7e849OyxJPzwqAwiPVA+Ut6
z3168W0EFUtUQZjEUAViiE611ZR6HPjcyRH5S8lhhIExwPv9t9TBtfr2R4wkT6fmWFQHj0jMSxA6
Xy7Y5VhGvfSieW2LN3il5HLM/QMmIbiHdfbcXP8VVMCE2TbSxqLR5/8rq0zYJsNeXLdWrcUw2Vqr
mGqO5HlAKO0yk3VQPFhl7H2RydSsTd5qnGXhcGwMG2pcY4dymp9GdA82X2dzs0GZb0QXau9vUljk
WmTpDeDjd3L3jsYwFR3jZnj/LeA5MYblgjxkWMMD39vEdf+O6x3cXDr9l+jTrg/zg2fn0t2Oa/Nt
Lxffm6uoNDqi4bkwU3zTvGKHs/Xko/3Fpmp5Tu5hnQjT3U4aHiKnCBiiEWsSMC/+t/Y/ns5rK5F2
i6JPxBggSW6BIsciCNwwQJQgIJL16c+cVf2fRm0lVPjCjmuvTaxhP/xefKN8Mw1OPUi938Z3OkvM
q/teFr8+3ZIS9sRPTfwtMKFH+5f8Z+fYQ4FznkMVBpJ9cUKsuGUj+m8ScTdYIr762/7PKEuVULp1
o/p1DR/FHBseAlTKeo5lamFBM8DhP0khLpAUR9jyYolIz24EIGFxAl1WKOIwqq1YVGh+uNPArHR/
6TFgURaY5vIZJt0k/eO+mw9so3U5W6cLJWbLY7FuntmWVCFp+abLj/a8QWEkVM1ncE+ZYL+CB5L8
4CHYrF4hRJKm8FE1WX0FLyYuOvF+GtInmOR2km6xf+Vr66eTr2gfFTDTzzQculXnIKk4dpU6a2qQ
EljA6ZB2MrN16zK1zCZTn9eobGllqXP5A7ijuLqQLXtMzvSqK4AQghYNfCgwK8sh4ZVZAqA1VSqY
FBokRMm7+KIrwuPt/RsyslC/yMIoe+QAFwaigF2P90YFMb7Yqa4uWoKHXQ7D93ehjXxR5Ad+cTod
LRrTTgskY5Vj+6CDeLe7TJVnSx0ds95Ad0CymmUX+mWAXng4ngtDdeHEr2MHNNsqkLM3iv+D7Ivd
I04q6Pon1EOz/FN6z7gAlMP1Lx9Wb3LJMxF/OjuF0J86T/Ed/0HlpLflhSVIzAuzPSNe7Yvz5BlS
3eQqLwABBN6yzxB5FK/R42IJ9Ufj0GYrVF7LJPgqfMxqjUAE0R+pWqBnFfLEDHmeQ4IL65B3zHY2
bw8oIbfFzMSep9fZYQBbevlTIlaMesuXsfTLn/xDY6IuX4iojFBJi4WFlMZViKgAPrqUUziJh/BU
297fzjQ42JfoxfIo5qb3Wh4JCuIHE2KZpsyl+Fzy+5q+TUzYMnLahtwwPp9ZbUC5On0BEWZqrrCz
nqWqqWEBT7ni77vukuliCnes1nkFHfnKB0FJgoLQpxUYMQf85UPe53WwH+y7CZArX9XUof37VaXU
PPkI8vdOOtdNwlN5LFLOvC9XICX++qnQNZgvfs8288nyDn47NG+mtCaaCY0AfXI2xTwo4tYeGvjH
vrZ/3eKxX57lPc0YotiC1Ps6DRTcRMEBq1gewTYLzwMI1P44F4CGxzPTRtKoshYZM0f4apMSFriw
xk1jgABKfwGf2ivM4uW/MnX0WEewHmKLp8rdbCvZBnzWsCp114Whj8dXf1O5U9hoASAEy848DSys
Rs2VqBv8IpNZmxOs7Bea339s7dcomil3dY5ATwojlsqhCF4lp7IPnZLN8LW/Gebo42cvSr3Mfcu8
5YNW0LmZmXbr3UVs8ZOMoKQW+TLuUZAL4yA/DhKWxrb88nboaqXCsYoFondn8Fb7Q5fF0Hu2nAwN
6X9j6VlCYFW2x9c6jR+/xD8daR/mGP2OUexEUmAilfKBFjPgaZAo7Ns0gHuTYjEJuIvCR4yr2wbZ
JTwAQG8fI0aPAtVn/wCGBUTUlpwbJI7Ixcw43aLA/HX8RWlTD8OkmcA5e5Le+10TRvgrP2bfqD0k
p4JBeEEUhHDz/zHmELZkazR4Anh3XYrsAPzYEt4jnEBEjrLCknGpUpPBIcxR30VoSX2NTvg81dMV
FYXFT8yQCfjb+BeDEGDiGHpNWWOIi6Vu1XO6tenxa/Iz9TvIzrtwXHwna/c87hw6G0AwkLYO0XQC
VNRYgcu9luftdYc2o4t1R4piA8tW8Rp8Bnq7wtG/0DAB+FObeFo0Q0J8Mbd1NvDyCWCPIEvFs4h9
C16JXXO6ygMANM9vNkWflMwDrXPGK8lzzcjqclCvoARFkCFDwVkgk6PM8CEgy0r86TlEMu+n7D04
PZoJOG8MT9HoJ4qJ/IRZdH4M6dA3RVCjWxPX4i9zKfjFx7n72/5tx128nRxXShxxu7fcmXE471QR
9bRBTVJty8QK4z0EEHYwNU6RQvn/D9aTD0NmckgYGPTCmDyv60yqV+3ER+FIi/7nd2iURFrFmJEY
Q+lfqC7nHw+MUMtqX8Wrt72lGqwN3yK06UMhYkTcIjkpOExT2zifGgMOP7I//BIF/4CTIwanZ2zg
dmz3epkOsHQY8RVZZJluSjV4HHjxxg9NSWcCZkLAX9TNLcJ6+uELsDGHlbZoKLIdHZMcC/1wCTUI
bppbnp3r/HAYUmw9h5f1PySANYxbD526hz5udRsBJMTdvYdyR30RtUd029MuEUUNRToZPUTTK+yl
kV73qGdECxDLfP+w+vNDVI33b8wz3tgC54DydO8DpzFDKcvr+DQ9Tsk8XTFgBI6ua+Zr7OmbjKqj
4sbFj7/ShqBquvTgYMUbmgw/VKH9tylnHuUdqVhucpyiSSGwgCubS7lO9IRIii6wm5GAHA/rrJRK
xpUhBwMWjkQ/0rT3MYbbqUrLbQJzfueqqckJn3k2mehUHoopgnVUD7S+2QzG8XB6qagTVt5+jeju
75WTXIO0W9NFl6QEmxPreLbcsDRZFutiSNSQyhccGaa9FvprtYenRXVJCBLO8QUSmO1QWcsQVi0V
fANGR/1J74Q0at2pWfxr2A+PKKttMr7rR9i8D/xU9cb4O/w2y1ztAMkHVcIUQBKR7VXfogP8lAln
qqcNUjBlEZFEVBfTWUAGhb2wIA+zCXm+Ay24zE16qjiBOajr3x8kRgv9l11rF0o3T/FL+MiM759f
reMb1kNmFxQOxR/KdTbl5Lr8JLwACr1H3BjGTJfCT6l+QcdBFfGB+r7N5o9iEqE6SLFliMKfKsNr
F9v90GcdDjTjlm5QqNm6SJxwZ7tFpXFULcOIUlBJSeV7j4apJe5wSqUlFSs8xd1iR/KQRkKUATRM
oxHxBeIIFKaH6TemhJg/lVndGdF+oS38R5SO5h1g1GbUvhFYjapWxrNlCC7+Q5TbB4mwaovTxI+w
Z0VS1bKmMLQ6FQZf0qHpYh8+mehA4wlkmKvPzz7ygnVEzwa4s9tjJKwhWHNFWm9RpGff+nf68TiK
CPNXbHKMmwBqqYSJbJHxhBhqHwkUk9FEarayHdvGBU6ZBVZI6dj6bRhKvJM2cbnGdBW2+/Db90Gx
S8L1HMHGTEi6MdwaE1OR1NgA9HWNPwIWufGd5jhrlhJ1Q9aJPcNQEZmFJpZrzHKfBK75jSGEIdT7
ARxN0Fj0jgU3tCBM9YQBYDv5L9HC7CTKbRNxzStpt8egAqEgbRL5XuWClYFnaiDHWLfktHnvP6iy
4VSvg9g0BwLnRKgcyJMFKSveEptkF05OVz3qOmmIg5Fmo50D1UjCvtVrMQwpDbFydHXURpbAXpWJ
f8bIBUi/OxaliKTprzR/YmiC+JEsVHSDlSaOl+ElrD41cYjwEz57BWh9L687jia0P/g4E6L1l897
JQ7cGYlKQtCvUIo7J8xoQuRScwwZQj5wxyQ1Uqeoea0ifxiggAjbsyzxL+/hr3xRaLeyShuBLAZF
1jwZZxheuAhDgP89hAqamyaD1hVxRelElE3Tqo1GkhkSaG0GgoVnJ+lLkIM0Sfqca/mPNjD+/4A5
3BXjwhBKfYcH/NSKBaqjIeGUPam1ULwQjjoh5s0dPQh8u7CazNCDSJwn3tQFviWrP8Gkea6MM+0r
U9OfB6vm+Fbqm9zv8/Ekl6u4Nk9iMZfgeNozlH4pOo7FsKFRy9UFBkhO7q6wxQ3X09JMBzXWT9So
RuMlPmQu8fSurYoiZ81EXxrFsF2CcyT0QZcpgIq0F3ZoWFFel4vH1AC3M2fwgHwMfinT9Lo8u2EH
/VrNEPmBQI/SEBV46QexqwIBwfcrsGq61DXjBjjS8CRQpomS5T+ksvgJwwa5od62DUEmTqfFSGbd
4BJZ4hMOnnjQ6z6erz126LkKmY0n4i+8YHQ0pQFk2Mjx4aNHuD2M2iIN1pGVhtSwa5baGOFHL1fu
fYTh0OQgCokvVXsWcmnh1ki4e82aXmgaJOPAMdeL+4K8UzB5pFzAHcQKx1cguFEb6bu/X8rS3ORM
CBKxQwdwSAOKfvewGX1waKOj0j2aU/uqP4kxyK9xwzc1X7ElZKkgnbfgYC+l2yB2CWGqGgtBNsx3
KI0Bzy3B2BeEQ4Wov2yiAxXNfamzfSC5yvj8S4Ni9XPrkJQ25GHSUkoVoVSG4A1YdJUXv2wpyrhE
hpvv9R0HEMTr6Clf0vjKBBi4wgIvMG4bHxK1BzJyGJLTHG4bKCSx/lEdENaiTEPRVFEnDXRQLu9o
5zbJKBMIkrWbWlaG3nmDJIZzLJ0pgIYoNvRI9aPVosh/KEx9WJ9h86n60IAUJMMBbDV2bKJ6o+vA
G8ZIq9MS+tjptEw82Byww8y0KAyllTKHNMxLG6ZQGHyh4ziZD951iYpUX2krIbKa0LA/Dx+WEMFN
RHiFBRV1vMAFA/OCBXsZCcTGLLU3JxGYdQBBtddOT7wGnfFqP1blHxqwldFSNVNMEKnv5t+yy+9Z
fpl/OzSeGC2B77jRLi9dOzSOEC+LUGjfqjjzb78flPPD8sM3fZGxcqj5+27c0B/0Xc0DZsBcpUsb
VRqdW1io7CYwxk7u9Brfv//Och9SwP6OrgNa6V57j87LFmcw2zqTD2w9ImrOv9axt8Q4Cx+dM2+4
EnjbpYv7KW7jKV3Gc+R9V5jfO49OcrGbPp7l4+rSOQOT6Jx6Z7oJ/oTf4W2R+cx85j5vi+QiN34d
/w2vQwt51rUzfuC5nnjPfG5Wm9VjkaWTz+rEI88grV4/Xz/TzOCznJgUJrfF75jX559/tNgYn8GA
jqFeBIyWKT3G+QmG757ygl4WHh7oDuE5HO6Ht/GOhijsKahITcEce3/lXW/PKz6+wn3PxxdBy9vi
K7wsOEjyp3Qc5tEt27DwPn+UE+9HDvUVerhvoF2HRWqS6WO3gUUaGxEhSrd07Rvm0hVhZ7S3LLMP
SvyLcilWW28YV0Gr92Y9RA9wEHUfcqxUct0MFEHmw65k0a9UgkjrwSJsdJATp6B3q7wFnVGrGiIM
qNCeBggHcupVoUaAjehAHZU929H6XjzV3t46Jlo6jYCVPeV0b+/r1lbKDCjAETUICfuav7/nygqw
0FooCGoUrtSHE3zCOqZxNP3M427qLd749q7g4kIgGSLwuKWi5dq4YyrP4U9xs8TpCQSYYUk20XSK
qd5qtQh2zRF+QY+i8HsQUIX9LCEOW9W/fg8T+V8yEGPzlyteNEC0imok+0cK0OTJIiWuSWSrec04
v6lpMYLCetThGyd9gVHuofzkqeSriw65pcUIvBppsJGfBenF24HMNkpBAzZd04za8OKvvNnpb4Xc
JCclYUYo8FwamWusLWghGl1RfOwrtKnECkfY+4sRIQHS/w141jdFeFFaJLNM+ciMs1jQSnXBPfEM
BnRjEUiJ8h7FFHmLvEkkQnUlopOSsF28MkqPij+nl1Zn3SNG2AmmQYflQHH+KChxBAfsVjadQ31+
r8WMBHCyMMTqFwZ5Ou0ExVaP0cWxBF6SK8KRM52qTUyycmgG2oEhyjkiV8jYNTqlDpTgnc8+KdvO
gsZbdIyx5J/nuHh9Ac6mW9AqwlUAyI0HBl2Ji+BQyXID2ERzMToxHyXytqfiaF1qdAa7Uo3RLpWC
gAEoMpaMOweKp3DUIMAaUFVfhIB3ETBbDFPEWM8HROkhkKcLxm3EehiNCNACVmXcmRvODJwuYFFN
ISCojmBAL40++ywEGr4FTGswKHGVMOTjii08Z/yQu3cKgg8ecsAeApthHXK+FzTEiTaaWvlWnk6n
3hlgaRufccIRe6nUGc0BXPvpPkg/Ro8XFoaHIE3f1X7r6QAyYL447W9xUPsc0GeI65BHgbXnhLGl
1qgY1kihGiECX5jeU7HUKW24o8Y04LVkmcwud9AJWF/p0nTRYs6LpHo7ZOuhImASnsGUUxO6/hx0
pk7NlByc02pE+cKwtRrCDFuMjU6uVgf7jXdOq9Ue5BF4fNGq86U3ZFGvR3CqF4JbpLiO33p4h9Ba
EZWoLkWQINaUamQicL7fsH/gmnhHfBXgjvhAZMhfhVj6FwIiyALwSe1ql0KU5ShyLg/V8CPfwZyJ
I9qF0keuTGP5klGxMFQRf404CNmBqPiPJ2PLBxdfX7VFTqOK6odooegjhAnDWAkRcSyxYXQALDkU
dVejV/uZmI0WBMGbvzKNpJZEnLgJ8VnDIfYDliDX7LG4/CqCCiF5q/Tejggz5FdP0dbrxWKtUML4
64Vkf79L3qqXW19KpeLXjBRLGCqxtRwY+KDFTHFM5Gr1nQwsJVZ8iLC9ccDY1caQuUcWl5rCSJFW
Rf2nqiXDObQydpUhjJm86CeiT5kwCXNkBHoJ7BAGLsEoh3Fk8a/G3x88i7/tzMxrPeIg6pt+H7e5
P7ZjhbT9IGItAlDosjZZNQEfZECHGLuOK+KfKJRXwCOOY21INGthaZw9oXhhgrvYYAyG39vGHi4q
hmT2B4MNFbdecxybMy6IcS8ZgFaiT8ulwj1jbZOxxjLXivuh/s6f0A/zl9G3A78Zq2T9/VB84uOr
1u31plOIoUG4ohYQrdPOFN1yDb7qSEQCF1hsb9UD8ZtiwBzCGvKOxkP/sPJFlhAz+gNq0sLeA/WC
nReTvSnoGux1kBNsuRjdJagWkWA7hO8yABY4/iqCTEARGBseNVQnCzY5jcZeKwgFk5i8GZlPcYbb
F5myAaYwaghPRLJxhin7+op8nhaq2UaW1I+BJuN+9V6r2qqyhVk+fPUo1qy+XSqo/16rdwEbg7Vf
wVeA4012luOY3cAUIy3+YdAGi1aHKM0CEeqmVpct3P6tFoRc0xIij6DUaAA+mYFaOPXoYX48UR1Q
dHFmakpGC9p/G5tEOkwZM8scKEbJsUyQSpGSfgLFUMm+qeXQcB1k+kBl8g2l6g7sMGpRcZgKDBrx
HvTSa/Gn3plyct49akyjCFznGWDWEKDjdjvTbIkmZWJZfuqWXTBAj3Ir0o7eSKTzGbmOBg3qoNPg
Xjg4YGxk8WgqoaOqGCmN5MO6WqDKptwnA0ZVbwWgKH5kbJx8seli6lVtf9eoC9BQ2UtAfJelegN1
mis9ZrbW+iXXfYLg6FjGGzFS/MZ5XsqLE3cM9KgwSnYROSEChInpwc/30WIZNTqt3p3aUHhd3K+k
N6OQtikRj6Ek1W2K9w/7CMcB76lJDofuCRXdhKhac4AnERg/Z1+yt/DDLHLW3fGRryVHgD8JRd+q
RP2pwiLEvZwhjcx0HejHAv03hqqZFuFGxH8J1eKJEwQxGEDYo9lnqaO4icSYk4vhT+2laGD88iio
F7MKJBtji82IKRGHsLYsesCqYiRfCJR1EPryfNRr8z7Dj2y+uBZ4p+BKUPrLNLx0e7SqgfzoB49X
3/evkcOcVHC+v0c2MkA1XOhzDeLKuvrhPTJXG4wn4NEE7Ic0fCsj5OIHXlyVYRz8wRcqrQMPUsFU
BeOqOq+39pDUQJUxaputMmWtdKEUJFhe+jhDwS+d1YzpR1H96AVyGayGpKuhjDVvDsUM3JkwVZIA
+qnuYzc0NwfuqyFPFTAxQoVfnS/CVySvCOIUCBMaMjSwkgRekGzEASzDHqbwrRyMc3sGRdRWpouM
ksfhKeei+YDrnKiV3V+EQBpKisJY4+ZPUDCmSUMoQoo34jNJwudEoAgYGZR0bgnHmrgkJmRzecV/
FFo089XMgKCEHmB1AdplYImpbzc5CSfCj9mRyjLmOCFlw8GbYwCyUBoYvPR1YlilJVTyw2wlhWcH
rqNn0F5s9wvjIz+iK838noCFe+tUd3QM3XnvEBdQXlJs/6ejRc4lwMbP+1JfR2dwXXFjXtBvCWD5
GYxqW96BY8RWxJMuX0aGsCnJaMJ81zL0CNw5wVuulJjwucIIGP7jTBysv/qp9eNDGtuLTjBxOfMa
SQ6GVZBgUmIFPkdzI7uJxcPBvDUIAzKczXGhTEyUlsE2njTE2VxxERwCWiYimoyTyN/VZxRPFfi2
+6DouPyp8sVWY5v1qfgib0iKURYhE49U/OJDIMB+KR0zjTgPmsTyBCRsggE26qfoYulGeD+mds3A
29hlxFUWajDetTg1XzxtNSGxXa4IPgriq32atTajAC+9edp9loerwtgcBkGfbW8UmMyLcV7WCcPF
1bOaotbIhso5BuDT6if9mZl8PrZrS8TKH31qmokRGqG37Qf06bB8EH6kKodhtd9O1L+K5HiJhOkn
2Oe+80GUm7ngyj6ldHW0bB/n47W0XQoJeg2aq/GqxnABfixzmv6lJruekcYxnjYDbbGkJ6PyB4YN
oYnEO5VDl8BZ++b+3FDtCT3UIolHiy4FGjmEZn8iZpNeSn1A3lzI56P22W+gpz/xX2gY0B/0QTRT
5MZg7wL7SA9O1Oyh9HkLzU5sdgRDD00RB1eabzFFDfxr+iW9lPFvUAodumw2GvyFXlwE6D8/qVb+
wx3BC4vyRqon3JAYKDjFEe3AodnCxJhOW3rGObRYJ0C5odGYJvIem+pqXlqNIQODa7DP0DFtJlK9
l3yZsR8Ta3UbQNFBAkCRAiUif7Pb+UyzjcyPo9qTiY3FYA1hNi4Rt79H8TV/+p1sTGRY+fuHek3B
0kRhWHUbPtkntGshea81Zi2tPFzwt5MejMVgfJg278MoxuzG5K6Q/UUvweNHnQl/Z1CrRAIzpe4S
nmkk7nJJY9XoGVOumxJIj22xgNJVUpMmT4DBxXgna0IQ0MCxgXs2LnfGUKzUXv0oWw+QTAjG57YS
tavC/2ciKZVnQk9V5u1TohWi0d71XdEeW6l4BJwdYBZtNmkPFumGJeZABBrnXUuy69yEVw6jId7D
cEmDxCWKpVswtYMIirp3LvnQxdSYPkWg4QyrgoAnq6RJdUeWrOPiYmVw4KduoF1mNPl6tmT0N3Nb
KDJWCEnaJ3HrMaKTC8Sux4PIkyQlwRYPP80M27wzTa7U+mYpz+hA57W0uaIJfRt5hyJsNq/Olmno
hRIY0C/B0jEn707xNSXRba4LqsYhA7DseuIuSDFnV5U24RKW3CSzZsjWPzD6q13eILNjREHDeWhV
zY1z0OqSTH7K+yRtvuwKFOETfpQhMSNOeybvmJQGsglUO/7ICumTqGQpWtwjYGLK0DSbm3Hly0wK
QusXYTfjZkjXSK5JpZP7OV7PJhDiZcfL/kKb79JkzAJBiHOlhAx10ZAAzQmbBEOGbTSmYAAlCVmb
omE5W7ap+CSz2GclDQbsrPGk3OQNfHCsmCzTZ9KtgS5pfrKUWHOKfjWJScGZmexd3ZyM7bdv8ISy
IxW0nFBbSSWf5a68M9XrJyR0YzeruU0R05auxMQeDE00LGRzKBBAnFtjcSq9QLasce3LSN0IdNLZ
tb24KJfH+UjVIWvsP66IntC3Sl3W5PmsVl+coWcsuY0lk5nn4iY/WIJcxXeAYlArMszABY/DKyhR
y+lnmcY6NAtqVs7+y35cUcKFI5UL9f4cPqk+TEO0Io/KJIESIyiRmv+xDg3YfXRUHHDHvAuiOzrF
meekUZxDeaVrksgq7hQ1qtjKMhLPngPmFcFzEPfXEGhFA9tYH0Y6Q70RJzUZW3QKkTjmicXJ3e3o
U/pvmwkMkeJOmxsSMFZE1AiUBK2mn9ARV2rMPOQq1RPXF//BPRBCIhxTPkH/35QsuqLibVivUnyG
QyZPqMgRPOHKZiCqUifCkWQbsF1CIDBufkQHfl7V9MW9Bg9kFLv9CJGNbDyyt5YcYR+8BmP4Z5Wn
WNJLHXCCLgiVbYMuxWZ1aXXqlLNGmlkHDQPNdR/DO9lzmq1sMjeFGnEMUeqSLWhaZjgs9i5VlCim
A5npVTPO4HdNnoQhaz3eVUmmV7EbgUxf4NjncHxprv7ykoYYK59lsKC5DXL0xHCDPwlhcKiqNqQg
flacPefwi/SsXXeVvOwoyyW+0Cb2WzCpqAVkfVUeeaPJ+MvzGrqCTczwqle4O1hhotIt1upggLom
FlhDByLesBLJko8VKZFafNC1JsvS/gUFHu/gWWQQzUBNMzWxOe/lM94W7GvbYDu5jkx1av6wkDS6
2J5mSzGg2aAezEFByLsRNK3ZPsQ01gHC07pFBOKlGG5LBMRIYxIh0UXpgcMlCESMhpDOB9H+tw8c
Rjjg8Q0N/htiC4dEt/bMMxGoKiS/s+EHsJNiiBKovn+Ewxm5x3ON4NmbqQH8pvBJIadzBgDGcI8n
Yp0wKSy5NX8YAar2jOoMCSUNQyTvkLjYAS5W6gkliPcltFkcW+qSZMb0Zpihuu6+BKbNgNi8Eccg
MkjO892wDThL1lMsCSa8wxW11EYndka0jGQEwOcwQVORr48s8aydX7d+tna6Fr9H83HhWiQj27kv
c9NH+3VKywvSfpN834xm2JMF1LuIsmmkyUS7Heme9TrOAFBWhQJ2LDLUQs8gfCrfwnQZvGrzJYIl
ujRlQQJTtwUeB8+lmxCWyReYP7JwV9r9KgsXCxsTojU0QFvUStSmU4lgQ8GhYJZ4CzxY53TeXRK7
wv1GnkSE4K6aCfJRFvcC+yAa7ydRxOhv8DB+2M3eZSBT/IxURCwGrvWYdOpZz5OAe9bnINBTlfTE
yjOLUb/B3B97l445titltaXr8ER+DXA96dNXcKz3FuSYXB7bL4Kj/IH6yldO0zy3l+aRmBzIYInn
Pw7pBQey9Vi3tPlcJ092rsfpLdNdoN0pRGmIrVemRTIwOvmR3FeWsMG9mAG3ASqf4EXn0Nn1bNe3
DnfDRFeobK6aibSdVZWnsn3GcSMnsKBag28RFpU9I4zhTkc/ZQJWZoIAWOGWGWLIIxBQ+bgm8v/R
3BYc4AzNP9Y8BLYRTC6sNJnzFCBoL/ZmpGtl+X7g43GMR0ntHmt7pmOIQbZUrgC6+cZ+cj7ZHESM
gYexudhWhNEI4OaiNonknnpvltbyQs+sGCgDom8k2owNJaK6Gqg1AdZeqvmlwQMCkeRUBVAKic8E
T7hVv2p/rXv9lapGmR6eL2QItwxSgSF6khJUm94rAIpKn6DLuYOI6hElhfIbxEp7ha4SHaQlOwax
Om6urOAEk4qpj8NTZZGqAHVhmvid+PeR68aNa/U3Ub9zTP2yThCeMC684lYV6uPfh++V6PCRBNU2
ZGjR8Fh7CFbWEkUb+kO3gJrticeJHKWlAGzsQQoMsD13g+3MkK0BKOXFgaATjRkI/hJ5UQCiJE3+
+9O/DAwbNEbpLJeeEfZKzk8NQvTyxwdRMhDtRri/iWH7oTgGTDeUhsSM6lAiXZzimxPxQHCD1GQa
EFpD67FpdyMygb9pGz3kSokmYOx1lxEhNLpyiEWmFa2Kn7E66DLGPF46xyEteLo7mnr8lB7bEkDk
5DiFxsqtCsneMRduEt3jqZvdLH6O1VyIn0vD+RVGCnWCzGBT/4WO7XgQsm0QhGgcW5L/JqtxHbE9
RlQXsmqgIQZx6bH+hjrxDxBZlg3/BBejqat1CKcIcEyy0RUNKmx25oWvGJujjLGjpaD0O3cbxh4a
5brkmv3dpeGSV6kZvlTt6wZcW8gfsuMw977AxZxmCGmEbas++Q+RyBWwALU/qF2f9S09N21WCAtB
xN6YbdoWljyEs233J3bCBrsJMs2mfHxukvdLBZiLv22rObjTodIFU/MV/BJlczb1B1xfrCnuCpfe
FWkA7FtX5geohIYNhQsQxj2Lb6aoyAu3qnVeZS0E31DihYcRtU6D9Nvv6Kd/H1wHiTcfmdHLCPzj
mYg6Nf+kCbAy7qXvU+lGKi9ZOm3L35di+qWYir4uueILUcd9EbmWJ3AFz+28eCPkGH09yIZ+foUQ
HVB6nq7EpY+UE8VIdDic2U5pghm7KpZpPPZSY7r7EEtjoE0nezPcaMtttzTjd77WhpwEyBymjWEe
+i/jgEs6TYJ09YslKc3rXcirDjzhwWhbsmm895gxHzNDP3N4RNxsaxJqw2OtUiQwrKZy12hWsnVj
p0EpobFpbPvK94FhdXv9FXP93xKyQWdHT8doskXO7jPRT9oiYdgq9ty5QqDF59haQU7tDIHkKwdE
80im9YxIbb47SrptSGXrbQykOD+hkPzze3GC3gUoP8sOdlDG6AVniI4KfLvOdyW2ksSnRGsYPdx2
tIEeFkEnuhGPnzwrXB9XEArRZ+uX566wvrb7R2QoFu+ckgkcxk/9ikZrCnlLozEYuK7EuaHKcXab
fZo7Cx4l9BO55Ntatz1zW3SXICSdFT+gWMUD6iIvlcAzbSSElTFgdFC0/7CjUSuMlataME9cA0VZ
ExksEfU+tgx0DugV9PHLaM8uyW9FdOfwdNqlZ90WXRsZW8bluQBiWyJA2/iymzp2/j8dFpnoIKTc
LlwbBkTkn+W5ck0TMj0cTUfDGdWyieuvvLDvNi1IGGLcU0MyXhUTCgLKxEGqSJM23p6ncbTeDwEJ
wOmlLNv+yeZPA41TBLtStpGVJfkqYndEswOWG4qU2qL49m0n+WMaghothwsBS6wgury/aNlxm6ER
BP1yhrE7Q1NEqQ8/Y6EZNtRkLJEBGl0NyNiawJ37wpJPfOE5U01RGjsHS0xT8ybRIyCL6v2H5EdV
FUsaPBN9Yaau9GOndYVykLBfZzM8QwNvFN1o86kO8UGLSxJeNIfxTrnqaogFJUVMd6SlMWkBqEao
XxqagCKaf0t0HcHtJeLfpz0I9UMEVc5Uc8ber5jSY12GdK0OPS0iL6w5V5khqlxVwQcss5nUIScu
xV27VYUjd3Q5WAdEldH8OXYIIEvxvBdMHIKU7A59WbxbdoaGxBibAOewSaCT14w1q+lj5yo+rJsM
asJyFmNJDwYMNe5Ns88VKIV0sQQO+0DJY3B5YD+keYXDAxU9t6rwajYBQpCOaxxL+FeW0Uem1myJ
JTD8rvLNE/O2vpwCHe/8UxQFXEOrLIaZz8SLWmM5QkThKihcjMMQcFx3uB/iL80mq0fvusv5vbox
riEqK+qGGHoSqWssR9A+znP3fYHgNpKOlRpNJdUzID6FgcrlfUG3pfEBvA2ui/NgbyHz0P5DbFq6
ZAO5KoICxIE3G0S1B+enuik4dLrk6tncrikqUxieSZTIQh9x31y4zp/Skl5ab2QsSTqBDGPl/uHG
v7V0wbxHNzmaC1dCLejuWKoG/Y4iQOVXzAZyIzybip37DU6P28xPY6eGoXjyJ071lj1pyTmHcIXC
YmApkfaYl6GTF1oyhMVDMMLJM9MklLc5od6Sm1StsBN979KKDuwOW6QvtZr4OFvfazSbiJtifH3H
AYjmkYFixRDlJ7qq0laxDIc4rT1cz9YyBQVkF9O6iu6JToDRVR/iTupRIkU1kGasqM9aHM6xQ4vb
iAvBL30PKUjFUXLpuFw8vPsTCS2jsBbFB2y3knBQOYOsdWd7gKG+IcNmWm6GdF4y1JKCu+L4Ndp6
lJC7jJqzTYX1wgZzhyEcWcaI2gLHiXYOcyvseQxOvcRFM2UGDx64/OtKZJobMWFUx6t4IXMkb5WB
K7B5nEciXSx35BSGOb5k3DV49lNt52g/kdAzORi9QZxTOUSAh3tW+XHiaPogRxqGGKxOspngoeEh
ojEMN2qJACsZ8ahOIl59ZmMVqUwDY+vOmHV7cOXH6wA5Dyg2iin0DlVaINZee9vR9/uzycL6qn7D
RVX7eVIXu+1fL6XzvUJfwXwxRWnrwIarmNe5H5DLIIMJFLjasZYv5LsNdxMJ5IKHpIK5dAaNF1il
LtReyBu5LkweJqfL2sTxJoDB9EXtZ+hSw+SFrCyXpuurtvIuoi5n1Pc5/wXjJaydaEFzNyC+VZaH
CNrNagCtra3zR0pcoa9FSfqoOWBxOqek4fiKxjqWyRzPOLVeRnRI0UcsqSp7U4hQdG/pstfqsH+j
m8wv44d4Rw4tAVOSjWiipRJLQJGqkaRzrxB81Ieku9kShFRRN0s9EVe0EuFjrUMTjcwQuAvNexgH
ERxgAoCfvJ8CwjkgtME9ic08YEIfSu829rPr2nz1xRMmvSOMAu8Gk8kXXMaUUu7OxcT4UslT8Pxn
ffOpVkiW1tVXuaah4gwz5b+jWhyBpEjal9PCCIAa0zkD8cRv7jetjwLWaVTbhYQkgctcOqrGisDa
w1XG5xUJUSCfnydSHicSBCmCBCnyPK68v/IyhkiAA4dj+wKOWZMANP1AXy3ewZqf9FDiyDFtOO6e
kyoEQgvG4Kou3K58GxXwsDP4JzeK7LBMNkjvNC4FgWliQtvS/C/YwGtQqJCeIdIDeat8aTYxt8gf
P4d6N8x8Y4ZPhLirkXXKEhnvS6hA15tELVlCdQmiE3E4WQXvqnQ7omsNo8ZhZAtcLNtMUCZW3rVo
BEbtieSJd1w3ZbLa/gVxidJBzM3Y6EqvLHaBNSsKqbiuwevI0KcGj80n4xMpAp0DlUGBK2sUKrmP
GSpP2bfE2lwOl8NUTQG97GrfRJKivsEJsMusct/pclhjB2DNQscSjH5Gg8922TZ+aJXFG/XC0Ldq
Nx5i60RO5Cgfp4C87hJ855/zxJzBGO+y9NuKi3nrSNvZdAd0Grheu5VYqGiRQSJP9XDp+Zbl/9nX
KPodgEcY+S0oSbazl835I1mfD3ofyR5nQSh8UP1e13V3l/PF/ugRkOEVNlK3UGFT3pvr2e0rmGMI
UXQchesNq+t40jzEjiHUblyxXzcROkZ7Mh6B2FtWorxgL1GDZVm/IWX9DkO6ecwIi2gvbIcQafD+
LGZDHFfIXaDgpz0ylX4Mk6gfhEw0DNZSmIh9lDeh5AzH8Xr4Q8kTLZ5hZml91X/AWBbAa8nc9gMf
QYaDzSuO6HsBgqzXyvNtc22mwC/vKqfulazvtVRIFlO5aiFR2v7WaUN+72YyjSyk0rMzGPefTpr6
etoP4diu1sBuKK6lMfLqQIfiQ4028uvmy+IH13YOZci6+Wwlt+0C+7e1bl7Ww5fFoVDa9whyYoy3
UqleYrKlJJjNHJ7rhzB74cf8r5SdpMu7e3XTm/8W970jb+sCjj+3Qb13Dn9BlqbGF7r5ruFXxBJf
5IfkWxK08sD45CvKqakK83EWnoqgaVwctmldGhvc6/ZP8OxSK9ZMNHMQg9MJGWJwqsXqbi2bj1sl
ph+XhzJK6zLKVbM/BZz81HIBubAVgAJNBxJSourdq0tF0RDJTW0PkgVR7cLWG7JO9lnM0SrNfqaA
Fs/NV4wmnQVWDMLGJjqoIopw3pQ/iY7SB9uriyxzb3AIsYx4IRvee6CEHSkbJICWCmHF28YWWTeo
EIJ9ggjIa2VNtfCmWOCCG2AdX+uX+zRzocdwPkzt2i/p4Hime9kc2s72nG4R9Pzp/e5LGRsvJGEK
ydJU9PdW5Auq2F3tm7zhvgiVxLa+WVxaCQLW3Wx1vfpZpYlPvYJWLzQyS2jENs/Slko4aN+kDogA
EIxm1Hte4iUAKhKnkmyEcoksm6FVfgIvSU9py0I/GHZEla63NVPk0sWfZN55o145ONEI9dJ9Kd6r
L8XXWqp9LR2ErkspLefytfOz2jTnQKnqhUaiUWjA9FNoPFpyDO/DUwewcWfbu92LuwIEYhAATwPa
r8KtdOHnAe75bJDDpAxfKl8rn5ZVI4PCPrc3l+KtlT6U+ev4F1zBZVLv/1KEa+xOvKYhybWNW/ON
I3VP45cKgMnGyzevwCV7if6DuumlfFqkaPiamcgQlYSz/hWTsXqA0ImjiGC0JiBGQBfa4CpsIwS8
ELwjmAwwg3aCP0yBdR6BcwCJH3xVKMaFie8EhBsKgNlv89jezGLYjn6U3srj1MC3oKog0bh2jhDf
bpo/sDrt4UUG/AdoozF4KT7Hc/ijL/XCZ5KxOoaO16GXAUwYvgLrToN9P0kIe4+YRkTY7zsHit9D
SoOpTPCJR3mNwEbtwHx1Hn8NkxVxq5swiZlTega8e5p7h72b0ma689Zzk014ZaSSlQug2KlUa5wQ
xizucypdmhRUknhbP/Fd/mvzG4TaUrJuwLrIdOvqMOLySQvmzoPyW2/YBugpQzAx2wV9A1AMPPcK
HWLsXq7LNlHjr6qQJxsLiEXawQjyKBaGOZpCUU4Bwy0RIMwMtuXqdU32jYN85LG8m8CB+DxmNXli
eRdq/Q1c06dSdC036J0/vypG0AZ4Flh/BILE4tDjAIKvM/icbz+mCa+rve0COeIWpMnlfnjW1yK/
+BN9b5ThRjw3okzkUOKXItbGPe8Fsc9VDIDyJBrwlb1Q+xFxP+yKV054Lt3hF9sH/Kz+83pJtnfh
74b72/uFoRHSqXnA4YkEF9N1U9eHZnaYaa/HEAdOm+XUe2KwHUOJyCW+2g75hfU5K/2YuT9UUtzK
Psj/sDxcNxvKUig9Cc4fB0h5y58M4LF9ru44qY0fHrVTu9CTP2s3O4BKytS+K9lSju9Uex/QyYld
Ditx5QxxF4eA/vj9BNTi/QwTX/VevQygKYE48LVy5cbk6T0GrxCpUSRjL4hbd16ELiZ4Ab+05zL2
tUTj3pk37519bdOk7XdU9UDrZmjxXyqJKky8cD5bCXGpJ8sU8jCgBMbJ/QhkSnKsXSDj17n9Dbpq
8xUwmfTTAlfFwEPuG5yrFH8zyXAJ83Zrf/y2lMfB+eXbQftlzlmNv/2/W/ElW9ylado0/wK1lFLl
E2gkepKvg1mjGcebUDtLxQVRRMisBVNLkgpgHTueEbR9Brt8S+Pr9qafhMYHJhdPZoMN4xpnPmlN
yrnt8/ze9ELi2pGX6DK/kRg7ZIbv85WYzBiYX6WfLx+6KWzr5Dy87krvf/0zoVzaIITnWmKcGT6A
UGPuZ1/q+WDPh6/F/b3y3c7t3rf9+3dtmymmDvVTLTkt0h8H2P8+VSrQE2hX2u5oKzev/Exu/yPq
vJZU5bYo/ERWCWK6JYM5231jtbZtTgimpz/fgH/X2Ww7qUhYa64ZxhjTJzI4E0zze6UTtCGATh6w
xwmu+9avPD1ikRJpCtK9o0O8d8+46nnapeKS39Q6KvDx4eJUSQm1zqmdQIqCloGfRPrBRyy28Dn1
KollGNTCDl619eyI7KmIQ8zdU3ztEVDik+lBUsE7wQ/luYles8thFsslni6LrsGiq8/NI0zFv0ul
DeWt4wRrTR4Tf/HaPLxUfR90ElkhFYZ57kRWkgIFP6LzkXJaymQbrWMP75DfVKQq4e8SlZBR2NiH
9YLsrrK2+ZanNAv/VAFgOkuWCkxKQ3kMhc6f4k9FMkOaN1FBBDwPCwzylnQ1sZqwge6s3iiBIk3P
SoFnx7jSzDl7Bgb1890IG+GipVYqVjtj6OPNhoj1s13z3ey9R+eMgHUxwtkn84K9FU+nTqPF5zDl
tWiwMrBKvWh8LiGqW8SKgU0XKasgUGleXXy1FZD6p77TEHB0FpFBQ1HDExgi0xlJULaUyflT7EMI
dsu/j7VGaNP+eNcV+lUxqLUMFkyH3ISGgkrQ1w2JnMYwmzXpWJAta6lNs4c1avx4c3RaBKIPS6/o
JlGsrjm4HMP+04BTJdFK8acaIYbVBQOZH4vOr+AZ6Ks4z41ReQUFAb6D2lZd7S/YTqxg/J8I4o8k
TyNUQ4g9V0r25jmu5jqQRucxqDqPQX6xEVo0UShNhsmwhlXdhlm0DfX19LsNPz9ZtOGdFRyczRX9
0HL7mf8BFoPJrby4+5ZuaoIdwErQHqGwAbrewDo5crEGRd7TMevMMtZqtamvxnv5Jo9pM3jRpLBK
FzFtbxyTZrDrM3+De/vY3Xdv7RthxG4H2e/t6+prZda9YhC5HJBr+qJaqN29ulUa8Q2qxmn8Qjjk
zTuO02rw9vc/9YDulQiWQDESTwTy2lQSls1Oiu7JHa8T6RLaTgWb6EPTsgVO6Dk0ozKDoJVVySYs
2k3n3BI1goQD5iY4RMnfIVJLtEpwpROjwdvUr0tkz9NcKYlrqB5h+2XTuRIoSrNTdfUH34vMhoIg
GsyvZl+Fs2FyYtvWO9KMqK/V/wPJTp/liSG7ZaCzNAW3Brr75+98OUJSPxlo9SraVuyw3hK+z8LL
shrdW/R14Ft4Wt6RSa27oIbxiOWYKLZQv4wjUr9IUEjAoGobPfUsVPCh2iyedHNcGiMISYcmNULS
A+6KCDoFO/Lrh+UeUskXDJhZO3PpKvri5mbEgiKLNkmOQ4jhxVQSyYeu6uR2Kl2unkLlgrB/IEBU
++fMbfQ+zhvZl3qwG6uBqB5IxHNzKwzcirPDKUtyX1tDNqFOUCwhZfvE7IPgBHFXHVq0F7GXnvjO
hpPxN3mWPJi+V7seXxk8zNZcNBpTwhE+YQyps8si9wtvYFoRu6kGdbYPN+DkS0sfv6F17GStPY/m
lza1usInC7JWBa+vg2wZV4jlE9DeorvpcYLypCek4keTmJMGwsSVw19STU7sKw6NsQj0ghymOFdi
HDI+P3joH/xdZGpBb/1U8JKB6Mq1zH1sHTx+nWAhhO4ZztoIomWDo//5I9UHeFxTEF/h7+88wSVD
VAf1RTNvCKprruIl1lr9PzUgr4hFMCDhXPu1Z9BEHQEMWtkL8lREEq70rPjKaWzZ5iiAPL16DaSu
qrtW3LnU2/4wLf9KnQcEXMTzhlnf8A5fMinqqlLxZkjt4DerzRaqzmzyuGTFF7P76KThjT9GCxz3
6b9eFGyO0eYy3/UW4GtI1Nwi80pK6MOUu2bh5/f6AUWq4bzw+K/bMACXPopHqNUWxDFRmfFbIDFD
upocQxT8fInyQOgSTxUuKorIXpdQxMbac5UYPrSi9YlouD8ChfJtQLLqrao0IYsGnPybwrHKAYV4
X0K945uBIFWnsI2bgqSs+M80yJ525epY1t7+HNysVNctAfJnAQcHRdJEFKPhGUgsVgNjIdAuOoLk
jFnxS3aNyLW3COpL6vYkxFRhXX5/gDxDWMli0nWAgUQx+f37BRxKn1UAMxwjjIFfKra4j7cW8Lxp
k/yAcuRk9UnI0xwT93Ekn06WeiTXX86XlsHR6G80CqkOuyOuUH4hJ1+j3wFkCvA3jC5mzFdg2UED
suDRDj6Q4qHcMWTFkidvCy4IdhJrIQUZ3KADvQBP7SctT6mLuo+tczLdA8aOrpRO5RkwBeATHsbt
j8dShYIUox5q8E+skCsPt7jMI0IXADaZkIt/VPfoLPJEG/B3MSSwYiLUXSnHTbkF3CxFLoPNKKOP
KgQOu0OlmsrfQIshk+gnntCHhBnD/79BIUcXe3Add470P1iU2eQoyHYw+r0VunBb29pPkfY/PdcN
5xXfEAtM+JQ9dAezJc92h5UtoiUVLDUvCQERt6OJ3ddlqaYjfCTTlzIJCF6Vi14/GJPIW5cftoGo
Lqon9vvRKdOQ5vlr9LHT36cr4W1K7vi3RO7/6723qYlvaVvXGT7GJf93G0gLMe+71vqjQMDIkCco
pUgMAfeK+yWDAFhcSX+q+xv/j+sGHYkBIPADf+V3ScCXok0PnjxtTtgUi7agl5jB9HcKkipDQges
6BQ+iRYKbdKzmf6ORNOADomprwaVoDqQ7hd2ndJA1TO6SsybY+RbSY9eWSb/4SuohCHzSWb0QA/N
wvTfXa3LL89wfnClYFJiwHQbujE3dCQ1AQ0GSZlrXon2I9pHLI9Gl3ukDBsnoyfELuWN+Vqk6ckN
cuK/5mTnbNpvclLoLxMvKQS99DSvCXdH0FFybBnodeZyyG0a5ddPMDFa07Jn5E35MHhFU67WVIHW
gCPj6y9AFkw6zzDNNNNyXAR3gDJ1PVqQPRA2J4CFDWEPml6/5A0x/lW6V0oSh0hBHZ6pJPDXNYWI
iDSrKic70lobbP8JK7YYxlcuDW4WvkjwbJ+cir9mpvHm4Xis+gT1uiUIljUFzbyUEuW1BoUnlB67
beWO9QxPSzRQfj+FLZGlCWOoOx6gdA+j/8oYaxjtAGdhT27iiOooyIdo3YU9Tp+V3rUH6ohIgjiF
IgZv/bh8LodP1KEiE9XiPIWNIqCooNr7hgFBRLBWX+j7RCnoIcdIrlsFp89/mcgC45tHMBQ34LDs
vPIhvk0aC3RrqWtPlFEU8mmvd5P47rNIKoLZgHYDMkexCi9CjP83K47cykOEMmvnFR9YNGA4E4C5
lzbJnejh3XdoB+58id2sudh5HxRlu7ojyoMU1+Utg5ABKU3cK94xkQSrdrfiTUZ/cvf67XzYyR7C
tBVof4Q4Osvy076SMyC+7J1j9dxqENnnbriS3e2+miYxXbRMJh4n8IlnchyvIVRrLhEaAh5OUd1T
KbfAIklIvY/OHDBL3EIqZX1wy/j3EldgmDO2lJ8qWhYxJLscs/yCPxlpxiu91bQkjZhC+VXj2qkG
AkCQr6qF4GzYxAtF+wDNusacfuHkFiXfi5YIl+KKC3X+keifxP/w7GoZeXurB2yZpsOhtEJrINIx
PxSqleG+QDK62YBWfALRO3UbBa8aHAxUid6JDAfUo8OPHVDqJsxGnqHepGp1Y1CniUD+C7gBCIpx
LooHXSZXLOM9LGJPB/0uFU9VWM0tH+tiTxKdoDOvfl5IYYjQ4b6ovop6hP4hZ738bgGmZZqyF/X0
6EC2yUk7MGS+O+wknyJFwVRVO0GGWXWB02ODPUqyfKD2RrmmRPFMeAnmXm+57qNYrEidP4uMZACI
q2NqicvXQxUG807kptMxfCqgML+mBZaG6hUJdUgH38B75kU9vyfJBsQJ+HDhNvUAgklxSsmHvDIO
M+HhimYmSA6zWNt4qdIk5eZfpWbQ+lAn1iY1DOEfjmOYRtEaGPxQ1c61JDPR07Hsc1j1Nm1EbWaw
ivlahyGPEE6K/EkwexNEEkm+8750/ML/Pgc2y8cJI2FIuIkH3eVva9xWLFjNtaK0lYYUE7ZuExx7
9CLdQFlNiAtvyNXgh55u/JhCFpZGGQ7RPxB2QAHMAET5AeNdkZKValdeg1gonxzqablSZ0eUWIpN
Qjy4GHy2TotczWv8OGFvzp/WgbwdPevt1Rv/O7g+4jMsTe+ejj+d8uiU+iVRlDfB9oM0HFWSkp3e
wRKdnM97Mky7Fn5AkzlITZh7DVpjvV6qdBuRDNH8ISnEp1IFsflskhyg/FfDccVfLknIQL3bAdXg
IkMGW2IOQRcUY5TBJYOohAr74OKvsTbUQ5F3ENpetWNldjQ3e/Mc33Nxhqs2eCpex5CW/kMUtFVB
FVBNJfahSn1Ac3Gs9EYOCiwHV3fOa+Nt72BhHsWGV3mmjwjSkMvMnUc4iyVZ9cuNfAbNWWm0rQMP
aQCtVdAX0GDo9xPKm2me0MG88q8Bz6DkWdSSQLMKVEH6aAM29OuxPH7IWXHSHEBvKMgAE4klB0Tf
y7ajhTsG0DFfcsHU+ZjPsiJmDKVNm0VMgGctIdS6m57Zh/3P2kiB31ErbyIgtAiwmv0iR2UP5ckJ
ct5HgiG3gYTX0Wwm7RnkQgQpIB91BVergy05JlwKN1mWIMGmvX0JptGz5qQNpJe5q7mPrUKyWAAL
hBT1aK6EKn61a2fXnKqGf+bybrxDs3utDc/VnfOGW3h37ybhxiXprGq/OI6I6TVyST3VxCTiLgCS
TlbVW+kUvJbck1zqTDdFKUHQ2dxwtOGQqOUGG9xXesjavhTCDYzqORKEWRjnBcf19sRkKCHwSjtW
FAtgcYBGBp6Myrf2F0mYD+pVR1r7p84DhwvuSGcTf1oQt2KhBV4IYAsRA3NNKC9+4BfZ5t5YLsB4
yF1gTWC2apTuKRAgSW/gKUiZtxBWeC219GsdBgzZGV8YRAyzAkIBdJzDQFTF+YQIOIalzjVI3VGG
g8yYUzWcsAFch4LfmaKFr9nN6TdGSYd18RGAGMY1RN+gX/WCGXydQ1QJTMpw+Jb6MXO3kIDlOFq9
6uDEPaDriFRlU5qis0+sz2qVxrhZd1/5hXqnNkoXgxSlty0pafu5oU4zbSwXifcKrdfoOcuAJT0p
qYwMu/HySmCwL3aw7fVo1e69WjgRoV1CQXQzMudklfza3PTRHvm70PckL5L98ZXin2fOzXkyfbK3
vCvKnWxZFl1+qSWgJCRVjiv05Ku9Hy7oO/qhp6OasebhMNn8yTOiQEISUhtBMXmdvAc10Zh+UyJN
rbop+JD0b1GHbL1bp5JDdbC1oN7ReS93vd9pwwNKVQFfVUCGSdqQzV84+AO40z+KshT68Js85FOP
TkMeKQwSdCJxg4HlHike3jMn5S3KtoHwUmlY2d3S8DHLv3uYWlTY+Lp1AbIpzz0EprtzRMoastIJ
HITdx+CgWMQzQyY8KCDmOU5gLcfwFLBUupu762aXVzJHkUCy17OvnVANuJ8Qp/h+pD3d7IYEz4x6
nBJLirvVBPfsxSMVCycoZ3H9kJ9BTkTlOSqCpDnF9BSxvE/FUk1+LF8Zvu7kbzpQbQoxFa6KyiMT
SORt4kEUzVBUwZfqinlToXXlYDBpw2ih8wuyKSRvw9/4B8uCyFE7HuW5GhyjWY2LOtFixOdgklib
UJFBLUwaNW2CojPyvyGE2AFEUmpyI2IWjvDLm62DFR/HkbRnM7LTCOngruHHTYhz/9BmQSeMj8Jx
+w1H7Kmr+FxyMM0AJ5VGRpw7n49YSzxS6gLlGtyyT5yhC8IaTnsEoh+CGAbfFXEuMhoI60BH02IJ
+GbYz3nWAZ5kEEgQiMuAD1yjv+d1ekN1jsPE8+OoaOgb/2E+CYZVsl7gXist9gUVc82rpBRToRvO
wmb9G7Yn8QB+7waXudvtt+P2etj+mexnG1DUNCToQapbgl1sOOAJe99nCIoQrb9p26rFTY5lAFBH
zkru0Mky8V+wH5lnfkTTuvO99Me4SuJ6CPuDAdNqJ09HL1z+437oGWGMJN4CfkusbwAQ7OUbdGU4
4L2YfmktKwDJCzoEMcMI84eqcx1go6csHKoCjKBc2xk9KiRJyQbgctQnlttoSzoQtVXv0GFcEwI4
ww3qXwQUWn5YmnmyTtSLQ1/FoV/1Vx9eU0dOidvd/WKAs7tVtRruI/VHM+kXSsCNf6npq4msYlzD
qdFF/dbKOyeQnq231fOgAIIIwMCMR2+kIEUz9ekfJWbNDfYMIv099WmnbZ8vwLMe4g7g8vJVPrQW
fV3iN5hQAERcEYK5sTz24hbAopA3i9PClcu6Yu31vrVcifALwh58I9eT+/CU7EiKswsHLd8ReSt6
MyHSIh1yXnMdv4Q4A2sj4DxLECSwE8C1s58FB6Q7Ua2KBWlTMUytDrQIypXFe1294Fjp9pf4WDGb
tN1Zjrc8mq1q+wTw/jZQDxYkQ0G9brAlj9mOVjOlLlr12HHdYYHxheAfD9cQSoXuJysH9PwDS+UJ
46h4CEZeyPnmXXWnH1+EvQ+0R2mnXKPqXArvUgSSTrzaLdLbF3CfJOHPuH/NuTwIaXFuIEtWfdMr
OM//PLSitCd3N+fwyDGjlyWLdg+LiZUdSpdfKD/CfzpSIlAwn5Z8MaKmQH0KYQrRBnUnxed7+ZJw
UTJvuo22kdA++sMcnPg2moscA4aXX6RXRAcgngZgb7EgA0tCPTV4ARjHuRAyvwgV1PKggO0LcFd2
aCxvX37w8GjkJ4mZch2g3ofGSxKaFsn4DXiPIcAMhAkihRgdFEEZxVBXR7aPrMETjo/km8Xr0ijR
pudp0YzYhmQ2GKA5q7HFwNHE1W70mrez44N1aBBNGZ/8b8pNYqBCR8/bdyiGleuIexVvR0CWqLi+
7HRG9EH3HDBNAFgp/fZpdQMnF2lgph3ZyhVZ7JVSL4JZngAxaR8vXBrtjQWNzgCEMiUyM3kvBmzD
QrahVO6D2PuURbTKHdYVNp6pjHcLhirf3fCFxzzkt1MA/DDCX0fkEVm8T0gYMPajs28AX0QRgygV
nKJP9Fn10ZLwe/z/LXfRrZH0IYyUFlkn5elI/zKPzaCgLBARI3Qt8HdB3S+g50enGon5OBBkT5tk
plVtXIASSJ2V0Sl/VxALcOkTMpfmB5m8X4wHhnM+GAj4DTZ3gFOIPWl9U1MWxhx1EHAlv5k9ffAm
EdEz8OEUhriRauL9DpL8zqniwC7ZqZpqa7hhDnzlDwt2JuB5ppVIIZJ3ktIGxEE1qi3CVYWsuWle
LjEfpgM/gZeIQ6mHZpDC6n9zSH1lmSn51ZYb0XQ2HYlbK1xY4AMGz6+6Y0b4ETMjAAhsuSrCKYyQ
Q2ghC+oWGcoVzkUlaD/9hL/TlQAlLWU3VCgCUcJyeqLmgttBCaYZKPYg0hzqNSpk0Yw6wYoj9+j0
V+w9ZUXn9iufsl6zAhPyCEaHz6MjWw9B5UvR+DLhb5ipsTxpMS9rzncOXtWAznNywM3lPSGvyKs0
yIYA2vGEgmtIaogwNyeHKp5APRncXb/UpXSTl2YKpOiuc6KQSA2J3tht3kIVXkGyEos4WQ5LMGsV
kdOKHFb/wXR40OypFm0CK5/aQuKWekosiDJByx/CIPVd3IRlT4kKResELSERBdxGKI3IPeRkAzpQ
bdbSE1fvKsVKRYgDw0pQP97FAWPZAGi5giECE5B7h7ic8BXoaXN4BI2SBFcBVE/Lg9Tf6ky+s4NC
eUA2J6Ql2BXaZLVr9RvQMmTYHqCMpbGvTV21td3C04x+MuGbEJ5v97BKX9F7aAA/aN3pNVrN20WW
/N1MnfBoNA3Wchts6c7a6KqlrRZXLaM3r7Wlxxm8KjW2OQZnakvn4D0rHppfObcIMCYaDGSVRFIi
E80Uo6W3Ns2L3C7mFQgqdOIii23EtKpEv/pZOlA1lm0U4PmZfrE8zEA5MmYo2WSMKKSqWiAC7JNc
lYykenxosuRoUtlLWcxPvrLzaVrQiuvBYdGK1pPHUOhbqWr4/y2vF8qE3OOaJweEj+OU51Np3h/b
LCDUT3LOrZhJhehLkQH71nE0jhwEXgM2GROpvIf4K6KDseovmc/6RX5GviTI3MutydGslJRlpfRx
shLCsNIzITSAfO0ds1M4QFUqENRulM9UbUW8BThgMoSChhdrlOg9LAw9eufhIiib8i/pLMCLxqvS
0CyyBN4SDscNwIHgMO9DFpStswThTR5Fa7PeaOCMLnne4Kx4Xh6MnCdcJsZYtaDAqBPFomOMFj+v
frNdm+xm9d+yoGX32WVWudonAE2WXUPvhWwwdf3UpkCJeRz8tX7zO975pRAn+/12OucAumXLnXc6
rN3Kf5adT0tku0Xsk478RiZBKR3cW/fbhawnsrIA3/KR1Vm1MyflCunquyOZOOy5FVgDMSHVwElr
KPW+KiOiCj+uIFdTRgP1Kusse61nCptOVwS4Jtyq1N1HMteFZa5AY/i4us8yIZqBEsKvdzFMZkSm
kEBt3Q76hB2r2Yow/eXMMK13uoBKsHBHCiclQKK2AQCLyY14gFDtwg1pfxgPcPX87BWmUdaP6gJs
Gv4rRVI46DdSn1qbBc4/dQp+JSkI3qY1WxIyKg2wixjYcWFpoFdgc3itkjDkGnNCGOSu4hO0ux7G
WvK72Nu1ldOvSCJe+CS0R4SUxiH4z2gJ0cQAlzHTjrDCMvbY5p49i5Tglr2nzCGmgFInYl+ChMax
ID24AzdGr0ItDitC66F8aM6OQ3rZFob8IObQ3l3nFwnwGJLipAqGOKr5UgAZrYcn3oONmwviICii
3JoPYYc4Cgl7jrQ+Oy/8Q7P97qLkMRWTs/atVhal38rT2YwAidL4ftuhMS6oj2rEg1ahb4DRnSrG
Usav5lXGBv0ji+3qvvoCn39GiZ9A4xAT30S44pGrZzwwRJuf3c8xeuUE+xoZswbZqcIvJk8/VS7t
n5d8GZpe+oBgL6kRMyeKi/OhxznKvMrq45uJfZvCel6dMXUas5riAN/Hi47ZqeFid85ebfnc+Ydq
RGK3Zy2P8R7MIhmdGRBNOvh0Ocl+zfAAa0dNmO0Lp9xt0E0F/OSMgq1afudVYhU/KRTXEICUmyTv
qtp7zcGT0simPqr2rMEeV/ryZ9L4vHiYeUc7MdSz/9oaa5oV1JUndMOi7YoEojZdYyUnR4uSHCH8
c1kpraZPWDYKN4oO6uqX0xzJV5PQTtH2V+gbo8/KQ9H4HtYjEL51ncqeW4QFaRAHltqV6IKZppMI
/GfFjG/N6vqIx22MOv/+FyJQxUXRxC3NztzE1okUUtl9jTaJnY6ayxK456vb9F+gQ6LDt3Vp02qx
GLtyNlR02+WJPX6OnxgYHGPZRRlVGVL9rNEtL+VIEWTrE7EDE4Rgj6YbVQysE4GRRFdy3SOCb+JH
Bi+OO9a0CCwZuGO5+fITsZrQjIuCj9RjZH80BOTgoh5EA0EFZAokqI5jLnc/D4yTFZQo1Kk4VOQH
YGQgLKquNap/S7dCzaQfRDV6PuMm8dciB0+4y2qhA/1W7LrE05Ip4KRCYoZe7RWkIe5GnbQUxmA9
xodXGhuXeJtr53AeclbvlLTGTOPxPYjUFGVM1l+sJnZbtLv+oFfx8a/t3Q8NYHWk2kSp3gytWFIH
b4ZQQZ42KeZCRg0JuBUz3u20vyV0pv2qvbwHpHdR31ga/Kz/+midJD5zj/jt4R66Zt4Th2a/HV1R
k71rbmk1OHXLTi0W76oYsmV2qfB6qZZuWyfLiw9a88REI3GMGVVYpe0SV6gscASSxxHJ9ziW4s5u
KL5YUrSamG9CaWRUOGitvUpj52liN08Xu5eBgnKua/RqqdvModOgNLTriO3XWbTNaNEWxf+6pNso
tZj+sbVrs2AACdhFr/gV7yKrV6OnQ3UAEiyH8F3a2+kxCZ6ZsyUXYp8nJ5LCB7gWOKlJ+ABZ/LZr
o+ZkA2YN4F3y9soPw36VvH2XJ1/YMlwYIOu38MXas3euUM7oq7D33vbswSLJaGQTJkqhAi6ymucU
xVgJLCmohM7PNBmTMG/0DdwAnxOgiYy329Ec0KKdNYwhcvRzZek1yDWQNajrWLNSr9Q7/Yhjr9ty
jRZBRmtz1GwRfqjFdWKzf/mDKhmGTZjf8DssUw1W3TBR+MRuLlwqHLGTWPLy9WRJVBNVl63XvIyw
ikRzr22Z5o+/4K3IUairukQmEj5Z5jgb6Gsa7cKmSRJDd1ZNJPUOuQ3qqKTuR/oqC3Ycy9ztSYhg
CBkDakhMaoQd6qdrlFFX4jx0FgoXZAbuXeENcLZu9nmsPJ5kgClk7HpGM7jtu6IeHhpuc86skf6U
6aSR3NoXrUJ0ohpcWCHMCbOOLsXtpYzIhat86L7/CiIs2Q95vPIsDxj2wo+3uqTFbLOr33CzT7MG
oW2Wv0Tf1dpLNCAcbN4u3VutBIVAFzZbTFvp9HLddehEac8Aiq5uAOUT5mJRueHUCE/Bww0u7+A1
Kw33o0YprBC4VCX6UmXsLHdxNYFcjwFBjiRDBUnZM3oo/xrtV6T1UImiYkuj42/VT8mvws7kh7HG
QJFd0tSjWSDrj9JwqI/KpmVcPHmBH77KJi0LzU1Nd5kWeZhyXQVgAf1EjA4sMhQG/w1K/wl1A++/
8LNF85N1VapFjh9Iq3xk8SwxCQ2AZ5AwUHFTTFQKS6Haux4RydHH6CbM37E060oj+QVaCV8MoCJe
0MWUnskVg1dsZmAGjY78CRlyGXZtTWrpUjzQDjWGNEzyccAzuclCqwajZUBlMxDvJnUisDwrExdX
PVrlJgprom2pDqCKSXKlpvyK5UkygpvEB8wEoW4kkqoa0d29Sq8+unkfWowVZFXpg+1+Xv4R6SCJ
VDy9DbICaFNxJLq2RX7yTmBAsMGxvXAAlZ/QBlI0fk4E6JdgEgc8kPLMjRXzNpEvKVUmHalykcoa
CgzBeJPd1jonHpoEkZBEiovHMTpG9INs2qnpVkGekld8/UIs9prLk4SoxLnUx3MFyBW8wtNEDq4+
ovggnN6Rou+bI90pHQLtq90P7Ob75DxS+wAdHGv/QLAc/cSBoc6qak3hZ1L8oz6tU7uTuFI3UJ2o
9qi9oRv+zQqKO6Cs5WOmFg1ynussnvLG9bWPbt7d7+/aKujWnfsqh1YDsS1yLUK1xkBsZHgp9lDH
uCZ2JbDOPjRBY8ZpqawMGImkKUexI2Gso0bdyJVohVqS1tOumbomloMEYzc6BHd6MBnkDKy6l7S0
5oi8q3SRKOM7yo87DoUM0NWj5uEKrJ145ugKF9UCU6AXiFGuLEQjavDWRQSewfxS3qLI7Oj7gSyP
Nskt6bsyPuQISUYp06LPUhYQJyJn5VM+IOEh9AR8Dk6IqIknctr6iiO5uQvohFyCykCrD6VRWhso
HSVY0hU4jpDKXCMuj8Tf+9QOaMoJXBhAWb2bUnmuRSUOr9ioPuC5EaWEWtUJV/77JA6GoyT/wnJG
/oQaIgQzz6iTUVE+pQnaYgfAbBfsZ0a3RpGDJlYccJ5Q23Hh1HQpobq7o+oqxJDAGJDtrPliJeie
2IkVpwa4qp3Yb1cgSh18wy6LNkjeVbkqk6ZLxRkrEadTFhpq26VIrAKx0PfK0XF/BBgkVBQUmczP
yTl0TLKZLRJCh851yd0JHzO1Z1P+r7hrqgS/HChDRJ3aq44yZ07EwFQC/dYOZpRhQDKQCwZonw8L
gRyoGOQDRLCV4lZqeCt5pSBUP2lKLdVWYyyIW3HruZ7cRDrWCZfVb8PgALatsl+bAFgNKsrz6/TE
xarEpygDfpbxrBKMYhieGF38UOQT1bZJoEUgsDngiq9CINNJaGEnlDAd6+S8SYqhhBaYO+/1nX5f
oDb36pvoSN5gevttntwMdPewvPUWvWs3qc+BSXQPjfBwco5V6E7381fyRrsiMNH47Z3at0XMT/tz
8CzFpbd961uIAC3sOsYMCE7nVAMlnrQW7WPZbjyd/RWdgidpAOBN534TV7zSbsDDpNIT7+bG+hhm
gGQPKO02iYIb3m4D+/YZZZE4l29g+xocnAvjQSf2I66cQNSCH4scdB0INndw0w6PwAyt0Mw3QaxB
JvvW7JAT8Q4+G9xRyp8it507wt6qYH6lXxR9Negco3zCok81SLiPEx37oO/nrQ2hILM9Qt3qQk3i
gPtp0ZfVKtmNvvDvGuWawP+F+NIJKDS9BMI6xKAk1BxWPY/BbOdJzkKQASUmBESK/olKhOLqklgt
JhVgIjZNJm2M0fgyB84ZZOSeE+gmAlilkBsKikMZyoO2sl8abO/5L83A+Cv7p0gQ2SfklaffGImn
8nEe3hUlnZ8HrJYquZdDVPqGPhEfeJzaNdznF9gZWVo9NmMRKEDYxiksRwrdVKo1b5ock/R9NGOq
g/LqCS9uP834KEC9ON6VuNi3QBiZbwS3OSS8HRdJNlXTSHCxhd905Mbvl5VupSsM4yaoehU0T0iS
172aa8DAE89fPwtGpK3pwMejqzPuuBldWwoJrMjClIF1TlpJawvAs6O/VHFNiAq71FNxOLzylz6g
7nz4oO1sAcQLo0WmXQ8dlpA3yvcotaybXczpD32r9Yx+118ua9UID6TaBEHAjAgUhdHhIf9fxmmD
6VEnSLLjjqRFdFESGlJW80036eWpG7GA67o7gjBrwMsWEo8DvZjkXAwDIC9sEsb5EXqU2Cvanm3T
FzdbLOoC6d5oiQwh+oP4nOlkcQdfXm6Zra1XYxx6py1ADZPfzVaG0gZ0UM2So7fP6U8JMGkRVq8Q
1LVBRiZjLeyI0CPZ7DiR2yeC+4Jsw6dfHctfzrj4nav7Hl7d1L+QuSj0F82BObh7jW+lYM+kggnH
nRoSBc2tfUH3NCwHJbJFxSNxa/hSDWf6C2dTmYyrW+6yK3b3GZ1X2rEei4n8x3Tj1pFzCK3vxST1
G+q3K9dSSl6/1LxyrDVwVVkKQfDJ/ZJdIPPgHbv3cTo4+c/fz6QcniGHAKO8QzCv95+tyx1mRrnh
G5b7bO2rbqn/vrgVInkaDm/9K6zEkn2O6Unolyz/ffdyi3f0qtMKeTdzUGtSs/h0EekwUml0xicq
MzuaRe579JDKi4HDPYcTWlWnfvUafSqOF7KhpW7SqiKs1W2wSD+RS7BcE91ecPTYzo3lLnZezXQO
lF+P/qPU30OwyiblkUlYiigWBpfBereT4eLkPGEVW2ESlBv2oexaBtoRu94TlPrWNia3qOFfuylU
RSjFMI8hOR3Gx9Lw3FkgV7AGDtQgSxJUfj+s6E97O6jiqH/mZeY3VYPW4xnWgbiBkyOQ/JQcApbS
EJgky1rDx+7dRqXuA4b5b5r5td+MNW8DKHkD5c36xYwxI69hylRNQ5hvJGS89OJaX9cZ3sLE6m8m
lWGlq/lB8veFhyAkDbCVDwalnflyVNo4KsMhLqFcOBIwZOzJH90clVKHwxOSPMx3TPF1Vu6Xe/vp
c/6eb38u7VKV0tzd32GvmcgU+E+T2+T0/Zwko9ug3KmS8qy2acWJQvJ2vp0no8vgOtLX/Wq/Sr5q
P8nv9qs0f/5kbKch+pXH/p12nK9IMNNbbE7u383le/1kNE2i06AyO3x/lpf1aX1Yp8t0uVlbX+fl
eZbbqGuYtA5C1pXtUlelZigs2HnLFX94h22sggo7gQ1rQu2wfBO608VthK/OrVex7FvvNnoe6IfV
a2buBgh1x2rp8ejUQm2voBEKvf7GfvyzJzLBCW5p4t2hSVagOIr3ZyI88aG1HsQA6OS3/nl4Gy9W
oM/So30ngUc7MPwqGmKaPR2bTPEuSCjzVTZ2Ela759YZspeovbvck6f4GBstNK8A7krXxUKSRQtT
Gdxvbd5Ed+LxU0JQooruSffZzqJ9uIfNfo/23W0XHwLc0G6cTNOpBBSO3WM3a5+7qDB4py/Lf+LM
aZUxo4QBVeMrswabvOu8sITD+tDqa6k8cIgy6ZKDSSjbbjhgbZa7iz7xNmd8XqfXqT7oMN4Od/09
j0XPiD/xK2GQPP30L/0TDU3eOxlT2fjwM6OxUd4glrCBoiVTGUij8qIfWM/3Dsxn0lL9cl9L9HFZ
Y6RLkjVhnKenfFFSvUNtgFXYvAVKyJHeInySByB5d6Q+/2qxukbp6w0t6Ky7a93id+fayybwHUbb
3qLf6Nf6zW4NX93q5zcgfLBKi+yo9NZm3Bw0B4venpaVe+itW7ZSZ9s9tStAHxWfyEfQJu9gX7M3
eOJmkJid+tHeN+b1v48RvissL5OLC5wL7pT6hdKbEK0xTTpVTrgQMyX6WAY7e383MGb3SUYUeB1J
I7ZK26jRe+No/uiwjeVndlk/Zs38Dll9IgUVilXgNUJJi1+RBRfMXeVhi+SXMKw3eOYn7jHMWKiu
SuNdIOriQyT2+eY0jQBv5b0JsEMfXI9hGiDRYtnPklNDr6N18Bvk5Kiw4ulZo8UlFAUQ9kJshuVW
hrdOks69fj8plR76jzWrJM+WyLRh7w72Dti5+zScpOFZ91bydHZLpPMbTu0Qlwy7TOxfD0sVb0ES
gXJI1TmjfBMmpn+D6WmF1sLlt2kDtyGj0LtwSO4Z5zBtuhfqft/IqczL81t0BoUErS9IDzYH/qGA
GG/QmYgfqMAFp95l7xs3tC5gLoLn7C2WtZt3jo/xOa5eHNNENNk1fhJAEHj/EETM8ByzjDeqwZlA
fnaecP5W2q1Sibs7n2dotqzU5gQXlDXGWct6u5eynVnRKCUEcsoVezHeE/DsnY/JxDda1e7F6t+q
jjz2/ubiN38qg8rWSeruGZWoZsk5925BdWaEyZZOwDAKKq3KrDJ7JUH9DipaSCRJ2JJkO/cFYlIi
DzjG1Jq+xvdhNjydbI1smrqNziNjtvv+zG4TpJpYTyb7hk1IzoyifZjfnJHs0t5pJ5Yg18KHGLxU
jcVBDHxtfUGkWWsXkfgBj1aN2VEdVrtkhANwGoldn1zmd7/UafQ0FRa9S3TLzWoFmAYOLW5tfZDm
bnLhg8leEmT+1IMyAN2yb2K3kHkpYbpKGm4WIhtbaO9iUUMKFX3e2kGd/7DJ9xLBrHA5cN0aqyIm
U3wLhQhsKoO/5CUz6yuzWIYUkJLIaGKrjq0bwBNZ6A1Jl/jC4tZfbN2y5aSLSyu7NMIn+aots05A
EPmS7GD6iHGJnSTcOWWQF/u/cwiW3L/7FqZyttraKxDMB3Abjzjz0V6Ci556jZ4Cb0HcifqbwZWO
SCAvY50AtR8aIi2gtOpk4AfDj/V1vW6RovPtEFmhC4kVPBS3Glu9jGic9DafAuiz6fTl+wcRnNSW
1Hg30YZ5K6NbCQwCQ9jTwxnSBIjkzFnOjVghhUIV5Sae/8kScMHmezwL79DXyrcNS0GNr2k3GzHA
H2tWV97vnsZi9QmxzfoktAfhmGqpF4q1mCTvkquRpi1lM1gpWkluRyQyJodb1s9ke3lgqEHhFPkj
NQJWyKw9iyutjAM1+P42ZBV9EshUA3Ml8vYpksARl+6n7EsmCHEAVtuCTf5cAGdrkma1NWhlIZU1
urJOQvePdu392961yz1tlU4D1r9imOIMVN54ccSbifnVGH+Glc6D2Ct9Q25UFcNAPIBgjKV7up3u
px+e20WX9oeYSpzyE8IPBpgiSR4Yf1pqFTo82xWI6tQx85hZiFspP0jjAl1utGQsH+/CX3C+FTIb
x27yk/zoyghbXnYNHvDU/X9XRcqtNx7bqSK8h3OizWcG37LwVDRMSsE21F0T5fYZvSM0NFpSiahM
yuPHQBJNn86JsEWYdT7f6XLLUCkR5FJZPhImvQOzW2C5xRcGAfrDa/bCI4c9oK2yPCDwCV+Ah3S4
QXGJlJKDhwrdvNp/x6iwVqEU03lez+94JYZscYmUQTlFRqwgV2konVKRyTOj2vghd5ViTB5dG4O7
rzi1WDW1cj7ZlOPL/kfUeW4nzjbN+oi0FggU+CuyAohs/Idl8BgRhIgiHP13lfS8e48M4/FggnSH
7uqqamQBGMYU4UWjjVsfs1mcUb2nKyJI1kXoqHRDlLhBgkPpj0hZmzeY6TqFLE03nrlMA8s9uUz2
ioSOxG21UFgm9wz5YFz9VdCggGCwubi9IyHe8/f5e6aHL/+0e2e/vD2G1UjHJ7r6JjhoYAcEi8PT
6DQ6jjSiywye+dh9bDCZCCVrTEMjquJroQzd6YaEypERgZ3hzro5MLKqxQm7hFlflhm38AaSNt+P
8/lxfBzfpo+pzD3ygdupgcTIqCjrfP6BvOCahH3YFchxP86mx/FpnMX4aXD1Fc1i0da+4DGRdbSv
mcE1qgTnaDc8YXewj2SwZqHEX2ERheUJxwM7Jwe9cBWzfqsJFyughh04eKlJan7nEPhzRTwJ+NN5
9xBkG/1zt1IkvVKkH/0SKpDVddrsEM3kjCuNuFegnSQF37kDFdTBD/D6ie3pZ2CHz3jVw7dgF979
F6OhMtm27T3wTFZANCsiPNkew18bviSRSSYwzeJkkkyI8P6pFKwFXlhnTiVR83T/aVKuotxCPCNE
pOrfQm022m7k3qQZpJmZAWYR2283n3/13tFvHszm0c+jGoMgOPmoQnGLc4Or/wAZAx8LHZ/zTMR3
434bH6ZgPuMDa5fhu51jz+3Uw4+GxegyzIY7FtBhJdj7OuWVIPEPJ3TbnCqSRpJEsIAF8QIOMR1m
8fQ6MPzr4B2euNiX6Wd+mbIhpve29bdb6rltQWz8rhzaSlXJE0EJZlzyJ3MoSMvBgOu6G+qoLPbf
lYW5uM+wDkM4Uvo2yO+lyg6kTL0cpwfCysvss3gtVktlUNf1eS1gWbIuk5T4ha2KIurzotEmGh7X
9sD01zWY7u7feV0biyJfTu4SkWpEbzLBCw0Sfu5/17/KprLJ/5KBguVbqGVSw7IeylhG6AfZMuYc
Zu8DYntC5Q024ufd/FuOKYCTt7jCJsMw1njPuxmuc7LyqPQSP/EZrMGDm9OvQXhn5DKeI2LF8sul
XZgTu4NG7MTcOD9DI94NGaqc/WsXwMa7+rAHGNH7YMvbcuYWFmiaLeWMSVtnRrnUK1tsS4AvtVFp
N9eG+CKuEQRY+pxol3I3TtcYyT8jb98PC3sX1n+zx2jX6B4/bVK9M36UfrVCSWr/63xl7Km1UXrs
OZsqzhuPpnNs3k5dqtI7Vsaql1dap2fnw1XCxnPru/0dPAeXSklBxiwKGepBofIQaULvjRDzsm2q
uFZbqJp/6crb/lSQA2o0wHh0zzjLphD5622zuOVTs/juzE9F7ZfJLSlXT5K3hJmrlE+An+KmCiu4
bs/4PbQOFNrJbsutiRIJlY04JzqAWsZfNFvadSkCbCSYJ2CxJ3kTUx6KKegr/hmILshtqBCR3rTh
ovC181jJg39oL9j9zWuPBfED4vz2au9mFW8vRhElgb80odpPqR9xYZ214btBzZPeS1N3wmCDGHzG
OABe12r4tQNmRVhhddL5auRMTtnSfbdvMFpvrcPHI7docLqpJp5hXTybdcQc1WGlW48oh0YHmJT2
qp2Dcj3+qvvQHqkJ65H6HjRujmdx8OjvCmxq3Y5fV7Ayl5q+WK0iKalb6x054Kd1n5YSxXPfhTZw
nKoWf/m5WZ0Kac59nCet43Q7Pk5pLzF2fYkuVnTYKav6quufw1Ukb95jiDcvREG6Dv1XbTzyrkqC
wKpr+6IwWFSlGx2LaOgEAqbkeQffl6ETG826QjNWXFUHdJh9EAW232xDJKug2A7r02TxWJY/urfO
4Smsj6rDJ4zOEbzSoRutOFTlzEhg4ZHlnSdba9uCyySilQQY4k1Bp8i92zylO5o44RYJSbVl0Y7q
8F8Thhe9rPLhaq4eDZRBrc5azszyPVAhEhEAK48gDWAPrN7SrwrROLvmBj9c6gS4eaNKViSCboR7
QUxgJLuo8gR/3kX6kCUALZpx3lGNOOlfO2/UOvCwuNz3FvyxTs7JPNCFw3kUBM538xQ+/MMVmu+R
KvMqOoXbgRrR6EOpIq7uMn/MzMbOcxiviFXT5gOCFc0lyDa/sh+pMhoeom1oFCLWIf3kirsUpEUb
qXVuEEfgOM0lR1FBupDHqKxclCQUWGEqAWyh4phQ7RO5hvwvXmMFSSXoD85J2Zp0GAnLB7KFeLQq
cZ+KMfHm2lz+Ln8aIacdRFyzK5KJeubWqJfnUK/Ly8TA5EIdp6IkpOJiQKoQwNxAfuC0jHCPXsmF
YFyPTGZPY6KC9ql/A3UFr6JU+AeNqbF5zukiMz/lzU+YnuCNnKc63vNTnPcdBqLTyeGp3Gn8de3n
MGhM+lRoEr3gHegoW/1gGm0zyk2YLzr2VM/LarpG25220qLnwaEuZDqiKF45wxTiUfiqll5SPGSV
LQHSyhffptZKESudCA8lTtLxhE+cDz99hAnNEzVzYWgqEOoAzZUBLsNIlVQhWmLWUx3pqa7gcAWU
YrG1EUSq+LN4bAAXIGpEOo7Bh5oJenxwV35PZZF6n4uHIxMLZ1sF5RcJG4mkltL2dmYv3WW+Xi3T
f6/1h+PyTybWQrxE0hdWVZBOILBneNucvXqqL6dvj63YHtS4iR1vQZcXW7QE7K8daY3KA/+B4krn
nRMtBCF/vn0N5lX02hwoj8DpyDtanHTtdWLfTZ1wUilIxSxtzcroiXrpTkVBrUh58W7J7dSypqPk
foj98YTM8oYxdIwN+Szo2wNcs30slklBFm0M1e1JhDN4UywS0OFH9gga5dAcSet2Z3bC6zg2K8eW
dWnZ39eW2V19lzQTk7XuytuQnZmqDnfWWsz855rUNYhC/ON/81NM1kzEH5GYRMgzUU03OseN03uC
NZfHOxLABxBC0qBZV8488f++vuXXX5Butovn1qO6UuvzdwPyZtLdtiTGVbiENza2R9uYfLRZAd8q
FL9Ubk4YiMn/9Ya9K4bDhdkwqgMMSxVgPwIu3NgeSLWgZWj3Z/QsDJV7KXE1Nqzd0uTYHDthZfAZ
fobbufv92ex+al82m8E22AYrnyVnhZD8FRpfyW/ya2zMv1P+X8u699vjqzFs0GF76I6yeQ3+zcQZ
wmK8P5o7SDdc4NW3+339un7pqT+bzGl9Nqcwhf7FzDtCmbmG9BuHejbCuCpy2XIsqjvpwiY3wF7u
FR/2zcrYmmaBjlpfbCzpHCEoR1a8GtDiJVrxL2dam7qz85f9bcCNwOeYnRwreljtlpfRktuKdaSL
1/JQ3C69S48XSthFaW1RcODOYXZp5qxzMOW3vfN0S84HRrvyc1zAq633QIufy8osJpI6qIvi9myz
LkHLOYZGcPMf9GOCXCXipdZHrcui6WtinBlhl7b2zitL2hkPaW1kWhi1ixmTcmlq8LfIRCZPVPe1
+ogNjAqqKCSLbEk7ADikum1Zv8vtSFoaFZLRs1FmSFHxv3ad6625yjr3dU4Z4lBAFNqjdIhRaVF4
NWM8CUH8UcuwHBXMO9EQn22zazMXXpvV976/cwtybZXx8RpWGExGB0p4K10f1hLB7LsNYn/dJIWR
KaC4ctX+de+VF8zqVxBzBOnisHCmr/g5ylgvMl7ijtRL3W1UKUw4exiZR5WRhWPvbn5gstHbj3Pt
FmNCOyN7/iraDk7wFHWGxFa89iWedJh3T9hyqW/1LFrGFmeJVfncbwwtCFu0DGMOa22vc16xSGB0
9HeD3aAYvHZ3bxbrkVYl9SHD3Js9S7NcoZWBg191Vnj4RfAHlMHi5q3sczvZz5KZMa2PdR4YSpSa
B2ZUj2zeMkQxjjOtIe9sQIL7tRWp05csI3Sc+gfegvoc6X9r2M6Lailip1ssWbdCrST1nNEjhPgm
RgzOrWtn9ZNRTrV5hdrQZtKI9SXy2blP13A6WlbDtJcCUTgLovCigIY8BTSZgWZ3ITf/SKMqnWzJ
oVT3TFHlpCr7BHlgDDRahLXmBHAK5zGYhbINj6G3Yhk43HC938c5bcpc/xRn43NcCy+IFP83NgFr
gG+gtbEeQkzkCh162yCnjyNltCk9RmfGIvuukvLl68M/e7mbbWfWWDVB9jHgRDAwjABEpCpzAPPX
aYpfRKUpbtDztKEDOKZIFCnOayctCvhk94cZdVYRh+9Bg1GNiGTRKPhIoh7gQoAWgi+mp0ib4i1q
50E0JOqjCstE1YMXDWSoJkCEFEdUmiN9X+NnexRjr9hE1Oz/Zm1EjlLl6LJIXykVQkmN3EOC1aHY
TTT+7KfyZwwVLKk9uAjXR3iMYphr3UOEI2GEvjWxkmSAHhmmBFHq/NkYHgbG8I5T+0bXTK4eimy1
HFTRP9uwGo9o+w4cKovpICJ1f/GI49NDhdAhzsSpd93i3mP2FeBCWCHDXpbFqzurg666TECEpWK0
gCBVOGuhrRF3T4R+gH6RB7mjeWGQ0TwSRy/WIPHZMQIGin314GxTtnIGu2g1rY2r4+rgHRPt94j2
OQSzyURZB7QQrifQOABNj4vX3ZPbquEEyxl2JNJjaxzq6Yi6B5WYARC+wVNha4E26/gU4J5wK8H9
ji/I/lAPjVvHBdQKb2FajbGJBxt54hQrTOz5dW/vsWx9UipoYPAn1GvzbzpGHoPGVAqU54/U5FKL
l6rxakjnhulhfJ4S+s11y8bpuGweq7rwoZf/vvrmT5XrUQsPQSV6RifExVAZOae6GiLIFdSWKJkb
3zoosryBd+0JpJmvx1d98hmdApflWCpFpdm6vQCVJN7EVo3xWubPZzUS9MuF/BrYv+av8WP+2r/b
mTO+U3m7L8C2FhTHub47uHM5cWJtdGmpbNiIdMv/qPe+dHf/W3AOQytyogxMEON8/9K3OLPbPszC
HDD/2RF9B/A/UMVeM1QpWvp1IwR9b65/d9CV61/5GZL5Z5R9mdMuLtvL/ZpCLHsMJTFncMnBbZja
HCaTV30iNKpo7NS6sJtfVs0tJamnxz1SOHPMMfjE9ehJ5Nhgn6f9J1nFZ+N+V0bvUc4KNax/17/v
m/sm+7u8vbpFPcyzGt7ZpCUdMyVM4jur02GcDY7xZZBDrK54zkqtemY1Cl02OuF9/IVzOVaFj8CA
/4DWU4eMbuvjaqy3kAZsRjpe8D3Z0xFg+naUvT2XtV259hUKyqPZCI2wglVU3JjqrTvTT/weP0ef
ySuuYE2P02YfO3/cdBu4sCg8eyAnTaIbuKYzPSxq08+E8FLB8Zn8srhPrrB6bcw/2R3hGcfVZfIv
+ffZt0x6SyyM6cmg+YOXgGRVoVXvYYfSEPXdbRCS33E82Xs5ZBLULsXX6uOZbwDWpPtZXnqCUnW8
al6FZUw37cY6jlCVo8+wSnAsHYAiFGX4Ehp8CP8K2QY5NYe0o8H8TyLLJ+SifdsNxD0C1vqX+Jiz
jmTSWgmAutgsd0OoNTscZNbcyYnG6OtMYGmNOFZ+l5LE2mNGwec32bYf52YVqg9w+ODXqVG1lkbr
5YQ4Cdvv1v3p7Z9NPk+dsm812K7vD894oIjKSLJP5G8uFPAyt72hgcENMLpEQF57vJRWy/vivnCX
2UwORbQZpuqIpTpKAQmQpCuQ4EoZiUTCaodePpU0BgrSlMXb8s4Eo1ZnDwdYzyniyfqAEcOtPkCW
yw1ohdhG5KUKOTDZDYHHtaOI6YKvMkLgXoU2ACCAwIom+J7UJAYWC1KszrCm+cGtheC+sEtWaI8K
eYlXLVGvIgwJ6ZWcquN0OnipS2i/QsqBUA5JlQIghUCZr/S0iutFsT+wfxM0Eo4Ov3/Vxtgeg1He
Au4+wEU9jcZ0DeYeW0RxwnExah7ijYn/f8EHK02Kb4Fk0Ur+Lr3dQqOJ7/lVpYTSTfPjVdPeok5W
+C6ClrRpSut1MPagfz38jN8rHl/rG+EOMD2QnlrD8D2qMRmUJ2x/Pl+YRoz3cTag6TZ9q8TixpGK
pfUWPaLUJ7fqIkvr//+e0HmRX4tuKdmFLp4uXQPNq3AKRYhp+8FFV+FQMbPEAOi6cCZDViF3gTdq
CUV/cqpQjlpmnBbj87KQ4LqMWe+dMrRzI2tYYjx3dmyHSEq7+5bsfnz63QWsPH7NRPyyn9pkm0Sy
ZAxyYihtDeTWtccbRAI0SUccLDPUrE3+Kq6/66W9RufQs+eCSp2OjTKgvAH5fN+n1tdayaeCBHC5
FhiTliPAOTAzxcoKPe3IgnVPO7NeohXCRIxZ3kTTqwCtfYbvLrnmm6WDx5D+CF7Uu3wRhiiYvIdS
/khVhK8Fo+fFCdbOuKPJsXA1KZFcHskywSdDeAc0aSGTmTgTe+SOaHE0yAZKnQrqFB0MzH/YWDDx
blRVyrr+qm8v2RDg5GP4R3iBkQMvXt0IE2Vp4ymdobLK1cgYajWSFAocM1YrdQ16B2GDQ4SpeJqV
ijdDeMtHkPxUH4yVgVUxDVziFr/RuxcKTaGHWseUt0t4qFb3Cl0vo6qXjdS1WR2ZC6kw+7j+LiqP
8IPxFX2CjFPK1C6WFiX6OsU+F96QouQq1emkA1EYIE3GVYsFtHHhzWWEKjCGTn5NQltgH0BuyXwl
i4BVhOrjnkCwsGhGJs1PGW/VQBDoq5h6qLhhkRPKEwtgfdQCtiYoKJ6hg/EqYGsBa48hq49lJyS1
sR4JBbm9nqL+/ob52MYfRtBJrcMwI0O9ddfrHXaD45gI6D/NBK4neCyCluNdNcY3AykjSn2sjWRu
FMOVxtyI+Jkf4QyxXC66mFnEH0I5madtJOFeYCsVAlTxnWgJ/3HyUz4yfTq5yFN+fddGgNPmiTn4
RMJfaaAnI0SsLtQoA0RmoWykBNEoshcmhpm/Bk/j3ICkydT6G3HmWu+Qz0NkLWUTForDNb25AUnj
vEWTYhMF1NcXinbJm1xgBE3km7/6kU29Dk1zBe5luK6gXPAk8xD3UHx2eNMUDXDaSTr3YIwtjNyb
GgMJ0kFKEQH8c+MX3DEDCahL2cJd6uruZkpdVIIUBfEwo0MxaLEOOOa69DoEzxGFA48v7wGq8tmB
kcTf+JOI9WYN0iaPUBDOfOGNuJD5iJ1gqfFD6o9IwcUkEBtC5XVJ0RN+P4WwtUeRTmhe/FSnXj+l
ejPb2vTk0mszQHrlL0kYoeEoWk3arLOlk/sRpxUvvZfYlXbmF41Q2GnqDA982dWN64Y6Sf/Wrbz/
9A7f6h8Ja4jh9cGUM+vuNBh5CCocfRZerSgfyW2h+DceRhoIemiGEdT6v0/I5+KXitHBA0aKGtVl
RL0P9bkeM/0Nbl8YSooVwlAuxqZGPieWkSx/UYaghiJSIXd4wJFWKhQbeoBEFXQhGJeVSGq0NHgS
T+Td2uVNC5Xhqfn6eFT/aj/wVO5H/OIQTUCpPQ2I3Ik79j73e/YVLG2plj5fAQxhW2QiSJYPdKZq
SNb4huFz/HE3j3tzZcDYTY6/FBgRCRotSq8pEvfZvm2T0xj0f9j3TALeh3cjtpw/ETrcocfcjfZZ
ld7fatsMZ5UWBtqqq6uAeaRWOCNWopKJQ31gQpwCFoUrevGPco/DlJo2W4k3A8jFR4EWmO24W7+2
3QmvUyU7pTRIqwBUKDwA9gdyIfi4OGfyZ7GgYIY7tCRxrLIQF4P1UDJgds0dLXQk+CXMSP3Mz0YP
6per1mehkcoV7h4iC70sVA/myoHqjzIR6Z94RpehR8qnaa/LpKaVeUBNpdDF5BRRWGIKFQ8La1vt
MshXseYUGXVH7brWgtZvoielHAqdLT7TpwUK52L8yNsJzVTS8P37/kUJLMIQzT5EDxE5REQf0WaK
Lgdq9GQdociotYtsFhe46kF8ZMygAqQxpFSCjCdViLZB0szRVwvip91r5xQnS9HcFBELrEl+P2hh
H9RJe1s8NPAsk+ZPgUeZRybND3q/ImsmdSkODeXDKG3XFvddpw6oPYAudk77J+h6NNNYXL6d3jUV
Et4/t0pEQYuUzDdkdqL7JKSuFLKzg1e0qBvV+AbhJYhDsbSzFEoXqUMRhyIa3YRrabGj62Yn632d
LwTwT8I1WovBhd+2StcU+adP/nB/obMWcJ7KMQxJX2JYCjNtGcQnMyvGGUGO5cSTpD/eL+PtB4WI
/sywy59gZ8P4M3s4graIJJUrFA+m46A0BfrVfbSiwZt0t3OLkLHm0Yh7hJMiSxDPWchuef25sqhj
N4ErUls2Wi4R9r75S1/zX55oNaijhiy6o+mDyL3qjaE23S7Udf4Lr7vRfCKPSpQV+nQY8hQ95Rxa
iI0a9CdQ4wP6XeD1MFHTgL9ft80nIopp6d5G7WAOBPII5tEu8fSLkpVyIMmcheBQnQMsRv7rC1Gq
otJELuVLQq/Ac9tTXGjzb0luSyOeHSga4oJYZSQ6OB8JQa4TaSQfMyEtkoIKcxGq9WHpRWupFTuQ
NM9YJBMKS0MCgBTA7UjZnAZR/iPS+iswRovqqt9gKDLfEjYksZOxmmUe5lCeaGhLbU/e+lLhsLNp
KmKalLQazFh2LJRQ3KTsLw/Ng1sholUB39hkYB7bfCxs/DKokLCipmfIl4UZgWnC0eQM9O6WCvMS
YpMDj5ThVGyHKv8An7O+8WBtyxmIq77DW4N7VSCk973xICJs+cpQt8MAhLaLqgpJgct88MmEmBUV
XkaKEx3lm5AX+Ke4Cjrzqy7p62mKClrXAisDVT5vVOkUYVm9UquFciPQ2oZnM452nMKADa74ZYBB
oL28g69/M7CZaMP7BsuPKfyJyyBVl1pdcCnhMfjoKOcw+L07Xoa63P/LRddVImiHF5PvMoRqqs1o
ek/a0MB4QOoJHIFbC0GYu3Qyn3hgwAV59e6fVkGPg+nIbxCPyAmQBaSdqrGrdvApnWwz7xe/ptEj
GGmWqpZU4pZSq1uMYnmx6boIyby2dGVOXyWGIcckjWzzPxsVNN1iGyTkP8oy0zmc28gdQU0YgUcq
MRJKikD8S68DX5rnPJBf6KelJFpgqi6MLtaL7OSJVll+GpoOWoYEisrJRUlPaUxR1bDizEGEJt2w
Otn4Q9dzLblwkEl+NPzOHdQoOIYoKBSmfcI7++ZhBUp8d+5/u12CweE3XUv/XyTCA0vdyFpG6jyY
S66qjF5Hr6tUDycEUn0p0svF8lGYHjLDWeRog8PyMa+M1dvICLLenI4pE5aIEda5rHjlwlzGjUcs
fflgGHZgISJRvFnsF9o/GGzN+9AJUjbMHQNOaacQW8gxcKqJgmViqX/KcaqgVPOAM6Gw5n9BeGwK
AtW0LAWmYuS/4FuQIlpU0atfDbN5wqCRhCfZDbjONGOiNENHWF0hwdK6RlqudOZ1FTBH/CZYYqsm
s5kq9hMAS6g6IEBF5wvmHmsR0H0JKzfa6C4Ib8HbaVislj8w3VlBjsE2TPbwr9RWrzF7jWqRCI/L
6rc4O2IQQDOnlxX2ypvNGOunrvzY6WZQyuVyv7DtVaiJlbswZ9YwLpCmlEpeKPpR1PUoN1wGW2ga
V5acHFYisCYOBnArBon1B25bbxu0QGyn45zckKJ/uO095+ep2czDPEx+9/ExFsDDnNzcw3vOxX+1
cCGtNA+DchwC0DMad4Nsrsunt6C1QFu4fusFSDBU03hNaK0ibK/rb7KMZ5elmlRW8X8RcRZLMFcO
2QjLqmJ2GINFrP1frR9nKa3JNKfgXvG226/Hckw3WJ1xXN9gSO3iNrnZ7MJNdYTnnoMx4QKX4Ene
nfizkIxyXIS6U9aUIYb1uEAtrHaMfJgz2/5RUyR0wZxX9a+gzqEgKyYCxm5LNu48ZtAesNX9/Q2w
6o/xKIQOxZvf0KqVWNWIatTk07ZbndvbdhXtBhAS0S6j6N15FPTtZ8vpimYmtrDsgo3uHS45ejNC
KUXVn2ZjdEGuLKLaHQq6Nbq1xH8FSv6qbw7haW7vww9dfb54qdPRq1rBJ23jvVKHBkkfzp/7uQs9
941e988ent4evMwMvWJ0oS9c7/oMk/oXdvxZbXA9tpI/O8ztlhjLN7oRiAkouoQ0qshzN+KB1fmp
GhfsuNc2WFLEtgSjGqCwm7+sSGRdUexF3bVbnxGv/9yFn9EO6lju6znVwaoxEylD2ldY0X4dkDz3
Vz09Aw3kN9pg9fxx7iMOOjQ/bGUIhEu9K70BuvXfXfOGBrknSgce471KfxPTqoBuHfjnJ2BMxFI/
z7AaHZ4d+L/w8miPDadh7By9xry6RSHyxO82Nk5N0/FeWccBIoXRF542+237Zrf2YMhX7+C08mqL
Hp23c/fmdIBVt38G5yclqsqu2IywadaRMtDozXcmKZA2LQ9RakDCOXj10XHlp1V/+3fabP9YW/h/
fnz6xMczG8IxPBIPsImIKiGoRcVrewQKW5I4StjM8hJaelRbR8zwL60TPbHZ/5d1KuW+k0Wn6qSx
a5uV5r7aamAY9vriTTd6r1cne1J+e329u9V7t7a5wKuYp5+eyBvUxCkFs9EPV9+yogcnbM1lWSgl
6MGb62dzbUXlBqglb8+mRGudXxwA5/P5sznH2C74+5Majn0cSqVJunblezDX6+DSMSkL9V02uXnW
otFyvWltv+ykhTvBlQ+btJ4P/x1eoF4NKp1DLNHuE1mDRnsykMShlDc4WGjLF1S92zThlnl7KYN6
Uq8dkRc6Ouk0kJvxM6auNMN4V3CPtSWJz7iviEwxGakTQ4rp/x4Wq2Tu1RC8/JOvQZEiQXuF2nMG
OFjhO6486YjoUMO71FcXlvaInLt61rS5mq6msmtQ0Id8itKq3UcLJBMILOZwplI+VqxNoAH8J6sS
2RoDOW4UuZnBYrZqEZeAZ4B++fW+EcE7Hr98a/TovEYvX7PFaYprvtHnKS0VxL6//tW6t5Y7weS/
IKFLnraj52GtqwS5+2adoaRHPkpdj7CWRn0qABcVvpd06BLrwXhFiiCKbzH99v4znxwgax9CFzUQ
hJxh1fJIbekW9ho/iTOCtGvBXXOvWlYq1ZYTWUQ5D57qU+/QnosVpPFjxzd4t007zAjRJ5hUTE6g
/MM4xgJVV+aIlgbpAzgW/hrx5t+GtTgM6x2kqrgCs2QgDOCqYtqO2zrQW388HLNi83gBYmBfSFjX
NLhg5Sm3w7JXXjfnqnQ5t+OYVYhXYhioHRrusT8D8vW/v7fXI3lHF0Z94E7aqoZZJOWyf8cVIMYd
BSt3RLKynmJPYCyVSgXZgDCsZEQlBUKlj0dWEzBP+4PEthBhSXJpQBsloI11L9nQibazgrwPO+Yr
pVjWssBvVEk7xlXAMxjAz9mnfxgnMZU4l0Qj3TZXy4y1yK+77cuz7e6D7OWZWCnPU1RVv6flJ3xg
SHgIHZJ+rrsPyW5lgYsjmqbuAKffntnNhuM9o8MYPH7I+8gQATdalV+zn6ceeXx+blfgZpAj3lFJ
eymnObr2SP2t1NsYZFlIAWC1/exPPWfAeawvLezm9807GX61I5IAv1jZt5/74H5r4kZh5ijoZsiX
72e/sWqeoG9hV7vrnCv0/PX+4b7p0e4E116k+94Co3ya/2jtZr4Jz6V1hBXVIfhN7Iu36xF7WDAR
5+dV93lqnX/Nm+ce0MydOva7u+JMdcHqErPlItFqX6GPjJ6v5i16fX53o+13bXG9NxNcAZhG133n
/e46q2adzD8A0kizsB7X6CSCf5XVvGtZbvO5k2PUQCowO4MYnamEvBZW71HrpL2qbK48A2I/msW8
1ZhWJx+cosxH64LiBksYSOwv8OxG5zR0eivOM9qWQxe4hvszHbGQE8LGhGY+xH8qw3MEExpOUWvl
hmfqOwfPoZX0278RI1ycprGGAkLn6/Z91WHwOM0HOUavwisARqGfYJZCviGvwYdq8PKPC5N6Mrt4
CkW6vjE7rpe4rRoyJFKnSqf6U0Fe11ntvMq02n5PdjUP0K1W7b8nDzM+3rxT2st+D8vs9wxKjyMl
W+re4xu+aJeRNx99M/zfcZuexhb58/Q8Nlmlx5/5IT4NdvFxh6ItGadogA9TiaccdhsR5olZMire
uFVww8H5x96YX/YG5cYbJAUuNfvLo0kAxNcbrkx1BCncLRA6Vpz35vFlHVvPDUvPSDebuue8NtoX
Rf7KxtzUNzVfSkTLNwAFC+UB3trqm6Ebra6Z3mWjYxcp1aPPToMEur6j7emtfx8kQY5TU/DsN9j9
CZPaagKi44IKIUf5X8ppDtRZD8Mjoeajdc+gBh7Jv7Ht2o90HIbpMJ9lk2xS3COtg/iC0IHG02hR
uWCJtz3pawUCO1uN3XFKlrqg1GwtUZbe1rc1//NYtR7r2vI9Vq3a/q7B4RL/C+EtFcxSxWLSG/0d
UAAm7ruSDRTeSDS4VaQvV5CMcy1djDYErVWKtkTgATZk4xFmLJRZcMclOozu5BYTzRUXwqq9ZJbe
F3KRhSQ0cEMZhjC/cVCoPD2z+LKX13UN/dTaGdQcT9JpiK6ISnTQy+ZbLBURmnSo6Q7riHgutRVQ
vQrDstUnTholQ+VcQOud0roWMxLEJ3L7kFZNhCJxbaW9rCKu+kCXcCdGxIpLJ+B3hzCUgFBs6VNQ
6V+3Hp8Sbt21YOUkwtKLrBQLKtnMgPiTapFS6WA1I52yof7KUkThgZrInRmjoLI3mDLnHoweHtWW
Gka7MCnaRLRt7JlQZQhclQOVflu2IzvOM/sofp8ta2SNVhPCcKisk9VkO11N9khkpSKSrhCXFjy8
uo1I3olOdAglxTZ+8GKJPqMKlgD2BEnz2cVyCdrINW19YANiVMi0ufTlPlCqIishqhqESjgMdE8I
mOuI12qMVnZbjA3kUYIKuqu/JXij8TLC2Vf7MH22pMOtALxbSLtwJuE4z27r5B/m29VluhDzszYV
9Wq73q7z5W6NaQUMzs8yXV/W7pgOphNa5sYafTqMftlnF3FOkK1R5cC+cPqlVKfRlyH3c3HqJm6b
Ue8yDLAs7PIsFKoN9eTsqknxFZuFo/+GB4PmZ/uF9xD6u3d/HyRBtqz+7BGqbmlmjS8LEi4dWcfG
l+EeHZlz6aSyOM/eC2P5XB//7TkuaygOi9tCvbzLt3vCD3W2nZxmp5kRn2dHejaPktF73eB3Hmtn
6XKtEZTT5x6zFeBimJPW9D3eLeBU8lXP2k6ttV1wNmCy1mGe1GKxEC+LZGbuhla8jz54iRTMWHXx
1GfatRp7DyWS0gcn3k52w8NwP5pUevUgIw6eFa2iO0epz9nPgzd9sFDrHb8r6/339V9lnV3ae73H
Hk664jBcIzMwMaQ4+vfutXv0UfZBB1GP21IabXZYbFEa0vVbvkvN8z914iy4BRBErjNIIusdHMpT
Fwterg/utX137Jya3MXHf6d/lU/r/K8RP2VskpDSfrqwx0gltXgwpSCqiWIluagoHZpQbos9tAXe
yf8hsIWThh5pjUQPMw1g1DzY4Ysvm5IG1TgqU+3q4oidgSwN0pG1SMymJeU5ypWdDzy3ap2IEKrN
w7N3PhAmr7Lx49Cybs28hghlCC47tPZE09kJQxfSbZLbWtJc4ZhzbJ6tzvsr7ffrvGE38RI4Tlt8
Y4bX4AnVY9dZ9Z/V4GpFFyc0897j/ADsWxnee981Keywe5KB0nQ4JCI2VupKzvqpo3TLKFw1kLPB
c6O5Z4x71yCNs9jw2RgN3+78vMPdrZWcWthp9S9Fe2QxdM7dRpzMMkhEyYxu01wM9XBCD4cgsd7h
saFoYA2fnagBm+7RT8rtlyi0MBlCTqjNJhkxMorJLF1n3i3loPXejfkCeELTVYyWMR5gxFMpWOoV
dRjT40wT9OhfeCC9Ls8IHbE1YCPCGoHPDgRT8T4MaQtqFMMawUF5QFWREb/Vhy/yZFqcxRazEG0T
sVQoesnRga8GQrvtpAEj3OVXjTCJcMTB/uRAV2dJ/VQGQGPjZXTQbaaYDnYzBMIZUliygsJdQxm9
EaX9C3zBR3jpn9FD6sDKhBihlBM/vsxJhcOYpdDqMm4vFn1RHO8s+G17Kk8SQSUqKCJuD/m0nJNr
Xf7Tyas4M7wXNJNP74L/3bOZUZkCMN36d9xAKRtBdkLIwQrAnvyvssDVoiPPMwtLIyIJBkT3xpW5
ocK2/FfbpZopKaB2XSmV0XlE9V9GUcaOum/ZU7u/6qwqnRUQwOaCgBQxKUHhhHCyU8NpTXpMqXVf
LNs5c5qg4aT3ZhBW1rwbjLlikeR+lVL29A6T/ejGVjNBe8Ai2LvP6ovTd32Rz+7RlTa/EKQJLB53
LwGyZXMmhL174AsX7FJ5jhv95C8wiWrxJagPjLAR1gePfdOZpgyQC5ZTxvI8qyz09NJJyp4KjpSH
BZnk5DtYwzqwU4GyIUX5vpMXdHb5gVX6q94W5ME3p8k6WSQLY37ZbKnA/u3/zCmOQ+jPthHujrEh
byG5ucuQXp7uym+pS/IjnT++U8VSHsRUJzNch6AueGCAQ6HIJKnt5+w5y76piH+rJo173MgYS726
RZW6/UdOQXTCPSAQX2r1J05n3qO+3oBnawwIS/DDqHJ/2EpEOZK5TKPi3SK6+xSiY0Gv0HXZgJ2I
7BF2r9SXq/6Wh6ajdPSADFULsOdWCSj1RT6BT4PG7ox0DYMGua/JxkAN1VX6xN+ywOR0XzrsYfTd
VlSmo8ZIkjJZh1T95U1Kf3FrTQpcRahcybAmlLi+5u9xYJSdA0rxkJB6P0B4r/+94d6kn91CIhdO
7//YB2kkYYJAzx2XoE51aNc1fg7J/IB2jtmz66aGV5nUzk0yfnuINRHPeq70zE52J+ZlsM/3A36a
rPElwvUbX5thHpgorqBCULHx+yz0SAA+oTx1QIr7Un+Rs7XX/Nl5XMP+Vqm2ixvIcU57bg57UhvV
OcE6ySbkYnNoRWcwsu8PFqS1qBbZoSjMMkCyBlt4yJx/f0uDP98YQ1CmUxAtHtcYPq2r4zdlfJGS
ZdFgEqvbnUeMYj/Y4d0VVbDT8F1MEq7+PtgH+amVAnAyN6hC9H+u432PVQaNt+FbnH0Zv22bWh8V
UCQjqVtqsA3xrR9uC301htasJXwdqN5ryvkHNC8HLcC7V4dEyvohfGG7rnjbyQGm4ZHEUZNx/w2y
wJZ871IT9YnXK60B/iZCc5EWecaI1AokQqVy18PghntErgWOtYScCHSs+ioNgx9eD2CtrEsH19Zn
opotZSjKufDiVUBFCdKWcuewoESMHymFW/VeLxqQIyrbDu7NvNq53QBw4qMbErpteyh5WEXZ+Yrl
r0Fn82r8iR0ogrXpdrFduDN3tg9LGawqgNW+ShxSFq5GeaEbPaEdPYWvW3sVIfciUYMviTF8ePON
IA2MEE4uOkPFe7LrUKBe6V82cJ6To5cxzlGGzI/zytd2+n80nddy4toShp9IVUgChG6VyDlzQxnb
IAmhgFB8+vO1Z59iPNt7bGPC0lrdf2pq3YQMECpcateQ8AI+RrKb03pJDJecYSQvcAKKOby+1MP+
qPcbS90Yk9Qg8k75EEy+OxXc8YsvgNeI4utv/1i/l81crGHmVBR/8tFcxDxWDXtySU/l9ppIXL4x
7XdpzHUm6UDvIol/zBH1OxItoRJ18uQS/ncpi+O9+s5PT9xX5EUFMyLoAKoM+oYidKlXNB42YIM+
yrpOQye06KYWMFgWCtSQQFs03mNHg0sAXaq4dM8hjfyM3mXUr8bPp9XSdIAtF07xez0Xvw0G7iGz
A/KMhDmXTu0xL5iqfTHWRWAVHcBSXNPoyoEgySihQcmW78AewJE7/e0yjub6Jj0+EP6gID1FIGdQ
gQMQsnb9wsgcwfWwyVBujdQ5aRkv8kJjcpzaiwrmSqYRohp4VAhPnJUS/+RH5BhSNv0+SenmWGkk
5heRBYAIUAei0Q757nbDYMzMSlna1OHEQ2CGUofhFzVB3Cf93OkY3wFB4K0dZbTkLQECzWcoqCHT
D8Ag9hH24wozBSgi0X00TbBohBAd8nGGLJCet7RVMKHM/Vx80027YPITE5PTorghMj/WihTxDZnb
UwTNH4ADBgzc3hhQUfgTLvScPlgDx5dBEpVX3AjnQ7ROqd2C6sRWhszxWEOKFNaLHN4pvwkxEtkP
xK5Jup8sROWuk82hfgnWIMWPhCNKPNHAWrwcfEsDqyE+S47XBMCRcAbrDOiZ4vr9F68CfUF/29Gt
LKS5DYUUF9mYdKYgs/B93THtqBhLJLtT7CXS6opDx3dEOAPtSauruNoYogMbRMGU5oItWbWGhg07
zhzHxj6dHhZ2HmpxoQAFgIbjpqJFTCr0vj8WsXNw10onuKN1wT7KpdxMHgv/ZWedZfzzGnW//O9o
a3jxFhQRSfhFnSYUk8LBiTxt2t6gOde1/P33C8AD8FRwvAOAixKtZMTlAAwc+BKBp9yk//f/UkL+
+aHlWfEM3ers33vrPsGMs+dQ4qqlZpC/pf8WeEEMTyI/FoOnDLwSD4gACUKtyt9C3IraU4AGfsEe
iAEZCZDHg25DRvIaN6lpNMK0vGYvUtm/BJxfTjXSFSL+X+dlFCo8BVUU4avM9BUOMv0Liq+GBvsH
CnDMVuJ/xpmCPLr9M/VnsKczwQXl2xkp9+cdlOpGUovIruMWj6oC4OIzecMWw4K4RjtiR2TFf8Bb
UQ4kVvjZRI3MTBggZWrH5pvGvdKcTJno2DLvXFQ5MWfeu7QBPh9T4ajLcTLhHxO8i5VtbsobG0SD
9gX/oYo4qbKCNcHSM0KCfd8mNElczULjdfAMPYa/sj+3i2rVLup1s9S2zVLZK/vu9oMHbgsa17uw
EgVofwwhS0pIboMPlDmH5m2JjyEjTwGVSs6MG7Izv3rf7Un9fh4+J5GaRxGTo8TQWC+7cxitf/pg
bRhxflRo6mYto4QxRKhLsd/BSo35QJAH49ajZNWKgzjWRe4uPJTMJhTVisQR5BwlB6Yq4PT8wJcx
2Ojvc8lTkJtYXOGU8BWLxVBoNLn9ufn+pNumD55sVX3ncf986zBop3abYLgWiT1eDia84M3OpurZ
2JWgJkfjp6ZOvgW319TARenPuvPOsJp0kFE3bCFOo+Fh7be2HzgPjFa7HpZCAM1ZA5Jzz58jOD01
skGQDcySvSXMGWUWP/rPzd9MCMo7yFAKkeI0KDvEICHuaHHFifqLNoF/kSeOhcKWyWOqp9lSdMlN
lj0JWajeRKa5u5ROf03I6vrBJBL1JNkWpDrcu+s+hv8nmjFYfzQMsTHq+3YBh0aqB8rKxvogTyVV
bfYZ+1eLx28ui8oZBOP3N+MlM2Qt8QwTDDaGE3o8cgMDZgg9QdkDMigkHY0NAqZNCN4GkuY/OxwZ
Zn+gHhg/eoh/xmxqsz9xucFcHNHsiGJDnBQiOhfHSDbpTZN1xbktHot/DhLJGvh3Iwzj3o2s6qvn
VV8vdCfIg8TUKVEc9eyFuKWdidxIrtqCa5qA/SWw41Iuxg++KfHkxbeawikEAnBe6Dmnz8VVnZQF
8lysfybp1X33Q94WVq4Z7AojV4ohAonPy3s+rB5yjKm609AypON7StP7cLt4EJ6HLuOym0UxMbfy
oa0ZKsQUOl/asrISDxaRgmiklGEUz1TdgcPtrrtzNP0lWqw1fvpT3p9+kqWGJPLUVlPyGZb6Z1hM
XoeceUGm9f42CaJd5NMXGe94Qf7+hH073nP4CdZV3WgNHxSq+2wqAwvE+JqOUVKNzKkxZT4r+XLM
Gvgb8sq6wRKA+YOjROYl4Gk5ySgBkcuk5A72EGkJoionh5wfoiDtEv/C3w7v72DGAN1o2v07s9gh
BLElHRt4FECaPf1bfm737+DZbWQgBB0eEg+Z/CAfFTPPJKYYF7Jc1UJvy03EYITCIAtBhMqOIMeU
eCCw3nJ2fqt/5gkxh0saiw/0+BeV1LGCbQew69gcSZAURK1za47mOb8lt/bcnnFicVp+bOPhQLNd
fVucEzk34kpmHbTcuG5rJqlKnUuli/8tPkUn9gbcPOwmXLl9lEhcO2zPpMRzraBuyK0nuS4R6pcM
F82/orIYNr8J1RsHOvLjzHr+IjN7SwNzvHotWYqgbLCms85KWxFGvkqA4/VpA2lwafbN/rPN1+24
5OBNSHUUp6PcJKstQwdDWUmSZB8WzJdTIrzaRbDtk2bE6F3vwRg5mInHeLnruh2Af8IFJLph4Kio
pdw2d4IHhwZbVAqHiGy2N8v1YZSyxHMVQ0w5js/FwEHOw4xdLCawkUPSefvcjYlXfxqfw2+ShpAw
HxPAp0eNpNbrgj1/NRx+vlXjoF3i4sQTLnwdj8X/DtbUA7mtDzy0Tjzbpnt8XMqcy7C8UTxGNEGI
jGdPTOojddjfCq8t4g9JYKLqRE4OygMu3kL/G2Qvic5YGm0DZPwfpiYIOawoSNC/ZKbGC3bpob1L
NKHc/qFEIiWQvLB/EgKabQlxKnT7dbXcq+hqm7FEUjWdGcmjVIB6z6khgIy+pWT2m8AC12jo2vj2
/klC82NCd+VDPt9rzv7MvO7ahjCWjn3Avf9T7kgmJKMClKHEBhIi6NSH8vD4wUoLbKAP3/DyMhD1
MYtwp15n0vwSkDsK0fRO9Bsk5Mikdsfku9FBKCSf1sRLKj8s/JpBW/IawzZC9+dQCuKCfQybVcNp
3qz0OdEmc078gPlNQvdTMfzRGsKzQPS4cnePcQ+yQ9SRYkOX9v5fWeQvkUdKzmwFWIbevLXQd8rp
y2WLPvrfh7pVt4N9s2k28M37GFtZck8wkub34s6JzOZpfivfjSvTY0Wvh4STAVUp7qoBXB7Nq0hL
5GCX49QnfEBfNlQU5A/FBDegkprJXpARQVSSUCCJJQXuQVH/yceb9JlgJLs87nkqQfh2pqthqgeE
7lqDs7l5YtqVMGMx/fZXA3Hbj/pMIFjRk1ATrcTBDoIExSXfwfcuDDpjgKVQ/nB/4TaEI4uYygJT
bNjhwEuP6ZELeTfYiZdYJ7dZX0TTaFpAWkLrXEdc4UjpB7hS5GWm3MVWV/2y3UJKPy8qyTBPwLE+
0ikaIqLJM7RQ/a26bmgq/S/t+3OPDoHvNKfo0JwqArfDrw4oNytW0FGdlkE2WYnflvCagI+rp40F
miOSf9PbiNFfWxG899d5E9/Puui5grWgHSGMkDqTfgMtyeT6cIhHnWHZ+Oqf3l/1YXCqD8muJpYu
24nRW27hKBC8uwHk1mi5yTIFeuJBC7X4j1yUbkaitpPZg4mMREG/CYR+7AZMOnjRHctm1x3juOGN
wRL455P853HBHNXzytljc8V9ZpLjIDkLz8WbQ77z9RnHq3QX8fHckOjAmTMbMK9cRjQF03bWOVRf
ObfO/bpmiteW85JVIwuHWvBOMkoPuQlEgW8zqIdapnfKv4yTceIEkRwIhgihe4/pYxuMonRp0LSe
ce79FOgf4GvvqUn7bgcvJ/ZJFLPfmMGIHENgxgxn0xokK8LcssNj07/37+IvFC36dXgTrbNKCywH
qqidReMoWlgxC7yZNCcz4GRXjQhMYSKzI+Ot8BcyAQlVFWL7+/p+B1AC+4FKEs0BwRjVqOK0j8ev
bEglCpDdkgQJmJ0TezRtVQ8nKB34AhNeNgQCan/e31G6Yx4AtUDpJTTgmlvcuKvHknD6lEhJIf0S
FBrf/Xnj21RyxJXFPZf6dZLmc9F4ZgvU10hMHmTZntQCdQJ16wDL4XX9RssaMNav5v0ox4KkGISB
iJdf+qW8tYpFsVA0K12R6E5nJP7918gAa+mBs+AQ/8tCksA66bECxMhEvP55BblbiXrhNcLKmbvm
tkMfKrlRMphtMJGhaC/R8P6lFSMJpSGk0mZBMW5jqdLSxaj8Xy5zAggeA0dWd5Imn01aWTHj4kCq
zOQyT8cVUzJRl2CiNNFcU4+bf972WQyB0TDH7IESJ1y9KA/i1UWdFQt9VtEAClzUwxOb4cehMJoQ
PcAlBzZBRLDTZVLR6wTG5fVn7aJdxIi6yWCLEoeTLR0V53Yj31Z4T6irvttSeoKZnP98YmDtmMlG
7DjXM77p3/y3oBiorQ6V9K0lS5bqcFldXhPlWHccpCS0pr/aXuM7wL3AAEnb/y4u71g6vXMIXUYR
YFoPpK+N9yYp9mBOCkqWhFTaOkUS7b12uJs2sRvhVx2Mo3hYbrBTTWokhJP65fqL3jzszPXnpN94
4SY98KPcAc9lhXwPvR7/yD8FV6tTT7nUXGOdNsscd6ZNwi22Kke/Xwtmm5g0nIhZ2BpPSGXK2FJ3
vOGalSyC1krHOfYhlNalRWwf8mLeNlint/3cGF6UO+HrEu248InyewR25Dtcci8O4ppREu6n5zb6
LnqvHyPepvPgNzpHO4Uah9FmDfFpciMaO0KGD9i66VCoUbA3KGncJ5c4CA9SPGwgKSHcvREBBibZ
CDCV7REJE11CibzsRZZ+uCDeFoTvM5Hdszi1k/hgrElgfnNFzAM4euAqYDXeOw9hnL8A6U5+GJm4
C3aIFXjJAcOfnhIvungh5p1tiqhdzucNJ/SyXavr9O1BQMZ3IvNtYy05zIQMuSq1em/2WT2nwAmM
uuPKYjVWh5gwQV6HwcstGT7EpHUCFMFIassgmuzYlnQndtPbShwDBCfzzpAa4YLie3IUYfHy5Qbt
BJTuepAlHFJi08CvdQpVf1Krdm+jkZBQVOedjN2ibqB65GyJbqUVHjVezOP75nu8Z3Q0F8FKnpOc
4Q+PywuJB1MZjhG1CpwQYosrW4oF79BZhVcHJuF9+7DjQdIhjSF5FVR9mi8q0rGn722FsXmYZyAB
L99TGf8isXsJlXm61IBkR8mC/1eIEWOXp2+cZ8SrrzqLfNJixBAfdjUNvqjQ6/coA3VGW64tSTgw
0CKqs09sF83tCSwO7fFw3uYSceyyBizflej9P5bx8w7dDkUkBB1/Vt3Lw3Cyl9uSZhyO0NXy52lY
IVYTr429HkkTxSgACohAfc8B5ACqeqoZKJnBNj+VtPB0GmS5s/KQTfKwwpFQIDUjRBlGUznRVx/d
E9xyRZAiKdK7dhiYZFMjn2RZvfiU8DUmIlIEgghBobwofdyuaZUImL/92K1RSyJqTabEU1M0+04X
nwLiieIn/8l+wlFWWO9LfBnAdflWsoVDjBEUEEZL+EttIWTSju/eAhbS0UbZtk8WHizvskT7qdht
F9ySuHtljH5A8yIEZaEdKNMB03O4cmCpa7jD4pbdOCsRxXVSO7nraKPv6rdPFHZhJ1+S5dLO/vZO
aDwgDKedJYuUoFvf0X1HOUXAT6S8fHbv1Xs1wOizCUYGECrhSi+CCZKBfb18KCcVze5nnsHO5ns5
ORaJ2/hLbWHsPn/v1TUd6ggPcobANBPtyOiY2nonbrlOzhTuvS8ciCDjMVohjjJUOl8qaDFPE8jX
WOkriNIWGqBY10vCHeVJk/nPi1U+3aZYtP7EpCzEia9Pw8gtL+92qBDxVo9fy4YGBFrm3P5QxnI+
AubERExxgkgSFTgBQVQSdSj+QeChbYurcMcalqOOKLP/whKxspCIJqEAIK5fkttWfz8OJAoAGFCF
gF/DxCs7Zdc7G6yuIw8wJAtLBkXrZGGY8C2SmCJplubyun5sgk1IwfTapKvPLiFBh5eUTUN8VNki
XPkrCbEKGSN/EkxMIydNgjMkSmzgyjj6HIGISETS4VNo613sSjyukPvhRKRnEq8b7vNjdpML55j/
6X4GC5ZFbJNm4RNL8mRIElS690E+1x9lnuRSc7hsX16yRCEDUB66dxxP3TdDcJiXS+wAbvnC/miW
lHMfZhpUiwRrwsI/CXYD5Qp8+gEmpYD0l9CyNMU0xqMnUIY+y9HQSvamQu2YHATh+zj/f0VjohP+
DcDuAizl9htzNfkWAL29UbYW7BxoCCQkwFi1R5gp4Yy9G+OVRaMGYL9koQJlfNwrg738g7aVbHnR
gkGO/1Uvz1GPepTbTqudhPdcceE0NhHRds8ZfTdAUaEjbrFMktu8CKovJn6A4NZ574ifBig1m3ZA
Q0b9vt0jiB0BGv+rYuXAmDbNqWVGYFsaxgnmz2vUj/8KYHUmNJbQV4x8YqEpS3+FBwdQPBtycJGT
T+s4TT35aoc9FSdtvcs2vdn7R/y0j9G/KZkUqIcr6msCPY3TdQjkxiNpdylYxoc1/OakDqbBlInN
VGECywhAUxKnwV0A9I+kKJPompTBw5zm5ENgi1hICFu6A8ObPd3e8TX/7i9RtOEIp26xYLaMW3dv
egPcXaNg3QkdpfAMqDunOfdnMTOkD3q4lmnPXsnQIw1YGp7dI7Ns9wyduCZ754qBsj/O6mGgb7Wz
AZUwM1EL18wXBzg4mc8JgfsANT/qhrvonvP3RW03NX0yxr5qVCYjlTlv5UH9LDRcTprq+Qw2S82z
qrphsOQsTxtbqd0efzc08+obzgyHDGXUMNutaOWfVjStj8+aPWkrhyhZeA/KzedEp9OAVW0ll7jP
V8xtyICpwtYfwwTkO3BzhBlXjJPGMsfCDSer7RMkd/cHQM6sITksY9vuQ52ZXsp0htxOCyf8LF+f
hRljZB9pKFGyqUJykj7qnbUNQUR+smTOeFDvr9GxYrG4lDvRT9lMzVOWIunZYKBUd307jL0q4DJo
TaJYTJ1wP3aoHHL3wRgMqz29B2Pz1MelwYgYtMkaXAaVr/wEn+vs1tGQhflBfbnLBtPOwT+b1IEk
Jyp09cx4+tB4KEvdU+lcwRIrVgkrkouMs6lxfZQe3/7s+kvUpPHTcJG+PbKZ3yTyv+w3FvxFk3vp
mLHDas+NzVFIDJC6KJEisq5Jxdy149ehViaFOlfe64AMUEx4DOQdeHEr6K1+A/Zfg2J3D8otI0+m
hC/r/FTYjgd2bcDME/puXZc6ME7MqeiT3HSF7qFyvReUd+Y4JEZoo+deRh6obn0AUybZdRkEm6Le
6p+NkX33kpWp7hjDyAH+8N06nsJXmn2nB739cPTIYWGIynPOf3uds7Y91uuEa9Uk65Li0NfHrLMG
J8+4YC/Hf3edtkjwlRGQ3nXcDjy/dRjyxdALVByjKvl6VCP+5zl8s+B7NlzoB2/R3vAUeI9kod8i
5mSX1UFTRldKtQcx+RXcCRssFT5CqGpkEvaJvo67Q1+3Tx6TTgBo291mpRVvXhTlxwwRWfdSd4k6
SFDWtmx3hdNZGthEuBJBGzZAI6ZbAjWvXvN+bGfAjwjpzwTJAQwhkj30MPjrdlJifD90vpvv66Zz
oWpK+6NP5gzS4QA/uYFVwXqdqVriDWdzKUVxc873MGKHOiXNv5kqyPIHKOI6EY/BvwPK9DX78XRw
WafTGgtMZxsQ60hcyb37HjEwEy3wN6YxMCkPm0KTjQm9Y6BHOzLn3SVoGJJcSibYp8KOZEgAL5bm
sQiyk4FSkpSS05UpWvzySdpavfsVE8G8GHUkmpATbaoMKdVSJGFoiuAEEKvnbrv+7m6V30cXzvxv
PW3f2kSvnPgroEsZDiI6nGmX+Di0fV2I3ENYfz1entZslViIbsBIzalzT9OsRnMUahwyYhjuCb7I
VNAHdBMn7geb0duhdyP04s3T1NFaQQL6dvVaPgy3hBPjLQGUZ2x910nwzDHKDp7c9wLWVG/COunA
pYLga3udmaw4INgxw9Irug4yKYO+y1XJwuvENounlC+n6sdqZCeA4jM4hGhdOd7X7a4OKf9sTq0P
OJ0xiSHYo3W3nKdoK3kQFOEE6HF8KozvCRdMG3naCdKm3Ma7kio7DbrIYGifyhgitJdb3ekfug/7
3R8m+xqlK2U65bwVUFb1xjQybJ7RylRsurFB19IJWWZY4LpaFPPuL2a2gE2YfmX+oVZ9Wlqf7cPW
iZNcKtkk1ZHlxPPe0872xijJZjR8afsbDFY+bQBMO6YAmOAJz5SGuVjk+DGqhd7dc09cLyGq3dBT
imn8cMJv6lEVKJFAUi9HP1A6NwiTHz4tA+dKKZ1xhIxwmzQENymjujvEV8ORo/RQozkxMz3z0ZPC
/uPKUBFRH5l9T6mdOnIDKkWvw+gPBvAYvUWARyVyB8xkB0lIJxqYtul1TA99N/AocJPd740MfXoN
vd4hVUf95/7dWb7Z0W1fPytErcZuVR9fheEoaIbz2TsgbtCch3dFsYtkGzK4jZKdvVDyCGQEGOHp
gJ5k6gjQiaiP1FrR6FNh8WUZ2YGukXloIn5RFpJZySTOehRViDwHGJgsJI1MzwJw1abXbFh/luYq
o1mJwlXQOuhEw98ubw3eR5xiGNyxEBdDAzvex33/cQhwDLfWEPtRsKcDf60pt/bND9D3qne7shQr
r6xWKtaEc+8Eh7y8IoPNJn6Ps49crihaNoOVyumAiwWGCpWYpJWl52fj8K4RG/klqXo3BBMbAh92
2bSRYdOgyLR7va2yfC3wMtN8JOTbMMpjpf0MVu8xBwfnkMYFCXoH4oGr6O29KO9UJ4RNAPe/93jf
cKKQKalRtaoP9/NwSx0ayDFCB01YWNu4OkwkQI9RocC6zNTuVq/Xbd9uMtfo2/WTzgd+0dHrXfmc
fppJ8rRpxhLEorjy/5Srj8qLa7si56gZppe25uz1rip+Kq+u7ZAYo9Rjiu+bjEAKqd80GvaNeYkd
iHVyXef1qsfAhAeZuQThpE7ZDm0UcSrjsF67d+TqqFQA2l1k8T4Zev6IGcV5Nay56hXnTTYIc10Y
dJx5HSLpy6VPUR2xLyjnT3x7R6uCx4kTjeb0/Zz69EX59BHN/c9Sv26KZNKitIs3TEP7nK/26z1N
9GVNhq9jcGFEbEnkzkF/m0SMlasSwaIb/1B52V2cr/Pk1ottlMjbAsW9TaJ0YSvTzprcgFNDqh9h
Fi2FPhQ3mCJLinwID5bg5XWKWf/l5FwO2Eo/HlF9hIRGZ4QYvKA/iWl/Suznve9q3eUUGfc8FpJt
XgBxz+AXBXto7rBPhBTnoChLMh1Rwkk6jeC1CWIcBm4SgvOkS7hOGpeIbgWneYmIAAnGzPgh+Iel
0bdKuHiN/QLgSiXbDacVZfV1ORjqp85zlMTD4nB9jn0ifahg0sUrmgCrSq1VDF/apAdVZzgfxlOi
s0imVbpqPhuuWm12bedlPimJMCHiaNx5Tbm2Bp0J8gdUSYcqOSiMOOufym9mizSgyhdSahTF6WwG
e525f9MXM1UwgQQrFIAlzH7r0wjbnXqG0lv50SUIkpcmcWJllBCJ8rHa5AsJchuuUE4Xqmu2JwVD
2O8LJSOsrGEZoVu8t69ihbTY0s8GEWBEOyyyyNGX2TQ6ddgivQSBCNuchMBHMLQg5wRBJPQHvLfP
hXnKW/sJ6vNX6nVqTjpp/M1TRRt6en7FkOomAFNuQaLuP3RtU2x0aKSc2gBN/5c8iB5V8gXSlXKz
wIdK+ErdAxDH89YctXbJ25R014SJo7mYUeSnqKF4HMq3IGDsGb2pdgDYmrSejNXlxYduJo7aQpDS
nujYeWWSkcFMgVXu6uPrIh6ueQbJnchz1GS/FOYNfeF8gCbmVGBT7sPGOuYwnps/6k/g25gEVVO4
YtaCPuP46XPt1dAAPdVq9voU5hyWrztuJe783gC4bRj2CAqzUp0AADjhasQCbEzycMA7vMA+QVTb
9+Pi4yv/VZ1qjnIA0UHgZKActFd2vOopTs6G8BX9DBBGUF8dkgk+1NTl0NdvL07zz0//QGfdjR2A
5WrfeVp93KkcEYQNnQIo6l06BmplvBAI8pJ3exls8gut3t7cwCxA0fu7PnKXntOdF9zPpQdgEJGi
mRzJ3LT9X/bYLqobGQnAFNgbm4JHYPwPCNsDuMRwlXN/YbKOLR1lKr0LRXiDxQ2hCpmYgdu/hBHr
eBTrdvbErrF4m8Pu/ZOPAQnLAaxhPx4CE2ggEgvodxKgmOHuRAG/rtyxIPRT3LWvxok2XDeH88Gd
prylP35tgBsnA4UM0jIfQ+AMRO3IAQ2+wibRzGuStqCHTbfm5+Nh6zuP3GsHw04zGuAYI3qdw0Pf
Gk7n4u+IujF6rpZO82Lm78qu++QSx43e3zyzFY/0lR8K2jx2pO76hcSmGvYPb2DXAUlQaKKd9jZQ
NiFc/SVjf8dB2z929h+dmdw6jLqPXjddm6uIY4BrR4C6x1Ifo0iwOU+fG1Zxp8elh/IDlRQC0qOx
enexPCJcnKPSZEn2R9SX+QwVd7iptvnxySY+4gzSMogfFFb9TWdT0oadmxF7v29YCpR4ic0BNbSK
HdS9on0BHPgeAOPHbvc6DPJhxNCcLkOLpgWHXDIjmrWfDTt0C5rbcMlvcSRsGBnGZMMGNSmyk+1n
YlDz0xHfjflg65MDOaQdE2N47UFJv+8vzcKn+vKHne6sU0xyxGxAnt++Pw/omoOxNAA5E8qsQex1
e3bZQbxBLQI8r0791KWQa2wzO3zQBdNxB18G+i/MSe9FGW/7yrJBf3Mvv9LNa8VkdRR0pd3sslXh
Yzp7VJP2BZWJf6f/GOJbJeZHHTa67cPxYQNFX0/vb4ZH5LFKADES2C/62reDwhYelmQz3CFYa+16
feVzY/heMIT0ioctIkjufae9MS60gRwNboRZ6gArcg+Zt41J1AicsGuOqv5PHU5RtU2gvFHDKcS2
VmB5yigiBVlnRgQnEYv8L1O/s2ZTYgwP81qUUbvUt4mreNWEvwmtf96R1/Udrsh220Oh9eJeZd6b
ugJk2fXGErD1OmoL+UyiZQebAaolp2DM608Pq4m5G2SY9UwnSJ3wce80Mxqx68BrSM63ABoJwtgw
aKsaUQG+/ZFSjbfFwKr9UTwvjv56+sINZJw7lwSc/Kif8Rn5v+JSCGbKAcH/jsSTdEFAuEwGzwnY
MykR8nDd4aQ818FKp9+9+Wj9U6u6oaQvE5pjWZbF9kGqwPTxtIsbjGVJ89kQYyWKOAUJHi1YcWos
pyDw+cksdX8jURGMmwe6MBwIrll0JzvgHDwQGLuZP6pI7SEm4DnP4NTzGdwV5xLIU/cHvzrW9i7z
dImnYUpQCJ3jPH5lGm+DM7x1P9qQpVX9kTl6O09R2X+ZFb9K/gDmn67f9UG9t2wDC62gpII49t65
h4+Irk65V1frCZkrmmVcal7WRbw5DhMZgtpHtAGd3qW9s0NAJHOs9Lx8d7X8h6WyZaFT4WcGqMgt
NNMRE8HZ9A58sZm9D/xAgha6scqvhpbzlLKLnJ8cvqcBLzoRBIETkAdM0zmsEaCYHPZWvuM+EZ2+
D/g+dMVFLu5vzDu/uERJ5+TlsNXmxc/gOsy34SXaNyE7TZPSnF1CfROdHncOMeo6co/gz17DKynO
w4R0pYS5QtTBTPRjrM24v0iuDu7CnFGHMNDe54K9E+KrXKT7AZmrKL5wqalI3FzKV41SGI3/Jl3j
Te/VTo+OeAA+is3QtEHyA95svK/6vhymv/0WDN4yqHtl/iWhMydthiQOTwGvHzv1V3sptu81dngE
N5+B/T504Cv3moymu/dPEJnpQvMq1gnCHwl1JFlxsljwGrndk78w5lfSJtLJFb0F9vSzTJGUIeBI
9jYFIxqZ6TV87/FoiFcq3jQz9Yu9Jei75rDPeG5/KiwDe202fXx/qDUya6DYnR3Nk4Y6HAk3m7rD
G2gcaPajceJ1OxbFdPU+Rv1Vy7xLeoIl3x2XzvUINQOE0hvSF2LQJFmUHDxR11sFXNpZuzzYaehn
YTxzN/Vd7Y5cq8P9MvoucLrAdyDqb0iWlKre7v4Wm/BEg+1/97+I6+AsQWtZLNIVRWzn0AzknwZY
B7Uhszuae3HgQL0UVFVe+kP9+N49EOaPqFdeC5Xzs7WaC1MWKH0J2XsvpUlWnc/P822ngQxPQEww
yr4o7NBfSAlGolQGCoJSlRJfZKzup/UiZjTXDoMX1jUxgfE5la89WPlkOt5T1gAS6Scs2JwOIyDM
EIFNMf6gyadXgW7wbWPbrI0f6lbKiUhExECqPbblHS6YPTM8DBs347LpiXxPA7DsMiAKENvJRppV
jTvMwkR+8bR+TLIZwwkYwxDlfjys99URFYb3WnaPMs6RM3QUEyTO7Gu3Yd+rRg9GsSC/s/x0Fj2/
/XoNWtvtDZVxuMdcOwzotfBx8s14pZ8WfZzvkgApXkw2WI2Tkvd233RHuJgrPH7vIe85co9o2D2G
cFCczW6uuajRcITGt265KEkbvDBWUsOcoWmkwEcTXBr0by37ABEm5TLDbmAk9kHtL3Bt6HvQBXX/
uTyISmEOoiZ28V/5LJyYFA3In2EHYWW+aQVl7rUMxX49z+WliJZl5PbTcZzaJkln4o7krtNhgM0Z
CSE3ySuXmUj/ItODI0nkMEhXkiwHvCaHxKUddRRP0oIQUP7NHvv3cl1tEViLkYmLmomWj79c9tSW
uAbegT8PKSwxagO6mQkRQo7MN/27TT4XdgoeN4Ys8/xMXT+zQihK/OYSoh54EoL5HjZkvQcYb+Ud
AJLgJm5p4aJk2utXW4bkFMjcUaKnPVLDGHQMLgTkhYFB4uIkE3csQb/iVZAz4+psNiZujc9f5owo
Ehc4PGP3/xlHE7YDX7JgSey/ipFyXw8nb2y/X5PFxLdGMt7GPCvwaPKQsGnzENdEaqLf8V16jeVn
jv8MJmAZD+/E+jvrUcO7D+CPB/i1DDwCKOyGqNCfn4Oo5UQzJHHn/aHkP0quYCVpyssbyYfrmOQ7
8Uh4AQoYTAjYN5fhgHhfzBFDhAaYI3b5/i8KzyESXNIRW2vcqd+eTpnyXPDa4qhZUwS6YuxNtqhF
eVn/3fYTidP/2CRSUi7KRPt/tkeZOk3l1D1lXFSOnMUyNdNkUG71l14gPn7Z1KOR5MGKDhIdJ89x
0ezYgdfKysfbTmDvi5ilVVyNo0kOSYefL7F1/LX6WA9l58f9zjMh7nbxdq77LvlCSxTg6rh/UD4u
yM5jmoZfkFEU5F0SAF92T11dacPMIbW3Du9EOA1PyrR1H7049ISJCks094fDurLkT3GUoFLex8P0
chItUmLNbzsZaXMlwg8xhU1T9RCIQGLsXtbppJN/hXKrsorpw4Gitn/kLiUt+zMj31oirjOy7ZZ0
VNOXdbn8KaBlRM3yIvG1Yh8xPA1ND0J4tBriHSl4n7B/cAtcVqEVbcmvRNmI78cNtxJqic9TvDGs
Sg6UPx0e5pctSJQDgzg4IAQmNCdbmB5nJQjGlJ4wvFpFz2u/mYpxhuD+PGzH2GaH9ht1A2aI7rq6
97Ew+Kd4SUQNoC/3MEC9dZ2wm4OvdQAPzlk5Q3RStQjeWWRq6qh05JrbN1x8Jj7NB0KaOca27jdV
SR44FQGBwypwOBmbba/FZN85pUinGcI9wH5J+/vzaZycpXFEx7irVTcC98xcMFDgO2igrp3gYbl0
XYCm/rBTkHfmBmsD2JfiMGDPo41b9Dx1V45TFVVLUC2VGyb/ASROAp+CwXVKkhES0N7E3DCoKyS6
C308olGdHJAENZ+Dde1Bis8yXCLCBvA2cMjDVTpoZ9THzEcc6tH+VygzDs7reHUHC/YdBRAC1PiM
j9L80SsGLahEGWK7mfknEHBd1DXEVBf/o+m8tlNXgiD6RawlMrwqB3IQgheWMSZHkfX1d5c492D7
2ERpNNPTXV1drbXIUeM707OOryX5tAdRJweNmM8Bmz/cFOzP36fDA2y/yCFfLbH+m+SNu7i8oljQ
f6VfqAcFuDEEcP3Pikn9maE7dKe4HRi+bu5vXUBVUknbPoJR6bTy84Y0aR39x4zMNLnkM8pw3iYB
1BihowTEfqP+CVz/5MIIq1nQzeqMxwXdy8MIIaqwaZ5GUrL86q1WaEkgVVdx3JG7s+7LBjwj6paG
75OZDq9vE04R4O11vDHs+rNzHzIPP3ssTnECoX1t8TQyzBaDybjZzYafwbDqnB4JueSr0oyQgkFh
eyRxi1ubYBnV6zXZhOjQdM3jH0Ke9QiMArTnBliAagXNZh4qEIRctHYk1VQK587ur5lXw0NuvFP3
dB1mvcfFg0RyOzq1vXqu0IHcLYWgTxiBwqVbvAVpZfXCDXZoSkco/4bngNWA+wus8CaKGQBbVQxQ
PPs4gMABq9k4RYDAMDf4sfezlHgOYOv5CCub/okcD5fZutw8BLtf7QNp/b13gEX8nnzOVnEEGSO7
Ibe36dW7Zx9M7eEjLEKqxKIYiIXYek+zl1lLrStZGKg6acKRbPBm6cMpWOcWV29+I6QfKUKHpG67
iAkGqVvqoyPNZrCo4fwMQZMvlAWTMrbOBTxrcEvzlNonomzDB3usbgdbwJEfeCqf15haF86OygBW
WuMkik4Tlu7BL6G797COP/u4gADUHp4jPsrZueA2Mg5YA9gcZJyp/lp3qQ6d49TQXiqukbCiBi86
bmCZUvyyB8y8sBasi+HcqfdnRUMFB0ag5QXoZK8cnMCH6fzxsV5VM7v0Hx+f7PmrGB7WZBjCNe5s
Quca2I4I60H1fI9vnyhlyz+akHPO3eGmj2RCdVquWvS+YwBvtDbYI2dYuxBnDS51/90IauP5Z1BB
2KRqwRljpKH21ov2vhTWb46x2j2J/d11B5m2Oyn+TwQmyegYYW1cRBOi3DkWQel8cMgchEUNM/O5
IMzcF9Ads/LTfnnrQaN9AKu5LLeDCmrUHzaiUOWDUOQA10nh97MNJWfUXXj7/p56v5P9Ht6HPIjF
oFKE1Uy+7rnAQLFj7603ybGyRREoDZ6g1THANdI6Fl0smhG7HAUod9jR81mWPN9DZkPjNU4DFLA7
b6NzLHmXzH0e3WrLcOovt4A66AyI6cna6a5xtsZGfOy86JPTtLZASiTdIXUDVW78Oyijcthm+Ral
DbeKhUQxxkOGMqpT1UDd+xBFiMUFfBDCNeEAWOR7iR1Dx4L+c4QoLCOz2sMalvbtN3Udwa5qUd3k
F2kVifmzKBpH2L1fgrHNFHTmVwzAfVQcMZ6ftHWxjb44VTHzHcNb6b/3iwvtCnu3plfwyoQRZYo/
spjojjbLIMFwA1+4+RubOo3ipXMejUssluH6l7zLdcgexFf175o6xb/drEoGbzDvvuMbAYVhZ03n
Okf+4tJ/dZsUL+2D8oqa8uAWlNwTW731YzVXjWRbaJ9Hhl1qPbpNBNz2Vnq2aqjkwMIsUkI7mXNR
rTUeLOvwLtmAbEkRY42+hVTZF3uHzt66wAI4U9iI7sXHulHtDtd449SYfnhlHWNEjhxqmlAWj/rt
v9PMWNQy+7VAX8y9dnGGHstrLwey5pfu4+g2r9YLmf3+YQ/fYbUbN6jsxVcakOwAhMEQjvEN8Ftc
SIhHaLFD5GkoXUNnhtJoevKQwQ0gCIJnzvjxjOc++R5YrHRuW4/2wZ0S/J21m6QTaApFDBUchDIE
Bh/1CAr4U67dmjS7gejazt9lQeGv7J2iEgkDOkex0WerhvtsAzzW6iCC0MOyFz2dtpxGRHqBDl01
q9FwSTwYExTqIwKA8da993eDInFJAEDjosZBwmOJMC0pbxZEgTe6EBg8nT2wzABuZAnu2IpEeYF9
q48eMtwmxM7bb8Ln3Xr6FDnoAGUUFD6c/14GaXg4eHAjjV8oPdFnWqSC49O7JnSuQLSXeu3f+W+B
/qYkoaL1HxIYWICU6pgH1S7s52fv1r/3yP1yWBuqfQ5tBoyseblp/1aoKBxkcwvi2AkxsTcN0zof
BEsLEU84Pv3sGKyfTkMCHN5z52cH0ijJJV1uD619NS7dnbLFtNzRJgup6Ve3/JgxXcGEgHQ64XFZ
KrAnOlc2slp3O3fTPrPbKvbvEcfkQcHZO89eleZrF+V8H22ME1kdK+tsH9bvM6qfAnTN29cxIoNY
mg3qJfQ3RBQQL+9NGvccvna6xCcSwIw24TYTAprGfWs95ub757J2myuSRxhHsqdbC62AW2v/tICY
5hEHZ9ZRNqE+vxxi+bdV55V1ei/K4Nxb62KeN069bq+X6+UDp7viDDfX+ExmobXbB6Cvl8GrS/4E
6BqO0Mr4rfbf8MiEYDfPUYbkWNaBUnG++80yynopi6nsGew8DRgu7lXbq7W++OeLfaRbDBsEJ3IH
xyTuN41JA6fdK7ZPISGWhcofTQrZlfn9COOFmn2/5m9Q6BAtaDv61ok947cDikdJLSbg+XML5skt
EAakW4o9MEa0B0Hzkj8I+xRbSo8rJexTBCsdrgtNvfT9iUATyLhReZFDBXUbwSH1e1CUXLcbloo2
Pl4GIarmUELl1Fu6lzQ0HRv0LEUTCpClI3UgwYKasASCyNQ9FkiU2JJe0kcoPkONMDTMA98cjKd4
/ShNKruk5AChqO6XNpzkTs82DY9Vo5ZZ3wBNAnOST4THBvRInq6ne/T3zkeLlLP+nj0YYnjpvON6
WEe7iS1R0Z/eqMH10psBToYPezIFXqWkrtTaRETDZQsJlDGMSm5qTCEEQDXdDafYo7Q5AKemXRm2
hlPPe8FGHxp6UenllTFWrWzvshu8106DO830F1Smi97L8fcA25/wwvD13XCRZQQYuaDgfPc2IHAY
elin5NsBV/SMI+qd/vnV0fOIfpB3XBhIPS+rSGmAi5eXDVbt0940xrj6lGvjNBmd8RGhYghOZERQ
MibiI3mRCzvN6c7sAlO/36BGQAHe+ldqTyfJ1LkNGCfj4lgCXilFhBh09zYsk5HVK6TCiewk0hFg
y6RrCFNGV7Rs3p2z/UaSEkertSMPc7Y5AKmI09RjuZTGPJsy8b6K79cdNR0hmU5BHK4rGgLvDt1r
vfKyNqZsfsN4Ao+AFbyszdsj5ab+c2TsEWodXC8OSn9t4kAqy6lpjkq0w17ict78e9ncLrhbLUN0
ReiHAoKzs1YEuKtlvKQpQR/B/iium0nmol17NmMsE05QyZFm07dbxoF6vBxWoDfRlQoB9TOjFD6v
2XvSI6sSwlRyIcTYbXjuDsXqNxo2P912kaYTlbaasOxXhnexI9wFKy64tF2Ber/x6KvoV216jNFg
KlKvwPVEjQmVCYnUPRwhgVkM0O6ekjLZDnpAokr4IkVGk27fbvY29OpePvwb73vlJ+kmi7aGtKZe
T+4uSXCyKhCgeweaKhZ66+6u3Zyqvfe8o3t5fv7bI0JiMHpNXpMCWmgAg/TUoOSYVAXLCkIm1+zU
12oT6IS2oT0uI07z6jYQVcFaYHieCBvKkhQdYGu34mZOOA5/AJxxmvj57Zmz8X94HTjY2tpPCySr
qLxxG6601YyWXvlpIQn/oyrTIuB40dr2Sm6nbE1/JGU8nSBgXLd6Pf63e1O2N90u5lQaRB9qU/Wp
+r3g4ZZAy9OHQ5x1ppnzw8odC3f7QeRufLfojo54Eac2DIeIorTnCwIfDN4hvHib8NQ+jecdq05f
zwL1FGal8xmktK2vcDUfgK6z8ypNxJhAUQhZg2fyTKh496iPz1UcMnfbIQVgQyuh6Cwj/Z3Zi1IM
h4PKTqrqKlSOwndh1qjfD2lcVWm3SHvvts7Rz+Z42PRouFdaFWjC7FjB/U5nFjijNGt0z4MPRV9q
YK82dIZz65TiknUPPmg6L+9BBZbBaXoz0x7MNKu7UOnetylc030G5bl3X14owybNfJqCHdGIZXl6
UCWH/AZdG6dbTrJhPwbZxjssKz9bX7LMjfgZ3DiPDAmFdDRfqY2eqlShYv/cOgXap90DwT4VAu2K
RaulQIWCnw7QD3TuknOHpqI+kwsV3qPHgnTr6Dj79giDwGyN9rRvo+RNXeegnC5us696gvTSiuZo
m7/mgAuQV/aPNla3O1JFP3X4oH8htXJIqOgmERWK5oIrz6DNW3fUHUk5BWTH5q7RQv0YpCuhZk2L
BRBWyQHDUn/0Ll1snKcJQkplCwrspTx+iKi1e5uVMTjWZEMxXu/ZQ74E7lkz2DzCq/wCd44k9qAx
d87kZrDklPQCbtB4vrhbVIcIzrxWGSABxhcLUh00qoApqk+ESENUFsK1RLKessubGglDs96eqEiB
qhWX11Ht/vu5/x7v7u0YZgirAIcxrfl4qhWRGYbORb1t00Eq/8OwEaCjbcHmkhAj8hEY0BR2UtE8
/1BSRrEGQS6hYDU5LIugMtFuSjBc4CX4mweLVu0USdWvwQHHgSBiAT8A/x/tCcpK8iYt7+5zqj6k
a0Q2FG56rAqsF/3e+xRRlpOSERKwpNR3FMN33a8wNFvA0acHDQhyjEEvyNS8rRikWp+d6GOhXJI0
ChOQhtmGJFGrtLqXbCg1+J6wi8Rfw/gS81jrQUbjl0tPJRQ4bJfpoQoN2tw04bMq7D1RUvtB+w0m
Q4nJCQ2yZ6zIjFAuCnHn4+0nFLgGQP1m6WDdNrYBOIDk/O7jVJHIhM1rNhZENMRE96ZNedzsPt4v
S4zDqhyWyCZQRGUbiwOSTyX3QWKrBRxg1P3pLk1VhENpi1fBUcTFHxJE4bMd/ioUVY+ff+zy7fUI
AQB8Gkpo3d2KWqiXO68Hc1qIAjCTZPutGJBtIORufpqz5rh2h88+3KEC5e+3DmLXNfdj70e7mIK6
LCXMMptiG58yE/M7uUOmh7syMZ4uUQjiEAupsq6XyOgFz/YpnTUxOpT5D+q0W1kgZsX7ttAIbeB0
IZ8H/4Auv1v39nTgu5YvDvxXRMWl8aAk8ovyvhlhVh0YA1UL4BUgBaAZZuowo0AGcI6A62MXOPIs
NloI/DnKp6DGa1YHPIPiKAdphxOZiJtVH+MFK7qhgAV+0e97VcbtSFLxSGyyt/VxZfT4bbbv4adH
7QOEA0rG09WaDicvuKCwbx1Kwi6daka+0W645Uq4TkicPGGtSqX0PSNZfTmEc8AcmDcV/Lyri6LW
2aWWDYD9NSnWnVLFoynwbbIFiaBWNyL/hEr1vEO+BXcUcTl7tSqo8xhfO/Ulu5gOW49H1I6Ksrog
NGy1XKF2G9FOfpIlDsyMwNepdG8JaiGUUa4MGgf7VKSfVjC3gbrcImsGZdZpSiP4ad2AWx6sSXhi
/Yc399XwOFPq4WiiPcpAk4tUF1dABz0oBw9IdD+3e7vmvrp7oiQvneEofr0/+YZHyKUkNY42dMrj
xS+xRz96HxCXHTSCqr37uzMoner4wUay90ngZ1T0UMI6qHuFcDOo3txNSh64jPL5+oI/eOkUKc4h
ntxbpPd24a6/RbizsMM7OI3LZzITTsWw7gWPztLAXZu3hbJdRrKOzfvaRYMXxM4u/+3C8t+bQAiW
QMOHDdB4TwhoKaidVjvGBeTOTFME8wikYJIkhpgoVKBSeRo08blhO7r7u7PtXZevAL4OYnkwSMkg
NnsZxeecHG42nYGZvAFqTJudc/rl/5rhXClAMHdFd/7Dg/CxrjRmvAx57Nq0KTwDTEAtNCrTeRnP
NWrU3TlgDU3u0ImlLK11jETa+vc2exwu1aMA6WHTD8g51A5qbwXHMAEi3cf0lm3v+k8W+ltZrfvs
QCPr7O+IMF/Awc7LPjmnN/qyBr4F6eoMZGPdvbJMHsI+7l62jz5KCaFuU9xTDOnOJzhfhTzAgymy
C49UnELAeXDFAZvbHzbewxiKzw6UjQr+RgKhqeg8t9YGsHFZ8KRC5zTWiOFfCX5ugGVczNEJO9b0
irTUqLmo/hIGIqW38Ql1n28bFshttN06H4QA70b3GpDzAoFfoe4HHjX/vbVe7tRyoBxUXCgGkDBU
8cADBDfs88EUaVhQPNfrDK0OrpZSYXSUtKZTKgC4UUpqOlYnRJHFMVz6USAbSfXiRD0zKbpe02Ev
cAohzqJhk2PE4Bqj7ZR6693PHCIjU/Vq1SmQTTC1+x7RN/+NMOFNJLe9nY9jx1cVj04ZS/mqihx1
Yw1TQ2A1WHeTQ5tfxwpayVpyI3jN5Rzr/A7RfNmkBfemTXyNgH2Aggt9vAQlffOtShAD1nhKiBVI
dp6VAUc9E+FJ9LG/OtkKa7k5tc7O4w1HN/LB1BJay41XcHVLuZUDOD6D5miXaygrscsxEkGGNAjb
mBLVRIOZ+FR+6ieQCqScYxreYf485LNfk2oFfiLef7D7hCfv0AZZu2zCElJ/TD0I1LAIa+0LZbJr
Ksena3eOgFAFVXiiTPvu7btk4KVQ/nr2uLcCMRcVnWgrcP11GDV7lGMg/K8g/ZAH6biEBOKK+zWS
+oYffBzu3VVpcaHQBPLSUD/3Q7Lczgb57zvhIfGk80UNdIIXC8Bjcco7oHNB8pQkTG73RC2p4SUz
ZCQceAH02521n3b7qoa8i+5ohKqWiQfXxU3DScmTj/BVqUWt0DBRrfpoWkRSkk3GNjw3jpOkYM6C
raR4A7mGvJqX1k07as9G/E2Ck79n7kxyXLMFmeXuTc/CK1TMpwSn2jOq551uikxhLNMOSA0G2WUQ
iXm7Sez3oySFD3o2k4W82ZkOAp0zwBrz619uzfbRRPyC9kJJW4c6O6s/6OBtDkY6D+7QCZXdpvls
8dj3c0m7clIULCY+7SyjNn+1F1KoUmo2/5iYp3DEexriKun9/22knKry3TwRORbEKPrl1mFaWW0v
UQZZIP1N31H9F6kP9ETSuo+D96q4FOshr+egAkwcWuoUqJiF0wL3YVkZKIuvq70JuVjv8Ye6Dg7j
N1dx/VICVtAClqtlf7kkv8y08FaH9mp1sVarfn/Zj/vR3ozCIdOaED+KX1ZG23D4gRY1sQzTO1HZ
5ZGQuG7OaKn2baRX5zLoUtNrcUR7scGW3xv0OS9wY0qAfjn6A51aM9CYDLig3K+X0JSNIe5yz9pk
BiwWRXtWIjpalJhZvB/BOqHFgiw1j+CN8yKR4fW5uiDMt0XNooM2U4ZCNHg9etX1n9AJF5qvIxnx
h9nn16bZJX6hl1/8P3ChHpIUcfdvoaS/8Fc7LxoZLpdrF27DEh4O8XuV4a6a/T44QyJVFeXaS6Hy
7SiaErOxk/7r+ncjYgFSCwaiM0Ac/COy6e77UuyRWJa+11wOtCBxMmwpSVYhXiGH2YApqAbib2jP
dZwVddxTY4hvY7OKOSIYYoQcWlOr+3E+b5hEUEPUU1mT7HtbEDEymqyTLiGUN/AYVz2++I4sBQmO
etOCjhPlSWdNUZpuV6jA4LS8DUki4jql+YmoTuepaqiH/lBzJVrGr/CKBtojpDRCwhaqTJgt6tT/
Vt0GwfCz1UzOnXSkPnxaIvTfA5UpYbXiR6zqXAJhomgkbyx48OeGvcvcU9OrvoeQlvBWDxvncfp7
HJ3jihQkNIAdamuYyyJaw6ggBsaAlu5gdtsOlQQVCnfac9ogoKeO2NxuxmbddN8z5xbUtd+wYQJk
wT8GIFcpzA5ydwP2KQlbeKov+K20do2PcXP4do8xZ4QO4lfv7f2LJmJuQmRKDI+6dkGkZIIyWEQb
LyKzIvinGID7wNpGp3H+k7rVMksSgiNV8FoxvD9z6cx4ZUPItmSRZJwevI/erbiEtZijjnMHHhnv
ZmDHes+nKKnbhYGOlqStdKNk15SEMTwhR9vUF7MVQKkWGVr9bFuIHDec80T8J8h4oEiMCFTZnQUr
25FZQMpntZJp+79jGkot9MStdBpOmVPQ2y1phQuytmEHBocmjCyerCalG6QNqfDXW2+8DA50lY88
R3pFZSCIuM55v/rl4D39/lXsFVryyYXbfWHCR9howzR1rkybNhTBWvv0W+lcCkj9hjtKrdHetZpD
IM5yN1uWDKsKJ3/Kda330Hwo7aymv4+PPzSNO07g0FFPHfKJIWNK+0uZeuh2sF9wzk1gvUugcgxZ
a9nnXVAlcfrFKcnYcI8ULBEjBOalmgLLWe0VloKBIUBhUbEV31GSyrTsAyo0LshRn4IP6L40Cl3b
ScLyGiEplwuQwctBToKbaIUwFc7oCnrotTsbVMHev8CA3rwNzgQxSuQe/cw3IVmmuB+T0X9DXcLS
NvrGLHdbqVXBND94+ZOSkBgUCkaMs6PmjWL6DP3IW7tsmItDN90oGGyuzcffcQYrQSWK6LEWJgfD
LkYV+qeNKf6Om58IgIIMeS1+QzJepcgk1cI3PRxBjI7hNTNPy+fd35EpTukRhyrEFY1eUOu47Gp3
/ZpbrfYmW7EEGI+EUXyjcv/3jaj2ZHZQ2vz9bU1Oq02MaoCNZBPMqsxqVJwmmEEXZbeg90sFzck6
/pF3hm2yD5tF64aEe9EvTGg3PKFi3H0Njs6FxB0loYFS2hkSHgX4tBULLYDRbvn4OVMwZsPGLB5c
CjKOP5R1zz90gnNeOCtzaqw2PUiefN3iM+JkMSIAKrt5Q2jxqBpDrVRdYN+uVAQurcKwXnBRgKDe
BrrnGtvRWd/dzRP7Lh0t+hADcX97aet3oYPwjhwEYQDz6NYLpqb/56GQNAk5yBiz0yNI/G0CihA2
2g0wiehN+Qu2Q+vI39+KTedNrzkuUZ0wJ+MEOuKQH6XUeO8VO3e/blUphgCfL1inMrvbhE5elwcq
pXsfxiWT3v2gTIGaAiwRZFKdTX1woO8tij1c8Y/zWDW7t4/ToDrWvManVhVuGWp2tfmkeG2vSyEk
3SZHXLTLyY2So6xjgPhQtb7b2CBdt9UxRkQEsOcILWifodZKpRd9IFr35AblaFYgAho22hkkJyN8
EGuuwb03RTuG1AFtYrgmIMQ3o8VPyYKTfdV9pdkOOV3D07fxaePNUDnWaFdCsLbGx0SUADGW7NyF
C3E/m2gJo31+pIUue3a+5x09ZkURbBRklDGvICihtsvPXiM8N6LjwHBqiP9TerMbUfJ27uxGldU8
lLCLwFrAW9bm1ynBn1B+4N+mufh6FWtfe1MafGgrS+LT0RamVrBS4QTHwuc7duR1nBBO+76CfdPM
X8x6oSW4KMS70W70cjIExJQJecOKhBfJ1MJ6jyBxvDfeEZ0RnDQJCqLpQ+Um2EXZmTetHSqoVL/V
nYwsCQXHS1L4z7Nb3TnQrEkksoVlT8e4ONxZqrMfXxcifrWIm43o4139bDj/+6as4GSyZXHDrQG6
U6PmOZJyq1q71n5ZjTbkHouSWO+2kkYJ2tvsMmU2BtlE8M+AxLqXv5778V2ldHjPUzsYPEA6IeTk
mTlpGTuRFmVq9Zb14TZWF28tLXSHQpTvCkDrgtebQ622Q+vmqHNn1Yzjqh0nsi7An6N8ISGTu0ZM
DwXQSqx20BSSAQzTBw5sGQA5h4r3Tj3S31/GqDS2pbX9/b5eoQV0mhSbdy9760MCgVm077/owT7Z
9+sdemsMr8mkNjwmtRZiAchk1ceFn9LyM6306BSyNF7oNFam6eI4buxMdLpnL9R5EG+3gcShZzJj
P8TldPUxoaRTz3cE0hcS3yu7s9mlJ4xaLqZ8Lkn+p4eCw96Ii05lcLIjkc2qg444Q1GnQmewi2mw
a+VavOUljs2bbAzpLrYhNgliyUmpbmYP+zkoOsfpySmShNN3MzzbN8AV+jiU6DbQcGsQX0nYGX5R
Rd66RxFo2rT0mvsgIzjfD9N93BgUAprqLO9TylrPq01Qv+MU7aqDD7q8HNiD7rB7DrEEFH1jsyQP
iT8TlZdn3pg5gIBV6lQQOF5mJ3Ws8bdDKLrbc1CJmnEdGW04+Hdo4giuHUrhWd0l7j/75XNQh3Xg
VsiRuHc0WyglI0KjIxBT6dh+baf7Guj0/Ni+zx7d1AMy4flIRBXH6BJAnrx41aDOvsCpnQEgMSAb
r46IJ7kj8lz0Kkn2dC0BThukJEcGW9TI3U0JUTVAafBxhOqp5aJY6oB+2p1CGSRKgbs5z5oNScSH
MGLgBKPkSYcmGyV0clUH/Z+uCu0LEMYH2KXar1MEIi3p3nz6XlwrhGy39npWrQQvRDF2bq2BRw21
A53cI4JAlFXSpKXylzb4g73OpcrxOj62H2guTzO0e+JKd9uCm4oi3Snmc5CucG8P+PJ/1NekMRU1
VwoWSeSTqKME6Um3rs3Hui63RPSAyKTrPy4kCKM5pixEehGrFw1tvU8XRs+ZXeZzte8MmOQ96I5J
0hiJDAuJGEzY3EKl6jrGhaDiDxLyFtDg5UEORGABbat9hLoCbScWdLr+c6lYqlMf33QKi3rTr+OD
eAbl30wRdIBvsNHf3q29QU+/vR4XyCMT+IacFmRrVBxpLvIOSzDuS7oEx4PbrCXZ3q+hyoUI6N6/
Hlz6QRvL9ZZjNmgcWd5Yx2naPu2d2gCAsjjdXcUxqIEVoG7WoxD9YZeywbbaLVRAwdsnRFv7FEQU
LJqRUUoSFiF6DqkaAjQBnmDXBauJ5oN3hT5EFg/WqgG8FcpgSmaJflmGVUYkIT7girfL1ahAUT1S
Mf4t7X8gNpJ2KdjXJVh0xLuV/85LNDKgEpfpn0SK8jkoYNcz5zx6oj46pTAZCBJBclqO0K4NN/a6
eEV0d6hEnyFoN8XyTerlIfnmGI1wJxZjcI2uvhgHV8II3YhHB0CCBPhXp9hNKW+toTUrf1dGmlDA
2i+areVSTjpV5+CFNGEDPwuh+JPf/yJoxGv+CgI/+I+SoxgM0qVqPkludw2R4puBVdOXTPJtl04t
pXdpQAuZFvzodZK1U9wNZGnXsHWpw03djwexHBQI2KCQVzOs/NWS5i8rC/wvHFKPshICP/RDEAZw
+OFYqCC1RTA+DHAwGBd7G8hp+PGBnHTveHx0fZB64AaaVrg8NBzT5dUaV61weLL8PsDa3OyMf8YH
h4Pmr6FQre1wRUjKkZBMN1ekhkXj4C97WbVBNQ5ESVEfhIQNCYOLn0fkD1Yjt43y+xwGmJVdg1Ss
dvmt323C+WPWOPpfSbMveFFno9d2rwiXfzj7nrwGcqFKyz48pT4XxL5kLfMM5c0aKf4fHQF4BFct
Rgd71N0TBPC3ULIFYMaiDegUAVXcAC7QsmAbFWjSpVNRd3E2I7pXJ8kFjEr+KX53qCgmdzLmoeCT
NU73aGf/1ewR2In8k1mbc0tbCn1mbWj8Os0ZDevf9rGj05HWcf6gxkMRR5kICFiGs+Agbe5hMISj
AddxEAJXEpx8MntdonfOP+MNmwmFA0W8oHxAfh7xG3fmbKJTQBUB71iIQIsahJk4Cwpwojg6WCBJ
R1wPRVwpQdrRbCdFN8WpAvqZ7UlCCyocjXhPCXlR3aBzFTaoG3RVh3P4XrY7LzKsVy7GKg9Ez5d/
oSGC98FBdfEvui8aAunhGj6NXJC3SxuRztMudDNiAPll8sxeuV+G8JH3cOBMZ8nLkY+vG3ElPgwi
RzpgyrM66B/gFYnwsmK236jBAMiLYiT0cXRBG5dEg8ARnuJGFijLE6CpD5K2N6lEzREyjg7ssU7g
ATmFoDOK6iY8kwWewohEt04QEgqnogPA20d+FkLpv1HQqPGJB7BO+avMG5RkLS6SbrqqeOoMcIra
gIZZzhRP/4JaseJWRa4KgL8YlmJxxbRootBYna2ec/2Eum/FmgUeBfD6PkOXEW/OPATN7mb0xpkl
G0sjCF2kRh7i6iJxWuCBfKL+0FWlbgDNMBZ6nzSQ5riWAstgH44oBhKZYXSyNdEVhkHM5WXXWNEw
LvLT3v8oztQ40M4KDIpUd5V9XOR39XfiiIucjBGyKghN8l/USGIHx7mE0siPrjpKgolOu3Gx1JdD
byekTt6pxugFgYt+M/JD5dJCzeNpH95k/UMFU4KtkAdrfKxtfE/9cpff7gkKAIVt6/CgtAlnukFr
KX2TwJ63VezEw9t4zU2A0nZV8AFHhxjs4dURSqsKqfWi4BozTLuv8udvCTS4DVAUvPi8bu26ELZT
nR68elDhStIdU3VkKmyjkkxWrwu5xZJxxw7y1Rl3pj/TDqXPDiCvp/bz8Eb/vEFvcDInDVwVyDWd
nx+kPUglXMzJhJymCQHy5wfCoFh1kopHudmhJRjgJlwqARxMHiYO0YTDXKCY0GNh5xEAP2L+fSeZ
HH78XybDjKctqSAAYLrRe1U1dOJpsWGApsINdDQnGVyGGsnpFj4WA65ZGrOAhLNE2INZG41zsKKH
Gf2QeuqMOUGdpx7/zkPmGCZCBuXsfFGZ7zzWe+izv7MWyCvgkubBjT5fx6Fqv8j/mGwgkBHVlVSp
JGFT/lLlkgp7QOz00xQ/6wYvjTxQ793FR4+TOI6+VYFsipK+Jiuib10RZUg2fWqa4VCRa56eNKzf
dpNh56uvP22pMzvQyMGke3unM2Sd6eVsgCWonsq7DJcUd2E4v2clgEpDq7hKhp9SLZaVloTiL9k7
Ga7MZrEphxIbnl6nHhVfa6jR1gPcg7egMSfhi/WsgVrLds94obhLLyo+ZNgV8+o51Lh2dK30+xft
ENalqUvJBVVlIvnJGhRZ8vpokjCyYITlC5IxuR3LwXYdvzaAp6vFqKP53vRuV0dH6XIE5XzbIyyn
3peMASUzvJPs4WKhLU2nTaWZ+6TN0s6V7bPYZBdC2hkMWcxjhz2JFJOaMPG4xmg2OwXzFCUcyB+t
amLEjz6O6h/EE6Qd6S7TKeokUtARs4iXvNrSKGMel0j10pccAJNUNJH0bQIn/TupQAJXa5eVodH8
WMjbDGVLsCQOgxAv6wFwadTHBeHf8mFW2Tb6dZs0gV7AOrrboHsYfM0wfctCy8DoFJQQkaEHU2A0
CZm5W5wzTn8lxIEKKk6RPY+WLv/ftD3oOhQe+QFpeZGfUaBfY5n0X30SQw/EUzEq4LNfRdZKJ5sq
m0m8RGYT4AZzAyhMmazMzc7bjBsDUo0OqdQpSUlsDTnR7nZ4akNqVQdh8qWwhxFg1TdVI3hqyg/W
46uCj49Nt0c1WJm0empzd1Tr6umPcsdi7XXIinZ+ILe4uS3izk7NhX/b+Zm2yCY7WCItJBaWOYSq
0Wr1/iho7LWcXSeN513WlEzY+AdCKz5hvsparafVIm/t7Tp1b9qR5zkc9qM+5gvJJcZYyP5330PV
1YN6IlEg7eEraCF97WlaTbBXHNZ2n4XoS/9V40qU0eeybYJYGSmmI9NKY08BUe6aoBPHq5X9wgtg
CfCFB4ZzJkRUUF9mkjVoc31xoLSAySnqXeh3pA245GFYZS1jMnVYUuzqy8LsMkM04ZS5xpXge5V/
Hbyor4/RvPjnBsgE8yq+UMCnEaOgb8zz8hrVaH5bGxRGuqzaU6Shq3xBw7lO8haSdlFZ8PNCVO7l
lQpgJqyGRPsJEQGxAePYX5IZO5JC4GEB4k4VimqZ9sG5dafeF2Yhr1cGRNaSAVeaY9PC//OZ+/5w
GB4oXdWpkTBnxmu+yxnE0PJ5BEDwZ/M8Ay+NItGz1tbYX9nLSBRe4WrfM07iPgunHzPOL0cuFyfO
qfKP/xLcKXn16LaQ32VhMkT7jl6sURfBMYPKSPUSqUAlEfFC8Lu5El2cc9JiJGcxVTcn0vWbzUBr
Rl3Dasv1ZoFhnRZ519A13kx+8WWGmQm8ARdTJk/gDq7b29a9CvmVfeRlygHPvslHbBVPhRgpq5Ub
Lpnz3GHSDKKjHD+5/AnVuhrcPt5lXzsBRie/NpogD0uZyiQ3J6RNsKbsRVY/4XXaFJPc69JJyHLy
3txFnTvQH4PoS7NMWyWNf4Dj1J+LbG0X8WjZX6YudUwhGGK+PctNkulvE0uQWJ8t9FT5m3lwsqZ7
XjdKomSGyeeVWgZy3WZ51nYANCs6KHCc2p6Y9GuxiY2ojtTAFwmx3JnB6XIJuXSEBJrrSzJZ0LtL
axCmB/NK4dva1ey/+fkK0LSkcyYBZsTpYyotu+ArsX+xa0688VgALKJ/P24+v/V3Xj+Ol9+5zTiy
U4OrsgjwKZQ70/SfO9r2myS9vhk01TQQz2IWXibsQXJCxJC6HPzQ6C/7TXtFFlhRjA7/67jgvutX
MFG3yvDSE/Xg+cxMlqWWueyIhpLhGZ2tN6mSEduurI5sjoDWD80OtS4OhJdMbK05M/q61nnEwxxS
XADm230rdiVs06wk1MsT7rgCTC2mO5OV+7Tb51bn65N1ocOuyQkrTawZy4EwP8jRDJi0Xa4CX1Gf
Zco8U2WHTnfHIf+bTA1PLE6YFwnbVmonGD5Ngoq4ud2uFk7S7i5YS90Z26mmUSNnmcrciUUv1z1/
KwJIdUpjiejUd4FO/5tK+YfAF3hFlMh4xAvhyIY1W5A7xxVg5YwYMwgmTLL/+R0VjwxCsu6w+jmI
PIZU/K7QvAingsDiRpw9S5KrttI6btI3hNEl0vaLTeewSWq//cFoYw8Gf72t5f32ilqe0BgUC3ws
WYMBPA4+4ibWBwfzjbSSROPG0oSpMuKNlJRYY/LVg+yI4S/6O7uKeLdkGugw7bUqZgslG3uHk0dz
563D1XBoCsTLjnSeXJuADu2Ei8cS0Sc0PF0movv2IBB/Qvdx0bEf+qTg1/P+WGjYoJmuOSctYLzs
K92vwVN+4+s5rX05Fjh8f4UJfRhTBEqLE/osfC9wO387UTQWowWfQExOlMqd+mwPQYkBLXNMHYBu
8qo077HO2DONnfl39wcD4O2TDctHtASGGnNjwWjghVwDwjaL4mYo28R9omsT4f/99f50+CPxxMUx
YNBzevjaybuxaRhpeGZB/l7g6lEkKQuVqEIDfRQ0Uoqu9oU8acAqY5mxNA+etgMEKPK9BgOw7KPZ
RC0EK5/lTEf4f3UqF/vdZXF+91a5GtrysSxzq4+VNTo4TAKOtNnoiz7CzLCMT+SPh4X5+X42pCPO
ewSVHNWDBYHv2ez91vFW/p5aXn+DkQYriSMKttv5qx5WAvGQABF6gd4MW69ZNEtmBY32oBcoR8jb
biGD0Oab4YLLQox/NdsFFq7hsIgWR78La17jge8oZ0RAAjI3gdCpS0tOjpzuGutDKUq56d+9Zu6x
pPK1oJUgIEA3Aq4lYM3kzL6D80GYR0VkW/d/X69VwLHSBIhIWF6RFt6H+Orufj3YKqejPYx8fr5k
ODAuzX80ndmSosoWhp+ICBlkuGVWnGe9IdRSBEWRQdCnP1/2jhMdu3d1t2Upkplr/esfNr9dzhJj
Ks7HPOVCCNRDDM11sYrFLzAPwbEiymCsO3QNvMnDdHcYs6BFYWzSSlOQiR3+P7BIXDLxVix7Kkhm
4ilQFvFHsR8liDEgCnETT8VWKf6BH8NXgoN2OvEF3YC4WAIfEtuB+IqHs564ZacHc8i8hocKmhk3
qj8Fmvg3xRW9keoqRBQwiUUgbd6Gr3FBpNRCe430WfEdmbMOL0QcH93btIeB3d6cVX6CpQKS6bE+
kCb6SJyYiffv01VDwawRs6r/yxzQOzoG2grxC9iNeS5e+KTgocDA4p7p8YiRLBpp8XqeszT8WIM3
vqy4CJpwjmLTSUyTueyxQ42OyPZzxDowmWRQThuIxNwe2eA5KhsULe132sirW4ok2r3Dwjyotu7h
y1Zxkja4y0OlhuOq89nylyJbPOhwixij0Xob8xQWPO3t6EE2gzzQPnCcKVENet0Bw2OwD3WK0Nvi
ICrxLSvDO3LFKeSNHUkdS+QI8DkSDFi+XoWPgYU0c9nfVZPmSg4qMhRYCWEyb9fV2py9x0hQ0B12
+KH2Q1pDR5qUp/dYxpRdGsWLV1R59+HnlHEaErwKUC6hXHi60oLHhMwrbssuAieia1JnzKtcyJPT
x1req/vmZA20gDuBWW6D3oUnDz7TJCTW68h0O9mQVLC6vyMTLSZMS6iNH//HObI+tSgqmR7Yyr7B
yUObKjP8qjE5uZPZ4+JM8ROnjul9r70rpIL3kUEzvi4oHjZ3JoL54sWvN7/aSTvJdsqF7MH6JgIX
mCc+MWEGzUZRr9kvtv6Xn3N/I8498aynx1ImMNJ5lQ5qIkyEUyCL2mk6fOntBP9d8s/d+pxMeBTG
0xf8gI45ATjnpnVzhAVkNt47+wlQhmiB1YTGnxgdfEs/wghbRh6JJwj9G+z+2DfWlR/7Ksn3JiRp
bEa46Q+Q2n1i0pwY3IOIvt9EIeYA57Rujkutus1Jl8RxQwSkykzYhKuABBJUrzjQ8Xuj5CdfDc4f
JvOwnAflDXks4SrKJgVBfzsFedsrvBUDDbcIMimEcxc3/zWjt9D/slWn2EW2yBKyv7L7CNGM3Bfe
uPADQCySF3sa/uJwHAJ69pi03K02kV+QmLppsXuu9KPPj2EKfpBkRCWPgbbhFh4x2YRHQ4xPhR9T
E9y0q9w4WCyDGzrp4gshGA4Ic/DerLBICsCHFX9pqk1Qzzy4M2kbWlNSuGApmC4WBgrzucEvtfXr
z5f4/myg7p9O/MX0bdN0I279nvBQw4viLnkv1g3Q8G2YFSE3DpbhaSicYnbod3hRhWlbp+bwnFmn
+jO01FCXo3Jr9RwyYSG8U0K8djVEQE+Z6XgWvZ0XuvDwhpX5ON4pN6/sDVAftGcZMcPotSP4DwTK
clV0IkDKmVMSF0L44LTyrZ8YAGKXng5v/v3A0BI3fuqTsnBxW2kYsxF7gN/bE00+jtiuCasd8wWS
TtXoHuXea1ju6yl2DX739zhL2y+yMu34Xjw5vlLnNXxVlz4fohV20tTafY/wZ/Tre9LDgDzK4iCJ
YHpWLJD8EWIG8YQgZEQmPEpCDgSD5tv30/A247ZQMerzJJLj0ap8KfoQIUlTdusWLgFRU19BcNFq
4mqppAGNievr7zT4LN7n69e4k5ghPJjXQoe5SjxIjNibufi54hiDuIg8E8QHe44fhUAOa6dA4DDu
7+rZ+0K6CTFzKXtUMX1iKdH3mNkqa7xFXtzkDJIlD5ZR1wQZ6emPRgSAldD5/vnh6O4LPPiI2S/1
Szkt9gan4lHDBnnIqCmnst2UubBI0QO4ANN7BM58fc2bjTTApHNurXLoKtyeOLxCCJGx98Z9BUEb
/lXH+PCe40vTIocmVl6wf7lifcKfWHa73+kZNpBUfzZT2t9KR1JELGsvfGI93LpaEP8GgOuYZzI+
nr2PwO1vXEGINSz2uhz0YTQgV6mxFScrOgffV8/aEVEyrsiS136JJnKfJWaV0aMc8EdV89rWfXCh
3/MM3ZMRVjgaPnytcFqKjKfIRlKxULv7OuN7oOyvbZXzYqaR3cPywSCxdLs79tkn7IWgpOmUiAt1
lB6fqss7K1cy29aWj72a3/bYBl2RmFV8l80PKxIGoxlJeeRW0yViMsj+cTRYh2/Ububzgj/+P/9B
Dp5qQ9TsmeNQBYlGGo2HkTCK5ErgW0voonr+LYXul+/OnXrbuxbTapGdc9LTlnzofF5SKHNTxPti
iztJub8x78as2mMXZxVbu4aN1mLnh6FLNjAaFYowSPSG04D0HAgY4TzQSHlCZvYJSF1ObZz/f63/
RK2yaDt8pm2YelLhaqZXjdEtmrMcUiyYCB37v/JCYgk37vvQE6EA/Fi2b6212Vo5qhqcVQGnsOfg
OIeJgCAEyy5aS5hBM+NUFEJ0mui+XIUdAxqmnLh+92n12rAcMhmfYAEyUv0fET5o+wI5Yok2zht3
vb/fOD13+49k12tz++VdwfBC9XtE0cemqQES4oOhBKSkpCXeIhxBySc0yO/bUzJxOil7kbmprXot
RAIspNm8ui2OM2sNF68qsD4BdjY/BVqS88IJEaLqIAkfM9zG0U++OheTdCP3JTQkM2uHD45Foz1i
MRkQiw8JJwyEQCyNbP4p/Xnvn8cDSkXwJGERszxJjCkxtSONjmn3zZOpJk2HmzTVI6vysNNvc/fF
3Qj94IHiRuwyNWgMRUw2IueLagYGnF6NGsRgXC8AQ/g68C44OdJ/pltHln1/1z/3d3xrc00nHB1z
Fffv+KqOSJFcytFnWWNNvYknqQ+tl1j2dFKsKrRua+XpwlVk6+cOoXri4irzhgUNIe7QYp+cyk6P
CO11DPwyzWctZ8Qm3j6CPlrs/UsmZi4+cJP3LeG8BNKdO2hP40N8vB/rWcYrhdfBqY+dFnyHQkgB
K2Q0zED49EgIol/ECkAX/is57AnLvZ0qzB4zCtrkTo+aj7kJU2yAiV2BgeFYJ73Dc2NHIAVm1FC2
KXE4iIHXYMUAODVXsoVULGOoZs0wz22Bp5PiRpV/yYfPqRr1I4vPWgk6+JqY084aBmid3VvkhZe9
MEphwgSGmLB3fh0weK6xcmT1Jdysma1y19/Qu97OrBW4kTmKtcR+7PUjFVJpsqyJqHycjW1+9+7O
BxIYhVMfZ1xskUVEVWs5lA7wCk1IDrnPa4AieodP9nUT3TUQXMDyiv+yUzp6borj84h1T3lEcbV8
Y0jzjyXTrlVitUq8sFsPgzOsVj5loG5Zknjf9UmQzbQQc3RmnhLKZxsvkwbr6eVvUCxT3kPiSrbx
9ioiEQp/UAHLEBc6yMcDUAEiLW5TXoC5r7ec19pfhRcZyAUBne9Ah/uMaxiZSzLrga3OReWpZ3Bc
/Rzkv7XzBrrSs48y2e+AV+RA0XDDH6RN0EekSaFMtcxpIRFQ6SSsRahmBES/ViRGx7ty0d98lwQn
YTcrLKnLibExLu3T/q7KeTcu5o9LvkxQDef2unWTQTJ6j+JI3tSTzwRN2uI+y2ea/1rFOwRtCjsw
k2iCJXdkUZMmXR613XPxWikEy2C/Db8HrnBsW1dUgjrAQsGX8e4WfQfvwXNSrT7H16plRU9Mv8Y3
4LEwcZgEGYywCCGoA+tmxcc1YlROSqxvf1616lJYQmgrEayxua+wUDnWx8ci2X8Hz0VPsR+Lx4JE
CYyzY8yQkz+eEjh+qCIF3RT891xI44xXmMIyhDBBlcEuIP5R2xElussmb8XWoHNPiMZG94ZSd/GY
qEFxLCZ4G1xrQpAfk94uXT02Kiov3M/gO31dMn3O2jlXbMxnSqJBWSStm9FM4hoOPLNDawe3hDkP
Mj3MOtE9n2t+ZKuOTOKK5Gu+4lrmMyTDi4JraJ5j2KZH/dxgivTl+1veBNEQHMP80HMFxEoMMh/W
AYkDsjNeZ+uTTfbCTzSd50EZYvuOOUOlYPzQrOLIguiz4BMoJ1gfOnuwlgoACZP/yPIJOKZyIetg
TRfCefCcWpMivG1654JXS2yir+ykgy67j81v2OyIlnqfsVSHbNagOWfeuIcIR+0ZqeNvITqJFpVA
nzI2HSvMIVtxa3dwPemQLXTifKUS7UAyCGWCnWCECBNtpE7ulxYOJgUzY1LZ0fFx+6Oz1vo44YvH
GpMzwahhNuUJkkuyZlNI8OTEBxgkKrEhwrNYPluNVfWnt+KvatEnpes0eJ54Th6GSZLyb89TGWVk
QE+Ecyea/a/b4wFUfAyO//0T0dx8DYeutYsKSShnHcuVnyF5XXRb8lB+BN+tYSdFzcDJnNh8z+dk
LRL2h0s843/xHqv4D04SeGDxMrFncTs6uc75YPZCR90ffyi3TeHgxDPwdR/A20P+w+i4xSGWUnhz
jgdyBMgpGoh23axxNqgu6rYL8YzkkM0U7xMRgYUSoMZzR3JoLFGD/7YiUTw9xGzeJ4jksWTzIBpm
wregY5Jqv81IVedHCqZfOtcJ/kLMcnnjYnuzV7xK+cQX8hZG04G4k3F1yS/WhCcQYrX3muTAYTz7
bfkLjnkeGLvyNluiQmguFZmCX0jsyViN+HdU6e/xc0nn+1+rIYocYaL4mgsNALSR17AZtzzihGxi
Lof1FMOpA89ZzQuqpFM/qpft2thWYAYlxfN3ItM+A8NPqHg3+rFH5o6I4n4vVGj/BKdwuo5+mM0p
tvlz8ictgIOftHCgBLv03xNKfQoNlYMMgqUqvKM5vF6Hz7TBOcpy+1RPYKMf2s+bZ8Knp1NgV6Fj
xC+RO3+iQtPpRhh3WJij0r4QuoDBXd8TXQyFNtbKVBmAH9m2n8EcCUpsGW9uqTr6v8gewAd5yuQW
PcsVjr0JNwb2PatbeEDQrVKFaIc3CQuw6BtbToRLRI4Zqzn54IoH2gvrXRYtZgmrE4dmRuNp8Oa8
QFlx+hCrhskqiQSa++FOZynirBBTLpEK6VSUF4TaQt/tESYQ8IWqudjhC2On/kwYPAleIiMpqo2H
0+3fZVRSKuwaJkuyhl9JJwjKjsKsjiXYo8u3tcTuLtJe28qXkqyJTY3u/EvMA8ci+gc+v726UgGo
H1R8LpUD1ULJwADdKajepnf8zLptfWJpFUscS+akLU+tBR6aLF5OPuzjWHwsfSpmmGsLAuWHbBBY
zSIBy9wSSIMt/eazq3wBeSPtj29RYy6Q9+Tt4nLGOJq1T2nnoqCpo7fsK3HYYyUTVWRrWEtwEf8K
bEL+KS7Iz9qCz4C1sGlpK8ORFwATJ2X1fZIaYoOGPE8Qx3ElY9dnP6eWelx/i+eW1/hYUqLf5+/D
a1gvgf0dY9xHF/wbK2E66i+6U7x/a27z8dg4NJYbFxa/BmaU6/c8nhU0cPP4j5XJLsLvbCfsV2IJ
uuaA14k9LLtERy3Cv4G7s7lI1EToI9PhJ9sbxVDqBzfYb+aIJYjdG3VgwaaeYj516n2DloTWA93D
99IufqvvpBH7wPuipj6vgrLxv97mfngd9E18tc7xHKVcciok5oSq+9nGeIm7bGlybUvk8pzqUz3F
74aFnrDv7qwzHXofnQ7y80XDRago1E/6Pr+8LmyA+kxz8xEnL4no9+h+6Aj70gf9SbV/Qx/Xt48D
AR6YIq1R1eGnJI1u1CDKSZopYTH8DspFhz75A2X0FuYr/YzVwlBfvnao7CNp8QOSjsj/W9zXj605
SsbmLA3ul/IkLayFObstdc6ZkOLRPFKW/VbPP4xC/+jRkHQQzC7tJCRDZknkkH1bqSsCAMNMYQ8h
JZjj0v/te5Nk0+NunLFQ08l9Arw3aTcdD7hHPO1npQ0/uydn6CdEKIAVJjvMI7aR4+hXNP2UzOwO
iuk8EFeVlKGiEX5WIQ1Lz3DpSjAXxfE1hsZGIB+qqCnKCUF4FNj9798WEmt+Vw4qHLCyQUdgDe5p
BfqbkY7Lunwtz5rhkP6Gk+CZ1Tk2SNeVAcMca9VfvsJihLqM7YJ7zrAz4mdPGnJ5gh9BO3F4HKdk
3PHu2DmXhE9bnLUGxSvOYundN0/4wrN9AB8CPmJ9wR20rC/Wn06m0WdaLuVTbKoB7S8YC6w5jF+w
Hg3y8H3IptzAAKfDZ/i+YIB87zvGWh/lO8RNk/RiYDBqCivFHomzJzDS76H8U3Hk1G2CA7CUJSOU
fVlb31pMFkYaeAaiupv7xquHPhXazLt1e8MblKDMzi4IElTD66g+9rzGB0wncG32BvgJLukR86fm
ynseWdGorj8MLHf0kXw8GDIM8ouy5+TN3N4F818fc168qiUBbI7KkYB4cazGoynxWHqk0d2mnF65
975QbuMMbsdDzUtCIhLwE9/gcUwhMESFBCnndTUsgVTUI8a3NGvSGa0FnkJkURUzMn8nMSgBzss+
wFsaInSl8W02LCNlyI2iDb+QVpnsc2MCeQEwLzhBK9QRS6J+onadHji/6xOXkQWcGo4wci73/2AH
4I3PgMzUZkO0cVUJ++BYDrJPwFDhA7ZpnLPX1ATy0RnUrIVc1IRmsGAljZAIh2Dzw6nBLwuvQxdc
B/OF1u6RXL7nKs4InIuJlBmr9vMrnpq3qM8xVWWDwmQRew48CqRVOzeW6rm5krFKpEK1yTeIeINs
XI4f+AxkA2OKuUJAxsvsG0oj+t4DTwqh0jjfBtnot1PGOmkvVshIg802SGCzyBzXzIvgGx+6Xcs2
1Rw5kh+r+1H1BYLHupsh/8pwXJP2GPCBaLVXpDrVUdolC4Dc6DUXUrq3S+QxyGWpus8Z8YwDkEWU
9iko1L49st+NZGBFy47n9Q7zEOXBZihck0zAkzxSyHe+L9pjvjB2z9n9Z+/ulBhHbljxIR3y+Xvc
LeUR97AqeCHF3+vwgAiY0A7Sx4YosR1RwoTQ7oZ4T3+W96E2wJZ5idUt1QgN9xuueWpj2SV+Y8Mc
6iCj3yPamKjiox4WPffhixGKwezoHtaku6cOmWJXZZ0voAiAmbQb8C0gUenMe+MS6FdLlC8VCrSz
tUM1SJgz+dwYtw4B4iOQ8T/us1ZgatzyTM4soYYUajXqKFyMGX6SYBpwCi8J9aWpgaxo/iOjVB5D
GiZ2rRiYumPOdgjdAATi7/Fyupd+w5wJ5TOPYaDMhPHtRfA55SmTWbiiYrZYureRcGXj3+WlBofo
4QCKzIs0+C7SbW+ir8FJFh3mMagleF5Bgnn+U05LuCwbK4P8cX0Mv3f0Cn8zedDNfrNqWA1/y978
jc4insCgvbxJAKemQ19hsN5Ex0Oi1LEa9iavrbKwRjeSil7RbS0qocfwgdrqi4SVeQ1suTdzJMGQ
IFMRGPlFVofgBKcTIRpIQkxE8Q1svS+HZzFLo/5WDauLHKXzdizqWxzJhgRYr+rBA0PzbvREdqcR
D/lENMwqm3YQ/1UMtOWpPM1GvcAc86rmD4bQXHBcBm+jBFcs4kGkqBoqcA6mXBPvHTb8akNy2OHG
xN4z+LebtyH7Id4Q8qCCtq2ilEcXLkTbARITMCnByPgJQfa2Ci1yFXrYECW+OjP4KAR1i8AQn1Ea
S/IVinT2zhd0UKwXhVrd9OjOgjkEwjE+zdALmxD3HRYp070Btvj/hCoornx4N5BeEkbHmImg+CDZ
kQt7I90Jrz7YOMKb48dgXEymxWSngttJVePovLErXGI40C8+acF1qfmcmuDt5MFjyozMpWMZZtMf
4elPxlHCPk6NZOSicvSLEBVBRhKm+sUeS+7DLxwkQ/bJ+1hdKDBAEs84Pae9dT7HniGqp11EFzP9
XlhXP9PmHLphwIwPthjYYf291hFX86f78OF/L/JW8DcyXkS1VpFgV+OnWyOFSlAaCrUHTk17Zf3h
BhBzehQHCFYL/+la2/4o85mlzMlsHiF9miMVY2uQfSF1BJX2iJaBKyIy5d/AsmS+4nLFeyC6G7Dp
F9H8PafNRZhTI4D0c2Rm/bA6IMtCcsZZgDwSV1DGg6jNXG42O0W6WM/q2Q0JyPTUrcjM6cLxSuwW
5pWSZ8l1s/thnwbkmu3rP4DyMSJrZNOsfv3a2xyUMQPsxWcgh3JUnKo5QvH3gn+k0PsPN1VdbfPY
P92W39mzpBNl65tUK1STXnuhNn3P73OQbHq7Kd2ffGJ6QcO6rLcctslBGwAUDx5RPDIpOfYU3DTL
eAPTP96HjKTyNXHj+ImhcnfTtWjCoYHiZ0yAOJtnJ4aoNKZoZWmxKT8SwlgcMf6cqiEXBWccIlzR
boK+ISVh9ELnsOrt7+N6m/Phg7vTHoPB7ZMh2Stu7tUhyEE6tyaf6OFqmHLos6fPWN/BOn+qbpux
uZdRkha+seX1Ee1bL83Nd9IbN2tu3WWfGOoN4ysIK9oQO0gh2+c4oBrgVDHZxFW3nGnXYmX53KaD
fPiAfx7Rs6u8jnr2JOv+7sWz1/gedQgvCh5xn9dMJpIQYHymjvphe7jt0cnjcQw9IKUXZOzgPSH4
D/IJaDD7vIY3gw3WyhFQN4HbsZWUgiopD2/loK+HUAFwnmDXFbQL4hNZekIbsUuAyaEkc3vV+PQU
1QBgrMU2XRrVSF129fm+6a8AbOU/jAtT/JBJ+zz+LFEZIceorg/I/TXAdkXmrPBTRE3PPIu+774h
IQ7uFM6K8bFrQX1Q1mTDx+GJfSOlMdA7xQXVR6BMavIfgStIXsbDnh4Dwyo+BuEhnqJApZ/9eDmh
beN0m414TdQcQ2PHsAfXeZLSHBG6Q0CRqyzN5ZOxEaYSjJ/t9O+1Mnf1RPtg72gTQwYGVk/aQSmo
xyzReiUsOHXvBx4AShDbaLQLQDMVANYrdlE/Id7FnCRLCVspcpe8fNYdMz5xL4dytOuCfFmu9ahe
6CftZGj2Y87Qfn7fgbcBtuP3p6G0wM3rD0zR5CCxces1LqTL3ejo2FcAuBKbfhsJjqt+Bn0aLnIx
wwaf0coh4VgGyEV6eqmYAlzKuQXYxO6KRQacA+S1/IDXn8QoIxY4ZvqHP3BJcmAOHhnb+6+rg8My
YIKcRZUPSINrPxFe/eCFU2zh9eEixi4vRgFspoJea6c4Fm17d9EiXmh+7g75spg/1zhYPWgdkFcz
JmaFZ1SFjkqm4NoCLr+oZDjNNagGwKWa3SBlp72FAQpPsO9zQ/bIHcLKJBcYDJiK1Tiy4jZHBUBA
8irJKz4iR7U9Znv1nG7M9f1aVDgjuz3DQYxFe9MLShfSJJQ6POQyL258DISpNmGsIKZGkWzsFexe
U0bMDAb/DfLg2GxfB8JA2L6r+Z36Ol+Q70VbRiYP5Q2IjAa00rouNfmvEQOZmCP3tWWkV/NgINqD
1PO5Fa3RQ8NrznsVXqqGX9lTUWMYHLi/l3+PXQt9huwohVcxdH65OE6iWtUwLhnkyCdp5Ldkg8ml
9x9ogrtxbLlc/Nvdk+BS4bmMpJBP4SfymxH/d1ik9nFmZ/l6HSaQ3BHIpbkNCjeFFHDgxsGzZNSb
EFoIsgyuziZ/c7WfU88Yq1UcpowyYUCzJTE78cEayYLOsNsuyAKgM9qW0LH38eKWOMrpB0ZASLOt
bblvSYWSXOK+zXpbG45i2urxfn7/GUfr0g6av3hXcPE+zoe2BZ01xME/r9i8BObevwrcv54/whar
OSajL3sfT9MVsLrfn79pC/fKLh0AmwBoW3OTfCaR/YW99OI1KMMUG6Q4VKba+XbkNnZa3ysd3a8G
5NYAhRbDCak9fn+IDhvj76C73oSdnBrorjy/bQxe65SY62s603bK7net2BzO6NAXYtDBnV9fuvF9
+Zp2gbAEwrsPg2UCzgYs1uHeCH6eEdSeNcZ6Heulc/Ah4KgT+Ke0AGHW9/oet5Xlc2kIZ9mhFRHX
Pmrg9xSzz9KKelThQALHenAHOSfMk0RNuzdmvGeRcOze3gPppEbZ7rnHNURQF0iea498UuTg0Umm
BHID5V40djiMRFjmFDz0CSjVOGzPX9n+zupTj/71lAa/ec1tvRbDAHw5BsnsS+giOANm2lhU0vge
MuSm7FcF7Gfm+6Wf0h8dG6zXry/0uHhxfv035Rd8GGp4tiTLbt09iQAzI+gxTSVoxQSkY1zrN2RK
fhz8Ct+iWRDS54TPAk4yzwhRq2S6T+gqiQL2e1Rs+DOvFxPC4tixnEhlsRPGOSjy99Ws2xTMjjxj
yLdzu/S/9Dk+EbSp84MKNCyDNQOKr43roUpWlO7Vk56//hQT/ebxw7tNT6sdirPz7DWTifyrh4rq
3NVNvekHAMxXfip3VZ8BP579SEPqTW/33DS0zaA6w3jJwEW+OcLYk/MRHuGhN1XnrWsQl/r1VWTz
+AAElS8PLUeO4kE8IJVgrI/qoTath4+rvMCTZfibGGviyB11zAIYxtzV2eYXVPsEDDAqomSkHpRp
Q56o3dszAkl4ggJ3FpIMpOMneq3LSP9T9s8IU1l4OtkpXcf7jDQtMV8ct7PH9skvdaKsukW1/876
k8dJHSejHiobbUCkxLoiLFQ69M7faTIqonT0ZogS8EpCPJQieUJW/URdlNGgjJR94b1dZYCpzPw3
NKeM6Ho+NzfvqGQZGfPP8OOgs+F2j8MZK2nQD5JRGRGlPqjcjod0jnDgJv0AN1ILd1VoUg5po+Mi
qCdA67P71qLrKIgmhG3CoirGULImwqbAXuOJSIVvM211l6XDn8I5+vAwakPoEQQ4ljDF0ZGmoNdE
ccN7PPau302LFxe5ytwZ/3gcUX+aXOMjZqER0Ft+yk/64o3pebI0J+rgNmqwQCfnj54D/5Vj+yWX
08bX4r7h//2lgCFOwiO9N1eGRCOPvjirbwzCYdHrDh+j/lSZ95fChz6MXNPB/c5yiS1CtyxEMhzE
8OTnyAMs928uFAT9ARRjBGGQEPm7OY+KYm/uNrgUWkhu/otHgHN8G89JXoOcbPgNzZHlRn/zPzzw
LzoV7z8MjRMXPA2k5ekQDpFz8uK5AjAw+6JB4E+Mxxhd/VnQc//9KT+9wWcBirEOF4L8nxyxwolW
4liwQM3H+rYJheYGE0DgKVy9EUD0SDkh0FFqwR5tXaZjw1AEYqRj7TlrVGowXMJE4Lbd/nty8v5A
zIzWbmGocrow2TIpvmwcPi4SkyPYCwzOKFnYsBCuYwZGU8c0i7uEMS0IWI/8IPJxnBf5XUBSd3g+
LodMxgRXzKDzqZwOjdr/9rCgiIjQvg+YDzOr1apBA2XLdHGtRiSouO/aM4HVTJHr0XeUUUbTQaoF
Jt/4AjFoASmth2/wCbHF3x7Dspj1CArXLr0uUrBW25n1UN9V3yXbltQLrQDn7duYMauCfzGYoNcN
yTcBb9jMH8cKU3DbItne43wyELmT8tgBWRC/csf2xzjrD7K3IQu6/F6aAPBw1hkWe5iokj8WEMaq
jiw5wCakM3bqkM3zBssRfhgQvYM3sJRtW2GtpNtnNkpGz0fMUDU/CykIn7RfsKneTpMEWTPiXRL7
Ad5MMgcl3DFjyuWY56I5JYDjVUg6ECI4Jt6FyQ4Z4+Uv3+b9o+aryapOVrewC8i0wQtKGud/H3mQ
pG4OE+67LK8yacQYKTLAguPVCxVKLbLBUQVmzGIgZorycFBh+P0Kmnpg/Lxbz8FMmLz37j17mBje
be/VXO9fSEEpyZH+Of2AVC9G+1MsVXAYMtgtvwAMfY/s+QbHc85TGZOysP55HDFY8lE1k2+N64ZC
6C8Te3I7flTq56fkpYzrxBaFP/mLDIErzihODXsi977W8H2+O89sV6MfaYPqsdCR+kOSw1vtK84R
Dvw/nHTTv/TPkDxcdilJHk+XdK+MPYPtTRhUU9IEINl9ZDPUtePkCSLl6ZLzO3DWECoaE0aYEtDI
zU95zJAcmw/yvOJTpzvCGLVaduNhu1Si91SDlWAkg9Ycl+uKySezXLxNYF+NKJThacNz4LYV2ZMQ
CpK/dlpScK05O3+bx9fN97xXCALlUR5/xtKKSRqDvBdlJuogUwwF6BcxFIJn0zxCQtAYXJpQIp82
9RwUvvpP1pz8FbwspyWvBhl8HOiP0NI2rccYAmIZTT5lNRFWDC+/NHM3R2ECigacuUXNlN0zFGaZ
rg6tw3RpHHP4FBtQP4hyFYRd1HO5MBEz53SCeO5tCiK9eDUMMIhrhFClkVVTezzCeAhjKz1egh9S
2t+xJY5pZeyScgDD0q/NX/6+25y8m/uIn6JQ5AOkPcL7QgGebQLtH8JdU3SpTk5cQkPSrdtnMMgJ
UpNl4PCSaBII7OW7cXrLFLcP8RAQqJh8EjaIwROP1CG4rzT8SMOUHJ9/31OMxmagX5nm1O8Vk1R4
XhLeqVZgaYLzJRsh1MYGIj1iVnwufzhNGOjEPV441C76vi8nnTkgwrikAEue1/wZwPAu7R0EuBpM
XsxfQu0X6tmAiL6877/k4HFzabN5MhiSLHcZOQTQqQ7t/tYJslc/HsqEDQBzIabgQpqkoOAh40El
/ZXYH5Ad6P4qD3ojb4IxKamLEiNZw33eXBNm5cOHyFfpEekDmAUyImYM0slubDhYiEFOI235A8RK
zYW5Zh7Uximmka6IT3o/L112aCuGnHD4TBqhN21WXJwr4XREUq4x0apZGrsktJjUQK8pB1XNpTo3
4LeFw1j6t8zFEIsrilncUfPyyy/otEFJf4q1ELYBlwzxvMFH5ZpPL7WcCoIj95W6qtl83qve99CD
1KU3RzLuZAYX1gQPhTVuyo58/Iw50hhfUZx9BEHzGdTz6soI/QP9DrO8HhQVJmXMgToZOnR898ip
IzYVSilE4JxJ0+0P0J8f2fHxMLRjDXFD/bAXdAlIYPIOCZWCgqQD4oeXKjMBi4qC/O/odrAAR+yO
0mgDn27azbBxgErXH93n2bmHZ+n7AF/+R8Lp5jkr/+hQeUW8THUq/Slbi2GSm2/TqdC1qlMGiMDo
n50VqqS1KAwMrekLileCKR1WdIxj/NxDK3kqTp+t7GfjbJ2tq1OytEaAlOv7BMB9lq3vwLpoaRbZ
9DOtrtqVS9Jb63uGwQUj/VMBKsKlEONywr3S+evCHLi9GH4PiKo4JQeGSf0F1aVRePEonlbTOGJL
LCbqMBnBYZGOvYE17zbWkP+PMT2aW+OWsSw2TND999lWTEoxHmT3a8WgqbqQ3ImeU3Ul0gDuTnNR
GIsxDrwohNo/PUzHSTGnp0uCu8eAuxWpnzGubABpByg877M51biAy56fjk2c3WaYHWJ9eDt+kJ0f
dPcZQRuSigBFDePoZC6GYXBhSCK5QBN5+tWC6R92LiN2DxaSWFw+t6RQUuj7T8g9jJqKdtv9T1gH
1uZd8NTFjwpix2vOAJJnZGgG9QaQCfTwdoZp/DiDE8pAGUSO3vDCQs8hJGk3H258cA/0QR3yX/SB
wSKimbvwE5HQ6UGWzxN2ZNu6OyfJ5t6A4Jd7BnAjtJJxJjQR5hGSb7ZPQe1374mRO73LffhPDKt4
HagavcIgWyVhNvuO7wcIDbAEGBuOzFWx/YArypG67V1K8OkXXp/JXDjzkt75kFwDI31IzCl8yRCJ
R8NxwwEddiF3aN0bpQD9FRH0jKACok6Y4pC50atwmvPgqMC/rkcq+0syj9liGHxR/xOQ43VL66QS
zUs/3ncfMlGyRGMMNBz7JadeltPvQQg9uMqoJFMX2JJvxZwcntUfLGP5H1UGvvijcpmkgjbjyqbb
3aph2e67pUSvxSmdBFCl0TJxpGWVm6vzijPtybAPeui3c5WmBIgZdgBzJpFaDRTvjiHBnWgIxU64
eduon3plupB4RB/Ofvfd9lp8P4/3V1TAMKdua+EYSn3QESwqocy8qH0K83SHHP99M7aSthwS1itz
dwl/RfKqpF4ZJ7NfVj2UxDi1NbAqfwCSX4KN+0oHAxD8EmamrIzKr/8DJ9cpHwCzDGta989NMs5g
vmO1Sc+K+Kp33/5gm+P8wswL+BsZSI63lv/lqO0NFD1ihMk+/qyH1t1Hg6Cq1GYM3D+CPydQUSkq
ztgzoM17bdqoghC3aKYtUVIyLUu1fdMfVcM+9luMK2B+gU30LhhW/I+kM9tSVFui6BcxBiCIvEqP
YIOi4gtDTUXBBhsU/Pozd5176lZVZtkkCHtHrFjN7kVFAlk2091yDuzNOO8oJodLDHsO9Zpm6HGE
M88QmGIAVkO1pR5bNlvoHtxwHN9lLm+1Las7gBi0/U/GW/OaEvovUL4Jwx3Wf/ZF9vTX9raAR8E6
uG5QMkGcgO70SOQYevB5eVnARFv1F0byIQIWTJODkhNlogqyo88bdJ3z3ut/vwyyAa73IwnhVm/P
MHKPmIxDCJqd6GloX1ZQi/Q/FWYF/6TPr4m0NtcoZ5huChrupojh7vVuoQK7QyfpbHZmqYL48HEg
jEGtMZ6WWBcLq85AHAFajJ5FLuke5lW+QVvBGX+thMtLEyKEgPabuwo4PHmP3ymggZTWkNCeE+2A
oOJaW73o9GfuwQ6X5t/9zSDzF11T5hpdiihKBkOeyhN5/vgO25cF452VWccm44A46s1c6fMnkxBF
+5VQkUFcJ9N2cPNQuUCnp6Riu4cShTbkjZXHRsmalWjySvudPdfVEk5Ib3Leguzzz4NUG7+zq9sF
OL/50pS4mohWIiY6c2ZMehkEL84Z7TH8/n5MkCuZRdwGUR3glIr7tjnnlWIqk9rtR7kPYQ2BLZmP
CROHP1bvjPVbf3igEhPmSSjuZEaqKi9/Sem62erKmLjp4BJ9ycQ+CULznLIt1h1pXEdCGCPiJrmq
PmJ6hhRtCMekQ/WvT7+rZkWzyqVMmvpjgm93IOZiWogVitBbgWGckIY9578VK6l3cbFtSY2kOEgJ
bMD4Ef9WSlSSq126LdLKZoaaZWlwSaD3mlaxKkavXhXX/jkoYSZV4eMAbcpjGMzotWDpHOqTMvj5
BuM2WBxO4/Wn/ejscYsG0D/IVLt4DXP5c6JHt+mVfbWaKStMJaL7CBYuZp7SmGusIHaTDYOBU2+n
R9ctVRLOuMqkIFFEF1YfBroScWDP6HukFhhVB6ZX5vpJb0dJdyHu1yP96K6GsC7EgrCHT8CHVwBf
LVmlWTuopweJvDrC+s+MrJrr04IrLit2MB/o7GG55DQFSZ6osTbDTXvaAGJ8Q9bSUyQGvt9V4Wrj
vvcEnyxg9pIkEtxDke2LOawn0uO+u1PKZSL5D0cFoCgsXLXhGhEmyv4aQhZEcDUI31N0aRzq6E4Q
Tu6fvdrPF8qqP6W4OB/62X3d2/BXffNkmgRWVYNVnVaYPHvPnQEfTp7mEK+0DIaqlNxjmRknGe2j
lkGutnyEio/rHrrh20Lfy0em1B6iwCM9TinGYP6LH+jhPaefSR70EmWmLaDhdlmXydPLFoj4KO+/
ezmTA69Nar/7BFy5sGrrOZ9KTObqnNNezM4bc6WsTohjn9ZJt1r2ELx2CxdM9jmlVv3evDvYFRsn
Z/Hr52OAETmxr8t8Rn3xPZZRf/wamZn+Vy2ZxIN3Qs5cs3svr0eq6cdSn1fbBmR/wvgJytsD3oec
1sz4YVKHxqgQZ3t0i7ECGzdoQV8pRRCaolfKdFM+XP5U3HchDvHBIZvwZEf3r7EB1bxIBTdxQrco
g/nMKdW/6zvORqziDNzMufDW/3o9/4Rz7pnBxiAQXtJG+sEO8fhY59SiMApAexgUbZEoweBgfjcn
3+BfRHIH6fL7j1vIYaL81Jkcc++erJyNk5KKtmsvhMxa+DiyZDJoY+8RrBJt1hyhTDCP8HQ4493S
2ENSG9fwxusd91NgePn+PL1tn9tqgZ1nLG1gu1+2FH4Azeve0di0ify2i8Mg++woztrVnXmqAp/6
5H5GLT4KfHDiS5bRetKLvqiTBhm7lGkRwbsaUJRSC70trbLrnlP07cv+TtjoadpDQSRjlW3/UAZB
IcZv9s4YVZU3P2KMeqFieppMTM6YvLJHjyhw64s1+HV+egWnZzww7BroG6fuq3NBSLSp9zc2YyxB
dDELAxfTkjdXGJsL3QpzatAqhlJhP0QDzCk9SgrBfVd/4D2S68Z0m5RK8+wX8N5uk/fkNMfUe/ji
nIHCMGwmFAIywWmi+JSpNuJf1CyUqQhLRqBwp1Aeogpm1FjMb8KTKSMn3TZIJn3bDwcQilTPmtml
HAp/6oeTpyJGkAaIbBbBlmCiiTb/Mm3dG/pnwVdBJxJwvd5HTDxsJP/iR8cU0cEUG9rFM7hA2xCc
ltbtralK8caC8e+pDm7wCzF2bvj7jdoPe2a7FtXruAuVII/xzjoKClMdkGPvfdHhKbwTDkvwZBgq
+ddECPVVaBGnPSYYjkmERQmbFZkmrs6Uy1QUJZyZB3L0gSUyRkg8nZYLE8/8kTBYE+L+d5CjEss9
ogzxP6xY0m72c2K65u7MelLFh0FwtQznLWB7VPn83wb1sEA2PdPVYXsLWgSm9aNHfMdQ7Lf64cxL
NPcIlTTZhY/4PLtNSrfhSrvYu+WssE/DCh9i077OAbC82iM6179OutHZlQJtV8clKVHC6g65JIYF
CtZZ8qpDTdNAjWR2KzxX5WHKOBF7F+cPnRTa+TfhD1TfdAziKHB2wEEEoxbhAQDxA/oHB0PvcsVD
lMGMcA1wuULcw2f0Ht1GnDh/LegxMp8JxE4fw19cAoSbxsllZMijhSn/gkaYp4IReSf7S6tl4qOW
Q1us2KUlNj59xKfxjPC6iu+OSRsFYGPDiOU9B8iNTWwb0FDx06DIdVDOM3LFt40DoJfivcCqrMVG
cXGmEJ3Pg6MXFn3CNkFwHvjw6YIKKNxPnARu8SDBFADCGrv0EmE2O5F9T+oJFBC6Me7z3+Iy/+wq
LDgS+lsjee8aD1WCLERQ7a6Dsfdd1k0I8Z6qlqWst/hN1IRKsdrdInLlVwpE6xWngKjK55Qmnw22
D1vJiIzovpM3QCAkhFVHGAz9zZVRFdJJJBRwBi7EcQtNQvZK74cmhZ9ReT9gaxA9Froc4fJ9Vo3U
JcpfeUsgE7Uf+nOfe96Y/7Jq1SKeNFaobA7nDTRrfUdBDpFbjJk3evTmpgGnQCWPt/n05b2nBswN
UApIeAYKwz8ZPAHbA0CAF1RjocJ802xx2Y1gj81YZ9WQWMcfPV4xfABk7SHRcTCfPd/iOPjFd1mg
wO0WDKc7NvMRe37yWvFnLJGS1lF3nwIl0xJ9Lk3us2tMRz6Ympt3WK8AD4oN+zJLDt/9jM6H3wiu
LnzO6c1XZoPJhSjqd3qfvpctzpxHbQ88MICF87ZUKHxcN32G5oKN0y+9qkYNDPposZWgTLnYHEd3
aOdnPvYPFg5q2LIqCI2RwgisnA+yHx/wTI6BAVWnnkObomDEOxfIvS/Ebs+RMb5MvmNaDfd1Yx1T
sfFXl2S0B7dFszV3nGU63h8pVGW0o9Ux3G57Hp+39fyeniblmvs6k1VPeP/t5APD0ir6VNH5uaS6
QKrxLjzgxNvboV8lkxOpuULVUrg0eM1ASEUKYngtnm2otLD94ydiX4ASchNl/HMBY1j2md9SLDHk
Pf3TlEBpoKNWDRv0CZNBwFDabfZqbAQ+GF1BUxOQlFOXKRcOvRj6LVHt9sMrg4XW1c7BowLFdUDZ
gM+AcTF/qMn0E2/Kj8jVT62IzBRD9rxgkHcNoLqsLgFF8L+Uht5cHleT2jOD/h6RXHzd3rc8A8uQ
JaBVHhJEu7hNteVt/mNyfWW9JuMCKjUMNWVCs+Ygcw5/AXzUxGDJvCBHx90zlOMeAxqnXZFi6taw
M8kyg5H7yzQPC1RBiqD08YuwhfiugYL8gsvCWMOLXZZTQMbXFlZwDzpjC2O2H/MpB/WCTFM+NpYf
hPPe48hPQvnzYZ/XIZnhVOI8ZmeGI0iOJZiHUEID5P7kxMJljhmrI/kfYCagRPQEM9RcC+BE5Lea
w+ByKk8/vr56TvSoGWPDMfl4BlG9A6/ZQUCO9Oh70EcAs34Tc6Eg9xjlM6gY9RTEXVojIsIsAUXH
81gxKkIMDRIlUj/bWT9DEXKZDAI8M6Cy6vtukMqn5EwEIgL2t3P7OTq4JSrzCdNtMuQJN27xnsd5
tbi6g5evcz+/HXIxaRHNNjGNTGuQF1ld6/XOE9C9+Ll8LerlN+P6z228GyC7DbBqtn7waBDwdt/Z
sw71LmrxcTDoPqJ+iO9zoIyVWSFIvlbdDbHsoGBUKRR6Tqn671uoq4Gp+sp7qqnzCxBaiU4v31UZ
6sQT7C+NJrjYdkKeLnpC+5a22O0ntJ8tetGxDA6YQj5g0mIYZGEKlsgNvfrHrZmX5cSgWj0YtIDO
hZc9mQ5jic5wPn6Rh4lg53hiwjAc7NFBMn/IxbDvR5osLI7F/W3p2pBf8q63KGdG+FxeF3f7d4Co
8YG/SHANzKR/s8sX1D+YNfgDru9H9NZYYDB2EsgM+ArSbxAKInOBfLnjYFLL2/7y+cd6rm4rlhLu
Vkjh51Hlf/k0swIggGMF82XAMiaCecvAmIRIEHR9YSrD6ngyh+fVbX9eVSuUIdifHQHAB6yMH7vg
DKdX1vkdFrHMq6rG+mA4uWGaNiaSgY+vWw/83qG/YzbarL4IqGBq7RBgVQRwvua99HkA22izbtab
F+L7HBWaC/PvA6gjIbt6uxjWrBCcIpHdPvkpZ+grT7t3jhmMdTMEqvGALg3NIgKDuVOtimxg6/qx
iARAH0o/mXxewy5opgOfQWwx0WJe1X742kwadQQmabMr7EYNE1nSX4DHCwi3kqM/fWWQko4JCVAQ
3SPmyCU8yvDauSV4EutNtzZeuy+2bNyLhWd6gwkjzgK3FqZd9Bzv6MrMlv5BS8qtNpFmeH4aznN0
htYA3NbQPXa2iFJNusbJ0fhDDvFgdFSS+zVDncI5UsbmEzzWKel2x4TbcrH28KXpXdafnaLHOvK1
zUmha1IPxII2Q5Wrh59RAWIxV+V6AC3DvvrN5pX8ogdL0Ckr/4Atm3Fc/7WRtO7GGAzQF3MrkhBU
jS9BD/0AptPH3roO4iuivn+B3qyXlJuiPobrPVP25iT3sPCEjvk/8faLtOU5uZFGp7uVA0ufzHCi
pIO3y8ZztUDpXxDloPkC33Lz7pB1IRmpHMTcHFWfqb6O0YF1x3e8CDqasH2TaOnX62/7jyGMUTV9
8GJv604MFik3Z4rB7+ZWkCw9BliuM3aErMfHvYQ2yCGTsjDF2gijEO9J8/uZADQxqvhjOEioE6Qr
mOKMtn1hvMytUEKpzB4z8lFEV+wxVgFZYkrGwyWaTDAzePzcym+Lu0R6ON3J52c8b4oZIwo8AabN
4TRhh79uGA7QQoJ/wZIWf5GHFZfQsPZvO2YIL1dKzVlu+DCEJEbsFO4ELR+5Vr643mzrRFtLs4EL
q7MWARtS5XeomaHVgKXqzlW1e2Hdd7XoTmXp3Jw7cntC1KiAr+EL+IlSsgrgAWlQAkmdtV6AT9iA
MHVcfzHBxY0KCpkyPVE+/eWjhoI4Q/iy1gZDHdy/sl8S81aarDcEtJpyIlVSshlgMBQwAGsb2pue
9hw16jPs2XaISjGB/PtsO7cItDkl1Pb6p0X5TiRugj4ij1jry77PHY6aHo16ep380sGoI2D1s/ml
r7/H9DWvvee4B84TtONfDBxMYAN+Ws7XBqsP32MpfIanESu338bmtPSuqLl7fOcZ1rPaY4IePhZ9
t9o3EyXtFlUmeQSrjhHiRxDAetYrkteqhFpd6K2kpWR1fywX7HLP7WAMLsgag9+DKeRQ3/l1cdsG
526OhJ+KGWEmZulWRUoZH1Yqo53DnSum7Rsz0OUCgpKDIkmGEs7lNwdpaQcul3UBeTD9Bbe/lsoJ
jsP6su5RtEB8gjY3hV43/abUepSYr1SOMYNyT8gJzj5+XUk9UmaXUTdtk99MWv4SPYal1u2pT49E
2BLUSqYUuKNkq/7A/Xj90Xf+Hj/D3skiDdlptwVNAMIBQFPmJ50gvqpMGhhyM2uNtQlbFoSH2/Jz
LHQHp+LLyz1zmrnUE2ghUEpYMDtujnr4ZRqPOxItBM+HDbF9Q6LcCoIbjF0xchaPg71Atg0XQw5n
JWKeNiB8jDkMSBilNNX58JT2V/UMIkW9YeJ/EUnP53V3Bk0RXIQxpAAAkNvPknvcBe+Ex3xgaKYk
QzMs4qVRvTE+pxun44UiANSHyAewCfbAxugz7bJgbJRKUKPGeLm1EjPteARETH8khx+b+ryEzNIu
83ntqGxxf5+khXgDXMTLMubHpfkfI1PZclydOoQAWIMwEDzHBtjB0/valBlPEQU+MaY/aWgTsYjg
D/apSewwazJjPVwocNBn0Z010yJ7Bfr0NfrutFWx//71ttfpdTHwb+kV1QR0I9aAkVnaGqpOdLkb
JoDU+CwucBlGPZDUdb7qc6mXcFVJxapZ6IcvgHFkQKMUqsx5ca8nbeVra+Un/nxEUu6cYbfs38eP
YatryLTRANSFSQieALDzWGYoMdr/jRc6B682Lkt7RQkCUeftEEyEQ0Jr0TmwYPys1mpsJfy6utdQ
pgDQb993OIdm7njCLH/VH3oRAcr9iTDOv0arVeOuvMZtrTcPzqJrEK08HgdZg5f8uucg4l8/1n4l
nn0Z7sVr8GvfH05hRg/bUJBatcnT4Tht8ZriTTM8kIYcSTDgS2wgIGIKC+0o6w+pA/ibwovXZDRn
40y3xs9hmBLmOiYU5eeEb2ubDtw5V+hwTmAK7aN7JnjFP56Gsznf9jF3rgAz5hXkvXKYQswbzzU/
VYfp9jP+F8kyDrfjkECApxWm5TDcpmNCBTLehi/4FfJQ8ZCt4xConvPu/DHm/cll6VlkHY+hT7jj
rLC244ydhVO9+jj/vk6tFPNvHvfPa0IEEWRbnigcwHkBES4tTrYnLPKzLN1u6UX+HceRn5oEjdlx
jq26cNufScH8OPP/iK31myEu3pDsjkfhXn0EqimIghHRlhcrPN48vhF2PAMxuwBi/j81wvBTBCEz
LrdryIgOMTJzngU30f8/aIATxtNwEj/xqinIojUmLIcxC2cttP6dqKubzmsOKQ0hwJBNIGNtHo6P
nKQ50QJkKHBo+CRZ256TnXyCstNHAPHMCTnoLPO4vC0gQ46aM9KRsh1mPWtLdWNxujv4llE+NL2x
6hIT0DrZYMi/fe1xxvUwGHrjz7+Tx+eUzkM2XIuPkiMJa0vzeWc+Pd5YHEofE3s2YMKayNu+BzhW
af5DdcpK3IaqLx1Z7U6/IUy6unN+5+AKZwTzG9k7Pbye4iB6v53dF6xsNnOQKejIWtBHfYKD5ho2
L0sni2EPkSPdDUrsJ0xh+4zpAHd8luOgoKCbdwralbeoSDX86S7hCaozT0Wa0R//YI32pnd9coIf
2MDMcs6qRej6U/hP+t/SNb7O+St24GdlQ2fuE8wNp343SH6ACxCA0cWC9cH8wv4GAQqeMKyTl9Zu
aOhVQRqsoCgx50W2e4o/kNCQYFiX8ef4du6FQ10NN/dh9yeg3Xxx3jDsX1DpUobsIASAYNw9sLgQ
14oJzbe0brbCYE5ZoH0K655tjnQ+Q9o4hmx36yYzKkFqxsycHI6BUD7hvoFGv3QrUp8EHCLkSNf2
fwfG6U+xumr5071KWp45UKzaqUDYoRm24jgii9dgT20Vp5F8Urr6Ghpx4XPQftwTPrYjHYelbTMu
MxodoZ8QqkPE6OekD7lKiHCE2z3oJ+5XqIxA3KjqGNTDUQ/AoGufjLICHadqG68AH6rbwH9I4xdp
Q8KYr8Pz8ahuYXHBdbosyLT7WPkSKA8mgrHTKWtTSr52BUzGWOg+u7kVdp0dmWYn14DM6kt0HuYw
+s1oUG54u+PUilYQcHKOTdIc5RwUd6B+jDXTJ0saQZb4AjJDYAM/IXEIW7BGmGNolXjvPTwo6FL/
20J1x1+QH+VUY2yNjQSD0P+bPUhFUBDetAC83lLCfQTeSg9rhNJuHvaPmvMdRsZ19FLcPr8YC99t
FatdkDAYKkZUSoJ3z8fWKkSSvkncQtplhHiytRK2Eu6VDBYMIJDN/JCYCPG+pDm9NeS1jwH9yzcK
BwdABvyQdBqYnDSED1vMS4B4roigrPrvZuvMHGvsesFRQMUZt0JzwqAf2VNA8VzuqcNbTFmoVMEH
XVpObAJy2GDgrQmnyAWWM8X82pcMADv73MJ36d9dLpR6/mZCcsfQCvZEKyzVDHZ6CPVE3f0xtETO
hIhghpTBk2H2dLj0MCKngcTBloKQUoxD5JI4+WB4d2R7lc3lCjp7e+AmF5xKV8qR/HiN+L7fk3gT
C1Sqw/YECcCSu4U5KEguL8aljV9lRcIZBTH6lRd+Kw4/+S+3uWhQ9d2QtigOQ3uu6C/CoBVWGNYr
1g649R/oQl7EK1IAbv9BMfQpP5XcN6oBIsc/a2mCFieWgw9GAlBEodu3WA3gCvivBb0dBTppDjUE
CgeWA/0ATUPoZQgB2HziExFxrfWdU289+4LFbFDSSNitYIwhKv76cGH2WE7emJ4x3SiAXKwvlQt+
d2iWhvmqwTNNE/5p7/E50yRLlGUhoqtb36Us473qmbq6zVjJNBNjAlvCOqSyep1HDfi2DIaedfS5
7IFK3pcRi6NUeT3o1LJ9qplIWhrVANk4YzIGqRtIUMTsE3QC6KhnN5EpiXJOHfgIvF6RBqpvs8R9
CamTVjCM20T9jL442sOqZikfEnHJNfmwtKv1ffsnwmWL0RMA3txdn4izgsE9u1A5XgDv7rcJdOkb
1x2TBzlo4FAvGjXyquj0tVV+9OFqSuHMn/vcJcNmut9PMbze9+3PUBJpv2dPd6ZTCMUgVpIl/rta
ScUf08Pbl5wEFIlxgfD2LoaHAlvxYDEMBgzr4Wp5CUxxoaO1FT85HAjoZvKBrxIPrVLxRKSwPPVu
HbBL+/dIqJoO/zCiu3CIWC9mjNkScywH8oTCrDfTYxhoVj69xuq0RztVbyhkwVUWPUgQB7Ta6A9s
NviQnZtszCEQH0EkMrRz9m2KmVCUN5b8r5IStcBxblGJPK2Ozf7fhgv3nf/YfsXmX1vsv6n4N/ID
RI0ligYKhMql3DqKqZ3FsMj++pQgRx5CvTK7eUJCwTTxuelz0bDm8jHTIV6v1qkvBDFgKdLGOY2t
j1cmFcKnE/mUX68elcsTwhAdlB+FAJrBATAMujimOiga40GA/zgW4sNkf3gPOfd8PpxN7FCcAx/C
IZl6+ynqZyY8dDxDnmIliWkdNM4sD/t32vsnEiO+mG7UN1tF0dbYCZmOrBWGaX9YUKGuYyJB1SZj
8LTIFWqY1ytQzcmZneRsUedfiWAca9zlJJjvJG34fLglVVcPt8mrub+JxY1BiQRC0DM+w7ojXa6I
C9HK2+3TUa9eQTKnRuxyUJCGHHT65AdoWwnB3fXG4uPp7/iiTXl4gfEPZEH2RNZ0iAtEfz7mZp68
21DBKplZkade4ndpd7x1PtK6JIcwjDFfyC2oo0M3oKb6F2odfDNPvo6JUCMAAaQNdCpvjpm2pxo9
Ux245fCaflgT+94bjIow1GmvHg1wmyKvNJ/kvzFdJSCHjvazjK4nW5anphoKNKPw9BCqP9Aw5Qm/
m54oUyAgQFRBuUcSqupJuqu66sl+35zey30E5fAbScefaT0yWmhzASkYZrRgCb38Ds0MMqkbYoFh
yYCr9Pi53hQY7gXHR90u1jqs/OM1+84LG90LB9162IwxUUBAhwmp6V8K99N33/D3716BqyH+yC/7
V6DyqZl+gAAos6mKFCiGwcQdbzp6gpKWspU1H0eiuMZPmOEGwD6kx7SI63+2ZmwALPEIvz8r0+kH
bDEQonhKuypSuTc8Y6HGrtNzLly7fCb/xkZqmtMTKXAljZHy8FBYodKCTvXFjwjeFhZk15mENt7/
QNJ/WTr29fxM1FkYjtbW56+/fWyqGTxRLimMieftHxL7OUMk6LasAwMM19nqKVNeMXsndIU7Cp3W
E8RStC1sUZjGYT0wYmqHRhx2KIM/KXk1yEP1UYV3Jum/ZEtJ0gja5UeGGy2YlzpmzUAtHw/GorGv
mQ4tVFgt3aEh7M1cmucJmJ/WZMpnaWqemidSFRvf6AyKDIY8bxOqzj4ETsWu2eJv7q0XNIdaTphg
veZflPX3jVrvLtf01z/oEm+anro9vNjyh0pobfI7PWtr9e8MFvEyn7V/zynAXw8Z7cXHmLpKBICp
YerN6PGfUW1vIPLDARyRzL91b2A4BrIhzZPdFjZnF+T+5RrIfDZw83hN8FnDverWD9vaGGTawGuF
vkGPpQxp62w+YwRu+7SaNcviWTSVjmg+WfLI/pn7zIr8OcsrnZH4n4j2pJPkf7IdRqJr5PuiSyK5
TjRA/D0ah7SN44FIespEaB1/pX/k9zHNMF0iHbCTkYDsZHwxJiIKpqsz/tcq86DIiUR/HH2c6O3w
T+JJpENl2t54R98qYjHTBywD5CBf92p0z26huXxvFARoKHC/bsk9zfqlhhd1ZsBsfca9m1OYzAis
dmMs7/nwTSVyc5omvCXG0gLsyYdbCYNlsEqWToYkbE6gg4wYgFl07BY7lKYe9LzFff3EXorB/G9Y
ZfLiDdMjeqSMTGXdulBubnA5OPS/VBN2zYiDcMrWUrcGVD/46PjXMiqGGDnpFTastwgCiSXFg/lg
j/JJWzQpMK10ds27zRDvnJYTsDbiL/uG8JbC24gpFdz56Aox7+X+jmBhd+QNwFuIk+APbRTvtW6t
l50T3IGNjKAbc0uMtISgQg9UkhscPJw6fNLfaNAouFgncG+wN8sXhZf7bVikIgCZ0pYgnGJUjala
IfrWfzK8Kfzs+9Y1vGM3XFmiMRISEgiO3ZWa0L8A8QSY9yLqOQmuN9aznbbqlyNFTds6fN/9ij7j
RUE5NG9B7+Gdnh5wc/w6IfJgvnyCuHJZ9PbdmLpZTRWsUVG9xfy6nbcg3q+xzoQapWsu9AT9I9wn
jORv644JZ+N9k1dS/701FpUhSeOP/lCBHRxrbL+AgQM2AscE2n/57Fh9iheWjMJ6wqtkMoZr3nfI
3gjA/zbtx83SeiTHOSZUtafP/WTlDxYduj2UF1iJCJwNeI/R1+vstIhb5OCH/dmix6BwrTBYhBYD
yQX7pR4t+bAi/whdHkBOP8TDrskuNFEHeGCoSOGP3O0vFTbG92JC0sLgoBYV8ogPc7PcaulsoM5S
IcHiZIj4xKSNmdlJxA0wlb9TLFGFQ818zEzYxkj1BM3q6xreI7hGJnz881QHQDvDi9Q95pwJLis8
hKEapB7VNnEcwb2vZlZuISD8wKeEWE1z1LrYfilwYTCQ/vkKa7oWUnJhKPBoBB4HHI9DPVUpWIOB
Kf5czc4HMrtHeiYnvSlug9vLup/eBDWXOQSzKbNFWeQWN6+6hLIhHAPpui58IFso60iW8qN76uFl
ydke3ngPzBvhy+Jv09n0lWh4OZWzq19mwNL1grPQxPkyX7JM1ppgvbd/kNvLNc/4FVwqCNJJMbBO
f5iYLBpHIV1kBGdgXE7wg6HoHp8yY83dyL7dgT54qupx3ObbwgquSOBX0sQpoMX2A4wZqj3WC4Wt
nL3Lx/nuvrtnbyR4htj1MdxyAT2+VG+VpcTCfcLAryUG/pR5AknMNAEDH5Dl4jOGOHfLS6oj2QVc
0acgIWoij9m6aImgkdKbcv3Yj7GyYHdNyLKNdopPds6BURHDqZd3T0DukV+1v/G72sB4+BK53oEv
G5/V7zP6330AyvCqH0OtgVJyW19L62UQyz40wK6aYWbYmwvQUs6gCbLI3Epty7ft2EcDW3py7SBY
7SNzEIZf+hwLEpTfJAUyqkoh4F+L+J9j+EgejBvsls8iP74TZBY0TcUNdZUwKWAzy+/WA9KMlnKv
Ie/50Wce1LQeQEO05Y8DHKJyzSuWdA0Yh0JP/CxberkHZGIutBZTsrtNLcRdhTtIMEDXfY3oEl9r
dXJBFC1nT99I4OGyiJ1sZcfEkIHYM1CJOGaMh/JDw3/0GpbYvL6tck8uTA4J1mSwx0MQbmAO5gpe
FVeb/RouyIG2/gW7me5OxDCREDAUzKiLzUofPgf4vVjCJQbTUph/vwBq0p9iw2jFqPE+w5HPvcxh
SQOcYGCkrHq72xwKWviB+vjxhaxncp49vB+UrwEwseKv5XDgwZ9KzgleQqGxH8CUFUnK9605AXuo
tsjOYF87ZWBiRc5nKbzaLyQqCEcLfNfS2xoIwW8n51U7xaCNCRCunQT9PQXtdZUnA4zvYgmyzt25
rpRAX9xXJX5RDGtW8IxR1KBCeMbyCJWBmVUTaVoeivl3Vc01sH9tJdf2j1abxpsuGUoBUPbmEvq3
WJA+fpO7b0YDQm9ndEKMHPlvKaJe7T//aPlzigNAVooG2i2f/EyuN/omyaZvop0CN3A0F7t28i6+
I8nFZcOSoodfxkZgBnliBGWMDJwJa3BKH+jBewHD5vDpyuPR3VcCZZKnr7D39yLVVWjBT7HOdlUS
OINbGKmYAxakp/Wh7hZWDENjYS6IXI9OCzlkSbbPuPhoJBbd3Pf8M1cW7fy1YTFleCo+NcRXdKal
QE5OQAR0pvRTnAgC11GFIqYeS2KnZ9XmC5kUlR3oFJgIv/AF211YEOYvVFP1xHBfBMbUC6jPC7yh
kvP4jde6fd1+j+0afiRsh4k+v0V5bN+dQYKZV/ra4fiFXe+OcVs/ua5ajA6zF9ygsbHo40DZIK0n
L+GJS4nw1dsqf/rfk4puoS+q3WNVbrAAQcFxuBzkHWoLencwqLm6MzPqvgalWfyYnEal/3AvkB0b
/xT/5gY9yfwUmYveX4fqb8W9jzOPghvgYKMmCrVBMXwDst0sfsfuB9oEy4rEnCMdbPT1xxS3f7kg
IAg7tn4CiW/N92FdQKD9N2FslrDjYtz0OjhKeF4NSxhd1OgU/98Dpb4CaZIUrkajjRW6leZOlUHD
iF91HjbbyxQNxL6PDSE4KPHWRzX+ZD+Y88jOHYls+BxlP3T+6De9+xgP2lit7S/RGte12lJnA8wW
9YnIXAdYXXYzyb2kpOXY5YT9FDLOwIaG3EnoPYZ8rMiW06QdJvwJAVUFT7TNROI/Qb0U2EXSkl8L
MuKIb8CTw6S+xZnO53NHarJ4ksJ0+ArPMYVREGglWV5kz7s5CSunrAeHUPeff3fEBCIQDT7i2Fxf
E2Rx5OVscHulDMS0iF5j+DApHAdLw1cWXKbTEiURNuLJIIQcAyr8BQJ3teMgvEy/+CWfRzDkZ/Qp
0HOr0Wf6zJDjY1qCxSCOWEQhsW7RRSftQsWKp7/s0vOIpsDnSo3rUe5KW+GLgaKqw5kYMPljv9Ch
Pp0CKTw7YePWxvCAk4t9AMRxJef2hmDIspZjFMTamP5Gd+t5GzbodVCQs8hXItQC+BPU8rssqGso
uvxubHJTQ6floz6HfbwPR5f9mZcn7WMIZro/j5qxSqxQOb0FH9KG8XhE1Xq14d174CMaThgDLry5
xBiV6QNjY0BtbCVq6yamxTZwmTq/m8OcEnLxypqsst7UDXT+0HIyI8n/ZKK90DfAoIqvzAFzv8n4
t+5P/qNbejIAoHL1Psjg4F8ig4ArVVpfrML6FlEAMusAOBHQ57/fAXr7h/usncMq7JG8ITz9RPIy
ttAWKIe9ZtjCKg964t7ZFfAlS+sJVD1Pc0hBjsHA0geClGJ2Tu8p1HFy1PAGC2/sUL9hHlAhYRlO
Pe9irPpv1oTCjJcXZPGG2A9BJsiHe0ySfKoT79kO9b4Qred97wxYsFC2zIcxymodOBmTYqHuf6jB
ZnLA2WfeE5qzByY9NBGf5Sk5Tx/Bw31hUn9fVNPOvoBcYvf/x0sUWZUVmX5U1+/ll15MdoUtjDnT
JuWWmctcm+Tud/pY9ydq8KMJLUdfaA2lf87KYvj662DPJGrEzIZxOVEF02/0XDK2jXrITGX3Ni79
hu+U44avLiLMAFuvYlpuMQM+WbRci2fyWmgwo6jkmacdP1tgVF6u+kPSvx6sn1spxOcgqCG7jRlK
PfAmMmcFeOF/PJ3XlqLcFoWfyDEEA3pLDhIMiHrjKCOCAUEFfPr/2/Y4pyt0dVeVAWHvteaa4Rx9
lkPM//MFhgKLzrQIUr4uls9JjrnAIvuD7gW8zJlwmSj+1saUZX73mul5cqN7WLSH26rTqF1nOOmG
l0lxulBSC1uixk3/elZhNNPaRHvvV3wWuqvcOTvDueJjd0RnJ9DLnn8vxZTNBAiCg9YxacgfqwHb
xaRPfFMbKvATGxduh08Hh1sCoC+lDvqKk+J3/NqEANhoCZPnIUnMZMD31QTXfkohfv8xGYWj8Oui
yMCy5jaRUP329eQbnCcvdWuWNj0dCJCE5T9V2wzb+JhZE6ZMH60EyhUsEq+j5b5AfmdAiKRA/mBE
xJ8GSCxO16yPNGc0bkAnzU7schuaDUhBl2mzy8TSzZ4HA590gd0bhh8zefzG6OZzsqP6BqgMZ7Kw
VhK+thesksroSaeGwzAEUUZEFxtWVyDCv334WP5YxSHPG2PGRIG2u1CAgX2HN2vkjIOXN4po0YGa
Bfv9HM+UAKxTQT9ytxWD4YQ28HOnNtHKGqXxNp96a+YOa5PTsWCVIKzrwvQn8Dq8mbi6WaXbWJIB
RJzaNScPlhROz23hxJETAQ3g4uROx6/0+7IPEj2Y5s5HS4OB9ZzUuuLCQxrhV9UY15ls0vZHIjsD
/6dF5cC9UDu4kwzNnlaDA5/XisvwyawI6sAIBBrP2P9Ovxb+iLgWMtMFwB0HjNuQjTwtTPaPb/9r
j7UblymN45CYBaJagevYqgbaBUAO0BcFJ9Xdb73ls/DaH+PK2tV21wQXDbpB8hitZ/B0K/+1O6PO
khzEI5NrNLJI6sOmlF7UpPI0Rz/SsDDSyVEAYm8cvSaXoLVkA+25S7QtAhGaapukdfjECj//c5zM
ZwTUBTIiueokA/Ltt34H39EdIwoSDcGrph+9nn2ir3PxiALyiLsSBqK4KRdYIG6ntyWEl0kpfBit
xoPuz9L3gTt0X+Ko7qdLrJk2ZB5BWpKjcbCdFDsYkoMUT2wRlyQlkNcADb/suZyDVN10HIytUpV5
WR/CGBPqCqtvunZSYWDUUyIVyB2w4DlksWR8gpFdWgRAWSOmrZKJ4a3BAEdnAoT65oNskYh6Nmwl
GXhFeMZ9vjbwD/2EQvZyj2QafVcmcAmrXoU6x6w1sDOf2JWf+WnJwR5PBtFoVicFlDE5sR/z5qm+
gey4LNgbC30MoQvJCM5XqJCi1zpFPsDWj1E4DuTs6tPt9BkwTEReTc2IxCBDBKqOYUHB6xGm5lN8
ksNzIioyqlJ9jOS7Ei5vd1oo+PuUN7WHN12/gcusF7T/V2u0ncgNLot9IHwFVMzEIK+g8MZpDroK
5hTw5lHz0Pkxi4OSioqEHinC/Bj0mP84jwkbwJhSRxV9hUJVe1dyw5D7U1eQH/rx0qFdfrxuOclH
QQYx4ud/Xt0NjABJdAL8GpD5BjkVNlm6XvGcJgOz8LqoKCjyXjaZcTKUQQzcakYiXj7DBf2Y7nlV
R7B/YX4uOqSkQju4G7nIiNJatpORLn/pw40UI33U8PC4+BaP+PSSdfj/TNA70JYbndwopdQRBZAV
1BXeI9rgaqLnfmIaAlyPaDFzXq2JHfsHBq00uWyNR6vVpdYNLskWNWrJ1Fm0pB1wPmqVkfFq3aa2
c9yf9WfSYjKDGxSUSmyTRFYf+rzLqXeQ9gUz1VP1h/gjO4xXIFeCe3/E5XTcTD44pW914rUAwx+x
AsWaSBwkG8DaLLWspDXdJFmPCPmn34EGYyulqpDREpVJkYAXHbcHZVdzZgILe+VbxcBuA5u0FnkA
6Z6LhKoUdLlJ2tqgSRYrxnbS8SE/LcliosSHzbFsl49f/gWzWaLTqF1QJkB7R7MDEIEnGwk6aAcV
/ZHbb8na3qz2EZXZBLuPS+Y8crfdGmnfeElQP9S7OJmYq4v+nfcHnRuHA4kdpPPuWMf2k8M07OLf
ymEyenft2zB0F66LuCU+yVdkwjPUuqBceFoABYFRIGIiwhPxG45lpNoy6O1jp2jwgjQIyQhXWENL
4yXpw2aRNAFfFEa35zSNVfIYwNLANyvxkJ7UcpMuMgdepto7mziQr7PpmaEyKwlNE0eL4bGg4Dwg
sohHMKR0TLK4mKbT7/q6uiRd2PW5qtc0t41w1kwh/I4QBeCRgouGqixHNl01dhojcIvfpJqpx/pL
GtBzcT2r/YkwIzrIqVqHDyC1HWcPz0A5nE/QI07I+QnL+u6FNwtqeikUyBTiVEqCVEN40T0NT/UJ
UvtrLLgIeGfWhfYutBuyFuw4ocszl76IpHiODAMvurhbl+h5OMJYVsIpltTmjL+MCpKVciUwePlo
Vxa6/bVmOdUgOtDJ0bNxX+kBwj2bGEtIq0I5ASkDBeP07Qp2roqjDfdaMRkV9be4qc9b5dLX0Czd
ibqqtSFujg42YVYm8vUcFIC1K4NDPwzytfSLeQkH0UDngaYPc/v3wolWwtEddxfgPdqb7woVrjqY
d7zLVssT6ZCDYK0vSW8NSz/uRUIK+fSQrWA8DcUBQDSWA3k3SsZuthnuXj8/TPCLKmdiTiSJhmvn
MMiw+MDfA34n4q5avbGTMnpCPpaMQQ8Ji8PRM6XL8hSAh3p3tYSx3DC4JfxYDSAbsToBnmQx5+AL
kGBD4u5WMh5b/T10t6+g97Glh9mTzHeBl6l+Ya2H/vad9be6nLze4XtsVj+NBCNLZk/glYyzr5tb
yEwvvm/u075XTF/HAmDBls128ojeDgT7ZR7ljjA+LJej1TN6RyPvNf34bZLi1N2Fpx+dUR8eskMV
3COCM/eDfWdOp/wzzuPQYs+zak/MDwS6CEf+EUC92bMkfRE9d0IsiDBK7zn9QFpLUY1/XhM+lylC
qBOY+ZvuGdeLt1th7AB9pRPeZiWWEF9SYFVlVwraOCKvHvjI7uyzmgfD6JXk8Ue4xjx8+k5Ms78L
UUCQ2Itm/TJF2jw9uz3k/Piou+l8C3Y8XOPR6yFa7q8Hs3pdixatpDhqdm8cUz5OaxSTMWBJ30Vk
b/WAz65RJ8wDHLCGbPGg/ovXpLOv/j7kUL4mX/jzjTPg68ssQ/d0gdTEDNBHu0DBMTDOVIpny6qj
NpRm3fU2op6SdnTwQJXv6Wg5wqunhI7/u/xyOGN7dp72hMEzVoxYGASjSWWOnAvN823SdUaL4UIw
Tgu7jvqL3hehR7WHwFGcUq6XOV9TzLRhy+dqfY5htcbpqbd5YEECt30wbfdXcIIZqSbU2R7N9eVY
7jJcdMbGazdcn4/5kfxYutN1s+sEedzwjYv18s4AjH0HygYrlYVvLdeBffXkEDLtqfiriCBYyqvr
sj+n4yhpTqPBjBluuas/BpvPto87Fb6/GgQkxjVXUM9D55gmCuVoBXwrm8wYaekBam4bJkk8uAwZ
E+MVQE2oJqsUB8038iRITZM6KhJqzYeIM6UzIBChf6jXzxU9p7xi/+J1IuUg5nhcGa4eLhPJsiCW
3aia0Z8AbJGYyCKzeETbBKaEgcdUkAVQY6DIPFO9gDu1Nfh8bcM+6xcsZ4B2tC2YsyBZY9OhAqDz
PJPZ5DUXk7BDNllC/HBPKdx+LgZxmOHA7/vnh8NdYfHTA/oFo9aEeBdLHcq7zU6kirNMa+CZJMiL
aHokOqq5wEx9QQQ50d4o8EqH3l5DCK7SsyDRboi1//AxJPF667dMi0LcssvKQFtaKzrXEdLAvIUn
oPkywQdg8uB5/94pTdlYalI5D8RGpQtlPghxkNic/6q/kftcZgeBL3jtsd7UszLqQuEXwljAFQXG
t4tN0QWBFGLFjyyibqgPUS5s0ojoHkgB8FwYXu6+VNGX6ctDxNGbwenjSkO1xkHjJafSy4Qw58Va
fchFHNov9Y0fFT8NvwvUAc0tgG4kr2kGIftJ9mXDqwxL4Hks589jZ1cHrwM0L+YzHyyARLwotd5j
6b+ZJeNUsJIY4uB2xX2CY667G3aK7+G+6k/FwOVvPP9JEbiALRq8uwOBT8YsnDy0dlPTgbpXjv5z
hrr46XYQ9gB/VQGXJOrOckH0q3yqApPYFfdC7YhuKFu9g0+Yrto4WxVrKtr+sgNJtqdSKPLOERPq
3SfGDeWc2VwPr0IoF2Cdf3lSefcYVgpE7Hc4gqehSuwjgg/Gtn5h0L+jmP8cmxzzQbHzQIehEdtt
DYrqsGRVhsvsSSDW0no4q7xHkh6rHWA2MCpezThyDgBTQSBxsT+mm3qrvygb9RZmCk1pnLmyTSkP
I1/sSzvMbNYdYRqaHdm2iuNd/MUvDHfw4PrJlyHmsQKMWsiTzHO/sUDvce6GBBtWyXiiRNQXw0w7
U+Iw9xlpncVwNhBcGLU8PkMigHaD6IojM+Yhx35AxVB58PLFBAYsmKRfjiav247STJ7lCSVU5eId
hH8grhc+pSV4Hq/TYHc1ZZCslksfj/izlivCTusVXdfEsTC+Y4/gVWSN5f12bOM+i4owO3vRRWN8
j7Ae0fboRK8DgVXk+mLKxdcTyI/iNKBgi1mQOCk45+7zh895lx/ZNNjMtyL/nEWKPQi6YvERFMqH
m+4ReK+5RkE673OcSghA7K/75NhjkMrYjvMWW49sL8dcRsUCuTEmzpQ5C3ibwpv/uh97lS+iARhl
V5vaH+9GR5pfNGg9+2tlQY7O9Dwr2UMhgZD3NPQGAONbafr6Rkrhl+Zw1pmIniCWImnNQZRn7QzC
gUNACyESUxTSGJjFT4vhkneewo25YGmDZY5x8SVCHs+cc0d2UPZFJD5sDpmWgZ0adU+glL3NOJYX
DF5bctuYG5NgFkEw1DYNnsGBcNQ7u2lh3D3oAVN5fnmY3QxNlsuSTjdBWwsZ9ms/L3ZnYNM8DybC
v+DFoAMKDN0frxP9CjOXX2vxnv6IwjQPdCUYeOQbTLO9YXhjI4iU5WD5/ZOWT3pTfK9AYVsxJs9A
Gg3QIwIe2c1IdNtG5a5MjtmOmKjNBZkOoE8rpD0K2jEsIf3SAClT4qbVqSEwuSu9dl0LWB6Vj3YE
+oBi+pA84FzWLXafFxOSlFIRM0zgW7ZxtuQB4SYUmBiudI1HZqQwAlt9QLoKYMmOkgL7GrxnKY6T
HPs3nIUCudUKosKZgeDdVY+JyfvgvDgEyNYg+kLqlXNbCulYh83kSotPQPjbK0AJSK3Bs449xB7v
WJX6D/Oq9+zyazJ3frPUnwZjlcWp9tvVecuoV5UZkx5gdoyhQPDaDoXxFmtjDqlnz3VHiQqP9cGU
FBk9/h+9HZRgSFMPAUNg5vaArcacmmGD+lqdTwzXcZmgd2HjIIgRwJlHPn0vrrMSe7Fy+pn2ECIF
RLkucIrWCGmZXJbf+XBT7MeMBDMqfIG7a2PMCAAolwwXz39UiJ15vqTpowL/rMgB5qvlnZFkttjI
brVERy72J2aVHDn36lyCdJEHKNwhY6DgRq4MM4aekgaB6pG9GiAG5jPd9Wm7ea2KFXfaC9vZIKK9
m9wS2gHEHyj7nDzB6CDI/EuIAdbiscv8K55UrFXRKMCo0ybO3hhEqXVHjSbPmHcxrawxqMZYnw6u
SvqMbrDomN+PohfwZa/jjG1iEJVIxhBMRM5tA+Y+GFaNo18PodWuMi8n5Qq/JA6ArYRtgcT+pXNQ
P4zpd7eku8s2Z51Xncr/10o+MW+DpsfchjKVIwFAh0Zp/bAHDlsAhL10804QQ/2W1VrYy3TWADzn
PY7JyBGbYzXPyK99zOUEA+aYOF5EWQp2UOm0nL5mn6B1lOV73vdQyEV9Dz97mMZcZWORlOdXSZXI
CrNaKBr5Tjo8PGmd7+jw2E/qnYx+KfnG2x26tfUnSG2Eaed18/dcwPw3ixlv7itm+jdF0VEnz/mL
+3zP2UXY3V5HOpP+7t6oEvF0m674P5qnHG8Owq3RSl5WdFRn1KvU+o123/RIg9hggCQbr/gay7Me
OycDE4ZCjEpAeP62QWf9rZ2b3nBZhdAe6ZbRrm9gXSvMUI8dV2bzXKFGe8wfJJf8Mb6+rccilaTG
q8/iab1oud+J7BM2pLFdhix27AOo3zCJofDp4O56t1CI0xAP5l0tI002Lmnax0b31OhY/OLX1QYd
+PbgG28MOIACa7pFdXvkbkURVojFuHHYEi5oS9RmbLYxHQmwNc4MoMnkTzfc8YCBb2ngn6APJlez
6zNLq+OPh8EGI4CPljtsgMbZetmlR3E9ckZEflUxc8wje8ymnHdj4WzQOEyc16XzcVKzQRhdR9+g
Sz0OH+qHrFNk8/zYGPvH0ZLsAShqi2pWBRkUMLDZxRnUvPWfFpk22NrAy8Z4B1YMD0F2thMloCWJ
UL6waGwu03L+jst5z2ZUBTxK6Db3HA2XFx5HTx/+SYs2/oRD7eOEYw++EIFAwlPjPe0u67/usrNK
I2X1xBXwOXvOxt6bQyHYoOy6bMHpHGKlWNOxSBRL/FdCViCYXXCUWOc79pc9uMYTlSFAgXYa36D5
+2WOlnDWo7ePEaZ3m+JES/gZ42APFIXhHmznQDQ0Av5iaunip6YjTd4wSoRI0tOz1WDymhf40j38
3g7riniUGYRnP7H+eYCd87h4jAzsmVv4QkQBLpy84wLLppAgmiIEp908kPt0VtR+0MlYukHlcDXG
FXmgAhxup5+rltKrov6Oh26PlK/cv9gXF3cNnL3Qx6RzOTrTlzEv7jEGx1GVABsuHqoSzDV/FU73
CCD9nvU8bFh4PGwMtyP8sjtFGPbwJD0URsGBwnJFR+wBs3X4sdFQNF9iGYSAY1SD8hlDCJ24VmDn
rPaSFz/PsPCce7fWKgq9iqGhpC61DhUPd6AkCrmbBJO73CHmhZQLlOhURpjYMCVtSCnSaM6lHcw9
zP8YzHb9bN1ZVdBpD/lsvII2iVNHVwvH9DIbf4P9U1djFON/YMv4Ah/f8P9j1QxFjxQ+1bCj7jY7
f+fTNd03outhvP/RFXX1UFc4wrXGSjRFvqmoPrCf5vsrvi3aqrG6wlXO4Hsbn6/EL/Krvo8RmfE2
xG+/sTHaTr9muvBrgx/Z/G7D1+8ON8+tcBc0nqru39SNvuLmAZbKyRApP+NWbotvfU1fF7cu3rqa
ruskAXAfZhiaPm+haZrO/z47i4ePUfuR3smD1JjLZjq/PGPIirWfzUFirS/eYHHty7gETLOXJi0e
mzIU2aC8zvBvuHZwnPirEM8xSBTIGQSo/imLygU0xPKAYyxMG0ZgD5eUAHU8Emq0S5zucbv5JKSQ
bChFe0GalDb2dozJ4SO/4+c9pKprD/CdbpyZYiSvjkTF39FvA1zuGXldgIYQ6LIn4BAzHdmZd501
BkNOd+A+onsAy8N7L9JZZ4pKDgE1jVyc2Q99m9Tz1P6QgT44vWXs/J0xFM+7hUK/gwKOwoxKAJsa
CgCDqiVbyiGMSGlasAo8f9IgssS9bkMCMQYhFIwIyNgTR+IE7x/aNSsiQ+JrwDAYjknPzZmj3YM+
p7654ZSrlzVLMk44Ewonr5pRffNfoMxPDdOKhrIEGAcap3zEo4kB4YgtELcZEv+MIbLer1P0Z92t
cUNGhsE78VAgpgoz9S3q9h6slhbLMPCAwdjbSzOU6EQKx+1BzGqFIS/wszlqWcUwt4KWCU8ANG5D
rVqLYI8+5CCuNJgWixv+oFhgHXO8axREiVp/irIvwFRtjZ0wc5+Rc/a/QbXvYTIYgL7QUyhJN+7s
IL8xNoFZV4l2/NoKZ9h7NzrP4E8CrCMzAEeSnPJCRJCRdc2y0lFIPV7mU3IQGVV2/dRAQa+M3lrt
hc0WmZW1mrn3QDltvctKemhsxfGL3bmjFQ9METTQcEqRITqyE4CCwujpnTzW7WQMbPXLpAcWklfF
XzspvmqPxXtDPUK1RNV5ppDh//bSiu74u2D3oO94H8c7qdxQlBy7HgaGO+QSCW0rGkuoDFh/Qrcp
jJLCnUhZJfowByODyIOoSYJmQJ/JJgxGStk0CrAItQtEojjfelfxYAcOgs4QDdxfdliEO5BOg7Qx
iHsIxjWRd4Z/X6OLLU+AKuw5NsHYXMcKBSavGplmACp8iLf75N/fwoxIwhSl4ymTkSbaXDJL4DeK
3I/Mx449Jt+QN0UfzkTSIa6gfA+nWQjVQJ/W2CaWYAVChpUb5446tAQCxAqu0rJpDA8z7ZIg6yRg
cmugU77i3nc2W1sEoRCHod3xfIhjt4R+QOWrCpu4QntZQj7EkUc+jDsAhEtuR43jVj281al3WC49
Gi/up49H35uT622wYoUKXm0Sudw4tllYR5Ju8jBaq7V6+Ir1Dj3nSbGZWvDebMGVe5NScjYvUJpa
wo+ywqQ66yZAEBYId8uRL6yunZu5+UL/TMxVWIfUc1cGniAEa5IqMAkgyumUfjW0to9U7wmISpX3
Dfz/4AlK8mvoCpDn1AP2aI6IjsdroIxnUvrpphMR1ULhZzMAjRmNdHelT7G3nZVTKb67oCVf5Pgs
G7hcUrzNCU6YjsC4r8cBrS24XcQvFfFzV8b8i5vFVylIJ3gEC+/U8aK/aWeV20jUfXi95X9A2rxv
N/myXI3iUt/OnmbqYogzpaeJv9DaMUZmP39N5Ol7yRT6Ijyrl1LIIgLOBG+NIrAX3rw86fDSnARY
XOHgiWPc7LWoN58oZeTOsrMceEQ77gAtbqz3lcUk7ozM12D1vs/phDFG+0cDUuwbJnD1bLRsDi0R
282B7k7CuRGw8zeeHmqLu/623ptXSDWCM+3b6pFo2bPbI7fw9nvUQ5lZxRgD6vQdqqCdVlwRIUwi
Onpx9jdsxMMlrtbsI4p34x5xwDRkSlKMlk2cXRnTI/zWdxWQJiCGLgKHsRHUhb8igwmMb3q/HxW/
8p1IAJ58l8993EYRi8I5ygUxD1lqRi1G9QXEeANYpDaDpwafXVNMelbeUo2QErYychCFwa59hkWG
9YfTLMStnT0BoYqfH/Jz5LSz5V11XKn4F3Un3xOPinqHN7yG2chXX5xsMYPUO3O6T3GB3yditlMZ
vJCNiXs/IaVvXGPFXi5KDbYOfChbA4thEU0h/lNRM6oD8QPi22KxEJaE4qKqjK8pDg6RVNwjRAR7
a1V/Z1twgIVFpohmFo9bZHXecHvvH4mRECwV4GgK5E94Mx4uLK+Hy/bNwb/ZzMj190bxBryJf4vf
FK6Jjb6h9RcFFKXRwGS8uSAPgo8efqoU/RN8Upx8BrLwCLC+0/yu8XtbEuhxtuG6YCp6tolyxMi4
WQyX4jWUeC48NoZhPOcHU5ssugU31kXxlDizxV+NfpmJz1ArZq1BGPXmbG/EAxIPa8hHjR+WuCl8
CXEu3bycjbiLH/9518cQD+m2SgKwWft1TLFO2CnB83w4i9ksiiZrtD2k1qgUsnocZ5gIkd5zta/E
1ryCgTbQWPpct1ANxD4IdnAj5+3rDqZDzDOUqYLNtSVYOMJDQrhDCJsOCCsORhiYbwws4ZdxXkB5
5C1C94hv/jG3GvUY8a11l5jegCicP9bVGJjyt5S2+h1RJ/Z+EG0A/P5/w//um6Q09bjHhwUq6Wyx
cMIdewxX01nlCc1wkjIwSu3Yy+UKWB8BtnoJOAcFOVTUoqIERl+NiBsapU2dK3iauxskGK5g3ugK
rKeA6iT7LZTlgp7U8yAPf3Jkz9hbJ8LfUxxR5mJzfo9wCCoIqoh/lxEKBG5/A1C3EdcS0Te4mMHZ
hOr6762/7P9+JNXCSrxTGmjigVvWcZ9E0VWdRJW+Tig8No+V8GoWLeDXYi4Pw2wgrBCaWX/RWcoO
mmFHdrBtNxQMWtFBoua94RZK2AZfAZtg1Iotr55DS69w5qazpdHi+VWYH0hc6uKD56fXvjAfrS3a
L7OTkL7Ld9/ClYrWjQwecTMsG/gOwuW5oU7NLTL2aIM/HrXEi5mbAptW9KsAQ85x6MAgFYJgOFx8
dsTrAl2A8RWsXz4anjAeqniYitZO/C1++IwYuYGlRonO23ZyJMxvYOwRMSf7/duk+uFlh+igJeKM
RQ9sn8jnQuzL2cm/5m6MBQpCs7EP1078mHBhScQvQdXjFyu9j6JW3A9E5KspiP84G6hi/erxIj9p
eFA/qRuG8Cwy/5YagARLmKWGuyreLovU6jAtfGBZWVauwM1NMAySgJqIeX7+Vx7eDbKmcnH7YxIE
3Rr1JcT96vSedZLbBu+AlhKYIHX0OApDVmBlfLT37GUZFQSieiLjW2P89LFNZTSLh+IRrgm8E4SG
pwEGahhuvUER1WLPmDZkkovzPtAgFN0uqH9mvSGXSQZF2RaueRbD86YfgwIuYuDwvcVNvaPjM3Mx
oehnOC1oPWepTKhVUI/YhLxq/eDfAOFfLUXGqkpjK5hPmLCIgufCVF9ooxGqUHcRsCa8dMWHKLSA
NKPWWmKFH0ONdsR/XXY0yNqhBvChphIKAupGY0A89QvJE+sMBlMJn2Auwasiia1jSWvC0Eimrmwk
BZYo7LB392yAP1yV+YDrjlTbyM0beeCYO+Go/EWRU2jzQuMsuOjzDlUQgWMWcwXMS0Tb9IzwJxsS
3SU+SDDUXrPz/nt842N7pE7OuLXMEJ8FefBi3hmZCOCRCov2myr85Yn863wO6Icf4GV+Ns9kbENJ
0Q4CyNwaQ4rgNIY+Lxi7z2RrXK2xfjqbUB/cC8eKGFqeHZ4aVKS0YvZII+MeYPTOUaCcBaO1O/bb
zSa3U+pklM+Zw5gQeBk2BiIuli7ORDo80cBpzBoHzPMlK6cIDgkgIL8INUmZ6i1knVM3GDDOIWS9
421bvReSKbB+fHfNi669MHoZFIfe/LYcTpmBzb4IUGL0E70DqDcchyf2mzjIdGdpauPluH04r008
brTz6trgb29L+COin4IUzbALVRqTx80A58/abPHnwwiUsubwGmvB42VjnPqxJFL/PhZjg2exfmIU
0MKgydzzHBtGNWFWDreThS0c7lPo8X1hEDMEJ8rdAeGXXKRoOJ46w2OJfQGO8VMYxPF5OFZxPcBM
6sHPjK2sMoVYjXic0VW7Ql2DOx+JSG4UlHA+eSoBmV5wN2Lp74vzK5hOpaP7lFoihLzu2KHsfZEI
h2wfvbeEW/dIW+OJ2OUp0DAwli7NMeV+qWLRhu4TChL83+eqG97o3mFbSdqIS4y4sdq8bshN232W
PBMZOejsk2NGDSKr3Xb92ZPTmkXEfCJi6JClWEKofOChTQRAb345Ia+cfEPRlNA2cMpwhTy91Ic6
RagwlzcvX4SgTCDmM84161SrogviwhKXldDmZJyBJDqRcTgKsDKBKX3uO9jxNBjSxMC3KclFYlzF
usWa0cWpBm03Q0j4rYMQldt2YEmMjYbalvkvUznYi/N3OOhzoQDmfoImnveOMrjIAa4ThxIbN5kO
gn6XKRQgbSvUqjm2a1OYESWCNygB8wp6AjpqDM54EX6jIwZIl0m16k1ldmMqzykEgO3+/jfag0t0
KRIf6nC/pXhkyk1tfOK1ACR548KNvRiMB86igZpkf3wh73m1L7ThI60v6Wf4bMwaBoiidWVzPaFe
REQgO6M5pIQ7eT9A9K5kEVgnucP95SAtH4cz7dzi69eHVMEDrpqzLMg4BejnPU+ZEx6bPicjdkq2
q/l4Wc+hs81Sj+w2ULg544Yd3dGbOQKutccmhhRWuO3iHb6mcCVJ3ewnEMleIEIjNWUPBL4kds7D
3cl8Bd+BDqjPGjZHVahoHZJ24MHfZ3mkWLVJnGE0tsC8Z4+Ea7RSBJWJzpzrGzIB+ilKQNbXzTZB
u/xYK8v88Haq6Lyq5y3DbiKEGJuEiKDnDVuuxDiNAGIxuHgdrz7rWtFXa+aNjKoBjy06s3YBhvTV
jNEqtfFu9O8W7eXLeuKGy5qJmXrqchZqYq2+7diXIFORPcbIf7jZxucTE+h8x+i/eOkp5BOscNGa
HiAHbnF/hAd4wJ6RXZ6tH+0rkHiE08MZRiR4UqYP0OT+zkW4XE3MksH2QRznTaf3o36kQZCNnonS
jTkRRCGYyh/wpnKizBkn4JDJw9LoBtnT1BFax1pF72jzhn2HjfhxWqu65mm2J/JCac09W/dWAIf+
CuBQN8Wnze9v8ZXPv28qf+srNmofbFHXV56ne1MBNeoHfaqzO6F4m/6+9sS/l3xDvE9503FB07lb
3g+2DT6p8Tblnu0Ddyv+UJzyY9yQx/ULEcb2fO+hhvRI5ohdFtWStQQZZZbhCFiUh8DjFI8HAPT3
hb66qb//83hs+mqp6+Kdh4it+4HPfL30QEW5O37+9zd/8Y9/f/hlflB8LX6dmze5aW4ecJW74RO/
JeBXwFdxPH7HQdwvvyf+wVHjb5MjKL7J74svdXEjAqEFB16t7g43AUQrDuaSJ7TydOpxcg54yuJB
TXVvyUP19Lc6Mjhyy7dKCaIfPO+PU3O8qJK3p0TbYDRjdubeY8h/pqzD7zBQOPrUNB5VgiuTE/Nd
FXo9vQDN4IjODAC6n8GNwuyBjYrptaIrUeYP1mNHaSwskMfROIKrIW7yrsFGRjXXFeGpXABcoF2u
Rxh7hZ8SMt3nkgP+yTTmDmpcqGRIElZg0CMJRge7Rt8jxhQEpgAsAoGx7u7TLNzCxRbEkGhfCreD
TFuxqslXE0qYDtqZGk1Brb9opISeAR+Ev9yU4Y9jA2HaOYXLw2z8j3WDpWBVwmVSZgFqnbdDkJPZ
1VkPuEZrvdIhfJA7MNJfeI9Qe3eCLXOpD449FgApI7mWna+0YvzHQu8AIZJ6ijB0xLJckX94aDlQ
ZuhEGC1SlnCBE0/R0RFsWj31wP7Ak/ugb4Zib3T1EaXUlTWr40p+7TyjdgLlFdRWa/WHgzmj0Rgf
jBpJgFUb4006cxeVxg0GXs/qz79WBN2XMXlTU5O/GKhhN6ddOUYdK7WZl9qt8+AY5OErvvyKu9St
k1HQ7roJISzT+xQjxIk21oZqycPj1M84SMQnYa+HlSYdzF/FEZK9KrpNeECLEfU8Vj48Vb8Ou5Pe
sresotTD+ukFTxxhFND3UlD5kMwDK5CZ/OYFGmjP5LkTHP+Odf+j5ChP8ipjeEQdRjZ1AUltf4dY
SACu019j/4b5mBhKMdZPhGhFQP2PeOj0sbvq46Q8SvVqUf7Ryu7hvDl9k1xVrcuS1mcvqe2Ocw7v
QJeDqCMgyqCLII/E6f04hcGpzAFHhrE0h50HwxqiED/ObnO3ZMbLOGJhkkLxixyBs1E4W0YjYMib
3rHek64w8b7P0KNw0kjLe1BPzlHB4yiXHUQub13eD8OWQOrb5AsfA8/ggIkDyXO4bY7CbVguh2G2
LP6eE2U6DActh33oCH7NzSWpHi/MC81of97bfKeC64h9VYypjHvZ0CSJuMPterSQo2x3T+R1d92D
6nn13maDIIYmFd/JEYGFpMbHvdmZIuDqKRqTMLsXbHVs9vQc1uCN/y9BmObXJbIcjOkalz29/NrM
SW6T7Xw0P0+EduuD0zLKrsH0gi2uPOl6ePfaPaPrVbtx9CS/F51s7UE6aNQrq0YGZ6cLJ+AjKPu8
ywit988TwuteSAwX8mSRLv0y08nDfkCFRVFsdqfS/OY9gYfZl9Cl0LF4Oa97hiuauQ0onjCMSqHN
aHcAMWLRN4z+b+Hd+vtob7PlbMak10AO4jzn+WqAIAUZhnn1i5iKYc5OPE2Zsl/J3CCdZPph54Pj
EVKA2Kn3CeoQa1i4W8jfIF7bNSxiFp4HWnSIB+zVAD6CHt+d9VkoQfD9y5woUI0ax72gb5KsgQU3
BPTgTvzTBR0XBE6svRuM9DtJ12dCJRSK0iyDfTRF1DbfzrFmGyJbUzZUm65igbXq5GAAJ+CfFXZD
rl2X1OLTmXVhWUA9Ja9df81aJ4+ek/KEdR/FWklJhmmEPxTxE8N5Rt6f1nPBmoGLphLjqqeTr4vg
OgNkwncWJYr5PUqGZGA1oMm0mIDMG4J2c3W0a+JySn3Ti7/+PUDAWVy9BykaptsB7HUeeuUpi3bX
Ll4+rRyjD4qoDqK0oaYp6FgZYEDBEEvN9++7RAFpNssSJBwhBDG5C8VquKA+Yjy66m96C0joVHEi
Krif0NzQ4zqQU3xy9Og1L+zO/WA8eSYg2//ex30Siskj0iCBw69jEhum7pX7pS5j+ucPzSeqsfuM
IQ2lZx+XygdsN/38Rs6DI5/LhBhygAJIBVAedGYivnJgjF0aVYNzAKtX/IH+mmUx45nkqDtEVqvb
ZYXA7/vAYaFY7SHeh7TFjBFUmvsFjzu+Q2q/3nI4T5BeAeeTUYI2HxekrYr3BhmYfbI/EIUbrz9M
ThSg47NJ23bDcQ3M9Ww2rHrw3iBV0HWRNEO4IsccARWEgk2n0VrsnUcEBatbJE1X7L1NrIrlFYcV
G2z0/HlXcEDHXf3JVTzUyU2sqxlUqH76H1FntqQo063hKyJCmTmVSXCeLU8ItaoAR1BQ4er3s6q/
HX90d3UNliIkmSvXO7kf5HiZfyUBtjPi77mai4mF7WrH9piTY4HDqdO7YeRCGeTAygmxzepOObC3
m+xLKNw3Eocxlgjuj0GZBQ5Gnh+K0jeYdOUxSYDDZL0Xoik7SBGLEIvyx9W38kGBKyrKmbRHgsX7
4T6Z71QsluCD93hJ28SNMUBPjkQLqpT+jSCvg8tnIW44uPxUj1C1hxpTVO0Zqn+9TDvcUDds7dGo
5aaXpZ6BN3uCv4evsHvAVYLWfhV0qsDIwhep33e/C98wDYgvq1m1n16H8wtm2AzUfLS72oOOn3Yn
DT9CxbyuiV7IRo/LkI9m60pw9M2/LU8Zp+AatFc2vo2HBMr+BSPA1h98l80Cm2EnOttkPUGewZ0T
ARV+E3CEWc4sgpLO9NHsq/t4k3DjYP9x2WA39CzXSXXQtDVP15Lp9zgPTwAgACp52fXtak7UFpHN
Dlfv3kF2M1CSUf4XwtwBO6rik0MET6zSzLKjM4mZdDDUWalCRYxrRgaHXS71NrqrM61c8lyNOUiS
TYuXuA63tly294l+WZTV0CY2VY7H3J7VWdaZ8mT3cm22eCaOzPu0oy475fFRLm8Q8wo0sBx3OqrK
kWQ34xu9P4OmFk7Tc7BnapNRh3KDSF0EPiVAvZ1gPjmvsW4o1uZpoxZrGyoZk0bLKtihQaCRqOEs
WnvVXMOa8Nb1SXdrcuuhIG05qgZssUFlTjSoi+MpyrJW98l6xktUD29peHvAUwuRUCkLhYniKunO
FwXlHvtulEfK1+kHWwesFAq5JU5OD/GeirKbQ8a4q+5hfUCDR9sioy+A8jHg2T/nUA6YpCsxasef
hh4Pr+LYIexzvtRt94zmoqR1+IuMpx1C1YGk05UANmcB+23KlRgTKHdyr8T2WAcgbKJ3RjDZILk1
c7h/xpbYJ7KLIF6Sf2dNimn2xXCploAbQ2OjEkAjPPAEdS5vFqcTbFSZEt9oS6/xZWENnjMAzJE2
sY56nI61fhLD1JqBCiPnKFc4F71/IK0I6I4XyuYRFMSASs2drhleZNAN4azM8YRbATEtUGIyjR3O
ULJAVndpTMpv/cOFmDINrK6AMjfQSH0Onhpa/RfExBHcxAHyP1R60I2NAzYe+Ej6yvERnHZw/YIT
jiA6CNkd0nlJbK91AHj1sLPqIzHxyL+ZIl0dpTsLAcT4yTR95J0wquGuojQkXOsX/kI5x7RI/3gv
0y9pWb37eNApJ4x5vdrwmEpryCXT2yvM0vCEbxY2h7ZvotLVPJXayXE7LGT7e3eSAfNTmqHXDhhV
CuoBqA0wDsgOYw5kgkOdB+t4Q46D+XFLfJZLP4VuB0GU4ighbC7oYvosZNvn2VcNrz3giPCB+kmE
AarktUas1wu7KsggAR8vHe+hBoQa4SjLkdL8E+hMEBAFCJF6RezBgtdEMEsCwOjK41+DB1MBQQuK
FrABifUhoZ7Alhiu+IFIKf5+kXHwD+jEyUDv6a/RiaqOkyzGKuKicYK2dQkEZ1AFcrjC9pLojRug
VYtPSo1jE5mhTERIRpuFjudu5iFMdI7qr4bp1K+wbChKacbTt6GHi1UbKFrulmvep7ZF4CT2GPyQ
v9wjZEJl33yq/nKjZEuMLhseivyJv3p83Vv4IngoQpVJiit0MsOZjQoQMwzcG1REy/m8C4qYjztx
Ip5KOk4k+sxaACOTcs3MSbYEZTAdaaSlV8p0D5mVo7mfhfmDmE4HOywJyMoefmdU0wL9S/XYIZVH
Sc/Kbk7TAtNMAiB9HDBoqLMeXHYvgSzfcS0ApitpfyY3G/RbmHnpnFDxLW9TRKVssgUANZncwbIY
omAQ8LYmZEvJQWN9teZmJHRLrqzwrezwDcWK2Zh8E4nh+1D01n4nhsQR1T7Eg8fwFvHE97UQtmhS
QuT9wxlTzsIOgv4fVobMmhMD32l73z/Xbx/8UWBcM7wh71Zj8ivpFoLf4tJFKwatVlQMMyC58bZx
2aEJbxjGz3l/Ed5dwyecKB6BiYw9e/8KmItb2OwBJId8KrwN8z0eQSzhTFA0wC9DxNIEE8alLzQN
WgXdCObL3RdCh0a/U9zrcKnp4QQMBrwdCK5M42L7AqcVkA8kB6QUSAc2W+YGWDjhQDPHfhaY6Qcg
KOoFURQEmTsJJqPdDioaHi5AhHJzkDzHiZNng/cQyxZBv0q3XQ+fcJU8BkQCLQ0KAn2NtRwerm24
7wm3hFbLQDxC5DMhvY12KPH8gOaI4ChpACgAgNJb/Pb7fY9LQdnHy8mQpNW/pW0yFMaLs6AbJM0Y
piE2n2EbQLELvOCwg6BnusFkx3E2XHbVTcIPfTAz/kjbRq7mlkEN0Y5YW84Fs1hARwYMgS8sDnjL
uKdpxmcWl0XMp2p/BKOKlxFCTjXcQQPcVUsMQvtC2ZmMgsMBtFl3R623w40cvmg7TGJBmjv+ROnB
TSiFxdXBGaAH+Q7EdcwAhMHBKJQnffujW/Rcd1yOw5m0gYY3Yq6IaKpA8gWv7wFh/MgoefEVDSOi
eM3QxEqAHnCIbxJvi5Pxb+xSsfWqQE47j2OYCZ4rXEEUJyxs8l3GObfrpEG+n46FIQA1lT83eh04
IcyE9iNv2pncIn77EzRuygwd4sfFjXOLWr5BzJHB87TB1p6pHMWHbqAdcv5AOHhuDgWyY+NyUOe9
aMFkKOfj01JmHKEwFcNi+AlGXMx/1KW3yx38x4AcKTKodnLUXCd5f9lSiEBCDJKjbANsXYg4gqcK
EUqeV6hDtyHPUP4VtzQlt6PtTm7yP0bmVgaoONKEqNBG+ZocGCwWyTPi+zSlGV3ceEKyoDShj4R+
WO/STpSXh/35788/niZENO7hm1wAOUQGgTSGcEOADiqfBdxNcj8FExHHQbP8o5ASZxzKICuGDX4v
WNuzit7rfS5NTUAvkC1wKG4Y/lVeMkIrAggmEJjcwQ++L81aVC/8L41bqeJrpik5F0wEsERQhhBe
J/2phLucuO6/eeofu0SjXfqBgXKPLx4+seN/HA+0ncCEGPrAExGWCigORwIIxwYaPS7GPWJFJrcq
pvU8owqDhT8+dRzZE/9+AnN3ZqCZlUrhH5eF1gyvL4/FNsXHr44jo1f2B+o5vE95tgRmq4kLCva5
viDxmGXzj/4QoZwS7fqP2iKnUSg/FBOcJQBV/si5kHcsP2GD9PdzUeskdFvYIngSeXLmdxghRxmf
nCU5UwwJjd6dnF15V7CPeRXcmSGTsBQwouu/MyvnUd7zv/P75ljlN/gug+Tp/zsTci4q1hTOODSj
Ds8t9HqWJ75ixeYsfCIJFhUuzGshZ/op34WkIz/jMVM5U//OeMvx43wFcYBSFO4N74THU7D2dw1P
K9OVXEbAbv5gwEkCiMR+KLRr//0ByOIAu6RfC/tAKAwQGXAAzHl5OW1yb8rNwpCCBUjuLC9BIwjk
i6f7/McL+mME8bncW/I9plCjR8oIoUG83N/og0cl40Nqkr9UVEBFHpqO5cKDJPAqCR/l9QhZ+psY
oCzLfSnLqJx9rvdMzq2pg+ShVSBzXN6B5eljSKl8xnD3AUCBpB8/COlpJYvbOFEAtID+wPhAUHeI
ri7GalwieUo5Bnk9IUj9e5EHP4EU7lsTLj3fY/Bx9jjhmKPxxmRh5hL8fYdT/e+MyTn7RwMREzNQ
MDgq5d9blQXk3xv+x1eR4W/yT5jfRmD/Zt8syI/g9vNI0XmUA871lp/B+EiZ9d+g93hMjrPQIqPU
ZkhWcgQMOngv/HH6GhOkTv2H7IL/MSDgc7nhP9yknG5uDBm8skwj6OC3qfZ4FK4y+KskMkh9bjJ+
A2Yo5+XEsOfZGNhQJzifMhXI/5xB/shUIl4ZMq3IoOYVPHGpv//deB9sd7Cq5zzIsclZuPI+KZ15
F5A+8ArFf/1A2SvffnGwMldklLo8hDckB1/ycEY1By32+DiQujm9VumBvvgJRe5IfiZvkf+RVMvb
wNmLxVM6660nC6V4Usodz/0BH08+k4//HidfQfcayqn67zGcFrms/8ix/1YwZSJ3ppyyl6dMaEUM
5cZRJjIQ/v1jDf03VmS6ZW3nR8R9y0fGi0wZ8icd2zMZQ3IziN+ejPLGxYiGievfC8lnjK3/Hi9F
pjyrKZXO//78e6H/fW2PzBmXhVlaLiamAxylfM4gPsqc/f+PfHEWZFaTwSecQRlwhHByKWRo4tL5
35wh/9Nq5zvwK/twsRkK8pwY9/BcMu/JoPv3P4dN3SezlcyF/15Jfiqrzb+vZKj9vT1+99/b/LcC
/N1qfC8ZSWC9PDslBpUB9QGB3PJsmL7zE0g7f5oxVBsTmWxk8FbD7OL6JxtnjUhJpu3VT5zRjR23
s7f1+Y27mRXWwZ7OGQFO6ISOoZZsXZDrDoIeCDKaC5atErtq0QYKCBjFblrfarH2KwRis1+MW7T9
QN7g2TC7+WtcfMshJg9vD1994wOtw3bNfMj8dOgg+fIi5ff726Ypd/Q1iApH9btDFbxgx/3BeZ4e
bjnPFk/dB9Aw3vAYHrl3jh6Fe89hOtNKBWF2kYkfMgiDMYYfwQNqEf3hIDNikwAdGGzO3Y8dd2d6
cTj+sUkppzUQneItOIuAfljl9NbxWvHGvk4RpU3zk//EuvVgeprjmbcA4efJU/NQFbifqg16keM1
01sfI1UTrUCi4lWcABU85hi10UwvWD3PYU2ycz0pV3AIENb+8yZLXRh5NVk9WQxz97LuVsBX5qR0
hig4sqO6l7uOjSGqjBn54aF1wK/2BvJueIT/dHBjZDOBZOw+JvH8F+d1ywnrj4ego7PXkkgbIvh4
9mjQobm3mQUKUVhdcHfs4tybMohJEwI73BJvFrNT/vTQB+GvoFu45Pg5toXhiTt/VQyJxJ2e5+32
sW0nGYSvX4w22kWlhC08vq/Ti6aKPrOx1qJF6n0V++T4XF6nz2+7T9hrK2ETMGMIDLVZX1Rk4e5j
fX31TDzxLDpWEjJHN/gddfe2dF8rkleQPByxBLzNa1gI5oE+dOcAqG58dQ1OqGdEzrKZp5tmVn1p
U5vZVAs5s51jRdcD4n1Qb9/H+/FBm/ToQI8/MgzRppRAgg60yKPEpOobGtyoWFPsZlb2ph1dj4gI
+s0BkUJ5UL6aw31yXxQ/FIKULzgHg3EbnRPRMosaRuUiVSHU801ALaINBcX6QDTt3MBs22kJMS6o
P+wPCgrofoadU7oxz7AlGjoWGiEHX9lQDbsLjUBvk50mNK7iE71S16TxJSEbQ4dASnKqkNQP5QLR
G3qo/v0ze3zWrzuGRoMXAmWIOZA66UOAJUGILeYnc3LDSrSYV0Z0ek9h/27SvG/hoQ7+iakEwQeK
13a8VxHVbUjLtw4LCDvvwBhkpQeh+PZVoB2010gJmxbaaDo7u+jlNRsxWfBIghLpg/TM0Q8/vrKv
ZtwCQUp56AykHfWOi6G613/MaXd2R5cmO7VbBEY1RLWH3i04qXNa9116PBpBNV41Man736vODzab
uhoYVny3pqk1Nd+RfflElWSFBomC40io4wOi9bHOOOnR+XS8MBFD/NKRwuJ12nlFaLDP+pgshAc0
wdPUIrLRGNXGVH3167R/pXlh3GO1O6iVvsQvYbeRfhcY9Wr9yoZVevOKy0jTIgfmAjV1d3BCPFUc
iEO2IXLo2BWViy7KbSv4nGbn0yEJmsv8dQIiuPjqt5MMP7GdnogBZn+dEYsEqBCqEGIG906ovnfQ
K01L7I+0BbblJTJsjJMiGqkEa2ShHlZ4k5xirMyH68+QnjzO99c9LZpsiKbiC9Ob6NIZVDjfoCCt
virDVQJjCt3ESuMr5wPXTzgs+HHOy42CPxrcJ1wcKCnKEPCgQ8LaVzpRyGZQ6YaDOOFYtIAzww+6
U3N0Gz7X1kLfIYj5ye99AksMEGT4Li+/fUPa9KG7dGn8fdxO1cNP4jlQw8fwGTtL4wvYqKt72p/d
FewElcxf3ePXz4im9QlmwYiPb+5L967sJJS+rUVpHiDRUYbGkXwlEMAvIAq0ItCCnhHNehjk7qNK
3Bu2EfeX+7yLdXpe6cACbhfQjy7buxMq9LB4H9QTli88HpiacBXgM9EEpfqqZirMs7ZxjW8HWLwV
gbK17o7fy8aAqnuovx9sMNYS47ly1rJIFFFJH7GdNUlwKVweZNF1gbsIuRJIJlZoJSBge0+6Ix2B
mtCfHqvUFvk0zfELpLTL6A3hoxy8Z++ZPvpMOmysq4BUquXnq1vAV7iIsLwzc1L/QlY5RlVaGlpb
WoY1EjTj21LiVxo+7L6ejE+PZfM8XolgIj7+NM/SA5kC9PLxElH/EuAQgCAZgYxGXwHGMsqHj+Zh
h4Cx3KOKUG/VWLDoswbFoYEDQBHZeCSiHqN/p8AaTNTQxjzUupNJ5VazapcvSr+YMgHYeFRs88GF
BmSHPjj+WVf4wg3dXVd5+NeG7DeQGK+EkoKJIqbFTYD07I1nBwT8HGO8Zx8k2L9/Va3E5SUUAEUP
h9WUGFprTfjonK9NGHYY4QDefJ8QkHOFx6d5/v2ClF+6neEFshV4D6E/pJEiEAAhYoZ10GS7ae7V
kf2MushJX1QNAVUI3L3SiUjEIkCDuFVS0ImWFevVBrkbRP40eKvevfK7b08D2mj7SuhcPdIzui0C
OHwHia7xU1eJ31iMcvciSIMH+Hv7eACIHAJ/27U5wOz69XVakXpI/ZE5whp0Ruo3gMRlA/2TRq1J
hEHPTENWseTYkKpo/Xag+1Bply4eEq81gK1x9QwjMOVs9pLJOzCDx9je8u7pYMIMZIfaLCioPnSf
joRlqVRVaQifsMD98IjVUdCQkSRExQZZ5FoPsLkNsOHyiHao1tovv9KCnHcCnGM9eCCAmXw+cVbd
2dt7YfGGFSgr5RCyYwemaK+DJRWgae5xl3CL6JiquvnWWj8nBguZVAm97DIwCBf89Pl4n6h0K2lc
4kd/JonENZAtTFLSOJ/DcmjEmktMkFuEF+hGyBHdzxCtMrtRyKfRG+7dK4TyQY7DSiXgKcEHcmxW
4+qxU299mL5qNe2aw9tzUhYhRjdKd3jR3BNJ9gY9KQIFyr1OjwtQBugM3wDbw7YZ7HD7prpHKMnG
gde1AaJc8CTcfRBHaoOi6BND8/pWwZ7IpkNTvVUpMRAd49x/yCbW5omw1jg0TVjBkia5NV20xsQy
R+dsUdSDK10z7n1leW2XiYFxxEDHYPi+yKt1QiOAUeG0wSn3b09P4aR3ow/b+nSgAEA8Zwb8bbvf
1MNXHd9IVMj8uxY/nENxBr+ytq9kRdpe8Yxa/ddEoW0aQdINSwhZkX3utxjjdkbme2Wcd/Z79elM
02RcOas6WWTNxqjiBhI4BkB1SE9fj8FJ+fv+LZ44+UeEVySJr9ihZfXVak5rQduqbw/yNX9B2vhI
9x0zDB6IHGniAB9nLgChdBrpc9e2qyOoWWZkmVzh2EacubLvGEfFXp2r4cmYP9WZgwc2PKx0r5rb
t7o83wePigwVNAHs7d6D2oERtLpXjLbZpyGrIyhxZ/Sv5qB0ximSv3YCiKqcds9zX+3GTrp/oG4i
C8cIamC701CzV2WzS8mJS14rPEhqMDU92QCUtkl8wcMA59b7IG8nzxTn9v6JHdx9nH0WHWfxyuYf
yltHHUrqy2fwyebnF14pxM8n/sOOSlBXqmfCJByE1JPkOSzo7iUxtpEKapkkvqrL6rnl7fHTVqVa
06zopa7B90mSsZEngBxY/Sybm+RCYhl+2qnX38YZFyRyFaP09lPp/pWjERu+uQ422ymPadsg2gXU
qmJHn1vp/N1MQJg5tstnwSpSzjLrUD4Pd/TP58Un3SfnRa7O7t3wVcXn16pDikZho1kdc/gpXie3
wcVepa9V+ucOaqSYYMWZHV3KkcOSylspZq1+rO/TTIMSzG8b1ur23Nbn+PUkT/L4fB6K5zYv1ldn
zOHckS6Q0dIil3YW5Wv1yVdmd5l2Rk13lhnzKw1qJHht9O5+Ycv6oEnejbkTnWfMK3Lmuvq8+96Y
JfaOT/pTmqtyWp3JCb5+MTKV4bMdXe6TVzvlzFbqOnXGr2ac8YBiWdy+Tvkqfx4+7ZTjSa+/VFGw
GFamDbbGgTPlGG88zCFx8KWKYwF1FXOZzr/6BaOgEewTLYFGZfQJCgZ86Z3Q1ilBbgSvJmD0i40N
uyo8403vQX/4HLCOFQ/PvnhqgUUHvRud2QlgoundEIOAaMOfv/okigj/g4tuuRpaPwy8QMnafgdU
0WHuCTKo/F1CMIOCDpjmVuZB47lRVj19kTjQKDsH24vVL2iIXRl+YUcPkjzik08zLmlVYWB/8ZrP
7iZpM3ijE0/LutrL1zltJLIncKlu+28gmmvYTTkeeRo+anRymQ///jI33oa8QPXo3+zw8eDhh+LR
52/a9jPtW7kveXbeBH871PunIR+5ZVRjUOqUuIrD5rmCMMqBsMU5Pdi6aFfvDt8HuoCeRzhP1HQ8
UCPTKnwEbxawfNPUe6OYqd2lfVrk3OyFHDGH8Lz8ntQfTcdmNqthGL2oNEwgXwczHwWRRNc1QBSf
EhFHaXXHD/bW/bHMhPEdGth9JjnkF6T4V5Ykqyy9F791Iuzo2YXUlFIhcH1uCULbtv94b7owqD8+
fJ1W89/O9JSzUePaHJV8eCLXpztcfJqpmm/uTIlmdLVYPAKIDRjBpmxUxLFvI5QdavDr95PlJmMz
247sUwy3BrhBm5YQVc6SNkSyhRjEnXxoc2DnfbqggUhlRG/ElaZz6sCqJqJxdHMV1jyRLUFD/yPH
IbkY6EUMkZxGPZZkD/Fko+3xGpNGdAQtxASVJNDH3CpcJAGUnpymDMvD8DHLoBCNkKywDUZXo6+f
eSCl+aNnryj7a56NLuiCrsQVLGoPfwubWA0vNhi3ax6ofeWIkVkoBSmdO2oPS6V2qIzB0q77x5Db
JofUieKGwB+c4SopZh7uY5dPVMwWJviBKt/3XzCxFAcCs2dtMcK7fOP1CqlfkUICl7dpY/WgmgmR
jOPBN9RYF2x3gax3OoqH2ZsfE16EeTuyvXuPtbFVJXj2vv9gxtftPb4+39YXCaiPn9MUe8yIKFaQ
tIOxgv7v9LCm8VXovw2YH0jlj4JcdHjNg86yxNmub/wkcP7zhT66zxt2M4RCU+4uHqti/ZrRgLC3
LMR0BMYVhS2UGefb2jrH/BftOWZxyqLu6xv7cD5+dvmXtlLow+4uq2TOw5b3SYPDj+h5s+F7/fwF
5ggYI6GzZO9+93k7dK/3+MC5NEr6zqFa0mZZPMeK1StHAvCvS7zGrcn7l8wpejAfZjIxdIW91AHf
YsOZivzi56b3Tj+GNyMJjVwTM7wOaL8wPKjiWFMR0SDzUxaX4Q3u3vSzKkbaApPyVk5mvudKn770
VTaVFs0A2cspZmNS8hTctBwvBI3v2/E0Q4TP5MaJX9MRoiHQjJyjHra4fixtvx5wC1O3xgkXbP6c
3L9poZ9AR+lioZjCQfbw+FP0rS/4SnJ+75K+qx2aVdrHYZu3wqYyISurhxMd28uvF4UM+XQez2H9
uRdrcvddB6cp7QLqi0idJY2bfZGiZb3cF/GG1MmlZyx09Gi8ie4or3v4jZkYVnDl7gbKuvtvOek8
3HbLnI3PFJugVoLzWpM0kt6dnKA1Q7gCvlhAGwHxDOs+tXozzFgLetwCOAan8JmW6qbdpRObU3Gg
q7FvyHBXItx0NXhlPSW+zZQTbPDPnDuJFeezal6u9lOJ4xBDGzXfol2j25tXmymbjLN3ifOj3avW
bBpu8YueybIzY7PWxWlXPMyqSOwcI07adXyev9gX4FQR8wBtoypUfmISXwwfw606U1g7/047zFgS
dUZa7aprA+9EwoGxbm5+lclpaW/YoL9vkNqbYf7F6kjozf33CTayuqKpnxlxZ3mVZcg6Jujajzho
0O6yMeIyXCzZYaMsWGAhK1GP5HG1sZ50O5jTjUUOkybvYVQukzUF7MH+iGE+M3m/CyjLnijSJ4TN
0cQx3dOkBiWYF3AISjEc0oFNVvgFdb6fXQ/3qMYrifvAg+zmJb8YJrI0Zz9QkJWBTRsBLU5PH4OU
gZW1gQbTjJohWL17a1oXyBSMSGAuES88B7KrILoSmcwFKDwJaQT9qW3x44VGkYwweA5QCAW7OxMx
KTr0eSGzAp2Q0t1Xp21vKwAiqx4YUpffofWBUP466h7wSty2x3QPpBjr8yJs4ndfH2AbQ4vpkC4u
IydqDg80nJWg23NgLO8z0gPsl1FpkM4KdEYM1eQdwzsAEXKNHmidyYJgbqBZ+ycI42PMFnvD1WJ2
7vHGH94Oz0C/Ew7uPqoLVA05jArFWzVBMzk+gyFSAnwty77JzokWxaITt0McUDhHAgmUv9LWB2CP
37E5ukRngOPn+ENYBVBg1LgL9CAT1AU+ZTzMezUUwSqOFTP6hd4VYXugDyB1j/7pPktsQM257Wd0
cIWn8Yies9MkiYqgjbQBdN5B5r0GGsaF9K23eE4N2j7aXLfs67EVKAfRUZ9B6M6hzntASGAjkUEN
inMeLqU9WH+iUB50CZqfn0c/P3e425jC9NlVI2Dugvuxqs5hCOIW0UYCDv0zANN4PS2ANvWBrEGp
iciV/uygwkugHdFRqEJ0Y+gRG6SmWURP+iGjAthlTrOaBeVbF00GEpQVioNDOrke1LgAcoLZMjRH
2C0Gt1ENP+g8ZxMELfU8Rz0eETrh3rHQwYvLyybUH26K/zIdsPC4IV0DkYGCYSWFHYDBD/tfhpw2
SFGvk61ynOu+7ht9bWMFplvvxLcAD40BxiCwyLIJsBA8BE7FgBxL8DjyRRCPA0bQTAiAKnHsMYJ0
ZkbcmHNljHX9CGp1/vOiMwaG9BqoEZtZ/NjAHvx8T4q9TxVIRooz7vb/Rh4ko9Lf1YhgIFpRh9Rx
vsZE3hreiVcMywF9Ro7s4ZljevHkUhMqjBZOIZUsxXwa7zpQ2ysrG0kVIZUBV4f8wmkkhw96gucG
84Xi5qN0lIfWvBi0c+Dx8WULOvptQqyy+qlvTtUI/hwsPGw6uAVfg6m6+AyqfjLsfOOwRGnaa76L
gZgd4U3XJ/mBzx4YAXQWzgjdzwDlXQylHw3FC11FuUXkgUOT/8F7hbCjA7gartpQRc/ei7DIJOom
ob7+KCsNGhqLgJhbPWXJfPZOzcBsTO/V0EaBNftrrzKIajt2fm+f7nUxZk6m5oW0yv5USf3mtT9p
Q3yQKWJPVcziq90nWNvbxiAvvh0lSEEbymNRzgw03yYbDgXjD8qmJ7mDDEHKKfpo3HGP0XkiMdwF
XpHN4PbuM/HSz7dJS+gz+wERbJolX9nMm1x37jCQA5i27FhzHGYCdr3kBJ0kEcAk2ZWw1D6iqzGy
jS6bpx7tyTsVNJv5o7VtoMld19gVNbL9aca5DszDzdCZKSDRaKEbpLmG7pf3AfEW5AezPJsYheCr
cAMV6NH20uA63P1k4DC5QDHBAwSe9KXffifjzowik+715edjSABkSZv14ypnXztDEPXgnNNVhqaM
SJLXskgYv/WcjQUnaCBmabRmh1jbrj4otDFuxrQZ6A9NWszaB1kTFK/fWdUjUiE8LHSC87jG3MMI
KjBbfH++UrKkAH397AeNA0LOOztuD2HxCPM1/4XQHms5fBEwrmXtmM2qUHB0ou39I8IZWPTIvSjI
kcSDPgtiTWAbqXrPMe2pAcYDBHdSGxG6NyXJry+U4Dcsw2xK6zcqxiY6pRYhwyP8/GCD8HXfM/uR
2GaOnmjiO0sEpr7xo32d98VSH+mjfN5ZYZpIyrwD+5FlXnDOfKhHBkawOGO/SKliz4g5JgXfewNL
v4sxSPiStK05dmW+ts0ifcc2BriBoon28hVldYruzdB66yxMIGe9+pcfC988nLH7WwdbwRcZZEb0
oEib377LHba96+zrtISkSfTtgn1G/XQtQANO/egaXIfggKncxJJl37tOHMJmnCkeUH2L8mf2GTnT
hqkWEYR/Go7MPcr9rwG70uDyLU5PmAN4zwh4Na5ZN/QZvTjcbQA3xk84MnPKN32f/BZTPP/uoxMe
ku+RGt2jSx8XYWLh2DaQLxLiZSTLOyAaJRYW7j714XXQoCvvkHMEmnFZXqLnL6UK9SQ2FYVHEfVc
v4ZQCREuHh+YNeM4uDlF5S8Oo5EWQQraEgg0a/wkJvd9isJ3ZB7MPhgCIWo2fcw6Pu8/WwjTdu88
nzzJ+skHdAjZeygbPOLy2TNUNjWUdOzaJzXcM8wMaIrFuCvSvn4A6IN4pbCR3VKXXN6P6r5r/Jwg
sp8Qef85ieOjCiYCf/cbXODNYpi6CRQKyB8LarmEkGBBC97AMGYPB7cLdWrpA8N9qPB2+py9T9dg
o+nfsNJiMzP57atsLTZvgjJxo43quI7tEXQ4rgQ3ixCbAMX/vFA4+aS2bOoZduW2z6tr35y3D908
4eqAdZ7O3sztQB7B4Aim6gc0EHS4dBXw910DGXKVr+r9CYDfEkUJ/P0mFeNssCjtiCsVFwW4iV0d
1HGC4NlCs4GhJqQT/PapLClalbe4eNeUBlfkaOW8ntU/EVP2+QdQLTn53QPLB40TUtkhtuj0O8Tf
l9BojUY9O913UN6DO6LYT+g45OkyuSAZEBu9BzyBTqhx8bTeM3G5G9JN8vvAWXlAuQ6axF4anY66
J9XLSsh6J5dGphmLpBJWKAiG+/bAPFZB5ySqkensOckX6LjfBxPxjlvgC72lNL//dH41iyWBJpN4
eOVmzzygmcs4SXvkc5SDcyCw56+6goBA6B4uNWML8uTPRfWzDoVONJmA1V7d3s8SOSVzESGcawLP
a/bFDLYtqHtOWfpDJV2xaeeutcTEj6AgzRFmPaeeVix725Y2rcU65JU2rJsnFY7tg5iesXNiELGE
WD2lI2sivIrPLxhF6lZ7NehE2hgXboXkR5QLRAxc6LZAb6oJ/3CdxMtwOwHy/r6p44sG5Dm8/oUe
lTQ2I1QTo9eLPUKfj1icVzCw38pU+lu0LQOJtsiW+uzOWnNfO1hQunRDSSJqwusaBVL26LPZMz/+
Zaj0r+u7z0MxaBtehnzvavROUGyqUO/s01M/cQY3w31iHPuanYAWO/kkwSACSgzUX/wtNQhctLJV
Xye3HFt7u8bl6rkCJaZ8UnAxqsPbBGsraOvX2EE9PZfoRso2qDhf+m+5xs1fGTKTdr8S9xl3j7cX
nIr67GFX7tlf2gENRB+dYBUTzXtdgm9nW7wj1u9d3rDZSYjxebgX/OVBbI4EjoFkzeCCZ1PkSV3C
ImlE1EQmii075ozoKnErR6PSoackg+I5Un9QShD4nA4qkK5L1Nm/14x09ntvlBbfd8ZInwvA7EMz
cKaGdKwgrZnU+d3lZ4Owrd2ATbTele+wW32XPy8WsIOleo8l8gPb67QQhnFw3HfO8XXd0BihX8jy
gTRleC5Dc8UU5izufRSixVYe0MS4cSXxnS1cDKwukcF43yZTcwo5hzzBPls5vFEIp2fbsLbjaqhR
JyC7uZOz9hH/eN4+F5uYvTWzu3Hz0qhm/+M6RzYd9F0n7eJ1zOfqXst9roPRT3dIaa0AzG2LyWs2
QZAFCp+h12AzwF1jjMkyZb+wZI99QJg2zldJxL+lRXC8OUlDlDT9T1/3HNSxd2BOR2wyCB/EI+W5
vOBNcQnPC7wnPKg4Ro71fP8CNQhV+DAlSrydl1GXeZYALrROkREbfFGy98G5AnP90s+y+MyOfffG
lIcul+oZvx+4TEt9O1RV6vuz7tqp/87wZxdzjvKYADmyDFCJUVKBLV/9M48jDw0U9r42K1SjnrN3
0P6gvDZ6NpY91CerJ304JBRLZV9S/NzihnEFrWDZZRPDfIkNG/fyw9WJksKomMwNiMzEqlAdfsIb
mazEyb38G8XkKzj/IH+7n/00/mxeMJVh18JcxPaIvXDiaXZgp+JsnKBlRshr9wrstD6yYBEMjRIJ
7Z+lRzUM49Fp0pFnop6usY4hiZRMFGyruZXK3pMTj1kSBoKrdlMdqk1xsFafmb3II2ffndtLbfQC
OxJWV3oJoNwY7EjopX7rKnmDD+SrFDkm2OP1SzN7OuQw2r+qRzcZqlfW6duP/un3hHyUPcHl0OCU
yVhmNvx+cRZU98wsjcsxmDIiIiDpiRa+qLvhF3a9FRfC8G/rNNIRVB5uB5NASTIvCeCsxp/xe9EB
4+q9igEYriC7in83/KYzJTw3BomtqG25UaDqn5dKOzpjzHHH0YBdT1n3b6h7NvUX16qmdyVOsTYS
QqnQe1zHTfHo1Wyp6BO/vbQJ/o+o89pSFW238BU5hoqInpLBnMOJw5wVMeLV72daq//dlHatqjLB
F94ww7WC67t/Aoewc/OGU5ZUjvfE8PKxsaYFWpbYXm3dU+3TNb9Arxw2Aa7zHpRQIzcsPSPceFFl
O7nLXbPUMqeMoT2laspfFAzxC0EzkvjStqZZi+4GGkOHTvpobg/B4dFOrziUwZ4me+K0EVoXLH97
cMtPLziC6KQ++fTBqpxf4f4QJDN6E/Os2KsUmwUzfqIMAJsssZdsHyZINWAxAMqQUJutqp0nmlpv
+9PhBwRYr1p5wsPZZA4Fj9NSKVJ7RFzVPtbLTAx/N7zRH7Dbz/Eek0/+bbmpl7DmD83EeaAYEZjy
kORKbHZDuYQ6N3Aan2AH9wxlQVxwutn86GUfxzIiXOKaaW332ASJPYg31huaGfJO61eDHGU/Ucm/
m2BDenW7FBwQcrv7D8/cyt26suItFifbBoK30sZxyduDPBZNqLf49+ZObi8HNoDVzbEcIBQ+T0bW
wyQ/XNx8vQlCYcP5R22X67btH/uHmjFUik+u9IEypyJ9Oqe+XDvjRkIA8FijY9qo1gHpINJ5R66f
2lyyVo+KSGpUXRltOL/G5CZlnX2rItH6V4e4ezvej98VHK7pLtRenS06HCveDDCJ/aQan9vVDFtO
gHGbAwo67OeER4gxoiNPbre337hznroe4sdP6rOUDpGP6n835WU2LqSoIMMC1cdoX0Ylt+S/ewWP
kQ5n/TB/EBwiT4Wh6mOQj7I2iF9q6wBl0AemzexWogdjF8fcsIBawTFaJh4uSNR9UIv3UYxgn8Oy
KT+u9Io9s3HA9pVaRO0SZmO2EHfbKEWzaDv9jJIaHsDDXOPTwc3Jy82zNnPcxbWjnjWujTJAyZe3
x3+WxN/jAza3/a3hmBQeCFi7sz4IFb7LT3DjsEBaYpeALJxHRFYmmW4w1kuAmqM7xWaSoqAy2b47
M1frB5vJVkVU6+A8atXuyQxSMOFANQ8B0LHbbfBE8o1RcCQgbxPe3dHTGxUWkdieyWSH38YHlxLf
CCFAn3rsQnFhdP1Jk2dBOmJSpTUiKyD6eFZu3kvQhlfkow20l8BxIP3VhHAav992ImYjltO19zt6
WXH5Hd7WuyL4sRDtRXN0D164A5KbHHwTPDwaGHEi5Xf0u5HCZ69YEHEfvQPkiqKX/7B2R3x/m36w
e9jZqHoTGPBngOkGed5wE+EpbLRf0c2hG0U5CHiUAwOf9m4rjz4kq1ePtfz0tEE1OFfWCYiLj3ZR
mq6U7o0FJPAwt7g1Lb/k7TtVatlJmI/eLgoVYRo+wmuAWQKqIlwjJE9MLwnRb8Rd9ulbNBXiKwIN
13FxUplc8ImlVkWcv2NPwD8IKuV5yr7DiX7DuAczJjMbEz0/j2tJQR/RhtuU7aZEAEFHHGIKTFa3
uvhG1gKUwMcuz3djdP93dCjoSddSolbYtfwDHA6lwZInBVissRoXTl4nJXhxee3j+rN4LWg7grKl
bqYt1rLzKxbjCqpiTwBEdtFwJFlOmZ7qPFTtntnGKITKgdlGzoSIAi/6WhJbcyBEh+5rzjZCCRc2
9Teo3MbvhNdOeSSlZNKqDx55HXQepggK34qO6o03oZ5oR9EMYSldkxN+5oV1FqlLtrdP3Ufz1byS
wbxtQX0Y2naGUk14ax8nlXG5vuveUuA0RSYy/HdUcOrMfPQqYHTd3PeEjTi1Lww3r2xXA7n2XprS
q8l8gNcIPGz91Lm6Z2QAMcNyiz6gSvQlq8EOBGOQr5Ff195U/k5OvpY0pESYIAd4aGSUpWtIADYs
99IAvdeSZqEKgSkQtluI8CHFZoTewpxvubkQRz/gbbSZ3QPNz29bikIzXs/wAAyxKFIMbLypWzAj
OpdGrs4uXiPGcO9PcEdvt0JZhupdcKXsMGvtmlT4AqNxrbNlbO7oAt3ryL10S7Us/HXYcuH4tQSC
guBPhjnRuVmin1YKdvUE0k81/EzyTSt6+BLQkgpS9zk6DXadcw+FGlhT7KdochAods6rwjBPqa4i
4aMcspi1rEa0sF/dVggC0lFDKOnjFEmfXk4REgPJFdLffWN462+37rXkmABo8VinCrme8SQDbFHA
LxNmzI9jZMsc2tmolGW10uge5TqAsZ79T9WhI3RlbyVIekbsKjQfnywTRmQlEmOhPX4aWO1kcF9c
BoyfFH+TFeXAE/nRjpOPd+aD8Y2BtTE3Xi3LdI9CtLvbcpS9YjqbOTQCgBkWa1Q7ljOEYX3yPqdM
nnBr51H1xRMk10vAxpX6hXyUDgmD2Pnu9fcYJQK61WZMBFFqm0iGNgl8sCz6XBEKWR82ufWxsCk+
gtyaEGTLks+vzaaBKD4NF0xWfm5PLLmYNzxWALSqLZPiWDV8UzmmsoXZD4WkPkmgcevAfL5TlX05
pfWNsOchenihfzx5rAHZ0f1W/e0uUlaXI+oG6I4O9aW1W55DMyzSYH04yFWX2EWJ1ednXEZoDODx
RRMJciAkbH5M2Wx9eNvF+WXyWKmlRSWZt12QC2AZ45bGywzoWD0PTdPbG86+j0VBfvyJMUaM9ELF
OQ2vK9zbeXKmer+PDRq6Wf08MPd+oX9q34e83KmNoxZt9D79Sz41TWo64EheGHFuPENL4Os9qkHa
n31QSkUk9uC/wclRXeLtVKjcOpUoP6E8ccJ662kXcaQFtx9zZ2BLBXYgI4klwQS4QgPdPxugHWl1
zCrhbRZYw/2WqmOe9uUbMKsJqydkPj0+CJrsaoWvB1TiEH4CfsHK9Y64y1Erj4r/HoDWCuDWxzSP
DGJgciJK29YRfMs+77FQ598OdYP8W6smsa8KMBVkSnxj59+2YYazFbBcKpYgDk7Ots5Sesh5QBYB
JiK7xJqaQII2HBZUli00VUDKDj4vCpXoufTIryn20AbMjVijzwNS/ebTLbtlQNPtChTKNoEtVpo1
OWoVI6tpNo80GapdogGEeUvB+/pz1b76t3e0oyi+vzoom6R7nyJLxS/cHSSseJJOAgri5RGzPlEQ
XZ4YgRZDu9zm+lNuwXkFTU0HrsO5MWNtJtpo4Yuy+XQY9JfRDgQelWTGOKwFanY0SkmN7vgzoiAD
5YV6lzI0ErNSH3oBLRVEKw3t+TmqOZTWil5acPDE2AfXksuPOZt4Ps4A9UERR3HDuVei2SP+gG9L
o+8hNLNGvtgrX4AxtBMM4i3/koXXffecdvbF+ucSF67enTMffmJpTmUue8llcFijuAh0l4qK3GIH
O3Sh5Ot3ClhtnVNH8raS/pdJH4u8A5IShoKE4jC5hJwzz1zs4Q12b0ZZwcGKOqqyjRDIFFC9Ljj7
9hWT+bz/8azA4IWPEclOxAAtjc9k0Q+aPUEh5tsg8wk9fYy7+Et4ZdHeAazjnUZEefHT30ZnhLBe
/Jy3H5d6xRaIJw+geKNAb2jnX5cfaDUYiHtIO9Xfhn01kWjCbNk7v+3t0zkiigjfg1QG4BD9fct5
xaw6ZOhQ2AjlfirLjGUn9e7kHXd32bacdvnHNv06KHWvq057SSHJG71iHhryYGNqDc5j05v5CmZ0
lBA748Kn4Zootm3Rc9s3qvTeIGlgnpQyJOAVrKlbnNfn9RfrH6LHb413H1wHNLlqt8aXhl6hdl+f
p4XwjkL+3lNr2QiPsbW4ICCRDairUNNFOkJenvTMx5+o6rMYSgtfLD28Rn68OgAuMOfEWf07RHkT
0U3y8nckWvZDCQsUaeLRZXKteomHw7pks1WDF8+IXJ/iZ4gXMX2XMd3ob11kWqrEdp9GF91wsQF/
rD+YaRLE0L1+cwtgX8FXM0MUdvhJAZFpYA+/Q6daN6Jm5AltZi35FY73jtkFIMCh6zELOS1Bid9X
uS77Bn8x0RV62MGI8phDoYILA8AbKTb2AEmw8Ts9tuogWwTPseJazRxagEWSE4pEtBDpUSwW6h//
iWrriSmp13Sf8yj32euXvVyWXJgrHrUzji/ZHbBxl7jTBU7Cs794Fb3W3yuxF9NszXGPAXBCF0Sa
31a32qxE+qystFH3zO/1UsicNtZnZz2LPjYS85OLXT/ZS/IuDnDH0brbjJuDuOBJaZSIizK7SMAA
wrgnyKIhJYpntpCEMlAN+lGnYKUfkw8zGfN2XLG9AhPs76y8iYsYts1dl/oS0osISSMnBnIdwm/i
sJgwdUECEYv/Ai3n2ifcIjantePQ1ueQAvSfrvQZRsXJQ1/aBQjgSmTvTKRH54S/NZ1drQzufBfq
OLd/ImZkm7dIQo8IMKE3fGOeX6NzdMeKBhMVjufSmlrT9zJbqhd7jL4xcnuNff0VP5hb16pNRBww
wRQWbBIPlbPbkqIJcOB45udXZIH+zCeAfcBlr5uNbX1fL7YKwXtZQInv5eSjm0uAgDbx3c2WH4e2
G8MFnUWv2sn8vKSRb/Vd82W5O9rdnRnahIfmqUm5rxr8HQgg8vcpaQqlKdJ/HTn68mX326SpjO0Z
hYIyVYYHrWjZn8kbjeX6N7dnk0/IrbYlriGTxe7+x4klTWGw04J2Swyxm2t0Uk/S7FwwVrRrXSug
GVgcZ1ZMrZrlZTp8eSmyci+A96B+4Wpx0ASADvB2q4hKlpZ5ltNknvetQL6Hl+Gsx656GgL+8Cst
FKCrdrVzjl6bM7Kbh+a2fWq+kcEicWFJ1i3zP9B4NYvubqHz9N9+Ci7BZFE+RkbwieGM/NY7i2qH
5RSa9NrDbYOKEXJj9MnCfXAalV2dmqxl/T5i1UsWVc/oGt18O2sXmrSAXN1YrnkNXRaAUM6LNAO2
X0dCmbtu3tdIsX63avCYa+xIFvTY1+c0NtWAzhuf10KJ0kCG704zPX6xecBPYNRz+r7xuc4omsp8
4c3f6WS+f5+G8ebf3C/q1xo2ume3vWMoNQt1m/kaeCqXxd9gt5E6oOn9/5HvEVTxb5kKIGe0oKpQ
ior4ETqoN+JYVkXqv+KuS+5yeWaaU4GOjo1XjTWgcWwAZwHwIqq1hIAADNfYrFgzdX9zFjI76CPB
sl4HozrmD4k9mfPfzJ6nNvesEtjNYReR9wmAueJv3iQqhKQ87KzE+9ysuOgT/tQ1ye8R/hTUn3ge
zhN/KoHLvzVAEeHmMaSG7SDOzRNqLkh7VRcAMgdFVf4eFEDM6EKUtBBfWAEzn1e8Ud8s1w75aNdM
hnSWcLiqMBKRGq1rDYbuFyBtCmMNlu8HmUXqp9HT18xhMjsyatAh8cU/CUZ9p/38Nr6NuSZoMqJ2
yYXgglAGYgtl+0wpFclW4TE6B/uG9lHtoq+QWgqITpYzkAA17oDis3uikuZJmImaUcheOpDPgyj+
Yk6DDaA78d9OpWsBM51Fmcv3W8a1pCPYxGE1fsmii8+jNeGrXp+MAFvVM380skes1XyxhOvQZqZL
Wlhc13jee3/bn2A1IrnTQGTjLeAiV0EcSDeJBJXh5SGY473GZo9GJd/4+gHVU9qvl/qXom8AleIU
FZZI07ROUSnYzkvkxQnctidW8Ntmnly9Dtyk3PkgFVTtaSfXX0iL4/bT/ZFqBWIdIptX0N9HQeSJ
8UKFVFbSAYIU5+qSWEBLHSQDyr8guaRAIuEI/RYQMrC2O023u4faJwkx4Tc/1yOIoVApkRUV+oD8
pclBQkmGjvgBjy6gu34LmRiECzRLbcE1hqsVPQmAvIBM3V1gYmlaDX9y7vxyOkY5ZUosQSXTPrW4
ZjFXsiNFEYo+wL9oZFAmhjfcpirIz7jCHv3Qb20ff0dYJfJEFL0AXYEKnYIgLCyOU4O+KYaL6uW9
g6qv2IhE7+9rVlLWkGET+eaGSzItPr6AqZOnswrSby96alshTwbsBaQVQqFAiVtlMvVWSrlIdbJG
1tjjPEHr9BZ/I0gjtWPNqB9xejTqT4zxTthekFaCW1gBv6EPfFnpmG10bBFAHFb54Jf+lzVY8lw0
0ozxTelgYXzou4f+oX8bShfqTFu02sv1boeo3Pku4W8eqafsRVcCGfH3xWiAU40zrW6lmKe7RBo6
+d/xQCD8ONRQe8EevHkWmzu2Ceqj7mBcYnvdLjbyzWID++v+t1cZJGNYLzFXn87B+O/YD40W9Ibi
TwKMzly5Y7R29Wd8j3Vv9LZDLDyAUdZnFqIH6Ri/3fEsrR9pGW/dcqPcePBEB4ms0DPE4r08hQCR
YowLxWo2yNOwBe2oh/3d9pt82c1TKjJ6KgxVQ3BL1RDEbrEhQ9wH3mDJ8rjJ7YCgpdIG5gMhHIgH
QUeqIGTC3mdSJqC9LI0+CE0Gt0IoGX1IaEqhk46fT9q/gd8BOwLwnnir9x5tMb0gw4kBboaPdTpI
A4pawWt9o4lKsgcwN7M3+AvVt7VXv4CJ9LUL1MbP0TP0L21IlYDYCm7ahp6EJBTdLyJy+SgpcFZ0
fgyRp/RB4Pr0cxkfQNZ3cBiJ2+gfR6A9+KoCkGqrvswD0ZSm4NM8U0lobul9ytcqweOqukwi0MAs
Mjre3myH9tADkUTIW5Ckl0XuL3jugb0zMS+WhFQxPrIWRhJxkRoM4CR0k6jdEhMvWtPaquIxWcGF
aJazDjydUoP6ckOKOBpAGkY3QPOcdzCql3Hqs8AABcRtI8CpuA+RT0B2cgoSfuY8hAwesWf4aZXS
eiDxLnolQe53Vvbh824/m3S9qXpc4LSW7SM1MuLsGpRRehlh1YddQDEZr60IOuonQoKxnlD0a+Cl
2k/4zcV/9P5E+94DGQ8JMglF3VefuCqjW5LgSUKIhDtD9HvOfU02Ygl+T+ErmsUUuGCdMwS5JUgf
Uv3mzV1kEvTzhDq5klPSWkItwJbRVwHJAyil0bsrtympx1yUhS0lzJGQhwHKoz29VIKGe26oPEiK
OnJVAjoVUlxgu5CJ0KWljQOLSbIoPAA83iJZk1SC7lN8c3k8T6QHA2gx2bIbr5bhyglNH04fsYpa
W4ph0sUt4nd17+ol9G6yBq1kDk4MOSLChJ2zJyL+YclihnpioLNU9RcKOggVvt6cKNDdt6kDExwS
C7zoxj246TuFZ6hseBSE/AIUUQSp23+pwl86gJAwuae65rWrxIrdW5vWtyMxbh0Fj0KAIcHahI2i
2pc9jqxiNvgTxfM5BQOCwSfJSkarXFGuwg/JXtMZJIQ7kxyYwayn1EGwxYRAoRgRyv2SMiJ7DhIY
ROMhphL0YeBJlPEhPb8QSCg5U05GBE4rj70FDytZLN0DaDA+55kDuQrOtPG7WluiMu1FO9JHBXW5
n7oVupZEbB/kHpBAkWRLSzkkVR+HBoX8m9iWOlAX7Bak4l9KWPXIAr0HTY8ywt5p+BdpKGlU9K/b
0/92cgO8IlwTF3j5OH3JBErABBSd6bjWAazGVuNYTzZ0F/7d4bpi8AG3EWXoFp1tytxVvjMbr3iL
yvo2IpwNcd/kRqqEvoGr/2WrWXhbfgMgFujP5/1qUPQh+3KZilyyv2Qvj5mifMSD3GSP9saZPPH6
ywglaY/Lalt55JlLlLlfBgWxqIsSJYmaIiNFREqx/wy2JP7zFyct2yMGGFNbAa0SzoN9xahocPAG
pxh3tV7i9DabjdLYqmu2f8GIxocS381mZ+Nhldh4WI3Yfwm4KcHaXaNpdLHCaoMN5XmBRnCfi9Fx
5oBqMlb4HA+cDaZMnZ29Ya/jwKwybk5GslxbLkn017N6e1mvN+dQgu35YEDQPbH4i+ZELgR6NZj/
TrDFT03liwXKPPaiwDxrtfpbO1iu11G3H/X5ZV8x/GKhn7bro4kuHdq6vxtUd0TpD/aA/j+fPAVK
eorJnH9viL8xCNipcZKDK6D/O5t0kHzqHg7uZ7w+LwLTQFJ8yMvJFhHVPsDYWrMXOLVhaSc4vIot
UrlSVEq1hMCbzPhXZlEhYl0ljganNHO7Ox9NJsZ/7Sg3ztXwbCMTCUANgsHHHX+4oz3IMF8sWohD
aibQHbNVHdmSpvT77HHIpdwBt8IYp4xAX4hu0F8pYQDZw5ljnBfv7A7/SWoPgKmbhz0xA9wEPIAd
0XAFWtcngCbM/y3UhS6RFImk3ISI41QfaIEB3U3sh6s9pK81yjQsIzbtLtt3qNrj5ScaJiNS2ZDO
Gch2POeVcRiVHOB9nkZvT+UwSq6s6Id2Du1GDN5Z5x8It+0A7y6+9Tw7gW7YWQI2Z7VNfDPUzQhZ
HgZ7rwyWn7YUAoYSzVVMJTsqCSmiBcVZvwYf8n7KsL/lQtWgLa1o5TQqQ5R+VaOvw9h/BTTTKY4i
kcrUUW3h8SszAnD432HCDjK9lL0wvNRKUVdlLKtbcQHH/5LPqrclEyIvqlJvggwNz4e4GEtr5LUo
Lx5/6abCZCU/W0+VRZT3ZM7HZtfRvTY1xgx7lM7MAOpnLckpJ4WE8a2BAuJGgSrkQ4Wv0IRahcrZ
tcEz4TfuzyZIh0F0wewvfA/uSA4/AYsaIc/rn3og3+iXIj50BASn5fU9IP362BboR5SJGgimoXkr
K71Pr0iKANkA/mggC8p3cI0hH/AWtV+dvVcbLCGCLnjHPTuJb7hsYd1nF0wkmo3sdAbHu0lDBPVH
JPvicavfD7ptLAOjLuMWVB8bsjZnKWYxnqhGKhUA2hydJgX4uWga7XgSqDxRssrPk/ZlBX2R4SgU
iUFQZTBk06i0kYNleVOJj4CNASYjS/amoMps+ZVQFRbJokpSWai++RbPkES6aapKJRLkt9Nq3eKF
Ko8FTal+xJpCZZCaEhVHOlA2m0WTnzDRWy3+asG3/AmfZT2Z/3J+t96LnWZzMhnVR55WeUj9bCLL
1KMcvdz/MllVMbXkahHmopUoeWrGVxggFJ2Z995fmUK7WkWtEoYqEAI9A/XU39ZjdEotVb+fS22u
yQaT5qmqQsub215S/Kag8PMVZLXuUHh8h8xMjnhO/HAIjeHWmb8jFlOukT3Y2b1eb9Ppdapup9eL
e/O4ySdgIX857YnqC1Q/sTFsax+lLgK9Q0spHz/HFVaoTJX5d3ty8XQRtb4ZP4MX8nmSHJgydBZZ
5FQULjRV2FEdfhZ+A5Bz7IDAc3/VQjI4fjbzwaVwM1HXSUJaNUkoGS7NWLOp7bnktvPfPmpCp3GO
bvSb/vTfCpahgSd1Ua1ZGg66tAXA0oq/dcGV6SL3iXKa1Pb/DiW4HWIcbWGciZ3N4qhtUMdEOykN
9O6uqzKMqjuTmHNJ/64LB+6XPQPBB5SN3yGLzZ4ksER7WoLCpQBUJ53rKI9Is5ZMHRJJ5QbnllAK
ZiK1BOoEJYQfwOQcBGV3SdY8kjg3c8acZoEmP8Q4Gi3H35aRUG4HeYP0kixEAcNwWzBubb/BYsoZ
iOUtxeLMBfqr5KN/3s11/1293zwDL80hOUbp4SEl9CMvQwqCsizi8lM3DJwRAvfACf6OK0OdJQUG
F0gPoixEhQeSZ1StTNuZamSKlTUAFosCVwDRbc4/bFGmaeZd1rlDABsakzeVyGdNVkYCCdI5sr10
oLxv6+7g8t0Wp0AO1gxYti48JLnh1gfIAWYkW/OG0oXe1BBs92/fAiP70wVVAqnaieolWySLM/v3
eG17CHyxpRdt7fA3/8Ce+rRNWHaKcOXdqJBm62468jvco3KZx9qDZFKal5D01EIjI53saLApO13J
KXH1V4TRC/654SnVKjUKrZuHDqR9pTuj/6sM80Z2T25YKv1IF7NEzUdahhfKRNqdtKVKZDXXKvh/
G7usfyvxrbln5ncNsj+NYhLXX06qKXcOEVPW3vC3PxT6txjArvdCplzpCOQwYDL6HRh4llfoIazB
MMBlZ6zq1KWeoRaOQjXlZ/bLS6Q0FZNzdlGSjkbZ0UKu5IsGMLtqOahwaK2FoINrsA4lhjJshi43
JQzo9xli7XWpvV7/BSELtHgzZ4ok8nGuiXeCn/hXatJUnE5bjNrfUsoKeu5QaPXVf1FEhPQTKUae
Q1VkXFpIb+5Upctsr7i3Muh+mqAtY6FgRwOONPx3sAvaw85qtVJVS/GMzFCln6x0gJf0+1juyr13
yT6dI4sjDFZ3TELbCth4x78OjYLcv7rDn+8n7DoNGbQGODSyqCtouWC1mM+bc2q/I0Jcj5iVr3Y7
WLZNrz5pznssrhqWukkwmHIc6hlcbil+F1kl8nFGN1e/VmXvXzit0Yth+h4Ld5l70s6hmUP/tqZ2
EGxI/hIVIaivoseqpoffKFp0nQrhcOpZ9KgBAbIvLHlTfNUnCr01eeD78twa6nIX20B7VsTdG/AR
er1QmwV1mRWr4W8OMNeIhrQOyh1ZTTa12kZ8TCJnkAUIBimkY341CC8J7xIUgFLnESTMtJSXy8Gg
ejWLrjpZDyyzznwYDMeYS3obe7RYb5BUDd0D0hjd8Yw5NO4QE3Xt2OBZPRTx/Q3E/zqkH6TdS3Fa
L8Z5Vspi8GdC+YCHK0hQTfPst6z+b9WVVq80ZnkgM0YJPEDqXFOhF7EWzVmGupMyAUo8BB+ILsce
KaEAOZ03DkIogaEzAvMGKDgcGQYIho0vEURy2GD8d1+m3Av1FFA/sTXMuuF7mPapL9VvYNWS1hlb
grRXHWWDY8yyDuo66VmLBDD94r02F5cWQRfaK0CKgGrXkl6RXZ0HnTtI8J07z4ZKBKpGgJNjZBdj
i9oRUkcqDVDX6sNUgsP5bD6bmu+Sj4Q7UPurblOgStxXW/9Ae40V5NYseveY6K5WcKshk7wv9/Ad
SqWoe9M9xn1P81RFIM3TXwLzaJfd1pV6RtVrwa3Y1yr91isqRN8+gB9yOXwYDNuon2qF0MQJhTLy
LAZygcMbLFuu7uceAuIWoNX/kvCQjNxdSmnGe3TK/HsmbTHiDkd51vy3DxOMbDqJs1H/szcYsCkP
4vjqMp8GR7cZT+i/9rAk7GgAh+zayIQRvJz9uKfdItZ/rP4Y9x7ARmiJ1712hW0LObwIQfsGZrkN
1Qd5hktcroEAUxcVhK7WAO07jGG6qioxygX3WTs5pDYuzroqP8L/UhkS1CBFSKzfGM+aNXokiibs
M+VQaST/AjpnrjJAwRG+XIj67RqVJv5w5PC/LH4Xs9ugkIVtXE0H9paNN1S/N9bHs66FXSo2grBG
wRSPjhBSmO2Fto5iM9/8tN4dlVkffjF4+cBhIRpJTn3WwNxyW3BOl655b31pg27jym2U/oyAkwFG
JoNt7zKAIFhtH0q2Tsq+dfwdSQP1MN7TjuJpxjqoHVtlRu1mWqLI1XudJOgd3Q3a0J0NWdxYY2XK
6JHafostQd9TBOWnisKZPNrB0CduHzjOzQRM1aWd9A/tGdYR2loqwW2TQeO3euqRnMgz8xs2JTgf
/OqBOMKMGBHlYMV3O56BWuh8ahDmKHZfaAPYy6t7HQBOsJw1mxDxesVV2DmjYKclXjG+JoDyKQEv
gF6wQVjLPD40eQY/fQBAGJokyOjF+FnwqsomL2C9Fd6lnObxqkrYV1PEUQowqex0ek0KE1hSv+3a
cLg5ktTeEDA8sLY9a2ZkRYoyYNfDtFaUcIX5n6eNREvo96HPc8n2q9uk/EQNHR7M+ohTB2NH6Nuv
d+0X2QdnS2Nzrz9RWgNfGJTo4m8n+XoiEPulmzbz7oC1uujO0yYB/gHyo+nkXSomf7UW/T+l0kLm
HSc2GCDi+sw9dTMYnfqNVnMwT2AEUIfDNhIS8y9d1/1/qt/nFuOblR7pXdZx2Ju0c1qpUx5p0Avv
qVBKc4xp8ptpWG8riGO/3KiSrx1VE5EIj5kkFQHdwN5GNKyIBvWbKz8jPtQmG+hJ1PBSxPXn4o1J
tvcXzZ1inR9Fg/N5YvNVsYGNslPNd6G+OBc6BqwdXBsQp60k2P1zs9a7eNv30IzQqdSsBB0crrTB
v+E/K4xXwKvd+m/MUyBGq4L6yxC0lr3DqBCfEEWeJprN/GGs4E55yM0jTICtq4/w5OPqPLC+qCVx
9PlGJ0GRI3it319oOrH92YQrq6HJ00pbRu+AMj2x419Qq/dSDPR+KPLH2APbSjjgYfzmo+LLiof/
eaCunUKI80I9PDRgeYlyV/Gtlp0PtbzRXy9xdb0Fr4JPMY9VkyneWWHExGJPfYkLSrjP0k2jUM1D
ZczMd7kPZrG8BI2+BWSZhMtMXaRnjigHwgCnaAwregdbm1apsbw1zTq2T0C2V+A15+l41rnOn3NI
qq9JIboO1RV7wKsZkCX1v+6pjzTo1/5gejWhfUTpOXnbyZJvvwkG8PmRNUnG7zl7Ki6HVOtytpED
qegeLWTG6JnSdKpX4hftBgoUW5Chh34aLU5wyL41xCzweklcFlqAzYxa4Oas8BqwW7zu0GAqjirL
6ySPT+e5de4lnWKdMVsvacK1bnWAMCgD71uIPXEigPwFp77V+/Z2DVGWNYVzS7K8d7l2ysVPdOVy
vtEq3fyXbN4i7rel4HUHVMw+eIlnRnQshdUnAnn26+pX6WC+SGH3m+fmCZf67OUewXc822BIkrJZ
VlwTMOrWN0eg+RMslpAqIL+u2q9lgXJSd7Z+Ib8JrozOCsEhPJd7eD6CNUdCL4Ca5HD+SmxA0wu6
0nzghD+gyHnoXleYqIEYJTAbIZqaVV34/UVoxrnJsXdtncJDF2Z2Kz/6oLtLLe7gVVLn/OP25j8e
ggKtV+cWZTBSwA+TD2yggZV67ye1iWQIvAEb50t8br1HOVD1UGfPteLNT/GHzzwko4sFB6Q1bOEM
KjnlBFq2dnpHZ9jZYRgoIstpU+5dWa9TwllQ8Jhj+uf2d1oYXLxcDBjGBNKQAI7frtJmE6Bz3fDu
rVcjA/qI5AlaJtJg/SzxP8JxKKzWv723w4LOJHyj31yxuewfNv/CPJnfqZhmUjgHTA3NsLoBpC3x
LXgZN/Q8bbg9nMUU8BsXH1YQExieJyUrmtiZ/W09npJqKA+4yze3m3RJqxPRhXRJl7YF755R5qXx
HfwSEp3DZJqNbrUXf9sF/f2dvNn3KePDHcpw4oS+WfFKI151t5518wu0u3gGmqbMqsrgPn8APYP4
w6iBstW7TOg9Iv9WpA9FXQ0wCIsNV7kK+8rdgYE7o48h3e9X77RU4DVNcIfYD3MF+0KWsyGaFSEZ
3GYTpZ/ZFdt4gWRL0Ovp84RfAFg7Nk3ooojdrauL2/Ty5LlMwri0nc1T2VRNGY+7lUUf8y5O+2F8
mz7XzwHUQigSOH6AjrXsGc5gaBZ3cQP78PyDCt7dqy3XFkFHr4g4VG1B9jYqbjH0mlKbv9GcoYKA
94K9OFK0NWtmrUAoCZwxL8otb/VYql1h8YoJckm9L63iu/2eZlcPRjuf+DJBCT033kHZ7F/nect9
b1D6oyP/ZqNrqByDpgxJLTJH3dLFg/FMPxbRUHr71vhWRibUHO9JdRosWShjmhcijvuQRn5lCrt4
WB6+ev3yGsRBafBo37oZxFMMVNhQecz82f1i9g4JspYb8QLNauu2+Y2I91aSHsWmAfLd5suoBA2u
wOwsLV18uWgHI629zzvfvecX98RKxya5a73UgfDvpmVWoloyvQxAfm4LAYqaVdQGj8h8IOhEGS+k
dsMadc/bENCoGYL+gicDLhS6O8CQAqyGH/0g51yZ4xZDLnxNTwDxgVLc7eNKery72ic4YvmJQDY4
m8V2fEod6+JtUWKicrlCRbCL7u7bcPYlL0MggQ3sJtHdwxcxYBtEIQ4EQyTbUeXK+ob3CQpzc74F
FLNmmTlUvAPEys5sXVDcb6MnRtEI4kRj7z46x/FtYpCbhc/+fYawNuKO9mz8GhqZcOdwf0vsqXsB
zDNeD1HdzDkh6wozZrmbW533GMAdv1ET8okQ7vDdYiGLr73yiCUBnH4N220UuVNSGmAKH2S1rQn2
uostTNcR7+Y2KnXPI6t/q23QBGzs6alunUID1PVr+mYOoCsOyTWPAskm/drWxzXKPvK5JglBPOPq
L0s79/RxZ9TbYaLsXO4/lntDwfbbzj3nx+Lmvq8X0MDbo3eKMkgeSR+EoXAsfNRNqvCn3nPXTYZ8
CkHqSZ+b1hzJsem1d5gepshLY48LzwhmEQsGovG872zBqsFXZXEnaZlCbE7XR7BmnNpRCqluBdKi
0ELPq9zIMns2+nhwULrWvETv/8bfVCf3kYWEwuiMkPBx/B2aiJohtoo0GFRHFOmSBioPyTr/sLc9
yIzZooy4A7j2VakLDGW6rR2/PwCEL5uA05RpOKJsODo1zNWrAOJjNr0OCy2zly4NKyhO0Qm4keix
3i2BgVh7ZAncT/vTYr2Gr97e9gx6IWSq4IXZDiixzr8Uxd9O/hPkdn6WCyEyw6h/VtwSXVAmDP0Z
1Ck793jb4gNAwqpd5BAGYf0+Ry7nskV0GIqVuX72kqAKubC7X2w3b+IYGEpaCtJGwfsMq5sM0lZc
KnqYNnBmvnxyqLFgj3r3Fc4BzEuuB+rSu2CP3m+5Zh3CL/SkZ/g9NoxkVMYAM4VrSIeniPAWWwRI
kLt9HjNFsoKLbfgTiIh9pGSAtsLmMb+2K4tbzinNkDPHVAO6B4asdonUDS2cRJcWatkM/bAjoALN
W967SWTUfkxQ4TkQCE3vFk/tZbPaFtAGEu8XnGmxY5UDLGHF4eSkBzdPWwFpHaTSiaFxPEKK3XTI
3XMwoqgUbt0zvcqdg3gfmxaRCAtUOsbBdjZN+ci4a24pUBKrvao2ihQ7zqoAUN+ryh4G2Mb6fV6C
TABz9h5XppdxiWWfvdKweXM7cGB4T9y1b7ILs+XlVkX44biUHxt8cyWaIFoNYFs9gP9yipBSIei9
e1fQ1LelVXDRKH6f3TLCwgi2nd1jIcJ8tfJtvbbBjugIb+SeBdSZjt8DYnTwuPjpM6zS33p1SI4j
tBuZHZ3fKyMLXzUddm7ezdd0WIwY91/D3kPwmNwq/utB7ehDYMnJR1vmbSMYtkWLyT4/0ESx+WD7
DacVlSeC/r5Vz0+vG8rmVOOeeiN8g6XqmXLi3oEKdUdj+hwUEXuFvJx5kv9HRL3obu8+n8miugVc
z/TAECbEbORb0+SNu4f9YG0DgAKaumXusBb79gBwHTkd6IYT9HHZAU/RJyB72fm1/NQs/B9Vd7Wc
aNdtAfiKqMLlFHeHkJxQJB3cHa5+Pyvff7KrE5ogryydMuYYNqTNfPP9OhRfUB7DQyPzuSNODyex
LLvutzEzvH+++pnP+JneexBv9fjM5R1Sl8b5GehAJ/BP7vYTpglrYhw19BaRvtftovbpTSqPDQPe
BzjuCTvaU3QpuZP5th1jiBGospPfRtls6TwtPn4j39dOXFEXzsjfpFE9UwWEYwYhgeRmJzmTEoeS
EpP+zXRYNABFAnyqpHxqLnnyyl9VZ4+jrSMDY1tbIaqxJE7Och1VgSQ0FsuCfTqLc+cHn9WjL4ik
HmyhIgplOm0zsSioURFk1nL5Bsuy7B4pogBocVjidTcsZEe8L4ZEFiWWlQSkG4nDilhK+DOZDa8n
+BWH/HS+4X7bih1U/t+uY/Avi0fu5vj8Lweih0nihKhj2oVDKNMIkLOP/mbHj3cdLUkwdFLNd+2U
Lu+TTYw2l+2v9j/PbggPCaOh1QOPOhaRax7lQDF+ZOlKUz8tPa/Ge+GBU1F0zVK+qFuXnqM4oqZ7
+9w7fS9HexYbYbVrgVZC+tp4/yY72Qn57PsBeUx+NzhzaAFwjs0YPXHcU99rsmZWgTXVDKO0uBwx
NO8qKFQ4GctrcOUiJhIbx1GuQVyAUx4tGWyqIa9qcVKF6a9haXIk8ZUcUAGYnsE0ZU0+eotv441N
H79CbCvz5C7N0ty82RVqCABGvXgaBOVVzNUOpQNCxygOqBcaj3hx143VI70pxLmtPte+ILu8zbZ3
N95PSF8QMHINwvdMNPwPzDFCcRjNlkV2yHJTTwaWiLvwNld1xvkIfExEBZbMuHFc/Xv/MtjFH41s
Y/GzghFVSiVVL1Au2IpL+vs4svtBxkntHaSN7J+HDzq5vYAXPXIVnoHihS2b/FWc+L4U37VLn4te
P8uzGPzVdDXOaKIobr1W6Y/g9cj+sfcUbCPZVTn5+HfeftuJFxQiRMjbq2F6wpBJVaKdaTPUKDfO
OyyaV9jZfX5q6a+zARL24uzHFBaPWzdtJXvpHsf7/qn1BRA/wfcmmGwThQXbNjc4o6AOPNGvi6YL
ZEjWDRzJvMOXSIF1HqObFzN8TV1mWTSqeBuG4OtNY7poz8mtiyzH5W+uaOEL2/ynT0YaGKqMQYCG
aG2FMqR1wNU1On9kUC4ki7XM9/lftJAWI4RrmOa/TNIorpTZQm50+wibAVkVFd8K62RpsHm1/Z/p
ynd15BCtC6veAr09/qnoMb+z/CKaxIfW3n+a1NCW51xN/muFUg9IDWhV3XO2QFDnbH5GOtnx7VRI
Y58TK3sUbRWWWBN5oeO3lik6Df3tHuM1azm/UZ6doJBR5MsmFFZ1IqfacVF6HCvJ67/9qnGJV88o
wbLDRwYxfD71D89u9ivZSwF7cseSoWo3m2F35ldRm4OxvvRUjf3vYaB2GMHK6PaNkXLaWKMlgITu
MqDvJ3ZTenRHHHwcRn5SE3Q9i2Mb2byNASt4MlneIxJFfIYvSdV37DN5n+1zsywA8mp0TPYXu1Jq
10nl6rccgGnDx/anWvRezO6Lh2MJw5+5KxLg8bXupaKN27QQh/locBzjsWs+MtSl8W0r6/1LIUR6
SeN07xzlWzuzbpw3JQnZO37CVOVwrqDyws5yL6eJwEgt5EgvVGJwPo/SYV2OYbOUy02yTIsZxTrT
/FNFu/GP/JTSIkcsit9iMVgqxbSMMFrkKHj4l0AYmKHJjVY1Mu1fD82pJU4KCNGBfJScG9qrj1t1
KyETITKTP31iysj9XrqvwbMiwJgobTPlFZMqY9PLT79TC8XrHs6tKTbsUvxjW3o1TOrsqR7FlXMs
3b635AJKmW7CnopOMNFeGO9tXv9eneQLHHrf5M6fGFWfZz3WWHywSDfj48Q6dqmfGpHPbX37zi/b
ZHAa4dMZZY4/6d5ivGkfu/HWZkxiHXJ2tP8NBKSv+bSeaiTnWbJxC1zUG/a6su2MbdZKOqTfNYgN
rArvf4t+WsDwHpbMKwqAU2U6T6AjqKq7n+WG2yEfdqGW9Cc3ZhVSapn2TNNLFhOiNTknWM0gNaii
jd3H9ktl7SRXJOBTksrH5CbV36AQc7P+/5w4RVgh7JiN6G8mVjiNoqBRn3AU54YylzHG+di2sBt7
yLArimEvVdtn3mAXdxHKPhkAn0e5ssBpd//MznFs8pMWNGIXbcQB2UBSvBfXS6eokWF9Vsbbvswx
aM2UYH88+7E+2rD+DXvK2+4SVjhRgMPo+Z2gTUjzBQyWAfvv6pIGDGc28zuKradwi+SVG8dPKlVE
lXp3eKtj6fCzojrHaIFoY4KwOsiJI6mhuJQKL2Ib3o4fZPnmBx2r7HiE4yEJPCuIhb0QvHYkSNGI
fU0HmVR+mqnaSnDYAHwdS7FY6UKfKBIM9hN+WSPyHZaifQrjTSEc7weBzTzoeTE4mbOHotoWl43X
2pA6V5ZmTpywSfGgOF8Y1SZuH7GhK3BAlxF4PMyP0kkS5FnwIqoKGb5ForwKtmnZE7GN9aUiiHEF
/ibpWFT4kBYgmwGAWaXP+950VfdziHf2sPjI2w9fidvguWuu0sPU/uu96a8Txdi1+uTolperSnr2
lGxNFM/wqoDjYg6ShmWWHF7IiP0WDo48y6oUgNyrUjRR339mIL0yQcObwl70QyK8T99NWGFVTNeX
6Kt3SjPEI/29wpoSJ/ue3/XZi4vGtI7mrLZoKJXIpfs7y3XVp46RkaeoysJnzgUDAVyAg9zNzs/D
8HtFj4ZryeuYZlDVYsDoL5e4iebrbTODROYeFOwfmAu6U+Y0ooa+8Cd6st3pF3MdOyy2GSXOPaX5
wMup0mYW6SR7ZL0V90nBouu1bz5QorsY33rMSXQrUdrWL7FW5BLejVxKqUnuOnkB52B+pHaAPxZC
+TVYcJG4HKz1cSpMlXLqUt2c/gmVsQAXi96yK9fL1D9Rr2Olx4uvbGGXGCIxPrZ9YnPg4S4quwPi
+ZDXpCVRuEbq79wohMvf5tAGsKsngHNMlQ4WwPWxI5RjgxNLP1zKyzPzcvNxuuA5F+L77xu+iS69
d3w29tvynVxJAu3WBmzjLm+EM4Td+ijyksjBPAibRLvrZSklD2gHcZ/qi0SZdiWaJ+ldyVueTM/l
+5bOQjk8KWIdvLgXRm664RHv7ToxXzGn/8wIj4oRzqjUNJNEvyKDczGJ900u2iLCPnM1wB3T+jPx
v68sSVr9fRd3nB8ekB+GyoYCkhOK0wgcv8px/Nmv8uk49kjAhPgKL4iu5dcryPkgxxW420M+7YoL
bf/3Q0FlkbZXF+7iXwkKG5igxBFlb9Yf+/j4ehwyf4QeVsnqasxlC14bsL8kOC98W/ZIYOPMWiII
Ic60jDeJdPhBFclo4tF5jIOI4XTw8PwRs7i80DIGBz08P/+/nyiv3SJ6rnqcZtuZW/ik8xFM8ejF
7Nf0K6tcxv+tFJKMaSvbSqnDidpRoj2bwVmdgoX3yzaUEdeZv/892F8wEaG4f93CTYu35VXF+FUI
me1kdYt7NmCV0cqUQpLLBUEmS3Zhw2qExHNIaAcgE0obGbj777GCAQnYKgCWQsWYTM8OGhPmqD4J
aLmvyWT8KMhdpfIeJHIDMucvd1ueAABk8g0MMeOgHQrBGXAB7qoSADXiln950wAm+y+vGqoxhHPB
A/9KtM1iqdc3BKBY9R9yEDwb2OYbgDJgb3yoDzpbUa7X/enT7wzQpoDRENQuhMcAzwl80m+lGeFA
4g/q6XcQqDAIwr8O9nSkgO+H6el2AwL8+5Sn9f4AsMNuDDqVk3x+FzM/lrVIyQSZbIdRyLFIcCKl
lOfH5l1k/CpbHfJ/pE4y8nuLNpNbd/3X9eqlWpJw4p2yg298NHKESN+zrROSnnqkGkEgLCk2MOBi
QClKqLQBOktlPrr+/kM/k0HAX4chRduRU7TH+wVClJSYBXxqqPgKNV8HOhPCDbnqWtI5WdnW8CKb
2/LFgfHdIV9O+vwxzMLFGMoM3nmgig+imBG1PefyEilw3DdDreK2lkOb679oPVwzaGA52buH84Eg
sViA/+5/OenDX9VZyEq/IdBCTj2UQ+272268EFL0ARY+rbxKr3EoYgrpelWSISoGUMappvR4bsLK
BEe6mZQ7fwmF1wWJ0vXLmxTYFvpk1997PA7PQ9Yw5upsndSV33tz1171RbjhNRdVe0n4BWuEf0tg
pI/8TCtHb4Xzp+unGT079ZnHP7xaQKyF6s2Q1X8XEbLD/KcLyNGryVmoGLr63n+5/Due57WA+rq7
H4Z/Ig8C/Yf2tntoJ8q7fitg3p/3yhTeh/5aPQq8c/67TJKMomHti6J0+Kfu+l64SWZGJtFxwNzc
1Sytqru/wMQ8XPn+3/ZfLl7cS31O59m5LMS/NFXq2yyKmjk6jo7DrT8UFR41QzhH1kCXFe2H51ER
bf9da4d4K11njt2bLjSgEgKEMvWHvks53/Yz3Ou+G6WbHVon6ze0TmjA0KR7PDr1bD2w54d/zybW
NLVoi2r495oFqvvH7NCXOAjhknhxq94xO99gz9+7qi2qz6mE6vnfqf9on7vn7tErZJ7NZiV0iuf2
XRuT4MA/1sD8McvZdELb7Lt/ShfW8FpaWlgTvihaLg4VcaDQDeDZ9cgN1OpV2vWPbADRNrdo+Wwe
h+brfpibJJbF3OQyE0bzE6Oqho+FMpDLCv8us8hP+Jf7idKTWFQO75LwkMEWomo3zlDdFi4WRFct
ISE7zmYw2YZEdRoIcCcZffAv9xNGKpTyteSR05rUsofwhCHgMgSP/LhQ18Lh/O/ntKkxCm4XfcAk
+cv1xAtnOPR32RYfKwOOlKN/QLOs+okAKhdLeyoaLSTrLAsX8FxSIIjIQf3E505nTNMD7u8VOPBd
hZek/2F+//sV/CgfE80UVn4kgqjGvbfo/3eQfS0H7W6RAvQSC33tKzs1DFIfqbK6uHPR6hXwaxJv
Nj6KkSgbsHI6846nYXtG4JStxAEj08oeFkr9QKKXs9QPIMxckL8UP/5jDv/AyNRzecGxvwNFr83F
u9RodbLMn8akEy14fi8WJ0A9DVZQEVwu+yiWLQAaR6AW3jpRaHyV5bbYBChPe6mfqfVjD1VXY56r
5RNGPuQbh3zZE4e0zXguNspK20RrjBZ/hlOEk/29/VV+qxytX8/ol5u8nUarzJ9m11C0e8zTuXaQ
q8MBSdQnXtgKEoAHXvusqiOOQ7uFcoUZgF76VRLTZUpydN5BCm/SofvkxNqxsaQs0QvxBD51LTZh
HyUSv8whAkZIf2wYQq3YRfO3SJdJRMbuNNb2jUlZ3IEhxMAQniqQqbtdm1sQhGt9NXMfnl6bTqxu
mO21pMRE7THk7L1wGTeAm9hVJPJEfx+xyuYxyuTL7pO1dou2djNB5sPY2e0FLC+nd273jUDaUU5U
ew/tVNJivpntmy4Wvvy0HRybaxj6n8fc6FG3oSSsTMmZPao/Uv0nubBiFHblJOC5LDkxDLrvxn6c
wUdczL75d1DfFH9mi/kK2GEh7JMZ7mgp9iM76kKd7j1xIJVxiRDI3m2qmgByVDPRjdtXNF2wfcOu
0san7FzBpstnOsAmpYbG5whrlt0sMTFL3BJ4tNrUDCrxZS37JcXAeP87Aae+Gd4kV/53HeFavlS+
azbFsuEdtrGWuNZTP4mfRTvA25PncniDrQhiwmKFMOMmFwVhdJieEvKZu0IZJTIQLuMhf68QH5hT
QoJti8wVrJQuaM51iZwvh1rkNnevjOBKZiD9EXb+c3ExCwj+RZsZcavQfPq7QtTJS5vttUjSPTSS
ABmPY9FyOhb0tBWKEag5yECwMRwYmXAYQYJQeRc7dupbidd9Le7GF6eFHk/vKg+xbTJe6gZKi5kP
d3xufBOIc27N8WV0FVy6e7hmqlLeDjhxhhW7w2Vk8uHCN9pg2grnCTcRGIayLUHEgE3feQnpxguY
R8Oc9Mx4E68HhNJW8YQoPZ02ivLslIFgJ7fc5xmOjEgTS/ShBM2ZwT1VTVZcZaYjmSc6WzsX3z+h
neSWjHZAqsv8PDntSka345k6YnwC/K6QDa1yPSShMh3Gj7q/pix6+Hs1C1ilq51eOa3wrtGWKgtH
QsfTk4GqFhLAaA1jpimN/G3NDfiq1riVnJJMBn3mymbMvViNkbi62vG25svGxIRnuSjef+Lh5ktL
LgkLkJ+Q7GlwBVAFaTqTbKzHOhlJRNk2dyTJUTlIsMKJ0TWbxDLVZfxvjv61YmjkVJpMuiWGyZeR
jUdJn5jcc4yofS3TeaE1UFHdsXQnJtPWc3IY72sBGLnsJim4LyzJisDTDaUCwUXazNyzmanREdbu
K8K/oDKEhU/D2Kusm4xU4yJTNBx8ctrS66r3kWIW9EqoPnATa44V15JcHx+tfDOIzjwyBmt4k4Pl
7ndjw9OccQwAjhZnhqLhQlbwBmGayBOsjP1wvMJo8p0wNsRWXoXLPIGzSqWi6WUcDLbNm91LEwyU
wNRZ1GHUhkbHCVK+TzaGrCW14AItnA2Xs5lle4tZZLCsTRW0ZzqH+WEeRpe3pi3XvT3rKaMqoOCA
xAf4hH3WVBESC289Jw/6CIbQwAT6+fsejJTV6+Bu7SeLGZWPWjbJRjYrKXQVw9rFK1yNlzUCoWEY
hCNPw7Q3SJa1AKh1feKDz7JCo7GWM65Cw7kMwC3R+S1cA1/RgTDrWimw71ltQfZKF0j/1kMXtqxR
kqnRUBUUoIMpg2HacgSt96obzc4VGimY7tfQTfrgaK0z30NPG1qHeQjnh3PXtuequL5I5rYcXRtD
DqxRFm7fXd4nYb6DjjBxlKD+yPLx3eqn+QMdRKbD5T5d+vHKc2J9O80d3dy4llczzyxZFnE1rGEZ
C6cKCmTm2ynIgiXwYL4CuulwRhQQbk8MEbDUHhWEGh71V2+1rsa/ZJNTg8wAJjLetMo9J7GwABgt
7jOUNUHI9cQghcG3Zadey4PmwDuKDC7yic3UgAsWqFH4Nnzi0/y/llJJJW9omTDjZ7buAMI8T3xG
2PUt3xs0O6J6h7BjSIIPbBsxC5ldPbRwaOuXFcwBwhbG1c9UVzMtpKH+9gNviHusDSM7T/Mh3uev
myXCyDZwwm6RG5gLTAPzIkA04z1SUno63G32Cz6yQiiUa/dQfBp6Pgzg3EB8wKrEU8uE29Kwf6DR
QQoGfqLH17XrxKlvYfVydLvP3zb1nBgYJLiJ3xafULBfDKgwaEL8AeCvg5yDkmnLqjTRMffJYb6u
uet4xkJpvi1QJmCpqFr/7z9JSKlR7gK0KZF/LYv6uqZoxYwJ09B8fFCkF7PQOtojwTed76VGtkV3
Rgbz/COIcSr9DWgCnSCqCk4IrqrKPQJfPNUbVE7nsg15WrpkB2Q3NbijmbtGj0AKpEVmcJrTjg2z
9sdrSExWH6HHXFCwAqxb0jW1ZIsuhG4MOVYf1GB2EIn84qkBAAEwAbwZmF1lDhNh6otCd69wslhU
+cIVn6qmezGjrVjsLV7B0b4Ds32uvoMQ+wnwDqwE8GQ3B+u+5099lHcNFA/93E9sojUeYX2cpibH
5m42bZn23PHEAPqqEkhU7oCdsnFad93MEHi36uNCiRoDmYHIQEe82IaVUbeXrCRsDg+U81R3fGwJ
95iPDdzWdKSdzz/IVryXHYkRvDubMfqUsIOsm/8dAKkkyNfdfeVUVNyLWwj0ZMUCz7Ay0cGFtzXx
IadzqqAeMRZ5HYRf+5ESgGlLwM9lqC8rhM+Ev8NIsfkg9kgN0NN8wbMjiLlacTWzzwVSovDNMGQf
ahWvtoTsFyHNwbr57MRbiX/3z9UH8VMBKjMuYBsD6JjP1X1/yr8WLuJCsqkt8vUSNDRdgbPPX2nR
hBYQWK6UbuzrC7BxaZhcTaZnUU51FURB5GhjBXMG3mHMJL8nmgdYfGVw++6qcaonMEDgA5Iqmhw/
JSlQYiCE/l5rxqvpKWBbif5Gk16Mth7tqWAz6pZrk3tb6jyLfp7NL7HxxuLrHYUmrF9G30iJSo6i
6FlxwPe++59zZr8KawGQRexnBdwdbBnhUQ0oWyMtYIaGouELobNLiWl7V0YXfgFLTfZQjsOiURUw
Dyt3YIEK41qWx+YGFS0WY/e4onOk6dSyUntr1QbYsT2EVxbjEN0xKB716yR0S1gmI9WMje06iVcE
tnVM+DpMVYhDdbK6OrAwG2l/r4WxScu4p0e8FzqTyVL/60DTbDOOCIWmW4aNoNV/RwzorOv/ujyc
weo1MLNv9s6wPlvMrafhet2GwY8ju3VmHjnIfNm0nCcxzbAGXj0P6ZaHRBjhb1MkFyBAu0ZmKM2W
Kl4IGW4r2VK2nQNJl2zsA+PcqtF0PYvHB1S9AWrezTVzCKc280TNlGUOmp/PpiRDcpZ7N473xlKq
jSTRd+LjKRkJDW3bBKdUmdS7PEvJ38nxVM00toNDa5cGJSGcpTw2ssgveuhX8dgVMmAV4oT6vI7I
5dbaFo+DpKzYL66WCd6XfBTutymXxOnP780uuduvJ8B8M4eQJFe6JPIxY1z5P00RAhT40GK9dTo/
2wxn73mmvihAnNpmYJ6AltHD4107NKXMpXXVNkcgA+apVubr3cNt13v9e/17xqspDOyzdDFQj2wq
52pg3JcNyU+HzporJEB2KDWUIm03AjErBPAcJLEygPcUANsXVYM4gpEfZkD5dUdubFfxsCwmkHMG
3kyZtTdev1+NSXbx0Mp/r2FVbHyIc0TYdn1rIBjD6FQZTh/5afVZOE0i49XwGAQHVIpfhod/5Dve
hfxnYg61UAxZuUQd/VrnZu7damfBg75yQ7GCdTtSULnuN2B21SYrFMt2kwcih4lvl3hdle/CE9+i
XWkgHTli6lWb+npwG62kiDHtiZj2QuQYb71+LcABW6EPlW2xH25Xh3+dwRw7t21J55j7eOP3keI6
Bjv8HGTHvIB2Col0N1UNwWPaR7t6crQpPeC4lbRK5pEVTpUzSQJjqXL/ObRmyBmga+Wl/q56Fojh
9HPT6j/z6862cxotqU6XJfkkSUBpqnK/s+z4OZg+C1JpcYHuz2uNTJLIFkoCoV3RbEEPpAzvb72w
/tZricajQgJHkAlrGem5x3y7wQW3ItopAFS+4FsFigL7oNxSDZ3TO/Uw9qfHYmtdsq79hxmmmDxe
t/9XYoPUj9htKNGLTajl4QYBnKbWwLEuTD8FmBFhrOowPo6dHB0/kyIPm8YhCBzQolQ92CNjVKwM
kR9hZvhYK02lK1y9dgRGmIyH0huFwKoQTeeBxw9UIV8l4XNgCnxPN5ZzBm7MvgmbPJXW7Qbl1ldJ
YCWRtugdqul20dqW7Z1m8fENI3gjbfzj5YCGLO/hBoKXHydpb4EP9A0KAE99ccRbKD3EEpfv36HK
7DFYgBaZUuBaXXYCmvtmQhaphD/47J/HVTGGwkZN9FsQJQ1wQkipkFLY3IyPTwSySyfphq6SxD/O
rtcsUc7Ob+DqlzYzhtxGhaEV6lL60ZIqxGuykMsvP0MIONBJvJvTyreo+KUVHTumlpDAlmM8UuiT
7ChFVBn+Cx8O8cmwariTZN033AdASB/NRVuIby9ie1Bv/SyexDBdmnCofGisHMnbbkSu/pLu8blg
1FURhsFAE7Ygzgl4kRdiTzlVuMXX+FUyXtVsI3xpZibxeXIeeCou2VBaJ1Hdj4Sk/W18oMk3voxP
PNl7OcosY8Q4ouEDfaIDsI4VN1StlFWXMJS/SKEJAhPGzH9Hw9QA+5tnflI/YmViJLynsNWpTJsI
1XDUWK8h1B9eljAQvRNZVNj1tymqZudIhcwBb+HPJjkKIv0Louh/GOVtvJyFIeLpdkmOVk/VQzWT
KDkI/TE7Lh+LW2XDze9z8gs5LYI/LFNVGbszA0bS/ajBayvooNaxBIr1sWoKrFYxApYOs8Cfpk2D
aOtQU5flLixsxCRWvftHZLwepJG8NNgFGXki8VLp6Et7gTWuypgYtjq1216hRJMo369qh5N1J9Ac
b0a5UmBBuQ9a4tOwwQPQ9WYO1x4av1zHDEQYWTy15c5C0S4K6PzlF+AGgcdwMcJVuchbAXLoVo1k
4jBuobqihl5cllF8xPovZikGzUhbpcWKaOyqLadTnpt/IffJewjhcoURVsNGqIA+y8T7Sg0dQGP/
L/c31DWUMW7uLITg1XIw5TBHhG4IjJS26x45W1DSXWHffdZ8fUHJ5yircpSEyZRPbfhIg//YVfM/
/prOjVxVAIS9VFAxXMfgV76byyfCw/oz1FBTj7VyRse2eTF7uzMQOcBrNT1+DsE4s9nGwyZ6Lxho
C7x5GtOUcxxxfsVb7+K6+wDYqt+b2CkAX3/eABR4EgLZTT5U/1vtv2LEzoVVe2uFJoE+IlHuEErZ
F1Pfu3pHu3D83sJpQoqZYsJIt6WUk/NlwRRog6DFbujqniIbx3ZjUk6dhj75LoopJviOOPxCbwpB
S88nsjUZd3l31xSSQ3L+P+nCtamQxExXi3GCVAXBqfABuQ4+WlsMBAO/TtBjFwW4X3PhLCtp7fnD
8BHUalzRMT6VNohzSfUxat10J9Od/j7LUeGNbe3UOw446h+a1sJ4+LUAX2/tHa0lG+UMY6ZS79Gi
gnFs9ZvHZ/yRHrAnuNmVjEBae/q5kvu8d5agY78UNS0jtTSRwD5aHBH+sIgYNPGiEtxjLdwHhLb0
hMV3iLcJAq31lvmfZSvSUWMZghBBt4zM4vOXZSfr8V28y2iAZGzaBJNmotIQykrdE5PlUCP6G4Kj
AgdZvA+/bQOW2mmdsAzvjc3AMOpDNYDORnAYkiIdisdvL9Xl8BbDMhhYUQNf6mEcJv9QhKX3mN/q
U5DUfGq4/jXHNqV/4xHWjuKNnTgv8PqYj4CR6iiTcMKtr0b1liGRwbub3K2tkvtBHydQ/rHkMO9a
jrfDkJnGK/usVhCWPPrTShB+jnWj/Q1E5R+vKlYspXh24ffwaaDty5A7xAluGE4XpdfoMWJryAkU
z4P3tcAH+WWw2I38bpg20W669vx4G7NZpgyMKFeCnBKjI0hQRhrw0avebtOwIlwDzalufcUbscZh
tNsUrTGLrx00HPDNtJiuRYIA2vVjWc4SrstipkJOPz7U1P7+nsBIe/PC5648ytRzxngx11vOMDKj
E528kc/ml0F0K5Bx4z8dr2rL8bueZeVGa4uR42e7SHaKD1MfGzbSHBoLlJy+p814d83VmquliVvC
yiohJurqpvnLP/B9nHa32uZBCGzJqK9kWtEalYzidBhX4ACZMrxzI/p4OArxB+R1YFPvptB2/gYd
+Uakb7xO76VKv3z41UQdxt0+QleJ+QGzteplGqyxOgCNjegfdq/x4VggvHTzYRl+VPrMod2mBBV6
/XDGe7XfX3ZuTFT5/q9AEbXN1V+t67l07WwHytQotNXYZ/hlR3cMgThnYa4CO4ingn9XhROF6xQ6
BiirkDmW0gyKK1jBBnDEQr9dladWRanuMoS6a0D2QnLUn+ufFxqVqm5z0lMr1YgjCK8kRUnGCbwH
WTEI6f1WTIo6pMhTEFJB1Bz/IDghKIUl8m1fI90LxVE4UD0kTJvpXujjLCuKxTP5iXoE3BO3JHTD
81ClpJKQ26NR/n3/gKPksy3o3PJmrsCKfXhONhHk0J2zMK1l+isN+RlGJLUmO2Sye0enzNJ2Bf6d
v7OQauuPoM4V6ydr9+/05w8O9Ob1G+Yb/ea6o33OYpjx0YqXlPpQYGetPlY3JUZu5QaeU7Oqv4e3
3qGetDLVYwrxLl+5xpQJkykcT0pMa4dTcMdez/zyZ2ka3/Pnf0vVYtHyRTJUl1UZa7ZfW9UjJ7eK
SSy1KuV2o+dw+RlMrsNyuGoQkHk0d5ychKW6zbp+PXlzK4HOR2X1KjqwN/e36jUn3y7y/2d/Ju3n
Y7uVTW7/DzYtOb61r9175/QVHaU5sNmiOkgG3HVFZ4pFuKnG8FK2T3v1/cBqz2KwipjkpQwb9/tY
E4Dtsw/Xn6tFZ/35t/eByS0a2TFTGmV0MT07y2WUadta+EDjoAyc/l7bAdi9S/a5473AGnVK+6x7
h59DfqTMkMZ8ISSUpV29ygJL2taeRSbf2Oattm9RlTsnk5gtUl49WpiwDigWYtw9xq+ZY8IIKDJc
fuYIkKAp+LNjpuryoqFO2D7rs4c2cIRCifUVQd9rvAjUP//d1L77KrGR+sfad6zceSHsCUdgBTIO
hwE4auWyVV+CsfoYr/pEu4eqgvKuCEywOK0D23nH9n9vOt2lDRehIHJTDbejjFLCIMAEH2PdHc5p
rzewGeQGwzBbty9t/7GUrVYOcHfq470SLTEglA503VYwdME88rt2oOGGCamk57wrKjtL4IxVn7Uq
jf0O5oa4UEoU7Fo6Yid1lice2GAjBOs5VhaW7d6ba1nx5qukNqngSkI3L7u5SYwJHTb20PTUwZpw
KeF1pjMDC7NcbvLt05JAoql8ulfJqb6DreKm+t/bbthSNd+3fa29H4ajqsf8o487Q2qEJyeehupR
XXAyqL6nFX5nnWFNseqPXObe3A5puxl9ogzeMvhmnDgU7WWWEeiDlOO7vKFqII0CpF65zFi4bhLE
ig2fnNt9lauy1ldVA6fBXJkHg6bpEPphHK4pbPs7xrDEejvy89/f6fqiCu9CPNZWPvXGs6ibwmFD
RyN4tAwtnR9OJ4AZ1KxAh7y5f7s2J0RtDHIBKdtIScHMc6HZ43NjAwAhzdQKOIcAJthvmmD4V8aD
WhvzKZhliXJoPUwd/L0w7g9tcrd/CAmQodBd/zgYRSueI4ae/0NKmJOBlyw0jdez7iQ6x92j/wE5
bkfO1SLWchvvYFCmtj4cLuFtBGR5D9kXb8ys4TX/HfBdtsWDZaRBVh/osx7IhBLSbJ5cZlCjl7HW
jFYde1Hh6YBQLqJV7hAJ2lfeHnVbibAvDbH9nz3FlXQH4YSoun7uweXLCgWY9YVWMv55gi4NkcBU
IK+UIgRjCReWrAeUB1qRv4sElBP0bqtViE1bh/F0i/zLScoCxQDVgdbhNA+5k0wzV7uAe39eHwVV
4Io2FNxEBMxOUtzelabuHWS9S6t+Z11Od8V3MK4mIcULcYJH1Z+/ABDgfHlBeOZRspI3b7s/rGjQ
MtaTGSi+nmyKoHEI9ecCJXhaaD5gAtSKnHbEg7NfvAZ+8Dx0GIqF6lYhdtYqbooU4j0DIyX+KOS3
4d3/+wvp2/PWzVBNVWUWqoSAjYRU6rw/Iv1tOcfxeNYuvctv7oDeEolD6d3EkvwsnVqxvBqwQ2uj
7TpnE7nMTOQgA6RwzNPmBcthh+AI7kDIZtVbSiWorZUj0ELIVWLd3QdaiWuZq1lNNexdmY/Etxp0
Btbm9xQXmFqWV5VcXyULmZc+VyzB9ApmXQiZHCoX4SBh23ISNO01lz3EZdJfdt/NEDcKS2TMPAzW
9IZrn/l5lsF+vxstqZQygWr1RNimozI6Z8xLYRivh0fBKEUBlbDBcvQaiurkYkuncXZs/O/dTjAd
Nu3GVW8iCBJTNdLghiHqgujPa47F6YvWOG/4YerpqAEGkM5rju3PSkVFp33/Hp47rWutBQIg8/kZ
7Wf+IQeP/ZPv6C+K4xBY3ZvuIaidf1LEKb1IJ66HiAd7qWG8n+wfGpNevBcq25Pjx7ak64TANoWn
fRJ2nQQFu+1rXeaWqc+orJYBiuk3qB2FV08j/Tbk5vKXPoXxSofR96mCP3P6GbZYYIwq/4scxH6w
q7cCbRz8eJldyDhLTBliPMz2nbTP9WMxokdq52uJHf4L5s60mCIMRCwa7yUKMX8HEyi83k3SGMq1
tx+Uy4hLUADbfH3HZ+ADXS5/PoWyNVOB3sZ7E+lhKa9xz4ubSqo9Lf7+959ThWf91Rqtc6Z1+VPG
aKabyFlHWvaixxmkfIP6UbEocSQaX7GPXBkiIiTyoau4QUXhBHXJYgDoWxltn8nab66UE8z5Dlr3
o5g05aG8PxQJJpXC2Y7VA1GgZeFHHjG/oTcbGK+mnZ16WrZM7frxgNaQmHjDTF76Gwte2JbORO0w
llVeAu8a4NmIfVhSv/HtnXLkIPnFzZykbI09fxZqmkRFIkL0N7+qp5p73nu20sG+HhMQD0WMwNQI
0KwZ2mBTiAHAPPLZ5qH50ax/Lu75LvJac3xZjuGdPfwmlUOI2aOBUuqKjrW8+XcR0nzlVzmSgLvR
0qQD6UugWVrg/PoT31sIJ8c7CD7rr3L3Vvw5ukTeay1/N9FSjUDuG5giRUMquZ5x0E60z4rSPnTs
Bho40KFGxLBXrb0QSWtaY6gy4c1YioOtfkR4WZjZ02Wqcp6i3t2NpgmzmvjnuZr9pwKgu2stUkXs
o6xXPteqlxxpia41iUmGCyQBSQIGADvdy19GU2bAtG7fiFWn3Xtj1VJcIIfVbMRY9K04Dpn7kC+N
9/0pkkOgtLgYXTW/+r1I6TNL6faaP45j9SeNk+W2EBHLBcEaDUMMi0mu+OX61tIuXOGbPhgNLz12
50xcwN5mGSVHQc50g4iLoM2OJA68YP0jOkhUHj87NeSFZKDvhjwrvbrd84c9aZDADv0MHs4a752E
hjknisxSbViIGhZW698FKK90HDzTFW4y76aXEDi7VJTtPEZHpL8vjwrFfTvB4o7+4uxRHP6qSQpb
zyqZdTn+K9SeHMmymfw9oYf4KM5Kfsi9RjHniU4iClL6MFYDVsCX0YENIV2gdtAGAehhG3lV/pLA
gJJ5y8WlIKYe2des85vfadf0NwhxJx+k6VxIedlZ9W6Vt1Xz0BLZTq6L18bzVXxRp1R6l7U8HYDC
v76DW5aToLEihJwDMUDLwTKsEf+Stde6GHIq+49MtJAd3tBjfObEfour0U+Y/LH+iaXykSvFu/dc
0ZS6FT8iv0/yN09idZI1lVg/1Y5/KuNpkMNOtY/V9D8HSHzFa69P+oJHSCiKYzvS18KRNaDhwbK9
4qHHvh6IYmohWPBKui15lc8DZlQYl0/FaVSXojVCjOKMlO+sNIfy0sI03OFF/D+azmtLVSQKw0/k
WioGvCUjYEDbdMPStgUDiqKkp59ve9ZMz5zp060IRVG1wx+qcLDsIG+GYZeeeaF6PAfyIGBHx0yX
VNgbMfPEWYfM9X4gZ0UF9k6Qyywn/+J5wYtXnpav0C760r0jNopwKPQuad/WJlFH4vrfyaJFkBtb
OOOrivCdKyGSsDrzKixn2LKvCSOw8Y0udvpXOOkfGe35atyv9J2etU1qzYBR2tcVcmOopRRJz/M7
vj6p2Tj/5h6Khbaki/dpHnDD6d7kwXuRYYVAk43dE09oAjRp1YowY06UEs4w/swrrXvE7/ZU4izY
nWZeqv8yByCtUeuBgPbXWTOv+Qycf7EIxRB4NwQWEHywXuAMMlBjf8M1lUNb+jCyTaFuPU+ksmjn
gZwsyTE/vWNfIyctctjTm3FHNPVp40mBPYMc/WyWtC2sihm1jscoUwd9J533CSqEyTBc96gQYdsg
1wzdQX5GDZ7ro7fm8bQUi/IHMz3UEFoGRQOV9q9JYNHJbbjid4x8b2YfHWowC+AhppeXmNgkGx5Q
XowvYAuRnFinLNLi0ohHvCuIOvtRUBtVK/0DK2hgjnBIAXfF6lOMO69xEf98LgGtGyQstjRr7tvW
Gx93Kx6BpJtUQi2Evcwh8TdhdtwJh3ur3p5E+n0slpQgU6rMvA/BIJLtzshJYaTCkt+2yLYEKvEi
AUKZhlyPQ9H5QYydVlCLdasYqyteNZBUHF489UgORmLakOwULjyMZAsNcYXB87FwyY0ldXmR84O3
cnYfavHa+0i+fN+SjlZuvf9g2Y5wpZ8dz/QrUIZxY4/cOvZwi3ekGL7r0KYdNVZCy4l9Hjjvivcj
YUA7aMIJVpTJqbHJh1CE7pCvVxRZkB8k4f4e6ixp+4AALPaElkAq7oNtcwckMsSZ5IXnkEr4RHI0
waZXxHTqmIQBXXr5HcIUE+mcXl/6fcsIFm1rsD8zr9ErBw9fkL+2b5wpmXpXqugF/sHgFKQKwnZp
0TUKeTu9SOoD32y+b0l+LkmsZOACvpekOzr9+5vUCN7LnSXvpKO1fIZExQzlmSR3z3XSZ2BM8fmd
tSWVZRmGQin1DPa8hqO+XcaS4oakhwwCYyevezAohJk2OTgm6O6Z8/0SIBhu+gKSjwMvsqneWGT+
e8pe+nDzb2CkfiFHIjmWjF8yzsoge5TaGHUOqR+XK3YFqUvIa8+OVDpQWaqMA0Ex+R9RFFcjCfWX
1ED7kFhZ7HJI7Wkz7LHredNluzqIh/5/xWeHFpvFIb6XRhODj/1WGqTii3YStDvkW+/2JfakDNKK
ORl+oFdARnJapxJ4y0/kZAlJdak5kOrLkOOAq3G2lUHJQsoPkhmTshKvxPN8lamYsvJLSZulcZEc
/2WSlTE4yZUigyVlEikt/BsMGUwybEcmkbxFOoIyMHxETUGe6gS8k25qtJ8gDUz+CgWhQrNgaMBC
eEaTBLiGQguVe3bMiGJhuyMVYnRyCCDgRb+KmR8m74WiBpk/PQ+VkYq0AXBtnlS4y32zRxeLv+SI
JJoxV4oo3PAZFAlaD5P0NpZXg8nC+fgzhjRRYkdFDqysni3zgVJgMwHSjrVsK8jvdoFvgKpnsa1E
+9tS+MorMGrqvLUg+YSUBIoPXCPNwGZDLAMOH5TSBwJAAvzxSkYSBQIuHZIODwXOTFZMCCWoP5TZ
TMhWIBb7UzBkgCajO5SrNlFDrQuAThDIQItpiWGUZUBhoMVA2wh5rUGF0GxKXf9AWuvA/2QIR7/I
kUEV844C6gWGPR6NtKnceGkODgakT836Oad/tpQSTr6SG0ixhilwmfXGEE68FgwE0fgj7WQLhzHo
o+k4NHYQbJbk+8xNniUorDRfWRCPTdt4L77SYFQJHdrDk2J2t9jKjhjQWI85KZJNLbv9d5mmP/XX
+wEbxhvgDWIncJqc83yGIaXXOrBzUiQDOXKneG31loQcqvvKUTqzznTHHja47eBbnr0ZyK286dtT
5mdXaObnWn+ScyraszfvFPZlezve0BScETG9ntQBW5vbsdzXe2iwLBcjveZ7+ckFRlJyHG2GGyZT
YkRDg0FEUYWbSncKUOX3G56CLg8CSyGLF+vOctOwIED0NFQkHhwP+DjYNPgpvK9k6RlJzzCb0aN/
z9rBtAfyhkSQWPhNaZlFnOBNgnK8dJ+0C7qZ9ucuE0uiYv3SkSwQhB+DR3csxgqQrZQdtD0ye6Sh
xgHIzrYNfH0hos1QBSn/r0nmA3IZRsujsJ+tiYdIH9bn2gbC8VHND01hAhWAsNYn+DbeDofrnJ/K
eREoo13Tt2nXJkb+g1gW9lMADkAAlTaSi5IGE8Dp4DlwLfi2ec4m9GuqDy+I8WtgFXQuikXv7zHP
ONeByb/X8zyna0DimFIGYEdUV7KDSgU8GsOpQ7oBDKafU0wQByuY27i44CbBTpnNFBhRUo1tS00Y
ohfirhRKWQ5J/SO2Bm6DVCJgVH+xDJQvWWLwTqEzi3I7tV1ZzNorthKph1J68dGCpkyHgTh3lRKo
LLXyQ1mXWNvR4ZXyqaxf6hhc3xd2wImwCEY2K/Eqst/u5UgVdvR9G1iDf9124A/yAMaOLJzwbaj0
CrAA3hdaRSDdXIUxWsqnlSuxcFHZS1i6ZZkkreYgUvn47J97CGIsfuARVpR5xfZFluS+pY5pL8se
Jk8vCzA7DgEh63yDxwtHWb1U9oDBabgpVy2EItk4ZWHPWTZrcycF0NEGUlyqly2Tpidz+xpC32KR
pMx6lUWfJifbUwM3WZbffI/mj1x2Ai6Lk+Nv/x4C4bmKBtDdbLO7NBaH5HdniseNFaEjCKEauCFS
4ZQxH/szVSoK23z6FKop/5LZQUj7rGCrcerwxIe/0K1vMO66RvIK6D3HwPk2PG8Dj/UzagfKY0qR
6YmDUHmC5IOJGxk3HbrIBI5IKQ4yOcyoGoISgKwT7JUX0VDHAB3f/ApUlNY/dSMQ7rAybzrqV4jF
2yoaukPMgAaTlq8i6aENl0lwPbQs2lLEnj5dyq0sfXdf9IdfFhhENgUIedwB9e89Zf6fd9Jso9JT
ABSdgUrTB3im4rlVUVVTl/bVn9G6auwQy3U3RdwIQRBKrtS5mR46xjS0KBPJtJEdB8vVNgvulGzp
srUfeLzZY0Op5yfbYvmaURwrEaiw7iqATqrf7BdEoLQcxDhP6so03oTxiHCBRJiO3H/F+uxZsdTu
mOqtbHKlQX8/6xq9J3UtyCPjnZDf6P9/gDHAKMdBqUFAN110phcd8QEkKWzY89Qzkpbx/CDpI/iv
z89LMVJk5nrbpFlg8Rc9vGdjEl2xe0OKKwFO9Achs6SVtRx+qUbgXSCvq85IOTXsPVS+I2q21YhG
Y02dx67Ln/wx0i+veaX8ZWzxGObC1EHrqjtPexh6IpZOYl8jI4mm63XV7x2VJDxTNjo/PPakPLeY
Vmp51pFHqypvSA3+6tTXgiAGFA66KQl6EgXPEJg4plljRriyZbSEH15HdW/oOKFq0qooSCYFSx02
AuqmLM5GMXI7I0rh6+twU+cWYAJwMl317nwGdCmBoIFVVZaf21hNM7cQile9GCmYkf8Ob4QZXVAm
i3ftJdyv6mlVr3l8vlvqO7ygF4IGggw12wjVpk40zRm3XptHrn/sDTacP2X0upSyfHKJ9MFdtLcI
b1po7D6mXYYC6H3eTKNO7ai4drOBnjvBQG6g1m3XzpMBKzoVenoJIqgYpw2oAr39VzTlA5LcKYbO
M2P01QOcwXd7BhErImdoE5i9gM6OJmg9EO0o6o9oMnRGtWac+Yx7QZmhS9+KXw8p5fTBql/X8NYG
iLBed1muOjAtHlO1RnGAMo/M7AgxitF7jMYDj2DMT4c5SIaHV3e38Q39j1r187f/Rr+p/5s8Fb1V
T+phRXZU03+g7ASQtA+6UCHNB2nVqbxWPxwCiXrNH2+AASl4GvXw/Pi3ZtGO2ru0/Q7zFckYuLEL
041xhCECAQDdTIBi9HWi/fDqD5VVNCoBXq5T4BgDtlzuH9SqazarLj5Ux2w27L71YTOL8gNEm6hx
uzSBWeHhG0XTZrQvkj3Y3Lf6c1fdB6UmBJCy55wPgCILE7C50Dd6rjKoTEhVD41OTadBWfXup+c7
TKB3AyGOP1q/63OIUfMwiobts1pUKvimJVRDxrOuHqYscVB9r2PoLgny+6Mb1Z91OW66q9dzOUAe
K5dGFjdnMMyElYfR12PaI9eQ+sS0ohPETmgP60m7Z4mtaaqVaACBTbHbQJDXfcRRkfrpdKyhHyGg
j+RaPVcncBgMZZqD2nSfwmG7/45IzV9WG2B0M6E1U21vPy1jMDKBtuhVZNS7EqggxaBFm7XgGtIX
H33GBBDJb9xxqkVDw0LJPVbCURj/PcqAAhbojgPqN9E2uS0JXMSe+mKgGgnege8fIDLQ+8movX1Q
4IGBAlTt2AzBqCGEYxM5ImDgjUJ8I5eIRFN6Kw69TZN5JWVVQgIQSew55X6IkGgcDKAzvEzV7z4R
ZtWfPC86Uqo8A92BmUPi73gf1Jh7mDG8zDMBdvu1o+QzysadQ9YBlYfFOdFIOzndcWe5B1RaYoJ+
BIEHVH0VL71Q9Zhf6/mVzKQK8nR1ozPaMj7UaGPKIwhyEq/fIzdVguLtpLXxzIHSs/Wiy6sen+l4
l48IzSlZJ/Z71uttSfcpJiRUkj/kAy3Uv8Cl60p8ALfILq6WQ1LW9L5oMGiLyM+sHNWAxO6B4Mio
QDdmRs37Fk9QtWm1J09YQuxW2qi22kklHqGv4z2h/ks8/MFCyRm2xsjhPFWDgz3osJD/dJvdCPkV
Bf2U2os7bgsVEGVetIL7a042ltx8VaWK1AMR052XrMLVT0kVomnBTGMhQqHvA/b9A56sYFW7rdt8
m1qsl8TIrWZC34ZgcMDKdIfoQJ2NtBUEFDOXhhtLdIpGlWR15Gk8awNcYZWH0byMztV/ALNIADzk
1D3xyjLOzFxkJ6MpO+Qto8ZIIx3tj/fm/Dy+K4/Nrs4md/Vg3BgT0uNnPB89g4TlIaF9fgHDPX52
Y2PEhhjdFrhz9FluzrSfH30LNRmW6apLjKEinWbHYlPymDYGWyuJPtE/pLfx+QJtjhVRYY0qWNLZ
lFDuuLoXBI1ugPyfIC+IcfpXn5LCkz2JhSwmM+2wxSpgJdgH+70/GLEkJPceK6d+OSIecUWJjfA1
lcujx8Kscu8+OZmkrzTWxTuHHZAyhv3wImwHxKcDggGR0sNcPC2CKKDIF7sbJsGqHIsKPkwOuu6H
Wry9LvLHcbVaHVE0wbxhrJ/m8+OKfg1SESSTGi2Vq/73xz3F/U3zfVtzRQ3FtV1bw8WSXZf/1rOh
dfUq90Z/rw+n0PusxdjqgRN3Z5pwQvI1R0j4ayqGWae2+Bn769lNMxcncUiQTQsOmo/qytBYgQWi
2U3QijDL/DinNiZB8hOJlqN33Owon5gBfjlGQKebdKGNFgvv/2hY6UlatZOEVXRdNqwg1IorbbmB
KmYa7l/oAizdjDSXrFuTw9KZ4zjyneVgYHQyPP6yo7QIBMmrHNXwt3dt68dia7e07UmmmabrLqfu
39r/mcS4i+41lP8eNrD/mVgNjXRsZESCZbkD6lOvBFpx5T6xGlHMrEj7C2t1Z1mrEcMrtfkFDCAQ
J6RPvgCoHeZjfc3T8ZddLBgHAlgH5xb5VgilRqKR/vPKoxhA3PX5ZkcqRFTKlRBzugPt90886YQ9
QK0AgpNQRb/OTKeF3OZgWhG2AgmERjl/aPbfLNSmdNgs9/dXEOZgtpaavd365lISVZ8yILh8sizx
jVIYZRgq63yd/M3FsKm3OmAxEoYxvV4kBiRBOV61Y4nDhXxl+s9+i2ncfjHHTe8HAU8DQ4oTrBq+
pP26kxMXujQEE6waTnjqjsdzoV2WsJKPH+dI6x43+K9T1Pegp6M00dvc8+H3ZG68biWHQpaPt8ET
sjfcXDIXchOcRHahPbPDnaQj0+Xv328oxnDTZTiTb8//hm22RiZnirWknA27J5U6fgW/RPsjKdJc
d/o9T97FY8ABmP4QUcRklfTjO9gP/Q/31DvDKc/JQw/9LUMIhE++Ym29vtOtsvm7TIzQ3KNNVNi/
pjLW3MRwR7q9xFJ5nLKYyAkAIybLokmveaoZ6V5vlwGJKHjGUZwBGvFALygWg9EdcCs4OGGwCzZT
ThkRoXCmahggG0wE2qk6+TMzQfJcsXoKEQXiDKeH3cEKf39/w+V34kxtBNY4we24Mn9EK+l0ykyA
zOaD5hSNzl1lyAijzQPUwqZWoC2LDu1ummJh5YoluGLgrEkBQRvoUwv1SDLXIYwMEB4LWmAXbfJz
tU48dqBrtY3HZJiT4kER0zbOaXGa/7PLSXHemB9PslRkOsuFZ2w8z1mcFs4KWg1fHkvVTwIaNtgE
wep49FgYdjJkMofkeLudW2nAhxl0zDgtpuZZ7sjZBAJv+7Yfui7PpWbyFO+3bsitcM3x2NRt8cZx
dwzjlBfw/ZLhspaI8XIsl6lvTaFOcVSGmJSDbu3usJN1AgaZlxmet6G5J/NSLilYumE45SZxiStj
Pne8FQUifhWAbWUuyVQNWDxdzbJ2gbWUM77qs/WAepfvc9KW68u6irGYJc8ivrzacpq6E9yD6ddQ
phYiufDF+fQpXrPc+Eioe6DwdSaqYMcfYhptRD7qSrRmxfVsaM9giegUdsCYzJcHWK14L26oojLR
EFsyLi4YTWNuOMYcdxeebWbZcon93E+ws6zQDt3dRi5vx9UxcDIeqPVp2IqYicGpVfqMjhVeqnzF
mt/ovonD8NK17YFmh/+ehD/f3/rf/cO1ZVm1Qz7C/fsF3q/98iSwvvq+z4tFJGtmbxkQM/zeMm3S
0U1bPrLSaCy4zwDRPoyGZ2+z0ikVDlHfxKz67YUX49BG22FTWbJMsCxO/+QptVJYeYW1gf0oc0VZ
rjYs8ktQpHK/ZVdgPC3w0TJZ5BktLd8NEyP8w6V0NuNn/FyzJ5xgKM8826Jpbk2TUUXh1qzRF4Mu
Vj+0tUsT9sEC3GG5l6dZar1sP6LsIR5lwXEI7w+f344BCnvDBPJOPA9yUrLnOQt97AQtbbcx5kdv
mgHia2kIvgSy7Cxd949rl4WKmYijE7dBFir2phnwESAeb7kaWWTsCRS8ymwp9nXXbyNow5oCL92m
nzbiLOg62KuWP/dORuvIlsOay61dPvW/F+mbnMoOr2jXtXND7jWfxnNBzqCxSfzFYx4b3dR92+XW
heEyQLZgxXR/sq+OD995mOvz2HDmnscFvozVao7DJb7K8qR7c4fv5Beb4/xUagtjZ3EA2RNOTlvT
2UG+q/9YH+uOgZfWhpiAd0qZjHOybdu1dlZIIKv/hgeenytT4d8NCm0eHVse97PmLn2KjSxrsnkD
9GD7Xjc8Z7PZ7I9byD3WMKqamPaSa+NodBm5PnOy+Dk5HZ0ZOTC2L133eWWxxoEdAAj/6WfdDtnu
GCGcepHqMUNtzYcy991DyGtlK1zy2GnrL0bBWa/NPV4TFnUT40pjnAlD+CC7eakHN5cHmDsIEkaw
CzO3Z7Tds+93LUVfjEsmjVNCPJS1gBe09NlZN7c9i5jLB8JMJV2Mcoc6GxEN6/cYEPJQI7XuhHQd
9RiAqgcaZQryYwcFMdY/PwUN0QXFWgq9CqEP2uw9jelxX9Ssorbi9MH5YK3XF1QE3e0rPWM4f0aH
JvAdW2KZjn0A0R8s6B/AzhMeob5TBrcOvC29xy7zl22xoW3cM0zywdtCiYckiych9hAcNTpajdXe
e6bSf4itZkm9d9vxY7Y6Z2g1PpDoT3hFRSw7Ais7voBOhaBm61U0lu3ry7E5O/eZVPVpT46TbeUD
FZ21vxDjJ7KfBCoK6wMvOYIt9aUNeD9Wfu8UO919NE5DuDvHaLxDWgz4404E2Lr6oatTW2ZVB0zt
U16lQxTfwaA+OhSRLchtZ4fyrWJdtqIKBsdv9ZwU1HYjGM7ST6Ee215Jm40NGvXbZyiiY9ewvbrP
vmVglL4SNGOT7WefT+6z1ma04X3ix0xrgn6CaLeBomPLyNFea6/UkzoGQf3m05G8cOkOEqhQ94Xr
Tj/uJSBRxGTf1LkLILeCKaZACyxP4SACoEZtjg6ZgHYLH5gw2RxVUdyNYFwBQhV07hcaTVhwDvn5
EOKyk+/ZERjGmTT0siVvC0SkDbGqLvVsyibfVuYvrSPq4gIfjp0v0rZgwKgxQpzrnWgljW+AqylW
Y0u2/Nfrs6gLUnw3OAVRO+MT6lW+R7tUfOVIX9wIGbS2+Vm9ABXSKUXjjvtMGbu/iXPwEOmkoATw
m6EAA02i1tonAKsw+nCju8ze/k7FhFVCJrDYVOYgLHVo8fZOIqI3GFOafiKpiizgjEIzwEKAr/SR
xb1GYnJ0ZtAwJkoMKGpLMcBon5IZaF0qKXS4r4x5xvqOv6Z88JPWAeVbutPnkNiLf69hIPEQn/iF
SAtZEcrdOZT+tew9t+U53H1WwLa1/gaYKyVzCS8ZCIIc7i31Vj2gAE+Ff5OCBpZU5hzy6QwSvyTs
osvK9zdtQ1GdOA6VBPQVRfwVs79A4NAW2WcFFPi25E9ITTIqXDWATfO2FAR54RKYE3RwEPRzSEWQ
AQD2jctqzvSB02RDQwOpLD3Z0mQdbjlkf4R8b1+1PytK7s2GwhmFexmO/kYcB0eSWaCYanNODBB1
ZUaSBvoKSDaTq0ZJnYinIzpYtC8xEEV2UYvDVBhptDkYyJoJPaD8jMmDT9EfYDMJNu2EigkNzvrE
NQ5gcIryYkoVfEqjRfoZz31vzAjw6Uxyevn+pW8Of+XF4NZQ62EWjkFyAuxedk/5avQLXMFo9UxY
b/nqRWMFDSEOxXOKYG3YpV1C4axLrw9YDL5HouUqSN1G36DdxkW0T7zpRcV5EoftMT5iDOLyPHkj
70hPg/NgijIG8veKDFzVzxPeQC+Dmy2nKBVcOoH0DpmyiBgtv0MGVnvIx7cQr0gR9+E/m9vMrZOZ
Booasl5nwx0yL0vRrdsAOs9XNfNW0h7YZ0/Y3MvRbzqhZGVTm6C/EnEU5bcr744RZhS5EyIgNFeW
rQXfl6Z3cx81m85Hn991MKCk4CV5F3Ih09V8sXjrUHz004bdFmLQNN3LA54Tb6I7S3iLkIchKXWN
nGYbTqsXr5G8NQwwaHZq1do3QGdDP2XY3ZI/kJGJoqg3J2JfzAHjSjIPEJwvsRVcUWtYbYh92NrZ
9p0jfGltRXa7sQLJML+2fV+j1V3gEUIbQUBs3uc3qi6Jozh5HxBpJT9YLBYUplnsyIN3UsYgEeIf
jv0vJDkQK+02qyPhHrHxNHAWi5ND3iD25xIPStwluaScHKg8HgoCkw0/3jXYI9ODkQOLnKukPVJc
kCRgyqqzsw5kUlOygM1mR8QrYaoVTAMJ/PlntwtELlQiKQ5BtcYIduSN0w1JTTAloyarqCG31jpF
CkkBSDqI5yWJ2BxAiOHEewFJRZ/PDqrFCGwOADGKEhCThGuqQcD07jZi79qZMu38lAXJGPkIe2Aq
wBAEfYKqhvP9pySwMq6a4S2IKRgv5yQ2sRKZrb5JCuOyE7Pqv7cH2ZiSB5dCSGy5B0vyJde1JGWW
0gpi1pyRoHzVecfiqgIqTqcVLqAHrp0bVNugG6kjPWQU5yv8E0VcaEWA+bbJ6vAwv+mYhBrMuMV8
OrQsb+wQ89FmZdvVvKNB8sCt5bQYhh1xmQSzy53cno3kdjRn/al1sQ7TzYazCA4SkHAb+DXxvZ3L
SIscQKpBTeUug03imceYVEjgONMZXKtgES2NFVHE+3ZTBN8YGxQVUZ7lkXBOzGWmk0A5AG2x0FQG
4TgYCW3Tto8R+vSZ0Td63Ctxqq71I6AOUQJGxlOfDzikNI85KDVfA+U4QzKDxWfMm3cg8LQNfk5I
zLbtDqxYCXrlNsj1nREuZQqzDHNYQmDWYFZ7fsQyx1ukz4AiXrrnCg5Lph7e8h6d93E8J7wzw1bK
SAkeNzEeAab0AIeJcYH6pcDJmV2kmOGZ4lRPs2/iy/0xZubeByk9iZcsGEYbgGGm/cwpp/yAotFO
x5vm35lj+vb3Y+SEr7U2KcwQCQ/CalpibqblfmEKThI/AP1vSlWOhqTIn9OyJnye+f4V2/ItqbNC
DtjRW4FPHLvdb2sLQynT9z+UPXX/Yz0N/wn4G2qNjqcQpYs7wOjUJYBer+XouSFflZ7dxLy7b9MR
gr65LmfE7EO8OGb8G7ZMBEO0zuQ9LsYv8+500SSJliO0E1RXRVJEbG8FKe8mADNjtjl9ZCrhcCK/
odDDH04MyzpZAPSkLkvHkCya6lg0I20HjU8qJzr3QD/Tv+rQcTprJEdcSbLPkCdBl5KHMG3eWvgI
qCtPH39QAM7jg+KgKLKjJoJ8RJcAYQcEToYKa2AAO4KFkrzmICEMkR+zjfmzEjocqxLKuEMmOIU4
q9BmzWj5KB1UQCfXMeh32PT9oDO/nYaBYsc9c5BoFZOAeTmD4AHOtvcxHop3R+jqPP4AxIusppy0
Qea5jbt8ksvAp9ToMxDZQ/k1gqHTE2CVEYNIh33i9B0Fy/sRGLVspo7Z6QSCMQXIGaCmQXQqPE+k
hcEcEhJNI5u9h6T2QOvHemLqncJS74DGEJcdEHrJwOwL/gxoIlO97VbLqIe8bc88D6xL3RFcDZCO
x4dyvtEdWEjoAhLtbckU7tGBE+1n026OZYr5em5JRID2qOy0Q3xiEDOp/O7VrW4Z3+afm97vrYax
vet0ZkVP/9DmxQHpjYbE1Rn0rNaz1N4DR8GBlsZFor9LsIlsqtkELUEytEX/Bm+jjNHjhwU3UMaf
AZjFacZ9kl1M/uN+IZrDqsi6k2tSeONPKXqB/JXZ5LJyUdngkfjWEamYMMME0zJtNDcEqrMDAPz9
leSLWDOLSjdHWYaFbofLpVREZjalJuqM/mwtaf6MlC974wqh4aVwu0CgB8nOAscaAJzIACj0zfPM
eB4DRZBHHrw3BChhI5fgilGfgaLMF+Lh64s1CkfseO3wlTn0aUDPNiqJHzVvzp5clAIGmHKzWXeg
Bv9UvAEDECqU5zG8j6t5HgPlEiQzX58gNUv7Dm142Vet/Kfh7qc0NfzKLUZOBAWJz4bdApVgWREt
v/TewMoSL38ApNvQuEvs4rmlW0jKVXTvOMcFl+37kRPhd4deHwkHMG7796z7OeABly4Geh1DFRh9
REQ50QfKkuYTz8jIrhBUYpmsC4Wf88NyIFuCtGqwBQF9Es97NEOkXaW23ZQUjVYTqsTXp3+LftJe
jV0azwlo4oEW0fG+4PsXQYEatcb9zZO182PXbYdc4oaFktbtt4EsCj94S9+Kk4omw7KDHh2V0gLf
MBGcOHS740O+UpL94UFTDPVkcIWHkonGrKMpBHYm4T2Zgu4SEAc3fc5atXWgvyWIAJUcATVdbMfr
xSHmmId+F8JXI2nKgbj3oKB1iKgoCcAAs0RpNiXH1tBpP/veu/dHt0heVJMC5y4PL5gB4vQD/7tw
8C6ggdGbaKw44/F1NXg12gTR42+Uwy4bgfaJ9nTsD3nbPYCnRIH6TLkttgHc1FD08mZ3IMrNPsjb
IAXQfvy1ADqlUa4fzuXZTM77SytQRj+C/xFRah0ebv9YAWj9gAUhuayUjv5+zZEN/H0Nqfa3XXrj
r9j+lERANN66gGse04xuY3eJwRGYlYqu38Unls+zIydy78zwQcp68GpA1fVuCzAL4Iua5kX31Cjj
4HofYb0zQ7uRGJnTQLC38i4jG4xnpToRui53I8qt1wCMhoLQuFO3K31VZ6sRfXcXTcgX81/klB+p
sFZ7rQjwufNorZXH9h7btNYvQ3SNjFZuKH30DMXifPQJyqHGXEkIKndNCf4CBbP2idY0GM0GvFE5
//SNpK8rqgMrbvUCT1cBiAc2Tp4jzBGPHeTW0eEYiBAz+Ou/S9tQCLk6unKdn8lz6djP3hc8VOxz
1+o4CLrgQ9PGrbyY1ZU7bH7LPkaGBjiF4QbAC4ksil2rDjyxl0GqBWwxAQhy+gRDnMbf7AJg1+p9
l8NAtQQ93Z5QkjoHTKikXmNIq6Kq7GeLT0heW08TUuM7CfSdoo7zTByKnTfocKQ7WdDZ4VXTN8+x
M4q37wKmQb57Lx9saeZ1/D68YN5NswWfgdABSAk82nCJqcwUa7gksljU8l3cjLtU9OfDYvLGQrTR
WbbrUwyF6ysV3TtBsOnlFviC3t9Z8WAwLZXNaNFSRLEVhli0ei2GaLJ9jN7sbF9O0aIvyF59MMLt
wqg7Vlqgh7QZIamqPYiYKZkYcAp4NIe0OqB4GKO90guubHWK00ucB/506D8hndWBfEChK7dvsUGK
NUTpFKbIkdWzlZndbX3sbun9FsccmbBJZ9nphO/jgIAGrn6BJ5D+2pZsTle4ERGGuV08cXieBUQK
6ufNnZMy3KB0hre5qvoXFXdY4TE9aIvGbtS1mAUR9YCQIek9cX0jVdX64LO2Co827EHosV34Yndn
2PlhMe73pk/clwfBCCU0GuWLaHamooFoo5E1t1V1vLL7Yz5XThSVLC/iQrINYlIU97zh+kn/uHLa
/XmlHrtwIh+L9v6uzG6Jx6eCRoNIEaPbPolhPYDYZHfvo6jPN0AQgIbFViv66T0nuOSwnt6zL1bz
+yf4hm5bhX6AqQ58hdssdV6wIQEpzNR0jfpVZ3Z9W1f2XOB+Iz0ZOW9WdCBROKcVdpquewMtTubl
x8ezBpYFeKxn5vFnA5j99vPIPPVO3AAbfojcOVrcm7Jrd/G5ScfvHHQjcxPvUhud/ycYCapUT7DE
qjT3CSOUD/gjwGH0/JvPOOGDr+eA8pFEPi9KfhQtaIT2TllrynJp1JjLpJaqLK13YY9QbhVYJVkI
QuSfkPpC9Rb6NSTj1Ys0Alia6lTZNn+t8lWqQn5OB+DXY6+8snupbCtqEvQVv7662fWHF3CErtng
uh4D3ESYi6eXPe3VCtjKoMXfnAgs1/Jy3uMWBFogAkhQ38Ysi5fEpmaXbBH2uvogNV71ulH8Tu52
UmpWIHBUp0sepviAPztsP5cLE4CdjZBqwO4FKAEAnTLknoxcABYJmSc8bhYNnYu4p1Y89NJ400Rk
UEOo8Des7anhga0XYEWa/Z3bCGA2hBmv+ecjgjufceu3AoRfkOZ87IIuc6uAPJ86STYFvApuY/BL
1KZRpOkB+X3NuQFD5TTtlj/n1++HrZiFt8UaiFR1NIAwpCVEAg39HDCs6860HeIzWLqvPYtwvyRQ
1DCru1KGPKHycywUgiPQzLhk31hJwXf+vZkEQbXk2Uth5IltsUOdBbY33JKwxBaKkBjCwHRkcVsA
l3Ib+/QUR7/wP4isoL1RuITdSZlpS9iqbG6iRndmhQZZgsAKrW864L/3RSdCq8yA8njdd6nsgXbi
roBguUXGC9vPC1Q/guaXz05xIeEYwHPSPmyAUKaoE/4AtS7WL0psbS1qadefoYWWDGApap+JBn70
Uljw+pjI+VZBMYPnvwO/nQQnueps10Co2uT+8BAVDYwWsNFSW7/+nrn+OnGryHPeB9Xt6C+qloLM
vyyGdNnOpBFjYK3R8T4RSx2CzGr/XD4SM6WErLpxYox+cLQ8D83q7shTRFMYyPHdqXrT3uUXt6+y
a9Gfw/+8k3OFXewBP/j2csmETeCiAhT9muEUbluEUOnbQsauHJnDkdOOSSRujafys6A6ojfUlJtb
4VV497TBhrXXTeRW6C8Kfej+dl7dyQ0xl9qrh5MuwNmb8+ISeTZvgzN4WGKGfA6xDEkPMovUqaiD
N6bSLCgWqjdRtVczHYcs47LgbQ2yEm0a2mXbQbeKHZqiWnfcxbYjHaeO8jbvsSBwwGmOoqCBSB2N
WwMHKWRiHKzSuVrweZMy+OAqf0VqxctLdAr0KnxeKNDp6qId7+uWVc76JhzoMyFfSZ7eebjv3o/s
fosWWgDDNXN0BKOOTSZvfvqFXYav9romNakn13gKuI7l8w3fDa9pr0dhkJo4yACAryJbV6UWshii
KHS9L1hVOesPndeRy4qEZAojMmhM/LlYGFhhPpPCh7QVrdh8iCwTq756ytlSegBtM/9cuSomh+pT
uK3np5ffxzWy8CP3uQc7T9WdIO5iXtBEjc038KLGUQg6ILzVWly43bbXEAl9jGowrg5V7r0jPe4R
hclYPHpmlM0T2C6Znnb81hWVr/QzTQgolEUx2D0A8JciJIei5cWo/6q+WwtXEe52MUkbm3OiXus9
MTqG72O9FtlLKOlwD4gdyiBtKJADvR6sstlHsSHDpcCZ8s9XN6dGeyGm+Isow8dt7+sHyS0Pe3GG
aXKoY6uz5PUI45CuvosxWzUV6Te6BeqenzMRn9/EuUCxyM55NCn5Myhv9pweU+s/ns5sSVFtW8NP
RASCIN4qvQL23Y1h2oCi0orC0+9v1opzduV2ZVlmqghzjvGPvwGJHw49cbwJXSmB1XsquDRWk2bd
G5jyG11CH44OObJu8zokFzYoZH/GRNRkqvmsXYwSW8WRe1TDzCXKuwDbcyxaIDErClM7QGW2wpzN
Qwp7tTr+wVf/0IUwwpF/CDaS16Gz+ZgHnx31OEj39+lS/NJus4Y/L/CzAa2nmnT69Wb1/cTYoAwk
xi848jzce2J/uWC3ad/u7TWZfDqR5EU4GhAzhSPLHWdClfjaX2/Fkph2h5RVW+G743K4/DzNV2k/
KGnOFCjvvSqbA6J6YN9iB5TbwztZMYdmxggDE4Qtyq3dneSHkBzAjsoK5MrNBFAAT/x1XOLCAVrd
T2z5wHo8PHfTNvxcS+ac2Cijj0Z0OhzntzIOGki50bGCEIo4alvTmlCF4Jhw6aMqgqVPAGcZqUPG
8blJ59yiJGWEue0V/kM5v4YTkWDLco6ipyEGoQeD7ZsQote/B88Z5c0g/tN1+8v9yYTTvq/60IqP
ivOTIgqSWq/HmW5zLeOxK1yN+vKhJMlbx0mMZvKt3RQ1s3i4PHijSPDzYl/2xwma3JI8ZjBoiQ6+
HZrdtPpMi7Cs4JNRPp4a/SJS9CDQn6uwOvFNXa4yaUkdARInyhAK1kI+tBTQjM/SNcXBazBpO8ri
bPJ4Hd4fH/0ltQy/anHM8U/idOhYFRGiSD5zFvV5AHeJH+XoQEfMVq18FnX/Jr8SR/r+nFq71A2O
y8Wq4in48Ck4EQjkK6R40k6FVMkAl0Ln7fymqQG8SJN3DHV9V1cuKS0Kn+zbeT8PXbsdovB6fouR
Bo20TKmoqTES1sBjRCOcURBDA0VN0qcRHep8DB/D10BlPvzLs1x9PyQsvpZyfnmyjsq4Fn/zKy/i
2OZmqUJmT71Y/M3qs+i8Hm+7LTbM8kLidPygzu6+wi7L2E36bavvuii/BE9DMVa0KI5/loGA4EkV
nqW+sSaqjFEhRgIAvxib4m+Nnx3XHSMtdnMYaJcaGVxrPgewYmkext92/LyyWB7/fjimvSefdtyD
Ew9Lc6Mwv35eXmEvqs+96BNqE331vpW3phzp0/TEwhG/iWhMlnD0M3o6OCKeMideeKsvpIt61qac
uxqLGT74Jm7odF2Yr/zOWMaH7axBt3DJrq9N532EMQOUvK/w9H8uaRpUuJMQNlBpbbsLF9lNkhi+
Hz1l1ltIJxR3OKwE0gTdwCk/Gxjyw8GtRnw4GTwWY6QzoYXncXkxEgQO8YX9jWJ91s/lYNFDDT+M
joffmSEZHWuujnIAQMXO9QA7h5dmVj/cKMUyybbD1d9xZtxZIaL4L0ZvwjDSroBgEhF4Q6DS7o1l
HcrfnXRREP0veAxcX1bjDxtSQZfY+0PEJv3hVsuUGt7UogGl4oKu2aqhGojOCdnT0NEMD25wys6N
FWtrGh8uErOMRWpPJnu67NKSoDMvkuUnxLAnxuVn3B4QIIugte+J8bq8EVEjg3qsH9QIBIBxJZ5H
Biit3AtaEfzIOnenAaPMHhbmY8iybXdL7czq+p4dO4fmWU0QrHMIRiVu7HhqZ5YSj3FIjh1izHR8
mLDWkcAxkG+YILRdD9eX+KQq44SygnHaXujrUTQbyKbQqOv+sMcIR7rEwOgPQoNVmqApzpMaEaoC
aE4ncmU/U7reZNdtRzoLHw4PwAOYPDLBB8giE1aa/VLiqU2FcK6NdHi35rn6TvrIijbKCv+Mgulz
z8kG3v23TFG89ck/vWV5lLBwV+63tT8YIk3zoNqmGb/EpN1UW+85JN96nBSO/GFX+MzKclkbdv6Z
GXcouTjz9rjA2a9ef01HQuv48d0Y7OT3B6ZNwSvQpMmQE+N3/Ix+vOwst4tPlL1gs+twOcZdR1EB
ye23/z4n8eOKTl9SLN40ZYlhoD3TPb0mhQMcQ2qBsNmqsZVOvMevHkedkQhNf4wz0tMZ1FZCSXzn
4HbZju3rMViozymWe40BlPl+z/HXU/AP+y5S0ptjNXj13LQ/qZhevlxRHMSbWJu3Lx8FNUv3UwnB
potk92TO1owpRHApUPFR0r2UZW1csTBwql0knUIelyoU/i9fx8xDyBHGxxuOxsIWRMEnCODbRb7I
DgArHwk6U+l/mngUkp+K60CUKPXquQe4+ZzoOfDhc+sZ/WvejKm92I2hidB8gFwPxzyIxZB4vs/b
orntANKx4GFkDxj/D3BXjyPuf4gc8a/4bfw4D6IypiOnTOCb9iTtmhVX2bAMOF/vsd28xkPm8+SF
s60U4h5FdkXfTb444jLYFujyFSeloKMvTkxw8nTBLxD/7bl5ZdIKZ1IIfgu8xIwJaJWldlGvjFt/
06Bj+03g46AM5ly/gd9T0/B62WX5HfwQD8YimsqWd8ulisSQ0pIQOt7/g90TI8N/2yH9G8Z8LGEc
mm5aIBRlq4X8hMn2TgeN4x/LGjcq89E4yXPdQ0JeW/evOqqf1KNScM8nfdlNoQnsjBsrAfbUT7J3
KemTi9BYShaCBXZjUD0OCNwEhkhl0L4tpI4o4lGq8Si2b14ZTBds5UAMeOkoA9444ZFt93Z67I53
TDf5mDmU7JscZHVM8Q6rCAxYhfmAipKxJLpQjABeQn0MM4J83W/qCsE7ChA2eGp8PNFihxwTEFXe
IO84BZuAGEXyVmINiI4UZtS5fsajrR46El2KOF6C7cCKfT8udfLReENySAfQQ0mk2/wCNG6adoOK
xNlJl5/2AqEVvMFL4ZXxVlj2gLPRrrHd11xy5++bcj9i3R3Is2FyQjCGPqOP2A2FH9AsUlSWcWzy
sKcrkFVCrACPgJuYWEYpgs7kntOTfOBNjh+FDHJrgnphYfymdTotIdeQBFy5Q7Il2GRfAmiRWaiw
xq0xsMrHKvzJwtU8XjbOOpB9GB637tt6CTM4SzurNtMqF1zOy0z8fce4aMAoqMjegvaEl8nDBPPj
Huyo7Je5fo9VEKaHybDZLLboBBiq/Fw8Ufmogt6W0pXJqwSTXh0dQ5y7cZ7rzZJpdZORk8G6Y+VW
p7kiCmH5Bj9mUy3y/SdUoeS8TpTxYLSPJc7GGvhWMiPwOsgj+nfcY0DtHcPj84AGVEDJQc/Kk5FW
wqScIhRt1WM83LeT5gqwc42jdGks+mEyTVbtBpIakZXxAS+ECeOVcYLVDyiQeINMfmq3gv+LKMvD
Yo4eigoXM6RheA/uTDqYYOKZMzaizvpZ8Fucofl27lE5JufKPrqY/jk1Opd5shQ2r4jxd1ARaFFt
XIqQZtF30eMw4ZHCPisrapPJ/VoxUpL+VGM0IL0bUIn5BZf8oX+CfcYVYWzyZb1EYAqIBgJ0nA/J
1Pj4lYv21KV/JdUAszCHS9cV8zxhdiUk10ObMRNUqbuPhxgjKQ26Yz3JnL/Kov4TqiIPD515Fhiz
gqkk+MyOtl6KYNgQIwJWuX6SMZyD5kYAyMRk7h6wAVN/OImJfPhtqb2ydYXFI3Nnp5y2vhaliyZ6
Lx9RtsYwPSwn8v54GWK5vP+AtssjYduXb3uOEfWjLkwDkWjwjkBq8qPJOQN9Avuy6X1+3B9npfux
n5Ovna7Ued8UGn8GZzjvNGxAnCvt5g0yjmY6oNDCbK7zvuuOOXsA6ZF/N0hI4FoRfkpOPNV8KiTR
Klc7OWr8eKbbA1r2EbuDDZA+uc+FB3NxLZeo2OwBH2Rv/mPa38dSGQsyiAFwONffK5X4kbzgp5U9
WcVH3wNdMhsDbqwKmRr1hUJQsChBspdALtL2s+ivuU/0yziuR9Q47BtsN2w9AAw/MdEluWWw6l3Q
f/nHa3fm2KNvQs03eTn46zKGJ/4TUhMs+DjUMTd+4jbCBrBqTz8MFLE1wG+omyh7pkR+jzFZ6PSc
u1/PuvfoA5JeQictSKrDXQk5nUckRDZmSozvg3H6nu6hEiRXRIr1md5mgrdEeNzgVuAOwgprt2r9
/qv2b9rUs1Pxwvb3q9fbFtRPuaniFGbep8+NGuAzZ71mv5scGVMqK8AzVH2A9sr1lyJZFKZ/eCIS
L1Jy2pVOwUnHfPiHLm7UEXjbbPv7al+Wo+JsgBJkps4FwxQWVCtnIwRcG+uCG4d/HZqKFPdpBHmQ
VPCVHB8YtcKZ+QMlYp2BFwDHBsDbxHIH0hAXgM1oCUqjhtVEZhXbH8MPIblnz8WKGG/fdv0Jc1z5
YNCKfK+jQ0eMpUgc5jOuQgZD2ZyoGBzYzkAWXGca/SrqGMhm1Cti2I5x6duj1IRyIpzMoQDYDHl4
VSQZsEhiGgFdXGQE4bg8fkFTAV6CsQSqmTp1Yb0OOKt8Lf5eYPFNoUopxUl5tKnd9VWHOTbGSA9G
0WqQXvuROteoYRDDUyezKBIn004LLhWGGZSIFMWsTwqo5kWdl9h3UxB6TZC7zLB7C1nc31j6NsYQ
jCkh3RNIpUgZ4LzBEYzbl/dzBr6ykk4AAHFq5X1PbzzUnffGor79eP0t9upvfC4QdCKObmZZ34uJ
C5GJcxsXmifF3o/FhrHo137BadacvHUKlp14/I2KwSIbeimRTfoE6XCJ+lT2UuPvzov5cm20j0Pe
rLMBRtvazhoyVxgMiCP0qIVTySnicwb2WHf4+9XXDLBWu/codeB7GnZSTcqe1dVhY6ykirnd+6SS
FcwlGh7xovwE1eH3p8LWkZzcSlfyH0b6k45pp/XYZDzPcDwEy/PAygadWYMY27+5joUcAe9uHjYn
eaebP58xfIrN0p2rcPRg2jkqOVk1OqLKyXCfANR2DU/FfdLGeBTyf+Hp+I/Enr7U5j0ri5jJYkEu
heoC27YRLs9BbcWWiuKHYxaoiH3x3bdEG2rQaWOb7uFSSATRt/VhpGDhci/WcUzYnI8ZSfF1ZS5W
XucRvkbMjA9TABg1tFgL/DaL1udxFDsOFyPG6dd0/mJjH0ZShDe1BQ46qqC9VTpgHXF9MBcEvenO
BpgsBYANFFyLbTajo8hcNffZhL2HXQ78Ej952jCstd7sY/Wk0kwZL3LN+baQEix8LcnkodEs1oVh
dUQgVcJwlPUCsxY8aD6J/9W2oJTHr/eIp0YatoTS4N4qm0Dftlo6jGATyAC/sTbwodx33PO1Hp8J
PyB/XdYORu4qLvAw+lDYwPnGBIY1iYUaVgD3YMSX2zTkButFO/9yqTzs9yBAZPyUzFYjq0mdkM8x
+BsQF8bvkTGwnCbG4UE7ZACOd/31s731y7X+DA1pc+ztGuOQv1Ypg712Lj9nz+PcaKKvsmuVHZtB
HNMxdPMXWm158B3pv3E1tGQUacep9owMNg4csXCT/AU4kR+f4UdliommApqbaj0KU2eVwXVn4LBV
5LrHnfig47jAA5i7YOD2wOMIMXM8pkNOzmpl3hU3fhBtN6fJeuGMgDHKIX+CpmPpVkffYtG8Vx8x
HWUrqmmOchrqsKfMjr2DoQmX7maVGliCHA/9oLfT8NO7fTaYGeNmo9ola884lkesl2E6b+j676R/
9G/67eWX0d2nXvBFKsgr+Dg4oPsJ4Aa9LJZoL6dElVe6XUj8gNW4sZdNWddl7znpnDukOwTaI8VO
Jn08C4mFCPretGcxI7QYJDpwwQLMJ9zY0vdD+GisUyTfwN1CbTq5r+P1166tdCodwBbM44zh7hBI
08Cl6owjpcE0fSgGvTqaDAOeDxeRcI7vx1u62TrbfY/T7wEbTo7dE7u/vUYeUm3T3SpIt0ACNz1k
jp9lXsC76oQub0epRY85tHu4m8b+O1K3RQHNZcTnpdQX477rv7cKORxlKLMY3/GFrOs56DfDGKnZ
qSLd7m0rPbfhU9YtqSbvx/mqToZPPQxE1F80LSsI7vnI/obphB6tCosFcU3Ypr/CdCH84WHur5iY
TtPFayOd6XpylB7oDGbQou/h28OaYUY1Uc60HZ83VAl633zZgsauq+DuG94rFcDUY0kklTtAKYPC
q2N0KnanB5S+n8svhDZeYQL2sgaL4aJiFNLZFIL3kwEJDY02kgREEZsvE49ul0yfU9JKfzvyhoTD
UHPJ95y3NPCi/cP4kLqF2Eg8glg8qZ7DnpOwZyZC2/z3WmuLFy6XmKjtsytswGQJUsknhimM+97L
oLoXIdqokGn/E32xi2KFFsaTbKHQTt5S3jLIKhguUg1YtBwimPIdOz/s/6DFWTGGI/AjuuBqjML3
CCrYlW0N6Q/IHbuveRVaOgiWFjMwjgSwufB+FeRPlH7X85nl0Kaj4tjEDj8MZxeHSlgHuFo/vB+b
O4g7SY7UnLwwzRa2oneLfA6KRKHDw1eb73pEtu1P65Ml9FQzB30fKl9oaNCBV9V49Rtt0X5vp1Nr
P4VP6jhDCwcci+1HlKKCJjZJ/dRXuVVd5mc+wrMU5ZBKtSFExEKcjWvwPzIdBuCjPxZC3jWerWPx
f1EkiyOQ2CtYakTKaJhyC5KsYEly6MDOBxgR4y5GV0PaCOLTjD+sl3A1hc/3KxDsTWRVcyHghXqG
FO5nCbYqEKMNEiukcvy94d6fhd/wiI0UnSpT0Z16+wKLsMDcPrvBYbjGp2fyA/t8b9/bilgepmP/
BqsyLKovKOdIdAfAlML+UUxC2cjYvIiqID+jx0z43/bxYisQgipArMJhL6GoZamHuAMRhGW/n42x
6ZzwHYuABJcPPiSE2Gz8AJGEEcn9fE/EG9FfNGL4WFDD4WMIqId3NIkrMPl7YtLyVsW0lwfUyzrC
VnwuB9CCQtbhZtZf99fH1OyvH2fA0HLf4hUKU8jDThMk9xjb8D/48wm/mIrjv8vMRZs2URNpU+kI
+NqtyLD46WSRjb4vlx/BHRPa0H9fjTb9lFRkKL1aM9kxR+VPbwVuBZxLJw1seBTf9BrAKsaTPrdI
w+6KVx89mRwE/NiGYxwSuOX7+BGUR8/IHAmiJ8oDTm7ayX+3fQMfGkvuz7mlLUkzCyZJh7jn5fKY
Di+NZMIt7py0NH1gIgy/yEogLfJlc/uJbaRn5APxT7Qy/32xCqgvW+sI/wCzkzQLvErWxWLEuLgH
k4QG2jC55esBK5ZZTRE99VvznA6KPSRTvkT8EK4N0K74HYyaxTOLWwAt9i+WSG6hzdTMr4HU8LQm
FaocpxiaxPaPBa2yYXlgvgHzVQNFYnPDj+vOnFlYpfEjKmB6O4ElAkNSgNKfqWYAU4gv5ekaiiMl
6LgAy/gvX4jTsDnqwAf+7+sJWGP2ysB4Ac/THS8b1hDNgsTy/1/vCskkjoIl1AraQoA48CFWZW5h
WwL0/PcF4sU3zMbpG49PH1xMfM8blTBSKqVIsFmw9gI8x7gHCgW48j/jPHZsvhF443l4/u//bBl8
sU/x+3mif36ei3LFpCkk8YBSD+PR04dGT6jn7pnzbhwwtA45GTFWrCZCNMPm+E86A/lfrKMJbYxY
Tb8b4eXWovMTAgONHmrAd6krHvHfn5fVuxvep//zEhyPWspOMUVv6MSIDEFoX+GuoUYq2bUEsY9x
UUB9fvpd9YUyodCCE4K5LMdbGQGUAWdsSNtcYPA6LXePiPajColLVUU0A14lx77ZM0AbaLqpQ4W+
QyBREhRz5MU/qgpY96FsyzaQjO2jm/H9enxCb3y+6jhls0Z4gsv7DxnBiRzFN7fCch7sQt2qWwhI
VEkzZE8HRhBqwNJ/bkYOOwW7F7LmeRGkvjaBzMiSrLoS+WE01BEugNDSRe8nVDC6o/gELNMDsrHc
fdZzfl6ougXjW/ypcQauI1Le2L+gAUIdx02ZsbbC8RWQCtNI8FtmSkK/97zU3gd/eaJ3dvIZ6bez
vQq5tKAXC00xWBW3Kb1lamE47FeMPzrC7piSjw+4oiI45Wr693kJUahEMcHZ4v4JU78/8T/cqP4p
fFXwkMEcv+j3uJQFcw77ZyCcZ+Q9o3eUR2U0nJQRzABf8JXxUFS7CXMGApBYX7kgKYdyGSdJcjXY
+lXgMm1aR4Xom4s5ppYs1qBXyhVf4l+C8cqIbx7Q5R67x/mx48N9WcqaikWHw4+tC2DS0+ol4vvv
gbb70L8mZ+Uq/clXFc9k+Zqt8d5c97akQPHJQdH7UOoMOwzPX4fsoG1pLg45VMls/g0ySJQaXtTP
KMMwX7XVbNfXlrXmEjvB4g+tjdFSh/AyC971mGaDckTpRfBNYSh/YfSgHSgtWDTwXdOBaDm0eNbV
BBCa97cPz4TSh6OazFllGL0JzyZ8C+9mBQkhmTcfrHjMpNuCHBMl+auctwZoM/yHIZCw+LL4vNvm
rwMBewy9DG4fejDFAd7vfZyBOk72vMgWfnTn09VQfaLnxFnIIZBrAa0RjMUgsngD4IUbZSD7IpRU
nUAfYh+n1u6L9qw4Tot4m96XXe9sgNniVnyC9FscNNcwZm0cHbnt5hXneLaMuzWk83S4i7X9UNsc
+3u++owk9WRXNruHMjuUM7oZTj3EKp8TfMPH41RKa/W5ll/bX7dkCU9webybdS3UubgbI6dK8Jph
RZSk0xAIrQdnjoZkQBMG6fI1/vzEYME4hgwfyj4GU1B/FgxGUt3GhCgrrizn2OxhCwu3i1kAMDv3
67esixIpUpIAUh2DgiMJSguY5AwPsgKTOwvvsVQ8CTVskOO5JgRHNSCPsMpAOO/7a1G1TMrpAN4X
orUB6id8G6I/oW9fRTscfdz5dzS5CKwJ73msP4TanYZkhBWl0D4H4rGrfcj/TthihA4mC//EKGjV
eOTiN1oIB5M74gTxX+eMbwOS+u105ghZgseYif5MIMO93CfvjCS3vmIrifuotko6aQYBC15Gtt0v
UMowhXVe0RWO36XTVA6t4rc5GJ2PDzh0jLpw2cc7ZmfUFBBwytq7q0GZOGSkDBbstV8afCk8whbA
hvEm7eTUw1yPbgQ+DobAGZclfOGkZmjisJPz0dI+dVAWXx5oMltxC72azsaBKMAuCKVJqzyyVDmp
YrSFGIEyEOG3Vc4PXlnltLBn0GBjtwlZkZfB9oOnaeNo7YTXBs8HIg9NUXsP2sxp8wn3py57ophM
/UwZf76Eif9rEA5+E5nSlqhWgHRKGRsvb6oZQ46GmnB4RlRI7XhjfKiwa4pK4m7SLz/2nENiZId8
itTNx0LHxl35jOL2NGBXJ0+qgnDkJO9cnGn3npcf/3hVX2lZ0FxxCqqwSPA6hleCFiYtQgnHWPnw
pmQhiBDteWdRA1QQiFqIfEYeVp+/Too42dmpZXXf76IHO7Dqf+UDz3PkDJa9DhUABCQAuHZ5/0xx
DzsWGz6JPpUJ/8TElTESZszDM5MnzuIzxR2e5ZoUyDSNg50KTZppFK8++yeE0C73E2oRhkNY5VE/
5DC+oZC+kqBmovRvMAZoxvthvs+Y7sEYiI+WJUv183YL9TXj8nkyqkb8BDnX4wXJsvcuV5QdGRSa
5ARfRYPSisMipQ0eZwxumnYJq4k3b6R+H7g3XvRvTA2rW7JixEXPzIKEo2TKXEua9W/MsJhtoULA
3vKnbo6om/JQVnAq4w3129GvNAmE+vLs2k7doXdeQR+EkXASxn83Xv7rNMDi+dwiL++d0/B1glZa
KkLVh2IDVrtYjcjxoZT5Cd6V5NamgjH460pvhCInIPKBzoowzPm/McKchgEYCNhIu2PJaT+kSYJZ
7YcQbKpXB0gNG7pEW2M7l5fR+7UWF5Xcc/syWZRQPftPN1UddegOGswtXYIrCvTz8V/9NhgWCidN
6jVYRx8fqQwsX72ym4ZVEZGEi+F+GYdPJFtZMYMEBVxQyyHUZkE/avpTVkFZcb6QdgYTpntaDNtT
8qEnlce12m3TRT30oAmJxRKrV2Re35NxXL7vJ45namCTofhwgIvqzCPU2scxTSHZzX2ka+ppRsWM
7QnXQqJHDUtmDLtto1l8UA9hn2a9NQtqI4KeX7v93RcaLX2jblKGsHjSThFnU41RlXKVQWFCc9L6
fGqNOL0SDzQDw25pR6OArAAJmskzQw9ntCsYHAhUPOW/gRnX/1WaDWkYg8otttXyaOmhRL0oZLew
eCR0THvpIl3aBSHVEdwPoG5vcFEWejiYfSZaag+i5PLcF4shqRDZ4rN4XChAmx2ScMdYycvPWb6o
Yb78rkE9A1E24KtMYsvPO2IrwYxUsqAJtFayT/aEj4Fk3Ik4Sa2Y0ocyk/URkeH+90frGEFTiFsE
CNSf3yvNJ7gTNDi4mjRgn4XWjEGRNIATStldtgCLee/pCVO6KJHZB1kBbzqcXUtIlCbtFqsU4i2I
C/WUS4zVke0OQwqq+BdkWWzEuTghx0LhwUjieKMdoizIV8aBN5guyjIQM2/AF6T3zLRZnz4GdvI6
JuXZ5Ll7mZAs3dZBZdEb35dMpcZ8eHjjGj6Kab+JRNgjfZ9qnpmc2i8fizk87uGtCNmOk0wpU1Fx
dwg7mgiVV8iHRkbsgKAMgqlYMif6rbbjDQfaYtkllCrZ3dc1w+d/h+96nGeHFwSEyZf0KoExwzUw
1cXXgdeL8rS12efNwXZ4wM7ak9cKr4K+1R3plzdRoWH/Iu/va6Ye/XykzMDwqps0HH2xm4CowKys
XxC6GYlziXKLoRNkSNQL8R8NJ+7WjwtmH5IvKJ+MzJUZe4TgUXSWgukiK/7wD7Y/PBHECFAEDCyk
P+SzCYqTl3dLOAuc+7AFuSpZwFGiMISnV9N27T9CgXzjGSkzuJcXA2MDkkGbBE0FqVp8FKxCUO8h
dvXs9DPFITW+B5QpxAJj2SB4+PrbYXWGIc0z8QIUnBGLMSwDjij7STvRhFcjUoiisr84OkAERHYH
Q4/sys6Sj0uhYuPJYScIK+IjYUUWDNIUFhOnF0wSxYHICj0Me/3XCRkc1yqvmPEx/AAJLSlhYPhR
QAZgOCqYYtRjkP0IDhi4eCjyPSQCMvBanVfCK+LHi016QvpFp1gveG/wSvUW4p26+97oQMmfGLj3
yk6J1Mqij2S9JOgzJ/EbebbEornrzhmd7JAEBTPbKIzG8ZTk8EkWsrKn4SkjeSQvJE9fEJzoDaKX
qc6G56+rO41dOhVq3cKNQ9JSaG2gvpiZPsmn2FO/QQTAnWJb8wTpXfehmlktSJ56zqdfN3Gf65bm
B4shHDCeARqFQJ7r4cP/TLMtyNQEGN3JaFRRGDgadIRj0OPs/wL06Q50TbOb9cPiT/WNUPWG/gN/
JxjlbjVh8OtmNsSJgLhx4n/v9tuqJikSLusPsMbWrWLym8Wn3DEW5KEtiXN2XhvdQsc5bgLNy7YC
SuwtSWqcYE5uJj72kiF0DCIQVffhSVFOFN97unsSFsTONWelDUYofYnbAi4Ds1rF+mgD/go9HMsT
+KK792pwjjGLU5zeLjulJx0v6/eKU0TlKmeLRBcIhGoxTSNrG5cO+kqb9Y/lhJ/B+tKiDOq59d9n
V7KyO3U3LmFytmQEWkeQbzwzKQrdgV/f4mkSftjZV3KkmJqvUU1vmIVZJKKNvlz07muKhQh6depR
oN+8HZPXNW2w1DzDVXteyGVw6OMRSL/wev+5/RlhSsyZJv3a7Im4rteumzM7YEqOxuRhsY4LQA5D
VcAup/xDMk6L5RlmvOr/xdh/L1+XPExwJL422+qqz7tI2yk/ROv3KtKn8VQNYQo2KEa2ybYHT2Iv
LUrSov7AmeUAkQR8VrZXYEAsP4CwJ0TesKVTMv5wvilmiKNSjKxJGdfst2LKN3QuWEa7dWpqexHk
PaSpHt0Z7JITdk6gCxx0d+B9rNLOJtm2W8NhS8jOGxfwX1iPf++x3Hf6qtfgXCFGruN3cByaRgA/
9jUZmLFtTKBmHLDFreev2y8wwAXwKjF5blfHN+cN6SP3d2Qk4Em2VqMkYKboDr2c8S7nWj/QDw/g
E+6YHgFgYjtZsaZ7QmHe2JQ61oAQARHQKP7OL59Rtpy1Jc85AxR1ACc38entUV8+HBxm/f68nkLo
BHiGDIg9L+AOyTZYq5Sr+3VIZBKdROoAzM3/2V2Bzdj6d4wVNC4KwwUz6d4iXj//4Dn57a5gS43q
TY+JNMS94Lh6LpipWiR2ee9taVV2gRtAHCi1SV6LjQ9XafVn/Ug3B9Z70jfzjRTAVFsRD2Inbh1m
K0Y/6Zz2v/Y1HQ4CcLCBowB3MOYgNbBx821OL6yGb0hExh70bszsOAEfBkwPjxcAnq+db+UZodlb
+ayFg4VQfX/syhZPma4fW14XxK5JCY2H5xvd1xBY9Zka8gbAlJ4T5lBm3/stCG8DwGeJx5mBKoIx
C5UkzaUtjZn1whp+MB4ywbaRKWYHhWG/gJmq6+pzZRRJ8uAf3tUG9SiDq0kDKetUC5bTF9LmlS6e
npnRPukUDjzzmQKJq0e+CzMXdJf0wdUCj545fvjx10LKy0QsNVMUiMy1mjHZyk/dyzjUR2ZhEWUP
pUgFfIGtFLg0RSeiRigqpQB84SQ+e2E3TWnm5AhjZEaFH0DqzXCH/VELhixwScJ+4cMjT4BH9zbZ
btkAsWptBFQJMZWCvdvBVK5Ze/36kPiSLaEKWcZUif7dJjtgyQqEesPsdiVmQgH+VSGuRvTUtKoM
qd4u9OUVYKLDCvunTnEWcFX3uPkxDVMYFcZrUictWI2iIHnZ91O+U98AaBC6HXXaTakSwClPyiZZ
xQtO5kFEqT3t9aiNHk7lH9fEjMxpuW1S8Bh0HGeva437bJqN+zNmuAOmJhPER++tFqoDTm7p0Nbm
EIJk+PyDAn4fS7dqaUxaT7czDDhQvl36HjwKCkZILr8t0mA+jDwa/BE8wuACvgeoDYSc3xJOCZRa
IeoAAyO5EW68jPk+GtD/UG40UhUvWz8ousnoGtXJ10lCoBxhvDERcXc9hnVxeAx+O7JzblAC2fHv
6ESn790XU+lxHkDR/7rGuPJLWyKY4SJNk3XugOCbw9lTYWMtHRYiKP7aH0/6szVsJqh7CYbBesRj
SGsByL6IKDO8ZjK0jtOB1UzATGfZ9bgvzHtQb6GrvNbKrI46l4r4Eel7Jjm/P0Y4T7M3bS5Ev3op
yP1aC0tX9wiADArC74QvKiboJtSUuRp8zgMusV6oT/H7gAaBzR85FFx9jChm3/PAKiesGVw9cXB3
jOmX/f9aXQH7rtjtcZZzBQ22ApyUIa/Rn9hlVM9S97mikDg95rVdkSgDNcDSiVPH8dz+07E9o9gF
dxX5K8C6uHmIuRlDUA+a0mSwwJfN/bEMSCS3UXXg34F0B9KPQGzhxZsG74Vhmc/o8gcxEb/02pSl
kafPUtLa3jM6sn9842SPepmji9xXsI7fFyYLNjMRii6qNS6gGzMU5hkDu54x8uTzu0g7GwETnTOW
XLdk9cBm04Pz8OAyaP0yyEzy1pieWelBcqEIAtWLaetvBR52wXnyO2uYamLF7w8P0jUOOiwDv4zI
FWvgNsvm0psyA0DMdPucGOYLcTwDEzi3eIsw7hGx2NShrIgnLmaqP3ZAkDYYxbDkQU+ILcP8GpUl
8OW/48IFT3oNhf1z/5gVpzvMYTZVpkwnTp7C7YdQmXak9hGeF3OUheMFyCO/Vd/g48p+ZStQDgBt
FzRBtwc9I0fmMqDEJyyXFrMksArDvQSAQnFohCk/+zfR8JAczd/IoTD5CZHpgGQL8qYhsllgygJ5
UHGj7uVOeMGkTVHAUnn+G5tQjoNC8KNU5PCS+bWkZVCe4n6AiqAgDAeyLFAthRHvmul8LjoOhAzD
Hb0YlEIKefpeHDj6EHUghAt3NQXQu7EZZUV9B9ewlkZLONE1KuyvhsNWmrvftFgwXB8ViyLo86EZ
ZoFpTJ9zLxsznnC0BWTRNTm1bCpvzjg2BOtpzhKUt9iVickagwqWAPglOabnE8iECOZQbcMUb6To
UbucNgirGxA6k5fLKcb5VuJiQnLE0GGeRhPKykwrzifw0QUJjnONORaNDm749Ah2/ljQsgMIEUbC
vTnMJE56KNoMHkHjNvoNu3paHjGQS0j/dui8ODGojliDEB9/bjQjLP0flnsDwPQvczv0O9rsdVPm
6nmwg7Gci8ug8/TNfcL89hFJ4f3AGjuBf56s3hF8R0x50imgszs8qId8OwibjCkElKEKyclgkuw+
CyALOUBJf4RShoae2AKTiQpE+TGXFF14fjF8VlSQB9BB8HR16NAwAkpBRyN6BzOJAXpKYWrD5y9Q
CjxBxEHBNhANLL1RjqqP9HRGjoJaLkRjvHPRZ/IoWOSsTgaeISO49YifRHwXzGdW5k4cYW4xR/xH
dkdGDm+e46ORBJLgBEma4ZjB3oOR5L/mMaZxv4urDCBFTB0/Y46+wMpgZvD6ENEs4v/RdF/LiS1J
FEC/iAi8ecV7J4zECwGSGu89Xz+rdGNiprt1hQwc6lRl7tymT3QYrrgJmvQho0dgAa6BSx9uDQBi
7i3pVm5MILJ7JKBiu3A3yDG7AQQ0lpx7NK3ncDccTj++AEteH+qOBQARNl6XxUddBsXfjeNvTSmp
gO6PvZCV/21EcRrh17uDxLtFA96DaK4Udkv6CZ4qq7+Y15hg8hIChY7cUMxcWb3oW/SMYKPctzQj
4fXmwv80IpLg/NSgEdb4+PF6jHm2fGxtW9n+YR6r8T9opYeJGq7hUXQbboA34xj+Tg1O82z70Fi2
ct31oZxsJVuvfm4wnci5myf79FoNitrcQmmR63g/vK0hAjLS2f1LD8OxGW8Bky5szwxSiotZBhEI
XwKk8zVtShb5jg9O3Dg+4t/L2bOnbMsOnnVhJ62YQr/26p7XAiQkiGIqYNG+5wZaViVlTMJGKTU0
/XvtxJqPESt/d+SPZbL8Sv5btdcmNB8vbWTn+nnxomV1JcaH4WL27CZ+PBgx8w9wT7a3b1670kH7
Ko9s8z3fVTOtaz1+LSz/ZZvXMarECaWC/4c8wl9FxPv8xTR09BhZrLbN7Y97FdyYKlkMsAR38vLL
ErOAbrEW0M8bRewQQamSXIUrgtFBwQi3Yy7bz3QPDXdxsj/tJUdSjlocMUGOh8l7HhsHy52P6PD6
A3WxMExjBCpZL1alhe0z1sh/uwHo970eImayZvH7AIPe5+urvJLmxXFe0O0IwCER0ONxDs25kI8H
LcA5erGNMEkexE2p2qmv3fj9df421/qXPBZinVRXp3OWBKBZm2W6ueqt7mlMJ8dBSgTa9kcJqtyz
tGKf+1akmZzEW4v2+vfRmy6kyD/qHAZyyFOnPj5c7jNVxV3rpPr7+XYecrqzyMyb+r2R7Jw+0x+7
JqrS8PS5r65IqPPCmLWSjVcn3tmn8ivYfDNtIWnS98WbHPiMrSbQWSJcRbLgbglXESUFKsuEGuCS
LeGsWCzC0lGi7X0OrfzqiLCZT4e3ccogzVFHK+/zSYi6kRQnBqtKzaBsxZC5V+LOQIDPmzQ3MBVW
uSBjyfaM5XpSwJppCYj72tJtCs9I8+Q+l5eVxRhTC0co2o73r7B1zK72fp5tSvjW2ByadC6trSYr
XvbvfDmmjjwi6RtooJ6iFEdFuPRFJG9SRdq/ayQwxxFkjpEiyhuOpb5FlwKHW+YBpOiH2GASnskN
6snR8Wcd/veFBvPjJZy/sEY8fSruhzO06wg1crchj3gkldOjuNvGC0xg5dMm/oBYlwmHrJUdmB+X
4rF76immZIdiyGOB4DF9aznsVs57y+048EDg1VN4OPACM4IVE/L8X94bLU7i0+ZjgcOrba/ap8Us
BELKTLcn2c6NlROSdmI0Eg9yiTkikSE2DiZNhuWf/k0Og75SUTSz9e/6+g9kzFv/3jUVpy5tSBOs
/nlxMVD2Yqb1GGeVLycFjAUYnHJPwnO3Qd51byoikHCOPxRsDlm7vNzTGcTOln9r76qX3q7npBR/
q/OQZrIqev/9ECSJ5MiRASxmqmVMoCZwgDnjrAlDoUrke88YyjZ3Lt/57NSX4JutfIitzi2/Lf3L
fTwIiZqR8tknlXW1YDsKpDkWou17ZdvChTQprUpu+zQ0LMQhE1mCEW3CZ7qxDWIg6AGEoXf7Z3PW
VsCtvl2XbTkwP2Kyv7HWKtcq5nSTfV1BdFDTx6VUeyc9Hf29DqQHtt1eZCan0rZGbsSdAxNl9p8N
pXlKS/uj8HXK9+JER3vUE5AzBML0GOfBXudRe5rw1wUiyKv+LEdH90aQ7VenxW9x0pX5ofANb3KP
Tqt31JZAiwtNCJi2tPjFSM0zpdqOLY/6cT6tpguLerzmeVYTvUU9WbtpQl7NczszzExCqvipSJ1b
/85UvkKLcvj2viOQxOQAYYKgjxeSWzKiQ+9euPUgF0V7+u/3PF7fldi+Z6imBbYmdBoO6wqGIq9G
H9curSekN79ozpdlG+RwWo1VXuzLuczoLUMGxTO/wiR/eRSA0LwUU/13U2MGiFlV6SCRWyC+Dcqt
wADs5FhmyGwaHavvcaq+KGnSy5HKE283U0pVTs1H8V6iIIDEdq+lXP05e7aoo/IExMnPbRWZT178
thGZZc6F1xdBAM0AyxSbGiH4ggGeuDEmB5PEGG+GbOEhfi/Lt6iQs35kemdaXJ94BUROpXO0yMyO
o1+qijZ319vfifhLt2fpZb3fwnF5TORXHBpZrqo6OStfsLDIpAziSe2n+WTkrwQNN+wt5DkeByZq
6RF2BeO6kdJGu+LutuqP3RxCYxibn6nS62nyi8n9IzK3sd56j0riWEz+nnoyOI8f6IEoFbZXJzZh
CU61Ldhwmx4VDVBOIEfGQFQL/CTnOtvzS6AGqXSREKb/THLIRE0bvLDmBawqtbIOd24cRnh29ec3
dKK0gqGtkX5upUiV2zj3v43Zy76WGSNOWdexJh69ZpFFWlWXEi2e+q6G/T45+g/U0DgurkFBao6h
hODQhD9nr/D5G7LaP1Vk7lvcck7ADRzoC9MCW/tajlQX40QtUwuBt8di/dh61TMa/GVpW3nUj833
V6rjiStWXyE+HVqSa18K2d9N6dKXqwU3w81MwLqYGBWOpS2PxfU/DNjeFdAlxK9gvFhR9VC6UISU
AFm/JmF3GjNvsl5z/c2hwvElkB2g1NgxvssGNyUb1CZaSJkzKp9Vl4icuukZf2225SDodS02OxRl
JDbivU05Ut4XItJSmI1Dx6cUKj1VyhaSke497RKn0s+0YrpxK6AjGv9fmxdI29dppHbAmm7n8vfa
dUD6X401YmY8x/KzwfRxvmgtGrchyx6SiHtDCV+4oZunZTHm1x9fl7KnV9HNXzmWleMEOCdZ1WUM
oAqRN86ZWYxBfy4fGSa7mO3da4Mv2zBb3NToo85j0Ad9G0H+JDO+/sQGgQfNWrZ3NmDtOOpE21Vd
Fe9zSv8fDTSccCL+ON8XAig1AVgKJMd24hmb9E8zutOIIH/VXrRXMwEj+ReL6WQ70lBRC6/7ipVF
2czPGEH72o2PX+tUIvRurGuAfQ5In6v+ZiYZTlBZqowCXssAdNJ2NrbnLFHtDKWA1ipEEs24wjbS
35GknPNU8nkWIbWjgNxTK1M4Vabla1XQfPtWNMPGmyNQwBheTDKlHd2XQgglnRtl+VnfNQ/N6cd5
fCluZymaQ6q9wmXwrgJBK7NFYbYm8WpGKo+P9qZ7ncXgd4X053m0H+VYXRTW/x6L4rZx+3o6lRgw
xLDRuV8w7TtsSjWWcUEk9VyVQ3To6ffwqxzhmZCYFo+gqb1aLCt2Ln/ZFCP4jfhNmLenkvKEDEDB
ZQ9iPlh9H6vcC6gipijFVSY2h4Tx8HobRraBW+PAGaWoObjscZGwXWmsAvtRTYK/5KYMJzcSLs7q
pXheFTdc4NymZqbuk3MBfmqHiK64/8fpJdjNXVB3tedknCEgAH4aidQT7wAFQVx9evujvCmievEx
dx7yW/vzisFGOcBiXw174v7SA8i4cf1fQOeR3WLBtFPfCoBd5moE2jgd10jrZBhlSvcFHlBlbbdN
E0IlsRmxnfK2K5oc3sEm9hSoYesnWfer46PbTNOqZ9vM9k2OjNHeix2ZPs3vfEi2LBIQKPUu6M6h
tuIqaiuWEpf780OcCtfVP9jVdiEa8r1nmnAPzmZ65EW6nP2XKPOJAzGcnToH7R+pcjYMPfEHjDch
F1nj2VvTph+5VXyf7QKuY3+4tK/bJqMdHjxoZNHF518PXJ5q/3NIdkUs3zeptAZaB94/d5OzwCR1
FhhralPdkzQTgA0v4xZE1rtEHcnstehxgEMSRkBTP6YjXeN2+zvMSCWpjb6qRiBgXqNRqG/3WdGY
bk4Vl8m72swO5rrZlv2+J/uIKPxvOm2nrJ1LYnDIpeAA/cPVdphkpXst4FQs8HuQbO098FZUgeRI
wRnZ8fWOzITALk7d9OFanN76/Ffsh1Iql6n+OlG4bsO41q914Xe8wZm6APknOfYXjuZacvs9XVZR
NVZQQtwizkbLU+dhRnBLhQmz13WIt/xOQNo97UWuAd46SIr66fFn006YKyiexfrp+Y+vhn5xBxzA
9gl8IoygvW07Y9ZgzR4X83MCKzJOwqXUP7cAH5FL1TsvAXadQKiXarIdS4RV1rrWIccw/hAjfKuk
Tq0s5ffN1rTjF4iJb+RcyZxqOTUQlmFhS//U2YcXV4uPVx3y7TSviPKjZ1hm5/965qpMK5jf0bkO
w0Si8m4ymJhSrx9/1OAaTBNyRasCMgciD0ndvfe0mIqVjtWNQVIqfzmLODSMKz6KkR52Sz7+Ef/Z
SqkB5xMVPAuGMASnp23pnK5lbh+xQQTI7HY+HCqhn+ZTgL7FAVlyfeu1riaotngaY12rpO/fFzmQ
yrAabnwi9t2S4UIgnLpUWk5QEL9QScwnDATErXMNdMLJLz47lmkSomaJqzLf19Lm90g/Mt+wQqnm
KClz5WS2eWkRMJz5oGKN6Il0DJoP4sNcDSGAXUU2WuXdazLDMQjGA2SSQak3CUZJZj/v0jkywyt7
4ave3p0kY5tzbpiVJMBLDRHgEbIX8SWhTiEdeKRtPyZ/wagAtGOi9ALpMgY9lSKynZ/FHNhpYBES
4fHPexc3PDXwpn6jkmvYCsby2cskSstD5CjsAf+LcqF9m1D0vWWvpF8BMZLbwG7J3Qe1sonZBB+G
QSPFz6t1jhSuxDP9e1WtYcoX6A7eTi51XL7Iq88lnRSTBqwaJGvWU5HiStMyxNk6fjBiE3yMNnZj
XKaaE4+el0oDUY8Xd1Xh4JQTCFMVWwGYT4qna2WLjM+00X779YeI7mAgwFDmOztLXdkyM1pNBBsu
W5QXxLXD5mS/dbMEPOOzE+/FPtjZfPAFPVVPs0f7Ndk8SkvOisP4g4ClHEfjUSwkSeUuLAhb+7lb
dz8mv65l1c8kcuB8WHslPo5X9+CvJTO3MmJC72CnXVWWl8JieDY/vnXWuQGnVASz3badfA7emUks
jgNX4ACrxzL+pLDWg98eennC1Oi+sBsm5sln4bWs63Ry5Q2Z4IUapLRa1i7b9q5+f5SfUd4UnZWW
YTHh43WnqyZds3hxVbexD/6B5EK76jbVRKpMY4DisefmKNKXSa5xa9+8fyI32PZjMuwLVHWvS4Bf
Spd9On9g4COaftNHRV27l7bZbydFGHXdqo97U0F77B6Wcl2Yq1W3EC2MGgyZuT/pLb90BJX3WPG9
n1ainAS8ctacm+QgOlJ+yk8PfLrpcxgAcdpJTE6NfLwOdUsf/9mi73jrq5tz0InO0zx5m9vSM/ap
07ZqZLDMWrpFDm47Z5StzCbpDAUYLn8Wyd4mpLwsoV/7VwPj0/OOJUe2c05btvj9a3zeNDGLGSe5
l4/Z2jn1zWYq3ktOclz/d+Vrr5Qw5TK4HRvGIYR03pH8/hPg6ZyN80Fuaz1uEza+cVBPVZjkJCm4
spj6yHTfnvffSTmCeLjtY+Por8hbZoYBJl4pMVPN9Q+sTbmrx9/rOof73yuqUX75+9SFR8qZa2VL
epFfjP7wEUggBwE3OrMNPD4nMydxYA0HyXVD+4iAv+nenyMgDqzfjCtdVsU7ZuYiHDRDt5mbIjW2
Vb6+Fr35tE60KC812vYjaVrQTMbTL3vpaRoMLVE0mGY+Wi8AsP2NdMtMVP2MXawuyh2L1w8UVj6X
0UPTLvJgkLysc3ZKLZr8hKeP1ulZu6qYL6NrubfLV7PDo4xPOTCR8aOFshlLVZYdGOxpSKg2XGrB
idY+7sbFqXLscw5aj45uIz3Go2+aTumVY6W8qO3qy3A7sjbeWItWG/mz6bruWm977eFo028sypyJ
spH27Urr9HMkZEgfigdtxrHh4rs0l2TPJmjlHWuMYFv60VOIQU/0nLPqEAvFAqTO3DZtb9HRjg8J
GpIjLwMzxfBN/fP51NW4el24M6M1kj31/gNQ99G27VFXE2euqcL/dzH7TvaXTU1AvM6jxn6OduGG
VrCUVWi41F9LcEgHf9j4oW1bhRTdJqeKrzjUx6pFDSJ4PRMbLUbPmFjbRP5Uvm/4KZUytcQA+pr5
1FIugcudyxeMYjFZNJ5FGBlcvZIe7pu4vufP5LZkgj4zD9Od3H/IPSB+5PrY3CiQlK0ZhTQq5X9F
EmoAip0ZmyIJ8D7OPoyBsyD1tCH5cpTNb8e371dXaXC5FXLkhq3FMNeOdyl+YgTnN6r08m64qgAi
kXd2w+7p9wFTqM7Pl3Hk1XzjWr3q20jEQi880cLQLKgAb9vGFuWTujfRiv65NhoHMrbDe7t+yk6w
ERQ3Y8RgGBhP4VU1FcI/eAIkMYx0Mq1DvLxKmjTfRV9Ma2cj2/GynFmV3aOwvVV11RexRha5L8pG
CPZCM8Im/ncggsn727wjjv8VIgNW62Ksfi7FRY/0Dp877rRFHhn1ZGchQRPbxT4RXiuOqdDSqouU
rXBYkMTyqYIdnyq085E+fLfHBuFeSvSS5kBKgFRlfQ42syd3wK4H/V9iELHPwv1HtW8NWmba1wGr
TifqJmrTu/dj1+oE7riMtTlwKUnbdHImbXulsvkxy7pYdbt2idV4sBQkcwlviirW1tXsSArc17t5
zlVPUSPWP2No6LN5yVVYXpdltskjmcue++ITrVanEwQh8dk6ymW6fKVDyibq9EzIUD8kB2nkxCzW
MlqnoPlVCcLzPnXYYYnw8K1CLCSw6WtCb9E1UFsopOj5WN4iNsIXsI70BAyylLH4Dn2eewMmgd0z
tLUKQiY6XHF4NKbLn5mstukTqAx94ALT2Ok8tuLOyBtkjfk8+48LfkBbQZWuqyDDbApIOw0R4550
GIiH34DMS9Hy982WkxMGgMGx0gtcdpk9SD5QEAefWB7IHMmktGe+4/ZaRVq6fuFVWne779cuvX8t
Go7d7S36MViH7fN2YPoWfXf8lOix7bkFtmbbA38/+M2fBxEHxSTTQKSh+PZddOHpsmv0bjojRdVt
GVWS9b2PhkDPtHFhPFrTMXrG6x/VvzS0po+navFNddndds0+2j4Rez/NH0r8jtL55S1eSktKiJRM
98KYiPj8ucVRGhnr5XI0IZq70vqZKWKapmEg0r6ikbGJpt9Kb7NsSYKrbfpxSWV42MHmPp+eliIn
4tiqU/HYBzPns5/OQE35+FBatXcNU5p+pkl72t3NbgrnrnRRB1Y2dJ74czmoxq6677zax+bz6y7p
59IWfzY41MO7brjdvFVuCGiLyaqeqSLaVI/d1PxtCr8vrHbVya69qFIwfN/+HRS59UX7Usp1/h2L
EPCl3iH2aYtGRwfWJmvrsU1oG5r6pJOrfCf82wxxdaZiE58176RZabgS28K7qZXTT0MII+NV/TZ5
D3Kh+5Ve9vmqTBH7A6tJM3Ip2QxyBt1c4ToLQEND03WoBKyyaDz3ModIfMSkl60rMD3dUDHVjlUX
k3s1ZtYG6wxRUKdqvL/4eHYow8jxUaDasEi8urN9KdWMezzXibtqr/ZheGYGkn83XqNFY9l51/iX
5Frr8au8ZfmN6qITSuVL09vXJfGx3GmLY5+QEj1UvZW0gmqrPmFN4yC/xQ/hbYV3t4cfC7hsr9up
/hWz3qAOa+fYHibnx3ayse8/Kyun+C3/WBaZuGy3VAdkyqW1c5op6cz5tlmXEC5Hkdl9X93eurFs
+d5YT4u3SPXIM2YS6b/Xnbnz+PGo3TOT7aOMpJ8rw29SDZyiKLwErSeYQ7XQD/k/F9jrJ3+3GTl/
RJcj1kZemQKiEh/GBuoo3hr7zuJUjuV3ycb72fUeHSvJ2f0jcw+lwSCa4xgZW5X866u3PBkWxezI
PhhCl6Z1Wv5kL0Wy7Ty7FzK8fsv+UoBdfwyyvnI4GNUtayTY491j/is7ctAqmXYsSXBrcUFqgjEw
htoQ7ts9yL4jmtN0ibxp1xfW+fet1xrCwvn+aX2TRSMBNZxXaJ4rfaBy6jyALDxr5CPpOnJdKGzh
fc/iRPkdDLtsiWTKpvTxFnuy6dxvDPtgQIwXEjl/NCoIC9Tiyhbe3uhQ5HowKZuoPfdeS+wmsCtT
x7rt6u9XhC3pcGviOzjew2ujA25yemjalT0X2wXx1rLrmRzaQbxdOHc9Yxut/WLXvozcIsr0hUF1
pJOuA7A1Vr5ZleKU7OdeH7TZGPbc+vXms+3geqmtdmM/1kaVNOJxq0CVE182YPujC9JHviFPVp6r
mt7RNs6D6fJdVoQ9xsA5k62AsO2OsMfZop25FjAL181rYVfcwbpXmK2HarqVhX7vDUSTdRh9FWES
5ElpKjYh8UlB9B37tAvZb7I7bX9I9chEyuod9++WKceRiHrXPwCWDApO/dcMlKWI/rf9gfOsxNSo
GP9cvaIjiaTYG59Txqhd2NWVApffNmbopnDPj8mBEoV1f4FIEqmf96WYAAIvqMPk6rCdv7Plw3AK
2F2XbD+PQ/M5VvV47KVGc+YdgmN9dl3K3f/R2B6zeYwArTcdYCOWrGGTuk/iw4chksV/PRaPqdry
e5mtx1+VyFQ96q4vvm5FlrAHls2UloVorsnQZretTEfL/QBuX3ntRrlyxz3Bt5PnqtUfCA23sf7y
ywIOFAkO0uvWHTWi4I47f2Xrq8aiuvBHgbB8hBYwPotkq8to2XTm/OX7Ha//3VcOZ6dsgnE4L1N2
8Yc+wBTD1aDk7yc42k/dKfGA0RU3d66Ghi72T7OWMOski7YUM3yYEWkUsa6uMy/8eYajzXH2DsWE
0uE8CO/t81K8+x50p6ZxqV/YBFxA23L5JWMW+7efFvbwtpV2ai+Dd4pn6E4/xsLcfem+vHKVospS
EIU/h76Os2TW+/dLw4mKIMXjsg1o5C86iCvklvkc7SgXCjZYasAbOZqfqxJLTSvhFHk297fgtrCo
EkdpI87s3a411+GsTjrXqCVA7zvZsv/VLJBdlZFn6XcSmNSe0fZbgIDJTZvCwx1O6dZXwthvYhU1
vzN4fa+8I0EaREG4VyuEo94tqiZAXPp/+cFa0q2s3MAJU8WqNNyq+x8wzbMmjjZtJ3MpebXuWEsH
9hPqLaZMP/Op3QRRG5+zUaMDIyxphgEwSn3JREaFirF7yQ9CdHoz38y8JADxQHtGCpqzC2I6H657
UwHKrEYja6sJr1/VCQUAt0r4dY2KysQ/YttUZO6+q7ZxBVZ3pM3/X/pQawFQa9f3R+TT9NOr3ITK
ipImgwG9+/AF4DYsinps4Jf8lXYeV91dcFKyoRpb9XEMMp9BH4xiUl93HyNet0hXg9ulvHRp3QcY
TrFAkTJiXDyHKiOUlYiZCnC8n4FztFYIfavy68DIqn47Vg67EgCAazbTea+FBXc54zTbfwAwvnbD
aTfbzfFCZOVXueAc4wJPR6utV+64/nuWYbcMTMTOQ9zOzV52gMqRLCumRudBrCk8mvtYqrdpmsOV
c9KWkZ3tzxKSislJAsVmUcGoke5aMUllbMhACYKj5WktP6xL8TWtbrz2e8VuNai6S6lEECU+7ieL
+IhFnNxPfQRxRhiDCQXkeoPaPsjKAVKyQ+HsPMwAHuXF1qAVmpPMNeO/2WfLXQPu8/5er63cVuII
YhMObSigw1kG1nduhBNGYbqItU5bsWGVbTPS0SkXTfNL52K8dzfKYgdWuXJderKkFJJX2dRDONvT
E87WNtg13pN7c4oocnZTvoAnBmvrjmgM6n7PYPmdTisLLq1sMlzc6kIsJgr5NhxxVTQ8YlBsmcYR
JqrJDrRx5q4V3XYAu3e8AKyMWMst4HbynjjlpFFgupzqkfGlnQY32jwFfY03Q940POLc9i5DZG63
TB/LkfTkQbnDNLRzTlYPE3gHnwJvBfaQ1aiOV6cuejL5nvnv+X7MNoNG31E+0fWw34Q+mwbHu6dh
0BTYT0iX1JG8X+/5ebaSu1moaCKWbkHaMchKkbFoeF1RLnSNMEm6buumQWi6G3IPW4UNYVoPo8B3
6bFgrhH5JAtyr9kTfBOnK7RbiY287HND5e09EeibYH+QxOVf0vCisqw/n/mRjAnjtPoRE2+IWNiO
9yTIMN33JXvikg0jbd+nZrsOrNxjDcWVzhLGAkKCa/1Ggl4igNpbFPKsbLkcqraG9mTUFxufG8cg
pXi3QTPLYjf2j69qd1qOSRapvmBQhWamAI4carktZvbgFTePmRzgC12kuqkoDsvrmjdtW75HWZcy
EsdEOTcWk9ggpSDmUz0+UZAJh/hFfqodiA2PrC0w3ef7r9xYZ/tzmmyGsSpW7te2wdS4/Q4iJ2dC
yTByi/KZT3ZvxfTHvXT5ibt9k4PsYFlWQd7aiPAPUY8MCphdOgc+kiWg0nTkSa5e2K4bzD/Y/WQ3
vA8WozkRUJUfxmd69CziBnymeNEmytcfBV3t/a3vsuSbi9n8ZuCIkN5W/Fo8ydmeOZYmyQ9tWe+T
55ivjYrzc1qOmgL3341U3/AHeNIhcG4vWoahoJ15/BdS+3hz/BLFY1p9a4V/n9Fm7qOT7pmZ1eRd
NA+Mc5dletj+tP6oqCU71vDXwVpViCVJt/jtwiypo64IlaooDvgjWIhhaZXs2c3iqNfDhx3dWe7Y
C/sqptOrFB+FndspVTe7MCpzKOs1Ek3g3KEdqoFnGLY5+nwQigXf7PXbFfcgEm5fJduHn8bjnglB
NQqg5NXhiOviQq2ywe/sEJ3ERywjlJbnZsTOWoy3EtkhxjjKiNPYmLUrZ7J9ryqVFhXv82QJQKoY
/CSDCiM7MpuxRTRiV2aj3HJUctF/565WLWxdyaay2fTRHVC6D8ADymOZh9g+GNAIPQaexY0gjYFn
qxzgtcAFwPyT+n5ksAYDoFwNOs+ZRjfAETMJUI4w80/OAAL3UoKqsZDVJ7JKKOpTJVr4w57+u+S2
GgHhSrnitpTID5250Oz2+8vHi2K6fR6+qpFGxF7d3U723089AAlk/TpY9EicOyFfPlc2uuljY409
EYSpLNUET7YpTl1RgQWKWlLWk00WWTyaqk30juM3cmP9PJ5ir5ejGIguQKqvlx/8STp0n3S6xxGJ
zrW6nsUHrA67p/KmuRS40M8aozTSTI5tLVV5NesI7DcU1BbNv0A1iHd5Q4z3TGifhWPVukSqHUzL
FA0l2ODLU2I76aixs6YTVmw60wUL4K51ESGRGyCTqU7u8zRbS523Hx4YIV9mj0NhkiqLEakftddg
58z40Q9RVQWhtKVUKS160y3b2ZYX5GrcgkCL07It+tyA853H8o+y2KfLYINuApz5htPvTAjbCTIF
hA8SONkSDWkP1Wn/+B0YKe1jMYtyzPVCM4BMp7PvZrn8J1uLdO+wAHkWX9VD6dCIBCnAtnlB5l3s
C/EX+zZ22r3r92WU7CW73fUHB9SCwzpmYltOu+CvQEUuZz+y3cun6+HRPTAwjSpV83zHDAXalnCq
x1e5sLZ/RbAc5wJ7v7wgvOXu8mNxKAshHeonhF4VnvXTkLkyN+Y0S5Y8sVxf829LEYUBsGQYWs4O
Dr/3hhatBrnXXghJfI6vBm/jy/AqqjX9Raggg0Tl0YH47b8U4TQE29q1ph3eVeMzfwxCvvxlX7jW
XgC54DtCu3Qrhcflc/iaU3BsNhRvZq7V9Mwx5ZHTopOtLwvJYyMkwCbNmHSyDTefz71Dzby+Snjb
h1yhbTdNv3EJdKJnLXKra3JD/Rx2DmaAwg79R8AitSLBRqPixEW7m71myVtTgf3HLbX9uP0Mc+6V
7KJHSfxqwOV3/VcpU+awcMa+sL2QpuV+iEkpcHq6SK4PdtQWZjsCLVgcarOupbqpoMELBNw/Tk6o
5+Ay9Bth8AGW0V2Gsq62KJ07MJ3RYWYbIatFwV2g+KiQHzDTa1N73hx1tKCB+lp8zxPVRZ/5sHUu
DPB3V2fg7NjaqA7WRbPE3w0+m4ua/ppL/pGVxWFqVQN/NiOtex0Jedm3uNuPWqJyL6H18dA+GDGy
A3JYDG4Hgaba0w2P51foNheTNVxsny9n4+XcqXTnHB4GfABmnWUwuwrV9PJ702CNPfgDXIKEDYy7
MmFFesGKu6+F31DcHfX19EneO33Ws/bwVu/69vT117nG8R8hAenegJqPh/ClHCOe2wcbPNEtpNml
SOO+zg9Z2FJYNm7V42QI4MbeKl7amY/b6NF/1eWh3/LzqwvNO6nFcVJ67z8bmiWc7iyI1a6ojCQk
bVRMDuJVnTQ1F2av2iJbXNNF9vhSFXR4P5uqGkl5tGqv5rEhbmz9JUkctWoF6+SJvx2gtuopV/lP
3TwDihJY99Q74ctFOo9d/dm8D56mGl1hXLVLRd1WfM59XYmIZfOr3Dk7pNftpEohBgwqLqvRMhJI
kZI0k+96Krjg14dxaqgrzwWEAaOod/UxdCjdf5KzNYzoi88IPvgdRwdBkksYpiecx9MSPXiFD2nc
DoZwo2ctIbKR8V1ZewfLCgCjghZayUDFZpYeHsZTvHSAXfHqwj/Gy8reEZlOIdkn8o/gJZGsvEZq
kg5RgbFy0EIXjAB+jPigb1jEo3jP8i1gOqNKq+zArU3D68azGTpCN22iaMFHS6PlJzY7jA6g76Zx
sscGZiffqCqvPPBmx1c1VY50AAKDdG9uQ28mlUNh5bSgpBWOPQhotfdo133/vpxK0mD6v4/y9FYQ
VJ4kUzS5M0AfavLZtrtMy/y307iRCEHbKLCqxnoHQ7juo+zMwlwcGWm8fsMD7p73/NT3Ybq2qGUw
PSvrd4F0pdU91Y6VWGnzcSof26go99aptitPx8SHg/Mo+XP8txkykfu4brmg665m3mIDS+9Nme3r
y7QVp0LblMsnz/WkbVyFXHyqXdalbKKdIeJT4H5sWtMuB6YnN+fCYhJY9dKhKSy0yuZkhfDwBm00
yWAlOB2f4qoxlqmrMs1HpJ9AhmjdAlL6aq2qVE9BYLzsmrYda2Z5bsrTaPsFv99Ug/ERYf6i1MUT
x2AvHqss7gfxQawhsEPYtXNCC2jxOqqYotFG5ebI/kGSeJmdpGDXzmM+U+P4INfiXN29YYA1H52z
sndy+1j/onlxHk9Xp/MLWk392Fsp7vIXzDgape7JHddffK4v+Y8ncduxZ8LfvtdBLZw5Oxu2D+eq
xMP6IlNzNaPly1f8gWe4SbRVHjiXK0E8g0XrOidcHh4RMqk+LoX3sZTLDnZD+Y+0CZoXtnnJjvz4
9Uek/xdMFBuvM+yIDy2Vx7qzVsmuerlXk0H+2MV+PWoxKQIX3MVYY1FnIs007jkO9tjr8vYaetwY
Q4eOBbZcNH3aB9kFg0Oz5vWpzgt72REbPLm7YuQKvG9MX3UTJ6541zM27uDCcG28qT+WdZundjF6
LCtC151bZf8hKPtQT7GD6WRTbW1zsBJkO62NtaXXY4gdPd90vBZiDYmbh/pJQacHTp7A9H+mg0UT
dKmaaJ43JsmJhi/deIQ77EQsfboQ+mahj/qQv8fuaTJVAh8jklRj+R2AmMnxxyJZ8lBwZGZ1yevv
qCmKwZ1aDfAlTGBhIO1w0dDveLtGTSVzZWgeWFCgD74vC3HUl3TJC+Dr95jcKsmhrgCmvjzpvpmp
JvB+MerJqTNi5qopvfXXUdxQ9r8fkqoCzQM4OPIInzAfZkcQcRSSP4CeBcM1pXSFyElveXwe2n/Y
eHR2SmgbS3tC4yCIc/woYVeNe/dey44Ynpk8roJAYotaWwXKCykCvq2wbH/2EIgAvOFnoos1NczZ
2fJzEfyWFSqT8w90PzXyDdcfvO/w4osc8p7qGFXOf0WFUiNUFn+YVQbdkgVyImTH8WJdlNOXMjTe
Ew5PxQ0UFzmlJbcDa+G+pv/Of2Zj0P7oobJRYwofKa7FfLtZoNzejDe3wiA9lkqJRdqfkAE+1+bN
XtF+O4RYQt/Orel5pKvCRQLc6z+wYZIOi2gWof3UcQwbEuiIFofK+cKfvbeGje2Uw8evrBkPCV6k
Bfp4Mt9flmLvsi/1VFT3UHtgo3AahnD6teWiLS42W8XG4Sgm1+4yAkMAEc0QvKIMH4BTCjCi9vKj
bPh+UDz59YdkeVOivBMBtVxJuIcE9IEADMkG56/+yskWq+/6cJ6BCxdmLv8hrOYD2UB9IN46D9AY
D4n6Zdq+BTjdIM90gcCs7olzYDNT3asJYbc5+GU7laskLlU4hm5ww14uEa7A3wiBwQnUz1lF/qge
839tyHoQXK6VILGyieoAbLpqiy7bTAkqQ8pPqmw22Q8syLZxb7gkUHxzURIRlJgm4BXvlOR4dxrF
EqPwdX+xxvg1GKe+A5iIdFB5xhDRMe9Y6Lw+ZBi5kdlCOmWejdin7RmXNNZSN8NzmYThMASVpqxI
AKSw+ZiifVsOMw/mVQoArL9s1S8NPj+shi5VX53t3TII3k57JMGRJ4dTG7CsT35G3udFFTxqMl9E
K4+OHsmvg3norn9pg8KFOFlk0ZHJy6N9sS39lXC3v7UDi5YOtSp6wUojJM71pTg5ekb7QHf9r9KG
3OPU4iG0/4ZHmw0yWd3vtCDELfuGw8UL9l+Cm1MlI1vj/rdmovZKhMmPJ5/IPfREkpoog3Rb52KY
iK/l9OibDd35iFVQGg3wN22QPWe09XS47aKgQmkTZYLGV+LLdXaFF3d4krlc3wqNuOgYNTufujui
QhkP8nXhLyPd9nY7wd06jS4zI6S4PZlQUUN+qS2eJlIXsF/fD3YzHi8M3NnAQ63t6a3HfhMUvJ71
JQPfQLGxGLFtrqyydciJQSz9HZcZGd7417tj8cLYeWFpJN2Qx3ZGNRuP1iDtj1gLupBoMuR1/dyh
r/EWBpzbqYD4SsDkJUeYAK5mGSkRNLuHX7EDxu/TcznxP6LOq1tVptnCv8gxVAx4S0bMWW8chqWY
A+Zff54J7/7ORt3qQmia7uoKs2a1uR7DDOFa2peBCKAS0nN8V7mCb2hve8r1rFJj8dP/fSJBhWLK
r6INkPgLLdO5sopx4D+2vtk9UA7jsJh3twSqcnirSKkbVaAOGyWjj8l/+Mgm13kbmwbPF9IycXO7
YUFsE8ChifnfjAFnfI6axR9UnCPoR+jlK/1OOjCcdblO9QHdYQieFO/G1QzL7TLkRATPEwD7L6s5
IFsD0HqlB4jSMJd7mBCevc+zXjr1QadU8y3gVUKaQiRC4lqHJG24RAnCpKLqhDNegI5qacPMZ/oe
BwQCGQhQBIDM4LzA+vIFv9Kl0ypds1v0d4BFCGEAIP9CYFYjjSMgG90DgXZQSi9E6z0YAXAlPEfH
Bmm6HYYgUgMufEFfIUlvfyI48autZPq62kTCK+13DUo4csutB0w2WOttZJCFEni9ONKZyNuFaLB5
aZZ7uDlxFlPkheSpe7TkPTgrPIx5AMcha+5x7+0+Fu68inCvVMk5HaLEh+mlcGU8u194fb3n8GYQ
IY4KxR4Lbjxh1QNxV1kga7FjfhQrpppHgL+DJZuSSGTEqDLZ1istWOqZUix6d8D/o33nuRAwjqF5
hZuVGCXLNlSzxAyB6D0pdHRwjm0f+/yPSHWHIM+guDiGFah36gyj81oXdfr79AlsXUMyCRCvYOMV
wx7mQI41yeVH6c4vsGvL/Z+h9MT9mko/s/hK1TT09o/pbb9+ZWo+bOB78w65scd2EbcQaaXLz1h4
DmQs6SKpY6oyNbrJCmOJA3jl5ScwWhTJappts2Z9CQ8gkxv5sNb8ta6Y6zjt27Ve7IFBxtnsU1Wr
+p2VZ4UZsJtg7p2qjSLpXg8yW/BTsUJj3HXeuLjhCurteYFHY+flfsstF1l5oDkLMj417jbGW3VI
kVKUUuiMKBGKn4nYi4PbOVnAabAoT7CxWDtqcCqTJAoRf+8F6QbAeFzEfyt4/qG+sWt16qJHBHfq
5fq+dYE47gK462OPx36ng7uF2lcMAkozndvetove+YDq6+3dc3BRrI8JETOqW6GZFc6kswH5RQkr
48u3b0RpDg6fCMWgqE1yOSIjxT+DHEwKgnjxFofLDc8ZFafiEFrlWrX5/qUgpxEWJqhsB+/Iewm8
7epfp/HOZxQVTWARfMZZDDc6bpsvhO/y8OA9EzPRj0RckH+jxwDW9gWZuieu55KgWeHNYcQQc2Fo
YJ9i+QPpGbFGgikjne7ayS9QnvIJc2WNs+MUbE08Nwm/WfATgjXbCGgYHiZABMUFeqqcx3ipg/OP
CUd49EOUE5NrYSqjxd4bxOLAYcGJRvG1amyjpZl1zlkzOdIcx6rP9EhaTIS3y5USxpWbh5m9B+wD
XJxACoF/e4ajiRITAUBjhMiooJQ7nNeUbSoqNcUAasvPz7e2fnHtxFPDQ8sDcYbzHfMyMDy8+1uP
mYWYwtFRVsFD8T4KaiRFK1/xUHAJzAJZhzGihcLDzKRZKHq7ALcy6Rm4xRBs4DoDTHzDK6JHELPC
J6YcaWLfL/mYH/MhX+GhiPmjdtDT8FhLfzYYBfhsdIFQq/AlbcHsXcjpXlmfenBxZpk0u0ARJBJv
cOehuqFXcNrsp/CEjUh14ngQZTvAN9hlQuw+/QJdAjeyHOTgh54TmE3c3GFIowvO7JNeHcHgW4/7
wynxx2sHoCEsaRRse9ZRtnVYQtsl4mxvFu5kwB8oiYo/7j4Alc0vOXix0ESJgOSUxRhhD7oIlpeK
h7JJQhuXtI0gs6MQCdqVkGrHAYu+wHHzM7ELOgfQitQiptcLjIbHaR8PF65d06frORduEm46es6X
Yfgrw91O+HcBAuVwjR5XivV4BOJxNkKDO5LiCSvrDvQNSEPC8cSF701eKziEwOKRfHGD2veJFxi9
oE+LCbmDCUaxvfj4KrcqTS7VG/06JyLGNJCNNAazY4im5p4XO3Yc40RuPeDsR3EaoDXTQ1TeaVFR
9EBFJlhGqc4oRZiWFpqPBi1FDyXVmfgfOVYQcIAdhDM3xvt9YhL1WAGgwb6CGJKQjl0UKRw+uTY6
eTnB43hGBFJIhZw0oSAKZ/C+dcKBrKcd1BZBB+Ln5IF1+66ygOAUq+3z9gcwTlKAT/ppxXhJ7yVA
CEWW0efDqnGTr2aQfCHFFqBrn+CuZ2T89qij71zXpPLt513At13qXSjTRaibpCGS0N647fGewxtB
XQNiIMw7Sh5MAA+T44IKzyuHISrCKw/F5ZkkXy97I/8W8FlA6F9xjBTTV96UqsRwgPIXN2ix3BQe
zEX0wZ0dw6aCCk41OOI8JoQMeuX9ljlBJBo+NXDLKHkQUbilDZYCDwI58lp+mTMuR+VBEXDdQkgY
UfvTN/ySR27FYGVfaE7+98qhUMUYjNmbLbAocBXpozw5FJpcAasHD5R+roOin1wcoejbgk955A1y
E5Gn6yFGw2tpw2IOhdXgPbpRc4zGw6G8od2lzY2UWrQZkFGxUyZKclvgN2XN1yXXVjtjes81YZ1c
0QhsDc7JFRU3MMLUVrQIeyZrSX4Dl0J1xQtkLV6pfluwlpPfd1tgZtwIZdGt4MFA6NcgseU73oA5
CkgZjMnoc+EvLV47XE/ajMtiP+A+y/ai41MyVNqJoT4os3yirHIT7jXqp8HwnnBnjoPjAH0W8wy2
EPbQRegSuHWo8MUNI4ReYKjkN7xkD+DXjHQ4pnmlDdA85VlsNsVNdfKp+eqI24LD1VbcMLKh6Eg0
7OxA2x6VUmFJWt0WjIDailOLgJqGcmHqxPSM/KK04QUFn1NckxC7hzfZA9WTBz26zbdzq+KGFITn
CLX4OMhvaqv8hvFYIPMifVR/gLEd7rtB+uRJdV1x9uP6q6Lpc0LuAZ1bpCcQ6EoIJVGM12w0YSN7
PHmoDBQLCIEE4Nz42mP6hSpIKaszwKR0LhQLPm9MKn0wEVPWC35IugqvdBdHoIWUu6dHGGhwps0X
ewQB31fwu+AATk8EVczlWD+JJEhEtum4IH+0ylWpexk63Ausoz0GUmom8Z6pwaSQ1fSsM4GxAjWZ
UQbSm8QJOD3vFe4k6IaXAuQMenV61uOghBEue4aHLAuuksgN9wRcYPoAkPS/R66m2Z/JAOwcJio0
uLxyOE0XUixhMqb8CpcC+Tl9lmbKZTvwyvDApvppvLJ7k3OdQyLIsNpgu/CKrZWMGGBAxqGsAUbN
PH07ZM2ChAIKziSft+kpfnIApUVubfr4Qq6LD5Srix0y8nhwn3mdnxG6INIQRhAxYShC/9zGov8W
u7f7CqfAdUewpA8KgyPAOQxXVCrZeOXBubHuZcomI/X9N93wQ4BkKkxIyNk84TiDOK4E5vHRoNXw
qKnpJXLJIUikIZD26lfVKt4E+za6we17WOx4GitQkB/uPdXAEMLsExedArwRbWxFUE3g5ikQQ8Z/
743KA4EM9NBViE/X5Q4cPZ14eLQL01tgdOKm0bmNjWmh84OmCK66vV3oALPKNUzUDBusCB8M3I/2
MxCjSIKKZXho8v62idOX4DJhztsrDAvnQLR/f4eLV5yyWN32cD7i4od8ifhWwTZJcCNdhKTL9f0J
mwVZHfF7VTb88sc1C43PoV40h1S6JGXp8InieX9+gXnU7CcOJfAA0DnERl9zcsTcOR6gKYag8SVE
eiJJaw4OwDau9pvEdNAPv1bu634WJBpT2Su84Snyvr7ZZLygUOCwCJIWQ7ty6WyRRd3cmlTWg3O7
+2YCowp1A5oH+LgHlx+ZXyRrto/jLUwAG9NDqfHuJkWXq6NjcO+iAZwMTCo3j9aDGlFPGvjczdVh
Srvc1zEsNj5M9d5rVJrs7A9cma/6AwSKV2mQJrgj5bjSxR1LAboqfnPKt1aJiu1BhFCklXaQbHVe
/I5N4+IAHJk7u1dI2criunxoQvBByTOc0Ht8k1b56l5IvydwBlDGKuOwg5sVBL/VyjeSRnVT621d
6DHJ8fqNQWrDf2UMY4CtFvRAnyVhju++dbwE+ORx1p8wq0lqvVBK6eYUB8cNtCjEIw000YY52Bdw
yGM3O7ttPSl6VdMzz/bNIMfe2ReGuVMA4qBaAzTtggYig3I33CPBu4fwS8y/GuTgfQeVD33DxAS+
RnS4ar07VbyFT/f1xA1LCdvKGpybT3B9684f1HXbUhu1BIIreQWkY2LalfPulqGzyfd3VDH7eJQk
bvz8N3Au53C0yzOjC5gdArq3U877KDYkE6GNRL+ygEE5PGvAdIOa4pAGY5u4yopKiYH5cJKD+4b2
LX7mbIEja9bsi+2BS7lRs3C8Kk52pRjJ0x0M2hdrAniULwE7pxvoGJvqQSd8aICjqAl6fvjw/c4u
7W5kvKMEhOyxtjhdOsd78AZCN1pXHWrxQMxDhNq5Q5ARQ9tTmZFFUC8TZIYEhWQxUPkRqcUWRP0N
MuJwd+zDPXMPdr5HjdxF/vMqswrO5161v/+2CHlvkUGzMyg90F/JBlI1aP0UtYYkg1AgzNSkR1tJ
zZufotK3XriQw2u9rTWP0ejXhn3WOlij9XrdXV+cFyz67RPkAov8q3GzZuoHo39ffb/BsUYaeHfd
3aB1QQheXxh2/eu0YmsTMA6FQ01yzsHLY43Bcl/081Aal0R34VAO3Dbt3fiOqeiWnfUtiOC+/2Z+
nk8boItNY7be0V7jzrLK8BiVIbzWD+Exbhmdgk1OKdHQimuExxy8lbeggHfFLXSKLeqEgia68IuK
W3GBwPumq23vG5iYnAuEQyBOTMMaYY73VWevzBnJdLegaKTkVTnUbQEkYue80dPWfYoCMnwtCsvs
YRE1FTowOt+HmxugdZbDGxFziEPg+PrAYvWdFHYdnW/OE7y2+ww2++YRNu8KxRbhULGrIRCV8jQZ
V6fJct6qQJnRgRSdJFAVJYfbPOfUYJVmd/33HB+H7+C9fAewOYc1Z9/cNyn80DRb6yfMSuh27tPu
dqmL01+PJpTBWc6oPgCag5I3lYZBcghqP7KAzyW7S7SeOT+FDz2CqyKo0fEXNzqv8rP87O5dHaoz
+4TBPcOKVG3naY0uX+fT1p+oumo9PA23NxyZ82HZmkw0np7uF9bqF4tLmU6Kw+2o0ozDdCOgGH7r
McoGZcZNUpzrRd+czWe70WtC2g9KjE8RAo7SHS72Vr/f757tDc91d85zzYCMylaTiaapVvCUdVfw
yCHuMPThlCJPsvNpzATDSlzqSHMw1UOhhAeoIlgN8ye30j2ZfNi2gBk1yBa4NgqrY2isLqPLCJgA
AKJdiwQI34Dz5hyyzKNUUoANDORW82GCDJgBLMfxFYMS5YlsJYN5/Qh21EonoGkqA5MVi7Upe0PI
E0HKg4CxmRPEHEwOtaB5UKQCzB4EzwAp32RGO2FaTKg9aA9EdHtwUeDHiY+fHvwIUUDobskCx+FO
IaIdFY7as5mqux16M6io+Rzb7QLyJ7EBRi7zADcw6ttFuw0DEBgDfqYf8ksV3hzwa5BkALYvFm9m
VBJr80fAIcszIUgIoaly9h2CGfCXO7xiKnEG8zsAAVIVADG8AMmowBwMBTzPzsldUomzYtMIfDEF
x6MJoaonwUisBtMFLp/kWuMyeJ7cNh4H0ljUdo+aTGokL/objUi4ntlyhoRR6/AIsGHEs5E05u+0
p9jKl0t9/SGEztXROdnRdYEctqUhgWCeRCerKdmsjZ9+6Ig/DjDQYQGU8bJcchaaM1u223QlpUPq
ORw49DDDaUZVqQnNWKqRXIR+j8jXjoAX8fuwC7/nM+AK6rJh02F5pl9QMAokVNpyLH9AmroCDrIE
hMU16iLk+wWkQ9P0XBa5b8sfLWnmba5eYpZUeehotRXrVT5pw7sOeFaI/S3gnucs6d6U9llc/AwH
krvqGB4jLGL3wythYPsR6TYUrLBdsrkUuYoo0wkcM+/O5vg6QICAKNbR1Em6K23dv5DLvYAJwAva
6RytlpvzF7V63qHYsp1vwPjRebTiYG7VC+4zJIfXaS2m5GtzaPUIw0FXF9uvPsMyvbHg0Rx6AH51
aC151ch5tE9ujZoKBvDdm+ricSP38BapQGDShCP62eRgWc/pZv8JCaVygNhx9uqv5Pytru6qA+iJ
be4AAqcO8XG5A7Rg9A58tzpajUZjSm0vmmiBLLbwMVq3EIyic+x9nYJtw2PiY7+G0CnYYOdsfIvW
zUmc/SgF1nvQxG2oj9bNt2FUh+y66m7Bs+tEgPLgnILlDErpo5cMz/1Tl/8ZpTCAcFXABuCtzjMe
hCLUZkzE+3VvGBMRwL0AbJi+RjnsG+lsYLVkLKDKI0FHV4fRq02fdffPITVgbN7BrAXwCXGFaQ6v
3pHvK1QE3rUw8PTAkQRknjmqjemoWZEwiJVAhSQkmwdYrIvjEFhy1UtnwISiapsNdRePLhT3zhDs
Ldu+rtdjXfyCV3sPjfXBi1nlyfK1WZ/sWrhOqQlZf1iBThYNZsYQ/EG21BhqsLz7eiepDX8aEybu
bHsQIw1ui7vSayFxjztq5aXFZjHltDMhGGvSBFtb5T9IDBw+TCibIH5CfOUUQICLDjSasK8wNfOE
O8aKjsYoOfarbRX5Rb3H1IEAiu3jSd9hbacF1F5YlChPAs2z/7ZHEwrdMJ8Y6+1B1s37UDs/WP+k
m0lL+aAKkSQOZo6gNuQ7LtZYrX/GJOxWcCB/tqDWTrfmuDMej58OSOrO25m3Xy5k6GxFj2XTfcGa
/kHxrzb/G2T1q/vpVilWMB43zlYH1hXGNXEDawwz4Vgff75eVZBD/69wQrGtmIp3d0V+BoyFOAPs
FRESa0Vpnqu1WNRjRM30cLa//Rp2evAmR6leaH7gbETVisAhFYjZOiaxizFRbI/6GWC1zuDb3o5e
5z2TSc86/vNQPu1KN8YZZn1gxb5FlRL1Tyot6la1r829C0WFCzeLixUAteHDhduFmZJAaEiFIBXu
6BGLGT4ibSrghSY/PPgmEimTdxoRpb3TeLk/e5oj9DN3iL07/13lqkRr4Lh2njT2xGwlicV92FQC
weQ6waQONI0BSQSM1yuDs4ixpmfegYmrY9i5TR7Mnmb9kCEszTSoOdQu8EqtqlNFj9RrrVGGFXON
knslRXkSEvnZ2Z0OoNoGGMTw7890ej0EvpZWCU4DP7tkZNEW1lVTSuVSpU1LSf+Czrt4F085jFfw
ecdU59O5pImWvs7j1dwRAuIIb++H/Ww27pgc9be144I0zyhnuKCCPALKtKCN5SkCSQTdeFq3hq0h
idhucbxPu0BdoV9JpGHeTX92S2UM6xtS96Kts0V9zHrn4OBOAu11bRk2oIaWJHjeKdskpjuG++re
vEqQPR/20dWe7GdDdeZULHR4NL+IFnJN2naw/FHXHq30iOr5jDIpsHXe1hFpICmAXcUe8QyeN3q7
5shTIO37NJYePgcOv/MwnRk9wjKWORmGrHWnpkFc/wbvYO/e4VVina00KdbjlAjexBaJLEd4+/tQ
mRYmOchvY+uI1wJmJhtXZirUvwxhDRhyaGwNnUtDzwSiL+vSwHMP9yHSniNqe/mloAT2bb6UYINw
wQFtLhMleICkqnP4uF4McLxzYzTa7va5XokIiFpD9Tc4MxvSSYZbtqjo52Q0sG2dDUUhGAoI0uFw
2FoU7FZLZ+gWx1/U2vreWmjRjIMStJ6t1rTxcBtT/i0WQ4TugtvPY0rk153WfA17TetFwV08Wvy6
X+eQ1CU/u/h+aUDOVzOgH7VROxtqGu2Lrb07ZMHjqglZMYy0sI3PFtyhfES4TFvDYT22+pud9w7S
ptLKYXe9WZOL4O99ksJx+XQnrEvtNgIlUx9ReFJlDLUMWdw0ffSqIsoIX6tksNapF5JU0j+d2z4L
wb2hhUuChPIWKP4A6WV/QmLFjAHairVFoofFbAyrDkYGxt6mjvC0uFJqAGfrTM7ZvKNz881HTEHZ
AvneiPVhQj2JdKGZRJMoGkWmjZb+taNJN9jsnK6WqFv/NSwGFfwoH6uEhc9SxkjCgiP3jIwYoh8Q
cMy+y/cyN+XZ2fa3/RqvRyyrhLnV3A/joZ7xcPvG6UyJ4vmBsjuVc3Aqz0glJIt3L49YlQriJR+K
82eUREf/BS8zmd4sj9hrEEMxTCPatOl3t07QxZbFYOtiWKWOAy1ezRldjbIuRf0VScvcun+oqsBp
/R48OWg9qJP1NC25Q3n31P6I0XeqPVBKOOCkqf39HZd/L+tPapIPMc7wMT5SRG4Ihbid9BJSoZcE
9AiOwmrFmkoemc16O7lTWVWLqG6mSkdrU6gvB+80SjrJMSDFyVNbILhayl9DXcQrkk8VGplhcyxa
Yq+IR4O8b1WbfrYUqv2wSs+7b7zzigk8RwVP+7I48w7yUxQhArDKzJECyq+h/fIgVQ1khkN7SgPV
SLlctEnwSugupcgkVL6Wb/TRuDfe0nuIXUrb0AFI4iZVmcN40mZxCrARpKGR2ejkkr8s/N0nxi2i
P1PvU+0erRn9/ITxhbZPrXv4gTPDIzsrmCRnj2L9i8CuOrJVSGgiAPyDM/kn0NWdbDBd+Bc3K2p2
r0I9X3UDtXPDuX8N9Qr59aIA9oAEgs3cr61w8uIbFq7tR6f8qF+m//UbkrCkDek2vRwSWycVX0a2
trc7q9TfoKEqWAdvOFHk2C14BKrUn+q5N9Uq4IVh7mEAaW6i63Cx6SNxqRtvsey98QDgP2EG1gL+
pLmq+6pTK9s3VR6xewmXc43qxn+qOMaLtZQdItt7uVyShU45rsTGhFpiC+Vd/sOk22MAghhHr1c3
ar3U3ciRXY1OSierGK8sFC366AXpfqqKTcemtgP1C0c/skegeWfFlZWJbYDpd0R9TRilYB94/TF8
VIBbNJ8CBmY6su61BhCIMS5Ia3Z2bg0kMuDo4dIG0HQKdVcnv12Kvsdr6jNj3hqkZ8qgU9+T2MUB
fg4QmHRqZP0rJVaDLsIn13WONm4hCaTm1544o6i7tzdbp9vNlHdprRh1WN6DARZp1dJbLM/UmNX1
htilvY7vgmJqHknmggqIV2gb4XvIYVlqcih9h4g9fatRTqkBn3pf8JoxlDSzvrjiNZvgJCErm7d5
UfGQLUP4VXhJzTsDNECOTfcTaEE6TGv87YoirumkDZUZRzjas8aqJrQuW/cN/wX9pg6hVxmlpLYx
UqHRQk4Y3nMBNwa6/BW+BuosprHhtBH0ErGHLwn3effSI3EAuAFsQ/RnlfcSRJIjhC00WDVcpU2V
2wmeJD0fdHImaLRjqS7LocyQ/IBE1ffMZXl6MglRsyaZqoP/zN2zeB9YkekE5zzMOX0W5n9aCuwI
qVO12oiQwzgu10ccRnn72sisBOm+Mi2+aeNmmYHGQMfHgozWRoiJAkMa1Qx5Dayv2x5A8cw7mdHY
8YOl7NUPtjd+Gx8WWjQ5WZeQkEMdrnV9OrcWWsZZ8Mdj1HrWa0GNpP490cbH/rvDkiXV/8AiANFW
Zox/rAoef4prYoLWUvOTQqCQVcxTk1+NOtm93l+OWQWrBTwWWhrUhovNQQjVpBNNuc2Y2si3TMLh
AHMYk1lbYQ4WbaNDvgJXqHmrGXl0BGTXO2BiEGOCIA/gJOVJf3DpS66a7JxwEC5xr+DkAfEPtbCk
pDYy6hvZu8RGo27jBoHp05cYlZQmwwxTFB5eBoW8BvIdZB6m1CnyT/pDtcVEwGZN3VN4iSazVE/B
aaFBkLl6kD5LcwQoiWN8kB+kFuLBgggCB0u25cmC/SEdsomNGMcY/vdZ0qQKfoakR7Z7B4ZMV3MQ
Edi69OCP5TOgmoacbK9QgkFzUg4nqJkZAKlEzISNPqhRmLHSichFTGUfSc3ITulMZYlhxmA1RCMY
yU4gSdRCuyH2yabfp+KsL+NV8lkrINWrJPY4MbgdDjLitwhz1CpNHqYP++nZ5IZKoeiRzYelmDlI
5BXSzW8Plt9mlQoasKdwTD3ZXWNFDh8URh+JW/ZSh5FwY7jHzk67LX8YKwqaIKrDCK9sujCjIaae
sRk6oJdNRy0Yy6XGxo1jygOFXeX3Bt5guWQ3lpvogmXFcD32GYLutZ+uuj0/cXy/x2ji48qHPRaN
lZi25XN/M+lTQXar+m6pDnMVSiiV2nFWpZ6uoH2yJA9opbpwxvqimbdkBXx58klneip/mbVn/Iw1
Cn8c96WYuhOPLFpyU4IB7Pm+3xijmHeo9K6VRO7BzCe4xGM6aGfrlhQz+OLxqdYsHBXtgoOarDuu
BtBRUlEns+asQCtibzBQv2vEq1+21goVb3CjeK/mReYUHBw93Itbq4Ytyo3Q3dItxImazdS2ZCSs
UahuWla4UN2XpYaZVjMGmpzxODPpY4RbVHEj9knvLmBV5u5P7ZhFoEahuVKHMH3adPZycHTaze7c
7cqOi3DkSA0bUZhgApgaPwgfyAJhfI6iCd58dM+P1encnE7Jqbp/f389LkaDJ2snSoFcpvqQjqgV
u+1sH2fH9ONOsW7Olo+OyuBEbPp0N3orXOw407RBve5TXUEU7D5FC/hWFBLZVnNf/IUiyPUL+yDW
/MISqcdGjTKkzbt3iMhxRXghxBBTkm9S6RKWVQQaIuHbJCHu3n43ofjwHu3vAW8lDB1/8ovpWQYP
KJc3FQiBgJGuAKkiqamkxbBBw+4m3cyrKZ0Cz5WmArd5MiL5RHNXmxazfxtjnTk9Yi+GHTSOCOo9
TZEqDa5Hzr+ySidyDKkvmvnyzEHg4mmeSwGQCpOtlJlxxY80GnXH3y4ILA2FGmO/qsiUwnwoYbMJ
75kdWqKYJZOJZLnmAyO0KocXg6tHm9RKTWKWMcZZtiZTsiO9cbrHWlvkndni5pT+C+57rAVCcl2q
FFQUvEKeMJVALGBroDCwWJxhrqe4RndHJTQN+QJi/Z8Klgk/BhZZg6yzmtdFITRAVLFy9D4hBHL0
NHwgpONm/uIC2U0FyDgKwRs2RWJQfqqeB8B0YRkhkdTj5geAPrxtfVvX8PgFrLl18Mi0fkrpEDK/
YL4nbJdelGRSrVVrzYkFtq4PEt+V+q6lNds0yEg+haLCdGputmkgakjmGKJaesu9ikEKaa1V6dR6
OTb4TEle+0VkjB3cwviK2MUbcSHB7Uai4MVXjUaaG82hqITJhdNnWwGgxd6udEqdD7ejV2u92AU0
ENfxWWLcsf0ibYVI1UqMoEgi17sZ06esnhCxHDKZQu+oYN+hru6/Ixie/o0ULxhfmtWIqj/V6Nus
QADV/kLNZpwJ6ZCtCM4Yxk6KhJ9Ayf4Y5hCxUJU9mYn9NQZoQKk7bfnhrftt1qKT+219yaP94NbB
AwytRI0KjoeoRnr5dQpLF5RUb9DHh0Crqywg2WNagQuUk9FqXPUAMZfczyAGoI9nT5yARL0U3oHt
IEAlpiVQk96nhyC5szsFPd6ktN47jzXpY8AyvV9IUnWd1Su4T2veJzwEr5DFuEG+1yu8d54to6Hn
B4UrNBplELBVULVFdxfBKc0s4OdUGk2fXPBfOrPhyYLQE4B4uSFBgABIn9ILfg7psA4KdLooZ/Gu
GsLmhAOdpRiaqQrcfR8a8IK+JQ8Ktwx9lpoEMxOjWT1CWC/QEaVHSLPONqY+zaosDiSfS0BROydV
zX7cyWw1KiCeOJrottji6RZ+T9VbojwHF66ug80zeKCJm9/UVgOBFeynpJUmrQTSQfU756U/wHDz
QtNKI1DEIRRokmsPCtHAipZ2oFqs6hvkgD0Gl96Lw4s+rIITrfcYoPlUUGC2AUxM4LrvIewfXDAJ
8GF+oWPq2IBGsu7WTwWuhlMG60C9Jz0JzkrkKQBntCxZbeoPsH4aHc69Az8yS+gZR4CBLScL5EH7
5hsw1b8GqN5fA2g5yGgA1UU6fD/9Qg9wXuPTMDFZgeZgL9U4P+hnNgXU/ulueVwU35GOWxzp/tA9
FIVepzQ8FMyFFawF2FpcWsCfxdqUByB/fdENkFKBs+3dWlQHhW6r816YcBJldj0wc8Y4qHrkF8SA
63uIG+DTMAmrid3+C8SQ7vou5I3QNVP8l6vWdesJmwxdqEqZatdDdZ4X0PCyd3qnuSeA2hlFkCCG
185jUMCU7lErRxh0aAhoctq2N75ifB7QKwA8qNkk0t1um2vcyqm1P4g2jkHusrdLiXcfmCPoaKYn
FA4Qs+jtKV3gG3jcx1HhBWIasKW80Ggpx4aRIo4+RHK8xkcBfBKed3IA3vCAPQbmpiJ87ht+ooWB
lke6/DpHmh43CeAL7AIbvuKL/ZSBg1cWPmWqpE45PnW4CyHZkyQHlSoWdSwNKg8L+w36Ghx9PkW6
U+uBNlFOiBOArQCRv0UQb31Yv2sr6F1AP9Om58gkKhHXa8HP+9o/UMZtmDfdEiqinCIabm+fiDaD
8OXE4QGCQZSyxrP+xLsLKifYN0GBYO7mcUeC5wYlh3+PgftdvBpnauTAHEdgg4gAt1y1PcHb22eU
UprOwiUTtUJtKSClVsH9AI8iwBGiQkZ7+dzYa8fNJgUVdycmJQMAsUsxG0RHI79AFNaP4X5QU2q9
iOYurTgcUZUAwDdVpwiRUrlWtjtG14OQFhnzVBE2u3sgFSVfRm7R6aKnMd118B8yqxxckVFP+0J8
g1T4MkY1pjXnnftUxBTn6KCbI1MebnT76mMSwzIV5cIPoulMG6/+Fl2DGCHMGscQXAZCpVI3ux/n
hnLDlYCeLLCogBNAN6m6hehODdQzgh/aILRYeI/PNBkKS5tyQrh1oL2gKjHGR8wac6tfqdWbqNBv
v7wEYe9gMUOPUXTmnVf/6DyiW5N8aL/aou6UHfdZgptofsNKh2rfoRkS+XUf/UuXYjXNp580pZ2c
mo8A2CO1s9KoZncXAbIXX1T/ByXetYOy1iqO3jjKcu24I6OB0ohdDH16/hZQmI+gw5Wg5hv3sUT+
GVDAuV8IqiuGVDsXFqMDQQz8byxguEV33CeGD5RM5aA6rgaXLmpmE+JSOuEXUa4Mio/ow3UYKP5L
6SM71uKkOadwGEPSOYsz15/PiEK28LFQh+cTQP1BLBzqEZbAFzSze7oKeAlKFEyTiEPSu/3aZAfR
A3UXrDp1cGiPDOUyWh8QFxwDEkJSlb7uaI4+mne1yh5pwtPaOnt7zWrq442rWmsTysIK66tKAn3q
ec/g7khpgIqEkklSOZ7U00HxolQI44o8bu+FjKoyQKjLDYkt9YyCnUsHefGaiK1yGcl+oS63oFKy
KfJk7Dyb0vXgtkAGmpDaKWNF4vgezmH8KbfPoMByBMuYhxSIw30EdVxupTL3ZAt65MeivhkBDh5Q
b3L1VKmcXWVc0nocWwBKcBugsTOnwMdRD0nLNcqaXVwR0Yy2w2oLHWu6rT8oOxhsuT+F4OnBB+Yx
4GCf/wSJR3i2cbcpOd8uoUINagAPr1Z+egcgODanVCoC5xOnLN/thMBoeG5f6ud+0jz238PCmNru
yxvF8J4+7Fr9Wzc3hvprXI5qY4CDNws6uNzyOZuPqFHVUgb6rb4DqwENH+WiDyS9s2YHeBBG6GD3
qfGy4aVtX71va469jxewexOVVwT7AAa6dCmtyvhXmJksJCw2/C91CKhs+Oh8BiUR9LjcLPKmtOBh
wVBuZQ6fIZLGMRo7VBOqNUDdZbBef/h8pwms7uz/bLGuyktCQXkt2XLOkqAzKI3kiJGvbguXCDef
YAHeD6CiLPcyWEkzT30mmX4kzSZO9aXML5u0CiyqkKuyaOS/Q4pvlDQKrmuWsjX5/fd1gXWf9V4L
4aOjBTH1aODMlZMEOiAML7K6AGfiZbn0TPSGfUfEJA9YweVjlicZzEzmfVcjkFmIYc5a0CpWYLzJ
knrDRC14RbofRyf1S6SguiDppQmOXm0KaWSbnC7wozmQijHN0Cf+M8PIRPpvhWZVUxtRXhowB2Mq
wgEkWxCKAZzHOpr0AnjH5Kq9D+IdvidSLdBNtJeKiXFstJUMiIO3i/6EO8new9OKpokWmt4ELmGZ
OV5JtrvgmOa4BGFQf9Tw/VoySU4t2YeaJdq37C01b+lOdMZtwPpuMF52KJ7ZXjNd3QdueH251Aca
gz4nD632gEKAV6ntMKY6rMmgN9M8sA9KtHrdrMsUhT+zBT0UcVXOq19IqdNwyJR9VGDIkmbdCYsk
WiPgJA6pxlEojyWVWpCcTP5tCKbUw/+ZvvLdZ34MGaRSuNQ83fEiYkvXQ1pcq0RyArnj9FHm188Q
aTX4oeStlqdcZiaqflBiAOjoTGbGjTpIbddZFDeR6zvz/VDjj85EqR3UuAu6E3oSJeDSFPrKj2Io
c9Uh6hh9pysqjv6/deg7KHBc6nWg/gAIBrxFp4JAmQYonFbiMrKewmYeoMGoRRrVYK+M+tOoP6gB
apeJSB7X5zX6Ffcc5wkpdmmpa5LWoJciwR1ivptNRWCj6MDxQGFzWss9olw0OTmAICGdRreD8OEI
lOvjkKJ4hU0Lbhk8nPiUGmQDgqRb1FZbMiLKSuyQ9oH5QYzsKzUOzaoKWqfD8X5Aphg5O6oTuZyV
JKUPydamw59OLb5GGYM5obJhf9I8VAl7RFs4DNkxNJR0CZLrTsqEurPHAGRo5xvlo/cYxs5te0ec
9T2GQj/Y9g1SEYzwzopAmdD6989A9ygS4thiYCm2SAICwIoz71G3MX0uwNbn4ZFVn9vhAjjo7tO4
F6VB62dKipZZFeTw2kOhirMFRxwATYIC56ZKPsI3j273CXoQfOKJLVs5bw6mdSk/EAootz72dv6d
wj9QAuEfEeCVWlbcH5DoEAMB4beWE+0NS4+c3+4IOtkAVKyzFhQArn1rxsh2FdmC341Igkmku+gO
WHwNjG0Anu4elreqfQ/aS+luaK8oVRpX1DsMjswNrbsXmO93EOtTyYPfkEyJlwOWZAbYem8v5XxZ
5izT3qITvFmHkfidtTDDYJ6cG0VDUZ6s4ZlQyMOeYjxANoMrjA2rw7l7IJtZW7YuyhSXrMMsDt6W
yAxJ6B44EpolX5oc4WTf0zCZ7vg3aRC6NZGvM8A9nvwCUUnBJa0frMSogFCu4ZsWDBGiFO7EqY63
iP9jUFDw+tkroTnL0TvliYWIwyd5BzYn6vb6msPUu8D3o4PBMEgUpwbmWNKYagaAVKA4DB4Do1GL
frCUralwjKqj6U46QGCgCaFV0AHfWdLMHCZbHDYHntPL9AK6gDxyymOeGklY8QS12No54NR1w79u
PjGZI+fNe/Vc3Sb5NkTm7F32SR50ANI2qt37goIlue62MyedI1ffrct4qF9YTtChQ4Zh7RdXyp1O
SKmudUsP/4LGGFs/wINAoyyzMffuOJVMyGJRGqNzUHHeHh5N+453cxuCzmr8evul2diPr9Hce8Mk
SE02qga8oiL0gS8odYkIUfh1ijpkH8K896NWCZm9gw+ODVx0YbX7DpNGwSe7nr8V6nB6cKuewd7f
eXEzFxTC96AIf+6OWn8udOYJ9WxMu4iLmxzlk7MrQjdun/HZAwxZlFZb8DcG9atIsrTvpv3C4IOj
5uE+X5Z9AwEzJV1xa30bMYwZaIJk3WN+IHG37pGMeX4D6QIcPtxF4sikLU75dHhTL8MqwPwMkaZf
Wd8okUD5WViKqDMBnzLl+DBMli+KsCb2AyA+WLgqXMfmzv/CsU4Ub3xiUsNpaI+/HklxzY8RGtEh
euKbg/SkVWkXukWUGvIs/o+n89pOVWvD8BU5hg3RU7qIKPbkxGGMEbGAFAGv/n8+XPvfqCs7sSDM
OfnKW7YcWPs8bwU9myjv9lOjZ0sRr3LVkZGUnEM+oWPmba1KzB52wlxTkVLoGyWuJJGRQlWK4K+Y
7ZK1UkfTnV9GF/Dqc4gy6l4/g0/LZ4PKTnghklR2Sc0OSkli5n30bjT4v/nFQhkiJZpnHSmMGMGE
LjO59bQxvFRi48JVhEcFuMEZ8yRUBAqcN+xXgt2h/VbwAsFoB4Kr2DBlA72CETQLoYiAConZOy0+
8T6PJ9LbBn9+AOgDcB5hU6gX4lyntRi/lP34R8pLFFOpygq8llwLzh+TEsEG/DnQMqOI6Ci4kDnI
Cd5J1YbkseNLgP4UQHb3/YNEFzdktKJl2Z0kKg4pk9EtqAbTjFrkPSgU/0wlUfFb/XGlupGK0afy
sgqUZ0HXKtt9MXsPpmrs1F2relnsc41XDus5/TZOA6wOMoTEeMtYGCc481zy71AZ10iwluPqPu0q
WyQ1SiSySnOFKL7ChZYm71m/cSzo9boKQg2UnkH+RdZgKObGuO1wdN4/iIEh59XlS0VWWRgIPfMb
bv2hyefyfq0Ofk5iIvhoye+p2fJDG10PfgOmEMVvcAAQ5+iD7A12EsV+RMeQb0S2DqH+noNZPO+k
itSu3S/7MLHgItsXlEvP47Zi1KcrbfebieZg/I0WJHgkXoslOdZHuCtjzVtqnZ+CrAudLXhr4NpZ
kZu3eYDHYOnAvvXtZWc9Q770ataVPkDf4NTmX5zOSbA7TDrtQXsh19+pjWgcb9AiNsVESiy2urC9
rnpHGb+pkTUa9/ydw35VESyDCjYgt24bmD5jA5235EZdmf9lH3Ap4tVxiE2k+R7Yd7JOgEgFJFBK
SzZvgCKaAXuK6+7TeuSQwLABQ4RQP6voYFkhPoTI4OCEkOsq9mEUGF7GmdZAY9c8pFuuIOAiEhlP
KDio1qIVMnRj3oq5W1rxcN7F7DsZK5zUykkR08Ba5TbJ91bd7FKb2KpyePMRsEr4C+zk3upT5wOZ
Q+KVfmVgm3pWeLXqu/O+GE8EulFKvFsc6vyBvpUhTjaKRJxcq6kytCC2mZyVB+3z7rizgJaHhG4s
/DaWix5ELS7IAKtsLNG9ZFlO0SNkxsFTYx1BkC/uawyhmKsKHmVnFNyQk36BuZ31RJkzCzhVnOIY
Zd1CSGeU2eUIg11FgG9kkgKyY+X3gJAanOtNH4JCBCm3e2GljroHtCzwAz0xsHj95hhBHYcnDiK2
qi2+TwaZULTaMNLhOQmWGzRUBoaKpJq1Rw87FRXh4Qk2Bxp1rM14Pp74jLRgdTi38ZzQ1LYXlTDh
YvpeqjYAL0fhgcUUfQL2qlzgVuHfIq2zGh6K7zNKsz3zDCTyFB7vqs4H4sjNY/nNFxJleRIgmm10
PGudJ7NzffhMI6SXybGqXyyUr3cxVeYPvIovIbvMaCEx5/WM5uMNpXGg5kf2EqfvVLX5mriMsUsJ
x5HjCURnEQ+MEWxOYE6L6nc0Ieuzy0UnMx7w5fRqhSviRUUTVQ6LQrZdaci+o6vCaBgRDvy+fjuY
HHZ9doRJhIheLzN4AZ6In0/KyM+oShz2aP4UKHQhsCLHlY97a/X38MB7ItGiIGBH/e/R196MYmFh
FEG/j/evNzzPOhxWIo7Y3APLpN1NSeaxVHG/us+RduldF/lgPGqtu/B9hpPovn5QhD+v8vNm+PQG
F8I2znoY+j3S8XyDv123O933V5fzbN/yO+d5RCal6Of+pCeuXEH3vgWZ/np+lfX60V4Ow+CSzUd5
MKxBw1wPg2zTjZed2xr7jyIMetEibG+LzuxWjEfvyTP1z0WN7MI86fg3+ivqouSwXOD+nv0WAc7L
7bb8azq/8NviPLsNF71i11E2sbJ6vHY5Jfu7p5z9+/Nvz9fHBbq1VobHIuby7T/gTLmkcAXV3MsB
xe1B27k/RRGcFnp7k+bj4u52z0HIF6WWjVsWhMGLmydOwVGgMDuc9F6uurev0ZTdeeTBtDX4vWNj
yQKAdsFzknWcaORg9bz/Q4oMR9c6Ns+JPaonz46zb8+u1Lz6XvcqRttw+WlAYSqEC54yhMnoYKrG
Tl1zq0JGJBd/lOomiffNKZk0W1Z8ZNiB+gG7RJma2jQiOoQg+CzmJqKA6fxGNwB5G+qEOVZe7OOP
TCOR+bA7ZDA3D/EbxAzZl/DlppmB3+sbwZO3hegTlSM+dW8PKY8ReG0gjGt95AbQgGKByfxrP+Aj
CywLX+LSROWQb1kskAZB2y76HQ0Wb/biJZJaJIDU18kQhQt/LKhvu30QbvugOFyCGqEsPEconb9/
S6miD/7ADr6W1TEEkT7myk8ks7iT7jDgvygiQGvrYWMavD3l532xFATY/GTVPXGRxNiTi27IJYX1
T6t/JQBkX43h2UhTa0QbONKeqY48VUoH5DpTXn5rFNxwJS/nXEVrlskz5MSvGEmo8LXstSnHVTHW
1cPN/X3ICZwelPC/OsNFO51noJsc1KE5Otf34VIuqIX8lv4l9V99kaXnJKBGku4Qi/L2Uwq+S7A/
gTJGwipQ5tUs89OfxzLyVA9cPgKEuA6NadaewO9AHKR2LtsP8c+FZVbFQ3A/e65qI/lDbGa/EuFT
L5sxclYEjX3EnF/mk77ldD97m63FOVBRoMWgMii/le15oniKXRqZd6FMSAUT6sgE5ad5vHot0Haw
Lh7DnmA/4VklFiurcDCrccyyWoiTE21UOgbEmDW+IESP8+V1wsp9G2GFx6owp/ma/EYPnc7cpQ0E
wK9fHitWTcEGyC5rTDs9taAhnh9ulK+qNNL5KXtOcvwESxtrv4wGOx4aXv1iIFWIlw+4iqaoxHT0
a/abQFO6EA/t7QcD78wqs4eGTs2tIe9PGLZDjkinte4M/vCLHY1+zkNSsHLRYhyqJ0amopjXu/N6
d7Tr869o+U+UiNpIs0LEt+iRIQUaXReZX1dIxGSr3mgcYz0SL19VqQ0a13VW18dvh/OD+hJT5qVs
8hw/ujFK4w9mFg7V3Sm9RtpHo+jAIsNnlGHAHp9rAmHUCf0L6lTMy4sYvjG8728d9/RBLepRnRWT
8g3xkix3pFO94TMpW1Bt7J4u3yyYx3cQ6xiIr4k5GYzQ3b7Tr3vAjn/HiFphW2e22xY0Ma/08sV9
ZXbHyB/5RAnXZJ307VY0HRTBtXIL1VRem/3l2Ong5UQVRJnFhZH0x536+Lz/lE/IqdVKfVk5Hd3e
pNud9NoacTkhCCJ34B0mhPRX98qIGtR2wWhbJ8vepABvS3hBHfrO6JK79PHFeOVDP6OPPsmm2fQx
4xHfDX4s1/E3ImRUibfq9vldr9NlPiNOJMJLZ+oEcz6In7NrkHJ9nWW8T2arPxQMAP0pKMIygl1i
vXKazIhekhnBLJ/ePnVP8hfGJv8E6QyN7SBd3t0BfTF39IMY+Xfx3doCs5m2AQ+0px8YzUxlplGo
vH3RpKWaHfMpfM6kRIu3mGKVgQAasrry8T0+XP5IEPl0MZlmXwWI0J4Cw5nJRtCCBx7xBRnnFQMg
vb/eX1x0bTPEbQn+HkQQR8IEbunXO+fk81Ati6CzKoIK4+n9hlgAK4lIu0Qu87RclIs3JPJVjuh3
bZw5xYnGZAOL8F4RALwIGHK2mvoPitU9PLvnhDFJwZDXCGkg+AvHH+owpT0s7B5fgkOgol6t4pSO
fPqb/HYPcgc0g+zpe8K61qVRxlCNEWwUCbduhbCCuGfkK5rdCGwtBIsouOAkA0Dw9npZwDxi3HKj
zE7ZzaVkeHaoHdIyl4YyoddYUL4VikKCwxVks9AqYFcLGvam/wWTX0HgCN41Y/2Tnyu6RF1XCHaC
9BUEtRT/uWQ3UCRBgibWT+3/dLQf6QMKUxkkEExjIEfg4xAVEMzbFNiRVExINqHn0uUCbQPC+aXP
G1IVuTFVIKE2oZvH40V/odbAo6vqe5SlIbZVaD3dsK/AlRrTZZP1mB+4MKE2eIvHSDEyO0ikeRx3
fu4QqeGqQwljPiDs/f3+2fPxPzyf9HAUOzxKkssCypvAiYHshlPCFS1lK6EFg3o7PCxgkeSSTLCU
Xz2oUVgjALhXm17Yk04jAHlQllQZkJQ+9X5igkgxz/HL0ixPn4/Pm+StLTIVjJcp5hnc5N1Cyivm
5zl3pkccsKLUa8LE0RYPm8QZ/UgXqV7ndJeoZMD55snZmqUnW98DUmsmhTJR0Y0GY9L0k0Rbsl7f
aCfL3M6mvYlYwYVH5AWZgeSE6Uzm92c6lixj3YFertWf53cP8NQ38/8kj6OtzCWZTQKIg9xCCSKA
UdzciZNJ7EEBucz0HgAsdksv1lcaWWDrOOt0uCmVfwtnuf+9gUpJfc74AOAYCRTYBWcm22l+VDnX
RMZBd1nDEyM+1kKUfozETMyChTQx+8unUc+exhMjq55d0JqsdK9yhc5VYWZSN9vLbAVtqzSEU1mZ
tSHwTLDOOU31hVDozQXFTYBuQDIBvgmNUYCMSGJDtgEIOVstFguhM8979tOgOHT11CmWHZWOgg74
bMxDYQwfESSxUnOwjDblLjx0j9GhvbsdBsd0kxz2x/SQH16H9yZ0inHkhKlejsMJCunO0EEt/TRw
HiRWQTa7Q9GDHsm+ll5NXQ2GmvyPMN7IbYT1BnuNYkfDYgPDKxtIdGHOPWzkHppfCHZQwL1crhi9
UEJ0rsT5tEIHYzZsa0mlvYgauQEuJ1Uny670IbIYbhtyXvcnciNXKW4Uu8LLJHkMvP3LClXMmVQ4
IC1mQoUxo5PTVeJnZhHCwHQ9Q3msTjz8BQ1QV9C0sgnyVgCDgtYXiLGca4Ch3H4RCim1P/6rNWjE
NKpd13c9/0uIjLDPqKpqgvv07LkAQpHN5Db/8t14mTEbm1vK8KG6sR1us+V7/V7fTAom02y21Fmx
govRGp9hrPlfXzdtC34e6aj1e9ofatmsGyK6pY1OfZz8ztZfqU1qmi8ALsFByr+yzwKPbMQ7BC8t
XDOe9m9foczBkRQiZTEGVwIKf6h9bbd8zHEuJXwQ9afQaAhZtvnlF3cvJSRvbt2XvucpoEwpio+c
Pk4MVBVT/cbJJRDvGZ2h3K4AAsgOsDka6f27frjD+Rzpb5bloZEPjUd6oYhaAyPrGkMid+qvPffO
68EikQigychUE9usKWHWHvULuHdU0FEyxz0R8cLUeNBdbX54EcmgaFroefNDZ4+eCUVaFRefQq/+
3oiZ1VoBSRxGslBMWWR5HNkt+/7bst9m12pb1OfMGFq8Ci1etSM/9J+ebLxMfhGPC+85Vl3V3e96
DHD0tGBCRo4cxDUuVwbjeAMjRsZE4HDuGAm+53veNte8+VXnqGpfLsmQWS5ftjBmr9Zge7cSHSKv
g4JMpAHPKVBhoSILi/Z3jzZOpD8nqpEr/EDsDliH/sOESjKfKRuMD5iSsBy38pUovFhH4VNTmQf4
HuKQdTZD6/UjGgF0zRahwe2s2Yu56fuQnGGk1k5qM+KZS0/KMRNmVneSn/ITsyHCPEDrb+Pl1YCf
qieuUEZrzXEQKekvBMGvQlLU/viqS387txf2QnhPi5Y+P6wfzbP7TglR9d8XpK3GLhNYc9ioaWgZ
o27kythruZ0BD4fI6W2wb7WSRcfsbBgaRuJnHHI57IqLJrdPu4Hyyg6LjXisuMkhHr//rqtWcF21
gTKx1pxD8xGyPIDZNlowx6pl+ldkJh2JO2EsHq9uv7+o7jhWaRc6S2ekrvidNEH4+4OwPLhtQrBQ
AbbAKgpXxgu/kHErEd/3fUGzhiLHkRbEsX0MD61vnjBK9OHytok290KPNreNEgxmSqAGUf8+uSJU
BR2EdlO4Otcmcls4tcR/5d5UltVNf910HlW+Xj2//72O19J4HYfIGQ2/093ge78+o0gUIxG77KHX
g1S2VrrAL/FXQuMWhKSXXjsm+k5vkmxbDdiBVtsNN2rtvKQYTjhDNYwnplbLEQGYkSpysVxDn/ZI
QXDrwgWntsgQ6MVQOY9+MKCgXJ7M6QOTHfdFUpE52k21bihSA4QjiNsN7T3qF5PeuMYoSe8H+wAt
c/+NOeAlCI1OQlEZp7JoIzgwIFFmxWxh/IKafYDy2IbrwaK7IND8fS/fM6O3PKOGs5+ecc2+HhQU
DRFr/E1W+QrvsjmQ20AadYTE5gw8CGrXNbg3PG8Xny/VddFL2KXAMYFsWqBQJGzGoW0CshBdbNQi
2u50ENxAv2VuPKGwqCPjPdn7rXkyTaeX3QghNKK5J2IBX+0Uy7A6NN5/I2Y28Vjbf6DT/bLPX2/Q
binXrxxPE1IH++G+yZC0znKzic3ebDCNvDpIb/qdytvZSDh77cgNISHwRvA2dq8dulT5Dn80Fbo4
IS+KBiCV6CzVGlqlt8IeplbOAsfz6Z420nYVlx6egwjh6ryQO6LvG5qXLO0CE/1Q1dqgh1qEnLRF
AHKDA7IzA9EGDVSbhQAVrPcD5W0kP2pjZH+h0g0Vi/zNOM9HkAK4SNgRHa/oEB3q3W0jc2JT7+LU
kP9LiRHcq3f1RB8E51lawPOTkDKk1NiDbUq92aRNAkgeYR9ajamzd17uxXu54d/eedvn8WA5WMr0
2C9lOaVB+PQemwfTRH45gJ/k3b0Xc3FcuW+ujSR3eD4xwhseqkimFLbgnAWgSTwuCIyYMs5jBfmP
ybSQU4z1FVK6mCtthCa3C+cliFBqQRw9lolDOdRj2IJytPb2CzVUKWzJo7gAypumq+KAKR4Jspjj
zq+LHphdoQoKVkLq4zCrZquTHAM5AnA2UFwBh3e1c+dko38hzDaOLLOEtY20jCPM4jPNjNzMjIyF
6GWGCyHpy/+pdDsl/v/kAG/7uC0tbPzstjWijfe5xNBX7CPH6VGk07+Q4Lv5D5+u5cOvjTfhXweh
AobjBHX8ZuNCNm0F+Wawk4Ys/dQeoRZBvTO0cvbqs08DQj3Z5GvQ35ev4t00LoNyKawt2cmtfYLu
FsDGAUYAqU2aZj8X7ZtWjF1ZQAFQWyEK4h19kWJJvYSqE4a6ACrEYpejPfiLfqPf4R8ViNtcwDIC
0Rbg9sUpfQXTUMWjhDbPmvtjHn3haQb0tzzUSL5il9bXR7vwNwM5LSzhFJ5z4slHAcTcRaveLsOP
LPfaqIz2hzygxinLxaWLWqqyOy+yjcwSmSPdP/idduK13bYrLHyksFTsI8+HFioRh2p39hHDopDq
qcuXJQpiQ31vylW32Cq0Wu3CgZw/zpyno0BPk40ngQR9ATLIUauTF8gdq2pkzp7bwmnRkc+wxIwn
I2TFsAEAr1q7mHl7oF0RqxHBmqH92T6zVyik9SZeYNe9SlcCK3wJVAULRERCgFFtwLIk/OXO3x/z
pIH3X2n4UpGgyhbSKQSgCJINwD/rnaDizhNKfRnId4G/CcZcQNl3XyiuLMMAFITbWYH9EO4TyQL5
HXPtEzHIUJJUgHCa0Stj+BO4S/Ae03InCnoc1CY4aqPi0LL7VoWqQ8cMnYHVMdGz8BRi/Fzve7le
j0WcodfQOj+DDncoXTgmQmraj2MgCs8pjA0meBxcodhcAiHXCIZpRDovvG5hh0suDq9cAKiCKhM8
kQDuBhvqLGBkcBazBJT3aWIJl0iuedQ8zD2JJI7kiJCoq974iRGibHLZEfGTHus2noaN7J2o4XE9
AD0hv8HkwxaRNxozPO9zl//fr3MrtWJT/tpFSGdg38ZIRD5wdJRTCsTTDn8vonL+IeEL3P21EqC/
/CQYGqF1ZsGHjlRpC0T2ge9rUimVjK7Jl1B9kSNfQP3rk5JlILDbzYr4OTf95tzk4K2rpnYgYji0
QGEq0Z4n0hOWvtwFmXM1Z1LqogcHqvVbGCYfIhH1ADSn7M5WKGQVcGShjzEYgPJStBA/WeGUCV+H
lv6Y5h4CNb58gHBj1Ym00jF4AR7+4bQIPFgoWqLhDBF5tyFEyK0Nwg4/tNS5KnXAhAsnqpzShxe5
qKbClsG1eZJPX6HVCBmWdjyFE6I2xqMwAIV3FQE+oUPBa4XWIxGAcK+o9HK2oXnbMqClYAPsGmEo
UQsQIvPLSBns9Dhy78Y1QtSQhg1nm2vsm7M24NxRdbSQQQpC7zOHsQX4J5GojulzjUW/QtJRAOPg
rxKgJKktWa1c/mWAK3rf6luvQ8uWFKA69K21HxGSy4bchdSYRDlQ6KmiJvkRdpA8THbyI/4QzbEV
Z2TjV8jRk9/L0lKjUgibVV4gI5G4QuuM6XkS7ohgiGyZA5j5oyAiaiLoiZiEESKPJW8v8L7rQrjn
UDch3yraZCN5H7CpYCI5q9S6RMBNQojmuiZk0Lc2jhuGZsPqFoCiYEgBg47x2oGG8x99WCpeck4Z
bWxyjuQuTDe66CFD6BkodEas1o8UZGo542DF0plM8IzJfgHYHessOiLVoZ9OJJniV3xaLMCsBbeZ
VFpk6+FOVjaVmWRWn0DFMXY/5aGeIxwtNFSb0qiQ5SAmOkLzalc48Qk4GtdNBgxrCQNP4NIhcGpW
Qq75N9CO14VAyM/shix8svR1KcoJI1PWQ8GzZ5T3SipMn40vOpMvK6xwyGHUyS6mkoMYkdkEVckR
RUSZgUAD+BMIfsQizGwds4ausxNdtRa1LApa6VDjddm6BOyIFBC1NezY0egXLxdW9Gm05IOW8ekz
74ClgFORQIuCo3BzZVp/6O6fEiL0+AuFm8qVZfVJTNE3BE0lEUelt1DbGrC2QF8aC+UeaUmEzZak
aptfahYfqi6Va20iAjKMDtGiwReHuxNqa8wNGkGp2miTFNeWhCbneYHq9SLyk01CeLgnpOvP1Cld
L3XakbxDSfRi99mwc13S5Jq/F1Vwm6Q3kIN0yGYI1z7Ri8GKeBVi0Pde1PPBquZZL2jKdFQjuXXR
rop0RAOinxvbfqUslMV5rSzyyWV6mSY/PSxpIUUMx9c18llLoR6+f94/z1PnBwuV4Bo8Znfu2Lkx
kO6U8BNhoS0Eaa5eIdjX/ms+3FjZYrDpb3D9ZstXBeZhKoZugvoX5ppw17DOYMNHVhN0OybLDYQI
zTsS65EPHY/zEU/jNctUswlH88NDlMX3M0nk8nohLSb95o5gAYTSGI/bAfGgKH8tZHH9qNpICP0Z
aHwdseY+gT3iDTHpbFZMWXQfzDORD5TdujdkB5lhH6I5UwpBtItub/uc94Hm+WT4VBTWkfmaUp1Y
u+7aNb/mfW0rWgxycRdpKFnAJFjkiQwRERd7AGEcfZ0NylpNtehhi1YSb7A+rL++tqKtRKJJOUTi
1cosPABRZOcjt1N4+8xpowM2KVZ7QuHYkNdReK+1oGWIMljhiOqrBEwq/IyP5ixEVOSABUMq0Uni
gbRhbWJsSn1B5LWe2xsQzRJKB2+ir/kah5RBHeF0RMVG6jakz3YOPJr8fp5Rr9nPpHYjaMUrHmdB
RN6hpJoJhC/097PQv2DI4D6967jjKnbHRRN/3LHBPNqYrgm65bvDTwnQxO5KBWV4Jrua7NvYtb7t
3lRAjf1le9axO/Zl/Pjrz/qz0ZR8f3r1Ll630C5ef9laS8VXhv9tkjjznt/z23OEoZmyb0q7pCc6
QAB/aKTOHARy8iNTnfGEXoBQzM/To4gwXsb4CtNLpS5ndY8PAJmZITtboF9XWmRM+rYX8FDp9st9
uVt79D2ayib7Qmth+slY1Gm4IdbY+uahBiupJU72sNpjJSgNjzqlRBUtVkDveTY6eA+BXUSX+uHQ
6Uxg6URIuJs82+yvyjm+PflUjpIcm2rRg01oQiphBXo1uU1hlc1Ws4cIkY2vKxlmUluUISZ1n/sX
FcOmYhZb61w/uPrhgPCXfEmRDpS7DKuWLac2G4fO/Zc7jV/tPm+j35b7HfhfONOYPf4lJTLfRHqF
9rJfiKsVSzqRrGRWZ50GqNI1smcxL8O5gKrqR0AM5IHZ5l6h41eZiOvv8k1ltin+1UafSFY+oEc8
q+ip25mWs1eAJJu8F/ez3mtEyERv7DNfEqrZsrQClTRLDe1eh16T1Lc4hpTlcEpqri6o2ZJTcYYJ
c5yFxH++yPalC3TODrziTwppD6SzqB3wjiLwJ+8vanFSNX/5XQPk+4FCgZP9ys8d9l6+RY3UYurn
bKnfohOGq4se/z5/I6drlCv5LqFziOf3eepTQc1WbaP1J3VLOZif43OGpKGnFOalNC9fu2+9eXNR
cJTTUvJ4H1/HVNAUW7GfsBJHfm3dSQlqJp+cLSZfxt5x6piZPi6WfLMuYqnZ/KwfOFMsMZK0isBf
xuwsyYhxA+Y9e7Q8wBU0qpGQJU2pQcuzRc/QldMbIz6HwJuezWKrjcMy7QXrZp6pPIKeMx6u/Bb5
+Gbn6zEqa9D/9i9bMnH/8ZxU35/vJQcRixm95bZcTiE5ujxDmoJ/S66KBID6ZIKG9FrR1yyWD3fN
gshfP2EcStm7qfQBpsKsETEYIQHJhoLupzcg1gIf1VpQL3ZmVrvMJDRFpkfSxUEgXUaEMSihbX7/
RuPgRnEmkOvxXdvwF0r2I+1HEh9K91xy5AIiEkkr6Swaxp9DGYdLc1sqtnxXaWeSpLJqEv+5dxTJ
G4UrKfPLJs1MdRaNX8f7H1hBTECCArqN1Q0k1X2avEgfAdsXvXUJIl+WSITWugiKfXa4URP5vNlG
wlguBr/0OHj8vf5ct+TKen0naGghJdldSOrcQuAwCkKzdnBds0tkJ1F3NweLoT9EejJz7j+SHbdW
IgsuafaNZz0EnA1KH4zmOrebr8eEBfjD1kIbfuCPeBwBg99zUToDiI8THhL9aoka5COQsYA8ITN7
4MjwFalMmRly35N9yuz4zOwX85siJxsNtV29k2WqfaxBZzMCe7YsmTj89vRwk6TardaUqTI9e3If
sLV7Rjkflru33x4/nNxNzxpOGCD4mv9rj/Om4vV5K3nsUupMdCV4hovXyG9Nw9xLVBBB22zX7vy9
qbHgItcC9GjxJgMBhV9JeFn7OYZL0TQKJaRoRsBHcYIus2zf6PFL9i5K4MLJl1gW9hlRrnScCaKJ
TiS2/Wg9QCTlJ6L7q9mbiPiKaFF0CGcIJBllcF9nIV2NAK+1XXHkmjNX/cXiZ4WmCwVLWL6q6G0Q
z2o/cIL5B6sHHmk20kFIswnyJSNKGBRUKlQjWuaR7hSISVk6jBfLdJvSo2z0aijeZ17k99wX9J6x
rCZyAqQFmnAxeeB196BYyE9/HUqGn4Pe8UvSH66bvQWQvG2y7eNgDUfxhMXkT+cnO4HypvFdnkpS
hIQkIwaHkc7yWYZdurSApXuMaaH806U0QMogusQqfBMyAuoLkrtLVUvS+6cJ1djFSSYctxxcGM2W
JUr5VA8M/D9EN3W0+ujZN4r2TbwCQInp0rapQ7PxL2WhbkBpyC1cJdSwkbHzYzgm03TTY6urd2ay
9Wbq8r6pdvfNaNl2oRYHaPK6D46rD/cHHtDQlioGNXYbq9KGKg8YCLZgBx6h0LukniakWcmLRQ7k
Ygp/9T6t4EmcA1FZh+lJ5El8LNugBNV2OSHoQdA8GCO4MTKHhiaiHpK5SEArOdxnI0+TKgV3IYNB
9sJYLmkYXUI6g5wCOQ9gPvIXKGpQDpAyQGJJltdIWy9JfUifhB0DSgclaBJgniGb1G1ElkCgFSI7
V3LwFKi9EvqFXn8q/g8Z28vKqLOJ1PMLVv34cgjpIhwG/6+byQR4s0kyJ5UgfCWbdE/639RAGJ8M
14+ElOS4opU2ong0I+tcjPSjpCLH/F+Vi0CYALDkMqaQJe64ou340RZVXwzM9IczaipWPV440qPt
iNLE8aUhRiySZao7ZKxLO/FlYtVGIyVjMGfwbaG0NLI9uSvrgkSFneAJwW/WnRWW+l1YBImJ+SQt
kveVs9HS44DS3/3QdrGapJuQeGd/OMXL4rqANQV3Atz1FGzE3UnmlVUPsDXGOg2JOzQlcKAy9ht8
nOFphqZKtxMAFzLInFEKY6wflAT+RnCbKGXC/VeNi4/cQ/KFz321HaDbiiaZuuvtwsK9zWuiOSoq
HwFptWOc39QjGOjWfpr9icqW1D5vnjK7efLzaBmN9990MzDloNiJ2cDmvhkErSWFV/weqJHVSLhj
uIq4Mpc/KWxIzUIMMGqbkob+Xva0zG371XwIYeyrZeXg68YjL56E0wz2TngqnEx+pngXTdWx3G9T
nMS/sMfgMnOGfyYXkqS5lIhWr1w8HtDFr8Yftl76upfuLmarwrsSCYJw2Yfze9NDnDfEk7q/KTH9
fs72YPysW9+95ZsY/BJI2GMflbhKe1xcMAfpbdOB3EhgYF6+FDdXrIqY6KK1d5zKwexLIp4cyVyu
QcCmtKcF0NaQe9d4zj+hmkgl0HpRsQiJV2TWRG0EfiQzy7VcV4kFmjxcLrbxpO8P6fbKBVR6vuTm
usIRkztyBly0S11Zlu5wKtx4eUWLBetBL2oMme0gRfPPJqLjYlw1pxNCS6R/dTCUUqihZ5vc+1SF
RfJy4IoiuVQwpUEivY9PkVUqKayZM9yWyajbofOiHLqFHVKAq8lFpD6ZFVOoHZ9qjeBpBOkGjlyK
1AVgLWkA9LpadtHvi/viyvZYJZhkrc5SKBUNdEgutZahRopxBy71UucR7hrFYZQOoBM8lk9kHQH7
PNmi2TmIp4CkZ28kkRA6crnwoEMhVcMLj+AFNNALJKhkdVh4c8yJc4keU91Vg8u4PQf0KPSw4OKp
9s3prPe637dqj/bT18DK/WdGvkJXiYlew2t2imnHu3ecdssfsvCi5YGKI3jgKXStCGi71GU6GGnh
KpHCyBvhBrYtGOK9ZqAL8CZGaR2dOxrmLlAOIr2UInLdWMGIHUw4vv/RIODskDB8P//6Nv/HsMIl
5GVhjTftLZMd7vG7lnPjPnhiRctbtO3kKM1PphDNi95S2jIYkDBPBzZFPxEGLvUJUa1k2H+Hg7+m
G6iHxGhSmvwk3lQVTelPSH9ERPRlha3/6DZioetVFErlylixGMsmzc3MDT0MddrfNRe83lgkVGWC
Nqn8WoYq9l8G/jFUkYhJeT59TC8/Qq5w2tC6OCgJ10rZ5Htzvd117S6XxojGrDw+zcvmadJ25O0x
3yEbAtzCJgLnn9Iq0e9MJNADRybLDdTVVRsh7fyevmeRnU/fCtOqRe+EDputDL76YKoEaQW2alcA
bCpos0mrLScGVIOctVs0l2VjV8m0IJw0IamEmoSffukUWM4gDO1gcUNjp/cbExq0OIMtSw39wfod
QecQULXXmmABLV2fpnsAvZiggvoF/SGsZAmW/1Mmd/5qh44vuImYgKPLs1Cz2DVlXJ4pcCdj2rXv
ezPdUZST3z//Rkvg76h33DeyyLZR8JCWmJwm2UI6n5fF3WeBi+YiXxujsiSNJQkZpDUsQgOoaQDD
pl0ruhQyWO+4131jAaOdB1oPDvkv14l3TC8Pz7a+m9JkH80uPv0N+tDF3xBPavGlHgQj2BP6aEkf
zVfxicHSiuZ5U14f2miM2EzuAcaLwI6jebNHETsndqeXxZVKA0IaKfsu1xe6b1Tko650wLlhVnP5
wUGo7nIMbyN7H0T1dvS0hzA/H7/d2CwnA6otu3095mUyTIHp0CbXe8BA2JH++I64eDJVYNfF8/bi
3XIgW8dXpKmJYqh0edXztKdF+9Qep+j0/Gn99uZl3zpT7mEJxWwHBfd5jANavq3cBE0wetGVm/5F
b30UEMxTianMdJJOsJOenr+LE+HPNqMuq1JUhrPURw9bx7dsYPRZqROMmu/rYhoHCoXnBJguBFKj
+43xJZwZvLwVI0eVJ9Lep06JGyvwWaAoZpWZ0J6gEp6/bz8qxWneE/TlyEwwPYRInUxab4L9aEtq
gRtBC/ybapyvXnc/7cDJhQKHGzaw562SFmbCLp3dgZ9AJj//Rn0z7Jt7BMjQwqaZTDyS6K9yklKa
4VxyionG6N9+JzD3sW3r6UKA4iomPtyg9hf9P1F3ED0wACy+9NC/s4VIPyBq4En38T2WzqQIdyRW
a/vpOjXKZpPeBMioEkMQMTOKAszoWG7FWScNSpfJ7A3AlcZCc1MTLJtRBumf4INB6YIiNYLhBQCX
SEE4U8mXbI+v9JdBzQ1aCohgQMBtBG/KQ8Em3eO93TrOmtILdPM+C4Gw2tvzIS3I7lwhpGthbk5F
WDtuvQ8CElcJDKdR5wE7RWeDLAyFHvlXSrfqAleV04iy3bD5jfxVKrYiWyabCMZSq8+aoJkQlWzL
KmhgImedGtPobXGdk+bLR2oXP7BgeJ+HbaqcUueM6D5KrVMqnSxstwDjqybtJY2mDa3QiFZ4ZNnl
/nRwr2KrsQzrYXhP8YCLZwM5PfJdz2LzQ58UGfM3gfa3+B4imSlq9fLxXABYuPd6eNrrsoBnTkai
AyEJhZ6B2SaZVz1gRCza1z9ZvB8d6J16spOfKwLXY38qilFYyLr/tbfkSkeu+D3F1GgMCFwwz+yI
3dfsrQea9aVv39RXaWl2bOkxH/s4k/Og0rF4GsoUDjL3M0mnNu/Y70CWbE7FY7L3MPlrToRU20Xb
sEe9GyEfAgS5S7MoaRvQRomNBZC8RpvI7YToSCbWuWcjxOOhwjBAmwLRbHS5NCtfQpuFSKw+Welg
L94FEp0JWnl49YEtQjBpGac5YcRA2wKVIZelskXhaGjBxrUryoxpUFz186q3N99B+TSuVD4HHujC
FiU+KpmzCpspqkz8puyCs73TsDT+x9J5LTeuJFv0ixABb14JS4JWlH9hiDLw3hJfPwt9JmJO374t
QxIoVGXu3GaeXfk81n6LZ2XuWIx9/M3tlL+iKU/OkNn613yxZdgqiI5CBRejT16j+pmB6kCr0cT4
ZkOQH8zh7nvEtRCD0GmDWmKnAMOA2EU/AzsItU7tJsjIJYPAFmzO8FRI4GSfFnJhSbqjrzw9+6u7
bLZFlKHSpJGQ9tSw8GBTOOWr1T1FkZ8yeL6tyviFCTXhj8xlloFTMt/mGMwgwS/tlE7G1eiuGNOn
6K2RbzHJm2UYSJnhPghSrjcWOfTkQCpbIaX9xspxreugj1ODPUCv4+s4HB/RDkruDL49+zlmJE4b
Dh/6jy5Pm/puuRbc9GCGi8faC2EXiQx/EJfH45lvQHdJaCik34bZyfhGHtnNllNXk9yS46TKHESp
Y1hEW/ODS/QYD2njEqJZkLZxRS0uV17b2RNTgYEBudrxBTfja4CuB4mHfjxw/kQM6uLfWd3ys2kP
CR6QxiQA/QSv7xbt6A5CfowaVdP8ZArqxh/FDa6XE2aLEqPwgbmxuYmbXa8fRstLT8wHldGTwoe5
V2XsLpW3hn95qxiPygDeWch5UuOmyUycOPBACi9V5q8k/Be0AZYELae4xB6jLQL8Avj5rN4FZ0wI
+lPmqC7ejtAZ+Tno5+idsHNq8Fbn+2Lj8JCwQ8HBA+p/SQb7GUhIo5vPdipTU54ikyEtMeDdl2oP
TOpXSpe+bfFrMA4VoKwf7emcI0yFBPa722Sj/63ZuE8I0oXiwBNk8FCSghAzvh2x6+jeJjQD/izY
SwgOU0SMhsFpPnN8S2DXX/R0WoXSqLXH/I8Fp7K+b3gklesvLn67bmJCJuDZtbbh/2+U3QxTsdWG
VHvKiKIyXNzUnv+RSv410uM/49L/HHVXG9PV/DnjSXP0LfYHzODGwNyOYYzzxoqNMY1jbLvuLSDz
PiNYdpunJt4lnx3itEPzm8v4y5wbnwXXVLb0Fl3W+xdUh771lzepCjrYxFjpntMrb5or2MISwv+A
MNWD2Lwg+FU3ElPjExp9BpMax8U0BaLs3WPcv0QcDLyGqC82q8tQ02MruIStUYErVxNrPw5cfETY
Yagq2ER6t9iuEPzjfbZ7d1WQAb6wD1KFTL+sAR4MG5k/gilaN8Yuw0lnPdEGXXm5iF3uAd9i94Cz
gwOwtYDmMTTlw7CJmpgFr3soXRbfVnvMr4178Umzt07ROzT3TFkq5IyuYm6axyZ7JUYQX9O1UYMW
/le+mieDWVR56jGyAYjBUC0Lq0/0YxzxZLz+Di+rLe4d5QlvZeAX8gSS8wMHZ7WwBZ/MdndkIyLb
FcAOmzlH6eCgSjF5V9HOurO2uAW88+5l1eVjfIC9UnivUKfl3Ld6lbSo9Fa8qQ29I/YjIfjHAQGI
xSLYQSoxsbDrXnBdQ45PJTTDcBYczBgqFgyd6b+wehygoH0+5eeJ6TkmZqumaPUkxI95i+hlXx5l
yE+wlvcWrOTyaOxgIDMyGvYPL35KztlZ9cpjdu62phxmCSv5tunBZp6LYBCu2CqtsYKQ0gHAeJvM
KBy8Ba5cV40PiNRWP9Q8L2hMfvFhm+9rmtTtGQyUBDaRKSV2k/UuwpntLAOf1BusPsSf798zqWxB
Hk7nHHMVw+U/aEHsAQWuMnAuCMk1cb7ARKNnp7lPcdDJIQGH1Z7lZ93sDC2EimGwEnRxkF2e2Vzu
dXGpT91Mt4uDUtieYsaGmAjjnYDh1ca6by98F3qeT2o4Azo6i/yhcVNybA7XKy+FCpPMEnuDTxbW
qotCL8sN8e8KdTMN9qGZDykvCb9CC9AbsWbLzcg9dJW32nsyZPwN+X6cjrD0X8kXxA/wa5m8WFgM
qi4SxXnTCjy63G0cdgbQgwIPR5UaWMQqaP0pJUREK4KN86OfWERwwPPzUsjL9BRU4XyVkT/Qz2kf
Lf3ufXLvt53FQZVr2+x3EIIeehtl+Fvn31NH/Z1ebjzDPsVqhwTc1sQNQiQ+E4AJZpDeZ8QDXV95
BTgpiJHYjylgd5JXrEbBb2yCoPh4/SjBeC1P2F4oLEwMI3CqbNk+oHwU4C3YMDmQ2/Bf4wZcqG+I
mpTZduCq8DQ2Ow5SzILvfIpztrPw8chAVGPvzq8Yz7+6uuF1YtukwMZuw1Vn+wRk42Owh+sCd+6t
4X3BSt9y7Xjdnl25+8S3ks/DNxBdPVNRwlphn2Pc5VtvKgw91ZVopy58nA5iD7smiOWyxWZqZAsF
biWsBH0mLgBMH1TXYsaEo8Jq0yy8Ieby+XfVba84cCC7hFlxwi+jWE061o0Iyg1fbzmOdrXEeEHz
MAZhiXBM4UmDAXLNB+DlP3OHg+StvPLg8k7hgvkrhkmRd63sT6WBs7Rgjgb/bTqu15hrTR9Bb+Zy
74gpoGXDPAQzUxRhWfh4sZi1r3vAe8p1KDv/s7yW7ESsP8H+5cHhbyIK/k++6GEOlcGIUoL18nJe
cz0QnaIqY4cafK5qCAGKeIRAwvljtfw4pt/xO54TCCY+Oct3AvfLYGGpbrLDtwRVZ3VhNaKC5Z4Y
vFTKDmbxlLD38i/yzF9xJcSLktOLO7BDjqfpPuaE7S4LWMosflS+HCiqGyxr5Aw6TmCp7/GsYACy
3jFY2rwh1HPeEwpWw1N///t2PvNDh67Po7WNHcyxEcQ1EcsvcVFssx9jJY2dGxsoNw1xuSPOh/66
Qv4aaxxqTIdvLMx+SDHYOUDGg1IIk29a/Iy4PJZ4tkPIDYsDy/n11EEozQfnu1j2p4QBjAH++wlv
3MfeIZCxVOQZAEXDO2BdJusSV3i+m0/9F9ZXmDDrkO1td2BBtJ2PWQbAIns6mmXwCx4dLFHhIz6v
Er5I2+D1AaT7kXrm73ptmk+uuGuEEu4V2MnAevIwCGd+d8hc9YXiCaNDmIibO6RJ4nyIUvf45I/j
gEUY3lk1FrysVKSoH0u5+dfXrhYeUjAzELHll+pxWN/xak6G7Pbf1WLeFq7PwzO2Gc9ZyFjiO/7m
VvJwgjWtXGzk18gfeXrWH0DDy2fg+WO2gwSX3/UynmG0eTpxog2mmOvnXx9EEH8IgAhyWHoZZTbW
5Qzz7jw3q3UmLCuXixpxY+YrH5zjjhvBIcozNzzlvEMN+A+OFQ/E+oL/Pb6WV+qYXbM7f3PAYiJG
Ask7u9eAqe8vd2b8YUI4X0ty9dbck/aDC9jzoNa2JDqdyEk7AHZzz2EwniGVHHg1enb00Hijtshd
HJ5ofPQMu8KKYfUw4Rc8mHVzA5eQEAHFbz/6nso8QED87+1BlWWEQKkBOsAuLbFqSIqwGO9QNPa4
XQQS4RE8HwuMnAgt2TkFAetfzNdquWAaxL7HQ+mPZ+6g4OA88u//6q8KDBVIALB8HRHvKZgGexAO
wANTgn9mPk2ENjz3Y4tJUeRluaMZP6LKdiafbtXVNI2jWsBP5esPQ/cNOhFVNz/GkdK55DVRLicX
Yei2omVHAagEcmyqtzI+Ttrz0gDiT3DyAC+geM63U2Yif0jl7KISOyGz9Dk4GmTWrXdTC0fLY19S
dnPPFxOoLQuct3EHTUP7EkFSQUN1t4leagbhFcIaF+FjQWX+9grmmsNpXHBXbVbHFyNcnW1CY2SP
X91nDijAYfWvq4A1iJA5Wh//BQsM7jULScULrHBbhd1y6jbg3ZiLn4AIe8VmG4ReGAihzmpTCRFo
XyJIxNi/3I6duG9XqTlN4L7FR6P41nBm2GqwbIXZaRc3hkPEMangNSADP7kCYr+Rm0GsI86E4dqX
kGcp+NpX7oP18UmjGNvH7a3wlIThWstp23PqIlpRsJpqmuD2+Em5qD0uzlnry+2utcJZeqoq6mry
3x4bU32x4o591haNrWDY6bFoLwlMI2FeTSRnWwHwtQITOSGam8iFwmgdmi22dsUHmYL0lnbpmm9y
oEoAg2JoneOdBG4RYhyhQ0b20s/oNDCWY5vEucxDTspfdTraLjRwm8JOx8bKf4WawQfwVjoNWI7u
+vsc9HeL1IOPKT339/He3ynnDDyCfgV2JXpSfGwJvAHXcm8ftx6wSj4DEthI1pTHRvmbehecQJSd
pA9wclO5A5gVMREEJRydQnEThS7XX5RwXHbCdFAjoM/NOBO18KPOvEi00elO64PBhAMXRRgEHDjW
Cv4p7+KfXoUQqlmDBOTJOJe25NXJO0wk1OgALvxVbivTzvfypX6fLrcv41n6mT/ETxXB93sHUXvn
NlveAGW9tun97rapBG+5uR8Dtfvatdq303FKQFtOFpGzynO72Lnsz6/W3/KFxMpGWzUlLmZ9MS4A
jjTbde7e7vPvJMBKc9TEK37ap4YCXrdH2Suwquo3t6OqndJQbt4fP+rgrM3MTGuTuPJwoifLPvl/
O4y6rgpz49WPBUdjypA3A0LdCxZqfDn7ZHQ9XzrbhCMStLBQ8Onud+Kw8cFaTNyZ6kvFQqkPD094
BDpEbMzNwMENR/um5U6tr2b4IpPkAZa96WXGi1GAlwf12+qqQkSK6arUhamtuTGIN3MOppMToyme
M4O4TvKZ0dlZ1JcsKN0rpaBitBiMvsmOmr0uejhov8XjUiU7PMUmGmAA1xvtgO7q7PWL3e6RwzBT
W/1SiQNctRKrZqJ6IhQN7881iACYdP0LZRDup37C0J7EFZpAXDYxlea/1Vh0Zbp2kE3x6XQZyGFk
Dun0SnH4X0I6Hte0LNv4W4k32BO/1j/s2gAAbA3fh3LbYbG+HWmBrf0nhqN42jj/LD05rIcjZ0GH
AJ+Giwut8zZwA6DoQDAX07FFxXE6GrC2wfcwU+TtwAEXOeeS3G+vBgfpPz8ky6sumLF/KkhfcDWE
lrDaHGPWizvQHkPX+d4y4HHRIjWIihiRq7tVNXL7K5HAIu/K0A5cSvFYfWVcioG3COHk6WZQQw+B
snqNiuwBTE1/ZOiCZAK8Yq9s/g5+m3qcWqT9UcStRSxdTQZJkY/qUe9ypvAPay1zJxFbpM9Y61NN
DaQ32i3EVOV91rbJv2Ld5AynAF5NlTjVWzzACYNm7EjGjhnzbguUkOiBAPJf2DhW99Vst2I+ESe/
4NLZUiO/4e2gYk1K4ErYogfbgmUxkRRBRS5yioPigUU8p7SSoY6S46xOdhTZkGcO+ek54fEIbtvi
stVkThJ00YxtTKogVHD4Z60zz5HpCKAdjy2LAfiJ0ziYAbAcUCojlKNtE235a52d4qu5NdwBs23E
Iuj3/Yy9XKY+xWfR42qzPpQgRp/nU5qJCiXsWjqvdTAcZiexHK9t3RMHkKTaUbG5vao6RwXW6LU3
rBVI8ZR+Q3GCM8q6wPP/k1bzA28ozq1mrVDR/p8X+nSoPUwqiDbasjTxPjbDZ1bvAUeM5sBn4WN2
n40PbqjFngp6V3nYMqYnhYtHc7xcJOyZRGeUvqneqWFoApTyMJqEvlH7WPjFr00JYaTmmUK0ubBn
rMAZZhH0cGvvtLYNwwUk8swjxVjywkn3xRmLvUpQ1Xye4dL8M4BDDVfgDkI9yOH4QQLJOQnw4hJf
K8s2rK2ggBZgOIehHEOP64z2LLUfONZFIDte8Uw/ejuw2vnwZrQRvi3++sUdrEIgC7M7L9M1Vplo
wqrCDxqeTV1tMPbCE+5xANysa47sDcO8NV2EMuSLfaAddxiGFfHFHPZIq6z3MnrFdKwcgnoMFbgZ
eYgv3Q3ju+y3zj4QeQj3G85W2M5fscu5PbcMU9ZworL1MfjymtmOPpWq2eTXf6s2BIxA40BHiOvU
RN8w4eNwyWGFviT5EZpKN53Ex/OohZnAO8Kubi3debScicskOnqMt6gjgWKtZHiKPBxzeO5xyplB
sdxUWBEIUJpPsHsjbCHndDw0w0vM+yN8CMMTHiWkTthM+XWDUaJTxGtcEo3rFMzM/7sriCgQCI6d
pgVf5kJnb43e8obdSQYUNW/6UzrQBw9zUBVnzTjgz1eYIf4zA3sFzuUKzafmDiaSFongC0nmH5sj
O7v2zr+X6v5WXLvmDAZEpodaugYeWFBCHP01hQ/NlPiVBol9Bfwrb9yb6nAQrU8w9F7qstyW0ZYn
tkUABXvMOa53loFHmxAM+OkDzuohayN5rmEuSjsDe5LujhA9fcPBrEUc9LBbrM5x9goTlpD4B7ld
x+rPnYZtglE1cmEu+WSXWJbuxPJJjeDHaOeYdU4+FSPIEPQzF8KJ7AI+5wRA3DgCRCEuZ4mpH8PD
15z4BctRWZx3iVsMNHNIln2Okr87WSBHQhiDNeNBHFauajnCT4t16wMwDMSsDrL37qc4T1RKf6OJ
ATs2A+VxyTEdPPaXjDaDI6LPz0NvC4nd/TCKKHA1ppRDlZibjLePJalU+9t7Hl2AksV+N1Jr5vbN
OsD7gJmBxEX4NKcwz3ap5Oc9NOSmeV71/g9XBRqjtCSGhbiXNIDerLCFFT7l+EAhR3xyqDC1gM4h
nhcf7NWGSZ0X7kJcGyWPtPsW4JY/MGwMMrbemmFE8VJnzxrIWrSbPthzqnfxQ3tgfmg/eidVcGx5
1J8LQ5SOiUbNrkeHB4+HcoZAkl8RaqcT0VowsM6dGYrK4FrZBjNi/b04L4+XUTxBtW6xELK2/eLe
6DtGPxGvqWin7VOt7sruLDCUGBwZ8sh2Jldeo5nAwJVNrAQis3URLrs44kOSXOv2bGCGHLuy5jKL
kmXHkH3pQI05cyTsJ3xxOezTk4qA6dqab7GIAZGTJE63eFYVitVJRQNpbUqN1b+/BQ9IZX+R5kot
XBz9qq3uUk6Fw5mCt62jno3KabEHLreJ5LXwoUy/Bx+AVwY/BtebcZvq5wwgXbC1lwEsGWlpzzj7
WTfvfNeNgSQShQFCF8L9AJdEDceibd/57bn45BJScXWfPMBVvefxVSc+SMheNGnHQt0Ug0MVmGkc
0CNUv8CAZLnDlncoNFdHOCPhzg/DYEi3DA7b5/QdCIB4L9yuUW8fJTMoC8wYy0CB6mEP8bwRTTZ1
6hiGidnDrzSmTkEKmj06Am8BXcdbzzCp+mIEjqETT/WEmU96UaeN+MHTyRyFEYYURi9KjbfeIW79
Fj4ejosb05/+SNb6oQhRLyn8BOg08lHCvgU410s1u6hdy9g/GIn2mxk0YfA0JgHoyDQn30UcYYOT
YhC8GkJT5F7lf91Khe1w8oPXx/jYjS9p5ke1Q4j3w/AaNLDw7O4RY4V3nUTehwuhcPrDAh/Emh6e
/b4zeAA32O43+a4ddiN11KRsluWqC8dC8TnNW2TWujeCcoy4ZztNClmyeY4Q2zDdfEFF1n1rMlSm
QDT9mFWH79Gu+saNw5pdZT0JNhocLX+Bx/xeMynUbIX2d7JTcGAEoxMoB0lQwpUJxAefUYcezgmb
eB1uINigzV5ZniT0KBIr1q5urpgeCoAn/DPQbFDScgIy1NBtGXr7I5DgHCjS5oFPd6X6SoQHa0dR
jP9p1tvTWy+Fg3rgZCUzjE1oV0KgUmwnxRygtqfatp5FQPY3/ZhT/r0p6DeCQbaCdiBgSV49CDIO
5jEHVFUxPFtNXH9Mc223vKTAcCzi6W3e6rb2K/b3KB5dytOAi1jhId6L6E7FY9ucxqRzpjwYM1gN
VAUiUJIaMAyZTHfEBsPyOAUxBRsxZDa9Dm3ZcJTyQwIGl7mWieGvJ4/gwL6Er8wdw3EGsyN2vt0p
7ULGs/WdXHdfQEvMhIPTRu4frgBXVX4bqaKL4SQZF71fp8uPDlokYBVKqxmOLGVh5eS+FWhiqJUv
BfJSXkEMF4F98WnSL/V4acnyAmBAR2V6pYFLJ+KjoBwDXQkiyW7Y8BJPBlLsw7zeJ+OxnQ76eF6i
7Q0dNRjT5MlwsW4gL7wBNwJD8SXskOdganYl8S4xltluOruYTwmZY8I2p4gyHbUPOoptNEH2wngG
oY/sW4VjxhSqDt2yytwg51NSv2Oe6updqDGykr/EFM7NRvtRQXCetA/YqB2hyczV2Z/D8js6ac/j
ulUf5lOvwV6t7r0nKGs2w1ueeUj/cWKKNy1ytsahr37YEL3ayJXFj+ZPYcvawe2tNjD+Orh0efw1
oh9mKJXY+Pc1EE3BAXJyG7X9fF/9VeGFmBhgews6+SoshV1PTyr5puYN2DQXXGwqfm7/1kqD5Ha4
TeE0hxptuxkIBUcGC3Zr1Fi5eRxg/vuY7uVlmzeHEjK4afcIu5D39U+JcC7boJ3CqgzHFozbS9Kg
BwwmSmQKBVTRN5d/1xKXRIwke7vVr4a8MRc77Zx89m7RdgR6yrRj8sl48wbEoHFLuYcmWLzXgrM2
L+PDFmCzam6jw2jeivV2hpwwe0vjEUTptczgCIQyQgqaWdzm9bGECnKUCIKYnVRzp9KfqaOI1rLs
hAohwuoc+jd2zfxvQdtNfcCshecaYhaUbqiVswvoW7FYiOduaeXsWHd5tvBCZ2SPP31ReQZqIaRe
tPqsDQIAqKfZXmF3lPaCHLFZNzt+LfNcnmPy2GBXp62T0sI0jgVVp4cg7ajI4yltyEg7ill4oymS
8H5dvgxGQoav3NgMiXPj7QfGzdfAL6vPFDdFhEF4dtcB01ZB85lcWsx2iXicvIZoBPBDiEZQivGx
JUOOhQ97L/G0xudPevPIHmsXVolFHDuIMKZgMUElXmFuByMYUaejExI9K3dN+OKEiED/Ktxb644G
xr1uSesL/RwXOsGRdcLqRpIEcPlmQq3gSYbvJ1cRuTtYwksEjgjeS+822WhkUohwtsS5twEkkyw7
B+cBWsTXBNECjLzFE2miF7dEUvuAAMI95bgF0bOumu4WD/d2Y1/atpqLXWqPmhpgHuIFMY667dFQ
0WbjqJ3Q/+Ncz2GdcATA6vQIFayhH/XgpVurZxtU9yP+SJw+NY/T+PBmvGeKkJXaogt44HruRiWc
NxufDEOiYmPs4LIORFoDAKJ6N6Is+5GeGYDRiANqgDXQ2KzvgPu/XfkII+gI99vGB2+h3v5cOEn7
7pqaXsy4Qq/2EUzMOMB+Gg92TT+I/SmeT1p8alLZSUn/y4plb6SGr2WGEysQdDG17jww2a7kfZBR
4OrgGhVeMzS+CuFLDc7KJ+yKcf/56S7o3gNGImIe0hXE79FMSikNXREwqIr3zI0J+KgY4TA8SIjE
FJna0etQ6uDKv6XPYZj2yZD2Nl3YXdmY1kUPomgKgRFBl+KrqNnoEbHBJzOBH0bShpWvOyDSUmnQ
QCWFVxZYzXlwoVQuUX8D9hTOCxwE5t0ij92uOksGvNupBZDcJfWlljjxiu0sriSlG93mYPo6LYy1
E0CXb9RmNUwYUhGC6AIyMcCsxjjyF2vL+Uf8wuuomFbw8bsndYdJG+RU0x+yK1OY6mjUz6O1KUCT
4euypz3n7MM3sFoGQU8JZnTHuPmAxwqRlDVRqJ5YvbUNawgLFly0Wmij77Vi6598w4T55wMSNGaJ
MKtcfotwlWChLoF+4Mh/bKBap8Ozppiu1I3+5XY0W1RoanYQn1SAvc7ufx/Xx778go9Vcq+pOKbc
67/wk7KAj3bCVn1arp2rRQ4vXOlQ/fg8uE4DBpJvU8oorKQHbGLGCWz+qd1HO5CuB8SpM2ae+Hy6
3UKPfejt5FSQTUB/AI9sdTp89BCWLbQnAUC3rX0kLebqGxV78cibx3cGABMnCsX84hbE4LB1Rq4F
NxqNq+FmbDZVUBJlA7mlRt4U1pWncYbNXszwfvA1cq/FrdFua+QLaCSYI4HVI6HEOqK2GXxRBOI8
r6A2I6GI/o9PslYMNm2dBS5Wccx6EHAfxEZpPmchtFZJsQ2MzhgN4zIPfJXbSevBJTYZTJ4q4MjJ
4VbD+FkABUjHnLkI1odZH5fyoqjbkjAHiIhCutzszaGp0r3ZKMBNMGiVXAKGMCFK9k1IKSdakeo8
IgzWVPOppdIyIHB1YkQlw14xxfjr9PpuVm9uEje2viLVDIWWYTlbA63y0Dz2XTo4Vs6ESFC/1DjZ
tYK60w0cl0vMwbLOnczXtNc3I1Ob3jCInqr3Rf3wmjJipKhBURaxm5Ss/KVUxHuhV5ymEjjGQH4l
Yb0UT49vBffNvaCStsjcaZrQz9JHSOONHrrH7hsBs/hSxrRUFWhTuCiIH5Gw9/MX8ttE+dNEuHUZ
slWJyFIluSi3HAX8DiYcLssEc8TYKwN+5e4/rtfq0s/xJz3TkSzVlskx5/oN/OT2wGF+zcfiTfC1
Vof0wF/nPRTK9vFb8WSxO7LJEbcNyeCHIXyRO48Xnb0KU2qnYj5Lg38XjBVxx1FmncrDuvte1h2G
npbYQWZ4/5qc0kY1iSkd7ES6ItOZ7zojCwktF/hVcZr9dsJLca7tc6bsdco2JltfBRrXS7zYmsYi
2vely9Cn5mINNAUsdidDPnZpXxdX/y6oEWE2vq7aTM4oSCs7AXugF+MywiBO4H3Ry2uwWmECIGKK
vSl1B5iSBd29/jEq22WXsCrt5EJSYbmRwuJlfiJRUQ6oqKuR8PQXOIqUznPIO45RsSmHWD0QODPn
f8vjlArnwQOEMXO7XD4ZmPXsbUGxXNsv5RUf1A6xZmF3z90PFX5uP/Ycu5v0iDDViY8q2mqeWPr7
ihFT+YSHpl47eCHi7tnwicN4emp1pzrXT4ubjyQwoaGOqRhgz+2yPjC/dY/m1evAML7ybMsF0MPo
J78dmUChgIvtb+wRv9mk+82w/75hU8cl3DVGwHLu4M9bb9rqiDjgZNCEnfKkqAPhTiEXq3h4eeHo
0ICc/PhdPPfYgLSr4lu7AQQcZiKnVE9ovN6N9jD0C9+K3xQ8WRqcP/0FExmdIp4dJNhOErQwCXsL
CDTOd0Z+SwG12yPJk7nBumz+/8eME/iGlqb7LXziJvhvTQHY0DlsFoxE5ud0/iNc6ySB0AJXdPEV
eJd0e1JuPubumqU/RBHhtUyDxFOHO9HgEC6k3KA1OeQP9bAI7PKNRch8/2iqV0hMkn4Q7jDH0uX1
8ctInOH0wDOPT8Zopz8cYjmmHqS+Ak3nWIlgnQdSZXk9/HHsZTcj0fBACoZbkFEgSpcYaEUNEuFZ
xC00gxS4mX1Z24r0M7QTBa2p4QNsZNeKcoYtK5xOurG72SpBKi5/5P48bW/Yqm8JmiGcyqVXwD/h
RkaPX1mXB8zSSNtaHwtIgOXJ9IC89c0QVGpwe8q8/JC6KcYfN7gHboJsTdjHAyDvtql2MjwQci7h
ihCVkpwlZRXetcVJfmwHNPGcguapx8/K2DaPk9BomwxBksDYnS5wO0Ea6jE2YySsnaIn7TTOb9mR
HZShMzIzogQwAHE1KgO3VPbyK1ODKKR16t9pJIGcd5Z1GgqfI5mekHaRA14IUyKjORYbX/ycYFFQ
TLgxSCpqytg1L7jIvVIbstyTdXAt4//ETAT4mB4CZBIO1jqWICZI/p1/SEopmYbJis/oYS1rhnXW
L5XvpXEwmfZTbkBRyzakLzRUSdpJufPOk1+luzbWnkJfaf0cIV0tDEDGK0ONfFX4RzGUjoEpW+Qp
6p5CtPwQ3upT8XtzymD6wN4Nyma9X3M6EwgrRNSQIf78+AIdBrtRWkfEqkCm+rO5DNGXdB3fS379
n0THIexa5XX0+v38znSqY3LVuVwALFWYNlKE0O2saaWMyin8IgzCtxo8ElpQYlrWh4LQQra23Fs5
v/BiNGcZPQyGeGp+eY6UO+/fXZQcf1fXsD4AddIzRKQnBgGgk8PvfOcz8vCL0ASUHjWI0/KuZRUs
cwOPtDKh2vJ7eFIkl69zJYg/IogpC4kbkZ+6X8PYWJ66m54o4GTD5Uk1wfqJ8eLNmsa5abDqhnrW
rFHlnDW8wRH7cDcHsEFIg3wQlmm0G3UG1qQ1W4zuXktYccCiEwuB3jjlf2fUSIwiNgB9A5s/TSzF
IibmqAHWwCI4IjfA3leszJmb13cuD2/hWj0xSLDeAN4Q6AwvvLqGHcxt1S1+YGsfW3CPPPBIVEeF
IwJ2kaombivYE717e7hFj7gKWg7CLCREdFdGwOJsvoQrsh/Ll1/XsZtNWdXd29/8ALBkBumT8iq/
td/qjodpMBwwr3HLmuViGSfewHBkRsWHIydFyQDHN6LgInEydzCngNxX3/0jxP4O6ZrNCUq9rgAp
uOYX7uXoKidIMt1n9iDMgsfnarwxpBGMHfuTJHPsE3RCv0qXxOSE8/hxZM7AKV3jnE9jqwaQc8r8
WU5sGs8o8rpyh3iTeank6mjfWS0Af3BsnhlZAVUaxMXOP2yh5teaXvMKwY2LV33ePmgEIUK/jM9U
mTyWXEAFI04ON5ciRi/WP4WrAZBElU0yJSfkndu0YBFhMKoFGaXbEscvjPFwKlZ/xOljbL5BTvGe
m/7wsSVLeHtDoguHef7JxAOcGfVekyzKZBogU2Hg4g6HkrYbhVCEDgCKfC9uvmUh+J7v8YlngzBx
TKKZzNFEw3SBXhuw9GimWKBC5JVvCD/o/7PMpbwBO7AKW/66raZdALJAuWtYBWcvPT1pgYBdO3IK
VJRXzICWzWpDCCBMOCgTweKrk33CaSmMuDZgjDx8BEVAfzCd5vCv9rFcDhtmSBI5QTaGtlCc1xPR
U/HjsalQ0Tdl0haKOc8z+PpmXbbgpJw1W/3PAAFh0zPh5VEVAyzXvjL6WfyWwY7USfDDdIDXusT4
Hj+zowCbxQeJ8GOSxulv1OdVisT8a0MCNfYG2Z4Wi9oWYUIa+aCiCvccWRyxSp6BBHSXvc4npGEd
LEKocOarECrf9TsdT0lqHcF3hFlBg0yYW4sbbTqy4Lpj0XmTySehcmQx4xTjQ0NviHHDR+5O5s0/
mgHrjntaJ86AZw9eaxANFtvg5XlGiPdEpnNJvhLBldETsj3G8xWN4O2TP6z60KsQgm0ypozeAWl5
2HdWVvzsofjA9hoZC7NG4uKvq9gAUzqaSXjKBH2mPnyaBKo5p+EKAds3FD3n1ZP8jUYLcZ/gVx94
h5eQgh6bb1E8p/lGeJyiLcbO0l8OxfLSUECVzuAJIgJA1foTxtcRUj1oeuZIYCYHVlZmkaPoyV9s
pOhTlDcuS/qd/Ld4oBaOoyeoyDgc1hXKEAQmUE8omEn8e/wC3a5V+S+sgYnwepwXmA1a2zj2q6+5
27IHYvxLoCy+pxqqUgV31i/BCNL+HYrX9MIzDF5gSeem9/BZZGoPoKTj8hwFMClCEDGoFATCw+5Y
DRjB8PyEmccS3JyBrMfQOmpPKtpbpGDsm8I7lgCV4Vpvk+qUldNYOxWq2eAxXICgVu5k9JZOicG0
TucAJ3I5KpiteOlXB5r4Hb9qsEE1m44fcW3m4ZxSlsEwBIvxUVtrrc8kW/hcUBDAyZCdGhZSUr6R
DMxM8WgKzJ8QGWzh1OHNS7ZJRFflQLqDzyq/9xMRuMBlI6cVpQ3TccLBgDQIl8a6nJkZPklkgWLm
UEAClvz4Linb+E9kjYXMJDg1DELkR48jjePHhy9tpg7YG88rjOP2g5PitoYzyRER1+JX/ghHYZd+
VJ9Latco54CzBs/E9khjDrGZhBU8WdkNsUu/pKG88uc7sDzcbjYudksbweN8V5nvYv63z88EuQb/
5rvkp1Cw4k75XW/rxF2NdhRvxGlO8MjNAt+jQ45clAPTS/5xw9UIRgSarSfGVNjl1goDauhPLED4
C1owQrP/x7E4tUHzYoCfvXB6R5wBuv3NZrNWC5/DglYk2tV36bFNmEBcrCdWKWIVh2kdvLQNLhMa
1RDrJ7qMyQmKiHWHkE9Ip8rtVDbSnWMmAnPl44x2jiWJeZjYBRnvGARubxK8p56sLmDnavdLDyRJ
ZCjs2bWKodRLfzu2FtgK5KTb/JDx8GAD5lskP/AmNwfmKToTptyboK7PzFSkyb79RsdMPCkIA+uV
99yerXep82+Zn6+SUTHB0AL3ymLP5p97XNMF1gpE9ozYPqoF4ToSgZNu1PoNOSxeyYObaEeorZSv
j//RdGbbiWpbGH4ixlABgVt6RLHBNjcMYwciCqICPv35VmqfUXunUokxSrPWnP/8m4H3zRbt9olp
0DEfUffguIz92PgDJf5jwZ8QpCyPlwiw0q2zCLicdqAhII10IYocVp1yipcnBmkZ/IRJTx71aGpF
xCxQiJm0wQAm6H1zWciove8UIJZyJhaw29d7BjZowuAvge/SnwwYl83YXPTPAgU1EW8L5bMAHn9b
GoQX2joIUjLNITTMPQaSXGBCawA9QVsASHYH5QAct2R0SH48B7sH+2WmT3uJV32wYLuTK0cFuiT8
gpN0bJidebd9PdZrmnkJ86fz7TqXemSI4ZaNlFmzO3x+yiXSGAYM3VTuJrkmZCz0Le5FzOWGGqNn
qKxctO9jyQoJI5TwXjwGCiz1D7cXJpj2+yKbieGlXD5FwSuf19g0pTug+y9SSBRfiNkVt8rdJAF2
QmK4/g5w7VGwETTxKAH8Q9GxV9BDKNR6XwoPzB5QW753bFVrJiSTNyLzwm4XxqLe3X4/ofr7IVnQ
ygY+YCpbH86lrLHsS0RwidIZwjUyDUjQywboCVEPggWY8t2ak40qfpfOQB7vARcOv7I8kvQdVBMM
lYsQKBLX8XmrQbyCjUXf0ztX+EiyVX9CAABpchuaT0efqeHlaRHm/ANs1iD/JOpzBvCOYPCvDmj+
qEgTfsNndhmpCyoTkNpkl2MORwZPPVfOZJOwh9NM4WhBu4txKeQdDEuhKF9dXle2f3T4PNCTZC4w
B/oP84NNtvxyvgbsGye7O8O7x1VwvY218PXLrY6Cs8b0QqO4GAh4CH3zA+IZJQlhW0zLBTDMAtU1
FlWTsbidJe/pAFKpqCoL3zgIkDy/hRfwlC33OYeVa2zPHVn8sPwDOL9/3ifuOZElm5r9jeFUqxrH
Pcgrt/ni+TKryYFJQ/uKQJnZYvQP2Z7IyDysC6DX4aWSOnj9AH6vudOlPgkhGNRSTrIMJJAI220V
/Z2iGgNo3lm+Jx6RRkoclgVMxvea1oH7keh2h8qpuTmGutc2WXbiLgOqhAaE2wSsyg2wlcLIlB6H
QncqRbx1/EidFgvk357sgPOgrP/BFEya14a4XQSkonpII98M55g8meC86fox1seXeRkra5pLxvuc
ZWz61sR6hFe/O8Ie6WyInje8Em2KkSusidMbwyn/0gQvWIygwAg8ZFvB6QcAHubNQe55CdR1aJAH
7WYDLEXJAdt8ro//o1nV1ex2CHFR9r4/ToKe9W5ROsdQm1+Ux/EVkYJ4CK1DX3dvyA1p1eJscsg9
4TAEC8oTez4cRpQx70VNHlcTkaoEv/JOswEh0W0m3d/KCukHWYXPune67t7EEVqsgaJiA0LdYNUz
JlhueHr/vGYI2+oILJGqHu0LGuuu7w/X6pi9h63xuentCLG+bai8Sjq1j0OzyBtCQgnUksAookIy
e6eaH4YxFGRRvU5G0obhOwFmi9eSL8zROEU0zg+GCvTOHC6M5XevI/GVwzWldJTupG3hU9D29kbI
+Ez6pYXp9hQUULP2r6U6hj/2foksPRZTzYJ5Bv0k+wQpySrIBHT7Gr1R9aXhxXoHw+lwmi9fURNg
5GMJWxBhIlcsle1l+SYgXV+iNh1/ofmipV6/j/XsNlLCJz99RaCKZlyxLBin0D8B6TEXQaJgIhPU
fRk+lPc59bgWNvIOfyHgHhD/0x1n4NYabt6s7h6GDB5luV8t232xzJefPXR0fQusSTI5sGe2/Ky5
Kim0GG1SD5DBw5scX2YDEZkyenpQhj9RSehm+JwMIzQB1a+2yzAzka0xI0LcN2etV8RXX5kOYfTw
kyADBVGenNyI+edXdTUYZKhdiAcorFYHOzPJATa+5iXD6KgIWBfAn/Buu6/hQ8lP97Ikk4XERwM0
R7da1aVMY3oFkK+a5ZNi1a6BfnbVCJAG/SIUJmnOk3Tbemc4mKMyvz30R5IHO8BRCX4IatYArCiY
1jBT43yD+QRydPeF+rEdGZZIuflYwkaAPhYZfWYdxCfiC+Q3AELKePnV7oWrDL87YWefDxEqIl/5
mieJRZA7UwdCpBXxCTYnNNFTBqRL2QqKTJ8KqbaAsd+nv/zi8ohrooeCHTVWcrz+DpYPLRjit6zH
SUYaknh/g4tdSWCknlG5n9Ew7uRZyo3xVq3qJgiGsHNgTBBcPKJWVVAsX0Zdy1iYpCL7mtikq4vs
dQrRxPr2LRWPqF9+XMEBKA0+bk5SDeid6Cpwswurn/4mRwin0Z2hIGPXwBwJdQerJo7Fn0Akcgjn
F2Q2ECgzUUFgYVRa10OHmBkhYxonszIenpRT79QP2Zq4ObEzahOLeUq3a+cMSerDK4VgRWnw3GdH
TAA4J+ocxJ25rFeiL4UPd7Nf52uksxcUOdOSFU1Sqf1F4cBppDkEAniOLwZocT9SiCD4jO9LQipx
oPksLzAjP7jY3WY3lCnsM62dHqkUCZJFXoQrH0ArLjINM3n8RJcNzOxFQfZWiG4PNUVE8837IkVT
yBZZxGW6YPTlq+xEE1BUkEzrybIYPaciOHH6JRWhAMXTNnSIrNi94aZ+/GY3p5pfky+DHcPsZ7f4
Qsxho26uZfBhAq9btbg/g+dUUoP317v2xDoiZvOQ6zECbmDH6za8h9K7qSOEBC/sbtCS/cA5vKS2
iAuS8UQdZ09xTGRkaS5XDYQZA0hvwiiYHCFp0Wc3OBHt95rKTJaAiRLB1FUFd3R4LoGTEuY15hMB
FuZcqls4lMf57NtbQGp+vN82NZVENv2j15jVY/wET2e7ldUfFaNaIOI8/BbtFn29qu6RR39PyvtH
XEotw375FygUCDuFDSjHOvTWZBfIf10Yuq6GQeXVi0lB00dIHTAGp6qyEPafGOyP1p8xojNb2ZfT
JEgx5DAxRwck65xfNUy8X9H2MNyETg/GLvi71WrBwXbBH7j/fE4Bm6O24Ah6KHlg9ILPYdmN1Tqt
LrvJ4I/CBwf4Yy7vKBuFtG9Cr+KZhfXFxs9BamXReKNCTTAowOrAR1uRTgtih1kIyEVa3hAaPlbC
oH6BxNGnHWQLHLLRQR3BZUnx7ktEvlOFalJYed9czX9jXVVEVO+Owfex++KJi4h4SqQQaZxa+KcA
cKPW03G3QLSAC8IidZ9T7HUsdoOxiMF5biEnAuZSQI6Hk8tCO0h4HUmmyktkESJ6A5m+1XuayEuR
qn7NaYr3FuKsObrzkcp5bxxC4DFhwyPU78HKR5aCAx8HCp+zwskWiKq9wmcLBynGJQJzc5SOo3R2
wy1giSuIj86GlZHjy8th2ujeMRIgKZEFjFVhjl0Hx61vX5cwLyKyFMGejWXngG7zZarM8MMz/MLs
s2uByzIQYyB8+NrJ1cNHAhlzi8WC/MtgBeeBh9XbX3yoikKy3yFbnhX4EPSDwcV8MsTHzQi5yU0a
PfzWBXZSsRmi/vMaB9PNrXzQ4S2sjfHgJ1tTke+GK/xEHGnZEe7wnQKzjkoWXoFkoJaVDs+jtoVQ
/Ea6Uke19xqjZqX4eB0HK14NlpD6/jHHKpP7X4j80hnBKvPGsFT3vkOIzEo7w7jSbIO3g0MnHneg
RT6VkfXlYJMmznS+dr4zzLsQ5ggIFV94Au12BXRNoXfekzEVMhz1jbDE1pBUMGSUnwGg9LJF1dS4
rWgYPcJO0S1TQGFrYtOjER3I63mh91SJ4Pq60qI3Yh2CtgF1eAxsRUHehwiOoSe+nZwVBNHfEDQa
IC1DcH/nYrqTGkFS0qjPTIxjgbU9sZfDtbHpVjU/R0QqBJfgscJqBCwMUhiFoi5ox+kLFS4OxRbI
IVc9WEvpApONS/sRJxEmvtYnoLFEbklqKGYZgqhoF5StNOz5ttTMBBZkaVKb5owMGZtuPoXZ/7Bd
mcj+0TEzRnkmbhnAQrfQZDIg7mQXFoKxudX+ZUC4EBf7k224qxIzLSdyqgEBHjqWKokCQtN+pVgK
O9rPmfJeN0xlma1OuoeN6aOHf5oDtVUWcyzFTsfqbLC4NPCFrQdohkgDYmBaeLTzECzAEAvgI91K
dwreIaZyxs44oI1gyHTfQuSTjj3dffwOImWiwplzEWsxi+EkUbnYMKPPnMs8vMfZjzp+eIgIY0wa
OP7M1FcDTLq0GYP1N4tXGpdxihneVP3FWM0cpJTD2VETG093/L4MQAdkL9Wtkp33o/H6BqJEpezP
L3rBoqneT61kpF7SuxwvXyaL6gct6z31dGhrbe+6+/ZgwL2b6P7G6/V2vVptTyKJBzpyCz+izXyY
dniBkIvXBAwXSSFLqUfh22KRDjdZsR7VNGfWodvlqJzLLKeLdtpucxi2kF3BJRkzf3Cqb6dfY0Lj
NcRR7rO93lclU7HLT8PFLVz7z2pwxalvAfpUwTwDz//4d216v7IjPFKnHtKZlHGmBClwdi+ocb/F
iBPhII09dmWpmIIByCWogYoU9Lg3LemSy5ZiadrDE5N9+5tdxgZk6z6NbQX5uuMKQt5QBTs4dOZf
+JXjRH/O7MLmX8fC/y//dLeLblF0jRpbOIr3LfEt4baeLsTHf583//mNkzb29z159FzTh+NKLx5R
BOInd2PxlZ3mjXdjEYgA5SZCY74msHPcbFFleiIogW5rKjLykPL+pSIJy1cqYDuZDrbCHI7IXqb4
wtG84lmExTS1cBEMiAekSP6zTn/x7fv6ur8s6aWcr4WvCX+E2z1OHnFHj9lth7w0LPLAEfKgLpeK
5PaVvfqCwauA/Y+eSIbwr6vBGl+yO7yQcHygD2mLOnyno+qKWEXHcxHM7YNEq2/LGjjBLVtnR4QC
XWqni3xpNLbW96raTzl++E3JAEsDv98Dvpj0h9v+96fq48vQYzHC/vLJ1CSDK69nEN8CuHNEuyGb
JfTgdX6e+2RD+kq2GE6TWJ33veFUn2aBNBFxCAkQ738pBMV4OJUmLEcp4zy4DT66hiAbCzswIGXZ
VIIl7EUWqdzDmlc1FTwhsp2B2lewDG8R6oE57yYf18SEW0q8+c7rw/vQHL749j62OmcQ4dz4LTx1
1R8KciwfTUAgelhY839/DkOwewjhwnbMPNAysHaiJXeul11fj2t9hIcehgwHhak05nwYVKlrQyVd
gFBC23B6s5f//P2zIXLMcqNRHwj/oUxoBxyYAkTe4a3MIj4kzKHcDHYQdnEQR62h79BxNKw8zzfC
MVmbKRA7u8QjHdXLxYVFid6yV5cOEZTyvAwfwsN58/k1Fmr0YsBaUw0RIo3xFS5jxDV9N/JvxpZE
//TkclE8nMxs/MV5JuzsyCRJoHfgtYpxIBhHKPGZxOfi+8qdD6ilHaQ2dEtAWVqkRpRLhcIjEyza
IuUoDDOSoNIcfSkv7nTvot3VqBNYv18EQrxcmTCkBxh9+DasJuGpGE1DlcVEjU4ZaA+afME5Lf1/
f3ql4PMPjm5JuvXgeGGsQEEhcsBECDZUND5+WD3x5jMchWi9i3fxutmBnu4eYmCFYR97oALnhNxB
kXXFGRTPoCx7R45ghBlY0BLEiC07xKHPqDsM0A0jf+Km5yVzJ+UBBpeeCONtsE+SR9xv05rwwzfD
nY+jnhXyC6JIhOX0navPIkqT/CS5RDiPkuoqrGNBB/095IwYS9nRfBBCufZvzjle/ctoGPiD8DOJ
z2fsQ61RSgCUyHItpg3PI1KO4/OAj4jN6dDxiAueOJgSLdAzzzHPhA57EA7dwn5PwaHM4W+m+q8J
0jqSVlPnRaRFz7yPKjJi09FtJEKoruYcdg/gvg3gxJvFfWxaqb4qlOjyDdv1Am9hMw2fRGJ8T9/e
6nZz1PvqNUnNOLd50YTCyOQqFFMAIvNpJeHD5hX9+5Ui/gXSgQ1F5QtJz9GQjBow85zMlnHa192h
D6znPa0VTgNO9C/0asCz9MR7kp0YP5ZIvMPR6mX5q5gUhfPVjEfF4e442O9YaZiEvO/RZ7Fa6T4Z
Hk3QdyQkzeaKJ7iPor/cWJxjzNH+9dPxHnh23j+/AH+VcISxc+W+pz6oAEfg2/5Z/kNFJqADgwCT
6bD7nPMan8Td+HFpZXa7umyfVsXnT+K8RiNxTshScETKBqchFMEDmYuPtMi/vY56UCrjMw3zSOAx
mc23sZROHfSmZk7CQc//O8s8iJdr/Qvp8M+Z/cSAerAh2Uk8Ce9b+O1mf2EFJafz/IECNIGjw0nI
sHa8WTH/XTm54goAk+aQdTzf3TqK6AS8ra2Ly2MpRvm6b/uWP786ImTkiKu1uNLuHM6/tDGAprAH
3mNxdjM3tuyGa7bEzS9OnfN2wMst7BFkcE4S//N8ii+fXmjY6DJ3+IFzzIj35fXCRuO7TLr/Ln2O
qTkiIlh399HT3NMbBypBZzEoP5hYaXJbiIQF5hIkLYg/aLlt+B14Wz9NIkD2X1J+1LPEKVy3Jpvu
0OSBXJQOW2zJk+/ETYmXFvv0v71a5FOmkSP+AvESaefqKF+WZlYIkR+DCC8+nALTYbZGBpEFc5a/
UMxw744Nb7P72+bzYH+nHtCIKRR/jPlY/OPDsz6C4QGrLohzYovegXuN2YLdFncG8ZHRP3nrtQ30
7cpYJIq/IWkJVaDYq/FL5Pe9XdJQgwHTYfEgVAYucLrJLPyNK/lawcTDvJ+fTjtKGJj4ecCvxZG6
cTebWWPv97BwHOVgeOWeSCIKL54Z7MAby4QTbdJIuDwO2UR3UOfGM/4Jtm2PdTq5ty1wLM2aIbu2
E1/9OWCp2SMnAVGCg+OnpwCRJWOWX3zANk+fKZSvRU8is1r4a1StWLlm7hCLhKvdzgcYnIniBu4d
XrWkyG8Yg5Np9RAD7YeHdjafU/eaou/FHA/sj47YqCZlNdKxthAy8cmytmz8pyoMvgip4o3BnQqb
AszRbR6/Sjf/PtjJseZff0sMZ3CDUX2gwJzmHAGPjy9sSGsPnoN5jsiuwNIGm55+SIoFSZA8El+A
LxmFLYGExYpZNUasOSEG2cM9KUth5Yqsgp2TIe/egJqIP6bB0ZK866KM9rJleEMqcy7IKMIawdqL
db2NOLC7B5opR0SFNNMVKwg8NOHDexaxlbfRyKmnF4MFy4m+K1Zxm13BfM61E8ob7qP3cXWxAsWW
Ufr7/D4L0k9/306+q4GdM0CQnU48L6vzQfBCf1TIh6l3ZakhpwJUAzYRI4kZ5fBjdyU8Qnyl9aCA
YRkvwgXhmW17y/eU9Yt/iehW2TFGQzcxxztr/4bWGZ9HjvAF5R+q1dIDwJJZXBf3RXVkwkV9TJgk
iSdk75BhAwuRN8AMfzneD+F7/v2TbK6QXQQv2nHOnHK6bzhKMvcgMlIyc6JsRt3KF4U3NjNa7sZ6
DE+QulVEy4k/An19mbODqFjHt7PIooTAzRbNlc83sYyzhYNrjq0up4ktio37xTUJdLcTRo4v83Sq
DwcqBbGXo9Wy84kcvfwD4ji+LQqW2h0EVAFDE9ChzyK7wm0SKWFoUJ/Qhhw/xq7/QfIXwfTQaGKZ
rz6nHyEhoQnCPUpEwN3iG4l6V5p8GLv408L10bwX0SEQThlYiOC0Cj81hlzCJJJfW6/yH7wb4vzn
JVpw2EjAweJ/XAPQFiKPu8ANYB384kBJs15M4LHC5KN9lDEmBWcjV2YCzwKYiReBCRTtDE11gGa8
MqkUiwkZgbTvwpsM3BZAXxChk9nlp6TC8eRFuultjQWutwQE9z15zuLTdjAa+tQtlLlBDWyIkwGJ
8jwNJjfJVBTiqJZxt9eD9ut36kHKFb9A89Uf1awL5PPRIwM61n65vuGgipwIx0IYmsAS5KJhKDnq
SMaphof2EX56voi5Zyhwqa42fegXHUC1fuZDs8co/PpGvr3s94JmuJALu5MmL/ATCjkqJsYS722j
+/wEI4p30JepM66dlbEp9+yR2PTENopg3MrYAsUeh4POM25k/JWcYREQdgFWNrKhM1pEtmKLLGz0
7dwEIUo9ydUt1NjWbdshqminIr6IWfz0bQ0dYZMum3MteLn9YN0AOfLvWPkJZSHvgFhR+U9gRAcQ
yW/m2CB4TzuHhwafllzMkFRXsL+nLdyZZRMXOX5Nsjd8MBKn5+lzNHyyecZ6C397efkmvGItuYwH
gSeu/OYOkPRtrbXxwNtCYwX4epvh0Nlq4ydkHdx5sXZ+W9v+tAgxv4+O64GH6hXSLDI4fmPBG71Z
c35GeCqv10eKbHQe/CqzR0FTcTQawETMFXg4D8SnPHftkJfAu/M7sEEezjvlHfAWIRfzPFAVnCMh
9zv971i8wGIVcmlEGJR6oFa3Kh9lvJVExGjZla8dcTKWTEI1bJSuFENo5Ehdajg+aB/NebpSZyKP
A/KUNVeiGtPoCyfQl4KLSymDgRM2+QlZTeREXSed2floeGewFXkfIqWKx3jkc9jXk7Rr/Hpz5pkd
PXqHc1F1JYuzZs81HnM0AmIBCcbSCEH788yfHrlSZoklcj7SFdYYf6UTGe7neiPZ5+NlKtIKL9Ta
qBSDuWTHl2np8cRom9iBJ4lzgSHGK6EKwsJsVQqLbX5B6YlXlruZKJIyPhXZCH+fhVcuUWUjMl+h
K9rPiSgaqY+c63/RIv8qQVHv9czLlkuc23rKVe2Re2heJ8lCsvPp+e6sulgm55FKnRyKgYsFDIvs
X9Xqrrj+E6cOv7vXKS2tQQ0v0ns9HMhmDwP1pPcmBZsohrDqzQbA/wN43o64jXHw5wmpLPM4vYet
JeLVazezPCG6T/x/H9GEs8KKkRgNtNcnzzDx/yY3LDWz1jp43qamTSTuSSzWvUCktMs/dHduwv8G
beLphvgT35YOeS5cK7TCo8fQT89kdkZQ+5C4DRove2GsCU/PenVWXs6rrQ6oeaNlt8knhD+OWIVG
YoYh6hdHrq2e7Ola5YTUUBaMN6gcoo2msF77gduupV7Qe4+u1Ump8TQC55iBqTVLJBHpze4Nfww8
RDcorY0lguM8CQVlHeaKMru9EKb7Ci7h2biDegHx2GzZ4lvuticszlDcqQPvAmFMtS5yMPwcs1hZ
yJyIB6Zbdo650iVACFUxCKutD21Qzk5M7hzjSHRMLn5pruzohvf44DkXajXkagufqsdMh6Ep5NtI
NnYDY1ogQQuqrcgB6ntvAwJoIOaUcCAn2bh0DgAQI87V+O73vWKLChMKbPY7xCh83PVjGGWDY0vP
jWErQuwLMY0Y5ADXBhIlUzSIHxeHOSyr/xQXD3LKlBKCksOMsQwhyqsjNE8XQc/JK/zQeGfMxeAm
WJAZSQEj/ukbAhPaoA3eh8jav2x3zD3gUQG3CngY0B//O9gMnzCfSNHH/+APlE/yyQt048VQ4C9j
yoK7/fzg3/tRpp/Nt4NwkNLTTBN8wZXPrt+3cJdNQVAfE5yxff14/zWsxVQyf5nR4OB3sxcnqEui
6EtBSf6lTzH0W2ECFQuvfow4wmQmjJmZAzHAIImaTZQIM6J24eYRyQNUJECRxwl40WtNLG1FUjQ5
MBPhVy3IjRW+GQOnaOfQ374Z31p+wz7g7AVufFhM6okb1LxZbPKZ/PCX+FT8bgB0/i2OQhD8+wqZ
qhwxvsnkWDxKHKNWvAC+AJ2Cz2FK8HVQFCzpW+Gz/u9rwDp/R9VsOezix//9O2X29PecDFs8KBWJ
YKZSYlerezcW6bDeZa7jMW9mBI497FfowSBNAujICVMWC8qyPmNo7MC61zkSiNB/L5jYQ4h1Japn
TluP8TYhOcyiMSwuTtkKdvTFlKKhvTA9wxrPTG9xMPl8kZO/jG/KpA/65Ik390slbAXLhXjBwiPg
SyujTIHbSKcxzFwgiCl8GHAUMLeIIjNBqbetDe8W5QH02YZaZS8g/dFt8SYJntJ7D0hAgbflztdg
qI7gLBiScxrhX3d8M3VZcJeTSwlL4na3ZWRdM9ZTDvORrz/ca8QPvTyJXznNNW+lA+w+HJ35bJRv
n8ycaKb1guJ+ED1U//5TxxlmgphZGO6TKuP+08MyCCZ2a2JgIqf+ff5poMBDPwaqwmoD7yrINwxY
rdLv+RKA5+StUy75d0gpDwGts5Xxp8VBjqXduU3ymJXi1lr5tMbJAzCWMhFbuZFSOZgQIIKO5VN2
MJh/ma/J7QcqhxlxsJzdZnS9Bc/FQD8AxuZEDSkD+5UJv/9rMXp8KO3rCVEBpxrt9Wz426Mjg6xO
SxrLlBC4RZraVexob9kCX0gBQdg6/XglSixApfN5Pvf9OBrF5Dr4cUy1NeRG9fQQlMCDh0YphUie
CSH8Q6dxtOk8A/PBQ5YLy3yuOL5u52N/JjFWRtJ0uql2CaqP6JwUN+C6TWa4K7AtGhUQHYCBVeWK
9sgd+MBdXHT7LnixsSJ9Y9jNuJ5h2rqZFvYeqfTL/YhIG5MT/H6PXsD5j5v7PvSxsjObQ1IFfZR+
ZyTrfcSvdBKadZoBWZLNoTn3MEelt3v9DnFmBHP9FoGsubffMnWN/RXoYWyAjjUYJdj3q3Vgnq3i
3oYlOEQDyuDGgSXO3UVLwWj8Cw3TwcoceUzvRjGVT1/GHANabdZTsYOpJxC18dk1kYwzISUrgojE
apTx93epIHhHMcR1+VgYBt5sPO2SMFek+N/wX4YetzMafe70lAABIgfuixSW2udzhuY3lGPuafhc
2cBlTaL9xg0rsZjWw8bY1KjF7GSM0DR8hdyVCvUT5ZkLr3eD7ckFXBb1+jPExzvBqok0CsgQAFI7
I2rZFKP+AiqgThp96TGeY58goKEAGdGE62aOmfrsq1kyMzYk5ysO6I0suu8TNB1ZAHhAb3eRBCcY
cyIer8e9oOjbCbZa5y/GJOjK3PQMWyo9K9CcODTp8nEYZo7Wwf9d3HrzZHyX2H2h78y+7RSbhXVf
xR7JBtbQNNwrLECgC1RgSNg4GTDhZAa0093mZankw4lQT/NLJtnxPgj4GppYPazSSK9t7u72bvfS
CJoVfkO7AltU0qy7uDgWyhp1pXoW9ZHk4DXEMlX2JlBQcHzqgZsSm8fw+SagG+sDoeh69YdkNmmk
QgCJpAwrXWnFZcbqaFj3dtrhRIGX9Z3tfJ5pwbPzH9sck9odhZa+Yft9wq1njss+Af0DGXRn6bHq
yVdfT0bluYJBgO8zLR0ocwG/zEKVKTt9K8P9+NTCiR9YL/YLWFeA9q0pPxZs0Cp2wyC5MHliHJYG
v43OFK8hogeqyLpw+x3AXaGbD2rZ3FbxKYSLQa2wxxETUCGnW8HmwH0HLCQVQgHKfUmYf3W617Ju
dY5eBSXK4H6NZhtukfzay5gRdeqCIyvnh0EfT6MLlcSsTqjjDVxZkA7yglgEKE/J1mXHIeJZdGs4
Yy7kWcW1i6PqRmOD2quX5eeFtYzJ0zC2Ayvc8leS7q/IjgZ28TE3WR0U7AtQV7BTeEyZEzagC7Da
DSggt41aRh1r5eDPJ3S52uUznG7ULwAeO0AP/MHABdPXh2vpO+IYtis9WfaNMas6RTu3L9j30ENa
zVpd/i1Z+I2ygeh4xOLfTtTAhNVdZxaS+m8OHFgqev1L/FLiuthKVw/vGYlxHYXil+XWQx6pPsY5
Byp4Fb+cljf2NJ9Zb3MZehnKAUyJHwHeo6zHJVIizEw7jTP01R3Was4uKM+nDe5WOxn+PqGMgM0B
6YNDub0xg+AnfhknNoxy/vnBaeQTwftefwleeXvdM0j33DWU+PduWuLBy2QK7fOEW5Y5C9ncdo6/
3cDUJtz43P7NTJ3A6GXuNdVjPIuX5UY27GdpvbAmYOS7g3UKqAAfCm78E5D3BB9BI4FxwQeAtBOU
G3JUQdVLhvmefJs3OH5sUIARj4K1Y4G+q4RNAMte4SnsuhUC8a/ESmWSaaHARrsdINOiANe4Jii7
1BDNjwxbA4cr3ERRxkkhT0RNCKvgw1Ys79FnPfCirn/kKxxnXkiSL4t+6xSkj3UVuC1GeJ2TphR4
knXR8WKzK6AZchMxBaUVRfyL3oc+HQqfYNHAHaPsCJ6tW9KN9BHxybfwm1zdweunlXEDSh+eSu2u
4KWoyDoSrGdYtGwKLX49VP9fCVJ+zmOu7sv4SbjaK6G/Rsz1rf3m3otfH8OuMEV7vghxa/dqNy7q
n171c3ukQdZjI+KwXK+7qhrDL8Z/4i3NWuXYV7gLJHRzMsIJfLRkqTdR+runsdIv87s0118/aJY1
PBBuLbLtgsZ9yMWSscNEhrx+VGthDvRgc2iR6mtcVMMPw/XWG+JmLacwaYfK/JEASz+wKKuWZbJS
0V5dcVTWdOTY/QxPH3TXaIKFM4oMfE7+09NAojJ/K+7zssAWqwLsgB8J8bN2HiAriluc4cUrnlAa
YZ0CMEBUN0ZA5FBO+XADr776+Rmb5GN6Iviks5o5dk9IOx7NWDMNux1smHW+MqLw5sfLmbTRPvaf
9P81ZGQwdyxGbhjZCNPhBjJKgihsyNxmQ582iIxx4hjvyVDxGkJUwaqJoggVmlDCsxWv97AlFCiY
gAlZ3iIBP6XkOt11yJTc6ux54LQYsd6tZAHJo/7tuICGME0ScjtXhEanOD+iYQ0obJrELgfhgMIG
ki94Vhk0pU93/vxh87k6XyA+mA/4ZiCivv+oDPCHUwAwu8vwjsYJQAlUNttFJfslCV8Y0TVQBzq/
wGCl3zJ1djMA5ZtZwVyUrRdZiOvHYsisAwPCk95aEKdllGT43Wq/AzW6Te9/7pnM2mUsVWiGIcAU
Hi0aXRl+rxSesSzMW94rnSQSgEnMWOXfnNCT4QguD75xgqVPJAqiR7ZsWyQDQ2DaSrjUf8dIRclU
EeI4SD4WvrJuForE3Pde8eiR5v1xtYaTjRv+e48fPsmcQy/dkvUK+5qZdUiC6yx1CXOFUF1To7so
fl4B5OvyM3p/zWtpPo+kU0Aqo5Yr/OHXK8HAJ30dg3v0fRml8eqCkojlFXS08zCuAQCnRrotS5aE
EPVA9vNudhyQlEDuBnuboHc9Vl8PniLTcoNKPk5lJ73YxDTsoHbn3U6H0h5iP3oBCBaSKhiI6KBv
x0uoswTstdKHJF7AJW4WtWEhwe2guhfc1Mq6uvma4eXZJMNf+YG82d66kx/BByxauuN2QK3cs9Jj
zUa+KKHSwAD86bvy1ibiDOWDbhVrXAVBk4cjdFl4x2xRFl1XZLfOj/76HJ7P/jxmSufP50MnVM21
apLGud6GYbj9mfDZpHImfHyYocZ3JuB+83h+sX0/jMVjChMckv+2fIZJlR0WZhgOwA3vAfsyRRhl
OcusbJLZ1glRiJ3/NtYR8o3bknO5aQDuWqY4m4QYTUO18s0gej9sXp34A4gnIUaHGWrdJg1cdC5m
XD8BfLCagndV+/oi001pdomxMFAI2mWNFuQrM13VL5Pnk+DSCyxF6ofDxRNPWOF7ZSuVV0q++vEH
RHr7eA08QNeh9Vebmtu4gB0eqDMjeG/qX2N2PQ1Lp9kIh+tA8lIGsA+Gyy2IG7djF2bT+wSd532C
6/qm518d0Zs0fgM62fziVhaKyWo6AlCMgQXjlOuAJGAxi+9CHkZDgn0/0F2zyWKepzwxF+ezVTnJ
eNx9kk0vU3x17h4GM5J5O6VIc38Nu/bzXw5outKjAT6pnggdFqCkutMxYfPZjZCWmOc1Eq+QggEJ
MQNfiTel4qaEPcPpBkpJf4nYOLy4vDJQxQyPc7wcbp52dTBPMIdwIwp4tTyMZksL2M1qn/3sOnn7
GIMT9KcFIupYiaSlPOvv6tFg8fC15ZCdjns0ksbfWT2SlxphrDU12abCppReQWDMI7yMEdFMcX2a
puSRDuB/AuvGgEQjRbOUSTqW42TFgg8SDTh36KOan34Ol7Uak0U4IaccUuTgR40f5y9cGkJHL5FK
HJVKxPN9jEi3olIB7fLIkutvyRSGpY2Uao338LqCgRf8fMciCLLwVRF+c9Jc4fLdJ1OjjNVf8qSK
Ed7hTII2IBLKLjnCNr2j+zJ7s96skjEPNZ+Mu6fs4Avc7i+o0ZEgQcd5YT7midFsbwbXd6JTC/UX
+K1s9DGU/j5cmQsy63oHnd+EnXPKX3x/EJShcM5XyY9flGGy7AiGWwxnN/w/fLolSQ4y6ka2oRl4
EXMdILGBm0FSxiXef04JNZ9jc+30bWUlIs9pGJzr7IExN+7uS5IyxviA6K2dhTr2o/qaYAWZGCOR
hs66GiWkrCrnR3RPzGLxgpADwhK+ggkCpPN19j+Szms5cW2Lol+kKiUUXlEkZxNeVMbGCiAEKOvr
z9h96vTt204gK+y91lwz5AYm1TLhkMnZmqqoJaDm5M4ocdGsYMVOSipN7IeYVuQYvg6ALH8QRz/m
wjmQuNwhVOyxSEhHJy3szbO9OtVJT5rL09Hq/s/66omHXQOrWCVJLOWgS1qx1btYc2UxxvvDC4K1
QtpH8G3f3hP3in5KSSaF6iIDfgX/CIwFu4BXw1zpx9pOCrmHpPALAyV+hFyHgHENVMxhJSYlWE+Q
cs+IIpTC32zO7SUvxQ0pIqrbacT/RNJwQuYlfsW8lXiFbMKr05ZNhlXlVz4ujGT/viEGi/+nq2Be
gcm/S3g3dI3AunDjYl4YFH/ttCdheWXurAXqsIu1yHjtmt8Pw5rdaEUAee7qHMFUn1rBc/KZ40dP
WClDazJdcEsfm9f2VmygHzKEDkcz+4ox+QIPRkbSTxGsN5VvGOCNYF/dp2UAx5M0+x5asxbiMOPC
0ubjjEwmWLiEXQlBtUig/zwR4+FrAXD59HOMxrHACrEDwO4BahYxL1hSDDMmkhK3mhhL5gv2H1bK
g/Tyst17URA3F03iabYqFskKstdsOEZuNzMkBCyEtFvraH1fcMdWYbpIWISXBjyrdFGT+02jj1UR
I7vRUuUh+czUCQCxoHRba8njsYAbhuXvHLCcaSsJRvi6qZN/c9lpfRZ0POr5H5LsGd7aB4FaB+NJ
4I2X460/Xjpj5zjmM5fgprvbdTVmGi1cncARkA3zzcRF8oOCQfFPhTMF9P43CTYZMPBV3lBoc9R/
gHjtn70DwOH6MQbCRZEK16Jzjmf8h3iAp2SM+I/xWIdvdIF7nE54uw94K2OMagqIsagyEj8D+1I+
tjrOCEHZCj6YOywR8C/Y+X/EOXmFB0GJ42gmd2etAzW/ZuIDcbgfSBnIDn+BQxkEQ5EDg/EDloi5
OEfEiTvm9nH9QTbQhIFg9gn63J1Jr6jKJHiK0LIXN5jPDDqwbGIEQ9rakm9bgttyewFBb0ZXAUSj
0kDli7vwES0CTG74FRRocSBuiSrUJ7yYo08+M22L0JFRHyi8+AZR+UWTIQRT3tyhfK+46Tyh0PMv
E5Dwa7GRDyJU57WPt/UScyO0PsVU/5ZONv4OjvVHgUZKL8ODsJnozmWletD1F5ceXxnduSLZG/Px
VXwHqLInkcROw+j1S9jMBm+Tcq783oElD33/JK3qrzvVR4Iu52qf7FNpIEQn5DmFpW8QViAS4wc3
+UWq6pJctuatYD0gnSHpjrcSGRTG1PiDwE4jjDsFbHQG5niOdXOL1YXAB3uiOmjhXZFIH2+f+h9V
5z7a0OTiHwJcWXzrfAE+0QjLWQQSnQsdhZxy5YQxKmILlsvXGvK2StBaxlQGAJC3xYckAUBjysDV
ZjzRC0U3jp5lNa6jJYt/C1s22Ws9plmR/0aJ7ebf7y/01h0KtJVE3FKJVMVgZfmpxCFHC9khRbfg
WT5hXb1se/wGUUZ2J0QVnnJ6zXEMZZ47Yua+Klkb/egCC3QlEn/xFCFMXZzS2tNO95G/0BlCg3t4
I7ZvHOWw9K8p96yNiUfsh4GtyA9nli3m3vjmzbs1HTOTW2J3+e/DG0aLjM7uubTR3QTNGUcn89f+
La50RPbEZthKiXV4MV/AnMJY9CF1W33MFgplCGY1CBMYz+I/AyrAZ4hRb5GRYfLyBI5zh3r1+SAL
xWytezmWLHxEwqYPMixd32BarJ08O7/qMsXmAPMPgbq5Cg5v8Mi45xmFfSUZazlaKdwN4yXn7KQv
ByzYgvYr/Zb/9McUbwqcHDCNIWRRIY9xkpmHWoMZZiqTIbCsEUuGNsL4huKeOxo0Jl687tvXmvTt
TFqMPou2O0TwOJC9pjhBYvH4/Ezw31KSgw4/h0QcdugSB715vIrJJ1BntbDwDAyAh56pKBS/DbRF
aAm7v3zFeJpJMHbX+G2GIFWb3Y5coVliLm3GPgdcuYEnCh/EPSRf0Mt9fZYzHbSZK6H8xgnIv6/f
5/sP0JkakoJA8+2l/nu1k8fGtYd0p4bNQWcOrYbGTA/fu6lxBJnhuzA+OTb/yEb4pO8eU1HfPhny
V0GzEOw8QVRUedNip0Lz4/99vupiTs3I+pJSHD+DeIc5iyhJKQqpLB/BewZ+zCafHwfci7YQLPiv
3woKwwtuQUWB51qHZG4It6mgwHMF3tb086MGhHouZKQ8E4y04UGwuxZY40M8nYg7WNQYEXA9DA9P
WMF8PyZVwp1uCBUTVYwLME1XxBMwfk6wd6FgxOGCyHdsux9jlBbpUnYuOTIcdfqLOOrh6EhixB4N
y0Q8wfdluhz8FhF72GBORyrk3oAU0M+sj7BC+JBHRd+VLuMtbln5EuMmUAwVJmeKtRoDTWwx1h8F
06UeW0XIQ68djDJ/AIZYgcvjUTXMMrZnMaEcZvSimrVhw73/PIqJiHq4r+n+Wt6fQItk9fCvIqQR
cxFB2Hnt8str9VwhpT68oNNw0+LEnb+rICrZ9ZHvIYH5wvhFhQi9t2e4JxIPEqgH+YA6HonmyxUB
ZEL2Q9Wwp+ZYaDPSPT4c10Y77t+LdEMRcsRfYkVkEX4AC7IAMJO5arRexw4vDhktxhgGUzS9p7iy
jWZMNrD64IjvyY78kucOUCm7NK48o5a/vuYPhUcXuL8leU/G6ZUUz0n6VWW+xHa4H5Xuk2BPbifb
UVlf6ahh3+HnO0FhX3996OlZt/RA+eVzLgmUM3EObzhEjpjggNTtUzatHwS0AawSD6zJNX+G4vyc
IDMxd8ke2TWNhUYrzwoHDrEE0pxw56HraYWqbUMdi/xq8BWNsvOSTdDa/CGYZfVrqDHFrco9yILH
TyysQ0d3I81GrkoTLdgypSeFyopVF0sQ3qLyBUtGpvHFzQ8aDEXsv1qypN8AEDiK1RPECI1XEmxU
0GwKYGApDgxNr0fzZ+5NHo837J132JBxTc/FJ3mjHDmHtpBCRG3jE4arvDRCNR+N5LyTfMl/ffCj
xHeOEcvr8kCtDLM325ikhtm3sloP6SxrKL0V+29kzF93/TQD7Xtrqat8cIax6H/z+YsxVg2PzLQa
19KQaLZYqaL7ccy8zBhhsn+hsaMswBvzE8vhhx1vqKa4hLBFNai2RG2vzYvXEstkosxp0WJcROLt
ffmZGPiYzKNACHF5nNikS2QjsLoKckQiez8w4S0xXMuNWdQWgSJVi6r07NgzBkJnBhJTXvA+qKKK
cSovCiUoqtiTW8bXtxRQujaUFW4qLwmse1DobPMYCwpczymyk4zn89Zun+cRP6+5bQFNEru4zzr6
o4Z43ylRLBypmnGMBynPE908PjMxodyEkri0WKUyGX32Urrttf0T8Ga4fBL31LeYJTm0PQ9poYw/
GBxHmw+8F8hd9fKBHhX0T3teeumoj04Y0N5rcxxT+akuIA6uUjy1i+55rswr9x3pX8QZUJLU0/t9
IqEVz+ajaGEh/SNG87UvqBIklSkMjlmfTUOEdBmOas5IkCKH02kWHjtANgyN18MmX9jkRH+g41Q5
2yFBc3QGzUxjdnj73Kn+bdTsBnd5gEcV4btQGFGVEXGTqFv50E3070pdd7+fxuH8AGM9z8L8K5kB
HmLgViZEnjPUZ+5lTErUTchFhwCsNzfcDv+jEcIuh2AmHD2eBbNNTMZDBIFPxcHEqJTCUtu1z2/p
XzS71KMghusHBdd2xwoqHhRB8b2cg9DB3kBDYbpomaxsxo9D9jBRw2CMxLov9CoE0snMo5gvEBmP
owwR81RauERFq/pWCzqufnzTFnUqktRkhDbwbE0i3vsFcIYFw+diQ0qVNapXrPN12E9tDmXpHt5B
ePtT1v7q0S2NqI37U/ScN+18GBbPHMlUci92/7p4K0F0c+dy/TN1tYIXUHBTEma+pWtiTlqfiYSX
KKXSGToXxP8Jk0iiW9B3rFVQ3H0Mf8+cv7H1NAkYttY1RtAMOISdCVxSxgZvwMsjiy7e6DyqQG/F
FdMmYSzAJig8qizMhp88o8JKCnNrlDxMbwXIWcCeAsAfpyebhZWlDPQaQsoz5IIkOuijAyGlaLnq
zIV5cTKpvFHB4N4l/8dQZmo35d/EzCv0EKZnsrbUGAkHI9mR/xkyofnE3Ls0x5rp5Zb/MT0dXps0
YS6hf2aZhC/5pCvmETnyiDybyagLIs4GB4MG4CHYJ6NoJhHZg6sCwkjC9PqAgB+9cnsFC3vviY0I
Czt+IuhEdVcm+iJxhO8tagnLw30PEizy6o7Viw6lhxf2Zv7DnpEtH5/dR16nX4AR8uMv/gIIyKZm
BygQj8A9EyugeHj9v5crvjHtPQTGU2BsehZ7zPThn6GISJpWQgjjWGBi6UU8Ki23l19EjyU6bVpq
hMd4+NA6kWrpQv1x3ovM3e8nqz2dUgqrhQWJZxObBLp03D7vm8euXJA2DmldsJBS5jeEByeM44dr
fBGk39TrQiA+D3RpidnHWdom6HLp4hCRM+53i0VxE6RgOnU+Ev16F5ZQ3PkitQSQRT+mMQFtR6uv
7bpv6CIBHgs5VGORWF+Ft26GW0E8vm3xARqv10cCAifknY1/fkQrrI/XPOU0lzYSOg3LCwF+EX/D
f4J4jakYLWMMwUe0kMavse/Pj6P6ortlVHbgZUQLLU/eP3Dq1uY2PaDVtbdNaG6rY0NvbC751Dmj
ij/cF+o5PZhL0IR4IVLGxTUVvSlcLQLnIDZM440olBACwBmDf7UDpcAGcBtf4k0C0Qj/CEHWEngG
38WwYkWJ9VjhF843irQx5UpaNagare30Df2Zd4De3aHZpBJ736hf+Af9xarDkKE8YOlJCB5rLl6g
1bz9ar/uW5Lwtgwa7mG/NEMTPBFYZqGEEwjUi2yH6v9g4wElXOzEBQP4C625oJmTukMvLfhc9YLa
6I1Rdf+FxZsKRPf4YrKg93u5uJIOYUBUF1FVk4e5+KyiGOBxxoSzSHdYdjN3eIdGF5pImxGpkTZk
h2/8JLRFbOxzLDT3NhsHe3W6kTGIxO0LE9r2JDO4zUOJFDvkSxS475Ag4UzZqd0k1vzXC0ryKdGs
uW1inJaqWYVhHZp4OlUp3WNQEr8ORvpTD6dM+0607669aezT0fl9kKx08TFRn9qYfzbSvNO/TRW7
cywknjFnWFgTU4dIjvWJnDfMzRYqRTfiXZ7XShDlz3TiFPGJCjsL4AGfc9In2464ScRIGPZUJEuU
8rmoUH2/IpSkKIfjZZzRQE1t2DJGjQD8LS1wyBi/tuVetqAB4aFnT5F4h9Fp8F7bfP1cas5o+p5A
4orPMfoC2WW1HLdz+++xhR7GJo1ih5pD/NBjWTDJWfcuMzC3hWr2EXTReC377B/4awVCP9S7z3qO
3c2vhdIX7c6JQt2/85yoK7KmNhVCPTi2QheGQA+2Uu4KZRtbC3qHR4iaAlkUJiPjfzIo3smccqRC
GDR4WKJthYQpC6EwugkxXuMHDNSJPs/P1VKdE2aLAKol2VTzXhBVv+WZWk/sEplTc/0MONJPCpgI
7SKZNqiYuP0Qg9M5TNM9lHgmduSDlIHdklQTavrYwJIjCS2UWNgRI2QRZnEk0UwRXJtMKDMf9+gP
VS3+wpQFbUg2DWNNaCEd6386q8w5cwZGQQzIG/QjUvBGDcmQpmBHcDrC0pkEo3sEfSBNrhtbjGfJ
yoIfwOCm4QDWAMCwwFEAf1yMnfBXkn6Izvyo9G8ww5ex+7sA2Dhm7lV29oKmCcApnNEw3AKKRvr1
wdmMDuyfXZoNsRl6hzGjze9Nl0wDIlFPOsIF5E/YzdXo7Bt73F5zqBMQtydlaFCsd4orXxKaEqxm
EeZQlsIkoUaXPF6HsrZ/zrhFTdT7zRikCMSIOpEiUtrJmANpDsPvlzp//1UnxNAY5JuiEXRa9OpT
xnEhNLVkHM6+LrlXoeQvndVltt9bF/Za0LyW9BFnhNNlglY5r8eFQjHjly/Pui8e2axXvFccsmMa
NUZ7XoKL7cuVAOz7QOJ1Ywe6IK+BOrsC3CQrsA9QD1aXZNgbuM7hwbCANUhZq46LfsXovfQMhuuQ
p2pGsS6l8+uUfz2hmcBF8uAvA6CDBCUuvePjnGiuNrcxk0ZU/KVxy/5q2baxJyQ6tLhRcbW4ePQD
AJZ46cJ+o5pjQO6AfHFNUjjcjSgp4Y22iGpHkDecntW18Ph8ry4w3bER4CPspjYVgXPW4KXYzpCi
5kVqgLomgji2uMNlzkNz8CnGG0xJVQQfS16cQxhVvFoQa8GIsQURYOpC57mEfzrs3vSgLCzZ911Z
NVHALyP7uTZ9v2Y2zXN+KSEzdeZExT6S7CiM7vblRiW6GDg1HhMIS+BAlEx1jLtbL07J4sMQclpE
XzYFCXrB+5d5X4kW9R2WZI2Of4d14bkXfwIMftN45jFMz8NXBD3DMUvX+MZm1+5n1YBzN64Hbpsf
caE5+R1uLopPLMf4MrvwCXN8EsMNpK9/QoXZMoBd7buQ/S2avFaPdU/sLuFxA2MS8kcwUHaZ6WMF
WTVT66/sQEim2AAzgRc2fCB/DNQpjjWezGXeLKrIwfvpoU9qfUfJUZORhLfyMM8AkKQ9mUQl4xxg
TTQ5jbDR5d5MlzmIMQayqscZ7Jqgux8evkVoZTfV9Ek5wlGcmohQUp1H6GZi5sauiHDADj57Fcq7
dcpy32hD6lJZwizWof/nLNN/NXaogsY9IRmKF1Eyv0ynCck4CGcgmkAeHbwYfT0FLTKcxRO2NQMi
G/Y+joGCIgjprjfDBJ+xR/hGa8cIs6ZXtLtAb4PR6ye3v7GcHDWXcljrYVnuob2VpKeMXlcJimuC
T8RjqsaBBdCKgvARZkVg8Yh2HMlrn94p/Hi4K0+KP2MUTHcZ9ZmEPLN36IQt0k3tda10rvpoqchx
LFn3NQ0SMdNO+r68sFITHYQ6i6S/6rht4+lH+67x4GHaSjX/XaMlI9NbD5jDoOE1aT94Xe9Txziq
eYrsUV6XLKw5XpxoBR3ROWARQkqf5iG+aHHz4vKADZwhlWetCwFb5saRxtho0cMzx8xxhtXdEneH
bKYrPszUEp2K7RJ8EJGUVhBKJez7GHcOEFCYP48cSyGOypFu0DAbVCqsRpSK1GdPX5M9u/BGiG/m
r5m8hr7ZovaBeGG78k10udi443gHmpvAe3JprmiCCoZCkUPTkmYzAjdUiQS2DT8hqZMaz19S2qC6
sWxxciUm/C7+lNj+xoVvI8VD6wsMi0EGfQ17ZkGYaWiMnKcaMhfjiIGEyZwloe4jIHbXJpj8478Y
L5AbU5MtMy7Y8zKR7NdT5WPojKKqpt9zKSQsYuMq4aTI29WJG71dSyE1LkwzF8b5P5OZQEWNGI2B
Ngr3hUXah/ifZaYDBo6xExMmuSJy4bEqIfSwjS1pMdn3aLcWb+o4TAfl0yg698k0G357Uc6AgQl+
ihjv5VP7+Nn1C9sXNV5+wD7XvNyB3aC+0WkQfXSoitObGu1BhPKkfswo3HguaA1TuMkgLE/mvM+n
H2dTJcdyI8xAAitmrNVOjBS+mGNCwEucdjnA09Jdq/DpxwfVfdC0iwhXXsrB0JV9jOlGXswieLwM
1p+uCRVrXaCWC+vveqNhbpq6PX1p6zMolxfvP0o2izH0yMc1FliCPMrkJyJBGM+Kh9NYeIS6JrEj
9/A1+KY25+/sp6W8YdgCFUfFctCFWUN1ggwbYwgYNx/Br5GtuS6F78yzjVua0aRi4yLpEP1Ahh4g
HvB/4RZqP8XzqBjYBsTpSk3aqayaX3Hp485fY5QmQ1F5f2HfnEjf96SCUAtrSGPY8r41g+2a/HKy
fpZQCSZi9CDWyJ2I44GVE2mbZ4sxaPljAcHZ1SkyT7K8Gt0PVr1tRjgU87OS1+ElG89YXQ08sB/H
BCiVyZPKYqoEUjQF6tr3CwKe/90k9hFklZp02j/ATS9kYzE3AYAm9PdbQwiLEAOwOHWouqPcaxKP
E5fgMwv8D847Ty7FmUa2Q+D6XW3sPclFAJ09PKPEaVj/QexxC5gWG269Yd/9VsxVcc7oiWRir1ap
XtDWbymF9PvUKNZvdfo2ZiBMxQDt2r0zn4Ylj3s102EesQT7brduXeA2Mbqihx0Y4pF6nW4T8Jjo
44t77EP54eYyOaqmKB+ojKxNU3qJ+lU0Bpmo01xjmCTli1R7TbtKEkEaQ7d795cCrQT0DU0iHqZA
6m6EL3NiQaowrlEz4Me9sSQAQT8qZr1xeqDhYuNCpUXR74ICmrE7ArpExsflpLqzAsqYT++DRpb3
EP+gcjsKpaW8+vTCLQpCdXPNfsr7VCpyjL+/a5DLF/Dux5dBNzWKkh4acueTxxXLB9v6ExwmyKp3
t9XwmTOu71mXznC6dp6gyhs00kyZdzEizSSgV2SQj2tax/zi3KPB3Jez0a/lnGDNSXsYpEF7hBU9
0zcVYYx0EL7lSeNfEi22wueJY/upp50Pu+UiX/pt/JV/3f86ACQKUJD5Uw4w6xJWqcPtNAEqJzHu
BGhJMPK7hzAk+udvojnx9z11oHtCzeAJxag45VlE8MOTTcZeHowU981deg+1z2SwoG3ONXMyqgLO
5gfEuJ197JVlLY3RDDwXRFLGohB2E5lwKNhNJAP+6MVrQhgOdNjzhHJhrV76lOekiIg4RNLlBv8t
hxQeOCASFI9Zs12EGLHjxpIB/8LlY/+rFxJ89Q6qr1UcnunKqBln7Am0LW/N7P25fMBF9OfWZCkv
SJ6GV9b4+LyZD4Ikac9ruPKtg2BCrbmTEcGEQD8AUu3awDKxRNDBVjwp8aAr/FYKjYasQVaZOdke
oFXILR6jhYyejdxHkaBoZeuR4mGMG6WEuQi3UI2mkGLnW/8FKS3ZoRkZI5ZlM2fUVq1K00uOwHUa
0Z43sTuwi33mFQFUKDfx2vn4ZC1FwPBg5KQawsBpCP7ij/cuPRXGPpARL9+Nn3AxH+NsxoJjf1uY
ftRECjgxY1aNWaZb8TjhvUSj8f1uRMhyg9aSmQUGmBTsbNL49zOEa2YUGzjjUxJIGrUB+ouM7buZ
RFIARqdLkzebZO+qdXg3Pb4xobwatm/7S8Ksq1p2DREm3lvxEubFvXvHU56Z+dstH64NO4IZ3dOF
VaswVyLKe+SfZF3QctWO6FYiKol/9Yc7g2pMyfDK/mVteTC/0b9zpMfR17s+qxQZoOt4jlKiUHlS
1qAXKsl1clLkgTd9JLwgZEq4Gpu1sCpnTGAriLAMHQivxr4ZiLwLUpb8kh6KZGFjbQFV1WyiMsKl
R/P1aSxHPdbX7JbuyAy62md4uZiX0OzgxUF0IkxTLGN21U2+onLgi6Y2jmQnxs6UDtpkfAAsMh7Q
HGDsQVkH7/b0Oj14OdaAUqSfsq4JPh3FtowxmDMiPo7IcRIxNMa8YRs5rEEVv7f7QvMDvZ3HHeYY
Fw9lNmsGC31CQChaB0pgekQPPnM7EixqOEJG7+hMLQwaRY+xdUxCB/q0gUAyr8e/F9N6sBNUHxYp
GzjezaBfv4hpIi9A9Z7vKaHxKYx22jbqx97FQreBsfbG3pl4dADf9GZ/J9v2zFb/Ex3ef+lsZeLY
CuZU3J6r/KIKC9aOVGvGYS12PyLNhMpIFxcHZw7iFgmiJoiep478TUBZZTmurszcwBdrBomMGDR+
mln9XQSstjyf0JP5N+XNnZbIw62rGVw+VNGWwJ+HiEFwxSZKJh9YAgzOMCpkgAx8AyoJmI8WKnLx
wwY+LDfYRR7t7fMKMI6VPtIAUDyO7n147NjnZBhCN2yneX0OlaaC9UPF40gLI9BilhxQVEj7XHyc
0ISXoLlEnhw73RVlJEOQowWl/aDNPtfPMb4Y55gjLPA+YPTCcJTeGTbMnU5FVNEvyhFBasrQaVID
wvyH5DjLN5g0zhC6sjpUrCK/1Yy6W5TVta9B5Ntnx/63XT8+YxYRxhp3aLrDgmkZbaWnPpy34o6w
ZWVsiEL+4SRY5vFrxNlfZ9Fv/sjfg3R44AeMsQFOR/h7st9SUon9UJRoQBzs7BJyFbQ9NKDcwiCC
jEKZ4BHO8y++lxVTNpgZOPLN5iC5ICxknMVejHroJT//5lKkNmAXwaxAgyQLSuBHBEU2aLO0KmTs
y9WPC4eboUKMwVl9uXmxJSKN88RKjlEvdbkQ8+BhLuRsE5ZuZh5cmvhGHSWzbRVO3zlmGNO1SA5c
7IjAHCa82LTapKOMaZ9tW4QB0W5bNB1YolHUg7D9KY3IDcov7U2Uh5KbA0Yx3zhjBLr7rJs9Tv7q
fayjhcNPlOnnGQghY7UgIhQPNwae9D3ilzQR0Ag6CWRZ0AOefuEPVuK88Kvv4xRgdZxGxMuN2xNe
YUf5F5OQATao4tg8AtAzgwkOo8BbwOSomHH33UdkiRFLRXk0jg+1CE5H1NLhF3riekd0O3QGHbbV
TM25LB+4De0sx/sq+TF0mafDDA32ZrNGifEyQrWhlZmmyPn0AtqXvX3jFMk4pVkY1SoF3Lqxn5Xx
1NSF4I6tB2cdlO0tHVsGG/Y5kzq2gelT8WiIbe49LJ3vs7LfZ/FFpqMUU3bNf49w4cVyZ/np5uwL
o44ErqMsLP3pVG17ivc3ZBqkRxC0IeBgtFWwJ0A0UzydMVHrGIoHcYUdY1B8C8NMaMcQ1hq/kUI4
1Y94CvJH2ibD7RdmMABbBUIYt7ddxsG8whsXFi20FfDFKcto/g6kuaxNzMrNuoCXhLPTImJNfag/
qgLvy7OwWmUmyZ7NDoLvLJefPJ2LDZwY066i4SHUimeLOouiySCyoydox9PwkyWWUoa97zbwNu1A
ibEG8FIsZViDDV9FCgt5Cxt30xldCTNmUomRnUk4GjVNI2AkdOQa1JmR+wbSepEH8g/lsqg5oXMT
uohlAp5EbUAIB+gTdNsXxk6gnjKhvcRmIzMVNz2S7x7HxMFFYTmYdKoes6yEWUfhVIrwcTXZfnlw
MoerxL7I/G9YCocESgSTWK4pHqe27LzouJCwouji6ic++yL+eSxFEZIQyqxCjOWedP+K5dugI867
nTDSwGJJj0NR7IDcHIobq3EvsBlaP517kw2SsSAxmpIjtoHWR1yVk1FHkyiFDwzoeFxQ2ktEmomk
IDrHFwQh7pRyLHNVqbssj69iQoqoFXyG4q000AKhPgmwpBGSVBjMfEhuLH5P+LQVU9ZJ4A5W1RQV
lyjIYGDVkJ1BISuH08elqF4IBmCRgFABuDnQearE60na/IcD9ZYLcNYXAd7c/O0jAzFAGjxd8hTV
FX/bgYQVFxPghGzpsCQXlEkNucU0KKJkcO4gmiOPZohOiwaLgX9TThoAxM41cLAzBOq4MOuAdxX9
JK3Og/DqiSlx1wRQ3EbYfHVEYrtZA0YT1hDlb45DPLN5G70IVUUd6XSrFMOcGsmgp/wAHzHIaI8R
azMtPc57g/MAZ22chghLQqCQdYA+R2NCuT2NypquVacn9Mg2Lx4hrIj70qTdEt26W9hOiWsTezxD
OBg40KpEif7AHKYgiXo2sMsy2DjD/jFgROIOC7rfOiaPJCNuQCCqHtrPEaFEeE46Or7BiIx7yNo+
IiHAbQnhFsgk7FciP5lxMCnZahZKGq/cNhM+oxGXwdsv4FII1OWqnnEcoibQQJVi5vfCe4jQIVY/
9uUa0m/FprhjpKaskW7UxxymDwAGQg7kguw7fHhVWvg8cMKB5p+EyJ8JegHk5bHLtzCYRBYHETfg
sTFL2dutdvUF6MP6vqNf4ObhpLLN8zQqTnwYsYb+w8tUgClqXnoXoB/qsrfXMaehtUJPAvPj3z8i
eNXAjtaYPDqZGEWU1vx2aIQxrshJ5UCV7yZwgvAIyt1F9YBM4JK6XmEPC4EeaiWIN+oV6j2eJHiB
9JOYdLDzpeznWO7nKq46dQL5gekXoo/96zf5SX4gUaF/Au/Cah1HBY1FFxvBGEk0vWR1d+oD+kSR
AMWflwtdQaX+GKk/T3vK4fZMs/Cr4WZ73L/gF2Lq8qT3QyrEP8ggwfDrw6323VyUQ/6joFTA4I6m
g5RddmkUAYhZsFppQz6UaQlqlt+xhQIM22bKRnYrPCW4cGjD2NIYJyiwYpyOEoD1Z2LfNL4bGSaQ
/rpctdxWmSqH1QXTsoKbmbUUWTHBfqww/yZACtOnAX7j80G5T4rFk6eODj5IHyHIT43Ib0zTzsiH
e7zBtYkTi3NXxO4/ApwyCPEhCSBIkWBA7EtcOl2WBPPhi1hI7NNN16IFgHZHqRDT2IO4TwCk+ExS
ukot1CEEhqhY1YN0jHyQEJ49yic+KYu9gG3IubMR5C7VOrdgoUw5LK1yBoxvuTEwTQEKhJgaOQN3
Ec80zvI9lAexnFCVZRweP4jrvZVxB2Br+pNniGhmGfpY04V8a8C20X8hGGQ6QW05Up4etlVe/OnT
vsX1kiHIoOWBdM8PT2WpdKzpPPuI+OgDsKbB0gMyN+TcP84OlGEkHCA7PKOsdxCPeFIhXvH19hsS
BWeELxp/AzbgAgYQ+D1/k0oj/pTi12fXQ9/B4/X4qdb3iBFrXfo5y4mlTB7S3oIKt1AkctzM6xOG
oXa1FcJpnqtiUy8eqxcTU55+1AkmTQNmEBtU9wdqunLTU00jyH1fNKpz7DBO3U491BuKOlJTdu2l
2yl7LPrPzVqwraBWIX/D5WBbrZU9cbYG6yWzIRC0/okiclkAjqxR9kVfDX4HyrybiBBTUi7XzQpe
8HrYJ7TPEMAo/X5BBqv9m/CiF/lX/czEoIu8ISX2JaoYBlydvUAFUs6UNToSliRc6nC8x7Adgyr+
AOuzqcGZAUQ4s0BVBLeDmX98gJTHnjEfu81rLd6kCjuU5PCgLDcrN7y9DD5miIvCd9WMIsDK8OUD
5kwd5k7AMbAT3zn3VMA3M8kHebL+UGD+cSmBPanimf9IK2aKECffmxcpXP13s+cOwVGA02x70W95
4tlfWqsolL66rYI5FFNHX1vJD3f0c/9mrMkmgfSGe6y2REfJQT10aqTguZYPxvcbjAogAXHDML4w
vxNULo4KrPOPE4yr9x748bXm4ZENkd3X/eI0HhQ42K66nX2sb48fukpLH0tXBKBUPzg21lv5m9hZ
HPCrvbwwj+xKXHTqC5Zj9m+TjvRabl4fT5tXv5YhoMi0gK6APjKd0QBQN6XTmMhcnrbnjvhT6LIQ
7ZgesqhyzoCVxFD3XB21q+kzabSSBWaOj5939TvAKa+eF54Wzil/mhygy+WR4FcEtaIKEHe7HLKA
2GD6f591TtAQLAPC55NyKgzW9Ev5d/8q/9j05A9mlOPRT3P6uIf7eIamc7ygtxmjkvydzShd3BPq
otnXF5ZQIwesID3C0jT3zGjNs4489qpN3oAQ6W7IggoLBd3t1sYW1KDo5/ErfGxy0HCQv8rXN21o
HKPrsMDp5XXDQgWx4y3B/OOmsbrAjEnGj1P6JdRFIiYbatg4/6v7MZA63HKQAuoY3XLYJVXcFXDs
/OI+egNSQGV+eibXrRd6gQU2UbEr7aKApBSGixXeccB8zBGR5hCPCyF1nnjI7ArZYxjQITp4InLg
LMbbjrVmRC2ysn/6ZMESwwlikbYOHN4IvlPrar8qgDGSB1LRNJEFZ2F5yOjmDwv3c3E11/YZoWFJ
t0R+9G3Y8XuUONdwnvltGKQ9HOOQH+/XGKOR7S8c++h7ICnIxg4BkshY/cu/CdpbJnsYu5OaxeOz
r5fNSjnmBzh7WP0flaN9TGfqlww3uVhIW3ifFyGdYnxIS3OjttWu3ZUt+U1RTDMZAhvR1NcH/uLP
CO3Bgt0VlXzyU1+kI2sTNuxkcWD5tMVEH4okJHRay+9m/fhpOH4mwz/6od1Wv2LxZr9lFEIc6Fc6
M2dAHlDbROo8FREkFIpnaDGQgEbLYatsMnyLkutDABkWYMLRXD6PBnlRv4gK5fWwHJbdVp5kR+NX
/5VYQugmPWyQxAjpNhwzI8h2vGiOX7cnsyq3B5jiK8ov80irLF2rtYGkOztnv89zdib70KdXZ5KI
cQc/xgngF6ZXp40XAIqAAxCfBKStpJiZstXDBjkmK0DvGQ8wRMMuASMAdhT/0G8v2TUZUZUbFns+
Z9woX7ZwkH7UQ7l5XxiCcZZpiXmffIPxAGpy/e6qmh93XvoIUtuLsSQXpxfiOfc59RB5e3Ts/17O
RhZI68S8ENgYuwPZydoxhKGGaEST2tBX9tCXJIwfyJjLWSJ9FgjrxrGI4hdaUbngma9S941OkcRM
O0IV/WpxzvBkm6GWE+FthLERpSZubJBJflh6eOUe9BYQLrRuBosbCd4WIgpivm4xDaEl5v7RV70E
g9BvnOBd8iMfwBo4OXCQIIa9VEaiUJTGAFiwXzky68a6x/khe27Lr8ZvpNvYXAMUitpSG03eU+AK
unYD8oY/7KUjv5TY4jjNBK0xjtyyvrJwUqFC9eIYml2cOcODVHm3TybF1PgW1+PAa/rqwQw5hfRL
j3VxAeUgAG10/Y+mM1tSlFui8BMZ4YTArTIIIiIiDjeGltWioiIiIE9/vrTOH9VV7QB7Zu8cVq5E
AqILhLeSvSPKNzSeJrenB95yIO+x006xlJxy2tjetw4UUDuD/aHy0x80lmRYbZ9uAlALUPdwgKFR
JGzSlXSXecbZMUJTqUkyJcZIcA3pDyovuCu03jciQHa8rPv7/rJP5orNay5ndhlcNjxHyTpZoy8w
RMzSOxzsAYd04/q4iy/rp/t0yWK/wWTT1ybMfO1osRbfN1XIDHci2sfbjtdEYEXY9iMtRqPJAwa4
DMh9EuWBlW20vYgDPY8z5B2+w3qB6k7zIh7f5EeKZtbLiHlnJWXH+gjqAnDTL0uFsRTsxLFrcptT
L5BJmCwt5hwiE52T/lwn/eWbR74IyuAzJb/cLA8ULz9W9CP5KY71gkTf2l6jL8mP3PA3ChmkSDwX
6O8kipR8Jpc1I3Hf9JfZMd8wWVxAb08fCFIYIM7gDpkxUVzAJ8F9i2IeXX64g63Iq0JecB4i+uxJ
LBO2p/km2/T3aB/duNpq+yJ4hdlGRdvwpeO4s9gqpcmMTEyhF5TSRXHkFRtXQdO1OF/AlDxHEpt1
94/XMF+097XX8aAAOlb+I3ySfJLh22v7z+89YgQxMjLku5geffyeB7qcUd1/J0mZDPZtHqEbrpIY
WSAoF/24PHb3HQ9BYtdg/hh294P4NYeeIQvwDqLhHFWi4uRtfmzHXJaTg6uy23tGqh9XyAFB7iBU
qT8Iqveo/a/v3wmqq+ImwrOZRnifPlNClWOUSnWGVIww+5qnM8i3lpd/WFrx8CnYGiFFAim47fjX
aQd/4HuTTqoNCuux2rShzO4vNNgfe/P+AhPg/V9x2EU9n8xw9I2g72zyrqB97ga35KCeyTUx7FvZ
5AMrMaY2swsbeAUhMUw61seAv9YAE8M3uP6dU/AB0r1nLoeYkU3hqBPW/zdU3sKaK4haefe2JIb8
Ej+NJMaXJlzeI0zEJKYcrYRVtzAJtbFJmUcULDryUEJXQUVAty3WZ5OI2u/bH6J6jMJ9bQgwNeHm
5nfw/VEkKQSUZRgiuV8+I+sCaQ1QWfkBsjvVoAAuxsLM1w3IKUHuIcXHHaaP8lU/6G94SWA6gCqf
IxefjNiXcJVgdYqKVTGBrG+5A+MLMaIJJt7AhQ9uGe4rclydf4sVd5zmGFu5GWMPxmbOYXi1JwCf
rdmFiKPUEJqe1JJYZKEobkBFwGBmSCKiv/eO4KkFTd3BU4rxxSoPgv0TGnCNfEWCepZPCIiFHHLn
gOY3yBXMdoj5AQHObXEYNMQJHaIIWHNQD+XukylUj4znMEC4Zwx/Ax8xAG5YQj+idJWR4AcSOiQX
9iMsCkTRglG4D8UA/uUwwnRe42ebV0s2byQItmtwPG84I1+/jBGm4Ox7BSd0c7iCribgQvGzFSII
5amNgbGAIAW0fhBACASY8pAMdr3h6bfVDLlYbGNErSGpqbgOTI2ELw6U0eOEfpNdiNgN6C8RaF9g
w7HOAjo+zyWetzN+TiFROLymt7mMkgwracwmPZETstnD/SyvNYmdlQktQKFBqlm+fjvEm8ucAMMh
R9kZsmowCzI3zALhkiSPZm6u7p3XKogVoPXzYiFU6e8lxiF1xSA8+ZZbzQjzH5j3E5u6jvBf3jET
wa4JkJ4U4SPGiWBz9JGnqAn9X8yNyU+9yMVQCl4LJhrAY0DsMPV3+5K5qf8744jlRU8bHm5QthMl
iK943l1W2ypsrcrZezvYc5pNu79YxDgy+Fsfsbf/SSvR51fxWitCiTlMgH5zwnFyJevLGgkiHPxe
fgb8z8728S9rvqkjbV8fOQE4L9iDj1DktDni9+xQSB1E8lT4WGDHIFwhwn/Q2eK/JYCDCe9fhgMA
OVH6uHoVIELUqHQDxiTZPPzXnmSgIMf/Ia3rP4i3NbsNT9UPUYL6+rFX1voPtqLqn+TUa61R3dAk
RT7BWLatwH8Xi4qN+ZLPlHzz+JRu0+WoyQqMvrlf6D8vCMbqbJ10jokiOMq0mSAsqSVRU4eCIxRH
4g2yOmJ+9RGb/UOZq+BWUH2vv9hc8e+0+0PHeNlMT9OH7deBKqufhSdT3UU6hngFIqURMtwtNZuT
13q6SF43kq6l9gPms/v08fR4TJFJKt0rWnOoch79SacKdJJwVYCIJ52n25xixCMwn48zN8JGZ3SJ
LTwvchSCLrl3Xr8Y4nNkBMQloOvABnMFa2BGtoPxSbVQ41gZhLFiC0Jc7MDp0S/i9934FHG3OLY7
0F98buP7AC+3xfGJGNQQavcyqvANrlPD8CPgVOz0rR3hMyCnVDTInjrTOtvdA+2iPlYdclXb3cLq
CTITk9TOSUG9EgsYPTKbc6yHrRYBpjPWr3jr1aNSB8wQF9x6NgIlFtweVhGET8Kmo0sxVW7W/TVF
Wjkbd4CcYR1xsOWvab5zegO4KlSrJK3PzQLVCnQ1bxZaZ4zxQGxJA5w6PMaoE8qK3UPsgaRFlkiG
zy/gQSFvJ4KqniSH7AAsDiLarkRw/AAVOtQTHitGEdv8DqIGzSsOL5iJd0ZnMCXLMSMDZu2TBveT
h31oepqef4XorKIn7J2Yy3jacLbCQUC48JbkkknLJnwMs/1U8Xpvmwl77xun3hlqYpHjsb1RNKtB
xnhhN/rFXQZSFiOeuGvz9wTCS1yQiFmEJ1H1VZegsYQ4Rt4M9ojnCGFIP9yu5cgniY0Y0xmI/NXK
N+oJQBqp6IEmAJ7p2b2zyVjQFDiqSFcsNmc4JqYA7HAQqy77zjBdgF7+qMMcTYt0d+BQQtLJsJ/M
03UKFQw+9Rvh9UQ82PxNkjZAG8jEhp/l6YMPc9XuTl99d1eFzcvW7qA1sO+8jufM/nCG3rwX8T6I
+iUYTotgSZWAa/wxpCFoJqpisuQAQAzg8L+AwroHLx+vJCZ+9A9EOMzLbAj4PNEasZzQY0ib4RMb
mHyJJUthk4AcE3EUl/9Z5ED4rbDz4JbCVsP1yIxvbYKIiFUDtB4N4RMuGGBi0omrMEmt0TkTQ4V8
hXCINsX4nj+EU+E6G7KY8QfAgQMuqbRpP8BucZYCYkDuPEPHKPIq4j2md9YrpSDRifBMLgWWbzMk
8HGHjRa6VOgtCuuNHyJMN9wPApEm8DBSF3sNzy6i9g5VGqZsDLkvQ0RTIoBJ/0ZGzYGZ3S1GgS2J
jqqpdzOp90XT8APj7UN6wdIbVQJosQtSxt8NctcNsLYRUI06iB4CwRWwZlRsTmbSuGIlwqaGuJgf
u99+4CrgFrzigi6nGm5h5SDtkzsCoxjxGHcQpPi0TZwp+PF4dNESDzh/0Pnrnc02wVDimmbQpVUf
I/lB23uA1VUJQBYOhH548vv/KjkZ7senXxxlfTDaqnUC5s0Eg3EkfkRH3RYLLEoG48Ck4JWhXNmR
8VyQaItV8Ms4Mz9s3PQCZ7jMIllWYcX4zkiCKoIdG+KUhm4bbEQsESx3M0xq4j4qRiFe446XRoBa
Qv3nveeO1pp6+Z9/l813sdGsZ87iHwHlv5CL8jsTiOKiyjCnOjGz55HFc4jTjRF6AOBnBaA8IJXg
rubWrmDu6RoDiVeeGQfqeX+xj8uVrEoGm6bfv01E1EeDZmkTNgWeOrGzAFEMGqJ7dD+299hFsVZU
7LHkVhPhvYhkuftkyT5iWWFiPkTZ+pQizw0eDSJfODu7NFvMhmiwzxDrP6sTGqPK3/3rmt39GaiC
PCzZ8atnY4qlHyhElIJ2E0lFUO4GqnXZsOBY9Jhm0+MzZJLZx/sxqwZIClZePtp8vqOI+yHkMZOn
AIsspkgHQyQEz8f8yFriGZQ1fWRKeECzI0Xej/fjZSMKzQatesPwM7n5UaaBSfk2R7oAizxa3m7I
4//UofAk9/LwSf5zSqT7PH0MJ1fQ5CJirVQ+PUF55snKcHoSfQXYzUiPrBruoDZW0qkZMhOMPhxx
6InxEzuvtQN3ae7+0UT7Hb/jwju2DALUHcVpWVAjeSlEDpJSIbVjYj3w1WH6/FcNJ0fJeqAYrQgj
PsudnRGQo271R1udw0aoXpAsLbx+r/7wiC2PTAu70eQ5nL2wzIk4qvtsyTV8LoeeRWTR4c6gXoLP
npwOcFoMXDzSfH0dq1ZlazFy6HV5Xb7gtcN8MWLz4Yx+Ie1fMen0XcieHJgi4EoddWawtkCrRA4F
wFgXTyXXBA5QskuQM3pEm8mv8YaOBfFCshOjM0AXjyUMFQTYRH3IHBIwGCCmkfgwvRONhxPAKgyN
ZAycl5QEuSsh+Re4K6DjJnPVmyUMOo5gzhtL40bGsuHsM8oJyEddkd0AGgK0Kw6q0QwlaMiuNPrt
4ZP1NvunsRSK6DMxQxxTXclwTsxyPkZRtTjbtWPH51gnU6kyfkzhkSRh0nOOdA7H6zEbk25nutdN
NBvRqeADAg8D5c9p2XCXcAZ1Rhvy54UIA2QpmhHlMp5By+MWsyupWt/bz/K+aRw2bhwveE8qv/KJ
V7SAwM5RowPi+dH4X2G+GcRPt+NhOfFRqPdZ0F+WUQPBYk12WcRQOce6cRaQ/xOTy2Vzx1uDVyGu
vfZ0EHdjgnsx6cuTREAOvpjBPw7NYv2xW0ds4qPBnLgind+uiyMuvowe48H2uWoJZx2eVf4Sg+x8
Ro/5ZYEugp4SvEgrB/dXhH0J/M0QuBypV/Hr+bIaAJR5pZcE6F3PJfajX7DgvnYCY26cljwHLrAZ
rJ75Sv38pJNkVEwupGEGJEnmYr59LU9uP8gPb8KlSFaEfZZU710D9MeoR7U9t0PMyfi8AYvZ1Oaj
Gqb/Bj/FVIffYnj2XuTBKvbPiFC8eg9iiDSWPfyA3oeov4rdwlJ8xa3WmYnJAADjBDAOiiPITNz0
jyluaUQyTi1gFKCRmHVOFD8l7Y4SQknLsKWLFlRbl1l7IdWZhFcYqV+6ClknH7OPcfOq8R2Wrft4
2fUUcqG/sAxsu0SpIfts0r36YRcnHgWsKHEhHqiz/qLAdY2vAkcdfokDwMnzb2+b40/Yl3BEjJt5
ewHyhHWZAY5Y9cIL/Bxey1bd3Y/y77NWcXaSN7RLsA0+sp8CZxfeU4CogLlJBMOGxTYGuBx3I49W
xCA8AjL5pPH1CESZXY4AqmETnzdd/BBu6nN3559qd9d9cBIwFHZQ/IyB15rm+86+2Wec/XEZnwty
WuM+c1vJqI3ahtVXIkSgejTONsynUNg93IpZBgfK3wNcegwuOC8Udy0ABlBrFvgzvP7dWtJUepw4
jff0iYrm+dQ2lSVBoNzpMnjtBUMDngoYDpEzhWJ3wDcRV0AuaUgsQLB8VXoFMJKCaw0TzWi34U8N
jw7gQMKxqYZoFKKhIGtPLVi2id3M9iXUhBmRFjB4g2PB1voa4e3HAs+meQdxM2tWoNzej1Hv8ACO
hvV8C4IOPtV0UQ1GygHLSf/jsski4b+XdW4TKp4MswV29t6q+kVvY9+0ITZY4p/F2/ZagtHB74GG
D+xi2jscShKaKRNqFjwogEcMBojjYJLmz9/eihqfvyfWBXA48pen2BDAh2EYuFTW6xdsAs5UwoIG
wsKMDyDPyKREHLFVKYZaWrCUfeFDGBY+/WH1C8QQKBC26wqTANYm9tC2gMBr4AtAinhycQodxExC
TGtXIH4A/e5tQ18N3gZFyZ1XkNIj/aAcLt/YMPVwm3PLVj3oJDmA50X8FDhuvubUMkBL2eHLaCJU
9du2LSYBEsITEANgG8igi1nivRULxPY5F8MB5gTUJtQOiOHEF4H5dvHn7KhwZNAEbA73WV/hkY9y
pzJffh6cJtkMGmnsyKxWzATX4UFfoYq+t/mM0s7qqP+LDfVXfrBxi5+guywW5SKbRddJtf38Yqlf
ob8vb9sG5xUhinbpwdRqE0jo9XD1YsuekqAaHEqJ9MFcwcrOP9AHOKkU1cEqgRUCgMnl9AWVAXB9
s6hpPwLwe8suyMgQhrcpJzgGWz86HLlajCGgDw5jocOljdKPMwv++59B4lyxVbKtlYaOJID/gWyb
rCMymDP2iA8nA90bbjggLewJW3Sivi6COYJKRlgqXOZQ87Rd5NA88Quwb4mDVHl+iliOTI/H5arC
1CBGdMQunA2YTXZYx3QR2p+hYrUxa4CdQ0a5gzHH6G/oQG448XHN5SMNtwCiVH4c7Dm7pevYHTl4
UISKniHiIHo21KMipdpUWe/kfEOmrr9apBil0V9IcXDEEVMekVFRQCyEb4QopCrEPtqPREuPEClR
nRDuuLy7R8aEqAZnzLGD2RuWYrZGTGtrRoGr7mfESyQutCxuRj+i9gbfU7qhBu4XHwUyZ9tE+kRX
Qm5HOervCfgsj4lIg8iifeKygXSJWpdtxIOAg+UV9rzzBClIlDpKfuN4THBh9PddVl8W0EyaLPb5
gOHQYhxAx4+frJEflWKMTiyy5O/TpfjrGJkcAfQ0IeEcytmAAE3RyjiSgcOIGhb09yg46LdMHqI3
iwoPBTaRV89GWWJUgYwBGiLm6PVVXR4mcj9KHUIn2IfbV7sEqNZqLFzrZc9Ah7pI4gyHvjJA4qqC
Kb8w0YO5DF0IVYYXoicAlmggtKcbUPk0xRhVlRkF5U4bs5dBAYw3ZhIu2RH5zoCKZK5geUFfoe18
C+zyETK8NLVbG0+SFaF+koILPZBknKyBp4WCQmwKoamoPsjlKFCgtOhskkzO5GwAWY8yHkHXgCqp
eB+fqGICxp3a65tvmGA18p+YtGYQn09QQbP7zW/PSWWWR53oWRTf/qgdp8nXhGChdqztAUFR6Cco
2SUhVGMUg+skfeLIQ3g/EkCPiRPBiG9uIZpQmQKD+IMt8njxsJHZnXH1P+xjDYmCASUez2GJlsLa
edgYPbqkWfzXMzApsIJ5cB4tVAQeOjJFE32rvSxm53INWWa904QWEW7be83pKA/BBxRjOVQ+k05J
Fu1F9242pX2D2KtPzgsXy0bjtNaoPTuYMlnVlWwvDODAxQ6Vn3yQQBphylDzQoWIF+c5akNK3+XZ
xfvVY5Ipm7yrERr8w2eW2zhZb+7TH8QVus3bPJUeCji77icdNzcCSU1wl+fUYXm10zFyqYEJ8jZO
SvcW6jBSsFZbJl1k4iHEPk3YCy4sQ5BV0F9CUyT0j6wOtgMFzNMxL8zu8rEdxKixmFt2LuukSJcv
bXLrTnkKtGegAQ+Oct1hRvWTzdbj0UPULI2ciW3z4aM6F6B24dZsC5oHjD1jiLW1iVSkQVIXfXFW
7Zg1B//fKCVpOUG3Jk0vbR4WJoBu08bBwNKIUH/BZGkyTLrFXGTYFlFtUefTiK1OA1wCkT7grHcz
4jFlQ2D8qn2Ov6A/r1m/7LFdA+QWN7G6aUjIMCqJyc1Yg9FTZY4b6/4ENid9xdaB3axuADfxiJqq
dY+Ay7IBZ8WYJ0/xBnhBvltiiaYOgAmL0TsklFpsEt1pFvUMjAVEF4fsL6xNFp9gGgD8Ix75LAuK
7safmDqvOFCsZCS/ucDmjBspOca0f+CKEYdVgQgIjREbE91XPGY+A6OFxWbElL8EknadQM3NJFFU
BzGRWFCMGYCpcdtH7cZkR2QMZC3+40+BWsZjMeZh7f/rfOtnvMDzXYlFuhNbCmzQAVjH6WIy9Yls
8mAFq2Tdb8/Kk8+TuyN8+0gYDRav1pp72A96HpXjd6b/GaGXrthbHthki4iCmtYswSoFmvLkY8po
t/wTN4VMSYaJD7EV80hiKp40q7N++AwcYX8lB3kDZzIV5eB3w57sO0XELsB23N1TPIPOSmN3PEL3
DpD2PCojlhXdKZ0uehY53jisGzjsNVuDuTR3ujEnpIkxwyydwvnsT2OUmrHgyqjE+Zgn+FPvbIyK
dYYnNd3goWVsXIhQPdhNzfM4hwj66Z95gp5+7dV8Wjg7t3Qe8D/zKTJHDSW2yB47lxHeucSpysDL
t1LGeSw/rAL5hjgyiuaKceHInu+QDOLvm/N45zaefM/hJLVjAXOklKfPB/Q7d/7qgvaV9U5JLxm1
nctXNRkr5EyTkmuPRihW4Uh3S3ogxJt//dGI1qRKoGn8YgspMb106aG09K9J0kSVe6V4jaIAnIwH
/C9lKbxmiPanyc5uM2xCiS1jIQXKq78SsK/ISGbHwqFjvJMiv30duMlRSlChu5Zxkynp4UxoDNhl
5SdzErZ9LycDgtwi5epcqTI1MmXdEZPK55qrMa0DXt2pRN63Tek2dRUMEYPEQ+AwIHIxy+ivZdLD
vwGWe07f/kJlLpfC800FjQFoC95ash+Yf79/nzBTLADpvKwj+ZtSLfwBsdRFz2jMjpUmrzHL0Nia
xcDrWIZMse5HYqlMuEvolEYTNPhrB27pyQDK8pBNEY3TOU0g5eU+ugHBOi9krUlPZfXQFSTcmhWG
3YCFTF9sKUyu+t4i/3Hq/q3ckrHrGXJXThNqRrTkS6lQyIIbT6Up3zJojHwqM/1XH04b1p3wmrMM
fY21p7lpICMIwwXB1LwlyYMDXOc7nDwp0sqnL+uj9ljQ38bI8yL381hzgsLoQg3oif539clX0m8W
uBCBiXXvySJhD2d3ZTZJquGXSEwe22ibrmKC5JgO/ypk7XtiG0aaZFTuR1m5Uvffivh7OqW/smL/
+suqRBqU6dPcAT8ynXKufNfghNqwQnKpzNXO5Zn4PglsmdIdtFqXPt2PPGdSC1Yt6NplWeFwYwBk
fmRVsZNkqDeXQBalzCof/5Mh1P4xRRwqfMBTyva1s7dyC/MkIyIrUdovpPEY+LlJCmiziOTvMyxp
6d9+0zalOGYfLkXmgEZAkiPPHBr3uDW8hZRqM9x0svbYmFgcMgycDzj6ZZuAGI5EIS8GTvYYmTD5
H0lKHoSJ/Mj2JS0vPSjVaRwAIX6YMvnir42CIJGvPzLPUkLNNMjiYLJq44P1ig9oShqkzJPsln+v
xNqF7MaYX3lkZOnLSN6Psp4ffptD8RaCufLlfAlqzrp7ID95JF/cwmv44RLgqPIhprQBEnnjYVP2
IQ3DgIadjdbC3gJg7xk+oBJDmsojOck2LF5KKyAXk+9Id4LZ7em/uAvksXsPLsGV8m8hHmXKqNlT
5X5UH2A7gdx0C1vrPLrRBJYnos0WgQXIN1LKC9AKMS7GueeCh0X8Y6n0sNIEGJYFRJUkNrPEpING
xlnNScaCR1pqx62fPEKhuQcl5HhkA8gwDaI1IdxznvW8ZKSu74FuAUGkRAsu3vkTFiHtH45a9eW0
96yQrsFjDIseC+CdjlGaCJhiL8O9gDqMORk4MhR3pO4DjcGmmsAO+H+oMqKw+CIQLmOKx8+TBp1v
nE47rnwwbQRWEeDHY/4xbzFS1kAZXvdgW//Jzs6OngurAqgonB3H7LmhQ9X+WhPdPlIshPAOwuuN
6/vQdiJFRPjlkdkQ6dl8OM+5tzjeWj6me3keq/j+mg/+cQWL6Aifb9y+0kE2Aw78Nr7CjsMAJqiJ
scgzYA6JOoivk573DLvq5AV3Qwmr+XlChFmB6tlxWOtbBIM6ovb3vk/4L7b+PTZW+O7EpSOsaGwC
Nxantk8DyaugubKWGtKkJ9M+tA0I5sBwUIwZiCcRi4DOT6TQhP6hsBBaEKjwqpivPdRFoTAMQZgc
df/RWvr6t+Hx1F02RWnzoNDE8i3nLjOFTIUnAaELpCC7PsIniPoZBMk5YVPGri1cFjSS5kN6TTM4
gOBGRzLEuxZCRtFKYE9weQfunT0HZY/ei4QEcH3N7QzuA+ao8wguKCFa+ptXzMfXkBF+DSz0yFY+
5bWwOwHxeTlVTD10EEIh1isiKvlyPizQM6ogLUcxJbCBPe0dl95732nNHjSuIdcUnOvih8MXQsQE
7VG1MauP5+U1nM54wxCA6Wdaqhh9hbxD8Ai9DBhEaBQ68w7zOxrmnh0JSY34QfhaaXhyhLWjBWfQ
PwaKwCFEWTSKT0Pwhs2MqAnECwZzwN+nJkIolSuwh+w/BK3jH8UEYiKVsk1WeyIOr+RxaPssAu4l
BqwBvSXGZSmQdrL8eVpoGBVKmS2TDYisHayY4jSRYBkQZlcHjRe9XHiQ0eFs1g/iK8XwgiXD9ywZ
HjdpWkvC3botaTIvLJqjszj75vYrTHHAsSVfQ+6SXYfh/e53H/YjnQclY5NJg1vIfHw/12Utyeb3
Zpl+4jTI5ElD0gsZZ85LkrCArjRwmX6w4lffnVLYNWvnINWBWD+FN//Nja21bGIIf+ss2t5CqQh1
grONjnxi2V2ziCAbfHB4zIZs5KbswrSjtX761JoeGSmkf7DkDvB0Wvreo2LySsqVezn9vnu1LnEw
bYpr05ytNFp2bqywVMgGkfJExElpk3/qXxYxgBC9s4MP/uU0h4paa5ZmRkkVdxLzQOJq3IDczYpc
Szl3ypO6AGUHaVTgn31/j45kQ+v1Nc7jWF2fw9f+HevoiWkEYYv+k0aP/Q0ucX32iO8e6HxTH2sm
u7OpBPPXSvN3fr0lQakJ3/vVIiOY3bXfo8TGY2q/xqpR/LRIaCI+PhAQLes16TkdUqXfVs9Jy2tZ
BilP2KJTpyJGeXr2zyHebnBdIakkQJN9Rqmj2RhbLUJRrB6j27PWa2KdcAGyPEYHsHokJXnZkJPC
VcQ2RfLmgiQoKUfsy34AKLQg1CdLA3Z00jSfp6AOZzdHsQszgE0Bd/3Z12cQ+Sy0+SOWTsJHV5lw
5pPZp1zL1wOOWcRIMYuN+2YPnJsGru9i9awzsgKCFBlIyrHTXd5ckAFuCQQQOCEGxZGFsWrcmSTW
FSsrlZuRQh8oA8kWexXJUQjWd51yjBpPYnHJe93Afxpe7ZelTgkcnewckmXjw7YA0hk9OyB9iQXR
6MuAxx3eUTHfTvOxDTuCQx5s08kgiofD2rQe09v0aqvm8AR67j2VjClnG5cgsDoG4v7PwoiOTCOi
KRkwQOYpePQoZIROkyHiiJR3dnX/PMWHdLIHQY8UQUKrCpSLcdRIwGGVBhQ1TEKLtCRvq3Hb1m52
dsib6qrzh/dZXz1lrs20manOIROdq3OhoWxskpyQfqXv3Pnt+ZBF2D13R/3QkRBp7sndim1ifph0
J4MJKYmn9bRyLuOWXXmKm/hXZ/VwIP3g68zFdhMmk9qH9nh+nSXz8yybno3++I7rjHwM9vJhDca5
y/2TZNL17kBw7D5clbUP3aWfTJ5B4RNhF7S9PHwG76jwl0JmeZnkbk72nmEz7WANNyAp89revuvB
JRAkkyzM/XuY+Z34Fuxb7sfLwjQ8bSrvCrx//QikxI+X+7eAd9E+DW/BCeNwvCNgNoSDlC+uwfc3
SkJcZY/oGpTxNTgfb9EjagA3Bo8oDc+kPb4GELWtrwFXZcNHdA609dPRtRHf5RBWBfj+rtRy9/P9
Lcrh1jgTefSjz5uRjPhln8XV+hS1trvFKo0/RG2lsZfG8vNZt7ZpjJ03Jj3mP3yE/9I4r4zNe11x
0WDxWl/i1WBBzhoriduz1pLEU8POvMsrpW0ncU8y2i+CJO7O1OkPHMY4WSGan5U46EiKfSI7CJnd
QSOq044d3CHdVaa78WBxBhPdzGFXnqtTvIEuJCz9RfAWJg9l+pkVbm+am4zWXJm2F7DT9KbBZ9ab
VkHH7zu/glXmhzkmkw6W8Ekdggwb67hLM/52nYGhjoK2A706L6H6HZMZYKQCIW4fQT3x0/EFn8zD
Rj4caBK4nF9TPlVNjPV7ufbMHfyaTQg+i+/lKs2T9/L6slJNruGxw0a6GtAUIdOVb3TMOKN0JbfK
lzAPB1wK8IOrpQzVzMdcFw3IcQNhtZmuxMOpmr1QN387ISmK+EiXt9xAqDBOKa7VR/JBCUDH6IVB
Bs6ZQkFVYySjHYKu/kNYy1+8+9Qkn+um3Pl3hVwvRfJXMNi2tBYMIu2Rq6hGQNdnHuv/LiFZOjuW
3H61iQi2GcaxFN3HMxJmq5zLC3oiOwG3sgVg5wOtfQexflrS+YBvjlw3gdk5utoDECQb2ThaQLEF
lk3ZJmxnVC/dgFL5W3eLd90NDeO6bHW2gRWswB7wibQmbQ/lxWkpjZKmkcpMkg3hZpdPpDAurkgo
RENYHGP5ESS2/KUg2ihX3yCYlqoFxUCF+E+ANFztYqWxg+4cuYSCTLgNVwAA/XwF/zOsayHcRKTx
Hss3+Yot7ECWo6UUx7BvWIkHuASlFYKPgP6eOmsu1uGU5gBY3jiYyMgtoPF6LIebtqFOmpZDOU3T
SGRVyudGzWdyBSH3MkWMgbyWxt5sYNh/t///YrDXrfCvOCky4X1NLVKXIN7/K5Kb5Iudc1tSx1JK
IkOHrW0YihUTBEj922A+J5sIt8uN8u1uw2xx739FloeWdEDw9LVgPhNLqpMW4h+gUtrM3cUBfndp
ldwsrSrHD9rJ+wAGMAD1pOMccRsdvC7lexoGhpzvKwqXEjgJvv8TJMfPzpHWcuxu8HDLB3KJfCyc
4/KKcQbFwQu4LSiDj7ckFtsIIF0+lQq4mxBIGdqDFI3XhzbJl3/l7IwdMyZl/X0q3OWSnUxYvgXl
f/uVroLw56/g+nGFy80ns4ZE7691DMkKJ7xc8f3i206pBQ506kNewN3djJ+8eth4jncBsH8LlnC3
QUKQah6M4LcBo11Qr8DWwgdOO8+utPYMl7pUKa+l/LPb0L1mLKnVT1zx93PaSnPkClInfAvjim8D
pST5uVhn9+zKPbC+g111AQJIKxly8EMSjUA94K4ZjC+FOzNxdjsHUCzWhfxCjEs9+bYfLy8fAlEH
4i+FXUnoduX/DlTohFTwCpKdk0sKS/K0nV2oKKU8xBa+4VsECSqlKRckOJpiUdSFYegcaBU1chu0
Id9fvoU9aEZtxKx+4zOuW6mtgaNeipYWnpG5qJtuX3n919UTNUJFTy0ELXKdDODJBewAgz2X/P2V
VzJDQnf/skkcw/8dPnn+8tmhs+rQWLoqH8qF8is3ovrQgqf936cSpsCYSa5WeSkf/9d87gf//P2A
mAPuOZvXrZSC5EoszYi4WiIdJG6CuTGvoIZxw0ybIW9Qo+nvX42ETEIY/60SCAY9NsFCSLEk3wOF
wUeEO0hpRJoAKgF5TISfYnwANZBRg6Qv18mJlOE0keZcyKkjAfW9A4iPay2XQJoCVoPRoSgKfP+e
l4BL76SgBeDwGhHDAlgEHAivE92CTeUJP1dpkY/383Hb5KTVPCmSSIrKeV8nF8xffSfJxp0+mTwg
7wu6ifs5OQD6lWJy1clU4aUDuwuReOM2ua2dHBJlE/+pXSfw+jXZ+J6NL5pbEwH4npyfXq5OB1e7
HNi3OcRBj8Z99ibVtKisZ+MC+FdL//r0PtCSAh2wK7pkgbcgVIDoQRyfb92853jXol0aXCr/RCyy
MrSUAwSfBHDUPJ1kQ+4PSWfBW1hyVN1SkYRb8GGN2417TUn3PLqWRtk2CCHVn0Bv8DZ7eRsw80ht
AUbFOGCfgDaRXxyMVNsgcuRejJTJc7BQmIAeiFbBuoNCbUiDAAIF1AcBPqUBHKED7KQlvGN8vsPD
W1mwlkErQiDKlSIHBIIuyK9ckm8RxN33H7AMQBNtOJfrUY/woxxEj5n2oL626Cj33mDEu1hEu59y
j1CGDhia1CZkhSuJ33ykck3TAsZAXD1EV13UGeBCAzAF8FKYjNfraSlkNa9mZR2kJwOmtItqK2Af
SBG7s+oF6ASw5vQHAD2e+7yDV1ZgHYAssh60BALQoEsEVwhWH/wCAUsEkz5J3mEQMrETWwiQXQmf
uMCDS2zqxcp7Jv+4pdeWG2kO4A+wI3gK8TUCtgA0McNQ1v0CJ4DwUx8wFUFqPL2rOoJmi4EB3wPy
pv8Y5Ys7MR71EEwycBpoxoC6EQbAlkdUlJwZD4itzr85x4pudKMB/Gh1ePmnz0+BPu9N4dzSCQL+
SaEQBna6qUi2oX5TSRKNRXpJYJ4APMgRSKATcVOgNhHZoIojJyeAO8XWsuEHEhnAbgAvLqNBz8gA
vkBAtlCeVn4ZIzE/fzIIO7BukZwUthpCeIhFxfF3OKkOKLgGxHvfuoACBbOFQbo3evzAV/kAZ1wN
H1g53qMz4Rk/H1BrYHDBJm/e1fADh30upMwwKN8e1u4Iufb7Yrbao+tFPiPI+9kbZp8x9YHGax/T
f+qWnDWdefUjmgDp4ALdfU3qH7gI7uwm/jUu14nT9x8rLSSvT/CatO0CBvaPCX+5p43wqw97KDBP
p4l1t4rIJCA5fX8ePoYK7Jmo+IN5z4HgxWrQkCrnMyEXHRnNINpykA3Jm1Za8WNcuRmumtMYZ/C4
xDrYMrC7uZLSQLcrA5Od+wDy2JtXljJn1NqL988DDguntUz2F//tYZglj8SwJkYPtDLx8wQ++fAK
tX34Uh4qhG2sOOJ7huRkz6FFJH47HdWYU8G+MHgwnjYLXvQCOBTIuB71fVDJkR40YI4/o9e/N3l5
YPUiUDx4rNLp3ZYsy1DNEDxJ40YFyBVhGFCIQYCdAkTPsf8grc3wfVCCna8Hp1l1uC1yUnGBMIZC
kYMFmefQC0pQp0saCulHCbpq9anND15vQmeRQY+SEn5zO3Qxb9JK/yim1iF8Tg8yfanViMvI9brU
I+JKtI6pQ87eIdnFsCG9D9mnwSmTIAyOahCmUAoCmCLOT2HtkhkZ1vBhXx3CWlx3J3ofBjGjRWZ3
9vjpdTUgyHOV2/xXYlBiKA9nuAo4IdjwD2jbbjHto8yffwaHG6SizntGqibjhjp+XTfbAtLC7YDI
NKTmPu0atZJxBcfQ726ixrn/EsgVRufhGWIfgHSw4sGCglx0GExux/NRx5IPkhWQWU5cG3TY+hKE
JhG0Cc8JxHqrxieE9ofMgiiHl0PLfyw5p6/L07IbtIN01T8+W8M2DwVjB7QZtK7ss8Pr9k1jLsKa
R4gR6NNEEvBIWK7EnJYAp0G/rG5Ei/Js54dGs3IyFwJy64x40tE7/kfSeW0rim1h+IkYAwPplgyi
mNONQ90KYiApiE/f36oep7q6T/euHWCFOf/5hzkYEtbiGTeihWWikgV3KCFPYhKcG5gtWvYPhsVW
isT2n1OqgkGqhqEk6ns8mSzZxSa0OnYo7o7JtO6byfR7fZSAwiwZq9wiot3dVxTe04OrzZ4QeYuJ
6lIbwczdaVNNOFbl8SP1/xla4NbBK7kXNkRuTAw32qWNu6V21c/yVlp958Nt7/iGfMNwEBUDC56+
mXnpvEfRB604Vi6v/fvCP+aJ/eESwh08txRQQ8jygr9jpqy35QCQATMn8lH6kDJ29R//9IGmynCS
/w+/AUx8iVN9iiAHbjQeMwTKgwY42jgPZLtvG9dPlEdlpLv18rv+Xb90/5BL1qT3kOXXD17AQxzR
3oFE5o/1mOV/t90n+IDH6EQ4atPmQr7Isph3Ef8+Jh5BHnGAgC8qf4OZGmmTtygmPTnmNZbMjCbA
KDz86/d6W96WaoxJ8Pl9fE0EfpGt8+jBgYtxN0yWzr2ljixyIVy+Y15aymjphizF7oDEczaGCaU5
xf5HR5xk/hiyIXbh2pOsDmOhMiy+bERLZuWd+Y2sOEZAqKnZ21uNDyYcb/38+2B3QdYA/zxMxbPV
LvJyuCnm+hbKL05ZcH+Nn6OByK+75XfSBsVKWkp/2eq2+K5kj1TRpe7BuJzxJoCf+lE+/a6bNWuC
BR18QzCfNvoE+uZ+hnE0HXiHBQWTRfz7KVkcJgWQVzYnbSaE8Ezk5oyjHs7upfmazeruFiJMviWF
Plvhn5hdPpvHhR1b6Y4+6e3uG00c8Jv3pLgyXnLTfbf5rV7rmgU7IQyPqRVHyKQ3lUZfKAZCtYsV
C+K61WHyUcPPMGjZVKsnT4goNAJIdLNHYuf+vUreFpYzpIE2H1utyVDFSh1GsvnhaoX/NdYnRpBA
I6aNxDwVkkED/8juH6B+2XIO04MEO+dZhGlGZgAfhr8sHD6zB7178UGlt3g51VgeFd7LE/j5Up3l
RActDtgVn+/XNBJ2TOZhJY3aTXPBjpfDGFYLPDjUTczG1jKWAMu7LU1fY3wok8WNdFHVZ+LhQQov
jjpYpo732ZSKBuk9pd0C3SWQylnxGAiNePe87e9FnHK40PUttufxPb9vH7NqVY80kJRdh5lnhte5
Y3CKq1auw2d2VBxurQzbQaTngv/MuYJJpJu8xPE9mB7g3qE24amcOq4qNA06dZHw9yc0zSwJqmLx
EZJa7lhW/FLdbtl36wiKlifNOpc1MK/Mzv//a1yGow45yoZIiN+qxF0EisIK/NRR0U788QjY6E+k
X/Co4PFjEKtjwkEjiMPOot1yeErHL0YSm8FYjnNKEVhG3h0PTbs3wee8PzXmSdiOtbnkZKBMH1f+
U2/OkDIPlzja6SFulGORfTXcFaPC4RJdDyRHCYu5utUw+YloWdgjBBqSL6v7tThmPsvS/Sy+eL6N
+rZ0la437lC4yrpYPzWHA4ZgIgWQ+L9Jo9gHpxiztnLqV3XCdh1ykm/kDebfI3mZw7MCNYx2mRlC
0JsY4ZfZIDRX4ZTIqXaso0PMWSJlQfGztPDNwgARNKCbwyJGzIm3He/kG9/xvRlO0a2ax5ZBMg9p
VMeN92DXjp479iQqDLylTBIvhkgjXk4Zv3G+5G3xWsOGJL3Nw8Ej0/l2bGkoqzwfSrzcVXBLJpgq
uAe3ZQKyTOHOPTl+W5KnaOK++f4CdZEARhJM7tWxjg/EwHsyb3bIMRvXDCURQ6yh783POL8EypoS
KWTjvS+H0/PM883mZWNm3FdL9Cfv+WuOBtu+xd2puqin/oib+bHngVbjPtZ82Pfy/Bo+a6Df3GL/
jKkKXGStHs6sPG8czofe5/SURo9xf9Nuckyf1LlCaOhVHd1jToW5MTD7OBfgUpz4X6J6xxhjs/x0
OcLgEC5BIWAyZBKa04Q8rqgOfpiNQL/zsxnHyGvfrDp6WbPwwl1qa2TwuRoWys/VjQj0bM2oeYz9
F7S9AuMuF9OXuDkdMBJrodCaB/56EmokmZoTvZ2U5u/UI24EByOBx5GKE+b7egW4RbQ4cGAR/5jw
fBCF8a8FdJC605aMwwDPfTCS2xeZidW2Vn8KWZ+w4nbDMcJexChVnqoBeBkf8rwAOAJ81WPY1Ej3
oXh8A/xbLsMVOgeXXommKQ8LyfoU7ivWj+W89UjQ2L9BesiR9dqVccq2dEoQZuEcBtmSRKkbo/U5
pIn0r7FL54WyB+1Y3AxwztQQeLGCGnCbB9R/2O/9NQNfSGUpVHW410vo7ioUQCz/4dTe4Ok/Vdp+
h9+Z4H4m7VxkzBkurILJy/2MX4sBPDiKNdiRwt1zuAMTLjAAo3yziBkjZ5tWpPZ1w5SAJEgdwfSr
dnuw9GgIfusuqpfs2xuhzNGQtRlmRy7q5h7qicOfZDVSXPDAhk408DL/AcWc2z6bp/57/p6ULhce
Hif1ruelE52c76X4Qz0PiZA0Phim2rl85cN5UmBczjzZS2u3PYxxUVZmNX5rfFdMQ3qFpY3ZGU8c
IHKmCB1ypKWM3YVopW6iGXsyVGRi1XBq8mNFZDV4uEw+sYXAPgV50XddIwR2PosB/g1spN5FJw7B
um8hi3C8YY+10Edt0HcV5nZ6BL77ZlV0LAS8/tGB4fBrizaUeMTnmCVjt+4gpKjiG3xf5ZjWDvPK
Pgoe4R2KZP6iXwY+UZmAY6wkfk9Vr1gg/8AdzC6Cz7WAhvQLnjMcr+C3WAOvhD9z/UEH4Owwpf19
qeGBb96mv46v8Dn3F8/tYJZNMqZXA6sYM09Gg4rn9bjYc+eXWMd8mI0MA5HqWCIVqRbqwC1nCh5f
fHOcrOMf5E1t+zwqtYNLZtqY3RW7R8McM7mH4IJ9BG+isJQzPzH9y1rZJhAqUAmju+2bA9SZGMd3
oonS9wmTZWgqPfZs7jGOz68ZSdjplEQgM1lihrOQ/5hwnjgKh1MSEDLNZCyVBcrT+2BWSPg6HLRz
XdnDh/XEEqh2+NH8fNlc1bhcUmaSDqJ1IsGgInwnmZdkrGmB5kUXnpbHsZf8vWEdRBwNAZcritYx
GRSV9Qmey/72FybRO/yJgwhQc+CjlmidyqZxlOhOIXPhMtPuqlOleAJSuAi7RMxL+phlbW77w7Ty
kXu7PPvjMKrCwdcq4fHgLQLPFmShcL9D3KrpVN03gAV5O+iHNu2fClF7xW1l6NwR3M0vhyC8ctEF
GdShgBeGZCnD2d7iz9YMGXJAN4x5adDs6iKPuPc6mgOZ4efzTMrf/nMqrII2td3UlF40QfSAqjUg
rYIFRq+6oxIR/R+HB3ZVobIYmKPa7/AILBdcg1SE/E/387/Bmhr1WI0rbyXNbkG5fY0qRhqTw5TV
4aF1weiedpBF/OH2RNK97s1ICpg/L8y/xzROZHS2MJpC2E5WHis568/g/F+VJwrNaf4MRNV26mtw
vVBMWh1KLjxvNBwHcftwH5h8nvLNgdXMeJ5i+o+2FpNvBJl4cWPtRymq0bsO/IYUDFS7L4v6CEfE
CtEcd1Zu1ydK1Q+O4ZBK//3A/flH+A66xrLBKq20+zi6sBPd4RiTQ87TZRcWNqgZZmUnI8hPpC+8
NCcpvQ+Y/4grX5k+T7aEtxYCisLJNxVuhmBfuSsdfMyYXyBBrg1HLepCPvWyfhJ+hmpYB+y/YvFJ
FhxY1oR2f4a0d/TxK/e1fXbC0LXsTCWxe7ERPbSoeQs8oxA9mmVE/GDyHFxANPboguFZaVDRrO9u
lgtLxB0YQW/RhVmgz7orHs2oZoj1yca8FGIesaUIKCbxfuRdx3DUGtK580224vneFzTrxV71QTmn
FByp2Ff6Wd2+TLpWXeiy033BCGdBjcXQ3aEsXNJmOfflDlw2v+TM5RgQzwyOv+eYHpsmGkRMnv48
HLAeIzr2HXbId+yEiFk2f97jysCVuQPoMobUdEakXOIaJV3kYIAICFQEHAfpGByCzj32mAwDoelg
owz7NMyr1C1CT/p3TvrHqEb2uLxFzf9NIASiwqLXm5TLBCAuqEKVOr89ZXjajvB5BD8BWHaHPlV6
b01Lezgj7kz+aK3X4BRJEUiYiB/cAu+8VbIAcZGi9h8mM/h3XOy/Y9mEjmW+JwNW9FpePneHbQet
CZbTusE4xPwATfbMl6hanq5xaca3mBKdEGOKWbamjzdyM9FHCUkqNAmUWKKwWShYmVPsUEOK7M5D
LC5KE82n/qf+MYukSWatUxNv6lW1yLbqRWdT0/2jAEUIeHkORs89Mkp9+sC/J5IDALNw6D78nLor
Sna14tz+8imWIQsjt64PHgvPCehpGHQbyqrHSvmjQHJfzgtTsduyf+ZkrdbZHGAvoA83EdpOa5DZ
aX7qccB792MFt45QKARjpzQs4/v25R3gCAHXuEAvoWDvTaGlePLkQEuG5w75ocNtMi1FTx/MCJuY
3ScGvJ7O0/gs/gQ8OP6Sy8D7AyxGTmiMXn9w0yie4PROSws+q09kq6O7zex3JLAkSLz3iLqx5zdx
zdDn6cGFjtRtL1RmvxnMFYS5UyCbD9gNRRVzJMYkkBE9+JDIiHzSaWEHDQMDsZOJ92hA79RzwIwE
JESc8wUjfYsL4zFvAwxcOJYV++kWs74PZgvXYAgAmFjgKrp/u9l9N5niD2vr02RPQkRhuBSUzab0
FL8HiQmdjINGWgVz5qadfkdc8fc9dzg3/GFnTBj2i+uM2DImPOStLdB5gq9XCzBt/XhjijM/aDb6
HJmiDaEjzxf+JvqrdbVE8OMzwilZZxz35jKu9wbeYHtWjICqqTNp7fGf2bU7HZpb38MxGh9UvKj1
PafhpPYTe0H56hboO7DjuVSnYtP99ePHurkWR7LrOArqvs2zKCMAE4L/WsoAHNFCblSMgDFuwFkd
AibZnlSof7QceN5VppzStZvKVWP9XCHE3Gx+/Y4C67ljS0HSF1wGKLOpU2E6f+0oJVK7fx6EdaCV
Iu6u+TnpIJTIrP0Dlmpmcm29VrVv+HDMRtryo5nN7m/U7JIrRrE+Rp9uHjczyRtu1XO1Bqurrnr8
dRjduuqJKKTr8IPDjleyXSkRuJhmaNxF2W5MMI1IfUWojHFZpdzqkOxqp4GtmX1P3C44wmFbBisA
uiTa7a8DRNdZHz7pClgISOPGxZe7vc5rcqtZcVr2QazUOQETXEEDxn1xFubYSAD/kuAzAG5DK8IJ
w1UywYv+fdZinhUvV3iDvzGWq4KPMzjXAA3h4UIOI5cQ94Du1Bt0k7Q9YE54hky0CD3WAlbjB7/l
QPKVJQCw+wg7v9wU3hvfGZrPPnlEw4k6P0yesYHVROn8Ad96rZ+y5R8T7JKsYkOHVDitexxYJLHb
N+BzOw1rcOzC4uKCntMiSVwP9i1sgEWBRwUXGz4DoAQ7w9n0PE5kGTd/3uLyNR9Gd+KJYL4fZXbd
kta5tIfgBwj100ke9UL1XJMcvPj4xIuh1NwZQGwHS8mjD1bfuaUyVRnR7qPWOd5httoLqFnxm8tp
r1tUK4VHxgcYx88qiDb+WJUk5PoAsMb4HTIRwezOAfQ7LKjsWZeSboG0BbmbzTA6Btt6x71vOCTg
A1H7P5hFmTZ03yQp4Vu2uxLI3oXfmAvUvO0Ih8PYg/uYX1/C6QS+dVtQPWp4RMBO68fCs+9OqiHw
jpmd3oxxmMZ2Vnb9htTl9VYTSLYasxtqBIXEPsQDT7NgQWBKuIARclLt0pbPBkQq6GNAOITQB4eJ
tPzuetPBLnErq5m1S94Mtzcn4rXmRkdK698WzBxui+FJo8BjvvjvQDqMOv8zUoLvVMKeRJiS3Fx1
893nC657vzd+XB6re9wfcQ22gQPkBiV8kQPnCxIcECH3XxnrlAQK6DVvTxQGmFiki94on6kXpqzw
FOFAKbPmyjZv1sCmA4dX4xxW4OYWjN25wLn75hensOJU8LhWmTti0TNl4Ram9OF0CJVtFf1s3rAJ
KE8Xj6qQ9FZSHI/IEaiJrp/rfa06NRvpvTpskjM3yYoqEWTvsyaiueDow+8M4++MEacYuRti7AHv
rMVL8jnOV/CduFDyBP43Ppac2LyWDYGrc5gbTFHhg4K1tTBybuNu+uXwVI8DO4iJ0aTphnYJggB1
xRHSjpsvZvaYCZI2y1JtzZ1xpCxxB8LIUFwZMW3aw0EeTTYU0VdfVo5iNxuuIc35zmSuxjk0JPic
wtKSsCiuc6buml/sXjam9VqonYwRGkqVgfpEyJu0U0ulf2GKjM/dcIUGGA++OGfQnZpv7gnG3Azk
U4p4vtl4P3CFITdtVohAyIdGZyBwHogfGZpS+phhCEmPmQEONHGxe8IhNV/r9xqVLqy45R3Wstt3
SWTz1DKkpfj9GwBJANPK8jNK7Mwp3YHzczDRIHUWRIyRGgwS+FgMOrZD99vYbNcRMZFu7qZh27jM
i0xAyfhNz/Q3cDCadXTU8kxioqJjLwlHEAO2yWvR/pvN6hhbsEy4jkFHlnCMxl7f7POzfs0ST5u7
VagWo762Bwrv6CBZXBIHyN1QveDq6ebrQb6Dw2QpoTlXmLeL+QjkT4SnUeM8IzC+vwFCTCshqhbH
pR29DozSy0NH92tXY5JsONDN8sRRlF5eq7ARKKI4iBpXVMl08RXdtsOEi+kYWNjv/45qJNEeBk93
sOr7smz6WViFtH/WzaV+przqU+piCzFTdi/rPQPxpStL94xwQL4B4Te0M9TyXt+lexU4M7zSetlz
+px64OU8S6M1m0t3cwUUhnu9qbvqSECJRMUxwgJQtHaY82wOO/gaA8WjZ5fvUENSWFr40+mZ14wI
rQOno3O9X1h52eL8PkGdIrqw1J0fE0xKmztOg/bzosxfo74Yq9BoM5F7IzkRh5a6BWc44JayBYEZ
0AsDPZSYeYjE3zFjuIGPlwNeqit9msYaG5Drlbesc6xBXYJvTB3IBUhozS1KKv9JUCY1vGFe8Jvw
KWUgr/YH1oChMiEYR+ZK2VEeOtwyQLG3n1tN5KgMqvXXCQ1bo1rFgsHJwtbXAh7i9W1jHeW3p4PT
n3BV8qfsxJbnKofba0zLNnqhGIOAPTNGiC2x+mHiCk/AzH15ThqpzbH03IBmosSVXd3ibQJzpSY3
A7jlZ3QdRshwcUjGWeHELfXyKiK3eLQT4fvEfO4w0Xb8baiZg5b3/nLeMwpDqgOmbDCaw2qWKqh6
SYy0Pgvpbifb955Gn4KfjuMT/+v0Zdtn1kcoIjPkYtxu6A0ZzuHGH9Cok4lFkFVFrv0yu6RhtQeB
/ZfpnobKTgl+fzTJHGVxthd/giCDDXcc7Qg3pRbNMDDCsvcQvUcFPi2TnIAnwW8s/A6bH8yBJp0r
48MLnno57ziTMq490LfW7ll95vG/0LC0OaV2VYKLQB8KztkCBqPZC1Gzu7e/LgAODrvFwJpEWJ2h
PFA9/EsXCqZQkC5+VC4JuXOMcA2DMYEcHJbYEnEtCOZa48s7qqouZmHdEcu7jyPVLR+cuKi/qqA5
Dq5l8JgjUIKob7/l4JePHrCxdZe8hZk0Pcw/o5bbnlaqYFecWs5jPGXOTOEak+Uz0TzGkcvKZMDB
4FJKrHBg/a5iiZQjY5nYdw42thUVbOkS0+tU4e94+/vYsJAFLf8Qa8D1ZoUbAeRPuAsHU8Hfa6Zv
OAnY3NWqD+gdzanmO2qqi3Q6rIXNFZKsBHtKhwQ7dOn/JElD7+3Kk178inquEnHY53PAVwA9Esnp
eX5BDUcGBgX6XbRM9QQZGuED9BnzFA1Mf62un/DF2LD5GDPjiLulOUFs8YiGWSrrYlIckdg559Rl
olkHpdt4isWR13fBzugZARifXtwP0QbjgJYuDzNlCxrcPz4xs9Y2uXVmmtOsvxa0TUhmC/Z1cV9+
R6QUJHvRgzJ2uQja3gIip7VTXdVV6BB6ZGgw0t3gGghbgxHwmX1j1zGzUe931Q4OMoBF67KEqSWm
K0ngk9Rkb8l5mKDOKO7uPjZolhpB9BngsyD5+EVO6Hp4HIn/WePhgbHwgS6Q9xv+zm+C1eiDWJut
LbSrYk+rkG+s7DtKUADR35XHw4zYK7QcCPFUtJbiI37BC2Mc7Elgp2iLjzMM8RbFXy05vqLyWETf
8/tcXgcL5hlrFFnoeFAx3vwtZgWkYfaPdx+bMr/p8TR6ZjS9GIXTh1CBQOJHycfmz6w05hStLydy
vWDktpDlYZxPDavnaWM42IAjC1x8ICoJVcX4NeqgLnR0jviBrt6nn//m6brIVKefJ+3nzVKDRJzY
5dg4cW1D5RS2Cryc0sIee9nuDgM4C7wa/e8NCb1yNOGj2pmc1eDXtynXiA2Us1JmDhQhdLRbmjGI
Wl5mrvj0ASCE6EycoV9ZR5yoMa8eM7XwQOpG8AJO5k6OUuYngXx+Q/0B541pq+QtZCkbSlaDwFf1
Uqbp5EBfyzX9JSLk+BmSmChUL0iz7nPVq1x89VpnhIyPZAKrsgdT4iMtDBatkvCMboIZR9yGf6Dz
HqFT7vNI2ki5xsU2ahoMjMlB2JNtbkrmHLon3hTY7UC775jG5cAAXytjj7PXvZ6NILDC8utOdoIq
1Ok0qpJp2Df3hrFf7dRrffYYLwaIAyI8XYNngDuLCcbsoCykusMfAhMYujtEbRR0GF3d/uWB5opt
YDd7Oig2th7Cq4dy1TdGnHWwOGOGNO++k68MZKmj7oK5U+Kc62iKPS0YcG5hiEVLjhOUagmgUVkk
a2pgIKLMmYF2LhO/OxofVNx3Pyd+h4SAiHaOhDrz8owMOtpy+kO4aL3HFUgqtD/Rlcsud2y5Lbd3
Bk2f8W1vTJ6N8x79Try5GVPb4QLSF7NaGPTsMyZX/5QDYmIGSJ7wFjz6N965YVJ5OJ3LgI8+34Sb
0m0ZuwCnbP3S7oGroJBwpMkjhvH/p03UyBCn29PDcvo5hikdcybU49YbUM4rhJet+c9HfCmOIj9F
OSuxusdlpHJuIlaa3FN6ag7olKGAgHWfpJEsD6jW/QfLaWB/AyTsWMKQO5fAh9dteT385w6SCUaX
sJzh4YtLHM8bLDUQyp/foBOy/zKY089T5oD86tvatsWOpEbs4CPWVFGj8eHIkxEmL2VUggjm8MyI
OBchNuK3wdL5BuRTMKBmBsOrfy34bzfozxKEu68Viphd2D4Rje8gXLThjaTslAlwvUB0GsImoV5i
MsHDrKmJGYP2iFywH1HuECRIq9Ucy+ilWzs9xs0FwDeGKXYUMCJ9snLt272LxPk2wmHG4sHanQ8S
voBG6tHTPCNEOI3dmw3jbygH3U4OtD0KUPu1uM84l/UpQRxmOmcWxkRZyDwsdgjjJkA3FFSKw4st
A74U3DrefvuxlHHPPOF30QCwCS18E8OdLcca5vsHYRn4JEEDG4NJFYGU+wMaEnd4fQfZ+UHXgwFe
3ITU1PFtqoWti89fysQZjcnuu3F/C8mddUeNDct4MftTwxpJZNDf92cw3qSIefDnX1H8Yh2k0RDv
EZEcL22g7mKwk4ywY/ha3D5fnrxC9qKpne7784GXIAe3Mdxy5JjZ0MIYgHxC5Ml+teMeQ3cq8Ts0
Jhyca7uaMuZU0XgW2MSBj1lzcA6GjkCX9hSkuhGNIrjfy6FcGEY/wGUOSHbzPWRBqBYG+tCs3CnL
X0zouT4ZB4jhbhq/RzBcN4dYIp4KWewyWTJ1PAMmUcNKuAmDQbMgKKpw3J/TmwKP/WNmfKagYxg4
evthKOMbQHoGzdexdW6TV8C95qZRDY5l+D0iYokNGJeM2agEdG9YmRndEAA+sfXd1YhFg2xta0e2
YrpPobglwt2G4eq0Ye5sidjDyGs47wVahPOT/Qqk+Imq8RvIY5Gz4v1YnTiWOklMLfu4qAyQp7cY
ns7sxvF8Y0w0vZ3YlSUjCjkk4uL82spzZg/D+ZMSlfrFJsxuggCZQ59wYETdTotvgSq83DmNkPKC
E/LtaAFl8YdNz+RBR8gpOtSDly7vxwdOIdB4OpOBJG+qJbTVT6e81OGapTcjf8H8UFATYi+5WfSh
PHw6739BTyRR5deKwQ2BTyRSXRkOLJ5rUq0N3FnxkcFLc4ThQzSEnBxyhQgXie/fZ1+4nVjwHA5v
cA14HXX41IEE7e9ZXzUwPwdOTq4d/Amkr6qH/yrzc4xvSbbrwAA/utX9grIj4MrqoyLDjT7uxWnE
9Kbgoll+3cNssK1BXBruFG48ZSuH+fWGlz7f5Ro0Dyui9W1dYWSQLjmqdqzQbEehA+3dlVD12pIN
68WByCrPtBjDYotYNjQ0IE2cPRUdv62im1VMtXIHZ6IySc3qgVMort7DycDJCTtBSUXV8mKSQ2X3
ppdl2MD9c4M1QWqp9bxK8K+D7voBVyXzClcrRkr+MMSLAHTGPwhqLnc8AfO+6vQWXJqYEqJfQUlx
d1hraobqDPrJApXnkaVNbw7sJqg7jFSyeQPUBijUCt7QMypfcXMdnvss4+z0TDNzzmfq+alIk8ov
X0RLkLX5aQmP6ju/E2MepQjpVY1JnyHlVJuXPZcUzTyzaSFaLEJTXnkxftI+PE1c1mzZTv7+qS8B
Jbx+vCOaHV3x9n4sJ9C+4u/hD74krXIO9PVe3bDzLx16/vBL0Txgj/bPyVTyvh7j1eFGgB57efT2
+oINCFOmPXg9HN0YT3w8JaoRzehocQdM1B6q+5hEADQrxb/PviN9l4yhaPcFvcDr71ImjlPp+JvV
ld8Lf9i6CWYhNNA8ZnxG83SE2QRTmncXDVZ1DD2n0R0YYY9ZFlKgTZR1PS0pfEkX94et+T69/+VZ
F/7BNeakmtKO0UApk3fYoJ+tU8cI09EBQzDyYfiBA4mZ/8O84GmJdz5bsreBT2BMXif0iEvGbNoK
OWTUntPrbUzZIqK38pkySrdPHJ9aJwvqsIoKmm/MG0CRNoRstRcs+zDkPWZ/fScRAR3VAgztO7qv
oNimdLseujlemX2PtJW+SOlHsEQNeb0BfLAPLxJBI0iotG9tiO12BxuiB4OOqjNkSEhT+vKlsRgH
Fhujst4bBjgwHAiLvpZ4yNEjahM0XoBTIx1MxL8EEHExH29CZGAe9ft26N2INcRzYngdbNkpjyVb
CmrWuBdkHjQqFg8FyOxJwfeI+qL34EwdH8afDjGGAJjtOuysEz8OdYhdrrMlUWI4zPw4A5NNsu5R
zHSeOoGDDXhvLBU4mIQJsVQ550C9dGiffR+I3WFw283SiBkFIzNyqJ/4DSux4MDruBLhzbJsdDpZ
kdpobGvB3yDBjggCJmgfq+9VdkfXV3EIkTptQfq2DUyjH4ALgmiZUeFNZ5ml9EQ4X3IsuYREl9g6
pMJ6wGmIUpgOMv7BLRa94Qi5j/bGKoMUVY9i9GG4B1tBmoqsfdGUzmOBvIe/6323B9NthkOqMBeV
NvhyPo3Rz9wQOmRY1fznoNy7zV6Leo916fgZvlv3s0cM0rf+DgIJybkbljlzhBEYTZgxmLYOiwmE
+PXX/uBmgteogcTqgLBcxmGaUTELufw/s8ZRMP28NBsmZ5mrEtF96kGsSn3QrPse++Iv4tig8IeL
W6Av2QYrlVUkeTJOgBb4TCDZrxAQjiEh5apC4jp8+ZBole8C8wdTGb2qMKn4FrJtNyZrhFwMfox0
2ywarKuzmMf2nKVnCvUeAuOdWCwdndi/PpC6AgkU1jbJSPPLWTeR4ElOsHgy38K/HdM8cOvW+wbK
Bs6WqDbMwZkKJcEf5GdJZ8X9ONWWv+AY051RIWK5gJvKXzG9k6oDWEy12cAvnmHFzeWBhQn9N2wu
3HaNE66nrz+eHuuaYC2oXzVsQY98aK0imXsKqS7ia8nrAV6aR8E1+1B9c7VQORR/xlbbUj/OiSBz
wcr9YtlAoqydOwTNj9f0o7SyuVvVVc015JBUGr7ClzXCc2jaOffjc91eH5HYPtkKQomvrrgSQKq+
/xgKOYfN9n4iWA23bsO9zXhH2GBTkDbquDJcuiLtJMOYZqSwYg6ZXAh1dpKI5gLX6mQJ4LMenula
wEelHez/MX97OO95KtPobKrCe6owchL4Pa/1ExdM0aq0rjQ7nF9HZr1QDCYDLsRyXH/oZviPYB0B
BthwwhlJG6ZzMOGtoiSaTUvdw3GgaG2+uLS/6QHDgAUoHXvdr2Lv68Bt63XYegof6mHMpxie70tY
z0NCTgnnw2kUn0TSkEz1bX2pABYZjy3SZtKqt1fbXe4rtiK7/QdjEPnpDQwsRQi9sEUTae5zJh5D
vFPsR5BQ7FEggbF09i3HdNtBCVR+/PSkzFN7n+GcMkBfE7YODnsoapU5ipw56DjtEmf4sgQ4Y753
cAT3+S9ZS6N7biNxyW9Bh7iHwRJXLJXNa0RhksImzDa3d8Tjth6MjDIm7gmT2gBnQ8YUI2merPRl
t3ucdEbv6eQZVWTWmy+Zb1BDXt8xoaRgSOFeCyUGciWJHh/i9dt+v0mXAvaCXTFL7WD5sFtPGxGg
ePclM+fioNyjofffV4bj9DT9TRXKy3oB7wyGHQxozgVt+tvdUZGQOcagfiuVdlmZXPKVWzsCp2ov
nFfsjzu7czwELbkxIaT74JpF9cSNAqaS7D+XnE3547qi6eEkHOHkKZ3QhLWIVwpei8l9pU7lHXL7
qbZEKmMEsLvB6pM4wUUCSF7SnY5cYYoDYN8k1h3Y1VE5YpBGG9NjFo3TDtkCnA2fu5fv5Quim//b
mADSktQ4EqHyJ+y2i7FC3UsBrVjPUx0CNIUdDx+rcqYebEZ4aRjCJBweODww88djByaioHbeGa5v
8WMF5zqWa4q8UDu/lt++mR+5GHrb3jlfH7zb6Bulf9pZ7iw1tfJjzhiEUp/WgFVTPayGBcyYkLh4
XF0YtwodB+gxGj2RLZ0yCXt7aJsOM8xPrka74OOHeyRrBGuynrhW4TBg7rI9+LVrAGPlcNV0agDs
/CZ9EDP8uP4oK/Owt6GzeqBZR0VEdJuYn92xVMPeZfx2fzF4XL8iOofsWri4e2C12ecqE28Bd5As
At0aXm/z20Q0IVJQoWygaufcmPNbiuTCfaE2KsYpGd5jGHFWGQiiQahYdXx3JQnOG9ohHjcw9z2G
0TLrjXH1wGx4qQifhqgU4yQJQNEGx1OJmztTO7td8HNuy2fA7MQq+I5X8lJ9Wl8UE4cJ9VdMhxqr
8FPkECiHB1NYJf7vE5D/fIQoq2jNsrBa2eqRNjb0erDee3Q1gcTRgeP9XQTYf6HGIjG60mIUg+hB
640WAa8crCbi+7q37V+NLffBjABPJKPEHEbv6H6U8KNJcRT6ZxKFPZqujQxgQViUcENQHKH1s3Sq
byAqWYROEULq1QYwV5/27UzCJc0sV90fJbZ6pJAfrt8gMULY4goXXeOFTPVwQhYBKJLtOhwqaIvw
+2H1kZX05SzCDZeLC1afLgxTK+Cv23svrNln6MApdgRWPwJvBFGC6M9ckXJXG//QMbZ2zXgBLlbQ
TpPx8GUd3A/gGtFKDrY0VuIp48LXIWdPSChjN737NDxVdGKdr+6ruMES+bXoVv0Vo1aKA27mhkLK
SReD051blbCeC99ETI2CwhxkgMFqDxCUmRyTNJI+qDo5Hu5jfOhJuWDr/5itoDA7DbzWVSN8OCa9
EVltBIBT0KAgrWA5tuajJ8LaFJBjCEDkxTLNZGjLQqSM/xMDe7ijpEc8hMbhzUQAPsHryAz/S4On
msMBElqATzuFCwaaA1R/HYzh4KYMy9nZ7GVayQnyr9SiJ+I6Qd7QXLmt3shqtEm2vi0PWz7sxuXW
wQg+D64yRI1JwlCF6S3fJQZd9Li017TPqcXy50tBwFFC0IQEnkRKd824nkksUNbbeUP9h0oK4eFp
6zTnf1+vWeUx++o7/vxH0pktKapsYfiJiAAVhFtGERGchxtDLScEmVTAp99f9o5T0adPnypLIclc
61//wH7beYOg7yTB10s4540/wQtIhaTv4bZAI14eq8KIhnHyiF2T48RGeyFxcymSezavyzDltjOu
7/nAzbGmJQ1oXcJnuJYTyEIBDeiygtCPSsnuQbThamGD84g/dEzITBmx0cRhturB0Lq+nQdTYOyG
nUYEPMDpuyueykx4djM8Envt5PwjBsymavGhHbPSAIEWHRcPDsUaf6ob/mBAfZ+rsSjsd2O2cc6R
XFgdZxbuUjfA5XV+fFIYi6Ia1zEposWFNLjM1zWd71okb9OIb3FqA36R2RnjVoxbhOujIBgY3Mkd
FukY9LOcKBzraTYSRXTI5kdV+U6QKHksVBZNxWaywLsZoiRHUWKfqfk8rvtvpZVO70TjUa0wvFsz
Zcpj9rf87zN50Ts7beKXosD4TYn8ZMfqf1waIXjjH5g8VMOhimc5bhG0WTcnznyG7RQkSOG3xv5+
JOnOH/QoNy2eQpx/yJuBTaEsKXDe4wmD11flPiWXkMA4DeB6cyNaq7aVftjcbH6wpKbZ1uekM9sZ
JF7kx1Abvsiq+tAk2tlTteQY+hzTdTiP8KrDbiujFb5PWeKUWsOZdXj86XdGKMAIehbo3YO0RGYq
jmSnljS5QURWd3c8MlaK3yYEM1BmJj7fTKSTLY8a2ia4tx4H43NarhXwiSHZnIRv8uD0rzkWVxdo
Zf4wwNZ895mWY4AMXPuJ8JH3pQNsT98qEjdRD+PbBSUE58iD6g5ho+L7CbaEf7FiY7+4qx3Go3ME
1Ria4n8mhH3C6ttwy39uKO/zYCZ7h/3t+FyDRd2huh1xEGV/3HKwboHeDqs8GDBPt6nrfttXZfNv
gnt7n1RnforWbVVtU0SeaMgwVOONGP9mIzApUS+w0w3tjnoaJ74hnVbYIO6nL4QRW4jLwsHcoBK9
2yBHNCd7UhdpVD80KxAlN79FG+l70i8B7uJkQzfNw3RRg4IhYosrcTJpFZtGEHiJ3w2uRqF+Kp08
QPhVx7yDS0F/fpEWv0nDOZef5PEAr7FPKMosNXoxsr/NeAZwd5TO0rZddjAz2DCR0FPuMP2Di9rn
tz1DRse9JdXuwghhAjR2d+5iWCXCBoOwUyZYFLvsy1T6hWwCK+Bpktpq8GFTZacFmwH3nwprTDA6
7iQ/9w7aE3ZbXh6wUBf59TfBiMHFoBDrvgND6fYE5QNs843x4V3YHDkUeR5UIa/BJq4hSwnZuf2a
5PhjCOcMYlq55UJMzsMNuCxzX9Mt95S1ssA9Z3p3GWguXrEIasqDBOxbmP7e5oKJevf3CsYcEPBG
vViHFpiv+KELh5OTeIbdjGDd1YEMLXrZrJ574WuCsRtrWZux9kDP+wFdJHMSPyXIKQ0NQu9/rD98
DwZeIKKd1IXw0CRLm9+dbfpIJj7IbYhSj76uARrKzOef6QhFFZ5zg4UCQa+xP/gJPWcEO0ba+nBF
unO8rcugH9/DOshHpNItnlHhpashgmEAW9i1uvfbpjEbAh2IfwjTyc/tRlV4Hz/cBnyidKje+bMc
fTY3V/IhG9A+D6MIqId2qJx9ZsIQ8GDnThKm5HPQugEo4yEH6T+xh6BSpL7WmExYN07ixHmrQljO
VwaQzEYjmsGRAXSK5eb1fTYmjHsSMJ8rQDb7MZtrMXngUo5ERB9R9ABni6qAs47+bsoKHMu4mxdx
urtR+nD3pgXjzzSb9DDc4iEXee+2RHeJnItAV96YAjnI4S8dbFdEEqQD93YFmnFt0lt2EWKfNAAr
A5tXIce2YA756rHSdjpRqZRrP84BXiSgApKFSAs5ks+vxXN42e15PMZFdGN0Cewd0Pyb31isZNTS
GJTSaTzE0JHKqdtTZcD44VDe3cUBFt2CFx1+zjrmAJbNGnunE482RiG9Czg8chvdrFCR7J+BDiAB
5gytRLPoXKhUOGXuWz4qMhTmDRqyvJ74f3AX0VQ71RkgyA5zYfJKX4IFxnvgmIKHI6+erWPko4QC
5yJzKN2sj2bB3vioQoykKlQjFgFAcAjuGGjRERaOhmbCyy4HzCJqa0BUlsRiIG2Hu47UDJZk5/3m
0Im6lueIngsu7Gdy39fRN3jCUwEBAOmBxADDhX6B37mC0D9nQoiJVxMP99LqtRFBSeCFSDPQ4lMS
ahM0PidmTTSSvIjWkAwlXokhg2RSL1JJ8v3qtIcZodCcnjD5+uHLAb2TvEo6LGgjjcnveIxpEl9s
5oCSO24Gp+WsvnBpmbWntrShzqbSU3CrYbitWYlu6kyFqWnn/C7+W4d+ANOXBTzQJm13/mWFV1EV
PVwDNcnDRfHX0mInNrP3H5g1FxPi4p7ilumUxBKmbhfsOrgY1KaJ4Sa53x/4dc/tyDulehbL1YQ4
QD4Uoaba1+G6I7bihGfbpMNBdALhDQUwf+HFIH03IuiJd/kBSmTTYegMaUDHMVTsr/3RLcTmIDnd
eWBkt4kJQ2BsuJGi25Guj2E7mdbv04B0cTRgDCZnzfa1Ppxh9O57UOYh8iOn36NBaDbAmZC9Jvl6
MEP8wrXcGEtkCf+GkpRwoJuzdgUhUMGEj+AhRwu0Tb7IokOAUYxXLxSuZzp6LvMtb6HtOYQqcUoX
jCNZ1uDO/3BqcZkZLA7NYjPYJbTQDDj5hEgqOcTPwDKQdw22ccrqj/X+WYlhfSZPHJ7PlEfFdThr
ekJl8UWuHwwCxFQJ5o/yBlZ+FvXX1Nb1LkkAerK/36pY8UhT0GonqurhjI/PCw2JtV1Bj+VLIwWr
pYK3JMayF33KlgatsOb5UW36Soo16NxMDBpRYPN0WELzQDYXlzG1QMRVhIJX9G5UolSNvy3/LQWD
+S/8xMVYSF5fl2KV7PW5fHrvwfUfXBamd1SOsbqnP0jpwWgirj3JfcJoAtISFGQpZg7GsGZ0CPq7
fAMjTfHvil0R8RIwk2dXhj3DUX69c+Kg5obVyCXJzcOWgpCLxPCRBoEvZARtJwrq15XugU4i/zMu
t3MLVPk06ziLO2iiTEfnjGxKElSQGkPfnd2n71CK+4kDzHdAqGsxEVR2XBtt84k+S3TPscKM835C
TjjFxIahJDW//rJAj2J2sB6c0BPIwTg9E6k47wf4WfiH3e90m2HJA3iJJoT8lN+/PB562QIg8IDN
Wm/ZW5RnOXqd6NXZB4CDeVqgTWB4RU8n4sHqC6ueSvy1a7ChWAOgigNjnMS0ssYZ1uv9D09mQFV5
TUQKx4gCqgIke8Rte3CkdcaFydiUl3JVBRrAcRNry95felKG5nsznMqQsatp7qtXWMLyll7uTTMA
dFoxJJEjfdJgo4KV0egV61dgGzFABNmdc0Ygd+SMw+SZZUHzztnGMA3lIx7mmKLTZQKQMH4bXLTL
a0fLAsgPBwY8glOMeDBcUfvK7M1Tth6uuuh+VDkF19T4GFdNaZikfcd3n9WZDE+P1knBYEBccMwV
6cMVgo5388Nfb4epiYZaLHg3k2Lg9lMiom2a8mdl0xp86X4AzMAyzu8rst0U62jg5Yki1LEDMncA
xhjKr1Ug2i334Vr9M8oAWqWZGO77+8/ZONZMYZE6gcorE50jnjb9lK8GKr39Pw3tQQiVMX5GLSeI
fuhsdU64JRfy8Ciifu5IpxeN+jOsYI9e+YRaRDfN7sXBACnjmLPf4xSzL88VK3ibM/DKYPYyP6cj
gVTfn3K24Ae3EJtpK8RQ7CWS2L0fF1kyK+5khZkolzJ7b177x7lFuz2pC5/HOsEhbyYBKjG53/dO
xQrc57atl7DQEogf2/cl4ZFn5UHt4xadyk3LAfP3OP1i5t8PxgF4CA2BK9msLXw64LzWoiDSkE+Z
r5vVO2mMF2WeOGMDOSgl3AuF2kMELjMvE6c2OWMuZwSWdDf0izYFdclfxl+acX18pz0PfvPeIt/e
hEfMez3k0i+NazF9HzkXQx4DbcdjwYmb/FPNgU8As4NG4ofHg38UIZuEvg6EPhxe3JfRBPA6/s5E
v6OdJP4FcRFCPZA/dgVQIf5fMtrFwwFiik0++KOE7Qz7CQhFuieBpqfJeB3AT+RQXmnJCNJro7vS
0+1IgihGXGvDymCmMk5Hw8VZCgF+rTjDdfW064GPtqJXeK02qh9+OiAoOdSGpD27L05Qyk5wzSSG
t61zirfml4S/YnQjcg7+Cc8ZKkpIBEOmvVaFrROJlUBewskKVS+5x/rs4MHhAbISuwGtK6g8LNwy
0Fdg7OCfA3zbOtFRtaA8aFqEbprOviXNgI9YvccDhvGdcG36qlZKPiPqX2SjYiwOLo7EpAI3ZWLS
YWZmAu9JXyvd9hjky8cysRDsCO4KJc9OCATJPMqFI5OaOA0svNwW5FtK/xQqPlWaST+XIfzDARUL
lo/FFL/M7IY/80BceGYAJFdyk6DN/qwazwYS9D6W+OKB1a03Pi+aoLSwZxA2wd3CNR4kwT2EjDUf
Qnn94+vcP3PLqavBO36RPE04Ks98fHCMOVqGe6TOqb16MRvIi+f2MerWqMaY6+k0aq4c5rNmrgpX
QTwRVu0Go+lLFbOnSaPn9OcTbHRJdiXVrqXy00pQz56zz5q8G8JbG8w8ZJIPSYwThgMZIciC5udJ
JG6oW2NbrtkVu2vyV8+TneES9LDjLsCH+PavahE1qwcVMh+Tlcx1YJLGn2ylqAlmIKrq4o08vLlm
AgCnNajJpRNjBYNGhXK6udSM378+lThHAi39gUQEIuDgx0pT9t5+4JJ8OO/zSXJTgdZxbM/0/sZW
mfwLQuIoZ76ndxwjLV3/jkCtavFZ6cdqR3jh/cwAdEdxX8+JBHyoCLcEFCQyxSgroXIyRQ/KGaI0
RfxfvTVIPS/XrdnpMbt79l0GdkPUenw3O2wOXVXAi0XPgYhLFQc1GjCzvrx14iIZMAVUziReUjJi
2kYPAMoJIY/W8ajR1tBX4m9dC79b2n+4stsPYVzIBFn0xEGBWTZ4ofKKJmW7aDU4MP96GBnCj+/T
KHVw9k1xcuASt+J4NJj389l+rkGjsUdmhL4plvfaqr9gRjDYt1tQEAg0PEjdXMeaSzyTOtRiTLb2
jzmj3zeaQnjcMrMDRmnILf8OoglB+uJgT/eFx8sMla314zdY3wDp/9vVk9ym6JMXyMU4lO5reFOr
/qlesbPDPTvgqfdCBmbfKJxpRBpaRTFqwoIXbzI6lQetHOce3YEObfVtv0QN0udEQhqeu20VfAde
mbvsST3e8Q4jPo5vPnmLSJ1Hkw6EOhHOe2fdGxsn6jsutBhpMlYobeZ5HJ4GeFeLjyLU78+WUXNp
F5mTMc3DgAKETHOIU71JJorlvyfTFlDZ66NvAaLdWZlvT2FKsR9EH7BhzksOfxg2OOaVIc5mh9JG
eTicAeiCCoPpcgWSa81wgVESfBQusP+4pBtcCaEo/HuvHOxs/Pz5mw8WvysVH17kM2GaR2BCNr/7
HSnH+jxZsRsNJ5j0kTNNXz1PQ+QrG1KC+0dCdOnSbnt9p05bbk+QYGBfBfAEsZvS5/eQwUZ6oYL9
E/vfWfn7sbDjPCL8L+oxcH+QjSsov8qeUmmvhj+INcgZDG6x2Zx/FequPgFrNGF7MkZlEx2BqNyq
k8qC46ROrOwCXwO6AIPq4YltBmsA0eLQt5GOxCxy2fOGfgE1DbkTu0s6lRlaXZ+UdXY6H47rt1UX
GGYKr6PBtHeiOk3C/u6OSFumRaNGHdIH/C5Yx++hNoeDoMBECx5xkJ0G//StUMOhaGpnWDFzdTzY
ZsshgO7bUcLudL8Ml81MLUx294olisIvOsxogVfSRr4UC0LQjop4Jr7b/Nq/OU9Ab1Mek/HKNGbR
UeHtPyPQTfAVb+C+w3SPdKQiQ86inKPSx6uLgotbjti8xKpkz/JYaAsq6M+Z+wrEen7wLHBjcWjn
+7/XGhFoOmK0wFoyUq//nBzW2ZgHBJBN2wm39MdEnRor+Y/HQF5nx+wIflLFJPGSLoGlE2gffTFj
HAYjGcWpl1ViA2FwicQVEJH2nFMBrTqjVeAKIBUAT46gcLAS1EdDsC75dRC0ZJOACWNx2PeuyoTt
jIKC3AhmG4j8WCVEJx3ruagsIC2wsYLsfYXL52c6OMoYvv1DZJMdP0g1BKVm2bG70/WB7PzgCJMV
9u8d6uvBmnnU4CiyVShf8MKVj+S3kGlC2NgDAPBFDsITTNe+zZM/SvwfQCynxITYAqCyFQnuxIwZ
LmDRLajnFNuBdmlCzjZHAHow1UmDBFb12HmhdEoeAdOf4N2uIaZ3TJnx1p0ZGBbOoY0gVrKNuViw
kGRwiJ/AxA8e2AWJuAk5fo/xgwcGwn8I3/XviNYRfuXQ3f4JBSS2EPw5COnAbAPq5NBnTolOHHfS
E/QYJLsv+H118NjAurCygA8YcPxjSQ5lfbKk6xthCWzpPrxsBJHCnBmrO4vICWSESXQX+CYkqrdT
nuen5zqSzJhXZeQA0x5J3hA5zQNOlPAdFrbxl9yenllHnKc+olp+bkmZCJGKut36BgZ6gYy/PZyL
CiUGilmsWLrJDBtxws05UShBKGewE6NinDOZeNmMAF3SQ7CawtqffYQhAcsaws7BPr18UnLh5zDD
5B3jrOSlwXAu3j8gDAr33lkljkN0jsPVG2eNoMElazKIjFCbMDLcvcdqSIqJi/f2wP/CCnVuyP47
W3vR8ooG48dQloeOIeClZNzYFzK0l2py7JDMbRx7lUPnIQNn90M4ZGyhktkAzHGCRWI3hcCNJ4wt
uAyhtNZ8ZBnj6or8hPeWrO/THSX16CEKLdbVa8LGhamQjQeYJbQFmAgsEcjDe0e2ASUAJ7cRAgaP
AcQSLnzMG4GuzJxGhx8Jk2LBOcV1geFpPxEBIa5mAkUpYK1BaISxPZTkJ5f/i2EQ1t8onN05Wjuv
cxQEIm9zCnuB25qNzhpS7COTU3EjczBF82tNSSK3aaOs03eEvtQSikyqO0LDHcf077ZrxgDI3Dbd
Pu/4c0mLxAXp/g4sYWmNyoNd068Kh9aRw/Xwh1/m7wl5HpM8slnGzVgCWX5jBqjtMe5RoQPertn1
u9UciICMRRSeoxPGA3a7CECOfQOHVzQylub1oxa6GkM5ezCH7v1KLXrV7YHspmx6mDG1s5TTLyDH
xdQ8Mq65RPmYan+szbJjCReaOUNQwZdC0Mqq94SJ4w95AZvawGIiSw4iUzSGwuh38HxumRcIdweD
KRkWxi42sfaJAt72BmYM2gfLSh8r5uUw4jEGg4HCKYzOT9ysYGivl+8NPhIORkZOa0ZguiT6CFd/
LmyK2gbNIJ7Bc7kJZXVaqaOMNQWgfnOH3AjyVBDMDK1L1KBFqDHPhzI+4uGlVQ3ZGCwFIqVYENwP
OtXbvjol9m1GTsvqHs1988E3PVEGZdZpaIaAzebBJWCXRlANHxZ5KTKD8+TaKPAnVW5U83E277FH
G0vhOOn5HB5d3+zjX2nYz4YAKK/8eVIx6o3XNC+NVa+JEWd1xcBjZjleLn+8F3Z0yZrTPN5PN086
Pq3od06WL/wNGB3axL7+mwxI54HHtb7mI05WtjT0brjZvJECEDk6wRzNe1HWVAziigm/S4kOIRx+
lq2IE6DYZNzxRv+weKyfRw4Bxi9flwluOjEWDwbKTLvGWDPiVMP1HB2m6ss1nm41eUkkAiUM2zIH
2cgA3x6itsyh4E1DlRzMepj1wUhVt3BejLMIBIQ9Q+eAmBS+HYTmJ2c1fDWsSq8/Tqi4fvrw7yDX
pGx7P5GxRRNBItQLmziS6a50VFlra2SxTfk+ShEKW1jFV0K7QHr4CebIj3mPaF5Ox5dHg80//4hi
vTsyKkVC1lqbfkwTeWa0ZrwOcGcECA6GBS7NZa42r83Qgbz6HlEOiaWB/MuDF0fzHjA6vp8JpoN7
fKShqHbf6L4lAh365nPGoFnhFQ38/vUJ0IAoBuCaoXoSoB3/q3Vm8vTt4tcMnrOkpcod1b/ZxZgk
bUTWPAlHI8xS66fZRSBaAzYXSk4HJxz2qGx7v7KlUgvjtxXcfOMoCl36EuJM5L+GKggK74ebOMVl
D/9N3JGQMIkiuseWutFtdpSDey+cx0qmIA7Zrx8SIr3fiI6M0dtap4XQvb5LfwSXsN5jgyFOr9lz
nFnn6cH07lGK+QEUroP/WTfHfW6ujCunP4ShL4N/ZRR1VvCOh3TTULVJ0cEt8ixNGywmGQqyFNkH
K9JMpCmcZpwgYCVg5/WPEL5WCSl44rRH/EBLQVp7w6f1XiibPolOyia7QGI/+JodZ2PmWDz2M4yu
LW0uYCLsTj/mOonXgjh+osiTdoAT3cbYYRRP4tODMAxxIsPjxaxlOBd/x/5r/BAhCorYolH63UUX
inNPERDdxjc+nHZThi67zexAHWsh5Qtg4+IjzrjvfcJ5wKIIN4+FeebfzIwYkTLMyIAE+SeEHCMZ
kVZRh2XIaOScwWICWH/nhJccSGuiLwEYpFniM/0ZFgAe/nWFcO3KJvnZwNzjMOHnLdgMHpUh1BKG
6Iz6iLEagHr5GN/IpJUsvoH+VzKfWN4ST58M/BYlkI5dgyzYOrDe0MTQ24O34FnKpopJk/Xw8wny
4Bvukz9PM+dsViF3G4FjIer/29hA2/hYYb9jlhjiYL9IvcauRWdsZejygeQ9yq5TfQFGXlCe8QUv
8fYUxGBI55UL3WjTYsnYOOLCMbVyC5cjdfW8IOwixoFvYi71XH2hDiijhsiEDGuNx3gYCKNRNj3h
23AzURAZJxIDqaoYTkArDHNSsiCTK5uacxortgYi452sHokSEE6dj58/Girx3wacBJmEhgpN5zfg
nO2z5HQMTBmX4QREc4aBnjon1SuAwunShPKNbzCrFXMMtjaK/jToLXRCjoYmXaYILcPBwSttbXdq
nD34ziQ5XljUHD5vlic9LdYRo3fwOhEEM81CKDgu1DKOwNSdT0rXuXBjMIx2lvRYlInvQPb5LMwV
71ao8mE5zmoXsg22K4iYgISn4nCiIBYlypjJ1UWaKmj9axt3bNtvLIB6aU6BpU06rC36c44WzHYn
VI8tl43jIQS6IDYnCw87lJGrJxAm4CchIqNs9iORDT6MF6Vcn7HQNeJm/TWjH6c8lxItxJeaCLZ7
xQRHB7m6uUXfVqrxh0E4Ra+BRG/asHJf7uAhaHGvyYf9l83U7dtlT1T2DtmqiI5alfpan/MoUkdr
aKn1sAH3WgMXW0+u1eQ+ua3vS6Q6MO84/foUC5T/BKHNGT9oCLGne+iRb5fSJE1g/FVbSMx3Fx9O
Y+AL+AX4h34FavbPpR0pGN+822nfv/uqrTm3U+cZINWY+o0/V5F8p8bYwn+d5+a1hb7qAitqc3rx
u9fMDPLuOr5FD/HJHX0oliob4YH/OFILmc85Rmz/Kh1OU9EGa96gw8+zD9tjpZbWcN2zpw1zfURQ
JgbLzgwKBbJ/fYoxu4VvuiP2+w6zY1538nZxWYpu/A6qn8pW3Mpt3dfka/e8luf3NRnMKpdLxCH/
fyG5xm2MnhVVEp/D0tYpfifsozTnICX4qTLJA3hLJ2T7mUd9O579IqZWPP4IpW+Z3S8RTd2miSfZ
i2J8CGbkMtgzYVyQhlvBNn5h1UKhaL94/0BBhZmsIMPu6k1C8645iLpQAQaF5TAj5FcgIfBoVe0P
GwVMdz5wNZbs7ct/mgiE4c/CKNrKsAHplUZt1HD0KQuFOEmzhP9zsH5x3y/OpaPtYZJMBvOE6Aso
D++VHPRG4j93WO1SLOG6l1wkG3MdnlpcoZl44iRJh+BlU17Y/W3/rQ5tXuJswKYAmX0oOn3pb8hH
8ICvfwvQ6IJd1GbShDNR52JR3tvwmmQgCKcgXAFMej3hIAjWJJyh6PRQ87Hs3Xoj+a/x0/1sirDc
pCvMJ4ZM3czU+wRk2THscijusIMe2oJzD6/QBG/DsKlG11c7M14fctUWohRq2ZY5L6QaBsWPUAzN
Qtg3NdlRot0VcmR9x3NptQsRCMRjzBm1p7mwEXAyY7ZEb41+hCe0RxKkYQYvbgAl4AheKsKzU/Sb
bG8sosEYQoml+pT6LB1FbOP8bwndND/0IN4cAgWe2+kKzJsWlMAb1CDY15izu2MrNtp5Fhrtm4W7
kTVjwgVvGgCQpcj0FsHbJ8BAEYpwM3p5g/k6mXEt+BXdtR6x0AF72xh6ioX9gDOc/BEeznbH41OP
sLFgfaiTngUxwxYBylhuj38uCtqBK3Nbw87BCin1QnUitsDvH23+Suz7b/wGwE0P7iN87vsnYBWA
q1ooTqkLMOH9x2DCZJizGUDysQLqhIVn9+fAWbfVa6SZmyGgAGUbne7lNpYwuqT+MM/psffXxX3g
hd+4Zhsl2BGBEWns68H1c8TR3P/5X0bjeKXsGZqCsfAF4eKDdQoUm/FzhZS8w3z3sHuOh8wZPmK0
MjzBNgF/1nH2waxVNxXg5BPfiTxw0w8QisCh7ZW4JBAXxC4NvMkDJXIPQHrAeOqZvFpCngPEhsIO
xA4BCIuhhgP9KY2Mo8GABeLf0Bw2Z4aicGkLzjlsJlHEMhNg03+sHuN/IkBoINL0a26SGdMOBgIc
mjS97tviSTg9dypeTg4nG8So2gNC4aShJUDf5WB7jCC1o2cbcEDZ7L8v67TkdoyJTbJEFNWpDIWX
fO2pVLwpGMtL5JthJ0rRuRpGSBahe4lMUmK/7XL05J4I7vhhzjMBF+Xjg77bddA791yZ4IHqwiyb
RYC3IuOhT4BmCk8U1p7iw/T3JH/R8taG1ua8Asqz+jEOchP6NdwPoFmXlIzfOHUPuHoxOdlxa8YU
y4gAC44iqtxNzkIkMJ5jJ9Ss+6K0Tj0PXSslEuwvZNkHr2ahQu1j1TO3YXRA5UFcnwPddPQzz9QF
rHLZK0c63SMVCs8DHazi8aSssolA+XTzWjPhjBaZb3iYUQQx3miICTP6G7v13i0autYhh3NxC9vg
/B0XDt85RljnAmZPB0jDlrXNbM1sELlwvSgQhFfiWJAGu31Frca7o8ZiJYV86JSZEKRo8oa+cRH3
MxcqdT6FR37rrGZOyDaFOU0OxNi4IHKV3TdksEnIOaLtdqJuEfsLI4X7n3i4dbY+xP2QpWovG4XE
5UDMna2YIi9/IRsge/3t+J48pjUdJz60Ub54e1xtN1037KyF9YeCiEbg/scASUWqgA0cTSn6ldQD
u2D1VeaVgW3n4f0T4Nrgguja4l/xZGkw/jxATPvYFY8VRLdtbXnzF7Ffie0/Z8LgmmFLNkYzsmSZ
2fAzYfJtYe2B4FHDjySOIPxRpQWIzOU5Bth8o9nB1OQ1Ky44w46Gy63iZnMa2/jJosGVDgwD7GJ4
ImhaZMcK8OLSetRhGYDO5Yvuic6dfKh0oZyEB4mONJ04L8HyymdplKHHRwhukmtiQfuh3OkH/Y0a
ZGMg0xheID/ec8SsRoTdv/9EevGP8x9/sj6/LEO4y2iB3TmzliKkdU8eNtdcbI3DDeykIy+xVzfD
Uc+p/MyhBs6Rasi8d+pGyt+a9dzaxWQItnkH13xyUgCpwhKlT2UOPcMUnYdJHBAvmwgDCsYxUTBO
PoYqyvRc9WVmeWQ/zcppzid+orn+ONt0IipA0P4Jowgi0owgM9cngdg0U1woKLDbUX+UnAsQS5HD
CNRjCgRMmoIgQoJ8uUMGVSg1KQTptQF2ckryOkwj9NWUiOMPru0PWoODh3ccH91DFudmI1GIplGL
UV0SaZBJiCQYsc6zvbLkM+3F4UcxfEEXyH6FGTyl8TfGDYK4dGzWgH6Y9TuwQIiGOsB6nw8dfVHb
cX/EyG9VzhJ3sMNz1Mk4LUVrkvooMtg6lBNQyg73eq4ENgtE69L24mdAgjqlfQobVHGNaNQsKq8x
A6RKCDCAEUrWM3OUaeXfAhr+sU6WMTvjCtd1jpVv0J8axyGFuxnh4It5kBGBznhwHp8zfOAkxfpt
OPs/F1rvRbXopn2XgYAMxTa8+8y1I7wKxWPw71HsWZHEZUaRbZ1AMOkGAfNowT3AUqC6hB3pEeBH
v3rsMdIfpVHp8QSLjmiXw2/bQ/TD3Bk//00OjlWcaO5WiNSc5wXL7Dn+NEHp0aRKVOS7h8NZAY9m
enqM8MUE4vo68wzRB61C654gmMw3rXNJ/umIOQDukfhVpJsxGM7p1WALYgrIEiXf+CdZ6oZOOBTh
yC8iHjmb7pHUxKhfwXFUov8OMRQtpgMq5O71d8lQQfgoyGu0iYAflEVLdqoBQhN9zBm3/Ezbv5SD
L9Iu0BohrvHFUu4u6Er+VQGUwvANDzuiTAPu9ypfMcLlWKvwUeNaSIwVAe3iJ+7GPAFTWG0lAMIJ
wBlCPs6bWJuq1zxOQJ7WMsAyFhbVmvSgD1gbZizJQjCc347svqaSZ4wf/sNRR5z1yFEXaOrxDfyO
e9FjRcDYOyd+TswBGeHSpXFYyzsgAMauDEaTn92nwoRLByr+svj3D0bUuc0E9RmS/wmUzs/+Mdhc
GvN79LgYU+zeHZkDuqSg4UPdLhAEAPghQ/J6jz0WQDMGdrP/kx9RLSvmuSxKfLKwd/msODwiNF/O
vEYnghfW86weWwfS46RkWxoywzM2L7daSCcUE+Ar9YVMgmKCQV0VD6MMnIZeHhbNC5mIJZRRsB1g
x7+cD5j4nhsL7LM5XAbXet5dEqgzPre082DT0p9slBiB9J/GxB+M7+/9sN+MlP5A5pgdldxvgEj4
clxAiLIashHtQdYaVRQ8Cqi07UInC4bv5uSDSwTAUh/1uDl2x2+UnPuQRrG7cVs/2eqXbv/9q2f1
7Kbx9Eob6dRv3G8krz4hlNuOKQfHKW4xm25Vz5ikNewu9Uw9DTfQAmZFBC5G2yJOlcLrwex7e3eH
gtTq8GVLfQVYjMvC4u6PkEApbA4U0AANxHdjTqz7T5zKkfgsHlOmfxFDKO+io2aSHAnUqxo1LgYw
YGhplI9Zvw1lY4EoW+H5e84EJX+mjjjOk1nl4XPodZsu6E636BV+KDkkqO+faX+knj7/uMDlijOA
1Uw9ynADfFXavVaviwQzloMDwAQ9NYDmUp7/4g+SbVh1fQsW5AP2Ghj53IAqdOUpexArzp6++EzT
v5xB3F2Fl22r/wjK3aW8cAPFI4YggBIBLjJ8LjAH7D54gsfZXx9C+Lz86x9vqGR25d8No+C/lk3q
qHE/r6isnkt2zSLmlg/ZN6lKcPLZiqDXR1DEr/i7pF4Rg0oQ1z/++P+rxGXtZffW34FF/cuMUtZt
iaoMjAOgEFSWsTVoHaQyeoEkohJdsAjBTCWRqtHX6Ier6IabSAsdyBwSI7LrjukfpdBn9vGUDaBV
tipXGbuVuHf8G7nwC/Lho3qVRDyP9RnqTz3qTsXANOKBbMoikyV6h/IpDasVxDQuyuYWwcOIyuNj
XvnNMWEWdvz+cYmSLeu22zOlZegqbbnWWGStc8aw51csbdUNOuqg41zXxhhPeyVb9xvoB3ZSNpBH
bNIjBZcsIirsBPt5++Pfodq44gDGzhJIr/AhZnG0qm5Cy4rtCcObGtPqwq3NfNXfYMeNM3jm39Bf
xKlHOe18ZmBphaiP6UcgJrPe1A0tTXepIp6N+ik8dyCl85CBbPPO4ZowIdYwKHGGW3g80EGnxhmy
WhKXGxWrNmlxm2frQ3jTBH8Ncte9Qo7C98EO4k8g9yc7+EidwtfJHQYOjEgRYLPXwoV9WDjp5CCd
UN1w52IfgMH/p0LPv8Gn5y4pG0zbYNCdBn8ZuAejk79hiBXdiEOU6ZEF2xNJ44BVNa9OuMduqyMm
eqS5+yizGGH0rocrZwmF1Oz2sWGq6JgrDARICUMR47fbRRGUzRtSQYytIHURJmR4amfxKp+ltks2
/b2xT6dKCKAkWNXQA2DLCCVmt88HPFntVlpo+479a/Y7/7bw3GYC8rw5l6f/G+vsDcLDTmOO9pvg
gesXEyN6Ho1I/kf7gqsGC5lqct7j0Nq9bWyhWNYbGqpLOctnyRkOgHzUr69lecyA0FimLIfSeTBv
w9H1nzssWb80tuk12UonBRI91RFdYEvUC943TnbJVvDhbzm8GjF7AphAR00lASETrVth6T3rCUkG
OhWsdqjJ7sdtsFpkUGrYiOvRi74zs6Gic5KNdERWv+OsuV9byGCUz7h3w39a6KEKnSp6bwlBmxww
DgOCcqoJ66EGvIMfYMJl7EkxnjVggXl6aYdeV3hfMZfw2JlunQm7T2cwDK4DX4R1uTSW/K0fo9An
jIRMy0akmKWrAQcmGMz70j3xuxkVYGoIzRmIoLeA/QAj/25eq0vJ6qbXHb9htbgDLCmimsoD0bL6
FWSPRROocQI258vdqHis6sTnWTcGzuvm1TD9kERi5w2MdncGFdm5QiLW6QQQ2nwx6YIimGLxUyIx
YJXxQNTQ6GA58BBAGswAAqn1dHLKTJhaDT00XTeAGlx0uIL0KlCI7jZ/B7fSWBfQv4ckHFgANzMZ
OwMhclQmfXSvEG0YWgL5UEXjRUM9QsPAYdTBz2OI9GUOmB1laQJzkV/ApZJhVwJlqR8no9LBmPnK
vxuK/eUmVxiCUD1YzAF5932mKn1L65wy8XPF+yG3y/5j6by2FNW2MPxEjEEUvFVAMOdQNwwtSxAU
JYen39/qc8bp07u6yjIQ1przn39w6lz4FX0jJ4b+SLnpfReQ4xfdhhdLrrxjZnq8hAnND5trUNXs
0cH0Q7V5VBfZg3kjs3Ns/YBz5Yf64DaHHpjDUn3kwC2Q/fDPehK0in1eBgmG5XB4flIS3VnWA9zV
kZuaYASeD6aRUdyW9pd5N0zWf3NTbmtZcaXOhiI2jFwzWaAo6VgxYztiJ8hjN2NO8sJFZNwqIooj
Q1w6sOV/F1YNCzSk0eTiJsBtbDFmzgXps0Zxwyxmq/7IW77ZmCPFdGCjQm4paUMYo571mQxMRSgo
XJBuq78cTs0Xcug9xzWAV/yMmIym/04RnCO2nAUnLp1ztK0NlwR1C3/MyKHU2vbzcNb77S5e09Ix
I32ObiFl9xGWYrlquIYGVyZf/xjrl++9nrOAUggNHiyRLMoNylbyeX/zu8oAiR2G3c2wUJ8K7iDI
EWxlhWkxxgfKWDulu9RTfSaWwxmcZoM4xHYcBa4cYpf3mTKd5/f4LuIlKqpItk2oikhDSC3W0P+J
pAp4jrUkhFrygKsI9amNFucJQ/vJ4WMOtFNil+KXZ2QD0WlnfvQ//Q9mJXXcizZkYJM9XG1D6iDo
K7YyZV3E4hH1/GBUMKqPmKpFv2jXFjLUrXxVrqJfWI7IfEBB4WF2h/f0CbWVCQapNSHtZukJLAlT
hR9rIWESGSyRJPvlrogfAG2YVEFoCR75Pr3X+2bZ/cDnjs7YiAnDx9zTlujzKHYwUkVgJ+2UX25B
SP/6AdnmUb+2+xJ3YDq7v/zeEm+9TJfqSptzliBcV1sGhGAyCNisq3WUyA9SttKx3zLZP9ec58Nr
RpJoi9gB7AFeNiwb5uXaGA14DrKCWG6nuwOA7XICL3SSuREiejYnp/aIWnEhVnKDrxrEtOw0Dx0w
upwMdt0Zibj00GdvVjf3eVCI3VO4cR4VlVVfCI8efSC0GtTMQ1iZ9FT7cNLDcGXyHt2xpkDvhriQ
DY6iDDbbP9JXqUPNGXN3tufkyMQlYLPkObIp/aULkfPO47nZtZW6CJz6Lwk3zOOHmPlgWJONAY1Y
LT9XRvMWdJtfhZURcswVmzNeRH2gHHQZ+50w07pwz2O25qd4jL7AN74CnQeYdrnHyDG6g60dq5et
0qCmqw+CAyBlSJ0aCBuMsYHF8EvSxiVT/y0WOCxKSOgeONEBM7JA7/kGlGDmG9jnvu33EcZ2sMgw
V+OycLFce0Jg+VxbHsLSy2D9l9W2Itx0TMhVaIlUjY6ZOjrK7oHlXuRkYgLFwmiuWMNZFDGEeduI
P0nbI/gQw195/Sb6AgSM+xkWOz274VLUNJLIZTM7lzfCBqCOn0tWt+8d+9lTOQ/+DPwLxwyLYDyY
n0uVToiN+OCczJQLDzhMc7eQ7+hs0xBHKLzOfIm5LwoRSl/e8DHHLGiMQxynEuyh9lmxHpSyNM6g
cSTTFjg9ynQZ1TiGGPPLsg4pCCqfn0BIour6YQOAwUprwUTPhy3BFTZ/yR38DZG2bGQe+0sBTwpY
lfv0F/kz1n18r3ZJHWERAzcFS8KZRjiYcOyeD2OXniEZQSlecNoVFzRE+e2J0hEM5Vtx1d/CdK9f
DRwkSmVsq9pqwFzGcpWVPJV+id9dm7v2wmVQHIsNtYt56t1juKJniSpbmmGewhyONIQpySJXSPdk
ZqAQeI7c1tY8VoQ903OuqTXVZycQRhysEEsetbP1MyBBlRjEoT1gbR0Twbzj5BSP57Fw2GfLORso
H4P9NLHG2P/xYUn7RZT0puxfvokUtOZPaKDMRCjW/j2Whb2/NJsAk9MHlweFQnd8+SoZZ+reoCjg
pu9g/MxTjX5qKJiaZM3nBMYLggbOsY2vod09NBReF1wxWFLBwV7L3pMXdLS0gIwIZBuTGiSJrZCg
tNYIySjySOo58YhwPDxBCH0PnerQHKoD/m5/GrAZ6IX79aOhoHyDxEGqu+f06K7hMllOlqDoPwp4
VELxU2LBAl5wl7fkmRj3/IwFIrUO3BtpR91BETM+c/RBaNWFOo0uBqzEO7c5MGPjHJvejibKmbkv
nOmRRfLHvrgNllxX8PutK1cczR2XovBqwHZ5mXhfYPQd20P189zQXQCoo9cln9Ll89C6DlCmA7+E
0xCjzt5+3TAwChfyTpkytN40wP4wDobCgZnNh40awy/dyVdY3i+hEZ7Alhc4iF1qlHuDG9UfM7nP
DOVfpk/6O5KS8NQzi6mFVATdNUmcjjQLl8qLeV8DtkJhPOrvxt5cE62r7N5X7s7XHqkew68Hexrd
DPefz73N4YW3JpYarpuymgym+T3ZpgQSeM2VDXOV3hnUBDrRy1PUt6VIeAJour38oSiEgWIGzvsE
DVojCIfTg1/LsoCXIepIdGf0hqx0BCf9DP6GLvs3T8BJjzByg4o/lf+wG6WZwtJK0GyfwvKFH5in
6sCmzy5c/KiH1woHRhGQcdNRub8uXMjxhZUMOBifDro5IWTCSYyyaIUiQUwADUFsGnPcXoltIS7t
Ue8KPxuk/S4yMXrrkKSBpxtuzNfi52v3saM1+4TJF3GK9pMoRTs8Zd5QcZU1hZP8E25ZrTEQo23g
jdh8MmRJW9yAX+sEGBXxNxO+VQLCeqK2G1z+3cCh6uJ2F4/VO+4inqFPMJq/w8HHp/Xpo2jTbXAw
w6nYiuDe4Qxk2sxuVqDbPtvd0rJJsv0ltdobToh6YsyQXg1y7AKvpylsnhMqxOgGUEb7qN9pgXJa
Zk4u9mIwsFjRMDW2u99nTk05MU0RcKEzyhyhBVAmuH1oE8Jqom1HwY+LxeYZ+vmOc12QnTZErvd2
+6vMQn6vN8gR5slE4NUT8mWqBKvpLGLxbym7FkAqPbxcCmE2I1bT4udz4HPBklio0gTwkdXGWBib
/Nj8kr2L8sFYVvl5SHeSWO6wIxkPcQRmk7h1IiwNz/HGzEaE9L1OBC7zzqbAA+sPU18YzSsLsznq
DctjwIlcBgrLFe3CExQEikVrw3HvaSD4yJwuJJjqiGcvUYf9StS7llPjRDsNmJ/T+I/IJ7QLjsiP
NerKMalaXxDLqWLiyGsewVyBLq8dXKt9hKPHJR+4ytFSbVLn/EC1hX35SDjz67ktTYFQdPBt7PqN
TfSgI8/5NM1+gLDPeLx9daeSbTT9HqBuGZf+nrgkNNM73TsXRTlcUWOJs/+OfYIXV0eo+uzg3GPN
QdWCpe0QINQBbNLo4B0+Ln80vF6wZM+nEQPwRbrUbXaM72x4eFNnMQjfB8xLIKohAmGx9zl2A7S3
2PDUAgxOj1wiCDLJPzLHpUm8RWETlLqBylmcQdQH8/yhTPTf6vf7yBR7sGspc65cS6EjwclHD9qQ
VrhXtl98K846nsIbVjM0kx08jE2I/mRZVwcClh8x1vPbrJgiDwDaBggDQvAjIm8dXqNypX60rod2
d39DfmEtAxeE4ALoA2rAnJAFjxVyH3EEWzc782Q5OjioMmDsvHLhkPGou/ou7pyaMz8ZhPabq2nH
1S+sjzqHv2USNTnXMBk4YxlpiWNlkz8QL/NvfknBUAtBqssR4sGIYMh8cnP4DsxP7Ffi8VBmEdR+
c6IDuM44RwGES0TLzpo792WI4Pa1ir88m2/sm0iUCGuHWYVJr4slU9WJB5Dy/s94Wc89zoBGCAFv
X3cuvXCntTjC2ULCYnOPTaAG9NN7+ZXzVU+xGyWVnZXZeeMSfCwgyf7wEumVb7fKhDP9xWCGEg1X
SUIO+AA8He0bSNRrPEymKbeRsmgKDy27WnilY1EpUXegNkIwGd6bUnjB5pTcVDi4wfRuuSx7WmRP
nuP535VOvUQT3u253LvBltFBBFTJHA+yicN/234cICWZdqfcSU+D3xgv/MLtmTnqR36W9k5CfP2A
rJBDyb0B0Mup2DdMuajw3vKSW7t877iNyfhuw40B6QMxgT5WOT3c+pP+yu+rbCUUL3uy0WWKEZl7
lJt9GSmLL7XmSOHCoSt5YzrLbIelLTmxunF+cgyqQSdQwjVwcvB4m8jq/ElBzJqjO+swIn75aElu
pd1jHiG58ncRs7hki1ohYnPL2qSlMyLaaHv0UrxoHC0MsfdvODnfr0bnrhsHtaCR12JpLXdbSs73
239BMLiFkRsXzgfxdu4H70mJQVcyDalj4eqBwH9WcXwIAofCPQ8nLwysCu9Dx2a2u7zdSelF190n
wxryXjtotbLu9jRTeJlAFZfs7znEv9iVt5o2etUOSWEKi/StplAMRLR1gbAKQYWXPKhzu9aJhiwt
q7g9yxjm94uO2A6UI4NZbnDQ7H7+XjJKp0ykX69gRKbOsJoyja/1eVnYHeE9X+5AO2fkTNMaQtsr
g0lMBE09shiDbgsECaXHU+jZkt9/zhgd5/gwIXyfdDyf4lfd4Uvcnj4HFQ3VhXSOo0n9dpvjp7Wj
cJaAfBYeUCCvzG1D4VbQB5jS9I0mCsPbarJovktcZft+WaSTYbbR3GaRnxgsIR2QIelyxac7jrYZ
2hX3lrC5phHHtvLxBKC94qWyr7jbGeViQK0KC/gQfJnTiNxjoaZrNfafiW+p0xLI4yr8Trtlg9Th
SO1f/WCdbdndEnIgHzAbU3XUPkkhtG4EADT01vL1541zpqteJfaiADdk3j/jnqwFX+7hS1Ijrt5/
2i30NGaf8PCwkppbE/TZ+KSSg92+3dclumOCR6sanVV8q9+uAsESOd72+Ry3ulDjckgpfQX8jj4e
6PsIsMw7QJnED9FWqzRLtHPVnFoimIbKImxtaxIoE0q7Eue74QogrQWjQxPO1Q1PCWwQO+npEBNT
DumXUrL3X+oMsL4kXwh+KlKus07qqrAU/OoO+G73Fn9j8KiNDcgqb0ed0nHgCokMj8WrcNABS6GD
YBMgjr9VdCoY96fVRAB5PEV8KgvnSasdOpwT+hSZLZzVxxrTi4oXaGxQSXTJdHZYNKqYlfIU/dhC
iMH9eURWzjPRTdOlyiy0GKhJjkoDSruKMdi/VjrEip92FStjOJ64Hmb8NjoAydN2HWkIV64P7raG
rgvu8S9Y5mvOq3HykdtBrel9fEoH6b0otv1wAWSZEoOWzqLvHrZh0Tn016X7uSq2bI2Bx8JHzaZL
K0lXCS/RfR9plGkaFNVmyCMcczWmwmP6W2BVjBe37Y6uoSKvHb7LHapCOE6/0xb6OrPxLeAHtC66
BPPwhZUAUOZkZ33H8p5e18MNLjOsP7rd3oJ58ZvCHCMfChDhzAbGvk69xdYWwEXfZSE78zt0BlQx
br9hPPBhiEQVM67UZfic6anbbz/xv9Er9D4Ka0ZwjGtNx9h+TOcJ4tcx4GOXl/70p11d3i9khGL1
ZBMakIjF66wCyR1wtq/81eKIFzj6LsHAYBD5VIOcO1CUylEXzUNfcOKYkwAscLlAlueMsh1tcNCl
G+0KF8U2t4V8RXle36VVSUzwh+EOJpXpRB6jvEZokINrM2/26Jq0IZxJ/iWWUwE5a7nH1WZtGOL+
uwLtwQIM5JO7b6KhhNZAdT8/Ig/1vbHA0huINL6xl9bfKfxyug+6ApEx0G3pJCOYd5SJMnmXg0OQ
ufTd0Dd/U8mlWzZz5/2QGX3SDvDavwaJTeiQsJezaciw3MW6tMAm7w7i0ozai7ZvKpeuQt4a39GT
aRtDvGakSaO7nE2+B+zNTIe4t8HXYbrZwTJhmB96oUX7MoEx9EJlROekuvqNkLHZB4/YtsH5qxna
KFaij0tX2/MMOAd9PPpX/eOlLRIufsCANZtRIjYbsnjHnUcCjxD+YQvQnb4MjKffxomZOpOxSbME
mYiQuEo4B3gMWdF6CrpGQj+ve8Pa6U4yAKzQmgGtjnhp8iDBbZUxDZ+8rW7kz6M1BYMuYFrxSBDu
fzYvDTXuXV8yE2KaAvtEflAUgr6usGW5SNhCYMzegBGTApmsVUR9fnAs1wlbGBV2AtzGFBR+FEMh
KbCJ+UNPGruQIlRmReAJDDmxuBLDvT/+YuJuNY4FkQA9IGOTj/N62ukFv2/4cEJoftaEgV56Nr9I
3keFh5MG1eIIO078h1UH5yOZHArYUthTMYzGV4moPZ4/E6GOjBxhtuDBhFYCh3Leyl+DuShH22Ak
z2yqxvPNAoR3wVMNCFKA1hhBtVy3EyDoFvMqNFYZIJuAoLUbbWP2Q8eLmVo0+ko2HPZv7PK5VU7O
7gzA8ILaOubjtI17BvBNqbNieK4AKs32RQcODRjS4+oFy5khNN4yNM6L7y5fMQfvls+N8CpUe3hw
H4qYaQLvlXZMjDl7nVY5XqOgcntSlWxccGQnl+zhiDehcRWRb7gLf4olCCpmABE2bFyWDObIfbE5
4K9f8liuzF8Ck7WfUdigBf7o8FuaoGyDtRkwa4djKkQWJJGBvkf40TrMNQSNs2o55tgKZD9YgQgn
PpuXBFkCoX+zDyV2tbC48ksMsJHxQVKl+wQ5etY2rmPJT0T6UCr8Irg+3plL7288HaDifz6d2HmB
V+AwibadLtk1T0NIoPaTqYLqxPC8BR4Buwey9EK9moIdCi/0YCKNyY7NVhZYpvwYAsKAerrfNd71
QLPQVwUrsbpUoKtwQymGOhaLHw4TrJMlWIQ546twBkXQAYKcDC1huwqSPSCgt5tT+RKUhILp9Jmm
9x6pINSApzYVu3rpZrX9gV08AO/KthjFCFAevD2yVdPWflOyST44TeGd4xu9awLjaPv4nIDW4pgz
pr4IJlBSouCAX6If3Qfdgam2cKoDX/5KC9PYht/l0PRkhwl0zf6S0uDYGZieQx+ZXiuQFHJdt/WR
fXdUntVZtsb/CwLSvHXZZbFn6VEAozRnW0XCPcYNj2rOZiWrTpU+JsY2GDNNUia87/gMzaYA2ByM
oTFzi9YnyckF+zId4pFiSx6wJlk/6QjDyDlACpceBKnVG2HqLUmcD2Flx6gFCzW95O/5zzuBpCKs
FFoSuYTw4v1TbMs5HljqtoDEupTO5S5TXYzjPn/cnyzxyQTm6ETZwihOo0mpCABpcNSpkB7lXr8C
SW9JULk21+jOG0CgzBDRCzfKnJpNvn7RiJ2Ixab0NWEBX/I1lV86cKDtnQrmrlg3RfBuYMbZVeyo
WCZiBuVwiSiMPMyx4LBAn/xuWRAUKEiklfw8W4cLMLWzSSnZg8ou27+mxVuJK7LYPS2HQb+H0YR6
aW+owvCOmH1+lGoZiuWNlNU4m0IHA6VjKdQmJgkQyLxIO5iwnsCYzLlAv+MzCHgXOGx6Sc8EmxsZ
XejTxNW5+hCH1d671s/NBRZ9zZ/8nXeNwyBNtll/FK+9DWIn2Ev4EeBnekEwNGMRLPAvYVS2xt6Z
mwHf6ml5gu+VHGCoCHrJtGKlZjGgvJbt+ga2BnkR6kZ0jqnPcUB2QV6ZC0QMn4/BtBgyfekYDfpF
ZRsen1+LtxTTyduzGMECA2eb7xocvGc3711IGhHCdaEWVEVSTkfTu6/vP9k1Y/Biq3+vzH6t6Ms6
hs2/OkcHDdhwQkqjK08HExZNJmYvFzEC0DP11tPjFLE+Pr2yhbT12Sgwu5DQQYbGEmDBtH7krp7e
3p9MBqOJDwlcaHxXru848/nfFtHPePIc/2H2yZE5CDmfUMz1/7j4xUUw9BOP228sJOzPzZ7wtBWp
Vtr87cGrgjLqmfxPd24+L/CHRxeSo8kLqVILq1SZpVDXoaKvoEpchiZ2B+ku2wiGpjbKCMrcv4zx
8N6jqltKLfQp8Cb9JJ/ig0ppI6XkULFEMgVToC+M2CmYNJZ7Y849GzN3TDryY0xJP/QaYiFzsG2J
oW8OX2kbLwz/M4OCDuE8XH7nCSlbIsbwjROSkUSrrkQii01zc8dGMGD6W72Zq6BHx3zQTwM328Zr
FZ8najx2S1Yr1VGG7MMLmDgR81v2OyB1dcYekKpwxaLEgMLENdT4RHspmAf+hNBzbpEwuJPcgMUU
B3/p3j73bWej+3rls5Mlu0FmIX3axgQbIzhIGNDnyJBSboqGC5FqENefUVIDo7butw1tAwfUikvC
fVMWvv9Con86H7+U7Hd4wIqQLUi4e+E3TL9xr1+CEkIfqUI+JTqGIZBCXrHzeU74msc9hzh2qnte
hxIYgArVKV9oLycLyVVkcQOENR0IJbIm1AvAVnwDaT+YbBg7JgKSe8zgnSM6stDxkK+DmIbVECKE
wHAQyPJlK4tn5+fU6yZcp2aUwPyGBouVAnsW4xe0NbFTwRhCpALDG3kSLjKZ3XdcSuOMZhhzuK/D
F8MOS61xryPGNIXMr6i9orRBjL8nrXLhaUIkI/ElGGNi2cCmY2KOhE5IPsrUf/9BlYHEOIOKht/s
itghAjb0ynvBmHZet5YUVXRTQGHy2Hz7LTY8NwF784nZxOEtoICQUOW+awf4Gwtn4nOS2scIx8AR
gyg7Xt4UX6jolnC6NMakdAA7Uk5V3KA4DTRODZH4pIqhUtGK+OreQ8f8EZYiTBFgu3JRIbVMfmDS
Rh4VC0ttR7UMiYmAH1ht1BR/LGwD1eXLvWi26Jhre3BtlvIiQ/5BPMSBZ+hP/8h1lGvxzjiR63gw
Ti0SFpnqjxEFI/7ExsS1OLCKU6Npp2JBOYp9H0x+GJvULade9+Epoub9Z+VKyUe50hzkvwKJZ964
vDb0hwkFpmCxTsRwI11l02ZbbZsfOAvlypzhlrI05oNjemHSreHQ8J6SWgZNPF91uEoVB/lQ78Tq
Ua6yjSC0Cp5FvcMSZhGf4SGUqNKCI5tUfR/Ovju441zNCwxgqUrYkNfFsrviguJkEBOqpUpQYEXv
+t5myxcsxfd2iD0v8ZbkjjIxYzA0Tdf5XiTx9fMCeWC4JHMM4VXD0omob58s472FR3NxRJJAsmLq
vnbNQSO4pFjQVbnpXnf0dbA3e+YAwTw9wXnhomGjDObdujrX036rIfgc7MU4gIwFkvRKhJc/r1v4
p17Q71p3UD064BBlLGawbEc3AuoPqH1OJcaOuYgqvQARW3f+Cu5wh+FjB2OJdRwj3QArV309wPIj
velrYwvVTiwklivodDoj2xNXNiFWmK6dhtsGag6sTwYoVDOauHFf/Ja0HC75za22kH5AVdld/uHp
dMTInlCxj4bHZmfdBrNqHV70Mz8EJgwBfzap8NJJWD/YZ2EqYHbDNA4FIbm2v93vEJGhtTMmxmaw
SubwK1aYvG5eM+mo/HDHM1NlFQkK+3Mu4WcRMAe4BSIEGHdVju+LjCZ5muzKv1pQNyFvbp8ruDL/
mGL0cPyJqM2pvkFMUWxBfsHZgqW/ISl4bJA8LpK+HcaCCQuzDu/1X79HdfOX7HIRA238vS81sOyU
UwNgkN/UdTLXnHBnXIJtd7JOTGeM6ydwlYM10+cgswPaKUSSd+PRXvvj597t6yWTkz1EQ5jlixcc
K0IswMrZpbllTsql3qZbnUEFeLUIG+gf5ZRJwPf0PckSRFpMU0xC0OTT4PbaWLPvMsLHtDhFf93p
tSn/UdPltbLszs+1PM/21fy5f/rmgjRGP9vr82CWXdJtvmyv0XAMS9fXz1DcAYfhnrRgNHCcIUP5
5WK4V5fS/D1rVx0w15C6lO4jEGTJDKIZgA51NWjhPzwlOjLKSiCi0vmuAzFug3Fo/HORxUtN0IuY
9EIa04Vy+wM5nEWCLuTjyrt+gztV/njjPw2AYdr6mRNKhC0KoaFwTtBguPEyT3ijo+f9SQ9xUWHZ
HMP7Z19C0QSriAy8clOac+YGT2Aq0HrSCUwy4D0xxgDlBvbEPozSCo7ng81FrQQQBO8RZJSH88Wr
I98b2Ihvm7y5X8ihTGpK3S1EHALXXQq15RF1kF3HJKKjvdV+2Kh4GFujTj3LgBWkXRj0M7gCDERj
CznCHEs1w4QRphJsYdIxevAz7cdCc8KURBlN4scHbh6tCFpARhfsibrbtrg4M/CHXSZ2V3bjbwev
c8RQLDZxp/J7+ZrLe72KPZ1xc4xN+pbbQt9r6uqTuF8odDgMVE5xYaet4VRddSZrkFfv38jlBs4M
SiIbcmdsTEknvWPqCZsg4+a+c48xXeKT8HCx5jCBMlPbhK3JDg6dDfcU5KE8grdFGYMPBjsUPgSj
gp39Tu3zwh+TuzuEl46a5uWY2kTs4bNX6rXVcYADAhstd1dPspe2Vi2eCsGaco+LZZCTU/ppl8ry
JU+oJsDjRRETuUG10WXXIGSPRLvB3NonsaMwddc1jDwc86exYWHGE3HII8G2GkAUnw9F1ogjZiCW
mIDWD4WEI4rF2kGNof3QH9PLB5hVpC8v0ARPq3Gh1uGPUYRTJuUFLS38cvf1S8NajIKNAFq5WvYB
hhXKCcIu6dHxZ56sQgVq1VhSJ4cInH0m1hM4CdiJgsakEwTnglYkkwbeOVWxjeYW5ycXSHvH6Gpf
YUF7LrC/ekPAAiK5xWiPuu1bgHT5rB8yhCVIwtXwp08GYvTHEc+rvxBfars091/FiYKZLPk1cyoe
bX5bO37CDcHWoQIVsI7G0BbVYwELTfIzc/5lrvzcD6rFJ7xLybkDp/u0UxxQ5Et609p50U5EoBSw
TE+4CBdSSLlG7JflUpO0wUwIWKBDUgO/bjH2GuFfEa9xPW3nacQhJg8yGFexsFtoPm4506DhYKe5
zprNpyBzKJ6wY0W6zwPx1u75QH3OeM7FRgFYZJh6mDUl+ugTr83PVFIOX45SFdNJ2gOBP39PVsPI
0pafNy7yADnOjMKQgWvEDAjW4YobCes+RomR7A8+K8zSLJAjcqDZgOcB1tJPkbezEmRHetXpEBl6
RQgaKuPS/JGJ9EUgHLCQwYV53fJCgtpy6KldcPVOZgEZNwlsMRj5CGxkuOF8nkTcLh8vCRlM+c03
tT+6JigUHdbSNcNrSH4Idesd0qupfkyI8suJc5t/MFFT7fA3S3Cb86q7mJnD9wf2WAPXPJ0BTPLq
lwUsun6D5XDxp7NyTPNNZ06HZKwzmLy2U+n4/KMMq2k4J6r2zzCRJvozBSkWWMn/QK9kSv96l5bI
FlyFB29kF1PA7qzbaE59mRmW+8ECcf62v4djdUodc8K+yrrEoddWT6QH4H5ow5ckx02VOzp/2THO
sPdEQhWgcu0L8pKnEb3YTfsd7UsFSQQm00Gl4pwyJ315kq0vcRXKbsChSD1JSP0lM9yHVC9k1MAS
H6SVf8qMXm8e7d/xGGY9YAab53ucz7nxwJBzaMsbTOXw0B3eoKTCPqV8xZauhoCFKjejQcsawbIm
XpVajLtVdTA83ZZI1QAG431PDKaBlqmcvQsyxYF35S0W8EBu2nDPdRsBmJNemHyB4ZTbl5qVfxnv
M3EF1EQhSAP+h6oLhJFNTGsDj5LhAjGNiC9a4m29QspHYA6pNhwLLq4xqZMVFsI9DuWHuJ9zoTOJ
fTQ8kN+o7O7v2UFySVbiorJGpu4B3AKPNs1i2M0/EVtbsjJmeuN3C57mu9sXKIfo3Q+kL3mghMoJ
uBQTUpWsgueFQnPFzMKLueAp6fkQQ2mmGWi6b3KyTKZyBJmqWlKhd41fNDR+G2g+72TGtRyGuD3B
bRzxzqT8RFWNFwtZAug694IF+89LP1kb3Tw7DIZHEA6wRXjMHbnfFf9Xuopc25m8RmRQF+sud9h4
muE0hR2QW8QC9GPKq3mQT9kvoWE0oaOz4z4ysQl/8M1OncQV4LvHwKhtlwMCI9kAieos3X9Do2KW
uYMzIUWYPN8ZgUKbobhNZzDHhGSmOZesph1m1WzQQ2unYGPHcgDn66iu8kfjtuPeCUzfnGABOo6p
MYbvpeWXUzgTgpWCCBv0lv0rdyk6ks6l7lDh7XeCLMRjPj7tMqUCk6N/JA/uS7VypKv1xJANNR9G
yycLo1MK6RtlGhEE9HlU1gbhvgrOkA6FBc6llAzsp9KVb+dYEhNdH4rGVkO6/ItHbOsNZFe/d6nL
lsrZEDuS+RIjppKKxsEYTwrRaTBtdOkxU8tlR3sRdtKMmgutJSsAce80DCGrGd4Usc28SnI6tktW
IAlXIkp59Y4oBj9bEGhSDizaBwwW0L/DtXMsAJQUL2TABqzqCMYljlShpR5zqL+CpMcyDMyoIpar
/QaxGZ5QtMKYcZos0sJwlfYeC3HGznH1j6J443SrO+oOCmYFCyCcT0VOHW7OTIBpt1wuEyvwv/nI
5whRb5iwo3EjyXxquAipCeYNEM8ZfGN9ahvfceJnNueGwk0FkDB9eAjqL1O2NBuvWxml0TgLFjAb
lM8Slk+OOYqQtfh4eqpn+VcGrYWqyB08yvHDxkt73A5mkKUIrn1NoVrI2rx+2/V3CTqtMgEbjIyB
66Xgs5XTs+ay8gEIXocQzqgeJIbmMP45xyjQZoU1qnaDG8KUQoJfNGk/u4zawLCb1fDYOpVfXrWp
0sDcIEYAkh8o4NB9u8PBeoB49s/qGUphOYkdCOCHeezqcS8teQfJOZ8qh4ywVuYb6bHstq/PMTO5
XVjJQHjclzmJf0G1+BfrwZcg2vQsFqQfY4Z2HDrvKu+OxMnKf6xomEvBwtQ9HetMDROwdWlt6NBx
tTRObGMsj4VFBAzW2ww4Gdsgpkk4SCKElQlSKRRj1ctR9rrIXNIxRqKvDiZIOMVI3s1rROzfYiPj
ytX/i42BxSMtIKNH68/LY8araaTa27rhMpOGgJ2U81i1lZcL5G5d61/42+1nBeUjJ0cTYwJ1HzS2
pqGTsAdf7PGgOTPVxjskcmBCBOUWAH7wWR9LYni/R5mcI3WPlGcAG++N5MsB8hXl1wPynkrl1nvF
K5sH3EPkS4vub0gAcAgsSD1EKR14T1HiQ9Md1ew2uB8wp4gxIIXt4QQ97NjEcBtoNFwxhiNLa0RB
hbppifAIFhriNEblfoHMHxOtdJZCa5HmiC+f6SxmjlbMyyGQFTmsCqMO4Nn5kJiycdA6uNowTFQ7
j1TQmgn5jF7wxWNN4PpRiSSu8kJGo5ULREd7xLi2G4t28ab5OsqWewBbFinGuGYFK1cMKRvVK/gO
0zCmggwcPGurbj8yp3D88fQtThyWU1K4mAEIHxcs5og+oqwnfA5wPyahiHWEiw3/RRbDa1N80CN4
wR81bIo8ATuxK3QSg3eRkhuvuyWSxg0Anummv/LTbyu6MDoYW0HdpEyl1o1j4C6SF5tpxaYajZTE
DVEMZv5zh2f9EFat4hjaKBnthFVS/xvNXwscdASm2xEWzfKMs9NzzfCZoatF6yLW2LHONjNj2FKJ
T2vDb37hfod/CB8VuZ8jn57E5rDvIxqnpINF/9k3gJBjZQBpZ2s+J/FzqccLjJi1ymkRu5oBa/8a
XhEBYrzrrroKv0OIxmgL0pm5igqv/lykYFHnGxXGElXKEBsDJvRwYRXKfSqvvJ6or+kbL661ZuCw
ncGv/DyvuWo5kYpEJ4SzQoX+nkTWPqOz1k+lvqKCaydRjdW6YzqIu4EDTSowXfIAAHOD9U94ihuK
M9T8GESsXBahF+yt9f8TXnEx5PitIlhPJUeFXShYfzVPe64K6Z4MjxJeg4NpEVPaMKNL6kW4CGpE
5om2UzQ/M9YagCgvA5843YrdgQ7PeK5Y9yu2sKho7Y6UQgXme7ysVJKlstNHX9b9tixmfXMvEQdI
ZDM2oYdoHSq25kXDvaavupyAh2UfXaL34nt762g8PI3R/sfLxSTd8amhkcDq/B55V18HiIAt6dlN
ytq1Lu2JzWloua9uHob+R3UFNF4/gtqnUn8zzA69spsn6ozHxPmklmaUTTHK8ITcc7G3hXhPNDw1
R955qU7WsVa5ReMrCm4B1EICi+gmmXx+JxM0lgQBlcVYA1OlpqbOo4zF0yBzyBLSKJYMu6U7gLvc
AkEzGK3svsfgLlp9RFg3GL4WiLryide+6uTmNGwRhrKJcwYzQrfhJqmuxB0YHJvGIzCbApLQWwZd
7dCtVSeSbOBcakE0nMaTi8/m+9kEABYEBVGWzNzoywSYchbDBuPjx43L8FgnD5URfD6RGwfRAcFX
fyC9zBBj8lzwM6afmmoUmKJYFL71pWwbfCQ2Csa8Lc5ADnakX8NDSfXlCXFPw1Sa8XIrps5M6oGc
X7HoUC0mU71NiZth16I6tbEyP0wSbAwVEaTz1j+obilm8elAMgYtgY3lhoBMYNBM+yFt/KJcY6t6
QpGBzXPjqThBTxJ+EKfSAjDagpjb2l+k0f+RdF5bimpbGH4ixhCUdEsOgjneOEwFiBEU0Kff3+o9
ep8+XVWWEhZzzfCHnBwboJdD+Q5yBz4g237rsD1rdWhgMMfmu4QCCqiPogIJmar0mza80BQfd+l9
T8ex3hFfsMu1VZo8JyW3DKAFI1iMbYtMqF2uiGnsrki3XSJzqB7ZSxSVItPS2NvBKKRgaa/AcgCa
KyELpZn9sKbQ4y54rWk0KNAohrxEm/O4iv48+8myyOhW2RQvIKUqdkWokHA1DYTb3ggrkzfTOKfZ
A1EVGMYASJ7FMxzuoCgzGADE9KIX6gBGJkXlOaMzUUZo3Mv+/w0tOhz3r7uDZfIVbQ1ezQn2cjfD
uJPIg8ld56CC8v16JDU1L4BqjQ8Fozp42m8bbgwWog2oDCoa2RaK6Di8LWlF5lOy8u/LQSSa7E3g
BuFTou36tS6aVf1sDbQ4nqJPK1Xp09HP5cqQuy7ag7xZ6sPbUsc7kai2s7RkkAym13/tU3nfX2pE
SI7xCADrs0G/gmvVTyyQ4Rqj9s2DKjKm16lOVHzEZffydnZ75a+b06+HxM2lRHYFpKKdYRVBPYaK
+gR8Ig4R+FQQtP9xIuTpbfiFmLsTXcJ8qcxNBCbAER26mckMBEQc4FpaquDcooKFVgHmtfH6RcXi
C2It+k5rBkZIbZGULkSjZ/kF6yAfKAwBaORQjhc/ns8XR2dnKh1kp7c0/khjVFraKBRoAozBg4EB
wnXnoBWP9Br0P91RRiuiKJCy5klS7u4aYbTwFtgF+5d+N9QI5pQ+BGun5cEhUiFQxBPKk9V6ZuVL
rddHbJyGdR4xnc3X1Yn5NNlaH1yRJhS9ODaY3hRCIHzQFQZRQDrzj3Lz2X4pmcfXk7QWfu9MS+J7
oG6rP536T7TqyLyfB4ZMQsKzdeGNP9Cc/zld473JRDHZFVLhjwWQypoRMJ132J8TNBMoecNH2A7p
UdPfbpk807u9u485HagWrjU6W2RHSgJfwYy6P1DblxtDOKikQdHRWZi0ZP+w8JkTsJgRHPrXTqYD
zYqlfmbdmQsx/cO/XRZ9ZGoVjoSsHycZMnBwg1zxDlA0RAWGbO7TpOPi6pqTMWQGGgFRHCQZSCud
xtUBFYUe8WNTYzpQMtcc0z3O09rT5nRlkCJn2lck8ERot744lXkbMju4TmSJZwtxY+uaYFOWqhEM
DcCJuMz4OjOLi1sQmtEIpJ0DL59GBC2xMV1bGsOMEu8HaalTodBEJon/ayhN9wCDU8DGjxWH1eDu
KMNN2IoBASsZ0ZO9DpyCS0fNCShgxoe/2P9Pu7icQylJ3xFLuujQbHiPL+P/sYNw9fgHOTTBBkKn
tP5MewvIVkQYmp9Mu7ffTbkQRT4c7kxQDdslSpYKzEd5VB76pwEc4yPQJ+jM0hxCUOaVI2AtT1Za
h3M242mqFxtzH/kEu3IrCH4A04EEYRCVgXN44vEH9m7WzXgIWGh4DyD3eLNOsPsOMP9A+v3w0e5Q
SLqO1MNgeRXk3Gl+BCdB3/huk1vUW25nDqlTpgJ37yAxx+DE3x+qShgP7LHCpue5NbI0B97LDT8b
K2VqBrsFr6krT+NxZAFhSEc/jTmF4fNOkLR7JFBMwVX7glct814SAS4XlEtO0sD0kl8CXst/Dd0v
YQfzXfbhOVgolmhLXLf3BbdmqSNlTUefPphAwZJ0X7jUaxoQB2NaEssPP54jZInB+yDXyYNMskm2
zTPLcIZUPv0tuI7UGR3OK/DQCn/AbBirOvTtL1ThzAa8D/t8/GIt/RxQjSDueAdtxSiLnBME4YjG
YAUglAkK2zQ5z9Oh0FRZHwDCgJtKOIwDlbJufTgddv22IfOwzfE5b0LpOa8AhQnEMTUKcKmPEslV
QCOWtJmuhuwrlZchS2qOEIghzOqYL7/2UD611/LXxQLahBh7yPN27Tn8DZist6QnJwEjhWQ3l9jg
aSCzvQIZ5nN4qOdg7h4I/fUtFIgEKr5AM8tDs3sQkfbuvu69i0Ef01Q3wODIpweoZMQ89bAdeC84
x5LXvf1KHlKL3NdQFkNKA3GNoaEzBcd7tYG/QJEKvC3uk0xM3jwWfEWKYVh8mwQAG9QdRPizuuxS
E00MwCNM9gA5HYSHKgpN4pEBjDXgoDfSYXBmDI1+I9k/Ijz0I1tC5Pa7uKzVw1foTX3wFvkn8lgy
+C6JOPQ2XLbsBxvplx6XaJC2nxHPJ66Tt956JwWklzfF+5lzMFs0DkVGRLpI/j8A2eO9kOj4V6CT
TD2d28dBpCsHhwdJEs380r+iDaPRFrLlHyZdwoeTZjkNSmZq2htjLgsrCgQ0r8cn++E//RbwnQcd
10pAlBwLinCU7v8OltSTgy1LH2czE/Ih2ZmAON3OZCFsawDUhDh17xv12pDf/pQxVX8BvKVAWe06
Mn8OW9Ob4yHvVDwAnXXrtoxXZXveDILqKbYKMur3O87V0EDqsXn8AzABWtCS7hEy+heaOx/Ea8SQ
gyGdz+8BUuXftCNELxUj8xFbLbkgueOTC8BPCu/JZcXPOEMXxiYRJk1+/X8I4MF+DukkL2C/EoIn
/NT4hxYjf88DwDR8h0YmaassHEEd+hrcNvlg/vs8Pqdbcfl5U4BvvC/gVp3UFYKiZHM5+IdZeK9W
ZOCcHHe7/fq42JP8s0WCOKP13AbSv2qADjP3kusNv5X342qBMaIjTxFC0t4aYFAdGrT5M7iQbZte
WTryAfJvG3xzYFopY61ZgyJ0Gz5IuWe0a3gXqWVfzaPLM+Bag8TkA2nocne56LxMdLUZRDw9JQvB
4YL7BRpF2gBilH44IFOkG/CPoVHNnevRZtZs5d8VomcuNWPAIxzU/6/kKjKdpX3PFRW1R+X3EbJm
m4Q5TPpBRkP1x0hbANoEIpXbxseBAVZaTG/EaQyyEMgXkhIjbvJ9RJIAWblltMKTCe7jwJvxe4B2
0V4D4CFyF3EyV22kfP1CW9E/OQMJoYedR/g9CPnAERgtThbPq/4CZDFvU+HzTpTZAmquRv1Dq86K
CaWIfOC8SI2E/qhar0psg0mm7s+gxyEf+ItDBzBTzbi7lEX0xfGV5T3YI/FFoMLizd+zsNTS53dZ
dgnFFBnJrO+8+jE4GJR8AFB51DB4jRFXsyFhAvFEcMn925zME/xNgVw3QokKsJwpryFVK1iImMOS
iaK4iBDQCKE87JS+Cy4K652qVahX4X89ox7QA2Qu12UEbIdMTvRgU+G6gv3QAL1zrCPIie7Lei0t
r3+fTem3JvEJ2ZmU6AkR6QWKFCTPk8ABLZ0Mkg1XGEPgJkGOXKEDMDbhaDGBI2G8j7oT0McLOCon
8wbpPemtvjLPmAOejLRcZdyd5siEmqPn/LtHDYPWHpzUEFZTgD4WBPEXEEvnVQTcToLfFSceLqsZ
81hxpXJ6WtLc9HB/RrgGLhFTBUsP+Gw0KJXFw94OVKcoZvQSQd+cL0dQoWS3SCtdhXpphXjhK5LA
sVF4btF3QyezHzcjmPBmrMpThFJyUsDubX98ash6q9BhBdOh0QVKakQjgMLHvQWHiTA5ip45A2uH
SlP3XlcflU4fltEHJMYV9i46nz339g0zKJVbsltJwLsNA12uZlTtwkvhy0Ng+IWrI5rk/eawjsAU
4YdKTQa2jdGS/TViNUu/ZFCnUtk+ps3oaQafZtic3nIKIvRe4A6DtcFUzlPt64t1WYoogzNRTera
aVBQXGRo6T78GXT/1oyuUxrWG8B2G0wTe0sNzU+AITjdQ6P8Q9zaqVE5R6ppNzYEhMXLYnHNcq5B
ZO6Sz/JyIhghaQBJ0eMIuxOo53qKgIx+LBDXiD4/kFUm0Ofa/x1uC5DzCHB2B4Y+PyTMkBH0daxv
PBocDKvhpPdXskNXBcm02dMjssGtBbmM3iMSwOHt6ckISH/8y8gEGYaqg/PaEgcGZwBm6lA51wlw
BX5HBtSJv4rmMo3wZEmUFSXwPgDYXrXp8cZefWavgl6DOdRj+0ExwEFVHomZgAU9oaE5N/6uiPOR
7iWAGxHrZVmDnhBCgeAsW+x+cAhHn44PIlzVQgWL2igLB8zFnM9ZX1G1oWSA7h+iNzCycxLwcflw
y6my/Ir1jWorY9eAlh+ZVMQbLAh4dL3FzhYw9gUQQyA4QKXIwuYT/2Kmx6wvOifkowdej2oiruAC
pk2gp5gbPJhgcFtK9BVpn0Az8IgIqvfuj38O1DmEcSSUUeitcLwkDeNXJboDYPiFIaNIk3FsR3rj
Nb1u4EFVmElxNP7VqUKRzIMGCnv7twlpg3H2W3FuhlPNASDT4zbY7Kwy1fwfkk7UyU6bsoP3ApZu
GdDAvwLNhnAp+iKoEQMCUwUMbTDC4sFGuhTeykoLswm1LtIBLoaMAU+YAPtFIEl/wRuu/r9jpoDl
jnEJmhUhHop6kIHS74BEEvkFPpFQh1O2uN0MKonht4JY901+QsYAq4AYxQNK655DfQnimT6ccOAk
q0EWllkwrdwDbwQigrkFb/cwh7wHPSag51PwYswC2qUK1oNBILZCbDs62oxDaXUpvWvnSRjOzG7E
5sr2BNEQCW3t74YsLgRLSkyAFHrEmflsn6TFtNPe9qCzJUbx0DnEqlW9KmSjuHgGEjiiwMeJBqjG
rhf2lsw6iBnF29stLxpFm4s4I+dErN8UoG1W5E8kkzkMVVs+7EBMGtbA5RIa+5w5Ar2zEu60DUw/
YfM0D6y4L6aeD5RMgMKxWiacqRGCvwjmAKiJjnw7EID6InrZ4jm5esKlBOy9x9POJLhA45bJMg8w
SdgoxPjBv3Ed7c4CtN3xP0Qqwsyaii8QZ7VCmmsc2s9Cytz/LBj+Re/Rc0Si6lIqu6IxzbwGSe8c
twXkC6yxhP0VSsMWkDHEUAubCsW6hUQ2a7U3rMXiYqWbM5I2Nqklo1bNQmD9eB7f7PGYsoxzoSQF
uEcMM3k73V4BxLDpS4Vk6Ta9PWs1XqWbyl0hXFii7ISmQLqVEFkGBWM1Q64qUZeOK9ubwpNvQv/o
uYnEI3I4FNb0kMQok4VoUHuK/0VqCPArxKVb3LdOKNzY8M8sycmc3G2DRd+t/JuDEDnTNsQ+0YZz
XsFHmETYF3T6cbNhvLSLUMn23uFA4EYf23q7k9zP/vrzeMaQpRyg4P7Xvd327lbzCoVizKzfMNsA
driUPzfupYg5PNs8EizugjDAQn111ivpDsollXfxoIuQ6Mu1hHYLvf7ynKuJjLsLXpm8g903aHUH
9J/l3lT9l0EnPz0y6Bq7pGwEOtIUhFBbnGZ+K2qWHI0fRhDkNnNRnDB9jolENBz7TyYGQeE3h9d5
t6FLZLoZSe6ZdnN3KBYfGNJnkm7yOh6K++iJfcDs4YeP7QPQsMMu3s+GaNog9d65jBf/Zc8AncHZ
drNbcMHZZAV/45PsOmx7kAEDP+NV7JKRPKd0UoeP7WBRQ6bjeAmXD8tQPTYmtpYaLTpbB67DPMTu
1toCt71ogJbih7FK5qNUtWMUGwrRIzqBTBNjGE7Eb8IkWRCJJD4DDJ1PQgEf/iBjnTFSDDv2CZMV
uySapV1Mk+b6c7Qx+Nf3g1hmA1beUnEGRSBas/BoUKyZvkOUoIc8EZgP2xDMPAl/yDokw3XqMLM5
2+dB10UzkDrg/XIZ5PxYZX0POU0OAyYBAsiQE3hyeRSjy0hKqbgaqjuy6AF1VQRozHGaIczFuB9X
UNAEtp+GG2P8oAquMY6sXt9Hnj+qUe/8RSpOUoNTluhTzoJYSnk0E+rkVocVeQEkGIyt75aYxL+Q
Y8/Axwd3UuPX5BYwUR2DqQz5O8XibFNM8hmlvCcRpBktlOj9o8qMcjpV1wjtDJ94ktyicvJCOLwI
4ITgTHMdYQNALoeIN8jsOqlm8Hti6fDxW6DSTdj3eEx8gcZm33EBVaGYp8avsxaiFRYPHM4ArRTZ
B9/x8YSjHqh+97Kk8UZ+i8+RNkbtwWbqjHiugaXZzSe+JSL4FFgDcUeJM0j5+DDnYwN/emlKkzzM
vYqvsSkIjwVOB/gCAqXWQm2sY1jOtoZaSGYBrkZyt+Jl5QKQcyzeqgkMrP6EKRDHEkguB+AMgDcA
1CFqGY6Bw+AThygTmCTo2d0QhHUViGBXe9lC4RMKv5/egx+yM2VYhv3Iuq/EMb31CZWNwOgjYggo
GprqNXkwXmKXvEHY8iHZUOEzJTU9ajHFGDIukdBEIKG7He4jUb6qDpZ1xIabC82TjVPoAMWUZtRB
GcwvIjwZBnGYedw9UemDG0OeTNKHV98bmC5lCLMEnuMeKRT9Oh3ZCuF81FnHM8AsezcmOXdAgkxp
grk/az4toh8EQPFnjmS33yNR//cPhKAfyYO0jT1iXlhzD1Ay42Z6ugg9sW/Xi4KIANSUW/mO6XYz
7bpt6Wcwp6NdUDoljIL0iGYfECPbGPegPMiNaB3QLEH+6czQ70mMHiDnJ33+NDAmNL+yoMVcKulJ
5Cx2f/q8rg04GtOL6ueyEMgueaAAoFGh00cDlf4IzI/HgwOCoZgQB2hL3GfMyYi2PJc3skYykJe4
XPKBBEK0KNhIVuAOAuIEJfybCpjlKDmvlwj3qBbGDRYOXJTHlESUnyHgBVZg/sOeY7YbAPtwSAVE
S4fKFbiaRo+SRtwQlSv/OfpM4Kkx0iL/vOGoJsCc8vw9JhfQY9YTlLX8SPYDG5N6RQbcLrtw2Gol
rh4hvQGGbroJyNUBBdaCERR/hB8qC4f0s0Bi/caGTMNVLH8ejAAIOU97gSiizk7buZfp9wH1tsUR
xdXauYGG09fpyveiGJrlX/17+rKO/R2yOg+HFnjly+7bjm6OcsjmvwZXSJXBYlJv/ylXB8Z4ELLm
tYMEfj5fAIjS5mrfl5b0a40hGFLcK1HCwTtnc1m2QoGGiPs4ddv79rExgJJHitX5j03rSAv0pbHK
WIHs+X1d9EX96shMn5gPzM8b+Iz/ZerE+AaUHIUvJAuiD6OZzGdi91a9DBhgFj6XJShF+Tp7DVG4
S3qjj9fHmhQGAvqhIxGKdhQ1t9S0wvHbzcba+r5nFtT0QtrvDVQ/qKVXui9e0XAdYgV1JLrAjY1y
y5PRNdROZJbRr/b0/Z0J1EJCK1NAIEgPBEhn52mClGxVk2xdj/rn39k47FaPGYqBo2d0F8Acr0uf
qBNjpTXRWF+zx+wSsZBtyX+mPzcqHCAcDnJpFupZnhI/EzyOYiUuZ8WxF9+TNoYXZrWowC5lJtyj
XtwepFOzMajQ7xN68O3qtbqoojl89ZWUDm2oUTDNsLLv/N9Ssa4R/d42ju9zEFEBHSCLCbjLP64L
5MODYqNz7yzJR/fIAsTl4Xw1u4049ISvyIPEH61Bnkn8Y0Hb33rbSDQxl9uT2P37Jt8X39ljYI62
zYIcii8YrzjRztr/+9HAYy7YYA/J2ur4kdhAK36meWmDz0JQM7dJbj0CIEip+0S1PzMg/hTzo2q6
Z1IbmixnQIIpt0RV/NfpQ3WNHO/ke7NBLGPlEHa8Tqo9xjk0Y+jKC2kuxvCDm61HFXhFUrwSTjX/
733i6+JhegWDt1WNkwQj+S7OEX+7uOcvD8JXvIcO4jbg9hssP5YsQEDuj+ZhRtogKBVxzOPHiYcm
ZCS+FvKdjW+gtgBlGQOTBV/imgQCHjiuVaU/+l0IsJA6AOzVIymS6r9vvnykjz3ICQV+qIkeWBlQ
2t4ChniEFuOHMOYH/ZmjEA9kWnCS2IzQ4nURd6MjQgDp3kG1+YnBLmWjaEDsyaFwiRq2U8VuoeCm
SKYYJ/IojfIKa5dTTUz4oQJqfa8utFN5fkX4FW704tMFdL9ADpWORqa/JXOhi46QHPU4YhYRBEWm
lj+fGhisKUcoxx37+AvIP4iE2Vd2mSTM8f3mWQBiAH0fewkxxN8Zbi+hXyfzhpMLbDZZQwxKIYlo
4udImt4PUKKZSo56wKg9g/OHW9h3jLZwdk/8q6UZ6uk1lGq+MfhwovCuNtn0ilrlAz0eCnMos87x
M2wm0oRpHfvTwYSvTQqpRN36KcSMbYa2ALKM5/iGdRPSfJSkGf6MvrbHDrRlXE6ffPoNHtzh+BoO
UI/sDxGqG7Cc0UNG/NIIYX7/hOiOfnwoPuA0pj64vo3eTL2nCqJiMBqtd59BOgKkKJgivdwgJgXo
BZ2Tv7IMgak2a0BngAgqtCdcvn57vFTb9hrgFg7ivm9/coM+DwuFT7R40ytsF0yzyj8T8SI+z0EM
tAiUPd3HLfy7jOKtDRTd1bLTx1wWyXuFYBAlVY4l5vsZZdZZpC1n7qsHv9SaJ2taEYGzph/jmdZ6
vZxkDrRGSqxZfahXzFBkqtszAWej4vazkuZ6H7CDrUyfWcCYqkF5o7Wu54JRd2crEJq4J3GF/ZLm
Q246v9Pv7D7p/P6yvyhYKMSJBh8kusuobC/Ra7YIexMz0vevWTYykfJhPBLK3oP+xvyLv2bALIn+
/apvgMeCuHyb9te7Cbx1tE5mkJ8fU9pRDBtMV+zmi+LnD2hsM4wGmIVZ7eFKQspUhP1KOasxJQ8c
5x94jNyD+4bBR5hFtN75a1Qy19gJtA60CQMmAkkKRnOcohAps2+I/yCOYPWycz6jF+ZpY5Ei/QIu
+YNv7cbgrngpqbckoy/m/T+0gY4unFTEH/QQYHMzqoCATZVGggP8CJ59jtznmck8yFrQRb/V7YtS
O54v+GryXTy52cW5U8IyhVvhoXIJbYCcqoYFpFzGbxDtKAtMGyzOQbaj7M6bQPo2LjF4Jt4jrFBP
4JCw04J4TK2+qIDD8fQEUlosYGRgRuHTwExB2D7ezhWgIKUoAhBz5dRPFVB+Qj2ObOFfhjsI5WlD
feWDz+2NexskkuEdTwUT8R1d/poIettW9jGxT3YeLjv0xwPUvlKVu87VIRV01ITqhURcCYW36fzl
ZMNeKO0hGmmOPGXoCS4OZRdMjmnNBiVie8OfD4Ll5QjHlDJUJ8RBBJvsboLED9k4A1QPyHMW0lwS
EvWdOAjaooG5UBDtnn1HryPv4EnLr+7XR3mrzCAK9TFiJqefg6XuJnLaC9GNtI8wkG/rXggVimTp
O27HDGJ0QVxSXVDnrspmgzNqyw8gH8sk+IxU1jQnfIpTH4gwkqTPWAmfLoahQW9kzJCF5kqoWGdA
XeE/ccgcS+0Zw94MpLPbRU30jiCGSYsBnwkNjXfqT15rmMWA1t+cTDFEVcoBb6ONhj4qcjYg6cuK
N9Mc06YqwfO8sBXYUMVQmxVsP+JtBiM1KYcdqnfaCPT5LxqMlOMl7THIjJB+nCGhNynhyA37vuoX
4de7pATk8Dp9plL0GD8cIxjEqt1zYE2yS9UhQo4RBh4hm/nTnv2V1mSJJA8CzS934OdhjbjQbdk4
JgRX+fh21tCZCYjkMhvmF0wQ2H/JaRryuB5huIXAPYIMIs0IkK/lGxk9FHYRdAI3beIqydBwWbIS
7HuI9aZ4hzq+oNALsoBBsQ9BPhJdHWay/n1oTPI5XBrGJ0oEfgN3gZ7/G5/udpSavmGNj7Rr7WMf
fbuntchJehBRcKVx4ekbMzRscyhjAPxwi6XiD3BoUGe4bIatLY+0rTiDl4tmgj/wA3jb/1wayhQB
2DVEcDrylB4jjOiiJz+DEsfXA3wclg5AKNKEV7gnli42tYO8CtB0yn87j3fWIvo7MXaMkG50GSRP
dzYuau4tfrkwbWwaBn79dw2rIVpm3jVck6aAOmBHQGIaJJbNqc3IscAeA7SlbqDBm887oU42+a11
2VFHzVodMSzAjA8mDWJMbGQ9C8Eae4ZPJt56KqLHn7iN+RsbxWLUxi32eTrf1ek8O30kaWPNLVHY
tnZJ5+0m7+G272nRaw8Sw+o5nEBrLa/D0+mv9PgXZMSh6KGJmI4RQNBapxgKvaUhMM0CmQAbETrT
w2IPNFwoxgEPdXu2FoEvQRmWvsq2RNesv9Z8TOq53OhNYUOHwIxlTPXxa1Wv6njn3m0KEvsvLgpz
2RMaXVICEIke9xBkZYQe4dfDRnGZp8pRXG5fn1wAyPEgqfCi3gSh1nsN6dxuwdjwQL1dACRwBHhk
WHJe6z3w1pYgKRfhx9uR2n3WgLd5gmrq+hdrlOZE5WYhcCjiCdU++ygN0oefTZjtEeF6I9nnaavc
ds2DTSzC14KvOIxl6yGn+XbRvtyWYW+NzjQH+j32CWdgbcYv6LZ7yVeja9o6HHvUAZLAgZlMEBAR
hAeqousfknT0Ib5jgiQUTiBZNZ3Kn6BUQOa77xCXEmw7LZRc2k+iW6Km+eoZG0Paqhtgwi6ypqB5
OdRAOQkXYmVTxbshXL5Yntb42Jq0PQgo7pOzFMtVNFyFI+EvPQi3b+I5++n8nPm7WRki6rlvyFGj
lnpUqEOE3R88SX3CrNVO94ZXbF7HLuQVbGD2+RmAuz5CekVj4yzMrS8HCCn3FQRLJn8mw2P7Hb8D
UGk0H9ijSly/bn632o2laZmougUlgQQanxi2I6wLw5q7w9zGulv7TRfpkxerQI6+nkplSELK/2qH
InDyYHxLUOHWs1TQUXA1EJo1DABB7Lgvn0tlrVAGGkcN/2tn4H05/Hr4GT5TDedJm+q3dApnBsKR
1m9v/l5B+kP1W+ODDfGI00QZvcYwX3ClJD/iOgkRFGpowo6EBFLYagKc1AiJrNIicPQ9iZSkC8nz
76fv/pEq9nXeunfTf6FLDqtMNI6h0pUpcKK74uRM6PDBces9qTnpDF18i5Ewcx7IMfY8GSXx5I+I
g7z53ZecWS/4E/ZUMSGjo4vIVJAIKSLzRYFu5d7Qo/X1ERu+NRLELZRIUaYrMDygCmZZPOfk6Olu
0bdUa7tlSF2d80gYfGRUSju3PwapmBpuP6R4upHxzKFwksTerPnFGTleEpNsuNfz1eeeOiaKnRah
BuycbyK4sSLk0sWFUTQ1UgG7g1HxL7bTVHcym8jRD4NbjHXzW9T86QebE7yOEQxHvQXb+XqPMA92
haJnz6WUPYBw1jVExokJ3WhOa4rHnS0W+G82PBozyky7NyuGY3O7fVlbk6yZXSNcnUPL8T787mWI
HvIWk4BQhbBAx2ZIPj8RGNLKob2c9OztgfnGKINlWUQZ1nmFNUoS3Vp6FzSwmW7iajp/WV4SmKEp
jElv1nrL1NEDsRugoGRN/ihTYlEQvNzS+vtbAFtm9LH5eNH/5Xfh3Ebl7M90aHYMtQTEMfpMnH3n
wX6wv1OAWEwnSPD3oHRxbxJ3TlyBE3N4B+PIaUXTgMAcrRtn63jW+I6DrW6PW4zM8cOgO7cLEYPp
2CgOulvFOk190U/NEtNWQhX9YFI0xoRsaajZbQpfOdFb+6UVewtL/RprwyYiAcM4cReQKl6oIsg/
1BRWRJidnzHu6Ok9pslFTMSQS7x9rLuD8GZjxOEAXHCZZ4VHPtHnofDFZOhm04rlCJFGZOEh2pz6
KGstnofdHNoZR6ttqgMcOZRO7iuT94JXBvT53x+0U2rKu6cPFflXJjXccdwy4Itw/QDvHQxmGqCV
7YFQtKgC+oJUQbpgaytjY96vbMJmieIWCzyFl/YkBBnzQcgpYfae6lWcJZmfHyq6ZneEYIGRwdUU
aiw1vB/Zy4lsF7+grCfRm/KTq+xybdV0EIo/VYD3DMow96fb0mK7c8K9sSECc0+1B5j8cZmFsTPS
LXrKmxa+Fr5X2Dhb5/Hd8o9nDbkPXjR9x5yDXolzapvgAqqLAyY2urtTkexON/L2bKFP/29oGzSd
RfgcjLMzEmGxEVYxFL1xsTAZyaCEifwHH6T8G4EcYB5CCXzHu1OZEFYRI1noSHToKW8ACBLZQiQ3
bC4/5G5kboWAjc7x0OdkTCIa8bxPfzoYc/fIuoU7KwrF5In0YNigQTan4GZniA/RKybAEKXAZ/Nv
Y6xxIT0RunBPoLYRli07CnZKVFFSMVPcMf8TDX6J4EUbnrMl4xsbJz6R/4pEYkwDANQ+3i23shal
8/YR2RPPE9B6J/OpWbgFXNLgvlI2V7oR4hQ4RRMZSZy8ORHD4aZCf6QVQjuPn8Dp4QrtTvVAtPan
XB0DFVurit9xsWhisHY0N2h08Zbimqxol5d4TQ/A2DCLo4SiUFxJqeTyqZrDFCUc4C591lNGC0Dc
8CodwFrhHlNtQjVjIMGgIngeuFM5M4aYN6lWDA2SHywlwOtnPWf+Ap1S4DiKhTRlIOpmZx61Azja
wz9XMm5tQlPTnBZnpiEQhhkwzfh9EH/VKiP2UK6SxKKD1oQVq2xhjDmsu80HCbEiDd8GQRriZRSV
CIVgxxxzLV5oYnxFi0SOy8vxJZ2/jyEo9Z4ct9JUIwYr+1uz0YvRDQx2mTAulLphxUnQQDwYBE2a
jU3yM/LJ9Tq50MHMT98+A6WedP7VcfcAHd9FqgazcQnr/do7NN8h/KR7nTOlX7TwIwpEmdUBFBlN
HbfSH+uEoRKKNYx8mNe4RQKNZiCdC0xqBaLybPAAzppYTNF+Af18kJPZFjs/VLWnEK9l9wEYgoqf
bpcP1ccwly/QFgnDPWHuzB3B3xT4zz2kAN9tgPGDrDQm2bYpvGyyewzvXjHBbnbAcNMHOvKNciql
s9DdAsrwoiNPzCfECcgUpO4vULeXBYqqmAA3YW7DHIV6zYD5bf1iMIJMRGFZZ6jU3oSuF8J0tZqC
3WTSj1/dL/4xs9Cjn8Az8JkAPAd8oodJtQMoktWQAbe04BQJ2cyAcQk9h+od01PgY2Fnv4RcinbB
yxYkPMamu2WxbWKgopCm3gNxjpw4v8MAWXHpDFxG3LHdWO0HXQxqFIYVo/cMJ7gsYkrFZT8zf4E/
RTcO9HBghErjkotV5oYYfSc/FJMVl6YCa0dPfy/mbLtQVrfNqlrlfCRzIMjwimRlmNINQqSpLk/m
0tiXis9lpHNl3sgC67SIDgaf3XsMsWan6fKgrBUBgq4GnQ4IXxwIv4gIZWYBY9IN70bTrED/r/lj
9m1cHGQYnqApBCVL2zDM5SzBKqoJs3MaLuCIBcWLsRS0MY1GJe2tfsDvcLYKNEHyHHJNzCJkj76I
Ns4u4xZfCSFhgZ/YB/fNxu3LDEBpJvKs8+jRwAABsmi0iHT7kTCH+mBwc2IUu6E2p1K/0IBDBCr3
yK1b4OnH3kk5QeJG1uT+DTIhUL/K7/6HNqdOpXKlP133q0lZoZZ0L48dFVc3BwZSM5mTg/6qPvOg
dtWMTzI2ajckqnPTz03M8XRDzkmCtEHDCDlvvjNlrmrMr4+AIMCgVSX2cc1pY5m7GH1HHmbuRntB
YzTlYsqGR+gHmHPmJuYj4hbh473CaRb6HVNUwJvswCeCxZcuzpOVaqa818WYDJglwQfcAfeGKya2
KHJ4bmZ2RhIq7VaXR6BIwS7UqDwvLCn1M95doC2zKlh0LA2WZv9ByCfmDJpE3GOSrDN3UUASAvFw
KnsWEeSxcoEIHqRzvuLhgHHHfVWgC8b3T8pHA5Vjme3I8QPx2/SqE5yOUReZ8sx2j6B7RryEZQzM
miXEu7wWpNN2gW13Fl37C0LSDXUPBSN4WnvMETvwWxhfnyEbvhgVQv2j3ebWYGbQg4aWJsccgXoo
QacKz8yhjPpumYW4Z36NIWpGV7gkZwgzPKh9gA/YjpYTIlO9EH/xS2B/UbU0XERvMwQDJ9AHPzQX
tUQ9/J5Y0zPw5f9B5iIfe77r0ZNGJ7PhciLGi8yekHwSrck2ISJ8oKLQI10Acy7K+F1smGzyAbTu
iSmgttUrWm1ApYs84if9gFPhJIXuGpTICKwx81gcWEj4vPI55EBoT85MTFMnBFIhcCPOArU3xo8b
jktRhKzljrvPvRYD7CSfIa/JQ0YPVRfx6wCilr0TUK2EIMPXb89QsAYhANZayJnCaeQpAq3yAlqC
EMqHEWbmtgjSHVB9MpGCI2HMxGneqLkpE2yAiGSSP5Y7MHeUEWS3T/sPoBkxP5QD+J7AtyFvlu5F
jwivyAOSGxZep/pKb32hy8MZzogL4BXyiPNjQkvMZEL+6phu5ZFax4QymUrar/5Nxa8rEAEP51zF
2ilfmQ/wPcaeUUs1ouGOQewBOcQzbVGW7xmvJbH1QFitDjRYfwfWF4vX2LCTXGm/g1PLiT7dqjgj
rIEtPIENY05iH9cfkDlrcgRg7fBSkLBktZUTNoqGsSEYdwqwCQGLG53rW3z8aAiWY3Dg2JvrUaeO
GC//Gg/YejYBQcINvZ25Zf2AUZaAmIOnZYv5KHF+XzOPAZj96ea/w7eE6A+TZsUH61EOoHlG4oNS
wwe3d9aNHjAR5zDpUpcTU494otgg6DgjCGlVw8pD7RvJTFAfZ9DzvxY1agAHfCBgFW7kooerMTeZ
UzAnaAMC68tCcOrgAL5wVEYCJa6uJBkyDOuYYZAD8DjLgwpy0ZZP1sq0VdO3EJpyOwgdZ/XQwWcp
HSAC4JFY77AUEBVkqclIbiCwekuut4lGMYKkgukx379yTvDx21JzoBSB8z/nl00OaJhfRvaVbfc7
2WUzpu3X2Q/lSC4XjKWn9zkDYCz0MVN2tOYID+JX3yrXe6d4O1IHI8qPINDxuIckegBDBaYUsRUx
1kpYGkSXF2GAApl//0N0QC4WM5gEeAq739N7M4YZXZcDj8ss8vQyzdS0O5CeZI/bTNGazWX/05rE
7P9H0nktp65lUfSLVKWIpFeUyMmAjV9UBvsoJ5T19T10u6rr9u3T9rEB7bDWmnNM6UiOhtLVh6L/
bN/vNUqk6i59Eal7GxhHvdfFdMzxsqsFl9R1TkzFpDpC40H6n8raRtoJMIFYKEm281NZ2RVHL4xq
HkU0sfJB3UuUWXyGOGhe8rkDPUmsHtl2kSNILv+CCaciqodsBGgrDMDSmrC4Ff+755J3au+5dBqZ
Kve2hMn1DqG/0jmEGWAeqbMQlLhoAWhf0PPgFuAhv+cucWOMEVMxKB9qsev7awN7RpghmU185Gxi
T+PPubYKhsuCRJFCT5O0XpetJkBE1F/ZP1je/JPlL1mlzIyS0RuUypOpfafKjx9sco6ngg2dNCYZ
KkqK6YYHteoZ5jBpKYKPdtxI8OZ1GLfZ8JBrGctG20mAkeBnoSTVSp8mdmFmK6FunFbE4ZWBMpN6
OtPDJssLJ4jDQ2h8TLm8Kt6142+66aMmKaiVk+uIEqUxz1OGYi+BNFzztbFMUaxkdG1VkMsG3Bkf
nE5nACSSmfKV4nRr4OarybgVtArVB/Wl9BWOhHpKk8RAuyUMROFZT09pViW0VeJNOg0Hv4YXokd2
X/3rCYZ+s3tMIh3pIFv5PQ9IisR4RBIjdV7fTwBS5X1RR1iIu+EyTD1v/MCiHovNArRaU+neG0Cw
qkNHHX6KfQ05oV+MTinnrpLGXyVmU4mOvazWYDY6Wyk/IurpQEFJ+BvRVAP8JUYhFKLPES/3KGL4
4Zd715U1+uGHjpEqF24aBN1+cIJwXJmDRC7SqoqEjUKTuVNWGV67+XugD1QCkstZ50RPQm3qu6jT
epwOEaBsIz7kybUlS6mSvkRZ32h43BTIi0W1i8OA2TatiqG3MtSDcdiso0DYBBNMlX66CSYXWCNq
fgWmt29uuAvYpL5frlqNZ9+gMZZLO0HHWs1A3AiyjcAktkMnlmI6EIK1jPevlcTNmygFudm0wg/6
hBpiL74eGYjH0J3Kdif7uAxhHWoYwJMapYB8G3tkQGCq5VJYxVq2eb8Z7uoErLyPC+Iii5KW4+B/
ye+HnlS7jDtQIj7lmN53BE2EVnCVnPUks8p2r7UkK2JNJDnH/4F66ccQkC91KbplE9nxdJvU5CfS
pUOsccWM2/A7EPOr1LYIpT7UbrDFrYl7XvFCzjVJhtEybHr1M6oNpDW8mAg+ObPxDCA5Z56mggkZ
z2qNNme48wkGEsFClWilJ6NpQSnB+9alf0ItrAO9ZAXyGjGGCvd6yL78BXpj/0dRWIXBWqACVDRc
Gjg52K9CjoxovJC9E7QXATEFK7ebCEvsKm5x4hbRV9vwKcHnTIhkncz1W+lWgyp+vInzWoQIjhZ0
n8nI7HJi21jCOpbv90RnR6O9InFFMcRDMgeItmuhDpaKYLAmbanqtwmt50GkDve0dhMZBN40GgSA
xkK6RW/IJG644vBkd3urW51CwchcvOh9c25/O24N7+iloyzEihszBiqtjEPyX1K+TGg3qkpVDNj9
rXPx4YDFcknFABMpiHGjMBEPAJziLlvg3QrLzTQQheObxdJUfZQSU3LRpIisRXlVSUxUkbVqQfoU
ReNlVDEU41D5THoOnGJnTDhAI2H1jkvPrF0hXOz0+BB231K6ydud0bw38fvOhjuXGMIQOkNzlaij
+uTgA90miKCkepYZcwY6QiZC7gxxN1FuY+0E0yTCY6leygpXhTHAwjiYuL+uqDlMsh8Dm8sfR2LL
FdjqAxfSfoGJ81/yOQlzACQOZkHfxXgqKg9wqmkn6pwEHmKxr5tDHq5YoDV2Ex/Y8qFp1gRdCIrD
eBDJKNyH0SJxWjQYJwLt6ds5UJH/RZIR/zTpJwJrpgfVeRWqvs5LG6eprhx2fJ8iLQNJWcKWaSkw
Fa5RckltAu9M51bJPSaPPuadMZKqjz6GBsb8MQm7DzWi615P4zoTSdyR2CbNjiwCdRKA/oo6B1la
69usLDfdm755992x/ucNdjOpTMRp/UyVBpEKtCSn/LH3D6KyIaERZ6iBlRTmEY/8WzyxxNgDE4JO
YxbarG6KNlLKcoIQExBvTNDeppSAcDhiY/fqYfS5+5e2DLWrdJEPYBeNIIor+akiEq/EWRI69W56
P/X4y2cIyg79xg07gqega2k0+0UBRY9KoxZWY8wkFbY4rUreiaY9Tf9FztqFzqWC5C4RzRpwKOmm
BbuIGDNT/+a3ibkO3CjDehFmIbKVkEies6LzrJIfN7tB8d0cBFpkyOW6CkQ1g2nMuH7H+i1112BV
vbUZ5oLQEylVXE67Ev5iST+qipG/8ISzj77fwWbyyZ1F2dsYVouBQlY2yP6yUtwu5hYZSXULdm0l
VNaL+EssD4NIXAtWk4rzIqOPm2KM1iQ6NWSuSh81sQ2DiMETkhYWGLmg2l88eT2NgXs+Fs+lcVAr
2npCclY7zHl+ZIdp5qhx9mmG/5QFmtaB3wJls7Dna5WueGUL7L/FIaUqWtQUln/hnMKEdGLiOSKV
EaOCQnXEvB3f4PzFQpdZbbNXm81kHGiyyeVMKXd0UcPE/KmkXgZPg10qk/BNCXuojlX1dvWceDne
OZ2MYR5eteM5k7By590pSwasT5Q4HIlBBD5moj6Dg8LoAVZxpYsrUWMaC6pAQKvDWcxvLs26pAh3
Ge58A0JmmH61MmVMxP1F2ofKQY/o1Y+Hso9XEslAxi0FHTaBoZEGPBxcJbLB2En0DXnsq/5NJFx9
444Q9tsRI7oGgDY2GPrk1yrZm6l+VpKQbr7ydtHx+ynT8lD0ItYsn5mZHY0FqzrNXvJC3pvmOfHB
//LX6KRsKVW0l7mLBmZ+ahfDp8Humkg6MwieLZD18Nn7S8tdUOEbIkM4qaZQ2XKBU71L15U/bKX3
B97ecoFzewFDyp/65WRIp0k3aTFAqO7oRvUEJkuoBaTbjI4giLxWIfosKMBadVehIZIleJTjAtWA
jDLQBOsxxGR34cRI2b9yZnWS+V0Jl7RS+LqI+DFIcGO402sMPtizfIzmmT6nrh/95qr3DCDzTQqG
OCqvmZ94gcGYtT7XKNIaydg2HXe4JIW0U0K6oFdVewOMsw7UXcAJPEaO/5m5XA1xG6crud7HqMa5
IfQyplh/rVBPTw2HcgGAq8D7Zsq2WPxOJU/jAH8n2Gq/1QxcBaYT9ucGpIah4eSMtk3F00hMoZjz
KayTJLT77DeKV+NAPvPbhBwUeRUpX5qxznmYNTpHuGhRY9MBRBbn97QAgN4JU2tX7wY+kdfQZY0M
lq/6kb4/VZ5+U/oQGBkQENCpH4EBYIo9xBdfaDnTuqErhc+kiO8clI1oGcpdnv66kPtauBmq30bs
tilpc0FT8gb/xmezBfbAJF6qvnRG631EODGqEn0XpT+NLDh9uwnNz9p4020+T/2ccDpzQWHtq2eO
045DAQslN9g4oak7s//RIHVgF2IVejHH6lti2avaZxRBa8g0kR516r07meOcKMmB0fXYXNOsfuh0
KHqNjVbeTAXR5Uq84r9ds3B7LNHVSaODGQr3yjwP4vTVE3Eo56RncqvE1V2b5XaaDG+QN6OfewHj
3qAgUdigaFUyLp8BYnKQFTQ9uDINBhcFXKRDspHZONuo22hqtjYWz9gkwQgyTiryyoOjH1X2mObW
MHyZ6IUUeb+YcLMQ3TndFFWxJrAZlfnItbljQ7ct/un+qTIRxAoWU0rTjNccEsoiMamactj6CMo5
W/3pIoQ43Wabk7Cvpd93zvgQ/kcZfEXmukQfQqmo9z8KAJpxXaV0Lt8tViF6HM5fIdIsRvOozbnY
1VZ5D+SJ4xEdEk/th7tWvkl5+hNb0R11aIHzNp1RUjWjl7ANzg8/cY2Sky82810dRoSvqP9dy9/N
+c1TNyZcDHt1HaLKjkyTazTtWa7rNY9imCIoAYO0MDzGDQkSgpHhD28rVyCVJlX3VndGuBnj8jqh
PviTc8yilZsFyOH4YTq8jbke0WfiBl2kBPV3nCrQ3zP0vZX+1LyqPgaLU1YuVkrG/GThNNia6QMU
U+vkwbNndTW9NzGhEBfvg0bWkvCOTjnxBd2lAlL37sFvmayBVHMmxhAoH0f6EVHIfLu7S/1L7jRb
x55UsZbKgZCYhDy8sLCLBd1GstlELgeSL+5ETfMWsrIK+Jz91lkMX+8FanCOC1GtSaGf1lUOtrmY
vBE+4SJDBJN8dRPVOK2LucFc/ZMjFPhAoJKcTNTiU40Yy4R8WiN2uOEIoHQxzk0B4LeCsUpahB4J
3GDS3wwUoFyfOgE5A87H+UZLHTvOd+AFA4R6nw7rXo63UYWXdnZjj4KtY343U15UVuROqpKvQ8fI
3EQl9kK+LMxMMovZZ0CHSAq3BRS0JS2UWv5OaO/l/XmKYcgF9SbvVVLCGcAYyyxXb/oiRQzaOtqU
/o3mLuat07Lg2HCfLuk+TMGPz8oVupcKETrXAU2z69ZDdGrVVa2Sj6QpkBreyTlAc9suXiZPfVQi
kRWba25M7IvqSfY3jaRtCkw61XXSRtfPjlHTkmlPfZBqqCSmGhgSU8hxJ1Zf3JhEtmBAh9qkfUfS
RMKevuqV1/wwxjppn+ArhhAvHcxbcFOjtBZ1pIwQYFsU/ErAzAtS2BQP21hltWbAqrg0CYrAB+gz
aqVT1sQJ6CQ7ijX6yPTpR8QtdbjOI+CP90lBSNRI8qMrk42WMtuc4+JyDdstUFbiLxYTI1QaWHmV
hNAukp0BFi2iqGSnHxew4EP5g8xPxXxSKZThVhEXLq14lZTLCuPLaOKGS89D+V4NEkQZiiuV6F9R
PVT4k6TFj45khtu/pgRul6T3VESKBOhlytf1UJ7F0G1iDQ9+vO6it0tDsFpr8Q/lZvxm6qpdI6iy
CojsHRJtnqZpOCsY44m8levICqbFOs2zFdJzIzi+KR5zsX/4Kg4NRUnddG44VczsAO13DDcW/ToP
q62oEdgwtd/6hJO4i0UizkxI7pq/VyXBoS9dPuNE/HxTvVTMDBpbZi7ZPczmoHV/RrETNH59skZY
OSErPhe2TLiybl92/wbYhTpgpDkuEnQU0xdm+SXXVLxXzIELt2CqlV2yPdWiV6kwt5lIleS/B0sg
CQ9max2g2GDF2JaHN/e3TF/QDjB2gwDDh8G+Vu99wGC28cukBZI2eJ8jPbO5h0vHjREzg2flwuSQ
X6ukjN/yLcyt4LO39NdWasQsXXMohbl1UeHD9EX0T+DQFuwsRl9tS7N32BR7ZU/3FnoxVnpEifiX
V0xzcqSM/gVhHXPq4BsmJW0/FBfTJwzQDaAQC5iAM21O+LqYki0ZGwZXGng6vVZsfMv8G3GxlTJf
wZA6PE3afIwm7ScFaQMq71Tghiv47UJbJxfqlSAUgCu+L0+VxWyTH4Qs+7t59o9BW2q9jeZ2KV5r
EtQ4AjlCuOTa+EhG45mhjxF26PF83SPdYQTzwANv7guY0S+irSfyLPJtwf0QhTI7ylb7LgYX/S46
HVph88ehQ/y1w08e59DHa9nRM0ASFJNEOKOOpUOSupvRfjG/xGt8fkJbRBkkn9LIVdfT018xOFQu
3ZMUFzIwPEQa7NI454CP86HYeJVp7VuMUpRD9MerZ18LsMQhV53hJ6jSXphyMZpARLLZQ/lb4Uau
GQfS2p8F25Cf/mYNAwalD6y334xkAcrW1vhVbulHWXPzedk9cSqfBJASjDeCTbYaTJvJPe/73/w1
/43JcXKaW0IBEFKQ90o7dkk2/dZf/aF1x+sZHkl/8Hyaikt/xQPDhBGhUcyYml5JxsDWZGLuEgDA
7wctQK88X/AE5NU8At1TyLCu1rb8YDtDx+DIXyRGEWHzD30MRiE4JjDq30uiUJFrkCmt+njgdxWy
bprJ10bZSwq+K42RJ9f3wWHnet+6PaNnZjwbGSW9T71B5PePiSfu40AfcArc6tgE1tybew8Wx9dj
8PxPEFY2ylOldhZnn/AMaYUoD0cO9RsPs7SWzuguaWa7uuyVjTt4MjciJI6MMi7xt8b2jI8wclAA
AW3OOSGtaq4MsFVln8KaepiaRBTA1S3fLjkftD3vIho5ALiWSDTYS1hnd/OlgPRGMxtu+x2GNuok
AxbTlt/Mfru/4Xf4R243s3I0JLIbdHRKIviPq/hPUO3YYX2yseDXRQ9qh+eeSUasokeENfKZ4hnF
s2Ew3T8jmeEKci/Bq9ktDDK7ZezOZWDJwCDBLIjKZY9Cj6KXS+qeGE8E/WtCb4rnws3/FnTgH/I2
3WeE22yh6+qPcR06o3EutuJn1bkSZBc8Wm8roEH7QCn8nvs/YGiQTTbA0dBdrpAKbZB6W8p3r1iS
dXvvU87FR3KkeNGv8Z+0xstnRceycINjt0ei4qLP3iQuRV3ljTyhH+aOa7dwIuPNa9xfbInCsKEQ
a/M1AN/IWGqP6WQe9ROl4REYpbvpV52yFJ84pQ7mLpTdiAyJ/1pR0uBVfNrhKULieyDkm+YivyNH
gRV6RrI80uW4hgLCOh7pU+WKT23d8H7uzhhfQtVhjEDrJEAvTnqx8hHYst2/0JWaCxsWYXwQ/r2t
n9TR4pNhCet00z+Nm8BqRlKVYePiz1qrwlq+qtH+8fKDfypodzp4yVVb16geGD+ys95ip1qjocwd
2NZ/Bd/A0BKc6hpS5uJpcle5iVdDXTGgEBAsgr/j82sZsMGEwy+7p++22JuAbDb+t7nzD/KBKLd1
vqMZFVLm/JaynT56nJtbrhBz2+XMrs1O3CGz3XNDtWSQzricFISHPDbid3Cp/jU79udnD7+4JLAT
q8/0k/+IHyQrlfpyPIY/9S56BF9gcrz4XJ/qHXsde7Id324a3VteO0NcLnIgZv7/hHR3/YzSzT8h
xZM28ldxAk7KlP84nYjQXOre+DWeBqe8AI1EKxE9uj0zEE7+g/nAFnBRAoqmbcmd+RNSNdY7fRkd
1U+ZR4YqPVluxC02MhUTJUHnpwoh6qdmCyd6ul72j4WPCfeenOV/OPL3OOJOdF2VbclbiGX1j2vW
tvnA/cvU1rzQAng/sbQc2HKt5wD4jhYKeuEVadT2eB9zj3xFhO1w7gLE3Zt2hScTn0lqTcd+pTXE
fC48Bmv+Od6VbP5oZ5D5knOOLVP/13yz2rxfLkbz+I3uoMyaba71N0NckBZzPLK6jT7gt/POktRi
rER+ul1CAlwGNerI+O0yBZHGVSvZ4UFFQYrr6TeiiEKqY6UOj2COp5Yh4L1wf4JXJ/MZRs1OIHzb
yj5wL7LkPPraBSoGu7ABrpYXtt2ebiX7K7uNx7rEkjM7QEm22NPyPch7g7HBGjLotYNrdWJDO2ar
9q7+DBmEq/KD1suWnB1Ux2vmINmquD3ja7w2X61hRU/UOxnuGk67G3OP4LhAko029zf/976XF8E2
LB4Eq39MFj5Zq+AWot/SCT36uFXdeQCCBsjSf8D3scPgcSGzluUfXtqvkCxWC3MwIU7xIbG5OScF
8pM7fQ8T8ywdqT8A6n5qG4d01eprVOPYa0zeIgV2xwHxQUDMLzQPh47qadFalKMtU1x1BZPZRwSx
b5176TE7REAzg9vchBsIDfllxP0VdbQK0Pm/84T+UBLBSNv72+aW/vXr/slrlJ8y7zR0WBceO7kY
7KoesK0SkflfygZR2PGB3+9Q7ET3htidAREOp6dOyKatWu0/4192aFx9bdwKl5nSq1hzFN0TTqyj
7iWPfG8c5cd0ITHn9sN06jFcgC5bs7KSTQJ9IpUoH5zXAxNd8Rt7LKyzuNLupocK4r/dG2RpZsk2
K4lg9R0OWhotj/8+/wGF+b9q1ZhL7TpaT/qpHTR4TOLf3D9wW9TLTXRU+jm5uiV2PrXu/AT6eSPG
kXGle2hJv1mU5pWsdFdezwqtyUYXpB/GX/IimXitSywNVrOPqc8Fu/38mo64XxBrv10OWFs4L1am
R3IrEUqO9kB993MbVwuylNf+Rf7Wj/QSOQiwZF5xCtLTh9VyZ+NEf4vHObuyDp4cW/ou+CBFsV82
NMPAu3CIDqct6ei7iVWc7hHDUXQufln4uBuCU/CFjHiZHm7yI0Ml3Xg1PGc+5IOJzwOBobxm9th8
B0fJ0WjUwJu0M4Eafdl48nN2bed/FZcDdcuDvVdJ+JK8ya0umGB0S9xUy/Q12P2mX6ogJ2zNXPo/
yU/LuIJyjQ2e7Y38mPkxxWntxFa6i797BJiVhQRA/E6vlcPf+3UbtzfeaQSU6P8F7C5DiQ2fLF8c
zHSIMUQoOMzSJ7VD+smzwO7BB6txh93jlj2g7Zpdt3OPYxW42bPjBS+sfzqF9xq6ocvBG9jKb0Q8
lis7wFOx7/3jI2ZHZ78FmWOutCNTzRs2CC+/KnbEFwk43Sv+ugnFBREUtgwhdi3mp61hXDm6C9vf
MfevZmEaMWQA8N92u+Pc+fCZ+HvKIziSub2Pdrx25R6dDLbGdWX7x4CO21KEIL0aP6d9hB35t3C5
7MQwMvBZDFQ/SLOonP4yym/2iHzFhZozyKrwd2z0D5oISozXST1H016ChtM78yUwdyRro21uEeTw
ZXYnVuLtkmPazeDdm3oZV7x3FlJRNrbXwB7zi417A8l2K1+kV8SLY2Pn2vNvOsY3E/WajXMY4wyc
AyQ6VuFwi2Sz4pojp1g+5vQ8IuYUJ7oGXvDLYEXbhNvpJpKsNNqLVY8jItxV0FfvCcaRwhm4wcb/
RL4RncfhRSVEzhRH1OLUtnOBQwiNoMEUA1UuumSybuNDz3X53r46J3d4w0OH6RqHyo2POSE+ZBvZ
N2y5BxpeqLqaz5rj9Ht4xp+NE/M7vPCEltKGdhoTlA/jk4Pn/Ufq+aHAfCi7KFw4jmZqyjJhA+A+
f62Z0BGCyEk/xAf1ECubIN4ycyL4VZKvgBVw7lcBCqf7gDeLce/U0ADfF4rXpp628IBnwFIz6WQD
3wJIOW4KNIYWXiJn9hSnF4xeKpVhvaRrLmAjRDnLGw4xXrWKAweRZEHqnHly2P1leGyL5F7PEMrH
LLva/L8CpqSO/a2kXzGJGjv/pKA85TEunJ5URKq0Fy8F35PlrxrnJqkVS+RLXXz/o+1m0c9GQKgh
nY1ceY7NK0DKFJtR4jrtKN9xYVP1nwarffRulcwuo78yWssv/uqaKwOi1dOZt1HagL7OmV3LnsSz
z6ZM+Ms5ORYOt1wLkbM9YNWIDz/KX7jiZl6tMaLiEqU8yG8VclISSfftlQDK5huKjFPf+Sy56Ac7
mfMDSNLdD4iFjjxJs7htDs50KG40PrsRyrTGhVs9JAS02GO90m4q0xCLBm9vEXlDECHfD1dDOKRu
3oJJ3ZSPed7qauYj/Zy1c0Cs663RrQJYYAxXeJSo/jrHcBX4Ehu6rDyE2akA5AcmwFYcVm9lR0wq
ycqeA4zRVI2/Grp04AX4jk+m78ZX4GnhmyQjR1cZIOdrSGr+GfWoJ7nT9tntIiqKPcS6yVhnF34f
yFDqnVRt+hepCxfuB8KUC6QEjBByAXplNBSIJKHK5mR3x2/kQiWwAJb0TGNfZX/wwHfTNfxlAMdR
ATKI3kD4EzgIvH6Le1HQA3RASS3sjGYQRmxaqAfResv24i880TCb+f06sDOu3xTqjNfR2HhPeGSo
PjDo0Iy7NmDJZ81i/EHLtv4TPomA4GnWNRoLJOZ+IirOvR5CCJF7NG0II6H/tkQ1T2wV6/aIbHCQ
nVw7JqtE46BEFrNhjoraW8e+iHl72V2Lb/qrT8REHtSrv+BbP/BdGTPpueWyS67hZy3MAajpZcZi
eoSoXN8/+v29B/jPNlpylaJneyBj6Kc9opsZvObe0GNeCmvpMZy4/1INUWWdwcfQSSy9OvTSVXNG
z/Z2YErTVHug7GcqRieDV+GTeGFRNYmyFYgXLoooCeZlgCvzheZ8Onwmt+SC4j/eIjtdhHxq6oMm
UeARkyQxyP7F4F2yS3DJRVX1uoUUAcOSYYS+q4y51LlVnJF2sisvOrQi6apz+U+dEVEErLXiBJLa
IJv0Kz2OrCKOLmSw2/ASJZdFdOqogOkA8oom60nrCQozeYPjg1HqAzLlIwRowbNFD0t1JnlOwFig
hIWS+w0qF+iX6QLwIwueOYEAkoxbEhd+hFZM8v6ofd1wsoDJnIZ/dHtJmPgZtj2smTk7VXzFF/8j
uyJJKwkZXVYX5RM096ZcmyvKwOmje9sMDYUjuMMnszxMhsRt6bhxcDzdkzvHiRdQ4AonjLW3hUN3
w+UuBXV4CbCHi5sqb7orKUNJbhNcDM3grCaezmz8xv27vgxYIv8QWulzGzBxih+DbDY7/mCL3Pga
NR2zayvItqg5gIsAR3y3TsS2fIF+aCVePYDo4ppscplZfNMD4GmY2dga7Ez81Ae0AF/8HCzdLXVr
BpI1OgO/D/XNqNtBs10chJVpLqtyi4RRwAi4CVbA3nH/6l/J1uCGiMzUh1z5qggCrU9uC9mSwSI8
JeSUMz4V7hEyX4/jDigbgRC8RY6xhnc10dZFWqkjaV3CWka74wcrXjgS4cBL/4kvkELt5IF9D+rl
cXTiR/sN7oWSO5izXZQd2uq++o/eoDFWpA8nfpGTzW4AY3mPRldep0f/wcPmalvKw9cfXVZpyz6f
r+odQ1/YQWLriU/xC82MyiribvoxV4JsAupt/OuOY7hC4l0Ff9JhyNf+FZcD+ZUrDCgy3TKL9Efd
mRFkyV8FKvO0IC3tJHcr4W50Dsl6c92ZzP1Z48o4Aak5knksUy03RjoeHxTYyLW0BUYWh3Z4hVzh
Nz+cun+FjBUBR/EP8Cek7gTPU2ZdW9mOHpxBzeHMjWAlVAco6qhTvk1P9pdsC+1R2wiFN6Dkgc7H
bmRxzx2rY0dS1q7ioQGBBKF7sstX5TKmh/vuIOljja6LjxsZw+WqnzMCqiO9MMaTmwVEbrYYYFpM
URkhzqCKGbROZgnAHTJ23PaZZVggEYHhelsyW/tBznAa9kNi3whjHsodZlHRCulpjfgfuKle0U44
c34ynS83cmn4BW55Hugry2ggqVpv49NAYDuTJpFXobdnATyLLUPHNzcIhwnTPXCTR/8ZUcXRNCrz
XfXs7LvMFR7MkZP9wAVwKdsDm3NsR1G9eM0bTrrN7+lK+VM2vLcrHMsradyBq/iTvHCxLGfrCbex
EAw8frc8J0tvumCcYbgMSYzNYwDdHHkTYtL5/keU8FfukHxBSYI0D5GtRCGJBKb5Me/vYY+z4k/e
Y8CA68arJkCl3WbP+tRGHp2nE41VWv8cTuCa6ZJRi/D3fr0REtFmW8N1Rr1Je7W7U3kKOh1t3r0A
34JFcvAPhahON+NEXbUhy4mCsxzsdh0gJ/4sL53gSD8DsjowGXdpP9fPq4iWF6c5ZftMuzspP2x2
FSiVh/Yz/GRu8gErio2rWSv3xmvJt0RVAUfCAYF7bb7hmMMnXHYOmJ0BfbYDoAHrBW9E0Luwqhzx
CSqGttYs41Hw/aIqWVCJkaPKQQnN0c3XbNLMIcI1xbjy+8ZVB9qzc1KGvlduPRUWwCi50Uo+5KLH
mWLyqDkzu8kieC+cs+oYGu7THYVffPP/BnIs0kt1VKAoMqkfNrCDDh11Gv665IM+ULZnv2//iKFd
COuYFb+l7kvUe1iftHSVMOid/msQ6/uKAU9gJcmDHoFZwO1mW1hKhsXoVyf15TuEwIjbpHfhdJmz
lxR/+BwngmmFkEMoJ+OXCXgEwQqn+l3AERQcx+FEWEN9bNCGw6LuDXQDSEITT0E3L4crJTHtGdGk
08/gDxSEaWhaVsXgpCTH0jtvHWZfROolTuaND3CksLrhWgepIyOXprFya1bxh/GGOCxD8QEvCAIn
YPjDhAfUNSq/odmqUOETwPN4LLYpU/YT6kWR1Y4CGc3fbNNIGNgyowWLe4RiWu2r7sj3xdpxts6g
Ot5zQcce4eX/NEoHVHY/+QesQ65ubKLRuAF0OCMC6ULTaWPNZdT/O7PcgMBiHMk/o29Qzaq6bBPE
8sAT2aKRxbGnYRTolyTPoxtXXM4cqvdze2CnZGOnPEKgX2KJAMC+51jA5kWQphkeSzJ4fsl1JYbu
JwDceJnEHaUP/3+oWty8JO0mmSvhGR5B88CrsWjuMVZVdu+Oi4MTvoTjky/mW+gF/aPfSu24Bh8l
cOgf/o9+LX6kHdmLl4jW18IrLpQVh4jW1Bps4BGxCoNsyhSs/YiNT0B/7yaSIgySjPPQc3E9spLe
36EsGSCPvqp4HULb7H4ovrctTvJ+27icvkA0EHJ13vRFY5ouEn9IMwscNWdPVyN3RU1PDqcl7hN5
H6q7lslgyXtcHnUesz5d5QsHlrHaz1BXiQ8Q4UO4EcbdGwQUZgxMONNG6U54CCnF2OdgOGdnH+72
BJ3yu61vi+yzk+cZE+cFr720dX45CUAb5RuwwIa7SWNXjCkY0UF8OlLs3NTN6BkHwjXIuYXxz7zl
3n7XpbypuOdyY/zXkDFyEkziHyx0EaBGx/WUXcHG6r6HTF7AxiGjm1iC2E7npEbzWe0ZTJrKrVzs
8YiQZwEcCoumoK0DJFQAn1vMybqHUjU9adkZ70i/LyKMyrQO9guOfeVmPqXhT/rPr1FBQCM6AWkL
aoLSRcjhj7VlIP7sTvIjBF0QsXV/atp+wCJHxzk5J+1RejNOKi54OwDp8e/YQlPtCAM22s/E9I7j
m8P+nPn3/Dipa1yn+uc4u20whsPwxERHZEMeAciKHkX2nI2c4hcWxsKLNrSj0JzWyDXV1IpCwxYU
clfBxs4WAiIorCYFKXh8PzEKUcxjiMeWpsaHlELqxGzRR7GVLV9ImMGuBQvrs32w32EshgzSulx6
xpP6iJ94Bxa0LMl2+o8oxb7C7DC0waTyn1fy1/IzwQiADz6TM8taumAdfEHMxcbKahvtSXK4tmbx
6VX0VyyUrzezoZlTRewtpqonPsX5RMS+kfzxHflzDpueKePzDzIP7OUunm8sXdTZ5uUFgxjKgCM9
pRrQACxXvFRc60LlhxsQ9l4qyAovMi4Lg1CbGdA6fJouo0cUqVN7MijOjIITYtxJfGPpUKb5DauW
P09Lp6a3Oo8AOTbqM1Jbgpq5b9GL+g+2Wke/ZDo/CQCEpo2rjdnEH/t1r+Bmn6/XyYGPA0WPzsSf
sA+QgN8tTtz98Y3g5kNNwLqtBSBCbKA9gggsTNwnjUeBsbJoj/jtQKGSxEtdf5Ax9Uf7xdp/UIVw
kaEG5E57k54gJzA0/BlrcXaqJ2CrcJ7P4IVd8WXuNYf7OclROOHZeJhM0ZKkA3Rr4W9lnsEQfbFm
oMzQ9sQnPGzxuNrJHum3f9UPMAV4IvQL5vAHlGcTRz94h+17vnnO36UfpMtwpoLcSR6u7f147F+L
XS3dFx+COVgDjdCis2P4Ls0HpwATb3znzlMhUfRGPMlxTmtZ6oSCeBUhduUq+y6PGkNwO3cNefuu
HErqdk8JJhPmbT6ZI9v938T+seXr2fJHqG39nmWsb6/9QBXDOTeBI6b7QGPoycqkiCe3jHFUcgI+
wlOCxcz6H0fntaSoFoXhJ6IKJd+SwYDZ0RurTQQDiESf/nycqjlzpme6FQl7r/WvP3y2UQ2zrph2
3/05dop1323ODTULfmCPBW+XL4damgPjz4FYEO9E5I3JrIVLZLCe4qMmmx6DsMBTD8Ue9xnIHyDF
ky+osUxIG8HIDWmvaL8X7FtaP8Vb4Aty4kh7rZ4P4TdtQDrLiKqS/bGd8fsgTB7yTdT0+tvD7SKz
m/ktbrRRqYVD7jdENWVfE5rBhSAthqST8zcfRE7nFyeDCch5NKnJgHTJb4R1LO2Hk9cxsA849dK5
J+9pG6WOZL/XnDp8mkGf1UgEIeDe9VD/bY39CUiAjhMRI2pV8Lrk632GLV9O/IqqxIbgytujhpPO
KlGuIWcZvRwZKWnIskPEDpdKd86427IiRJk7/OKEq48FgU+EKLD98aQ72h4tPBEOAqrQ7ZtI7oDG
reccsCfd+GRcR4JTBp2fhGW9cR6mO2W1ls7ErHyOmT1rESz2/IemwIl+cKGw4OZW6mf5UYKVMYE3
T+CDgnVNOzuX9K8wYtkFNNVDRYS3NhRVM0D6qZvH/mYAKSp+rNqgJFRPheZV6/w0NbRZbB5bamqV
VJZj8uHVsNIERqKyZO9E4O3Ws2jDd0Xg8GNLpbHPa6iaIurYDl67Ajc6V987ua+2WYXfxoh4xPFn
f+L/aS2vRORCz35CAHJMznh9LH7Vipj7XmScbEhLNaBAgzyCcRH2T1dYn18ET6AIBN909lv0M+xL
L5SPDwOLTg/aPayvalX2UfxZFgyzGF8CxksTWXjAXcNQPg2S97pVHEgUdFAgcCRJQHqbw9ZFjmw4
XAF1AeNT52IOvvi07ANTBxcdAHvYsc5zzeJfmlFzptf2cNs1E5Ii6m2UbaCrZ4YPUsFoTyWe16zJ
MSFFxXr+AQ0zIpsB2DT0RuMo/SIsKuaaN14fBioBaKQ2J0Pd22oHcSoscBBzcZ4LyyWue+Be/QSw
ienkHxWNNTbYLNhtIUDxk29c/m6Hbi7uW8zpqh0plgZR3/dxDQkcQtKQF9M73ECnK5COQ7qP1/ud
N6yL8Uy2b8IMS+jcKxfQNdldhr5y9iUWZSHRo4HAkxHdFAGOCh1me6ySl5MtpJtRx4RyRzHMJp/Z
SOVZ59KJhkEVsWdMdAEs6JVTnw7CuJFsmAd4gUUDaYmVPFTm8ZJpJfrHOAQJC0U8wL8QtwhB8wYy
FtAVxHlx8hLMW43ECJM8bMq/bvKHPdf8hWw3RWEtLx60jsTell4eDu2/vl4k7pCQ0197IKDcKVk0
kEwMRTeoB06sDPGn3MN/6u3ByHhoE3h+JSS1hWsQwwxyZXcody8oVIAQeKM2XldsI10gjZ3PLP0w
1KE6K83cx2w525x25TpH6jgjhKeVcMxGeLmSuoXWhBJsMEdcUFUX+iyGHRz3gSghWqG2x34A+9oX
4I2uLZMY6eJAzVV37ctNdfAeqUDTS50qe7CP7VuqMSLh5oYSaxZS8EoXsuo0odH7j2aNWSP6i3+M
XkbFXs7E4PGqNln8DqSiBxk6Q4XqAJfebUr9TlNFXQAHxhCnIzVMxtsy3WjiMhtv1Key+37jS5fB
M5yoeWSwFCdpxkzTN3If9T9dyFhYnSBbIuxmCeZ5Si+/1KWo0KmWwc9VYEKrOSNDrF4Ye1vwEiFv
YVO9w1BpNehhpvDIT19Svy31n9I5H2WVnWXNF2S3A7pwc+mW6hgrA5143S/A6vqIgV3wiOrpC0o2
cvBFdf858T95nW/h4rmCZGaTfEoh0NLBe+VfuxD/YQyzUeYglG9HCL5hGarQkp8YaAxDe6huQLoh
KZIMSyGZUzbhbYndLU+3FoBNsDgoQClzKCoFDyF7N02MdPzMLp/Ky6eDNaZXM67EEa6kyEcAyNxr
CFA9ys6G+2/2IfKVJHc/+Vcwzdo2PWTTMPUgHVy53T1pjb8f+vqvbou4zgfqqvLeM+kCA5Eleo9V
0EEOoewGzfkx2FEkF9wC5FCy+RGTrEXOFhhVLWM/NaQMX8ktISVqiKJDGWtR5zHHlhlOPGj18Qdg
gf1TUFXyuYgsuGB9B7ssRBJ5sjmRHo01A0X7vS1XUjicmDzAuJpWXPZYpuj2JkOMEjz36LnmXtYX
GJec5bf7QBMH4KcuHppDM1MRNBK2R2Gbbh+bk8u34CiOS7spnTH8g0nDnOTv5BpuHD42UL9gPS6h
CjKLd+XM6vEZHUOIQi3ulSzHTuWP3oNdbGphVMfEEzA2ZgXDTB1VArndIivxIGo+q7zCrV6pV9wd
pKUwj+hGPxeKOgVuCouSQmU6hHZoeOBuQYBw9BTmcogin3JikhKwgGTtgiFKQJ2MPV165HwJVomN
Ao7oWMFw5gcbHLrIr9dLg3sKPvg03TnOgcQWLysmajdIf4I1WB5NqFUfK66uYMkOngLH8gqIHe/w
dfuuAWMsNGUcyGiDd3++0hd0lTqURqC7vWyRL8G4P58JKNjuw/EOF+TpSpDPLX1Rrn5z1rHWg1/1
jB6TFMs8vzmzR6xAZShGsGx3pXM6wDyAvpqFCy7MG4moTUSxTk/gsU9jm2It6xLv+SM9BQQfT4VN
p7HzCvPx3zgsZljpMNPSzrKTLUiSZG1HyYQ+gcq4caEvY9eHVeBzwsWh6kRGmFyo61gpOUO1JZ55
tqGGm+/FExdwh3mxTYn3gNrqjLCrSmx1+/DVGp/53zwOqTiyc7N5Rjr+ayP7u6Oj5zEu4aCSqUks
23A7cntSecIY/ON2xJ/+3M/x3OWSYBrES0+q86DQCNMAazasRyI6yRXESz5GhjU4XUI7ww+FEsY1
mLTgJKCA8LxP/RI/t6ablV4PUtbl9EdTAr273xMve7DwmHr5nWyl8fIwhoecEq6GDW07Q2XXvIAP
G5gFTJlOb+6KTqSMSMGelJd0QIp0EbpumVTj7fhtq9TMwef2C+gnmQYCqwQ9dAvU/P9AJiysg2e4
AMVHkr0YamA6wYKD0TL+Fd85OYsg3d1+sH6NaVaVfWYP92N5xr4Ep6SgByZt3P7hjTbCBEuDgoEM
5TVZxUOiBHU1Sz3urB6c5W08YK5PukvCAHgubU0J2nm2SC6oQ2VuHq5JDjLLPVM50mWM0Y7g6CoF
rU1Wz4gXoikZlq4wuw3fm/ZmrHPJhQtJt0bUfG1GGswiiE+mth+G/k+3/iFvXYOeKBcNGkKYoOiH
Z4Z4hQAq/OIt5XkEvXjCQeb9Oee6lb/t6MutTUwrA85qPdYRZpnSv2/IvVat492PVacKFKLdSIXA
QvDv97T0++A3vsjO2J9AXWLEbmW3fh2vwbsFMogwB1AuhMCxft7IMONOGt6hh28OVso1GCLxYjFQ
AvkXVWvhklWhdhl9g0R0RecbnuZwecYhvg29GDCAQtEAYeKUL0Zo3y/srQFQeIlhD6+6Lqdct8vI
RYgnU03uxPeaPrpMSC1rwIQX39ZhG6a9oecng4knPEJA50IB5llaD8gialqWScwFf4SBaP5z36Nz
cYjVwPzHoXzYwhphjUlcUoP4OUBh/v9zRxfsfrcaxAPMt7krVPxeWLHHER4emoOGldtMMwYLK23G
TzBP+dMPxj+adDzlsWlFUfkZEgDJUvx0M2aojMEGpiMmCS73ZIdx3mcKulGujSIAw8tgSwEMw56v
LeXrCUCJc7H3Bk3LpLgOgbaB7sWTCtnDDrab/kdsHwPDK8gajPZQ7uDvn3YxgihG6NIFBIj8WRb2
55ykyvioINb4d0oIfgWdZXieMH3akqlJTymB/uDUH2ZnoCCc9k67MfzVSffYvJzibLRMlCCgM8N0
9WYGlsKgvnZZr+46LvXxnPxE7KrkK3AFjoTNDJBEaQEtXTCQ4o1VDt5ydEGEibH7Ym8CbEd9wwoz
+bT+yc15oKepM16zsH3mzURm5yO3Z9XlNkSHaqEyWQScvj6j8R/zL0KwvWzDWjmsb7TlCl5MTES5
v85vNfjuPsg8aquKGNYPW34/f+xjNNMxbBv2ylW1aBh7QdEoARdlZnb03pMkcV8C44+1fiJWQQik
2h+f18LsMTiLlfDlGDWVc53w4IFPBkKGQdcGxqwlwlXzqcUx2TtQEgAY7L5Ldr7iyjOQj3cEaTnw
KFIGDv2i4Ybco98mb+LnpGzJhvXeCktppTz84Y1R2TmPqNzlW4byGJwLc0nFpnBI6ESt73bh86+3
+0CCqDHGp3YcALVDE5N2AGBWiQNjDW4Lne30bzRUHg5BlzBwhbV2OXlV0AJkWJhmh6qjrqgmG1Nd
smLYzHpnpCTnGAXwqEFvbICYce0fHqJTSA69SOYDTVcuhACASXWpqik2acwnOov89/pG0V/Suc5P
wef/JCbQqty6MCj3uzBObOq0HhIzbZDFOYrQUtuNI17g3JkvGytnW49O/2q7dE4U+DzQ9/G/P9Ed
MaARI2HGSBvyhQNd4LtpnMUNhs0Mv4AVwc9saX/xfCgYAzLqfmbERYHQCDfQ/P5F7a4BQdNYjwjr
oDmNymnvYBzCrnTGPY0PnTKUJsvgznByWaB39ETmTpPmCtiD1Ra8YyAQoB6mXP7mWK6z6LUdDUFm
aQjPHk9HYCdiXO3Mo3p3sEyjO2cXZ1x/ubR2yaViAOUg/PLC9VaYoSW3mMyRdWVNcGNYkZ48yYj2
GyxxZzIWG2zFRUD/sGidyb/aem6Bh2NH+fcJy0j31MxC7c02Yv0YXQvrN6NsDWssrkO5BzdGKYHN
lJ9uxYXxl05PxDpMK5+tPmKOPdX/NXOsR/aMa04TRouyRRBOCnnqnvltZc3DC5NtjxAA5gKwLKef
mUGtSFW9gcLPhPT/veYgO/oO9x+2XHC9FiobTIgYdH1X+pC4E9e8mZ05Dn64yaNh+XuvypWBqHKa
Lx4ElYD9ED83/2NO3O24qFzSNqC4mnz+wRIt3GPEnPzLeUmZ82dTTM4370OOCnmChHHC3Hk0b+5v
xEOxg8jHjKoFygRcMQh+Y8CyPpK64GuYes148J9XzZfwf4tvIMqMhWtUP9KSkddG87xHZjchLc68
2pGwUk8vw0tuME4SgIthtOrs+0dkO9DIIcRAdbIcXB68OmxDKmu+lF1cvzwV/xhTj34MutmmqOeN
rR59gzqC7O4YyzoAsjtFcoTdwZUx54zqkBSIx6yhEw/oqrMFQp61AG0Rg6mJdsj9Z8BV5XnozRqg
mYILFBbr3w6j9YokyQEKEyBe99GK8SXCGGxwschY5on9tTmWTrdw8taWX/gOhpnhK02qvLXqOICW
Qk6F5r0/+XiFQ0dkQE8WQyTtYwrVbHAWI88JlHIuSSYW7WiA6v3HRz+wuyv22JNRaFHxQsHxdCvb
5g6yheYCRVBZdy7PW4vJnSut093ktasuQmrr2wzy+aRDBe7F5xqrt/D1J4Y545fuX+Omfy2ySwuf
KDZp/Lw2lB+npdtsvsvPDEsZys3T5u2/7+2inHhw7xbV3sR2tgMfRhqlKxZ4RDM541uiwq1lRZsx
4rfgswtT6I7LdKfi555LvnoUXAEJBDkpA1OJ2JLtG8Cpt5A37CXzxdMH4/LIAB56pknfE57fm19Q
e1BhKh88usDNGzVzY65wUbH/37UDBAKYNPmcPh/UiHt+AcBxpZXao4padGBEcVDdH5tPEA4EusIU
lq9AXjfQ3Qc+PO65t9T8YfH8c8kUBCkqiPIUHVgu7m8ICcnW+HlDBF6kPT4BeKhDiQaEOW0MHIux
fZNNYspe4NeYAvofrDTxjXLQkxIpN0Ckm55BV8mId/1aCwdW834CaV67fjLo9Paocb4+UmwiAJyP
P162DAWjZwDNDBYcaxhEAaSN4Zhwpy9UgT2m3uqstu5pxItIBxhAEEMhBaVseW4KOwHjxUU2S7zH
/ovKKfEGZ2jqFF9ozOc1gxex1SBzfdepTe7TlLZedJqr7n2hHD7cainY+b41rTF0idtz1pK0EH7u
8gy142HMbKY1v3vIs8kRZVPCR9kbLOG9ZaOZdsEbfAhDISfVMRY2fd9GOCDHarxmCT+jvKEeCt+W
xRJpZVRHRHttv5PEq2D/IWfy+1CIRIccHxIAssV7KkXFtL9jYnt/BrhKwMAgJMYlTmdq4KI3Ma7i
6uOonhudBPMMJR8uL1KYJ8qd6LuDX9TeT3d6FiZ3aK4oWF5zhKFY1r11vKlsgsngGoMAUpUsnkxJ
4TC6zVlPdjT61Mze6B3Akaf5GzPrCcVtkhNiCKTLERckyMG6350Kl7riQbwsTzSNTG8b7pvPjVs2
CQs3iFmjGbqwx17FghM0zyrxmGDoFalbAavOSbKEdjF5YxCBQFw2k9yF2oFtExvyyHnkYZ0G6vKV
T36y0yumEDs1v1dehZ+gWRzgj/fVtH2yjazowqnCFTgU3AhE2yrcu2iD3iucqzE7RULJzIt2siGm
Irtgop3tSC8Hp4SoDtDLgoO6VlyVzfzDDoBbwjx+zj+zlp0CJpiErt/LCpnoJG9YCa/QLl8g5FZ5
VSZvG/w/gjrFaIKhxDmiJmDSMcDng029CJJ2Jsd3I/6N8E3alYQhZS6vr5jtL9TOEmnQg2HjFj+m
mdcB/ELCxFvbYqjG8O1FUvJjznwRJ+F0BtEJtgocUT4JYiyew+Hn6DSwBzZXBg2ryfLkNT6wMINP
bHCxvfSxfUxhQ9KsnxklfEIg1Dn7W7ZAhALGvRFv8BWeazBgPiwX9FVHK124aeQhDw64OGgP8Dmx
g7mrL9BBh56I/Opncwi8m7l6Yh/eCwEGaKAH1eQl22z4DlLcRIrGrD4zHQJta4kLQNJBclHOtR3B
axt2/AeF1AAd2AD28iX5I6IEzjPM3/WHsSTFwghIjpiLD4zedKF5FC6heGgmeAsjE6PxgWLNdGoh
b+A1PWGPJMjD0XQg5591EONyZmUjRjCsJf0RliJWZaeZTenS37kRYzI1yP3IJx/NlMgxtNQ5EimD
wQAoA/0/tILJz013AkwmjJB6MxpDfTUxd9LceFlwEXzYYSgGp/hstaFWUpUSQelLuOfleBbLEiwZ
W7CmKwHIFPN5rNo/AR3bEpZ7eR+KlVuKKyAU/cz61EHLY0Cixj92T4ThdLN4B0akVxETAmuQiHNw
EF4PtlSkRynEStqe+6v0icyZnxa1p4JZNyRH6bsvIJjiVuuEdwd5pyEQGXBMP/9614KxsxjTxVkJ
qjf756mD42njU0MSmAMm1oNxlphORadICGHPD7yizBlP26nmwYteMQvm3hyHT7w6oIqYE5ERhDgr
amfD6ZlmAeZO1F8BZ03FIs8DSThZGMZo6HqM9ZMaznBf4Xf2mTFkZjiC17/gax+7i8ZsljHYLFR2
sz5jTIVr6+3JlAQlJKxvmNkkFai4npo6KheJFU51enOyHM/7UIcNqhP4xzTtWrJM+3cpgDWSnr+T
Ap240xyobCnfth4mvZjbZnRzNjAKt3bx2MDd1rGHwXM1Gu6qn83klqx2+zmmVEFeUB8ZvsFEXcM6
5sk+ptvkflprDG9AHMm/7K3sTtopU7I9eIoLyZJxOAZ6OFMzaTTJFpChV8WLhHa+d0G7YQzC+JhC
WjytkQ5EtBqjJZCzaqdBHozNFrodz8RWsJEAuOwec2Onm9pA9H4tmSZvx7fOXzAJ/KuWDJK3RCgO
nKnKYhAG5mIWs8ZT3XYaL/pNRpX6juKlusEsgPyBTcQ5X0pMVO8JAevMS12GrFBXzpr/XaEGp+CA
aYRJn+ogYnf+6ZTovo7Bv90xLqqmxaGxiYVDABLf4cfuhHUfMouCBvjzHzSxgPY2I9siGm1iOEro
nh7rZtvuv417xZdnXdkF+t+e9duDiZ+yge7GpYnIacLz+B3KA2EDmZeGmx2EVUy0qOF4paXuRS3z
lX7Lc489N/UovObo0zr06rwhK5g2pJ1x6pUJq9ny47kbsWUOC50whCZVNAtGQR2sEtPD0B1jayCA
Rc2KRok3phAfrJ0RpuVT+Io5ebe4aRkroIV9cta2WEFcRJahSicdhZ0heAWS9/v5Hh52B82DUdrt
toex/bhCIHcKw4L79p6XcDXhaFzZ9qm9MJh2nj8zv1Z/eAsZvpEEtLF/v6+LeWD2Y0D2Hdp6ojt+
q8SlzqTyYqTuqzuDGOQs0gNp3kcEXaFzU/+pLsc3j5rN+P74y3XsmU0SlVbtkH+ZR9USoXZyPDmJ
1y3I80CB+nQZbuaICMJfY74P7ZG86OhFjiefnHZHdDBGhcYt36HC/eGSYo9c4V8BtXWqkSidsF0M
hWGE2etKJvR7fNcuPOPJN6D16ezfFD3lP8S0Meupr6KOOQw7EBydMZcBWSi08CnEHBlY0mXqUg0s
Ey0EDq3wYzOzjCSvomTs+cEz4/8O6fI2F4ngvDYfIWhbFg22dNqQkW+I559o9tCMEfDMBv/oNhjR
3WSeh7tXul1QlzdnSBD407+21Zl7MvmSPGYje+H3Yq8vFtVZxVS/GzZSb8Xm5GEKgWXAadHTq6Nc
x5CdIAMPwwusK5IzqALANMyhDFsBGLhY/Z8l7ka6NNbwRd8O04PXFiNjdPE6S5f3qrHaoCcwoYzB
LMU6yEksEs/pJhmiB29cBh5Hxv20Ybwgu9UWmc3Q0FZnUAu5MPFEITSIE8J6TXgoQ3JG9J/Q2HMv
47u85bvYa/iueKZeRfRPPrFswnYQFS3LvxqenpumcOPx52D/Y1qaHwlHxrC5m3g4xszr1szgxaJ+
JwIKN09UlCcRHcTpDAWVpalCDQYqEmGnVij2Vpx81kXYbx4L1i0DbHtMIs+PLoloQQyuHKoFAjSG
jkGagLXTIDJfgbNj2Mgwhmb8QOwEoSatmajHMXUYJCqo6rlPZ6G2y1reQ9wiAPCkLHBUieMAfC/f
0vvQBWjNfeT/uqtxsshnrptylqFzQUqCKxQSihbSEdMMZULhxJS/pqAhMm8gSjAbvqFgaJF+omB4
vUJ19O8zQjLbGKH2w9E9Zegmi0hAuOd0Zf/I4iDNhrAuRVHJrizNuLCy8YmJ8KSTT85IGE9ysaU9
6i6v+uWKX9lUHiyWJVNGJcd7MmWC0rejXTWp60qzPnqyTkaP8xevnQxSlyCJ9ufrl6f3NS2xEcGF
+2vwEOXFLFZhvKZPt/yp0C3LhnRt2EzfSyEgwlQr9ts2lZbdU7s/kPQP9qSUZU+VvJzuoUweyid4
SDsDzz29hb7cjvbgXO8TQvbyf3K89iuWCj3Q93GT30MGyBsc+L0ZgzIUaRKJcEI+jQHWOwx08rHT
FN+oIdJBerR21P06X/HFF1JkAwP4RpicesyEsV0aPy+nHxRWQbTLXOOYHq+VoWomsqC37P6qfqoP
9EbKpuySN8dRKtjY9Tqvupypn4JEGGy8EOmSk1QGoqD/E1bFCL30pnwB1io/X24Uyk11pRhdILxj
TCBabXNq168PYaNYWp2T+eMnw8Y6oegCSZLeuvuI65OpQAaJe5KQmJqqjx/UZZCxN8LfehzVMyHm
cVG0iPCBwu9Tbmlxq2NzPR735Lh9JIB/vKVeIhoINX+PbOyGN5+vuhn1GkqI0Q/5Q1E+3OHF9bR3
m1L9S4dxhgijs273n3eKCD/1skb0R9f+MTLlT3c3mnL+iE/TvN4+frMnzuotxiZP5T2v3wSZtcZE
6XKU6caXGL90xO3L9L1DkaY0IMstrCONsaHqgjYWjIiwm1bHHhLkbjqCGDKmnzZFwFbqJ6TVu9GU
xXw05cuqsZoropLnQWL+NdfwmsL1AZLCy3yLLjtAtZAx72OexTZUsDXITx9uBxXFRt19ACV+WPGZ
5QK8O6EfnHxQgbV/7wQbM6xxTfDcVb5io9DDelXS52Dc9rI+nS38S678dTllCMQEkZCcyhHvIAxC
yMZPVauNp0+MJmCz7Oowtl9uv5YnTwfLB7SViGzXiid40l97RQgBZWKO+wZWQj5yjM6DoLyToAiR
NIZOlkHstZzXGwnYEPzw+gm0JUzy958GAnA5UMcCvDQXRNKOcKjxSBLDL6Twwc3HHrq6xGt4UTwq
gZMP1Wk4m8rLEuDqYOJZuX3lQorO8bF1IT06nd06OEUHXfBdxX4XPK+sN3PabrCx/q570r903qBn
lkxghD0TAFg6I7uKvkcUT0faRYYiFC0QU2AbQ7Ffsq2RWwD/jkKGjhJKHUNR6CslBEoYruCpjKWf
6xGhLLRot8G0FDdwMG6Yzi17RlfPmYm8thh+sypCySUBgMJ+owKOHFl22COTZoFpDpXugw2AgGdS
HvCvQV/wnLGs0mfSJeuxj3W/gBcLaTMEHeFmhG0NsxzmVt0ElACSoLDKB068CecWbnvHjkGbmOF0
A9t3oJ+QBngeDMzJYFVs/Pt5I16f+AmKGbZ95FDwcvGQw9QSH/M9tN4YE1w+2PFzwxid7SjskBi4
sBIHTjUDGdgP1OFIbfGwG1kEQpCKd+CTf2mJiJSNGd4NucscPzVgB8VA8eAWUqy/sGOkyYGg3Lj0
wfyZ84PGk+98bVcCwLsdD/VCcaZRJWwQxJyl4UnaNZSqEnnABE+R7tjN40Oyau7EgDFi8l94xzc2
LUE9hBSwz1Euw9rMl9L+FQ4HgX0YAzi8sCmrwcRJLeBwDGPTQhIoR2cCMjRjU3W7/LHD72yIhKCk
6jaVApoEqfp04G+/8ZqPx3Eb0p8uDqv2BQ7bmFcYxL0P9BDc/Fw16MZnbTCND2nxqXBxc0fGDIOH
Q+heM7YXJtY1uQmoetsHIFbu477/FqxHqTmtCq2d4v9/kdzozBlDM8a/jYhaYb/iFhWxB9SnvJPK
MvJTZ/zq44BJnogCGEJv4hMx0Mh+Mj7LbdATwMMHmiCGcCQ/hXpK7MEareuPWgHsFvOF5RdrTId8
gVtJ/0KdBFe8daFdwFlniFMAD43dTGVlwWWTfShIqZA61HiZS8UP323CoEwlFZn57hvHVdSiEEtQ
4M5+8Cfa4e85bBbyBor7QDTNAPUGflsAZtBBbSfTA+IrvHzoYTdeQixcfpLsApINeAeOlLeCnyDt
x/gNGm5COqHqxTz30iAD4UhlpvfbflZEeuLzKiopuBz7tqbvgDF/exxV1Ck4XKEx7PwfNsJrEcYz
FiY89hhHD7cGpbDFbZb3SxUCCsDlw3lIbkepNzBUpUkZiYihUXaQ6JIEBZnq2oLD1gmCQN5MwQPL
lwELB5UEvCBfxg2SFk8tXKighYjVIa57dse4ATt1wTb2aYIxU1hEX69pXSb/fD+Whz08QLKEJg/D
oUTqOwyWA4PcOYb7XiEgrAEtcfnr59dD8aDeDLwZdFNoFxmeEJ1T4rRQ2LxCUeMbE3IAjUo48pQj
Z+3S22D44HDrcLAnKJB1iYzwOQE58qLUTA2NEpMQEiux4ric3AoV/fO3M15PR1w+dgwIX8PkgZ0k
ZQfS7beMFydsLLIbcF+2+qPA6WLYPssB6GWs7Vi0cPclZoKF1UIOW0lOl0z5HdStAC0XXf0m3/oj
c/N3DGN01x6Zu8PSgamiA0Cy/3SOSMghVLIb7A8+qZQSL08cjCcluMlaz9F8eAxgNPyc8Zjuz1UR
h53wjnMJJkAd808MU2KA9SViln/5fDRNJ0yPlz9ovtw9RL6WdnUA8P/gGOr4yPHiNeTB/KxcZQDD
1O0Lh/435XZffqKXW0KyNjWsIlBkCjBuiCQ/zYttzdYR/WblDLiz37d0Qmfcf3xjYSzK2XjSecQn
oCTk3aatVfu7HzHxQDZZ0IZg3ch8ISl62FmSVzM8CdyX7EEXjNXe5hsFUTz52RjPk3pEhwaueMkg
CJMZokzbObIh9WOqf70jh3j2OZ2rL4cMed0bcKDRhJrQG9GrIqKfpzMoKXMSOJYa06XEzfbMhBUw
vNFqTMYf3CPgkxNebkN9il2aiDqEtRk7ehP/BZ4x8sF4FnlGf8hrCLmMXYOkI1xLQxFBcz14CCG6
emgWLHxoVjoL43iVfewMW6oUXqD1PqiwVEuHLoUjaLhCSHjXFPXi8ghM04jEaDPVdhMXNgXD3A9p
gAmfnZ101QXY2y70ELc4h32QZYspc24xecWJhywgWw8RGkOBYsVpoUIk2MqQJ0vOIhhf7MHSGNIN
1QVOrcgEXzZdoZ8vnj5N2VX+l6yQeqeL0/qC7mv2nL8W2KbAm/QlPI4Ub3+Zxmg2/I07O3kswcx/
KwKuUXc4FObAdy7u1SUF4P8+D6nHiX0QLQKoBqBXhckcZSPv24Uj/OEIgQXXQ9JQYB47qd3y3l/B
aSJjhorC+3mkYxNNHeJPYfzFzKCIlv6jm1Ev4wsOVipuH4zPGzrHJ5JmCS02AnGLb/jwFjju4vjs
wibIg71X/L0WesS7wQidnXyyALdgQSFF4rnak3Voy4dyL3yHTPXHdnjeJU+OuiXDLWJmIEO6gxRk
JQdv9he66sHFUTXzjWreiDNhJz4/jiiB8GdQFxCz0i3sSDfegtHss+hEeNKgo+wcMPfZkOB7WkOG
4Ljg7aII3uyDH/XaaIqUy8SNbfaaCrML6tANYdqY24GzAtEEWMJw9FA7LRRcmBiqB1IVAxnBXbYG
VUDnQ/skmD9/hDccT+shvRXsJwyerMr8ITYwTzgewJg/6x4oVwjJy6E74vOqC7LwwLSh5GRWdX6f
UbPoDg0zjx0zbO56ah0meeffSjnWF9DKcqvuztIUbd7GcDtxWg7OJeBfaDf8/NggEEFdQW13BPKi
BtH2DMorTO06/wVmiZtpdsHSqyXd4WlV1xezii96sfCBs+QJ92UqODNDzHqvd/mquipuOTXWUOXk
JRQyDW+OhTLVJuyJ6P4f2ZU3g3XGDIWYPqyE3ngNmLCr0abzhPYUIuwNZ4ZH2If/CGurb5ixUtZi
FcL5wnEHPFzB7meqgSuJyIemHdkFDE8PoyNOlB/JOtxD82d6RMIzRy7tL3xC2ekg7w4+82w06kRX
G6i5bgtrkbEOeq7UZrbY4CXDpAvBIxgRJqFzPKgopXDlaw4/CT4nVir2CIifORVLcBUsU9wCUmy+
KsycWHXlFb42xAWeFdYnaLA/E83cYOIUc0/O7neQfbcn7zsYz5TNC1hkmzYua7GCYudG1BLOiiaQ
yIEpVs7ecoTZwKRzLNJLTUXmhUv41rdyGX89tK9jLjhTJY4IySbTZYRp2SDzxUX6tX6sZTioil1y
7WB7rIFA1VUKXSX4MdkLnrjyoJjgia7tASN+DTS3563eZ1v5O8FeWgq6BR5Zs6ryWpx6GH6Ez38t
OW3rMTOIwwv47y6tiZ3JLHKLV0LQ+9Ih5moyD+YLTHg9zcabwamm0qV0Q3rB3QjnmwpvLNoyD34R
EJn19ISDclBZTlD/BAZ03Iz4K4tUj0OGNu/lSKWDVTEmY/hSGdBQYD1qngzGSA7V+gFAVZtjLDWf
oYIlYm3hgEvvrMMMc8YQGBEllDa/+MO3d/qM6Db3Bf/w7ZDFNLBjkmFaz89xnz5+DsbcgoRm2lYh
KwhODHsOl7AvBPCBfDiKSWE0VcExEodeFINxw+Q1eEvR+rxsVbdGxEdsyukH9yts61zVa/hOTvFf
N02u7w1fdcAa7KAMjnhJ7N1JbccF0krnnz/+XP+9r+1uwH4uFWatWNy8iYtiNsBEDk8O9/0ioAM+
pV0QC0EUOamb1+/PQQPAv58gOcFbTy0lcdqfQ+vM4A1z6Cm+Pj0vsmKcQusMc51hNTQk1lLMJCVL
hqH5WpMylO9AX2HmKG59h0JVkF6HZdM/lKaQOVHNCwc42O9bSZ/j1rpZLYlKea3bvWLLx+KiL0vX
AKqwFYhSKNX2CkCe1WPQqJgi6H8ZdHhnbWKDGBKaJ/vDgRB7QQVmEKDh/fACAB/+11y+Dqw7VGUo
VX3OCZ10PvaGw/76L9XF0yYhL/3n8mrjZ0glOOXDpKBQdNy7dscVanf8TYlvA/g0SeM/S+jd/k4N
kziQTb+KO8tJvL4M94RuyQrf5xcQVEtH7xhNvBj3PyLs0LYteuebsdAW2pVV4Xl7rEvIxsNjyTOJ
e8iWTt+FJ4gvGjMHdtDTXd+9jmnYz6BlE81ifbfUkmjIKC9gwkJrUreof/A6Oe1qGKMridSXK5jW
d4eaIhQmSnRa0rUyg1f+o+nMllRltiD8REYAguCtMoOIOHtjaOsWRRRQAXn681X3+aMnW0aLGtaQ
mcsswoqnhRzJP7KGxF1LRHwHK0I1xWLvpGTHA4BwaNSWkwLVF1ImEAC/O6DlV4BE5OtBL4MfbMPv
uJ1C77YecbfIXDLEIlNm6RvwtGYWqPgbM8IzBl3IU/1JuzEshd8dkaEh+Fjyd87AIuE2NY8E2k3I
qSPW0/FgRlDCQtTLgrY4HghpqFEv+I6DdDQXQIkjbWdfrZzKi+C7KMN3n/eSHtCAM5lNQEyYiBlL
F1WK4TozICwdZGaBIOWBeFKmjboFVZvIQX4sKsG/KKxOOn87WMnmM4H1jSlVTT9PgSPGqKYgEgl0
wNrbQiAzyDbctt8DfZ2uQ8coD+UhjW9xu1GAZ0xbl6XzisV1wXhjATEpHw+GSTa5vg1Nh3wVSWCU
R2H5kcuovTZEwphwOx3Ym2CtjrPdy+ELTLnuYkOZ+wnKJMwBHd0WaSUgNUz2c3CnKbFqIGis5qT1
WsKC7ameQjtcdqPzHeTfcEVkn2yKUwjB3FE3y8KLA5BybIAp08GbQaWyDKyvyjojx+TmE7IfxbrB
mlkCETcvZwATIt/fwvUg68SECi8AjaQjsFvwA6l9nd0wSAHFwaK6CzkB8gR44+DDcZL7wWcyPN5t
ZNbIczUO7p/mNhOKaDhkJpbvOUIDYJBfM+CyYEurbQ5XRV7UpytjacsUHHU8oWJE+Z06bhfNbxRQ
Jk9QYsbLPAS6YAPyTiEOtRBBxAc+kAiKFSdimhfJynDCtnTVwYoSYN+DMcCkQZLKLRbk1x8o+7AU
hgwxe9XQ7a7gyVhXCtMAp45q267ZZbPrDKEkAXsmqIQOOyMBRfgRbMrraPPhtkUfJi0VFvAGSp/4
EYikxmrGOqJSO+C32Ggt1kpr041jKPfT3FLGYFEoEX9xU1ZAit25d+fpNmNyjW5nBi9XBOEKrwtV
q1liCAYIcpEnfjhg1cwmoal9SPQwa24Qau5CsnpWaTYCtMUBCiJybwQV4x6qi49DuSgSeEneLSG+
zUqMw7G+hK11WWSL+t/LlqM+OT6shzORlITs0Zf8OtG6/RiDkTAZ8awrMxbQDnzsMSUiWsF9fwGc
OgrVgskvCwWvAgcc1zpj3Z2COk5HuGD1vD19I1J3EN5wfnZElwh5AZajrBP8EYIGeOU4tRDgGqRZ
iAPQ4TW4giZeUHp1NASbssP0WSLSDqSgDvezFwvZ21MPCpKz2zICbWX1RptmtFG4Lq7h1T93PtE+
kdSeEZ7YrzRRf8m8IuB1cVApGR76kz7FvzOfPZjWPnaDeLiAUr6pqGaWYXWQROPJ4BOS6+mRdFb7
z5gSNbElO8UfgvkpmahTxVJI1/spMF6JYXk1giz9Q+s8sdwSSr+i9YhkFAu6xRQQVsjzjG9BwSJ7
SNE3AQ6TAD2mFssUkiTlyPLU5AX1WzDKQ5Gn//faEHBAcAI5kB+Sts+vDYXpi7fDgnx4/MsoQMhW
Zs3lU7XwfEjwog7buMMTxPY7uEJsY5ZVNPJGD5/2HqHNhXquJCzm4fQRErc3CTbZaUCg2lR+CrCf
1O0oJp8N/LZawy25ek383V5V80VirHAAhIKX6WcT8FNf0FGKixIBaJL4ho0F2o/U3nmwHSbUZI/P
++37SNgV2xt6DkQMSIKXEHgH1ZZjpEOM+IcsnoWzMxpskIz6nveprw9nQ7DprJ+jKxLIFf4viqAG
LuU9tqsYUuKELtc4MiafgaqrwqyPo8U1oGXgkPD4d0y95HJgVN/mFxD5e6y58W1OuVXR+Xbd8UZ3
GsFXIdCDD4NbRCAy31U9eANMb0JUg5DcEZBVPst2nzPwildhf7/Oi9kR50I7ZjNtzT5EHwkXUauy
AfCAOk8JBbwhRSx44ST6UaMg8EYVBX5nQxjIVN2x0KogFKAWNit2D5SwwAFwWV42zCIsr1C1KPiF
vHdGGK7A/AGBsYTvUuxt8t3ljEHzmjxn0PC0UVmNmfUQ1cqk8ZG1GjY0Q05eANFcEu/iE3QhzteS
BmLE4fRAq4aOQ5A/O+TYAqovra4BVAwwBviiZnJDqaBd2ph/kJlc5FbrSW6O8UfU6Ol+3BSg4tt+
2+K1dGydTyyvcoA6dgHar2cTXTUJiI7QojXTM+I/6RlF8GMfgQwCzH7f6v1D4v95tZB2VcGvPsyU
wlI1UleKMrpsqVvRUiNJgEmGO8ghzsdrnWJHecPp64j6uYDNgHXdsNySi8FWzhPSG1hsmLY6okJc
NO42r3+SMwz1+IQ78vA1+PZ3Swcejvd3KhJVwB0GqUlafpRKcH5G8t3Xy/HlhGw3Yf1RDrwct1rG
lQPd3JoYkZh6F4o8wNMBhNBA98bw/3ffYi0wJdUIu/3soQCH6K5BQcaBOIMwNM4F7j7WEUt13Aqw
7RcRVZR96MOGYaLmSTN2tiF4lChjEtEDvdNDnPgyJtqJqJuKZ4Y+XiQsMHKpvzFRLDzifS04ZvQa
dsAGW2S9MlvpFnCB9qvbx+0wjKEFdUuss08VAYi59U1+wwFnDWXVI+i3p8rG1SJzm26JMb2gRqew
WExyXRm2Acb7j5CHA+uSnlHdLdd4fZil9W1UwovcKbO9KAY4vJjIqb9/685SU+t6eHj5AUkijPzv
Sv0HThWcRSm8AUKhEJFIJzkDh3gN83A2Th5wDZCVpvvfbCLU3ocwTSrY/zWAuhR1Cf4+/WbCwnAk
jJZUHoo7JDoyn1FCQW7go4UoDT/AF40v5yEN2DtcvXbMLFkCM9wvNAvA2erFNAE5dyCbGqKo/yj3
jROyoLCKgP7VCP8+TQJ3uBcIHQGCwTUlKyKWtyEhQuJc+Bd0HShShU1gm+/XjgWFmDKq05ip8+8Z
w4VILMl7wq/SWTdGPE6f+DNK4HdHJtqJjS4T5yK+hG1D2I9EDMe0c/JhMQFcIsBaTXQYS/Qb5RZC
Q0V8DaATSWNRnYwnQgJyvCCazGPCq7smPCVmRGiX4IvGOgoOgQGdDjVCkBWLQYTrtFSZm9LRUgka
eWwkMHrtd/iIXxF1XeiBUxV3RrwkA4fkLw4O/qDZrYnVOeTndpjSmGJI5/jNMp3f7N6x5POcSfXt
Y/ASMMAgLljMOoxAlv6L/0PsanLxXuYlFnbkHRpOPoWiFN8YWATsaLF1PqNpu+Pr3F+3R1xeBwH3
Hemo9gjNGEOxcsgNwixmtmZpSKc8EYkApKclV4IH1G+SMmQzzB803WzZei72P/Xqpgc5kuz6T0od
Cx/2NekKIGc/181nXuhjBWht53zmFPEEP0G2baeYL8+6xjllAm7FuN5lpfmK2+gZX+N7NHT20z5I
1hF8pZyqXyOQktKpjxwpWbcFwS/IAwYYF3ijhYivkiK87uArXyBhnkGV64ZNAnIQV8fquLc/gqvN
POLcV1R5HGKxWFv55uqQzBGjE6E+xTsTx93AvRnsuuAJJBAIHf6flFCZHjWtkmILBgBzhzQr0iio
jbAkYFyTx2WRw3bEAwT8B7WOeb75mOQvyqWYGXAZHsj1jRfM+SxxzbkUcXLCbjzG+7RZEnuD6TF9
LV/OZfYzAopsswRsekM0XmyFhNTxnY0VspiYBwqrAkIFpGiI1JE5IRHUL1wJIUCHJeuFT0MGrif2
JruT00QMQRNNKsx6FkoyZZVPCWK3HF9HE/yAnTQBEwEkERW1Sb3ANycoj1stMg2HZolR2VESGzge
hIfMgoEyu4im7VkVbgjviYLmudM4mQ+pb0pdbBRkeoKPAV2QcjND0Ikto7xabZ+e7ly9LukcwhkQ
rpP37/JPQpWiW5RHhInULFnMYR7pGAA+9qnu7sGdhxmwEW7+jiIkiGj8CVLft58SlLLkpV9R8GXy
PvKkcbsQsHJ/mk1DPAgx8RGmTZdQimSergenXmoXx/2JoI6tbjTd7Dtvn5YrRjAYeipCPxeuqEPb
tEkvkV8uDXBA8nqA+Bo8zclLH2NKywEOXIFc8CDoJojLWlsIYHPimwlyBuAv3ngUPBEKs47Jkd6n
CbfNjCVSftT4HIzLGcb4Z6cu27m+5gkB4easlEGrMbTJPREXJ5yAd40nR3kUn0m42lLjEsAriexZ
uhELFAolSQ2Y7mZ/nHqKUkR9gieqrC7YgpCWT8NNFTMNWNA1JZMpDyplf0+pWPs6NIc9tAShE5IP
Jc8YHGVYYZ13FCB/XgNOQPJZ9AZVBBPoBeI/4/D7e9XnmghCg0ETPaaJiJLxSvzV7SMJNjdz4RpB
cYQrgZdgi38olvu7VwoN4/dozlDjUKm//4ttF8iLcMITzjyeQoLkLZWdxCZS/bwSpxcb/y6XcmJx
WnFA7/ddarjxN3N5V7jgwin7/aLZETmE23A8EltgWNjc5lG3/7b3RtNju+BTTwktM2jZLIIRmSt2
I/FOeV7xGwbX6iPuoPa4LmrJB+qx2a0HWDUCxB1Up+r02P5tBgtJgWw+zJUEmMbG2rsEmfvfbzaB
SvI5CUk9tzpBgiX9QgDLo90GwF/VVctFMmILtz7LD1UowbaBewBESQzTkiwCKLixHXmjPooEmk1m
6vc3SG0ufXH3/pWrvbmI+CHJKHZowzfgElKr7vfAjbniFWYaKrn3k3jvzYFXl9tl3/9Oyl94wleY
zPt/6nhCqI3K7EXMzVOQ038mmGLfQ4MVQTsQmXrD3kObnQuJi709Ti/e2vMmcK6/l2V0cTls7/ML
s+33VPe4DcuoqqHX9H+vX0ZsvT5McS/YkW2YJ2X090WN3ugRoxsQX6gnFGYJl7/H1YKXYBMV5862
MiJm00HzbMM7mFXu5RETvUE1nl0fMQvr3r/HFEiOuOkd74rLc0ho8PaTV+Kv4ZcRMaTbaUggKRwS
3kMEn0Hd41U52gnIOfn8WPzuzJ0yng5RMzBYwZE9AA2tEPJEKZufvpgJbCDCC/H7a+UJjE6envio
YrvEM33EyHCv/vb+HCgCxhYRMhXbSFX/7apxqsoTG8VJeQTi/OIq4sx/b4rjNJvkjNhDvEUHcMRx
YlcgtS6tVS0qiJI8/T3tvXduPP3K+67oDQC+eCm6RifCqX9bxHkG//YOzxGGd+U1h8G/24kjLHGO
yhMH3E7iSmJP6FbePUat+rd/Yakc7idB0xV7iff2TnMw/Moz/v0dLd7rK/SNvwNEF608norYm9P9
HSq2cgi9uWI7GDE6q/jvdmoB0Yitf8eL9/rY7mAZTwCv7ieJT2VAYBD3ITqk2LHPEKYdGAPif/HO
9yB6vRg0xr8v9yvGgRg6lM8jfi4egyh4j8vWhfRoaPvAHONn8uAHrFrckB2OdeBd1JnB68M6xJJ/
JnKIZPmiZIf3AiWz5BW9ooZoZHIJirjA6KMyNW+WpBD5/As5ZOwzmYGP4xA5rGKxn3IAKwbI7pV8
ImVVxSV/mYrEaZiqrgFAOvZknpVDZoHMnYKOYRLEfEOv4AOFHUU95l+icOKFmMzEpIbFyxf5Zn6g
REX4w2SfPwlVeq3MBcFnEYnl+OQbfRJ8DjYrWMVN0pI9TMfXgAvyD5cATs5Zc8GKI+RdjB+Qb1Fv
YcICN2oh1om0Ru42nGTIbcgLQPPikuJL7MWFbAKI5ObmCutBrNsiP6nbzHvGyljpTLDidMTdft/m
tKzki7/jEbpoEi7zdx7V2q9y98g8b3AnqJbx3SAhgaYFX8jIOZC1WZZ4DyjABtSGKBfKneuuOIG4
hnFonH6oc7+ojngGEvh/7/99DrGWSBNx8wW3nXPH4pR/e4g9xWtgZquM15lbbZm+yU4vWo+T0ejG
Srw9JN7VIj5K24h2xqn4W6jesWjMLwo6qoWSgvWZCa1OSP5deBTvqeMCGhOb+qZxmIqH+WSp4TmJ
nf9+KzzHPQodFo9AMJr7hCJ/WwdEMKDMPf5rTNvg0/w2ee7KC1pedA5x56IUlbhR0Q/+2preQlL9
t4uItVA8FeV3h9oT66P4ADo0NNGRxBb18Ps/GXxeXAPRDblz3S5oiL998MFZ4MT/oGwIJspkI8hD
0PCi08msso+tyFBQDmUlzi5+HlsUtXCJ/tbjlsWtZVS+T5cAbQ6y6wxlckRiGAcSC/Lfundl+IoF
SWzlgD2WECOs9qQD3SvUeAxiG/kGTn/fVidC+PSygsX77xiEZ3iK4gbuvCe2sbiRb/MULvF72Eks
r9Rz/RtyKCpvCXr+NoA4r7pSDtSCIbMgDDaxm8KcTAV7rxBJDPGmOBrrgc8sBq3Cjb1p1T3U9z2z
lfi8opWl/59S3LhoAdFaQ1uMatFKNT1L/PzXOmK4iOfFYzQxjgJ9Xc81OjW3jn3Rzom8gzi6EXHc
Flua+0AHODHQsInaxf2HHBAt+gKbe9IIMkGpu4yah8nAphyqemgieQHQfsXemCcLRNgjzNOE4H27
IJxy/0FgAAD46Eku4MRfUK7GQSeTgWqvHDKLrDqx34A/Q3XMfNQt3iAMEVRpED6AObt6FIRK1MOU
YiakELhDoDZoVEBSbEAJqUt8gLZvFdtqK26XOLu4bzaTUUF/lE5/aBJjJU1u23dcxRURoBOG8Puk
HG4/6nmAFYhCF1SDQwvRoEke7PaZkS6bK4j3v5Is2IsaFPJiiKnGhaFZYs6fOHHLnUBm3n4nzQRx
HO8a0Erdgnk9/kQVjQhj9DNj73fMQbD7B4c7HYvGbhd0dzDTpzr+HlTRdhLL74kud6g4mul9qQdN
wnyQbtRls+utP7Pe+j0frnH1pk/oEM0ym5XLbj3YontRTG9vo5oruflaD+P7Mp3lwCXWvChHHU7s
CCndgvvdqlSdSwZ4wqd98uWBJf15D7pzCZ0vCwoZB6uXaNEw6cDSICG5y2fvOeHG6HrQ5lC3Z2hx
srqhTDYfRoonR13UzZ6b3kqZPwJkPegmE25x3eze0++SlkDyIOkWypLF6/5DaxA1yS3jQIODAqeL
8Jyxnfnu//Ym+heoO0R/iHsZQKSwbzDMeGCLYqFNtQU1647y6Rbr0xuE8un1SB0FMHGxOskPXaxG
gwTydNAgfqbPsb8pj0Z+lSEy1afCFn5C7/lObnHuF3M86zIyHJBlm1dQb+WTgf46sYLFY0MlOFS2
YABeV9KsjY2lmuiL51re3kIYzsmdh0tUORDj+GK1QR/1mSzpwscWqbPZc/ZaktVExWt3wTuMBnMl
vk0JrofYlgskMKaDrbSlpZTTZ9v+opGQU0uqI8VL1tfZB597uNbc31gV/Ql5AIIMlSvF+oxSfr6K
RMhncwElrKK/0JtQMWduhMh9swBdA6SYZvsVHDtHX3+Eb47smrePIZGSenpOrjMdo0d1qIWV5P5n
9oLulkdpLEwxDFqkXCJpgm5jJDNu19dluSym9bycPeY1FNjr2TghrMx+P9IP6g8zY/NZ3BNK2Axn
18UN5UhYQXtEZNDDEGyjvvNwIQ7JibFQGqJROOfgkpc40YQEcHkJahDfJvoONlfB5RIxjnz2PTfo
kIgSUxCHRri+hN7w9Adn49DOtXVvfds86bjIvsfqUswbBwbwa5ezaNZz6KibjqeXcBDpdJnlFR50
JU7wjr87ztZM6rm8+O6MzASkabCrMCfaE4OUiYExTVxWTCvnes5l6KHMWLjYrEpf8E/wAgh1bHhD
OTC3sI1ZkGHzQGUFuwj7DosP8gJgLCJQpFPrsYTLP9dCbDIDcnAiplbOOjgYB85PlpqLGSgvijmC
93+HDFMsUx7btIcwVuoTUzNL7rcbZU+r7gvwqXHGRGkYHlcqvY+wJ8grkF+lPaSDQT6Dm1mxP8Fg
xeO22FNd9o6vGWnmU+/YO9Im3A5uKfl98BMsBHyjoP9L0uMATkr7cUPPt53CliUizBSFo39+n7Ay
D6wOzNScds8wZqY9cVHjwOVFiB0dTqr6/QbTmdjI0hPL5hJ8Ui7xO3FyMtpSZXqF0ZKLludUvMn1
eX1DeR30VS7ORLuxynAoW2kDLkdOmRvkBtiZaZl4BrMGrcxtcDUsYopmc8HHFjXR/TEjz311DHr7
C2IXROo6SR/2hw5Rfn60e1jU44qSRPJOU8N+6qiozkv29+4Rlm/qUIGr9kW4vjrLL5O2evUh3A+A
wIR70hQv/QIw02pPSI7xXN9eXv4bMI64eWlg56qfvQXvJRsG5Y4swx42amvygVqIpndXvof62zWA
E6YzVhUMET4ENr+296p6fFUmIjuhbe9UyJTWv7p74xf+yNu61KFaxgW3iXWpiI9zH1gUdbErHuqK
2ByAmaqzMyragbJtGnzUvuEafcXcZwPK/Vm4rSXuSg3PILmBCe6jOvAdZ8p2aCwLNIXPgNNKUnY9
r/sB/fvRRx/gYJwHK5jCfKM3tiXaxy3Vq06PJRS+K0HUqH8Cc5Wl5P9QEwhfuYkvg0oHc/nCIJCZ
uvvfMoTPPvdkE2Qa5nZe2vUV3O8HJcSjppPrmkIXeaxJDQ6PGWUuk7utxl3A0BNwxv64PRHflxVQ
iAL6jUomz9xStiyaoZyPCY8VKOC1ZuqJWl1FiFGdjhYE/iDzwu5gyuf02TP8LBlR2XMuKZPHfSm4
TQBfJik1OO/ANDDISU0GV+dtMa+Oy0Q4DoAVSVlRFZPPeKj641zyAHrxPAf/hi8L0AIArJxKmplf
sDGQfBVspfmE4WhpkFmzGYnAFdFZMC5mz71vSY8CEHcQ8XqjsKFE72WFZEt3Spflv4zc547GJ33r
fv8ZE10kxtCfENV2jUQ6kvMyxkIzzZWRif6iCapY/Z+r+2m8PWWhPRLRoFfRMnS6kDAOMMTxZXFB
xSXfT/cXq2JsnQG4OgUcrpD5oT9OV0plKmAMcAmISjPLjfcUdFVtNHSoGwnDsnINNYIo9Hwc91//
2rqDdqvcYz1fDBj6mhYazbHP6LylQd0Fn9tEgI2GJEpGF222NxDildBh2PZaGv6DeHong+2ngkvf
aW+Ub6YKM/p/RolhlXajGmWfN24nSbWuJO7W2UU8+C5b/fR5/zzeM934QRJQUiC/gi6AG/5dfmX3
UfsZUvnUpth7TRE0b1CbcMcH5rMAIIX670vA6IEg9ENIVLccIDeiWBmFI1F1KSYNPcxu39MequOi
OiXMANB8vcq9S1EBoiYdc9+GbjIdMtOS3q0qi/Qu/+Z3d3i39T78TvjfI4JIWiivdSbPpUJAdyep
filQFM8JCwPkrTr8Ri1cBISqdvoLRimx/ufXyynaPi0pWAhKbgjj2SRegME7XHPI/YQ2iCCLaZ1d
yl4m6vKdkEskEgY+6wG4bx/VH3Pw9LLHyH0F980NknnCvA1PbN6hOk7pc0gA1MSFAGnVfB4wOSwU
MSBHlPYeCzwB5m6mhXJ1Xe8BcCNuvLxNKkJkqOYEumdMnpQPOBNWtqGw97oE5g+heHC7rBT4Urkv
l0J21WWI5K7QVoK1CvcGugsiGYYvr7keSwjLO4bJRzOhKEHauOC6Jr3zwIPaTNJf+Zgqn88IvohZ
w73Q7G8ES02omlYoWgM6I9+coSwzRhCARYru9EWOxVQjneasRuTbBv8Eta6PGN6H5y4osT0ITAlY
Fgq2PGfvGmUUE251gerzDGuB5fS1+2aOpAtGoZjlh2BND6xVTEF7igZpoViADVf1n2CziOkm+Y6H
tFcmgxdpujsaihuWO1r8ssoiqRsPf1rub3Vp0I4RpYYpMoFf8IMcpgY6qZsWzDjI3FFSIKAWPKdA
utMtoxQWI9pv829DxFf1FacGcQ+xH+juF4/LoavdNiAgZ9QDTi4zoyHqmHplsN9VVI0GyEHmq2BM
of8SQYKr5hqiKqR5ItJBJKr3ojOA7KNANEoUhK4Jk8TFP6puUV0OkgGC9tBvVobTzZk+XcG16Ksu
ayoVDX+eUI7IIPygrCuNYJPBnqL/Qoggs/NEQiCSmmOt3Cy9m5cDu2OAXi1GWUrjVt36yzxcMoXj
qNA7VM2WBnTPFVlpxIR0Kah7zosMPDEal35HBZQfGlOC+vDPGH+Danc/axAdM8iQmF5XHb2Y2k8T
soVUhFrtUdlBSuGzhUUgYwh/dkBEFJIgFPIQqn8I3I8zr/8dUWTmfJnhhzADKAOBhy/fYJkQBsY6
LQJwwRSjan+okei2wedHRUPuaw9CGUSOi57qGbUpoP/J5QUs3LymKLnVzAg/TFjoDOJdsd/LvjhX
tDFWXGtH+YcJSupoHHGR4j0GZQIdEJK/Bq9GyLbiBmmY2QC2BGMrn7x9kuEXpzoq8zRH3grNfnZj
CWL8HiQ8mbs5vKGcaDdCuwAd6gtL0M8T3ePUbqCxX6fPc15gNwGOIs93GJD3RYQBDIFEWGhMpg8L
qIuQzwa7ZOiu1gwcCYMCAwuU3U8j45RIWwbivkcdCQVmJRAMEj8kB1F4I4tfkJY7EmwJwWzCswd2
SESBNMSe+e4zu+7QYsDJk9coHtRAum8jD/ETfJ1WBu7GjeVLhMY2utseMfNeO8bAOme8karrk0lQ
l7d55igLHh9o/i9BdTK5CAFSzhb8Og6CU5cWuvq4D+p2H97mlea1QPX3yCi3LqC0T08SbCxJy235
MWv2qN8MRVwb/iwJGsq+yiao7A5xcpqZxa9nMYUSs4WfLKOXiJjm7mEPuxC3ldQGBz7LsbHcs3Zf
rducsGBHUjQnM3ebf6m2I3RLU96Iqi3+/yxz78QCBKaXRRk8pSj5yzxjKV+nlpAv7k3uoiMCfYUX
PUDvB3MGSF0vQs3FGhrjPbju1Rele2LLqMWRZSAzS27+G+qR5EGNPw6P3VrdPje6c9moVKOWfqg9
/NlSmRMX52JdAbSDGU3HKKHTU+vgqSJ1D6rPpr7sPad8zghuGTDhw3dx2aJI+N3oSx1zGn+jF+Dz
9T/RmmLdQm5qLZnP+c2lfPQJYW5wISMNQTG6GwmpL5V6nE8fWt0QjSNrr5+0hzUgp4p06xJlkVpy
9iSbmXvROyPQok4kSu4BsgNr16cw01lpfamnmxhj7cCHY5uhY8EUFJFcJYcakLdm7cjlzVPV/TKt
TPW7QKAxyAEFyY+JDpQox8v6UiO0YA1Wgz2pWcl5FJt0c+vNWg3uYsugQd2NMBelGMikUM53mf+G
Mwnk2p9Zicp06ZPRnhKymr9mNSEf8R990xP/EfzB5pq9onqOhAkB7s6rpvW03L34+pKeHR7ruUSI
4/6DuS86gMQdXoMaTEi3KP3b5jUbCksDPptxvm9LP3drKrAS+cHsDoh/E0lsgHfUhHsI2ROvhzW0
wFnSQnWFUH/YLrRQOSD3mwgM3St5EAljVBwGq/dpQCDxCdSaoBKAJmP1STICnS0xULxiInIU2Ejw
z7KA1CvGONmR+H36JLdNtS34oCJKh9otSVblIBGfJOC0xbF9n8TV0MNevCIiaVuJyBR8yEBdEYL5
JO28ne9XxOheSUnUDufs9xi2/cbu7DefhAaYfhLhjItY7ycSNy5OhTNbETZpyBrgCRJ/JlS3X/VB
mqcBS6eAtRirL58af4m1D4gbNv2WUxN4JjD4SUS7PrbGSuRSsRZxcG/bJiI2vsJwIQErxMct4r0X
WqOKp/etAhRnwupTx7jG9SLjZvrICvHpAPOKSBQAqUUTiWvyaGMGPT/crNcnO1OdOh4TywCYVTxK
VSTO0y2zqLESwTlxO+2c2HhUn8Qj/s3Wos4JmjVGAY/t36iKvxEtkHxmlQgKL2iufljyLG9bwyfT
iHS2KhR3aBVBF3tsH1vRCtUCnxZV7S10j0SjR0gHcTWOJgZGQlgRUgl3thYnkeOSVretiGWX9KRH
TJ4Jy8d+kgoqI5EqEvmllEh5BhyLTrDAOP4emNrei3SrCsbA4yQdhFkRwxwZbgrK9JYHwHNYscyY
r4PyD+eoC3swC3ob0Vioy02r+XvaP36WbWBsS0dzr8CP0D6aoeJLmHrgsHxP23gwuayUmTK7HPS5
Nh/OjZlGFA67SP65hz2xGwkFdh/v/S9P5mNwU9/DK+EWH1symOn2u/ocoLjOX35/+jzgNq7LSU0V
D8Dcturfw4pSRgLj8XbRwCNXkRHhSqcdISYDBiDwkePLUX0Bfny5Q/dC6dTBTPIvSblCpj68xfcF
ZyHQngXPGcYrdIm7SVQP2QLDvIF8Ql1SjaEDCgRWCNLTZgJwBx4YvgDFOpYEJCTHA0uJUHcDv9vF
t9CYpN4tbPwuhuLVsxUqIA7n8JFRXrx5Ax9NJMai4lBHOqBqJHf2CA04EZNbKDkIXaxh2857cepT
wdEV/FrDkilbK9CRyDhC9Z7uE817BurkEV6jh9eagkLahqAfLwlJdWLOpDEQ/aRe5kRGIpvAowWJ
zZH9wZxqqB4q364W0NpRn3Ju/aBnwZWydOcVKnYOVtowcwTYNAd+o/0KP7bgDlDemcztcJMBcYep
RxUHGRFV3JlqrcZ1UDoUePYk0reIDLvFPKei0zXUE/DGE8kfum0sx/3pjQxMTZd/OY85k7XfJ5Hx
cTr76youODL0LmowDOREwqdP/myJ4AHoqXLZrmsUHPBX30f0h0FoICZyFKxGw3sf337mZV73T5mq
XgUkvO8/41uSx9etvHokOusNqn55PXqFiAmSJUFKHGomc+S0H/CFv/0FvyFSiUP4DulUXqPztORy
PazrHJqrHlFHxun7ffBwUCB9JB9J8zx9HWhY3+nN9AkQJ5EXg4L9IWsrAq9XxoLhweiMtQTBGXs4
uWByOCkt/yL4TFJ2TigWHXMUjZgiGwcg1mNeLmmVSWl+7Dex2j6pD5Y7q55KIpkl0r1ZQrZ6egvT
8OmmIUUT3WuU8SXNuunLn8mCixSnQJuhLBAJZiBuoIiDucbgp2o44jFjBAhsxBjNkmpzmUM8CxnE
UHMMqnSD2ADbUHlDwuSIG02I7gjkkFsE+qyFK1kxLLpAc9GOCSjWiM40OSenAg0hPjrLIlFrwWwG
xP1e95C0mQg9TyBRk/uUbMAy3ez9PKI8AuSqNDZm+rQ3vy0gYnX2EJ3qIuzNm38aPsMIVSTYV4PZ
w3k4qnufpSgvzIvz4IigSvDxCfuXoOrdLzqoA/xcBHrDRzjwZRZLUWZEWfYZVQY1rBHzOSlJh4oW
WYZFtx0u1Kh0sYNMZgmSag9PM4ee5GJPoBCaemI8FWAIvitIq/c4p7BB3776dHFklTNcAxxp+27X
bi+5LqugdTO/saggEJcBAx3o0cVHyZecJHx4S4Mccp9o+GZGNAx7VFe/eZSW9AzrYt6J9mhx71Su
YeH3PRlsZ2OBiXQ/PmLlpLJIRCIMOH1NRFdCECXqJfmSknVxt06RQ6RMO0EmdnlAWLpMHu472IfV
moK4AdJt9FzU6SHhN/4D/e+WmHtAraOMTJG8Jp5v6y7RFFKIddB3CpjWHeOOudMprNbPF0OSy5r9
hGqEU+L2mTj02SXOFtUqW6h2z/8s5FWRKDh2UR4aYevCYqdcGtp/vuwqYz4IJGvUDWZPATN1ByAn
hoF8lDFcb9OrT9mRGVMEmRmW0eln2T8KeeILYEqddBLVpOJsSW3qOamBOxPNEzCriJyBn7Rw8OMG
SZ29w5MjLsxjv8Af1MyBRRfyKvPuvaxrpFEdA4McALJGj30Js5yzotLvvX1pDoPG70D73VbGtDdr
QlTlXCN4gYMlpDBBft26EjWDGAXCniRvzNJKt0JImRxVRIUHtw4FROTJatEhmi7y7iUDqLBQD7WZ
Mr178gq12XBC2eH+5LbS/GLVm735KZkoQOg6pJ7g5sHOk4XDni8B2U4px4GsHUC2JddFEikaeBfK
4CBQgzKHf1n2EPzvRdjFkbEteNhoozgNcPoQzuO4bw3sniPZcEmECmDfkiiIXvgD9zPv/cuZw0VR
QYfKL5Me6SIqjkZtOUa4iH+LIPM+3n7TgaiKB2ZlqaYUD0Ll9Ai0RE6kbXrch/dj5f5WTSSeL2oa
yrivCeMbWYLGEWiSazBE1/1BQQ9mAVcBScjkShqL6ZZkNsAGDcWa3CenC96tDQXfjqgTsRmZqYTV
Amf+uswn7TqfGLHkdf7l1Po/wJfBpoms9hCMIYkr5msKR8MthlXCc1g0k2zWJyErhKIy9zMp5nWQ
zvWoonzl3utF1wmfINYTMJLRwFd8xJish02dZLsAZ/4KUzca2Lfgw8svtaLysPnRJldl9Ax1/+Ol
wTM27MaTKKGGVKPXc27ugOeLgiqdJou/9t7uR4/1fd2P0iMErECbQEKKYMuygN+WctzFUtQLPsHQ
S/0n4Nwgnxp26e2nl7hY4XhRXU5HJRvKRJgtlJ/hJI2M+WeDPir9Rp2/NtIcZmAiVNkWcgKwWbwC
+o2Be8Kpuq21CP+a2DcrTfU/ks5rt21sC8NPRIC93EpUoySqS7ZvCFf23vn08zGDwTkzQRJbJvde
9S9fxZd+NndIgGzDDT5Zv9qVV8VoLT5WvEv65+xLPfuP5DX/ZvWqvjDFfMXwTDhmr+BmvjOC5NrB
yWyP8PmIjtZJ3TBBR+6cCIGDDHol9vzhyKgH7xY8CzaZVEwn/9Ltm70KblfHw1I9xffEzdz8Xt5x
d9ojFtifjY8YdcLxUJ/VvfzqHuXN3FL270cCxqk+9zztYC8ezG1/V6kH5P34Mq9ks4dxnpWtTLf+
Ch7CO+EyeRSPftsdyxNmitfps3BZhFxxh/PBfp/9d+mzvKNQ9qzcyPXPbCaNi3qaLuNPtjWWAH2v
3g8Rk3dl3oonJK4zpQ93NrlKKwRNtqYrutaPdZfO1l3AD6c2kAntF8jQ3mDFgy2+eddMnp12LdS6
EUwpv6Lf5JfKLPu1iEkoLAJK4FcPLPmSR//qX9nDPxXH+ARDGNUUxAbt+iQeZpqMvkb/bN2e5cN8
KTM+QLSt79G2clEYthu322TOuOt3KORuVW01Pet7eh6eyRVjsauFg3b4IzjJFQv5S7zDcvXVsLKA
cG53R6SPt81j3GYP6z24+KfwNsu2YN9xARhwqx6UmJd/H+lRQM1CEqA7qvv4NFeexW/1QPgQ9YJx
P25TFNX1LfO5o7gX9zk/SeBkG3Hf86jql/GePEzXdP+8q3cNHuGpffGgfvs9tch7+zX/v3au9+VL
OStnHOH3fcrzbB31aJ3wpzqlT+2knJSb6Br34SSdWbPzV6JjcgyYPDOutu7WT/Qb/HpogheP4OFd
/Vt4ErQlX5h/hB/lXXpXrxpfPjoaO3mmgFJnryx49sYuOpZU2XMNKru1o501/lB44/Ns0TenIhDd
+ZbORbvGRzH4n+zUT+u72AV3eP+QFBm0SjthHR20E42DG2EtYl6yQ3SQcPoJjpqwaLfeFRLHrqXP
oDDbQDBAMoFZK+xEby5JEao3d90rOGEI685CKCmr+3QnOSU28LNe7+SgbwJRYp1tQypwSAF24Ii2
4dSH6a9gu3o2HI4cMalcK4R37CxWOklLWaXrzOFQvYLLuG9foD1Qezfdcj+dpJPowkF/AIt49mC8
1jMmRN2oG2TreX/IUAzHzIGj70uLyGGjZ35xCbfKk2E31g85aUVesHQgY7Oen0MwnoQHvAQcrI8x
AUidjNwMU/rY7P1NiRgMo3yiA1SSU+cYcNic1q4P4b23m5WxTCmKwd2Tj4MbnRNNnLlLRNIJCcWN
RKRFKx4Qsi37cQ0RFaImu9V/lAEMgl6CS69Bh8l4kQyxQ7hlW62Q7KZ0rW0eG8lrl2L/aB3zQ2+r
6/5enxuEyq/KUz5UV/kwraRli2UmGkAgwEU08CkciJQdFjPSJtz0QG3KC3NssBZzDvKP3t3fmIf+
jELoZrh4vBj5lBLbjIuE7YV/b1aWIzhwkRxjowPIQERwnZ57eRFcsR45AYZwi2d47p7qW3vIXJxb
r8Nndi0hn1ZuTxJhrHUvgBTsdG/RuCQXygZ55qluGb+dzS1vH0AFr3s5t0cROT0kBVVudYV+N97b
c3mu79MzhyBGOcbhOCuf6lbfD8fKaVz1oO+bCwbtJ+mYrZprucazc5VsYRY707M8p+/JFkufn/ou
H1DH+6zpmNp7+N64fJU1n8epf6TPAaFDOHd7GWH0+l4TsbqNfAj22bXnKKpbPAcdVBIPlpPfBb5r
efb29RknpKXghBigtPysllP+JCsslLbUJG507Q/EskN78vbSMeFn5autIGHthZ2xa+FJi3t6peXE
5RjXmuN9M4A8GL+Dyz/89OU5uwoOmqpOfC7vIhsCHm521f7Ku/cmM5skVo52N0/5aJ9QHoN+smG8
2qOkw3k69nClgMMwok/2EF9X+L7TG/MudhYd74SRkMoktn+0j5QWbGaKJCd4mAGtMbnsOkK/5sXs
5DVKLRSOjevxwCMetLwvjuFJ3WcXxMy3iGRrDosJd64u9X2/Uw+FOx4SnlvArzr6GpHORtzKr/gk
7hueDq6g+xoBnFNyUb+64/TInOnYgDz5LdHvSi/SC+9EqmgJlBBS/ggSfVg+aIq5H557Y0YeVM7C
tdoqbvSV7JN9ShlDL4w3DXCC/eTEd9Sg7i2lTODWzE/P7Q4p4iK4C9LR86SViqSIxB2bcGXRhFUf
srcxATDvxdJYBWq3q1PdLlC9S80MMqJMLeJiXLcKpt7OhGCljQxb0VQxyfzCjGnwQeCI1wDo8KJD
kDmIU1tDp10h+KhK5nQ+0Cl0lsxNU74af1gH02/UJmu+o9EUu6ER4MKiUQkiVNCoZbSUvRHtT8zE
14iRe7PoNdgPd6ATGvAKXaOse6iYqnL4N1leKDN/RTZeXoCVG1CYwENjyfvsxPDdVL4KC0V2nitm
yFYC8KADsYOgbeztmhh1reCU1GjUKCPqR+mrFo7G4G0DX12XDfNuNvxBV+zHHrZ19GZE90REySpb
wTf2h4q6/mOwUD+SVilnkW8d+qOtd/1O/+dC1LYrUTz0oj3Nio5A/J6GiZXqORsZmeMqiZ/5smUc
r95iXoIR4a3I40NS0kVFKEeBZ7zmsCYMwJBuTsO8jY76DJhDUkJBkHFNjRzgjeQdDYsnszXFD5Sk
oO4StKY1rmCxZy7YXjIdn43hv0mzaPE8UZfTCN0ygDus3nEnWQHKK24KspvP2lzULP3uAfMUXC2V
Ffo7sJ/+7YhLc20MdCOIrqzQBjKrvcKHjtc5Ykr0wNEm0dYV7OAc208WQDIi2/Sbw0Yw123k4iXL
UEcuFt8jBg7AZZ8dMr3aKvWgl3wE0VFmFjvzj20D+XJ/Xa7xEMF1ud6Cg/FQgKU1z2y23MzRbR91
KIRybgVokbPu6kgHhsvCQ+yOF78If3xIm+/5e/PgYaLgiui22bFvxvXjaHqfzWeD+EwFZGOdooKD
OSRSAHb11zxTEjqKOUDxJ2x+wRkB6wK2tix+zE/lxSX02P2iFMlkqHFSO+Q/mbeIWFJmI4ws3ylw
45readC8NV6h2H3XwGHOUAD1+ImmZsx2ncU2S2kfOR9osZvmKrGqQeuLNdjA3mbPWp7lqGKzQQdl
jv9mZ178jTdTsyLGvCgvslRHIQ0+/PCD9KUc/vQstEG9FVvJOEbWBwh8n/r5G/tzZEWPKMtbO46X
CNSoqn4EbT2JgCZOvbIy8fIQ7AbHQEj30rLzfwRM7kOXFyWgK8X6N6hv2aeQ3NiveeO6ZGvtYGs2
J1nmbGDZntZvfeP9nJl+rZMz+oYoq239naldezRpBNymRPOBTr25ZGekyY6J5D8qbB37ZFtCDWVv
QaVG8iveRzKIm2MA5aTTzkF3NIjPqFyAEVj2aJ4FjlCsJVxXJca8xhIoUsGSUNyg16/QoHHq/Wf7
UegbLkizb/sZtLEJYK+a6+rVQP7SncSz0a/1Y7uA+pgdUd/zdka41XtXR0812HawQh4JnWCz72H1
aG8wjpGZ3Vdfkhs/VExSx82/QU6H81r7CRCGfS1TmfotsgcbwABshBIZC+EZ4b8s4B2MexT4aGih
zPSJpzgcL9QMsMsiqU4aQ9s0W9aYd0AUrBDVeJjyr/AQIV7fi4uIuk1sVw6jUYXRbEqCojvHslOF
Ic6Mk/Z9Fp08+uf+BLd+3KS39jbSkSWf5QaHwGItXNV7/wa/NQIhg3NcAIUs36hQCsvtFMOw/GbD
V8EUAWOUo/HOkn+EooLNgtPzxrZAsZgn7vrA7uudflLSfdi9JuXo3UrEA3g2JidpmaD1dEFxXEQT
z2YciUgO6wGkqGskyXg2mBHxmt8MKIFsroqTwDdUIdXzSCxjwcKYnaVm2UZm00CqEqhSDgr1Vcgk
39oBIQDmYfFIrNuEDN/OQykFFQP9GBO8pwGwIjpnqJeAXuBpBRhNg8Pyt2AjevlIIqkzuEbAmkHz
crm5Jm3CF/h/5a2XaKb8GJVJoIPi3Qj+Iixigtxgt8mIqO0jnnVv71JJtcuCNwhXFSTIxtVqqAEt
/D+se8t4G3lk2enqzUrkq977rj3ojfjNs/ilFYvZ1FwTk4E2X4I/U+vkOcuxgG+BmxA/hgK2T8I+
Xv70CW9K1H0o/ZL6oj/yJ/tiOYBvkRZ/7Zf3CbzbuGGjFuykczBLjM5h19oVS/w4P9RvwxmZ1TNQ
25RspNktX2SsJxg1VmuEz3xgJXfoXHNsYFtqgKVmJgtAC/HLTQhI5DiywX8on+hB8HP8UVk+YX+4
pI/mxhI2/pCxUN9bm2KjvTdHZiboGbaMFbBm+K6JmdmKwyYRs7meoq15q/Du5e/9KeWtukO1Sn6H
3+wXWTDefbyBxJ+2O3ja3XbaNH+e8YUwzngTp0OPUixUI3Q7suG9QKO3X4hoIurLwjzU6H90q1A7
8uNPxipp37H+GtC0IAWLyHYv4+zco3TggIfEoH4v3SVijWY3gPzRG/8ngT6LrmS/vo7A9KJj+iI5
EbUouEDcblBzFtGdYy19QVcHm7bY0e9ZvfVRanvz8BFBdBra9cW/DT2aF027EL1VBBP+OwOsrpB/
rRPiYoAsi8m1MDBlE6K82HZPXyyX7XI/KlsFAMmJlDkBh8z/crDCnxI3moj6aebvFFzKB2Bqsg1g
HoJ5TyVjI0ELXAl1Nw7h9FDhTGCcl55runbtXHyXf8zK5eKnUX+Fb1JInM26dbP5BnUYVar+x/js
UiqLaeTRQzsKbHTXBDrywNxyJYv0kXDXygl5eh9pcxGs+PAndyLa94gjJI6oSTuKI7X2XIPs6QFT
UiMIEgpdbC05lTLtzSHfW1qyUqPiaJibUbsIteUmQFc9g/CENroQ0mzhIJDKBW+gBgU1Ikl8CaJr
RfFdT+9BiH7f8Ey5Eg1esJpP+pv6AJAx8FtDPCSUUwI6LBKT6I7nX7HHUNOlwukLqmQZhZQ98Pj1
TgQebL7mWs/QIJU3H03z4OOnwD1kLMLQm0gZJanBXimfHRJxQvwU6YbBtJSriUp5XFliuPa0HcW9
tMtjUKImdVGyCS3y9rhslU8PO5fK1OwWqWwPUm59UdNZ13qcAXOm/JEW6JD6jzT6TqI3oXjmvb6S
QIkO2F4oDxUch0kIi0Rb6VwJb1odQMCI+Ng7D6wRjhWUteRVCKc+u0X61Y+ytdA5jZCsi4QuuAb5
1e81lu2pSFbOitXIIGPoWaAhJZc317Tq115GhzW8KW9JfMCOYao3UX/OGGbhW2OihTZ8J0SxBqFE
3v2kBZs8YyGhfcnUOFrw3gUWbmYlOjkoMsbl2g99CB1+/Zeq4koDYlsTmGPShq8BmkMkhKYZXqYF
EB6cFEc4Tl6Rt04VcTtRghXWus5pG4HcBhi/ia7MDauai0KCy8ig717DKB7RwtFPttoMsQPrkOfP
CdRThABICFmjGqp12QIdx+9YhDKT6xaKy4bdp5jnoLWgWSw1itsUW07R8omYScTvE0IinfIZ9Zlj
Rf9+P+13KMTPx6/TK1Dh8r8v3s1uDgyqpd/ZVNPfjDHVkIpisrAxFdoirXcKsnzABRkgRRaOl+4r
1VaVk4YpICYvMly7jPjqZ4/K0Baehjsjvb+pUZ+Bf0s5Gh4UUmWV5Ne+xbsHrjoPBFWNBqRuI30o
pLKhxAZCxyy6IYyj5UgcaVIDn9L1NGTLMUYoN0i2IU1WDeJ6CIDGTeggWNdcNzCt5JeyfJQqy5ko
4Yqu3/uMFqdLDWoIqw+JD9IJwBN4iPON72Wnb9kcyOxkanaXKswIVJA88A1Lk8PR+QgNFH8BipJe
kbxPsb5rRoSYiAp8MB5uPq5aLlzpCOA8w4mlrX8IepQ9GuyD6r1MGspJ02b0VsavgtZlbuPEFDpG
CTkbnGQrI/CNWHHfLZryIDVoRpCoMoq3FB5tlq0SajmlpTEhFjcTS0A8LTp4WsrT5Aegj5NnRCaf
tZafxfSlN8d6AlzyVWaBE2sbzUK+QvLXjTK6KsHtX7Jtm+MICbXxtNXoseMRN9V48UOmqfLoJByq
um2X5kzDyAwk6TvqjLL5aosvM5Z2PS4rC71pT33eIAeNQengfyuqT6dFPyEBmzEh5yYxyq464lIZ
7rPVqaECyuPfTvkzkbg3KBkk+KcsIuttA+o18y6a3titfEnqrQRMNoeTofm24kF62aOAWPoRTSMs
IE6fVZmPRnDMgm1f/s0rrBASytXXpAuLdJYmDREL+ahpZQbOwAyiqkj1ifoXdwRCVORAzPGXEA1L
0BLsExRwhHKhSQvk/YNUsbninjBdknFYViTowpRAbaEPhxSgjtpvjErMPNBnixhZO2E2OwUxORV0
tLOKvpNV4TbiOkSVjEgu8zmBeJ7IHFpxb1onsS055F8lvaLn089Tq2mpvhqi5iHI5J4SUEPRHCMp
tqOWIfswHLygQJpSREt0SM96Lmx8JKZNGOzDhAZlS/+vqRH2P96mluOtp0ZOjOpTpOa2Yn5Ixizp
ECy9+SpT7OkJer6VseuyYGnmnxr1RK+JuzjPtmniSh36SelpCDahzhqLmBNQ+UYZDmXBX6UbYD/3
hWzetP47paAzw2Mdo4+FQJMJODEEK9mOaKL69tiGq4CCrkLc3ehgCokJdUuzn0J8gz2w3ZW0LHvc
0LRq1XICLP66l8vb0tgKbK65KYpw7gG46Uh18zH84Tjh/qQCJ+ZgrudgVfBDGjLIw4Kcir0f0OMu
9WwFKZHQO/PqHk1oYaXYaOs6NWi/1g0h3GiG51SKyJhRMjCKKj1KaGRiOvmUoIjVet+jmNsSguIa
Vp6RKq4nhLhhJwGuoEKRkU4gNmQfVR7b4mjxLv+sAThCyR/iaiMuCSK3R4KSGUmR2GH0acVg81tX
1Q4Nw/XhjzPiFwbd27FgOGfOCreGPUwwEfBrlOIRhOtxqtpVDlpZfBYJMVdxNevpIe4w8uPNUNuk
pgtwVNVDcm++vBrTpgZKvAno6da1ypbqej6EyoRmi1cAG012Qf3lCVwKvu/wzFKm6uASxEzcNRlK
X0SpSfm0jA/x0++/REYYJANZuco81gErO2qY6qekhavFclNA8GWA4Y9I5OKuUP70fXXze2ORt8V+
SixS+bAVq9NojReJKSeDsjTaj61jgnSzwpdKs2HiPhK4RuK0+tHk0QnKsQGBGV1NQPsmuEifzKgy
MfgFhCmkkr0DO0q1W/5FlrSxOM56D7spZMKRi4jFtN9Nxjg/r3fWt2hYX/qYroxURJQbQLKIxrty
HhE56kHqd2ySAKxbGirKEjdJW/pzHtGOk+/GGkMcX4EwDI1RhiOvvwWSZAvVEToIz1wfXEyXrYnC
vHwqIFxV4CV5j2y+gqX6hvQrgiEdQfPkn3V90iRH8bBMSZ6IK/rsLXREEAVq2mWcXycSQdyjVaTm
Gz6MT9bnizKs4WGJ1mPIvxOCcDd9ZcCjDT5xrzxzQMNNM5eYkUnlivQwksqi9xYPxITojdScILIV
B46lXRWZVC0fNMgcPtSeCFAwdbPgDPUlArlsZgPlD8UiDrR1NDlC6fhevFYoDMoW52juX8tx6bdy
+DcECCAoV7Ustinj1wJuPB++Tn7kyDyTNdSGiYaiup6GdEGM6ELyxWCSARbTTD6gKTIdRR4ZFhkk
lY7WrkXFaqiR/tfMRUjTXB2T4rsrpEuqe9sYgfM42cu8X41L1FORtWAEujpdZWxzSsotcMS9iKeI
hGYZBdcw0j7FriApi2CELtFc59ybJI4UoDoqHltmY/E3itcKs1V9fNd0qC36hwRAjD+usUyirhdL
0BXTm4A5mB/qzlx/A+IsdmV7DadP3TCXuXBNEJBLyGomSYypLz9VnTm65YoWtBQidhZeS4moYR6T
0dHMbtWaF9P/iDmGVejMBZLJZCrOq62YO37/E6Ld9xZYGjNu73uQbnL+066m/ENDENYISPG8d11l
DWH1u1gGv4eJH2eNcpgTlBYYGSebwYzBinwKkvAm0jjWyVdNfrLCbZpfE7SWA23cef1Wl7SVPDmM
nnPoAnNCS9OvNg2WWorvR2EXRnSacEBrQrBw4hq7oTFDzkAI9ilA7bKszyZ9DEm5oH5K1WqTqLes
A3cGOhJF8mHVTN3GNAFQIAjWG0eJEjfGakpFkFKI9L+aH3yglPMg4psjmXG+UwLNF9oFuBP1ksmg
k8ZmSleNpsHiM+g8z5OirtF+6BBQVR36MhEvWS0HX1/rp7QBg0QISgN4BrlPAelTq9Vze4HJk/DA
AY+r6INV16qrF3zmOz/zlmPw2UNQaRS4c821LZOd2eA3kRTUbijDB9Tz0WuuEQfZmYu0ERMA2X/6
DJq9EjS8X6waRMws/8QjKrzNXNvO+dlAcr0uyUZM2j1ILpM1LMMEAB1NW0a+rWrQlAbgDRJ+QAal
qvAOIUKSgbztmmBZSIDgxJYyerqOovJTNdaunFyNqkPokPzMQkeLkFnG3VlT30z86Z4+d3J2c2Yi
4TGxUp6iBLuPqNH41XoKv8way0Ifvi13RBShrRgMtxq8JJQnaUbw5h7g3ZfpIeRq0cQvTcVLmsTR
p4j8wF3IoJs10EhZWGl/AxKrEQ2W12ytHsyUCQgP+pKUYV+kS4sqOZPuWuOXkJyEr6TGcjRZlWm0
ZsXKsJaUqDNzLPc+RKpcuoneMYqc3sQ2BuVU7LbCK0fThEeUfBqW6xOHZKAcHLlWr1ZzkFAeI8I+
IWsbVqglxAsdV+QvTwO1dA+kUy3ca9bAVQDVo2esV22DBEX7ej1p3npErnd+RrxIqY52Bgp4LXEo
b9NNR3xZ1sglDbGrR+hVEmMMb2cKbFO5lx5tfYk6oza4ogHbsf/2KwwAoL57lqPgOSH628xEntD4
NqPEpjuWFW2pkOPavJ4rgDLMT/TYg8XqQot388SMhnn+2FG+95tNDdaoZ/8llcveKA+18kkN3AnQ
u64+G7bqlcbC2iRtehpsaSL56CjWVWnZdw1vNE4NZ4uVT2RWNuSjlU+ImzPs5LHiUFCKxxlgOOYh
4hnSZT7WjfA+vwIDWGdx060nisZSy65YcqjtbJXZFdOC+Rr05M+U5mYQEVHNq2EhFG9z4TTX56Fx
bDUETtnra0c+b9vp831pzZwkO58TWELxs5KfwgRwNv+j8tHqxDa5yoTIuKQOFMpt3wPxLFCeid6s
4CIP6prHl2bmKm3+fMgNcuUwcaFJBTVGtWwyAuerKmJkTyzeFKrHkokkZ5JXJxXjUklRd8nEhQ4D
MgSEK8rziGLkInao3VKFLkwUQ2PUiLTfWr6yWaHwV0IEksf3sYJklj2rDHQavVU6/oZ8Md2J6s1Q
UlpY10oEn8Jf6PDZCyRnbiFbg0lj/ZtVqKtSxsuOTrHdG7889DpFkDyjziccjKkz+cwH+5/Ceifd
KExVazglvUEc7NZS7m1zkcQv3coOKHP3HcXoEYLkogQZaSBiauDJOk/Jr8pD5GX3IgO/fLBjwCA6
y8OpZelUPwj4Kmy6IGUCSPczyDPRPLU73DyE63yxEwMXFx2zo8GRc32fRsON2fDaa6w9xaKd6pNj
CimSgUz9Zn0t6m75Mj+OJP61pOQkp2j7mjhORDfdL20BCxst2Q7GSk6FNfPYNNt7mRuywUuOOGuy
joxtAasqz4p2g4oxACLXHvPKuS3u9XuDBniac13BA/5bfTK+SDCv9xtcvuGHwQAU2p3MAJ4qSlIc
kRmPNFZvmg5XxXsVCWUHSg1eINnKj8d8o5COfXdL+mwbRAAXi4QRPk650jG3QIf1U4fAHEuugH31
QExx6S8tC/lS2V/K8X3u7BUGfpZ/mccZnEUO0bhv8gk3hU/YPwyuYRNHEFJxgCH6M23IrIvGg+XS
DV9BexmFcmkxkgu1MybkDSEmEOEQoHnDkYy7+KgLGyt3faTM57qG3+gNCPjBt+ohXoFudlBQJFXs
rXDQkauN0aibppHWGovrUWuBNXsfnYCsecmysP9UMZTNJFSLNZKfRnucgMPF7rppCaP8W9FhDvfs
XKRxRWzv4RPn/rssPUKZTTaRqGK6iCertayZPFN4Srxu468xRNx62bDK6tsoo3zJu57v1ERjMAeu
GN6TF108wOuJyv0vBBYPCzVmTzddNB7XPOzgyvvmu2/Sj0cHf9qTVS1qzg7EwpSz7svdprB+fPHq
k3Y93TH5whKI+Eq5VOXM0mJOog0kZBAtfEpJQVbeEl41KyShhGqaXzNWlaSySj9CipYkpHxZ0qTj
NhhV1tZzJP8Z+aQq4uLCwwTGIzzZeYfqiGQAoORkU6cJwp3TNjKDYzda2aoy6/e0IvnR09LzKriV
zg2mBN2Y66VYzbYVApsxYTF3w+Kqk+C5T1eL+bQAqgV3aNVlFNMyJmpAxGSoxBXHsqf1R9ElZ6SU
PkOu7JAGG2mk35l+J4SPyz5jVcjL5iZ3dbLR/B+dIoHDnLbJ5hrVPflmM3KCy7C0s7ZfS/5dlNzU
uuRaserZ1XqGSY8BamyQrka8k5StAnlYQR2hSWBUl+E9pI6ocoBPrKVFWHB52q6DstmbI7sG1MIF
U3ZEWuNWvaqxcS6mjUHD1ZoIMua0cyxmwxEhS/rf9KcuQtwZ0RloAMgJ4Mq1ZOczqzbj/8No+MlP
RoPB/QJgXdgKII9CMi+DwFKPpVbWQLiShJWKALk4emRfNq5Yk68TC6gx0x7VkA9+yFBXxEwQgmAs
f3SkyD5fzUM8SjuZvyVle8JSS8PeAGeyHlY2LgqfHYz4FQubVhhWhG/aGjN3s7Ld5pJs47XNDD5v
EOfkaCUd4o4cC/1vrptL4eVndAjmtpaOtZDsm6F1PLO7WWXoFAVLpDzYYLnJIUt0zKcl4jIXwEDk
idyZkDDDDHFdpiAJkzfsecCcSCmqEt4jh57dMefgpB56CfVmcIeBW6ELEyoQV9QLhrrLJHcVmui0
h9MYX4UOyfKxPlkFMzZi+djKrzYCX4B31FRSnnCMTPWPlVvCCyzDzyBj5BkheJygv/EZkTIFMqFq
vTyyoFA0a7X5AbBR1/muqTbicCnwQVBnidnEtCWPv10qTkNfJvOEUzYxg+rOVdN8nUnZc+T2GTSp
w5/BClBFJlwRN2HJRDNkpjHkD1FXVmrAyCvmofguxUIfs1bCCLxuP1Lhm92ILWf7jAljo17rkmUl
E49OOAoS+CWxe1UcuIWv3ISAE8sdq9UCMWsI07nEs2B/GWr5Op6EHq+0g9Xoa7LGyE2rFLwNzRY0
vJBfo1D/xsGywCLBtHClNYggVWh31sFsER/pO8hofN85MFZT/gr8wjFMWFPIHMTQQGtswpNoVY4g
zFDb8sRxGWW6nXSGG7cEghFSKwmZF/qM6BCN2bcDznHTdeuqvvPsK4NEu5p713q8TPVNndX6udcS
sKHcB+4jrIEGtM1bnqCtCUNAOLDTMDGZk+655nSIBFroCwHXLp5t4eY5XEreghfJR4M4UGKXMF37
FPE0asPgkzENb1Plfs3zOTmG9d+jM86r9RNMUQPyK/JC05eGfliMxLws2dyNNGoJ+MiPWAbTAkD2
PoTT0fga0WIXk+6coMkgeDUiEBM2hRa7EcgQf6wtcjaKXojtOytSfcXoIqQE0mix23OWcqLUu5YI
31ohbw1LnHFVQRr9ZFDDq65fdHM9rAuPjI2zVyPpML6nZb4PI1fMy5XIyw24BmX8tJiX5j0SN0Tp
CQiZHmC1gGqz/MlxLzpnzpw9yuY8+ZU07x0YsANcqZVmGQs/Q3BvmGCL/TKFYJLT31KQetbFQ2qn
yYEyZkTZ/cDygyiU118GjHgAITJqTHTRc0VHyRkpKo5MBFt03zD5DMolVjlqfkMlh1Y1uFLERQQ8
yikZYequXg7aJtMdwnQPnCoCFSWy0FcYSncSoEIecaQi42+UyN1zhMbwYDFVNEb27zEQROUm+bnt
9epahVNRpMaRLLVUWOgb2bGi2xTSC2ucxhQAj1Qrf1gOgmlPFSZAyAVNQ3WS4jc5AlJCk1354YUO
rKG1GlO2tAGVnEhZlYV3cAt6ejWSYDe3sAxS+l5cg+6aapBCybnW8YRADKjuDgxKU1Nd+iIuNbAm
2b9s5vMnsSkzEx8dH+msATksJbuPzUsho5GQD4iEaH8hM0smiYL8YA7K7BA35Pbi0URk/ofOyFhk
qFVF0KdLvNry5ehfCKo1znNztTQhzVxn47azIDIzy5ZIenw+s+T6yJqA7smras6JJm0CH7y+D+IE
9I6CbbyYAcNz45pGSt1rVYVyH4V3A3wiXAneObFUhwy8ygxjabDpCVt9O7+K+TAikVH5uAeU2Wmu
s+TAcicdJsB9HlXR57P5ARCE6ES1CNXLPB3l5DmWyT5qTPJda2b/5kGJvJnLf2r/yHLH73CX4U5X
EbfG6U0a54nGqvVRNFPQNmNzEqqEP6NDlwLls/5tsKAHWd1SZ2VOT69H+aOSq1lCDG67BaUHigPf
X8cqRsWxxUMXYNt4nxNZXt/kJV4izG5kD9D+2K5rFaxiMbfbN//33zIM3FWFs3cmoMULeZf/RGHK
Uv/q/iuqXkhqBMVqLluM8StiYtANTzBCcTMyNsdnlMAmTDMrDYM9hgS2hqBU00IMZ94QyxZ2COqH
Ty6hEyQaL+PE4Z23KMM1mrJQ+qdUdj9GGYJCQPtmHpCw6E3aHV70kbYpRRBAAsIzMHl8dtBUblOP
VnetffU6gsH9TZhtdH1bxaQvhyUS/DV4Z6QxbBEwevO2uPxrur/e0H6pyAcZGpz/YWq01uBFResQ
NfVajX8YfsXs96o2djqGGFUBVirr3gYBkR2VuSKKQBNryQFVDOVY0fK3nbIdVECOBfzJpl2nUXec
J5eMKnxedE5AOVgCqsoskq3oYP3H0XktRY5kYfiJFCGTKXNb3hcFFAXcKIAGeZPy0tPPp4nY3Zjd
neluqqTMc34rwm1GmQC/+fxkBR7craTeq31NPOiRxFzGyDq1VEKSkj/F1aEa+g4TGuufeeShPCQc
YmrcnCFZbEWKpJLSn9YfFvCNq2dXYwPv/+b/LWaGCrW71VK+6WCEG+w56opVQqKkfJ9f7Xk5Lafn
1sVV1BIn6fXnoA7PTV+T/MBcEIbmtkqMSyWbGN1I8IlqdSmd6Dl3nX1D0m8IUYR60R+qFRKDjfW/
dOWvbpg1Zo2K/6/P7Dtw9FLV+c4F7FGGe5y8XctmmX1FbrJM5AcX+rlr1132zt66TXt7rxhr0sbb
TRkE57xLL3rvrzfRBapmI0PMHQE5T662hqG0I6Ke6++EyUr65O+oh1vDTpbOWrclWgYkRKKhcSVd
T9FHZzDWlvQOK+whDA0CMQ4oz9Vt9U3O0BYRUKRhauaTa5u3BAEraLiw0LYqZJ7eNgYRKlM0atL+
dpAvBcI9+/RPD/Yy7+g9ZtqrHbHxcRAFzcOjx5SWRgEIV/zSbCUQKwCl+FZ1MBztYrOEz1qSBvWR
dOUxiZ+EW3EBVguTMrkBCeVWcP7Eu3Li097bzp4FrYnbq6aPcK74t8J1J5HgIFLtGcFZSkskcT05
EGQBFeKPF3FhGKSCaUS8NdHWR0Uwces5eX1kGMFbalQ7J/T/ObG89cGXZLJM+mk/cwmDQiDXcj1V
Cdn5ZnfUoubQgrrrjdynHAsuJqz21U6djV7fRmAes4gJAeNkbm5D1n4P4XsWrdzqVnXBpqyWaYXl
VmZPqHr5ogDp651mpfBXw9nUxSaavJXQaAdynwNe66jX6Pp+c/r72NfXVMeZaxZrm/+HxXpKeciT
duNRk+GMB1BKn2bYDHHtd0xNinb3+J5GCfvER1yQrhmTvNSgSCm9VUXbFXdF10OqsSy4Mt4BYCeJ
f6gMfjWnPnXnrh6Wnq9vSw9HOTXjo0BXQO9Q26AhaIkiC/88stl+a1+f16sYlXJAfKU9Er5SBiTQ
NE9Z6+4iGb0Wic2BbS+zNy3wiUQz1sq34cniY4bNLgWukA5z2DjnxZX4xdiXtG4uxvLZuoENyQzW
mD0MFR8UWSoJ6prehK9uy2pn8/qGQC6QygKkDcpHgGemSI/DhDGC5R1oRjfJh7EP8Ao9sjOnJJ1b
kvebY6Xvw8PAhhQQ1Nh4ZK3LiztRinNMEf/H/lOLRKKPNxYnqKgnwDRSEGJEV0NorYtYf5UTJSvc
dh4D2Ajkg+RA68ZVQJfr3NyTwr17t4ZiCScMiEA0DjKw1gCXAT/DjA33sbsU/LUDBIHdSq6GUHtF
ILCux5PfFLuK+bOoXgR0NwM48gpt5QBdKboyWNm4/2m8RNgI9e8Cr4TNjzn8tfJe59WpQnkVx3SB
MwJF9UV2HEgwmHlJH6DECl/YPByDfMieCnidAjX8C+bd0HbecHD4apyDD2qv4Gfze2566xY1vT0N
Gw8VZg/UO/87qiThfCj4EY3GUAJ2cq69/GikEW9As27udp3smasL4R0HtgGzE3vJi2VY21x8IHAR
fGY1uTvF+Fu2Ahhj/hxy8kmR0FaD8VR1MJyuoi8qvlV3S4fL7tF9JnI/ZRV1jrQ22RuRGh8TPW1S
kocCrRLOAUaLCMpLcpU0iIXt4lF0X9x/8zCLGr2L7glqEpJaaUWkF9JAHhm4B03QYWa7R73QTi0e
hEorkO/ceKtcj85PHbcWEiXTNUgWep/VLgbedL2d+3O14E+XNX3dEDwAVIodtYRkK0PIPdA9jsAm
302EuLUuzQhl88hNBprO2dfIDdVP5P2xncykG2OsnTbXqH1N00fmfDYQyIyfQYj9DT0uIGuk8w96
qy4w35OED7rPNvtCp3mPtG1UCA76z4SVhclpkUtxEUDb3U7ReyLcSwikwKWWMdfNIo3UQleOsiNK
xcrtd47jIFfFfS+rpVzPNqtR306wXJUijXheNiH02qrd84/Msq6Rbytvj5b5lIxEF1RvQsvoIkW4
Xs/jYNushgIo1UK9KGVzKXW0jTn4m9VDTzBZyVU4GF+mnrzKmncoojPY+9DoZgpaar97tlJHh+rx
QoKhhrexA9IvwRW9g6aTXlbw48ll7D2suSXavcUQ6ib2gnRGnNxsrwPhdwbl8ka/aotqm0/DCiF4
lHTnAQi7EcYWccuQR09xEJI800o0y899GXEmYVLwrPWU1/ayx6Q5YF6rvmze3Vy3v6BUUCvz1ngW
zohseBYIjfqdwQBbZOaqM8uPthz2oA3lKBhH1Vs/kigCkuCOB2UDKU0NxWHxePSbkbRMwraStUfj
k9VfiCc0C/ZT+8XzbppvHmN5LURP12W1nUrMJuFf7CSHsXwewcM85l8NnVHEOkyQEsCmR51nIWsC
PxFMda/lYHAjRO8hG4nrUIxYJReXvdbk4dUD7aiTfifALQZeliyh15TsWbd41jNQmc5Cg68fVU1B
DZLCvRvYu5LHdul274DFDNstm0VYD7cqsXl96w5Bc/NWqxxNTjw+D11+ahpQQAeiK/IApLV673zP
+2xtPLnpY7RRHfvjymhuKrSpV2a14lbMJkUPUbyFZNwZefHsZv6G8yeciDjIS8aY8FqXGOUG9Aa9
iac4d38t9msXUpw7z0dFLQ1I4RxtaN8crJ6ntAB1HaqB2NsKpYFsDgqgNGKVqiS0BHzl4B/MCOkB
Y1uTDu8Fh/gE92APYHeethmMkaUi48/G+aQAKjRq/GqMbQOnxJSebZV8DsmwDlFjiUl8Kuyc+NLZ
2ysK3ob8M8PfpJz47hs6lpF8/pTZf2gYnNXIRguESFkgIakCKaUzertofKg0fUHw6tH9N9yKUT+4
NsquiPaectL2jRM+7ASwt6T4OwRg6VHJC3HRk/GYB9CMMXDmBCwbR5iPQTxvra9fe0VYXQr9TspW
aLdv8hG4aLY0fatBNNgcGwkHll2uXBvUqdRxRZqJfuDQ/83ddlc6uK2y8sUlq0rfdyCDUX+dyEdg
Geyscq9B77TjticuOOhadOnZp8984hrvrqixnhJfHjTH1A9Q6VBrQsYAq55dWd+DwWAXoqT33NeJ
mkWi0MUuNKJnEuey6K8EcueGzaovaI6jXtfxRjhPNYmRpkM/XTn2i1izr4ZBkOFEyqv7K7y3aNQA
Qan1qNmffDAjuazwiXQ0pjsBythcvyPiu5uRseEVXJvFEU6zKeWq4LdqqRydCKJCpe+aRPqJpUcI
Sjhs2tH86A1yNTlXeaJXshjRayDpAdiLkj8t1HCOWDAz7d5GMcOU70BU9OiWhE+VTRTt5r3eNjkI
yIkd8EQMtyZKGG6ndY2hwOZY4HhAPM19DUAmSHdNtPGLY1O56QmgLk1udTrcYeg3E/sL15YkT4Cc
Wh3OGmfoPOGsYhthId9GhcZrQhWfNy96a9MxN24Q7vXltA6y4C8uxmWteL1qwvWm8eYyYwo/2Idh
dQy89LWXAmlpgaK1PReMZCHD0aDExoyjTaRGZAYO+Gt4cJiNovicyGwtpjnkWEfG123HwsbMEK6t
Pr92DgEY4Qhnj2gVFdO+Dg5cr/xnWB5aoonKQwoDWSFRZwsaCFRBQQYBwrvaIQCbD28YpJQPrAtw
YBbPSfcCjtSDG2fc+6mBEQpvCVlWiuxHfmPBjRnx++h0sWVheECBohD8VuWK9LsZ8pnB3VkRX8ln
zHoD05DBzdEm62q0nhGodgyTqJmRK4G747Vzs2KrBz6dKpLZpD82+DEM80sZR7+LGX7PovvkiV/E
wwNRcu/hPXA/UyrnnWl61pkcQ+JNPYt9nI689OwOaJuJvCoeASR0xqquvY72RXXEhCOLztPLQM2M
R/x9dv4LxSLJ/hFL/K6KiUfGWo8I0qex/T94mutFB79bSG9kqqUjpemeu9E+6jlQeonaLdWTY50h
7/ACjDz+6P9juAK35iADZLYn6zBN6tXCXGJfDItgw/itsPATbQU/T6nUk2M2axobJxRwcXtEd32q
gKA79x/RoSMalSIqVwo9nZJgjNomb9lzPMrtPNCu+aaOKJd1saio7/k3hKff6tZ6cMejHgfb1v/2
PaiWJ30mykmDif/yQG2jgIMc5KDVXjrtqsGpIOtx+1tJg301vCVFtg5d2JYOLe9InyNqlnDEy1zk
+66iPKopKWskodGigkd5T3rp7KzY2tVB8hUgPxv1pRaSrwrhofN5F6E611JtanI13Sxd5UZ/wpkT
FDQFItdRHRhUXa2gDnfTcLeqrwI6OEz+PN/HJqo2bBIrNYt4DwnYBJxrYxq0TB2sGv0e7bQRe2Vc
mHsEEwG0gEPOYpKx6VYOYmNOhIIWQYPAifRJFXIDSp6w4PVMtTbXswFFHmOR7zOAhv7adIyoydLn
yG97dIceE1dz4QFJO4kuAcHZxPUZ1b+pNm0VC1yAh3ISydXyFnJ4iKxZ8aEZhrFJs+gp97ptJQgP
TcBYGCqMaE4DfhYoGqX88CVrT3hFpof06dRIPBQbftVJ3T3XI5H9UPP3jciMMlKYUsI2anhNpANR
iWrw24AIEnene2s5xsoG5QK+gpAfe5X/mLg3gQ1NnwWZzwhpZtwfO/8+2ftwuMQc0cJ6TxD76jK+
OnzEna7teWTj+FLhjtEadzFp2ipHZIGljmFlQFCrM2Nm5BgJ7AL4UId6n5fjYULVao7BqeTWNxGj
a9CmXTEedEKCNYQ0OQWigsuFgz9kG0OpNue555Egf/wmcjrFzdWEFCy8xe0t9W4gjZmfUj2MVOQQ
aw9FI5McwLq7a+s4B4djtZH63fYkAqN7m6LIhedQtgOa/sl94jN4ciVs9JIu0q1x62xaN8J7yrbK
CeYQemWU7DPIJqP4gHBrjfslwrti4innx9UdpnqcJjYfRufRYIxdTrskVDyt/OjF7a4ifLFQFQ+E
3A4Y1VI/e26QCZWJ3GkuZCT5tdgCGgcQbSNQzWL7RZCOhrg10SSR/VX8DDP6Tv2ou4bjmGU+AgVP
zVuAumg2KGBraK2bIf/mrzSNTw2p+OUq4Q+pR/lmftpbHt4RI0z9m6D87VmCfYah1G12Aat5kbsA
4hc4jcZ91MRama8x37VU4X6GwAMOWYN06MrfzGNSGlFtyY4/+xxI7s53XkyBI19Kda3YZ8z/nUi6
p19bBGsa2pny4ZsvBsJl6fFuoYJsszcxoy/jIat+/ZrM0mQTYjA35Buniz75aJiCR1thDBvYRWro
eYMkdFVBZKFs5cPU7GPXNkQ0POziX2CMu6pTZ8tM9vZsjuNxDdCTlYO2Cif9UNRvJpqQeaQdiouf
ZtSD8mCBI01ELZfKu4RoyGv+ycx74atdFEW1NtFDSPWegCwlQAd1r14L14kXjLH8+TGU4FEzc/E0
P1Aux1/tsAO77VG4swi93AXekxsh8oL1mdei0tiNRMrz/TgwulX1bY1gOXZ5NJyLRZpWx1QFDlfB
BJfFP93CYcx1aOHKb8Yz3xXTrsMej8tuyk6qhmrosfnQS1+9md02DvYJPGVPfsL4nZLnQ2kZv7aW
b5ioVoid/IHdDeNyxpwjyMYxzMdETK6bO2D2iwquy2lh2Mitl0czWHufKnqGgii6bhmjt4yX04dw
XnnWeQ8opfxBoATyhIObDDPzVpvEw7I4xMNyMYbP1XivmgwJIkyu8TaDfUOVvbim2DriLIABlPqq
U2+He4tXFgKCGXnZavUG35vmY2QftR+tx50kz9x8aKLO0WzUgkgBchGc7dCsTom52C9ulhcvaw+n
263NixUXNfuNhlkNPL/kJOvkPaqRwUmcg1Uwt/JxNzYc3NXv/MBF3Wx/X/Hn10aQ0p8ZQpoBNpkA
EfrGbhhQzABQBpNYx8DFnUFesNZhKDs0POpjJHYGoJ0gUV0f7viXdeBuvWfXLaZN4K5Nt/1ELJn9
f+uilC4wYMD65jXQz7q19b3Hz1nVNGKAlQYIxqOS3m/5VPWvVo4Qk2/YcrSTi4ISAi0HiVb9bZ4m
JCeJYkJVdMCm0IaoVl2LEQiwgEGnG2MGu63Ror/cFuTFIW1AetUShgfJtskHnF7Zt4ouNhryaJtH
1/mEEVN7LPVmwT2OGBwTXkFI2+T+S4npdfK5qAHPLYn27sAXq/U62+7WQFyopvjh5xDc/Y/lXgrP
IQydqy59DmY7Y46FJEY1jC/SSrY2u4UYH2NVHJI+W/G0jqO9z8dpVUbI3uJZn03YUg5c558yDpUA
n9UQfs63cmz+xAW1Z+Xa4E+rWz8F4QQ1YQJsSlHE8V+/8p9R++yjK7cIOA/Q8JawLya/+3qoz0PO
hMGThxy1/tW4sN3oN8ERHQTRuonQYVEaiwB5KN7K/NcmA4MJmqpr7nAIvCz+Lri9oFA7Y8uOHSe/
DrQJ/z0pvnwuq4bCOhsBNUwVE6N9Q8NBx0fOA6y44QqYjkF1PEVLzT6MzluHFoorcIEksCatB8W0
ItIqMz40xSeZX0oR77R8enLLYo05Fjdh6OV7vj93dLd1J3a11cL1zDQhlTAWgQpOs4ypqZiepuju
ztcWQreZFcMWzT8WcAPk4o8XYpKARzyi/h1dD22JJCb4afsd9oeu+3NNwDUNexYJbvC2gRnv/Mn+
Nqaz1cXIfzAKe282i2kMB60oXWrWo/QO86XZmowZVPN6iTi5swfeCZa1zlYEftFqXFjevgAknB81
h4ugKmjTfYR2cxzRIxWIhZOE2XqA6aCmhLEIPxE/GOrXtD7oSL2x4/AZ1yNubMKOcD13GyUefkPs
aTFcgjX7wCpllKOYRZIZ0W8z7i7HRN3CBu4Vj7p/6Mm3RBXGl6axX8IFKIjUzmMwn3g8u89hVLyO
c3gymvH5ZDHfDN3djJBHiqOuNMuDTtYkD7dLI1KNWD0c0DZ/JTHictc71Oyh88ueYhBmtxje5sFo
4F3ykYuWYjv4FB2XMNwVbOf0PUunZtC80fKz3z4hT+Xosp1TWUVPgiJvclyk4X9X6uFMWBELcnjZ
lVK+27Jk5jax8389eSSMKDqKLLrk0Qrb8BYhA04I9IKgbpkC9oRKrQuPhAwOH3VWvx6fUkXMuSvJ
jQButtkvIuMoya7LibHwBx7EHN+R82kUnwKAr5G7uayLbw1r/ZGP1p9xqxn/BezGkSWcxWy8Stmu
NWNtBwe/E0fNBYRLqdxtzi3AaTMMB202pJms8lq8J22c7cRLxlPp2UfGg5VPkgEAQBbMHNW7zs8D
WqgiMhyIXyeoan7qWAmL5I2nOBzf5myZFMC/t84G0R1tiwmccaOF7q3aEMa5OQXdeC3TZ8OLj7jm
XpyO6cBQm1yP/orpq8CUpqND7Kdn5dBZRs1IgK2qXwfaCn998uAV+SvhqFDAAGbJhW5sG5LU45My
tu+EnyfTLsdP1Ky05nWQWJS3FcN+cky7j7A918PVKV4FHBkj5gis6Q9rhKYcyKPtAlvB9TFl8fGY
Zfkks+pg5ZAfy4FrACiifNjy0+s+SkJpAiKPSclOlnW04o3or8MveRqTtUGmFiYrCyE0Ua8f6Gkj
ggyjTYqRMjjBHPRQOKSuMnGLbSL28A1phs3kkZOyPRVfQwh6uc8okWKgJqwcQtQF90XesS5xKRgg
LAheMJrN7VU8UBDnAXnFiu4ZsmkEgtsGZq8mezvAV1iHOx7s9TwjhkLsCwYeTTjUW9zEi6MviYto
axIHVrQbEEXSZkuUrml3QriK/eFuZxubANGOa5TvP9P/HBsNCvKAgN/VZeHqih9NUoPZRAvLnS62
PKH3KeBSAfGLj1jJQ62Fe6HTbgR+ptwY4oYJIrG2Cdy9niboI8htbVY2ZUASbobJTWFGn48f2693
IiahhigFqyT7OL74zEb80qgikDQWzHboHa7MIqhDdGz2plzSgjDEbHHqmLJGecU/r3r2xh+PfrUA
AFhZ7zllxh44mHiehfTvcJnI7ZA+mozfvxWPLwdz8evp34ZNxah0Fg7EYJh4C2S6rBkayQU2hVpd
zlpFN5pY+Zdi3LXKgG7NKTTbJciHdcylM2fF+TUfY+VMUPvNsu4oOPSoisJpzB/ApvBWMWd5lADg
vQ7hBwWTqAT2cAduBkxDbIzek0Hwm0P4L3dW1D3hF3i08KruYuQYWhj3kZVm0f+jA2aHv4W02sF+
bkgn7tc2ObrEab+k+/GAMcM/U9RVvKYl3uAUigBMpac2nCeRz4P8nz5fYcQ4WDHHOXLCgH4TFRhA
sdm65/RNW3Pd2yMkIL7Sg4rIFnJ9rlXCZvSrrVOi6b4ALy7K9phXOUWr8iVS9WFe400jvVyRva8m
PBwlOlEKf9GetOfo0gzUglxGxLwW4cfDrL8JVknfHmNO4YDzlQgs/jjBaVZEzFCQL09phv+2fiSC
AKt4oq8aa5y/UQEWvbDZ+Mg0ed4R6ffZiy83sdtvKx2JX+yvgKEgqOH7O/RXsDglMTwIwTpVv3OW
5OHP8DGo9xsjSof6UIJICTZNZRqHFlDackn2HmePertRYHfVZSYE2AktQlDRs/LNzoB9KYtd35gU
EvHOC/+kc1LV2YCtl8ZzlJ4+gJELU5rDt/7J4ZvN0d0WLgF9DkF9fXVPrG+n6TeC8ytowYNEsqrd
LUqRoFmHmNao7IpwYqySeq/s8Uz2RMMNXrpyiTmW4rWHa9nHsrnEkv7oGLTizaJPJfTLS0n3Ge4S
ouhnseRQoa44NAhJOoekC0B9k5PWrJInTV7riL3WRoolBfpwsNhphTJh5KWx4gfKgYiHD5d5aQsq
a+S6qsmytQfrKFtUDom3FeJZ/zE8PGwDXRt9vM4ZqHghuOIDHt6eU0oHt6m5J1Ebkb4KAtimIDz3
nM/R5qBCbqkjMHDYknAph7Nf/BDUZx5fR+PhLneA0YrQtPSlno4eGZ5xfzBRg2msBSXtuNoh0Q6S
pH9OOuyQjLMoGMmw819M8Dar7tkKvzwi10boAOJ76uqDM8cJ30dyslpYNC524KsWLWVs+8sCPaXL
Sx3NLtlpItTsZQRVdOzfwGddwDxccIq4+V8NAMbnWZXx8jNBUaliDC3cgHrWQu9g/zzPAB/gdEB7
OjIbCjci8zGyqlk6ARxIX4M8AjH6dYOn0LCZHbhF2TW9uIWtQnHp30NBFU/8T+uHhUkWRE5zQ8Ct
Ytrpc4QPO2y2Ss7ZW9BaekBtiECbQ/ow2rjJhljZTO/MY0zhFasb7rR5Ouev8uzT8baWgxqCd92L
vwQY/wC8HNbn2sYOUzxs4+BZbxz2G0BDnFM1eRwUIwGYT7AMpv6ZvhqbwDlWyWkYBa1644YACa9g
UHTFhWsn+pM94uNfnBITJaD2NXYPjb0lebvB4ZX+wGiU8itQm/Kls7fh+BfSax6cXBsn1yVLSSvk
53ihHK+46XdJhRYhTHdkXchy5Ep7UM7Un4nVQCbHUEeCk2F+5+KOXV4kWwf+hoWb5zSZ/znQ33wD
glPiPsghfhFxMBztmNBqcoFgVlAKB/jcGNeXDC/5+A/onX2fXx4puSVZipgkkZhAjmyye/XtOa+8
bqPHU8gqlk+P2U1uBfGJXJJvQ5tmDpi4OwcZWMIk3vOGtRR8kpxhIhf+wAbBunBsrBodr70zPdSF
NDHNEdILm2koih4hOnfKcTQkzNuoZqjZVQR7G+uYvwB0o28I27A2kkYIyGGGLGMzADoR9+uvYnWH
6WiSrSywcq6i6/io1C/QsOyfefSLFo/3d6a/hPVTnF265rPs9sFLCIn1oj9YQs1H+gkfS778nf/G
OkZuCvTsH3eVZGgrlxn43Bwgs+hZ7wkhwN01LQ3vi4/IeJv4w80Yj9WRQdSrp8RjejXFqZXkZLoM
XUGGEBf5nOgAzJxdn63jZp0Z55gvJrJpXnIU6Bo7SY1bo6xJ4rerTdphBtRnRDJ3bxXfSL31Fl7b
MzoRSGcRevNHdEedXSbi7zKfwDHTXtbBtJ5RuJIkgZLzeIzPODyxH5TuuGoEftSvkiVk6t8wtrlE
iE7o4vy5BKXlLrfzRTcbTZx7NrvEAnutRbuUhG6fME/lcCxs7ADOaCD4jrmoc1mBhgS+hVHCuiqw
QQJc8qknwIhcB8kvF4Q/tBBNRFo0mb9TK56FEAFa6aKqzXaXvBI7WfWXPszPAhQKh5TH6o5md0zG
j6nHIszZowa1y3nMK+dHs3EuRhQ6EEsd/PRut2XYSKBlUYoPUbHps23BwYWIZJmCUHBkPgp+tWjy
133b44NfuNa+ovcp1ViPfgacUWiP3Hnfsb8VLoACJK9CKIbQPy4kP8dbXjwigAvlvpnz2d6ygdqL
DPB1Ej4068GMATy5QVVCke3w00IZOS8NG2jIYZPbd9vpNmZC9iBBYStUFbmHvI8Lv0HU4BYPkZPp
V6x9Pqx5vArgU0ucSUby5DHpGyRdTX6IDMomiArOGn82yrUUhmk+mdHXIs8ma03SeJnZHyaEilLd
b110K8IpcanaaFlR+4/ENrYmDp08fG1h4RJ1bLt9Yf5GnvlwJFg83j2fkoYKfVlfPRn+vuVVHGqu
r7hjn5rC5NnxqFr1PuepwjCdX2xazRSsut4k6Ih5tT01Ji3DwbasN8CZEKvxQMLiSkf6ma+dv5CQ
T56qYQU1A+4MM0joyfKiFb9AeA5mQ5Y2jpS9D5Y0VyySFucymy/+78JY88OTppiQiBvQj8oSEWBx
TBpOTyKwMnJj5D2JxFNU847VERH7U3W05fSet7zwlEh37YQt6GjbPZZ+FvvhJsCkp4zcP+lfs8CA
LZ5eZoQpUO+eRYCp2JAA2fyVzjGw/jSoEU2JU4X7FwNWudv+1JuBPx3xXBuSAQiINBARHi3CuJL8
08OM5+DM1t6mTmff/yTPYIbLeFa8ZsNlj2m0FA+bFVDcveg8TFd73EAMSvXi6+eADOn0mEACG/4t
wvSNuQrcJkVO3xjUfYTBZxEXN3UP0uxgV5xGhBfOxm63HB+RnW4zuPd6viKidBsy9AaMdZCUCBeW
RXaNu7vr3NtNQN0BYZTFKWIfBgarkavG04JcNXZMKBm9/Qh4sPyPQMa3/q3tP8ru2EUfY4G1Ry5L
De4Nv59TUeqmYYKGRcBuE51Sz93asruCiBD46sljkZzGbquPzjb1HjFAWV6RsdgRnoacBB9pwTv3
mksMhu8MlAa0Q55h2jLx9KmTjSJ3QW9kiL58crwnO1IMXNa5TROSrAdK4Qo8Tf5a+GEFYN3vBp5n
xZsdl+VeFO65659Lawv3dkwF2mbzI3nVyAPyKcPMyBYkdbPv/EPfY3uPlnyQRNxzRUbxKRrlRaN6
rqf7qE3JzeT0dTUBVFgAholDS5Wacqk2y7UXPV9nXs5VddLVqfOYlohnMwO8Poxy4XsxJ4EoCEZ4
9tynYrn4mLytTJ5DXo+JlO/0Gtpr6TyPnylYobTuOcLIprlVJmnAMD7Ep4uL90IfE/EKOcpg0rxZ
5z8InleIpRf9Nzuyj5JjWiDy8H+tffSY4vVA3TvaYBTlf/7deUUhxr9crqFf9FbYYOGRAMzv5Wd1
lv2iJYKbbeWj+6gf9cN8tj+pTUFEon/Hd4ty1QUybu2HMf0CL/fA90F0HLvo1eXdxM2fLefWKXwc
2JoW6hP/d694Nptx5RBlYCY/NS6QGpFTiHwRRjnMJTFdiJnC4kUhdcKmuXCc16gvFj1imfhqQrE3
EOENUFPXQPITXGg6F4LHtPzKbCmsfiEwauesgHF7wEIVYwPxLo0CiBDnPmZU1ci/6H/czHk2TNyI
LOT3ir9loIl812qvk41MH8FbFioCcQkm03ac+6jQomo7dDvD3qOJI3pqhe/AlAcMTjyxU7PVKNTh
ZvdXsGv83TFPvEvBM//v1Y8PiIMs4zfKad17F/qti0/8PUm8b50lIw27S0mQBiKj9DA17yzFtdtj
fYog9KpzQ/mNePeS3ygA55m6R0+yecKT1Kf/UpSheVPdIvQ1mnYrBRYrOINLoJmbPEzXI+L8SJZb
bw5TIX4xMqHB1KMH0rIs+WSwK/RGcs1LitYbNEiMSP2YP1V2fSm4f1tVr4hbQoBWx/Yu9+k9e4ak
K7SSeI7j/BsMbX7qf/V047fXmR5EJqeS41SzBjK9QeDQ0c1CH3DUUYtVreZnJl1GDzwRARJ7woZX
2O5gVCEx+MbJkAXr99iRwKapsqXt1+UHXBt4M0KI62X10YIXQO4R/RsuaoJ4dYR2geMvVCn3VkxS
sNLw2T2NeI/M4/za19KEXcASCNpSuYKlpudxWRv35IXU7fbQeXLZZT9Dmu8MA6VeB844+/fs56cA
6KMsunVeQ1t5HCVxJLEiEDDesrrSxjqrw3Quez1GK2ptas2A5qWX2LozGHCyaNVpGNZM4gFZKDUt
OwRsQibkHuoXMlCBaeJPl1dXK96iktxcUi7Vpqcm+O4T6PWK63Ll0VmtTsjdvPrZnRBEk7RkdMnK
8V/TgAw++6eQVFnMOiHc08YXv2VCEaqbIbogcLTRPzyyn4KW3hkiJdLqJ0ve8rDcYtd6rTHTTxyd
gGfMLMsYRNF06Cf5C9g+kuBosuYt/cxfV8Qr9ts2J02FUKkEFCZOir1C8BunDkfx3jF/Q+pZZLmb
jFOQ7aVrnSW/C78yfBX8WTqAKQk20k+Ezesi85YDWbYtmdANMtGBB0ZRvz3LmDpK1uL4NNZ7rbzY
XjFHFG0SxBEl44HTRCszyjZWTE+69d4043b4FHH71Mj0yaiglsJy1/np1h3RM5YnDJG7AMRFZJcR
VHis7nP+DH0AOkQqKWcDPlTBohh52jmkPBmnquv5D+GNTwn9wy2uerObsYKNzD/JqJxVyHnCH7z8
zSP3y7GAhSh6z/tFQB8o/di7rEI08SlpmqMVjWAsbEMytMgKI2IlfxkC0CiHqhrqaj0W+FR8p7xG
XiP2BEQW1d3pkXwYy4i5BP1aU9hrob8L9KZWnZ2pb22gz3oj2IYggGO1aoZZ0vcfSee127iWRNEv
IsAcXsWonGXZL4Ijo8Qcv/4u9gUGjZ5pjy2TJ1Tt2gFfzFe3Q0pxHEswild2MtA5KPJOSdqNWlqM
WXErq6ut+kxPY2VtnuyHzKIva10VCSQaj32OU9hrHm09v6I8W8Wzd4TiRd1oSyYULc4oSxmP5Uhg
Si/7hZRslXYNLqRep6r2sK6U5CukIibbjY/F0qIQ+CSwk/NW9wq1O1TxbhJkN5Sv+AjIFoOsBa6g
4/DxuGXk1mpioE9HSYXAUO5MadpFIjca483ReBeHZtWP5WogPTyWq50i1ec8CmKY9EnOfZWjg4AO
Mry1w9FCyRP2ta12zMBSN9N6Px4NL6Ozf85Rx14LYTTDP4pviHgyY9KSu0aBRdxOF8nAQZxQt26f
W4Haqxi5Eebuy7WLSbPKiJCLny98apcXKqsXXtl8LYRmJpOLZ9u7YmJhyoIjAklUyjWCGjZghAlb
2xG7YjOfG+xevK1QO3515G4ZPyCAub5r4XMZnBsWsXo4Jr4u8vgOgXcggGMA75Cx65iQvsGDxiJg
iemodgIJk5IVpDzLMWE1QtkHA0AnzZEMMwefCjh6r0OdeciZGOSKBABAfoa+9A73zUIkCgkdJhae
fl9wniD9grkln+a9yVYcqA0UOAOmhoMTvLocWI80fvDFgH3xhEBfSFEtBAoBg5wLiY/WCjbfBGuP
s4XkjW7HJZAVQX1s2VoRNJggatYKehaMfMcNEk6IiRK3HpFUipdwyLLvJ6dW4elv9fggINzTVjRT
EEPFfVwcx2GnRgeZTCbuiIK3HqjDqpfX0M/TzOcAiVunVx1FciXIVX9YkTGJJwcQa8ouUA23ljib
sfOzlfHEgFnSFjlws3CwVC9CpW+4CqypPrAQrxFelDrdmSr79Q5ygpfYlwZNHB7JBIcGegYGsoQ7
Z3b/jcaxnGi4SBaFNCOtyfuIYU8uOR8A4F47LNeYfz29+jL32L7E/E4IJpL8CEygw9RWVferT/cG
gZVJgKTgP7A7QuFGRejGTPrQNOGHzfJC3eq8NtJP/IkfGN3hkxjG7KfNXYQGL+uj4pBW4QOsVMvN
DZCoZcTWB+sl1LVbh3LQq6unsQOZ6uYo7wWz4uVrRoFh51rGCvJwSlFrOvwM62I4+H17E6paW5aC
NLyk8rZWVinIenVDZZaEO8ZcIGKPbImPeg9uNrWgNWcV5zwAj4lVhikupfqZXgLcj6mAzGRymIL8
O+fqBSfa4S+hn82L3l/CHkfEAyc1ZYj6q1N5DYyusb4mBn7yLWPL7zSZqwRjRjZ9jvh7rYIAmR7V
v9z44EjFuAg3kuRjHAO2QLsXzgRqFC92L3hINFneRedBIWR6RwlqYK/QLY16LZPxNQLIgBKvSSZM
sTssoL5zYgfxb4kD49OOhlsIVUuMrUD5IkmcLG7OWpzxWymomqA2nZGkHtOBiYlnbkIBH7koh1//
/i42my7zGnP5wsuDUaLbMxAWOCpQPTrMLDNIujQBjH24UV/offAU8nNxj5VsU0MnW3RlIKOsuREo
zXRUogbewgx5SkFNOhRe8ojboE6FDDNrjlVctlCuewoDaeMUE1RfBzhyTJM3S30wK97BPHiCYrSr
tt2IMBN18x5xyqVLIfTT7us1rp8KjBYfyQ6TYettAvE6xmudLFUkf4NHaqvfKEwa8DShgIIZw1DO
fhF7Aggx7oyBaG2AJq5GN86X/KZz0uljJdwJvFUuT2JkZXSsTgTUiXNa4UCs5fkDlWolPPGDrh3q
nlB5WyQHAV8MMg0Mm6WpIjo5K2C0VtAgr8coIMMCC8WxrfB6EYZJtBZYmBL5bfCtv6HDpcfmMTug
gZEC1NB6tUBOCAKReS+kCrtqG1ckOIAs9R7oA1TsgJ50KjAYWoS/J/WdyVv0Od4lbCbbU9gEacfJ
tTGVW9oAgGIS5Je622ytpXii+7IUe5AZ3CBrk490XwqRAbpT1lu52krT3pKPOPCaEYJwR2PFiI7M
QJyjQXWS1MGwpuIlai48xZnbIW9i5r2JiyUB8RRpsxqw2wLgy5y6e0OzFirolNz+wHp+adyVTscj
5ZAmh9lwmanb1qlHQQ/sA8qy2FP7FrRhuDigXp7s9pODQvqCQZT+ZgRJJhdM76Hc/WKaPCqLauRF
zz+dMQKmjQ2DS2iShk+YODu39bAxqu/48pWI4BT8QNDE2tHXPHcBzGsDjQgB4TQZMGm3B2V0nrlH
rDdezLK85iKAEQVrAvwD2VyM+0Jtcxyy7cbEj8FpWVFH+kGgaI504lfCIcADBBpINDlIDpN3+RfE
XNUP3C0K1H4B+GvJWCfeAmBhsjAtMfcPiX/Ll7rsFTO3zuUvOlRr+msaUZQ9WGkBRoIbxwC1tiS7
45ZlXmgYDDnmz5PV8CnPXJhFUfv5B3VY39F4eLOUjLgfxt1cFxjWs3eXMYozlhq6fgkDLWYHzM+8
CMHyt8gjRh+zCD8sl4ssoMskZ5kdEtRMzcBKZRf2Apw7QVxkyA8CRO7bBPN2Cs1hGxrYRTT4p22L
jLJcGGECImmUsYvhnwCqgPkMwsA7jNnD+1NUnSk+DfJPo39qA1N+NiBuAmYtL/MeukP9pVkPzH7C
IIFEWUrtutEvT+SvA7ke7RVifcVg5y37bq/MohiwzAGWSjP/rcVNDC3nkZKXXxa3E54z96yBNcSB
XQNRkl4N5JJNNrxREZA6qP+oy/4g7uF7/hgupWr3Fl+bNQAMonV44lS1nLaQoF8yvpYeqlooca/z
eOW1wCRKfsSb+mmt0w/hpC/H9+w87ngfIJxSiDLQhstDe43/Iv76dJKzpPtAj8iXmH+ivoBUMjzm
XjObR3mbEsaKaieEuzDxW3Ghc0IOoW/VLpkILx5ja38k8JWg485whYrLFfJMa8FuaW8tseoP8l6f
tnCXAckXGreFdIy0H+PMlX1h7oMc4+P50R7lW3bRj8M3BC9UgI9jRIwl14RBpi45iYF5QpijUjzd
4YAiguwWtGt4Ce8hGPjRqgzUbUiPgDu5aZemreEk/c+3n6sey6zRdLApIs+Mk4NhVew8kFCdSPhm
EM5//yHkvGaKRueC5Jnga2RmTgyRXPIrYYWlA1YkLyRm7QYrchwrXhS/jZvgZfv0eGIwsdRPnlk7
UHMsaMNHMWB8AEWQgYr6SUIJFh9pCJJf2Pgv7dXjs7RRW+WSb2ItSsX6beBdUHshFWoF834BDqIe
cXub7kxH4ttznREuaK2kP0Ac6a85yXMW3tX45mlbNZACUGUg3RmWc4dWfBrDEaz5sKLkfV0UCldu
d31RXMDBsRrqbzMlmTvIwbIQ3YPGjclLBx/sFiC3F/WP8xhoteWk4xi6KRlTVZtgYRMWpVuKAQdg
P68D/mp9l4yzufuUVWusU/ymTce4x9FWl1fYU6RESFOMTS4QW3vTSzu5cNNjvWGSV1VhsL4YlpLM
BAb2PeA9PEFYMps2wkzBSQ4sKeBX5uUgYC3YC0uRT/iXXKyWuwO6BqexyzfHOolfFk9I89+f+Y77
ubigfX/CtafIowlkiAU8OH/Bi9VcO7w84JC56oTWhOOL7kHugaPJJ4FSkeNkRe15GDbY9+8rl7CF
v4czXnMgB9isJFRXt2wuMt2OMfJ+jnWgX53m60sn2GpZRcwL8b1dpNAnqXrhPn0+MAbGFV1f86BZ
NLBxWgsitive8NRuP6uLAchPZGLkZj/NhuR4lsH91QQ6DxmgiQgQtFMpjoHrkSlZTD/DFUifBcrj
YVkP82E2TMK9q7NZizovf54S2JFCnoDDpFIDJTTdWRMWLuorYdwlxYtbD4Eaboc7bzwnx/o2fhr3
52ckw/BxhO/MWk7/fg/WBwSF9hb9PP+lXPDh4sllv/NBnifxJnynjHietvnHT8V2w5lTY+GO8mt8
ItiFPD/utABtNQT8ejeTID75rTk1YDn7ua+dOkbWu6F282nJNxanlqkEy+M6NUsk8I/mIwKcwLMx
UIlcm1a4OmCPk6ReGgdWvlRDlAy+OWc/+dxWNEsIOB8ySL2jUBSkAdu4zFavyMf4S8A4jphDg1nB
Usm2eQiFd408v94KBJ03uM76VnvotO0zdcMjdyF0vrSgJlyVEf7vntJ7OvJU/ENgX+SbRF1G+XLs
tkWyV18nkcOwOtf9pUovcn/BpoWblp9UwuSazXHhTrR4G61Fc4MDR54eUGMgDND4CJBczE1HVq++
VZHDPgYYn9sQ85Dhve32ebe3uoOmb9uBTA17/MC7PFe2RrNsyGF+4f0CXe4oPlcG6ZTGqck2Y7nr
420j7ehcOiBXY1XlgYBjKBYb5bpufFO6iYLHmQIxcsJ4PmwvFX1pKpxyilfsU/o+8y3k2a/Ts+Mp
sQvZMeN40q/P3ilE2vzJtjixgWhrDFbQUup8ynwZPb8yKHoUiAZC3XBdFosOyU3BtmfmS761RiCi
shwjr4gZujIfGmDq1BH+n1Joj8Uq7v+KYvOi+Kqyb6sa7FYLgImgMngRsThTv3xkWyNhsVO0oxbE
hSb3suHSaTuRemZY1qkNfvGg/+1JvWGoRSYinsFYoyj6RogPeXt4SqS24Ts0fr26LZNxI/eKKKjp
U0cfCBeFTUQ0CL4+RgPy4MErMT5jUt4x3Sa9Q8dLA246JH0/zHBDYogp2HLyngzvpmALS6j/FuTX
+txbmwqTgpWSe2LppphkZbcY3m+NwG2Rfrf4tiR+K6FJcSKyfoj6IuKF8WjpJ1EgPVfdrq4ZZmNI
uhfyazpsmngdt97E3Hc8iKLNF2IoCT+wFOzxcTFBeHSb877yYREqDCtIVOVK5Iz46NKbJvx2VDaV
saEAoPAXqUyIgh+hxcGHI6Ssd+K/ysAAZJvqIv/8Qqg3t5PQGMAz0vRt9NNpPxiBpZ7qAYXed9gy
GWp/bwJUHwF2TiZj1FhghslaW0Tiqot/Qkjh8JMA+TH8HoZLJd6fKTQ3bBSWdfRewplq+p2FDJ7G
KFR8I/qMlE3YfJXFz4Ox4Uu5ScptbDYjCe4ZBs5YBnMr8/FvwxGoBgNp7g4JO7lV3Jw4bh8drCp7
CANsIKEk6YadFgdRXuHfkmE5eEHDhNyzxpv6HVfejpWMonAZikutZumAs7jcLEW7ist1hMAV2LIi
86iEmvasdqGI2hO2hOmCvljjOrMQogYyVKZIgTqOQYVn4pqNXuV5TCrXQlPQuzSEEXpIOd31/VbD
47slJITAgk0p7ErzTR1XKkvNTHeacClj+L0fbHjFPMpC8FL5ZhcDmWd9jqV7VcNHgos9rBKmSPOk
RsW0U+Wtlg/4qCTYMj+R18NzW6Y72vg6Ycezv2fFIJhK5NbqT/N4s8Z9kwSz0auyi+ldIA0rrv7w
0KKiqARsYuxjUbWDiBEQ9AQZcqsp+NCyy8wDQP5Qk6yCNcLeMjBsytZi5hsWNLcDNS5Yl7Z+RBjN
IKhdNOeIhUAd3d5EADNaIg2ka2XSzH+9MOR40R1gAbvgLskHh7cCDYIJGO6uD4Z3js1kLdzr38Lx
oKPNv+VrSVmMZyE7NDT248xIEWvHlHZtvi2NFa9roIGDizUdsqZn9oW4GG2b+VnhzCws9S1G2olA
z7l56Az7Bny7mC4HGQKmEQFVgINByoSvojUhU4POoA2i1/5h7tZmRbPtwEcoO8YqVRjo8hUaTaku
9eRS4rWG66QheMxmum+GywzbEz2023bd9yR6LROwTaKs8uXElaM5zw6PzAVONnm3rjoG4VCmmTTY
4RUbnJFuG5/wWb69Ni8FcYjpWiQEPNqn1iVEfj38WELApnpF5yz+1ftfSTlb8UEfmDufTfHU4ush
16TyHCZGYHhDTAOqPubZH4Wykg0OdBvZdwIVtd/p4yY6xrkjmHvanFaj0v1K46MGRENqZuIJGlY4
EEwwVFvVaHFIupRZLhd0VnzO2edc/ObT5qmLn2enqj5jmMUYsnxXw/Tz5HVAk1KjQOXsrOHgFd4j
2UUJw0jgWtpRPOgA3nBGfZEEGkH7oa7gGHv4GkGA7bmaOFSwxUUnRRXHxP0V3sCILAE3vmIt9vuS
XrOuePzmW1gd4saDLZnPCjR/jloEoFd9LgmCrXGPrHRbbXa9uEo0V8E8KSSU4ZpKvsHqY1JJyHjK
FVufjdSFhZPP6twcH1ZGvJTUI2r52C3GS8KBMS4r+LPyhucyK3LpP5wGRwEkatN+UuFqKH+x/K5F
a6P2n91nnAaI8I4ccHKF8tt9gDVXIyS5+qyx0l/o3L3ncy5MqbQKHmtkI099EWYzgWZQwQUP+vUM
RrDuEsBThi1RJ0th2Goxnkj5HZFJXu5j6Q2rN/S+i6QZ8YZFGCJcw+cmiy5G4YnCuqzWMrNsCxnD
pFAl2LlxUZUgY1ZojtjlbmCiM+5mvh2im1U2XXh4hF6WXkXUltG66GgdlqOxifON+LKlak0J1OqH
YdpIRSDMKbPHfVnfHtmblZwsChUl+QyjYyZuNJhjlGGflfEbwQUtsk3KOM+AxOdqiSvKdr7vCOGG
dgTKYbErXcBVHv7QovdaC4MPWWC+2lAQ4+k4v3FAe9Lr5tvd9PiOY1xAGHVHixvV5XSpUMRqbtwE
eAH0tKEa8EIi+8/4syv+jGyZxPgQi3eL+Z0x3Zljw/GAgSGTNad4o7HKsw3CPOnldw/ci13CnCBm
WhpVJc8cp9ZrjEPxhDM8UES7i3iCVfVhteCqDNZJWFYPXcNKeBtIqI6DEEM6u4fWhJ/EovnC2ZFZ
AvmovyPzmQYEdtpaT78dvefsBLOAnWgRIg+Fv/tDmoXp1lUQ7p111srfKD5O5EYNyxflToZoz6uo
A0zqbB3yvPNEK8MJi92I6afLCQYqpzWdA5GFo5MpQYLrwOAqyr2aTljGMs0lAAwaSIjD4oq9Fh5f
X4Z1bsJ7hgeNGehwW5/f5fSDYCriJo0it2Ua88KyhrJAiX90Go7XNQn/Yg6d7IEPZQb2gZ2xgA5u
9Kd08SrtYYT2CXZBRwIbCinQBne8pKDyglFm12sNALBGXBXQCfItrByXEEdhGIh/eUOtYBOEK+Nu
IsxMC+ie9IbfKaptyZ1+Xz3XyoIlAELJidQBygN5PV6bkakFJylIhUySD6IImGwwljBsBqzcGgBI
WQAwOEMzHDxAakyUWYGm6JSjp1YuDqwPW0Nb+UwOgEKSsmTCAlqjvny4ByLsvcqRGcdAP2AcIRxG
fEbSE+eML5iOLp/g64zqVUm/Gx6WjlogiZA+HCq01GTEpP6zgVf8TZHEcUMmKiRDDGA5lI0sCLON
1pwQYRHcKhcr5C86QcXMP1UMuV19oiwkogR3XXRBePM7xXNLmBWwpSCStbGpnr6hrwm2adIlPhEC
ND5IeqpjCH9S+cG24h/xbYS9BqL9jeuzIPs0FgDm3HszzRrCNJxszkVSmedHi8X/NPizhzqxu5EN
nM0LJpCRF0LmGuy+hEV6ECBU4md6hrIqQxFzVGZDzM4QQBr24xOIhleLCTcwR4z9Ft8GnaBqKzxF
vI/gh93rN3VXBo3TbNgDrrEGXXuv4KNWb+0XTBoLiRFzpj0W0fm6fjNeYNiejkg3d5LOlQ3P+NE/
tCU6POll5/NNxBjSMTmTF5CfCK3MlaDrgtH0Moi8/Kq0LMxvWDl4ss0WnvPvX8p22i4gFD3fR5mQ
JBsuVSJtJ83jvtJUTsMAYpkuOdUtCVA8INOomc+Qgv3LT4VzazWESaHQI/8Tl7AFXkeotiBOrCY8
7TS3bVdIlkZWtXHgizDD0KBRaj4hv9HsCGAbNPP7iM36QZNiwo6B46G6WCxggYI/K0hHB7v9RvAr
ZqfM48iBZaNHLgIRHCKgSgOEPszN7ECQzmPVuQUHvDEcHOiYxBczjjUdwvNjnZ6nA52AqeMe6cS4
8VyqLfHhW4mp5aHZdqi8HQSCNX7MGZ4f0G3mJ1WRTwlLryBd0pYA5HXv+U3EI2zfMLXVIMQ9Gk/b
xXSuRzv90y4N5haKbX1DsQJkay7PXQbxB8AQkCVy9T+goYClnb6zUT76de2Ku35lZbCo7fAL5pYC
fj0s1Dd0LBN4GmCQo4Ve9zGanAREGUPK7K4s52oHgwROAKdA5FY8642+zg/PC80RvHUQNxO/w/kN
hAccGNXviMcAT/oaY5ED1/Pa9jhaL5KAVzNlPkdpFGi3ZFjARa54x0jXFRtt3xVWMaxBfmOOEkgt
7dcgLPovfvamuU0UAN5zXzfzpzYSp/lI79OW58Z6inumpvg1sfnof2AdSL/ZgNmW2zQkH0F1bf6m
Bi3ZeYRsQoocYUWGy09WQE4RlpHnAjWLKSAEmftL8KZ9mTmy6vWSTzVDSpYBKxQlmGU3VHc6Rkbu
xCnrgFmlTAteMzSrsRsje2QoEzlAXsBfIFHgUVLkwL5We4hPdvgZz/6uVHrkmmhnXB2SBLRyPmuZ
2KsVsJ6dYc9jQ2GGoBTe8zOFrcFyjz0aLosBbOUpLFjNM4iJwq0ANhB9PxQvV8E+jiRwiH2gzwUS
soV+xMShptVcsIPYstEVjGgPvTyCtIycN3HLN/loEpzyCcIFhgRmjMB7amzQ2vJGmm+/0JVAuHBL
GgksYo8TqB3dyvK7dNPdX3fgAf1KJR//4X9+lCkyOO5wWMAVhFM4BwufR8z8hc9A05wQzcKEaX6/
3Uer+81RhC9TOxIviPqdNFwAAXqS8+uIhVwKIo0Zs4ulKqcnScAhIpo7XFrrVu7rS7uPVjwpZB3V
EcNdyAjdrttOs1510Z3Sn5JuDwkXrxXywHIi25RT6BcLyihcCj0aTz/JdiOihZ8aZyniPtCsM/OB
HM+o505x+0R1qQYpw2gXYloukpjicoZx8kipm0JJI/IOuRHKncTTEiwm8bwOKXGYdcMESlzOT6sB
RSBsHPsUZLtO3CM3YMDDagt01PS/bDNYwv+OMsSynFVxPR9JeJSzWIACq0v/i9QW2c6wIFwrEp2w
c0ymjsxXkavxiomqey9j4CI3VrCs98XBGYgk65yGj4y5EGmwZGNCp6FexZPsJ36rEl+hbFro6Cj/
muWciDmTNAGzae/zP85zTPEQwwKvchwq89yAD8PVoklgl9BoyQrhxhnp2D/zORicfLfacKLWxntQ
a2zxA9duugJ5qzRO/PaobBgkEOpiRBJLrT2aPbOnR2jneAdwEhE53RlBLr8D44rYLqfBmP/OP7hl
dEUvTKuGBSfHZ7HlLeMmM8nrB1FBEx4ejGq9GjgGElMMk2YsoOlG1+bBKTUxK7We9mB9VeL5kR7Q
LugH5nggtT0VAaGNwE+8AjodBov8LjBFEKkelQ39Mhu3+Sl+Zt6f5vaDY342vGVgPLxWoDYfpQuD
y7C/to8d23xkVkCZxmW3g+b7/WIK94VHPpmsw5r3BoGDjO90XzOnilh8G13bwUJBvYaukQkWkzYN
hx4eHOWi6UYAXoxdojNfP2mkZC4x7SXmff7x+NXhjIYcZj1PIvX5I1W0LmpQyt5MUQ43cAR6rtnt
44DpQXLQTK/IMZV2dIiW0NVh0oLdqcilnRSSN24SWGheuvJN6m5ReqxwKIGgzIH8DgM8bPE3dDTV
LyWaYQ/PIQ2nnSPckLBzS9jIlC5oKBBwa0hMDgW4b+ma78/iZNRv5XicB3QWmWfYF4DOeRa5IOkh
yo7y68RYvXstS8Mlti3Hmw9jQQ1DDbzLQEbsFI7x8bEp7yJbATbSW3I2abvM+RnH15zLBKsd+8F7
+8opHRnjiWwW7DkWOvKXbxm+0aJkgQGKH1/7U/GWpDaPOzt0Xv/J8+s4aNhUNNXCzCvEWk/AB+cv
uUW3xwYcn2WEb26urkUKMR06q1WdDe2jMY5tsQCtgWgvwu7VSBKCr/peaEFrHp7KWlZ3p7S3YfMw
EK5IZYCfl0N3f8zYqSOScIcCJtw+cMiXgslC2XHOSZ/5kNIZjZ8eZPRCDIYVPaTXh6Ghw13rIIIc
ZFNgYhLaBjI2/MRRQtJDVyttdOsQy6uxvZYavjRnDbFxV3xIr0tlbWWQFjOm8Qtg0s7M/XkMxcwi
ig/N68oxJCv3DgsFqBjkrwGBPda6sPynVFdARxfGsLFqm3sBfrD0Q6JuVR7NGxpVRuuQyM1yC/5E
ZEfujNgSYJ2BGjRaVCZKLXSvHwNN+LP+SB6tjQwp21XmR44N9m+c/Oj6gVjspgAlzuEhEFsP+w52
Bs3vzCvKSgq+Q0+X8HznMf8jrPtCs5PVw6Sv2o64b3sghUfAiNEuEkhuQRNue5BwM/2wuHFewlv3
2MH6K8k5iPBjdB+tz4SRwoj+qvUf0OR689oRIwX64Qvjvja/Oua0Bg5fvwYuA6ZPkxN3dAH4ZK2f
wq+GZq8ffSkPYP2Y6S1DAI9POQnquv24pSKVL/qiRdkz8d93OOnqHwjTJmAhC3tAHNssy3tCCi5O
2WubjgF+/pqJTcRbjm0brGIm0D3lbJ59NcNGfEC2CnRc9l935FAdGlYgSMN8b2XMOEH1GePLCB1G
YM2wOA2AK2q/zAnuCpcyY5OC+6WAs3rGDGDClkDHRzTZiz2AcMAH1xku8JcIKkv//kDkPi/wmTzG
KTqmhN9tpdiT6d5ZvaLszTq48gy5e9G0t9D0W+8pTwSe+Pz2cEGeiQ/RDa7hrOvQpFNKqSq9Phod
okbnTM3b8Nq+zK0Q7qoEe7tzPi6laiYKJdiZyVsmS3pyg6Y3+6tDdKGK3LyyvdS8xda6wLSERKx2
M1n0ENJxiK+1fn/NTUt4T6OZH8Rg5Insnf3doouTV1m9fWkbM1pZeQCRQTKJa19jx2LVa3GEahmI
HC5ReGuziMtnYw5LPdslwiWST3APFCIQhYsIhNS/T/Pn59ieI4oHhNbtThodHQVCL4GaL832WFRe
guwWl1tgB3KKb4P6r9kixFXytcFTgXkRAQ8LnPApP2GmTgFToUdLwiKZmzPJEQND++mT2C2MAWIp
JLJQz+DfYeyiIa9/LasCXPAjhX+WBxrsFM5zlQUMFch7mL5M4t4AT2NvEFQA1STju3oPhsR+gXqJ
S/+kq6x/u6mYUjsobqPq0pFTgN/GGq5m/YMwmr1Ly6hh8p1j9e63OGRBgcMXEG2qtoVDQkRSZy27
+FRYPoHtGcmphOJR2iLDX8VPt0hc8kPEPEh+G/3wbNaP3xccPUzDGFgzyYdHwOD/rh1ERD/CJSN4
APKr/N0yfghRPTxB2t2eIOentn3Fm7C9EZpBFCHGnRWubLPzHeTkIc7wVnIe+jpmkJmvLJQatEjA
z5MjGd5rhEvrK9ZHmGz15yqHuF3D61u9pB8oRYiR2tbhGk4h8lDrQ4whopgzjhQXTr63F7akE202
1JUZsIB2WjCjamfCqyE6EhopaKyYmSB5TJ3pTVbPWH/CBBpI+ACCfcyVGN8LsXhnU5Mxt2I0vBB3
ODxKjNJwaqQRQTCKvHwxIi5nZkfXSvM418X0IiFWAoyYM5gBUG4wTbGhLeAeSN3GfocYlVL+oSgE
vd5lmsvkx6NMG/bijhKrJDweqGZmOTn1g4wguyamE3IRIW1InU/PG7REpHpAFXDNWC6EB4m74R/y
XGn8jKXWrIAKmN1TSFLPVZCR7rSRFZI2qoDGm+DtYP3Nl+D/D3BPsgQhFrN8JEYNg+tAZ8/RB+yY
wqawM2rqQTRzCxokSHWDCBkS6TuZLKRl4rNg51Sv+Xx/G/9PMSaHGQmnYIHSaubh8Akcw5jFGjxd
dB4c9VS7vD7od1wwOIlCrEVPwZ2ufQnjBkpeApX2ncNSyx29o2FzIg46yetD9j/7aK58kAbLnZuV
7oiyXkX7D0CzEH8NidDqmV45IA+1vBjwAuoVEjEkfJxz2bGxPKwFYTWPqkPiJkIc7AvIoqH0mK3O
MifrMYuzqVVwZIHYPpTwmhY1Fjqwpgl3ADKcmWs5JDfqa54HZ/mREKCZAkxiJIxyKLu3BP9MnltH
v+CA2JaKa6ROpeCc6vIWFeLSE2fuWnQuR/Q3TFDtnoQuyAqUfQsCNfzxCyNG+cv86veAIqiAgFTq
mOrUlmd2Gf0d/kSL7vexZtZa0Tf8QxtoQ2h8+nNzxGBM+8zQO/5pJ8Q4szYJaB/wmnnLdwuVBCqe
nx2BTql03wEGigFnzoXwTjXO/+TnZ2QfMvNIdFpAiBZudPY/ZxInX/I5OO+yL6Qm0RmOGlw1ck06
TPaJTE298hukDScAqFxK6cKqwJyWayp2lbceUxydS2hvQiSE26gCryI/8Jj6GTzLjiEX/NGZQkh9
AzWElT5u4Wvn4GuQ9RyKas4w1hT7s/gS8Zp5J/MKu4O5AiwXSwQJyNAfN7hvbPiCk3hmfy7Y6g3i
Clo9zoqBUnKngv8xtHuXcK5maeRMmdwSgjuEW34NkiEfNsEbZCjh0tzyKSn7ySJDQnFDfsQZnMHZ
YCOzLCws32CqgU9y4y3U1i3eeMw+X+XQfcNjYF0jpsA27T3fdnv2JXyWOvT4UwN1r2wgqhqyHAjy
zG9FlaXUAT15K/sWFH4QP92zIvcZenxtAj3oj4kHxgKgEOJHsa18+kw00cR/AsCobLvWwUUN0rBN
ay5c0i+dKQbABvNJlHz0XIWLxRytPlAx4nJgMsgJmHzRUf2o56ePPpcMSUxr8HdCkQbVsVtAqeFl
QITVC/zbZmhF5XjI6GxnXpDBzpjpLaAXjMI0oD/Kp418gg/QUdVzaWIQ+cLfzOtHrMtccp47nGmc
TnORs3A2PqHu4ITBMPkFOdwlYkhVPKanJIazgBiDcSRIX/R3FvRJ6tTSraHzDTaDrXIbz7UZJyr8
RqW2xz4Adn70czPFucG5w3Z8kMHIv4D2zXRKECz+1E6Fh4H7A90NRGxqA8Hhp+BIkOJw0O5kWPrw
0UgS+uFCQKKlfJTfrIIRAtoIkOQYugMllkFBC8sa07OXDeG/kPh1ln3u0ZE1iLAZEY8+rQMtCDcW
3SmjIDPGjZ4nT5U209OHvwELb1hi+GC6Clw8HR27a3TEBM14PFKKpHeGJICfK2DSjgcIZWpDQrWn
ohkF7edFALZpMOJos7SdBPK9DK9t4usJrrlUUguZkXKHf84/9q6BcRhPHoSWAcNK3Esn68v8fcJS
JvqRGLtvxrOUj8b2sUGUsCbp4zRByENCjhmyDZ+QGTqTAPGzPLL9E6onwq9YM2uukPpEl9t94anF
I5e+iMEEUfuHe4jX4v15jeGyyrYK2hpiY4PCxAaLnUJctHAXchh44xOQArZQxXCVzIMJyrxFwhuE
JBmzMxfiZ/Td0knDuCeUwESgYs+ACqqcK1ufB8xRj24EcmjETuCk+BnRcIQL4UYyCaZWHDnj/KRw
MeALKA4iSg68F4Z5/j5RHSXzrUT3LsN3B8KpoUAj4pnZxNEXnmG4KyVfFBQwgfEhhFTM4cGkQwGQ
+0b1Y+ImxzxVoRubz0s4qOASFMXdGQ9yGmgNEBDfB5ZdMS+agoJlpoMtwBfYf7ltuWCDF2jYq3TD
R2bj8p/TTIB+77F1gREwT0Og/8/KmPlmxXbywijj2QUM1Sg7BOilNo4yEjUDDco/Lq0pUDDAYXGG
NcOofffGJbBs3uR37JgS23znVE++GERJp+Hteex/yyN86fLabrHeeGMDVdQ5nB9XvjlPnJ8CcUFh
bjBX+EAL2TqBdiuc2FNIJWdrj0V3eR3S3XhLPIxOnfZUH1+YftnWHZ7g6Xkab9VFv1lf4hYA99r7
6rX80N+FE79s/pv/NmfkmY+EuAqQgBnn4B3xs3lNPHVePi8IPwaegfYl/6L15URAAUbl119VbPSp
quZQrrkJhm9M5We8AbD8UM+on9pmOA8XRnf8H4af6H38lG/MAmBqDxdstiHR/BWH8tjutDugrhCR
umLLO/plXtT/4uUHUOCi+RW/1N101s7DHaJNvhP/ovfqIn7GDO3xofNAJdZAVtlRWQKYsrypEKEa
gC1/St+vebwJbhrAob73TOAhH76bI6nAlF7/2KifgHTTIX/LVum5RzR7Mfxu93xvL8aK7U2K5pOW
9040xbI/d1uR4US0Ta7/kXReS65iSRT9IiIEEu4VL+9dvRBSXRVOOIFwXz+LnpiZnu7bqhJCh3My
d24j3DOb2eZsFXvDutg3Z8XxN80ZR4oaZg4ED4po9qTSUO+jVIwxQXX0VUMBl4d6j6nWSly1D9ik
G2Bb18IFZf0+6/fmDGMtOZbb4QwQ3+zLY3347PNj+uzu/iP9AxFl0Amm+F6puHCyRQLvfSHr29hU
4InGkdHiVEUOCBPgwUqf0uG7HGR800D68WpxQFiTJ8wnBgQtS41WBNGxwRwDx6Lfkq2IDSKeS6lN
Ha7/AyPW4I0D63RGuW1eAWjvFwa6OXnqrH6I5Ew9/+AvBQompATdGogfWRHKgzPuFywR+Da5tPvy
Ks+FXbqcbvFCpTcAPIAQ+g/1Jl3IyJsHeWCLYmIGIRjiKZTj/4YyBXYBlPtX8d4/8232M7tGR/0O
OqNsqqdEW33GrfkF6g96gqEjoBzYocrg2xGokDMz5RBQKSLHeSCousj2hDxkPEctjliqA2YMYWxs
QzaZOyexP5LhTRBOdIcdTzg/yI/Dir9/KBtBoy7DCbtYhFZsDALwPog0pySvjA1p59+THwq0FE0b
j0d6rq+DJ3uEW/xwM+ubuJV/u9DmDJdeoid67bl8Nc/oLK/lH+EsbHjgkgUyWeGpPr8HdQkt/aBc
Ri7r43uRbLBoeggHOjojltmanZ7pQ3P6HNGDoFVgP833VGI8idxN6jv4Sv0hvfJFc79ktkC2yzX1
KgWw/Jq++tJuXiA+yrP5WVCRltsZWzNbzhqcHhiffyo/bvNiaXxpBzEqKIz3jfUH24VdB3J684/n
PaNo/YFh9RCY907N4L/56YBDGPCXHTbmOFz7QxLVIsHJyYyBW8EXY3QBAYAI/NldcWgmlwXGhwUh
DupHRGWWslTNlMbwmXDyA4EqDiZG4Z8vrbCID5nFSxjXjk9medO4CB4sSzt97xHz7H/9nY17eILy
KAQ/AZXOLFQuaAdBvjRkjsz7kYCx6/Kh8U1BITXqPfUCZyVX9KHBOuiwpV9FRw1FojK+aCYBaQJN
IxJaNJJARBD2mMD3rCAz0wArxrMhPBZPlkHnDXPI9ZDp0KlE8iYZFhDWMJvMu/0E4wC4aDW5T76j
CQibHL9c0zdQitR/Ah+ccxd2fGkyGaww89PJlOKewBoz9T/CbTlY+xvUWOEcPhtuKpNzFZ8Q1JYG
PRcYIiUCXKaWpg4VUmCcSpcHEb1xQsuC5Ao3IpPHraupC0YRkSCOQ1n+LVY8lIMDVokR1rpwwrGJ
MyKA57GLZ3JAXoYJqAd8DzSJh81FZZmNS3Xc3vGRJGoPbiugFUko7MEomJjevCGoULsCS8OsYx7u
QKTLvnYHIGLRF8PVI54IEQeGSmSX8Y8gpvwEP/2tHX6Zijla4Z04WGW+ucKg06X+wbhKIutCYz9G
cwN9dASreTZnL86htM1fSlNss1myqF463JtM5IAVMTJmlUSgmSc5YgbUY3qO1TKUPQFiRZmhPsWx
o7h9YuRd9WmSU3pFC0U/q98DlFp4SSKHXGlEIggYNr907+i0rSIw2Qw/FEPMtn5DikIFyNAAHDqp
/22aPGDVUyB3Dn8kg438/l2Nlj9s0bf60R8hKRJkx9bFZi+ecQDnMmU0gzxqzEVRTpxktvKv+eiQ
QgDnRTaEHd5GR8uIvdwIxxnRDvARXe+6WWf7Eocg0KmE6bsznt4gN8qI8guXV7NPB6eBk4mz4xc2
IsFFXJT1KaCoz6svzhXmDD41VqtQrclaBsCFEFfOyGPdEGr8/+kGhacxrVE4mWPEUdcw/oLU36CH
D1EjzrGEq1rslBYi3OevQwGN3jWINr6Cw4OTDYjWFu3gPHTNeu8RQfjECrkx4yYILhKdi1lzOIBb
fO0yW5LcI8KeSE4lgTQJjp7EliCLWFRYscF1YBRcCDZm4l2zmvGB4U1xW0JpHn3uYkMq0TmoLBui
rFmdZtUaW9BoslG+LjsjVb/uyQyk0t+QOhCel4+aRmc2fsHYq/9cByprFmOrrHNsLOBQQxeewQZq
12FjTYWNgPLgEM+WcCP1aoPmWMUcr1tKp6I2he6iym5HAq6lO/0EzYb1Ze+YedJx5kMlX0z0Bd0E
u8ToVHnEJy0ubAb8g2Z2T/1Btf2OPZ756QICPH0NETDZnGQEdcpl7uR5MTXxhjw2TxAULRhRSiOY
T/J1to34bhjRr4dD5sGOWAV34cEvloDyReP90B+C/U6RKKzYLmoMlFNXRzTbr4Rq3ShkQ6xn2lmC
Jja4xEcD8sLX1/cYXvjYCOgSAF72+sbUGzNmsnS4MoEB9eSUjFbq7YethTNCo272BDzVQmr3S9Mx
90VYg9GuAdtU+MNpD9Q2SZ7J9IjuBlCAVZSrTITngm997xpaCwQ4V8YluEN1aPjgt1GXoslg3PlB
2jS2Pf4Kf4Ko8wAn/IQIEVPdYOvc31JMGT/WhCgrZU4C1HvdSBGJ9YamsGu3uHhcfGk3QHAPSkik
wSWbLHQzMXc7e2asRNM+g1q4cGz5K6e4tfiYi9joGWE/KEcRgey0sYzqHeEPAUELCMnsU9F+2Jwq
HlZreIjn+kXLAy8Zi/NUmacS5AlLHf2ZGRC5DOzKmQ2S7ZM5APx1+EIOQZ0e7QLBo82MJYo+Vxws
jQYmVtbI4cE5hB82fB2jmY8zuTHpy2Hcb5R8C4Uq8XEMJ2IFmLf20vpa+KuRzAoM9JygBgNpmNm4
0Sfv1YfIZt7Me3MGA992W/qngHM+wpmdWT9Gs0z59npvTHTXn1xxb0TYpSwhXsCGsvpsNWDWnLq0
qzgFhxuMVJjmASf4dtoes+GHOUgWzdVozmGJsp1xcK0sQupoEcr3fCIY6gRLTo/mit6HUHDY0Wjy
CzrxjWgR3heIP29xg6VujTK6OAAdsvg4X5RtrLi6g4g6ny10yao6nkY7PkEV+ocge4wKUdHr54uQ
nDA48yyc5DiO1+nEc8qTd3Uq+cAqFuFjCxi6enLg9MMUh/9iyTIV7h+oPEDao+5zYnc6iYY6Bkuw
XjffgtmtoUsDM7MbZyAxxQm1bsOQJF8WPng+Vc7k5/v5NyuWn/fE9Smg+4Imrtn0ILzZh4Yk3klM
S4U69LQHbqTLSvlaU7hvyYShM9BRgetkhtQzwZlDH7RlwIHUiZ5E/FeFXk/6hs6bq2ilfwT/YPpK
hq4O5ep7QUq6iMVrWQbsM4oK+6YMNlm49Il56BHh0ytNsfeAzClhfBTD1pDlwc6F0NOT8oldio/X
yLcW3Gl16hIOCqxYOpCo9xiV5bOZMFyRda+oNDP6hicMV/964NaGPt4f2I0B+uG5ixRF4TR6jJcx
+84jNXFnOho+VhWWRr16bVR0pTGUKT9ZfWr5FvlbsF4e1SGgGsArO+6tsqPWEsWtgG4lDZdlvhcG
kri/FcLMklkmnEKn9NtrWs39HsBZxhvunbiovTuAs049foCCRzuWrt4PGAblM/4W/2h/WQ+pNZ1M
975eXL/kn6aT+Ky+1W0061JLQLPelOUG35iWpGgJyVok7Sc7Tb1gTyUqCuy1msTzyGtDzR3ibj9+
kDqnn1VgPsUiYjsnLQEkp2yZZeVoeOngv7eOOn2R+6e+4iGrppbkw773hN5ftQirFdiToXqfSgCM
eExqzdyHVfJddtVsBb1g1gXHnBptaJ5TKtNSgA0WXoNuNFXb15/JGonIkLroJyJUShKUHtypnfE+
yHrgJHAYk1mOC7LoklbuTIXBGm2Jm1GWCnG6R/PfTxjNiswYceZHS1eKBahzHr7iz8T+Tr7A8qEd
jO1kq4/M01nAMgnwXya1JmUDzArGXAPIRzpxkJLhdqZFuq1rmRd//jWkA+chpBwB4YAqzIlv2FSf
qcdHzFICHOC9ygKey06jokFUV6QqyhGkZBEMUUEMPGCiQx70+X1LJSBHVTmWNCw9WjXSu3CtGjbv
LwJVboqAu3YmF5Sn1K14fUls9CEaN//yTSbz4n0WagxEoYqpdAnfqezFJKckybnUyWbaQ3aE14yN
01vsth/9nkDSJHidy/xm7ZosM4aZhdt0NOj1e6PzvRKWRxYXIjDowGODDM7NECPdFPkcWIkaCXtv
vB+ozXhxyTGZ/QuCU0nVkguTHfFbcwEeVQS+k+dzqXokOteefzZ+Abgtc5lMAaP4FTYfDyoIAXa/
Ys8u1C+1+qYh2gr9r1W1qtMISy1KLUTCM01yAhjJjP/GlZwNv1Hnr/p362ooHbQ2WefFOep5eNJ+
hcddO3nV0V0Jtd0n3ytwJBq+2O5cjoI4jIrK4ikXfGvM5ibKRmj0RYDvcSiBD5Mkrb1VciuIbVeP
026j1HgEEP0BTzKectrB+4m12v7gzpKyE02mNwVrFtL3jJ8wlSDTUvzm+7oevIJSpPnexl+gKn/j
/Hx0v9OLUZRVrFUYriFbSK7d1HcL84v8eYAhAfuYEAN0fznaZI0bR6opZvy9C7LOA7RReX9ynVyR
upJvZfzM4ax133iwyUm9U2UsFlBT4eYu8TwI0bCI8Nb+ioYczOPs46gQ4QLtzd08FJPR54jGjef8
orMfaQzqCZ41FbxBcAQ0+3SUtk3cd7z90rskwIoho0/f/5dobjGdbhoYu8rIq2Uyca8z0gYEnVEK
c1YCtQMSH3KkKUN7DivJbBhIaKcY8qrqF+eCb0HiZAu1mjGBZqj08mO41mQDn0zGCQTyJLTrR/2v
PUhn4E2qQ2T3gJWgDt3VRx2Bgd+/YcOKB6OOL/2OEEyKfu7OXaVJoF3+J5+h+WWkyTCvWJbqb4Qr
NXL6fvelD++ydK0hOZxEMeFZMW3INDqEJdEESrnKYSF1+UJlq8kbze3x3Yd5wIzhDQv+4wakSQ44
a8lC7U3CxUyT51q4zJQJzox43ecvAVgsRMYjOESHA7WTlJyp+AViIcrYDrwcbS4hA5aGYN8ne4rJ
HgdWQPotTrCh26KMhlHGx8FOGEYd1U0DyGGCrZcy6gsLA1IV7fGvDpO+YGNnYzTrDlHWRyfB1ZTP
H4yvQpuJHvFa3ATmbQn2heNrZrBBqGIjq9nTiXUd/GET7gK2HjTnxOJNVkE5b33Xf+KapsOnsmfL
CBSDUQKOIMWo10o5usqF9nHpIMlQmspYyljl+9HAgEwdaXB4mYKrLFcWoAU15XSTlRu+Egg2uM8z
0RQx+Q4cbBSHV/MqzCrcRMdqNb0Et5CZC+01Vkz0LPzo6/Mli4CbOTaLMBY+yZwYbtodYeKlvyB0
4Dg5wktwabpj3jQxyR9AFqEz6cb/XnYDjDWhqCH9xCZTGZvY+iemxGNYNjMJJYSrZ+mvVmOl8I4j
0x5kU7qmiPvN6WADVYiPqNpTnzg4viLbUh8h6AmoGS8OGHzzhuMvhi8a6E6QrvXAm2Ei1TiIVhm8
A8NV7PucdoIZHT/BsSAbVP771A1kJsYRjHtVRIAZDqYyGkF5uo6ZcqCl1Tv/KANI1bAs+zSelx+s
lJR0jnekMctvFX1t1oY32lij6qH/jsbhCU4plKA63nzT8KYWy9ZH7TiOmURms2oGTb4eeifySWeL
mtNE+qO0msqABzJevAV8hUoUtiFFUUF8uBYRspbPGNWLrl+g1gwvYaU40sQ/TykluzqcT+FjzkSo
Bqqy0pP4qYfpX9jSDCDI7+qNLqT2x+/IHZM30ywFx2CKR1pOmObQTRgAfSpMjDt1F2vl6futzgm6
hvcUHegbRhq6NwUdtQbKMf4+VRM2lBNJods9pM8Ir8OpfmqTFOmGl5FAO2jqVkoDG1xG59KDGAbU
9DgI45QcWY2MF2kZODW9jD+bofzi1M4raDkig1mByIpGmFCXQEcoyt07a1/jnu3XyqrWPTH4AfD5
xulCwEGnxzC6SLAg1e8Z3PAx8kngwhrvLaOge5/rGrMOtWTUg50TpDASzywFbm3gvzioNEHwJnCv
xwwHjTGVjsArTePF5/7OyG5nz+/hHMxS6DmCp9E+he1sTUx2OoKR48VX7ieUAM+VYwLv3AccFUIk
gZjoNFcdCPTd/hsYDQ7R4E1DfZHpsBga4ovzqYxsKrTk6VbKgPTiU8HLNJzlWoao30Rg/lLtFJ1R
Epf31sprL1CQl4rCxq1BNVmHCMoE3HFl/HiEunK/0QzsFeZ2pSmYgpWW2qgEneTwMaAX18JrQuq8
ngpEQ2sgmfl6lnUkzV/H0hVK75iNnhbCKsbuJK+us/Be5CsuFPfOTIOszcgAYDXI06UIPp77GtqK
fcy+Ncgzok8kN9Ql2DACfGygqAJZZ1e4OQACrLkbCuN4cuHeZgT4qc53A6tFDIiWQ63YQY2WQTLb
Ya+r/wIG+hU4zuimwzmz+jzUP+nW//I0QaljLgIAS0AXaCqmRMwkExcsOEad8Pu+5xvpBWTUPQNS
AMuNvJqdhScIQv1PYvNkqMC45pmcGWlRY5KLBBmSM1T+XvMHcFK1KY7qVb12q+K3/+vXTI55fBW4
Pu2JN6Nv5XeLK3A9WD2UK5WT7oIbMoz+VBzKxtB+QcbarX/Dsy07lLvuJ6pPQKziZXrpFGdghF73
jKYZtV+0W49W0vCXDQR/iBxY6Bv+9s1KvfIw5PFDSc6V8CNiChJmH0tEoFPjOxVjHSqznoc3evvu
0AOHvwFspyowiz6cMPb10hKDAIDtBkOthKOFnGYjhs5Yuc34d12A6XJKAjjeOPRQatY+si+NZAky
4Q6csVrdUQLEGOCOisNJ6mrNnhIOkltwYj1RuqQK6ged0kqGaeMjzP3uxPJaMK7JoT75iAnfAoBJ
MR4yEe4Dk0ss7QVQzJl27+HiSsmZWjScnfRz0f6UVceq1sWjJP/mdF/4mtA7puP0bGCThqyqgW7q
dQ4X47f/bL/MjMUcN9iQ3FGetCjEfj6aXAtIri2UnFY+JoCeBQKxj77RmjumrQPx7R0ISRIRjyn8
jV0CNRfqb9KU24rFPOv+KQ2lErm2MmgqMwyJBl41G0DYFEQ/bRv3I36wJmBqJ0afU59ER02vnmEf
nfRGWH1i1qL46fe+yvfRxons5ri5zqp+oXBTMDfHLh2zeUDgHN8mhlJSTHwCfJMS7UnADjoNwrPP
g012+0Ks1YOinP18+Cs4ucUICZXg75Uw5yiTvRZ3O0o25lyiNuYT+bYa+pxD2HsKSHj1mq2dCZsI
O5kRCb1IyuRvfOtUY3zTwSOrmdSKmK7rfI1EVnjKZ67B5lSbHwWxbjdOQSYMqtJ5V1Iq0shF5a2W
QSYnS8wt4wk1x1qvD8P0FLHww/raIuWrhWWaHTJ5UXTbuNsO8JRk1UEIGzrQx4DTPm/E/hbpOG/x
LE63hbLgcKV2HKk9aDZfAwjvlbkKFJyas3EG4d4izo9NVrGbeCFtQbKy8olB5aDvBmrh0GwzCtpN
hIt75Oo8IEnn1sq+ZP7cjn7bcC+KAkyCwEfQMC9Yj4g+gvh0jjWwlCHxYT41h2EBJ1YS/otyn2E7
DlkI5Q7qGx8/Xi+T+aybdLiRdwjZTR1nUvb0/bHxd4NjqnGcyCYTHkb+MJYmd9JNkBMwo+E3gpmw
726JaIDqkU28dmrKi+bx3vBbvgigcghJO+zOlNXUbQH/9xVC/WEuZ0tIKLSdaQi8gZ2YETJ68z0w
S4wQg4C09BFNDzjbQ7u/CWfQLsT55lmgCMQTxqiW/bL+mdpvm3xL3LGrHZ+Fo2aSHpSKygzwWVb3
Ev7/OBxOp16LgeHMrYm3lslqMSh+5DHbvlyM+WfTo4BoHMlQQhgCswv8ULql1mBzaMwsOgH4982V
LM01/GyHUfbsqv4yVIUWISW7ee5fkD70DbE+W21gNy1WMinc2h7XGe27FbS9kmD74/k7tm0XUieU
kmm9RBzRyNtPdRSnj4+yJssQhvS3Xafwl+SNGpEDa7f9AufPavSKaCfg/L+1fy+6V1U8iEvWWyZ0
pM3TKUGNzrBqAN7EKzRTf2atVzg62ihCL7Z8AJDiY7CaMUxt1lCjGe8jzYVLNMmwSaampFX0o2V9
1XULiDG+1gvlNFZ2dAmGhrzT/nTFLylKGK+K6Vriqho7fUF9ZwVUDRqZVfCa5A5UoRgyB7yVY9Qv
NKgf8EuSAEg6s/x42c8wLXCg6OAiV/Wu6rPteO/uwtWQ+Kfgq9cig1J+4u4iQ0WCLhk6n+lZKc9C
7kH8j5sNBJdGd2SIz9URy2YhXb+HFcw8zB1lddGfCzSq6nOYeYVwr7uXSCHO2AsSTFFdOe74xr4v
H6O8yMM/jkYKHyE0V8KJ025oNlL5mHAFDP22/blBuQKls5iDwqSRx2AuLuZ6thYEkwEZIqd0WBD2
gOgSOlqD0e2SGGqpXE2KAyfykK2//BxmuQW+Hz9ZMcdv18LN5yOf63BVvLfKa8YYHTc7obSpRako
J5RcuLxq5SPv72G3y6eO+hyJ9d1oVoqQIgMcYZRXnTHZbgrCtMaef4kLC8G/acWTD3N9ZnzDuRTO
P1sdWupoRhV5vJtYzDVY5eoWS6XAX70rjF1OcelN4pfW4RF99fNnWR6Y93HZ7c84AiQAAy87nOhO
37dbqmTQrRpKVogzsvjbdl5UPSJGCW87Li3A19jJ2h1lSF8upVf/wlS6J1V0FO/hTMi9hwMTma3V
o7OHZ/igJLOUE9mOoUl/tX/7LTHgb4tmtzjJKzYME73rWsYayhBvcE7nHADKXr5hZ0mgNN5baBZJ
5vteIFQhzWrzZbrB+2n6S2kgLQphjYkWhobz/lHR1Kd76cwTG/8bA96N7B7D2Zmu8s0aY63yUO2J
+CFXrbdx7vxaKQf9oqePZDSK2Kx2kKJ9blxZAC985K2YMIO8+JdzL4ZZxsv5sTPcu5bgIWhRUIw+
LkSFzg6YbONExXwCSZ1izDY5rF00oKy5BZV6UCyK3AQbM7tbmlutiTMf1EtrtkiW4jLctjs4gMo8
X8sexmHW200MYUuY873n6aA8jVxuKhstH6k7dUSOjVSPgu4dgqXNJIiRyS2Be4YH2cfJL4hqoCdC
f8bb7IHR8zb1uGfvOcNsKOTLmH0YHQ2Q0y+tGZIe7P9yI7x/A0f2KgosFjVk7/oE/xHRhpkdqbCt
gBEB1pbMOyA8c9+ge3K7ZIeFKJ7Kg/bAmQtnR+FAGLW0gGLa3+RFf6rmIqUAEca0TGTiMKZdKvPu
iT9IcWLf8C/cupIkXLKn0LEdP9uR0pQdYc8OdJ8+bB2Ttn5wfsRVMce8cEIzB/fdiDxltijXnMHY
mmEPCHFntumX+MbnNoGRf/pvchF3cm1NMWE1cWyj5K93kc1cn0zoB85be0bv1QFTN8D4HVgntdJ7
9b10x/AXysiaSTlP33jnkodI8WnAVuFbBtdYBpXRmlByjrI1wotG4GjwiTQXs/pbue+smS0uK0P9
RZa9wMRNPIU4Bi6mFk+nM9nro1Gm6FFmtYmlL1VCIli9687Dn8fQvXinetH+ux8YRLJhPrhlLDU3
9QaPhxZrAIvTihWL+9ecTiDwYBTETv9DzYG57yldlGfCPW6QE8Ib8r7I1q9QkuYzG1Na3RmudL93
auTN5+hfRl7Ci/6kcmGaWfGtevFnLpyLBcRF8JHtcPDn7XqYYy5oBvPc7e14PlvQCcs48JvSTrBZ
LLfZX/qDl80c/anj77RTuxbhP7NmRhGfKfNWJWPVZUz0+ntLFMW+erB+5dsbkl++gBsZeRGjSj6B
tuueb4djmZVEI+Xqo/hUv3JNS3Z3iPpb+aaYGHTMQwcGM3UjxsZGc8RRZsnw9zA7c57+RzZKbdob
eckvyVtbXgZn7FoeHEfjjyBppWh0IOsPS2at+GLA6MMu9tK5xDI7nY30YYPce6SzAXBA/N1UW7q4
BXl6WD8bnH5Gtcq3CI8g+TCxRg9Fp5isBld2vzo5eg4Cg6hdUy5AnkndHn7gCGrzt1C1Q3QGlP7I
l6dHeP0JEo3v7lf4OkwufYyhnO8FHMKGB6/aLRRLuGWAbB/iEUb2YAoNpl9kDszx/vXBCae08TiB
ZephnoLNKmqLzsZYp8PTlWnTqtpUF/Zb8ZYuAhhDPIDPt4WnksVqHisho73DdceZIV8IGyQw5Icb
QL27HXEVD/+iuewJm9kLoiCbD5GqRv5DajRfWPbHlQm2upY3762GJgEY0Cb4bTQnDrfIkozaEw/B
D7DwD3sCGyLc/ZEJy71hGdvZvGFjEQ+1h9bD5mc2v70zUNxW0OatcuR4Q3DWnc7bDVeS7rjUsTKU
5voeFwxOGBJEnMgdN5HjpGDMi8poCXHbI/d2FS0gFf3qB383TiCvMsfyljoIC2wZytke3aiDIuiH
OZH2gDheXVC/QGAId2SWzt9LJOgsk1M0/0KAGWmlWLMGJDQZSF5ZfzyqySaxm9HBlQ6Z1E6m+VRn
885jQRB/Ko/00OnaSZnU4AXr0RuwkIOX2BuRq92ZG+gjNbl+pj/dk0lOawA+65sgN6R/PN6IsGDF
MRuew6F8BP+kFU2naBeHEFNgnEoW0Zny9mOLf6Dwln8a3OLyXQnorTk7t7PEmeF10cIVt2XsOkxx
w+iHrj+aWfUV0rWL5s1waSeswEWYuGOAYvyeynOEr8His6xIaequTGPAJlBKpOfkp5oauBEcylW/
5TQ3Ro4vlF4412yn2fJD1MwpYIPDfRzYewHH6IwxyD1fgWAdYJGnq9JhIX9dzRAWRC/Nazo9cgWs
6GeHksGpeDDej+DMCodltUXFoLrjC4WN/vg62aUE4N4Gu8fngiu+A02D8nrtn0LVyuNxDM+G+ltc
1HXhoW65pavJDlvg3+qeXQCF3N7JgHb41pVfaRud5D0qGKqR4N90AbNnuqkon6G+IPVyPh74mC1A
ZGSLdr9fKF+O3LFd6HaYnCiw/RUH3EqmoYb+w9rHhhG1um4kq/pPql0OCAcJc00WyBJwhlNd+sco
tDZVN1kRQZ5FDvBkTqexmpFq+TEhScJItXA0eDLXd8ONeuCtxyLet8gh3DR/IvEmdkMIPTe07Yx8
jUoa9TO7GkVuOVq+dtZWGanG+Wt6QDRJhSLylPjg5AZWbb4HT2kyD9bMxTFX6jQ25Ozy6U3lxOcU
HkhCZMxvHyiloPcXfxPUqRoOpFaNz8Oe/AbaXW/YV/R0KKyALIGy1B+G0HvAvuEgnDlQEAPN08VI
fefpYOlmy9Cp5/oWV50tVxktkz2Ms1Fphc6eQo9hsFc8Kd0OwFEQHmBFWEAkPzqwkSWv8nVoio52
ni1Qvp7DX8wzF4D5ow82ZmkfL/MgIMYYLmCCEFhTN/MQyHBfufPoa2jssqkXcryiIbi+j9Sdj4ME
FZ/GXTBRzVxKyoeT6HJ8bRSrW0i78UTdsqb24oaOOHIhfsV4WjCHgyn//VWmVvLiDPLeRzZaFGG1
x5pBU4R0wO3MZlGhl15LeK5v4OnQCVlMWgNr8i/KR9RtshOpd3cfr1tky+wRrZrlcIWrinkJUzpD
vUxu7BK733DDATjHgdTB8pQH5CAemr8ZDzePykjxdJhJDXt0QMiPxu21eULk2as05hvhUuNNPTlC
T4PUoJGZZGCFUl8YFtKozNUNz2l7nlxybEeBrI3pszyjB5ixbW6mH9NmL1x9b+IBHPh9CZA2wCeA
BELk6UZ/hRvwNUivMJ/ZwXfocbDlDGADN56G+E+zuw4RkgMhKkYIwql1IcAZs3YynwgwZCdKTBU5
y7nnok7of9CxjmYraAad4Tz8QMF7LwgceGIYBQhCHvV7ufKfJZd+/CyYpxd7SNeFZqPn1Oz4p3Yz
mzB5T7lBLrpCWNDH1aoY5z/IADbjPP4Ts8i+hmrBMzYpmmirXMEKjpE1WRLeyBeEimCPb7MdOeNf
OVjN3vj7t/973CfWmVw13Msu7LmjvIyBY+v4kuUbC8UJzAd2ZObj0RuXP36lQxtj/rVGZP1BlYL6
RPNg/fu39O6ZceWlmbHbUUxzMZd/eKCZy944j+/Fu/KnVD5W4WKCxw9hkWXCxDH2//61xhGjGxei
EK/BC93KeA2MJv43voJWlDeSDK7zrHgzj5A/7iCPqQn/yjxL//1LXFZ4SWHiqmBA5+fPUj70+P8y
pAtIxSYjUf7sv0swgaP4xRBhLHoDfm78z8jm4sUwL3kpCIpTNFaEVcBjBsmVg8H2l5PT1zcYeJU+
42tLg6qGsXXqaKonvI/Qp6b1qiIBlsUzmDT0druCGGxB3uQWTk2eDIfbNP4rzigTFzD+N14rN8jj
I7rj1WawyMY/Ga+fUeECriH/9P/PklscjFwt6Vw2LrbzdJdMHILV/5LUZCQUpSDDVn0hSfGChVix
8b8LZnSTUzcqDK3RLSv3/OXnB00iPrMYWRAxvkPSBP8sKu7dH5gV9OFgJ+RLBPzyAu4vhjzI6T4O
ZDkMPh5vpmXIw32rXU5PE3LLDG0TMv2m+EUKicHUdDD36T39ByRGmDGmU51go5AMobxVFnE94Ro3
wIFcQLzl6FhJILKQaWtbsPUQaw9YZaN9gFZ58qJ7ZBvmi/I5HudpZnFWH4xJZsMG7k4MtdIezqDv
/cmnQCU0/IH9APdBXTAAbjYEyUYOMWt3BoPVv2SHzfe5O2H8TXOKDYfHnpGvUImFX0oqqlNkZ5EL
s/Lne2zOOhsCnhlmjv/bnYpzP9B94qr4N9KtWXnRAQP3TYpDzUZ+zYBitsyPsX8grmBbbTXsnO3+
s/4cetLKLqP+2oFMlQL4Bg6uCEJ7lv+g27G/yJfx3nj6iy8GO1E8VxCkyPeAolNeKKhUr5+9fk7O
6ibz9L1ARutCzmwodzCT2nwbP1BKDaDjO77MrfTEURA1y/RfDKptpE/EypA2MG8RNBuLKwUl4zHe
ZziyEIbhoeJo0D71i8C/QzfWOMrjU6dffLx5a7j9m0BDg9pbmjdZwuJB5h7g/YAn2bpnbLNgawyw
Z2l2wfShYFCcIFa3tM0MRjgOiUQMEKylncTvvNEvGXJ9koQCP9y3aKkjSPHRcBm5Mto6lR85A4+J
umCeQI/PQLFdjblrE5AiBH6c4oV2/URIFIgYy4i3o5IcmFIwlg+pFd7DORiO04CAbGzSF3je1IgG
iY8kX6ogknghRquwIAKG6KJ5lq8qYT9t1/lkFXdw+xw+JC9OIaLp60HYfWb3EEGNz6frePcKNy6E
/l91XcrzUN35WA1Ky5Sn8lXSKkJJ7tY5PrzquokWpFKNCbjZTegAlk5RvcynZ7HPMlLESxKq/hEH
xeBrpxA7mQIl1ruJ6o4h2ZJVwoHFKybaTCSW/DKZXqtoU6SUKfjMsX+hmfsQVcOnMCFkctSSSkIx
hYeHjEYMDyjMPJBbkxSsYzxsaiLpKhweaCvtaIAya0EgxZqjeMDHhGMLbzx7g69aHGEtDNzR3Y05
PCoGGDSjWhYKS4GWCrtl0ZwRnU1OCT0KG5EwKvFog2ZUtzz2iY2m4Uu6ykvObWpmroC/tpTRNJJT
sMT1APXHDBDTyOxQNoUgrCsG6amIWxQBTSYYeajhDmH5kYt6ohcJkh53AtBxHmps2ySmGdBY/hgt
4HMLeQweN8wIGPVMZhAqCSpA/BZF/oeSiNKOX/An8mlRYjPQxRNGNZQJG7ZZI9kJvCT3hhH/xiQI
Yx4H6T7zqQIYHJBlrd0oIroYDMaoB6vIST7AzILZn+nDtAdwoWdC94DmeIqewFQC287fJurrDM0v
/3pqDdCqelRu4zfFDQKmV7/ON7aF/5F0ZkuKIlEYfiIjFFT0ll0QATfUG6KwLGVRWQTUp58ve6Jn
6a6uUoTMk2f5F/AzVx0wYAE5neMa5vzDzCoLwR8wvTzBMXIWshrw3RCbKRS4e4AFzzx57paYdnIZ
N5PqDAJ0ESlQ2yX6XY0YhKBJE6JgOm3Duv29A3yq3faNclpq9TwLaCCpfn2aDWJgDwjX1lMh3wRR
1Fwqyc3uIa2LTHHon6c5gzAOJjRfoP2rcoJJlxLr+U461gkdLP9NLwXLm+5rNH4WopLWRuUFqybw
VlNmTWq7ufsKqn2I89sSVD2mlorJ9NEs37aCYjoYGAIaME1N2iv+x4V9Hzdau3l48oKW/vl/0bEN
lelER3ZXAO3hT6DRJsFq5GYCIX6p8dWZHoXIEmOgI7N26LPowRNRSMNBmjJ5zndnApTaR2Pz/EL0
5Q8vIciw1BL8V3aHuwwFFGiaPhZOgMhZ3Hz9uStdxYKzIU81YEAgUaQEf1SBUBnCOKMNQUvamC0H
K8r+yTxEHemzo7nOjeyBw1BrgmMZaZBBlqCZMYsh34U0cSlpmaEPw9VTOHJu79g4FhsIXXQAuIz9
jLfx2iF3tqihpqf4Cq7wpmImAOn1XRmUS9OFYLQmoh2Ky0XPqYEcoWR9zf6vOAxuvyz2ycSPn/si
syBElKWEiNUExBt+co8hGhoFviolgnboZF9xXcQKnnkZJx6KlzSl6CrR9Ss0JIT+TeXYguqcxAcL
IqiBVxgHGmoCyKSgHcvvhToIBUyhDUf4RJjgwYezP2Z55OgzRtmARcly5CBOEwYdd2Uf9zg2m6Tc
UyjfY/DXr+MHNM/YusDMZvrX9EwCIS4bLPuZzIJB8GqAwgxSi+DThCrEIwHf8+zRwrY/iPpC8OiO
WJ3SMKU9wbRnlq3A3ykUfxVA9YIDJQJXcP8ImRl4VbTVwcC1f8o5X9P4yDk+G/T6UYijHamO6UX5
s0u9GHrVDoI6pKcrkonY3m/wQaD1uKBHMJ1K0CFI2monp/lCaVeYcHMZNn0LD+767GrPFFpSon+Q
zbdyhXmznl4vEu21CVHNuOOEVGDeir0WAqTbZx/KYx9ArvjblDGWxpUzpUMuDFADDSN6dAyfunoD
72KM+C5yWBOvRWGMWrSzJRK4CbxKkFRjH9/1WGFQ5Cor+sTD72FUskdN6u4rAi/mh+p9ZLb48028
78houHXfNXfyitRsG0g9EA6f2wj2ntbdM9u33RHjO0AvI1DtxwqAbYm6UucNigMbrStC1vhgiDIj
H/PZWvRa7hc86BXmNMNxlKEFcRsl42yf9sc3pXQBfQV9apePG3fcQCExrmgZrw/2mhDb09WZ345f
Bn75O2ScfsUGYvOahd/PUnrih8iAkL3+rhnmI+qFhHJuVR9rwPfPqfffEEZYvzNUdKLJiPaPg5dY
eV1WQEpnsyXYksLPUHyTd0oXKFLSKMH0fWRbPYZ6AysL63Vu4o2jWBtiQ/F1ULjnxJvmVpNe2OT5
HMEdc4QUKLnRpQlfm8pRXDodHuPVaBBJu4/XhijjLr9ban53ssxdiQtafRBR5ahboXbu0dwV8iyl
GGpNlnNXIqJ4vEr0PDW7ZvcMZbZ9lzwv91O/e576C1ElD4vNw+fkpdn7ApoXln65uYfiV8V3KdHn
Qg4T9rBdBFuff1grG9rOYRUyUeu9IdHI7/FV1q9M8LzaV5IJ9PFmJ2P08tyNXBhvm8em3312zUn8
Gu74heiLk20AXq4H67uFcMxuGowXo/VkDe5shcEKbkyl36KeQeh8+HIkR+0u51WbXeF/I1434neb
UTRK5GTE36XGF0KQW4XiE9zDdtde8tMoutIEBNRNU+A0Smh80tFOrpcyeUWz4yshvEfK+hNMl3RT
l7NlNwIT1OX54W3OrMGZUVK2hcPBzGwz3yKya0qhFBaL+bn5Ge7bVbNSDhDE9xIjkcdW+CO1P+3P
7bcnm9q2+3SN/xZyvb+DQ/9jSvtu268+q86fLPtVuy4Dedmuu227hj37CvpVHbSrbpsd66BaV2vx
7YOXUQYN39msX8yBbkfoHsO9tOc3//6bHWGbA/v9GRb24zeDxY4T8zE7zv6y354rZOC1Lbd4Njc/
yuGxha57++3A3zJVmM405aAcuNpj/Df7g7tSMaX4FdfKO6DvsP7/RQaHkpeInbv9gLVQrbFi4fJK
LleGwo88Bu0I3uX2q5i8F3P9n+EPGKlgRHNc2j+OzVpeFsd29Ti+ty+/3z02cjQBPyUZjH/CPKw8
+qfvRBCSz7IDa0fjcGRNdFHltbtJxJiNhdaEnd9tctesnBerjxnON6dB/4gaiRkDOdXYm/gHhdkU
k6bJWTnPz6+FYr58bjHyA4xYcAA6vHRK8reVGb9Tq98XAX/Bx89+i0AGjPULpO0RPNcdBV5QHOMp
iBL1u1Xs16YLXjyCOmCuh4Os/2J+SEiH1f/alWHjT92NTQ4X1MFn1YSUXAk7S+wj1uGDf8vNk1VZ
Yy1Ay63f1cxNC04+V6bl41aO2BPVCbBWdfpcqtM8em3EUb/rPbHLPuybeTJPYLiW/jwRW632xX8J
cvOk5Deff29WsV2UhB0Ms4i3FP+h78YupknPdrjwFXb8RFd4LebkvackAqHGN7HNLrn4CSURVyue
Cn+Qo/tpwt4S/xIA85NwHePJJRUXC4SQvhRqDSKM3E9ytJ0kT75enZhgnKC/iVf8F1wEPejSX3gr
3ru9KP++Tdwg/kKCfZPwVv/+wN7OEaVQEoAGiKOSLHF1JD1Jc6mp8vg5hV1OT3+gEZ/YzDlvixJM
yv9aT8QYtBfJuaAaqmhuEXEgEIuPcD8pifiYSlRuZKJKuxPxTY6YzYmLVfh87SUDQqump5b7P9yB
X3dJSZMRf8GN464PoubU8ybiVhfcVS6edJWpiaA1A1Q9XYLj13ivVgzdxZWJnyPTQz1xk20K1ivf
xz/VhTFRxpeAdPA7mIWjKGdpENq9J8oZs620CI5O4SzPONEF6W527BLhEUiYEr8Ejl5Med7JK0Gi
g+kQhjaLhyv5L2c598ZoAGv9gcJzWW0njnQYn2f+Yz8JoXmHg7BdfpZTs56Of6aP4b6v3H4l4lG/
AkrEhCp3mxB9r/L43fIdP5i4HqXd7TC+3M4Ci/DvSXHPCbZbzl5m9E8EjXk+o6giMN/Db7SYuC9O
BvR65rzWkHXKubEjbIuf4n5SanLveQ4+I2rMDThTPLH4n/y0+MVShAiWpKfmwitXxIrHBlBByoJU
Erjg4hwUuiTPUx6OorkW0SfbtId3WLrMGdevqObX7Bhz0+67d9Ql34SH0FwA+LyjWRAHaciRI646
PSEWxGK68n+hDzTQZD7Fcye66LlRoT3CVOkasiaeoNlBgzLrAohGRoL7rTQkiKTmzOAowGhP2d6W
MhZ1t23+cxeC7VMv/Zls6sN1Xy5vW8zw4jBdM08VJ0Szj8MSAOgfetHn22LsPZZMu74w19TP331V
b5+Efmyt1qDrSo6QxzZfdcv3gua/9T58DPzGNFvrF+WqsAtnsMi8+fKGXRKi099z/lMuXotu2wWs
c45KdGb+37KQ0EGlTpLiS6/mve3LHzwvJ4u+OA/GNuiX2yAcVssx9jkyDUXynsIF0SSIPS0WJDQB
IvraHPAP2ZhXuDwEI5SM5iYz9gnFm33L/afkwgy6n/LJSmLpvp1StqVuweB1uo1HiM2rCJWdYX1t
FASd51D6veLQQ0TCq7Q8KsADjjJqc7fFNd0wR21TYVg2RBrvKfKOFhwJFtoNZXdpS+0pnq5uPc32
eHnNnPvYJZ6VCi41Wk1jG59ihinw6OfLqgiomJ5AZyiKppthjjT9MlUph+40oYHBRaAhJjpz3cFk
wedj5X6JOqhKAD7S79gfYNHJ3Mx5zE5EpNIHkUSS930uYmiTffAufJK2p0VSh3idhFjvBntcekuf
VueyASUhayDHIV8EX9ADMMJzvXTuX4t8MEU++baBSDqPKgwil6h4jko9F5o7HzqHBarj/yIgb8h3
V4WgfG6nuZumDgTkenAEoTWdQukmVsOExVG46Fa8d1quv1h1j7T5xG96o5YgbKlPS5roI2pVSesq
A5lWBbu32VIpBGoLkBwSCrzWB+etYhvn7q3wJcAtAxj4Oh5uk9z/um0taD2fj/Uaja0MB+z8Nw1T
hxEh4II3mSMvccySOEBareCcZuPO0Qf+4fpGLg0d/oIK3CtrixvMJyCyQg5LzQqwUQrZz0TLcxZ8
hKAxJhxljI/vAz2D2z28Pt6L4vM7wgUv7cFmQUSWcIlCnntWX0jogcAdnzdUe2pLpuV0oxnwGJO1
ZVwXjxFqz0jh/tbtYoJPITKkr/jhVxKDmew3/hb+mKl41lFMAmB98wLlC8/B5uXFgxuBrqF5/kna
8hhXX2BnNSCsNIgl5aTc6HXT87kVUFvJKyG1jj5z+1UvYZAKHsU8RwXvCEaXJtPgMdC9bHi5epSV
b4brF0SgH77EdBHYK7g8IvTqvjtTWVGUUygoCGcCE0Ey1OvLJbYmc9qZPIu7RhGCOGY9cME0sOko
OWQhL+agtTFS85lxhtpWDlwsrNIdYz3wknzjcBq0VDwwakDm4LhK2kGr+4KfvcCovBeZ2Xrsj8/N
ZruIrbxjMi8F9JA+R6Z1WGNZVJ00PhhSvvFVjzkHKTE51IaXypsiXUTHUZCmQRaAIMcQSfem8+Xw
fWQDcVxWbNd6R1uJ52dVGmDJkqadwN+cyxU2iF/r6Vmwn4737RlVAxnlFfWtnnvdoS9mkm08UTqh
J4P/AZNG2QUOmFI23CmN+TMdERY8K5uQAURjJjAwcIxMJqvnQpALqDeAxAYxRxTSIKxN5p7uAGLY
KUVSsLUEzm/zcHlB58O0d6hlprKutG1hypRaKH+SP1KJgx2hr2bhrrr63A9MCuCG0jm6M8RaIb1I
e6rZfJL7xCov0PZQm6eZDakAPP4ISXB79LGm0YzEIT3CxRICM2qjON/WryXY3Pi40A7+6i+rfGvT
+PhNHSxcO/aXZBYhFIL8nP7SjRMzsQ+CDMwirqoPU4QPzW4FWQl2TkYw2kAdT074kFeDHKiZrK6j
Q0tgvhLcxcSC/ktzY/qnA2rCVG5qgQgCatiN7TcQDA68GXCnYgOWi0L4g/6gienupHQmoJURBWFm
NoVSjNQfik02q3XLQUOdqrVWf4EC/rXfLs186aXycdBH8NDc77g5zDY9ZHw0tIoLAbFp8YoYL66Q
uMBr9jZoylP9+e3Hm5ZVztUXw/OICJH7U7FwMjQahHIL+kbV28vMFODniW5RbzaXu0N8kShGb3bp
01dBd2WO0AC+lvDanhYRCIpRuWgn+qtcKK2LJf00/ZOIKhDaBjRDEMCxZ1AicusrMHmcJ02njzD9
CUi+Iw4WYIrtKXXpzdBEBvnlCjApLD4NTZjuBWLlbvOZcuv13U/ZqtjIaAAdgcB6xTENUUncyzYN
jk39mzqVw/VxfPH0GOCPuShgLCw9gFyszexAcm6NppjUGLMLrOMDejcRBJ02nP6QmSYvGyQRxw9c
GF7D7agROH8oVBC5e2u8aLch4AO3li5l7bCwP/f91BleWlrpP0geqPXvdf0ykSFmdgLq6w5g9p8t
6ZgAjuEaUo+cO9WS0yI1BtdlGZsyfcvCaGcGJBw2MOWLPiRkmtglhHDemwt9hdtC3FUOLkjF7Fwi
GJSIFBQEFNsDqDkWzsxpQFxj/CB6FPoLARPykiH9v4NMLcOTcctNHg5mpxObXwHtg2OnNgenlPv1
5wJaEs3Y59tjufTEtAxysU5Kn9BiZv6G6OOIRgGLFRyRnHDg0295Lt6S8UHsugK6R6dzHs2ZSgRo
1U7p2ZQ2qlQX+ogAb/38vTAXoFQ2/zC4KC+97UkEkRcOYci9zkxIQjcAqzMmWrhk6ePeoGDhphI/
+fgw/08P8LtQz6ESMXllMD9UfbYJd4rWLwckXyK2EO5z4+khRt0KqBkHoHjLp9OA20AHiAjCYvWL
eSi0/Y6wYhkYpOajtqo3vF12bsGsVciPgz7kFonEQ1R1c9PHHoPhYY0TtCQgbWTOIhmBl0Kg5yCR
3YQ1xhRVcjEY4SO11k1Bx0NPHdLp1AT1AtgefkadnI+ZkVGp3C5MNj9PG1WpE+JUSMomjIc427WX
uhWFm8crsQdoCbEw3lp+uoYijbZK5vnR3ay9WVKZS3DLIZsG02o+/r8bhOEiD4qyn5owt2hOVSHS
v9xJUgLuEUNXHb3XVn+eAHNy59B1sVkshKwr24VZQfTUzMryUQTNNv3MSDKfaCQjpI2vN0Cokcbd
SK5qgkttZSWZSZ1o8EJpmMAyfdtkheDffOhCZvPkQBXY6ua6UCqDR/UEyx2h/uJys8jzHn7y5J34
nBkkbONro1SISK5PJtLvmstNA49P35EnJz/tmsl671FS+DSN6+F6AmAHeEdEvMUYWSSFfEVwrRYo
FYkgKycPRCBAGPL1O1uypOZJTyaXjqDpVSPGPF4uT6fDekVUkT7N+klCFpbwwYkURF+u/UXML/FK
8jK/uXwTesCdyYF4fXPO3fN9xXKdBtcTxpkaoqig/6ERyHWU5is58+PrhaYw/bHOLBGnuIlLj59r
nsanXJYb8RF0rrZlgsvc43TptBhQMwoVwp0eKUrQOi8hnMJRAnBFtr8JaG5AMeMKeAh0qA/u8cgZ
jtWk8LkZhHqySj5eTc0+d1MnodsPZy7y5aRoolhCnJK8utmUYxs7zxg9SIoxWvRo5wFMAvYGeEjM
/EemmILA6kEjYF0aDBOAJw2M2qanWFlsw29y9UAmG+SmSzmUT03n8kqU0DE9cxCszHJYf7unNtM7
rXtYsNawkFUvqQZJ5m3c7L/Zat9Gm95FIfDIMFgJPphbMzNZyIwZAYs8wQao11Vjf6IMjuOxpNqA
dryUVyAZI2s9+x2s8nC87WzgvzojHTjUClx5jdt29cCmvZFbUsEjPNhLXwByg8saaRQSPTRPAbht
q5/XAfpVd4x3IZZaWn2+72uTAGiDrNlSwWxfJnmnP8T3nfOVBc6TRyx4rXjzUGbyYaZavssSWPe3
ZomEr2Ut0VSAlo/ThyVDSkEad+JV2MteUHfCnwCtXOQROjrravD4omijzgImJdMtBCjQpcGbywUS
RipVU2WXgAGBiYz14OoUAHq4hCD3gvZpgoSTbSIsoeIGi5Mj4ZHc9GlsMwYaBq1ijNYDBFaAR/GS
QecGD3SuSAeZ0gxA25ozFcRfSTs8tYqkHZmdW7pSZwc3fQ76plctAJEREMqXXduxmS6m1OnphYIq
Yq4/WyiaAQILV+nxb+fAmV+BmhOw57IzHy5ZLWJUpXtdfsEBGw2YwV1w5cp35Wc5C5iJKtyziK8U
f9GcKRZ4z/VgpRgD7ycAZzom01lWv1WpSgP9bwxeAfnswQKHDyl8pKqLs2b7tSnV4Ynnf0/D3cvq
7wPntRNWOmk0PjX2bLf/Uherh89d/ds3iTv4xVHnqk90JKuULQoubwvAPXNKxNoZf+HPdfyoYQEk
FTBeDHOTHB9isfpmTstM96PDwh3eYaqp3995G8rBNcqTMQ2aYK6zXlLTjVefNS/Z2pPFcKWo4HNW
wLUOf87AxOen/fezUE+z3b4lNqlAyRBd3dxjncnW8voz1J6ql0bPZAQUCFyOwPmUnc24m2mzCrAb
5qoz3TwiVglI7P8Hy2VUIuNL/QAW21OAIJrdXEeECXbawED4j4rPuu8IPxNXqPBrQFqZxEWyV6rp
YqTteltagesCk+Znduk1PleVnaBjj2HXZerhanqZ93T57YzGPeiRt4VR91C9R73RauTeME+XvUbL
5bGsjBADJPwMbUW//l2jYWvWT3Ouu1Mk+xf71ub2MR+MHn3IfeVnkd9nxuc/rCpyH9pEVidBscs3
3QkGegN7aPeMTWjqGP5NAmAtH1VZEBL864bLwYHcQZgF5Nd8K3l/bqxBRdziI/oJC+u2V3ZEHIP5
/W1VGrkVcCDDSmX+d6xdoMWj5OazkDmUPY5Zqp+Wk1xrLyMSCXKRjnLPGmd4VJAkq6+ITiGG13Dl
LVSPb7qFUVmEqPSVpjpHEbGR+KOtyR2Cr4e4SCaEMFAkcPZjtL8ybf95LN7PJWsOFxhwzSiZ0p7H
/JxFYIDs6acnp6Djhe3aJ6Iema3+5AUPmdkuo6dusDggnCnH9j1qbZlaR++dgXt7mug4s3CBsDwH
LO/sSdz6G5gpWYv76ozRGDnGxZWWBwe2bpekSYxmWxQH9Zn5WV63LQOB0nmtPmplH1DRUcDAwzcQ
hpYDdDeACQmLt4HL/oCxdiO9XfVasaXpYg01PBqtMzHn+FwPndf6HmweVq0PlpD4LVKbebYH8Ai+
7OEB6kFNWBNIQdxMA/SJ6HUNjV7Vuz5kKdWZXtl3H38TUNO4RjrAxuPko8YE0/XRgkIE0jDb3Sww
SrI23cx8xXsuNqu7/omKn4bpsnNf1GsiovZcOMd8QSgkbTEZzOtHDkzwxKNwfVtLJuMPREkV0NQX
2quzYLTOrauTYvK8TLcAyg30CBZH52bc9eNTL7120etobGjXcD0D6jo7gKeT/KU1PR8xJNpm62fw
+qEP5AH+F54enPQs0h8gCTRIln92m4I97P4uAC0Iakp4DUp1g8C2fh6EBmIxhnFTVwNdWfwBL/Rx
iF3DnVpQOXLRBVkqwI8lLQO7s94AzZ8b9iZW8j3rA7/pe3JTHQpXe0zQvdTqEYOd7VdROVuMqflY
jTdT1fo6nXHGAth8W71NsGKA6jSL/FgtxpBCCmPoFkZ8WEJU86JSKN4NE8ptwG8yhzogDQvwK8kp
eRJQuMqf2pXJarKfOmYU224F3kMjCUGcxWf1Wl7v8uAYooOIID/owY5X5uiNT4QwZ8SzNwRZdmHR
Y6cI/mtX2fFaWmHfcU/mSAmALrllVsHbEfnJAfbjFSG9NWdrBSyM3/IPmClrONQOMj6EfupDR9Px
ogAS+vIecDAtVp8B3AZwrkN/HlDryMiDstb+tLeRt8bUNqYz0KB4kxAAxWdst9cj+a+HyKFen3jT
mXb1S+tFoak6HC5qKanuEDqItxtYJfPgrcKwmRYJ+AQKM8TA4Mmy0E/3jfOJfh+5hVUpHHLCvFdc
6D/0dmyMgp43u4WNnQK5GOuTse6i9rTjzjpQrLW51XN4wsY3WCZYo1yBvIQZr/Dy5uRBG/dxocej
iVMDkm2G+YNWePvY+Ng3jxYikNrKLgDezPVud3N2HxVMLIdSePcJLnN502LroUrgUDbw/ERFoDUb
LHrvD49n/j1ljgNSxhhHuWSUFug8lkAFRLsz9uFexNjMc6uo2ylAhc36VDv1BSQ0sSy86uHt9L6A
C/7YDru+7O0+2c+PU3AHmTHX9z0fApv6wZbfS09933JypCanMcEJCHabjBXWZIi4GCnvUd5yWDeJ
PvjlDL2wXrQ9QjvZWHXRAkXsaq4/dkOcnrSsFJSQSocL4QCmTjgkMPsAQ+ahK7r+Bm+wRKu76ynL
0P1ABUXnANEFFdHWPprrg+CX4/o1Y5tzP4ERGzde9ubEiUAmsZv+ZZ6IBBq87ssbsucsDGmwiuLW
5DoB7qZq+SaOxLATfwv99bW6Tl9hErIn4OLtKrl8UF5IhRwc3C1i2Aq8FBRAPFBVee9ILlikul6+
tKO8o/GEhCmQ8dvcIKafbm6L2jWhYebicxDmm6deOADasHrYy1RMfh7MbNBIHl50W9QDrBF8Vn1I
D2ZTmUChmZip9T69wgmzB1DCHqedvK+dispPbSUNs9CBOFAHgeQSbHAW18qPQzqzkW7glmnreo3R
OAP97d3CSYC/0uXB0JbEcTNfSLYQ6TIm/tOmSXMuLgNQ+Iv3qtqgJRS7YIdi0OtXzuygmpuZM2R3
qKxbSlukGceLYdJyIiBdgTkuLcVLuskP9LFi9xON6RA65Q4M/icqPbAgGaIN/6ILKRpwTxC9TIV0
hnXiUY6XnAZfmpEavMnle4ffACnKnbQK31axfz4C6JpCU1GH22LFHls0ztiC56ym2yvZniwiAcs5
/BoAv3FwBwnkcOQwHFigc1Svvn8sHId2qDYl3oG8JVoui7Wyn7ogqZy58wUv99QBw4Fhj7jr0/PQ
RHtTz4PXisMWZmejC7DxCmO2iUOcNlGOlbXw2lvtBvnAnMaMOtrNzBZoMTZBf+VP4wO9u+uF9zTF
Sffak23ApQZFP7XBxPb0Fk+Kg4Weg+suqseQbOSZ3izH591QAM7xVtZYpDO7XHNTEA80Uv82smck
JiCG26AKsvXIy6i/yD31K/RRzhVZxFA0aI7zy+SuPwwsdka7+BwDkLwbtHyQ+AXth07738vodQRo
OQqAp8+gSPzKe8wz/6pFx2IE5byZCVHim/2daQPohN36vefPj1Vsjvaf7ewABLwOCW8yg60feBiK
Xe5jW1RDI0Jg/YP8OqIfZgegW2iqmP2h26N5kg2CDLhcY5dTdWI1kAR+SqYI6JA24FJVuO3g+EtM
iV1cAYcHQr1ZoA2PE5L+NlqweT/yvgEPb0GEM1/QBeDaAFw8YHwo0OaVBtb87YDlpMx+CP6ciQfu
602ly6X798OHzvaTMgDPDO8TPBfDDUY1EGjqWi2fjIgRIJgSYA9MlLXuTy500tenekbijNXWqW/n
DtLSkLbQUgDLf1eQmkoOAod+uZ4VantslsiVmPPdCLLCXlB4HituAAaPU8hlANfvBt6M9lhH0Dde
NDrYfNzCWDcOoxOPpA7h8eZIfwMhk8OM1h7HDtI6ZxD7UKXARKFsIU3tVucELfHNMIr9A8dr53n+
omgKJORFhTc8D+60V1hSozX6kdvpomMHMDNfAl/TSvumf8O+1eA6wj9E2owqGfea2Hm/jfvysVdO
kO+OvN9wM0LtWXACEMzRRRKAG8jiEfE4ACJ+0Vsfm9X1jKrI883CmDbHCSygWqPMxdIHiN58Nz5K
V72IpG22ugKo20FxytqgxCWGisJ+OaAuPWZr69tmHr3d+9uS17dMQ0vcrPCJNe4aGpDq2J9jvGPN
KfzpWNNDoRHeQV1iv3g4HFAclS2akMJ/BkraDXEMHDxJZ/4hsK+ZC4hRogZxz1MOb0jTsM4DlD8o
HuLOwA11sC4S9LVb+jMMZtZX74ohu2K03QIIcLxleQCGpNimgTIcI6BlzWAjjtbs6igfoeYoTNBm
6GcZKTMM5i7H9NKNDN5mGtwgDc9XSCgb6YUvvBXcbHaAis/SgluhaDPIvS6OSbzOdy1tpjDD//Kn
2h8UehGf37EvbVqBkFapw18QZqHUsxdMUqMcIUIhZT+DCVkbzeGxvwbzqz9dTqzBfq5ow19uHidR
wscaMTb6/HKhMDvHv/clP5YvEZJhsGD2QT20yvEhG8OCWAFozybu/GXC27zWNv7h2ndVzVW8Yekv
c2QhMhT7sXmDAA7wNj7lrcZaRWnjRzo25nX7DqGMUt3OV3jHb49fRB3VdzJegMb6jQP6DNdwRrgH
sEluDXDyyLUoYWO+XPT/lrHJCC+YBc2UASmUkj0S/TRnvCEboMYLWCz1dqQLR9Sv1i4+o9+Sfl/M
Mi73lA+QaulrAaTNPpisKApNEdlqzOnb+kImx/LUwk8QKwGke65C7/lGgRjVBh2WOrpfJHoUI/wi
DNqGwMjPMTu50+6LeDnEJGMHNDXFC+G3t2iIsUzNMyDT0YqtTpeBQSVuQE+1+HuHY+6VPVvGNtSj
co/UCHe9G5uEjNv6qdc7YhzklpfHxz/ys/V9AUEaCCrEeHon0oJm6ZHFvcSb4HmlabRFCw5dIhpA
GeUu87bSYE18jmDV+XG0orF8hVN70+mXjeDqrjB0nQbg5KftgvEpcio9Lt+w2mI35p4h0RPN1+CW
J+tcXr1GP3UpYL4TWkWyYPSdp/7j5wvX9Anekj7bWO+X3x6DkJQ6BjKsBwMD2uuGYw8iGAHL5SUJ
t3Rbc4vp8g6vmQxQzsT7YBBj3DZ0rOJtfKTDWsI97BmJQVFmF1cWqDG6VYuJUDv5sgLA1XJALabH
8ZYrkj1eGOwan35ZGxNvvMV3h25z6s1X78XInzIDWPbGa1Ho94uiDcTmH9lJT9XNPBdlRvUu2s+y
ue+OkvUIbgHt3f3QAE/Gp+kJK8pEEOgPd+SX1Bb8Zqowf+eOb6DSjtCJpYvMJFU6wh1mmTbHwS6D
lQ4qfTxltE5yzXDWnOnXMLYJl5xrV/1GT1LR5Jr8TIWNX+aLtLNYTqg6DsfaeKzVPzMgSMzBK8IB
q01n+EBPE7MPeuhvl8k0HbwaOZ4d/bdGoKAemChPDLSChSvJ03oxjkB3HsskhvWr6lzTbz6yBOY/
g5COvJPCS399dMgvH3AZQvxJOXUfpBI4pqQ5akPUVLCFY/PFcY3YK23sdfHDbFgKMFDyYLimKmQ5
/KXPkFPnKpyRM2RgTE+XQzgWQq3eQJ5xvJVPX+sFI4/osIx9BKjR7uQwUT8m5zCgAk4gzGubbJlv
0RjHJAOq6XAzZYhdBfU+IG6HnK+oHORbhUT7kO4YdWPaqRU4m6k13gI48Vki+5iKHrTCWJlbasGB
I1PoGkrFm/Gmu9zVyzy2r1kiyUa6JBrl/6iAnUWHhPym9tA+eJo0jEH51yvAIGj2EApNOF/O9WVA
zuPknsZORm4JFN588SeIMN4YpYlWqFxhtoYBG5TEH+wHx8sasHqrtR9TsartmGxitsEzYDE9DyxS
yOtWXtFpQjA+9ZhEAFzOGQ17eO3seNJSwPFGdCKzkM5kLHUunsL48L0bM9T144E5QXNSXkNqrgYL
GO3XWu8LWPQAgYwveH3ZiEmXIeehvMq95sK6zH4PwynNT6QggMxDRoS1i1KFYlfPI2Vo94P2GJzr
+W76C1+pEVnyFSn8C+AzAmN6gQC/FenHywNR8DEheq1Gl1fIZFS7nkbgqrHQ0IEnmXIxF6t8yVuQ
sL7tijHdBkzqCsX5eu10Y3KCCriOcO5jMl3/W6mUGzNELAlueKYM1kg4PSI6niV3gIUk+/Dcds/l
gMeL2y+Dno7T35h/zde2I2VHQ4r6HH4sSIb7IW11RoFIATDZxrBwErG/UbgC8lFOvfYCcIf5PKMv
thJiJL0xZSSfI12hcSkVoB1o6ai27bATZ+hKe3DSuAjwlP8GjrJQg0GnnCMgmR1p4rf253fOLBeR
Qxg5OOyBHqdLka1ng3BWqtAeRhwhrcknIW3EVLd/87KatIEmwTeXGGKKM1cKXom8ljMvJicT5Gno
GLCOSOZ6ktExhz17dZI7ADjO/Mxgh07mzT/frRvi8AhIFYxlxN8NSbn4pidLy/j+KSHZHHx+8miu
XuR+Z+ksh8SnXBLCjqMV1AOeM+TTn+aAOfzcGrYWS5svjg+Sny9guGi9TR+mtesLV/wyBtbuDe+0
VITsRKsPvPYYby+c3WEUESaeIzMG0x7vK62Xzc+FeTkTweK5SHt8vHWmIMi+3rLFx5yfWKrdfTE/
IdEAPwzVtk+AO8BpskZFM5Sdc77glETPB6zJBvTNg7BOkL2ZMjHLapBRoyVrlBvmV5M1vDnEnXrB
0Iq3ZJUw4V5cIv7i7vwH+BzwbA7c+9sDYH03mBAyJxKJ0YI5i/6FkoWnGg/xG00Z/jHSHiUvlzEF
yn7OXGsP0C4cAs8N/ISBGWAsFEkIrazT/4g6q+XIlWYLP5EixHDbIKkZbLfhRmF7bDGznv58NfPv
ODEx5AY1SFWZKxdw9FBn3WGrh3cAHUlC3unihIoArcG+LP0Rphwu/vVY8um7CQI8l9eFIrgKDuzE
UUGEEPjISSP4mLKYaBYVLWnI/rMbhI3eKVo2ofbKRh99GbOv09tS62CAjp0yaZO+Tc5b/im8IXGY
Tn6VHD0i0SkrA6+sHm4AE6iDlJxUGQaT2P2xu64IMvNoBJCDehJREwaRG/PKaV1jr6EjWTnmSjaO
YJ5ZGCNCFR5LAjbHN2+5QSUyMEIZGbEvUEywY9sSwPgoMUtEdr4I8kz9Q8bye/NggzSfknPZ7hg9
lYBpJJY/FLcL+HyJ59k0+DDRsU1nPPr4VhhaMGZjaWML0Kdz9uqcjW2N6V2z1bE/oD4BTFnLjCr2
wZqwdeBfpMfOZ04dSCeJgNZYhyhohN4EFSx2iltBntt26S+iP+ulABx8YdhVv7FM06UEpt88ZkyB
GTnfLCKpyFxCxyh9cD10znk5o/Cj/GpeKdxG8Mo/DGKc2kW5ucwbKmz2rQUHReW4sHOGJy51mRAB
sfqyTzI9xcMFAxN0S0R24D7F9o6hN98Cwkc+ST6bFc3L1LvMfsV5AOrOOSKGGcUj38G0GvAzAB6Z
JlhCO1AwgJPUvJC15ErVsUFnp66NGinOXlsHX9yrNKgAn4YWfE5pzu21uvuYOz+9axRQj/LZXFwE
WuSu5mtpX9q+tJ/VDR01vT1S8UHx6uBiGCxUq4JtEyibhBGb4AdSKrCOKKTjijL+jlaSrxtX5MQv
fjWgM70YPmohW8DoD3URbH8EjJKN3CogyHSbmR7M5AIQkRkDhnho62jNaE/CHd3UQhoOmCEFlIXx
JRh9wPoLxaB2uz/QL+RjT4AUTikk4zKw0elLjd1CszDj5cPYlNaE+Z3kM/6HBgINrxdDVyt6H16Z
3ajJoWZErO+q4o1X0lU+5JgJ+zzTU0cfqRcTsuABBzfOD+pjPmM4JswKpRc7pLYSUWQxNmsuzGEb
0y+ACp/xLul4m/ideHHvUSEzIU0WRxqMacBY4O3H5GR8OspKo9h9sah1v8G4ztFBd8Xu+mzey8ZV
MWfPoA7JwlqdregWfko+oX7KDHlFONwxxyeCUaisqn1YuXA7mvSisI3C1bCEBntvQcfTljvxAOh8
OTsb4SNi30BbCCNiI7xo1LXYRw76RZ48c9j17D0V7YPVHuQEKEQ/K8lFU7AzKIm03UB/sji7am5i
1o2jcMRhZP3sqC/S+OgXhkjOM5kKWPIMBv5u1Fau4cA7TukKMF2FAIBrMLjBjIMeDiHUnD4e91Ps
YrRoY0pn7Xc5Z0/bw/X1iY7GGCpS552cf5Xjux7+woQbUxIu6he2aIP9EcqEDayIRX2EhVLkC9Ip
dDCIXnzBLLlp9RkMOPFd8Qkt4GewURhnTiXsVo7mRUBh0fsILBKuVRoAZoPVJWLQ0XrUCq2+h5WG
ayKENT3cIToL0ge8JtV47TPWu/FUU1AF0U9E2mIP9yhO2KjgTEOASxCJfw04ABRLc+mgEsfOsTfP
IZiUlo94Hej7vGVAzsYHw8YIMRv/A03OIm3YGs6wPB2I+ehj1K3iuD0VieMSqp5iTGkxI/HgYPCF
GVjAOtgFiU4zxhEIJiCWA4IBOZvMdJJnPlWIOKMFLx0aYTDfomaf9Vs7Oi29h0xy6fYDnOwW+zxM
Try8PZV4vqnIxncqB0T8eE2GVdPuln4fg7uTHRJv1OzMlaGUvk2qAiMOiAwwMk+tvA72Jvqm8wKh
fDgiXTZrxJ2uZt7DQ2Dikyfi5MjrSZjorLRCBtQ7yaEbDt8KzjzVamlPEivfCwE/hrQmIxz6bLAr
3wisEerJAS7RBKVLhKTbM3ZsK3jsJv50qHYxiHlGc7xgcnYdbF99yJ07keeGkxsKc66QI/qk8hFZ
ftseO7qTedsbLuks876lYcOGjgHBLSHy89AfMqCaSQQ1R7fe8DQUolzG7FZoCvlkX5lFJado9oyr
Ia1+tXfrGVMET8auMThFyUbOd0XC7M66SC5e+twH4j0TXfVLhaL7ARat7ODPGQxgVvqN+Dms7Ckt
po11xOcedTtSjJ2CR82OeSvPbe0qUJGzFuwU1nXk83yGFwgPmNch3kV6nK2SHageBRAcyeDdmVZo
6m5IsHwMr9r1N9XqxNAuPSAbsOF4RTsz3o/xHorb4hXw4DkHmf7kFeHY1Y6wFdbZDwJUyIGmer6r
jzbHcmG/GNv+N3FWMvzrFUhCsI3Y9XybsdwWD/TwPL2RGN4cOV1fpidIdMgVETJAA4YiSC9MJ42a
thXMZaK3sO+iCfFhzNHgC/Pjk7V17t+OMEmlZALToyqXt9G1uELqqK7BjcXJi8/tB1SZ7gto2KcB
AigQ4Ae7Ocs+5w7zizfBbT4rWB+7McXEHvkKMF+/nW/JMyqvdOPmL9hHfUG30c7yG/6+pByN5P1i
wzAwYwOgKO9x8gcqPztCqh0asFE8JHHV44NxYcjA5kbmehxfYj/ZNcflWLiFui336mezQ9as7kHf
DhPeUQiedpAkzfKeQI1lOe52IoMddpl1JpHwD4RvipEel0RAkxo2z7P0IceMJsNL/qz7sq/tsdMN
Pep2+4i2H9+8Hpmu5tN5SPF7svyp0EhC0qznG+aseXYwEIlA4Hyq2ZwhgWOwjsPWi0WqD1F3q/BR
fgpvUrVel4/61843I9aHwwY373L4aDCE6gTj1CWR18EZdtWeII9bJYpyQZ5EyG4ARzKGodR4HZ7a
U4xz24f6o382z9Owyp6HZqNdYNI82Z7mhvcGpffbcMmAwdcA+hTFtBimt3xZB3iziRutxy2eWBTr
ltBWZSwof9AL/8CagJlhX4kNWV45PWX1cBmOFs7om+odOuhr8T7Hgmo7PBXXfD98YW9nimDy+E6M
BZ8mibEP4tyF7+MH6RuamzIOWEPAcZHbrqyD4lOSut03Oc247xmvwVF5bdCZY1yGhmQXmR50WxV1
UrztW7e51vA6FAz9uiMsuuZa7L44Q3PqaSG90LGt5YURLz57FOPG15JcQnvbSqvIpRJVBAYcJNtv
rkQchtFkJxubK/11wTPVyN6qw8BOKyBMszgm5t4Zv+vBjwefFGscJGTlkM5eGAl+owHj5Cl5SwhZ
o09lPoFUloSrQ3UlQhaclLniF2glwk0szewn9ux3/FGQDg6HlKtyuuVr+lnCSY+Qlw6aF9+ku3JX
v+334nX4gsT7Ty2Da6nzxVUIta3r6aDBjNTCBWp19/0bVhiiIcGCO9iwJAuG6wclxrdxoNrZg5EK
IWm0YaG6wqnwHdulAphB0joI9+vhojYvE0PyVXqeDpwGz/OJXBeaM2TcA8gkhE0u1i95b+9LT55W
MLqPX8Iy0nE7lxTfA6+ezYCdwI58KA2bZkNJuEDR6VhASanfLnTIyy55QjZ7iZ6MFQ0u1E8/aryv
N/vOABPsVcAHNLSAE7oYmdiAZTsBYEXChQC6PraP0BxxwgYgWL4gtBcbvkVfx+2Ns1WcNhv5g42n
urLkLF/Q/Lf0Ojb+qTF3pCwlzL79gM7sUgEh/kCw8dB3VKPfw+H+jYvJDmjzCvregGavML/3jXPE
4JPsd/el8BjiHwADQWNHXqCxV5hpaHsyFHxmnX76zHb/iouQuf2d2I4aL4Xq+SpdiU6ZzX3hJYxV
HD9/p2EZfr8tD3MYFSfyjf7XfihmEAgJZRsznzVcdUP1mMM03tC2o0T/YNTrwHPpXxV61rN+Nt6T
KkfmtO19CjvKcvQ065yAyMRTYJIlG40AKulZougGbSNnluNpK5/smgKjvpcGScfT/FrcstuA/yZM
A3kzMkHmzLFX+WWpXSqmRWdq26Tfw/jMiNglFPivVzCnORNbtjs8R7q7Mm3awbOkbYdV1YJ56I72
x+K7O0i45l4ML7pbXutgm8lkV/WlXZi6sh8H79BUAqal+xFH7B8iPRU8f5FQfum1l6UPdmfzPh6Y
DlMq2q5Now8H6iuUcfwn6WcdWPviZrwY+m1hQyyZ5axKLHBoX+ITog58v0KXtFEnacDE/fxP3270
DtTAN4InrSbR6bP77GGMUp9Ep4BBxrixpydNfcZAXl6Q4zjnFuTc3i3qc1q+F6nf/FLJdSNJLdE9
weJQe3x3zA8yxpl4wTDn+25pzSD44qsDuXeH3SJGBEzc3knrBA9irfUw6r4DGusuQ0ZcGbR1/Ed2
M577EXA9YHT8LvERPLcYpNz7AlO0B5w/kGjCBdI9LWR3j3fFg7m7vI3/gOFEnxNmwA9dW2fWBmC2
fK5eZsIrmP2uU+JXIWZ+w2WazirU+YOx1/GRrdF+voCZUiIkH5Xq5i5sE8lYL0/ERltMV9oPGCXE
01YupwMnELbnPzWuSzfbDS7JL1ZkfIAR/NViyzuQ6kdWbPEOU78JfKqPwmvm5mCoySQdhFZ0ohHx
R5v4rZn86EC6FZHNzd3i+oI+/ZG+O/Z6XbcbmBAV7BqUMfCThke7MZqVHRBM5TEAW8605rzdN/k9
CLe1fNVyahwH5Ux9dhpQreylWS5Nd6Q7xph0wpSA2ckkXwJ8XWXAy+aPwT6XZbuqOhelyOXl9EW4
FnkzGkaZ8iwQ1iyfCzZoGVaA81H7yx3Bj7egI6LUDs64uplv2oIwjbzr+yxfY65Sgu4eXcmCg88p
BVVOf4cfPEG3m+lvMvD8FBxS2Cuc/3iFlX/iN8yOdMYoaK7OBONxNO1lGY6FjpKlBhb2pPI6KR6X
UPmdv8GrJWCkkbZ6jP2/F6m3GUVG9kSuKdgRg7/YJvf3wwzvof0SDZ85JUL1bNu7wKC5vJbmvc0+
QARD/gtaPx0SlPzmgYiP3vmIlafeRB3Tf43z66g/lOlTtuDuZS9ZeJGGezQewwD3ADzRsnuz3IZo
1y9HuCclP3XGxzJcS+lhqWhWEMhky6MxP4P+W41geaCcnf8s7bS6R7zvugC/X77m/K4rT+qIwMvF
gSvPMb8J/DG+6iQvkWpjbRlPs3vDx+Ysa8NtB8WWEA8ABmJYJ9otr1qQPbhLTMYusVQ7rT3K9Q6k
PTEP1oKadN2CTaleaO9MCB/JyYKXttZAxSwWhw2JLBL4kEQeEsQu4YNlCWMr5ie4YUEu4ElhAOC0
w4xUK7cRIOX7SKw80RnzJqrFt4IzJsPl+ZthbUgMIpwI6LkE1JPuhSgAL2am/RkbsfDXwqwnGzcS
EWPOVgboVPbWDN3ngU0xRRcMCkAtIiq3HDmEfYIMkFGFduRLtwE/8w1jl2TeLrwQdh1rjZYddJin
AP61ZgEDAfIAujFEE8Bh+0uqEikfjG/UyRXgIXOqcbOYGw1nJGVT5WKI0MZHUCpNJxJvHSzUbquG
eihmNuySaWExfgAamzfN8FjgVM8b3hUxHHxCTGPAb6U1OoZFRWe7ZSBFCSG7pnkkaK4Bpi33Xe8G
0F6VA00wn8GceMxhqbKMgHgINzE8GL3ygIrBpbpPpMMc7uvIx0cHg2oK/1n60dSXQHud8IaI3jPn
HdjCHp97FVbudclu1fSQ7eNsXQvMWKACJAfnPtmujpE0xbz+CfgQgTGiNVsZ5YZhPtkcZIyUZGn2
goeygHKi6rnQK9C0pnAevZIYDXU7vSJMitD2ooGnphb1AaA3uryI7dir2Bqf5B+mgFQw3JEmqhY1
ePaEowX+VR8nSDMiED32hcB1YTD0QizUS3giiMdkgO0G0g7gsjgAFYbzs5ETPWD45UeCNjDlQJwO
b9UF4CKdkJvcyxOWDQewTjicPeEtWwx6YmBRaGrjLip3qF1rr9RXPwFTVOYQuRdy64uVrK8A2jRf
zKwJiAbSgNzDC+gaMuRpWs8/rAyYUeI4R8cgrYC3/RYUnA8KNL746glmhgPxDicAJkLATHsHtDfs
Y3TRHjbowJyAL2xxN0pjIWNAfKDdhci1AVTY4A67UFBaSHLBXHeKp1+K34JZOdmPxX4RntUqTmbm
xWHPTwsWAXrqyEw+9EIM1VkIyC5xIDUzHjy1GixaneF3cQDcJXEetLGGsmijOheqoP4HBsi407C6
YiwD4RVlD2T6LSRSv8OFcMZCPbA+Rvmu/hvSvscAnzSIgKlrqz+CPgNKWOXqs1N2NgFMKg0ezEL/
yn0e5I4W87Y66zjQPtsw5o4HqVytut1ld58Zidh/YuGuEb4wx+yY2yj6OywCRutN4gAtQG5DgmnJ
OM0RkDKewuDXsNotlgnMKCVp35Lt236P6S4/l+eanYIEqeps/lbddg7fNEhVY7FNoc2FlFQ7SqxV
AjsGn3h4iNCMwzcyryINpT8+geuFHZABk4UXL4Zql1A/zsgyFEI/QqvZU6Qo4ZspUT0QqYJPE8Lh
u5kiogWIF+ytbvByOCIWO+v4AGxD7UWlzSLH8IliBnsIzKAW5DJU57j4gokDLX4nnFJGuQID/fdD
sLPmtzeYXtHuNMyuMCWrdvLeeprzDblJtPvglOq1ZvTPoknuxKvD2vyXkgF61L3SmLF60CdxZAy3
mIbuWJrJrG4Ub9pDz8I5HNf6fftN282ukIL2vJYQYqiDJlJNUSCJegT87z1eXtms02v9zO9uW4jJ
aHIv0BFCiEMdfcP52useDLvMp1Bygff1P3QZG31nH80dPs07TLYOCfOaDfg//n/8A9ENdoyDb+6g
J8zHHyGP9fTh/Se4LgQX/zVneQk9lENo0Lb2iWnEufdHmkt4EmuZ0xPsNFYPtGJcqmvECNHmu1xz
AV3/xt4wt2ReyYWdf5BrCwWAU5rFADIQp/0aGw6yT4h9EbpesNYSJLXcEbrDvVBCIkSll8vqLQpL
NP9YRK3Qq6VEVtCbolQjRxXZcnUR2r10r9Bo81v88v/9T/NrFEGH+pTu0T7yMPHnv5v+u7smgILW
00gM+Pso8cj/PZpWmOf830P42b9bNF8cJd1r6JgZM3EPhqv8DwH5/x6r+ZqPwFQ8oPj7p3j6//83
C2vvcVDxMxAm7qX5fz1Xek88s3gl/z0UzHQ/MKf0ckSF4k+FpCJG2tY1xjVWzb4TpLL8SByg98g8
+Ptb/KmTWCH+rviF9vRV24j78co24r7yC15bRATySzzo3117T8bJq/dQg3uVm7ngeeLG/3/O/+6c
7sUReQ9/j0sGAUf7dySNlrhyh+twrdx8a/09XsWt4uf5dryLv/VtvgXr5sUQ8aFtxEuz4a/8fTb4
CqzcjLH2oBf6Vtyub0Fd/vc2eo8keU/biDuLNyKeTH7pPaLa+L/mi6cW9xEv+9+f4r7D07/7az7j
Ve7Tcpv4UCruJZ5b3CoeJ+737w2IR/V38Rzi+OLtcfecB/07+H93FE/490XyqZKv/SIePN6Hi3h6
8cB/71z89N8Ti7fy75MRvICXOmRH+PeJcPCrOAyfcMJHoW0YNfLhixslgbuI5ycp7+8RxJsUN6gU
MH//EfOeoD7xcAxArparbpdn8ZC/L5h3Md5zHqKjfOVuGMcRFPH3Ef+9yH9vQvwpnjbmuA1Usr9P
ScIvPxZP+e8QsS/+NT3zzXJAcTBxK5EFfN/igxXvVOEU4uz+72IRp5v49ff5MT7gtI/3bO/P1bba
Ir/j93JH0QQCF3shv02xr/v2zt4h4sQ1DBk9YtfoMgBc5Sfxs+HAoPrPcLAJOTORAyav+oYVrBsf
U3ZrcfKLXTxSWHgKED4C2xBLYbJvuU2O2n4zT+RjZDwk9Oar4lH2etWvNlN476BJgMYWLlw1qrqK
oDe2ci7T6E8qAdE+svExI30JX3o4OayknY800Rd/mrvqK/QQ7HsIEvG+//9fUHdxOI0JYRFvLvas
rfiF2yqHEv/LuPXfbf9+wszLw2ke+Iq5udNeZSRWyyfcVoraGuNjlcrlAm3DoGzg5qQ9y/ZvGV2r
fMeS39abBlYtEhLAZfmZdyxfKOHhIDgvBMnlb3J0160dBCHbnc7tcw2Zds0wJ4F6Dcn3iXmxtqdD
LPyRsRZUNFqeesXOgEp7cTaK/YpCFEapeSSHZYGhmINs5bfynJ/ab+xpbW1L91HDPcHLGmH4U3Py
ixus+ufgon+Hg6CWCeYtAeUfYAtNTXm/Gp/riyShR6ExXptfdJEIZXpmleQy2mDSFP6KwkAf7451
zGrBuA5rUV60tYFUirape0jGCmpzkL0PJLez39NMF7AXqRhLgtnoybEnAAmJyCcnGd5r2HIxXKHd
+J0+ukfCNgb7LCHcXjhrTpwtWJNiJ3IL/va+AMHMPTSsWAKcizHLWM+dl0JQwhO7ug7yCWo4Uhyt
5gPynG4zthu69QiXeGttwQxS9tQFjIUZXmH8A21Qg5X2Y3BGFkRDbSkhMBvtga6oNWjTbhhsp990
W4AKVi4Qn87ijW9rIPtOt932iH55ne4BPXeQ6AkBib3mS7n3AEVfJnkiwR/8eA79nXlE7kekEYJL
w9DpEV+px/SNjxZ9Guxyhvhizky27RpXCxwqUNXZ8IfyFwiC5FP0x+ouM86AhXqdn+y3dufsp5fq
FLzyFKKGrF9GxBYBFH6Y6Xts4k7Q4nb50XmZsWelCokxK5tdppP+CLMX6xhgdnBJOJgEcu/opIh8
DI71CXMKX9/rt/D+ZV/NZ9JGDK9iYqq64snJQXOdbX2a/9Cotu8YdI9wyz/Ga3hT7uMbHMGCWTcI
jDhltF9qJECBmUo4slTh+lom8i++yFF3XtK30Dp2CCFIb6GHqmgp/EbDARZTHiKMRRbGXn3mb1gP
mKmOyXkkpRT6MfUNp4YMAFluYEQBUsDJYTQ4nHA+lRMU61shnmbaex8xJsPH9ySPsHggazIPUxCQ
EG8BjQIAHXpi3dX4Ta3pVoi/wTHlHYA//El/QIox36ZzCQX9jNUSeiSMyQAHy3t8mr4aXJecs3RP
f8DsaeyesGgWwL/5DmmU2pdmqKF9KF0eTbOBrZZwlTN39E08GO2Wsub5IayLjLHhi3k13wYHYH70
BZ6fUxODU22ce/JEvSt6NCYcTBuwchqZjfOy0pPIgoG0h4Aefna1a0E7xvEEr0f7BTmav8VQq3Tl
CntuqDe+KR+MrwgLEWMD2k0lC24Sci0HJEkyRYSipiW3oX6K4Rp1V015+feP2SZaYfkaB3+GvgmE
AheJL8rBiRPGcXcpFH8mONUG4IVWcJ+Xtzo5TObe0HzBhrHgscJi2KlGeKZZtNCZILKlOSf4hcEP
ox6ijWzm2u8x17wfjz6hrmIkBKuHgQQm5Lj+o3wm+FP9hCEW8RVAEgt9FkVz2OX9ZdF3+NDCHKvj
PzbJBzAd7OEU0MmxYsJy4Ivn2zSv082e3obpyH6Wv2nZjUkplasuyla+/ozhG3WzCXp1QkUguESk
eyNoMI9z8i0PJHphmZC+wAgjPduRebKrM4Bmxs89cKiafknapad3DX94Q2R37WTZ1WlwB2HBzIgx
l7yANbN7T/QPABJ2jm/QJCd+bUmFvtEfhTvZ9tB7ALOal0HZsxuMON0yMj8uOW5cX1wJynm+DPOa
hRTpCakuueJqvZtpF83ZcF6jRpDhOVZcX6XwgxPjVt1rzeNYHGNraz+HymHsTzOmDdDM2feku3bP
mqcQwwh0+yRpv3Mm6pOHrbBZvYT6Ewu3mRzw8Btp6/SnpNqQobuaomSLeRrAwmgfe6gGIwQcn/EZ
7x+3i0B+G8ddGrGH4WI1Iu/lOsoZEdX7Sn/B/0QGU0KFvDC3JVH0CSMPk3E8+ygKefsoYzFOB53d
6h/+INA0BLZAVu88z2QGDy70QOKlO8VZY6nGaYCpLBt/ssn1V2GYLG9y81gq8a7WUVvmtbzRyeg0
AU90hpVqCtU8eOfCmAXL7bm3jjrztCtsZXYqLkds0ZT+nOUnUoDq8C/hIpV+8cFIOx2iFrgiXr/o
BjaGgyONUNqD/8ho2iRgxY2wYbBW3EQDGZAbwloEoLYtQRvFYqC1O9LT8uAOqxHSGtvjsPiScy4R
UTmrLj8I93/jME/nMYSbOM5byapuYW76CYTuYQuEVS9vRKSWUKyaJ6WL9n1l+gNpFVpubp242JlV
/oTeRNIvCUpxnWtINuQLP0mmOwcLQ4TWJWuwln3M4A4JUOmQYVTZxUfMzzF0kaKWQUpK5jDu2lNS
38Yk2Rux6vU/kmbdGUFHvZCAAdlpYwjDh62Vq4zTwmR/jqBdNHZ9N/EJ3CUxXBJSM+AYxFDOiIhM
Hx0gWrnTEwvSpAjVscGzEZObIUh1wVGykulJdQZk2xsvUXltFdcJDgvyv9qrcz7nhhArxrRlFTJV
CI8T7S74Vz6gZ/em2ZeoQ+xhrbTjcZzIOMEtYbY+1W4dBN8iRqH/MeMHX4a00SkMhsZrCiz+GXDP
NjMNMqqKlsxwQj6mGpWFM+yaPqIFVv0BMwH4AF1yyMs730UjEhyCalfMwYVIdat7yBVCg3DfChtH
Zbz26qsV2ORoIrdoD3bdczIEflIw8s8YtGQOg5r5Br2rg12tsoFZ8gCn6SkKwAqoqTQoViiSGuMR
EWgBGamEJ2D3Dx1GcsM6FPECzF3cAwkYvCKF12839ZMBLasbIDBq+ueIPKbLzVvAWzXnmsDRFMRN
+2qGhhAQGvnsU0M0ESNsHRG0I0ZIvk38HIt67xTpfkEgnvTTuSvo/m1ML9r61wgPMiXRXLTnfA6f
FWkzt+SPlTPEEGV6j5Lk1RiCh1HJnICe2VeHSk+umQG3zKwzP4fRZuN11Z673ro6Eu+8DLZG276G
ECnlea2Vsj8Rpcp4poHmqbTPi0TVEtKMV7/FgNI5qplW4ONgq96QuUZ6rKfRVbJjIOdvuUYBN7UH
vibifZC8hl3Pwmnd9FF7zsHIQeFy3AcMmxUr+pLlRD4sWskOABdDk/dTZ33Zun2QgeCmMT3Ug/Bj
7x5zSuBO1zNSAX7rS6/GuMhQ0kOqQ56CUDTr1x5VPVVbYUB+k62No+TbbgTDtnoWJ6w+AnnXmw6O
js5FJnzBIZBjVKE1ge+jD1FHyoHhEUNu0lCai1xcSbH9wQmuUSVvTzkeYjWTfJokmGx1iuIq7/wk
/8gaaTfHIcNOfMkt52WRimfdBh8kxGDZxC0YmQx5jH5TekAxl3UknCZqFFV+0iQm/GGwq2pkBY+6
6XynVL/6hDyiHl/I2ctLdHEGIG6WXtIRksPYUW/xrUels097zUvVbBOBZs2/YfQ0SGu1kDx9Ssn1
w02kCTezYX9F4aaBy4pRPezOFq0hZCGHHwyXlkhGo/8ozece7eoCbFhJ7VYNv7Mp8uJs3pskQdsw
her+lAVPBibnlH5mZuxqKwbsHU5LBoQ5DPFVMqxjqpX3pnrNgA/tkD42J+BcgblnbRN9ICFSRvET
VqRhIWwoctLNs+TNiaU/Y8J1ZndHqUnf83DazQU9rJThN63ATy6xBhx6cTayPE8ZsI+j4EHEZbRg
y9KBfqft1tL3XYofW6GtJ4oReyqJVSWcgTK4Q+SSQRxtqENbRoeh9dX3OFVW057CgVSBaxm+GRZx
qRhhxdMpMPvfjOGIfJqwYxJn7MBAOsg31Yi5hqNtJVt2uX6fSJOJe9mXTFBiDc6gsbiFAV+w3qfs
dyWMjzJ8wncT5ZLUtpd+gntuQ+iBCjfD+h1LNEifQKSaSd5U5Pi9rrpoFWeHcja5X/SCRRmyYjgx
vK+jbca02cAvS9k33U2hyRsN17KiXSed0uXmWNhpjwe5xTAFZ3TrkqNeIjIHdEyZEapq4zaWmYyF
hN7a0mNkIVdBk4cJAS4T2RB/pwDPnEXZcABLxS4m5ixsf+RC3UhxTA/JW18NRvqdwhJNsIPltBha
azUxb+spbc1e24tVbrKTY5YyAs1NsqtRGJwy66OQ+4dkzndkFFJpfmYaMv4mICVDlT09K97DvW7A
fC8hdywvBhI2wsjpxVhotIpPI9a3Tc8XMKVweIff1OqvIfT2hMtJw0+h7j9wzwLmEG8BMKlkJSu4
xLqRcOMOLWE584l82LHxwVDPKKDmf6bD4DGJ0uPqOA35Zqgld7LCbTH+MVA5p2kACRhL0LFzYTrL
lcpoFd4jBluiutBfVNNAaCzBDL31JTEo8puZ0pruOxne/bQp05+oNFYp7XXQ/CCGi7KbFsBQHyOs
MHLAjuFnaaK9HUte4sjnFpgjgRii9aFfc/KwGXgO+3vPpy8DLYQUrEs1vekhgkgaWn0+jQS9VrF2
CHXjELeAeNa3VquuTPPeMbAtxxcTgmf+R7PDo9ZB+mDdl9t6azcvjvDO1TN8Mdw+1ba8B0dFMlzM
z2JZN+tkP+Ewy1BKJyCirI4S3Mq+v9fA/wVCwOl3tknII7R0KM9pVn45XGERi2JuZtfaOZbDV6JE
5EV+tTbWTqDcQ/aRNvFlaXqoOgrkgyxsv1r1o+11X5FtP64Oht60uLumFLIxVjYVlXlzKy3zDG9N
Rxkqg3qMxVmGF7bKmx9FDTW3V4yD1TPwmkk/02gGoBnkH7LhxnbTMua3XFO5jdjrdhCapNTTZc+2
kXDU0nUpGFjYSID2pAAYJJG3OdqRrme+uddgCqQt7Yi2r4h4w5AiUPeceSNGqLEpeSFCs/CMr9HY
Hc35Y2j8cpvU2C6ueNdujjze7RI3SB4Y1LKx1xB1qXVIT6y2VgYnlZ7bmdyYwOKKrtjOvtsKmLCx
UMzbcr2NAcgbkCrqZ64Srb/kAWNhLr6Y6yJDoJ3t01nkReFT2z7k6FYRG1fKFNOMmk1IcZzqWv/Z
KOXWlLSVNvtZVb8UFkPIJDnLzlGDn1ShYOSEZI42bQfj0UrdwyJgKW6uHQOpos/2ywzi5OwC/VlX
at9UT5FMVORJsaO1Tv+bNYRR2uaDatE1QvngaOEh66qtnc74ibyZiKPau817URnAmRj8xcrOQsyA
ICDTthaAW+HF5ZOaTIS5PWR2+YQRoMJrsBxSaXq+v8E4DnQXSln5Mj4LsgmUwiDHJo4S78h82SZZ
eSxtgVEJOkG3sZeZT9ih4fx1OrIUQbManW1KVY+JAxftxNIcwBcaYihWVuFpxrLtu+zQqpDomHdS
Y0kqEVGWstXhhasCQiMcnTJN/DfqoEApVznRX9WSbBMDr92W8e0U+zbN/FBiiqkU+9TI3HFkspTq
J9umVeSDd7S3PsAE02GhIcbF2AQKhMz+MDe4NMD9mWPzYmkl1gT9nTlrNmIYlo+epa1n2dlJNCZ9
9+tUSE/h64c9PhJE8u7JHswwuih/m0Wif502jTYdE7wr60y5DLKFtm6w0NS3JYaXsONCez/OuHCN
0pOTje+NgicZSWnlfBqYhC1pq1J+j6eIHRqqfaYzSZ9I4MndWoFk1M+PSakpRxxGmbHt+KEUYe3d
sscXAZ1DLR8UetcheLH1W6YM6FgYUEV7neljMrMFt5Te1knPcmxW5ceEgifC0IM9y2E4jX+zPMp0
4za0TvTwBvGsaO8IIw+M1pdKmckqC3pWI8SkamdpFme9bJeeXiAqmVTMnCJEl+2n+PzlZbnN3ZOe
1riEQIG0u+8gJXWRiqbLpGNmwPoZadN7pI/Q5x35LZ158/MLKz3GBvo1EupOuBSF+aso9nZhhwiQ
98gTDIN0GVFjFN9Jn7l9dQwgwlk2htH2i5lA6e8K6vPpFlafzmz5HWVRJuvQWItU2zgtu+3UuZEa
7ZL/4+g8lhpn1jB8RapSDltbcs4BgzcqA0Y5Z139PJrNqf/MMIAVuvt7o/RrAgH2/np6aryxYlWI
MlJtWxIsgSeGYBOq9yqFLE4ZVANl3aSUPcgGyQHPXq3oPwL8x3VnPDiqE71LkVn/rRnnsqmXCiSi
gIhklJ76Ikwdk0e7xaTH9DGPkMQF6r1JkUkU1X6AjoT3M/pVSEODLzrg5EQIB45YHl35N89/4kFH
FwOMggPIJUsNjE8Ik1NAeGaHKCQZiBHPjnV2KlAjS3uJL03c+5iB6bT9PCU1FuFXklm2S/c3RK3Q
kTBkDUQN2zpRt5W/LPwl817gi1sZHlRunCZY9pMAmHUz8FYllbEugzVvmjwgeW92nkVlH724Lrgk
A4yUo627LGoU24M1N/M/dVB2JSAHNXyp9zRNx+IACAtfVD8WKeM6dzsko6fPsAiq8jLBMSEafyNS
OBqOYmQ0/dTQDJgAWhicTIjxGJkySkBPqpzsz0DM3OLZ6qtiq9fDqmh/AiXbWt5FrXBIyM8yLmmA
xAiSnDVY4YQcRxa66VglZci97wY5Oo2I+KdUkCw+k3tKGu+07zEc5P6W8xFN8TcveuhIF4SKh5GX
B+GnzpBE/iOo1y0GYhzjF7HUk6mK467YboXI3ybB/+EV5TDxVK5totfskDvl84C9Pegkp29ljB81
8El5xzjoDv0pxVIdNk6ZxWvDt4AROcmqSyACLhgJvxjAVRFqlmNDyl937IV+3ewyd5jXLGaGOs5r
E9TcYH9RX0nm7aTQ2ll+vfA8fVEX4lJPWnw6ZBF0TK6jyMCvdPJCwy0Zpx9BCQUVf1im9Qi96Bg2
GA1dMiq8hkgXneW9RPfvKo4GdJlS0hAKePXGetblUCZ5ZP1pSvJXMsbNpGJZs4pmPMk9qtjAc+2E
opk7bpZoQKI3xYAHlPlRVgqsgmtL4g+GOkOSELeXKC2x7arSWsrInzURD1pAgGnZnANMLzmbhaqh
AhgAPLJXba1bQFC9uzQI0rzgT4hzZwQ+GZp4W1LF1QcUrWDep1HS46C9ADEJe7Rt/h/MpkEQI60Q
jjhAlyuc1riUKlu3gp0pcXtCt7pToh4SMFrFRDk+EplH7oSrf/gY07ouWzfNhIBm21ojjU0JnG7Q
UNdiBVHImwKLK3IWCk7SZOlIu4Gc69ogI9Z4+gnUZ74o+IGI0NRyq5a4qv1wXwKxSgOvpBfdC+Lm
WGUkmVPTTtOI2XIB+Kth1qN2yyeMgM3B/ZOQnMt23S2V8U10q1rXi9jCn6JgrJoeCjl4Tx8wravF
VB4hI/fumBZ4zOzp/FxFNNyV94BJezqSGIjmuBSyYjnsuI0Y211SOJaE1FRH2MPil01iC1SUPCBt
JsyjIrUn5CbLdHL92g2KsU5QnVotsepfrWpcZJiNeLJ6pNatTlB86W2nMzzNF5Uar80EGQaxdjo6
BCadjrNtgX5BRkI+dHbVPHtaPgKh50xdLUWdXIq4wQhMPiXLEtgR9knydIaTRk+GMF6857S0VyMq
BVolSN2pnxoQaVvScp5RWzC8p7mhP8ta9shyhINWcGJZW/DyRRayDg6ti0ahBQCZOBNW9wlfxzGF
KJovWbQg5aABbLn0l+y3DnvsmBgLH6wmSMMrd8pFxxfxtoTNuTJPAs6rVN+bXby88UlKyuILEvoE
XEZc9xm1WEE8E/+6i/QN0WE55PzwrvC72d0lDGdxvUpJttoZykdHjBv2kejigirwvhG2iiCew5I+
i/HYARBhnJ0qF1BYTmkJ0pa/xx1Jogl6+yujCLapsV4Jn6oToSv64DDYMCEQYiseomQ1qnO+7SU8
8Zf8WGu4Wj89keO2d/GBWWxQkAbl7WQoA0EWvGUK71Sq5BNRvbig0Ur5ik/uMOsQOibNLhaOnvcp
NPMsxWf8R9OKbmG7K4hP4IsUQVioqnZMWV4iaV+aq0RcpeXNhEdtxHUBEyWjVcpAcjporQHbO2d6
T9oLPQEC43F0j1V+iviS73y4pjg3am8pc0G97K+Pnx/ST4wJY1MC0d6BvqMVx4kR7P0BhV0kNg99
qa9STHDlgo1kOIsbQf4I9K0PNUi9LPZBl6yO1OGQyymo5VO2MCfjZMjV00fc0K46L6ZzH7LieUnd
F7eDDHr5lZUn9c1I3OvLguYGDr4hEPuScgNi0otlN03TAraEY/w/jKTYEcRBvUT9S70AnSWVfxW1
g9gcUQmpEFZIj0acHhyrAfzxARH5QkECRZ/+hhBxwV2m6NAWYBYWUK2MfZWgYfrUK8zKZ1m9Df29
kfZUquVVTvSVO0+bTaZsSgu5Zv7FzcnVv37UOAFsEV9LYPO80dZykDcletZKXFXKra0/s/xQcqOq
/MAL4U1Fv1uf05/Qb13DJqKAbYXsFif9gbiqHL/GizcWK+/Awbc5kWlGSGaLzHYxXLDp/SZknehT
j226T6AwbB0xJNd25q8raojwsx64BQHCUpsfKc626NNm4XtyCroYTnjI2XlIDUW9yCCdORLqCfTL
A86XzlFKRhQ7XJs01qMwbsACp47cVHM802YeVHMSemkP+09xE8Jf92/yFkjaIUye/1WtudQuWeXw
V5PPbznCMbfR89kEoLBcQfXeg2KHSRsh5rgDZVxwSnr7v+WOEqUYzXcwky88Z/zaiM/T5aor5xUx
6NrMgLbnOIbA5l1b5yFEHfEp0Gnx5o8gOM/wEfFUgwq7agAvFQvoV4CrnAxZD2AVtKQkMQ99+hzG
kJBsHTLz3E1FCuMarJWknxwDSM03+wxfrYGkD0c63elIGljSuyPezmyFZwI1IwJ6VkW5WAnKnrJd
KBqCvcjhYmhgf4ZScVXs3gdwXaipWlsPRFBRWkbeOU0hFHBw3oer5ChX0KJodrPiDJFBSgBuNNS9
/31J5its5/118gB6T8luv71J0lw//CN2Myy1tFacRRhZvNWo4gcbcs07N3sWWgJ3IOVhKgN07Ftu
xD6QUZzy0xjz2RjJIJo0OW9+Wa1cVve4uHrygm4UfHTcz75dkOtMyOMKxnHclurU8guNlpEE+goA
pKYrFS8w4iyhbXFX1qfwyHtGeAgiwfGhTveDExQYDQJB7NAmImEUbw+UUlN4vvpFOwDRzFcoUvxo
3y4sARY6ni0NQQtbD1biO7apn/CKmHBPJDsPlUN9AK+tj2V307YHUvzJ+IP2RvUNn8s5uViRHjYr
nVj7fD3InFoGNxJIeMMizF2sqDjWHyQirULvq5vECvIaCu2HDjbWYkyRiLAfRCAQhndBCk1an7QI
vyflUDMTAJiwyAmL8VCpNuSc/0B+Dpta7SR5T+ELkfHaMjzj0Xhp8mdXX5WG2tpZPixFeR6MO/dB
eu30AgOINNaZ/y3x26KdVBm2iYUduOS4MlEj7xlnIF466Ooj+ofePRRM0I/mx/ypbu2Z+IPyUseb
dpzDbzGiLz26ME5ZfDdJ/Wsveu3g6kGzUpwKn8hOW9g0iq23yztRb3PvneySG8syU+FKOZsnCrc/
2xcOq/KFoNnYuFtD3BMMmBfznEQd2TYKDHL2hIfPItzQOGMuPaCzthDYgVuQJJaouQuyh2lH3vQf
TBH5R7kB5YxTFCS0u5NmC3KVGvM03ZCfBCrSgtM6WElAxH3iGem5D/AggK162/LF7UqYzXbIgGgo
I16SfLNh0XwhTZj5m6yaE2dJzoP/YfonBr2Ip/BKstNAZB1RUoStoSlH3oAO4CL3Gw4DKHBQUpTf
xc/gbqZ8o25JTlXn4c/YhOGRTKRCmKH8geMjsgCHA3Ow+klOJckCXrNOD5u+WKBbeinCo+9e5g93
JYMjIgmxv0oXFCURazDxCrdgT9kU1Xez9Ei8AeF7LCDk4XnFDWGI8jR5uf8sqB124F/pw2scfbJz
2/oWUxV7yGF8saZkqJAZdEck3aTiEISRf/imHVV2TOFLOzePw6e+LtM1W/ukeBa5//4qZiMYZ9a7
PnSlzY97ahviPaSzgQZD2JmIZkSukGYcNOgeWAdSxC8QfkO270lYgPkndoY4ocdUFI/vEdE1mSXS
YmjWcv1VVEd5MgNsdeVQhvMOJ2GGiB7GRccFbic42RRl3SqrGg8J/r9ujgIZvUpIjHczLcb+lRm1
ao8JWB2ANlPvPT6BpRfFyds2dwp+2TPqYwT/TWVeZYPYcWAgV8DMDuYe6+AJw+E6vLU/3kEksI/U
ICDLmgPMPFpp2ToivoPyOg6qSJK1ZbFBOICllHvvEUWB2WoWxvOOW4DJj3Y4u07APimStvFYswMh
E/gMMPIqD4oDSUdgy4C1zuk1Yr2Bv4+7SWEe51PlCEd8aoNof1nGW/MLzKV4Iw5vSHYVCD1GCk0g
jyJeWDCLYYOdoWwOrKscUqxiKbZ7Vk3WQxo/cG5PP4CYIbowYf62gN4ebMaMiMjgCYPqmmS2A/yQ
v2J3B2nHsF/NGhLm6EAW5j4VI2BJHQBKQbjWXKWPV2sP3f9kvA2NI0gaMLGYpwR6qUQKArHIr0H6
1Z71DSmKELJ7QGuv5HX3w9m/AL2iRadexdQRjo5J+CrprWgO62nZ0hcd3GJgS+j2TjzLGLsSeadG
C3QE2pMg0IDQrxi0lUimjoRNGcgSRxnhGtSVEbR6N3uopSV4S0z9qjkvpfUUquoes/gpc6xQ9iYx
JNDsHAKp0CFarIIomWsczxHU3Jj4WcaQs5ysZXoOV2SsieiM8DzSzLsFfkeh9c4vnTxTmCmv0a6r
N1K9824PvV9ku85nvAGFoe1pjRwy/IDuyk7+BctbYq0Koi1xMRvIHwii49CAhQsMBj4q1hZqYQ/H
RJuXK21JaAHnIAsQElfs0iMn+EtdyTuqynBzMEXsEQjhUkwAn47aB9Gxza5bM2dGC3UXfbHsYTbV
fXvAJFvtjXf2m+GpoQKyODTlnm9aEqXBit7sVOpOsCwi9gJbBwSy+bz1X/fTk/s6Sy/Fr0Cc7G1E
LEzfCAos0nh31Sewq4bmkauR2f1hRHzJmaZYyjdLt2VYMBNMie8W/7keoV+bxDq2zCnIZuFs4w/p
r8b92KyLmtru5UCH4xQdDAncoZ3SZ8SrFydOwOBEXjA40RslFqmjnB54ZGOKXh94voR7NSn2JmMM
gRj88lCZOxZG+ROdZ/s34hR8/rBtcJWf/kePTackw4gTmHtyf4k4Ch9ebRefXPOl+FNx9gWeIW8D
iHZyq0YFhUvL4ZP3bo0eortUZ4z7xbM6MLBJtjqF9GETqr7Kl/IiQtp4F6dql64mEMbWvpkP1C9p
iURNR1r+Ka6rdP4/jqzEguyg+IDpmYUfHkaR3nWsJ5Qu22BnrNo/4qrYkfIKSQDJRVNOke8tzM9B
c7BOfxqC075Uzelfko7yNvhU3t5PiwjErl/WH4ZSjC6+vihu0GE+W9mtk+f0FjIHKTdLXGi35JuE
6/TOxv5/gphVK87k1dYqF/UyfMrkBDy9zwJG5xSw0PJqX8hOz/dc+HKVvHGn3aPLtEcOS9ZB5G7u
qd8iZENgS2I1IcSVt8SbSDcOmiHdWgJPgtPxxNObwq9OFJfxrQYv2XeiYct+/8FYgGFqRfjd2md9
QX+5qU4xAseN8ZcAo/L4M29crLfyoX30xDvY3pfRcy5wNWd8WfKypCsNO80H1tbhitlZ+KtNAow6
QNGvCoTzpnE2nf4JIoaWSeGVx+sWK+KLsKUWn9aCpOvmCs2nbnsEYVB8pHDSGfFGKUEAikGTJje+
W4CED4XT3gklefcMh6myjgwc0g59ZgwewNOf8a/AnaOwBZKTTw97uTRfFtgkxeg0GAXxtkaWsfIo
oxtvcGzN2XNMMjcI14jWxQdyqYwqbLTSnBBV8rX7mf7RszZCrPwU/pyNyuPqEFfDr3Iv7onTH7E+
TaVN8h3YgUFLpTuxKwliER8Ccbf1R+ou0UXk9dp8U0Ndr5tL/JOgvbH+RGkti8FK8Qe7kX6j9G54
e/zh7o8WreNx8lwii0PMN3RXscLAaVBwEs2F5mSqBxSi3nSYp8SsK+6ZBvc8L9Qr8QZMNRHOej4h
WyKZhHRJJW82LCWeTisZu9TkquMcDmGEUFSEuu7O8EEQ+QRaTYmE3dsMtwI3xafcnJR1R8b7FS5B
mPZcZga6XHaKc3rF4qMxnHfOVO2lHcYtMSlOczARPleooWfaJ5Nx/lUe2anxjBCVhNTuKr8FIhS3
6rAZ+FeyI3zTXovUwcOfuhMYEb/9wqa4D7X1DeRF/2D4GNedtIp//S+Fu3eVTRslZ/3RsyYu4l+K
ytt5/Euilv4H6MBAIT7dPVC2U1P7rYpruJXcXEmz+Df/9T/rY/mrv7ij5TE+Ivh+kQlkICgBwMPE
Tnuk+4u0F/XeQWmoC/7VAfx2SFiji7XNVygR/pjVYzKszKXPq8H1WPHmfiFBAiIB8fn7BauhrHwK
8p6dI1JNW1Q1yAkcmFpEzZ80vQUz8aw+dbbMuXX84PfTo1VzAeGjxvi/JFhykK3PNSAAYoXxYpOm
Tjw+kw7Gz2+NvHzyeOb6UqdowcKBwoD9SOfGbfz11161mCR4s/6UjHbLNAjCgtJfX7nY/jnDs6YJ
jieccvHka5C7eIe5U/5vSKHgD9xZSJ96gRVEtLnwCaC/tqIddBR4vMi9Tp48VYTN3bVtLHz5n+2p
D3CIdqQXShfS73D8koGFD/m7P0MCE04ynlGIXIIl5kr/gW8aPxBqaNCZaXi9W3OEzFMraL7Fp+Ch
lWA/g1e3cdMGbxzk/YrJnkap/aQFpqsDxGp6bOMt6c+fVFeThkpTg4CWZ23RYNSAnsECQRQuVVQU
7ZWWrZ1BfwZ0KP2dnMKGZbqvzDPYifSl9xdyJ7UvBRvYYgJW1wl1Y6Re2QoRErHDiqY/kTP4N4FC
ewwPEFmxrSrLXpv7FL6sEIKptLWsQeU2xYG0pfEtAGA8qyN9Q0W7RHcy7oeHe/BZXQzyeD5EmTUW
HXBwrtEYLurKZk4HL64I5iFlWwVp+/LZOkTTQmoyOZCRm2p73f1Lv5PpIiLDJYOSsd7F3Ufy1QX4
FfPKUFOiOxI3zmzCdyD+KnRYJEjHmRTUl/RKQLXIiYXnyHuybypkqyG/nS4YytxQ38f1ZN0NM9pB
f5I3x1IOrmp0gHK2cB1GB8y83J6eZCjUiywyuJh5LMForeYkDTv0roGDsULryMeDAcRlwQUFAxHp
Kbvr6gEIAMhAXrAY4PtsOIRcyU8lB0KY0zGHBhQHIDwJQA0xPO+qvwlchVp2AnJf2tPwBuTmlN5n
a+ObsC913UTchSPYSilQ6NGd5OikZGvT3CXDDT0w5FmoL4d7ClZOuTPNCP3acG+jek901PyTWmoq
VKSUVFmAIWqcwP3NKBGChrZ+WmWFRcJMT6E0ZdBEV6FT+mWJgoydmlooiV6C8qjNEYiH7y8B37R7
5Gl8wKFb9Vh3MVavCg/372oSwEjtCdGBm78wVr1d/VQ8gw3xMuggUKiBcqb4jTlIAheTdYXguadm
+WsaoVo7ie3iAkR8LvsFh9y9t1ZFggZIf0aCeZexfi6QOHMlx0fPKf9bMGfZOXqapzWcBgZNPivl
mbipSFgAXkfUdyFAhkoA7KnHHyJl0Xoha1ZoKJ5rrN1OBfLEeDudrqhg5kzxqX14P9I0xOwadra7
SLeRcEnu8ZbYX2JlXYCDgy4u8pxwcITlUwCNOt7kYtflaFZZVEYouIjwlMqFzCBY9tZXV1oxo+fU
NIgmlmS8YbKLo4GOKRXJF2xIyA+nWQ9I+Ut5TEcdrgyJqsKB6J0FeufKh98kyqOd5ORz+TZyN8k6
/Gyl72mDimzE+WHClWDeAvRFXKh9g5NN9/dKMh7Kco0n3qEWmy8USEgmJfjN08nfie+ULpunpK64
tz5Bk9g1K2yW6SLGrEgVkQ0SRB7XOLvdiDli4OQeTSZvJ14EDj2W0x99B04xj210JNg9C8yr01Yq
MZFRYcABFHrcjjbT13OYo4u5uBgrryOHAJM6q+COCIDJUEuIYvk1Pm7rhtmRX05y8m8meens/MSz
h7hAzE+M7o7EjFk5e/mzez7PaWFioLHrfT1PbNnG23AIL1SXzUjR7ufKJlg7PYMdac/zYq3MD0RN
80/qize/wyMTqYNTaNOcyLWm7eWLTkmbAtOpxWEu2qJN2thMJpqkOEa2vEr3iKcmNONV/ZIhYx6h
MUYRudFWqJhuEbXIdKXiMWM45h1DE0dP2N1SyDs7qwxz9745hCI5V5DR/0se/XdXPZnKqzvJWHgp
jPZEI2UoInMCiX6iMI7jmwKRRvs2/Wqodb01t4wLrO8H7YD8eYq2xHzbEHte86ZShTzhkTk4DEP/
2mC9ZguJb5wEm/LOgSTaxqKNdpI/ru7MGPwnzbJuRHDLkv5ZGfvBVRK+kB/k2SeUfp3cYqJXsexQ
RjWbunZ5tBCGdccCKsN7pORxw9Hd5eCq+/CohH+SlDvXXyHZ5DQuwD3El2gloRC/pV+98ZatT5P8
mRkHm56oIOdbhyPdx1fpBkOVbbq3m5NyORcwWnL+oQWeq4oUD67qgr8EpxgjOzU0jU20QWgtsjtg
2LQXQJgqmLOEg4Yjin9R4w9fF5/Y1n96phtt0X+Ul3apfdDDAjon7q1gjWOS7VbH4HHRDiz4YnoB
TVOV67R5kASP5rCk3xNy1jzrZJB26gNrAMb5i6VvuvarCE8Qvhk8lqPQ+QGM/hteKDLAIgV04B/Q
DTkM+WRRcq4hW6vxf12oUWw6gEwxR0qr/wVmVA8tsuoXH6RPPlm+sqmxI/a/wPBK3kkV3RFHVs4/
dOCuEn/DmulNuJb26Pob6k0s55z3kdvnuEnCDzS8szA6YipJqwc7B3RutBVffE/P29D3yeIztYzO
2gc5JSxj9XdK/x3AIrWf4qeFdyCqn+A9PE/AKJwvWLe89DtW7vTn8saBSw4b/Gg6rCfUm0viBLpn
KopNfEaEixH4HxH/8sPTGXWosOYljsvHtCqWnOuUNfmiRAPM8GGie26UEyGG/LdLwzgHFj7MzETb
dh9Z6U9TB0BmD+HWZ2+8i1+5gpPJBt3+Cd4BYdnjBbdA4ogn4HmOZCj1qT6e41XxQqchwr++N4TL
C2shOMrZCxGmeTJRq2zLrdb8GajHHpG3gtwQOWIgGCORVl4TCC0nR6k/SuEqy884L4iVUGc/AgnG
EeAPuAIYmrnIv5muOaKF+UZuvxDZsqDh7v3NVxhdvACnLy6pEW6LQ0p1xUKTMMTMBcb+8//fwXI4
xtHaEkdnVz404JE4egfCp2+G+UD62ghwNTP6UrwJ5kOZ4JJ354wY4vMNiSeTPcft1pTEsqlSKBw8
szNvfnkN9EfLWRIKRUUNigXu2RcOxbW8+vwZ8RD+XGH1KF6AfsZDKabdQ/f/JGMTPDmVy/WTMmMx
WuYc1X2CJjoYIQmBAJG/mbKVvi3hKyFPqDtFZKaSPxzoV7IyA6f2dyUeaJleadvqFjpHDQxdZ+uz
ofmJ9dwjNHA2rSv8tbZGaMT7PbyhO9AK8DwVC47d1R5OU2fvI1b8kTVPb1yK/sYa3iqxNIojjbs2
RCKFYGsOwYbWg0wkCD7aouQpRI43CBUyB2oZdgKuVOdHznuix7u/sLqWV5hizlwgiO03LklNnUY8
DysHIvSi5p80B74JcK3pE3evpVOwi2g6+bjjumRErky9lDhYE65k59C2zYzZTyHYP4yZP6z5AjBN
m65bFoxwcuoxPhAB61MOFPB8cY8oLk4x2DggzfjM1ADD8xp2DDdtyk7yjbyB6nSivD5RFmGOYHDf
mgOWy1naHRg/OSVA6uL7AuyMOFS17oTSuh88YmbzlZBHwBQcUVvM2kh8MP8OmoqNtFMP/Cr8iXxD
+7xD/cuBuf+mHJ0jiP8lCqv4yv4SLrDDcQNMdK8T8QY/8uA3dSkDogtToBhlzbpLdzG+Al6HMoPR
IvVqC1MpchTn1HSuhx8ykRMqsggD4uAskyqG6ac/9TQoUy40d+MDv1ZfLgXwPo7SWbRtv1kg+a48
vZCD/jy+YrtpiQKGMIa2mbyLo3xvxwtHvLJhgwOwnuLb+DhfAg7FkFRAvKyTl44QGJJBK1gZpjo8
iJwymbJ+u4PrLUKXhAB7PKY3ND2J+eB5TvoVilhJjBfc3ZJjDr0u5SbNzs2IzHOubrRbhIoZb+29
/mZkgx1gf8AVa8grbR++Es0xj9UXdabfCkoQdrt5+c21cj1QQIA3hPUeI13v6Ljsm29amVJ242yD
B67kaZiSnc81QTEU3vorZMg1HxpNCSrv4/DEE0UVDLJo49EExBHj0NumgODJxvDILQkm0Ee6Cd8N
r4s+Z4MZKHWBLlTXrFbyyTMchs4JgcdTC2CE4km/Fxz+VuYZIhr48TbomCHRjC8b+Fe4Z4Anbzpk
GGQjcl5HlojoYE4m4V3Xjm7UTTFpEnceCRD7FvspqUUndkMUFlp41PETMNtFwduqt+n/GYa8CsiK
DKYnRj04n86ouW3euoW2gY/asD3J6AJh0axFSz4s4U7pp5/cSkBEmEASmdJvzkVFAL1oTmoTaz6p
i0SYMZOayEwXHR14X9LOqPTIU+JZLaG887+StgkSqQifybpzFN3lnOSslTkNt2AuWP+0wPrLBWPO
y1Yht/JpRJ3Gia08RDeBxTMaztpDTUzbEG59CpMTbb2IxThC2IhurdD0Q1bWl94iJ1+sTxFe+BjZ
rGf5lxpzilUIjvr2U1QUQIx+dKtFHguO8+BMHihJPUaLsA1swXIkPmzOy5HlVErxYZBQ2kUl2Gbw
Eav5Pu3rTdUEu0lJVrkwoq65VLtli+VnLNi9xWPH7DbhY96u/dBpSETpOlmqM7LHR5GFiNCqzkXO
iQW2AtnJI1ph6leXvnpm/EkVBbFVRhgjqCXgwISe0mCnDpJg3iNubbve1jSL0JaT5T1VD6cpVG38
oSdIZ8IUbRFug8Lfpyb5vbyUuQ4DLK7+K7S4nZKdyEsivojHKg0mgZBKl2ElqdPT57rXIW4JqpTX
lQw1LxTbvKHpAvBI8b8Td7ADRo4hZRd0ZGLZkw0irUB0lFZYVUa58EX3r7SAy9vdKENvqMXC0iaA
di+zv3lAcGNozk1NoGqK+ZhZGFdXSnqCxZpxGry/tsI7wgXIDLy9Q34SX5mq7CRmKx8MTSfgoLp1
470Z71ZaHMIR2t9fm/K+OSAJdiKEnbqnH3OCqbyc/KdGRvTaPIpQ2SvhvdWUjVXj1izkdWJJfynN
2JYO8ixqqxaFtKmFmzYSTk1en0QSrE0z2QxcXr9VzpKsXuLWvGSRsLA4yPcQUcWnJcDV40pE/8H3
ykUMzpqYOwKjYWrcNSZbozLZgnKM1dP6ieyo6ull1I+Dh8JEvk5eTxnVW2n2r7gsyTcjJmEhit2f
FeF5RdLcaOsgRbnNQ1tmZxdZflMCHCC/Ir5R/0rlEunLX4HcoM83uvv0yaSyPgbvXVl/qsQAxWGP
Z7msw1VCnliOZyHEIFBn/kqu7hb+U0WJCGbbVCq+wGIkrnLju/ErsQjmIU0wGykwGcm01+eJ6YQy
LoSh2PQA+o3bz8repCqUCja1WusuLC1SRYLh3aLdh0LAuK0fJul/GyaUEAjweegswDN7DaadRDte
dVwAVpdyUKffGDti1wbXJid4RM+OI+0DiZotu744lgHtMLg0MR+VAuhrzA/P3WYZoonoAQr6NHYC
1wMoUib4PIE9Dnv2l6VkrbtpfjMlAtVEPgP0k08GbQ5qo7XWLGFjqhvOX1k+l7op4ISRWe+JuTfm
Sd0deLdS8YEQyc3eCSRAqvQYnCVY6dRWxedkMFUrbcGuQUQH4pV+sI5WCmi8mcSL0/WqBvoxUUCg
3cfWkCjaXpB6p0aqmRLUXriYT7rhaOERRdvs5ZA/m0735r0ChIUCabr7GZZMQndkipcy0m6LhSsd
+Yl0oqCkPvYRH6O7dcyorf70lHY5hIojojKuy2g95NTsuSkOBjo1woVXoy4JQF2rs6T0VFMQOVLu
BVJIm46nN4CXQiYhaVTS7A2WY2PsNgQ9VOJH160IYWiC0yB8xMkNAkSDTeDVCEgYMlAHoeGAlfPQ
2dY6qw8JolpDa2y8jIeErAVcpITY5j1EVCoseNm1tOE9Q/xFGQJ2gk0FP2TxC6D07Ptfv4NwonUz
B0nrgj8lyoG30RQnxGA0vZ368lKBdxDDj1yqVxqVAK7PmkJpGFup3m2swrVloKGkgGFniYm0QwOh
pac0KbreR8Ubo0vEDnFraku5S0iPQ1b0oWPPNxQErijnwvrgqfnKCui6597lQbgzxh4vFfBJMjD9
s70ygiWUVkWoafoLj6flBmjzXFyBxL60xD6Cog8GIkzUeDIZxioScvxwUFocpsxwioRNuk/TRP60
DohkGWyhcXgwg1f8pT3GIzOFAY2hEGeOku8vEw4DYS3dFr2gKa4MGs3bDYZIWqwnKsdJcWTqh4KO
FXMz9MtBu3KOIX+C9gNyKZt4PUrfRv8b4UxrcAd7m5aEg+Ckw8OxFFM2F17r7EPPbrRogaSV9TsH
GCw8wFFiXfQpoI+xgURJJFuSsM2GZRnv6/otqHviJhskD2S7xWDw6ZmjkmigI1xFPYUYJxG9pEJS
ig9aNs0owsFw1wYnge7L6A4mRaoB/w7LMv9vGvZrcMACUMYPrVnO0JOBTvawDT2ajwAVv8qE2kf3
IQZFW/GlyWpQhE1p/oryUqrXPWxv2X7SBbJQOTenLc0GsIoWC3WasWDL1LCMAGLtqo0WLrnVMaJ2
AOWcsBDZ0dqrAL433mrQCC2kKPo6yOjczMvkOR51J4GjKRpUpzSSIA42Wh0blzlXOGrEqMjdOx9C
9x59s/HHd/auVddJLCKZYn0RoU2aFnH1b1oXsvopRo7PQMtCKehkpROFK/JWAF83yp7hqfeQufI6
yf1Zg9DAL4k+TF4aEVC/oL5U/WQO3mV64eTWPJdl/G2QkmIO8q401VXDsaCEnDJxQ3kxZyYmAj1e
5Wwc0yaUtvr/w2WpD5w08FhhucQxhuLI8Vzjih4lLKggZ+uaftkAsYLX5Ec1N3Agt8c8mbwMfnEG
Sxr/QpSJngFovSr8P4OUKflo6Smp9DzACvlDgNpUCCF7p4AqJay2d2RF5asGRzdYFZhFo5Ee2O4w
QrWO/qUTjFsBx9AQuwLq0KMnnPHcooKVTvFNPitfwTVDCDJvd9m5t4WVcFPopcrtGKKPN2kS+UJ9
lT/WiV37h3WB1wgKg+Kjh88PnI63DQ0wM4pFEOhkF/Hd3VFdd28wPfgAOHztIh3MtX9UHsMf51si
m6Ze6UfwZxGrMBcQvcxzaDD5UjPbCTNsYLyoyPRRuJAXgQroLNXLBukeMoTTAAi0AYF54EvUP3mK
o3n4FhbCNV0bv2BZOEpn0Qew/aP7Nu/JVjtF15JIan0lfxePlCVmld/d+Vmw1Ycy4//V+26lPmhj
BbGY5RQN8IE8htUHUBK7NcaceYrkiTjQW7izdVBkY3bLZt+tTfvawnuic5wpW4A22siITZti4pND
etOAV2/JxZhBYp6HC7S6I/1kH9EFV9tP/tvTsPmiYIjMx3ILXcg6KdpMlRNdN6OpCiq4eSuP8Zv8
Vxl84T6Y6Jrt3J1NSzOspE7DXnCsNsOmedVHwMZhA7+wiZzqFbzcs/aT/VF48uuRh1i8pRWUzBqK
Y5aeug+8fAJv5nSBU5VfADyclrzpl6FWcQXsOMW+bsiqmiOEcP6RdF7LqStbFP0iVSmHVzJCRGPA
vKjAZivnrK+/Q+c+7BO8TVSre625Zmi30WYaF3ZQVOFSbd6A5vTo1i4789RrY8MOOL9AP68+6aLZ
8z19GXft3QDUshMNXz5KvT9zorqQ4IbTZVh8VRB7eTPa2u3mQIRM7zgXYMCws5Bs0s2h/bCRgl/S
AUAkvfpHYzdus++Q6G2caX7oA0Alio7RHb7UswCEU2CUgmMlOPMXaBBctR8KNqAFevXum42i/4I+
sGcMCq/4C6dqtj1iuPFHfwWX0SlP1ZPbO0Kd5Ln4WcHOMvA8T00KKgMCUQNkxOE4iapUFLYG6cPx
TrFm/h5h61z81zsoY3dpMFOO1qa6xVs0IwAf4K3MMZlIImrnGYg9W4kHMKE3+qB21fCl56fO9tfS
Ij2yhb5p6tmriSg9WuR5j2cCa3sDjfrcv5dL4MTpw89GG3Ob/N3eudQw3ODhsQI5S5/KIj1JZY2S
1LW9kBJlzCKSe+5i/o6orhJ0oFlDqjvXj4asJxAQonmNdYKQEo2NR3sEzzkMVeAfc+UP4iIE/JfL
dt0x4g6Cel22J42WPN2JaHfC/DqMGmbB4E3RYjr1p01yEOBnDuo6p79F9TRtSWxjkyDYhYReoYdi
90BsYokwD2q2732NiY15iL+FFpQW5qJTidsoWyv6rSXuQlyUKThhvHUT+Vjo4x8ZQwKx0QlN4MEo
971IyjA6EMbcoa7DjQsIUzlKji6cWvKmVYB7aPoxfY2vviZCc6jYrVVuG5+ZMlGLGHyq2Hv/9wVa
DiOnRLgl+oEmGQ8jacZMq1jjzfABihMe6eKN5i8/1UdWVbUG1AHMgjUIV4mckg4rbH2e11+5afu4
FEARaHaAYwRIFMYBBWCSbJoMVeEcQAL8CoA7hgsOlytn6rvH2Dwld8H71nrsRO3R39XVOotPmLCQ
Zoulq4R7DJxpj3Ksyc+KCP52Gk0CgdqzNiywomCboG6ApQ5WOuCltm1IrdtbqpOecmhMmMTstM3k
1PKCu+D/VfF6MjOFGElL4k83FGez+WeRo9VvBWapJXY5Y7DMBHkJ5zBpOX9CNMv+bzlKq7FxcffJ
N/B2/hKKVw/n2hE9EUh3RX09lMW2AA5yx5AUOBzWoGOIwgoh0wyRuIcOMhLJWAD5X0N9aZu9QWaJ
uKQYCOHjoySlY8yQ2aKmY6RDnNvSQudRrqmpiSJDSDrUSJEG/2niNKRggdhjwhdeRUg5Bnx2VWYI
JwUnF1MWwyBoucfpKSQpovNWqgBSZ2FYAu1gGEyOk79QkwimcppMBaS1kwQNuNJtFRNJMCLIMkLR
jU1B2ZGMocK9YlGNHQoL4g5ycErBfJcyeTb8ivxPC6C1l6Q7oCnp8EnxCIQTdQLaTGZyOokNPlhI
9jGmuSwzwlxCpDTNCkXogVzMyHjgaFRJdk9UlWLLruNnZBE+coGT/hjXto8gHgrCwMVahsIex5Hq
UXXfuIdUzVv09n61FOqlrq8qfWWOR54vCPdNe9RMjEbOIxdwCPaiv+fvBqxI+42aXQB/02DNLK7X
Np3/0ZQXvgas4sB9GCHkCtQuLsZ/iNxTyHDYSU/vnucv60clHsfoW2wukbgxZduUbNF4hMJrej/1
24QVWjaPEFAvLI5G++C1eQ2mbX2+qaQjuUSmuuIDt/WSn7cNCMlac68q86pmg4noGBG+hnposkQG
7e8G29DsIMAIw3SYKY3xvqQ50G1v4OCTCvomm5orJ5LIvBKm6ZdLX9tQXs0U7SXzL82YfpundIVz
hguzuayRaCXjj5gcTEjw4Gsm6/Co6Z+mDGYl2Ciyb8wCIF2Z7SyE596Iz5ysjn+j8JLcV+qvPfU6
Ys9QteWwDiX8Krn6Vcp0BfTD8/fRtACIqYv4k3NwVFPPa0sgHJ7CbGgg7sR9RR1zhtbn0OCPNyxb
HaLdf6R6GSElPM7oXpXlog2mXQHMAjx8ACYzBloAVQQB57T0UBZb96S6aNiByi8PA30SM7QVttpq
iF+cHeDFR7ROf8wFG7+tQrOpqZLywtqiqGLh9LhEbirZ1rggvT3EjzYnN3qjCSv4fDxrkC8xxeHX
o2TJ7/QlqsVPS/hh754b+BEWQExonrkw/vBRNrpww0ildVH87BXhWKg2/5EwIm8erAAulUBnLgwf
rzs2ZUIO9ZExIDshVxlGS1cfNfXlFxtWLpPk0TyDbwlLFLtdc1QNZ/onV1BzoGpzkXkQj+bAb5iY
nHkAl9ewrm7J5sK5bXOK5PFF/G+V/v/VeTT/4Y526u9YnUF7MfUVBhIg7FxVbIIA+0prWkM8axDs
uUVkbheKjuaIDXAG2220efJe3eRo3rQNaRRdbwc9OdBHViH7mux9gT7Gjw7nHPQX2afH5E13cthm
hO/ABFHpAF+TQzrIb8UM8VoFl1DatBpg3SZqbL2GeHJMzL+hOJqKU2iO2LCCVxYvJTqddLHCj8UX
4a501bH4HgvcKXu2JBZdq1w9i8jnZQADApb1NHrBQZGujWKrnFWPdKJdXNspip1drMWqQ2Anamib
XZZfrHG0WH9+ZBviUc/OBvYjrZ1L58R8RRLnePrhCWK+0AIDj2uTiQQvEOcmFTQg6HLcbBkrNOfE
RgThtPdZK4tE16hmD6zIMxnzbcCS6u0OxQ6q5WwZZN+8oG4yP9HOrlveShImw4kcOQmJdHOuEpyh
udz8MgGfACW+SWoPsll5pyGhbnSAapj+QTzvJwXzyFeRyET4aJCpiD4lpE7ocVJlqaUyFCFYqSNK
owaZgZ89cu0lvXG1yXo2ZfXVM4vVOFr6/qNB+HOhIcigrW7Bj+HJIV1l95yeyuXhvXlmKUwPUZmV
h92HpeXzQOtaKi8tOnrlNxVvNdg5zzg9efrQ6MVT/TV9gib4kIqnb/vsQe5jH7yF8aPS1Ri9Asin
EBJxwcuksOadvM+7h1x+ULrK49UnHiUvbRwYpfvYO2yMU6aqsWGRTikVMDSaI5ea/rGpvhPXcUM4
Co4mXJPgH2s8kx6cdX7wZk9uonLG7lyM3wm73HTmGYM1YSVtFCONU2dHl+FWbn4qBoKBvBnZ0DlT
uKN5gdbayPkl9b7hl0XPvjswNuuApDM/gED04CYOcWSLTg15bI2yRlyVwQLcAeoyK9xHgPI+/llk
Vfig4yIWafF3o1DOQzIegAIlaLHoY2LI9lajwBhhW66Cl56V2C6wHU9lAFVKEmMtpoH7icFq1EHr
OagjTizfBQzHacHlHukU/j6x1lnjlFC5XWgCbgoPxj8n7Hqm4a44Q/UIf9kBfUHP4IJIO3zrVqEK
KWpgj8U0gkRLP2h2WmgQzYafrTVg/VRCWhg2pQyvNiikc1ti/jncC2M38BbUCC8B3t4o473T+0uD
OkKEGzw9vOFtSXgwlDzCNIylAclmOi1EJdjJ5W9dokxoYQ1XGL2p+E1yM3BqRFQgWSQ6vkWRoXNl
OFdGna+753jmHuZEmWqNKiDKjBef/o1MucjIe/YvfEYOayWeh3yr8cpi7wnNTWYgopXs6StrqUVy
yPNVzafvdyqkkxDUeAhJe9aZbWNZ5/NR+o7AFUxiAqqcyuuXoks+Be7W7qRXVj8ZqmN/uGfMORTH
rS9iuMWmJQ5PGt2uYVtOcDS8AKhtrtJT+M3TxRgp/iXQYS7VO2Xol/RLSbpu0HMm6z5ZifFBmPzJ
bD06qfHvUDhhSHA6aUGGuBniU23CIdnGFrlWpxr2hb4XMa4XL/yiHq5nQFUQcWpHxeAC8R4LzAS7
QV5DZouT4OuXHwb/4cao8g4wUFAbs/PznADzdBAA+hF0CmX6J66BIqo8xOGAQqw8b5VrG1VgZsf3
sMXZGNpzqiw82KQ1s+PvXjq0Kgl+d95PmFjkxqx4Fn7UC9dYuDJ5Lfajvi/RlvJLugsQTBbeSQ8d
WYcsbFv9JXaXqrWfYgETWqv15G6G/k5eRO5+4MQoT3GJVsfuoFX6F3wza/TofCR3b9UXs7ETDcWK
w++DDxZMCeEOq5/IeKcoYktmp5MxURW/CBUqI7i5EogssItGrJgQMDINT0p1Inmctya6l1A5evJd
tjjjHB+dj3scpEWF0DP41uKF8dTURcNMvVxyTg3VpsJd3julqs1uxjajM6+QNUoihrll+g87Ugwy
szO0rTjA4wfIBUBBW2Y9JrHQhZdWerKKX2BgN1qBeUrnSvonQmRMNymIlhDC4UK1z2RBgRjjpDDG
UmfM7vKIfny8gOOtcJwjdeRHV++Z9w8nTVitfPfUlMBwIigI10zMHE8l8jmE/AoNcAgoS5ymw/Vg
BKE07iy3ibQB55T/ya2fjPAynnX6RZjw0NPG71R5exwHevjLX5YYH1TMVS2odTACirsWSQjpN1Xu
EJrLJW3C3+nvBZ5AxOJBuLIgvPYpQ4zKba064PDMcqegGWlUijXlXYamcLg00bQ2MXzF9Q5JLaJI
GAYBh/8iYwicA/5l2CHmQILwsMNfnxtE1O5Cxwcq7tJw4Sn4rLrwyeHlht2/0r1CzROraSgvMZf2
/vGEDZfZPwkIxfIDa71ugME3LHS/PxnSpfcdEROHKpzMHoPoEBf3TLlnxbMID1SqjfBp25OF072y
CMfpDXMZPG/LNJ6FTt/ADQstoikBbH+95NAMtkS2JXav1TTWZnpJPkC55ok7n8NqyWoXIBZ0tkTz
3p6aNtokQbgWwklRhtVYylfD2QshjPEIDA5rUSEqZuTS4aK21nNHxJdH51Iq3F4qhAA4oXnHBIlQ
hVJayaTq+A8rfRYeJbX/aMpTAd1W8OqVm8ebgNvGM3eKXmyjOMSHQ99WxaEXjHU9Cmj9TEywkWmG
27ReZ5TXxgLeT4NtD+/XsCXp3RLJ6C5H4wp3CxC2Tm3yh1Bv39kmrOxfFK3aLsbgZN3EThjf8+JU
IrJLooswPMMKDyqJGXiAL0cAYxbnFRm5rJ7TlVQOG0IrXnWcgSpbIoqRLzwY7h65WMQqcdfUpyFa
FRb+q78sJBGWSmXXylP0LqYPCchmU7QI1hOYTp/Gzkm00+R/lTg86XRzpxfNX+XkAfb3wvwo2SlQ
iCbAVNBhTymEPZJqbrtRJ2Rgzvuvh7VvQLp/t7FdRE8FwMRSd6NLjB68Xgl3/wWXkgdxcRHeN/qm
xvwVk85crNkMftmcWhRG6CSpGbHiUe2ImOLG/xU85onWx2QeIBLihgvDCffvkIxjUn/cnzKBjMWt
lIENJmjsRvReIaPnxGF/s/gG+SrYTLTmkFCPZNwXTcCNJy4T9ZRruzzhasCZsT6Z++nIAWarJ2K+
PYGaZ8Fvn/1qou257lYD3DOFa5usY+jTiJ+0vvnWcE398hmqqQHqjQAs2/MXmTwRbqzFENGPup9Q
hAb3LwRma7ovNfjq3JvqHwLQE3NvhrrDW6Szw/sByNDHFlNG0OT6K95hYdl6v+6gJkXJAbfpAm1h
bwULE7Ff7RVbLd73WDxRaSo4+ViytdZCiUlyC6cJ0VxwFQuUOT2lMCLGarXOi0OsimcMOasBkCLF
lRRX9npKcgTPNwPMkZgcpA33C/nBJRxISQVwBTJoFPxoUfBGzaSLephYAsCoiktS/IybGPyow86S
rm1qg/haw8YHoS6sv4xhV8rW5YvH0iwforFjrzBimvHkUysKrt/fQ8PFdZ91x3H8Ufx90JtrT95G
4S+fN0aJI9Y/Shvy5iAFlvlchb7jxwwVrHQeoq7tmC6IzUbJDgEa+exolDtRUXBtHBe6kh9lAEoV
clyDMYrBoOhdCz8dPL0MB8TQSGfTLpCMD4H3a/XYQF2rDsvcmLlJc1NoZsvhbRbPyIUJ7v5LiD4d
mIToOvxvEKcaFrOYEDL3V5SvgqKG8YHWfzrpIYkn18SsppCOmfLTxSfGOKF8SesvsqUHIvXUdZMe
8vph+Tvd+BnMHz27UYar5cmiAzDfLZ6Q/naITmSdFHI3y2kpJIhLOrclZlk69aLSMtD+a330nNMi
f2kVgF1+MtjXI6adGqZhtcZYKUew0FyV/OZxfUvuQJCSNpsNyp1+FjapmBwtoPz+MPApJy6rRL8g
3yTzy5PwIZ6c1sWWVvTMYLbMl755HfInrS3GbIKy6stdH4E/2UN3FbpPn5w999Z2fx6otzyE8yR3
tIEmL5+b0LkSbbJR/TFTTDqINzzENfparISkvd5tGuXOjtAlL3ijunIv3R3C5U5fhzSGta2ZYBMT
XinFx8lOtmdcCOFbTkD+aO5CD1LiSOoCDNYchhxDbDe9J/4Vbw4ftnuxHIiUhrMnYzGIT9ikqRv6
HzzfJ9lZM2PyzKBVQHCXrgbSOvotgXnIk8DESQz1nSA5RfKxN46p91vpBfdchcEKHHlE7TSec6QJ
TB2aJwlRKOC6BzAWHs1tvU2DJXZWCtApzLeun/V/+OkEBTTilUeQMjaETpQu8KwBd0rbtaCSLLZM
aTFUR24csed7vmnut+ShNIeJNtEHI/JprCU0USiY+JIO/WbojqL+Zfb7VHQUzxEtnJmmzHfwc7ai
FWR+5gO4d5FyUKu495xQbQw9IaXbXHRqQN56xyyZrwprMSI1YozLpCVCLKYzKm7z/6ynuBVZhTic
QJLnM38YRLAsGZBBxGfMGog2T8C5h/NP/ccIqZsF7EINYkDxW7oLBxh73nmyHfgGDQdPhhDYgpgz
9MJ2fhK2yg8E2dx8BrGop2JLVAml1V9v1y/mRsKnCJd+u/LkHfKSfqedJYyOZvWtIY8NLhKNsMXg
BtogCg5MIue0ShGpAkg4Mv5mLpK21KEiRliyTanioxUG+2gu6MGkl2LTZYpUV9VuvPSYGSHSHBai
9DUov0HyAx4wDyPu+g4B+oB7kdstIf4aTTmLQx4FsXYoWTQoa6SBOTXvJaurpTcwd+LzdNiDlQYM
+Um5gP0YTvFRTpd909lS8/DHQxGlE98O6oxRdhGT6Qk7LKBOEQSAZRyy8vVINZkwBPOdTP+C8DzR
0mHk+9gGteI74NgptT101QBnskr4M6AajLqLx/Q5xewHmrt/a0saKzwJ9xjsjWzwnkIsVf+xxr2o
dfhZn4FfKn9Jfo8hNcvK/I6ET5gSnsP2Su6r6rTqOY3tPrYFIVuqHTSYwD8ZOebWFiOBCsDct2MG
715wzujI1eAzWfv7D3CwWqjXvXBKtkxhsffzka90jvC05Mp2yTK0Pi1yYxdDKSopoUTH1J0rFWky
MuKEhBzfhkTTlU/czBedKTiYgRg0cMwWcqaGCi+ditpJAdGCu+VLb3Irq/6nlRDriQbI5CIysWIq
9xF1SABHsQUnFbea9rQwJuqo2JNXEIlLbfixTBNhUXL1w+KgwmqBdjDx/RCcazX+WJB7Khv+uikg
aYStSVKwngwLxjj54Fgq9GWstYN/WQfJChVWWYHqsJ+qvKZYosRW9ylWAcDAs4lJUwuYYAa3KARR
0Medj14h5Mi2Iumt59j6Je1PXxJJEECxioDX8Xsc/gJEmxUIO4I0PiozACjsBZw/7G5dg3VxhH+T
l0s8rwx8OEiiYbujFcNbD/8KKlRy6cW5RNsYbhP9P14sHQGcAXSBH6hTZr/C8rnHCQywciDrb1tq
1M0LEVf9ZEUWMn7dY2KTg0RkIvb0sP9gzJVzn/REUoTY+Thqq2PWbEWKMvx9b4RpSD5fBQzGGeHN
Hjp/HGr4n6LaAMYw5EUGhZOLrz1VTWBqFGP3hBQ0hACQ7qHOZekzoiZrrC3XbjGkmR2mDCbyc6/n
a9hgYlzavlqdI4CHKHl1eFbk475JxR9TgdffgXAi+PCLf0ZHW0B9KBvfSfpUcHss2I6jCj1Xc8ZJ
paPajSO0mnBQfB8ZNfPFWMF/2QAa4+d58i/kHZuYVUz1gFHtExDVaEKpIJx1zc7Fc7CO0E6im59y
cinBUgHGR97/81L5B25Kir+1ZSQ7fYQ1zDKYKCxqSj0kRei/8IYnAkUmLJNDUuqIbkQafvYANTUU
r5YEodhEW8zWOk6hqemzxOoA+A1XqAK37fHCwo8wkpBKG24/EBJfzh9ixgksnBoajP+ZwckMitF6
u3P2OD/dhtoRPQHivdw665bTdiew7h50C75jdCTZ9OhjMGrjjduj4AXfVJdhthBkqJ4blCHok6gc
e3XFec5ADMZXxwWXliTIKXtnkv3R8DFxN+5M6c1T/M7f8BoYt/JAWNiQlmHfE5aENddEmsc6D2XZ
LLgiNPEJ8N0qvEmIUYjXwjWdFME2iWf3hV2PTiE+6C2h/ktQ1iHsM6/AGlpc1cpRJNpbpqCAtYXp
PXGtMkrEGT2FBoOCdYuJ81xJN4K/QiYA26DJHOjsUFZi1AXAbXzjdD7ykmk88QA0RexkGPcw1YQC
j1FRvWpI8taXUrx3231PKZ0tYPaX4BGu4UhTZpAnLK4ZzggFt6uKue4Cwh2ND2z8Ubz0AwPrfOWD
2cI/jUxuVpujneycMlUxN7tYw8hs7ao0uzJFuqp/KqwwXYwGGkbReAuQSlFqpKiJ5AXrHa4sYIXF
BVEbjAqtYVIH81GE3UfBBPG+/BXcY4d8uo4uE/vT65wWhQ/uy3i4OnytiFim/8H6lD0YG7xi1wZY
lLJ2hB7BvdyvK4kIAhCwoZn3JU5vJqDp0B3axNhpxiVRvK3fMWQ2xJvbDlDty4sVLLVyazUYk8wT
oozObLEqPpRk4Xo7Xdy0k3XKDPGGVC1qLOfxrSGLV+ZlKTf0X8isY7+rFw22JS3aei7cUiYFb3BK
sGPMLjASTCYIrrtYd8g6hYqbDbOCJcb7sK0od3q868xLWu0jaVPj6jewS81IgjERdAlrlAZjtTHz
U6OuPX7IlKbdQpcekW0vuteENXzlu4zvTJzVf7BBMNTMxjUTY50uEe3XrJjuXVRLi9hdF8quUlaF
sjLrVTAQSbaN21OO24tCkdIQNUJvWsvj2mIvh8kHYDRx7b8b6gM3fZFkHevrMtzmuFh73Aoj+nt5
oU3eNFsPU1NhwfGVJ7iLgEx4CDJk0q7VqFrrbnBWEf+PnbAeClKlhrmrf/fKnjPNULybV2F+C/TB
OKCA5ZsuDUDeKnp3Ic5EkKvKq8aQcxiMRa0ra4oF9i1xSgQu9gPbtsm94ZuHQBUWlhE6WoVoEUKb
TzIDnhzo1XLpUhM9wFZmVvhRZJCvVLYmFMUysUFbr/dWI+4gwrfcOqH4RXuT+oeuvhEAE7pHMFQE
05FxyMYfg1rRSA2ot5z/yWGIocWeA8yvxDtu8FlGgsW+yW9VsvHKTS5lc4m2tsJInmFPWZ9hUATA
P5RLmF/PA/zEpPZAVUY3KWj6PVSXJGc0/tUIrn3zKkhDVPeG/E1EdIZVAQyQJLllw1nHLFk3rCOO
t9vSVWxdh5SegeFqKHkF8zPE/hl6TG5edDyeLG0jMxXpxRjP4vbk43KmY/XMi0fNMZXfA66C0qk2
EFBhmSPa9TRaBGEBWUrfuIHRmQn6c8RILFjU7S/FQCjCEMrIgNSQjrKJqaBw6suEzYovVZY5Uo4T
/inqbQi/3DI00qBgcfarSw62sbl5aKW1wcA34lUUDYd5fxkgzDFlwo+a31A8NBIwFu7Ba/IgNN3n
todaxD3O8AWUBSOuvMYWv31KPhZ0lTA3FKLbOdc83swUcybESDuZzcnUe/3bgoZZ+z+kUbmt0/RA
bP+RD89jCjYw7rMPhdtQfKsVTlLDrJPWbvX0KoaiA2/pX9Xt5ZTqkF2xO+byJXHlrT8gg2qsndns
oWyN8EZgOsbes6K1ngiiGtjGVEBFYryN+IQTZG5I4Ux0MSkDyU2ChUVXboXcCJDsGjzQCeegROwM
qv2qX3j9eTpB4TurmBB1+wE6bUFXqgB184oC4smQSoW0W4hLsQ97/7+OkpFmkEFeZx/yMzTMCNJc
AMsoxGhK6r+jrP0RA+VLK4j6kPtFa+UkDTFEwW3I6+89VXTQD5zUdod0sGFWaWJdnObSSe7HrS8r
mBISM5aqOPMheyYjvQc0jMZ6C8l+rruw/LGxaHEL0FWGXCh8MNI2p+jC75GplBohFu9fAbReS8wX
1Ziyz2KOBH/ArFOSeAoc06fgtrk0NvO0I25LI6+Xp/Xzf4J3TTnDPZQmAm5RZkAIUPNoZZJzmPGo
2Y9LDTPQEiouXshptqp4SlHDD5BfaYtbAGcs8BKo6IRITtF+KiV8KqGnRq+jwNlV9uWwjyyOo8rR
vVcaMvhKLcjJtBPMdSCJTqu9IwD5Q22A8YcqO2Qa0f/RIY4XxhVB9XBbBDBjz4aBDZIUrbpO3Uu9
ixXXsiwgQ1dzQWE/8qgFppMSEb/AH83fFTAzLJm5WhO9Us0ipTE9VSI74YgZnCrCtGEHnwhk6l+g
v2v5LFYbj6GFsG/GHZFsqvyha0oicPuLUjlT82C5TuZ/G5wRGqhrgR1rWMAepfETAmjQ5C3c2uAq
RyuK/1zftSbmDAxtKKg4ymfmeCq032Y86NamTTYRfX5JUHAbLGOYdCQC9c9K/bPEc5T+DIAT4oCd
l+kCyV1TposK05qawJuS/S9z94zfX1j6G+SaJUzsUVwt5OhZ57cyIt7nKxa3QrIIqq240j3b1b7a
An7CLGYztNZig9q6gIXEs+a/AMWD+WqBlSDmQzDBm6rvZ9VwErEwrI0fH0+h/gbMhTdiXJ+IL0vG
EyZbfLaqXOsTFvKGxE4JgYFMq+1qaS1yFfEhRN+2tYwfkypJ6kgXMa1F6AoHl6OhliH3Wj7EgJB7
HksFDsp8+BXCq1LckYdTa47iOqwwQySZdlcRqhB+18whTf9SJKucxNc+3lAtVQoSZg1SGJ5ZpsdQ
cZgPCppRittapae2ULtthe4W+VDf22q2FRq81ujmcZingGupw3oFAQC6/XJALtyz7xuImZJ3w5lP
CAR8hp+SOWXETwsf64bQXxZU6qNLy8NO1h51ONlEtMjWbezlZ4hfFVYuN7N7GIoMAdG0PW6iqMsB
S5CCZu45SN4AKIFkHqcWMQCU82VO2G5P99+31q7BtCCvIlvoKaOtgyahqD0JtI2luDbCfTAEoMAR
Dc2muXrKYoyIc2d03ZO1Wv0QO1lge4fxRE/cswSMW+44y1t1gkXwbZ9Hgq0bazn+AYXlglvg4JZ1
N3HIwbsaE/9uGTMdV265e/BYE/5SCJeuBKto1QsX37rlyQUUIPU3lb7tXFpdShH5BBA8SswClqw8
i/IoOVk99sx7I2Ct2JQwQXlnwuxDEq0Zn7LLs9Yg/Gdro1sOaN4ZnSB+rLcdO4q/k6E7IXDd1JQp
LYiPWbVzgWG/TvpDFb4AtElTJQSkY6B2bOpTEF8NDIOy8q5hrEJsfUrUB+wYLMvCfW/ASGE4GTXL
AUtO7y0D1+DllO8wDOXbq5JtRLBi9Iqzr6bem8g3ibuLkWUvOsPO47WMFRg3rbiM8JM6YtDqCkgK
dpKylouQS/vQhm9wksTfleKSX9OqX5fTn21ZIy3loFgwdUlKBDQJLVgW8n4A+wTYkxk5vdLmd/De
OcFTpFDGx1r/ksRtzM1aQy6ovG45wtMJ4m/XfTUSfM6DHL7M4CJ034z4hl01fEVsdQaui+W5m/jR
OiavXLsrhrKNyozbHvNPU9tZeRXHr5xxhB+TWwlh0NzF5W8lkzUtu/tRUhelZO6qPLaDWt7iDb/R
aI0M70tSvv7TYbLz+nu3cX/uSWNeNPDAgfIUI1cp2A0VeMjWw9J8YGuu9L8u6m4jq9Ti1M2I+xEC
vqNWcXT6PG0y/6M8jgv0unVoq+bIXqJd82zqHhJ4o9BSNRFuID0I0AwHSl5ZaNWt3GmUEuJV7K3N
AnObXGUmk96SJLO1oHx2WcWcijaAItbC3bdQUMTL0TYPpGdrIIaJ4SW6NQSgWN9lEfx+irb/uFXu
OgiW6ni3kluBSiREBy6Vb00kw4ypAl7IeJclsXdJjH5FFN41kQPMoa9FYEI9xhZFHw9u4Ejpriy9
paRhNWdK7lc/haG4ZQcqr31JavQp3XjfNjKjJmtTu/I+qS2kJqiPEhasO/4TRAmiGycxrgiI8bZK
gV8tKaSumzmVoCwKrI2NAd3u5L4GeqqMIJH+kTGVfB3ZLmTjZmbPEclZDc8+FRi16wY23/4ymY7L
oDv0deFYce9kmhWtLE5Y1cXaWFabTRUdgHSMEu0zD0HHmqNY+wx4TcQPRUQxREQhvhrTvG1gxg6X
TOz/JThqacGRiRQ+qq38qjHkKTLpwnx9VTYUC7C4Ruk7gIcq4XjSu7Rrw8J1o7nr/9bentm4iS5D
x/HPBDEoIbhB5IKl/N+EgKmYkm80XT5qlXkYPA+tuv8TWGASymBoCzPhJ3GMn1ud7I0sRYEuU4nI
xmW0crz6oxG2HJGYsi+DTw12aDzr4Q/mH2jtf3abzTFjGBBsoNWKsnE3IZRVxXc/lEc9tTbj4KvY
zQi/JtacVFf4ZIK7WU372w/MG0RYUxJZORm9y2jpL0HrHc/V9kpHXQEGCX7nHdX6SR4FkTyKOuVn
KfMk2Azhxyu0pSD4636MiXqrDgUmvOlAiJW6VcHj5fI7wSsYAfLAmVPRyo1ixqnu1CjHM4j+Cy5I
0R6DVJ5Te7ukC1sDcaUEUdpl85UMUFbl+NaSyxcUK4hmSiM4Y6nPS8G8ylK7jsX2nRhYTgYYOSQa
hrHZwFquvObVMQPUekR6taVeZB/xN12/2DO2i3gcGcauzpPKx4SyOXai8tBn9NhkreuoEjJlxTbd
3JrmokWXAVK+9VQw78RpHu0AVtd4/rKkTcPONIwkOkCYNl+5sviVdyYmb/XC8t9u6XKia1hG2q2G
t02BrMzQ9m0KfmT+adhC9BWYMLPMSMB5hZfV+ZZWMX1kFmMXFicYFHoPyTok7d5TkGBbTlwzB58c
pvYuR+FY/IDNzcws2YnwinLQkcKjMOB2sjL9rXjKDhcUwqwrbODRx45Oxr+8QsRkU9ynJafXmJZ3
uK+2ZOHOnqNlQ3fBt7wn6eWr4GyMhmw3LZMMM6VwuInEYoboDQvoI1XTIV0XEwYnONSbOKZNY4AI
iDlEttkUoBKYEPjkl80ag7vakHJcmqh1W4UYF1P7VaZRb3sIJMsxDVRLkecfSkzypLD/kjvJHnLv
6Wdw6CppnpTtRupNCJX/I+m8dhtn0i36RASYw62Vky3ZkoNuCLctk8XMYubTz6p/gAPMmZ4OtkxW
fWHvta1V2Zqo6OV6yt4rXKy5TOtF3YbPlVl8EveLkXo4ueLRnfJRRzg6MOWrp1U8qYLPO7hDu3Uh
tqSYOUOfOnnjae6qnvlmRhRg4aVCR2Prcpdp5kKi2R/xM7tFCQvJNIxbyGwzg/o7l3g20o7cRqFs
Qi1Y4mghYCqoCJQWd5s1qtQo47maaPqqfwNhOEAJUXiNv1nqbXynPzoxEZHTs0aqLAmDC8bd3c0Y
waRa+NnXvqTvGpA8eq+NZq69ct7i7WO3m62bsrnYrFK9KtiDhh7okmcb6aTAvHEKxa/nvmTOi0j2
A1PF1ggOCZb7hMSgeJyXRgT7FXRFFfcq8PYlxMc386jYamoda8u8Npe5JFyzuVRjtynG+aKHqF41
jG0MC0hFAWTODFnLnJvhrEwiYfve/ehxxw+Bexplte1rLFpgBQemt5KMLD/O1iPOa1B8g/y2Y3zb
JFTXMTT+QN+bZnMotQJzGG9WXp08y0eikEwAhXQ03sPKlv9JZCKffU/FoVHBGWRh1w5YLNKvOLsC
/JgwYWdSwSSpMzA40GnaRMl7h8FIt6Up1uVrT2aOZaCQYLJmoKiovEeYpVQm+iYbsr0Rb4rG/Kez
y2FSb7MIw/jmhd96Prx5GlsYcrfOqRj2ffvfxpbhWBsecnS+qXHtGBQOLoAPfBMBCDBzjFbWQPJ5
eZhtAuKSuTgYnc8jydgIVFjljEjZfdBpLdpPZL/QhgOR486FB07CIbIpUmEqCNnZlxm1q5YlPHiU
QNsVyZflfvszG03Nkb8aoqsZP5GWD+9ly6MNm6eMALRkFZWUIYin1ACxaOfWeWCy/w4HODARlpkZ
6UI17MsJW2Le8I0BHCSiIvNbAAic3XG4Yw189QLgMD6y/rldvmacZU4O2S1jYmfo+AbrMDs2Y4+E
+p43ch2pG88YZ9I04ydpfPQtUqMB838zM3BvWZ0QPYYIhoADe2UZWNYwDBc5KUMFU6IyvQZGto3s
7k3luaYoXSo/+guL19gw2OPbB8cxD4E+7FPy5ZSxPU/Tv4o3JqnNbWv+k6P7C0zWDX/tCs01UdMT
E/eu6/kDknfb2EVZfygMiwmbaR+N+Gj0jLZzzJyIejvJXmY0yX8ZYECGL24vvmbJYnhkbVt381sb
Nce6c4+TuDRhf2h4qlM9fOaOejO8+RbFASnikI0Tm0xr2kraOMskLkljaQLnUU3D7W4iH8a4mD5L
Vt5DoTw7lMYD82ANF5ZSaVcujRcLjtKC2CFSpAvwuRDOtFA8mKbtU3jWQO0axJ36PoEU37LCwXaZ
pmcR3LryppG24efkO+uoGQka1VZimN8KMW5m2CfOaL/DL1kNBe87utRiQyRlb4Z8Lh9N2G7SfERo
yaLF/jI5zPO22NrcRy46Mz6ykeFR6tOJXidrPYnPrpr3tcMUbe1kMCPjeTPCfA7waXXhZ0o8GFJs
6DmbsP8nxu5lwistwreOYNwZjTYkBdRT7PdwtIDeQxNvoOikzOMiuxbp67CBUK88RuNrJL8n9+z2
28hYAhYiwR13YxU/O4x+WuZO5OlI3DYMFaklFi1zlxI9wir4qcFXMmyCbKOvkM9F2U7+In5g7jf0
W6/YpURJIgXumCESqUX3+YTRl0gH2CGso4ZnjmVEfdb4Q0D0iCF75hEP+JEOVgl6Iz7m6YysFnOR
h9gtSym0Cx1ehipaE9r6l7leXTvn7BbfloU1YtONu9F45fzDYlonf3JgNblL+UnGSuWIdssetxke
8wCla+UdcOdNQGDS+DXJyRc+p6hV6O917xhYAJpNe9FB/jSwv0asjki5JiOH/9ZhAgkHFGKd9ZCo
PzuAry1rrMR7GN1H0e+JL4+Tl3nEF2ttXMRJvLYIhEh35SkWrDhzuZZNvRBGtGmLbhv6CeVY8JM7
Gvu/mvNK7oDsMH2hY9SDaZ1F3ScRc/u619+cqnmUMAyyXK82Y23+GqX/qYFwi0Zja0zDTsa8/kdP
oC5XEVQpbrBwJ22krAz9lkZ6ZYc1jsCjPMKD/PpJBj8aFJlKSiCrLGaVzjvrL7rjfA6sJSFFwRqf
Xzrv0NVnJP2J+zJA1QJH470mYLvJFSYNtX3NicNrz4PNunW8KhdtsKbNkDmuMx6mhe+yncDIC+xg
a4k1LA93em5REaKdwpwcbaGc4s2r7G1er+GOsbFi044lcKpehvhuhi9RsPWxXKWI4tvwwz235wDy
FQmh3YKLM6J4gEvziMQza+EqJC1nowYI48qh8chOpbHUo6VuIhop3xHCuime/VVp/kqY7H32MIxN
E716cJxDrob80PWfgwsuBgJj/Zxby9E4FNoWhPogNhoj0eJQr80fxg30f7V1DOr3hs7TIWDRYnHe
IkRi1EwD+T3LhZzKjYmYGtC2Q8OLboTsKfBkn3W7pFmHrmC+8yHUP/rZAcvOyhO1IF4g19sRHiIq
+P20H+siXDjGNbKbtfDmrSeJRMNuA6tA40SGiPhH/Kr8KLGd4NpmMm0syckctSMFJlI6O1rGrzYY
PYGybwFu8MqwvvpwLuUv8a6v043DALnPffrpWXq9k0tyRruYveSfXnEAYFKTHgRZACZ3jMBlIX6H
bF0cmk3Ckm5jbLqd+9l9tfOJX3ZudGjSe/KjZVSQq/zUMhwk5CC6EcpZ/EP7GexHZyk+C6JRXETh
gFjXbbrFA+oay+ELAmYMSvlpnHaasfLA1X0MzcvQAOowh02DVTli/ZZAx+pt/nfnhDwG4dZifI/i
7WCznU03s4OdGH2MmC7o/MoT5y1MF8gNyCDAGXrGvuFegoFXpz/UVhPLMNRxcfc0XuVL8Grc03P4
g7+pokhGomHR8jxY0TbDV8MjBaGGaLzyIL4ypsdPSC55JFD4rUW06ppVmihNPU89rhhovEl31P5A
ZkofJBHOIOuX24Bjcnjy4K7RMAzLnr1mtwa467JhJWCBWSV4BxCIO4bFCHnsEPzmpjKuA7Ndgw/9
170Sp8DFjzHkyYMERXfUfaDX5IvDMQQcW5DcO1arKaHZfY7tlyr5hDHFzh//m+tuKwwkTuUfvNRj
94PHA+19Z9lri6lkkSBTHv4VOdDlRdXBkwZemrerOEYkqh45QjuBMJmACqmpunLhNb+pc6umcsfZ
RPX0FqS8CGghKyr/jl+arX3WgMvwESglUEJNsQxTZ+2Dg0PhLfBtAcJYedQueY1LYbCIGcTWbpLv
lQZMG7hAcpR1jv8kCFaLzGOqFbvMR9toqw82rzYTSgal8/V3lgZplUbU4rJm34pog2Eq73En15l7
6eSwFNWVx60v3nqfJX4743h5LaANyHGnT8QXvWgOPyYH/h0ABQYjIFCCbm8Bx56+y/qoQTrKFiQi
Fd8M1HKxN/ITgkxXmAtX3jwOgLhmUQy+l2hZWwbnzIAPzZ3aEi5j+MsksbYarV86XSn5aF5dUjFI
bK9XKYEA0Bexwdn82HV2zPoPmgezPsda9TZOKvgYQ0XR7IbZRVgPctJ917P3RvxquJGoLrNeP4BD
nclM0f7F1YAIiisaVbdR6FfFOXHt5N2gWytzF7cwry7CjsmJoXwD0cA6Pz9n5jmXz6rGFkoJCEin
57V0GbOy7vdYbnsEMZouYMvpURT3k6eB3XMph4kh5RsuotF7OlnWcSKOJIkBFFHVe+ycWqR3zXxP
MF45UfyiMo4lYjtmbMtThYHJx8yS9+WiJ0gn9Umfgz3jvmnUjS4iusAb910+nOC27a20XS/XY+3v
9HkVIQV2TYpGznMpgyUL7NC8xgZMk/yuwdeOquRttKo3EngqE+pmHTSrItPeOpNIyyJ77trXGEd7
kNz8TmBnZ9lEHlfPmY8jpMEbabTVWkIDYoWdDr9m12357oHKEO7nvyL4qT1GQzXjbidBxGec12VY
MkZ1fqfAefSd4Dly9KUeIkDw7JiTS4eohlPUEhPpORRqJQKiKX/49inihqiLXySUzSGC6eLeqZDh
5U79P4nIC/5Boskt8mUGzPlThn1neCArd/sD0qYnHa0N8q8XrfAPccIDXbbutkRMlaQsSP5GSkxw
2Pl2yOaFwEoX5gyhMNoavOYOGSlUKE/Xgiw0pU/zDVDmEGGDJ5NVFnOyL4zyG6MdcCtSz9QIQwR0
G/h/5t7tVSgzc2k6YdnABqy7o8cchnf8Li1xqlJCL/A4xKlc9ePPPBkoBhzCSqgttGDpS2fRA8Ko
IK/x0cHPhY7ivM1V9AIQ2Sv3dvTei3llIXDqkrvd4hQYMbg96noXlP4hhRkQEs8RtcjvMZS0IBeU
DE6Po5WkV8iHCjoPRp5J2RO3DG/7YWa5EDJwt1Gx9Ytw/BQBsxUu1HYIVzrqE8P0kOawoWfM0mQ/
XXKw2FZn7Qfya89mw/ZksZT04nrdIP6eHQb//UKwHu7opD0ltWrlmsmQTtltsMosSHIruWg4rvPD
zCrZerYtciXgWN2titEbe3/Dwe5kEMlq2ivT/tID5tWIwkD1LFNR/PTyMBF5hw2rgJQ3MMpw5p9c
J3dXd3b1wAIuIiE32jLn3yCqnfKvQr62iE9SCm6djTC55msNpTATc8399ax6zeO597BpREWP2Z6h
zbSageqTl1qBu+YXUbGZzBcNk1jo61iamzAgWtC/CyiBvvuWm4SVQU0AhLaAbohMeNq17P40RHSi
HFe8Q9wHxZF02b4dEVYSLbn3kAf6LqpOjKkK3hykC9+QXCrfPvzOU+uShcHIWlwUQUTx5GoPEQFH
4kQeRUMeeXObdVpABKsZ9lIC5EyqwJYJBKgSWhTrrLJ684RxcZWDuerXrCzY4Lx7CS0VLmgQdBCQ
93xvSFxzFoJNJIALdQT5Qi+XiF1XntHvYsSjqAC97taF9DrdzisqwsYZferzhr5qKeDLKcWe0iGE
ULVAbvD7R2WNnrahMrIa7qJrWEC+6Hi6NSUGLfYjsdkzJRVC24LLKQYTCOmxiT/YFmbIDOBjbGLG
tjRfSGLP84w8r3UWDm8863sH8ZTivhWIGWydJs4mHJ79pu8XkIAviZavOBTwJbLQMFBczGQRJl37
rFu4TrVdVK37/LML2ATpd37iSteQinOqvz9XFjpr1NAFIVMdsuCh8LcpDR1/XYPaOdQ/M4LKT+SP
ZEsgVp4OSXDC22ABhIKZmzR/aU4TfQqUqg5VAvY+WR9wyXdYMZlVho8cQjH/QTkq6AIZ9sWM4iLE
pEH6N9IdN+gFfb4HD3/fwtV9hucxi9p7jiy5TTCIZdbWxJ859reEFViVlltgMnnH2okJMP09+PF5
euopvSLvxk+DL32w9S2/wxW3CfsF+hU6ITuWa8cBGA3U0HSZ7a2NlhLPnTZ5eK/tdKfFuL7EP6N4
GHPzrNneIkYtYnq8ommznihOy0ES+XrPtLNTnWtelsb5C/R0qVUbC3SYixxrRmtW9L+je9cSAnoF
I6FsE/TzNm+hbZE/oXOBm+50UhTCGUhxZFa3lnqydaHhsxgbh/hwWgexs8D7PDjZWet9UEx1xoVA
tlBa4QB2iR2N89eZXF4ZeW9WdoPlc+iQAwLnaQL2VG1Ewi0Y0ZS3Mo026neq9+hecfnWpr08WQT6
IG7sWVT55pXXrnWJcecvrgD64lp0PKy29jkqv2syXEsUFJwGZW+zku9XO4j3A2vN84iQDY6pG117
zpWIzeyAGOpUtekBBeQiiMfFPH+4HN6KBhlrw+KkrNMeyDgP8ZEqBVr/xkkGZPlLKXibR1WgzETK
g7TMrRi07/l3B2YQKrweUve+5Wg4ManE0VB/MtILYvUh5LuKagpFj/qjCuEBeM2IzWNmEyY0eJd5
KA5BSLPfeEempewc7Kd7AZ0OoKkdvsOJSNLLujJu+FgmuWvr97j8E2WC8narmffClkuTd129qeGZ
F9cWf5Y6o/iBYVhXBF4cdMMti77g8eESm6BpqqD3+I/o65aPohbuYmb7G+PlqXLsRT8MXEk1vmnh
rnGcRQEkmsShgCtuop9CFx266ygJV1XZPMRAY+P8mQlL0nIc7i1KIdspf3PG1SE6QJcNrkOnFnSQ
PKJhO5X6c2M0z13Y7IU2HWosF037PaGw0PtvLCEuDTn/BUHWyNiZh6UT3tFidhlZzH+pR6amOQwJ
08NZrJ3PFt+9QbVmIudoykeEdddXRRuxOrpqvXj3U5BEF6aitadtMBQweddZV8Vn4H4br1SI/nkv
7fdozM5pxmgg+sTawLWNg8KZf1tCoaDkTR1hftZpGGrolPGLgbY49sDoZsfBi/Z2Ur9if0AHIYEA
Zx+5Nm3GJGPe1C+1REn0x21l4cpO8kOcIhUxSQ6Move4pfDYIf28k9wlSFmvH4IBIdCigwEVxWux
nqSR9lziZZepS+hCSAuei49kBqqU/StduRztZ7dO8LIM2ybDVsqMuE/1Czv5d6+7yGqCgWKhGVy1
HHo9YmHB0eHU90oq8VrD/aOsHDEpTUxINepUYs40pHlp9jkn98xGZisvCR181PKOvhvTr2YBbCHB
nY7EjwUS7YcMvuIk4PaLl1aPWlp4G2owLrZD68CFCsACUAvJIt3pIXYNAwLKxPbNjE5Nce8qa1mx
dECKRtSIj0W7br8qROjuLHcePh0vXQbQaHLvO+XAGQ2Tc0G/1m74ZlYOc8FmBXAB0AELFnAmI47U
YdpMaK6r1AL97Kyte8FNlUwNMK9VgI6YSz9Myc2ry4PLIjVM6q3XaMdOjMcYPHWRvJQJInYmAGFJ
CFBLqS6ZDMk7Uca6pQpDuAaPmLtV++qIA0O1HIr3gjAzqh61KgOK+xlN2wLRX4QoSKT51YrAzo1f
U5ee0vZLIrOqFXMkNU9u460GVhrG+CjZtamarCFCXWOd4NjBxmfwKxDO0H5TGoTI3vmHZuZlPMvq
dtLOln63Ywy4Nean7i/hrvbsnGd7X4r3qSAmY1ia/ab3mI1Yd1SiG6YPqX8uvOBgDe8+AQyOM5xi
clmnAo+L/2d6u3xgGgI0pGEPZvVwbsLkM6uGexSEb+i/PNWABVVAjmvgnid+wi4dmw+EMYytA5+v
5J/hFHvPISfU0XyxVFMxWYeCjbIfO++WnbEoEesOYGjrgvNvEmKLCSvkHGPnAZyTiZLjuFuD97DX
3GUx2+cyNdnVNexwWctGafkcY9Ruh6XObKKuSCUycSFdx+RUYt/PNDqd8GFyDFRiF7kU66K9KmU+
Md4Zy25T7QJGtlbTFxpLHJQZhs/8pNus/asLO+Ae26ek/iyT6Jrw1pQxVgpY8v5EEWyz5VtVNXau
kV4hj8D0WVz8iMirP9VfGoo7+xjnWOA80I9jQsxbXiz5zBvtJ0E9KvEh+VpBK3SPq4eHGIvgFp2Y
l+ArBC0W0tZo5HU54jEbLA3cc5p3R1TWvfE9xvbaLcedUJXtAzF5ja1+sJuNlG6DP9xFYr93+rPg
glTff89u0kiuXcRqfz/keKDnX4OfUxDwY2eP33rhy1iTOZZdOu6NFKFXxIjcCM4Dm083ete86jiC
Q+O4XUj3InGpGJICKZR7TKlhdzITbwGbQ71ZNhlDFJIrT6vWOdeyZP3bFqhZS21Tom7nHKHdUNxY
fIOpeQ+Qo/oubdG4abHKUxQyGW7TFqxwdeiyEqnKu3pV4A3CN5zdF/mC9gDBiVgNVr42Zo0t2056
4YXl8NrsTyFxOVa9GUrMge5TbFBlUtcF8lKypsz0kSLt3UMFHgGs5Y0icQPTPEMZwRDlNKtdrY0a
g+29eg9zDhdmXEi2XVDq4WeQeW8hyWX8j6JYGcwfyio6RnVFDIO9yRAf5OzDFfuPdCqmriP1jaGz
jCw8NpUQtIf2YIr8ZaQ3nVx6+wGhy8pCEZWWezevF0lAUhmDI9unJEBBUqYvMbILNpXI8/j0slXN
6sMqkZRqV41ZjCfqU52IgyP4+JHy0AqF1S0fbtBX7OElEO9mPiA63sSsWgmxmP3dpCGUGCNxNNFm
9OfWaLkqMVNq7oTSHbWfI3YJf51Aqdy6xDNfwLsDMdjMjJzdJAFwEWORYEnCyc+HZjQCesa6Nk7q
W5atOhdlEt5UmAklOUXbwHvGR7dXJ+LgxtuA9tPQrp5bH3lqIv3up+Oyi4i/4iUooRCUeEkkW5RQ
/kkW2G5zE8Wb2/wUfIk20uxoIqhTndKxX7+GKBqoDhmaXGSmrS0GpHp6UNjvTn0H9PFuhoKarswI
qkNItkTuxWBYBCEL4dZkOZxXN45THpnGREGNcJHc8mY5qphzOa/GRl9V/MN+zf8/youm3RDgLMqm
PKknO7aDZWfcbVhXc2kjiQpOpcQVi+GZOkET/dGysUTIclzScYJCaAUiKB5Nk5gdXGOC+Vyrda88
Mv99Tja/hnY6MT02Wu8WpOd5GN51apt+poacXPS7PN8977hv7bV+PwEGHf5ZQ3jwy+oUmSfBSCZj
+uWN+VZ0DmCK8OjjwNgF0CYLLfmcd7PAMVfaW8v5lTGQoIOJ5S0vYGFNln8wy4HQuZe5ZWYnPaJo
+Nr8GXtJgnOuZiHqchwa+qYbUPC8awxX6rjlEQFVk3T9uUvFc8JChHc9sqlG1VngEDYxolVPuS3V
w1U12DP5g0PyaMdxlWQ82Tj3PBah3FQzQYCj+De4YudDLyOfaSYzvZQMpDNapbyx99okNzqzCItc
l9rxsSQD2yggJJviWIN08qHntKyDNAz6hCkZU7gTzDgaE3znXeD6mljrAEFca329JZYuyB+VxpqP
sXf4m+ffUWDuLJw3GR0xFmo/nrZDy1SPsaVngLMu9wYEj5G9Yj12q0KwfTAeTnbXhrWWdVtB+VKN
83kaUGzmZzbHBx1jCWbTpt/q+Mwn42j6O61kzTjt1K3d0bez2fRQaOW6Aa8TETGdHFTJZiLqWL+3
DPabjHJ+1I8hf06Q4GTjHTBmnvD4GUu6CI/SLj875RT2SHQAIBg0zUcS4nmqGJypv9cpu4PAFdir
8KKw3pvDeC5hVNotGSGZ+ePyyvF192QFqBegSPIP0dyacTw7k/uS5+KAh0hriXPnTKsF9vda2STi
6KR4BDXQWq4NwILx3opOfIec6HVzj9FV0XEI5K1htlf/Vo8Fng1OyHi/yL5jHo9o9tfqp6s5TGMs
gJDWibndQlJ8eZTHQfrl4nP0hxcfK8hIW9griK4r3/iNAX+uJJdCHR7q80j0XwnLXeLn1KgG6ujD
4CNEJdjcdZbTFmci79+kkT7GQ6je2/9uQF5Ljd6PG6WO7CcAMALH3pk6qwidvRUwgctmcfamkCqR
1IjxZW64DqmR2Ml9jIGK6eZJQzWKjKOgQ1AHfO+9afqJv0N9QZPOk+bcW3Jx429NSMp5WL/Wdi52
ekTQxKYF6Drj6EQXTsiCWKMYwk4wzAoNhb4w5umQcoVJXnlhaE0AZ7AygBMz7CZaEPvoSWTgbKiZ
4e1U/ENw0QXCUBh+68h+g0yoD6c03aRMB0LwAlQYa/IZ9VF5F5MXVB4gUUD9KSaQ75wJvee3ERVI
mr3mbDXS/Trl/u/0XcsWomE6xQCKDxEdyHPffzbkzMJFptZsdiRv9h8QuK9USE3xhkoKFptBXfoZ
WtzEyxIZPpqyd2qtKHvmexing0rHaHZO/8RIn3yo/p/7sFkHGuek3TURg2lWP0ekhg17VSY21pKG
g/8zAHE4W8Hx8WpW5HKSe0MkxIpuIuS4/If92fqgWkz4Sq2tPiC0+CIGFb2nW67xppJ/FA4KXq83
NwtB6LwR2AHyxfQHv7IRbxLiAegGG6GPCR4HCHyqHe2pOXYUSAKRdRyDLfYq/goOQcobCgvfLjY5
LYZGhlbktle/b47jPDLdparDyWPF4UfM5tUxE9SVN1eOBHuyn28ejPgM68uAl0QyyzzwKZTt0pM/
Vf5W9/iFwx441og/H6kQou2cw4i2KgdbxQSuonWdjzYRzDVIJsJqeI6d6sLt4XwXOMlnNn2EKA4o
r20Eui0rSKvDovbORIMN87J1fOwiNFJcCpgdekkcKVNrl6XVuACCX/xMubWLy9p5OvWQRyWjmf9b
pjS3uwX2tMMm85wNf70ZX9qsWWcMqpN2ZJ5P3T3VHxFzK9/tl8PaMS62DkHMfoIm6eBSE5D7y24j
RvirI4uWbawxzhRQ25KNX9kAlEaYBehcrO44gUW1DLl25TU31FSdzKwdYw0NK7XE2KOiCsBa+Bth
zoj4t0wnCmwY6mMyEXaGdKJG8BWBruXoJXHDi7PVnNjUDB05bXQzHGBMDqp63IZoNIeueNNrtgKQ
0lr8ax/8LLwqAr7CFotoZKWECngBE+wF2ZYhM9LRm5oUJ4C3gv7VQbnuT/o2625MQ/nqMl97Ttp5
qx6BuXTWLQSdaBQno5AHJi3xkK1SaH3gDCUq5xmhemmIbVvB1mPeilyZyQ3pCtUu9tDyYG7kkZvd
4jgW6VvlVc+jAT/Zavr/jGDKbxaLGef9QWNoEDKb4qs+uF2MvJQVg8S0U8hHwVWZmZ+4HCpgKFqY
rcYKKI+19UwqoPhBRERJV9zQUxAatCvSBAcUOqTqmFGKTTBsFVhvb1vGGq6eTpBMwtxoOuQWOiZU
2r0ORqpkiRSRqeexVZs5qft5XPFZCX7JSPpvPxmQme6QfTOHYDJOqN0AsbtkVcOQHXh+Oa3KbK8G
7y4/fcRVAe0WE3q1sTM6hgj+qbV9EiZQL0Pj12/8eCz74RVAvLWjKvl57pez3y3M4eKDbCBHwzMQ
aOjWqQ2urZwpik6Z+rMPdzjN0UjQh7FmhJulxj0xdjyhGlM8nVF27uKft58dFCRlvU9UWi5j8ppr
yafSVWAKrbPWOk5VZt9tAurioWZtJb6uPH00Km6PHx0bBJ+dP0MvM7nLmYd0yBHj7POWrUdJXwtd
n6dxMA6KBGehP8IcPROCgiNz4MVnONPctG7D+mCm6tIlYAg+W39X1u+DuxX+d8k7pkOsLPlWorMP
gSNeYcuvjogy0uyu80LEKYvJ/hbG+sYtuuXIsaPJmwJnaOlJEukX8nd4mCT0fN1zRNjjBoUn0deM
2pDul1WyM5lG+/qoDLxoQLEgp9DNqsX814fI+PKlPjQEBk57k+JLTcXVK+wVK72q1zq7a5pcHA++
hQbThCq+4FbUY47XLN7OMfKFAFvnA28MA3PlKmeIccuZ4+I67PAiWzl2kHvmzvsu+5ZSbJmHi0li
XGPhC5gYc4pmfnlsZLIqWExLA11NKS8mM0Z6+hqVltubayboLvNfy7kO8LS5i2mY3OVMkd2vGm3f
JrjlzE0DcyYc2Yumt5hQuLaO1iUmduh+Edzjvvue2nnnb5ueiTX6Foc5njYMx2q4+Wgo0Cd2wBA8
GP21kJ+doM+thmeLRYYASGNRA+YlWNxhPlkOGxuP+XzDvIEQdO9G8TRXQK5EcAzHy2yCc+eN7BHK
s4mQ9ECwrZkOm8DMfGQBBK9azcqgs3F5I8sRP+FOY79cV2cbm68X/HP4Acau4tNmh1gjkketbnFN
Bra9Vis3y8decwuJJfL57KKSNUu7Vwkk5HHbOgkgIE6MG7ytZnqeuUxMmXwFfNOF/wjZfPosEmPS
ZaKe1ZzWHWnTOOW2hs/Ym6liIS+ccBUNQJflXFzgmaG2WpPYE2TA8D8BOc9SM45uMcnkjN2BucnT
jKyuHc9x+mbCOGD8PcFENG8c5q3csCtb8TKItN7X4hPGpwYwKNb0PRsuJx6hNjN7JIaFK1jdl7NF
7z1Ua9tnq6edfIbdbLySjKkMk1q9OFBchgxi1FYt4OgqUHbxQzDmGnHBtKpD5ksxj1FxgF7wFBW3
xr2UzJ48UlCkjvp2voT+c1SesV1H9ErBsQ08+KjDsm5fI7o/j1gchDdauBLaTKYfr64xWPsyDNA2
Vge1E22a6ixVUACOc4YzDRvK+eJr5zDtbkNCmieE4SLD5FZu+nZHGjJAg+JdHYgpetUOr1sIuy/l
HVIbLguXZ11sMpZLtMZVUy1akDo5vlDuu0g8VOaROd7Ux9ZMN53VoPL7wlavTHPjERFj9h5ugIrh
YLJPOozWEUctiT/9mmxOmd9i5HvwUKgt0MrTKPtRDNAKWhT2kSiDg0b6jX4egaLjvS44ejkZ8eyz
6WOHeAfO4yXaignG3JEGCUoJ2SB/q8aSG0irJYpNGrPlJwFjNq0TgDWe5nQbpKeRyrMkNcaJ67Pe
6dt6DFaDlxGVyf6Mrbs9dksb8nOI5koLPsC1mMo2mkO4K/ErcoeyOzAXhkBRjpxUWcD7/jFGPOc8
xErdV9yNmGokBm7FaqicYWptgfdQ/0yBgfKLZew4YpeFoWjdEp6wFK6jOu36R1fdY+zP2otDRq46
S62amRecBwactocU7tqjRWOkp6CyRZ0vhoQhZ6U9NU6y1NhWt+EG1qtAzdbRy6fIevMJtTNSEnnu
k29HnsJ379X+ma5h9ym1t9E5cPEIFKoeP4vCdBYWZbA6h41ofgm9hGCc/LlE12M716aEpLaLGebW
TF706OH8t+tEcDUgSvxuxF5P2cYlvMSoA+j1auPcI2KemSSZfBS1n26miHC1vDW/y4nO/jEwHeGd
qUySborvFn7ZbOIXwFtRnSyeoIEIKvwfGFMxsf93zaCFY7JDPSTwQqbzWhW4XpddDU2/1Dw0BmA0
k4ti1BTBc40EuibEJ9tHovx2EDJK/qiV5rRu2irVaxNywCoyHnYE495hE10Z/Tez5E2F0MSlttU4
duYJSEFkr2XIyDxAoc9posop+BSNaR18d8SDE5VLk3aYEg9xTYSQUCMKWLInfhuJcpBltY64Rgz7
XLfbkrjTET5LSiP91mrvKQQSgPFqELNL/LPnftjD2qOojDcSI427K9s3TNUjcWo90J6NV51zZLsK
QbFN4ktYvTg6ad9HTuOJSKdbVp8T82SIEwhaYR118SrlT+IdDGDqMQWHH+D65h3o2qcRxTkMSNQH
uEa0/A0b9xQ9yxzW1sZsyIC6WVSwvvejR4cGpkwYPc/a8+C96v1ngiHceDHcJwb8T2aEHPeVQQpH
3WdVvSbVcZ7weOw7hFXeo855yJlNFM7Fb8fDkCsLyVZmxL39j6Xz6m1cWbPoLyLATNarlaMl23LQ
C2G7ZeZMFln89Xfx4D7MAIPpPq1AVX1h77UnzpZfXz8X9B99FG4UEaFGSUPARtYokGPzabdviJ+Q
Nnzm9Rtm+5hXEtdfbvKS11/4En0a5FE/oXNDrsxgIfZX+Pmm8uKVZ8G1pLvlUtR/gf0uAv/Jaf8V
5SoH55OwLCg41B2AnF3CkKQHAYA7NyS7e5h2DkSVDsUdw+SVZLFILMBiYtEmFa658pJqG5nAPl4B
B1bY702gVjysiBFphejaeXgH8rFTScLGdOeMaJJtpIMIfA3hHzNr4+bVt1P58EHYh7z6k1ZnkDeB
IgYXZjYloGB9Zf6yUE3DQ4TOOhIHgTAUEikuBLjPYtH70ZOit4NRxcgidB7zskdtUW9ThnCnFrh9
4kVtH1M+Ml3/6A3wVcCN+MXnex+jfY2W2tMp8ZgD1B2dv8aqon7u+CInJLiBTxlDmSMRpdp8yuTl
lZ85EpPsNW+uUbmZ0v3AV/so+XMGtILTUD5jYoS+V7vbWcOdrbvpOaxP8FxJDPCRj/zwLrvup+Yz
KilkWgTSqERxgrBYpBBCSbxjeal99Cis9TVHYwkcCSFzvRwnxETAte9R/+NpH3IGfgGOjr4hGmAg
xA+l/TFjjLW9N4SrUvuGKIHdEkYQsyxqNXa3x/BqvNHOWT/NwTmBHmkvYbFgqtiKFy99GOO1La9N
WL0X2JsVgp3J+Uo5IBl9RiSCosWkCUEfXdDIEUy2tj3eY30utPzd+CBGk0i3pZtyntEVZb3a2X0F
XOs5FlQsC9tBRNIu21m6Sm6dksS+TueKN0tDRmhKkB9rCQH6QhS95a0F1Z696E5dzps0/WPQcq/E
u4iwPB4qAp2IG2MQCu7AzV4IPIf+5aVEcYoXvyQSJvwz/XeTH0KTYD8CguDhqSD9upMPyX8/PLAp
8CWgIK7clQyvGbb6qlrHuXyqnM9Kp881/8Xe1hmIhq5Z9s1dOuFkBD5lWOi3uBC5kk363PqWmbdW
2+gTEgDr1+u/LXtTzIE2/aWHcQz54q7iQ0OYpvFlBR8DfI2OwZY/nXXERkW8C6o3K3uN5YY3hmoQ
AbBjQD2tD6PRrsSp7TZ2vW2T4+R8lq62Nq32STrtIscDP1uY8f43066xxIZuRepint4jvU0QIpsn
7tlCmftg5AapddLgEvgcZjc+cmsxuqRj2yGQzOncgdxd5EJSFuchxz+YA4mtbawuJiFztdnz0RJg
QYdCa5SG9yLlxwCmQ3eHtyZGppCb4Hrpc4bLKGEDaGQQF+bZjkHCx/Eu7dNNAmCmG994EesW3Uwv
Hy5MOTNrXiqPQD4GwFmV/lmFj5YwBxVZjwxGmURws0RKMcBq4tfCLH5dYSwNJFEeQlPHYy0+EJXb
WRGS4MA80gw+FxVF1fAIjH0Nda0IUSgy9il5CBm2Ih2g8NwlFkFp7bTSB381N6QlXPL5peGjOnaG
fQhonWh83NKZqYgCEdDIvmkE8E77ReUS5FeKOqC7XYZyi8qZaY5PCWZE/zENq/XoDfeUlRF7KcIF
DXZ4T/g0tolWbDMzv7ekiPT+L8GrcHZMXOG0dbpHP0ES40Bujk+TOTEOswB/lO22YYqZ5cbWJ/TL
ZK4t4Yl8a9j7o1mF+VVo085QFH1LD4tVirogwKU1A2PM8IamFuFbhBuCKyezNrrhrwrbwd6BEsrq
mdDUIVdDJk1EOhSR5HyFPuNENiRmAGlt1PtdEBvvPjbTgpWlzhNRiIjyOnvG5v8aNuOHUXjHpub+
qMRnoSH5ybKAqKdhMypu29RlpJzgJcSPxdbn0iocOc53ng8+H0rk8bRC1DXGYT14bkeeDmNt7Hmb
YfJwOOSgnvvqNmr+k42/6e5EW0Y+CWgoTScQEM8u47w5Iyq4MYINFQvLvylA6GY2tOV6tOjdrWut
ZDr9N97qgB72dXoAnXDq0UbEbInSKmtnw9/aMHIdxKC3CV0fuXx4tTT1xizqUUp2MmaNDjbJv+bO
NbUsGIFjc+/MetvoymD/OTHWZPW1zFNaO3pBfCQlN0QkBD2VDhbVsWIW/Dg73GGulmaxrlX8BOIe
kE+Sw+ZrBL/m+ORyfSm9pR5lulcO8qrlEmxsgDmdK7uokbFkilF0QD0RhQTMTzCVB4V6NYnxtjKy
xdpf4bXTssWE9yABzgFk4ZHG+ktC0vsQM8LAvWZRMnZGdK47/n2TdsPHQ6rC7ADD88/Jp72XkH5n
DLHNchu6bwB+SjpYo5zm3mdAjGpxGccJD4QmIvbBrD0VppVkDgq3bWupR2ze2bIMgUF4m5de/G1S
T+giPfeeyODHTL9xefO0TM6/lCFcl6u32pkW9nR0qORrdMHpsxzeAlRC5ZflsyyLNQ5Sm0Q0BiQg
UMYpfe6Jg/BhNaSK8giplQaR3bFwFmuPDqFW5awZibQlbr406MC+SOjtNjM3o3wZEQxPj947ka+K
1wY64b729jlmlG5EqOLdh+yqZZKffUxFXrO6c5Y5WsqOOVkS8ZPW4rOF3tJL5Un4s8iUN1egeZLQ
+xy1awk9aoplikkt5F+M8ez48ZKV4tZMwOJxNhESROo0QwrbAJRv3ACgpuQY+PFhcMVSUzs4cK6I
nuc/hgighkyqYkxpHf0zahBKonlDkxMwA1yT8rbYmGyBQMH6jH19VteDrLaxfPPHQ+jvigKcsrFL
DDDt5gVx0bVN9OcAdxwPmu0MH8Oc9ZowX0W65JT/XdU6XOjwH7IU1kIV3TQdPXN4Cyb2wAbm02Ua
Yft4Zg3SGzqwVelDb8s/rQcBjTug9uVb7wHmg7znSWJb3AWWFtQvgFbR50jeABOnrRFfS8PezD64
YVkWZLY4ycUOGTjXqQePE0IQ8r+U+YjdsfFdxaJbFY354rBxw/MwUswoe+2F1WFqgDi7ZA5ggR7y
d+WMB9XgR5ocwdfr3sp8Y3W0IICH3uSs6i/96sjEcp3OqAfmurCyWqJQ6ujqqq+eL1mxjoxZwrBF
/W8zEXh0ZgMjmRdL/6fI/Q2q9fQ3q1sIu9kF7mVultFwrQyYQ1NBPBonLLc+Z6kVpfgTbxZJuPqA
EZPHo//wrGgfA5EgBr6qi1VVvHWWfUTFuEE9gqoRnCkfPeGF/EIMZPVU2fzg5nk4vQwp5givA/pU
K2Q+VATxGauQfKJRXQtQlH1X/WTmOUPPF/hqPfErqB1n1Un3wHxR1TT8leXtopS6Jkyg0onVPNwV
GQ86lsN5nhw3Rxz1zI6U0UOegF2YbKr+rLFZLF+07Jp0GpGTAIm5Gw3XWHd+uxO+wftJl/PH4DIt
z+o9IYiAgNkdxuNOs7fkfeHQlP5WuO9WZ5xBxDUao2w0X3NmOHsB+kwzKun0MXNk+xKK6Rw5XAK+
9RFHatLcIUp3lqGr3YDBQL4nV4Xgq5CdoIU1LLlb4TlFn8ruswaFGxbGu5U9BGMcvSKjAN6SKaZd
UhFYx5x6vAcI+4Jm3JuyPxtYD+H9rwQzc1YJEA5o35c+OLVEZ9AZ8kAnMUPWOt5z5L4lMYO8PHEW
XO1Bu7WqvxAlo0j7eind7l3k+rFFFGAzPRQjED4zqZConhDN6eFq7ulLBcGvHjZhIxfzcEFFatX3
4txkJrOuAcMSnaCFHBQVPopOvUZZNOTaqxHDLOt9rXvh/xM7HZl/8sevIFw4pX60mzd+zStLw8wn
A6gsSRSf4JbIiGZrAJYOoi7qKmIh+q3uxx8uU8rUoDw3+doroW1cfCRProN1jdlPymzPhWWS2lpJ
Ot7QLoaMHSVRi2utyDeGhzDZXNs8qSQGfCYp4bqWZDQEoZXZckvQCVxKdCDFwoS5iT9naRBNnPK3
wn9Jw4AhZ8bJWM1hkppC/q06Bu+Zn+z9IvoaJqBvHC/eVF0S0wIGyeIgfW6wDFvVQ+QCL17PLViM
DXHCjFMoU5grB7rBEgExh9H8I3LlLeZgnipzHxWz+6Pbhn22H+yYREVHq/hVMBYYKTg6L8fdii7F
dtL06Nr6vplIUfchcMXZrAcqWEJnRuOvjOY9mgNVfd8nLMXx3glslfuhJ8KiUugpHCYg1Z/q8QsG
ULtCJc5hlq/Lmt567AheJk3R5UX6+fAypnJXSO+W180l76kQYgfcXrGckEbFbJq1Cm/8YWBjKkkS
qBIeCt1hOG1H6zzreXjL+M3x4h3ZJkvNepANfknQTvVpBtwMEw0kaZISqpoNvtz7KShz7caZvo1a
er26+PAL72bZ4k3YLsZujVBfdVQIcF2jg4gFgTFwSffo1g6ofaGZrxw4cBGCZh0jIKL7mL+fBidZ
z6h3xjCCGlc4o8ypeRUOMY795+xaIx+kbMxnZCZzDnjAy5hn2JomJSBi58aMM2kgYq4F3j739t9E
N7miqtl22Xeq5Tsms4rBpvbQABaJ/uSxFkZ9g4JpRnT+iGUNmtvw6qXrQXDI+AkDh8W77LZ/mYVj
AxmdgdZwoiKPA1qV9wGxXoxcq0TCPs4CcHQMVXMLaZUbUjdKlOojZIZW37yD8dI3+jzgBfls+h8y
KvmdnCakDT3uYZ2FnUr6i6Jl/O/LYGs9OEAJgJukwQ+lr/3Za3tw5NSItyTZByChqZc3vA2lKdbK
PNcsqp174OD0ZCbrR4uxuVQCWwDP9SJLPmlePPU1mNw0KA+oNbS0+8gAkQfmsy7HYyHKfVGVL35W
bQxW2DmvqcNgRJgvq6RLiPEwQd6JPNZmujsrGNs/D70ANih+1PmuRY/ZhMNFHbJ83Amhvut1Rdlq
zNMIDkKTNIV5Rk+lh8LC2EmyD+ZVVr5Op3DlwAgOmWfMhoUi019s7EPRyOQ6BZ9D4zzw3bAw3hUD
X1blQUiiFa7BAUh4md8tHp1K8enzt5sKqLK16ozj/N8IPA7MUH+hTi+gcvXOsmeEAos940zx0z+/
szdWsy/6TaX0W09HqgnU4TgzDRbm7tLxm/1s2uJgnFBjssb/53b9WjZ3+UhsNgLw9SPcDLANFZVn
0LM7CU8lNTP/+srMFzVLrdQJviYHTJngoxsd+hZzXdknFNW3mjKqpi2YUWUkaEVOxbaS53IWnDOK
z0DgdSgmWlALGoZ815IrVDlMFZCH8mPwCnwK99Z55ILl3d7hU8m96QU5RWQG62yy1qFpr2M/fM5n
JgASlNHslmBiTBbhzcQtcjGJ6Cg+yrh4EXxWM8rfdXa9hNs1vim2tDqv1+wZlkFAHfJ0Z8WPsJqh
7pCj5WIKN17hIH2lvzSyQ4wTVUqGRhBojuEMXdF/bNAIsVNhamKcQi0UlOkr+skMhKBjdYf5+e+p
TExjhWXVozBjK8JyFNXchvIfP6k8qImmhIUAmNwW5SLuh2TfQj4VrL9GxXKeXUyx1/jB2RSxGDga
jOMKYhJSYA0xM84vpDTgvGRxEpxP6lgEyzY5qB60N6DmejgRUwWFzB33qly7/SkHUo3NS6rEfxor
nMwRhF+nJoWOLQsbn35R4fWgTu2o7EfkbFgBKrUOxGa0cf5xZv02xinVnHNY4znjoBSOd3YLNo/Q
l2BP5qziIOfi255SfHQBJtqpVi9Vzs4u2ITAsAq6vNhpkFY3tEUGS6vUH/4ZrPlCl7WYrxPqWr0G
rPuGvOIUA8SDo8muJM/ueT4EPObW6UBi8vQ6dhCvHC91FqPH9DlEpphM9+pbTNlbCj66KIxLhW5R
6wBjQPWJ41OYcKZW2tYabgZewUQMy95hdstnnQDTSDkolfGeNMZmqJqLCE8hgtZ033LydcGFwIiK
KOW2IjWVx6vo8EJXVCvjumdJJoc7DBhSq6btYCTblqdn/raKoL30zL/cqWJHzbYBuLEdUrEoX94m
vuuJ2O6RMi0b73NTgl5BTbtKvvReA9VVfxCF5S5NjXFIlUELgrs8wlVzp63BjFQz9aMk+GhCTmF1
GnwQVEJZumsSbpFqw8DXBKRqjQl75GLTmiGURNIOY57avHrvcg7DpLHemhRoctdUF6Zov7YDSLAX
80w0SJdMfPF8zR7Ak2s8ElcHPwdyAZgVS44VNy+YoI4BOnME/TntNOgp1IUOSetaGL4nQ/Faq+TS
BoQQgA/a980mrYdDnwavdCUHi/FIrbRjUhE3wgq567o1nTpues7qclWTL96YzVmUyU0DAWuOcxmi
W2inyaaWHZHuefrHzo0XNcdNIA2C21Gepo5vFzaSyXSw5CG23tMm/1VlvDMYbLQ+rJvyVDCEi5qJ
AanEOzTsjMZCndfIvaEmrH4UK7mGZ8zh3uqmbFeJGR01rmiArfjHT/ibrbAOaYOOZCAcTHnrXHTr
yT/pvHrynPRQLBu8rqkkBNyXsDbAV4aEMXE+UgvImybY+jXNS10vY1Ia5qY/87xDl+Z7twwuTqs2
rntXWwYSGxd/o+L24vowovgAWxxZ9l/I2Wjb8Unz61lTthgDwZzKYcbJqIS+oibuVxLG4KGoNxKC
LQb9KoFO1HB104hZzzieNfeDcxRIy7R2Hf6atwk8jLou2Kx5IFmKblnVxmdF51ZaLevnkkLeb2kp
a4uH0QS73cvkre4Yq8mSpRABsShmksg7+gpsjhkN724N5dVOAOTmjPVNZjBY2HmoQLImCFYb+1Ul
lWJjGl0HsJHwfjvietJAW2fZHIrVnHsQKpkBGJajP5TFxXQeKmDJnPMa8mz40jq4KiTN6X59SIPm
2MucWBDOOJVyd+cbk5o3pe9zYQD0k/OWueK5JbS+VsOva9hwGmO5m5z8ufMo07HBjN1nknBaiYlB
PoWjIw1r0b3DmlmEPrxhWn8wyecogj+ldpOvL8hExPOI/Ies0Ln658rTdPt1KhuCaFkVsZxrPA2q
wRRxjRFnGXMBlI2Gu6h9iLJ6RwD0VrqoGsuNRTrMU98abxEtevpPeAQwqImNUuj8pVjwNZHgpPf8
J4AD87mOxSaYnTzGPKPXORfdqEa3iWsS+leAqVsL/IOmQYZJBhpWpz1NJn80sfpnU+O/kADgadEW
9HK6ogYEsdeZf7aRHjDTSMBu4lWbqgjM+bjJXP6iSpw/MD/GKkq51dupXpbcKE/SrlkaeO6p0+yf
sy4zBgIVHkFfLy4KhkFe1h2lDxfwlB5qfW2VzV9qUYfMXMahH25JBnhlxrO6CAGqqFonUp4GbB59
Jr/mQ4JxAvY93Mq4aB3Wv/7Vqaq9kQIGimF0uM81OhcNTqTrqR0f4LLBJpDn9ton6K/tcojBH97g
vqvpt4Rx2nvivXaejWKui0PxF/U6+5OmW6T8j9355Ip6W4wvm2RoTjna9JQwQs0K9gRhkxbYUe96
vrbNKoi7Wrwv1F5LtEPLECSvwZGPzUH0CHXThm0xTAIqbydP3l28BVPf/sqhWkg7WdqzEDwev/oY
Y2Zckz2e8h19ZDCErKIiGXw42NPvKJKPwKiZGsBLNno2/ehVC7VGFbmaDGubKWZQippkLOFvIFPl
4ia2adXPd0HK5IEbmsS92as1gTkJWBXosMIG5e2m6db3K1u02E8vTLScaT/VJEOnycaw3XOMFiaS
7b6vmrMO2wmPYJwzAusUijrYGqOFQz/YNn5Blp+DlBgcs0DfQ55HIZJN7xAwdBH8aeXjsNlP2XsI
oFr5LBbrNMQdwTVikn/QyZckzJ8nmySWseufYk5mIIQLKeDGYgjRKeLdl3QIOXKboVs59FdpR1hY
3cMiQogljI9AuK9wdM8EETXnojAPqoieVfnmgpcE401Bt5qVXSroXmGP2vga/zIm8nq9pWCjeBer
OQUKzCpwCrARjXbWUq5LgRxRUc/U+sDYogXCM+PuYSSXTQLYf16/NO1T3KG3cKtoK8sCxFQabdsB
FByrI90JXM7YxVg6l7HnPflOgFKo5R0oiwk3vxKmEEwiqI2K8mciLNUm9J3m5QZCBSiM0rEJTQTd
Vd4ns1iHotNgxyhyOh+zTSd6j+otIyai95uFsOKEYYt9SEZxyvBJT1H1nZEmppVkwviCc3OUDchp
NCRp8Ty6/MjNUV3jFuNUhiYF1x+anXRfMC7ZFdFu1N2/yLEROXRM8zv+RNolchn38KpRYPQxv8Wk
ZmeQvDv1t6Z9zCWcn94qiPKNbe9NHEj8mkOmYLUxcML9TElMzvRMZoK2UnUv+W+S+h8luU4HARiz
8QB0gvDsaZHRnrVLfU74TMlbKUw2hpIHuPTS37qmx0BZjbcu9ZmJZRqvGxybZRGEWH2OABUHUgMH
/bcR/YHVCZwPzA+mL3etW/nLLPGMNfa+ZNVrHVQ78xK4apfr9iahPe6TV83+wPRQtN+1368xyORr
K0yQjfjHtFIX1jQcMNoMRUKOpZJDBJIUsb/+j5LrVlNDt5H1nM/gT+3h+/kmRKtWj5QMcQXSiXlS
QVhG0qTrNjDv7OH54LOVW+5qvIRFshawBfmyM5wI+gmnsdGhYBpOs0Y3Bwhi3ur4rwCzgGTxOI8G
p+BtDmWqHJgjACxmX1Pxus6Q4LmtsxYQICxdPbmlefKYwpPy62K6Uoo4ZgnDkO7t6sj0EmasbRxQ
D1hJZP6BHHAblLuISSVFUrQvnf//b16kX5LgQSW6zMVsj8DtWu/F4LFKBG3/NJJGYQ3typvlOUht
cC1Zs8COWrP9Hpv+hUhUJg3cqO4A0R0sQM8ICSPWhGbIdQHAn0HwIYJOmFTRkuoFawPGZIW+Hv0X
hrCEppHykqMDzMPDgB//w0P02VdkV3PPO9Mti08RkIKRxX4yoAvDe45fz0ARzxxswLU5FksXOp9t
1b+xWnsmWgaEFaa17Eu5Zom5jTrt7Lrdn1lqGG1RKUagqThos02piKB/dljyz+puvsfWJsvoxWVb
ylhnqE9jxB9vA+R0TOutOdlk2OaWV6B6IAQM8oRuQyDyvD1sgE8pW6Jlvd8Y13AZ/Gpu9jbW514j
nXdGSHfyW2XgCsCXC6CIo/deYlh5kibVnFWETPjSeTqDqRTmL8wO7B5pdxnr9qBjHDcN7bnvP736
spq3Mpy1fUi24cESkru32PlFfIz0djWwjLVuJWLIKn0PkSXOoCyDAULRx8hiYiSb+Chj/gImgOBS
yvhNOOrUKqRQ9Ha02cN5uucxg41S9WIpWrFpEqz1uMXYM8noqxXbEsTwU9OYfxWad2eyvjg4LWOm
4d3rC5BpAk6c/cSgwO3g+8g8ZR/rk/wreUbUREig1kNG7ItZj+4vfZgBrAeuY3VoKgZWWSEfQ96g
OkoWOkZlhm2YrOiufXZl27yil46VA/hJRTyb4dp1y2eSUHdDD+EgLmTLKJLXGhXLjG87kMwu3YBX
jV/xy2Q0s9BNtGs9BD3PI+7PwNBfKO+pySkMtX2IokafM1BK4xJ5kHnGWiPn1yOurX42WueQ1+rs
II0ewIim1o0dyiVu3oa4uDIwPAO2fpuEES47kIlMD7lfXWdVGGRQVYKq0RkJTRLRZ0wtBcuRr3+K
iPn2CTxiFDw4bL+Cyu9oZ3Rck+F4FE4x7Nt8nSiOs7PhUurk1sl2NsCx0GL6/HLwc0UoL/lNuMyZ
A+OsT4d+QIHDDyg2dk2OpQDt1bzF0yhGO8taG8IlWSzHNGhsNCg2bZC8VEnzp+XmM/u8HTlJ2MVW
VTN8thnZvnzPLq19mWcbG9FjIDdM/TZzbF1crcsIYmBMDITB4l2KBeDXVeJj6QlRSlpM+Ifnks5W
Bc1PlpLtqbmnLGCsHu1xXXSLGFdqwF62/dWw3pggHjB1NVjHdL45i+aiLslGNezhnIEbUbARVpCH
4He0KNtiFsO1GJqdqT17g21gh+c6bwxmmkCK7RDxpM9+TTE4kvG6I4uomEn7HvSEWi2B0cAUI+/W
MI6+0d3J0EAZgeppKjD2mHC7mTfhBmeCeMya8TYgSUiObZkSU/BRBx4DEljH+bW2b6xWIeHSX3hg
Mua3N9e+cxMYxSQNuXebvpcRaWN8MlfTzPZoeeJYkthdIbBmFjmcya9cfA86nFwUrLQwJMxcO0bS
OeibUP8nh5wl7CaJt3W7ydJH5q0jS3wSu8dwajWW2OaZ8g7pa+DbZw3suIRaPV/ZOfdJB1naCE45
3ChKBRZsBQ4Dn38CfHdx7Vm9FoqJY7Oe+2Po2iI5ZDHff/qeg8q26BytnlBkK6fSDZ7slgSdqxf6
kO5odNli5mrRCv1nrG9a9Ld3YvU2pxbAmOv1R47/egr0ZRcz9EDCWx0QSfDzx0xGLHOydqdSMh+N
noycL7vNzB8b/yslI4emlbMhzOi/cNGbTw3wPx7zcKUzYEDnZ6LFeITQM1Cw5SxUTREnq5WhgTuT
Hk7RIu7XdgCWTU71FjHGytMLCyanwQyyfpYs7JiY3IZK3P022kYApXoYoBpsnI5DmZeewGUAhuvB
GnVJXiLuktKMH+TCnb9NSDdz/plS/RXhY2yOQO4LzPzYVK1h9d9vcURJHcCmTigMK4cUc/tkimQ7
f6CNZJ1s3VIUmy5jPALVXPcx76Px/VspM//2NvdIiIUAvOp0wqxZDHtleLBRmuFl4MHXMAm1HCSc
sljgT0MAkwy5Gdw5IbbzHRqp7tgR5uykkQs5MLnKhEVR106/bdmTI0i2XiONzfz1aYJEUbkxqjnd
rTPRxVXsrzCqs5NMOYlLSrqyQussY8bf2ZIWTgzXWN/wjHQ8+AMFgsXpUphXf9xgkca0kyZn0340
Xns2kIRG4hJizeUASEj1C04NISws5ZoYpiUlVD/tEWHfebYGeXWYxrkzr6b5QJDbEV+YMRbJanac
ITEMJvYxDXkT6+yhyFh0LavSp5FYpXPqookdKaNUKBdBj8WSqwpVPYUybikmHrcGOK7jWMdK0MTn
GSXzhueHf/+3SoBoU8NoxrVAdVkwTI74JuaJpZeuZMEMlAqOt5LT7+Byk6yD6LXgG135aeuFjcBC
vYZwCzO6ESaAfruI3UfB9Rl7xbppQ8jk3AgdH7nWrmGiLfHzJcBqynophpvJQphqiFHy0io4rer1
UCfrzAbdAQ2+nrMyCeyhPNAwx6fWSefamKd7+uDMCxM0KfT/DJLq+IAQiuHyHxM4oayzlqsvDbZN
pslXvt4qYvxBUmJroVzc63lynReUHowExP+TuqsOTSs3M6N/3WJ+pk68Ki26KhZDlqndxyE7KYp1
nxiwllhPRPoUxA0U3SLAt1X/N6/H9aKRKdmL+kBdQELkC8Bq2pNlnh09BgaF2in2A8B4Tf+vtfOl
nKh/nPEz1cU5MZIjnm9ug+JSZUwzDNc765V36dp3v2Mx2vbUsI1jrmXnfLeFuA94RjxXbRuOeeVn
T5F+551Oev8R4vfOwc/B8pyX2pgys47FSOn9BvVbrMEIbc2BbUIN8k63WwbUw9k1aia4/Ucu8iUx
teC5cSlnyS/0DtH59YohCTJs08AX0vt7Is6nbTzW63qKS0R3FfZjBVuM7+gLogzu44jtdQtwr2Lf
CYi1G9pd1B7jCjhWOa0G0JrOog0vURVQFl2jtEHijPmPOzYK1HYem0iYKdGKAOAcYkQJLn/MfsMk
hW/Lf86eoALmn5bKP7XJObS6d6Uub0wkfG1gn7reObijtsx/C1s8QxcG+P7na3vLZ96PoN+jMQTx
7uEFoDHXW/TOE64gZ+w/epPw26me+fmBYA3lWCCIOlaIlJMjWejTSApTTkU91TvTmZhJOiRS+nDM
Ggw67/SYF1UlFz/CfRVGB8OoPlAeNNW7mGN+G0y+Hn260I5aBbe1qIgA/mtQa1sUoSrCzBTz7rka
fB+x2KEsTgXhWMyNF4FaJ3TVHlEuGmOCbJ/pCMr4CVQoUDjXfPZfaNCRX/W7vgTjRJVEhA2naVTa
Hz5Yue2YIfHT+uETBxYllrsPDYoX43sqSK8l62be/aMTNQjWdHy+zebhclijyYJ7Rv3QVJvcxZLA
FRo1JxYgQQFTFrY1f4CzbqbqtPpDq5hwGC8t1yaqDnpnZigZQSP5J7df/eoBha/La2C70KtZR0Pb
JZUM4wqrkytoQvrSIxLgUEda3W3BIghUc6gs0GHeOp29A4pLlUIztJL+1noM3yuhL7VZQJBAgZx1
pyng6JTNKz9EyTygj+4NMvHSedc4h9KOfaw0rnqX7RsTiDLlb8FLHhz29ns5J9htgUqtLCs+aE55
bhpSEAVmjuSW0j02DfAJ7kE5iGsI+qRkaDB3iXSDPKT47FOCtfnPCTL2gu4k1S5ut6P+XPV3jFSw
NMHF0OkKrtvZvJL3n4LrvWnUi8v/6cWvGZmsmvru8OkSUfTmB9piisPt7OTb9xjU+1eORxN5aEhX
FKiH1b0jzTA5ZhglLaI6WNrBKXWOukOKxWqKXopxrkJ8Rh6R5EnlZCLM1D1ZIzlBIEHK6/wNTQ2P
G0Ml4rBikNPEG4w5U/2tqd1S98a3TjUwmkRFdjcR/cGRG2LUWkCr+Z0qYgBv0QzYuLSTIIFgn/Ad
yU0d/iQRZjyizbjrZ2Msagce+T8LEWv0EjLW4i4RDmsgeSd4y9NeJRRn/rGUR8zG+JBRHguMO9rD
suVqTN4L7xtMAepYn0hjVpzIAa3OnGPWiY4gJIhbG21qteCKnjtll8kyt6DNrSYuLTWf+umrPZ6z
hdfPN4XJieCsfWxJCddXM3EeeLBjKrEpXWMxef2yldyKvOHy2yICT5CdHmztfh10QCZWmvXZ4YQo
K50Ne0Q9aNq0AB0ndLi269xgzzH8JhO8FqyL86+nw4AUfw2MVCvvw7TMlUK+ZfMrdmv3o5mLk84S
0Id4tpLB30cuD0jgUpzVM98ZlNsQRa+uKw3ER8SjeuALm99cH8ylT8cZa/6qqhvom561R4WqkZup
A/eJx+nFqqoXvIyR5/51ibG0uWDiNkxwXnf/vHtdct1M327zqSf0ppEeP9eK0UrNyNVtvk3OYWNg
uKqpEq+uaz2HffMTltZ1CNsHtONX2/ZYlBfVLTVo4P8xJUVyz5Vk74ksOntQUPR43FJ4Mfw6maxR
3eBPTN+OG4KegeqDGG7Y9t4m63kL7Wv1UVjb6n8knddS5EoWRb9IEfIpvVLeU0AV5kUBNCXvlXJf
PyvvRMz03OnbDZRM5slz9l47W0rr2Qtf1MLZ13BwSRumCo1D8piRjpaDvywTzD/50rXmZVIMLK0z
iFfzFkh2pkRiNo3OHuIcAsMjZIUz/kBvgPdiJ8fcuzjN0RXfujeicsMxtYDjQoTqxJmDSxfvTTNT
dm+qCJi65l6bt7rWHcqIMxrz8GOrE5WnofNNoIfIbcq34WyN8WSlhJdp26nMn4wvmuJyItPQzCGh
Sh8WZ4Gdz8pq0sNmaEQeQzlj1PYoBVnXIBYTdKVeQTxFGzvxVwA482Ni+KSiFZsBXTgLHxNTw2KQ
XDGOIReUDr1RvcRNgmNB2/ZJsyEWdaFJju9E5RYVAeDBq/qcgz2vQ/aswNdOXZVANwqOveFzTSM0
jh1GbnyfHszslZP41ypsNqZMTsS2/2rVTxQTzOKq+Md5lyfhS+sex+hiTiRBI0PWscOAZPzIcl5b
x4cDTocBFhF5crHkeDncI/mdwpOfkrvFpDX3Ng30e8LfAJ2CqgRULaY9HSxSL6jtZs4hoyZ3sZVe
4Cas5rR4dWArgagvr61fX0WLcoBrLuph7TnZWsaI2gybCIgADIZTpd+yjzjT0yEaEdCL4N2Ju1WZ
tMD0/GsUZSdQX3N5V28CbfCznzFIsF9s+hcy8A+0Hb7SaNzWs7yeGcsFfHVdMnprOUp/J6h0y2Tl
m0jaBwQ8SqEfE1nQWCsXV+jU0v6pcTtAPiqbZaa9t16w1Y15WeFFyhPl44ROqqNG6qx9yPufogIr
tQ46Mzmx7j3y9bX67T5njcO91UHjKuZok0iLRGfjiHt2waicNOlq6ij2/WvRVu9cK7wG2pJjA0df
kkUZwmvDpf2sKlyGfbhzJh+qGmukXmMP+WJRRnu0CrzsErUIVl0Y384i0WzgVKmuU2nkR8ZjwAlZ
biNx1X3z9f8ffsyhb/Ojtom2o/HEStrMuCIpsbxv9aktAp6b/97zUQA0DCcYUcNzKoFuWxpLyn8f
UPAt/OJux5RuA8b7Vt/7gC5NLFEV8ZIJqJkGPLSDp45FoAuNJ61N6GCm8GFpUg3JXkAlMVl347N6
AtRPqXE56PP5LYE0ToDHpLuqyxw6GMfWurexg3SfA8a3VWDOXK4H9KXqm89Zj20D14rNXDp859Ca
2wHZOBhjwpcpT08MC3A1c0YLmxWnvbDNLmnwsK3+2Si6hTsD0e955ZozA8xlxMrBHsefY6ZXkEcO
0cQYiAp/SOTmAfHA/sNwToMTnvRguCBnN/tt4dqYKMMNU0WygnzkXoJdWOAujPU5W2DcI2wHbbKK
p7SGflsNEF2TXjW80/hiyqUjoHVZJcofZeSeKuuEamj0rr2858iurPFg4cuNOIYNlr8bmL9qxRfA
VvSr2aFCF2IQKa7TUZ44F43kmVSG0P67Ukl3ropsHbLzEkfeGN98zqoneYLZwQ/o3sqQN6af9PBx
un1IU9uiqmbOf1JswKhM91bEPCarN7qGZQUkXrLWFhGvOIp4SGUettj8RqdKET621kOVU+z1mQYo
flDaiv1QXxO9vLWDeCYTGRygImUTNj+KapUzdZ4sCpl7alNUaRYBK94fps09gBcUHc0iHPd+wvmH
plFpmEdBKUuffojMe4fcofbEc0q7Ub1JkRewmDH/RiGYZa9NwZygmulAVGuL9aGOvktK6zfQAs3I
EoarqEe1RBlbGFcZ6XgdXybrYdKfsYl5xPZJjdKl/GWdygK9ZH3zEo72cj1AYW86WuuE4ghudec7
B7vImH0C6RsYMZpi43b6Pmy6nZvK8+CfmtbeTHoLkaD/Nux8K7t/Y4sITxsPNeuiUSPhrx5gR7c8
ekSDEsQHO2jCQWVz30Yy0VpSLGNE2Um6KAQlkPkt0dniteMvcD4JA3oLyYpZDYpgXMJ4KMhJrEnE
MHBVa+dap3vdP+a54nQeE7gwPqs4UOHSyaRpXcn5JZTexsr691jw7kLlbq46Q9MieqfdwLUZxv1Y
nPUCOHp30OfvsXdBrmHApSAwxT2ZMb855s7v7ywRjU5uUvcpFU9IXAVV0BTuY7VQJJBFOZdr2Lh4
nxp+SPbAFeztXYZLUL2AGTEtcdf++BLZPgtHGX4bCBj5kOp/xpRMmvmmegdYuSBPIXyIQQM8NHjW
GeruyiaLFqHD8LBpOw9NcwrJYAkntAA5pO2KgHEHwbkKil/pivSUp8imX0BdLIVf7cqIllnprlz7
lTDEXXFBmLSNhYMIhxqZ6xrn3ztsN5xUg63U7hi2/Dl+0ZnDWjR7Eh25z1zu0plBHYrcHC9e9pyg
Zu1pcVtotEDbFuJLkklfxn/tST3FPkMAqHp1MnN6KEMerG9kckte1Na7BZ5G7PNdmqNSiW8YGrbu
WX2bor+7RXIafFZ+HZhbHJwdrkqK75b1qbFuAeyFmfqaZACYQY3458U5IBQej/naTrQZkrEs0cKa
Jy2mjk/18S0VBHOmfAMvjv+6sIaxpawEqlGL8u9KTHdV7uX0POsR0VYLLAV6ijeZ5jNXJmm1dblp
R+9XK8HwDLC32GdtlyCu6eTO6YuP5APpr/8+tYTY9NpHmfkfk2n0bOKLydNeK7afWo7rMoT7SxYQ
Tbq4du6GmFB3c7qFG6cV1dnpYE6Z5YEIO8rdL0kxR1NH1ZGcJhf6GuA6C8+0yjH8huxtGaPwkZOi
1xhMdTA2sCt6JdO1jPAn+a8K048KsEIY9qs4vNCMzOOrgSZZ79pbZuMZSipuT5Zrawbv3DbkLcn8
QxnL8T/gQCs4g0V6tZuTj6iWf7aLiiwTxWeu1795WUQL6As7geyjhTlWcQYZUcPQ3holHLtY/DUV
GYKViiuNAaJwJFIFc4j8tP71yFvuhpHAWo7wkNkG6IKZSXE5idcuaaBPhR9RoS2eTKrZMZJXZ+C4
66eEuiJRPxDnZQqASlmUGPQ9BEKaoKWbtzVrYx+7zyHA1XpF7XcIyYWghZixP8dvCqhvJc570LS/
uavTBtR+6H97NFmpdhLojBLEHEJc9bYhO+1Ft3eb8lxVzXaIw11qHag51dnI0t11QQC4/2/6DsQB
Dmctj2n57gV3hrep+VAdiwgjjorvRXR2Q3EA4CS21k5/7nwEJVb5TiCsSnFExFoe6jql25kFVLLR
qSW6oxd7nWC+hUe2RfTK+LaYj4V7U2ulkVerkr3EyRBJwDRShzkT1MUjhIQKFKgeX3FAKcf0vHWd
CSIXiFtAv+5NXfLU5xA+kaw8/7N1Ot4zx13xpf4cWzPKSc/buvM7y2/BgTeJvrDpIJDCdn83+PIR
+6Asq31N01eps4aA5ojVL1uPd7ML8Qs4kpTV5Kl/zRmGxEPRoPoz4VkTmC2NRXMpldl4Bl3nuXKZ
4f/00FPUFk2UAsq1PJNSyxKGNsf3D264a3QE0Pk1cHt2w7+8eHjGm+2ebPnagH02CdbQLCjMOKBn
52bBa50Cj7EiRY71XEwvFrOKsrnZJVl7cnyRcj6OHhIR1/i2GQmlpAzGXn8GtRyegyR/IdyNiMeO
HtGops02Tj2yBTFOBswHi79WS/YzSr3BQS9kQk+Zc64vrZAYR31uaQpy8aQHRM/saVTR6/BDVB1g
YEz61RCzMs84+sWXLfunbMT43p+qEqyGwaQwQw0BhYkMIXbqBJz3anSABHjWlU50grgNj8Tcdjtz
mgHiOdyx8X0ICAYp0YAzNltFY7q0m5vOC9dqj57ntyIGzjBv0RIsGK2bKVJ+KX7VKkbll4Yygdw6
mzVNjuA8Jp9pk2o5d6s23vYIilLETFZhXTF9E+xg2cRGTyTJ9TTlmI4VLjMIHhn9i5kiYTaGgg5H
MLcus8HP0LG4D1e14DdFeJjM8kUYHGRtw7t4094YjW9kyqtJyENIsWMi6lalS3eiJunm+j6bP70k
LSYJ8FFnp7gLmGebK4atuAop0Ws0iPVdAWwKhA9qjyJZbhoDi0JWGuTnDKvRd/akMb/JpvjxbI5U
hnkQ+DDawFhMPQQqJsFkXlNtgKrNXjgS7I0g2YSaj1YAr6LOfIzDOnVCU94lZ357TyXVTTX4u+Ra
dcR96RpJJaxezblZaTUnBE2wvCHiL4PNrJ8myGM0GPpmQZkhmf7NHu6DZgNw0i1/HEryBshjaMV7
L4SzXWwbIhVQ6ZPzBE2y9IeL6PKDOV7j+t5r1zhiDWv3Ns+YuuRVGVFPoqkralIxrAXBU3rUvvup
Oltr8urFjO5LfZ1XBArOt4ndXdOMpePfmCjhBNMXYQPRkvO9IDhjdg9qfj3GFGZ8ehdWCPMGVZuE
3GxZBSvIUGGhHSa855ON/XWm4VlkwyG2s72ZtPiHzYD5CtejRNZfxto9owBv8Ad4qA2bkVyzDPQQ
Q/2t28LTNUOmWb1b414fkdPMNu2QKu2NVZXToetItyTmYQDfzVCU7oKKcwipi+g7ED2lEsrsc8YR
xi9mNWGnf5SetSFdeiNYSz5BPOw5jNJwdnvsUNpL7sI3Cl2UsaDVdqWPkt7lU7DAvIxdArVWAcgz
ogPtFkJ9VD6HHNGe/EIxowt6Gj39PUCDAx/fcrV/aXxPq+6tjWgpgOEgMLiRJcOUlM4f5nw9PTFd
43mGSMwaOqylg2YzJCPMwVc0cB5xqQxKdKxBIPcJ+vloa/PkeQ23AwzZAGx7oGC3JB7LYMtSoEhd
xNnoBjuLDwPdJHbRJOVj5SOwEFipePC3Gpa9RmQfAcT+J0NjRhKhujrGWYr1zDlK/8FMZGWY1Vrz
MnNR2r+5DUyHBs/PlL/glpUdE8lr47fb/K3BXZ7zYIDEdAnl8+VMmCQ7gsVuUnckYpX5G3b5ssl+
1UQttm/YJmuXEA/uJjQNd9gTugfuax+TYqQZszpm0x7ZW4/hyOK7jteZ4cA8696imUPy+G5+pMHO
DZAVaixKTLPYZrC4LUKJfZOVg8AB+gDdCrHBBbscUFwC0dX76jXQ0K6ddlLnK3qnJZaNcj12NBqN
pezpe+lXU8DB1Jyr43FhaxOAi91i2bXWXO8QWZJVenigcTN8jjO8jTjF6h9+/3c3EbBSb2UGXZaT
zalLBWQlaX7mNEL8or0QXrUm257+YP5eN0MGdtXZIDYWa3GWRQ0bESU3oFZAcFcr0Sja243arTOC
l73uQMEw2ZoKma2HRza+hDxrnKdBpQKhmY6N9sInU0fhjgDwrtt4L2YIiFgv1gAZY7+FdRli4Vgg
LdmP0HXQalwCNTLq1xoajRpr2kgjxC12ZksGir8chbaMx0fvftZYPqRGlYsxNwDbO1CEYVWvjJMa
XgbacIiQEOn9w/YQqX+VHUZw/cRyqZ5pdXDIOLr2AQB8++bRp86uNmc8ddwIT0H11eLoVK2RPkHG
yxRDhfNpHC4TUAi6aXw6ZIVb5Vvi+s9B+e1JPFBxAzQfbhGGw1kQZGyIfaW2mk5fuIkg8PkIuRib
BDwYcjWG33aSh4jCnaQOZOYwR0aYmrUTbzBdrjL5qAu/3trwrCW2hHbYCsMuyV6iMp4CdDuVN0eL
xIqYremYKy0vwBUB6CEEvxpdeo0Ix2lTYQVjQhbN340cqRO9a4zmKkpRkFv0+zMN45pM5nMhH+VM
JVUi1ov6y2DAjgGMZHOrUS/E5ZtuHDJnY/c+nl+CbU/z+BeL6NcM/GWY0DnWmJGCQjgBzHyN4s86
8OQywOssy+5tPOTM442VT4OBs2Tubocq+zBzh3Q6ytZobcZMBuYR/6A2v9RmsPcDKmPoXUBIst56
iYt2745vSGSDPDoRNx+BP0RYgzpxfvrDqbCxuHwa4XLIGZPkTeMAAEEV1uUfeklKZLHuZfobofhL
39xgPLhGdiQc8zQL51k7e1pwLzH7FEhN6akv81NWYaHYIyzXOaSCZQ3LFwoJBYxLxN6gCpHEy/Df
FHOBIE6aTp/YR8ASpP5IASIjUW4JZxE7EfKgRlunCnZ6621mYW9DnIQIzjDm8x4AZkM8zdx/nWMS
1d3k4eXU8j0Pv2TjxBIW+W86EKNBtU70cmmADYgeDnFJdlE+x3a8GzMmfoFzzML06M3msWniZ0xy
PFLpgMOtJ48yAgAUJCwRlJPAroAnsNKHvHt4+BNC35hsmvrWJqvLxSbPImGRJxqh6dMLdpI0y74w
207DJzJKd5NW40stQtwgPU9b9a3KAw2l2aSx+n1kZYjOjRWoAaUHPBH8F1jgKYrsHcrwaPSZM9G4
RNxbNtuipyxBdBOaqGZD2eo7Ly8+U041Gj2RWRRbMdFiDSGT5gUKlRjzAEz4OOTB4bZypMCK9KbT
igma4CsNdy6PpFVuoxICdpOBzG3p3cjkFvoc2OGq9v28nKfx3Dl0e5QkdqgoMWMaC0aV44KIF049
fxrxW5YiQ56/gUFM458RVQ9SELHEsYnjj6CMyXlWw+wnUxROo6h+k7Hd9c3EEHsRsvs38JF6e9Np
+VejmuE6hZbMKBPJMmaVaSz3Ixwx3yFFWdj2jEE7SrLD8ExUW4YHO8gWTsjNm1rUoK68sqih52l7
carL/r1Q2At6NqV/8hHElWDoSyovqbPeZPE1ajaRe4LPAnV6JkmU15kzPZMY0hoXzBo++iRcRwBI
DQ0v5MOkDnDHeNfw6vQxwU5Zuo+M6qwCXsiXqeibSuHRQIm2VJAvonF+WVPm2H4LeHsJZmHZuuVU
qLOjrzr/oVXj2qmmU9qblxap3nDzmRXQwRbany7y3bLgDBGOiBCR7DIhZQ/rNRCn43Bq88+maGgi
5kiIWibVyQQM9lUwayOC4s2swMm2RNdj6dUWuSdPadNCs8miZS5SIh32SNYSjDZISHO/eUmorUS8
tuxLb7JBBouiE7uaznIcmssnaxbH2mTJg2UaAYWm3ZlaGCs7wtBQXGDgnHEFlfbZJ06ryfRfQ/9G
XZDQoWtA7tgjOh3UsxdN2ji9+m2dY67TLedG9My3Jnmi4MAJpm3sjCmzU9O8yO6ASEvWV/p4qf8v
zuVKcbuM9L1MrI2ArbJIk3bfeOAcWcmY2CXvtPTWjuas7Nm7RBZ+FlV76h12iB70dlb/jMiRkmeH
WiIgpFIL26vmU4FWuGHQ6fr/+hh7u/DW0gO33vOGI6sTNDHrwd9Vw4kbIy33SVXPPeJ2UztxHERx
h5AvcHAr4jNTovMsh4PMzIAgK+WV6u5NuiMxMbIOpptRJFxDwUZrYpO4JXe92+gxxi+8KKCLDWXb
9q+4lNUe2lhsUzSNNnXpbkdaimHY7geX07Q6mVEpo/rq/UNUZAv/pcawqrq6M29rxfe2mSpoNQSy
zDtHVNFNBHc5DNaDVi9QuBGZ2MbHMGqvOPRQFYDp1upuMYBQm8aSbHJYUXhaC4kNn6eeyip0tVNP
K13fEujFHfAXs07IArN4i9c0G+oNcKjTmP6mr7mLEIDB+5L5QQ7X13tGsDSxxSa8qAlYLQXXzRma
V6agbmXMJXz/HYPH3pmOJS46MtlYfYFO0aphY3TCmZMdJq15ekEwjWsreUpNrME+hywQkjFygEU6
0oQBMQYu5dNIdZxq0SsPch1VrJelcaMMU43DVNWtCQV/M2ZHLBy7hiqioSUl6mJJccaJopbNqRP0
FZg9RMwjNM5ndhfvSF3IfJq81IWiMBaVloOTQZOj9dcgPhhZeMDJg8TG2zoBE23NXnmQpIpiVxUY
qneOtass7xFYuNqgB2mi2Wluhy51IoKsRitasL5mHQ62SWyzMrujfz7lOq4QI+7/Vd1M+yM3jUXi
OEQFF69Jz07YXJG1uparVti8xWHgyJPVPfSQLHO+TFxQKnPG/BwtAPKLXqNFVYPdSOy7E1TY12Br
14wGGGqsm5hXW6MWaiqsnJbXXRWtukz6tXrmeGRWHqWgKtf88beT43HoGUo8eh4L0J+cTHHVT3qp
LeHNVFRKG180D+Kw3megeQHqChsoS9zNDJWrz7gnM+uE/OQJttqY5+9cjiUDDXwwYZW+Yq6Iy1VC
WZhQZKfofERaLj2EsqMMrhrx3F+ZoE1Ai10yQ8qWLhcm48giCQ/P6B2D1KqyalXT6VJliga8K+cd
lcaDiFC81It8tLaqYZOovLD6rrC8Li9wUAFwlBcPxW1F/zjVuN5ER5b0sRhQFJyWRppy/q0gzlwr
HBVgChcATSUn8Zr2jM0jsrT9jjFpfakGJGOmLDZhn+0dy6Lbcw0D0uoStPi8164PrC3sd7b5rA5B
JdYkCl70eQ0twZsqqZF2qoVE/RhssekxiJDBBJCBcpwwzHZaWqvOXxMlB1kL4gQJlJi/i44zV6S/
8tF2KmPKtODCeLscwUKW0itjZO0xZPAvlZ6vWGUROGlC30ryGSLqhLrmHD8sky47KIE02lOEbVBr
FvxRHjafiOehKhjQ4EZrsrU3a98WxBxHtBtHZ1HiKFmwrEp57zIIalX8rLveMp9+ZvwECW9IwcGh
nP6U0RwtbTRyCiGqRaAJrsBrKNsOQlfXW2smskTv0UuuFvsngPiQREnEwlgvstSkb0xIBscEdYU8
2W41781glMN8dIDqRzTsLRf9pS+bRdwq7qG+VGeZXu+XPrwI34U8gR5c6XUG5L4AwTkFABKggVXa
xLGID1Zkj8+t3uqpDgHBQ4c0n22TPUDeC46sZmxc6uSnwE7s6Fyg/kNWctnle27KHLybbHMVQD5/
eqWWG3ChlV8pEwfjXeATUmdl9bjSBAm1BuNnka/bkqRQzpFljEEE1j2r/4JnixqcPPj9xNqtEGk1
TQDDtt5p4/+FzFgq+0+NZyKzwXpBXHKsoz3H2tL+ZeiaQ64Q+7S6NL7NBpHAZDTEprfggxbfDsDR
EIXueWuOxH4QXNonMKWhW3KaM9GJ1KSoj/W+lNip52BhhJ9QZlcmiB03+GKjj0V59DV9GRYmKPju
xzJVRjHsEocLEOrKLIFkF4lblVbMLAYqKHvhWMo2/wgYVc78TDnvsrovIzKUmYhlHmLEsciF277Y
cHjgtO/sbBzG+mWo9X3A8N33rY1VoxdWp3qDCmhKgUZnj3RwziPOjAHNgYH9ShPmf/D1wgDa6pvf
hrDXSNaf+barjLsgLGNVqBOqnI4ZBhR7jo5+o/GOQ1W1py2ts8UQFdeqjz5aZLhRbIfPCsWR68+h
MfwbQeb0xtZiuOkJxnhjRK7vOWWzjEdwpbWnPqfNhaycZumyNInxr0HKo7N5NrlBQGPF1gWwpTkP
3GIHtuU8krI60ddncVYPCSWEelDBPeIDZhCIyAComhk/OFi6PJseo6k4OdCGAWoOXOhpFNu2BiVJ
4WvrX+qhD2DCWSlTY9qHxabSToH2Tg7GBuIPieLe0pDl3iN/ICwHXgpaSzrnYdrftAVQ8fy3DHZh
g3wIS70FkW0ol2WHkyej+SABtmCnh+qWYsbwjX7JADO/DT4Mq4Kih3DNlvyrGOixw251LFgvMcow
EcPUgUMDgq0KNjVw86kCpgPRoN78gQujji5sE73LPzJ86tt4HWTTNgVjqh54nYZUgVAQB0yFhS+N
QdN7yxnRisbeR4sP5w6s3rr7BizHa1TR2Aii+BK2NxoROFeICC74Vh7H7LFJfwctWluEtZWAtFBz
sMGiSi1XqLnWnW2cDdbRvkZ2Sd+vt9pXt5GIPkhzNIObk14zN0agLTumhy1jrI4+JyqafIWbGWVF
u4G49TxZjNzmHakoF5AmEskVetf32RKoHzcFTU4VlmqzsRtpvyZbQ02pu2E4qQUts6xdpl6WjWHV
x8nuNqZ55T8FC0vVnhQePboU5GyUVrXloQtL1HyLkJRH2EtbBjdI79hEZUtCQ5Sd7TTaezQGvFbs
CufZSeVuGgc0DLAWzUeELtaUx9pglk/LxycoqicCphr1F5Vmb4K5agUp7q77VDuECJLbloZrfpqx
NLhAOp/N+RchxHZI5fXA4pmdqxTWT6QexMoqJT0I5zQxXGvfH4sw+sFeeuhJzhiXPXSMqjX/qVSE
ovfXtVUtO42L3fdwQNlxedL7/kawB0OkEuSPTtuhCYrX1Lv0E2IW0uYlo/OHqtRYYSPEzyj0/TRb
z924VLW2R1KXUVUr3ISLwHl12LexIiTiqpqYSVkvuijH3npD4xE3SJk4GntEfaMVYpm2P1TxEOHP
HavhHjDwoyZo233XsdiKuzoHDM1dhF9WUm1nJBgiqpdEDjdASGI0qWSeoofNGSp6ix4NLbZHl3SF
wjIpmN+zOqFFk69aSJWq3lAfR3o5J0rgEjHGaHTJFuh5h9FpWMKIZNVRCEd2fVwu7Ne+xQkIlBBT
YALr1Mrx35fC21eNJKjk+qqtADvQvIgc72D1/nW8DxwClm3NqMjt5VYBS5TzoKMAdlKOjxNg8FXG
sCuGoYFoUblmJPAbGTAxYPA9bgXPOxN/oD5gmUgWBOgQ04PMDdJUOjaZfutTlfiQZwvOCPR5W+Sw
rDdcoVrmIF/bg0bfjmdtiYFOLVkw5rbY9xEEAII2en/Xj5y0PzD2Y1TVZrDv0ass1BSIW6O/WwGT
OavvTwjUFYYkCj5sUiIzh+Jv/hbOwa9+I6tYJqa7M3W0+YzFbb07cutKJZqx9RWlP2pjcJ1kJqLL
5n73uB8dB1bNuFa3gpcqsk2OFPNZBBNIn9o5Fj3oIupIaZ20/BqzHLfZi82+Z7dsKHTsm4iDqAQu
wXrVnBZ+eGVwG+C+7A+jdXGsS4wUmNPmk9tMS9egv0kK+AVlwcKZ5DofC2KjcRUp3t0LYJmufKRV
sR2mN92nXqc8URu6aqqqRbPxiT71qg/6a3TZ6mlPy41fC6H+YaIn1/73W/za8n86Kn4H8nNETS+H
/lzWtyFn7Ws8/egaLVBpJKIsrIPjnMKJ9dof3PUQkZajFhl5kHwKp8TeiGFy7p8BsrC8onMWME36
nD1WiU3zBGtVatCnakrU5PExHryfrHktZQ4Apjq1sMTBWNB4kQdbNGy0TMxN/Ev6hFgqfonqf5Vx
rdnAOsQPMw5ltJEwjtSV1u29KtBKWlYIDmMP4UkEqHKa9VUtnGPYpmC9sUzERPNMFHHIc/1a4Qvv
GdT+oK1oNxnyGXTOU+etW4HJRXREo7o7icvbGSfmLJzghhvmIQaAT4E/vHIQWQ3/qZsilE8tnbzh
1GFVp+ULf7LXaSz5iyHE13CKQOxY9CQwcUyoAlCqj9Ld+KOqg6gKkYX0GKVGOqiSnSnPjGPxpXr0
XjkxAYUiZ17cMN3rt2neh+VP2DKwp1vGjLwhCStVmzPv2IBYc8TohUVJBPiZEOyX7KumbgGyUg52
tFIBpu6MVw37UqxTrCIs88+VGDaFDwvXzq7Z6Lzm0B4Hu3yzhwVQLVUzBmrzZd5bEvEXeRWRH7va
zVe6r22ZjBRrc9rbiD1FG3/ROvWdgP3n2g2bIC9h25w7F6K24KP5WfPu9tlHPHTvRiePSVq8xGCp
4CmJ/wqBJix241zvZeLvahHxE9aoWcz5nqDyZkqEEroYsC8luOHcXaEqfq2tzwYRyZIYCZVVJXCM
lNLagqLuEvLvqvCuhCVuA/c7qt5LA/QXVLDeaK0Viq4EZWA3vox9ts1hLcuhPJAWeoTRgeme9h4W
CverA4Zj/7noZovPkNmE1ebLwNBXEqxf14qtqPwf3b31zOB4KdFFmOQyfqnnVCNCg+giPnspvtVR
YS4I8CIWol2CxlsVuL6TwNsQFOhrn672F+nOc/6nQ6rQ6SUX1jeMrRzlRf5vUMHBqEjInG2+jYl0
S/FaDu7ZHDyoPC73ND0B60QM9g3ObC3GI06M8J+ZT0tHki12zmm2oGtYxSqjCSvHX8+sJGFAaXPE
Zl2fmVl1XU6NyPHMrnZaLT91nFTOiZ1omIOGYNGONi7dhSHhUO5Pl5SEwqQDhuEMp37kSYUgIlZq
/u6SiS2pY6u4OKjipSUik4XQogTLFlA9l2ZebjA6osZuWuai/0Vj1wvY4ju7GVQEhd5dglrDhSeN
XZZbD7fGhZy4ME1ANQJy8xQkxpgBctBomHZ6V+7ItkJpnYKTDs1TSf5oS2hOxidEde12xr2BLWe5
5SIT2aLBul4iGQs7Xn634NqGGaHsfL+I57LVoFHm/Cby6tIY6TUz6+8DNl9CBVj82CJy9oXCuOUJ
rXfXUP1oVwK0xVwEKAyRDcNaU/ikOfyO3aNkTWeMf0adtK3t7KI+bzKF26H4qcPyWmnDqarFZqrj
n7IcX+y82EqaLYKCrRze8uobrntM2dGty+Fzyn/mmLZD0v8OybPwnWfY608Dc4PJbAkBTy7NpDAz
UwaWoLpkDTJbZ/jMa454LfemA7cHPg2/XytOLtMoVmJme4V3nvXqlIDeygpudBeJJV0WsmyohhOk
3aj0tMT3EJDfzZq0bkcbPgIG8ZaGq0snXIa0CzRJPGGD2Jeh/8/MjEOYWLCqUOBl+jvIgzNPDcPw
RZe36yqnd2gzbIi8XZzoB4G3p2suWRIwiJlwNuDiCaPhmFJ3tAwPAnqMLb7NMj5mhErD27r17mas
S2oc1SGJX8p013JsYBifm/WrO21Ux2rku7fCU6axYlvG82vHIBmOwvs09TwZWJrxAsBps2KmB25/
TAb+dWgfSlxU8cwsvbI2CZ0njVWDAuZd/fWG9phbuVt1mK4yFzdWAS252sig3JuFeNe95uoF5D8W
bH640m1/H3oI5mvCvYabwy5Nr6diI9TpDHnN8GYa6VGpzWdzS8YZyq/tFHHUkzVargENwdwlTx0Y
C7GjyFl0AnyF4EDl4+HzESp0+l9JY14FlqmqNclm8Hc+TEiL9T95OEIlwZQaR9hu/pi0djMVzlrq
8oA44yWBjvZUjwZTiT87VZJ/s8dM8zAi8WcocXBrM1KOaABbO4LBsWVea+z56u3R2fnpJ+oe2dR/
Vb1qR5TfKVEwBk8UMpHnkLSdpptQHzDg5+a2tkmWSPMWWr7xNGjNVfC4hZQ0NYnTReUfgtQ96zX6
sm4dEtnq5d2pmeVhqFYe9yWF38qleqKb2YUuNg1yvpQXJT/kEXeb0Q8ztK3ATYDRHtoNWjZHfsxT
dzZri1Dn+DMIH1OiIk2o9Lv4zTZJ8MldFizNtplDhahmjVuJ7Duz+n9aFjy3jcXy7H9wskKqJ5vy
We06LSNYSnckQ0HNmDdA1F7RdvQ1eYcEjL4hSph16PP/WDqv5caRZYt+ESLgzSsJgga0okSx9YKQ
hfceX39XzbnTMz1tZEgQrKrM3HttqBgSsuyAatQTDcLchv9Kx5vFCV12RWqE6IGLpmrPM+bkXE4q
fhJQEiHmqsQD0bOSOBQS0eZM8imN/8Ta2wABGnmL60jkstGjuI+ESktWxk1elWdDWDyUxDws9ovd
o9+EHJfDIDDgTkRlJ+aJ6b2UUwCSoA9fwpwYrG0e/1VoArqSVFJYLnp+F00nIbrism7Srt2ksuEr
7anvUldG9VeY+6iCEjarGVdWv3VITkuF0sZuO5bYBFtV2BquXWr7TqNoHzA+9cSHhFL8navZjnnt
zDI7RvgrtN3ICUqrpgdCp1Mf0mgshIeRUDjaqaFqHnmH/TG5p06m/7bcQrX+67Nqrwbi1bHOgWmC
ooPgLncs4tlhGuE068nH0t5EUYe40yE/oZ43TQs4iuc5c7cGVksGbOVlFuOIxnDxpqP2/LOotAZ8
OBpto77J2K9KxjtNEFxhZq41TgdS6gyHgPdeFCJrw9VYlrTdur4gswdAnsaIvS1BgpCya9N3oCKx
ZvIa+E+0KvoEKz48hYzXVjdJMhLjCaYAw3AruGNr5ZbPyk6ZVW/RyPFrXAsvdcjUkD74M+rAVYFA
5ZCf4mtWSs/oLjYt90GXeGc9FLnZYQpEOjvfM2JTAl3zhNSv4XUVfQ9Njdm22PTtP4FLV4wbI5yT
WIZqA/ntKvxwbO1kkTslkd4u1D1yA6Rbdu2tPH5aFEI1es1Yhecev5V9yLjcUVeakxpMtEsa/KQH
F+q3Iy1AHBt36PWWwnu4lmQj6slpkjT/v24SbTZLGmRXK5trZXfEQVR+ocX01UeD2JxDBEV3tH52
E/lslT7+M40c1fCf6IskISmLmNlEdStuRjB661GirTSkZNHcavVftZxRK4oDT8Y+wnZQ0/fvbHWH
Hi8oIYVIzUsrd28lTfesc7xQKN/IE+P8HzOVnp34Gwk/wdc30XmaibbXiAkZeuUUCzISqUOKvOzU
6GHGyNBQDk4qUmi4AZ/0QII98aMHx5cu+k09xRlOV8ZN0xl5Mj2c/eD8kbht5vJnIav3hdulPKOu
9etO9UuIaRnniqRoDiG1dUt/LOCmFM8yKWhYTtLOi9GyFriXtVgkKsnrYHyrlmgfDfaa9aBBiKpT
YdBiJucB7msCAqD1d4CsQajus9fFrLZLMRBXICw3zcHkrCkZ+wRnvKD3GhXnZiM7yGb4ObC60zSr
Ew6pGB8VhikGMPweTkQ3R8depnqcVvA2ExrSRdbsRwbi3Dbvw1J+BAOg47KpXFVnUkR1VvzWxOg0
NoPX3yxAtc9+2RV03sYbWZXrsR3PE2Brm8KnhqissV/qEDE0VMjI+uMlfGlg26qpvUm5AirvA9qP
TLdpohRSzSkEeZX6SPLoIo3Nt0KbU8+Zm5rlM2vjN5PYklLt3vQBf7Y5Hoeq+QnC5RD3IqxjSc7F
fNcPpm29dlN1V2Nes7FemJBTGreMPSwv0exzVn5ko1DObJxkcFadyQpCAN6+LDvitSg+ZEGRKm6M
RC9OI58WhQxuQLVSi/evxpnlMBHu7HNLQYXfDUxkjKWTFMNkbleM7CrJ8RridUXpYU3RXi6Xl0CG
V5BM59yRj1XsfDoxVcstlV8D/VBNZzvfR28mrYQ1gaTreXWPVmf3R9qB6V4/fuih8MNY+bf1Yec+
3HTlep73sl3tL97ra7vyPk7+0//xf7I1oZr7cfVz/9vtfn4e5eZxu+3m1eEeumjO1169upxOT//2
8H/ylU/LYZWufNe/3ZiEbn3/4e9ujOhX1ur0fIrv+uS4vno++dhy9fFx2b++vL56e2ht62h1vx8O
h7X7yFc338c0tiJndPNzO/nyGnIdP56+eNjJ/qGtxEcBuXVp/jwZo6/g8K188jFcf8fMdPV33x2a
1Xq3Wz8f/TrVppc22fUp8jlteLinjs/0n6d5zVexVm67eT55wsbqOa8719y6z859ntx85fHnLv/s
fD7w5PMsytXTPfGM+fl54hP4jJP732Nz+XIuf+8+xeeKX/MxbnHkE/naXKNsLx49n8kDxuaxenAV
+Hj+yBcfyiM48euTeHR8Vf4Vv0NauuaB8CFEf4u/d5/i6p3Eb/kfH+e6fHkQpxue0f9/bT5AXGa+
Dq+ieIB8zokv++Bxi0fM4zr1PGfxqgw82v++4sf/njHfrOSHeJD8DRXy9jS44mPE83l++CfxPT/4
qeSqczV4hPz88d8XY+te84wm778nxpMuV7x2/EZcG14+Hqaz4gs/uZLiSvO4NC6D6zu8bKW75p+b
+8OP3ePn4fvuz40bSFxk33/2a3fHEzqJBy0uzX8XTly5k3gJxIMQj5Vv7k4uXVQe2AdzLl4HGmTi
4oqHyn8Orzd4lD0l2PpEws7qQ1wEfo3EZMUfiA/jMfIH/Cd+Pv33USVXvNjzQfwCGjLosKndxN2X
ov/0pXRAhPpC29pUTmZmQqeY1q6A94sg1WqMjnWgnQ3V2PUwcCxOcWQh3eqMg2Xr1SIzh063XCCN
zbp/gHxokkyyX0FEW94r60WV3puCdI3qZ1w2VXGigbyajmCvAWD54d20NMDKb119VdpuFQBetkw/
DaXVuK9185ghITCJ+bI1VgJOMBKKcInNV7bbndyZ3sLc0/qJ63rXGWZHN79IUXF1OE8ucpbtkgwx
3/zu5FGDrJReUWDguu44eWqPpZFitzcleBQDj//HANKft7Ss+uHNGOt96pS/EQP/CL3mTHusScmf
DDCzCYyzOK4jx4gJn2/42L6DYcXOVU/5PUjM/ZjP2yzhAD4RDJNM1WlUfLvVfX0auGQy9gh/UTpX
mOQWMEMzerJBejWM/fDkpBc/hAkDS/xG7O6zrW0pKXScXiqJEgWxYRWlTub3unOzI2yHGkqYsAmE
d5Kgp1zX6b7B8Ornt1qS96LdbMQQtO1/IWDtPnoFJCX6+8KW2AgCl40wx3CeFChiRo21BnHOm+V8
FIlxVsaJcUt+mKiaIN/nJVxpUeE26l4vbM8slm9iaFRndosOIkvM3pZBXRabmMI5r/+MGutb/E7U
CGLHr6OUpG+GHuAmGAF38qtcV19JTartKCEgav+1xUSxrezoUuE2ANAYnXIkZXkVeGW8m5ftAHCp
8GLztcJLZtUM9znSJKRH0BAUA25bTDJi2v/lmPyrMm8G9RZd9X7BfMfAIOH1D2c+xGKDjpPwrRQj
Tg4aDK5QyILYR3E92Z9gM3ECCb1yfJiGW5my7TGlh5lDf4JPlWlNjyU9yKr1S8QGufoxMLAXhwnJ
1rAxWgBMW6+ds1epK7aFqe7i+i9EIJYSMfSXxT20Q06YQOXybKJFir5yTT6DLbrfKd12G/aZsm3n
tzhhdFG+0IWvlnfLLl74Vk5Pi7iaffW/A3eODz2sv5PWvKIIX7K7kIn2hOy0PVnNSyETIqntdVu/
ZtgD5XzZcHSauTkxfqFgqg2orf2tXj50eduiW3GE5RRVn2YfM9iX5vIGjsqVOzx+PL2Cc+q4HFI1
9wpsY7WNqM9e/uU40PR5W6PQDOVyL9oLFQIIWLSbTiExnEMMKUtUIO0v+o6vMj40aNDQb7u5bq1b
SC7izaCmTK/Cx2SCDB9U65JM06EZo5nqa17lqnHI1R24G9AfvBUDVMvajTpSFJySwXNalJ3Qxyxz
RQyQaKCQzvca1MMp7aXtHOebpoJYVS7k39KB7+GNMGMTE7MuVr8WQo7MbKE6VarNTOlrAFIcbDTc
AGhI4oOvi4wKMMGY7ZyEM1lZHlIdPFdm5TdeiJPIFplozxQhzSETiMN8X8inH3dEmDskYVEIMWoZ
jJ944WD6O/UHlhjANQlMhI8WJy3oNEejnpV35I1TxzRFcddpbub9XqrKHRHOgJjDT3WqmNtFaGPx
cgzVqWjpE/WXMP1ua5JXdiSlRaY/KyZZtAVR3tdw5Mhn/Cs6dNecegfe5KXGgL2/DlK3DYvwShJG
FC8vXaKxfLD+ljKqBXKvMMRKqeG11FUdgV+V6mxsNgY7GTeR6dUzPXpSiLBO2KBgmHd7Kf/veSM0
8I8EB4hjo0sUJMpKG6STQ2DkmlYewDfnltHtgWT1lOOYGMoPJ7u3Ld1baLYhDjTBKZj3w6z4ggjb
7s1Mu342kbWrteKFEZUYcjLa6e6dOux61r/UeI+I2hq48XpaGXF1m/i+yK3zZs9SN2XbOPrAReKO
9EsNhnpLHXpLQZjqsOzb7GMc52eT1K+qam5ilWrTGEnL7QBqbxyTAbQcujbRidqI+aOmAiRBoYhx
+7TQ4qmbuwLlXpa4tvay9I3XjqhIqOBafYKGbR46GWietVHTltTbt4rlBBlI0jzK2Vm12JRLOjHm
PJ8WjY3Lrm5VqfN6QUvZVQmKfk74lIbhoN1LUqdSZ6ex/9lSeYhYQxZH+sE18zaDDoqhQU8ttZPa
08aAGeJshhHqtuk7JlLkmigNBt4O5f24RfJ3L1JI1okG99yMLyNzS6kMfDpYu5JNvelxwWN+TdQ9
4GpPNEDKtL+iKSSHegFrObyJzSohtyoqQfqarSfGRWyNtHV70hICMT6bHIzzvMXArqtm6ypoQFAG
cHuHNFgteIOiygj2InTdKg/ZAmmfRVptZpxLmCiY2DogNw3CAgK6JZ3QWiuzz2SGFC/d7xVFmDgO
Fjy2Ehg7hmjgGyCPU804GSWGFtIOwcFtQDL6xWBupNZct3gaEWkJiYUZAxE8mGQMkbi5ZqdjjWT2
FzpeDnhaNhs/mlHCDmeVwzr5DAVRLJUGsR1tao2wiomC00Ie6c6p85PX1AJaRbyeyN4q92oeeJpp
n1OWGAP6jhJ+1CAJ2upIKQkfmJo1q452gHDFRpukQscl2Wce47UhVkCxGlTy95xh6c1pApc5dGFE
9fjyZF5rjFRurEanIP+L5Q8FAqUp75KZ4ZFmr53qhJgPyf12NsF6TvKWSfMGNfPW5kLKBc37Ckka
jDDltKSta8gqgEHaDv2DxGIX2gmbFsWyAxIY+TIyAdwMKxNsPNtXHDCgIxtKmsNTjdpkqMEmID4I
C3Ytm/E7gjy2LqHNl5rFk2lJjrYFyvu9Jydb4Y2t8T26VEE4wwyNaWRymdTuoPF4VJGVhHJm0fHL
AknC48fWDnWYrj/y8S9tcVwAoOuFPACRfie2j1JHUci+kSyDy+3nwLsXL7lm18dCH1yBuwtJPyks
ztcmAkDhVMK7gfRf6rS1im3WSFF/cITMHgNYfqa1TIU+5mo4CSGP2Nmj4g0/bcJ4VDQv6+atUDFB
Oa4s9WTCW3BXPv6zInAjZXq977isKHcehJWhGdN+SWKSJvlfjZQhA6yyBF4+vAXKbSKTO9CxuWMF
bwUHidJ6HFE5yUgFFDcQxTpXMZZRAM2/qCQw4BGcrMnbUsvWJgFtZKtpbeQa3DwizKtA3wkpbaXW
5a7MbxrgXcyzRftBJElcwSvaWy2I56xmvOUMK10iC5lvFLX9Jg18ceTkYKD3AFqnwuNRG2gCC1Sv
ZhcR7x1dWhUiHOelcISkxTUWEooG+A82QkoblDpphcH3aoIk7BQmZZZ2kXWN/QvNwEilO2t7rXQ2
MSu0xMEduxHhLYwFuC0Gxdc5mpbZS8iiqL2lzLlMVdt26EXYIdXY9gYYdvKECQL6ZfXZqKkv3lpC
clMxvsU5rEG4oC0S30wVOYOEuYjd5L93NwGXSUgtYtGzWNT7IKtbQ/9skZ1J4UcDil+jq6Ccu3lc
6813CU14YIZpVFcwgnL5gY2ZOSIrAyF+bJ6CaZkk7/XAQKcnISlQXojoBIUnM9jZ0Aea1V98O4pC
zm0ab8PMOKoXJ8X+RPGl05VKE5rHknQMIIEFCBlnpqzENR80dfHV+H8LeUtICP0+xgGmjmKRvFne
/WawYeGgzZIw+X9LEN7nmXyFn28YyBHDuxxCU+4c4jj+UQVsY/1MOMK+TORNqS54GOixK3+LFd2K
Aixn/DqmD3Tw6xaLehgZl0l740W0qXzyLaiFtYSwqjN7Wva/UzgyBjk22ckgLcIuDe5hYXbUN7IU
QRmaEXssW8Mh/CTVPFmeX+aeHbFPc3+slasxXrv8qISfrZpArizOczU+EVFBFDAPWqK8JjZpQxH2
JiJkAX5J6kYXNuHEVQ9xg8QmOJnzp7LoG/b4TaBS0Fb3UY29opB2HfOBnsSmsDnWCbM7aD6YaEeU
733n7FIVL3ppwrBRV5ZaYazDH2zQW0RFDewqxBmq5m8Zh/QFuNBMFlNKLovNDirOQtRohQZvct6W
CSD2vHtJJZuaBiWfAXo14DiawDZBEZA54ypLYl/hQqLm5YRC554AV6zn+AQg4dEhDzf5/JNwYp31
C0bgzQJfVorXKtXMKtoOzMYJHQn6D8f4qaeM1uSIjxNbINvVYLAJyI7nSF+lhrqdC55P75wMtoOT
0wvcpjNpxetU7h7BtI8gQeT/JaosXwXxkPGVT1IXyGFK7THDw4UA2MOIvbANvfazWwreA3d14TxA
9JMWYNhGZ8YEvGGY0ud7ZWAMF/m8QXzeqienKNGYSEyrAfYOz7D/SuIHkGRmPTYz4u4oxcdUEtnV
mm/FjE4M+lXiAFWmRCkeSKqD4urzzo26DCUs+hxuRwhzCWEGIYf3YbwP2tlMKE704ahl0x5BzK1L
w0M71FdktYRetVVJ8oJMOdhh0L1YKH8GxDymXjFua06RhkLPxIo+c4uyi8sMsbWdQkp4sxx0Od5y
f+DlDN22VXeSeQUlzgoajZBipH8TmgS8JMzQoga7ziWv87XOHj7GDiehxgsxvwg0IYIXclbtCCO+
gNVBu2wQpxr4U8Z6J8F2DkZ0h/FNMb6H6Yx2XM+fRaLs0sZ4x/CAarI6Wf1+MQnqQ+vCerpdYExE
hbxrOIq2sC1VVIcBwvWwYidn6mHW17Gt3hpSzQvQsyVHOGv860m/yqJyr1fJPUUcKKHdzD+gp9Hu
Vw+cup+5TXqDsSEsm/KQ/sSQn8fCeea83YpDnRPmJpWvbB0I+BwNDRndR2czkS41MJaCzz/myWWc
0dmDemdsNa6nSXkPTk7ZH2wbjxWVKjPPxCIKIiH7+svOTmWRn0hR9nr2ezUVEV8D+kxlpeQXuSp4
+6ov4bzTFpWd6KFM37VyKfBJZRC8Oo35Ond+GpabKB9XOqr6pEbMxkgzH5VNb2v7EmSN2fnGDFe5
6S+9hWVkeivBNi/leJmtCWEFbvwp+TeAQygRbCn91qzmfzF84EU/2Z1+j/k6Q6t62jKubc5IID7W
o1mc1cjYqNOh5g2RtZRkwyWcdvH4Sa4pUwAkG/34QQT7ZklowZgZDaiie9rGTYcbZZEh2lSv8/RF
HGTdsNaykva0rqR8HXMlSxNLzqTp7iBlX5yr94tGYx/tJC0Wi8cSVI8kNL2cSJsyx0dErLU0gf+U
KN5u5fwdDN8awA0dZQYZOWjT/rtdC4kyGLcRbop4OhXUOBHLjtWi9eGInsL96SzwL0VKTdLRhSui
zGvK8VgVKC9J+ULe1dRsk12Ob4aRZGziwVO4XqiEB5pao3EwzQNIVksV4EVEoobXGcj50MDZQEql
CI+yNbrtcs0I1Wkq1dXRZRtIRbAxg/WHijHsCfRlNEwYVRLfB4XcqKZlRAILzJgwPe8Kmcjj8GPh
4tRtwuLM+r84a7khkmMuda8eybKai62+Q0DC+5OJRolsQGI7xKrf29iXzJTgWNyyzbJte/nUo/eS
x++JxScEcJygfbg55S1OR09RkPvgwWzi9BbyhVkXnOocjN89p4kBHG/02YIQIn480aN9OEsrxtKb
uXLWelSQVQG7zYCLAO+xHJj4hj8m76tO+aoK1uMR7T03qCax+KaMxFpjXTH7TCzjzkgJmsZIK1PI
wC+z8DfZdBrFuQ3tUJ3d8HVfl9o5t3L6ptg9eNflK4gBAJfSekqupobgKyzXTga/7k1OTkwUVyFl
D1T/VpytW8KuwRwraC4U6Bw2zZKRwUomPxcFLgR4rz7DH1DrG7MZPYLHduyb1kpHeN2lD30O97pJ
oUh5lDxnfGhxRqNuIFIFAFs+xS578CVJ6m1oGBfNfFGzd/Tx3IWW26iEN8OsjKJwUzJKFGBebnPE
L9fKotkXb0vpCQCaamFVqLwVZjeVfxxiq7sFTm32BWwYSOuVDKRIa95Ye+agZmLakcCokXBmPisc
raZd4+vT3LRhLt4mf6Wpunkr5vHTFavTW0RVGRoZWUWUYvl9BpOccBnyXROG7gSiRBN+ZDZheTNh
h2pytMaUBxH1tRMzB+MaEgi5ipRiGwkILW5MhExiEEsk5vDLbTvTynWagypHRMVYkCTTd8QVibYz
GYbOt6F57Wg4Gm2/GzJyzhYSZwnKhvWwrlhSW6kA3EmfwQQJCk+qrv3abjfzRKWcqQSRUM6GNTU1
YzpuJLJLKqo7oqvNeqLGoeEANS2hnu7zHwuqohNq2yUDmrjAKLIPYcT7wvrQKR1thDbczpfalmF4
OVu763aSZRGAPD80/SG3n6a9cF2Dg9oqd3wsbofcB5VMbX+Quwm+r2N7gZ/N3zCwa3PST/ZVSU97
WI+vUKGZlw8oXejlq1vtoAVnm4MFudrU7eGWQncbsRgMJBunXNAh/e1DyiXQDLHS79tWF60dV8QU
MGrwZKDTqmlvjdGvrJ0UYfRNfR5iisqgkn5z3DVdZt2dZdoGTrvuDf1a0T4FJXcbOeEztMS+YFnV
GZC+Q58ttTu+rr5GSrqWI+dlIYhIQURdzDbUQNQNjrrro5Du9G3OX53YvmpoFxjjh+Cx4geFWaA+
9CXm2EORpBt78QC7JcdPmECVirjH8MATWtofR6QnIxtjhUJ8CfLbVF8KtOfBLAEEmy62NHhCeTPS
ysbmAYVAoiDB/cTpV2YyriNoCnKUB0Gd702ElgOHIaQ+6eBADhgfiiQfcVglM6tndE/T9mAkCu1e
oUPR96jzczywaf4ZpnDMB9UdUtvTNWMPzjb1irY+aAP5bNWaLLIVTiPCH69B/K5Ji6s5CBvREKNY
ZSjB6y3o/z3wUa+LcMHAMJqsI4L5erbEYrGt5ZH/Gwclzz29O2ow+EQyfdAmR53eDquOdkzJ6h5t
9a2E+c0gfgXl83uiEz1jyemZQlMjr0dmmrMx+90E6Ka3SYngQENstzcP3c4yHN9RRoBRnHvIHKY3
i9+0AItQt/LGKJMDxJx9Rur3ECsHTTvb8HwylET6Mm0UTtyFcxqGV7275/plxPlM1yA4temh4bjH
IVDxrOjKvEXBRdoeiXwdwFU7f1UmMePxlmlfQ58ws2c1Yc79SvMfu2IEEJ+R54vF00bjk5GmYv1H
hIUkTR8buaOaw9dO7RezjS6ReiE3TXHTUKZVa54WkQETA/zdmqhz6hR+EeIc3ZX7bkPYx8o0TqiG
+EVXDQROVcfGDBG19qw/cPRZkGsTJ357XjZ5txtM/Br4FVvwvpPRb4LiNSWDqtQB9AO6RuOKYs92
66D5c/YLVp6ZScNcxHsIsRHNR761zCWNXnW0uPZrh4AXuAJdrWYf5XjcouHD4LQDjE9Lt+U9lGZi
PYnkonebzYEXd5ELBAWfKX5LUKFzzI1lvxiJ9i2CCK2Ko6Nosxo05+Ls2Zq84hRc2REpLg0otk7o
WFF0Q8qNM49RVf6y0GgpFlwR1I5giVfT5xgHILWUDXBWkj8tUDHGzkmv0mxfCmkW9wNKEQLMRn1d
mxbjAUxq5SrCtUUHDx3DWnaYI8WuMT+B3lcvS/rn0F0bRl/LqteS5poyEgnCsgEQlUGE3h/w4kAn
0ddUSWzflybE9Z+jS0L6lib9Xe4MXLCzn7aEkSPD6MxngQyuVCIkJliB5Km7Myl8b3p0TIl9KIdX
B7LiIOfbXHn2tGVpwsYhzeqs2OZJesqy7DSi35dC+ZioIGoMT+sNzrLaDsnXjE9yLnGgcUqQGMFM
4yVh5tnY005lDR1r6Zso4FMoWS/TORocNPSmJy3o+pr4UyWxpGDDaTn41zQWa+AQ2EFkFquuQmqU
kb+EwyNH0Ge3k9s0+b22g40y9+DEGI8reBKRbpN4tUm4yUOpOsXPIDfwTL51sk1L9EtOiYdpf22j
AWN1BEGyqsJroqKVG6UrE910Po4KW3L2LNtzjU1ksbrNIGsyE5rxVR4+HRq8gDqFYnxcFyWkwCG7
0uvyamooraawTrPbsNAGVDgMIoUkNgq1Jed/Gp1hcGjp4ZCghNDxxaB8bTsOr9ojrds9lF9eUFIf
Mo6qcam9Fma/C8hqpp1GMKNp//YQqUKnxTIUvRp0whO6JJ2ZHpenWcDLo0F4Afv3r9BTxOHAwZgb
muNGnfNtbaPZHulWyxFL1TEp0mM4wskYAwSvEidijPVDReL2UYn+tPivTF8I+AO+XTJlrDF+sUfM
MCfqZpNGxZb3/qarEYIpHQ8AQeY2iHbkqUr2HtIBHQglQy6D1cIyki1OehfH/kGxa4hOXyrHVnk8
dCTR25QPAcPcYXk6BVyYn3bpttaIZw1DZArebvR7yHgtvjeCAEivxKaWvINK0YtroEiHrJCunf5X
1smRXOZNGGNXC2V/6NF1QlZz5mlD0tedstcbtGCvaNJNkutrWt4jG2tIkhJcnb3k0niMsM5lJWFI
HAPiqsT1R6+MflnmmKuI3Cljp9heg25Sd5ix7afIk61ql5korrghNdbdCkp7PH3p9iYvjsWS3pea
zLVZ/kh1BbOcDqoKkT7z3mwTNbzQM8MKi7aPk+c7SZJPcXktoNwqBrqE0Td7GhWBhE0e7RWI50iR
1wvvdwYSGbYKUcGMeAsY8szDN7AV18DbapMc1WMhgW/lyJfO3KUDwo/2ZcCBIZVIh0cUjJYOW0T/
gIvhx8kJzsdG1aMXlVSHPiMGLu0OQxftFlIznK5lJUUkgJl6kudjN1g3bfktgotRD17PW8F+xITX
gCnYTgyQ0wIibLiQrQMyd9KgeFQ+JF/XCLSPrqPgN6sHGiICdHIi34YMX/VJCZRjFgePQkqhhChY
7i5Ih/P4GMChkMr3LgjWoQEAChGqVezr9kn7L6h6+Kqc55nFs9PXHTemQq7T8tWBClKDXzk4yNiu
x27iRYQmaihktkkrVfH0CHFcyJ2t9aHf9eoz5k4u5JBloOT937JLqfXazFI6YJFbk8ZH3B1nwtXA
yRFCJIJta1xOBjpQFYyJXdNRBmETFYLngZOR02E53jL51WIt7zkTspbDw11J4zexqMxI7WtRWFQG
vBoac5aUhKbFH9g72uJbWheMb/8zCrw3WnLnsOTKTnmMUNaPTbClB4ynVV218b/WPlfZ1UZmaJxy
JCkyUBdpGNespOBLEOSMe/h2G0enXWZ9ohrhxvKiUSVtJzj0JIRbCEdM5hzqeO6mNwPaX0eAdkk+
YTHY+5EtWIe10B8VPAh97EPCOHQsVTF4Cuwl6EMRfDYH7CZkqKffhdy5BpAUp582aUMEjWW5GQ3I
kWkEkYYpHP8U/a0OD6oVeyZxNEDcNhbA/6JqHnOW77Ue3BOE5Tok7Kt4HZJ5g7RRSEYbC4a7jnuf
7IFtHafHKNzJzXSc6u6iJ60Xap/KlBNoeNbj10R/ycEu1oAe1YkmFdwVWoeBSHgfz0xt+R1/cxS1
cqJfZ/kWF0S5zLi4NWdVoTZZS5rpmyo1b/nZZY/JAGTCdhtNX+JkkGSPjls7emOmmJfPxtr3tPbp
Siv6i2P/TgohTP/gaq6GaKBvjqodD4lzjc1n1z850cKYzyH6vA3T0dYUmoeMUgg/stXwUAYLCBR2
Npk4KXKxoq9swnwd/FoZ5DOy9+Rsr06sgk7sRf1ZYQMzTyFJrAO3Z822kSNqSatr0F4XdfCCutuY
MxCAjUGppCJhTq5jDw1Cg6Z2NJBL5Rq1G/N4qKpIIhjeTMbGxCDLje0L3pp0U/rKC0DMalnjWUgu
9MCbyxbod78OqCly3vROZNPr+LUbGomIOw2WyKJ9qap7hcAgxLJMRL0tn4wmRpI+gp4ThSY3W8oT
YNDafLCUs6DnJc2ziO+Nl0ilP1IYqDX/2VnAxFXfOI7NtopfsnpVQip1DpVl6JJKuSrr65T9i+nO
2YydmrfR3McIFOyE3CstWgXz+8QgG8p9j7Vk+KxRWFuAPCHB6N1TdXbyNDKVk5kEcRAl/svgWWqa
7I4TS8RymCYI6cihG1aTmnpWwgA9ydqFVAnQMuSVOJCb3630Mfe/NmfNQsaLcwkWJCvzwrGBTur0
nSvbiSQOOhB0qNjT2CFaSPVkTWtyB5HhUBavI9qB4bfq3/vop2v+Efa3ymgBFaw+eU/obvKIrT19
qaHHsz5RC8zHJbdcbCXgul4kKAbVeJFJswP7b+wNkxqj1Z8ip9eqd2l/bGeeX09ABwsM+oGyOc/p
roVDib0bthDOHWb9NXQgYqWKf9FwiLNzLH0zaHGGyA9pCWtYlUf6lWWVrRNUbrjE/Ym2wQIdLNad
vaXQl1a/h7mAukfchQUEVyVl07SuToHhGBcJe9lkcSxMMRkQgSFbv0SbL5ydJ+6v0f4p5SvYdqjq
ScF4mzdRjIRdNZEwvSIiUzRd+MS4TenP6OlHnEZug2tew/JqwwRCw41dEltyylm9Y3qSLKi6wf+U
foFaAXYzzGd7H8S8v9STXZyjLHRJUdwZgMIbibMKUQQlWxzOAgBxTb2XRzDw6hK61F96doOYEQmn
MC0nVX+OIf0TMfCnFzRS4o3Ws5njLcgIN3Myr9r3c+xN6g8585zZQDG+DrznzHHeQsilXRG70fwb
KuwjJIL08ONHvDIOzInxyPGSTTVcqUm8yVOL+SiCXdsPnd8hxOGvJp4VE1+N9g0xM3D3DhtqZsdn
c6JbYriLqZ/VklCTxjpWZIWlknDSIo1Qg72hH4tLwGxtYU8HDtBivA7QB6n47/rpIKtHnGer0ngX
sj1paLdEutr5/3F0HsutY0kQ/SJEwJstHehF0UsbBB8lwV54//V90JuZmOgeGQqmblbmyScDODIK
jMgUUUUKGmzRdxG85eRbwQtQL3Wwrk7GtUK2y2+3lh+4uvHDtNpzXujutkTwy8aeTvMNJ2OOfkCC
CJ4xBQO/NBFnYPBoLDOne1YNNd62f76EAQXzhjwuknpXd4g/SLxcylyZnsOTdiJSsn/ETJJy5lDQ
yUs8nlghJnMJ3cC/Mb6mcdzL+qdf3NTkZPo/db4RnPV7Yzf1atr6m1jdQtjtXuSsCykYKEx8fth5
Cbqp6dVobxmeIL6OjEXeMWnZCLc6Ni2F0axS7mb16Wv7wX8rWFuQAPfdwO7QVpc51eaNjqq6LShA
K/WW4uN/gnxDJVPZWB0K4bltq/wOloHv0kJ9zv9yLbvU03ExCZYZ6/VUg9efqEdD+7PIwUg+QQMW
2ClCca1gWGrmInCYEXiUwehKh9Mk8wz50aIf3WbaKtuj3X96RIGtnEwpRlMBdzPRv2pRrtR/A0NA
WYHhSkO3rRhsEVhMkisZujAanw9UxJ9sLqUPQyqVViax7abmdEtRWaaMKx2H1ygOVtE/J1iobN3t
omGK2lrlSse9pkJ0ooCOzJSKUpkvyatRQ7EpQna7eOuQx9XkLEF7lCdCmAs5tOunjMC3CnJmCE9c
mAUJQgpSlJrZZNiG+aa2k08JXNd0GKyzt8RTk28lt9VaH55JjsXRPFZcN7GJa+Smd4mrBP30IqAX
/q7kxa717Q9G1J0vacciIa6JdqQYNR1esCAoUCLVx2pON3ham1+iDRdyi6uZjTb1cZjAfsYcE4lW
rBQb0Bqc8hzCqQAtRqPhlrv+VHo2PQj9zdHI2C3KMJ2T1cQXADqWqUFLYefA960oFsNcigwU6RBd
2aFSPZtKyqJ0ycx0snkw2PykK5hZ5AXxLXODOpdmKtdJwc5GEcDn3F/KQbxv2URZmYe/l6I4fIch
GHSkL430TzTXenuCuqzU4Jpp1rLFoGGAQ2a7ZLOb8vj0ur5dsvHnUhX0DxS0VkcGT2ilazaycFYG
x4wg9p+KCnoNONP/cdGz7fF0ZuQZmAsL89NhR+AAINLTt2f3p4qrPJ5QxOrNMS+UAs7EMG9UOtXT
iHp0vm/6p9KtGsow5K0ZxORZEbwNqIWl+POdv3hKXCOLaBDWSuo5HdbEctx/jj1bVZXSPFCCUfo0
q+9JBxQjeG/l3cnFxQH5ZvLimP42OWZAuYgXkLk/A9yVifQvmQKLyoU7e+6YJdm5YdfQaDsNPh4C
Nnx515Qod5UfXd5vhLZVFe3IjCoZLLt5hgvtuxxWih7ygrzKU69Zr7JeBDzJmUxv3Mw6RMT7UsQw
7dUb14B/28e6p9DNU5LQDuNnz11phPFqSO+jfgrMYmFjF+lhiqomUCEmpPYiG+Tcj9b4rK2WH85f
6qj6cXMvMp6Wg2v11cJs0v8//4KOiiRpUX0WAT+qt3Yavj7sGJC9moxhllcap+bS7xcWAhz0W7og
BJb5eYgA4ave2k6cleeJhU2O11CuPMEzHArjg3ooNv7jWurylYUVZwheUbvvYrxbvEem+s8c5KpN
wmiLXqqwarF4KRpc4mG7s6dYJB6PmQ57tWAMKu1H1UCb6IUrCWRI81BIB2ZjDwfnUJ2UOFvVabDK
rZevo3y1jLhA8kmUaryUSz4+R3vkhgQTRl7L2logQway6xCX5dfygHHm2TlPwJf0v40J5Bw/jQMB
jzPdFDcl+DS3BhK/+XpIh5VM7FYS4tVVL///lWE/q1C2Q6p8KwhPgI2u1IumuDy1LwQL2uEHfAZ8
RtPuOGaBU3n5Y6ztAx6XDV0MPHi7tcoP2SMjIUwmZrvBI6B3S2qJLi1OTNUgSqxw+hX+Uwo3Vutt
AumRYB3AQJSj0DY8WZUJuaAxNqnDRoy+6wiWXC8FWkLLp4iTbiGP2lUPxU42UKrbfZyM28K3seK6
RWT82Bh3ug5AjuY1zjxBPZ0ZtfSRIrdKBZvYAJSzos2sYNyk5YuXdS/PKJfHwiFhkeK9VqQfbQXk
gXTbjdW+Ugxu3N0THk4GXYJBYixb9V7hySijY15jxpThpbEMyY30rARgDqtNR6uPIVO9ozO+Kz9d
CzMRm6xcI+dnCw+fmw4pq672sM3mtv6/NAFLB6kOkQlCNzub2D9E/bOvbe7gr9H7FepX1O/UgXYd
5ZuBgQZvuoTlZJnld15C3MkMoNI/PPqUzVQ4VZ6CeyzqSI1x/aUvweCXJn8Nz7TcPmrOybHh0jj2
invHLbx61k5cDaopo+aPfH/nZSsPf5BVE4prvEfvvKuIXXz+J4bvNIWYgTkQ951UHX12l46xgRQ9
85mYqIryq28qsr/GoQRHYJKbrnY96sQkNgxAUOGzxq4isWdviCL46RbTo8kydpoPm6hfqFQ7NDRU
vqumZL3BRNMwv4ZTk14cFnuv5/AKForEu3QqotLm6PaBLSTHruvT/cyDpAtL11DwI9m2sh1ZHugY
MMMclGF+ifGFQZEirblX218vzRY5Bo225+lNGBC3frqWBmKtT98+dm270BjoYqEtGZ5onZgFbPM1
vmcn7l5HdEc7JOW7wKDHfps9kziU+posBh8tblq4Gv0CWPRcoHfJEkc3D1jHmB4thIr/t3KwzQpn
GxktJa17lbbs4C+19XVfJ0fJqU5SX38Ix5rHuBUragaN8h/44BVN4LE1fjQ40ZQCbkVZ7vQgXkJd
2Q3xsJ44qxXRYEsIt6txhs0rDs6+5H+0Net5TJtAGSWNubutLjkwHJpjx6behhRgdoIRr9vJFBtG
+W9YdF9Wpl5pMuhIymIr21Efx3r+FuGo86/B1DA+qzqF40KwxM8jqfLcEXiVONCEm6FFdoqGtR/j
eOw+U57j0rFr5AVkBtfpIPygFPsEKgOMzyHxhAIqWKeZmDo/Wae7DSehxpWUG9YBzBNR9WewP1Ws
kLVRzgqeiwKlJdPxGymump8olsK/f5ZhlrOdCnJqqacOmAZuCzZnLvzgw1K4VIklEc+oQzy91Web
WpdqAuIpqJ4KnlQ1Gc6ZPoAEUVxD4j1reFckLYC44lDInx6yJZZ8i3VM4+PFYcEwuZtjgwT2AHjt
wM+bWQ0Q261qw9VKyu7RZg5jDf6Vlp6PdPigXJczUYscHhHa18R2yiDDRfRUZxNdyya6JmG5SyJ5
NSiodYxfcTECK5SOqj9eYwpJRhmz2njkxuOGS4MWuADr2fIdtZDROG5MOI003Wa9vR6gyOlYnVKH
ugMMJCZvpcyF7yLVR1i145epHcckdtVEXUTRyhxvoowXMdq1JB0ym5ZR+6jjXUQ/1by/liSBzQQx
Di5Lt5inBgcjqk9rY+lI29T75YalFmOGS6yE7IbVK6+zvd6+mvhZ1k9DvfBY9kqD5SP+U/mpmtYx
FG9IdMuu4OEe3PTo7sDncqp4Ph1K7GFc4JfSmBCtDO+LNB3ECcYEoDGPYVNuJgeViVoRBVhRLGcj
YTBkRbYdM3BA4sY5fFrhzqO4x4GEXhJRR4bMqKmMmSCR6f7MjXvO0Rd++7wS5TKT9kmrzPiZW/VX
l2+WQY1aF7+wFyDY/WbZH+F5Qq680fJdhQpQJYdKBwwu5N9aUf5hZEh5WDsdGNj4FJv+osCtYRQT
zsfeVtOkz9Uij2230nKWnOEyKPjb+AoAs2zXOtQgOrzzgWWMUCnstD1rXOsl/r1inhj6PwNLdWKa
x7yPT1ntXaRpz2+TGzZESFlEyJu+hmhC1Sl1p3J2UJguuyBb0bJ81HzE3Hbt5f+fyTqWFmiZHV5E
XoO611EGw34nPHi69xdKlquHIwLcEN/iCjdxkKxTnbyj8SuaeG7xmhpbtvAIYZZDrwHlqQ0N4WKg
YwIvunjqUrYsxvqY4r5HZR0AOAjjBgnLQ7dSktPg/YthJltsyHweHlgExvxe8gJh4Aa0jFZrB68w
WhnVRwDF3kAJEKga3d6wEOtwmSZ6vzJZn5AAQt/z0NVTYmaKO0gmfBj68SpSf3I63CgbCD57wtZ4
B8yLTzTMiOhp6m8x6wmC8Gpub9nxH2Suc5mth82fU2Y9KYzxwKE3NLxVhHqK98sHJKkYNKCYJg0D
KjsCsvGphTSYq5vYKkN3DJgQoVlrk9Wc6Y7LddmN0Vcpqy+OJcqsMKkfwaW90kv1THh80nNZ/3Du
sPOAqRUfUIPAaqSbIByO4p79A6Sb6Od+BQF/EUonuewuVaYdRM+Fl1e8hvNsL6LhQwcACgqAPser
Jj3o75XEV+v/4KttoKDX61ywWo9cW/rS7A8u3gHsOF00qr0rZWhgiNBMFqa/Z+4JCqLk+MmsOsLH
v1WcWy7OTlPwF+Ao7G2l6Nj0zjriTlIdbvJkn3AiIGJF1wGp/pEEDbIgaCPqnwkjgn2KIY02DjM/
EDD7TQgg1f808YqCdeh9q/ZnDOmdwADrLrZMJMTATnewZqL+MQDHKU89LhOZZrGJCagQlLM93LUW
qynLYVMIFUmTEcxwdAUetXXom4kG540fStUp/eQDBSNoj9/eyHObKCx+RxDXs6Y6GsGJBt2C+LuJ
KqEA7bNXkf4cnG0jqr3cKtwB4zwc8I/DHcICZTpEEUrclCyfyWjayM4Wzv2ExTmds0F6ARhwsbnj
fCJ7EERcnTnAi/d5spb5C2jNzej9ehJxpzt1GoARtqZru3oX2PyBdcK14hcKwTIJ2l0U2rWw4/lj
tWevoqigQpx6aZQnUgXV6LGq/UGvSvs7Q3aP117DKt4103J8WbVbgbplF9LD4ZVdejzxW/Ijw6pH
aNYrmn+827QcMZLRTVhi+DCzh0a5+5q6ATV1IZSm+3etf/sj9TnMualEZRzZsYbwk9fhBJN6rJ1a
vCqJ1dlac/VqjAls+jLAkQE1Eo4FEDNaBLQrpFdfmN9sHVTSSegdh65+D4CjxwLGBhocnh84U8B/
7EU8lNxy+jJp6fbEXaNnuw7rr/dyzDcmYfGoinOhPrP63jJAiLhZFVUC/JwzsQfKMogXFqJzbQbc
rdxY9SnvcMmMhBb+LCOHy+nMQwDZ1ocv8DoRJZIIyYCGqDQYRVi+c+I94C7AXyHj50vHYFZ0B87I
xXAzo0dLcXWmUgOAVyD5gCHs9ryEQ/5C4EID6hHSV8+70a9uOa0X4zYXV33A04rS3w2nTn801JLw
wdZj6EoQhKk1oR2Vrp9M2pUdBbkB31cUq3Ry/T8jeNTyKkEHwzozsIhxmktYnzX9ltn7LgSlGWBh
YcAI2ytakRT/VXYPdqyZm0B4u+gn4E7WqTn2m6WeffXSUigPAwu0/ChQq3NCIwhpWnsOm9YVUIET
TZytwFhrrOicZuvJa9gU/vClJXsDM5ZdJWtd7dgxx9/8M1zzrgN8aD0FgyZgRoLA20R3M/wteU9X
rEb15p5i1Gr2enmjnVBmqZYXl8RXZyZ0cbtccm6cn5rV6e22s3O5pOhk9n6wCDzxpZcne8HrdXH+
Zf04i+fJ7AxNY3GGfT0L+K/ZasOmnH903Txovpz389XHiXzpwk1n7jg/f81xPNz75Z5yoaW+cMON
frJPcEr5v/QAC2dw8OZ4bDf93Jw94NHNpp9mv7xchtls0/M1+KKnYvF4fNWz3352cvXZ6/jaHufD
7HiebcLZ5nR+n0745Gez+XbuntzZMZ0tr5vN736+nfFj5DMQE6/t33aYrT8v87/t9E1tvotzIFS5
5G0844tO3/iXN+sSA/I6dGNXWk6/Ib/2xuU/3vvl3JgfvdnxFc22NwVg3yN6sAjpoaRGS8DOPZmi
7p4HX1y+lnGo7c9IHHxLXko8q0IMh1Y/nZcynnTOelTt25RSiEfCcajiAhsc4paZhEsjUvnXKNsj
+5eYEjfOs0x/OtOh0IldWaEgurGMjMYiY3WFrmMDSKUWXLeZAaBMEIQDRgtg1ZlH0iVKjyH+JoUG
Og1ilqPwmwZPEsY8toGLAgphHZekx8qS2BPqV6vodqWCUqDSYCkHA8dhzq2w2ZYcWkcluZGb32W4
I1nuDhj2Elnddj18Ad+fl9ReOMDsk9ImAkZhhl6SAaP2stP7d1hvI1NeyLwUGuPNDAlkjAAFr4b2
2APbk3OWKc3Gp6CrDbDk1q6a8cakucpO5HOC7qj0U2jIwU5ROg/J6RbyquEV5I0MKUimuJG7FgMF
qIRR+Sjrcz14yOpiwVlt75E1KpS7I1+Tv7b/LqLvKvqmPC8I9XlTPu1mth+i78J5xemXjIcxr041
WWjg+5x9LkVGe9KnItZG+DkoF1u5BNYVfosqveXgbqc3S76F9t1UH4H/xUGITzayv4riu0dfaA60
vSX+l6W8suaLAuuSpbrx6eF9rvzfmHWP/sMCmTpKJWRXzKj7mxYn33Pz4LcPfpvuZNYbiY27prLE
qXwITJy/vZsUfLb1asRQL0ZjGiAZ8IA62S4I2iradBlT5P8EUMe1wf+kyillYLDGSwIyPyVoKCg/
QCoZtCXdbVisrVt16ccD8hKX4MYpltb3cBu3zapc4u7+vEKTUz+pGtaAkiYsNa6K5SbpNW/wsn6p
UNkMt6HmtZ8zpzYXnnoN/tdshf1poSyXQ7CYs4Ah7AA6dbnbmeUcV6N0garqQY7EcLJtywsI9qr4
cXDVqSlH4LedvbMrviWNzPzGSAlquVG89OMvvf8Jgt82wlMM5GAbRD9UG4HCTqJzRpC/PDsBT71f
tf3L4zc/i9R/UlvnsEqOvrz/YzoI9XPjI9+LV7vB/RYyT/ATOTBGzu0+e4lXyOL7gz2L58rbhuP+
hv3zpv5F43oYG/uG+gbH4qZsrB8Ef0Z49Prdp/WDrFkzHG1waWPCxu1EMyxzPvu1h8mb1ysP6dH4
g+dg7rwXN4AnKH2bkWVBPD+0B44f2Je7ek7Kfvzlf5FGaqeGRIbpWXVqXRWXgbgkVHxs6NVMlya9
kqvgd1D+qXi+wp/ke7C3ojshYUPKIk7yI5vfFnxsjCfjLLU/NPERjweGQMyDlndmdTix1+yvNntl
48K/tMULEyWb+gB2mLFQiy15l9bl/TKWdya1Dstd95EUR09d9IKK+S8hbQcGKWAo2BexRgTPSP/M
xUM233X5Vs13V1wbflkmPf8VB2AGcS0xcS/jh9TumubFW5g9gOFK2lneKjwrcBT9huqrjha9w6CJ
rDSn7rBX/7H0LVlkVIAy7qlzM83nSLTdeCJB99W1M64sbsIKXQTBCr7cEtsBix2p3qIPRcR+sslN
2LZzKXg1xVv+a4pjTi1g9PCzI4tqpXwy0fofNaUs66Q5APc0WQ98DJMAfE7LZ2JtyhuJ31VWzVO3
v1GmteDG4LHuU375J39jqEDBnuGnKBfKpmLLSNx9lj8zTHkUk9ZzlYMZiU+Zvp55ePRfytvCX88L
3aOtZ4drd3TWnMFHYynYetWTyPGztMWqwAtzBBJrrwXnsQ0XRAzCrAJCsleYVYGV1GtGruxnvHOC
Mv4ymjkzV3lV8rGuZmFF4SgsCuBaC3giP5zY4h8r24E6zjcG3T5FjXHd2lbWdhy2jbVt9YehyiuW
AEVKHK8khsJTNjaeNc9cCRZgwWFExbmw03D9BdJelg5g1Rlm/5W6euws/LHiNgY8rnnsm9BIG6wS
OUNbhn/BBGtRdpwD80Y6SttAB9/fihmmgavTm2gJB785xjajP0ANTicMBVWJ5PlK9G6VY7NLQlTF
q4z0mlPrIBHwyGM2MU23ILnxUdc+uAqxLCA/sp/CCysn0gYeQoKRMRjdGhtFm9dreQB77kcs+bYW
4QnVubUTGxJfJSTaNmWT2/PPAUGynIY4xlD8Y1KWFRDIUp0eTHsKrNdbhHRqdiNI3WHhaDep+S36
62g5NOUMmG/9GS/At4X+YcXrfGAl18LMJY4vOhbR+bWWi2vdFb95GbnvWHoRLV5X1gcwkIqzeiKd
iAAbRHIG76BhFze7k6R/M/GlMPx0RlyrQBwjm6ehrRsp9LOHFfFYcbZ9dG2ppC/J2BvdiE5Jg2sM
uIzDQy6fWE5qIUfDYpcZIO0y4se9kl1Icf3DZNkXwCQIF+kNVn6QxYS5BEKgVmzhpyysEnAZejer
bMxPi5ptSCRjtiLLr7KKUrpZYJIooJ4I4V1xWCTmtkKohaO6tzcMIGpfCMWrGniy2urbkjbkIq5O
mu9dYNYGIUwEEbNsZJWQB9wZWCqHbC05b4O9PmGInOyIlFJdGwO/VU5W9mztEfMAZ8go2/Ti2pCi
AMX7LG6tXh/VPF7pOUU1kT+VyGOaBxsO4QTkMcHV4JUrR4vf1UZKsDy3BGDhk1WrPTf12k0S2Ose
F/VYsjokaq//ZM6FPQSGwrDe95RGUssz93h4eFTLGbrualHHCm7Jh8wKyfTPCDXkGmakA+rvZGEN
K+taWCm8ktUwMJndWM2DejCBUxRo1GRmGAp5PSKm3VTUp2kPy/FElwXNA5j/7xaje6j/iRiiPuOS
MDGoXLFYc3iaKURhMXr0HtyEd8aDVMchGFJbaSM7VWhircUzmgpdLAt4rO4FRY9O1ewHShSj4Sfp
2MLFSrUHOJrp5j1ooM519Ag14jhMvaattMoyDMX0oQX52skiguLNyeOFh+akbMaMLlcxBfi879rG
54S3zI/+pFYDaYqOb3vEJzuk6WfKVBzxVCozrvZ+i+0cEkLNA8a6pGADVPYEMls44ZzFGK0kBl1V
nPO+X6I74RFJkC34MiZrYR7OGIPFOkcvDWp/peHASCtS7I2Gk93c5eaMGMGCbAt6h9d4S4nbNqNJ
o//X1+8QAOIQ7TP2LyaMfos6pnY5GTms4dsyBZU2ztz2YbI8Dbwu0TQSEhbI2h8KTJE//unmIuKU
q/oVxqtvcxI7SrEYIKYDJfAOPgxIhfLVjyh/hZNjAHOJbK8SI8dcx/2YXu0BIJeKQX901Z/CoTfk
PpXHG/7KinFZd7+los77ZjLWs7d2thjn8Gu7EWECC8spiPe0W7fZyVSaSfBYDD7ddT3GhUqfFXRd
WeSkKmUvcQdnyT7Xv0VNVGN4xta/3B5wSq4DH4zToFIaTG2d+gTnuVDYEACLcAf2aHUmQ/b1lz3f
q+iim1PVxyg/VcnLBqiSUMJWC27/aqYo7aaiLs7H+1nH55AnisGRnn1MIwj8ISrFEgW0SEdVUs4t
HhqxjkeWpHR8HzMO4Wnn9uN0KkQQ/7XiXR3eMTilhJLUAe4GImPQbFPsnWr1lNp3q201gr0KixDU
S4zvNl0wJw9LhYznvTG2QQmqNryS9dm09bXTeZWYOC+tyYFLrjvBY3TpQWHjz11WLJsQk0ztEcmQ
AiCBhCP0cSQhPnb1VpK0bYKDo1+qSd5ai5FOICpqnHtuOWg7oO2UJ975g0PLOFK/Btmjdr46bUfV
WW+lW+wzG8PifhyYQVGICPLsNMs8OdDfLGeYy2oIY5ukWIU/2oBTRP5XtKsS42pLtddQf4T45U27
4S0Il7deyBheKvnGvBTth+CzNv+68RMT63LqnWGkTZwJtruRg5xbVOL+BzkOjJX+W52iZxRrx40T
yU2sA6wSHO4fJUrSTHQ4AAwdm8iHzUmyknhidOrastGFLXa1qfojZVzDnVhYBvZ0hB4jw3uBt7Ck
Ny3NIfmQxR3aWze1j+Tm2UtPbRbshYWztGjmlkMdjnCIHlazFMfGwGij+OHdsjAmO27AWreCkVdS
DmukvHkaiQRojtLYe26TO27VvfB4zjBFlM28LuVbGrJvqDmxm8VSdTxGqemF3Sxt/NMVl7JHTHOK
Fii+gU8eBXE7ecw9iFdetEoNY1EYF8XhHmRnMnr5ysbAMBBnNiPKkES6qbtn1le7EkPfmK8NzcM+
w87HRGmyQJsF2XZ6xOe0glICVrLkIDDk6Eepxfa/cdStHp61au+l+5HFi32mIBNn1l4itTqz+Hur
YoOBsG2won0M/r4VW73HdwGuJHuBaV5aSAE1HrMQd/RkVuC1A9CF/nJMu1jtO4fFgBouzcbYG0Rq
pqoVzW55VyZuLtQdJKbPQZNoDpnbTLZq+ZTk+tbE5a2ndIAhZhZlBJUmvmDKDKremjpfhrRixDb9
1tGFgP7UywuhRN8q2OVFzwDO3dsrB83Qjp3GAkL9akLjUJFGxJu5SA/ldFWDiuw+yRkQeccm5bhm
W94iO/uU2U55wbFC7aDU0uscTobTRuhthribnFVIFNNJvlhRxPww1F1WMt0AfcdoU69hIKG35WsS
vOjbvKnE9IYAYIc5vWmKjY0wosnUrtSIxM6iTM2PFgdAxXxsUF5iYGEnx06PLiZVaSbDFNK5li0O
1FQNObzFIvGThuIo+ykFNOjCdVSsJlL1qGGPkylEb95YWhZVcIu8ZSWnm3i6tPEdq0JdGcHTh/aB
I0djRppk5jZsZ0W4EukzM28MCQGpCZOY0qaRJeJ8HyqrldZWdjX76sHE7DkAkAJKFsF82Q+s9amm
IkfEOFzzqia3V7b/6KCVQn1dsfMIufH8emPjXM1iHKhZy7mK/DhqfZjgYhEnkwjO9GjVnJzg6yEB
0mtQKp+MN8fYVowjCOAtrIqy2qNem7K8o/2Xz7QJbzyfaal5xgZ/At+VQvUs69OIOKxq/Tk9xPHe
9SN8s3HLKmG6b3v4u5HsfE6xBxl3XsjjzmiqnddEp9FS/qaJ24ttoBio2duQYhTKfVkoIICKRpp3
uDkiVSJVcVeI1FFm4afnjKFXLxCf5lhg4XWz+A9QY/KjDRpDwxVSxzsSrpy+WFumJyAjCwdim7Wj
N7nr7khtlDXwqP5V8KUo1kUlVO1zwU31y5i0Z744a/a3on8bXL4tcK5hAopVeDej69RW63U6Oed+
zjkoqT4mH5SCrydlF6Jwz1gGO/BjCtfO+OKd5HufPRN6ozL6m6Dd8H+TIyMZaY+5W9CHmtcQ8qWZ
YZMkro5Oco2oCWcjv7BberyNj54inf9dMSGeRRt1Td/iZAEswJxoYfGN4UpayzSZrupp6kn6kF6g
O+I5ZxcYclep2McpaWwpWKSecYgT+nzhSNpMtzEmTTuQl2WtQW96JQqmxovv7/z2iN0mHFhn072e
2Vtn4IjVnKX40jXgDpH0sp3SVVummVH55u0Z8SiSCv8fHnvB2KYNLCL9t+/dffMxWhjIE4yZE5Q8
XIjkjs5f0jzNOgF83jRYxdUn0jREw4sCY2P0V7IusWyHaUXxlc17WVq2Cc53JV5VEWEl2OFVN/FG
bK4o+sU+K5wOkfaPn3PbBH8MgGbbM56DUmJt2Q2kNMOaxwN6u+RsISWAvOOGKL9js/w12ui380bX
Qltqa+RGKkOsq2qQYwufGqXq01Inq/GP89xyFOqOnFjdFoH8EbQKwhPTMEvPxJK+of9PJWaxPFE4
cNZh+SVuYcLkrGrwIx+tnmOtY95JrJVSe3uNT2Eo0nsYl1u8bDQKz0Q7HC3wDCkp4o6Ql2HhzC32
YnKxB8zSIOJSgFfaBp8C5viPJL5Gxi6KOc5LydLUqGZM0390Fy5rveGNj2kt4/VkfWR0DUo3Ofjn
4zYhBciQqpj9bvJYZnDYAggFkEo4RqGl8S7ZTa2kKYcFG1lg6I5T5CKukH21cK4hTeMRw6aM2XZB
NWshcdAhRCt9s22zRsgyR15aFaU8lh3N6VscySBrs6kvkyp6CFTprSAzJ8zfpCX6QmTf7xiupp7A
+lWa6tbgFBia6iYCGJSzeeL5FAgMp+RHIgG4tND3VmssMX/iHsoXsmfuNAWqxnDLOLdK3NCchL7w
tCzFhJgB08ZxSmdoLXH+xgGTMMf3ut4n/bf6xq+v558ifIH/Kj568bbwefFmLsTZazpyRwuJsyVF
9y1Qj6LFI5Y9e7ZaHctjv3hwdMdYsA/StyUfUu5mS/60qnc4/OX9sqVNwjRSfB3Eo8151C77cl2o
L9aPfv0y8dJUMSnZkSW7v4zaxCXnkja+izE5NyArdPFcxWBs8SiNyLYWQ02EGSOA+fzfuMtWuBPd
X4Ug2GiboHk20Z8TcIMA+33yF06qNeoudyRqGasjKiRDVnER4rxKl/UeR6caeA8tiOjDPXDEsEB9
KEZ2LmiQ0UZKn3ACVbRYBA5zwTqdIBhkrtUMQdL81oMrKI58PNEqQAgWIVMhHMcNR2OVI7G8GOc5
BzJfGd4hOgRr+nnZlXwkTC/0LMSstWVsTzg24vo1ZVMqzNfTHIiVfFq5xynJQ+SB9lNmqZLb9Ikj
nqtSwgyWuEWF7aZL9mJnp5ykPQX5zHO+coU3/jbF+2syDJSCF3NLLkoaXTmOFwbOq/RnYkmI6i17
8izgqSyfiEADbuFlDG7JU5GoMe/44TyH+D+x4KhzdDvPmpvjubAu/jh+BVa/87kLRLTOIMgYjDTd
wZItTJM1855k07M9QEniBu4bhFPTeozdGhVnKhGZA/Zlt/GIQR9GFoETqqUeIHh3QgrunUwS1jbA
1CViLXccVDVdZZDKVgWAmarEaQhKGQecRNQtBppnJNnOKqhWKAIcsOE5SO+yd+OoHHvfVnYSvrO3
5R8dFSQed7VBVUNcXZEj5hqmTQFsLoCq73QQX1jTk6icgsyK7G8LVLZ+OjKPJKiwk3s1R6WowpOP
1xAwKWOKACyPylZaT8po/fDGCTyHa6YUv6nWUprjQXcBtYqBPeh2nSkgL65pSaUD/STgZZBwzHjc
WvXcYjLBSOhGFUO96FnLlP9y3XRln711WH5F0HJkxvu8YJQadt34AJOz9JkC2ZmFPk1ibJriqfUX
i8FUjmhsC7h6PAsWgDci/k7UONQpmJsCD6P2rDiZSgXRnY61ZHBMrRUX2ryRYAs5p5Gm2uFkT6yT
FpJQxvuSZzPmmFGhhQNoRu+xn47Rw7L8mGj2bszVcxeOOZEcnD90ZUlS/Fkqzoc07X2C8ZFOJaIZ
/1KF5buR7bNfP1N/+PAGfSU1yRzv9eI/ks5juXFkC6JfhAh4sxW9J2UoShuEpJbgXRX8179T81YT
PdGhpghT12SenCvnMADn87thZ0iPr2rX5SxxXADgOXtwDEaDxRChO83Meo0QD3Vi0XSgUP6MPTRM
aDVax98P3XyLiTeWyT7Ni01Use2F2XfN2Tz2mvXJipC0EHRn6rsxOUmqnulyci7oKSo0ZZVL7Gvg
4emKdvmElAALRWwvCcY658BUn1r5V7TDEtfbhpSKXWa9ZPhLCYKy6aV09X2lm2hCAF48GM066qVN
OS2YHci+hAHF7jPJNk7hbXwqqspkL1o+GTLimjOzvo85GdbEpkcAW5MxW9ch0QN5cXB8WK0WNlFb
opYy0ULHzFGMD0HGNGmx43iMxMMwTqX2YvN0l/6w0sRw1LAtTwz4FLGsQU5qms0hM35dWtTGo3It
zyNLw4i3hI35oyU2pTObszMB3W3uc/s99a814ZXFL792PMOjXszZzY7/GCZjK7dJpyDHtu6uOlLl
YTyD2iJVjwWF5QEOTUHxYtTV+NIGa2UzcAs1voaE8xICbD97VJE6bmoS4IkXNIvoahsvsBHRT5gR
NSEFUY5nhkjHm2Ax1/cPonFNYCvCvaj9qpmVVHXvASdyqd99/Gka7y5CKXML9Q3Yhbi86swfvf5O
eZ4Ra6OXnx7XxnTeHN5SMuEeVhlIGBrqRcyLyArfhfZSslljsq7aIJwx5/EeB/a/BvrtUEHVjNJ8
Y5HxgTBEes42xXPZGF+IizzpU7LlL3HINgpae7FHaygWO2zcNJQtKN72Z9BOoh42BhsUdttnTX+Z
oc+ImjlmiZHbtLdBshPWhAz3TQv1HYi9SxFSCGXoKthHOgyX2G4OFElO+jdUGjGZgleeTyRss4fI
v+EO9JllxoGxy0BL+X1+C9knlOqq8CLqWVb2ZNq7BGRbZ80mtxuk5ORhL8MUlhIfxrxYp5ZRI2Up
P6kgjy3GjWS2DzEMVR1TdZ+O7LaG03TXvYK4rVx9o/yNcK2OmqAAvE4PE/orb4Ksg6FNxtq+w03m
YjXW0axEXBuAWkxBdyL9jDuwrJSvrAFWTgYWQY1auC4zi7Qs2tLw9OTVtn8U/+wg7KVjUFuH3mMY
gMmxYRyEj0vGWyIQWKa6xlrkXSQT3SdKhgl3INunAZiR4M2czeWhbqZL1k8vZhNvWSasg3K8lbwc
cokkflswVo/9S+zf+khfsuJvKbfx5uNn8/YC4faT29wLsOdgBjDN1stGC87BLHA/JBwP/gGpDwFj
BLSEgKDq8aAZGvu6duVbH8mg/ZIFTyyZfC1Qi3Yu0BM06h6vnWx4s4bDHIhFGeLWB/0Tah6ADaCN
PIxj4PFSIS6U9zZ8RI0XNjFl8J70e2eEy97WgSZRGjKsk5oEGxw/NehLMV+r7O/ArOjQsMxVf94w
rgfsxNjUpTgGL5Pzpvpxy7y7/vDUIfAafAuJ8iNn2O4Xd9/iaaBYmCTdHos0ejCXKLFYLy/sdmgL
UCIvleQeIcDAHB3ZRnemmKyxvPmkVCqXW8KqWYxMkyKuPIbVKH8vGY3Vu5BNXZoADKccJ45vZzLv
Ut6HYPCfsnZH1FdnEDv7Kpxxm6rK89wjw6ybk9fe4K+3PWSaReKv3Gjboft2kVDRgrvp3UaGnXE5
CVNQCMqcyowJNnlaoGe5b8xpHca7HIpV/ddOv+iOiUTOKTmcoN44qLGS5i/Vf5UqF7zgqjZjFIjp
qh9cTlS+iPHMPHrW5bL3zbWe2+sxekVGvQzabt94+iJhSOimgpnhcLaR2NN1d1/28Gbvh8gnYDl8
xZL8FHEkuLTm07jDHqGhXFNDnyLngMaGVXAq1DLY0RKRGcAcmX2W8vEUvPeUui2xnh3e1hNgIv5k
0mmQUriOgnnd1MAqtGZjUfSaGtDQatWP6b70NEZCrWKxXkuQcMG9r2cmUPmGSXNNAclRhA+4jW8T
S2gdUh7Rn0bVXkexzqt/4I4XGf0Dx/MzrEgIB85RMISoK0yAxVVjTJ5QgDKVW1vwnrrwZOjIU6BP
IToIa4zyLukX/euIFYezcwsSZFcwGUvtaWNjkCusnyoAdptsSvc0FR+tBWmVnk+X04rr+NQw32u/
Z+1hyeSqO5D6GXrgs5MiesxIGJJILIfNAI0j7fd2dPJyHSmu2OhYRDLykLIMVbN+showtDJkelaz
ERH6t03AI2ugW+NUX9yVWCSqDu2M/4BCW4AvSUa6VL05TWSOoe5mGlg+O4V2zQUpulxiqhfycxWi
ZN0BY0ZBdoon5S6nsQWrZBoXOUCItRF4MpCivCyZXANNPChbNmPzpUUpVIGiSaL1aCB80YiWN2F2
pPtgvNZIMOiRkBIik0SeFcv/aJWit261la6bZFhjuEHGhpg2x35N7pyO3Mc4x7PBeOxj+lU7CKtD
UM/aMBlWVhGdjEw+D9iwZxvUyhAzksVy+aSl+nMiE26+eZvQ+fhluxwAUTb4c8tNIKFT2wwAnd+R
JRVbOGxWSySFi4i1sYeiiP2ExlnA8BFtZ0Uf4WZ/uDjXPtpOA+95hALG5su0HcVMbndWye+TG68N
7vEMFc/QJCeTDZAEpl1PaKT8byVBJwfVosnzhuBse+8opNUkHRsPeKc1N4uO08rlPOhlz6z9kZX/
clTZyLhWA7KmfyGRCEpo9rBzojVsdlVspCxmspLpxFBfFVnB4fiY0H5phX4ilnSZZ+F+qP9NcXSM
0AgNbgrs/y+wbiliE9b/aNefHeoZjaBvzsm2eWbpvFAQplIMC7VcrjRr0WRYAkFZEawWBpBVxZpZ
4uziUm2fy478pZETn3PecHlHsRhT01sjNdYzX3Lf3dUg1wNbrWqb0Fg6m9mdtilmFwEXwgZPVMEd
S+FfhUqmwLq0e2Zaq4PsgReAn4KUZyhwIlpga8UuPMMirI8VXbwgkoQYjWa4Q7JilCbDW8wxgVXc
AwbKUMAiiyBM3roRwY3p7pkA5SYys2qpJwxNYAVKnObSvTipS04rbnf9JRnmXcCuSTBxBlc+e8ml
m15c6zdGheOA8RBhuzb2gZZ/ElKx6CtUIUxMq38jCuSKPKAw1aiKKUk1enGiWfTJWvSUovE9V4iM
gvhLivspXDFoG7EwobAo3Q/RTytD+4XisrT1iekJh672IuZ0U2FEC0B5Z+80TJXWsrnZcbMgAU27
e0feyAY7eBIzyt3gBWKdCRsjxc5FPm7cwvzsqnVHiLLeM/Khx8/vnY2onZtS1s81PYFCI4UTqYjk
m3W0uDEaQwpNtFw0Hi0y1nPNzEkN9AqzgDpAli7tVV3eWs73jgITI7oXMkBXsx+uaXfmEJiqdoky
XhFElLyp96hgeKDwmvnKEaD/cITzAYBX4TscFFMh4zPl7DYJNedYxbsZDcgfXBe2Z3ZiuRLWR1kl
rI36TYw3EY6Zdqs7Bvj1Snm5iTh6Migq236fUXbg1a9CllhML0kg4OI7G8G7P0rqrWZsMN4s6cyR
xNRUI80TQdhBWD8xSaTgHgFvAU7CtmfgaY1SjtwpWXRoQP3qgkeQ8YGNeC+c47U9ItBaz8wvB51q
FNJJbirJ1Lvm2kt/LDdAU3j++QnzZ2QeqRQRTemnvOPoZspGpctm8ntuoP7ahF0hcS/nYwXj2ac9
l9GfXvCEi+e++9ORGFSmtk8oNkcadaPmFeibew1jQ5YeYBfPyDcrlKbK2JcGn0Z0IOt8rdGUNqQt
Iveh8lLu5ARpsVHQdhRHheoITY9BvCqIyhWzAawe8H3o7pd2wIxN/wvT4fkDaO7CYcCjeWjHEQJK
D8MJWsTQjVmijsTAHmNWRhbcCsRkGdfS59PI6rOa3tXVtPIzLf5C0RCk0W1Hy9ox+2Dz2bBgcR1y
HnjNsbnQ8ztWrAFKgi9/WhJMoG34oKs5GshzICTyGnDwN/p7mEKT55ifg5U6SlgFmMUnY7uS34Zf
bqk6xDasF4aJ5TtoUFNUcuWV/6zoQ+fVwTcsIXnaNydYQzyNXCxXEXr0uN8gIcoCZgSIq5LgMyh/
Jfetaaj9WrCVtJa8CXhwI4AU3BWsjPjxjOOxYLf6jwd7OXo26Z3ZvftcJvVycygsOutX41bABQcb
0dj0swUec8Fsd5cTxcijRYfESnDkdV/ysNm6sZCuv9JZWE5EkiEF6Aqm3QFAlPHPC1aqWAHW9TSC
BI5oExsyMoJ2Y8Xj1XBucD95epk+zPFxZNnDEmE92D8tslD2bwVavCA4a5a24VaJ+Gpt5pISA6Gq
e/w2XkGbfwcLthhZFWthfZEye6kbk5vzw6IyMUC6VYoEhUhYpta196eTmoPrCbOlaboz4MAlhybD
MJdNGR/QwhoWY3ZQ5BHDNTA7xx7zwcgLgLlP6L5YRGg5GA8bOJ2aIw8JrFzTpz7zqmKXTeuy4HFm
Kf6km9WlMPW3xuwR4HgcItVmHKaPKCcAVY3yG4PYeKCQMXXUhC6raXWgHjQ9Og++FRXLISzPWoH8
057WvVzK4GH42cbFfZ4hzxlsXLI1Axl4t+idKwRDSosJZJbHu7FvQULums9UNKHlzG465TjSpw0i
6hyagXkTA923C782wLMgCuyVFHMGNdnck+1GFEVi8NxRwOE5xvmU54ppggSAwoXtpppN8kITPlIf
gxVqvZ/ccD/qxq6TxE+XNcI1sSMdnPbdZOZIkHCWF3uvQh5JcGqrsm161lXdrY/xdXss8Nri/7CP
BNgHj0bJ7kIL00s6PAQYtMn4HHtz6/f+WquDV4mZTnvHsQ9ph/eOz08et4721vnsrfTynUxzl4K9
dt5GdJcFiV80yxcJYK7bGMAEu7BjgvGrAFW8PBmIz22xdgfyvAamJ3bTHp06eYOMKCzzyzRQyxaU
ShAZ2SpnWCfYVHvfMdh+6ZELQ40hAEJIyiUvPcEwuzg9y+a0xA8XflRt99Q0f9O4lB5fAfNle4j2
DERfw0GsFZqHAHdwRg7FiaYG7CaPHvlvx8R7T5lvc7uOerNsEnvzH+BAa09xhKXKwq76O3A59Gba
zaw4fV087P4ZXfyYhQsH11MKn1ceO1KBTZOda9mdNQB7DRPlqTiYgl7qWGv1ugE20wyXntIDf96j
42BwUWL7BBGUuHtYU25dAQjO8Y+BWf4XIaemCzQCZc/sMf2Ye1pG7T1x+QJpDZWVkf2fbAwygn+8
9DmGvDAA4o5Ok/auCBUNqkNFzek9BJoIltxlzL3deQiFiJKBPQLsRLKcbAvYPDQgrLtl/WexQQ++
LWpJg7ZWiEdK9xt1MQy0GdYhvEM/XKT2XYs0xmjR4uSMKf5SHhLNAieHs0p7n0hxd+NT7eOLJoSq
pBaPa8Z3+LHIp0CTybRkpHLmrf2fIgSw96yjgM3Q666TmDxFrLExjpHhaDifHur60XxD0wFqlx/Z
s7MC9+uxZRGJ8zawoJ5HS/1yzK2NvbQ79oETE3X1tgFs1qED0A5O+ONG7k0ftY3OADl7mEpezd/N
C4EmydgI7ctif535BL3FbH07DGDlI9TfbZsaFaJe7Tsr3JI5qoq0YMDExsbmAS5lvI718EPTvY3Q
bXL0yOWlk+ajwohmYWdv7UIeLClVg55c0pbE8S4/BzwUIEyhXX4mKB0G1CRZ/OgkdVV9FlmwssFf
zuDtbE6BCclNZ/5p2bZxn5OB7wpfh8Ke6QZHyAwPv0M63ECOioeeWCpj27Tjb0N/GQ3WlmVty0SH
QnS0WH4xKWC1SymwMIL3OJtXJW10gsqhH8J1+V5rqLnKKyIvzJEIcgoXTIIjXqOco9WxsnwB83Rm
aA0rjz2sNNrVlMvvtgguI7PurLCfEWc1q8QlsNnhIw8KcSV8kGztqUvKc2Fbl4qFhNSNZc1nTzGT
ZWlP5MbV6MKjqRTALsglv6cf0aGqjx64iW8XcHfbAk1JtW2Cva1HRuNiOGkscz0kn76QOCFWhafB
5ueL0UipYSmE6XVVJ4izyt4kxxDJuC6egS4z/uJ7jeVZ1q/qW8k7giE0dkOR7u7hcIAYw/zkFpyP
zq5iBUEQ2M7T9SuGla/R6ujm7a0bBPuSKHK/qtZJT1JfHH5rVrNCbjGgPwkMB2YEY7WwuakSJSBN
ym3CTYY6Sa06/ruIxXAee8Ioo/qgR85mY2TTRxqiEi6vXmtstblYWaX1KmkztZCVALiCFlGHS2oA
QtJb4b1BfWfn9jeHyNorNvFMonz3mhjNh94+vEAn78U5D3F0MkMslWW1L3Taaz1iOByvWuwSRjui
LhveNMmWJTuX7GVNaiL2v/SDBXXuWwkXtYxcuPSqMd/LbOc9ao0DFiKLnj+XuJ6D4gFpEPLXLLBO
WzP11aOy8Nryk2YO7AYEY9FaGzEAB4TsMGqMqDxoEJ+OQIZoUTUFrEWks5XR3kHm4HGEZPeO/pbe
hLww8gRSgEN5H1PkG0urn9RtjFBEKOpDBBHrWrNsHuiWIbZjxy3XszYg50bE5oDFgWEdWgtXp+6d
3mq8Qo1BWFDHppoZtsO3wxGYReGiyN5CC0+m6q3RCes2cEt2RmIKn9sCLicFmclwsClTGJ2Qk+TA
kgwW1ph9TdRSbuCvsOTFUMQ116e3IawSJUbEbacNtG/0wxlWL6SbKEhjECU1JJ0Y5Y7GzWoZp0hi
mg5/RQRIqMSkePJsMICYDRwPp/OYgxmJ+r9eqK3QW6mCrcqZ9j1dqcWPGqYQbsbo+EcFoGUQDUIK
bsIVCueQ1zfDtCgZPdhaEH1uLTSo1CcPYmRCkGuLHX3Gus/nUwsbgmZqN0J8q7gyc26AURm3jOr5
LtcOHY7tXOwQbSKFrkPAgM9Zcux7be9k1YcVVFdknguluLSj9jXKro6iNYLqSJKNBMdWxQjonbM1
3k0pYSG+DMGbJ5jR34xnuQyMV6X+r31sDbjVWNQtW2T0OolGJfbZllPI8w/S6xACoNPC1F0qCE1h
rPMe232LUN0PTxRhZiG+9dKghLCJeETSbVV4SQpzBVfsq8Lw7dXWay7oiyhS86BfZINGQwfJPKDK
Be1o3yQpeBNpayiIpNhWglXt3G1ncW7hC9ol6ZhbI8/Q5IsDejuyMj5M2s40vEtxSVRisGMsMdGH
QDTK3DyojDEHHarmHvqspZsrdgXONAv0Wqrj4SVFENtxOxr8b5KdEq52fI1ciNBF/hcxrWgTnE/D
lzu9K7ib1+waXiyz9JdewOkaaduYC2r8ZxZJT0UdQK9Asx/E+wpxsZt2q3SMT2V5Bmu/9zL16uYV
L/pEfZxrSbACgbVnfSr33cBzy5iH54gYIm/VOh5QPkx8AcFtqQWVkiY/Zzk5DUCObXog0391+gwe
TccMZbxEtWBtBBAXmZ0d3vLZ3LITsMKtSVnqAUYY9O6jKtN19GJ45lpi/vCye6Zg5S77diu/pDqR
O+aWdSdlMKsXj923ENa/gEkN0Es/fW1ktLVZCs/2fLODCHpQtelBwpTFh+0ah3BA+QynDigjNQHz
IW1psUOJ444JCfqj4q/sq0taFN8yR+PM7Zrl8rksvK2pCHfkSfbmDi/kGrQUC263utUZ8FCvPRHN
t8QPYyUkb05sBx+2RFZgAXTqDPutbi0QGQ8Ec7B3cMjpyy4pFu96Yq6DBG2X1PxHx+q5nv1Xr0G+
co3hCrnprwL/Gi4ZZbKsfr0OsX/QiYtRk5WCLCPRnWdFKiNjhh6aSZW2FvFHO4yIiWMCPN4m872h
u+HjeOmrp6H3bB+d+10jwmJEDRIjRg/uQPb+B90I1/DT9KFmMKmGWKN5ROrgTTE9RHB3eJrh8xWG
y1rVYgVc0fiwm4v+JeYdCWyZyUPwCUESaUhzSAgm0PEDmS5yfbLuRP9bW3S9fvIapy/+/AiZ/hvg
4odxB0TuiSUrEiNJdpiBAHpGlsLPLksGkujWInTspXELIsIO8iOdMNm0y84K7zad1H+bnISlEQFx
MU4xjchJzKSpxrVvkBxUYoceGPAPRBXnXRpItSnAIP6T9/GeJ1sb1q3NWzFA/g9DmPe+unpH3ixS
3HVFGQXZPFAk6zEiCiHvIsfxws6ueunZtYWqpd+HNOEzu8J63AIj0+pPEf2F0EDbNnvN+U0dnWmB
XmwDF7JF5hwj7S3yPgeSIXA2LQ3YTGwH2PxbL66LZO5H/WQ+kyDfK4kf+rT1xztIFrAUZ0v/74lw
cGNgkhCjPA6de7Nhx6AOJ1IO13nsk1wJoyNFu5QZGD4fXLGnHio66Q5vSSveI+aOT4XORBEBUxoy
z0jKY9bcKtRcns85R3UjflG1OD5fACmWM3f7ZFSvpDXcnHFEFaHXpDR2zOwJ9fSSh0OYL9NLiyAS
x+dOwJQ5eN9JwbZGTKxpM+oJ8KFT8j2zYWsLHa0sRHmSrQOaXIfeF7dQla+Z3jsudfD4myPZK/xj
aH760LbYrRTpsW9IbQKpaH2Y+Z5e1SdPuvQXA8SMF51XUJ0/BzSGUbFWNaPdbCUoWEyoiRh2DY61
qgNOi095KvZNcOelYvVv+vgwBoKiXDh0chWYbH+N34jjUALgYc1oIVGt/Jn1F7JQ2ru4ZbhYrdNR
bDx0tT6zrYJxa+jXG2O0dkaYgILGW0tR6PjvOnEPwiStI1r+RIbDUIKqL2DdwQy+iDJiI8VtIhzI
6ex/A5/Z/Jls6wAHmHnWU/zVE7uXcjeOd9k+ZPlplv4mab4ihFKzzBEkuP/KiGGdmw03qJ8LK+8v
RVyd5jYGbHXpsuhVJMjkNTP6m9v0UKtASjOJXs0e10MABM6M7S/SeU7Z7G9g7PNim3hwrhopSdpA
MQ3aGTED9raWhMLYpTZMAbkhyGOE0Bsk+cLssBeJ9qvm4XmylrZP3vdhmvz/7GI1Aj1TC7Ar9Cvp
sICfc5eItjh5rbzx3RWIgN+n6aOK99jfFPHL/bRCpn2VUx1rBldoKM8GN5OJo2zQzaeI0p/Yy0Vu
3LJuT48o0C9TkpKYCVC9+KYuQkXzQvLBlqyBmBbVt8tzyPdVezdWEQdh8IaNzMdYZ5uw/WjbeWm0
BZsJQHYMjXTypBzvo9auSvOeSbjujNKnlwZlTBmwwR+55qLcurUi4X8UzScUyFownC0I7tXsneXN
OD2+mOO08yZLKl5q33BUmfYyvjHbS9WJA/NxNiliFdmE2c3TvjefEz3HvIxdSnqPqGBpZipUUMkU
en7JiJNzSYivAp09LsueyV+bofOcZtVDIf364JNZaJlgvMqNA3X9c2TcCxRbOhEtBj6zzJMXvrIS
S3GkQWnpkMYVLn+g2o59DG3GJpgvUC51H7uIyZ0xYqHMlDgDBGpU1MtXj/OOvcn0XuGfCQHz5p1K
I1nO5lvY60vPLV7VAEDlhY4z47tFuEPgMDMomfnfhfXSsm0zUST6bF1S1K4OBU4uBFAMZ9E0DzPF
R3FT+17wBk+tx+4mWKvPXvDvjQPgPCTtA15MxAkcftQC+Cyx3vNBtw4tL7BYhS9fmobNmhJOrUGf
mrkbTI3E3Sj39Rec8IWffzcl+unyxEaUOKNUkZ92iSHYbDt7Kvc1G6qQB8koU3xmDPdCIgFNn0Gx
qhKYIkU9O+gvn1ulZ8YRHZ0hwnor1okfnI2ZkHsdo5K2jBhX+nO+GthutL8Bb0UFnQeWYvK0BnqD
nAwAC2LsiKpOahsm6ieHBhMT5IaJNp0RYRLam9WjE/WSlxAJkQy720ASRjrA0qNwYDqI1aV7mdNS
JYuq07Rz+BWTX5XtmGEjwJjVsbePlHnETU8DkyWBlqcuajAnzcXoPP8JQeTexAiEiMjBFNw9NDsA
wNjmHHiTWGpKETIMxW9dkH/X9taqb0B4wfiz0nZZx+3NtmgzUhlfocpQDzR0VAwyeHuzf+whujH5
ZLQDoBRrsOfnG7wylQf+p2UEirM29m5xhRdMDnsShSL0EgLri91v3ZlDq0AnlJh/js1X33bTK8m3
jDY0kFoWwmJ0h09Rj9TAkOt4KiGK9Q7NEPN+nyHgQj4G6iF5VRN9FtgjGjX3RrAUiV/2YqRrxCg7
oQOlEYzG/SWMrzWwB7Sr8HLszXQU5qV3tnb9NnSsy4INJoAoYgGpWip7N2ncCAl1GUFUFB66ZKTk
k6FobR3OcKC0VipeiqTmMCN7mPBJ7MrUvN3zZI/LhOVJpmvXLmTNlyTXpD4NeKGtoTnGxXhMKpAf
dQlqi31pzYvZvXFDczWdU8I8OLJ7TniSezH7BTNfcWvSknDgFcZza47XPlbwoTSDHkenhESspEow
wKrDC4I5gN21K65GOn94o/Yooq0xDIyIzWFhtg0x6cEpdoN3x75P6SZj6lYk4XKIR7prO/5XcMz6
H2OGLASq8VLYJEky+bfh4lb2/OgnKAmUNOLRMUK4F6QU1z53HyvuMbka+JWaEXVx/qO+/4j1jGe8
yShB9WBtOlyZ2BpK3jR1LE+d4/6M7BhMXK9TutZF/jOkBEr4Gc7udaSDxbGqZ49ohh5CdzESgsD6
LB8Jr15FDt/fW1c3NwfnLwdUniTngFiJyfmRCKrz/nnUo0dvEYPAAhnqkr/POE1qoPDmcpvua5jm
XhEurVz8FXBW0hlM4GtALajxJNq/Ixok5qCo+VJUQOjdmLcoZmdcbnWbWgzns2yqC2LwTcSihmXr
sqisF918lxN0GIOA0+rPrLeo7zrEOwqq2bM28LFam7uOMsNKXlS7O2b2Fgm/J/+Il38C+pKY+wSt
vtEfAfaGgn8N2qH/7QvM7d9RQXHKQDnoydMAqz9G+W3UrbNbmy+hOzNOSF7LGhtiC2uzLf65BJ1D
78N4E5NjDcGhJ86mYEfhbQxlDMpxr4ykxITIa5mu3You3WZBv0tz5oMoMNrBPeNFW44zO7AO6CCd
bBIB+cRwRVU9nSrtzoo3Lnds7sxqM0R8Fu23iXcFS0a/eC1DE6x/dWqDmycExh6oz9RVGiDHif2H
Va5Kz30Ja6h+4Tx9iBR5iWftY0cZhMnLQOr9NggmAY1guS2WvhNtHNMj6HNCBen9M3pgrcFLo18c
cNuwRpVwrSRgwlu64p/G0ExRpdi4eL29UoIVh08w6uc4PvBvkYxrrzuGI4x+An7dSfcOWqr99Khq
eo/jQ38vmjerIjAGN6RJb8Ac3jR2RMlWFM8SxKSfhWie0DujJZNtd+lZFHmTwJj6MfUXc4TwCUZi
RtB4ALZFJrnYxOiB5b+cqASacsIgUNAi5XvRM2oYQjUcMAJQuq9tjOcpP3cs2ZS709R7oIBcwfHT
o56JlaTCr5HhkyRAmsJT4XnrHFdAHmhfcVRu0sZ5i0L08h03FHrEmLFU6/VLF+FD12Qfsoh3ARtd
eyRzCEp6SQuK+KWNrYXXbgMjXaeBoMeDXicfZITihBesPcjQo0eO8Z6jEiHj2NCN9TTmG4wrjsdT
yjOZfAwagF2vOc5VcS2cGn51qV9FbD7s9F9mRsQ/cO11gMa1Bk2w/sy7P684uBqGWhzIuQ2GJww2
geC5aY42qu4oQV45D0gPcwBvKAtbCjGq7nj8GXCbiiY4CDdnmwdNVi58LqXdvQQx+qFBUq9gWjE+
Aw2uKDlBRLouar7jWd/oI/lik7lECIIAod3ldFj9THeOsQxR4YXmdzYIypW0Dg9sO+UAxShhReij
0VMrck8tObV7mOa7mfaNW5wxNPTZdJeQ6GeCLOlwDTX4TpmL/IuabtWxDLAahcDDg4ob3Q2/bYaH
wFLwp2SLBYKip144BwtGX4kLOHyPu/KB2y6kfceP1iG2ZnE8rEJt52DRJxMWgeul0O2DoZ2a7Efq
yMeaY86xkfrGkssWNDg5mRHLAWY9Uwlt5DWcHnXd2Nou8kqGob31nWPeTgZWfsRxBeAEz53PDUNG
SgKrtMePm/bxElEiw18PXQu5B5zDztg8hw31pGXZ53oqEJLDed+6Jcm5ls1uE8kfbBSSaHRXnKBB
rdIwofYaz2PHXw5/R5b+tno7M54nQ0Ybn1MgvMAR03M8NV95QCZiZF9TjJHUC0elYdBnjrgOSzsi
GgDXVBKVIVaOHj+3TGAiK/irvGLZO+tJX4fyUbogdRiQGoyeC1RmxuggXsJl5sgVnxgQgHd0FZav
PtnhqcQWy6zFZVjAGIHeID4YSLxYzfdcosq9W4S8BD5FsHec4/yWln/H7oWFUn/3lIOv3yuLbpJq
O/LLTqOf/HMl448u07YdSNpm4/dobttuGyGlmQhtyPis81Sd+iZZVg7gLbYYAT1kXv5z8DKMeXus
OabH0vnC7yWwJHG6IABQdz4QD+bGJjo7HaW5uZ0gbzFY5pECS1i+q3yFSmDBGKDVxdhr6AT6R4/w
lf/MCH4CnLgJJVEGOhwWAhYRXnsvqWYvZ+bk7k89LzQBXVqsqNVrDFjQpsyXKtwXKtsZ34LA/IHt
ulhqBfyi+YssB0dgXrS3vc0ZD/rIh2/HU9Q6l/+gsxhw/Iu6bdG0DvnDAijl0QzaStnuL6uR1yqd
k3NpESQAvAVREccfRfDXdmhcyboWP2VCHPcrSwMkiGdBEp8LiYdEoqmN1wFsUSYBoLN+EkrijhAC
38TaLwgg8BUXK0zxHnL/FZNKkH3ScBtMGcln9Vfm31xxrEO5SyQ9XDJtorT5dFztmcknMhhv30XV
po7ida8jLUYAgmiYuLRFFWaYhEgacqj/ZEek8TtTAOW20cN4YfR/YLNVbYBE2Pa+NyUe177EEAh+
4Fu4JXkXtEtrjMkEM8F/I4pRTCuwAP8ZeWeLxtojjzPB9GCOA8RUYgqz3+rNCG79gNR4gS6YOgEF
SlO91O4KyaQhiYUeiaUz7x25u/YfGfaDeVH2XYfh3lxPKLp5mVSHrGWhRRZwkS0LPMu9J0hl/9Sm
F2kTysuuiSzO9qBF+ENBQmyr+i9P82UiIuaa9iYIx1WXGoRDg9Bmsp2h/q29beltW35ZQoafI2tg
v7djwudF/1L/oiXyTTeKjZPIRe8e646E3uK9TQ4BiwLXOqW8L9uqeiezeQhJzOBNa2ovBk2l0hOE
erqZzfm/0S6+3zg6mAqvgRq64+GLNrpFKuoXln1JnJn8cbyfsMWla2x1EaNehGpMVKI/RWTdEGwQ
Bju4xQhMvB8GooSvgh3DQlJRkgkI6rpRfxXcXTU3O1gF42zxYTha2vKSH8tGKVvVp5oJ751vFrkL
JRDyjOfJxineJKQ9nxVnV3T72f9J5v5gqvU36zIJXsPSgQ+jafZZ6Wga9jpYLj6aJ2vM9uU4Y+Id
duXI82kXf0YgP132YWo5MCvTJXQvcO5oImMLBz5IdxA5SK9tVM6VuZvc5/9xdB67jSNRFP0iAsxh
a+VoybZktTeE3S0zFVMx8+vn1AC9GMwAHrdEVr1w77mpvCcNvHAyZnCkqWcyz5olIr81SqYlSGOq
QUrKsl2H48P3T1PMzIyxeRxYW8tnneZij4URYg8YyQqmu/j4hXftEKz7OZZWO073iK3XDeerhVZM
m2Gmtdm7P8F7GFM2NibLNhRN5VE1coLXMTrIXH7Rq2zb0PzwfYhRfgl8NIUC8h323VdoO7uotvda
ZN9xhMJF+W2CTY82UVdD2R/FUUpBRFQ6GA83fLfcA8CxWO8PExbfuW7/+NyDlRSHjgTBMLRuDna0
7B/KPCbYwaoudYrPOP0rg+gKAJHlgE4G99jjrEu2fZD8ZXp7R8H/W3fGsWz17YBqtAhgKoRFvi7l
uCa7s/cZmzqIB/ro2Y/4j5IIO0LXrbPkr2thGxjKHNXZsiD8LENjWTdQPYtVw8BDbbfa+DSBE7Z5
O3KsDYGdbEAkUW+j+0rBF7kBiTffEEE0xBll+mZ0OcUmsCCIIDzaYlkiUE6x5VjIuSwFjgwBpVVo
vjhVqyOn/1UXRDzoR9v8GeeHHlUrx2eHg0ZbQ9ublWBZSGTJzX41QfZzQR5M/g7EvqdO6wQmkofk
DCdvQMbYwK/pASGJi2eKsyI5e3W9lxMIu/ITbrM/0LA768KCHlV51lnm9saQgCs7hFJM1kZ0nWCh
FrX1r+n52BgSpcPN6LVNDQuvm6MFzRRmqUWYf/X4T+KQc71aBHuez5SttIi7qw4vVU8h17M0nViC
ZzdfWvAd2H6Mw1pUGmNzgMREYY2TthDNDmEQ2BCs1SpMtWWJT22uZx8KltmJb1eDRMqMTM+PIzoR
tA5getLAWgkdL3ydsRDIyQdTA4n4ILC16aKn0cEOjGyBmfEsUOskvw6yPxf+n0MWxmh2L7ay5tf4
GPAnmYibqnteunuHQJ0aXZRLecpEdOF2LPWJaxDKaMKEkTE4gfd9cZ4hoYDC7aFvCBKSHdTXNpt/
UJ6LHE6R0L/66WYU/rIil3Of+SyJkNHlRFAk32PZ/hH8b6M+RUebvZYhhhrRvenueBIWSR3d3tPK
e1R2e6eu1iWpo6gPd4I8hRn0jxlj5ayp4WERCph8OJ8tII86Ol3r2dYdQ9B8F9NCtl4Gr3Dmu1LQ
bmtXqpOTR5nFhfoWiNEpqC/r/LPsf2wavn3MfUmHmJGJUu1rrnWs0/Nh7jehuendVSA3CSwkg4BL
iCsmYpM/fX9OWe1q9BCedVOXbgRrwuHlhqmKp43C6Udm+bqKjz7yaoB+1SHUPqX7N4T8WxwCxL+o
7mGn0Wtu7L3PvNAETeaiQ54YOOTVb5JfAiYBBashIEPkODbeEpMCmhyswsUdjfTCBN02sSsCx9aY
65FFLF4CkV3b/jY6J6f5DGvtPpruumSQqfkMZcV6YNCRczZpeji86Kx0FSMh+Wb/rYUnndlZnHcH
y68PGj5zOpOETJ+g/UyZn2iad9TacCcH7PdhzzvXQxB5CSitMjaXI8xAtWdP6gbxMu0iCu5ZWqu8
q95DfG5wpbxhxb7CHsfNiG6AbFdmV/gFYELlTM6ZI7bTwgnPbovTEdvKEDvEKmbs37vF4BXooKn+
jGMrMZwrAXMA1q2PPp3C3ZEtuyocVMdd09DVou8nlMClfSDmC2mH/aJ9OQAskVS9p+67QRvLfZF8
NRZoUtRxvbEnuDPLAQ8cenPGtmEUa99L2I/eWuLbdfd90D2MUYSy8GWHPFF2gYKOeZKLQ8NGa1Ri
QwaHkzN+QivdJRBlTMJGvuuu/XKnd4sbVa+uCXGCZjgcnEFskxIANwG/zPBspu37LPgl85zVprEt
yKxwSvzhdrhPw/ml9BgUyMDeCsh0Y0prU/uXgBINiwYViVG4W56J0sf/FOB0qjWYVajrwA16SD4s
xj8k8YwpYgSwamiRPKIwCyw9XEMNSj9eu20d9/RvOx6cwgOJSwaDiiJnjIZAJ2HgjUs2Z1ve5/Mt
5GUpYncfOCdtADxw9apzGz1EbNCvWOs+Nl+Mq0XFyTx4bzuSiV65sozqEvNYQLle243X06G5S/Xs
5BP6NeLQTVKS0Pj1IMQlCWRw1bPu12oVIUKj+TJgrpBYSz5ebcR7G/FXj4wM5cMA2aj05BvtlO7v
x9rYBQSXJlwOLnp0m7gHjeZrXamVimEf7MD5X3nvWyge5qNgJek4G7XsAMTXpWdkSlb+NFieSwNi
0dYc4Oum6zF7WIyEPPbtEZEnU7/rx1ehUFJoreu/TU0NxExFvCmJhBm/9VQODHPLoF8lTX3KG7aX
5Ek04gcFKe2m2jQqbUh2aQdCy212f8rLo44BiKYSspdj/2k5q2ZZ7Ej0Wenow4dvk/x5F2JXTL6P
vnXMZ+7hWYm5hXgh0nDH2xwhgyY2EJbyKRtV+jbOroLa0L9F1EuSLtbBnW5KxBxrzm5GMKQYMLax
uVuswVvnqO51mAflPPwaLkU1ZCFq3FLHQswKvOSVzhjGGf12VjAfgiDLamGqhVHdvgWpznO8yn19
I7P6nGoWUgS5rBr9lMEgauUx6iPCdQTm9XEH/uVFj94y3dxqHbIIs6ehRQLjMJnwJuNX9/vXxOMd
0uIb2OnQvZXDq0YTjgYFS48H1FQnNcN/0xE7Wj5pNH9H7p2g8fd+jRfMOuvwKGJLxW3DwGd3UOTi
MmrtOjCia08LYMSDOpgc9jHVa2VXR88VB5MTLAm1Y+O5a7eR55zFojV9OZyuBtqzqAPIXGJINFur
WxjewIM00fbMHOZNhxuufg+kxPLozjsPMf8AG2U02q2PaIeAVv86JOl3nmnTS8xKsbR8dH8xjCOb
vt3M0rvn+sjjsfdn1YoWgvGnp30TLXvXum4zSXbuHBIWAGDzaDAfJNre0KuTlPZHzDVpROc88VjT
osuQyYcJ7iFo3JVFGreLx0aMoJ2fcYG0FXe7Hj6F1e4R4R17ZiIaCldl7k4olu06uwzx9KNekGKg
BYS+VATfBHfkLFynHaviU8pdVCPR9QPiDQvtsNPLn8G61u20HAa63HGT5O1mdO8SvXXWw7MuyeJE
2NLInasHR4+5WUwrainFoMivDTmABusPOtWgfPjZPUcUb9mvCRRaHX0APua1tC0MaBLpLu9bl49v
E87BDak66O8THh/Lek9Kb1H1IY52fJzes3EZak1cDUhtu/IyOP6mTacV6V0Je/zWPg4MVnocr0Mp
N24JcwBoXTUAvyAbu0DSp7yhDaWQ6zAl699ruv48gLZymTp+zFQz3/8JYAc06cUqHtL84Ua6zr51
G7vflktqNG76/BjTCkeAvmIj5sTmxs2s3ThcRsQNgck4kThMtq477GKMpVdS7wDEgU6zTCaEmI9y
BoA1QYhcWroqNQoaMRbPDV9S9QYgYVEFyq2F+xGefdzyC7K9562O6uBUATtKkt8QRRgc0YXHHorc
roabnU1obCPoXlW2WBQYt3PYxs1MNzviREQIghNKI6Aqt32sqnRUR29+1uyLJ61eR7gqHRPd61PL
P/DPvfjJ/emm0RKZ/wpNME+yw2HA1pyX/1KzaZTBZ5381QB6xO+qVHVxiACE9zRrncMgnvwjuOyq
ZLwJqFZQ/CvzKr5YktL6lIFf8xEB2XBADqEyT/2ZV797NzoWKmbOdV8zFsVQU88b8ui2cQM0qef6
KI7MAadPDGI4fPFTm5Do4mBZZiNQpg8l/Um9q+vq27Ipz71Nyjmb3SawkVUyCqkpkSQVTvCrO5+O
Ni7b4qq5Yqt72IHMrY7GfMK6PUbe0uMuGC0oBcOf2E3OdcEmwPTKTU3Uk8Qpp77jNJ5gM50Zn7Jp
DhKyxKdxhXpw0aNDjN87sh6Zqdpw41pWtCZSarSOQ4UgApsGCrI0jtEtzevA7zde5b51jb9pEsSI
8R+bYVHKZ2FDJM957RGWqvnS3MolkkSCVu4u27L8/+Cbo1oJSRRUIQtw0d917gQb+J4eIYRC+CJC
fm3GqGro1+HOz9gimShQMrGr7jUychPX85jSeGk/fYVHCsG5j0/B7g61kKvEIVWZ9bMUbzX5mLQM
r77Lf+6UUTtYWZRGFS6EhF1FnaOylvNL+OMRHzEBz+werMwmd1W11Ycc3O0cy7WfkLCNvmoyIrI4
INfCnsxR+BCsS3lYrnWURmFL0+sdQ/89N2Cqvpe09TgWJxyanKyA2wzK25HKI9OfQ3YMea6x1jLf
VWGizo3MnxvhZlP/m0Q3rbqXFsHdkN64Dk2+n6IsVwim1jkInMiYdxQX6sVcMaFiJ+ke/eHQchic
qIX8yPyXJ8ehZ4DC8MiI5avHvrKIGQuQcICO+KVZ6ADy2ooze5i3LhHVhYemCUM/6U3LNnskEcSB
+EP5GIf0zYImKz6QNqDXSr8lKq/aR5COk3ZiRdYT4Osgnod509CuIinAOcCQlG68oNz3oWQkpq8C
vczylup/m+o6YvFGRbWwBneXSeaa/LNZG59KzBtSz/ThAGotXcEA9LGb+dOnE29F8V02n8HorzMF
BOfAjF/D9GExPBDJb23F7BBYayAr0JhCzw18suYqDPHBVpy7rj/0dfU0omk3iIbDSpdHvR3ZxTiH
0CKSwGPp6ZEOY+vPaFAZgRj4J+6FM39IUJgQIIflnwnB1mDRdkasPEV1d+Z2HbfUvum2qM9D4dNX
P4pAR8P0l7EEIuZOQUYrD/yZ4b4r5m0ysfM7m0bLHrC/lJXcV1Z/8jx363zZUblXu62y8ndFDlQk
UmjmV03bMg6HQIyzEps8zhcD8YHN4D8FESI11KK1uSoplya5TSmKHKYESIT+0n4tLQUc75lsCali
hP7/0LUI+Hea/iGFc4tBfjuGWDANlyvCZtDBlp+UGIqK0SRMGRfFkRcUYoak5IMQV8BPQVBTBf2m
nr1L7RLki0oIFHkxM+cx5dkZaady1Vs4VU2/iFq7Abbm1O1K16JzbfI+V00HYgd5W0PKhz6NACfa
V4+mfA5McqHEG163FAabIRiff8QgL5t8D+NzCwHrtQutf0leP1It31Qhn9O4q68dkk1dh7rag7wN
32x/IvAhIE/BZFNtm9ilfeFHRP/Ka2jJvQrBgF1Frizh1fO1QPqe9c5iTj8U6cTSiApjupYI50tv
yUbw8Vo6+H7I2hGkrvpD8FD/vmB8JIJfX4iDnnusBEmmQXQfaCRQQZgPkIV3O6Xy98B467RJCVX3
S2etp/yvNtxDbauBXgkyPj/saBQV2nCelKLXCF916f4mGV2CIT77yt7kQXboLCz+tVpzwmZLmKJ0
YuUF2VZz1vILcVIdbDqQjFYJa6049ukVBavBypayA40JQhD0GG4O+6Welo3ziWMoLYvd7IxrVeZk
Jghqrfjb19G2Hb+4mnV2OEXNWrY3L1KA46/LvcRM5EHw9DmpjGOEc1GfdgGoBg1Ce49OuDa3gsBU
c0WD/NIEd5YcHrpKbeZntd6pwTox+wFydVwoOLrzxCBLJIeHnCJEbTeDxIKpn+z4ZCfvpehPJn3h
MJyq+Gz74RvPn9arCI9VUT0FbOO4JZHI5q9+w+kSsskJmveRwtEIP2vwXmMSX62JqHmm+rZgPOA7
l1Y8mWJRyBgfczadwf50DrgeD6ce2WFUblb4LCHUep+iyTYjdDMyEIkXwnGGu6nWN/dBv7pkAUvy
SRtAdyxJwTcbuDucUq7c2F2gWse3lL5iznzB9i0/hWPu24L9+HwceCIxam49HfQlIFXRPHrKvRIG
Xc9NNQHItJxkOyTWJo/DdcgO2CGLqSX/KR5d9DXoPHCdWxipagALzrl0EdmhQ6lGMhzKQ4yOwWJS
ZaHxobKtCN6i9JlFzO1PRTFB80juKT9BxBzLYPGaTaN0vzNz0wTRPAcMO69owLrunTo4UM6M6IDC
yTQuapPQO7+YevXJu2QV62nNPKijPu7P3HOZEyzJ8Zvhg7uB3I4J5wiKe4/Ra8oQA69xkr5baDHb
i6Gh5nKQs+gmYKRLnP1auP54oJjQ8L0ZX5D11g2+4xwXouoSG94rt8VoOHi7Og7WZMBvPQoNSIbw
pmxUtGVlM+hhRJPjvbDjN9Hku8rWNkUwXFTfxg+CXA4vr9shxSST4Kug5VUkwO7IHBKDzMrviVW3
ngHKNxw9S7xlpM/ASFK3G+Q5mfkXNKlKIL2CprUJoG6HuOC6ILymA1Ez7N2Hec0f33pOWH6TNKeq
pW2wiCEuth384YA0FYhOCud5Maufsso4pMyDRu6ji622SD4QaPHJdnPF6ILQqrp5bTEqO+iI2kca
uEfhdMAHwp3GkcHevuG6YYLr1yYRHf02ISA8IuLglylfPP/N5S3jko9Q5VsGHMSPevhbKOLNZDE4
KxfNNKyCdltAjQjxCovv1koP3C5KB8+tkVl7dp127eMfRnLe7CVG09oP13HPA5AT4LOeeXQ6Nzxm
JRGhZV+8szcSzfBHdoiSjeDAXckKVVnVYauytRUhYiZS1DK6V1acUfs1CvJzxuAQR8z1k34fZP3r
jC4ia24gGVHVMEiEqFPZCawxpJwjBgz/2pbtoTPKndlg1BtaEuL8/dQarOtGRup/Xf00zmfZP3gS
z01ZnjL6dFSl0/g6Z98joSxeOH9YNno2N772n56hlNzOp6wIWvPRtTOJjBCjvEgKYLOWhLojemJb
z9oc6QRFX8ca/wvoCCOY3LQuApZtz6/lYzzs/sGenVKCgT6t72yu8SmmCxY4dXtp6xs3s/g/MPI8
6w8ltk8nsJVXA+5LU+popLnwXTxV9yR9ZS0fzsplrX2z/cf/9/8jmz6RLW0Tbd76g30yjPiMO2k5
I37QJyxDGyxRVNP8ItQLlrazz90qpkgCz5oiQhYnISNCTH/KNrlFDqOfpDhFWfLblTRkagIYuYxa
yC8iXKSjN3RLn1nwOfKpimqXLvzkYkHP2q9EHt2AyzV6Dk6+BYmwhczTEpxEg822VUdS4zF2jDkn
GNOoX/e9yhuA2QQlT0QCp+eEFgLRT4EWM0AbpOriuWPwNz2niSyM9NvTX4MaAbD7zeRDOeERvazt
4TmwqvTYDJa8BTZvhAk/zyVYxyUdvDT9Y4Gb03DjE0uc2kd28tRgzTcmO8yE0ZNqx0Ae1CDKbaKw
kSlkMWpiA4BPwMx3Pnbop33mnRpymKQCmemdw/yDRU+Cl72uKc1Id6fxkHxE48jGU+WKF5j+WJrj
tiUbouIUe4RIPKvIgBQD1oF7rorXFSG96KOMcDwkBTue4UFP2CJ7E9bJ0pINDOm2hdES1Wvb4YUx
naPpFB+epXODogk29ka8q2g9pGAZS1bBWVc7NuaSJb/bUDIVqEjDZd4aYG1JhMpYIxytRf3ktBdJ
ZIYxZUs/7RZscddqWWr14daL6p1ImAg102buoIp123RiplTQ2iGeRWVccH4GAEkcvB3jKmtviRZs
JR+gJLZTAonla/TyZ0qdW1m73nkFS/wi8gjne4UGCvo2TlvCr1x+w2T6niMl9mo4jw3P2iTSWcii
eVQUjXPbHUMhMAuTqcuexw0eVu8tM+RjtZ2v8vh3TKl8TCi4Lpj06AN4D5ywZUgZErYfyqOh9x9u
/lrS+ZdNvfRBt2cRtAN766cMz0W/7RgamVCdXYayVJZwSTyY9zfQQUlFHCn+bhiZwQInPPUUmDv6
Rp5kCzYFkQIvzsCcy2czLNk+OPsI3E5CI1HNbNBLYg/Q7COFtfkyFVLc6BBiGimrjhHV3i/wMafI
CThDPJMI7RA4LU3/0auRtPg8/j1yPuHEn4iIVEXS0/FMHZTtNsI0ID/csWfVou8R7zLO/mql3IZ/
6k6eBFL2hNxV3RiZNXdrs7fXYWl8dpO1COZbT2c8B82hjd3DnHUbghy/bcH7jq9MYfl5UBnZrDQm
6+zeRrGVc3USBsuzTUzHOMoJLEMEVA+RVgKWAS9bCvTbSchRRNYNAEhfWbp+tdsrprDqpWMphUq4
bxBumjVSrLsXvqYMgCg71fvcnNFc4dxk3PBuec1Gd6tzNyigDNGNvbWl18enA8vI9f4fojXOpip+
SklJZhGoPqmo4VAH7h0cbY9jCLtc8eGPx3D+zhzWL/ZFksYhWGa2eBl6g1NKmRL9fjc4CViraUem
XGo5L+DtUdEyMgBPhIikE08z/jP64pUfNsa3qqUCwIwFY5pl8TuLQHTgrPe5urQOjZSWfmot4vq+
WbtF9p6mGi/Md02XZBgo4y4uHB8biaAklQrkKDsc6aOKu40jSRv/vOKem6yI8UL7zKGVoYUypHO2
vsFBWFRLVirrbmQU2+16e3xhmZM2mKiIOtQxFXT8PFkeLePh4NxTOiOqEqynMfVKE7RLB/z5QFU5
Tjy0PXka498WKJqetwcd2KJNiLsA/jrMrPhUgHTCebD2o2FJCApvQY+iQusxLLarcvBXZcCH3NLn
DuFRbbYS1CY+KKCBpBQ8ihzxuoadgfSnmx4Y4B5asLLWn5DAisG+VwIold68cpIXlKxYMBd6ER7T
0tkkUbuP7GljLvK8ZtrvBjvPIgSg7D6gkK9Dr9zpc/42cmlWLM1TDAnqO3AZccqqWwnenFK+5Wzs
RK5qU+AiIiUMZcB8dU03w8wBI9yDZnbsf6FXZb82xXgamZzCJP/+j55X9cUhGHdz95o0OI+iVcej
Hlk3m2AoGcasf8X/98ZQ7SIPS5FDwhLXI/QJA9rsPLFFYmblesj5GaRNhBjPc3VBKoKp9YOnoRku
Vg9WoehM+gXjnJq8yFh1nah/g/lCMWtgZ5HE090cSAOVY938+F+McMcAg0nBWKb/+vAD+hGK64kp
BZA+F9ojOH4EZDSdTNLUXsMb003bfQ0mPLqD0dPaTmJVTeUGeSl+Pfdq6mco7FP3OUH/G82II4Ar
NNz4+SMDIWHxsSXESSV4yR3YltCBRAW/HrWjMvnZO9IufFJ4qoaL64nacGL/qjsM70nP83rCbQlL
s6xV0mLKbcVVVPVHlV6S3mMUc/dAJtbscQum/SNHxtT9usHPoEHIRnZcJ+mn3b4TOqHuU04gyFqr
ShEAnfxZzvUutViXU6WkzP2k9qBNQdaEn7tOWVDo6LP6tUsjG+EPgxx61ur3jAdkLACL64h6OVcK
u3jNSxI/neOEkzmJN/CLSjM5g9zcR3+NDh0RC7GafQtwtNrkhuFar0mUn7T2kFbxpZPsbElH2aUT
CyxPX/vjgyVRH1rwt6wXPZbcxpBx6xx3x1Fa7r4BL+O++d1fKdH+kU1eULeXCFt0SEvET4lsbdm7
HoNhL6vNzBFZJe3OhVAR2OYr64hSJTlVIycx03fo1Uo4FP9rfJ8zENlRyctI5JXGDIbmht2vNwHC
x53l5vDi/EtOW5PydVbyj3CKQ0OT6zb9IZmJxcNuwbu1SQpw5eD0QlRwc74IOmdD3BTz7HKtxdGm
8k+tNUN8pflGGCzbClrJG1r0FXtQuqE6J/c4OgsuZXMSlOcIB5xFjJKrINx7aserAM+G+NyBECDg
uozum8fDNkODrBCUsTWA4jCiWKIjjfgLYt4OlcSAxHuE0h0Uv9ZVbFUkpcyxunKbh3eLdzBmmCpN
9+rZ2WJktlRmxCWybVerAvOLJn+pZByS1wdtIUwSRooMnsl0Xaudf6B9Zi0WRwC0Pg94owwHLPnV
Cz1EzSfW2EzyhHH+tuHZ9H+iCh/HxPgE8yRlHRAqTmgsao0DQE6vaNKm/885EwNAJehqmz2LYxom
VGqoVR2OSDm39H1HQ3TEKs7beD7if1x1cEHAOcNtwDmhOdQRFVdli5N13DVGzzOhLEossGp9p/eM
WzyUj78G9GLWxH2YbOE9r6L+kRRvlXOtQz4542rHX4ovXKAVaG5qL+N175TctbdOJLqbgKMqXurV
jV0ZKfaMxEgQcLr3gbFq4P3VsSQzxvOaH4UxQ6wEsZ2y9Oboby2usACCDiscUTULWwUNBdyRqbn2
gZk3DA+mEmxLsc8l/iMPPXOwAXTkkdQxw30dUE8L7a9dVeuuZ7NzHkxrVVGtke7Esp8VcPULAGcd
E7ZILBI+VVAtmF9j9Jb8hGBbJ4/SfmcnbpGtZKN600wPKmn84u2tYma9xqx1Trcelk9eTp8FMLYb
5jenGJLNbL658VdOQWMF3smUxdrx3mI11iRNE/YXKWJVBEPoMWYVXj/8g/03jISouVv8XBej9Bye
hv5rMJhe8gDogCS0eFMOwC18C4UAGrruEY7ai+c8W1TrLFROak1YM7kNkTNgk/6rjKFj9Zh5ODV2
olCLmBjiEKJ0rrp02eHW7Woue7Y2uXF1503iOTt1ytAyUDgOPOoYgciSULMRNRU3qmOOSJ4e0ZHx
m606NhSnQp4HNgBBHGMcCdZFLLZDigiLYMxw+Jelr7h7MD9Qn8SElPRQ4jgWzOcwaWjf6BQG5AIV
4pJR3ziBeZiL/AzZHzPsu1VMC42nctBZLdMsSQ96Q3VP2N6OWX4d0SxkzK585Lqj95QkF4Yj21mC
uZF6luUl9W8VgiTb2GMzT+JTVrSbhttqoObljvy/3sVn/IJS2KsPBbKZmqTWajxOLZM464sxTcZ9
FuIjsGzIfZSx1TDfGBQa1lHyxI7uM6zug7x045fLtSFQtWvY+0zEjhZJemIk7+vdjZBQi4+ZlY5s
z4JwRrPUSbAickCeKfkTxtQd3ClZ/USENVTlT2udg6EiFx5mcf/N62cULAWYm43bfAedYKo1ou0/
p/wBPrSxyGXfTMyIRFu/JtYMaZAKcJsBTWuMt9B7Lzm0VedLaRbmj7bA4eDHm8D4GnT/OA9kT8Vr
d8ZYqz9E5i7inuBU4gXDE5SAyP5HjgxhGI+W2UvNRKLzm03ARtBAsGU4UGGnhqydcVO7a4ddEqDO
3jgZzdllMTLFpP5QxwUkPk2YdcRaDV+k0aJhdIHbMI3N5do4cPhyeCo2Yk7ESUDDyGxWIaQKsL+U
VQUzca+IXnXfPFoqNyyNz9wI3tqpt07/v15pDLH1V2RIumbC6pZBnLPV+GDyEHSAxmsLlG1ED6CE
ApqfcJK8ts6RlZABl845NljU2EZ04PE5vPkzMW0OVJgwdz3LU1hg+WXEJylRN03oopyxZTn1d1T6
blC0rXfwqRGWVHgYNZQoMTV4wsidjcgkcrSBEMYtwg2n7t6smoZl1HaUgqnHWIVBAX7sPp+OOc7S
yjE/k5bJifOVmdQrxJrVSfQjRbiNtJ+wBbCJMqkxOEVKOP710Y38TUVNmj8RNlk06tNobIBILnp6
SCc7xN6u54ggImVm/AOPh/sJxwxpkQHoPVkcEm0ERc63KX4TdnqDZRx70G0DPscMynDWfANxALGN
HyX8I5Mf/NWLvBNLlwIL7/ZLT/cZmK/dgI+O+UM94Bv/LBlHNCybBK49nY4+JHuyZDyf1Ev+0g5G
6yrHOIFzyN/wP0zEI+rLrU48IkpA3LYceAiD0UKvEoa/AwaB0PkyDcaYcMzjUH9Nxb1B1kj/uUyx
pWfILJM8ZlHdvOjygzWrLYAhgSsRxoPSs0ZJKWvjqoFlR8KyEG12hwv6ZkxEFAOqxodCW9gh+zHe
UheXJ5+T0cPfmbE8c9XnvDZxw0PJ0ebzHSCRdcVH7LIptG4hIUZG1iJQmdmIBccpbNY26dzU9IG+
ZcGwtO1yGcPhk+1q9vnpPIWSJiKYgW+gbuj9bjngBiJHgWZHiSSdhWBMVPXP5tH5PQQo0jyyfAV5
Z5FYJKCjy9kUymZJRwBXDV14HIM1jLo1wn1OH2NlWy1RjPNJ4T76HgcwCEn8yi0w9SBosAIp1ut7
MNKYfVhlyPcBUGa0Vp0Z7NRXW8EoQJG/drlr+/ESc7iH4y7ufbg21wBxHNwE4sW68nu2va20X+EU
ptq8zGem3kdzMBb4ZhiXEAXIBluID3VhC8YzibljtPKiMz4DvI4ajqFb8e0qXVcU7hMnwR5Ok5oC
QkqyVxIEUSMR5JgfDHrO1tt5CFUDFs3TdMMR13B9tpoSGexcoqhr8O2RVnNcKqovbPsRwZ3S+aNM
aKa9TpJODeTFwTpffEmY3pKtdaetPPAvM5olyZPQgH8bk/5tmDhhiMnSIs51QF0NtrbWBQ1bEMRC
c06Ki1pKuu4RWw6rR2k/DXyM2HZs5nmMsaPyMONAZpurPXkNB9QtLG4W5iyPCpMiyDNoRnSCbW/u
CxSeuiqAJ4FPhQcnqPHEllTZYKXIEBn7ZQRDpJ+qFw3QeaIxtNA/pY8Ruw6BIKH/V+papSdkUdef
86jcEcdt5fOL4mdOHMeiQwCEfdhK9t2Mc9HpDn7+YdXOAS8gMvhuVSf0whPDYfSPVofkA8xmamf7
fow/i36kOg6XJcVQXBNyNr2X2KuCBNYybT/MmScGqZchvxtozCOd3Rd5V8qFkeb4ZGH0dj6VBvHh
nMbDlwmsawya/8lsssBnNzIurGExQJGrkG6jalWgsODWEANpYCyqNJ0BNh0sGK+SBVpfb3TvDl+J
pwdjHJDshtWjBdEXVyurlm8bqCooGOHyjbJc1UwBGrndz1glRhZbDe9ZFRNqXNx7cMM6rl3OrvVY
uxtADATRHmojQ7o9kghMboxONYUZEdVFQXieZdC4dG8yA1IACoC1MZvyGNTzo0IumEIm9npqrpSS
3GjmY+y851jDetSl0O7An93aofv1q+RSuZ8aOzwH6oRDmNAsrDUHVmVjGoMYyWuSsmUus2DPP/N6
v7Nfost+pFGxt6hGrfa71095gFsYRxC4TMY5UO/BPKZaBVrmlEUMW2/K3ffwxvvU1ZuOwzyZHnH3
lDEGbf9ud6pcT08tksoEhn2M0ciuNBQvtxQ/PuEkOx9rfqoMUqyXa+aQyZG/P2cVAblgrCfGNCDn
Eh8tIg0XEegTs+sovtdDfbCluYmT7C46ixEPEg6OPdjs8HjXKe/DPPB9CY92g08QFRcU17VVIkzg
32d6+W712drogkvjea/n1Oe1MvJ7OUBtydYaRwKCq4yQVilJ9CijhV2sOU4DA80idsem/ooTQQ7Y
tUi3drNDMeECtnWv8auADqVqHxRFKii7sdqFgT8WAvtLoSfrsau4me8Gp1c7Jbu4/SI+eJLTucw7
9Igsd2fADA3bxzzbAXF1i2DTmveS8X6Br09lUPe2IkjQEXb20rwUKOwn7UtYctkZ5rlIoUVzDSv4
NriFf4NR72v3q0guvs7glpqF7ZdnYxMFz4uyyDsIpOCd8x2q/wNIKNBNixD0RR6Iu8eSTVVkmnP3
jH8VKIXSCf8j6byWG0eSKPpFiIA3rzAECTqRFKWmXhCy8CC8+/o9mI2Y3ZmReropmKrKzHvPJfx6
WDVylKNAU1reJeDBXJmDXsYkW0tuK2F+QrweC9ZflQtbcjQ843Xsx6CMzWMPV2+QGN7P/9F2wMY5
oPUdsdN9yEOSpe4KM3uXFlzfxG1U3NjEfB4jcWRKbIAe550Ya1dWlNOE102ukq2EyKVKD0JJOyfy
Zplyk+OupDw35FZNOC1iUjgE5AVJRUNQk/x0uhQqhyP9WNB8gn7Jg58xeW4o5GCnIvhK0cVNPHxC
nzx0rToaS7LL1Q47kWkbIiOf0o+Hi1RCS1R3ERwYXiGD+OCQXr8swWRTzmEtOR2gA2OgMx29RTH0
RL12swYFBH63kXmIgL9WWHTOebg0YRTV3H706FTLkzMIHW/bHd2G1frw2R5Wmr32+b+4oMiuZ3Ii
yAL1lDkYMafQ46xkTAP9yRjyrQBAK2kuKcwUWc38Tod2mDCDpffIUfxdjk5jZ52WpvHF+tFljS3H
xUOMTvp6GF4uMgfUylC8hWYJtCwq75KW4KqNAPUy/tbP4azi4dAhuE79Xig4G0ZMIIoHsQ6ZcaqM
6CCDtAHQU9QHQ7zN1IOqgAMBdRQRH70m+BZQ8X5UkERxQgHZV6Z+8fyX6XiTB1IKP/SlvmrGWU7f
ywV9FedQifNaWm/ZZSlUpaPJsSZOkoCQWRoTmD9nGBbAEsqC0QdrtIQwshcOfUKhjDJzACEDMHVe
5QZm5epqviE9zi4rzN/sluwBJgophJGwbPC8Aliqyu9oog97nSG3cwHC6U8M5aCHcmWN6j6qTa8d
pE2Co4vphi9Jb3mMhNzKryDhZyIslXo5tiKZDwNYScLn5tTExr+ZzfIUEfsrT0w4zHtv5I+UQZmI
nW+O29dW7fbE+NkA5zYjDtkEiNVKmmzEcyL+6gBvVMgA4K45lQBLQUnFAWUZLj102/yZforgA1oT
7VCOzYp2P2fztYo3F9UvGSkw1nJH7diHGqLFdr8YRPj13fei1A8Tt3q5EKDTbAQMzAuPpRIaO9AG
iYWFYGJpZHlN3jKaiwWt+7pL15EvaH9O26A0Ob2IfNCWZiOiBt4AyGQ4LQnGY1SKXJdZaToeTRkH
KYctleuIgmFjxpVvVtXVLE5dgVZBO+fRj55hgov11/04tKdJWRuDxILiC8O2uas5hI74t9niIExt
FEQ9pZrtmLtDA9R8XSLTPn6LaFXIE/4h+TGTqADwiZ2YSMp6hCLp9z/qxEEL2eWy5vSCBOoBK1CU
0NIWV3eFBCefGKuvfp1n4X1/GjhIcvpACuNgGkAw7CgnadAbg8GDxQqZ7zJWZ2GuOGE/xHR5KVi4
Qv2zoamyecrla0v7E0WltOhXvfgc2r+UPmQr/xIWnPeQvlP0te3mKcynxHyLmRxo7XW1gygT5lw0
FN0QntII2JSsOqzR7Yv+HOnOI4Jm9Ykrau3RK3EWEbjgZAXD5bIYgrT41CFam5BzFFQNUfnI6458
Beg3A+3zYwophL5ZJe31SNmHTXbAwEBNhECHSZpWA13ZmkK70+GVJ7vW2ljNjFqIl5Z23ChDeBzR
lS6aRD6hGiz14OcLnXcJpj20HvSwzpNgvfy7Z1OKEbZ3KWeRH3n60tKThf2A8vWsPSM4pNTBnG6y
6CIqFReWNZBheVttl2JD3xyCrRwMhFJV2rUb/JYDPppzmlKZTb8dt9goq0EMtBGwj5+gD1sbZwKH
YySyBnTP0k1gMQ4TGjWFl3S38CYqIxEheHVGxOoLqlNVhqsFvmbB/YCxd+FYplCe6cuAHqz2peel
nr5ljLgK7hgj+WzZVCUoQyRIGlimo9BTlx2jGk7tuOsycKfNsSebxHz+IdeT0WCjYSv7rSX222Tu
dw1N5rH0wUjL4OhX82G4h/MTSoo/h7CTRswWcR7k9MeQaC6sEaAWypz6h2YVA69VC1zLlzTBickq
gVIQOglKa/0rX/49s1uMMtkYjubwV4JAyxRY5hoCKekXxEfKG56IwEHEIOWYIuDNEKXPLPqnYQkt
h6CO/ia44ma7fIkqbA4m5GY3blZslIXNPJjm6qbJXzXwqcbyUwV5Ba14RGTRde2AW+GxUl5i6hl8
KRalV7pkDv6cFwnARCf9FgV3lF5kmp0YlZXJZzkQJ8FNb/V/sf7FOuLQ0tRQBrZ0A39itQEDt/IQ
rOndmoeHWBwzeoiADJq1Dm6vEY1v+mSuDB5gndI0IX3+wVMjVI88+IZ0QCrK0XM7kBFR6Oq7ia2r
4A80Vmh0jjWopDQhghcJKCu3BDcA9SvjOpXTiUSfiZsQcZfitZvMS5nk2LU5Dur6K90sNDm9HGgM
NSQnZWtXFP2htgAsLSwFT58WXSppj5CALB4NJkN8+Ql/sRWPCkJ+WVV8sWdgKaLYvJvp4oX9K/9Z
ycqezeTg/oNjAbANu0UBmiG3FUODWxol1LzJb40+oseyHpnjRlN+J+OPnEtOPrxwXfPJJLFAIq1S
6SpP6zBJgPlTRsbSeFPhNthjYIqXeboe5CcncVByriox2t2mGT+YFr716bKJzU8ytG21w04/Y9iq
14gLb9E1N8fipc9QsGb9MPXqeX6iOmZuTej8RFgvuD8EHnTkUcaEQSmKXi1Jfif2H4z5X0RmjFP5
m0BLjcDqljFa72dxG6rak8LhQLpYY74YVBTqwIeXB3aQeSviFEY1sNIUasdUE29sdL+W11F2j8LP
8iuCczTOaVKFx9dUfEEfwX68MQXxpl4nh0ndrqr3QfnuJvoFEHZCpr4S56+cW1sq7FGARuD9pzNC
Hn3Y4Y+0BwEL5vQN1w2ofv5dqRU9V8b0tF87TkE0esKMAB5dpLsuWjsJmD69fdou4y5C/LxyjEdj
3GpP5gm3EYqHEeNIZtxnwXs1ovi0xntEnMfTWvEVWk5tQWtmPtfdhFV2NG41x1pLS732ufAyvI1w
+AYlvLfPgYQu+jr8Xes/mvrP5BXlLUSZo/dbKBAW4PhIPBXk6alw3Fp0x1k+IVqk/Yf+OGNQozII
bEXyFyVulAjU5Vn7TYwoSDkMLAscJVNjQVsJl7UFjj23aBVyD++qQyLlrmCEl/SETGphvjdTOpU6
Qq8RB+o1qa3gKaLhLRJkPeJoCyRA0FAQZUwIld+hveomJiDQYgzMO6lk+mrZeB19FDrVaRx5y3TM
dKKXWOVkQjbYJwxcaPpI/YTFHBT01Cj+CK2sECpX7rOHEFn/2Lmotqq15GJisM80g1OQUF4ufSnr
oK01vy2RBqSsEvJqqG1IgV+RBTmzAKuT7yt7LrJULxbxpGjlkTYAOG9OwKondsdQeGNGuoHYtZ8y
w0cbaSZeG98MasBhCbdaHP9FpXyUKTxjza/HngQEtA4RQLxQRrxOhJG2pihGwg6mfqjULx0SaQQx
9A3n0Oks14JPn/Wpk1kpFsLvZ8ugNDU3kbHygwDH0f1RCKtvLXDp2PM+I5RMjG8U+LTWqPgI6fxB
Qn1N97cRVy7wsm9DUH8Q66i5c3PYN9EFmylNQav6i7t1HEyybPqqSaKXhMZdwQ1XK9XlySROsUgJ
SwrvuRymOf1c/tOKL2jPyNTAg9EK0eesLY/WJOpnbfYqnykRiOvqasTDcZLY0cyNiXSn+Q+BF/qs
F+9qbnwor+MzfxOE9qxDUXHnMgvMzDgK+vNPiMcvIkmPLV3mrtkZ5BzKZeJ2HYjxRneLSjl0goxO
MNoKRsZUMHM7wIYVgNhML/ABLU9j27MAaLAgBaO7yhzgGJTrmgxpvo7I+5h+x7QFu2wic/4Z4n8C
uIUp75F9VUGps6mxrKgZfwdrqEhpgNe1K6+rf1tnkt2BguKpWTlOYxht8wxyEmPpgplE0x5oDQgt
uNfQKWfQFKyafVBwKlrHlspwX2kBMkIRxF22dox4XVYNRwRjUiF+hRGYArnI5MizrlM1EdJzXwaL
Ir8rDRA97CLk1WAdf8t4b5fsST8eg7eYVD7mZVpDRL2uprsGxVzZ+mNuHC2rDDQaAlZz7jLeNVqP
MrRQDRWkJWyN9O0ZJm7L8Chp10mdqym0OPodhAMy25LXRIVaihqzUJFbR4g5G6ehO2x030PM10Ml
eUknIJ9Uw8zRB1a2Z/khaZZnRqg2mezXVnJUpmZfqNu65lleJ9cMe5aQR5UQ0LnCXdO4GcPEeRHf
527ZDtmbIYp+ajKNU+ypDk9qdh7od2uDfpzH+qiO72tSQ87AL56WrzBK3xPWqpQQUhWoSh6kakiC
NEJQtT+x0FH+dvK2NPdWMeD2JY9ENS5kNq0TuL1Q0ohTs0+KcHuoyaJeONVU4troi/dzZSBIa75U
pdzHz5GWW7dNumkvF/dON/crVlAIWfUWeTdGVNoWMhI6iVPRBSY+gqgGKjj7ELfJZePA2uMjsQd4
csl3Lkus3Gm57/HkKC1Y4PFBSXUs48EbtPJGl2nT481sluI2lctvekmBp4U990jEEj2a+lntOIWU
mnaVoorzsyV5RAZ/pIbwL5z/iYIOrKzFoW1mQQK/28IpUibUDM+NZGj7svrO2bxMFEPHPPtNkVYV
Iw2OaZvRK1XZ8Vlp8FucmVrP4W9ykKmdFox0k/SQhO4nzWay+3hzK86euG+yyNgrz+4gD/LnsCT0
2Gp6JQ3BF4IBlMkqmIgZvKpkqBf0aJhWI9eSzOg1MfoXihYYntLwlsnFRX/yitBPpAAu96k2b7tT
kQ6+hWf2SQaXRNRyCKK0py1pRLrTNkdxZH6ZAYRZE0PnnaSQGqVR6nD4YOqoCEj+0m1RxttuOpYN
x/2Mtt/oK2Xm9hqd5SQnyXpwlTZzp1LaDCbTAMoHZt5OHesnddC/IC28wmxRU2DZojUoJzg23kiu
dkwDFB8CGqKpiR2huGh6/Zvjun8KO2HMHp1eocbF3CAZQVRzISeSHwz5PV5gC6fz1khUZm3WY8Xl
CNnykwO5SwHSyhVF75M4MF/JzI1F1TsIz71O0bIAJtW78FEBH2AbQ4OabecRhndPI5CJnd5hWeP6
CwMNwfGrkC23UMDIZNhYB0JT0vJo6L/PzBPaP4arrySkunHFy5CeUGNCi5KEYffkKi8hEaorbBYT
UVsGVlH/CFCspiG55BNgoGarohDrJvpeOSCFYro/cSWh7MKcE1T4JGPdDGhlEiF5qzOD+scTVA49
Jk7aW4KsH2TZPtQRWFYqUDWkzCtmQ0Uyymw8RTZalLe0hsKusxF+kPWGQpyKs6J0Fc9SZnrNtBwt
JAJa9avS8YHpb6mA1Iz4uCqFSpB/Ya5cGnP5zNF5JcU8+2Za3fjGx8Rz8TEgYiG2x02SeyVMO5hu
3qQv73KSu5WMMittTnTl09I3sssKEko7EulwAzCA01HhKF2PL/H0jHN/aKtfmUeL8c9ZHy136FJa
EhzCZbM/rM9Z3lJw4qWvZF6NqB+/CxxRxkAW8RLR/WZMFMWvudL/VmnhFxG27Tb3corKVQH3pNPd
j7S5qJHNZ3VTOnPfzwJNTSZlVSMw8ljOvftcylfaJcEkVHC8TQMDS7IP8+zam6pHKIWY0JfNlauv
VTe1odDRGL5RbAwVmKnI4pBw7Tn9GaH+OzYgLdRqZynxhQnhnl6yQLhVoV7EAX3jrh928O4Sgckx
aqbfNaJC2aL+w70uqtN7GSWv5lohTHCdxdX2zOB6thQQEybHDqcjayzgp/8OwfxAGRV9NRLlAGM+
aFVfHCNcdwUAAIy5rwqCwQFbLsxkR0s8EwO1xfaolGi129jpap5cIjHyLN1KqLbXmIwBGXUSxnsy
EO44TZwV0CkJsNabdPUN2gml8ZrYPj4GJs4p46fCRE7XPV/mUMC93OwIAkOn0KNYJDyl2WNjuEXP
+SAup0xV+SwD4+zYqByRkDynQ6o5wUdpWC54UBWBRoTcbNu8RuSjg8NWwhc5JWk8z/t3vC6bzKTb
nL4KHkFmTGhPYzIhEiKeO7vrra/wPolIfhI1fxhj5k0qrivxbES8wsyOw1TbtSjDh15G6vTcd2A6
pdHcP0vrLuNbSbWP8SkGeBDzlZNFS15YUMzw5mmRzFmI+a8oHmD7RY4S4/mVhf2g5fum148pU1w9
Rsdi6ZtQ7hkTwMsvun8JUVywgAba/PP0O8DZiM+oYXNpcHdNj0HJj2mjSuWvlimQ9ctdo3Qveirv
TBJPUYLZso71RAXoU9L7PmY9W+H6oxv15OnVJfMFp1tNdS0rFseiiKk9cSu6tLWyP6PFhlzUqPgU
lo41jgqxMqE5VnuSM8ObRiaCKoaT6oHC6Wz1OgFFPCgZuFCGUG0inNkwwEEyB6XznlZ/gwFi5ypJ
jIEqJPKkoQw9M5Wl9eZZ+rJgyhjYADDSSvz6GqYLjYiUSk8SUTk6LUIVBeOwPcBDFPrua6Cq6cmO
TGh+ZbBnBPC3OcAcg/Vu0B29wQev8EVcD7u8pu0NSzGbpx+agZzBk9YeOp0JhVadZmbTwzpPBlcx
N5VTmyUI38WXRosEXWNwYrG+dnFsegOqDsau8KKoC9QXeFzFMHoGLewYHQXPiVhr19GCPAPqRYgd
s8dGvkwIFnAaxDo7+31ScE1hOxGTjiExzRahv8qMuwbxy6AvNmM77XmDFuuVbIKFo1V1soz6XWHw
5j5TVAKKCSGCNxqBdt58ZoawIqUsXAdquC3Zkgg7rD9yIm5VpaAgKPb42DH904dHabWk4oal5hDl
NLysK+xHnSlJzdlwfY2TrriNi8oQRgxafCrd1NLj4HpSPYbYglVY7+349NWJaDwZHUfHdLLkZ8sU
w0mTZl/j51HEQCiJzc5RxIk1YzftVYL/GJf3bKicvjCdrnJiwAUhFGrGh67EQR5wP1C5FXUtMMuy
e6gZeM8X/Sxowr8yUzdDmm7bHl7T8IEIxg018ztDAKUKor9mMuWVcZHa0jeTY9pwxIkHeJ54Atgs
UvXekKtbcQorSIdSdNZc6LBeNd7TRflPp9U+BXKycNcORDMxuJ/MHseP9Aq44VeqpIupaieiMFwh
zf76BZlO8ykbNB9yjdHotFMKJOaV7iI3dIbmw0xLskPoVTUI3J6/rTpxMZ8Q63xoQfb6LrfLRKmY
kmIKvldJvZTcASJpR0+Mxms9TFv0kHWa32QUolInefnKt5bGncIoGYc/KxAoBA7P0qjaOcupPEi7
SiO8jbbQIGzwo49OKBRACdKJmEGqI2rSmpuhJ9hzaSJZPVKv5zIF2p/e+8/mNW7KW4wgRed+ZgRe
jhKxTU3NQnFvcgCt/PAmJUqY0ikX/YnZHnKAz2y6Rs9wZ2rsfLQBt0XxRIV1es6/6yfL0ofepC9o
1QCmUZUzOxDPGI1hrxEDT/ZczNTNIl0ukdUNNGyXWAdXH1Eu6EAj8Fn/Or3Fz+wLCBFphtvak/V+
8T1NuqCn3c7IS4CV0ht0gS9sWCarvYlYaom4EhbJUPODOZCfcP+fiPafBcdkWol1I96l9q1dsBNw
w8wa/qlV+8M83Qp47kxHZzuhrBNYj1WOk136i27GHlFZhLMY5LTA44lzjrZp08om/DNmDMHimvb3
9ZSORdwpOKd06ujJ5OFMMoAPZC2p6Bfyx1QF0/gRiUrwzKMjxyfOK/Q4dQIDIrSXx4672RU9Oi78
eMh5jATFJtsSe20nnZYB8CBCr1AHl4zMASxu0xwT3vNebqh9PrrRz1ly5rXPoq8fHYguGndcZaGr
M/wqyHEUx4vw2Rss5Axn+jagu7RrOHSxH+TCIbV65OlIgO4dxyGuZgkUnvSBuCYlKXqrNSgqLasj
UzJZ9J/za19dORwobHSLV2NEIuE7QczedSKXw9hr4POaNP3HYQvmRrfriuOE5J2BVbX4ZTR5xJX1
nerhttP7a3QpMp4UBl4ya6j80NTj0P2KNNOzrw7GfpMgMuI3VomHkvY8o1N9BxdFYyVxcrboKvoU
lN+oCMryY1Yexj9ZbRki4L+c4HkbnWYjiQqknuMOoEvgzIbxjTByqs8m5xB52CkR1dv6mo7NRypO
3roXtpJ+Ik14G2XTvasCQP7fzPDfBMii4jqzaPv2re+key3LaC+NXYokXx/bg6BBbL3lxfAtM1bO
kmSrSBzIWOdGii6r/4nnK7i9Tt3l7Qr+7w+qpBHFjrafc3BhfhdAgeUkogtAQwj1xDu1ErqSvtxm
/EL4RqzO4sJBlJeIat1fnmAk6NdiXsuCVHxJ6PLF5vIYMbeOjK3LuHzTF6p+Nn8O3126uGUc1p5m
dS89eTo9dvXSMnXaXsQnwjNXUwQnCa/T1NHiGKNdG1+z/iIJNCS1hkg2QUCgq+6bGpdluux7KvJy
peJxYhy6o0KF9mxUyMhZMAsAKjzp2dzoNlFRa5RJiAcaJCIszs+cFB8kJLW5nHOeniHAh2bN59Vk
si4HMd+TaZABYasJeJ90fhiRL0mVvz5KXXdfDSgcIbMXbc1+zRVPai9pf5vXcUKFsCc60yxxGmp8
yv9dtG6mzfhd5/kZJdlrFq4T5QKxCzs5pASr+TW0+SiJKNFouGDoFlvhQG97I5G2y8IwY2Obh8k2
LKJHjBRj3OQ0k7pGDlzwFJN1QT+nIdibLU+PKhgcJK9RVxZRfxCyEwvEprKqbRi60xNEaQGPPs2z
90JcD9EYMOE7xfl7LULv6HFW9Quizw4vPXYLFPLa3RRPo/J0+W0ZFqfBmJf3nj4nqPnpZ+iKHdge
kg9kkiFFReRFKZAX4T8zfnLsT+tSpjcPyjLA7xzNqJHZtobUw6jMnBr9vintwhZa8a8aHfMEo2S+
eEMm3LTnWeNi9CniVuHIsiyLOqHdhOeiXx/4bWutpPaNHHDEIHU/5ljyRfpZqfa6ro2d+lgbbEL+
5A9GWJd4S3SJrZeF9Uqm2oKlJOdUlS22oZ6SKflLq994LDyxajcUdU5dKSDeVuQSMxM5e4fE5xYT
9xdV1by3slZfM6VIzQVaZ0z+Et8xgKKQAF4Gr2XM5F1t/pIc2DrccPxTBCsOWIOr+2AU3qrekCkl
opfOwoZjxFDEAZ4qGTpzIgQF83dWtI0VBXr+ERaXeqHMgkgnIgGWdkMfYmThB7dwQqeF1/xGII5H
FhwIvom266mJl5TsAvg0YuWnKSJYfRerlLisYtjS8mjfEQwIZbGOIN3i7QNtHv6WeMJjTrFrX6vl
88FoCJZY3lsRDaHh/twpz1+qlxGhjvGz7lOrK3t4UdcwIYMgsPE354IYT5V+JYI79u/a2DUVmw7X
mdOQ9aKxC3dlkNGsqY4T7P9pcbJ+RJqINaWib5ldjJRdFhcNVNbqU2B/XDc4NYE1lM9I8fMLz46A
zcFIlg985ThKQ0+I/4hlgwTVBKP+pyzfJJuIPTY42MlRlGyn/BImH+tFTDmjUj9RT9P4B5jQ5i80
femMLHdUPhMnXh5jWVQ2ivgzqvjyOQbWosYAp8JOuoe9GYAwOxO7g+ecLCEvkY9qyTY5HXVev2eL
Ga153kKxOQ1lScIc/ZA7FTUkZhOvJ/m9PaIopFMloJ42mXmYP5fwdR4uYZkHkqLQsmWlLoADIUiW
j3p/mRWqTCYsJT2jpV3R1gKkE+a5NNNBbK0dIOoK4HVxchGau5HxNCS+kAcyjz2cCK385s5oLbAz
qpb2YqCl5w9gzazCr7a8Sajd1yN7JB9nFA6R9Stbqp+OqDLGjza6PaOdsdyL5VQOvZPiu+VRGKzZ
WxJ23vAFTaVXWjp+7kBPJS/MgyhGoy+f53pEkNBz35BdTSaPqfmBXIvAqTCcKEUKjxXl3NNd69Fj
P8Gr95ewOsrsA0u+BN1cnzNL3k4m74FUBAwudsKz+cCAf5Ek4/VJbK+N5uYYadoppkiIr7ViXkna
RZ4ib8V219c9NexlyF4GE9DjNhcfcKOMa3HkhMNw+aj+HN6ZPB2SHeL05JAc1j69n/jVV4xHwM58
w0vffcuZLur6bYfu/bXwBS/6ePrk1X+RqOsTf3MEplyeEy91pz1zF9HmdwbgaHdBRUvl12dUfmen
dPQdFbCt8O+DfbXtR+AlL+gVnMG2D43teXz1QAy07XX2i28FWPVRnNj1TgsM0yFM9x9ZEkrQH2K2
4oMSzP/GDbohPhey1RMiVVfcgOewK+/7Wz3nNhpyGyxjsDim3b2ZtnmeHIKRfMvzgXHwWX+/128d
hkBwBA+HHq5s+/E4eFwBUmbcePP723hgaG159/2431mAt7F9ypzfF3J57UN9oGBwACo5/MRnwQVV
7tyC8J/hWz4Cie7N8EX3MR5QvuNH240HsI7lqT+w6mhBSSqinZ+mgE/7WLzTZ33gLbcXn0LVhrTA
hUoOzAnpU16+GfvwFS7e+7IFvgdBj/667V+jIHWhNvzkPIhMr+DzYV7WnNfXxT5+DO7xo7bP18n2
D6Zt+IsX3Jjt24H3eXJSO7hzyX3/5WCDg3FOp3R7F91T8cJw2G7s+6foIht2SNph3PyJut4Nz5j3
7cWTvPsdmpoPmvQXVM3+fkMKbZPy4VYOS3+AANGt/G3lq19kFvnhe7GBm11sJjrIXupBJdhUfnWP
NtEmvuOAeDfcaJPSdnSNx/iebGLvecs2YBP4fXMv3CMEc8wtS/EnWbpOf6Zut9M9rd/UvgX4jfhD
gztpwBR1PzhvbMJnHMTrvvz+N9uXv9wxrxowG7t0RtvaYZ7c9l/tPj6iR2u3/ZYhrBO9wwx0YDX4
oZfe//5K57Lf73F/2GB87HpbM8m046N5oiMy7onE2CA6rPx5e4luxCZt+ndknA4JQ87bsTtTyNmd
SyfQVvc8McH8FQe81nT7eSkd8Uv+YrjklMG8y7cZavRgJkrLDhDwbNJt/RPvB8sZd/NBCIQgTJie
2PFePtAdYO69+RyuCC83/Wu8VTf1S/2SPfRNUdmKQ6DapvrgNC1wq3ngkChcZ25idQrt9jW/rg8q
1etBtjun4uUafHm7eONOdGmWbyMnuNNdc8fz5yeJoy+iC2L/hWboprmGnHoXezauHHGxKLHpAi2h
CuZfkwd4VMBbCyjwlPW/I83XVLYzbZf18BGZnIP0bVruQlothVD6636yMEJYO0dKzInpCdjxzOmY
obtF0B89DyJgGW2LvA5p6WpWThofwOfnccrkY4FWd62PjfwLPspxNukMSinhxqvurnbktuNC71UY
AqZ1EYXR12JGPLf8Tj92l/uWG7nbS8yjEzmnT/JzPYjyAW5T+3bLzut3Q6+3MWTb7vbmPPzDw/Fu
Nzf1b3+3Fp7CS3MxUbuQrG5DJziSHORC9Zj34z4/hg60Uvtn/3fbpjYP5X5rej+jHSOaRZhufLLz
px88+T4yXXEv7uEgjfsYLagjHXmqaY68DNeKnD1yL5/2+4Fl0vdu24vpbOGlAIclmommil1vaOnx
Tne2bd+2ruH+3YPgyaKACAkB4av2JuCv5NdgYDauSeIhBuPlSLf9ji4f7DmUmutz0+3m1bfpLG/L
W2o5TCL4a3mb3iavPMVbyfP6H8mjYceTgPdFeoseFu/iZ/cJTMP8x39muspnDXXPlWPO4uyh61+q
xeTZRgEENkl9n+6lF0REzrfEdPMcr4+gQKjNZ/Kzdm3yah9X+yU8obeJjG+NHbU09skMksh+vpIc
iED7Nb5WdvD5eevnDUAsxsgMGEJcaBH7DJYBZ/GHQETSuCv35XviZ77qomaxQ/fKr7gXzrAd7M1v
4v8iZllrQG/dh1hMt2Qk2di3WGpZ4M3x1ciP9S6xNpyKDmwjtrh5fGJ8/lY8mfXbCPgZ5QPWnM3i
NZ8kCLr94ZOa3VtXVYQ8Nse41/SkBexPhD75+r+F/aE/wGVzpGD9w8zd+3vPMPKdtf7wbhxpb9vG
dbC/161q/Ieu1MVR48L2PU3X+B0Riv97RZNls9E741Hi76nrkwO+YTPKNrHNEnkPRNd7TE7vav5j
8B6PiZd//Z/knehu7oSADrhz54OuKyWITFa15mDZX6L3Vb7Q4d0tLiLWTbX7xxHaM1i8iGbz093b
W8/zrB6bzdNrNtCVjpVbuZfSwTXHjjf462uTbz/T7SdX6X5LPZaw9c9IPe/Ru6egWBdqm0eIPbnY
Hchp4B8Uv3U7Tz+3a6ud/AJH+Og86JhvaMEdLNM2heZN8771g+aRkHaKjjHIpBfzgLGADrqHKEzg
IIEl1OGmcfm8bzgwXL7JWdjpEW0c/v//Ol8x/M87CZP2Jypk+/kCjZHFcQ2na3d8EXXSFpO5W7i3
C5MVXt/YX7t49sB1c36YgHn/3qCOuIir/Nqr3OVM+e4iW2bjQCPgxpjsdixybngd7dLP2RDGr3Wb
GbcJS4n4FX8kZ1b+fRmk3vCxLrycoJn1Aye1tqSxnNbjSnhD5H3qvOgFk8qu33GniHawG2fdStff
Cy8E6VN7XMW2wO1DILx5S95DJ/hUyU05LJ66gejK6r9ebnXb+Z1fbMQtVTvy+/8+4brx5Q7Qfwfh
zUvu9wix8O04BELeLVa3+B46wmu7f75b7nbdybnkHHbWzbU6Io3x89/wZLz0NirbXexrrulQpu7x
DjvWYf1EsHQo4tZ1k66hw+fcrl8VNuFnZv+AprAhzW++2Mu832/So+0Xkna43+Kt42gov1L3OPm+
3DNKOZggeQmCOGpX7dTtrVPhcBI7Rx5+7wuGRNfYFh5xHye6KNfmZaVYbn4id9wfiTux0QGcG1c6
V+6woai0Ib15VM+uZs+BwoOPadYbt0iVJL5RHlB6/Xfv2P399QSw/xe/Lht0NLwI/94Md7/94wwR
ezj/3OQcuagluA1czf+xdF7LbStLFP0iVCGHVxIgGEVSFBX4gpJlCjlnfP1d43PLVceyj0yRwGCm
e/cO7i/PvPcunqRPtNcr6chz4lAt9Ct4EIfoiAOdO+4bl/eh8I4at90L1HvlHMXPsXbtFpbrOj3/
jtyJPe/H27/ct1vusYti5vub8qthB4q2++9mfbv2/AyCKXfWxth0b9j4bOb3ZqdsDNYiEl6uOzGg
awyqdr3XufqVd9ZteAcAX6vwu3NBUnfTxrpxBK0l7pjNk82g7ti5aJ2vwTV6w+HIM87i6V822CB8
mr7pp+/dpvbG63xVbikM0V19AECVfRyqH/3q75UFwtN+Gr7aPdoz8PRV+yGPvyAEtUfMIeuXespw
D3hV8ZBI/GJV+smexhbW1pqmcYv2wItv2OZurEvAcoqOyo1YwlP/Mf7JnvUfo3ODF+cSnyMeUVbf
xXGjfb4xsXw04Wcdqa62rGNqN/sVCr0BIA0+tB4PM+WXvGV6qmNfpW6Gp/3HrFzykg5hv2r8xq+e
11/HtVkQDH7QGf7Fx8vvNrI/XkvP9ObX5Wzc2oOmpLwKe2JYo3Add+0cH/RK/2PXhIGM0Nj88TWG
nk4tNCW8xTsoK0WMilwg3ZBewtc9gkx1V2GyJwhsKEfhilCIdRuYryU+m5c54Tyqbn1zaXHPsoaV
6o378IWbje71DfVjS27HW5fh5wX7TSVJ6zUvc56om20xnOIW8DS7FLvczdMjEuce9sL8wlBhjXOb
i9xp/XMptppO24b1ZudJK9hC/CLocE0UGM9Zegq+4lPso4Xi54v+Ln1Gt/Ie3kn9qT70S8jOnfua
+6flENrpK3+FufF6omHEbc8VLdgrfRUg5JqQChfa3vEPjGPeBb8Re9opoDM+s88AASVlggex5NVc
69/TLt/ia1K/zjyqE595+YIS5pmnwHN2xoXw71W83XGUry++vroMK9NttqFv3Tks14HbI95e1a/K
UaB6YBSMGvHmiFcGKSpkaksexHF4SMJ41PgoUhVnFCwRMDtFjDa3AbKqHNYxEPj3VF8rkA6yaw9x
/VGNJ2somcYVH6KiNUzbbYeahEb9IzKTK/ZJfluZGwfPoaCZjlJyCIh9sRJvhObChPiPVjUHCXZk
hMgfTenKIkGjBGitPcns4KrIfk/fVsIY0VkXGahP0v42Fq7mdO38ye6bm0D5sm4vq3cz2eOwjVjg
VI+ntH5X42ta4MTB6IlS/1QGijvSuI/3jETSDoMUoreNGGycKK6AmhMOAdkYVQKaB+nJzOD+RHgc
CN/9tYxz1Hpulm1ZeaaMmgEj3PdgZLvP0dNi5KbxuWFVqka3sfKaqrvblABTRvbQAN3aeA+Nh4wc
4Wf0WMovLHFWgVKDNwLtwwKbXvTouPDCs/oMiLcbXXhLMpnTcr3smGejV0Xr/tBLYyvwaT5/z2ge
mKySUmB88PT80bxPTvVm8Pmd2jym9r4ur/qocJABjNXQxnXQsx62rKpVH1KkHwY0bkvtuL2mnrX4
aaswyP9UuPupYrgiU0YqAtCeunuu4iYXJleT+V3AzL6DCrsku3R86up1sJhGZdfYeABJGvIvrK2N
mPXO40+f9sxjH6qNrKA+OfHJiKdVWt2XSduZpLWokXQpVexkHsxOI8HCgss1ZLlfKwkyqIdlA8Ru
W9kmtgGvLClxpc58L3HOq5DwxxDmMsimLSqmOcm2vH+tRlXVyccZX9IJxZv+VXLzY4ayWU/AhYBK
uZIMocScK7c6/HtxheEUcS5JCJ3GuXTrMcMcHhiOfyzQafAywOE5+epOY8V0yh/rHxO/1XGbtLAY
FlQPgCb1vaQ5KxsSlwKq1mV5bY2UgCuOB+USqBPE2XTf4NGOK7h+LxTCkIA3u6I/Ny0gFcF3aD19
bheXjVsdGQ/QyHlIoegMuz7y+4IhNQE6ji4Dv+m+RPNnicdQibdFC58LGyijr7ySNIZpkVzIX+vJ
GYnoyw+46m/hnb+3ODKS+bDbVcpdImkbNVaCsljGIkyTLEq9MJRdrQJI75+FiozFeaKhWPU4yJTx
o8iv2O9AYoU+UEsfHekV4uns7Ys+lC9jhGQTVLzLMq/Wph8Fk//FIoOF8lV9DJP11sfyFouJVau+
N21HhBn9Zjbj3t5gw1MDHk/nPJnRiF3dZEBIJSBH86vK3wdLvmTJTsVgIIp3AlPGrQLQft8ifGnz
ezxiTRo9mBeCKkpCTC3nGMsrbzZnSMosXKqcdxuPREy4v2OGICDIIQhi0TynAm5vvNzEgEuH1GvY
cMAyNLInFoSThR7T2H9wbz2xz2kyBO7C15pF+kdEGnWJ5As6Hptz3VbTXQvXGEpqUi80rrO6Fd35
XPOAzlhK9bm1jnB3F8MoyActMQ8Mv7oFCz3KIANWA2QkEa8rYGCxj5oRhqDma5g/5jBzebdixgvt
xolLcueqtU6DFjciKQ5zJ04w+ByBBRRN8nyHucNkyedc+opjbZ9ozKtGCzgn5zCG5YtZ125sseDp
5PeiuTIPluv3JrxJxEKDapotRPS91V/z/LpgCkPpoVHIiYRvfu+geSXAD+E3D62Y+RJ5wHjv0M6Y
/Bb7IWY204ZHWSHUey81GGGbMxLVLlm3k+Sp+rPsP5R7NSgM1abGC/ubNWEgBUOkQfvBnlKZdxNt
cKAhn6B3ADeBPLOSre4ymWgYldDj88HzGvkcpitBGHCMvc1KTQnbrAtl5Qz6OcDGQjXt32hk6lZn
K4thSKxyjGVUFE003QO8SaHCqPPiWxelwQdft9YyzvPS+CbOgrJdWK+U6wCMcQRZGX1UOkRrA7uE
iXG1xf6VlJKXZwHI8SOWH1Yd4SMToGJgq3KS9di3byD2BngjRCUMck6K9rWki8cWpJiMRhjM1eQH
YqWQMiVPZDjjHcu3bjcJIyAgg8A8M5FS4oqePtnPluYO6d8s/JCxanBgdOkKJkPqdOyEJYnDTLH9
1ZuZbejKXAk3TzcHAuDBKGTNa5Fuay3bzsRTkR5sy0Kye+V4mCM8W+SfIC5PMcehBgN0wn1aRcI4
pvNWTDvyBiNzjBwLCxIMNIA0hSNLkN0HqYTnpmfJDOnkKWnmCRZs15NoEsJIsv1OSa+c8pzd9XqI
o88sQU4Zv4ulvhCHFC1UXAR/R8tWTR46syiTqXmnP0LrzhDrv8nlHYHbOiPRZ9FYdCj74v3CVGXR
iM9h6xZTrklNocMjCcLLzYztTTNfxUy2BgOZyxTtarQW1UjQ3YuQnIHvKnqO/bukv4Qu94J7FMLv
6E8D37eLx92YeFnBlgsR/W8XFesJY8oh+sVKoAZ/VkhnAL5U8M34ytqH+VJV7bHW4pMsZ1sHlv5a
m054ILYljgAcucFER4DpYHLvWuwp+lMdV/8odGJjHbEPh8AnSCNDQJ2U3sXRo3UdjtEMkiHd9tIX
hihUJoL/ApVFrjJvxj1CKkgliV8VVhXxbTyygWDvRCkzXsGX8SXtqFDWaMxY8ZziHhFWB8+gf7DW
1hXhx3OBKnvpftvufSI+BZ3h6h91ZEnOjXJPqbrSkOoIpiU8BVXPfEawCBIxDyY+POfuY0Zow+mL
DeATGG4ZtLM2hSvSjod/j3yxF9uY+DyqQmlk/jSMpFKGVkEDypkxXueUF1AljJGXeOaWDtVLbjFn
7K4FJCqY3BMQuvUjarw4OcWUobK8bkZwcDgDMm6isIgCMJ8AQ/SFkrhTfFF5KL0/deQgmEIvzT9l
VU8YVJZy94wNwrON9ox2Petu0zVELhxm2CGb5XuuG1+kG/iFcmcayDLribFR1HvJiJ/yxVaeYt1K
zZ8ArzlIIBaL2qbwU4j+Cdi6IsyZ1NcOOkqNwsx5SQDLG0QO8FMbWn+qlTGFJ0E1FslwTrvfYl7Q
xpqbgYUwRX9Ci+I8uBX4bhUazQvREbHSvpQLm1y9Lyeo+8w5awpUmbU/qbmvWPEnlIQ+qVxN/VFn
xxuo5XJ4UDlktoV6tdPZnVqQcKSAknHG3P1ozqguYmxfkuFu1ASTqNGuY9/J2LwlvWMKwdEbm+o1
xszEfLYzkzjOj2agzDGcYzaFn/PI5IPJ16K7Jv/SnJGk2YwMjeHY9dkO+bVkSRezWe7Uzy1WcCqb
yoD7i5pczEkVok5suGA8nsQiKserSP5Myaj6x0RxXCwISRv6jydJ+ZBJl1qN1ibMixqZ7Wy+JBYk
DFTF4zJ6FRt0j8Uj1g1sH5xRBwtOXDhCIWKrrnSY4Y8qNAgdu7KY+x5+IirTqvchv9Mj6BY1Hvs3
uZXtfK26rdOLwCj0AeFpUIEF4mlfIlWIZMrHGetKGPC6YaHgRcT9apkFxAL8VhLZF0ySJVl+GFfW
5uTOECXsDAAgFJTYcau2Q0r5D820AgvrMgiZ175hCOhEw80cJciHqS8KVEp6YhFugo4WZuyS4kWw
6BskfNZuEVuDQ2fUBYUvWiFBXojxUZpMmlSYDnPkM56tewKVUpD4mUxcKPlIp4IEJG+XRGTs7GXz
0o8UuVS7mVS4ur0L4pc0EX9TqGxKOnjIgSTc1ZwKFSEGmHb71CCAhOgkSZehhIeOJemnfFYv+L/I
QP4hT0JV+6JLa7FqLLXUqyJ/WYqPwqpgxp7FxWP7rgYsRdlgIQwI3mDPfrsocNMYc3TzV9x4I893
QZTGIL3JI60XKsbxoS2YyKiHaHliGoSg68RGZld3QWtGpeGGCN61RoKMzH5LEYQbqMc3NdZPPo0Q
ISSX7ubktCkDM5ajlgPg1JxxLeUpRy+818R8dolJvmXuUylhW0wm3qLtSCv+kgL1pKnQlFMDynFB
3AZ6p3oGOWzTFucwRTsnDvhI1FsYIW0Hqbo0TGsEhTCyWYVB+iNcRijbLuT3QKpWEUPclxZeQ0xY
DwXkdO1ViRgNHRntl2DMgamsIg7eFIcqglVqehAYLFEvk2j9VNGAz2TIT9J1TPcOnPcOX5oiwi+K
tNsKmW00bMbZdPW8f+0XkLC+uKG9g4MM7Rx+e0JAc4VSjoPjYMjLq4qpuMyUQSqqbdz8la3eFZu5
KeuHDvOZLHwki3zXh0eHWSka841dmHRTTIS1edPULT09X9N7yxk9naN/KgaaMcfY8Hg5GWvtVM4+
xpUWwvdhJJql6f0lZ+IyLsupVvN923DQLNfWAU0VIixCEwOsTbLCWCGD3djdMWnALvprze4Ma4G0
BrNRMCS5zwaDXVBmObsjHiNKwS3bbcL9CfWn2oiHvoHJGmOBxnHW4+p9F7yrRWlukM4si6CO7jrN
2kaNUJXFWK/kWXY0eoYAhnYw4Y+YvZhC1YWfKCmlQ8TYtr38azkGf2QZ4fyil+dWSLGY27UdiEMk
+7RXTrTTYxIyMpUAXEB79ZpkjzjFURRCGbSNhVLWqYgsgIjDl6wr6qAB2ZS20Ym+1tiE21z+7qvo
zVEvNkrPun6G2bwT3fnSU/G1RDSkqnqPu+5o6NBvAz9xYgiJFja0VwVqwEBioCkiHlTsTv6wdGZg
ioWB9bgxkemaGBX9ip5EEAH7krCe3J9tRG9vpfOZkXNMZeNi5oNzFRupQckAp6ZUVmUgiiaOhPFC
4MIMNqfDEkW+xL3LxoWHHvCSKALDTr3wtGyrDvEBWqo2jdCQWdG5zdCKEUAgmiPBw9WCcG0WycUK
vBrPlcZYVuJgHeJ8pxTdixlB1RvMsxPlv13WeeKmC9mGUrDDsUkSJ+PY2doiLK1EYFj6ouS0s3yL
6iAxhHsjE2IzAG7P6q2zBH/EOd7Dmw/rez0pMJMSyzfGvyJ+Lip3pEX4BTks5L5jkqSfJS3ftaq8
1UXNjmwiDj/y+D/WUIczH4xC3CY8bSlcq5lwZXctM98tGdat/C4oS1KP07nIFYITTVO9QOEZNBwp
IFTg4c72jfSWwa+C/9Y0UkzpzzjzxQUQ10YQtIucxOqx3NgVzm2MeuuwuEYWAU5QjU2FcC+imzGc
BU+gNKbaZggvSi+tH4+2le44Jy44fQT9sYdVjFcbNlkftiK/sd+zP8LQX7YFEmHb1k4ph43CULnB
8IRLrFJKA0VHnAFt44uCWqcXEnETdX5fhpMocMF8JvVpKRi2QbQKABcWkUgBTj/uVZthtvRoaNWL
cC8a/JhKlZMlp3EeB5yHqMs1XPVC9J4J6sSo+VaGfmdRZTgofJYYmT3e8jRfyC3dvwu4DZEckubw
Mbm8ZUeksYl9E7Vnzkq3/nAfBCUPhdy+DCmCavaT8F08lOJQpPxu8FtYbE7KrvgQ9CpF6Ylbfi3s
GZUIC6aBigfZkgcLj3Ve15H1c2/CCSsNV6JPVBAOoQRc6/AUTOl1MdXdzM3uRdp2kEPDMBJ6Yiq+
mhXHvhTzgNXcvAWcrCkInaMcvAfpd8xEYLxV8fJuEFeijhwA+IdQc4KaX6PwlKr8OzwZ1fzYANOG
j0kXR2uySYZ3SppRI0NVLuHAH6GlC/JnCtWrUaDktyaJ2oQCxCfR+aAL15cXgWIq0z1+M8kunLLB
7ZC5ihJFNN68AAzCKfwNw7tAxmT2b4E+Cs2ZTupLWZ+TZO8g2wds4AbaiCpkB3PtjQCGsj0Iq+hw
o+Ao4UuxOMYngIw0s2Gq3A0rHk8GRM54vIx9eYOnIG4X1LOZfYI/ZczBRbEjs13lLD/R63ZFdphC
kpU+BCAhF1fmGQwpVPgQGZ1rUqUemKNgaBqp/jq2ypaSzZw4LgcEt+geSCiC3D6MF6P2moYbfhqo
/OIetQRrUfqHzsJ2nKRTgvv9MM1ryapfrHnaEoqE4wCcCmzdFOOZBQ81jxj96x/5BFgaRmegrFfR
Li75XrSZQpBKovNKvFPD+FJ7EGT5BYR3oLxg28QN9ikgQJVt0ClwuNEHEZq4nPL015Bp0nuoMl1z
QLjuiktCiXpKSwqvgoArTtowqV9U8k6xugAaEdYmNdHbulTe8+5YqZPbCMZIlO9JhKTMk1xtXvGw
asPDkUfPRD5eqOeQxtzEQXcR+5AWIkKE5mW5qvRVTHRNApSyydRUrg6msawHGkoaxNXYUqyb7r+3
3j2qIOFGpwcB3tEixQyPCo4UsQmnBjrS5ai2wF0SJyyMFrjyJ6ClTiNzJYrOyuDr3GXyGlBFnubw
t4Pf1yR4xSfYNqHmEDKBZXqONL0NEc98k0WSyiD/rW7RDD7MJwjwjRfHelLgQyuvW/sPdajYIUV/
IPCDDP3G3DBlCsiQ0HJf7h7GHx3BNBfUU/reJ2CTzfY5wi8UoIToxWOt34/NcJws1f0nbNbVE+VD
Q4/r8C0pKiLDLhnbwApviIPU4SKJrzMl/NCQGlfg0g4ISVzom0WXsZ4asC6JD6KDZ5EWlCATGeEd
2La9XNk0Ow6Snm5+QYLcADmKqsFZTuXOTAidSIDzMk+iNp6aDxQUQrUktwR67AXeKtRFNlMXWf0c
Af2Go61fE3pmAx6ZuWPy0cVeJ9+M9JxaqBJsKFw6QIn1orb3oP5VU2TjGFsU+5jSVfxDkRXIPL1h
UM7fDOziVmBheLnnsJ86mA/hL4Lff+ex0f6Ohfye9+VnjKbQTMc/Lc5hC02C2GZt0cDJ7Q/ebgIW
jahhhS7YQSlNhzFOjHfLqxRCTyrBj7gGBrz+YswuqmJ7uVy7cFzugi/t2P0m73+dMGS4wAJN5V01
y3hm2nfmPODBfmOAbMIlpjDowo8aE36FgKLGGA4Csi/B9MaA7bNLulcSYbcLKU+M/cfmFDU9BwUe
9CbcWo56Ef5U7nX5sUx0D+uYxZkpcEkmhlQLhBv4qYpNcy6vRQ2UtL2rIjoT2JvDuZ9XxIGkoiN9
i3D8q3X5bwmleZiLndoreFxQNi0YXU9PoN6pI8KQORPiCfaUzr6LRoXw+I1otGI124rTMWSPwN4E
c8s+hMQcblUZUU3NgEfhLVV7DeQgGTgeACFBVLFNw1RSQ+BPkcrzwjgF0QFo6UJdgVpoW5voMPg6
YTYgtVjQ86hyHosD3MQEpK+wJ6wvbFBjlZ3mJN6KNzDxmAt4TRw4YscF8WW4VmHxYmEgbFcHrKVB
mBC3BQnFI4bFObTwlArWOcJVx+D0mcRM4qyDSVDaOGQ4fHIKV9qnHX3XxlGGx8JkR9ZROCTtZYgZ
uiNJxilkX9jGu9IXbyNZHz0T9SRAvD/Gm5A6/YRkzGMA01IeK5Ip6gpBYw+Ys8lwiNuYuw56zHKf
ufcW9brJiThoMcbRvsF0aahjhsqOK4gw4ugL/tuwRclk8ViphC2KSn/QQOMtYyUwqLRMsRysSCDm
euiMS2VU128yB7XhlPKqq1gJRZLDcYLz5+C6aYP7tNgctJobtmKESn9iY41E0OlAisdiltvEKTzI
IcufdPmpILKBGAZp4Wo9/N8Kb0CYZiRj9gC5JhmfcW3zZqp/J7r4f6Hqlni6t9Z8iXNSMQHnxsAP
BntnmDLTua2BDbFMsV0w2GV62LTmCeEVyr++3yfmRpQuExxEPpwka0eYzxjwTAgqqLgy2m4NvYlR
aXArShSG+IPoPc6D/JCoQiT4G5XqLcbcgCBz6Ips/gsyLpMI+pJYpgFuoEW+ZZDOm7zgFOASqX1A
vwOONWHlYpOwULUg8Zjco1aU8vqu22itUCSjtO0+Qgn+VrEN0L0jXUFjEZ9npEuTar9NWfWlcFrM
xBjAD+6xU7UM0n7ptJKzwDwHldlAQGOqykQePsGNRP2XyUwijfzkBKXXd+mWfXxK57UcwgRsTxPQ
XRPOBE+LZycBpcuPaEhW4g3EBmSk6a5nxyrn/L338Safi89wCq4q5KMclnagnOS63C4SU9npEOnT
TzHxTKdPO9DweUCJnxGVrehHcQGN6jojd2zFvgsYrGb0P47NYF90ppDiMY8EWUWxwhjauY3IJOcB
wBYjjnpo/mbG1yxBNa3JEN3y2ebu015eRONUE0oihEKyhgAM8ryi3hpIz0X2E5U9KxQRHCfnqFLh
aOwWFCoxNMkfoUGmQuLRUMl5ZFSWl3DYqBI14xeRxIKd8tCcDDC3qUdXav51VIYeJrmSvCkOe9Bg
M75ELUyAR0NZGKgPnXZFJUB6gmrIbhn2yU3i8FrUH4bHpE87Hv3HFzEhr3RuNdhGIDMQOsvltE+D
+DsvadSbanJ5CsQInvkeEo15LeqqOMBE6KvmaQIpF+23rl5U5g19Nx7QpbkBvZrD0YHqUShrRVMr
pImi0GDgoizY+pGSUxAPQHwJCWljTjBE+eBDMMV384CDEQ9cKOLOlJzF6xeVhVPdwCgEqXZC8dpU
t2EGqGNLwdhGHNNm6Pf233pmc4Q3xWY7EcxGkSwLg+/G79QTHl/Q0FljY/RuQHE18QNttWQrQox6
hUDd4eQQFgNSl1iYoFTs17qDMSdk42hfGjjILc8aLa4dfTARGudTU9n0HQ8GbkqwkN7ynQOjCdhA
ICgJJPIqZ1TIHaqdEA9CX+yLoDprIQl/TB1UaizJO7zwOGQR7tbslYP0NZkPoS8s9+1ImNHwT1+z
AFXb1YawSF/IRjn6I04CtT0XwUFMKIVkWeD5czExJvt3r4QKh1F5CDkwAma3+/3CshQXs4GOH+3l
4UxMiogWgq4zYfUGGsWQRWfItrBh584hhPaCw8mqMQHQ06cDSSJCdUxngSF9fzbrx6zc2uazwZsz
skjHwYyrYKUZNeJSin9ZY544oH3hSAi62pV0iCzhw4l+U6LQuCxKfAZskwKC62+cykW1L9uzfJE0
v0lvAyaMYAT1S8kOJYq3tJQZZb503MsRrzQJgPjOokE1z7yJyVmc/OjaR6afedk2/pEUapNr1z9b
0iDU7hwzB2x7e+XkDojLs1h+uAhOdu31D6YKRXaVss+gP1nTkXy0dhI5kq8Fpk9Slp0ioJisUQ+V
FJNgU/+dhnxtZH8Uk6U+HmURsr0Qb9WtKgpdhxmtNFBpgfUI9ZITdcT25D4NIGOVl2UuPyTsXARP
IAuIal2SFxnNDtYi+aYeId8Ww0+GzUbeoG5Dem+2myqJzhUmO3r8NFpqIuJBmrg6WF32LcknecNK
TytcqDH5ku38ECQjrsPLTjemfTHdc4fZHaH2OqxjCBbFKaktz5GiDctDsz4LK3ZFhW/gNBeXrwr7
sWTspOW3Nd/6SQfcvAfTSdcqt2+Uq04YTsp5UTLmxwRdZg4y4YcUM1W2wBvEID0npCWXYXiI+Kt8
JipAjBMiwhkihPb2wSDRgc5bKcq9eP57amsNG7xhXpj1AQXp9mFqgFBNnbTAZuX8ZFp9KGOKvMD4
0vAOmkMo1KSLrAqiCt+KoMNzNmj/5kh7tcY5BMbMMTrDsCko3jdgR3BYEhOSrMXaZvpcSvuSDWeB
pBkbHkCkuuAVE0jrWkE4QYWHGMpseyavE9lRjsA15F/QMuwAhk1tMJqTc8TINLayDYjBgCdbQJgR
Egp5aoI1Bq5sO90Eg6PqTm4ZDq1QfuFxZSZNGVhiEb7JRzHHEVW6ljWvEIbmcjtqzSH1RKmeVtcR
BXI8f1jjeGziwLOVEfOx+KrslTj3p5wE1zY/KxHUafo/Bgd+0ulXoRQX84UpvMZ1jbLFkF5mylKt
UnwYNwTVmKDDSRBeOWFBIJzEZKcWKdKcPgxkxDAw4LWGTGMW7S3CoqW4ppDsaAfbbOZu6YTZ3vCq
tL0KsNgxdBwi2eOhcuisTdEPiBI6A1SgPcioLEVhYNvTSarBmCXyzAn/WCL9m+IxJy9MM3cmnm1h
eBBkIFKxxByZOevIaLtUFVfGHsHiRKwsSHYBKS6FWzjQ4qIva0IbY9HRQ4/JlznlbAJ/jJVziaZ5
IkpwpDIZjZPFGdSMT4U7KaZyGrM6FUEj9ub4GwSw8y12L0LX3TB6ZhMyN+sp8HKKXnvyhaRYJvWs
Ub/yEZUAieUTAFCNLT+WXaF0khO0Cc5nUuPyikEuAmuBLoqNttfc0jCYbziXCreYns8VhC8BGF9E
qFjKAWGaSNMp82Jj8pOi/s7mL5PJObAAVScx7+mz17TPWjE/cDNSMfXthex/tH0DJo2YXpkjWjmh
dsz3EZNfMZVOqTD1kelP+S5ujpUubzU1b1zvouKjmZBxC7CHA8XRMoJZoK7wVhfGz0Sg7CgTu8Xc
NsXkdSjWORnFisLZQsoHvPJST5+WnUo1JC/2VhteYbVBgokYm0BYkcG7ew12d5XsLSfaDoXmh4Hi
p+KAA9GEuEZmF0LhrrF2Qa9SOea0YNWC91IzXLp4vIH+ezVydMI7If3n/3bNujs0xocTqDsZpguu
mRiEYCmn/gxcVFwSILGoMIg609iM9OozRYqwdoGhJx54e9E3ClyOhlH7tcZRtNWIeYSq1mGHIWhc
iGIsLIxj6950mKclaXepyvneKmw00YMXF42KoMrlc3O0ypd6INBjk2NnI04lLTxpFFoC4QtGFal3
symAS9d2W3zoabm3NXK+D+U8nWj6BLdOL07NYhO7Y3eHwTNIhvwnfibeAThGQOFcycULkYFIF5uu
oxaNnphr417YkkvBPlhL6so0PXW0XVN6FuDZ7VKc0tg+LWq+8wvH+QtE4tFkTJT/5rjVAyxDcUc5
Cf4AJxTVN+C0lRB6So3oPGfwl5zdXMxlsDTLRyY/6Wfn4OMBPK1FX1q1uCl4MGaYK41sbeCP/8oU
jm2+UH7FoHGR3ghLaqCDTfZ1GGAW+RyxPUP3VuBTlB0AIgbeLlHxOUwVE199I6sWHeW00xUeu3qf
YlcnJN1W3GFdRymBE5tVk7I8kivs9M80pakKHa+YHjNjGstCJ1C/hH8XqX8uxAfmLGULOU8MrLqU
M2xC+WvUfwKtuFZYkGs4Jjt1vBUYVU4wXKdl7hyhEIYBGDsGnZfZvSd5AL6YOLes/0MUtBcjBo7w
ZbAxSJhKmMMLkVsVvPYYcIvrV3CYj7l5yBj9gZME46bEXzA4OjgklnVwkafiZG7b1sfjhf/y/2UN
k/bGsYWqH8ASAqxd/p07nl5kRG1TkiXEb36bvKEnEnlQdCH8uYlxbL5j0lxTXkucb5MEpF1xLjFi
9IpKWBc5rMVpqjas6m5ULmZ4MCr1d7aSQ9fpH/3fknObD0o0k03B0Z0mhFPg/fLwW1MCzOiV8JVf
xzIqPUTwxNqQIMzc1iLCanYygGWreOvk1NNAQxdSglrbeBMNt8KVrAl7luDVtfJTpwMsQrzqS/PJ
6LahMyzwBiH4GxIM7tCguRk6eE2YrFV3y+SGv8M1S6QnZIQEWpuTUNBNMf4wjNdKSLBI+uPit+6W
laQj1Olr3ArDjVlvhHm8sxSkjU2bFKZCZ1IghTY8rsUzJVoB+pCxtU4lHW7O2aQ5a3E94flCd7Nw
dyyylQlZNXbeTGBe9llx6Rm0LpGNMRUnJJouihvelAQLZ6wc+KE/fAwxkIEIJBgl7V7wSPJ6HwZf
uvHooVEI2MfWv8mCkWNQcr43w043GDZONcFmo0zg5OfDYnPtM2nFhWHEdILO0HywobL/T7MvXpp9
FJwHHWvmCWiMcU8TlZ5DwKMk/QbLBjANiPaboHQPOCghpzu9Qf4lZXZcEOA5YqpOSqpxWuDV8W75
NBDyVuKlG2KK+XE6fIXKIJG6ODFzMNP+IpeJtyTv+Oj966XIe+sfXJSg3s8zig92c8b2K6pH+wcb
0I0GZc0CGYdX6cpO7kclxFVpq1UbSN0rQ6avg/Fl7sTPTrEW4vvXDDDENcE5FrzEYSZr5wwo0TJJ
VVFuq1iAWbJxU1XT3LR1jpK2Dc0bEaq931mfedCRQsbE3wLnl0iAMtLdwJrDHYPakTSuvQZ8XmcC
3FM53ycpQVKdo4tq8m3gaI8Kv9mAdaRjLmQC6Zg6wgO73TjdcWxs/MLwh2ZMLMjfgwdXPcCNq7vP
xEBQMw32Pwr82hqxK5TtDd3aQtGcGNbDWSjrIBIuKtIAVKMNtoFWKb0s0Xxmj9rZolcyqr+QnRHT
Mx8JZ4CsCKvaqK//mZvIsuZK9nBbAjoBA3pxhEdJ2u7kKP18KVEmZqLYAsglmsLAVMiQ3Zj7CXAg
yLSV/eREULWIgIvh0MeApEb1kTA9I+TXXfbN0mzIi1yb9uQ6vCd1to+J3f1Z2kZYya/ykdIFEJ/k
Gpz5MFrHXnksV5SN/z+k8KsipHg/keOlD0wCU2peBhI6tgjFh4buANYeb+1vkFya8GUxIIeSOgsJ
kQ1vW8yvtfoMmcPH5qsyjkRPbeoO+Mf5ziNkYgdxzTFUMCHcc/ELi2zsLb0HZnfcwuGFvOStLun+
UFnvYES0pAazTORzGqILBSLCN1UXwlDlUhSf7dPUb1BjYiaP4J0L1ofNWWaSVJETB4lkXUkqDPfV
WPExJzyW60doIKtjC5Flw7fH7MxpabJWsUdS7IeEsQbDs83glMCe8k8Uwe8GX0oaQu4CzW3UlxaG
t3GGx2kbzUsxkaaNmf02ncC5VMcr4UqnzOpBQf5x96Jt3VyM7n8knddy20gWhp8IVcgN3IoEMyWR
Eqlwg7I8InJs5Kffr70XWzvlCZZJoPucPxIg5+285TzwCKI9t5tVRbyUs4XYkXAGBACuyr7DbQxC
z5PVocIoSF0K2S4HduRO/0V8k9wmcDNu2EJ+qwWuhOAC5IbgW9kEy6QmFLCJvmmFbnxJSmz6xLSd
FcWjW8aTPtfgYvhOZBfYGYwCdU0FOrmBgJLoj24R+L+JrhmjIis39B1CEqVHLV1YmOhg59/q4UBA
by/Aq8U2xAz1ldtnhK8GnpzKejcolylQcLWIcAjfJWiLljQS5fLvLi/23VgFiigQzE4qJqeCiU+7
9NRF9XmkviD1YmoEnXXS5KhuI0zlsTmuB1+wE3Fgw/ko8XxRmLs3YeB1jk2aF5tXL3LWBcp/Oget
mRI7k3wePDd+9/DDi6R9jY0HLtpruwLpsMtnLg+eP71Rk/YnKxExtq7Gi5WZAZLNa1NWe5NhqPXB
HgcT2eJZreEuI65Fh1Bq1Jux6jELHRQ7l2QXl7+ryh6a1NyFtnyT1rxXEnu/zNjp7FfPVNtoZnH1
JTvNsz8TthDYmyOVnl9q3OTBVfLkyvDXTUlRWZmTT2OH+3nUr15vAbjXHzog+STCYWXY72m0yXtx
M1GPcDb0y9uQ80bXxXKYHHhMuG+mpxclDZYZyZ5x4OrjHoUbcSoKJMe4A5FVIu2dB6ADvh4idbNu
kzX2prfTV5lNHb55QqPG8Fy5ys1smf9pcXGNWnDqkfExZilRF3aBJD7HZzSzbZDQFO/L9rHUNFDM
muWx59c3RldAeN6eGfx7wWLUpPrBH7NdXWAkZnNKiSNYrhmte1VMeiiKqigZ0UHwoXoTzbHNmzQJ
7+AVWxBJtvbc7CwR08jXBLY8UyQ00VKFcJOiMmHRDJNq2ZGDrHashjUGAthB4xze/QbcNcG+n+Te
50BfvLUUp4HFL63nlwpwewUjHqfemnvDIme2zDFLUjiqY+pYQDTVJEH06MYmvKwyR2TLADuIe8tK
u/ZgowUjkWBxiTsMmWzHMI6WYZzMc6mUEj7x1N2DD5tJf9h4FVxVRaTqRIO8ld9rYz6gTWjL5eTa
FCnxwaZQWNWohORMBV4qSLGJdnGFmfCI49vLYsDLX19+D7lQBwSsA0FuzEKSQ4NZoZlZ7lOTdM1D
iuYgbdM33UvfsfeWYpO3CWpWhYija4AkrlOPcOrlbOQx1pdl33U+Igry/ZTUgQ4qzSwC7PAh3eW+
SQCYrF9VmA0bOLNc350zPL3udUSXVqTyY7HqgxdjNI8cuc2HhYRIQsJOkaX4LWvrq0AnGjwyL3oL
3Vs6wIxEd5ubWc9i8QTT8jIixHpM83cr0OtwsXwU2P8To0L8vdCAJftnU6MvCEDBzSmcJMmebAKC
myK9+oz8l3R+cboy23TGIaR0xBLvTT/950aUINA+VzCMTRi+uibc2f7d8Tb9jLY5xNDBoBQiEY1G
g4DQbUuvgUU6bcY4GE1Ykq0cfGBJppXreEcNcz9RNSXUoZJ5z0XK/odqrnyMLgGNs9LXPReDAVMM
ocVzrjT1PtwPUZS7jCKdoTtljnFizF/AoTQPjB86DvqIAZVhv4Um4YnxeddU2nFSUD8dRU/Sy5GJ
lY2NvZPulioGy1Rq3Pot9BmCpxadJ6aQnFmjM9HlEnSLsYBfHdhN21/pCEbgU9NHzxGHqYegsfdP
hn0TOgccjJZgD3dMEGJ6LM6t7qG6lwdy3hTBTfQZmAg1ZCyAtjnyb1dXJgtKDIKK/jGb72WEsWhV
yvtHOiw/Y0r+Tk9qDwBlyonjhe1P3YVUx/i/ciz+G8OO7OaTwg8I7tv1HO29L/8YhvzqDfevVZMm
aZQFQC76KJO4/C5b1tHJdRFBLd62xbRpUvPOozOxIbbvZR8rYbHC3RmUV3F/ATFWDkZmHpKOVip5
uJgNqgmKo5L/kVfYleN9SJwbt90cviFJRRjNp2Wcs1qcejIpwMf9sL/b4KSl/17FyUvRLv+XSdT6
bhDWoWmdA0LDtcYPCjD0bgjriqsp67ZlbG7Z4cwFm6gLkkh8oecE7StJpD2vepjRzlCJIJNyBVpA
wGWH0ye0z/VcB2b/6Hes4At8ryHnu18t1LnngXpnW7s42KzHOZyyRcuyW3MAK/kCds5BBUC6L66d
HDtMwO504cog2hoLFEas2D/4lf28UVQNwmUaknnjdEIHWwZkO96FmrcntfinBIFUEjv3BraeIqug
AYjMOuwQTBxkqe9bENDZ89dGsUsEW1EvXjo27QXaowDtxsXljiWdMkwdkDJpd4hmvn/joIJYKk6y
gW2JuszX5eb24nXUx5U7Ff916BO67iaLc+2fBdXCg9zP1OzEOiSIWJE8HdQaFZS8mVF2hnVVmvga
1VfbDOelNfX15FPrQRDMUn7NUPOh9YtRsJ1vGsRJ/ZLhW0gLFLK4qAS6PYxZlvMfJugZwl3P6Hqh
/CdKsZ4NwP6DJVQD29FB7CAck1oe5y/ZiBdlfMK+tyQb/oqKZQyeqJtsmticpdlGck+EGh1t3t9U
XPj6GbCL9sKRi1hrpPpOfnRMPmM2nAg/Zv3yswotg7lOyvHVC+8tCW0kr41swmHzXib1RXebo+5Z
R3/kWI5K+5vGv73IkNqHXdCaYb5yi/jLLZO9qScUDw5Md+rexiQGgoQCxBxRCmQOX7cxgWMI6D9k
pyUxA/on0Da225/poBOdUkLfpA5VMA5rjvP0InS+KT6MkOjwbA/3DRPpdeWr1QiikGb9ZiHbKBeS
BQBhIv6jIqQJiII1GaIrHifgDOugj1mPOjX7Y2bcKjTQQYSKDstw4BYURS1nbfzOeR41cZn0GwsN
6X74szh+GEzNdFaHC4VJbKLtryYR3jtsAaxSOBFmY4hg+ZH7I3XpoaHjyT2xJRfm1lJ7k5vjK6fb
dUG4PvwZ0vwKVx1Y2LpgXZ6IAwxSOZ8WhMcDrA6IL4wXFgbO82J+GbngHQvJAvw1UAeQYshRrrB5
u6xAwAJofwpYiV0CA2C5NmKyZZKXwXormGqp0NUZaK3qEGKO0WiERY1kV8mp74g/wHFkx+aPdLrH
5BYHkVEh6XjpwISxosUZUb9clArVPevQjRnRHLmzSbmDG8sk97bpTtRPnZ1Hjgva8Fg0JmqD/VsN
+ZhjRA3/nYDfCy8ofbFr6USnNE8xW3/KMH13U+hIpHNh+c2f8bVgSexqrndExKF3qUk1mhdCnnI2
7yRTpM0qp+gAfIi4HqwMDo6oIX+zJ4uUdOK/lSR53i1IV7KJIc7hckQ4csggPZva/17kb4WPWHfO
I5I9h7PO1dytoraNvN27sCgDTpahqk76KnOnL9n9IV9znfb+WjfTt6UjPZ8U6hYdV48xpU4JeiVc
/lnXyVKtiBPyibci8yqL3jKlTQV1kM2s1FO1hi4dMGDiy31EGGEqKuhS5GnRAShFR9VqLm+Vezd4
gKUB1zEKYBrio3KTLrVkeuNALwi1VuOYgzwLnET5EkeUwkqg0+bXMf9Mko03k5pY1oGlu89gBjPu
VLJzUW876Gnbkhff+c3wFKmbGk3Cqk7CNWJZBfJEVrTr8zKgmQmi27s53nDCvfiEb/Ql4z87TgT4
OtxvIXYVpCBpi3ZwppXivEBnpdJej83FWW5R/A/m4bJ8WtBDFeV3RME5v4FS1jvOXU9gdb4V8GQg
7+eLB7BVTRQTCpyI+3OYqUeC6hvPYXmPUD6ph6IuaO4hS6cq9miO0UA12MV14qCV9hNwlKiAtrcI
uIIbBPOpHGAsxCGjwQqFUZHnZ2+kJIq01WFmJuwJGsipu6ywUNZshPW484k7HMbnGUHDTjQlWOGE
CuVchHAZoluzuvrk+aE49cxT0pzSmBAnAi3h2n6UNXO4h/pvXH6n7IMWbEmprfrRIzs0qg+jRfmT
SpFf6TWpUXSrGHgWcFal7qPBctCumRRmui3yg2jJDUmZTpcZd9JKS/+zmBn0qf3bdBzf+Hgnp3ov
aYieUZyJdUrrWjojqA7fopiehxmQIR0Q4ffPOuySNL8SkqLUe7jMskP3/22QJDfkKzNO2Wztu0dY
NA/9i5yb/3q/W6fiLSWKNNPHY1dGeyVfpusgMPipNVhiDb0cn3tuEBI2XjT3Rp8OaqSvJreMnZiZ
unBmMAp0E5fx3HI9kH1RciMAByAv3JSvfJ6x+yeTzqaJCc8YCDzLpk8MycDSRqB72sZvEAzFhxxY
dJzeyfsl2h5lDw8ZndDIjIH5/PlZr4ER/PErDsEdqMPUknRFh1xQ1c2uHLjEB+eHmH0alGmwxzzp
oExj8+fw2k/gBkg0XDCXQWDz4aVsIvkaCaatOFAQj0MRKehNkQN3k2pLLkMR/dS8GIhiKYMYZrK2
t1WCQb0mQx85k+fuC68Lsu6g7rXarg8Gomd6S/C+7HQGf9p2OyO/SvMfiKm2I6PjqENkj96y/VYg
pWGh62AMtL8wtHvjrx9dMah68s0bfQ7hM4NMg+ZVY76VvC+8BOxA7AnleBmX4YNTbeGBQ9JJ8dLD
LTjjvmdBVgcNOZwawLsuaEZh3vSBn5LxUzhfRotwVI/9pyHVjg1hDzb5MJP3okBopSbnp8jo/gxR
bA3WYw6ROMxXgS+Z6vouvneOdVFY6uT8UNX0vrT6yjVuJXWe/FgWiL7oz+HyJ+GAb4jwqzzidChe
Ndlk1LWvzsEhBwMX6ATVMFYT3zJ5/zlle4xz+1Mf9fU43ErtxluiZZjlooP60jjtCvvMcIqgO+S3
t+PoCGkkBKN1Z5sBtZokR4j8udBV5H0HXVu4gM98cPwb/dJu1U/67yepScZJ36Fg8mFv0yjOYw5J
UGr+hqfc820o/ulE0VpW7dQv4DtJSMJaRra9cEcACEMaxYt35UjV9u4wnHWj+2nT0yADwzwRxbvS
D0YsNm0a8srxXvdxkA5P0bOWDZtkWeWFt2+rr86OvrLhRjFYg8hb0zZ1Dncv/hMOyfnpPp0+1I1X
PUek607zcTZkUC+vi/GoZZAk3ZeF4hPF0Iq/8w5azRXyVVBnSCoQB6ItqUWsWGStrb2tUWEp32Xg
5aiSNlZ7aNKPAjm549OS3Tu7mJwYMdbwT/I8H0a8dFn16npv3YK9QZfBFCNy6+zrQr5ulO06YqCq
/Oya8kCRxXcIfWlyV+kzViRn3riopnQTaaV6ULT9ZOIBe24qSjj9fR2+Ja35hq4/41imO2yEBR2Y
EjCtLAffP7UhyW+hczTRdE8KG872SVXvXIeYSo2IQJ5qbxk2UvQHbeb3Z78EkNZ08o/xQ9AT2hsP
V/zoDanLJUJe7rmErtJpUlqM8InkBCZRbBJQnT4nhI6Eau4hA7dDFt0gwxr2xcYJBMs9f3sOs1OJ
bsWBbm6td8G00CMp0xYTXminfvNmIHlr+u4QhpQ9xlySzf0YfPi/OFxJgbWRlm/CUPgZSfqAELVc
iihBwGzv0fhnvCqN8SbSkmQvIOCsGrZuoq+93vyrJVjHjUeI1JP2x6fM/61oJHn0/qNLiEClL5Q0
k7mjFmg7tWT9UD8JH2edvXaX00gSeQ/1X1JbVwhsAF4LyGdUdyExAfVbp7vPmIhQCHExFWurrdeT
XJkMPqiPlQ2F5id68A6Cm8gcw4PTdtuhz4IFKiQr+7WbkSOUtjyO+1blK7zmuHUBVpXAzcJr3+j3
FHV8o+CMSARWEe11cyEupdtoezY96mjWxIa8RnC0dmEdR1DkvPpxaoRQyVdde8NKmw/exNQhyy/F
liVJwyP5lfXhrsNBUzjdxY0bxRmeJjzO8WhhdSRtSvnhUF6Emfaj3vbSrd5tU761M5MkcWukRCi5
vovrvOxIJ0cOHlMQXC8ALEuIepAJ70+XCmj2hNkeqzFKZWypuLRC+RMVMZkPDwOBLx91TvkUfuEc
v/geD7mKFFALKFR+gf6itP9hI21ML0W/AV5TkJokSwTs3dpzcnMLRJoHtH4pYhpzlu/5vXHvSh/f
TuFtpVXR6wznY+oBcQn3smO367pDKK1+Pc/RqYzs9ZCC1NhElvFtMxaBINYmudHQZlSmr2etvjQO
dYcV4RyAXvHfifI+fFoMoRwCk/mmtQWKL4IVCYYas+qv9PXXuuMjEoiHcKX3hrXP8002VF+RbX0U
JZSqRygLF1ckA2ESOegSPd2TDctgjX6+DW9G7zIkMEgty37IykvbFzuzz6+6be2pAoawelBndU2m
/gPQem0lYkOBK4JSe9USFl5CxNt1F0iU6rbx4y5rJqeoMraN5e+6GD/BwkCLnMljt0e2+a+smSwt
gp5KeiduFaRaly9IxLa93GvmoWN58rJbiwqjZAIYdNYK9FF8fx3YYqRoHEJ39Hv1d/L9nRY+zyVW
Dp44HlW+fh+Jkw34n03pxtoWSOmlbNBVfMss+/Tx8pYYJ33xqbkmKi6u+8puviYaaTWH4cwurRj9
3XAEXHxxJ+d9pkP8vwTnkZJjk8jwhNTmhkH8MPmEpRQ4/oevi4XEjauOvSP1by38p59sWu55/RFq
zrGuNplFSbBxc8g19kiLn8ZkX5bUNlR3WRCYJutVPgTYQZui+Gxk/4FuYDDvsbUw+MPG1u8g3KZY
3sZJ7r3CAL+CX6mKcxdJJBQkHiJW4jr3bB1p24IwsduM6ecwZi8L3b6abpxs1p8W82vG1+6h/yfC
zFzWYnwrf8voz6Bxgpz5Bspn/lKSaQ+ZOm7VUm/DHSIV0R8jjh5AXwzvSUh2W07+L9iRPns4+ATQ
ff/MC8K+ttVBjzrFmtKPPPK+aJTN6uJlLqjK3nYREZAOBcFazJV5rNl5M1u7Wf4Llu/OZ6EGXX4y
J9ScpvddhpBVxbNasBdSjsdNnz2ytt9MM/24Og6ZbdzhLvLzs6Ng73o7mgJ57UW4EzUveynEuZeo
aq5AxpYDb8O+nHkh5bcf1HBwsxq71DtaKrcVAdaAxNSq03WMxpf8KsRqxa73ce55zt5AV2ZWJzTB
Sd0TfvGDAR2CL1kR6GUCNsTDd9M7tzFZK6iA0UdHLWaiwISeqfr53TDyjUWNe6zRsw2ZoDNANwam
BOQvIGz5sp66h8vvwHgqunuJtLRBS9R2+bUfOhaeoEahwgOTVS9DVL9Okf7mEhcPpaHB0C/eK975
bh7XmZywfJc7W4cBSW3vLfHSIOFtl8l3yFhjV2YQFiSVm+WuX1zUDlzjJMk3/BkwEHMVRCXBUh7q
ZP2T16bvmrMFeldh3HL0reEQUoMHAhfYsqyriGo/rrcoVJbWRmNYsiALKTtpoE5rb6t54VnjFyh4
9kywIAItDpCmLUED43YEzKoDezhDFeLuJWL5McawNN7DU0ktyydoGGRaA4RXsMWm+a9EnjWnjPSM
WLSvCTbR7oyTMAJXAp3lsyx5vp1LOyQ8KnMgvVv1163OgDVMKa/W3ASnlKwvk6Bl6YpP7BrC9wNt
aHBVXDwqqP2EhslX6ZgoZ0m7sP79PZtkHvjngQ4i9YcfSN3Uk6OCajmN2p1e/OH3rPuKqEhiJoz+
P5n/ofOgHG8ahXIh+alc1HoIuaqP2zjynjtruiQLNK+erm1mcLVXT84ht/ZjARHxo9nOK/NWCtT3
z15saFdNX1a6LjayhQzXI7QE6cYmziPStq7gjC2zfFMXj5HrPZNf8zRegXLuVQlrT7scAr8Ute3A
O0f9yhi9ViOJqazODYNYdEii6gL85qbHojUODB+9jK6x6/w4Ju6OBmNQzWPVFg54ntMIDKTpSTg1
lHgFSaIFvJPfVpXTS6eqRa94YBV2oAEIgKcMdBpn2J4yBg86tlhGfqym5g/n76di3qi8OF8cVf7P
nNUMWxW6W3gPXiP1/wK2ED3RuUdXkDvP1vTu0UmEEGkUNFPf3OVH9H5Avk/FB2QmddBU5WdCgIGf
3ofC+qu0NW7yheoJQqcr/nqzeZnOPWSazdumfFmzqLi+4mjdE92s6JeGM48Dbd7yIHP0NeXPEDd7
0+Hglh/JQjgb/7EkebE0FB56RaWC+OWXJGAP/8e/lNbDVXEISJqfZXsDbkVNZTwnDUepipypp6uL
4Ik5dGSlmvNj4Qx4+LO9Lgor8OzndiL1sdJOVeZsluZNlQzpC18M4NxY/gEDMKFr6hGaZ3oZBE0N
2K4tqKmJaPYUc7y04SYeZf9giGzluDIpR+fm3auTbNDLjc7titIYE0++XDWtQT2PfIGX3iI4sK9h
vNrq2USgmljxIZzdP72WnjReuaokYYg0VjAtrSzXbk83HSpC10A6NTQHiyidzGm3BhqAOKkQ5KBO
RFpUW1uzpJA8nTELP0ZR/LuwQdXUEqrqz8aEJ4f90IMfKxSZoFHlArVpo6/SzeYwxdHeGZlwynr4
4wJuCQ7RhDlRq/V1xjUlky+m1IggSbWmc/6OaPxsEqLpD7YfMNxs5WiVFKumIMixawCj2VZbgCqa
EaoJey16V6bpOaFt+Ob/hrAxxkiw0HRhjUd1TBkZVeocHA0upV916Nc9+g2v7vEiTLANxqkQw953
Y+DAiExhILVqQXpVtjevNDD8pLHEKCyeMowPNiYIKBq4oqobgqJeNkrIBmDjA6rzG8JoKIn7JH4n
s7mN4tUcMxIAQJD2IGl4JxFR9ZF95m5UH2/lwgPTUOe0vJEzGH5crv3cXkf1ziKPBXhcr76VUQ7k
jQUK8kh5h72nMLwQGPZP6Cu7C8e6U4qd6reboheRNAffsoIuOfBHqIp8a9fYqlh8CZIh40lbgx9L
tMasrysba31YweqLcMFdpg/BSICFoH/cEcnenvtNwt3Mxx8ZXxCvARYS4rmGm+dglnTTT1Pl7cP7
AEDW5rgacZD5dL+7IfoMA7+qSfrE9DX34TEr9CCLiBMCaLdQbTBIs2XxMv0fDnJu7kD8QdOp4XS8
STC5bpwPbtRTWYu+7p0rUz2/1LwV0bdyIC5W/J4l9ktkPk8taxLwF7kvYW2t9Yq+suosIzTYIiLI
xM73wF/YZ6L4jz8Mzy4/NnGXCflSRNcl+KQBzCZcDnGCuDACZEzUn1xc/MLd9QDXswF38A9aotq7
d+Itb2bJS1AXwEz8YWiRhb5kVBb2XiseE/k45Rx4g6MHjtnLzRU+5kA0HrreFA+9NWwGVlnca07g
OPoruXdx1L+nMkJ3lxPN9yuJtfSr79hUWitlCQDl0CaXTKL4rP6xCquWOvwWrfh2i2vWn819Nmtn
9gWfw8/rhxNQGU0JBWKpYcNsIoeYe/KWTGLN8CMRy7L0F9HRiPqNBQo1LSgxSUThEt1Sl34jxQkV
RYq9zxS0lGKEix85cK3oKNnDc+EvgrCab7lg+sy38FLM/B8+gVfaEB5b/uboUg41EjeBrlr4NOkB
q+YVSW8UXeh1MGjtwuOq4Vc2K8S/w+eAsDsfkw/dBbnqe8JJRvFThO0mChFd8FhaGFpctUC75EXR
U9WyCo6cVTqlOUs+XNNcrOFIDmPpn0PjWPe4Hv2Tj2ZS8v0WOtkA5J+AFnlrjWO1MbVHxPeZSOuH
zIAn316CrsneFlsJpxtK98TZDUtM9u2RKipg7+ikepO0LcrZp57mgmH5lTkp9PwHl5lpiwd022vZ
dyVBI7UuvCxLfvNDK8ga95lTpERi5nv12qtNBAdcz8zRSf1IZwX6/5ber8kBkxatjYCNvJByus48
lBJPfUmBk40pVKsP+kyp0cE2iONwLQzuyRnlFw1GaLRFHq99+cFMhTiKN5jEeqP75aQm8g4hfItG
EVCaV2SLxDEbGzXLIfhGeLvK83LPHSg088WjAtLGY4LIDzQXNXPR3gqiDiaTG4WfoYjJFc2RApib
UO2oHRFr6Ix9eoyZA/t52Bjh5xIeffuQQaiOwuFcex7NXzqJc0LsQ5spboVlS7JTe5hG5vhVodRl
3ML+2NsSZE3YCTLKZxPgWN25bsFzjZa6LkmsMRSIMyHUNqpA+jGzFkmONwUTERex9oz4aLPNVxo+
U7jIqYx2HqSvJb5M6f2nJlDGvgXUMm5PS5Lu58lEN37TEcS6bE1WuLWxIYDOVLb5wyDrwzVNNfiT
ZQQmPuouidfq4/T5MVPw1Q46TFombnE0J2OP5AuFPSiCVgYSAnU22J1VKpDj3lVcqooJnDjtGNvr
7s1SqScqBlSsWy/a8JfKLGSl+H6UMGotH7n85PvMFqK+K1ZAwxg+pvlvnl8c1zz+m+jC9swIqQjC
lEIvxnGyhfZhfBjrkUHoCxBK/bgx/6uiX8M9aAiGwhwQsAZJvfEIcDrozms3iXMU+iRQHPjlYbpa
iQHXGe6SQi1iDJpzqsMDwwOJWzHRFlP5G9e9jd1WkUvq5+5jKmcl3xiu7SVac+BimMbsgksI/Q9G
laEgNJiGSw1j1mzdS9RfUYk8RTZY6lqsj1N+7mFyIkLSzYNf6h9mF4KHt0FFIJVhUBrTOiB5/mqB
5eGpUqaBHF36Qg9gzg0gJ/4xlxBvtEKJ127G3Hyq6xcVNZiRU8gfxF2L6qMwVHxPgThzj5fBd1hV
tCtD85EPcu6D6pc/4iwmikQMipbZmiCEXJkf9AW+Nt+O2jE3XPrMp0MIH6LgNQWzJYw91lztZfnZ
0VfD1a2ueiV7oCh+pSYVDyMSsddDi8qFgK5Bxy1L8BOACaNwj9KIsYvcOjDnWYlZsl8k6El/cRdk
d+SJkxoyuaRu5c6aEL51QxJIkTUXqx12OAQtXuOpWk52bZzxre3UV6HGfCu3bk4krgQ8IEZoTmiP
yP8qb7pu4BXhvWt/Z/ROyjzW/vJ7OhlpXHTcT7/EC6o7t44vM0ugmuvnGfEfuGd0Q87OJ8H0hvJ7
Isi0QdeqfuhxGP8gHFehMuOgnRg3VF3fYJFPbW1izcDS8K0MbqglFIooVAbdwhkwTjsVyqE9MKzb
VXWokP2nyk0MhjxV26i8uSVCVU6q9Lex7S+VpFD1D9wCEBJ44dM7RCh6c4YwHuKCYHVwBn7JVZcq
PEIVLIW1DT31st6GnkUpRlUePxfcZzknYltFpD15q34iKTO9rxGyEsJ4Q9Rilo+5tU4R6Zl/GsfZ
6Bq0UAY6LA9TjugBQZhNhP8y097eyteSFUhyVjE+KI/BNGbPmfOi5PacepWzx5pRDXe+AyXktTQ0
gvXLpIao0jROBieWhVJsgetikBgrdmVGYiY8QnW5O2Ny+v/peQrMqS5RPW69nJK2fBo0fIZgvz3b
/kK+rOOA7tj7zr2o47QEJyAAr3xrvRT/n3Mw+DxiJa1z9K/WbB6jaW6rKnzva2j0xQpsA/uhGsXi
i8ypsPDhn4ib4ifjoqoKQB+HlAXApXbcliJezY0kN9rd9Na5LSFkql+4pdIWL2l2FRJYN7q32nvI
R2Mg+E2AgWdCcpM7Hh/EFhga7AoNaBi4vEqY/Z7YoUne4OpBvRAy88PF8dX0W1vsEkO71MXrBAmb
M3RPs3s2HP8n8nnIzzkSuycUs6ucuOGOsk3hrLuigySjFzjTuZXHS9kx363lPK4cWGa4PFdc8g5p
V+yooFexnfutjGqaCa88pPQX8YRjQ4/IEo7crVM7fzTMJo3fPFPYqlWo1OJVFEPxqUcyVS3jOEr4
pFqJszbJ951ylbX8XJXfrh8ogdfq5yUn5lcjlodbsgGg7ZLwp+1V3Isng7z3AXd5JpE0ccMOSb+f
FZAQf8Udi3eb0KVDvf3y11Bwpp4qSgL2wkyj/2qje54yilyqPzlMebJwjRND07Q3xkP1XNVfPeRP
h1jE4Rgl7UwjnhFYh/b6s7A/Pb9bhckdybqXNO9T36wnMjtChySYBphSjf/yEk0XTVT7CVEaEQgo
whxK6mye2Bgt3jk2gX78aqbeIQ8P+Dw2vSde4qj5qK12P5sT5hpiVLKNsMzVAG6sjTbe+O2Iz88v
Xk0gWNQAiO1YSvnQEnb0UK5BiZi8cpA++II+0JL2U5vNqy2MtyxD3G3aBIHacOWDNiFWbtauCcTN
6yoh6PBB/R1bI+jy8L11fKKc/FVNtAb3970j2IVywKjZ+hlGj9whgnAA5d3RtsF6DJOF/EYeChNV
OTOGWdR7X4lm/iB3wCFL79egBd5jSK+jOzxVkCuOgbknRMoHDxJUScg1s0mae2SeBQFLS6Qf2u5o
Rtw0LzUXfgFxNPJx26jKHjHMbRfRV4vKpfOu5jlvLyiG+AdmiRQGBWJYdx8Nfd7+vjW3/rQcdESO
uqFwTc4XWhbleE7Z7En92DjTeEjluKMN9FRwDuTkZ3fsBnrnngZO52JJfnyNN6GfWnTUtLxk1U+m
kQyQWhRiReNnp0/neUgCLoQSqxjz4Y6llW3Awuc44qwpotPcRQDt8tg0z+5CbEDx12yWwMT5qbXe
pzoIxHcPNOA4BvmN3MATxes8qDuPFgEOd0F/eQj56xdE89T3WEXGzn+GfJ/1iLz1Z+/frI81jfid
EaR2DjqHo1HB3WOdbokgUc6FPso3S/9JtJJ6esISx6P/BChmURObC29TJ/Or5pzNWDtavTiHZGwM
cmfEOV1dTfUWmcfQdrbVeGwl/37NXQqgQo5gLyj2xOahZLhdix9xxtue+vN2jPtjL60LcKuCIav4
RSPHnk2HWQeGl8x8vHKwrtHtZhaUueJwG02sa/22lYSsa8bBtYZnRkusve6P55/6qz/Sa+5ADcUS
8zOhlBG2vJeBF1fJXVMkLA1y3y7XN3n0rM85BJH3UuC24Dc3Gh/bg7mdcpY54On47/VT103CBXAA
x4ekxtQ+nZSfv0v1w9zXD3+g/FnKz0rDXqxkVQyCtoyJ+iUZUM2aw3Ya3c3cyZPlDXRV7BN2XhWr
oFpk4fC/ZTGtutk8Ribspj2vyXD8kkR4CIQqlffr7XpYwAEPclsecDs6PL5K41dn1qY372JCYd1e
o9x680WxV5ahiqel1RhuQWEm/72QaMRAH4nkOipJnRqglz68JMavYwH4xjhCtV8DIWP3CFEelGgW
PPPD7dioS19/s0V27NxDTcyaeNb6u9tjxg+6aj1dmlME+0mY5soJypcIzOaoy0O/dQkre0pPPnJH
RNR3a5fwjfeXlNRq8V5mnyIY6YEfdhmd6bQVDWuC/nogHgJUYTfWUKos/R1SJflkr1lYq2xj/Y+m
89ptHcmi6BcRYA6vSpSobFuy5RdCvraZc+bX9yoDDQxmem7r2hJFVp06Z++1cfc0KzI+8guR1rhK
oRnr/WujvE4Pax3t7OjFSD3GZBORAXTlVkCImAfhUnBgZnjIjfUSegV34MLfCfczmpMGefnOUa8K
LsMdqrS9/Sv/VkAOO7dTdrHvzm+Ja58ll+dY8/RVA/xSXgRHo96LGZC0tQMvRHqwckhqpSUOQBH4
cHjPf8MTTBt09kgh55e6eYl2HLcYgZXbqV3hNi24BYi2IpOnwAKxDk99eAWXGxDwSTAPRzLoHKvp
kltebePZXlTVvoKbrryV9LDQdHQLsCgNolumGb5bahdkNDLZksaKr4G+4rnBnIf4Wt7arTerDzQF
RJbSctHpGyxLZ13fonMybJQfBrDmJgzORHFKIyYkrGam5AY9zpkHHDRourxX0J7o8T5r5aTfSQHC
mgLrNqd5eCY+WEveQEwQaIpTJLsOBBQvklNwomNFTFW+0T9zbYkmOtminOC9FeWBz823jTk8kbyZ
62rvIJVoCQNCKs8F83dt0W81+rYzDfyrhL9I3wggKWs8nlOsAxahfaixQvjOZFpT5K0QJ+UnJE5I
YjhcVTstfSc7MwOOQzYd95VVvutverVKjKW+Cr/gGpEAx03nvKBHiceD3z7yygUBIsKPhFeF+nPT
DNRjLl0jM0IsQyMIfiW1+dbsrw4qhZ5j2YpnTinXIVPabUk3hZE5xViwqj60ffroXLB0g4RwfDGg
b18l1/Zdx+u5RVKBqZID6ibkFE87i9v8s97FD6p5iqCUucgew5n6aCF6n7t/qAQAN37q34kbePKD
+QuuMswKFKqRuuHqMfzh1w/0YwG8rDJ729RHR0KGg5hiY/rL4mvsFspDgy3J0H6gllrTPpXVbc6q
9cXm0YsYm+FV3ZQ8ydyh5EXxW/zBLey7uePhb/Mt4gCJI2H/hkCktzGOMR95k1CQ4nbAu88XyUSG
83JImmP3L85WCuDAjfKSecF2rFfi/L6Z33i3aIEaWk5PRxF/iP5s7+9iAPmUJUQ2soN6HOO0rZAM
ZEvYeG/ieUGloouXcDG529HM5g8cqdyAFWiHJxdaovrQdrwHjUwBoRbZzJBD+KxuVGwMZQ1Po9bO
fr7xo7WxLu3X/JchTJ5sDcUD14VaxiRri81yRV9oNheaxxPrf+dnh/EpVy/b+J7K1Zke8O2Hh2Yg
2F5Ow1VhgrmPfcCMG56bqHtwf4tJrrrX9vl3T3NF8Wz8YrTqKX/AU5orktXd4Bo3mIv2GYnLEeJO
fEuv1UH3PX3qXRBNiVhvTOMSJKexQMMH/ngTBdu4P+XRxvqiZcWwYK9F1BNwaD+m8N6Xr5n2AgXK
YibhE6+VNqcKEeR4QV2YTyvjU7FONYaDgqbsJZgulJTNRh5PM2Ni8mTpwvLJuNtSFNsrztQ6KhTm
3WsQpYwL07VtuXQe9YLT8gsNdueI8iHQ17V8zaZLOp596aqIAzNcMO0lGN4H7UWyXuX+lf8uSeuB
qdPdBvvMeRDBQXQorJvfv5fFPVbe6FfiliT+keEXhBJEZt2NN4FFeFh1M7wWdnscB7dE4vAIQ7vr
yfi4E+oGMYeFarbY95b4bthKeM4nHvn1oF8S9TXJXmamTtpKw19vXm3usGkNMYP8Zh/CfkwJ6I1U
s4RKz7HX/2oem1pzYB+x1tkxe+mpbQLXd6tk5XT3qKD9+1GNH6H1QH1Rcjn4fl/RTjH8zHXXNteB
+q6yIssbrlgqHdiL+rX9yrNpNHtOjAyixdMcqxgiF9q+CD272NCitpQb+KGIMcr0FbmWuiN2Au+t
GotXU4r5Ox5MIAzf2qaRYVWuhOtqHx1nt2Ix1FfWxvjYuRkLoOIuOOFQmICz8f1z/WTur3nNpv7i
weYnJSA2QhCIrgwBgQ2X8wlY1/NPpW7qYtdyj/srNV9auteWbhS7475h2nFUnA2TQRXFtkTsyiq6
ZsR/kGO8Q+0GzzRIvtREXrGYTuS3VlREULyDs6F9pt1PIYlVNrDvrfJ0m9FrYlb9efiGRpTMLkwt
7IXsKepP7mz6Lb+T57mB6ufC6GbWS9+XFdcpvfCds2HxQYlXb2EctBzrsSe/z4zESaboMNIuynXJ
ClgszDdb2rH0a/nWzDfBEbrktPpnAEa98duHS/bR1bv+l9h7Yi9CsD54TPytjaKYDK6FsUVFeefI
DynvLSNMuTxSd9BizAk1gLy3VbzB2lJkKG4PhQEE3bwqkyXu9i8gO/lZeRug5GCsBam0CbaUHdHW
2LN2mXQ/t327L3tm8ZsJp5MCEtyL8qf/FibX/B0TIG8IDJ8EGeqkvKTvEsovnxYnGqFtBdwbccGd
Oz3oHpFr6J99vi2c39BE3r5oC28megv7W7V4064VeKTwh5N/3ywh7gfRQv1G62t/Tyj7UWBuw3c+
G49moqycI41bfLAwu5RNIO2YM3Bhpy2XEraO/IHdhD0XABKynaOxxpKKEREk5q3J4T8t5W7dpUv9
DZX3IlAXdNJTe8OAthPfIn7Ho8Y9qUEkUTBPI/FanllBmHY5zJhIKCIEApYzQ+516xmylxCFLR3w
fDAHQlJJk4CKrpAsWtGcaw4jHgyxS7L5wZFClpIa7lhsx30V/xuJjVeWdr9FhgaNyFHWrMdJfCeV
wLgg1/YNUDZbILzxZmDYzmNIIXJl/Uh/2chiZxN8ZjDn7EX8oJg5+jtbX0FSjlbxB6Lp/GGdB6y9
by0Hv8VMhBmyZPYy2qbDluowZxo2Gmdm3fxW+2JLW5lnZvJiWpoMHb7y73pnneuRB3VD5E5rnIid
Xqqndpd3axmPF4JFQHxijhAl+1THS8eEYGX4S9InmLpDss/tK5r+CaF+t2JXtJV9B81p0TOiKrbZ
5FGbAmelNO0u7ZZ9KYOUnay4J0b66xg4NvmXb997uJNfo4YdhRYOKmGykEBqrZDRcZSNucTvNpnl
1H273oV+jQkD4d8LgwP9r8wtv9oOXviCJcTqNmzexniIAIOsS5YVfVUcjZJjKt+Imb8QhCcTxVKu
2PdTk8i5VbjpBiigSzb+b0pgTnpU5tGipNX/lB/NhiJvIjFRWdnfrH9Nd2bm4XtEbUlbniij2Op8
umW/i1zeAv2TCmqZy83OiIO/annke9EhKly1uaq0fOUTxWD9fISn/GteVPhyt1b9Bjlk1fKYYyhF
wMIctlrQ9MvopT4Ibq1pGdHfWPoq5G8eRxc1POFy09s29sw1wzsLRDezIELXlmzbzjkLXPaMwVhn
+E3CY9ggRsSvfaEC2svyUeI54oRX21vQBkrrVfZKXQLmqR5oazh6l69ctWJBRIT4jhBMbjkhIDQa
aHXz4K/6Q3CaqlfjW/SHObIhF1QPyncRnXVQxL/pg9ku8H9uo5NZ3OZ950ZeQHtpkb9zGd3s2Vgr
+zd/kBL0Pb7wwbIDK8Dscfhhxfzqnky7bI6kZGyC2HUtfcMqHrvq6FLfBlvrzP6y1x+yzfHG0M4h
/lIClRoYMNuCtCPwD/SU9qG21T7VR+CVwMA9GCgy3fYteiROAAzqAHKp68xet/4bd1eJRZSapidg
7VFMH5195x+ImU9I4yluClp+vHLtWUk+DOVpcTLusDfgDtWQXnolCeMfCEsdKGQW5lcvfzfP0bfi
wfONdZeqil3EN9fSD6Wyvp1lJlpbpBTyOs/ckpuEyWwhtmjOAKx5FYKrU5ffOgU3GoF+UEqosRFd
styC5bU2AzcKTEYC7J79cNA+/eDGDAxnRViACLpP+S3fSiGv2HO2yb8menHI633qJBY3tTsSPDgB
rtlrE1/wsUyu/ncT3YfojqZjNRceF1pPvlL1OQePsMTceXKUZ21de/XJBjjFe3QFcbPnDwftvQ0e
Pgf5lwRCEMF1WHZ37IzhnucVq2xGE4OQbLxW1DR+eKnHl55vjLAMdNtvtvIu3OImSjZOTIyXttBG
wvYJFVvDsLAOn+mds1kZLrX6ULZPvTxK6bqmr+xvCCZJG9y+a9s/Y7XBX1++DdYuq4nEXGh30BTj
oZcISln4yL4Mr6eCL279puUC4CMBLlQj5Eqg85Za9+FLloLSqd0Myr6d/wFUEVJOE11jUX6O7YmJ
WYfHmLwgCyWzdKEjlDNAF91pe4cmXQx2+UuIxDFLQr2kQRviyJIgxEfHhn6qJL+JEQloxWwk+Pa9
TrxiwqNSclN+okZb0mvhTIp9pF6KKViCo8YB5ZzRiQdNyhBy4gHin5gs4HfpOIkLq1x0KnDL5vcE
PxOmHcE86O3YG6jwxQSV6SEGITGMkGgCiP+56WDoAgTqwvgeOc6SGS/cP8xB4EpR15E3a4skWAGt
BXY60QHQUUwK8hVTWQsGvs55rU+2dRe9MLETJjQ0xHw22nT8LqgmmmyheGF20ZMGnHpsv3mHjkKY
ECa3M9hq+e2jy6BR2FfpRhj4SUitQg6TJUvdX/U44oSrk+EVaBXkwG8lXh3g9Lb6OccPajnCoOU7
g2Q+Uo3jObpL3UmJHhnd9Zx9wUE6xruV5cs/y37v/Tcus5P9VOkLexkyccSPmCRFfyymc4yomQbb
DICVsZnNT+04AAh/owPqj964Vb52KedweUP6I+6zdrBWCppsVb3yFdTmNU6I72NmWqil2yRkMdEI
y/FtVKQayP2YLiuHuBpKn7j8zdPTpO/6Al21rRxRq7lda1DZWgsNwwwXVGM6NmImkYm3Q4oFWSj+
1DMk4xFpRjen+x0ZLBu9g7KJzD5Mk4q/fxlYKgXwJphLIn2dXciBHNWZysMjN84tjXUsKRwi68gF
kmYKfBx+xT47p0UAdoIFkUFVqdyAJLBi/dnvlexI7jLdsqABMTvCx7R/hR2ZvcVBDgOC0h7g4d2k
gDgkahNuDpyLA/aUHxqljAsZOGL/0iWa4nTxAlof0rofPk1DvSRsAFOqrsXkV04ZDnLY5VyoE2eY
O9rfxy9q5zYTu6M4p79/Ze9yvlyLoEEtW/Et6qQWxYaXtSsblvigIAv0lykqJK3Cs4W4hnJMCMWj
K/dNRaGrngV32eyuNkc7+YnV1KL+taxryN3HPSqEg5j9/Q6bHp6vIL1PDK1mZI7RWvWPaFNQrvEN
SJiEpti418QTzlbG+I2nZzR3fO6/0RwzLK6FUBHgdOi51NxeXdVscTzgI+PbWAkjMYmHlTSg3UdU
Fy5V7Hj9L6wXIWwl5WxZVsNJyPYaAk/5W9jyXZGsKSZSQtKOPJwsqxEddFbsAyGSRkcN+AjXIR0i
uWbLcbxq0HchyonW+e3zlxCPfVG/OuP4bwjnlwBBVKn2VGMKIxnTy8xgo6DOkKhU20K/5iS2mKPw
F1HB2PkxMNpVGEcbRsoxTdsRMRiDh1Nvda8lWBihA1UQF1Wz/C+hwZsHKlR9dDSh2b0KX6yuMilB
zoi0mQvBEE58OpFgalH3lT8i79cGR49Cb1HK0UEoBMU4vIDWLegcFmZ6KXGT9GaN2YdFSldJPFyA
6M3uCC6WTQTnUbTKM3XZ8YZHRpwYeucELnYZw7Mibf1jruPnEDOxCeyOjAJGyxNHIcwHnG4zgmHT
m9lWlyaq33Hsvjehtg8QIA1Sttcz6yMID3yBlQ+6EMAmTW9pL0kgdEXC1lgvU3INzBbdD+CfnPuJ
GaGQEdS15gokUkQd7P8UoCkTtYAgjPyXJ00TA14GZrYtu5qhbBwL37lELUA6aGvvhIAODNIwwchg
WVehGBmfFqolETcs5A82DHID/gZ8+M+SoDaCaFY4cbZh3l1mnNLFhNRG9UFJX4dgPqlziW+vzlCs
JV6dDE8T7NzEIIdTBSMdM5d3+t8GNGICT9DmprQZyaQ4Wx2bQVbj1GtozfT+1QkRfxY/Ntq7OI6u
ucgbs8U4dvAtbN4JNwK6BnQuThGcVaQUKdtsHnzKjFEn3DQhsunetDdiuRF4F7mjwpGvcZGf1Xwj
VELIi4RcPqbeRSLJbmvyMAuCgEInDvJN1lrkB1Wr/Kb6j8QU8jmylMV+LBINCrLhUqc+sQpFxMGI
b6OEmAoJYZPAZfGZUPugvXniA45qiQFSU5hYyVZubhG7zUC267oes1fhPvoDrMrlEtc7+o2OKBmG
4vCs2uyYGvJWiCQCa9oJnpFUHWxeMXNh+HIohGaFRi3vvJDzP+5UG+XbcMANj3gk0gcves2LJ/5Q
jE6MqsUdL3wEqsREOxoZNMACwVMjvOxt7X9XUvBV8/8zDnemjtM3edO4uVrmTjzIoHQS89eSy4dK
07AY1iMhGEJP1ivKzuAy1CaJKDbN4KZY5VXwMyBXqRGIiTsrw7SSsgZUTuMS1lNGnas1r2X+ocf/
ammvYxkv+18bOYqE2hUdKrnAMuYPNv2QCkfcN4gbz1FP0Q1OWqkquiCaK8gjVfQrCAHS3RATd14o
eOo4BlQEFppV44JUMcZrHg8v54xrXFoMhZgVGf1GZh4uKB9sfzZBB3+qNftqCFATOjMYAoZ+7lG1
iddoo+MiPx0zZF3QZpG/4LsS3x/3T4mJX1O1DUrJnPDnYGz34Xh0nPgpdMX016dbhBCETdLZIdZp
idIQEIW++hnoLOg8YnbBjeDUNB22jukfdIATahUx/QatOV5lB2mevxsQqmLI56+JlQmthVjkeBeF
eRMQIZXRIOs+9R6lD8WapCmfmnrF9L4KjJwJMuloV3/MBY/AaDd2bW2EBEmQOQeER4I4ZGjMplnb
ccoisw5w4UqCyoyQ49IZrgGqXcXwXHXWLnF6dYE1H5xRgS8KcGyFDnbi8TLGhD9EfjTHxY2YyBmP
SHbp9C9Fm9aGcakG1i/tfaBfVUbCOXRPmaM4tMOldNo0qbQd+2do2m/R3LtzjwszIx+saZGZZBnu
I1K+EnPZWwF1ss84YTjqfQYdzVno3XSEqIaEC8naFKyGZAM8Ahw6Bh7mYagWqH3kiAhAARViOhqQ
syP5/lNjSlrLEkFeEfRCObs4k3zFPsKwmcgaBQUrfoIiJvcku4UMJSOxkIfEh7xH07DPuACjU2zS
9G5wA2fdr54pFjZLbcnMTochz5A564zPCnw89WuDV1C4Wgg+8msYgYN8EEHtdmra2C7rTcYqE2HL
H3swwzPMfLKejflgjHyw3ovbdllTl1bcc6DbVmZOP5T2W5AFKOD0dfjRxvjWObJDgjf86lB3+xRB
PyW1LTcH5skMGHhyEwIgzDZ7bWHdI1KrX8SYVwfmaKU0lOefkY2pR81lDQEmpfIiqhUtSrYm27Na
vowSDZQcUGNOGidmNGOX2IS5IzULUgYSTIhHRE5lm3xLtLnnGroHzl9oK9vSGA4WuJfUki8jgLuZ
plgJlFlQXXJjpJ7xV0Hwrx/jVx6XgNkN6maiXTgy/CjNrdew483djrwHZubKAEtBataI51hVQZLG
srNWKsCmk8hHRnI4Rew2sXoprfrEoYOZqD97qv+mK2xDWFbcjOFvWhQ/c1YKW+LCLAa2zqZZG81N
nn9KlJemPn5mEJ1psHYXwY4ypuK1pd0WzwfEj7jkAUCq2AgARwgLpGm1sEes5katmzNXqJkHiutm
qPmn2uffRWjvJ7Iac5XjUbKDqHdVQoaYyfhWQV2zG/ixwNwFkhnUUmChe+K6xVwzrDhKrNA+BOxm
EUODXi+mum2T7szBTpy5UqYGAecuVD1Lcf6Jq/QYvPV8ZaVylavpABVHpG7iU1iyJ3BRaZ2jWx1n
jnRi2CXtc/VRcnafy2gjzG8KCYRdIhEZULlxQjVOlyGaT/BZ18Gbr8THwNS8WqG7mBEYAdU0Mod/
Albcyc9xaA9yPNOinkO4pnAI2xE+hcIAw6gcRtS48oKPesA5r9evIirRqr/j6ZnFecDrce/NFR7z
GAULHtdhkN6FbFMsZazk0XcUmJc/JSHblG7Jh4pVoRa0j0F+iQamYE2d/tiTdbSz/iVrzL3edtkC
ZEQkH8pG2htadx500BNpoGw1h06sLW/lPiCyg+LIGbdKZB5FopikUKW3KJqC8Ssrm5dOTfZla1/C
XHRopnVH4Io6suhpjX/KwD0masJ8p4XTVoFQuNdR9K+Abz06EalS1V3N2KvYhpsEuHkCFL/JlWfZ
wF2a1fSMOosUJ7s8yc3ewrw1yDO2OvtW2uugCdG5UExQozXkURCLEZzDVMa8KfvnMBwOVGY7g+Wj
DQSXMj2Z07fT4klS011OzzVsylPXJciUhps2Tmd/lpD9sQON0nvW7ga9OwkkhDCoKEP2kUSrXgGu
yIAuiswTRroDGn5P60f09vpiOXAhDIzo6CzGpbicQreZsf5KWAntfFUh2dEgIKiluk6+G5qU7FJp
PMEoAbiYILmfdPz3iCbw8VQkjQg8rdQrWw55wDR1GbCUWmL6aa+RatB++pwH42m21HBpcE66njAt
yaWAGww8tJQLqbaRK3WbafmHHLfcXRzEy5ZMIpo4k7PvO/8U4u4SsJ4SeEZGYU0a1wzix4zizQwg
ttcBxOgSVIIao5vz24nuv3qrO5+GMOBhcyRuM/7uD0k936Xyp6n8vZI5SzuiLCr8vQyJWmoSTxya
U0YcbWysTF/aBnil5kj/I9nE8mtKxpDBwiBK8oYEj74K9pbwfHCY66nCyG31OOZ1q2wcN0UFfkgb
f/hPPw5LpZGP08gshxOEKkwX5FFoXNhAwdno6HuTbIu4xChkyvc2k7djQlevnEkmIifWYURUMKhm
rS8i4b1+qbT0bKkKfNLqZBMWM7ZYRjXwVkP2KsfRmuBrzBel/FZNjyBG8pUyIIFb0+J9VeVyUwf3
SiU1mhvCyogYGsj0NLk/M2RW060cObdo5memxzutB7Zc9mwd89nwjX9yy5BH3Y9bGzGVHzYPoza/
07hctzwYUuFgsjVeRPvKRG+E9rEVREs9/duFIEc45p3aqidotEQeCeG74C4Xf/WnC7R/NLUsK+cb
w9FZccE4a5bzvFcY9dcNugPzs1NP1dytY8qWllaiKsExDGF3Ky9SPkMHHl/yiBhBiXq8CJqrGUzv
tcZJtbRLeoTqZrL6zVC179ZEKp7a1EySmGLo2whttaxZaF6BVRDb47iJQ9CuIdI8a21rOpgSc7gf
HfwcRgcdYxVJ+MxFFWohyUx4jlusKUKTjb0pLLJPEWNCiK10kRva64LNURTDTYjAJXVa08qygCmq
KgjIfBWyvhexga/qE9HsKF8TgjxD8iF5zU4Uk2KfNahdhcJKZEaIH5f2xjUEkJaguSZDGIx5ksD9
+SmwyAl4OsK7JacaJ3Bem06CxQqb1VIvPk0pkqP/2gqy/DoSjL2uM+HbiN2UYRXTQIL+xmPy3qVE
wqH7CS0NFHnzx/LtC9r0nBHEgqXOs2u32aUO4QZ1ayvVkGbs2mq8j9QqcwFneviZQJlOCi6aBLCB
3vqXou0+E3vYSiPdvOhaazVRTGV4SthwSi1YMfhOecJqaEWm/aLp/qGvuhcTGnGRcVaYlb3TlIcM
47pRzm+ZZP0oVrcaimgXRwA5yVkRXNyY4qYEOxTTa8pUium8eWlT/eTk71JfXnvgRljLaWIW5OuY
tn3I0ph+doKgK6NVU06McIjkdgjtbXAtAYcMMCqXF8ENzspoF9nVPk79dViLsGsM44S2IU9t6X7g
KvY15TAE02sTc2DrR08OnwVhS9Z8bDDkLtRccCMary/ureiW9cVqaFHJdF8GY97UzP9lhrMoLH1t
wulxuk3TMHruyhfZV/7wfqNZ7wqLRAYpOrcc4nIkGKqv38KgXU5cRyX/7RoE5xnuaCFUbhDoWwuV
MSlG4b0uq+8Som6BlirUfFWjNGnjdawz3iC8iYBM+LntVbTLqFtD0WtEBjvpbFUotHSa0BYGxoYZ
FGFaQvKq6D+0zztsvp3sZUp5mHPaTL6yTNXfEN4wsd21LM46cGuTc2MvoYIcndzeFgP9zXR8jp2z
qasCGfYIkyJ9V9JoB7ARXQquttSmTIkjeI6t1iKL40mTAFQG6RPasaPl68GhBtdh9xWfWp96sMUW
IeQt8c4GmmkQ5deSKi5gfRnm9oCHxDXs+htHgMuySNSCaZqnsuymBfrDq1qkH4No02DXzxsqevq+
DaVnMCdvjiKFqxGeak/2UEi+l03evZZcfBovYUH88qQcI8VfFc23QVqMcBvbHe3/eD/l2qsfif4i
4RhaR8BIvS9V5wF5gCMQjdqW/NImcIfokobGrzVAPlIYvdIfyCxY8c1rVoeg3ZJjZCFZRu8aMouI
yFVRynYnT90TKfMGkOurY+tgVoetP1AhEYchvou5L87EG12kWYLk5tW0n6l8Hb7gtEP4Uyfnjtkk
Atwa7ZLvDQGVz3zjWB+pwEhB2dV18xGKuSU26EBH5cm6Y/j+wpre25SMpT59menwMUKSvwVqvO7g
8pXBRRzlOEEJKwReCi8ZsGdYPJm0A8QJL2czVzm6+tjwHLU/pHP4TtzgJjV+lfpthhuUGvpxNOKj
OcVfsw/AmTafafC8y6YrAnQF/9Q0X82gfAfvexc/PKdLLwTD+eCwgtSbNAoooErhdEWhx9ygIQIF
/SgvSVFUWnBXsdclbHLiAqhriQ1DcuTDNFoeAohQ6v4ZTvoMK3OfxO3XwPIcMeSeg3sBeBUf8Eqk
YU0wa5ySpFU8AoO/z2jhiQ07SYCNYZ9GZ8wJRclghmhY/PXNWPrvBuBAJNxnbu5Xpsy+ah7Twkbc
tlKsfJeSQjs7IGfH3HD7tjirHa9JvYqA5yq6JqBXWF7soHqLSslLI3lZ0TMPKUl7AlfHzhPPXIms
pgn9TeCJkBi6egEw3YYQbSNdcxSse/8sgLo+LuqQcrFl66dVS9tHe4/wxGb3CGk0iwEHo9B5G3Xm
YLw04mwUc9BL0l2RBndAYa9RqPyIMiPoWwQeF59IzNjxwUWZW0wKKEmFfxoRH+hpAyeY0B+zZoBf
oWlUKUQG0KYYjg1ViYQnDY8rbZD9nNUnZkj0MzVU9BgoG2G0HmhLNTjBYc7kRzm+M+uU070Omr1F
y8ZdSy+f5MWzkA9HiM0NGq88LcIiTkuE0Ai0/RjS8EDQ39ebm1ifxPtyivCBGRP1Z1NyAkYYUkFe
0HHGwP6cxYzn3qMfK2bbA8NiBuamojHURs82YD7ETaqNiOxZtkZf3eqq9CmP0521UdRQ8TgdcA5x
PzCtqB6o1JfCSM78rWUCzQVG1c+wRJFLwbgnREIY/exeOdiNse2in0IBvZSVAZa1aJ8XD3PMzrrk
HOU8fLEJTwqnDSsj93uPr6FzZ4g/avWtZvoWh1Odblo74JfqWw36YdhUq86C3T7E16H9xdMucrPH
+EtnR2FMCzQH9hyRpG4+tJ8jRsuKjVKwXqbP0dcJactPDBEwlBBBgpcKIxb7BBkJNPH+rmXO+EuF
NI2658gkYjl/VbnX1CJVkI19Qsw10RoCu4J03x/Etrv4sy8irx+S++w/6CmKcavoAlqMcApWETbc
lTPDsKW0iCjMQa14gGzFEtuNcNaYUNK+rQv5TdxK3Bgq5xvQBisjI5i76g+t8UPTo4f3LJ5+PLWx
Co+dLzHMyRK29+EEFBkU6aQC6KUBJNYz4VWsiUNuYkZFmXQIp1Mzn/MG+YFJdBi1ywJ0z5QMp9x6
kvOL3UIdx0NMcSQGKCKqpk/cEU2uaGmZuAf4tHA7tr2uI+hnJRDxsHzCDl4wQLyhvzFETMrfntmy
MHRwXbnVhCyeq8luy78FMCoGqeLuGZi4jcyGebcDWdjWZ2/q60g/iRFSaEKbCU9Ysa5jR7DYh5Fn
TITdv+se4JBj3eTHgvNd6+pRkFzD7toyyC/wdmh0DLABYrKPSMTCH5OSlhyxiHfate5E1B98MBOY
FMkFfKtQssSKgGch6kUoqBgQB3a4odUiLGEjZImi+eRLbeEqCaehhrCLpR/uFwPrisluT7SgfinL
d3V40+kk0PqzRhEARjnM9Czz00eBUbAlDEEEfFHUmMrP7BTUBN9mUnu8EtpAaCDrcliwlJmeo0Y7
ityKstkyJCX67k1oM8V9JibrNXbGgOaRgWWjHX4TlPqtx42M5VB8TqW5cq3E7lVjs5fhENKihWRq
RJErDspV+xRfURw/a9TXoi0dz+0pyJwjE1tjqjdrQ3MhffAsq6QQi06MVd8jlIti1sDPgpj1v3lF
D7UdXwGTOK9lWtQVvz6GJbFgtqDCV/fIepN/eU8DTU+1/RShIlOhuRi7Re0i7EVxFpy51mJqEjcF
poy/rvwg/RuJccnC4op6NapQbTq/clC4jX1LyevRfjhv8aXEUnma95BJrOR3qK5mtSpHKkK6gHZ8
YiHGmyRBO+D61OlLS3eZWf1Ymsz0tJXYxIMgkpaisS+mrX+PNJeNNhjfIb+jtHTKpaNovGu6eRJw
ajOxj2I0qkdCpiKmZIIHuG+VkshT4a1GfyrPeK2GKz9jhB+P9JPBLSoEK6YLIDK7rqbNGED7wCPE
qiOG81zCSjIIJDH+Htum+qng8QnkFfsMfBO2Kz6CiSduWlXJnYqWCT84Mp/DxXwT+4RAq0rSLS4G
YNrsg8whhNwBNYEA64dQ5gTotDHZjQeg4+mrjYY9BDSItoyBHNWDGHuIG0LixCsir3FQcr4LNo6j
noUBx+HtNwjjk6j0SM0lqdOBwq68xEycxCyFFgJ1ksKJpV/yZTEToOOHoIRnCnrc3h7q/dDE4iAs
IgtoCmx0lH79cFH6379qbh4PIJ/qgLoTW1ANbg++VyDYQfws5vFcK+QmjCh19iSbw2eyXg7pNRg8
pz0E7HILOSNhgYsxQ1cZ3L7/u6tUBoeOz5ET2z4/3xlu+H774penNyifNj01g6xHBQnCtoXswTDI
FUl1vAF+YZH98t2IRZ4xfQyvMrpLHFEHungaYMVZFm3gUL1GAYt6Jng/PFfe1KMvZqxq0qGO+0+m
sc4PvNYsPTwFkF7gjXnXhfkN1XjEOsd9KVpgfUyrLRxWrXmtqcWJ+hBLCYxH6ZP+GsAlKiRaPzpJ
NjCvmC5URyEgKKBYNIRoCLMjHvGZkCKLOIgzNzAzJHG9EBT7eH4CKSHPm+UYEAByEWxbrgqUA0It
BvRiLT4lKzXXiIeE4VWTKTszd0UJHJ58VH+YirkLB+3ISt6DotTvivCOSytJMHY4+9tXQByDREmP
F8xDnkddUDLboFUyeeI7+FGCBwKfFhWgJguHP3oEBXEcrzKSq6E/jbo/E7RKNerOKD77Tj4qTNsD
HlVDCGuQL4sdgQKNTje/Jg9d6kcbEcJs81XgnGzWqFoU6HbKwK/FM0HDXufg27MES5KwP5976lRR
j1boRszmN0fSV76q2UnsBZOF2d+TadhRbGYcq2j50OhjqaEw40PxHBuD+O9Ev/IP9gjEF1sNe0rv
3/j0bcuZHQ4FSMhsPeZPKiweYZ1iQQx8E1pt/Al7+Qy1YcS5z78UMFyRUUewML9WiJca8ypahtCu
ueSyzJvOPWBuVHwVE1WFkEyFphlvSzSdTipGNwUPJfiLHGQo9NttSl+AcTSapxjsgiWP6xFZAPCo
dURdLz5nH+C8KpUXkTkw04VxkJwCa+fGqc+ISkIUKeJvwLMU7SIOUzBUuD2F5Z4nSMixwJHxhkRd
yQvFWDawd7xehH3yCDhIX5LsOdT0Y4b8P5bOrDtRbYvCv4gxBKR7BUSxN4lpfGEkqYReQKSRX3+/
lXOv96QqKYM0e692rjnXcUx1Gvmiaw8beLaeozN8U2lx3ME9c//Ifp2RPccDNEl4y/erI0azpibb
xxECTXTxIh/EFA9BcGxC6ACbGjwdCi1qieZL+8HGkJ1E+QdeVLHnV1YcEXjDtOs93YsBxQjHlzvi
g9CRT/GecJsBej4844HWVyq+AC3gBU3p5nK/2Tr0AaTb+WCIJdaOIOLYkU1+meMBgcOpBK84nqp6
+MQiIOyQxdJalNM+LXWpNS82E9bChfWYHQ0DlPPmysKFdAOqEcjnuCguQLN3dZMTz3wWsWDCWL3W
dYeTaI2jBnasACMRgzqws/tyDtsVdHdyvSnIt8FOQwbSPYZMuUwbL3WXSmPtS3XWzpn9esOVsbdq
mEUTYHcsVDKB9bia0Pt4/MD/RAcAbMvdRnN0kRJawLihTJ8dqB152nKKFvI4Y4ml4AIJaBxuj8E0
FWCxmPdjD8l8hIZEgtnZeNs8wG1k5k83duhLbTGeEqlJoIe6l9oDIOmf5fctxm1juHIE8vEoGGlC
pCNOf1t0ZSShQFqphfZSAok+Hr8tJVtxifLY8fV3oAVYk7cMy1AxnEusAi4Jc28iKIxXRnwL1WVx
3vOMeWJWOEsTM4bZgiYVRUjOKpl+7jpCZjCYSfn0fnkYp5Y0xc43vdK5ETufNEDOMCu7FRFg0v75
f2zz/y0qgaJf0FoUy82O0aExZFAScQf7F/IJh7WDJGrxK/EsVg5kIj6Wj4RPXuRrsK9iZCSKAWDI
CB6RIvKucF1j2+fMcDDSp7VnJMvxf1h1UiyFtLdTL8ROWXeSxJeHi2HAM8Jfzng7kCuKdJbjyy3C
/LYnyMYdeAxs+m0M+LFnsTZWLbwRsMqpcX/WqavLk/h7IsxaEgfzfB0h3brd33LrTZIeyfOIRIgp
xVMQtBDF3wkdyGCI76XSNmPKSlfjLaQ33ANQA7j9Km1kTNMslZPl3IMK1ZNBwEvQZsgE7tAyOULI
Y8D9nICvlAF7tSxDiID+WMr04eExf4/s+Fr60PVa12glm683qDcoD+Q05mADNeenaDjTP3/cvqGy
Yt3dIJPViohMLbg3OJXHe60dLD60PdyTcFa9Xqc99cmY5LICzMtu4oLg0shTAk36+KxEhZICj19r
xoPxN0SCdQFIeWPULUHf0inuG8d50W4WAvS35exXAqMbVHtjrMHdXC1rEP/KCBkp/K4S0TWqkG9I
xQLB9kjU2JmARxPAM0k1pM756E+SJcpCNbCAV8YoQJmpt2cZqa8yiTWt4UcguCVxWB4rL5Vx2/P0
WZPx/WJ985zhXIdklXnqK3oRULzdGN58qRP4/hYdLUr2B0AMLBehFREYKQNLUcJ8esjxhb4skRVl
kjEBSgDmSDdoAXe/Wuybz8iQhRgQk6o+1gGTqfSoQqDrcCFMwCNSxMAoQkB9s3a4PUsDU7rkbURP
V4reYqxwpWoxHcQlyYPDTep6uWTgXTK5Cd08CT3Ex3Vrclt+lwMS6EPE7pUCiIRPZG5fl5wvO8Og
UPNQ0Yk20WZoAsEF3E0RGybYSSMzILIRPOyfFEeurTJSDraniKZzE+4x01sMtiFKZKJZAR82pvTx
YlhrDKDahob51A5PVvCAgwlzAUeLIARhuAMW5kr/w9BHeAVOZAXCo9LNHj6BHbkF1s1wzh06ZXLR
jQUgcS9R9Awkw5XtbZg/mHVhQeGDQFtxvyWbNaIPseAGBVd8tmKmOyIKDMWA0giBM1Wj2+N3arQj
Jz2eHPutuTHwk7s8twkwPRgg8UH6msEIXB/8K1yjmA61WeYDtdDBF71c+Ja6B0sBPh1OpVGhH2FD
gwFObgezy1DuQc91B0QEc4Qz+iu86yPQBxxoTDpN/NdFP5RqKKQrhG1MvcwI4ZFR1uIORtmTJPkY
1aYsVqyIQkCTuEo4mCEFdTU4ZDEXvE2DVFXeKiIPE/SsQH0o4oIo407kNEXFiWfa551ZQrimCfQk
gSWMxSVF3a7KzTOXl1OD17UzxLXcw4jfsNCUleVbqSvqTpIkl9kf1pkspPgtIGlVddqxBVOOPjkT
+92saXVbkvxr7gOYzP1VYrAohlfhim4Bye+S8A6MnMD+pFcgaHJa2PX8t0RF414G1N8sKnNoF3mW
U+xTMpla8iYGv2cnC/CyRKuSJXD2mG4OM6bk2nfo16SWwOK7aRgAyNBwm4AJJdkiLjKUI0sf4g08
5Y2QvsOtzZdjvgbay3JgYZCv4YKAUIg/vgrEodWgPhE2ofG+FNLPhpotaorGRwKxGYDMwiyXhBbk
L/fZV0oL1Gr/Yqj7nJqjQTkcsHcsdWzRlpvtyKoEYDXGpx701QCcD2zwfRC4yo5HjOYAfFCwYF9w
eE7NZNrtXcho/tbOCPliRXsoYxgwAQ1PMYsFzvXC7OAWYJLIB/DoFGsmQAZ6TOxL5zp5nVNv4Rbh
mYl3TUPmGcQ49+y3AWYFyZAlq4QsqVqzFjTrrORQwXQ7wsEKD1UNq2r+THRmRqHsB1gvcoJw8LkY
SYl84UkGUPjd0JUWN0ghGqfGaXQJJUttx3P9f0wjWZ5KcsFqwyIzdEJ9Qzd2erujHCj3lWtPog8x
qWGlC9L1RCEI56tD1lIckRqiafqg6qiSnw3oYkGSlOg0oJrz3cGHwi5Z3wWMxULGDrPn+fgr/Bl/
qQaY7PaiMYzP3Z9QonEMMLHTH208gJ0EAQQUViCKgfMlv1hQoEcp3Vh6kJL6VTw/1o/CjTPgy6bG
pK6TZCTTZOGBnRekNqerm1QIh9LTr6fGodpElsSlyUwCMQHVO8OAkZ3wvLbumysyU3dmDq0fkmJT
P0UKJQLq9nNTh05PC034ATswgFTsiEiwpuB0JUZgqaRkzc2pTR2PCFt6DLyDGiALmpAGD4LvkCQC
mL5kI/V8B/8jWENCIDYAxRMxDZKJZoubAXn0WZTmMJgoPFlIutMDIOYrJEFg3czGM8eVIhBJrc2K
nrSlgBkHCoNtw6QUIZiCWXu0h5uxYv8/BtsnPGIvCXjv3o0+MxXEiAx+cOcl4K/ow4DcQWCWa+lo
7HEPhP5GbJ88KuYu8Fc382leHxP4WB7UmKLLnBNTaVSWcyZG7bPCZFaX/cjy5TbRKIAXHfUQE9NA
avf/sOpRriadgeSzmBQq0fOdhW47vlc7kb5JxAsXHtEi5pOSBLcE6mhWPhtHJ3GGFgCLcoWriXtG
viU3E2stbj0/14wwVxQk8kQgwEn9A2UxTx45vub6lDDFAoyIzY9LQctVMhBI/DyXtT8AQUCfl+KM
35lvD6ajr/MQpT4pE+E6CQPIsHhafDoNQ6aqmAdjPLa/hva47pVNa29rqOTLnWYTfscXAntHmvoN
On3MCd3id+1O3RPd9iyCNu9hBKoTr/O2XqJ2Y9wrWl0fE7Q1AJMYe1mUDJknBdOwd2bczqV1tMwU
4dhdPCPXtmwvuhHL4/OQFOECwGXGzc2bpXDFzlf3W+fXqfp1hyoLsjAELNrKq03as6xrUOPtMqbJ
wYSJBdpGVLSN9EOdPWVIVmggd3CIo2a91OnbxFK+3aGFN4I+hiqUCcKUjNtI5rtray8sa63gmAaV
LdWe0D8m6m7U042qgz79KLAo53kCHriSBSvjQ/kIvRbT7fSSBgTCy/QBYH1Xd9T0b4CGMZqOpm4e
wgeq977lnME92FDSjbAx3eA160616KcMYGGJZSOGBtNOBXP6XwCngNmLE7xgvYWrV6U/a4HUyILu
LGKilvlTDs5iNKmIEYENlRHUiBxQbJsLPCmeSdh4v1sng7EOR5vDdXNJMIs6fMJ/wo3Me7GwampZ
XcvhQPkN4KXyOD2QDjcgmrTskpShlZC7F5f4cXXvwrsonhvFYAOmwpJL184PhxFfnQ4TnAT6Prpu
J4CEcT//qaXECqIfGdaiZmqX0RNgL25EOT8HAZdgUHSkOoa4/2EfzoT5ljxKZyBlgoaPdibJAfV8
/KTcYJtB26FEtnEOY0R7Sa/Gk4J6gXAqdMbPDJ15EWGPe9hywbJHORzg2rKbf5ux34r/mfpN93ju
rg+EV7tVe1Ug68jQ5D1Ri9XaniEHRhGgcwEhfRlBieUgmUF6LmuKkFJFKUDT5YgexoxwKLOnskif
77fRj+/lKqHyUKjzlTXc94UNtYRRv7AOaH9SKF+SzKmVTd67U1UAkLMOjFc43Oz1lLAVZuCHyfMA
dTYOF994bQEmChtE9aC0ECikJjwRyfdpubOgs7za1L/qOTDeGUw7RKuIUSvYVJselM2I0PyZ6R90
RWy0Tqh13hCQs2TA3mxf4gra+eY4NH3wYFJBmiTOeJnV9ruNFXfyX7Q+YEJmZpQHmCvMS0PXX2lz
sDa/+Z2aVbFQdUTPutNsRqUIVY0Ig9Cq7YtIakPCvyxBdDsAqkCKA+KhOGZQQgWwO29f/nSlygf0
IRbcUGTcVrKa2Rfw4y72QpDekwHzAJYtMWgTo18WZlQvLMCxV3KC4iL4yrxgoB8vecMDAhFJR1QY
s62AUxN0p+YfXYYCcon+WUq/saNghMMZEYYYWvuQWQP8KJFXo79pyrQDKusMHRwKKHzjRjjDTiC0
rcReFKAHe9LPewOcNT9JA7AD8q6Rs5mGs9AomQj1Opy/gCvBgwPkg4I+Nu+bTEbqeHaKlIZQ9jRi
sPuzn664LRU1+nC43+O6Nm5fpZqvdLx2A7eFCYQLvMeqIPbM2l92FLERT9+BY7+FwTYhEr8dFGe+
n1vdcxaojOV1JWwJdTF/HjFjDcqWjJHJeTYG8HwirooSI8sKi3NHwcjB81zb3R3LiUwBprBKrc2c
fUZBKc9f8ttb9fjRrwgeT6dbq7+oDbGjxiBvf3lIQn1TP+yImh9QTrg8c4fhATtQtA/tMa1U/SOl
INXOIIDmcwdyW2V5L4Y9d26g4y82KWWQB9risCfoUaGurojB7nMAhffYM8dqO/0iFQcwNF228woi
GijERPhGJ5vIYsrcGSQ8AJeij6n4lYZNcdHHnUYvtnhonjUebiVzqwyq4T6ndv6USOeMlJNItYiv
G4PKaYnibnXrQ0LW5cSOwyCMgxaYcyvQs2LBEafeAFUAqIQnXM4BT93oC4I5HvXgNvXrDrNQoaIX
Y5/JAKzGcRsdDidm4Gzyh0hzgFhzZE0fFgJrGgFMxeW0gCr6KNCBoIOxxGIT6fCQOsiFYhhy+HyL
vFhWCWHmLVtL/AaRoMSZNewLtIE9nUlsIPDLO+EHqUXSZx8O5aoUCx/dkFLQogBRDD/qN05SgN1o
1kQN15Yss0leyJqxpH0wIfbQU3xPM0AvEN6MwweDnDETCiYstqVyIORvnP7YIRuTQWbTG8aPhmAo
hS+kgXyxOnmGSrFm7UFnwat1wVsBfKqWKYwuKtshARreSoAfheiyL28KmkMtQ1mmy4KeQULDRE6u
oTyCyip0CspLHcHiYc94Hqc6rhdiOGkRXkFzX4GDK7WJzQYdM31ca9bAQ6WEbAbMOo6tp1BkTJKH
J5lW/SNYRKVYkzraZF819ogG44KUotezxcxsfcwYqqCr6+xrAvkE5bs7Af2GjHwB1Tmu90R4KBjh
lNYhmqWzdjpJqhZB67J+oCviYDIEClA1tCSLAwmc+DqWVg7r3AQE+QoS0mg4BTuiLT3fMd8EyoXV
T208TAnk0xsFV/IZvAGKKX/O+qGEV4D5dh8JFfL8BhKq9GfM0rf9mwi6GIq6jCkON1a5NikJi8x0
05TIFZPNYQBbIGIJ5ZZB+k4zDGx6FaKZ2SzbaXctmAGmgxOEmXoyH8MKKrqCKuHTA2UBOgG3qFwm
KuPZHd02ZiwY94owuCb8egUFopa4QbrqGA/kpURSvAJ8IDOAwEf7jnrqTvDkOadsFu+K+qwhUaTf
05d5D1X8l/oW21pYTkT8ALUF/pPgKTQkff9QX30U4NZzA1IvtpIxKCuBI+c5ND6Qn3Yagpi6uX5Q
9NAOiAS/lNNs0W6Nae7XTAbbaIBfWVYVFTgoDD/TyHibZCSkIhKL6FYQq8CcKFL0A208M7Y2pQY/
3LTHswGohLSMOC02uW0UUa6oZs6oFhZUbiSlrLO/0uidPogCHyta041BpYiEaQS1wp73tXuxn7Ir
3bcRlnh4eSnjKOAz6jZ6TSGKTdEpsKgpy4qh9T7HghGazmon0Cl8GU62qgAbEGoUSe4bleTjRsGc
dr1s6CrcQLOPzalrli1SLmaSv0YZ+mQap/ZIKenStAS1XKnRthRGGbbGhF53OxVhfGvCks9sIfsh
znOmOpwmVOqjz/q+vZP8z/H9fWYHDX1GwqXxoYOWQAkDwAGRaU/qqTO0YSrN+WbOgNCCQB17v2Cr
tHX8EiNuOaNHTbGoNjXY1bNl8EVosTC+rxkD3sjaEvvbU7rqGUWf2CCRjkzj/GdOI7dSaCoAZu71
KEx0OnuPg65UoaAuUoxtbkB8ASo9jqEhHAnNL+ns1+zgHWCBW4SQMWPCp5id4xyt6V1AyKXJJFll
LAEhQ0TCUAihP+UCUTwVS8RGB1I6+Om/ezQL2zkuiX9gvK42goIoMjJpRMTnRv8Zyo+Kqg8Ypp2Y
D8o0VYHsLqVPzOGsaTf6FdATOTq3vfls7AfCW+zE5DQD9e8gzZoSW+Otx5Fi8Eixg/s4MEWeE2Sd
bgsUxomnmNfDXIMauRL4yunOmUkURx01TH8iE1nBW83KuCe+QJ+HoAWoVFLtNiziWagxqsM0ouqI
XbUZL4ZbCd/BnZIxo140OgipyXbl4QjgTuwGOWhOpD1oNOBHB34KCLiheyX+SZfSlIwo5tvl3pYL
vr5mc4glCDO59Zw2y4cicgZflB7j15UErqVAT1CZsqHuWtyyZyiQIudJwsdM4ATdRc8hj2cpCZ6+
sG49keI8kIjRyn90dfRoJVZIDDKuPs4Z16oGGHnPUt8dWC2AzqKZstCIOTAMlLYV0L9dy+POf5WC
Bzxc3x6oW8d0oP/uMbWXCKLIOSRPzHhRJB0CqlyimDVQue1pc6EZ6ifqG/KnDwM1wkdAOjkMcBB2
7gziKGkrivXWnYTl5iDrS+MXq5pGL7FDEYgaNVRpkL7d7zyMipJHtBgMhv+pelenHtkkQw3l8nTD
+CofVmAD4o+wShGCS9Qx5PkasL8NnOIM8tRkft20gkxqM/UQpdkmZVS6pEsYOcDl11XSQ90xZ/gB
iXseOXnnDRbCWdt52hz07bSbkQsp2UcRnQoCr7w+69bz/K77VgOY1EJYTqBYt0tbB0nGcfLLzN7N
Juw+AcuDQQ8JKkQwSqx6Ce+gTZBL3Zy8rJeCZmosyfM0cyFImMR4MXmq3eynIUXSjG/r9lTd7sEc
CsgqeR36kxJpaxkWj1Dp6jQaxRadoRkPG4z6xNwlYfE4O6eK+a1TxssdxwMlviVui9HDyxl5YLKl
Fz3DcUP5ViZwnis40uuBkO5nxD/VSAg5YxA9VvfZK5X5tKeuZVCzYVIarAiirVeYKxkpjgiYIvxz
O/zTItbnLiFa5HeYvTHAtUGE3psrtfGbqF91AG2jywSOREAddZXQaskZkM3DWcNYTJn4svDzEyU3
2dgm2l505orPjtRT0+H1xu9hjwjurzqRMZNSMYnaHFIm2qKYejOjBjjfiQWQc8VKEGM5rRncyrM2
UAAgchoZcREAka7AfgpNq4GKqBatnKl/vlW0zMp3FZyAbApqy0CWfdVJt5yWZBwyGiOBpfzZj2Qf
CKsNu8m4uo1vjXAe9WjTwA1Un00RYz2Z3HdqQ5Jw56B2Cry1JDHEf24J0K+toaLu6GfW5QqWAX9y
EFc9kzOCc5krwKfovVW3RVlw1nDGvQ8aFU9aUSlNtL7utveuC5o5+GY+Jro+tk2WHIzHh2gOPdQh
ZOyyow0lo6+O2RymmbGz6DkP0HiS7TQToaDBhyEWt2AIe1mwiRIb0fLiBV5iurY8IpEHHhsCjjsM
wyhwfF0zuIa4vdT4fsi6PZkqIGjU7fc8gs3xklx/W2oFiVasYJJ2+b2Yip7sAWNSj7WZHjTnCcYf
6BtGfZ1r88XQz85tDWJgzDf6DTIiRmaE1cICYqpkzznW9aFqC+7mtYLxFJdSMGrTQxiWgl8w006i
N5AHEGf4An4V9CbpuQ/cpD48BjjLUK1XV5AUvXaf9m/3eXtR3sun+qX6jPfWoXfcYQ3iepuE7bpd
U6QO0S5aRMt0Za+j5S2MV6aH3ITbeOGSv/lOYK3yFST+2xrAlatv5emv211xuD6Xp+58fc4vxXMF
7PSL11t/UHLvCg/Hs/I2Oztvyhup5ZkS7jl7BxndH+sP+5W/TC/jC8Mpx2GvQMq1H3hFFD33sC0G
/REaUUaZPCLg5bSKAQRNvIrnZqdussO46jfJgVt1ooO7gwKuOmWH6BivGZraMGK3o7oF3/jB2kDF
sgZHFkAuulCXUKqso1UUQCYOWVOxua5mobpMwzaIl/nyh9bajtLhMWa+CFCCV6HbsLcWSCaFiD0G
eUhYsHXZDD7Hipe31X0DYTK/ZENJtaBM6sH1tMn8ePFtLEmTdvyWD+Hx5/UVSgVP8eJdElRe6r5j
vjxn1XmQNPnz9WOhB9rCgJOw+Pflh0HhI/sY5EtrMXHCNJricFpeN3BDKS6u+GiHzh7I/hcFUMZn
7l/Rx/g1viXP4xucgtW5OU9v6SV7Vt9wmifkRnkch3zNuCbSAgGD7ytnU67mqJE4Qc6TjVfDAnrB
VbqCKWp73zIKVe3tdeU+FjPOiugq7MMx7PZjKG+fL8pVySEeO32Tr4miWCuwc3DPaR8dhl23K0/l
2ljNf+R9UziF9s+Mn9YHRkI218Nou7TCyxOUHizXXQnvhFuuZjt5WNTkYUmD6B1mzhXhypJ20RqM
LE8xO9gh0IDltGl2KQ+aVcA0s4sa9sYMeRAbcBphzkNJeTRC2BHy8hlT89QlHFcLdhLPUF/CsbZW
19m+2FN3ue6d9bAlLd624XWfMurkFnt9ra+hEF7PvidYSMstmplbYvyQ6afUVZeIBr7njjst2YxU
TFYtBx0CogGGAMI41FllAzmbC+0nJFyInHKoMuTrkg/meRa/KW+DB47v5Gg1JzeuEbnednDNBVVY
hc6yCvU1kiZbg3ORnzThjDEyhJ5CZ40wMxoei+lTX+CWP7KVskQQMEDY0NN8zdc9yl3eI4AH4e+l
L1umb8P7L33K5HN4h4TI5Yr98sXg0CUH19d14T6CaQ0t79+JyUkP32nIJBH0OL8Dx6JQyJgmEM8L
15WHGEkhqlvnXO/fXcm3+XbkdsEjGkDJNi0Zib5ozyhq+uNTTLMfPnJjoT5BiKk+PY6z420zD78p
z8aum33ZvuN9K16+fGJQZz8//pghvst7Glfjyj4qXrksd+FX6x4ei3c/eCfrclFA5aVgp9j2bunl
HqWGkEyKfQZfkTtnn0G46Ce+s4cHySMADq8bqNlckqMd37n5liEfNpQ0fF36fR4yo5vhw/ns+cfO
RyaetyIuwJ8me576r3vlb/ITLA63wOTPwQeb70Nm5V/3UBO7zBHxYijdU9ckfyG5b1C7H7a7WHt7
+FC58fkRoWwvc83VENLI5iDob/vxEcILT+ch0tXdo9DLYSigyH3GF8IB+zounCVoPHm9km37vJMX
Mx4Lhf/kSCwA/pv9LQE6kXwOvfM9LSafFMJTOTbwv90jhI7Lld+lnMWfMVPLvhWiLOCdmft0UXX2
Un94yw8c27UDSn5esobimRc9SJcS13b0Wv+brsfTm+lyWR+fcDO4IEi8bhP7VCLD2C/4Dj0Ul4Yb
X8+f55Ij/XZu7v7jg1C24KPh3OWg8EV4sQ89iTfbPDYP1/EHzkh+lw/+ewfdK05XjsNoi18vc58S
H0f/lX+W216Fqqf+3j4jF55RdgnleO6V/H2/vXLGxpppNVc2zKc8RfL1v88HzcdnUATgLbfPbD96
V/f7DSFCXnJW2krjfP47C+2PlZ1PY8rD0xdyALmnxLqpKx/FnuMmw0nC4xoXMBr5A6/oEB06v/Pt
g82awimcGJHn0+SxyloC3Lmcc0ZUW8Lv8t3c0vYK397Q+eBKVK8NIz4WtVQ+68YnEmQsIIFGaj44
I5a2mVi91AtY7+rqEHxtgJ95pxNc3qvN7iJkll+U85wAdex/kPzBbx+0bvRqv04viXd4CZ/C5du2
3PYLagtBdFBO+lrMA3xrvGQxz4NPbfv5qS64s7W73T5NK/jLXWZV8VHVpfCRpIGKlQ6ZL39vvQ5L
D4c2f0I/ssiC7CBfC76CsuEnjVcfiiALrs9yhCLgpweG4X1U5HzxELRpFxRQ+Yo6GP9NKz5B3uU3
S/kUUPL8nvwWk+NBgq/FV2IqwEmxWRx2MfPYHiMfFOgWObueQTwfpt4FaJmlvIgmFhSigvENbwpH
KfTyCr8F0QBGAqKuv++cPzNx5xA47CW3dzXBpt941wDpYm94YlLNvXIWcrjmnMJArrr/XQFXxW9g
t9hHfFoSJEE/c5NnKMd954lIkJNJz2Lv5kcTezM7Dh8m1PeL9uPxD/a7IxYw8l3M0g+h1lOPtsHd
faPhdMJ672UFRaw2gE1+th+wMvKCGWAL/QqrbPDFZdguIxq8Evdc+vvV8rr/vHvn83V9vnvF4lOM
mFhwedLsDx5u4g7uv8Ijh+AV++yqzypkARz+Wwhr2dr/Bvd5/Qm/Feuy2TIX7lbbzsfgYyLNZ3xj
eHya3BfaWHS0wgsqOe6PsThCz8vrg/+/HY9HrufIjz5mwefNxWaYq4QdLXZi+O8Uhj9zsb6JUbm6
b4X7DTh9xfAp67z0yJbOJTEht+ZtuXTD8Oc497+xQ9/kRGwmhIexBLLn5TsgalwjjA/LO9/h4sDZ
edHKdJNX7bDYtr7YddmD32Jne5fjiK3HM7MzS0ycHFTZKTvchCc+YfScHSQmlFP+rLNYF8o9L/fF
6DU+ylgeILF147e+tcMZehV3CdQiL06wd83wbT8uuG4Qtc/Wz3XRL/slmpab/x6VGML5NtsY3sRd
/pzjNYw1+s1/LtZ+JhBJcd8VPovOBSc4rSW2JPt/hqCdqamtnOd9MbwzdU9qw93rF2/bwl1ydfI7
IKZZGLPAWYqLSv9Ni08JJdQFD8JZ8kVsHkJJ/KIYgRzP9d/dAY58oHQ4d7/bwNwaCzNxcdVEcLA1
jzD30hn+YWeww4PDzj9tTor/+6z4Jy9agKXm0UYLornwn7Z73ViH99fXE/97pRnvmrt2Mb5ft8zQ
Q90LL9KvHthLWhz8PTk+FqylyZ/xR8QPL4q7g9CCf7zowWGOaWNU3CUEc4FxuShYHOJ971Of/O0W
kubo37S++XfAxO1i8ICE+ndezCzwVT+M36D91/LdbB3t5BAzz3EVDj+G6erLCVK3db8ADqy/VDdd
qy4kxZguyYoYM3SvQbnuzkS+G37Ke1NXwn5Zo8hnwlL/M/ePb2/bD/GX4mw+PwgBeFi4JTGk9RPG
3I82H3/LbxZ+Nz4rBNTOkyx0+SgsC3e4Z+knqCnIT1n8S3qfx5+UlQhPErI7BEwlwB5XhS1WY7E4
5Qbm9vkGYQEr2/UM3HvK4r4qPdfZ3zal920sWA2yDVr8CzUxljVfWbMlK6X1nZ0sc9k715X2fOdv
NHpeFD56/JIoSzxNFgRf4Y6p9COkvrjtbhPh9NGL47tqZbjmhULfGW31BcxrPvefBAf69BW3Ua7i
zzbvJLwD/cF2hqxqkV/oCnDnzWWMSgl1YZ9+hY+UAv+h4cTLWdW+eW7XygbJVH8GIszLllRPF/ZC
2YJA96vVdAQL4NkLyE/2hm975aZdO6tqxc88+Oh30b74Cx9kRcLsz+OW+PGLDjIvedzGSnVvB777
z50SWBqbw+Hy4BSU1d2/sXRQuPKTbbKt+S7ZmrvBq326Oz44u8A+sfYWvR+d0CbfyrFxvl9YCx6j
rAki07O1a9+PFE5wSk/ibp5c04/dapcF6bohsxk3TD1v8AC9+3R33Q/GBd3P/Xp/dY2lSZQ4rueY
otQbn+YvTOnDCc2z38vCiXH07ugzRcyIipu8yB4AsrK4bustqkhcAxMtCzHw9r44I/XodqvmC8O7
lKAq9ZP1Y4WuxIdz5F/c12rRrmufYSX2DWQKvrmU3XEL2XyK+2UFNEf+7puKiApjW+tGFoYvvjpl
Dyn8xsyLn/K9vSSH9EZuh/ynBigkLAp29sSf3KD9f38ys8symXnd396kgPLJ3vzbtS039OHVW+zE
t727vxM7/jv9rtbr88f+fI69338QSuO36CO4xrPuKiu4RH1npax011mpz3BwePk++VccqYnyqVCG
gaQj+6Xfi/T5Cmk1T92OIV99+zXfwIvwom+ncHgaQ9Q3Q/tz/Gd6VFtciUgA7eP3nU3LVeqrbic2
T34m8YrEQRLRgPb7+5nEO3JP2l3jqdyXbvml+4/94fCC+3r6OeJsAFzgJ9JQuVint/194VoA5Qge
LSOQSBJ6YsL5R5hs6NlVHxJx/hfblx9QLCzkncWT7gG4OcpbDa86znwKW/yN5HBRP6nM9LpIMgYM
jwbZE+MjfnqUxEFyFS3oFzPSg5k/bMdXiSokg+RwlZsfhVH+L/wsj9k+f0Hn6UBjhKg2fekXRPu1
u19c638qkOzPEnDHt3PqF9oM3MRSB/XRVB+J9pG1X629tJ/FoKTb5BfS9eXjEIfz+ZNGBXZWePZz
8qpcWoz9K86tezcPMBh1ND8tZhfBKbsOKw+zwewjfUFhdXGh1USynHcj6JMxUtkxpunzTwns+qbX
nK0v+hNwfr1q39mrfhp/85fZ+/jbv6ZHg+SBmgZqrfSjNTeBKYg5rnTxaP0maBC/KrzY8PJ3Ze5W
fOi5VXwIkbq32oRVBcpeEEoz6grFtYaagzYKVfc6vq5qwwhH0G6l06J4heh9sSyoIdtTwKygPZ26
rCBKiqfjA0hhlpWbotzfbfP1Ud1eTHOEIIFieO1YG4PmUwKP92juc8fYz/IG2p50Z1E5d2Zw1A2I
i8wB5HZslx45mxuVcSrROiiHOxMdQ6TvmBHatr00cn9ysPzSsXlArd7ePxkuEdxRrvS+Ar9LlOdh
3E+vVk05shBu7tsdgnAak1Oxr0d6Jj2lZAenQylVAC9yWXo0bvIRXzdn+KN8qqZfq4SM2bokGbSl
2avKfJhJT/MO0Nsuu4vtaDwheFhb1HhGKKymnRm/W1m8z5vXtBcNqYSB+VMK/scEJADas23IbMo5
nJlLjmujLHqjeQDYyGcgG/lIHxn5cqU1X1VPZxYy6oL2zCgtIUrwtI1RRDVpsyi5CTPOzrrXR/P2
8ehxl5R2BZBA26JmjBGssLSfBBkBIY1gHkKTujvVZYWmQ57QYn083Uxtoc9Q8WHyYgUxfKf+tsXD
RzYWSLN5qz8iqz4VNPAAXsbpCeSiMdfcViPKSgqZZ6M6zIMFnJ29AnqBSljLrKXVq+eCkV0oTmFG
ZEB3YGI0tYHnGk88t4Te7ZVzoBnE1NzjLWOwnFHenolw+IuK974KVKP1CzOCY4qH5MB4Jb/T6uTL
eeP3d9unffW4lSsYsgDBQfg3q6DkJ02osjCJEQPXqQOwtQqgvg9E0tKkc9t2V823pfqsz1+BSMJa
BErpoPDR0lj56yvT4CtS1n9deg8TXrSIjZ/Dpsg4a32jtcGkSKZ6GZ8P+oKRTEv9MlGCHBNPuvGF
/l+7PBMNpg4RAZ2Owj2dPydlDfv8uLJqwmwgE8zm1RmEaUwXnExj9O3ocoeZQ1AdKpOFE7IaRQYW
W78F0gNp9cmfxmyZj7dVn6sLrn26AW5tmReco1jhWXKV6DQD/mGZlzRa6bAwC8LuhJEvkBkNQe8h
tA7J0q5zEJyn8X2lfp+3CFXHEyyJzMqXQmivNB+j8dogtShwiBqAZly96qYB4AIbC/8L0DebST6a
goLz0YGuRWC+yo7BlB3qmXvaxYmcXYP8F5U6DQFiIhE87XtkL2n7XOkBCVypadpjxwiAZjF4fdtd
H8XStp5mZr2SyXNufQvJItzNHlsk0CwNCa3/kXRey6ljQRT9IlUph1dMdsQJmxcVYFDOWV8/q+9U
Td3x3LExSEfndO/e4Vt3WXHByZzTV6g8qX0TpX6o3sfB2sIL1oIPuEtkNJ9CWN1WBuZLSLfRUMJn
/dZPqWTL4F0tpie7jddM8/DinSG14CC40J0/3a1eEuUmY15cfxBBedDskFXVTP/Ts3AvZbKqGbRb
0fvsoq4rLYhgiDIRiAy4UxZLchZbLLLLA46TxHJRcyPg8vtxa8AnsgmG06Gaa5X553Txi0bOEm9+
VnBDYDilnqyiP6RvejOstbVN2ITHGcLQzWLtt1wphekddWGiS9jiNwZMw8pvL/B6FVgkmuE/d3n8
BU/Zmw/iOgYTYR0NyjKaGH+zMcNWfSOcHY/2O+YXZC7ddMQgsQJP+cmyfmTgiIpUjBEs86vBSk4G
aqP1JU7OkK3WMgsL+zdUOA+M43BaXCJM9LSDYtW7hnmIG5rLFKq1MIGMyX1MyZ4ehoWPrBZ6yJsd
MezOr+qAnX1MMT8+O5CZcnZqRk0NioGyhIyFzkSjhraACeEKyloykBrV8QoHTKjlz1G4nQhfawKS
hyQIB3bEAlu5/JgfyZOZ38Nv7xR/h+cE6O3sXuOzfg2/4ztHbPVT3vUrsXw/9b1CmPHR3vFBaM/m
deSXXlG2/EW/8zehysfhh2VKO32nE46slX5NuHHFYr6nZ9KEMF6wr+2dZZufISnqV/2nRsbzk/Kr
p+t0JYPspv6Wx/QY3NpLeRzeeK30m43M/nA/R9CqRXwsL6A3Id8D59X8U76xrVd/hcLF46/CQoPc
uNAu8U/zrhyHr+KEOW13co4Vj2S5rG7iv7KoTiNTr/ivOkVIJVBZbxJGdXBgHrxjcxo/9Lt57m7R
LeMOL9qLden/9K/5szs0J35N9dUwSkio3wy85ehaQOJGWLUPw4RB1soetnArc5xAyrVKXL0OeXNb
1xt+sib51t5k404v1ym2qR18/T0uTCR11eVWT4i857FYj1B5wz3yHn5K61F8YU+/VualP+1lQ+Mf
1pS+KtLr+NiX6CKXNhmMywjbeADknqHysnGeCLtD7qLDUn9Iv5N+21x5qkiPqXoIbayipXs1iNie
mbfihrZwkF9cZQlPxJbgdPGAVpldN7jq1OEg9S9TsVTBx4ufDtERB+YXf2Bn1nPplQ1KOmg1nFRV
/ziPy7KFeL5ysJ1THwaaEpu55gNhYwkNvw4FY6cVLxYjM/IVzhyHAfEWPBE84MUj79AMxfAueTN/
KDiFoyxUguWXAW1vMd6qN4sT7ckA0E3+ir/gtxyX8zfHUvBLmqT2nbAayZmfPgMWJX9t3b179gdH
gPzgS3nqPrX38mJ/ZqfpNTyrP+bVvbKcWYhMWIbuwb9S3hLXcgUTgrmk/g5v3c/wE/zlp+4S3vDh
WvnXKoLwuwzP9pWSkTdp3GfBlzEaJXFcEi2DP4BfrnH0V7QrSqnv6q8HuVEO/Jh/Nb6bj/yU/hgf
5ZKu5IJ+dXzlek8f/W28eZ/Gt3ttPsvb+Kp9xKfsOF+Na/A9k3aFa/hX/e7K5wBV+O4+u1f/2H8N
Hzhlg+mxyE/tKQUUyXgyp6t/1b7Lm/E7HdpbwDvgfOJXXXs6Tz7snb4JY6xDeW7vxvdwaa/V3fqE
4HiDgB/f2sP0USJE/+W/lD9eXnFW3q9CGBjwdrYIbyrej/f+1TsWkHTIgtO7JZq/U/vDTym/9Q3i
CJQW+zjf8pvKW86xB7/kJ/eScHmDP/WVq/RJSd4c5k/r6P9BHT7gmA134bt7J/8qh3f6mh9nxuzQ
KxfTr/0ZntmYMF64GtxVLnF+JLUH/eF0ZaMifvPi/3G/ruF5uuq/2mV6Gz7zE3UdAhxwvHPCNOMI
1/o0fLo/xj36bc+smmNyxFEsv+mkWkCz5mr5J+2ZGOH2MH/ZR+d3/jXA4W6EcnJDxisIxk/wzaVr
f7Tf6XM8d5/6lQ2YVdGw7/3xW7qL85dckiM/FzAH4itIP79WvEjJv/lzr/19eE1P8S2+dR/mlbhE
+hDlSxSorzEbK3fk0H1Mn5Sdb/Yl5bxBbbPQL2i2iIU56kdeqdnOENmO+L1NH8js0hN3Pz6VN95X
cpyBuJRgxY0eX70/+b03PmJySbFVf2jeZj52fW5l+X+SvMpDUL/z+y4K+Uwsoxs/8sv3jyCumPl+
BEfUT/MHD/lsLMZf49NFmcwD9+1zxvFUVRdsZce35BhdGvO5OLJgukucrGKWEV9yyrA8LpBPmstw
MD7Gt+Ji/HJdylt5m+TvUy6ETJr4DhXSJT8d3qq7/a1+6Wfjqn2Ew0P6g6Ikuftn55elyAsSiJE8
+JfmLWMOlS2M33ZYlD8TUAYHkL6IeZzeWclAOXR7DEjHGztUeOtUeBSL7GJ8pNECK8a/hqf17nyy
olnXUMqRTyycz5RrO8mj8ut88nOJu8D3QD5wcnQ+s6NXcpGT4/hqnow/7oP2m8kdBrQOFhbP+R9r
jiqQ2J1j9yZ7knG32Wj8H429ILqWtxxpzy+2dFCff1CpZs7SPhkfOMOn2Exz4AGBxLuWWvvMB4F9
Y135Dxgf+EXy6PI1t5avlatLzcB//QyYg1ym9+rOjZnuAcYWfGTOXHjf7IFIAn6mM6RLpUA4sKIP
967Dubm79mPdL4R0RWm2oBzz+AKXoXmhf5Oq6N7jaCkepRCOQMquyk94Vc+8pnrWjgUGDi2F6SL8
dTjjrdVw5mW03/iWHPlCMVH0LtTvMtzAZ1z6d4QyEQOmeyPFurx//uRGwUR3rsh5eU/8pviPZLN/
7xknsojzB742iqo3M1224XI6Y3bP5eLP7m54i+AcnHM+L2xOUG6uQkB2JmFXq+A8XlHARveQbdjH
V2jVCMkUkxesg/Eg2GDJYJ4saHtfqBo4mZfFt3N1rt6VyxfXS+3qn6IzX4eEVED14lfyfj+47XP8
VN3zZjWzWfqn/ho2K4fJyY/24Xz2vyzUeqm+aOHV8nmhZ908+f7jhH2Ri89WuMfUdLjr6rsFYJQ8
VmR++sQAK48BgJe2BsCoLSIbAGvTQ8hvsI7YlyMjGo3d5L0PA15Fbz03nxrVW9bb/BLc8kt9oYAr
L/lF/x1+4yOb5XhkS7Q/ameJF9ed2Tw7k3nlfHMZjctORXdO+c99ADqZcMTACBdWIc4U5NE8UHRh
qUodyGbGzzTjkZOZQs4ktWV+0Fkgz0O5ZJ3yAPGnR8BI92B0C4d/wEUR9nNVeQ753+gScarDOflQ
ONDE5AkDrPj3qPxpbNyXigFhCGVY7mhxNz6yY3VpLvpF+3KPiv3QHrLf7m36oEGv9wopj4f+MJ4q
bWHcOmWJl33HjHf81YHxpapZUIWCFWcPLRxjUA96s07FXlGMsN4kGoL8iZ7rnMUQJ2w05aa/Mih6
Nf3JTp81sXFmbyhwVmXzAiNozWkbVCuFbkKc6Nq8ecsVPtdjiE6m7TCxkTt8a9RbWcFFC/XPAAkx
RFYw2BJlkj4tvco7iGhjcCjbKSnadJUVNvbz87KgXs8BphKLJHCSlQn+0Z/U2gQuL6LlpN9MerFS
NCT1AfogRH18c2Dyyju5ulr5FHqoGOhFo7FZV/bOU9kQsnQ+6PNLjUmJSuBK9hY1ZK85m5oqBSlN
m3/4QbfoIeWoZKia6W+LbVIPV6LckCr15QGv1RWh2mx+xrQwGSaT5vBm1cw0LO0KbqGQrYeOGnuM
UdmZuB0Bq+CTj+4BhidyUNVrt7Diku7cg0hjMxt9TNW8DlWw5NihrcX1iljAnYfAcnbe2um5QIkw
zelKH9+g9E41hHNuNaRMkxtt4T2x0eJ5WWf3uK83IqwaI+O5MtpdxeQtGUWrNQbPyJ8WQA+YUWnL
qPtUKOhEQibSNbi+Fk2QN22HPFi1xLOiFUYTIp4hAZM05QM4ATvTZazOWwUSvsmwGgMP8tCGrxp9
I+aackEQcc+gChbWu7n1NPVPGOmDZ2w0IA5h5iPxrJWHKQq2OJCtWkyehWEJT5s0ChriL7OEc4Wv
ZlS3C195QnnrjfZaY6VkrWU+iEDKMMUhkSCC58ocMerX/kytX1W8zKgjyUJFDpaFo1PUPP9T+VX4
WZn1jndWcOiOJXhyfkgtHDjrTc3ZRAoMpvEr6S4VRBmOSl8MpQoybCj+OzUp83QseD+Lx0h+NIuP
qqrxvoi3uKf16j4N4Whr7tonv0oxgrVBXLqphK/6xxCdlIpQYkzBLBjfE0M1aPDjiG83x4Nuv1JL
COMeQd1UasyC9PVAIQ9akFPi6xYhp8ALFpb8XVwCHL2nCpgbrH17xKhKcIUpvEDAVY2TIF/Qk4nd
a+aTiRwtRAIClL0PX0WH2uz9Gp8kJk3oWy39OeGijpo424M6lTWWEd6GVYnD0bBykC+q6Mc6FBi5
Xu4Rtii1uR29NwuQBpYYKpIU25gJL6wp5YzoWbLpRpK5xPMf77AdOq85nnZqd8tavhkF+otZElvM
fH4ObjwhYX21/edmfhG7QAtEBzSpm7t1n6nL5pjYCZZ56XbEClxxxH4WiTdYR6BSedV0t/RC6ueg
URZPOj4UN3SGrTdheOY/wvHOAYNDl5MzbMuzaaCQb/4con8LPEpnGiPioUCqaRrBVIQOD4ZgYNgc
kHFml+N7o0N/Jsozbd/JuRY1bGA1m6kx96KvcIE8Aywx1fi9n3/L8MNVGK81/Yt/9Iwe38wZe7Lg
0ecFgJs2wWQ9cSsrFmfdfVa4DTiO+eiVGFMB6hGSGIwPLTnPvcLEjYd8CFH5Zh8RPP60yFa+4T2g
jjoP5rKtGGtpyS8XYdUbaA7H5NJn1baot9ME19P29oJuuMZLaGC03zFHQzAfQlW1lJUoDqZkfooi
gN3EBdxdFTZpvclWb84KPzYbBYJw873QiacO93UH1apMj6JSCFvQroMHrKKU81c9RZ9+rz6EWHC4
09kelzk+Ex2IDklyPHx9dK7Y9XVkwbm2V8a/wnox3Bdb/ykSggbiPVagKfc3wo9k4syN6+mlm8pl
CfVO5XabNmpPYzHIwYlOJJuAY6mxa4dJnHJom4oIGvUvTB46UqfwkNoIgpYj+k8bZiI+azAHVxYF
c7x8x+lBZTdKEEhXHY83bNeR6nYPYz3yQLPb4AfEUS/e4+lPm06ifKrjBi9OdmV2P2fjc3QUVvs4
2BBRXP/JSnus2wEg53xViDEq+T+yhbr++KIjKS6TvZZtzODqRflDhZmuU6oLI3AfYBwX0QZ3MjDL
bH4r8UVzgme/cR/41PTUZA1EjIjaZ2w20AI2PmxwvGgxovCZXlm4ephmtTUBtc3Rwi130Ybza5Xg
gk58t5fxEJ60FK+PsxCntZEsJgX9bH4WfYyN3WRkOqTl7ZV6M85/eucAXgLnDO8iU5PFYaFWjazm
qTMHFA3VO67+2MPUVwFFHZ3ZaQXFAE0XjyJyDhQaGLfUbb4JcIwvjNXoVBKdkemQ0Wj+AZFjVho6
fB0O/dTIWgBqZ30H8nr5c4wLTW2OG5vh2sTRzpaTML6xHedRqcGxWd9GsS3LBJ8hap/SF8V3gboy
bZlcp8Bx17QB6O6woWI4ESH3YZFoSD1aoso79z1srmFAUZfuNC3b4ppQKM9a+VbXrLw//E/3vVpC
zqlofdBRJL2HZfmywgBSNdU9liwYDSCYYr5SgIvmBdClmSFw5MOzBSnYNKGo9cHCZx1/m/zZgbTV
2BtdRzSNspjqBstGFh5WgXDo03ZfWFCQnO1gPyLgUZTt5CIUvlUcoWgpw7Wbv6sdHCaCZJphkdsO
4qOdyP1zbVp2xZc+a996ar2L9lSnVdALfPA+S2rmyN1FzIz8Wbz7Vp73klK8k1iA6JpekDQDD40K
tkfqzTG4M5yfmEjmhNbVpCHjbB5eCRXo3UOY/yX0ljImwBqnzQ6B/xF57iKsWPnpmvOULVqvNkZ4
HpJxhalGYzKHNndeAMyOnGo8sHqj8as4ItitcAJgLsbYJUMEymGBGPRBr/DAMDkACU4F+saUgx0u
SPYxcmekYV457DwM0XTMn+l1Yk178su/WBtvtnJknc31czxz1HBzcnIs84mD0GBu2U2nSN/3Qb8u
knJjEMrSDxjTmX9cLyj94M0glCb8H/NYqeWr16OhwpUj8EhBb5Y9qg+SAkTub3OAjtnJd8w/GW6J
QFgGKiIal92uwa6EDJ2ug8WBckCbUXc06XOrZYzzoKip98R398YEG46hFZ++YCXH2rcFu6jH80mU
cry8eHpiAeadWvBrvO1V/FntxzR50tsnEzNV59GDxpAifp4ibus21Zc2FiGaqS378lWNqAATIlSo
ugyMErA8tK322zIBb7OJM9az7H0Xxq8haOfYK6jBEMKyiGwKw4CdKxBRexV/ujkVwFRvDXentiec
0nMysQuslscDybm6EyLSWCjLoSOb6Fw0ZIK551B10Ca+NP5H3USftXh6oE1hGMnEIMmhtc2+OOZa
1m/K0JXDgPufsjvG46bJnmkBZuasVn0KyHPL0Rxx2GRJuXQs7BoYc7lpJdIQdj6HBmiaGR+fMrwr
cI9fSyNQJwx2Ahwd4+cuc5EttG+iinOqt4HWlvouq2/ss9SGeUm+yy8bYsIwqa3orzr30plQeT0O
DBhnWor0FcMRQmyaiuCfQzGTpFJi/vKsIqGO0E3ns0jIT27AKkeFF2MSUrGBGRrFIFLRKlLeGm9G
XnLswlX8omr2R6MQU6IVyyCMD1ZsfLbztHbMAfPMZiPyY1GKj4O97vNhJRYComiTwUcffpoR0VNf
MOp5ykTbkms27U3OiOc22CcbxVjVfESvY/Eukje8xwBOw4hxa3iQ0SzjOroLvnkGj9WtHTNWp2+f
IjBHvGJkUCrzOXXo8XFKyxcjyTaihCsm7G8sTihUro0GkjAexkLDTc7bxN1XSzMYQRrEiq5gRuHw
KKEQkiodFZpM47P0qdeidRQ8dt2+Y9KnNtqS56kxGE1m1r7EvjoCOdBdY7khrlvF9zOoulU9l9ew
O2uaKTYUD/OErIjgXPOF4J5MdpWSWgQaM8YgUoBIlECQuCt8I7PefxFRjx9CytOwngHmRu8m8Z4s
Lzk48UdsPpz4FS8orpLvVC85u1j+jq/FIrFvFqONDqwIEzmuNPeXXQ5oma8J+ZsYWKgrFzAG3lq+
jtXPkYCsgDNgXSEswBLBxRg4w84MJ2622jnD7BCD9pLK64siHJd2v/zpMFX18nHJOxAFn1mdYpXI
Gg6Frtn6frrW7kzJ9OKQcqb2RrlDOCuTV/mOqi8/PO01L8AdugnLNNjZ6UautYsdPUnhHqdKiYWN
SbXAiFua9oExtcjHMYNIGepKymTg/lV/8vxxLNsYtXL4+OWq8elqTLhMwGj9qUZ/P8WuaDot5HFq
dNao9wBMTBjrM9+Z7DmGwfC/xJOkJduTZo8CI8PnTwGkkpHlhFlRavG3tCKUMSE20hzueIL2Acf9
fLZU868sXmTdBzTqoQOVuCUYGHMpBhzO9Dsbn8OUPKfGTsdWRjVGTp5NUuCNPf8kFLqiecO1H3vA
s84s1V/zogN4pRbS+TXhkxzBPALS4YuVjBw5VKQRyi/61tqX6vCLVHEuRa/dA+owNqs+waUGgAfX
BezMHfPF0Yg9dffxAFvwJfNfSYfDscd1sWxF8hERCyllQxOBZ7RfLnlstNtSwHCFeOhy8lwiPlw9
P4fjCRwCSbWm3bKi2g4kndCIhaASYq9i0ddiuzmY9t5o4oVAHpLtizuKyB5rXRH5puaZy8RZcVeo
p8gAd5HLibJTS3lCMQAe2cK9e8ItaTyQuoRZs6cG343iIM2GPdgRn/ak1Rc9QvozMJSKp5VGGSn+
Jrx9nwwmJcMmCzBJZQecBqjZfbttHQxbCtZWD+8WcFXM2Fwd7wzMSvUvZbBb9hjvK5AitZy2Eo80
2osSaMGnNnUT4sXZeZGn+zbO6hOrVEH3v8rKYt3xlksxoaPDt2jNQR82hgYjYRbVOFse1XhvEBZa
GimOjujESa3Uq27J46Q3xksAgFJ41lrU0voXOIwPccniiuvRgWH9kn8J1uSezMx5oU5I2C46ItDT
eW3tRNjPrBegCpmwPeKGYv3Cv5lwo+DXirS7bi9pQ3G/CtiNQb7V/PDPLiN4qMGiOvukA99iO2kY
9GA2f4u3S0IzhLS4mseVa80vPg8kGBerTAoBudpiE+FPN6979iplWRjFswc6UAAv0FFjTUDEldge
l4eZuoglkr2FBohJeGdf6vHzGOZcVmz3WBnMTBt/CZuHwrqpoSzRSuJ4H+XQUAuAHlyqUIlvW1A3
dn15LWk9odwxLpyRTfsUrTGZUQMz1AlXJhyJUWRQKOmAYLdUeWODGRTExhtheoy2uwmTZFOZ4Yd4
aMz7STVe51hb5z78VCxr2myCZCCveRdZJ+XrjM65MxCYsBG7+LRRA3JaxzCSiDRzdZ7p6UsnnVn6
3Mb4ithfg2Av1AwF6JNCAKl6jzsV5pd0wx72b5w1sl/7NaAL9ehfw/dmVrmRX1gO7dapUR0mzkWy
BFXlsc1Y7gqGbPlmgIUdFK9TCJcR5GAgY8xiQ42Tu/DOlNBf9rX3mpfmGr/8ZWCSF/8FMaWD0k78
LukwmA3g7S7PpYPrKckn4s+Dc7UCXc0a8h8ynRYR1ghRor1Kr5WQfgG9RsMMAyuuf2SzGZ0/BgNZ
G386xA4p2i5Epu+pW9PCttZ6CIvHPq83LswJxr9z5T2EaPX0GIFO060xQfFQTDMrKB17pZqoFots
14DMSe/kevFS1r42dpv2tUv8lRSwQc7h3p6Ssl/yYcLM2UHQkYPgX6g0RY4Gt8axg33Qk/v+pmPg
Uzk7lmxC6xBhuCV/IwyVzv2TukfXdchA/iqizR0DQDPiXA284QLnYulou8bdbJ39z96o5SqJeaeN
B028Z/fJYbCkFntMuhRfgbrDDg/rarygEAzXVDZyslNpiaK/9I1vr3DgauTLsYnW7IRywIbYBpQh
7DPtUCbQTLiWfviHQ/K6ctQtJJq2F98G9rZO/Uo5gPkgMRWS0eo7LAOksKPVYduaWs7PrEYsVB0q
4wuf2Ep3H2H/zMmhm+CZRu5DSnqZONhhZOe4sEDC7T+bkemGV2EauGISD4fGcCm3CFugxVHVYiPG
U32d0rnwOd5g0UhKp03YQ4zDW9OD3Frg7+Lo0K/MKgTIBWmdKiIY8R3CymIi9l4KwuKrLTtyjRzy
THhCnWVHMFCeHaQ241q2Me6q/1BLaaOFsIO1Y/tqq6j1av9c2+Za+nPe1P9WGj0WhmQSuHTf2oA7
VkjK8nkGURZ2E48XHECnC5/wCNYy4hVZZaavPPbeRAxOuk2SW5C8tEQtszkAinajs1bMeK+E8VNN
zdg+0ZLCqrHau96xRbXLPPKpSxjzYTkD6Annie0F2JWn7kHvN83EUMGqQS5dFz69LIYnpedKQDKd
O5zLKMUsQoJ40nvx1uSAVWrn4MlsbwhWXrqmV/oHTgBo/4usrx4hEbUg3xqJRk6fveIaCdaId5tb
HyDWLYU8hu8YevLGLPfBtgBlSnkukd2TjyLWL1JzW3geMMebuaAlj3M17XnAwQiAESVJo1KJDyB+
i5O3CA+1J1NrVx70GtIY8nCKurrGYInNyGdsmklg1oN0iXibJmaHoxS+E4/S4nKC7PnVDeY17N5Y
/0W0wvSAJkvDLe9lwVBgfoFqZoBSCtstD5pP8feR+y09qPiWtO0By0pOAyHISTNDUwsFz4cKw4YD
guGyTFnwBehFGuPhB6WTDbTSVKL1nLV8YMATWFVSkAZ3bFLEbUUMoSNenWUWK+o6CJcyNnCh2+TN
Mq/2jrtLLDL+jJ5ThC5LUHeuhhbVX0l6rM48L/TtlorZB3MxxtEMh5XiZPVEe5UoIynDsjNBZfJu
G9AuAUD0AD/ACqIHnkgzvafk0Yt5j/gG1MY7fuW0DB48V9z37BuVp7z3CIJaN9RbLJxEpF97YQZF
DMtFriFG+S+APxBmHicfL+pBzHEnJduyDjPcSjXjhDkG4Tbk7rpvJJg/BDjWSQqR6/dPeHn4MEU1
r2HT5dwqMNrWH1z/WHAseUBzXaUDhjCDy+ExVM98krift9iVDW6Lf4NS7Xt2dN2A12ZueQozAdsw
ojJ3JaV9ca0k8Sfon+ao3DlmcyhGZ0ML9s8QTwuZ4WxwMFNUix5mLUfaCJhkMnoRhFHNiEOAdikV
rjnh7sGIUKxMpM2huLCnao3nQ4JoOrGeei5wDbLC3q5gxOXCZXWNkNW7nDtKf9Y5oRVr/GHEalfs
CasofPDIiIUKZ0dEw1aB+PnyEcRijWVcZ/pKNjrT/NWN/Tijx8tOvTQa2b4B3hXHLp6/LdCdQvg6
s9+JJt1NNVx/1ZU/P7vcQynEajxHe+WA4+HIqKAw8m1PXmNbox8koQA+ahDUEnPCfWMl9jGq46y9
u/Aexd+E7avS2fL17oBZzaM4DEUrWwIsBlzMhr04RVQsIIKM1uJLJlYjUQmuan9JFVSSCocNL3gk
JZrYfs0risUijJ6x9w/YDDyAaNMHU8KMYVK/I5zUeyPf9eFq4MM7ifpKEPeSfgljjIAtMQvarW/j
ok+61HjyZ3ct/98E7Ms1fWMmxOXwgKdhv+7oz2MOViehM6lTwArcoY1tDJT6b3dk2xnxkUno/ruc
DzslN0XJnjWHFlRZePRYeabijqcANB4UNnpvYeYokfRTlmUbAe76cXr4F68B1mfqxYZPJrZ2ZY8n
JzZHoTVuNEZZ7E1kGBykspjBYYsCCr/FVrSP9LVsQzLNTBiM6OVn2YLxlvQoLH+LTyvljRnd5MnH
mXiVwKxqAw+vNZz+322+kWNVgcOLRQ7pLgdgqNG11pV3otbEGfWLY9lpvJT6NcS6GL82oPgOI09h
aP4bMtn0H7qzbvxb1HCgGETuwc8v0vzyb4lb9V4HN2vNYC8WeQ12p36qbtnULjUNv+nBlCsZIKx9
SBSJR9z5uiaG0Qa4FX/gZzE+satT2jyAb+Y97nDnAQi4p7xj9ii+aRpDxJ6wLB2DtpwgxERw6Bn+
n/ZcW+0qBrTGSFYfW0p3Nnu63gH6M7A+jk/QPEPwtszUv3ImBBMGiROZ6gX5ZEUxvECmj7t2zZGb
MPszPFTN1nvaAWd4r+VsCdRvinNxu/egjbQ27qkWu46BP7GfrSq2QnqAZafuhQHvDsT9jPTPaHeJ
Cc+HDhkANmIKlQW9EL7gTG3XdnSzEpl829bSIkuiq750m2Ylt5cqIb0VnTwYOx10YzXrpN4lJDRg
xLeRszsngoWzLT4qI8YttAxTgTyS4mJInUOl80xQhNJMh3iNqP5n0X7O5LpqprvU8E+zuq+mwp86
RweMzWj17PG4BRSP2BIJ4qLBdo61fAu/gLGHxMfwHAt93qdR0ClnDTAaxNLuDos9jNAdfPlj4st5
aioICn43LAw46rSEZOpICxf42Emk0de/8TTAVOX+Fnr1W2nfDF22buG9cDEpSEeTLiJ0NkHgrArf
XVYs7V7jmjACTMziYeLyzXi0o6Co5/du/hlE+jflyyAjmVUmmlCq+bDaVKwgXlPseuzxlfYmk4OO
+oYzwC5v4lxVURyw7ub+XtR3rAQ5ooHZU4OtvOWAfM2pbJuiX/I8R4Mnj/U4UCaVLyUKnMwiDpAT
THZQf7QepWlLmVrV7s5wFQIU7Z3Bk5YgmtR2hrdrjHiDd16vssPAdx0NDhPDX2Rcdgu1TgQ4EbaP
UlWo5AW3VIEz3RiFoaLp25adQwwEA1thvAKVArL3ZFNfIrEbhk/FhN5M0cO2h8xD3pWcGqHOvIAR
Gx/RppJPmBuJC1WIixRdHiujD4lTM3eDkS0HJz9ARFJQCGTjuwOTQfjfrYqL0F7udk3DlKfps8ug
lNm6HLVBiGXYTmUC2HYcTzjYl1Bx+Vwwj2GI++POsRtUKukuo5lGQbDGNWyjn5rWwo/xm82PGkmR
SS6zIJ6tkNLGbK2zlairgV1JL9s31/o1GSdmDF21rVw6n7OyQupCHNm/jmc4Tf28kyZTxuQEBBkm
DRXDHol/keBExcfOA39IUS7I/4vN6NlUTMlgJFk+RrituJvc+pl8pHONufMN0u3mZy6NwXoyIXti
v5oBh1eMztyShY53TPHcK1hRzEwxLFjvAJv586C4YF/jpg8QZPKMiJFbSiDcINsldnINQcMBPW4X
oO6c3Qcsu7ZJgM0L1ss6g1WWvUG8htM2r0RsM80Ey09comf0FweQbjSeHcfYmGr54f/0wWs0WJgv
tm8dpavsBhTCXn0b4q8UTLKHKxtS4eWO9eBm6sajry7hznB9ggKXKb3eSLqu1k9PHIoy4Wi/VQhs
SgmoFXgnh56oB/MqqDlejSxcNYBghp8dHKg96UdXNI9yOpcMDdseFHBgwFZw+hg3Catha5ET2q7Q
HBI6gFDMgzEhWokWjFFSkihcLJwN8M6jWrTVDZVpZJ06N16aeOuJt9gIfqom1iWEqa6jb5GRcOT/
NR7mO2xSnfmr1f3R61XmVz2mfnj4Cc00dd5Mo3q0WhcZC4i9o4mtHC1P3jykVfpcOO4qUbGtUKJD
yqkcBF89+63tDBePEniaLIjoxbOAIVQIiJmKyXsQQ2UXwNuoFuJby2kZUAukPSZQHtQPE5WfdQAW
rZ3xwYWSAjoTmLcpRQkYFWsIugrEPJJ+B8BNyfVzS9irKIQnj5hwgh1gYHBjZKrQQfftw5JRMRSu
2mw/oL2oGmlS+lFtf7ucXZq+bM5QJTJ0EmFF7RF5Okv1FNIfVuj8NAYDdTwT5BZicPesWa+Q5qKV
+PxJpoHSELCoQwW5jFP24DLJDehJPGg25FMjqWRCR6oS9SRvaczJgVBPJUNcCbSdjbs8o7Xq7mSB
CGPLxHyPaUUm/v9MWQDi2iA5BN7v2K+segRNAtZFNsPdlB4pk+6dGZ3UVAHsJ/43htYQRW6AaIye
JUMEHZxw2uruFORfnbfrqCEw06eOoLoe4cxHvAPMbzE2Dr87eitDvfM6tWgSq3/IcXowWH7AO+xy
g79UVVSVygl2wgDbaRp5OzxrYdJsPFpvxgAZokWisPjYJhuARZdFUthAWAcUoI1UEUoGr5FmsSLv
ETGR7LoiQxzwucifHO2mNOo/JojDgVtxRMnwxmNgWbJRiYumIysHMNeuvlWQxtC89V6xNGA+jC7N
JS2D4b+WA9J6wXSqb0yWgZjwjKbil+oClAapIqGzgImYay+YPTYnZ3D2HOsEKo69Qdv6rZoxAC/s
PRrRgBIrmjac7GP/NTVInqE6q8SDZw3QAlGdJbme/6yW2Vc4/CMNsw77ngQ4sN87WL5KeA8gDdaY
0zc55vjzDR6IPAh4kgNYMojo8bera2sdD7u2jZ5G89err3OIfL06tCVIUXYXZBrXxC3J3kszLTc1
jNacypCmzqEBBtsWzRmQpsBa2k2gyqoq1uUI5YKDvmKOPsijpDY0tRSZHEi28zhkDIDA8it84jOy
X4Rwwd1gmEPDTcbUAlCXwQqvDlKWQpsWE+wouEYYzAUobQFz5Ab57FtAtg32rOAcollzyYmYtkjF
NoDcNcbLZY8sxvgQMkjqGs+hjXfu6LZrIS8YNORRZSHYepja3dz8GWwA/ZknTR5kbIJXSfvd/o0q
g3T4jGa6ZRZmiHUnraxtgBaypXkcUPSwQkNr8cvuRjJIaKzHisEM/056IHzlP57ObKlxbFnDT6QI
SUvjLXgeAAOGwjcKigLN86ynP1/SO87N7t1dlLHlNWT+UwbPjEQwM/jkcdrFbBefNhl9nuUQsA/h
AlYnwdFI4xJkDbxcGe1T4hsIFkO7ZLisanctg6QU+jdHkHaIgwx/Gly3jH9hQIvU6ZIk6iAL3Wpw
Cg4dfEJ7WwXjk94bhw4Z1YTCY+7Mk5DsFsIrgRHZHDGzOoZaWC3Xsf7w1GX2CFM3ekI29WTL5A1m
uM0D+Bfu8vlWGTEVzbWHSZcLXG90PM75jq1aMRNa9qFQJ43e302MzlmAiSaSirp2F4ob2gvfE1xz
cVQwceXT0FzKuZgrgaxEHXJfzgiPLjIAwZY1YUBAdV30xaaddKbpMbXnEBEhV2kJihvuJadfmd7O
IwwEUbb06uOfGfm6mVBFT5RfvYz1lX5L0ObkJmHJbU/SLELOKto5WroVgYmUSqKKEzRNTjl3r5BF
zV+MiIkXiiXrRx67A40xATjAV5QnSz+Xg/uDXxUtO4CRHZ81aQPjo+G+zlF+sIDvEUBn0nih3mMj
eAvT99JrJpIHKBczqB5G+zoEbHOMzzl/KiR3iTdDVeovmP/zPMAXBneaOe+y9JttLjGmMjUKbk6+
crFFJ9V4EANrqGF2dP75wBch6BmVnAhClvjN4MPJiyJaLHBhjQTo1TVTesJ1zAlgGj9gt9KCOj4n
GztlRE7DB/8dVIX+2kELjkmxnX+THZmLtcDjAHxnwF8CDiVEuVMOURLIsiPbeS0vpg/nOstvDPJO
ZpIPaSnxjt9H9bms3kAFZUIO8pjCjg7CQYADjri9HGclja/sHD4gM1dk4knbDYhnCc/fI9NCUlLg
Y65I/AkwDlbTNRv8D3QVTCfJ17mhbyMGJpjVvLIAApQ7roQHpWHICKmX2YskdYPWA3vQmSGfw4PG
dBiCsPd+d/C09y5gaN3q5ky7djr3w6Ojjig0B6QE0yX3j3ZxzjyEnLsMK1uBG21n6GcOaG2+1fUZ
vSqjay1nFzbn1oEF3NicqSIsPOiMxeoZWpOePAVJ8adRH6o6jidyziioqnQdzdsALNbjHpbLxkP9
NAcZ+db8/zk9em5+bHJ9r/sK1vfBsg3uPfVH1nHmYx8x06cWz77BB+6VtdGZOpLgicm45WMLV/SQ
3/n6uNaz8zhpz/U8rBSYV4BA2Ox/gA2kYaQEFmmHgV2KB4fYu3sK/yWc/KPO4kEQSs5bhWp6CU+9
mp+VxPvtqYEHeMamL49+kRAZMCBGMB77DoFvaL66AaONNQf/TMj8VW4QY0ZGaHb9JhMZmPegzU9h
aawRQzwGnfM80SEkcfRS3iWWQ2BFZ++k92C4UKDsR7l+Jit9bKmb7MTea2BNCgO/SHT1BBuHVt80
6IrJjnbTWDJBWG39lGjDZUW09ZabryvTY+Uzp6uWaSIFuh1v3jsQhf0xKoiNZNZh0qZo/QryXGno
FKW3Yz12SG4assN7xsLrGXFpfftWmPN6CuK9jZKvsREMTN9l8lg1/Vox2OA/cod7JY4f8yQ/O7Sf
IwpnOeSgHEEqfNTQZRfDhRKJFc273OKiG+tPYSORm4hAHC//jP0lD8ZdPhZbSU2YfGpNTOJVqPbI
2+Vqz0q8RhaRGpzloXnpXW8VJ/S8/nZBzY+cjzanOHTeU9swGHPfOUwqwR9BwrMMhMHknRLUF7wN
YJl5V+9VegaqD5w3GVDR9PZRtJbAnloFvj7/E6lgwnMGCZSJGwKdOuFWvm84f7Y8Y77ux6L5lDtb
KoxFm89CA3BYRNXdOMXPCJRElbaY5euEyEfidSkfhJkXsArUL+cX4npmL0FOIRcQ7EqIRT8+Gy0B
8+GPzsjiXtsJPclfNbLk7uC4NiHd8z3vAkkpnCdLIh3XKVjAxHCU36lMgExsQhttTduSGtKKZ4Sb
Wkchpc8llKa4Joq5ElmHa3+kYJFxpKiVqAYx2tHroctyjDX+d7HfR2QDz0fRZUjdyAUjKu2uXA7i
7Eiwe6OLjlnz1Dg8ZekPKS5klG5b/jbwQrINbE9DsYKcI8wEqQjFoeo2SOQDi7x9tijDOWBWRMeG
I30hFYIoapEYFQipbYAAYaHgg4dyfpspOf1m47Z/Od8W+09npptMWk7QX5/5P67xNTJPdabBCWhx
R3NHGydHoXT9nM79Mq8b54JX2FbXGRkL2JDjoyWYkLNebIT5JO/fqY1vvUHriaB4BnSkWmwoExm3
FTp/BzWA/Xx2AMCsWJDfjCI4wbpzkCsOqUVv6geh0hP2QzO3B2esdlN2QUqLGDDSb4T4+6V5F7v5
isZC9NAHaeKW5VCQ1QPGCluqQ9EV8Y9MLsDs7oIGs6RsYVKy+JJQmVFFlV23LTVMxtyXqHh6ncFO
aLJx1mzljMr7n5YsiIZsALh+hv15V4aKUhdTxsQuGeOoZmvowpvPFML8tRnfDUYv/NcXSgsp0g2H
MlEBagbz90B6CCJNGiALDHeiVbSq+5RDl08cp/2T454H1yFJwV931m+2h9RYQg+KDgNpZ58CHPi/
zDbvQG4BDSFGXVEJsbxSUAgNywHrmQaiIPGguIiTRt5svC3AN0Uj0iMvCZA2QNbWtb9hHOuGHAq5
0ZEi6uZ7QAx4qO885w8q5wKPPzqEeHjgnAQOKRA/DrPLw2LkYD5wbLyFTX34ZTDt6aCN8a7o7c1M
WZwzY7AnDHG8GAVDF1cBRYhAouCeKwHs2Zw5/ypDJSQmpggZcKTLjMPKZvpV9HcxdloVbCaUdYrr
iKWcHdgYM3cPhwopBogZZKVw8mXOAyoxne0ke6VQrwUBMx1nnuVRP8XlluRVjzRFyh8FCuHy3dPo
5HSFme4d+e6g33jNojN2/IPVLlJbGWIJ+lSnW3aDrENpWwYUpiMyUlJs7uBF7Jq6Z1+42ZbNp6O8
kDFiIQOex4bmkr5ZS+fnNDOY6uV3X4G1bnR7jfJ31TKXgs8DX8WvlrR8kTW61QzcQwvJe+AUsDCX
iA9I6hzJ5CCXnxrCCSi0lILYLHZQVFHFLL6I2xO+YLTRA7/k8b/QBnaE50nOPgYtZ3leFG5/4rhl
DlDl86N9oe6t/ENkzDLxJAB9ESxmE1iorMTmwg2qzvQ9SPmOMkaRRpKTWppcb36pFd8rpLz2xPkb
4fi3twbTw13tg3ou9H7QKtILocFyyOSR15Jyjf+IeB84aIacp/QUXqIEtAv95ChaiJTepqXNl1XG
KZ6BM/sgbmh3NZvauAoPLLZ05g0TR4bLyqWai0OixbSXvEWlUdbggPIxDx7fHn/NQxxUYP8XsIGD
iF3H/yLOFUZBviv+zWWUXknz5/Y7o0OK2HxL68sarJ2BCP0OrQ1j8fzzGA04Ci+lH9zHlnqnt3XH
+pHQWXoMrk2Jp//thmbvV3Ak4euAaL9Sm3TEQ1VVpyECpgNtMfNXnqXjXwUCD9VaS7/6el2rdab+
WMxVkn4zwH8iHX6DYIQG7deGZqhDslx7WNUK1BMbUTSd5SJUyNXg4tAPAfTKRekAtSX2B38sewnS
xCLUMfe4w8byyVji+2LG42leBZvhg3SEjCdvyODFAlayxYodcut2q0jIL1Ct8SPMyUC7xdUsuEhG
Ay3bN6APSh1IUf0mxoOBbkDeOuXNiFGe80q1/doiYMtu1w2V1Dyp36PL5++XFiraCTAjP6A8e5Dv
lUPS5PKStl6Ao2ZOZYLXc8DweiaBpcVrBB1OrFl6FbICRvtLoEdmmy6J2oj9jr6U67g0aMMhw0xC
g6erMKwy9QhLtldMmJymcwzoXIJxIdrSGCNv++GZh6XxQaWaCoO/wTwx0qQ9Jumlw1/KgmaYEM0t
Vz5TNASYcZanhS6Sb7Hq/Ud4bN+pjp2JV/Q/OWbH2THsJvUI1JFb+G45/ESCUGNXcPz0xtYw3PAU
Jv+qDmcHGQOyy6sJ8Tf/FG2e+BvLCvcAfxs08z5B9i3llW+2JyunSmyPuuHe8Gt5SOkLTn5RZKXg
IAQ7s5FLEK5a4sb2Ca8u2kGOS1FtswC9xf8YxjOFTj0UTzSOQceXcOjMQ2Ue+u7QdgfyFhfSz7uD
Ko7vTUJGoPVIexxUxTNSj5HLvEl59iRCksaCPU8kM4M37NG5McyQzYWH3wS+QGLZlsYjk0pTpOKW
/5bPLzNIbtH8NPTAlCMjOpgFQaciJWt+sLQvyE8PZAkPL1E1a5H2I+qCv+m/ZFZvcGVM4TDmQuhL
YE98UQvsFRoNcFpjNjccyVhKkGdZr0ZNxsO0d/6iQUVRGqsT1AvsMBb0b6MmU5EKWxJuMqRB8nU2
NhIhxlSjoslQl7g64ZMeplPEODOGUjaWB0vOOCrG0AHuD/cL411AeZg5AeRM+YjwWsZiBsxI2PlA
/+a+4lqzWgJJk5ixRjuyU1xEHHZ9dCnhgCM+uLQq2WLUSsW66P6OQIOO8y34RJcdKogfAdLBX5i0
3cS488lEj/f5vNOD+yZEHMpw7zv40Dder3f37wZKTH9PQheiHbXWE+dELyxBU6IJ6EiEKltkg367
1hqYPghF5TMkqEGcYW3bnLztkYBSbkPFhBXCSrzwqaXgEOHZeO2tZeO0CabON0lvshNcnry/tDoK
wkDhL3gqY7/Q+SZduL33g4fc/TarPzXtTBOcND6hs4kKrL+rzD72Xr2anBWThych+w0mFZ/GGa0L
tAIVCRe9RBmJgozS+B6Ucqg0pnJsOTUF+E8gbikD8c4KzTgt/helc8lpHgRn7S0OdjUuyTTaQgoI
9Nh3Z/Qod3W1Hrmzhs/AXR4o59LI/Qrsvd+qHZoIJB13IwSbgusdryBIGUnATIsxKD85U/1s3CQo
19EuCfaD0GNsqBbHmsf2LaWY/CLmTXNaOs1zb3yIZHPAirap231dr5Kbg77UmU5VBrtSek9TCdwU
k9cwAOFaW71nmH38rfktIWSueetALkrWlZWrIyaz5yRy/jCn/DIl9aEWDuCdFnDGxRQSQVBlNN8+
voXSa6k6udC7+yLFekPglpC9gWoZL4c4mzqmuGuYU+dPB3fYduFbYp208BPL446vbfQT5AE/TfZs
4T/q9+N4buF1nOXPApdAcNMm7vUNpQFMcKYZjzTK0tB1WJopxxgBxZnDKXRv+5zyLDpFIMt8Gx/7
Mns06/IRwHXqfjhUW73f2wmzQh7sP+OD2Tx4Geq/V8LAmKm2E9W6NDHLqJ9nRsUzKBtpFyBGPG1c
hJ6RfgDxsNNX0TFaVBUjTdUZK1oPgK+hkVrb4O7k/QB+C0AVEzMim11ehzYCJLXloukx4ceckx3H
pjQ3HdFAUF10sxOmdQQ5ezPcJckrvDO3Znf278zpylxzJCGvLdVYoZ6YYQdlcm9DgC75qU2IGFnS
VZE8NoBqEqkFd49HiPTDZNxkVgzO/x9DtjCHptYQpKTdrsE4l0b5ptUfGpJjAlJaO9DlO8uh9j4i
C2Qy3AWGqYk3rnOrgbTDHXsHug4lCyd4ryF5XSVo7MGyhq3DcaJTz92FxI16e+oxDin+VbX3HobP
+lCVZ+VhG+SQIQzSXDcmaUk3G1shq0MM5B13/RJP92n2ACt7N0GetfuJqYgDZXgGIqJPaKkZmull
49+8H9fjzZk/6v40OMumw9ceTB89qH7UPWjGgG/ozFAIjcnM8Y64JG36dNjTHEFVh65hZdKYgMXP
ybZoj/hzgN4v6GK7lhlwH0kJvRs99cEfWoqAnlsgQXuuXoTztSAR2RJ3trW2JmtF2GAIE76Qxfqh
gTa16YvTmfcFwS9VSxuEZJ/BOkgM89WQ+uvASR8AKN2x+OPBsZhecxBpTeD5K8YJ+8GHqRGAXMXP
VK6CPlbMQAIDbZwt13Oln2YPySSZeLyfmIYLeDgzDzy5wv/8ZdeoWo3w2x6IznzM8aA3xwrtu9Fx
BENvFeiLJ089akNNwIGYI/MHKccNRc4P5KHQ8+m4K8B1da7DDvFRjcaQSTkZcDFNvojsLAC4Qh9W
htXvZI2PzbQv21vgsU1CrtKswLWLPrgnWhgYyAjfBAfwYA3axjpGRKukxYuVVEcblEnaHH5Fan8k
qXUTKKET0sOaKXm0+8VDqUZCzEiBFty0fzFu7blDeit0r3c1zXnju4zWutcDLJbzw9J/dNiWqrw5
ILRp1EmFzq6UueJo6MV+B0aCGM0escQharBJLW3PuSVkOLFeTYrizmcHgVOQrjgAqLlcazJjzGZK
MxY2Ug3g0C+gtFxFFW2VZRjwjOmnV8A7tj81ICDAxMIMvj7FGZXsBWlApHSnFdSHKtpIFqIuyANI
R2mg113G9whTghQrFSK2KX3nZuXRtWI1mm52FKwrpoXx4qYCrnwKjRXC0F+PLsod3cf2YJ4dYHtB
+7HtGR5sKTFJ+IqSei8rJDVvDn4SBy8QwjqRRWhXj4Kv6LX9X/HiepF+cqF9hLXncnJIhDSpQjSk
rzHuLPkdqKU4P+uSNHF7fNG0ej3lxNz7jsQ9FApUBqRRuFD0/BCu4lxHaHmnOVyDRAhoZAZkNmHg
2aul39Xdpa3tvVkMkkPh2Uz1w5H8G06aMxuK797143Vj4x8zmINGaWwEYjYia6C2O9DU25Kkp5ze
XcauIymKaTpl4GiMS15DKqIjpPGNHgaRb97BFew9oCEF/TFJdHYQonYJ9vvsLOxvyxaoI54xdmBS
FJHJU/9ZJro/EnBS4jYIINOYvpwV9a6nwQbRhLFAXlNTGlWXSjFj8kT1Zfu7pTumPiU9SZlYF9ov
NvldGwySuOkEz6VWcKWg+gAU1uOfIrwt0zes4NS/aRUxnfqVeIi8Dpigxty8aK0plEdTD+Gz8zV9
ZVnrzv1jWaS/8q5TYtath1pKSXumHdlhgILDfdISellyg/lEDuoRdBv09axIvbx5qLRadzNKF31F
y7O031kNyAIp3JKVMmHeIb4m3GoXaVfgcxx8bSaiEX5WOSQBjYmU8o2O87e45danjkDOL1/morgf
iBxNN+H8zp8grI84FX5BUSiaQK9JUkiI7vlGyMD5y8j72L+KskTAqhDS0uJsnEJANbpKKlHBDBT6
IWpDAyHp7+wyPaYkSlfUWyq+8DPUJXcyRLSEhEQFRyaFkAIECFO2MuvRKOZHjqc7H4BKJCold6qG
Z4s60jBLcAOYWHLB2NiyZKYwfHOw4rElrRTVmvXKsEwm2V+cEp2Z/RqC7yztp0FoLmWaN5kbF0Qq
ELUiP9DnGw1I0U1Mrj+Gq4/PXt3e52ZxbODeAlgQ+YzyGrTS8FwWgT4T8pnYOSEFMrjLk/Q7QV8i
P+qJf01DYYX6KYDVrLUn+c9B590XutqI94JyN6eXbCd6LY/HA1DMhTJE7kqKDpF3igZTpABafim8
b9HZZkF3zLFMeehqQvtjsN8iPncA2sFfFRYKLQfKw7oEzOehtLO7xjsbYwIg0GMnwvOUgIiRUVs6
QegsYIPCzOfX4ZZRI8EZHI0BK5lb3COyJXzP3T+JQpHcfotWbLaxfcP0PIK1OWgIc+M8QcXXEzHl
dNFh2n/pajvlkBYZmjcuN+R1M0HLk/u99AeHd42UcM2tqBU3in93effwJ8zXqOKYmt+XXN91pIgY
2L5wc1TFjD7k4lQP+EqEUYMf5djLwgeROPvNJecoEkDG0bvT6BCFBHoLE5dee+Xeu6yXnELUdg8Z
OxtzfQgGrxAwWcHbRMp8uS9gLfujHfq7odiEUDH2D5ZBsXk0FzGoMhi+LZa1MWzFBa99ZByuuXXJ
owsEesGgoXjtnTo05MGTiW+5OdoDXQyVeyOgMZQrejxoheyXxrcaevPJoBz7m6stqndU7RiluwZP
AgkWzO5BYOCrLTfZSMYP5binjvnyEQSI2M5j8SUqe2HlZ2AZ1JTYL0l+s/ZxSa9aXAfSd0oA0xND
dRmvlZgPA2culT4jE+plLRNyu4rZhsc2mDdavuF51jG1ts6MoAHs1pkgfeXFf7h8EnRvTCusNSQ2
zQtPv0GIHaDGWMgc74sfEYWXYDG5TALsjK0fj/t2ck61AW0LgJ5zQEf1tDJDLLTlvEo09WYkEFTp
vWM9PVtAc3o5PdoVVDQfOUx2vUf0AnkXAP6tzjXLmDpDQlyj58o6SxtPCy/LAmQL8m5rjCQo0Qdz
V7rDfZa8RtkftA2YP9BfRqKVai50MDhvIgQ0Wd7i2RRgin0bWJw9VzfR79gpSzOvfXRcoNVsRkRY
Hx7i/fFgWPkWWb2b/pgsmhCV+CUoT3kBnSgByfARgBnWuMfYHNJuFKivq1cBwbij7sWObyQ61gTm
3n4DN0iHT+eABbbCeJ79jeiJrmX6ZI7PvE8PTYfFh4BUBovj59BmF8270zApVpEP0pUkGm/8HheM
nW4A+qxDVK8sIIoZVZoJy1+ydk3wM8180khPZiCyQojPmGdOBYQbYJV1igtB2WtCDnaRzgAdJhxC
kiYan/ZZp5R2aJorcidLFtjkfRfhcax6TJC6qLMqmn71HYXYU1BydecAxsNlmRLlm+JbK7t/Nupf
DgksThJjTG30/18G+r3GP+eZgLd6LARQuGITg6QTvY6CFFDMZE825sltPNn1JpKLXp1BEyFQ+IqM
/t3qkMByZfnFRmdiHjhvWv2kQAYGlQp+GcXF40ryCIcmEc8iHoyj6BGvrSgNKy6MBrKSWbYs+mSg
8gOwowJEv8Y+nvqDSOxxt3ZnRKtz7d0NDeupvGtY/iNKdPBS0hR4T3IomuewxfHtN4cRE7HA/Tnp
tkpjDgdMSmusKeI5Qz1a/LIluQXfVd48F+getMa+D6wIrdIm8F4gtfNmiwESRxVzwRqYKdRUrCOP
4bXuq0NYoYfByaTsruByO4ZpLOO9cCWzfulNCpNkjZxd04unnomBk/0tjyZhDDbjdpb5MBMTySHU
6G8CBCO7E8+zEPJ8ny2jiVHj8rXKf+TbAAyTjqCniGc4I2hAaKNOaQnUpVq92Ax7BpoqDKZBoA2d
7lUPygblOB4tLd8HjMqukCC3Jm4/eFfeYgbXbcR/zT7eiMogIsbJOYckV1euRFLQWLfZM3tuAoPm
sfOdTSmDprRvNCFijQqhXtCpwFV82xL5/ITLSeZPE3YAHm2jk13Q3ve4nK/B8smWB5Ulou4geQEB
zPVS+pfEw2yeEUVGgg2SSEQuYAICSUmZC5OIj7ClBXZyNmvfkwuXjnCPhDMyNtPr010m/nBEDDoP
tY0Y2zn+490Z7hXv885KCCoqf6Rt4phgCdF43Kc5nS9xBo2+mnCSAucI9w7BF1GIifKb1TawplCQ
Dz3uXsJrqm3MxUSdXzbVqsx/0mLeI3yiw7j3NEIfKAIayQh462HUveXTTC7WFN0FVnLvgm775soO
DpWGz+KtYnI1VBYwNwHL8V8LLVfrIZwjxCk/hQW9QHiN55NeFi8sio6vEdiAvEiW182CFpQ+NBKt
6NdMTzEj4qlIDrcZCcN24Q/zMrkmpbGjWU/owD3F0Fx2V9kxtps8rAnLJAeu8yEYgMPwWLw3tYYL
C7ViOX46VEqjMW89koeB4BYLOx6QF6dooT15HFBOsW/BfFknjXUCbqKtDy/SCnu4DfgMob6uYDZA
X+oFfp30DRV8BDaVT/JWQSY6Av2mWC83Di4p9O4Qx5yIoYgprlYExsN/Xrrlb1XmZGqgqOSizsfk
XCOJR0CAI5d6ISbOTUenzjWRscFDhIC5/KI0z9cc1X78UFRcHFRMnboC6KFdE1HggoBvbJNfrTPJ
YytBp2OGqS7tqcEbXusj/q5jrqePjoT3kxhSbSMIxQgkxiGX3krbradAo/Qb87uhmZz8weKYm6Uj
S81d9uUuINa8FYGsG52hvu2J1SRfj26Ma3F+Wt+iuy1G7cR2oq0NQHtF8QvQjCwkN/cJjaPJqDsO
aaKG1mHYbzAyiLBY4BC24eTm29FqHuSHZNvI8gvxJubp9/8sQyFFkcYED72lNodGY7xxFzIHy8co
CuXDVA5/5HYCfJ2ZDmKRrp0RsTiRToo7tCS5u0X0r+qt4TWnkWwBfMbIFhERS1IFZcg9f1Zm/rvZ
Vqd5ovFmdE/P1G833/gpw4CofGx3a7Pr4mhv9hkYSY0Q5Scf7ZX0qmhs0A892BEqWeMzDjqizbZh
uiYSapn/Kax2aP3chiTYj3YAvT23JdbESKbe96uKKNMZpmU8D8y7MOyMEfAM/jWJQpyZBlbMz6hd
yOwitLMp3zWTioBSC0ALJlWa5N/+mmIIlJl+rSZxBOQtp2gyAd1J0No1zMdBEhn63NZhuvHBO9CP
6865i0QZzeDyuvrKqXUmUMteZ6ChI0V7vzJ685iEl44shRA6WCR1GttXdSuNc9fFOI2McoBydd8i
6k2EgwzqQO1VN1vrfbJfYDFs6mbXWIu+Pk+fqsIXBP4xQcqMBQs2t+Fmhe2hhzckHATJo1bHrxLT
Idxk1xFzvvBtwGSIPIyrb5U6yU73IBa9mCiZGG0zyrnXouISV8C10cYziiemgCCFx/NA2Gn+5JUM
O3kqtgt0xGj3NFXDcar8jYfzdyLZ2vlAjrEoxXlrbktjJCVHwWDgbZ8TslLzi2WJYwvVvdp2yGBL
J9jZ9rxTuYn4eVdqf/FlzOqfADNeRPxXeBsYC1HEahOws20yqQpEBk2O8YLBFENpHywiB4E8KBXS
/DPhGNRTkkmyGzVSQLFOv12YPqPdalTcXBT48bk65JtjrWdIWUX/nGIe5VadU8CR9FuNcGj+xkl3
PTQQrMFMWlpg3om1AtHIxDQsdVks9JL2SEoTTDOMPog352rTnKvq/FYgIvGScS0GAqFh8ZQ0aEeg
PWmgRKcNHYm/D3BeqoGJ8rEIH2F5kH+6QXUEI4dymVjRGdqAgJHc1Fdy2kGO46s2hs88+iwWjEuM
ndkiAd3PWbIbiAIQeUBZuhdpVfnksqVrMKqI54bZ7FinpLgl64bcFoBHnE5XZndr0Xc5+Mcp7+80
hfomXY02OVPU7qkOKQlACb5NBN0Nd5cSuwTLSRhHI6XMqOhApnbGWKRWQp4HMsqlPVZRARQG+w+h
gPAd942PJ+5nSpe13dH50e9Sh4/aPsCEm38E3RodeUGY9/wCj80ads0XKXV43DGpBGHurh2FQf8c
UL/O6UQ61dVQLw6xmQQNdZzUXfKtUdSa2nKUQBtJa+Utpy6TA8ks7S9ZyVycK0BJaO4RkmY6vC0k
VrA2X+Tchkq24f4kGQB7yxKQNTGcJRaP86z1rjEhGVIUT7CfKeLliFOA9h/tSE7AoYsWU9JcnOAG
02ohCJPTZMp+hMjQrDOwj9b/ADrwA16mP7tQ3Mi5xIrgOqDxlMvev4nFp6F9EUZLEBJ5idkEhxFC
H2BUNEMJOnC4ddnErlimwaNBRcCCBEeTGB6YauHAO3QqeF6omibnJr6RvOZEOKN6iYl4QRvAX0kH
tZM+K+GW6uybCs8mR3E/bAYUIY79FWlr6g35suUASxk2lF20zeS+yfyeBZOaJGnIm4NCG4ztILoR
Xo6HDioUMpO0uPkwqob6gDUbUHKeI+h6jFMD/CNcUX9IuYTn/uCnl7q/CeGAtE5uZK/YZBq9NxUE
VQY2bsTv1AYt1UyB5IZyocPsPPwAfx9d6sUCqM2D18DPknYP4/LhgtyjwmooZ/HraGCAVAtxWW4E
23WxNk9QLkosMy2/8Nvl8pzsp5iZTgUewraON4Zp3C8bjd6fK/QXsBcTYd59WTpSVuNHAJaeY3ak
CcGOEhHxIgJ++zVjOSBJ1ogeIjtjO2Ns1jXvIMZ24Xob6m7SMS26Wp8Maxc6t+GvrczS3DsM5Ahx
BmX+ygCTZ9UlMOp1DDyHbbmg+hT9zewrrN7YBQF0BYRSRBfhMxeB64QIw/KvlSKoKfgBnHUSfw24
KGLCmMp2XERxz9AWOj31wlmDN+GCAVcv1V26MP581J+oga6+E6zcwDxD3PSpvlOUGRk2F4k2GzHA
IpDXmw+AN3Kk8CYSrhwVICYh5Ez81ZUbHfQ2bsFRE//s2AoACOUSfe4wXKTsjPtPLMP/6xuhI5JY
x7bJjVW80dgDpFR/6EEKDpjFA3cL9nSZ/AH6Ptlt6TV3FMFaDL+roLVaY0e7P3g5IVAww+ZaqCXJ
JZDNasQmHj5Yzah7dDmn6iQ9pwOoaxr8cwWjd886gESWQqpwLo9UNhSvc03wE9BbTq/g17SwKXzk
pyDy0i4ugVgNGBGY598ycszNUA0741F+r/iuqm7eePHJoQ6npEPxJMZe/NfQ1/p8k2q4gbfrL80I
CwVSKA6MrHp3SU5EUWNxXucAqu2IPIWmYbnP5TSgXKa4GwmZEmDDvJbsK5whSGtkIYzAlgwJ7c9L
jjfHZ3gTxx85H4WWbIzG3+hNdxg6tGGttssKemMEOvaCuhEBnKkNp4ImNQZ/m+DMcy1+THp/ZVIO
+OrLVV9xlz8j/5l0LPRni2qX/lkIWCIm6O6bmJGcXH86WUehRaYg6QqRtRFvDJrYfZd4m6aHo6E4
DHxGapECoNFsyt2tTaR5q2/BiWQI16gju6pehYJCIn7vh1udJBGt4KhOjNNS7t0OZX1anJbMPkiu
kQB69JFCzVHpVzpeWzZlRDPWVm+TbW0k0iULn4Oo2BvVx40BBFrw+/SgK5bi2+KyS8uN2GtEeCOx
uL+nGpvlYWmeCBJg7dVT9ULgqgReiaOfyG+EQEpDtIGRBcGvaOPwx4poUst/FihI6nY9iwm8R3WD
vJNpNJb9HOMwtrhCpBqjdbb9q5mRKs1UONYJ7pMEfemSoYFaql2Cx1kYargFNJOH2bkh2/vVSMpA
qKmBDqffmcBkNc6aitP+9wzk/w/1/EiFAJ6TE1YMRACoiBxhsR8C3cL0iANAv81GuEPSNiXlGuXM
7+nmnUOdoh4VI03FrwKOSnUhERTHGjJqOrk1qJtYJEXA7XMQoR+LXefeA3eTB57DavvpOoRM96ed
lT1SYUlYo6/DOhBoilAmZs9MMoQH3xLtJWJnQBBeVQoxWawgBBxI0lGJqVaqCnQvTbVO0NSNHjQn
6u6cTxbxTnv5YqOPoT1a1feZ6kQRUCbpw98TpJRiqOtLmH6ZXrQxyzfKOod6lfaOp5FPW7n5OHqB
TDzzJoFEpMTQMAg5D1Qlq4lmCXBK3h7ovZaQVzT8hA41DzcFp8aUoyn0yhXCBuovYZUacrcqezz9
FnXsXq5A9OgzQw1F6h3M+lW22tgdy4owXIZR0j42xYGwM34jQzMiaFyeM7C5sGiKJpEL0uKi7mnf
gqQnb1haktocd6n/B9NBZA4bMehhYHHgeXFGIo2RMDb+4X/LTQEmh48w6NxzAOdaJFuFCKqwY2z2
zLedplMfYAng2Yf+tBHemU/TUKxEAIJKdE9cQH2AjAmeDRkxuW/goRzy3Y/HR5neM3JbaE3BCG3u
pvQzgH830SyExUkhN5eflwKFMtyFMpWK3JHqqX8TtskZCsRBqOWl08y8p6j+nPl+8GeKgVm2Gwuj
iGtCciR/ABcSCFL6Q30cIebNSZhZJvcQxUcdSwNOL2rMUJ1AmWubQTuB3Tw4RrUjsvC3FbBD+JhU
o0X5bvzk1BI2mWtYkRFIEI8utYPfaXfIOBM/3pNd9RFCZKdMjqmwbhBJP6FJ4T7BZMGjCQnavY8H
hHP6mhspDooN3dKgfnHQpFy1NtZ3En4QUxhzth8WxBH2VQdBEdV4dgAbVu4qLJO1B5QgF7NwAkgC
RVUtUlnkLA/4y8hhyBiYp+jWOSMRLhaiEWT15c050LO1HC94lTd1cUa1tfHRBumfehSTjPAFQz5k
t3CmT1TQP6icF54MOBQ1iA9WzCcOPUY0E/Ujc/ZECyswvg1LyckpNSWMvUCB9eJIsk5PsEMi3XF+
MGD8tVLfiuBOOT/mp0/9J1rDEWn7r0rHgK1Xait9CA9cr6xVDGsir9+oq0G2YJ2hqWqiU6oe3BAm
AEXQAA9oXjO3W8WEBrK+nbR5DAkBgVM8quXBGORWjM/B8FyZT3mExIwwkhmzRZev+yR+TOn/JOAB
46uHEYQRoc0fZc8HaE5WKH7mmpLOJsvAMS/gYIX+bFUzio9oU9WHAJKvrVsEJ4fCbW9j2BJvTsZf
fkPS51GcwJHK9xmS5eGhLRUlhN2eLdYld7CW2NsiZ8gsV1jFViP6FC14g43Pq3d++BzFa/GZUQhw
YUYWg1f9q0uit1Bsv/GJiIHxH8nFHxMPgAdNOMMAJVFpbrgpCxdfGwOS4vJb755xlqmp29UGy3IN
0B4e6Ft01D3eSrhD7B1cAizohRP9n5juJZSU6CFpI8nuXBvW/7F0XkuNpEkUfqKKKG9u5SUkIdEg
Gm4qgEblva+n3y81e7GxuzPdIFX9JvPkMRWvpj5mfr+vkUChSKAUoITnIMP1lEiSwHqutCsstyH3
n9zgkypUekmY6nAVqvrNY9JQqx++fdEYSBcN8qAFarmZ/lNTv6IywoFNBcI/uBXD6PDUUVT1WCPk
uf+4WuSuEsH3gPgWyIR8R9HbKQyP+eEO9e48U2LG6VaUGp2YN/tPhZSXNhD3S25/cpeM6poMCuIA
4PQzJOZebkkVUk1jFaMptdul177xgaUJGlXzG2ZDxuhFSCdNrO+yFBMyB635F52ZsPyBDeRwUhv8
11A3UezFxEW44auY/LLl0vq3r7HBQIYdH6ScY5DPVtbVfzx8NrRLsZgHX5r3K2jqzH5m8iFrYqqt
r7BQdxZdH8OEDKXj4BnL70grNwyo1+LUIUNZqQFdHGkSacmhN9Pi89GYLzK1AphWnWatzj5EPt5n
xJE1vEGlyCzzmX+ZRrdi1vYJZWJSoDIZMCgNvnpcG6vsxo6ktcsgLPHHwYembu3DYmZP8CVpo0ob
M4/qwPHD+gTTkIsAD+GQqlzWcwztbNC2oOBiWCg3eIBwDG2Qe6pLfW82b8DeFXGvnBcy2ctdCG8l
YgTuZz9RnnwNmypcveLsq4ALYmMUINBy44w4qjCBCTt6BRO541ouFTarAICIyBmG8ss9OpX0Bb3d
wYGja6nJpqyNRcsha5bXQCOqSrrjqaMu4C7hphHQ031scpPMJslRrs4Q7aX2lH6qQqLQlvgtGN3K
JCM0Ya1kbUQ3sK6nN9H9c48aFGkDJqeUKY316zL3BQYRVbRL9Roy06C+mmNoI/ZeBi8B5z97h9mS
0XMIshbmE4WjcAdirj9rJLiQC4/LW34+VJJ0/AxVbT9qmFAAJbgiZyJqtkjyDwMPbRluVDDzILZx
4YlIySTbGc6bmIDyizCn3KjB+mEcp56UxMTjHUakrMKpOpU85EdKDWY9og3M1owVCQ7hPq24LmBQ
B1dvJhANXk2vAZBhC3NSc/cieHaLJiOL852PMxpIBRUcIyfqKh14U92xHmGQifnDQqbBwradxNQ5
5h/y7wTFrm0mnTBrZMKoB/g1lvBQuL+A2csgPiMJ9rnve5Mj/4Nz26UIYwjrowWAcnHlufqgx9p4
Hdo7nFN2Hd7l2OxkVBI8Ow2Nr+inot5elkxqgMTXQtdrGqb50U3qcKE1IToRHzlBRFN6EB6ibGm1
uRp0rkqiYU9CvhJUa8rksV8kzwUlEgcEO7lG4OIGP8NHbuNCxpkt4wBUKivxYhEwxqcXkRXK12Zh
srJSfAK01thaUH17aHjSc7JrR9ahtxHYGA4Tdd4AxTLtT8w/VnG+H8rvwGTK499Hyl5+b+utPSC3
GgEPVrhDuFecgaSaS4RlKIfOQDJhFqyyrWpd6KiXH73rwSVHz18imsYOictBD7/kkFaYm7EPgOlY
aTNLLIAsKVnBpLJQlMi67hUmL2CkZnMS0cNgb6mrKw8v8IXF6BgqIQb26oaYj2zYq/6NiSsgmrGg
3CPph3eP9elRFT//q5e+RChZlZ1arI0yuIhcWBn6xQC3TOZ3aynZHVD3nfvDoyW8Zz2KxoKax6Z1
r7TunnAtdcM+Ogx+hFTxMsWXtsZGniQrLLWB+s2lkeA1tYJJMXI00appIK4VXsGutwiLYA2hWNa2
YZPtDW7ITTrW05dszSJ9Qfos3QzHDwMMyLInYRLoEHepfKIK0e2T5HJn/8C3FhNM6YL4ONRF/sgM
cAt4ocHqAw4rgpXVGbu+Pxk41og8LQDnYpsLXCz2YVpaP5xSPGrKmEAxBd4kM9JgHFZy3nGKK/Gb
6Tw19quuIUnBSRRWAWWaTLwz9BsM+T3QsuAFavmbQ8kxwltqERmk2WtRZ9TNQiyt4CWPU7eXy3wE
bRPhfsJP0F3/VMOwLRySF2ibtbVQpyRWsSV3aZXrK+pb8t6baucH56bW8dFh7EXoCl1GAAujF6lQ
hQeXzNxshC/hTWoHJdqqiYG7BI4mTAoEf6bkFz5ceGUPcJRJXU+mFxL/HCjhZ7jgQuF3q0rfmORo
lNyylA8zBUOvc1A/0HpyYfZSc0utO5SALwAvor/wzyMicJpFjjcKOPjlJYiLCA9AK6RH59LtgnEp
nBXxBDMgPnN6hSsH/dao8uq3IWmdpfe4QGR4BkYisLmW3WMb6hw4UEUdKWCgSCmLifsXgNFW/TVf
Rqo5/ktuknqCpZX8Ak+7wLocqxl3bgq+qlonB9Ml+Vw6DBkiXLgLeZEm97LWA+e0p1Jj4Lnv419Z
d9I31Vc6MdrtMN0yY5KbI4P4JE11FGAthABxWj8cgIGgAzLOTXUV+JsoXNTToRyn06SUT1F5MHk5
MpU33XtLxIsaYU8UKvuhsrAVavEDaLY2NfCkY0UOsRFsgcEZVSYhaKAKbrzOiQOJdVqI7A7hYQDh
9ZnrWJTRNnw3oonzEBhEeQOBlVcWM0m2oLZy7ROlJBhw05ZHuXZeW6gpMJUelzjAvgvUCiQCCOel
/dFr7GVIA2GxAouSsta9a4hLKoxPxHQgCCjbWEY1vBpbUPSUyIdQQK1M07dwK/cySsESVwBcXkCv
M++iq/wJR+UzBrIKiuzJoPiVqT33inSnioF7J26lGTKEFhp895bzI1sca2aV5AYM1TtY6yWmIxaU
KLE8sPnWjxkGDYcYfwl0CnqW0TaLpAJ6B086ZyBdoS6Ix20LB4lXKFsidA1g2mOcYtVTYGMwc3Ay
zgVfCDEQY2lSF4BS0smzmEAVIFnKzYR1Av8UA6WOz67ArSzxsWXmvqzDdv3mr2rGgqqB2Yh7KYGc
wRsgpE7sGHO8yletqbHg7ggrxnIxDKGanSAoK58zFZCgklGE5TUcL87Zqv+DHRWyY4fg45XipSRT
kJoAARyoFWCaDxlz9RYipIcpxr0mE0X+g23yUmBBNlodzWsBCLhMZhhwDl7wVJI6QhOFXVXjPApl
SZjlVI6qijkOtGnab94IGAtIgsfDE6+2EZiO8soEoq76aMMzqKGXCdwBtCazIIfdD1R6ktosHg7i
TaBxZ/XATGB6UjMNLT1V8dj62kSiTIlLH4c4Ex4rnnYQuQSOEligqckJ4IvJ6ITSDf0lyE/E0RQ6
OKiV9Um+OTwqNy7XBly4yVPe2Z4q3y8GecWrYZ1XL057o12yOVXRDDVmSWDUbZq9v/6HQUCHwcay
jWhtVIRHKPmVRteNHrAXNIC9w7oKumorHX0C62l01qI6ctnisgSlBc/96Ejr5LnDTmYdvE+8p5d2
OkHgxnih2ElJ+6BFWVepBT3jOU3/CiXYnPJjDWHMDuSETCAV6G8iMtHBMBTmkrw8ARFJv6iIpoyb
ADC+3HTVVdqsAcVW0zPPZQ5P/5JP5GitonbNXwLg0NtX0DMoTOgRRA/iO89glC4FlmhmLByZuq1u
77lCKc1LbkHtrz38Y0Fw5qn2L6WyjKU0/iwzuEpFmAM1LFabYzIBRPOFRnXPNJhNwIsUuIihXgA9
Br46oMiIvggXS1KcTnIvsIykanFotMMkPOFr7GoHSkK5vYnbRV5IA23V2lk65tbkqKF2VQfuLrJH
YBi2EW+YdVo/J3QXfEKZr8vWhj0IEiMekeJOFqCIl5mEnVqoJ34zpdgIeiw2/83vAItC9BmVpT3e
nGwSdVbfjDp9opRX8ZJIeNwcTNWI+zQlsK4zsPjAPMZxSUCBy1fTueCIaNLNtUe303b8A3EqaqND
rY9LKVDYlkZ47qto24VY0oPfhtj2Gm71xCmkqyOXkXEw1eOgnxVeq9P8y9snhQmGgdsUVE9yxvPq
tWv3ifpPGZgxR3DZvobp4iN0DMtvJ3/2wqeJfOE8ea68IysIR9bPMiTSXT+bOF9m/0r77njPXX0E
8/Q5RNsMcwDWV2bhJVpn+6myDhrRQnR8RUfZy5JMoFODy2xhGmP8bCNLWQ50LFkRPMNHoIXARZZw
GTTc22mI0DpcYwpgmssEp8bxHE4Ys+IF9BikUi/L0d0hwAJ9VoDZSO2Qka+6fZy2I1RPjBfnk9w8
Y9cshHQ1eLeCXOMy2wfOTZY/D1IKFxFiu3TIiKyZLnP+iv6K7yLeCRQAIXxpQIEa/vlkvw38QH4l
qDPni8L1hHCNk4pfnEMjZEKeHzSiVdIDU1QfB/muRZGC0YYgeR6DRrA/8XZTMjDoHo5IfWWm3MHh
4Fc48ZeDkpt7VCBQLrcWvgn0BOlqOVGFjyNzMNnmeAqQ9JNdaOHoxmzENTB/NAxNvbccAofAUtl8
ihO4rZz5ckg3KSivcsmgvCccKop3lNvK8LA+nX4lG1H2oQayFQC7CeTBjBn6FFNOlnnVfglfTwjX
Zvclyjqx0+WtzTBHanCrJlU5SLfQ2ECSuYA5C2UOobWfAeOfOb4B3Sjwyug76QKF5ycPhdUhoNhM
NUj1gQ8VAhpmI8JflAmhyDjkABSMGvxA+YBj/DAWl35JZ2weIO7oVa5RB7IP5JcGI00kZ+PDkZHe
JaSMY3Kh9PEfNcr38q0CH6yGEReQJki+JsVkwSgXwRYrARpYg9pGGH4+chfuXSP6lVVEHaOb352H
UaS6yhUG+7PQO3SqS/evsFtHOBovxmuL17q1TcHGhqfS4PDVnt3wamLBPyCUXbM/sQGp5oNSQKBC
BQF+Ax24jz7wDRpwR2E/MOILaIySslsqExyEiLjLLb+ixJWECZrw+jRYqOW89QkvEmYJeh2+Q8NV
D7mv9mhex61KcpOS7LPg04SKyHdheDi2f7zkmY86xL+qC4YAtGTiOp36BWUKM6RIf25Q3zFkErcj
RgxAox0Xgl/rL1K2sdJwKoLseRqQeXPuIKyGGssflDFQkxFm2ZsHzedyU36lKZc62I5x1S0Z6sdr
YeTK3J89EirhyeaOhQIQUV2ydSsgJXnZCKYmU1uXqr8JrY08eQ1+uhy7XI1BAsbHHwSSkEkBg2XO
RYcSmGQcSn7ZKCXTJr1+7T13Keye1runuG6zGYCpT9J/hRlwA9B+7G/nYVj0vrepXFzBeBc+FYJw
45hv8dVLiJAy1sk59mHoYKkr18XEirfxJUgYr3jxq1ngewtbyO8xkqRHA8qBJ0pbNHjdYqB08cnZ
M1d4gqrp6yN8ooKOzH05cYHKWSVqVzGLxH8CvnRr6YvghfdcqkwvYOzPHw+irHLlrWC+cbJ4aFxk
4uUwMMQU/wPEPdyfnB8sfgMWVaJre7+ISRBRF1xKPoM+rtCuZTkKYorVPaSL9lRTOo341siw2PSn
Ha8RV3e1v2fddO3UQ9hrUML1VSyHLXTmxHxwByPKfhM/BBcZAE7F9ZUGMxFaISO3h6GFCZIvkzqE
hMgPDqDjsuEEijHQl/TXR6VCpoOATjOTWuZ/IRw0yUsSp9zcCTc1ywK7sIpF7LLL6j9sgWx4O418
Y3kcIunra33/4Igyo2AjM8HnzIlHyPhcymh3nBU54A7eafCrGu1CwsTeprGhS9UAh2mkZO8zq8vr
lYtVwgBNsW6v8C/noV6bFFiUlY5OptdtBkFqkYtIcYcbaNCcG2Zi8rsDE+GMYyL+h4Sg4Fz6LERG
J39iajG+uD6wnUrzyIaEj31rE/phU8N/Gv4VJWU07yaMNGHYmP8CkkmSvfY2qd8lp3Jxp6zT8Klh
WsSGcMr3TCuhwxL8fKAdlHXO2qdb4My1si/iqbiNYCa5E+anPI3q7hbtQqeh4q6iWKMx0L3T3Gfr
j9nrd7aD9lSn9kteEzjQ0fiKel8rOfWw7J8+zPKid99w+uE9QT8CcpdtyBqSNauJ2z5OQng1TH/4
9Yp9A/QXChQPjCQHNs/ShkGqA6TCsON6lFUuqq90y20n2onxSat/RtgSjz0cCyNBZhesSUQY0lZW
FOwWBMgOx5yHCIN7R7H2zLYkz8im/dLm+k/P0aSa1qJiLwiN6f9tuIi7pLZrXJ8u5sj5L7RFCrQQ
xYab4M/3r7KwbIoIX6Sagm4LixJkwq0BDPVT+ITFBx+URqN1CO8FLjah5nN1BoA40jiKt4IRn4A8
NUMcbnHLAQcatBextwOHQ22QYyZMA8dpd61GLBMg5xD9SDI3I1QuWapt+AR7akbmE8p76rgLdLRh
tQ568qOfu+gMHCl5sjJBs/V2E3bAjOWuQ3LTbTP/x4bnaaB5PkwajfSV6BqNA9wPlw0pvgliJkb8
OPsSFB89pRbstIzbVMwfxYHBwe4Wr7RkvsT9dxcDuOhnqBiEPDFxGVFmzGfvLUILAvtVxqpiKz4s
+R3eaO1KsV/AhwDpI2BdxUVlrQh9ZY1R+gcKt6lEVkmv/t9pj13fIgC6ogKSCo3zedhwvwPcX5rW
XdRYZkQylJ5nXNG/42EkyaQ+k5XNWAcqSE8A36/DiL2SmSotgkEDJ/M3Bu0yU6txlnmsAXbh9CBc
LZXqLx4FI+d/wBxm5mh1mDvivaEPP0397MbfKZ8W24o9nCCfgrTOmezpex1y92sbEjCyHDj/sPkB
XluMl5TINHkTK5j8XdQzlZtFSCFG+iInqMl4KxGpyqYASaReypm+9Vzy0AdVbKUrL3sSWmfDpqDG
hKR2mqdmPw+dCLE0WZuEQmkljFw+Jm7SghphjoS9SQbFm8sLUgeEPJkQt+anTu0kTPJgW1okWsJW
r7DhrtaldpL1KjRVJe4uA/uTC1NoIlzGuEoji6I/+AdG6E3bCjnN3H5SNqTKmfZSyV7cBF95UFWg
MeQTDQiXx1i/KogxWoTfmv8ah8oK3nls7vL+HI43ZEac8mCNkcWv1E7TP+Yxs4rMnGJp2MUhVzH6
7E3W7dRw7Ydoz2+EAhrdnVOGvW5mfwwrWqC+ibDTtFH7rtXhDx4yQbbsHJhgmMxx3YcTkb/VSn9V
RimNiQfds1HgY0SmvqMTzLOY94NRV/zT9bRC+DNkzdkE/EuqV7/eZVQGuJNE7ymRWQh/6cMKxhxc
ao6M35KLz/E0Zt/x9FEEpDx6TzxJMZAigwaLQKktibUXmqd8Gk40tibXE/+fh/qkgYaKhrs/ZTRv
eQ+/iwpURvLBm8VMGlYrtzXLBdw8AOzgf3GOUqXDD+f3CDSHKQYFM4esrOfYOrUBPBQ8mqAEcWQC
SCaQbmHrs79S5li20tEyE9Rsw91fmpC2se7TtkG0aGfkoEuWB0IZlX53ZkQmZ29kw1pGdWfvG6wo
Kb85KOlOmJjA9BDqGRencD/5bXwK4q83zMkILgJwp4Fm0Mf52jT77hhcHVwFhEM64M7hCBdHHAk4
/kVjbIDOcCnpiNhMii17wcXEzQwANiOjMa1P3/h04q3mvUAF16Ah558+Dud5ifxea1e4zFTxnxzJ
vQPYH2ZPFfGUUd8xx81PfXUlTUsoS43/Xtb5wjHfZOYI8j2QjZtjvsL3BsiCfyxJbuDe4ucFYtMk
B0OnWqMUhPqZkWhEES4k5HbOGOXi+bkt/Hc2AmTMkmF9pP9V0/PIBa5C50/WA3wEviB1QV11C9v5
y5Wk/djout19GwLxbfEOSputiXwjW+sB9T+c6kMRtGjpUURCQx17BarcJQwDUWpIw/N/xRlt5qBU
OGJtE8hv4aH86RuKOxTcR4t3HvlEkiDU6LZ8FwOsjdpMihaaf3EqM5EFUWoCFrNa+IjyBKQG3zis
bblP6QvC/jPp/c0ASYZqQs7RwAmewEOgx+chRElwNjZIGLQ4iVFNIi+JkGRzvsSlRUoYRt2MNakp
SHdgBeeA08K9lell7rhLE+W5hl4DA2EifHk51EXYM0RIvhHOM//FWusH/28pEZE4oo2jWggTlzV/
7JgKRekFOxQaLOGD6e2zBg+j7Qib3obzH3+QYoETRzBhjvsUCrYXHrX8VWal3JcIWm2MLlmkhcAE
atmcVGZX0UNutPWZ2YGdSO/DprOo36lAhTlFt9DY13484FCmql9SkycMzpR/dO8pvYXPXYUQFzZJ
dG/yM/YhVEK8W+Y2av9jAxXbpKcB75o5zntHA24VwUpn7Z8V0kB+Ruiz0CrgRPjk3eDQ4M+ngYo6
fEi2PccCvipDwIAnRDUA3hTe65L7lHwBOl65aymVGG9qEVhnrK9SKBmeeWDm3g+fMkGNmPur2E8z
iBcE04aY/Bj+Dgl8fpq56NbBDlUdYo9g4dFY+fYL4lphRwB6Av2CQPhgLEJYl5Ha2GRbYefxeqVq
asvvhuzzCEN25X00bwGCsEtMJrJ4YfFkJdlIxlW8y6a40zDAWaOlUGNlFep/Nabg4vkdzsNKWE6E
05HhUDjHkpa+bt/pquhjpM2SDzlNdxufvNwq8AeDY/JBpTK6jGbZ+SajmjZSGQ7nJzov0QdrxrgV
rK2ws001/6BF2LSDQbMX4gMFboyzjy4WfeMbjQafDPCPY0b4t1JKIBnsqEpasrNdnht9OAdBHp2V
nqiK/eg/t8EPBLTCukt1bYV/terpgSNbb6iS4VIAdmCY01zyQEPaPSxKnOPlu/b9VVXL46xMlzJw
F4Wf7ckD3AsqVuKJXFmwPzUIgN/22C1bd5dBnOiVbXWfathfLLakmJ6D2XqK3UNjPiUGIDmkEsc6
uTCT+5eaimt0sVu0yao5Jo0O73PrqeIPSzk5b10tZEaKO+XgLjwn2NNq6u8kQq/yPALCoCUdbmVM
G83RIW+4b6fvIta3VttcODxsHBwGzDC4F3UjOJYI1KHEbmwuq8J79+nyLUw/0QD7+JWZlrp0NGfr
UAb+bYpfBn6NVZxKWDjsF8Sy4ujilu+NZmwwe9iFyEcjOgxo+oXWb9AF5ipUW+SBECc9Xj0lP9Ko
uriWVA0eruwunstQpI9QrRH1YMRVMha2eCGMMOFfoFFbSCApp3U3vpAOuikUJL6z2Id1Rb0idBZ7
p2JrN8QEcG8h9YjfAJft62A2dPEqtgfqqzCXssY9WCXjL/ZrQqPOtbuvWpwCOgf0hvvB38dtcZgD
lxAQtIfW2tKiC7aDa0gxaAprwkLmfZP8caS9j4EomXCk1fisj98lHhMgFmeDr49va86os+j0ZYuc
8DSl97DsFk6DyKe4eTBbcz3e9N3fCWOFtoUscCknTvJ5X9HZ8uEEFZOCIuFloifzyOSg1kb/jg+M
uQbDBCZbGIG4S8G69W4JQJBtfiY1431/PrvVBbrn0gKyCLpx04HEysg/4WjSdLgK/RWSeVzZC8ch
R6cQ3zAIDyzekQIE02GCID2agRyeW/E0p3ezxMEVS1YXBG0uL3CQqU09lQfn7VT9LdMOwE8+ztcw
ny1t3oi/NiHcxRi9M0rj2GwSEuEHKiqTocSYv/A7QDFjjmH6Wfgdcq/rLj4DUHrmU/HoxNLJfMJR
e0dBBh6qMGhlmgzLGB6OFMpMeqg3WAVWRtcbWJSh15AJPXAY/QVDZIbvJLxZhOmYb5gJxmjrRfNf
1j809vB78cdDmSps7kJfzfqBVoL44PlciH3VWTVJloLk6KCixH0Wd5SK1SpzLhX3DmlJcU/Dhes3
jv8FVPwusH+hO9vZ9BFLfyk0liknglWV246Ok2+VuC3E/8/JoQeOIB+5Oyovi1wxnoJFCG84fWgQ
ner2q3KGZRH5wm9hswnonQJUWmwBcRaCyJA0NEMUBw64V1PkH7mWkndI1CufmwOTx4Wd0JtJ1BM+
c1ubg9Iht/pRAXnoasd9Ndx1HE+9TMXGiyhQkw6T8LHyXzU1cunRT2NGD23TJf5u3GJcLRjeMKpn
23e3aexsgHjEP3fsT0oUY8B66EjO6Y9Cthk2+qFyDWia+hb1y9TiMxMfM1uXHYyz1DgZG2Y53gD1
l3svxBqa0N/yKoCDwi2QHocW1sQKfN3nuBTKnoRAZvGL3ux54jxH7mA5hmdETEU3EtcQves17UHz
Vx3JgAH+8QA6XZxwsLYmwAR0daXkN3NynivQGglqkkxc3eKSxFNAxBxZlS/MMVuqIymSD165/AiW
ImormJ4Rhffc9TBuNwyHMHNfZK+kR0LOA4DlKUhOavo1ORgC5SS54SJGiJ/E7ehRsNaKv7ZpbWvz
s8xvdVk9j/pw1LJhMxufgCVybeQYfg5yVGBs2JnO2orSpwfWg88p3JuYv+6rCFU2Q9YsJKFQBAuy
pdh5KdZLnetffA0mxxX6C5Q23NFkAEzhM+NVBtsNYGJOvsE54Bx01i+DDld7i5lP2kBco6vs1fhP
GQBXe5LAozK+9UyPNgH2RXFzcNZXO+NIuSTGrfN4hVGeuf5S0kWsnKsSooHFpai9uXymgWMkmpXX
UtM3Td6vrRioiGC5gC9m07vV8/CiwuMYsKoaAH4hkQJZszn4eFWMrNOPbjl+8Hp5jIWFX4FjUka4
lKJF8+MG2hH50wLW8abRvjX97g7ivhhs58ynpn2zEmgwkyNhyyQnQZM6jOBcsffqmdalxHPPHino
LXeT0TiqAAswrGPd3FWhequwNxzCrw6UeDa5WEOU3owcipC6olzzvoYJoMeErWYom4e/PaGLrn5H
eKxG2dKZ2oVw36b+VLqE32kfEgDqTsaq7KL1jHdy0mgYjFLJ4uHqVDqF3KfV5s8NqkSM0iUaxqA2
jKE2WIq9zdxjTxVtQ/3TwFj1UT8KbVWHgaKB9LUt3gSVyF2CY2of/NoCpHsW526QHwkGWOL0qg/5
dcpgHs8nIUDyT8RXdwi/1dhaS6xMxCR8AAY2ZNTZLAOpPPAbR2a6yjN4I1db+aUkHY5tdYHU4+MY
C7mxHu4lqAfOzAEmcczlaBPBClvGsxzvOYR0OhHkkfxlPTzLkRXCH5qY+3A+Nbg7SHaktNiRjpSD
5ckdd7acvyGRD9azr34Trb6fOIaRSINRWS9TDP2oxKfUKDhqk2fd6I8vvfkce/hhOIws1Py7Twxc
6Kj2KSP/+9TI7OYyfW0HLgtTzLsfJuKcXn2xT9hVmXb0qTeSJEACiriM4UqJLaSRBH8weFhkWEVC
EVFKIiE4n2DG+cyI4WC5fHqXP+B2gG7X3stgttQ72C0ATV39KZdQWCtH1QYLA0sIgjUEADPhFGCu
5tqroO4Ik+1XQ3bxpvlNflzaRwcjLe7u2L2ntrGasp/KeScrmm7y2ufMxwMqaiC9ElcJS4f8x3iV
RmWa5N1C/dfUExe7jty0ApnSveJVpVcXS6+RvylxwRrTsVTuRIIUJdMgpjvndcghCEKQ5j9Jfxhc
/Hng+me2szLd26/duUQQaAsFS7Bej7ZmRX6EcsZfv4V219PolePROT9uUk4xsI2KXqN12m2HDywZ
InQ6RHckV245+UO+2GkyHtBx68boS87Dodpl3T5mpbPaZGpenShSUMIiZgipX0XmM7C4JE2eZbGO
bIST8Rb6TaRwC7ak7TgbD4dkvWVUSpDOHYsTjA+wcMMvxqHuYfIGmIIPlRrA7tZ42fDwFPficrPw
L4yJHYk4LsOt3G0+QWDgPYcJCsruQ5znFRJvJ1iXElPFC5aaSWJxQR9Y65iyrFhYc46A1QrkAUCt
se3tRMJKn+Q7qbjprqmTJzO4hOlzUMJTd774lrRnLUTVyjR3+IvZwIB8aXe8+PMTVVabYWcAMkep
+XAdYAKm37kwzEn5x+uCzyhxG7L2JaUSP+6AJOSr5AQDc1I9ONGl5lqzKzYb1spLT914VBIN0CUc
JrIvhHdDS2Ql2S5RzYVcRIQJFGMOmPQ84b3Uh+9+be8cYVqFdwmXs2ztwqEqO5bFbjNphiQuy6rg
mtLoZT0IMjwNGUE5Oq8uY+l+RTbzUq4xg8oLnIUVS6aYeFXywak2A/3CzSXHkiBtaOs9yDzwL+1Y
h49xsvxml/j9rU924n+Pd5FlMtFcM0ReU2WRB/GJPBOtTNna2yFCoDqVO4rBAlhoMPq1CtZSdbvm
4zFcB+XgFapI+KhBgwq5cvBJ/DEOdJjIUGfrIj6jljiZcLkMqg8viVZuo+97BP6sDPmtltdcPei+
gfNPwp7yAN+gmQbRrnWC3u+BnL7Qm735RYFiaQvVCFLl4FnEPQ5HfkiGjLhu38be3CvjvDOcdFcx
ZDVY3F0U9aA6F7N6CdXmHQMK+K8nhbDBCqwIdxKIVLl3rVAHlCYeFfm8Moa77ekbA3seZOjHdvxX
0t7z52RtaDD0YVtBApOcDtArixtfpAQZGgCUsCOQBEuJD2Uo3roZYMcSVJyq1cXlVHPT996OMf9k
uZvIdyXWVAxEgOHASNcMItlwAhlNMGGZ00VsYpYMQh9G/RT/ZXeBnUUthwymD11aScQBxcVkVydl
/qEm9s1jqdRm+pWjDGz7flXETxpxPjqoZMocNgXSs6nWJuG4UgTLM1cdHG4PcoqwioUJJjgH+aCy
PHQ5VavrFN/E7EfvdYY6mEoSzJkQkmpvyokenPqBDSPrVaRBVEPehJux9k9gs+RBc/7sDB/x7T2J
++Pj2AKV1+bx4ureQpIbLfq0JpQqs9xBY1OxfQAJKeizWqPcmzjdVmO7lRjUtgW/ToY9yR53IlD/
cxcuM1qql8pvyZwefgw6LEqgCHyvrk+IiR+bmgONy9bq3ignRDiFly0TzmwZ0hGWMTr28iTdiNj/
24wmWSkkypQQx8pr1HzWlb8PQ3TPXbtsup/axkG47zdB8W6hPxBPN4AaptY2xAYV3ypxHJTca9ts
DspzqrhrL45xEsmZaDrPaLvkYuWvSPr31DiY002rHqWDzzOPeeaTBtmth4DoIJLP1wXEGh+WptAO
kt7GsN4D0mspjk8ZmLmsIdG0iM2csbNbHC9fw2InwwsBbmf8+pqaMy4+NNSgNZxW6HbCSwQI586N
Q5p//7fotZ0hw6PBE0cjIAb+ggxjUINC8AJMxE0RY3MDrSgu/fP4UHgIqZD8BkPcEMdPxh+Rt3WZ
DaXB0sDYKKbV5RBvMdIRnTUXKyMjSqOvkfMdAB06L64cIYhN3n4rJAVVyqskx9lAqQ5nxaCLmOCE
zsKpYPbdPS2WOS5Ou6vahgFljvCGf8GQGbQyFyEDUNQTACVcRD0Yv+j1OKG4gTBSJB7OdBCogRuT
3DL+ZbIslDWfw9S5Uj7xVPrkXW3hLL32ZnPm00KkFcBeY3ZRJz7KB0SDykVI1EI9Iuss2OaEtSzw
UfrwbwEHIWjjgxwFra7ZTOqlL57gS+FMNXO/MOLBpi9PIYpARms+RLLAGS29cIu0iNvGcEiCVbFW
u4kgx2iZcMc34RAABgpNZCJrEz99Zh3SRmr0KXHLDV8eSKcVUnoQv2I2H4GcdPh3TPHw0jccCTVs
wPOEm/FM6zOrO/GQcB2MdSnIgOZq89CqYPZ0vKRCiMOflAhsZXRTJ/4rr/UngT00YNAph03Y6C/l
eVSffegXgoKXUPtrRnl2onzTgjhzeByqXynBRfjU2cW5WbcZOZM9tEZf8AJJtHuT+IpaE8ODGjhD
rRmJAt7IbdAARzrlDDuFIThk7BIlQBAhZz41yXPYP6eg/4k7kERQrgFWDzJkaJWdfB+6zLqebgz/
tyGqCZ+uVuDSMZcgLcZqJP8KJTCObiOfIsdsdgYbyXIG77h1U7GTvom8Nes3A2NoH0MA2HET/X2U
dtQ7771unCu0oOLU85jmYAsr6duPaMAIViyrGZ7Yonq1VQ/z3w8bsnPq2Ht6FdRQEujmVz1GnvYK
b1EIt8q6FWnFOGKNky8j452BAtPVlRNqTDKmS8b2L8ICqBK2WVhy1LIPuXfAeKvyOKS0uQPlBU5t
7J+x2cR41klA2YT5gE/9JCWfWfk40VVYOsHijS9RQTyIZi1NB8tzOkpFU9cjJD95fiK6zFqsQqkh
uiZeOXCuudYCF3eZqwLXZwr8l6xqrtljAnPNDWPfaXePNkUiFGYYNjHu0ozpC/ha2tUrjt48bBLo
aL4AzhNxqV64LSs42emxjrQjt2uNubedQtG6MFgF4flhhznDq6sfx9w5p9gPYWlI6eSBQ5oqQcaF
sdXb6dA5jF9zYW5AvFXXvcKU5eHN6mL+WI3jxmUk1gI79paxSpk2eN09Ir1MBLjhqpveRVwmy1AG
0hNxsbNtXZ0wXrmI6IxZquh/Dbun4fc27l/GJbQxgqNI1SYLlbnggx/IxEi6AKBisMZ8I67SXnCf
iztuFWvGd6iDpNpJ6HE9KEM+DMRmUtfDeNAbnH7peft91wdYOkLhtxBuBj9aBYVIzTbNWP3pqm4P
RctiO1hQMtSMREoLrn+4iaLDzKP0my5fPBwgwci6cmFbRy+ortT+JLwyLYm4pvsO02QEsKnRnB1y
1eM4eNKwsgBD2Uw4SUgBjjLPNm5xsp+gjyaIOuWgmzUs26ejRK0pbbxX8G0cgIrhtXvkjbL0aqt9
NgnAo5KkOgiB6mjvitjeMejuABVDZwPyRZULGn6Q2pgiwxdvohIredYZyHKukO/EHTtym8YQekqA
WC4dLiFHxmzGpcN5k7leEr+pHJtz6z1XKh5exrjsEkasWXGnvbpOhb3i7oIz11vY0KiPHOrCyHKI
XWhxCmzXPJgrdBXKrx3ApTE+kOBCAapwm54K9b3OZ+oeeBj6AhoFUahrI8I8lOSLB6zJ5m4UvPmg
cQGDjyPRDMDd4aS/duT6WqwmHbPjXiHbkAuv74+EzpypHNEErbRRWSVRvRUj4qwqzwHzFhFteqD6
OBnvPLinRLkurB/XIJ0ldOnMyp2R9hcjjpdEdW4wsliOwCa6/en/j6Xz2mpcXbbwE2kM5XCLbTkb
DJimfaPh1YByznr6/RXnXO2xV3eDLf2hatYMC9QnoPg3JHrrnIqqxLO/OjjJxZpx0Q3gjREW05Gf
9oXbKYvthphIz0gXl4HkT6+XT0Q+WHBzMMdQ+T4gjyJlFaojADkqLYe1CrbPdfhjzXjIIScQjoAU
NzKq4cgVPAuyi3PVDGc7WgnmPpnvCP+XVZW3MAJfoZ6O+NpY5VvavVXD62i+Zl685mUuFD1A61P+
hWRpq1McqTPDUdNGoO39trWO5Ml8J8IDXM5gWh3q8+TDWBCEITevTF+KybYPVnR6U/RnKVCLqzRc
Hl2s5qdKgBHMRU1y/BN6KOd3ETUWFUZ01W0G6cg76088caMyEU90fyqYM3dPsfboiCzgvsU4Brpv
MJ6A5FZGR5Iuk7UOIY6JTnoYDJ/GZqYwp/fpaqS3oBmCVTjB8JlimQg7EJuIreZc0mxlwxxhcGya
N2u4hypIXPPdXIekIfStPGUOkZo4L+swDGs6/A7njQVH+AbrGanTQeIo+2diQEm90Jl0hiXUuVLZ
C1FgwuSE6D9IkuUNSrDciOnsrgsDtsZQwotJGZxQjunXrLK+GlyXlXjku5TrnrCjXu1gYM9CMQNR
FdWM0aHZYR2PkoHQ/DVNfUN1XGisNBhTUbpeOpjUTr8uWMZsMPk3HbnE49Wl68BJdhXT4KCwUZHX
6EQSI1nA4FKtv3UjW3VRwGgfb7sgADy+4r7FceStFf2LiSe7JGI3tXgqPbuMwUs7WYnfqqlfmRPy
pziHVvHJQsAGUpGg0mFxIy8qVHSSLMGg+Urdi4eoyWRj6gV0hvwhhO+aGYqFiY6Fc1lXxOsB1SUB
AZSbHbc8p7yXHUNVX/WoG6YRmlW/TUx1A2AfJvPeYTxUAroRPYEdfx+Waxi8kftaRCit5m07ocop
oPbcChkwJI8iGHfZwNIBB2IzGK3ld8t7wtHRl6YfYi8MgVLKf5y36/Eong8eSE6bZ7tGCY8qG3pC
y1iP7T5ldlUoDxjkeMXvhL7FHMMqYUnE4Y6CtoEWlfDy8Xoh/rnchOqR0V9ivSKI/LcAO9CkkmI1
kIrcfkcTVhq0xVEwEhTLtunlyKc4DlhSTDAOLheP4z4v9W0h2q1poUXNB+boWzUr18wpdDiVMQp8
6HD9g37VZeSYwELpTU9eHB4hrl8pFXkP8AqX7pDjmhrjdevg8esCvnQPOWgMbVmDtYsLRzVCYW8O
fen6keSh594hys8uBY8J/ScPqZnD2uFJnHtnC4kfM1239H6BhbK5OQB3+ZLsI/gzDTYLgq0Lg3uo
nytGKWMBO+lbBqgV70VM1XOgwRzneunNJh3iiArvnZY3gdqBZXkBR6LMQvwxv0e4QlOpbNNpWpsY
5veqTOSmko1TbaXhyoH8k4OgPhNNiEtVEW8GkbvqZza52C1o8Y+anT0+T9O6K/YvxYm8hEC8z8Bu
SwCuGr1uy6lUxXjuzqsmmFAnHeAjS/ddm7g1odTKJySH2bUKsSt1IOcyFqBmUJpr52xpcXP8alWs
8cMMvPI6dJTTP+AJ2ErGnIGnrL4jwz11IAwRj0J+MKyJyEL+jFeDN6056eQYUSGqOMZMQXBoMn0d
NUzKgTPB+PQx8ROSSuf8XjvlOrUZuPK94Rkp+jEf5lNBXRBwu4hKW2rFOWr+BG3+2kXpUUAM9nnZ
4/Hs0PxKszyXR9ck7350rnGkgfn3GOcwLuVykWw78f6tsvkCXGvyiTOj+PQQiBbOfbDfpzJdITzn
QgC+YcUTWoJk9TDB2IojJvXtE54mrUaY4UPhUsT1LMPAUIfaRk/UxK8a9lht9QHkasp9FhUru/7g
ZJGGJ+Sv2ES8lMxHQNamjfRYqnruBn4ny44/KBAS4PRVIVzjAJI5IpwB4C42dE5jnfWwT3gY0D0d
uH9NB3uy/aUUCcKjQ5O1iYOMX2U3xGRq9Fhs2BaGMCN+y9g6e4V1Giam/mAYXuxzJMoEYna+pvlm
0FsYIVUE/g8oLhoPoR5oDcu3z5p7inFpPHd7weSJU5DEUI5rdYhfvOh7QWPDVjNq4ZNF+aMiEvaX
20Z0dn1WCDDgXuX4J6T+1AF3dWLuWH3wvbgWekFVx7e+Oi/eBNoFVoNRDkkO4AslZ6UO4upBtYQU
y9qOkJQv8/t0A6nbmtZXNxL7Yj4i91PTlKeBjZ5yu+aOh+GphQAddmyOdWmVn2liwB27OvTRVAkd
2VquJUWg1hJoBfYaR3jiGeQNRQjfADMzskVyZPXqvSL/YhxgFJ1rynDd+e7RsYun0yTe7efS/S/i
H7DVDBIjrSDfRtZd0Ar3y2j7vV72JLXhNdzX/qi1RPfYu6iMXsRJi4cgfXhZqDuVOZYSDDj65deU
QQvdjdXTgSkKxAjY60QguRa29vhhO9ZL18FOZspl5kcLi4Kl6uBTmfc6xRyERLZ9aEuSabnHt4ZS
SEpFgzH6CBOzIZqKqJMRaWCOFMmYAVftb9KCsZKeQTLv2jwfAypFFUGTNA7Musb6qlCIC4DQIHFt
iu4v2LbBEcr/uI1C+ixhZaP5r0qqvQDdbWm9mzH+uIyua9fDs/dc9ZuM2GS1u+cMBxuqYdX9WIy9
yu7vk3Et3hmj2W0ALkBCcF0TFo+LoMpJv3v7zh7vF0QnoG/cUKaGWaH8uU0GAVVBCGAzBDN0d0R7
jIrFbFMGABpd12jdON0U57GIFdxIdnpcYti/nGITjkG7WXQ2IaZfgOIFHl1DNq6y7Fu3zd945pKD
3h7d17mHGeO9ZCjEVY9biMgxqU8g8S6Bg1oAy2rqY9wz2FO2wKA5sw+6aA5xFoaJ2a2FTS7tGJB4
rdd7B/HgoO65KFqc39IXmwyAkvu5Z2Rl5X58L61LCHjGMBtIkZs3YqOWjevL5ZU454TCElgP3PpR
4XTEe074bSw8+Auy2iqMlar+7qK6GtwWIz8YGdRChaodUiIj05S+L2hBX78LD68PmwYfX3sZo7Hp
u/KnY5Br8xebJDnpwSNkpwUvffyIuq9x/qngeEQ6LX8V7d0Z2ML+Yh2vB+hnYmYh41wBaxto3g5s
A9dyL5JQ31AO1d17WUmP05nPafIvNYiJmp9d0OPeTS4z0nZGDDE1lclFZv393R7wqGoKEQszy5jc
KGgPhHjx0ykaIA6kseaPMG1EqDaTetYoVHZckC6ccc+kBIFTlt4M0BdtSZh0IbGDcC2kyYYpSavq
W7yDmIviLWi1r8xjeGcjJh4poG7j9G+hzdXGB1qa5aRlD4s0AsgOsypO5J13j5sAGiL8neoiqVl9
81/qkDIwPkH9Zi4f5QlT2egM0ThJLrJoHfvFMZ1HlzD8acrDSJpQSXykpB5jCqh+ePqPUC1HKDJB
5SeRs9PBEnKj2QCXyGPxvJP0uCprI6UMtEtKmpas3xmVGI2vnnect1jojofBDU+y8ZXmu6UnrbNn
Z7J3ntW/xTA0Yq27ELK76hL81GfOnNCDR6Th88fCKjTnRZsR09ycDNoIegsenAMjyCa0pkwQ7YPL
ON43lUtI4JyWvDgKuR/NMYivYeQhy3hx7WM+ZxfbsVY6l9FEKyqciL76l6gJ8Z3tdqna52AxsDCC
dGpvxuTa8qWwDKUXFlQDyZ8+EtbhhLReS7R15ujIib+WflEBZs+Wi0X7igG8hQ+fMzL6hFlftsYG
ByhfyA2cG7Y6Hytb3w1adNKz6ijWHIuKdUWE86HS7uR3yZ9LBSc3OJcqtZKKcloq/ST6b1Hy80ww
x5jCrudhCKGjsfRt5nwt/cHSyFCVg/FtWYgcc5HYVibzRvg1vbLqYXY1mve7bWV74cMk5iE1bKsp
OvXpUQ/f6IEbD9qxAMaYJMX+EruI2SGstfc+HT5YFg4550Ey3uG+IfjLN4NjYKqgPAN5gKhKdU9E
uBjmT7Q1KuJLQQ1yODJoRFGM5vYNU2j09JsKoSkyQUT7AamaJi4UfyYNAhmTPA3BBz9BIa/VQDeN
xcK0zGcn11dOO1zMOId3gLKc1hyzyppxomrcqQiboF59WnYCKRJsB16bqoOA854Db9him2K3SMjc
asuwzQEioU5gmkZxP6EbkP/+m49SHwoWIjxhyNQWnVFEJ9LsddM9dpNxZbQi5wC4Q4DP4djiItNc
nelFe7NIWFBxrZ8g+rC6qBmL4YNBcjVXG6UrqPNeLU5KgHGp/xkirUP7PzCfgdEAdgIx6XKlGnBB
PhJowDnDTAVQTlnKtYG9LTEVTwYMkC5gXh1fXXQiZa0DDi7bUev91uNsXYszmImVlZg85zpCr+4g
1ATiAhqQzhn/B496Hq1MWqnQuWTsIQ0S078VGJGMzZz22KTvv3OhlPqXR0jNGE7oHPDifMF7gWuD
JGiEFQmzQJ0eUnwrhawmI3NWBjlICaWkIjgddzTqIpcEz968Ql7dKjXNq8ucA6K+TTQOi9y4pahK
ZUgU80zpQ1ZD+OhbfCXCB3XfgksSzUSSI+GAkZbVVE18N6VfLSkZPwwZeh0/NigTCNdgSWLFiSVA
5X12TE0jdCnCYSiwq01ZJOKLq0xn2TNcW+LjT7CAwymeGEwdYK7Z6p0wa9H7zgY0JfumBVhI87cx
cDkGFIA9yTnjA3IjNRtHszDsHK7fktmNu3iMNJo3Icx5rJCsT7A3S18KotA96dl+eyk+o7T3EaSC
D0ndLog4bZDWW+ug/OBC/EWoemJGkaIns/ienrAAlWhmIUDwWxcj2yfaR8XoSmzjudlklCzMGBkD
DkNzKCX7o7jLTFHQ2wX5nPAJYhZdzBH9y03W+CfgOEzZ/shbYI5hW39nlI2CjcK6nYuLHAs0nhae
hFpzaKf3MtpxxHDGMldOse8iRHewbhw5wsIGG5smhhINaC3FjpE/pMOMypuXfBSNuXFMljLDA3K2
VGhoXItDyBCgO1TOw6uLlwJvgTYxn3o7xYofZg3FDH0CFbK0+4ynVINe7jnTB9z5RcUs5tYev0ms
SGkT1JTgwWUr4gcI5EwvanYdFX0QkmmCbCjNyYDwsFUtnLUYKbNQxBHaAhhZlk8jNxH4aOjFYC5a
fwXsNhQHBl4BSxCXBtUfsMpyGEq4OZMEzEKkurCNA7JQxeje4hIXlviiB1toBLCP3mU64GCCJQOG
JfVIvoRzg52GyjtOfe7fdr6CTiApFI+sBf5UbgT+hHDEzY+Bgon2gI0iqxJtv6DDAgNL9T+ei+CS
MEAABd2OODTJ0F3OchaJ8MrkP+liV8VhPKnZi5SKzhKcJtyGkQqPRAFVOzIvnwXhBOXgMaT1Bwed
5IYk7X4sj+Sv0HeqLCxpCcVFozG9zTDaWHZ9JwxiWITwZUECJxutmvUdog+I8RacEswH6K4x+nPg
tYbxj1KyxKipO8vYU8tRe9JYJERtG4MoynQVcLxj+qxh/j1iMjEfFf0Dt5fnkAkssimKc5aX3ChC
+uZ8txmLtN0DxiO8AIWkF7P44QSXHrFKBp8zW4FAKYRIbDmc/qy0hzzun7m9IR5U3HU5RsicW9jS
OOGd+QjrGIqRRG+x6DumqBGIVT/Qk6Fxku+faoeYyWnnQFNZ4nVjzuTWtkQPohIqP9yohBIEG6l3
walr6U6xtwzJd6NQANKQ18GHYpX01QFvMSS6uO+Zd2ZuDfeAvA+cFCkLRAfD5+L/ZQtMI2ta2S02
ix5it+hHwVgR7m0CIOIxYYmih1c+AvGohYiQO/+8ASI6A5kRyelSdC/CmivDauM5HW4Jrl9gD/Ij
NP0mv9H57SgGxTWG0rVJrBMxfVyHi95vwc0dnsQCP4mnM/OZqhzBCQtUY1sZ6AWD+ZuSREqMwYFN
zrOztkjgmdL9+ri0Z8bTPNIMrWSl/VPmDzjdKxe2CoFaHLV2uLP6F9Y9+4A+yLqFnAWwNwVCWvoJ
11vu3e6HpeUhW4KUBO7OL/KAd8VFOkOeppvvBbQLmmFMW8ROg3/CcSjqCOpChrW7IOekwBGREbb+
5tTwlMeM3BML1SfCDC5IemGdEKH+FDPVaIQ5+bLQP+Df9GQyR+nSmxC+ojOcy01lDAwnHmYTiD83
Kz8w0f1gtK7fAAAgSw2NdcT0A3pGTWAQ4QZmzNGDpZ1FTgN7pf8RykXV0QrI2IHOFtoyRKFMS8Fh
sAHCTZqHS+HEdI11utDB6tjlsjR+A4to1N0EByZk/aQeSH+KWwC+RliuMpKpb1z6QsbkkxWwyzSF
YlHyxDAuSK8Ni5aXbGLjv9jqvrQM6nCmbjestGCVbOI48jVEL43urXiFGttRRifMYyzNw+jsCs/c
wHSTvLVm+K6TYxU8j8qfEIb18BeETqoZGUtIhysVAO2kfEN6REjNZfiQA2GEFwVbiMUu53i3VI9f
Vh7IjY0UzroDWnEfUmOUdBFs0lYjsr3dyHiobc7Mqn4LQ7nZGlonhjQw7+hQhBo/IeYzUzhazNEH
gGpGdNLSsJ5QKJWxry2fclFi5saHiiA/Q+oU0CQhRWbB77DLXhT+h9iJTDt0WAsyvuCMNdyQQUW7
U7OLVV3B2wIGm2O+avD6Q3hrK4TbfMDFXLng3c1M6oPwZs5wrQlFuyTuZ2z/KTpmzfTAPIQFTkWO
YnWZ3nOmF7xF5uly7WCJEYzvk8Y7OSrx3vuvmXCPFS9bDjjrXd6GPiiUqwamhkxeltDPxPk7zvjk
T+2toqA35BUhddAw5sb6XIAaBkcaNGxMHgQjj8e3oviqsNwXsQRWNWUTckAOcpPACggqgI7sCnkW
Pl+LC9+SED8oMNssMXcWBslzJ4MoCc0THYSGDYNwuQEeZdOK969At6g52fm9TX3ZY29kQDZiqtJ3
Gy3TfEgog5r8E0TW6dW9jOlnlQSe7mXsYTXnDzwTt4Yx/CIs2ZK9GxCVmBlFeAUXmBvHvhL+kbM4
wrO0zW9lb69SDsu6RNSiJSQAfC8h7qV3mVCC48VDgs3gLYvejeZHNeAO8Qp4SJAwZEvJH/cTwaF2
jxDhJocrx/RmDJW/wsQQuch0KBtivIQcm9Z/BwQJkFMmBzuHhskw3rg53ybYzAZ/t8M7BSYaQNAS
RCgnyLyqLIgF/S/7ngq2DCn0mWVGeneflAh2C/enPb2VcGn06pCkW+4YFjqQ1+9ZOw2O309ArPsK
WzF7AtKPL6MRn7PQ2GTCO+/BrNj9Izgw43NIGPDvxP+nuqvUzUMTo7qq9pzytufANub92STWwn3F
p2MZ6GAqRBvQvl8B57lXrGmnWruMnTQt0M7GCrWDTVFBV2zfKsqsprdWyeg+ORn8AsSY8n0X+79S
52x33me07+juIPS2rPg5uDAYXJsDHO8ev36xeMbcyIR1xCRuHLQVwz8RcqTuq93tpFGpy2uQpvtu
jFE3nBpI+SR7eGnxt4EfmBjUB1zvQdGhORifykZjjIpSGOaUU9ofOozv2EGLRE3WvSqW4pvLvzZX
mVYyvGx/MoBHDR0leoG2KaDBx2uVnQXy73R3FY/epL93iXqnMOjmczoNaytivl3uh2EQn1H7CoKe
m+ey7jZ6XL8spT4g8aYw4cFQX3rkG1Uea3c+B/gGp0DmLvli4XL3SJeuXqpy4HAG1zauDWpmV33O
eigkCiQwzuflULYTxcSrgprIDfQVRltN9DnUcHfiaa2i+cBGyGOqGGenOQAZWS7U7RstNq+mZ+6i
6Rp01BxGrLwrxgtlCI7F3t9wKj7D7lhX/bMbGIcq3bY6uadomcKYrAEsC9IC9Rv+Z3ThJm+tyIxV
p35zM4ekqXjwJGWsNQ/xawT3YTR2WZgdszH3eRJNC8YKacDqyKvDFEowfKk0QjMhc+rSVP+BEaSm
+sjxN1OXxR/QtgAx+r2FB5mNwxbX2yATFQZBXAKMGrcOpPzeKlBB0NYSfpAygzPbY0oehyyXOLTW
Cy7FLXOK0tP2Y2g8k3e5dPBAeLkc/ltRI8Zt8akNe9JNDjaBekLKpHV0IBeG4adT4BNPC1Qvvd81
w6XJtByrzgBLZsevmLSqfPtycM4xiGmDiUtM7yuWOwb2HRyVnvLUt+YppgKdmeku2gAsT/xUZY9/
xc6DA8GvA3OXhF9pC8Or7s3TZL5lVL0ehC4V4UidNc8qEwQ3anNGPdkzYJle0DKXHt5nNrl7kBRo
AXK72ve1elaD6subnQM17bHr0dKsibXDJy5bhac5IfDq6CXjU+zCCtSDm4vvboEuU1s8JoqD37nq
Sdf1P2wYN6LbT5a3vBsuoRuewxIy/jzYlz5DK2NRHmkrg5+o42yk4o+jhtNHPjAQUddDovwzLR1x
qvaxNMP7xJGS9T/SdYlelqu9S40fs1d9Xn/o/QQAOJqpvNrZ+GJ1yIrZRkvrboBvMDIKX0ZzMdZN
rfgxUAdF3XeOH4GjP0CLUdwM3Wtjf2rLjrjioPnB4P5J+Lxun74KeNEG6nMJJmVNP9CdSTIyn+ti
2PVdtndoNTxGshQ4KmKkxcL/B8gtp962lV05qPyQ5XPoP3SLZ8zYilmNPekgEqw0lCXJjwxHJ+4q
qRRal9QW49Iuw6osNSyoJebl3tjnhbMzs++j9sOQtplYzGgUuQwnGfXnoI8fhmRosXR0pTxEVccJ
iCwLy5nmzYESq929/DeSufvT8ZKV4GiLyRSIrmqPt4GDxCyYsnPojfgC/+JQI9bbIApY9Kq0jDTj
+rQds9hP+K9cnhN4qe3CSDoVufKfFdSvUBtlerBJ8QnTknIvQukyOugsnQkUWq9PmflwK+ikxqM3
/EX7N5hnhVUyAvpFf22wP4xkrDnYjIt3snDTncsH5TnnaYqjazQlxxDzbSoZGcLURnaqvS+o6MDL
IU1qs4IW1Xs6Ow2tDDxdKQmYeUG+j9lK/89zr8H+DM75dA5WZRpuCnNmOxAw0/B7ZssiRJH0bYiK
SIekttQZIkFLPpQjxhYMOFRIcFhS49CrvS61sWZuFHjU5VN7yqrp4gHmjCiRHI9Y9X3MNveqFotN
J6EEA2pYWjRkmLSh78T8Zc31HGrjIRy0ved+T8kHmWElHBerME9SbY6Ew8XhH4q+wvkXgcglqLaC
VEfKOsOrhtlDdgCbp4+rtceuFm661gTPBffJzFoWBZa0yHnmUF1wsQxX9AsAoi5Gipr5bnBZJXQy
FFuMpwIG4cM4ktocSmg29KwIm2TGuojk84vWvWawuTEZt3FtsYTgO8V+eK2HUzMdc27ZyPohxUHF
tTsnS4JezJgnclM55kmRUSaoLl29HRUDNSBPgKG1ReGrHWvPj7Ij0jwPlixdv7Gzpn/CLM5KvPj2
dQ2jq/dwBnpww6NE5QlytFotTSYtr+L88OEqxMsxFwMVONgiZFIGgZKlg7/bKguv+fwSKpCyDOVF
oXxsIv25QG0hQr8FMAHJrKh7R5AhEcYv6lnwBqsLn5O6PxlQOnquejyriP+aQPIjflTbZm+qh+Cn
SnGN/kGeOHnwacMYNIW0B0ZaP/oP2H090EhBU+F+Nl6y3qeMA6aelB9z0vYCE5t89JLBA+IhSmLa
UPSZS7nFR4u3BeTpxUKUSaCejDs7gZMtSqOphLEBPtPR6GOuwRuVoZAMvcA3XQIxnoWb2/YJs1tx
iEbjswVBzkGS0BpxcPQ4dQv5iqhvClFpvzOAyo6PaavTu5DYORZNvdjTYmQcZpGV7ZGERct0muy/
MjG3+/7QjNVN6vBf/PdPUVBmNoa6seHd0lr1jIIdindKZHA5gHy8HYRaUijdWfBVADUdpzMH3gPy
COIaRdjFJq5pTviIdv4ApZXlBMENV8TcYSBGXA4Exiz2/IkJQwMtSCUnoBo06Uiw4nDj+U9h2kgS
+7XgOMA5Xf5ONSn+sbA81hoZP7BJ4COlJfcwHKX6a3CAUMFnIUeISVJr3Fy0yiAx6HsUwyR+EoSJ
O9ySEB6BUrDcmmLq1vCquh/VfwMgFZg770Uu7hFeUQZmLPRVgcgAG138ZmjVuMNFACSeOnR/kXaN
CItHjBSF2DcBXSEAo7QT+K2dIvoXKr764NFjGXirTeq3TXtsKSByy/Vtck8wGNr8mDA/FUIBPLzA
eIuSxM/pw2YlFkTxF48yXrF+p8OUsSwkD36Fg2sejE7MDbEpjxjYeT9FShIbAdfh2VDgRQ1/AfvV
0WJsyOeLk01YvcmayTo8kb7kYoL1NPMgPe2W4bgkl2j5wweDywqkH42/HbxYDgoNRyxOwou87IAg
VhAhbGaklfg/0h04LGdN66uMueKE9CWNM1e/0vQ25g8kloXTbXY+od0UBDFA2tv1lsIA8mYApAAg
GNV4xJh3ZXISCvpsvcKuT5erY7/2FByM0thSKZoR4kAVpNomY5LZIv8au4nqVjavVo0K1Kv8mgUg
IJwMNcct+iHcKzpwpO6kwxELdfraEpM0GeHwYSDi1iVWA4yedb3fVdp/Eqo50/TVC1Dm8qSJ1R4E
T7o3gRjAG0SeItQzpUl2oIVfrvI5lwytmJUo3i5JfQg4dqc+YW+1sRPzV8IU05/BaYphSrkQIx1I
xZgPMEQR/VLSiQ7oLNLGWm6kzngtUTVSjcjpp2VnKQmwYvVHA8y/uaEE0EPMWQGOtBo1kdGcTQW1
U0r3aokeVCpzJmUcgS4DQJH80pIy9A8ZRqGQzRmvAJP1EHjn2W/SnYeHojD0nXTc0duD0ou+idYK
ZGgZv2LrX04w3gxySdSC2/4xMcMQaozDOGEx14n+tRivQpFSQQ3gAgKbFDDlUK3joTMnDQz0ls0C
nlsTM8GzTCHhUZW7hC7b7hqhQRb+GQuer6i2hGEkU3LaTH4QLTWIU4kzr7bvQMJU4onzvvg3md26
xlEq3QjnFesvq3ulKA2Nh5ndR5PZPw2gJChmt4rZUwNNw97rOZl68bqz33NEeLo18BD+pYmDLo6S
L69xZDrgd7Ieq8Svo82cYF+y+M4Qw49EpN5Ml94o9kLmWHC+yR0+oULkEIhnJBpNDme6qFUupYzy
jc5JgHImkr+GRTQupCdxjtAGmY5Lutc/cTBKRSrD1MfqtLN5syvkVhjd1WkNCwp7whTLy0MP73yp
zzM0naXQUf2DkwXBTkVYIYpJ4W8UBpElBPFyauBMwxNDCfbZgIctOiaRyHIM6GpEseEBjjBH4NjM
wUzlvW64KpsXiSYvIRMK0/ESOMapeY86Zc/sbuSqdkdrJ3vSrm46t8mSGyQJ7Mv5MF5sPJ1yfCFh
9HWLg0KAqQgvVgPf+M39RGJhT99T/Q0nIm4xtmEWRW0kP9VoCLBEDFFQ74zDI6v/tgRiQwKC4mJT
WOjYqLkM1PARBRZuHXHlO8isKoBEyNpSSfgUJTDFYEKonp0O6yJhaIxpQJS/OrhZ5EJ7Vl606Y/b
Viwyh+ndQWoPNFxrxiBTtG7tdxlldh8dg0YX/xrT8/Aap4bqcAOyRAyHg5iQU9xsbeMMIHQptpIA
s+K1IG+YpxRNyraC9ETBCVvvSeqeGH3riRp3rsvTRPBVy5HAfnKgVs7BjUqtZTIyOip2VvB+sSbw
0vZ1CSmKOI6Y4kNaFfzTBjXSe4uYnEPIIp5jUjgBahW+QUmrJ0Ogfttb/ZHDKUI3W0XfY4nYtjt4
7NkUBIdqpJyzI8siQXUkUzg7exjuw2RTyoPjGJe5UpfR9rXuibGvIIzaqD1N+hMuWgPGNKRIN7hB
LdYrtTJMv4mPgW1p0p/rtvyrRa9QQqJguKXzc4ZnVjh3JyjIZbq1+uBoBGysda4X1BWcAR4re694
6oHqIiULhtUsCjJU9urKGFmYnugLrjGZwkHT+cHYfgxNQy9EeEp1UBE5MCQynfmS9N1hKsajzIb1
2xJkO3RC3C1sfqE5IoDOscQRSlNIXJIS31MGL2IGuhjDQc/J6BrhqVbz92wNuI2TfJ0YvqeERPFh
/kAXH3XBxlb9HvpQZGmYuqLcwRHADghETTNqsfYyZ+oexhfDf9zm4OxCo6sxN+YL6R06MBXB1t2Y
za0H3C2BfZHVnlrDhbmGzACcAEItKrlVXdZ+7uLMAqhpa6c8Bng09hV6HC8lfUBlbgEXyEORYd+X
ZV4J35Ojr2Q2zThEM8v3aQLUDBmWjzbjx24FIY0EJpIwFNj7lnO1hmbLsWBSiIwqEfHusY8+hRET
J/kxCj+m4L00ql0qFpLBt8UFJX4OeFoWHR7v0stGHHDIn8opOy3aM/PPwV15QKKORqJpyGkarkQs
WU9wLsePtPrP1sa1AedIR/Aie8UM680CWX6xom3qBYRFMiJjN+ZYhuQ0MBMjZA8ARa98JeeS6P3C
Rqm01nEQjn3OVyDokRuxtl7D0zTvuRm1/rLgUZL5ugu84RI/SgYGonJA1FLK0N4fkOh4Wb9NuQmR
EWzCZHyRWXWOb4xENRRT77Nry4SBM9y27mPGNU2imjKcRUp9E/LyFoL2JA0HmxmtgZXYoidghMuA
o/ywaEW8LNiQQ1LMNIEoirgeNMwygJe08dhLi2KlqzqCvUG7Ppk6LHuaZedKeUR5ykFDVI0D4pwA
I7b/ehzoRx49+HxD2glBaJzgepuC8DCAXjhFy6OITLnEEemfQ8QciUV5ZxgHxdl5s//L0mCi12M+
TE5eRvaEM62wx1ml6UeS1Os2Nvbz4vg6locBa0reWgbNz22+dWXTl8GT1EB9Gm/I08U5C4NXRcH+
DHkxpx6uKPX4PpDVwMXrAGpa6glC2yNvgqMIVdul+NEygqExiQ3C1zCFjpV1R74pjC+9xKNTXQtc
YlCLh9XDg9zm4HiE2i+UHs29KiZjWpyT8DNCuA8PTQbJN0PrP/vRhBeCXSBM28x+H/t2tejlRauR
Q3CYOYa2yT+n+r8p1zYZtkJD57xSq4qb1VIMvhbeRG2wON+0JJ1Lfp/rAbTvhNXe2gzfrfYifkiM
LFy6aBhOUiJhpLZW4/7Arl/lCXGo+FHjPghgo8eQZfgmGh1PRoKEPMuZ/qFSrEMClCFuPlb6s4w3
Fd/lsv9qBvel4brC5q9rFcBTgq2KNyf0TvLOPC6LATsq8Yewmv5LxC0mISz9XiFyzrkMCTVndoic
d+3CRZKkcFY4Q5l6Bi1xOzfG4xMSadhtwi//pQc26yn5Y8+fWJ0yYd+1gDuUVFK00742RMLKaciR
peMOwcTUIb4EQmOm2ufCGE+1Xt6bkPv4/GvfGdavBW6xbYqUWgi+ehlfu4QROidbo22pPnBZ5HIH
+Xnupo8WWDS1STtAF+1CIYmgjMhb8rLRF2U5Yytq94LnJzcG+vNI0zZMofGRh9EcnazxwIGLX1ng
e4Ppq0vy39RMMAANfFaY2MYEIaFDL45mYK1S471CEGVb8y6j4x7x6RcvKCP84Hbn9o6xYMPZcKxv
tljR05xp8EEVKulcB29SdzaVLURpEz+jnxYupAeCEu0Slyhm/WYo0CzYciWvdZuF56L6KCLmEnRO
UN4MnJ4kApkLmFbH0F8cEH5WmMR8u1P4qur9EYQSzo7UFfTgD652MB/ZIALSoYcZ2XcMBjvkt71q
HmRDRmHiGxhvdVRJCWwq5qM5GFtvaTjyfevwrwvQcXdHLGWadmTG/puGF1vxvdLmbBlxgFkVka+0
757e+0x7ULsi5h6Smz+Cfv5aAVE6QPYQlwKsRA0lPJlJict5thcSdYeHIkdbZKPvZjnhubLVxuwY
YVTbpPOfsjvPxJGZHFFQpzNWutrlu19/NPCdElhc/LIDBigdQ9a838hVrCo/ktcjelgHxyLBV/sB
OxrG7xgzi1VEirVUNL04NDwSj4HqBpr3UUgh9ndCpjRRUpjKVT9yurugPYJxYL3iRBWAD4y9Go/P
cdVwA3dZ/EyuBvCbk25Jx7nvXO8d9kTVfWVk3lU0pPQzccEzscVwLPBIJGn30rfrkNJUJfyvDSDO
+d5fh0D6mlktq4qjByYvV2TTry0exRh792ZhINMbG9P4itIdNwgJpoek/hAFyYhBsKpGe7qq1kYU
DOZQt8h0q2cRS0qXMzC0ZZTd1do/kVkbNJcwPkQNsqSwj0iX/NIgzOEoFycGwozeFzs3mVYCAczM
u4Zd7CobBQVTsWwmdWYaTcQHJBQXu42jMrvPVFK/HvZLaryN2dnA6k0IdgQkdt26VT1qvf+RdF7L
rWNLEv0iRMCbV3pPkfJ6QUg6Erz3+PpepY6YO7dn2kkksHeZzJU6QoYeZECYrmae6rQNmQRrkJXk
t/kQfzpjVWo9+nP1NxexoIjjmQrO6DOmAq0qkwuh/oQjLyUixji583KZuXtuynEjkm6tqdgs85Vz
kU/h+KXP7t72nmtm4FxnIdB8sswSTTkFqzL5ZixSUnt265kLtUU4UuwnK91ZpfeZkwWqHsS/pPhf
VfctLbQK9DmH22A8k6Zn6ccJlnqjU/xkKC5KSn04eTnjIHa2VTqstXG8RnpysFJm7dM/ffCvtXfu
cnNXm90Zz3XcLOGawha2tkPt/8MKEsTaY8D76DkuvkvnKT0ZaD41uzq2lkeQ5BcxvpGtHPWB0b+P
HAVfvA04KUVZIaksbRTeeho4Jrx/ALmQ1V9HV4a6DOJlKB2WxiwmXyV9f5SVmLJr2c0PTPMZGvVa
h9yYWdfAWUyGJakQOe/XhEuh/kyjf6bR7UNABrO1bpWrp/w0PuNriz6S0pWKSEi+sbluvzM+BAVW
LrrV2ka2ykgyqK5NWb2LVm3oUdL3LTc78lnvXQQfSLj6wTqiXdqFDCMjKtLhWV7mMDTOMCBUk6U+
lVdIYdkx/EBbIZJdg2GEqi0B3fWvOH2YFz2HtdCiRnyVWltuHN/77OkVRQlQ5dO6NVnrE0BOOcQ9
+lL6j5Lu0LYErYh88VmbWL11zkvHLstlH83cMUHGZo3JM3v+cwRwCeFDmQygHe46XGkGHbWSn1sv
wUgerag/uFHmHPwWFYfFPF21tK1SqiuzqrZVetfpb1A+alm+g1fXKsoRxjb8qFbkjhRQ8CdETMks
yc4CwmDgkG5dKocgP5dVTcYx2432q6tZEYcLBcRmgE0h4B/YR7sGetakk8RejS+BUTzK7HvgT7e6
dlCZKZaEptX9vmUNCB81fcIi/kqx7HGCmBwIcihJt0D/K4ZK6m6GqSNKolzTmVSSJCLNLvY2Kz9l
SHwYopDtEaNlHHJvp4QT4g9GGOWbU/hQIFghCA+3v8cdwXrDs6e/mbBziD+zCexs8n3tWasuBnEm
pKVhnSOz07Qcr4l9iKmCOEx5BuoZdyuz7BKKjdMn53wO+Cg/qpCOHzlAXX0PZU/JzWvKyNFFV43Q
QwvtpVqAjKPcDJmBsg8tooPr0+7otO6uhGiJ+ziQBDOPy5cVRxXNLLPvLNq3I0/WXL63NWzteZ1b
xmKw0gcxBlaKtaHLQamASgVrTcys6k2ai7oZLipeq3Eg9RFIgGHth+af3LDcNdwXkDM5ukTlQz0/
JVAeJ1YVVCSMjQcP0W7I0cVpokPGHJWFUWJQLwDpk6vp2MHGM/Z29N05pyr6rD9t/5b5X26ng9yq
FmrfAVUMNx5a4U2diiKVi9Qoz31AIExFauC/MMzhPCMAa34cStM4jNfyo5Xps8dn0hiIBoMOfQK5
KWxPOtZ1HDPMz8VrVvDDQSSTMcg4WxcL54SG74FkT2oeZCiCUCCuSSSLDEIN3txp+GReoFeig+TD
51qzOF5Fecb+Xm0BpTsHTEiVQlww0CKizsLPJL5w7xIrF4AfelZtfdN/mQgxKX+q3QlNe4YkiZcr
okap6q3GTzOh2xi5+Pgxwu7TS/PNoCibuO7XlJoZyt5+ei7zR618CJ0j5QcJgbLLZ74bFJCruPtD
lnYtOWTzUGK+VnYJwkHmmjJzl2HpJE4l0L7ZMfD4IBmdd2CfyF4IEJzx7xD3FI3BzrUfXRZwHWNW
9dw8xSgjXI2xr0mWQnizGdZnRNuN/CIJ8greJ8qCQlfQDP5jeEdijNnlW8GV/IlNlRXMJSBRais2
z5vrPnfhtxTr9EGY3VAZQrQVtwToQkSHfTJcp+Ff7muMxF7NfumT3EgjZPoGZzTKf1hQbI5yJs+I
ClGgTxFusZe0LhGqZ6RIIUlVNaEHBAnXdOZxoQnsA+QuiZrcmrDFsdjxwbVOv1BAstfFj8C3B9fd
lFA5EAqGMJXRFqJGMmxuQYdVGY/4esygg3JlM7dIJm8nIg7Jz2JS6XTOSgO9xdQUHCGzNKo1VpAT
pUgSfLkRwGTcZeZ5li040eGNhRmhuYs9DeA4UMo5ZImxEXE6+kaZIiMGZ1Dkl1uZ3Rthvijc8qi2
N6FC8A/6m87QCSrcZqLIls1DiP/ReoKAsZfyjk9XAlhb+8aygEHghHiqRlHGCpkX1wQ3wFss9lsO
b50oC635yUd7E2CexrDWAXzzOEKb+iQEhnQ7IVNCS4ce/AUlNXRRJXH3CSomFPeBvuOZRaDPnIlV
Tz91FzJHaQcr7zwh05DBG6g+ai15dqyYCxAUz2CzgA/W7AQJc2kY4ss3a90ihEc9Vbt29wBBtpZ6
EUiSNh3/rkfSMTx8nWn5K3K9gcxVT/z8ZBlBWNfYVze8QBPMZ1JaeEUKqkSfT0zohSXIPtvuUYT8
jxeeuUzIBis/U/9JYXnYVCHn5bl2nnRDk0ZEuDiW+qWlrFEl+piJNll3lf0kJoaktTY9UYC8BRtG
dnJW+RRphIGgD0C5aABqwSW1kdbNctRTnYHp5hm1axXHYLdqMTPKbsLFu63MnwMNbJAhYLYYyCHn
R4TBT2Br6bY1eE+5GovnREH+bcBFyn/TLHyFJaE6zipqpjUtLgsOigb9tyzRu3TN31qFBecIKiUL
D/xMhFaHbMs8hrNmVglbQtdjNkN/eXqenS9aL940VkLEwYRwBZ9BpvHxW48kvvEo3/lHCFSjdlcm
TWFGpgklu1QhokMExxVZHG35mU474AOnAGkZguG9TFsLBE3xkA8hDjtEVWEKMo3QIn/YpOgpubwq
RMCADFOE3QHFYStqyUTZjF1+leVv6GhHxZkvM4D4rGiWxfwYh+PamkD9bpzR5ydVLpM9rsSrOav+
fcIkmrfF+zyypsGBynZVMC7Cx3HygY9b+ZD/zni+orH7SQwVHpT/qRXtbw0tvOL67d2ScoCVDPwL
Tg80xva0D0pqLgBk4lxyo/LBBMRYzd7eggNk98nz1JQb0+8J1VLvtm69yVzJxBEucFbEFaiMW6W7
uf1Llca3rL7a/Z8A0TG6txjiVmfDmW2BqDuL1OzXbUkgSdkcvcg96mgVzPpUMQ9H5UdYiL+sW3jj
Y7QNbbIozffeHLgnf9XgUimMVaY1RxKrzX0d/wbmsz59B2F1M/IOpwYh7OypB89Y6/BaOUT5BtOM
tVAVbnE2sX0e6JyyklVzQ+xHh+6hhWVvdmTA+gx78GL6qFVIsCTu7cBD5rA9z62dMqabfGbB0Vg7
eAENgruOBlpouHnsrcpuXNlUBpH2YhnJa2tNR67jVdIw/fHPBV+Xzgwk+xjG6aEpWAZDhO8XbCac
eWWVTER9DC9AbLhr4m2NLzl5nfRTMV/Q+C2y+CMZH4F2clOhjT7pzW5s/tFwMdGgJdfNkLBr/lO9
dzpbvFqkWJfCIq050+edxgFVNiZdGewEImsZw2HjZvvnHXM27azyp+xJzKPoR7ylChqs3dhQBVZz
F+zkDZfW3GUzqhnvYzts3JkNgE3SGbWZr6zr7FlgAJq95U6DIzOuE91+bJBLBwBUSy5dF/ept+Nc
Vt1r4xGUyTAFGa0LZPF3jq5o+BUkPlSdDPwMxobLpCEoCIhpj9AJ8FG9n+BQaQwdghhyKAdXGCF5
UcOPgPUjXI6jQbhQq0cLsB6OeajSTSuVECZVnS9pB50uj3favCdoPFEQzFNgaDvHvyTBkZPC55CS
t7IKuOWWXgtsa+nyceGUyGmjYi5tMXK/uChlfI9PYh9RY2rFHZ0akSRstfuNykTbLOeNWuzqeK/T
96NwU+lKKh966spCVjgP8XNuW2eK5wVP/UqZ0BaX6RruC9MtZTeMj3WBVlrvMAekj6MB2nBUI3Ak
wd7KglOL6aCpsS7mKBvq79rtmWpX6xqGSsmMUrxkAjmQbOCJz7Xa1RDBrE1ZvjsMyFQcuMh97gqy
BVXlVuM2tNy1bqNK2kRE4Ln9euIIIju9Utdmf0b1QKXxnKre0R3Mw6B96NRdFSO5vjM3EJI65VSR
YyA1r4k3yWBCToGxcqwcvtmDOwKNVpKbgqtsTlWi/7xF8ElGDTK6utCPwnmL5wYnG+IIAq+GfY1O
EeUmyo1rme5thm5z8OYcygb8QY8p3GUzSToVW5jA6xnkCe1GAZrGdAtVCMA+5gtnN3iKuntoUqy0
J9N8qoArfbXZid+8L05ayzGi7LIUOzGqBmLn/VcvuncM/Kgy/BAaWvKcEgylZ9DlGDIvmf75wa8L
RAeXAko+dVPZ/PLbVmfPjGSDNcfkwsuytpeOG2bOXzXWvcGPnxJkamurzn9yM678YWdA9e143iyd
tHmW4sG6YhbqzbcUw26RM1akVM1ZBtlKtZ7sQBw2fmId59FbsxwOwWAKDzqhXKVEYRuqqtFHZlZk
GX0OEWgysXTt+hKjHQoAGn8455561JsHsLekvEkKEmJaekTTV45GqxBRSx0YmpDZXg18RojEVpW5
jALWQTSV1jpWVBGcbD2m4YxtXMCvQYpKlpUFjOBxIOGxg1pTDGDAoI8py0A1EVBNzMeKnWrib92b
7rmmeHdOZcSDSNkSLfIGHIj/0sPfEo3KEDMO77tNVnxKnzOUGYCQ9yo5ps2rjihiQqhSPiLp3LAB
zZC+CiyqYOSkDtqy1NCA02EnOF9iHo1oZ8H9MGnjZXMxhu+x8aR3DBzQikgsXAc8I2XU4CNVjDBZ
iyk1QQ2cQIoqvaNeoM/geuSihh04YPjfRg80gPSXWCQmEh9SEqZ3aJHKQt8BQRFzdz691sYJ60XI
lgeHmmZtE3uZPY/MVPz2qS1PmDFbY4O6jvKQ2SMkq8eqf+1ydZmRLENBrnSv0IkzqgFpvGW6gaEe
YWdePah6foqid47ca5jbd7xzvL3wfMm03RCaAdbMZEvm7IdhZstTr7Q03alkZzlooqSKNiJE/42x
TWUovWEm2RrfngOOx7t6xbQhA+Og2h/Qd+yGrUf+m1XVy0x4sxnEj3b5bVV3CGF0k0y7p4tmsk4Z
JehyYzuIJtUHztc2+umcjIHqoaGPGLaV36Mu4pSM+JdEq9GyTwrlxh9pzv3XlPHOxHiZcgHBEjrj
rIqy02W03u1mFYWrhATD8dGIGdeihkOxwuM0hb8aX8yDdTev7OiQyDbGg9ktDZvChn37Y0afWyFJ
RNJwDpkY8KQI6VH+sFe4lNZGNy9kZG72SM9VUCO0ObQ6vXyD2GzNs9G7TGstwOYvAfA6LHgWP8dB
M65ONTNCwMRHneis/b/380djKZGBsUnNlz8bIQ+FxyWiz+XG5giuca+OpQuai1mau460nYhWU9Xc
InxqCIUoSn50HAHt44zT36qOghuDtjQicpkUhwYcwhItWRDyzvVGte1VzO51cLWpRewenxmOE/l6
7YwazfS3rLjBQxLbzkyivsyGtwap42LXjqkM0WC/dm14bDLW+QKA1dLuIdCOmbdv2AER2GjhTBW4
jCmLOERGWTn/BJ4DCnBX19va3qrzrTJunaVzzIAucz66qt3TAqn8m/AFtTO7IfvmT+81kABPdfHJ
snXtVg7+b8U806U7ZrLjt1Ysfh7zp0s7/ERcuRwmiK0c5UG+66B4zShO5C3/U8DyCdAqSTMt4n7Z
UwkfyXWEwAJ/L/ywKnb9ZfckK5Q4dQE2YwSscoZ4Z7HBDVX/BC5rg+pkP5AOKC5trbllproyQMy1
xKXUHmc97rcL87X0hiHPIxa6cjgAFt38UrHktqiH4DAnFGeMuKT3ZxAofhUUbrDCawQJPQ1H+m7h
FSZTzH3I0z2AC4q/zCJgaWAy7PBn2GwgMIvlSEO7gQEA/RKZU/O3GDrJnaJt48dKCaPZOGm7YhSR
m8y6RxcnLP0rzhjlooPYQfLdECOIpg8x19h9jQpNH/u7YLyO5qpFUGQYYr+CVFniCDSSj4xNp8qo
18LEmm8nLnhk9qKYwKfZFtZLo35gd0hTQlPwe1H98jOxwuZsLIXgr6tABH7M7hI34A7JfYjuZbOv
8+9Bp4ZZM/Go533rBdBFz3S4mX1304w2BBju1gVJgBqnDnZE1pfj+6Tee/+lrp+BGk7Fjo3M5F3G
/jVFQcwSkM02ML2OQszvTwpPqAT7kqhUlSuNzwB0BdIE1PM1C9ca34ejY6LYkAYs3nU1Mc5/0iqq
AZ9F0jFBXusROMpRxeZpDl/Y27Uy/Vy0t+Cp9tdZsx6Mh6GwGOvrq4Hyg7W51X2CSpNKLGWBT/+e
l5dSebDrPf3YPCFWAjxRsKp0FbieNTKs9mIx6VQhI1F2JP8QYbhxcDPiN6+960G9iuCMEOgYoEUH
N7EbCd9U3BH/E96PAQbrVq40iWqRJ1y2P/JmO/XFHjYNG4f0CJzIYfTorXwUXFQcLF+qdniiZ1jW
scSKYzwgmNd7AMtk9e1B1s+207xMk8G/TVAv2p1WQH1juInErxialV9xmGj3UUsenGz+qbwbCrfb
nxW9SfaiiA1Itw6biBa2Ppjhaca32zPtKJJzon+UBG7y6jKJ1MOz6vWoNc5ODP8o2nHShd52AOBv
QNpZTmwNp8i4Jm8zcSJ4NdbtRPwHsIItAUdWDK/sgG+DqTvrH2QpMKc0iDNyvtXGVsbJMt8Ub31x
i1oCxqpjjE2PySsnITOPkeZt5h2UqTjLK6EghRzBtq9tGpDisrirt+TE5NNTbDS7sgJTWbOBZS3O
bMVAZcgeDH8q72ZG3ZdsvI/kCXRK3AjMbT0zn9IJnwo1hwk3CUf2JbJG+EP+VU8lC6hbtxnToVy7
csksbbdct27oLdqQOZm30cDv9enOJ6Tb4HyyLDiTuIiTbc52TjV9dlDKtG8GOHIqu3L4R9DEZPNN
jSHq/yjwGb3j7FbXpH99hPaLnewDSsAEPUbtqmsykBWUKMSFvLmdxe0T723wlXqQ3WPzN2l/Gq4m
I9tJAVgGymdn2deccWQ2IQks3ngTfYXn3kDOqJJeuE1Y+9j7qkj2+bmJr2171ZnxZzLfrq4tWGKw
corRHSsGxwM+wJL5gex4GAxX/cLu+53UREnya9Bn1dyacUkzHgOE1+16o9cwLek5KP0cMpoyAP44
ozpuznb6NjkTCTS3ckZPxYkBJXyLCPUXbdXSTPwvdWrOZe1sINLZEQK8x4zk4H2afyaTDd7+VWRI
E1HUf3cp13rrYDAdPt2Qi7hhTgTgnF52KPQ94S0tBI9g+wei7T805I6DhZ1PeScsFyGfAAoPChA9
aLFo2+4Vwg8NY/nQ1ys/qeDFQ02h2Q+ZobhT/EXMwzWiEhshDYIyJaETsJD4SwSXWBaUorL1iQHM
2+XRw3IcPJJgkJ6sBz+GMoWgA+km1KonBcCA/+NPX4l9c8OTw31FNwx6q3arq1KrJNhq2wOEdWfE
S9GqwCNUNr3tUXBgKUtERSmvFqlIur5Ak9ngTQ7e2RkU6S3pSYNAk1B+lNk1t76n5tRD5jOye9Ic
jeI0U3kjp4BsxUP5lf0WBTiwR+u7sN2FzUSYFm0xrkN88zrEkHe0L4m1zhR4jWu7W1hEsnhwOnYM
BWOVdXTws5+b49Q/pSzWBJSmNZ9iAigVY6OEJgOGi4saMeLJc7mz0sFCOo7Hghf79O8coJMK2GvV
V4dfuPOwI99oNtA9skggrRj8rh3dM9tcmxkvX7zUe2sdcM+lyTr3UCdWIpUKUU6ftei15FRhdTx3
3oZNB3pivr+13tv0AKJAUpKXqCe97lCQxV5Hl9BiUtDw2HJYYVIjdezO313Z57pv+UZP/JFT7UJn
H3FXfmgi/skIaAZtACR+EbVH/sCIFSLKrvoGoOSw6WU/6JdPmrbQ0SEiTZfEP9s+VMF2bO+mT43Q
emuHS1qqnTzZ+lQlzPGFNS0fIO0Xi0XKGlEDRLa541DWBSIU//6x3BPIcsmwqp073J3hNrSkIjVr
FaQAgxMKFTv7wFCxinwMdTieS6YpDOcV9MQZLrcWVbPT74p/QUeWEOP6AGxOhZMKewOc4D6g51f8
XdOM68EmRIFJZtkTOJrimpaND8B0az0wDhqnq2MeK8YdmyYiyWDducMxNJvd0LJZrXaW8hrWGPWG
A23dLnAA9wcTmHT14IcENcPwLq21a31NjEtqkWIxEhjYJHrTmvARZ94y1OU6vyXtfmz/tXPPQ7JR
jH5ZzScFvEkbdXCmu42Verhs8kOmkNBk5Ee4OuJWAaAJNWkn+UNCxy916qX2Ge3Q1ii1qwmWhmnP
nuO2aSHWdFubnoR1b9t8FgA5F1UTXH16hfBTRuRS+DMax8ub041WybQHRH2ag6PR9Msh0ReOi2j9
YuflzRjGnVad44J7HLWOT9HeYmz/E14xc+CZ/fMS9Jsp4ZTOjEviH5Fg016D/90W+SIksoXdXAX8
U1sr8iD0fD5fJnVRPcLc7d7c6mSS2Fk9GO1b9FXU10R9cfNqVeQfPDhyI0ay3GS1W9lvRlRgosjW
zHQMtDCoaBB6J/ha+O2IFT9iktAT+iaStIbKQ3LyOuogptD6tMvA1669ldGrlZStH3GZbKb5AaMg
klHy4j313Zi6pbDJVFyjXqAz+KZ2kaTIZ55Hd37UGaCjtYKeeANF2ky4cgjJYrnCYkaWfixKSGIs
is+k/ZgCWZo0nA1g4nGNfwKY3M9KuKkYwiq3svkmCofWn+TuCuCRh58jw/t9Cfjp9PJRVfELXNsy
pOYOyJ1qV5ZG/gaCNlFqB/SHggSTskZrnidLPcThTWxC2vjca+BYUGhQVYn+DREaQAUqS8opa6D3
uBhuBgNEzAjimqd27/srmq45/3I5bDGEA+nt0GgaT72+yIK3AQT6F3YtT0fJ9RI0u7uv2MuKF8O3
8HKZR127sJCnxSFqmMpzYC2F6ipWrWMOWywuKLxf1Cbm8RUZ1MCt6qycHj2pwwF3NTQ+Bf/gu8mG
8WyMgs+30fh301vkkQQ5eVcWxAy/dRRGspsCx4DSumSFxbxQPGss9mKfhE3oE4zmyhqR60CmCXMi
QZhVbXNjdZln8IoAnGC5bJqDeFtR/mBi9fWtAPQkcw+whA1yCwqAAGFpQ/vgV6mfWVGKeSurYnze
RDrwFhUqxw+swYDpsVrWbxa9AMx1Gtpjph8i+uSOaUxtaeRUovq1tJPiGVekeeQIxIQ3SViowQdd
F7fQB19d/QubveLU93zCTJRN4R3+o9mg4kVfTozyYKGSKtY2uyqQeh2oPAL1+qbf6BNhEnZ/Nnj0
cHSQcR1EALhBPjZUZgGCRI93uuq7vWHGcMuyZalXqy+9v/PXLbOSfBQLGf3Nyo9a8SAqcyaH4oXK
jgnLzODTsup12PIFOWgP7O67rREyONB4CheCTo5ZipkxixFK49x+aPAphZRPCvtSJbhH8PlppVo5
Xw36IeIJAILt3MrdKNSVWEWuPfWhSmvnc9irOmE4JKBCCTAJAh+r4R4TlR0WGsg6BRIUiCYCXmtX
31kmtpEw3UTVBgzD/BBBFdccFlmBteSeWI5uD1/qUqsWNwdYdlB7ebN2vXdK32e1lETm7iUfrd3k
k5KtYzyLUJfxvWVkPkR0umWFgXKRar9UWByGm6iNwdehyGt+ehCOlvbiyUTPOM4z1+dkHtLijtBz
5L9CPCsZxRhgvpXmMRmtb7osqCoSs2kVM4A4ItWAKYWCT2x/VEIH5lQiDOJOx3ALgSxi5uVZwU7L
mmtSoRMnCClDihVZ6CCDcmlWLxkb3pGmQVHnlVYhYIo5i/jZqMcdLEP8Dc1I5A+qCRVFRtF+sZzc
Gd2a3plR57qh2Gb80rqH2FBfAt4coWNPJSgcmgpRWfjFJwicYVxnTBFK7wCFgW4CzDuS4qFeAX5Y
FcBU+GtYiYrHAg1xkxXryiRnyXwGFe4F3j8wTvwVHJKCJcIiryBQx80RSEXb4IOVXTr/N1vcumhW
I+K3ZB6XTReANAZHDTpF5p9DZa5VF0EYeFaPmlZlTiHr/7j/bIOzlgXPFhzRHOJoazAR8IikAP/C
cEd0HHP0G6eA4JG9WvwQmewb1GKdA8suNUDk69biXivH9VTHK2qkPLjrlUvSebkq2Kan0TkHTNGz
ZMdi3THvYpKPe34GO6nyBUsCoNhgSDCJMe0NhrtpI3o7fkRWU8LcQwUeIaAeBGjJleu6tL/myIYX
cWT4mhozUhgWmjDj5ND10GOzT2TMoc7Ejz2N7JdQgPS4+zSQ7QyxdyqfnlDKhFeNfJYLqWYBVnUY
9UAUIeQvmXt/BxCptIqEmiFbCJAUK4wA7ngAcjww6AvG5toYV9G24AuaCCBFP9BF3dr034vo1SN7
pq8/CC0k4Qtvh/oB/MgEQYAYS6ky0pnYmdCzp5ikUurc9lWmWHaFHiJoFgZwdmkcbAZbRDV01D4G
Z4f9KP6oKbhZ47blTeaAzbHrUaYawW8ZXKMItUT8pyGNeWt7Wt2gbxDr403rg2+KXGkyOZlM5yzw
HSzaMZNp2mw/f6FbujoNEgaY5g2m6RjvEhPdCBA/9t3WyFjssNJIDq7ztxv33QabcbXBrxnQ2gEV
GFxv1cRwLvkGIkYlohrJ/PbYGeaGJ0rYQmq45agr2icGGAobrc4MdirjHoXZlJHxPfWS5EKsXsB9
Pp5KJXyMWYHM+Ekwu4bei1xYor7nvNCbiwGOQSk1EEk8TS7Xjz8weiPygNGahV4/dDrUBWRBMVhG
jCSEIn6HBE22SRXAMSbIe4u1f6CjxAJEqyLKKbLxgio/KTwRFnkuxWTH3QrFMJ0On6Fd7ZAETH2w
cJDRlP0T33tPXzbwj+Hi0maiKi5p0DNlIL++vPWgeTrG/DCeyPrOtVvKGTspn5p+I0UgVR9DBZUY
atduq/vnKjyG+t7pf/sZO/W4SJzuMbSNdZc0By2G1Hb/GyqPTGH4JEo+xqyYiH1D6oNBLBtyAJMH
Ovo57jYSWCXjDrYMbKEKACEZOw2b3x6qKW8cbnxi2oAYdCYpLyJt1DVswfM1De6gV2AhsZewK4iS
igfOB31e/IIZPwvyW8qVL2euSUYELxxYQiw37YsnitL201vPs8dBsgoZaQ3VwGD0nR+rxGYYO8hm
JvVF5HhEeB9UZRZSUs2IWqMh1Lw3z6TBUUi3sBjaUWr4yFym0YKlnb52NSOf6Sm3oB+Ax4h6yA7M
5DHn/0UKM6RuNY7s9qFyI27rQryMB8STIOYxpEdSgHD8lO20Epx1Zd9qIPDOvPDEhkg4XErDa9eo
9Fgtpdk/fv18RiOKFIl8ZcU+RNW01Y6Wuc+6c+E9p/OHQtag/z6FNrlC9qruXj1v2ERUt6nzkzof
5fjAVA7mYsd8Okn+WcdxlflQmM4KcNSEbQa3WwNezSLFxDNx1IaMV3EovVj1m5BfExbJ6rAjehBV
IhcBB5ban3Xk03VdwOGCMWxbD6gBenYkZZDjDxjgVDXkqr9KpDp/JiSVMhy1nWnfPTVEs/JsOWf2
Y5Qv2OmJ+DR/PGol0oFXQ9O8tuSqRMTxTE2zDUCg56CuLKoaQtSf5K3ucn9beRwyJjY/0Nf+l6Jt
dGh8uJL006TaSwfyo4kGV2RdA8ppYg4oQs5lY287/y5/L7o8BGpTnq89XniPZ7RlD8GvV9Q/vBT8
UJ2AdEMqSfXG4iAFZduhLV4yUL0V3jtUiJnNLEFcDMxrjPsRD7U2ydSQyIscftrMoJYyRI5X7YVp
h8BiZcKDTdxnmkDSAV2P3SwHM4XvQIFf3Wi8Xek+jxyXtfVutZ945Hi2SmRsIYEwAn9Fy7spdJPX
8kN6CG8iR4pQ0vhCd7JslXMmg2zcg3jtQ+/L9oNT3WAb4ovgtwApJrqCjL2Z26UHBCnMHVCgseW0
qTTkRAbmLwhZogURNCi8Pfw9NuUEGi78pgxqt3ijqqwAky5yHdrn8Th5iI+YbjKr19E8ElFeURgq
TEbRXpSUsSLtrfNtEkFjghneoIuHO4RsBnnA4NzdajUxOHLtaOU98O/zPm3zix9EiIjgraboy4Lw
BMqQb8amThLPCIZ1AXryXy0AU5dRlTplO2oFhZEt9oi0dlbsdVVJN9rY5XpAhzYwlFfG/HHW68eI
rWmTVhtYJdSvT56CubVjnd+9SI6QZIW4zD/oHFk8erg4MkJtRBBPXdShcdZbZ+l79b3uPigwZM/H
8q/MfiUexVK38uBr/B28idknp4vc+7q+y8oRJyotK0+zTEYt8pfnnCV/etO9hN2CWh+lX+Y+1e9x
nVLIcUONz7X+aNq3yM7w8W2QDG07u8RBTrOSsaNPAXWiWksJqDuwvGeESPcjU2KBwMlkW8bqeAOQ
bVAoMZ0kNrj2X5FBZGxRmaqN+qFjtisDBAM5z2TBf1L084DKB9Rla0DFYGcwjIgiNAcJjnLWYh09
0Cs9AGULDihoyXJOoDjJnXKl1+VVuun4Z6RNo2+7yo0quRvFCUQNas2BJy4g6MCvCyZA4b6AFywP
Cp6tAlusYKlRuHdVtsViKjgEqiK+f/5/rGddZk0KtQpnumpgrXZWImqIGuYnrGa4NPF0eNy/sm6S
SWun0kjxMBaw8Xw+Blr/dVDdqd+2YH/ATYDimoG633gFbfMUtDfCEaS5Jsx4mTPJ5esX50GSQs9g
3Pev/eyetJciWgGS+pw/jZfgPfjXf2b/vN/5E3W39uK8TE/TU3+bn3Exfs0/0dvw6L/6r+7r/Dw8
6t/uU/mlvzOnOC/7l8/uOj7z+dtfdPzqF71DFC5Ix/vyX43nkuUj0z/m2CSXfNAKoKN3Oc2/hFvx
3r+7d/RTT4TcfA+/82P+U360YGpW/mvwPT5TIz6zc4oX8iMq6Odv1GL8m/gk/ZX9pa/qM3jT7bBj
WnZ29in/6XbdzuJ/T0fzi6CkYFF/WJ9EMGzcr5m5dij/4z40xkrxHDaEb1XCIKK687Eikzgoa2dN
X7eOtqSPbNvH7pxuQL39jEc0K2fnrHxI8Q0yjI7q2z8hqFwm62wdrzAYLcE47ez9Itp6dwqvU7pn
LnIaN+bB2BXnckcrvhg2BNFdiZ27FCf90X4A07kpts52OhFXeMGjdrR2zqbfJ/fkgknyEm2aHc6X
LeqWJfHzx+wcHJx7cap3NEIfGDGX783q4f5w6vgJXu0FYSig8riKls0qvgCovaQXsD3bYm8dlC32
G+ypC2/rHIBibrtTeFRX075e6oviod4iiNtUp35tHRA9rKYV2IG9ekKzdI8eqn28gJZMsh7C0/wy
rfRVsio2Os3url0qzcZiCTNTeCfAGzD4MHLV2UulaUtLiXCYN7lRX9XwaxR/zrhyKhXZkb+o5OQJ
jy4vAVmiFlgAw8zWuv/k22fDZC6jKIuKlnzy+S7dJUYbND0zV1FVrhmNzKTnOtG06ycGn+xpB0xt
c5SvW48nkaIB5rOr/HSoJfyI0R8P48wtD/PQD96d6JshFX/MXQjlolPJHeXi8PbV9MPol9st5ZQP
cf+Jy3RGbKh0LHKdtQAoKImUDGww2cRgPmHr/VYG6ibOzIXLtqow84excsJVEaT/iNescsaSbYZ6
YdSo3KMvJhGLFMyQIXIu277kGj0x6168VAuxExR+ey2dYY9WHv0BYzxGvr6HcRoF9TifcTgyljmq
nBRw2td9q3KOsmlT/0lzyz/Thj2Bsw/1fN6xeAf5gzpG50CPcFIQVVRFlCfrVH/z7IG+35bVf4wp
YuwOvnajUlnYyKssGNKp/tCYt4IYixrbDhk5DfdV+B9P59WcOrqs4V+kKuVwazIYDNjgcKNivGzl
nPXrz9PeVedmZs+eWcZIX+h+UzOrsjG/BHHhricVbCmD3rOrR51bkJUOCoDSsVeBL+sM+wKVzYhf
rN0Y2Kog5rpegVDHF9MR4GH/nXAGTgWuWw61xiWJ1yKiC3NCbwZvLK29nS5csLkCif78Y/0YBsOq
0n093cRWCdRpEf7B26xSYHHc7t1Cje8mm5rRXTyjAAguaOz3WndfzSxn2ufV7RFiMCkMsO5JNRAe
1ReTjPG2yF8iVceClq4CHMiF893AxlXJSTMeLaCZ6sFWhje/YappiNI++4VVFsNCM45vnOMYaZcK
bQrTmp+CkCiP76QDix72EMwEKf7FnaSoRwv0vzRHtvnruC6gw2vO8Dx7PQHUE9DV9zfAflLFTKpa
oNKc8rIkxFh+y+bYqJWkhL/GIEl4QugoDcATC0BCF2ERFRhDSxQksbNBvDoi9pBs7clclsWB5X0b
/Q+NSkmgAWl/fGvn0VuBUecM+e2a1yLYzhrB8QqzOb1f6kcV5XRAknWJjSsy8x0aKSpNRf2PS0xx
LWIIHtjq2QzOwmkVkDkCrrpTn47XjvBHaY6zS85gwZbIhzjYi/EEd4Suk8SaACvn8TPfghuyYqJX
maAgCactk6sAwPaOeMKcOw+Wrx5IHdB+YQwI4drNn7g5l5FCQYeSjnIq5E8SRJ6bRCNC5aq/JnBE
HihHUrpkXHDfjAujKE7wVlpxF0es+IY15jVPGwcjTeOeZ6grLBKtfTS1ct3Rhcjlq2gG5mBGTgNz
koTL5CYlu8iEQJoeJ0i+wEY06+iBiJlEWzCCkvTncVm6ALZPCLPwhOLqTkB3lNFgBGGz9mpr7zYL
hY7YaK7iIXPpEzDsrRyT3JBLYv7nd5saZNm8OVyUWGSsrzE3cCrE20I9tS0xYvmmJrGHdC3JayYV
a8A9QjvhaBtTQ8eUXthKKmdRCXoykqLIAywSWMZum+PHtqQ1JsjRNcFwg1+vp+7tmLeNbSolY9Ze
WZhySg7xvVai7ebNuOim/eY+44rKgmrhcj6YJmWnm+1xO7FcfTxTZIMeUGsDUTMITya5MDWA86IC
a5mgXId2z2rN6m2grBtWenDv0g9B3cwU4KVkEB6ikxm5HHMfSh6UnCXC+6K/gOPjlSKKkqVns8yp
4TmjY5lhQD0tTAzpSYRZrXRlO0+n0glxyjK9iMBw3VRueJDJaVJ2E3IKPTuHtIoK0jc6lLDXdwxJ
fQ5G0rmLFU8jJe29LTF7dpckSy51AGPgaJCaTEztTA7YXUldliPdm0it2M7p+JH73VPlzVTgaXIZ
3fwLpQBgKOZIVf3O6/qFvppoTLxBlYmkg/G3QENkuwekPkkwQqiUd/Qz5dyRd4uQEUILuWzu1Mx5
S1kHuLIfWv87psraZ38hokGftm8oRHT94pD5oQIO9eTDzk0NVeuywzwieOwfZ2TWw7sWlyjxtcUc
YwxlNredYRhCVNNqyb43OevScSnWl5FismF+zmCfczRIg5szSpYHGDYXL7/LESyGwkIfV21MPUYG
UQIeRDc6Y7iycSt29JLWUB567NY9dBkBNc1YLYwx/+JRQrk177iC0uEm+4D/1U0Omr+9UKYpwwHb
9txrkFGa1CnlfzBumzK0ryGq5HJKv1xaO4n77VQgGsSIHC8ZOBLirsAidQvCVesQyrk7zagZrYU8
CKTL4r/0p5wE7BXtUUwC5cCcZGKKdcgCjiadd0nw8zT+0GLiPN3IXs8syFoEOuGsbbKgTBCzsT0r
PEVpBTGA0DGUTPECzV7qEH/XbPQkXfUC6NOGQZyqgALzg1/FBDSRln1wGHkFzV+ylyQmr0AYTvaM
sqyTn74hJwd1TpKbpICmb0WEsjgG+s/l+rKhqE1+QjUUp9hJt24ObMbJPWSl3HMzGlbEgPzMCicX
dyhx0OvR/RRQEYE02Q5MAq1WHAzqmmRsQg6OtfaQiLIExe/QUlbFKw4/y7uRi2QQm58p/9gIM1Q3
prJUnKOoO3VVf2YjyrfNRSHJhmxxC2rpv3G+eMhgSlxnmc2xwgOosmc/eQQc8THDDlMLvOs2D/BW
E2F0fvE0dNaTHqDkje6ToaxtwCwutog0v8j+kVucq10emow8KBX8b+1LIgVJ1KwMsH4axFBVVsb5
r35Ks70NszxivjJ43+LBGuniek5Y7UK7z+AyFT8J/ytNajoy/NUCsJroEG9JPeys6cWcm2WwCfnT
Y/rdJ0u1uUSeu2oaiiS8RBK47i575DgKg6gJc832Hp1AXjPiuEVJ5vhbeZnceA7RYeIbcxiNwrjk
JjrMMQYWgwjzAg0FiYWwdC3zEeNN5te/TBY0I8KnLMhLYusr21rWc/uckoYgPTcllaq+WTHT9aZb
ZmMmjgz64HQHsb5uWveY0dtNtHqqvQsNLO0TZ6nR+6j2QAmjSQ79UO1WslrUpFvVZbmha/MOJeNc
YmrEQGY1Y9UVxSqESIcCl+fi3L2RkYlsNnlYM39Q/p6wkB0srpGHfvLOT65zOnWJGrmPs8B/+wjC
TO14bK2Cl4LnUzyc0QMQR7sysWsJHsK+uCwoF7HyAPv61nfgbjUjOtQ0BcOAsx9MVKMpAO6WdYR8
EA9Wj/QNqyRzjStYET94AFoBRZs6QZh+vva4jppxWsi+hYvcyk6akU1lqGgD1JU5aYOBEb+lSv/q
2P6z5NflwQMg4FbpqMvITQCS43Vp9nMx/YXprGIOKw35tJ++ZGhz2dCBh7y/QAZ3DwH1yWiB4FzO
KrAgpZEcPwvXYukSXTLcpFKJsagATskqUBh4c+O2dphhhd9CgVXz610BrQJFXXHfy9xR88aZcx4J
DNCcewmPzAyndQiHMaekm8K158YI9cipB7qg1RdwkgRotJuvJWFoQuEo+rOPjaILmJlW1S9ZIPI9
5VJbDJoBV/5IzWypgGwRToEzkhmMAP9cF1g6H8TPyaWuGAxF3/UMOM0YKmhCxbnWm+NvmMy2ZjjK
nCbruisOTt2+YFtzNulu0pkLqb9gmff0EzKvKEC5lY4vqGE9fiv6Ps5VaQ6RHaOwW5G7ScZW7bfH
jqDbNOR7DJRwtFRO3B2aDtvxldl494ypn033T59emMhX5K/eSJIQxxzfhNFG22ze6vNOIv/+xuIC
DBHwXNFbooIb8APgeDNl/kcXPfGJBWUhsgI4iai625IyA7A6dqvJocs1wEmlyEuvaskXJRYfKLFC
9T4phP4O+bUmi7F055dg+Bi8dz9tjqih0oDuMngx0w3TTxg6jiUfOCHDFeyBIz6wmsQ91x6KERl1
hQVKRBB0XjkaegsMsAKJsuEACJKThDWpwDQgMX+BMEZuN+AhmJWQxgL/iRHxGeaxhaAQuQBUn80U
NZbwnxQDvYSbvhvI5kTioGZEC0cONhy/+i/Fd5Xn6no0fj3Yld5v5ZeTvtZGZmNUOPg9d8vOrbQH
f+WDdcT2LnnAvCNucmYnMw/FgVxBp0z4lXi6+fKd4ZBogROQHxSrKdE/mF/o32YsstrniBKfYScx
47FlGGHQgs9U0UdxoMck/vuf7RDc4zxHhCGNoUJAGXAXDwdNhc/aAM0vm2NOKC1PQlUf9K+wlJn3
rhjRpsOEoqE+8u4CTEvbknDRV/OyjywGI3FN4gDwvHETBdMFD8EOj0ITfnZEldk1vhgGj+F8S+Z/
8kdnZC4mSSEAQTW6tzoYnidU56CpTjAxpMs6VNqtjg9ebrxmk7Jpvd+MkQMJ6nODip/oTSfOD+64
MrR+7UMoDbW28/UIDhYJL6HkEI8goQqnZ7YeiDMbn7W6e0pvurHlwaIaAURvMew2qIDsoUdLGaz0
QHk2suZOQxPGd8mB9eMSH4NBxa6WSJle6/qmUrx60XwqPPVfNCWo2lGVoUdlBPqhUrxXlg1G2E+5
R4OeOVrxyRkunIGl8hxTrmU1ysyvvAXuOWmYrYhSX8SMANeaj24qjqzHkroe2Yxl+fB8zLUnNp2W
3pz/q23seQTnG72xNcHght9h/K4aIkGJRcnjg/Eii7uuP9SS2dCtvnC99xTxeJH8ygJpymDVop4s
R4SD+aPTbkRArJuZd723Xf9Yf2MkS8yLwfk5jRB+xIFq4SOGozb7CcU6qZT5o7S9ZeApTx6jJcnP
Pyf4WMGJEsvbtE2/sRmcUHH4zMjBEggGTUyQvrLO9XbXmP3BUfMTphH52WpH2JPH2N6e680kGwIT
Qfwo4CtK89ftI9zGgAdIB8nNsnwdd16Fbq9bF5BWoR0eWu/f8HczLCX/MSvMjabxkgVKRhKBhDeV
tG3I9iT2ENrsyXQog73cP7EX7BqL8WRNc3DKX4m6U5OK6H6BbAMUKg4TKs7z4LKaABc9OKnWRyTi
Mt4mWrgojoortFb68le1wzWiEcVyJHDQwq2BtMkIV2tv3U4vGSyHmTy7CUosFYM3bkCFHAUcnKqO
FpdSKMXYbeMf7Vj+ru3hRUL6H55667P3kL/0OgaeEGtCsaKgcn2fA+3UISBXBxWelBawGddaxsHn
zhuTEGln3hnFaeAamQDousi46BFHs97Qa9BcxjP6um7lGbTXTUjIImYANEGKvnE6zM5EFJA+ZVfY
v7phkY8MW6DWtCoS9BIdH7H2FLsAnYDNRcp5Hy9q5n8J/0lh60odWDDJh05Av1moKggJTtVbmib7
yLjaA+p5FU3pT9a4jHavVqFpnb3q1YopU1J1yWglt3+bHH3t0f4kYfqRdh3BP/eKhkThNpFfKUFd
Xui4/N/bGv96qGebwcN+QNaeZn+2ekXq8IhdDZ/RMjHDQ8RJqobEq8zmi+n/SABUljSrBLmGlwG7
kIeWGMtxbp8mW9mRUN5j7BvCfyN/a+HAG2bp5gjkUWWm1EQoyKC7Q41xYiHzaT4C/Z/DY60tLrOe
7Kmxo4Umt7GmpDWmBUEXDCQ3uOgcFMfSydpoBcEoMkx0Ab6xgTl/hLFAX6iOu9L0N9IE4vm/KLyh
9ES4V6ynrtoFWKAzfE5zSaNnzNvwva+YFG8n2yl/mTqY/8kGF/WOCTGGPfFXc7/MMkptP/iYyhDV
enwa8pvPrYbAbTnm97kjjK7m4E0KwAHx69RXUTynXsOEyXIN/W0j9evMcVn72sFwmRzdJ6t5aG9N
jnakieGAf0n1KEz47wbggGWS69ZiJslJj+3T0AonyLfD5dy/NcH37FurKEUk0xI3yhLLzA8O1qzS
nuhv+kc8KoukXFvBeIpHUkLM/DL2/2YmrEPhlTBNjGSR0HSJMqDNSkvUZDoJfxOeTyvaqsgxJ+Oa
k6Nddk+292NM/wlkQPqD/BZVqC8I5Pw2y0tI3QKYURP7qTYouLwTOsO50cgt+CI8SWI4JhSgNu3c
WKMdDcGe0a00rCODZnWeiSvokXwrmy7CdQq9wfFbIyKz9lTdkeHsyB80uunlM3Q+HACQLPqHEiaX
IK5BJ+YWio761k+C5ewXNyA+IljQca6YcagA8XaJeqC57avmIAVtyB3iGcHaPKc11ytiJmnf5LfP
pEbRO5wQ2pUQIeaA5PjV93y3sjdOCi8RTsrg5O6NZkX8vH2jJt85yLg0Il6TiirRbheam68FA/Ei
8yXv7ZXkSgqOGsFfuRJ3RDo5ekTRLHqUyA71bw77GAzkf22kdaQxXkZJfsxpo6q2h7GGC6/8HeEL
IwM5rHME/cowiAawoZkJbfPHZWs4j6BZ+yCrLYBOES+n/NmqISIR9FF2/UWUgGjyylZUFeBNzHLl
SRcPOV5nFFp0+A4glmPseaWA+ouAZkje5wQ/UQDWBbxenQhedZdXdwAyk/dohckyyV/GaxMTdIcM
T6UQbyAYptp91kn2j9O3hHnHSGOZgBeG6b/azRlPAiJqNM8gQMSIaTl/zbacShPZrC0fUyEeHGBG
SwqD8GUmyGfQxfFBexCdPBpYJgdkAEIenDghidl0qCYiuKlrR6YIwFjWKlACDWAhFz96jswpvhJy
k2l0Ba51QyeCftXShcaqNFcWgZY9nhEniXm8X1I1/3O6Hchs5WyzGEC7JQapaTcKoLWhNEsdzZ8W
IIDh0TQeyTBhv7UY8wM0K5hJo7U7PL2VfvLLD49IQITPNjSpDR5iEYcY4lUrMGUwm3QhnZnUgTpd
YorxhV8xgtbPeyR9ACLgJfxQ4FMDnEhDnKoeLSCL1JXs9gVmc8bDXr0WJjnai6TaW6n2uJWI4Qqu
DtSZ9g1CBE9st4uRjNCXBTZ9EgByTbiyTqq+Yt+pAZmVclBifpBtR68RKsnK0696h4+YKh6YGYvx
Vfp6SJRVo45k1qlAYVg+fGj/wdm6To7vdJV1pGckbEZST4BKEUDUq8Kp3snEhD0KV+JUTrxsY83D
utKB5qEyUpdhLDwBIIcKWtSJjjL9QhIMugDUjw0qxbtU5+QGKQg8ygJ0ktMks1+Qk7X1j+EPz01q
bZCkr6UWthCppdxHCJe4vxaNSVvvNv+6LF6ntbuZSTLoB3cj76PkSDNzDXgNGygVhw/bEVXaKn7u
3epeeSfXP/sQQxMyA8LdoGV2BdEzpT9v7AA9lXvPrQIhKkDtnK+y4FvHIoMoxKXqoTGVkPIu0PAZ
HcnwixxSffttb02ExBHl2wJP8pHByoXMLtsHKYc0KBim1uFmYGhTqWjLnrwrLyHcuv8dUDxQibdR
czE9fxkZ4R7PtqowNEv3UYG+pAo6NbBUTdcPQcT0EJJVNP2g15QnhCDNAQgmugbmPqYVpE64zXlN
o3sBmPdsidRFocDOb3BkUh1l3UZ6fRPEyb51HXl+fx0wWQurzCAYujjJAhMlW4XcRAG7FwaiPsYV
pkpnZEAWgQ1UMHOt4n076tMnedpV5HLv/doelQIaX53ZXpaxHHBZ+5QwDWINOhCf2TTasQ5RBhWi
I+OHYoDM+nbRzDNfiYy9OdnK6hDaDG5KC6his2KZJj8gOeISiHxU3dqXLHLEmY1xy7RPpDl/PV68
F5Dpr1QEpRp04g6KeD3Exi6ai/fS3CaEJGr0AszmyJBD3hqALBp/2kCq3nZ8+B+C5tn0p3/buI5e
U9NY++50tlTqOJU1AOkB4VPOX3h2UUpu+Apdb+Dn5hLUdMJetEWOy+k18s2vgEA+Hco4ZYAd/k6L
d9ofPWZq6Hi6NMzPif4LRlUPvwI6IyVGEKWGLhZmKCrQYrQ9NErTp0fo8QCf7+cDAwO9ZYQMMmPm
zvRatxewAuDjDXNWqLgC5Fit/5oN4WrEEq3046MCQS2HcC1RkULOCrTSFtS0RslRQfIT75k0kp3U
eQb5UWeb3MxiKF4CEEy3A19GLJVzezsUEcy+gFTiIxtJ/Y/I+aH8xOKJbgMMNiHN2IgQ15oKSBfz
E979Fl9pexSOswQoROoCii5xkeDSbqWsuCNkrfE47ZDxAejUMqbXGrvR7p6CmVB/xPr6Vzqlq9kP
XksjfG5KfLPFr8v392P1uWrnhTJl5zGDOUAdqZdn3YX83RuG9ylV3KS7Lwjrjz2OUo72jRztI1eH
RXnbxT9k3TLk+svGn173+VrqFyD0RYcz1SbOVau3OiroAcjOHarN6PyUgDSs8zYm4rq0t0icI2cV
BB15uF9EQ3EOcZ0G4Ey2voA1WUf+o4vMpyiOz4Lye9lv2d0qjVa6ZFq89emigWLEWFRtSWVF0kj0
ckWgJ27Txnpu0Q44+wqtPdFMqK/nJWq9bUszEbYZ9OJbE39T4s25u25AXDRifSyEJwC8Y4nJVYry
RgoAUftYJA91DDYpquLYYQ2iQsNuSS5G4U6XigPJ4bR0gf64hG0Wn5+wfrgXnb4SrSnX6FRmZyv+
Bspz3HsAA4gCVlkh8PnHp+RDc9CDG7egJKA6ZEBfcnRKHUeT/lsRrDAoX6TX82ZCL9/hVgHNnwna
Z76iMyBuykirhENz+dSKCVGhhSOMWt5PunfbNc8uZyGQGw0TP2GkjSb2fnJJBd212q+gXOwEmSog
r4bZB8bJxbvbN9O2QosD91TOIWcMUWbkI9juNsjK3ej6GxuDCm4RJz8Kdk5LX9HRppSN83jonR9t
gD0smAzItxetQkhtN/R8sV+djTbE0Azzk2CTfjWv6Hal5pL/ppXgRyYy8NvQryPFcv+fjGymG4+B
emcKgiNj6c+UtVLhSh3BicjLiuebzUaq28MUOZ8BKwHaVhrHnvtGqvkeAKYKOqqXDyEU0mJ+AtEi
5efPdTHs0/rHRbTt6W8m6Z0N0HaU3LiFTL0BWEqW1HiSvGlY95DhMgP6Mffiheox5u7RfW5m+DMp
7rkqoEG91Nw6JJapbwocVo/hWwre+r+RaoMKzso28Jz4MOF0KCqHEfsXFMjMuOCEX64Bck/8fJtW
ytZXO+AS5MH9f5DlUva1sBJ/Pfs9KKlQqJGlVJc/S/+i6S02THcjFFDHImdugxTzBmyNh0Tm57kv
z1ItSF9FAAbt31+Opq8/M3rtO6B+0XQSFtBgDXHDv2J+EEfN2EVran/aEUB4OcnQ6w8RFS+4T8/F
8xdBbRwNin+l32M7AAAgnaK6Ge4FjIdxLkh1Euvs+lc51TqrwX9RL0UMKkuIGoVjtPxR7YHo9ecZ
ogyBzwiTyqnnIbHTItLTpJERWo9cu7bDcsbb4AsLqRAnBOjVl9YAX6J4o+qOTHtnUPRNic4TwojO
xoWUIE0OWBbZJuBwoV0Sbgk6AArJ+NUQHSs4zafGIBDofpw384BEX9nEOUNh6ZSCm8KlKnW8zleC
nm5x0gy33o2XCGJExkCOsLwODhd+lYbuJqPASxlyy/60h/Lq56cRmHZC288DlIdml785sTw53YfH
pC+kAOTsfaFm5SNG4osCtdinfNmh8bYa+tVkitYyiir4VZ1bZhyG9FvI4UKtRRI0jz+yHJWCktlE
eohZkGBVXhqyREjjWwaTl7DImcfHRAzprY4WprFo4MHwGriacrgJvx9w3THwIbtoBJBwAxbUsG0l
M5Q3VUzSohJyTV1d9ps23BtCYhk/NiC+8pRbOQOfk+myGkEyGP9Ee5cg3qjkwniWkgrwLUt+4nZP
/cBCmiHjxqPnp4/Ap3vkfuHrpehMOR1JkuXSmmKKrwIOljHg+KnLjAwcGRevHbgAHSa0FSOdHzS3
hW1qrnZOhzggwBjXkBHJCZNA1k8dCyV6TDmOgOariVzy+AFxAWiETDbDk82FMkXJ01UBTHLpLvgd
+W42AgmghEcJNljy8skE5FJiGLh6kXUsiA0ymhAuxRh+muIqm1wyvvsW0xe8s0yVwp8tR5pC6Wm5
1lkntJqBgZLkLbtJ95eSgphjFDXUZM+hCwbPqmC3DXGwLGC+vbdA/eIKCo5NMD55PButQzWjQx55
G7JhKzT5HEatEB3lkmkdJlYkqiiKhimIiSvO75Zy7jwkcQ7n7Ytw5uCkSwXicObF+MEhoQjO3R8n
MZ/iszDomLlm4OyAqRTE2AV3D6OW0t+ZlQrxxfBFzLZSOOEmUdp+FdDAM6aHhqHRmaALYGT6BC5u
mmEDn8E9aMQEfPG8cZmQJBaAyMNf8RD5V6UQeO6LN32Tvl39puFVbEGQ1cJQVTnBJu8BEt4pmNai
iXIR8+jOXVoMjZHPlmruRoP9Tvst+evkn7pOsrAzdeUFyfOo70gRQmsVkPw49wg0KVXQRcdYYLsw
Xndolt15YJr9hXNbXicEpEavJVqgEOe/43yQfEffyS0bED5azs7VYjDg4CxIlI9P8lwmQz+ViUra
zIVIYf4qYazt4DMdR1th9nYJBVBH+9x6IG5wuKOFopOLS+dorljo3Vfrac8cL7xEdlhu5dumnEQU
xRts23zhSPuM0Rv1Lf+V6tHt8o00tjxoOh18Eqln2HspZmybGYxGvFQt2Jq65Rgh8gnKHhwj+tGI
Np1iqCmqG6avlshuf8PmJDVmE+zy5h37VZeh8zQvUurzI4NSFM0kU3zliA2cvW88s97FxTD03IFM
d8d8hbvAkVMn+zUinMyowr1fz0wXzsir5sO5QNOJEqRq1kZz6wLz2LW4CzYsoJq5PQqJWPbMkskf
REfItzO5TlXnLCdKiCoWZZfJ7oQlLRUDoT5ePVKQUK5bJCWEnHAkUxu5s1Em0TCIQIRHgjEnqrlo
+eVKrqORFh98OxkzdEqbUlnajLcD3EWLtvfU+Crbvf9trGhTZsDUjAtBAY5MCqW/Txk4m/1JZTis
bo3y/1rIVTmjGQKFTOaKoszPVwO3SgDnjzifyyxiACVW3hqPYwVgKNcP0h90IT30GuWKVF18Ck2l
ilCr57LmnzhwGbiHIPGOHow6YSTLUtR4vBZIPko4Pgk9pNQ5QdAy24M4Xe4EIWL9qnuW1oxmOUMy
IQIOwV5Gc7cjnafQYRj2f4JagRdtYmIgSs0x2ZrEDlRHfi9JV+YLumGz71D88IB7cyNQIA9XTrPZ
2k/oBHhnPTqC1KTKADmR24a62e13IRxtnsxrnqK5Y0rHdobUF5CwgwQLo/pNmoNmSpelweYAggDz
QJsynxTYPNET0OK29qVTIs49cynoDZZV0tJkPmmKtqrh6A15sxTBs8Uxrn9Jfdxm2oLm1B4z6kBw
2XYx+0a6YEcQesA8X65YA6CPuEiHYZYFM2sD4HG0CzVB9YGpL5rh19b0jUBIyBJGnIqOb65SJPmy
4kWXCbc/kFcxh4g+1a8Wi/e0Qcii488UVYyJASVjt+Cd4bJKoH1pkDjGNVziAuHxPx1k48/QwKm4
DNjLPSbyct4wmW1IfwcQyA64o9n6THAnDD0jBZDaRPZ3joom1+/oBlWwy+bi04nIycG5Glf024Lq
VORrMKWb29Tq3GNPUVZlKSG4KxQ+ogbTyQ6ejYVY+hQJasfsgarY5RYJ8tuM5KONv3n2HJ5SyAEi
dgmkoI455CoHCn4hgcgAD+IBRQpAGWIV5yuF1I3lrOHTk86l23r0GWwNhAygsnD3JpPVhfqVVyBE
qGG+QoXmFg5jGTfBIcdceClMFh71gZjJQIyLsxGuFWbtypGdgpeDzZKAO3MoKDwhjWoC8EJQLLlc
/fSd1yGf67CvO7SmCEdEDda0l7K+pSUaIzSrMVZW+ZOd8pkVkkL6VRDDi4CMH1UTUiDCZ9GjKAy2
wINLBp2LxiVR1WVtI6gAtAj35EU2AV9mwFaPv5JbxLGqpQMDOGre1cx54k6xhoCl/2ICMGC81Ad6
94zJdBm56omQPS3YJclOCcRzx1gW4sw4FDNzbfJ8B7tYNF55EGMtsW8bnNNgA/+jBLR8wI77Eyhb
jaBNmUQTs3sjaf/gilJ0VV2S7emkTWTZPC3dw5spZzqIEfewa7xOZMh07n+a8s7VSQNsU8MZJDYU
47pSx3eiHTKQMC3aTgpH/L+BEytk5bPi+PbSwhMhTiUuHbPp3RrqUSULj6BtQpgk9w4BDLF0LAd4
uTFn/ouN1PQ/pj0twJr/BFmJqBfMHwHfM7YaVfUwEepCEgBiDEWrMk40lDrQjJjXgnLNEkO0LEIV
y7E2rDnECbKMy+EoBSn/1COYUPodhmcU0AhxzJzk+wyz3YLaMieYN4fOpRAimYJ4U9n1bhvuOhgi
HXKAqYbZb0LRh8kzo90GSBX5ExfEFc10Lrg9XRZWUV3NtloMu5aLkQDmae8oP7Ob/G2oBng+pZKa
CJJnkcD1QgM8Wcq1BaIdyKrF/oDnKyK/BiWQgq+/x8QgynrWrcUNM+SnfGQWTHa1ObFTynM+5y8M
JPlhuvxSJPUG/ZfPfJP3iny7OSafAn9afKdf7Yh1gYtf8dFBcywomwplafGIRcMpZx28C9J0ebTy
2cMMJokEaYbwGo4FEVPwKjsiTPCHphIXhlOH67oEbxIBHMr+J0oddqJJWybAPdWIe65iymlykWzM
E/mr7XkymJ27DcFY4hxLLAdqC7HHrwYIz5VE1Ug/xD1qRiuRhccyWAeJott9p2x8qhwRVKGhoruj
E+C6o30WoB9EgCYLAETgJSd+K7Nko9T+Ti58393S62jD+Oyf24nOPKgfjt7sChqt3HtLYmulkBY0
dw4D6JynEhiXvpT6SmqWrO+JNlSh6c0tlE/If9DW0TnKkRkQhtvJUh34L0lzdre1l/w3QzqDBFCy
z6PDmLcJNhXhLhfs2mcWaJ9APHiEoBRqT9NE04N3UUcP71sZHXSzbj22g3mbhn4fYMPsFSbdMGtn
ObONS2gI5FNt0+0aoz4JPdaBzUPh6jdp8tWBA1I0cBwUiUsdPHwUccVEOvUZXfg4kCY359DfwbZO
7LW7xpd27Ozsl7iUH1k5cjUF6nCMbdqvyjW4H9N8Mcb9f6oabr3E2RiATaxK8sMobXK6YzjUTBpH
2wceCFVps2oFc7L+4AxgrMkSHELPCMmbjxYIbMCLErWeWsxkv8WETZ9EXegBigkKYqCJTgl5MhWY
Dbc5CGAn+4cKclM6n/OQboPwuypRBFSz9A3SFmPDIc4JRyOvloPaZk1Lca6WpomIDSY43SfBVzeS
1o25PAJPQuv+Yg3tYwgSIM2ReWE37ihaVe4ASnv0oUo3fmb02XlLQckRK5fnyAXttS7jTUCjgKGQ
1bOOWYxMowPwHtNfrWhPPXpA1iiSlw8OGi56hyMsRodTsTg6iqPB09byKFwx2kbm0uhXBRWIObkY
0qASuqBdt6F9CSrcCokpc5XXltW/mQznsvLuTODIjppYIKTGakEvkenGKZNMzzba+dakLuCUl8aS
dyEFB+igmUbvVN81skQ+xfPiZaT1/2IrWHauTTBC/NS6DChDJUF4h+8zoJp+nwsvvYpIOevNZ5yy
BzYdRo/J6k7tACfCTxkU5yC1tkCxtuHvcxvjS8tqmLhmu1OSA3DCCkFugNtBfn0n2hW4HYoaLDrc
tu2xSIjvQNyv8Vz7m3gJBjwSeUoUcJ1+dERLEVqNFpihRaO7CvPp7PmfLreHPX0KItR7HSCrQUgm
s/i6EEgdZSXx7g0zdN6o8GP3VZu22oHpOFq/KXxjF3QKEWzqf2MVrzIYMoembxgIX+dfT3tSu7Mi
fs4ddlN/NJnI5LGMGLFWYLvOLn8QBYY6bDlgGirTDkDxTHOfUA05LtqZANKx3gjZkLFkso7vovpI
1R5JcBG9HNQM6bT1C+H/Wv1lcDLQtjIel6AOV8PUS4BaEj91A7WlmGWKh5/9IlbnYuAfpTAxKBUy
KLIQCmqsD0HH5ZcUtDEIBOPuU5gzX6lidIUPTWU8l/lbMFijGtZJgK+v/V9PUVDIUDerDB3jYuwK
uI7wIFjj3+HHnTZqC6oYQQlorgW5BKOSbo/+Ex1eN6cYbCuKJQaexT7jNAOG5TA5EwBEcF8it0k7
wdEejcFT4Zzl8BSuSS+ZtsNLM/1mM1BPCNpkK/HWLoYnH+4tFbF7/UaTUVcQ4Eyvt2ExSMutVAs9
NrFleJMpVkyEUQ3oYaPjeDv+nQHGZSR8xqFPAEJTIK8R84I5txwgvKnS+Yp4BOBHYQdXA/Otkgrm
Cvhjxjt/Wht2wrzSsxm2JwtaA3gjjh/JlB2iFNWwS2pdcwwdtF601DG8JdAYNzISDa4gcJQKR10x
XEzrexCncnWjs+lJPnDxGMRluGcDUDM38OrARwKsNelVyADpurm00KVbloteaSO7JUldErmJS5HR
PwwmAycv1p6TXyxCT5Ahq82mBSf2cJkbuUjmH51olrjoC0TF2Dn6u4NFB42FNDwtFQalUw5+w0U5
DQH/hMs/u9IqqTEAtt4jBWVscnzBunHtAToKjsmy6P+Tv7PnpacV+MnEfSDFQsLd2XAHslkhzOrw
1kmQA7kyXEnZaF2FFOmSZCtcFWevHafLtjSI7uA5BOadWunuaf6qdfY8Mo5PdULOCSc4m/tJZ1Yv
CMT0I5Sk9MYjIwxGEn5dq1vo2qOIPkXkHDa4lKCUUxzd2lkvsbSBqfAuogrYBYMtfn+6Tykk2bRh
661ZCyxcJfymxg/jq5S7BROTGo/sLvVfb2LIz8hXZAglkzjyZcC5+Yc/eEtaugCZiDQH4qvmduF3
Jk4Mmp2AaZpRE0jH5ZCSlWm5yWoyk7WA+A4VI4WHsIK9VFMgT4Y1vUhfxguhA1kE2lk636Zoly5R
iIN7L5C1A0MsISEWonEIKYKAGwYmO8if/z+WzmO5cS0Hw0/EKuawtXK2bMtpw3I7MOfMp58PurOc
O91uizo8AP4ELWYvOPdKWbxpLIXvoaBmWqsx9aioxkOvwqU3w1LHE8jHaQDJrM+y2vsqzn7g7IXh
B68mAG5HAqmt5DfF1WGOCYfCecevqWkAVIW6o/3pK9K41F3TOwRr6aihyHxlJTqZ6E9yB6J1tsE1
pAmd6NXstNs0c7jRRU7mvAoOaKQqLgKgYM5vxMijotKQSTd4nfg6YX46ULKxOiHHZuoMctmj7K8n
PneE9LGBiOuxdtLvCvYM+mfNN4XXIEbkQOl1buyY9PoPAR2kp2ijs0W0sVDxrv7JCthFPoGY8Kjk
aKmNuxZEdmguHUH/DIgwScKykpoB8cvN72JPAjnpwRgK4qp86s9ISp7fTVejjY6CfgoATH8bt4XM
tCLKZjOxKO3o3NFRUWzR8Je4CKVX4DXMlPkokhy/+czhUCRwiRkzo3fmagqY3REdabPUu+gD8Tcz
6p1hp1VJxw3guPQw2tBfDFKCPHoFlW2vYKc6zzZo/lL+Sz3ocGHfdVit5fVnMNf5AmmjZZyMtRy5
IgtEEdJN+GIZEGxkjhFtnnwaKSV60m0TZmoFKYMeeDtj/LEpXFh/gc9p3zKbRSflTxL30kALwia/
U4sMVWD3nvhp1dmzq/PCUiiaAj/ZGgUIQUSweXKc6uZ9cpjOe3JYSnc8DOoVOH8i2Jzn3Wbje8Eb
ZQ7DqrDOEYfY4roHTEyVTU+7W1rguvDngJdiEe1wevzJpMjbKOYJx7wy1mE4iUb29HG6+Yw8i/OM
kBXwpEsvbU5+OQCqB1chgJhxE9HH2ExUINIVaEfi8U94OlpGf7g6wVme7IBAnK8n5mznyk3k/THA
I6AOOiOZc+SAk0Hka1cLXZoFrh5S8gNK/j23Su2XRJcIziFnyqMZ9c9tP2BpIACdFYiVHqJ4qY1n
ITd5whp2Xc6HAIF0kOx63tjGj42zuOQQyh3C+hwBsFqHho98HumPyA4RBrxnGzOXGu8OFBV4oDmw
QzL4dHBr5taOgYA3LR1+EToD9OLv70n2x2fLnDtoZOE70e7ONVAwrak960G6KNPoSt1quF/RsXGZ
qkmBXlq/lFz6IwfWSbwH6R8p03LC6ik65/j1ZeKBNhCQjNcq4v9JaQfz4BN704LDJMOZIf2+yu4w
cEp+xYTOSd4GPoCQuUGqs3/XeaE1r/BY+K7xIFq0GV+NZo+IEdzHhO6ychVot7OOzaagNw8AmETE
4xDBDJLye3cmM+7UHpMN33Hv37g6G+LDMGG0KupVg5xPM37LewMjIXMi+AINms95ymkEOYQ3cYIa
Ub6bkYqthCfwY0bi8DcPWaEFNRH9CsQgHiP5B7svt0J1A99Oq4zfh7G35unpho9tCAsInX8d/xPo
ialbcAKSRMK+Po3kRRMZy3ci8hCBdo1fGVzL/rUw/+KJP6n3aybxMrBWIeNHxjsNodB72F2t4sni
zCXmly85+Nc2PLXbNJvXUmvz0zh9ileaVOrPmA6D5WElmsA5IpKCeoyF3OiKL0EQeSNk+Ea2bYPK
kbOn3ARajgbWiOEA8eq1w1vgeyOQ7Oxs53p+4khhbgQfnu1dz+cjIkWOl6o6S2Ydq0cJlFwHEJI0
8dke6PPDXwUVNZBYZN6w4VCjLS1x0QqtxChMP0I8Ww98/R81TYSqyTad7ixgjFQPF9GlAGuFoj2i
ZBFdE7238I+gSYPhPwh1DYttVX8O0WIlrXR6GOpX9kSATgYg8JIqBEgQ/8thSkBaxDTLcK4imUP+
weoHEqtXYCo1Wb78C759U+ZPPWIwpPYIRVSAD9XIMMVa37jRifuV8htGYOOa5NTtpd9BcBBRdODi
CiZGXccEPj7E3EkxxUyYxBZCQ6YDi//G2cyxicH/OHa2AVWwqLA8zPuPF5ypNDZuuIn/C49hwIOm
OqRgAxVJEx2BXrRJrq8ved2ZDogOzdOuXFTaCT9HEyVHo6gP/kQc+XBKsN4q2c7Rd6kYHJrtRIvj
/so9koEUsxF36eMHEprSw9lToQ/iXISk69MLsa+TJT3KUtSPBs4qpcl2gj9mJWg9OaMZkINHwwre
WHPlcWoo8AK8tZm7lUqC7+DOL/JJ6ZrFkcDabDZB8JXFbERS/A25OkKF8Un0MXim3R3ocuxx3jv8
IUEvPZCZ8D/4taIA4+Ga8nrPLJRW6rrp9E/VgGnhJphGMp8AWaRB01XtrHSSWFDq0CsMjz3R1TqB
g0VwoMquBOumL+L6F/1NO/w57WOZJJuCYCcKjRAlch5cfltWvpV+IBfNSFZA9BkRjtH6LQrhCMgR
USJgR7xv+2rDu0XPScOsImfsDfyy0Y61SDthzO1JXzPWEAwtpmRYEGA0wUP51QQ2E+nyVG/ZJIDM
7YWVAzgp8K91iEYbCMd7wcPVnZHJArgK0Kjz2jcXQfyAwSZkAmLshICTWUh02TELQXgo6HBh2syx
Wbah9dZ51wqVgtsdaJfkAZPkBsJMw5awBzDhtuAtFnDZwQ5c5/kPsccsuN+YlDeAzmZE70m7wC4t
BIVMfgw8pP7yBmewdnNIAeaf5D9FXfBIp1KRjZTxIvrxJiAxpHm1+SeBgxjXcdp2slJVMll9dVg5
kUY0zHXCdA6O7IXz1gT9oCSWBJDIV1Rb6kYlEoNnyJc2GEijWFAnT9XjTSXNJqWtuH1gymWyyXqe
avInTX3KVWjU5odoUoBkCwvtvWv8Cl3Dl5f+YagN+fOsG+BJ2r9Q3zJEGZznG6SAyGTukIz/gQea
f/zmjt09xbiWZwGtJl03BdyTS665WWxPpE+1EMHW/mMSvVbhXwYGAqYJnGgCPdOmWQXxa9GfS7zj
WL+ObX1S6EE9/VOok2R8FOB8mkx2i7/GGvswwP1YdRJyUrq7DJYF6LABv/DObv0rWpNkPrlqsDXb
+FCBz/Cdc7IUBnvyN9Yu7yh5KGPy6DfKWgnsIz49lsKz0uHWz+V35v85Pt0ipBmMmpVv5uZ3AI9V
vGMhDtHwTzA4BFMtvtKmdlm++eHP1lb4CI09qDHKSyIvLeIa4Z/kpdfwUfaAAaJfXmYi4gUcr8dw
ey8K2p8Tnye6tKThC71JubyPeuae/8VDXgQOimGsROJNJUv2oCIQq1AEikl2AHKcP2wHsmshipT0
T35mgyuhH9GVETCnCT0pxYXTlNChbQzrKg+0t/RF1llbgvSurC0kyvJEqzOBWktHN8bqAicq6YJk
X7KMizixEq8df8fl/FZhtvDxhqbGMR7viRYAj5rVrZKUQEvKdk88iMzvFTuVyJn1aLdGB4fAamIV
rJQRabaVkgUo3k3eVW4AS2gbM71QbddNvTHUzwJ4x3mV+BG1eNUnUnoBGOie0JjrlF9u91p5CS3l
i7mvhhBQoCgNIm5JdH1A4JzjIzKNjdKsSuoVXwceVz0lLZT7lHqrNk/CO3hDvUWVLIxvqkVLTdEg
Ep/TWH0WhRDoenCTSf+/PBloDfsCL1ohjYrnVpz7EJGKGaIiQh2vIXho9wCcHm2OAkZCQy6orFRl
+U9eF3CYmIP0Tdimy64i4Q/9jvXZQQll/auMbRmNYupfCKBEnE1EPv7fL5m/RPstNn/6t16HLaLC
Cilj0G/bIP82otJIqrXQDvK2904g3EPgscl5IocSQBg0v6R2yTVHJIjNPYCUYwyx0jHPEdS8kVIk
VLtwO/FZUw4l20SaqnjrS1/SQGykihYFPFGxWOXrWs8OZb+X74++jUVmYDomXI9gWbM6sm3nitZU
YBbe9tod1rGGuRyoRYwg5oDtKsFDybHKUEN3GhimTv6Vg9OtXffkkQj7NubBwQd57OFiuv5L7gWZ
CWsE9E7b0aw+MCWGP1bEnmMTcPxY+WseqHR9FJauenadlzRUdyyAIq6SoY6/wSTAVCV5WHUyb6TD
E3KONNCSThvZYxaVF/nOSd0SQ0XNMxMWlp/p1leesszQSsnmniF8UggfdmquOmrOhCI8+aW95fgG
rflESCSminrNpa2b3ktBXizhJwJEyXipAuJz9aPD0JxH1G8WBNxdnKSAENgnY+x3XvLhsfii4AOj
CRHVhCgd4QEVFRNOswQsykBdKsYMi60n9DqJy8sSADKRPwka7vkzukSALY58GnwOPESE01F3jbjc
qMdSqkUAKPUxhROAd7C5cmnNpf6CcuEwJWfsLifgHtWCt550eNfUyGqayJjUlwB0ajw90n305pXE
PGGa3f5YUFRtQLHMRNqvt18CjQYNYoUv4bIlkFdU6OV85KFKZgHLFgajejNIcJDGmyYZ+pLWsRFM
llQAboqxJto243F4ZftLyjYXwjfGLZcMuTx+NfSTvD3weCKGCDjEWmkeQDQb/4X7T0mHRyQcoARa
0N+kSWDOEtRlIBILw8FaGgoawc421vOPoqDvriD9rS/54oUSFARDI62iKN54xXXIgIJmkSlHBmL+
P9uP3kPmIKFmugL0RTkpcLdwqaKU5aRsQ3YCNwjUuxbciF+aRB2iuw16pzyoNjUcVw1BaXND2wAS
QrRhLEKWGq+E9MLkF7JALgaysSpY8D68iBrQUp0nbsSetkjwHn6zOP2kqiLWKyb/IiOYxt3r3GOs
PPi4PtVXlcHOhFPUzqsZi59YQgQjldwrt60eIVKE+Iru5mjt4FnjHdarAKvxbzggsWC2chshTOV6
vQuB42w/1tk6Qs46qO3VMIn/8gayO8Ac600HeVDVhPxfbY6dS4pE7z/JQxOgIBe6Kp3phPylD+ze
tGx59OA6aZxCshGybFhiQsP4jWIf8AZ1FgJXZWlQCOU2oz8TUw+JBdLBG1w9akF5yf9ATOWmGBAM
idEbP9lSASS3ih4Dc4B1coN8MghMeVURQHDPCn4SOS/0GwSkAY4ycxKCzVRbOcSC0/zKrWPk3NHM
BzVNvzludbs4FnZ2kHeFe1Z6c5kB0qT5qJg7vIEcEezYEUqiKmYLKSU8v3Wou9h5uQZFEeBJ0li4
CSKYFS5ZQBZUZnxuun5CCDw1W4kSgyAKpeKMpO//J/D4yxY7DGKAREhLOmFCmLh6EBACCIh4yTX7
y6h0S+80g0fKpXz37gU22xvjg1xiM0AY3U4QsZfHsABb0A8FKwMMUQQIIMUBfH2dJWsegzQ75LTv
vKBAxwKoQ7yeesd+lULZN2p+En1w8FCxwNbTiDBQ3F3WmtcAyLTP39PgWLIuwC6fqnFbfVYN68Ph
8SNNXYJFLw0tRUF+1SjIecNhVKnBXamuBa4SOEQd6+1AyH5hv6hN8BjRc7fjP7mkNG67Mv5XDyfd
IsCF3ejNRmKQAh3tlHh6xMbC9QeDqaNVhVSv2MGpBvHSGAFbbzQOSnWxkXg15asbVGt1q1coINt9
oaFm33KSqAMTllN6lAiRBfOWHRAp1HSrVmELeD0np0KcT9wmwWCeXTdiNqTysDVwqXLg46r5tnQZ
2KrsxQn7c0287qgHZ5sdTXYNUvVrYTTPU0xsk8Z/TSQ0HcH6moiH3tmaFooBPbxKq0nBrtv6OcFa
UpGXZuoPOewkS82mm1RIkzZvtDngWbiuqx19w8hBJ6dKv0LTL2zde3CArZ2y/A306sAvsERmx0qw
JxeE7X4kihWf817uzFuZI/9lyBZFBTM5y3koj3CXM2K4nGz16B/TAU/UnczzwCgrDakozOuAq4VV
4nGeXxJnXCYfaoQ2zicjYpdDE5d0iHEzMJ/TKI/fYQulUxcLmVHliAp6prQdm/HSrZC2/CO+V+6k
ULe4UGCuTJ6X6OcyOIaCC0RLwXq0K6+EWxNMSJc+4YahohXu79Dlh5lSFM3vWpdHD+qPmpgH1Xis
WHpf5/ZK9dydqNI1thAI5KSpYp3DmXzvhVmWEX9K/yu3MPIfJns6HYkqQW8EivuFOzRKaSPY1iTy
qMYiABTrB4+CGoBWBNEbnFwQ3LtXud6Ttt90nr4yIixPUBNZpjyoE7FUBSqoEjip2w7+jdFD6A2y
f9j0/dWP0f9zEwlgbAE6mFWCpN7SgDL8GRWNTXjmixOAyAeYU3vWPdHIlRsRrqkxcXHFsrFPbfGL
q8/hB1QWoW/2mN+IHblrAgBRWdIjySRzkW5KtQNMguFSRfh9p2SMq6OQktZcdXZbqJ7yLNeTMgF9
lr33XJlu/xBZ8Up0NKiCQhnxgdcckBKGe8IbCF+HxtVreTxwp1qjf6JiE40j8KdYIyz/M6WDJo6c
M9e7PQIi3f2Ri7BpvKOAMYJUcbuN4O6BTgg8PbWNxYL0fmZMu6wvXGGcyoI1XW1APARPVEd5QHsn
ghUj9nC1sKU7x3uLguaVXzEhQiH4244mKeFW/8gADic2YN/Iw6u8UTNe7BRtIJNHBBrvcr9LNI2l
/QT+KkrMlxjQZWzZ7KHDKmsLx0YLiNBl+lTNdA+nKdYvk8dSCQ1C0Ff8SnLCa6z/aZq+7rPkpXT0
VfIG4gwMbnjPwJc+8QqMJHL3WWRbP3gcqyjrVilwNxiOga5JAqUpyPJ2ICOhCbMRJBJGtUurhgU2
75YdbRxywZIX6q80jAMz312bs4mdkEOqPHmgUiFwrpdOJ4k+NRnRGxCEmkWiHLrBLXcVcZfU18zG
4/Ge4sXIGerzURYTsKmeolPkzqqTtQ5F/AbleNCU5BwXGsqm3qf/cx67oc/FpovWlyOBsnSCbMqj
o6RWiDCOsifDCvxsjn1DJgm57aljZlASZGQsRDFMS05RDPxoryrbkCtOhuU6tFnSTdGAOfNvsFKs
3fhly7AQk0FN4sR0w33RWeWW03endwIPyeR8qzF8ipHTgaGSH6TRy7kWLgZ1M0zVFugAhdWcPxXg
ZMjZdLBgwVgrosMFfmwcjYa8IDjGvQoYlofZs8H3axIJKppGkvpp98jbp9mqFCxW0tegAZGJq/zj
Rq8IMwTAGFxrQ+cGzCrEXmJ7j1K4lMeCgBAVZyMvqyZnlluHQVAR/LM502EejdLYSmstDZdM0kI4
IkKTxyj4VmeCMwMGJXMP6STbDdovOrXM8hesdGeYYeyij52jQzDg99H2lv0rjJ/EB87oVuSEO+hO
iRySviri+mgG9ppww2ZTtRehmwkr2WHFFKMB7a/8/gw9ErUJ3iffbEi37xAQdPdrcqFzhmSQEnSb
6NUF5A9RVJCul5QYotnvTqPyq8ZEr3C51Z32ivpmLZ5vd0zWAV2ulCNIMDZfviWJTVIH4PGIdav3
CJmoXqA5BakSsplWTJQHq6AjBPjPNu13JH2Cd/MrgCUQC+VBMg89cRLTu9qNCH0+hdgWZlP1X0K2
hNDrRCDSIvEfSYjwoD9pSFhNfvYqvkqeNpAoGzmDFRNRKIhEsdGZelEscM8I1tp1NPv2ZbRZS2Kd
YI4bB+KX3UpwhJSVBAAFVbhAeqhrFFAb+FlpnhifseiphgYG74u832UPoJM9M0erBcZCUe6rJ5uJ
vyM/VJwLivmHQ2G29h2kr6ingPWFkJTxD58SMlEWEyPet9mwBMLsY1fq2Xl3Ejvbf/J5l7138LS8
SR1P1INbYAlEbl0y602EfdxYTFbSR8GFjLTSw1DLeMiy2QPkCqOl0fg74cc0HKtRX+06PEZ8GZ2G
Zg6wHKaS5fIzkPvMPQKlwsdFYiChcapefsib0TnmEtsrtwWFNeTTKWhQ8X2UVvpt2dMVE7ugz6b6
wxZU8knQz1ClOQ9wmHVAZDaP3Lewzm+aqd8J7CKHvUrDXTUna1V3iMwcNgrXrNhWRhbshAztrNHY
RkG6SrJuq/CqG6Cz9Skwc4IzVm2oIZ/i7ethazF17pQukU7vn1Xrn26TXqrG1sAqmKXxbvHZjJP4
JOkVeQNcVE+KMW7rcYAcZLrijTRFvWLPG6IQDI1t4DL/t+XF7XHBE8lVxtbbZIdLgbflu+9wiVp2
eYvzeU1O+EHuepZoC5/QGFdJFZhUfc/1IZ1Uy6cOkuAJDZWCxX2pIGkQsA+LiMgcQ8xPSP6qEaGd
Sg2QsoJKWEhgn/gYwBChsWOciyadCiSTT0mU7yXyjZWJih7UR0JZxRVZTgbhpISc2tqHxiTqlASW
oJ+2SzBf+1U6NBw40imJu7GOZ9YwKc8UQ4wa0vo4JrY+SATFO0PRRliZY7rdUvMItjaW8vcEM/F8
cPMZMqVY+PlTgyS2t+vlFD/W7RXSxBndlw7ntooWFxXtaw2AoSf6c89zbhxiu5ItwdmYRidIKvSV
7Ezp9bPun9GTiBRZ3kaRmCaQgxlBOMXWypNV4l3ZKvjAwXLtJd1/g7bOpnAZFN66o2z5xZltWmqH
Jo4AXrQLk9MSDIkO3ZpYDc5VGbMYkdkcTf6+gE8dzecggqplsheOVzpnYqIyhCM3HkfMRSqGdLm8
Mo9eJ9O5paYB1MldC8nmwbtOYfwYuC66oZXDdiPFIQ+7Mf2DrTF4CERF/TSyq/UvN2rE0E85Clma
GmkL2ihG4cqGUvDGyMOwA3yj3zp+khBMXVWTAXESfj+sUfghDkv+9OSf0rf7nlC6WrF+uI7wzKBu
CYyZ8Gmar+DB+PZ8ZL7V3Ras8FpJ3mrObyrgupOwsItiIIS0u6uIcBCU10QMoU6QEizwhBkFi281
/VjCOqDsutMrdGk2nuoetGaKNKb8ZoUnITbwqbr4o/DKAOtIPTTqXw3ipkjzzwksbwBcloG/xXzl
QHPqoKxE1pAdcYi956A8BdlIrNhJNLxS4oJatNECPia0iS6jgAclXrByPkRewy5o/VYUZAjDtaO0
RoaC8gH96sWSOFVzfCsNZRt7rGP1qo3NN2RQT5skXvPbJea0Y9awQ9FKBhdqT04GIKsNwWGtByIV
iVRwcMiAlHbZAfOCZvGLEgCWaRvQKze5TmTJVR5LlhYgPjKwdym7qwkWZRYtrW1tfjqwyDnluE69
vQcno4FEkGXEUmWMdpp/rJixpEFr8Gno+m4IzNPktkuHcWOKrLdCn6ABHTiKxNiJVMNFJ8BeXmb5
CnlAY1/ZxQyPHi6CtCDp+3fYiCahNfA8Omthd9xBf5oz4pOdb8t0Sa2iQR+StZtuGd190JJONH/c
9bDkS5qBMP5qdZ+wjwawDJ8BM7yt4jDhGdFsSFGX+LkU9Ms07XM9vNvdt2ikgLgBQFEHihN+wB6c
gl5zFAX+NhrQB/cSNe2bHY2v0bQvFq3bbBNBO7n2Zc+s0TzGk05HZJxD9Sn0P4DpPGq20DE1RxSL
J1+43As+hIwUjNIk7cDuo1PlNifL/VUz8UDiizLGG/lU26jDKcFD8ZoLvVTRjDsHxd46bynDAHg6
goDeOtrNd8YeFyMAEmKxQRmD4PAPtCgLJt5ea5cqpos/BorIpec33VeBhIBOLsSBiABicv4SxG8J
FDQ39dKsrB2TqDyoYPobpxcQW4HMBGQtcRkZQBAE87MhfcNYMGdsF+PVaSrjU/DcWv2XxbQIEaGJ
3OKMIqWFVX5+7Mf6T2R9WvHEwFyDwhTzIQ4uwl+ZZX50oOekmRO2amaIqQlwGXrC9fKtX5GlQpSh
zaup7jz9w1TWZfdestu3XzuWsTYRPAi/ZmKLpiESsMEIsF+b1a5kaCQ+fQ4Z7gG9BEcTCDxCxSI9
f04g7ZiiebEubKQsWvvcq5g5oWQqbo0seOq6CZkU/KLOzojpt7OwmCEs4DSBcNydIOSfcc8KWa+9
QudJqyH/ghS8GE0r5qaCVBxkH2KLE9wSyHQOBsjpkuvfWM6gT5g77WpihEKBSmYHFmBSgPRAvU4u
YHh0tdG24y2iL4oRQKCmeDCwATqIWqcG6Uct1jYNRzl9gExO9ZPIqyxIdTp1GcWZmOA8kPugaXBA
SYOLDqqNRzRucbL/4b46aba68F3yWkBdwN7hG934xSmSpZhB2TQPCSxxBxCq9OCAFUzPfgoVwkkA
VGeEUBF/LOBqRxuBQn2G+C7zM50odo6HWGWXav+vVYRskwRN/iHaFtvBgawuYmI34lrZRyxG9cml
97r+oJXZEeBkbeH4jIpbXg8LgZNEuEEXP5tvlqBKkHQOpUB8bWqYbPjsTVAfa4DSyRwWsxWe3erl
/uMYwDOb6bBaxqTUkqsNZMFDk2rm27Lx709SlFp/OmrVZ08r44s7kBdSJgQZx305PbSJeq6ThKLK
dgaL6BCmJMf/K9MJnQWFirGhGqqtD1uedX+iBZA+HW0S9h+Ai1WW/SCUlurG4fMltBuwIrXcJ2LJ
9ri/701M7LP6W18GjMYtfinaBAeCJUAWEE/tpmf9ZaW8GMiXIh1pOf5d1ily09n8ITEeC6gBdLFQ
1pZy92KGmPqy7AoTIhDDCEZVk2Ak4cXC8Xb01yqJdLGbHP1Sx3B98iBm5RwLssaZ5Et1Mf14lrr9
zy+JbbEov6NhqZL1CdiEcucethCTP+BAhMf3yF1wbD61xCCb6MnoxOngq9BDHEt/FDNWTIcE+bGX
7t3hvZFgvL449BBwms4SWONeDhc+5yNlmsg6ojXFSoYQy1ZoetVfrQHFBFZI7HjR5v8iZOUs8+NY
CLcg+y0bRT1KsyMgvACOqCx0NPjCKcR2uUUWfCXS9OwW2rNtfo1Os7RpK5OZzYh2t8wm/zooQwep
my1jszuYpKNN2BWs8KeqaNcCYmp16aGQEj3ZUufa032FBh4/EaL6vdUuasM5AHzfvLFewbPtCeSk
+PQRjQpRsBwCvepJ1fiT97jG0wLBbxE9UDrN1g0+hcByhOeZscTjGhIXnd8h900oFv5zz2YD6Ruq
cd5GcXUmImSvPMaNto+5TVkXgBTv1HAkfDdjX4N2ccovovtehtFn1Lro8aWoUtZntPaPk9MEiuyj
ZWNYoZobrz8ZWC2UR5jxvQObI6OxSEh1DDVy18gXSqMl0rXQIzGLScRO3E2vty8KG3g4N0K4DSxV
GGr7MLFWtWTOjeafHgxiUFjlbsAd1XRPwxVmChZEflMUvQ6vBAG5YGs9/VU0SdrXofnHnxEMjOeo
3MXnHbKLq7zGc/YvJ9HvbsgMWKLEdd5PyRZpPgv8nE3cSayQuzKDj07NNsIE1qP9LTR2jMMpLa2z
TnJpafugIMu0CsWgse7Vio2ILcFL6daa0Czhppj6/uDGlNQUnwkvhFO/93bwKyR8WqFfo/+VROYS
XfTIet4gf67m8qn9ho1UWFnT9SWrVfJH3AOXJCTNChck3TwgJWFIbrBRpwuY1drXyydaB70hX6lf
9CMb1FscnFwGYDj/D/BJ5nMVEWjnseSSQy5TJlRUUf+JHFSiCTpl5aAfwmtxaMboZaK+a3Dyk588
tt9Z7+3a4uWerJ3NsomP2BAr4d6EZVNJaU6ISH5uePBjHKxmrDHoGu7ic/MS3ogWghrrTj0jtxq8
R/Y65Bp2x3BTjtpSwCm+PLKJ5zgDujL20rB1hr2UWQ/LEjWzXkvsGOvtVJtOgZoPZsHBgPXzGVBj
lUSJob0JDqQHJ8uK3ydy5PoWia9ZbNrZfhJ1g0VW0cx+MNoHfI4xVQI/H5tESMlkDICZUFA1a3Q8
oSNeA29pF5BKHwmviMlWZIgZOZKGMa3EQjDgLaZTcPJdaeNZ1T8TpJTMzBtHS88pgdFugVAhod3/
iCt3lU8lW908qBJqJ30DrIl0FgxwGtOkR0M6ilIBcxZ4B+YUi9CZwuODqmw/IICc1BrSo9yUrG3/
K1e1bQhCUgXoddgPxE/xgAoa9RWCgfB/JDi8ahWbRphSqn9OzYYeii8MUttuouTfSNtuFeccGb+W
pttqzg85CSom0f8g+vFwU+fx1GAAtchS83MVDflOZyTJfAGKBO6cdQME0z6o8Xx14MYwZqKQYG6J
sBTlPf5vayHtSu8oNzcqtyNRgKOtvvsKoLBBOpBh5rzdIatDQ2xxPi1X8+K+hwrms9l5lR8FMpAF
eKvIJPbhuQnKQeJiTsO3YgzNNpTQT6py6y6hBJHmwd2SckEhQ+4nj9QH+xTYuNVx7ZB1wdt3dy8O
4FrhLgXGsksWJyvPZht+uCmGgfKUjKi7dx5TT6ytVCvcWV12dH333AT5I7HaS+mGVA2wOSKq2et9
cjkJ3ekxT5B9PP9OLFZrqP62OR/UrrrNVf5BDl9LqudA1yvWQcMPf7qpea+qfd1lz4SCZThJtQ5I
vozsBQkc+lByFbqi6ugxONZ2hMXPyH8k3lFDiK7fe/ltMCtHqQg2X5rYLhKtePZyDLut1i3TlIsj
3luDdt+HEXIVuK5y0oGneIgJkvYYZqoNo630R33SIOtOlqmsX/G2OpYvJwgxTsVb+Q0cpkM9IxuP
UTgEC+fSvST4F2iad46RIypHEWVMewmUDEMDee+jL/SUzSQGHQZOgFXd3Mqnl5Vp05g9VhM2fFHo
SOQBBMngB8sAGEfLRoLblhmFA8YhmPwHis+KXpLkSAyDLn6ZvPsm+Rp2A/hwmr6LPEeu5D7g4uXf
JO504TlfbqCtk/huN5JGr0ENFhkfAQlbwNhewqrFte8Q1Rngu6nZ2hE8EZq2bsITaj2fuE6KlOxe
9BnQJKOPFgaw1ffZVg+xNrVkjGoNbZuztVTS2Gw1fu/r8i0g0A4g7ODaiAfkHeH1W7vM8yK0TSmQ
GkdSQUJhk6pT6ghE3oKO7QwuSX+hs9fyazUHTxNyoEIkdwh33KDfFqIjB2Sq2QmmXX1+XO+r56l8
ikL32ZlImcDkKPeGXIulEE+Vq3/L3xDkoDPDrULRgBYOeb5FpLym2PXZfRpLi08jnA4Ppqtu5fex
WV4URh9K/SxqawdPFxfkxJq53sODew+kKiPtp6DVCRX3hTiS0UrvaZpC0A8jTSv9aWOmO80Ojnh6
m15ZJpgGxcDXGafIdtauZphkVA8PlQ0Do/AjIgMGe1rVDj3DLyKQt1JzTvH8k7osL8zML1XtlnUC
iGwDucGRZHSjgX9K9e8h2mqtyn6raOWNbDMt80WvHEaNvUDNSsl3Kdv5IBJ8tiIFZHQEm0RznhO0
bU5grusu2c+ZXzK6BDyq8NDgEYmHX7VvtgDVyF7LsLpKBluXf+iC9s3mzmZQ1SplDXKkau5TlREy
iUHJKX9lv48sGSFJihi/+ibrMsLBe07L+WD31joppm2cV2sDGm9S7htpJXRNBbzN4nIpC8YdOHiL
L0m3lB3nLKZ1Ef0soYYLk2VWukGyimomGMCdZR+IXzvbGg75+SF7VgtXX6NTuk3M3HlYPQZofPwe
u7EvFBOTi/GUaVgyyPguSnTlzisruvZt2b6OFsA/0ZdVMJ2rglYaxRlurepbb4hpt8vxV8AaymPM
5WqnJCuDZFEdJX001k9tRULo8K6643KEQtWjL/Fhm9YNEr4kl6+b0f3ycLQ+XahZyy4vhNL4f7iS
RnXyFgSJLyKH2mIR3dRW7qOustfZSg8wifcgEIc0laoKLrSKT30pmTTGusO0axPPrOAvqJVwG5OI
yGaB6lWZevK1UFLAbA30puwO2LWcQKkGTm4vUwFzeusz0LDWATQX5o37da0w3Uxq25JAjTEyzPWX
0c9/09DeqdnJmOxXPyzhhWZjSxrdDvNa0B4wDS+6Ye3yqxTJJVSTc2V+5Qr7quxH2fszxaz/NXQu
8owV6bNOphrYsVSRiDMydf7BSBk+rEPFvWKq+ZdwHhL7yQ3dj9pG1HoCRIqpvGx1srse+jLexCko
QztBBVXTdkBlnNofs7GJ7Zew/rXXaUu1AI0qzQu45jDmm7ycdo7jHnrDWI/ecCzH7idsXnuNTd3T
FSPM5GvcNoEQQwpTaOlOQCLpVrqBLncey23z7T5HL+FT8ONBHXEFv7GZtzo03A7iw20t81u22dW6
d+2cn4YGW25qnZBANFryRPL8tTEh4JA0sgjMr1iq4hw6hrkYnZ9uHX3bXE/oVy11jQtvOdbD2qsf
fcIkrO6oOuqrzN0kypYu2gVvN2TRrjxrJPypa1v/a0pSxR766ih4VD+8DHPM3ntz3XZntpW38YV4
LgNOXPzDYhoqmX1G3SNrglCq4q3u7A1k/1jg7pYMUppAxAwQmsYRpJQCXVh/ennx7SdRDASl8Zix
pEmxjY+ELwvNHqWUlIKjo7/rZXVGhH2X+3BXlX8iShtj3hNiCiVryDHAEGO+Buds9iyP4ivtmK+t
SXJIQXaJDrto2bT1QGEmjcVRkfacK1vLZi+gnKmhLjfPfvfINhX4wi4EVJiVs2od5zjZi+GaTACS
H0JEjB6iPo5LXs8vdKREax/VyNl3Ko8B7w7aw0r3L4NHISwWhZWzhAVbwFiR5mjpG0lwY+gWKVw+
dCyHpMGux/+RdF47kWRJGH6ilNKbWyjvoIAqaG5S9DSk9+5kPv1+wUoj9cyuuigyj4n44zeXbvrO
IIjBfkMizpgJe3IcA1vzOHXlqVCsPriDcsVOVxlvM72R4rnN1rqpTmlJ5gUTvpAuwe1fcWhZI5iU
nyQrnQocy28fsKsD9y473Mo+VZ4+wRfd1En4l+dcl8VhCt+w9d/EPtJbNAIKmVvXkwbCMV5cxfpA
aWx+N8EXXxHrUuxqrG7ACyqLUr/DG5vvS6ZtoVKG31A4UNrkWL1AGTCS9ClDWhiq4brgMyD8oKWv
/tPH19pbvpfqLs83sbJjlqdbw6f/ACSp23NbikEPT5xGiqZXjIG7ucbkhTKBbcLJ4uYBVjPxHyw1
dWQZYiMbBNiStsWZWA5FzEgKDBlZAU7aGA3l/Z7LBbFs+ukx4G2Jg9756XRIuW1INlnQUgTUjDB2
L5ni1lH4a4UbFacfffcGPwIcfXKjxyZEn+a6Hy7Ahdz9JuWJRKtRNMsIrOjXFZk2qu8ThtR/7aw9
zG2/stxhiwCkkpKLHy4iBQmODAMO2ggzQNt6Uw5JaQkPgLZxglgxQ4YN/Gkng16O/hT8jdsCs461
pRycAv0L/7loFaPeZ6+0oUczxmvoWih8IFT0nBdWdxmZO+vmcNERhojnhgXrqRgIk9wvOPK89T0E
IHoDXAawf0YJA6vn6rb3Wj2Lb4ZNRZFj8xa0yRewPH1r8i8M/hUf9b39apvnxkT4PG9mfLR4stFx
hKdBYCO6Y5vApyV+ERurX3iI+E2VRfBvfpMIRH48BEKdnlDB8pIoarmbOSrbxpbtUXGYaTm7SV29
7CMt33vuM8kCgNxq/0O4ho/Ctz/N9xT5UuVT/eLu31PxaTqEOlxtjF/0FvWGLMKi/AwIt465CsWw
Uzk3seHDq5PyMnWZXpE2Sqm5aTG1zCFcGNB0USvBmbJE+wOKLacuxSpC+M3g3JWbHWom7zKtqACh
R3DghNS5xT+GDRhC9y1i5EUtfxIgKHgCnW0fk2lnp88ZhbPrYhKePZeZsRrC4AGlFGXoVbxrrC55
VlH2GlogtZB8/IRee35x4nbtdxXrE0cJBtg1d5AIu9sGu6sOar/3TIQeyCs2BmV79KnHwjpDEAQR
vfqLRTV2ZLwlfz1MPm8bEjVWZpBa/Hx4DKHwd0ymzWBtYFQ0xCi7lmk9YybC7rMTFOhgtQvCRm3q
V5mWHZcKr1bcgy10XaxR11uPxXkm/PDBm7L/dEplG1k1JtXK6ZFYTtQ+6tRCIhFflA72MKA0Fg8m
OxpjiN2UfdoEI4VxdxvBl2IWjthTAgYD6rFu0y3mjeIQYRcv4hcO2UCj0FRh8+WSE4rXhJgCYo94
YoONBKibVcnAxd8iofND9HpwYSsD2/DxIymsM6KDQ0hXHqUQz8jwzpt3EOubZzQ3c7KvIU0l3jpP
ykPhmpD+Ld1oNt5046OZDPzoovqtHOxTF3+bYBq60zxYWr3vPHzshfra9GvY/X+7vn8PuALmPHlK
FKIDJ+MsNYnHiiBgZ3c8OYnBG66qY9kMCk1yd5/iZqcCDgYcyel0i7TdaBq6A+e9HIpnE30hqaX1
KewxkiB6lQymk4VxEwHhD6aC6sju5KnyKOvmADt+xcisrXfYt6vcPaoUfFEvYew35pUXUj5YDMAY
dzi4UTdMMkVSKOQqPTUPRf0siLEaDgZZFwj5JlZXhXhNYPUksp+jIvyeoAG6vQ3FT1hSWs9jI3hg
vgWRQ8ADXMp2axPnyegEexAPwW62GRJ4KmWfvXYwusXfXHwUs9AmSnDfT39CrFqjm+BJBViqePH5
DjFERKjnQFZFDQUqtR7cGaeFAQdZsE6trlaR38Hu7oiKGMNXM6itR8tYjlbcHFFI3+zhqZqrPXvd
UnfD//Trm6cmLnQfGcLB+Zvkl4J6dGi7/2qi58x0ZRbNOpvOYiOXY487UY9qo8HYM4iRJWI9bu0x
pKGwsjZlwLty22D3K7AGTDccG6iHwVAerezGT9cxw9p4YyaEo3F6eathUf9ZXftkaOQ+NtwRgb0c
YoUBu+0BrybZVnh1DEGi5kNLkr0DkM8wFP7hLcRcqyYtN4ygQjnLG2yppzmpjipnIzvtARp1j46W
nuPRNt6r3rkMo3oRPaHj/MM39rjU82uXl7+cWqhBC3V8rRWrZXb25BX9zTWcKhKdUZS5aI9D2z8H
JXXKQO7hCDsYMwsmiExTwAKUMX9R064ZLl4jHQWu+zEDtdUKUBzrD3ug9qkB/ZZVVM+7SIp3J8JZ
s3tkL+z42Z4+GzhmdMeCBg3fR6sOOOCQ72N7I+JUmoBNCGNS1IEVhpyL+Vy0Fw9pG4Qm4Jrgu01Q
cGbFtZit/4aI3oe6ZwmJpYINkhAaINzTLv0LRfoiwknbCl6EXYNp/qMPF6pDArDkEOvWerjs7UAd
HUa0VtbfFlLqfsExGR8yhQ2jpXwwqouc5G31LvooH8gFrZyCBz3DLQvN6LBsOit4mpofPmKD0D9m
oMClDQV5DgvKbf+w0Nd5Jvmr3pNvULaGlEwWePZUMB/Vui1aNgx29P6zw8i5byyaBWc16cQW6f/V
NalP6tLWKWubYsym+UxeQvHQFhZQlRSnHg+Kyss2ZXv+ddxAkKQ5VDp6fJom69TTH+HghL4Ea57h
QkF0nXGmp9h7bFDH4aqUijeLZpwyiBpxClcHOkUeGbhnCkUh2tYUtg+eE2FvGOwb/Av7QpEENj86
Rfg+m96mVPEees7YWici1cLJAINgYFl9ESW1GA8itqsgG0AAact6T+JwRmNuutsxT9ZjxGGxqdKX
lMNATT7u9eYvU6kxxPtPe/JT3URdWQK4ukDb47PIpVRKW9WF2P3miC/8t5F+AxNZhUc/tk5i7jAg
B8yTmJRrwdN4dVzrPaAz3LZVEQTXbkyBvKA5GL86G9r0ALUwA2j8xW0s6Hy9/TDQlQJMuDiPJpRX
wkUzjfAoSD6TkZR5tun9Kx1/200+VTPTaUe74u6wdgmlDavhIHymX8dX1kQBTQIivAXozEmvZdcA
DnRDhpiNF33uIotPEjIc4AbLCuJCw/ZEqgzKHtkqHnghu2aEhNP9OlFdQtw4Uqfc4OsXnESdV/Th
RTzNjXC5R6CRMrcrsBND4z678Ny4Vr2JkECwXDHNwJZuw3hFAHQHRv1cVxe3jA6JgSynAEujN3N0
47GBTCtbLMRxpo+R76WQUdDlGYw8GxM5PR85MULKWg5AVrMIYSYH3k2QnwOYDg5KEt+oH0ZKME+Z
xJZUr4i4INiKXhiGe4LltDwwB4RNyum8d45l9CE2AyWUcIZYIdzOVFCOLMLZxStXFSG/qWG+lBC7
ogaXZEJO+vFf+24zNS6M7zJwd5XTHK0ScNwAk2s5f3QsDBgcV169qzmPIyZhLT3dAAGUnEeMM6P9
jLZHo0ybivAU4TIbFATXc/m1xc1n+JT5R+EOFIBDtKFy9mRgB7Gj1hLUNXjbBAirBxhdWMfllLxY
zC+1+VXLC+i0oAPVNcNrh/SaLlormE7dDCL/EjPxnAmhzyUa1VhF8ReUfmsA8UZ14zXm4+Dg1jTM
6O2yZ5dU89EihG6tx8lD2p6H+az7SJH7M7LY0fltNFjgv+jlTAR9Zz927XsyQdBzPzPUW43Wbz5y
AKSRdRRTXPdkPjIE3GrTT0QUFq9D0556He1jsLcT88kHeVOIHJyWU4QPsF1752IFkMFWL4yDznqy
6uhRm61VVgWIEvEymuJHVXxmkbebMfbo0m0Lkj8OuGwiSOIU9ppk15TWvcTznvY5YIyP/9vK9+qD
kU3rjsLswRnstZqrJ8eCEGxS3EyEAXlPdQja8sk82VDFpvfvwurDnI8+Rbfns+q7FVg40QOcSICb
9YD6BeqWHa1qMFVI48GSH10TvFQjclNq095aOVr1PNveRl5F31PxYNQ01GfvsyifIO4uRrax2BeN
tm3JEPaKC+49zNeapCb4hlq++mlgFjQU1i0SFA+S0wTqbIyY37mIsBhFAJB3xWcarwrzzWgp/bEy
yN74jDZ5KXYj8Vbs4Gy5VUvwlKek0YI2tt+lb+OGxsJKyGkgDyqlv6rGnIWNjLbZzkG4Nupo76Do
tcl81uGJaPqWvo3RzHvDqS/x9gmODgenQxZwSCEnEgemOAi79rLgbL9s0phcvgV08dun4BHxOyvZ
mxPi//5zZfxjoBsBYMuE08BUyimf+H17/btMvhqyqhzQBQofDUoz+aw+E1X5W2O4T6hCMVFbDGTN
mC9u3fw6qR9ofXsP9HfqjmgRswGtLmNr0jBqhlzR59Jdq6l5mmFDLCAyPi8sZZDPZZKPMgK297pa
tgb0xSy6dyiya6AlmDIiFJ31cwWzECcr0eGY8BFNmHOI/ablbXI/Eg+KFjRQQ/tnWOOpwN0cEeqI
b5hANngAy4kspM1oIsSZJl8IYoo+t1XBAUYooKl+SqEDR81zOokQlFvOTPtdbX3rYUM2IgLfmJ0Z
N/OFG0E3/2gJzWc0Dm9a2gOnzsDMBvsIu86eO4TRhTTfetCsBv8u/tQVyLWoFjSQGzqhoSAC2/0W
o4mQ+UfF1C5ihCxK6rjGrpSOCv6Z+5Ygh1MpUclpfcCb7UstL2Z9I1Z0hMluPXhQQEN1q6LssYuN
ZwsDblFP+CMXgrv8VwUvvXUjd13Ivj6hDw4a+yFmxIgmd+mJSg03Iw5XwxL81ev0H0EYh6hY84+w
5Xx65Kae4EJeZDNG6lWqk/SrmXjSeDmJl5rSSTXG/TxUcGDxBYDXAwkEfGvbwjVkEM2Z9CgVX4kt
FVYavYuQkz5GzAs8uFMRXOY/IqyyuJGL6Evl1xnsoMDzHVZeAi2L3Z/0HKMc5rxvk4TlxsILlDvX
9dJVqlGmwXE1md5ynIsfUUBfADq3hqXQ6s9a6bEPCKHi2lwcKMT4EGLNKT8b280v1+ENlO6RSLKT
PmTjaqTlTcZ45Q0LPSllopowzzCcNTYTFwcaV08Gj2PDQ14+J87C1sLxc7G3TXWNqH9C/FkyaG+x
f0w1FgWVa1H5yK7anY83fQtztKiaTTVpV/4GPG4vwVQr+YsPk4f3lKlehnmVsydbAE8Nz2yLY1z5
jK566N3MxNxz195S8OYWUoRsx0jEM5+KWfRMamk7oL8s1lRUqG4wvxWVxfATz9C/o0PLxQ9Yk5ru
XoPusCzIULNg6wwQdaknZ4/U3GXGiRza80NSDRev7i6+E1yCBOM7WHUGJJ2B19PK+NN6Im+MXrJ1
z1FMhdXQ1DNBGY2/XuqsoFxtEDmYONx2c7bVQ3eduDrHFDLUechfIzM+JWb6AiMBHV4xnvKB0ECs
XnmBGRERyLR82k9iS0s9eszLF19+++weRAcYEIUDPLRLwm4zwwRMCNBGuOAiC4HnzyAFrUQw3tuB
WoZM0/Bm4h3Gya3k5FlPzbX0+nthp0Bq1lsxYQaUl+D+YPh191L9sW3sAod0V8bDfyVpe6HB/vQo
KchYcx7macBJDemvWR4mP/hD9TYXuKaMyT11/KPdLgVG6P4x7rpjmhgbw3L3BIyYgLwAA/1DqRLM
ETHeQ8c5adUqYLDjYUwddPlhGX8ssNRO/zAwx9GNfURJ6X1qcwbRoiD554kReZtzAcVIM6AwOYSg
kpu1DycYHTDXmEcMqYQCUHBgXw4bbRMLwwl7Gsi09YSW5ZJTQgSorn0F8ROX8Za0EQ1lR1jecryi
2/gwLCE61B0lowtwgyvAaKMNQznohMz1Pbh0jK+x/sXEHoiYQDGZVTPqihtOAZLKbhHm6gWwKImL
qb6VTcBgQPpquYEzDkhWfATNpooOPtCSP2FNs9iPBrosyCuP2dxh4/il9ejA3M9Afcbe1Wd3G1gT
pcEqyyN8dq5uHcMVtN7GqSaADiZEi6zay+Nr5XlboOy+sB9zgqx9Ltx26G9cZ4CTKtgPUXLg2uzN
e+RmRwOrPkiAS5Jtft80M1BiinC1IllRu2rHpYfRFxxGem7YUSq9p0BoHVBkipnciIEtVhCUPlIV
dAD0gX3+fdR8TBXuZuPVh4YDY2NVWeg6Cwnb/nX8l+0y4+WaEiHLSTC0ya1ggpWpnlnswar7Z2fu
1q4Dz7A69NM21rJXGsmUlYMHLhyI9cgxluHtCWfdPjv5BkczXCCBZbxtja2cF30GcX4ijEhzd8vo
jRI4JulfsjAj+CYdLlgptS89uJ+/6C1nnVaYB5xAXhdYpnkKQBDmwYUYYhtWajfzNNiiyprfOnik
02Bd59ywH2zKXb1kokDfOzHUnbc1jUMcnhGZUgOwNBd3l+DTgpflHG/h0zbJO37/LqisbHXjUFDD
F4y6WyJw12zmii1Z0VDAisFa0Dtax3heO59YcPdZbD9EodT2RMun7e+gHMa9ixuA4ff3cTgVBPKs
2p7xaZpxQ5ZlsS1EDGQu/YDljgUjFKsdFyawTW2ls33TmFubkmFybsucBg8tKxoD/aJKgDaJ1YW4
cXctzIY9g5uaKaVNjaKgJmY4DUzun67Sji7tjU6CVq7eUc48xhq+YlWIT/WlmL54fW27BbqLalis
MAisfItgtUBTokj7CkbUNp8MGIX5WV3k9J8rfGLOevfCfk2a9xkkrjBF4oP0oS4Ix7zZ7rbfwk1A
5fNjgV2Y+FY/81Q9PeKt4sGqzrG61S43sP+N9zOBBhH2Z0v8jtHwqB/aFssKd1lN9R/JUhds3U3u
cUrgqOLApUp/qZbyGSY/QB5hd1x3DJ341nzPiZIh4FZTCruTgFIYJAwZDE+9fMuW+j+68Q06CfB5
E5Y57xFmZnVIeGp8wTw5w0a0sZmzp/LBsW/0zJgKcAe8SPQ7/idwG3osXilyHlr9bk3XkRH6sGym
Gj8soNT4zjKSeVSoM1ETLQZcbNQ3YO384WNKw4MKqNhYXUHVv1G7UiaNlEC6R2dWYONJnxLEP417
lRuU3etDL5YmyDS69YRxl2ctq75P32J/p+p4zQeR837AcOXR7Eik0iy0nPOhgKtRki04L+2JVwID
VvdZVotzgw4DiXZ+wP6rY+Ez0gcAm9uTHkOBHX54mE4abQz7o4eP6NF5cX8ZGm5Ckfu7FJvgE0eP
gdcEOhcA4tnYS5SU33TguX6aOOODHjnbB0dH20Tw9P+IetNtGSN2jwtkVjsiiD1nsAqSH78tYPIc
pQN9YRFeU/QXAzUZY+F8OhGvu2+oNlKe6Fj3OLV5G3kWkcG5RzfdTedFEbiIWBZdeg7fiDou6wmx
F1tepAeHLrJxdX50aWFygMP5bz0dwfQe5W0DslHXBvaHFysk1nvZdFrScfwSjTI4l15hp87Tjymt
qvlbR1zZ2Zsh1zZjS0Ft4DYX3WROHtXaJhuIiFmYOCHMrSEa8ytVjO5GrqaZqygl3t1JD625DXD3
tZ8i5qU82yLotrTePVB+O+1GzJTYAq72Leu5BmbmCqSF5ZeaMBRjSU0TPMm1gtUU+NyC9rkfv6yR
4k1wVFha7KGw+uKg9zUkXujj9HxNlkEkbRudKT+Rkoh6DeMPR9+y8Zz6JaVL5R0zQMEWKAC6adJ/
Co5nw78a9DopNSNdMLbCCcP2c69+FKNS/SNAGw5HIZON7uGSJqkwdXwdXPi18dksnL3pXsBGKWF2
S9dtXecPmTkHCK1UumenPKeFw+XGC8mF2cfhMNv1zoSehvHKqmy/bXaNL9lRA+SvSa2a6WfGxKCR
pr7s31qINPmS7BaonIAQTJqaCH8ZVN9UUkGN3gPRZOB8sjJYEhGWTYn9yC8qP62g+9EXBgHGtqVV
cJhiCATTKtwnAIh4CV1ygYGwkcJ2YEbDAUT/KTl7DQL0ujsiVTxmADPKQ7wPZ80WLS9vyNKHNXRs
2Q/Qq2AaFNbBFwZ19JOM6Spg0Ci/ZuyEa5fyR75Mi9sbNCtoW3J/V8q+CFevqIijdd29oaNnyu4h
pZFsAZrbzrXWxAdWpEdBKl2nPB5+xwl4ysyc0wDnyZiIOncw+Odh3XSMVo30Etm3NLkqtCvTflBv
/BPCnsTXY51C1yyHU6chJOYCKkBmkZ6vinxew8ASQ4SakgEimVR2Ruhs6u5ZgS7ZdKO09yghZvaw
CrGkj+F5EdTeTxA+K8xwxl2aq2PoM0BdrrZTf2nWv8jx1jEU/kJIvfo3KkcTsx1jREw7TjizMpZ0
u0s6QkOKIs9YpcN8H6Kjm3DCkOrUauGLUyzvgqBIpmFDTzXoxt+yxg9tMSmVrPGsyvjFoQDwMiKm
ahQB5cAgyT25WDg4bn8pkuAL+eAMScFMYULnGhIth34HpZKCrq3N/S6IcggmeOmli7bN0F3VWGza
KUFybXHv2uYcCsxVasWnhSggb1611vxMoSE1mDJbtblLhTyhsNaCZVVex/DNXNx7wUTE7G4tZH56
FImCtQnuCJnrTcW9ZggAFCzoIF55G0FNPBDiISXYMUEm9WH1jKu1/sw+hz551Th6s2gf0zHOTf86
k81d4GiWueIOuIYDB9nS38C5xadzQ/ogxm495ZnqPCIoHLy+fwWLstrAwMhEpdPXii16ISkjBHXD
hnuNZa5XIqrh13mQt9PAJ7Nia5WbGIAn4z6zS2L74k/zY2x4P1UBJgaEMPj/egBKOdOm7qrDCafh
cyvYTDWBMSQtoPMqvS9O1VSNl0H/XtQ14aIwk/c2GQ8GHs0ZAuwFnoi5fFsYxKXbfsYohcv19zyU
dWqbvyQtajya1gykBTdNTMDp01F8/TT5SzMkJ7bp2oMSSDMhaVPpD6GSInQkHAUABjd50kiFT0qv
hJtiuIvpUgVnLaHqEFwW/1JBrgKVldqpRJyPTKvCUu9gzRcWP94ZXC1c70VEHJXk1ZcX+6Pm9LQE
RcCisYV+uFw7Dbq59i9oXhcLp3I67PZRbgowtYeR+RC8q3p0705yb5KA5gRRweDtObBapiaU50lD
pi93dlG5u4HEZytAgYWIfsGTnwlGwc2vIAZwLJsTFaiPG/NDZ4Z/ak3IHOywfI1mn7j1JKSBm5dd
zgeVFSqb4Yjk6FFvvY8BmyrQCIPZG3Nvi2uD6CuImAdfL2Ha0fRg3x7VxX89eRnk5+gWqbnZtFOM
qRPuH8vJybXW1j3MFQK6jzWRKUlwbWdbkkn+tO156XZ1dpN2RboSRmIuXFTueazH1NrndFwGhKia
vldBg/9Auvekias+Xav8qC0ymLj7IntchRj5zemwDaov1NjbnCmW7XePDu4K1PC+MW+WucLYnxvZ
B3vkrMfwlQPRyGCjVPvae5YQaebM9ZDttGhnCY0F41nIPYys2MTuWZsy4UBJGx9A7YqMLcRiHeaU
wXk1DPfCvJI0JzdNLlUCjacLEZqTvBqpqMJ817OPY9gBiA6h/l+4AqQ7ZdHP+BN3Oimb4bM3W49H
Q984xqZx3I8meqlwwMoFZKi3eslgkdOpDT8cpPIuQIEPIJVyXc0M+LOA2R6wtuo+nRofbtrBjNwX
nQsxYk5jwqco0kPNk/ptAZOLwjFtiF4WGg+Hfw3mk9ZifMfwL35KazhnNUlZ4FRO3J905u3x8KVQ
O44EBTFCISG222pOdSwh7RcBUTRbABwFSztKMEFOjrBKovxu9rCWoPJpCDdMc/jpwTpKvrXv9Q9m
qza53z1TbAgKXpN1zCmIB8yBc+k1Q87CFAK7rb2iQ626hmk7wgMGSybhANjzIg2puKd70qEj3zow
9njUkMGDVdGZuOxzcs6pvDB+nbMLxbOpmHoxD7aKL7QMQhl4mBAD4gLYocXOPG59h8PeEp7+tSBn
1/etPeMESJzYK1xB9MogPNPcakW+4o8Ql3qAeJ3BicpzAMrlOEbmcwUnDTR7qoJtW3DSDVeZynvm
/JIZG7d28PwLGVEXG9zEthaECEBZcT+kACOKrU7UaworLTSItnK+qyHmMoCGrXfln6RSa68IIbI+
dNz1gvlPZ51wuQpgWtpktHUBlL52i10JF6/9Hoo7i9knj2XzXYHYFBDldGaTEQkR8nMLb3y3i4bV
1l8cZ15rY72fkpXZ/gkWD2smdnWe2HDO52Uv9QgpNPa8C3GwpZmWGynGoIgpgV5RtGXfsO7pEAsv
ZCbhvmCN+8BpHXeOxDK5FNL8IQuiNQi7Zhrd/uM9Csuvy/EHQviQ2/O6Tn2q8a+0GDc0leAYE/wy
qbpzOOq5jMJKi1UK5kZCegvlA79dVM757OHJz4s9yx6Ub0+bw3mQYHkR8hDIiMjxYIReEq9HOoJq
NqQKtpnsjDMPi4bG4p6znDfiZLavHLxRfYHnTBKoyINGaoWiwGOv3QpRRbZQJoTFbx4CLQcAXvWp
118F/RSlG84u/LS0OkhRyK3vzfOjjU5X/mrI3QIaA92zTIZ9yJeNmbGaQ/raw76XvyBgiourxoMO
Lb7BRlEaFu4ZqfZGNjyID9MFk/rNv7ZAQLkUO5yaD3HK7iNhKM9JbHuQA0IOHQs5CE6focd3gMIC
gLHoX6VPX4UVhh/kGxFTUqAmGgucptT3pt8iwlA/PU6/1oKFET0F6SPBQ9XeGNOPyGrzsiSmIF2V
fbziJeFNjbUJs+/kGjcM5cyt1LlLhC0OmyWfriby6MoMNwYkaQVVVXohuV265KBiDQ0SNUZxIeAR
bjSz7jvNtUBpgXGbPBQHOq+pPix5dqTZNCiSpNn8/U9gyxZ1UgO3u9tbwqyl0oJgdZs0dNDASXHw
t0GDOFdEivXWlhdlIevqp/kk15k2NSuqWMfG8KUTKRQ8psGNXvFvvoyMsl29fBmyegez89Mz/WPk
B/d4gmi6LD4U1xpG6HiUrY/xEmJLY13WxHv0ycpz0WZZFReMsqk43HPuY+cRMBc2zfGGKdutywE9
mV4AKhQiPnHDfHmkgTmWM/O/4jFAOFxz/tC1EsU8mag3J/ALC1epYG2WxorS+oJVj1iSparYW7WN
6qxq126cXkMK8nVgAoLP4Fljjh1/XLQU9Op1DiBPzu0f/T9t8N6kBtSRNltjf0uy9M1YLFxFAUbn
Hs+0jA+k4fsaZIammVRkvf5S1clP0TzVzACtgP9tQW6QWu3mVMQVJ69jXKzGuxVhhl9x+FAT7l3N
PKP82Zy6b3iwazRrb1WDB1GyMTmJUnt6idryJLKirLknoB5Rd4sCAyAqPXlQACCHbBLBq7y/pgdL
gNlvw9ORLjTyhr24yFCcDRAFcgKs4hIHzeYaXbTWIhKXCUrVrjjQH6jbSQrNo2cI3BDaWfMlHCoW
Gw0dBFFt8g+o9INim9QEknDt+u5ejQNVWfTsA/ELGLUQR2x52bMcZB6BFm4Opb4iqW4rQoQheHcQ
lEBogy10HiosBMpvnZ6jeo9gu7PEA4xDOeohdA5kRusHh55ohMpiz8yHaV8ci4MTHi+8DYUCXl0n
sb/CfmIMot2S/l8CLmfiWACp9ukW3zkwJF0IJvMPnEm4RWvK6tDVMTYfzswifCY6g609emKSzydU
6Cco7GHQS4iSz6/DO2zJXZjvWnk3OFuoqUhaf5jZegvXBUqIa9FhOET6MNSryosgVplXnjocb8/Y
G5wrDcWzeFiFAI+YAWVDjFfSdJYJCUZMBiNgkhWSrdldrL2gCZNpQks1V5z17NbdRGO6cCH62CLT
p9KmYNWOdOAc0gKHHZlHanyVa1uGWfy/VWRymV4ljqgGWrEAEgzTvIDu6825My9BHh1x6lnRHqAG
eJSmWam3hETMhBmBeRc8Pw8N5Jk/1B8YsCaUFDrdWaipBw6970GtUtdYLc7ZA7FpOa0cc00eCGXQ
DEuvtGAPYk+dEDmsgYC3qOdqANGFHc1hxfGv8bV+g4yrL89+GUGtUAMM9j0ssFTxwA1kARM1UVB3
dvMEK4Z8l15bAf8G6IdHojSnT25Mg5Mzochrkhe74OVN77kHp3Ph/bUoqKCNIwvski+ursSDgAUF
g0y36HWiB5+gXtX6Tllvcflthzm2K+steFJrcCcd3GTCwOOpj8PVUCcwQ/aCCyrnIFTxp7wMX2s0
WIlFNLR5q5P3HllFz0ids6w2X5eBk5+1q/JfiN+foz1K3bbneQycVN/6lG70mNXljNjalV8RR3zi
A4xKQ8hMeU59NlDz6dtnznsqpkT/xD2DXUGo5hKUux7TfrRxEBKZTZ09ooD5GESCgJqjOIr9aalE
w5FulDlMb78aaNEGZnjSQ+XGwVQE9gniRfNG5xrhGNn7EMQpd4TIFnLYNDQtQfDWZFzw1Q9Yetu4
u8ZWv1Cox8pt1d2zEc5XD1zuUsHItaVBWssMi4QiuHwTrBBEZE64cZb4FMXcQR81Y0k8snBEShRD
0yM+pgzqAKjZUo5mvTNi+c9J9H7TRUe/Q1wS8rvUgQnW650cI4N/XO6Tfjd02j5fSvOhYYBodDfu
2bGc9kKrDCj1x5iyljtXq56M8Inh22P1opkorOKvubx4VBJh6z1jiX0urbfBDdctRPXqGS0hx2t7
UKSXVUxuOeaxtfdFM+1B2whdB9Da3APF9HTgY1aQF4EtUPcMEFY3q3rY5aQzWdmmgRI/T+7axBCj
obBguKZRauZUzfnoEt+oXdPZYz15VNSjxcSDTjRI2J10LvbZyJ1Tgd8AdEiC/M5MTSBHPXroQM1o
W8LG4SWNfGsqHwf0m2gG+CggtyPE3qIhCtO+jEv9zGW0jyhzLfQ6Rj0/TUadCPgMK96zsR5Oz41T
PEdzcqiHGSy5/Tdwn87q2irn2kTD0YF0QJASroAYmKVQp3qiBypzOxZtu8oafFda/W2ktUXnFKTR
T2YRJlA5W1IVMHP4xv79adbe/FQdfMDRzEIKklkLnEpySBxihWe0BkP7lOkJRo7OLgvj92BKXsNZ
O9UuKluk87VFFiVeF8jSIGs8F6QRhVX8lAcTWVPN69iMBGk0m7mn/9emBA9Df6Xyf74z/rPS+mty
y4Ojl3/KpNkNrjpMPDV7Se59V93zQEegZkpckjxFFO9e5kLP1s6Rr/3TavyIGAK7SKllOJpzlCCI
T6m8KvJdpNgIAbqWcKK5lFANa9u0XCT2X31iLTIChpcnTYW805/ZdJ9wij/Gn1Zm4oe2kJmMfQUa
ugU+O38LMyI64bDQMLHX+zdrXNAMdc62oCemQrfCs9yE5Z/KymUq59Dz6dCubBhB2qkdr6oat2lL
m44zlEUtXZSEXD1Dg5TFK+V7N/SXyj1oRAIDhMK8f0EVCNphQp604CVpy7BOe+Tcvq8f3FJtGk/7
b6mMbBVbyVpTOsdsRVuO7eSmaA8LHC/GyjmGFiiBuHxB2MyYBcqKUVbxxNOUvjHKn2YdWn4bv9J6
Mg2tuYyKiDBZytc0qzDbjFZGsM4j5wkvzw+zw6opsLnssFpBi83YOTC3nZvBsSF7QfMOvJbZHJnM
Il20ejIhJwYfVfa1JIbCzOrv1BLUUdIs+cWnHRqIZP2UnCh6VeePbv/+UcJKyog9g9VMDfc8T8nB
GOYXbJrPy+R81TpswNZjtIAdiGd4b/ibADYc/WQhMLTaduoVxMxJsfHggNW/kMsj7X7jE7X4J8Oo
ts26awpZaHScW8pZUzoe7gZCmz/rKN/bHmb+/1g6r+XWsewMPxGqkMMtCRDMYpBISTco6UhCzhlP
72/3uMplj7unT0sksPdaf5xSf9aRHk8fJIyN84+daq4c4VWtzVclMY8s9r9OhD19Mv4TeE1q4YWw
FqydgxLjNSlYObTK1ee3ifz4OGSXQxRZFMNGnfX7UmrvAQUcVLW85DQWrScygX6C+t98bWOqJI3v
gM7KQoVMoLzzgIc05Dpa1StMX1zlqxaW9NCgdHfM1K3t4IZig5GOHnchGQIuA0mFD1CLnYImjNmD
VU6PcldOCazWwQtnmyAM/TxrO0WrPjuWxlw3Ma+LxmETrbDek2WqeguhZhr5rIOZcvRW1UfIitRi
HFEkOMXklV5nUGus1aAwGSkTxFNLlrFDtAlGQpIG2W9xDxShU5/NoI6MXIVkKkfDWwy+LRL2AKCG
BlVq3ngharicXUkpiOZqtm3Gb6HYX2ExeCIRzJwQ/gOOYKfj7TB7orSnHw2YJzMDfxaUyxfeOjE0
ix5gmF0BRDAsoZ7/HBQyvwcs5wri9fyPQbHN+e51V5IeLQ4fAt/R5iABMoRr0LM5FwL+cidRxIbk
gOmE7hudwqf1NPsjS2A5P8JEJ8Ic0CnmVrPk9IIKA8LwGHNm6ROGFt4AolgwXKPHiWvX4dkgRJbG
lXM9RhvFxKgCYs2dVkkJfhtYdJ5/rJxr2/gLmiueQ/IvmnbcWGACNK9nC7BPT0Cp9WnzZ07Lul6m
PYT9WrNZjbEJJiz2MVNDLV2njvQl8bc646K3A8rMDv89B6DiyzinOK4hcDLBFesomVI1OAQYDXLC
N+XoSyGzbgbap0ZYFNCjSuXK5hJLivOcRAd+pvPQEEelDvm21fKHyS+S0oOpG7eiln8tlI5jiHYk
Xb5loyHNObyrSBRJ8dumKSVydFJISIuVkAHcoXFsl/AAhXSxGrKGGHLwauTcElqViCQzcpsQCUxf
Q+A5RM1IkeIL33Jjdzd7RKufiu8WFX7Z4H1ztSy6YGC8UW2MxYDeSb6wpEL3MLJ9IzLTum+Hfz0P
FZIc2HoFq0z6DEkFafTqtuiz35AWwsgoKK2OzYtwTHcY/tlo4hk/0xA3i5+w20pUw84KTXV8kgK4
EdyiOQmt7t1RIrQJDgah3i9bYyfS4pKYw+QoJufGajZIir91S6HXFygAu5lB3wPUYIw4MWO6Uwqw
0+xMkh0jxjZFi4ZmvyzJiYI9+A+2ZIvitd7qOimvsZ/iDxnpt4mgAtoJRC2BD2fLWbAz6cHeUGoq
Q8TKK28y+UudEsKfVOyJN1IfESaAKfAFZrDC44Kh32YrIsA967Zptzyj4i2f9/zqgU7yOnW8eWkc
RT53pLIVearcvQ3qo6FYpWvGVfPeaQ4jW7jW0/FqWFelwM1ckXhlZlgpW34poKmFqRjp8T4Kcqp6
o6NVE85mqIm/mNUzzm5q0HijSfREOsIgmB6VHzz0qSVtwpKYwEi7z8GbHNhYmUvBdckVLxKMfWna
6zkywco/ASRrp/xs+5bgAhMAcTTG70Iyj0a/sOVaFR5/aksKQJgFnANQBOUYYxBsX1FslgXwTerE
H+7sknb50RfszUhF/XbQvVLEQfNoE2JdOjSXkCPnBMFZ/N+pA/BlkbCd4i8NileLH0yjy9fJu6uT
gH5IjcP1nkxbJXFYKRmW829d5YWp+G7RlbSt24fZcejsfUXah8YoL5X/0kL1YiFYXCZpr7bx39Jr
BD2Yfjrqnrbwaqud1xwmJPBEML+MGrE9efxQOJFMGBgnSu6GavacXsa8VYwkwnZnfQ+Qq72xIJ1D
t5NWLl+ykc6ofsGhnIDxoCQRaZ7Poswy0Ql2TMDA9ZzFuRg/raL8COK3aGbBxIBLgEkU/AiilTuO
BNr0pmc2CIDxGUgQzYSfhkN6VvjOKCvAKQYi8lIRBy0wt5oLOO0lH3bm2+JkEzB7KgFX0gVYgJZV
g+oquLx4RKN3Dg+CTxk8VDhRFswxNE418dQUKb7ni5BRNjGmXHy/mAuDOqOVqhJNO1PWciz/LQF6
Q0JBsoqg4uC3scFWSeyJ0mQPVlaA1OKHOYgVRGeaQiyk8OyAUV1mDSxxvqMxbDwOpbFcoYcmNJnM
lPJgY2gaJtLwMVmUKGsdY3F11NzlFHp08loG3DXWq9JovwscqDKHM0AoW5Gej55Qs/baSEpltmsN
Qie/l+qLlVYq0TK11lsWL6/of1TOjIX5VUuma8h/VoaReVKBJD43NXaGdsX2PqktFkG85MzaOYOC
zlcpAZLhTpX3czXuMvEDS36cETTGg8hNaQvY47+zHwuqMK1rGs520lxwbHeA7fI/8KtthQSIis/t
MHNDDHxgEbzLPax/+mAGaiDAEEPNvxaqQVIT8ggxIJPqMpSp79QgiVHAkKAjuJfvNjsh/Ag6m25A
36IFG7Jp/kfkdst1ks6lyEyTRlQjbTWfS8m8LO38sUj6BU84REjdwXahdSm4IGMkp+yTU7WxKZS1
DOm1sos7KEkiF/fACHb5chNRadhAGFXJITKwxRTZcA45C+UBPoHamYQFNVZfHdQ8XUYbhobzIoze
sim6tzrurMjVVHbUxAiA9UjPInePBUwh99qH+nMZJQo+xwnpU56+kWG5DKc52S5y6Yp+C2CxOCu3
/63AHBD5kw95PcBdA7rgaYUpSsHeec2QfgFKS6gDqKEBApdgShboK15Reh+tb5E8pCO4KDBL48fY
mmLvXpRDNmFpRWfedmcR1jqzfeaq8eyqwBvzGd0JcTHYSEdjr4aL33Hr18C0ECJiS1NUOFZ12giN
6qAa7+LaG0Bi5zHf2bi0WHVZY23rK0iI/wZy1jXl2Zf2rupxwE7T7xKEVy0EmjIzbR1CSw981Dhg
fNVUvilIoWLXM1QQQj011mEZfVcmMZd8SmL/cPrnRPhYpvZkxvz7EttJhyVlwTNtKXvhaFpm3IvT
xZIuRpV6YRG65kw/FTfqkH4ZoPyEj6+s7DWfCXZixkzSiucpPzp2+oy467ESISSX3TgAAyP6pBya
I4sBoniaO6FiAKEkMJY6ULAChecehrA96/8WxReCMpV5mBxEzG4MBDOQOJAlI6VraAOPU3hQ5fEb
yl3Q5wTrlfGT/0fRCNhnfANj0JzftLnD5SDpY6xqcs+o072TmldxHY+8jjqns97L5D88KMUFn4J3
tZgmhP+xTzGXwENwy0792RkhbaZAyNQNg/EeV7TBpijsK3M7emaA5ngojvpsHezBeXSTyHkhyl3c
ZGFm/SeA4Qn2Qu4EmYzMEmmDSeCpvCO/6D9Oo6ldi5wnY7qZod/04atdNls8yesWqRKNXwX/iPNr
D9R7EuCknlDRdrrPcFCp3/1bSXNmVEcuc1C+rlBERqPGFP4bGUJQGBA52+2sEg1ZyDTZVh+TTqxC
w1LYkcAFgrhiJHvTc8xFqDYjeUDJf1Ta8mZXbB5KD0rLgZOujV72J+tow39WccnLItU04pFGFVBn
hWDHHHWA9XBTTuT+od5adf1wCizusrhmtv9K5G4dz98Q4k2kYEl2fPGUqUMAkCbdJ7kmyE0XvcG9
K4QC6mLQMUNMIaO5EiY7kXkQSmih4NDNKaCxIu5gG59LkLgzi6jBXl/GRGTiU+EK69OSyOAR2VRH
tfp4pwn61M6WlxIg5nDMQBYgw/7PkdMSWB7sDKC3VPsTidyj3uzBeM15PCsjtTrznRKahgFSjZQT
qLEnfnB5Mo6S1r+aZf4hEkdykeTFXipDpHcwZPyYkP5WWZHEjOIYMB7LEq1x6S3p44sm1I45q1Mw
MmrAdlSG8pmH1n4uhossfcH8EUeajD5rJj8z2tceiSGYewCT2SrGtsCoJpu7gupbQAJb9vU6rNC8
T5c5TLeanBx7DfHLML0EyA9sroklh+0NYvUcqFCqQ+vnhIyDWgc/cjFB5+bLRcvq13p6RNotDwJc
5KSdYYsjiuJot8YBOj7MyINr7jX4etTkpAXk/thuCnzOQTOxrd/y5C6ph56aTQg8tMpIJ4LU5qj4
kyN1E9qUL02mN7Yt6QL28GaBWHbk3emhxu3HgZtObNt9QPAVZAqzuWbqz9i5qaSoZPitSxnHCI/X
1KQUolY8whbpcfN4LVE5RdH8Tx9M3Kj9IHKNxYeha+FPo5CVH5obEis3MxUVE1rmUuvew8XZxFWB
wTZ3C5Y98X2kWHKKFmqrYwSIiHFMY1QwXpEAAxb8APjuX1qWuWS6MYWrI6WpqsCeDbhMWRZisumY
skv02ldEVopG5XcEX6RUqqgoYaLq2PsMTvy0L+lG6M84e7lSOBKthHhjoJIFtVpkw6dVKhWQkn0Z
1NqT6uSYWM5OqDXSkCCVeFuO9ilYpJcYMBP5rfAPEiBVDeM5l8+tysprzgGdhfq2msp/ddW+tqRv
KP0xMpyXhEWs6Iq7pBnviqOEG4l7YjaHjHQsCNZpyJm5l24XWuVnOM/vQzpdnUJnjc5YMKTuu3ZS
P63RZnYUbdjzTFNSjFFrajEG9UlVbIIhB/2yWO/DmlAIo2H7lZk9TYtUHjGMVPyrLQnidl6Up/LX
M6uTlVUGm8bMX4zK5FKUqiNr+yvaeUlYnFL8jiwaISmWrfLJTP4bRNZFiytqG8CmnfZbwtGVNMkx
CJ1PhOPxblGZVqZEPs6VQcmjfaqT2QsCrI12hDenbdR7R6CKr08Hp4O/DEwO4MTBWjI1RXDEdcvG
GTckYuNnHcvxIvG7V+ObpFMBPNTZua0VUrBk0AwOe1q5gLMsYFHVPkYaCCwEZ0I/EW5kt52o+7XB
wLhA5SX5DELrX9Jb4EPGGT3dGZJ1bHZc943O9J1qnafOPJjNkuzLjkATzutWp8Kef9k0ETdP0Vqs
/Vqt9CnFFQNYnG1TWUGIsw46hxhhCr9IFOpZL1XlUdjVsUcZz1XmEXTpWU71asGl6hOZLWi3ByXf
Z3O8MfkTbLk+t3bALTsxTqjza0cvrggV6OBLcN9S9TcQhtfsy2xBeBBHh9IaFLdYKCfqZjtySwIR
DbJL5nfxyUzIzhVj2hEPcqlb+SAVzlX8dnTN+4P2lXKaUzqJmYIdSPS3ptHoBYqzSSpKLa2ex+GE
q9+QrIDjFZPzonwDES00zSZltUml+tLNqXLq0T+ozKsSjgNZj6+ZDtZCFEAwQG7MBjNdYRzipfEG
dvsQ3kkM4NSqNg7jKTswiXr+SKYAi/4MxyKvNTyQZWJ9T2O4C6KS2SA4NsROUk+rukOYfwLVuDP/
RT1ufqS0o5hYItiks1z82Wd5LF6V0rlGek6rnkN0itb73RS6bZjDuaJuUhGItwUhx2EZ/purhOBQ
RMtyZh9I7vxaGGmzTrgm4+6DKDYyv1J1Y5glbKuGvLYqf+ZoEY7+4Z43WHlrVmuDJHhnmLe1NF+b
Ks9v88ydmrB+ERpxM6s4g7LlCnirtVvm0LtE/FFkWB/E8/Du4VtOtXUWcfraQ3cve+uFiMrSDeyO
XBjOvFb7HatlZ0WIzevGHjxFyHrGjC4mBotlNtE9K77NZxVY2abU8+tiksoyxwliIGCLYEH3IfJe
msLcjE3kdbmcEmQc8HcwePUZslElQ5U228c+qkZKY2AftJng9ngLsJlj1Ng2Zf1nDC2BhqnktsHn
qAswTCcCou7dokp2RmJcB5mx06iZJSum44q43fyDIFYc/5GXDfmR1smfeMEFp9QqyHD5ES8XO2HN
XFA6OpBh+hqW6TnY2WcaTF6YStsaLDvqhOtFJnYdy1DxUc3NhvqrrTHGFc5WgeMeuhTeTxqTdK3x
Q4/8bnbLez/ua80uRCLZlWTBAaM3G1r2W9nE/9h8WLaFBIsvwILQj9vy3Rxa/COInN2pr14xXbk6
122tz4gOzW1kirKr+WvE2lTSigbSnJTmRtNhBTRynQyChtE12Tip5Y6yDXsw94ssHQYaEKb8t0Pg
vKpktnitwf460+Zm1ZTVVYnXGOAROIFEfTSrUd1bblyWnKAPDRHacg+IYUPdayYAl3Tc2EUH/Rvt
ihL8GIXjcC/f9YSEFIe8wNTeyPqt0qAJq9n4rZPktcm1jchDjkd9o44VM7T9TIN0n1Q4gOgMvJcK
RlwAZyYO5OBnrrvr0OQyy0L+6ihIxquluzld7ikjoX8yrUswGkeEuYiyh5oMNfbZvjW2Q2SgqGbq
D8pXkzV45cgtOc9vptlfVQwa84tm09OqZOCQqLW7MX8J9BTpGeZCkZY7o3hIcbNxgNGIQsM14ZQI
7CLSGGLCejixEmbISCH1LKAnEEuhciKw3AWGlIMO/meNR9Pisp4mjihun7MKhnO2w5vKZHN2MJBw
4Vr2TFeqE68aG26mWspzUBEens+u0+aHJnPVktqgAj58QM9OEI4inVoO9JJW5mViTHd1JAYVIv0p
3OHFwgkUIcAiYWqc1a1F3UwF8ZaoMxJaaCZwnhEeoMaIlqCFq9tP8bfQXJasPTq7fHdq4Umnh8EA
Y2kNrStHwwl9spV1w69+HRC3CHlobBAqZi0HA0l1/GdQRUvQBDkZAkNVyEDLYRSETltcR7aErYhD
8shIvmvtI0FbaAWA5MyFoDnUUIP+0vUXxTDcOnU146UJwG0YqxZkOrwxM+wOX6NdfkWzeSjY3UqH
HqBoLytPcVKTku/pCth7SdLvsKJPlSTU45RG+LS5CZ3TKP1ZwBYF8+zSVzd0cmvZ+IrDz4qxqtWc
lbij2HsGVVktiuKyq1fgpTIXsoahrw+26LG8cvwL6r2Ifc6ET84YUeXgWhgfU1yivb4p7c7M77NK
VO6HpByGkfSmdYBQtHG7xU1gkhCoWd/N8BYxQdsg5JQXhRLCDRn3m/YwM4Q3xivJa8QscuPFhoPr
8g/pSRa9as1fooiHARlyOa4LX0VlS6KvO1B+WhW7HO8ASU5u204emDuxryu2XuFyaVVIUOVKCw8t
oZjgwluVQyZILv+1Vmt3AY9BlJx7IoRaZA5F5jXtW8JzQj3wGped3jznb9khPq2+99UzaCg2Z0Dv
C87m6CbeeFI0xvig8qveeroLKWMb7GvOZ5TWJEFudYA6JCq2rB0XnEBO5ano/mYs4cD2FW+z4UmR
gT0kIbSJIA6eFkchNHIvFRRoKE+YGJNLIxpCT9zRib0z8QF1xXEsdv34wy4ptgEC9PAqxdCKfkmS
U/LNWuc1xRlcSiSFsf/rqLoRk/EJfAqJjVz7hxFBpZ3+aj1NVA1dlr2P6ycsSq9AxQO64cykNref
lbkPEsAQgMJEEgOFnL0hlg3bk1jpxK0g1gmty15156sO/5mYGxzg45SOFLTgIj4SAqsaTynO/kpk
JnQn0SeTIyqOeQD6Ucb/fJVNE8scv4IJJcjYhR4fGUlOUip9DFmGzng8CW0mZ+XwmPl5RSh8VR1k
iUGNkxw4y1ZV95TJYMZHoiyrj5qCgM/UOJC8ZBPEybE88lyPW+SWmQlqiABwp8FzWggTa3J0px89
fzdpEGbqSKAUgUk5EXJH3dRSux9sRuGa+cCRjmbmpuNXzsyWEZMIwUlwQhF8LIcRUY257PXfvNrw
aCXDWvya8Bj2zsD0yLmavekBlIzG+tf7BXanIHy+4kVt8Gj2bO7to7MoGMv29K3VbBrI+HhuluVI
xFdLdiBH2fAJ07M2dQ0V1C2HctC3NeZhRqvxpShA4fjgjftEMzQjjq22awAVuFtwfF69RNl/iOie
fuQ2rq4CxJdUGJbWA8UlPt0s7LUyvSjcDjPBJMei+8JauqqwxOkr1fyny+a+5jl9CXjtVxYpy0sY
YwxGmS7/mAJJ4DsbtT9BHKKsRrtfb+HAZsLk4+qeG58O+cc5GDVSD+otXhMFczpKXUAFQWcVIjdH
8+ZuXVSHBcOqlG0jYDYTG7GGgB+cYlj2rfRKlL9BJVwC50kwpa/2qLL6mP/VvU+M6+oqFXqi5I1L
q8Vg3NQN/ey68rKIjcN6GwmGqxvnbbLCq9whhZtR35kyElkdUQ+3vpHnO1XrDsjlIj06zem0zZKc
EHfjXcyeUhMDelJ9M3a3jC/b4HcMeCKt6o9fXlaWjZAN69FBwvM7vun8GAXJmjODVIRWTdwKpU2i
1viVSbQx2F9CNxNqNbwvcyIie5C3BjFRAuRtDRshhhfvNH0WUOxnFW2zOvjiEOEMSkisJbNGnq6G
+jXxq2vA/8oorRYNMrw7VFK8tYzsybGaikwWLCL8U9xH0FcM9Kvse+aJz/GUDRjTDlbCRaATrjqC
mDG+Q4yTVDJth/F3ILggfYuk4NQgSKiy+s3Ryv8cExHhsLFnzu8N6UKBdSyyKzQ9d48ez36WDS+i
xiF9zCPeo+Ej2kgszF0YElJikj0D+AnG1Z6qqveDKVgLrEdTvwS0Dcgg9HSVcM6IrCSEMuNIePZv
W38Jd1CroWOpMTDYP2iQ/jMeoooTAsYc7g5eWordkcS2dr4CdCL85bUTumtR0hODlbQ2EBAPOyxE
KpbT9mYybqS99jk42rbjRinKJ+TJSiXJe/KIJtBz0TOhsizH4y61DIJnyd7R/wXqeb4kT7ta8T8d
3SM5xyWtd5aGdlXDHZRzdJ2JER+4aSrBcKDqQ1HVXfGSsgJV5ApF2m4Em26R9LdTIvTxY0WRaL1s
5P6k4rjqrH1JfExg8VygnE2nD7BWvkpH34AC8HSVGqFSIDZR/YhyWCdaueAx+XXpYgGy112Dp1lZ
PtF5g78q+nJs7UdAxqoaeuN8LtTxalqFV9jMfFJJpu1qzm5D/Jy1B5IA/D1G45D50lwyY0svqmld
Grv3WjhAWfe68MRwg3+WI/F/n7buvBFd56MSRAVKjuA0jkivE1hozeP7jCyM9uOXEggCdEvJOxcm
HMYzr37qHLXHVXBy4lXYRWLCbi7pob7F9aEiPLLT1hyFY0oxvPxtZXg6vAzJVn4SDlFxfbZ25BGZ
2FcF6UkH8Yw7pXPQmWZSQvea6TscXvVO1eksgiVFJIo+WiZ1Bk903NQbS9jG529Wq5SkeLHBi9DG
//37fAMaXudcLKPLUL/og7qWETZGNcnF0balYKauR4RcwRVBcl2Spmj+lpZDLJmuXSbbttxxoPYU
L3Pe7aRvrIZdExP9uxwqyrhm9pbJYjKXR78y669cUR6qPn0Tb7Xq5dZtqofdXAXMKa70sTyR5knO
ICk58U0YLDSYNzV5lvmhFd58KZEvatG9cBoZ9WMCLv4PjMWNxHwQTQ6DDpm8GHPLsQGw/DcZXwls
SCR6B6KZfEtw7rkksqxuf4q0+rBCqj9TmFaZPjRMwUIpoXMiodUmle4wk4XXmCP+402nTLcwaF5H
lXVpvuOMHzob9kFUY78H8Q+wvm2hqmnssHdrnKox+Yr1MrxApO6sLty05i7BxZamL2X2qnJ9OTlr
DGA0WShKLL0WnPjJ8tENn5kFOP+rRFujfubqPR3hjRvyuopXrFUW/TAFT4RgYRiqBCbUjeWhI24l
cGuw8+kXIK2YqSPighEMrBX+9MQfYuB8xF3ECk/Rnfa0E6TZEeNn7l67+T11xnOCu+uMfb/DX88h
nZwM0l3FJz+jgPft5taTjMvfMo5EBh3Lg+mQPszZWpzHGUKCHl6yhQvtJqt4GYdtyk+qETQJQOfg
c6A14ZQSPZ2BQosFuOf9jw2CGwhFmR5BVh6MgX+8fApASdxDFYR/Zqp7p7G2IqBF2fN6LyW1rSWl
br5gRPhr2TTvxDTXDSjl0FuNLV7kuCOmAeUpyeKzvsvTf5g2VFwFTfA6OO1O7wnxwPrHS8zZwhCH
gWhjdbOoU6b5d6ewddmVdCD/32w/e9s56uzKKHPqilizhwldi6Yz07wwv3QL5qflXkvSjstrDywi
IIeN1C/bDhGVbGMvmdSnPYbUkGBynK8xpM888spxa6ckaOHxsREyhfVjDpOHI+eHuEi3mO7R7rRA
XenaotFxosVX6dHiIt9YMNwG4IhNS4qSimqppLg4IpCKehyGRqG7sq1P2nqcxgvCL7J4oGxaWxc+
RqJGSdU+FCXpdqj32B/YfKgQorE1kPH4QariR1HMDh+3vfbMrYPti+1Q198g5oS8Pvqi8Lcx9wpN
gtq55JojCZXGq749hM7O2Ou7SixCQGTdGx/vSDwSu5Bwc7bk49raMZD2/GnZ+JWwzPUYyaD7CtL5
+5thyxyR/SZMbvhytgAEj5DXKIcLbxz8nBAwCQg5jUTAivopIptENHxOIxlLXXUPW9JXBAy9sKVV
2SnXzzpM2OKUSEJCoB6/INGF1xvdhzc0DwQCesVSXT4Xyv+0bdMOPHE99zXB2YhmxLJZU9OBPMDs
h3WyFMSEfss5RzOlCnb81uR3oz6Oyzchx2HnB+yCGQ59DkOSKPB0kcGIlisSEzYnPwLmRnoaXKm9
Qq3OSG8DmV1qO+0ba2OZ4ZX2NBTwmt+h52ebRejKlqcqT4Hi2DFCZYgViq7wE6XlsMllovzGZWc6
1JKHhy7bjln+EcpP4igT2qT4qUti7Ai7rUh7HxdhYHuZwedLZLCMLuy+6Y14DR+q+dlYlALFum/l
+6nJfdUpdqFJRwPtFtZN9F+QU0Y64twZO2M9N9FBR8q/hhbaVCh2RjcKKZ0LaB/hMo6c+bXg61MS
IvxkedpoGRnDfknmQ+5M/z25Qz4RU1rcNZojyQJ0/CwqgOkJ9SCX0ozDUxp5kFi7MuVUdPRha0XG
fq7d9l9S0TPPHUs8ndp4GeKN1DkZg0uXHLIhlaLL9GXwaAaT0y+FdDwZTI05eVKCjUkEiFk3l7J/
75i3CZVRa6zpZhWKIek9UXIEAJM7BLQjNOFG016RuNYZ2CqPpEL6Qqxc8qA+W3LnqzAf8XxI+luL
qHk2XDtfrkspH62/dugx9bApEtffeZBg67AxoIKqN+0hmHCeOt51SBwgazK5+/doYC1TVCYPskQr
fOsY9saASNpSJbsSqpBD3PnvENe0m0F8J9M2GcabJjmTLGzidDip/BWsa9En/nOtio8qbXcTnPjI
TgOTysKCy4grihlmavFDDLE7uxSvOMGdHNkQ/Vps+trUrquASkQ8dICEhB0M3NCMMEig1fbcJOpa
RXTRF7eZvk8BRKAP9+OQlMJ11p8T1LntxIwFiDx8LGQNEDkg3Be9hjPTrxiqxMxuyc4Gt+EMDBCT
N1FgnemuWNO2QpUQ87raLvPu4MRe4KCisBNni+Bd71wRIltxnYFMxQPbHBqfWfoTWAjhPJvE9vvp
iNiYP9CANhi8IDK8jD2bSYY4EMTrS09oPVWhADb4w5l4NDC/ZkELwbRcG78pZQMJ78AI4xnjk0Uq
QJsFkjmn1rY2OY44+4lYwYDijlaxltkKUpWlVsBkdv4I0SoC6q/yi2x/AqySy+MFenbtSpkRiUyh
5VcAMxAa8CgK+n1iKtV5Y7WInQcipsARu47ITmd2RVyXmmCuJHA4dR4gZghjRueQ4zZhZ5KR9CKV
W1swQTKghHiquDugsx9h+snnzKkuwcVUXs5pFvXI8crOC8f81lvWca4HJAOktOE7KqJtg0eLaGRx
/YlecPGTNkzhlHN5jk0VkEWVIVUK1raYdaLxopPDadzqvsDQQn4sNFsFkE/IVlsiyOVxGjH1cvCH
aATyidJOhTj5gTb2aAUD36ISFFtDAJhgoFr7D7ZkVypRHcsFJ14zehx5qfYg2h38aUKJoGOWtuWN
2CBbUBfiBlypu5DkT/WfkTpbUimFm29dfTXVYYRTlcG5G5opJMxxlMjjI9R2ofYStPPREHcOawcT
9oDilSoT4uVOSodJPwO0ZIjvutOonXReQvy1fBIaOfGakW5UBUeu8tcBFylRBSlNzpH0SdFyp14L
uhHAYfh5uGJjpDVYmQKWCmNtKpIr/gQ+ELUGTF6hA2LZUIy/Wt5Z5KKIbQ6gCm6H6X26gYM0dD/U
0+BHEbQKrwpk3ypvnVWaQVcgN7NQzuS/Kistk76DKLSjsxPxWXAkt9jGm9s2pDf2+ibuiQsEzvj/
z7RSynUOaRSzSmuiKWN1jNrvqry0av5w4FJXXftPV472hNVRl0KIbwdc6gEnQurDS+FwceHIkJrg
2OJ1RJ3/pxQHYkoJ5jGIZriYygrqzlJnpDE+anVQqc384xAlpfLK8Zw00bvqMDP3W8kZ2dFt3GPh
vg+snWrMF7WjXRF0vKQJCSwcTicLpTMWmkz1mz8J/Rmo2kvrgHmdQ0vdigsAEUfKQmqC5rKYSeR/
jdcWyK6PO9exFkLCP819On3FzrNycAPC6jX32Gr8PFB3Q3FOMh4Cp7zO0LFsH31EZjcp7xUqd3ZE
8s9QK7iEZbAzoMpUMDWyj1ewdgT4zzPeetYdHHHtJaVyBTtVQFVcsw2gZzmASl6+MfAXSA9q4ACN
gh84JZIVuZIDAtGiNdikSjhDpFUHhRkaoMPhSCUoY90V8NHOmxM/BcumItusYKbg/XgbYqKVO/YC
hIvhv47QY4B2sXQa3b5VtoG2J7xhVZ7q4FHbRyuqLwK6RQwmh9hlea7BGTVcHUH3mlKMY1Ubh1E9
nMiP2oTzHmEJy1RZ92wnNWJj7m5gFGpw6Icbs28wTnGo85V7cvwT4/iUISwyxgNv2KEOOzc7onRd
sDsPzYRb88PAM3nSKjzwBa6AG71lBwy4w5S511xtS1a/K62YdLFl2Bwrq+FFfSO/YBrWm+GVZy/M
9/2X+scD1BKhdOYOmX3lkp2UH6S4m/CGmHGb7YITX4xPCL3fbQI/Wi/P+oQj4kq868HYtqfcx8z/
2xAeyFsEKrubdsax/ZSe9Se0P2ELq3Y3nDBurOE9X+0P4za/mHf13r8ji48dXghEfz6lFbN+oe6g
mKmiRFbjagB7v2Agekx6CV44F4NIV62l/JAofjsegvhYLib5MQEXOuNz8aKOdxHmaIbA0ywhXEQS
06nFliWbjMH2mY2Ha/LDAtCay9dwvPPnBdkHvgGatNLIpRo6y39r5U9rbjprZQK7skKSkL+TWN6/
m5fUr104HHJCV9pVf8FX5KIRdolVd2EI3PYdhcmP5Zm7aINYwoPXdZG8rNCGeRTfnuxL9VwEKH+t
8TJr0Uc4kju5KSOiZjZ0ehiVC5gOe/6aVDj7VghWlmGtP7KP9lxd9LfB9BRi1udDmSO/3kYUVBVo
xF2QMUNFPOFiEMWVNfoGJeCPMDgq44Y0bgRFBeIIt1x91+vILVzs7Cui7VeEuq1CSglZRtm6VvyH
qSX7+/9IOq/lxq0lin4RqpDDK3OWSI0ojV5QokZCzhlf79Vy1XXZdzzWkMAJ3bt3WHW4cvHsYK0B
3m9YKVbEjbYtbiywQ/tcXaZ7+id+9r4IuwuwQtQX3Sc0TmNvX5jFMQ7JnvRjv6X6KT/4otDWHQWt
C50vrI34VX3kh/JqfZcf+iNbsbMf4dW+sOvg0Qnwie8atlZCHIQShk0Ne2LlFXur2HvFzsEGlPSp
gPk71dTSuJirYG9smxOjgAoHn00QHMvgClt1Jr0lw1EWJtU+tjdNtsmLbWSgu6ClWuF+1KSnJrj0
5bFXn3zlXJkntYEYvNf0bUmybnpyqZ+pNkkfC7e5tm/a3SQnn8DgeMX8UKra3nbKlsg0N9oZUBsd
jUKB0y5x0mfgCShZQX6ayfRaRP/gtNAqm+/qqQhW7RUL8O/uzb54O+qn+Un9UG/OyfknyP6T+Yjm
TThjGQLBm0arZngGrBrW+wEyDpR2gzRIK+XFL/pj9+o8og/6IQaU74ghKehJr8Ia5oM0pWf9GQn/
ajpSWA27aQXbudnAXlw3K4IbUenskYj2+ABzPmNp+lmNR0Ke9wRprF+nzdsnRfrqHadIIJQ1Gmv1
6ABQwbvdYhEZLdwFVBZjiSXrhYWp3u2f+hVa4M1WPv33ap/fIPZCtkHusTau1bVE19vgNXaCZXIf
zsG9+tvTqG8QNSJ/e3aojOJFuEu2zg/UxJUB6vPWbcu9RUDMutg1BzzDfmZswClVDd/8KC7h2ffW
5oe/TkC31pRYXf/D6HvprkOSVcL42Q6hU2iU5KjsYKtJnp5osHJOYUJUN6AwKeMdiylsh9wgGVH7
MWNDobDIOT+Am5og3CPTnbih0gEzwIUoPwZUq94dejAOhwI5yS1U9V9pRFWDWXpVBVLpOxbVw0T3
+TJMe8+6+fPWDBm1WS/5/NLET/34JyWvvMHNzE8pwYbL1OxqRoPlpm+fabKxZaVRRaAsQHVzFPP2
4nng5GcxwGukpMqPhvNXOqAGXHr4SRrz4I/eKSHgm3rMiJt93t4c5JWAx4Lk5J+ggVSx4YiJ6Z9J
XbtOdQspSdS8WHFP44ehW+F26iF2PvzordbfdP2zRWINSwZ4YBGCJWGGv1FR7Ylln2eTWMXgF4h9
NCOMoL9VYbaSlkaZqXqHqN3aYYn9O8YH7paBOWJdHdoWRbjSJStYPIDt/KlNpZ6lRBaXZ8rLjkq2
N4ilIG6nYZJMP9ZUb/w+6k5QkyPtWNRdRdLOUSEXd+l9dtAT2xNkZ+/Z4ftbz2TR4sODOSyDRtQx
ixp4qmNDdriFlfG1QgRcgoMYK534p+yfNAlOzbTs2Y+/ZJggtWKW/OsYUSGwVoC7DULy/JeWiwiz
imbvRdE5ex6R6wqtMSzBd8J/mrJj7gKcue4bnfSmnxQBBTi2BmSOf+Wyx0PKCJYTKaU8JaahSsc8
C4CC43JEOxckOJ/ywvAtmTqILunWpZOR1gQWJUVbNWF6D2c3NVdsNpfYJjJ6GBOgaYiPptsRK8Le
T1Fx4UWIGSaFrQrNK6oUVi+UfcwBPHhTYDpjSKET3exWeLBnxtKhnLgK4RhIQRlDQKXWK/WZjDjd
xZ3SPshMY0UGU83swbEk3iHZEznhtHgMn73g3YRbHejncr7YqDaSkYBh5VVTtb0EkAFykw5srxw7
3uhw2/3iopNiby47fQ/cMfczzxa09s1BhNzb3s5rfxWTFep3gkH4KkMDtSD5BsAbmhUuKAtgOr38
nFvmm/ioxU/VWR5VYL61D7o5iAEGs9C2ZD6DT42NwY7y4zOmoSOkwaxJq3gFpvZwuEp6RuH20u5J
AKBbZnHAIqahIHqQ06Ol/b21dCmWz+AMd6cY4hE7g/0BABUj2rfxsstvMgIap9vYBDuQ19754RYd
dAS6Pf+p+RXzCruMdBB10dZ/yj7aFpcCtMKKP3XtHZ0n3tdIcsnkVqynjkdsm9cG+03RPhEXMiFr
8TzMEWnuqJ8Jet/pTvMSMMyAQj59BeC2WfzuyTQQ1vE6M64DVPbgJYDJC0xf3weunzLtiMK+lNbW
Tb9+5TxBvjZx5kbGCjUDNC0IYnStINPpoyFHYwj35vQUZf+0P1oNcW1vENabnBUAanVyt9jXNPZz
2r2k4NwQlsXgzSKYgqLVWOImozsdI9xFcbN5T5g9LBJgz75gqfcj46ZjPNB36kC/JP5xPMXsZrrR
nkJ4gmaQjXv8IVJaLdmPUk0bLE1zW8C7sgqGiTU0Jcygo+JQd/ULqWbHCcGvMytHGJwr0QFmXbyW
/2+IuevHWG8mdoDXW08udP26+MHRJY1ziiewbLRId7RhYHoPUh8WIUBERZHKyHAm9Ss+TnnERBkH
wPxv478hKPKDp8LEzqV6DBpK3rJdaoryDKsPEzQVKtx8miwwMriz0Ronka6CVYCgBdwpTDgwQ3wU
sluPTmI8sr0EHkXYz7wEJxbIGDYU7/oQTcwJVcgr4xXuOB+XY6AG3M+tj5zFlZILkeyn+NR7lxaP
6s74iRj2+ioZ7uYjAYHQlGiLhXTfbVpaLQMTaBOjDaPEYzB2NrVpLYH7OXUI3mNEHFwgvawlXMhF
yFMUBK7wMgRZwHaKKFAzvLQ5DQUjsjmh2SpfmkTlIyus0wuUAMaP2Ofmx5FrlRgrwKU54bUB/LM1
Z1akz991G/uT4EbLx8TTrpn2p+MJLgaHh0o/IAeThVuepMn9Jijqn4oLV8gO9y4/dphgieEH08zG
asaOsKr5rta80VUAlKpc8HG94Kq2ZOHuh05BWQr8rZWfus0An9cVMYGNdmEEyG++lp26IfxwC19F
hvNyzobg5j1qbm4mmwYMYH5yP5lm6EDmWnSNSPQKP+UFMqRyAaosiJlE2U74BuvhU+s0t5n3TcHU
wLjOm3mVRzfxFCKc3P1KZi6ec0x+FZGgneFI9igpx8qhiSHctQP+rGTH/ZDymTT4Hzfu0eqKddPT
7k4fGf77nk5Ii752h27lJs3WNkgOCH5dco3pUfMtpH3Nw03QMNW2DF4wuBw3vADl/nAJKNRSyCRD
nR9FO2TN+W5wmU5oW4u5YMq8JfAcXk18nKMfMWi0vvDHw1yVXhKAyAlxvdIp/aiiyk7D7CHYVng6
XB3DWg4EoGfayLDx79D+0+Yclz5Yyh5QE8gs9RcWWYuG6bVBSaIQCFPr1S6blTMO63GFaRzHdHsA
T/mlB3XjQSMij2uEz6654Mw7e3yfa/vJ1snSYreRPBIsAsrHwhl3NXovQfEGl9FruWnyjICIT5Oz
JmWSjPX0yKuObKyKW7JQiARHkAH57km5DOUrlmXcr/h4GAcLwp9ORqdfWMs8Nn/t60qKa+Gjlsmb
/NkdXyEGuFT7N30mKMVY6sgzYZGpVUK+CvnOnbsrS7pEcJ1Bp5UpQsjdLy1qUIzZTGrH0IMPmbxY
azcLVnNnrhx4XomLDALOdxoPG6NJyOvO1l4e/ome2wrjX4w4MAYv3bvDEy3G+9CFhAthMgc5CTog
UL5YkYiRVpogs1BNFBqfnrbRYR1XAwuVUC1zAmOA72pF+oIfyieMFjPEaAc6cGYSohXC451e+ZPP
8dQhPPn0628wjC6wXxWbNI4ix3Us2JbBh6qHzA8IckTPkY01Pr7lQdeo1HGNGQJq/0urfqfOR+Xe
B+tBZgkSkXZle68lLk2KHV4gfXkkn3q8l47pKVkbWAJvcLLxGcO0qspBHG5s/1FlXzMlj5m96GKE
VX9PI4ZbfMWIkzQHREFltw0YThJZgNKUqmkqn1MTcCrkkeLI+yqrvkoAgqezMuLbVpLyFSff2sRI
FtdSf6Kw47ERiriAMZrg9Q7zrkGfgli3K3GaACPSgOql1QWhC2dzHZhXV/3opx+C5zdqmxOMQdeE
95yscZBIqKwGCfZGmaLyv7W4zNrKV60przGtbYkZEaKKw0yLSF7OUP5j22D6qMO0Cjgm76ZbbUBp
uZI9C+wCR/6h0hGhMzcvrhnBd5Zz1nP32nOHWJn+HFG6aPnZDSll7VddonhFsYOqKtGLvQ1dl3XH
XsXBwaf2tLyNig0D9mcrxWl2VUgTC1vHBYAYnacBOaxdfztDjdwOh1U//6rXxI6g3IfnbNg7qPgX
mfxV0a2zkpVDjK1ZMJiy03XkDuw1MjADPBIE2km2Y1STZSS0HkwI2rjFH5HCfNyblUEHA+dewyTv
Q/yZGOF4ng7yh9sREumuPCRU3XA/CQfgwlpW26y8pchmeQAzaHgFAUZIG5RbGonlCtno0GUC7xbN
xkFFz5W2Haedv5vJf4r9jxwl9oiusBdHMThTCTJrVeteagarmvkeoz3g2ZO7xtEz9kx0A/sJj4yM
C51eA8cUyOcHpMbsPYe3yNSWW92OQTxBAXXDhvmnYQ5FhRBAy4CAgFV4juMR5BwJMynC6whln8rX
10hV1Q9NNzw3mUJODGHo1jnjVTcMN7JPGwwhgjcUz8Op5TALfRUylMcgpOewowqEpSHjK3LP0a1H
eGTwC3IieYeUXDf56mpDICmd92eSfLpILzGxGwyLoTk3EVuld2Ai9Du+lhreYGjMRrvhIyQBR+U4
ohrHsSp+kOpN7YJRkWOsIIRZ1Mt0knIQmWTjzWPJuw8ODNqWTn+POaVR17uFvdUMDkf8au1w55lg
iu6mxJvfVpP3ho6urh8NiApcvYaMkfnH4X7u+09fLbeN98l8lYppCHK08Q8CSjO4h5HzMVn/IiUE
94LqM5HmBSg05gRPUQGZS3UaFhFwWdd5q7ItcQ/k1xkOOzF4+U+PJ30De2tifNFx8qMEVEahn3Y7
I093TjXtcn2E1J9uExgVThl+437TO1fH/Yi6W9LCgu5XllGd5ZpgA/Lq1ArxOd9SQ1Lhw/KEUTaV
n5aK96HFqBHsvOobHK6LpVxUBRsnJ+h5nNKjAsjAQ/SEGkuYPPMZt8c49h7jEwX07RVvCNkqMsIK
ags5uFiSmjk8T1m3yuJHxHUH+bfWcJiCDNg0f4OWE9BrnsYM8Cc+TA35Usk9iK5CLJVtogbMzvnn
gBEYJ5PDOuFddaaKIPRsgF9QcCQW42v/lVDwLUZNa7LqEqRNVuNg4U/Tl9YHvSQDLc/he2NeQK9r
I0TSEQPFk37CYI2zj19rtqLjYoYlZ0De2S9c/AMMtCenRsGh1hfbsLa1uzHq8KL7yp45UA1TWzj3
ktc+3F0GY1P144NsthEOI7W29yEBOozqY32jzR0pSrTykGgZca+15KGXF3O8SVwjRoiqYW45ceHW
3SFJJfWyjqZV2Tcbg1BhPeautPS9UH3ImSQBjdhqzIbeMWq46HCjVOU7J3e8jm4APGK1Be+bVx3w
A2VfdCZuuiRrm/7PQDfYZuFHqmJOysQQcvyYhZuew43ry2WgpOJv1yOPwh8Mw1zmeqPTox3SgViw
FWgQaPDvKNXgMBJ6te5d7SnkCAMKL5mXOSCD3Jc+ako8/ekN/NKlll1j7ok1GDMZMzxNtApJl6xL
hhQ1QzJrZGAB1pXbD1DKOFuOnIx5hrlOfmvtN/Mt5rTTKeYDUF41IS508PcFklTW/CNliNPo1hKT
bXqs369sDpgx2LRrZYwxCFVsQlaClR9CpqKpcTd8fMkIAZGYFeIW+/CQY6YSIoFFC6Lq1MLIbljM
c8VMHEy3Vt1jlFn4hCnRUwie7+OIB1lcf+0K50rnl5HehpQPJ/Jx5kyZrScvVvCNir/6NHg7FW18
i3Lw4WFU/6o00aOfQ/CCAl8kRztTD/iTlWyz30smCJgYgGysAipfpK+cC0zcDFEU4BPcdbccR0pC
0n63hWyRELCEAjZm94f6oYbAKSw9qVeEYVqrB2kO2jSkvnDT41C/I0yAi/pPbzBzrekQ8RI5+Q5B
chqa6samlcwOwaCs0wrqhL0m1BkLgoLWuTnDqR11Mu4MfFXg0WAW4mKzDB8Gh+ttUzLrV3obSKsG
WAqt/oUQgmOXAUGVuc52Mcs/ifU1KAyV07ql3o7nlTLtKVH+mnV1DgLS3PHaNmLAigCrVAoD/Sp1
Fo9YLgzDVxBev4WOu/erq+3+ZHTCHWEhTKqHCRWV/pw4HxllFRsPsRYJQlW5HQlPaM0/FWQFuyie
uWMbYGlWr+a1O/Tpe6HgjvPfKiH0JcetNmF9PTFhjdG4QvY/Udi79bZwzsCPJQJELgFO+t7sgbpo
zxTkQLizUXP5YysAh9vpW/Ej5cfOTkdyMpkpDgNI/GSzwUSNyezGJrCcAO0ivWb2a8BoyACbo07D
tunkY4QQQbeRQ7JUo40k8xlYDvXl+GxFZ/le+FHsk9Lcm8OwC7ICNuglDbj34FZn8LjIrFiPlM12
QEQnI5EAKi8TY5KFZfJogIom94zuhIK0cULiV4C3a3oHPLBg1Q+1s0TDBfZCdqBLG0FFl0C2yk2F
VHN6Gg4tQIIyO2aUfI0Xv1sM54RzHIrVHeYGIxvczeJnlaIUByotvavxjlTDCFVOK0wR9myZPSlc
E6VHGDtuMHTleNZCpoiZlZNNvuu1D2FyEpmFYQOzv5F5ooLmDnohfC/tI8BWCWrqXp59LAJD1DCV
9xnpwMFau4RSZ7Fq0JccUPt0hIoE4xO4d2OWx6hVv9Kshzt6N3FV5qzkEFjpXUTiB67rv6GfxCSS
ksqUzxswZS0g3OaHpnUZCvRLL39ydAl213+PLw4T3G+WeeYfy2ZfqLveOZj2c1/WWAh9J2W/wl8F
ZNnGC3iTTkzV2mCX4oghPlI0ekrzzP+83l8NXX6sQZE4L4X8GiB7xyE2QQfG6o9oEWzMY2ikQMoX
/V0O4RhYFfuihp7WrziB0QUQPqFGXG4GB0xM2YoKc4QeZZdfCd5tCsI59BXdiw2xb+L8CBy2NVrq
8rMqrix16URm2PhYG+3Rq5TEEfcEhzrTSRInoCX0DPQqa6XF4bLMtG1Z9ygFG87gS8YRTH0g3jhT
gcqAoUKGIbhPUgxB6PwXDiXPTz8/II4BznibYDDgTJGxDc7I4k/5ornNlARHkt4h+YaGoXSvHoPA
sYLOJmEteOuEIMUhY6Ftq5BranoLu7+nKRgdg+4eO+KTVsc8Y5LA4JfAqdGjn1GlMedx2dIcmdDJ
iYpQGMvKQmXRJMJpQbAEaqgzJoA5KWenlLKMSVQADT6YgqwoavZ/U7gEof8nfcKDY6jvin0QVQKE
HLndLJfpF/zTYt72Dnat2BKW4x0dwIbSWTBCPqo3wsbGFgPSAxtQYfnddBuuHUykdGa96SZOihAT
YqITGehwMecx4ws3Ws24AIHt+v2aoCTKPX+m4ghvXnbFw4qtuYitGgMqyB8wvQ29uLb1MdhSzphk
dIEmdkz2hve4Qa5lkN5Ngk7E0/M5Erxtl0G9Zq/qyMtFCddW2Tb2YfDkGNdHv9I0fCiI0MV5sJy3
YhYT2y0ZeLQD7A4v8lfSIDXImzzxZiR7DyS6bJXN0OdLA9OzFESiLX4QFcrjZHRzLmyOAgCfmsra
Bb3Ml1HSHlUs62YgKIA7Dg5BVexD1+FxPuGrWJt4IDOuBIZT2+ZJbkc5JlNqxHR8zSlbYjBXh+KG
96nb87odH+XwIxowmD0OYJ/YSIWZJgKvlY7EfdbN9QhuRvONnmF2P3QcbTwqRr9zt/Xc70En3TfO
iV04PahyW4WmwoIZA3VVDDPM8+w+lBFVXk4CjJVyom0ADVrjU0yfuGxXTqBL2MOm4LSM8YQYf9hH
vLfAcE81qF5T1oeEJjbn6Gr5Qn5jbNB7DkAFpn6OqOTCGxf4K4u+YTODecp3lMcgBVwHm5Z6VmCW
pIRjBk9FtjXVmzDgU6tZ91P1FGgmBwj0BPCwut7kLGaH4zEEZyAXhHOFinjysUWnpe/B1Otv3WQH
we5HHAnmKH1DF2xiDcyIVx4V38Ws4NKlYJ/HxLgvqP4t6MmWRNeBqYEvIRWSbadjnMkDrOpz2KOq
h3cwknNy7EGAEu+NBCXoK/OmHd2t0sNzU+RP8yhD+ZtL9zpXjKV9LLTHC+LsVaKTPzB6xwRtb6XX
l5Ri1OXmk0hQ2iYekTo0yLQelKNhjpKPhaKpHfPo6QiuIQ8tQDFFE7+Ser0Kh1sclmczeIR+dMQC
jKdvnSyC0X/RFVpfX3vWHdixMlZrMKIhgI45qs9Hs/xP4f0E0Z8uUjf0+qI36oGDqFoGHnRT7Sac
6nxJXf0b+AjLvHirOAOmSMFCid4kQxfn3TQcOIgVnFtRGnK9MswUVnyRxr8XGX26fDmRto7K/JJJ
jkPHFArzSYPWf9zPCKYnGMBaOxAMky2mGaFw9iJ3s3Rk3id8U1RILxF4os5FwEEr/hF0l0iyzjP5
LDYCBXlQKH0HyNcZVV+Q5WTngkqO5YvYWalEnjm4OKhbl36GH9pzDrUfpfUpfZ7cWbFlbJmczkz9
XdhMWfntYDnRdhZ66nGn1gdXLHSiczgxE8zcjZfal0m0xBwGBpqlmJ4Gee6UOa9lPMCZEK9RnPtp
hRjkDvoOGDdtq71V4YriYmvcstCa4JTqf+cK8yDIdyMFe9bCnK6wyRd6lRbvACMRE+UE8ngL8M2N
XcCHItpvvhqepGa/Vt2HfHzp5XwK5zFDH0qLNUSknBYGatib41HERcNmGtWt7FwLab17bCngcQd8
gW+B9BBOcV6cdGNYF+mlpW8esDtVMzEWRQqYjnj5NO3rlOa0dnimkO41IvbCaCieX2P9I9fgsoPL
pIWLOrVH8kh9BkEnfI5CkWL9lTb8t9o1b9hdbDPgILszlmUJbK5OXHHKipMy8u5y/HuAZ2HpLbSJ
v/IrxtGcA5/GbOwNlQjcemVU1U5Volc9dc/WkB6naeQQBlPR79M0r2zITzZouViM4DrPKDBZFQVt
B8CzVZBwDnPB0JcT83q8tTEsOtWQ5gSKiyvvKhpZjsrWxLhCvzPdtRX9oLv011TgDkB5P3Am2jJW
N5jkdiQbN+z7aQFWq2c3nxeIiYiUsbX/1+yK30vEqcw/PH9iw+9D6HH5EznMrIWijPPRRodv5V9z
/KfN93o6PkXttBb2pZu91ghtxP5H7a17AZsm2ViMVmNcWwf63IJritiMEcSaTSuKCfyoQs5t6TZj
Jz1NCLwbBrkWy0yuqMaWKjtbxckP+7TU8XrsKdbvdBVSX3BVVcAblklkKeJny2FyTUgj2kSqQL3w
LxGVmTwDxZHqiSwFXPgUD5RsYbaPsdfXhN9KNWTBDBgU7lmn2wY1DDQ44xacCfVDx+miNJTvNmgP
fjiAlkePOcK6mWGroz7JvunyasPELdYxjrFJH2UiLx9OrnYhCculz2LpoU6L475gcPPkIeBNAGaf
fJ1Z5yCxbLg8Ab3OHomLwJ8glTa4nmYxM+tAOt23Bi+XqnLPgIl0Lxvyi4WUKEL9Yutg7tfpiKXJ
qOIUqu1u7SCRDnyVvo6ZP1Hk3iRFXMNu4BxDXdXy20M4w7a6s5EHjKyS0Er2zPlnPmU50A6TKdT3
zx0cGS8+lzzC3MO/fiz2qF1Fj4X0k0/o9DvTIAOWrSZshPaUI9I7Y0JyNGDFeviTiyEBNuBbUBsc
k/13U6TajcrVzXNEghunLW6hn1nSEdnDf0/9xeUymBVTmG98jlNQXA2DpSRGPQX81HAzMX+hFe+Q
+87FQHULL7T6wkDkkuBM55JDa4DPp7RTw6CD4PsHN9Cee/gNqgcB03GjjQFkqsRcKBzF3tLUJOyR
e7D9SNLxELR/Q3oyrxyWcnr31bfw1UGt5K6IKirvtI52dsymwHbwJVBIidE2qQ9wGAqDMvkRfVBk
5DgfkG5yTiDL4x5CgUtIWvjTtDEgOEcnAlW52yLl5BVnKRGUOmF0fAfpo/iRGtcwdj2KEoxeTGen
whhheZdxgxCGrTox8W8/ubPwwVeU4uxZyS1wSTIjTtISoYNUD1wKKxkKdJRrLl+I8Ymvkl6XQLGl
UAuVYq9ClZf6JeubHfuQ4Q8HXhqsvHUS/LN74B61vJLMbqLSqwM8hzWCTik9IUgM+YhD2kdRaAB8
+AWfTS1emd1foZvLLQDVKix3Nr5IBV2ffGoX6DDEW6DBzybkFGa9cNfewjJfWT0GWxi3oixgEQpC
42GLpcnVy18xkWBRbPH2iLtr87cs/6CdQsjA1XWxQVNlxj7Mf2Uer3H6dbO3MltIXQMNAZaoqgFr
YqUYkK9aH64w3G+62AJavYX5PHTjzp+fuHIkOtAYCaJCKdHYNJCTj6Y33OkdkiYsDkxl3OtUO2pY
wYEutgy0gcCdcj7iKHltswzzhAF+ieO/Farx0fjej+O05ap4jzjmqQSkLbI4KOf3GjEpyn5M7XeB
rwDE8FQHV9nUCWhzf6wLOizINNltPFZUWsIK8IC5tda5K3xZC+zPQ622qBXzkKCFNcPhMeM7kzIG
B8rslpqBv5T3CDSCm/pqNQbqiyi55LlDYozDnz4ktJRo1FhrVlpB7QKCEWoo8FGTY4iXwrEan3Oa
KO7DFSfOy+98yYt/O4YgprGN8aunnAY4gpIip17X+VvX8DDAdVDFoL+o14JiFgVDX+40+WeR5tUu
7x5DSmwHzBjgyvsXvnRDugod3IGaB3LWKw9qDtS1/GwnYoJLsFYAqqj7Z3aHC+RYj9gd2GfRIQIE
q+ACc/XgmIP4yPXrJYhAaqhGDijLfSjb0//HRtbg/hF36HXQ9mO+YOGenb/OLCQHBp1UdVxznkHA
wriTAYdHlTmE5mqGA8Jo083N1dC2K0uZNyORPA6DKRUH3pJ/N/jAEv0XXn3QOfAzJp0zRYU7UcfO
JZpJl+7hY2jdHeLmEKzZI9hCIpbjNjjUhb8K4YzKmxdo2Mcq26iwk+KylEGtq+O4hNFpr+vLKLzU
6FIdrv6IXor5+0BIbt3iDMHNBCXjkOsb/HOhFncHs3ORfsRHp34xicjWGUKmZriV4ivgX3XonmUm
JAYcCp04jEbYRx6Wi9MKfGnRW4+uwcRI7UCkXH3PuE1u9cDwjiCSTegcMdQYqnbZkkcpOJzMmOiZ
aL1ioItBiQ5IjIxEWaPKpZH+XRDc7lJECngkxpFu1x1CfZtbnFtNex30ft1o9NtGexBLe5n9gQIO
A2T2qtwzoxnN/6/1EeKMYv5wt+hIoS3sdAJ0exI4hlAxA9uMBmcxuz75KBwBjXE0Ne9dmuXOenCs
2w1vhQqEmgQpzZ1c30p4TZsR8aWPZCT6IdpvSCGQNa84nM3jG9MZdQZu58fmDkuG3LzN5Ifrgefe
OA4BcGAm/wIiS/twUTPNyId3nUwXq3oKMxtFFPYEtPCJBQgypzuAnIqvo4FJGFCEs3H8sKti5T6y
NFjmjJ9nhxBGQNCieB0Mmy6j1D4cJHPziDZuoDRikRsbs9O4SfCt4UQbIClHQ3YwA3NNFzC1z9Ld
txnwl7uLIMG4pQOqDoeiajahGl2YSbksehrEwRhWJgELzQaGjlp8ujESY1zqG85HNgPkujwnO7AY
EXYuW/p+PLGWoW8f6RHWo/sxJt1RM1CL4kSADzFmaPDDfyyo9kkIlczADqJ6WBQKcA9DQ1/Jl7Th
PVYK24imfWI+x4GnANQUc79ocFMgf3hR9OkxbNx9BzhI3FFOLl/uZn8gveadthuQhOeM+7yGwKWV
1cCM9rcZTBjcc9FUEJ/BCmrxm3CK8Rha0FyaV4d73J8O7MKR0WUAH5YXUajaieoS28oiToFbGc0y
HhLgVkd+wHgcTnGl2CsDeEJnSlDEL8SvYTg+/t4TnIYzDXaAJDVkQag2thnTJYmnPfTUTeaQhsxx
xUlUMn1pPPU5nTFUNGHHW1BD2m2JYjDdREEKDZSWG0YBdhrM7Bz2EnamQECMnxVgnxr8BVJiP91K
kb+6lFjc846ir2yjP80pFD0Lb0tUcx3cWJfoxMC3ll3vbEpGNz1atNHrnhpGfJGqrEdyP1sGT46m
/+m1v4IgdGW8sZmKdJ6GSuhDbgyWOeclYtqrnxkrVtErW65L3pTyHbSisaH+VuW/xri61DRKTI6X
U1OPcHOiU6RehyQlTT0yLCk6ZJlWnP+8a7nT+BsG+UzkjgbGYUGPvAN1G48kDPJVlOzzCQUQSFJd
Wqw4DdqZeI5YGNcWJSU1ySM2ogSb2RdNRQw72uFumCE3FNhE+3211bwa7xf++JZwHTffuNn06jKN
ZZ1m4G0eARDcvplJfvenYzzFOI+g1kxVXNA2kfOlFIhjvOcA3utv6A6fXiBLlyH871iUdyNnLEuo
G5CHzEgjpmfF0nZacPIp4aUMq5MPD+EX9uvD22jOSBKhOHfePqSLLC4DrHL8/mdMQixwugaPfR8D
3NQpj633F/+CXVMmtO4h+EY162+FQHOaeglSfAbsnPX34Rs7r7xYINkxgK/bYvJDK6UO2CTpK3xn
sT1KDiL748WJ1Jd7c/IxMoqQoRp3OZeYf29CBfRfCnHahvKNf6rH76TDRtLDGdlqLyNEC0t10en0
V6X7Z40YJmlwVySyBl5UbL4ZsEfM/J8ari0sbakJbOyDTBLmyx+gzLYs9gn4V0RkRYFPc+p/zMxO
EpLbHbwQFaTSIvwkq/HclPvIs48F03OBV1LEmGK5g536umfIwlJUUI2UpPNI1Kav0aT4fzVN3yrV
YTD6zTCs6/4yVv7RBCmoeypO8buGexy/SNVda+Hidysnu9Z7hWOxCZn0x46AgNT4Gw1C1m+ZmzRH
reIYAafP6Cr1pn2qw/mJwa1NgUMVosI9zggZqJiRHRTNwECEEY2Tn0s46dPscM5kAG4Hig2mrjIL
YkrS44ESY7ZnGWsxohNAAgrHRYWegF3YTDOiZEhV9eAgnrjsG3Y+XOWQq1dRER3bB1hb/DqXbxEU
L5recHO3WxBEulGTbxMZnzKq4dD2Emhq2mdHLwTFHdZEQTeX/c6DBrjoFeFIDLFZxbo3rk2bLLVo
HdEDZNr0kiUBadJ3mAH9SKYL0uvoGssbDY/yNjRA3RZyvd9BDcxOUuEy/OyVjkyEews+LUut8Wig
n2M5c2nu1OI7uMF0F8cWMsKf6DnHAAeGfquxe/roRFO/rsFe2wF/NaTbqFbt1xHXQkC6NH0dZuyA
SOVup43PBeGywdSjudVxesVFiVpuYEJzhbC4Jqhzgadb8WPxsaR8GZhASHSBQNF+PL9lpNBy1Oja
r8iyctx1lJ98optzo9+HdXVQNUrjmKvU2xTDKC2VBYhLD04ZT/EqtbY8jCrHtaB2d/KzA7hnWvkm
lbBq1GsZeChUgFsIumJ7btAChmG6btHCjregRSeMg9PvvW29JuxCicupHxyJrmbuxQ17BDrgGdVx
u4H/D5wWG5cBhuzcWxsB90eOwm6t0F5JUcLvxELfPzrBUxM8EhUMD9G39acu5KPED9PBMYaqq+kt
VGd8rPlVtPAyJAL/tltti2UMSI+Mh6RUNywSTIISWsvDRJ3P9XAUjohcoEllHbEr67AxlsVpg3R0
227ecpyIQYfBeGZizBeD3Lp3q75boITSQHfqv86DQhX7FEcM3oo/3A4eP5SFHhbftvGF91WmPurR
XAB7yXaQa1jGDs0872hgYaFzj/qtwortjgIIsHpyZodyyI+GtdOEWMNlh3eNGJ2Zan/xCwZioLIa
9PPQ/5TdHwBMCXmdym5i+hIZ0yZTQQkdplNZ9l5U1kmQ4CDx8cYcd0z8u8E9TfRKC8wXrfjJL64E
RRWjjdtstU+jW18XJ7isq5mmt7OUrZJxHsOCAGvlIq16LHQ4MKYkOmBxg9bQ5DT3Fx49d6ca+x51
qgwiGouWoCzorMnYhvITdIyd+iX+f6AuPPG5h9MaYJtDYaoCaqNjXjGdBvn/4zOrznFuYXGObrZ0
VEygIRXHjCEtvq3mdEI6DINgi1mOIE0J1yUfEIWT4A9jhwogO5oW9BaTiSpws6b/x9KZLbeKZFH0
i4hgEoJXZtDgUbblF4VsXzHPIEBf3ysrOjq6q6vqXl8NSebJc/Zee/tsPLbh0viP7ksGLMwIAnNB
BZWu4iPPkMlYIBEkbcb2U9K7RG+CmUYMZCzs2drCHI1k+zj7MnwyMbAYesLq49X4Jt6afRGR0/CM
b+luswFBo/2R3hndkT7G2Af8l/SGb+7d/LKwnoW6/5I7w47duzyg0DrpP/dTtVuexvP2rbOO1Pyy
6eTnfuNV1/xyeGDO9rFXWSAAnCcyz4k6SpEUozmCgGPspiKGrEX/WIuZemiQ5klGanbDI0S5+SjB
3XEYYpq0N1jAWDn4bOzHSFDdTv6QcW0g/v8gaWhonkBiLdfySFE+PinrL58NAoSyDUvE2SFax+qb
gRx1g2UBGKcbiomUfJNY95AfMM+X02j7g4P7vTtML0o47h5o90K1eFaooPguEPDrockMSH/r2n1X
/zxUbhzPGg8pHTnUuW8atXazHOoEL8GRRcvtIwU8aDnq42VM97ygeXoqKWY/6PaJDDf79b7TAhLX
2DMdBBgwUQiKqg7Ii+kZ+PyTanY0Cml2TafLA3xQLZyK0udiuxJqYF9aEuFjqXCzxVcwmcv+rAEi
gXDkIbgz+vft6jUTIfW77WndUDV47U+GvzDfog3BTaj4KHNqIKoEu0HLzN2NSxObaz4KPOPc1VET
6t9ctxK8lQBsILR+mHI40P642+ThHsrLbiMDZjl2F3IaYCIcfQ3hB1Of/L27z+5WfzJ1ureEfrjk
oTan8fGrr3HDNtIjk8x4vDZP+il9k7h/Ce6OQ7m6Jg76pZxYaW/5kxXzbfgkGLKBR+bqxAbFRPV8
AG8Yag8WDoNvBmT4mTuy5ph8ueUTjaNzfkGDAj/4Xn5DVwZVo155OUYfGQrBpfQo8BVNDDsYWBQL
w+/eN2lf2YoWNfcDX7L4/9Rnf8iCuKKvdGg/6Oc0BzPC8lzg7bS7vQIj25kChkZJsP2ecK+myJJM
N0k90798EvTX+BzoTTi+AE7lwRNISaQ5oRJDedCKoOz+6mNHF2Dwpa2rPMJq4lu5ZhV+8gAxas+w
FkXxdpc8PlVmDVyrUn68ckQZuVEDiE3z5WqYK9NLMhFKunWfzZ3b/m+DE7+IKKFQZ3Blo02p4NN3
AdNMe37oTBLL8bLszMuBCz8ZsEMIraWy2EV3K84oZWRJb36NxO0R00+IZad9+Tr84aIlwgCPDnQT
THaOzMN6VIhnoKR06p+UXTxqq3Dl+XCTL+6xVF3BEGrv0+7xXh1JAPzTdDePS7j5tIWhKjZEbh4y
Kc4lLy9ChnxTcH8uhMVFXQM8K1PlUzkbXx0wdjRqo3ouOXArp2CzshXE9zGTn5EXwHSUz/TB/SQ2
8lN6K28AoazbEuTxhPzFzt42oFQZIHu1gbASBAIAgYhp72PYg8sjHJsp1rH+WAmy8q2jg6ZTgpBJ
blQwv1NHcyrINPsaWNC+/OAI3TeKTbHjWHI4Pz6xazV+fWAUSEoE3e3HvwWFMd91NL9qLjr71lUS
fiEbAvWBoDYYDYpKOLNTdTbJmzDJ9mgZpHTNRON+wfx1FCoEaZPt5MQUzfj+4/6TcoM2hPSnfhUX
Qi7yonGRYDGAzyDTUeEvGZxRjRUsWmKK/m++HNeasAYDWD697YIfwAiiYUDY02+R+lfTipc2AVXW
eMwtIFZ4uDMxaj4naKlWU4pQtfwAewnAyrXyp+gcDZN1EAU37sG2EEqnhWwFcTnUp/UpIc9gmaOu
hCoG6lYuQykDDZDgAdziMh8kgaIRlbboJYtShFgCWHx43qmeBDS0HV8XRHFl95zlr22hB/TeRBW7
brsXUAyRVs2o2xfEK1ytFNonG5rjGtjp5D48kb7riR8mSvSE45KunC6uhvVBNtAfpXdgp0FdQZks
Aln5zMtYTMbUJfXFbVIUymMF7Lz4Er+Mf4LZ1aNdaDGlqDgEBEpdljdHg1mbJUcLFf6ISwydWcOt
6d6poajCyqz+Fu+Gr0m//wxr+Q5b4XIwgjb1auuE1RdKf84Z+EQniM+RP+fSArr9SJ87KkPajByL
ckgXqGOxRu9cK8o78G672BGMnPgtOiLPYp9tbcS48EZK5nNU4e2Lqbisaa3f1/3rA/ILziV7G1sn
eOg0cEcSIn1llwXZgfodLeIikLfOIzYtfpX5M0T9R34cIoUafCaEt5+umnkE/TptkcZ45YWL+1vF
9aOAZ/VvFdai5LQdrst4MpKT7l5QlBv7mVBT6NTcnbhTcuoeiBWM1l/GH5sP2K/jHX1IJAUFfvxi
j0IDBN1GQbnDiiV8yF+QWlaP47JlRPrZoxGkz7bLiJqiv2nfd0UebDy6O0eDW34RETiXwRAkEuCN
SQ0hM2nIQ1icGR/Wt8EI+4sHL7Vk5b4LxMzDzbgZ53xCDvSUMZyBZwRZTHKvOHQfcUUBT4NOhcLk
juPrnO8h2C+EZqLT2vjqhpSUIHnWIBbA+6LLipLrmIbdnimLhb2Y4KLeQOETXtAu6cEDidAOrMiz
RqPxhkDLjBqi+bgk9j6fKrCo3NjxoM8nCiuD9tHt8qT0Phpm3ghOMbX67ron+vRbcM0rWw/usJf5
zIIlIaMgahCnBVWyy6YFLv+jOKNMI7syifDtGTbJa1nEZMWYd7VKcD3pudIVBD84PsYw6jvMVrHc
mxD70CcqUvq0xFjgq5L9NX9tplh9+C1BYbRCMOIhjFqdSwYADMXx6Fjqb5Hr4Qq8DdymzjcvmfjC
APJtjojwQYEQfF7sK+vlXoaP9gPjDe6HeqTVTV7afXpJSRyR+4g+JtUr127eJRKFEj8kGuVgTBbf
FLlT62aHL397lwhVuuVp7zL1YMuzqD8skDbUA0xsB0zHpoSrSkzzGedxR+VeB67WXONWY8vnkJAB
/l8ogx8vSjG6QqfD9W7pazA8MDe4cOToNTYh4eF/MtcCUAHO0t8/RBfbnGF0GSdjwwFyh3lK2VV8
IO8GWxnn1JUG2lA0Jjrsga0x7eA24CP3Z2BG3fhVzHUgTBMNf4ZwMZgGLJoMdtxx1lKCZwlJwD5z
v7R7o1rQI2g7SytZZnmk90CSn+UcfRS92AHX6pYegolMO30VUoA1rR30/Rk73Uo3J5mVKNffZvIC
acUgP0BiBI5nBpbBmLwRfT4qGxq9k0lj6FoRBGEIC4RglF/2LWVc22fuhb1TCFzoM0qgnc18b9Ek
E7TNYgGdWql/dN8+7ox0BvmfDlPjwSQDqflp3o6f8jq8gFK8jPX3ZaXBnEt43Rk4jLHFD9hUeiRt
y6sQCJSwIIRwiA5Gvi6A26WIAXokHFhc1oQmhx+/qZRXnetD3/PUKM14aKxLjM3bMF/LNn8rEEEk
8pYsRI6W6g46XXglFjirzEBfu6oO5gq9s8rYVR2DUmvcR7IieVMh0273Qhqvb7MdWdpuxabywEKU
FVy1ZN3nyy4fSlQUBVXJU0cbGHHVMFcfm01zSFTlV6q7MNEHfwuQiQjSUGDZL13DGB0tZ0b4JWiR
TdKHGuxOoVXX8WJwuBbNVaVwJZBOzrY++bP/iU7EFHS2hCFgy+tX6N99a4a75NWxM7hhVApakiqk
TfJRZ8SFFgNb1tQh51TQJOnBWH7VmRVrLe5ljDtycz9qwrLJEyfmyVLe4V70RTMXemll3Jp2fM83
7W5l0+fdNGAxNOQSCMRhDUxbpil/lzSYsQE0DH0Q4xjmdpditITjCASzqXJfdCbB6m1pPe2kT+Nj
oR2jBhqiP1IU37D2P8Oqa04DgGpbZ+P+rxqJyzeNxFBiujzps9iQvkdT7Vbi6pojjaTBWtyfDtyA
9Nbnt5AzNz2Nw249qzkSI48dDx4JI0RfvH+YGDO5Be5ETQ5xBotY6xNApTOawYnJqJhXMXNPV52u
9AaMrMEGYer5Qea4D/mcme4dZvkOWhE1lzzEovLC7YVzMEThLklxFo6ya4LtQN5KL+sbjzdZ98kL
afB1eegKbyUp/rc8L3urfWJHoPJfuljXdvnIkxIq1WEufzXUAr7R7sf6i1kO5fGwOMvbaogDvAVj
iAyHXAe7VENufSpWo2K3PVI/VJdw4esixyGaERhu79dUIqSPyPjNMrtqxcV/oEhpGFbXHiwchkhP
927/qJhlPtO6tw3ljeB7JxOUq3R0jB45IZTJtvvKHq9bsLDK5COQQv/SlOB+UGgPNVNXkC4qDArC
kek8OHcptVvrMLEsNlt2Qfp8BNhGFkbDZ6ER1wF9b6X3EeygRGmkiz0Bdl9PTNr8m3YvCv45tfpr
GpbO8qZwKRKeEX+Eok8Plyun228DHQh0WKxhL7uMzh7vKfd7jK3vNN41eEoe0VvMVsrqNM2vutNb
kKyMxKdRsOHeEErMNLdPOEL7+xe7IUwrti95CaizuRVTFDyeeoztQ1TJB9E4G38QKQ3lm9E8Q0ak
41xBz65xRKZ4MXyVWSyH0nXZUIjpxVt2hJSUhUWMOFkUF1TFHlsCuRUmufLQDA37/mxcueJn0Pie
mNxXxx5P++vWM5+VkHeXrGFEFcSnw7q0tOhx/4doNMmD9AfJ4dTsH+PnZn42GxzWf+3T5hNh0a72
tXD7ySYWKi5hvaF6LXa6N93dkWRzixLZvrPtnsggj9A9xlM4x210CcAlXJ6H0DzonJMUJ24SLgg2
Ulfyq58yQnlAxNR+q4Hb9MwD4S5V8pIOoXHxiKGm55t6i8aIyTYJ+6QVjoUFTEJqz7GmOTgp+Wh5
91w9Qii/e+2dfHP4zT6Kc7KnYtly+hzPBKIyJ//b6BTxpEK7hMTTYzlAkmGLkIHtOPOIdss2rDfi
MhEF8gGDAGIGIYic+Yl/RVOoIW/vD2O0S9YUpa+SHOfkq9/+8s4BxMnddaqOeQrvePpKcLzas3Iw
uXheAGMEuWaXf4JusSABpPXD/Pcn/VzPEuLuGw2XPqwf4bzXDkQaZZY3nwimuiBlBWVpG9tgUny9
c3kEYX8BMyPThkF2Z1eclVh9tD0hqqm+X1TxztjJ+cP7c0dLlIIn3vL51N7lkDARsksp5v8lBxrk
JRQPiu1nPkJan7zpBzbA3Sb3gKPXjbORAO3yb8IMEpgWDfOe/32Iy5W9+Wdgmg0vyXOJ1eRf+ZUz
rAHUEbMALDNIVPy6gI8DLiP6tcSRQKwWTcuotCJ4JmoZkN+GgRkMHLZ2XGepdwkMTNBgxwR4CTv4
uVgYWJ5JE1RroZsv6HfhqaYUDzNcMpERD3yzdPD+ZJiYYKVpJ2UOPDnQyTuVGhPdEBLU5TRbiPOD
VPN0uFQUKg6fdbcGq+ld+CCtw+XrHgDug8ZCi0piZIGEy76wvOjuxfS02KEoe5tI9WmudHb9cwlp
XVVEldlYCeMCMTl3BnBacMIEMZLS2aQnDp+H1+CmF3GPQaeEpcQCgIUUreZ4cAgej2U54mta9sgr
Ud3rrH+GKrHlozn9XW7bQHthuomplSZJJWAo6V8fpVCBgnvI/D4u92UjvjRuuXI8pX6HuPvM97jW
kRxgWepD61cKDSaRB+kXQgK4J1CbAX/kJSM+x8ticPA5gag0wxtxti30QelZ0hKZyRqJ+HBpSsWa
9cQ+lGH4Rm8D7JUmgy02o5seE3OGhEFKXCmEFESBwd+z9OjFNFxWHR4qvBAkgdX79I/1wP273TP/
SM80Grmx8abGPQtzIlBp69awTzHY2rN2ZhXTqae7pd8mrh/caTTuDm7HbNx+ALlPKAKo6n+m5Kvp
PxSVliUPH5mnJySauRXwcQGg03yFyZNFrWJTqK4IK7jOhpSZBIVycSRGPeYcMa1jLR3ovbaDW595
iQmN9BuFD3vOI8UXya4Ek/Fp/Nugq6x81mjS7ngJGEdlJkAB7eCm2Qncybhnq5rGPQfKTPoj0bBX
fq608RCQoauX4+qBbGLXdH/m47uXYlZ9P0ZYnDIAk6j7rxqfCN2iSOW7bVlKrHmMKGeekaXy5+vY
H8p9av40YN6Q7pRvyEhYApIvnl+eLhzjZ01icVOS0sl5MdsjAvHkKHaw1FNva/vBr2RHXWMd7Fvn
GDFfGiqY6SpfWRbqldWV/yWIA2myfhesHQ9dSP2XLFSbDmB/2kYKUhkQjjOP1xjX+xzla3Xbcglb
ty0e4YPx0nYvM96x0auf+SLa/sB7TtKDqsbpe7LhS5BhEh/U/g/y2v2L/m2NIUUHw2H309dmiBbr
R59+ig6JoEWLmE5tuH3AaHnXMt9Ud9KxQyTKrWlvMp/yNCYzdFe/AXumN0oWbtH5lsttpfrMPKwa
vWM4+SrLlOiJ9zo9KzTjAoWkCAfFVKHvkcb8IsyQrv2FsVeEDmY/+cBzLk/p6/DeQIeJUSqz6xxa
SKENkZchd5YfurqUVE/jrvw03gfw1q/1jqgO+tjEJ3JpA3JvEL3BefWIkGD93nevFV0Wuwq5IDLg
OdDyRNKB8EWvGdRRtYU43Lr5rTGDGum7l+cRNgVEB6hWvLSIzS5Cjo3BLDng5VsQXJ8bNOUM/O5X
LFSp7if/5CLA0U7eD+s6mhUsQE5Vg5ZBPAxwcutoLxYuNKa+PGndYcM2Vuw3PBN4sye4haEBbgl/
xRvYYsor3ZMLP72RWoNzbJKYL/nUy0hpaN/hWfGWmAyHuMtd2gXdoQjuK6MSLsYOKhOXLfHKvvm4
cemkoOl3WizoEiFb5HhxL+F4pQ0KVFGLpQ918OgWZQrEdNvw5TPaGHAZVbeXUKxhsbfocDl55fEx
F8EFuWZIDhV79uW3+U3+pIARRfF4ppPN21xiS2zGqHSh2vCXFIiUsRuo8QYPAS7vDIM7wZm8MGKY
MRh3DkPDn0S8+ssU9jnhfx6LI+cY3RINFy9Eu+IodZRvtP4U9Q0ec0c90w7iX62qS19CepHFYaG8
ihofVY6bfmZREYF3/FCTYOWUAPf7q/v3G5ibSPNUbIC1+6CGv++zv26KaWu1spOc21jnnsfhhX2Z
oUb2ul+/6LVmZ37MvfyUmXWRXPVdocWPGZm1cXvo0OnMTJf4OIp9Fpg9vdxjxfiI7ur7BZ4i2xll
4YEUE0RdTR4R8MuJwp3dwh0zBuP57hsrF7QAJZB8m7hcMSr6aX/bmL2kCdlY2D/43dJf+68LKZj4
90ZA2gA7wkEBtm8XP2UOfRfpoauwXqlY4kyJOMRN7jP8dppGrMASFp8jTNIkVj5cygbIvKilPrQy
NkKqjfyfiuA8d/IY6bEZJ3+bf9qJX4bQG4ImauDP8sYXfibyTdddAAPR/K7vgHwYvhSVsVC1MELk
GLc+DD/5U9/7a4cxFGdpeIJYEmnn7olFx/Hh0bLZgYDbOtuAcQGfKuuej0yTo545X3wBcPWdBaQP
fvDA3kMW9cCfIL/L7zQEs+j+zQCcO8zng3vlc4lIgvCa4HLTnqWIdkd7sCIFyzci5pDPCiIYrW9W
qXkPPL4QZH2Pa/aVIFvngoPOIVyDzfl+fcTpZxUlfzq4HOce/7dZGEmciHukPRh+PRzSzOVI+Xf5
y4EFBAUvIUAAARDQk+q3PH1hmo+XUAlUdd+80zHAh5b9Y4KTMrx2aKuJ9g/NDlfkBbwhH5E2vhV0
xR7WDQmrPSOrqNov4loRIEdh1nO+h49guQ3RPeCmEqnnOxEQlKU8vR0LHLXcJcS12/yybIVONWz/
MQdQdxnGfK7CMrQBR7TcsF1x26KcVWLlRuMP6udj9ZQbO/Xs0z/sLJpEbBM8Zuqye9ya0seTNlP1
z28Mie9FiPAIswzsTx5ggOJK6+lzqOz4dLJ/kOw3uySWzwVgcYJrCQqMH+y1pGK67DlLmAV3pPwC
L5zFYyhdECIjHgW3tL/DhQv7awGAnWNxEo+8oYqq9/LLxsF4amqeoGzpFgmtGEW+RoZe/+74UcM6
XqgraJ4Aq7ah2vAcUxxQuC7utOczufxaWUQWfREt6X8NXKm5tVeU3JpnfRC1uCEQ1+mp74ZoPj96
e0LwtfrsCVlEw/lxu1+RLjGMTEnWZeNgyvGI6QMz8AQMQmQR4298c7TNcSotaDuAzPGosOGAzGYg
SeOOnQ65TaxeXBP7OWrhracBz048SqnqmJ4tYRQOKJo3b2R1M/xhqj5dIL2xmCnW2R6Sn+7HPFCN
gALE1GnZm6eV89Sj6JDBLt+y21dBFeGNB903Qnk3h4QTqMgbvJ66jp+5gRZnAyx6V76W84Ie45uL
39SzIm2auPcTf8xURJSACSNhmRBpl4arWUN/gEEHcsSgpeAu5o/1y5bFVSa7Zh88Uot6o7BZ3A4L
QgybgWnNKzSWX47HA5tdj1KMRqLPy+QPmHliuAtyi8JAQyY514cS/f3DLs/pn7j//Bl05N9L1sON
P8ViEVAshGi94s3H8s1QEkAVI49dx/eMI+A/Im/2x8k+81ZvC98Ip86NZJvNwKdgTj6TrAbFVPwA
mdH6Y7GrgXB1XF+d3l8IkquolxUjmqBws55DhpvunALgQhvlCLMyS0AK5PdiX35KH0mEiNFCk0Fz
w57eJ0ZC425mVWNJwfyWOMngmn6P7z1Q2YYgef+xDKAHYN5AZRxvg+y8uVGRbG6i8Ql22l1Cjr+Q
oC4qV+7r8ZargBDox5aHrIXocb5TYSy0OU6Jj6VD9VGdlyJ6XKEQbyVc2BFjAw0XTvuUnXuE+vEG
wzfeh98Ts5Suco73OuDcH37Xc7U3f8HCDhvPIk0JTfBZo39NDgluAqqHLBhGDye5KBVwUeNRcCkr
oiVeL6d74nfKs/xeH4gTSzktGHmKdezRKz0u8cgc53i3NbTlhuqie1lxsT5ZWoCAgY2zOS3kxXtI
2oFv/zdbYbpjQ6fTJC5t7we9cNtdSoDsw13Lz+zVeFGJ2GRqQenPgHZwUOlLi7jMjehyz90XP3/w
p3wfvBYH/dmATMUIjOWpBAX6l1V07fVfvY9aNZjwf0PJhk/4DsDrm3pkpEPwfkT5kHMdfWKLquVQ
nNLgx6jUgCnLz9hpy7tPP4sPirkoAw3n8UqIQJuCp7K3R+vKz+nZlVwltl62NDokD5cyImgGbF/r
O0rdJkJph87epKDjXh4zPJ7JnydrdnYqFwUlp/Uk+JDeZfxi919gwWByYCzoUCHfKUqR1onhHekj
RSbmSGDINjPhjgASHP1rSETdbDntiozfqXE28MEzo2ZsKuon9sstkp6b9kGFA2bcM3EJRqn3+NcB
OGg97DsGEY+SwJWSBdLz6ibvMn0+kLxv5n+yybyARq2pN67ECFhZT/LPhrSSiUi6g1L8u7SIb//l
2pl610LfLHnoA9JKB0bbggjhvHuS1x3zbYUR63N9rajkIXsf0HDHULtZ+leGXF7jKx4flvWCxXU/
76v3waWPbkvexSVFz5n9Lpr81svoqdgNh2O1BzVfOvLXJlCfij3TxAgjKaJB5efxmXiR/XnnvcJL
euLJT18yF6qpO3riZx5Pvf3JAcl/Xp/PyErci037x9Fsylr+esMbYxv8Mjg+/MMpnHYS2gyJUV7+
qvu4JoLKf3hdBLU5WLwhkuLqGWVGtO65QtqBdEDC/3Txn6nl3CpM7OdPgwc/hAbprD7lSYCc26Nq
QcpD88P5PSuOGbLV+fvSfh7t/15SGi//ABCYu5lHXOgzP+bMtnAof6FTcgz7ehqi9uP3+fNYO/HF
QyTOfzG57rh1s4R6h3nGU/bV/CG/oEm7XBXubrP5q+/XSDuZP/IPrOTtbE+P1wVjbmajkq0D7Xf2
8GXctl+KP3mUWHwD1Ixc5i7IuPcvOonAVnRywFycSa50+OpO54WtcPEUZ4qsgEovOONVXX0sti6R
KTsoQnihCKfNn0ClOoaDFt1+X+zf30/FobBlBAk3LEAXEa6fTFlqelmHNQRLgkbCiV9qh/3Jlu0r
Rw+VEfPP4+qa9nFvv9YZuYcuc6/EY+T9ux7BoXhkw9iLc2Y1HcyQq7NXE7eFytDGkcf/ckyznTHc
3yjM+Yn/ArwWjaBYNGLSbDxxGNjhnE47w7P2iuZuYHJheLBnmr0etzfjTZnxkpJg5PNtyFxBYtqE
zmqTRwM4G76Ble6LHSku/UABgZHaYWT2QDPFxPK6eWq/tDcrbF2Uak7z1p8oB0gPI7wJgXn6Xnwz
2IFC6MFE3m0iw1MPUohfF94E5do/47S+GqeeqAhiL+7wIHaLe9/f91wdfCamfhqRjrCTfOQjCPaC
G+aVi/3DSICjCe0gGQYOIZFvMxrK5nhL/O0/rM8MpJqb+poQvUZ5YFhHiLo2PwWOy2xvzubneOho
kiGapgDkLX8zTLD+iq2rBsQo/K5vYEiTW04duyd9nW26pnxHsKXaXykOWWqNw+WXpJHZ+evVt9v9
VjFaflOHHRzEVwUjOBd4u76taBtIJ2Grwq7vbyqPO3cnYV60AfQX96/tv3LwuTzoQ8SkWfUJ7qNo
FVUs37mX3T+5iHa0wl4L0ytk0Y2gqVB3QfMPuuf4ibqc3hkk6S/q2E08YRfwBPSPwQ2BrD5iGJOY
LhRYdCzt1kaN47S3FYu5LuBVWhF2vYv7t7xl+5TqiCsD5RUd98GzDndotAM/y2OQTj4AvmAmr9xu
pRfTDNJx30qf996f7m9Zfc6P1PCQTQq2hgPNkOfNYbyxNXJWZSzc3qFFOSI1oI28vKtb1/wgb+Mg
3A2teC0C6M8RATL5lA5HWcwMfAJiSNPBaG5syzeEpp5QI24/iXaojsmuCWa2rmHdZU+Mtf17kPki
3poKlTEUAihODUjUiUf3mtdEF5QuiUUYCh99yDTA4+/4b7uDbgMJ8RlRWftT74yIwT2GI/5u1+6M
P+WoHNV3+a85SEfj2Yzk51/r8ZqJPZLb0354Umt7cyJk6bkpyl9ueZtvje528yQ6AH/JV1u4WAGp
c4oEFxsMGg/Hk/VCD6hBQgMlI9pY7uRfnnh+DQgsAdMsTlHuAxU2jMoFiMJE65WUQEJB6PMZ/vxb
AO6huYHgjiu4iPsg0ZPy6cqHpV3oCcb5MeVfWuoLlgeRgEa1hyEJxw+xPA9cbSRWWHZ5HejooILT
aAgjorZxsns5/l12D0bFNrnTE30HYFU6nYkA5zSlGll+tRbDxe+sCMUeEqb0WNQ+p6JFUOsUqOYJ
5Uaje4xcV/orkDkV3oPDUEybkI96OrsDG3DhZdaLaX1r/dGUfoY/Dv+8CRBm61agg9dX4ei+3QlO
ta4mCZvRTF+DYSVgry9s/7T1cJ9ufG82PPR35MLsE0pe7iTUTXZq2L+84w1cW+DK+PxczgmTR/Gj
/tjG99d1rxvxuqOjy3MDVulORJ/LpQzJL0Np5hc0jZKX6ZnXtL4jkZaJbHa341PbInqnAQEofXil
oqTHx3BSFGWzKzQuuDKF7nV3z7lkQDoz31RCbZDSDDWjQYULqKXBAM5YdbO1PmeXmVxUxbesIsSa
bWE3EnZR/M3xBNlHOHoE4WkqSrfFZqzcNb/efm3S5CRZZFAwZrAuSWQtpVAyzFSOKnmpjTFBb1xJ
wcVDO29ISrswhOXEQdOAl466m5JuKf4T6+tMH1MsXmQCUO6Tp5v7WjMAAYZt0wF8QCI/zvt1Oj+M
g8IXnU97IQwzqskumHwDAsBLjUybIgaRpinXjkrvvhvoHupBgV5fRbnYIh3fMDWGmXIpiSylYuwj
AavL+Ida8sAG5HZtGtW66n8oEqfoxfJBqmWoby0iPgZoH0NW0WnEezyGVY7BiJLb6mVvmItT0/4K
jE3ZaW+pQgoX0hloJemaQgxGgIfjXcsjARAFvRipirabchqBZOVeImHllegY5Q86dxRslFhSGQs3
g7ZEBBxsLGHs3W8sxu2GSAAe8ltHCSpguV3OelavmMmEvdZc2zct42zdIATd7oT8lUBG4JsQaKWj
uZAqzGZQAsJdTwTore3nXf14kIaOAycFrbCA3NSl3cDWeKFLzjsfMF5t8h9waf7csrJRsEjFx8Tl
Y25++Shh5Eh8c/zm/ziiwJdDYcSs9c9Ejxa0DBZfotEy/KENp98BygAYe7A2cVMggRD4QGskWxU3
z/iMA+8qlBsNkZfIq8sU2REDJkYAEspvREDk7lkFWXMLDV3KfZiV4+CpFRgWWgbwCbOSYKPcS0Bx
AWpx+LSQHQnizHZjhfWlC5K79ifxlnIrczX8R4Um1Cw/dwQGtLmz+V3AWxYMLBLsems7PfVceFfy
kbKhf1KS+QVc5rygb5MDC4IcZTv0xhpBEjsta7P4aZhBFKmOysXAL/aKHV9B/Q3fDdMFHuFkc6s5
RRtZ9RZad3JO0Epf7OdefdpYDdU8TISuzgJpgYJBv7kidPNqquhEE3ovFkBsLL5r+irIhCOwBu6P
NU6GuSd+bXu3de0V5hGEM4GmBacwZAGmqpG6itetcryhwOJDB2JRDmiJN7ySBG77chVCFkHZRVZD
ckY44AMRTEKBZa6Z7pjlDjF+LzSWHF8aDSexAhrp+VGBGUUVX2BUL7Cj5RhpeSIfNBQLRFol9vYc
TRnPvTqcAKRcWHtlybEJLUJgT0rT/JDvGAHFc8g66jmnIfwIDBi46RXGjIXwpFDN13suITGgR520
iKUxqjEFgvAwS3SBlM/hecCnBA42WX86aETS5d82/+WMABG44kOSSeKURt1BXtrMJlLFrTttTkLc
CvyQJcWs25O6w0JPACJK+VZt9tx7cy1K1+0hoclSyM7DCPpO8iWCBXlK0Zdp+tZ73K9b/gEsopZa
CX/gnDAihb86Bw0wqaS6eLoofnSsYDgySEDOLPc+xDpZHXLqYCfETmzzFQovy8AgB9/21iowZb/A
ABd+qbo2fGPboYliUWs/szbsNUB+NUWOIT2nbHxNc9nz21QsEyNTqCY1AN0kocQJx1vvyUziomtx
lePmOue0QA3IrRsyVghVTSiZ5MQGiZYB238k7DlMqRHAwfVIdK706gdvtmArG8dTgg12pcZbuy+g
cxiEDFgyCdIN4iDRArAjYEAaYVMZNfBHlqXyDUzXwCIiAHUdAlwcYnAJUAiObXZKxxwo7Vs3l4eW
+PHlMYV1/Q0N6cLtld9M0YsmVG2RBNPGki0gYQlymovYOLaAxviaiLKiVdZtI0GMmlBwI1YzsMom
d9MpJvkELKHl62nuMgv4WvEZty0rAfYdvAT2hpbtdcukegC0mWDvX8oRWM2Bdw1fQmizlxZrOhmk
W8p0bQuA7ZzR8UdOWy13hC25jahF2JA3evOa6LpTCXfFyoZ/7wNoksL5v6VpV6nUPmsWqfwoIdXh
szPxvvTNy6PjQqTmT9PldemF6EkTQL2tePBgAfFN/QcMU1A76QMFkK/IcjzWDJ8QnSqk32qszLpD
lmIAkOFw7JHBW5jl7+qWYHtAnM1fZ7zWFS0Y3FyCgEfDZjW/a739EhhqRPV0q3P80Zf+BSHnKFHE
UErowBv+f7jIOn1i+o0QUqCHMymiGJBkEOMqwtQNrjOr8xPUH/1eeDaXHH1Llb5uFkwxOTHD2PUx
zzTs5rBgcF3ruOmxPvFdqDmIdsseZwTPMPBb1BkE2QwNP/HBbJQOC4fBkLz2CzIt2j3tXSgnE1dj
/MeHO2DkSWARCdicWLn//XV5GRHF4P8EAZcjbqsYaTYCELPlmNe5jsN4WsXgEwqXQC3J5QkApmBG
ss+V7RdpVx6SzpJMPxJmmesT7jBwxaogSbBJCRV5nye+0EqOmD/rrORQDcSXJGSsAvmkmqU/DiTY
QfqX0BGjkxVRWRzyfQOUXUwNjSdFPKzFliwTMfRDiJyFirQ+cxybbI8SdjLBrKhRhqkCqgI9hd+2
0hpRL76K8RJVp1pWV1XhZASR7gr1ZAcYeIMtr5ZO84UJyUhrbaVvviGq22DJgjT4H03ntRPJtmzR
L1pSevPaUN5RBVTTvKSADem9z6+/Izi60tFRa4uuLtKsFStizjH7Gc6J6h/80HptGQzozDfZRrH+
DQ1TUaLANkyg11lPCHP/6GvmseVAqhsMh+wd2tBfFEbzDa4HR6YEJjTx3i38jywtsf4RaoFYgAWC
VjcHqJAJZkaUpwHYzKZWE+KChwteSKJEiFpiFfyrIRIdKmPnJ58wpbHwr314KDU/KnTZCUh9ga0w
WQA/E0emdO0YudEG/1/XQsA4sGFVC4scaXpSEuZIlMOJB6e/cCIo1YlJJruCEN7YS8VwAZ53om4y
/A8bWqKArgAOeiNt1POCitp9z/zPFN3hAJxUdMQsElJjQgE61k25Y/KZ4eUK6X/XvonWl6NCdoqm
WB4x9gRCT7BnosgRPTMzWO9KaeazLQY+GiZG3VzEbsyPQ9hdAfDJRgcpSABYv2rPNNv39HY8tmLy
AQZPHVyEClA/Nlm3nEb7MzSOCdruECHNcKhgVpnmDZpDS1NckHx+8ZkgwTT9u6pAOiUfqY6V7gaU
pQJihZPU5zB0bw/qP4LCqD6ptFqCBlCFjqTrUkrNWFUsRk2sYulTji0jSQ85UjmFxyDglnSS4xtx
pfUe91a3L2d26/4+V39cyu2EoqsuZaxNv5OlbwwD5LjVL09CtoDepy7F8msXJFL4jG6D3XAXlCyY
zdIlVjFGa2c+5QRWSM5FGSz7Dh10qlGQl5R0DA8HZr10e4a/XF1yHCTFop0pB0CNkpKMTnmpRxK6
YJ0tiEfR4lTetwewB/YoY7KoewKZL6jLhJRZUFHi+qV+BsvzB2Bka38LdVRZ7ks2Nbsxa7cJz4BC
F9OTPdZCHEMWP5occnlAp/J1Ni8lGwoSntSD7IekUdzUjZz1UHYwaerp8BH3lCFckKWTf0NAJ8wl
aW9TDC5Osx4fFxfzHCUXoWlwGJlBvC7LVwx2kAdqSqONlvN9OQhXicGf90n1BuC74xskxc5Dk/db
UQms0f0Ytf46s4kp6uMSkIiGVZg7ZiEXVi1TLOJ7l86D7uYn10FreD8+UxYcNz7GhNmYo/6vtRpw
5Qp9RrrzrXNG2THjg20vYz3BkwB1QKJygykqJD/lLcAqU1YMrBoLcTWnmzbe5sDvoU/l1JRt6hzs
uNtIFIXhjJvJcteu7CXxBBhSj3cVxTgW7BBbtIBdfIWGqybs1GKzjw+UAHirnw1EosOAboAgkMAy
2bHDy6y2LmZhHJ1W3n6Odb+lbcS+wjPJK55BZKmLaScIdnMcD1JrVp6xLyP3XzJN/IIPuQsCEc+5
MAH/twOIXn3kpJyFmrA20IfrDA8ZxPLOejsPOxvS1PwR/sSa6zN49YYY7//flxgH1Vj+uyBfT+3N
ZZpK1LWHU7+b8QLNmESTc2hpL+DbMrK/rPbkoLbRkojUwpaX3uHFeC/i4CgQQ2ztT00WlRA12nNt
diu6cjawlcSY9xC4nrTIP6XYi+02vrG+oOhxKXwkEUHW6Yxl26ivroFcjk1PI2VBeeG+Hm3eCEDA
fv3TRrQpSkKzNSJ4jIlIZA6dA1KmZojOSSoYz49ycjcpZ3+NgbGglyIeEKupaKKR5CwoRMHDFGzr
8BYEkT4OdHoQjrC6CtVk6OnWMWdxUDro5dYvzYNUP8ApLZATetle8uYbKgXrpsTQeCDLRwiPdUS/
ifpuqjfB4JwBK5BiVtAmiW4p6GlpTEwloZr+iDEIpiW+i37aJzlrgBscfMZPGEgYsk3nIKseuV6D
JFcbQBJmOlJwCog9egB49zjkyU7rD0PoPHqy6kMYLa6ThlGHKWDf0XLurmwH9ZivIR7hHAvgbQB0
3sJMFL4apSVaJrKv+TTif9C0+wbPTfPdJD9h+DosdE4R3aGaKbE5lorBD1fXBfhJxcM/sV2R+N6C
j4cTum3n1yXsD6V1omqgOPf+DC+BqHQ5G5fJyc3ZVykb8/Ij6V+N6SyWjYIq1obpL0BFVaOhqNqN
5BctEG6FnYmbjsqE9wETkumyskS4/UASB6eO/PKMDT96kA8Vkrqu4mvbu/eA3DKWQx92v7yZsmnN
4Zalti2CNx/FRQsBcKEGipEfdqhuYq0GcJpzZecnDtLJlF0Nd746SL5bmpPm1hLPtF9ck5rzbuBg
Kw2Yo9Iggse1NaxhbZAKb9BeMJdg1RBPawU2FV37aJFF5aiNBE7YZbWiNBUoNHtWRxNNAIUemPxJ
um24NRuYw06i/mkTfUt+2rC2jUX7npVJ8xRXMx/fGro1kTJOHcJ+f0bTvzPM4JLyKUlpnnQ6QPIQ
MMypuwoJ2SWeUY/RApkRkgHjBGYMotNE7B2iIuTlH5BaGFgHp6lgx/jJgvmJvjwg5z+A0+LuNZ1v
kVZxboK9RG3pXOyWSZucHqkPiojeDe0JnKITVMCqh2u1WjRs8QR/S+QmsNKq+c/FoDjg4F3+d5J3
aA/w21Gu9Zazc1PzBNJgTtCzcOT0mxShOP5vwJ1h4m1jDvJ+UV8EUmVFuOqy/J8MHy3dQE7C0IcG
hlXzSiXPidDhCDgJe+hjnKjdMnypdADhzC/ne0zZPjvffGubB1M6Vdn0Mnes28iX0PDM5tHCApGl
dFNBLOXXEm12zaA5hGLkJYcO+WVaL+8ZtoCg3UurUdALCYz1PLYucZVfR3grdlW/I+AI/C8OUxsb
9WhAaJCRa7cWdyXPwYuU4yCIJqJzUr4TVtRjP6I0Sw5To3CWEnA93HyGQkG/c3hbS7s+1zPDH0V7
ylXzZjKxZ03qUg/WrUbe3TiMg4e9vLhDFxx7pdYtyjgBLHZAeiNk1es2YAS20RcS24WW5WzjEQ6/
TwYM85uYWqTGxI0hcd5LO2FGe4vCtyoPHWUpCA82X+n0UHU1ffE44p1ZqumcEVFQA66clqPyqOWo
MKWDDUVbBcGjdLOoWTh5kF/r2DDBKdM1XN+jQXfK/U4V6UjGyf/tx2yjS0Tz+LfkGr4Ewi3MEXYF
2kdq5SeYZhhzI0vyzl15l3qnIQtJH5zdiKp1GOl9yKtAdKdsjJMImZwZ9tAqWLCXnQYytf2guLOO
CLU1gv8WRI+dDXafmgl7K6sEow0cbiB81iwuCazikC48TWkPXJifzIcMlQ87g4AxFsI7FDq31Eze
ZXNKG7xAOJgpNelQE5GAJXZmDLYM/2p1CMVKOxb/JsfCntTt2DwnuiJOA+cYDDnj9Zqd1ux1Vgqp
NC1yuNUq6uwdyIG7qpESzdbN7sJLnfp0X68C8AkghDDHf+5KyAPY1ONiIh3EfApoVwjYhXdZL99j
x93PY//S1WTSUhLLktWOPRMqZnuJHu6rdJuojJBbHvaW7oOn6edupOudFvOxqsnTAEQpPEc2kYLW
95ZtgvPS4MEhqDmx0E4WrzgtZeLJmPng1bwELudf+Fdz0O0C5Il2g6eYDkzFuWKg5w9Wqlg62rzD
PSSxpoQENWfeZm4uQUSifAoiOg94l8feX+s2JwAqxn0x4vqiEENHkxV/fSo8MyeWGEcaa5HvzdCP
0Tm0fypMmx3jEaB4e2WCXqTtbpi3Uqu2+DJ4tkenOC6qPffmB/jWgmwOIojpHEXFvYyBB7YvI01U
YYZShg9M4MTPDQgoF/FXcSr3nNogoHfJuDnyU8RBGhNc0OUfOEYagc+VOb4ozq5ZuZnY1hkpe+QN
cTZh3uFR+0tCUEKIj02SlXcf6Gr6nJxtVCIw8NIcv3Iz3IK2oNL7lmxU+TvkzELe8Qf9xal4lxPk
ULjtlRNf6mDRHjIAdJGWM0vAK5qkAwQSmoOUnV7JrBdVYxMhOsqU1ZK2pl9zgmbagXOMhcrRtHY0
dYkexiD+Onafv+EK4yK+WFbvhO8zSO0ORcqBOzwZ7BxOtW1ErM3b0io45J8z4eqgnDTdWPWxcerj
/aQDg3a/x4qwn+lC/J5G8zwn+Y6+Bx1uIRABTCp5qzobYwFjgFIjVbBsngxtfisN7WRYxbtF+OES
TTsAaYiWiQH7ShEfeagvhclm2RwDewzm5BtBC45nFrIAhsnCtc6dBBSC95bZii4VchFO1F2tg3Vg
zO5qYOZ6vERvU5rzev+WY7QA+tA6NYH36DBSWdApWqmMi1B0+fcOX0SGdQBmACQj8j9/UQLQvnIW
dyKZI//o4VsUSHe311tmWNyLs0WYZ0XwDAfEhglHHX+Y7rUP6Jh1NmkX2ZZz5yGxSMzJwJoXNOJZ
j+i32HyBgPiKSK/WRmMf4cnX053mt8sbahaYWzWi/DiM9dW5pUTjUbZhGVeM0lPzPvUEVgl51t4u
Uwtk7dVp/pbxzfJvEcM7/ZO2+z9OK3QIAyKEOx+GOUl4SX+tCpE++Ht2ZgtJYUiwrj1QXsGoi1p8
3FAELEoyOXGmIxpA8AY9MzrFeVzQqtqY7egGqKuRowwwujeGN/I6tkxKeyM96Ip6iBvgwiUSr2ce
4gyMc4TzDS3dpoK4tmUsYzA3ryr+aQfzpeBpneeZPn+8ShGdFzTPBG9WI5WXG2I6NE+wywOCsby2
YARcPUhFQkNKXrRl2au+JeHMB1pG3jvrnb+Jk15szu8lv64Tp6tQFyzDwLkpu2pefuikvTQZxz5w
NoHXbkfO9Mk0rCsi5SIgLxn6Q/q7LTW1b/Ey4+jkMXN5VzsiOiC7A1p18VNxTas1fzci8QduVGsz
iEMdc3XHD7zLslv2Hqhu42FKKKx+4yl6ogmjfUebq6XzvBjaNqHvPBqUKXRa6ORqsbNVtBXBxcyl
jSYNP0W07FzF7KbCHpwv0UU16BxYJ6Tv2HXpo4mmtM7hTyy42GVwZ7N/cHRe5XTTS7qCM7Wbw6Ei
czHglu6DLDK2lr8IUrBX5scYD89sJpN2Dqpv2TArDsVD5f2kVG/9S6CVjwBTn38XBQo7uX4OXXqD
Ut2tXhtCBBheMcJJ8k8fOQrba+xtqjbYDsl/SeID+QWohBDTy94ivppQ0aIA22M+yqmf3Y4kYq4C
GsoEJkKFc+1COgbvInQ3s77T5GdSxAvMf/Ep/SuYVDarybBS5XYZntoyPoHIfoj7r7LvttQna/WL
nn8wheE0f/qYWTwACZxrpP0mz3nAtYsD9+J62Ys+efu+BrOM17vz8KXQLUhIaEo8Zv/R8OShS4kz
VyD6dE2x4NGG7MGLkK8QU3DBIJ7L+qXSvufZXQmtRICyBnFXMfBCDnQHAWuOALgTR18NAFmDwDtL
1jfOXFqjT/K95NrOBpgRFjPbiHdRzL4acrxfevA6uBn9W1xWTxnGEDAr4fglrZ3Ge2I5km6pRDZy
tu4BzmOGY8NmSwzCYB0Na2K4/ywUrhxNSxPjFi8XkVcSy1fpxPgS7JbicljumiDiKQUNe9rIybGg
L0O52OP0jIjJkR3CLvAhKM7L7Wox0NFVHzMpcBpzrolNt/OR48TXyAFs2oM7JsBcGApCiwHj5nQH
8o52QiCoC2a6fHsN9iKrZ4eDZ5GuNF87giUKDaBl4sDQBoKK8jt4VphQeVQTREHMtlZGax/ycjwb
nAXGhaglPdqVSr07vJhy2TUtXEFPE18+o+3PISaTpev3gzVvGmYGqlL3zrf+hEkv4Uh9WzxZOMDo
JcQt2gFhFZMjYFytwPjDskoRITfFdaY16zBJZH8GN321pBeaaU9xu9dZdKUoLZufYFhp/rLhblRx
fs6GYjUHyCVmEmIc+EX6k/wKc4fCmROVoId1IPrAlnu/WYdMYJma2wqSOqcs9Cnp71H+Q+5ap2Wb
LG149SADfBj+pZrfXU4nY8Sar9bUu6P7DTWjSk3yahClfPPN4yUkdYqGHM+PrGAsQb5+5aI6WFZD
j+lC4+1ow5PC0BrWxeBiQLqU/0gfgbzHY4BAqHMWCkbsudkWIOkfN/2e3Z3PWEAeNyvc4u2PfM7v
N2YDbGK8zzNzVKQiZUgIXM2G8Jo133S/eJgqhpYaafWDhK6/NxP6OyZMrJMkQXVU452BsAnNmkUh
OpBdUIG6QpPUfi+zsSsR8gK3pA5Jumllhf3jAFwPmcBu6j/IhSeIIXhtVX0j/FlhRFSS7MAlCs2Y
gfCc7AMGwnbn3BpPvyj6tjMKqck5S457xWTayd4q7PKK7xzk157fNUnI4qr+Ghw3IzdcmYGzrgzy
e5kOeiGPUEzuSLQLiRKWFWVyjT01JC/Yn9ZNj7xKdIOirennu5S+VNogNWdWzam9ttWnY+LRgw+t
le8hdtJ6IJTd2pICtm3CrXwdN/yIALhRCDF9tFZdjyzH4intcWlBDOD4Ii9pzHM34LK0xr3kpPNp
KXv7Fx0Ve0CumPwm2KST90COCLa0x9HE1OB6SI8YtBA1ongseFN1/2gx1tDxyxI1jUEouSQBLXVk
Amy27Gcc1Caz2g3F2WkAFyjtkDb6XpjPxLms7KhNGJoiKaRnGFFM08FpbrF5mOOYbVJbU5qkNBfa
GpVAd09haUk7x+OkgByU+QsxXdRQ8uosuvvidTUiuYYD74sVtd9xl7wEY3FTgHWAAGYj0zukJrbx
wBK4DPk6JUDONWdWYRJVeda7sFnLV4dJtkLtclygscdYWxuLtFWXlACQU0uEsciA0hF/MHKBTSIV
ZMJsX4++pLDQERTOY/377aTCNv1hGy7+o2sksg1pOF2MrQvEhAfeo2Wuw3TKVUSTvKMZgXsnv2rB
fUL/FEnQo0Wen37ifoznvoRHWzp7jytQWO+zxZKNfimzOgDk5Rst12jZW4wERJ9k6Rl2Q+1pSFkR
qKR1j1Is1o6mqo4Ak1MY6Hz9aC/c4HGu90Dfd7a+5wnhWD6YH4Ok0j1Nz/IrMCnk/aEO/2OAGrPi
gWPLe7o451grdzYrIDK1gu3RqxGcqQHlG9EVSsG+mFmkLaJGF63O/wwsUEV4Ld3/YudHVka9Hh+l
JPDcZjP7+UYLgJoDatFZR9BH1mMDrzFkIflxuCGzTgGORP0U+3/hBJTMo3KyaXjSnW+RGIU2EZFa
sY2TZsW88rvGORuzeqCN2MsqIt+K7is7kzIQoQZs+157mYz9mGUbQ6Nv7PIbTpxd42fdoTAdofpQ
dJg1gwr7LUfgkxnvmHWxQc7mEzBjHPkLg/JTp05TXfEXPITuJEK/FNBLA5CYg/vdFVuNSJJechHy
vSrRtyLOoNGNEJCykJm8TQ8Lw6Zy3hw6fapu1lbH7SCcidK1hLWubwf/OiLGLIIRrzyySsj/+k55
DTPJMyu2HdyZ8V07zTvWHLsHwF1jRIeeurOZ7uwp3E85aDZx++nREWAimg3k4djGWsDcHZe8qRDm
YM7q0gpKX6StymJB9wMCjee6eZv6+OGfl6mVk9uAtLaWA2SCs2XgBNsKHYgIhRrxCcR3GvBtmxwt
DEdmGO/g0iKgedXJ+1oIrdmHuflk8gkk7uQzVWv125CR2gvxD5MHx/+b8MLTsQNrgsGaxGC58YYB
/7ZQT4hngiT6Z6XhSZ/nLc+8BRxqcQc87rw/ZnggJJ3zJElt41bwsiZ1QUDxXaKyTI13eZFIJdLE
VoULMWl5sXsuMYKeCG5O08AU4CBCd4q1S1EihJl+HNAmWm208+gAtRFTYZ/2ltwdiyUstcx1Fr7X
EW6giqxoYJdyZ1VX75nYxR4iVJ15g+6A4+yJ0tYIpmWDjNuL8sSZ+B93U8M0FjIMo79CWBAN5fbe
EzFQ0HzPqfj8mPjDhPeEiJFVAmOxDrxVGY73XgGvd08ddD7OEfWYUgpTbQKoDaNrj1CFTTfmxleW
+/v48xzISU4ejplkGrIzFxNCVZ5wetozq3u00plZGr2p8qLKp3kSWD0+0Tme4BxWzB1qSi8fsK2k
sYdfHEvR/DDzwBtrzOeM5awD166WAmWO/adT2j/ZgmzGOz4zxtrBpKJ+Gk2QE9P30usrx9+59HYD
KH0x7e+S4VDNTllYvEoRfejm0QHqn9ewVELOFHI2xNc/M4mqmYgQvaWH9Y6l5rGVz65lyfvTsHQZ
yEci1ga7jPcBjW02fJtYmM9yxqcLpBYhzzSfR8LXOaOXMJKrH9Ixstne59bP5CP+IANsth3I4xi6
YV7LOd+gKy/Nzt6jcVLNew3/pI7K3/W3WQ3M1XOxNiP2o3ulaStrqOTQrYdA7uu7SSCJWt6lopIT
dAtjjCFENwQrn46XkP8ay6ZX864YEy5huI/bU2yeh1odZXQqajmbLPLgYECgEjWSlcRbarqa4A5F
5oN2shl7Jt0lCUEztSvL9R/4FTTyVJnf3lKE9TFMBOunhRgxCCnHJqxTng2QG8bZoj8i7b85Ay6D
l4hiqUukckRUyz8vAYCi2RGVI52VtUSpxpy8LG9ZiVptYKBhcngnMHWdoDmkY2maHbKgCv839aNz
cNK9CxSLISP98KekseFWrSAvhpRjUjS6712SrKv5NzQAqQ+o5Zkp4saD4o9UrmUQCu9KVzua1vNt
KF/x4nbTfuAwEm9MSCJ+vyPQoF8+4/7JyHczoCS1o+vl2Xu0AK5z5EfT5lCjxo/pDNzKBOAHyWBE
uLxCiMtCTOJP9bAmj5QjpMUILyffGYfAU4bLvXuaNTj5xxBf73ym1Ce4qm1P8wvCDQ7g9CcoQ9rw
tQGUPnMrDjR87GlbFyK3qhu25QvN3aS5F7ItBM/MHPmQAVAGloh6J/b3eRPiPuWBn1eIGewaI9ip
UheBVFT/hgz36d7pIHicuvCo21v+vxk3nCyZ44XWvvdEcho4Z52K4NG3Ly7BNf05p862NuALbB6w
lpOr+Te34AYeODAE2rpB4d6vc+fYuIQCHPgFtV2Co5OR5wS2JEHlYROhF6iObXh0X7sZKKHpnvy2
3VlHl/V1oVseouNQTFpi1NpMqFX12MfMCZpN7K/T8kDsyUPojc+yNDRYPdgSpFXGMhsg7nKbW4o0
Kwhtjmu/ouK45dQ3nXL2dCMEgiRDMIl0tZerRGN05lXhpO9tBJLxyTHuaXqOeaUN6AURCW5KCrm0
P5rJdcwKJEvFyffy1fTXJCrB1GDVnpt8lPmdCEU56tajetDZfuol38pDnnguwOB6l08v1vBuFqi1
I/djceJzy7i9IfnYoofAG6uX0VrI1y4VswSWz0261oriX+WyYDBzj23/oCLOsZD3ozjbZvyRqdqT
Jeo9A2BL95zycTNpQTGVqFeEmwyWfU4adT6z5VQ2OMUEhR21UkjV7HTOdkDVg+9IYNvIQ0RqYGMQ
GmvrLe0JUWQVTLHGy3KRMl9kvRRgfxNth5KZMUflBb6VxUmi1Qhn4HM8k+mrNKRNtnzuNH9R+HYg
4zqC+HwG3VFyiwnammhA2WgoR9ghEpsU5lBnTcn5GEAP3jMmbqlCnMVYVbK47BOlqUEXg5aYhgjE
wRaro8lN3afEVOuBFi2DwUtl/CVNk4EDkziGV4aeY/lBi81LINolz/gScquFO9hi8RWpc5t98o0y
oGOyuvhRdvT1aRPgNKbpIs+MCGSGsvH+HF13PgR9uTbS6T+39faVHkN9nl5NX1uZXIS2d/YIxZCC
K+eTInhbd7dFUw9ac3O5NqKADrkvqqyPjejRE+Z9xn/pvM+w1ZA6TLOC+m1gPj3CK/UJRZhsHnv8
j96zDUAVkYgkZFsxHQjcCR6f14I/y8r978dBFsysnlwW7UHm2WH9lktcl3Gr0Mgi6IXQrsNlEhRe
mv6MXrKJmcRkACHvsiaXvDyejp2XzgBiqjagC8O8wMKtnlbmBQn8SGuKSbVFMrREIevt1ScMXoW8
J/OdVoxLPM/44RJiuAQUHv0twL7BMG2hmQCM2gyrTahBtMJsQ6dbdzxWOwiFkY0yq9rXs7YPeNcy
2/iK0Z4wFJCb75rOm28nz0aB2Jhf61f35f0nX4/DWlPdI1oFDUWO3ybEdc2o8Kz/0AKrWf9Cuxj1
HT5b5kWCyM7QWIueyiOe1RzeReZGUmnjITzjsSrpqMTs8zbMG4sPaumGjekzmDhO/sRMOAxqpqsi
v33+zExpySB9msbPHDepbQM3KotDMEAwwNmHfor8AYvf2uY1oiOhpVSJbJEFA5lyUr+pjKKmd4R9
PGU3TdXrAiFQYscHZrbDfEOquU7Y2s2mOQRRc4gRF9Qu3ouCk0bwQStHIcVZHDrUVJPEheA9TVBu
sfkt7NIMrOrxrzl/ghENC4hK9NlEWOcy5Rl/yXbGuuxJLh//ysh0QByiK/BN2pPnp8eWr1kst4a5
Fps6Gv0Ey+fFZmIoTSYnY1pI+3skbasFkhRaj2by3IaogskUohVeKf0nZ8BvF9UaccSxIt2gD8dH
XhbRTbPyZun4/Hv9fRPXI4ro3n9h+NrXdIkw3muLBWOzBKDhXAgheqgQcFCyOxOIBrvxXjXOrDUg
tbo+tuhXCVxp/PlLApuUTtiUAoOR10B09EU0p1BHaGMzXDxivvCAGHCunr37HORbL1x2tM++tLZ8
MVi0Bdpa0nmR6t15CdsAu9dP072OvXdG2fDHzf+aWPzNlkC6Zd7plctT+irxfi4lzzAn6xBEEMY/
ZGEiVuUsJ0p0uUQWS+44MkQrpzf4kdIL17UTZwxJmv9rq/5bBvgBMH9PMfpERy6lUIwjCjH6xZZ4
X1AaRtagUHHRSGy8Ru0CzDMNyiUqvRKSWlDF7DNQ7lx/w6GRs3cgK095lo3IQEIo62pFgUlqR7+k
94XGie3DSYPGEDv8mW5iaNirDJsOc5qB8j/mfS5B/hlxs1MOA9b55JsIFgZsv/O+1o2tHXjIhr7M
X7XDYcE1vRdF1uKzraalAxA/es89fyMC1wHwZ7cwbUirnxgtt7LOfYEncPiW3c/h4aw6ix6MvtJA
O9BUHvPwpeUNNROkgMPeGNu1jmyin/YSyWVy4NJFHRMTzKFocIlBRelvPUJYZsjcO0onQoljVtOW
T+N/aTBtW7M5ucOy7WM0K4ZBxiK2TLKe8zh86/LvemlWRr3sZpPWs210r1RZnCRhn+OXd6UBz7an
ZUizRo6j7GtUZyKrCSnRI+nVu/2DC/NkkV7IDUuK3EiNC2V98TxmNVRen86UTIp8AMNcZPZmurjf
FvvvL5pS5ceFp62hseT2sJrQtPTxoWRkJw+om2nH2EP+rlf2dRrde63m6xSQTZd9yAOtiJjA/8On
nuRUzVKnz4CDhmo7h/eqRqrG6luIiv+h89vNKNsvz4Zvkig/YRCGUz3mN909y0Cg+0lYu0TGkrdY
iGkHEXzjTvz1Hx4F619sVFt+NJ4nBv+wLUzkRR5CcURgNFt+iy82jDh2UH0njwGh0G3/NWjPwb3L
Nw3+wJp1Am7AlHtkkAH0pjRPmbpGHIG0FNsxya/TrkgwQbLejaX2OKXVahx2wQsoaTRm4e13iBc8
sWiTOIv23K3PsykMvXLv+tGpcREUzC6eUvcwj92PV+jZevQCPsVXa0vvGYCRwjJ58xfNypU/9S9c
shk5dGbmqyqF7aDFTzZNt877j2HP0GVPcsUZ9M8O2TpceH3xGDeiDKUK9zlUs93mLdkOveNsO294
jOq3uD8nyF9aM7wYqPCp701YNTWRGwPVSRORuVIyyPVXffGxuB7Pvocmltbmhmf+VP/mXGDeAWgb
xRd9RP5UHCIHjgn3CN20zDNyqlbOpss5xFjgcP7ttW9v+us0xipsTxI9pvdAWiz3T4F90yRuZWtw
O9CVmtNPaZWrpoO0MV85jgFehPfTa6+82C2ieQSextIAPyWopcyeW4gfRns17ICoi79Gdk+H54z3
v6EukIJJtDJEDf7rDYO4dY3bdtHp5OklGAW7PzGLE/+ITpPbRgfkPuqB/ckGpTFc9GWjgqFqRaIC
kcRRjpSS8+TX+xk1q4cqMqf0oZbW2VBVkJ7Q3FXMJvC5ufSevOYqw5HMguM+31gCODK5aCp4FB79
IH2ntyyBcmZOaDqjfFme9ZzhMp1Q42te6oMZGySmPZdLCWOUOqCA/kFoE17q7uga06nBJCoKrBZF
7XAzueoTjo2gBVCNlomWp0EXhLmXD8RJPDS18ZcCSX6F8ZYDPOEwzMLcEIRGiepX/1USOYP0yb44
NQjV6L/aLXGKoAtFhTN/y1zC4kS60MNM/ekRTvep1hZEYflKL/4jAZkuO4VX3XxmxnyV+tf2012N
RESVGvo+rCg0oasBLRVb6UiNaTkxSAkn/EdUw9cS/1TJ9KuiTId7TJOoGdObURw0WEK0nmJFZyP/
0AewBAEZSPW4knsZ1fUlXLB6Vwl7jWsOLMBkX6awJqeuhiWDzXFxdloJq8A0qp09xc+dVz3RdWY/
Et22BDw59CSMjtIlRTisJ9RxspuZYbQpe6AinKg6p0BxuDyU00REC+S1vi9+Bocjou89+3RC3GpE
VeUNzXHqCZcEcGUU654SJ5uhngSYHbWLz/kHv4YUkIaO8SbuOZUbh3wsDpUZH5j6QZA0/BfEpftY
gWddwrVHNJv02JyQuJ8uSK9NklBGyXI/4vkb8OS1cP4bReC4699RtlxHKHiaAgbU9N2rTIbiMbkV
rf6jeSWy0OlLzf4ujQaikRXxOLZ+oO39Cf6dAAg6TbU5orHmG+cKoTrzawvLDNmDVK65eLZ55DIQ
Osu07yvFZjxQc9nHwfEo6Nl98LTIRDvOO/gKHCWL4TPpEEZ25Tp1k4uQr3t3OkZC/iF92gZIUNBo
t6/hGBxk91641GVvk8oQfIhyBmUJJ3fRnEW1cQrfNBxbGhUDAV+I8Wyo8EXxHQ1nP+8fLfyUKG20
ynjUmBGOib7Lx+zc0AKpJZw89kVWVTqMTEZoNrLq4Sg3wrNUWywg/UA8CcMkHoiRXlhDbeBRn5k6
6kf/Lw55uOUMqfXjr9YKU/aytGcrFN9pcWhTupkalraQblTdxlBESmBjJL+9LF65qgzIPuXQW38G
zq01x+1pMDfxXP+Xe8ZzX2lbN4elgfsdVxNuxWFbW/3ahEjZ8iUlrErPUBzl47lUAldF0BBIy2Cy
cGW+OARhyXsZIfBRXcaz8zqhK+YVd/tGSvWoevYiKDSsiVP11GqsMrX2GLAcEfPrOsu+HQ74UBvy
9ook+cosbYcVPoiG60wS4WzryKESd+sW5n2gLh6N16IfdzmSYp1Tg81ZlywzpsMDJMzZwbEMRoLO
Aq6WmbZ8hV5Ymy7VY2c+ByGsL8qPZaS5gO1vuoYrW9nXQVmPNahaFlyJSRSZlJR9IwQZHcobK8bU
V7seZKmEKw74lF0XCY7uo4Pt0lsbQwuRASAbmRWS+T3eGhDlsYeQFvMqobljChjaGDOwppBj8CaU
UXSyUIbY1fMcWO+s+ex1A2dSmdVX3kL7wQF85ewpqWGqVtcxoWPTfjIXwrNAXExMZIG4cSixWlwD
yQy8dQRWxcAUC//4QZ/VMX3S5FM8fjCEGYWQWFJlG5IZLGzm4htKGANJ+CC5nFIgRc1ZB77In8TI
awVnxaqg03esJawn4ruvp4pfaW8DVRELjJPeGeVzExPQFWO1nh0N9c0VM6sUcUYMfin9Iz2VLHkT
3VKIfaEKqMRK9zeuJRpxs5Vnn64mDVHl0WXL+rWoPmb2Hu9SolitILRJYGhN5SVRtykn1aUbkS9/
B/Ve+gEdmA7bvWQRDhP9TzaAIdVg/99bBLRwR4b5uDHcZJVZHy73qO1ezQSjtb/x6PkUNGR8oOai
wKqD5tlo/yj1STwEqvZ5+Cv61KWHpnuYaDp4jXbIKgNXGt8hDxTyOf9gR+Vdw1iJXzSgJ99O60hA
VujkuKoOh72053RZH6f0OrFnWj7C3gD6sMhERabB9Kl4lKfl10yFB0GSaXPusoYHxfYKltF6bTWI
oTLnMXdNWo70zF4H/b1BUUjy3cOCDFhvkWsymjQcwmsZPNTz1TReZwye88Qcqfs/ks5rJ3oli8JP
ZKmcyvYtnekA3WRuLMKPcypnP/18dUYazcw5ggbsCnuvvcLwRSoFPtP/FOY6yfAZhuU+oFF3nRet
WguiBwnPsXGoGl1USUFDRnahUqqQCE72gTj3E52tHgBpWRLbhNGrfisL3DgL+E1lPnmtaFHtCZJK
q5MOzi6PjMacYjui1DB0eVNegQnNhnE/jyLwCQqgsWq4Crsjv0IsyrvRf1HzlQR1zxrvYFAVWbXO
0cq2Z+i5OCL+AAKu9ZMj3/jein/QA67dCF9FPkxT81rMUD3sua3gFvr+xvpBHn8/GbDSQEH/I1LK
5N3WnB7+zP/I/Mh57Wre2xGesux4oFWeB5wuE94JQt70qxqBmMHXUhfVAa6E1BOz/VKfhS53kSpj
ii+50qe9YCvVdYvtP6ERFM55sOsB9Q3N/FDfhfKutZGuB4jxs1wYwaV7HUukCUdlWNNFij0zb26w
EgsBgkJy/JaTv0Xr82hu3W5TLDhrPMfNrvE2Jt3RPID1q33kZAccJsxQl7a8knw+xAj922n47ULr
5MCsN5bkVIvgFDJXrEyJs9o54z1Kutyp7W85pptUEnH7lBTFScDZJfBRF8Jhk3zb6AV7hoBaEyWY
MNsM7LR2x2Ug7TtQqsmELAOTW45xxwiHeBzPQWOfLMlrLpx1poMcj+3oAyqlRy1xMHz/u2sU9ygy
EwU9pwj2spHg5lTynOE61Vj7e9DAM0eCweYD1IocBcmC4Y2L0hwsuPL1iuyH6RYW5DMG9UFCK2HP
Ve7yES/epqvLfSaGt5G7Iq6h6qYBnpHmkR5zw91Uim+9CEfOcva6rb57eL/q3wxKAahsHwwQcs7Q
EOUUYSTgg23Rb3uO2SKkbjen6dJOoEEuXk5sck2hqgBLDw7svlYY+47J+iBQ+Xrysy746fF1nK4B
MrQirc8oPlQEtJz/+gkZQ5RUfdVt7XTELGYhRZ7HLPtNPaC2pQzKwSsq8dtgfEVqRlBiLJoXZxY/
Dd3Vh6Ohz9UBuYVH6iwifa1J6AyiRvB9s23nIfUAkoZnjb/KXB4bSTglpl5DmG6slC9DLkd6Djua
v1djalqJmA1bMyG7F+ZWhSKqJn3O1j5HUKYsAPIWG6sMVu4AVdDpb5psqu/8CEdKAinncliNdnic
yhKRnWQCRusA8KLfYcgZrqe2QzdDkALfEWiHBsp0+yHo0QKah17Zf5Gv1nOY7H03I3dDkS4KNslY
AFeBAklw5am1Uurc8+O1lDtGf1VN/zS9IGaKWNnD2uVYmxROzcORKT1AZNsc8Jcpna0JxknGjNsc
NR6YomoHbYSTwfRTwX+e4IAuPaP0DC1EvvXs58IDfqlQt1G1iZEdkGDPs+DnUNy8yHr0KDKm9Akz
i40omydYV3ASOJG4YnQZold1TQZDlTTrYT6bZrl1AYL48XrspWtLbMux8lzPxqpR8UuNfaSr83DJ
z0jw4o+cdq1/0Z4qeaZ91aRTuIyHoX/EhZB4IjQuENaQPJil2vU5HvEh3Ls5Szfz9BZik8Ozg1Sa
yvJzsuhbwOqgVqxSmAVLD/vBt06Diq4DpfMozK01QurC2CZnuQh8VXy/s9aqcVcjwqa07gj+ZsgP
dk0fiRgJ114CVnwdMgTiMroYpGsUiDCeITtb8BXRXO5i5eGEJBjuE6MSVo8OHtJmvEXzCIyEObTV
QwYdh5OFaYuX4fwEf7bMSA3y2PnKGD8qe9ymKXPOz7mHrtJfFAoBcA2UvdA3e7DAaLpoHIe2s2zr
n8GHFhnnxlfmjwe9ayIYKwM2yJXfvwSetQ1iDLf7czLIhxlCZVgSueFuoZFeLAKURfO+wFigJqH6
UHG6N+pqn8HWBQFJtkHyVoh+XwFEt1AhEgpQF35bEjjaJa018Bjl7OPQhi5g2cVRYEVK7yH6R8x4
0yPH2ti9WyQWRs1Kr5Ag+5n6NdnIp4m6uIitfWigLkqS5zBo97CP7p0enR2G4mVHcIBtbW30ZLYH
rSJnVBXBd2dEiVFS4SLN1mJKo2SDpT/Qc3T1xYS1K6pzgEeSJjjPEXxStu30Z0UvmL8oa1e0WGHW
FcMSjMV41LqV4uruZH6w4Qe7Opxh+adXSAwCUXPSV85h6FzADxvSjTzlzcnLfzg/0Ubqn6FZDizv
tL+YibvH1UOFlu6wKRSeh/Gxg+NWsx90CZswu/bz6aBLxtB10VV61qmz6nM0NE953nGTlWCd+FKa
6fpxEdemJ5SyujpsIrjQ8fAZZc+5Of3ICkYKXs7qDWwpgkEqcvuJmCoW2dDmLw17sIQTYOM2CycC
A9EM/0rAI/oVWViPi+o3SpkvYYkmENk2BHlESH7srI1m2c/jNdKsMg4G136vFgnvzrvO2MVimMDs
C7jm1Ka3nrA1E2MDTFk1YjhM9qZwCBqTH075GBJzOjOJd7zzYLPYWDcNULm9jJjymeuezAGrHZ71
mVyAifbiG5Ic8qu/3yBs3+sJIWoI+IaxF2MxKvTFGl6Qllz4cx2oQXXd7Nv0xe7i90ZCXWRCZV0n
B4/8JLp3OEEUEK4Bo7Fyg0cgachOINF0O8Az3LZL437CocN9L+6LR70tNdQqu+EjdfCt4smia7Xx
LhEg9nRbahl2mRSXHlzENAWUwy0OanZa7wr5jS74jrYvpnGA/YB0Lp0EXHCAr3uULP8/bGXNYgd8
wmOGhpvSOKRXT5x1iRFNCxTrYTLAkYu4u7pphacfwZtrQJpiTEj0SVbDk1k67Z/qY3Y+4fGTHFXY
H3OIY/pyo/4UHHB1E2zr8Nc2d2ONzonJqZAvpbiGvntA6fAs5mFH112UFbOadxDyANA6C7wHAD60
uGcLd7c2FG9LJKlgCWhs3kbfIezYX+s4bUf5G69yjrHLgAQ25HgOUavfpcNT78O+dm/QKkSr71Z9
3elNkWQ4dfxm5IDYiD30Gcmo6f8dYLpAsMMZ0hg+MueLEYh+kGH6qhbCTWnryYIzS9i3HXpBbEND
pMK+anYwbKh8sfagtpzYInrIJHAr0ctLQ/+wqPDLMWAfwjOx32AewSV4DWkAhFc9U3prKo4ZDaRz
7GMVHGo8zsGsI4adRbPVRUC9wNuh+W5wXMoFsdlc56PAQJWBbkIOrSxxpKxuo5Os59bUfiM0RG7Q
7FSEd6UP7pS2Eqsb+6xr34YV7GEz4vDJ/HStCCnhguqyFOsgXa3h8KBptb+GN+0XJJlxWm00I7QA
SK3bfRBaB3MxiMigNgiXm+s4+8Yz3vRVmMFo0u15TgyRGo+hAm2L8eRjYlwH6zGfVpYJNTj/poxk
wf+H8ZufSy/3Ws+a9Dkyoug1Jx9QizS59HjhATUmuHbVFWvXYILEui44Z13sC1RCZEN76qufbAaO
1wek102rvi0unPTQ3mJUibp41r8jaeEnRe2kzxGFjSbNTNsOtNAGQ0DqfkAw3eAGkJb+O3wL/EE6
MJ3MpEGAOqqP4Mol3YA3h4hKcH6KEqoBIKjNHdEIYsVy+gMDD+PXid+dt42n3188kNzBz01sCIhy
WhEEiOSMSCDI4a3h3kumbDm8pUDSl0XmZ2RjbQP/TW8zT0GimS4GBpxVRFKlnt00X44vLpH8nMvx
qO/hcvZQN2uxCoPTmfCLYlfrY8YiL6L87GhNOaVShJ1mMm0oB0GuafB0udG+2B5SdUASfSMMROGx
IhoYwpqREiKu1CC4z2T6fqCiV3QbaHB3zL/cicHkBXp9QHxr4MHHpAjPcqK5/T31jp7Vdao74sYA
baxpx1ccSaz5zZqeo7B/clxyK7ri0euCIyZ14duojVQAHFIbgq3P1lBEqgHVvOhLucmIKiUUFFfJ
ls6Yud4zoHsDg0/bkOnpfiSO3LN6H6G+q+z0TnnetpUukSPTio/ZGFZ4LULnzo8Jg4kxOuAbI8jQ
GRzgoA1IEoBd6fonQESuzW6kdxjljb8+5UKT9Z8Fl1AshEb4Oz1YSkG5zFxRp2IeD0DV4x6Uh6BN
nrHSwvQaZR7V0ELpHO7leNH9L0qBiiD27NmCNd3xIXP31jUnvNFHPNWmV23ppsBZAgg2ofqxkxsZ
Yx6k9RZ+dUHCC750wW0MX8mRW6dsFE3YNEfjXE6k5unWkSljyMSgIl8vxxYjYI451J7uarYL4ExS
5e8Of3NpBRetybEZH+ujvxXVjfBDLjfnoLdFlIsjv2IOfh4jhhrxNLC4YlTF0IgeUIY3N+fimnEA
ETuTkdKdVVpPZhZt+6LCrTC+aCq4Dy2N5hDhAe+vfdb3vRmgYa3H7SSHcxmrXWkaLy248kgSkhVD
iLvqFSsMRqdo0IaB6Hd+rj5VdKkcTtO9xVgWotNVVzlogfTK5jLfzdlEuvtbVpNxriOuSewI65sx
OU/ZQlYiFFwf1kM0qxdtmDP6sO34TuGSlQ0hCp1jvOTPLnjc6EqM4VPcfdH8A8aaGMTR+0eKSUMb
z4T8Zddc2SeCJETQnW179u/6WKyVBV6NChuuse4M4aAuSm4Vrub6zS8ZT3L41HWJZZfa4whdh9b+
6CWcFd/s77TdBcu0xfUJHUyEjLsF09H3sz6dNc0+mXId+gHplQ0HA5S8JEq2BWpIVp0cv0So7ZzY
jloZqDE8oP2VyxSkrv8G8dmk7jk3a6rsDwjmGtVQKDUpEOhSxpVN85iOXyHUbvi7EQ4t3bfdYrn2
J7X+C8pOqXmA+KIUME61zWNGtgNqGjQIPfi/C1qrEjbXciDUGuQxGZhweMXzAJoiVPyw1G+WAfcA
Ra7uh1yRP7GvYtNEFEzNSK+icU+fJ5Ij2yOOvRitTVMGGzt6V8ZTqlVOFPV5XOw64jn8p255M9JT
ap9EElIiUAUyW8LzY11qldBink3MIsgXNlBa+xX7edcX5W8vIrxLFqiltl//zDkTxdh77zEnpHZn
W/p3Tci+7MpxbYTEZHgwd0ZlXLxZy/OwOMKsauTSTLJHuKGPLUHEqnK4hi2UWA6ivIGpSswZ1mAT
Sm3Q3Tx/2EQJ7hFwfh0Gco33lDPaNBfUfRwTsA+fx0Rif7VAnzy34Jat/4hGZE0NgePFbTbFh0M6
U4ijVcL5olcWc3v9hT58Hagr/C+ueD7daZ7iaYSPg8cohxtSzh96oG829p222PTCQ0d4dEimL9dU
1DIl5eUMVH8+xak1GIxMX+0ZVSuj9oxRr8RFindm04z4yrxGNNThpFcHIEyA3tlNtxOKkpQ/1FiO
Tg9jHLiy4NCYiUl2CchtxAFe86ZLxtcALldZYNz9BhsUtVOKXwHjKkQS8iB73Oih4oLoaFK7ylJW
v0g+8rYnCA7fM0D+Vc5Z5jVij+XBSuvNGaysasP9iDmzE85uqyS4xR83MOPR3OXwFQh4or+trJNd
VXtRt78yHQ8WhCfFJDMo/wqQqaZ316mKz7FvX0Cb2bqt9Srj+GFGp+fW8SdHxAEKkz6O4lRcksdk
IFyMecOw6ZAbsqFNhzwuSvU5/mpM7xpH1b6h24LXied5TTfZZz6XbUUURPv+n3vB8O7mcBoG8gda
QRp3L9HivevaVhfygbOxm/PQmpeR9qX0/1mc/jGrm4nVBp2NvPwHkQTTykyYgsNxANPjoVpKIam7
Az7w7Nca7DaHa4SyBTn4Ci+pPjAIbJjuxtJnUh++y/Jtofiy0fVKDG1hjDV5CLbvAOCaA1xmYxvW
HGjjtcUkN6luDEYpNaIv0TLTsKvm6sYkz6pdOGMpdGRAXwTTwfTJQ+csTmhbU2QFPaofcrX6XTHv
bJcFZIqdNbevfjU4ZDozgGgUG4ZWESsXREJVNe6LAZ5NAhVvWV4LJK5a+qXfsAbL4ZMuxkfhpi+Z
D7EcNr6uXoLoUUKEa/6G6AJBG+sLsmEnwlccdBAuKbBRC48uv2mIyboBXaRCvi0z/H8vv43WyFgd
dEzs9W/e9cNjQVxp3yiySuzTiF3QWC7PM6U6lJU3b9y2w/zQGIhKfZz8UJpG+b5u53d/kWvTarYS
eNN1/sXYS7avDYnxbvWg92tZoevkCDVwhbPm4mDKZjtzgXowHtmcYxzu2+axnwcgF2+na5QusU4z
TmUhCcQegyDlU0LCzQg6HtBCnZnfekxlvBD9pPEUQaCegsNAeiUp63v+r9ES8E6GlQ9/42Ryh9Tk
iPbmJ5dMSSZwKTB8rjlImBOiKJgwZpQYBcxgOjMy4qx6q4af1oTxSuA9O31u4s+x+TPa8QZBlUHi
Cj4/fBWoMQ2h7Fgj86EzqSBcnlG/iQesBmS6C6kt6YR+817+hOmfjzpedPVliSFLBiS/hN6f3WH/
2AZoEW0PuShgqojfy5Lg5Mkj4+jFxUNxiLOL1g+lvNCEoc0AUm6dHY7+gAc6AX2HzLbyYdrVRY0b
9UPtGTg5dTPNDVAe/Q3CWjykbksRMTz1Aoo1VmzJpdsv/tHO2i83Gh+AE3ecxP0AUiLTB5hIHJAY
sTF5kacA+yGKSkofiKLU8Mos32P3IKHNOIF4wKr1pMWqRqtQOFKo9x2G7l76XnXx1g/ANNWvmPHG
W9yBA8Mpvhh6ygEQoKnmcxwH9z3UBzSGwp2ekhqah/LWbT2/dyK84VVKohFdAanC00PMcGRmfhBC
L16YztdLfp7seavq+F1YXP/p35S3KK7hU6AWfK8xxEuZmKecabKsTidG+vf1kN8iKX9SNCuViZgh
9PxbP1cP86htJR7ipAxXceM89a5F9QcxO7eeKkYsbUEZXrO0WoI/SvlPy/AybjoPMmydNW9C0l1X
xbyJi7dwLneaDASeDR8xI/ReHVAIoVZRP3OH/xeRCybSIRyoMzd91tYltT3vKlzmI9xWmnS8afWK
a81EScN9AzutR/qtqjgQlcVi0LppVRKjC1igPNpLnJSY64Ik5HDlPBvuKm2XLMKjGNx1E30N049O
ZM+9d/4zSXmbC22bMN9LNdwoOGll/HcT1qZp4oSKSz2KHiDOhIn7jErchg8OYErAfL8ZFp9KgfhU
gwDSSK6moT2m/rHuwnNt4w6HIZvNWErgSJ7iojgU+V/Ds9Rmcj2TpBFaAg1m+O0W9FdYT/nZvBEN
Lp0FMYYZce2Z9SBbTF5H09+XOMU1dHcu9bAiC8WOypUZRa9lXhwthwBVOsWBSHtc4eOZTGNTbjPR
Uphl3xNiDoYUhDwbqcB4MopOTm3sF5uYLZNhZpLTrBuXagxo1tfxgkWYdlbKp03nOfdqUJ8UMRB5
4rWXWA92bv055FegU9wqCkH9df/548nuoCPkvYyCEcuHTsEfIXMKPndVWswU4RtRYzu95ISwUFpJ
h5FesMfSftVKylWewthBtyrrq9kv57CZtsuMqQmBFR6TPNruljqBDKbUvVYfTem+erO599rmWdM1
rSL45yPNNZtHwZFgDp9x1t2GgcwuYW8BVtm7kgk2tqJEYlkJtJbhEEn8cVHkr3MUa+1MDh48fMUR
HoWfs0AWIzg94X4kQXPszJAEqB4CbpgPp1Ukpm3EoraS8N5jPzJclSDoSV2+6KdQGN1n7zlnfAba
7jETZO+43SqvTco/V57kHGzD3H73XONuNMsLnGLm4nDbWu/a8Rf7Vow31LhK6vmzUeclZgKZzpeS
kjsc4K84mONAjq/7/DHw5r2YJ1Q/4wpu1H28GJ+xlR4cPNFgoD8HpBi0Q0jDrRBB5MGTfkHLl8I1
ZRlgs0azS7HKTYYSEA0O4YHmcAxF+mzE9S9uEDi/2lep2QACtHf6Lf13RU6F5aSf4ZA/1U136qQ8
FYRVpiiyMfCipyZKD4v76kMxl8Pk5eL1RGmY/rel2j9nQY3k+28VbGOK6J/+lDM6FASMJZO1Syr5
1vboHgNEO2pp/kJL3ZQCjWNMBtyXAMMrCF+jIY/JdMwnTu9FMZcXzh2Og0dJ4WM3AGWdek+r6Vp6
PvVJtxuarWc0IL/8dElKLhDOdm6x2yuT0yS9R6e6B2FZ9wPiuGhJj1nc7yMahXUqPypL3Qcd7RvM
gc5ZbKj52CxBAY4J54BLG2HqpX2GOBB2gUHuijFiFn+1IGcNjyqLrsyGQY5T+5j07bZqvJ1K0l3X
isc2Lneq8tc2UXFjfu+ITtvWGlDm9EoNeANW4SElg5himFjJaQOUFteEMfJonHjEmF3nPYmr8bQ1
8aPhDP/rEpym0pMVRp+L5iXFUNwyD6twCRFNNskFjmlqdPXd3DqHPYJMNEURgaFg70gusVdkxpF1
D4HDyM0HFhrhDAzZLqCKKxIECe7YwtvzPujUcSpFQeyJAus1ZrYAdryD6cDEEkcljOka3CrJr08d
e59AGh+c7o3J4jpqm2/y50I5nfKwIFd1rnDFzvONib5kt4w6o647lgx0+oIR6kz+V2fCB8B6P5/F
1W5OoVHc+gBTIIPB85wQpdJ6sD1lvLPimpxzbX3uzv4ut6Ndh/Y6mxlRRe1O1PCgyBiMGnUprfck
zT9qCN8w2x/ShgXm/H+vOaV8LJ0KG+X+gtHstKz6kItxouXOphOsJwjr2QNmIh7hhon1qA8gQICH
BsN6q5dXizk+TUu3c80HD7tQexfkew/VlLnnY7HvfQV5RoXYrocA3QLm7YaqNmknAO0UiLXJDN7Y
LphheAlzo/gwD3WzZsgNWrkwHenulMrWcyeOE+qGIPL/HC/b5XjNCQMXSh+WrT1jZxs2hwU55CpS
lHQ1bDfIMRejUORRW/iL5MHKa+DPL/64bTAqL8gjbAUGwaWq3/zKOqCuHzKCdeS6xH/TjNorCRRH
bPC3QiGyRZFWognO4S3TRTP82NFGGczKR7qeMnF2lgKMQzKolutkVh8J7DUHGs2SYZKd7wS+K1oO
5QfXqsElxHbXiWrfjLneFi6YhEhXjsNmeysjk1rejHZll20jNnCl5IZ7f5Ind0CaM1K7+nvJootq
IGiSaD3u9XReaxmYJlvpA7qOryXZhbDhXVobC2TeAASZejhrhC6GeH2rMj/qH9zNLzMsLY/1g9QN
vhcNBUBZ6DIIZE8MmFr27kvAuKAAMZ+a9lG/KSZLmp+jI0rQ8iEuKmlefcs71NI5+jVk5QA7+JWP
MyqyIQjDf9JfECuIgxlAvim6BcN4ElTc6DGLhtVANi7f5PKuoBwBGk0sNQNalb50hkAd48K4paQl
mo244D/5w1eNs/McLzZJAeV1BMEROV4r9Rly+Ubya1XKPKVx889pxd7t66sybYJu5xOG/AmTNUxG
tJQ8uel/bxT5/jKbUB0s9zVk54ysKf3w0h7iKJPUhGl+YunY7ZkGl2OJG1b37oyw6TCtTxYIXXBE
w8wvNsNfXzzufe4v27jU2JP01yiLCcjKNvo+ypr7xriWsU26VvrQiH85+by6OLTFQf/h0ZDfu118
NrjMbHh2cLLA2iP6El1dDcC8IYfbKAinqiDpLlv9ofmUc0BxPQZAggLP87zIz2l1mADVtDu6AjJ1
TaIMIdLp8iSee21iBC3m1QT6EwhFm6qkwqHdcwcHY3CZndKed03GxEmarw4EADiWtWYbYGtSAAJM
HFvuqlzgFAKwaE5x7HYvFi1AEONpTFZNzmRpWc6kz5zKgUG4YhQwc39HlF8OqZRmD6SB2WADxR41
jFEsP/Gk5k3rEICWDNuy+27Y7GLOf0YbD0vp/oAWHgJi4Xrx2lco8qz5OCMI5uG+oUZf191wTNv8
5ozVZ4vEOLLNddqMu8aBDCxsca9/zZPWbGsIXbCNrMp9bWvrEEHiwGNwWyTGPlM0jKg+U6ZPIfeF
BPZLngsfaCswL9ngMXzy4eAO26VreZvRVxV8DiisJMlghscyxrHImahUi+J9rKsHMTLMcNlvc/Pc
lsah4A122F+Kozdip9kbR3PirEgQ/NTMZKQCcsKYaujrR+0nC1WtMS9tXtL/Aq7iMUJsaY0vh35Q
ogLhcADBm98cFzztV+3aJBmZVngiXQmn57N2QdAXFjbATTtfUl1avQcW1qS6jJQMYu/Cqvig3owN
OKt1WQjgOePcgYM2nQHvvt0y1X3qjfs0RnFdB7ulrB+bvDpBqC8M7Dgv2v9WDhZaOnPXZW+lZ+/Y
FNzZaVMfCzs+BbGx6rFfuBMnE6tlSsFTmaMhrJbPWFHFy37vxztl29laFyBplvCksY1OG/POLtpD
56bQlRPtwcp5vjxmAIcxuJ1l+SjqcXhtGgYp1JWYYufLQcbLY/mqCZ6DtkBkv+/a4dg76bbhoRW0
lLkn9KmPAcYjOpSQhjpOz/1vieeJrtuiTEdXeHgKE3tH+BQW7Ic6Dg8YOaja3/ZlsIZ7gVU2+BER
wlP5YXU9Th7596zUXnTDNl++9KGovzLN3O+4E1daEM0jl6F9dMVDmIwfE1elSzRyU20MvM4wrdij
AtS/gA2ByKzNraCaps7/iW246Tu32jnqI/a2PCz+eywh98vgRWTeUzEuh9wrHqY4ohwAutSodF79
lNPD3FVvsKe4U+tbHJhHG/J6gcUk68DB39LsKuK6EIHD2Rgr8KkpJ65PG4KxVPg6YFOsTvBQmlqP
WKDmKl3vx+jzld7FPhNtMyJYhJ9mJeWZmX9qJSezrv61jHFHS34V5eKthOc+GQlRaFOgLlMStncV
T8dcOh3O8GDF6p+tSNLghBoX8gpDsUucLz1jMpDMBCq6T/MEVlXMuZk8jhXpfqaJUMxwYLxXAFte
4v66CgDdAOibc+SUrsvoP8RZSpI1htWwY99nHZoCjKiMMTwJq3itYmOfp+7TwJhYODOWIgz5Usqa
CldyWoa4ae8DIa4jGkI7NDauw2x7rikp4W+KQt57TQprG7CikOE2nT5iBx+mrnnRHgupi7CsVfWn
bJBZmyGDP4BqhQVG4xOaYeOjardQk7B/w3U4cSE8AUIHY77T01UsP/RfDycq4HvI0W6izyj0ZiQ1
7qOwNVGMQT/jhKbKQVThvDnuHst60AmbtDPze5iuFMPpnTYUQ7e6LuQvT78LFw6K7iqAetDR9haq
M4hKTfbH7noIioIATmiFe0KiGi5qN0+AK/mEIRpwZ2xPI/J4Ozapp9r+4DmkgRPoHpl/dT9cmDKs
SiN+cgrvvJjGJsuCv6Qkndx7aPjzlzA5VKH/7JjGaWnB+xRco6S9mgGEaP4Ysyh/Eq/XLikGETIQ
K5gAJ1jN9GnxFlmNThSv34PMxasRX4/O4cUP8Zv+l0XVncPhr5wNnEL47rLGrtrIoIR4WP2hoaXq
ov6+xrn3kZcO7MkZbCNv45qalI7Fl+0hIdFjMKFRh4UNO9T4miRpz1nw5ffL3h+IsDLH9BAjm+Gq
zzyAG/GdiFzc93HwN455Sh08nNh4f5VXYa8ZanehyaF6m6uv1ucAXrJHLIJ/I7kc+3x5WByvXuWL
OjgpJqKFwh9Qyq9KmuPKqhWWeH8x/iPQqXNdHyJBKfg+n6GAM2KqrorPQJh7O45Ofdwf4bwU874y
hicb1cl8Ga6Ec2VpenUiD6gbiGI8jdaPSK0Nbx8TSJ8+t3lz51c54wI7Nema1fwWYlAux6/y1GLz
Fg2fGFH+p+fBBonHRkrqCyqShA2E14ukCGzS8MXk/J5bZrPQDCf1GpAro6r/UjPja4SGra6oKrJ/
VS4+9JfxaxpJgAVOQenePoY+GBtD5HzjO2jUu2gX0uB2CUlXAxxOEJedPoZwCN3FrbdxzHJdNi5a
03zHS763EQ+XjIUygR+nT+ZgByjJZYGNDp7aS8xHQaf2LAIMab3cMccftN1kWGcnofgsTXgUXnkZ
RroYQsCXxCH61kGg9pF6wb2dvGTi6iC2WSuyJbVoX3Qg+yaWw9FjuDRMAIkAqUGTAwajpF2UNOgl
ji8Ix6vFZuxOUkwHss7TRcwpLAM9Q41svb0F8JiMAbsi2N0URgxntYFpS2MSt/gcj58RhsXYskYC
fb/xY+X+wcEbyjY2dd3Rq+PbzewboVtD9V0xjvR++whP/Da/w2O59e5DWLiE/WrvfqIHur/AY86A
qDS6uIRcQ4kjCBiafnRM1DMYNrPHjLEX4iN2XFtF8KfK3YQLy8wwn/AlwlQGdfBaRqkIUXJI1n5M
UNJVCwPm+Ex1TFn5Vjv06PTl7ngMHO8LhkTA7IU0m34ZzmZc4w9FWPf0NC+CsLPjzD/AaZ6eKHDX
+OJyDk4jsMdwMAK6CyPclQNiP8ShU451c4hMCQwhLTCnxB5FxcHBLNnH5DDTy4/MykJqKf8Er0d4
WkT9h6aNRg92uB9vkzw+WAwoQ2IN1knlPbccg2CvfVnsB9HqbCuvYo3HFA3AMJFbIJdoV3oDjQmo
w7jB0xp7ltZ5oz+X05PToF3FIoP7Cr7K0cxxwOJagqkbIl7kbW2VfS214QUCCj8i5oCTY8b1XkIy
9pmecc5Xcbuy228XyziDMmq+n6pbjs9R/Q81FN0XzYyEJlh3e38crm5v7GSGYIgOy6WbjwTZFzQE
L2B2MN9xa2jq91ISFp/VxPp0TwsTpVI+o9nDXThGPhfdm+Z7NT7mVnYehwXLRQI0lunEfClHdFI7
7UvkRyc6Z/QR9aa3+w97lK9pNO/jaaCTPPoJb6MM9o27HOFrVpUOy8IydeAUIQ+XOd9WJ7rM3sPC
PIVxKZbWmS2/kgyoYHLfjJZRJ4FAd9gbccNiVN6o6BixTPoQlMDG4rmWVxxvV1VvCozU/QdmakCe
3mkuk3fCYcZ4/LLKfJvbQAX5sm2641RTDmfdeQhpyvgoLVXKDaqT4JpLYBZpw5su5Lb3n+ewhuX3
UcUoDdqaD3iPi++0eEphjNC4reJYkUgH963L9squnoWE0k07CN0YMsD0D55YRGEKL7WFP9E7Pfp+
1EbxRcI9hK7gquPIDtFWq8YrgkYXET1HS4dlqIzvgj+zfUmYqluGBUraPdAgQj7M960VbmwpNg3U
mKK1VxzoKTOYhhT5pMW9ntANRxJwk21iIm/8CU5M+Zxe58DcaBdbqQf1v7FLbYZJ4Ln2niaWdEt+
Bd6tq1TA38DHgmZC0wJM0W+El9ySyMFXBRI+/wzSnnvuTZP5/iO7B484THIaVstJ+4cBMODW1FHi
GbuUo1urDUfn4iSsnLUu2Lny/MnFXY2GbzkJ098Ixke+BTvCJVBjxLEhwv/b8H990IA6li+IniAL
TKc+6pkl09sLb88iKo1LyvCo8jZo1dtUfKb1jzS7i43Yro7PbqnjwHoALqI0sqdu+mljONxh7FEQ
vkx5tR5VcmrVu9L/Ov8fR+exHLsNBdEvYhUTSGKryTkpb1iSLDHnzK/3wdvZLtuapyGBG7pPQ2Tj
ESs7jJeZAWOMkIltVsbMRKzuwJvz6/MeVozqhtE+mgNctrk5iipAhAU2PCRIZfSgqpgna4hWGu/x
OCDXgOcC0lpHU5dU70JcPX5sCPdshHrncX+rE0qyvwj9AEHjZ3ru4YHPrCYIGvYyTK9P5ltXb1qS
h1RmZFvhj5QnS76VbIK7MsOqoQNxHTZCfPT5tLZM0GTOb2kCAo9R/xa3aGiN5RAxkoWpGfEwuATk
Ziya40tr6dtgWDviglN6qe09Tp2+eq21dm24BJrHd2G867zjaX9pB2+j99R/rNIEmwJs4CfbMUCu
I15Ikau1y0SeMqs/Yic28ujD4bEVOdF/rvHIenen9YqfWN1TAplb6e36fvQ40P2bMUjgxf0+KLm4
EbRZDaQH+TFF1bcb6TsYe9zhWLHmD5c8HH4v0XCo2UgjplVDCywInPy5k5zghO5VXcu7iK1gXBlB
vNaaedvy9lmsylhr3XHiMmSkoMgGJnTGK3kPi2B8a2X5y9XoztwHmOxiGOd/5mjvLFMe3Y6rrmth
KSQXHHCvguwwTam3p/ceUqnev4AdNWtwYNlLLtxH0vJ9jg31vWWgxI44/hEMtcpZqBMhXmanqnQO
Oladf0U4efLWsNPTU4VhkvndqzE0HyP5XSij1lz6C6OlQzP53AnUapv1x4Ip1m7MeIyD8kM1OyMx
zhHANVlg1hyGL/XaFWVx8via+/qVFeK+5Y0cpvPEf1Wm7oNcE0wFKnsutm9q6FeDLFc/0HbR8avA
7/HLrt+mHuN6X33D+S/PzM4jrPfhBTCsmd86wor1wrkSp/bMskKztL2uj58Z8UdoflmNvE/2bjAQ
fA0HFv9IwokehLTDxJgNNjyKie8fadRI+ZiTl5tvITUJNpS42pWdsiEGMgx2ZFW06MWL/VACHXmq
nD0zfdRXa8wnZ4sdKuoXi/cMW6ET4CjZa5Kng1F307Ky7dVu0rnFgst/6C9aDnKRgiZWEHy2808D
l59MDqa7H6e9G+wHC3cAQn73e8BCojSJHu/aJIdNrqFdi8fVgJXBf4Ny92QRv5XzG+yw0Zi6fhmw
kMEsVRidxrPZJabHUfi067V3a/CaR/feK3dxcDYtcoLk2WC9yrYi3ZnMmvLsY7SQMjXaqxN3twYO
WDXNh0BANsoTf5l21ibV7YPkWTdNwn5UU8VKsffDrW47X65DmncSJw9mQABxy4GDjlvNqW1w1x1x
BetsRoaOSjAu+DJrsoigE6nqhOUoESIK9hYhSBH8dnlUAHRW7Fi5ToCRq+JuGbslmTzxgbkuVUu1
Twlq9rEi8r/BfBe9mt7HZFkl2C/0RoogQFnldilacqdkWIX+qi0wxw09RkvYPqXx8MpuE/INK5y6
OrZjqWmIaXPQ+OmGEVIfPktKxyfJ/wCrpj4wUSJCOa7lu19VVyZ9/Hn2AR5JQVkMzZNptb/1wBXF
ubsdSPJuob3iF2RWGt+r8KoRRunPBx7fGAHQRLAAujblT7Hp/NhgXjxVjZhyg6Ooo9yNQ/PE+aKK
6rDzd7QrrsojHG0sBcz2e3Ad86/qTtogAkpKpp+zFIwTZHhMOWgnJyWx0mf9Y32XKYkXNpMApuN8
Pb3UqLIkOQw64rhLGWmnwoWLSXJYToXAsZoQr5sjsmNBGWXftrepPKwZytXXv6L842bWDJ2tHzbG
AldYWe+kM4ONdIZ9NQbbiGMwranAXRzfg+cuLE59PqJ6MxyqgiJy0Eb/IzW12lccm+sxtn6sgfUj
+4KA30eU2thiM1jVn4mNIqECEh0CFY3sdZLUa8f5Vt+byZkVNejL8bBu9JbWteInhPOtwiWk5Hlp
ssb2ox4UAw2nIcJHMSmAODMLJ0AJuGo1+xNG+cw2tDokcfHw5rsYvoyoWDYT4P/ibqYIoqcGGu1e
zRfw8j61TXKN+H9y+Zz0EG1GHvPt89z67TMJAPwvUroCZv+LmKoZgRUsCyiI0afOSD+YunUgHUgc
zdqjKp+TQxsOtD/7Pnq1QkDH/END83YmgxZ1n6oCC5WR3rERZNyT8ywTQUuogQ3qcqoOjksAov3e
I0TO0MyxqsKspA8/oboeBW0En7TXfzUa1CK6aAncnsK7SL4zBlkw+Nmve79j8N/k46gQJTDyatMG
zSLW7sATkLVYuDreOGNrnmfPyXb8QUkaWAE+WTpUaiHSr6zPryK0d76M32MV+ALyu58/GEL2mCis
QmXlIijVh+fZrun8+y/Rljsdg25Ptzx+9GO2MsnPLGwM/Q2OMQsp5H9B5MBPYJXJcRSUBInpZ2BC
u4yvwYAixLEZqcUVQI4qlbjymqsyHzlYzJsKJrzZHoEAl17FdJEzJkN/pSZV7M94WYXcZxF8PdHf
R/ZruviTqb0tIuvKa/usS2RGEYnYffBwzAB9PHgGk5JHXYScIou2OWO9PHWj/twGGCnlQX1H6fQz
xadUSzYaYq6uM0+eHt6VWk7xm/RqWo56+dMFCegWGk+UKp4OXo4RcZ08pFdtxZAQHs3yRJ/DY6Tr
iGUZnM72MW29qwz3SUKWtTnvME9Q2+fJoQRjIfga2Vkco2UqA3x9aCMpASwu80UyhG9+4BEcHGFi
7Y6OZ5+6Vjvi1lxPZYNJFkpPj6AwFHQzFU6jedUaLocfArm+x7LZPTTOelqqLaYX3I4LiB1rlZrT
IumMCbtC0WT7/+gWuyytbr39VmFVmeeIz33y6JBclntp8hs2KOEAaCqnY3sKge1DsCM/kQf+G6AO
UUh5ueE6mAzSzKjbCFUelLiU+l1zJkIj2S0HVEPLWW47feWMS4SWmlj0LNY2pcZJJHCNuVgCxhrD
VoTcQjyldbAW86eRE4+HDowRobclyvIouDVoAFk1NKvc2nfgJpHgFMPTn5yTu0NbM2nsFNvT4NQb
D1GyXbo7EWDaP7jl15zzxE/zGsQ3zlX+IWrLH1RsRrxw56VFXRnsA4dxF9d/9Oc2rrqwz2X3mWHM
jtOzhs2ZmAeUQw+FFJB2copm6PeZjlgUi4k9HXqJlMsOTzJk+RYSZoNdscYVjraBleNnyPcmXWBC
DnnRo4GSiQV11bwnPP+gu+8y+OwD6+B1Ewd9s/f5V5PiLwR2Y+Yoz1iM4jcJKGQTAxkXczyCbEtM
S+MklqZP/aU9ugLoCTP92DR3fNdcXReCW2guGQeVHrOO3YCoQ0EkPG54hLE2hSJdTkC2OjsO1qc2
e6DssyDmzNFeHH3eJTmdBQ0vN+1BB81lsprqowKBpdx65rADVrk0W/rj/tiwrWTlCzYUcUs83ecS
xWAgvwSHXalrG1z5ODS5gNP4D4yHlXOoOjD0YmTh6pejG+7O0Qwy6OyVXm8KDVFox/1eEGAed+sh
Jjg22881Ov1IGWsx6LB7XCwM/MWhZ19qHAUjDrV8Tjlv6NNRVPRGfZrw+gddfekFD2JERlm+p5NE
dM4QnHrSto+jdFcaA765vxsr248pcVjR5fZGQ+Kk0nOZ2YL8TLjNsYLQOWdpdBtmzNSc910EFr6W
KzcOngff2EqXIOWsv6gXzWZB3lXU92qQdbDfEiKsk3q+TJ730rpsF1II7ox6LGIXKfcXoA+QveC5
6yAm3fORoR+3saRxM61tx+VUef9ZTAQy7DjDaK6GuVp7KFIznh+9M5lWsI176af+kKY50rV4Past
edYfSXNl9NbA5NWrnQxvmTsSpkVnhqGHNorp69VDnusyA5xjHP3dGBBiQA9mhHc5xh9d+hmF2G8y
3GM45FmfegEPGkMJgYt4mBxog+ckCBAZ590z9Yj/FKOMqLtoHaZvmeuSMwriu4h9HN65CkBOEOu4
zCNizA/QHlORb/OqSlYm8jmjCpij4iLtxrXvkz6sNN7aqvD7pSveheeu4LwtM/JrcjvYJbZL1gxb
z/GvkmTM6vlhmJIORK5Gz4EvPYGaA+5SzwkpodMzhH9Oq2JRC4AKHAvadSivpn4K9G0SnvQWL/1T
9s3E2Zd0fUuz29DuWOOCMYCOvxTNJt0aMVxL/gOnWbfGw51oNWjL+xW1hEoNiKlA/Rpjwj1o321+
bM6Xyn+NMJOLbz91d6t6ZvcZY4yBO/ef+8UT13K4zS+mwd+an4nZHjgaD/rOzpKTTwdpUR9bJG8o
snxHlZc3zsqpyO2BiMCsydhEwzE2fTKAj0blrOz00NT+Gml1YSCj4AT2b5EEy+UqqCECOkYIjNk0
1pZ9esixyhnjs4/eDTM7YCE0v8lrl5K/hG0WjW291vEFi/AXdLzgjeqRl/toaKBZ6tNHFf6K7uyW
q1ojsBO36pP/a4HR45c2wYyNzoiXmDJp6CSGVXwxCuOR1vKg09lPGoknsv9i1InZGzwPZ5JesL4Y
tYNpHVAW06XEZBPBZbcFolCJ+x9UlQNV8qpV1t0c9b+KNmu4aAwARB3dKXxTy1j3NI9eRc9YkRJg
9Gir3HbeahVYp+gzsu2LEdsr2djHhBMIEdRn2HTEkNhoJvZhScgbydPqL9JyL1gT+VfsFhy3/TKF
ZK3mIhFeWtvfc8buRo8Ag7Q15aIt4rVXkj9mp4vMtve99Q2y9SUL5n7Ze8iIuhKu/aidBYeHGRt/
PUY0DsFUzeMhB5d3ltf8p1b0y4bnSYuIsoSO7SBzCt0rkVEObuKYqLQ9ovPaT44B0vFQyZuCZOES
+YC5AdNPjp9SO+JrIyE8xtePm0fprPnYth0+ApGSFQcjTTNsrDWxcRmTrxEUTIyUSE9b4jeoxmwM
6QgRA7hLklCC5jfMhtcATYFugw7JQpV6FzOCIJgVD637nAsLSGoEvcm91R7G9K7Y5hlDVJTb5ayx
oeveB5A+PssOhGS/MmkOJc9TNp6DPNmihHkLIn9t9sWugn5M5ukzpnGYtk5J/Hfzjh4t5/NlLe9N
QeQ3SBv+lmoXkmq3Q7xOzi0p6ExYF61BlBI6QKD4HQMVsP3yoSMAndrXlNRhifimBgvSIlhfzJq8
olK/z06LPulhMQcwdQQTEWJBdA5MZ8uZLb713MzFR4J4xis2vEhav8msTS3+S4PsR/GGCTGZQY6E
YfOGdicpo4+iG64F64MojvA6+tcW+i06ZKRXAWsuKNUoULnLJsE/5mxu0uHZbctnby7WWUjeA/1G
PBTbfvhz5cHp9A1Di62HzHr01uYqEe9OtBbB34TGB/8D2zYyYEkybeJi70flNlEWMMwhnVt8ThGs
+Mw4TwQg1UG1bbFgNFAMmnlmDUG/3fBaCToYzH4gEOYPuyMxpBp3aZRBjuxIIEE6Y/PwBwibymMr
/CMTLEfGEI396dS2+r/liRsTjwa9x5n+/MJ/1hnzjr7/nHPxevq9CPjYeJDIpDLAS7MIJt2GxXX1
WU43ExHzMB1o11a2Fy2jOF6O9ciUAeF4JIadEq4Hs82IkQKzQIwoKfowQhySBJgo04VC/2DO4I8+
EjofvWKMgWCwq8OI1DZN3GPhxNs8N1YVawNK3FtYFetLjLxNuCdUr5jPVxnRYVUPkK6PNu40vSS1
ts1bfkEhQwFemP80RE1N6+18nQ1NZL32qNFxCf5VSjVHeqMhwfP7+PPIiE+yn7oEzeoIRGxGcw3d
BPQYZqLBwqZ4g/RkZf8R/ssO7L0T6QmoFbwzdvgJpQfXn9QdVirgnSD3eukjZRSCVGIpwTDU4I3T
1l8KFzVu2LPHHEgr7F8MBGJdThntaGpFWQETmcBXrWUWX8zJ36RRbrKRde2FPWgMUr8E/UHbE8sV
JThIpvjbD/1nj1SXcgrwvqCQKUJEA8YNhQPnQWs5O7wZSzmF7FYjH+EZhjnKld74Yx9NhcFNHaH+
gIcreIJChgJIc/CpphLsmErcZmsGx09FFDKV39dM8aK7Cq7WDBffoAsfCNFKGrx69S3gksJAD6YK
oFXF3naOxV633fepFkgm521MkzhD0xTTIvbRWVY6MgTluPOuCWpGoqq3QgewkiPjJu0T2RJ9DshB
fvIB895WUg0B2AE+0Y3GGnQzUrL66Pr+NXYsuk1U9YHN4AbDCc0wBS6DgpgQia7hqEDFbobZocna
zT+LH+ZQm5tktI11VGQPwRVkZv7ZYEiKsbDKXIJT+OPaRvKM0u0fu8wfrE3nvxoR2WDM2BnIchpP
A58CizsVCKwJ/nh41gdG4YUGChLRelklBFR3kHU4+VEM7XTxHI3bgZ5cn26Q6I5eL64oRFZ5h805
I1u3PkPu/wpSnjs73kVdycJ5uhC5u3HotfsEIw7CML7SicVGAPYprAQMj7eOgYqE7QAV3k0Xrpa+
AmFZsIFlMqE+X8xZRHkvW54XDvgkPqSTDd+XNTTLpbRP106cby0+SqQRRTEZp5QXymyag+y0m629
Sf54sLIzK3mJAroXc77EktcHJVWR8ogT8e2vTIpFCK1H0OUf2YjN0mjfc9B+ZCfnrgb0AossxFU1
LMaYxUm3j4doI3zc+srMChi21PDq98ZTNdBwBDYBitPPUH1ZJKCBMyRVxFoLVZnupozF8w79b41k
0bbXGv+9Va1KcCsVUIzB+Rjn30nY+yyAwnaXNmuNAEaLC6s7GnYabu3OtbbYBLPSQm403PBbL2v5
2fjGq4vhKQ+TbWNB3P+pZPua09z3OSsMof3z1FdjrmIxWAHSpYOFULBYh41buLdtASUhgkwEfsIz
nQ2Xw2/BdqzTHg5rT3WtuKhfXM58ARJq8ogQGcqjQ0CvnpHtrb5mfoXFp9WzYJ+sF79Jzp3H7NUe
+GH2dGkThvH21atq7s2fKrSvifkfgEH8sFTy+YYlhrMfsTiOVXhIZ85Smn2rRVukpu4JLQ67gqBs
PgA1bia0ka6LFNLL9uwkUP7k5jd+SNihRoYOGb92NlJKKzEu7EIUbit+uZKNTkmgbtT+R6qpxgcD
JtFEe61+MOMB/aYgMAMQ5fplZiyvOR9VJZ6oer8rNRW0+nU78ZbR7Fc2bEtbVgQDFs8Bs7y2x1np
prdZ79bMxfGvW2inJI+onZbw8ts3qxu2xeCcfeVacszmjti3RlootasbaMiC/OFjNmbmfj7c45kP
nmqvmpu++ANl3hzuq8K7Dpr/ov4UNaMnPUOz8+wU65ZiqBHOH1GIOPRSa1eKV4MloyKg8yN++LAr
hQ/qiDbtp79IWB8TvGirJgSbBWwZ4XPDUFwH3jHTnJ0U1VqLGIjhyjIZ1InmzaY0Ddvuwt6w8wml
K8/Avif2iaiFGb/+6uUZhEoZ7NPhw0IQJZjjCJZMyk7r2sihPAcLLOd28iqTeJuxZFTzLwNNvqCJ
dXWUe3yHXHKxuQXEyzBt6Hbqx6Dli1nFDN4tJOXu30C8Qoy7dUp2MLzqJ50m9K3qCKO1STv4ECZB
4mQP2ESpC7l1aKK0HAoJ8C2Zu/fSix/10OAqnBdzHu465EAbrR22qgUaw/APjRpTHn1Jj30Ka/L6
iCSyy+BqGfkl1ZmiUT3xLTCmcIbdXDBdsaB3VmxENEdupggZZs3iiB4HMY7BLrnz53+u4iJqF6PP
E+Nb0ytmxJUDC0Ed7BEHvVtOj6Y39iOTcaIhl0FJmGcy7NWz+29QyPLcZzJl6MSTtZji5Vp0/Urq
32CuQuTRAOhnKU/qynQogJgI94bDjsQj/kai+r01EnGIqzt3nGdrrTMIzExGMi3DD5/RVtY8u5aJ
Kg8bbEcfMLWZctZQxvxUqcqoxPY7V/wOzZERGg7SiGGNnoCVc2s6wzR573SLOUV7myIMsxEiMqT9
QTcSoEHrejL9r1739l06PSJpfqHm/PUI69WZ6qmpkEwIsKyK/yaJbH4mSos0NYDPG+mR29Rob4zG
Hr3R4B6kSXQk60CdM3RG5mhb9r2ds12V5LcA9v9A/Rl15mNyUbNWXHIXi3LdoPFj+Gz07qJAkeOi
yir86qgwJIXBKUykHDWW2tspvXnNc23QLvr8KwY6th7FZGSgQUX2wxHFGRfhwgV7COe4S5ArIfBS
sBiHB57kvwKCwrkcU4CLKCj0tVN7Z6vozzOtidqIQ97feRFzuIql/qzhkENbZGkoILQro6KlJkjh
wLhgiWdUhCI1Dr2pczWr3DmpVhlEkkUIXVmiIXQgVsZ1t9LE0yiKuzM2u2IqTw2ZxqPNvyXRXpTO
i7DcU4n/qDn5Gv/yi3SM62SkO6P59dnJZlX8ZQGtxY3eT2/oNaF4IRVrCm+tCBKZkWyTinhddjXG
exUFz7z9xFApiT/VVUGSjUvmOylx8wijvH5NZsIMwu5I014ExjZmdVWH6/xo1QUoQNzyerTTo4qw
4jcvRUrO+l4+zbT9MQNukRTPefIVNC9N6Z8LPFSooJGSZc7WgKVtwhdqpvSij5gLnKU7ZidvFvcc
7YI7AWPChINyfTFY4PpaFhWZcUO8tLLQhrFrs0AZ9Cyo/vVESFFrqD1qB2Vp6IMBlwuU2HTrZKNW
9Q+T3KXXeweHKMEAhnJn0JCxWlPCP7VCt40B8Uu99El+H4GLsUoIWj6Gya6U/+dQGUs1XAvHeIfQ
ZWnZwCJ7Jg8gACzhrzztzpagZnkCCM9z5HNQv+Wz2MzckA4Q3Krt6NGcrSQwqemqV9TGa8fnAkN4
zGZADWwH7dUzEfO3aEQ1tLLYFsJLh2jf456OeaEjQ+zUA5W69Mqtt0lc9Gx/4ZADa+nQsSL24/a3
kLgHwQuWtK1aL2hKJvDIInZYCUg1lWmuRRgi2RV63A2qSK/Ite+4D4fmo3b+QRd3AKUh0Zwy7ybb
y8iGtsh80uPrTYzbKAZK3O2g5z+FiX4V1LH5BIDSDD9D6to56ZS094lFj5iQi2RLyYakYACX0IP5
zoAOjYXIVgcK77/Wk7lCL8DaMhKvEnRKR8S2pj/xD2r7vaDLGZizK02CPXYvf1lFlqWZYAoi8OEJ
idif5PZlKphsfT3bFB6lRYTqQkvlbiyMuxryFlS2wGc5ZFMWstFZsIz79wcwFnVQnJQUIOaFaMp4
ifp5yTY44/oBk002/M7Bn0LvGWrMRpDkoS5gvKxeFTf9MvQJwUN21nU63RZXnfLmR3tIWEoHiHBr
KfsLBHZ+kW39qgArShFYcOAhzMKMx/IWmBRzDSVfpp0LiRhzTv8oPmlHrKK5tz24stVfR/HkFfrJ
CdpT3TRHn2HAbPn7qJw3VvTa08aAkVgXE7Tb6d6m9Pb2hCpE28b9R6vHfxOigGFbRflK1xG35KW7
mBGodngEAxrbyggZZM0SNfPMuz4eGT/r7slIp2fPyz9VNDUC310TAKBhRWGZn8Ij0ypjHDukSCS2
cbhnA7AoYt7fVO4nc372GUgYccYwDnMuf1ajQb3qv0M9XLqcr73rI/LikiUuxg0XvZPtFb5PLf6h
ke/mGK4aYuCA8tRkQFXHf9pQnyK33fccdcAcDRp1ZQNLquCQp2fH1xaR/OFBWQKGXA8UIYwdF4Al
IOxTjbI9TIP4qZku6ENU1+Izdp0qSKuof2z3NI5fg1Nu1JXhGQ+lHuFt4Dz0yGjth2HtqWe3Qwjl
rkbzWX360A/XWsX+ztwGE+mBbfY20pKp109JiQaiFrnbfJrwVMP2igZ2mlJGllX8pI0FgvsA4YXV
fRZUfzZ7MjZtSmGt0WTZ2nIC2GDDM6hOzlhv28ZfgsbkvsBEuJ4M3H4sasbGOVcjdg2OMdfqHlwc
MJTsS6BnzzbbkbLvLg+RaM9KQCZiLAIApFF0BSgvPLMFpEMlyMW7VgbIyHTp3QbUgv6roApJqpLb
xli2sf8rtTu3lz7kGxaIIaduI380VTDSdTb+RXIOlrF2kARnr+CoY/sw17ASFiyyZ/XP42WKr6/g
iuwAZLnNT9Ru7ZFDFcO2upATxTpnHupo+rHklY7ifVEYyFD1NS+Twew9jNxt4/3HBfCk9DwClTwG
IEpmiU8H3VNsf9i9sx7H9qDYH/VB/Va9QvsPg+6milGER+AHo5wxKpPYFl6vhrjlCWbXzvMVCGur
d//Fodz2gDdF2/zXGswzMiM6ETK/SQz5iBziX1g4gKLJQFLjiu718Qdb6BXr6LP663HCiTybWG4o
fx3Uvoys8TbbCDmbqv9uobEE9fieG+QXkKWm82eZmXjzsfmAL0GOcoJtzvvkfDZzBg8n+i7SZNdl
2UmODIPxKu9D9FgKn6lX5gwAD/Iu+ggsLCFtJLP6qNoVYXXywKIFFOo2HrGIpshOnW9XXd0W1mYs
iKQ6dv28nE08+hkITExTpYHppenehBaeTAxPCVbXGrpZzRON0POoIIDUjCGz2K2C988fxCqRO6dK
3ljfqkOtS8JXnQn50KOagnHq9H809g8ncn6SYloQMbgR+fRsSlLDfwWnQaNoQ6NGQKeMzqVIz4Fq
oOvxxtKGgMzxrdfQCVneNc2ac20IkszZUEHtuVU+s4q5PToYec22voa9OJhm35Nf7ixAnMZFu8Ss
xK6WjItce5BqAhd+aCka/WUMqvKpD3tsepbSzZJYkpXXXK/QtBArmg9nyJadfcpRORE1tTDx+7Vd
sWjRJlQdsDTcXIonnEnOkeGbCbpDKl7rigs5Eau5sVYjevLSFLd2tL67/yKwGwGTvIzLuIsk+yxN
39CFnFyZHspyXoT6RAIPvg0QaFVT75LEfE6j55bYk7BaKDnBNJo2Xg+4HonZb2zaOBPB24R5JZ40
MD7VJuqjo44iBBnpz5i2izIIn/14AFuE2QZ0AAf1l1Z91Y1EzIiv3I9uCKEB6f4m+lmae4fN2eQy
FhUojpuG3T1UnFy3lwWYgbnSviOiXoSTrORC061T2GTLtOqO3XALk+fK+y2Cks1yu8wlPQ8p57XQ
Ydjmqw6tNjoM4X5IKE7Yh9wTcycN0GcRXsfqR29ulA6aLUAia2t1wbC02QCl4Vxgdhw5h4EzXrO/
PAE1ktlFNr0PQ7FrjequGSffIO20rDe6RLtyMOF32rhatDn8zwzc5cBOBCriVslgzZ6oG1BUMSOb
Qme36W19AVGI3/2InAgNlxLKAv5a49aJWAn70lJNydqg354AhsUWeQFeFp2D4B99FTXUfHDpDZUA
J3NerKgngQFoVIV2JQQiHPB+94m+tHXz0KNUckARIqFBJV9U4duU4olgYctNJgrxpYRlQ+U9ZbV/
DpOLG1cbQx3KtMm42Iqy3FJuQ/+yjxKWWNczpGEvoi46wFg1Twcd3zKkpiwy+1NAD36KM1osqV81
pjmco7o2HqpgOML0hsR3Q9KI0YHVHGVt19lbs0LFJRkGUCIYKJpiRncZqW9xC8yF2ifHfTHO/Yv/
qYbnKC5DTVJ6WMjvrYWo39IceliAXLy7xcgmDKiRM1FYRnDvlQ0k3zPAnvAqMYknFmfRlzzfQY6p
Q4AmTLaS5jxPi+cZgcI0ObsyOUokMg3aRVf/9v6rpvTYwKM02XqV0bRUH38CruYV96ROGf8hliY8
IUNQLQCqEge1Q9EUgK1M3Pzg5hOMEG7lf+UC+7ABOre4R50yaYLvu4wpGGxOBHaPJhh+yCXXFLWf
PYoTP95hsxHSkXSNtcu7DEEMFa+TGJeMTeX0iQaRLprHvR0/5gjUXw3VXg1hHQ5r+m4C3cJNZ6Jq
AyVg+vqNnjMGD4wde69Gjo3mbFMKJNXUuCVc6JFICRz/TUCiiUCXgEaitysmztOLx/PWBAaVyPwY
4W2dGtv9m3t+WB7o64L+xKXGb7xol+De1wYk54gyJqP4mlHGjqZ2VLM2DHKIpFFxGZ9a01xa0Gh8
JrQXCurBslgP9+oN7fP/PMalWZSjfir3dAAY1mmw4QxMkDu9veDB0Mt0lSLeyKV2QHEMFYWsSvj/
jP5atrVsY9VYQgmzvJHcRwaEAWSpurvqYPQjVnJaQOHWL2LA6/3tJRiVSs3aq4ulxTnIehytHb6F
fOjXCQekx+GtrBw2y+FmrNbq2Kh5kFUeQIW8S11ofLd6u0wRSqRUOQZL98AN3mGf7VvsZj7w5gjo
SOuQHDBMx05ytpbsOnmBo/mFh9nR7I3ar0yA/JCtrrwiRa7J0dRL8mDtZeltjfQzmPV/v1VZwi5k
I2OwvpHsFTVIyNH0cAvBAzjsKHyiMl2HUbKakaiY4o+18EH1Cmqgo9qi1oK9zPlZBt1t6k/ApbYI
t9aOhwUNYShRhQ6PC0Jsoa0GO2XjLZR0Qy3dvK7c9AwPHAdYip+v+5nRVcxj5+1bVeMXsIxYSLko
cgqz27aIx+Z5XJRjB11NXyg2i1/0C7LVLkzfwlx7zmKqMX3dURJ3KRVS3qn4Nlwkjldvwip7zC1k
BQFgPi6PMjuOxsOoeGNsCnMk+oOevioTEO0bM/8lYvjFWP+XA+gJzezSwhwc5TnMBEqKV6/C/svY
xwdbAGiriTh/y5eK0D/daLah5i1HeHb89XfNLLHzCU+m9Ms4iSqyrJLkYCQQTHQDHX18KGcsus5+
tuFikqHgNATjQrE11zCdpG6uVOCrwS0xNZTX3CP/FOw0BEx/FqWg1uGnUVY78Y+eSTodvPbiPjLZ
h8qzy0tmXxhUFKyt1XgSxsR5DMiarCj9McRfR6sXV9pD4+IzY0wI46l2BMZ44pFYOgTgydvpTe23
1Aw1deuVGuS7M5AC2ooxZYzDVgTG/GtSMM5MKaz4hehMakZcV6bNjoXNZ5GLVWlZT6PzYYThRl3z
aaF/S1XOMMeVbCwz8zN1uhd1h2aIcNE7rspsuk4uY8HqKUg8ukqFa8HQmDj5dirPc0wbr9Yoantf
1uGhIum7qfuHjcFFrRraKdk4qDmjiZ/DisfFtkTF3cdABhC895i31MLAKnSkwAKqArD5EZys0V+y
WX7pwdoKruqPWXbhriqiE/GDTpge1BYmRbU0MefIOf5VVSMcUJPKb76vlerSHzZGrJ0as9kiqHwy
vBrplX1SXDqFP/ZrJrt0SxkO8iG8aal4sYL06BV/gwjPZYR0AVS5+rApCVyc1+qz1jlRN5ToZYxe
ogGoJ2+WsF5S6ENuaL+6bK7dEoG/avVR8BjzL5G//5ZjKV7xsXdv6txVo7igzt4VL3jCpeOocS47
gxj9itJEoNKzWb7Xh4ajSgks1Dehhtq8F8TcIl4Ml1QyZmNu3L5dhj5dezsiI7DNc4swrAwAZyBF
0NX9fdOQ9tjAMdHhFcZeNWdpTg0HV3jS2gPl5AJzQuA5ezxiqs0TY8YB8aqN9cPdqAceWPKTnfxP
0pk1p6ptUfgXWQUCiq8oithLiNEXKu4Y+lb6X3++lVN179k72TawWGu2Y47RHDxaUDo+ssrKz5aO
CkFhXbvCDvWEve85wlbMddA6DmCtQFXYLHkMCc2pCZfv4x863jQwGk0utJKQVtOyZ6My9QeTNGy6
YMYT/1lg0sbpMUgYYphDBUzRqJQ82gNQivnrxaL4rqYlEPzymEwfQqY2DAD2S/m6pxUTgF1hwkhn
uFAUdFNKN4ISYMGjDrziq9TkjQAlC5unUsWV2LwVFbkgU/F8VOPgX6Qp3mSN1WYtjci33YxQDlfM
QMY3KF1vYs5JziApy6BOil8iGBa+SiOgH3io0NScsqLiw0lceEXxT7hAAVOnNyIV0oYsvAjx/P+a
ybcyn5hBqsAmImyPfCrbybpm1AU8+U6fajcdaRav3i10fZmnk2cTM4WFBQEUfMhxJVEVEpLeurrf
jX1CE5byEcWIMeWw0mn3uIy4/SGOSSLIyYJVq9Fxp1YiGuBvhtW4/HL8m52wRREnqxLLUykiXJsZ
8tE6z3q2+JlQGYwSh+mhxGOZQ/booqOadxcd94gAyccYalNGp5vFF7WbbTYHCQiYfwQz2KiEXADA
Cj08iKBnrmqrU532Oz9STMGgq7WAUnQkNvla/w0vGWlBWN0h0aGXXtsK4kaQtYrelCQNyBM/5+9N
rd4a7xYrss3QymKywJUnbpwNhqQqxxphc+RnwOOMSGT1+65nioUsElgFXADDRgOH1Af1YSE41YOf
kjZLxFCZitVJmbk40d4WvXR4JpktcbOY5mMyPUpc53Qwe8bq87rFCk3W3czfC9G/ZuhOvkelmVp+
DQi+aUxJkEshs1IEWA5KpFWYrpWRokP0PRbZFoRtGE2o06gHptcPINcNMX6UvRuK+fovo7f9GKyE
4NhAVbtRhkuR66bu6VtahLbCKB7JXUNLooxTm9kKs1SQqRiBBOoCeQYU01tlQ0IReH7kZLGnv/0S
xZGPzJOAmHVX+tYegzqzYfZJcwY+1wk6aNS75hkV2ulapGA5Rx1RCWq8oimlkaG3RD4tDamR0ysi
ngWkXimRECEZoryxGQfMjNKy8cgNVZDugK7H2BbxpngnjEWHHLIU0kLgWelHSYd65OzJ6YSO+2fM
lB2CkA3l6AGKa/AHDQ48mAEDCayYpDGZfhXAebp3upGZqGAywBTQh6jSf/ydquUmpAbLAqIHOBuZ
G4A7jbKFQN4H7KIwSJ2pIF1TaGnLPJy6D+6gP77ksrqKGLxpp7skCNYzcjvhCWnCkYezPREDe39k
464cVaBaVNJ4fwb89CTBHcepF5AwAVIQD2sOSkG7+mBDRWzmY6CztFgH6DEuZBXkvrxWAYiLhY9n
CibkL4ntQ4BOg2qzgDMC7jKkM5om+2D+A2vd2tNqWNyAIuuTZUfolaYoR5FkF60NUOLNEEYdkff0
6habC+/yaBWiRBYOlrgwcTATn5F1f44mnuCjI4AcN6quE3+MzLtEGriYCI4yvP6fnj1s5oBgUkig
xU1RjFi02ZoxgHiksRQhPN2or7RXLFkaP/uyP6blYMlUGEW0M6VBKNrKSvxd/wgAQUprUorowUPJ
tRqJ+3PAXTmF3ibH1/WwsrXCoFAa7mYMjZf2ZIYozyEl3hXNYljALIFRlIfMJp5pKhAVNeK6SaDY
gYZNIk8ZAHqVzJKK5yJiMpUQSzh+lKHEtxlpnkHvg4yFP92I4eaGxvM45P9wiTWXLJFC9/Thcjbq
ZOXNlYOw5NSr4wY2b6AXsoQzam1IlEw6gq0c7vrBZ275Oe8JMlLVqsJTRo4UT674ZUFgkoKkom8R
L5g68PctfQ9tTE5qSWlCE2OMvyFgEa///LPTpXal/bee5jNkyV3qnWadMNUUWtM57fmR8Xgg+2JS
DeNLIQm6G3rD6nfTz8HjIkUrmq7JXtTJwzdgGeQmJn53jtfkXzRpQftkBDpeoH/PGRsByecx+AYi
rQcvLxpWoug88OkJgdsCks7BVUEYI8hQxTWMvMuwziDlrqkC+ktxNaKM3miNu6DIPJ0O+wXzopUu
oPwMoOKaENVkGkIheBadinQyWWsD/XD8Tcp4I02ShKY3nr5cPCQUyyC62lL+XkUyOnBPMa891269
giiQINBRePTidxXwNbynNKfrIEBALWOQPCFF+kpQmuDyNgngxQE+jrA+DPNXouVsn8XSo1WWirQL
VhQYc6gl+XRMeXgB0VI1/0XMB/AwnQtImueVZmrEHgGZvxjLFsnmAty3SEvFIOswkddVRclkFp77
AcWG0dv8NalnbM9IuU9hlh6xSEmgfYUEdGp1CQrEEJiDWUeaEwAscjrIqgHUQ4568uE1knOmZNih
CxymaEAjV7MMmn+qBAp8OiOqgS8MXqS65OGzgcU4kwK2B3beZQfsWWRwOURhoiAF1gOL8ykzyqXT
SOqy2bXUQCWgju4n8WYutfRerIZBwlZWL6K0u6Ao+Teu3VkKggGi3iqQFQpxUAhBZpmopyQHYZBe
2KnMhuIBtyIq6nMqmmKQP29jWwRewThn6AaV7eYl5bZC+VBk1j54So9ZX1GvBKKxRhF549d+TYy0
mujBHxK0erdfCo1Y0W8Uu72f0UkhHhHVNgIWLX0yeYfaQLCFb2qpxNK2AwvdVLN17pdHKUINqwyO
kS9aGvDCMIFfBETXykflfwUEGmHlOS3ScyUIqjF71JSXQcmpniND6zCy6WvERvqx2wm8oDD9c6lG
fvj5h2XxHSgmV8x2AVZtjL9ngJGJBv1YVaBnK2ZGZJpSHvc6RfWZsCH8aefFL+ifVdOTXwfFUt8X
ky+ROvQd0lKQvQTT1q7TEYqjZ+sNgLfev8gyEpOhkoxfVHKqXMD/hHmnlpJyxkQO79EBRlHvoGAj
dJ0AmvqYJvU2El6HRW1BPShKT0LqQSQN7aBbby02U+quDNOawpKD33umRDkT8kNAY0Mz2PWb6CPt
XvK41xeBNSdm1OuPFIjzgGhLyCDGADkP++ndMSJYVZcyouCMbWjUf3CEkD6GL+Y0/kZf0WSlU2Vo
kge06Tt7HxmWE1hTsrlwftR0AKn00+XvBGhd4k2u+XyK8Ve3SDx0vE8ZIlPEALN5xLCeK+n+UdzI
CM9RamqUYMX5fQPpFujCPoFSZcigy3yDuIRodtL8EjxUQETRKMggU1I5pcoEroNlNweyh7sQU0uZ
PN0ssDZ59UuXz2xqMDMUknI6azQ9YBdEOxyOEMrP3yKtrjFVHqlXRgMKaMxa13e5ZDZTqItV9S/Q
EDGQgFeLIl2AAmEFHEPgpESSJqb5RMHTY+0V1KzkyQf5J72rcBc1+l+0J94umogUFwaUkmHAhgqB
kIpEdnj/my5g5wZtG0QDhaPULArmWmt6opSAgdsfY5obXjBuAPlb3ru/BBSmYyqtIlCbBvBAS1UQ
LnWqPqkanGcMXzHNvpiOm0DHj2Z59pl0zVkkoSJmgkNdixpLmkWfQ6afS3gg5srovuONJyYNmGIe
58qXAOGpo0vGKnydrm/L5MGKrpuWgSOiGTWJNvPbtCM9g6nI9+9N/YxAdQrQpxip/9ug1AyAlMCq
vk4jsRgXsUwycTG0OrSosvdaRH4xT2hGf7f2Gd6gUiKKybms2x64h6nX3/4g7lnDgEzO2YLctmoO
aYNELR5t1HVUESW0ryK6e7NdTmwnnhHOecw6B5r8Z96+v+Ws2AYxpWHhciWyboW/jyOiQnDA0wLX
gJHqgb+cQyIlnHqt3kt62/5UhVw836O9eJ6ndvkGFBiBV1BAKQy4lirMjxn0T/TapQmygMNf6sXY
14BGWCvRSVtV16bFRURw5GCtQNWOLEoL/EpUH4XbCeYhY0OlEwEVVchJWnx9ik7JpA6ZRirgbJjz
wQSdojFmVWS20Nx1IaA5ITyOGuQ2nk5/hlY5z7XMiYLcmsy9rzbvlv1UVAvvsJHvu2S8FAsGi6RU
uehVTF7KnARqAB3sjgbuJMgLG6aEdQLoDAE2e1Cy3RDppyEJzGrmLEKGDwRAFZlEVLVpHoTaRlCG
ZAG3HXironh18ghDHRNjBJLixgSkOUuYVP4C8rEXOfW8erVIYMtUherhnzh0/kylh68fvTK/1O/y
GE4zc9YU+z4jJ2qu0lTU7lu2bAxtcmojPkKI6jPSLqohkLj8oZDD9hMy25UQnw2L6UlU+QT/CwLk
VE+yjkF+9eJj1rFiKeW7Ke2MIYRzKweHFQNjRG6P+Y19AuhspmabUY+gPJ6Az90qRbEhbzU8qLoW
Uw5jPqEp2YHRQGiX6HdSA4KOgOHQUWmYsIgZziO/hrwlKkyBxhFy5ov3QceS6JSdMvo+c9LRd6H/
EzZYIFpL+mvUfxlZkyHNgqUlI9NcNHaWjQg5BetiAokB4gEqHDTQI9T1uJHTrwT8ovi2Arm+yUOs
hiqVqyFn0nJabxNqHXTkzAwpnMn5DWY1WwRQVlUbSKduFSZHRIMzVlZfPNR4ag069c95eRW4ly5F
81aujgX8ygUhJLUdPy4274W8EQiBsqIgFKD4isT8NF4llLrErwQPxNsbiTiZFKFOUManQjDHULKb
9+T47yC9gI2pM56FBIdEpeTXxeJzQDsyw0GEIrYvZqbsYZoRZd/UFL/LcvaTR5qlQSUSq5PvnKEw
2FqY4MZmVcyei6l3zbNz2bMGqshMBH8IOAom/8eLyq0KxLSHIbgOALRjIFC22CLPse4hq8pA4k57
gLQMq3Q4VP0WFZrpF3NRRNVNtXxDh6hldqXna6U99XSDm3e3Y1aNWuK6KOkCDX0aL7u0BwsDaxPl
6j60FAYmyAlFq62lV9xhReH8NsEVwTEJ7mcCsz7QGXuObfMnjCY3HU8M3cDMR3V6shf4hZAGWjYL
t11bg32myddn52YCo2E0iihkKzJmSEVE73VaJrYgKxLjITqoFgUHo82E7yRRDCuGQ4bAdlKvZggm
7NAECuC7hhJnAGpAeAJnDeQoyVHAn8psAtWpes7if6lWgI9p7XgyPYUlYENE6a5ThdI7yKaI/oQO
oiyAdYm2k87zLkQ6q+ucb+WHQXA79UZ4Slp0mBv/nC6knyrwUUxjDgq5hI95rVdGwgi+x6zUNfHo
qlJ+qCPfbhdwhogeRQoyV5MYZkxoqQCPWE74kVAIapowpO3ZoPn+1hXSP0V+zaq/6jqSNe/1iEZm
0rET4eVqMoUzz0lAlswc9cTOfLiQgvZAk3QYu3qpKeG26hdmgzdKcGnv4TcjFQ36RQqZ6Hs9Lepl
08k8h/ZD9YkD/JkLhc8m6tBvongCFoaIUL0ruEQFVhIxSkUslFLHjWLq0drcziv4/Tj0BLsrQob1
wLxSClcJO17XaeXKFQUZCsF5g8ds4zlZV2b74wJ3MoXJttjSVpd97eG/318+s/TQbxwCeU6Fkpo6
97VnYGTgtIxq4+RxDMcl+y6mghmzoKHZltAeqdOTyDenYl6v204zBCkn8LXQQxc4EtGznnH4ggFq
GiAFDPQztIW4pcw4XOWW79wZBIhjKFSghkju5ELlMozMoPDWcKoh66liOLIuprPB3NaUlrWUfixk
miTa4n2N88CNhosSxADgq20KpIPkrqf+NKVYbkBHAK+DAqxVEmo/7fYdNhd5Alk8Y6jiOqFk+PVJ
SxZBv5LFIEBFDYbm/DtqzkxRQZ8HorrN6F1R7tWaXZ+3liiqjq1/LaQSRHYCgL21KI9t+rJmHmvY
BM0JB7CS6cvN6eJRPAvokxX5xIjY1VPQM3OVkZ2wo8aMFgQkbBrf2GjdIfamu+49uwzMO2ZaYaX1
bqTWXcGlBE0q/Phz0JvyzsunVt8hkB68EPZg68+bz7Cngdir0apCV90oWQcGdd8RdfvFFjuG2kBK
45ooUo1Ob6YeyrG9VZT7RH5Gr2gINCuLjz6j3m0xPdAOMQN/2FSl9/CHxS7L/IuuvJ2WmfkAseZJ
AZCh8+5VWG9G6lTvKHmmCaP8AEDDlqy6H5FdyacX0fDu/eRRxvK+pL+qUWDx+/oQ6cqPp9DarePP
NiHxg6EApByMXa3zHqcXkQy+ZdSH+1lgzWRqO9FgMaQqbOkkUleWKqW/Mq5WOIWOdQJrdakKNHTb
Dt8EHgJhPl16ijw+yLG8SfWhR+Ul9jWrIaNvZ9QUAUZ5JIEzYCPxOoSjgAJgNW/BRQAkjuYLQQcm
j/oFtJEWUEzHRMwLia/hT+QD5yAjuhTEK4jp5UxeanWJVOfANN7I+EcGs26lSpuUefES9pUe4YrR
22pawAYKtgW+2Zszl88KgsEs9MLqy9FJubbmTQueaaARuphZvvhLjIkizrC27OmnD3L4GLPRaYt1
7YagJSpluvcb6VArVCqZTZ7IsyP9P9nISUvn2MB5/zFXnT6KL1P9gtKCo3HGp+25D/LPLHxFVJgn
Glyv3W87bIAv7+bNez/3wTxsah3lzHXTf86pCZQ21OryggGto6fbM2jmgE+X9uJjLFd0yflEP7vE
AENAaJE/qhvmsrGu2mytDvupv2e9qdAy9a8W5PaAgLZNbpfxPaFtYhzz1si+gZQEu5gu/9JfdZf6
AX8LzWYgzD+ykBhCfeWkFXuUb5lVNboGQkET0FD7jeTEgIYqTgNtd2ZC0d2oTEKp8lP5WKirlCH+
A/XPBiyxdlRabo2Z+Sv2Cz44msWo0i60le4xo7P0v/J4ic54R4sW1BqVxPP0CbUaaTBJUsnpBahS
rLg3FBZTjwLBskaYBszQdKeXpzetul9EQ5hTgoUR9SloR8YHdJmKdiRctbP4HMtXxT/FETUgupab
BWzq1HCB/jBxSMd/tqHGXjUrwbvb/S0/02setM1UugpbwBjwOhmhwpigvgbRVLzphwt6qwzwCqpI
tiusrfLkN+EMyDPUc9FrHPeqdqLPF4W2WtVm2P0yBA1+RQH3ScWfu+lmkI9sM8DZxEjQSt4GbCew
Ekvgq4HIMtdHnfwpcgraX5hPFlh0rRlN47qM8ISqOfRn0kfwKOgRdEum1mSUcP9pqNzPIH8A2oM0
g5G5M/gXAWft0p/8TsJBYjSlFIzXI7wtVvKruUFCwFuagKLjsnp0NSLkhuggbrynvzBABKiZwW4A
BEAyhi68F675zkWBoi6Ndt4C4SJ88Pip8B8OpaDhSEL3WaE9sCGY22Z2d5N/gE/iJNtmBWEHuyhj
buqRvZAGIFRvqCxC8oBMY2GHcKBdKU+E4XpQrICGBoYItIsxmYg4BSGhiyC4gmdgp1CIP4F/bK8p
6PZ4iVY2UVxuNsUK1UV06QT9jG+8n/3Lu+V3bg9KSmrIrDhEZNyRTt/SXNARgfgYKQVv5R1BjdRo
x0BpQfrGiQOTFS/p2kNP6DuI2V0Kl6BoDd3vJTtA2bMOT9XBM9VdY62OgZUtE1e98d73SUJ+fqta
byu7EFNsc7onDhK5D+lGld9XDOZl4vubVf9FQmRb2O+9YiYuKkFuf2QNS8AX7h9Yw5g+J+fI9Zaj
WVySS2511qJbDs85T8aawov+9MDncsErHlwYL6GK4wIUjskZcC2/4zWcGzJuFBaYFvWRp0d6G11K
WSwBCKcb1Ov9i1ynPYi75RnyfEGmkOVAZkQJBj4dC2rlk35NHQZED5qdHaOX92QCdLlYQXWu3lhr
78pjqV6cB5jz2iuMQu2LG8RCMcJHhfkDQgw2OVIEt7edOtlVf3Jp3m08J5f5b3CBc3vLzi2fEJCo
z+mNJ876F68KoSoDHlH5HF3Yqdlr2LE63q09IA169Z6cDHaGuPzX2+lO0pNNPuOeuWqnOdUuiEKr
3eSn2Y5Z+J1n5uv4lNnM05kkvWa5Fv9nfbY0Fcj1X8VhsuKp8QJ1F68XWwjJt/36RzabHfOZa8qg
W6QvTRqzdr+p2AJMmRADL84cZQChN0GfcpL2U0PdSxas5vZiFZgkmjb0YCcwmyaFBxM1MZtyr4XJ
X0NweO430bXZSavCzh7SmmCVI1taKPOY1SY4ZrDNROawGSzIlfhzstPO9Yva5zVdUYJdlVvKfut2
0x5yNiRYg3OzTY68fsN5eWSH6U39V+7KNbndFqzPKrgo5nDzrt5yZhab/qDuGe2wqoNqZRvVCq7V
xj+Fp/qg7ji8yKOTALqwppBZgbI741Ms/ZTYlBgu3S4z/RMh5LU8ZcsfbVUduBV2DTbkND+/T3zV
ec54/qE9YM/Ohcvs+KW7qTf8B5wZzAm5xWURGdlGsmpXeo6H4sE84E7dJRfeYgy36S12iofv0Pbh
JDVndtric7bDwDGZyqDJs/1+O8XGW0YbXKClmG/useXjErfYsN4WioTL4IpY64mGqM16Prrbezds
SgsZ5g0ECutmXxwL2+dd3olKrq1emBe5J4d8t9hPd5mrHyfn1JmwFTgtYnsWr+DSl0ZxwDO0AOQN
Tnu0le/NidPV3coT95+8ZjcK82KrshlfsB/wU65TLF7WWG9Aay/ZJIPFoNCLsmc7tOos/wR+mduc
7qa34Ta7wU24g/n61G+Sw7BFnnoXmAGWGc0NiS1XMj3CqVVv2rbiKQPGM9kXu+aJ/ror7ZhlOVUv
FvnvfIoGzAtFz3XNo4Bfki9nwzDr6XJt8kHftUfa3Ut9PdmM9oKtUx2Cvexk++GiP3GnJipx1wnW
HLUzu8Q9adQMHp3DwI+0bA/JRbLQCmKzi8dRbPJbeGOG7MgwEKMiuD/+i20RbaRPydDuGFtc5icB
h3SjpIOlBgESwcZLNZSa7rffLgO3eowv5Z478Bp+YgwwfN4NlVnNyD/kV+2CbptewaXuaiHGZcBo
RNCPTVkWj8guT0ge3zWc5m52XdwxUzF8MuKBAEpFVAqlw7KmmkAfB4wHtg4iXUO5Q6L2Wd7Q03Hz
K0aFUAQrWTMETexuNGf0nTQ3dfqNfm0PuoXBKtyGvl10SB35RGiiRkv2H9J5D/m3fbQX2q/pk7Hj
dMlDsdm901t7qV8xPgtQI5R4xepFFIRPhu/9MWy1T8xoB84KeTsOXWDIqhE9KAdhuyO7J1ZBXZx8
eVc67YtdQLmfH5ORoxJBiipI195ArTfIdGHXi6/0ijvzb8SPGPxy3ZyUOzsYMjnA/dp38c2u7Hv8
2eKT+WTwn5BlX2cfbGD5lV0GkG3CXSr3fjO+mK5HrT4CqANDzXEKfv9IqxEqOonfcuhPEx7fF8NL
nzHQvWh5oXbONbDynIg7/er+lUpYk8D2brN/80/OfX5S8EoY3eEmLVZ8K7x5mmoQZLCEWHGiRTwX
GxRwGM6DnYFqUudAJ812UtziOjjJN7wpuAxAezhZloLw+pY65c/wEa7k+/wef6Vil/ff/j+StIt8
yE/RoUPetjfgqOJTqxdalpwEogASuvqgMxXAPZ8WP/wjzhJELL0gYhDYSqCfvbBkb4fRJXzrchKt
WHS+n0+bElY/MGy1W/6wzVCkY7kaRz7wOEn/J/v3EwPosve8J3sN7W1eXD34Bh2NsUvtsnd5TrnD
v8xtmMubVWLrRwJZmxFXBADmtrRHx9GsDLL7++I4x5kAh7PbA8k3GcrpM8FBpOthh4Hb1Rt9yWzF
CpVkU9sSs2wDd3FmLaUnM2IQjG/ZGcG52GdmxMEuT1Oo8/nHFCtbvcJ/bBMWOXrUL/WJtSPOm1kR
RiV3CDOGv4XmJYSiyB3autVt3yf/K8G+M6d2Ed6bJUgZ8O5uwYWSnRU7w1YUb4UdwhnvBqc4INNN
/Pl4E0Zh2Q7Fiy+H75uCKqVnsTPw7jxWngOhRFwb2WV6i3Y1c7tL/UpYUzzaa/XqY7N48PLOIWJR
sSgWMYvYIIQwLyLTvOb5t67+LF5sseJBUBOu83WB5ZjuggfW9lAf8eYv6kE6q8eLtJdPLHLH6LQH
hUB1qe7LCWGXKLY4mPG3wzPj9ll48KF8LSaK+HSyVFz5e3JmHG57Sywdi17xuVi3xA4uyYe2UrbZ
j+8MTraEfZBwILkw5HujcEvYEDC2s5+f4ZW494/g4f/jhKhwjTHDmRH7EZG9HY4822P2lZ70p/Ss
3ezFOmt3bhjPAr8Pz6O9zp5vZ3brnu1F7DCbqOalEjw0TmBXr8TKXgQ7mAPO5/hiJ4Kyv0m38bM9
8gEkBM0Z41A8CLpALF6LK0NuRNz8hGK4QQbW8mVwAnKseT33THjc6may2KPogratfpLtcLO4VNcR
zlJiS4xDy9d2LCBxIsy+3E72XR/8E5JIPFQ3O07u0j4iTTqML6SMXuph7pSQJxvRpb3WR8zEC6ow
uPqWEwbmGMek5f3JlbBZmif0UkTDPXP2QPfEQSUPIeJ8nzjk4vnwMmDmDhx9JDgYbOZMDch05hs4
TKpfps6O6k16MMflgjZOlvDVHKSP8KTeZhZT9FQymw/lDM/Xvj7iEcbPcp8ca7HDZXfy0W27n4h2
TGiUN3IwrpETxtqKM0x+x6N6Fj0J2tJDg2khVk974UxgsO0f2k8FqVPJDLGh/EJLqn20iHXQF3uR
1wChTF7kbNIHf6tRy6WhSW5KsmWy8aUPDgmJrFSLDFy7SxaPIuYYzbB9/SHa5Y7vMLjygOz0NuyH
WwFWFot9yC7KI7AYMnc7wjp13e0pEZ4o/5HP0OdaTe5A+kxoyczQWdzzHUzP636jrv1Tve8IP7JN
smT62cIXrCkiXdJ9uoZ09NURpY3nxqlczmtxYdKwvbQ2pvlZLcPVbO3zCfmJBOKVnrQ76JNN8xRZ
KKUEfG3rEq8TKLKo1dcEoleyCHimn+N3ca0v4Wl4wg/t4rixC4QMPJbaJZN732A6I6j4R/bWu7Mn
q8+xxxIor+YHf82j5zxgQwb6ZxBZMA1DiN4AeocR8EILCR2YrUbyrIG9EBmP2KI4GFJn2tCc/Qfe
B1kMOPmgWhQzvch20udkAQDFt0b8Dy9I+eev4SjMDQMQlHj4FP1WOmy9h/zSWGj9xpbvRTbmwXAB
hk24K7aCqD6UBjfUf7JTCCaIYvqXui8u3Fz81R9wlBZ7rj8Ot/HFh3P7/lf1INdoH1gf7h2CI1Iu
/wvsBPDcDwj9Xb4Jfh3u+4fYrxMrjszDg99y1/E/6QOTi64CUiEB3wZo9oJ5JduFcoQ5ONTuhf4o
rXOqc/T7qcCg7U3SCCchQrGk5hWjUQatS36j63w+1nSO24RgiVCCWVO6bLKhf/GLCAlBJvFXHgym
1dKjyAKTBVAQFumE+s2omwugEYUF9EWBdey9hdwwZZC9oO5i8hzGB9dE35XhYbpv8dHb8bw+8GyI
JBoYB/EVxI0zA11SyknhFz8VIwMdpH41fAgGIbjwRpvho/+uP3VLfcYOb8WXlE760e1UKyEj6Bzc
0AlQ40H5nD1DnsYJijzOk3djrlK5R7xOcZEgvbGoPBj9Fp7GB8echcTOwF3DFND7hzeIxxD/GzEf
0Q5djK38QoNzr13Gb+zbs7rmp+yl75i6IQJMSILfVsNnl7vEIiLZUVzxKe7EXxKh/NTA+M8PaH/s
mtOb/X4E2kKMQADzIim7T0RApbwmuOOcwA47eCvX7RFcLQEqNp3kwWaHYYkYRZvRRcAm4vqv4ef8
p3glD+8pH6CFaY9gKwhR2ZlPqkjCVt70a0KYguV122P7AvtlSx/Vo3Q4FjpAXGjtVrFTfZPmPvtj
9eB3OxwrXooa1ZnqGd8uuxy691O9dR+4Hze4zK7z79kuEXuTnM7CjMGbbvRESviRwakf0j69M7mW
vAASklURY3N+cbrk7eOrfbxbcY1CJPJnAWOYS1LFN3LS+wQAjNH9YCtexC2AiYXplQ8xizy/iyNN
qFCaw3b6pZ9Gs98Qfx6bj86K3OrISICrrwMqA/kKjNp58YFU+4VI4BC8Fmd9Vx0IucnyuVS+TdoH
u+4DmZQzXJlr+a6cORBryYps3xHGrV7PTwS7v5lLTsW5couX4gQW8xBHPBKw58CY71sYzQmm/ko0
8T82PCqV2AXhORkB+Lf4FF5s3z9YTA6B9yQxoAqK6aGVg9/VPsM7oIDvkXwwv3en9gihiluTX89u
bzLY4spX9Ufxz+VJbEHm8y1iCKemYjX54BPN2YGwjCSjJugLtwk3jGbsg2ERtz1gQ9Lf5AP50QnT
OhSi4dD6Lm4j4VsKb93X+OAC/lFPc0hPWbZ0VR/EQTmirGGV1BWZVBNhEQlx6cg/w41NLOFrREYv
PVs3PxGLXPQrS9Gyoal2UKNyyPFPLBiRtTBqbDMOFn/hufKA+TsVLhI6UTog59oRvTg8FsrbbrPt
dt2Jv+IfOXD6s3RGlw3Fh7F/xBq2m+mzevClWF/+jRiNV2Ou9RsblEP9VREuPIoH38VDFqeS/KF0
iKlwJP2LxWTP4TcyYYooYzyaJ2Y4u4QNv2J34VYJMHlMT3Yd5vj/e4fAFd/GeWM1/I4RTHH2MB44
OfnA9U3uYoOjROK0V74KzBnZ1p8jYLgZtKPHUN6LBgReBnyi1p7YxBjREfODyePs4i3+9hM4t+m+
+yhx/PiHfwSm8kGY8s5iWAtyqzPc558xuqg2e0zRVtyJX5kkfGmxSifCKCBad8PxpP9qUsAhMMQY
BXuOi2SB/H/Yzh39GOwm9vHbe75/vB3XCu38Y3jydlwhSTUqpW8HL8NH4vvmn/4/1rN9iGPTQM5O
f2U5h6Ethm9qjY/mCQ+87M7N9EeCXrwK9De4lPYoLpDpvyOX21DkUsVDoArAM9F53uJwQyP14LTI
9J0JNdk+UAlQnP6pLngM9TZs2c8P8DUXaqC4ZpwWf+mLNY+NDx1dmWAjs2kisRFIHNiAv1Qi2Bgg
6xYvn6ktXC+JP5V86lIPzZVfiosRh+IH+ykUofhtLE6k561EDaM3dB1aEuLc/iE9+Q0XJRUr0roq
3lDQ7vst+0FpwLUwp4fNJibHMaP7yZa/klHiTqlxvyGfFvEih5yUX4PJ7Umsq0MADjj0vVL4cqJY
wArcR2XSNdT/GkP0ptBhEpp20ToOzjxjD8IZGh4Ls+gtfhwUprXXMGR0kxXDDjxYLoWr59iyHdn+
8xfRERQkBDbE/iDFgGOwoOEKNuMuXTMi2LXLN/WKfzmOmxgEh/33YH0+EIAgbNk+kK7llKyqXirF
mmiBkHfGo2N3YvOgKIx4DuIkQehF6AFomZ2G09Re4Z/H5CX0X1RaCznNcsAWJmkE+5d4ROVSWEx0
t1g5DhWXjUXAiuL8RcmVOGxcYeiPXD7VEZ4yaDy8+J/fYwIb+D15tNzDxsUDhARcLDdml2fGR5Mz
UYMRW4hsUTUclgFE6/xzzs4cKW8jgbLSKH0CHVlm+GS4bFbchfFtu/vNt3nc7I/H5Wbv7B3b3Nyt
5cXemJa5tM2jZdr20hG5ukfW4o5LtzNce2/+2oFh34+bu2S43+7SjgzX/bb5ozJs83tpW6Z5PB6/
j0v76FzMpWubjmE7R95l7e3lPjButt0Z5rdzW1bG994xjnQeDOd3c7Qv387xeFnuf62LfbQd+5cI
1LGWpmP9Ls2lYwbGxbJ1w1kueSn3YyxNcTHflsuF/R6tpXX5vpi2RV1/5a9QITOoPS6PZmO40Aka
Jp9xd1z444z7D9vA4M0Xrpr/akv3MhiWbV9MvnO5/F5uQaQY1q/TGfwiXjmZYfM/tgG/nhrfALxW
Fzag4ezsQfx4OTqWbf3azUq8xTmazo6L55tsO1yLqzz+Wra/ctxf23ZM93I8uo7z60SG4+JtjOPy
13Htb7G4Gztb2j+u7VZLF8Cv4bLQZKkrhxewiFyeebSRYD5K3PrvfySd2ZKqWBBFv4gIRcZXZnDC
eXgxtMoSUQRRxq/vdW5H375dXSrCGfJk7ty5kw4Z1tNedeI9PGJi/fFqELk2g+RE/GVPooW9sc7B
ljHdMPRR8PC455kdiDuMZiersH9/M+v3L2WiONfAlziHFyxUhVgM6FeAPM0qmw+vAwyNj4EtF9jH
//MhBKj0P21Zby2VX6xMB7urAXrj7shQX/ZDZLKE1o2WtNhmujC5ymhOfxD1szdkMuJI9Q2RXYTG
JKNcigblgK2mkyZMPvsiV6G2cUp9ILSXW5SJAlg8Vp8f6Y10og5HzR3k/U/Pbcso8iXDL0HBlE5C
5U1GpQi9FiBvyXSy/hN8stx9mf24F0c85qF6N959mPsD2G7LU4f++41yF2g4iF54onLuXSDVV/52
1MUPqD+An119qqmo0TcVCnH7yqvU+zRpPgGs07RYS0UDBztziTxeJ6p5aCGonUxbf626jme4N5FJ
RceoLingSmypU2kBWVOA4N9H9Kf8+oVZ2PVogbr1rBj3fspGfgTVhF1srTqackMcR9SDw4WyvQ9C
XzUSZNyVx1xgplQMrIFMlux+OcflGzTq9rvKElKGWvQe0pn65XbV2oRQ2J7i68/1cPA5Ie3Z4Tzb
HGbRbGPPdjPZOmwMG1F3XiHkwYOlDSkVoLRxtHt9TG9fcuYnmaoAT88Au118QCoVPpZ+JmhGMp9c
nIBs7sTArKyXA7XvQ/vJ+LnsYOZb7RntPty/M+RtumXzUrMvqSzq6a2q7AcCq9D/PlR602Bbtp5L
cAayjSVVopQgaS6PjR+nvkWsVNgaFfsW9A8eTmO6hqgD2pwkZuvgtBCxNSK/SiUiAgcKRZx3KJMu
5BYlE7Fi2tmcZoMP7E24JrYE5EXctSZFPyMAQ8T0bG6zSe3ihkbN/D2hJ1T03WYe+QmyFfdY8QY0
hut2H8Jk4EgUCU5IpIhozkD1jKej70Kg/lGp97S+f/cDxGjK1O4+vb59EO7uR6d1OqRfRBwyVOnI
IDhv00IkiX4ilnIYziQaIs1GbJxfeV3+SQvKrCqEeyiFgzICYsP+pOYbfwu/GzHCk0iwczY8hTPG
E+AGPBfEvqfa+m7bSO8IlKkoXObxcPuOuWWlhpNLQS3tFnLoqShqKTafg8BHmUVC3RxXRDMZeie4
8Fb1YaEub9F7mm1oInSG/e8Dl09wX91brC8rAsk4mbe7UfTFd9r2vu7KcbXhxA7RpImT5eCHrnRo
wmM38Mz7zTOgRtQOaVASPSB3WiOEhzCwwfdMTPRx1KlM9cL0PufTkqUuyHtOBoDCybYJXzMam0Xf
2WD9XZ72LJ4XtZoMzPG7GG4JOTnzWvfuDMZRuyGHtPnELRHA2yNq9uAreL3bOXR1cMtNF37i+3oU
vZb3teLggHldWLq5U0xHLuqVFKSmM8VD+s6Hd+GT/gVigkroIewZnuHh2pqzycLNJzSjkduEhIpj
aamEVPrui6URlEcpIpX5UyyBRM5IVSqHe6g5J+++SebJHEKxfSf3IoXdRFmbJKFICdHzfN9ui6Uy
edDven+fNPtb/Eap0UJM7oQCKpnH1qen3KRYvmPQ7DXVcPPXuZtAqYlHBITZ+kTRNTVMwheF/zdD
sJAnJYy5cwFBa/xtLiBE5I/KLREA/S6+UfYgOYpreaSV75T2u3PJRRocPaFvUEe6K9nnr3X335t7
qPsi9Eo8Cl+W959bTCGei4h7JAf1TBl3oebhCHERGUwd0q1/C6XoxSunGfhAvk427bTwSQHb74lC
SHs7JAFfv7kdjYnADYwY9TCmQRmnPtjbVJohbXyAvRCpbuXB/3WeKy3+bHT77aGJOR75NIKI0pnA
2mBgrBIg8YpkJ63Op2xVcnnfDbHLd3qfFFvJzyeaN5iY08dBibX5Z3KbVNAPOOQXr505+0aUq0w1
x5g03iiSjvlE5AYS14wQCJwCMvvlrgiQqQKBT2e5Iy1uPiIy5MNlB7TD6beD/Zus62BvTg0s1Qwu
k1POpAV3GfYz2HQOb3cHHlrXeGKQFVxpSmkMSYxr5jPgdjWRePw8vHv0KGLBYDN9LWD7skbJVuMp
sibPbzqVgsfUwvBIrfNWbLrwYlBbjaZCcI18Cu8QL7fh+huUZ7KbKfUmqS8LM4WHiXWgNkJKhDnl
PaDNhPl076KeAtpcb6PIkgwE2UggbedmnR0w7nQSxEZgQdObV4vmck7fW4Of7IC+/uMHEwvOD4jn
pciEWPofX4Df67zG8t7M8N0tOlLyecxv+3Ky3/ZMExAy4OAnP4iP3dcJoDHgem69Ucr6M8n+pBZG
rzacD2VOpVsijoNp/zhIteQ0TcFc0zoKlOlaw+PKPCwXuVAwNC6BmexCPJfbnpNI3Rq71yYFZMDm
sY/U65NDAdpgfBYmlCI1HG/QGIEC8kuuRr+p/qzskPEQKG1C+Zn9kOiVioK/yK1RDfDWASGRnbIM
dNSsbE0MCIae3cWEJMvnnxrp0W09XNLvdkUsNkJldX/6QclH3Q5BSD9r5YesPX1vKXyisE0k59Sr
dgFv4Nx/BjBZWlck2L8Xc/Ma97OeNPswKpfllK5Svzw7H+O4qbea003K5ZMTuLMenLS/DMNgDWz6
L62DnR9Mhtv6T54Ye2MF8WVcrXkzEUygePJ+uKVQEtT7yFITjcUA9/I5avUz4tM7zJSopYOIXWyL
GWezioTNPovbrbpt5jD9y1m5HRJn7kXScEmigWYTx8chW4/+vucTdJOecIzdtNJ+PvFj/ybXOfp7
CHCiubxjQdnc8j4a//xRMTcbTm2+MZ+/R06H8hbjYXNSYgYM2A3vi+AOfXb9NMFjFcCP6tNXbap4
YGzhwx+O801rPwM9apxu/Zol4++SbR8BoYhZI6B+LsrF7WcUP69fn4qBXzBLKAPNxPRz9hsc3jkY
iF/7KSFz7nRk0sYEau9YYfjyuBqTgtjW/jtMg+SYx8kR2Ae5jHUO9CaFgwvkzglN3FxzQQXa4jkD
cvKobFk1ky9sBEQ2LcW5uXSAcvSlHPZkFkzbXIBSOB2ZUS38kgvl2LF1hwTCWgrRHsKIPkK0K5zB
7hFKi42MwWjtUzDwYAJ52ixZfOYgkCwfUm5DF7Bv2YUAOM+AtSFPak59tO/nbw8qBUQYZhhDn/4B
OgVmWBIFVhwtaO17VNPH9fa1MRenoJy9XMRkvVNAxyZ+P5xRSLrA7Qn6Zf4LPzOQ/JcLCOm+J3zb
PN2kM5O2HnMgMdbDrA60eR6TTp1na+6gB38zvPfhHdJSIiJ1RduSvfzTTdiGgOgbKAZwDSAJAX9c
pD9GfLhJjq/IXGSMvAHQ+vi5qUAyQBsoXP/JCD9QurrlJMsPGhM2kMHd6hkeKOHJmv9g2YiuWf0f
2QY+AD3GJe7hIaIdVjgceSijDMiggLqj091ZMP3u9I4yLYkOHL/pWVJx/h6hstenp1X7h9TGe926
6PDiwFHyWs3vP18St0wFqBod06G/94inOd+lvsXdBBgAq1PPww07Aii9AijYMLyzwYRdciOPAzBI
0yiAwX9uO5wQUCEybz16dZwqHJ143nSC/VgjzmYP0/pPPM3qrwOSYgRRZAqotWkodZrWqNf+S8H0
G9KYgK5AJ79kIMhnsIBFkmGXQkF59w63DFJEgIaHh8UFeXi/XZ0muE2ATSwF6xSADsMAXjR9r+UL
5h5Aa0TxNrgdrG/JVnZ4bkBmoCKgfkPr26Dw7dYw0R4OhVsylbyw8n7IY7KeoehBZiUnBrmTT+M6
7DlJ8FZxX0Bn4NNgYHj/txQgSXEUUNwPQ0N4CH7I6IiNOzvtoNzw25OA6vKVvgWRq4/kiwS4OSNZ
CnlmB+AE+5a5/R8sAiQRhFv6Zgj5B5d0JCAPEDQBYSt7eM1EJLAU4GsBNUHGAl9jXvDl6TaFOLfh
Zo1HeJDA/9PdB4NECodW13e7blwYpZJmEY2UG2A0sBhQQb64b1ywMJK0QhaIQjmMK0TXoUhK0U5L
LD9mDQ4FmVnGgpEeEyWA/yiXZi4HwGI8CSfPCYjQQOybohnUpOkHKBAeFKUAIGEAsyy4A9x8xvEB
Lgh+fGSlCRQQsgDJQU2EBJBT+V8QekIhYEoYGeVR/eO7WACCAwSDlVS4yA8CF2Rz2hTG5D1FngUH
miwX1BWBZYrdueb9UEv+OPu+mmAPDQpXY5VltCsTyTM0X9llmJTXk3wK5ErvNfv86leWDThX2bj9
GTTrH6sWXI2r3EHGOEpRVo6alUSNgyL+n3NYF7QG8mHsXhZpAdL4+93mKx6RNA4rdY6e8kZZAkdQ
ykEtuUjz8+isYwiVINnMBRAeE8H3QdgZbTmxHz+8wE2D5DEgnAFm6vIxXAvS8YmVLmm1C02SymtA
efoiHblthom1yaz1R4OsDU4jWZkpw6js6iOkIT5H+T8DPmW6RW4uGbO9pZj0O6bqMR+Q45VJzLSz
HH1IYHiuKVKkvJlVL8iyMBhUQajD7/mSv+HXBG33H5jw4IPMKqAruaFLSvKTe2Wt8nBUDLCteTic
sSGZX7s+sokq2Rb3qjo0feUyTw6EnB6hTk1bVNbRW8CI/ZVdpB7MLcEdmXeAfsI9EG1Wlo4Z2BF9
gx3A8OFlyu0A7Ytzlgd0yX3ApRSaWzYcipskSFkneOovJDJtrOaH0tXKRnAF48j8Ex2vcLW0Cz4U
0MMX/FLkxPgWnrmKwfhFyMcECRtCrgFqGaA0sDvPzDoEOGLnAptitfibjDRoJ8aoQNeYjPDp8j6w
9jlrAHdZMYKzgaaWU/uvK4kQfVtsaZAruFuCnAM1jiI3/sb0XAnvaIjHeXCEbklZgn7N0ALDPJIv
hlRtjG97wV/EVyIl8fhhkdSL04XvIZNoeMKxh8ztCxuj7NqZfjb4r8ZiZLXyZHQQYCgdPHKRsmFb
oeyzpcruCtR+py4IiQQcfN5HHZLgn4uhwa7RupiklCKuINL9LFI29pEVy6A1K/4LYb04KgKI3/Q4
e4A6nzkpSY5GcVBs3vEIZAJzAfZbzcsIO8q61a+MG/uAE6jdcEVAGCZa2KCjemWX8YWAev5nBwUQ
H5UZcbhQxMAarDZxYNDby7Ck32JKzwKcK2Loa7fCdHIxpo9FApds8ohTunfaRJLBbQ/iRI5kjtNW
XG97SXW+V27SGDdhfe3C0w7r8L3y1Pf9YI3/xwDNzIhnKCKoFfi6I5eNROrusWKz8B3YG+g2JDm+
ZMqC2XuNq0l/yrGKqbuWYPJiaRHRjs7M21Gkl9iZuWME2uoRM5zKmKTRhhEUsTFJDIaXZfle1z70
UGJSMp3EwQwGaasjOZEL60usAHGoiKO0nplXvqu8fpeqoAel0WlcHMFIGCTcDpRI4gd+Ksf8kfkY
bXqR3rmLVBEV6Y3IRhB7ZD/YZ3wQvpzsl1jhJFkPTA7mlXfe9jwDe5t5JZ5aGTve9/nlMVUuPxQh
CO/jD8cqJ4ZeeHfZpfmZXFCtZRfQr0C4oMSZHp1CmBlRCsGCgoYJt6ag3wD16+IkoGmLyLDkQU+h
WufT/aahYQeisDRbMZzvjDM/Q8cC8wh0pVInRUN5ke8z2zWFDCXFK2Wkompexl+k597jbzrV7xFd
vPs2oIVw0gUcZh+gkBu/QZvTqyjIy6YQLsjz1EeuygJ77JNWnECkvqjhobiNZBJ5pq9JfzVEIJzs
h+6xw9YBgKIVA9AViRfARB4IbE81XA7Oz8DhLPlOWeRkaygKbI9PV2Qkqc5hBzBOqkMfwobSrafw
6ohHMZYpEjCpx/kvSC//sjCc9RyknNCc8sg7U5PCFz1r55OinkXnTnRZROKK9BT+4sMbVvRIEKk3
1n978wSExpia4nwk1aPT6EB1OP44bkSGRvXZZzCnMVsGVRjU78h0U3XFYTSDZIPNJC2TPkUqh2kl
lUfJEKVSwk2QXWAYA9PXuLRngy9LNRJsBsYB78D0hi2Mw/H75JFhxWqkLVq3LivdfIzV3jcIeV9w
R33jMWmryfPp1Oh9Nt5H86kMeYGAlW6XengCfAqjBDYvUlvUDdGVr3VARW90ozcsRltUnJBfIh8l
SGfcFoPHbZHHbajBxi6TkGtdPtpwvRsd1aG9OAT8/d0mfBZ8GNw/VaUroo98Oq42nRJZ1NkPy5pf
y+yTPQeSwYFCRSWlSlyAHDNGBrcEyTBExJhFCgjoCSAWH9MTwc/mGcSg9X5nRIwP85+weIJnGzBg
4m/KzigJIQNGMRDrkJMbQO3jQ+jV2Sv/7gQDVHdrMoqk0aAFmc0UU8NcCyeGvTVmi55YaOQCyIuP
0IfwMKOnHYc0v8uMqGECRm42ctUNx8/o4UsPapKdbmVcSPi9el+qQ1xuiXq4LrqZXsWJ+pw+ILwX
7qOKK2N9UlCzD+vWp3D5Y3jqa6Lfx5rpIML2ugVwWQUHmq4YaqydxjfVl8BZsgI5UKdVZp0yT6+P
cgfkQLmwmXvNnTJwJNJEiY70nQ8U2Ja3t5uRzF016TyBBWUVxqTqJlLqF8VkJAWMEV6nFD6px+j8
grhLi0mgf7IpZ3Sioqw0pwoEPzyjVwclKpthDPd+IHLxTH0sB7glN07FdSmy/GBs3qma3evZUxBL
8U9w7EZX3gB9Fsr2Qr68rgCJhEcbTkCOU2EtIR7+C0rQW+f+uArE+PIInIKHD6+rPPJ5YhYCpBSa
GvyCJzQJyn7/cSgwIvAI2ik0RFyRO85mv+HWbz/vXQJrleIp6X+HQ/tH/ZEvzaW9GhcpdYeCEsLJ
8T836LPqSVRinHd6g/cNCnnghKBWJ34eYVVvqOwYWDm3T4iBI8mFs1Wzex4VwQORRlAX1A1lc9xO
gSdy4bTjjfxfgqIk9h7y3S6JugtnKIvgYT9gH+zyueD8Bf9qGF4brD/wKLwrksrzlGJXUe3GoxMb
cm7wKs/5hPNCeIiHTbQA9YyT4SF+hkyeFh7BAbEe7hxBgyIeX9wCnYooDVjBK8SecOdcnsEk3OLD
0uFzESclYQPPQwj8RlA2JJ0M8Y3ZFll8gq9CBCYo0Ei597kjPOsKWpwqDl1oxTwb5d8bljZCnYlB
iS0bO+q76D3aDLL99/Hz1ljL4YcagceYq3OqUZ+QHiFO0ahEg2YuXN7hJl89px9+uH7m3B9PyWld
boRGAMYCp51kIt23hNtaE72hVg1gSlwJs4E2DPg7uH44sRhzPoY/8iUL50Ct5yr4qu8VqULey4ri
9Ge0OCw51llv9YL44QKzFgca+8wkU5A5TIIhBxdrV/Yg0Fw4B2EdX2BLc2oRwAhZAeEqMkewROgk
glsNuZDonEiBkJfKgN6h4lGWXcK6p6Aqc97Bh8DFYXS/Gw6DuvM5xr/UPIXgHNqRAke4STWxj0m2
37r9DfwPJQggdp1DmTYq1RzhJtL+TOgVxxudgfzuGdQ8/nuloiRENIwQzeX7hswiB5Rd0U7rVwCR
gAIUww6gIFoyupcK7S8cQE8JCqCWePfac9JmkdFMcNhGAzjSzsmFgVuh90mOr76xR+OkkCzN4BAd
nTXtWMg1iTOJxk5I0+U9644YGfHK12Bf6UfdoBf4z0mibVJYk9oxSQ6h6Abhc+TU9Cgas1sJH+6m
x99UllR09MqdEXsydWTRf9ymc3J+ItSN6jSu1Omjm7Sp38gbI13f6r9bcsAkZp9xgpIugrljpUKv
jq7qM22GSptCI4h2cqo880VhApsTccwSU/wKed9gFJb6BL2CDpkmVk1lHN6jcFgvHvqCAXm//f6+
/fQXU4l1KTxlCCEtTUpNumVDbFIvhrqrka/EOaLNPSoPyPk5sLZfgix5IxjqLcwjWAy7TrRjYj2h
vVLS4JrC0rZZsKH61E1JsCX2Z2sCD1LHF9NPOJKnJ9harFcokShAKJ2TUZuJqWWs0FqCypu6dG7i
ukriNaOglgLo4jLI4C3ijOhF46VxeQt0blDnS3wme5j68ijQU3w8Ku3tD42b0EpDAyIdP8x1+7xQ
OfxWp21KyZKX0ai8cTE6FCJygDS4HkSCQEwsLEw1VpuNWW9Y7OaBnaOBNkqhNr7NqWZaDnacluX0
PVcmUkzFHXAxr9RX7p6x+vvn/7MH2IbsO7GZ2WtBFQ/G9RX3BT+bU/U95zWZeIpwC1MAhz4nz0CI
DZ1ugQ8teh2onPyon4hQHD+svkfmNp/j21G7N8Fn+W4IlW/oXZXIo7h4MDhfOAHdjuOIHCCfIN7k
JILixBcQVe/4SnFFUCmcZOhNRJfU+WyEpUixLW6D7FZGasRJDVTLSLJCQbOx6liv0dW8cnQRY5Fk
B740rzLgzoFvJV+C+3Lf61tRhKwLD43fZi86OwieDjaqKgTDSjiRpMU1YY8IcHluyJ2cgDj0PkW4
4M4CH/s/6mRV8Gsgp6MoywsQ0RP2AxiLHNWCKaA6Gn+4QpAH0+NiUwkyJBpRWlwCqgPpFDzQpUb1
HYVuAv3mV9hwEVSR8uYZMPIkLS+CnrjjwBKHCKAc00JMcmW8KYn0RZXQlF7cc+p5NjLxoQUCzSPC
PIyqcRp9dik1Hyj4HZLp02/GtAdYptM2VpbUiKcEfIZYRHAfBWXwysnIjxxUwI1oAF0YaA78++q+
olDTMWbvj91dBoK1u4BRGBQwiQWH93XN59KB79bjx5zVBX1YUOZBVMdg11McCvNXHksxN0uoySHG
HG26nR4BDAZQdf039QHiPIYIRmFhQwaIpM8iBaOnqyTs0mqXUrhFUuLI6igXLHbuDJxT22kXAb2A
la5OYzCyqfRL0mL1x28YcCaHqdHjKmAhMfDETkwOP9BVacHrFMcEMBfEA3+v+FzRi4Q/Yn9sl3Yz
2H2nzyNj2VzYvjQ0Yrzh73+Cwsc+HAoSo7AqxpQTbF4b8ZHBjitTfoNlUIl8Y2PzmtSeMu0Wp3PL
CsFmKA6nRIJTA3umscBgTvZgLB7F8EbI1MyZkOQ4PKi/owMrniFnaHbVjo1HQWQ6RTo1NpYJ/hbS
AVbi0i5Qh0TN1iQYzeYfyl4zR3eqgI0S4i9twBDsBvpUwb0bs8HYWFLsH3zGTfBkbp5TGh5FT7AG
ONbTh0dcGNBDRBB8yULQZN59suzvFCLjPE+rC/7q+6LMRmHlQu90DBtip5VMdZIUif8Zb2+eTnkw
yctAmxG/uMZS4vqc+VikqAnU2NHJ8cpjilnnt5XpsHrdhKozek1SG5E59NlmIBM3pT5EJHHIhdiA
rG7mQNocs0UBQ/gUIhIQqD3iNKo9aBcf/ppwc00HCdvxa4r31wRcyUdkjkJcasKC+wqB3tBY8vOY
awIhYkil3+cVk3paMhHYQaw4ThVmBL8aBwaTIhy5ynkgsFV7eD84cnhqEgR5sGOYuPPTbrRpjyBM
sSTIZotmQq5/li77o2ytvlT7qqSFWlGiQkqLHc8GpViNnP0Cc0RuuSUNDXVrVU9fQEhFRF6Z7DIF
5JCVv1P5An9ZaCoQZuL3Nhe2FYsYE8giu/9zvxTBL8DlwiJQ2INXxtngI+E+5h1iC32oaxPlYPxh
heCYsEgo75wjXARU4+sHXuAM5AAiosAI4MOAZlD5g/f2b6MLX5czZlxesWUAIhTIsnGXUN+n3A3X
5IY4o6QD45ce2ys4gHYh8CKUx/vCxEKq5YvxEhVYAWrMuH8dLAtnMGEU+6HDlFMry8j82xK4y8wB
ZqREhwI0tBGuCBPDeh1Ddmf5ATxzDvBu8WfKc+JZ4jaz7UcAaGJoUkAhxHrIAf/zM4WXJ/S3kgiS
K4ueSARGOveQXpEZCXDwkC7iMfiBC/Ps2As8cyF7QAt3W099nFX8XBYA3mp3EhWY6EGqnOq1O0r9
DrcdbgUiIkcM+PNKxRRuO4keXsBV5v55RrpR3ETXQwHD8yonGlfE+HNFDg0F2T48EvI+JCioLCEx
w+9ZajHWmP+jmGNzWrLy49OM4vkNPgaX4pnSI0PLMcp9kvAm+mh2wiugxgoiMFkTLNcOtIOFwffi
zRI9UvYkbo/1xCEDqUQghZ3wlQUCSdkXDjeH1Lfw9M7/AHgABNM0to8+1H5oW+0TIM6KJqxnVKwT
hPyvT8HuBWfl+L1TZezrz3GmzkcVvXMR75kllHkXZ4MQxlggcSspM0kKVGV1UufgC8N2IZ3+pGpa
a7HR/TbavJC2/4TsXe2zauke2yz6ZtqD7RQ0dg7fCoow9D72Bu0vOQt+MBC0fYxHtMGjcIZc4whn
xukpmMgner+X7gILd4l66gbcBN5hzeH6aLcJPWhlZFWK/JIgq14P3AgshsWt3jrB9n6cFiycUzKC
Sj5mqh6FpQClQ3SikQNoxzOYDU26SFj0PmkeNJtzQGI+OqmG2Ngx5yLO/iBxDOLB9zZXNF+et5Ad
RDA/gILQ0/sHefrBqfEa6Ybc5dd/kPjLoAmOKtT4kF5S0CdOf9D8hkkc3aENIHZAZko+a0M2Yo4q
KA3A2UYh7SnRDidSuMlBmyFSbWcDOsqwnN1MH0vzu2GX0FgQhShpP+vXJXvTk9FVIKpZGpKXgZ1v
VSSSEB2vIG8BOT8oVqxy9Jk16Nla9PpJ6BJA6pW9dAoK9tUykfjrPuY/ULY/eWBeyzNpeXzaz2wA
L0W2H9lSV6af10Q2f/vMvXWzFj0MY/4dy8Pf/map33NfTp5IS8vYFNVCU7P7RqXmSRQKdVMgpgXb
cgCq+2RHUVPL1kiSCDCvoKk11jIaEV09aS0/+Qw6EhONyxJvCe6JMi8Gpa4Pn7aE71Yg6pRjpu0U
b43+NmUXSRz/7bpKFVpy0cepsgB7Tu1Pv9JSYN0XkpqgdrLz+CZ2d/cUJSBwenZI7IeyOu2wlw8A
ZbSnUY3oRFAlEYw9ts/kKt8723x5JGhz1ccMaU/gT+I8JcCd1W4HOR05J7IsSZT1E0J36Qkj4x0N
7p5QQtKCqlx1Kb2SuVirRDJQD02V8mBgrIf/6q71iixgSoSr4pAihXdK51J8v1Mtc5v0xoQFosvw
4GEx0jqYNBGH7wAYbIzV47VS9jjckDGkDTZ/C2OWoUBTRAJHIJk1FLwJln3GfrTBy1C7p0QfK2Z8
xshpAzIoSki2SVyhm3DT6WMs7BeGJ5tyKmIwbqhD8Bsqnr9jFj02spM3D9XHYHWcosQKzRS5HPJp
+NwmKsLQ8KYn7cgNYjn5BtTGDEVos/QUM4nyYwcbxPXAmu7q/E7TOIpgCQ34g4a7McFUgrozp/gw
3AE5WMwKTSEHooYcraeWBOXbJSM3wv9AshP0EP1LEIFGlAiLtPhXjM5dDUGK8+ca/D4HFyXCw8VE
OwJkm0UNvsjTymM1R+4sJMofaFGmhCXCiALZLDyG7fUP6QCcJWzhY+0G3NKkFyK6fXZX6j5H+emT
8CzUp4/OkpSvMfBogqWUPjxo/Y7YD56CDHECh4WVJ4/Qx4IK/b2aCXMB1AfdWevhCc4BRFDkC9jE
5JIJm3p1pmV7gQYmv2AxN33a9Er4onN8ivyQwtFhboV4gDZVdBzP9nDzHs3sUYX0m1al2UC2SyrB
tfik322FWTFOh/S5/bTjLlt8EXpcPQjqK5kzDiG74HnENj6Heyx8Vc2y7pcdx77CefaBzBW0sZqR
S0lMv+7M4CutqhtCVu43DaEJEXml94CAijM2hSTZjdvb+BYYIPr0KxQldDKgdXuo1FDFSSH3MJx2
P6NX1Il6Iza+hvz/BHxVD+9DO2dIXRXBElYxOtIkiwIZ5Szq4OGHgCQA6mRzWqn/q+JAvIp5wqXu
TA9nR8Bnh7QRxMfxDXnZRFQwMpMSwHASCxh/TMKE4jy6CDjyBXeEMA2ylf9hAbWcSKn36qLEx2Mn
cjJ2pbZr4WHkOtWA9RcwDYWjAYqpm1brbFzcXwy4ggaA4bENsZhMaI7G47uOS/p3QTUBEx5nedg+
YpqcbnA+je/qo8/JHdM57gxBZoCmWUfCDFoAXhEFCoSWOC+4ziMR6zTaUXoQU1KYfVX6XzQA6PpI
J8ZFlgpwAHUyYO8v3VUvZGeqmpDe1WpRBHMClYbB2JLjIDCnU+iwJBt5P5T58q0f2aiN5hscls0X
JWYbq6JcAEPTuYMv+tz0nyNpRmrJSWDVVyTx8PnGHIJFwDYiPNOn6tejVSbpgTQBvZmmohMApuTt
llqMV0eoZB6SBR459pBF61KClkkUxNCblgiNTIMAMnHJ+1SEBHQ2xFu74KIAHPwD+tpNS+aQOggY
l/kid5pcpSsCXLrXtH2Oh+n1/ZxXWqiPMJMIFoEkUgt8i0oS4ip7PluTfbtxYklS5daKr6XLIZQi
qB05vWw6CiFpcjBRJQJzk7siWSzb3/dY/wMcQ2GwOMDvBtx4osZXskgKV2/WcKJCEPB8WWCtgOrn
OFgIZbA1Rh/hJ96EZqIe3zLA9O7wMocWCx5dcOGUTfMTIBNswWt28sorZXXVsYAFd/dUEM3a6agT
NuhfmUubNz6XYNnj+5YASt4bHagTa7xO2ei/6LSU2Q5uc+4X7fmkXLWnl6muKi9McmNVOqHF0LA/
wr6saTaa7+/VDjZ+98LZDWCyFlkAr6kXtdwQqSkrh2aNA6DgHY7vYMi+gRziIJ1XdUwO7CVt0WBU
iK0SSEpQr+iPOywsFH8fP+pjrGhT2roVU0ABpq8yF+l7kh7v9MiqwYCnpPmw2696Xt645uUmP6J3
vi/IOIsmtvf56SKFuLEs/S/e6vD+p1xIT2rzmh03krZ5odH7A3N5/6OhFH1TNo98ykslLAgaA1LT
TQKywNGjv5HAeCKRwjuyiRGWSscyRROgFCANUUb8QP8CaHWVA5MZ+aqgtIi0z7OCKgvcLfibWRxh
o+3VSVQqadD7Bs7tX/EV1T2iFlu2co9qIDsq7Qxu+4qsqEcNr0NtL/LbNPfDvYBveLKik3U4v6yZ
qCHCE5nd7M2KcqUD3545w3MG+Rhe+7pesMAowHWIjwXLgGZsaEmJAjGEDSK7sKk4oe73NI7sje1+
XTc2F65r+pPaLl1CAIiuaHSRvyRhR3VYi8UjP09c/0WOixodnh3WocW94of5BjXijz26NQd4yCOX
ZDVKQkSs49Muskd27kTqeTBpXRvSJDVhmpcwBhgOGIo4HlzFPlML0qwhP5J5RdvhTBGBzbOdySpY
Z/6kwWxAPN+75pUvJo1q3fcRb4jc/y9jw0HMHMYdYMbdYOms89NFfs4acjVRHUdlnE1pWCjeEeQw
PqkNsMiYh61f8BLaHty4uDLUUMo2qeDmnxLiJV68kBbjH2jlCNEwzG50JiG5+jeicOJzPsWS4Dtz
HuzpriCriOEpGbYurOIcVQ/iLqrPSpsit9WQihPZisib2ghapHAWbra/glkgHuiMlIBVURQtO4MJ
73kGAwrBHMqX32Hr0inO2lDTAjuUbqasjyYcUSQzsllqYuVRQje2h654beTOsFNr+4VSj+LBtIVm
OOMlFwBBfIceDV1+R308w5BAlM0OkCdcSlzW+PT7JCisSeHS/AC6t4QlIZAKJQgzLyrUSzheYpoF
XxXYnGdTmakccS3QZHaQvdmsuHeTroX+xuaGWIceK5cUKw/9DCCBq7Z49IgZpX3KOglgC0iLx+Q7
RqvChvppg05ZLCa+j1iV76HDq49gMfjRB4kPHFpmiwQ3idvvetN9nEEmyI3wYouzxvNnzgCEjgqd
sfJb73L/GB6PkjW/IBTvKPaRs9+Fkelc1nN+xiBa6yXMN3Zt57Twj3M2ocxg06XZFZWPKoWWhTWb
7OL4J9bCzKZLrGU4J+dm8TH+xaVyrhNLc94OPcMsHG3rzdgRePKbzoMJbR/Erytn10cgHTbc/EXt
6j77mU1mUXxkvdjaq8kZ8jSgFZxmZ2BTL+TQe8tqnXnrtI5uDWwa86CU1NmVq6gWmeZ57ZF1dj9u
yd/UzdsjPgt3GEVGFPhA2IAJgPIo8LL8LSoFt9/n8rNG2zGu4iE3QJd1ijGCis5xlmjVbjU2jSzf
kBVeQmfljgfoNlATdnTNpbG9TbHCYEhndVhyPXgvefZJSiRgITf8tZaMyOYUjpy7FYYccdx+bnmS
xSCbFhPAgcm/nUvfHRdpcX5uHfGEvWMyI+2/Zz1SH2C1E5NPjLyRZ0SdW4a0W6b7l2m9Z2WYc1XI
h/wrrkpzOPfkt04R1pM3K8YTv5Z5jt4pQ67NG2EB2OASDrdtI+HC3OwMi3EWFXADZ7Nhrpnj0hra
WOkz2DaUbUoEsN7UAI3sZEl/SH55smBI8CZOKGHYPR0EjwI6jze7rXuWvSR4UDVG4zx4CZH+Z0a9
q4PQYUsV7xOW0qwKOSTWBaT0BkPdTJBojF+J3+yqix4zVzuqlwu4W7CwaTjovntPqfz+71PZKrnH
VWbHhcXq4dbvjulQ6/cHOz+jLgRUdWsuKhTIK6v5kUP5QGDkJk584Fmxh19A2vZaHFF+A6ymkUs8
tH/Ab6YKB5JNGJ4LTRTE0VXNQd1fo8kxKUnMBMxBTVRM9YRGTDF1ePYlcS6wWOzG76gFmX4WNZwT
GLikkw08C6ebPsaJndigaXb8H0n3tZzIlm0B9IuIwJtXIDMh8UL+hZBUOnjv+foeWx2nb90yksjc
Ztk55/q1l7sYY6JxbHyjSzaWdt2xqA/Z3S/YvHz9xYhkmmEpjlJ92fgx/bc+vNTfNhivHXarTz4d
ACUQm4M35TQ4X26Pxc9b/kWERMvpNb5wO/mrXIP/0m7lKzOJNk0jbKciX8LwRLmX7hsa8qLREfzV
N00AHI/k2eoHmoHkWKJDfIp10KNiopabqs+4Vl688d/MQxIOHG1s+hifN5wcmKEEDyadTaEvgzdp
vuhrNy7ptJ38BON5jC/1p2n9eW3YYP1psK8PPrWTnc3PwTS85C7qfr34aZfkpcWR91/QextovP1L
o5+qkTS7X6zOR7SqJ+d4MHhuf7bbvRjqezjbLF+mu6KBpMh6uV6p93g6q8qKF09xmXVvXpGTVdSn
xeJY1YOBm9Zv9Th+71zie+PSPKm0w3bHhybYZ3xuHP7e+TX8ZYn9OEaq6KX6v0uz58vht9/30dkC
ler5XrBM/lTvvNOybQC21YPVkRTWfV3zWjKglTbd0nY2VdbiuYh5UKnnfs5RpX5moTzavt4jWd5W
8Gks2wOYawaf9dM6q1cRJvLxySvX28+F2Lzk/vG1nJZTM+ApTcTZKB/dvypxrnkaOFKDwefnc7Df
sdX9Fmr//XerPyWb+hdCdQggQjgw5p2bWNrB2d7bjX4mLcdpuNYoOA7KF6H+5iXKud/1703ssE4r
9Xv/3r8mZUe+1C1AWNaxdrEdww437gMuZ5AfPxKj7QdnPLWhWlcXXsE/116Qd5nc7mMU/pAfH+Nc
Unu5jXKJkFL1xgTGUZJLP7pRt17ypHW/wXeMvH/0oQNQJ8iKvBFWI1r1Pz4+MkmIKPvpsQ1ChXOe
i1ZP/f6f3+/z4EWn/Rb5YZVeOb4+I3YJ2zLJ3T0BGq8fu6Xe/oemxjtIhWtdbP5IB4qzxhUhslx/
uzU8YP34Q9NoUPishtgkqG/eElRbZdvya/LmsDfqwOf1XWv2jf7Yt8TT6On3pxv9gg9TxGhV+pmo
/ag/w5PVn2914lNJJjKCs5c8MVvde9y9fc+5vUmiezzr75NlGj8HD0r5Eeak/rxpfn6vHdTWul9O
q2lwdef/Jsm2vq33NMxlo+z1Y6TyoXSX5+Fv9efOKd5GeFHNS6/Ryg2ujUVXaT6oLKd5V7gljeyW
6q+vpXqHWig6erqNRsEn9ZzB+PPz0+idVpbHmLcGxtTWnxjFxrqR2Mjm29vPHq0nEYlow74P35JE
3m5/q836b1vNvrVPL0P9n8Z3rTOotO79dqbut4Xm962tdNcYTEbF5NJ8f8+P1vX39/fPoljhKflJ
Mi9Bfbpcj+7vXZ9X6pXrv7/z9k/YnuHmUE/sT37wtosujWGxObw03n4uaT1Z1bs/c3v5lh9rqjXn
3W7y5nZFdCqit1M6HHZ9ez2XJMnPvNE9Oqoe+OftGIvkwnMbGl8Xc8+bEIVRtSMeFTLmekFgOCXn
mI7zgrmLBuWsPhozl1QfonG6azQpFLw0lvGIbfqIIOrrDmCA6bPKovmXAq7sdLjvArAvsAZH1fHq
dfaV/7n9V/1ZIglV36f/cBNv67EWwHbdwDQrvu9es++ZHnW2LvHw+BApuQ+02EVWUAuNEFX93v6M
Fo6Z/+b1QW/QYbpiQvb197g3iNv1eNjtOr03SYvQ6h1SsN1Nfi/1Sr/SqKsmC7cMzkTGyvRWr3tx
xZ+bm5+BQIEeYwO879NmcRrVtAulnyT3RqVSvTiYtietUrTxf+VmYMaah9zIRJQ8mhCool/j5FLE
spTabHvSWf7cZOpgRqoe1QCn9msJLAlg6U/sQx5Pp+239gs1GxgQYoZ1fBAEzIdh1Wqjyqg2WgJD
q2um8BRwAKNbLj7pWR46K2CWSsCjnLknGKr/rlhMTk8Ok6Ze+Dd9IwwINa4cjSNBYmEH5Nm83/QZ
2tPbAFjndIvNjcxbwbf8U2m46IUG7rGTG14+Ziaqqje2coeowhbfAa8ae/3P3VtJ2cPpM5Jw/5nb
fE0M9gY9zHzAyqEOay2qm1GU5v2yJPcWzohuAoVMNCyAB51Z7UJ/SW83ljn2ZE1xunrKywdSiiXg
FcNgyShDy51kYr1dL8wg1Iyld7FLNOmGoRFb7VeaFezjWVob3r/1Uo/flX+EvZ+OiCHyi3ZxlP3v
QDCBQFom3mw4QAHuHWvyljfbBxPjNBVtoGIU3qbKLBVaAq/bbECiIWWoEezSfFG4fBmelnNHN3h0
DRsgisctUuldrbQ/F/92t7b/lWe1Zs54CvCM3cZkSfWX5f13a9JjochbmH55a5iZ194GPdg9BYhT
81qlbLB+zZ/GFRiAhdlC2/x36aZup4Ax235P7/+VifJcBpcp1T0tjEf9uHopqcLtkfmrzfIsUZNY
mA13Qj6FKsT4TpbrWLg3zUC5tvOLl3yNLGG7TKaArOqEWmWoZGstqqiDCeuDXM/S2NNYpVwJfLrq
wfXBD65Lrexcmb653Tf3Bkh/TM/t06wN7TwzavxXrVOdnM5FZpbmZeumGUTISUXoLFWtZFeshi7l
NRQgZ0rt6gXlsjLwBApR9wK4G+P7c75+xm+6P5PeMRQVQ/msvpr4iSec3tU6Aq4/T5IAtvkTVphv
oVgahWxjLjR2RfGVodL+IBjYc9tdtABh0KhXl8QhVWot/Dcduo27/2ge493uHsGwoAYf/ru/1/TL
XmX1nS2a+Opl/baFNpiOc3MKKI/nnHYDyEBx3duBz+8Irh9eCttHfVHt3rLCexndomOyUrSZ/9MV
AuwAGN+U+jNjUfap43/LmGTbPagtb95vRbiAtks7bWvLTI605sz0NIZb9b841vzJbLs6jSC795Lx
8J3aEIQjdK3fSqBOXuiyf/FOmhy73VeN9sGtNwZ3UdQMlXFtZWi7K4pQozTsaKwdzoOM4vcu8qMA
ojSH8QzUPDVzv+0wutdCUWtB7v0lqwVeM1Jv0gytaWQvsfg9rV1a61mRLPpy3ctrSZQG52ouosu+
/NEQOCyZ6PFsOVSg3ocf1MyWeuYQ4a89w9FanZkl3pbZpGLbFA9nyXnReXbBtAvOy+fHdKy8Pim0
Cr5Yl8ghVqZLdr+PS6uUedrcnu/0YGDULPNlKTRtifIlTz1VYh16RIvLy9w53uwF3y8UCKlyLX9m
15b5MH68dqnmjGWbDibLZ6CgWbIa6Qzsa1pF9E8TPXz/uqzF0CoGyf5191c9neArzK464nmoyXQi
nFE8jCePp1KxOSOmN21lPuydk0ajQSLSnI9314+92LHnoVaQNOvYBCIfyVzMZDjQEPqAsDu3f7XF
69RZPvUngACPwhj+sbjq6TUA6ayz36yWljTO1e3Vy3lryu/bJ0X9WXK/mcyEe7QY1oxA9qxFkqb5
lwNdFX2KWVI7nCNDJlbLfn72sazRf65GpUUHN7Qw/TddDBS5ia87EfY8q6d4M9lzmk4k8W/GeoBQ
FS//qfQXaPDIcyxh5qmWiyfAOIp3YKBrswTNKNIK2+Q7S8lqcbBfjZylWVQZQlYVv8JqnprafMDT
ncXvNdPZaS+2DhfooqLJFU86G7VbajnYjDBJSf/RZibZQPRpq/iDXC+fQR/0YVejzBXxe/p7y/xO
Bw7tYfGqqwG/lejiAZas7eGvRwNqoPBf/Kp51QsB/GlpAC3LXwC82q8r9b+PrRCtOtpu3qe5J6+O
1jkJ26X3OimB4T6pMuvDYcJiic2K40rbJ+3ByQrtWmFMqULj3+S9jxr6JBk1HkfTJrHV6SI5v+k1
3N9yd9CyTTLf0YyferAwgaVt286wmJrLmVY2F3nHG/s2WfaquRdjhX3N4/ZxLH5dsu/bs0E20DLt
C+vkclo26DynME/1pWWACCMrg1t2vHFu9U0w4wJ99dg8BfBzQlVpdxk5o7PCJTCIz1NwosFff4Ml
zr5terbGDwPRody7B2G9bJ7KfZBuW63Lo28Kmeu1wi10i9GQLkN8ArgS3AKAzmLt2am9G9yR7+wt
/zwM5IKALX1cRgWXP0tM1sCuoHWuOabSx4MCnwZdwqtOKdFXtuoznOTFKP90zr+AuGRyndw0vU3T
3XUEeyZcNnV0zDR4RAsfIO3Zt6JFQD9kAP5IQ9YAfhrVINgdl4P7/NUXvTvtG/a+KVrZpTn2GAx8
3dPRv25b+stWD1yLk8539Og16+FBzNNa8kE2QRPZ5WdlAeo59V1J60oQ1DyWe6FDbYCQhh7F6XC8
qgydpjUaN/Bp4PUFiBHDu9hq/YctAlfdZsGjTp3Sx1l/zB1Gd+16CEARU77Yi2nZszSn+2iSpSEY
kEoXxTEIkFLPYrlcQpbJBpaiedACErlVIgFIdv8GKG0Ah/Yca6VYIdPVp1wgCaV+hR9Y3NNzsb2a
0A+S9IGtKhpmWkbjQfBr5FqOS7W76+l2H3RZPWgNTqO92nXnBtmoUGnV0VWXH/0CrSIVzPTQSUWj
5Jhdc227+c7kQxi7bZ1Mcq6kiAImZiDr3Y0INIStBXAENsraOycwVptZyvNgT1s6SCfWKECuUNbV
Z4BbS00PZrYjALv5ARBh15D01drBdTexrTOXKFBZwcOtsXvc9YWQySZV0/nIxcv1u7tx1iXiy4Sc
mvfeZRMGf4GMGJze9APK1dj6CDyQuYExoDh2NMyhno48SGAym3cPaq13T8usKRY5mKe2J/vVue9S
sRHsW04x9g+E7Lhl4FKgmM99TtVNWWilgzN5yKKheB2fzbWclp2LjhRqiIpGPrreu5qdq2WHcfC+
cFj58qfdvy8GIA7M0cKwHZsqwNzierTz5z6mwHndy6nYq2hAOVS7QjK4KqDBFXET8J6AQSpq9Sp+
nwehywzRQxLDr7tU73FX1QxN7cZm9p8BcVhVgAlsFDdl1asQkz5xN9O6Mej+77GCd7Gdjgls8jWc
zTryloW1e/vdH02VZr42r663d63FjzWV0MiruxD6ly7L6W/x91BQHh6SI/c3egvwf2a+3OKeTAj6
i1LOfVfTohuhBcaQuRpgpiEoGyDVDBV2IJiA8i7mqUDLLnrW1xdw7PBJoq6K3miAdFcVBj+3YxBq
l3s71qGt/Eqt8tcYnYyVRWu7HxM8NsDZF7zrvfz7hq6EDqohFGLKvojKb6r8jycGwtf44lYURav1
1fEFnxcnkKAzuiWTlxluoTXUu2EE/2QZfJX+xfLnmm9Yq/XAyagoebCkP5UwqNDydR6947+Haix+
WrpQX8nQTItEQaYmBI5LE8xzJS3ct2u9+z+TxlKyEjoTHkN+KKiChofJxYU0eliFnNnuTnqV7kIo
GsAwgH1w3y6kEyq58OLlUhtR7XqN7yoTwvtrVNs9Fcpv+TCQqjktCPWDlqfmNiMduCrS3WVS+vVx
9vZWFbi3EFnKB0jjpnPpE+AIBIViWixGmgja20d1Jc/GxchyM51bEYTbLNHA0pyYPDj/LcxSbmdZ
WhnlobeHHEM626/4h9VSG+/ufjVkWDfmbV5qYSGeyuOVYZh/u2fw6fagdUc5B/Fe2fMYtMdIJOgV
wyHZsFKZ/oigF3P4b4jGgZSdAhJlH1N6Q/ft/qyDDmXuFB8nYXScs7g+JIwcUp79c8dAMeD77vAq
XpBl23WlajgsU36kEO9qGqBgaj7s+s/rLcc28VzqZpVZz3XiFiZgePPAVCcVSCKhbeZXGC4/pWwa
dBDEbbwXTG5I528tj0MsPP+X9T/06VbJchLjECwJnVbT/D51+Ik9QHwsRttS+7L/2u5aDwykXQtx
KlAs83Feac4pFN8VYh+th7+bt/yAy7zlA7E5McVRV6f7wHzHKxdq5Ssp6nm1xlCQ7zDxCJm2tNUE
yNUxFbGzgGqRw+f/9ofE6Vi+U0BAdNVgowjXCOfVud4Bh9VzyJxugVUtNw/lJrawlnFlGu+ySn/n
v00iXeALEaLy2Eqwy4VWid8Rjit0EJf4cXF9npQi/8Zv1u4jArJI6Mo2uTCXxncF7Fe5x43dz327
sSy13RThe/n4JjudVtPKrIWJSnsZTEp4Q8k7qNIiXbvYVtC7rn/sGgDpH//+1ANjckss2+P+nMNb
oOhR6yJ/LgqMVuN0H4FWOreiqlupX2WmZaDWGDcDo1eZhrSIzIAPMw9un3LbNhVkxLfIBqWCnMll
fW54NFwo38ZeiOsfYqN4+R7Yb02YpqCasm1f1WdlCgCAjQrqIN8cmOSXF6crAAayzXXpa1zgj3rn
cgIqu2hd8/ScwDRqRo/jqG4b/7EwmaFgDNtoX/7kO/ganMxANgUejvNgaAFB17IczhSbgBGLmatb
vH2m9/R3npFFgR47PDtfAvEE5oc1TQ4BiQad18LtPwo1ZGoSlcDaxK2wzYhRObywC8pRUvBTYeR2
nv9VO/MxBaCrTfjjEGGviPdm89bikYQgUdIvFM0GMvf82gfOKX//3wN7wPkkRualBkORgZ0m1A+W
qIEIIHZRh802SEzSelSiqRYIxLx8qNy0Js+b78kzQf+o2v7VnIumyfn9cI821+Z91VhVG1dtwHvj
WHO5mzkgnVzzMWt0d/8d1tECYPUeLfVuBuuuthiSjP8EMu/LSnPtHwFi3ssqSgrJa32NVfjzJT6m
DHZ86JInHpmnrtaicKas5n/gZaCxlbHvvP1MX08/le5jKBd6JAZTSqt4DE1BU7kujfO0o5q5e0Sw
MLtbszZz+EIT7TKjoBIRHSpdm4cqOZM4V4mT7Htl1sgt2qdKU9lTASEtk0sQJVYQxZQ3y/l4qsw0
Lr2BALc22hw5Hc9VjKysGTF5XXi3TbP8eu2Xw+/Lr6uP6xOwHIuq22p2t05j6WtvltDxH2gPERs6
CutdKKE4K+Vq3WaDKts/1xMxkqqRan/sfsTSboeRXcxN24Jd3FYtiakyREDDAxDdU0FmiKnEscw8
++FKvYm+ALMvSeEv+FuNQC/LHWEGFPMKIA6qFtVI7GGwtEHJKespjzCQmIvdlhNW3g8SL07C6L3M
B4tCBIdBC5z5yoAXz/WyXD1ntGsB/7nUPNTauUMCZ5dvCKimjEfz6icYEJ1XtzvLmgEV6Caeybsz
AhHCvCnx083z+sd5zeefMlzEvUdmrpoxffF5T6ejFt1MCXFGhCjbhl1miCur1+BcnfVq0Ntx/QqA
pY+gPgMaKoTj63cN9AkCBkaQTm7/ZBnl1Wh56oj4BNkV40qEpjqVkwacofBe/qJWNi/wAunKJCI5
1a5ZWySPLY3w4kCZZKeSA/90NoyCX8XqfpIMCP0BJZUb7lmHK5+Lb5CGAc55WTfBdzP0rEp0Y06d
6i6Vntgf2ybTERY+SCAgh5vlxH/fn+0e65GbzQJzj+fn1Cq/wGHMBGMF9IobJxbmkrihByKGQXFq
hEzndGxUFyeFOH+4hdmMkoR78ctPFtMJ9SbFVpD/BZRU+uZV0Ofvt/+uYdz3z+LWpi21PXfKKmNk
LRjBP8a/0fLmQfIh9//mu7ZTWXV87wlonUNYPXVC2E5GAQJ+/ofe5oF7i9Zt9bq9xqKic/XTcfGd
hCCYnM3cyMnoWk2JV2zdn5vIKji0rQlCzmruZ/mT+6VtQGZ8f4gO+9gR25ZfoCSXU0F0o0yZfBpk
yV0CclGNgylzwcF88Ciqn4WvUk3abv4rVVyTX5pUCd2r8qlFZIGJ811gc6aKXl5LewLk0Z2gJCwn
n7WOT/Pebf2WewjsgmYhLsCx1lptRButwiYim2iqSDVfr+w6cKvFU2uKsLnGsMzKDz9WldiScUH8
f8DvbtuZa5sY1XXavVyFd+gPrpuRuY4irl2pjeq3hzc1qjLT8Kt8QYTEK4zkjOFva7EqH9zySnQl
IfHlfpXRISAK/PLrd8mwwF/QqDAK+jt9dOHOp8yM0+a+EV5zFZSuIfbs6myeVqZtCRYf7n7Of0Sj
BqrbXTPYGwCO510tOI/lri343wME50ttwUv4WhCqTJNgOy0SYRZdCNoiq3Lf0WOq/M2aB9nFRRDH
EJq26EJsbq3TIUyAEy+KGRzZfLQ3OOz2u592a9cW763+7qSKsWozOUF0NJHY/FQxzG9uXaGP4ZDU
z6aiP1JGiFzR6TIo1+LsI9yTB2yngbuyYNWHwj1UsMTD0N7KsNCIfuNfg/8nCGeazzK6zFolVTM8
lkQILkAOmiRmx53CIAMvVPIdu7Y1cmJtEuYhlZJZoUMM6oRLcpql4YIqC3kTAHn92cE9/+3h2RzX
J8SLYgp+WPRPP0pvPdzGtlDLYopToNBZXS8OrB+42lK1QqeotnkD4wiqa9bYKim43++vbqLf7Aod
DymnklT4sX6UgF3G4oHD6qrinjvsBdttQRw3gdxZMfDWzgGcY3/EdtKuhHhg+U/oGQgrCCZ+cw5A
yi0VoUAcap5WRC4+L6uIrNrCCM9CAscNx0ioX2SQPbUFdFuECQrYN343Ypivx8TZPxSS9T/TT+7j
7CySJ5z/iTQFMd7Y50LmZf5mJxm6BkFZTYFIS8b7OjzuK1tQDeqA4nIibXvsI6g4c3nyCT3r4loA
FOeFp7XGfE7X1OqYwgbur/oTXUsRTeRbJlqcuySih9c/WzDTSm47bZltgt9xf8TqeLXK+2MTlbKt
4swNbYrkMvmE1gw16v2HP80nbRe5AK1FR44FoKRt4HulAyvCSKzWGBSesbEEDlmHlkVm0dY2vd/j
a5VSuGC7d+T1SZf6S+izqniq5Xs9XX4GnedTpU4edFlsnAE45b2FMNKMDRK/ebEFZNrhX27jtpA8
TYp55su/Wwdttxtd7aLQri1yMeXeu3smilIe2rIUCiRZVEdHayNJIYThHOiUilMKOiulKJdtkaKh
2irayWySbbFxP6c+SESkV+WF/KAZvIaGBk30LYqa54nmtVZtxXkGjZ3y4lwv5dpfj2qzOEtumgCE
9mrynqT2iIRU62GQRj3G+XyYvbDZNEsvDpIzKMkUxdrUVaG3KSSHTZAqE9KS+Ca7c7pFdBS5/Lvh
jWRp9k+1X393LUSsuhxBwli6tUXN0EbdGpbpDxFz3p1KHr2/yy2E+TPNSnzMQ2MK7ymgk6GWWhyE
nCi363iz67+cSb/CiO2Qkc8G9fe6kJZkuej5WCT5x+dcH93Sr6Fm0+ANKM9XO3gcAnmBuKJDsfrJ
+C5jEXKVRaD87pgVSxF5a1v5wMG6NFa5dnAL2db0gkJaL2e0kZrgxRMscPnbHejLedM1eayHyiGz
x8iF85wuk9ytLLR+xNCQk1NEr13J4Zd7W/64gp5c/AelujNEBIXDR+enuBpBJzMkBKfW9Z8FLsHO
ZZu2bn1sekPzL+CB1bDT+btIfhXQ3WdIvFi7nPznCvOAkJrhnL9SEY+5qoW14s8UZBytbFcfPKSh
P/vBajoIZ4wkvE/Ok91tlGeqdbG1c3cWp1iR5Hpq7Y/NTa7l5kpXKjSZ9MuNjd8mh1OM1gZmtag2
dWHvtcRO6V+yKNlZuNSTc3p83j87iv5BVengKBVS518gbDt31aaDep9Fh4cKwl9oLAeoeWHmICp9
Tchq3ZqneaNKC3oTnXLtGWbyuVsGRdrjrf5b/1zxsKr1OYFnxeLarSVscGbK2WYW11knT3IFl3pv
mMV+LzQxGPyR9VJBKKpgqfRj/33dPgUQ4ZWodJ3izMZQd85yrTnTzZ6e73g00EwUsLcRrT+32law
LqC02Rk+VbyoNXfu2LwZCiPnNKxcIdkXmuEgbyMn2qa7eyonEyCjTCS6YNucLah+BuL0YEESAwZo
OoFgq+HfX1bTuJBPitVWhWTmDYGtdXB5S9GpkB4rczq9KcNd+2/JdJ/go25z4wHMckw08WrbhF+w
C46IpE8FRXx1/LO6bgXNLzc554ky7NXwBNmxQROS3MunrJYk1GRe9utm89ct76gSs7e83JNJNPoP
0zDS5vpPnD6DQoOc1wmZJ5dCYroDK+tMuGQW4HB9AngqO3aB+djMToeze/MAHewR1WZMXUhmpxd2
QOWMg5RDKxeYgwGyx7to8RKrCbFIKC0qAZH9KDcluVSwcFG9mI8mKM0NmAZDEM33zlsXIYqayS0s
el4fHSi72Nj9PRFnMZ03J7WEMlh+HZe+gvECjMTF0SOYJ9bdtgKQMP95elo9V3tqjmXA46w/6Jt5
einQ+jY0iGbHmmhbM2wC2dM8FRcZTafmJtINNbdZO0h5PSk9+ZQyQ35olNeNWzWs/Wnf4FxM3pjU
jFqwurwjWwShoEZBB06ATMHLRXFzD93/v5GMqDBvOc/0wCrzv+tny89rmqqkKuoUs49oM8UFzV/H
Mzyz8hvNuaq/PLV4dKpxx3Lk+rL4Tnk+O85tdDKa///VKZ2bqVSqi6Zt8fkQNFdLbkYhLla0xnCo
sBMIbhvco8qWbUpXBCL8vxCj8OLrQ3hfCEtEkXzX9jqeJUt3ky8I3y4SoDC2uTRDwE/q1wGi9yHf
3LZDJcN8n2p94wqdW1ZdAdCSGPz3uLX93BPMvllFh0hCmC2FL3D+SICwnH6OGmblSyjjoDrITI78
+vgszC8/4mU5cok5vt2qzXdhO1sSx8LhccRuwP4En4Zh/VKKkTuV0Wkg4QktZ4VYbCu4oZr26InF
LrP24fAVwirB4z7OEwm6SuWMYj2W2otCZy5u27UK+Q7aofcSGwvRcjIw3C8JHY9joy1Prtqx/Kg+
W7HGIz6eQrzCusheJuvYPVz/HJ6Mx3BfF4/Umcib7vEr5hEoiMTUh/YpdreqN2uCwiMT8vvVKlIH
U4kG+n0kNrFcTgy+rChHN/fTT/m72yrgsMomKZZK44rU3rf9pUllc8/5uNnzvYy/3FDD9IITXUod
B5t0DQG7v5TznKg/1JqPnrjF/VLOECfKC9xIATGZPPFubddVydR02JmdNTh2Dtn3UH67tbLlBCdP
TVDtTYsge0OMDVtwGtnNy65LgWsZb6fdavFLJ0g0biOAtY6SfXslvFej1I9W4Q/oBXzsa+sguSVU
InPWJgQbX7+uf0Aj/dDiCQW5o5kpM79p8VSgWxKFWuG6joZi7iYtzX4PBF10rIhNdPddYaG3IU9b
o2tFBCsUU3GSq2GMHO0R5VSAdUXG+0idu4yvySrp15X6Rxm0NIwecUmdo+NBZEuKIjP1jrq2ppzN
gVBpJHh8CTUW7TJNJqn/mYrEp/2QS7n5oFkElAEiyr1KvmNNmT7GQ8qmZjdZxHYHTk2uS/1TBryI
S9vOdMiqzX8Mg5RxlkKBwTlUtsErVva3R8Z1ElAU5s/PkbuR2zfu8Uyk9FfzIxOeWbbVHg0kqK2j
9YyQRba97OX0+jXiewqCEuLjPz8k1A8rb67e3DDQHaUFsKa64lIcsGIbQ/aQcFri0mEmqaVnXjoU
uJbvu1EZ6Z5YaIc0eTsflxIM+EYtkr2QZS83xXThC91kpSipFc9ZbTEpmlCKzshpm3QLCQexmqhv
+RoFTXr9mSYXf5cmVcy4Z2jDgPY/5clgmdwaG4HpgycxU0UNby+2uIa0adGaG31zjwsj9N+ugG3+
brWKHSZgSSr/1tPyqtzTVYsRpMZkwOiXATkqnkgCIUjqCgl5TJeVj/Qbhlb9RkLqjGNNau7I4mwX
/JZ5Z0H2sQahbl/x5ZRWKEqLhHuMQZBb/PCpAqWQgByGZknqeagt89ArVq9pr0kvhdaSLFab61o/
InBs4pwAKRuxj4zpuRTCnfKsK+gs3eoFLlDlrKbOmfgnAfTk/povvmhqbG4fFlAWrTZe+K22Jjg8
X7XUqQyiB6U2Y3VbJqzxvdQuv6Hsa+RpRml4sCCiJM6xWjX/V+Zo+1eFpPLlIqlYhQx/2q7MgiCu
G0MuUtQhGlwr/1OYL40cr/VV40ucw6AphPsq0egeTlADqRy5NUG+WjGdKpQ+ziku/WYpayieI57/
HFJhouxlfYsLX8o6QlvH2qkHaJ1BhsoKuywAKymi4SOcDRhprvGSuNEGL/QpEtS+CveW6cvEO5nO
XQAvWVI3z5WsFWIeweSWZzSP0Hi5hVjp+M84XW5WayCf8MXcf8iMhatSCwo5l0awvdWn4iRx2t1J
h4P1zKcP2Sq09C5YW2bXeWU0HASqq8RKkCh9ofpTOQ6gu0fkRS7lOCcXM7nV5JNHxD/7fO9TVYJT
FVglrrwg/jhJpC+GNm2lzYemu7mdJrlZ44AptGpkekdYRp0rvCLY1GLzkipup3wr/U/HUgUp1C9m
QeZYuGwh+cCZ0rmdErFPwqUme+pjxfZaO+taiwsVXbp7N9L0OhOCYjBixqJMM7Epzryfnq3c/hxV
a61MupR7FMQzJ6noLoQ2+W5ourY2/XJNBb9hkYiPeMg88o1P9lBawbuRST0yLQmBFM+X5Npis8rh
H3cnV7jdWV4Nv9SQDLZLgJx3dimWnEKCJ1vyNZakUIJpaM9MYMg3rxRtVuoP9c2rfpl8/zgMmYUo
kAj3z0t5kiiUqrOdYi+e21FCQeJvGCwlVl/Xty/L3gTWMgCiBQ1KiVI0t4Qz0g7U7T5nmqKVUE+5
u42i5cS+OnrCWYenoBnLM09C2GA5VT7FLHbgtOoox2wHuvyK0qy/Upkqru9wbd0pq7nMxgzKvBzJ
tQ7V5n79KdNUutjIm3l4Tbzs92OmRpA6DPrhbJum7WXWM5mlsof53mSxwEPQqBe0/LkkAh7jWvLd
6Xj5OjVprT7/qqkatBcMFnUfsJZvBrVc7nEWinG6BMBG6sXuB2lGOIyHurUmokKiKpqLYx7FQDPw
c4/Pp9yuynYwtM7s8EzDzNtPZ217DQRiIafZsUY8Bc+ACj3wd3pSDMlJOxDSgfEIg+CwPFV+GL7h
JWcUj+SOeGqaexWMyaHCnxy7y6tfFk/o2Ux4946M+Lp4qv6sn+GJV/3FMWaaV/GsvzXBaHDL9rZm
DK27TIPTtnvdtJYvtX5SbheMIdrsG7vs4N49mjbS8cON0jqt2ufTSOwXnmPD7kNApeWW9c5qij50
TdvaxCro+xLvFsZ5YKbWGlTKXfCnufFqqjWzXO/gVj8Hx/DBByJd0qtL/ct0eO56sf5CHgWUDfiK
gYvtcoZSz2ryIF22BDeLFtZkrsVq5Q1emTUX/cro489PZ3qZkVvPStRS/6x/3pf/33znSr5o3Eml
OR8GhwvIkFerbq3J5g6Y0UPQbg7bsHw/t51/1ZPgWWiBIRyPnOlsF5rx8RquULh3ck33XdZX9ixF
j8kefyp3T69JUUstlij2N09+1DOTWD43iu8HUl4ni21dMaLfFoP1aD9aDHKdfRgd9Roey4eKFHd9
KeAWv26mRtAi32s4Rj7MTh4Csn8ZWmJCFdTVorf4LYEn0b3GcSm3Zp1yiysxRkfVrD97mvWr4+yg
8JTpB8hdb/eaeyDUWrgR6brvvdHa+a6wA067sjVvbdNXDTQCJS53BGjm8452KQXzQvPx+eiJMKDR
Fj36eY5KY68uoSnby1PU5J+SR/v6taCO/Twbzvu18TWbrJG3dFhTiqLdLQLXtZQW2jew0o/yNqVk
Nb8HGHEArbxUPs7bltbMLYW3mkw6EETlJ0pvvTzs2m+5v6fhO6YgYpBrb/dC7ZGGmv73cjBV5P/V
7AFwWo2yndXocmuzoMtlXG3pkahVEyhhMo2CfAGWS2+zoDNgXFX+mEjV/nxz7TeorlOfyfomcJcY
WY9Dfb2M2Lt7W83PLm+VUmeVZnlAN2jVv7Zr++5W3qUOO+1gYGXSSYsRHGYV2Fs73ehesX1/X5mk
Um0J1MqO1PLZsVRVeZ3IafqLXWf5XB1LaBch4a8NZ5d2bjjtP7rX/pURkoqNir11pzIkbdiZjmnq
FIbHzmxEdcLbG/QV9glM/mbilRqR8g6geRdd5KlW6lWHUIItyIxeZSQ2NE4dGvgeFIN5cROKwjDC
TPh/6XRcfJp1s1UbN+0Xn04LdIpMqzDYvs77nuBp8mSJSeXcqt2AfV5GlQ/2GGaayvpwOhZuDqr9
c6VeGs7oysksvO18AAE92n7dug8OenC+16/pOS3WmpmuF1Sc1pp+XvfX/Vt3N1y3zr3p544G43g7
enS3/Z0od9+oAh2n55xWm0Zlg1zWaE6liTLw3yirYm+5TUv/5tv0euhM5wPSREGn+mkyi+lYrx/N
7LFzugRVNHA+I6x7Zx1fwAnT4mgz/yE/QKFmI6q/n9lvgDqAxUm/2tfGPXdatWH53M+dB9l176Fl
tOlpoUrGpmh+ynmgltp6oOpM+S8NG0eRxRiceodeMO70uMATOertWNa5r4aB5i5lmu9oAPIyBAVm
bZN/fzTC+Lm9Bn1LjyhfTnzKtppCsoBYDjYjWLFyi+wE09KS0Bc7zi4ppnLoMZW/iVCXAsCGzBjN
wtyLY35QGQYSTkPmuW2bTrMcLMfXbds/5TvzSsJiazwCZ5l7wN6pGut2pttxVSYkbUs1fABvNHkO
q86hEDJCZk/09z2jK6FxXaU8CWbqAfCj9i0CL0ROepy8xvHhPvLFvEDVqyowyCh1/FQmdBd1IwV1
fjXYALfGvKuJZLcsvPWu5dZ6YCUMK3hBXejptrM8fz/i3r70ODuNd8PVy62pa1D8zhOllFZqaJEG
h+jLAlJym/vImwdE2mf+Ox/6Wye3PRt6r6YNjlYj674dlztS6OUACkDzHoB718WcKHSAitYDaKBs
JRU8i8t5rmM1BbU5jhtsEIHIICBZZD08cWcfHwcSCdvB3lo51iLcxQwtyuDroGUA9UbFABsUKchs
mG+DBoPp1iOpjTKAH2rbMSciI1BOPTk+GlW6wnOak5eeqs9mnu4HS6CBNx71QlGHOFIWvLK1deG8
kTL8wPt9U3PLv2kfyfc1AcJaVLyYs3cy/4+8ULUpkMy76YeUB0SgMuwl2930q2aEorc90oXINLV0
sOTFIAR9QbTw/M73oXcxOGP1P6Luq6mRLIkC8C9ShLx5BWRLFiFoeFE03Wp57/Xr90vmYWMnZrQg
pKpb96Y5efKkOvRTXOByKMOTvW9UDzurkRkmNv62oMGLQkRkROvPTCfmWc77Md3x8i5/rEKs5eIy
SKX0Yy/9cZ62VTXFPh8LG0l/SFFPSzGRL9nSkh3R8VrW6KKYyJLpacwkfLydEfibZWYqVeMCY6uX
e0tTGn8ffm/fKm4t25YYnsRIf++mN1YMsVy+Zf88kBME9GUCLVQo4hARLYcspPr7mj6+87Mbj2e4
bdrGqoTx4s+l28Uvg0XrEyIOTT8s6ErFK8dgbld9JW3zEtHv3nz8XvfH5YYL461fV12xSsTsr7uu
QFkUuuhmMy+z7rS/rIwq9Wt71i3294hMytMDslJJrrtK5m+3aOlbtl0l+p5d4VApOtn3l26ZnMbY
VUT84es6mc6R6kQFV1Mkst81NwMoR2yux5cqUsQzVs/FxOQSqy8+yYoMI5ISDIoHeLa3U/nl3N51
1297DotO3Um4t9530tQIrgmNwY8ZXvm2vR2tJ6tSK6uHyGTAQbk/Ndfv0jJsEBisATGZt83/nXXh
AuVfh1xLCA386lYaWqYZbh25RF81em0/crcWBhYUih1KJzGHSBllfvbcHbFda7HoyNeF5PLEiCRX
Ii1gLlFc0xyKVSMJ3iCSM/Af2CxiM2HOvVXgi8hjQokwRL4WA8wBBDQD9Kbt9ZApu0w2t+YlBjFY
zF0rPX1nctfrNyifMDuRsp71HFLSqq2u36n9JFVKFBe0daZO7WyuDSBepjq7o6S51KjovMvUp4qT
J3M7PRGK3uOJ1kK9eCTQdRPusX+6Odkn/tMxifYdslvoyfmXnYky3dWI49l1wlGyB0H3hBrMG+s/
MHbQkEMpNMHSTZuzeG6fT41b3XpIJdF0PehStr7JNIXF5iIpbvFBPgUbCTKCwJm1g39iVq8j+Vi+
+BV1KDqcL2h9/3Hc0E+YbzEt3B3YcGsq7GnP+3s+x6RdFajC/YlVkovupaNm1FHQre3/pESNi162
iQs2K4ov6Kq290mFkRNZm/y5bOmeupep87d2YUumnX0nk8wHmWQ6yHVvTp45foF9KA82JeiRCtBC
bj5+lXLPs77c6vhe7mRFOaGIlYghiq/RTkB2nuorNWrDjzLN8tEEXTLqvWJvk6/P/EZoE4+CADeZ
Xi7lTdq6fGNrFgwxe4OZsOYrUgbgGCpsYdnTAQtZ6qfal1/XbGulmVb9KF27tXO/Kr1N+/qv0rvp
/eybfNFMd1LqZ6pYn4/2rb39PXsrd4qD4rRTPLVn/eP6ZXd42S5ba1Q79Z3euTV/f/T2s+dNpn2q
PVQhkmKn0i7LUBspjR6NRzo5aLEzacB8v6rJYK85F7LJJFTiYzPNOtpjCv3Spzi+oBgwuhBG3jQF
9+Mu0fxSX/vGrrP9LnzmPvPdCkJcm67wG6oqvtOUBHS39Jlq2HBoDovRPpm1K401seO1jL2+Tnya
VRDoERX2my0VYkEaneREo+1UBFZqrDSbagt6HQ8KPSHWrF3sXA/PpXaOhW/sP1Jtk7+pOGa7ea1B
9xf/3ZLVtt2z3UU7BxfspRrZV5LthRipdGsX4lZSbc/yRK8dUDdWS2kvRuIonSNj97U1U7ErOCs4
UZ2z/h8SLyZ0kNkntXj9GHc3urFmTIUjBEnuzMzQ/SDBuBuZVsL1ILpSpg4XKHkbCv+2gMazuDMi
nlRfqx0VRODwYB/M+83A9o8gfNucaQj7DAFmx057R4+8qRgBvkbN2v/miN4xG4kpUd4fgfg3g1G5
ZpqWWNth9CHpJJvALdHi9nfNKuYaovYOkWqg8XMdSU9QvVULH+xSx6G/1UUeYa57+eR4rHOm+Ybx
9GPc4puEP60HCrqUlI8feX49rN+tPv/DagnzxObw8PiqPoDV5xjfJD1Z/hK9YQfBfIUh4ySScI5h
XxM7jFZzAZ7QETUp1OvxpPOJezzMhpTwHQew6HZ4jlFZct7oaYh7PR0npcxe+VOoho11mAIkZWfz
ukLh8pIgafkwxLk7dfD5MJdvqR7v89/ruZ4PrPxc/VHqAuYyMd1zVqenCs26kH24/M7qPC/tnkgA
PJ7pP+hBEzb/moHFF6ontdLLlO1EVBCAtO+pnuR6k+1s0sYSzg3zfrojb5yrQD6z0BUclLpKmAW4
Zb+UXF3t9fgiv1cOzz2qV734Z3JpzeM9CXCnpURenr9e52iKvey0TvnNjO7i2DSa6nJWvSGvrmoY
K1naRH77VrwNZ7NOed9ZdXcPrMvbcC5eLlZ+Z0+tmR8UTfGcnuu3Q63S2R6r1ylRzc4h08qtFBCe
z6SfUADObeONctPBOdMHxVCdU20QaWTWL+U/+1Qvnelz8qdXT6qu3Szo5WoihtDQnpaWdTDLtQlK
gk80Wdc6hmS9qeS4R+bt/EeJDoVxjT/Wjje5t7aLXk6ooTn2e2GKCoVYyDFN5a7hjjoZ5/nm4Pwt
c0T33X6nPqVqr6lS1WSXrYE7ZuQwOp/Zj1t/NTp+70alv/cP2fj+Q9fr57K35et2o1xz2jP7Qmpk
xHK3/FpG0BnKAFf06F3BCkMk1KJnuqxetQyddHcxG+uOI6njaDHYjW4kT9ed+aMdDT5QiB4Bz3I7
r7my5ezceMa8KMdxVf7btU5h1BMDSSKvgVmzXUYgN+zyxrLc2UspHCEysIffZUrtj44aMtSlHoLt
KhiCConO2CcofoqMyMc7avtN5LuV1mXZvP0+x/ype1vB99rD55WZK5uMONWonQB/ts0FEOFZ4yJP
yTOb+T7cDIB56iUKElFycq3rXqRD8wZh6B+nw69HbL4dhpCmGZ2FhjiHtrlT/IgUKc9sBD4UqkUR
/JYtzexmPhkt8X0vhPslHvqEmLf98BFjSQsT8easCXQufjjlnd1gD/VZDtNtR+HwCnvSQR/TZrF+
ygAbcFOPkbh8HVpKDzTkijIHhXXlYF+AX4q8NxRNDnbzloob9t0tMo7GbM1Cyk61H2zkcPemlE9V
rSUL8lk3KSMjwWq5urAx+YTVoe94/1RkiPgKKwcWYlSzVtNbDfoFe9n3138c3l2JwLC/ETyzaxHN
woq8Un4p80heJJlOIDJjyWKIynv4jXyyEnVvZHynTmwHlOlIuyK5Mlq8pbPfbVlYtySrXEUNGmkI
n6mimHbqTP9Y/sira+DeVeNBbpeAQUwqXTWKjWz70VE2YMuo2d1lBZeuwkjgZhLWdAXvO4+s1JRu
BZdA4fEEVtv+LU3FMlcSmrX1p6lj/q78YQOxQuUEwHcmiv2chY2qjKDSIg4QFmntDQXOt6FxP9Ob
U6B5BIP2piRh5Ey+yrX8WFaIXyuGQ3nW6FiXd2Tbx3M1J8swPKWeydWZYYO1hRHy/fb0896c5erH
v4eWrBMSKqWtQbYxSdLFatFD2ntI4R8WMAKDQMtCaZmRWs9q+oF/fpo3cKJP2V/7HtpkbC/JrXg7
2Q10XMn8MteOXhIuQ4lKZ14Un4Y084fL4bqHNytXxhZFzya5C3kgR7EklrHmiQ1YQX126CG/fmAI
YgefdjeQ8GFVS1SdbvlizCqNp2tpRyb5itM2k5PMnyU4avH82rIZX4RpvzaT/Pd2NRPM7kb72z9D
vPbD9MdFb7Jnrm587q0iUYtqVRTWk9m9pfV80WE9t2jDo8voyJchecME58p6oUXeVEC41IEmDliG
8oJHwH0ifgII1Ow7gV7lapVJANa5KsdvgXvzdm4AKadoElje6jV1fZFdzRIpK7rH8lrH4tvLKT3K
6BlB8CivOppWYu+ioElZeuo11zBz+dHGhOOxHD1nvSwyq1BqGW8iz9dA3Ymu1A4Ks1kg22aMpHAO
O9AcPGWXZtv3bo96lO1/8sNixDRWImCT3Sgr2AReXcCFpp0BOFzIoYMObDL8rHEcD0C+cnULmFxo
lRUbWyHJrrXtBSjuh0PXutAKsK+xbvkdS4yzAb0IhH9dJjN8XMt07kboqdseNWMq/82q+0ojq6i7
f0OLGhcmOOCXVWv/V/nyNP21ZxlTLTUhaMSx8Lf06OVXtU2htssOLoXaeklfKvd2ObcfVW0C1OTa
fHSq9LLZ9SubJHd6pU1jinuaBGKUB9Emq5p+YBqzBxHvasYbdooEaFjN8r55+ncr1O4HaFBV3r0u
1zMawYQAuLLaM8caI6uPMcWJ5/GhtpH8HtiH5IreG7QgrThR8itb2x3ONYd40SpRnf7daPZ5PD8k
9884nus/PkvvrzgVNHCDnOm8mpsnyeLk+7NDc3f8Vbx9yQvy2d4jddNh4oTQt5kfb0+bUXFVMXvp
7UKWQsEXNLXulPTvQ2bGEFux8V7bRuhP/9vlahthWFZeni8QST418mTsS9Cz3WZZ22UutdVZ3C/9
zea+8tTJ9VefyRMgvq9Gs4FO+a9pby0SxqPPldvqmNmjqTCKxds9ysnzVTv/KeYkDTajvBZJQs4D
B0sEIntMR7fa1pFUIAaQOT1NP1v3TDUy/xGCLMXq2BSxl/K2kcIdLrYtvOUipkgdAcTNlL0uhe6C
wlrHwda3fmMITnY8DypxyX/wnwHIxzG5h5//D69vnQahiLJrQb/AMTFGyXSRZKnstFAd27yueIPV
gK/wKFi2gBthICxfBUjUv9SxqpAG0+2zXIeF3/ZRIQ7rlrrJPYFfnN7PimFSo5QJ9IHB97eFqjYo
VadHMamojO/eb9mWepnqyaK7+32iNKs+2uQgEwI/oogZ1ntU3MN9zBIEJbqnu/p6w1MwHBHzX+q8
SZ61OLSmpTp0wdzd3wLUxaskfvu2edVVUUm7mXOeKOASjQFzVX03YVicqH3/osCQbeOekitca2MP
c5PgKT6+HLZ7897kZve19RhXvHF7V8CRT80d1Vv33hQdJlgtgi9ZAxLOapD9ID8sX9yY6zXvLc69
ijY9iNDzPoEsLGy5l8pb9jXfPWYbUnGtEh+osIr88sWDET4Ktq+ZZqUtk71vW7tMUlhUH8oJ855s
VC4YlQAZnRBWLGgD3Gatgwk3Dsp+3dkYJ7dZdq8f+qVvDwC48AfkByqHdLLlg+UQfG3heN1Zy6Ql
1dKoeESYGNFjNDeKj1R6MqgddS4/DDGYa/G67sPcZrAIbpTMFKN4b4cG7UxUgT3BcmnGaKH/BWGt
VoJhxOPJBkVh1y3/MsENeX2a+BCI4zHdX7xiePPQLUO7xd7CAlvb8OBgFl46K1EbyEnRV4Bhh097
l1tLeUp63JkWURgIHnVyJdnvlSxV31E8zZD6Q5xmKP427UlX/D3IBeI+5jws8LGnnNzSR4TjbcNG
fTNr82Rjz2gi7iqOHroYzgHZ2+pF2JAUstwQbR46CxMKc/qvYOipBLBpBQXii4FSx3wmwycMgiT0
M6ZBRuBp2AJi+ejPpo+tk64LWxDRb03Iiv+CF8aJckl2/3FVRqhf5VAzB1mfOJw9WX15urMKoc/N
lyaV9VDbfyCqN0gaMByAy1Y2cr/PTDBLGT9U4A4nOAn95IXKkYYfLKueq4/c/ad+J/VetOjfJaQb
shT0YnUT1vFLZ60iMlQbuGe1I1U6PVXeY3Cs9kwDbM3s/eP/FX5nJqUJ1pep6KiNk8uXaJttEFgo
vgjWz+FbdaiRQVJCoKqilkXj3TD2mOYmdUol89woNh1w4GfjKYyeQAS5aBx8SsuG7h8MW1i9AL0v
DCwdpRHyz65zGp2ABn5rBmNcJJQNzxznTxyf13+qDeY7BiOIn/LJjxVda3Xj5qUbCuUtlQ/oezh6
oqlKFkYgC7DL7d2IUBOrDEvAiQe7j9LfTsLq2tlNfJShHKl474pXBy8pM3RUjFpAA/zK3VdUtIVE
kPFkTo2XGq2wvkzqOxDs7fAgy/hpZHwIA1behKGQikfAOq971g497ObEaJq7RbigC/3ZU/1hmwgP
lqYCQE5MOiuzo5rhPKBHPUK5tQwo3yCgHPhgYf0CiIfKYYGVGXSwDJSrr9AGiEs1p8dkbxyXci/J
E55ruB5Oi/XDyIqwCTvLoAiyRNX64HIOo+L3snebrD0jFzvUoAwC4qJGnJEwk06YWMfFC/g0ZnN5
eogV90SNPp3+zjD1MwPAk5IN1qZ943EGC1QAmDod3z4EbjqM2jIn3QVK+cpL5JoZD3LRWQ7VjZci
uchjLhP5enIYxf3ypHQzBGmSVCAP4DZxvPMeyPPJNLSNezZfQGjr38Xbu4Vm6xRYTB5bKaPclOye
pWy4HfM/Dthk3PUHHYvph5I9puwQvJWILZe/ZMABdikjtiJUcykYQxEWCiifxOxqT/SqOyqXP+53
McA6GQjGEFP4AbBHXHzkgrwnUujp2VrAOuhj8vrRFxuGmPuwC+FTCGY+lrc2xe5mFZwtW19BShei
Q2nIIpMYK2Zxe6vRfCiCstuY7CN2oUUlNDPuAhGGggaRbfx5APuekaJfWe7RyivnuI0ulpxSTA3W
G+Ct6HKQvvYjtfBE2YOsbEbBZbel4VC1GsGeTbLsugkRWMOB5wsVfk42FZrEowOcm5WnS0eqCeXW
sPJDA63P5KhyxPDPy1sN9k7nnxCQsk+U58vfEYKz6rs2PMYTI3ZjbkXfyrgOT3vcJTGWy3ehKJby
3ET/RboJVlYkrTRX7Eu50bc/cSF66vVx0T/pLB9tsbjd0hquWrKsfWBxnsKPh5FCBKVHTgrb/4OV
CbPElSZZ4i+VQ80MU1fpp8wmeSIDcUyKxs+Zn0zLI3TLSpoMqp73ZqTV1g8qMqADHPyVMpuaIIUr
7a89/zqwJOymA4oODCj4sILItAoGuYlnmwOx3Js53HX0brzQ2mrfPo0WAyfcvDS26daw+1T+BlnJ
W6Ql9ungpu5rE/De2Zgv7b/F+Seju+SwncY948+CumWGsgMX9R9QQj5aLA8jT3Aj3c8m/Cv+BbJ4
dDIcbD/grdWm8Ke3oBEMjoEUafblxxCjkWamDP8WLYiddcG6rs3yACsN8x9lkjX8Tib0kuIkzbiS
EYEE0bAbn/YOBAxGM8omtl+EtTxmLEpPa2gM7plUlt3DKE/XhRZXfEE6OT/aMqTBQWUWZ/eHiowh
NW8BH87l1u7rPFyxkfMyH64q2Lxtvldf5IV8sLWf9siFTc0wagG/3EJ0O+qSLMo0LyNncPN1ullN
h2EPptGO1WMRpOfOK7MqkVbJnkCSdWRuh+YzXuP4DGlwxEROUDthCNsMyZujzEavI/Rjug3WNR/K
PmrteRaA87m4tJDhbCJ6EpCC0HALyj88hKDVrq9d0HIZs9EdYzver33sNvYmjVEZiBcja9Krphg5
gKyQTVzVUfeOvd2SuIDjFKVwrY/akdky+A9YiMM5Od5sFz6hKZeOCR2o31EtLiea1swMtwUQSjEJ
Mmjoq3rud+WdCYv/E+UxKMos/azUpOQoLnPyMQfvzbw+KeKTGnNygJnZ5iWgkMtAXi6Y39SybW00
gf9hMPFafV0Ex77SwF4SVqofjH5qZHI1+JAAcU72+9LKz6u37o1qSeI9OqPeiHGP43fMDVZVTvy2
qd0DydtBGrcbrmy/d2eSD2fWoQiRETCXbRx+UdlJ5BqEp2Nr+b4uPy9/p1Zmvvc3bzc8IZe1TSqZ
l/2/vPaNznnezPVW1ySXeUprdmjlO8XOotS8oC62Vr8eKMD573PrUqo/eteBUtO8OSeRnNUI1bps
VOP+3itUuF5um3bl3KQlp9x4CSbM9TzJnHprdEUlla4yzLGkDv8cgnFaUCmBNCtv49cg8mSqtESz
hhPnmpuRoes0rIzo/HEHMQoQo/1FmHRMFsGx6hneVbq1iF0RDNuS+ToSfewqhIxfvYl8Hz1sYsi0
yjfPwPRXkmErUaLfCzfv7Qh/f1S5cs7j9xRNxURXioINMiGiGXs1uJKyjEvN7C90BBSBQ4cnkcaI
ogSAgl1pgUiLZGiVXsCdKAuFc/jqmOTUK+OnCUC9eW+0qVjvxKNdUbTOsLxld5t+nZeAo10yXNJf
ajsqSQVTWRoEoZb/Z/CIz1fI0xu+nFliJZ1ower+YwFJMPDlYfJZddXZZyzLw9R73vP4DNyOsGC2
endOtbZrzXb+LiNaC4CeS8mUeiZtM8C/khGLXIBiQxGWqhBHcOYVG4cBrFPc87UfFgwALajwM1M2
ZU+LOk6RuPAGwIryVVg3qo6cVJQJy8vO9mOZqa6T/OsiBXF4OhkamxQIBKbetomBwYUNZC+GPOZf
C5+lTzXWHDbnue/xqw+qI2qZkCLwbcp0igGp/mLi8Rc+vRhpwxeNL5bvlW1bDuF+A6J7mF5ERGs/
mrK/sILCslvmp61DCjTK3KVC3HKPyXGaZG5veYC3YkdkUQa13mMwJpv5Mxl0phNeTzfbWC52SJNF
BV/N6sfF8Mbm3V2MrVNEf9YdrnoOCMM4H5S/yXGtvg6Tteiac/C+2DyUPtIf49XgTG4tDCejvpj9
89I9zr6u35wBubkhyd/JlL6eL5qguxS/uWtwl2iDgfup0991BtUC4ZhJ95ra1jXwwtoDL77W8KOC
sZsbicUQQv7w13olSPNH/59KtIgG7tU9jpu3KZo1NnYTLURP4oZYMnSirf2z9KjycwQuv0NXD/Rj
nithjaEczHOAwv2I8RQUj018UqtW6r9UKY71MA4qpepeFiD9TD39k/FJadbDU6G7Iuch+1TdyZhH
nkrOJgV+I0KV2+f7X0uSTaQRYuJ4DocOIJe7ptImw3My/6MRcYmeQGC6vKCtJqzbtwrnKNpAcvxb
cj70EVBKDExCjIR3vpcY0XqQoZHD0qXDP0Nw90GgdxTnQwcI3rWT+q+HFIr0SJhnmOxkM7NWTvtN
0K9WX2L2R4tOwPKs9b91EIF0eBsNGT8Op0IKZJTJJbfOPvV2ADghtqm0rofA1ACWtthEl/vn7N4o
zfEyhajYQIQlUE1+4qBWSZ+QfLjryOxUyK7k/EibMnbl7uUq9St94pGWaKwOVgJMfMQJJbnIHWLv
9GAVAgVSBsIBVedAwA4dbrooXPiyL3V1RGjOawO/761r5Hbd3MIs2+zR8ERPgbCsBANkl8y+6CxV
sDkV0wrbtlBMxuJBZCs1jqkngb2MBBs0DzR7Vtr3e/v8Pe5KynfTH0m863pgPPey3LoBZTrlD80r
+SQX1TN2w7pu2/luCkcp18x3x4Z9zMiZtOS59CqJBhaQI59PE1MMF/cW5NEp0JNF1s8myfjHbZia
YKigxEekJE5im5mt5VAAv1PnE9pG3CUPkYFGWUwtefNV/nZQKD4w4Z5fciY/0YmM5Bbkrp+UWB/g
A/R8qYs+cHOdosfkNCi974flJKPXPP1W/FapKOYFnjYPstCyuprcP1bnl9loMXJ+d51CPwQZP/mT
1KdzAmwJ4mawPQ7mUAdRLvOoA2bRmMRDy+5ddk++Q/DVEykjpEu3cwCnJXWOgWyGGisGoOAzZPeF
Sflv1wwUjXPhNQGLYz0S6qM8xlNBB6Om4bSOmByq39GQL2tR2QHCwel0xOryKlealVbB2JWN+j3E
MF529WNncq3pKRqTz22grw4VKXuhk1kk9sll0c99OrPEyTA3Ik0cFztbIbS2LCq4LSC+cmj6bZRt
803HU/NCRzc+gJBG8Sl/qmbeC+hppJ1im4i4he67GBpf6HOkKipU7qAXFcogOmluotbzmLpINK8U
T2+SodxE73J5SxSmOV4SSHlZlJLZ67in52v2cnjHXZyeqttZNYNAk+nkf6EOXX4v/x6wzZS+figI
85dDV+X+8SWSVN4T9G84pi2UcdaeXl9KWix0tWWb6e4eKe3WBpttSm3Bx1a+fTG5GlhmcYlSCqDL
KLj3FpFG1kcCw1+QpBYQXCjR3d+D+knrnH4UJT2acNtDvVyo297UD9106OFybCQBWZ46HkWEw1Jd
BDDPOIHrOb6AVdy/phiUs0asgjFxsbIYW15dBmC9GPDdAgC2sj4ERlzqpszBn1Bt8DmoUP50864q
7dtcqzv14GmTPYBY4RPSbHPlFDJ9tbvQowgPBE6o9Yry04ivKJch4KINttxyQPQs4zEioYso1+na
uq9ZUBdE49okZaFfKqH2rLVP5tQJyH9bKyFtdpX5Q5c7kxxTiXo8y8Y0Q9IC5S+1JFu4l1KZ6ekD
eJJj//VIMhXc1qkj2XZNDwZpsOnsfzBiNYlg0RC7C+cOgWqRKpUc8Q67EWHMqFQjDeO7SP7SaKIj
e1N9ykmh4WL5kClZcRUR4N/cPj5bYJmDZGuZuHsW9DJtroeihXPxp+B17fga6enBeg19g+uwBwhv
HdzKl3xOLIDLDG00sxSdK/Y3VTi2RCM0Wi8twUd7nH51Vf6pXDs4OJGcui7TFik4/TjvlwM+6IN6
C071nRXg9dSVddbkqtchFa0H68lMlXCYdd1EoaNY12aIb6KWpUGzpSSrQEjmtKfSdsBfcI0wFwFi
BCr4VIVO9vW6bj4YgfRTakNx1J4if0+o4Jcd7fFwx0gdxWOSapbyXeaMccL3mPay537qAnoQhhKx
3VIZtN9/SMH5MGKJ/cjU2jbpYp0iIwnINP06skgabSJnlD7edYsrrjrTkvhFomeIe1BZOUV6bBNH
LhfcZux0W5txs5IYzrLvfQOfArRmIJt22SFjpl+rp41H4v9oWbAjKZ/nwkjmoyVdXkQpQWqk2DeL
GiNNJSfGIF5WfzOAHKkn+nesce06vBPsOyeKr9JadVaxx423JtpYrJM72qzi4bg1bsNhIGUkdma8
PDR9d1jlgRUIq/gTNFTyfeuOPe1cFqYkLwObws7wVKd/WEesp4TigU+WiTmzOi0LWiktBKZHIOgB
4sWH3gvK0p40E4wyKxj7wauCoLH/IfEjaJRoGNBRqUsE020YieVGSJ1u0JCvf53/YPIDHieK8Pqs
JLnqyBqq9WgXGrhX6tyeinDt1mBfkEz2NFJaOgjsudzEjr41uUdgEKmigXtXVkBpPXR8iiZ6aCfj
gvcdKo9Nz46saWQ1DWbiqEvgh/HuUTqDFiFDyF18AAcodpCziwG0ivNEVbABJO6QEQ1Ov84CV+1r
lcW3lnuZQKIh+qAJqRLxe2zTIEeHOrAvnjcYDUy3gfhSdBDHsExEWRhj41fiUDUcu3xqE2bPUYtk
y/V73kAAhpT63uKnu7XQ0HftifxX0Ym8RRoHSKL1INIXUIDYtfy8As9Ec0HjEcOwIK6ewY7CjzPw
MAT92gEoMTAHxHFtB24D0BHRlwZJcpIaGcww5jacmJEt7k2eNYsTQJK9bijxD4XH3zFUO4YsgBRA
hFK7k7iNICdqUmtxQqtE0woerbti21RrkHNszBMT2qu0BYGgqZsx2xDdukfqE1HM8EUMIaQ1QGtT
rDTGMzeWJNpYexbaiIJNmDoUCuiYQPLo1zBuW5erhuLgJwQ8KteDPWs46fhyYTq6NNwI1KOZZEgk
rgjmES6LC1yWFROMqAGAdwlsCm4yP3p3DkhsOXjOopryYtujDlBjOosJgrBS2cThyVBN+1CAyZPX
AiuhBaBTB6gLRHd9Q0oBDiNmRLoSmgbyM6JmYtTLRYgC1xYzAPJ4QxHgj8IIs2lBvQZvFT9mK7ql
L7cJRP+cx3AO4YcA6mXvXDaOFBngSk2kxnIsWstiDzsjdHOJOhKYIZl36YYAmlQCuVozipuTFhgt
PG+IFlGYXfkOKZHkU0xpzhcpCRW6uwkdAG7kUtBzb7jCdEIT//5Nffr+vcMwfUkBKWt6KIzHZhzz
vw/F/uILlBBKCUNXZkE0mi3wWkimtKzRQfKtBR+6IIDAfaIYMH6/X//Jg9ewByKCAO2Pn1YMI11B
2CMu1vVmP2xsyIXGNVnd/e9mwE4rfTswKGfga7qKmrlyiz9b3XHX97PIdGGES6WmmiS2jbkduYY8
RWooRaeIze1Xrm+wmf+uMYq7sgSaEtvaOm8n024PEeG6E6Zrdsa6p5p6su6t/8TxfOWVtjrxf8io
xpHyB9yFaNtpQkSbtiPlvHJ54BHJnmOatUxaIgi9gaPevyNNSCKc+SDHiMa5zn7LD51UIYSJwkgn
wmhp05GU8bIniRSPySy364FIiA7nafvKSPgTP3f9ZI2FdDeYpqt+CCWelof6FnnGWugomrLXQlVB
PIFn4YyrgACoN2av/4y8D+s/bYqyZkyNOI1IsNNX7C/J+0lDXDZpW19HSN4nh8qnoetLowZK879E
72/myvgrCdmyW6RRyljdnsSzdAxmaJ7SXs8Zd8cMErBOhXBonTHS6/+Y2Mfbki4jGhfE373PqsqA
j6A003hm5iaO3xZfEIiNaqwgNDLK/XHIVphl773kM7ypso0oNZrSxu9L7XAz5xWnkmG7/4xBZ705
7G9P9HF7c1CQrghCl8bvogZ3Ay8QnhW1p5G1J3EaqvFRaEedSD2Tk+RAp/oJrjWydcdFje1cxdhl
0L801kZPfzx81cRKrYsBvTuNdpJzrB8uQKvsx1LeWyyodvm5dHNs5LV7TRs9Q/Q483xe/5KHLSkO
PIwlaJ9XaOPEYPNBPF0IjkzjvJBBq5VK1Qeme3U6r+W27QjML80zPL/4ZVk0hlxNL8rcNMsM5uz2
lDAoqRRPT1jPFjFdiF0DpWubWsswR6wwHeeBOZLWq1VDkapQH+MVlK0KTd6K1VrWpkPPclwVljB3
bolrXlTFmED2mO3iFv8Vk3HlzVlks32w/jOJ1k2/fxg8dy5EcupZSf7u/g3O4sMd9NBhGdqPjvtd
bZrXy0d2MBrjxaSevRc2A+rwoauBBEEySRKxAiHRq3EgNdTzmEEcqsKazHrjS383YpNYeMc+UHrI
DETr/s0GXzoUwhGRXKNdHnmN3ys4AmU7lIiblUvV/lCnjzxnvjBZxTZq6rORAIA109+qx/Z8CoX0
xVfCbhwf92QFTBG3KLPlu6MkfwJUng91y+4E74Th5y7tVrGaVbYNWcPNuWdwN+NicIObdzkq0TNK
/SAoKtSZO37R880wFeLVT4/zS0jORAzmDHkOyxrgfm8eO+Lgc76NaOWttG/AR5Ag59+3nSaLqnm8
k6yuOzZnwRbfP8jsKkZNf3nK8YjiHEYMNx+qdsgRt8/S7hZ7s6jGaGqckm2jstEvvKEgj4aUN5Q+
RHzdBvTxK78Ue6tu1W7r78Wl56eSjOz3oLAfaaGbfb2YG5+wlKTl7YIDNx1UDfEMf83dmaHcPfen
m2dDx1Mvl12N/1NzJfr0bCPuvrYvzLY/uSZIH0o2aLL5Nr7evdiheyTNHh/qXuTEO280VLdDyO6m
Y2M5j3Zk0HuzjaiYPT+EhZP/zJazHCFV9/LFi9pa5U2TbR3wkS7ZO5d1h9aDTzUj5Tl9BUd58hiR
ohuqParAazB68P+Y+9tnrpb7oSxFsfcl3dA51ZoXfxgo2n56GbwGdnm3H+2MxzGDYqh0YCQyC+en
z6E0crv9TORSiet5wsynQ+Jnwn5qwlHzLoxCdIGAy8DdqxodBriuAuXfh9dr75D9Ml1PF+YJGxBW
+rIcDxR7zsVq3F8DtO9QiVfVpX3ViG5gTVk5RvI8Y0yDpPpCh/C1NgxE4OkfCQXiW64TAXZn4Np1
6LjO/4Bhdt3HfHB6XcRcLr6Wcb5/Lytm0QnpXI+B2/tNB9p5GNA30amQqaKIPKtUtaJXywPXjN5H
p9ReM66aUARo3ozuh6F+nOXp6Zo3ijht2mZVdrf/0GsxfjYqhm+9PikRp9lzYhWrL3s3+60Ma63s
VfH0f7OxqisJ6oi3302c3yNWi4YfDnGZMNi3jkduGgD88J4sTNgwh+pCiGYgaPHcrg1FEseBpPkK
W3i0+zoM1jU9ESM0aHgQ+6FEEAVD5dERUATYyY0DQJ39K3vul4LLF7H/Pf0nChwCrhN+L5Bs9WXL
7MKSLYemivmogLfBPs+tIjKdzHv5KdryoCk0w3t/BClz8ygfO1kfZHI2CN1DNQByLeM/oV6I3Ex6
RevX72n/Wb9hmT5Dt7h/OVW6AFp6qp/mQzyVnnfV80udNsUMIeLeHGbb1+HZsDNb305pzXcvAgn8
7O+g1ahAMCvmAYnrDsS2WOHtywPN6VORQ0fe/f56SDUyi/rtNtAcsDWn9bOU6WQfNezRyvvua9PZ
XKRompOeN6n6acGfP2XvMeVlvwQDQ0s1QfBa08pbYXGCRLT3ud/GoBXPpgSakDI2TlDlRWgh2Es/
TO/SbDSV7IzuO4HG/DNbebvh0ghkeLfHpWFtKWoHun/7a6hJbbyvCwfLVwTPcgs8UxgtgsVOCZEU
KMEJvZAgT8TH2fPhVZrQIk7wa5HA+yv7Ufr67zEBsjkra6NMZG7b4kHd4I1BGOfoC/UpekMI9kOc
dFLVN6pBhfrs60F6kP2NFsXivu6S2UZTQYLYknl/oE3XFcuAhBkRxuJer/xVMFvsfhvdlae6Ko7L
fPvxllS5ZOXRVuS4t/O/Mt1y3xxJ+r1PpjQUv43ZUV2ZXTqHfFfBb12oq/8VLk1jyu7ZkWYug5ps
kHF5AAGfkvd8VpNa396x6opl4PxTrtC950YyBZbLFIajzkKAiZBXsL4jW98Sfp++LotmPtg5XM1q
/xoSli48zkb9sUgO1EwMXtNhhA9qpFO+uRi/nx9/yLtXCFvRNL9dP/krOR+VIS9IhZbbDpywFQQJ
ZFgVPq7WVuOKXJAk2APMmL+/pwzm5GYNOyQ2SAZMTmgMwKPU32eRvIbH0lfxUjNLcG3uZbn6uBgF
tIjZZ7mKvuAB9x8J0O36sl/A5h/tfWVQEE1wTpnXqXj/AX40l28+WaEs2mAW6bHSpkwdYnHbssIl
4WUkxUKa9bLHI0K6jKM8J2WrJ0WbtgE2pMykhpXCkJ6d9OlarCt5m8MH9tcfdEAsE5oA1zfireun
MwRA4JZ87FYL4aUqgkIv8Y7b1a795am6o2O0qiW8AYc/0wr4mBrb83l2H3I2SoOsvk1Lu4co5Ho7
KCm6oxlsarnrN6VBlKHltYbcQWjUHZd8IXIkUGIS85yqvPfPMBKu8DZhpgSji4HgysoABNX1cPlh
AOXEG46RlLJwdsdiwEXD9O37oLs6PwqtiECwDpEH/+XnVcADJZDQeSe3TJJ5YlTU4oszEOJre7Gt
NYk8byb+4y94qpjFxqozLwJdqZXQjQfkjGPgDIfnhbbGiYxLYsawVy4NAvjcPvJN6qLwq2wU6+z8
mvFp2XRCpV+90USxRSuLP+CLq+pkbBgbzaSbFkbZtipTCE9loyPqwW7Z+Ingy41KR7h1j15fTW38
7ZRee6A7n/ak7W24jophoZ7qyxF97WokiBPICnXiJgOJNvvsfiAs2kSSHe14gNC0eIrsSE+gN2U/
pG3j+aeX4B1pyGjznG6Y6xr1Gu4STGVXPASsnmL1MVnXzumXq9b1KPdog+0cWquqEBeQOP+DFxIl
iycwxrHJxQJKSBpue3QCA3AEicFtUYKUWymZRyvRMoAWh1mEI9fzK1jlmieMfHwWiKCUC918aIsu
IsCx5VwUN6m5pkX5OxWxGfCo9Hz6KtxsgzRL+CHIqkqB+bcTTFeDGLlSRuyp9E4M9ISzErJJFM6r
FKn2Ly1B6f3tES0fhG1zo9JvtLHK+31YeT8NNqETg+sxn7XL32rDs93rsQeRrGRqiGI49d+FTM0u
MSRPu2ZhUdflnH8RLlhle0kSj0Rfs5kE4mcHaACMKCNE5BoN21FLXioSifwHwIHnXlQJOELjlKPq
ch25hYZrJJ3+7ea0O72eENt94DRgUP+j6cy2U1WCMPxEroXixG13g4DzbHLjMmYLDogiCvj05yuz
ztk5iTEIDd1dw19Vf1HDFannz5P8YppONDzqfMP3P0sI5Cm/J8PPXXLbdIIL3m72DSYq84nPAysf
JGUA1QWmtZJshzDr4dI9bQ2jYQIhWtGrrX5mAf/1vCBSAT3MZ4tgpmhkTB9pGjhPlBooGnrTtlSF
YegXSsfKv2r6QmrfsDAO0lR3jhpXh+n8pnl1kJa4sXQwd0N/Tvf5uU+nk1gRSl0uK7KVmCxLzUMQ
G95dzjmQToz8400ZN5narjwhuAd405/Pz144l0P9ub8ErsR8OLmHA3ienCucfz5Gj2j+zif0/LDk
aEZyqBQ0ktZ7fz8vyIeP8Nyrn3RN3gN0mvBxAqIKsAX/H88bk1NwKDZZgP9Ya43OdI+I5+272wAx
ZjUCH0H3SROyMRKqg1dE/Acms7OhfwDsnSwtqtOWeD/gt2NSPmC1RUzSCQlS8p6wwwOomgL3Est0
Ty7gfQaGf7Td1zegdI0beZdD7vcKvw/MBUCmny0Cs2bjPUAhgZ2NJVsa9xPfEglwVgfMZRLXvS9q
MaTPEuEccmooDcVbvX6be/mP7sdLpFL1c1rWvuiqRSehqk/vN6TgmP5PGBc4LLg1/xprq0vUHmuQ
MBF0k9QWEednX5/3PLKsR3CazoH0MbzGPn/hk2AV4pSQIs2fYanCo/bBLMSoByOnqKTfWANuUi0Q
Ygmz+tgmDPtBeYnkeEuSIUSUJ2VD/7AFzthjrDz99qgWZJhnLUB/1aDw7fIdbV7/PhAuOXeQd4yx
XCyJI0BknQto+l4KPQ75AxUtUnw8OwrHKJQ3xALOllniExMPxKKlC/UTdYciwvNqe3ySrjjs1u+Q
NTfCxF7SmwBSTse7ujhx/CTYDxJ/CUHzu5BzMUlgYiCvSFqK72LqmkjUS29ccLuOLIMnApGPE2bq
QuaJjwsL7xp3Svkm80cx6zcxBfw0Zq0Yk2YNUoszBIwqEtbwMCX4AMcwcBToCx1i3nRpIOcbZAlf
eZ1P7X/RvgVoioQkkXr/+sYV+kdOJogpcK0g1FQqIZmjFyxsGTuuIMxpLHNfnER+17C0dQY16bPn
5N/ZOYQBZshM04cPY7B/3CS/p1l781g0F3VxMy46J8+wWYbSlZwC9Y5rUwZDk1OatmB1HgvcyUf/
1iZSSZs7/zgGlKhQ5IhKnmgh3jFxfmbC+YfhhoHVtExCM/c9AHVO8CPxhAqOYsrsmw0G7EeXKIpW
K8x8VQP0pCPDZR+XiC/UBpEMYIeSLlG0j6GlAwEufMQfOES3aF3CP6XnEIssheITxmu+I00hMYVQ
X0gmPn3VoAeJO6Mraa+lm2FjUdhTgln1CKfRU6rYBkKQue2dIMPQ1FpSiA5POueA6z87DpMvae5D
4veHiz35Im+1hgfURIkLMXg+qu+wwmkXRXkPXNLCCZ8QpqPBHc01hbTeagjRO5+RUvYdZCpADBlg
jmQU4IAdbUNJCG0MLKdXmc4BbrsaPHL0DMC2f1GBI10YYC+h0g5KyFpX807b1lS205fOTgxNHqgO
in34EqHhqCjyxFcv4IL02LPpYw08Ta1BRuOqIsAopvsevWLPhsy1VzkluIfzRftsGtrwHSkD5Ifl
Bb6K1UBUGx8sKv+9Wms0InBtCxAPL4CwEqVmoI1Ap7wQuBG0ddq9XXmoOzga4bGF2icA9RlehIlC
p25m7IL6ujp4KbDQo6PvJLb/kGBHo5SwPbpu2i5NczG04HcARqDEakSWAY1cSHsGQWmRTIJHSzCa
gAzFV6ULZYu19Qs2BoV3aUAqQEqUCJQzPdJwl1zHJcV1rUTl7BMsX1QyiG0H9Knf5ToQb5BXrzq0
18qCqjDQhmTBdlCDl8hG57z1K3x43UUXY4kJJ1X1px6BoXsvzBd8KygU4dsUmdNHwNE9FFOgEXuv
mqrn5viWrqydmK6TOTn4/tn2izR85aaqzB0L6omJZI5lJeg1uxjJdpUYADuIxs7gr8AUkDExGcBr
VDlZfrGmz1XycZRv+O6AuZ+WhvSxIk8QzAoyPVAQBDTACdV6pDTR1Q7z6/6VT9szq2djsbGeSZ1s
rUmngOwJ/YIGI1cWfnNHFYtsBhkReB+h7Fi1cQv4vkZMYqpc6EFOHQf6bFkK7Te7MvuWjAby6JbH
L7ZLfWctcCNRaNSeMFWwpMKN+yGqRxAKRgj0s2SXZSEp+ck+/y6Qy98VPh9tB4nfQa7LVj1eFxeC
qJDxkdUEnyJJF5PkF9ppfCQ2F1vpMrOX9X96+4OAZOvaO2Tqc0zNAOeTPATSEmFTBUP94cleln77
5z10VtIA5UY89/0Pd5xP1gGaArYZpF2/sCt+cU95TzQHRcTsVhKGIYJ95FOec7k8bpAEVzAUHi3c
4E2v3LF/yx7KOvGupwMERsWAxBoSZh6UhNPD6437XlfS0J5kCdyV89dj8rqRlATEh9OSTdFQ0W/y
dZ9XUCqRKkKfwsNlRD4ISAAkD/DhYq0WuAtjqDhKmot8RAetnWxi/9XgPLlPbqPGYNvPd5cZQgSW
6USVu9uuSzoPkaXeDuren7PX/MG/ynoJaAFINvmMdxgdKayWgvTEs6AmAq7EiqaUnhci4oi2fTqQ
gmdiwWNwCP2+DdAsnGnSAhIFj9piTfLMHNJ6IQpGZVyFvQl4iQOYRtaFhPiwJui+QdsdisJoCunR
qYAHz4d4EPa9z4f4O1YvsU0x49/CsgtOwhgaXYXLyUdZaZyMIaFP0BcokdeMzgocRQUUY2K6mCkI
oKsYXik5hCsxcL4YAV+cnnOD/ME8DLc7GpQzkdQFRQBjIWDHeRgR7Sr4Tq0wV2DcDAGJzqJDb/3y
I7mhqBW0Bvzhb5AMiZo+boHz8uz5WOcfmV9u2eyT3sMleYc/MSa+S8IPEQ+SASOPj5MYxkA5+Jr0
sQS58KUz5x2+IAhA03IVhsWMcG+QQXMGpsbOvaiQXyma5X44M6dC3jM2zky9Ku9wKr64T47nTY7n
YFQSpaUcyeRz5hbT4h03nPTven+zznplBvkbv5JODz0OhzIaRtl+90HBuQHe5IZlcDD7YDfTHAXT
9nNJvsdW7z3iBhkG5+D0PASIH2Q8nIwDS8NkcAK+GDOcZRlwW244x99S4mpMicw1PlAsH+ezfIQF
wDt/mbkMQR7d53nKHUQelQJM299y47N8/Q2WNcEU8qC4cdo5dKVciE9zVtnan/nkIvJoydYdw08C
7srD+YyWy/H671AGwFdUSnczeVQEimhVCNneh1WYOZKnXXjcI+1ymDvOzqNiajg1A5DjP1PJdwb2
dxWO4SlyI/xKwhmn5Qt+Cz7yN7N8kCEy1/KwsV0RPBTK8UtlS08J2L2gvJALvIVVlxdxvyGQHXuI
OWc3JxJW4DIsNb44F/dD+g8P8W8hvil8YHoS+RAc2twPd8VVeZSYL6wYXpAcw7Pj5JyB0fMCPkMM
FQgHkcjnRLrj/D0UMoY4EuoAEmqkobGcBVowcqveMqV/97otPAjKeM0IuTawxp7nzANnxzL1DITO
uiwMUNwXlNra3vEWJdL8wrUmVFiZ5GuJ+Auo9E0mNHpyDo9fGkneVPpFL7fPgov2VIvku7p49izJ
G3a70Hqf5VLLJDLnzf2LHic0zgIe6D3LfpOQRYrOgKFLeLcs8jKRKaRLsfpD4AoifileNJCri0a7
p1MEckXvJjJOiEHXZa6tBbPNKpbCOJz1fIaqeSw6B2yy5Df9BZIkqERtC0mk0vMCjKeLBpTeJxhr
ki6Ir58vOTtqGOONpRClw1Y1hbxfEqUM+y/JaI1IiY33zAPyTCmMtqd0CZNNizR7ElxCaLF50YhQ
KUHIHhHNqvsd0tEjuX/ADaRmnrq8T+cDLtRaYv5SUn9KXT5B879uTiMH2ZhJ7nceXgT3TI0+cy58
eW9aI8Qu9Or04XrGLrPR6cCpRc8pYkCmBRMzXOx0LrO1YwVHACoxW0mY9W4058ldLNx2ixoOF9om
mMdTyP0lb9YrSY+XLj1p1G986uUf9OiiphCmkea/ajuGtqmxf3jbxR2TKlM0ccPsmLH0INLfPiAa
dmn+Q4k3ifhks7Ye3jPBQ/avtVGd17GLudwmnkqzVOdwz2nIGp5fwfkFIzWNWjxasUIVD9XE8+Gf
KMbkBqMebZ6aJc065WxYu8+QnqnRe108KYINn05wpUWC0Pm6ZzqKpaph6+yuSWMoIRqPiZOaW4s0
TxNDR7EmiWDwnG9/zj+3TZvKq4vJIlqpYN+SJwylOyR/+lVX+fjZi1v8WWVw3O/KfqPdWF4bNg2V
R0fcxHZCOWe2aW6/nXx5o+CnmoM/DFB9w/YoWqU8mJiWzvpWNySVKb5eNFDAtqaf7Qtcb3rd596Z
CD3TBExt06BBdTBOWPckRDSJYFMEFxAQpbRSM8VdZxFjzNasOrxdj8as+zxR6vAb7a22eS+p0mqM
MrWzXUzSfsdArAvks+kum9/lBhD7Qd88txmTMabTQyenqwTeomkRSqobi6Htj1gysUnvOp2RAmLR
jJalsaq3iCn0rhSU0SD264RAqo2rB66dKVjCWN/reF+NxkRT6NODAw0kRR8A/GZ6xbMBgOx08JOP
b7Zb+4nQ+9/77u8bEg/0YgdxqK8nEnag2mAh6qqAYrkXIyOxjslrIayFoYUcB8whGNm/mto6nTr9
CEa8VWm8Yd2jnIgSdjxpWn90TJW4OVBNlzwF5Vy/rISQORWJqtJF0os6xq6bNpTJh4QGm6i0wfvh
vvdFpu7030MbxPI5CMceHD/dLrONA/ZTN5nDyTC4hHQypjALMLDQc4q/SeHBWSHVPw2tyjhXjwqx
GjKFUA94PZyUpF8QHstfQfQ2YPfWCWNal9j7ixYpnY4hJ5sigUe/dVPNTG0Krs3QytasanlWzU3J
nya51nS7pB0ZaBKBgxRdiN0uBCM0P3ZY0fQ7Mu1r7/YwTAnPAmNXvfj+TMwd/7Vrrr/f10lz5RwV
C9nebFkBGVk4sMioY2mS3XnX2d9+M1GG4B0GJ8xKvRZ1IcwKYGDq4Z81Tr3XlkazxEb8jNwCSFCg
H/g5NpUVhbntM19PwO23SYmZ0uoe5OTnht5UJ/qGUigzKiLSrHStDjwVduygW+guhXHLLojd7vnd
pmYsI3tEXX9tj4KxFoE4glzDF5J+fA5BkUYxLjxq3Tby9cXiTHKUs+uocvAaHMUF8ZqkQmDn0y+Z
tUAD5wPUiNOXV1TcqnenMcJLfTPO6bv/nCYy5O5Xl3CfpdTtpOu90+51KBri0lcbhY12oB8IXWW2
KIjhs0nzNdUihw93C4MHirGuop/b7atNczngaWhI6FyptheVwptCC7pdRI+0Q/PQpQXGIp1lk9+W
1w2Bt3KXzLRFaUht1JH/Glx+4SJlkzR0zDswWSjyRZS8U6cs2W+s5BfsBN44+jHk1hyJVNaWS3ao
+zOkwlnbCR9s8rFXgFHBCbL5q6sA8V1IQd2KRATd8W0jJ2YhcK63gabbhcnBIwXQr6nnd5NjGrQT
+IwBWnX13IGjegi+utcMLSS5+3BPwXFFjzf+4S3HeiOdsU1uWioz8o9ODwOESZq40cFWmZeZky40
DUe1rSAWJCVHFxdDzaxPHuSE5YBYA8kdHteZV/MeOOWmq30rAjilbkc7xglYKny45ufmyU8aPRP2
44et+OWiox+KHZuQ4+mprUh1VHefrb/1j3hUgApwe9ZUd0bq06G9JfaFyJvFNb9q9s7NMZ8kNlLT
LJRx7BKIhMT5A3OfAUHGJ4IqIbYdCeoaX9KAJvmodPbDgoWqWkKR2CAbSG9B4JEkGmIZsysG1adh
JxZUwyeFrE/+Zw/53V3DxcA/YCbblSYTAJs4qPjWWdU7FT4p6W08zC4l3gBDdCKldv0f8aNv2jMg
bCjLuhlx1IGPgBlfVLQZ7BvqxbGHmiBtABFxQOQNvxrAiFpUlj8CkUbl0aFGy6E6OXw6J5LPtuoV
BVEX6G+pLaWPeQzFk63PlRtnYHL6uq/nukazxrqpOvNn22x3TQzXrduxmdToUJaE0L120j81qcYb
Jed5bvqQJNZy7UARdxycKto5uVe+b4f3Do2d++cdAE6SkGHSq3Wpc19Gdti4604DtQ+Mjg+js4ep
aFKxc7C63MaqoaFi12CyASkKLG9iNHCNTeStbXia0C4G+Mo9EU/uEV1hwUNF4r+C6ySepLuNwx1N
aLq1JwtQdfZ0zx2VJhsgBmrzZqVf0tKdh+PMs6PIi5eBgHnFGpo+3Zd5GXmFXKXvm4KRWCNgDF25
TGuDPlSdjcVoGlAF7SzOBLjiWZqcE2f/9i6LlxkO7SNaNrqapr6PrLZiz1ugVYPI74Zojt7Z0Y+d
o9i+ujTxhN6CGxkgzEIH+e0S5OyWSsfBZSNKKKz0R23zYyXXphWNZrft0XH98qvrWjNITLT8D/8Y
dDg2r+R1zaMxhku3qC1vyw6iNJVuT+yav1+fmJ587O63yaRpWCQqcThtx9isNH3geNSUfEw+I1d8
j6kuhGpTd4nMIEDclmqpAqJGHUNHpnKD9pQNKnudq/efmtyWz5Ztyc8QaYCUqDR8DZOo3m8HVMUs
m5yAtlop6IQ6meofLk7My20QhecQP9zPfPLbPUfvtwZ6Ghdc9+uliNmrp0eYro9p4ZGb4mK6KWpw
ekT4+TjhNUVMQIM4EL6R7dkC/Ld7pYbGmrIgRa80Ki8U3qeJlmTZTV7qPSPWMRMRi0vL+e88OU3k
XNN876prvEj4d80Vpoi+AScyGhn6hTw97uHonsbp8AypbXhklORDrO/EbxlKTqTFPAnJ8xrDbhzD
q7xuLBHnqDRkrUsfM0UXb/5vDWJ9KlQavgOkvOHJkjGAUG/qsy8iG+qCoOmKIoB+gndFbL8WvKcB
WSjJA21mydFdnqMzVn7l3nlTtAwbBQ2yS44subpHfT2GMw7mqvbl7E8LmBPYHW9P1j7qyeSDfEBr
cPeOn6qdcYXlwbsVCzZhzaerzv6Be6csrC7eq9gz8pMefbaGj1he5xfPCnPzOIjMwRyr7yuWtMXS
Lb3zCh0AKZTpDp+8QMwU+hl2h53MjQPsL9yMcXMoCiU3IBksnkoUSPhwb5vtMnVjlvjfKmUZgpju
48HDfWK9btAQKNBea55BOqWwq2FCR4TWvPMOY2HUDXkkq/Zdv7Y8ltuiEtOB/AkDSe0FiwrxUGGv
AzUPrgM+v+d8bo2uaFj1LFvWPkV06jpIVxW7tDtFAeriUJpbwMX5i52Zx10XrD4uF7+0s6mwtlKF
GHnhu2ElOD3eftCLKkxH51FuIqIDGy5MzzP2NWP5PEiRDA0mKgsa/MRqfPOMywGTx0JJ+AObtcsP
MSBooEwSs2qGIhq20/emvpEHLzzwLOAVRtqAbQeh7nfEY5dHWfMvG5h4v0+D0ss3rw03yuGIwIhb
uB+saZtPdpcyNQ5M1swApdvsa0I2iKAwRaRUPVv1cW0688b0vU/PfovpjRc2Q7jTt8SS1fIGg+WE
ci8iQ1+MlsXVhcFe11MlawQjU2cDhOlYRv4nS/9+1sayol5HRY0bB7IG1RkJarpT/A4eFOvFZT2x
mlKMDBGXhf7cJ2sGLlzmDjaHJx4UIkjWSjGV4X9uQaUXlhJv8v/fP5FZmSfO1YlFY81E6r1JY9UO
gB22oX6si/4TIm7s8j6QN1C9PbEhWIApHGAfO0MseVpP99/0FEiJYYWn1Ovizj5fQg4RdwbZFg6q
sgjRyt0kOMv/z/q/5hhpNLygSMx5wLIw7TnJkFzPpNj1mkYYbowoH3cVK0djaw5Eh+rthticxBGx
QMBbpyCXIex/a5J8f46m4icuxywiV5mmzkPuBCXBwxAzrPhMg4OpSjK7gh+RzUnP3D3Pk4dx9y8c
R7dW3mPTGnnOqJDhR2z3tssHivPCZNhjWTC5YXfxgFlVciLRWEQqEBjMShzz8RdTcR00evL+40DU
aACQwXG4tpmsNGbwMhCpIKMSu1I0Sm4wLr4RHMiU7TDnOHZkNDrvWnt22L4d3jFJK86bmXIs8/en
KdlnTWZwgfXLwjmO2NeMiTXndXslAqnV5NJQAEAGxT7H07M0oUq+O9RXKAel48aTDsq+Boe27AXu
jENF5SYjjK6ZmNY1wK6gjvDt+ND38++C0EbCLz8KKCRBydR/MAlPJu+TwOyf1uSY+nApKbpBqNZ3
U5GrzlzShg/V0mD23/oOFYGFv6mpC3BxlgjopgMMJ+30aj0xF1ldgSzi0jSRXp1NsrLCFks6x0wG
ONfwtLvkMLMeRNVlo2zHwgvA+NFSJDZrh4udg3SALuqJNqNRlzmiegiI+nUUKXFphkfRcAjPpq6H
qTQmWRcbYmcXPloYeBML+mgQN1UPspFZmKWOd+fgTiTumO5e7O02kuvPnWHHbxLZqTJFH1uB2cVj
3BRYSXlTXxfXBhPU0FRM/Amy+FdkXLXaij14nXTD7kH0VTmw3FeCZ0K55W/nhbimWx5zgJ6DxVc/
R2IVMgfYLCsYfXUaohdxX/LxfYrn1cMaYJJO2AbYzgY97b0/kybuDwLTFLMk7HSZPcAZQ8WCW1fV
v+T7PIUkUL19RDineegjcx3zGkeM33ilTwyXgIC5je/o/atHf7/w5nXWshqoZDEQu5kn1WYhKYpY
F7UZpkFY9+V3SmN0+o3lyonuXFYMHLFcm3hxcjEBm5iYGe8xNbLieDBIufSbu+Eu+MznorZvYZ7g
3x2VXMklFxn41zhQiGF5YHv+a8rfqUiSiZbrPqaLqxwiVzvj18WkIPAgYg17BG+RbEedEC/E4BA7
RJ6RmB/yk4XSx+3sgzlxhPikqM4vnEjsEHE3abnL61h73F5CZgNvXsmkDWpImRrHH/2/n9WR2lCV
B6Xo3vMsZ/vhvCLdKRVApMsreUcmz/arIcVfOmN0Yr7IcaJDWTnxonAvCzns2Wu6ecBmf+vOXvSL
qJO/79UBsIbPIeI+WsdBj8iyzIKMj1KigiCIJ6I7i9VrcJrUGyjR2hhWHaTOx4DpqPqmEgwJXIgd
xzQ83XbvOjjXsIo+gsW8nsiZZuh1aE6sUN/IsRDUaB0PL0hNWMOnMiAMXlE2H2NcFEuLzQzZo+5Y
3l26O/iI5ak9plaWg8TsBhFFfncznWJAi8RmTF7fmq7wk8X5pRfXb2Qw6ftXsnKuQ/o8QR9DVfjz
xwki8/S3rgOjxpbTlLDSQiWGVKBMo+o/19D9qXhJxnSXvxJE+gF501Q4UL4geSIXeAAfuaIfBJQO
RNXJ5uEkoDT8UijyyHwyyAqc8iPFJgXaBXMJvxdIOrh8JBW91PgHuZfuQNxBkxn6syCgxSGRGwX7
xcUmOwjV1d0z/DUmBYH1x+KmdnE/k9xDwfWReWK0bxW5VAjMrukGRHhCsZ6v3lu9+oCYBo+bEZ49
8oF8agUpRcl63MyCuxO1II7GCUcKlJVdxB7o/a3lGshYEab9tN8iOcveESPjQiJoyc7ZIEh7FH9C
K8sz4sHRgAHuf7+FKaI/bQel8SABYP86I4mayIyq9Wj7RjYWrbndGtkhNrL0aGxdX0GjxVlFKH/a
FZLd0ydMbAMWWDDTEBrkxHUXeIfjoB0nb/I+pz8DuR8N/0xTKpTNUipNJNdAUvoiA85IliN9gv5V
Pg+fxmrGmXTR9E9SzWJ6+G01BDUOvT9+20+PhSULDlzRJD+WYxrYZqy4Jil6uh7IzOAYgjx87B6a
k4Y3jOnQnj8AafBC0IA9upBgp89R4yDTckgMW9YdLf3nzMlzLsdYBwtwcpnmZtsQIsX64tNbUvp6
z5Dofyj2RJPEHjHz0VmOL8aGrHPHBy9SJzaxWAu0yb2j1N7z1HX8Fodg2hvMB6yQHCCb+cSYeGSf
i7P6MIBxMeSvN1u/92zKDQoc5mlyflwrFCOYVndYYHgy0agSe1lsUUufWm7GJSH+e5NLw+qgsiK8
/CKXFZ3bP1Lv5j174rOp5/BiRMs76yQ8eWQFEbdW9lrcunc/ci9UfHhpr2r04QD7oSxuiPrgZ5tg
rE56seGf+I0xaVyeOIynOe/8/VKuS3Ei4VL7+I+scBBWIliiqtbySTLQJ/iUHCOqLBlGFH7gKHyJ
Ooumcrwc81pX7NDgfdIo84TuPLlfo8WLefuxJ1cjGsmAIvfV53zso4Qh8v3f1qQA8X1qpekheRHT
BQ0jvvO7f54CHF7H4pBfDMqrTw/aqSgsG0VwG8NfgU6srcWGsHFY2xQl4Zci3K0jmhuYptq9edZ4
LQWBRyAP3C3SU148aMvyecpm29XJqB12ewK6YI3RYfAM/kG9ODAN1ttebAqZK0vT7QTTbTstEM3i
b4lpgeEpO/shUDimHPbQCeAqfBmcI7jdYEnvDpNDpZt0jWt6acVKeqDB9w/gy8sAHi113sWiAwIx
dJ+a2Niwvsk4c7Qqx1vkXGH4rFih6SEeiBSGOY3DqilLN6gHqctuQLbLkv40HRLJLEgJLoLsLIFM
blCg8IOlP/zbRA0I5EQwUTKM0bEBTKFrI1uDms4eEAx7kUChgChiqUcrSeJgtzxRBO0lw5d9V8jW
FHWS4jKKD4PsWVJgObChxmY7yXWdRXf06H9seS5us3vxno+IQ3lk9vjNGwQhvmnGjMJiCKweTkWe
C3fEiUUPyajhLZzLMblnjcQRJCDWHMoNEM6SpyZuIsn/CQOxpn9SPmP3/wE++Ag8m+OKIaozUkmo
rttYSNgjbo0rsf0HEOwhKS6fp9tSQJDYtLj3TOpyu2xcTHMq/vz2mwaU7OknDax1uWltw9sg2eHt
PnGJoY8Z1WNTuemoeWd1AcJjXTQhaldjwgetrbraaPbqoU4bQb7pB4ct8Qpui8bqKQB41Gdd6uyl
E1QkiHpzJfjiFVmAybED/wb7+Vgl8sblt45fICZPuZD/myuxQIFviTViFZC7vXti1oOj6Q4hz90t
aLN2KxcSJNQkTZzgtscseVUAIOUezLvDYxXPTKDwlTjaCboV2laR0zcWRCb6GxZpJCWlgNRSwOn3
Jk2H8gByqJbUTSDp7a/uiID9CUI8mrb+GQCRKfqRgQyVsCISChW/daUEtIfh4F40JRZiJLRnb3EM
mesna2cA2pcCbqD3R0QNdXNYn4tzyExsh6Aj1KqyQzHbgYpkX8p+xYnbyfOBxQgfXyAkfD52a439
CyhE+y6iTXLw25PDsd8ODlsGQcFjolct6YWAYsgDwbYw84BXYQBFXoNRq7eX7pjlO1BK4bYPBLFe
hmfIH5kYTsm0A/yKr5GRzshJKq4MTIInAjzS8t5ede3ZG4G0LvRsR2B7Yg0C5JBiP3qsbJuPPsBf
vP/RB3oO4LvKaLmNLi9AL8JoxkfITV68ve0UBIKrhm251G0gMTbBS8X2E/UFPSxCiibliCQ5zwUt
86CxOMu83RsmK3nPGXf255FYshnSewccxvjuKwfPVsBhniPIXxkgWTEYWKyO9+d2YFc7JOeOxRGx
DX2a7I8JLJji5wAwwwcmManRRHXaPB1xliScBEzolnD0fBMr8I+UMBHbZtlGvoR/6gMxk7OFBKVE
hpMISRNvrHMw6dg03rpM9AVD+T5iL8yw/weJX8y6hDyJv2GpjxK/jXdrUsBaUZTipxxdAuy642Cp
1VEwojXO2G7XsfwJdAxklEKnPo4KxeBY+ab7la9LUmDhCQnRkWGqbfwmqOkLnKuTKLXtF3H/k+GF
if7dsHvQfM2v61rg22S4reFpEeciDxL3qVj+8MgSnKLkglPX6uOur+84cKLG2bxHTeCA0vmZPPAm
5obJYrLKFbuU6WmE4gJcQSpyg8Uj2IRIXVoeqitVDzcNmT67tkRCTo5r+PsnXVdAdLHIGwCw5r6O
/8GgrRvASHHPwbxpgqYhH6cin8V8B6pEfBJCtj+BrY/FvCDV6FdQe0Q48Jo0imNXcnH5qLx68hdB
7yRSVkNcyBF3FyIkg+kFywaRfG3PW7yUGJxz9x8i69EaEt1H5xRYt4Vp37gjQv/I2O9Tyn19FODm
KaoUvfNwO/PzoR6ZRCJ1fcCtpaiGP8VAJhSjQNMOcIle4KJ18X8KN9kBk5w0JKZwE+rK0MNZ2Qea
rb91K8SMUM3x3ZDvDO5x1Pb03XNI1CWTVN/x9pZUsdCNY19FLpWKxKYBQdrKGdLGQzAT9x3Wp1va
xUyPurbEuABAIWUwpOPZNF41xskGoN50vre+NENRJXuK495N72Fe7DlwNY7WpxUp8XzW0S36qQGI
sKbVwwMW0ffN3bxHBHmUPbJpRDKps2jBBNZ3kqOfpddh3I1f+rHrDqewxlefPaiu63Zgnf6iAiRg
/dgkLk+IKChn1PhKTsbJNP3bIB7RjflFwXdDrIJ0y1AglFYojg0Fl0Ex2JXue3cPMmrnj19CkkS7
VlwGcqup86J+ZLumvOBGUi+uV588ATj10Oviu5HEoK4gi0uHdQeTwxYPkILp1EAgiwfnfBVri+0E
qwKcKfCUAlj05rfe/EDZH1FIlMHhhPao1NH45T9ShsisPfySVE3dzdFE3uEMh4MU+UD965H+IAmv
UAir5WFHFwtYVqilo/QKY18dDsJJSKqun3qHSi3FK5v700fgSNFMOGe8jqHAen54ql9ZRHdiiOL4
Ug/Zs39X7/kNh6X/S9ew8XXXGT1Q0EBXe4jzWAosmzlMPtoi6HPz91CJAGNRzGDwoUqeH7LghU/1
BDBadQ4wAUiKXYf0XZ7xGz8tIrMX3xD3qkW/voz/6cAlda6kjY0rHxoiTwZczbdrKobhsxDmfvpw
4qEK9IbrzG9wWU3JzsEYu6GbLgAXIr+rw3PVCLOAACWoFHYv8lGwkNfifzQHgQf+IoiTRPX/j+l/
/FCQGbG3i+VdOz+SdoEPICIKAIg/IDsRVnck/NlHx7mdMaEPphw5oMpJsuZxytTI4qB7IIwFTBNs
BFWf9Or8O8Lnz9Qb+mbYA9mIT9YVSZB/99P13hd/B5mgAMokWfTaqj6V37IV+7b3JnckIG2Qbks7
1ORENvDD0F5s9BiQV2azxQHNAARlJSNQFLxXps4rCiAJH89sOrdUMc455eUbcgVVssjIAMNfz8hD
maQL5oXDyIAyp1G6APlshSmZ3nROlx0vMCXJgwMUj5ahRQveXXXH8juDDK/WsPKiRRJQ6oPW9Rqb
NGYQ17uOJlu61TD/nZBCjdOsdB+UCxDtcvNdw2t6VLh6dQY+uAcFyQlSgUc/6NF2XzQMFSbGpQkS
nybrlUIOAviQElxmyeL4+wZZxoENX6sbGkBdRlGT45IFQ2J9Ui5q8hXegoAA3GLlUbe0I6kL49p7
OKrODCk4rrm3LQl+iISm2TtYjzNrwiBGDjgtyU8wKvy0TfuXVoJftBxJAZBfqjPrZEgr0gGXL58q
CTD1Pvk3o/OwvtW3n8ZX3u+QmmIa+OfgkpRys0SXsdcNIveGETBJjzgXukPvEgMbwZarUPAawE1U
sK8a4+vKDksQXx7rimQ5QF7fBo/IKP1JQWRETgG9Qz/wtwsgVGINkTXtkuQOrvEaPRbAiOUPzB+y
YfgzdVay8ciR+orIEI00FU6/svzSSfaGhRwmaGAVOsOp5yT9SomMcD7ZmvXhffKA5C/HMCE7vlxF
bfrrkKApwyDDgCV58qkmY0f6ZK6SsMiTZ72SK8JqJBXeq7zcbe6dqdODeQXZ3uVfOrD2rWgYkWeo
bqvGRtZutIAGB1nMqu0JvJQMBmuaz5hqQzkCyDxMq15naffkN4o9vHevPUAAfV9UY55cKTk56q1P
LLVUx0G8znFg1J604SkJcisoAE1nWaJkS08UTq6seVVXz32+dSW8Yw85oy9A/AvGBXvanr97qCWU
4H0vEe3PCEJqDXqsihwTW199Qn4asScazOGQ7KaZPQt8/+a+RyWFVAWBa1QT00pGL6egXsXQtlNX
Y1FZRx0xfFFFHRGpV5+8GN1GLVoBxfOLaiyH3PwjcUVfjnxxUfI/0ZwvftYZHo0+qcRiP6MzyZ90
+ei8NXyFEtA4o4n0pX8GOELW6fYgTtzaSsbwQOExisGFD663d9olsL9lWBJZF6XMfXf0c5MdHuad
MXuy71vT7bzay+Q+sX0wGppAjWx1sQmgwZjQ31SEgHyYBq6oAvaIFuPizcOtY2wApME9T60gk/8I
wGC8iuxf3iXZI7Tm1PEoejh9cA4xtZ3xfZWu2mGG6yIpHYJ+QPvD7dsh6djE3SQc43wfB2Qa8Eg+
gZJAZFGpnzlLiBJqwsb8oHhGxCcS7jF4IUiuuxeyAmze3JDNwHSBhMFISqntURy4H9jXpKfiNeS4
TJZ+4hvg3RABEy9JvBBCaUh0AVfrIStxQzI0m+C8YO0epIvWy+2q44LeLoMH0hIhRN4mVB+LZNHl
HrqquZcd0N4UYJEUYk2eg8sMdJIwk8V2zclnIvdbtjSELB58aRm5TVRuS7X++sa4aZxDhXvWu4l2
RPcdcUVpuCcOqUuc2NRM4T9/KF52ybrVUHpo6Js/xiI+nP+C1gnMqvon0RRM828SRKZnUjQokOUx
i4bLJpKiIAB5hIdLkUcA7MItC0BcIRTkJwUkEU+PYmEsa4dnaUmqvKg9egdhBhGDDS2fWt75k3AT
GU9MoO073hZeYhmoYwSLtuB0x1jhFrcEdDgbaESu6l/xP4cboc9w62PAs5a/aMDGld6wFhEYI0Gf
g4u+E1C6Lt40/ARcc3iEVQCSC7xqRgHtFxQv8jZQu5/286cgn4I+c1vDUjxJTHOJTkuInejCnuBi
HZu8CiV+BwR/+gziOnzS6pynIQ6HeCKXIBvcV0QwNxApeaJM7yy9OiktIhPlt0dwt9FdFx9mYsRq
g+Xf9D6al/VI6zTBnn3wbY5xwjqPEz0XRHonAr1BCS+5432mldLoBlZRMZZoMkmhYiBi8tBG9vMT
o28uWXHyt2fA1XdAoCyweAZ6uqFP68Di4X92TLaiYiigqJlWaCxVBHADO6H4j6gza1JUW6LwLzJC
GQRemcV51n4xrFIZBFEmgV9/v13n4cbpU11tKVK4yZ251sqVtrhDuCEJIr9Dcas7pAK7c8ic4kdK
/W0lVw5Dg+RVBBmk2i1qa+v90HBrpNuTcEGAPomEXdUseS6e9LHrUxsRC4x/UOXxhBzQ+yVsEIrH
W5zRQfa9ntqa6ADISRRTzO9JHEfEo3ASczun1Ebc6xWBrDIdESuJaPNs9rdjvw4Q8a6gReU1OrgM
kw/r9RCBRwmJjG9gUKdmb6h/eeQvistz1fGICS4iUdJ9EW8/9mr15r7mwJgbkH/eMogvdmBiNjk6
BxMBX53D+5v9mkln/HB4rnwhbyLvtT88Ll7cBEwMZd9Bl77g8d2A1s1wzuNm7F1mREEf4RIUNtAu
aigYUFFuXyiryQdwdvsR5U16xKaUTpyjQalgttNkC4o8L+eolkCKa5TWQMovmnq4hzCumKJiBpcG
DCbr4D9ox9BpYUWRO0UgxIKJbKlCQYNjR56qtHYPAY+HrflZ08uf+fh8zYDFgA3E3e7+aL44rvg3
uc9k6BRkgBs4RbAS6teQn4mfC15dUJDkwSuRNHO5pk+AinGguiV3tuBi33xHqgNlSs6PxFloeBRw
hT8kBCiCnwLsiwN6iQjo8Lp4bsGd4lLBGdA4DrKPLFlk3HHQm3GQLkVkgoz9i1kCMed6cgHBy4U4
LfcE8cSQEopWJ2VfmIRzkZU9LRXVGd5xgBEyoz0oRYJwPXBIO9ljxU/Z2aeiyzY5fr9W8YOeUzPT
XORifPrfFZ8lu3bGysO/aCEY+3TKFF6+FyuAjmYqystM7MCUyOGML9/TyMMbdIbC04EXEneWwhIK
C1bKULbEvSf2ApaN875efsWtWl1fG7qTyflJyyRTO0A/2XSGqXyW1EOivBGlTmjRemznq6gige1s
KUbhR6gRP2Y4r0MgJmyuqWvZPcnXCM24A9LdzzNSBnHzIC2eHZlegyE2DzNPdymOu1+EbDXdBBMM
kTnSPv+icMRsg+gj/qYdDEPetXDr9PmCpRv6VnrU2QYQxy4JQ/Swk9bCidG0ztQji7qWKZzWnxuf
cD22I4edak2nKo+J3bbkc7JbOpfodlwy5Xs+btzYrT6YstC5GbNzSdR9YncVZXWxh2/DEIFWW35a
E7fIZGXAIzFwQ9gisFnQosmrxdvTkcldQWs2DjN7doN/Yr+K2TaZbmS/7xwQmpTvrJZeYY4n+T36
THhU4mcg4KOLsIH+28cEy8l2y3YxFZuw2IpREtOCZOUhOzSNpo15FdykyMERxZvFgclth5HIkF8b
NnhXe3wmyomeVAvnLqF1HMxFFiWibf+HvCR0gtDqNPlMIkh9dgxG55b0D5jlTARkesODhNw6pMr7
IltfGuvGySbdiWbRNwcan1CrLXQWGAexRZQSh2fdmdfu1J3CBmyY3Ay7ErHsWGroVxr+/0uHnELM
nO8AgzIKrnDHBB3r3BD5qauAYi1jLYOHkL/knBlF3IwsJmuPOTwOShA27d/nJGK27FZd8y+2Bd76
/0H8S74YJ7PKKf7CdBWUNkF2KRJMMkHuuRn4D3gSquCHCOz5KWbmKpkxPi4nozWr4NUwI4VPL3Jb
RAW5HWvOUBaaz+Lt5comrwKK0hoXVwVqBi9qqlI2WXSmLHnQXwC+mm/MN5+OAfn9eBtHmY5Uqq8Z
3iHW+FaDBiC/aYD9qOKchkBqhnshIR3f3tMM1uTih3PypMh9HVt4/5/Ya+gEwY8RoDPDbdfW6JBx
oiVzDsErPQb8Yr1n63bmSSu8RnC3IhyPJzm4YIJIVcPv08FhwC6Og47QwcdzNpwvZorIZAdO3QKu
GpvG75qJysxRJhAx1e6LbhJkGfCNgK+wViWsTq0hEAKwMsHUquHNP9h7WCpILujqnHE5Ys8wyw/7
gPiW//42iz+VDZsKUl72CP622mnIhiTiqG1kgGMXToVfjI+K0ndzcX9pwtoA6Pxx+0RqPyPqXdyP
jSnGxadtC1jO65YtCwWRnAApDFTIVKysIaZsUaJ/yW2g3lmAFP4PBdgjW/3Hu0e+mEor2QK9kbEk
wQm/m6YHVjU3lMgdB7Dm3V+SDYsCv15ze4vxNSI3Aj1xNE85iWyBG4vYN84JBIj4sfls9yJByplg
DqspMm3K2ZeX7CFdRIhpxgSEp7DfiW38Q5/AZ4BKYDXEj0AcGv0+t0Flap7I0ER2HWM5QAzhzjwS
iX9FyKXVQMxlE9lqR4uhCDFk45wIoVXkcbbhYdwjZnBKRFRgTbvdj0goRN8m0BB9j7xCjGwX2RQ5
CjfZX3nE+4tUjhR6Tfv7f6fUIjVAFCAciP5iEpke/8ps8ZWZcEy0r9AYIojwiTwOIzdWb8ZRjt1u
RioptBzZmUtKRwa/mpjEhycBk6KxSMWVR5H5DMt/FzYf9flLCBeun2vC6RgnYbJPcW2HPql2dddB
/ImRdPf/oYuEzGzLOqL7WHJxGqfVnVZMrEYxNEYUgXUmg88FNMkgtj8X8KeNxUmBttTiQhBZOX88
qlJQe+QhQBG4/fNFmMPgvp06+TKz2XFwUxQg2n5Luz01Aucvdh/MvIEJ2YoEOMjHzQBPEaRFG8h4
SszmowElor4UT5PF3qZPserkKV8OS2+nNQC9W2lisRWmxXDt1JH39HrWt7FCk4RpRGumqIVDFyuC
L/ruynlCQvLBAtUdMYc5sD8PnhN6ReK/psxq7KJFeZ6AregYD09jsebwRsMbk1EbbEoSLj8oRN/2
hSiBzyhEHZ9SjT02YlJbhWWKrSx2QEcLgIUT3ay90+/LJQ0oKDCYHY+S9fnTLlUGEeeyr3O/sg4Q
yn/pbBV+YTh7NKBFYwsfdPwQGMAIHMNaZj9CHEKsLBy9MUfA5ruxS/KQK9TIzlg5DB704PKKIXcP
cwwIC8gPwC/w6Ka7j/QQXlZ3MBzDqFc450GORkFyj9a4deE01+JoiIEekw6fXrsfsK+y4xIigD5+
22ibQ4eR0p8LIJ+CZhI3GU5UxY3o9qRjBDEaiSZJ7el50w40z9Z4jBX7DJFTiNkGbYwmjUDoZErh
Eyq4UhIUp4Q4obFeeOgbAz/CMBq3OTpiIjoURYtevIjJxn9bNDuxpaPpgsKl/binaRM5yBAeamh3
kiuTG0IbDd0wd/Sh/+6xbfNhEZlfrzgxehRqChW7Q1tGnTFwx2T8uGq86d/2x0ACLxxZHZo9eW/R
uoEsIPEY+ca8kYgTxVOyIVa/mYGHEg2jGbr8zLDCO05fK/fXdnBM2bHB3msvHrs5Xi1j1prT8fkT
6MFtQSDI9GimpPBu7RSrXMOTCxp33Q9WBd2+yNzv0GfWE2aWh8GFkRXWCZXNxfnAV7yx1nOb3/cL
+cFoS+vr1tgmUFKGr+20GedanGoNifkwCXAD/dhZRFWrbVNW99PPaQyeDdESabO3bWzpnOFK1AU6
iGTeicvN1LRpOtO2nVVxl5ELLTWIvKX8m+403c9YcdQNv9UM0W92pR3tsuqXhv8Ewfpp2MxuEGsr
ZZ7THe3GuY2K4FefK/Nure5oNvv3ZXdqoEZeC6PhA7AiZkSR+iO9+Xmx6hjWs/cDrDmm/tsKOnMb
+EQlrr7Dl7/cNdiKijggOJFA7/d7stx9Eeyv1sKynEXrLAJn0VuLxeK8WJBg85qtZW33/MNaBJa/
PqynU/u2huu/8ef2Nf3pem3bvn2z+OL79toO/LXPPyz+CVWz9v3tA+RlzYOWPXft+cGe1qZ9sy3b
8l3Xzcy5TUtdbR1qy0aEMeXYU93hoIkF7+jzBtPTP3tuHw7ISmrLf5q3w/R2gI+8cRyOhakDbytE
geubwVmsb754sX3gQOvpbSpOC7M4/2RzonvfblzbP/DtVEiTb/aa7W7Nc7CgE9+sp8Aq1vThP+xH
bPtbznLAX75vPbZQRI89l4QrS/RmH91nWO3t+enLum19mCdwKNSPLubJTmbz1L/t7RE5DzJ0gm7j
VZ5FWMakbotBmNgCxGvXQvKADxHNdiK3F/8LVeNaSOfWQue43fJpbXnfr8lFt7gAB9vnmF8f3An3
uuAq9uNFQI+bxXEFXebb1soxTQGZLM5n5zyyHOd8bh2L1MOZzWbO0GbXI8Av+GBNdnXy6re54IQd
kYuITGRxdhzzXM54uQPwXNvmOWUznkFuKObR9DzPxIvvfH6Z/CHdqHiaU5Nre3h0mM4fKyIw08qc
lfbMaZ0Za8y6FuaeS77F1vBx0a/ZvxDtqjdQrKU6a3bpjYGivho7y/G13cmV/7pMmp3O98XtSyQQ
1TJZXDWFGX3+I8QGl5m2uJBwAlP/B033HjkYaSSjP6b5Hu6918ycnXYMdHHsRlih77rwMfqB9fwR
CEQrqIiOfBqAL8OOwRz8GwUgofTfsH36r4Xk9k45eSJPuzYHWceUMttRhizpgVgqoVP+dr8ip0MM
lpv6tj6N1s8ZZJIoI4YnGvepcVOmfzQgJb/liXTQGO3k+XDSnZOf4ZlAn2prOrk8WtSX8Z6w6kIr
eT1J8xLEKdB/Jfe5K2WOGVHPhrYaH4SfuYDORocLRMNVDjLYp4ih1GNXn1KF+tnqOzPWfdC50A8w
Sp+Z8ekgmFDsu+GK/JQJ4q9Fu45n1FtLSigmATzi/WUbLdRgKDE/zu+16ZCOEeqsb419mFlTSjwy
zGQju4+so/EvIXWaMo9nNbgWUL2keGzHhDwAwNw2hrQdP70X818AEN5OiZJWxtiUBk+bb35r+ChI
21T8Uf+N8BvRXY1yBrEYZdVLOD40mV0TRHNzdJUku7kOoL1/tesgwO0YJkVHqIkQuLChUWsVm1Jb
V5wewNXw6sjO8EXjz87gEyxhRzKvdqXQKUDUoOFIWG5YgGCviKFejTaB5iLANLZz9CdAbzcyjQQ5
2Ug4xJCwYPNLezEqLYRCcBVUVA1KgST31CvpAQYZ5G0dKiok6wrUdrQvFBubTvgYZ7jqvZHHBKmH
shtY82Kq756Wp+0rc7XyCgZKWYXuxniPInMI6Wg3jZ+IBnnqBjIzkjBkeXiY1ea3tahbNMXXaDKV
PGm/o0LJYRiaxYVNtVMp4qxWolt6Ygw3JWTvtoebw3AK1GEe7rUF4M20ygN1Uyp2nbv9yGqoxUSS
9I/XKQzkQ1Y+tNtbWVjN8utdWivDZDLeVoWjQGriY0MONEG3n+BIg07OBqxSyJoosygbyd4VS6dL
HDauwsbAUztkUBmi52UP4w3pYVjtrqKYvwPnjRkCOHI6rhakV2JfqK9HKI5wA2QBMKnD0uDYhDMR
Xr72C7rh64qcx05/vy+7zZjK7WqSrYPLqI7GND0DwwaUumZHY8lB84vKkmNbfKWh2dGphD5Lui/G
Ha7DFENMX1vltD+s44DDp0tAf65FR26+fc6llXQbbttNehxznmRO29EGFOziF/j0Gna0baefPcYO
0VZB7Ci5BZdlPFfBMlRbwQnvPXl2TEHyLti6gqHfdVgvFD/hvUl2o+OLIRI/7U608Z2i2zCzx4VJ
XvXh7FOTW27OE7L5+NxosGNlbkYkv2BTmq2izkIRmpsfGn9mL7qLvkgGsdg2la/5/kmOkHUUnwjZ
DwKIRlQI6UIVBtYaIfMVtwlCb8ktG6xVHOLViFlJFk1ZAARa4Y4Hbs9Q85Ai3gs7V4XrRpEW5L9j
2YbMVQ0MIDDlI6Pzn29Xrd2WpB7kGw4T8js3B2uNohYu9lS7Km0YFF/wvlSwi/Hue44en18DWegj
3A3W8WrMBNRiD/sggYdSZpG6pg5ZedKRLlv4QTfagvQfc6XnxxbuNqPvz2voKJCctRNSPV6/u3L1
XYIJkqj37ugaUflQg7A1GFYcO6I24SZv8M1wK3JEloeE/dCkhJMdu285+IDvf1b5YE7ZonVm+/LS
3sFppn957dOvO2aO3D41QZKE8Ol3lZd3i++pLdwShpoOdBL2wpVwOqm9YWGz/Yr0XVjWD2kF6zhl
t91UtKbMvqcB1CoGJ6kN0j3GhTVE3O0mvZ1jBI9BG+lvY4epo8MdYKdF7MWYhgyUuYiK++GDUVyV
ttvQHouukp5SpDfT2/sMiP1UFxkxE2Zjwqqp3s4n4YO1y69fYnULmPjdJf3mlezaBJCdUoG5Rs3k
0ky+2M8S+3o7YVLfi/79uQxfG/oDyb/Ujqy5VWePY1vNnVHuVN9ffeANm7Vh9Xnw/pGZsLGvpsR1
mP0Qe5CLlfAZosgf+PrIzb9rXDYulOFzRTnyZh/u7cilppEwDsECYYVbopHbyh+e85b9VHeNbMJb
aG8vBucybBmXEDTsic2tE6OgzN0LelLJIeINFtUx/YkOylL1tMdw9tqMgs+u2ozFzLS57ra0aO7r
bXm7sDvCDxdWD3g8Q04w1hF5C58wTHPxcKV6xswzyRhpQeKjnOrlB73K6h26ai8ivBYkU26i9wET
ogtqCNie0kUoYqgU9s6nnca7omSnZgz18nOSgRu/M1rYAgnJiW52+PbhkzfD1uh96K3n7g+lZEcb
PTDWZCjgoz/oJ8QCK5rX1tLSQBxS4dNz4GwwJ2rQa1zLyvnsRgdqRGC6osSgqKucy28HVIhN2AF3
zpjRnZjcY5lCP6tmQl0zRHLWBDisDvZgo79Oeh3+6tuLjyogkHAt3b78lz886Vvtn7JkT377CYr7
3ZhhBuKaO0OMIy72S1kmaFi+5kSntsB6dd/8lPdn8N6m25d81ZxwX37ZVQYOn5QS40yD+xBm1X+L
QLElLvYM9QASgypzouH82bkZnZNICXAq0vCgNWVUCVBdOUkRtwzmoxNgFspjDF1lNiLVTgFgcp+i
+u0ZCl/E3AbdTO4fyCPRv/q+YyVRrb/0fJjf0tZhegD2AOd0a/T0AXgp4q/lDgszjczobcn7iKJR
w7eBUl+vnMiwJD6kRjivfm8NGE9rRzQrHMapa+CUJzFSkKnlzlPz08LtYe9Sp8eFTv/Yxj7ef/aj
ep8EY7KxaVMwGq0uToPMGf3LVLYXuhWhtR1w4BygV/YG8/qPkROMCuFp/umO0ogcKbFizaDRUhue
3l+SqAWhp0sRM3du8wz4KmdeqtmJDow60ebC0aoF+dJshVnvw6DFbvnt6f7AA92KXEyPKcJpAkWU
ch07w9llhlIFCx9m2kCdMxYUwRPMXvO91TP18mgOn/kb5hCRzS6HN+XguA0i7kQrTdmOuRWXFg0l
NIJqvbNJhPaeNqbpcAkZNNiPTxUDvS6b/oaEE0+hlkwlslDl03GToqCJ+FzFPPEap6SvR00tIysY
McRRaLaxKx1Mx4E01yGybxo/Aa+l64PWHVLJD305GpObMI/VApGS3cFeCiz52UlBo0MzMhaDCwhe
m6CRUiS72ORb4LHin78VFsCUZ7DbKM2lzNRW2mpAsmmRjwGejENTmxymuNGaLm0i2T6+C1wXJ6CB
M1gMqCyq6XPe+hs0wEu4wwjO6/7BAc3/ER2KPwjzy0U7qw9fJ7rN57mZThpXKLUnKExgq01hjNE5
2eI1CSXvPRFKbCE5TSbhtXQyVD+pLZE7kdcxe+KCWV7ptvCFO/Bwu/c24TziPdldgZthLG1lshvb
R9okUYmM/K97v6AHEzpHZPWoB9n50WCEy34FZeXQm7xixrDf0feWeDchdaCB1U5YH5D4iDQqG7m6
o3tuh1SX5v4Jjm7wjenkIZv/yAQ9FIQ0rwhKM53AIbmZl9BygNwBcvJewljSsEBDw+lf6kq00//j
lHh1TNPS08OvwWcZTOgE49USxXoOlKl4pCE2YnzEI2PrFLlz8t+vU82Qzjixy6jUaTVjDo5He3bw
KEFQ6Ymn042wxO85nYd4+pQexqPOa1kl6xqPU670tuB3ZORM6LxcumHHNv/A9qXa6tAq9xZIqAZc
YbwRaFfsFZCeORPig4LQOjRHP9+RF66NwtdyCo/TqDJpc0AMQvk9WFEIMGH8BzDrJxqks5jMv6EJ
YgijZD0vd9m7O635i8EyBOsd0RkQHQUvyI6DMg0K1SXl/qNotQKJ+JIrYu4a6OJ/9B87s9D5BXv3
FufUiZzCSudThMrBA/7PKzwSYl8ISujfEQyfgLSnoOH24wIYD6EJVkATkjuwAW4i57ZnnwG3EO2E
CZRe4izWj+GUmaksg6lYH1g+mYk3fRMx5FXi8VHNP9TeOJmCJLxFnW7tL/jxO8fId+jDNhE9pR4V
35ab/68xUfQYClWQhyWohb6JRJ7fTtBqVJOm9fKomFlTEJOBtGh0wK2E+lZUA+YzIviMzi34eyIA
GZX+G+Z//XvdmRXJDAGGss2AOv6NnNQ8k4sygVvCKj0nQYQDwluRvk+MHcPMURiPq54ZM7yMUaug
hDW8C4sXgZin7C6z5zx0Bta5c99TSOsdcSzMmbCFL6V1uVX++0fbxPfww7Ai02CXsuHtEQ7AMzv6
qvihy3lPQsJGh6nIEzUBcmdEYPsXXCDXFzIWRX3nIEK1qV/80VQ0DKhTugO28Tpd5ncwOURCtF/n
/8p9Pf+su3m7zde76DSiTrisiCYwo6oFmCCGePzxAvpP8Q+tNOIG2kZ1jOw9icYWlAfIwz4OcDP4
MuN9jdCv2Yc/nkYPOip5+k19g0Iatf4s2o8Y0T6YMYN3oyyyn8+UEXZTqEH1NtxIm24DwhkeIwOQ
i2C+TxR0zBHA8HfCxCDStY/JBtptJQhQAumfJSmWociP1St5k8acP+UHrriGYEU4wEhZDOURJbCc
e/Nzq9IJfpRPOMcNQ098DGoQR5hC1kYsZY+732PnR7/8yOq5CEp5xfynJvt9dg8Fw2v9yyXDdPMd
XDpWB8T8E8i6VekFIixKWJEFoJgGmB4wnuC9owCFsCKyAeB24cBM8ozYVAgTBX0mMdYhi0xcPpk/
76mrvFo0pDb77kjKwEWOpNNI3/bDp5tn/17sIIMoxXZrdSmBShrGhjNJEusamWqlb841dOxRGZrt
Hd7g8tPeR2gX/+n9jA9Hg8/WhJ8+PolD0kUAD9L63xqcIF4n0xHCg8wPo+mzn0ZDMA+bxAJzWIgT
LOBz+qZlRoO6Vca8STePvAyAF9t2xDxQo5HXjl318cq9WrHykhYWF49MbCMBP+C9MaCUKAEcqIIG
URGXemx2uv/UINBLrMFhQ51RuKbQ00YemWnNVZECI3O6y/wbbRR0aAgTuL+R89YmOUsY2SVtIr9U
K5WTXNE0IkvK9MnrkAA+oEdGyIRLxknasv1LE4k74FC66EHJ40DYotFZG3ojAZIwdMwPYfeQb9Bp
R4L0TyeGoYV5kDSNZ9+zvhst1HnyUP/FMYTzxY8OnwEO8laFtIB8+os3Ht59zhuMhg6h6/OXvTEB
1IOugnanSQfFU25jfzJEVQbZrFraTl3FMhPKrT5xgM6lDvjBjhLvc5Rx9Ug8Juq8sFYdAwWa+onM
m5yeog9Yr8UaYk3AV6EMRh7tVk2xo3VyPqJj/ETTCUBZf8Lx5ksHHSU5/YfX+vqifVjeii7AQ7TT
53HNIAdHZfuE8cP8Ca/BhbQJFy/yZ1o9QQlEy4lwWoSmoUSr8DgMXhXjhqwM80fNZVfqaYTQDyWq
Jt0lH5Jkdix7hISQfkyNxicxF4jbNotd2iewVw8p/UBW9/2hWsj0OlHrjpiU/fH71Q/WIMeRAn3N
u/5lBMiYQjAdv/je4++GzET/l02lzWCHpNBlTP2WU+YchxvtVtPLdsQKRqKpjj7wGXQR4bpjk6bs
wWavmpSp3V1E7NmltKjYl9f5Anr6bpcQVrCGH5wZBmuFBu4hH2U6on3x4+bnEhU6UOXT8MOR4Wgx
vWXRNu4Rf36PLf6h6SpGlx5Jsp+0xfSSAx2OjsZhuIOwdq5XIdGhJWPb09Qu5NMg0nsUJjZIBoof
2SHm8FDilzf0aWgABfudu99ls9nzeAY/+3TZJ0eWOTvG1sprLC+2PA+rQQspQUWqslqtZkfHcRZX
hKTiqfvG6z3NSyq0XulyUNrqazN+TTD0Nu6X8UEurwXmnaMZ6iQKyNxhtkunXtX2zMRJT6KhTF0/
jVXaMqDdlWjE7/yCmfBMKqCw3VZGMP5M30bwZMzOLZ19cKxPnWaOXx88por7FihX7+EHjLW1iMl0
7oyZlmGN35CDNiypilnH06GY4UGs0JmKpdJaHFoxGhzVB7eE24VGx1WfJyAEgg8ib5bv8l0FQ0Ok
i9uKBLRPrgCL7omMgU0Y2RDtMehBQrhjMB1XSEMFz95AEIln0jVGKCb1QGm0hdMRVPj2xdymtxiM
ypXOXaIl7072BF+vmxUOrUSBe0aO+bGjzmeUELUdyA50KrPgGZCuYwDGManLEJKSGPwmdLEWiIRU
7jv8nq/bSJwssQ9bBRcbXiZ4VLjS4WRDZlw75Y3Zj6PRxOgF1zyGCo7B6Cme22u7yM6ET0q9Bt9O
mjH5OtH9ZhMJRtOifOZFZBnI4kOPaArVi+1BiFCIxAzSmt5DtEvlJAZswjUm9/AExsK3QosO1V3a
gOL8CW8UrkRmInKq2wrJ4Xs6Bust3ddoHjb4mZqU5tTo6UIFfkY1ca0zKy7mANs8OsTLZvPqqfKN
yBqfiitId3ampyQF7qMDN0SaO+mHk7SecTylCs4ddel4WiDSK/23CmLC5zc+jvYXtziWZ9ErAxig
W1HGNA5gpDdIEUOsmP4RgCvIj+fNCLj6VeUWoctJGwGAOrcPQAfwdOXHdyaxeJxAwvTwnsGCeN8u
m3/GoVwxceFCqFyiW4XZ+HIDkrWI1cJMUXZMPIcYG5pNKOTMbo23AXbEOFmQsDF6zXzPq/2YimV5
2ZTMad6+mCNWzZkzWMH80vU2L5HZ/k1Ua1vRlVULpnqCtTbYPCkHWA3R5YO7GvQ1Ru93DC0XvfNZ
XZkTCiwgdHDdUeTr+VI5vgLtEE2BWlg4QnPBLvJaM5gB4ds9/jXurezK9+cpgqEYOp9b2rF3h7WP
EACcoEcwc81vIEJMPWDmQnUoFl8b06zXZhA0i2YtH+pZviL2IotE9nlDkABoIR/YvKm6o5ctP5BB
5I2lYfJRYZVtJZ+Fwi4rmS0yHHTiQl6JzhPUnTqeVZbvGvzEL9PYJR7IE0QnxVxoEynW0dPR9Nfu
WxiSHmhvYWg2Q80z5zNRmY01XL1RDWC7Us+Kz4F1yjsXLGvwjALCi2K/4EDcGbVXz+gUgjcCPaC8
LRnXTL9QZhvpNsRB81I6UTSX2Fg6FRPdOT+MVfFMREptPv2WPhDW6+WEWJqEXv/dq5rNoUZMhyIZ
4ExCj1Gdw8JWmBPfL1ilw4qZn+I3roAtMlBWgpN496jecNgIkr7GLd/LCnvQLQcFMP4u5XEaQfA8
7kAb9zynRyJ1KjW/w/fm6Zedi6Dur6mi0uwYuxIqaHq/MkctZwj++GE6WJHQcFA9tGV1+urMEe27
GMNE1nvoXYb0Sn5wJYeqQO5PoCGJJU3AQgAtGh4eYKOJjZuzpFqX16xpZ/prNuRHRCXkKsjza3/4
9QzZI8/ln4PMry8+nZJCD00bAPpWNPSyhXC7iCygrw8qu8+kjSfDjy3/K1N+4qMecdJi+hbecISb
l75L1flQsVOEc6olGEiMxlDT0ZqOTRGkJcZReEQhffaxIVZhQqA20fW/ABq8WG2m6lSavP3a7vt0
Xh1GIPQUfJsCuopJfdWs55TetOAplSurAR0wY1QkCSG6KR919Ft/rTHW5RTAHQD/tLpMR7j+kExh
ekBn5nOdoT3bRksoqQjZ7JKr69PULLw3Bhh9hHPlzU5ORyw7KjgwWuqEjHhdreCrlFW4lrFd+tzD
OYwxNjTXfi40T/1+JB6gwCIwGkF4e19R5EMuzsa/GUmP8IZjuzEogzEGQtPEIL0ZazJdtF74+/7H
4BLILsMHI6DNGU+HSTTXcKZATnR8FHNlynhBeAT2P7ZV9pZ3EMnea0MUB8/FPvJRBKRjZWY2FZOl
RF+qknofZalJ0zLdjmhDRGZXbMY0gIRmPyIvW0bYF+AypTtimC5Dvpi2if6HSqr1v9SIRC0vQuaF
xk6eaN/ggjKZrgmIGZCw5BeHIwZfl7HLqznMt3F9ZjyL4IcwmGGZ4PRweKgXe+xfxGSknKHT3a0l
RUtcOQqIXUPsCPvxQhp7DHSlx/ONgS1oPx2kBs4SU6J6CLzCkJKL1wFm4vBJwKYbHUftyh8aE5VN
jaCkYwNEtcGc2P4fkqVGd5g0y/TILWOa5PHqokza1w/ZBKkHeYSmCO0h5V5vYJQrplIUtMP8DcTg
3S5oNOlrTgOCHOovbPbZ03gHvOvpVGQj5UGaEb/0SYD18itAEyMDZiqXRzPKCyqgFzbkJfUw3cZQ
hLSajXdl0GseapoWKAXhLFYniV9QvEKbAFiQ9lAOyP8KNzwqGw20z+3QlLv9Z5IiF6w8rWSUkPlJ
rDFEHzOV8E4mQtOh+w2yPMjejCKATyRS2nm9ki5MlWMEPRUqWllbJUG/sLvenuxVbsp0qEsgHDNL
b1Asi3jKUTneEJoCxwWshSA7LoyExCmHZqHW+/xUA19LyNxssmBZITl3GYs7rFfDI58so9SRSiJz
A4FI8NAVK4H1oLzFynrrTo4XP/PV3wFTsiQWQslE5ACkIFEFMz1qd5dQjIwfJB5jx4tWDA1nGb7n
CeQ05nsA3O2Zc4HLLuYSs1YnDJ1uId/TRWQ4FetU2Wdjj5uCF7Kxs3Ip6ztawObNnr+4VVhZBTx1
+/foP/JOnpbiOvp1M/IGlO59IMtirI74HhswvhmBmbjld8GcDoADvrJp85UVyegU5osgI2THZpk2
/Bk6w/GhUQK0lsP8H82TPOHDnsvQmtgSywrwHv0HSRMtEDQsANfwVCpmVh07MkuO+5gdMRO8jkJ6
1ZsL5oVA8MHrvUdEWisZ+RB/Zeay9rgJ8sbTBg5rv0V9S48wlF83bbRpUc9I8WBAS5zTMoVLZxv9
kl2NjZO5UGU5gfChl1gG3ywnKfPP1A3CArX3qYn5RtHRtZ7o5lXJaLG0eLPimafj0MgvLWCIu9qv
wXbh6vhhB6WNgfyR9r8aUlqz2b4iaZ2gDserElvA1GXLYuOgFQh9RckOkjnN31H1yGzRzWZkmwgN
ufcGHrtB9/XYctiHwOn5OigWeumhEoQTljuU0R73LVedCyzDmzUWt1zyXAyGUzmeVuxw7Yz6jcXe
D8yQupIO3AtLyRH3RO6jIKRqxmr8+wP6LuJs7r4lpH8mKBRQCiMX+absbRZ4Tnc49MUSZ+9ItWPJ
SSWXW5vptBFkBK2HbEWKPYBtJAyy/EfQzBZdaMzNfWU/7E8Md+aZA8QheP1hV687vHd5lDAuye36
2P3wtkhEQWM7xNdoMHvMuM30/jUFBdQF1f3782YiZO5zZ4gzHwCjmTydMPqRnAfBlfFyNMPpSFAY
vD6YgumyqNGHY978ZS66pRzB4eiGZUl/CE5i+iXHQjnKuFjQH4Qdb5eJ0oxUL39ez0VNcyRSa5Qe
3Kto48/U5MmY6l0wU2J0NZLmwkMQDO4Lg1Uw3ZPNgdyzC5jpToc+w9F0ZTIsWfBEHvxQ5yhJuXqc
Kj0eyg/1GlsLX2tG7r7d5u2SZcdDW2YPOUoIDhGd2vqPchwfudV1Xh5aI2x6aMw69qSUe0pKRosC
hZUsHhA1Opmf9mi/TVonLrDocvv75Rjj7sgvfVLv3K0IgF+tk/32qCkD7rX4xOohuyXkF61Tb8mP
T6ThLYn0EAl4vaW+JJI3/wZsXFhUATWzsxc49VHz4dDHVBwRUYyxEN1yTkJ3deTq8gAwWotDEIoA
ZhBIDuuTA+sfqlQ7q7fFP7S6xJ1yyTEKgwxvzVdmgfHi7zaFzTIOKu1Xf9s71P+NHO6OmPZyVOg1
vsxGd/Vjkqa3/xgISe2Q/X4+9nDWbJ6AprfER2wLYEf04uy5AmxszFhjgqTydd/d/HN+M07g4qF6
hl0iJNXjO/ibDHN7Bi5iCM1npz2Q/gwC3WcMMNjeiGZJS9S7My0OgDN0TG+469jiYLpQ5hCxKK+Y
10XqISoL9cAEHcjGS+ZSejY0QNCso9v1DQITgYPsxNj9X9E2EAqJgynC24zBUibYIVUvY5CoSjjc
51zHNsCiSOX+ANgXptLGlJlNX7z7rkP6u9EUf8VcKs6SOdogusiHz6OxG55TkFaExOItCb7UQ7n4
Pb43pE7S36isUe9x1qJOxKVrS82VwVzAAo4dIE4GRHExGZAlU4jTPmHY6LmbTQV3KonJfFcYx9P/
ODqvHbW1KAw/kSUX3G4BN0xvM3CDYGZwxw03nj6fI0VHOUkGsNnee62/Lchzbh/ib82GlqUvQk+d
uu81BS8tMbeAbgkEttqPICeWbdruev6iQ0chV63RaUB0M7SSLp3eCgWLembvRz/Oto/1Cz1DhvhD
hXpGd8J2SB4KH4bUC3Qd++SXxpbOi7Z8wgghREgfq78HEQUy6sNizaGBhwGeGZf/x+c+86K8OpM4
VRR+W4j27BfjPh+V2EMD+8Vklolf9a88oVbY1fovmRBb3pWPJSw4tBDDYz0jUeEX+1d/rxoSC+of
7oBRuzVIhXLJyAgrNrfepwf/OMaSQAOdzWN+s5EKW8aD5BFAJozYqnWT5zdt31RHuPyy2LTNUs+f
kYxtXcWpUpABCxrAon85HGLjuVe7BsSncKBDLMQNUz3JfwjBi611SJX3sQZt/yZiQ1rJHGnKUdD+
y/kw2noVNQ5kT2x1fntGDkTf1lVzkaaDArwimpOuh60AC19+mZQr5DGTH8aZiyu87T0Gk0VSMebZ
J0ggvG17ZNWcYsgXXr5cEhW9Dh9m6dTo76GFMekUM31jUlIVM1niDgeGl+3xOc/ZguHglRH1Y/CC
2xOO0vhVsSeM6r8HbdxnD5lyr6VZLkRWEm9uG0RhucfvqiWHxtr0ouSYTFyqf3k/2aUt8dl9fO+g
CjF2ic4LcXq4La3Jov8u0J8hI+IQA11xgH7pWQZLOMhr5rxtTOw0s2QjLFOHWYzr1orP3fK9ql2G
/toU97gmCWsaWy3GiesYXtX9+Pvci0+JTb2AWDd1PiuMjlO/2nGmgV+I17YwHVa0fp1GnsHuhidn
dKKnKJzmp/9Dvzih6xoWLd4x24/uxYSVQn7I0CB9wblYGUt54qnbWMUSzUkseCanchbw0SjUq9M4
vpN8/QM1Dlvzp/BFF8Kcv2J6RzgW6YAEKplcrChiYrzWV7BBBd4L47xuo+GgkjSsTcTzrg1HxHNR
P1qgEHPJnwNCK5GQOpy2NYwgGF67REGzKnqXPYq9YZGzJaN8wBSwnkx6Zt6DyCK+0iUv0M5FdFCR
mKaYR26E6r7m4s1hRmNN6y3n6DdoYdTNhIkqsS0ozAIC6IbhPFdPhFhDckLokn/suFo34qEG/CEv
vFz2fyI08IQat9iJpWPC2on0ynjsOsUVLnFA2Y+KRcqAzOCDz3G5yuQdkL1CpayQyDCXEBZoXtv6
OiPuyBT0agaEMB8xmJMD30NiEH+HBbLcofO/6dThdn7+NNMBdhLSqDs04az7eMZrC1Uw7IAVhpWB
FekhMUNttUsXWO1PjOG6Tp4fhHvwIt1cNVYq0q1V1frJxJ7skDfczFk9VgnIr1FBMN/hqAM49dMJ
YgWyynLYWm1VB8y5Y+jRnEIClFWyFe8j/HxwBUIoMD+i2Ta0lTmzpBcyVboq+dJkfcPAQZ0xIDxT
/gDmSnzJ9BtY+fBhcXBMqz/do0QyL7ALmc2oIHjm0XkETSJ9rOwI4YM894uTXAps6QTmDIrEebJF
8dv9oAlEs4OGR5xLwJiieWUnnfR/gvcBv8g87ZoS70Mq2fyFPO4Snjo/pueop2/oSy/3ab46uhi8
ZhQER86e90qlCOPHWVE7JjYdJwRbMpWe/6gepNwecG/J1mlge99SelmEWFlvS1hRErODsnGi7kv9
Ers9n1y+sQX8NwjTueoMwC10sN6/NtkKMQkuk6+AQvIQr2pllLEjU7+sqZQJGkzs9XI2wyXMk3hb
m+glOmJ/x+hfwaasbHyIV4FTt98M+/yJi0b/njzz/WvLuKKZh1XCcvZeAlvSz4muXuXY6+Wv+Apj
+76ol6T2e3rqgpxYZW0UByW7d7Rz+kURffQpwnhEz0MndqB+9Ml8eGjYx+QZlVmTr+CENfdjzpTz
7Vt3sE2bT+qj4LWS/k+TfJNNGYGaTcG5ZWSIa5A0jZysaAmrJ/8wgq7GtYNQmmyExKZgZwrtSnM5
EqOjAIgMF4hh86dr/A5MOzFYzhvqBwGE9fcDegpGn0hfvfK/6fs0PxLN0njovQwfAxir5r0O9wLJ
D8uc+CrRK2+cNha4pKyPmCB4tKEgQopphybGQitcXD8UR5nA7JaJS0dMe9v4TEzS1qJkRRt0bdao
jyTd20rdeA88jQbSDq3XKX98DkSAMlpv02yEefJF1pt9sxTNip2aVmGKRHrWndMfnnqY4SXSWc6w
fXJXf0qE6rvs6/1TMvURmyEGyKUKXzVN7zUlS2c6EjpdmzQHRCCVA9h5CTwbVJe4eU9ZCE+U6sb3
YKPKARGrXCOae1fl5xotutu2hDDEWP/Zq0zm8aq7tAAwi0hiPmu7AB/9KFD/Ey+BtlQgCY9I89Lp
STTt5As4KYOix4jkKovuQEuNBNefHM0dhUTiw/qDMq/f38lafgqEgKYPxmLNcmAVyDci6qhSkS5t
JrqHE/l9jo4TaV5uQczNhWhL4Ux9jlMCoU/aFV+ldrtkDMPFFNZPXY4I8tK6WVYs4ui3cdFmQJnS
aAUorJF/+cpFP3JykzNynMAFIs6iZcGHiZLtSwDhMJh3T75nflD/omylGxYk1YAZdIJ2/n2vzum9
/EH60E/ffsOIqzkgLZYH+nxLtBGpjWlf1Exn8VtYpBjUHRA5BQM3PWxK9sXHa+8UqOVvf5/cNt03
rHFJFASKDVUkLygi3msJYVLhEfeF0Jb2BkN1aX8V0jVG9B+Fs4F9nUkuB9pr2fsssFB8A5FTpsCv
tJY+eqATonU/dkjqwnZYFqD9xrinTfVrsM2XZPRxjPuIsyoKzw1jCZb5N9/gB4foXLykCAtoW9A7
xAedkmQXP+KnMQd+AshIWMBkRITxtF6ZOoqICZEjMPYVF1CRZPXHD9tvh9YQncqZNvGJoLO0J1/1
VyrZgZ1s3jvKzJeVbTApUNSR2rMnDkSZkSTyO/b/1FTOG0Kis/MfIsf0OfK8EuElBluaM+PSY8YI
+AGwEy86KWy6lrHki6i/MYowRh3P+V13uNsFV9c5GDewbpvaomWox/uMYva1RoBwnGxATS6Qa6zN
ObdQZjLKDG1q7L8wJbNs2QrHDB8G7B3JGwSyZjoK/tLf8OPC/4NLgJUDad8i37z5eumM49G3ky2f
LXBw3cSH9+dmSfFRA1YGHiAwop9hC0BaHKIMubUrg/S2THFIih79ih1q0bnw8nJKT2bxdfleBf6C
4/xMQ+HSAT+I3wFGxyFefyJ6IDqFfP4g/H6eO3I3eiqF11xmEyH7vN8b8rqOHO7A6yu5uWQ18n0m
CFiKVXVPXwetpQlzAvFA9TEr1vVWZIiZaEWTE+hXeUi6ba15SJ068rNEl5AAoiihPpIrTpQi9qAC
kEw036N5BrXJOKMPpgBmBCUGmVXaRhIdlaQVxPy4QFI0ZhZqUgWtOCb5emFQwAVHkKHXEyToA4ji
ZizSrrZeH08x1pTa4c1CaC+ckCU9aEVLn/s3LmGERmesvSTwOfVeYWTVsdxJi8qXnIEYgnVsl84b
QOR0Wynfyqbs58jbkmhJfgsKSerqXcroisF5i6zkaboJOusV2fWfNkPLTYGBIl7Y60hPoe1Ev0Wv
R1F5FXumRrW5S+b2PNrTEq4I+PBwSfBWZJGg+onn2a78C1nqaNWHwsbd0Wkz3lCEUBD80lgmO83r
H8NfDl+rIviYveRTiYFElvwJ8Hp3ZF9E1R4SzbZ7JRu2x8kvI1UZL5fM86s6DseqMfm2br4athrl
OmCvvsxQqCM4H5/lqHf0vaR4YtWuI8X+CHMVpmGhc1K5NyT0NsnhgF0YA+HHN+HBXH8QjL0J9pgb
Pynn5ULYdd/6zNjqJvtQtsrQmQBTOu0jghR3xFPiG2MW6BQNhIg8mkUcrcQ/JD0dA8ldXs1gN+ym
bWtLSGEptiv+bGLM43oeIBPZqsyeO5LnDacCjIXSDof4oUVnjxi+QoLBhkGaZkgsRL8YmhWWjLD8
gvGpebZLj1LphpCN85d6oJAck0AuPr2K3HTGR+m2Rmzp6/CJyowpvWEKQgydhAULhm9ksvXU78BG
D8MjVBibuU1PkWGDBxqmZeyLv0b15Ac4c5oFmC7O6l0p96AWimKnhp8AbQRrCkIqgZ4Kl94Zpa8y
r16kEd58GnT6a1qg7DhoeEPQH1FSO+wnIuPS8YtgMMSBhRpU2uLCf1+hSMxzcyS2EcTJ7QDRgRO3
1MjFKl2pWxivyVzpnXShH0MEdtRayZah38hMaS1lC5ygcG57+VFcxS+gRzqFgVIZryGiUGBEkPD6
AerWX4FuyXagznrNM6Ig8SJFNkA4fRmFM2LDPSsNHQYcd37QUXZuYsUfagcLyzjDGPwD0NxvnWiT
7l5/4Gg5nPjVXGLhHwNm9OWb5I07wVojq2Ey6Xee6lbFuxSW/Kj95ADOj3z8i9ax34Jgvp3BSR6c
iPBMhHVvYgZFeRxLwgL0NOaxRP+AL4oag+gdfGbEOk2BSrWvhN6W+H53bE3C1QGgFTN93K2oMQ0E
vQ/BVkfZFFjobS8hi/eoiik183H+8xQZoP7hZmLH5w16gDs0QFdWSLzoRKaiolyzaCgiBp+NPLk5
k9j68Tpgi29J01hxjCOLYtHxvFjqiTUAtE+ZmW/NMxw3txbMLcGSZynJGlD2TSi9MZ0IM0VmKLZD
Giy4ru5Aew9H8wn0T9dBoavmTmZTk+3A9xlnn7SjgTEj/AXxG4gTEXZAfSpKIIv0PAAk2hVRwg7q
yTgBcKwTndRO10jhRmCI0N92RrMuLgnulAltnlJ6oJJod8mB5Q0Hpy3incEptsHkH473G7RzcLEg
oQz+ZoHTcIzHyvl95zSvl+B44H18G2gC42t3gAFHBT/Hkx+RnbDsdv0PqjWMPJJMDn30EHSnIyoT
glOy64W2O8ccC6v+hG1QvagIiVsq/525BEdvRjk7+cpe7Y8PKDojTMKYuQ4p8aHz+qxuITCAcdgk
viQy39z6ULo46UF20xNxEov6wSgOYGRnojolK+MP8FnnVDhFCKpkkn5+3icW09zAwYR8l6ka1hu+
75SIY5bAJLJRdxDjS+oTPWK1AimNvrUN3AZiBgcxgM5ZFvGDAOYacnhg97lmT26O8N81il/AScs9
bQzd3vBwhfCXVKIKart7TB7KhaySHhXLKHlKiPfgp292gJ99Vx/An2+8JvgzYRGwUgj+0D84VK0p
x51D87pOwTKCJffkwK4RbXQe6GRjzt8QobQKVYXvrJ2jGZGI4CpIyvCEZEsri3iTmxpgktY80Fqc
YSnOfsC3yAJJQ1R0+zZ8vs3yIJ3gzSMbBD8iMSJ3UZ2mxZL7El+FYyvsIXVBZ7QHdZG25llK0Jj+
BSA8dNUbuXRA4LmmqnOHr6G0bhLglT17F3aJe/J/Ka2cDIOx6ECNLgh41a0a0tPXGJe2NF/rwhUW
4Wp4MDu13CQbXp2CHGMMp/dvmFg8Ps2hmbgKZto/tJiz28pV38jF6wWT1Kz6iCyNp1z3Sh9vBuUb
akQvJVRi1q/i681HoLVQFoYNk6HtB7d2MQxQ49PW3R6M2fmFT2BVroD2f1+zux4SxaecGp98E+Qq
qG+VSzK/a/RqEKX79MSaP1NeMPB6Gm1ZMKFDZuGcpb7k8Nsgm3oJmM2pG/6IJTkCUU+F7ctCrkm+
lujz+VgANk+WCdWWnMA3yYYEhvCym8Owdcr55P+89XdPoYE97qojiZIdBaR4txj55jMsIQhw7lXP
ak/Ezo5sXTu5SCbqND4TC4fhAu9LQXtuy7P0QR6bhZ5UIduLqtGSOSxdw6qi01ueJ+fQazK/JUpS
cRL9Ihdf8s0Pwov02o+McUsvfm5u85HRYAgNJ1S6C2Fq8GM6EMkC7AzbHxEDZGMFU7aUZOIFB3J1
XgsqRcaQO8Jv8OD7WCD54/k1wWgO2KDcwkG0x4YUzZ4q8POOiAvUUtaNOd8rBBfNSXiwOeSweT8f
16Cux/WgLvO1enhOkiOPMplYMHXZivYPGyJPK9FLg5PLVhPZWXThIUDsfGPmen2QULIj///T9EUv
f5fahk8RYdlq0BvOFVyN3zGwDg8IMUzECm8+F0Sx2gmI9W5uUgZROKZHLFiMFRSCwiGpBUH0qyOS
UQeU4EtWXRXQH3j9h0pbdZpju4NfFkO4sS1A+mhxyxHqtfvyhlMkZLM+hn6xLkfQgjS6E+d/B1cT
bqELumbRpm7DMlMx4cjXfCM/xqxw6PpR8AAzYZge4sCydKV7L60+Z9B6NNRhNm7VorFAoC26wSbt
dtxvDlkIj3I7PvVLlaR9VNVYSFx1L+xjzjOiyz3yjRk/SFZQNH2T+b/sNq/RvTmqpmn+FPdF2I99
49yljJuNSVs2lXIEQlzivMPChFh0XfgY2dMnbenryeZ2CpzmLxhWzYovcQSEGXVK1Bz4OYf+tB27
OW72CDAI57qDL2UAj7IuoPLoqgDJ8Bxx3pNFfsJsgL0AQwcLwEHMveY0BP5JlpJvIkbZ8GqLyJF/
9llhxwhGZtK+/8KeY2mUqzwy2/6I0uy7Xmv3xgn+qs0+PGP1J/aQ7HFrQJv4FX+z307B07b5ThmF
PTln+pNAp6uJgFF2qKXQbqJN96vRbwoTwcQyvmeOvHu/WPO8TZYks0VAOfBnwrYsHXjQiU9rMmZB
3Bhj9eaqw7tybzbVmqnSFzTrBmKsOVQGd3ncNij6ir96U52IL39kdu98SENg1rLfPLSBTFq2oWYr
NUul+ilYC8S3MFQOllPEVmpD8A5ujJdJ/1brefRiUHG8FGokiIAK3bLlNL/AYdXM9KkPcKjIuhe3
fUu56jaeaEe6C1+vLIARDL9iAhOl6ReFZ/LFZztF83ZXHzu7KUkXUKzJFyQ14ZMLdGWCgE4pODId
kT+YyfNBmBn+Pb6TMr0OLepyFMBkTu5bn7VGE5Sv6M6UNS386sPYOGrKI95C6OfG1rwCxfljIEYS
x9wGfVhcLOjjbwCE6FpQq0B3T/C2hOTCoCNXNjJglTrXVefjvqjYrgqLE28q67QnZBNFYkhGRknB
TR4F3nirVd2cMo7wGWGdkPJQjG1LQVRUNpN+ZGo8uk7KaNXLEYO6AwDxUjyZFMVOyRBC7DyFNSIR
FvFoJWYVnXX9wh07CzcS5xouzqlAL/Az8Uo0+bplIuws5LtEK5MnSCjtN5k5nMnqRiUAHJRocFjj
8e/HY7u7ESIGosP0vsl2zMtpD4E14HZPNjx8BGAWdg7rdwr02ZDPBnX+3laH9NeAurgyu53L47Pj
fkY/Fs1KXoBaCVnJB+k0QQ1Ip0mvRFjH8BCxPj3wggyhl0A7EQrHprV70bHPUvC2n5a3+jUcbdco
u4hID9AveVeub+d+2WESTpYTzEnPOvaSZwxdaGl/0BlWc3mBR1JcL8E5Xs/ws0qxU3WO5k0Q+/EP
fvRnzdSK0v7kVqItC2UjduBzT/AxfY1FSUK7zwGjriDR2O1bqy5OobaQGvvlS3usmh2eHuNiKOsb
iw7Pc2y/vdLBeA2/E+obCeX0247IJh3M7+KIjyEd/IhS2vCNc3GEm6j/yr2ZTxVwnXIqepXfUEy7
wHVYUgMIBQuLP11atKuGZS7b6SYLnh1dOaPmOFFzT0UvsuIvDBL0mNNJY9p5EncX55TKyAFO9M+C
tw9FO357Edb8+keEXyCnFSoVjWvr4Pf7wdpd904Do1HDKdGgEgcLdk4a6V+cu/mf8sgGh29claz+
jcuFZAjOC9I6dkM5fZPGwQA9alYkcKCCZCWGS5Iz5LMIg4wjDrAHqHTPwq62Lfs8HDBZAciTVVtA
UXl5VXygGTl+u3ZfXRuQPCs4JBvOssrl8J1Q4PEoTk4SyHgK4LficWoSSx61906HsiOymxMTtOur
+ohOtY2SMoxIbZo18njv6lW+E97gMlBHBZhHuv+Y7iRadZmrBH63TsHg/Xwf4tJavA/NmqVX/aqw
3KlrQ1amW1PGjTTFyihC7SK0bgJbB2ricpgGRPfOjgwyTuHLV0Z0wKln1+u896Nof8EBg8hXQ1tY
54NTUYIayyxdv9EfohWrqCABCXHojDeTDGceQ45G1J4wQuNF849EBg9o69b0JEaogo9Z2OQUO9yw
Ysp9i9/A598RtyifeIigehFidG78E4ELc4Iz4BSEnkBY8yg2iI6m5BzwZUeWhnEoo6dCmNLaI9SC
t5yJn7BgVtysU23V/BkU6Gx0PerWUHME5D/wrwyIqn292b4OYEmvjUkNOXE1YzluGeXC/Cp5QUYC
4WGBgkfQtgAqbMoxDKQ9lPTUmzHmlz0V9Wi5zIitKLV5fkPScBXA/O7iytjyqvyt7DUvS4cwAVoG
LtZBr50cOyPFJ/PPiQV+fhjJCJG2lbR9jgSbjvDK/cpPHbq62u+YjA21F05D48qBnJ1YwwuupYbD
CiGrgQGQKk4/XyKMHnQ7U1cbomIu3Augtbbw3sSbvjdxMX8/pHT3Bu5kEmiMl+Y35nzXHI+MFK6W
DfRFnuPEpSRhDgfETv4dH9gjy87jaBCE2TGolux6PfuSsZUZmV5uiSvrzg0+9+NrGWnTG9PwlhqP
AMEIxCvM81P43fvZ6UZla1gc0qbfMviO0HiqbI5oZVkQMA+Gz6My2iBm7DMpmQKI64Cvx+3fl8jh
gbIxrXpfoXYJbKMn/HZWkTJBbAA7VbOWeDA5M4x82cRbY4J7asNRQQdAyk2644+jcMHBg+0CURih
DzAPNsvHKJd8A4G84Y0EJK7b4KzmzEO7ei0isWSOXkdyVc5URjtBG3mb968KBrAcCOweV/obPKPE
zPkA8SICgkpkE2J9YarhhFy+0u0kVyMcl2MOQt2Cr15196Sexpduz2g2gS1zX66lZXUsLupS9fmS
mXTi6dxdAumAn3/N2krur/cikRzGvsFpY4cnPTZxhd5WmEgjUOWrm3FESgXdqfe/9ai+9YNFZlgS
PyZ6r8bR23L61OpkoTcXibMflAvUlAJMosyCWySPQp4qGKvPMo4CpBM/MnUmjkCGjZGUrOJkmenf
72VMtjpUTASAMiVqji8746+5EdS0WBXaaXmewCmxmai4Ofg4j46C6yLfKwJA/WE1OekgMffu3qy5
2mW+j0jeRhNDxckSmIwTALTbVycfW/MugxRkyaFZvAgC1A95T0+OOo7t+bMNzbsE0TJMFayTc0lz
mXnYC9dXdBKUvZZvjczpUDvixpgEqzp62U26GO4opgDcSb/46VJ7TGTnF284BcB+2TfM1IBUhxcq
2mYTJL7W0Wu5mSMGf/VpQh1v2vHrO2bH2fG8ZOwQlMsYXvFo965xD7KtrG9fSMM+fkXETMYancv3
NgTJRaC445CIQyfqaEEXCfQsIAejKfH61ETCTN8oXyAiqJR4JgjPRpm9HHKrPUrZVdX2Ysf1OhG6
6PciVc4VyYQsPhSSPwWK1D2nX7V88yrqflhAZ5bzAfdPaevtQS89ZgvdrFtE8ekNmESYrB59yRpJ
GKRko3l+MQbYLckupAOjhl4WPwF2P0BGFXVWOldvNlqEkG+XHU1YJthFip3A/Acqk1fgqIF1Y5X0
OIKS6wch3qch1V/90bGhTN77QD6+DKe6gWgxuAKglnWzYhzQuvzWJzaUEOToWUc89Ftt0o15+jyl
c0lGBjP5EtekUhsc4dqYTg4uhiGX2aAyNNDAHiGjEaF9LH4+BJ9nF7IiiuaYkWUE6NS43fBQO6f6
fg223wPQ4T7Slqa6LHGq6gcTTQjl13vfdKeg2afc8GpXqb+yvBBIirhhXZkbK7Gyc2kxfLysXjLx
MuXCp7F+Qksef7ZoNyLVFnFOJUzoZLQzYAo6rIwSUDiTZMPhqNYOa56g13mkobGkxOAEWRnH+Fxd
aUV7q5dY0peURTnserpQihH6MDEaW9159z6XgN2xtJ1IK6RHBboK/Fdv9MUOewPVZZK5xrPG8/ux
2bSRu59u5nfOc2jCt8Kxw3+iOB7TUa1X4ZdsrbHdxJcKg8k0fMqb9xlcqV/hqdV+ag/8nYhBD6/7
/7wsLaTZtjnCpYnXJH4r2hxgEt83HQzW/cChY0tfs4xg03AswBp9Lc+MBdsqibU0+Ln/Spfs5SFS
iXEzEAWS4QcS/s/xNxtiOt9zBibzYx4wYvGrQlq9b9hNrGQXMjHuVGmOgt+iOzV/TMerDDJkdJqK
SztW3lQj6S5Y3AAMUSuhughGj33OmHiHQiomGFPcS+36jaaTAQLlKsFVgPrQI7lWnoN3WZhAOnSo
82j1lk5ZtEpJ55M8Bmuqf/RjRm4RPJou33bsMVHJ6pG7JAJVNnAG5fMC8DbMKEMYHUjCkS2iTUfs
SOwBRKiAohCBB4jhTnFVl9nMrrE1P0gpSE8ikI+SzerAbKH24Q2R1hdzWEaCeIEz/5OsrPliPJkx
802puR43gggYd2TJTJl8L+WF9FOyeaaM1QnAKknGmqMAZGSA4XRPRn6SjX1bQh+uJ8QhA8nZZMYc
idwC+TMXr7W+SDzJKWHlmVVkPpUneN23vrAQpZ1TpnFV85Av4TigXshrV+U0HHz8Hm+oWdkJMlTb
TpLZariK6J0lB4nU5BhvmAWxeG0Sx9gAtTjKgpRoXgXZIKf2ByEN1fcSv8iLUI/JchL4evFEM49t
Rnk5RbMMxU2ZnD7FNkuvYCfwN/gcQ8nTCSuKVrfArz+Htp9DiiikzsSUdvRvwmoiE0JrDREN9FEm
mGgFdKx2cz6imvsM3ALxo/snPAyzGLF6/EL1QaYRED+iRj7e68xhsO+OqAfzUR35QY2xmfwwwgkB
qDwV2JWA/36BEHHaiT8Zg2S6b41RBziVD+wj+VKCtwOzRjoRXerfAJUJGk02KEL8sjl0LdgF/jOM
AshOSTrmjVIuGv/ePmPvZ2YabjIK1y2wU4EXySRbbFSj8jnNK0TI5JunF3HwW7AIS4TLI91rBm46
kgzMWCHG5TO68wEroSHwCZr49dFviCxMJJouBHJbnWMYRfpUQHVecdiIB2NT3AHR+APcp/3d+E62
uj5/iR5DSwbGGQ7gLYgXzCcCZbZnrkFiIg/5ceTafWwgsLfogql8CloLW2VS9TZf6Y9s1TLB21ae
NVZBZYkJAiFu0Z2AurAqBkgq21mJrESZBTB42Yw3E8g9accbgBC0vyOZSOijGAYOxrl8PUsPFug3
Gu/uHPte+0SMAnTGsf05F2griPCMZhwIdTimOabljASlEPfg17AJjuleWt38zxkmhc3iTqfFOiBV
rY89DK4m83oCh3lk4MH6SluK2+xUELH4dbsopPNNLmzjMLZLY0EfUK+zfeDfvJCj/sE28tkXZ7zI
BC8hwhvmPPPKDrR9kxzDfbhm6d8/Y9AFmm24AHBBIHnmmREq0SyLBZzMkZXzom9ni0BJ9OR284vL
xFHCvSKVkptDqgDWSIRXEraOko1+xOK4SvBTfoObhJSuJ7ON+EpKVgGrOZzD4N+AHI0ZWglAWdu8
JozWhU17lr+jaDMa8wm4cXyakmBLyC7kpWDtdP3RXIOnuAFUzLTb3QxW4wgnxommNncyg+/nzl+K
B0iUvMHg+Npob8ySgKXjuwe1+250BlV9HFz7a5QK6GlJE7PvH+sZ2AsGRSH0o+4SFi8GmBHRTQgA
igcbm7YzjjxUPRgRqjCayy9zUdxVBywGIV09r5hA16Bk3YS71imxm0J6uRVxLYg/fSRjANuouuN9
hYiiWnx4ap7EMHCfGE03kzgUVqQuuTwLvuG9faKdrMgZkz2Ix3E6V98ynRSCcEyJUr3sIfrq+XPv
/ieD1jbXvsgcdBrWODZgObUu68v9ROJuR25vcKj+PuxDwDiOLz6YB7kYo0QacDTg4foocp5UXxwE
TUza2Sw07YxBUrAneOdDt2WEVGmViQW7v2Kiics4FSdC1KVd8L8sR2HaSADtlS3vtQXjhJvD1pFe
YVVvD0zGPJXsL6+9eichZT3G8LvdItpX2xpLwa/mNLAfZLnc9kWB+KfcIMi/orgTGDI+eoP1s878
FGUMKWdhTMAE/u8GQCUTJg8wLQN0/GO3sPCjY33kNomXw9h7w9hr9ykEypRDQMQHOgrEJRpZ1E79
nFg5kG7mtGTou9jsZKcPdnry1bWOrLrg5j1T7uQpS01e4gDAbvAhlxg7gw5Z5mEfNImZ0G2RCnpd
/6LhN0lBfi8n+kNZwPsiaMe+ILNF8BYtcyGckHRxRBwA+UhUGPH+2QCkZDaaTLhIpI13UioxW6T7
JFizzPt7J9p67xJ/s+hkRhRm0pptG1jS/GbGS587lFvDsVGsnJGzVPA8X9SZ98XIyba46zyeRsxS
yo70+ALxV7b4MFJJ8nBZfJDuoFGWUufdLnNpzQmF+QkwB7Za67d8cC63pZ5/28HNQyGJmF9/rgdx
nQKOpcDCfeoq+RN2ugwJ8Nil4eqduAAKcYZ8ZzTccyaSQnkjNiebvUlRoZ1kIt1aIDzQGF0b+AUK
RPvZnNPrhiT2B48G244KlgDkWqlHaHCVaOBqFkSQtyf9/B6zMhB2uGtKKL56TA9K+2jvdWQh/zd7
jz+LAS7eqy4ANUIKju4oY44BZgNmzwlOpEOfWgreVdhLKgo4rv8qcpMJMkwCq0h0XwzUhCZ2PjvF
BoitSJtpRNxQ9QDbgiHXiGd3abrmf1GBkNKHHlBB5HCq6lOBGIuZhAkWFmlvCuf29TDBZFcaLl9j
JMQRaKkkv57G2lnBGtD478jtQAZVuLN3ms5mYeSapNDSmL+1kef8MAAHL9OH+qlNnKa0iusgvL6h
lUzJKxNjdpseHCPIXMFctsPlFiwlnWsX2TOxLXTG6kNTq0D46uXyEzI05E9hOrRoXMv3rI/cyfv4
JuND4xEfbAFjBsMlhcvtUate2Ls5t6JjnO5CYIC3/tVr6wBiKO1dLvsFLxIDEHe4F9JtlfzGTEf4
ONisTPrCd/7oCCJDPsEvvZknGCtTpPH1h4rUNb5eI3GeEKbaWQkvyeRJmCVSBfE4DiuTPI8WOV3U
2yWNpyatNWGegzX1pV9l26aUaO3qRSTsSn5W53Z/dGi8lHEt86j54tlFE1ytwm4jsCRwlALVqErB
ivVL9TSg1mf+VDg+lH6p3YV0zb/JqoVGZHA2YMShZEZelWlzlQBGvo/A41sXh3AaFW6ubdB4jkqH
dKsyNxzJysTtst07JRDbQqQsBB7cC745AWwUYQoXeJi06+rKv+MuvAeDg/N/7CbpEDESBzxT/Qqz
GosnYS47TTx30pS+9c7qW5zfEugj5KgMJ/kVQnLpjAlhewXBWBRM50U4x+GWoFZm6iWNSLfF+GhU
Dr5NnHQmy2YdvVZh9ExQaAzU0GgElAD+uKJ1xjXI1pV/D8SmKnZdLkpxjuolMlYFsxa/gn47DOdX
c42GbobtTkp+xXad1E4PxmcAvEx4H41OubAzaV9oh0Tzhm4rcwdLkC0uKuFLV8E5BYAGEEYyowF0
5Iss7/MXpf/gci+G4IrtSufSED6IyUVmThHH/I8gSgu9R4VIzK5XKfYbcYlMd/aBxwDD+Vxi3WZ3
aT5nUqpHjxyvZaguO8sHYF82CM2K8XIFLVKuUxKLiwohxSc3tgMWOEn+5jpEsKkAU9nLXKbyd7po
pL1MJsVYceHa62DKNQPZYBDPR/tgzq1GtqW6VZPYojDLKQQo1JRiL0SUzvhg0u2r3SQYrzJG5jpm
158FEUqgrv6RdF/LiSVLFEC/iAi8ecU74YWAFwIZvPfw9bOqJ65ibrdaOtQpm5W5TfX2jJRP7yEi
yfbNszYtExIwYc9dC0RMfdY+AV25jda1jcgr/iPW4rvy6DvwvNf7z1itfjY/7t4vpT0qzem+Jeyt
/RS9maMAQcx0LMajxVB8T4FIuJlLA56qICXXLvAM/so9UQZWjD0x1juniyySVGMJcmiRqRw4wqaL
sUSZ3E7Oesoei6kn0LtEF0gIGl8JAiUOCwEVJb30KEfSrUvbDz8i9pMAPwpN5N3nz1L/27Z1GMxX
wk7jo4CnkKbBppx11H5QYNQXvGckxRDp60UCyFb6r4GreA8IJP4orxKl7ak8/Yr9iUo9/BIt+tpB
Nqdq06/co6TKngACg7O1qMCBOF6eqoZVo+HWsgpfUkcLtFXRs2yP9VxAAOVfBgGwS5T8ytuWSRvI
kpq8mVQv1Ic+Qo8/w9d511IZ9dnaslRsfrT1p2cgJPhtBExwudejBZ2lQ5ZRBfbKdZJz514Ur1v0
aLfCxn6pqd7d3/bybS74cGIE5P414HoqPyen9nGjdrdsopCe9gNCf3pbV2n+JdPGSaVy4EvnR9J9
TzdCXg7l9Mjj/h/dNPEM7NVpup1N00MJrYqoCtHTPJds6asf73QNNFXcTNPE+Oxsm0spH4NnEPxu
LtEwdcJj313jq0sMZ2wbmOsIr47M68Q/2oPiUtjdjXrRrW8E1aYhJp8TPWZeJqTz9a1/8iwn2Gtd
zmKM/PF6mJhZLOUgDrTJfw/nOhjdZrQaCV6uYmXRyCtegHV4dDcjhRn3EAl9jxaCLNErvTzevYJM
sDsBOCjDNdmQzWiHQSLzZVKYoM9cybLRvIcXzC2+VvtBODZAqKagmJPNyEdTTbLbQPsfAPAA3v3n
CgqUxj6cbUZGPfjhfJosic/nxyv5/bgWUn+vwbmXbHpOhiiyiRFkqkOV3ZOEGIigL0TNAdWbsczX
r2tUTlj0C+Jdfn5cVYbth+PViPgTzmu6fGuDW4GLRptZLAAXqUBWFe/Fhrn5YyBSkVcZoSTtBgxv
GKALTZ9Fced7AumnEbsxBqcLuBS6+3mklck0JIbxc+VjkSrExqBp0t/vkpt90wdEgAGdt3SbbK2/
7OqXlcx89+sBgtzcENBMVuF38UNuC2oG0v7UufdAVdCYzwE8Esi6cpkBgPeqbcYQ+biB9c3oNTj8
ho7IFJbTJl4d4u8ZhEniQMS1+YGSmjwnL3ZLe60Tm1GnIiWtFNW69wJ9dVF+Xsu5vxAZevsZqKId
ek8WuRQduPXROY+7gyeKgCzTEfn2FKTtuWuNv/rvCX0EmtbeiA7mZnzpGK3+4xd8x9+FluJ6d4fL
L6ztv5G7dGLwl7fmqYMu8uofxsA4LopkuPg3fS5Gj7YxW43OPQOhp4LyY7b4qiVIK5/GqT/H6V+8
uRu/eA9ZFabZ9Cuc4z9WsnWSKh76tzb1ByyqBi+ubNg17RC6kDTi7sfb6prTvnztRe3GAX6xXQnL
/zFnoRnT9EvQkfGjX8VH7dbf/HjWe1W1w70AM/KZv/cEHclxqHN1jduCofNu78mtffklB38OVjkB
yrnruLC8Z0bx3rpJ/vwIYjXSQjf7771stm6xiVtu4bluD5114zEwadB4vbflYAqAnb4nwcIwE7aS
zJ9tvAvdmxSvdpM2ci82LdtlfeM0hjlCf9Z758m5nv1CswElvhfT4iwdFTaH03hJ/6F/nzjXn8yP
Cik56ZaJtbAIcGDuLW+nw/90iO6ne3dvONnRsdDurz3tfSDtT8Npb8y8tZvS6PYLNCOCdLTnNyPx
oxd4EqD4PI11k98R9L76mb9Acx/5zeggOgi3jgHd3N66ce0ZEGs5MQuu5XrbTLW/hQOzeJ+AgmpI
WuETHMxV7la6ysWaxvd6lGDbOgyDu2Xqc/XjGVpAUN1Ev/0ib+eGJN7sIvaTMfq0ZCJkQTMmVMMW
vXTwzKIDz78MWNut/o073Jhaw4/tNN408e4zU+DXx/6j8D8cVDOXX0/2LVmRTbp0rnu5e8+6Wv08
fq3fFHNC9b72ORrEB/7flrxTlLn7Y2CtSDaHwfce5oXe2zUpyZksrlOob5gIkXm8fOo8BnZas/RG
ugTCDhk+n0xXLpg0Pfx0F3m/chrbvcwNrb0kSkG5QHFUVJDfQroi6YDVBLmlmlbdfvXa9TrU0zo2
eqlMZc8Eg6YKi+yJfrn3IrCd5Oc3MBAE6KHXijLdXtTr3n4Dyz5eywlabOOOjsWm7CS3hfvyiQZn
mfiwR1j1NAvw8KPxEESaRhp6XH8kZnaEtQdRKrNk5BN83zzRDj1qNmRmVmZiSJWWpkJxlwikvhek
VLTsynx99PzZPT+9FB2RmSinZoJTH/aiMcRlJ1t8DGzdhsxW86odOu99P3drhvusbC6peql/9/BV
MQJY6q66qflKpkrBgUE7SBGpyWLPE9c2neh9qlInutfkgHDLYVd2jbfpUWzKKUXIx6pXo1UptxGJ
n472956/+sltS+43Ab+5LEFmozxIe09Hq/G+tRiHjES8cp4tOgs5ASp/+XV2DEyaWYymEuxLPieo
i7P30ETVkmmq9E6XNVgeWeZD0uGAiQ8Nei0FI4BHEZVMfviswQ4Td1KeX65l/9JqHB+aMdQdg3/I
I+BxhJe/lec7ZGsLahFqNkRjJA4OhlJRLVNF0oAaJOHn1yhp7rZlmcb1XjZtW7VvcFokC1V35Asm
rl3p79Y9Wl0j+0l1U0zdBZMNwvQ+JQAYwQb52dQgztKdba4cHV03tsRkZ3ulsFa4ltOf50gl0U61
D8NcTvk/yW5Hbt0leU//yYEJ8HQVxmeq/jm7LEzp7HWXzcOueKlPC4CTZxpBLLYHm05iXnoTDitK
8C7stXOdsW+JZGybSsC5DrnSHOD3H9j5oi+SzpaTl0biUKYFvUrWMoB+Ngzw8mPxQsSPu698I43b
eSSFvCc4KpLIkfI9ZwslyWwQUYnV59z/KxIsroCs+Uz3Ob/PM5/ZzuljJVepRxjiJH9SPAnvqVlu
JXdL5orKfaSe6oIgnnIhh3tYlN7HwgkozVVK/Z0OpOQ8l3XbnhNYf9lQ1fC/8IRSrVe6GXmrOVfS
nTWvdaX/P+x/og3quMXFP9dQuAT8jdZSOjCez5xl4g/FI1TqvvbaN7ffL1A/qRxSbsl62hr9TTOY
ALq9dvT+pQD5osh+Iw1QP3AAAr3YNaF/1I4K20GQjz/W3uWoSnH5o10b/D3ztUGtV2m+82Vinvyr
Y/nv9qbKh6/KNL6Yk2gvxgsnAuv4e81DKf4mThH7iL5IdLwA8jcSYcRa9vt+XME1mhy28ts8Se93
oUy3tYRrIK0ZY6t9+ODSUehYUpnS3b4aHiv1WFj/JsqL6r25qCbKr9K5ligD/M/u9Cnyu96zuevt
eueaUK16rm074c+vEqBCAth6dIs8e3FKYgMC+J2334q0s929caGAokYADFB81nBhivvGvc4fJhQf
t8VNb9lZNKAeTr308JwuPRl6BzlvMpuF9N+ufnsWbn9sRAB3yYQwZF/jGFVlUXKHvm30ZLtH1BTm
uE+PbUvnmbz9shVUCefp9n5OtHh6KsYXJeJKy9m0bV3mUqNDk5EN0lQCs2EL0wbC+GHdmo7JXFBN
Jtq0UW6OFS9mqqLMpZSYK1MdvXnn9Qu4N23wA0qCyDVu400z9wG6/qgd69tu9IubBSIE/aTDtUY4
DTYBacA+rKqO2oXxYjO0PdIyyc0PA/WXraysmkhTEUy8quYAO9RJ01q08QmA5RXVwudey9eeuax6
h9ygoF+Bjae0HXJZUTWQELuseypyceLQstFDEQ9Qrv567SB4+/eZjO3SoSGGXhZh9d8z5SDi6v4r
lCSNBs1vC41+0UzdnzuvwRo7+F7gunNfDLhMsBVgp7MYiGATsZogbFk8D9FCp5faWSQmWosN1ctW
v4pfUvZqaomw3u3YstY+5z2zE9vcZTYdG/5r66bdkrj8qIaf1K1UTd0FDhUVtogqJG+Fu9xXzfto
7f+J49e9crhWFZquEvRoq2qIqyADoKZpf4/N9qmB7f1yH0kd6+Q018jmk5EXXq4aPODxXjmmKCOt
+105RDqeIvHr+PKsa0/kvLl53/K1NTuFyDr+eOTloFdTOtthzPaLsnOR4KyUL48hfSxH75POMTxm
cAhME9VGQ0yfTLT/DEI0F2n12XPmKuNnc0PHtQyw5srkGzTVu2muIkxxX/PBJz8scb8ryyLfsj+m
DdGcjSyzQzVkYv4N1ikLbXAoHX5jJfeilDB3fW96ZZ8bO/2lrxi5ADHl3L/jOJsBBmLM6tb0/ook
uunUXIyQBBFQcKLwqZhwbOjnwI3JVo8O3dMfak/m1AJyvggCIMkBPNdy6Ylu/DbKXMruWhts+2hb
PdjtQmJL0XLdM4Nj2/p5lhg6tJcQIRvLQX1sU9upU0uJc3bTOwKoBMBE+Xb+MEFf2XB3yM3p4Bef
2VEq0oeM0Mwo3GGqtFM6iwDxz0NUYDWXpZ5Oudrpd7NtnqPomdROI58vAkMDhAoMghPX6b2s+qoU
S9RFfs/jPBqFO2hbJaEOffs+oCFNz93Y7Xu3aERz3xnaD9PW1hu/8vEfSRhCTG3VIi7jv1eV/lOo
zOXOrGiHj9z3IVnIRKtE1xOcPa/17LN/vjYP23KCaTmwFgcucUysqugVYSWN0xttr7JB3ujzjZFk
qpkQaWy98JRDpB291YEe/HQ0VcodW4vTeHqpnsBIn5+B1H6h31vcXSjYFNfI4uB7lvzqd7f59C67
ziqmFqU+VozFPjLHDsVgtUjF2VOYkRDqW0WTGo3XTbbq4cQhItMSFvZUUKRAUiEIu+5R18dZp+9M
2MkV+iXK6qno6m+jnMwEekg7eYYHnixjXdXx16UqOgrF2vtn7uN6m22xtDDCcqQ+T8NldrSDhP4n
40caafGUzgk18qD1mpaAl87/wcSJRuBaGzeq3tkCPAOYfvz5Fczj94cGqVi+fXFAQ3rJt9NHYmcX
3FSvz09B2vIxU+I+LSpRsdSmRhM3faah0L7kPtd7fpemtTg0iqrS3HWoJ4EnIAO+e/+zAS3xaImj
6pK2TFlFcuiiaTkLtIj/mb0742eLUCotpubRCDYIpoZpoaIvOhQvnnSkGbTuoaedLtVdork5jt/k
TsjvHzsvx2u2tjkS1PNvoRp7DECEDBr1NQ4zxy1M0aIY35XtiMAcz2jN/rmgD214QXnWtd2qR6k6
sejGX42UoDNSPyJVxyAwzmAl4BWOh8xpqBhNKuB2qSpRZH8U+tTaQBo2F9aV+efjc9my0XMab9Ie
w8wkCRyWIfI+/oTy/K1OrfMd/VDR8lzRpWJ+ZlMNHRjttB6n7nF2n+3UhR00z+q5kQ1zfJf9Pgry
hWi8bZzfJiluVkRo9CzCeORgWLLfu0vtGvm6bJr7xJikcHradtzsW9JFJs6NHINOlOVrxN+tt4rb
9ivzpnWjc8GaSsdMY7P53N6+Y5RNbhXYD6JUsWhtTSF0h/qqe6dvIiTZV5lzk3LTfHyEIYTa+4fp
ML0N336W/qeFoiY2c6yGqrxzM/smo184zySt/wFObthwRYH2UuxvOVLjly+vO10zqC3TvrDbV0Q/
yH77gAvxMECT8zzbh2WlOsGZb2BeQOi0/NXrbwb3IShGKFUHyWJIMr9JSvuR7qnN+nZ21aNFaW95
O/WWxfTo1AR+WAi5LwH3eLrUHpdqgNQxqzPr9OCGtKdURVC5AMFwF8nmYM2aGikaV310KYkdGsKB
zWA7PA73swSSW7QKkAGSEh8tBvvhrpn8iY/sQvGRAFsHEWpZBVyNSHu7rePD0RKei2kOpMGzPz7J
44JXmcTcAvmjDhtyhDl2FwEHnS175xDJb3v3oSbbBXQwgIKAPawocbarRq7iZb2mxpjbgqrHuXjW
r1nS564A3mcZZ+4YDp/78MAB9VK1tMLAcZwBUsPZbmmgLygUMhgMEZM/G0YxWQueWPR8O9Pa+LNh
bqq5ugx6+s1JeiPu/LEQbLyo5hbUhbXPSwfe8DncpnzfZxk5vZocTdtIvdxSxWKjNfQR5iPt9VtB
T3s8vMV7rlttMLgfhLX+/YpBMIVffc5wBtGkU9lNMOCgin8JEiSeo1tMZ69vmnEj7eG/+ZaPfrmu
AQtpqI9f9rzptK07Fp30yIhDE/m20fdBBleDDYUe8jEG79+stkd5xZQKihbZrPR8Yrz4tTNlR9kR
6Tc9C4EgngQNAGlyGl6HftkbAge5xm5SpScCtEFzrdRMej0/PvT/5i1j6mGFMP4viDNq20VdB/Tp
99IjZ0JyZKihhBwqrqGLjpt4bm5PSc3xW5TrMwGNIDWbiFZ91/XcJIgFOIxFvHQJaW17l8E5SAYg
X5Arz/54a+vhPDNhxHvUg7w3zJPO1rE6UE9YdbrUTDAoPt6La7R1EEZBlTDdsAUZZMeKuWPkdzry
Hwvc7mb56qL7/J4qJzNhcFbQXSM9uRSjzN9zl0vh5qbq55b7Uq6LCAnbHgTYC7mAHzNkmr56NqIj
P5L+0Xt6fdEx39agX7NU12ryCG1M2de3+c0vmwBTcujMjt4sJvuCbnzHu9mfxa8R9R7bWRj/dOMg
/t7mdS+glM+8vcquILbH6bkKwUfFzS1FikEaYZ0tQLmZC3iUIzfnXHc/86DV7+FZoczd41j874Zi
XpA3IvsN/feznYVlO9QvYaNAzpP/kiLvnodpgkkQaJIbwGghs5CZlh4/V9Pt5xRvXsNYafZ1mJpr
8LK1B67YSf3mwfW06jo/z7fDTDfbjo80Ija36p3E6fCqPmZ/KYcpOyd9yy/zhT863Bza0wj1j0p4
oS1OSx5Ecz88BBkbnjPWthK+M8zXaxSZXOd+Qndr23r2nHumnMq2rO+tSd88DnGppu3oaNp3aC1j
lUysDvH0+DnrksIjU3PV88cH92Iw5OZap5ST/cgENBRkK/rsR00kyPJMVRzjO8kfgY12ZLre9Dx/
CW1bSyJwbn00gJeHRvxiozAMtjH7YTpbkWm4u0AGSnw0Z7EUjvP4z3nIese7vF/t+0NpQUjI+629
H7pAnrH9IhrxYC/b3H9hegR7s3fPqTj0KAapsEy2DjzFW+VfK2AQJTYiwT4HyS7645oqBo7/xLon
i/FaCfJsNoJLc+d0ofZu7HyXdWBaMWP4GJkq6bYfTZlSj8bRHpyCsSvQlDmjPUh95bPB3odsjz8m
b90sh6C50hPcT5MrkDqvjzMTwQuvc/+4HEoCncOsE8pQg9R1kckmWVqEDbfCQTbHuU71FM33VYhV
jqXEq4a0tuB67cNX8mcR6S8HeIlQv6e7i4PpMZ/118tPYlXzrMsPc4HSRqA2LR3nMWrLr0JkuP3K
n+VIH+hlRUR/xOtXIdrfTgupiSdf08X4L+WhqeAKqxYUWU56UXz42S3fRqotkeHph4m1ECcFZABt
ob+Drlr0SrqAcwN4fwBg3ueWxqaO55j4OOWwqfIbgZ5zYvJ81aSJDjncOmIube8KbJioTOWVdMKr
fQ0ASLwFM2QRpzPayrzwEQskozPhMpDqMlqShGLG6V0pDkFEbmfhh89BJGsp6H+W1XBA+HKT9Ll6
OkspogRVnry2H0Wdlpmk1lWTenqqpZ/lYLPkC1JSRrIbma1MiwfoNVZfsm8wH8mSGectTQ4tvpMm
0F6/eN5Z5TsahQdTCrKrSH3IUzfT+jY12k9LAS69KSd4eaTy1g+/vceNEGt5l6ldqXRZUehTJrC0
U/P0swJrwBiG7by8WFUUTiOaaftz2R89enMhy1pJ0PN4hTdEiwSffmYKOZXLFlvJFBieXpJWO5c9
PKbaz90AP1LdjbqjxWcLO5dSFm3JAn6r6N5AP/UFeFM+ZO9SXbph6eYmonBXMC9y8Rpg9vFQv2cE
8Kx51Yrz0XH6F76wkC5uKKpWI25gg8PPSujK1bwWmayFBZ/p/ru7lyGseulY95bj2n6FIiXMtK/S
ntQ6up6VHF+f5CT6i+F9GZtbZOlNGi9Ado3M7amqXyKJcm52MlNZXQEQd3OzPfYG8LOJ9wI2KCyH
OT5J8pDQfeS9nmXmhU+Xrpf8iLJ6eGsyZb7PHcuba0IWZbl/iBG+oZBffDGePZaOKW6qZvujszFR
pW6su3SVyOYUWL/DHVslNlfigLEjPrqqYZtb0ZdkKYHL0I4PdkQZpSeDrTIRnoKs5S1CYruYtFfG
SixhdejCz3R0SvR3xwx02dlJsplB2RZFq3cr2kl85CZx+iMWIPfOfUs6TBUGR0EmdFnONeQZuyiR
i49HECFK/tKmQp8+5hpc4H2lupr23gVBWb1ByswFLEUMPb9O1LzxGvDwIP1biWF13sqa4L9cSVeU
MNsPqkrpLn10adwbqBsBMoJsBOcL1m6GXq4a0KLnsTn43oLhk/S9URo5UF0PCH5T+Nnz6vdd7TGO
rxrZ3+SjniD7oxaCe8Dq+F6dHgGfvhBRcQFOn3Ga3ThNnNEj0jMCsPwFr0nmv5ssXuwJ07KpmNtW
doneVV0Ki5bO3KloWN5RmZkiSTTg3Cuc5Tm8ayJe04ydnzGTk5VtNJ9atU+oB/Iw5TeeGXuOpX5D
TnhG0fw4a5f2/Dk8gvJdrhg5IF+XTegtP8PfGHiDYw/Gv7jIr/zvae9V6/Gjy7LReHUECSxNbsxP
kuTjG69rMfvL+IRc1ga3HPwyUdOGnPnvjrmvJdeVfbIGnnX+zryK0X3zhQERk+8qnfg3w58lqkSp
3GmzK+mSbhRf7R6cpJcXF+5BetXxMHYijzVvofIL2wG3PZGPshBGrp0Wj1enAYBgMdW7ov5Sq2Mg
TTVTgowa56EosR5E90hQRcgGE1vnUJxfLOoycEDd1veF9XDQb9Afb0oMiZp/yQQbOxnbfQNvNU+K
/I9FddK1GzFS7Zzg4rS6lX/OFg34gjvq4veJiO8yOV5ny7cMdLsgK3SX3zscyrFMXmuBK7bv7+Th
E7sbddN8fpka1sMap1EIERjqJouJOQWLGJ8iNUySQ4bvzV9SEWCM659kKpPsrJ51JBXABl5m12L0
3l1FqtsrDqaPoDkZuFS4KOfCndFsHGi7HKfahetF0kWZFVkShV4NnuEWx1bV5JLRWf0ZUa9IH9Ha
pTUX/9UWlOSDw2DNfK4AK+8XPf5xKCeSldir92AhsCxPcYXpmKaC5+/Ky335tgdxytERyfH26yn1
PjD7tg2Op/c+fT+bHnqxbZdR+OvfKiJidjdbe1ku2F4sV9x/pbnFK1E/ak+6kTq+sE9WFuzj1yNU
lC87Z5PT+PH2F0/kmcmbQPs+TYvPXE8/+911pLEyQy5E0ooGZ9rJtI6xwj1RTWdK0WQxaVx9gUKP
sx3DlUrVX4dyPFbOjuORHhXB473Mv4aWwEoVLYKH0kudKkvELvY3kUYuhoBzp5/0IOxTfH7pmcvj
wymxY1XwR2MuZT48mymOxzpvjPCFlbokV/qHf2xSwXlAd3Zrj2QfTTVxqO4PNWTOzJYxYHEZ4NUf
1+83UvVfysyjacrDuLEkLUrpKQaWVfBvsbATTRar6n0Q/3z8UY0kZnijjvV5+dPQxatOMHEvVZ0b
EyJdPl2MA09qDZtVTbunNKeo8/lbpJOKN0/zjQveID5DB/ZZawVPNwE4pxLSOtoWEG9QkXJRCgTO
TW9KbKE4fZXWA5Waczv6dyKiN3l8bEjd5o8dCgm6BQsbFiRTenya31cqicmxz898I+6DZvzsqM2O
j52tnPVn7KKOw6aG4nzv9XetJnp07i7MnZtpyOBp8TkN4hR2UCUy3XGiaAMwhnKahmSqxrhjzLLM
QBVjG+/ms3bvJ461yXWQgj8mDkg1s28jRBQtvloo1IdPmn1fj7SLRiHy9S6qI1nNsYN0TXEXLoR5
O089rrb1iVwdsW2k6yC4l0KyY09PoX4R6kw06DVw7mF4zHLje98/tG4Tk/GIY5l/fVKY6t6/7YHG
ehFrOFdTLdPS8kuO18na4fh5wWzjEEUzcVG1Qb2e4a8mUuxbofKbCbBrneA1MLoPq+qb8xtcc2Pz
ScvSppCub6gpWiCH5iWZ38HtgYn2b2808NITBg6yDQKp41SLs5j6tzURjl/9mPv3x2+geC/y169s
J8grpgqbeBkN2ph5jclpkijeXaMHjMFCIiawgc9yC24Uq9Kqd0VNBJSjq820KhDdOYNEFaDzUqqb
eqIpsw+RND7307Xt8Na81eRAXR0clLGQHmsvItULHaRpYfMZf3QjSbc5v3ds306BIOuRS9L3gB0A
7KXk/UNB7JFx7rUysdK1npuomFILqtpqnjBTGHsGWLyWU3ppxmvZAZ58+djWwmN/NbkQ6bBk9tXH
sxIOGzsmm6x/O4JNw464fzbphdIXWd/+9scSiQy1Vg5WNvNdrBzhmMz2Z6wqm9nVLO/jlAVhcZmo
0lK0LZ6vre397/asoPot/hihm5t2jTuliY9F3WR/mApEJcHighhm6fKH5ADgMbsOnv+kGGIb0XcQ
LT0SX2hFIQqBZfPTCk/R2vP3UcnORtyY4b+4JaomVQTLhWv7bJH+bft3buTjg/rl5PB5oOEQFIWc
CdCVYC/w3AXvt8KCiH1GMt2kZV85HMvP33BGhC2Ro0aZBWk5KodeT/4mf3cfse/U9+vzNXEs9qLD
LQnLVWmpoLwxsq1NyzpbgNPMCKU+vy8fREcSjcPnUSo3si1KEbpiZsiZo3csqU4e6mo/NaiYlrmB
gKqs9nFsP79y5VX9Qrv8m95/e/XhH61NniLkyNX3fy+PQuL7Wn114oqBEBHi41B/76Wq0fblB5rJ
fGB32dr8MYKsgI0Pok3EmWWX6UBVbiJ2L4p7l6/Sdo5TccPrqbv1qtyvpnV3JAF5FuJo/D4S+13x
fMrfCBznGsmYC+yh+BhPV5UImA3qqGM2DRlZEvGuXQlJ3sSrDrNj0nAj0dNIC7MJXyy2r+5PlXhH
MDJlKH+oph/V22fu69q+Qdt8JMf+Efj10wHCRaSUlLmsPgKwNL8ThE+O46vSV+86iDVTUnuxj3t/
EyDX+dfwXLvXiA/kerjG2J/PvLiMiOk2Ulh1d38UThq7RB3CIMV4SD3UWnznReZf6eEOkK3NKG/T
uCqBhLuKO+HB2Uksdt3YfrtXkbf5ly6JdP8l9jPu3SFWVlITTX8tgxa4bHUJF7hnmpYf6k6b+jUj
hH0883QhHTB640v0IAYQ9EdZqV+LIoGdwBpS7/sdBX/P2/y33/vo58pZWs98vu4fq8/1hXdJOd15
VzToRdquwG97+R1BGoEUL14+ZbOSVLSUn2+FWDc2EaDvG+ZznJz6/eNyK4aApvispseZ6qECQruk
nqxhSm0RVsGrP3UH9ZDEbNtK1HH3hFTutKvXSJjDr+8N7x5WzKpUW5TIvKZXxWlNysr2ItVJNOfV
uhRWdbG5Wv99Hi2mhi/63pfi2/6cbsRaYjuKqrexsFEk5gZbOdXxht0DGu/5GGoIX7h47qXb65/4
5210GLzkEbekwK+tU+Ai4RaTS4sFOxsmHMwf7uWsmx2ZOwyZ56VEdaX4HhNcP0OZQ7ZmurtBfKRc
fPmVaaXP853ijB48lsBiS2T/HLsTNgX/XCgW9Uukca5vOkms3Mm5QogShQ3y7EqzLb9oR792nSml
mNrzn/cdcbtITWU+YExhhrKKkSbnLF2NfykHlxK1CB4V5YLAdQSMgD7cjWH3/olwxx/l2N91W1Ei
M4kkOCPdjKStC1gbRS4D82XHNP2z5QXkP80YfPUfz4FC/tdoMM9bZyo5LldFG6SgnWleURHyO6Uc
DRYhEElHVmc8mp4BEexFwZtXIYG++J2OOBn9xTr70UMOpa0U/8FOGHmcCgFEZ0JaNnTJm7AzYOFn
dJBSMn80U0PcpNgniLruh85d83OgRL9tyZseRpkPd+yzWSXkrGY+IpRaXwNl1lsfLELGUsbqOBe8
bmqytatCRGgjVX2cI6VaPS7w7Fk6OTgfieFjLzE71LYN8tlBKCdQ2VivAGck5udDQ3oFjGQQru/F
3cg2wxJTPlYitnz/TH4fN+XXtTlKd1+vwkLghdnX2LUVVs8SfVkZIWuDCPfw+slks7ka0l8gx5mr
MYFDnVp3CbzGUZVw6fLGsLOwx05kHsbLEprDC8kPlakgda6vDp2XyQCxaFwiYs0/dH/QhN5mDAaQ
lE2s7Ls6Mto4E1yJVNnXZd0jHsLdAgLOGR70T09PdqAssY+si67S/kemuZrT+uOyui09S+nyqfZo
3z9jHfyPohVVUQcsxFFCXwQk5bFLy8bThUQMTfwcNfQzB1I814zc3503xqqdrnKtIsQPV1npP/7p
EX7lOG2hZzQgAY0hIGW2yqbOaMVOAaprNrv1pAt33DWEI2B9MdQNUqCRuLXT31YhgylQOayNgNQv
PxqPr6MqwyhZ2UTF7MELOX1twLPbAbvJxrOF6sNHBEOJxO3yH9sD1piDFBpGX71jsusHGy9MgDU5
/qC0+/7Llt8fNBsaIFGr8XQEL9pHO9x1pJ1geqmVnUqnNs7nk5vUucKhOfdSvrDVBR9FSFEvZNkc
4oXEKb8YMSYSEdBi/BIvDS+/PJBP41MM7JcfFS/YU39FherxvZxsu/cM/9jAaPH0l45YB5e1V4rX
cDP5lRCoIKVYHn9Rnt3xxnpZ242zVdV1oGUcAfKnufF64nDd9Cnd+n6yOSVN6W0nwTDhTOKTI8Df
pfMo3prZciJvSrez5WXLAVdXPGpkGHGeR3SJKvcKK9UKmzGVJRi/bvwrGrwM8+u/VZFmiichBPKt
sf4hKYLbG03We/lKR/TUuc6upVjB6qP9Ub9+6NToFzcgIM8SGaOJSiwaco6OB/sC85XhNws0Oh1f
uXD6OObbq6I0yq8sc7bNdgKe8AeUm6nBK0g4mwLx78yBvCbc6mOwkmj587JrLbAX/53pe2Xmb5oR
94/E57qqP9LJWjEyxpYtpdKNfWvZSDbPEzPTHQP+lyjPaNm4tqAh0oXt5FTOlqOL5u0wQoIxX9eN
xY9ZbkqSeUmHOXD/iLHzUbYSXw0y3DcCweLTvvq5Eul97z9zSwjxG2dySHB17sYj319+zCUe2lPn
elBQVhP5iq2q2+55svgBRX9/okYtJP++rn+n/iIwNCB/o6F2f+zu+twi//dK9unneookKXgakDmr
TfmD391PpH5p5roPG+a5FZur+92uECSF9I9C33R0J9j6KEf755JyrF1QNUfaO9QHKAigcgdwluGy
2z1PrQAFU2z6zdRtiPeSszGyrm8e1UU91opMmk95z5BAdUN6jdIjcqwMZO67OmSBo60bUWXJLyfk
o1CoLzSCQREnyAn9U+1gehDxL+5+5XkqkaLaRHc1jDQiHUkfu/K0+W5JiJaybAFftdhQMSw2SzaW
JXKDTXjf8qnN9Q3Mv0OT4UsRcuJSuW6Twy9EusSm9/Vocd1SOUQqcedkOSBs6Ma+MM6nHUjl0nao
DIfHkKIQ/2lWmrzLiUkQ5x1tG2vYjIur9q5/odQj/194fPGHKfDYwgfYQEIsP17Vg8WaPfMMjTc2
xn7VuQ2SzcWj8hza+XhnB5z+Y7D7hb5jtD3Xt5k5vAakMSSYgxOMSdHN7TWUCVPzRy33p1TSDD1O
VKaara4VlnjgPt8M1wqARmzN/GOmexmlPtLtVW0xiJadpFj7qqTd9eyeCehEJFHIYAiEUzM3UYe4
F0K1UOcvamdGC/8E4pWeQR+GzsPVpapC8Jh+qPZFY+huIWF9fxVWqmdNmcR64lsaJVdShf54qogc
KolG7OuC6SpTqDdTBZdj0nOLkuBLunFbPk30dWX9JepVmBk6mLV4HHJpXQy3QnqwEow9uwSWB5KG
7WuJgEUh+UU7p3xR3DvmEwF1kSPdYL6ny6vBrR+pRD7QM8scDlhjrDr7mRMQ57hI9Lly/qF9WQRw
mi2udYPdAahoUaSz76gjkngfXa/lR58v1heXrYoSzXRRJM9Gt1KSJ4KjTb8SB0Gp8lK7V9It2+21
cm5FFh/P1quZ7os8m2B1eBR1YJ3i69s1dgDEH5BrAamw+adaX4AvKlGVmRaxQuFDfp3NrHsax26y
bMGNRcDTgZ9OzdPldZXS1ExsNgADLKxb9vK5tnJrKCwLy2K8BnE+VyhQZ7w0H00F8dUgq7w0rcpp
5z6UgSYS7u+eiOdTxUNCefu1upc2H4suQcaFiIVh3PfyXlb0KhAHSuTt2B8Zl1BZABv/o33NFMRi
Fad5PtJMDbKFeP5RNAW0xr9SIjh3L2hhH1lkdhmkCWqcLd+zi5Gmg6GYaa+b089r8UwpYsoL9Py3
/8hVobkKzBAs7gAev/SfrXPvH+FsIdwabQMRLryuvBBA/7kXuhfkIHwi8oW9HSBj2QpxGqxMjH7u
cY7sFK8uPtZfojXyJfHaIl4+Vgm2FIQChaWem7YBriMf8P6dXP1ZSc32zrAwVxX4GJez5Vn9kqiv
Hgu5zsp+bq08LeV0YBplW1i6+BwtzPl1892fOtL2dVyUOIFXXMnCo3YqbxlYUUIpEqymle5+Xr9z
F2CE3I20KQt4Yd4dAzceSJXVIG29/UfTnfWmkixBAP5FSJidV9PsNKsxNi/oYGP2xezw6+9XHl1p
NHPm2CzdXVWZGRkRmYh1gpnmNCkf0Cp6l0Jp3T6hudKuL/qoC4WKdCe8Lt+VB3YTUcOgFT+81LND
d1ggjS51i8t5R2vjQrctZlzxzZy/Y4zbuzuI8H+DAAQigy3+sUuI7qXHd/jO9FQ0qU0i0SzsaZif
3du0OxceK5I70gcc2+y8smvQZT7q1nALKzL9zpAa090YufrJ5xUIP7LD0+DSVS983t7+U83cMiWM
1RMFSKAh31PVc7rx8mOKUlRsZH9wOuff4uApZW5Gg+2Iswi7ApXmFmG1dbGbumbvuqzflHY40CGn
mR2o0goCzBR/0Ovfts4/wAhLEYkwkW1aB9kCwKr2+1EcnstZ8v7IYLjK6TOln1UGdwIyxqfepZf7
d2+9YGZWrB+lpEHgklQezvWNEeSXN3lJOzGbs3uEu+xqiZk+pYq5m56UgJNqx75CO+DT+T5ddg/G
Btw6xQzBTC9xCs57i8qxCWGfVKqjr4BjqXtf8pV7LQAtJz4ki06gs5M7tPEg4pU5h5Q8PHuol3p3
jucBULOP0v9e3k/dQkVaH2W7k5JeVXSvqv+7d3sj7Aw10kTYyjdEi0Lll8Ry25kf6qeBjPMQS21X
M2Tq1yJpBxrqPDKMdWp5/+3PTmFS2jwauX3dmIvD+Doz4eFsWdzqigAvXSq1THmvp+uHODVNjeRJ
RpDF6yl90y0+m9JqOAmSps3By1f3jpZ5IR+OnJ+vFg3TidL+JYif9yrseP0lClMz0Sndvu8vNZIh
OiuU8Algt2tLJ7zRqMiVvbOZ5bu2IAVXNHc5fKyB+IbUySWjwyxzkqWfBuYX1CmOnu9kjhLp/L6V
6/uVZec8E6KDLYAm9pwvaSj+9BxjOm8OkQX9FXRt8ijlS6JVaEs0mpeu8xev6qmWT0uOjnHIJhPd
SZsaxa0wYmBjAjxbiHGu4FsSwOeKldxo2VHI50aF0TofL+kIDcpjYh+u4P56DSO0+UJVjGhX8viK
MjU3K7+o7ZPRyzBICcPMQqECK6B0iA8zMMCmsV60aK53YzPjvYu/Skkjq1uFDCeK2KiuP8X6f1VJ
5nU3Xkq8tTx7UIKUtIdQv4PY111+GhbdmnQeX6J6KxfcVOrG27lKYT+1qKZ8VHj/knu8eF13curJ
EQON5zc/j8WzqmrSuiGhbx/al7eHqFlsPBwKQddlk3Sc9ZmpJWE8s9ef9+Rg9FrRslih7fHt+tls
6fkZDvpVbIqJxXSrsOirL/rIYLt2WKyngUHkokp4rq8rk1zC0xUegtbeoldchKdMAO04nZSKtVw7
1zZNoEH1Fx5WrnP9KTquX+JjfJyZk7UaryshYv1WLi0EsmLv+cOTjHLDDty3kAMbFzs8f23RFydE
JzMobadLPdPaydx8JIeVedcrHTg0TK44Wcdq49WCaYl3hjD+LcDybXKw/n7fOtnZ/O46Umj97mV0
wNyT/PTYr91ap0lw7mAXYWShtw9bUXnnTrH9IGmfrqxf157gYG5BL8qZ5kv8Uizb3DQDdHPvSq13
qd9cKWh41rqr/AnnL4RmVzNmDM3fTdk3T84u1hG2iicvCX0Olv18B/0qMtBt7N6GO5ftMsVWo7zE
phF0mW7UNmPrM9V0+VJ2WjiDET1g+WbTg3cQXGfJaShzxpnpUfFNBfp+b59yjUT3PHMJAbBScxqV
6INSU1v1kFNchoHujclHEZg8yDkdDJK29w1DMM6nfB+/AHKjVe2hjNTTkJLJmzs0sOeYo3K+4Qbl
L53lYK72zHH2D0X8Nc6N3LVksaeMZZWeuNUzwPLs1SJPLIKZycP3IGiFO34VLOBCxRyZ9DuuPBTr
T7+dajKKcURBkap/Wzc1dXJZ+xYbL8ZSrgkjmG0aZkxahmVYHSrHofaE01Wyt5rF7Kv4DoZ0XAqh
nvx1BPwBGKGcV9n7N6eFSoAGfCb4TlJPFbGEl56iBJO9LsnHBbdccn2qr2pJ282wHSnrlNgH9tBk
79aaf78EhzOTcR8Un/NjIz0UmNUUf1PUDDshr/OYnjIaQwcx87+JJMmZuQwVKtZiEMof2kJr+kdW
jwuOSIo7m/95tNLvdq5QzGYMdB68AbeE3ePkon0OQ//CmpiILr3rbDd2iampu/UcKp4LleXXTZwA
SILZvIlyJOnQPhnzHB3HvhwnlvRQOU60TehsKiAowhLlte83Jomgq+bF8BxDA0GT91i5PN5+eeZB
MPxBLUvt6o8MCqQp2y9qVKnG5c2nUamIDy+GBhHlfz9aCexccGC32DuXJ7XjAoHOnK1o3XU5ISQm
1S9SmpZ6lObBnfrtZv8BTXBmdK2+Dv3tt4LVgBAJugu4vc0hW39CV6x2oyEqp+/1J9DQXbRLJuLC
leucrk8LeOXHL/Hcatftj6/38pNblYzVYjOZ75d8dSdS5burONENWbMgnTSMXHRWdX8X3wm4mSik
g4DH/SmGTDi+NNSItfXHpLm/1Lafd2V0URof+XdQ4as2+KMBQoM9gzPYBVlQmRbZLw+T0rV1jNKv
NDgdw5gyTafx8ossXbujy6jcliVG9kiK5UeYl7D8pjHBYWusJDjrj13joBaFv9zboaJYt/5yLFnV
ShJmMqn8h0FhzV6MKLubyw5nEwdJ0ifvjIQJKZqpMB2pU2yCZPhPriiucbwNHnIh0fZed1qsnpMU
1un/+E4WKnuiKpmem/HLIx8c3MR5u30UezlG94jDShhHthwQaRQN8+u8C/q2xUtt3fXf+09gvLaW
39ug/0aGjB9fq/baSn73YEOmGYRrYLS207clY8t0kXa6VHA1oyRKIVXlBWA4uC23i0Po8jihAN1C
O5OuHjclDCEMSrReEjQJU7G2GCdVcBhvjo92qgllBW4f5d3CJff9dUXgl5pz3KtNmiReOluI/AaL
/fGYF2VWjQqL7bpFD0vpm2+44mXr3Dh9Xb5QHk3TGwBEUCCvYZQIZ7BDPnp8+ePtq4r4ua7gcyFj
48j9ILobu2Fpt/ezxKpUbCc/JaHzWIdkPVsN5KAsW42F7OEmJNovL+UMeel38hOzI/Mm5LgJS7yS
wbIldaxtw0FnxQ9CqVPUmVUXSQ9BpNIs7DgJgQudOdwcUTJDeVR6JmHhpgJR/1p/WM3BHgFaFYMR
f28VB6LTEICvuo6dl4fZwbrwnm5zzwnMIvWldJzlpuuO4zV8XpScnvU5481YDpCZRL+H6BgLhU5X
eGNMqj7RYPjmX2Y7/H5uv+jq+bX0jj2JnbPp5Ii+lX3usrM+2K+5PYxR6PA/UBrHGuzNBbAFM+Ir
fND10WM2A5apwrExC8fBBEHwQHiwy9ja10xjMwgPcRX3LgbieQ0k71k99mR9T40kc3DqvwP4WWaa
moLfj7FM0F38JZgLJj3MfY7xOmTZTUjuUWkcbhrDPsp8Kn+f+hgsv6C96RkLkFydNYskyGuuw+Om
Kl9OMvOCTMLxZhxZBjfW1RUl9vLLz55/Di5z80HH80sTvtDcjOerymFsQBrnLFZqo0RW2S15jaSd
O/8hsP8wtrr5UgfQx2Qblj4vh0G+67n4i/GucR1zWyq+O1ZSzZSH/Tswbv4zVKjUOZMPjQfEN27k
IeFpnd5O3aV5fAqD2jL+VSNdG+FMphRy1uUbaS9jrWfMQ5zVglkwyqxy6IlN3DFoNjhJhl1Iomhk
20vsyDvEk12t2DW6bFJKtFaCeIf4Ozm11SwFfwyx6SEFATKEcuCBCjIIenelUgiaJql8HvssLlzs
vKNdQdP55xgx76SSpXnHQjYWRul4b/4/qVNZcUWkXyUPYWFa0486x5fOCgUXvgD7r9xafGeGiR63
gtrvpw6ZE9D3wLxqWndzEZHjR2x6uzx9/nWdqRNULy03pb3SomenEb5/zlw9NhCHWmET21P++gLn
OaXKMiqmOpZdAYsq8uRyzcLopJHYy+fah7FGgBRMSnMdOngdVn8Ydm50ktcmGr4yqEWCW8DhrpMv
L78GvALx3BoQ0G6aqgk4qBBUz6xqzG0SVqOxzh9udhHmFfIPqwpx8sW92jWeACXt61CgFd8FDVDP
WCG31pHvsD9xiw/B3uLeDjV+8c+szp4Rq8P565aCKje134qAWUq/OTy6hoJVqWucukoOMaTrO/p1
wOhRrsH3xd0Jx+Xl+/YGvmvc/+ksdCz6/QANtOfckQtP1aOHHkdA3ofmsIyeSuIOix8ngOfZDrKw
EKAewe8h0dh2H4grH+dN4/ljCpk19/e0nAUgFxZEvXP/3CbGJGai9hF3HKice38YTHSfPxQKiWPF
GR2RYw/XrSMasx9JPUtXc2jnQyFiDBxoHfseQDdPYE3c+DofpKYKjXooNcogW0gf+VYcBA3o7XHm
NkLHFh2Xb/Ms4SDZFPEJtUlWKUojTq5FLvHjwEcIB2IdAyE89wVb6emKQwUX/64/kwHJmTAbQnTx
UU8OUm/YE2G4HWNvTqHTxyc/DCLyAAeYEFxzrDsH5A7olLPfMIjTEXuYyTKN7ps9+vmuOK413Ay5
hT5SsI0oBxyq2EaKNy45CpXZxS+cQJ6dy4+Xtf/QgmJt17q3Jr3Hz6V8aSjrQmV8EIpCM6S2Unpc
AjIX/ml8MnmPUl/QucTYKPhd7ZeTkLTF15Q41LxjaCLdeoePyWwRZ5Th3W3nOJbCv+gD6Z7hTMpV
t11lVuoDsXVVMtJR96nY0AF0HBYblzeuDt198wxeNBjnUCoMN7eGuNh6YiqO0tz7Qbavp9FixmRO
ezq/K/n/xDnyb6toAFBD8TG0BqWts2uwUjOIjO8vlYh9c+sE6M6p7gdsmI6xDdpxSogWlLgzJmbA
CvmV/ZiCi/tqJD40samv+88ib28Ddf2sFc7bSXueqf7yOMKh3fk/p91sTlr0WjCudzZBIm7r8ABp
pMkR5wNFUOccrVrXz/UoB3UEUxzUR8f499D4OWTbp3Xnd/ASX7qSvTTB9AsFJGEXnOZ9noakSGOD
pc85zkxD4TR9WTQgf8OwoQAYmv63wT2+jiejY8/FXPmyxXOHz0xGk2nCMvhxDmA2hVFuKvode9nh
ub/8PP/jidWWal9aj9YLnM6gGFBwPWn63Wuqvm1Rgd5aIIdIc8N1n/ur4WYWbR1aIJfLQAKQmYI0
HNL9i+EgfFDlwfOB0jhEa8VYnGlqMR972v/rj/y/7VdaTZbgEHo3UzhrKhxmLme/krqVTaNMI6Al
ixqsKjVlSlsIzyPTWkmrvg7j46KRmUpDwuEp9cBnyiuJXpfT9GumnSlG4FzATmh4bowxko0kApCx
DEmP5Oc4O4feYNakTISFXXv3z2al1iDmMv2hC8AIWEoAXRJdjSvPCDdtBfaVxiRfa1xNcGhF4kX5
elPY54KTY2aq9yk2ZZrzzk6c00U6VI4zCaXEaH2opR/V1HQeGkQitfChX+meSW+gBfC/gYbp/pfi
O3yryeg0yE3hNE5IEXHXmIy2FjGzuL4K4zLYD2RGhBHDW0cv0aMwRNvFpzXRmKzp9D8PTTY+VNrq
VYgvD+F7tP/kMVtkO9ESCNiMBwD6+m9T087sFj3ITC07m1wbYWmNA+q06QldUpn1pPLctKFSdykX
ftb2S3EUQqhwLwQEOB1+2NwyQpYOvan3bm87dWLTIgnp03Yg5k89z4yG2cl0V+3Yobsfag+1VDN8
CsRbQDWl96khP6ksP7JD8aMVBMr1Q59BAyJQobN1EqJyjE+tAGmAoE0+AjxJdaKlQYczeP3g0WoU
TfrjIzXv3gS5CJXlyTFfXUIpRu/mD/NvAyZSThwDwsu3OoxuPQC29C0jUzpXPVZ6+X+3dJR///28
dHbxSz3XnrThheq69FuxldIr+tQasjQ93kzTFepp/8X0pLvXU9ajsFiZVMRaDIqaeqb2W0PDae6h
hQEB2htjz23jKzFM1g15Maw8NFcTizpP08nIWlj8oYMB4uSFBrFZIaqVZKlqaUmoLXcd2xKXl5Dj
eCdAgBpEMcJUSFAi8NagPYFKyvwveB27RiPubIEUxNcsA0xnF9uXOLjFLQDqLWziE3+8y2A3y3b3
o/XAqTkwBb2SfLweK+nuTkfkEOOK2EUuXvqfXlXtDrtQT0cOuWU++mLuQCB8oaUl3nkn9w+e69u9
T+V3CD71rJvPbQYX/Cl+S7t/yFqXrxtZogmAD5sx95H6Or+nWpPmY1RAK++zEhJ/rPh0tEpXPdmH
6mPefAb3g+CiYVwokwQndI4hfdo4yBChJiNmRavSg+cYIuUzypM0PCNEjoKYuqhJ3OA5+C3qEk1e
R4NMfwuydV+P1f1jbqZEHWVkkjA4J1BEUiMjjLWaWLWlKvdCeWXTY4I6TMb5yTueB3DcP49DxEI4
eetKozzll3+ErMFF478bEisNyxzgq7not7V+W/VTX5v3JZ1dZ9GXsBZ/KEVzX8+fyRfktp0wL5Nj
SrF3eAc91i4qhWM//+9exVP4S494wNENhLaXPBlXpSMRuOCCtyh9WSq8y1O0dDk0bd4lIG4/USJA
tVEcAiFKCLdxYqbXyccc7bE26Vilvu7kA4IO8WQ5k2qEPi/h+qWOo2GiwzmI5hO988/ja/dz+sJY
5fsfora8ev7tLtW1u0RVBKiaQvYKmWAL5q1MjJM/ak8sYsH58Vud2/WK065gzwqeFqOlQ9Z+amOC
QYs/0FFoAhQ2oAV4CaHayIMFa7npriGTlcIb7dK/oTbI8NCFobrlSWsxdR01JjTv5LNZXDxd3yNo
27cPZ3kAhO+fkCAtGr5NiFwyxyjRXBMDlVbDYu1WupXPkfZeCx3j1FhPJ/1jHKA8067boEzFVrj9
moZ6941HxWAWLlnpcs4DvOS02fCJVj359ryb/bm8yWLLCpRJiXhXqJA4y1vD1yh2Q6emgkDZEZ7W
ncy0MPUqh/uY2XV7PQqFZP03q/28b+Y7LwMviO/r6tKMN9JUhUgy/7oaquQPw1SIgTtNrLtGgVX8
V0tAaWOcKUFUAByLrtfZ9lbxN2edibVpl7pMyeYVrnWsnoc2AS7MYQYOW1dhusdD5RGmiGdGp0Nk
OPOm5zeE5aRqeDbhWZXS/o2cUOpw3DRJuG/CVkVcSkIL0ZMivK//ji+hnBm0N3WOKe9exNuhyJWa
oo6YR7zuOEEvIzPK5+em97rlGwKsrQU89boCzOCXUen7kVKu4b1ebvUJ0r3hKrNil+IB79xMX5Wh
PAhIK3tb37r+rCw7oJtAf0SsmfxI88vpHIaoK4MNo4HpzLFnmotCOce9ywAV2lyDdc0t/Ls0RUyA
jwHEatI/LtMfZHocr3rAjmneJKzBeuAa3W+wxnWG8+QLX8w1R4Xzh0TpmOUy8LrJhsvxFsdZ6Bof
1lG43S7tBcIApVP7/AHNXhx+2736u2bXcI1XuTboRULgaNZ4QqAk3gXGF15Du3p6n5eYavPI3jRW
d956zsFPN+E85k9+SkTB+BKOiK7JFfAjjyA0PvYevDUhEIexsKwqDj6e5zEUAhA8EgPOvfSsMD3p
MylZ2RGK5z7qkqta2dhxx15hlNZtH2x6KstxYSQhEMxvHTjO5Y3Xmhm9oeWrjyQ7UD2GVFHX3EFV
15g/SSkvxzI0IgAoILfSrbTohh0XdoYeWejQPBuTjgzUZ0uRZH2SjNRXwPcS/ae9aL6upPCPNQBz
/OV9BMr7J1nuaEvIw1YN+d1fK33Vvb4ttKdu5W173y52nl+5+NTYZ1/PF4hQrdBb3ZuF3t/kNO34
fCfRmcQrnXvJiij5O8VtgKvcevbqUX9Vu//p65ZXjdwo1ULkH14G+X/HeWh5DQBews2ehOhWmywr
Z7nZqgI8lLYWpi8wMVvR9jF9fRby0LIxEYfKppfTpIc1y3vc/bWwj7/4a67gPcR8TwiK6qESlLN9
qrvRqmzmu34cWnc9rTWZpuCYmc4TkbzJ9lcDNELObx05VPxaZnof+gtdFLbX/r0JCRboLEBh4a4X
RqAoWcUeB2wYYE6UunT5wJjbp/B+De3mFHRm3YE0RceGHESsP9/LoDUNhMEulBg3iq1LMyyI5aW5
6G07VtBl3jrPfBAQxQZYPN6AdU6AbUc4vWd1lNyk3V3fPDRU97fKnDM0Go29BB2ZOe30qWK3zWsO
4/vM3fDjSaqs3IcVWNnuygEfUcvVwk3elHD5FKhMjZmdcZWGoFGRdkQLrtwBaxkXpgFGw8ST67hF
IalQLi0/pFLyaAWS5PHafxnyhcYUnOVwW0F0zzFfWPxZImH02ntbQ/r3GwVUgzWZKR3MW19UFWhS
D70MppIIy59y7ivSnaVpQMmbrJwDVy6YkDGt4p0klO6/tXjSrM1OodGT+AnQcjBjCxQ7DjCP5b+Q
rlra9tMz2GPJV/8d5ROga4M8gxsKpAHP2J/RJfAqFjCKApJTgx1SUT+D38ajfDjCVClQW4VF/2kT
bKtrnkkoGroycoBW5iMFrsuUW5lVi/GivkBB4TvGBgzMKDkdT57iK5ACxHYYJt5uo0czgcXOEO4U
Ml/Uuhq3nH4Sp2Q6PzXXyKkkoLgQSPXw4v79MFSGhQgqJZdGyhlD192pKVuRhokMy8q+cztQZJTm
Xwy2/3u4Vqqj8fxfqXY1cqtYRteOn9cYAgyOt6cSJRlRMthZr7Xfh3JHKVcYMLIOrLnlNywgOpXP
Yeuy1PIF0H+Ps5TWopeDaaNTS2epXfhYoVU/BwWBOUR4NrGfyOed0+DaW3cfk1hzJgyG0NkQ+Cnv
4T1cs6R1CJ+NXe3ec+YtlDpzLmK6qZqncQ4oduyHRtRHMR8tv5mfhCEsaFuMJZatA8vO8f6DpvvJ
hBSvCDsT6L3q5UYhPYCiNXCdD/G8kmzuhvmuuy70BoBb8V7RdwJdSF9HDva/qCYZAuBZhwXQvN73
JyqhLr7ll3hyNH1lN2dyFp/Pdb3444t8Hh+1xDuNvAHT5yDxuJHgEGQkqnfoLuwqEevDhMYNPfwa
wyAwC9JBSKDUWQi5r4/RLbRSU4o/3aK7yuivez8uDEGEC9xeaQmC/0XzHU4FMnhEqgsJUL6baRfa
Pz8BliRSrakdIQAh9XoOsjgwxtj+kcoWb55sa4l52UlWFU0oyNuAWHG56Evpt9kx7vpSxNd0VHfo
pNN++uc7C/xNv54El6JJpa9ZIt9HhMWJSgwla+zGxt3FYeUG0FGh7TjR6pFwhPbrKQ/a55Yam2Yg
0AamTqFCUT+C0a9A/jXrZtWc6DIvMZiUz22si6D3fwUOpsxCD8YxwpI0uPTSepS3NTZDkmLkHceC
gwNZNN0tIs3NXaeJaR0Obx50WDHXnrlimoWh25He1DJuuqNRvcmurL7qzzl2Q1rjgL8c2s9/fKFb
jAMVryCxGg9Kq7TYIARAJtuIrMUOlRf3gG8WmyA+xS0yaDPbuSG76T7Bb44x9GH5mYjSm8qpjHqm
93mtFuVaOhRNHOBO8p14oxYIQpOXKnFNnOulO1c+BUNTPdMrPcp7RKVVBtcF1JHIxUjZR1BwbEkR
fn5ZrDQKWlij27H0q1lHnH8p52UZ7PIgOf39KNE8qUOLDIVKN51Y6rtJZIQJAZ9fsb7S9fynvPJ5
LX+TEQb0/3otb4ZpqvV57b6qPkb44WuMkaEfFT/zn5TWqBb6UoaCGB2t13QyiNJwxleIzIL0lCzX
bV0H7sGiF7aWxC+xaoILU+WF5e+WCA8wZyVysn+ms72HRlaTGZDBvX8ptVfKC3+R1wjZ68J65hnJ
Nn3GhY2uXFZenPDd/Bj941ZK7CthYfvFpKJD3BeFIT7Op1tpQmlSKC8HCw1SIBBSR7fAN6P8H+qK
842U4IuNfenNupm8muZd3qUQQxYysFW8D3i8vsNqeBg6ZDuL+O40w7aRZPRSplBrlklgO6qbrsE2
CPMDjLBhBjs38boZOlZcbeCYFNqhebQ+NydtP5SY4/40gzBgrxNyrcpXSvnQ1j4CNpcdN12/I5/B
1vGgJpnqKYgSovCp5U0ss17EAddUugNpz/jtA4jBeQbt6bglxcjIpIl1VWifnKZE5OvSYgzE2/BF
b3mq2Vvp5zY9kJhV5O9rBctIdTvb9eYDj38udsTuFiXL2BPxzmqVzcwC0N3Ue2wmpzpqncz2YxUX
uxukI62ZDkwWSdSr3Y5FuP/wovAgmDiEd8QtKkab4e1UKqzfVFmBOWZF95DT3GpxCKx7M1kiNDBr
0J7BpB2YrqdzM0cmOFEAKBcEswCjpaaKWzm20kO2P/oDRf3Pf5fi34heo904NVK1wTu1iw5KuwF8
IjwfGdIiNJb2lb3cxCOmvdBxkQipEFRA95kOS8uBtYxOHRMA9EH8OMX92CzQ8SPAFkEn5slapC7E
wvRvq9k6OA+dgkqMgH8OiakUWRMM5Wnowjj+QrOz2GVpOgWgbsPmQ3Kv0l48JNbEdHbEIWSuxFt/
EBIUaTFztGaYY5jG91K5/FY3w73vfg4pwK+7ASfVSlmVnlYGFFW1nS2pEJWPD+oq5esq/P4zUZu7
DN41g8UsZTCU75WXMjbUlVhmeu7ntoM8wY1B8fv38kLb8WDtSUYSXb/v+0k53ECoe/KlvBtq0102
ZinJbStGs1mtVEg0/CvOvIHOVuCOyiODto2GeV5LnZo+J7WPXK7sJvw+bajBka4NF6ithWEpIBpa
kvg6mGh2MGrVJErvW4Vd3er1AJeDmk3S9eP8vBb2nnr0EHlZkOv4cXgHvKfb1HET1qpXOWrCifH3
xA632l/J7vDY3WrIG2K+ymKXZa7/enjAVcA8Ax7C51TFseSJqp6tTpk/G+dLpArYbnv2xG5scpfw
8V9Haz1wG1aychqZA6QAKfsPkvYK36i0HZjbdJjdDy3vdp1JoouLGqzAGstNlQ/s+8NYLFXfzW1D
pQ1VgVbPtVTokOxU0nMNx0s0qWEgaO+gb+1UlFRJe0qvjI7O9V+ix/AH8jS+lzL488QNyA4K10RX
j0B0b8uJ9UMmPbO0o3nffBGRSIKwrKziFa5qtInO3UIv13uynL52H+VbOdu5nsrqtlyvWGO7Flte
y6fdqUQcIDmFoa9qGaVlaIvfkN8pRfKdExZ3+RjAp1DwIjedtB8QBWbgk2WuqiGtalef9yB5yNWV
gvqUmH3zvQVcYuQsWsUuawAMF9TCcFjbzolv+UZ50TUms32EEF9ghX9JXCkFrS82JGX3KkxyO0jK
PcmzDJxYUDe9//2tIm56xDBr56PAIl90T2VNE3sj1zh3V7vKYk+ybZhqpVgrCkM7LEQzCV9ly+cw
lEb+h9CgZMpM8a/M48AP5JHUW7U0rjVoQ4Nb3UJrMViK1+mPozenr2rPm/yRYidAyER0MQKHfGXQ
brH20qFh7R1JUnTL8bITYfpfoWSWWkc7SlfUwZhp+mDHhuL02ie/CJytC53Bs/eVx83TcmhmiAzW
rWy8Nm+TB7bKXn+rkkg2thJKPr0iZRt/LdHIv9+R1DyvbWfrIB9esQ8Gey1aHU/O9qH9G16L0JWI
CVtqypJNbdVWOLmvk+aqjIw11px4iW8DSobc01xIyQ46UHNbu/TztQ2/9os2woTQBu3zziwVAW1g
nJ48//NyLQUaOmPenznmDMJcOYVP6nd4id+xcneNxabqft8UosNdNdPfVA/xqppoCV6F0qlxKWMN
yp4Ow0LZ/5VO7+v+sqmN9h76qAaCqlz0VvDMCqNk89kt2Fr90/Q2ujUn/UX1/Rglraz56TV6lB7V
PBchqOTFXzuN62HZ3iund/OqjEV8/W0/yvNm4SeLLszHCsctPn/vOmc3WVQcPAnvxpw+TKwkJGxf
GI1izn0aNr35Ss02lYXt5uM2kdubh5jNQvblDbO8Ni7lwjAINsiGmHfs24We7LmT7xRYdWmYAH6d
frkoOV6wwrqUJ7N8Z4+k9nH+euGCtNAWyaaj9VQLLix+jEA2Z2WDQ1qnH2/epy8oZUMGQeAf65PN
Fewgqdhs1GjdT70vNfD0xkqJgSTQPTtG29qpP+/fWceFzpzeaXFQ7BgNHuXKRSbA4Sbh2CVXpjoy
KavMO6HROwhMDiBqEHpmHIHW/KV8Z47k9Wkn7p0i/VV0kHCDqbqEj4ENCx2O9zKVSP+bMqN7QZ8U
372XvVKsFGaXOLD5U3XeAt3UuXJ9y/wAi+BPZdcU4N1Jfynuh49eOWEe7XMUzh2pi+wYtyIKX5aI
zNcJVab97XLb98/dh2mYrYwWRqSHUfRr6bez3Rly9x6+mjhxEIXTr+HUCqC5iWCb3p0ixGJECRjO
R8WOE0P8BKVKx4/fetBVxjD/jOD1AFazwP/Czw5zsZkQ7NtJVol0Y1/bdtEgBD6FHcx1Qg0Gx/25
JNtpvOiua3nWGGahGpxp5BZziygxmPT4mFinDxbNWgxLDPu35bP8QD5club9bXvxliYoU+kgDJn1
+7M5c6gK7v7+8Ix2bz4jayk1PY0brilWwrme/HfJVdJ4gT4frfb71F/cLPPcjw/abUu/T1LSstux
+y4Gn8XXS3+Zr+y6ea9QB39d4nzNgPJqsaahbljA+TthtZiMjTKrCDb6IBjTFDjdUbSVEl9XThnN
wr7KEZ14q32Kzyr7xt2ogmcl3fktz9vmsd9bJmD2kkNz747VYMLSe5jgfauus6/7tnAQLKM4XkYL
KqE7hDHbSf0kBpmejVO7L5qTxqKbLKif9j8FYM13kSqsN+kuZ/xNbjSL7ZQmhRkL3DdMVGxccEik
JpWcbDS4Ypxmz1x1M5j3FAuskHad3zGcqZMYZVD0WpbmppvmxXqMdiJOf9e94+e8uevmjCO/Fqt+
uMJXePdXL5fqGacjKwKZt2rB+0zokMlbkkDedpfXxPTa5XjZyQyPGEapaPWZINFkhd39dSoNWMiQ
SBv7JoWRbDE/J9ksndpJmrRu5n2VrKT+LdRnEbN0Txzg8Sz99qe599u/LaC25O4/K2xn1hj/BmDp
DS55W1fCknhbfB+wjX9SHtPbsbslntHYHDFEgaJ05rN7Xyf6C783THPpoggb796GUbGuhEpt3rvS
VZi9lFIv+oZZG/FwuHx+ne4VXqfCy+Pr9PHS3jQz6ehiA0kep/OhRzFcpMqrQV4ieCudR8veQ2zA
0QYHDn2Dwj+PK/d+7a6+nvVtw5yPyrxcWTfuUM7qplKkOexsb7XFoLis3AzSNHSvt/t1SEg+3ub6
aRKFz/TVKr92f8dFxeiqcsMk8fZkyrPzIA8MpQjiVFlo8fVpXuL0dBE9a/vxbeweW2WNx7p6r829
QraLsrF3qPuGWR8tC/vvDx3fJzO7djPbRvLfAsc5aSJW6/C9n79uPk/h/LBOc7nmypizaP/EyC3/
th2k+a99O8VOobXvv5DrvQko7WzzZZoe+Xp5cMXSSvVJm8jhNv7tsR/JvF96e74+c2Pu31K6KNVt
sZWcTdQ2w2W+xGnqfi7dxtfBtrHgZ8kjH2Kt8NUfrT4wq5CZGO6g2K+rG92ief1OhDRRIZf2w00Y
pKLkgSUbYoeDGC0GRIpda+mt8FvjdBic+kQF6dmfaV9LqTXKdYsUEvdGYaCzemSw3iPhKuXxC7Xl
+8U+vzU83q98jOGFLfeViNV0hKz/1kQdBHPgSaC0jyUrJPDzpRDRamY8sxn6zbbn5WX8YE1zfP2t
M5ZtGdNNbbkpoTnff5bnMvwca4xwOFNLmzVkLX+ygnGirb7Nfp2nqpMbk/vSTS+zb/5pjRUk6kq6
sukszZAePYFmYM5RYtKcjy/DS7xXu7zdF63bODlkoWM96afrYXd3jqHZXTGE6MuJYldbvQNul293
bdk/K7bCm36VykRFpmTtvqVr1/q1tXrLVef9cIgvSsbjtVN1w1cG+fEpmrc4vZYkstGlsf/ZJh2b
2W7++8UAXg2A10wvkcPkqi39sb2CsXTThgHwgBPKclNK6v1KYa0WUU9cXoxVC4XQYYYQ8Bip547z
uho1QCaKCuxUgMuiofjeDIuRQgu6AyZGMVe2LWGCo7kKQEmY11wtpKsbD83wCwkmvoXyM2RYLMi/
JnE2U17zBOfe/P7yEl11sb1g/0cvCvm3T/uj2/e1EDcfheG5+Pro5eL5v7twPt++Hr8z78e61IEp
B9NoVErHhxMuun49eqneWbP97c70oNhaDCEa8bzvSDq9r7r79rmbGub39cydG9frilPCy2tuVhzd
C6+32WPoXDx2zqDEAbG5ypH2dvQcCZzF+uEzNcwGrTTvtT2DJtPAhRHllywtvKpAq9xlYtSYNwWh
viP7xhu6Jk6l+DiHiF7hikNzN972Vr8hoWandF7Hq99qARmre93VueAdrhXbRYpU2+9LObfiKuNh
fys3LJk66yN9g42Gx/AWX7sT4yW69yjzfutf7i4gfYiKo22PyroxgcXjUQPFh4vStrZbVMXp65sg
e3xbL71XfcIfYFHaaUicyslHOVvkHmtUSrQGiWcrq7ePOwfbAlPfyI/82lZP0hZgyY12wgT/XM1f
FBSd5Xu+c6TfN6rp9fZzebzm5Xsr+cDxdbWIUotSEXhp9pN3W0Te7Sz9U94ZKLGITmyMs68L87S2
0flSSrFrW7VO8/i/UmUtcVMRXodJv7OpIPlvLqXMo7T/ySxHL53MpmqFb4maDST8yfTm/Fnoi5Zl
uawsOBlaGBbmQg+sMCXmtw8HkybRfvbdyPZnhS6fBCH/s/9OG0UUoY4/6sf+fFnOp9k0/zHIYPvr
Fu+lTZMQxPUYEPNxLKfe7uhX+bf0uft4aeaoOall32QtUUFjZMgxkRfRDYv/dY8UcKPb3VL0ZxIV
etdTK8xSDmVOkPtpH+Evrn52qu3t26LPBAC/aNNfvjmcmE6v6Xc3ldCNaBP55zrHd7Sp7fcvDhiR
xPKNyTZi0O4d9UTy+197Bfpnq+HP+Q5TsMBxmADfTfr4aD5aM2OJSb4ZwgJ24/+xdF9LqWxbGICf
iCpyuEWaKAgoIt5QG1FyhiY8/fkm69S23C6lu2fPMOI//iEnoU3yfYsTKJSXhLoImfgn09H+m1kt
XgBV8ib8mBmxTM1gMeR71oOFSI8yt//2X+k2qsINd3+f6jICDp9jrU3fmY9nJCDaCdVm6ebqUxO+
8jdM8WuuVLs1CMHOyVHMfmb/G38emiYuUb6Kr/yqog/FEVgzfpdv8xfEDFHhdTZZi9+U41HpNYVK
YCYnEGOy7MwHoi2WNd2Ke/fXWbJTai4jZZx1TCCdhXLxdV0RlPxa/yidE3pkrLqP/wIfkxyXUrsr
vl5Ai2byO3Wor1WRiHqn1RULlb4UiEnbW0fr3MsRjdSJmKkvMT/9LEi3702qdnFm3tTzfOQ4CDnA
BWKOKVjPtpO9rOtYlN/ZXuGooESRiriw8MVgO262sj33PzWDK+Wto10nbsy7uxBeP/8cf7LfJeW3
F8TMene8zJWI97bk4yDPVSlEwts29TTRAjWF4HtxBD1odo9KaGdEiX4Ww3SnpO5YgKWJH7J2r2Rf
IR9AUYENzqK/ml/hVgCsnSamAXhSiET60YryDJfz6HastMc9ByoR1Ec1dOL4Myc8yysrOvf2+CrW
Zp10z5/Pku+Xa2X3yZ97UJ1f14gVTR7n/4p/hxPTE5HlcTFvC22lG7uv0jcKBEpVMkvSJCn/tOwv
plpAzXS0e9V/aw94lH1DGdvefJ0LrtFQp1Lqb1tYwWfEVJtxeB05eoEvt5/pJ/dEKIB2HYkYfjh/
VT6Ebzr/vv3T/6UXWARWryvplZSOSnKngXdg8QEVmn579ALVHH7fn3901/kPkQ5jk5/d9o/9UmjQ
tfrQkmL+7DgCJPu5TtWBgAjT19kZ3gsFlQlTrqRhyba1+1piIQxlVXoJ9UQR5OJRDWU1zAXDFVgB
e5Y0ObXE2Q8PeWW+TkgvKLKdZeuJ4uvhjekCn+x7KMOAvriaG+EfhC+6St7q6meVsF0BKBdYd4xT
PzAWEMyhHKZ8sdwxCfVAq7FtIeEvXtQfHZ2gA9u/8li+3zB4FRqFwfrP7ORka1BQbPnotS3Hb9fd
vIb84KMeuPj7oeZR78UwVQrEzqvmUpzpyYJfkG52CFVT1gptBOVYkdcar6HvgVFc3d7R1kkzbyWi
5xXQ7K+0OJQax3L+6/h5/iu1rUCiF/9h/LaoOU7d9C610VmIJC9fFu19S4c+dHybWrqRW0e7V90n
zvwu+K5HkIdQAXBqhqKGDTaLQthG+kQ80b1pezDd1BfqFDAmYtHRPkgsFc7nX3FVWZCCE0p67ZWp
HiJJBimD8bp9nwARws6/X4E/7h9pOE59I7k22Rcocv2ob234CiXuAZlbgmO8viY2lVt0lGdWP6zg
RvOaOAAfV7B2pfIhLuvHkNa0QmMm3XND4f9/Ctz6ewMTHROCewARnLoqe1rMLgA69cRPTIZhGp+E
1nEnQ3kAkHGSZU8/Umj7BC8K7DaZdlBysTqd4VOk0qac1wNEZQQPXZ/QijT1TfMkqBDu8RA0jGDX
u/saWrCv3t4FmeVIiCt+RsjHrYZUZX6Qer+8JHuPtxRoGjxNSan84Da69shAR33zlwRJcszfQOKJ
wnmqlVu00p09IssvmNOYAYMkDIuKwlsmwjBxqj0uiBgZDRoolun+O5N5Fl2P1fiL4pBRvItmqNpT
33ht3eVfv5IQu7kqiUL4rQ/Aga2HzUXAXlsnzBichnGEfm/cZq4cg4Rkavh3uAMypdzXVeSqhOXg
3vHE28+Vt57XIiCnLzEyMGDZypw5ogOg/hZAEaBS2eh8rBcHpbfZfz5z2OqKpiSsyqLY3L6T2epu
/zNnZsIZiJaKV5fAfl9uwBMYrjCzq4fNZ6u5S7nlXyyTq/2ZeTmh9OfjwBpuWCFisFVRtmy+sv5a
/T1SDKYXX0u3gmPOVzLbjxwGBuzyXwtq4vu+F15Kt2kiUWI3PGyiPMv3PItOYzR+0WWDSS5ZGuZ7
QrlM59nnIfflkdtjffV3W1XT3ydiDon/Vwke5lDRMi1xfrF6F8fzXj7wNTaN5PF1nqrsFg3fE4y3
WeWUfiPiC0qIbriTyzELZF7NTGOVqcuX1FQs9GOfgOArx1jEhUfynXW2skJQr+xweIGbR25bqtxY
3PhptbgdLfFobDURKcc/YpOZFa/6fStwps3C237czO0+dn+GHd5wHC2z0W4DYxztf8al6KC8ZVa5
HSopbQGktTQuoI4z0dqQKURNDxgTUfb7fAuR9NT7VUawVN6AbX774CHafzE+i4P4Z/GZ/R4nP5L3
evxTWHwXDhUP2n8tmOOmpPCSSUFgNxOHOjqSRNXs2LIrMBl2kK14L2/Ptf0PO4BBYG22aAq+nYuV
oOLonAmmZipTuY3ATIQILtXbaDFcJ2z1+m0UH+obDpLyYiN/NbTV8PHuj4vCR24K8rDf9M9b82qq
t1/e8VrQs7RSSlbOW3Tv+HXLh2M/X5LFrIb7vcXb6thD/OVSvSRfNgWG5ctGPbKAjNodEOmOnndY
gHSf/o4z3eQumkkeROl+NslEaOyR/INrnMrWJHzfRfDQlm221z3ND428OrNX0ctuSa3trNxaL+00
sHWYN3nEaAdiLbfAwhkWQMsL1eIiYOge72THLtfcSzBKLorVYB3al3Wl3cyrgq8bo6WUVed/+/X4
d8vdAt54uA37ESDXKxwxHMtfo19G/5RGbGrLh1u5wBi95hJ7af6DkEn345F/XIRZd9G//aU6h4+5
3b54jG13gqwwCZmykbqeTTPHEiVAIC5BdKpL6NjTPgdhAjKKzklALBcGtELsczIFu31kK+cPrefn
ABzG/4XaE3NWuESpqaWCeDDAzHS70XXn24/nUTxaTEjSDK+6ngRrBd3ROwDYBX+9gPul4dZMyNVk
DUElvjWvGsM9OfDq6U1jtmueNQEsG9Rh/AJEcR5Nc9dmauSoZTIE5If8f5KsNnPR4z39/XiHyvI7
o0u3S4vg6lg+Tx2n31LbqndffylLfc2yQCaHbC3dnk22Z0A0J1conzalUubtTDfRCi/o0oYl302O
y1rhdfxfanq2nGexctShyKmxgOgWy8uPVprQXtrFzjjdmD93Q2Gam07v5Im3ELqTXQ2Lz053h4MQ
7AiUR6nUzcNZyCFQEy0y9Uom97JAVXD15RiKESteeLlMYHUzXTb5XrZgYsrscu9lZhJSDkpkh0Ce
Xreg53nky9Re5lVLHuo21j2Zx0q2T5F1U2f0rKt73/ubmkRGg2GdD5RUNJYItlnzibJljvGq9nNT
StVJkCRJCoiClaCeK01loGW3zTlA0jFbuUp2C/6Dt2zrKYp4B0uzjRWJV3gjqa7xAsgVuqsx/KJa
ZJqNvfUUiSj4oWAwzW/KPWfINFtF/54PvLRHhKFi6p+at0KiFnatlKuAoVdKv/tLGBtG7GdaXAbe
RWyYEmsXZCo8IhmZpNOQ6wGXwZQQmUEJoSBC4lteKDHdTTzamHGALVvzPIhylBgtmzN8HaluZroB
eJhsyaVd096z2w7+LnYjn27pfaVGJ+2PUaACwwZDAyBIVS0rbN3OjTbjii/ttM0mhPXE+FPTXani
UIS6Wrfp0xILqFArPwThykDwWGxTiC88Ud+l1CuF+fcbAxbr6y6xMt5rAd8Hr8DqP9TwVzbjEVFg
UkpTOAbvDt0Cai3Pr2v9gJsLgZA8tlSG2FlhmWw29JOCbLIpG3AU/Z0H3qh/MJfxh3m1Xi6fPSqZ
ZZThQsi73fh1vaxmMDxN72HKSIj2fKAE8ayrAtGXb96y3Wsh5E07QJE3cx3iZRd+tJAZCIDaIRVj
4jp130zmTd92eIXuVgBi9g4TBH9QgAVKNW58zgJdWjnVV3yFS/VwqMWpqrVKk5ezpiHud2AzFSag
F3C7HSA7TH2VJx47H4AHj0pOukKCIfMuDOcoCXWI+wm5KdOzK554niLoBPoXEkm3BcwZj8kMBOHW
BB5CaG+9FS9uw/2vqeiItHFZKUwz3ZAkz3cM4r5rHuPIn9ECcRndZP57zryvB8FytkF2Qr6RIQFz
nY/fJsDWKBRejdruTJPGAc717B7+iBWMe4ni/3dRZfl7mDj2wBtGelq3L/lmxvGcNX0o3FcxyEyK
KNEH5lBtfl52kun/ZtpQOA0xJk2B7/3sNzND6M1JwaSwh3KYveeO38mlvijnt2v6vzhRT1x7BUwe
u/8K4s1Jkv4s7AV2tYu7i53Wnc3jrG4TG3c60Tpf65AUpVnz5q1EMbGq7PNCj9yoAqqrUtyOl5/j
+WiTGaxzw0Lc3lxE3hFmfq4u3cMwwGUWb7qB7uO2bZM91JKH2ibX3ko5F6vmnvzYnFoVYSmlpB1i
MR6lptlk5ODQprdz+/Pxdu8HdTQh9sh6Zaak9QIm8iXTXRSV24MoTBeMifHv6u/UZLOpdCnV4dqn
IJfwlPQHgE1nNVHs6/+PrnuXPqygvbWaFF4huOqZrp15lP1EIrltPChgwo+6JeaEcW3nOEpr2PKe
eN2ngDTlKPuSrsF9OqVFQpinT6hfaQrnk+1vU9XEB8ngBNsJwKB9sRmnkL9yOgydbj+fsxX7zpHw
jMLIL2bwCCHTEzYJeWozu7s5Ay1imvez/WUcEZ1ueGolxNlCsNn+BiUk6xxdp8ZYjduhD9BIFFOI
Pe1xRmr8mUQqIYKEioCit5TKzTjW8hM62ChvJ35v2QBOck8guHwAIpke8HP4TY9MXqfZvoMoou37
7hDKYFxKrB4spoallcujYtfCC6USdTv4kSXwte0lbnLBLG5mlq3Uzmrx1BBZSL0MHEQfL2kjRJKm
IqH2QmCTDKikMZCHJPbs5/itpkftSakKSJCy8Hk0l6UFHi2LUIXZ6AW4SLJ1SYH/Ee+p7mKSmxam
3rLYT3x4IZ0xWsVJJtRcKFiswB6L/anFgffhS87rCLektfN9ixzk0yiYJ41CqOtOfDh32zbvMNt6
KOpt3oUbav8sJmoz16UBrNtpaFYz3asmD5M8ukPWLQtz3EmN3MUakRDZfBMoax9qZI0oQAfUDmNK
4HOqrg/oL4oqgItThVf1gDp5tQPSCkwH9kTBiypexQUSEAprRQajeW/9nR+mfkmZXU05ZOAnCNQ6
qc8AYUb+lecASjj+l0xXUOOiD1Jod+7jq7kKZ1eWHWXpqkY5r8JBvHZJ+gAYR5vNKfo4ppvyimj5
/mZTGDp8kFnHBt5qCcYw75YUdRcVQqXad3Uvy3qhwmSnYasFWM3AlDluCwcC1uL5KzCg/T9KdxKx
THLm7fAHiNHJtpl+xara5TeBvVD4Dh9RCjBaakG5r6DTbHTq3vBGHH/j2lWqJEB2iiwRChs0uxvo
KRlITe7J7lnInzMqMPhAILY7vOhGIC/8AIGSGpq/PCAOBKmaB/XIatM9bMRw4skrjrtE+RWcU+4N
JANG5Fpb+sTjRwSRi1loFNvAAwK4lXVLgilAuFEtQkUoo+kV/ZdVYxdTu53lKwc12779lCAIdGZZ
dzf1XN3DREQFJiuF+rgpFricQit3D8AiGykIr6AMD5imeY2UVqrYA2cBp7m9EmNwGo3cG2Bxb23C
gzUAPcXcTjWWr1dh0lX9AkTVKzXMjVNabKe52QLy3bhRLMpJn/rXGgxC/i/7UvpZwnmhzALehrRR
fAGvr2IX5EbA4X6V0G5coSDgs0dB2FCjREuQPNKbCO7lxQeXXdMB8ztgwX07idfulcCUWOuemulv
jsVsyGg8NRdDDsdthMPQXsj2N1DtiY8QRc90mSxbwoChQBVuguQ7714lNj8WkyzvuXyYsC43QNmJ
D8ruNhLmHhZEksNZH0d/YkLZDpvpMCGajc9nhH/yWAdAIwNGNsT0d5XLc8COjhI0+MMAa0ZsEtQE
ib1BIfMkjyiZ03l7d6+kO5mP8BcKIQhkVFSLyayy5z/uWrY1fD5Cnnz0yV3JfECMWUNsCFgqQfII
faYBtBvormqsfQpEu9Cd95RI4Y0UTUNdy6RthJ0Lj1mdtxfrXq7LgNi0VkOKj3D+p2BOhR4jtlTJ
jIIop+9ZlZM8JUNws+EVvT8qlKnhDOgHspr0EDctVWDDh+H1I4IWEcRO+xji2zxSZflL1bZhEs6Q
zopmp+T/in3iapVrL3VxVnpcBl51RlEa8wwZbCyHOwgekF5/3c7HSCIkIvr8EBmSEUWwO74T16b1
NPT//fIT3XfX8AiwYqgrL7ASG5BHhwArNaVUHuysCw2LOPWUrKXQGMuJhAd0wYi7MkjRr/vIBywr
w2AsjzGOEkFJB+XGIqaTiqPdEG3t01ry/ZJ9Y10Zvj1KcRiN/VAiZLpMNvYc0cuOM3yxPTD6DX2K
b18fRXeeAUaE6QuC2EQmAHye8We1a8GIc99nmXwhoKNZqCLS4OoaEKRaXtZ9u6fJvF3sG7Kpp+1M
u6fMNKFCeyDMHO6vMrE5ji6IO8wynWaApVR1OWDjdefXDwfJ5ZcJDULPZ+I6y+Gfx3IfHp9UDrP3
VfArGDvjCmuBxr9MwHwT9HlAZb97otcB5rW6IbEFcQFdqP4QlpA6ObUcVEbB+Ny5T3z2JDtrxtHc
Wgz2voViQ/Sx7M91YOs8DRZ7SIyQut9LnlQsYoi3igawSJEAQQQvA+UJ6bDRr0xNXtidxiCJXbEH
RK0G/kf1y6xZixHzwKypTYDdVxkwOd35XKa4NGWOIdAN8O4CWR6goOmJEg0/P5YIZ8t3xuHp5bJt
eKiZ2gYmzh0yBKAZBa8qZON2ifB8VHqFhr2Q6jpF/5YXtTDmOiIh6NywwTwbdfFVoqNq21Jo8nWn
oTmXLGszxYGGdfzinqUaAgYBYWYa1TGzHAvTeW07yHdK0hshqEe5LxQ6J143rXhE19sUXXZ62MUe
nxJcfyaZ6veQf8uEskXcIT7OHYbwBV/oBHdGbHhZWQ5cpap3mVUh8s+1UhMRnAfxthqotYKH9yug
CLxKl3eXKLwGe+GfD9sF+0OJKWKRW9RCeOQaxKnDIhtW6obF1ZVoWeO5B8lo/jdS6EwtIeour6in
3qRrY/ZUWeQCwYyqgWJkc9glgu4FxTrbwbxdmAYiKHOmhCZRv7TC0jJjt/9dhksobGn3dBQIS109
uMU6FQavMIxQ4dKi6mD6VHgqj3T3wuKDwq7Of5e/kt6vwtGLzrZRbGa1fxroNnOoJg2Dk1/JvID/
w3UDgQeo+R58m/S6sjiecjAQqSzelY9PNhMSx+bTqIrLNs3awjNMpuCOPG0y3tZCKqjPR2KUGG1/
CWJTvwi4Xhh61QnE2Pucq1abadMnMJD4CPBGInsVEIz9a5DP9pJEiLoqELsO2ILKD488ttWJz97t
rNMwePxqWl4JndKI1UYBmff30GviygGZ848CYN/SmknOHnGu4qQ0skqP5WdwK8NQg5KCoB1CN7g2
jo4MoWwdwD04wBvLVlrWuEd+m2pk+1IVDjjxoCz13T1NRqAg3wYFLbKivQgVQMf6WhMBhNeDs86r
vlc4RV3bdBTeuFsYEU1sNrshxGu0z1AQ5ozuqsFXwE1Mso6Wq5aRi6E4vQzPfUC82Ls+6uIsKkKm
th+EtYKrstz1z+PPzbq3LL4SMez6bKbuO9QqRM3qfZ/D8HL8NaVpJbyJljlMP/php8q6Eq38XCLI
PJZmdTUEoMPASg6fLiDKDVLV3K0ZZJkCFifJzT1/H76TdT7gamtruCoWQsmIz3ExOCCUkWARRZKl
+bRNECOAhwNm+73ZmxTZ70z5QMU282quUlyhzjDoxcO2IXTgDCUzdSOzrb1/gvBEo2AU9JIL4JPi
OpVtJ5i5Uw7D5mliitOuEYISceXWm6fOnzaZpJv4QyZoJxKYU5S/fp7UAEg8b1mu1eNcyAIdR/gT
p8hr+f7vHfK570W2Ya5NSYj3sPwIc0EM7WkUWTwqhV1VUGWZrlrSyb+LTQ71LapkAG7KnhpkOGKF
8vJeo9iozhwGiWXtMtzFem8SHEGXhro36m89yesV5Z9qwncvJtaxJ3jnq8hT2RNBiwD4L2v5tOCK
uiMEhgydfcXcrH9d4kIKhEL1Cw6N5TYtNpjCWjNl+nKzepATi6kpuGXeTb+1Ss3qh0UYI91aoE3M
ujejX+lD2OPmOt1ypig6dw2VJprmJerbmrVWjmOhKC/PtvOS95/M8uekoAzTDAYkMo6rGlf5kgk2
1JAkQajevqYHRXuIHW9wy/J0XRMp6JcqpxZmYEOC8wLyWhYj+uJZ40MTd0jtFY4FOoVWf9Z4WIyE
ioT1gEBiNlgSwkYDGz+EqQvce4Gv0DolZk0c06gQCqlQaXy+9kyb9SqWnlAVB2FNFYfLKefrVj+k
U3OtPo00NLlBPhf72uJsiyQwhoeOLLr9Y+hBf49sEP8y6eNM3Sp6tnWaDxhK+98kJpB3EBiSRtHU
6tKxDN7aiOkA6ssxCLbf7/qgo1FobSUBa8yJWX19b1oH587s0vH4Tf4uw2CTi+ybKHtsuFR6OPAm
wQYPS6PI5nlkgrGDoSYOGpjDP79GFkC10FyNo8s8whk0SwJzT9lmZ+2G3kYsSw2ubQOD+LR1reEm
WzdIMcMZenLLGs4Nw5a0i9u2Godk5Api2Ei9MVFChzJVgiB/Vtp58yelFl+9/8+YE0hchDswLCxb
OMG2x8j1RhkK6O41w6OOn7WRYa2h0AcOOEJGQZOPw0SY5jC5TIS3jhScfSTNvg+6ndiknxgdAZ9+
yTaUC6smRpltIoIZir72XVGeeRQQ9rA3S+GeYksSKk+xRfyGTXllKl0nRrdTi7VUgHawMbWqK0bX
oWrEQSFbIWLtLMny0JUMqxjeNLGL+6Sk31IIDc/eOdzB0I9y6pXVnyme49T3An5JLAjC70balZMT
4XCVX4qvVgr3W3ZUcAyGgX9xP2A0O1keboBMf5vceRL3uQKWltmtXhBRiOo7q7n+ZQoYpFN+Zjs6
BHBUiRYb+TIM88yVZx5cy04+S85vGM3ew7T9C8CSOxbXKJ51pDXrFiaSqT1vojPa5uAMwja2xY4D
P2quRP3mm8E2JtjUltECNr5bXkuhOR25nokDNQ+dbczuKroTqmyV1rIeWvOP3echGv93w7u77N/0
AFv2zqGlJy6ID6ohWfqwc72Y/aXs1VkigGwM1Y1cnF2VpOVbseP3g/MgdNeJQA3OTiwGtOWns4ya
R6DahhL3jqOEAim8+rxVPdcG7m8GSnEjmGum96lbM8QE+wv+YR5s350GgfkXsxTAqUyycETsDCfW
L4J4W0VbtTVmkWPui9mpl5wjLEfHTElHPiadYLQuAfbAkGP8Nrstn5jyRHbFaohOdvMQprreTYyc
n6FcyERfo+V3gM7hhHo48C+ut8fJLCffRkaCEc3Go8I+aJdwv2WkBKtth5FZlijoyP+nRwjUK7/e
KR5RA9l5MEY0GxqM+0bjfYOhoHxlVcPE5aDZA+jNh8mJulB6Gkr35gl2jpbZwQzgOwaZRVPsXrez
vxUDRlcn5D/Ac+Sc8y/kpZw8lPnqsQaWHEyfRDnss5CdZ2BLEUjqmUoKNbRrsKss3VVQiZUwofO8
kIABER3CdfRASXCDZqMB3lBlqW8V3Ft9zH9DGavpLfaXwd4M+4QDxTLkguMDLb7SdnaeFJrINHP3
acnYtcErecpAE24yjCDhwFcVRvqjKXa2bLs7+R0KuxvsafctsfwNbS/6QL+pNVLBSWOmos39dRuP
aE9zIrY09JigSHr7eR1ymenlX27HpPDlQWSlAx+0TyaUY/4TBqEU2MPt0FT2PezA34pDNf91WyEH
u2aylYwwZXzrRBf/3xsKtay9s9q0z4ObIqVza9lDreRlvNVpkiu80mAkyCLwPTxhPgRimOxvkc1L
qEcOM+yOuf3AW2CJLMp1OU2EEW44FACB6CgcIQXmao5Unqb5NUJhjNv37bOqmT3TpZ4SXZ/i3RCG
pj68PL9IF7YsX49Y1YySM1AoO6ryNqqSTd1YumnVOV5xMfc4a7u+ZTsOvLKZNv7ZIQrTKAkFKVUs
x8Vo90ZtORhhkn4ljUwhNUgn0OfkFzntJRJxQwyTR6E23HBInF04ONZgm+usVzXDJEnsGJYiLeaM
k0pMH8fcdCxCkSZYOVEul5wtg2ixYCh9MDr0VE6L7R9UO1y0oH8wAHDEN3zG9KQn+6uSew+c6akp
gpadsB/apvL861TaTMGqkpvALepKli8VkQ4YMNvWu5K+bGkmJtyNR+/qPu5dxaMt19kYniW/5Jgl
/+enXbMN+3G5+mSSeVVn+N9R8n2PFzmkIENwwObxtoa926EU/irEDa+9eUt0vZi/mWlTLo6BOmX2
biBhgjllcNzWWRcSj2AFqOsj6Cu03yU4zTjM7PB8vsmKsZrh/ZX7Pl1at7CpBFsceIcytERC60S3
VbOn1pyhE6bNRNKSJtLFbD5nwAPxhafRNTS4ZMwYcRf+o2PBNnaR82/GLBdNyVlrgQb/u+qoNDgb
mgKu3i4Tg0TiVXlGYHjFgXXCLATpFSJL+oI+pf7T0nNRokKYerBFIqUQ4hvmP9np0WCv4oEGuh6Q
Zc8jbC5IhCMhtfoI1rXS/V119X4fus7IVFrrZjmwRibfA11LbeCa6o+9OUP1OeGkZZhK8s668+p2
YooMHzPK/bcq8pomx3bmXIWUamX9S2XklupDw8r+7nEY7Qcskmd6dTtgWCOJebMEHrlXLWqzD86/
WMYKXWXv6N26GAp8Ottnc4UFVvK9XyHMsuHn7YvA1aNvey4DWULQ2SFlqVWdAaOZ3Tb4oeQE/RLc
fitfCJaubiv7V2eTyRkQg/h/nwctlHo+QdpenfU92g4MqNQNLgdSufOTbUCzUIZkqGj3W1rU9dhT
nqbFdkBtiah0GQlX7AxQkYqnjcYBniX7ptjcriTmYRCV3qZCm4/rW4KYUfOhBkzIOFO9dOcOp0YE
91caP416ChvLMXR6nVVwFbw7jr1ZVVhaQUTY0ktljuH/gexWPTNntptt6VOTVB58qz2+HwP1yFeH
K6db6SYUrajZbAXWCdNJfcOuqFOko9WEyorqUXYbheC2wmy53W814Q80wPEvrrXiEBsGIzRfx50b
wrWcK+kgmUQEhexUw5z3PFpPD236AiHGLkS+hMTGoWXcKS834/k0mtWcJMQgCBqqDYu5eM64X3xJ
Tv6RN4TOT1lhS5mt3h1lQAotVdxL7uvSO8E6znfob6UDeJJyfB3nWJnnv3pzkPBpIMSZuT1W7x5E
u8RE6CH8bIKihn2ucc5tkNwJVyyQLC6W/QJ82V00pZHdfMNV7wPosRGjUQVDvFQyKfmDWWO++J1t
25n7R2LRXPxkN+1FsX1MNXBFXQIKevezhtQsVNbp5ix+OSRE4sAUiq3VMTrHb1zCzL5aOn2DcpsA
Im+bqNtFQomPRF/8YGZnrwqj+21Ck5BwS7hPm5IQI8lp7PB1ekmLQdiRDKDUi7cP0vqMvp7wkix0
DoUm9JUcCIg373UfDurH/p41gmy7tqmiXWjdRM+ShEJmxX++qqR9xAcjN7kbvls5mvQpBYICfdYn
UzRPDUmU4iNimPBjf8kfNuPylzYjoR3l7eJ5RoO1g11DxI9QwgtTLJ+lDEdk1hl1GSqHcZ8RhY87
nCOWOC68+koR8Nu47xTvQ7/J7fcOhF9jEbLsn66zhZzUIO2zda4KieE8+77/HfeDzmUW+EQ7PYn7
t2MZtFl2YoWSSPffq1N8XraoveB9+zC7S+XioYoYHa2znmPnNn/0yQLC3gzWMFEhDtcJKZQxzbKu
OXasDy4SG22HbGbZPg0lMMXayiLRBKzj5wX9M+gFH+3dS1WTffw+a65bVDFN4nGa583UvI5jIOlF
nkqez0iWWktC3HELKrc2PtYCYSLOnK5lX6+E9M2ISOLAh3RW4gypKkPGz4Peyi1sWjARh2HpNfFR
mMpx6c1AW+tGhEiZvB+G/NYmNP+wnwnLDSo4PE/1UxEAV1uMqh+SE0QoLJXtwMjidDVIr3Hllq5q
RGq73gJP5epaxdPPJBQRParaYM/UYhzbyBeKjA/lE03UdpdreG8kLynI90hLMiSccSc99JDiJMbp
6TLUf8eanBcCsta6iQXhjVBYhHOOyhc/3e7Ng3DzLnJ1v838am81Quzfhq7Pv826tz/crUoS9pKY
b4+mkoeXGMIdNH42jf+7NzbsuOZiBIivFTie1v/gnT+v70f0BiisQzjUUpnpbF1XhWI5FajrQhPZ
+FsXxiZZBwJwQ54f2iwhHgVO+UC+mvnTylubyc9VV0fbxVQNgT2GWiDKvo3UZpR6kOpKyXVtPH7u
P3O9c/MY6Xr7JKrXcV6n2QqCuk4Ohbhyij/UsosP1y1ex54x2n3tZ1KlWncFlsgzfPyJTB7cbmUc
0C8KjoQPxTy5FBbXWUMuO7E77LWEzvLqd2w6CLWQspMQw1cEqbSrynVAHmGwY87dJ4sK51pXnzlJ
7ihnhw/vWCxn9xU1Fk8iE++6DwTZC2CF6RbxV+9MKMdNjU+mtweyl5dr/JK5Vda61HQwAk7chtPn
2MgnQOdBV2VAPWWLYboVBysSJxU1DDv3t2DF3+ef9HfuGGV7yd4FZBe1BuP7MwCcm2kkF2kV+utK
+hatv5AqSNM3U+v+TRVDnJ+oo1nolwN6meOyAZRVEwX1s1XIxkwnq+uN3ggQszIFRQET5dqX7iz+
vSVbB7Uax/qykV9Xso92Ce6nOCnQVvPa9eaUK46bR+f9R3yu3bfdXLG9i06l1imHpkTFvzD1rJnb
PELA5zDfl/khLN9E3D7OxR4LUVIndXRx8h0QKImT8oULfPJbxhHxrzOIRfrdq2hxfj/1i0L2WVDp
l3jztqs/jm+ZfLQsHl7upRYk+zVIrdPf6vZ6BWN6yc/f4mw3wRTRPTFaJHuZfKOYQj+IxKnUX+s4
kVK++X4rylxC2HtRME/Q2EKyJVsOm1sqoBs7WZDR+LCpFLY8PYr2rj8JGHAZJnO8u5WT90oBpQUa
i563LwE4rFIO17G6KQ1Bfu84oOYQGBy+bDv94AssU4JGjYM5Po7rj/fCnWz4OSDqbKe302LKwbpX
l3MivFBXDKAW/aaGjzFJJaNASfb2hgibfc18F3Cz08wUX+nWTaACgKEoQPdft5+7SxVieLP8yq6j
9LryuMBob+p7cQLIaP8+vt3GmXL6UCjn8oPssnlVV6PCL4V3D+KgEAC2QNDw0bMhJd0HCn8savBg
J3E6h6ivPHyL2y6ghgENZhPf4lSIZ+SmllLtRgZ2rixtR7BeTYGUc6lyKeD8XhYiTY3V5QIXnC54
5T/t+vO5Yu5Npd/MOEtSlXACfG4bcrVqr+O6T8jOAAyditVV/Ok3yXM3FX8AH83Q9547hUt9dake
4/czjNIukqzzfh1P8xxQ3JjzHPceI7jCLrgrpHrmw6BVDZyNs48hbF+GfEtNPaL0CpVskIlSvzAt
vcruGjkAevYexpDcelz5cPnLPdR7TFPdy6pdIE/PV8LlA4o5n2nMtf88vAvysLy3s3oqbogry/6K
yjKOQ6YDhpghnaqC622GEoqbc2cO+FcIcMZif5tqhYwpzzmgdwV0Z3qnNfwMRW2UkB4gjufKgvAU
cGP/MORAPSDnlHkxD2chR8Tpng/k5+6MRJj8ZcjtwEHe4vpi+SH65DcpNQgP6NdurqHQRlZqukg9
gW986mEe3/494LY99wouChEheZypm/sdjolZwHkrOLg2lQSAHDmDUPImVjWOPTAXrOZZXT4gVMC/
byM0jstQnLGXW08HNMc8VT3CeF7+jzs1x3aF1c8E1Hm0E8291Tw9kXnWHAakBaYb3a5C8UA8Chj1
TDmlA5ECAM+6V2xMgGJNZrrX+dtOTM/uS76gkDmPSpdwP09we/Xgpak5lY6fl5OdzSQ7rwI1TnLJ
qsGvhv4uGVXJTEH7Z8N40VpM7N0wDYWAYkzmmrs93ssJddJPp+unbM1WAQiXZPrIdu4gSn5SB1X3
OKqjNK5nGsm+qbHPx32WkdW+DN0MMuXfcPazqeyhV1mLa/atI6XjnitxZBMEinhoJQsf/m9FrvMq
xKRbkEGMwN2E7XTc/mcz5O+Vsx3G4e/by4+FJmdEndKGWkL34HzfCfCmoBQvufgeFRcf67hxyn5n
iFdgtdkDELsvMHO6vXpSOE0o2tTUSCgF2HIEXOK2JIh7Qgbb21JtNquNtBuaF+uxhYkRKVVF4NQJ
GMZ1Y4I9U0vA5FMZ4RjIun9kcPJna484QP8e4vqA/xWLbnsArvioFJrwLm/Q1gRsPIKN5gJ82K4L
6lgTskxdhcCfV9tsG+EBy+h2q10Pw7XimdMEhiOI12smoJvzYgkO5SmAD4T7kusvIacH8xlDKyGC
alQiXV9nAFuRWFmFXBySfr5wz23ngr7K/WaI0OCH6g9A34NAGg7l1edt/HlhlxaabC/Wqa/Hb1Z8
H2exbi+haOLl/HmqsKw099iUp8vov2Q11xMweT/WtlG2emgsGrneQQOUe8tCvQzSCsc+Q9giYPrW
DeRNLwf1V8pXvu5NbD9+cyrf6pcBXt8I7u4SkVtlPMwV/Oe1QnkTbRs8n9uPcNF/SVdrK1Erlb94
pdXkZ1zdl1xyrnLwIxJllorMOvTlurz6JAhUjxCI2RpRe9u+qJRZCCOLQ+2EpEOsIynu9o+AvIf4
tSME3tFtmNOvYKlRqkmqsEYwOVXUpnXvPdC52uJv3lj8p2TucwlECJ24a0o+oqq4l1fxi6IxYgF4
nNG5njdysJJSAq2zBojyi9vK3Pa712QQQznPZ/oPA0a20Eocdqr9OrgN1vt9WNISHw28UmF6P5QP
FUB/WotUn+F7EzlS5PXBwDv+XONOMddAqn6P//bX2uyPG35/Xe5fFRPwiXbp+j5uMNgBh5h06uVf
FUN8ptQ9weHaVqth8vS6SkUyKHIRx5MCvsLrIg3/WQGXmiXNw/cdUHq0+WAq9g65qlqlJcRDppHb
vFE0xVwLGfhVUcklpwVfExtjLtPZJ6bLGP/j/ueETDXdyaXeuRiZz92+eSF3mbaCbqJ3J80X4riV
2vRPsmA42jUv2NWxn9ImxdvrjZNDBhxqtNx+9bnUnaNHRCSSASxxQYSA/lq3tRnWN8j+Lxoi/ahb
5gxM4haNnpDDtr7PRidMhwlyjXqK+ILKFbSi1gViP5wFSjMi6/ie+RQ2ywU3pBYQOffG+fa+x2jC
jqLHV52iljNKjnSCPFYXJT1EXhaI3ojEP4/FnXQqDc2m+kSFVJdHf7/oXB+TdGpTy+N3Ddav4Owt
ruxDya/see6BK6MHhRSvWv8j6bx2VMe2KPpFlpwNrzgbk3O9oAIKEwzGGfvre+zTUt/W7RMoMDus
NdcM6Inq9vLsts+dM1Bgz0Ni3h/1u63hvpBj13Mrf/C4unu9efPyjk2onPQW7C871VWI4bKieVLq
I6w+Inkiy7L1GUbkVOtDHb0iHRfeysCX7yXHyJn/LQl44CampOO9v7EUSG1ZDQu6Yd5gtlHNiOSU
Ht+Il3MbW/PsigeO3IVwVo6CZ/WkM4cnPNO17RBbGldM/npESYHyg1sCDfmx/EOKAlPMfIXltSZk
rkPkuqp6D20pZZeGXU7Wxan9kcSAvWv+wOOycvzhAv10EW1prWEAcV9X+LQisz1Da37251S+fq1Y
MmO9p1T/QdPRfiSPnyTrASA4cwSzuhbZ7z2dcHjm9dTECcRQPSQqFBkcnpo+V/FzaqlYrfR0u3Mn
f9fyzQPQQIdFScmR3NPMAhne+SNiEjb/ZL/D+1zPXLiqTMUe4nOttTokMhzcs1V+JdPNjR8DL2f1
RgrcWyj8cHwQjuQDlaaO8UiXRyQWfe5RBd2c++5JQMZQOMDwnd4pSSLN+qVHokJE9Ar3m6mKaUTv
hAPZ08mnEVWsqQU3CKL67pYxODWgR74QBdx9ytFC3ykTANmuGivoQWG4SO+4Ztllt8MTM3HZmKAm
K7/np7Z50dFDOqik1O0MLjgJSTqOQzcVJ8zjsjGmEmwd4lmeC62NPg2ya15Ak25E9FxQxTTfdcr7
Lr4LClQBC8MNKsmGkGFJONnx8NAZNIkgvbAuVsAJGe0UsH0uhv0tcx2OOB6SOlzwJ0raHGmqD3iU
UYW3QxWbpVuQHAzZ9RXDcjyT1cA2PZaENghGB7pp+fStIqM+IF6GS4m29kEEDkJmZVHg1KDq0Q3c
YFFyQZCcwxl/Tj7TJg85qJiokAyoJdjAf0eDo19+Qo0BL+UiZz7Dkgvy4RpeLmMhSr1geIyOoA0N
zBhRDUjtCtkSLyR0m1MY+UhYTXJ4sBDH7ppDQpd9nFhkGVsx/6hEqEFfl28ZGdasfQZHjCkvOi6E
y+Js0n51BBaM2H0dMR8IbRLwSaVCgerImCPtnhxCSEXoKKN3Y5e0+m843abfY8RmBe9VPvlikax4
On5TgM0F301LQks/fReoMSieLzyd5O0+ccji0UCvxwU/x/N++KvdQRvjPt8PFcGKYLHW+g97imGn
8QtkCNLOVXP8OV6fkc6Y263lDS41twsm14j/sFODnecae4TiVJRF/Pwpwvf+9UvpxtM4/pmc1AzF
7Hb6+j3mRO+GylrT/l5Bwj5DJSDbg5+aAhB7SaomimpXm7JRsvOQSxrGGJnI/DTEaQwW3f51KFH9
pbgk2A0hP4Ztbgb1lgI8HysHrr/PbaV+Ai4/WYtxtIQChxdl4lrn8kf0E9cWJ4dxO5bw3oEsCPpB
u8NRx5vXI2WN4466BDb5zvHkwOMPBY4Vtp+5tPr42ctuJhSRr2L1nfHxFlyhdyrPzuat48HSjlqC
pf10GIK4v7d0CZCl1cEarQlFb3M7qybyAouxvTqlgMQY+P6YwdfWiYDzDM6WjxVj6StauOcU5lGr
bbDs5z+V2VuNU8UThAt4Whl39xj5q4X+fs+DA1TtWdVSMOQAos7hfLWQLHRY7olG1jzGnHXomeka
Sibf5Wygw606c4M1tP09nucF0lcp1J+LQcMjfwdawwD9HST49iTtX8ZahlPIcIrSSN21hAO3vl5F
aH+YEoHgzprKvW+zU45RHZA6EaG9AQzJJCL3jxvw844whDKgwKhIcAKmjLk0ZSxARZQ4pGDk/gbj
RlVMkqTEHfa2FVZUa80GG6Q7N79dP3Y4O/JGE7c/iKnIUdsM+4iwiK/zRml9AtEGEm0vpKEbLhOB
H6Tcf9Zvv8XxzsjPRnbhozZLEPgOJT7LXnLfi+EBYyYsMRX8MeKGEB5cUfZso8RXXo4InICOzPNe
Pkh4IGMTbWPGtkHg7ZEpodxRUSJFwIgHou75dbUIfZiYW9mHNDpJ+lGLQxIX9PYzfwsPY6dvmHKi
ZOB2vV+T3marD1K3Mc7pvJg9LsaJvq0wgw8qEKyYmMfN82Ns0kWqdGhQ4+SIYVoqhZ9NgXQX+tDI
EKTFbvUkWwuyyEcontjqBYiP7oCGk8mFx2ji0rp2xJAt7oanG56y5z6vNLA3eiv3cdGwPevP8m+S
C/s9KSaIhBJzwq4xV+a5xy4txE6B4YX99Fo8W2BciqihES/95Im0AJL05sy1SLQqXKFoM0kTE2FA
YIVMLiRZTB8ptpBqlzuQ2iGfa4zWdWCn5HgH/A3ZNyNs/j7Yet3R15SuqMTC90XgY+hKMNjZ0+Fr
MmbyYh5q/tA9U6Gm2k6hl1/TRJk0JQPv5qtAhSNlRTcHoJP3p1ybDb9TbfX8Tef4DGBL0XZCIc//
YaO89xxjKgW4r55uxhIr/6HqcCLdBj4QGWhCg0K2jfoX7A5Gz78PfOKBFiuadX3GyfEysThtDnSk
N0gLVXNo8UODXQBUKjdzlSOFJlCz/Bv0BKps9hZTRaA4JtIloHm/ZMhTpGJ+3+BSpfn0ajgdOS2j
e1JV/rHuuMiRPekLFVu1O78EVK5x1TN+Gdw8cXJ6Q5PeG/cAv0e3OWolcgZptj7EX1Wb6tpK9mOc
zJtNGb8JEIn0db/JYgBKuQyoAJvWkQl2prNufjPOVKIwG/ic9je3DVxOLtImm4Ns36akIY43n0Ad
iuavRMw0xZLmOON9an+PklOBm1RZDNlYC1ahIPZMmR8aF2IruKUZeuh4pvCuMdN0VYB8pjeEQ2xv
ASungPOEWdAM/Wn1V0empy9Ig0TIBNOJuc9vHponJjLUEsUfq14DA8r2hLaYA8Z8csBQjG6/SoIG
zO/SnT6B5Q8zsmYV4D4x77JCKkg1/xLjFh3bONM9YxgdU1w+kyPMBygBhpv3o3s0fP68Nsk4n6Qv
mxHBLFuaB4OICZbvRGFW91NQP5AGhwWE5qQnPXpdK9VJ8DD8zJpzbo56TpI4Zfa2L0q7mWfbcoEN
W3q553YTFGvcJmBcghxptkmhiRSpPrGX8wU+VYG215ye4/D6wFXDS5KRQIBnXUi4ACBeRwoCaaz0
wFh6XCSeBhqegJCPqNljCIP2MIQGD1tvojCcqMNMIiAxbt/jHpsusAsMXvBpvXZTnN5UeaJfXxOC
9KJ0EGD5atyc254mG37j2tLsB4wtDO2mLLxqbXZBEgynOP9VXF4oeivOU+cTYg6y7oTejDoVS8oX
EYo4XMFXIwPS4zkpqXBYkHf5Og9wW/MIG99/5uAfMI92+v5+fm+Y8BSCXCez4i7dpGa4ugQmkg55
CEte5ai0uDcAfXAIYH5vH/cPLN1AQkBisYZZyotyRm3CffXC5AbLYgiSP9UWnIxBbmQaY0AGI+z3
kpPSvmN6jGhMSCXuzmDoDy/0nsVsAHFAnahHV0kc08uDam8RD5raWcsZiYvaze5iJpR8sVWsBJYy
QijZjLCT/OeL5j9InhzfBPndwdzzns4AvUAlVcF9gTLrYUkBTnvvbf1KDVMv6i1msC/UrGDo5Q6B
jE9dZy05//nc+Aj/YBhoebXIhsQAto7K0YB5aMl5heWcXUEBI4aZVYSCHXUrkDYj7O/Qx6mPXZe7
WCFi9QKQ9So8EmuXDfpV7DRbSgThdkIgIGiQGj48TAQ/P1Q9A3/wPZX4UZVKVAe3QJ8CkRg7Y6+s
8q3qAtTb+QYv4GP45E1M5KgdjNPDfWsegLS4QEie/+X6K/e4bdbTDvbd1qIm8LBR9VlQUPO4AOCT
oQqhxKWfO24ea8AlVuGLskmj/Bwd/Rdbk5t/OMIwBrw2Eogg1R7wGi07jjpV/IrafxCtwkXJvO9R
R8/erRflNUUu150Yg80TWAMUrEK9hTYCfzfhowj9/L3vWw82PTLyVQ4DoJ1IU82jlkiW/Evzkolx
xnMHo3yXz/5e3cK3V32icqnM01BmcByVnbAQwj6537BUq/3wzN69zWTYuf3o6VanW+1J0y+zspHC
SZJMcGMSfjX3RTbtd0zT/+qreSBKhqbGpxKkcMaQ/Ds/TgqmVazJ4xyze6Y1u277mrzGVJu4+cz4
sfl4CK2CtTer8O5n2F0znoRV3S3TcoYH6821HDxlXZxAmHZ5NO3GuAmSDU5NOFPFeoiBMciW189k
F+MvecVqo1DNc1bzcXObE6dCL+e/Z3okCg6ClogzYOFaHp0HkMCWLIXwtXjutPhTh9hJYiY7Vbft
gq9qct/yjck/uLa+Jzf4pSMcS0Rqj5Dej4xzN7LiIu6+qLTtgm02xowlprVlCu8aHocbW+T+m62O
3KfC03g4vb1sMGXwfva6Ou0CanseGr2ofMXtHcBjSUBJ5uLo4IDgtBixo9iCPDTGMnvwU+I3z8jS
oscct9FThs444lxgEWmr8sQScrMtFInhRdnqp15Ig//gCzvZlegzPF+zCarEBpXQC6oe3mDLBr1o
gGLUxxWJyaSNnl1SBIHSRGgMfGRGHzRrgw38wyLUIEuHzO4eF8yLvvgbMsvD8Qx2hq2bDta2mKyo
UTH0b/K8eiw5jesafy4+9j3z80gZl2/7ttISnyaNBY+z5pctci9Wz/xUNQuzvuBakrSXD7ULQ8YU
MqEx7bM4txZKRTs/Gob3177FBRh2V6kz958TOsiWwOqc2EYrGhp7ORVWdc+7WxcOpnfKlTqbKHuK
SqvwJN+iJjgBMkOU407SBgEehdheKbnz/YFqQujR+DvXF8wNKHoMopU9vkzQsQT6mWfE3IvAoNoK
b1ksGcFTwQuOyobAoyoejrGwfp2+Z4aiz62w9tlLc6DbNbPDzyN+SCFTBPURHX+frOe7zU/GpYqx
C/wW6kjwR61YsA7MjtmmzwmHy/RQcURhRO2kqduKJrTKJ82eYhOHbOxRUyRNd9AnHIadr0kLgUkp
8LgYJZCAGjYn+YeHn/WTfNftyKyTf6R5DxnEMVTBnlOAyHrohT6S9+cKxQyPJHmEjBzut9lwds/B
dwGS8AwYFfBh1i9XhQKozlTNBsZsAuvm55+4X3N0v2eaZ+G8S4SX4ZnXoe7mS+3Un0tyz6E6jarC
6fArVsavaDhNqYwp2D2x7pdJ2G8a0+kBFX9SjexRx2RMxRbX59U8vQxhr+IXuRxAc7w5Q5YZWt4+
6M6WNnkeo085LW6ekfrWScO2d13dHHwl+TddWkPu88BJpVlLLjRspEvLZW/3JD7KbxccExvzY4T/
Mu61JiiqQCXwqs3udvlLTAdVpiuJEIEhQPc533KipDrsAlHoYNYP3HU1F6SLSKt+/0m9NwyGfTIl
kgOHwoaH6lCqxcmS5mhAqG9vY6L/IpWAMQ5BayRnXDm+TMwzOWR++W+lCKif8j7QSDNLdoMNnYzl
qAtazeSXAh5PujTGs617cV/dQmxA+YoHE5ZSwo++dV61v28pXiTwt+ujCGoselb8JYUD/xnRcPAP
BmRDbNBmsukoCodJC4ho1+osudJxclMJv7bByukWzOvpSvgz9XuqyvhJMaFjbVDUcVIbg1lexuZE
/bnvaOZu+LOgSoYUBk2kELZv/JmbJtxOzY2K5DhkKF3gAqj7puyKlwj+mQMUZxYnZILM4yLLRXzb
2jrcJrfJ0fLwHblgOieRpQKrB/DjBULrcmIJ/a95Xxu3M4gAh4uwiGPC2RrRUEyO3zXkY69AYqNN
mcWCq+/QyHBwMIeSYpWxJp5reDoxZoApv/jCObj5jNzAU5IgQUMcM8Nj0gVuxw9D7Zkr7hczDlpL
WIhA1wWtKS/mMSZ/nbAC4danJGGCjJLDYgyzySh3tLAcpxMLtSjOjHvUy9LFXEreI+ZCNTd5wM/S
DigtNWEyQhXH7LifGwxyMC17e/cKyaxxAVYCN8xPQuff2hdKN6ZpoXKg+9NmnEYpKq/T5wHEIcyF
mG7xJh8sOTgYWIBgeZsF7RhnplUyg6XPF4TGBzj2l0nu86QdqKr4vCARebGTDd/i7yyN+Y2hmfVv
ZA2BFdugZiI6kka8KpwOc8l7QGcwbk/wvJnyIZxCGveYAHbU3RmyDQY5Ryzm/vkbMZwGjQXggQP8
JIjqO62FKwkSVEFpu/dxw9dQ5+7glOyxFglU5zW3fJHbDkV1xO5cDmJwER/G+cTwgVthSwG2qLvG
1z0GmtyhYfGLWSdphdVWie4hUdQA5jbB9jYTDUcKrZC0VU8VRs5cN5hP3IDPudlews1mYsy6qIt6
7zh5Yb+JJXX8mlaI96E4eZsra+Na4KeEXtevA9OtHIDyXcWfNsQVEA9XOpSQLT6P2JHbBGuZWC/H
eH8M4HXgpLrgHp/jj/yhedXsbP3+JWuz2N6hTjHfGZOOGbbOAxsJN5+T6WlFdKWjIc2nZe/ozQW/
/DPhTYcFyjU8+w6pjSPmgrqIESHGMWN5arDOuDsYUuystbwccwOwvbnkp1UIqjuyqJWrPcxeglvg
/IYwPR1rlUyTZRrLfgB2yicTT6iIM36RMq273uaWJ7vwaDxIP+6gG1XhmuiBkeyyGKm/GIVTi6n+
nZ+hc4TTObj3qaQ4nGN4/+wp3TjmtPNxcV/23vaKZVXIHNu+UkVQOKxrOZTOSeLBLgplhqHZGDIG
SuGHyxHnY7mqezgqUyWuq5+P354GLgto39oUDhDJVKcdbQFpiaYZVd5zmyz1RREzDBSV31j/g17h
wttyBWlxfvPNcqStCCYmeeMTPvsRoQ6ONMUxlvREO9ni2thf2M/0O7RcSxorylbtAtcJjxVFlFX4
1wmHAnCgAm0Rsgo4B68RaDbYuTyljeA46vwswPQmxJvqAXN9zMj99vQF0/OLHThkvzvH4Z+O51Mb
EN8Jo1SgSIzFnARLaDKDcOh5UwDYJM/CsGvesJDAJPorPLaJ8Z0VrlWMKvcvGYGGO19bxEfuoTNP
mYQqPpG80RMq3tYMEJFsAJ4KPw1IQKcB8wy7XKvOe4GgBHH33NxI8MB+PvF9SUswB8z+l+ySjOk0
F9gyz1Qfo8x+Xovr4rg5TrLtS8htcMUVXcYo2WZi7Atp9NLZb1IEVLuP22U+NU5Yc3qNk8b4U5Y3
O7lqFxlNGIwcfpAwPAS4LvYqG49HmdpCGg51jwMTCubjpxUiPciVqA94NulP5cNWOWEGSKLoB6mV
pz8n0Apa4GM0vrhQYotB+UF/ifIOdPXfA2ts5aqeH6jPGPzxkTePBRpwQq9AwTn70IKPOWEcdhDR
gljWOAR0MJzHuGqS8GJ/5IwSSAhjNCCDOIBKW/wxGEbV956kPtgbHd51EPDWBF8WvirgrJ3OZVfe
DLBL3j4DpXIrKiQLHjLRkT9ZJMHsRn//sd8ixSRZgtlxU1ug6v0BQtZEnyDAUZ3u+poqjjXWTsoO
B954cM3MUbour1ixduypIrQ8ElaotCmgaL666feI1pPE7VH2W/4eMaBtHbbCNPs1zhQiGNFKK7Zh
ceZMq6PjRmJi6XIbdz51ITncOyE88CFP+NBUYfQyMArSsNinoXFWo+Pi6H/X3xi/sKA5iVA1zTP9
d8zX+jl/4RUBB3PRTXAlCpKpNEtjinV6guYd8/LcwcI9RQQvIHdAH4IsA24dHhybFz+ZFmN8dMll
WBx/kFedIG0/Fu9FuqCBJnbVhlbj0qsxeuo90OHICIVtD3PPQFpRIwEvS6vvmVZRMJRAtDDS9UzL
+axBpQZpRF02WBiApStQdoVst6OLE648HaghlUY25iFwCYBhr4BL4Qucya54XgEBmITNrRsXOSAb
fNIkYKEJDslj/NQDQn3FzobENXks7lgQoxAlNo7+Tgq0evb0bhGDVljDBuPTACq6PG7+jE0Hkc+r
Tx+/aLjZTNyCey4KsmBmvKsdCzsPSve1fU6przzVHyw6F/KqyyzHzSZKwNwIksf9iicqdJVdY9h8
BC57NB2t0GKx05vaMcfab+YxrUUAuFODjsKCP6YvBy5bChcOpgFY/nBkTd5nunu+J2XGVMn0898u
etHqcLKqI2NvlK60Gq7Ekx1Vk5YDrV2gWCYh0wER+Hgki2ENfbhdcPqd125rv5hUKDNaIsw6WU0d
UZ0iagt/dwn2jmCYKaHsf/fDWefq9t3VxrrL2uB3sSHFMGEFZB0oh+G6ggbPVyQLmhRC1hoBLWDZ
y2EAuSUR0Smuvf378t6MtaH/9bNbqOzBhSbvOZ0P/GX7BVPUfiK+C8pZtalZFT+f5W2pGVzjyi9P
fvRdaIss7MnZHUETcLX5I+LkJ7QZREiawH4HjIVotRqG2qE/cN0fOQHE9ZcsocJOsuC+7Vf5GAEe
BZRrutrMJDOJ0h8vI31B64iTMkpa4avH1IPJ1OQR00QPVzjuTxPntXr7OZYswuoWy606kLxuAf5O
69s40l7zdCItZjiuQNf0ajdltWcWI4p63HFE3QJwrlkRMQqxqTS2SoiI0wYcm/xecdNEDQBmCjwM
4/8MVDpRMGPtgsxr15hK7ygPuHWA2BhcbbV9T4fCdzCGwXKgT0wX93M/tKE4YVbCfZF4lX2L/oUV
A9mTlLY5MKf38ZYYwVdHUAFG8OakZD/gxsEiHsFvIi2kc49+s5JJE+s9ukUBrax0f3jOQVIqj0WY
xmnIYRG8xqBil47Ya0xvNuhh0xGXm4x52oa62xg1V6z9UdHIJ1IXNmAkwMHORmiK/rivqEyEn8dn
/9zdSUb4znMgoS2pkDR8wu1bLUSTg6nr4UOOXo1IodvxAMckYBDg4N69mgu93hkOt5r/vsAjvACe
wKv0IYO41GxUfkDPmIoc7s40C4WXi2COTXNmcePjDw0fN+ZKGY7o/fWJidfYYML2aTG8J1GtiZvG
pven+7uzeeWXQwAXw6hfBt7tRDnl0Xuu43s/s0anfgxy7jTnTzyIvs4LoD2b8tqB7GMjYWeLx2G4
h8QevZ1iDkHoTXiURg7VEEtRGDvQMD+OhSrFvwfwxvZFzCi9CI/XcgtZa5y4Hfw5YEVAhU3N7Lzc
mmCsBMuUvoz8ZjTcpwfTJjcMgySiD78BQTEiRuYblP4r0ILvmIb+kATP6dHPIt3tfovw6+FdfReQ
hzlhsDOGG8WeL5zXttg/wlJEiQ1XLOkj+qZ0QpI7LmCvK7fpipHbcytHincP4OMEQ1ujamlGInza
vFqE2BQzxvvXKnzS0nHFkRet+rr/Xr+2etT+Nk7mNh61Jc/A2h39m22cbjPe+vPv6BCh4+1xVxYe
kDmOcMZM8WYa1Z9ruZAG7S+Y1ajdZF/3QZE3e8+a1XFriiRBbmoPXKNeDvfytlj3N7fcNrHmic+x
V69tsiCt6Q61y8WcThjuGAwyfW1G46/s4YXoV6jtE9VV4mzRk/Ukh/f4RcRD58mzz/h9gkJwnCsn
Y6eLyLDbuSwIkSs3GTq9HyUYeglWL7CtxyobhjgJxa886HMYkGNU/gBlES7N2BbRlI88IihAKN8H
3FMh8gQknCyKy+DPYg5vAmvIv991dfSPABc94rkReDUlQv3FVtI1B7DHXf2aHadUc5LbMv+lrSGu
pLaLF57V5IKAsrkfwvK2hBzVvmyOBaZ9/t9Mv39sOn6hYJCI5wSja384Y6YKJppv+9RLps9fbmvO
Qo0oE1745fCS8Pr+L0tevyLBAzDmM9d9cg38528RM+jWlH9RrnKUvZy6xTGwfYTGMcoU3/QNxhJb
M5srGogdWkObgoZwCHJJav+4gI91popiqwv3/j0nsACQGYwsiIkp9v0ZTKnt3Defbl8QXsIiHGnn
weJDgsKPsWJC/E0A/EZcqtk1DVVhKzjc69tmXi4SGiy0MON7UIQta6/3MCwIVR9ZkkPQGPYe1gGP
lxKLNyiEOix4ZnWYPDOH+eC/LcjJ+Lp/OPFxTYQ+dwYthIp/ZPxN6zMUP3NwjLtlQW2Tb0F7lAqG
EKF7NmgEp9sLwRK3t2ABjzVRwrW0mjN1etc9GddJHq4gYfODtDXBNfgXyoJkRmOejTuiAvYcUx+J
ZiJgvARAQb8CVyvFaboOUC3QtUAohKAFxkDJBveXGxVrabpwgIwPZGJBqo8oNBRKZdkmfjurcASF
U/iYNLDt55SQjAAu3GW0uKSUwigHPziBSPjQoJYNPFthQvs/IxrcG7yBwrkMjDUoQS2QGKw+8Bxm
ggkk8wVdOToOlIh/L6+F0D5xUvNEUuoHnBB7VeEhWnHD0zNhZ8wGz0/Un6AGpbA5w+P4uWv+lxFY
wn/AdJUZo/MxT4SSADJ5c1CXaCrQIIBmiY+AYHzoUJtoFx4RrQhTah1SCcFPVB90i7jtAcmgPten
zyt4ueznj4hiq8IuHEtQBozNWuWR6fM33JGM07hbgpe8Zvm6G4PkAAPAUmlHTZwJWjWRwqc6UAOG
NYpw/rPWPLvqwBHT+ZibQcniNPBeB+xoeGxFeIsBjrAn2PWTlCOfGv5HixTX+v385DXjtpLTvojJ
5PPpaoLv3AppdMs1clrvuGCFzjo/n0NP1FwB44+52sqMnhOLAn2Wh8wZuhCcnjqDJMPX8rEql8+f
VHK+u7v8TzA62EDWRIUw1T+28aQLrWKIFUN4KyseS7eEofflmqRatHEFfR+UffvzIW/wx0KDzzQK
CTRYArlgGtMp8qs+a4UJPgfqWAn68XBZ7KodwTFj4seJ8iG0s/ri9EbMJgEoB9IzSPWCGFOa7COS
YSPB6advVJx++Ht/7PAMpfBh+CNWmD6FkJT3k9v64xWB9Rwtf8g/1dEhjdkj/ZBtZNhQkWksEC2N
Wqfei4oF7i5yKqYnQjbPN1S+wur1+xgyt21HXEj44J+M+fvnwVhRn0hn8i3wm6JLpaxPCNZ+zt94
xsAiItWTsR41bcyapsulyYfvQRHCWXQ/ofaGxcAWoGApZdEKlShvtoyUBywy4fdeBgNQ/hECDHj4
LWogzUHZwyHBfPh1VS6cBagLoNyg5wWkbQ6CDAKlBjcp1j8zA1YqOmfhh1yDTgBvMkJziEKmBGuj
bqFbNglnkEy4wtqvw9yKf/rQOhmeOMYtm3H6t404EXDQhzHP6+XmD1bDdHAvZizYXJ6xNcCU04Ir
T2cEx2ng5a1Xx6TSpEs5cfNQxfaa0KiRHFDWxhUsOOCDPnhiGWcg8zxiAJycXtuX+5zgRRSJMwlw
BJyHmjTzvtjT+BkAIMGzz4WwTIrZxMSYxbqAteh15OUtajIfZkz4IPkLJk1wW1iXj29FsnDUq+C2
4ZeD+ABvPNUvfWmZDR0mJ8np8Set8caYgy2AfoJ5Tm++w6HxOtFAlbpQNnHBNWc5wg3v2kNcB7mz
CXF2tNiacS4kHspnlCN0WnuwHwZ5QKSLQRrCsJCwWTxxbipnubePEOIyu4bxQ25W6qc09ayVh1vz
5oI0btWw9+6dXcM1aCZEZD7dAfkFXovaLOiXtW8yn2ImT/IgMXuo0lBPj7EjgI6bbphYzdrfRzhY
ftugi7WoWVjtARIKOgXU0ct3bMzrnSosToFj4SMRgqjE9R+ytrfsPGunXFRz6VQO4Ylzf0LzjZ7A
oe8/lR2eNBtJFZM85TYnX0e2vI82fT7EjBQrNgEKI9eC2leMmWUlrUPdSzkCuxCk6/3w83QBIDOw
y7kAS1pK0gVvoDwJhOsTZyeimZlNch0/iHd9xuoC12Aqdf4+VSIrHqfU2dY7fpdFva41zJ2CpBYA
e72DsYNiGn1tLzBuGTp+pAw9PsiK8gj5HxDzR7pizaO+Q5WpAvoUjsdc34hh4G3aoqv9J9fmrma7
gQd8ISVMgGkIDoSwIc4HHi7KoxaD/uvQcvWT+rQbc5SvsEj1mQcxxS/OCMeO3HdcVuTtjJN1ue7/
sFWgRztB2FEmiDAHAdqH7/bpkYa50iIz6HCpOn17rgcchmFygdMkncMAvfH4LVBD3OwfDyKaRx9W
P6ACoCTonvBKolME5tjjGaIuxSpgI4JXcNs8OI1Y1uJahWMIEjQxnOG+3PLZvh6stnEff/Z57fFy
r9mNpT5joxkH0IFhtjHhHyWCNpHgDpChsJp/7vMPhwWfA1N2hDddPS+NSflYv+QTmMftMUfUVjwI
kfTf6CeA37Up+QIZZgTZb02nMNBnnG8kPyg4pwjjCwct8J1adPboRiiRdO+9qDbliWwY7AUf8IDd
t0sEFhmEWEaqgX5+vWwumJm64Gy5AIs/HcPv3XytrIbQf1hn1D69AHxo1iPNRdzPhIvqdi2FxQYd
ViQVIS3FmFQcnvL1D4o48rsggVUC+BNzGEWDiKYoJul8Nojom87NKpt+8wna1lJy1RvzCmg+NvP5
Zw9oHmT0nhjzdzYNJE+PzlOvp5zcPHEN7VPIt4UtMSZQ2Legi+dAKf4+MNU5gleMbzg9IcRrsseh
3Z7Q96taMMh38BWPJ7MKlc17k9GF03E4UpQcbq6Yu1nMXEvKGfs+f0focFIbWd1j064G0PPYKIwe
jkvd0/doqEBUnDuXposzFjGPEIXH6U8CdH+bDyaPCX5LdXg8p9DqhMVybBzSPbjj9ObmfNQAkDRd
gMMJeRbwreGRkCO8w4X/N47kIXFa96uFjXfn3w6mzwiRiFEFaBcNDtX60cJZ+xtLpB1XHq4n7uOQ
/JIFlWJBauwaLoQI/YZ7Z7m74CEMu5TVwP/MUgSMACjQ35htUkTFgqDvPVbmmi9MnUG2c1KcPUF7
DOfzcWTW8pSQVA6v7nDHGOQ3iZKH8znab8rA053CkaLta7OtSgR0kIbervp2iMt8H30OX0DSxzm9
+Z96n5Lw2HBduHKyL44b/UMk9yw5To3vyqLTVxc0GzcryJUIivvHsD97eMhQ7TqX3+bU4ghku91n
r4scDOO2dTifvJZISt+Ys8c2yixvHZqECcHE8lbZfyBzjqHNG+oIbuR7BTv8H0w4Fdyblc5hh9u5
dIa9DQaHcoL7e3Zb4JOwgmZVrYtZiW1rCIjZcl4RbzZ7onFYalDCKSIpDqb9VFscDSgDo+FJpgCY
PAMG1BDHBltcCq4tWZ1jBWQQYcofHaDYFpzMW0HbZbYVp4lfX29rCPwbY/revrfmxUAWMjsG+iGd
pwf6oeUQQiOk7anGVthJcBgP9eENzXda4ThyD/oOofyiMML7PTBvYaZHn2SumyQ6bgqOuOoD0DfI
t8+B87m5dbp6vV3yWFOAT7yF/cGLG2r3DZpxAwNAGeeRdK5iafYI71uFZEGQzsJjVM3+/BZh8x33
+iWRdgW15E2Ln9Iu+fajgpFaQnmVNMR7xijYO+UweARKsT+CzBEIVu0r2WSQPSsR7Hfvy/Gx6q0N
9AsmY9KQbzw8ch9VOemwrvnejh9A+SIhq1wiYUhePhQyDtqWgw/R+N0daD7Ce6OI9Ndcrzbv73QL
YNxLCynZEIrVffxXfdEIcJDgsIzf1JydDLHX2g6kvSQhu5tpoFsIb/DiVZ8TmMGo25/VVbpNu69L
gB1BnkzS34qINgOjV45/rT7DLg9VbsH565Yt4QVMhmQaNntwHm5hr3ASMQhBkjyYQsCCrqeOOPfa
qTEDONCj1LvTW1oUWVjhc+oLM0eX4hKQtYPjSWtC5ic+ilRMQL8c93yr8K0pTii2qRmh7XJDggaj
V6dbolzDlhBSR1gCVpN2OR8EX7YyrBFuldX74+FAJYSucT21dk8xOnm36yIyj371e1sUEgrCusc8
cPQK4M1BChLx11SMgMYbvKGs5R2H4x/KvS99YObRS0P8G7bcFpRpVDaIAcqISpbTWXMKOIfAzs7R
X9Pw3neDNkYrrWI+Bt4lMb1zULrK5hr8BLjWVXGeFvOigFaA10b+S+0M7aV9Ukvy+GFxttP8rwgF
/xk6hGjXX8GdHovTF6nK6z+OzmxJUWULw09EBAIy3Mo8iDgPN4ZaKuCEIiI+fX/ZcU733ru7qlRI
Mtf61z+4LEqYNR8jMFtnxYTzKmG2iHodfpFoUeST0FM895dtBt4BnNJgShFTIJqRjrc2JmTQp2kz
MSJaAlwgAQVvzG1Ah1m+uixq8AC21h1UFAQZLepOBoJrBAsY63eyj/hfOTHf+Nkg9s3CCNBOKOE2
OEeXhwtL5WzE1SWpvvHrhYu5eyXsiNB6DmgK1c11G4htewdd/7MComYwDOsMehmVvbmnXKL6bpcN
PQ67xZRMwfh52s7BcS47wtyWqFYht4+aAJNrwWpmivA6nPFNATf7LDEX6oSdAEN1ghXx8Zu/9mpw
z9iPgCysGQ5rOJog/wXFuEFHoYNUIF5ePyNs2f+DtA6CkOkN4AOCFOyxfP1y6IZuWggcwAywI6+L
eWh825eJkO/fx48RDRX2WyQTZqWwokWUoa7zDRhGsavAfOkDaPsP14QQK168wXYwskLRwmAHgHGR
MhVhK1+fcCSsqWk0WPlVdfUxYQfMkbInwCtnHI0+na7ms/woH6nBtpcVzTTBRQpiAJjVtvLO3r24
hb9Z+XSQIA2sQcyB3p3P+3/BvvoPgdx5zmAMVNgVuNcirgyseImy+iYVAsD26T/waoYteI46LChw
m9KYvQbo7CCdwHFUCcHRHJJLAhxfEYRqwPbFno2Gwrn9/FGhwZSDc4Ky8YFbANasaEr3DOaYqd6W
PPvmO4M3w1ejVaIKkxImE8AQmOZi3fAgbiXVTmQE8f00dwhn/vPk8afuGMEsheniH20ZY+rtFtcG
T6mcbkb8KNwGHdrfz1Vdk6GC0NAH781NdczVoZfi9tAb4BsU8Hp++18WccXrAgVC9FubG55Q4RbQ
edAtzpMekdN38jbtdvPAVejvw0FEfzpBY777LVU25oRuQYKFFBKEdllyMuhMLYdY22ZoebAildg4
mBjR0oCebW22serLAywmZHCNlo+ew+wk49D/K+dQgvhp5yXJK3Pl8IrAaN54tMM//3lcp8sINzHW
9zl9edoS5Hz9mChzCiPnT/TVhg9FgN7jGXB5KWhdPcPsNqoF5bfiyG8QcHLOP5eX/WVXLPozJqyU
EGwjCA6D9vQYP3kmO5uU897hsQUaCohgZmPGYaW+ERNlVzdbpiFYC0nJUoVeckZFVIDbNqSWjJBH
3Fqc0snuFsro1r0N7+qoPYLTo0kDnFhfp/c1eVCYlogMk2ZcTlUkPVm1VIMmJd4YSPwRXdLav+6N
Ia90PRR4XE3aRZUwEsEGFMpkZ/8u3gftHy8luS8kFutFs7+toZzwTBgzsGaW7nnPukDaUMeXXTtm
CZ11xiEBwLQix0Uk/RhlcwFaR5nQYF8WxPnxz+2mt+p0r2KzmTSTqzkovrZOwuBUT9gut2zqQT3X
1nsr/UZPkJjk6nS769rCUNPrjhfcIeG9jCoYD53NMZRoUL5L5+58ku3GREo86O/lxXW1Hdc7wXVG
pyKTgX2d1hJcQNQKekQdcosqY1AC0RwgLF6nXxSQA13yZW8LodyBgwMPC5YkyfUBo/bnB+EX6mhM
/GngUFAk+W1z+Tpd35PMABptjosinwd+78X9WTgZffVBJLx0n1NDcrXDA0GXwqng4H+vm6AeL9ju
6z5EUvTpqMwYZ+E27vWWn4v9WtfpxbLFGPvm3Ca9Jymjg2ZhLhqI85+Byoy2BtYNqqz5Urc13r0i
c2D0WXJSWpsvkNb8rDnV4h3fPaZQ33f8nBf/hx7bPscJfa7Ta71qGyLHVOboKht2+WMfU6Ut5yqP
QXMJm52EXsoMLrjWQdjsL8AYlj8d+xAu4HOsa+u6YNcXhN/rh+leg8qjmdDaV40P3MR5aA4Xlyet
FSQI6GiQ1dh+9f11Dthy/oUFiUXNb8RhQOptsaP4KZOVHgnNRSYxhFEWlx1wPxxH/gqS8HVdIe2i
8XrS1tnfmYUfjlAV2nYL1OGPinGJ887xRhrX/jG8KnRJHrngQxZUcYs7uk8tKhitm85zB7F8VSDw
wEHiy87v3PVF/fYg2/Zmm9vRQEdzGdJd/MBNjM1PXBHGraDb2lILEFhjENcf4WMGfIUEG6FclBMJ
vaHwYoJOx/jI5Efch5BdrrfrPlDXY2HgtAc/fVYeLBLSIIUzH1n1jYgrhmRfzDiAImjw6b1yCKZr
tgyoB6pHaU1mG1zcZ1yF1/AS/XIf11CIRNPb5OM9l2XYc/p7qKU7EoUJqkVTP7sOwcaxArs71REb
QRamS5H10GMKrydDt4wioqr9SgNWmpxrr3ssUOnAal4opuD3MKL9CmokTeHlv/1JNyETASIJ9C14
t+vOb0+wY9niTgwd0AQrpgdl0SnH6C0+EBwjeIK47PDbw6ZF/R1RwrfXWQH5ALKK8MgiBWLwyMjV
PEr+XfOMTZle991B4a+X0vhlDIyLrZOVB1OJ5i7gaGlidcTWwYkJt/ieQKGFDxPDA4qY+nwO7MRB
13c/PfzY8DniKUTd6l5+YX/VwICCzMZYAo2uir87BuqxjhgDGwP7o8C9hbwj4HqnSWqXnQHDrcfm
dWhOF+hJM/pgJKn+r5eWGcLGsy+23f+DpmuePlMlAkrVOAYxYhM3FUOh0UUA4x8yvgVwoXpd9v4r
/0iB5tKKuQL07iuteWJsPYZnlJ5Mndi03mha7N6+XEkw6VX2CSE10U/4K1xXD8tmbmiu37R/FMvx
W4OXPZd3799SOSEFuPxshlx9zFj/e5argFWdTf95cSXoXNBMjnoTvHo2PnpT03TYfLe1R+vMxbiZ
KzpiC8MmoZuE8oTpyyjf6C44GaRgSD0UdTQz63MbPCeKgcvFhmKSsZvkWRmQiLGG23Y/Aqfmfi9h
riy7EhD/A14+fj1HNdCjIubawIBiq99i/i97bCmaq4LtCvU6vACZHZbwcqQIRLhDsdajB0qwYfkH
YP06XJiTK7bKvCopZ4qrkI3wt/0NaZV+fxYx4qZPZ01FCEp6XooSXRVpwg3l0kwbglp8D/0ZPVY1
xiAvH+rD84RzByo3QoDOtWZ8hpLjFr/irI0gVtpvkShD28C4nwbrd45wdyQjouCgOpD5if3IoI3p
KfJg625PaHroFHvDe+d93uJkATIAO+q2eBSISVo+x1kgVTbwlYCaMMkZ9lUbJOYOVe3qoFiDhcor
8f51FB6Y4HzcO0ABUzhGhi6EDvzFZu8xLEs5rKPyKKP1H5pzijfeMSix4Vw6UUns8aItYHGeTxDJ
8094QzoBFnvguJY3/DhGfuSqffGyOn8ToKmzOQCWq2M2mvsmD6qduutNe5qQj7EpMxZatJAccDoQ
1kdNRHUbQ1nu9sqQQ17iiX/TtI1LUtbPERMr6gYklpjaMSesiDk3xEQRFnD+3PFwKf0IW5UPY+mB
voeNxDaBmxNuZmCe/GfRMY/4Dh5reWmmhadPXhG+5rBEL+n1yFTgJ+6Pa32olBYQRmAF3D1qbcUY
k2D7KCMZ3kLhA9ThWvDCex/B7PKbUaTxM+A0Uw2qrKfsvsSIlzcz+LGhhBcSSQfvMYWwkcCH8V6H
ntBuQeLNE3VNOgwFRoZpEIa/0L9ZXlA8L3ZfJGxxV0kp++8jfmtcbWniuR2UdchyZZOlXQSuhOs/
NDUPNOnqvWsXFr7RLl8U4C1RfpgYgQKSWDzCz3JYIVXzZI80TzwHXWMobBbwrBAEbZtpUry/hoCY
qfrHSBJ3YPhA2dWVedjs9wku0X3Qa1FiLIH6Vs24Dz/CAfAxYQugRrTPMWOZ7B3+sAXQBr/lHaon
1p6c27PuEcuio0N8Q1+QYo2AAeEEKZLomUjBDu9mCDM2yTf0d1dsAFfKMLf8hh0Z/zYMBN42OmUH
jLQHfteHggdH+JyqenAlMFCJkHpoVIFwJZjCpN3GkiIrd8GquMay280fd6fePU58qjyjnOBwgukB
H2cJ1PC1xK6G6J5Thwt9hJCIZS8Sakxfw/rIUeeAynHxdXosFwucd5jjHwc620S9s492g+KphsK4
gckDh0E6fGAqxIx2SRAk1JR1ux3wR5y+bJ1IW9qnzRkNdxJCaaqihmUnOrv6dyOzJ9U/ihQ8xUa9
OmAuo3Mabj1O2O41Qcl/D7f0+Iysb7vKK/cds42ptWL50WKDGzMGxuPoszLHYmLX4h/M7cfNkY6/
o4cTdAv4C8XP5RKC48OvN80ZrZ9AgBHvrPGAhkZJHzWDmY+VK/Ny7PcE/e+1xOW0j/luFeDnrakB
eIHaBOxASiQjPcTqEwskLBdQMrSETDZzUAW8G4GEPsVB6W/o63hPzDO1LsHf9CLz0YQ1/Afyth6h
cpcZ7PT9buuopktzN8X5tDb/gyutS4dFgcsX0RcijO+YdKnuCyYKo1yfw9OK+hAsqf0VjKFtaaOt
HisOebyIQR5GIgxXI80ylIX/etxJ6JZp79nU+FEW1CavVtyajaGP3gm8HYNhhTSHj/emF7/+oraJ
a2mcx2WKbnrL5vITyiWaeI0a8jOCfwl1umZHBLyBDpDcwuN3MBl44eg1eyGwm3+XNBfKVPqFzez+
9PqL/uaOkv4Rlzvp6z4kjACd+kDvOQZ3KqEFXi/B2e7PxCgVtWPGpkSGs4qWhHsQsUggmoGbxZJ/
0Q6VeEAcBSo8ZI3wGucpLq/e16Z7+dhV+psUwlQrbCC3J6+NtYZYASUtKynREmvTB7yH2jTczr52
60gn2Wuzzvu663aKkYn3xBvBefuw9Z4JLgBgLvbbZdgUcpKRMkwMHEpEeHhway5RTjfa0r1MEGo9
VJuPeL+7BpDN6AFCoAQ9VOFrDb01dTmJMy7oopZtM1STgUYJ5WvgZ8yzJur4l8/0DKsWLpvEGiIH
44jvipo8cAAdnDcy/YtGVOHfdqSst3Bm3Q702udsZVUCJWDT8EQJh8mMmAR0THRHr4U21REGTy1Y
Bsi/iuEHMrnmVwDxsIhOlxWDOK7srRLe9X2+RGKmQdBlF3fJGzbTeZcvuqxBNvUZ8Lu2+iBRwf10
BtFvKMVNIDs5hDzE4jBtAEyWKPlq0EzT+WzdKkVEG75dLIjMQw9r4fkbOzzoYjVW/PPX4inE6Rcw
qAXcmj3HZc/rMaJIOizMOQ64Xok+O4fXa2AcDSwJdOAgQVK4LXleWgh22fskM7TM3Q7uKkAtUxdY
8EvrePnDkl9xNIgvGBS/x/kGBLln3/ZMQE04cZSMKPngiF/rAGXY5cTpe02UIf0GOM9nDtoYca4j
L79AVsV8D9BhBwEZDAea3/IHLcdmasMufKHkoC3Hgm/GyceA4/5IWCJpF8sTGo77/NJDhgS1RsCN
HGsbzdtiOBfynEkiAyUEZX5iuEs1isGPV4TXlHlqSzvXxT3JBzBEerLGe+U3hcctmjvGgZxIdxjC
6PDPqTglCzc3CSuNvjZGUOfZxfRr089vvgJZHB9kTMLM2ZapluSrst+vB3p2O1q7L8gXDF4NpDY1
e/GXSfQn+Ak03oC7TGPDKQ9PCMcK2wAg7Q9kZVCE3YiB4mNVZ79oOyJUc0e890lOKqTwUDFfTm+D
n8LVSuuzr+FwEcneT0hxPggVZt9epEA8SW5QQA96NXx6l+y6AFYRzwgdD95M4PSIY2ctQr7E2Jyz
5sCPM56eNd6O2q+nMzwBGO+yH5i6DknD0ajFoStMr8ZABssYW9+B/neRfL7STNibbgnPCTUnjDGO
jX2LoT0yEziRSnBb5ZdhCzNcHKCu2MpO9duB3gJa8GI1LcqTMoNccGUlVNy9RC/SLxZfeDaq0zu2
XJpfrw1tKLekwA/vVXSxFhUkhZca+J86Ljpf+wS9vXmf3Kn3pDuu6GTF3smvtVzJnBnv1CR+knK+
g49k/76HXu7J5f55JhIAG4VZhzDXe5TIVzPrhsMcnkDMEedV7mlrKqw3LBGPLaT/2QJToiv3JRRz
5GKQY3/fvd7pFQMAbiqVFIXQ2b6tqmUFaQqYx/JyY6iAdtQkH6xV8BJ2NrUbfP+0fHruDzxDcVUz
emJyVBZ+UfliogihHsPvSMXUhZ5Cs1Xx+CSq6nevoKZYgaUmj0tjoOPWr2YI2Ou+bSFi4k0VIb+3
0K3hZsmzjqKRPoAUvpaXsL/gCNBe9UBWXQsiObe4CY06kbpAxrDLYEC9UvRAhXN+MD+2cYvNp6O8
beXlFo8BK8YYX0/WvPcllyHaMompox5etH5/eEHqUYT8wK6dvinae1H//8+HbQW6xYrRsZ1A+Qj9
/KBCd4rVVNqgCTi+6E+6QW44z4P+Cq6nG5yGw/URv7uRcU/J38ltSfgAexAq+Dpgd0phw7Zg8kKQ
XDWroifgW1XzGmRx0BS7wS96nR6zXmQd3z/3jLllBBo+QAm94NygzPy/xZojYeSvRH1MIZFJLphM
Y1XGn7XeBz5SHx9gKkvoYmxeg4bK6hIwnpY6+8xgyt+ColiomH1Ony8TycZ+312rwkSlzSSqR4ib
WX+MY2z27gbY6VWXoNxV3ai6+9b4jZCsG+mkCVjD76mkCf+F+qjO+Rxu1bldHWGhqAAr5ETPpwWj
L979wRobJ4W+HBRq86hDa3zHFxHlMsGyAGmgJZ3LD6G+u3pN7hoQAvp/JkxWaShtipt9D/LUuLln
xel3jI/9ooslaA2wDwgNxZGbWh8HCkRfHEv/61EKNIYVApIe04oQaM6ExKLtv+J6AfMZdwx8K8F7
kD0riQx2xz6NFgwhAVI3JbFua3y/4YAqZUAXdmGuXCQGyhGWBXxUhlMsVotl4eE4pH0YDNlkNvh0
FTk4EPpku08QHPLJW/CtR2zGADkgN5xJfOW9WEBKxbmHiF4FWDzWJjnuePTWDO9vS4hikSwEM6A4
IOIMHUFw5DEyYsHJHHOMkclMUw+VLVRVUasy+mKA95GcO4U4CpTEMv0bmrA6sbrMhIr/n8KMex8l
NSZOb+rza7noIVSi3vxNrDKFDUJvhSHvVADH2DqA/KD/xZ6nCfooo/C6o23UJ93D0dWAApVAT8AN
ZiCfI3MSBXz/6cspUJDJ1AaWKGCtqyx+K8TL2EL9j8Imb4cxkwKzP652tAyQarGt64e6X7uMAOWJ
nD6MAeYnXFigGZEZuyLA5Bt911BEibPvyAEYmrKvbXAk/ADZ45e+4Qpd5+Yn+2wYPbBF7x8eqRIT
crii/h/jle0oj5hrlgkDWwg4XGEGLx3lgTq6H/EKhqT1wRngpFkxXmYl9tiT53XYVBH9AU0odFNG
NPA5qWsx/oRAqpOiy2BPwf8IwHeFnUbff0VwszqUSXCYIOGCfSMaXpMaR01/H1qz6zgfo7Jg4Cb8
OehECBeemPP+VOcYO91+tlxRu7tYktcLKjJftpDx0KvpY2nW1lhYQKKE5pu+BbpTRoyQSZqDkMUA
PaSKylFrIEy5QDyGDEFbWsdMhVwtoh8Ezj9+11LMAJleHxIn2AGYlLmhgkOGeXcwK2NiQu6MD/vn
PyvvEUAwozOSNywDEkmxsZDWDOa4jL+MAogPRZ9roOegnqQ9yFu4LLiBjnBwAPeCKwUYQC9p/JWo
0HkvlctdZ2DB1JdVdKsc8gApf/CHw9iMkRyZDKC6iL0gPb8dZfNYFjC8qIkQ8MjLfPhbtWN9Qotz
Hr38LrmNDLiMj5dfRdhAEGoO7BLWZPyM+zOGyq8xFp08Wp9DL6Pvozyr5kTZIES6jAAgCMWIP76x
vnm4Gx2Yxa14jMLfSMR676+JNrGCVoNoqKIxFyEj230lxgeEbV/dNsA0aKgQoX5zeMTxQOkCmDkJ
YDiJu8lVJL9/XCbeBRqtQcsYj2+qly8PetSyQyUY9P8eQsaoZi+flPsjv4CPZSZozLCJQ7kO8SiO
ucBYqy6IB8YmEwT3GeMO/NKzetnGeYVar0P2RAPNhLEXPsWsEPitVgOYtcbMmhUOYC9lOtzqy95y
jAzbcHkMwl+tmAyxNAlTAl4y3GaP7zM0WgSufDmDcX7nE4NJMVGr97xloCFQqfl9bKAhr9wPlShK
XoQXMI4ukxeu6OwoSeeDmtdlAJ9b4vUb1vBz/1gCQwkkLdAY3Lv6CVk0o+t8Lr/EYP9KTmG9tcGF
zh7XSk7fpNb9X34CEvMeo2LEBfu0Mxq+CfGNwWUPjkUgDdR9mEzAQADeVjOsWVxDbGdJctITGhMx
rxWZ5JaQQcEfefoqrtZ07+c/OIUwr/mMj3cMewJAnvfR7oko54ns/7Frle2sxXa15Q1rPtw8alzT
WKPrp9nfPgI9KO8TxHQAA0050xkUEr8HW0WCefz1LbyqsN28Ds1yxg8E+VZJheOKCixBolg545Ri
Mcun0hZWuXO+fVv5LFGk+XXulXA2YD0SifGBXuA0017WLk2AJopBbjZdA0u5BwgorkT6QRTxngP8
DnvmggvIacfEldEOz6z0GnHS8KWvc5B3EdipcXErUi35hBennW2bmDhLQNjXvB6xVvSAk/dN47S7
ve3zlB2CW1dCEJxDsYeMUPjdxPoDea3mPfhqfzTtKwlg8BazweKQYsLd46Xpt7QNIHi1EpDI6DVk
ms7rQe59Q8d8H7+uPNIOokfcEprmUa3QD3+jatH0nK6EJBySy8Liuoy+/mteTeSZkXHpgMUQey1u
X4cBJMrE6wZOJecKsxTQsM81YJeo8QBZwVfh1czg6VE25QzmHH3Vgedf/UpgUwNOcGjQ75ByiY09
rMZXn/zFM/JT4mUAd0dATGRMMUqA15qUPkxKyAIYVKe9KfFQNF0p2G2DjGRaYVA6+GS5SFEHQ2Os
jFtuHTBghXKC7ysYOSA4T1lFg0Er1iedpeAonP0Xegp/xD1/jBEnun2YBnTt08+QDcpTQ4z79SFI
2O0edxiu/LcDA1iGCEfpiNqw58AIgukBWfFGL4W722vcv9ktbTm7NbABjec5VCDUUAlk3U45bccv
z0B2Ya3h02HDpmE47MPvsCSIivBn4Fs2fuueF9WYVAo0azPFP3eC1Y58mU+0E9Sg6MzcLWJLQQ5H
kfp0GhBNtJIh2AyvCI7L8saEVRyv8gQ0+od/NOcF3+P9vMa/TtX4kmpuEdRj+sQQLaurfIOvg9mH
kGkqPkVm2P0XwHKOcg3bAHamyTF9gBlIWzRlfLgXLOspsUKcf701M595jkOpNdOZEECsRTgmLVu/
6ZFowEmvEEp+HmlDbVwstpTtK1xrhI4VIj8A5uqSPlwa/pAc+BSBANLYDZUajQiMfXxXGN2h+a4K
94FXMoP6DtNxLeIApghCpOtpLuN1fS0MGrcOo34Qb1zd3ukToM6rsq3z8HFAAIpnI0Bzsrp7d7Qd
1RTZfCAzde8D/zqAmzhfFiwILFg92Hy9VVN7vUQFnPrDi8h8T7DNabHKeKRUdZ/Dy+cRZDvKj2Ra
bOfWn74H1iQBl12PN03/+FsxE7onlWd5cqQx8HhMiqjvPU/1qZUQeatoVdt9o5ELjwMcQ2aEnIE1
NEdMz74T6GxjymyN8hMTuCnQn5Rpfh5SLDNDmMqo94BvmXMyLNNPlw0eA8zYOJOAT7xHCnSMxfwf
HtIpW2w//I5YF2XWpuaw2Os+7iUxyYRD5GWlgrM3th+82XNMKQqPAR/qF+Bz+nmB2uBybnP6QYC3
/tolUWcOEht84/FTggYhgkApEqnQeHgoFSEMPXOPfAiKV0oP6gEXZScnLNgt1WP//AdW5jAmhe3N
/yt4QNughUoMtf39v5Y+BxXUOjg4U854XaQ9oolf3g99R248YdLgUVOobyjCyxqbBTh7ZCmAwU2h
P3MnmBLjHoLog22T0NZ5GxgQeZew+iARsebYovt41nBA4DS+JI4zOIttksta+6jpxsWeogvfdepS
E4655oAW4QJ6B1VqXGXMeOamAIq6ctwT4AtxczaJL5xdb7YwifHNnt2kgodG0h3EDYyKOzGE4cjI
jzw08sQcQ0/6w9/8Czq/zxWPM4UAH16AU55aWlawY0ypWQplTqgNlr4oCgThinzDdoGt9rPCCG9A
bhOHAmuQqi8f9jP+iNKfsFDuwIuuso4YU4xxCPyU6begJ6/jXEtfZUrNJzLHsAHdxur2yK0t589y
Rj1J7gGzn5POSimaDJ1XVWZo/k1MwnPK12KEL78Jf+AHvkwtSvCZLO+f5ah++dTAEtGgIScKnXta
zJjvp3XIL3TGdEtDCVE54QApOlzE5QhhvB5zf2tm+vLuF6sxy+6yw7+JshTPXfC4wqFYKBMFtEwf
LMQOOymT9jJGvT9HiiShXBqeR8Btkl9k3RL1D3sfP5U6PKQru2E6csZKqf9nZKxPIT6kMR7gLsGR
iDEPsbYgZl3S6ENaBpqHPWntUDXLIyW4DtkuxIjHCjE79Jm0ThkgQH8Vr8brnh4n7hnjAAieeF1A
3cOv4rEkn+AxBXpU15Ry1YbJXm/4mOqxvK8iZfUZXo9FhuIQSXiAupznZFZMWQ4cqpxmimdCY9Ts
B8CufxlJPgQwGBQe/Q4pu0cq8ueU4pSd90sERNaSzQXGGmrLJu5Nv556gHlEmBBSu+3kGSungiqC
WQdtnYKYDiGSDElp/T1y97uxOmP4tNhyTU9YsTHyASIYX6VJ3oyU51LeYzCLpJxFMiU26oLMYnlm
wgsf7fg9B/Q5zZ9sDogqxoURUOKMwERsAJi63zCLTAgC6WPu50GvR+a/fq+2aRmoDB0o9ab6hn5o
WazJ9Y0gP1iLV9rUXIr3CTIwhCAyKN1uWg1FwKNExGjlz/EfsXfkK7IB6sFnQsAVkwLkKjaAc+vd
ZpCxHRSmbGHk7uEM2yRIO+0XirQfRB3+sk3euCvhNmxjcRCiNx1zcHjrQ71Gvx/2AeRtfcVsBn+K
u01fUoyuUbnhA9nRhykpeALVD8cT2m5qObqzjINyAFMgXUG/Sx+xMkZqNDLHVOIZpgtxNcTzP8b3
CEUD3r3eNYLT58El8U+wwDwMB0UOwOg1NzIC7zTsMizHXOrEUL59rAV2pVsG2wFTYJpz1gHT5fEz
tI7f+XT38UWYClg6BizBix+kpOxcgMJLrF8HuBKArXSOujj/4TGGU0wTsOorFOd1wOkvXDJofafq
FKcjuN6eFIgDd8REUPfLjMijcQtHAz6R84WBfkvrmtoe0gU8ahyCWCfvmYHJeVqudNiENl5KCYZ7
KHYXvAwgwVj4d5R+7n8ziNqJlCDu+2VwaEi0HbZjIKEBT8kOfyS6PUidK9P/a7C1o0doYY9iwoxx
ADsz19rveY+YpxXUEboNdzBEih1t3TrACC36DskkbbENpsB+o/nCcj5H95Hgx8mdBmjHOnjLHazh
LqKbRWqGJCbNwy1WuFwru519UlloHA3mDPzZ+3imOXw59+SHeQJA3Vh2CHfwoCSF8GXGVpgfVYbH
fF5PGZIjS9dJ5bAdS9MznSNgAk+igUYJuREhqeXw5WFvwLmKtdykl9wCsEveOhzlExARLgM9B7bU
QI+0HcbbmOCoDjq6qBdAoWdcDQwtZqG42gjaCfX2oRv2YoZQMTTn9+hhm86ycSav6R13RJ+Ck1wt
9xxfncsQk5ICkjMlrfsOzu4toq6pQpQDRFIxJ8jw88QDFxEu8W2cz4hLEoAB5sbRI2DGQbyRKSzW
1oZIjWIiIk21uJiKawM5jpgeNt9yhtXJbNSLL+jp7rOtT/YazhTbJW7wLvT8FLMnn67HMQjvqQes
/LNHX4RywH3PX2OQLAwDhKLaCsHgvbEZo+a0y7DMaK5w0MmwMh4QaTGs929PWHDdWSvw0ctslQ+j
3uKDsTWhheT91BGZsBkcAixTnzF+Plj1nte39RRfKgjiw28leGMc0xZWdAFH8nlguMwS3CZkBSwk
7i7gBxiVMubhILiKuChoO3oKZ9rpY/uxPTRx5YxVl5lQTAniOndxjJMaH+9+UYRUE7sJuxch6xOi
mBf/0mZwDd3Wy9P1c1nOC4+9xKWBxSO/HMr7s8PKGmF6h+U5HnRjpHKeAZdWCq9jtMqEQLONYRZH
9jnHzUxYYkixzkP7RrJP8bgQAn8eDqgCNrgo1aDMTW5SYplZF1it7losp6ma8Ier4pu/zegwBr3D
O1RcZC00SSmSS8hbmGYEcEBZn++wDz8P4fsS0nFxxIeQi9BwQ3Bl3N3X/YTvk9d3+mWICVOk64IT
+U7gXRYTefFKnmwDfUsYC9Vui7TsOmvSanr3Sq/6scyBZaMKdxXTR5xARAheDcRb4Htw+nl8jQm1
I2UFJ88T4lseDcxrgm32ibcJ/T8SEYtz/QOfBZ+Qm3/zz4y/lzotnTn4BF32wu2Wkn5E5e/dM7Yq
TGaVPyZpW8fwOVocC2o6BhHV7DHm4akAelfwMRM5BF8n4BRiTwhsLx9uSbUjf3PzsYuwNy4XJnIp
GySQiXRYnnCueAzWP+BHckIGRmrZ3R8YYFql8sh0zsN7u1Ad1UMAziQsqjyYlD+C8Ww8zqPnruc8
Ju2kD0VKsDQh3XZUi4H1gsFp3yZEFU4RlPlFZMXWEiYvMhWE21jzghE6cJ33tzFCWnPdbJDaPjHy
I77Gy51irJD/u7lPH9EdVp7h9YP+shpx7YKGBpGBs8FGIYc9X64GRAtHR7it0kCsG4JslkgV8Ap5
+vsNJNZzrDqt/98TRBnodj+RFxWuKrzbu5d7wspOWhkebneFC1GU22vFV8/HmCNgcTTrbcKMQ3Os
Ye0VSZedk/7EzHBjHbXDwpXgSGwqXBXu4AXBSLfrhw+XzzwxCLuwO62/SQczdgd9FpONRCIxC0Tv
7lJ1qsLOmFhQ4IzeSiANQrnolX9GAO/Yfs3OFF8IcDu/Q/bj0hrSTXKk5T66mNBIQEaGyHVGcAFH
5mkbwXIFjCKbjQK0PxKOGJ/Dm/BrUNVmsGFE63FBBgZUOBK9Gc2gJXv6JYULfil37mFto5LUbVza
c2hIqndLb664m+kdBeuAlh8xHsGttI/cMjgywk0aoTfUR8F3pdcvzaB/9cAPlEgV4JDJvALpH3sr
nEws/iN2fXbYX9K44vGgfcbra8eM8oz3dgG1BdsBD5qQFUMUD4kf4GGktZgegKKdfFVAOaiPEk0C
UKJncfGCF3P3+VZzytED27WH/40fEbZ0Yom6KPQDCxR8yfjyUK2LCe+077UXtjIb0NTFkC0AExpe
4l6iwE/qJ0IiTyXAGdZzNLguQ5pbYWFw4SxA0IZSEb5y+dfidv6I7xCp2CPiERvE9Mw0K60nLLVv
8mGLuI1fmLau5ZOC2Fq4pAt0xhxeE9ALRvxoG7hi/DtADnMVmEf8Z4M/C5zI/7BCr4P2ylIIgSP8
XlbHAcjqZUe6xTdB5OLAuz0MmRLgRDikR+1R/kL/pQouXaQmStr7Qz0MQt1iU8RBAUzpXpb6kMXT
n5LfBf5QTGqAEtnFV3nE9ABw5mlvFuJ0+sOpPOTXCN8ClsQyP8rj3C/Y+/nfLzPwBeDEVQ/dTjue
Y9N/w7/CbYaJnI3cP/7N9C80EeZinlaxZfyJFHJkSgLtzuQU7zQsmIrx/pWoPG4P++K+1honk2ey
kWA3tvlM71MfimuKz7oLU5y9nI2VBvY7qEAR4CPtUdJ/ZhL2mCZWdSZnQO3wmhNrYlKdTIkuPODN
MznHucKdbBaY9/Nz+F4PmgQLH4yE7Mwo9xhge9XoG5h/7LuoTNx8WEdw8CbMkx3aMVeDrI90JmFf
OXJEkMS2/DbCdSLdzqAq8P5Rawa4jDsIWOAjeSV/GHwoqNCgZtDSzpwe8vDqPCdC48IJpBL+E7Nm
w5cLIxga8vB5zKcFUOhoy2yJDYVt+Ndzr/sf+Yr4yb/ZBEvvNn+himtdFX1VyMRlqs1xFPI/4mCb
ER5MVzuEje7ManTNm7snDgr/kXHIut9A+LZzgy88EIgXerMP7A/Nxt2tIREvlucQp4P2iNbHBhHD
re7v9Yf9ywDGMGVi5/U5mfqiHGJ/z3CUQHZL24guwYu898emCkRqxjdBOhxxwj15DBXBkeXZKauR
fuK9AW3hPGdMa65/7ULthi95SaG89BlNQ1NhOuoaI/zR6witALeInax1nmBy8EguG9EDqkQPnn4H
mMvwmLeRmFTiLLaTxxKfDeYZ8svG1sbfAyNQRoCYFnLQF0XIfLU3+qwo04VA5P33TK+hceAd4m6t
rq5998ukAR/HMaAkdtpPwykWBnheschDxhK+KJ2tDKNS6jGKdwIeQiv4OOcYSS0TBcx9QwklRXAd
scJq8m6p15DOGSGBCx2cTRzGwWgYX3fBjfnzBlBZ/0fSmTWpiqRh+BcRITvesq/ivt0YLqXgDqKI
v76fPB0z09FT51SVImR++a7ZA2vsfYhgtIhOlpBXY7+7bcXiTdcQswBR+uJ9YbO+eQT0cTmkfX+P
RJLrxOtFKPRbvizaAziY8a2MFnrNSDUlqolwEmtEPBL4OZV9WxyCcMtCJ81/2GgswdGcOAKBCd6J
72FZQrPQxISZMYsI1JWbBKlRxq3QG4BAbRBYAWuXGMBxyF8puOQQRGgGsQuQ44wvJ6/ggIMPhZie
f+w2WScmKsxc1FdW4S//5RVyhzdiNFGwSGpzQXNuqG9AJx3oB+5xEPYVNB5LFygFEBfxPwvAGegV
pneYLgVxHOil4j1EEDxCqnp8TurRJWdANRqbBpZbzqHJbxko8IToZH2eBFoB/E11YX/FSQuYYViF
wlf42IGH+z8aO/4HPVx+guQKu9gzI1OE+FZp2GTPzIwotf+E1gD2F86SFwMYPOZARTGNNXgswAdF
PBTCfrBtXahOv24Zti9fwJNkIrTYLu12bgRFn5NJQ/IfmimI1xjaZYw/kCMlh7b0y92OPt5YbXh4
x5eBEXDdevF5ClAavQagF+4rYCUCwrutP4sy7MYnDt2vsPXYaza2NntnrGLD81JPjPgUui+sbgoB
oxwxCZfrsgRVeS6vDA9fszQ9bDLUxd7vwHFgUbpSfk9JAPSAH3vr9w5zRDvS4jN4PTp+dNjTpy/C
/TDDBjnFjRAR7M73STPhFW+/hHVG/aS9YCxizxurS2GtjR4QEUdSFiRfZcI/+d1OZJ4KANwcUq2V
g+rgwVtxV7FRiS5hDI5PjzwcjI1sNIDtE9j59ot18QJ8mBhjsMsOtTItSSKhoPJAPdH9Ns5csMoL
dQobDemIjQ0IQF5BtyJ9Q6DLkIRxN20NV8mgAhYdWC7oVxWM+O1sbZgrlm3MkrMzXwEhShxpEJSK
3BNRak0EuYix1OIaoQHUZ1ju+JXNXgugtu+YU5FYk1bJjjsGJyXJnJuTZufNmFiZnVhy1Ck1jVTG
ErHN+/pN+kxs+LGNWb3/wNQtvqQPcA8l1QLv34m3Df4CtCgiyBXx5J0hYlQkWg43EHlFIjoEyuyN
lo9vLxfmgXcrpR+hJgX+JTboADM8fSTYaZUxOogFjgD4FRwH/AtILww9CZYE2+AmJPVpRa46X+2z
49DaTfwlpVK6+FR4LE3D+6l2x0+BKepR5uadaIT7x/TzKIBA8xpWYJibW9SffnoJqOpvRVA6/Opm
WwSoJIoMQ7Yy4NfBQMI96lxAlBg11VLEhLf/mBzCxpBn9MRrwx9w/Yy4ArCrfH6IE/tlcNlB5iMu
4G9R28nKIG6fhXjboM8Edt4dTACck3nKCf3C9CCuAt9Cc84YchRV/IB7DiQ6xFFfBPwadQPde/Yo
FIVT5rchXb7JHssDYMkPM+g31fSY0emx4ExNtxXPuCAAqoDA+WKGwADik9pmXBOtQ5ATAp3HAoiV
d0kfJzg2HynpUXhqk++KxDTWTt4J37PBxnmeQqDwamg3uotW8luCfP3jaQhGInBPUFDBIRCctuBG
4glBlMLd2p/yvRDevNddcR/zElCO/Psr5BwNCRXhxegrrpo17kJh2oKi5btIS0a6Q5wrAU/qEDC9
SoizKf6QhpOh3GgiEIkgn+TFWrAZFGuiSVMi56DwWucR3hbW2FxdJqSBPFw0FS+MqSL6W2BB6OKn
egTF4M/4FG1+FJYOblpmPMkXS+MYnJ3ZvUE3jlYGxc8bhk5gGnwkQMlAJZnACw2vWiBqQOxwDrA5
MOLPEOg8FpvBfYZsN1ahL7/kz7fOW8YEB9B+21mDbgdASob/wUL7siGDi92BdH7+HGoAM406tMaQ
5YQxBeoK5RD/OCDUATkDN4UvxVxNQbfoE4AA50PkbuHjpg+d72WF18ZPDhMtkW4E4Q5bNecT+BH7
z3Wle4JHCMWzKAvHl9wlgG8wSTvcNnxg0oFyeJSxjAkJH4A5hKIEcQ87AEp6LnmO844DIJN4Qno+
qDcINpQ/CBBSnjEDN91XYqcDaUQZwfND4eHs6b7Jov24Guu6TkAsR2oPEQvYICJ1rjAnu3twmxRr
1gV0GnwFq8B3yOLFpax2GCuseyjYzIQfx3ddfIZqmHrSZWfcMuf0d4CPMgZin5RCk1kS9bBfkiKr
DnkTgoChgQbklBhO0SXrw36fR1J0osN4x02xImAi5bGCm8dAi87pn27Hgp17x1ViRuVERTgoqDjn
uuR1AI8jVELthfKDdBVso2inHAGL4kPnfYtTFZV790w8dAt+JrcZcaJc6hwbgDiqoFLjESAifEgO
1YPtt4bNho4CniKvBdKSIz1rvZlin6GFYHXhtT9d3X2HKDE2A2kKyC+gOWlaoGvQh78JmpgQ8wSO
1ZXpyvxfEb8VsDNGcG4By9XEWCDsHYsOuSKmqYI8TGgQFlltoGOEfIKTG+NrRhclz2OEOiykEvM8
4iklvw/iOqx270Rgf0w+ZBs7znvXBBefSEmXZVMe8ngudTZeiHySGOlgFjOMHlULVL4z8fcEdIxM
CTBRIbHYLQkW/GYNQiUefR66NPm5kNIOMglx9l+C6eFViAVkjvY+WWxrjohtzDaEivvkz9klvWUx
mxDB4yEZAlPveSBrLOAsGd8VlxdBD2WUH/+FoAh2mBtC5PS/E9Z9Fg92Oh3rVuXjCCEmoMl6rra0
8q/XkmOHrvql2OdxwRYakEx8TswY8CLE6pQBkWo2HAF5xReWZuz5K9IheZ5E+btgZRiOPNWFoGXy
7E+5uWEY7OtA9Z7gnQQI8OCjIuCOkVaisoJkAoI6kdiGb4vyGl8JizWPFLIL4oE3ZKf1Wcj4HhVK
9BuzojKX9F1Q0/KIsT4wSVyCUUXYx4tY9BLq9yZM8Kgb3S2/Kzztjui8cAiSns66qMXIf11rRpYI
uDHxKeiq4MKItUDrVcR3gjAvuRVe1/AsFssC3C4rZ29X+lpy/kMN5d1ctvIZBaXBa9eF/94ZLAp6
LNzQ+h6ZT2PHHS0IxAgFPAwiwxg+6pZjDnQM0G0qG9CkDdkwoHqfpPiu7+vP+gZiYneL8xrt/XmN
6KQABo41QpxZh187XkPhFQmBLbM649KTqzUVwdZXqqpQddAcSzclzTYCB9t9OSd22AlFWn05/+YN
hXTwP0tlfEuuKH1z0k7buHfcCMC6RYduE+jG2ul/6IxAwkn9JideZi+iTgG3/wW44g83U2XQP+Ak
jgGFSAyOmUckEC0ro9KTpm01gqOBUVjhiSY3m3nIu+8x0UXPJUsZ/ZRMg7GEglVKzcMbGdIzYEyB
rWZGYfumPIWNtpQ5NPXg64ew4zgrKQ8gwhDJFokb3D2a+0UD+IkI+Pi304pAUtjbPxSoRdwg/i9X
5pGksa2ym7Up1SKRNCqHvzm9ODlTX4B91J+Qr+nE97j+g5Dj8boSds1zN25Dlhl70gsYkOyMwTCF
VYNre7jHsyOu0AR+FXgB8x9p+wTKMibRtcRn0UsSwZAw8ECnDbm1/5iRviwJLEPcLac9shV2Ope7
i9ubChRItKeDlI9n5EDWmrPZa/6TCtwEeeMGkc/uHkATwFAwbqP9cW5Qi9xzPOp03z3sRX/AHjHX
3MV5oB67Pf46qEQRin4bXgdUIw2VJUTlbahAdrS8cFoC2HXOvOoN9y8rEQBiejyHWDYJye54FjmH
w6XQOGxX/t2roTX41cD/lznJwZGVcVwlHdJDwpv00tuQu/MaI9bbgveRUhISr+eKx8t/Bqh4XLph
ffauEtvLZcJ1vTixu8X9yq604Bcln9kzODyOb7uzj6JuB4KCtAcGrBmqBo8ln7Od2+YqPQo8NXN5
38aH0j3WLkFlIt75PJ1jsuGt1CyqE3OOuS5+DPsBUd7Ecp6xVzjNn/iwimE1sPBXj1kOkaFCdCQ3
H/qUveApjCThNZjD7zsMvJ7B0HJew02jDcvZn1m41+/8wyaycb45YUqW1+3weXjYs73PUIVpTOds
R2xZRmiwz6HQMsaMX0uy66atN98M5sX0RhGd4Jgeow1B3GVSTwBj5d1nUQD/kcEVPXgYcdKCO3+c
W1zRqbjgKMhSSMJ4OSKRFTEsxYa0qTXkqLnVus3OeWt51ezq0vz4BkwgOJSUbOLMAKcbauguY4Ih
XpRoA5JQDA+hvZYmHaJ6gVfS9Hmu/qnGAHYtod7qdc7jeMDz6BxqOviAORt0pvoElOC5RJWCl5dW
gBC1W1YeN3/sKKx6wBteuRUxzXtlbeCnHzN4EXnAaWSFDOu8ZAR7wNl1olnKGrS7K8MlsfrMii/v
maITosJDPZgt57bnKS5dPo2Erqh1MSKZgcM9g44acU8yZQikE0mqr2O2p9gGXbSUgH9OOIBYcF5g
q2jC/6ns9akylg4C5GFT/spM6eiOGT7ViEa+Xs/DlPmC5hyzlAM/sP6utZA5MW39Jt5QkGRj5B4T
FBL+EBPGzbidmvNHhMVsAQtusEC8MbXEVLLAzJY+1U7igSg8DlYOUNROBN1n7aLdndfXP7L4hNeq
pu8XXeOuStrRd1UlLPwNe+/QcKG/OAAN9h9vVv9hXeSI/MWUTQcAjVjsct7p7omtlIN7n2XnOhXE
7W8vfMq5vidac0uYKaczKSGgYlrvR+zEhEMNOAC6DRphjtPwXmr68w+U22a/vyJ+Jzce8Ufe20nw
zP+OCy7FSCRMRD+ICmSDad8lzucecWSKI52Ol/F43Tsi9Rezo8mkRPVBrCES6zzOGKwucZ8FhBmc
XMyAMK2gdYiMFfXkIq5rIk/Eu6c7zqmReSgxB3Vv/RghdPsl1DkNZQJuxyjNIbHCOXgaF4RtCIYO
BhHIcTO0Dg0gKEDfTk7AC1AWwpZsgiV3KvfbgtOqmqPNi97OBIYIjQXBwiyewgzdhxpoPeEgvqbc
+K95E7F6CERD1CcRANjG0C9H7omGLl8RUP8a42slJs05DZ7sVqPPsjqSd2B1FCtpTkVocl91fsTl
I0H4uqSudxsCD6EPukEBFsCukauRdOgPH5LTZDLjvPPxypW+rYacIcKHqyQcT4evobVkqBCsi61v
CZrbslCjxMeyjhY3e47bCJFehrTC7woCNbXwFVkhu1D/IMKNCJUF+l2Ki+CyXoePnXpgtf3lhNPJ
1F/fgxfHnknjbcK7PZM9QXmfM6Q0bkmIDIswbHAkPk7+D2HdQi5c8vtJXuPPgPJYFMFhgGaGKOQY
6hb6ipOWTHUMgz72TJHZRX/WlEPxC7sm2n4hslEgj05wZURykErD8mna7xU2Ifc56CL4E58zM5nz
cA4sNEiyp/LxPv/GuIKaWA6wjuoY6xCniu6k89ZY0o3C7ZRft32hyUVj4h20wPUv+WZMwB2gLqOx
Rw/5uHZIrTrxglPLv+zRS5EScHVu855gDWiTQmzsM5c74iHVljOsf5GJMIaXJ+Yx5nmMwdC3y9bu
pqCRS4IiE/h28ufucPCc6EioKFLDY5bcXubXKTlUhC7RU8BP4K10k3c0Kdkk5Xx0jetBwz145hj9
81V0C8zwPngAz7seeSh9EvKi2Ws47btCW/JxLwk+0AVgCBRhC2vxy6XJhcEk28xYLegb7O9bPrqO
u7FIwRQlVA51SmPmCSYK6TEiEt4he7Aw1+f81Q4orIv5gGk/puvWK6aIHFjyebEE1HGTwlxHT9S0
bGDSnoBJ+JphO4cCIBNPTsvBM0I7znqLdAce9jy5BCIiadT+qTjaAQOcjNELRSOTI7oHUr4dwUBJ
+/MKPmdRIez47nl4AuI8L6MTBxxmXNF6IMhjUg4Ei7T4clEk/wiyw1xCjdiAFkdvg4IA18jIysxc
UKiQACEOC9aZgh5kkQtJTcjPF/Co+M1a8Jz2jghYTmN1z99Dacx9zN4ABsrnanPMIROZ9RcSEsud
vWSYS0+gfVV+DwogKIJHSI7po9EnuM/96Dz6E90gaqIXbgackPjGcvym7aiLW1MoUN9xf0J8qiPu
LI36jycIEwrQ1ApqhEZc4MpvZoekSRvusIZvP4EcMQkAdXLD9ZCtCiybeIqAkxoyGrw1/FnrNRG+
qKDHHMLnGr9BhJEXsVk2FIuIU11/8kXVJLSDRISgTmJ4Rw3yb/yEfVUwtUVlAm7BZ0/g0EDQtA6S
GuUo77lQaZm8Ke7mQkERfLgfcwGr+sSUUzZCDi8dVELronLcQsZZsICLsjwahmz4E3MCuTvgLjG4
ekuLjrwrUwuuhS1iW5u+KacP8677cIYx5t7nkCAKRgMKH3IRE9+bWC4aOH3cHYxDvWOf/9MHdXKb
4bVILiOKqEE4PTQPt+CSqWTJEdE0u+ekeH0wIjs/eP/sX1cP15wsY1dedmw+PAb0cIr+jW9DipYD
fi5P78OaOFvC6q2YnIoLmqPLqM3uOYSjBQ0GEU5RC8E8k19YBpDLtxF0U0l6RZ0Keg/JUI7XI3s2
9ilrMVDDacY3j4awI9QKOewVUZ1QRV7v6yhEco2sOfG0BvEXRykvGarJd1FQFZ2Ynjjy8jgi+5Vs
RYl6A5NPsk7v6fyNAxzkj/mxRrcpDg/g4h7hz4mCGgDYIpWhK34flm+VLAmnnFjg0J+VPgToLv4M
tnpqb1OB0UkHPkXkRr+IONYFknA9fAxQB+TnZTcXzB0kRMVHKyQaL2YXBwkbblSTymTvNmaWQscy
VdNm+BN7Y49ROS3nbzRYQ06HzR7cHUCW8Y8I3lFz8bEr8CWEklt6LFh7Wu5VivEcNnlr9iPjvj+5
Y+6h7+uFIogYUbQDKP84cWJSP+04LOLOVUnx5PdANClZW+S3hCavXM+B+TmD9rH944ZClsTxj5uT
1RVDU8irgMO6JZut9RVWDiqolw3xHctHyGE0BCYBYmN6MrRIGl6wRRi+khoJGRtAP2wKPO4LKkdn
/DzSJ7PvCgNQSJ3l9I4yCt1oMOJQBULFyIvfZsxtrjlnd/qcounVlxVUIMHlZ1C2pTV/jG8eEmeM
CSKVk0okK2PSUdHBVWIo5Z80eFwWxdm7PWKwcFB3NOVXnI+AUWy8x+f+jRUYec5WWVMQe4sQt00Y
qAYAZr01Z3OLeJIbhMrtXyoXWNCD8uIJxlUgwzOi23cC3bTor6C3YKeZvpACg0cT8Al4qQ1eMTM1
4B+ASz0uYoACvkG1PXJwJ1/nEX3mFp21IaGq3nnMbgmJ6XO2jG8+DRgEGisMKVd0oaVf7VBrM5UO
69mNuAKhlWPoYxooEYzqLhY8lzAjp6JsD04H3Al6FQx3pruQtD51Zqm8LMdsCQkZmUuDz+htL9tQ
cjUBqZhM5GZ60gOAWRmYDL0CqX6lTZwWPolK2OkI6eaEuasNYKIX8Mt9VBPCjaCbWoCAqc/kdI6t
odypOY327kQk1/bjx+GONQ5gBYAarfo5M8Y/ceoLqG/oQSjtLovHjmIUAhnZb4VnC0A8a2OdslCy
vgz6mFg+2ERRKn5TGbVIf2BEtB8EVw6lAwXZPz2zlDTouy+FETNkDxH50anypbZJdEJxzFuZg9vf
GascC129U5Fhwc2E9x129SZhjkb1Iofv4LsrCcgHBUMa98iei8KvZp+kCeUxKmanO9s54qGkZM8w
ESOU3idhL0U/l7FGfhcsYrxt3Ez2dajvWLiCuy+2JIsT9GN+jdr4NP/ua3YChm7CKTdxveo4jp3m
96WRSQQ/wH1xpp8rMciP+xbl9qzfEj50tKZEBhM7xmz4tfuWveHuWpPnjW/orEf0t++kAaI9Bgjf
iN6zz4KlhzPprWM8w8zHYU3acbQiaBGNiOb9XIQhYLoxG8F3R7FiZgwtgkJhjkONm3WkAZlmEn4B
MSz1Lt5rbXK6ImIAiGwnMTCoocJjxHE4/rc635wqkHeKRMCTc00Yz206RwLWewolZe+54NqJLyg8
q0ZrX7Jy1q3IGvDebi/fTE9MCdxUJpqTW6aA1a6ukAJYAx/+/REiNctleADOGXzWrfPBLbQoPv5p
xPHj77t47r7hZtUzvYtwOYpEFBLQ61AZnkFnAW7DZ3gDQc9lw31jcRqZGXkRJHlOFQRnnU8QxMvt
9ob78o2cA3JwD9/+I6pSNXiGG1+Z1LRD5xILXtoPFk0iD2hU+qcRhrsA4bnG3xn5kkPZqx1AJcr9
wBkF+ENndWAlins6QBINywNhlfZppVtOOW0g+H9htf/E0hpcKJUCfSSNlL1JTxwm/P0l4pdlcm0/
Ot+YFPOnt2kcOXhESDf22gT394iwC4XfweSqp499b0/OCi5AZGCBPP4FX+ftd0MlwjXo9542ee8K
5MfPlm92kW9SCyiXgA4Z+4NvZtek9rQJf3qanXF+JJd14cpEgtnX7SYn3UXU5QSXSI9VoR762fcB
T/W0pmODq/TQvSo1g2qqWg7CApD+jogws0PTRk+YU+DMR4lbOAYQDpIUWllhTSpEzh4fSv8ukhye
95DfW6OFiK8TmG/O2e7iw2ki60VPhOmMkU/iYW/ZN7mtn/ktaHb9bS+/OZ/wMtP4qIl4qNmewCOI
fOb6MJKb4OUmm9hRJvCgcDTkfJ1zpqvL36Ay0iig+C2rh19rwRvI1LsF6oJ77D4RtWOPmdrYj8wc
9KIL9zUa10nhQ+wtf8GJ/2j5a9UcSUl0YNWmb0Rn8Xcux2+fQMHEZBlm0GVuJx4PkasCgMQyMCOv
SCQzYG28kswGjXUssSBUkeUzKAXgzCCjRn4aUpjhcntCLjHW8MoGqK5y1NjrT8LLdu/JJd1M8Hv+
Rr/4c6xDY0pOW9Rb9rMmtugULsOb9014EI2UEnjnFbVL8gpdtPxwU8Ak9sqafEgtmhBF8oYjRzKO
yfe9qk5h+0EhhYASU1Eu4cemWeXn8pX2Gzyc5+oSqxDKO1Bd583wrKbvEU2mCZY7RI3kqFG7NPrZ
Ooai2S3g2rERjqwWTyOp+5fgufg4vxh14GyTwnzFGJjceoZxB+6dDc4bGBNwHtvEwQLYx0YTWqRZ
X1wVNYdmY1DtXKGzpdH+E5OqwS3G2bSMLiDheN1w9piOYYQm+trVtydCR3ror4BRvsGzCvi4+5uk
fLv6k39xqj8gvcpwiF5CHzh5ThTvOS1YyhgwIXlFMuJAsiNWL9Yy8rT4ImK8yArAGN3r1ECAZww/
0PkczlGuFvOvR+uIi8qMbm3nBIA/1DP8seXwTJgpGmht9VnI6KAl+EdH+6uJlHCEFJnpjTDjb9gV
oYxgnYdywZXsY9AnjkJx2kymg+K7kokx1ewCAyq2ni9h+eSt+HqiMXAwns8UdnJCoXquuTMMx3i7
1tvFQNr9PUFVK7/7qymRpxJRNOYR83838w3y4m2b1bn+cgsQ873OvQxfdXUfNBg1zuNkN5MXNwjy
ofz3Eingva2cIsQtb3YFNMGwGXyG2hyh1yu7QmMPjK3y4ou38A5kt72RKDHiu3VCl0LTN6kFnXa0
GOAc/hdchwfiqbh07KLHMlVEKsLsQRgpGcnPKkMvhpwN3RSOfHBUeXpecdrRPCZrJH8/+xviWwit
P81Ds84xpXLIpaWk8iQOtWhQH9nl4lJm+MS4ilCcREgi6jn6sz4urFUZGC6dzyET+CPD/vl4Y3/g
UbBWj9ljduHW7Y9ZLBFG+v3aSU885V/H9BpgyodvrVAW8tGX61vQWzXJN5G884JHSIn4yIUyXLMJ
Qr4xgtNiMen2xESBQu4bk2b1IvwMBnJs5PdEKP3fvoWKcHyaXbDEDc9Hc62CxgiTmtPB1thIguWN
Mybe54Pr8kpqd0irWFZyxGC5EcAQnFxO9AT6LdscKbnZ994ra8oWtbv7+NKpCDFctueHZvfpKich
AeFhQJBhJNuw1gOGFss2CVfIiBv9cLoI8CXHlIxSUK6SEEtl27DMfgk7L0FRFIzNeISYSLiiIIUk
0u7QLTN/nf66s5g82PsVhuYV6V78lf7YiOqwIQm94idrMzkVesbSpriHW6Xqey+TSkVfP/tv9inQ
CmaIEwz8slYpAfx3p42VI0BB5WJpJ6KItDji+By+l0O1mZO7cQpLLsonBFjRZaYbVpvwWASbLQ1/
wPi8ZtbCKViti1s51vEg8NCDPoCERYajzX+onzfpBXcDLw22lnMGYnqfu2t2ccysPysDwmIXOIEt
sV5cZqfRZsjNxE6ZbFz+RYnYNdvGZZdi6+ntz/P6yKRgXHxpxteaI4+yLQakoHLleNaFA2P/Qex6
+uNC1aHu9bP+urf/Hjf7M4m2hKg9KAdhW34g3FkSyH2ds8hvexAv5ZPRguBMqbU3Y7hXwH1htflN
wKno/6OK8iJSgplA2kQ61Nr/Bbo1djIslF/vfg1+v9Gr9n6XP+k0VTTH4qPgn0zYBU77+7b1e1GN
wAasAbdiZHbYE4jLG/Ymv7E86iFco+UYcQegHqnB3J/9QPXwW2YcSJx68GTnosiNTcZjiNm+hnrM
JMC0FZRTLYfB9j8ISVGpHh9wo6b7co2ciiSiJBIDdFJlyLDIKO4tEGqgCAMIOGKjBOVBYINJGIGo
LpJp4FfRkxDQRmETQY4sPVQhSinalJxQDwG7YeHwuqQOlKRdPP/o6BEswZ1DEnytUF2QBY/HDK0i
zpk6llx5aMFEYQfkaBt14SV/LWTEBTsOaWSjAkyjk0GUgdgELx/nZ+IIYyNrkZOEd479CKJiuBbO
PUw0KPEQtSDw6dlUiJGLzLLtXbOTJPRY1lhHMkSCJAKht1vtgDl5V4i4IExf3ChcCg5TNpVw6DE/
Bk5lbYwiQjoQJYlYtgcDyYkShRRsLmUVC/RFYFgWkjNb5nDGigb5v1N/scQBMLrUHu+8Hr2H/O/Q
qoDBSJ6jHnOk5ToaAVtbeRv03OeJQkkfmLgEeVZd8+eckVT1/L4h+O6GxIQDnF+7sR/Iw5L6J8Ia
WigrW6xr4G5qKiMHQ4O65cMlEYKGRRLUgCnTF58zKWk/Eq/t25T+pfSkMf38UPTTRnm8bsshdCVY
uN//w03Noxk3o/u4HlcREPt9gBXWjMVSZyxP0SOVg83kjrAlP4/LqbWsGfLWlwhiWQ/ux48nMZvW
HqbH4Bf/Rr1IO5AeRiY6JAO2OQQHyHYZInC1j/posUPOHPedlaokVDFJdEsDKcqkSpX893Refbvb
44vNnomZmaPauyeae0l5Bk5RRcopdz+RhQUxRCv05U34gfNcnGC1esFvgDhtUgEHieblX0t6GD+8
PpaRlRqRMrwmlzZpiPS3LYJN2L7ZMgkIn/XvYfWnL/oLSUzgkDyLV8SEB6eBs5JQr9ZlTEPPcPz/
97rvPcfCDnyYHLLXxe+QaqPKBUSW5obbLDZDtjVEpY+/UqeLkm5KljAB9TGfblz+csaBS9YD5ufh
52S/2SCTNwczFHxCbMShllJaUisNtH8o+WaXWRM2WPXJf3M+O318yfpYxcysGPD+UZfk6gDbkzEp
U4oR+Ca9c28wamwIH44uTLSTW1YRJeoaUbfChmTZAk0Ezxv9dpJ33ZXZfWekJhYhVQQLPruw4hgI
Eo1sDuRyeJlZ6SdUF2eSXLDrY/yjuJdErIy96bOwPt7r78bOOyacG6gyeebvy795Kumy7gts5miz
ApabsW/dse0lv92TsE8K6qBS1/haHGlwmkHaQ9CSPlNAS1g28XHCmCRj1dIOVtRn6GF3Q5o5VdkA
gse+DJDoOdbqQ3Sr5nJ8YPyQFzWzG/ATua7+C8jzQTobZiSG5LP/AxR073mRY9xaWLgtJco9S49U
Xg5Ho9P6F5qEA9gwzd8DWBeIFvvW6BrR1YetRHYhnIU7p440cNNHbALkyPZQWpPI+EfPEy9txen9
s9O49IMmbpeIcwb97SfGZdVxCmS7gQei8ew8uKGWIJAODhDwgGlkpUwwmO7K4EOi6f1Y4cOkyQ5t
B0svEm0QDxaDhixy98RQjsSXx5WJlvf6b7L8iAP//R59dxwS5CYRV9oYqBW5wtyjoRhfa083AgZf
5lDuBIs5lp2boATE9jRc20f5QJSog8Iy6JYvn4jl4/XIHV6J2aaAkaptEycKLSHDL+JAdo/TVMr6
V5ezbO/QDhWYSII4k3ZYgqa1aeUSmceTQyMwkvlwjB+ONS5gMwZnMFaWuAvviFZcPiS0VjGPwIlV
BFMtn+Oud3gs2cUJev0FRDO25bykL+MTWZuQs5WmufwQhqb3+j4k/xgPGnEN4w3Rx8MeqbCc/EWV
vRYr2+YgE7soVnz7mSt/zJu9h3O3xBWl5RUAhp+DEnLB3aUNrTZoz+53t4mYLXQSF6XgvSKaU5lq
U07B1915pxheGRTCJ8gZgavMq9cXNd4nTPP+LyJCTm0H2t2VYQF4DjjFYoh5i+GKG8fUnJrJEA8O
gKmafaZ0jTE4f6I7t/JWhi1cQbx88WFjPdv2iThJy4cnxrZT8uPkWno6PQvv+E7wM4pJQHOOnOjs
FBfTCv8V3ApdFz/vvYXG+fE1RosjFsfOB8DbAE1TN40DmlzQUXWEUisI3SINl/4RVnd5SpwG3gwI
syem7MbDPv6eqygcSRBE+saujSkiUoUNYDPS+/bNSDYZnDH6CBlupwoF/XjatxHxAz6hIzdGpvfG
R8V3CdFrDOtQxlHU2xqCoQLDWmpZjVIcffviooqkE/3wgR4YXICr4Lfk/Okq/0x9nDBJbth1OwYs
/BvsmDsdqa4yIKAeV0HlQEUgzEGI3NMyROPgxd9GWbwRasCIWySx/vsv1C1fwULz0PymCQgz/LUL
zZrgH4flRxJMxgdheuAHocDFEQXwfnSUWOaqT6T+Kd4Yf/LQBNtBiEQZgtNTqOhITyfEIjSYe4BL
EJ2HckCYYmQCShPXy+M7gCUlLjBtCB0oQKdIb1FgWYtEB7G6bt5YesLeqN2eGnaRgpBYGmd73E8k
G4y1+8Q090yy0WlwO2rYrYB0COTOYNvNHMoLMqjyoJf6YmQDV+Aoxv0iuECsiHCV/9PzWBv6tro3
RiTMYx4i8g2Bi77kXEHXzBsFWn9SLyEzTDxtxR9YMY1iqFrPWEWqHSrjt7fBP23rvDDRApbrSx0J
KljmCNGL8HtYMJKnwX3JjOUSwDfqKDzj6AmuOJAxoUKqEWWEUCUF/WS14SOYn+GYhFrx555hMKUJ
DyzWHeFxvWM//YV/l/TvjMujndEnSxkjZtwRR/MCihUB0Zaj8UJHPg95Y5uJMecsMsClhRYDqXL+
FUv3N0VgwbEDfQeXRpjrOVVcQJt5VjEl3YRNS1426XvbeqOaqCp0BrgRVDqrryhEWDljyfmOQSRz
LLq+dsT5IvsqPT5fDj5WXKxMzNgwH/sbVG0P6yqsKMwlgTwkTuKczsjuxKkih7tnao06DzOoW/1d
fYjn0QurIGhpkRcYvBMC6mH+pI17y+CTcaJ+dDy6D+GmC0+RFhnD+44aDTSjr0iYmZUpKCxIa9va
7BD6i4Lh98sjjAQEcqhm7z34W/ak15SbmPZu9tsbkWVkLAFB/z1b/wzNwShOWb1BiJIAGEoOETjK
yXDnJP8IIBJpm7xoqwfg133y7Q2+ddZJXn8v7VUemEZUjLDeXN6Cb/9ArhF07MlXH2C9QM+MBJP3
uj0junr5dMookLIWdzse3biuR2J5ItX55/T3Nat1QQtBVhcuTtFGTatHgszngzKPJCnJEz0Utiik
QG/UO0csPLhJv2Z4xdXMnwrnqyiKwRHDytVv8R07MhmYJiyrR/57y8PkSBpVGZ4ChgZNyP7k8vw0
bdLeAqxfsuze1cNLju/tguaANQTWBzXi8sORHy7u1Z+oG4qe3fM7IE2qL7t4/E7KlGXU4vRvOudu
cGUqvYpz8uYPdg471t3hGGBXEbg7TBAkN6m/6FZEwgvvXbzEJcKbAtOe4gmw+BSwr7HHGdDMsHS3
qJzhEq+1/E3JH5k+BDISEkm68FrsZ5ateJiC4GJBJ3TmFxzZz5nF73+wDYD0LW66yzQD8NjYf72J
MrWiIu8U1h5q/4AGOEYMdlX2mGkH3ZMDKQsClqaY+ZCDIQeJryfF5MNWKZnZPDffaPNz1A1cNs6o
MkQ9f4ATOgqfM2d3y2m3bGqsiEsxVhhBH5EG3MXom6BOw/ANViFYBXTtDL0LyimF47Iqpq/fDKTh
UyR4Cxm2MPGZiGOn9Drzr9qRfUeacJXPyDsI2tTzyiNiCSr+55/GPSzcOBIFE81fkSa0ppMcm93m
3ejTj0nQUkL5cFHCM1KE67SfG3Fv3iIAgNwCUmKN50kg0AVVwaDLeFfmEr4e87QJ8sRg4P2CTQTW
UvPSvVeGyxocrfXuyB9uUFdFDr51C1hfWbAoPhEFUgVD/MrYNlODwIyX25sXnHhL72XRGPra8kDx
F7CV88+attMx1WNPkiXniKV626bx2u2TnVzgLi1RD5kd6VizH7N6Qiobod1MOSPEJDtwzA0io8wM
JZ7VCl7Bq77s8nxrt9VJLcPrABIzaKb4uEvL1QvvNTiJorA3FNqJYvszfqO0ijHHf4D+7du6/Tpw
R0StvfH9flAkgBgRZnJgMahGJyxRQH4YhTmmrB5O+2cRUopIwLv6hCUMmIUwpZuw6P+RdF+7qSxZ
GICfCIkcbqGhydk29g0yDmRMTk9/vtpHMxqNdjJ0qFr1R/IYlrop+Goc5NapaOb6Mb56tu8VCD8F
gbPBbDeymAJKaqXhtkk5cO6FeyIi9BGtJZPzSmAO0pEeKwOOb07MsKRSMBfJKnHUZdXs53WKWz6K
0XHKTicJuHwTZjzcFkOK3W1Tf3yqAgm/REV6ikxXhWfr+H35PKcjNv3DUOaCJI5gug53cV51BCp/
0lrGYPe3NJSIXhtfXD0yN0CnEgatyu7YKXw9fg/SiUgJJ7voGUEs2L+DuB8f7tR3YAZ8+4YhDBaQ
r2tn1+HkJhlSZNmwOQzXM0ztz3Z0+ye0vP4kog3pD8rY76/6p2qe/DCoJFi+oBX5fBPOFKI5+6lG
GpCcrABXThwicxFcYZ9Ki9+73mOOqnqyJQq4qu2qPf9N7pHQcoU38bzI2SHjpj4Xx7Qb8oIlxkkp
b2xkZHnfyzdBd22Jc+Ppi2hPyVum4GGi0Uw167lvhHJNdM4k6YWC94jJiVJ01C+kZjF8NJ4OzrVS
fd++ezk3tVXIQjxnQqrhmZvUIJfPxgmBDDhJo9Ra7jLfDBZcul6jJHzaVm9uesOo1ZJvhIC8FMVZ
iPrVQ1N7VoFXd2clM77H6mx0UYY5udTZIyIE9flGeXRNSbu9f12/mGIay1/FXx2hAdLwE6xwEVsV
90yi7ANkaUdV0Ei7LZSlXwYyxk0qjHVfSiM8zY6rkBl88QC+Wb1znH/SCQZzyXMTBYLtU5x6ewr4
WNXyr+zvTxAc/3sr+7nr7WXrZNx9yGkaXBwdXnHIvezg2KidKi7m+1IPilOJeaTYtFDkX3VE6p87
eXxK9cIiXgP0LXfPMrT+MlSz9pn8RFHPW+nqU8Pf4RUYvzFz668Ce/bP1V23EIt39lQ+Xp1RT1aR
oIELMbLkJJ1VNR1J6Jo7lYrVUQTsflB9VZdVZFFjW3VKNr3H3Kwtg4ZT0OUHnH6fnbLln26yTHZ4
iIoACmyx1KSZ4/18sOj10Ybjv3F6coh+JG3XBE5kAPp/TkgOb+GTfRmjfx13gTlqDCpJQ/i78cym
Nm2E6MZnC1JT6O7pPT3bntjRfBCovaWa0Pjwsm2eNPfxI9pspjp0HkQdu3g3r1DlSiuGM14IMKbR
wem2z7bytWt/DGkp2bLa0lowkYd43vyTARXxgJJVp95FlLoaXcWPtZ3MObQErBrgQ1N3Jm5keu7b
mmtHMV3rdrd+alIHjzAedYePS6XQO1WFQYklpfygfZd1tIrzpeqCzHH9S4gXzbiw4hw1xAs4otjQ
WxlfG3+VZWdRk6cepyvrD/BuXOhlvojhxqH4rhgsFETGTiRBkrxrXrvraE47cpeUs+wS+ZY9ls1k
9PsdrBJEz7Vdk6RlJnUs3g3EaHCUUOj6O+nWpXcZn4fzeXTHct/ji69pVW5nUo1NqXJEBk3LgDsq
VqtUM49RT9Y29b00tRowsJaMaEnCC4ZAf0lCaO0MNn8okbifVKv4Oi/H6/79s0Tm5gmsp172BC29
0/dlfOlnW+Eg1sx8nnpXct4OlPv4gouvc5UMi04E/UsEifpUGtPX9fKCca7IHmjzlYG2fh6zc+fc
hVGu35f9RXfZlkA4Xn4jPrvFYn3/Vz2MC5wY4NMS2naYaG77y/f9p3/+VD41rtKi+wK+xl12enS3
LIauro/NNpKOC6m8RBLEPo/dLaA/Fi5e5QDQRXKoQMiTalHyrVwIJuC56h83zUKygyR8VktgEDE6
rzko5rx2Gu+H92dIds5Q74jIeZNhN7h2BCYq+PF1rwKRQCymmBF/yu4S1XPZyGrLtn8Rm4O23uvb
rCQWQttpZtPt3E/hXp5PLg08w7V6iHS1RPfK3FLyRQ7dz4nEntOknmun37lipuopmKKZ9hWsXPgM
OXE5zFA/02jK/OTwMLm/CJPe7ht3waL3hlC/OWjZhGyuSVRSP5dc3U/snqufPGaRyPqK4G8Yxl2c
nz+Zfrt5p7ljej61H7KmtfBD8qGCaCpiLVFJqHZJRlt69M80JOf1Mj6gFmt/z5q/ZV8p33/WaT1i
Yvw21QdHoe++/5h/FWfT1mEXggdLP7dx8c3nXX49Go9trUAfLs03W8nbeKGkQ8rs9o2Z6NR7jM86
zRaxjvNDIc5U0AEMLw8ncJDx10NU+yEZJdH0jd3QFQwPnWzn/NsW0lebak8wAg48Rv0gnZ7LCMvW
bo1MZds+tXPNG/119ute0Z8RvazEQfGKXoCnmU66t5bUMJjWTLeeqvdzNTvJxDuSpE2+7Hzjc1wm
KdYvhD9G9HP6VQr/2P23OCrEwvVqnzhTU+j49vWo/aXL2fK28zUfQ/ZOk2t1VX7pPmqb33VDJHbS
evJZ7CW/Ll+5j3kIf7vcyvv6rjWt7x/akrKk11+FAWw7yXPVTuElySsqmUGmkxqsyV5lKURo4leQ
8+5RPv4C17faWNmk89GtH29+Sx0NHxLGZoBik5pHStuyXI9ZBgOMW0tAyg9R90X3dpxslF4ubJvX
ejpXcfi8VuGTuR3rBQmFGVhnUHfZmUJL8MLcz6Zc+8K5Uso2n49o82bJ2+oqrmcFubmKNACLLnWM
lJ/QsuEv3WTr1dbgu6HwNm/ivnJ8VLcElodKcuyGHfPiX8tJttE7TUuxlWhSDXoPEwP9F4dc9a+f
ec3XjybDsvfTWpHwAg8LMAKhfK+JuBBfm2pby+d49bGN1Gc1KfLKLzqa6bvoOzTNwkRsfsVKAGE2
of1ZZAF/+fFtmbAWBCJvMxCE2V326TlOlPILnVdHL98kU8m8pFtcoAyTwcqsUO79IqLWN/5Jtvi0
JQhQ0r0k8Mfv55fE++Zl98MeFTgurswm40Jd5oC1t7l4obRExPeNVtKdOwtT2lxNXim6vp9r61cp
jOuBD0jMSpeJPTzMVtY90QSlRkgbF4JaL9YergLvJEOhgXAmqjJeR8WhHD50VdWsKYTXiVM1kxAP
89353iy9i3lONLzJ/K5IHhbNuCh3Yh51sz1yAg46Go2P3wQimyhrdPNCY47IQOfib/+wtEqefN7z
RC/AyAwWJ+LRt3e/DfAjFnhU5XYot7VIke+MjX7RboIqFlhzaUrHkLjHVxgce8nBanz2faTlvTC+
hD5ErPnLBQGYaGSF8c9Jd3/zdVuKtOnWrqO/nJt30eHe13aO5eJOK9AFl1yWwAKKfLU2Ht64h+p8
/nV4TfllHt0GJJAiC7CS479q8eOwr8D57r1I++wr3Z7foHsHfdJ1c6yPkbwMPKNg8acR94IO8qo0
4Awh8hLtTdcMA+okH+av59fzi7VARuL0o/WbqQw4p2BtOaL7Im1+MvZr3xJZe+IYu+F4YMrNS1xa
xefadUKsu2sv2nsHEfHSakApQFjf449MNI1vhOKvObFZIfP7+Y76LaPQfd4q5R0l9K+Ewn5qZMAF
mtVvrTuXLWcxMxMcrzr/1ERe+TUbK30l4+xNP4AgIWLlXBuQpzGU+QpNSUHyTUCuYbBZ59XLrz8X
045aFZJkrO2jQpiYuI7uzr+HaK7LD64com+mu6+nqeVYzXgsLDVzzXXRJdc6UhaYytN7pcaR/85P
Q7lEy99koaIoJb3+PZp0pE5N64nib8KpJvjQcbAHo32uAtV9CnGhvxLs5TALp9J6IeuLwFvJYJHa
oGJ7TQPmgVcYnHvoQtIvVlC3m3NDCMbGt7YjAkNrNftViC9t2dTjDNxdLD5rvZ35HBfrwmt3uKS/
xpSLO03nWyvFYJmwMRRQhbvy+65ORMZSbCtquMBemH0n6KHkKrxtXnwy/jU51UojJAv86XPZdRbV
9SQZQm6b4BhVQ9u2Sau2Mj0njGzFroJJGmKeGs91kAWfhD16RA7VjmaAqFj5WJbHzkGxHHmnv3sA
3/ZjFQu0jdb4WNZyR7xStlD55j4EzuJRwdyDezmqwYo3xBb5jlPG5AMaD6QEnZQ/5qpv/4i0C/VM
6/YiV7ty6ipMBUcDaZ1kzb5gM8/0VoGifP34nq0Kp09IvVhJbwq1aRzMYPyHArFPHHuAxSzqiRBA
spscJ5cHqhvlVHaH79cWEFmQFCdN+0qOEVI6yCASrTPQV1YrG6+PI6RqG29OTQ02t1Xz9KgsVxzA
B9+lVL0jkK5Ob4TfaUqZQ5ThUPxrLbzHTOVxLirAVJZVSZnxHSza2KxCkALgonruHqvvxTpSvvmo
vVzqo09Dc2V0i5hXJefquo+L8WtYzH4L0UvGPZq2Lq1febmVbKurMKKa7aID6AfU+wL45tS9qq8g
4fJ9ZgvGbbL1BMusNVXeifPHTV6zVhQ6zE3YgNJ0Mu80cdeP4lt2VooWHZ/s+c1f54D8fP93hGTu
fsKit91gllH/HYLBdu01IeuLnHFOE3KFrLSG+gGyKSnPqiTXyDHu0bz38K0xNzXHX0LkAkwgwJmw
rnW3s+nD/bCOly6gpo6o1idHjKV68PU4omIT0CjpoLWZCfWrbevOh1LPaSETzy685PS66LN3wB3X
SZLcWARXBt4Gnjk28qlmNltDCfEypNQo8S18ix8JMo0lH+p0th3df46Dw4gHj7YNQBtKZ+YRWLcu
9qTndegcnIioXMcK/lqurwcqkalK0fJMwWddgsuns4XWckiwwIH4XhOR0ti3RUP9Lt6JkvJ80hbN
BidZ0GHDcJat+3f6VXi/cKIDEKtlu+OGgAPbXZwKk95La/6igzWaLV64AYTjPprbV866fqKx+9Bm
1iq0jdXIrkaQVtmfXjJfwpZYPCz214nl3yFt0XBIcYmTze1BkQ/Gwr5WachXHucmNHCTPMHdIeYm
6fs2+hiC0P0h1G4dn9koQPugkhCIvHPdkV0mA2vuqmac6soRq5D2vRSG2UbhI9vIzAPneJwR0vKd
bXpsKPv4ThFCcXeuq5IVZuaVhKWbijY1NFWU7ORsvT5ashBleZa+Vuo+3qfxnzOLHs/1x98uTqbi
66Ez33fP6pT5wK02l1At41UOEbtosxD8le3eLI2IKpbA5ajkVt/7xY9JsplMdu6HDhPtkP9r816w
dEaLiDiBatkhH8M78i+gdI79e/v0WuqtzLsD3jsyuIIo7EXVCf3NAS/pLJmsLYas0pViPfjJYUo1
BmS+NpkT5vqCcBO+Z0940st6YdTzt4QU3kisltEr9s77XwQPGRmrDiyVYdiqC73ZqcPZoOOo0pAH
3BIAHm1jQWaRyOS2OoYfGvruli6eqhPPU1/USObnVLH3xvMKOaxv+ilpmaV4+7mmdBTR/KglEPe7
lm++58iydeLi0AWe002FHQlsg+HWJWJvuEU5k/CjkvX/t4EGgHbdbtHVnur9REGaxu6LofeZNQpd
kMMhkMdOq/dJsVCxx+Z6/tKUh95VeFQWkD8siJPro8Z0fsxWU4UGQkKswu1Y294iP7wwksD75Z+7
8wQzVEljxOOdY6KLVGSzRmV4v56nJtP5/OloHN2enZJQWqmQFh3rPYFBplJiASrYYJt5i+Spiu8w
BJWgHwSgTb9/ydbkVNxyCiIDu4gIfL6X+mH/uiolrx7q0iyq4WOKAL1Jr7AHHHJli8X05fzFoqPI
DfWwfaWKZeQ/g2cwlbdd34iy/l3Nh6lecoBUueNu8xHb1H5eXcsEPg5VmxYqZ+2Ak8y9mxnf8CSM
aqWI3ynFUAmgam/QaPmP8xeE0nFQaOCI6cn6uuZkuNSkHG0FZlQWbUK8IVwFVvov0U77EnlEZ6NO
01C+HV3jXy3RMYv0u2exnJksjxLB12/JbqrHgA3iDZrj08uVSHHXvhlhOa+CNowBpG2AL9VVf9A3
lEJ0hDl6Iwm9GE9/bPAqTeZcQBROEi0OTO3zNx9eN9hBDlZ6oLo0hL7IDEqWJSpRmhVV4KykX/HW
uE6Bj3aXalKG7v00B+UEhLn0XevinPDjIUx6+hHS2tN+XqTO6FwLq5uUkGOpmfyAhmbGORyeEb5z
mcEQ3nVh8JzluzfTtM8m+5PgveEnJ/oh4/HvN9jsFi9ScXLj67KlKW/5uvs6Rtnmrr0THHetTTJu
irXY+O8lNA5Ug9O7UF6MnyaWaUf4fJhOu7wGpitSRc48G7+JJjeh13O2kDPkPd+2+NNuBlCjtchb
s9CiVuiidauQUsrQB3eWXMreJt76iKG0DGKxmDm2lRmjJKPtU7WUISjTC+tFqv/sH6YVU8k9Ed/f
r3Js2/by47bnl/bWNW0l8sG+C2N6gYxeMgFIVcP4l6QKD5bbebyVW2fJFkSsfxEQ2d921nG79KgV
liE0YbdswYA3LASiSGbrWV4qCqOJkwwcLd92APNvuKihWp3+M7uP9TQVjR7FVyUn67dsUoVpeEC3
f1FIark21sXaZd3Jo/T+xZct4rkYGIEtReTGQUP43dofuq+eITLPGhLgPblKEs6DnceTFfbXXF8I
wuBWF9321yp27b1WWt7z//fcVP+veq+FQD/LewURXsKIIdc7oieBkxwPXph3vW6UjL5BqSF+ya++
8eFNK4oMsjNdt5raMazqDXJd59B03fLYKZY/C/fKQk0xyjHKVHfiJ4MXwHezPnGpMWfW5/qleHQ9
Ak1wixV+xT33GP/1NXCK8tfXbLR2GqttHH3dZ/lHKkmUGXtC6wZ/89E+mO9DpgpRQV6cDge6DImj
1SoAAFSi29m8ln4TycTIiO0oq9Ko0RU58+uwSIsRyLZEjdFF1TOjcPLev8yVhkTXe1PslNC794dx
/vD2FNYniqL6CcYRwksq/qRwY7fT+uw9fl/8Mqj0srXM57ScnCiZPlb3rdJLDq3g/0JssKMVKFNX
3HgcfBSf2fqDOS9my3N6oC5q5F0eyRJa4e1qRY0hC7F9cn9UbIHFds0C/VH1Xn1bx22J+LN/RePO
Gc4++xd4xyIjMGbzs+9sPq6xGBxx+YeWEC48pNOf7xgV6/ePPag/xznQ2f8cMFTAuEvPSLZax6t0
zU4vVEzcXIfb0xrSdAbiw4Jf5pkmFs3sbPfjzxC0ADJCGJbrduavEWcl3u7NwrL/MqsGQttZZkJI
8ompL3bQ2vXj16Z974W0Y8Vzhq9/LT8YlmFprDGCl57RfqHSx8Jfqmepyuu7yfP9Lo5s/+VtjjX+
df1sEhOyL4536t7EeIdcWr8xHLZCuoK3IgzC8lwnp8+sG2VYXIyz8feuEwLLbEpfGGdHMXJh2QFe
P8kAnbS+ovlrcoDXmniaIn2AIjtuVRVgzN8Y+31j3zjsJF6F2CFJOadRppJrFks0FUDuRLOInp+U
4kU6/rvKCcqBn/6gLb2bznZTZedBg66szkNbGK86vw+msSTkcje4v2TbBEVVWGGbaevuiPC1Hp9f
ZYDxm62GjLDu94n0NV8LViHtuSy/ZApl5ppNE36M20hKkOwcekuW2dZFukq2de2cvlNw7Nv4+rEf
FIHAb2rPMT/9/rX+dyC2zFiRjJKIpuTkLB5eSOCqkuWrnZ1qt0lpUTm/3tonzXMYuE0d+T+6e0B3
5WL9WKoA12RpFDWrCWjISfSxHoCC3tLAMjfHimwwDvIh5I0UD+poa2o4wYufdOzj7R7wj9fvjcfr
vq8IrTZeVtkaFNouolx5kCyLEDsORiH9TzdCReAwTfKvY6PaCYEm6U9nuyqdpOT7RPnir0qmoC2t
LJqalCS+eBKgC2aM5ev1a+7MzyHNbJsO1hQT7fYVmCJ0x9w1T8Mka56ZP+ebxTdm0WS3OTVKpfLh
89LFt09N0/hGf2u4zkg7y4Qw9PSphjxDmx+3lXlr39/0JWN/PFuzh5iDjOK4bXQIQjefe5l0JPkj
JGcNlTMT+jfshLKbqoHg06ugpYUrZIL/4YeNzpasafl6xZrvotX7GQ4YvL7PxrGxGhM1PEX9bMgS
UOW1Z9uJXMBa9dn4+7iyG8UXttWCrXqGzP/Ksq8Jds8jr2Q4iDvog3i2QK/Ce7ESppczUcK87iRm
41+jojequ/6qgbcUu9qaqQbuzT//zerhvHPTM7EXEtVdzl2Lfb9Qd56sXg/IPtvbY/Co7MepybSz
/Fz050EeVWziJffvV3SABIy3KZtOJAS5Mh1j9hacMc1lnAGFNYIWIplulr4W39lfp7Ygt502zo5C
e9bezWgbPyRFak9wEIo3UY4obNebN/2hPoMre17w6678ylPGJoHI880TUQsKtkWPXMvX/5rGtVtQ
RgtgD9JqXGFhyKqRdpQc05ZKUma6mU0H6cqwCCk3QH/iV+ZsxdaQ2onx6E8qBOVS0KSlqF001XX3
rgr4vZuYuF9OXaloNVo2FV1IsvIrKyvA8MB5EgAV90VCBVI2XBftD7XCm+JwUKREHd60u6i4u5FV
hvY0xqXHWlF17WyHJAsUH8mqc6I7xaX2kasf1tKq1txe0WRa3fwxG2T6wsU4YA6drVSsm5Qo4ZEM
vr0/HbwiUjD2z8m/utujE7NHk/TmcqgUucS7JboRIcXFpuCSdogYrq6+8831kGUuzG3n71z7NOho
RZIpGYAOI8wVt3+NUADWw0SrMBKm5CLX9f/US0YHkdpV5kfQggi93rK16fFdhIqMBpWK3GZWuqoC
DRbERUXui31LCGWI4ZBcWHKQT5G50y+1l/VUe+1jqUC4fpcm6zrVHZqSy6nQS//mJvRQN2+VfFuJ
Tcmm1o3uuee9+d43jnoJBbbQcCQrr4ZBAxd0GYhF/+EIXozywjXqeHDxD3e4wtUrle8Ykj9othDc
I4iHcMiAc/hsNh75hbZFfF+QTlapjKZNcpNts9j3qpY/OMSrudohfq6pwlMIZXnZFQNRI/uZ/8Fh
6+zpXCmklCLtyUWhL9sfEvrz2+oZSc6lzv/Z/iS6QfBfty4vsOgSTS0VlBjf2ddrj3zXabq+bRIj
e3SkijfplONbnKlzj+OwT/FpCMJ8u7dunb2QCkasq7dSuYKdphou2l0lPPf6o7qrXV4SbxQsloZu
alL6ura35IV8W7ny7DIAJ4Iixl5eopFekILOSeaHTjjUlyxoaXUUg5vuN2/+NOIzaD++AvGvi06q
zdzePDsny2dm3JV5TQvFcuAbz0kGNdMc3/L+IUAtyVDPFeN9LO94HQT+X9/y/fNbYbiapRv+9X6i
I5ekAhTmU6D80t/WuYI+gruYhKGTpv5qUQmF5yzVXjb/fqT6b4PwpuoK/sX7EWX+ZjRvruOjGUUX
Mg1Btr+dUGjFRb/1ltiBAIrR2xyyWj4X9SX8uBdVkXHsJi/zvkLTaW8znEv7T/aWjUKMSrpWr83p
KbKY7N84a3ubr4Ck3pp2ZfEqkgn+LU+LUb6PxO1d4drjO3PwgxYJn0fhNpR8QJ2Xl9dAOm7p+6tk
L5GWltMgWd2MpRWhIZ1xFls5AqXWH08y8SxbU/kmIcL7vektal9gmdohWjf6BFcxMUWlMDSelbXE
jJ2P40LVotUAoFXO8TNf/r8WDFbC5xY76lX3ps8UrCCaju5NTrbqtH/oPAgoivAaC6dk2yBHDeq1
S7x4P/fXDAtJp1sP9c+zHpokv07acsvz8brBmlAtNtaxxJDKmIzacW9OTGHZDlii6hgmPP+RxpDo
8l3Ke9CBOirUxeJb92zF90j/UOVevzl+/OQj6HFz1WoLGmApT3S/pqN+gWNy0C91LrUSGTuHG2jJ
nFLbl0UEdZKzucSoTZU2Emmf7D1qn+Q4DQ6X3/a0d/wsLDpypGivulNKOFmISnHx8gwfZis/a8PR
WD5NHkzl5aMYt8nmdxGSr1un2nScM64Hyvf4e/va/+5/3dLMIBdz5VW70/rwaMW/1/nD+TKS0XGw
HR2b0qOizStmdlp3dV6fzWn9oX1q2S9UGQwRoydxEvd4Ot6LnZzZhhg/zoipZ5TAVr/zcrMQcPtz
GYUXifToVn4asIkvibDEOhIjX6K5HpFHnBXzrIaGMucS3RW6nlsHYh7LDS21lY75ah1dmaIztaym
i1Lt5sxst2U/fsv4IB8PMfVc6B9J4geNHJd7Z50JdTBnjq9t6ynan6m5lps2prs3juPStZninSNg
POtwpNu8Vs63jMzETxtVMdm7538oGFNForHosOysCOj4FtQISzkr1rOF1hw+qDns9LVK9CjycseO
0Uq4UhawQRp87ISVKvclaMwI9WqFX42BkYZyMLdln2i3iIMp9RI2iWVjkx3mB04BtfyQrL+/ocE+
D7Y1abIDIbHXH8yqXVDM+grJek7XFiGOVgdj/cyUZ4P4yvQdKCH2FeZCgrkUhQyQLfN1nezbx8m/
nDu7PeZuP5n/ZvpUueVD/BEGMI4eEVxUnwMaKPtJIzU7Dc4Nn1jUX7dQezoRo9Ykddno151pA3+n
cxHieueKQOgV+qe685GZ5ymGcfoBBTvPRbxmhwr+JnNTXCvX232pZ5tdZueL2oyIY7L9ENLpO6xD
Gaf47UzBZhSajKEMXBBSnefVEiomvoYhbwZWUBMpkF0Kqvn7LeU4lRndBiK0ekmpgtJ/FraJ5t+x
vBI8zwvn4RvqDkckP0J/JKZbBHCiv+ylfU2aogEt+Odff7EtEwcm+g5jjv8Cgl4S/c3gRm+Xjk1G
JmLK9n+o2E7WlkinIehzn626mSHrFtMhGQdYV7nXPADSnBpnVilGBSubhI+P0jI6mhLx4wnUDche
iN5LTvNPOPsfm8eY4iWoJfcOf7p9WlgBQ4kJTOvMx6W6atOjKgO4VVRYQTzli4X4qtNnZlIwn9yI
cQOhehEiRM7owZFS3JJzJ/841/uHywV6QVZa7AB4Pgp1FExWKbZGJvlLwDnhPBBHzPutvlVeCR2v
qePO3kFG+KI/oqT969H+Fe+GQd8SIgctUPFDKGJrFz+5JOwxAJjpMD17SKoMlhFahEHpZ9vbdHYv
7tbdzkYR0Mj1Q8bno5qv7Ea3H+9VueBMWeMIeS2MaL+0qh77+SYR7bI8wWvD6iA9psn8MNEodg/1
g3kQOnur/GZb2bdbCCCNXgcDDSrl3OzjQlq5wDVPB4p0+MlXhDsxI2OZET+UaCAlLsY4634SPVTS
C4C3xVAcOuIVJpZri1hLysHkxwKWJLYzH1buzTslXX8ZM4q1kv1z88toWt0KJzu9nBV2PuPbxz0T
KQrumSQuYlwGp876XjETUIgnJpeuKL/yr0Iw4EceeknD+KnA2vyLwZhcZQnl5OQ87fOl6oFQ3gaS
FGmQ9n52rnWGR4NAId51t/3HWAhKpaC4LPGaGxaG5oZiCPmqb194Aq8tEzgptrIrIV4hzwsz4fiv
KJNn6SIZzqhc6p3I9h7hjKqJbUndfcCSbuvT5vVcvUoscjJM4lc+D9180/u07t7bGpq7jqbfaauW
ntu4UEv/nPvb+uFDSUhzM775tLq/4/Srn/hQGnaqr3fVFY0a9ZJk3lPN/8neXp7z+LGuL9BnW7rm
YVpSEREOwY/uRXitk22wXEVB+V4pHAbbbeQQfVHZJS571b7qTnpWwrG6GJ9ytZTjGU/vyOKKmMjd
Wvig1d/741kvnePUcSK5DU5QqJ8U2QnLfDbUdEH8d16AU9X/ZtAGStu30KzI/zpR43bTu9bhWc89
kS1iZHa9wqn5PE4Cq2BNR1FcKvJuIffpVX1H25iMUyRs9654bzdI45F3m+ayf6WpSYts+3s7ye2+
sVdmWtsRye0SxU6J0jiKYsYPqRu99wHfpvMKPAFgUhocGqfGqvUH/SL+eKFMGD3idPfec9hHngMp
bSb9Y/Masn8Q/3UtufIIXkWKgZWk4L/hfRqmYAG/wK7J97oW2metHuYCeoYANh1a58l98vd6JCrB
a4Dos4QcXF+JUWmk7TD6JWeKwO0dD8C/Q/LmO/+7+j6UKoEE80C358MQMIstWTWetaS/Iv0pdrLV
A4rVqQf+ike3HlCOTO8e4cOx0yGJCL1YP9S5k2phfM/VervelrXlPDlPAjkGiSv1g/Dg2IWdRfOe
tOn6A92Z6kOZ/2fX1AZk+rz4OpLCmkIg5NWSpg3cHkJDTTOJWL9W1RWU/DWfIfsAa0Vv3g75Fn4t
6ES0Q1b37zkJssVMSIJqrqul1rx1OSH3llWyfMP3IZo2MvWjdIrZsafRSEDX986lXdouuZ9amToO
uJpn0TtHucmfvjXjTGdeHqe4QxYkGrUc5sux7zzSiWljkAyKU/3n8sj/Wo7zzWMDQFFXYf8moevD
we4+ObZX/V3/5uGe5F+F9gTnI75l0uEGYUBUB9k/Ni5+rAhIYaYPXdl/EmGkC1E025Ex1zChV6f4
Yrz+9Fo5qC/6t0+m0Obzi8ph+WvJL0j4LtRW/4yG7GQ/fzMBeDLydS/gj06iCh5OOm/mGrdknI5L
ioT+0RT9oNP18D8rt1dBKBXNpySsv1mdVMqAen+qJdD6xeFldnlTqnsv74hB0t18JwQAa00IsuJj
7SDLzm4lQVb0uKmFE6eZGf2BVleKqGTV9VP9qf0xU/kNUZ/7iLlOmeggPEMheFsgHtWIJNVwRC/b
JyjMPNmpynz0BzrRqAcCd+pbRR8h1rcQGlhO28b1nc6YTMJ4lP6Yv16xNMyentkj2O3mSx9G697e
6UHuNzijWhD6HoTwCiTon0db4qUO4XJFKxkmKj8AgHVS3/luzqRkT8FaZKJEa9FIjNLSOosv69/H
4DXbwa/kqyvS6dXgiR8O4f2byi8Yk2pDAlom2lEl1sjD3MFsc5KMGQaCBkZ9GLKx5naFO5wGf0nK
9u3hP11hpKJ5RU1T9Y+9IOa9k9jOULpXtO3h7SnAQyvuPrTbUcdca4jn9m2Ql5sp+y1OdjPSd39z
XEVPo45Gj3rYnYMgYQUcwUNjwO5RmpclcBFe9ryxxVzRyDVAJaHKJD2c/rhy1VTt3IAuLt4N3JSo
IvQaFkppfxW6fYQG/N7i+s/JEL4werW6iS9l5bSvrWu8Mj/8HshTBGRG5i4MImo8uoa+ZvoxJsVX
zpdxYCcB2jb/tOsDzpF1SyRR/rh7r4K030ITRGf/srWTdaB/si5YryOUCA3n6jdCgq1donYlFwnX
R9l64w5dO6P/LKJ7QfWhRe2V8gVj8KKb3kGM1iY2zGCj1tEG75OsX0ZpdRnYjKE1J6T2yhtho0hg
PAv/6H38pwf5qvk3NGshwiUhejdCSD+VYajUXoqj5Eqzxh/UPZ1Fl7NFQlmclCrwMgKQQDauPy6d
VHlGV30Rt+uR1HDtt8JgwGnfXJYN1eKWndctXtBjoqL0YP6pLS4ASdoYNO2mzYen6u+NAuFWDwro
M8nd928aE0X1JB6bpIY4Knw6/FKgoajWvC+LWA/ZsvFEC88/bcjzZGMzzv5eLPHt0uTQnbeSVjr+
RsKIxRdA8fvcuAzPvStAWFS1Wfs9w+cSFHwibUGN8xazh9pV6Vap+rKZam2hZr6KIT0bvM4eMtuE
CtBEJTy9dNvlANkcBdgWWndDHK0RtK003FfX6FPMevDqVZK93apCgntt8sqVf9bxdbbsFBunGDJF
OHwP851shLcDu7o1vb7+yTOSFhtB4GsA6kz74hI2o7/B0/4LbwTd36q0aMUmx9Xm2yD6Ny8fe+xZ
n8EJux+JNrPuPmvPSXqAXRkiXhTEvKDovZq7n1UnNM2tfqxCrdI3/c9Js2C6kxxu39iZNNRYbM6u
M87ItS7VwzlsXoVQOxN1kOgJ+QP50AiV6avViM3tw8dPorzx+C+8/9mBbF7+smxTTWv576WH74w/
mFH4q7ieeyzG7Qzk82nvxaD2Ql17foAcx5vzFCdocCgsJ6/ziCpApG/hO/COxTikFHNyixpeVXid
4YSXVqBILTE8DmQpewVNgVX9IDsfrJulmVMVhZbOI1+i9B2yjXK+q4fdMmPXgETaNBS07NvL6PpX
Q2IX6RcK6n+mL3hbA18tMM+doCCVexlNcFij/cttRnPWpFzVvPhU2OYwHLIim7ny61/NSfhRlyQb
dgta0RcqleGiEdRjHYIUZhyjjya7XM2XaYdqjBCFurWJ+JPr2e4rHA3wYuOp2SPcBNK+6qUXHvwg
JYUDu9vNghXLHe2i2P2+LLjcbzLC2rq9ihxaBE4YjFIvOvX1r9JiHSeynoAwDh3r+plwQpW0cgmy
LXj9NHaeLPX1rITCAyrC9IcJ0cJoG3wzEeYaZ2q9TGDgUz5rEaWbqDx/cJ+aCYhFJsrTHVMXUoq9
D5HsAe/FtYHT+V3/7nmsHx3u4y7/lUQMz/FiXVFSKs3j45/KVn6+LfArT8IdwF0vXCf80X3/WV7H
s/TvQzbg0Rrq8ydq2jGeo8xoPnvdByTwr6sse8afUf5wZ4UgFVEq5j0rhOHyzju476+DWi35jw0S
Ik4Me6/Nhy5gO938e2Uv6t/70sq/KMyO/HvpeG8IOiKNFR+HcZPoV4SI54jWOEXaalU/fjOnWGt/
00OTMQQRoBEn6gHyjjyQ9Ez+0FPhgXU6EVTaffLAsMYxqwaN2dLhMhWSo506bSJJ6VwXejVLFhOm
t9GLzSor1lwo4i+3YeVnnAHR59rnbzFyy/J8XlacWmht0pWPYqxfc5IbIRN09vgvUVBv+1oazXcx
YNlw5x/oMl5+BhTEsdRMLlFwLDYCuep4Xy+F1SNl5lb/F1IFDCilG1GrkV8XAbPuHiDr5XX+W9a2
H9Cuy8+mV2xk8Q5y44AYJADDzVewlYYmkgSkhQQ1yr/9jf4E87LSyGypEeVmOziNjovVMNJ0/Oq/
dP/mZTZo0vyygYhPZFzE7AqaxTZE+dGjtiLk6+YMSHJtYLk1mv/muZrsgQXZQrKNXUt+nCU03593
nt1tm3tDttINdkw8SU032X6faF5Fh9fT3EyLOvmUyN3tCOtffEtH6jBkz/zH0n0tKZYkWwD9IszQ
4hWtNSSZL1iSNFpr+Pq7ouaa9fRUV1UizokT4b59C2N5kMCSF8bVqHyF6bZsZyugC3lgl6Lw287G
SdELQIjqccA/GmwSHim7J4cp1X9gwz+/jLD/5ieSmEXchIiaQP4YCY9XlneJDy5LqywC8gFchlDc
pNyHUxptIojWEqhcWW0EJn5l2R7bh5ztkdanpB8boOjjw0ZAL2ubEPBTrAfgkdNqrr4fnrtHZ/+R
5ohE1WZawZ8r6y9RBkLhGYbCuSZ+cH1JtVvGWjFooSg6oImqNru2FlYMuY6hlHHfZni3eYe9mG7f
UxaWs9IpNVkVpmPTjppkjku+Yy443IulcJXqrkRmsOznOqmB0X5hMp72pyrqqE8iXSZSQ5rBEUvk
62oNzdO94cpZe7ZzwVTZku3Z9sXOS90RIcqQMdAN+UVqeJu9HD0z7S+RlcVMMMiDYlnmaARdcOe2
GuXmTpofunN4gO/NLryMNlQRxlGbxIIeJFZbS0GI9l7KSPJe3y0F3XgUJ+fGppWb3+VSfDrJfgiJ
UsgajWlFxZGPxI2qhrz7vbqYtq9VCVN4ORk9neKhqxPJ9qP0hnJHhlJibu2riwqg54MI9/9PkOhX
bI4t9lYPyOnkTaxGWs4hm46tebp/Q72vppHVUySU+/KlkvbUtQSbqDBH/hWvNiPtbWvfgroUubRw
5eE2XBwFr+vt4Fx1Ftufn1/HzruB07zJ85wij8azWf2QrugtAviWk0kS/PXDSfEQGfOuUvc2wtO9
oL3Rsfzcf94e5RjTFx2atX/Xl8R5l+Y6l2LPc7rIuMWHyjztCfjZVQ71XdA3otBuRC879lAGxM08
KssOzUdJ9mixl7T2mG4ZlP3AZPTaqFiyB0ntC/vC8b/L15lIQ/nHf+VWHHbsrDIy3Yb4DwNmknOD
pNKPuUg/pDE9dOKKYKxU1gGBEaCuLiW+Vy/sh/dwV8c2z2+dPQaMp3lKs295RvsSAcQrVNMLYuRe
KEhSXsZFbUjw+NeYXdvn9ieQ4KqIK0BmzMnC4SVQlDHgtoz9E5c718kWgol1JsDi8TOixb/ZbDdg
iOMfngGFYx/hd3jRBcURFgLpUko0E+tjaZFuSJ2r0iZOYbfH7u1HGlMp3WKKUA3G4rFigptB9dG1
m4fLuIT3nm+eb5WAU1kBRL/4qujgchg4Mf3WuOfzrUbaCzw9lVapdfs5k/z0YuNBbv4WnTId5cwx
L02geP6djw4ToyAqnP7XO/XEqmP2Q4nf5DKUC6gWk+cY7nUfG54HiviuHnU2V56NjJtbXdVCDEl6
jCGwwgB5iZdOKyzYWSkBQxI88n/WQ2Gp15fF6cjaLz8qIaHrXdkb7Hh/qku9Nta2Q42yZZL+4ceB
FvcEDVz9DbUGWb4HiBU6Lit3G+QpHjruOLy0GpIasepdMh1osRGu/WE0Dg/nq9iY36RwKegw4s3L
ASy6xxcmtR4O0JCjnMHvhb8F7AOLjxxJKdamIo8S3SG12Z0/Jj1dlRrvwF0l/jWn07MFIQMX5qHU
CqQk3OLqwni6BNuRUj/C8KqQrKx6EVu1+q70rKWrVecZ2bCOWH0kpKsYn4F85E8F9qc43tK0NNaK
V1D6M4roE04OMNxEBJNImkflwR/Tgd5M1Tb/HYxqS6lx0HolK7GJ2Em4mTzwbMueZ5ZREDFIc6rn
RzKQv9Gzs2xGfI+g8+aAI9K3u3YbsJDJb01pHORpAXSzaSkkoGZ4Ymoz04UTH8S6M6T5WaSC5WZF
ii4AN6OSlTgjE77GDHA/h452Nz+S+zQCc0zX4qP/EAMZ8p5YZpCqJnsIu/s57m3w2KT6R6GNVkIp
FpqqdfXVtA4tFNvso/r+uoiG117egfGFRw9ri5HiuRs4V++OT7EqPKCd7CkQPYrLyjSYmoAgTAPL
CadotGHfbK3+WQVeJ0dMxyC5Wjjcz4/CdY7UXdl3tgOXAtJxnkX797rYJ8MCAwWE6GxFHnK8v3QE
TdtoevsO9L+SZeYwHWXR0uTIaEsXn+LpOzra/Z3lRBmkkFUDt4w1dCLfmFWSIhO1MzgXb6iUGV6r
/0i7iH07yfEhRGM9iIAf7HfNkX08oDeja20p2uieR6oGLDBsY7Edn/D6tayT7e8cf1Dogmd3AA0M
C7C+14m73nr0z9/g8Sn8I2vK+uuN1uDYFnYa2m012Yvb6er7/OjcvV3z0wZpORrFzesdyxEEvJPn
YLwfXxcxSskkK+/A4Dzm3UoWwMogrJJxMjxXqW+VjBxjAWyHYXzv2PiHifAHlbnoMQ/pB/MViB4l
XhI3XcmuANcLvRhEqpqi4ipHQ25Loim2u+8sXn/4b3K9e+Sf2QIbhpsSjKA4VU6YiKsAQ2MWTlQA
TG1ZfUti1DG0BcZFlcpGAjAbBMtvpldvHB9FsW7yX8cmmaZ66dolNvoRKBHx1HbsDfkF1PdVNjXR
KweWFG5Ghj6hynxuXSc3+OQzo23Ffw8wI2rZb1Y3kguCq8iD/e90vpsx6dfE1z618AlutqRoxXTs
ZPrxbGmV9Lm7fI2iKkwkWnukk4wG4/q77c8w+6uRr/tI55orvH/MKX/e/4EJ2stzfmgKUeAO9TUV
VLAsIaGUzy0Oz9W/aSBr19koFLO1DzmYYqaxr8J+ZLywbahiPVVJRhrZYq60b9K05GbaphFOVod9
U9jFYlJmyZaCORbolO3zanibEPU0P6DQsPLeM8WTfQ0onyCrOUDq7EsCW3EHu3vuA8N921ULuD0V
GguIns5IDwnhbF7M4uynWqIpX/Rb5dIyuBuQjgtyywJKTebg99n+fuaw/3alEH7u47Vvy1wJBkQh
BZmDUKBznoazVXnmWTp0z3kGKGIDlV8C4fijzp+/t25CAEUgF6XB7q/vkJB1Ysjy1uk3kiIuNDfh
SGokHMVxLh57IMFqrkvqzHJ/iqZXPlld6ENgADqcgfN68mqGDttw4bUtRu2ZGLWP1hI4eqkA25Cq
Q0xSyDkKiWv3xoepE9DS/4woBLjm5iDUimZ2Pv/ZlafFy1eqPQyIHtqEAQZLFZCywDw6ZYv4XuIX
BHbgz+NUpX7R62KXhVsgsLeWZDT3Kv/s2+bYpakvN5Uweos1TKFJPcNP7jqd8bWheSVg/GdrBq9J
dIhd073xZiTTKInl/8ThiAT0nGK6SDldCxpgnMMfbHrdWGBwaSQry3q6iJ2ETyYCXOxnMJCLwq7S
shSaPl97U963Oo0A4ObM8s11My6Cr1O9dNZ4wlM8XWHv1/AP05orNpwW68+UyeMWjqBMUTakip9q
Othqx23S1eciymTcM2stbUx3gvu9aKoOaxmXLNy1Pa6TGM4Rtd3vjd3/hdVIAuLmye1dQERnX557
R5IcItu+/EfhHAisvlr52JDKXNjrgQQzmwsvxqfmUx1wrcp3SXQHCaMqV8Rbw5eNBml0SP3rngsc
9VLS58kCX27N96+MVp8CBN2xQTVeXjsKGx2ycKmVQzaf7RLF6UaPxNyu/Kkue+nv29eD09Kywr+8
vComZEbIUZC03I99Pf/LVI91CSooHIONUIHnT6Jx63wCiuG9tdEa/akSnT3cphOC32vbPvCxxKEQ
Ey39vW8RyBauVGrXyj7YtI5ejfXow5U22IWVkjXIpXaouJuxQEABb+AQc8Omueym/CDuD57uiPV8
PlE9KJxf1yJ7uM337sqRrJC7FHOdbO/x9+kwaQRrl4LyedlejqGlkA5UEtgjoOMwXFYjsnNf5evY
KAYaQo9gyfQYo3A7CS8DA3OkGw7rT8L+cBiu25daaBhvcl7YBDFCv3WOhWkZR6JEkPZ96awGfFz+
Yysz+1S77+J//GSrqRLXjd6KYfqqI0egtdUPcOkq5oK7DHNZyEv+DOopZJthD2TV0jgCRyb0q66p
ZBqMU9lcnH8bwE7VLMnbLOQcBBZjiCR5VDedM6ObavD+uuZvoIrE17Od8B4nC8ojbrJ81cjJdTRR
AN1L/3LSwwxDoAVmVkCcEcvcuxndYEMqjqie3r6y6hyZx3pk6xoLHnWofesf3FD+9jZxxLBLBw57
1YTF5MMoX2wbW65az2KKWeyasVa6ePi6f0MrEv1ctJBrr1VhhvnMaD68B9NyUgOIgSBH3fK1bL54
61YE53j9WSo4Z+PnPYtJZDBc3v6QsyGCb0hACSvB+cYK7bRArBqu+nK+vnOjQKi6lg/VENeSLSZr
y5q5fO9v/9/aBsUMrZsppVrvciCnGbTm/7P08/qn0o6jPZKt3yI2qADlGOhEFffKI7qK3CLSY45n
7r/+uQz4/U5SZV+8epite7sy7nHXN1wyX7zNLroymx6yTTVTePDuEhERLPFFPd9BHjjrAaBvrvKI
fn28zf+Ck51uuRKWg3Oa9Xt2ntRPa0FimJG3uufiJmjoMvv0QwxN8/1VR/lrLpHJqtnuahDSPzIF
ltzV+IS2u7YcINeYUrMQP5UiDNDJVSjNoquiIJFfZinN1TW4zbyM/X/BRtm/eOCmJUuPdyGKwznf
m8QxLH/mr4dC7F18dz/9iyBdUvCpwNp8Ooxmb+fK/tjMeJju5US2DByTPPmfJKJlL8dtp/N5lLfw
PqGzP+tlIcHC/Fpgq/y62Fy7WyS7Zu5cZ/OYldi2I60Qu1XdpEaZdGX57EylQ+XFUL24rLdS2++z
zPSfi7LnhcieomTelLmd2iWofMJOhFcaW2PEl6PIQJ2UgXrt3nv2773kaDNZ6p44lP8gnS0bm0mi
ua/uKZRoaFpxm6ORRX+6LmTHUf4W/asWiaD7X+kVKXLyhG3/pMeReD4+eqNzEgGiO66LS8S+4dHE
Ycg9Nzak4ExoYnucdUNni6mAV6tYe0gPyy/fxRP6voFoMKxLr0N0RmSSmbQS5VjTeDv/99/Qhz0U
RWE8al5/CXy8VXPAFPjHu5hjcZso+lHvi4PbZch16caGseYZF8zW0d99n7q5cnx84mceoFIlWj+a
Ld5vvFEqj8dkt5qdrkW/8xY5MrznJrFbNa0u5kb16y0UKH0k7Wuyt2T4pabmg+FllZTZYoIzjj8y
qYRhsNH1+qnhC3X0UUmOGUfNKRhM4DGoT/97lfjLnnxD3LsWk59SfOwtD/DcxEwxG/my8ShQJRye
yheRBMEUE+0khQDQJ3EwjFoX14eiF8yyOuJNxrygHvv38lgw3BdVI7Wgxw7FdW31/aqtyASZM/Zd
jPa1fexH1wUJKgWOj8h/PtuGiYVthF7TMZRVlQYIYNuHsHcZgKoOX1qfBPf7Og9EybbjF3xClQMQ
QWI6fSNaj1oCXFWPUyN+13lixn7tn/uu/OlbxZUtetljLGRHGkHM45/gg3ztJ/jJCvjD4S+4hjfD
jWNeuT/5meS8wTH/s+0vG9uGe2vapgFIGNa6ioR6/hD8WJ601JLaAGTwalaQzLqYtq9dSYqCS63J
ZBYauMTN8m2ZOGLw5yqxWPep+M9mC9JUXJezq8ErlZJb0um+8JMAWHuKSj//LB1fdvxX8z2eCuhM
aYW7gRJik1c2bLok+eE/wjwrwyQ5zE4cD/FSecJzsTBpTYKePFn/iXnJN8OiOPN1BCJ58lvbi6RS
r4i8dD+Y3VV383Ddl5X7r+/g/5O+SbTtE/mYuVXpIwc8UpLnF88GI8V3ouffkck52rl/Su4jp+jn
fpBdJFetZKR0uNeVdYrCM/IrQ9f56lFhI6DT8khF3sH/LRNp3VIlc4MVudRLUbHY4BPeo9XYqug+
6dmyC/oaz89UD4zWLad0jWdY+qyCQIYhZqQll7MWN5LXE2z7QUXQB4AfqdUI5NynZ/H669VYP362
zfB5hEgpE6mu1ZRGEMPD8PnP4SD3x123znWvHJOwp/Y6DS3Utnsdmex5e/2t+GlnimdOYMPUncNG
KPQ33Xu0ZvW/aCfWBUL64y99DCfVK8PSaf5J/EgCEpJlb7Xn2O/48cS94IOdRN8NV/N935UwCrl+
Cv6ar4jCxY0021tNOxgw+3Yg5M8JNdbRKnKYSbuHMf69Y2OpxQCQ7Yu+y1sbmyqHS8MOKVbJoX7r
Z2qTbC824dD8u3wVDWB870immpm2joimd3hhZhLp8NVxvnLEha0i4BIeetRPbWXEcfyz/w0eCvjL
TB7E6Y7xY065yuVeIRhBwHnHKolbPR6cEnivL85jVy31t76Wj+MoJATV3Y64KiV2Zd2apsRQjTnC
W9hFK0NBLjOo7ZIpiNVwmeIdJ8WS09YuK95+R/KoAb9X4AgRIThE/CAAL5sIUvmMOfAuuGBzI/d1
ln15Y4tLtobLqoAkdt+7Ht7DMFfU962STOU5VTxzg+3Zj3fWqbK+zZ/G0aiMnt5IjtULn63jd3jT
S/Hm+jyLq2PnQcvwj163W1a8FKW/t8CTm3pBsmbMefzGf4bCZPzxYxfvbvVqpLhp8NcipZV4KNO7
7n5EKKERmgjo3572lh/NqQt4YFNYM2kVrJLsX3xv1oLrEWYSfrmu9VlceuTIB6wtRF5WDfHmI9mP
xf+LfmpJiu8/7+XbgU5cqPSntjVkfDain9YDdCBGmTnYupYTASPLIpdf+omd3QpruqZnCABHO9mL
DYK9z84MY+0++OAMSUhxjRvxkvWqXuknXXFsncc+oUEKKV3g3Cx/z/i22jP0OjRS1gHT/+jc4ZZZ
M3BmWtUgsD3XbNnFDTdgjLfKrnIa7VpJxxmzE6gzRkpQLH20N9OKTrfUAY3VjgtJl2Rphj+8mZhw
VG6t+jvfS/5wgjkCYONMHxgsqS24rYQY6qdRBau7v/Ro1dIxn6tyY3sINFvprasB8X3+pFl2ESbr
ca4afI/DMIkg1TCuH67rREdoFcHciYh650ZiAM4pMklFkX5Cz192RML648IFCluugXf+yEppdTeZ
8C4w11WzhyurvToMk75V+GaTdccYq/YZoAy5wjO6LmyWuCmaFkzvfdLw40h1xy9m6+zg4Wg828GZ
r5bZ2/e9YQiZ7aP/NacFdpOTuM5DQe/SKI/qgQ0ECX+Okf+a6dZPcvwk2fjQW7FAILTRt2Vr/Tsa
akAxHBOWodOAfKy0bwlAaJ+qkdINxKXUuZrQsBzAH7HbNNhK1dDbgobDdP6ZP0GStE2dUzkS9Jy2
xeevk8CGZCOwl3pc7+mGB2Mbq9ySpTvpb6RpyV+kByfLqUztiOqG25AsLzM8ej3eUidql4Q4gcIV
bMdWYWJ9Xqfd1iYx56jjV3wrYkq50gEyaBZsdgtI4VRf25jlYBTkLUMA4YUJ/Nm3miX+lr9pGNQ3
uhjYINsjfuPoGnpLm10+2V4XzWD4Y9t62dhLZEEg0rpqAso+0mYdUGwLlJVuYS8/PKs9X47xCIIA
7P617eRAMMm+RQujROkAR+e6CNpWTM0fgUCSlcU8aawU+wto1oAgWBzSAR2B7MxxfcwzFVpsKp/B
/uuO8PSPfeH5YY/BXp4nk+n6tb2mqnm2jhDDbR/fmzZr2d8wvT9xjYEKwsXe423/2C6v/YVIhyXo
yPywvL/9o0/BOzHpGE+c78Ev5Sszj/dDv7w2UEKtk9n6ZHbfDfyzNuLNMAhAX3jksO+sCe3pLzaH
zoaxWq5K39A64KgmJkvD5qaq4dpOFAMy8uA17PaHI6l2dkzyJS8uOQeV3iMbg7Bsbv+txDD58/k7
TZLc/q8Lwvy/9E9G/txX+v9diM/mfVLaZGuxx7Nnt+HZ758wGHN4ECntoe5r/B+0ru7DtNMIkprx
+OUxLW1/A41WO96MAPJBth7RYz+wFqSaF+Hxcm8w5V5tPlyVdP9tthaIj/MD8I5ja4FXo5lKcLBb
mjrj/1IhROZLfTijDRZTKb7b+eXvtMeUmGcviV2LPFqDrrk2deYRW5jZtuC+wZVCAAHRmMZ1Fn5N
0Ij4EfCDbX1HcoDRGnAX5JJkCVXFMygg1K/OhkHBVs3v4VrEA76gCaWS0X9K7JZaCJcQewexEq/9
ajwaayJJWEL4EVDK/Ck2L1USs5FKFB7vcubwvbrLBTwV9psviH52U4/hlDyLr1PvsSydWbScq5tr
nacWUhP1gJHUZ9VnTLNhV/Lu5RChMvkcGPlcTmaCgUj6JYFKHmBvzYD5hIG//YrJPAqOIhGJqLNj
I7NmUiNyjoC6jGlVnFki1ZBnX4mWJmi5vePCzHON8w1DMvdru5Gfc9FZ4WRZz6aH4uWG7ZFCKKxs
B2kGIeMju92TUXL2a/fzbhxnfNSqr87+i8CHOZ52ogh9PML40QLLOLJZXsad23/Rr+jXgZlKIJJd
B4FLEJlv8R4CHSgkUgckKGaXtWWjnfLpRbT0ZJQQEL7js2cwrg5Eplc5XZ+gaqKqklURHKSMQ7dC
3bK1SGlG1djB/DR28+mrKLJq4oUysZwABt1/ZvB+jdU6/99Jw3gYghRAIVpyZlqAmDtZSCoW3Cks
IufScIU+lDTyP7YOPFfbez4ssA0kv8a58uhkytl6aBrYvLBtOmfC9waNXZqpjmlbOwFgKu/ok16Y
vGGYNw5WX5sKPtlu+GDHdGk2UObNjNdsHcyGEOaGIawla8x8q5gF0YBUt18e9mqoFPKv/xjxISFg
51mHWyw5x1xtX5V+lBwdukEbj9Aqv29FyXOrZar7npbDQkUBL917h2/eN53nf/v6FoJue1r3n+0k
0HOh1gdP3/r3ha3bqDdbyMXGU65sL8QEwTad8yX4huVy9U+6+sxIqWkyDkzuSttN/UWveelswTII
SPXMMOdhfaK2ZN2eD16zEoB3uXRQxLnb5GiiuTJxBaLhxCfYnG8czEEFwCfbiKyywobZ9XjCIttA
yWtYnZ34G92w+CC5iXRT3/fZ82s9YI3L5237RXtyHCxMsoshKY7flR101XRWmFfHzPZtODdeBG4B
c6lTTTHFWUJJ0gpsgYOkj091tm/P+oFaPMN71zIG3QDyObf+dZUmuOgwDYSWZal1XjzKyvDwHEGg
ePdTpATKaLKkeg2+AWqwqQeLDyPacFDjq5WePf0PMdyfxsWast1Mkm/ZJJqSrG/HAEMDJHDii0YU
eSyISuqpv0wnA2eZjhl/VuxGmfAptm0cWVwrurE3tVB2lJhnr22UEJYrA7aaoJHObfR80EcFSsqq
9pio71dd73QYbvuHOd+bygcnjkdCX11vF0/ufdWOKZTBiwJIvxZss1K+ENND4/9gp5QeOWMzTW8b
bx8Kc2JnEnF8wPFTgNmrHIGKpRkEF549hkGGYvh1f679a0KI7Dpey8q3677kqG4w9ildu6YoVkX7
zEcp4SCSaGSM/XNNls+vzvSXymQbo8jJ2HopQBHuzUKDSw4Zlrn7Gpd/PdtNTn9UI2eGmAqPU+Hz
TePlFPfEUyCwL3l8u4lt25eUeU1SgPMjTczlho+nIuznFHr8Jz5dIgxC5S/0u8T8nuEstP06PWWk
m98cG6eJQvqiHptF7qW1aVYwvaP5uzFBmke3kyeGx3DjP+4m6yLXyZksW3z6GdISv/nVCCMO5SfY
tl8qu+q99h6OWLY21oPVC4BV5Aqz4tFyrWwypU26ugkASv3z6bJ1IyH6XGraFp2UQisNUsjI9DJU
piasPv60FAFhsFhsNhwCxkT2Ywu1cB/nGCms/1EDN10AD3+FR/VlXjYdy7qgdbysy7FEdX0MjBrj
BubwkUIc8l3TRhzHsfKue+mc29OeP/tiB7+tH3tvnpHpn08n44nc5ud7hVkI0EF/NpDYGy1gdpIM
Q1gbegXT3GKiym3nL9GLoDQnhV0bClIw1C9mGVHI4v7fg3X6fhpUgNZNPuy/8YrYB+YBoAwwA5WV
Njr3d//dzc+/0YWeLfYXf6Ikrgm44tFaEvISp+LZpEwwUT3BBotYpprA5+I78F7ow+XOxG2gC6hD
6o94a3/qCrPRjlNdqZrwyvdF/Xn86HDHkcx1zqmyDl/VtzM9sx3q83TwHoBPNz79Crot8On+/RP3
ly61oy/dPsSbp5wt1SH/p0PLnWvO9x3PNY4YUq91KTTgkI5pOOLX40ux6GiwTrVHMbw+b/KT/EFZ
CTy7VliaIzHRhcEJY1BxH9jTupNeTrsT79vQKr+3sYyRfO9aTw1encWv2JpaOKvmt1aaQQNaSOgi
nw7Ld8WCZxqFo1UObFabWmmZBsuhDuI9Owz9F6cShVpVBZgYsB8p4961ApMwMqASbZ9MvZD2w4h1
03xNeNHlBuH+TsA+6/amhsERBB+Ts7ZFMVyyLmph6s5fASIXKNPYnY0kZA5K+7euKh8xUCgzCxbx
8DYw2XcQUvUwG7Z47adFtHE+SBjjPLJWPeygQLqN/YVlRyG2Ge0bg+Tk95lXoTeTPTtPtp3CuA7i
jmxr/W8O9S9pJrmAOiUXds5NlytL7fanjTAqMsQx79NF/GLAVCiwcAYmofC7VUGjBhHlyHr0Mhew
9Tq0bPOl3r57rCXqA6q6S/ndu0Na0X0RA4VlvZW7GIelU6tnvl2XeVt7tzwKVXFuRc7tSKTjqwYy
xy1uV8kNkaJjHZ6+LYTSIs4qgmk0P/8MUrXFNIhm9rOXgeRPvBdzBhzcN2oyTK7OdpzK5S1eDO4w
3yXs+0yUHgrLZK+FRNbLFhZIHUUf8sWSeD8+j3fDZV++jq55EV2EXKsPcsSxityPTbVFDMUdUXff
CsENV6BZMRBuBWRVWeKX+SVYIPFevM4jz+kdBCSK4pHjp3SI4xI8mhKhymmZrAlTvkD1z7SDHUzo
9hSNgR5nqfEpaIVa5VoKhLmUWbTl0U4c8vdKpvFsL6sBiVucF/FeJHjO8pCy20d6gdr0Lq6/sjQJ
oGRz4HP5gjVg/LDWX/r49MVHLtOOhUhN+TQHjORvv2ArrJN39dDb/azLuu89orKMw4aUoBL0sn8Y
ZspRGHIgr2SVKZtaYvIePwnfiHI464lZQ9tpIlMOI1TAbEWwg8JC4YlE5GvsAnkGWECM4wE4chAT
AJmbVIPW6B/RqrEItr+9X4BKAb3hM0l0UuJNdqbg+r9UuM5NRNrVfzSTdflSnlVf0Sz/O1C/M/n5
8p/x1rI4xoZyU0W1E+mINGia4ZezPU9sgfxMLxwIdPH+FcfmZMZZ4t5eOQ4JVRFlgWYxRXuwvo5j
twahbrDmvA6ew9fPc7gp9YzqSyhu4IrQ+Sq0z+z9YoNkK5hShzw1e6hS9IRDlPpVj8OMKoHfOe79
bnGNoIngfWPpvg+fn5sJF9++cJiXU4sDUPYshh7FnlCxhqoBkR+3Ay6vdp1kAsmkticfDqoozPK8
TUctUAeZe9lFBIqdv5CnOW/cCu4aZU7HZq4vy/LY3g3Hi7Sx4jylZ8TSYE4YrnWUiBdIVvpZ/j61
gp/i7PgfMyKfjn1AEEnyAVTihUthNvffoZTkQDdvYedsamPEKSsixAxme5taaCOMz0gN+E+YtUTy
yIu5Bu4v50wGOY8m7TAhOzETDv8kIvU7ypGkGv/VeF7H/qCDBtDgD9PPYWDeOIvhgYbek59Qb1qL
VZ8tg8Ouk0VTgevHm7Lxv3EJqm/x1dzU/vkIqY1X2iIkmF1xX18NAu/DQ0w7GQbKiH1Oh8wgvtj2
XwNEWHNyXa3vkO5fQB7uGBMDTEvId4MzP4mqwxAS8sZv235t6HpCZ2/8Tz3H7h4fal3OdD0SvNTz
+/qtORNkVxoHgSIKJHEHDfx8WsH5pBkJArErc9iHGqnMD1hlyyu+dHaZo/UfwoB0b9mf/SjStFTb
dtDXspa02HbzoB0Tj5rf/pxpPAhFv0XRRShBTUc8A8F8Vr28ocMNUopQv8MKwx6hvApSkX/3Jqgq
kxXeYgrMU+34a3PyAkFgFlzXr/1M9YYnWOgmerVb1zas8G2THgxMI+/UY9N6cDCiwq6sG3i11Xvv
XCBSmE0ApFBDMdgQoUPxgGNcgBsonb/CykXCYcSgw0dAxME6DGL4V6GZcWcuDtJ3KYx21r5sYDKx
eGqtZ5s6QUzLZhR3Lc75H/CHk34ZzB4i1BWrWrSe6xzH+7ZhS+RPKhBoq3cr2Jcr5J7BLM12RRZl
WE8SBzc266KsMCDNm2Kt29txvO4CpijuI3+RDv46uDFsOGSstaMut3kqb3sRXcye+QVMvr3rnr7J
ZVxhBg/BVfs4o8Fovcq9+uCIMCuM6S9eCZTluWoetQUr/EgyqqsfrWpXsKTn9tnINXGiUXuAanzM
bCDKh/rMNorwR/IJ9tn/uv/7IiLqoWlZtjCVWip8Fvo4aJ2wp55CIA94IuHWxQ3R9sHoggGmiEAD
IX5T8WBQiqt1xCCDj1b2nyCZGQP3bbspmGPj01HWK+LhWMriMGU4lFKTuxXBLYfxx7nVzXYy4BwO
E7oa319olHEhQjitm+OseGztf67pQrqLaNKPDxTnRaaL9UgpY3hcyYzSxWGWm9i9bx3ZUhAxAEZp
Nn2yxZpD8+pqOlCIgrTAwbBss8WiA1EFl9WygX64Db2kWig3CCrOOBMrUb168xnQN/jkAXdlSzkv
A1o6rYTSWgp4adecHSvr17/VdDbV3GI+hb/uGa+IV67jAlSnw2NhV7ZRRYP+Lb85l34aZ3mfL3Ix
oXXh7n2q5xHUZ1sPOmoccC5yzdgAiQWrKxb2fPcjbCL65h4N4TAH2IK1TMICCHS25K54sMGDO0Ky
17bUMRPxwbmxYYcUl81pOd4xfyiQY05J6TwFQr/GbPsc7pFORrAnvjpRhqLPzMcEML/tzQLX64Dq
e6oFpXPW7s4BqwKzvtUMtrt7F8KouWs0UHSsSpY4lhQRgtSSLQ5YtyJSo/NDtkK2gkzkc6lzPJmt
2bl1b10lc66GkPjFraa6DO75HSIkhKe4Pnu2Q9xwktoyKsf6AWBHKcspEXlhFGs8LWbjDc8Oq4zA
R2aJHEK64iGB8qToGIaaSPEXonZVZJIWHnxpWpmBedGcIh8G/Stsgt8xXeT7Uojxckn+iIWA+iX+
TliqqLEtEg5wEL/hz4DNITyTflm+22ESfknDuir1NNsll3I7/meEEhm45rog02pKsGCFgK9o33hM
rgsbaWeTIzNTY7jcscoH2WydX4wu418VYcxWmh7p1d+96Shp8+oyievyU4bRodWq4BVcbB7W1GwT
3thTtSFrCjxtYGTr0zGLNa5tWblhaXLS8o2R82lFf/bsxWbPBfZu1bqBAlV+bsDOP51VZmLHsuM5
Dy3Ef5twgp9knNj/Wx3WySIFBCo6W3aCo2OJYJrgw2WBdENdkO8R1lHDAZFy81JzgvoytvaChWbr
MyDMUd7kmiSMC3Xh689nYnq2gJEETaWRzfhZkUAc/CH2nhdEKo+aKSkDQfsSj7n6LFIY6vXsn3TG
Y01ikqPo/tc1ttH1bLUaGLDxusVJbGnn5plIij25vr2QYyFXPtU6U6Zadgq10EkRyEbDhIeRQViP
v4+hJV6+9nCjHMRWZAf7jTql8DC7U88wtv3XcZtDepIupSRYaTl++H5qbUkQzsqmsyheOXtDQRGa
LXF+9ndljENmsavdx0ERGurCKbRPtvYfeQCFN+biqWk/UXkTT5jW8bJx7uUTA+B844P0t64bHAXp
cLwr5UfyuauHCGY5F47yLr420fxu9mik58mB5Khqsnaa4UexUIo7VYsXk+DFVC/wt3nnTy4sU7hl
5SJYO1tLtW+OKAVjJ4mwbyO9zaYI45V1M9V+dt/dUyOQFc09JWSlZCSUEBz/hs4Bp+q6bsENs4Gn
NrWczmxm2qm+kWtlzy8t1Yp2U/3s/PZ1+sLvUjgylK7GecUn7MOwduTWBJ4XCnf7VfhL1x5U53Zq
HnD8jP97fyfl3Mv5PppIdl+vUi7Ex+fxwZq5UrJ7RUHcNWK9Vy8JDmRc0bCxNg7M7qQKjzKl2M/z
yZ0u0kfS1SzKxSzEfKh3J9tEXPso2NAJs0U5vKvyp4+u6GlIlabzXD/mSWl4SQ59l6rLrlUKj49q
CW0Bj9vxU5GcXs1ReQLkst9glMCM28zWIwl4bsWSYxoYBeO6Fu3yVYv1XHT+eK7x4LC42OZb6eJl
xiFWAuv2JYu8nIiXoqnicVVjchUf5RrPc/nAx0QxhF2FVrH65mmT+DOeRGkFKPfe9r5cO6J0zqHN
qcb+svTGDsfKlux8P9rhy2yZ0CWAYOp5MxKgD3ZT+8IzLtb3zUyXqhwQ0/iBN42PuZ67uwl09CKG
3mER7cR68ZpXK74KG9Gyi8fiOUE+bDyR+kRPPhxmp1NJHjwyUXM5As2/+k9ymVm6u0GKHK3j5Ytp
Dt32vpVI1p73YjJeVrXtfzLXQlKemSW/KyX/S76QRdMQcuJGejbmRfiQrbixzavwDI5rUH2/vAEv
mTXz4sjmL6RkjPXYJaGqJ6s8nCLF7LN05mX3LGcfTEmV969C5OvFMjXbvVxKr3jhIfjdM4wOvEAF
bQdfjayQQOcibiYnPrsAK7HZbZbFou0mv5Mb8xDxbYyoX/1l/t1yb7bVzTwkeAyMRestTnBevJEc
Ztqi41yH7DDd7QqaK8VmuX6mnSqtmz6jxOrlrnTtZbYcdFuZhwpkpYLLSlSuL/d5fqAkwRkyZqS3
zK1Ern10lJ8aO5LJwJbCxbs9mIp0Ukmb0QkhjFbk3Ug9CDGO/ZUR/qd0mWON7br332NfRqi6bob6
XNt9P3Bvzkye8B8N+tVBCx6kOwg++BwwsLZX4QVF5FosUODewYr2fnLUtumTlTapUhyvZCp9uoKW
tO5/Lq3c5I0mkgvqWJyW9GJ5aqBOKXRwYUDGGEaZyT3auQoNVdTcMw2Y+ZR6ltnocpKM1zPn4enS
4wicZM/+xnvr+M3kp/NJ/zFQ/XBHvAxVfofhe1e/XWsnZOJMFYPneVc+Xv5St/paNp6EjUACOglx
b+WwMQ7clpukL2nVnSrIWAT9928XqTsdt7emqR4zPN3jIdqNxodx2+7yOfIHkWQJVSej1smONjcG
vWpm30JXmQz2TI8wBLyUb8n55rkqpvfU3H7H3/CPgSyqtSysWGUVqW+mHQZRz/NfFJn3Fh+nYMsZ
dlDaLQCTfsYtmKYm8WkXdyVmDu8JfYyWt/5rWvc6/tLLF0AHU4raWBTEZ2ACkfuT4Z/p++lSTTAm
8YogNHgQ9eCLQ4G6m7tqqpPoqIdKjlY7UOE6240kThsPdi7B0M3M30HmfglkIQSohLylIAGzuY2X
jv7/I+m+llJZojAAPxFVSuYWhiGDBBG9oVQ2CIoEUYGnP9/ylCfsrTihp6d7hT8Ae+W1x7/qb73c
IBNSaFQrqsXq66g3C42JnPZj0c4PNuI4oqwXPKKarrF4+RXjZKYM49d0KL5tb9lGh0fXjNqG8uLs
l+uhusS8duYSqiPzNQXQQTAqDM6vMC/Fof6D4O9VA3zV/BkXmhqzu948KfTLyb5+ea2GcNqpybSu
t7L47OuF4XMQ2zE+tE/r37CDVrgcYc+ve2Tef0VvlgbEe2e3IsJ4GOYytUvPUObPidfm5r11ACoA
tvuu3ez7uflgizcCP/e639xHVXn1LCvBltqimc5+CCJARtLwgbXhdpRFsfnGUginYFcpjMB1EPvF
34zOA0F1lLlz/ZKME1kOaUn14aknoFMe3TGBkgjmRlVFdaCp1dIgs/08mLCdSSyM73WqndXN4Omt
9XSivQRBMrR8yhYktHpdfpc3mvBh9XzCnwNKCH39YE5N5gnksq4qwdt7/qvs18hYjdkJRYFQNpjk
aK+tVYnVqFYU2lfKsAW16vlw3ovmgBWidn6YUJlGb5uP2lRhiUJwtO8s1Co3jecjYJBSbxMNml6M
Xmj3Y/guWP1oRTGOMK4tSNDlDqFWk8YgmvKr+k9nEm7LzqIxjlBU7umAmHGKpOIjMj+AoWiU6/F7
8llHlQNaUB/Koi//FdRgukqzkxIQmyNEpO30FtBq3Yaj+WrAihsSskI0wj7vBTANzSMqhyqqrxTq
IWJUzMhY0iMAcAlOsCxOWSedhvKTuF4abwyUU05qR2pJ4CC09Ry/Q2E3vdwXSWbNQ/0tG/E1eY0C
l6ynq51HpxczDCv10FpXHkpgVPnZTxrNNhW/ey5rv6x2znpbVLxzd2Ub+ANLYwXNqvutfCMOquCa
NvR9OhcQC2IE5A4rICKX4U2ebvUvyExWz2DTytZejirBgYDSjle5LiXX17MUDSK9an0ioWTzV2dT
6hdQykO37MpVpz5lYKVxZnyb7apBsA3wEPlA6GzVOtiaNTDWgNHK8mLmymF0jeRdm3SGPqUYxUBL
NSnbVsxjLR50GiV/jO1SfS6UUnhvFrpkt2QK6+oZAqTS32+e1pdByfbK4O9rdBtVIibSxQQ0grbW
2BrhsRcOrROxyuU3VAgtGAY0m2Z2u9A8OaTcsh/eOFa+snnZkUxfP53e2XD9u3EDYAcwwpr0jAvZ
465bEqjPV0G5RqCsLacCw+7wgz1sqsdoHbwp1Y56ebdJGc1AELicr5vZD9pEFNo8h/SNcqYUXybe
OL3ePAVJbN0vDPazSpNGQzM2iJdjEp20gy55Wz/59Tq+SrxIyM7W8EMbjdDVA3UyRofq9E8WWWiM
00fN0kw0WTXeR6zBuP+dm75isjPiWPkpZa4uH5o8psgsA+FuMdVpY+an1mkKwbjdZdFpf3bDzyL9
xfS4Ss6PCuoUmr6b18UFkY/RsUeH3ais44jZ/jZ4ZuIFxtM/r0pwrTO1e85Y8pfgvu0bp3sWlDyM
X7aYcNmmduvfMddb9blTseu25tvmzVf/+3uxRtD7bs1zjetnull3ruMKGuqt3ogprLw7lgPDtH/W
Ov5GMQ1CKosVRRP00W5zM7odGB7+N0xCXta5p1vzS1yYnu/M7nPdfVxpSTA39V5SIWq/j6//KAfT
3yI5wFGGQdiBns5X57RB4AlvnMNDpsNWu//ND0wtuvGmDCuH29dvAU70HkYVS5CCf6tIkEJz1w7g
7nBXUOgMkQXy9fM12z/CF90O9q95dNP8SE498AHN6l09710DrVHS6BlFqJYG2aQg2ZZwEbvHVzhK
QAIgThSPqW7hYVnwXBsgA4sKw927Pfyia3o5Nwe2xNDb3S2vqfpFBc9H8ZSujPVl17tiYDBKahXq
pXqWAgKAWVM80AnVk41WcXV9X7LpP2R4ZFk1YPi1L0YH0Krmefinf/yjtjhB51lcpHPs/+729W/0
KPH8CTvq8UgbFAEqe3djm69npsWESDgx8PU/eoBD50NTOTYA5o/jSkefZ1kY/+l4afauesXJxDYf
AuncCIeCtn11om2wjAqpTdmuenoo480RRO4R+kqFlroGdJW0Br5rfyupwu0fAeQKxyShrnTU38hz
SYCn0eaet8s6NKozix1tWJPH8jE5Tj4BNtbErJ/EAQB1Jnpb0ZFfpISbVzS+43tTVr5Ucc1yjVAp
nH7clVk2Srknth6Ce83Co5J6lOcUAvQU3EYAchXCopWi8h0WgFlVoNWD5tuQJcZR+cLzL9/Pe/Hd
XX09XalNd18C0FupjZ5sJ4FnXPcy/QEuv8x0nmTv5koMlZFIBDPqXKrmRvlJSHhRoT4Pb0xoxTGJ
ntlxSG7G+ZZ82Sb6z+yQ0SOeNbL/5gS7g2xkc39vZ/r4kbpYyc9i1cFiyFFI1pEx4vNWqfaPnHzN
g901zqTiPtLf0Vej1AShu4/uwqd9Vf2SiIanx1btd8kOQUNi3srfZdRLpTRAaa43I5m9Jr+ynb/6
Ih2lgY1tWsDbDPo+YGqbd+FIZa3/mbzoJRLpfW/fQOUreyPxTbJTU5tg2leDkdsvhNJKfTUcOnRo
wblor9GMdYFZNoh+9LAafv+Luqe8bUiu1otwepFsykEe9x3j8/3V3i+/X7OTC0MH+rYizsYXv9r0
9+60qWUnuf4t7k/nY5zVp3nIvjfkdqfxB8OjXW9DJCTbOi0Qk+BsUXVkUAq9N1PkG6BHaiXHyQcB
TSkRCbDJ5u4dGpdHXuTPb4ko83Ny/WrCIkhWSrP9qf45+bzSALCVrUagCzLdbJh0nsSIg6LS6E3r
dtVQzn+bZMnrGf428Vfc7OKqtyJLsgpYfXkI6V7CmlcNhKS3kxyWVpLc4PPQE+szi1ON/L5GQUtR
+XX+L/dY5AVdO7N1pbEOdgAbt33ePZcGp5kQ5m2CK7BbCtllLfuuEnoe6HIa8WMyfyqvWzssdOq5
ryElqJil3gsZSKRqCOUgekVtx3LrqR3fvgIQv7+3Qa1zA3BG7Qptu9gywjKufrtKTvRpW0eJxhRQ
UYjeZjMcIQX2eAtoXhh1OjZvS/e2cXnKvATfXX5aidyL7AgjtYB+5ATnAvVPt8vz6/XU8C03EG6h
6OMVMh2ubWeBdT+rOunP3bIEu6dQbS3AfnAdM6P4gYdA6FA3RkB9TPnSFe/tcbbUv9Gkf/thZXKS
6mX/6kKOmZRX3lG2dGltiNy4l1dBhePbiFfzepa2FrTUfWHXE7CVcvV5pf6xm7DIOzKwyz6J396X
uXH2LNTP9+bPhbHo65eO7U9SycVBd5emPzjkdZXY04QlwjoX8L1plt5TNwZ1/XNqeBilcemQUNrm
ZOknHr2rKh7Scr7jBpRr/WpuUTgR7Cw+2QEJ3V4+2/OKNIP9eiJeFB+w/9q/pj78/p3+Hv9iGLXD
ymh3STYn/nzRVfmh0LgJbfEdOF+QBACOr7vhnlsd73WEureqirGDZQrdLSSC8OaQ7gAmodXOd8Vc
41BJbsc0v625c5l/8q7uwyCbOBWzxXblWC/DF9x2BVinNZifste3NbDQzlM8+xTdnu23FVat9Tf+
ZYV24dS7eFfLR7Kgo0+lksbH7F2lZvWdznPhP1go1kvlJQ++FumxCA/6RHrt/WTjI0BuWLuByqc7
3U8agbtE6/y2NT2CGspjv4HHCwq1mXA0aVhU+4vbx1CdCdilInl9ehA6a0xp+F/tGzmRE2xjrnUz
Up7fiSLgy/RD6QD6yWWkLzqKFrww/E2AJRJrTkOqPnSD36udKbxPXF3RwUoStnktQ4BUFhe4On32
SwPW5ikA6Dt176JHVC+1FsAT1DLAHaAyBEWlyS2rux0JO2edkEInDEAqEKgyzMNESWJ7N4xejbXg
Qpz5JS4F59rpAjieM8EjvN+7EFr1HQZDqyqmRWDVMoQTzo+RBiiwx9UtlInvDsL10qSQ6IbmaAYC
IbnVnRHeqc7/PKpzD0TzwtQO67uygeacWc+OChB3MlwnjEt0aRH3OFhRdVxq0VMwiXJ/GPlVupSH
inVQuXnA6UYhI0tf9r06/Q5jyHgeMZpxRrPIkP5lK7Xp9q8hZIh8JL5QOpz81jOJRlGko/Fd2ze1
FY1EqD2joI3l7t5Ijgjg+BAX6wmn9s6cBFDZw/fd3zfjku+XkmEMnbpQ3Gsz3497iykRGBgo4EYm
jQkU382HGFp2ZNxVc1LqNfDD1rD6vLb4ag5/m8J2XySI4uRA60aUjJMzHJqLuKRMx/MaES8wUgfC
WuQdQGRWOqvxm0NpQFztgmdodbGpLeJgb/emDhNCI3ioT+OJXh/j1xbYKk0gRnQKk/3xTW67fXh/
8Oe7/Ch+ERiHQkOcI5D6fOmrJxBJR4jfL/qluNHb0MqQGf/NWFhzosmm6tRwmhy7B6EwflyLuPG+
uqi0hny/asMhX0xvXqE1pFxtrF3orj4VXHsWhhFWp7CIy3WqHVcxykZGd+glK/Yj94wfxZhJq2q/
1eVwAepqZty2DFkgEua1pXfL8JOO0WA2C4oj1QMkimTqoMckZkHBRxe/zSGDoc50EerI8QB9jeNW
4u40lP6uZ1aodg5q7xNIl1a2l+/dcHGAgWgfgC9AWHekUW5Guvk6TTFN+YDxmQvguZ5m47bVC8V+
03S4qDVrt3XyV4vn8T0TxKbuapJ9uFSbwyGFDC3u6tRDWy6SW7jkZ732Xmc5hGaLWtoi8uG3+r2K
SK3Pv/q53R43gQFWQGJAgCAtxCVqzWZHjWy2rUq0fZlrw2bt/tl6l1zrz802Q2b0JAfSK6SDxwze
G3y0x/7WFDimC218fk9ViwL94eF4TDbcsZcfDS/gvG6gc9Vps+8e6v379njp9/2zZLYA25HpxnWa
Nt7fYzK1aHrpkq1V5KbR6bjZsYfVHAa9Iz4IZuKjnkbBqHvFa7MYgCKB0GQq6kpn+oSrpu40dRNu
QhqwOJoJ/avqwph4/4bKC4ACkrPpwohXlU9iHuaqM2/X9AYS4SftzCgv0HMLBRnPHvt8sFUwc1U9
f+3Mkh4d7oubrYN3SY2UHwLP6JFHccL/pBR4Ya4mmi/f9dk56c16veDegi1AcwX0aNb5STqzp996
Lz7kI390X3huzXm+nyBevafKwwt0TeP7FMvGYtG8byZ0CU+J98npkx5vnWpPPYURtt5cnLxHKG/g
qmIASxLy9yq2j+sOEEKv50HNOq7kqTf5n8b81FNP6UXxdFZuzJ4crdfxqMaLYedK8ASwxJNNk6fe
YPBW8zNYxSRJe8m0l05SjW+jF+edPT31ejEEPh9FXJaclsXd36vwURsPf+nCzQTfNW9kx3s/u2hr
b6sqQwYrLtW3XKTJhEIZfzRmUMdppzftvVWToc/+aJB3htPEIwMJjt9J/q43lMt3VZigjguYlZJk
MBikJkWpOnWyhTN3pr3kaZDCNaV2qdgrE9ycXjzNbM2Dnfn0rDOFlbMZx5rhRbeybnqWcSXC2o5J
nMITdfDAXatZTGK2ooZpy9rBmsWRHM3E/6x9PfAvHm2I3HnvbJl8LX8Vp0rJz6+DIs0oe14X081P
oAEtBTad1Prj+7HhqG5DeO1DkSfOTwetv1w7gIYVDbYVgbI4XCUJqWeGBQm8mmP+xRj1Y3rTt/4F
gQbvSfO8H5uPMINleaa7oCWP8IPHEJpuNNz+XiICc/31i4ijjF9tEfcW1t/uvzo4nyxA4AkwSPLk
zQ1M49tSsji8/L8C70KEOeS53Sc1sNhFeJDIhJplT47sVu4x9srb8J2naxwaJpiljduxAloy/fTI
s7BmgfiXSUEo3iKk/O2BYqJTGu+ieOulQAnjQ5t64g44HqvNNxcxLpQtelMPLyZJvrGNteB8dzOa
Lv7G1xp6cuvNhVhDccTFCBRtFXHLdDENsyfmaJ2VKvhtPJv4Wa71qThry861BBrxeAt38YHS4+f9
94NnuTHuuQ0to/U4nEfh6i2fq8Enz1R333i7X/nZr8J+LKq/Ri7MbJy77yg9npUINaZHp6JqZNUZ
0rdqFsYZMjWU2NuXRqhs7gSN3LiUImAhVYvDnCDeBxgnPY7AEYdiu3oyrGx+GN/T5jFaJ4sVWSDl
8pJ/Q8UJJhuGgsh1tfxkdQvkaPilv+GtxEfjv7FnqSMbIYGZII8ga61IQYJQqL+L+BOh6l+IgNmI
L5nBpLt5oZJqPndK6Ki/1czjOlnegN53trq+nQ1W776xpSre3rQvWg37e5q1+/sLdCUjnfaxETr7
9h3o8g3J9pjLQ8FjSw3LfDW8FPsyXYW6M3+bXVPdMjYjkNdRtGW4tFqGJ7uOD3xu7D87yKPhV5Nq
H+yshsxjhJIRz7gyNWnNDL4eF6dcfrQ9s+Uw9g0bewR32aeb/lcboqaLCK6w287oQxjdFDYp9L2S
laLQvhuIHMO29jnbQyjmgzAR6jOG8BKxBU1zg+1S7U16Y532qX1yHQu4LHGfry46RvQ9XJYhSiaH
5u1jQZ0vL6pma/JCnMWb7a2GMvy2QcXlZh65bJtG2eaxwZUKbpGHicuPdcD3h8p6Jli4KLCWAM0H
qNPigw4xJT/t0lw/ICOTY++t7SCdEA4ebOzGy98HDKgeDkrHW9AyDrTFAYxvx1OI1NhCM3Sns40A
5tNLNwmvhHJ/Qwi5XYjwBM44Bc9vxLb77v2KCXQdnNJMekwJMY1I3SkvB0gmW2gLPix4odxui4/3
YRiPydp1dxEPDAt/L0lzedPJsOuOJe3GVmUWRBYlnLXirRJB9ddLyfui47NpHOLCrX/E9RG7dLit
ZItIPWzhtXj1dSMsgREISqVjh+jNCHCicrLBiPkT8WYskVNrWXVBT9ghIf+cIYaeoXmHIKNIg6OC
6DXm0sJwAa3HTFtERBkrTgRnsT/ELGOOYT0kSNgUrxJqI7jYOjzEFZdHdHfjD3HYrxcqbgFj/VP4
iePJpBaZSeGxsvDTBx91tAcrZ+lRXPVIlvMfu2XgchXvz1ChBgf2znD2NF+sWK7vb8P5O/iD+4an
DZldcettQYQfiUV4RWwfBPG9eDO8yPgAViwobu9FMyaZqQLG/Z6KxiSblv+CvcQ6SaDTNhBrlzU+
Fk+PMFmZgdQJXCZl6MzjHpDBfmSJC0a+q4rP/R+RRw5ktrf8zfyeE0kuj0pWkPIo2LXUYpKLhx5f
lHgDSn7TMckDFuqyTAY/uXsvo3FSMvWtNe7AxxBAbXiDRfI1+GmcfG0HIZBHZYkheKiqbpPa0hvv
jjJJ5TEG70tbjhGJ8Qticcaf49CGtLp02/qD2pWDdaIjmrqAf+sk32zXHxXf6g8sXSe78F7+6nLw
S0vtm6RMbVTfhPTAvkH4SLjZfBZLcw5hhPxTP9W/gCe+0q/02jgkuUbYen/0S+So3voV/8211Z5F
2jGo1lzBW6y9hHxdMFFKkPRQMd2gJ6+wCrFftSgtoZ3tgAJpPYwDqIqkLnxt+qMq1wXteI4f9Z/G
r7pLGzRfBqGCFQs7NQGdQqu+ipknugiHkPnfTzDRxVba6Xa8eHszXhKaU98Pb6YBjQakhucVl48I
9Ykv90p3mclGH+4AOUvhkptAsf71N6b2MTmQPXGjCK+9vO2ESJtFoNR9l0mLTagTHOsbcLdL9ee1
NFaRUwOblPFt5ALEKrV19rUb9ZsApZ8eZRMLabreZtS7s6NMV04jUhRgVgR30XQWmlaqom4WAO2Z
n8UdfEUeiq/QROGuyYE/asOdmoNTxAa2gtCKywqanR9FVBTbw4dRXmL3xePwjVhMIv3ITPBIv9PK
upG78/Z7QNKyv75l/Hk6DTB7TajhqqAHKUMrfQk+SmPByo82lpVILBSpbYRymbQzLFQhJL/rQlxF
vdhkYouJHhkfgDpNjS66bsce8lWfdoYm4mOji1Pyv5gBammPGvJwMe181T2nqZA4qhPnOzSRjrQ3
ygOiRuCDRjbClViQYkfNTPL9jgBBNYQlkN45SCQnGjjQXi9TTVuramsy2tZGrdFE/A7d2gMEkmjE
4jY9uWNJUCTO3mPncBsWBTUmIOII2j67J8lG+vQkbn6StsxmHQWZaSSPkXsUeyd4zYjwYwm3mC7H
lxjx2kLZwk1ItqSsdk2f/0mSp3SwqrqYHdOB1iClbRgqSoNB6+lpNrNKyqF6e38BzIOR2NVaLdBC
M676oiSvYsGDhqvtbYJvVktfJhOoj06LRx6wKAePmC8A16hoVYmYZMrl2sUF/YF8AI1PuRCDfjpi
2mr9VEcMGZ8kaE/6XBSpcERu2g7y9DKYgFLWJ1phqUhrlof674FopdINaGuPl5IEuB1mt8t7GbzE
NYbrgz7IE80UyVdiH4zte2hHUj9YDt8aOufBYBOCtFwP7ndDVCzfSqdmRfRfQ/87ZltEhfFw4qvT
SUrt59p4nCyibCcnEl+HGxkQPHbRXJ9uDw2x02XpxVP0Kx5hfFDiZcbKaCVhIVwbUWUkq38p6ZNB
2dOMYNRYlXUFwepQHRiv0JfaGpDIR3dVF+i5QT0/fVVbfLRbydOslw4GT083NYmUn8X76hJgmd16
Fv4bUbSWp3+FvhK0O83YCQxbvUCUNn05TQrp0xr8L07HqtpJjjEY35DXR3jjQ1WOloGKIEhGmfdv
hkbaHpVB8hU2mnJYJKmLRS+i2A8UQtB4DhzN7fhewlCEMI+iDiZqsBEWfbKH3l9K/v4TqUpsb7Es
hOOMPe/x/7pdJGSRx0Y8rNLjJTi9WhGsnbfMKi+jYEyG8KvkaKLsG1dhZ1c9+7YM0ervh3xI7JHz
EUtMiUdxVPIZb3JUxPCTI4wIigLmpMXY4Ti8RQoUJ7CwteMrSlhqpznXcR5EuStqd7GnazKNBBHJ
9kaUEWW/N5z+YVx/vHUR+342ImBUZhlKz+wBm39xcREJxYmjkKwMKxQRTvzlrpaROEGkSIKhOxFP
rI2/zaXQOgYs0lrpqdgoWCnlmulppVXvjUJ2LMYBBvl/UVbzbYoBwgkCYy9ON1wMl3Fh/39Fga/c
L/2lV4KTOEuFt8Cn+4m9SooXvN/Ije0BNzKjiL3+VmIT+v/4y8oc9UqR6igCeqVylgalggeAuybU
SoSPYk4CHq2Fmk/JUr8aVFoHw3UXbiceC5TQ/8/d+bYPlS7Wnvq04rj70MO4NPazo8jWjWFlvOwt
Qd033u9/oZ9BKzz+Hzd+CUoeFFIHm3s5s/RjJZz1zRKD2fIoqqClBRb3/8OuazL8nF0VzlSuMGYj
O/+bPPaN1d8hM6QCSci0FOjUdOnkC54e/49PYxm9fdw9RKxJbegRmV3YFiVtQ8Dt1oZd0X5uxTyO
STiM+NPzvJeX59SxHiItEt2qpIr28JB1Mvaz890Uz9wNms9RLf9hNxVZWLwwC1ahL/P68pt1SEXC
lRfjRhAfcRRPMD6MY0iy+6W0Q0y5V6LI3P2KoSOTkRILwZKh49T+aiZaC+8vtuVKl4MTlMTbZio/
uKvQZbj8WdFWQCLi3WliWUYFuZmX30djIPbxmJm+GtzCMHT/CSb/9m7xnCzH67X7m10cZGtTwEGH
ZyZXgvgSBQqn5eYRpHrqq+r3i+DX1E7+UqlIodp7Cddm6P/qpCIsobZUMX4gUm3FnrqhJ/v/3M0Q
T5QvqOALm+JtG35JAUqPv80VrSCHnZtyEdZthnD9MBjusEUefxRXoahK0VnP5esl9unFcik3Mnbk
SZIgbYWpo33TUfQeOdOIwoSHzXyHJYyrCdvbFSOUmGWxvsSbGwTPeCS+aOckm0gYZOQMeLlO/OXd
42NPlh6/aQVUTvLITNf08rJ5r//SLs2m2R1Zl/QH+++9k12nP6pChcYnk+jf1nFX27BgJSV1wT9p
3L7Xy7vmKQ+uSlXaJQ5ua8D5lUyXuS26SHpo3Uu9ZELNMRVM8epXUjADUIAf14/n5/1of61+j4nq
37GH7x7rxcFmup/epJlGpfHefV6Oj9OP5/z4Z3lJM71Sg1hK/1Z0nKtlhnl0teVNeltIaRe2gZXb
l9na/ti6bXNr3xB5gyTtcu7OV6q/+fpca3d5IL8wrjzRmOqsWvNxie/ZtfE2FU43H68NErWZYaG9
qV+qz/HLrXfG0rXr8+6xDBesrFlplBqXRP8xPdYOA6DN5gpis1Epwab81C7pTfrV+phmZ1e6dMOf
bXJLJWdWameGn6jcpFAAmvvf8+pn/4Qg8Nk81b/RZbu/3e9uZhhQwfQbDeOnluWXHua0hcapfqJy
2/1qre6Y3YO4ZtNLgs3fivwj2znCmD8AigMEVzk46uZiUewhUtr7Znnwle7r+fEaYcv7zNl2273W
89XD7JBwdm+XB5vn3/Rc/02/IrUp/CYf4cKSFNNseuhyxV3skuF8eFuJ0FRmddM9PkckKrDswqVA
GbaAkt+IJG4mCs8BoPz1lWnLW9pgldBkDyBTVeCB86u5v9jXxLK52jYhyy6VDcGsCO6pN5PtoqEG
6neG6VALp4Hi3elSBujn2yXaRl0oGy36eGfrH83Cc7a7ab51LpyaYvX6AFL927nGBet4rGZ6nuM3
ENXv5ue9F4HR6XdnuVdaDtgh41KLhKqI1yyKhwhmHKNQqqCcosCNxSnUi3XT3lZGECI6w898hu6r
XuUwFbTAQMvPexXuQ+TF23O6K1/VzzLGPG3yM7In8lnId7fzTxE0L7yhqq6XUYYonNhMsEUk1zBs
JbN7gMlN7+N+NQg21KbOUKZ+g+pEP56cCFWjmwvFluts1S8R9KJo2X6b5Bt7ZG26ctLgTTvf2U5/
rPSyeWlbe5fq06cI0WP2PZFWp1avMIyIbdMoKGHtlHhKMDNF5AFmnKE99uHUBGwUhmKdEuUIliPT
+qTlclEGRcxsZHmRnqDyXNSxlUeMLHtUNM5NyBv/ZpP32RvsSCfb/GmUm8W00iDKWNv5oVyZhZNi
YLofHgb5zmEQ0GJA42Gsi0vRV/RfxDrhr2OFtczLN5o8jN3jVaX4Q/gHLKn2VK6XR/9rqz2onapq
zV+s4tfHI8woVEYMEPbfaMXXKYiQyFWAbmJVqDlPdnrbO+OBi2zDZpRAo2gltN9ZVk4+JnMaBrTG
yo0VfBYfoP6VMQSoO82yUBWyr7S3jEw/nrJNlYfexzDqVWZcP3c3jaYtVKHq32lWGkOZ0ESaUEXs
AoSEOOeUyCYRoLY/a0/cQTSk8RCxoVsFPreuTyZoK31XW6fDFbxwNBr6gt6E7s4jUcZ1MC+Fecwb
7ka/JF6eKEBsQae3nQuIE70+lf9Qtbum4XTl/eW4giHB3QvyN/ntBhw5W7UUzPbvrVz9599Hvnq6
Z438eGEg0D7VykwJuSYU7vD2KJCMsyrW72p2FyTTfE1CR+L/LXGMMucO8gfty8NK4x1aEXxf7RTe
/BvMCCg64lgNEY2fC2A+fqTW/y+2LaEfxdvL/3TC227mgVHrQqMmoHoHcpN6YQMmaHvgffZeM03M
44QIJ8mSFxKEgB6UvYmpV+rl7qq1mXbPVbC8UdDSs4+w1B+D3bDQXWO4/06Lz/vxAQOieosZpJb7
WE4kHGtEIoQP4OxTrU3p/i5Dji0cMkFu01aus61Z9/vkUodX1QA9lSRoXUBv51bpR3ZPqxowMFBV
8V8VDev4tXYYxfMNA9/Gd4+yDpGmwfHPQA/MqXskmV+Ul373HhhQVV8YEa+u1c3jiQaEw+1G5WUh
9D/eaS7ikZNKclO1Ss2l3cObdZ3sBZWs/tZvUSZVNZqQ3bJqWodOyQ/d6Bv4QOjwAfrHx+SohPRF
KaVoH+Niqbyfnr2yLvfUij+UZm8oiCGccuA8vreMAYQCQm9n5/YIWnP8eUcRYlJ4sapla5nXbD3H
5KPYmqf/zny37+DgoB78mxWDi37C9eCYgj9ZuSmzEXXsrF8C9vqLFRvW9G+00Z+cPgTs4M4bp25o
Vb3XWjMMBTpBmAEp9tYbi0VqLHph7Imt0/nRpR320gzdWuSEZrQL6iTOWsXh+fH9oTJRpHwrN7bP
udccQfdTKzPrAehUd2dwO6MnoeVAh7EG8lv8TvkmyifeBK+CW9jIYMLIgGRTr8H7/Gjdzk6RJxFD
uxkij5a5gUTftwjrue+euiFeGK3h+CBEcvJE4IpGr0p5SJnowutef7SmS4DtaqbxdccaznK6ugMF
G2IJXpTx7Jmt7aCsOSL04AW04nKbB6dXp7xbjcWbNiULhZUGN17d7Ucq3xME3n88/YYOHX+JUmvb
gZgaKnPeHRb5zvtrZZmf5dN+Of1U+ptTNLzeHV8tettp3gkz4sH1FND/o3tY2ql/W5X27bTc/NEn
4BkmM1bYUKV51sJay0Ten3mctz7kml58XuphlyzBtrkW+0prW1HoYi8jIzobCCaAMpIouBSYr+oD
TU2231uZ11tb2nNsnOtCiubzuXZeBkegkhQmylCWu3AKrNUb69pNmuUOGGRvAruT+VBZ+VCuspdA
cSQ/csbVwAUWmRdTYtIGedM7GpLSTGWh9jvZAS4wGpTcc2CxsG1casnSWJgBr2mnKZIyJUNa1a7u
uLgMGaMtW8NiD8Rsp7Jfq5U0xCaF2s/9XmAfKkJE8uykjBWbN5dI+VtHPZlci6M0IBuwYWlwWXpp
v2k68CWp/cCcztEVSaA+HOxTqNIht4HBmWyVKfEYsQ7gR3ogHcBJgY/5qFSzlDep3UehTDOeNRbx
qzI8SBFxZuuF2DVyQD6twkseDnpfD39YHgj7+vwU61SXM4HXBnOif3P/3cjv0p91iuL3lhZecsRH
Lj+sBa4v3+fG1/06bMwxggtw0Mdx9t/XiP/uJyptu5I63UUcMso+5ywiz/FWfo4nHT0GXd5WoRZV
aGCwp/FWhcVOxBnhY/AixOEkwWhQaSZ0i+B5O9+9oPOJCxQnCgrSJV01o0eoHanvDmWc3QuOhoiD
ZkHd2ykw/R5+9w69j8Ev5tAnEm7Wy1vB0P69rZ81RNmwnSmYIMwTHc6StmOt0ToN5u3eQaeUooKO
sdUHfmnbyY6O2S6VtnI/3qLSxHY4zECINwqTyOdFtn+38geu4eBYzbESUz1/yCLDNrU2tA8pS2AQ
Zl4vz3iR6ZybK5kKrGOL41eDTgBOWBFRZ/30xkFi2ys+RmEQCTVF3aPQSsNxTHkl8cuvNHZvnk8D
mLO8ahdbGvybdztCsQWY2HxsVEbrxk/7tWLJQ3E+NRn3vTeu2g5v7cM/ei+Xflg2bYfb2NxERUhI
d5+Dn878rtQ8h53Eb28zyI2+gLhXdWsErVck+C+yaiJSk4cvxbr9b5O85FIB+jRs5oPvvl1uas26
dccis10G1uAN6vptUsSkqcRbIuZMM6SQV/0FFTSMmnD0pdlEiMYGMciHAsB7PRPaMvDA3d/7EjGT
7BI9KojHzUPvp3kdlXpFL+yPav+6tgnc8ffz3juANksZ7tq8fQjbmSstY3qm+SWdtDJ5sHcBTc4k
8ef2O17eDw+K93+DmTYknxFJBsus+keZ99Xnw7k6CPHVd2G3fbWQMqxppdrkDdIkzXOzrOQC3B1G
m4xeVhj4Ba1V44KaGLD1dRNRvnX7kIG5rh0aR4Kc2OaZ+iTUaW6A1d/vnaEweDlXX8w5EtSRRFFu
Jbmh3LwMBDh2esP/KNkRuHv4dNk/NuaQyvqYYeRETUkzaWDzsU7m0zENifI9S1jECLtkVSvkbJGa
P5miqEGhnhEy7fPh1za5IYxWx/seBIHDQmYoGDj5RUmtu9sOC81c8/APK0Ohy7r+2x4CZmnqqCB1
871bmmmBH62Mf2vjcoqlDisXyjFHpdzQ1fl3BfW0OuUblSqRAB4lsX7dvf7UZKgJMl8iPOrPu0hw
SOWva8tNozUxj+hsiYUOCW3f2kf1XwaenuZs7R9VwmrYiK9r+erre21UFDHYdPumeNMy3ivVENuP
1d903Zq/Xibbu2vtvXvtrxrb3qrXBWSbUSSe3jaK2JwP3+k7WfBMA67+WL8utxMpNz7J712pX+oL
48K/BI07078hLURbjpBAJtyG0kJTzay+6inAc7ZsCQcZ02CaH5DxRRpalK2XVSPoly9f00z13+2o
NBqoZzf0Dtrut2UCd1Q0+LdcLcGZWmmU/a2er0leL+y2dh5VemoqTx+UGnIWKQD7r+Gpe52ZCy/+
1Um5edw2PvQfdn3fqKAsXImw/aklNLP/rl1B48vesS874ea5TMcr17RcTl/+8TiYkKmsh+T2rnFD
EuffgW2ldwpd0jWGAyO8rtkTMdPDDzOZlYtZcxLO9ckGANhiFxQesv++RxgrnDDKufYt+djul2zq
a3pBFl1aoSY065KvJgpfhmtSxbatfA5UD8rAaL2r+K6pQ0JFd+4v9AF25JLw1Tew/p033h5JXT6w
DAp2RCKRqr338Bq49aYlpULe0joQ1CWs4lHg13Z8tqI3K4OX2+bG57l/UOOB4wYrDLjFvHGJmFh7
ZmVqTSLhfBl8QOkJiCH1dugYXjE/GmicPKG2H2pPvZeXeTRWOsBCdQr/2z6vEotqemhsaKNucW3f
rUL/RvpSk3P13z8v98DxWyOi9UIW4MOo2ua0QKI1NZV9SpAXSujUOuRUA9xknBWJrrA+U33BRaU3
Yr7HLL9zlaJ0V6SoUp1M0ChIUL5r9+xqkwlGaLBqKAw0b23roTX49KKjlRHHN0aj0U/1LqbfG13L
2uvr62VQsQmWu3fdarQ5YkUQCFyT9GnSoilcOtZWXWrNTKKt45TvBc8aLca8kW/Nk33nZvxDhKdi
E3Z7qCfH5htFptq+6S3Zd056SHgkiluT4mSzZJBDTIHBd+wRFZ3Nau7pi+THW/oEPbh0DEr3D+t/
FeaIuuGWVGYOHkQfScOOrPEFRsCL7QQGI8VbU+2JNk0FXt+mdkWjhjBSvbGW0VspGYB19emjFToT
v+vaTEXegG3ePdVS/bE7OldbL4SE6INmaRKKpIRIOle0XqlYoZLVtveZOufJZaHPu8zLGE/h2lj1
fjo4W+1rfzfb129a9BuUNbVE+qVRsZXp2xqRI9pZXtX/hEV0mCu1/Lr3VebBk66FU5/1DZsxRbh5
NbdqhJagvY2Zw1tdlixP+poWgZSuQojP8Cjkyk4X4BsYWWmReuXzblretBD42XXcBMC/cwanKdTt
i8cf5U2kSOLwP/Ne6Llc6Pq0ChQf2Ys7lAe1JJ+6z7TP6iq3Zxlaevv+dJacvRYRXWo/QCnWFYe6
pD8+eElPxOjCWKLtVb0Ra+4GpZVz1XKvNFeXNGe2lfH2N7nZ9T8rz0odfCNQ8w+/+Dy191Vv/rn4
vraOx9bl2lo9by5pbt/7ZTOB+01Lc91VYfIog3iDkrJVcztV8DYpd3T8hMSu4Pf4Ofj8HPjhW0kL
7JDkNWDe7okyi4KL+T9uam/dJyUcbAIF+ra043M1KpUaUpSy3uKw/KSYgZNxKdXOHIqPdf+guRTP
9Vt8uXPpebVt7MsDIuAflR52yeeM7mLhP47Oa1lRLArDT2QVGbklg2LON5ThCJhAUEGfvr/dNVPT
0yeisPde619/6CeaNvh8Bqq8/phBg2tIU0QKJRg5YoBDD1eubLNFBDNpDVeiVjdcU3E4eO/F4vkI
033fAo7RMcr4DD7bB6UfEB+joZqSGX1KcMcpjfrxkmgNlV/p8eOU2RNEcq1G90OD5x2eK8rI+kBO
7zhiOKAkv4PhJMx6oTbxE2UwEUXMawzaOhzmqL157ADdrqQLyk7rEg6/f+xlTyV4yv5GTL6DpQJy
+4i7v+scud7ykaRr9DbjOrm7/QFi5t29b0NMgUgBm0Mk8goZouAjLzH3BjOEqwqgB1f+WnkU5Kjn
BUerATPTDhTCVNc0NdQW3N9+6jXY40BXAy905XMvkUHhLFdoa5l9sHli/IDNF05cTAe4OHYvcrLC
D5FemMEFZ1CkqWGiDu4NRBrtlRbYWL6hEUErwouRs3846HyeZY6PmE4p1IYXr8RXMkFwNr5DOWPG
dMgE1XXOGzbTHY3mVRO2ae9Is0SaK72FxfSFIOPDLYF88sR2ko8DSS/q+LOCxUFvSWOIxEkR9Iqd
EXfRVZR0VJQgfcSfSDw9blu6IM4ca4L7hl8nfJSJmAGtr8r/oYYgHqZ9e/R2i6g/l9iboozjiXHF
I2bgsbkv0EcxLBLcFhF2m4cfAby/BHsO7lvn98PnBL7OtllfmOXT14K4GUuIcit4oPGSrhZEW7IV
907rw7zsgbUHQV5AwEjMPGldgijn8+e8ypyr5Fa7q8ttn7/IdgV+MuPu7T61/Q9XR1L18H7MbRPG
PxPnNxs4E4fX6B5d9s0w3eCjM81aUjFsa/VYfWEvx8Dhs/vitdLwO3l5Fw7JRZr/bAYtTe4+IRyQ
Y0KaxuDq9Ld4gAXZopjcZii3wz4G6QpGL6+wcfcCkb0sr6DH10lDQbK6jBhK6LnDG8Z0JupVHpMO
a4QU94vksxh+YjXBKSg/9P7yc29pJv0hf32sHwNDBNUG+egy+5ECBgT8sUtE8xg5PJnvupcZY41n
dMMAD63mx/mt8tlzmLIBUBdOLiFuKuFvmWLsAaUKUJQY52yr+NXqsmf08/AU2wp+ZwnYM0fS0ovm
FQ7Xv0Tdv6ZayJ3Op9yh99rE1g4Q00jS5KQMhB9l+sfAngfvDAp5zFa0t2472OK/zGJVARPgKdsq
y4j/g6EDleebO8vOO0H4FGb6PT8Wj4VbRqgvnDMFmd+fA8AiQYvmtJNcw30M6JHWg64LEOT6b9io
7SFPvof8D1ofjSo2ChMo3SzidlCuGSPXlJiCSywYZzxGWw0kwwVYBKeAw2eMHh+PBcRgn04i86/g
w8wL8MzgpGhjAdEwI0eEyQ5OJ7d8bfoe4kmWrttMaOCmowzjkzn3D8z5OhEhstzjdR5IRPzRRENT
ZZNGwDaBkZgTPyIypwGNM0p8Nth5Nto9xl+ILUxqGdu+tkBfPrXYf+qXhv/dWQb5YroBp1tAxb/t
b9zzkf8bCQcO4NdjRQSFd1u9cUx8UiBQOUzYykgov/uar55Z6rgSTN5Dw18qECoAsYwwj4XlbD78
TdBfMjVCTr2n2Ed60tLGG+A5zDo9Ky4W9f471P/z5jQeBolNKPPRz8MbZEx8ZlD8pSNciGnHqnC3
KjJYCiFrypW8m037dopI4liGuvt05NVSYBafbQtnNWrhbSLHmSJnxZZCBUEipgWI4kd6K8c5Yq2K
wFFSbYi3KSVGtV2A3BEYD72OK2xreahpvE5KAGjQiZ1FUMxP/IU8pBjqPTglMtb6aA3NhUDToM5q
XoZmU2XGa64ABj8zXs/6l4icGAGOy8ceysEfpfMUq33oCYxMxjj9Z4atC39/HQrbd/gavSN1SYDS
GB0CM5VaaGzPyhpmZQa4l4tqQ2vBjXH8qYTfDWdN2A8fs3Twnr9BDcYniviNAGPwpYt3gkiDsJEk
gQs+QpiXE2rOaNck7lHEqOU6UyBtBb49JI6vcYGTNG4dLh7HTzmm7OlZNqbmFtYWhNgQJv82N4DG
GA+1WDJh5F2KHL76RG1mhs3y+Sew+nWD45qOJ4NQxtrGKRv+pllgEkwT6TQn6K4n7DRkniDbfi24
HNxxYCAT2jykKaZH+hGIQmJld+AntNtuSs5lgJsVBTABLEA61YsC+Rrk7gJQAUNO2unlNTFOIgAY
z0Z6wsuBPq8EJB5gneXqCX5xk2JqDfp/rwjp/55ajfwbF/vGe4zP6U7HGQ/wn1IWF0uHKEX6JIAD
EVZHAo6JK37JqHv6hBBWLjOQwTE2+yQAYuaNDvlEuiTf9llUC6AAIkRFEohAm3YUhkyzDO7t3joK
399yh5HTtiXBG1lQgAEsqanCPx/7NKAnBevAnBHyipGpRqrMO/kNsNRFBsDg9v/E8yXQyYcw2eiD
WBp/GIGuKszpKUDuwBc/FGkQLmoIHLf/KcgWm+IRuTrNaIFN3/Gy0oCszBmM+4HEuPYlshZ4ENLg
tr2xia3e03oh0BfTL2f30QI0ZpLFKsJiJsNbLDkM+61Ob1tCQSbotIFqM52YCb7a6RDVE4UBHudR
L2Kx5VElMRYVqmu8oEhCFdIRFfCZ5kzFolfM/Fov3yrnLKy2TVJMrwlmBrGg20Eu87AauHa8n9dB
NZFW+D7R11JdW/DqsBK49SOF8gr2MHbSiM1KtOp4krEH5/RYYyO0Vl/WjJDvAYXChZEqJzsrIzbM
4qBOKLpW3BeKcAr9fKHDvqggYsH/R/1LdfTr2Tp6jqUIX0CDDP8/6Z2odTq2BQaeMFd5YinqEEMQ
H9WQK5o0NZTK05dWiTpOrCi6Bh9iPgyS11LiVBC+U7B1YbyS0kBs0rgmpOqKmWi2UvFcFX3F8EEt
rqBNZ9FB33EPz2DHqTYR5L4DSNsEe2CQU95iqCNY8jGNY4ul3geISneQcploYUJtLH84UPD0vA4d
sQrAAjMxBxC1JtReHEl2TaxRTK8hDQ1piBFqQoyCtqtOelwyLmyQDAkWoEW8ehAFhWM45xmW5jSX
GUKZ5zql06T3l50LBLRBb/ImvrqNlLWTTaxYTBWqq/f6+z15GKu/OgGd1+BCFT/XMr1Hcn1w9pHy
glIJA6oBLG9K4eJOG8JuTzuD0m//ij5jgIe5bpKSAx76nBZEnVXCTEAlTO6z/U5lJCC5g7ifZciC
e6GN44grMW2lkcElFcYTsuJpC3EWKkltw9v9WHS/zPtwX+MGdZuuv+TZzh398BpDC+NJouaOmjO2
0yL9pD4JjLHn0CQDJ5BkhdtQF1qz49s3PWliDL/j76T15Tgdrxm9FbgWYZIxANe6rR80JEG3ZufL
El2JkORHerzG7ZEO/0Ii747/fX68+2WAuQnjM9p3jAvsD2f5WgGkGtUHgxitLaaGlG030vCYoDaa
fU+qtfgY1iRINNZKxHASt+JBfWhgRh/U2Vrb4I1yhMRztDisJwpcOkioIYDD8HLInwGuLEwYPvh0
znF3hmIHW3MiB9Ippzg+FAG+nvabFl3YdpBvi22KMdEmGE0MnnEJ4vrd5uxQWKJOwSyOLNXxM3hS
ROP68fUAeAQGxz6P0XgXGpNrABQErwLl5lju2+1M2wtnkJzI55qnEw8r7CGx+A6psZ3epkehRYrc
MF2Cx45kwbhAvTwtv6yBh/tdtkwqmL+IFlWFBgGQPMiPv6gjCHjYnYiFqEVswxY/kEAcEgK5Upng
tCz8ZpK/wmf8muPXqMB4m34ONwZMml2tb7JIWCZ5wb+DYIhvNVw5KHDHMSYG7J1hefyAi2HJO1Lw
en4mr/E1ZOLtEQcyEqG7RIg309IpEiX6jRSCr4+/w/Xv4jMzJR0WeCbUttbsBfj3yWwLf+SAu0dd
z9MacHsBnQ5Ys+yKXdPZjHwAxWSSm4B8rpyChMd9FuKoBbrdtniLn3Qf8A2EYGYOwDNmMLbH9Yav
pGM3x1hKj64D5qFY705BPiBcM5RCdMZOUazopWu2Cf6B+tLD+Q6vFtYV9yTH+gOaCvavpTjKMa2P
mGZhp3LxD60nyh98xAkTw/lfMFms8fucraiw8CpBYlQfr2fBMuZOAdfHfLmI9AP/RKrZn7zWvZFy
AUZi+LBRGMTOm0RGuClOpmrc30MUQk/Audenqo0f7m1ejZkykL/FcNkcfOG7f89prC1B0IfWhkDi
BIe/WTWWhf2rkNv9n0zlYx7mgjM1ZO1xFrFFYFx2/rl6yEthmhB+hhnuMtfY/H/kI75LRFmsTa3j
lYngeyl+oy7hU5P9iZbrDbawNSZFkka8iZxSGESDjGu6Uw941WEbEMLDbIdbPmzgdz08rt+W2bGD
j2fM30fD/uwF6YwB6v4Nqe4zy8Ovv5VXGLYt3tC5EY+cXwwuAADAOE4Yzn4nrG/WesJDpfdJAP5v
LU0OPXau09v8E5ozYQt0wxXxTxjxCvrZD1vva9Ky1q7LbEc9BORIkWO/ufDqoLWEvnO+cidV0D3B
ec8ZmACVEycJWbvBCF5zWLo/gp7Z8hiPPflhuLgxF1EIoa8OUqSjhTG4LuL7cDV38X3aPsLHutx8
/cL5rG9QL4BxYWJ8J5+1cOztgKqddnmThsR2/Oo435RseWrQY+JG/i+x9aCZ+E/hqskevIV98TiB
PzLGw52+3cs0sil1pH87vS0+9QRkPPFJqBct3/7DsZZNPOS/JNLip3N7eXyQsFyCfXXsSbBBXWEU
Wr880onrxXP07ONPPfpgnQvtiWHzRCeWF7FUIea2JCE3D4+8X/xBoV+892ox6ytxpXvWO+jqqfX1
YWNo5YDz4sbQ+4f9jCun42854OMfrAbqRDcwGjQHuTQy306Xe98zMOR9b43xjuE8R1onrANS1Ko5
9h393RtOANwhuoEBbRedxvOsQLtyr2RFctt8TkBECTlz9WIERPkTJqvvQIVupw/uOALXIZuXOVN/
dO4870S3ydhkZ6Q6jQQAD3A6Y6jCQr5tmVv9PZefQ80YBEcV2xiajDkcc6TurGXrG6S6A+4q7MZT
DbuYsX6JzaXlWWJqI4glt1VDCjsTRhz7N7h9vbd8goPrhoE0+0uH75FbVkMddTVwCL8s27GKjAdN
hOxIkB07R0fmgthp2fAZt1JtwtUNEfrncl/IyjbUmFBfncIPIMp5G3bLWsKBluahduVewp3IeM5y
r6cOCYDmThmt+4JQCvL6ii0eDPKhIdDUv9EtHb+rCRWVJbt6GqesRpYfgynN0yFF3siyjZjVkS9Q
Qq9iVJbGFq2OCKtSvh7dIrm8Oeqo3Hv3HWoH6iq+lrA+djRIMzfntwEwJxxH/GiFXYMLIe0JMBea
LHmpdw9cVqPra7weXR8a2yv+4oy4SZygCOFZKO4ulwc8j/sQkxy+Gl9BWnc5oKIhtguQNsOAiZ+R
Yl84xsHuHQP3giNT9nKh1vyHO8glxvSn/YUquS747AH1s+hz933Gx5SMp9q7noHYUmheckyq1KsO
qSyx/lNMB9tWCbWSPngQqY5IF+L/irwpBboUsW7Frk2xJwSKdBsmVxBcFAeR7PP8jfkov4VrBVgh
Sm5B8YsUeUOv3ZwJpAKRNW1Y6L95mvA6TXEhuB6mpYc5x5zyW0moeyuBJ3oXdZSTpvt170IDob+Y
bt2vCSXqV/YgjMu606ih2trqC7dbu5QdXZ/cr4s8DyVm25QPf8/b4qkulQNU5wz5bHLzpAWgxkI6
XiMDXkbuyHEHrW1fLj4rRRE0ZuAxS9l+VpnugSTkM2Csx8xcyat61DX2a1TFl6n1l22BcMMUWj1p
TQxgUbyGmLMxIKl8JkNUxCBZBbpG/pyhxvRROUbNUPZK9xZfdmKcC38RK6BLcl5ehNbAGq6c5QPI
Dp77siSfBJeLFz+59BjtCrRFEZhDf3TD4Dz+HirmvuBf0Byv9lbZ6E4fRWU2r+BEAYXLGO/0Qjgz
kfB9BIJFwQ0/Gj8trEOrMAvYefmB0KSUcx9jtht6wLGJ8qUg+QjcHPXJpDr2RNwDan0gUkirtw2F
MlAZvKellUAcRIQj1LFXe57a4YcKjS2MBsRnfUjnDUsYd9ml5svJ0xd/aefaWgL1RjO3AINB3cEz
gW7HRXmGqBUZs0BTbUEnzZgVlWsap7i/Y979n2Tx4+xXoJqBHDAVn75jKShW6Y7fBYrYTgGoKEfp
okQHhRdoNvt6pT3vANC0gFKevCkM57CPhbZHFNi8QzfBtWCyKNyI74ucV4KpzGykx7V9wuAoTvcd
GtaVOeZFWVB7talYscdGxCKsEIxz0IDEEckO4v7yq2HNuoFTyYNPZ0CkGSRIrpxDGAYOfm2/oCMS
l0h24lX6rslEs4TPkMU9LN/t7wQ/QZYGFnIHmRfaGxNLnzukxDFZUse56GrJ9pj9Jrc0BNjak+Y9
ro8i+RD4vZibW5rSzxbTGQ5yhi9sIPzi+CUsF6CtAZtsCA4lJKQ/TXekjPPwYIwLe4m5BsZDgqJ2
Tj0M7uD0zpH8MASyT9s7LzxpXAURKjUbiGJvcDbCq9vbGiP+O4UWl7xafDB4vGGcYJE7ABifYHnu
ZHNo5WB65H+Ls2wm8hd589glwQr7G6jbTARgJsJd7Y2fsT6QF+Xst2iDJ1gXcHL0G9KokT9Hj+Bb
R/UdiP2YpQjMeP6BYD3vtrVQ4Hg8QjIUf5jc98SG8MOMa0AbyjSCcCE4LrJvYu1tAgh47ypOZe+t
B0AAsoag+X1g8/g+sHjoeyQnKgMmChWOGtygR3Qtow+Mzjr4KL6hRRqT0MIH1KfHr/PwrXgg+s+r
k2HmukyBZwg06se9q2es612xeUKanj9JDyJIidygv5ITMfVT5JZAOg+cmh0Zi8m7/z7Jt0BaWJlj
rdJBHlrBc6gGd/IFvB8wMU2GbqvBB9v3AmmGm84bHrtlRu1YrRr/nXnfDQinSoNK2szT+QJtK8w+
NKgc+UhA2E+XPIUyIoA7tS8zwy/vDLB0ULUFBQpAa4xr+awbvYJqycsDJScOzPkOuXsDyCr4QABi
LDlHbFGt6rg+9ITz0pyX5chLVhe75VQO0tAALANqPT9WrYVSofO6oBcw6uTAozEE4ftfERdLanxz
xjR1oaGIuP/RyD7C67CXAN/ehwqElpr6h0yFrR5XK+TYEcSVQzp8xd/xfaOO6MqiV9zbC6dL2qIW
9uRBnz1Cg253Cxl7AEvuEX6PT7cI1orfMZxXAytBWB2cBKeaN9vtvFiYFgtXAyGVXc3784+TLfS4
JzjtsUCMVzwksP4J70vUv09SO4bPhKaaMVEacIOXTAIRLJTOd42yRggQMaGws74N/YErWqYeHEuU
x0LAd84Hb57HgHYHD36gZOkBdf/DTe+Sy/QTfCPrj/HUn9L3LcbuA2larn+TdorTBMxT3kGGzWOA
fslfEkcOVNjf/Sb/maLCA+sJU+IL0IVETgxopREjNnj4fQDzxx9qI6I5wL3BxRgOQLREg8g6xBUF
Twk3xvxvic0dOjiyf9H3I2v3YPxy1rQh2Avp0KF1zv8A5mIhhhTTLpwFsIJBvqgkv4mwoiUhHKE7
6nBjBoleMIV4UnKk/Cl//061BNfCcbH+Tqe9nTV97O8LM7Zic3UlKZMLwXnCJxMVaGVCztqs2qBl
K/wCsyiSn40ZUzIeVYj2dGzQJbsQKhXHNo1mMcBfiYOA0BWo+Aw6Xz5Dn+GFMCihLGCAjUmqrHkY
W7BLAT585uyEukyNAh6oW7ECDY3sRiosdpT76jeu9tzyL2KI+ogvtAPxb4G360pmVCAsyoTdyHP+
iA0okQZarBdvOXKoOUy78HRbmm5NOB04mxScbqJGEcLUdiodusyZA0NyTBClK+7iJVbszmHI1GNO
KAYOH8RwMKowkWMsQ1s9NDY/JHtu6UN4nLE7MclTv6h0sFdILlFxzmClM+ISZ+a7z3fgym068Pkx
uoTGuez5SvI6shPsIcmSv/ZHmhYJ2JhmUpnqkAVFufLmlGakISiVQkSLV4dwAZrcNsWZd7ilMDrW
m7dH2Uvv97XLfb7gVnyQP4h/2GyNpTK7r19bcelzYDO4BXxBf/df24J+hpFcS/2gMCZFzAtQ3Q+K
GcismPYAo9l6/Iya6O4+YQXgb0h8wdEKs5E2pfTljgPxnICTibiER/sMOlJfS0RkhTP5i2hbQYBn
6s2ny6oWxvmAAS2XMdIi+IbwNMaHjRoxtQajb5L6pMHPfEK60Wf3hCXt5j4kQmv2+O8N3NHBvvFE
eRyl2YXDlrkhU2/Adhow/DguCeWUtWjXBZpSFbtCdczXA/Q9xqD/4KNU/RBYRQ7Ob5C6kOpiUVsZ
gQlDr4NhKSzR7/CkrjsYlGC2VLQYEkLI+sHFvLcCBCMuPY9wiJug/4XvT/tmHa7T5/KC0/b6QlAK
TEhB7n/PMB3FIxm8A2koxCxIgqtijEiYRSnsAuQxbeKr5ROSY6LHtbasLDUqfOKCeycMTdwT9IMG
+6o1A7/Ml+ypPO6xDzaIWrO5PulF1Z9J0zbsbS4v502KLcwgmA/YPYyuawB96pJsRAbBj8MZqcRG
Q1GEAY6gwnOSE6L6ZLP43VCz8OSAUbceFVD/TIL7lEjn8Y30rRuDAUwU50AHZ+h0U95tdiZGIVqQ
jaA35KQHEhgCfe0RgS/iSvbZXIYVeijYVYs06NgMELujYsXGjE8eFZLHMihrBNR061dom0sNItUb
QC++Br0/dYblMS7AtEZ7Sjl83qBBk+iCFIX7hitOuSKoHIjgNiGyLHwG2CCGCkxntjcPV+XwPUvP
xC1dHYxckTsKe1BcFuohaYlRFmp7DVQI+iyMTqEfEBZXnSC4Tp4zedjft0QrI+FCH9TbZKHI/dOH
Etp9HAaJNYdyghekMEU3ZsLGsAfVWTA96KDQ9D8HHUX0k2pYxkI7vjBCEheG3iE4ZLunrQJtOeWS
UHa+BxsD0IX4FaZ+xwbJW5VcRx1PH9a4cGnpLHHC1ofYUwuDat4DfJmDdNKbc6e+5HKyoaFs916E
H+2E0ShJmEhbE44c/7NDiTijk/tNaLSuhw/EsLG00+fswEqN7zobA3kmxQycpBsCtd6nKr/mOb1I
LrGPcbWU1pyOjAGo7wmbY3h24Yjs2G6QxKM9a2iTEwxi6QpwJzoYO64dCHma8wLZ2ZFycI3C9Jyh
P9S+kLheggqEdJzNnLSvoQE8JTBjeFELwU0FMgK9omMQRXjRsDpNQsp7GG1f4cPCi+UOiRQIETLN
MMVGT0TeDJRlBo6pSL0WbHmqqkEZU3CFpq8PBHXx4pbwrvuR5TNYI0vzQlUOHX56hXqdexjVoYEy
x2xwMRUniceP4yXQxEoTfSIBXKhUjBHSbpS8X4T7dc+eklLrQi/AvgX6pjxRx4ypFvjASzvegS/8
gw4va96wuYWlqc/Rh7HkFzd+C7NgYTgv1Avars+uT8zajXhetIlYK7BmMdmFd0PQKr6X5zX8XWaO
tGRPjiB08sL3jVAOr58wj9MXkAKYb20RbFgxE+OOEgCzEYZDc+4uDT2RDRhKFDO83OjTkYS56rzv
IVpRRhizYjqOdscHiI4/azK3h0zbcBFA9acMsUIW/jfUdQ4ayQ2zT3YwyWHAhgFfw0LnddYbghDw
FDh/mXZVaJvFE6URNWlM1XHtN9jnZf/F+aD8shDtQ45oyGf+DhjLBQSywyTSI+Z2Ayxt4Uujxiyh
fcwfR+E3Zw41w+028Oyg7JzZsGVL7F5vSIHHG8bw2cBcayz1jNRgeUAEEjvzY0G0EX4Un4nuqwKV
Zsh78+RB5tGhYeCAOPOP5xhyUjOANIWt2WXZ0rKSforCXFrflkC3gw7nqW9YL2/0+PBCzhzw4o48
hliq0E1i/BgJ+3JBmcdsw4NkBwbGMmbAxQaAmlq4V2DGFcmktOprcDJrLd7zmTYTxBCCsidd1KCh
mZNMNisQ0CFvQ2SFSGxIdz/PuSz/vkSRQTyh7ncL2qFx5477EF8fDLSuI+of4Yvu1PNn0rE6SaFi
z71rpCsbFFk3v+cVweN/zAjMqp99kPhw3DiEA+zkkPPpFarQhw8MsDm3uuPhPv1TFsRKjaQJYQDS
iq3F0wKJl89e6tG7eDpTQkY5iof3sgzr3hw9BiImoPI6VqTkUEl0vjCM53yMM/bw1LdYecQ9J5BE
YVKnvj41mft/8WvqYmp37zr9AXBmWM8rcIYBOQcc78QiHC4HDOUH2kRjVg08/pM9g37ZS6BICHVE
Im/KGRgqUD3nt2uxzkKJPfRlSxTSyYumGo5/4Smn/Msx5Sqwg5mRgO1tOvRJvkko4kL3VIBwfgk/
+sV8jfECYrqwZpbzQ+ZNieL155fRK+6L7s0EFQbii+F0QRdccmqCgowaN0tu4KHu8/ib1nd6vvps
BhalMo/x9DtOQ2nC53mFJV+ZUbPCPCE9ftrQzuBUnlz94SvUxAWWQ2NMDyZFpun0/nRPGosEO2PO
FUYwLtr/GXt17igsh6M0J6futsoiaZ7OJUBQIrHGN7j6oytAJu+yPr0glkRVjyM2m/Qif65VRsCM
Np8uP413CMrGd6LN70NrSitIFPymt8xUx6wc8DO09tBvFGbT7DwET4X6SnGLE6UflF8StHgkch8+
M9KCoTQWzA3YwP772E6snTF+Kjb/ZicDdNqveTM+WH47JupZOEevs3YsAg3QgoZVB491XnCnYLlY
ud9qrtQD1CW/ZVC1qwvRyxxcdRVr4va1Sb/cpx/GJ95X8VXiBjIoK0jtr4HenXq36RuyHqeeFr37
w0rxqMNeIrjtAvrNo0U8RYwEp00UzziD+AzMdCuyDprgDS1R8ckdyLrIglHF/BxcqbPfmWM2QNZO
y3i2s79ivrmo5+/KzxmaJdahixhmAFg9HeAULI7ZOIfmGO0eAzjk0cfLpN0/KvJ2LX9RjZma0icP
aNf8D4RvNunhPX7/dQee4qkQGpCq6LJuk3qg2RMiFsDcmdfd5vflayCPskRzG7/2tOgRFtEbaI6x
rr3+rHvesINh9JzcgENKH4H5BPtt1FO+7KVHeH0tDD2uErL6/HVzzWVvqS2EFUGfkppMK0R3TsFY
paTCetgWUGfj6DMx2r4OmZ6SnsCCXFOhQ6xvLjTr1ughsyWQTWEguWLGnY9VOuv5Y36j2kID6Ukr
5UzR1o+vUNZfc3YM9MTEzn4OFqzwz7rmzz7Np1sk978PtwY47QeLHMyB8kMEUz0YyKeuRAYHw/Dv
WG94iFnUjU/+HoPYD87DJ7Qk+GgkjOW/WKtFLc4llGSRRRTF6DuWZ7i9cRh8Ad66mCU8/G50th2e
lhHsfx9Ck5MFcHYjY5xF+fne2kTo0gZDX8+/IDRU6gfGJ/LIJEtFHV3ZLNgx+roDgvGmq2y5ftKE
39Ap0BpAFwtbQSIiwlpngOGVnfO9BvJahhTwspv/z5KUx2rqtm+SBBG/uvXVaTrn0vpK61VwUagK
pzx0v3Zym/PM9WCvVj4jlqaLCvInEVp1kfRXYwxIKEcRlz9az6irCbPi6cQiogbJGtftSOnIIxo0
gGzl0+cvNVL/jtxlu9cHdLJ73CVcLTC1o7OZGwXBdHbReRl5nn+vNrDWteKUv62eRsVjVb/t+xeq
nV3wdMMAxu5ucv26KaInZq0G0mtHAl3InNvD/+5U93MqK4dfpaeQcr0cBh4qMw7XzC/ZkzPnlQ+e
GCn1Dny2wbKqHqWFIysOX997eTUoFWGDe/UV6fdlDROC2BBkWAhoFmQiX2B7f2KIaU+OFpSfkqc2
bnXKiA4ToRw9fMpwS2AuAcf1g6FVWU/6+GLgqij5b0EQQSFXMguZsHMgqbvzgATkH/ZXKlc7+q5A
qiE9ENtUeJe3V5g2l8ro8kZ6WuFdmcedyntIjuLvRQDXoOy7fKw6fXF7Z7QI1MHo+MpzEr7Ya4Gl
JhUo0MJ6uBcGAsDd7L6UwdsaJqjuqEr4ysc3cDRjyLIqCcv8Ru2Eo8DaMUDOYGy/bWVToUg461/7
CllTG6o3zrMwzb2PElTMoIFWmdxZgY5dFxy/wvnCCsYOmuJN84TTCr0R2WncOVsaAwwrUY+N504x
fV/+SM7EnqRxTAjkpSNpMELUGU88Q98x+2BlES7hdgcZa8KDiBGddhQI5GqSHYsMsCM6jxELO0Fc
yQ6lAdYdrV0jO4ftAhRIKXtL2oQh/1+J2gyEJPn7OGZQ7ZtFduJ44QTtj4EL1UC+xGloJpVQUqEc
kebyzsggaoiVPNMicTIjAT5waklbc2ThpRQZEABLbOVoV/f54Xlk3v5jU0/0EaSegOPiNlAmgJfy
6MdjvSgCcrN3VFa0+tLY4GKAX6G4YW3YD7+KrTFnZiI6YRT6LcByYKB/yC/xykk1+pBcN+kFeQgq
t2nuziW8jZj4gLLfYsZOb2aVUsSL4V8AoJZe9QyN1WTqYl8pOY6XmvSk20GaE9jT+H2xDbKPQYKL
ymid8pPmKnEqYcFwv2CvsqZwaL3eX2GSQVsT3PR081ULU+eNTJG5PuMQrH3c9wzoFjcvqqODoYmN
iAOEcomjURxXuAz5cPJfY40+BEJ7UOGKe6rHl3Exfe46zrc/Qv/0tVW56dUrYiRjLnvEm6oAMc8E
ZHx45f/PBhhHSoF36i8bFpsHoqQ5eHHgFWBuUmhaZ9in0E1ICeWoTFgHr8WTlBkS1QcpykYMNegD
mbOR4QqPKSnmFMKGCesMkzUU4IpXDNCctCvmwMaZ4BxfIuSzb1epb4IJwr0XhEEcBey8iQoy61Gt
Zo7WAyhwcMfQBnoHmWLw4OapbrF5z9ODzvPZeebVlfq2XjokefYPuI3CU7xAcrvOLzFEtWb9hC4l
HFn17U93etUOIzkOlQcnRfS9kQA7FtwkprEgtSttlcI/QWh2hATi/OJHLarJitW3qrzGJ43Y0Vwr
eQ6pweRYm/8gl3Gi0a/WQ3Lbg+ey3TF+f7lMJ936XK1Yr7dRPuKH3LBT+gVEwUa9GYw4jgr9IEGw
o18SQEG/B8wFyc2ag2AFGHYapsPI6kM9ZSVXRtPQHSFy+jRGTLfTIipat2cG79QDDySY1Dr+2PJG
5R4+HYNb0bQR78hF0GIEPUT0zbieMVj44Uo0JFTFVxhDwk4V7aPs9uqYocG5L6TgPld3QWR9DZ7B
a1xt2c751/oETPtNxcY8Q9+k2NHAP4HfHsN4uIiEupUMgb3BzWzKLPsNOlDbzMc+moAd85ufUSF8
PTiOfao2J0MXy+gx89500t+kWBu1yHm4aO6l9JUvftd1hu8YM58GeSvkxgWeZV8BjDbsO9Au+vZt
Sdud/z2huxweCffbNXpu2QcixhjMdFU2RLjrX48Q1LRyGL7DLqTNRXxOoXbx+CG3K9TQ0b1yEf4o
iJ4pteAc9RyVkCjujuJnTya5aFmeZViwfMTDzERbsCAJXWydD3Y/DKzSQYtwDoVD7fy2IMsmWnSa
mPVvfsG0Wj02Z/pZdF8gwA3RBJr/OKondAWkaUIcu2P1DVsBUkjfvQCKgwJ+iCr2G+w2oIihVPo4
lRVqP2KbyOXzdHN2v4cXiP8KgfM2iVRQ9fYSXJHLLLtFzOfEPercjm4PETbyaaZ8uOXheLX/UdcR
s3abXAfQ1LQl5ghYPRZJ0c7qRX1bXmciL5gNlBE+1end50fxm6TPrOncpxzdMNP92DUt5SdQ0RbA
+skDTlgu7kceZON+tW0G1adBKsbRSAqge7kNrw8X7ls5g7hTvUITzRPtRuMjB4Qt8t6jBuR8lZvo
cuIoJyP+mkNp8Dp5UoLgDp/YgGgYKLA+JBYdssgSk/4zTQO/ccEekp+4JoIaEOTNeGXMlQF1wT79
O8S+cnQ7Maoc6rC36Y9DjbkBk8IYAbGMSY8F6j67AdtBFTfOfK/oM3nRzUgFkrI24ovT829IhDEr
x8VXkwExjllkTGC9QN4zZJ/b6TmSIK+J38sypumzRa+KgZFb8ZOJBCO39AWKTeV9533mrbzPRJwx
+um9+NOANwPjWAAaHe/uQiJGTOLH32flqIElc4MACTA7wwgtJoie65V9CO+wxvhCNpD0/8UIFmbJ
Zctgk+rmNUR1HMNEmvHO8Jl+rOLQInBFle8VlyreKD4rfko2a1bFjC2afg9KP1mlutDDit8IsuF/
kRwQuWUDs3Ch4kXA4xW/lAsWHgXXGbiD+B/ZV858lJshedlAE4arBGqU+5b4iJHWg6/h3GfXmeq/
V++Vyt0T1ye+rZjpm3Kvb8S7gRsGOB73kRdYLeoFTiqjPs29zzX9/yCbCBHkWH3QoI6eI/G7h5fT
ZVKSwi320aDc38T9FBd2H91H8ApwCcOBY4iaem/EBgY/zOvPJWTfHngwL1g7ixePXpo3AE4+3yJi
UnlKHDj28EdS9ADY9vC8MA3HDmLCrdTO74f3QnjBUhMeQOIP8a7zuC46hiPil9xHV/4Ba+YjYtaA
o8XpH033tZxasgQB9IuIwJtXzMaDMEJILwSSDt57+Pq7WhN3jOaMhGCb3tVVWZlZ/n17oFxCxr0a
JRkyrxFB3Jv8e8UD9nTxduEdk3+fH343LDTcysZ5undKQdYOsieSMCAyTCe5mGgZzKlcKJyGBkSn
cZxieZa+ztinYSn7O9jGcqSFySfG6w5GVXB+M8q89eC09aA9kgeEKwERkt6GFWBoinjgM2BHfrB4
c//9+FUOanIXig/M1qeeNMzKB7djGi5aONzMwheOb3pc8RlDl3JqPO8TKoRTDr9pn+owvgvtAd+h
eoqcg5XVweXLBQcBV5rG0LsZwhg2tr+nZ147oTf+dyJus1M91IHBB4YD8z4iOiWMXxt6USBXTKqU
+3VEcZH/LQ2cD6PsfKCLZZr0EGO2wevcqy/1zdukeqoXPLfhOvnvKPgKx0uO/u/fNBcidnv1nJ+1
cc3s2PdpeCFOGobgfx/s1/gMh7PJMCgSB2QEbLvCOJjrKNyk/26U01z2PRmLz0m14BR2dTfN4c8C
yP3fXQx0QaWQufL5anjYwz1AzFY31MMT5z5OecA1wuXz6Tlv8qcLC65Injj2PrykjyOGPi5MrOtj
I5Zl2imagAHFwE5zoHGoOsFZ+dSa9HL+9HckLmjBG4Yz/e9tdUSG6MijA6esE1XEk5UH5+EXAvH/
H45wa+N6Uevp3Fr4ClcRXVCO96RQSejmwBU9AxTxLtwrCp8abrfY0vKz1qX+FQ6cTrpijnBY1+En
10q+l67+Dd8YphvLfgi5X1/5KtMnudajFWOE7KI4qXln0g52f6wRNUmMU6ugUTsczs0Im0Umyl8e
AkQdKzIX5kaMgn0tp4RGtp0JyPnG2InQSkJcclYahiMdVLr+EOmz1UKgFwXfHKoQ2GwYJBQiglhs
eeH7tm8RAn4Q6oehONpC6MwhnOOMd74eehiBE71ufn/dR6GnkTZ90crlkmWlCI4PttpZ34jrbn35
gu+gGeRYwkc4XIdPsYvDFcOIaI7DSrh7Ajhhv8wbsufMa3Qe7qHpm1+hI5LSvPp2E8LMozE3Dl8Z
3MUG4WPcnSA7bvOHjqwdgJsWnWmRPoyd9ShTH42dATvt4tCV++8or6jlX35taCD4ozjUny+68OHR
vrkMWwvpy8K0nv+7p+EHuzqyd64YfZN1RP5CRy+ydwiGxBwg+FKPRs4srLCwKp7YyPK7MBPp6dAc
cPBLD5qyYlR8FIvVj12RR0P41HPFl69vdVezDiYs/sU1Z8eAPk89OuYHzlA8vHHB1c02xuYY+RxM
hPAs+3bo+7WbbS8x+tLdH3tIXGFGQU1PTSCbhGNJV9vNcDPN4HLg4aYe6uPUuB2e4nAQXv13VcMw
Jh9YDr7Oo7+PJ7Wp+8C85/e/C/IVRdwW+tXWZ+uj2q9/Zz0Cab+2evvq9udOr1q8lap/JxM8LbIl
XUovcHPR/8KS8NdeuA+RMMPshwmNPy9+w8LySLoA4ZWeGzE9apMTCRnt84zZVfh5XN9ADb2upOxJ
CTPc70o55Vzzaz96jHM/iNhIXFpwCAPsui5VA7bjFAi3cb73pS2UhCHy1Mn2jpmIqmk7vahxbipK
bct1Hw03/Gp3Pd2Okg3B3cTd8bK5NgkBso81YPvBHROgxkev83CxZuule+255BysaiD6fSYytNjd
kVgcuF4cosMvGTwsT0RUjNEHagLd9kU0XQ/jDCe4vEey7J1E2HG2F+MTpM3pZifNumajPn6a9muH
9CA4MT7cD9Or70iE7H9GwWWPRf/bswMYDvqHH7HYfFrmo9rh3dSPugofl6i/d2focyinOeXR31kU
mbA/he0r5mXzvj7l4DvWPdRXEJAWB6fGyc2I/aR+Qv8sdIpWLcw4cg1N9cEZOe8W5p1SQ/dsCjIG
bIv3gzejmTDr5yulltrKg25dHh3F+Ow42k/LMW4BgRTiChI3Nl6GWA4ZMoac1FJZDV2WNF98CReR
SvjU0ADFQ5Ozga6srUcvW578zqswiWcpy35gmupnhy/E/v14jtGjq/Do44ZF+iDfrHu6i1kKYCqf
0p6/f9LqtlezRz/v/7pJCxcaVoTqlhI63JNK9ieUxKj3iSh4F7bBnW464eeG3cS6kkuU9o2dhEHW
Mi18hJYPQHWrA7QaKBjKIBYMRVVuK9WHI3Fy+oArQeQVJol79JyjHONfZkt5e2pKRgJzTL4TtGim
EWxChv4lCdhOpeR0olRZhsIkR0Zwq25+Y88mvLNOfLD7JbPBQwfn6b2Lqq+KLPb1irj0SNFekXJp
m6gT8Mq34m4/m6oZwc9I8rn4VcGoXdIjOYu8nGZ69kiWV+HbiaA7OKH0jlXD4R35bo548q4I5y28
mbXiW16jWCCzV6PJg7bT3dBDozTWn8cNb/hYeIOpFIDQQDemgMoBzhR1tX3npUVOTe5oEFQnPTk6
f5k+1nwiot0NIorniILhzuuBQGbzdh9xW5oWxuQU6BJUVPHZDiGDpoLFRme+hnUUV/y6AoizP0ep
n2CYCYtJjNm2ykBelW2sYq9b8aEiNZR/XLnz4sr6BAlY4UdGI9l6jqz5syfojHSbxN4Nti2Fn+xs
24n9XAwvAU7xC9UVwuQJT8yyDzwq/MhD/vv8TeQcJGPIGKkgceFXMibJWA1xjxz14tQ71e+MpTGs
4u2bgVpqVmopDfmZDCNbjGebvt7XtTyeT77EEBca9xg8/7oz+1Eqoxop3XFQN6/ODSllCJJIJqoS
pfiln3zVYsnWdkoVffqzhznpWiDtmAsxJbG+JswzL7+eUezE8bwiHhwcLtqmgmmWrfrxspPIVzMY
XNTsLbpdCId/MvrVGoVa/Pm6R/2VZmXmyvnlk4QtYgj7DD/KwKnj7ZfNaZyjnRpfQJnjTb3AfIGt
AprKLDYQQqKD/fqISnGJbmPDsTI4WRPMwEUbj4B0NASO+Cy4X/wGp9swpIUp3ZQsPUWiipAv18k1
l/1bFOzbFCxh9jP7XnM+6e2fdn2zYGvK8CG/gKa2GgpSkPl6VWaAolS+2P1zoXrJVtezoE69lLKY
gq8f9Lk0ESqXv7qQHnIZNjucPIPQ/FwRzHwkCsRqGBsTpzUmXx6C3ZAx04sxT26APCPSOut9HuhT
ggi9oq1y8NBaj+BV6zBpPejId6BEnOg4gheVMda7GGmMDqZBa4RpXz3Pjvy4DvlanIey/J0B3y2a
nYoDA6bYpeBHI17NjhFVWVBJh3MstK41fK/o+zsD+qJdYRCMqqeQXA1HwapSekoYEfiJtSxTV7KR
GuJUBMFBjLpFuJJG0fJOHCVD728/zfeOlVmcEeS1hbvp9Y/Ik0f4cqjLqkVhwiHsBMhXKfi7bSKY
R/lfqNSWNXZ39D2v5rOzbeRh9m/BfixXWWdofnKlQKI9lv8FN0YOZ611I5ijLViKsw4nEtu/YxCV
1UpUbOhTmv0a7mXfoRpYln5emhGXBky/loFXZionuFT5Xt2VKSJpzljqFH88PlG6+3iWJloQWoRZ
v3ypxevLarJ+quWNTPdmfy6GvWM7fi0vSORInn6uKlmktbHe1KuYBWFyiXs7di7DmHJYTLzEyzpO
EKznNLYox8abX1XkaQjGMkmBJgu2c/otJMNQ9OXx7TyF/SwrUCHx8TrKjedqy5dWVYiiQsPk0Imf
I+Uxhbwgqr60ZLiSr95iP4lxfGbZcTAM0nb6LYYIYOPLuTbZzdSs1vqKAzbGi6Az1KP6uegLxyon
CpXjKE5znqtt5tWs2w/9t+5TJWHkdCqLgf99P5kcsu+Zv0TSKI8ZaFAuI139/T+eG6xYzPDIrrdl
gQLHyivjp4g+KAiG2DQwaVIrncq+hmfdbLtTzU4+Ry3Gtvl750IM5Fg6PcMrkSpzXvAsCgYgU88I
XBBI6plEBD0lZ9d14/iqm7/uBUsdYnScdZS5VCVT/sBpKp5obNhkpH4fQFW8Ua+esBNNVwqJlglP
5xiDmP5y3XjKBQzY/poLBJx9soxqggAhBLTyiXydK7cVzvB9rTNSfv0uvzekm6oe6L7ggHV0/Ebk
T3bMg/tdtZd6C4bZhMEI1UuffUjxGMD6LfPPyqHxaKe/QbUJpCa+Og6KWy1fGU4XHjkdsinu5tsC
Im/oZL1JGfxgpbka6jwQDxcbWduppitzdWbdnBeSldvvlX4R9bSy7x9+icxuHCHONdWKba9+P0kF
o3Vfhc/7Lo9DMqk28/2TwTwBDQhu515AYcgrqmIXuaGxoInxPUtFSxkp9rX4mZaXKrvVi98hg80U
Zwy8VS4S3xbqdTHkbLGu+k8aBw/ATgLljuSdo9/CG53Hkzm6gTepYaZ+AsSNdlpdpfUAKp15OypY
KST9yr4yXkXsKxVk5GZIR1maFuYFqAfX9vV9SQNKUi2YsyhRUwjHCnc1mbouWLV/a7/zAORDExtA
JCLKvDPvkLok5jG4y4z8jIBdPD0SYZ9Hm7dQV6J48dXHdJKDLnFxWJoX/Uht+/Ziv5Gq2TlQB2+K
J3T14iBbe/rPoq68TZZSMsxHLfkZwL74NAfgg46Vs707FxKCmvKrla6Q/Q7i/p/urZIkoNInKKfl
gPOaNgN+07qxiy5dbtFDMKPC08RR3cQOZhZeL6L8tfKFtY/d5L3J/jnK5PuIY6qxTXDdV+/n26ZR
fpuP015UEK4R4vON7TShJtT9YowB3AS5RXfTvDm/SEcdYzD/fandj6PVL6y39iinfjKDdPUXR4h5
9kVNdQI7eNBsDQG8uFbC9Jb1IMxqg8OghS4bGyorQkSGOwbD3VhTxBvz6XqW/FrElJ85VaupiIkH
piAd1xB0xCq82Mg8i9tY+7pgnjwzvtE9CXtcHIyQK4Zietu5o6nmG4TyXDTHmZ95hwaIRjSpZdHd
j/YjudSys50lGNXnWM/N+7K4Qrd3Hk6a9sGc1DwI6ol/ytykS8YLWMJhvgrv2yoa/+8jkoqluPen
rFnO4zO0MhDeNTgknDv7xtZNX++CsFIyJNPb9u//Nl3LaxUltc6/N91U7UaRDyvdDcVW3jWSA+6y
++me+upBksI9X59sqkQRrv3QSwQx0siBxcnVBRdOyqRezpXlTDpAuI94gqo6qu2/jDjFkWlbuYQM
g1YioeNffDHqohS6/Qsqttqu/Sst6WbMrwuQRCCgBV7xhAGebpfsTnIIL1/aIL5XES4a0SwGmYA5
71Bq6Tslg3kE9eZ2tj1Fx1ncsMhrLQwR4NXVEE9X9VDRYpsmml/ymzs1SlNzLNtDol2lK+o5/9zN
9dORWxQT2DUXPpoXPC8HnGh5lU2CcZ8g2sj8Hg8VRMd7M0wHfK3K9+9JZ4Fla4iiWas0CDpSc8Zc
vJg40dEPT/oZvPCvEcF/cbYtM8bcvYe5ElYbFm17iYdO+F8tmCgX5mCGWXLn4uuCF7jcSIbA029L
FuQ3liZ8OqIjgYltE4/fAyy6cjEu9dZdIpfWiO12cdIIg9kogWQu88gonGx7Z8zfpp5TwMYbv7v3
w7E46W+/n32mtsQK3orgaIaQIWyWRzaPTkqNVEtyirHtQNtMeZOio/m3zrb6CjKV9c/VGI4yCu3g
ZPNQzZTekW8+Yk7qbFxXwrysZTSNsVP/81YhpVh0pr1Hwtx7AiYs7ofKo4tXLXqI0yniRPmyfT84
RKtBpssiV58XEBNkGGjB19EZphb8XCZfWZguYUEp+bZQ9wO6hc0NUcUdiXPSDvPKA3t8XduGGrUq
GhlQgtQd3Jxj3cSPNgkppGSdbnYanrv8zBi5VKQISuq2/rlT4ybsatfyxz9Cr7bykV2sZ5UV9LzH
BOHtrk2R59IAH6wrE5Yjlq/Y9WD1cspBxig3D8ZfcKw09ULxk218JfEuUSxFncMQegKy+O4KBloH
4kWXITeerMCP4uk2KDvK8IJGIZilraeT3q4ucQotCpDvLGC6Cf0goxzJXsj91MPmZ7Jns4XZz+Ys
3jvJKGzGjObxWgOgyl+9/L4I8x5HnhUGLcVpPFp1cpRl+M9pdv+iWykk00ymW7vfkJbfQiVzaRlK
WdurEBssYGxR8NLAOWbYpGPhuOtLTqJklLnxehosq6WkzSDESDc0hyqwg0RzFx37mdrS2rzUj6Uo
WD24AmUiYo2r02+8wLABG7R8b597h7drB8zwEVbaosve2wVa2cVS0bl3fkczC665D2+zGMzfMdSI
Y0KAtDtDC7/CvA/L+TC+904yVcgC3kH39n2jy4faWB94UKTA8pjDv037SUpMydrIK4LCyFCGS0SQ
5TtNuBueKs6O9RVfiODclEGbFx/WMws21J5OEb3PNg8OO4EF7OF0SXGr0DNUlO9Gh9Jvuoopr3jb
llEAtMMAzqV8aZAxL8CsNqKgPFnFrfw70mDxjqS5NvMMc/swsuM+g+ECKPMNJf6802zEi82k2gxa
OK8xy7Da4AXMadXd1t2jvu3DGF51z+oh4inQrAezMY0WmjnIJvi+1AVN2alfzbsSZRGxlLKO5zVr
brhlw4H8tuWVLBGQynzDQEe9sK8l+5fxoaXNKliFzMKKjdhCgI6wXquBv+/BKH4DdKKe+Ff6hZPp
L2Z4tthggVpmYgrarTDB4tpkCOS5vrTAjwKcDjqSsp5wZfIlzBYNfHibBzlWk/J2Fj5NH41Z29Vt
CTY++Cnnf/vGhfYClxim0cpRa+N/YGUSya0qhvTUzfJqZD5RRobzcT5iRTEg/e5sP2Li0rGSZY1U
fY1zSvSMlQ/kAxc+i9wMefk4hAAMhoz13AcVta4gh4CTdNWuf3kX3hYf8mCMd/72TtKnVbSC1moJ
Nu+VCdA5jCk0RKYMnLQcQukOaWStxUnuNE1UPIUeYx1pHDd6JPu6JXvpPb3y8aaE99Qu2gvIeqiZ
H+OtMoZzlyFGctCwWHemSKQJAeINruShoadZ2k/YvRVlJCAIPC1zceKzJ+wmlCad30UjZLcHXbSV
fFiXWfQr3yRMiWjeyYB7ZsmaALv3XEytP1OTsShidc6ijdQ/Kf5gad5SsMV7zsQhVx0kxhK/FwYg
L3rb7nZw6uXx+OQnqEbpXuInsSGgLGfSApRQQdczO7SuLsM5BtiUAo4dLF+Q1Bj1dn5tQbTAROfR
+lVJFKpOAXkgRsjBf4ipD6glLIOgXTZf5Bn8JK5hFM5sV2nmq46IE4jLoOmvDzapJsE3+DZBDuK3
+BtOivPP+ee+PAvodDoX6lShaRM67EEPdNM3gyZENgpzOXDmWdyndF7GK7t80448TYwVpQUrZt1h
3SYp0cgf2Q7MkEESSM6SNuNZyE2fjeX0of0FKympj1JBvFGG3vLmWVlTTJE6L1vq4ec+lzYWP9MK
D3LVb4RprQxJSR34LJrI7xaVXzuJzfzcu3mQr+/ImvC1ZOMugtAXNkL+IET8hOw1a+Z2GO/E0eAt
+NKH0egclyuDRD3MI30Q+7Bnq7ssOblnDigEqxc4Yz85O8am9J4E0hmrRouMhFhlMGH22Mwfg6+G
7dLeCEJknmLJFL9yMua57RXpLHjUpZTalT5uX7o83IeePiQkUupZ4khSYhTcMmyFuyGOQi1eyU4V
RvhyDAH52AeMxFwM3OhHsYvNw02IY0pc3JLdtTkCVainwGiOc/bOt9IskiACpjuuagiCAd4mDbQ1
3ffC4FAPl+rBPyVWQmFiD1ta13+IJ3i+xCvq5tJb3+Nx80v3qXMid1evZKuTqolB9tN70RCvNMyH
m0vYsOd9S4UKiRxjXYGxoblpO79K4rHMvlX4WHXBos4Qw6piPjurAU0JXQWwB3fCLjSndI22paF+
8qM8RAlfl/5JXEqFH7yUIVKSLj0jKOCkFVOdTUuHlQd17pkAn+XDFVlPD9dqrDgkcOSRsQy+mhbu
R7eAIc2r5BqcBmPt2M8ZYS8kDZ78Cf7rd25goXvIziMAeSXXHypQt4YBM5WvLEbs+tf9W/fRtCfW
7cz9b2iNijUs0ns1VNF6nSFu/ztVUo2+qs1kkpU+hBXvnHKd5dceVTo693EcIi36Yo5DvC1m2zmz
vA4XQduPxc0/nEINmvPXlz2tNG8kakDR7qv5VgjsSj/VhC6ue5fvRPFfovrvYecKHHE87o9DLVsP
IkzbSAeIw2GTRolJyrWRqY+DhYZpvCGtCfdE0BLb6mFv/w3S5nAtNMEgkIvPMBti2+maIrg11er7
OVsY97GTZRa+s6aJHG1ettHOYXgu/cvyYnyLfdvo2n0pR/P5/qhbsu+nt1RLe20lIOO48MPDNZsj
6k/6d9mTG2NcYjriO3Mov7q2x8DriBJ0XyE6KQtLZ3ydfbWLFBRSJb16jwwapQmLThexJhizaR3/
6OWxk15UQ9p2wmrgu5AYXGEuYu2Mc3Pxdx1oG65w2AkK3d/BdXiygTDCgPWoNmVf/dTfx5MEi0JB
zmjGLi5y9fCGDxAphu6lX9TJIjIEZoky4dfCvpRr8fKq9j4S6bbFmly42ItrYdxgojyc/ubRIKEi
iOgreI/AGXnVXzWJutNNfWx2niP+//4mPG6+un9lVygoofbb8lWnTW6i1kqGeShBrv+ORN3KcMtm
E6z+KAwMsFKbbd6eWiFx2f4SiwqXwCHaFNWP0aStsaMilFKZx4xn0rVtq3+Wb70rZoyp2WBR7/yZ
axwnwTd6OFs6W+5FP3HEMuVw6Z9cr/cnc1Zte4vQTF1uarlF2delLpI4KHTkrSRDVW7dZSXVDGZu
iwgBd2jPOATsM6X0slBwzjGXxNXVvRj7xk4bPz41fMDFVpP+xsFVb+RxTDASxigf4fqYSZ7tJwY6
PuYlhwqY6PQgsj/DvYtOH/MGsRjKTUqtAjexiqQXhjtXVr+b8qQRvKFi/p7oBBJy4UswsCsfZjES
ORpACWkt9n3t5XBM9ovS/GNxKWsFS5IMkyUMbIerRpsXk05FhcFpyGOWIUdzV1fupyv2h4vMDN4I
NnSSYG+U/oyo07+OzO/6gmhmfvLtpZw3iU7UmLzoFYmqeceEIVu8NuEjDcijqgju6d6n8vWwHyt4
IfveSGX/nM2nTCW5zqcmtRsLwtJxeJ4UN2ZKHsyJTcHtif/N0mmuKuwIyvuh+X1LbPZAkOXyGW3r
BcxzjUsZsVxLJEmWET5Orbl04BksaJ4mDipz8ErQerfUyfLUq7JxP7p6tXbxGKcwYq7lAouZlY0T
MixqnG3cO+cZBlT/EBHh4a/QoHlww2awMEh0E6Qz5XVj3zi203Tty97m46gQvOfL7LEA3RojBvk9
CtKPK6OBY137SE1lr3J56O/gT66h1nSU/VmWLz+hxePfslQ/XaW/bhXqoZAtsHy5NvfsYm0I885p
X/y9IvfySBleS4OEoi03WE/NgfDeyygXetj5d7HipAoM3tVxFLJKvOlitRU0q1ZmeG2uu4eg5GI5
b64tY/LydZzyRindlYy5C35PhmQqVeOOQueicoiqrKvJt29oTrfQxCsCL9j3DY9bmvYCul3PVCKd
jFYNi50GkWH9yTZxOG+dvl/fIT0ydzTPeY4OSgjMhyymckF1WRBi8iRYQmfV192VqifghsuOw0at
soG5d5aoGqF0fJdZF//0mPNOYbCprt9MZSWGTf3YiJke8C6fv51Ki3YYFZmuMtxNlWOYAvB5+qRg
4pT7wWrEVMVyqN57ALV6tnkbXezkKFu/EBWur3llC3T/JxnBeGsy3FxX7u0aaPqPEL2quZ9FSOMC
kRAVIQviDKxfAOH6+16LS4O/4rqi/HyYOLcwIm5j2/MRKFZP/Ii/RB9FNV812b/9hDti9LwKE1MW
VGN7kg3IubpikrYHb2FITxApkDFYQikGJJw1ptle7mfEXr7k0oTn06L1fAULFDPV2LuoZfYE99PH
qnUe3aep5mQaY3OxEH4SEyMx5+Vpqse1SX4IOYeDeWyfEY+gLz2MTUtjYjWv6nFy/LkwmDyZLmPd
N2ha+ZXoz00qoofWrD4sJhy/XJ6VTM2yTa3R2PgG/4KIl6/uWkB4tUA8DF4QWh34E1Kw5LqmLpAW
FgwjTBZfx6HEWeuA/x6QJzV2UslervWAu1JTLPSMDQzejfLdK5EGZRkzmSQE7N4ssORIFuNjyEol
Ezb9SfHWyEmciMGTBrba4MJeGaudZ1uALvRHuU0GNWKXVL45FzxucH0W6oFAWzvYxV62mmXlNAwV
sP79ljc1kCWQiz0OlKvm6JbAlGBxFQsa5FbxVse1xD7FrTcXVSY16c6bxw6d8+ZNQZPE7+BrQ0rZ
3w3XU3kBiSTHd9Vjd9PIRstJMd5aRotG4Z+vLVR+sgjOmpKoMGGNnfQ7izsnWNaeyox33A7LOYlC
fhbSMfsoap01bCSybFzl6YG/GtuXr82171QHYZTtPrLGb51l96Hq5CQzu/6lCNs2DoXBKYNsjzf6
scwFYrqspT48g6P0Gk+DoN71Ce1jLni7H7vothmrge3LseGzSlRwmdSeerCd9K5hWEeutXx08/HG
SXowYEVnG3j0SR12q/JcUgno4JaMXmDP2jYVs8sHx/FJlDjWjcm4L4anGOuuXOVyozyoPFZvm2d1
/7FobExxjL2xQuqvwZniM9MX5n7Vl4BqFO4GYN/UD6g7h5/DGI8jMnhBuJTOwEkcfYRp8ZzFex4x
NwS6wkTLVRUJuJcEjt3kDZVR2H0W2aXKvexa6+hVkOTEfuT0jclIqSPHDg5tOfgQab5JxZDEAB4H
fIZcsfr4OUWjdF9Jp8MWmgZ05B/7STn1+Xg7jJdT0STR1VczI0XzZV68i6087POYaSo+TgJL3cfK
mV1aPooNt80D0XngBbITWRJrdfbh9dd9OTXMbbsbea6zX33NB6kV807uWkHvP7emmTFsR5efxbzW
W99GNDGFXwb4NoPqjZ1/e9NYqhglUniJ0s1RbECDMva8c0GZQPnTXxbo5VK+xMJYhNinGQsNY1cm
NNnWjgiU/BL6anj19Vjt9Tl5d/cdZ134+8oZJ/zsuZI26YLqMq6cIcjCyMTfamIfwIuIAo6hlWDQ
8qmcP5TOM1l9ppsYMCaxUmcsOVhwJ4vYFLFT5XBoT25f7AmX6eqD3lnfgIb6wPPFwitddaiutZjH
UjNKd2/ssi8Pld3PxdCAt/XH1vg3ydeDOsgFPtauF1+euWgB+PhJ0MV+hEnAplu2Lp+FizGXFuiL
7P17zUgNdv3h2i4BquiCn9mvDDbY54pjq1nccDa6fHOd8xEPgtjv8SPzyQpDKxoG92iwPrvMa5d0
Z3WvH7CtltHpWU3y7WY+BTstPeKs16rbt8k3dU0fNlF8NneV7RuXsItmEz4HTiuD833Ei7VbyJUW
tWzXoFXdlOUUCWJ4/dhQmvK3iyZdWdCixkQGGQsvbrQp2QSUvzTDmYbdaNNJNrMc4Owx0jFphzV+
1SIfMKxgD1R1u1lRcpA8bys3bQMhvm952NiWo7UZvYbL5Uv26yzTv0Xj1p6ga1cvZyZwutrrqbwy
30vVAzA22789pfZhGsi7YX/2j8jSyHJVqCYlhyqYZrDe2PWeupSrVjA0/rmjXylNEPc25UIjIzz/
3n8n3WQ0ad7au/d0PzWMDYQsl+egj3KJXAKLPxBDEJ1m+9nRDEfgx7KWDDzimZ6kSiHwSXh5dRQG
hTEFltyNPb7Wr2a93lLp+DmPrs1NRaJzaUlMr6jYYegpkK7xdAY7ereHf7PcD1MDmemAG1sUN0kk
F9as/QpxUZd/J8TGoxvyhhAd7d8S71l9WfEx2WP81TrwK0tVHkBqgs7WvGBQiAaaPo9II8n2FOxa
2hXTOPCOcWr1YcJDy2YtLecSx26lhWOF2wxIT+Tr5yxWOYKhVo7NZ1eoup2OBClBzGAmkhtgJsx3
leydt41phxoG0ojNW+FHTWiHxf9Ss9jFmq/W5k0ydNSaDE7Ti8+rTY7lYVV4RMVil12SxGbprqdE
HSod17Ptwv+RYHa8kg7JgAJBAm19vspadN23U7LRxn7YmX9yk0S2xlgctVe/edciaWaBPZYz/Eq5
nq7mLoGyxcCjkhOqiTdAgFhDlWuuDB7/C9dGfVJwahXcbebISQYibQrVXK7GZmyoKrEacfwXquMw
HRPAMZNRgabsKx/LcqxqtlgxDbWmncOR1uBq28syjJW5ktPUs/6KXtOF2QdJ6eB59jRwPcg28hxl
TNxqyKxH2cayiXngTYpzRG2JXhbVTIVLL5KFlkbqlUtp0X+W2YTpHm6Ko31AzgKOPJc3qeWUf9fq
NVZJgdKMWE2XnBygOa+bZddGBMzwjDnO/CogHBaSLX8jGNmbqHnOncVvwn4fMiKURBQrFbefoTOi
/yjujFWWi20KdaAbXXDgooO60HBCtqtRrk7XOSABfc5OQ8Ghu5S4L6n6lcyjUL2Wl8CYee/YIeiC
fzSy/zYDru8fVJ9ujsAFhjmWvqnItKyZn1cPg9uHsWG8z3kgnw12fDTvyIShG2S74pD+gP+fjIjN
vK3+5cr8sNK9V6gywyifeFMNnyvNJhDga8P+5ylpWhEWV2yQniEG+8T3RFkStRu3Ny0rJN27/f1/
wMmnbkWSHRFLyzo3XHh/nXMYf7tj8/p9roWaX+YPpXh28HUJCO3X73IWdk5OxSMkXZs+ZPaQg+4F
f495aEOCy0hI1avRNSdJIItnNM+npBPn9zFIdybvabhMrhrawTpOnzohn4XasXaJgkdW9tLPdCGO
thLz2E3Niasvi0uTxgOOb8MYxe48lMOSYBgDp7tBlK/FhkZdzKIJZRo4P1m8jLiZArY90rDqqeCu
5bKN7BeT8IToXu5rDxlryD1j5cc0ziGKxlPRzANwJvdB0zRjF725xSu9uxlCQvEprn08mV7A3Jb/
eL7/GMZXeknLAKXnUQqOfWzP+3hOSdhuQLg3w63kPFDDOXtWEPgs/LmnP6i4SOXMFdG0rBz4Ft0d
+bMKbivw9mRjfvjNDSSmTchJqjyxA/FJ93UFzU73PJhCRH6GrSug4bk3UShH4sUs0ULRpVeZLqer
N3dTUm2em1iyqbEJp4+tg4kKSv7+7m1LiYE09yuEJVJqj3lz2zukKgXmCzJ1ksp8ObkMyuUjApQu
lODMz2ZRPxdKi11pK8O/UZIpSN9vH7d4MfEdT7PugLJcX65xSdF0mwdS2TH25vnFAcufWzsujKCC
ezNv15ysBjekuLXfy28qGYA6qyQDUu8tiVszjNaTIe1KmW3r2b9ozpA83xdR6lrP7hr0op8S6lSd
+atJ8l55+8z8MkstPqqPEV8H3oYzk6uMewozv7MagPEG2+BJSauwTe4G4+QTQggbDJdsq9uPxKds
MNaSWHROab2oMGb4ySHqWeIUn+m4brKcdDvdoXxu/AeGhq6PrXw9Ipa1TUpbA3Zvg+D+FoaGSmlD
CrEcGbSil/kVkMzeqiZbENDtL+PjSBL9GI98iggmlNsti+qyzXTVDyhMvjRCSUJz8CiV8aV2Vd8d
r4qA8ZueytpgokCLPESZIOF8zgSleR9VS6J+HpnBU73awc+Ns546VKCDD3JveibsDVTrrNDM/RLj
1yO/EvTqsmB70GA5tUSciJoLvvlLE3D3qCtQbVgVvNh7Mfd7rW0H+7qRU67usZnuv37vjUzXAl53
vNmzl+meHoN8LoxrMRYISxEbyuruHgOZep6HzwVZZ6EbPpm6BhihfH6WYj+rXxrnqrs5WGnoNhD4
AlclWw1DkZOo3PQyod29fdcjdexm7RgzZlxmVYM2eKmcmSr9nCr/cs2MEeAPVowcqrR2MuVk9TYu
2P/DPO9hGwyYSATq3mugPGvLsjOQ5Z6DBKEkfrgCQkJCD3N2HkkuBMeGAzrWZPG5z107bjQ7E5r3
udm235dPqPTKLlMmMN/JGqaFM28ut9tejzPIYTSG3GOq61RNhoWpoyOfW6FhEi4G2vN2xAxd7bIG
LukpymQ8H+kIyqp6UsbbPp/FjXJIIlzJbLsXfSol2NGoUl3RQjllNH1neaxeydEQgh0omYba2rjD
a5S6V+f56GxOGI5MGFeUlIGHHXxWkAlm6kcFwOcyUXJq9OP5jhB6I/wemlGZL/AfBjUXU/brQwWI
04u9BdfrM0GYHmr268mtcYJb1pPPnxvrj/updPNmFW8S+2Uqm2ewCrSLCsNz4yCbB+ryAo3Xrt8K
000VBbITa6OD8s1cymhTb+kOB/WFMjO01k+mpGokaN6715N3hXadZjwu5+ENKriVHrzVr5HtERmY
HdhNv5ZMYcDpODsJSPCK6+utfpwgnhZBIE5j+/1Kgw11A6JNrBoKGSyMdLTMNCe5ziJbO+ciVzN7
+c3shqvbQOS5TWoPT0u8eLjV9/yBkBNsW5q/n76XufVeJolrtPHdgiHsy9faMg1vPP3b/Vv9Y+uQ
+6VcP8MgxKsVUTym0+3GF5c8vpkxivvAxauUy1USiWi24YbFBF6/ufQwD/5WwU09vF/gLo1Jh03r
pxuvTAMJ7BOV/HEQP1QW6Y/UbrqIzby5c+PIZvrbvZRM1tLGxi8BT0UF33MRreZh8T5Nr1FFs1xK
l5X8ezYQ+egAruW1MsEz8u2ECkLAWVa336T7a12KfWt//9lm0mqVM+wuP6+sJonPbZIG4PvGIWo7
udWzsebZfqIw0U3KlRkJnIAlHjfZlqpb90E8nRe53/tmiAhyTgue1YimTGi71vDySyPfeHSX34UW
FBwylSu61kkwQgFWkS1bXPPKuRtLR5/aFW5hYZC8vdMYVjIZtHkmRttof2SPNNs+wdDP6AS8hfYK
r4dnpMzKrhuC5GHSvvFbOxm7+lcEygOzte25v7++xx8V41kTqco+Ha1f7US+KySk1OBoeew2Ju+b
WCRwUHuls2XA5yLyEOa12PbD5bbKSJiCiUzummkafmteRgeveH2nwWHeO/9wA6xZY9cM0OHUwZBe
5GsHiE7LRucB1fF3QnK9SYKV6CypJcpIC02QwTwiHFv3T2/arCpFrS85ZJNSR3YBEww1RAJVVRQL
1v2RPO7gOEIachyl1Gk/cfEECeLMB7XiiDbnhpK1sFCua5OMMwZ0yncUs0JQb43uj+mHjTivLIwJ
NlrNPQeu3qZifGI+TQjmg2Q6yuTe1yOopA6pDNznGO+rEl1dGlvmc+w2YtF11/TRWda8i3e7vJbF
9lnZpEqFYz2xjtLL+n5S8YfjjftCvBd3Vf+G5HLj2Merm0vVaNxULnh8xIWY47J+jg+fKcGneYhV
06vxJd683n/gFHsN5mLy8hY3dCTdNlVBy31f9tAHhwwUw+rSZnh9drObsk/nBnKi7WVvk7qvS+kL
WLAMabov64v/kXRfy4kkSxiAn4gIfMMt3gsQIMENIYSEE97z9PvVbJyJs7szI6nprq7K/F0mWtm/
Mnzo/ldSwJ7xRcInL/NNsrYWDZ7p+c/8cpK0W0Sj567hfVtG5eO1csv3U6lSdpjI1la/TzNyRtnJ
PRIMVLGWbCu+zl5zybd3n9KpD5/Z4XGKhbs3TtOG2ItzGDoEddNnbUIiCc1nqEAN/DDDBiwa+naI
oT9Jt5dVWPB3dugGfUZRFU+T+tb/2jTLe53ybUz5c7CLnhvK5qI7VGOiat0+nTc0uu9xG4LRaXc2
V2exWnzNRSuQ3c+NAqYIhDmkEab33pqi6FzOknpP+7FuunmiZwsE2kWag921mB8/C8W1uSxjvfx0
GCK0o4M1bptSY0x0O0E26ZH/5sBktSDUktmRUvmvShqAZevwjbkAV3nJxK+I+d18TS4B4Dwq1/ay
dU0vKE/yCn5po/01iaDRdvgpm6djyREVq9nZ/QR6pzkIJlClfcJLLV5eqR3G326EoiitGNqepa3P
5ySTzp0tc9WojhwnVYLXurBO4gssyt0yLK5zIzhVbCot22lpqOm0n+3Ac5zy4JrKEsY4Wf3CCaRC
X5s8PvbLUjDtHJvCMnVmi48naSiXbNVXHZtSdqQW37zOABx3yPyYp1VUiHOYDlJdZ8NKJfEx/XH4
xe1yO3FnwK0yu8Cx1nMGuwp79XL40Jf5wPblRBm/lAO1Gtr0KizkLT5LCydQB8RS8Zmnnai7nx1K
qxEcNTVwWl/GUcvppRjAYO7S3T889qFwWotJGa32jXtecFTJ0Z+YO0ZcT6wSxao5CvXydZbrHKLy
Nc+2yPYZMDz3yaloIdvdn70UZQl57HX0GkcDh+qLKLx+G+evxq9UVPXp9mW8bOfnoL7wOlLLdaN4
JbOr5Gu5yb68+Xj2T9+pelAzxRtbk1c2Fgo3y+fuW6nyuMuuWRpE6jBZexuUGsuKYdZRyysbChSq
u5AY1rhACYhYrpUnvJE5S1os2aikjF9QPlObPZ2qgLrVBINl5W/VgS8/YtX8brh7VKPt1/VaSS7D
zbvI0F5X/YuftfqFS2cnUHUP8Db2YCjaablWm2KklLCKh4lufOL1TtyaO0U0V4ri5FhyVJzF1isJ
XJ/nl8QiFHOgRNlbHNObSupYs2MY+O2RPNblreFBuYpqId35C36VUAa9HT59xsuxFJ+sw4j7Ts64
MKJGkfHUEherWUhsrGoguCBu2Ya+uE+x+yxZ7+7GdrYeKn3clLsio+ugF6jXOllVpoHTZM38zBRC
4QMSJ+OnvROeKuihsekmyo9hLypZWlPye9JoWuvE+93/h5JTBdZfqarILVSNNfDw7ErEPTZ8ESQo
pETfGs0kcZ14XGgr/wxQO2sDJ1tAKO4Kdh6VH2wAm95N1PFwmqp7t++zO9XSrfxUcwxTfPEHAFoY
4B33Lg6OogeHj7FFNN+ZMoAExkph8RaF9+J7j1p53uNuxlOF2HHjSyUG2FGvhgEVDt+mdxpl7M6l
O4sPs3nKUXda3pqOa2jsgEK3+ZsXgJzFGXbWt3J+/gvjqgVdL57/Wfxsf9J04b57gSqJ1ZJ9M9VR
zP183NmyE1snZRHSkatsxccx1IF6geADknBZyvuK77v7BpgJBs4O4ePfRjJbN9WD5LRQbOcHkqCJ
1eVKXSphFrTVP+u5gt5vrzctjkIXsyk0IW01WcW+EC59h8jFAJ7Xwugu7cCV3os6oWA9grbfBQZQ
i5JL5oZugOU5N23e88pDhYu2sUd337yj6bwx88xADNN2hv/rs698nzTKUcUimZ7V9HaJnba84zBN
jM9NiOC6nevHaZ7qFpFVmK+ZP91LU9h3bZRLU1fbL5BXN6qb2zkwpoE0WjZ5GCS8dRJFFCW8571X
N39vLOmFTz86uFmwEsYVl6IbhLIb1JPr8Ca2kfxOmYG9L8mQaos0UMKASHBMM/TnqffXmwJs+rNs
6dvytcu3ieahqIeay9zoO1H1p0y9hfnj7bUrRuP8OIY3s1DTndjcbppuW18+qDcnGpD2d5Afnauf
bvj00AIEr9mJTWCZH5T8dZW+v+/lii5G2GA4NjPogxRrrRjObh7eiLIVjv/u5OebxNBz9suGCstY
rsvul4RlnVzkTjkE+n7uNFnziK4esdxMh4nsKPb7UJ8XojuIsqKIMSjcEWAj1HuH97m0mr0uJfWx
VzsjnfJW3H3qZs35EbIuUHqG3HF+mEC6BMEa45wXbh0bqOZfGZ+o6GDxpDJdKeXY7ndFCA3mtu5G
+Pby0DsuOt5fthQcHwZA7YuNX7acso+XGB+bQUqbMnRoyU62/ch0n/3HW7yXPhTTkVafyGSfEGh9
v1Z4DHVA9f0sP87UDf2RDJ8UpVoML8uH14/t520NdHG1Pt76R+Nzni0EjsTtKqnBapZYNc8S/nOd
zDwS8PeZO3du6DTJsrZMfe7HdVfLz/meqNPaHucprN7lrZaap7f1Cx3Mqrua7afF/bHqYfo6G8q0
bCpUB/TZTNFijffXSlvNMC3+CWCBqiSK7neCUn2cpe+rLN5soFtgycpwMz9Ez2UFpqV/Wg8Dj+lC
KbmsKE79uAeJkOs8GfzqFZD96QFJhyf79T4qaMzF1o5c0/L1EuMMfEO1dtqF8wjB6VnwvcV3tWV7
/2HLi8jhF6EB0pxnp0UvlVMOAN9doKThVbVp36XlbG/tuxdvKLMv5MkDilv2lMzAS3z86Bm0BD0o
5sjP5xcN02akpE10obKGvlfRvXnss5oiO5Sg3sxFBbfV6HfTZur/r3SyDHDSahQ3LUHWDu/fiJCx
de3dBpc5Z2vS/AhxGw8YcCvzLu2mONmVfkTLR7UE7UXrRFUwEgSFvW/sJbpvf1ER5BRAqn/6+VRt
W0uOYPbA+GwPfh/E0vCsHXU752EtWKfY3Duf++bqQ6krgaYh9uErxGM9WpLRyIqEHa06bEi2fKoZ
iIqgGq9ly9WmabtJ0vtRVzP9b17JV86wiODcXr1qB2Yl+ua2Lu/FQ8GMLMW1wc2tY2yJgIsRiyLt
otyXM135cfp0LscnsRaIs7mYxSrLNg7u21hD++TWrHqJjhpxapCAnhTVQVnhA9Jj3I6BYnO7lGin
ySW8H6mcUlhsdT1Pp9f1IxwG10DIJtspYE2+nu08xl65Y9NuY7vwfa5NUzB2w6g+lQKyZtWO5nQX
AIG8yTDT/mUYM1hOSq06a8K3OrOx7x4NWJA3+5lp5FfVaFfsLQN2Rg2wByxchv5r2j8NDz9KDwuv
P/15NqREaY0QOveggzJrRX8A/T+bCG/H0iD8g4qcbj6BiZn/SFCj/Mxfo2HKU91lyMN6297LAGHz
ZnOOFHyWyZgfiWZ2dDXxyMQGsqTTO3v0qXub34W3CXmPPjZN2ucQBnftw6RN7pmyRZ87j/fro/z8
ksmyK91/osphzCHNB1GDgf+h2mvyISiewICPYLC+t+NlXyxBMwjsobS3z6PjJ6qrXCYcvoXLOzy8
e//J1Ej+zKbvm2jor72Sy4DZJQ69Fb/zqwuvXuJM2KjMkUac8/9eqqtASCNKkSQJ28t0F05KpxMc
4O/TDm/jU5WG39vK8VfYxAYKBGXw4y3bhnEtZntlTZgKceau23cSIlsZo43JtiQe3yHnRfreMP6V
Jrogj0yW+O3pe9BeuAv99WqB4/HJeLiINRNBHJghIwF8u1xG2twwPXEi2k92AfJLbwks1ELQ2NT7
s49pz4TNewI66V/IqwK619yZum4YJMqQRHQ9jz45xSEhpkocmom+BG5TNjI3MkyDRqk/ObFVW8ce
CQ1oOFq3xEVcohrzrZpLA3LuO1G86FkCbrJlNMMjCkzn7a+S4mCSgsb0MMCknhZVURh2Dy5JKARa
Kn+usSr4yGhTkmw0hq9+MeovqrlNA6ZuUP100VbefArrETBCL5t16te2O2qIE4cnx/tlKgEBjwrJ
NaU0s3+zDQW0+T2P3mYhJGKkdzRrgeD71U3Zl1sn6qw6Kvr5ewdgfbKDJ75dKDDm+QsvQvnfDyPs
CyXkTXj4urVZtHei0Db4utQ3n/rxF6oF3fCuAL8SZ52M4j03gZw89bY20m1ZGKmRzw9Ntf/04xVH
y+J2tBnFLtV4prCilfcM4cKp4nZdN9HSBabP/U2idwv7Bh249FkqM5rLxdTAC9cTvU13nXXr9m2x
SkE9n1u53SipdTj09onGhhgQtXWt5vO6xDqCG6juZ4CBlKO+772BhFqU4n8lB3I7wODpSi7RI6fj
oPMtk+taKhrCbXaIm2fdA13WX2as6a/XDS3Vwi6K6LU5vnyXde0FRNVsfluUKcjfqoAHSDDWinI5
liSNgtgYKl4FR+L2Q3+F9OBhnlLceUiFRPFciqqJYuZLrGiyBibTE5w/wL5sF72YUYph7yUHZAIR
kL0ci5ezcKYs3//S7Ie5+osGkovu0wOOvsOI30U5SdaD6T2YHuMlCAaxRTOYndK/gdpdjy2a866U
MmCG6KEYkUpT7wLRbPqvz1VH/mTI2mEfK5uAGuocNE6VmSgkIB2CmlqlYNp2fpYqLY3FKJEVl/KS
irfVv8pFZUA9RnqXK2SLKSLOTS8fCW0+jx+O93pOYghdnc2q++gl3/+88MZU8P0W8/3LoXzIVQxJ
qF9+jUvtblqLQfoNEo8xbJp4Uxfnn5rtX424oXsGsoH3iZU/7v3H/OB0MZ54cu5dezGhoM5/StN4
Ob0rs4KU750DkejyPTpW89oFmLwiX7bFq2lc9OzeXzO3GVblRnTpHqRXBrdhovQczcTzm9ZTugzy
mGXbF/+mfzQyBqGbNSEEm1HhWfb6phwDfg/1vSlJ8F2iX7v7n4fAq/fn8Ni49lW52ofmyyeNF1av
6s5goEdx/Z1pXmWmpyr3L7lDTvCQms+cRNqJlsLIby3jlzYhLlVg1X+a5r6uR+cg2CHbE2eTq2+x
HC7gKqKmfGb6Xsom2CWJx0vLTDkDTTvV6QhjVAAE2j1YmRAbkRTyK475d3sqUYgWjMXqVQerBmkO
9AAbUzy/auz6Mgku1d2zgp3ZyoKHZBeoa+Uih+2T5APkwyQI9RRk68cYtfBvAq20CUlht/y/t5Sm
g7L8O+h23i3oVBFQmtxWNwKlEg0s9SXdX0R4gHMDUGVrch55N0nplhQBx1KkvYoZR9xKBtLq9kkX
8IjqkIrVKFn1cxFcinFfMX3WwKsQPk1fRuZE0Ivn2gvx0/awls0LEnU25E/hka78nWrQCSNzbWSj
pdAs/k8Ev5c2/ZnAol00lsU70Clbv9rYqRH5YEzK05ld4eIf0bmaESqvt3UHFbIPFYf2a2tj29Z1
QHvtsCgWhNi9oT3Ro6mblcPPaKB6PjghUVYcyc/Sa3wbbzYB3r2luptMg6Ix6+THn+vrTs3rqYme
0OjIxppBBjaryhRcCO74G+bX5aXZXdMfYIPD++Fp6BX1llDCY2XK9ROrOxt317oT2B7oU8E9L6Fm
KeKdk7vGM1mjSIu1QCTJQ9Ufbp3o4u7WvegOJPgF5in0oBhbUeGFADNnino2u2hSohIcUykfzYk4
FV6az1m6H+8b3qekDJJWv16ddFTyXhm7RTnE8RwOU7dbFGTO/pEqkv9a4vHkwP4OONFDmwGENlGX
gtv1uujB2LFkjUlhswqg2jmDMU5SYWoLp9hU2kpVoX9L/FyS80rqgVYzb6QKn7rwREMeb6WpFuhm
KkCA0F736iWqBrWGPkhQTxDpaV4APcrL5LGSXwxjlKycj84P6uDEOLFqnRKjBLFkVuHUUw2VRDCl
6tph9xRiBWuNGZvq7lvnXdQkJCxqXaKvPezgXP2LyosLLgOBClE8VXoCpxVWoW4+wUJ0tJlpxY0+
UJyGCWoh9+QuJ8k2nWQXLCnFfPG5IVFgaYrz2I/zhet1eZ8vaalApBSIAxQdVCbWUpXF5tHcd/d6
1heVrUFWq0qajAYcCR0j1f9UBlAeRWWQ52u8JJq9B1g1Nd5/+MYWzOZjg48MKJRqKaj7QVTHWe7U
BLve1tVtqmYxHB6NNepuDsJV828/FnTk4J/TUYkXkG83Gi6KJ0gSY3R819Tczz9zSP7Dmf+gR1p9
tTfSkHPCVr9vLOA0N29/WxT36VH1XG56QZFx+viBIhSr+SFsJipbkdG1pwY19g2jnkEfBChAGrg0
RiPp9qW9kRzumFfhkWg5yNSdoQTZVneH3i7glcV8Sk0U5MgLa+vZDY9wnpy2EsvJ+SkHKLiGdp86
mVTXJMFFQbufeLcrIVR839ex5NGsUTtzL8jq3IkR+uGnkx/3J+V+PXtsvhwWBxk+ZZxApqnkSadx
aG520zonqBylewqf/KVqMduszrv5OV3Zxqvx3uHzdqzfRNCv6q4NC+fltmjIvCvTL1tQtOzgEa67
hi0re8TvAWIqyh8f0I6WDu9vDd9h81Rmn8vnxvJStQPI8H/WjyhgF4FzcRDH3a1dbYGZZVd/dQNZ
rkVaFG4/uzYY4yW0JAQPQBeWJQV5SoxCSl7Y2wG/ERV9y0O+sbSTTtgUtLVSIpQ/YpubSkgU//YX
+ZYd2iWzw+zkz5WIfoeJPLuLxyS3hogLmU+oClY9qwXiHi2bXrLEhX0Zk6nAtFmvmUCcTPEqsI8y
IfswnLDkEBLJ2faChsv6VvclAeRKUAzFX0WCWU276ZqcAf+4EGCRV96b/uhnls1drJq5lmMrpFnV
K2mxZrLl9Kq3WlZOMY1xP7yY2uPwMhQvY5ocfcWz5EX+H+TyRnhBAM1/e/V/0S8kgsXnVd4sK/Bz
lx2f6JeEgJ3tK2W8hOEsqxIeLHOOI+uLm30jS9uIuZ6H4ayxpqxae5pCjk9c7pkh77CM47kDqT/u
G/Cv1Dgtr/RjDtoJQ9cdapvfpNHotgZKG61qSVPwdrZoy2kCsXa+rtlo5wSSD5c96oB6fuyfswCg
FBRq5XPpy0+vZ/4982Vj/7Zrn3wcBEise2qHbuncNAyk4t5eKkfwCQ3Rj1GTdGjBN6mkIe1Du8un
uJbn+3eoQVmzNyKs1AYFaMImyrNd2L3dJDAEv+WUFOv98HMWxxarbD8ig/kcqR/kahYFoW2Wwuds
ghnnaaL0JvX/62RsWEyPaxqYoLaP1U+q+ZrlFV+V9fdGBsHpw2CcZtZYkPv4Bc+zdBPly0zgEDje
ErlVJAcJmayzCws8MwWQo1Od3NSMX95yX7rovCFIqdahe+kmR1seLD4oMZDs1ouqxnAKHlmWaYn+
fBfYb+tS8YDe9sBhYRmxIDbVNl3UmTJfzQYuv8tbqkhXbm3K601RPM/LnfHBz020QiWEieDPuoHC
zBdmy3cUq7aGMTrM1Cpdasia0qEiGK6SLtFa8BCdGD71lKB+9r/6prMDAIn5DtGQphbSLoW8VIlj
mOrzL/m1E1Smz2QjzHVzLxkvQGHUso3lW+EI2pcQUnxaXKjEBp6ZLYMDfOLoStWd/wFE5cFwK8ex
pl63Ov3Zz7YffiPwj2/76sKT3yFFt4UemImdqKlTa4QoaSUikl8r3kmmCgbHhnjhmSK9MDgWN+2/
2ff41Cn+Fer1RG1dMe3iWlpQVPwsfnLjJfUtTeWNSY30YJQbhXQowuXM51M5+nvH+QSd2SSYhE+h
tJAwpEkVoWjsYr5GtW0cYGhath25mzrlI7Px55Mh4231ZVug90Z4fkv0qeqVViNfnM83Qu3wVzj+
ciJ9T2EuGj/dD7FPVQutXE33oAr+W9WGFD3PTAgWDeRFGgQkCpzt/VpCKadhW1AAwT1gkGtnKnGK
nusWclfwnrXz5DyUkiGAkwvnUVe69oykq4nS9xH1yC01DVvuo3QQVw2uFw+bbjePxIbjZ9Wm/rLk
qNPbD4GzuNYBj2O8id+KiUASaIW3SUuKpU+5bvBB3KztSNrea2BpiQKjuhBOa2y7el7iXmH2Muwl
CMz2v07NWCU7TJpGuWKk3ZmkIVtREUZoCyOKPwtXgTEe+Nu+6BhHRxSSw3N1I1PrDQP7L05itult
h+k1a3f8XbIhaaMxguQmZnoeSA9Bo4ULruhN5yO/dcG3ci+kcyU5OC+zTf7MBM6z33P5h2D+Kfjn
++6hmL9H7kx+/rJExdyK8/AbQAr7vSYp8ayszay5VuN5NFYAKgik15l+0GB4K0AO7DYOhWk5dmhr
K/w7KCHxrYy8fe5HBAJW/6Fth4KIfucmK8a0Ech1OoFz/BOhEcv9eafa2cmBfCZbc9idSTYam3/5
Va9PHZGOReGd7EDDnDafp1w1H1WDCNLud27EUmWzq5+ruo7HkCZ1yLcGRE+kU+kz1EgkMK2dgyst
Ju80XCmhbBRluGiImcEDDPbasJNM5WnjMLfh/svjITOBgmsuWmQoImXNY4CAlkPGr35TvIIXtRJ1
JV/X5V4YawlvDfqCHDPcap4qk7i3DsSCkk27fwPaeOHxIYxtVX4o+RqX7qs2CzkwrZCd4Hu18qV9
zRSWj/A97w1lihVEBCCMJZwA6/dYn63xA2JWyVYTA0opJwJ1TP34FRLF7oZgnOaRuYGl/e/Nwl61
LtDLz/SEGmI1ckP25GmMgQFH2X0/wYj3qgYD3Zh5RyIfaD+Sbe+avSucvf3k5N5bOpQzdGOFjcJF
wwPSlzz5LGXmymFFDlLKdxRz/IVugF+Sa6gYAhAJqSRk8pXbGV5T0xM2ukWJAuUeD2Andc0iUVQL
w46J7vxcVd8fS5HTRHAjZ767v+BGLvmjA5n83JB0RILkA1X/G8a25Uek5sSB+qvV7zZfSueb248c
nXj3NvYhEnPuon8c1drIoAEtHGocNhCvpOa3TPGZqmum9HxqXBUl9n9zrSz2jcx8tEtTXRafV3bK
xD/KzJetINskCAD44F1PdV/UdTqCqLw/NzEmqnyf8TaephtByjVROmJHYNr4nlAgZPvqFswLEmpN
3di/z0DoUYs8xvNItxcfXFPxIO4yT7C8Zme0ESuEh7G5Jketr/LV2D7xeV50FoaOq1OPENPhckKy
4d1AnIKrNU/XWlKALRrg9BjC1X3Pte7J8vNYfhGqkv1ZOu/JV3MnymCwuRXy1S9IaWnxvuwZNu6v
hbQlF/njBTH/thf/Ja4aqJbWA/Mo+1BNiU+lLX5kJ/9Dwc9GC0b0Cdw4XYTH+Y9Rvdec3Xcb9U4f
d6s48hDjXclm1eGzDnp5i7o+wmamYTlzZ50/zh8plrWrvWo9T7WEITbJ00MSjgDMgPspkR19Qg46
Mqt5ws9kGm01z2wtvGp2NQPt2n8MIqCswp3aNceS8CYgWoN7HxmOYU9Yls5U1SO7GFtR8SJ2mKPm
0ALijezCVOXAi8XXSQSuvfwfeQTuuH3aryAxV4fanjUDTnptPHskhgDLFIn5van6p1O0ySfiFUwq
skYdYO63t/hZaLOa0/Aq2L/E0hgeDjanj9+9wUVkkJn9zRf5rPBTeDf1D+cW7aAyIb+CLwS5hGpZ
rxpbNhPSDuIVJXamm9P8wNkGjzf3fm/gt79T+2vfJCv1ExfMTaDuCkSabq/uEaJoBb5ihVWqpsG0
RpQmXClSjSzSxND5F4UnR/pKQ7FIlLGQbKHxDpHPaQFdBegnurjlfw0ZrQnD63hJLhOL9W7/kN7E
+yVbSwu7qOnvrlQ/qQACUHYoUg/3wu3xeYrZDZK8RXoLeii7GgHTtUzMgH91XTpTGjsXkfECzghh
zuZlvue7DJoGNY3dEXgReuPx7UwBSykpgKYJQpZHebNu3LzfKhPdCpLS547KVKpYYLsZRn2eGpy+
harqjBfU93WwEeUQRnn2V/7r7aoI0toRUwV8FSBI/UZygkZzSwGp1YZ0x4bHRdS9wy0Lzmur1hHN
9T8htKIxXl1sJn0cMVeDTVPP+ZssxUuH4q76aHOxcWGI+VSVSwTaiWMyrM3smqgSCWibSuV//gbT
RizGHL750myFgDIGaZwa1OtLEHTIMVHipCrR5+8fhzWFgt9cDsUXzd1Dc9rJKID/H4R5tbWJ2aER
Ic7RZur7wxZV13C9RXWbGWvzKGptZ6kxrUtI6Qm5pHl2Syr4L9lMsQDvW4xwFx0r2CM3zAp1OWVk
EAEA1GM/h03FavcA8/Nle5Oqh54MLwhD1mocyptZAm4w2HzYD1JBHRD2XTT1YxxTRQbD4O/JLO14
peGqIyKt4Bq2G3gGGd+14Dvm50F51LHLWzdXJTPMRfKGwBin7Cxlm2wsisf6kfJ7LS1sB8Jv7BqH
RfH2KB4yLqKUNLJvz6nPtLGfBXW2PQTM5TgPAztAzYdKjBwLmVX+M8Za1LxGppb/fP6GyQ73v27M
+ptErxas/VBJCjg6wtCT3csWUn4JQ2ZTs/zHfaLGuk0LQjjQTUC/JKNdcuMcEEkgEFAk0bG69yBy
hUTNkMDj5BUCm2/1BNMNhJfIn0lNCRaV4rsqRNk+FZIsf4Pr4V5ST2XWrUOufpeFNZW+JtVcw79c
t6B0+5hpeUpHldrCZGuRXTSLAlh8vh+9dbrpT87lCxL18QaeJRl2vsLX4JSUuhp8spL45PR9+U6C
eMLT+/QVd2zRMtAqZqUddx2cUL4GHagi8Jdtha3GrI5W04n0QAoMOBDUIVxEdQZK2862M+/e4mNK
8gqmo+0ApoK8mrdYXWf++kc/x9WbYnlWb0apT8/Fw+TWOxOclO+7ECeQ3BSTGgCZJdb4Tb2DK1Dj
cHx8GJlbkTuc5oYwsGHwGqy/6bLXY1L9N6B74CxdLCi2CIZ+i3+wA+nBMmPVBpDAe3CvJWdCC9Dd
0L/T5+s7u2tSCBheJPvGkMhyPFt4DKZSA9+MUjCOePmeMlxXfNz8KCUmzalTScjFPwUGVVvhzdWZ
tqAEqiu7vXwGRhw2MC/j+/SjBifwa//+GOa7j/Hue/fJkPYWooUO71vJijogn1Ah6ooc+ZLBKBv/
nBabL+5PSZSU0lpYR1xCBOT36fu+rl3Tlcu38el6Ae/XnCQAQpmSc1DAbO1nr/HiA5ZJ17dt2r8f
+zatM+SWoEpVopqiy7yM1XSxezV1b0TTWrCtr5qH/CKIhPLJzkLxE6QAqToI0pb6eofhnUzb7jl8
vIYuR2Gox03mS0fckljFWUoxSc0Vk5QHb88zoh8rwCR2bqcI4dWOWs5erIIMuqL+Fax1ZUwEqIJ0
HmQ/9+apTcb+9C8qGR+GIaCZm0QFa0tgU1fVRR+jEGcp2cENa2DNWNdZBqanM3iNA4nHgQnqq3Hq
lYOYjVqobOWyYD1Jj07S/aY94IAmdlOLapngUOOPSvO4aLRiyhEVWSbMfv9IPwqD9fhvrozgjZOE
90arwvU9RjABL1iLnsaCEONUsO2h+wzy4EAOxmZSIX8QTtaMabGEzQoaxlhT9bj/8NW5Xq4t3oAm
R5mXCbxBNFjqGU/szOd+mK/ldGHYFqMChTCars4RD5LmAP/J7iuuMlG7DtdI8R+ts91Qo5ivPMSx
oCMH3Kb/EieMbeuJdkFgE6EGIusi6YNxd99FMyOhtujOT4LY3P5U3Ji1DtVbN9aJXxy75aeLdwq9
vtPZUjDliEl+1pU0yc7hn1rlWIGS4mrI2h3v94Npko0NXxH/4UkPWdYeZPJ9heuLuONRYWDw9yGs
AEqwedQ6e7C8VVZl0Bja4xfmda8LuWQtm3pTBwT1YkOkwPTL5fi5GUELioh4f8HbKuPdPMUglrKW
9s2Uomj+7GUntO2w0kOmeN601fN2qnX1RYw4Xn1YtSyAvgPayCvgCFMvRSuIP5fTtaGOi3duq6bL
S3aM62wdg0Y70wX3SxHrpYRTK+i7sojWpUp9XXfM51vZjmrlELX24rgtecWLs1uEABwyyD3jvFPQ
wUPr7+FuFjaX4hW+Ri4SEODT92qEbjkIyrtUbR3JSfN2rWWJ6CkHvaJBjwZETQ2gl0F7vFA5SayR
9AJ3iyHzyy4NTUQJN1ftaUV2t1re7FyBs8zcgQRYJ0L75e/bff9+NiW6QyuG0/zzWZJPlm2L1Kw6
RewklAVhDFU0iOrCeIQh/KULsURzETVWgccvZmjNH8WLiMnN/FpKmpqbarzKDKTKmVz53rMr4Aua
3rcutS8/EtJNVyV65s5epQZtutAcX8OjGu/HmqFxR0ttRzseAWITjCbd/LZ5z5b0TYxCeh4gzzUK
uoFqVtFUSexbzFjTKZ6txhuw0sLUFLNh23IKp0uZ02TJIE5ETYund+Os+tlgjbB4JcE3JG3NXQ8E
uimB0vLk1vsQBhRaNoEzimGOlaBhSWbwupXptWLZnJWiQQpthao840FeactZmCqpyzpOrFmbIF3o
5VvxDT9/N8NDHMp+5qTJrzrZe4vq3p+LNfnM8LzIngEuKbIHQXfYco9e+0p+zMWcA2y/uyi/Nu+X
9roZb0mNqYayjCwQX6ZNV7bG9dUa53T9sq7Ch8ePZ/VxaK3ipePbY5JsHToPUP22+Covy9em61zr
tPSTeJfKZpCQytDPZazRYgT0ma+bkaD1uiAriVcswb70IuBgz/OcK8O8rZOO0rngcCqnesuO+faj
TPXRuJYeZb7rtym7oTZYllA1kiMNnQnJEbFSdrYXiQTsHyXthr1EsRGr57uZusPqW8L1mUv5PuSj
777NjjIlM6rskAf3L4VuOdcSVFZAro3A7WxxtSANMsRHO+echVUJL35zYAjlXvYUsvRszwYm/EZO
Ab00FnJwG5iRGibdCBEgXGT5OE+LqfGxxo3h4E6Ulp+XHQRUomJjy2dv5iRS/qW/FbL5juuAeMqy
Q0i+afzsMTZfoYkfkZCR6rn3ZwLxaXabrRbF7eTcXr/lCK07cUuwk2vFMUDjG/y55C2L+LgbUXHV
3kDwzGgAyf2oIb9CyL8TJ6qRcCwd33wH+WLeLM7btSHdzqcF1h3hdV/HL0K5ZaZMVnR1Vr2Bz/Zv
Mic0k9pKA66MSlEhb5tLjnLNa+R+C9y4NjTimxlZ5r9i96V3+wZzIQhWInd8IqXnXyWwvWEcmNZ4
sSouByGxjc1gEIRuCFlUwuDVOs33i0JeOWsw2ILd5VG4P8RGv+WcKn0w4npAGPGt+yE9upl8JVCJ
DfXRkkdhGMnbk/C3lwdieYKVTSU7k+80dk7jHfc0unBWh5vBBhIDgomH2aezawsA7mf76f6S6PFS
sr+n24D/l4HHnnCeibi04kzp69r9FBjmn6HynD0eXEjoQ94Bys7VvQDL/XDtIl5O90fxzvNWOdWe
b2Ep25zbxxePaEJK3mTHsYeBKFxmF9V+tigvcyXwU5RdnJ/CmCKhmHlBfr5h4/C2VWG2jv34KPZ5
TfeO+eJmQdgW+04kSw9gTvb+lbakFebuJxL9VTecCWuirwcEBpr+/i+k9cHifSySbqkX8XzyJHkQ
lf3yKxzD0rmVkYneYtHO2rw/+T4CxBC0Xy+IZK7qUF48y9pyJXYS7Jmrgtayp75x2tqnhY/6qHgj
02tLqkClrynJ/UxNsT03xMjckuTouuxUsM/UHGW5dsoSmQ6jlvs9zfRsyPBUwmiTibRw1BeOk+y2
+7DA6R0mUMHVTJMGH/L/059kBx+7/Rjxm6xmyYkvQ3pqhnefzyeTCT9WMz9f/6DjCE8dSIm5JPVF
2ZyfcTjYPtCHH/SNe1KxPx6vE9H9aldzRr+yreWt57wjoPZ19hDRfsADCmuH/2LTdl2oQmDD81Sc
foEn94ZB2zUiZ6dt/RGNEIV/n859jXV/tK/Z8S8VWKUvz0vIY1N8v8SqAbp6yCOGZhKqkK40U4Og
xhw7ilNdjBzAdvbrxLkXknYdtYTIOgd1/+yovYydEDDRv+qyfOnfW0mb00X+1LocK83Vd2wLgOYJ
XdFwU8oz82UlqUHxqsPYZFd4B4f/xvugvyLvIFc2dJOO/KLnEXid0/Y8e/qKh8JVxe+w9PcuxLxo
7NVv0EX0IbtKsOxwMeN2iLD31+ay6hwlyXl4tNumtoe9QtzrpUIDYduRjlAGZTrBttACRTQIaC3I
gRfy1Hx0PVYanViLKv3elBR4bZ1bYKiCCPt+rDU31b0Yr3eWjST79/BeGsbqNiLxUujMirJP6Ia5
USWjgjqXTxsEo44KrzhyMBtVEh9FTQUj64UM7c5Fn8j1Z2F0qCrc1ZihLUwrhOrzcL7MLX8YxqEq
3705LZjhQREZmARixZmGwTQHEOay0Fuz7gos4mBJ1g4CGk2PaoQ5C+nefF3oBa9IcOt83bkPF18h
3f1lnKra/duUyiQOXCyzOVwirD4v4sZzeKyOjELm/NWIUayK2SmdeHXeN6W/8qus+poYo6P6kSa1
rfyyLa4K7XO1TSSVFPzuAGIpa2E/pb5j8Dbl9O+i+SidQ7tQipdnyxLdaT3Vq8p6oSqOfedDcjVV
tDFGmcK7uJqsdjDfer0fTVOhDdVC0UPzn8ZrvzB0wiVBX7yJtfm+bF6OtETqKlbc6u2bFcfTVpDl
W8k2LUT0Lov6XhIfDjuVNYT8LY/iIvSxonDSYh2Fn5ss+rNFA3L9e/1az/GLvVdzdsYyI43KZ5e4
MUIgzHXZduBRWvFsfYEK2fQJZTe1Rz3fvA/XlZdbUiY5Dim0MLZ++BkvUcXhfyZp1Y6bwg7+UMNe
vkRgbH+C2Jqaf7DpJP9NmFr1sVCUdxSRWEF0KRYpv2IBCNAaWZqslwmtBey1UvO9PiGeed2zhvku
OAwXcOTDfBjfVIAE+pqXogzfeG6kBqnxgoHx6zZeDgMfbn3HBrs29IFboWXlQQYWb2yT9UsFalmb
NkDOpOsMPEO0pvqeuHndpkrlLlal6GyMs8DiGizsTP7MtSfbhhO0e2g1XxW1w6mUkIDZSJRPVUrN
ktMYYknPUZdJLmrW4DmZdhqx/ojWhUXLu70Zkfwagqr0dedzYnZD6xj/XYDadSOM3V4JXog1KEto
SAnvLxme4zK8T75GmgHecyQ3q0fDlmYb/StvFEuRTbpsx7uKGVP15org7PZq8vh4gaZbYIXcJFY5
NqfyRjM+EkVE7QIB35jl8qjovN4eXphz2drAZS/rSVlxU9l2C9kdi1Hwm18GS47Rv4J06mwpakur
FZ3Nu1GZ5X51/eXTx3S8ahzI43ONf8FWTKzsHqnWfzSd13LjWLJFvwgRwIF/pfdOpCjqBSGpJODA
e/f1s9A3bkSbmeoqkQSPydy5DXXGqmATQGf/gfpC0sa4+oRM+yKBiVHMitWFEuQNVzROQ3UXv5i0
4TvirkDqzOcAJgQCNZM8erkJLuiPDkdtQvEYhR1Y3ETWG4v4DNJydzAfp5D7IaqYsmOEmYAzKp6w
NGv3dEFfhZRg7626l3/sN9XRfjLR5jxwPj/v/sOjrPjEc2qdfKs3wBrCqQuGBBY0CnryuXUR+cx4
Cdh6zwr+FlrFhwcE/2Z+l+eA7AV77lkzxVxa0yKfY6/zMU3cnS3c0eJrwgut2WfzPhmMoxthx/5w
Ekz5qDjlnia2D+yV6WTAPiT6ApbN7IX+I4l9ZWhBMYiikxsCRclEX0Mf/9F/+OgCCQcOXpAhwVQt
1N3KinAI8vkY0VIaMByFRQq9j6EMdvcwHibRr3qbAo0irIG5ZuBtM8nG9GOBhozxQ7XjiOlxkcPB
l6WLKnJ35aqYnKW4k7bFkr4NE0m+vXwOG4xLgHRI5ug/qsNvhvlww/kSy2lxtdbYssCEdjD1J6Nj
if2YjkARmSTCl5qfxlxmQ6TWfH8dnqxWg4wGfVtOaveBMArmYNwvFbonjsU10sXlP4xeIHNVO8Hf
BbvRf9e24qq+u9NRtADKoFEYrtoZsTwMoNW/fJ2u3+sP/A1vDTCOSflDSUpGFUgh2LiPbPJjSl7o
UYE7cy7Uo36n+vlvBCkYFGDGpSHWRGzFed6dCFEg9Ahp1uS3gN0qVZG11P/ZW2YqQDywhtbWgyNK
PrmC13yD0Z+nH5kxogrTt3hkA9Bie4J65oFP4YICinNvsg1CkT7V+NplGtiC1KIAG19w8FBNgl4i
yEKMCexiH2gPaYQx67hw6dMugg24h/QHalW45nU0qEdHZU+Lni/jY4M0F9XtkwigCQTk5+S8D8Sb
E5t2U3wbJypZfPL5lE9jGocnzDEAcDHuRWT/XX9AujhOakbzAhRHGYGN4m+Lxchz/EdMGIp7Aj5+
kUZSPiFYfCJZZdJ0C367Z7y278okDcUKcs38CYcFDQmZeYftysPgbWsTw5EuIaA6lNNdl0Ki5Nml
8HuwOeGCvxV7jvLxBfQJcxIWCOcbIOBEz4AVc+MMZ+9N4v0zL0sjX2yoglHkAtBQeyImJ3IzXwS/
8kwVdsJ+fJXj2qTazFvqhxFQQcCX25NGQi/MKqPyWbyU9bA19uGu2dgECHEBMMzB6guaJDNtKh6I
PIx4sAiQM/oUhzxiDNEIVqWBJC70DQXTisP0h84guBTvSN+4P/7za4IAS1Sw/yAdzbli7hOv/N0F
O7evnuw8ImTO3KBY12YPsO9tffFRBExRRPB6f7MrrKqNzd0ETtGw4T8BnwitM5/No98zfV4Px2z+
C3A8t+fuXO6yNX0O3nH2TD5GQMRb/G1doNBXGW3MPBboAmbVw+MRd7O+mitkbhHzFDLAkDBL0CXO
s1t6L7chmi53siBrvjx7ETGg8Sa9FOx3csyad4oM3DvOaYx9VGaugm3yBEfhNih2pNfecQOBgIwc
BkVK4Z6ARmhec3tT/CWTDbz7hq8xpMZ2OsQ4cbg4IaVzY0HZxOSWpqdewXjnqOFIGTZYVXAsgKyU
qFFDwHZyvf5PQcyAY7rVsm/k0agAwXUpa/bZk9L+xUrKSQ+0jvC/p4sRXOnlvwcH9RPurnsApREn
qlJ8Ru0ZaelMiGBwQqbdyz8PzvPxA/7qtI81wFsaivEsbnBu32gsqEcS7EexCKCPmaYvnHjJk/6G
7tRm0ouTyGQJAEUMlHfST8LbhY1AwcJC58jd/gESMTHY5D9AARscIl4YoJ5Lbl1uAs44awF+iZcq
vgrRN30XBTzbeTJBuPErTEvHF3ipuHFoI8u1caPEz+POTJoJKbJU8z87Vlqq6tu+hCR062eqUiR/
0bcFLZMuX52n/QpGLaxtl9hmVOOcDqEyUdb4C6cDgFSmtsCs7HyOIf4CAUIeyHAPKsj4BluTpoOt
+Ossyd9Rts6N4wmQH4CtXHVXG5IB1svOGo7rf3mNa4xiiYsofxb8J4SmoIcmZB/07pQ6DlOI4Ijd
PAjj5GcRrBtiJLd0kvLbWTo30PmHct9AV7/ZEDxtfLSx7OM4AJRh3oJt+iaK0BaDl27T43ROMEeA
8M+5Ie0rMskhxZlwgVYWuFn/xyFkUdVhu0P/SN/H4ThelA1y9n/TKmFATqcH8YxBxIuSMfVurAta
KGTL4N707hM/3+gOzqmZRM6Iq5kd/rfCaBiHvXJRJjNV/IeYqfKajFKcU8XQ5B/nu7mFd3EC4OMs
4iTk8VK2wnJkwmfeayYi/5j4K/+8k3cCK5+Azy1kJ5bfBcxZfvNrRNP50/vHkoOBP++TbxNyC34c
xVMH99gCAx+rb5pAjePcvGs8i+pb3ZOouMK7eUUfuNf/6pM3G3cOXKZk5V5IBQA/ZK3ju3UWi26L
tfL+TYUyCnlz+ZAXbJN+411HnTHVAoC7X86n+4ZLPFkPKn7h04QLEcJce0aY9HPy5Zds0vtEG6qc
c7Q2XnL2QdfCfQdfCksZMDiy7AlWBLUiQg4zLYxW83NPmpw1B0PRV+YGwQFHWUwxAp58mmyOiH49
UUk+pgCxdJuc8gt13Qq7L0IzIHvqz/AtPcNCX9KrrHsI8S/tVi10yqltcqhWEmdN95thcF/T/cg9
gWUa/IZgymWgglH/GCzxfhiicEqTVc0/cUv9b9zHhA48DbPTyc5iygek+/3CBA8DQKAX84LUnenc
Mn/AEWN4wJIjtweU78LkllFPAtTnUcAC0EHMWza/yVE7ZXNz76KnWZCeDsUSLmXPdEtODnoUMfkP
/R3FBU3zeIEOYFog2w7d12pqi6lTOapYej+kFUzM4IkBO9nz2TyYmNcPZjHwhHojcu6LrI4pSsnk
fopuxftEQIYnsMILbJYCr319wViaXpLhGTedvWXlGiSlVjbm2bgZmHMKEkgLkCXoUeieIGilG+vG
uchdzQqnlzdOCIkA6wmIBQSAqFXCIZhmFgxxMh4Sy105ULSA+FhwsEADOubXuj4Nh+AMsK45i+EW
8fumcQZushc4BAeQmvQYfFLxvvQXo+JlgmVw+phsoU2KSZB9ziRICfq/DKq1iDCLcDcmBx0iZ/ha
kGJQ0/csLwCdkplgwg1xnqZTYLJPOFiMu+FLw2GKd/26uw+Hiup8ZpNey0X4aj/tL0F1wAWItKs8
uMNKcaeE9qlZMm7EdUwJRUG9JDDwTf9g6XAFLqZr2luT5yEW2YnbFMx9xER2PIAFMwze+Ff3lFOl
zUD5N8kx2tHZ7NX3EYIlFBVenWZ9MhupPyoII2CwBOEi+oQzIWfF3wICZXAAIeun45gTkAqLU5zk
RizDkj+mXBxqYligOOJMZ0iPIYcp6QotrAwufDnci+bFuxFRcAJB4tLDVvtk4Bm0FSfquWnAFO5h
zlX9gafEE+MvtDCUYT1NqvFkIMbhpl1oFziCG4zhMF/BT+/GVxvy1C9RfMRIhm8UiA7MDryRNcDQ
zJwYe3CXILQ5bBl+NxcAhyxUEoWBc7gkjAWzC+wt9nXLkGqJc+U8P6ZEa21swtgQm/Hb1BWjbHQA
vbHonDvOFop854cgyaEAFmQNZwdqQ5aLOSkJsOXhIAwfmI4z6btP4x8YdZy7t7yBmgAxMYQkA1GB
/84tj5VLs8IPBzpMkGCA4D3YFeKTmtLTz9CmOIN5DvqrvRrptqQgpAvI+ne7K6hQDqrT7qh5UJK8
saJscE6v+YvUaOkNHqKW4MPAHrBxZtzSikxPgLWBe9NiHK1VlY42Plp6D2Xs2Bc1hf9E3/pNgFMc
96npVOmx9RUpI24VbJCyXYoUmz6rB+3MHG1tGRxIuqEv4yS7eC7Fc1liNtvGW8/G0iIa5KmP+m0U
uTMz6eeuoxaztjL2hqkOMEEgJdlY8LfWqg2SXahWD8MZl0rcnEvyLBlqe323lSydsfoNxF6Wch6q
4aoax2NK9yPS4VZ1FkPuRLma8lFVP4llMLM/aXa0Var01ALHRKpD0oK7jFsm2Wq4rEiNKC3Gnb+N
4pBpwUq3670FNN+OiN6Qa/d8EVmOtLUmpdJvkXCW5o+bR/cA0lwVRj+BqBEWGkBpbnJLomjtmQWF
qVleM1c9NEpPd6lV2o49OcmUsKhTTm5CiNV41nVqUs3/1Ybmr/aHfYvoCm6k7/XPWFTbMKHCCs/S
s+FClu4+ty1gK/Po6cVBzT5zJduVEsADf48yd5hcIpjZJw0BUDQecrym1bSmE7wosQnvCaL1dOik
ifYsQqppIWBgYdRYcXkY+N4O6tXKLpLA15opW+bMVNncrDY5yPrgjFxPumQnu2ykOqXhCqJ5oewt
E3qGBk4HmyaIWrhu1WKwxkVP+GECbIZNrki9reR8tLlH5UvLwj0PXXSg96Y5mVV4Lfp8gIJu7Oe+
5yOtIGgAFoPnzNoUky4dO1R3IWVybEprNb12mBJF061C5TdTqcJr5iveKvOg9ORIKZ9OdgnwP/+p
uilDPcBMH09lGEi+BGPI/IdrhRujiY+J4i4VE0rBuOoEgNu7h9IcdAJ/hrh6lhpOnHbzqaoQ2XTU
di41UFHMMr87duzlOkap2j3cyPmY9kyHF1Avv8pC2aTVxh3SpZRQQvRx4dSk1KbxKbaHWf0RjOUt
VojC6fxFVgHrdNg1VwBwEhOyfjgrAlmM0/70pNNFbo6zzFj4gDhNywD7TU9Sg2m0MhfFurXEyjYA
fByywBtaqWDRdcSxNYwBrXwVslOmNRC3B2PgoKpwSLbahR+ScDYaGxk3r96z+ONVe2pC5VDXDlMs
dyM0Ga/VGmttOzwHOGxpkf6tlxqyFK0/BJ4BDFj5zDU0f26YLB0//u5K/DFKqzzJjKCMRimoFIKN
l8TMwbnpAqvp1o7LpzZKwiYUdy07eTd1+Vsm9nzIxdWpscpOLHmrA0aBZXVxSsYUhAikYXI2CC1x
0+7TtjA7Fz6E8ghPzHZfT0aZxbdHcxhW/SKlFA2x3KAvNpJFx7atcoag+1cu4NLav4bh8sxeassc
fXxrEwhvxtV09lG0cvIFTCBJ1vSwDaKDZtEsDydBrexllBbpzq2AikLjB62bj12bPDNHckb8yS7Y
mcG05gcE9cox/tnWPrpH7iaFkRYz2TZAMGPyAf5y80dS4FI82fVHW+8cUpucBwYkIQCm/QWgrHu3
3v/HolbaI6JKA3d9+a8PtkqyG/WdTUwEyRQsRv5XNrxZPbo+up9ufPIBzIioqVPePzL1xEvzqZRu
6yUrkzhqbgPGwOPS/Oss8qOMSb8JQyJLroX+CHwudGCt9pHEWwtiD2O/LNy0wpq7oCE4XGDxmE9W
mkvbINBo7CgT1y3Gc8OpirZF8x0wHeUasZaBftLLjzR8cOQKccSg39J2A2hGcdDEKsWwyTl3oFsu
XHCz2A7ibooDG910H4P9EWDjBfJjLE3tPa/IOhtpcKlU1W+ICZx5lf7VTO10s2ihgnC8OddOvizS
oZJVlSH0O0D0rPdGtuP3D/nbeMnsVwCKouJWCtRsfSTZPx46X1noME8/xvnDwBbbvl9p8MOdEb3x
lTc6yjUHpzF+yiUpVsK4D/G2Kr+s5me6PqyagjliJD25PRlU7CVTIrxZSoZH7bN0/nwfdfGeEifK
MSnFfxbq476b+kTJQLzfpdG7YR9L7AkYWNFdO1s3/xdiKBVQ4eD4F0Op4Y/QQqXjuhV/LZNQJod8
CYIjezqiodTxo9T2R3F+2UX8zEouR//KmvDI89J2Wrbn5wcdBhRvKZBTc0mwiwrXFAJSw5hCnPki
WAOt/2bzhsSb14WUvdzAOyarxfA5Vpu43Dag0v0vqzCqv1MIpJb8jbz3yrrgBKA90u5XD15ttQ7J
SR7Wuf8eBgfZvfhnlCFZWHX/jUda3+BWPFvNu4uQzdHV6WkJXBzNBQw87nWW5ES1QSdj7KdP2HlP
HrhUYL2e5HBv62ManMLoLLtNar/GjLRefjREmJda/RbwncIOlkdBo4mdK8WvMx4rSB7DxvIOqqDj
XrfuMsm3pn4qvRunpgTwDc5d1k9+JdI9OXzVBPt4e74wts3ItRaLe17fCuzZC8LP8RnF5pT2+9pb
l6hkaqyu+BAsViFWMt+r3UKByg9QYLA4pNhk/tPOtoF1dKNHmL8C/dZkP0JcI0lnbEY034YKShRf
Wahoq1Gco0uid9XFpYQ+6I877mAz24SWw0+eWdmhj74M/e6Jeu0KbAyCelM6bPjEuk9FVqKNsFNg
J9f2s2iin5rjUfsajG1af7r5LS5gNe0NvEUKLvcl59wYrmX5FPqDzcIBBICmjyu2MOcfg28+GweA
lr2mU9DOr8Lap0CEsKxg6BcLTkJ1XKN2mB5feSI4avgy/uCro+2h+UJZUocn07iILp0OljJd2XsF
vUD0JeHfuoo7T0SCJzFTQ59YH/Wj1VcK70m81eKAhS4iac6M2CcGyyCEDHsBY9taB4gJaXGkK+Zy
98YNNY4RXkoQR0AIUJWQbOFtE19aRKqFj+VIt846Hbq6zlydHdNs5XtDZx3kL2t8aKG1G9zfgDOm
h8mndsY+KeQ+NuNH3/lYY1LkoQ6bTjbR3bli0q5dhDAXp78bDZl1aqsvNU0+XSf+FzVkowzeeMhz
FfgNI2OpHeu044oMy0ta6vg25fHJV3xq1OCjd2JO7gi5RdPaR4XzV1rpMpV0UfC/LW/4FhJNZIt8
H5qADUhfup869ZmFplJ0Lf4WFqsHIbJnoj1uFiXXZOT9mYASvbfImhokJyRwrzQ/uhhIh9QAd4zo
MU1lnlfpSGna4PWD3UEU3Ye02Kl6+1UXzjop2aYCVh1E89Iki1vpZ4qLpVj/T4tweh+RkQTYr7S/
RXOZqkZTUL72GsMjhlOexV3GFaHQvw3OTJqfOvc2K8bXPLQxLUIt7dZSJZt8jrjpFhmV5IihgsOK
b1zAPAd1WQCIC1BR1kt3lAe3b08O0UU1PrLDwY5+lZCKyYLrXnTokuhWCn1Z2Fx4dG1Gy7/zJWX1
6Bxtnl+BeRfO4DyYSoFnbsGiGSPGG7yemmprU4tfGcta7y54oOnWyEfEZDBJAFlCqWCKUCM9R7CH
qpvMyzp5rxgWO04CMH1KR1jC/m9dPyxQtfyjQQUVZ6/pM6l7g+kdw6+8NWYdo9CwOaUS6VPGfZER
UhHa0waZHoO0fyTAeNfB1WgxH2UvZOBtmvxHYbTUVCzUNYR3XnyaNo4iu7OjvLvITcoi2PlwiCMD
m+GE11TQNsNrrFyKUp9T8a2Ib3zXM36/5E5L1GKp2f1MKFSqREnw5bU9oHW+Vn2O0X+FqbI4x31b
3AvetVYBBMir24aMxVFnwfaJOfk8feeHoH88WyV7to2/VWxJCV0cQqQ4+aQrYRjaoDmC68SO3wqw
5Mxl8mdPLitEnQTZNvbLkxEwvVArzqmAdKsg2g8cP1NpIgeG2C2tZI65a+KegqjfpO3OAyybeppe
426Owo0VjPNGThwl3g0KpaQgmF2zqEx5znpdwF1WrkmsfLa+h18efgQcsWbfvxVC/OnUi3bMvM/P
F9PrFNCKCw7M9pFjZtQX4Yojry4+EvXqepIEkQr2F5NeocwDhebFUlfBAMARZgZMduXZDhQC3Zjv
Lc/ZpXq+wai+yuKbV4mHmTNNdhOAH/EWcdBOW8pPYUGjG1N5yFzoZQSzymIW3zsUEbX36N0eZEJg
Z3XVM/ihqb+x6uo4ENREyYwtBR5wgU4Mk3rQmwLgDohak9jEueiHHXSNqv1qlQD8d+Qk8PNZZsTP
ZBTnHCa7x140VP3oSyaHUrCs/QQsxNOxyTPV7/I4BJ+5wBs4ITgluamSwZjNhCbDXoWHrAcWZ0IK
Q6R0V5XvcKrlc1ssRuZZFm/Ea2qLZWJ8tS55qFF7sktYDjoW+jWbjPRGcIPaw4awKhepsNcqH6qm
cXHrxJ0hlZJZfUKS3+YDTEswU+FZeE6itAm7u0rxYnrtua1CH05jiiWVQVaRH367YQFpKCiXQhne
9Z5+STeVN1dl43YBzkS4qkwKl/GhmPlGZQuk5HLQE0kYvTlAQGxgm2SCKbnIpLFyAJ+Ai1FEi8yf
uwgSaACIEGC3oo6McNEp8cB3+seYMmyIhLYXfX4sOcBbi9i0cpx/xkFwDvi0zu/UPXYO+zirVikT
pLr+SFlI3JzG6K81/z3LHKp0Zujoy1oq48j+cI1+VYNoexMj3nvjnXKMoBig9IixHazTvx6dprSL
dZczlHX63VDFEcYy7T1pkFLx1Qr2kzY41IkVgNUEsjR2RF9YVf9ya0BH0EMA4jJZA26Wno+9WuY8
XEHv3uiCpqdGgjMkWCQ436PrbH14F1aJ+qG7xgqoTYKMHgAiDUhMk+KfI3CmXnfdu1GsjZaLM9SO
QeZ+2To0nESlbqV2aGN8JMTeNMGoe/vZB3StA2bvRB8AonkdoWOIDlqPkRxgi+ZhVmPorJ1ll+F/
0anfdGsDWiSjSJ9lMW8IzLbw/9o6ob7Xgurq8cJdlVwjzhsAmJubGAREYHDWfWikUXu8bSXEQ1ah
SXK5FslNK/i1bvyJIzh4KXQMSEEJ+KA1fEsJPSJvlpzEfE6FXatJlk3J8tWqRwmwQBXf2MmqM8dd
0DvY2mHkw4DYGPUPadNG5SfdPSnDOcrOMjt7wylXjyI8NPVOYXRqrlRx8SAL2qjNuC0b0R/bGDPC
vNt4Fgy0HLbrnxPDmaupmkjUaMafxiY8GkFKkC9sm0h0jneuxKF6i9ATUKhO2Jg0OWW5jny0e0Qm
imTnVe8YCfbONmlL+ogR33hnpSlXPVCWTU0ZMV41biUuAU1qO2GipEf2ynXN2aR75b3Uvbcw99ZV
60KNDD+amjabRdI3CZuDRNu6QoCw7Yg3zOm1RqksbYV0sb+02tFLmy2ZH3uv2fpXDbuN8YzwJv4D
BcLxaaP0p7Ty513MZWnItUaPEGbEWtlsYc8EQyZ3j5mwRRHkJg3q7UugvQNJBuO4lSYGTxHJWGRk
oCskqS93rrXmzQuRrhqepacN6xioR1IriBABmn5tRHcYKP0189/gEelCQEMdfar1YzSmc2jfM7er
BqYZbXy0uW1badysTNuaXBlNe9LkNeqh+Ip97zE0Melo+k9VX+ecHVylnrjXWLcqYQqljIvKgFrO
RaU6YkU9agwQwjXa8GJb8ietHadDyy4vO5gTl9AjdwFUa7qnLTK2kvDC5ugCG80CoxXbPqRqte4C
7EYq5VYK6G7Ia+JCvAUvB6i7LuQaEu9BjlNBSSPkRhV4knUc2NzT1yDRylgIcG4lndn0M/OoWZhk
OLZophpsk/RaPeJ2FxkM8alUlCbZZABmia6Q1JDo1cXVIGYDMBXUGG3E5xP5uhqihU6DBjU20zCS
oAOoovAnNOELX2tv0VPFUs3qITG6aXmua/RA73rV3cOMAXHlkf/go1Ip03uqqciQO7F3fWXZG+UO
lF1Xgl/NGW+55a6yxnmPqno39u18UKzfxK7voRQkfWChJPKrnVcbQzd3QTDhdbVI51p1ruoRRhke
AMEI1j+kxgs5fFW75VFv6t86fvfFPGlR08YbpZAzd2gWFI2CRJnOOCQukKr5DMpPtfmLa6hQFN4d
6sEQWvX0LgVJNqOhHCfYrursmwRiF3xo0pA8Y1ihN/Y6jnp25VTZ14q1N9Vy6XCTqA1jrejodGKG
HZ1aEIZV47VDL+/i2deMA67azyF6jgklY/Ub2dDBXW6A4VzH6q5V20U87C0WlKaeHCkX/KuxYKjb
FkXfruz75X83omyRDc+dFj6VqDhaf/4rm6GST995aRAk3+fzUJiLqTUrOnyTevT4+i5qvEOvc3SH
OHH0Kbb8AbqYstmUmfaDektXkCK2KTzm+OQxh4HE0UbcjUjtsP5oCTJF7/QfXMJb1JVipQ98KjXc
OdM0h5GzU1BWm9luqjIEZVBqBEut3VB7TA02j2Q6TUoPVjP6qkDrNyEC2oSYbiCY2i4BRpYB3iRh
/x0I8TWG8TZRP12fEMnK2dALLAMz/jf1K5Htsw7KnTUVSOqgfuSGkFjNgkB5wVZvaHEtkGQj+9HK
ficy9gtoit+BSPvMwBVuYPbYSne/I8+YAVYpTXjLWyS0Ulu3ztqrbgOCxkHVzujbIIKeDRt5J9ij
sPNHHpuHqeKxMOhrNA/Ax8V/EIlc6A0XzSouraHRVuv/3fZq+63a7wqJsaXebrLWPRgJbPsYEivf
aQHG72D61XTMbgz/JiQ8FwqzEf9uo+Iq49vLjHYd2n8ON5til+eo8xb+zaCDqaro+m38xq8yiT4r
xYaj3Dbfeqs8YyvqMSJTcG0Ii1kBuOpGKaPqPLgPGnJQXxkhA8oBKWdhXuuwy5Z0yt4szxkK9Ri3
shOqTgMC5aQKs1dcmadMuN9Jj2uP7UHMUBUTGaXZbAMvLRbUtIk/0QWuskC56DtLvVLmdg3W5CPP
goTCCZzlsDsBPkfkTnmG3ITLyKB5CZlYjj/CfhSUcbS5C6er9tISt7BD/W4pWOpgq2sYx7Lg3VUe
+mG+qXDMyLPvi3ulMo4MlH1jfJn9nUU2PSvzqagxM5Hho2uGjauW10qO31lezkuLNiGNqfaA1xwy
Qutl6aHAJnh9wAq++inCPyNK1gNLNaUtDuyWTHeiL714PR2VgXYK4WJMoFTMvaal6dq1jHkc2Vcz
qH6zynjTacMdhEFCir/SYAY/yk1WqHDRm2BTlj5cr15BKYIMI4pY+SLaVwkjCN1Ol2b3kUQQokx3
fBdi/En1KuBIVveKIqJZpgcIyiECa/JRkzpanaRLAeOUxKikT3+MorkSWrBgJGnLJjHRYiE7kj/C
9hAxzZEiuFeBtm20DO8enwR35CaK9S9Sw3CSSaWDwO445p2qlbNyB7kWenwfg+5helm4apLwTbes
Ny/wD1o2nIK2QlpVQtXNtJDoJMwIqvLTssNikccYqAlwQUMmi6rrVmZAcHhnhq9MHsfWxre7Vd8K
TS/mtZ1Pvth6Yq/yloyitOP8MCtm4SUeUP1lbDH/AGnVZbXxFTJcmBO2Dfh9FBS7ogusednnBFcM
zqZMPjXVyTcWBJ2KwKs+xySaYdxcL8dyh7zeB/XXfGXrNahZ8mBv+sGbquSH2h8hRgTcoEU8rAap
wxwg5KgO02bFfGFbula5zmV7aVPdmQ2te21TktbiCvVAgb6k6lNqN0Ccvk33vjaqb65Rf1bmsJdu
ffN1p1tRRJ2NtD54oTIuiI31U+VXKMp9/AidrcOMjH+l9U5jNIZEX3kboh2/ov7/P/m/Gf0Jv5TX
u9jZTv8HlwA3DeHGG+xS04cP7uLpK3ZaYpo7U2vFm+3FAPh5c8rCaUja0q6X9U+f0HmpKVRhRRLH
GSaNh2ttdlDNfRQyL/Zzyiq9NKmcgT+M3LpRxRnzBL2dNa79NluPVWERI2T2sx5lljC+PAGltwk/
kAhJrNri9KHAgw2AAJ1NqhFcS5pd1quLLuelkm7bMXc0oZ9kKnRIB28HSWPfDysnjo+mh6PFYK6i
bhhmrekZ8zKHpta5lwb6XpFgMWyxKdLuGYQRljoeEskAGElSTqaqcvR1ce88nAr0Iv3jYF/ZOp28
W0D2qmhMsuiLNqeJrJviu6dcxLy4eU/y4e70Wb/QHCQVhcCQQNJ3Zr9dCWSoBsbGsdxjV2EdknuV
QY+KTBTKIof02SaUkJ8hgJBpYRM13+UjbsydGm9z07sMQt1qOfVQ3henzBgrrHUDqKjW3JD0ohkj
xOkg0dv3PBaMnwy8p2lXqkj9bWN16SZUk03EyZ1TGQ7Fq1P6V+wWP4qOedeIz3RKXZ5V/Pwq+7Sy
6iiLIUNul/3rarnMRowrXEibCvpmkxs2jDmERsZTnikWluNcjCL5jGNogtWH4mqnMcS9sIcZljOX
b/L64KrpPTAi/DirhYtxVs4HbeC1JslWEfDlddzaLPi7MncZrBE6ENsbI5LmwgrzS5W3e8uyDkqv
zVOoHLW2MmS1H1qumDJ08GYsmWAEHyJTf9Xhc8iRd3TMnZV2U0g2rtdTf+gro6dn4g3M6y7bJU4F
cUB5uKm3j20G8x6WHSmyqkRsVT1fNVW2Lp3mmnURyHn7ZudltMXvWOer7UvqN7MnnK3jGZvMbq08
+qpH+UwU7qgmwCfMz6+j7r910zHQyurLSLmPFOvg5e/hqAM8+kfPmlp0IAiWRvZK7W8zDS9Gh4My
T6V1tW9vBDvvqZ9Vdyo+7WXVxre8ap2ZUAdmk/GpkshtHHD21j1bSu/PurK5a4wEZTTcpIUlR3N0
SmudeOrKaFHmWjFiVanR6mjGheVt54T/DhGOeSEYUHgNRutbdYgN1NZ2+BmWNYVcytBA9VDC6IVy
VnCtLIL6yjqHqxska9DsLavCqED/DJ22OAtvbZYALfokedITJ5Nloq1895FYmV13VziXXdNZJg6q
ITajr7k/Fp/aU7NH42bbVhbq3NUA4KWKGdaQXpqOTe0PryY2fqbnw610SiAfRGFHHVb81FkDEJ3A
o3XGdeHnF2bXhzjFf0dLb8GAi1+grvE/BHq35VVFQlUlh1r39pZbrEuJV1zueYjQiPWt6QD9WABj
8AScPDmoWMlWLnmSUX7VsYVMk2wXjcwv7Ooa5safBwtNRPiVV7F5TVSoPsKUOmWVdzD04W7i9qqB
T0FIyz317sg+WufRpyg9OrdYg2lBIM9gw8FolLNjN1snkhShJdo0tm1SssKnPxuW3dbRtTPOj72Z
fdRF+T12CGzckFFCHfT7iKXpuC0+fs5H5bj/4+g8lhtXsiD6RYiAB2pLEgS9pyhpg5DUErz3+Pp3
8FYTE9PTLZFA1TWZJzdVoSKCCLX32pMedYyQizMmi0Bl2v65YsYRy8WqCITjleLq5/2nJsTD0uFK
+Lp9USfINJLCqRc9fW86zU+yXrEfVKSFN5jAvjklkmiesAmAtsOmSxtlMQz2b9wWaFQKgweQ89lw
Wjs864V1yhP/GUiU/O04f7gZas8s/xgS6zsph13Il2u3fKFF/2ebe83G/J/IppPp6VFCfegbAcZd
ujFbXxv6twjoWoxvyc7xXgaYyVT7HlnzYcZ8TjKbpc+nkVeGuizj8UMkqG5TJOUMB29AZdgTzKui
6IM7bacoIPgFvS4qpZxM6+kYVuLcejnYNcdW82vfIP8zevqUoriHXfO0BhXwV6ftGkFiAQnYocSg
0ivLYdl1GjNChvEmlBKr+yRooysxTEPPt/8sDf4OU3tL0PajOqkVBiNSyTbErkgDkLVTaM4PYEzS
bsYIWq3JptIPCqVkFwowe4l46kivKWidKeMmkCbEn7xwiVx+8JV3yzyM3xiXfLaavK10VPKKvlaN
WTzQnWOfoZM/7CWre0tHCgXOIFMtDswyDbRishqebRG/Rr9D6UXSmyUdh4Yrzte7TZD58F9G9RJz
V4WR4oyeIOygh1dSKbBXEdGruk5KRwxhpvxMjfLVh+WlGtH9+FIJ/BIEHldVtijMzO2tfp0JD2Wk
6dD3Qlai0aySnH7G8WPIKDkaZoV3dgi4kIa/kgM0C35KVdyNcvwSjYJoQ3mQtY1UUHNTu5yNsAz/
R2kAipRaL00wIMzi8Lcb5bPaKuQagizqHE+ted98+msubk5otNPdmD8KFgheq+Kib0aiX4dtjUzN
ziDK1bpxQaeosmOZ2vgcw5OOY7pYMvpU9mByy26XKAOWQrdYQfnbwD3swqNemquhkzyKIvtWDhMW
6XgZDzhb6kxn7id+i4qF34TgBF5xbRtfU9AgdTRwG/i0oD1faoCeqhfBZw/6qRghKuYWW4WQ1Tvp
PnbTvjFHy9gP32OfBZvw1S+91tFEYpErg5PKunKRpaoKKd+xtLF1O/R/MSvSbpwuvo+i/P8fXC5O
Ii8Z06ErJHUpSjEejyRrm+amk3/RnYwxC01JRZlRYn5R6pAwD6qukPerK8uVlCuvqrYPUy27UopM
s9JXSli7jRa7UhGRF2IMm9FUl4Wqvne1dTemiubLoIqkbfOzd01SEIyy0asnzW2EutXErQ/Y6Ksr
fwjvZiSunoeOtOEH6OEZiBiOeQIaS1f/suajB3XAbmcTAYriQqKg7rdVEP0ZU/oRyjoEd3zrxr9J
UtapNn6Lyr7lfftDF7BUcHQkPq9RYDJcKu37oLSXMUbh7KXtb85XmEqJqwn1nx+xK8mxgCJS/MnF
8BYIKI+Ft0kipriztXOi8o7DBJpKtytHeZUoJo2qshVl4FQts0o6H0RW0fckw8SsD0ll7XLVBP8x
/bDVeHolZURSI/eTA8RXCLqbCi8G0aH0dks1ZnmVFvbf0ACB4fGjkV7RLh661vgQMa+Ep2E+35sq
5U4OHoLCc5Kpi+mqyVFWHSmep8devhnQyrXzLCW6+x7TlSbkydGZwNGGNh+2duyCZKWaxjI1iQ4i
c4y7HtJIyQkYMnuYKHRmbaj929JDR4RuKGwY2+DUS/lW5B6cOJRoSveBngc1TWuz2pJ23tWP+LJt
TIlqzi/F/ryAxajN41x/2UB2hLI3/4UWY7iWg1FL4AyhzW+6kuCLL3RMfvaP7ZYbNUx1+R/yHDqr
mjEhZpSS/pa2v4xLsmDgpEWI0SlmPQU2LRhc6Rop00qJ6tXE98R2EF4tOfLIDzRLhyBLVvekLKfq
XY82Rau6e94s2AQhJnz4hhHePoaqyhgzPWudvo22Qv0DCq+xh22bJ/+g3/Pn+VUEB7bdw8pWmhtV
ycn0672fzTdHC9wJ/SRVwphSsL8XMo74/Ke2X7FSLZGznUfEqhImyoo9eoQas2bfKqUfiX0Ww4XW
fRHzf6REZa6oL/yXxnhfAmgfqfOqfFinabjISzYiB9NnZMhvX9d/U8Tt+OtX343AMoBps25UktYw
AZCyrvDHuEvN/LcK8EkiMgwpEUvuZI/52/yxq2i0mOesuG57xnLhnJfMXzR/Ky21eYYWPu/QxeFb
yvnnSy6fAvOnhIZwmqQjo3N/OvbGe2Czd8lYKQCDaKFsF2rj2FHPIltearG6nb8ZigbcPIGOd6r5
9fkxY2zIWVqvCqVmCInJm5ZvTOs7haAXU2SKqr0H6bDpQyK5uFiYGNut5kQPzRcOqGcmDqKuz4kx
rfOamI75yY1C8DCod9hJeAbLiXHKNuEb38xqKEaQgO0ApALz0fzGlm11V+d1hZF6fIEmhWjTw8zF
rNgSD2UiKCsktqdd/Gpo0QBm5PheyV/KMg2Po0pYuppm97Rm6wPESwRPBsJbSbfckj+UW9KjKqPj
oPDLNm9a2O78CQhd4b0Xmbw3MHBYOtAPbcTNSWdkWeirikZ+q4Jb4ic7NusnD+S7KTrX8/vP0o43
El+sWYvvwehuhtK60UQdF6edo9QfGUynJqi2Oh1Dlet/jDTdNHO93t9Rj/olszhJ1nnjYuWVqca2
NeS7P3dlg3+3aRJ70BujxSCGl78MpnUZU7/lA3NN9FNIT64V1gDymjha+8F+KfGsjWu/1DnvD3in
ruRvuhT3i/lIV1hJNyrRU2SFy+4k9EOTqfgGJxleDl7slkIJylURXYaKbDtNxb/o4XjQxC6J472a
E1BjMUQQafJDHgNSZ87xMTuGHU91ijl/DnPKHn1m3ua/ZNL4HDMKbZg6PT/PfOXJlO1CI4wta9ki
MDQhZRb3eQzzdJSDU1w2O3OYKNRAo0iytizAQhlq8u214SZhNpDnGaFDsti2NUqToEDnhJOgQlRq
eWH4/68y8onNkgXdvJRDsWvJgCr02t907yJgKT1/UlQ7P2VW3XsPKzY/wajjrs+iD/hrgcUmykMc
48OsSxX8yr58r63p3hRXe4LjLib4ODVHSyyla7sb9xy13qw1ZDi5GZTuqaucUHwNeRvutbJcFzZq
6aCSkONwPUqtcpiS/JyqxtoDq5gyorBFjY+jQoRulA4wsNxqVHeekxZyd5H4BGyzRi3V0+WFvVsH
3IeWzoYORqk1ncqm5ysy4L9R2aZWfkrS5A7lVq2i77oMHQV7oRdW7w1Yb6WBF55q3klipD4FxPTG
Viy7uW4sqSIrOyO0vKBpNKLqbWClV/jukE9bRmik6E3lB2OZo1JzCvXqWaFjmUv6zGJfxlMeFPIH
J75MrIaGhCabpkVtaK9Sya8jQwSRffgDKUkeWPOw/Qo89ZIP2LwSFlqenR4witXxm5/vo4Qk3DA5
qQFDbqyhTGkfaJDeCu3X6tud1nfKMoiRcjNVTtLxlCM1VjlP6paJl283j5R/zVPxsaY8M2ULr0+0
kG4jwI2N8RtO6YFtE/Ot1HCtju4/GZXleyTSV19DN1Ua69wFHk6pe9UkH2oQAORUOF+7Z4VvtR+b
Z9t29EjExM/vw+xNEeCuSPaJk2JvpfVX2MOukOVH3WNjVJjr2bRBpV92KOW7FV9wIqqH0VH5takN
kIx+X1dhRAXVxYx4SZpJzpYp4wML9qPE+n/Zaj7gHaVjVoeesoj54saOxyDoy2NC9z2F9DG94YQM
882u+KqyeQvUMSLMw+I5g3aQxDMm0I8hq/dpMjY96GfRtCwgJ9w5nZl8j0lwiQILvAkCfM5U+XfW
Yei7ROrQFfrcM7XPyoU+r9JZaKnJ+KYinW+sZ6DmhOzEIANBkqqd+DFi5IX1VLzEyMFeTlu14OJI
DfUjSxqc5BMTTU8aYQtREsC9tJuzzE2TRwFrTPwBTCd9xd8Vs1a8AUUXaVeRYUTMwLG06VmWvFMj
wxHDnQRFMuCOTnt4gGGy86p0n3SFubCJDxyqzIktXu0U8RBNQLK0CXBrZVZheshK/F107D2mEBf5
kGFzqtCdi6TfxnW3jbR/ajExH56wNRsdxiGlcfrY5lryVSZGZn2s0dLbHPvhkFFJABNMDBq01rY/
8gKxGK8RW6FNJVEojHHR4fEVf4kA098UfGsGSU0jfKgBbi33TGyD62rkTWmLL1EbGwOxI1ND0sTF
kx0sJKVRu/DY//VlMSfEcDWGJbQfTcGfZg58B5jSsvScjMjkBA5DWxAGpdzmGjLL7E2j2QiDVNcw
dEorHQaIZ52aCpFgbKd3Wev1eZv4F/soCCwsjBRiYRKil4qf3bqrvRz9/jwWrDZNUxDrzUhiMQqU
bfBSjfJToL402SKOkv+eK8Gxa8uPTn6L1E5bWqb4s6YBVxAqE3tw7AAkXRCMbCv0SyW5nuIdK60E
eEwFXcxfZnzFnOfn9YnWjicA9KfXYq2q8+/E+2z1OfmiU98Q092qwuLfzOeUsfojUMtrFGYu4Bet
aN8DZXaT2RSaCvrXTGam0fC2ZlxzoUDWmoNr4nYaEvtWmXgJbe3hd6NLyLZo9ONodn+DyuB6Aho2
H+lKd624lNPEhxAmuy1V9WAJ0nt9pGtoCKx2FdK6e1b0po5gd1Ta4Tao96IADz3V21F2BvInAp6l
IGv/9KQmAQ0XRarvfO6pBldwTg8VD8FRjxUOE6psM/zX0cxM6GTr1twGVNNWFd1K5mtMnIgZU7KV
oJaMtp3qXbJg2CT6xC5L/DXsshoUvwrVpim3uCeYcgRl+aFL0SquGIFbJQV/Gh/1GhGiXFY5EHn9
zFSFt0OqgSczg5qKcdkZxstu9H8jYotRAwlpIBzgzsYSsuGuveZIXzQfjJZln1JJXWVj9qyFcmvt
6SevpacJWxQPRq0ln6E3HcuM5xektES3H9uk3Rb2av4s5v/spPFg5x3SPdJvra8+hdHDK5viEbQS
8x6AvfAs79cYTYj/yWVel6KOeutiOHZSuDazH24zJw2alZRhpfyJ8mrnaUDqmbJmjX8fpvcAtG87
kHGDs8iHvFZmjxihoemxFtRSaEV17wxcuQW6SqnxXYbdoFVK8pBQDiLIzdrk3NG2jhUMhlBzzch4
V5SaiVay6jtAmbZX7S1gLN2YLUMuAKX2v30K14xQ8dr8UFULtl+xj0sgd/F7JAGy8S1X0TuHnSpL
pWGjmzrporBRwoBhrL3JpXqfjtVfyrsZ2vZqzDQnleLjGJtXdMI3zZjcBCefhGbcphoasH7XtLdF
JzNCHQipsXWuERM2p9xeyk6wJEzPGa90VqVr9JsQjSzpNFp3M0jo+VIbjwHe68zb4HU0hT6H9DDu
YZ+/VkblYT51Ef/aMQr/jLdNlkka5Bfk05Qn1PO2ld37hjquxf2svOJCew5JjKRaUS5jh3BGPbPc
2Cq2frB0bUKCNDi6nh8DaZfkLP11XUUny4ktc2EieHYKRImh/IwT772zEaHGMfHCIAfitFizilmU
mnRiXb1WZJyZXvYlhvwxSIQITd4DKfS28zBKxsGrTm1SyYoPhMwX28bQgqsKo6TVWHtdgyaDrdlr
i12nsfttjfZcdgRQe7C5u25mjKDLzS0y8FBYSWRVcTdF+Olbpf1pCOyCqF2XjMQU5vnAunl0f4u+
vcdxsQ5MlJ8heHDZq9qVzeolDshEEpgn6YD7GDuBOl2GwXTYvvmoHa2VkbK8tOSj13f3nl+tEe1a
LfJ/Xqo5MkNVbiQbVnw4qGBE4ESWbK9zbuf5jS8L/TtAHBJDxJD18N6X+rdRomfz+jmldBzoFCua
S6tm1iXV4cuyYYVRUA28Vg1Xkk+RiZnymHNiyml9VHBbDlOzRDTmZ26ObrAKDwkHuSijm+6LqxkU
v0qhL1SRX2Y43dR8+iYFSz/S9ZNeFku4VYXPtL1Lapdl7kseBhwJ2H0Qv5N9yVuwk+pWoBO39/yX
pShnT3YtnkVOWUW36oUxExkEPT7FD4sJbz1qmmtXxXooPbdJ1K1qD9u8hllIs2c0zXbMfJTRWc7G
W11MVKWTUDet5K19RdpZNinPWsSlTuT0n2f1q0nwcvHXKgOwzd5k8WPSEHSFsR3F3b7myX2uyrl3
4HZF6jbTtXNlqQR6MFTR9B+/F0ifSk6j5jCI+FCNOKYR3qbVn8TJMjGet1ob/eCwtTDUzHqz3NuM
8te/Y5gHN00bKU5q/6+GG1dikGlwmks3j/qW9SoupDi+FJPxl3jVrsIIyEiZLXhPrRYQ2FpisOPd
H2QiBu2CpIuoOeqKuIz9m2bVt5yFQY4nuxY9V38Kwyik3siGAWtCq7nzZLazPsPKPlWcuyLRNgpi
zSUOu9CylkOpAYiMvsYM/RGHbIdGPa9jmLqycCsVek47OYhQnYnRGnIx5qTzdDFR8ocVw823rAtP
2gHl82Eqk7lo2A/W4OocXmkAL9tWjkOPwKuqCy6fP59xAXDl+ZQ2UZA3zF69OFs2tPaxRA08UTZQ
FEjBPzxlLVIO0goUzgc47UFp3IA34T5rU+xvDL1jKo1QpFuG1ejqeaJCdBTWm10g0UvIt+gedaSv
dXa9wtrG+gQa03tIqvalVxhvpHzlJfVah8RlZsEyy/x3WXlqfvSmi/ZH8YF1Wf9MPYM6YU7VarK9
N78mhEoRmVtqNg0I247EwPeeyQxrmatt84IBSBvt+4ThSGjuOXuXIy3KusunemXgL27DDOKFne9y
m78hzyCPyjKiVMZWZTNxUFkqfWOwwoHvTbwovrSvFebbpo3xru7/tdUkSP6TX2OV/gUmOWKT9N6E
GaPxKeU5IwmproaVhqaHMymUcFaaX7X/QX5gGMwE4IWtmO8ludiGDGqqNRogywHqHq3YWkH0RpKN
12DEbUxGUwxLqp58vBhjST7oKCdYlIRTeOzl+u7pkb/qIKbYRPkU+PwsZWIuG5o8HAYIZgufUdgA
BDJaWIA5o2TNk+6sdh2zhj9skTdWV4yPhmG2HHyZtnLxY2Uh+d3n5MXLIqyW+KTG1iRpwbz2AtGV
zQ0pYb1dZaVwRnygWRc/JE364Kp0prhPV0hYWNKazTWNTRVX686yqmsegEsLIQqa2pfC5TkIvV94
4XnAijLv+9ZBDKemtl1DYQOey8RlIYOWgp61fQc8IEkBZuYNTANtoVfZZ+l7F6FZeKm/6eK4q/zL
XCEWjf1ddR+F0YKBJzMm1ZE5zdo6KAS4S3Py5gBBZ81y8AY22oQM/agxJMscHUG35gWANElXJDzi
b0QA9yakGteas6GsY+NzpNGtgUnQ4y+a/EtgUtEF/hUBOA2nwjfvHFPw0V7rIwuwvFlWOQtb/dXh
aOULysWjrAccyqfR8NfMTPg/mXnjJMC4Mv3Fp1YHcOQYphfdBo53b4GG72D175XoYg4HBpwLu+cW
kr/ZPBNk5aXTukb8nFq7Jty0uAt7ri0dz4K+wLmoz2yiS6ttwoFrgSWX9DMqXwXUARa03OvyLYmZ
FqHRwrxnHEOPZJJX4G+okkeOXQghSFzp/zilLAhcPT2W90FpS5STjJGZV3p48JH1M4xno/zmvtPf
m5hybcm6TfqYkdviaqGisPf1OaWrsw8md6KJdvkr6xw7xIr4oWRfFvF41iN6SsEmi/fM5RtyV5Cl
r8AjeZ/QdkGrGrBlGdr3a1wrwMYIwNCxrmA6itftq4M+BpqHB5eAm4CQ4XXxLhvulNCTL+SIkZPl
WPIvaie1vagzig3Pwj+l41/KbzkDGTsDdrEyLoV14LuS+eUD7wbMghbOr1zJvEiDOyhsRADbwXXp
P6gBxD8kFirFmGztauMIF92oR2YXB20qiLBKlwYAeeZLV9WC0bzUSBSIsCEsokfT4NLi5JecpNmB
57AwrzMtDA45CRzSqntG/bZMD1XsOzwhBYD5nob2twUGZL/Tw3G+SI8Qkj8nD2JQ486R244kQJ5g
OARJu1aoEL8hKNUyNie8Iyg9GVXtEuNS/VrR3iZgtjwMOvJHPKlfdK2Jdo9aHnyg5ZvqmaubzOOf
d6AVSaDA1gEgRqglJFlHoOlQ9UHhL9CqdE4zDwRt0lXuO40/DzVQfECbtcNrz6eOfPo7vedn8Svh
a3t6Kdql9fjNg+bb9ISO2r6h+IAKSppBq29S0mkSJr57AxLPuEYckF3bF0JhhMXxe/vQi/NMmSj+
8XWm1T2xHXbn819G4mV7NeOjXLhQd7E8VdWBmAwo/fw7TKlUlULhVU+3oD+Xw1vbXrT2bMboC0GX
S0jgsItfB+OVqmwP8kMV7Ea+ZVYuOpLfNXKX+huzW2SUiyn4zcc3PKWyerO/U/VpxRj+ndD+ScyV
eSLpebxCqhqzbTcceQDacpeex++mPVpYSHR0Y5QJlF6L8sJkFgMKF5AP/how4D9cwJSNDAXGes25
2kPVqEk9WCrWxr52io+GjIUXwzqAgKBZPIvcCYbJzxgWL5IMb492G396ZC1rCX7IkjePWU/Q7ODW
mN5Fyq8wzXsMuthBrPTm23ivTgGxCyFjb32bZDdeg6nEb8CbLhtnj1NuKJ6KeVGH34rldc9lSY2L
yUVexIhjIXcfLduheGmZ8e6LT6SI7CZcnla0hAxFWnwqX+royJ9Rz7Z1j0rEyNZsULJ/0xbUEzlr
eCOyVYcJkFwktDqT5kAHIurB8G4aZrMdxxb2BiXe49otwtMqiFFKbLOIjZnKR/lS0gOSOiN/wr30
VmC59MEhvyEy1DU2Lx6Umk2hULnrUN0yDItWo0T/eB2wfkd0bBvWrnzkJJZwURKdx/PdhG5Jb1wd
AUuglI4Ct2S51zBxmMPHENzp16LdisGVc1YIbtBjY2fEdwWH08UOOSwg+P+lm+bS8CB+dzXPMsDB
bFnaK2ys0p2YFhiAVCzia54735iHAFRAmJecmP57xY6dGKcFP1hsHdN8k/OIgE0uiZT9GSvCIBhB
Ix5O/6H3X/bFMgFoN8bTBkIlqY8ADFQEs82vHJz532HleBBTSGVvXJlBOaXpxM8F/G2q0M+B7eLt
jxfMsJurATyrPJIznr96w+V+Cpld872G+BwcfGAoMeY4+3LucBCK4KYebzqqkdbN30jM0S+jIOlp
JbAVmfTIkYDWVxTPPMJi/lIQS+z85u4T4g02Dz0ZYRT5r4IGGJYTt/Fw4Wu3gcOv+n0EW0dxhA5t
ZD/9gsELix0XESGZjCTJzAT/Z+pnKfjxOMwL4Auq7LAvhMXGt4gNEpsylgEDqSpe9QVRlEO3wg1D
rqYrbad4Jk5CwIKED4Eb1YjpBo/J20XSriTmtES78VePN34VPvqQP6VpK4SUUwLn6h895vDA+ok7
qv9Sib9Ido1+SBpq/w7ILyl96/7WGQ545ZlgKZQXuSPYHeuRImZHPVu+8c1yW+CAxnJbYYKs1xh7
jDe/fzIeQHqAAmbod1mGhRIXEplhq2DLMAmco4b8VuMU4MsMwCHbDboegg3lJ3EuPCnWx/2PQK4a
dhFXy5rDjn0gH2K71vxbYm5YfZLaEeY7xtFNuaDnPenvMgWM+kSb5g7GtvgX8s6yNyXvna2VxQe3
gE4EAcMOziD3rKAhxsedzqDnjTODx05ZIXLhm+OKQQSL0mjCk9+1hMG0DG/mFDCSsLlxxmLD2wVP
3b5OgSPAm3hODinVGbOTjD1uFeGG2RKIwZ9NSdyb881WoK4Id9tF4cbHiksB7Exr8R6FDlpqMr9+
SLthWtYQPAKNL16NL46QWFwIJZ+mEwvC0CEEQv4yXb9HSOzqUMWN+SaufX47hk/3qbqahIeT2LKR
/tlLbm6IamLLUWy6iJBkFLLXmZQ1smxHRYAsmJ+fFLGG7LZufsiYq05s/HyXQ5QrZ47Zsj51xan3
9YZ3nHw5xa0+JPgo3VLdRZT8wZ5Pi1cuhXLlNP5GHPTEbc0d8zq4jpmNuo/1Oa8kUNknqu3iyJFd
MddcCbpI4FwL+0aMj8JjAfCQWjFEb4S/j6ucnEBQlYAhIdXLO0zbRDYQMYOJZQUzWzuwG0oOTHNU
ljg3tA3kRIt16m/J9nI0VK/3EYv74cpplB7S853TQUOwJG/mCf5K+2kAVq69P6XZlHRTgLBjqGHb
FeJAk86LyKNTAdXwX0hCFIMKqlbVSZO99J2Raa8e+aPM0CP5Zbc3/rnyKunmghUPX01QXMFIwNzL
IVaTiTBP6rzGppaD1cxSPsGepuBHMMLvUXbL+N7xkUs/vsQ/Y+zIIGcazTakMZ+W/RuhzkPWY35K
SK5Jj+I+qM9G5Pgv8zOQLzbhZ3/+m4GWq7h3M1McoudF5eVh2o+PbJt6K+rh4MHYGmUNsA6QzlAK
xT9InfLJWsBoZV7VYNIiL9dVAofJCQMZj9z4FeomZAB5dGXdkX8LZa97H5EBJmvdVtBwEfydh1Nz
BHkH7YvzR9/QdyNh0vcD2VjJSQeGBEbyoIrLe4DHTCU7W+ysO0F1Vbf0/UVU89lD8w5hzLEePXqc
NtJNB7XraDa2FMxUBIafmMT1iLXaA0L+CeQnE/bxno7b6KLR1jaHmAGTkI6jvI1NgzloicDrr2EI
adfMq8qtb7xLDcsbtZ01q4/E+G7sfp+o/3j+ezqAsvkKVNpQdrs1dhjQR4zhY3cMH2VzGsSbGREX
o4NS2AwdBmgVFTHqUXqfmpPb+MBpolJck58uVsEz6o64e0xiTsAwM9kvIVnJ3EIFvWuLkmU9fSab
Ov1UgxWmU3mPwzj9IXPjQiQGFkQH0BvrhsK1PjxrDT8uH0EFHCiZ+OHSldSy/Nh69lL5aXfRPG7F
Hb6Nwb/PeXvGRd339zh5IsRgWzdXNWRbbrzhFrBR1/wfAw3U8Q/xk+k9vJMVuhTrtE/McdBNcMD/
cZ4WqxF7ISnvwQ+DxhwTR7+dgi3vOGLNAR6CvvcUh6SidqOOWGCZCZGumFGbrzy8RC4FpmRx272K
mJEdY9x5g8LkqHLkDShUhlmqazKJuw4giVrcGRv095n2G6m/GBcLONWA9YZd0x89nl1ikdA8l1t8
jjZaKMPt821B/0Pbnt+i/BD7h/DeNKt2zx+1+UnEL2F00oFKQcpu+T386RTIMC8F4rNHPXoFUZA6
nfsEZGhdAAJs9NqtfOIPqN+g36BhX/jpbyOAPaF2JJg0U4mkMh7BLvktfqMd5nTlLrsGl7eKPlJ8
51RXMSDM/jMFd9auOKCs+jGt39L6AIGzu6Q86QK4aHfMf41Xqa1Rukf2lV9ucIuXaTvddzeieVqq
D9aVhqPU+/xKuspsljgk3sOPV90e44k/uHFxsC3sAN+CwT+SHlbARLNAodJdkRxV9Z66bCCz6RBy
4pLOKfbhkeQ3b8syjkKdssNclnw0hukurHAtlS+Ms3V+QxqEQprgnpRlAcRn4ba3/phDWe2VdUvh
HzsV7EOAM5iKNcc7CMhMBqIcHJGEXfD465SX08Ce/AZs73ugzDsoG9boC99YUaGNTFUtp4muqXJH
wp+sQkadHbiw95CsFeJO2pUg5dMvdvTFUPWelpu8Vca+Ku7tDK5CbMylS3suDW9FHDB9Piv7gc5w
orstiaTvP/TiVnTVIsXa1zAu8DEoKu0CakD1a5ckdXb64TPr0ON46aqk85LgjHa8ksBOZeJpIh/i
4kWw3Wyi2Rq17YpzR1c+yAYs+549BvJikpREO+wG7RCEGQmm6S5GaS5NqK4oaqUY4xGNPvwzClfq
62pbQStU1AM0uBSiIiN2cVfHs4oMHhFI3rOKQHO1LebbWFoPOhb1A0iZRSOohdhrmgmeQeg8IwAC
UtKFdNDCg2li7MddXHqo9N2afolehTIP7UuyruotlZWBrrlkTzy7EaKDYX/xBtjRHMLHGi5I1uC8
kgBqPzfK8JM2X3anYtI7lT5h55KxGJEo2SwibRsMJSVZyS0LlM+f4FtBoADxClRgIawz/RXJMggi
hmphkSbRk6TIJm2hQktkmbxk6QvumjRI+dP87MojN4DvdW4OH0pQd/SyvkDzrbNp6QQ07VFDyGPm
m5AdSoQ2JZOoIqR3Kn072g3eD8SOi+cTkSgyRmWYc6Zq6StfXGUq1ZyhXyjYMoawPZur+JUxgmIx
DQ3UBiW6j2vGJBxi4YXUO0Pexz7rE+wjcQab+cSYi4KP2ZDWh1sToV/FeFXJDiWVu80sZsIvHxEK
vRR4F3PslVK/69gcyfsMxcoLq7R41NlmjuHLvuDsWugV0osINvxRHKiMYi+kCAKjIUWVmKpWcSLk
uivlyxidcWtXS/bU9L2Ndsf/AlOIfNxqD/yWSXVCGYRSfckUMX8L/5pyZatbPQcOdMqJrNNXnOO5
uZuIzqFqZYW8a3e65oYqR770ZwcfYTOfkJREwPH7U/EMnoSeeKMTXQzigP2X/lanUKf3ZeGKB/OQ
gFu338jTobSPMRVrQe7cJtSelb/tXMbrEmazt+xKmkHJwFRdtzLWUjSxWG3XKYNyzp7m0PxYH4m1
7o6Gdah+qwLRBaLPZf3Gi9ZnOygGhbcNCHkxH+U+ADEdg7Va43IEcdmzJf3z/3jAp2dlXwgKpZSr
DcuZ2IwwRqQrtg7Adsu7UI7Vrd/679NspHQ6fPMQuK7ElPXogh7AU+eSHRjHcALxnmgv234ASypf
Epu/4oCcEJi7CG55cFTlY1m9ab6Lwd5WH7UNqm1tMMphOKbdkf9wNdGR9hwXEyjgBTswWqiEQjje
JdaTWI6a48CmPGLOvvE08Ag4VNwo/bKkLZfL9CHBs2Ji4NOHSvvpbsM9F4twdCDAe7+kZ2tkuytL
iYbuP5LOa7lVLAvDT0QVOdwKhBLKki37hvJxIOfM089HT9VMT+jTtgJs1voj9RyIbT6i6dvqjm17
Zs5QqOoFAEneZAAHWuqWD2SpY5szBuJvpgS2wwIFQK9eWsMbBFh3Rk35BWYIsJhFOwsV1jK+T4el
aowlQf1E/N28DwvgR+HqtYK9UI7Nkupb/BtwV426l7+ELan87ZbGYQBGeAeGEGqQGCfl9qsRH1L4
RrpvQSYdMbvktnQuWwxtO0HybpxL9RYjZVBKog4diW60IcLJ/0MSlmWurfqJ+IR+XqpDUUqONpd0
+Q3qz/8BIFIi0xac9MXjtfjKqtNoErv2qUk3xWej3cZsgr1Cy3XTesY5r66LgV5AZ60izPf7z5Zx
P+I2bqQvP+K+AiAZ7EbEbI4r8kGOuxYf1Omm4FLUIuiZDD+wBsCnIbogI1uE8Wii82SY7DAo4xKq
mdRLlOl2b4RrAokXh0QJNk1ekSQ2pPih9mWSHiRKVFBoVe/t4pQHsDEo8JPnfQsBkSb/Fj6CcdIR
+TNkBdMNKRMVqO8zsXWaql8vZEY0364Y4eMq2Zag9k1tHHM+UfxMG7kbaacxVkO1SbTjBP+cBCgP
+sxOLMPO+SIo6kCgyfONeKwblECgntEac+nELgAnIJcluSb5SMNPi9p0QZjmWwHwXnDGdHVo1zhH
LI1MnS1abTZXhNMjERXKXeg+wP75rfKirchHOyWaQW/gMO042+pbBQ1eAHrFw5ocIqJhcJlvUTcs
XJlJKLfNJyqN3AWIdPDxF+GGVX2Sv7roMZlkwdjdvBVL6CH6VRqPGyMp70zA4NSaxRNI+LCEG1Mr
tADrPtstXK3MjsUZXNXjKgXNy2LEvHydcHTys5LJeNpp2Xerkq/v6cZHnX8RdoaoxCaeuTTfepkK
D0PgawFWHHd1+ewKUDSDVWJDMDXuXp55N3AjgjXhHoi1CzF6ReK/oh/XVIfiH1oVlCHSJpYdQT0b
oDEyj/LtD+AzRlmRUhxi/ANkQ3ReYAsDV0vOvEDjpyloEklCVjx7mHYzX6TDy8TVAB0Q5FegJYFv
ZkQmu6qnF5gAHQpTuZk/hvc6ccDw6T/TgE19el42qIjC9oxzEmrbCu79sF7CyADeCIQD5yHNlvwe
/gLNcGMrpPhVNE51dyz7a6iekMlTYcuCh7dG64/tsQIi4hBaCFQ0chycREBA34MX2QkJGfpWTtcV
Krsr/Qdg3ZMMVIHYRbLF6KzX935+LamZ2LyO4Lm8QYKKYlDOKHS6iex/UhAU7WKR1YaBmcugbFyD
+CRYu1Vw5yFeVruWeArd09sT5yY8UWTsg+JViohmXNTLPTh3RNClS1VHEhxpqiBx/S+sjoAH2k99
bOcHJulmAhlwpi2pYr+LDya4cb/SSwGYis+NR2E2bVP5kFMVobxU3luGeRZPSu/vsQtgZG4N2nrW
Sv8eCTZHaDtsVYPeUtiBeTa4W6DwKTPlFiH0QkkDh3g12tScjKaB5a4qIlcrnxBXOeGXtyBy6Y6V
qVFd8nYsg60x9F3gWk24tQrhVGG+XkL0qnIf5poLrWPSBWl2Mjcy86N6z9Rn/CmQH+xTLi3uaULp
7ZktvnJHKDIiZ3CvLKDR3wwSiquTLTXa1Yo3n6G6hEtafwJF6u22Ub+UmYtKPfA//IBBjLYAg5v+
gSW/FJ+McRJuVgqzZDj/21ReB/jvbK0Kz+mO8qZy2wAxNY8CDral36mg0+OYNDeR9FNYhd38O1XE
cN9EdJHVKv8towNixpl99ZhGexNynXAIGmqXS7v5aBBZXRGlttLn2H0TtevlxqMJNjLdlMNNt1YV
ymdAQZeoWJFME/RaK4WPSjpmyHMtPqhXoazz6cEWKnP+tUsdgnlVgjXRv7l4QSyXZe9F9WYU5xLM
FF/uLQXRp0eD2ODmpFOczWXB/SHs+eImYmVvCNmyd4Y+gPyGFrZgLcheMz5Bb65pelbVfZ94bfwc
76Q6iP3DRMJuUpkSn3vjWIl7YzoUX5qEcmBpHCbZAWdp64WL40T+7ahaUdeiAGG29UtylG6d5gaW
rbyq4lKqXl7vJvBZimeDjZW4Zbdh2MNCwKRAui4J1FN24N7DtSw6xodIc/QXGmY8O7TREqe6at74
eRS1guCk5LywSBDdAgOht6TGIzwhnIcI1QD7HW2fnHwdiGmTsM7cTYkoXGL7l/y41hy3HRl/ifxs
tMhWgn0t/E0VP5ZYhPnWMZ0GsLp+NW95yEI/NUyao3LSuO4jfk6c1UdflTbcXFN7IQaH+zglwc6i
eobimAKWeFzJfFPp9BoH26fOw0Sn0f1Cz7T9VuK4l1QaWqCjIhSOtAwvjqyQ1EfBXBQZxAX3fxDW
MmTXQPvB8Ivx9V0AffHhRGZQzyA+B5OXHhX1PVTfc/CCvOrW1bIqKgq0Mm0g/z0qWj9etxnINQAd
/JmJPCJwIo3qSw31TYyyAZMl4WEjShSEWypjPZBsG4m7JmHpiSNEFNc8gM8NyOSHbSb7kOtIBOxn
+YbWU76C2Zusj7okgk1zfAoM5acanSX8CTehL+1g/NGoCRgyWNFrwh08AecBYWfWXguKjVQIwJv3
sfmEp8pHiwvnxjg+8BKN8jnw53merQraSznwwmJeienViKmxZ/Fuh2G9hRKUCGIDzSIIUgkKgGvS
3JUVp6gpmK5BGaaSOBGrSWv2boSUuiVCVTz1f2J+HrNNwRmhoKHxROOn/JqZn5CWt9eGIpOQ9bT4
mOEIaYqQHOEzRgTuN/uEJpDfAKV5/iJ0J3Qn0Z2RvWOieyPhqfxaOEKsTcFOpE1cO4L6h4xkmPLx
lK46gaGVLYHXJ6v20NIaOv4xswPQE3wUP6h0Cv6oAgGKojS8omhceNOinxwMi3OvVA7B6CY9wcnH
Wj9UTpGfe83tqrOP99I/V80rqUjyRfkjEifhNkD6eX5Pwk1oNOu5+Zb4RrsLK9uyOC+Qi7CuAf5b
Xi6P8sSlP6/4TRLkoef0ItRbPoaGFeMNqIbGXlO+tqmrRaXdan86n0ZCSn9rok1yw/GUiVtssLCl
eOg6gmi4A12oGDk5QmxR6QOrNPLVB4jw0hxhwqcUPxUOkrB9dbnTzm+GeKowLAC68PI+0WTkPwqi
R12+VrkjJZxB9vTTUkNGSBFkex58aHnGP/hPnEhU5nTl5Fcpclc2A40MAi0iGucVlp3IICQ4tBPe
f3FGv0cDCB9v8xqU9DDBjpJXDYrqw+NIfxHXRwdEYEQdcAGK+l7cDhzSEcyaemnSecNzuI3XVLkP
cWVnjGkMCkZ0Mtnp8cWPAI5MB2a5YRBRkMVSz5HnX7Ci8ohC2ViFChHQzYCrEQ3adDOKZ84dHzNv
tOfwGFnCSvD/VJ7mifiP84sKgwM3RTWz+cCEUHyPsRbRGY1z9AjGiMDNgVa2fyX6yL548srm6LTM
3D5bXYWkb4vujsoO0r8Y+8kO4dl2FfiPUb2wDJ9K4VcyEMTHbxKmB044hmNW5IE5XuF+GwRyYESu
vCNJO/C9im1KhCoxUQrbAeC9pAWKWYjMR4R/gCmMje0q/p2Ur0gnvFZlhsmPMCEmQFpIZ9kOxY1S
3IBUBdKj1c2oXCjCIehw3se/KTlTrPqoyGUnvNDVNQBPWUcwBwLdR+iLZC0RtBTskleGaAPdrFNU
x+Zb17x3rLgaNsH82qNaYuTIhl9wpOCfFjnlS/0jLHF2UcvpnyyWJqIOwLrA6UiLnlzJeEMu4ZNI
uPBfpHOd0z25Vt5ScU/EiUOSj4KUCCU5ZyNEk/bg9VqbsoKDQQ69ZPXBDBrPIWU5O3UQKEvUnw4g
VqFiA+Pik+HHUYs07GHXjxUtOq8eJsI6EWNzXIjNUXbj58CVBSy7b+FuSdDMtiqjCpOFfmzPJpIh
6JcjneJeoq36cte3OxIdBGOrWeclLeeBtSz+MKmorNxp3gV/JUf2abFl7nTr1FQ2bVPU7VQfymt2
ScEbgmMrIXM+cRVRcZd1XgjK+asy45E9or53KsHPAWGCqzFy+n6DJZrbWnzrPqN9wMu9s6r12KQ7
aseprWo9dslVS1Tb7B+D4mR+mvSr07uCKljHMp6D8bdPTAWs+kL+sHzoUcFfV2l7KkCtRjDUCOEo
G7f/y6MQempESwOYJ3LssJijR51OVNsBviGXo1kG4TYf4TtzE/sNs7I/ODDGwHOMsiltlP03gEce
gCrgxAW7G/Yv9Rri0QiNf5VwYVVOqyPhPzJx2t1vnX1x7DAhHEou+p8FoxptBDWQFRQ00W72wqSE
lwW1LE5Dwb+9ZX/4CCuIRzq9PpWdqm7kkPqwyHRSlD2FgprsQ8QnG/v7Ud/irUN59CFFF5CSYose
vx0Iu1xN1fvEQcBiFWhHo/rEn5FV7IXCyuwY7gg+lbpjMsS4jBBKbMbumNfIF9jIeeg3yO2whTQq
RQlgqsIOczCfJMEDfcjjZSNbBxysFE3QZ8kGZOXewhJMgZ3DWmBg2LATsd4EjDdi+2c9EPVz6Ixo
6sw3nRes8KMGPEkgRLA/OL2SK+dNb3gyIoat8kVLJPI+7VnFJWPLnrum33HXsxlROA8Pkdu1TWDA
FpJzyyBDwL+17pNTPh7T35kQBLDFDp0FURO7Zib18FQTnpw5JoVdArcnCOYxQV+mBY51HuT99Lek
bs1b/SgpdF1ZPINTfDY+ehrqka+DGtmZf5jAz0bhx1JYFDacOcO7+i5H60QLVtRaisY1Mx5J507F
W9b+A7Az80MkbrNblO9b0j+DN+ZUC4NEcTaJEOARGG00dV2hWbCR2AFtEM6is8pTEYIQaBMokc1Z
yN8ig4FceYmHOlJHWF92qBhIicNmsq4LgDTv/djOv32JsGcgLaPeg4mho/hLE49Q9kH9SLtX1rgE
DQXiLgUiaNQ9EvWh6ng229HIBgy47aGrQLlLlnVAD2HvkoKYDaeAshiHJUxzxKVpOxv+Gb5T3zWg
MVAbL7zpH4gezGAPf4LTelXejDV4TGH7wTZu3kcmS23yLP8hKkDuTGXI3XwujQ31NSTTQODTfF6x
ec4dtlYyPKSgd2P5Z7jyNQf/qF/U0g/A2ak5DVpz0IZ9NnrGgNJOrz98ifhhLzJJ3bMER8sp29ql
rJqR6ZrgDjrPEzRtc3Sp3pttOL8QobuNsjV5CCV8q7iREfUSTUWohK9uKP1DvA1/cKqZnwFVocxC
2a3CD1//NEHDfVvF7opq2v8DMkoiVySltb6I1QdSngGOHGxKPowf5CWK+Q/QXUP5B3HgnO6nDBFC
dbKu5M360JnGllwVa/oMhTtWwyQ5B3fG/oEEGaf/lYm1XfQHW0RrjGqIg/UrBeq1M9LHuIyPkV1j
d6uufnurE0TiQuo0BnGsm2nezyaolXTuZTsk/wgcKTkZTE+8fIrXP3zRIe8rUdFXXeBx43Ui3yOY
RHVlJI/+31lBOeMq8sUgQLdA6X/AVss3a16GAWCGxPVNien7ouK4uRr9KXXoMg0Fhh7i3zet/rDS
DS7T2TzhTc/spr7I8V+VHgak1lFxKyFca/+D/AxS/QLOu9kpou34LlPZvcm8zt9aIQrdmhsckZk9
bjEtDrRoEKCOC49oaxz1/OBZPVv1IeFqp/Ig2XDTPaLuACVFpmZ3DbWNQusZhQn/VCiwgiAhun8P
SokZ69TGtwWTfd/gOy/XffxArfUXsrP9TOhdqI6iqmmgBBweKegebfmujV4Q7mfpH7ngVbAzML8A
DkVeSROQQRKqSbgon08GAZmtwaPEYA16OqAkxmpp+ls+N9PYQIOlWxX9F7kSAgT9XlKeFTFBtrm7
aTem+Bq5JqwLiSsODQImbX7KXuSw4Zhw2p2a38kFtj05eY7SJruIGSHe2CnZGxkvMlfZIzRF8944
srXtTSe+6d9yeZyGgzZ1Kz8/c4zn/O4w3wTWLuW2zdfIMzFvfVUAQMVNUHgOozcmBmWb/kiZ3eIM
0i5D6SoxNOM2PYfnDInASiMc5tff0ty0+FJhVJ2xIRJ6Og7+RukIXrlmSLWRyiS2ZP2r/V2XRTaf
KXd/OntEbaL8NIl4JAlx/hS0rfrGBnCv4YFvY+Equ//D81ntWvq/ksV1VWzSiSndf/nFlSwCA692
+iZZp96/9OkvXtQAYu9ucpAo9S2AHI3AKbqVR4EGYh2kJdNZDR0fq2e2RqOQzYcx/jlBY6byldiW
sMN9fajbCzcBnkjzLX6k8tvQuNZNbD5KiYhD8iQvtGvSt9vcBv0AoN/BQevd1gAEXp99mL6bSTkv
a8u6o/d8XNXYg1F+l28jmdb6SmvRZYq8VUG1dd2ePgBomsRLhCUQe0rcGiRw2BvPvL1gryo9C6Ma
6z0BFfVmiA8aOdo3n8cMCV+3cf+d2H2x4xllGSteuhE/LOactNowRYrpZn5nrOz5oo5S9Q9aPP9q
AEohLFj76lv9VnjAnu9YMgz9UUgUEjF9wN1C3lce9rQydklaA9FhAyHr4zVA1oBkhyT7bObAUa/a
cEDmBHsTvoZnaNJdwJm1CgxPA3Yo1gpE31oc2Oo8rBL0xokNJlyHu1feIdNeBS3IOmWAz17diFy0
/a6d3N78AnyIzTWqbageFsCKZa5ZBwZU/3k4dRtAhiD3QmyYyo1P3Tb3YuYEkc3w2vPPO8WySK0t
T/QPVPXC7qCy5PhrurNI4OU/S9mQtUu8Ur+l3cHE/rCanfIx1d8mei2sVcUm7g+x9F6NROp6WPD9
XX4YlLf5Jnyx/IuUWIXblnzx/Shwd2IGgStZd6jch7UF8JXtJd5rp61McYc20exZznnLKaXQRPyt
aJCoeOQaTrmjUz4/IBDm4kbxlyxXk46/6En4fhjdYLKzRLXB2uPYYyzv5C26iXw4QuZojPnLA9IX
+WRoeFDN96i6m+l6dNtm1/b7RtnH+aeO7dxE2FOBHJo7f9pq8F0yumMi3XBoN2CAXwPlQNKGSsSl
Y8LupH1u7EiQTviQOvUzBasB6q8QjBYOPqhVXt5qjAUGQ9QiWuFbCj3zU89/gbfl5dxAuFvgM+E9
FfSuwHQhLevoASpo8jPplz42fKdzeSXIU8aCUj4K4eLO3QE7laohqoUTu8/r+cuHLyYEna5bciEg
7bAF0ldBX6kc0/O4FdNjGP4BsevGg02VngnS6EbqYfIbCisImFogYN7ukFiRii839ow6IgrA9UE3
gVcXu8ZzovVGeEXFN5llxnBgnEcGl6+JhhYEGvTovtsRiZbRsrNmTA3MdTesKx66WKFh1SOuuKp+
ShGm3nUWwm13aIvh9sUd3YxR9KJLrhqOKMjdxWFI8UjQ/Ha8RGaeEV4Z29GRCFpWCCN95uI96Qvi
Ix3pRfSAeh0dIt9LbWNlrpqvS2QPoER/QUVdUPfPrE7tLvyR1B9MkJyqCICb2kPkiOqkN1Btw3wU
H0EJ0rkf6934KjqvKC8IryXlV5jc5JRkzDAX4wHidy0kSjYh/rbqH78nDNfKt/kc3n3El1RiY0Y4
oGY7R8qnvqm7jaHYfAo65wKmK/eob1Sqg04+fFQkXmvkVLFTk6KuyO80Iq7oLSKzXmZnxRYzDg/I
LdF60FWgM5pFjsLhQn8qtYFsd5SOGWccvR31JiCn27k7wosK/w38bX+4+sUeCCm7zwHtOaQnuH2y
g/qXxGP7Zf3p/kbIN+UIdEJOm3ZfdNL6Hjk2Q3KAHqI5GMNmhotrSIFqyCrH6Q3gAXZtbSSuSVF2
xs+EVG7onj3cHTHviB9yYJ6byV3WbQLcZrXXMHfTFIJauXaoXld/cuZqnpmTdK+4frYGWhOQamMT
KvshOISoINRDOu9TOKXWCYnt6tdjf027IzQq1CyaickjEktFDyeLN1CT2paeFsGdzbWY37sI09m6
cqk25xMTXyKJ1xU0p4O/ssrcKHGDu05EqYjjEj7FcmTDhaWtkP1g0CnXDfxSgUI5kCyb4yMm+OaO
6i3YItOgJ3WKt9T3FcrVv3IQcDdXgE2GALs+b7FCjmhjorN8mi/+CVBmND1AWAnK3q/2fAWoPxL9
pyGD6GGY1MqMXwY99P4zUujpUD1MKBb2NSYd5LUry5GOA8wtQRzCWhcvpJLUG+604qev3uolbL52
P9YNn+kEv5e+R8nTAK9EIOm7HRoDonFsY696X5343WL24ed+6v/5Rohe4XL34mkT77GpULaZJpv0
OZBxtADti/5tiZecwHxpjbgZHxTzsmpqHz15BBS8kbVsLBoQyLaMsZ3D+hh8cdZ1oNo7M7TVjfYt
EUqxRXAxf2O/E2/TjQANYsEJdnuPIM0/gjMXTkxxe3bA5O8ZFBx/jB+kn1+jv/kbiKZg/liGfbt9
IUR0G5Ty5olvALMuoPEfLwiTFj7sDcUs/rX1NM86qDbZrNxq4D8pas3GVV6gY6CpQ3kJDiPp0QQx
ElSgegrT5helZCj9MBytBtJ7VzC7be0oL+Ms3f1PhhboAiQhzDPiJf/p5RX/gjgZ3tDVzXZ8yS8m
gT5Eez0i3KsLXxk1bhC4pBIrETiWnV1LwW5ZycC/KTpVnfE9gWdC372DwQ4X/kxD0Ln81R5+FBYu
MLIPE2QYCJcENOSxa/U10ipqM3QVjxi7KYLJYmUcyzUVjGfiMNqQoDB7OsWRQwuNndwSHXhjtTg3
VxUwqUkXDcRG/MPAi95UJ445sDW6B3nWPIfCnv+ZH+IHjZTs2Sdwlu6y1JmtgmtOszTP7OQRPUo7
PKbH/CpdEfUx0Wy6n/Q0fTdwnAAnn4TCcAXiQSbhmZREzTPJCVfRJBG7SfW5dYPDaB7wrj8ghM0P
nTwr4zRwT3jE80B0rOe3dikt1HJbpI/to9pRA1xhG4EcWZCjEi3iJwomLlpEElD8LDZL9O+qTJ3K
WmWeMYExr7IfkF3pOJHTuGQd2sIfnRp4yLhReX7wyhbp4jTt0dDogJbvcU7yj9NwgkGdJzTabJNx
lT0VpD2I59E8oLlg0HhJ5C8ADZMt+M2OUZ6JcQj1tUlENUaiW1Ig4OcUoGvNkWrC+tbaHZAdD8lC
rJHazM5qUKULxm4HFvHzEBsoY4i1W5Grab+4xshcGm7Ce7A0VDug+7KF1s7lsYAKtdS3JjIaftMX
jfXyByndQuxNIvynW8G0pu4Qkc5iS9WaD5uszVyGOIUnsXOJpy/B0Q4lCCK5kcsNWtSwmXsSufhE
7ghXEdr2MAN42Oyucw1SPNzUrso1vx5BlX5k5jHq7WyixWW931XdLZB24XRYBEvCEcSFTFlE5f18
yuYz1BwFC2N4Y1JBZC0R2uOBZhofjIK1axSXmRBx/ozs1I07UjEprAcE9ny8uoQxatcz0mWuRCBO
uo0YINjn8IBACwOwtK5mHLR83QSHjJOC08xfWGHcd6i4kC5Yw1psd1hOewYJTA6JHdBwi7NlgS+w
6qaQWLvaPwIyCjzA5E0dblLFASstrY2F+uNr6XebXGKKVgi0i3y5oIxsOTSRlS+SFvBjwO1mbfC9
D06crydzJ0kbmLCIZSOi8Z7PccVFLtmd+YFMjd/kkFYizzckPVvjV/kKS46byiulM5d76lC6yEvl
p2agQcklBgrzCE5gZhOjtchwYnPZidy99fGdbIB14cOTuA0516uNzn4wfiDsTnEsJDtmCUzsqMpn
eh9gXIvqnXkv4myC9Cv0zz/E/NqnSUBHit00sxU8Kar8RPTAs17JbtW/GHmUw+A3mhLSf3qtnoA6
Qnu26BZnvXXS3ItpZlGelFySytBpiFBRwuOiwzu/yfo3XXpqP8JP4OMBLf6FeD40gnKFl4wTEp8B
z8wDucVx8cS9QW4hCW6B+Cw0+i+BcyM7+UwttzLXQmMPx8Z/CebO0m9R8Grnd4GuUs+nAw7P1yJy
vFnCuci2LBsE8qbRGth+Tj57vrpWqk6GjlI0+0GzxnRO7C66woDUIJJAd0HFG2lB78F9WozAI8sV
TbPEENHdVJM5OTU3OAOp3lU8Xl0TPhBQnbDq0KHE0DI5IJ7Rl4UwGo9NcjfOTcxPyX4tDBZcXxD+
cHtiQYTBH/RMWG/okGH35IhIyO9YvXz6JtYVp2SEdXV+9eDmdcABveB8FjUzwo1ipgfDskjuk/WO
NiyGegG+ZEOn90h7NYtwhTM0dwQWQie9V+pJb/GXksGsAi6oGGyfMYUPGCcPMsYYfAA+p4HgzN0I
aHSXWX2pjUqhdyAKD8L0nv8gLyhSnizKRyACeBQMFhLpOuXFqCCYeCxSHDpvkUgp2m1gA+K18wTx
P9r0WJ4b3BPmGkMzv8kcdvTj4Xf/MuF/yMwJjwwDeJ96R7NW0gvT9gmFC6GIS5wAehaSbh2D7P8Z
CzWFgAs8D0AoX0pzaxCj5p/T6qHkHz6CZGgIns2SIZBe70F3RwVHccN+tkbw3OSXfKdrqAU5g5U/
ojE4uGSEw6zKhOiLFyaPUL0pBPF2W25h66sEp4jRQBRHfIhGe4y4lQRFOuJ077GsVAC5WnSA7aIs
VyqeKAZ+sEwLMUWyjiUfyC9czeNDhpDvfJlWqdNgXlkTs3/gjXQxsyDW6KoV7yjazCKLvalmUN6E
1QO/haA4CjzksNJ2Bp8aEwDtPzxAzkJ2h4pmTtRnz9TefJ6oqgNpCMyd8iyAvMQWhZlbbW/oFaVg
uy31S0zhr472CxXplU7PXt4b0sNiDqsosXVH4jqRLd8WDx7QqtKQFHjVanK1kFdPMYrTq7q4KsYd
QUGBFxob/ZfoEv8aM5zE+ZlS7ao4YKQSsV7JcE4rg/FEPAXbBqn3smXzLDRAExQCj6K3NL6IEBjL
0vDPV3bUTzdEq5Xhby28Gep9YtV9DkjFcS99qnSm2aT97Ch96LcwLDVc16KiOqceLdmkbmAGz/nR
g44NAkESPUpW9Lag+iLV6DtotL7bpDtkNYggq+BK1bSO7LOlAVom5fFG2D/Rc498EWeQ1QDXy6iK
SBG1mqQ9TOipbwrQypPJhWXZBRUf83eWvwzOYvrLrd3MRYksoZBvPl6aGOUsmwoZehOh54Tg7iZt
i7S50ViOd2Z5JRZtQpRH4zGJsN1hzr4DfVeOH5ibrcGxcHS29z75Lcph8YoOiiNUfxIiJCN3tBS9
yrpvkNtgNHXrbB+k1FqgO8NmTi4pAF3xXVN4GnuCSFqeiCJZ4L/uxf7a6qxVhIR8eWP8TpUlAXYU
52Rr9p0SkHfVJvtOcCUaLQdvDujXsSm+6A0ec3BS2Hi0S4YiPRYOFSU3r4SbrggwpO+K0R2bkyDv
6nVRET+LwHFVeJPAxACwsAM6aP5J6gkAAqPNiAFhYv7AxYbJYVrNybYlTnMnOOSwVMmDLxgfnvwv
zfeI8ApqX/zQHVIkOxCmTk+7xJdFL2vG1UktJZ4/FZ9i7s3IAbEi3XX5UWR7iODcU1xfWFfJXsEB
wAmfMxWd4DW+NLIF2+pVKlQhbPLkqWNXFHclAV1YkCV2aKD+0SEwAO9rTtL+B9CFQLRYtNCw+QMh
kw/Ug0PqIV7NvxIU18u+5BtlxxhtBYKz0BYRjxV/zvTiiL+jslhLCTwzgm9k2gjt+Hgk7hBN+EWv
Won/CGtC3dQ1hyRFfdTzhxGl56F8zNDJLCoaGlfXwwhAicspzInExmkmpKesMsnIdyAlUzeSLsZ1
kH9kBF0eWSatj9AR2NMDLxd/csik7DB9zzpPSdRnf8M9U94W4RsZA8U6LaHennXv1Scg7HDecTWp
xHFoW4G3JKIcC/9Zstuj8Cv7s2V5QBLcKI6JJfWPyw6pKmpIJH7FikF9GLmobdDvpmHZxG0EKr9C
39esC2PHEIKdBmMbehTGKypA5mzfoRMBpZxDl5LicEu+BXa7dzQJffpdXUJamtQ35a0MzlmzqevL
F4/cnjgs8Tq5qrXyX+H8Ufl8R4B8T87TNYoIba+2O6ACrkIJUYrMu8LmIzgVZxJkl1mCnK1Hi6Px
PUy/ze6g0/t9thzeRWW61ZbkIbwZMm5PVDoOMXfo3BBix1sir2wBEgErANwiAYDNo6+O+F564iX2
BNKRLjLYMkCIJv9gKqAOmidV94ErXPtZOFXyqIYnj5lqUXQAluka3zPb8UVIXb2DnIV3JOPhGr1h
iX5r5D2SfhN0iPlg3aFAbvP8kOC8SQWoU0csuUGSX2k3X6gvqzKmfG4Zem5oF566E2gtmh1AXMon
Pt/86mD01xpBrUQ+BoDOyihvoI165/5x9yTCBaGfNl2w7gJ5cEt11X35a3lXOh4RN+MHLS3EHUki
vvJcyuaIs1ADr7xydXCYz9XWQtmB3nsQSYrazPhL1hBGFSVrHAwCbCJryqLYOXGp7KlLxFqwVpH7
blNI2mxdDZhjXrgd0CUCq7YxtZ+O9q3K+7G6Rv5J0n7bbq9gSKe3KVt34j57q25pSQqwPcgsw5vQ
PAciRuWf5eToEzAc3zF+5GJfwosn/0xELwkiQq3fqfQ9wrr0R8IRQeZhJ/21L/2bAi9WD0r6Tr5x
g0ztKqcPaqZgphkPdkRrIxiFSJzuUE1y+wB+mrhDVW07/2JlRin+buguaSvtiQxA47eHdJH187RM
sSQD+/ScTs+UB2t+N1kQ9R8ap3mqDANxF8Vh8L/wOnxXtN8hkkH1fJ5e8ZeIZeYnq/bNmZX5TZ5c
1LDpXiy3Elpn0nYPMzq50MuMDGRhG06P+hM1MFTjukWHDM+gpf8IS0ANiQZBN91+5FQ7K9GPOn2H
VzaYOflJK2LmeJRRY7YWsB/Ibjpepc5Zkloe83gseAAL/3S4otqlrJX0EnFbgFsDsDLX2vW+8TTs
q2xW91xDt2Sb1bVyszs5baF+yc4xiHpnY7WEeqZlFcHKKjjz8B8OFm/xl0kGFI/vijUMVNI3MX8Q
PUvE0qa8IcMglSBuzgHpdmQGAeSF2ZsPm3yKnzyye1B3kADE1jWSGHgQcoTfmFbXaEE6bIO2NdOi
fDeCDc+7WKMFD0VUdQ6AOFlW5b1w177RLHXoBTY6UA/KHjVFCnszzsFboB6tetvRn7EnAISGIZy4
X4a1t2Axm38d5vdwjWJ3rI4CEfmz8Jlx62hcI8N3iWDI4kDnl6qOgnIERd0HyvelLcEV14p/VGYX
rNBrBk+vvf6FO75BTntd5KSuJANU9J7eeAKb9pv2nTuYATAl4CxhBAsvrETcCZxRwrIVgqe6gDzU
WFFINL832L4z8lCdmI8IagLmFKk1DzQ32LP1m07Wb7le+HaX+FZamhyDHBM+nwqn5Qi5K6qv4K9l
k6uATt6QQLFBka+ETbNw6nwnq06bQgIfY3Wny3e937EClJucQh/r3Pok7bgY4OlLVbDyUp30ZVDu
tppOQWADfcQriDRH/wJSQy6C1AXrmOQ2q+427zTeNukTcB5/n9A1wjdjsX81zv4xIpP6T94jJeHf
ynd+mU684/Qe37Mn3MiiB6HAxs5+o6dxQr/sxf90b/iWrvQxjlfe91r/q95KT/n2/0fSeSw3jmVB
9IsQAW+2JAxB70SjDUJSSfCWsPz6OejZTcdUd0kk8N41mSc/+W8R1nIoKCT38rne1Hfh2s0ihWiH
5+g+YkZx38LC8A1fO76fs/kWvAD/Bscy+R8LhjLBLv3TP+fpB8flUvtHVc8N5eq4Tf7MU7KlruDj
w9QolgQw+wMhRKyYuXdW6aOymwiQwwEfJ2pXVr7U10w89X3LVihlFsjWpFpM2c6u2aTyltBNVJ/I
dwhJKl28tAihCCzD9DZrZtf8H/g7DD8ct7m5lgsqXnZ6MoSIbZfBHatckfgyayWt48jR8n9my67U
8FmZK8nOYtOeh5zTS4yki2o6wCMYLwmp553XyTbsTos1iH7YfAwbqls9w4w3T54gTJiTL++wEZh8
CNKayWw+E1BAtNlAA1CRt/zG6+CTvGLiFiqeESbZPol1mWZn47MGa/tlwFllQmeztm+gUGZOw3gP
fef7EeinaALhQDpOdY6t1StwB9I0YhRaSz5Gv/9I79XjxjdZGKsH3RJ18wkNe6z6lq3uMa4dwvqc
/ENunpghay0k9B7mo4F+sD8RrFSmD4g3eOFnYScWyeh39rVEquiU/b6FMdHJ35w9k3qQhuewAfrT
qT5HZMXR5Gs6AXncXugn+fTl3s100rqWGRXD7CgBgSYO/0ARmsGTrzGfeJ6DTYP1RQcRhgoueDaR
4tAzMiuJ3eizqbZlfuKXO6X8ikSZUb9Ery/cgOSvpbo3aX6NFnOYmRQlx/59wu+JcK10tEOi3Ew6
5/z8Hy3KZgil+e0Py1zeZUZIsceShr2EIeIGFL/fGhZaKsuacZQ83sYUoWVIMQxdqlmXTzoQ86Es
C4ebeZZu4rcLmnuEMhN9R8W18MQDpE1XSAA5r48MneFdQ9NiAyPi+caJzLK1wV+qH1rlYaV+1Z/J
FL0Dz4npoHa8ENIzxGA23EE7I9Ez+Ajf6U+AXH6bgpRc1Ef6nlW0LX5E9seJTZHBvw5PDJtduZiW
1kroZhzTjPJY2P+MZxfDnCBUyS/BntgyLSvKYVtkSRFrO4XoLoDy+vsbV/4sQz3y7LbjHj3SrI+7
hSkBwV+o3tAkPVNqxWTNfwReCrL1AU0+nNyBUzw7rf6Qa8HGYZT4wmkb3LE2saMUfruYWOTnGxsR
Vcj4OyRuiiXG4ykmCBM/DfkGzdo6Jshu+YyHwC54H18XcUOJwi8eZ4du/DP8WdetzqSGZ9N+DtPv
mDZ2S/Kc6Irvn8xDFZxBW01BgEv0UEBviQ6GBRf9Bk60pumlOdAEfv4XAdvDPtB3OLH0cxEfeSkz
Lz+o0216bVQ2Q9izmNvz1A2++p3brBPMypY30I60A5655r02Bphaq8ZSePfX0ekE0iNSNjRmKh55
bungJqHYD86WwRxl/pjXdeGjm+Pdk8ovfhgFrFftvBvY8p0Xyeo6d0VkGhPXVILCCvij/IPoAqB9
ybaEh9TqWYWQlUN14WIf55zCRcEok9VNSHdicxhb8ZHhIy8gQDh5yy9feBJN0S+SMJ7V4lcXr2pw
lCTAx1z78N1xJ3NQjvFeZ6KzmjzIpqggF9kBINYypM2jmpUvASsNzWM24UbH7NFtOgCDaNgvPRMn
53XDcbcK9nBiHWvBFbxSLq8ScxI7B8yGB2n9UXyoe3ANej6b1MqfCtKGrf4jW4ZxzLMbFobzrL5U
nAwrfKPiCoMzfAjIgTZPN49iBQajPKKKxXpGfCbsmm3tXup8MUeauQkypc98gzducKJkrbKo3PBE
onRDIQ7+YKl/d+a6Iwg03aQuxSsPBWNAy6+jTcHrUTA90w5mveZhTbWDjJ4t8QSuYtabBvEv4z6U
LQReX0qFO3P7ArWUMYjyO8szPFRWFtVMktsllzgdNKu8BYHBfEJIbMVo/sog/f/UrT9E80CQTvVg
6JuJfxjUfwKHZzZ9kkiQP4wlpa4065zw0+yYBZqSGy+BxIKVeS9Dw1d/XtdJXlrDSubuajwl8od/
IckXAUyrs6nD1zl3SK7Mxo8Z06HtqXak3suuaEfM7AhM4tBcNh98qHw55dMA1bCIWzuxjjMdlr0z
73JyUThwGJuUHvsFY52zbKoOo7lM9R/CYRnaeNYEoGJJp8u2tr2SDPVe6gC5KIyWwp4IQMV71jVT
EOWU0pLe+uJYgwIwElo/El2ZAtJfOnJyrt4OBrkuPY83+RHd4zXFCfo6aCvdokE1vMw/TJZdWLRx
yFwRZVFRu4i/auINaAfHTWJekKG0mc1m1Zc3IRmkdqyvO+QVnwz233+WRkuBJRCn+hOVeeDLT2sp
/Io/iBBYhOCWNyFvLWXdSbgn4j35IISqDRQYQDosJPzz9q4OiUIlWOBOtEq6YfTBk0GqAKZgOmYM
bh0K+GvyLQvnKt+Zs1BMlTfAznZs4XVSl9biI7mJ0zEXeruL0a3sKO4nPgRikV5OAPQHiOQCI+C+
kxbdpdgHP6/wS5h8aDYtCllbuRdPZoVcv68NnffYOECeMredNjVa+WpjWb6ereWPDGP3ubkaPAiv
4KKYCG1iiquFxlYoOL6ewUF1zeg7Wk3jhWaUhh1V3BUpnjgRFlOe3k61IS+9pLkOUCe9dy15BiLN
nFQcW57cfNcwbQ8eSfgZU0ay3ysOGSUfawTKcWSjiwaA4FfnsUjGoxpi4MNc41Q0Ve1eP1Z3GlUo
WfJXhuAgdcozEHn0lof2RR1ubSD/mDd0JA4hDTZ7buIsIj/57HcdTkl3hubAerjDG56DQ5jyUMv0
LnJ8K2O2ZmPHSdFk0EMysdmGfxNJ5dYvhHz6kohEFAZleFP5IFwsYh5fZnaqLsmjmAFjMQ0bAmiM
6+bCsuxEPFP/xzvNZKpAPhsgH255Czm/O0wrPLwmMTE+hkl+PBAYqZ+ueM8N46sZ1xQP+BWtzfhD
zFrAdYEVrvRL75dNErJON6BS2bDHQ6LyA2nW0rbi6MR8zjq5QtQTYe3YtdPN3QQr8NIp79mHxf6i
cYrMDfnxUVskXiB6uDaQHiXrUrFTRJrBI3528nKmmpK+qjAmBKRurBLjF4IMiT0L+R+GEKCkO2XH
tAd+S8lmb054QIkIGtTtr8gFRQ9kieFo59eZ1l9163PuDUeNEQ4gKapdzOc74dYoVIRsEDbNHXcY
KcAWXy8uhmeeMM2mgwZTIJyakSnBTsCMwVfE9G4vHzz06VOJq5S+F9lm7g/4PBEJly4S21kEgThu
wezOo7xRVkF81cOnOvxD+syWDAaaesIJytNCMzlz00J08Q6GUuwPdNMTBrPXt/Y6t+wISsfYQ2XD
5AL5VXKKbjOuNGfgI9nU24RopfPrd9gnfHabCljtQtjxZuYUe4FPjsg2YdmNrjjDjqIxT969UGuN
KMK2sF/HtXYPidjjrHoOf+8L3GQOQm+YrZTZ7IAmAgSizz5lAImq6/qt7DMGlsQGc3uiMaW8ns65
9MXajB6Yees5/yTsqZQUmhAnumTjvyE/ZwAP2STLbsjCq9UPjbT8rVbTP2RAkuehFeYqBfa9Q+XF
7pu198urHTjl/riYjFv+qcx4PvkzZGUUUA3i4+j+gt+S7X3xaLAJQm01P4B8VFuoJT+RhzsRYQAu
OuYGSArGHYvrd7bnzGanID1p0HHjtPD27UIHGkOVQ4/1QujxT4gPDIx25Ufm4qRQLWcesJu7qrVn
4LyvpMc+wkE9HmhSedosCW6YT0isVG4hGkJ6Jr1OXlHL7GrDQ36PM/cQ+bd836nrDnnvcrSzH+O1
vGJPCqBlYjx1IB8FjGI+Il71QpilIkt52CKoAZQFC5ZVoLECK8duiHAYaJw2m3sewOIj+JewkFf2
8Ufy3b+Ob4+g1VlhIq1rCWgHIl0HsPsM9qoIjGPj43BekKvslC29NyedGC9/pPUxZRLQIVYh+lqI
V5B06m/oQgySWZlM+gfSak7XBcrkFG/tplb2Ibr2c7orKkc9vk03HRyA5BKPjoX1rslLNNy+AsKi
vo3iSnYbkxblQPJSmLqtgVdxVPliYB1yFgDSewzyzwsVWGIRo8hpTyT7s7Q1JbNz468paFZuKRr8
18uOtKckewEDGOmYNlfC2GaBU/L+SEJXYWLzk09ucnuh9txSDCDnbU7ydqoeEa5k0xXeXjUnr4B4
sqzHK7YlByhb7Tc3ccYcLXsBZjwPjB4C9DR5u7Sl1X8hrU3D74ooZLJtapCseyTPQkww9WmgcOTe
gO6JcwC+Ye6pL6eKd/XLB1cOr7o4Tbau/lM1J6r27MXxfX0kv1iUMNQQtjJ47Sc69AgJ64yODO60
LWMF64QOccG5BkF8XKOI77aIEGXK4IvGJKugXaWlqvc6dSXvhYFjGq18a9jc4XFoj794UUBn1+e6
XiPYSpHDszfQud9hJ/gj0xUaBralPTvcWTQMyRGCYqO5b/RvyBuMVbVA1RKj31zqot2sIwdrrI75
jJ+SrQnyqg3OjDZa9eF96I7iBkH8eMLAluxkYdPlp7ryM+3eTqc4PeQ1yGsyot4z7PjKMHQMHxG9
5FjfYLUoCGJ/qJAwkmoYnOYaIr3uATt4SKjlzmfcz3JDYPMcQuzL9qipseARaKRTZLAXx7XNV28t
iwh4eLrMX2Ba85MweXSgXB0OQT3sjF7XQMGY8MswkkVd1RzHGxpBqs5rT4k2XDLlymUKum0Z96t+
I14o8NZ0yxGGh36L5GrcEVgVrVGEfzXiZ9j6s2t87hoYtr5l1xoxatvBUmCP8BFz3N5DN4cd5mO6
YQgKs6BGN26zzVx2FtwqO0GPRD+PY202eFJjR38x993oSu0Pr8FFoqJpZrXSJWH1Uyg9kBBsKgzM
6HAIPLKWWnFnro2u7iKgfc8hIQznLvCi/jtDIcwYVY4hNxIbhPC32DdMhw0QEJ6AwlRwY2ENoyGZ
fH4M3oZCgDy1ERXoUuBl7P71Uci+YQCmOtDP9sJFVpGdU9t/pu4AbPva6tBQE14PqjpXAwFivw3v
rW8JfXz5aeG9rG2+tu497D974OAjyvkUNFvLWDVkmtrs4ofmpqHSSevft8hVVx+6F9J0Clp5myLQ
KpRzoq9o5MQEubnqV79YSvXay7n7VdIxYaFCWeHzh/mgJd4bT5NL4KuLnsYzKyBpkESxIMbHDs84
FrW/JraTdEvzWo0bETIt1ujatvx0OCIhgyDTPmp5Xb5+OsaB8jPsYcrENp+g2cH6grhuLRLxYY7b
FVMkFMqkGB0HLtkqhOpGze7DH2tAk6Ru8X+ULFlQDGp8YcZdwGeZNtUDRT1myub9IB9waT15n8ML
WmFmAui5YIEYFWmgaJvxjs2uqHErFXCK3ELfYjfEwIaXi35Lt8lkmABPypzOjyI9Y9hE7dW15970
i7ebce0zPhGQCb6W43fOMcOMILUyH49I3LB3E1jmZqsOTYTGGSNX/wKPy0mWvRirEVsbZ9eWz2qa
l59vZKHowqalYXrSjOAgH+2MNT1HEMvmFA10DxFw8TZWBsRbtby1s26RYwisJYBiOCavPfo6RC67
YHyIiPOoG+TvNn7mA5gpdSlp/nDGs1q1fhZjaGahk3bfeEPldCWitsrrW4l+7aVhm0vYAX6l6Grj
cyYB0GNmeH1TD4fKGvELucnMKuBUIfhOV6yTasyewEjqHYPXTn5O+Z/EzCxhwAuVzXzJy6L2Sekl
3uipzvUvjl0Q9BdMwEZBLCAaQ6p2k9IiaQtejx26gyG+a5KtsHMof4iSWOIdQF3duHxrJXqEHwCY
WAfquyl+CbLp17Nyg21LrXoz44kNSFBhosFdxMNCadwEcEJTahD+GWwF5oT20M8OJ2ocmCwiddbY
oo/h+Jkj+No9dnKFbi5CpmmEivdP3jej1/Sn8WmSNDSAzEpOkVksR+UOPKstAYRVdyKnqv6C5xLX
AUc0OgcN4jG9lAGPBY36iJwtQFmHM4y/2gPkO7ACZpCYWxfW6pgs1V8Mx+mOABHLlTRi52snyh+d
8Juxs6Czofp6Kmz2sUDznxgYv5pIrr9qBC4fsc4b9zfCRpf4xBFkqTdriJyc79aaXIOGZ1AKO+Y7
luYRd4c6HlII9c4jns2LzKdzoPSmb2ik6qE6HTLyoleC+T2m29ctgb+ErtEvlL+0upkhqtQ5fBLG
MU/lEGYrHRFIyl+Q4FUyqq1MMMPoRqY/BuuBY7kIrT0xTstEvsEXUHOEkkiAvEM57eQbM45w96a3
GVAGiMfXwO82uzGgF7JymmD2RwLDi1gnxWCDWH8+D2JsdaDEmAUJpDHDQKeqgKYA/hNrNdnGye8L
fzKXR7sX/jXxD+Ii7803JvNUvNRPvIoh0Ks4e4zFNhABZ8wCUJmhCVkNEcf2BtAhf92dNTK+rirZ
mzxb/LvvJyhVnM5FcGafZ6CvVXl00K/X6R+ghDeAIaCm/yr9t5CPeuTn3WdEttkvsQ24II+EkRDP
ZK2ZA5ko+HkaBntEXUH5PXhlf+JqLpWLioIHSn/9W6c3bKhiAV2Rz+TZL0B/gwoQvLpDY3uQ+11Y
f3QTYQN/sRM7ic5IDcHpyAyKJdgSt92CeMoxPhT34F8orErQTebVBEnqtPoJQIeBU36EB8/t+5Nt
sBxu1KeU7cY7b666jzGQXwxyTLxGtNt5NCDB+dljguaa4zJU10a4R4tgUnaAtUkCMJGoPxw9uqA4
Kt43rbK1jaIdxpWh7cpH/N5TFLGHf9NUsZhwZrcIz/jr0mGyAL0VLisKJM2jOJALxvwIH5RF+vcq
KSa/JooCwGfjbCo+Tz0tznIWylN9vNQVsQei/F0w/pONkkcbt8AbXAytv+QrTCb7E0qEpPlCzVzR
FyOh36vDj6Yczf5TMw7lRutO4TcPQ57QPkJhBDTCNdgOV64ghvykttAv3SRhpm+jA8Oyqw2X9sFe
lMCokdjBdZzcJzTv8Ufw2g7lftLtxo08K2bNG22jTb+HcItjkQ0ptn4WgwAtZuIWw34qP+UmmMt6
G+s/6TaEhrRAC/DUIkY8Hyl4/GPs41IUSHZaiUz0DtEtr075vLZDZYVA+IvhciWTH8Yl/uK5vchM
H75QWY6gRs4MAEqnIMAc9va1GU5Fec5ZHnKk0L9FH/JZ0X3WmCMaXF6jo9hB8bMFGEV2abhy6vE1
xsmuTn2QJECYc2mFgKfkwv9D+Y8jRYQG8RSUbVW4HVuIhebQVYfXubS1u2OZu8cQasV66DdSgR6S
5BF3XAy/ZbZ5czezQXUMzFFYGCDnLNHnE/MR+q/Pw7dqLaMnIRcFqBpwclh6d4QldNll+GOe/TVt
v2jic5MW06Feoz4i6HXg14o+9TNl/pdyKR7MWLBA5GfI029c59AdGVb/kDXG8pkNoYtopmf5x7Yw
i4/iBAedna5EfMIHun0ZzHa+jzV7BpTmfuADnqsQojKaWinanoYCndaq0bcEMbzWBJ3hVaGRxZZi
/EQmMoYz8vPyZoXnJiJCApd7j+oQ8f4dSW6+kG41y30Yo/fgonn1lbN6rf8HYeuMRfsshB2MKpJ1
U4SgF/ahgZN8on7CroXygyHWb3dCRI22vb4l44UV+as9M+RRT+ylG/dvCFzkJeEhtmkDYLSj568b
dAbUFLCrSUvsPA1yLRqh4lybL86K7fj3qq9SdUP5TBsmT27N5RzW13bC8IAgH3nfvwaKgi7QAwt4
I1f5kpmHR6l0aPR5UJ2DjluxE5EcTd9ONHidU/1YkearMjkODoGn+5GXSxbXEiZlVXVBHAIBwbEC
D43bRCVrA4FfHTxjdOV9BoCAE/9f/5Qk4agTRBfhdDVOHPm84Ra8OCy80GQ4ebUrlb6W3Kb0hGq0
zc8Jp2anesiiFT7sICejiKpaa7HWYjBl+pXuZrJLkRxZLm4G+aNP9m3pJvSTwk+GDh8K46D4SfIz
Y2ZALKJ2GeG0aTFwaVd6KvQWEGdN1CG7Tv/EUK+O5O3gAlqZnwMh0IvXqh5uuTbPAKVL8sHEPCVH
mRG4da2zE9w9lbK7LAXXQgJoQQvq2VSh65iWVbn9g8eJceXFHUOiCeQRllrjukZROQVL49gyHkZY
VZxb1HpUruNcVrx0V1Kgvh4UxB/lWYPVmPTPWtiM1RdLqVT/1FVfLh5Y2nrUOX39keufMcJnkd8+
/QGc1Qy7obl0AI3wwBXxv5TO6v0NpSqCidaHVGAgPY3je/SqAV4kEhTJCW2V8BqJXbonjFwmM5BK
2zWpx0In6vEZ1eWcNJJqfv9eq+OWpVJ6MrZ4Bg4o/sSGfdEsUeHXssa19ToQICcqfmee5P5YsIl3
VdnnUy4+BB8ZkPj9ItUGuDCBWqvhBawADgdz4AMcHJU9QFDNMAr8PuxUyUTjDkh+NX7wNvrTeQw1
XC84aXYyJmiBiQt/YODfArcVCX+s3AlsQaSgUkgKv9wsYfxscXSy38N4QajoQhMfmQinhulZ+WVa
kicCADyQMJLz89L7xAxusytdK80xG022l/J3BySY+YKU8HdPWyLpBMpLTS9uBUBhewz/kHXJHckj
gKuBOtHof7+CZ087CgMo+4302O9YgJSNsK0z8AX39AU/i/Bpu2XJXA69Y2XxZYRCCzJRFH/M9o1T
hdnFl6bfRRSYJwuni+xEGRRtpuvFA3YhOSa4raZT/aalZ34hWdseFZyMhhrNWtPS9L3gtoPBFmxp
wOYEO4J0msbAx5j8JRXr+HwjY4l8jKiMZNRJ1RR+VtRpDP9ZLybGXtCu8fuWD14wbcb4JLeORLPj
xNcX7JKJsQFCyxCiUvHND2eGstPnqWOhl2Y89YZqYrSEoh+L9oYyqZg8CaBo54zASfBAY7Hsub49
wEwpM2Fa/Is1IVmYl8Vz4FS8Dy9l8owMN1Ad6zfZkSjxFn/xBjYW/pgV+RAYd+s7tOHiM2BNyzew
NNFIBsMBAAcb+HxfMjJ26V/q3BOSW6MdI5XBpp5XDtpb9Z5Z88KxpRTluEaPHvd76MkEhBXvU6JK
qynNfNZ/epIhQ7oyA4vMB9JQ3kkeu8O+LkXwTYxNDXR9dAehBvw3vXBhNrjV8V03va2IK51iEZ9r
iMTnWL5OFQ7h6RZ8N2xaJUjQ+BAOhm21AI2gl80NBZgBEIBd4pdfsLWY3Z1eq4bHPORqDFkqy4PA
i7aUBqiKX4I5uQFONXUpKrwjxibQfpX2R9VBwn1h1AAEWccbGbH+sYDPs8hZXq5IC6wTZPErJko6
Q4n1OGG0hPEPm3enZUe+QkmCajJhsmKsAlPXN8WjqfwyLBVBsmAut4q1lG8SRLpXHfcK01/0bj0x
GIybSO1ZsAHJWQItKeYnPhsCuvkf1E97NEe5Pw/OsvMNLUW4ZZdpBv+pIi2HENKAPBfWBEmjMl4z
Xtoamjj4eC58hUzebyW/M4mJ2wdjhhb4xNICc+CoZCpa8OgEsrvWbzp9P8Y5L6pOQwOVMiBImOdK
AzEByl/NedO8kXpBGg1kBqConjGg5mxhdq18klie8yVo45uWdxvHCKn+0JENLGszxMt3XA65l7Ye
sl1DPCkNianOWHiIOyxa+CDdfiQD42g66HulPNADJg1HX48DAU4aexdE68x+4xPCHd36FtkG0Oex
m+v1zpEpQ5FqZhfxhzf9zxI9GW0WzsRZlu5NoUNWoDPqdof5X1lUf+FxJtVZS1mi6nuU4dHUVrK2
qiqo3S55HwqWqgnbikB+AccL7+SF+ZgazOPYwlFuSG+jHQJ+PQJ+Arx4WUDzokW1dXOl6zzZgvOM
3p8WsHwcz3zJFmgrNGySHY+XAK5GP2wHHNNuNe+BUkdj/Iq5MbOZ1v1FexHHSbaur3i0+t/0QBOO
siQbd4xd3/gmmd9mpccDwrlMKOqBqW7D/RfvBHLk9VUYrNEzh+Cm3kdNfwTGineNjycxUXadjMDJ
j/BySXdRHAbGmbyO+RNdBP7TbrBpJJcXRFhC0Fj6Mi89ckfEOMEUJr7ABRfAPPhTlbxOG/bZ0kkK
d8HLtnKk/FiF472WPkSSK5gLRdVK4fZit8KqM/KExfe0Y2zUE6hNijms0FdwU77jCR3ndxyfoIqI
2U15efk6C5MleIV4T15q75ssDhUGt26/fUfeiPz3bZ6D9hO41ZStIj6B/vAWlt2HhqFsvtyY4J1+
QpQ9dYzSTT9KXJGz8+Mes57EbC3Tu4tOhOlZXlnNjs3qjcBoiUd1ycCW9TDqNMWVx8VhuhH8Q0Qu
oqRvLhlKW2O8v12VoUAfeoF8nZwXVPCl8Ai8DJ1h8sxXBZIUHRpIT0+K6szN/okRaZUy6P9tCY3i
ThKs/CysqxoSIWfnZ2rzLJldvG9eJwWgIpK44GhKVy36QHZEjrgx5w8JEXCpp4ht/qlx7CJRvr92
6S+txKs/SOb6xQEEEwYZwC/EDFqnLUkr8InXjbF8F847dJv1X5Bx3VDY8gIvAM4ghVN/BINH8h4r
+wpLUAcTCbjPvooPVbkqejc6kGUxSKzSbwAQ1GfQ+430PedkUUN9xsaSn/YTHZEU+qE7Htp/OVDK
+DK8kKEaJQPT6ISMov+QN9RxL7pM06WPfLuiN6k+bDHCDGAbbqLsUFB0nMKTmmyMdwB3cJd7+Qfs
Hn30gFGc78YOzkQA6BGC3QWDOZld+B6W/bQwLwXqKEe4CVFAEi0xJcJD0E81Ra7C7JXJ3mtOlP1W
k5vR7bmoX8kiuESFXfPW6W7IkGodBcuh+ohrKpElwJnx3L+WOqpYyo2LRV/x/pnEJTsz5GM4tKY/
JAbVM8ULa7KJ3b360ws9HMTy7EvvTso5Jxd8RCiMyIzl71y7IgBlEDNpS5b8U094CcvbEun0/MMx
nwtu9cfAWKThvjEXTbVW9F0G74pMdcaWSxWeLNgm4P39mhE82+LehSRTsQ7hIe+FZyX/GN8koUTW
OnRoZQdotCkzqhWBs+NJ96GHnlhfIpv5YmBONIM3G1fvIVE0Z2BygAXDb9vcxxdqDAQ2eHFWEXc9
Q3knWb42CsABQq9mUNoJP8QfGQXvZyGi8nuj+fi2Bl/eMzsW9SeLIehN11d6SeufLIf5Qp9RuMAv
2HECirHlya8nlsiYHchqVegNTmaxoopksdF9k2RwER8vG2GbKt7QdXB4sfDgxHLyALPe/r/qxZFr
b3wWDQo30UXEDZgc3GLfembmFYw9GUqyw0h1IhvvonUECb8IQzzt0q9BGMAeuNMvY89E9aiv+Ezf
2DD3EeItEucGlnIomdBZHIUWgNkjbZ1iLz+Q8cPnl47EJcjlv/d05xnoAE/NHP9I0hbU12AIcR5M
f/GZ7W34XyqX/P7EmQ/fk/ApP6I9IM7VHUAw4nCzoz8W0yLVFwfMNnRFoP848r4jp12yeoQeMRsg
osSZR/Tw9wSk4iRQSJzbjORY69PND4BNGN419edM5xOHH5YyPkG5IbdrMOReAA20lr5eKC9Bc17Z
ajgywr/ETJnBedis05MqbnJiReHg/OrHqL9xGSVUHFXtKfh5RziE8+3kpBNaX/ixr3sWnCT8pHaK
DoadQ0x/qZAF75B1ExatO2lA/NvJMVBiMaiMP6YJKRK11LMy2JPZ+J8yYNNPrWGx744ryymVXQzw
c/zVqTR7t5mwl7ilgMVwLbZ2vwLr8ltAGmThT/WKoygw/wQ8hBYbqR9V+XnjbeVSSs0Pqfj31h46
uox+OgySnbxX0kkbi9Ub+jc7QF04pZDl2w4mAW8PqT4pKcD/kEdra6n/N4hcZcXa0q8FAm2SQ5/y
xRDXOlMi4Q363hnIDeT6DlBeKMH2XbKAKNxIxtIm/nWSnZVH61M6heyhpoU+HUvroKR/sv498aSK
B6TjXngNQrsigQsuw9Ln0QeQ8gdP55eIGuMzPM2H1W9hIxmBYQz5CBNxxYofzY1Kj02KRcWxsC5Q
f9aXjDGazgYnuaf8xoS1FSs9XE9IV+6YyHACkfngU6UQxrc1fX79CHje+Z37efwpc3gdJNgAjhh7
pMGSVe+Bg8JqRLRDVOzy1C4/GIfSZSzRQSTxQVjWEGPS5ZVwpyFaYzbuPIss0bdnlt9Qo1qi1EKs
4mszWqh+uAtVKKjXqnfL8WlIHzJ9t1HSVP0V91I9ZpHbotIYQXmumzsLBVJu3IJdVewTzGxukebg
nC8OrbA1lflzr9uDEGD2XeoXA2HquRT+sBGOq+ieJ2DDRsWdID1CAt/3Z33FDEW/046prBfvfXuu
pFOjupO+KmbJQCN+hA07NZugJ3pHJtmJl6p3hlulnTMNP8WgQ7mIN4w/KZFVeYmecQ5+hbdjOEK7
CxFYKx9Mi0CTlqYHfFljV3NRapdpUKVtwHW5I3t1OpsEp3XldQ8GmV+iDR1GdmQbDaD6/YK35fCk
Xob3MvvBfy2BEYNR1zqoboyNcOPxEk40lVD9Z4F+vZLPIlEymm3dELZ9ddt6y45aMy782m26ClGN
zzt9HLNXabzCqumYEJO/xf5rUdx4XYnR6tjSQfhjYOq3N9X0zNhhO9U6rDLtpnWzc7Rn8moaaO5d
A0OlX3yqEBHZCp2KD67A6kWwMLpKjv0JBSfeFvIrMOrH3BLQs7yvEkrAAbG/Fp5w5kXicsJ4TG/2
d0KCOkxO8ejV2gaFUkUegc/JyvCFP8QA5KmJTOkQPTIFWqC5pfctDRaw1BWUrXggM39org2EhgfV
9Go8jg/CbFSP9SKjdRKQake7NoSToWPqAF8WO+XLqo4lxkgYby5f2ULYzAPsA5BMtuaYVB+GL8cu
VgKjZ0PnRw7YdI1iA4L4muQG4++1DRlSFb/8fCXrNYeNXOsNOO35IvG7tTYXiyzaCPbJ62pPw5ZG
mj82RbSmWIWnM/3LWt4ZOhupJ3merad4TQbP/phAXKM1dYsP5oYKsl6bD9/p/GZP1oFhOhpNXOez
fqFe++MDlDmQSKGFDENGyGLsV0riMaoIgRUiI1tyitwrL1nWoBlXQXmHStqOvE/I8xAMb/tiaV2R
tOvfCC6ENVbLUv1tz0R5XjX7Nh7ZemqX4U6G2HmW4wNq4UdjAcnnrKBq4SyI3QwzQbcCqmits+Ub
9ggDyf5HdyzrXIMhOaA4odDtNtDkGO4ALY8kIgHJmuuqtUZoW5QcBX8GLfc7HSV91dOvPEKmgh1S
MJ4ktGs6gsfuAB9Vzh/qjMKD45LuVR64fAeiUx5+mwEv16lB+69SEs1HChsjA56sdlDJkeN7KFcU
F1TO3TFJTFwxs4bUrrt9k7JUo+wx5wu1+ZiSg0UFK31bRJZA2W6WBHyzfovD7QSOhZEBo5V2HBxm
ZYzxWvXCH5pl8QuUaOkGcMmNxIJfIh167Z5Fa6Zs+Cr69JiFy76d+VnPKP2Hgkd60wTyA6Lkqy1X
08gJ5NetgOLV0rl8gUZ/3QvmQvxGm455MDwk/spZ2W19lpr/jn9z7BH8luUI6Jiho7TEyXzVaf9g
aLY7rXJ7awtiD6cV/ChsSwpUx5OMOzo7ScMOVC8R26gAENboCiJr8oiXODqmdhOa64EnGQhqDNDt
gJ04d/9H0nlst4pFQfSLWAuRmUokgXKwbE9YlgOInIX4+t68Hvbrfu0guPeEql1BVZ7RRHVQBNDF
kqbI770eDvgx28VPzkadDSqqDywv1PwHfbCzIzBv1ZeLoDklx0Y70Gios6mk2YrL8VNm739IBFu8
vJa0hTdQGfVrueBRaEy7H3aYGdgc8Xospf2swWe6FNnxr/qEournrx/+PVM2HavDC2vdXSF9mMvJ
CrsjrxOEPSaJDMSb39GN8f1SMJMnM1jDjtyusviMxLeqAavMU8pIcvxgCdafKwTJ38kCUzJDAMl9
VXu1m5H+IdoX8wdF0PjytG/wGgFIcA+rXfJLRhWsssghH7uCwaMg57f5BPr1gyykr6whTf0OP4WF
IOqnaJe0b1wWHJpSTfYJOlQYwfEpThHLg8m7RgSL6B/DYjmzVGB9vZAPr2w4c1w3XPN0AbJbN14s
3KiRsOaXs6KA6iK9RaYrP6/F+JUS2oVQQHw5EoJ+zNuMMhkWcdAOIALcbCeXuz7D4W8hMfpiZnFF
cqI4k918CVTUOrjP4WVPwsFU34eZlZSeW6QHR8YG1Fc55cR0pPOvAasd2n6fdx9Gcuju1Y1bpJbR
46oBgr9ucRFn4/unHGOcpiZF4uCadrRcUxiw+6x/JfTTW1VZYxiP+tVHD8xhucOGgCqedfbC7SSv
xyOQeHzfpaUErxvbBbO3adsiS7U4R7z+p5l/im6ExK5U4Miwdzio88VNhoXimDPNuuSH6viGdU3R
fan2oShtplOEUBYEJXZO5AyomePv7IpOZvto3Rc/WW/LcIzCZb/BoFRKCBrzc4Vp7En+iUTCiOCg
i2UjqYB/AvxGK3vVF/bAvHsb69vpHltxBGBhKUNHtzOSSVfPy2A/hptaHOjWP9FAGa0Ph144oi0Y
zJs8EnV56t642jR5jfs38aM1SSDhOZxwFjzBmZIyxtwMq4TMJu1aAXZ/0P4L7qHzjXqttht9i8JO
UIMBrQjNesNI0cXXpY9eGjpTGiAm5kYC6y3t0tdpZPflzYB1wTGuuf6Rq25pOp16lp9r9DRtA4f/
Yz5js7fceWprgfveMq5zwrserlErqgQ2JU4xrkPdR8O/2AojP4mNF6f12HF0KMbBXjFCAcsTmLlf
Rvfn4Cd48ITj4lqs3jo3vFFrPNLTv9806qqnzijSJWzN2JGtAcgvoXbZsgd3etkmq3qLVnneeYAz
iiwkmR0A7NQbQ/thukbAK8WS7Agzpl1jA+CgzHub1EaAgdDXj8Inqat08DzQAMy3YwUM7DQg9fk2
vmEGkDilKZ7hVWBKZZiUTgj1iP1hkLG1eVAUtEvGxVKzzxSnqtymPqfyToLQh+uS+rRjIKiTWbwS
RUCAzoRpWne6LGBsaJYO+WPJCFuLlFALR8zBuwYVU3usezx88ZVRx2zY+ZXxey5QQ1O7FuzTgEcr
W6X7Nab7i81YGvQtf7Ly2wMSvVa2Ep9Ng+FNcF+XNMbYMuV1pF9Q8qgkkMqHYsH4wulBsYG2fODE
IveYAAYUx/9iqkdWuOy0x1V3EjKPExQMVDF7KcrnLRYZFy0HW5xdkC2alckGAjdlh4Hxe4+eZckJ
q3PyPX7KwlOVXdJfiN1NQB4BuxqDnCkYKAl3AVNGsRrphqcLzwzf4py/t2c/8Q84z/1OWvuDYOTZ
1RkiDsC1/A5Dp9VXIrcptZujlkd1TygRgqrI+2zLs8Z8FnoPwBkiesXSg8jarDS3RwGkEcG4LPk+
cE5MjP4d7F80UcxNzOdIS0+u0wFzP9AdFs9v0zcFJCF7qnoiVE8lnJmBOtiet3Q38D2TR8ApxKs0
mHvgCQaffopfmr/Q/tGa12w68x85dRJk3bSuT6zm1Y11aQ/Z5kbOz4DkbI5wmgmyFMHcRJr+MW//
tlyA/QyBxZj1PPI3VgnOujQoMfrB1LgWBFcIb5RMhswTQxEkVf5E2cm751qS4pL2+LDEbqXc9Y+C
0dF+IKD59Y3jSnj88BagPKscTbiwgBQZOKYPPgZ/cAE0T1/5D3hGlaG6lG8ScG1MIl1gUlyPkKwV
R1vei/ti7gNhEQN8WbLBKt5m41t2n5hdERmS3THUIitDzCUpHsv3bQk3fR2xHlLnj1m+MKR84MYK
TXukrWCvLdnjjkh0s9o1u/Q9spCsQPMv1qlyef2BJoK4Q42qL9nCo2KNLOJDZhsh4JMK06rMl5Ou
hoNKVra5xBRvqjbRivA1hy2dYD3umdsCNBQ8Ds33eBeHWAH53lYi8LnfkNhqqN0dFqPUZldAyRI/
vTIM1GbP9tdUDtpVf57H2hKUU1NybOwRMyrycfHO6giIqiGiV3SiNwl2zU77G376bYJuZtgxY+47
h04dN0+grxjC5BjDQ9PvsPZ4XBoMCZo2mEIrpELTUhCwR2Q3jKxztELmyHPBPK1hrZOcEubIYo/6
ehch5+eSIyajD60cIOvjNjCAbyJYaemfzNzArtkDCeCuiBQrCHdCJfg6pJzussJLzmCPXyBSMZnr
GEE7fsO7KLxjpGte73piJ4jAH4oH4BLu0CKQYKIoB+JiUg604VcXvrUmYOEvH558+ACWqX5L9H8H
HQshpjWShosvQgz1niBLApXK+R/iI2AX7IiolqUn+qXqq4l9kwEDhSUlvnHsxovwIcYfHXW65ncs
NWCCCGxF5tVi9t7ht42loMKwnI5vsV24+lTti/FSmBv8rnyFeekylacw/AipdClYleEANLSKfZLl
muuEm1pjXYUrlV09PKcMEYm6ayEIRJRVI31eB8LGkqApPkNYlaDCOmpJCQFJKW4GFk2hvi11au/u
2mLRCbHBAHItiPBOoKB3b0PmytCXukv10NcvWPksYJWNEt+b15dRoN8xgqfpZcWt4NWJiDF4F2Dx
vQKzdXrEU6J2WoxfEpe9YtzLx2kSbHXyWHS1TOx5YEvqHHT2RfknjWcBShEaYZZuEOjgQRnMYRpv
xHmUfra653c2D5la2s8PkRIbew+RXBB/CjxrzEJScgavjE9oLVj4o5XLt7R5qvBejCdGDjwjjJGM
x7fxkRo2ygH0elO8zzLUHMiv5LV5WvDym6sHbbD9PCRhsCAJHZPH7YQVD4DjmY+J2qd1tDOYbBTh
F1CXR0SGJIiFHxp64p7Vc0AdLISr4V6uwgtLidRFqES2kEEeK+07ngXcmRz4X9CgKK5bmgrpIjVW
dBlt7NqdOzz5uJZPpIHLkUfeouhlFcpCWbFIPhjl9YgW484f0uDqnuigfES8FW6Tr0Lya2mj58SI
iiO39jHVCQVc/HbNPTL3kozp5SLw62wJaXoeE8lmmkbRimZvlZxEDDeUlKljpkuY9KjS+e4YyWoP
jl5LWkvnjabYfIoC/T/IyYkMuy10YDRmWhiQBEOHwRNGIccPyM+HxzYiZOZ1/yEamOfT3PDd8Rhs
MRSZDPJy0hJJXwfjq9ki5j9C038GEt3XytNRv5DQoi7BAec/fgxxB9gE+bkke5AkoUfb+R+TiogM
isbrVKYqPmQnftI5zOcf2CqQggYI248AeQm0tOhgdDmW3qwP4bzaMh1JPeUoMVthOf2rvBxKonin
5pYKXG2t+1rr8vewfpA54dH0I6mFK27nAfodpA0r2MwNAMQ1XIfCkWAbYJ35yVzOmCDLvMwIHtRc
N5O4S8IbCKZ5HwdK7NWTqgRPiAHNucT86zAH0D9qBSI6U4sx/6DFhRoGY8aazi+aqWWfb6crXfgf
JqADm3p+jwbWOYje7af4dErNNVGZ5ebxdcPzvPKi1oX0sRUU+8mIsEnhq67ytxbmDqMjYMoonmJf
0Ofc5BLhD/IAjAgqAy4SFfNhhaeD4ki7qzOYw2Q1YTrEsQxMzQ0/YlwTWSsWHmRr+6x2hZ69/VxZ
M0qg667nGmeVU6ZW1wxcurKOrwpGGGJXcLQweXlRlrq64mB8wMdIe7YxSJliIrMSyWrYVLuRqvbU
RnR8NLnxhgudIcjcl6e+uDKgWT0tldaOVyHfGWw0rrBlKB4q0IwaUOBv0tAqYpZ62acAYjkYMxpC
B09MSo6cYFy3smOWHw9yzaLeqe+QoM21eNLfkcKjrLIivMeefNEZC66OPQXQTrxzBWgV4iOC9Eio
HnDHX5hBZdGfETtafEPUrc0TKIPvkMItp5fxWbHG8HYW1kQR5iWdzb9MIZEKttRv0A00R0UgRPhW
RsvFXbmi8soQ1gxOSHhRR9lsF5I39E6c7KX07Tm5HR1xbi2+MVVM70bzPZX7etzLRCwtRxIipdVj
ByyXcgvUMRS3tfjG5p0s4C8Ln0MEmeaOxwKmf0Or5AFwVAhlot4Y6Tm55xsEG4UzIet/ssXAwnDI
/1gI01LyYr5OYsUIzGw/xO6KxJnIGrQ046oi1RjrwLJWCfqwF82eVof/hVxuiDystANZdnh7rDrx
GAAiiKQS5r1lCodQAksJVyyXr3mC47JvMA25BYGtLu93eGIMNTqewTKK1EzFDq/MJlJIOz9ZQfqB
JVzaAHcsOZvg3uXlkwxJ4cH4EjUYImAKYy7nOoAv9vSffjOemwhM+2z9gUz/9kDEAPWf9AcLxbmW
+QpQRUYLTvTVlzdC4RDAJkjvxp+WWkf6Yl6JWAQuiTG8LejF9GP2O6fQHaU2AEbI5wyBIeUt0NqA
n0p4vL2ka6xaFfcvtStJvPrzSLcpAGVFHoZywONokxlJcGpGvV8PvqZcX+hk4ME/+7PRWi/yfzyS
GavtguWkbbQHfmmvgNegvYFRkLChsm7GuZhvmU49lBViXzSzQbxFw7nBPco+Evkh3BudUGRbfzM8
T7prJww7M92AL91l5NAsi2O1rR3zV5scNBfxl7aE9L/OFmt4hLN3kHLGQUa74aqXV9WbepRBhllI
d14bJGAgAchnoZVaNVu4m1tmPsxR0KChyQDtYZLEiMoVuYBFExpFVsP8Rx7uqULAHi8SnlpIXj7q
S+ansCT5R46aOhBVN1z1QRsItG8IlxUHUzI1Fn1h5Uy/fQ1Kiej2JfPMrrPSG1JBgtQnHJsnAbqo
VdRfubaexE+pd/lCueby/0/ofhCUIW4o9xSjuI+MK0M9CyXPgygtxCqr2n4eI/YdS5LejY18rSCm
biL9NFAKhPPoKGeTwkgCe6eSbNohAAnAOBomcyjOQYK15FH7ZaEHoUi4FFvoMiwbMM/6wIINEou9
GrPG56v02ZGo56Y6IuitbzTA1Pod3nxhWWyrz2mbf1ecuostoy6RJMq/xZVnCLjQ+Y++Aa04VeY0
eYAKmKOzdK9VN79pW7g7D7L3UIRDpuKwJmVxOvILrRKbTLInh37+LqzrLmB+g/lRA7HcsHmE1meb
Hxm6ENek4WXCwaCU8lkVeORR31usTQpU1Z1E/eR1u8oIQAFZfOw109GEDgu1xGLSl2qOG+vA+DAm
J9M2w01FEg1ndJuvlA3ObOEC3xO/TJLik531TTRCaGnmkRWKyslcQQMwVyJTzgdgnFkr3FAKQD6n
r2/Icol7lkvkMss8IMBYBSvvLhHreRJwQKvsmRbmmMpUJGyyq7IBr6T3ML/yz89oYCDWwPYAhDJo
u1kLd86BXzx8FavhH+wIg+uCS4Wq4EX2KoW84NuCC0Fo9lVhc4WXxFmyNXuLhqtEglB9FbBJiImy
4610SxgV7dUnE5n3Uua3oc5DLSQ8XBfaQZRWqWxp9TGLWRav0NeV8wAtkLzyI4d6127l/KyP/K0D
zx7H4bOGxI9Cm0uTH5ZTD9ZzmR0LsmmpBfSPFSOM8UP01OqabHGlvCqLY5oq3mRe8txJQUafV18n
fbN4fkwKEq03giA4kZmOPNKLtKveNZ/kYG20KZskeQst0/g0Ga127kv7iDEG0qhzUwbYQxuXrTux
c+M7zr7HtK1f+8TYd7jzNUKMWfP0rzUrdrTV0DYZNB3k7N7LaxG8jXT/d/eP/RptGA7ALRwFYDiD
htKHzofdIZnQdbx5yUTxitCiEOGP8tKn+WK1B9lmxdTtH/lkudtVGvgIljMY6ymWIofFT5XvZQJE
tzgh/yYiBXyEJKrMJ7aAIoGXAhgyguwrx6hxW3A9s6AjMQVvA3HC12gnZ5sKrRgqS50iZctTX9Wf
Twbss65DJXTlk0w8zGejdYBXUDILpRj3sCSm5IqSx5OvDRvdZCRgeWPAYlPCUL7K/eWFXgMJAjMO
bkkKImKT+31TX7ls05yhEGcHoHba+5T2fVabNKMjjBEOfQRXn6MM6k7z+bn7O78VYpY1hicokCPC
PH0RNA96FBwKbBFQNDN+rxy+mHkYZxdsaAYNtyhPP8uf+JNj7JE4DC/MQ8iUPuLvIFVaNwBZceIw
4FjNdMOl/gY58sXqyYoD9cjxltUHPjSvYhtdOQvkCFiniTliiMZwHmVRsBADRbtQy4/v1QjdwaWL
znCov2vdgQPw8bzKdK8OWK76tTF/6LprlXgnfotI4s4FsKWAY7/7ZIu4Fn4waNClM/aF3pi/Pulg
NCanrU/ODyIORXQnpnApZTszikE5ia91WQbdBtGMzji65FssL4uFFVU7kkYX+aeBYdHCg6InECfp
RF5O+1hRMcaPay7cBGyg8wIGb6J2Fyh7xhtfIsUm95WpdkQjsyIkuc+/5WovIkH8oqZjZIl1gbtq
EYRgEUzq7o6Zz/kZnyfgoonuCv1Zkag8AgVpJwUO0nC2I3j4Dvmv8Vy2aPtadkIgU9SRqTl3tI3V
CVm1PJ1UkA+ZaxRkDJ6KsPHqqmXO+hPyOIkwNPRtUbC6YXjNPC1hNcXHsETAEGtuJLrIgASgmIT/
/IpACN8eX02BLA8ndLKWYRO8dg+deROVhmHp3GFgGqPPJsH8uaQZNguvojvBHqavos5nsr4DiTlr
+sgoea1Vd/yLe1L6lsnyA1bMEgt4Htvia0fTOv6VG+27inHHvI2vICKlIWtmZwrfh9oA/V+p70Xk
dvV2EjjY0NqGvNtLhcmYnGyUBbSXYxK7RWerHHIL5LrkBamPK9XogMJDkH51/W7GXwV6J2+6MBGd
ok+mmCOD1373TN3JPPZpgCENs9jUuDlCOfTCMvUd7wSXoQ4WYZY2nV/GaxXxZ9fG/HgxAUq87k/N
3RZT7BVoAHiajAHXwuoUsslcs3PSZKczNdZ0WyOUmZKtJ9bk+e2WxZWcO5Q3UoToEjNnFwjGcQxC
ZnjQm4UBsNASqUclXRl6gWpgL27kX1mxVlAwhNqmSwuI3AHbIGNA6EYbgA4htcdZnU+rgYB6KZ7J
cWPBhJlRZ9ITegj6J7aT89pfmQEUzWsjll/Ky5XWfLUFxd6CDSYTyTV75+u0QznYBusYd5TT/VQD
Mli/H0NLrH5w2aVoWc7tHxW+Qonx9iiDYa7/EX+Au5H2FWdcuqRbQgdI0F8aeTACyu2D86Lw+IGN
h0vWoIYkxNZ4z/OVqPmD+B6BFygwFNmxGryoUjv5i4DMBlQigEz5GrJrlo1TIVj1y+UapmfexpIN
8loiCaC6aOGnxuo1FN9esH6fxpc2OlPOIOe7g4yRX8z6e9FfX4b7MPHEghNr38kZV3W85oxEZ4wn
k4YXsY+s6h7rrvvVzLc2dZlPvuz+T/w02mX1PE77wbrrt0XQRuM+oaK5adglwW5mxzzyW9pzWfxq
k13maOUmO5MbhMgZS0q/W4xvZb+fNToJaz/lg8+N50SM/PIaOwuFj2HTHgUuk+iA14ZWj5r48nrr
UONWZED13Ees9IgQM/hrvBfD7RVfhXEOWXms2XU/GGYKMID2+rykTpCCxoQ5fLWEEtMoPTVHFu+D
6jJcFcjRUtdoGyOo992uqwkt3WWo69T4QxmPDWG+5YqzarzVusmCDAeel6nrXAFN5uauFPkP7aZE
f1p6MD5Qpje2fEO1xMwKsijeYMRb11KmTOX816CF7V90EvJc8eZ+nF3lOMgGvGnZBR1UzfqE7wUw
SPHZNPtqjj2Gu7nvYrpXpMlp54igPodNya1OdEDoh6mV/v7K3qJ6N1pkxUsMiiMG6MpJmJO3nox/
XGcP0g/XCmUczYSgr838ozP2cvmZ3pGe6Aba+pUeH5pxJ75WLbF6O4lknWbf6T/kCTN6r+tv+B/c
1gmpkMEMkc6Dp/JeV98ECZWwIYbvdiQzm+FIpoKQP0Q7hPO/bXiaEj9BId2ZJKAG8FWISmzuDZQZ
5Zw0bpqSRsolaonRH2dvemxdMhN001PpHmX/QTWNsIfyDukLW3JLv6Lm58ms+FAbZvnRbBJ1jfrw
Esnk8hdIG9s7pHyu0WU17VLi04AxfDOkyctdHbNiF90mub4kdxQ3ZE9qzCsehxiKo+TE6V5VgX+x
1twaayBv9RIRSa4cjPJzbDZIv/6QbiYMdjLtncneQ1h/j/4DywEJWSEZNiuoHUhYyk2HPjfZETCp
c6PF6wzjXeN3eCnVHdbNjBxOBDRJvU06rxhvSbuF6BDjDlGX/EmljVZFVFhj01JPP5hlCZ9SOH+Z
ytCD3hoy3xZHPZ1tDFZFxgFEZy75VOyYezNQz2GnqvvCpQAebHZx6EvwzkRUuQeJNSkHLy2aCugb
OYdFcK+QzmIr1Ayli3T06dQMAv5RLSPgNRjEYW4Uq2fDKG1lsi+GfZb25pJlCIfE48LYpdlSQMb0
v4qIJ9PpDafrL1S40YK46NoyoGc9jFXz/mg3SvsbDt8ybjKmmkSdYZ0Scia3BFeTpZK4WRoYuPke
7FiSH1YkbDK2Lb3mLKTBY+iHwMHX/TlGSAwBUvB6llttvp3/2siE4J7xk0pcZ+1i1/Z+Ex2Z8OPA
AJ4Rhj4Owk5xGCkXFRiP+SqGbzOQGNCv9Gn9mnbkATJReSd9RygDg2CGaS//ERX4vCjthWg81MzU
UEzArmg+dOJDaReBWFZS8DR8lcEpa0PIdswPKo/dUX6mN2L8IKd2lmJJgvQyfC5w/48LsLNcoITE
rgqRyANXR/WJz9K4hDit6dURGLNGio9Rtabwlk6YWft0hhyusGar26E86f2+ZqM1Qe/q+RzTfMsu
BIu20v8tlBv5AOm5No8KsOLql3CKDOtipG7H4f//H2KHsf0gAYZkl7EASn8yFz8R07ccY6mWHI3c
Gx5uQnjS+jMSNmr5ycpvZAhDOBPFeU0OCMkgccqZiYBo1tkHgrCeUAlSWlMfYCosuwMSKZ2ZT8bD
8DMYdsg5rwpvwH4r9dwPhzIr7IJcIOlUAlD6WJT3lEFZXb2zraZ/NT4lIAs1vBaoMGy5eZqleD+y
BAsDir/JouBF56quZeK34jX8C3FEdkYEJBqiTqtx8Ac1dcuNhHI99HCfmSo46a/kM/6MXy6zVP7L
UoasQZkd4/XNa1b+yCt46nK0pnzrZX94Dt+dcnh2uwlVBmyxESISBF/IQmta7yezqBIEM1I0sIjT
3wBoMY0/H1DCljSwwSASh3FKR6cD0xTFbDHINpROGiTqTt+lxm+sLunJ9GzN3KCS0ae5mnyf0B/1
TFlUthwasjf8GkO05rfAhy6BFX3WNtip7Yu+uZG4wKkhxu6nXAx2Ch1RAap+aGmxOtgMP63wJX+1
xXZmlhr6H+b8Zm7cr0/vT7dSxcnphAC0EGu4M0WLQ13/0KNrMfPa/I7p/fgp8KotanWpi3/4RSwJ
nclGFdbzw/8kZNnBzZhqW5msCkwFuF6e9yxa898dRW43aLKeEq/4YHpbMB32eSky/+ZY1FtOL73b
htO6ZO2uw7qxU/WcPYnxMjcN8xOYpS+XGS7qiWxT9O6TGa2xFmW/yq9Mo0eI8yDMDqluNeo3QBeC
jPIbMamjNSLciFkyOiAwcKXnFMcJ3I0+uSWPUwonzzxTLD8WLrVx2l/bhZ+9dhqGoPBTV/H80RDZ
BJ/mVg7ToDnmxV8d3mab3hxtIBgeJ+8YmOmmAWFH51EScyGcY8gfokoEhO6F8XbclAxtXkGsMkSw
44/HTg79pl1QqbuJeCBRnvGphDgb8GNm6fnXUFzxD0wPpFfHoTo2wKblnZgzvgOry5zsuSJylQ48
25TPjSgS6KCcjPKQEyAjnxhGsyOv5X2Up/5samDvlnZgCUqFjERishgHAgqw2Igm1H7xKle3PYlE
NuXCoJ3Kwh01/BCrmiqdwy+ycczvUVk0rJIgcRCGjoqQOAb0Hv3gaLvaSFG98PRhx0Ad2COTx32w
iYdtqF00cD6MKYej/njDZfyw/tqG8E00LQo5gZy2IFRp4XfM6Hp1zbmPHhaGXomSCcGHpTN6pq9L
3tsOxe6q95hrg1ck6ITiK75M0q8svvXom1lr4elfE4uYVt8aeL2IocPgFHylEm7djCAbegufRoEu
BF0Ow42th8YQSmAI++YEOJuPlxcpCwBuHaYf6bMs3oQgwq7SoY3tAyIVdBGRzpJBRD5DeMl1nyw6
SPYy/EyJm/Tbjpqs3wmHuHLOjDakGzeSBp/kDCVFD2mAVurSWpwF0XrjiDFqPO0WtGwRuadYvafS
SiMJD+s8ubHVj/k8v5h/mrQCoH7WjLZL1Z9wk3eriWS2brfQbcYqyD0SYCwKFosCMoKyjX/7aVMT
AI/JmRCt0ILTI2ES2zDzMnaTtqplmwsXnARqeSsHvjue4CpjC2K4P+k7NToD402Ht+mB2g8ji8Nw
5PGNzvh1FqEOii6oHeKqhNZfLOjy3wWPX2fMPTvh4AltyCzyExXRPiGDIXlDtJKCfsEaizQZMRGK
AZZd0b5YhXj1kMtmzN0FdLXI3eFksgo7jghxqCTzcPeatsY1Y4Mv7Y3TSzxlr23h4p6CcLWG88le
U/GYJ2m0lbCOUBh3eIMRJ1GvstSUviHXwe+lS4CSze8HY0Tk8hKPugflClg5TR3c7cHB2ij4ZLu4
47Gj+l41b7jXDs8fftF9UCNTAEGhfgvqhrMQy0s/WOIq3fX2ZMwzNzJP2SQfpc9xDyUxnjOcQGYF
2RXFbc7tkFoK7Ru0HINMNeMfTn0zfOGv59OGc3ImfPSAGTh6xzCnnFnYtagx8Dpu2Qd22Zmpvh8/
AlYkIeAecAPiHMvFoI1uDNIDLSfRDNsJHTcwwW8Su7VdhiIKj8jFkC6hqx1HFZ3/+0CF+HgbwW6N
7qBaXUOKIHKcgYx57lD03FSmNSNzksIdKmpez9LBCFSlbqXbMixwouqRTQBrlrsVaV9QbdbTmffC
jK6xtuEwgV1Jn5jTZ380bKnks4QyuwAj6aUO29SpszTZHR1CeIizjZ0Rg7bP0s4Mvx7QTGA5OkQ/
z29EQuCXOyq/SngjXat0GoHv7ojgCilQbaMKqRFoiMdMIg/dxjbPsDNX14vHz4PHiyW18g9pbcTo
loBZoB4pCu5yfMwqqTyfRPp9CpbpkejHmleYZp4IA1cU2vHDI0/3CQykcpR7d+UtY7oaq/N4cyQX
YMc+8gV5O++C5NpYW65KPP2rHInZrHFuxNXYMaFY6ZGfZEHxq4PXgUF8hVsYOZyMo8BkjWV/u2Q9
Ia8eX/DoDXOHgIyczGrEV+jWgfe8Ac55X/gEEgOeAcwH4xyiA8KOVRAfpAJfP/EifI94PSzTCNAl
s43KvK52CN3u703q8g4zGtQt9vBE8XD2oPYn7Zak55/ZGYFG7pFtuA/gmIpbjf2d/zew9CiX9HvZ
e7gqZMfwZD0ofL5K3QQUTNRWZ4W3eFVZ0+Gx52HL99NwU7YYDhbYLDCtGLU9frUk003LPyJ2iVqc
6fbPMyDJNb9jlgtlZTN1773FQTqCNVNe9pOYDsbNYwyG2033zDKW3CP/GJEoqBgBizdSIRl/0lCg
ataJ5qXCs0oML7/5XQmwnSzzy8sx/YP6NRP+iURkjFxZUApTpO+21EKKWj3mT8gtUYRnHzmz0B0v
AcgCYILJcjNufxIbJBEjdeLiyH6AiMgA9ulE+Z5dAKiryH6Vb5RsLFwFC4qkiIYMPSsBG6SK8slZ
s42fvuyC0wEmzoVnLQ0PEiIxFkqMGGZ1us0uFTAlzyNNAJtd2MC1hgBixRmhjT+96kNvYybvtXlA
A6Cv8/u8zGUsyOLeEj6QTZGnl7mx4qN/1hunXbfGNkLJqZNr6Tfs5+DioAF/Qkkie4N58U4cOMkd
A1uQfkgPC8MS3Hi01K8RgRonEzv82CHPnTdLcIg2lpI9O0Ht+YsFRNB2HNQ6mMTjrOmkPay5v7uU
Idcl+x3AYRkOPSbfrsmgOnvgFQ7gAxHKHueeXB0yxqFfUDpaRu3L2dFBdYiSY7H350N6XepQieHU
LLN2nV2e5g5ZN9SfwvRievjqkPyMnadPu4fsd8pPFgUGR1Wzn0kyy4XhsInTnUWgvXHuQ0gjYpEK
BJPe05lu8YwJHDb93yN3i7X+3pMqxzzW8IYEVoyFzK7TiXe2usnvvfA3ZuinrFjBTI2dMeJDpqjZ
yio6xT23D7/APxMTEFLmehuyEOocSVwrX+jA9oJwrahMK44orGoE+OHsdjXXQoiPCSm7YL4aESi1
OwZPiDbc+HsBcJRWaxkPrsiODdxj6j1AwJnIL3Ygfs3oq5BxvRLqs9RQv/wxPamQw1PAcTawS2W7
TJXRPXZCXlgLykWFFXrAshrEn/7B8cJ6gicx3ALenrFABJtz/b0TXouxmv0rHzI0rhc4XQeiVPtV
DaxnZWKcYisdrfyrFjZhd8pam4BJiL4KYcwFr+x6gTzqND1g+TBK39UYuZWzmAT11Xxt0nqzeG0X
JwbnLNfe2eQkePSHt4oNTsmZ1MJodsHtLJItbj/Z+OihnKEA22fvD2ZlyxYdBrA9tiskJFGifw7B
cKtwahOFR5qbyKp59RpdxqEXQYfeZakTT82KK/IZbitqPtsE/ZALAGDJpWnpTiq8Ri3BWmcJqjDQ
F2CREgoJGXU//vcCa+gke1VAf2Hiej2ihl6kH+CvxsZlpgq1bds7rOY71MnCW17z4d7khu98qd5F
+dz+Jmc0cPm1RHFdealpDxqLTwbBfnGJJJ8nlc+wrhzjSdrqteLgkj2TQmPyqbqIlPCkca2HF/yI
U/puJHZX+6lxmBQIXyxVGpcx3qBuotppn1tgzlgKcMA/qL9Hv+0svNwirhtGQqdB2D/fiEKWkPEt
mOvRoZWpH+N9DDtnbgS47MnxU4joosfc4B4XnJSLF28CEq7hZ0EdsbDlkpXPdwqML3s3SNlIdC9C
pkCwHjd5RFg0bZJqrI1t3LuAzoWGpgdhR0ROsSsdzdCR1GNLnUpFvMNDBQuUOF7kd8vmnqRbMT4w
YNHQnh1MUK4nPQyQBWYCybdNnx8WrcvQamm8/HpcI9WhCzHI0GiiT2h+ByW7qWwnRriFF0ZojMkT
yHjyzZDPSP3CcmN88HbElGvwW+SFq+Pa75Bchd9RxL6Op/vJm8gGo0aPQMvwtUDv7wtMoZ7f3V+t
eeROVogh33rmWxhTTw1w/vpCj4VObXYujiv1l+N9XIV7rK7P62K4YkCKEXzFBIK3YMiY9L0I112O
hqMTjXcfapsYXO3QU+oZi2DoglI5T+Vapcz08t90IdjdOFjU3Yn1qj5HnpeHzZhdNNGFYDa2Xuh9
sg1TJ0Un4Aq50ZM1xVT+jthU0g3HkxoiONj/x9F5LbeqbVv0i1QFiPgqkEAoJ0taL5RtySByTl+/
G7vq1rmn1llBtmHOEXpvXUDIDkKIjOD4W/EeQ/+QoWvDhoV1xZ79uJ6sODdJPgqfL9B+uAgGxpAE
2tBgqNsREGPMPrds/mbtV48MSvjJwL0SMM7XnppNQkvFaEM7l/VeBnuK85MHRNnrw8M3UANRxhSE
qNcbBX/dVBf4f1pzZEsk430EXar+ZbOLVlxbVBqrPHnM+Sx4FqEgLJO3xxo2deTnpBfr0baxvPPg
UBU7IA8z7cTPFQmAID4MRv8q4TGIm+R1Vdy8/Jv8MyE6NqoZ8mbz7XrAifNPA3y9etPAJVfu6WXN
c87wbscfyqODKC2zqaDwXcAYA3u1qtwrj0zsEXSpTC7l18C5KtqReMryryll0im+GRtjcJINYaVw
d4mMMxjIkopG0PdAsJ+wIz0x+y2iu8pGafjzz+Nq4K/o/+X6GnCcD7c5GHAy4ikZNmyG4PhByOXl
HB8w0qHaRyQkCLNlVLwUL0IEv4xoIkr1F4pwHN08hGwGW5UYCwp47Tm2eEAo2VdPjzOKW0rxtudv
Q9awp3zCBMAQxgO8EVAzQodnq4FciUuWQDvarnrvneXxnPgFqVnPGZLeCZrbv5BJM1k0op+o+/rI
h54lGyAEfCT8loGzUiDAYCvQtigcZGhIQWrDJS6osTM61ZiNW8BjMpeoyCQWHPUBtSMnCXMTGkHx
1iO1DDcpyHj/GZJQSPKQihfzKUvfBZ1vCIbeHV3BitY1Uwhilqz6TKNAGUL2arSCDN+FUL7Qu7jo
SFFPLBq7Xw+mcKo4tADwAqZvHcQWw1Kyy+FIpcGDQpWffA8dtjeP5n6kwF3JfGdan+Uaf++H6pll
/D4j7SEtCa6dVJ13YVZwzj6YAMwKosePqjrFlVmleJG5LFLAvhiYvPxSz8H+YnUj3a3/DflZorLy
gQgCK7Ez4VzP/jqktRmsPgQM5+4n/yikp5jFJFfYKUQkcUuzN2Tt9MC/kTM1SM8TvR93+ZWfcIGS
NfbfWgcTJNyry7gll3QB2nIQgHaplvy5ShQkw4H+pl/OLwGHLEMKdaNJ5jD8UJ2iwvu0b8l4iqwz
QTSVW+89cd0c+awmR+MVhLmlomWkTuhDDQ3Heorz8q5qxQ2GW1Us2AxhuEfCVVDn1ShzaDY15Lmh
tiKFHfkytNVt41v6gZEArvVsxQyJXUtcg3M0QzT3VIsM63AcA21k4zJGv0bIVLJbM3bbzIKjlRvo
LJYJAgUKH4GYsA8qp3KKDDc/RC7Ipv6Ijn5iBvsR6Iiwrvl5exv2UcIZY8Eo7ylm74zENA/5m8Pn
g+wFad/xDixZm/WMjr06sFVBHd+oLKItQid/uYQgruOqDwLzXi/LrxB/x9ko6eZNXodOIffLnPs7
rI5Y0rl223OEIAYf3GrAE4/QMzGT8vQ50jExq1fHeFm9mOmSTI9r8CxTc7BSMi4JWEBHxmSm0RXY
86u6RJ2ha6thcDIwAHyVOeKCA/oudhxZ7pQnxcQk6rFEAYgTxK9GXBo67/cEzQFBVvSbgskWIoKM
IwabDCq9S89idqk/UDtxTzNARJvMgzFmOzTDxDMQf+DwebppRYMuGXRb/w/IN1Zz702HZ1CLxSaF
gKw/MZhmd6JIWcA0Ftskx5tzZnFqlP4UULkAHwl26iNZguo0D+pmKzqGpD0WpgFOhS7s0BBDAF7F
RkFlo1/JfQZPWbVYsjwlcdlN+dcPGNYq+QzGKZ6vxX848BMOsuCHi60LSUGz4h927KJ+Z/0ylKcM
iQOyHdD/KZovK71XE38o2nPQlNmhOXPbjteywi5q+xvJ9LZ1/yt99nDX9xAU2UShtLv34ldwpS6a
BMKPYA0SVs3vYEu89G3wYOoLSWVbsgmxsxW2jImhW+tP/0OAZ4ZV5LtqdjnDFgNjUs3NuVA0AuET
1tdQyCz4R4qw1YxV25hZBcXexKyWeSvk2OCPGTURXMCKNt3SIM5WJAXvu38VkhiOCXnHWnum/hP4
11GAYy6JdjhMEZEavYUHPADKbvdfiv5oaCmHfMf71rY/Wk3uOf40opF5KCMH7wD2hba78a80Z8O4
GIR21DsJaEsLdZO/MQQ2V6CPjv4ykOWxssFOoOLvlLW10GH0W87Qlfxq8ZQXQ6GHH6MDeSzyeixm
6q5vsHBe5/gOq8UvdgY4fYybtMSh9p4SUT9bXQPiYmzwpSnLOYEemPGoOwZK7Y+GO/geyQh0VzM8
p3/VkWd/sDh3lznrJJPsjQFx2GwLokVy2686cVFX8cAy4eig7dC2Lz4/aoAecDGJ/bGeQKvmmUYG
QS8qXmjWAt6XxDsOMpXxASNTOdpatK6OzKAwuwg21IFwzziOYSgHhsLkauZMoRzDmeee6TZb+yP9
MkMR8IvTfBoDLXATdBsMvIecx5Dfo4IsLdlEvk8EHHbt16CdUIGo7K6wsAcwPU7khkEaNCcIJsWf
TFYA8mrjCNme9nge/CoZA/ppMhvf+FgDmhXKAwuTPL3+Z9nNDwZleY4FkcHUl4zeeu6i6PXM7l61
e+TcXvOKgxDk+A5WJOribuOHzzaAIrmJSluIDm2LF/GAh3BEIqhDOO3+jG7hsOIxCdnsSCem6El3
TfycJs3M2znNA2YuKJOW2bPvdx9S2lHZdV8pUGqslh7VHukA0IS09ce4MrrewPxhkMS7c5mYQ81K
lPYc8jzaDbQUJvJgtJY0rAMK18oumi8F1QMy3sQqZhOpmjFIsEYiSyExDZkas2ZtlR49yQ2uc5IV
VjBxQt8dpb32VJ4wj+u9tOcshaly0no3u2cbXiLiR1mEI72WIRWIZujOv0i7kJzUZMGZqSz7gwOK
MBNdK1u5KXe921niE8MImwvjRS0T7gA8Rfu575JLUVUXQbphDSE4GcIlywa09ZV2KZR/grQ2wuUM
CgwTWnZFrChUlDY/ffhT3JniscYE6NDbRMnm75LgnduIyfhbY5e7UJ4e24HOQc3eEzrMzDC8MiK5
s47EorOQgG9YKAK78pBObIceLcYP39jiHgFmwcSBim8V4K4Jww37kh7DP1URcTjxDopo4F7I7QzN
+ZPVeqvlbI4ZhpOJSLsrEtJN88mXytPOOnYqSzBVdNlaln6C6aNYOeMR05BFplBMevk+ThsMljV0
Z4wMmlX8xiLCK1NtWJIhF1IrZ4qz4jUaXOo35cnsnSwchmkeLBSbdaXC4BVAqdD+MeQGzlkwU70A
si13F4Qs8SUY8YbiA1hJv1JNXPQRmZwQmcydaEElJiA+zH8UWZP/BEQCk14jX81BzqOAmJYPjME8
D6ysLYY2E0JD2BDmzHx5UAiBW8GllRzG8WzX/MFpYHhItvAnnAPiVbgf9+zbMOuy5tp6BpkDS3TH
c5bq1vT/O5NWn7xpMMzETuvwCDWy6MzW5i3BRkfn5yYXkfFtc5w3pNqzQTABEuJ1EpR/Y3vlnp2R
GA/TAOUgGqUOxRoIPUtBt9PRV7UIvnFqJPf6WVvwSCcUpdlFjorZiWK33OTKMR8esY84BTvQMwUL
Vy5lDh+slRbGgffIwoCLxHinuAuAqKLk5UvfT/v1i+FqdkQoNRk2Bxb/ZeCkLrlMG3FJNHz99XkI
vGrYce7K7J3SFM024QxH4HtI1zzocX/1qOHZnqTd2pdujHhldYe+X6ufVPoI4KeTQ17zTylkwDCd
RCLAa1W3Dis9ljnQ734Zojd4IaBiDy+jdeLZukcIUuyoIQNcT6RpEwy9Ee5ouqJVwxZl+MoZCdY3
fXhFPJFLHwF/+JTvI2FhMR4P0jHwA6k/MbViPNo+BTFb/E2NDDFuMOwvSYqkz5R5oLvR8YyTViB0
YXmG5eqd+VtdmWixoFqS4Q8FAU+jzqRQRmytNKsEtVo4p+MijVSQNym60Bgq6qhDtGf7Jn7+hEhe
VrOnVv3rEtgTJL3aPJGkmyawdtktr9PZl8wsrImvZX/95I6aGQupP+qF6wUANVQ2vE6FIDqZyybR
Mm1WruoIUi8wW/UY79r3nM8yEh1DShZUlFIrWMsxTemJSj6xlBYfkWDVYkhoMKVRsM4NIJGb5CB4
z8Jo103+aC6RVVwk8ISIfQv8oxHCe73mV15qSZUz4LK4o5WOZFyI7JYg+3MZzXwXAUI6XHOk/hGX
R/QqBh5Q7IM8cQLDSLxseVAtVIZYgbdV640YHgFVWIGxzeKD8fVBBA7bqN9hgA2ktfbO6vusRw6E
cmFQbiqShoyVsgijsp1OEK7oPnol6vfH/6cYJCld4qn/1l11k7W8Y8OzxwiJmXIlbRR043Pkznx0
HopPtbgJKLlKzNu5ZDAlJ6cabJ/a1AxNGIbAjksx1GbyUow3KtOyKKhopwkf8DiCH7gXeffmHZnC
vHxa2G1nrI6mP+JNhr0K8yD+P4Gvvch2uWECikIFtIfAcZk2wPpy3Bkzruthl+k7id8mjX9xbkpg
S1t8BVrPa8hXmgOkiIgP8OaXobmzMQp8Ay0D97bA6kCe0Uxwl6zzs0cwiA8XfkmD4WGBGAFCEbTY
hbeINMnx2Jr+8fPAMzXX8SHAi2PX3v6I/S04JwxC14AmdBsOZJi5fvlvoNb79vxN4R/l6bqdW1M4
V7FHt69gXW8xeiceF4CrICcWdl1gj0uoY7De2Gj+4wrrq3cTcTFzZtWADHVeVWYbkk2rE3u4rXve
UX59qCWoabi9zTkYY+WsHoC6BimcW5z29bJiBCXE/wCoZPBmIbdKlj+7zQfOiOhGuga5gVcsVkjj
hJk1/5SWt/EbUuR+aQ4+ORgDYvXqfkfFJyUdkwMB3QkYO36AWXbKiT3ocaSmyqmED0cBZiozNDic
wKqEd/8lIgnUAc7A4fTxiWIwxiqVgYlYCZyaRC67fCJE29EeZ5MTrDAtE6Ol6o5+KOg5wKBovDeu
/267V9M8C4CiFDKI9cAUGHbL5tjhqQAjLFn91ySTZRpkYb+eM2f2CDqo7iNSBKjQVmrGg5v+S5Rp
/w2QTNGmQipoDhzboAbG96/yx5wwYaE8rGQaWf1H+jc5aNNDVkzpLygUoTTM2L0yq/F31Xr+Dd4L
Q7l4Nsijl0jA5RxgrIulEIEKqy8WFVwKtMRL6QepjbRX8CBwbgknodYWiE6wi9STMUMyfoUVz1iI
xuYSMvQdgC8vghNYjGmoY0n1H3eKguPGopIzaD9M5cUvF8tw+Zl/y3fljZAs/vdZleLmg5aEU4Xe
nYmndsUczH/p353idA7WlMI41ttMWaGrINSV07v2iZmXqj0rsosqgzyiiCO3mb7jg5Fokk/gnQp3
kXFq/T/WGjLlX7ghjhGFhaN9c1PT22PHwnhIRfUJdmxVhmU55+xlaWBcNHX9QEGFtYjnuDYYSNPh
cdoR0BDSyFCya0hqbflacXBtaDfuordStvL3hzwbBPALTl6z5z2M6EWY0M3gxMgrESwcYzUQ6AYC
e/z5a5nNO9qEcFVviWxMa8ERfAh90AukO+CCtCUDaZNEV7m85+wI4p3qT9LFQfrOBNIpGTfwdsFq
8h2xO0WXtnt+hi9pACxvJb/ytqAMyl6BI+gsByZhOkkc8ovmCgBzqPds+CGTlUdFODRCv2pJLrK8
seeDsffZDLTL2jOWHOmhOp5ix/q2uHCe+weIOz+ofEML0gkxDdPj88t/ZI7+o8gu+g/K4IV+K4cJ
ts4UFx0FhTcXwmqqo1gULmimBZdckoeVQMfoXUR+9DDaFxwtPeNJhb63lH/YHQC20v7EP51ESIa3
/Rn3c7HkKMcLvot4HVEq4MQZXGw6Cd9t7Yr1CXDIMEx98Z8C1a9ylAtaZc5jh8cCdSAA1hQbsA8s
+sKTSurPKxN/uZIbhf0LU8vwIGyC9Cvop6KVrwBPVcDFT1HON/xMMKwNe52OA7feeuatddzomFH3
M4svATFN91N3a34op4jNYGcGPf1DiJR4LQjs6eP5BqWQND4DgEtw3zZJuhNvoQO/esJ2fSZ7ocoa
FzuFtK9m25jTeff/Uo2HmXqq4LmYQrNw1fBQ6YndKJueLSzYJhKzHz0OLBuLZOuvtC8c7KgbTOHc
mcgKaW38L+ILkvmB2QvNgLrnf8F4SVzQFbEWDW5vJj6MaaCzASwXumFcZRrGJntKidMPKbBd9joy
+5PhF9Iyh506bmkF6IyJcglv5JY6GgN2JqSsEPX4oe5ZvvVMeihbO5ue28+pdtw2ZAYH0sHjmVtC
OfcfMZPC7vOkiwDP0rKEGs5Fhef34km3FjBXxxPkfWdwj6iJwfUJ1661tfeU185AWiJbjw/OxLFD
eui/Z1hfEu2kVvtKxZt7jLyTgMjoH9J6FNbsS+kIdCSl+5YKmNkotyOzQoeGhA4X4ZHPho6OWAM/
RTO4Z82lF7UrsJ1EVwfAYyMq+0F3MTdGMmpWZh81+XuoVNapfAcOrr3mh+SzBuZLWI9+RYWJZ2Ba
sR67xd/8iOWMuTjUu5T0Ag5ohqQiCbh0j0p9gDTcOQQWAUjRohXcQgn23KWslhzlKH6rcnOBc9Ae
fHVHgnyCQULf845VwH/p9BAmn8X/W5qPsE0ju4Kj+dlzog5nhh/Tnhd92exY6tbABnkHnFkqtyUE
RZIrFtynLLG6F7ZjDZXOEz0EU4PojhiH8JOVIO4pc2ZPXrQmdfzsl9i95IctNyAMhERXmhep3GTJ
YxjQeIdXEnvl5IHXjbeMO6NBb48UfEYLvKgbJxrXIDWhMl8GYevxzWuXmBE05pgYl7ggH7Pyn4eY
oYpOQm7n+N56F40sI+wTHwFRMORB4nq5h1bljl/FGenSRGQ/H4s7Uj374xbFJ7QLfzE5zOMzSgjm
1njWPG6f5iijBGHeF+/4ifKaQqMy6JdmjqxeETAxfAHVwpHHTxN9aOOA6pA5TLsvXH9iZ/fsfp9I
bhiB0/dZt2e3BuWP6viz4pSpIPWE7XVyOQw2WEWmGNXkuQvf6eR35jr01wxg6eP5Pz4g0+oPqwsz
Z7S5/vscgJRVG/CTqJaVI9mMSDzi22TXZUODDTObIZTDvI1Ia4EKk0EOkEZxxTFj89h+qjtAoG6j
OjxnsWkcqw3hur3Ksxe/p6GBuFLaE5xKdOidQ1uMXLOCMnpu7nQ0efQF7LFrpIWDblmxKrQuuJM1
Znbhqcrp8AWSFqlwgYWvvBMKvRav0gErwQJPbB0vEeW7Hd3FC4kf37tnySvFVM5nMJA2VvMzdYeE
uD3o9F2GmcS2DnfO9InvGDE3oBx4tzuOoMucDTQ6GSG8AnrlVPB0TD1QW18IoQOXz823l5kOJlYi
fRBN2EJgZ8kOQScC9pSJzxIcnlPzz/3z+M2zF88gB8rIboqlCEtcKqOKhPMtIk0s0pTCvPirEIJ9
TloYKUxcnWwkcN2+eO+0wJl3rr68Ic3h9OTe9ZNrFmJfpUh0k3H7msWsZWkf+aKQvLDbatzOKag/
ibtH5G5iDlaYvuI4QnjaPVG+jPMNNtqifxngffbRBb6mEu2R5KPk43XMd9GqYN7zzbxFbA5GtEHG
U8Bs0tEXkA7hWFzBGWMQzvti5WFOKy6sx1DzxqjCbRn09w0xBpfYJrRFgobzW4NEvsQ5Udiz6Kh3
Xx1tmtb8I4SU8sjb0+Wj8VGX+Nii7KhAq9hRHnm+SAFzNXifGLaXGjoZXjAdab870zd6tWaTM1tz
KvD5qzvdqOHB50CWtuFpjFCN8y3nX4xtpmgz/4/nOBJv5KYmL27JjOZ2P9fstLe1hFwpZ7B5i7HG
IsErJ/S4JB3w8uDiYgM57Rs4gObqkfkbynPIskN9ShBVKlhL3vx6k+56nGKGSUBwPh1T86dy+fg7
Y8p6oemjW0Opu0KSwGRW5E8hWmOd+oscYCdoq4rJPCm4LJkWgL6ZDnCWggfJ2lf8eRU/fJzuR5n9
caDRwCLRY/VLI2jpD5i+/UlzW8REIMgWQuq0xltjVGwxdlhjwiBMRvsdluF2JMEewir0fYnIPk5G
rA7K3BWupT12NpLtOdV8vwtuoLfn65Zi/sqjKsmHzHvq/LgG78opG4Wu0rkVGwPOnDE/Y9NO5+AU
uxMl+kxdzpG6RBS2prGt5J2C7hpuckbalReduGSAwuTBe+DBTM3owmueQ83666ftXHamWVSZvaFx
9x/z2R4w3+SCR6MZ/U7RyLCE8fYkPypDUjqBnvTX93RzYmXNdikKDovPTW2F1AZN3oBBaEHkBE6k
G19HwZ7/yfvK/hW5MWIuYaMhBQAuxcKHMEXBJNA0czMIe+TkAtbv8LGKI81IFT7HzkHoyFmxyRFI
lvdotolwixLKyYlfRixKunecb6eBOzI+Dnf5O6X9nPWYxrHfyjP4Hg4d4jMVdzHyPJi8THN52P3E
lrV/03g79a/at5ifK/1UVPtskgK1y/lfjORhxQhX3CpoWX/afJveyO8SGT01PxJOyegrAwfALtWs
gGQyNGm/6+pGDcXIMHqIbANgKuMrm76oZUedRMihzevcs/WsIBqpmetJa2U+OT31ciV0zUL59elV
usGUbObcFckEhC+vPB6VP34HsWSou05zA1rFTQYlcQi3cGdrdMc0YnRJOLk06aXDCo7JbggNqBlu
PovBN+w+gWbFO6G8EO3lyYcOE9Rqlm3nEWRSRlYqUYE/Rv+EmEuSoXzg1OJvqbNkoahI0DQXJoGH
k7vbRck1B3xKXJKSIxuBLqGjjNqqKFRwbr8K1klC/zekjw+UUnAPfBuHbVuySQNKQk0cjKYINUG3
BO0PcBB0BVleAhdie4NffyhtgLWgWUyX+ZCANxOIUuFmSMRaqzLW93CE+rBI1cVAyYR6gC+EF4P1
LBFPPPTaEm1u3a8LiNwfu8BwX1gRR0Fn6QZJcHshYM2+n79fTIY5ILlA21MnrT9syAkkIXrexcNO
FcYg5gRQOkGY35KKtpADW3EnwtL3b44qwFhW6B+HM6ebNlLaIEr8432gG1nFu1zcZrnrE3q2yem3
cjcbfyeYdvCkjWzWLaSF/+83TC/BKVN3Vcm/7l/anFYFNsxenN9p8zRs6d50PxFCAn6RCLP5xe/f
Ixv4F4yBUN7DBgE8UHdO+x6DC+UUyWRheZvykEMXzUBQ/OvlfTq/MPo2cPJyah0gCIRwuLFwqi6G
iURed82+yN00Wn6opJ1prePQw7M/qhwRTj6iAhgh+tb48gi7jyy+w41hceV4s02qWLJqgwZN56CU
UBWh0bmpwg9nLKaESrhyL0gb9MNYBDlXpzREZU9BQHBevONq8CYnBncI5TVvLB3De8raXhgjzmBL
fKGtApAD7mNO8odItIPZVEcs/e06hVWNNnEBBZR5EisPrDQMvR7B8hQQPrCAP2vqyyy7cwWFuyR9
1O9seEeFm7NoYHKMBv2OmAC0I9xYtV2xz9KQsGL051rD4QAJqZm+i7t4OdxjHWjgc67Df9pkiK/0
UyttmvEM7Hcjyeu6vOFtosZlcBPZ9W1SptMtVniFn/hZcp9t8xRLlJoVtYJ+gvIhRQqgv+nTy3vh
/rkIm2hkAqU6+XAFpZDiHd4F7If98cVfHWFMpEIhiWpgCUqfXve2cZ3Bx6Jn67jv27dQ3xmsjYiU
gnf0m6GtplWdf5O5Rn4bxyq2jfdE9l9R7XOWzj+/GOpZxOALZCpffgP+bFxWe8po4yt0+MZih7OR
liD96vAZEUjDc6MsMgMzjT3oToH8ihmQymbezfnhDbWZ648ZIqpFjIHNjXBqbQb9f2tGBaphGoI2
n5VxNJonG1Nd2+H7VMcfOTrxVYRk2U3sOeCC7VlJt4iPdTRi8F4zQndxxZgDiZDfXJyaBgTQTG/Y
ESrGHYicV6rHG7WsNJuPiAM1/Q1uFEsX7DJk0/AR/9GlSrlVZWs1vrJXFY4MpSsYq9D5jBDcgRVg
MQxXf9Qf2eAovPHaqpGx8O49nHug4f8BWaOFJIMWcwQbEIYyG3ZVDJjTxOFrE2ZP/iyifK7PPLVm
uhl6+5TpDogq4qcg/bdnccmTKhPeZzdzp2QyEU/fOobA6PZKny2cO8629y03Ro6lldG0vGyFA9/y
qL6zSQtUNhTXWaGxX5ha/RExj4Meo262cLU1kgX3RIjNbG1YBPuJDc7ZPSNGau+FFK48yhvQ/cUm
7/iJW8Xc4bTp18qtYI4VE19yU0keif/RFhd3Zig0KMxqy5vSrXGA25i9MFVzHiUrs7ZHpumfVYtJ
0/pcUoSC6Wi3iCKhyjLbREjHSAGcPaEOOzF6s9DrNnXJLYgcjzpZOMTkvcTfPECI3yaBMUvVdz3s
eL9qac2Kkx8Fa5eCotqr70l9b6ONwCYm2WXKgXqg/EwSE+ALh6E/qgTGsWlgw9FoDBOf+dxuruJ3
d5D5S1Ajrdq9VO4KIiOWVJvSWv1FcbAn+QEBCja+8SswGHJ4l0Y2q3HD7D+cAwKBg7f0Dj1eQMjB
cAabB/bnZnYI2i1STu+Xg35W3BjylQknn5v1pG/ZcU8LGCxLwfm8eNnp7wjRuiSHRqa0wMw7cYdr
TEYymzTA7NXag4RIaceerUCEQqQHatPIsGnClHAtJCYfl5qezQvNawJpdA2RlOQLSMYQJGSiLx1E
c7oAAOA0TcAZZtDa0CSmu0Fkpjy+wHjWU9BGYvwj9qJ7xdqRfQK1EdO2ir9tYWRnZoYznrmAHJ5u
h/eCXoAxdGGirgnODQxu7vQATifVIUckwTasficdgkXRJnAqcPGyCNXtgtrBZU/JK/o3z795/LjH
6bJ0EXWcJcv9wn+1y1Y3xRHBOzqGHfIpXmqpX1Gj6o/sSpkapHZN80b+IzGNSL4u6q9QOSHjw4/V
asjfj0XjGKKL7ahg2U6tzAAcSJsVVltNuo7KxG5J6BNoGY4Z69nh6LPN9C2hWQAuV4gbsYLupvcr
2KR8x9OJVepAcoNL1kr4JNcUqv2yrH4aw+0sXjvUgzrfMsPUsiNt0Mhj8EgZIp2aduERnsxzouOW
Fq2hv9f5ZpIuxcv2lJ+hk3jqT/4FJSqrd02yAsPaNoCLUb9PAYfxt/gvLpnhLrxXgacJTmIPTAdm
CbKj8ZwPTlKSNvnS7GxL4aTsBUaR2qpHnVfy2C0FFoJYeAq4osuaPMuYlokov4nR19C86c5nXI3D
MvvtiVdU2CZzeZiooHDTzBIkXxaWNYvdPSprA4kVub8ETaFRBjJUfmXCXvljR0PpFaBIu1TGwvib
9wggEfVQv+FNnMa7SIKzJYP6XpkaekQBrQhtBGatKU6qo2UBxJEf+LAk5DH4QZtKWR9pNiAidhdQ
rUpygHBCTwMOnpeKUSQGVB4GhoJgZbQlFsuRU6hbhpppvFB28gsaFmqRS3ApI0OAUYKUnxu9x/8+
+VNSMBl/bW3jUPKwCnDETEf/5kPyNJdQvGK7ReGf8WFZRwPOfIzh4tROiJ9NDVCIDRxMdFxqwQXW
Wh1a8WdPwC1BuGxS4pb7WDEHwdKUPRePGH/jmEcgww3dngJKlsC6+UfwXjOb+1b46U5VgjQHT8Y0
C+O7kmQ7Cg7tj/kWYy0Qwlzq6CXqfknN86lNiy5hAJ6EfGIR34zkJ8KrBW6r5z1mnzXJWeCP5j16
O2e6HmGvK07tu3yrWsgSTHdhcVrIe1CYgCEgbinAYsjrfh8gJJv8AktDaKQklnQLF1BY1dhcjDFw
9Q/hcauT9kQJJwtONi5ZlPLjFUTUSF+sjoqStSVsDJufPImKKcssGBKshm121Eq7pi3navpwT4+2
VH6l3f5TmuKDyC72ovULTSwkevTsrWAimmchPFeWZccSRrdIiU7Y0Dxwgujqwx8RQR+AeRohxHQa
MAhP3e8c1K9W2fHsl+crmHGJdyjnGA+OjHHG+V4Vv6k3dfFbDg4FZgP9OoK6YKI8l5hK9fCEJYwK
aDKjhLt7PE80s+CdZYz8lH9hCERgp4MbaGVOqwRvA++a709FIGG+cw09Fx5u7iO23nlx+6NF+lxA
RU83z1x8aPSgNJJ+yD6PZrKUQGwxKojnCGVbDnbiDzr56sESjn81gfxv/rau537Iz334ymgbVUjR
Rc8rSFU4nKbYc0LMD6Q0J/42H13+HLAwcTjV0fFTOJ/0FH2eXeaMn49VgsRQvK+QVKlh0/HOMw72
LJ7tBp8oVR5iLImqGZbcEvGNoR4NYGroKnhCRfWSKiRLoH3DhwN6Tt/m0QZbl5Z/Iy8rNDsJUcXE
1yTiB9KgazwUFSa0wY1mT4PNs+j/KQyvVLK8/gFJ6P/gWjM1KttDzPYlZtcfoKj0lVsFTyDrkcww
YJjGiTrJM5HlpdM2nKEfAyMalDK4e9qJG9uuEhPAYOpy0KEoK7bDJrU/Bzg8H4AEseu//CN+Hcy4
006+4By6IyKJ7RoY2rJD57zibaUaKVbCpC5jXZyvQ39NVlI9uY7ZFbE4SPBR2eBvKMIvQ8cRdm8h
G1GXToOccv/hrDjyxSFBkOBfXJXuAHfP0RoL8yUj9czE/sdcHIwG/1IfL/MI3R2jBRzjuuBmhGcz
m5jSBqJpG04kxypn5lKwS9qQYVwdqMKwpN8qONsTTf0WOP/Ltkf+sgaKOPX4Nk/tce62f7PPFHWq
jf8IB0d8p7KTNgEUfKMZAhDBSLT6qe4y0QRMoLYgqMf/1caklSG8MdncHb0N9vOZVWwYvROaUcKV
MLkb5kil8RjQ6q2HtV+tycfV0NRS/DPemuXwnktrBtPOLnfjN019uEmSk85mqVhFgIz7KaGvvpHQ
EZ76wHWJksm2Aypmk0Ec0t5afXb+VvJgKmPiZvFQf9yCiTln2l/G801q8ZpOLVvNsO2SmmymX9St
vM//D9OLHzya0a5TT+xR//h6ZePQXeITsgjjDKoFAZnkrWXxdxqDreKJt/BNRiTAPvWDAXoKKNfP
7ByCE50qHSCLdkaLjYV9lvdghm2W1oz3mTACHxwOP9zKRbI/d6stfYhXrvPpneDR8gskGoSxgkye
N/gLy8GlRAHtQWqbZvb2/EM2W0Fs6m8zbKJjMW37xe954JA6qbmgbHvNZoI4Kd8AthzUOjKr7siV
JydXXtYMMajDkETXHVF2y1Ml/JLwBs6HtESJ8Ev1zr4Mq3vtcK0n+VoZcZJTnZ+ZYTbXdiRFg2YN
qAb6l85hlX31lJfcuqjhImQsnsYx9j+HZFAcv+Mfha6+8stT8wK/jSXrTceEhbpfhjoZ3vgpbc5N
bv6NahlsNdXfisjsajWVIIVZFn/FVTvl1Sq5oq3tjDVz2BXDbX2fzuzPfK0dsWLqOS4UFEi+/KNi
glhnxboDK0PIYsLcmDv6HvI9VGxeEU4l+UfacERN6EaVy5HM7wZxgaSfJcT1+q8UT3qgBSQCb06A
XLp4er9U2fKvoDm4O0AhRbvZOWEEVSH62XP8Iu4xgy+fZaq/bDpkpbAKHFQviBk7QixW8pUmZ5vi
7jIstjfM4pn9dqqd7rQXPKRZwJibhc9nxZQDblU3w6E+sRNRvErAaqfcHcVfkYTJ9N6bWdHDUw5i
sBYhCtKOE2uOh2OSDLTbXP/9OELilq+KGFwrQxc2P3+CFfQGud5n4jebhLJ7Sh7zXBZiWFCtSTRO
Ty8sBBkFoosIFIJsklvR6kLvHq4MesuoempfUesWjfsU4lVNrVWcBXWXsdpaMOGSx6/2bJBNteK7
lO98pjZmdNX1Bc1GwDxj0p1JDpLAdIBhZn4KDO6n1G10l7tcblwf4ggf3oTkbMONifnc8kYVrCC7
yMI2j9eVx4iOTfi6HuhIFzzqiwTxOFAySHQMreHyLWcf00M0Kss/NEvVhQU4oyPMyTzVYGAPBABF
v8wMome6lx9DudM+4NbcfN+I9wyp2djFixA3O3rk5Tx/p+PkZCOrVFxWmFvjAITF7ab/iC2Sho5Y
JUtDYzbcMHLjvG/RPMprAO3UogedHL11DI70+0PVE4hfRrBBTIEajW/Fqrj23YE/wiWqruPdfySd
x3LjWBZEvwgR8GZLggC9p0hpgyjKwHuPr5+DnphNT81EtUQC712TedIrtmN6kfOXNW7rYJ8lqDLX
1dc2mIXb6mYOrMrs8A8BiXit7M4msGBHRjK+2YXW31iOD7giT/L7VqoPNbmDaJkxgisVJ9KGiJfg
h8dbkGyGuIzqRe+Vqq8M8zdlB2lyfOsZBTnUX25oFkHxMTyxAQr7Y8Rwj6ENh7hOp7pncsG7AUxl
zspmV1SiPVgqG/4mtOEeMFKgvdkOTZt45Sf2lheESMxZp3PGLguzd3TmDmfeZ92J7zGvoU0OhcRg
O5/2bNKR0U0HusZC5SdCYsP++JAH74bAknCwTeZKHFfj+DF6DhJvVfinp8vuyIHkEO76mIsM4Q89
fWEsI+2TwWxg0AGuqmVbriwqJSDW1G7oSLkbLeEjpDmSV/wSSX9NpycFNmu7SHuyyQnWWOm8HeLF
pSa7U3keUI0ZSBTWiexGuM2pCMTjmINz4XdlktDO02kU/iLd1xJ0rUA1Fnxx2PAFW+eK6Bnu/qL7
BHRvnW/r5LItdfLa9vyQOGu0FUdU/CKKQYvPPWAWXCstWLNfpGjMo1Hp9P6O1HYwx+VGLJk1kTCK
mA7nhoUcOE733D7VVn7K+ZbResiODyy6Orc2Fo4sO/Q+G38NIYEyhv8wDSHS5RwxO7QlcAK5cAnM
c4/gh4F8Tg2Qbus7dJqccJDeniyat21dnBTvVhivyKhXpINEM4/uKap/Wv8Q8rnOmENO/2KvsxtM
lHF50Xi/WWxrpcKU9Nj2u3K4hbTUMKpXMrGgccdcTdlOwWXyTy2vAP0+Ms/0O6JGklKkkXDVui0G
Kn4TiZwz8j2phLIvvk04BQpPDbNcQJIxPi8kakG+9DllUPxLZxaCibHRsbN2/bYsZxgW9OQKayat
osXWKT2lAKE1Y/60u+qfydQLvTCfE5OSQfjQi3WhELURronkDLn68BHBy4OJSW2j4xP8FebWBSMf
hifG5OVTaw+MIqGjoGSROeaqbVVcLf3YNB86C7aw3cjcvsIySt/VI1feXFDXUHUnVLAqeIANFZWH
CLG2vg3pYOV/bH2pZD+aEmB2T+3ZJFzcqLFoY9sn8XhNt8daa5EkYv1ZKrh3pgVYmMWvPNhTSgF8
ocWf8DVgIFxkx044t+lSAkdlw+ZlOEiAeY9hHTlMgWNT3ifhL+sPhoTRWsxJjhPeuoH1NqJvUZey
OFe9ok8W0kcIA6Z7ZRySerOhhkQH8k865Ol9gPtKfhD7uURYIevEUYjyY9jozEKDne/vUIVSymMA
07aieoq7M/x+0OvBcIlYAlnTi31/swzy1fgWcxtbBa6K4gBXlm1UdI+QOxL+wA+zKu5xuUQyeYDv
xeY7i45pTvgTCg/o1dz26x51wbCoieNDLoE68zLXnT/WeEbLQ8XflZvRsum/A7C+Od+NYzHP2dKY
R8bGO7JV9lYkv5v3+A1g+lOAXY2lIwN9xSBTNZZIGVIZMvQD96PGfVgxUH+FjMVYJLDL1h9Z5KpX
4Au3PHU5cGF0hfkqXmNhjR9z7LL/CUV0tNj7GgvCVKCipjy8qxYqNQNaZa33W4xPfbfuu0OonX1A
B6l2VrJt1gE8+5bpUhokGg1ZpvDrU9YAaOiofw7y5Ia7aV8PNhNGDUq4UzQrvHLTC9gNynhGFqec
oe+37gZLXAyfQnnz7sHMiVuW1smU96awnejbkLBs6+RRfDDDwdZcgZMlzTV8xsG15tzAeLWeT2MX
FKv3rDiy4fRO915l6cevcbQ8or6WVWWfivKSpnYnnX24DzMon489rW+4wxjfbdMPpIvetO1o0Jgk
NXc/+GQBWCyp4DlVGbejZsBAthBOYDCt4VZEbEqX0HZk9ZAJa71kzXbMoo9ZDLD/ibxTAZw+dRNi
ObMjIRoD7+MKBSDcSQUgBfasC/ivbo8kwECO/ehp3G4TDiEgYvFOGD44UWmg691A/4a9TUsuEyc5
otVF95ZyO7yYh8n6Ufa12z8s0+l/45WAHBNkGovRF1slUV5DSgGwIi5foHpxFBCpSoSJL78MKp9d
W0K/WNSXQALd284f2JWcZgXdEUDREfPRUqov4bpwgm+hcqUM2LPT+5emWMCGlJzmnd0K0swRADhc
+uVKvaghXyXj2HPOwOaOmQ24pz09mSnHy9O7Spdtc52ILCOSyYGOQZxBuURpit+hdQFboysQSWIG
XLpguu4pl/6fDkbDVSPXFL4DpoLNU1E3pfqMf312aV/aDrgvnpeVxOSS0dMtxb+Lw0p9yON9VFzc
afbIXQZSG0Un2NFHRlKQ5Zawr1Yz2cGw5d6W6/c4rSdy4Kbq1bzQSyjh14xlyFVHFbdYP7NvgGe+
Ns+hqHqorFDgMvRja6ctECECvVQcZQ9875b/8nTWihu8+t+2W6MW4b93IjXvxtcZcLIt80O667VB
kBzVPkcArWe6iUwWLu1BJnqG/oskZfS35YfIk00xOZ5UFlzmfI7iWjQ3TUqzcFNEyN5vlVnmQK5x
1KNXJwdi8RuymMcs7jklY0OsMJ6tKluZWwXsHwkZS6BYFbuHYyeBNXE0Fg9sb6Pl6P1o0r9EwlG9
QufeomNT3AYRUryrpHdwCxtmUBgDOXxt81Y6eIW5HfvTN6/EgTwpPLnRCYj1tIYjAYgHp/FswAT1
kvAKuwjpVAAEe+Vu8TOgA9a3qsCg4N/kgQkxSAzosZpwrDhZghCkIJZpkXw33qLxHMTvWoAN7qi1
r8jaVNOxsBCPLE3mPYk7yLdoubOI0qGzAwKGzvmFg8vocauRgUCvE13K/geQlbi1WFXaWXNLf/Xw
W/3UNwCqcf4mSI7mvC2OwaeF7LFxyisS3RwBArCH1Sm40UEaRKraPmm/bgNQ3tZ22S2JTsM75JpV
j0P2yodFx64GCKG6rzZe/tvLFw+dLEk3tUMMHXQXELvN3vC2ySblu+i4OxlsomneTdgQFDvvr124
0nPXw9z7swuPbOmX0qORaQ21PYfgzDh6BvtQ2+AtREbv7chaUT/S+t7eK9TMaIVs/R09SnJU+Olz
4ZyDu5v+iR8Vj4YvcmXF/gkOchDszWCbgxZRdqCfU98RVGa9nynfaQ1Bs4ZVOT4yaPSFj/ligxkF
K8u6LdGmEcQ4B2AjLaoal503S9/4qKP6kjH7wLJq/8+jYq7esU53Aiz+WE/RNKKm1advM7mrPnSO
Gs+QkyTETjxl2+xcRCnMmgr9nN5CC/0BXiW8qsqW7FCSPXHVzctNEojSZcSWg0KvYl+gnmob/wij
B+PP+pN0xw/cilFyv+kov6aR1gmmkVMj/jWwr2cdYvPvRLtLkyv0a/HJEIVRIBauUj1N0FCRDZFq
gKhZj7ez6H1ggkKsHnlx2MlZkpHA7Us0aVBds0+PZx2AknGVQrvnbdaDX87SBssFLQLqF0LjSea6
VuK5077bFe3xt/ZK7hBUtmp76l3kmwQOgk/9UDhCVHLAaCFd5eVHG3PElP4DocBA28bOYb5NWhos
zvaaHCsmyTKRJ/3WYHhU5I9Qg768IzKZESLk3IGKmZop1n7FO7LCuR6tbuWOaoFp0hypXNpTcWHN
a9J9YVUBjq6eAtpXVg5pvo0XDeoYxKP9em6QfmLzyE/xz0S1wp/oS+bs4Oyi7ERuaLjU17RJB07S
wlUyR73OsDcyWlgKLOtzLFDmoVLpMAus/hGKnhKNviSscZkD8Vqq3U6+5wwdc5wa+95wJWLlj3Gw
Yr87bIUPCRXIhvAw0pLg1DFbwwXHSKk4SX9VsdMxV1MPE58posAaSP0iE52Jl2lMC07V6A1AMhIA
A7DuPSMA9WzEsx2nk+yU/gMPmuw5cX9mEeWTu6cyrARS2FpuIPGZrXlsCna6D4r8HKVCrMO4cYgn
+2oLxO1YOSKZEY3nav8yOm76FYrdlD7lIScnlgWdQqqlbfSneXUt/hCm0yFPbzjEH97O0BzTQiR9
CgfCOxmRbxQJ8vt3TLDHhGBqpYU3PjZWTahvWDXlKY765MvvUQngfj+qWJ+WUBMyJFn8nyA107al
pBayc2IUArawItCH/aXTXXiStEsu/nZHhrR54BoMe8Q5BUnWKJnmkFh2/8yPiTNG0IjmgGmCtaQn
oaRVP/I74TCU0RZbl4VYXxh1oG/I1Duhv2GznofvoCI/Rlvz74G4wgDEehvHU+3gmWXjZdqmcIeb
Fnl/LZnlmAys6BzT+pmfNQufdr6I7z11L1Lk8ENAG0h5m7czz5SUTtdEP/pQ2ZcwMsO4zeA1x6tk
6S7hotGWPVi7ZgEimL9IvMbgHoEHAQlYfU3euhbfEtZUEbpnaPvvcj2ym2E2T/oFTDwWzJ5xpzf2
hv107qfPortJwi9uSYSqFYGQjL3jk1evtQezaEx3tNK4hRH2x+G9Tg5xc4QhJ7NoYqoaTOcAR4Lb
TDtIZQkR10RZHeqDJ/JRvVPlmGtni1XxbGA6y8qx9tdi+yl3K8m4e7lTwDbWTKYCTE4fCpIYrmNW
uwHaQJI4BJwINmQvJKosM23wblfi1TwK2Kj7UaN30/xN3Q/gMrIP3jKVos+b0wEfatiToEPahf7v
ILwCYafCz4P1yQUIX4nQW74gJ0QTy9xQfVQBGgaGXkS5qvV32WKbJr2XOODwCKi+elstRnt2dPTk
S9hyYQIyYBnqLT8JkSA6RJfmPdDQS/mpQxMQ/Zs3YM26JIfnQ0bk+yol2KPoeIwFcnQp+GDPJ4v/
Qp0YFXC2+io7oLUMNVcb1vI6HK9MEAzOx7Y91x5uxAcTVrQWkDK25NcAKQzhy1MjMHE3sQvnTiN8
8/UKlOjBA/ao1V7YFnrhhd3bpDxDe61LcAbXGn5XKf4WPiHqDOf02KFNoVL3GCWAsAXu7tagtr6U
HsbF7+gfOH5XFcwdb5e/I4l+TLOx+ypInQLlCN6FzSyNHU8lfU3EIuIgu9ksrNA30k82XBjx4jSw
Ks7td06ajGoP3h9DAFDZDEjl/FjTI1Cws/fEgMYcHD0RSFpc1Ih8BAEHOT8kHRJJAcGSPRyu3aOX
DbgWVLoTHveRcJuliK8JtHxwN7fU4CrjZ5bI3drEPzYPHuw2uIY+6iDCK3p/AzlvM6x1dCIwJm3r
0DISQn3EffjurhP9ylL+gTnVLWJcATvdODX5WTQ3uB48kn7Z9i3Fh7wldYX5JZBlTp54K3hbzXrQ
6+Hkk3gtd/h76TspkYnPW9E3ExMOUITV87NS3WId4IRkb6BvlXyjdGeWiCnPGc3KeJFCl2ktv3G/
VAH0cYg0LoJBYD7zrJrK6dAyxO+R5PwEaJdWuJcRfJsBRETGZQwN++hOSvaIsUrZBAeUVRZLz4r+
qgSczAOERHdN8T4pK2xW8Qm7JG48tBnWveDLxSGUDCv898ViDx2Eip0hp9t9oqZjo8ZhI651C3s7
i+Pl0t+UL692Y3FXPFNcGrzkGwqPAXHEuCl3CCwW/W7iE2ZdBagBThaSJ5lD01/mO0pYL1/JWyVg
8XJFRoBTYmhPNXqyPVUIgwN0vW9KMyRytf1n6gdTzpyWuxPAhrRhS8jfTg34r6WCm2gItPn8NSno
dzUh8Oco+yg8YI30v2B+kkW+EfF6+4cmAri3iIVTuY/51A5nH/kjAh+K0TNfjtDDdcLGvWbuRy9I
Gc1DZ/7F9HTsmnfAM1eBiWyGZFqMciXVB+6QQ80daO1xYdcXj0HZT1GewnEplQB60Fcec9K9QmK2
iCAAX8RQZkSi4Ywd5cgWaF0oIZrZROyqrEfrfcOwaaWPEn8IAEogtBCUVhasnVfpr2WU7o4Y7juy
sEdkHUzEtfTHZ4wNT3EcnenSSj+IwQDWJTOx3EGxqTyk+IwopW+3XG+ok5pyidiEynKnPZSJMRqj
iAnJ+UHBu2SSpYvGITpbxGQj7EE3zmEH9fNs3rVLnC9DAldCAnj6czEfqtWq3ExbuqORYwEMW7YG
FA/IFH21U+JKOGV4SR1A96xlqBLPOs8uSJF50HhtRSRltm+w/4X5+SHNh8UVag1JwKVNcIIyx9pZ
z4i42bwhmDu/Z9FF07ZB+kp/5zyXgtbJLT6sberQFhQVmyfiuphGbqjcifo2KY14SEKiiudVsYm9
4/QXYtW2y1mpyxyM0qPXN3V+8XgA3mR2rzE3ol8T2bBOs1yFjzEF/5Mt5HXMIuo5fHXlb1QeEzSF
AX3aWIICQik/QwBjFEaIGeBXSbYOjPvSUvIV6NzG4h4gsBJhKmT4XdSVnt0riZX/e6TLzFFrDtmH
1aPZt8N8OZAyJK3mmwU1KuDbp3EkJAjSHp+7eS/GlXCg8UX0hHdNaykyvK1ac0kj7E0nPACFspIR
vBtAAfmjQLqXwzEhCqffN0/SRqbJhmV4YFY1i7MJZiYJhdGTsYqVa4EAXWJiuVLJ/hVZyjucHkYI
EwDBPISKfjvhI+oFF/zIqbU2dbPFC8z3VRFS6K94kmSOJZNVK3yZhY8yahTexlYfnlW2U3BSSL9B
+c1z1sG5X1mX+Jx+5yXmeBMBGQ8nVVMxYoS8WSEIjiOGh2Gb9F9c/W3DkuJawb2V/7zgkSW3PPxS
jp7DQd68NSgtQnEzyNxalq9EQmK50MRlAzZ6kT6MYxrcNDZ4BLFpmwh1ERfmmXKC4xnqKION5nfS
sJldhugmsOYY7eYdMSLzomPdnHRc5eKb15H1ygDY90sad6TVJvGXh/IHPpmwwUJ0QzpehOvqEWuu
JLjYuAro+ua/vrrqw3v4RBKaz/0gc02kgAYq47RzFK7RBeLekRsOMMj0RStEbCd7NFVZjS+8jp8l
DUrKfMqmu2gPzLVw1F6UW4eyX9+1jLwyeKKr5jaNHy31KcaILJ5RtiUdubbJ5GXixJeQ+ENcdz/J
U6KpJmZ+qfMAwt1Awb7Vy6siHUPtPuIpnxjlXenIOwlFNmX2lpZOzFZB9CD+lq/fX4nMFlvHJrWV
X1PPtmG0rng7DZ48dBHQWuLFCmBBtNcdcbEEFHuizQrVr0BYW9YvjgRotrMvN98m2pwz2IV71bzh
kCk3Xbss6/dUITAEZ8scw/afdWpba4PMpmLt7VQT1rdTGldFuaDGYz7UbWsfE9AyPPDFMUIVv+e9
f18fsfAoiFnytQLKenDJK2Cjy8qppyljrEMbBs9vlgFAEsZB89cw8Pj2lynkIgx1jLhIk/FZO8ak
ZDdXA04UAohu0TDTWMSM4KEHlheZtW58zau9zLURrKQXyX7JvM+zhdHFjdFTtpUEY16MjrictbdM
KWiTv5rRKp8l00lrmX+FKx44sLEhH5GNThrFABZiZY01sD90T927hmy2ESyZzIZw6bsnJtiI6Jfk
RyiLgIUCRjBxw+3AYhp+35mdlHr2x8gWzxVuwIvGI4RzQPg1fdI676PsqCQrVP9KuJistrjb9JWk
vqJwY7CrGkrkZiGxBCuoDP5j8DBrNAyeVy0hkyFHtshQg+hgAVGk5yj0f+bULxTRd0aFlNKIJR9R
PQ9VJXrlrVJJVQiglLVTsn87mtpO3pog3oBLi3YI0jtHRyTUu3g7cDCzhwhtxS65RM2LzgqfsVhl
bBXlIZCzhfzAZUqfPYX2r2PYnqpEPPB2JjaZoScygXnsi5YcaQrDQGKV+Kml48rwHgq0eXS+hLqn
D6DM8l9Rox0AeljNy9mS6AhHo57bYdPBhtEip/5qgk+YvdmtdQG8S/fsPLJP5+JkejW5rZvcCqRM
XGSVy2Q51BZadaisdU9EUOHI1SO5dWuRSb9mD/JDqVmKA83pDyr4S3hQ+KaZKDPB4ThgtvPgXuKq
keCTniUmz94q5myBwBKtclbjG4EpbsKGgcUjsczXqP0zyqco7SZSv3JerpojxeXFziRXGUiXgjz/
GDiS/GUAqx0v/rIuDlriJs25BPVh6Bdfpua0KGv4Cxh9ndRwB6DNlEDBz2Ao5KPL6XtCOes20J2v
ibVlUOoxGCH2QjvLKFJ/RJ3igS/xc6QN0leV4fTDsUTbT2UPRJrCfGgeDcQz0p3t3v8Zozfq2ubm
ox6BUXqNjM8+PMoNgVeE8gF8/i1QMPjr6tktZOujkv+lAnMk5JCY0sW9Ceb+C0YdtrdQsX0+c5ZC
llMuZQI2BV6+PUmRTLh7stnZqlTkybErqMpnM14T/OL8hBVJ64Qs3P0V8kNqj5rKOWk2Y8WVjKk0
LP4SNDj6zxSDEtJtQ5zdyjGwRPy6EVa+6h5IxzkQi1THW64A8fpg+ZqTGcdz0rUrX/oioUVhjd7a
2n50WZ9pixenzGkkzhsFNit6BEfj4gNPEsjHbXEKYLZG9+yLXSVbytk7Wk6farFj5Ovnf3nE+pVR
Sf8vFrqt4khoa+Q/eXmA+SR/dtz5NcmAQMiGYSd0i3P53bYusGgcoK0D33DD81HepLl6NRXIIawn
4gs9EG8/K5mSPfQyYeTgkB8IkTQz3j50sM5JwsfAkk5gK/1s2k3rUVrrFPAyBiOO1QWisOAbtihI
t0mAX4qYNvLtP4HnoKeySiTcxMIiKr9Chf40Q8YCc43ZoPnb0juRU2yys2el8WtYW/o9WV6T6lSo
dsBotUQic0bFjnjkbwDyAo7tVqMTmjqHc4o7TFip3vpsCowwhO9I/VKZV/gIwtDeotucEM4OhYpq
xVt/U4rOd6N5yLO9juRiSRrbPY3sIbyfa46sKH4Fza/IOWmGb23OW6Doeom1+eO3B4NgaHZOKaOG
dnAz1dXv1kr9aXDTDfuW8yPwSUlgfnie91FoUAntKcdtrpN1f6yn7dDs2mE51iIqBUaXcQVjJLNb
geeIZJehcwK6qwkJWgk6FV7mRDlk3ETpr6w1W5oOIRyj/qud8Tg7n8chs3aawgw78G1FvwuMZ3XW
TRzDdbgfriV0wOCrq891d1G7ey0jNGQEjGQmJVuB+iWi3ACYQEvak3V7tdiAsYiT9wSnsXbhQPaj
3aSe5lO1jY4ZATrGvwQUuUa7LZ8zlrK9fESymtLHVM1fQUPusf9EK8sI8qAh0ugv5qdJI0rOZEpJ
n+Rb9iWmx/x4ozOnEBNE4/5WF9aQV2k6iglSJnLsLwvl9bivrLvBQs0UUAjgG7mmKqPdjcxAfCJ5
lA0QdtmeAOh+IN/yM0RuIWfPOLt5tD3tDM4MI248V8O5lQnLFld/eyxwgLDCGuzMGA7atAuNp08f
xXBH/hIHJDQvH2ul7rL1sCzfGWY+A3tF75IWgHb3Rgec4KgVm7J++OFf1u1IIPQupbgexy/N21pQ
gwI3VC+DCL1in7CNJOiFdn0WkW8bAm2aQ6kQJilndkZyUA7S6sl5xhaPw1TEhuoE7cZS9xlsmaSE
jM53hCgio1N+JOpDDGl0F3r8LerPsfhXxj9Rf9b1o28ch3RfJpuBfR7iOAjPpuSSczDE+1beotCr
ryQE1Ouxt/kZO1jKzL6sR10uIdkZkyOQGfqXygf9Q3l7nHs+NzZdS78LUwQtQIhli7OYqJN9+wjT
o06Rwa8wcBG0ezPZdFgeIjrbVx6eewbkPKhgO1u+bsTY+3jvNy+zXDfgrNVVQIrnd3hoCEiA1cq6
UTwrBAEF2Fw2ZfCv6B/pXf2mlS3ZeZMehJSJ6hfhS4Vk6jTegJYmLCLJd/fc4mteRP+0Z4N/0cc0
//EhRwXzpzPLFQ7MnRqKOcMdZ2AZw8Y9eAQ0ug27Q3w56PS0jSGRHbTv0WZMBJFchnw1fBlkFza3
8daXp45ASu7w9tWg8qsVbow/tP7qvZfOUh9Cig0wuthFuk38l9/iFCl+I+VepLcqcwOZYBbWROAd
vU+NSJps3Q9O9tHmny0UrUdTOBTGcOp86mnZljEBdSKq1LUUH4K3eMuYQN/Em4ACmXEggoRmKxuI
8xfWvyBZd6nbv5DD6bUroMXce+Y2PWNNMVImnC5ifEM8SNlOrNf6KaxXrAOMy0j0F/tReoJPejbA
cKQ4yDtYCgIeTd3xzA3Cc/BrPe/SsDP+ppKb23cj3RmYgd7THzBf4AqjjCPqwYTWGGl1RsYGKDG/
QQaKr4bwhWEXIGxACMegjHMOUS5e9cDW2r3UJQvpgTiIXV3LWA6VSiYQ64x3Fu2l+PJOEYjWhBPq
Lx7I/uxgNwqzfDYziCPBiLimTcvPOdEYGK1afO1JevvswcGYay3F0IGbIPvXt9pC0Xe9suwbpMqx
M56t8JQDHcZTDlTUqI/TNc9PQnEscLIIjqIhZ4W8+VcbV/TE276Yc7AmYUb9dGQkZ2uc/yYQKQ+p
20MOHQyVITntROM+sHIHnbhvoPDUHhnouAhV/C+uPNzQiEFX6dpiCXgB3wAbCCU4xLiRcGkeNfbo
CDWYN/ylxg/UNHxQATG1+YdmLCk2LWSG5yB1K8ltMDM94+bEnAgt9aX/nujHEQcxhqG9bsYVxbqI
L/qEoofQZwtEPUV+Bol7Wfn3FclLPIo8QOMnc62c8d2le0TxEcKIhBafxCGB/SP/gys3u5p4iAjJ
6qPD1F25fvPMEbFVp9E81AEyqFsFKq9K3BLtTElRXVR/8ayRSx9y+gXiGskBpPR4E7KouXoV2UKe
qjo6k5AAmjcTfOlST8feJ4n+hsIatxflU91uBuzcZErM6raQ6KvaiY11lf4yAcCuBu73K4xp+xfl
J7JunvrilzYujV8h0BImVzdoX+jwiWws0U5xZlAW6HsDHNVfQdoyd7LmyiimuQdAGD4t7ck6zsrc
WrEFfddMLtg81p3A0ARlR2eg6K/Q2kj1TIBEYcvBw1FVrdX9zOf4MLENMDnble+q3zJ0Rt+IMcJs
aNpQLbiMmxhvjrcZhzQekpArEjHvkRWLeCLNwLNIF3P02FGtAxpowNO4tDCRmjELCEoRDUQJnhr1
2oIustamuuIfkGV5B7aBZcUxyup3NVxla5F/q9m/qj6O7SKYNjHzQY+PmKilpN0PJM3KhyG8xD/t
PpbOiPZ8kLUlARmPEvv7d3MQyKpj1fLJ2BdM3vBpDeessSs6gCzfd92BP2zRRoiHOQNJdjUoudFV
hffHEK870U3zMtH0GtUF5Gi6Kycyd+ckmejV8DsEqy5b+CUotP6fdhqY3WIuftTU2xHl6VnhkmDq
oTBBM1fDHYVLHKPj3yKsb6sn0CjGd3C0J8GJMH+biHm3/ZM328c5K+4kyZYH1F8rQQbLBeRGQiAy
09ybBuH/Ku4d4ZO1WvWFjRLlYyicU4aCZK8SshNeUfnHm4SurwWLsjT20tmczeaAhAgTxOtFYllA
cJ+BUoPsTnz1LD2VeNOjZae0lm6jtGUgjdJOEezwKqaEJmDZJSxpxuFlmP2MPYcsovCWIr6xgfOo
R0Dd0635Dq0jDNKe9lCmwz/LXwWAoPoyjLeopd/ls73mcNGardUu9WxFxQGkUMyvJvabBTzZ2Drz
OfI79NOKyR7zBn/jsfAk5QlIA7Uaqg2/30fE6V4IQ+7/qXSoUNdit83Y7W+oC1TGusJBlOSl+UHx
xAw2IS66XLXmCsR/nvwMPVeBnZYwzXNTIwUVrcRRwGAJAz1h939TTKe8dvK+p+/XK8cjTCJ6EGFB
nRP+MYhCvAMg7lidkpP/ZUFbUWCjsXtGm7Do/xX3DMJ7BT2Jv7IXVt526F5Rsh8/Ek4G69bBOP5m
zRSqvS2wV5rlENO8TzKgDOCNlnDVL+QD1ut5N8qqh5gV363qexDDv14b1ik3dxZ6lZKJM2oq7C0s
XEzpIsqfA++IBteYvSveEcPO2c9EMwuLBT7LziUmSPnqM5QpjgPjaVAYsAuiO2UGBybodY1PmyNn
usIFT10A8Aim6omzwSGGXFS+YkaHJKARrAi3V0e1Bd8RDTbPFAb+JFnltxnS3aDDc5riwLKLprj+
G//kkXXZeBNH/p0LA7EtSioqp1KnWemWvGgb5UfG9wJvqerWY24X3WFkOG4Y+5Ee2fyq39ZPvY3l
e+2dsTam5Ddgn5o9VXfpPTC4VsETAUsqoYy1ttfz4Z8YHZWKQyBbfsgp4iyW/ZhF+0eYgzAOrsr3
VDPyqsG+siQ1XUP6q6dN0T+VcpMlFAryj6CsBiZgoQjLd24Hkbxrgxu3jipxZrPFUMI5bjktB+RT
Jzm6VNhSkqClPaQ8ot9ymSO1DPHSYEOwouwhUg820CQwV2AfnbJ/cAl1OImssXP5XwybX3mut/z+
rb7ldUMVH7EdS+vdlE3s1u5Ah2UR3A0oZ7e5cDPIS7kj/WwG1LRzeoMcH2atu/WLRoSZXANTYVUT
HMsgpdjegDIUyYdv3yq2VvyM7Twpu0KxYXabGHvsmTCL+Pf2Tx3DKl/ZCmY+e3RoQP9xBsfuB4wC
CosMyV8HJpFMv54QZ+YoIEiOTc6dtGOXToBgyFiOdDtQnjaxji3ygAlr2JzDB7wKHWKHLWKmMH83
DyaFUDgBM4zWJ6AjXqNNyht1JKsSU0nlAoMVk0ONchYDQbwp9hpDarxdd5o9hPDEHi6nh7zmmsqo
FV1qG/6x+xIElg6L5AvnA75rxFJcdrgC6ZdYkByHzxD73gp693X6MqEz0+/BNhZ2SHcZWCMNR5RC
uQh9td3Evsu7HNPdnvxzx3CHO91WT2myxF9j/TagP2zjE5Ra332wrjbMg3UudEYLr3Fe8Qq7RCNx
kAg86q2DeOToYwd1MJg34vEbftPoVOqH7MJ0Jk6u8xNJ0RjZ9RPTwRrXoHX+8FYidpUnrhJrR0yx
BFVKQC5FVe0EG4TAwo6zHGxUhstoFQ47HheDuesKgh5LeM9NqR84zLozQj68KI2BgNxW6fbxzwwB
cjw47k51tP7IdG25oeywWvfWCT5NqC6jtblLgvnZYBI/QeayiSNaZC+QibV1TrqZHV7ETsSQJuI5
fwk4QAx7TLcG6OHK7pUvWHBT/sDGxjE3jocZfCXdUhZUbSRxiWJsMCmveeG9K4h+KOToh1WMZNEv
8iLMXh5H67WV/3lgvnoCu6HFphWxV8qjhQDzrimrjGgHH6kMmPb1nyLBPRNas12nsH3D1xrFHx+a
ClEx+g66U8/QotKlhYyCP4p+JLlDPr4MA7wgiMLY10foJMQcfIJPfiI/y5eXY1ru7EC7t1jNLQeC
tfGbbiqikp0Q+kKEzw2yEKcAmc14PhXsK2wiS2KmW43z6oT8YcC6Cck6PUGYU3YaTJQY1HRKE65L
17h2KwqKHmdq+j1iDmlqmD7Bi1CHut3N6ujwAPJY10+9iPg8cVHgmBxNCjgZZAfBsg7+GWRjtCxd
dizhwrPavFLwIt5ZgxDEorXRkXmrjhnaEuqZE6wADvsQkfJS7jf1r8qLbI8vpUR9s9aozijn5i7C
oNp6pDlN0zGNVrGriW/WaJNKptNKml8nO/xlLJbYn4iNWbdqxa68Z+OX0OJc8/a5q54JDlm2YCmA
/2fDpt2Ed4E91E/Bj8OSBnjeY9y05aUZN0R9uID35vEjNJAlvgUNt89/OXVwGo7W1rqGCwxDLER5
u4garR4qO4JHAJl4csJ5KLtrYE/ssnynMB4HEt/tYn39P47Oa7dxbQuCX0SAObyKUTlYki2/EE7D
JFLM6etP8QA3D67Hlsm9V+iufn4DhNUUn0Ypb33tHy9F2zMIaN+1+Ldm4WWi/oJix13GxIPfCJ30
yBR40RzhliCwnZWX9MDiQ8yGBoV5Mb8g4IBNp8aeQI6dtkcNIwas65tgADABgessvrBh0LhUSyjV
5WXI9ywkJi3nPk4p2KHwanMLr5ohSscO9zEnW6z64Sfw70lEE0n5f9Py1sM5pyqfUekmPNDqSR12
OhhAK4Zy6722MpPPADQND6hEN30wEAkxbCZQxk7UfZlCvjmEgxEUguKgyyK6GEUO3DuGlj1b498l
mYHTZnpthJGlsbJu4e63A1c1mtoc4mamEVjY/YOgxEK2QiUsuioYlmncqfO3Jaz1MrYZjmICZN/0
/91NwBILv3WbbqUW9DrvYI/7EyyNtDQIRNkjWDL/r6YtWN12j9xC8wluQkASk/q7Trb1e+Inbn/a
qosQM1MCY0ROC+vyB6xilzIHlrBZs+BUP6nxjfGM94gjm9XdTOBZegdMlPCSE/4w+oiqdgwD4GJJ
KdfkE5440hxGXz0NyrWq3zQLTRx3Tf49rM6gFmoUPy8vgr4ASklIf1igFcUFFJUs3WI0w8pBndjo
tXQ84BrIgxNX48K16TCQHTjaW+3EbdtJBtgPMh95SsjmbU/m/A2qgrsJT+7wTl3fPSQK5/7O3RN1
Bx7DFuX3hPxJwZxj+RMLTVprTZ/sXvg36cxjwn/VtMPmyT50aVNeZOfCgeDAlAMJxcIhjjc1Ctf8
ecaOVbxmEOh7HVJm7+WmYYf81ripBe3U8ujKzTY6phHDUvoGyes4JFTMxtStiPFKYmhDOx3PqOS6
7sD1D0cXipKVbnGqTeTvCYvCclgkAhqjOmErxgfkNnr0CeNl4Vc0XJgoXv6/jJkBw5IVBj//J26k
2jUcHi1EXpGxT9WKu3fVUDFofovjCmAsQPDlOEZ7+jJX9SezScRO/A/jb4H6GpE/DnTvbK0JF+e5
BSmDbAmXyPmB6vl5F73DeCj3MqUSM+xPvFfpTkAL6qg73INAG08jj5mPD40KB7ohntN0z6xlEN7L
wsaROO4V2wAiAHiaPm8g6woOVffNdyAyuwIi5ia/cnyJWcga21dLKYtIOeKudNoL3ze/2tfacmRG
my4M9SX51qVkSpYwrRs/JyseZYngWRr2ilk5soDnQRXY5t9UEJLxMkASQx/gu+VYTMYox36tfDEr
L2KD7DbvkeQ3gMbphhDgYSIvXRTAa9JB/fHBB5tSAiKBBM+JUVuPPc6Bk6osLd+0WERyykaywtlB
SEsECAhg4bdm2zHlYBRs8wJGA4wD1ZnomxXpx+yKiDV7oe07J8yw4SMCMQIFvVBAkMHCkurjX3gc
BjsyjAHfvGqsFM1FjaJo7zGfv2qcE27FirFO72bPM1ltC40CzrnETqtn6tri8+LZAl56SWlx4UvT
BzZ2nKGlPoXALdkES8/vhqy6k6SdCI6hFbdKvjISdDvjFGKxfAbdMQMAuPIZUGNbEYaFXCJOOFiQ
U7BEq4LxsPfMT8KGzA7zmEUUKQBngeYhNY3+EUPXOaQg1d2xCrd0R889sRPkLPOBCMUNsXvs63mQ
fIMRFR5Fcn8ipbBnvE9Y46pdU26keTOtdU4X4uI5aAG+lZ6VuWazjfntmp6QnGqRuiZhyoruHkVN
TjhKvuatZlGvG+eGSR61LwYr+nXi6Fn5GkSW2sNbRA9+oxgfMPpfpZGVA707E9aAWW66pSI10k10
zfEyk0qA0ge5z0T8CkkavD3kN6mXuH9n1oeWO2TPTu78QtPYdu8Fhi9fXx00g+Cr4AkvctdtFnen
7rGbolEd5C8RPlHA5wmHrdpiz4yyW4OMwe5I4KFlqz57yHz5eSmskS9yW6J+uvFt8wF963gmWZKV
2Alc+MMo65f1F08AKpxhRY/LZ1/+Qde61AfqTVpJba1f+BBgiDKNQRsZIVeAqcVPRT8R73GvoG3j
KStusr6ps63xlVy1g2VX3i3Qv8leY5KWJXb6y9bxd+YxZMVzgk3NGbjU+WBvFpMQ7ng7HvZ6Zk9o
+v9exRm5d0KjHbQa3/iTxKBzyQAUSsUzeVsm8dyZLhO5qT1IGAfRv2yZhM971H1i6dJ5aPHNED3E
iJ3o1cZOvnCYolHE/wqVmXthvmHrGdnA9CSxMSWNnsfJ01K4FizNzIt8MO3wSzmquRuScDVKnM//
8jd2gQni3vgI6Je6EJ1SSAHMEG9ycWozkU1yW/lXPullZmYTi/MnanfdE7QOObJOAwDuTJQ6zWFU
HKp0TQ1fsdKCJ8XQYlbPzO+z7/7Bb9/05/CG7aDZmKKtPz9Klsh+fwaKvRtChgALBdrctgvtk+d7
sB2oH1gkuw0i9Rz9XsDvigeYRzdFmUjQEZpt5Z05IWEP9KMgmqlAHyIe1Pb2OsYAGKwtIyQunWN5
j/oVyVlvk2fWDn79Ici/gbGj2mRYyDyA5iJEB30QfqdiK7c3i3igAAJw5oDFExC/4iml1Dfc0BWu
HB2Eey1XrUbQrQjFBD1kcViWcgGIuNo85eC22JKuo/Ywv4lIFFEJO7iT8fZl7+m+juHVyjcaspmk
AuZ8Le/KB0LQErkyScOBdrZqbxGhFm+EqSzWwdTP39Gt8zDXIFtdPnF+Cl7qGOHyAtVgmo7iaYl1
Vzf64AEJjwYwD77yiLHrr/IvQfpkhI7CFY0G4ADu5iX1E2P3J5fzl84nujLA0jvlaRk2pujjBVrV
lwe95hluUn1n1UHOPVEHDa8LvwZWkumB1qlDhkq3WMAtQSzP0HWdoAErzv2nLmIzslA4BK9ia+4n
AmTdUAQOreYeeeiIhNU14mrpWD9tyCe8uH36A9E1GtFxnZU/rsT2TMbhqw0AaSgLRe0CRQqP2Cab
vfxHKz0SGcYFBgI5DAgyAmLENSVKEE/pg45QQtLgmTbBhTozLhDVdXyTOXW4oSnGmV0KB8tPLNqp
ddczVXLhlA4BFv4nohFMcy/+GHDd8H86B38zOX1KxjrFg48ppl6J0o9p4g0llM0vev88p+UXVzjF
jSP9U+mEwIXQpZw6wM3gVJGSNQSdutIeJ0L6B7MWUmFBHAerxfY6PHfJCc0i62+VOcbNwinisZdk
RGwcqCr10xiwhIX8hZ8PAG2kuRX6emgLEylrLhl11knak2yfrIzPidECLxYkOzY2lc08hhlW4zA0
3SjvbNmpp202g+qyEMS2ui5g0rDp9Qm9S1ECaF7+2jIyZWkbMvyL9/oXhrSX6Iom0Cfs1V4GglU/
YoFqwasRhbrU1diK0mv3wuP1hdRF3DDYCQ+JY+dvwEBySkrRpddFdcOwC/ZEs6ajpftaFdK6FBE9
LpXOnG+EZzBMWxXB+TrUcc9iEiTclruK+C9WDpC14GRFgoOs7t7+M8heh8bRgzsgBoZVVtftp2ON
IFpzQXERZgPeS2KYeY43IGvW8TrcYx7lkaMGkC/gcIsDTCeYb7funQI6O+bA2ad+1WMrF3/59WOz
Ucg/em6IoHtKR95XUGEUvjSQ1+43g6FxMXzmtDOPdm7LlSO57/iOTypSJo0hFoeFXgRYgykW0g14
gOquxtgXA0YRrQcoHNIwM90Cn3wXc4JRocDBmbMDJnm5eesUp7wgI8uYp5D9Gc3f9ErSSa68CYgb
OlkVnMkWpRF7ZGa4kbLRJOAwDXe5xDbde6l7yi0JwVLrKJywFlJEhwAR9DW1l1b76F0/cKZSFL0Q
isFYRWROQUnbFpkHQ/CeH0iNKGNU6PHSKv5tr72wxjPPxIwUQdykBNsjcmvXKm8RX/ZQHAu0qvoY
pEdUWUVrGwEmTK+Sz7rJyRJIlBrVWhvee4YpZGAYXiSecfyxBpA36qf6iYfaWLPqSIYf03KF8mMc
fEZ8oJZLt++vERf1Q0T8lq/R9VuW/7y+Xn9cJY7x9tzN5lH6pXFiGl1sOJ4y47NACMCyhLAEFaNJ
L6342kX6I1yB8WL3wIwDaYCRKJ5PUb621mUI2j8twzGx0lmJEmhxjjTmbODumXy5KqoAJpeagI8Q
J6LLUBxzDYC8zqBmdUWmSST5reFAAnOtHlG/pRaZrtWab3ZPxcFuPzD85PRie4ncCqIAMaZ8JuSH
4oJF1LBF95CNC4CoSj1xO5wN1bWstYFtigo++8qHY1uu0HAfEjFQaUC5ibrQjSlK38LaG+7ax4yZ
8kPprqyZ+LZhBjN0EKz7y9grUQAuGH5UiYWYsn3yojSgjCfbTq15pDz9jEhbWg1/2DsF94Vyln80
0Cf41Oh7iewIh58IA1MOfWKZujrqRjHJ7TpnX819rM9StefoKOeDICwO+M7YkjckkOXOarCKoZKy
lt4aBLZ6whEjO59L7GLkVhI3BYGIlPq1s0Yc+2flwHq7DRkrOLiBXWVnhm5zZ4dCj+AwQs8N9Kt2
SGYCZmUfN2SM2wpuvY+ZUKVw2HZMlPaK+COMuwK7nbr6xtRenFoziBpv+MIkOwxH+XWJGGc42g8w
+OZfaxJ/zd3nlOG16OiImLj78mYJtnPAHxq4rl8ceeRwss+Y4cKdkPloxtV80OX/lM0+mTGYHOru
QLxR9MdGsQ7MwS/qbd3AnaYICfrwMRdrmh2BQX1OXJ65Q6fRwFAAxWh8tCq4CIgT+H5YXYJhlq8p
Pzu16z2WWZ8y38GdR/Pusri81brdUmrsq+9c9EMG5ekJXURZnaw7/S9ND809cQX/sxE31hLSjfI4
s8t9yZj1xXs5LKT+YYvSlzAlgLF2dwESQMwUQp5tu7AB0N/ArIWrhiFo5n10BgJb4MP8H8m0sNxB
AtXXvCJjYh035zn7HHeSczVYoqGVZjBGJ6k4Rws7BY88qHwx4OWIucQd/RbuVf5WSihc+9pv2Hjl
bgHhIltDQJqgqWIdQNu06PkwiFNmh8a+/eN6134JCS+SbXjDjx7x/99qqBVVjxU6R4TNYkVGZ58F
ZJN+IQpVmq00/hjoAC8oywZ4kBG5sx5aUWxhwqox3RJhuheCeF3YSNFuOEhOU9nDP8zMkCfa2g1J
uqSsZg0/eUq9kXAalL8myk5klJYd3SkS8TGtteIj7rbsDOOPjGMPetJR4Jlvg5CrMRSPcvI2c6qq
mwqLERJ9W0EotGFnWD6pgfZJElS2eiu7AIGvpLndGCTMGplR9NuqvDCl3rc/xQNGQRavBS1o4ggI
FeKnMf5shQ3C6eUg7o+4rnm9dXdpVZBM2IhrB6IPmTzvdRtBWWmt446G57drKEzXPBign15gFXN3
btZU/25K84T1ct4qOZ+hvPyc2YVMQwnTX8D3Z2gu0PwRk/Q1uSCO6qhZ9wp/Aaj0/Fi97nTMDSFx
DwKbiG1AofQvxPL2o4vnuXYpDF+eyPV6afecCkvKWi77ouEAFuUADGcXt8rzgyNh/uRefn4AsAD0
y28ytw28VMo/mREouimH04kZzJFfncLKp7lMtVcuWbcIy7EaE242H6s70yoQG6yyjWTXpBvlV70Y
u5g07H41/0DQmI01U1F0eeUPey76Dn4ZuS+Rf/6JIbNf8OkF5t5WWXxlQ47mYd4VtGuhjo3tIvHZ
WxdzfujnojhyawIl4+0UArTOg9+bx+d0eHJA/DYHC8KQ/+KxZcuBM8k2sJbE9qDuBwAFVnzIpyBm
rNrAsJVzJP8sdZFQ/6OZHk2Ek4KvMTN9/egIjo0HnVSETHDp4x3+FSZCkh4JK+L2D11oMAQmiDfm
g0xfnmEgJtcCMMVxwOULX+OYdLj9t3p7J9dt/qV1tww//GK+Ud5oLSj1X8qnEi67O4txsKDfNQB5
1h8jHpZ/NN7GoyEZltbveWPEzdikrwIizl//uM44oNJbzWL9BobNciBmaWvarcx6F6e9zIapSHYF
9jr1CL275Xm0iDwXMXXxRzn3ab4MQ3Eo4+2rVY5HWmBjcapjaL0q/KemgP8WITXA5Tu26P9JJ8+R
KMdM3Zgw53xiFa8YMPqoYeTyKEnHw7CbxE7Kl32F+boBOFiZaIzCP7P7Z4FQH++demz7h/WIykCj
Bkxw2Uox8SzuqwtY4yVsfdAeNJdZ2oH+ktlMEJlJpI34QS1A2cj8zfi/eJwwzkizoz5aTNExuqbY
Le+9tCEyAzKRqOwAH1fyNxPJ6Agkn60ck8eavZCVHWitrP46jJeRqbFwBSYIAa09szoXuLy1k0ph
TGHzXEJzQNACRE8kukQLVDB528GIcHExGWImb4FoPzcA+9RsByBpzHzdXJWXVCCUEyCeja9v/iJr
qFwXn294hrHDANJ1X78vBvqjUx9CUEfLcvPlgeZMh71GwX/IPpCW5W9Y5UM4oLOvJm5zPcnN2gx9
gkdVeulVfcc0xpD46Xd49x7Kv668vsRTJ3GmYHgUFqL6V4FuBQk2sKmeGqJEtLs0YBoiuneeBFHY
EqZGXBHNLy6X1789NANlIxyRORf0e89boXFJ6SnMVGxt/p1ieKj+UYM2d8YMPZSuvKC3cztA1DK5
2rTwvmR+RxeArKCsloCB3ypQ+ORstiFWhRgBI7nWEbbjCA4or4cqvi2G/qc9gR+mOK8L21hF/c56
egTgxU6GCa1oNxTwyGmptXgmhtijgWTNU/smg3w4g4LuUawCEwZHSAWNDkOsNpLqLGMcptNsJQ9A
tNAzqs8SZyCXpDOs3rLuwHZIhuXUx3h3Pox0t3xjs23hrQMnCKX5QS2n5DsARHCMX27/4Eo39zU1
FSySizns+Eay/l/6ulGbLkuYCk6kDzKN9p6PTrgSh0wrTCSK8YslihUNWVMzdOHwD2xeiMTZhL7h
Mnbtk9MIyp+VRDYu08dVKAcz8xBpi8M9vSXoh37lDPLeNlrGxtHmF+FQjd2P4KqXzKDhL95HHgOR
EFyTzZaHyepEEPUyOKTOR8H+eH1reDHiH4phIIEElQwYHzLqzT91GwIwZdzgLw0Dmp3967vHL7dI
58FJN+1J9OfxQLQssywRmg3UGZu5oXXC7k2Tcpm2/LfCDgDwJ/hfD5Q/RPDFmEHUj9LgY71xuZKG
hrmvzk5ggOmGrYfcHgAs7yifhQd+XzKNe3bThyL5V3nNb3ZScoesq/BWtzSRt1HcU6CgTxh+v27I
8PsFsMnrbh1YqaLvkh2UivT5xLUgRMJPjR8abvksHELcWEOANAXtUvVe3uBEDMikge8hxGs9vFf0
fqlXQzOCEkrN8QZstjvRJYJcZ1zHOoPdmbWK8X+648l4ngrSnzEgYkXBNx7eTW+SiExd8mChC+Zn
NokmBLV4rVo8g6TdelZA78Sg3St+WHdN1DHs05BeAetiOEVDGFgE82Bp0Oz2WDiQfflu6QacLqCj
nC4K9x35QXB0TI9XNv5knca1FxkbWNOFo/wkXJJe/h0eymVs2zB/v9YfKbriX8FYlx9wwZmI5OTE
ku/LAzSAzCARmRm7+/9fkw6A+X3SKSJtSwyrwppFOz03Ve1mMNtASoIPep5zSg3oHZRaTNgGlx8T
uBK78fIsI5vh+pcXA682ZCsFj6uJtxEOjmVne8GW1+LxkZ3gH2ImWsCsq/Z5EK84nIW/148swI1n
gLErsD/6uCCwh3G2tMxc1uBEN7yMDfU6m25tDd44fAcqrFPzjK6EN/J1ROhNZbqSQhYNexMC51vG
Egu4+yE8/pCTSGitQ/o3NQdrTweqPzJgPlbFJexipzSf/DwGgBLRGfg5WS8i5Ptqfud7Sd1gYme5
4gnpz5HoIQkFIw7vyjaeODM5zvbFJ9PK/gZRkm19+QzaS2PC9SGR+La0ABEQMwqgD7wI2Z2SAv7F
iEGAjT2f36LHYE0Ub1AcgNsBSs5r+3It9bsYP7ScVUJAUYEOekkprAL101Ld6rXVb8uUkQXB88wv
dma/TEsqHBuMbl6Wvk2QOzoXv8a41bCaE2wVWB8gPCXzqK2ftLZ78AnxKf5/tADiUwDUmwRg580W
v5JoIs73IEUgvBvjg7CIUx1xX23y0rcilvEOiDHRCR0cO3QkHbcTHCB4eYuTyRswE6WkYpekfG7T
gR5gq1lfUvUx2UQjoK2/9/MJURnCiZh6ecl5NKoP8Mz6DaNooR6Ea43mSKGihAKYJrdhmfMHvA6x
cGle7zFBsz3yLXs2GXmkS7YNrRkZNojXhF2b+GzTgVfRavJzTadyh4BPsI4mMzaGXl/mpsztqruk
TIJ3kkWy0HXMkNjsOpGVCuP0ekkXQH6XJrymkKXTxbPQyl2AHDHnjDLd6XatNrh0JPNn3nU6ERlr
GPImcgDGd3shfzx3InXKZA82KUlIX5+t38Cdy13+vjhhiOuGLTMjn1+drO15aoc1KwT5AzhjabrA
ixiycg4rv0aEn4l2jj2tGIBkHoLKOnNWTZXfK++sKXiLiENdccci5cBUeNPVdab6ef9LIBI4D3p5
XFzKvI1Baq8qJGpeo2wVht1HOoxfMHtas5mYm2U3rXHRMrZOeU1FL/psaXpuKoPBmwxrVvlWCDp4
7tO3HKAZYxFtm3yV6KU8gd9FtBHiK776VP2SwMBXWxkAL4J0B+dW8fO/Qoc5d781eC3OWqA1GJKD
Znqt9DtCPjN5i8pddobRNBU+UzPx3seQZPtt/Tyaw0OLgCv4vXADcULjL69BDMDqTjcEA73XcFol
lDiIJ2yTRJOckJnyV7RYFrDfEQ/cB4bdgu84YO8Xodl0QpCfRf1NJQMvXCMnReZJmSuPH9aheGOj
B+vJndcTi5ApC2RxfYSFrD7fQ2YHnftiYg1Z+R5Bm3itwYVDUPyGHcDiLA8koFbYEqD/9Bf5zO9I
vEz/ZpKNkd+9zzNdd40solmPJp0NhcHVEuwp8/MggsW5kPQa+3WTYi9c8+jJ5L7x+APwYFD0NJgt
E5cyeS9jzb45WzMF5cDD9s4QZEZfaS8UyPjYPRLqtI2O5gXAdMw4k5iIDGjDSuDPRZr8m0I/XHjl
g672EANFOIjJh8qi+RVkm+mvfiOYnvFLFgxMthVHoULQM6d+a8BxfKjdpVjToiLdaQNEkjh/RsED
JULFxlGPm2ylMFLZTQrUde5gaivUV+64rJskj/WMM2jrECXh3oQ2GTOWku1kCV5zZL9hRcr7vMJk
cCp5WlHQYrdqiXgMfWJJNhwrzDk7H1qszG2fcW0Say2JK3AmgWEEjBAGPkziCdhu8NbvvxUr0Fij
agcmVb0SmKnjW65Wba4tZ628qmlTWIXckcRgs2P0wJCCbXj5Dm4bsACPQQQQE/9segp9hhky6gHF
m79rYYtxD7Yf5m21D/pyg//UnHwMmmO4LpZIyk0hbPZQ48aTxdmBo9n0pZyAzDW7I6aFXrjJkvP4
Nlqg+s+x7o/dVoX1dYqP2FbPxfP8xGd7QgU0OWniDXqQ0X9bhj3KyMLCAMKQcHi2JD4wKaEOcvX1
0LsCEjor2uWD2zdo9bcjQ9y0W/NcOkZ1fGl8XjHwF4bo/FMHd9/O97pyIx75fQsmWmRwjSxzMR6F
QYWAfzvn+2sTbyToSYz87PDBcOP1CZEQiUG467E3nTo05iNJ8UwNCINm8MJgw4a4R7Unu2DjmMms
qn1MNq9GiYVtfH212NkJFzm+c8mIAxpXHu3eW89B8yegtKkoDBhw94cUiBwXJw05XM0rlScTKlcZ
EbN8zlgLhPcwcw1oPfl++OOE0+HgfFvyt3ib10yp4mavm5R/Kxn11Q1WIKOok7WiB2rtEev4t6zZ
dWanTL6RtQUIq+A7LyHpeDywtsPPm6azMeM8ZHsJfyzzX+eu8kbWaoyTNRYJUeGYXzNj+QDNT73N
94TMeKm5iaaNelPC9Ws4Eq7Os5kRYoxChF1tNDG+MuH9fMicJALnAFFx+IYY5+YE4RoGzu3egDi0
T9PiIEqcWgzudmPD7Fj9beRNLGwSpAy1dYzKe8pD0bxOUbYw/nUXtpEEUumYSRc6JUvbdSBkZW4M
kEXgUzOCy9xqugl1uRJyDye7Kvvhk4mMQA9O/ZSMS30rTvRwqm2Ip0F4i0MENGtWOQjTO+KhHfGP
0aSyMyjsUv3vWR8llnsNLYJTT6iXeEd1CCTiZ1P+WZC7w81AvSUdAT8kw41Mw9S462cZWBZ+qyDD
pwP+gnPA7cpLRtDY82GZV2XYlahbWPxxaXXVdp74k/H2zCYEaig5HL64YH2JaQDeEgbviI4EawNX
1SED1kHUk7bRDHZIqJmgv2IbFN5E8rD+jSC/6b2l1frab/mpi+nSPfBryRvsSoB0i4twn+Ge1/Af
0TjZAzwO2qgOlYnNe7qQbJENzh+lErB6+EeOapkxQCS7ezk7njz3AqYmOFEw0M94FZL4TWVwOPw1
jN6fDNvCeAPetnzu+Nglbadq1zRxpeIhE+LA1/oa8UupJD/Z7HRm6iwilnc5CUexP9S/MY76aaoo
Q3ioGPkrOGZ5QFn0AnBMtnkK9ISnUrTrZm/1H/OO+kffoEzvtYtZfYvMqqYVCFd8s6P0DqKTddYL
1EayqMowSmAOvrCMkLtdddFZmxcc1kMwIaYuhcez4DHvt9aBgyny8fT24m1kNwGjVfM5XmV+WrwD
ZyGzJaBuvoAKoTyOcJJ4wFcMPeNfYfV8lAKaUAbDLlZyploS/rPH+unpD/1hzc74xtzBQx1KkAcO
IQVdst2TO9V6+sDOgqUEbFQTujqzp5LFKM0HWYXVDo9/ht8LobzDoIrppS6spF0NVpHaF26WuRuS
AIsIPvxoL82c27sSVXd37lKnhtxBaiTGNiSK9ljZij+cqAdqVLnv/LUwCkWX3VuCB8rDNNvoBxbq
fj4fuIZrdz5LowsXqcOONEHoDIFPOzkiIj72t+mzz0D0E9qnu0N0JFuI2dH/uDf17zUthpMBRYcv
XSyLgvuuFVsk2+kXbIlQPKTKRqJN4vsyyV9jNT+tR77N2ON7aY4ZASSs2bR93HsiJ3ZZv8mKM250
05+mN4JrTPMozGcxucUHtV43yZfV/JQFZtVDs6Q31X4wkT25ih7saez5r/gkyEpWAwrNpuGnY5fj
ksgT00NTjjJmWNb9GJcxuuSrmJstw3AJnHKV65+ghslwqv3kbSigYvv5sZ/OLBNItmnepBH/JZb4
YMOX0gn72qXauenZVfFzxK4GhyWDzr1vGNHLHq0yg42BfoX2lcGThId2W/duMQRMLtJNrJEHA5BO
wyaaL+FU442yHouTtVFGpKCf/GesCU/snZZCu8LtMVEifoygLf711U8js7BZR8khHx/tN2FoO+Wz
mt56km+an/lOX8uACXnD2mD++89CV1A4FOmLdIIl0nnkEQihtB5ZXIbfJcdXsdE6gsh7pyZ48c5Y
BLsL8SAjAxoRVwOace3GfJn2atl7l8WOOeTMhiDf5goTmR+zfkwh9y3uhs1LAG/P1LIoQsjNQWuW
TNOZtnxIYGlfCw99UHeQ9jFeEFWJshCl6SIvG1AR05oQlfWF51LpQO5NW/tJfsRrO30kjDhMkC+6
3CCpOChAh/HgCkCApCkIMRBKGG4ra2NaXaAXt5oLzRJv9WvD3sYzLmpyN8HLMeTa4/aslulP73aZ
Hy00aswL3APKt1luJ1Rja06uRqLSOBv1/tlvakbKKMR02PM2D/80242JkuCJRgvZ9L/XyyAzTFwZ
393fC14GmLQSH9RpLPY5RnPOA/nIgD76UwWsRpyIqO87CILVGIy/c+JWzW9hYmVhQeVgkB9/rflX
TN6aPRewBRDTsBPOktdymlKf+M1a+ZozYHfPNYqrrNlnDPlxIYoAho0PEzcRGKw6fe911Mkr0AAc
6Cn6H6qimiy4I8mYyB0wIUuLBfqo0TfMrbFSIA5p/JixyjKsdgv0jQV0NjT9AYJ1Erw8c23ZNftL
/Tyb74MEBcYrDGcHKV1qdzNFN7u75vXZJ3s1inwx+xp6ZgvYUVGsn3JqtUqAXrbSsMYQujSTBdBc
+8ukH63hqHS7qPddKQPRULjyi/+tY5DKtzS5FcMICqEm3VkaXsGM5Wy6UvJgBEvJUjRaACzTqXK4
TFQeiop8cHLkCM+jzWr2vXK24FXxZzQMwvQ5cfLH945uk/FY6/Qst5hs2hK2eMpNedpOOhVYR7zO
d61jGSZHOm2/+eNU2pQuHmFQ+7PHfMUpJB0s0AfVqq5fhum9lDEXuulXpn/jdiZOYRTP1dI4KHYB
34irPYfI7WPUwK6V9OeKirWf3Dj/V+OH0BqFC+MSI7QqqfaakG458UFk8hZ2f4XF3HZfl/eOaaGW
n9Tks8CjigarYIMbjf488W+6tK//7yAVYuHo7LeKfZ8ctJdECRqIfdFjYrNvMQVMTLxe4Bslzziw
NakAIiF3UDGE4KMfppEi/a1k5NddsSxUzngWWzralRhTdVe/SFYTaJAJAFIG+PoxbzbRenraCYOI
gyx6SbWXufNE7PCbTNqZKDgUnzKj5U2l5vy0bsLLDa1fDLUmiluC8aiOSzQlBxrElA+8Xv00HhCe
ip3juHsi+ltSv+jjgEdmw1mrPKOHnUSkNXcGzmqcFViKgBdCZHaan2KrFjuDMFJod2FOlNdaB9cK
Y9N+iv5PuEM1AK/EdLjEsmFtQQH8w+zP310C4Uy2lRCM+lno/p7VmyHy9NVvWbVGLdm/Thq+P/Im
GxTBlCQVkhSSFESvxUJXb8H/ViUxOL7ec26cwgfhw9BPwzsNDk0W+MDSfBP2S5wvOndf/aEa6b7S
ezEdSz5+osb0wgOPOkQBsCLhuY8RpITXBgswSR/41L9YR0ve60DBwdpTjPY1ZxXMGNqkNV2MdqnK
f14au7rok+E+OFL/UcFGWAbs6MncacFeSRRXvbCxzFs1fqZYPpVrLq7xfgJXNchsQFslmT6bXQse
gXCD91M4oS95GGFxNhc8OG3Se6P6aym7CMbMvUv+QVuR9P2wb6/ov3KK8OT53sZfmbLphIOm/TVf
aoowXPazi6H9Vrw0VW8DtLWH8vCSa2+sFFuoriEH2sTW6QkJNKTQmRI6wZJTpEdN1eFjJAyR14xS
+XOytfpqclzU3GLNRgxPBjGZIekenyEqV9zUOkMofLKOBW3smI+35FDMp0hfZcJbV7Co/8uYGj3h
ampPrxHXFvcLvYxGGsNEZyIudRbfsxJ+Zc936LNtntrj9M5aYwQjEUDIrggUMXEK6iQBu8rMRlWg
zqu11VTTfRxrTOX/FrFobF2qzgMsmxvnwi/+ni7xEjscg9HP6xtQJDdBvtV+DcTBmzr6Y1d+Qtw8
nAtcHFJySjiGRkbJN9RzmcfeAfPgMJE56OQ/zxfQ2BtqQCuF7/i8MvhcuIDnkTU9A9yO11Xjqkj7
owHCqfab/FpACk2+noGB4Sm5y3D6CahZKcu3C0NWe9rKD6LOhoxcyP2Do6mULq7ZMtNqL9BOQp8Y
ojBiF4KkPToa0xYdGaaVl3zOorM6c4mZK0G8K3CXopczMvWr10X9Uc8n5SeZj0LnE4+b9h+97pYL
UGPd5BYMbSTn4UEU1zzWvXkbuq/l4WRUGt6R+rkRiQBrxWMt96w/2uQmjN4rxeFcA9d6ZzOO9hdq
1rgrfzWNiEpzDxBeL95JdM2kAHiYyRLJke3oEF2s7YtUDFqI6Mv8rILaGRGViuf8Ym7a9bwDnxAY
XrZpV68dgsF9GJg7jsij6fzH0XntNo5lUfSLCDCHV4mkcpZlyS+EQ4k5Z359LzYwjZkuTFXZFnnv
CXuvPXwC/dqVWNMZfStr5p22KB4VPkAc3BtdX0/FriZXmJbWB/ZzTfW1gtw1HTsXExa7fO0igdgJ
QFCrlARIrBb9gxNIpw2el8t7hhLV+BdiZ7z1KjNONoMOpavNZNGmyFzKt5is2Gtd2+YcZ/NoWEXC
z4jvY0jAYbfiacUa6gEJ8kk7fY6+3b7SJ53s6FYP00LnQ5DeApel7poLp/APVjJfgvChZ8wc9z0L
mf4y4gHca9qB2kGbFucWWrvdSC4xnRkGFXYy86KWzsvm2aeFM2YxFkrwF0ud3ikfRuMgOpIMNIsL
/SX8A4jiC8jm7fbQmItIdmpmDMgFR1c1VygwwUFM6cY7m4M9ROAs9lq1kZj2P0nJiJB4aksW/9rv
PNQZ3+Uj6hkvnhMUx6ztFtY6OSiOeoIXC1YWQdSdm8lfIoJfFKxUFjbRZP3izYIVubZ8lSQqzEsD
gx+FD6S3ZXppGjjZ+ArtZmNeVA1sgueQ8P1j6Dy4bzYw15xBYFAh/ViODKR+zBdvpU+rFbnDZ+j9
ZcU29jfM8sovDyjBmYap4I9CVQnNStsFHBO4dGPlBXFAZ+YMSn5BHMT/8/CHrX7lLB2Pxj3dEYEH
SQ9UAv+Bu/YFCelo3QBhIW23bH3V/1QmJAUHL1F2YzKEzzLzz41wqsxfzfWRNzVOqe8UNwC855Ky
Imq3FjFj8wOaqfWZi9pet/G/pt3wg4CJHzHmBeuf1v2pNgM7KKtLbqtTUaz96ordq86ZbiwtfYuC
jT41/PDcs7xBsYoouayf8LEmPMsML5s1Y+MP5cDjR+cZjYxwKZhBfYeO6pzF8ppGP614oxwtUKYi
dp+12TvuM87KHV1snbbABM8Ss6p9tbaK1dgewBhkphv9DJfNYtjBrOvxBypkAYE4PEo4+rp6B/wX
32dEth6EfgAUni39UIUzCWfMwfBt2k3NDj4VQQA1C1IqcWhSW+TmKwlRt5Mep7tFX/pksURlaOzI
tSEZ42TsetB9SIaw9XMXU/Y/lPQDYVM+vQCdAeE6DNUBRzHQN2SIlfQrhjSCdPJAaUSYGNKRDMG7
gCKu4Ep1KgFPsNttovTDEyg9TYxh6ann5+P/n5E8aG/iPSTtQwMO0iEZY+ZOqYAKdQtUwLeccpv8
qtI6RqJlzEItK+TrU9GMeGjYt1jxNL4NfuJywCOwYR6i2FZ8ii/KZ/uPJQ/v4fwj2SKGyYgExOQc
c755z+bGIzzhM2jTNc8PN7tPJYinjScUZhBKE37shbpXUUfDFOivTCH5w4eKZpudKM1eu2eDcOWL
589EjBKIt/Qq0+3yNYrIqCOXRJK2YpyFh3vaNyVaUsijhhvVh7T652FYAy8vnqaSuGAnYOqm9RQm
dmWc0nQ3lu+ecYUwfnJdDCRkT0T5MFaMWVUXJPks4isXQIfUkY8IpwmqJRbUG2umsui7ipgchAeX
rNUWxq+mMmYCoCr0zlDe82+FeFmNnwkA7GfYfUecmvWULYi64NilFbJQOHrf1g1Ixog4qjW5aiVr
7dOEKBCW8jfVRaxoy2I89g5FZ8o8yCWrQjSwq1+rujo2oNxNZsc6LoByXTS2Vw/0XvRpkpOH/cIQ
5rmyOxsuPexZ4SuO7405s7/p53KEJPgylY4qpFtNQFxDp+8xadLSMG/cS+jrbJIEnuQ/+zfizAJs
bMyaSTSCjraIRqzmDKuKZ4AQK7LeGGaFu3Y20Mr4W7QDqv/K4ANyHhCcwS/y/ne0vwdD47VlWsla
H3xNdwqDc86kU3lG/d40v7rmS8MjCg0i/NcriAwvOUxJrIDRoYOk2u1a/TSZDv63psEK+cbHGIk7
zFHMX3DFYpwFZlAq6wJ0ICHf2YepnKLwgckV/GAlEem0Ykhc3T2OS/QGuG6IrFS+LXXFmx6w/1Zu
xS0G9ols/1hVp07/TtrbRF5EhAaVXpmRtdWsh7sPOZL404uiLgNya/CZmCD6wi/Z2IsdpK5NhS0V
SB1nBfNzvkzZZyJyjghdh5PKZ6VldlXymPuuXhxNuPRc+CLIo1cAvh0wRrocgwPbWHYi8hweZDOK
ezSoR4W9xdS9B7XBoBzD7DYsrgarVfPMGH24x4AxM5SwRQVEkpLStECyLvqGSEk0k+j3PFDEouPJ
z6FASLUHUt8oCKX4ddDLBd1ls0iUjSYzU8FxvwEqWTGM6Y46fNNsqXxBMCr3YUg09q6t1wrPdxs6
snXCCfqE7zRJd/qPAW2GxOip+42xr7d/HhVH/I9RYwq7g0g/Sd0AstXqTysBeUOnR2rjgFsXd2Vg
ubqCs67bxMV+QF9SFPPZWq4G61L75drTiEr8GsNbQ9/fx/8QkBqsBo/3LLnLs5cIJjz8SpZgqnqR
GdAnGv5uiyJfOEXRd1+w1+EQLpp1MoKyruVNTX1RFC8jLpYcFYDKGLz0eLxaNFGW8ZslItBiZs2C
/u4MnY91RsR9Te1WIY1GCKhIjH4vwMVCH+rDf6OWmhc9XU8ij8mj/5jv64EjDL6otyB1AcFmaX1q
4Y8qrxNCF2fNneDa2LWkFcM0DEHZHdlsdYYvwdlBm8kG1lF+rWBV+MeU8UDK+o5HfSGAdzygs0TY
ZNBsRxvSgKgqHaV2WGHVLcO3pYpN18en7SSMJan0XG0PExgHBklw4sqHu9tD3E//Kbnjgx+vAWuw
xgS4DERUO6WshnU2+b0jkrII5q51RtZr6TJu5vUuo752/yi0N4SeiEUJkqAk/vD9iznvcZge0G0R
BMOpkgNiKg86g/COYa5mwjlCu1g7aQwyCcE9Aj/QiMMuZNg5vqlkDq1jIhPx8nOMp6YvZz8dqTbp
TDzqXPJ92DA/RkTwjYNLAql4nR/VYVZBUDDu+jfATTH/G3gLzB9+Wg3jQYHGyeRK7FA/6gyfDZ9y
ao5lUBmhAroYB8K3GYVXZPRQfeZ0J2hDIUBlLiksIfEQKQ25KiXLMuMaAF9Fz9hTjAIV/0qUVVnd
o+ymohzHqKA5jC0nY1cZx/zWItzEpUEwqJqt+dpFiZQkym0WAOBRGI7+L4ZlDd4vGDcN0YyVkXn4
5fWsyjvMOS4K7whg55mrQsjBsRWXPTLd5IY/ys92EV5vPBj9uevxQi0l8djdI++3Ftc0rJECqZNb
RjWPzegWwy4K28WYbMlZ0pN57eEzPxXI97FGbFh679Tpn+a5KLDFXUn+wtj/ahLVAm5dEnS1L6G/
e0cEQ73xFaZ3i5NUppAHH/b/mGoalgOBBAQfaWfS0/FKe+m6iTAMr8LkII+2gdLN8d/JxkcuXFTr
au8OJMYvDVzy4IuH1ELl8mn1Dw92w6fsnyg+OJ8Z3bA0opVIW1tGj0IX0Q+kWnx32UWKryN5EKdY
PI35riOmBccINnYYfieDqg2VdOr2jJ0ORJANq4S/iUQDwylKcuOWIIyBRaPDILxUY9u04rdAzB1q
W+x+0pZ90LFR9l15p7XvuLDjz7Ldh1Dt5EvLNE6FUYqatSu4Er3DRD0gTVDQMURJTy8EzlrfgvaW
IFVYN2A7eGTrjfGM+LzoREeGAAzweD/7/I/WWJTjiw7vqUVACXkvL8FTqySI+fMcSNK2CSIXoUDJ
xoc3sNzgDrgiPFRlDEYRGFmGv2qaPAKm+7qlbUtEujwq1saPT2KNyyQE/YbzbmLPJEtoXJzOn9t6
OqbeUVElFMNL3TXx33BIHKRsyE0l69mwO5AJ5XRKsrx0krx7fi/CgkjYe80qNKj5eEeD8hiyuLBQ
YmA2Y0a/kv9nygpE1M5WJmoPG0mmZL3H4aoGp4S7JfuOkCXtQhAZcksQyyWK5FmAK5wRfRG3TpQr
3jwTjM+nxLfWUdSoyQESBNHrYnTHaG/xSwLU2e6Ad7z6VzPOOlRMs6347JdwbwEYeDlvUrVtoLaZ
si2JXymLSPMjA/rhVOPawONTbnykGt431NASRdIh4d2v2TDM8KPcuDKOFfJjJK2IgyS+HnJHyMaj
QKInvCd5LksIe4MFw3LBb28tcjDTZiRM2Afw9/4jQdZH4cPluQIfRcco2A1IHetBdFtFfAfmk7K8
UcQo45a4sWBB8irZMv5jMNaaBVtjS19h2ALqFmoGjtUvw20oaBHbca6PO9bKsegQ/ojOuLWOlnUQ
qJX4MDN61LP5XZbfCEzYpgtEVjKEmRwMW4wl20Nm918cEhlzOJUDtna/eAY07smrkR5IeCrcSTuV
/yZifNhtlCRPEXJwkoe7Pl38mvzuyc1Zlw9qwGYHgVV5NCvXoNnREBLPha7JwMoLZKLNwAupM16G
x1F8oxmA1ghsYnJ4EkfAT6jGr5K14a2t463O10X7pGvomkNgMR6/8kBr44mriO8nP5TYLCK7CVzW
nL33EBmsZuU6xa4vfU3isTorri59FRyDKhbXkdfWpcQSopc0nHt/tix9sGROUOwUwL8QY/BtB3+G
uaEcE5IvZF55vPUUl+ElUx+5hR2VOYzwlBqTH8MmJ9wKLDSkD1aL1wAR3aIzDpmr6A/2ySTocucr
CNjTf/w2hSkS9v7g1QgvXSKqCWDUd99vJizOIKGzV1o9mRULiMqN/jGhD5EUqDHhu0KfYvBJzUIU
kQ172ZF77cZQeuXxnlTmMjM/Ino0gHkxeIhpVugaPxiWnjomNNcgDwkQlzOqnwN+/vDsU8pjHJWW
gbbrmC9AzRInx9SY97WjPaTwfJ8MeiP/HJGgnWh/bOCN6Z1Er1x4KAYTH+WQy7RhMkryV2Nw0wb2
/NGbGPFx20rT2ZPJJmWcFv+xfGbfFPtP1eJWPajY0XnikLjU6Mk/CNJJP0eTpaMubhJt7TMfGkhA
FIQd8V3Kz0JrdoWCBntv1g+9/eGJUmM0csjnoK4zUZTxYF9DcccSqQ7OFqlwfrXRVNbCcFAJ3J69
TfVdQfTP9AlxD3KLWP+N2egS5IZ/jh1E6//247luWKRq4rJ9CUiDyWZAEqh3donBAo9NBYXnS4nv
LVk+SDZxDFO9lCpa1BMTbMw9OhZZLvzoGsGJoP9BBunDMxZrN/I2arLVWDHn80qbuERCib5p1EXx
QB7yZG0xlgJDS+YoVe59yEpP+NVl+Ddo646ssHYJfQz4CEGTc1420ZqI8IklPMgFFkpyt8h/hZ+Z
sYlFc4CrANHUwP+akBtSOFF6ZXx1gfDdl/WudcS3BdByUHhTeVAEvXPgQVNzcsAFlGiz2uaz6i68
6cxmcUXqIFwLRAolgDDUIK1DokK5sOOdUjp81ru0owSRP4fh6mMtbFFiLoliqyA6sFZKrwq4w0L8
EbHTVOYlKOxOS68F2EixqWHuYwHri9UpyA4tiNrEe2VQPlk9FDdLXXt0a58WUQpLsXmSpyTh7LjA
sCanlNRw+1e1yTiBG48GfkMB2/zwUGB8EXGSLJkl1bxbjIF45ywS0oCY8wEYWES8fdZ+Dmri0Pmr
DCFkuv9WxN23FoCiaBT6Hu9mycvedwypCSOwW2z8CrW9T5rKRElfwUOQdWCn3cXA5qGN7vyfKTpQ
aCYUHfyXyQiuib+KlLxu2iO/u6REYnifiJGcBrybNSsn6HSD/0nKnLrlmhuMqeFsOL4IFn64Qxn6
rlAQkuSpG0SUGQHHxtL/LEqDQwlAJ6LpNj+a6eKil9wpvLwFVF2mBALucOtP/NKVFeBLE70k3bgg
/RmozjFxskiggqbYIGtzGrNlYnifIww9C2WigbgNB7phJq9IZbb+DjSn0XRulFHZU8JXRDqKQI8E
+SHzrwOqq565Yxbhpo3aQz/5G1E41wxB4mL3//m3KhT2nLyJfccP03jmxXGmts7BYUz+TfFQw4oI
SR4hLBsvDYWRxixr2xKvbG7IKNaZmOgr7jakCV9hC9qvfgRnvI8yTscRLV3jSEgZE+80Jp8kmGOG
42keWSFhnCSNWtsgnqrC7zK5Cexz+bvTI0smnzEHiwG7apc/abbjrAeoDIG6/qWmC/O/sHKhjQZ/
8yOSNI5irD3lxUCq9lgzksUz8FVuJISd6BtQMRGQh7Hi7hW7Vvgs7tX0yb1m3ZpnjeMFc/f/e4M4
3x3mgTYP+B/uyJotkGiL1mPD3NOHKc08Nrx21UV+k8CeVBfuedYiyfBZbMSthuWusLFcPIJ5+p6e
ia6ZzA34klC5RH+cJXtytlXIW8lOWatbLzuaSCzh4m41/ywQ8wE23rT1x707xTTTNcALbzop3g90
KRjCxq7Q/5H9zUzK3LT5rnolxXaOXmemKa7ZooxMukDEMw8I0e9gEtrxD7r24xyvexEPJukujDiH
3VCt/WmjELJAONjTW9GdJ+g4ifoL3cTHCZuylaRwdVHY7+n+yIFAju+rd0G2BbyLC6k9RtmGlRP+
fDrFJSPx/OKvijUSxBB0kVtwUZswDfVPeqfixGJPrvgqwdidjQBa9mbgevk0oAaxhoxnxdaY/NXl
u4AwluP+uGHn1CvmdU5XbdBwqck6yV98YsgnJW/VlQ4aYnpQ2ED23OZelLW3cnFl8iSIKalIlH0b
3EOIi+BzRhu2fjTshc/9buPAYlHBaDWcXbcL7Mls8Bmjz92tItoDDg3O6vikOvSt6pvE9umpwTdc
l/Jd4qwTTxy+PgXDPr4Q8tScel4JgOwxqx83vRr5CdJw/1GujMJh7VwERwOlxm/WrjCda9kJu2Q2
YE8jxv4UfOSfomXP4eU6q2rQosEBvRpsgnhdyO9qT1VC381PU0d2VNjhNmD4iYpjyQDlWAK+BZ7r
z67wHJyVTfBVbcdsoQBRVxv1on4Vv2K167A1YZMaIMWsxmtMr85tzupLcyd4qmf2GtxO2p43JiM1
eqV5q3kYsuHplkgGYuzIUI3OA0EGfA5UUl52rso7txfDZz4TRjb+yr8ij16J34ZLx5QU65xYqA1n
GXbkeo43SlbNnpffAGdRkU3NwI0eMXIzjGxUQdVTNvDQlgxpn/yJKZs5c42rV+HjRLBUOlm9sqDG
VEsmZ3eG+0yabKJhlW2xDzb1yJvMftVaV3MacDcvsKu/8Ri8aCZFFP0MvKBqEQejtyczXKYHvKEJ
PleS1HcZ/QgZSPGwOFhPOVsV8Z7OT8F317SYIzusOfEtUh5JuK+ANgyIKMw16jOsKhftrm1E+aMe
Tv12N24Dnr9gxTQLnNx8p8uEbTojPOFvnP/xoRFtvwOH7Nxr0WHfJFgrgjtykpLWPJyKj99yW+cP
+VD/0LZDI6PYenn/lMXwy+AElyMzRgOKHtJ2ZgCuvPRWPkTqkDU8gI6b3oRLqVrD7BDMb50AZyq6
ctMzL0sdCFzTaRiPwBD9E0BnfliECqECSdjrcbQjW2yo8pmYkHc7lxD1o85X2F8IT2UEE/9DMMGW
8y/+Vx4SzxWuY/4hSI62i8dN7t+7v4RC3+EbhPpcmNfmTtEhOEN96D8k0SaK69ptk8VPs5YkBDbo
j9hKg1oG2s4WjJQxFn3FE/eTASmfH/pr+kH9vwMdA+CPYOA38rjBVQsAHM50iq8Y6rnedcbnS807
VzS1TES+0EUoGhOHXZyuubmEJ4LhfracK4B98P04FUgqshkYvnHJdK5nAS1HdXuQV2a6egouMFn9
q3TSb+a5k0/IqcOuxduCnGaaFtw6JjbjqZegjNMS8OjMEYvz1cCcUV2HhcsZzGIDe35d/TFx41rT
VPzuJ4tUd5WvdMba2sGZsFdWprwbkfURTZ/VPv0ekGEYm1G/ExHAs5NdmfuiDO23GRvdAesl6qV9
PjALWxnyvkA9xKEO4grzF1MqNBmd3SuXeWU+nfkIqpr7xeATrtaK+RHC9NbXnvdp5fdhcP+I2SI+
emFt1GwLZIPuVazP+bWYI7zqAwqxUrh2IlMYejX8XASV5Mf0qP4vdeBC5m+Zp222CYRvvRmPEY0E
TxAjmXtcnllvKOv8H5o6zB7gxV89g4GCLSnUngs1NaAJGyJmrKyQ0UWxOzNlNNfqYa8tkZaxZXyj
XL/NRq1iXV7h0XA6G1fG4+bX9EtQJeNWrFzTynv7wHUccdqAJu/SKyxxnfS5Lb0gJ2CMgXmCqna0
doHL2Ohb/1Yst/pDMV3w6lwyvm6EiY3ji3OkHK0v2rkaNiHnsrAnD2k4ISuOzf/RFjxqw7o6IQYo
/xFiLP0vXCWqkW8SO0Z2QpqgvyaZBA7dYcAAQtfW4NMAul8RdWF13wJRTmCx7MJ6Eer1QNOrmvtZ
L0pTFzr50rUgm+AKkoJjONo19SBL94wS59wX74GAq/LVKOAa85VOfAyAB2NL8AsxMuKe749pKvE2
JcDZhWYsuA2R+Hc3w1oWP/mwTK09hb9hKJxKW9G0I1Q/+TwqZ4Ddzwr1myWejfhLIjwgWHXs3ZsN
rXhKp8gnnBCXIOu7DnvIhnbL6u3AwC/41w4OP5+ErzJHRukyXJPmA9MlYPfLd2DWK+vABSkBEb39
avYh7vWHFuzB5dRrXH0xwPHBFmfAi/72dJAL9YbOLQV64kzNBnklaYm4T3Zo6JlqswsJhBP93EBs
eE368XeO74BpnwUCLmVNznmiVHdRuRQbYM7KPfNOVN4WQqd8J1XkieWngtunY9n9O4U888w9Atb2
WBRqOrBAQpDUI7IwbB2BlSnfI4vHtuL9hdvBHNLXRX4aiPoB0c11xCpqV+HEvcLRMDpyj22/hyqQ
EDnGXzObvlp07Q0zTCIqleBb722Dbb9eLKsnD2hJMCoPXlAePOtGns9UvDgOJu3aGD8a7kS+swQz
FKzrCQ28taI+dWBWGouGq5hBy69ByucmVMZVPz8N1YvpB9PzsdghM2ei0cabalZJ4Z4hrWEPHIj5
M181l2rRQstgjlxvy9plzvltKX+mdJfHE8Qe9r2sypb8oNPrrOEQmHqkb714aNZBi/bB5GIx4iYJ
gEZRU2our46AInIgeCmYKwVaC6oKkd6MXqB22IvK49eAZd46jCOj5+gjnbMy9T/krV0HzRDAB0TP
B4cayxYQCVjdKY5gvr/VlchBnWb/KN/mE7NtlzI/6u0XE3LlktauPnxU9RMPxfAMpiPNNwUradTF
I5w2XY2C46CuJHb6fXxDF1aXP1PMRLU5mMoXbVpVHCbzMAAEthYNMyspMCE56iCP2PtQ8LLiiVRi
4azvuPgV1N9c34n5Q83+pkZaiPFNrPdRcR/FVxTtC+mfov/Ub+AzA8bI9lvyhL1cNB86jDxEqyLm
gICCXE7fcERypO/oZSYLofIjB4xdAyhGXc8nxxtc9bsBF0zJZ8STJfHsDf6qZXjHun1Q/3GoKbyi
z2HYNfo1YZgH86n3jjUV+2/G9RLj9yg2Tct4BPmV9mtm/4Rbj7WGLyOljHqODDAlZtlxhBRU/Z28
bZjabKn0Zp+TPu4j9/BRscTfHisC1HRdBmqiZIVOJ9jkyBKS28isLdpQt/GlZwy4uIe6lFEUgDSg
9MG15zlXfhs+g5HBZ9Ou50bUNnGsUKWwvjEiuPrxOvcv/DFsH1P2DN7wFUafXrbriOWQiR2lCtMA
Iy8M2BDjJae4lU5MCisawcn/GcTjxGy8mZ87zfhp+Apj2lR6yzJ9Z8ofVQTnvJS9ovLS9IVjoiiT
jRvNuU2dtAjQ5RYSkLUKk3D2hpdkGuLyC33ZbETpr2AiKB2VPQNvPETAxZQNPUcEGNs4tQGquhpM
H/0SkneM94d6FZx+KQlqJtzxoSTFKH53TD2RLbD1BvlM+YemgcxKn6w4qVrBp/L/hTosQbvBbp+h
qQNEqBws4DhnBbDDmH6yn69/LVaPXnvNJ0dq6lUYdbaPTYZnJRDJlx31uZJLR7Q3I3UhmNWPceRL
NmD6dqTGrVFsYiRMCV8jKZTQhnW4w3JIx0W2L4Mg8xAWK3xlwbwxPertVWQ3q3PII8gYreVk/fJ3
1+Q1hhTrObsjH303A64UYDPy/MFLj411oA6uHKEtl6gvlUNRE8NSHFIgbAEO4ksdLEOU5AF26kFk
qJmdIpZuRHRsGK/14ac3bSLpHJ35qCdgMn6tuCaO0whSgkRMoO+dDz4NDDjJQQZHAg1cUrHJfGhI
ElqmTTqwwp41C/opHRk1CDNUhQzlkIELz17eCB7a7mbLrrKdTlCjMll3YPeMX6QAAO+gMpLyu1GB
SofmtqMEV6S9xSAzY8vm5Q/D89cFG0lLxSCQnfWGEeY3EB7BFfFmIx1M/41YKetog3lqT6SA9iuw
YpLCD7ney4SAthhKOzvBk9FxMTjT3nCZ0okwobnOOBe6ZShVhBGvxK03Hbpq3bkpC1KmFRbbL4/v
xuPBBgPUlBSBlNWkv9FAPlO0qWBHQxRPwXTWsOWU7HOPrQDrxndU2mgaR8U6Sf1N+20YepXVg0HE
RHsGN5CUGrYJBuQjyJ/iie9XH1eSuqQzlhhJWf7ozFl2XM/NXmAQaQJqemTTMSvA+X5k9AuTOzzj
aQMKngKRP0sqbTFgyvOtWkcJ8c3AtCrCQanSUrOPMrLcbR+PEHMCeTgk5OlBjdZ4Rs2v6H6m4FrR
avHYLiZCbmCeMF9vEaMFS761ngSqltAHyzzl77pGgmkdaqcqLgUDoxLBWFPyMuLUljVs6D0bnIq8
QAAxNG9EbSh58meIVBIyokzMbPFS1+8J04JI5oU1ibXZ5NLc+FFeJiY/8EeY/nTFOqNgSmHeiXuv
/+kReNClPYHH5UckGaCj8h1IKSuEphQuh7a0lWdcvLv8Jct3VLDh8CGrqDopk7FeAtiiI6nJC7RW
gf9TCIzi+Mw6A/UC5xZeBI3Tv6M/UrVnk78GBCRKdRGFG1MfxT8Ck6xdplQ9C2nptwK6o+1M8RXm
RzAyjI9hb54z9Rd6mQLOP/zUbJni4lOpAWqi2wPS5zFARGVh9ZwuMtTIdOXHtxAYdK9Vmw7dWB15
pxKt0iBTQKrEsrT3QewfjCV1yLbFVwCDuXzg5VGTM7sOqsMYWrb2Qwk+if8qqO9wYRDSkHOKjH9Z
oxU4RwcrhBBMFt/vQOqYzJPd8D1WsKM8Mt+0sdxp/rdo3RRgrC1Xo4yCKaY0zoLv3oD4wDvALdpq
WC5hgGUjCwYCj/NHjELARCqfMJcYegW/HK0+39bAv9ep73b8bUnidsVd8lEtYyciMCuAtDw1lj0z
uUj2AVeGYEHUnqmBgQEIUjNn2I5Hjx13FniE6C3pNuRYZd97L/yZZQP4Riy2FmccB3nGiz4oy1DH
bNXjIYmdHgtHBd+FdbPAXcGslm0e75MhS3tYkJA7Gd9V5K2guK0o4Iu8RjKzqBXDySk6YJAN2Hs6
bi/E0JjRCThBi0GD1FOAFqjNYccNTLSrvUD5YMNbpQIVqNFjHN8tmnJi6vk3HpDpyOCKRwOjwqzB
Y0QyaFdqZJpkSz95EsWa1VWIb3EoeBEj2Kc0fKY4sHpqOgiYoPxUTtYi++iBGeuXgtnHyB0t6/tJ
lgndM3DbakuvIengpi4JnAJETk5UXf1kXo6KeDExvBnTfxU14EGujwn8Gjbz+BFKyE8Gi3tXW9TS
qm5+1EJjGvoWcKYr4bWmcBnUN3A81l7RWcQYQE1TJtvaQ4WHlSe5yeAZriQl8Rmwa1TKjUKmNsvU
jKcYEluKFUG8QFcTrG2PeQRdeEzXyErVwRvQcBqZ8qUAvC+HEx+Z0xeQ8AIufU4LJhrfc5PIQDek
GDFWLXcLz2SB3HXdWTj+5V8UzpW37UiRAdzAIrx/tCvrWVjeug83ugnCkpE0/3DYSBQWLuv/8nNc
F+Vi/ImGDQzsWQ44p7ItdKAvKeG+4PdOWusI/NGdvgcyXbEBbl4pnlIloukhTygUITDArICi6Pim
hbzE1v6aF6egYTB/avNzZX3P5yVXIsoJetfkycuHJdjaYacGeqSCtgaKK3h/SJEqUEN9zT2X30G7
TvUTFL4ohcvJeGQBir3oaAwrMuH6CDvwom8/JEamFXXWGOAWutNc6BzW1ngeyqeR4y3bGhEkNWub
s/QagPUGKKb4QaHwiaX7kJ2G7pMKz5AZLWqCa3jNIZSttdTi/T7I0ScEPEYgeJyn4tDASkjrGHnO
0+RjHmT4zdKbVGQEQPvAO7S8Pg2XaQeaXKH1ZcuA8v+mICD9v5Nir4VszNRnVw89BFNOfQpdBLZq
OjGiYQovrSpjLUfWMuRYEGiBxNWYYmR7asWhY0sfsIATpEcq4JThTjTYCDHEriV6TPCvxTJm5cde
z5lj0koe6C7G18GugLK9bGnOaJKnYecFFakl0Ltwf5ZzfeFvNYq7uf2Tmm1neyO2wWNNqmkIqKdW
7gWrCKLT6c0TFLjDh07nw0QlNs75BWFsqkQrjWa42iTnUgZds8KcXrDnNU08kKsUsmGi/wXeyVcu
nAamQafLUVe/jRuZBqB9GgcVjA0IdBe75U9Cx4v5k7FzCAFAR8qroCcNr0V4bRnAMP7Ty7cPZbJ4
pFxp5d/QrnLhU6VTYI0igvSMKlxE1Cq+XdGVWNQrq4kOEXgkWym8IHxd8tvkhfbEjRZg/GPc5/M9
YfHm1EVQOYt2OahfFMKE56lETBPC2qxDcRNnu4TYRmDlEecKl9Ii4haU4H/jtmNIGYHJITyBOTk+
vz1nYrfn7PgO7uxTWOFsB+EkIkSHUQy102VO08a/IeBS4ls5v5+k1tXVozSXavsxt+JKvDSTra+7
fHPDR7O5QwxoiPwBM9KsM3EWkS9gRUBI2mjwVjRms7eYrnsb7SusGA4m4juDEKZYNGq6gHyVC6oE
pQx8kqBYlowEiTMJgxATqPtqRp38pu/WQVa7nAhnk85SveY5ZW1IZY+6gHyXP9m/G4wKRYbiQGLt
SN+wFqQVXgrCWWA+IiXriInPx0b/RrHNZscTW5oQCHDDh8ZvpFufb7/pq8fpF9NEjmg96PN1/4CD
Sc+ZAmEKq9dt0p70lEEMglvCEMAwYZcnbqREz70Sd6C3BLKhF7iMWbbwQEx3z9aDs/gaEIyyQ5lc
g3CTYNkWxOHuKsZHIoxyYVxYdbHwEO2azOCQSLGkS/UdG5aEm51kh72J49ckZsKpsWrwOUlH64m2
mxIyuSckQPCoZDXn219A6MzoHWFGNOSgN5uSLdG6/yJroFlarupA7aSeI3me7WWRukP6RZsWriXW
/dFhrB9afWhSNyETnmoVW2y2YXfB/xfQH/7EFng2wwNkZ9wfw5u5Vc9SORrwoLnyrMLh2KN04kzR
UZjzXNsM4xzJTs4qidRLYwZ4L4Pxc0j25dFboUdPv9meEE0DLZzVMaqXo/JopDUqrYSn9xPNwqA6
+gVV1PQHLN8bHgObvpPwq5AdzxsEy6QiSuGIkhPRvcagINlo5Yt3vR+WuFqzXdwue7dMmFgah3yO
swY5Uq6ADkTjnpUgfwKaSx7lenLmwT6lWY3zNx4P/rZxfrVV8a15R377TAkpdwrM37j+10SkQy9H
8ymobwTF0XdYHqsXom7cfdgnCAPT0bSz5nh2ZGZ8siFeZfG1ifd1fkv+uEDz67RJ7FN6kTw7B50M
JGYGqsjL5I4GiQlNqbmkVlIJyZRvi8zbtBfAHZW6llHBqPcq/ZLKUyd++vyuFNKL5lB3V5zh1LiY
oFeG+cOcQYgwSe1E6UKe0fQfR2e2nDqSreEnIkLzcItm5skYuFHYeCMkIZCERp6+vqyIE13dfap3
2SBlrvWPWB+fLEDc7OxprPy9coB9ISwCqLAhT0NqLpJ6IuxGAUMjypnHfaHi6xLOi/xPLaMR2cmT
xDM0guLNq1WhwyZtgQDedFuTVEJMNlts55GtEPFPq64c0FCSUEqVvERBcWfWNX8T5pPbZN22u573
ssFzcHqKUpzWsT4RZILQIlKzQtny+BKR1BskJ7HEOE/GLZGa8IlsBPfJMsamhlGE8L/X2T7lMK/I
zqNlLSFK/5tcCZtBmZMsK+8N3nEjoIvLW8Lb6arXbhRIHzH1D+dUfVf3NQdcWXdOz9me1EdoLINl
1QgIvDK4ohsPPvmaxV9H/B3soymoPq0E3Bj1Ed0QEAHCrYfPzZOE5ineNjaSaQQR3MIZRusxVPrL
veQVImyf7LcflY4QKXrqOFvsL3hYQ0E4ferI7OeYwdnZapz16r/JMOcQYoVmOQa/eb6jzLgy55Wk
wpjxGl1069U8hzkzsMIVSjgMurrsju5vAbIlk34gnKs4ytnGucFyORpR0IMVETnsdehHAqKjGSC5
gm3qy60IuVsiLe/M3n7K3hZODngqJuHYEVB/KSPOLzv8zHEsjf9SD0bntZThgV4OSKL+k25HVNaN
I9mUy7qScjFykQlUkM10sQHx5yTIZhtliPIBeVobEsgkdytl4AEjqoMX3ak+lzqZdwvE0ggJ3ISZ
0Z3H2wuOlv745kSMg7Xs9zPLo9GGNcMODb9dk7F4R0AHeRKyyecIfpRZbUc57R/cnF4+r74ac4uo
Jh4495aIKMJXujLOvEyxbwa4AgcZi3FG+fV8dGtQvpHWFpfKogeVp/B2JJIILfwow3/NOT1uhLaM
6O1kqhnwypoz7Oe87KAEDLp5e621oz0vvgpQ1hlOo42inXH4gZHO3jKmRxeuV5TBqrd7MpfRp38i
qYetxXvyB3rMYsQOwB/t3V8euNcZo8p467UDAXW1tJDe1+L1CKum9wfUuwwGT3nTQVGm0mWwfrtJ
uxiVsymiHtZ1/lXIkSapqPrZ+ffZKTtX9TiFkiaUDPWkDwOsyNtJvGS6eMki9WyIIRB3r5YNctzm
r2+rWpDgTo3QT93OXuMXEBtyjMAK2sdencyKxwzWSzkbI40f+i6R1nq8BD/BUwQVh0UjU0gDCky1
ng4swxOMdTbuAdI6Sr+0D9aZeEY7OatYJ81n1FFM+TiO/14XYOri/t0M/+5m8FYuWhqSMB/TnZ09
1ulwLvkeKz/tF7i0gjs2CRvua+Lp1MtPfnAk6/64eusu+9ptwMXbr9UX1fJ2WLBoW7vB/Gs2iEHv
1L1FjSYTi4B66D5PcY2lDrZcdJuoUJlMOgxwpP9ytrbA8oWPX0Yr9uTHPZjZy0MaCraS8z+z/tDv
tKsSkWIr03jH/L96EnpDZoa+uZsz83HQ8o1kbup91YBDYutDpMVtTRpcHiaU7462a1rXFhVXismP
Y1VMhT3fCx9/zKihc5PCmYX8DdjSGtIgBm8NP6gL09ucn3Isfb2ColYvHyc9nLV3QAaqdDXIFaF9
Bnz4Wa0VBz9xDpH0zHYCtm9DXtDAcInZTTZAOtKJ/gOiHT8rDeNXj0IY8cSouyz7qRPfiPAAF2sf
AYLM5J8hiK2W79pyjkRFPXINfcwhAxY+vdUtw+gzmr+TrTFePsauBroZFNy3M+lIkFj4DKVq22Ny
plmM+oHHviTyYYN3BvUg2YAI+rVZsXrmkNa0zpbOL+lF2JC+EoIyu4P6xi7l53evgYRmdcl2yGsk
G3Ub2hkkBzUGMAQVL3ShD78kcPIgX7P7FznqaNpYCf5PAFg9X+jRQuJ05nnp178dNbXGrG7mxIPl
GpBVR9W7E29pqKEoa7LLJZgEUFhX294B3cEXlWagK4H4z3xbTqh8YEZQKRZ1vgQt8a07d7q5ZA9U
CBE0CIeLbH9NYkZy1ROH/qDuq52TesxBjhK2Kb4++GXyP/G6geM9vcdkOdF3Cq+4PpmV2QL8jw/8
vs8IIJmSckBObOo+j8zIsZ94H9zC5HLcf5J8kR1R/UFGnGNsb1/ENOkFqlgyQoOkcZXI+Guw87KZ
/RvgAfn7ghxOSvNTfaaOG+v9w0qPwaz4plLp83d7+auab1/YtNWb4lq/qNyRrYez96zTPA2wRxJJ
svIxfi8YNFg93dgn2aMkoJlEJ5IfUK+gIxShAFESMugWGtnk82LbfVxdmn3YlLPdADfK7udrw4p5
5eVB0Ab5fWZ0h2KZ0dQ6OqZ57VFbaA7srl0d5PowuSqfsAfOmpjrRIB1iFXMab0kMfGpBMZVG/07
fBq7tP2vdhAM/6thIhFO0RRBvBSdrg6dZNqUqDsRh1AgANQcjfeRpBQ2zPJoeOSe5M49UC4MzTGl
b/1Fnitn3QuSGQJ8hFW+/fAypK0+j7qkBvHgHB7r9+muLF/caAuLeuEl2SZFRLMQkUzeE6Zb6JeQ
WhrMON2aCDjCoN0ooU2DCABytGxGQCISYrJBUaZAXQv9IJcXBg5AW4LDk+3zYJ4Q1MpcXwLlYrdI
UAESQQdKQ5lGIuIBvGrVvzwWz6YVN3v2XMRfDw5HU/jQDv1rhbj6zZ01NytSS4A5aEs6Iu66tBgD
wDn9ejhiVUE+Bmu6+MgBgJjq1SHbDFp6PlY2KN7717Emjr9Loq6b05l036rUt28JL3jMbNUxOEXR
PWXsvTmVAB5o15C6v+iPHPubql9g+C81mBQBZhlaljqSFaEn6nX7A+CHcTUm1wqDwiuwsJmbp55M
XWkDufVk0JmW2CWnmYurrgATQt5A4fuPuFJhaeSZJC2TsDaDexzY7//FbMbcKK/Eb9K6lgRvFT+9
SyUJBG0H7AhjDKbAsPkiKQBbYrmh/uUJQUgOa9wxsSESeHoIEMXGvjKC5h0WFu4jdF4i48HiHpp2
Prm3y3u5wIeydZfrZp8+5nHpo9FUsx02S5akmlpJ7In/q9X6nyKPSI0j64OM1uOTuo/H2zOCz8Ho
lxAV5XHkMEyHH7hLA4MRyhGp26VyFBMBp97A5VjS5AZ1Eyo8NBOeOhd1FeBwB7TbyKGQoU0aMoRv
7JRscPWZy8AW+bYk8ZBAuJ7wXCCDlaujirqbnL0g8GmoSt5XbcZEPoGcBpRJxq/uTXq0U4y601+0
ARrWI+hEaAohqgf1Zgja2orqeF22M4OzmMFRTn9KvouHsQPWt082pTSmHo2Vj2P/nYfxkWQ1BFwa
EpYZ5BlXPkGDhfXirMXew/fKvsjbwkmQ+RyuZYbJHAugOotnQFWRLe1ImK07eLa59hVTb/xraxER
p7qfhqMclu9za/h3srZ+xvcXvCS27hdWI0YyANs1j0/mRu/STz0m1vwV8OpbAMUkIq3A7AuulQp/
NDp8dDEwcUHL7lbPtET1+Pzfq65aD6r3vrTG950i5Tc4tGWICIBKm+r0xudYJfz3TkcnwnrNGvQu
Zji6xKD+hj5ESGSFhGQxrTrklInc4RYnoFz6ibqsStPpEVIgWDcMzFY+JqinAcaJne6XsDtHuiPX
JMwTY4YD8k1AVvfXk3dJhoPeBUxCjAoFIEd2Iruh+tf/W358tVjDRSOlg0fN6qAfvypUggMtAD6E
ZSQan9vsb2KsJ7nIMlFZHOIJuVXLPgPkwwSPXIJ8vM179Ru1bvkDqUgsHk3RWXVtWlLjzxZfsTC+
yeR0lXcYwDnxHThm4r3SpDhiOvS4HkyAICOEwIVZQnn9ZXtdnw2EDjjGzeYppX2AwX+essB3HuGR
miAPRKUY+nVWlUM/L/ljD2CCxu1BJREpWuTmA4uBKkDye7C4aHc1ImUIA3zN2uADA0GSO7dxwPAo
8VfuosJ5m3AarmVsQAaKLR5nJJBZhKgAWJ9uCJ1mY9R+xKOTPCfCMzDv0GdhHAd8KpshQiYlnPVE
Tbtt9WVNouF7pEShBYN/b/SzhFb25Sd7k5MgNmfKQtP+hAX8801hFXVfHXpLBrYv/YshwXSsAwr/
x/u7foWJNoWOHXEC4iNkd5tV/n12M89pPc9B6TVz1TNz8jOTo9yQ/Xeo7wFVMmZz6jtimGd8yRmP
IXEaY1inBHVQZbUCheJ8QcMGPHtCzw0NgseXsl3ySub0sOrtspK+kPsUIOgKPURTWLu/fNg16UKl
HwpvIQRxPY8JU6FThSxOYrdQO5I7tE1vCtmab5TzD+Is5vCp9+rMAMczDdglqzut+xk58qBzZyyg
pb0spviBKrGxdRa+UtZiC2OUaQh7QKlA3cCt3OBySe3jpVc82FCiQ7Qz84CFX5LIRsRACuJkYvrx
GnzWCJs6Ojd9InEIp/weNuUpKfAPun11RFRlDj7c72Zyzl37KN2J3gRZvtFMYHkaJoXlhLL4lBwb
WLTOuNrtCY08YIf1WFWzX/t/wQwxo4gRJzu7jaTBG/pvAyaN6Q9iFYnmjAzglrwh4/jwOciLX4Kw
jX+P2gMPmVKvAfTH20rUWPFjfGGMJO2W3AmIvc5PlXkP+jkl0oY8VaBqGQhIhRp/XN6UxD4cqseo
pqOEmZPLuvVMAqzA+DLTH5ZO+PqCVW1LesZUpzOOtYQysbkdxV8joDr/X2K1f9DCInEiZuARZDTx
obFoEWbyY9BzQ45iJfBUAIKWOmFpF1+48sBhUDYvGFwpCv0IFSjjK4GPnnVS/DZi5JnZZ+qD+MLi
nwKbPYzpEWDft5dnEiLYxPu56U5CoIucPxvqFp8YGYIUvBCehJ+Vrjbi8Bq8JJ5KSIsCHivuVsIk
WnAAIrE9fjJyI5rru+ZXBa6RbgIyBpXlsTIRQPioFFBDYItkSYJuBU7lJ+VPwlBw1/ADBdhxQQ5r
99W7SAJw6qTcbHDDpg9efsRiBMMlfjIKU0GOoE0wTuB7j2/doYm6BcTKPyR2TCzIO8djf1T9mjui
cuq/zwK2Y7ypKNxRGsELXUmoIbefuCaBC6FsQzp7x17zhudFR/kgbGLi8ZsMFf3gPsHzTxQMpNpB
D3YualOFbBjFwRmPfGyhUuVz93HxZI62lFaQwTCdD1b13sVywM8Zl+IzAuvnCZisObbWXGkgrFxV
ZHVMCNdgFZM9hINrvHAtmqMNwzJlPxb1pM57SyGON/7ALjC3MJOhyOldlRVC/BZ0DGkGtYnek54h
JgNsjTMKeQ4FzisHQI+x6CgUz3jhfQ680IrYR8iaS3oHCkekiKzxr7X8HbGIJvwwZtQ+Np+Kh25n
bZFQKXw/bJEE0cKkLNqL/i3/4rMXwszyO1GmOKVkylD5pyGNPTffeFm378An+5E6wsbLkKMz3rYI
PmC+nIQSuTNQMvAMHzgfSL3HTkCzMDw2oh+yGowpGig+6QrQHjSY1+WWhCPZz3LYL7EJXutNs+kv
LT+bo2CsZ6DB1YHDjbYtLkwcqoT40XLV4JOb89bgrkc2aDAPo+Er9qy/gAXlGvAbJg0QcjKSC0Xl
5JQze+IgoygAt0mm1ShQ4TaQVob453NHY0GmHxuFO9zG4YHbq0HlQKq602yoDQDM4NHwSWpxaF70
qylJGoQpQOamN+vrPS/WpPb7CK2Oxky8B7w0KpEm4g2wc3A85I1u/++1VX00IH7PideK7/Tt8QZS
5c5wd2J6v/N93O5n4WQ4vNloBDHjPM8ItEdYJrEE86UjLcPB4HP2UE334tMAUdgpfDtoWNlCdebS
abNnlOeE+sdAx9dbVwdFDnpzSizp+w/+llgCUYq6s5YGvkBuFHRWb1+YTngMiRggHevJWkfWN4E4
ITMxplrd48ptGg+0mf7EJ4eKd+GRhQ7nKGBn50fMEHIjpJpaRPvxw4m7Af6V04DiLLIREYmSJ0qM
BJOiAtzKp4pEN75BL22qGwcDPuJyg88wPiLVBGOiLUDFfkvNLCc7sbVYZikKHPlBWU9ZTA5Yi5nj
cbS0ZHVNtSMuFjDzYqv+Io3TSV4SVSUQCQ5RBKjvJ6mPsERAQZr45MzamaBuzSKj9t5QpJTjjVOI
YzAKldgx6MDapWS3zxxrRfeXhruaaAIcETlhxV77jCrbf5LSUHoYq3mxyftipU3oIGKmSTz2RFTT
MNCwOKCm4tjAOPAvRYuZ+m+kxy+YBT4VT+iGkGSgfUBxQ0NrSrgdqp3OXcIkRq/Q3kiwWdG2pcja
dGlZDiZ7a/vxT8WRXjeu9RewMg8+AeMVgUqchZw9iNSLi7IuFnlBCqtroSsmY0xQiw4VUrzwfM64
NLk4bUBvjl22Ty5jBNI/TNvNBu+GwPlZdG8Q+uNRdtd8b8RVAr6Nf8htdGCNHVUNMDt8qInhAHvx
2kmkHZBWjXlad+CFruk45cZJwXTJQ+0RFwD8cSTxLjN7xzxhvrIrKMiaZl900Wfp9K//w8dOE6vF
gP0v/mHvZLyIt/yVtZu7hYsU2ygUhn01T2hUvPakIojA+wk+RfUoRjYM3LygSNb5qSZECEBIi6fk
U3p9Rg4/iZLiJuRtpx0KRYPdenfZtSQP4JQ/mjOx/dG/m19z1YQRMQ4x7UzIaxiKKWylBHlw7F+I
yPIMm/IBSCHLSUw3jhlmojbljsRRPF3E5TkmDVNgpVOu+XyvIa48v+fwxnvyPN1u+YacCpk5vpWl
NHt7djicDY5iGFfmmSfieUyQxExxzTrqn74evSLIcDkQNUXXwwX/o3SMj/Y34Kn2T10QdU3uY9ge
zekSsoJHJIWbnj7+tIt+tX3ePOmL0qQIGTquP2OZ///Y8G08AYcFeoDcj4OHvY8IIkJztogDacuY
5sdkJc2ga97RktVY+v/mIyQuOb4RHTgc5RxlfJ4TRC0gLOhPshCpFv+H7kI0CMYoVoJa8/CSiRrB
hLRDHDNvDyG0TTkegZ1jyFmQfkLuZpQRBt25/RyVS0eVOn7ZNxJ8Xgtx1Z5MRIGQyIwJrkpcKoQ1
JWEEu5HsQ8xjfijjH/kx8RIb7ebwZ0F3BR8iVRxGGsygeOCYhMnOxFvOR3Q/PBdcgIE7b87j6L5e
LjKWF9qng7F8cZST0yszq5Ab4bA8o41N/tVvBzCbTA9cka1OM59TclnobsahQDd5NB4xgi2SmbGh
B3OBfimUiUL8zJs5lU0bWPmk4oDBzzVh0ZxWK+kr5tHgrlqaq6A/33+EBnU64q1dKTxKP+lFSFbI
3zvSjIlLQ9Z96xqLzFb9m5Ne+MHopsKy5Uj/OPFqmb9y9mpHwocA+fFEEo9GfsIM63OuzLtV8+/O
QnKLG6fAHjeTTvpWf89fXzQLeUKLtG5XbJpf2bXfQb7WGeu4U66TuXIklUFi7mL6gkq8teq8Xo8r
mqXmxAuQDYh/CiLrRd4klg6OBKo+LCoBWe3XMtUOZeRj4BTLcXYy/WrHC8TzxmcAzA/Ww7/eN0vO
afCXe4E20Ul+GLhJpujAEm/Nddwql9qXiP+dDSfWp1NypGGBbgi0SeYh+Zb76ZZVcfyFFqZ6K4U1
P9bfrw2QYVW62T9OZ1JQQYyTES5YokiR2xfqjYCB67PzitgBlVjgWN2n4f2PKQU7Mac4owMSP5A9
Wr/iL3mvY2iS0GQ2gfSVrPhuUMLcObFxggD1AZoSXMvPzpnGRckYDA11PwMB8tEarfvOXSI2eMyR
dkz1b85Q8gLXzRqyzm++CY2wPcnPdjq29KnVuOnSXn2os+lFqWnJm0+9z/cdTJaB9S1ig3dT1KST
I31YSMNSECBab+GRIT+Js0hYHVD4IrB/euhbBLyBvRe1LLfL4f1doNUQ1wxasb1IFVtS1P3HyVj9
qL7sNpvmoAh2DVCLKRd5fPzFDMfHxXXPwF0Fh2Q3uNWR/8VwGnd1JIdVUM14VAH9SaTalJvuAI7D
yEDEqhhXCPXgukJzbbklqBMygA7pvQvnL/ti7GJziB4HHY0z3QS4d9CLEHYjfGsq7x8pD8uI90I7
M0gQuizv0A+s4rC9Mn5mDFwkEk6bXbMtrsOqQrgBMEayJbKL6TADbRunLQoVA8v4dIbqa0R+Tc4V
rgFuPUgaRChMqvuvn2xXAXIx8NxMTiLiddHcRQZ5qlU6XeSRTRI0J8iDVCp5pZO8FGDJoPwXfc3v
a4sv7R/HQMZTS5bNqo4GNyeMD/neAKZ7NI7jLV7KC1yH3GXGDD59Vi3hUnAivZBiXkQYLYqrnKCH
rMMrSCLOyNYMREAHBAEBXGPc2+DGaJkZr6uRK5pPqj1BWihkUaUeMYqYFLkjx3YxiOQTv54sAVoI
Fyl2hDtW22FBG2nAVygjQHJRcKDfEN0QCKSMH2JTSN/BI07T34T+DTdNtiqmJeuXfw/MUy+lBi8H
S1+tM/7nLWb3oGnEEuuyO9baX50RjY8Zn/SmvPvhh69ICOFVQIAGzphgNuSrLg8aKWFAe5iSULQb
2C4Y7PhEZH/ZxAET7IL7byuyUrcTYv4ANPOdLC3KdNFhT8N3QrUBFUb/p4kx1TD1cPXMTxkAwbkn
ETabjpLHUZKhuwE1G1zldUMjWR84YT40type8aS/l6TzKz+8GtnuNvt3v4sd1bj0jomE9/KMWhWS
W6DVSMhh54Bzm3qJlpE9l6bkS8nXw4VIbOmHShKPsGDk+CQOG0zpynP1Jqnk/a1H6h8sMB3ekhLI
/FaTNmziS2sT8FRT1O4iCUFhy/OhzejVTb7N0X/+VSso5vuVjPNhakWpd98TsOvWV+u9MWOfIDuX
YYIqTeOxLClQoghVT0QYBbYM8kmQrU7bDKMemp83FeQ/kzu4eX4iC9foiQ+PEv5GeTNgTWWicR/M
KmUHmxoi3nQsfSvx/KjN2ehQKRo8/era8j6yPg0NbpG42VSW6RQ0yKJs64+mPH8O24bPSq83r/D1
A1BR56TbgG5r2HR8ScZLOX9/l7DeTBsfdc4qPtmTLzxZPAIjdujPI/0BP5zliqQAca6P7a3tbrV0
Gp4+21H6a/UjoTJ+LqOqX9PQ3n/qQEcgNG/1JXF/mTc5O8+v8j7LLgaNTk1oP70hPqVm0C2zmdxv
9R7zN+xOnf7dh8MdoHmbQC4a2IuHG6Be4k+G2asHR7Q8EUFW4/b8rseghPEm0uEJdkPdIC31UILP
sDABU8adyfjwMXkECMqGmrDlv6Gc3nLKQ+6HB7lGVNI7MWb5nNDV6ZzZkJwrHnRqh3xN337k/avZ
WNqSPqrPGW2JDgFL1UdCDyjJ2hCXfIF83Peg4suscBVIyOPXsqBXYPmXVNppY6RkM6vyaa28L4ZN
xWEZufyNq3sE6i+WvQ+D5O+fvEenadO8s0i+iWAjq0S58COpnCx4ltDCxE4C8IXIBkMZrYJ6QJL8
i+YHzdUi68A21llT6mg4hsj+e6m+Ptf+6Yhc34HQmbRuqnOWOI89uz40BJcNKQwJYvt4loH63PSp
huMQqamMEipAPJ6UlCMIqoybFxczcYcGkWP0Y0EAAPVuoai5LCvskCHV1xS2NjTJfsgWd0Rdo0Hu
cYPLFpGLC+k5WZiHd1iFUtgfRjomYn6V3/qihTVGtKm2G5CK/Y47NpnkAqf8/QHlhNvejsuem8ve
d6SRT4sjQEMNvk2s+oE3CCBGOcYiC7QiTRZ/J1k4H1du3BEFNGbSyxLJE1+k5rOGYR3hUNTR2pGD
+su6+CEanZ2wFxAYezQn1HPBPMzAnBIOliEG9dHlNkgXU7wooaJGMoUGGH8mYUl6INIvEbVPrYKT
sWVrDoJifhWePp6J4uV2lSsjMQUk7vxHhebCK/RA7TyT9B2ye/Ff8MW7AyRZsxtoPTh0xkazELCE
2XP9mfgIjnTjCjJR8L21PvnWbKoMjuVhgpL/pkY9ba2k9E+TlSXMS2J/vkvkxrhy6nMKpIqvVkFi
eURnEHbAUfd6eADCyEkIBexYWEsPRQWDLT8IG8f/4/MdlZ09x+EcYnbZTa44N5BblY1DfMVdpx17
oZibR78ZzCWqjCKdDY3zW/oc9lBKg4F/VXC6uc49js/dQyUDr/MaQpbOEUyGRHauBK+1PXuOY7Z6
zBnVq3FmGjOF+61H7eRQtvbgpyBqiFKnFhatc3mqubBzFXtiQCRlk/EyUfvhlkYAbKMAbSQRkS8d
TxNQHapkindzF7eJ6FmkE/sVEqfFoBLxZ9PK8hkXBkXO+jrvlz3LHSUNts+inND10S8VYwO9xX/B
f1LETjb8pn30GmcyxNu4IIzUZleWWG7gD9uv0ppGfIyDw10AllLywzrkkxF+QbSG+CY64MnZhygU
LaQBL0PRxCX/iwZ1j/wFxFSh0/bjmi+stz4/5oNEZn51xScK4amFbR9+vpkt44h7BsSdbZklAsCc
aR9AmRAAfmPxAbDdOzryyopeO9LBCAYV4Ao/THVhlhIUv9PhZWIbQjcpuVR8EXLY2s7jCtbCtsRX
iIWPSEJ+IeMfvzZ7lAE/y5SEwJorS4OynD6A/7iQ94BcpDaC04A4cIod2DzY942BR3oKu8H/Yial
+PhTRtbhphjAniBsnuBTEU3fQ0P2GbHyf0zalCKdqXjksfzwNk6z67OiogWMCAtwxFSKFscqSVgN
h+/k4dHg99lig1gGDezH88SjOWnmMYCheDceqZcw+xGIRnwfSC9OsAlrGOQVT5H8+0lx7TkV03Ps
+qgj0HLyfr14xThtKiLyPDp34CZjpHCpgPbYfxjH8dG9tC09nuy1iEUJdYmDJ4/ekjCalU+IOu2Z
Km1FPgEarEuCinyHZL4RpoVwkbTcxufn0UuM6NgmxbokvX/jO74V6jOLiee/08glQcW4lMS157+Y
FNk9MJ/yO4nQrGkNZDYcC2u/bMPHJVP8bJnvuYI+OoqgdSLDIe+BbLHPYElhJ6NT/NaaDHGAqOjj
OZS+KW6Xe0+hHsC1X8EnXw0JG/3f0EWPfvuUMXOEDe0gpOw+giL20hgbk58ARJd8yizOfpvNzMVc
/qnLHwjZR3bMsMthlY2nUGdOUSNFIc/PqfvIIuoTgloNDV7ylj/TTb7z37qLTG31Hha01Cp4Hk2o
AodlkVbbXwPWOk1OT/dB2KEzwY3CmxThfgHhiyNS1rMroc3VV0t9JP3vC0AI4K09rP5ChxXFNqYt
58/qIMkBciWaEklEQwlA9MPjs4i0iYejga9YSCdRZzC8xsBCBGv+L0lMVJ9JhR2/2qnAfsfq/0wK
gi4wVwjnJhWvMI4o8WKiA528W3RcWZduY5/4p4wW+UYidPhJlvbd057IZTyMIIJ8oBMFh5y0RL4S
s+tbhl/KYnkeaAbkYT+Qdx73kUmrKppQZl0mLcC9wldA/u/RkKHVjPIL13dTi/PovdS+clIOJUyU
DpalBE/ODzvanVbDxFc5mZMZR05V+mjp8/UEkW3jlMi5ywU4BS/xvUfwQUy6KC5ELk8IYit5UHIZ
+W2QdET/MJtVMzNZwPanSZQkEaKux57felSCN91xw5asPhKa/im59x4DdkwHTEj81pbpptCEE9yM
crVkzmaAFBTS0fLw9QKTfTKPku/Xt6KELyUko4zRyHjO2dR1FaG3l85fg2foboxaes0PiN6uVskQ
91Gg25bfsHCbHn24z47cFT9Ccw9cyHT49H/zHasa2gvmGqzf7Pk5/K7mmXWYNiS403jsc/cj2gI1
R/jKmnp8XofEGx3rouPwwBsw0gqNmRCYxF736hm96gh6CLiihx8mSXcpdIu4LkNrXH+asNyoJ4hj
A6qGx+RWXkmUv6/N+jAQWNCAJXMACHSTG7awPBlvzR7dbwKfWLqc9UU+t3lFIdx/2Vy4DjmyMDEc
8Z8L3SKqarr8PgFCP4Ca4KUcavuX+JnsHcSt215aUYsY8qehp1Uec2CuT+anOTrt38VHpBACXtBH
bLqluaPCksyd0ZzbH5/HhirKtN6Vj12XXNLqRy9OUn8ouaQ2a1ykhXwasyvaX9I/+brvKr2SSEOr
GWcqEhFUyI28GmUkD2cbUOI5LBSiwdnd8OKvZNQ8uINX5Z2onBVRV9hg/W5dQI7frZ1IoGa42g76
gn+LA4Lg/8H4mQy3kdT5brhVpE0rLXqYuWwCEfs6Aaf6IS3wfvBTiKC3pj68yaLA6Srta6P1S0Sq
BsGwSEZNbd0m/zr1R+kPj+fp3s7NJ5XSMC18MelW704Z3pBuJlWLIXVRn6l+mczV7tRa84/JdQpm
0KGI6579VJauqbKm3FmzN1woCNms7hfNaFvfqGJI7E3Co5ZZyySbSXJoVRsUjf2D6qM1+bojcfKw
S9IERegK6ZLULtCy9OnJ6nf0uMVyhCTSQJxOqExkyEvQKZJsJQ6BDVZRxHSzhx1wjPPIMpYbwZHA
+FJzezzGCAaou9rhJ5r0vsktD1OWh8IpfUW2LMfb2loibOJafojEOsYkPQQ8K/zy8cN9z6tFYcKz
OL1J2PXIZCOePQ9Qk5QzlZrL4P7c0i73GoMYS98Gf8pnMSlnjX2oyQbet4qPSILhAe3M8DyNDDRz
TsVq174CqTv3X8mOD0NrLjCCEoAQLgHmhmHG2yqZx4c5/4QQjZ/5I/MRJb3IFci9Clw6bBTiwYKk
X1IXrKRH1nGKQQyH6EZGWf67DxWnzVoedzIe5ACfaN7vLfJEE20/ZkFVfWEy3jNBVZ0gexmHGP3y
bjlJ1zRBvt5/tLAzwjK+vAgt+Pg+55MExzrOVd5s8HNWdJWYu0vSeSiDzLv/0lzgEQY4pmLc668W
iTas6ZQUrYBEOT54YbG/L3RjzfNGrCnQbNWFNdKWZpOV3rsLsxhVB+YwrwTo67hHT8SauiklS80q
qU+xtnvKS0wyo7lLyGn0LTRKOdUY1L3vW3mfZdGdZyjHb0Zv6NtJCQ96uIlxLdoZ1FbDLE1M7xYt
mv6Y5YpbJqfHcfJD0wPS9RGprV2pMMu8m7arxOjSsOPE3iuh2xOFLh0OG3t0ZcsH0UpxERUPRmK3
34FGpaaY4sWgCOtijvJUUy5xQtiBQ8nfC3OfMh/hl+g4b9pv7f/m+jaf8wxz/4DlyEvMdIWx74YF
FyxNp+ELf0q6TB8r7iXacNjBYAcl8oznue0t70ToJAGmK74eQim7h2+NQI/cWcBmIVb0rl5mf5LI
85LKDYpGQDrkMnBpLGy4xEV1ZFgzdXGGct/vsLhw1nE8m+YMlB1tJsMsr3vqPAlDG3Cn7Xo+GSe9
5EQcgviS45JRzvh/ApAYl3fVdglel4SYpXBRoj9jnSk36J46En3ckqoEOm7gbp9lOIilF+F1oGb+
XTDhEOYht5JuEbzia6LHp+pDBnLuSWYLaO9xOTLgw9ho6/i5Sy/sQ8jsSPjp/4F1oWZ5M/5MuXd0
HEI4kmvnnvsTkQG2UDl4p+jm6n2+kkhJLmbV4HFu/TL2As8Pbgs1iVROtiJMCZzTDBXIGK6DNYvH
wNL4DwIvJlX0uSapm1/lzN+AfrcoeMixhWOqmaX1CqiMUUYnrYSQSlhkWMnBNSez4XV6sWrC8ARj
dqyVEKxNnC/1hvOP8QD5NTJIJmhwYak4gqRzQphc1nwBGmFn0g15a9eg4iX0YLrmdPexvwM0Ydrk
c/5gBatRbmHGMPzPhD64hx3G+Yo8vQ2XOkhFl/5gaKLBEhAvQceahnU1G5eTq6RpcOZLoo7x5REg
BCO+GmyRfmw4ug8X+SY+kTjZp8tALz09oXwhPNmOxhISJmxIkCN7LNSLC9kWyNwIX2E9QPyRU+tN
EGhGJksTobdbU7lDdy8ferWFma60LRpPpbqNjc9XjWY+RZ4UJKbg/PnowMjpgFN4IqVwwkOO9urJ
7RjA9hCc/ATVNhTkR3T6ueZvTouGk62tn5jQOFGo9maupAl7Stjbu1qZZfgwZ5ThsaiQEsx2Q6Yg
v5wmIiLwsPERKsoMs5Wuh/f1q14x6qIpkLvArz6B7Co/8odibPG7wSqnc2qAhqh4zg5L/J12/MUf
y8JDbBrTBesR5AC6HG4raoZYyN7hRwezCFhcmDQnZVR8AOEias85E01OdPopga2m2KrQ1QE5458F
00XDy+7HVFJvNAPknvI/ivaciUJGLKCHMHBaR35K0j/F3dw4ABhySlOGuNiwBL4oi4VROT/VabZI
v+DLHL7K8eHlQ6jRweLp38OeDb8CWHg5DU1lunsgM5Xm5sd8pIyWalpP7n3ix7BLFfack+BTzdio
IYcR5XIMlI6m+LsXEAL6C29U5zZuPVgGGHOPj1AxhMIWdbBN63fCkvoYbuidec25OqIBvAcpJa7b
FMWE91KBHefamdeHK3nE2YSOhmwM7T+Szmu3cWyJol9EgFEkXyUGZVnZ8gvhyJwzv34We4AL3Jme
7pYsHdap2rXDnm8MgZ7YnlSiBpgviBFXSZC3RX9d+2tDt1mlh2t0USrpKNXiI4lX3KAQbd7CeO4V
0PyxpMJnS5ZfZfLUxbeAtbqA0dTWQ0/Knc4cDVASbFLFUVuLoqcWjsEuMybrxQGogHBR8sDQIfQO
0zaRq8znM/8GNu+0rbUjNYiYFzSzFbhsYmvGNjf3GL33SFMayAQ9SsZ23mF304MvqKZV81B4Kmyx
KhI3VUbVafpJ2mcMKt3Ct1TvDDgyMkOmbq6f5h2yv/8+AcbH3LIdO9YBDW/Rvdfoqz2AB4ROqvQh
cORr1kACwokS2JvHUGZIUv13hFPktHhtvVvQLkZAfzF9q7IZ871B8x/wC2Lx2egf6Hsy8xzme7Qx
fnnxaUF+0vA3JnhImpMOIkA5FQHoXayOYrfHtSKE8nVk1IcHzd/KId4yQXiu8Yfk7619SFCJmv3i
b+QLQUxtYPcLoQX1LPsbduNLfKtTyIpET3VWuJOR0CEwYN0lOOgucXYjggNUew7/s9iYIABhmIlG
0+nA3CUwHyxfCTqd6K4K4q6HcxJdqsauzHuS7LvFvBqhcKikzMpvI+6/6XEmtUPFwuS+cPDfSVzN
+GwBr8TuPGFCom7IfqnMWx99J1q1ovwP5o3bXlgQR6mssc0t75X3ioezvtCXtPsAJHW5j2OYSPTC
247pr4QzcQ8xmAgYU4OdL28IJKMcxu2Fu0PeknxBAxTsgnEnkZ7D4g96V2Ru5kPaW7H+TkhOUb0q
8eml21o+4J6J4HqhnAkB49Yxv41okyUgChtGY1gNZcqbPJXyLcXOuwUJPIh8y0yCxoMLPS9cAEcc
L/X41rXHDKPMHuYlPd89/ois/MCVK5iWkGEUheXfs5kpHr8BrfK8Flbo1DaGvNZjRz6MNDjZeux/
i/RYlfde2PXKXUtPEIeycVP5tNiU9uSQdSdT/tCmrdJaATJufE7Sa5VsVCIB4w2WqNlk1z8FDsZE
U7OqWir9Xd9OCPiPLQWeQBroX/q61bDU5sp5Soal/Jkwa1FHIDxQVvmmekg0TRQp/Nh7y9Qc/hvh
wgEHybzLCPlxATnyqrphedMVA0mzwgKncuNi3aTfXuWWGHhMrjm6colXtzX0XIxrS0mtoLwYzZsE
VLhrgFxp5eUdhGX/VOASLdve7Fu2bAybDRp4OZt3SXZqnTxf3H420YzywYdftb2TpwdAbgFeNj6s
jhl9LzzshV2928jKOoJ6D7oW2yZe6zQISA1t+HvVR0lsW46Brb0oLJ1h3p38ecECUxYPqlNTp26o
rcsfzQC5PJjwhr0aVeFNz39XfIoZIgJwhJGS54F6ZiwkYyeBVSBA/YVojvflNigepWR5fXQM+7WA
uzI6dCYGLL97p2kt88WMlkEn4cmEVdSR6GuGWF9KbXcUCLH41lu2+vDKc4GAlvKoOtXCCQumP/Q0
Hjdz5Dtau1+g20DTLZSPODn5FAyYLNksrVeOEZDYXlZ3HaSDlFCxErdQB4P+uPmb1O8aUA8PrZ8a
EG8RYdbFRiBDLxW1sJ9AYqT2xRqzBuPudrn8nY3nKH7kXID1Q+JchYDzuY/NHkuZChIL6qEYw4mk
32T4A3XXuMYxyUZipsVrUYZCcJj4lo1qG4rEqLeLtSYwg9pSscvACTDk+dBLp2V5shixaxPWXo3j
lT02V98kceU4hd+L4TtOD3WHYadb4CWMVFlWD6mwE6urIu6mdsOuDNY7K5HAHeKvyfyVjM9S2Iuu
F0FOddrm0CLThUgGGkfEz8Rp7eiQz7N+akg+5BQi0UzjStnQglmTrMIIWaDVPMvVVz59kNmHkGFx
SNpDMUcuq29itm1JZW7kZxoQZvwYCL5u/gJiuViTsV0TdDJ/WJt8DN4lGrZBdukx95QRtpxDVlUI
YAbX/KFGcBSBd686dbA/jLg9M/WcitjiF2T2vbaS75P4mKgMLls/2yjeehIdfVYjjO1Rj3ZifPPR
LKvrDPZ7seXv89X1KOIwAVdiO3BnoqEgmAx1Aji+sOYxCiu3CCg4bmBiNbUKMZPo7REOEt3wqvgg
pWkCFPG6bZ/SyqH/qk2FASFZTQQE5rC2Ovqo8ZbVbzL8ICU6d/CAquQ8fM1JaZ7PblE9SdM+F3H+
X0BWDH5L5n0g7A4bt+2k/cpAHzXUjGYr17DFX13x6hnTchHaTojbEPu4iIVOhB+LoN7GYCdXeOtB
R/V39MfTM5XRdAafqnQU0KkYazN5Iqfnd3eQy3AvlfjHkWtrzE60qzpWcmJ5M+tLszH1v9GbyT1f
nOjVInV0TjSeHS3RtY0rINXXpHdx7W+khkFyHnPrW4U/PT2xcjP9WxFfDa7utt9TNkLfCsT15BN4
QlY3yIMAUSo6ld4r8a/jM0m3PVo+YXofa34uUBwAv02vnbrhHMQY47Wfo+oYE/CYnfkb7EjwJQOi
VnwyZnesMOPhrQt+Q/IDXQS0BlfVPVXXhXas5c9KOSoQgcLjQGxyxD2x5mGMsANEQ1Bkl5zlDHyW
3DiP3e9uAb+1vk7SblQ3QfjjJe8Cu+y1GXNbuws2AvqHz5/Lg5dYPjP2YwTsgMA4Fdbj/TpHCz19
F+m2mrHZHvOMt4QwwdLVAA/U+bHPcaIXVwPUGoiSAN348qxFFQjVwn3JxwQ82wuKhZM66USd5NSq
i7e82P4qJnlIy7PfgZ/iF0EYoK3PqvDgb+ydoHoUBUQLH84nNNdAhdtMSe9ZAbNLnqnzkJkqmgvU
qtllzDaYu7DqjB8C74MhjTURl3/IU12RSM769TQcI/+QItpbVJCUWreIfqvsG1/nklhoQrshC39O
dGIF/ldPUblTkNXmWinuEP10/a2CN2Y+mmKffdTSmzyXT3zURb0rtsGCRmU2OCqPg7LVu31BtFp2
jvqXNr3n0mfUXbvy3auPvrJhKS0E60i8Kdo1TRFPUGmCmJ3jTcQYpDjVaBg3eeMaSJNp4kOLJ7gJ
j7hGhEfQabwxjRI47CuAKu03z7G5Vd1XEv+ZRvFrUMxydJ2YbP6po+d6arMagC8kJiWyRqC2wnyC
S0Pk+thfyelkA8iATtyGqfCZ0t9mmHc2QAH+XaHPHOR3IUf4EOQrsWBinT27Esla1Mea3KyEJa0e
4BbJis5hIsHHOA7QaJ7VOfnSZp3XUY7iRx3tTHN2aDA0NBJOnaAL2DbFrUVoPEh/WvJZw06oIUPg
NuYrNNWIB9uHXpq2yhahw2Og43LymGmk3mCrDwQJ3r8X4k1abWtMHJpjOVqh4SggQOZt/jumMdnn
2A3kX5kBN6WkkzDfFosdkH3EohoINz+03W/Oztg1F9Tzx9BfFxmfMJFkBeFveN2HKjQXVzQJutqH
2cGPz62wxy+wn2xGJkpZXryNwARC/KV50JL0vRB+t56HhDVbBjrT+9LH/bZfe9zmtax9xaSFq+l7
040wHWjaBFjEBhMdUrJYCmBBwaClixohqpPpEr4RUFcA6i0WULZ6rp8C0vVItg88h8DHyjQ4U8vS
AWYEGmwx2DfK+0JluYWLq4hQLWW3mAKcM7FVzMB8KuGASANMrpU/U8IpCpRI6qGfL7J+o2r22HM/
slarCTBTaIyQFlDSxqhnjoBZomfXNn8V0G5MkBNvASgQXvPgg/AesiffyBZTkl2GcwXTELMhA4aS
/KnedzKTMuo/Fc+ugp13+jMqf6L6o47xStDwt+foGUigq6skNcuOiaWda1DAdMUioGO0hoxhLvDk
EOeR5X1A3TzSGgpmsdJ46TYlHg12PVQBmUHJDGbvpWdVoLAEJZCbdax9Dsy1qfrVX3tWvNn0qVX8
OYWDAfmyFFRI+cDV0oDlTrYqCqycIL2X7KQaXkte/EboDKs/ZdaH0WlBvdUQlA/MbNFXOX2JEpAf
JUVLHh5p7tKFWEQGgVp1NPq2LYZ7q1BT3RiJ0AgDcmIxnsCJxd1EmWfQU4zMXYKd5QoomzHQLNat
cYB+AckboAegOnTwMSHzPMoeckKSIB7VaNKi9fSbVJcYh1qHvi/axfQHMFnEF636JicF6y1RHJE1
RCE8qAQW+SMVFsTFITwlwTqE7mzOGZoaZNxpcmWof0jPWG0VxCdkrOAe0zBuaenLrVzYyg9UjsKt
3IFrXTWckLKlI09vp32H7o2FeIxP0RnqvzIt882AxN7yvlTZbrsA+yww5HZeFQdbNrA+7MXYQpJI
71iAynXHgC/cWFYB/oMgif1BgdPSaM/cJwZWWxYTdLhnistv2O7MAhIfUn8EznocsypgFEuZ3lRS
w3orUpX1uMAXoVnAgvr4g5DNXIFDA7ak+Avy3DhCag2ExWOaap4parJ2UjLVGhNlO8RY3YjhUksR
1IXbpkXhwBVWIYTUwJhRV1d7Ea93+IQLx4tI8jkteL+C/tZgEOPUBHqBr3NJZRV8T6iWkgm/jXE5
nWXcf/guVwacOsRzQuCmLYox6SeG46N/KjYOQ5XMpB3PTmQcdp8onoBVAEAGdiH9azjqF4wl7T30
HPwIcLWyinDrwVM0Jm8j0peJ64hAtTUnacVcqAn6zvBDmibGfZXk3jumeA33bDVsfOHWd28C70XV
PmnwQ5lFX+T2yU18DnTxxUXhYGBVOuWf3qWTd+iGcpaJG0Kal1uSvfzpWZCg9upNVjIKJAZ2TBqT
I4XasCmwkMIM/+BJW0hG7GUxp2DFH52zD7wXXFCHxYFMGTc4hNfxpj2kB542G9MVnYH/VxjlLUnc
kOK6EA4dijwy62YbWLTYK6Qm/gsrBrme65UPG6JZ56h5WaDwz+B3EDZhHDEkQNXDLmQp3lREZMin
fkCwoFeO18W7gP6Qd8vX1kaO6DnaYHW5W+H9iPhxM2g3klYnemNIO3QDNGUCPW2q47/5o2YbWngl
+dLwwe+IurkouWPA/uzIduNZgvnvk41+UNlJdBsFwTsGE5DqYQEKjwQCiWQ+DOxx6uDE0IgrWrRN
9K+p2WJrmD7gcmrlu4hMBiQnxruJWy/u/sIWuoGiucGcnNK+YTg6k9t7fIxm66INcW35aIlHQ6Zr
RZdV0JW52galf8fSE0NgFjhigf0Nco1GFm0dwoIuoU7nAjqV0Ra/pYGL3eCSMsPv4FfXbY+Hm4KS
UP0VxNBZQErXnXMZfucKQQVLBhikOLSVKoVBe2PqUOaLwnwxHKEaUYhBRNow0xVWGi3F30AyRu7s
zNBa9PyULtS2BahWQ+oitDF8V6iAAQT+TIYJ91dA3YEUPlESa0iS4SuNTzkLyYBve/mHz5fLp8+3
Ezr9rmW1IPkbojSb6JH91pzk1iqJXc5xmIL6UzP2tDCz9ODP53RSCxn3NdesQDTk3UIwnIpKOwDS
ZVLLjq7EnoeauakOI717CA1PqEcLlxeYBjxL+GRa2RYIo+W5F2EWRtQIDycJWcMoa2JLMrlK/MZH
pQ3uA1WIvu+/1JTdJS8wvT63CqJ+Zv1HzHOmLBywxZUaIn9m/LAS8avHWMv7G0YL71OmLx8dqss6
sYIgxO3do3BdScMmG2acxlBWcmU1/Pzosj0bbxIBNwbuNNRH7KpUu/ZZXeH5aQU8RJUTCHYx4dex
qsHlEOWrvJEEZRu8rdBh5Cx4JFTWAlaH4AiWIFaXXD8xwUtYr7L4ofWev3UjtxZf7TsAKPhqlLp5
iC8xtqI2ShcwCeBzkymAhKgXFjys+vCEF9vb0LKhZZ/GJY79wJkIJ+53/HsbONu+rZ15ePyU4Y3F
7qkPLnVkkFY3N6AQ2WZpWfWpxZuEgBEDxt33Yk0Blrg9nEhYDwqyBm7f4R3CeyX8+NpHqZyal+ef
apKFMrLNv5PoLn3r+Q0AWK92jBRpYylOeWSpJcnYwpI9B+8NZvXMPEHLhNk3MiJUi/Jfi1EHmlga
iVmiV9Emf0nstdDKs6aEyhk4YFmButSJASOsSlqd25zLFT2FU+UOcxRdnJpbZugmyMjTJb8bwrhG
HqPhGCxQvFUNkZU57AL21xpOB7hlODh4+yQUE76HnmjCxYw1wGpmbA9w+pf+N+9m1gFCosEKAQAd
1hqPMACrP38esrZNCztXXUysCWnM2dg5jBFZQPFe0T1iCsDf0rgzgytyYNaUIOwEEq104sFIEk5A
fVdwu7gwFdTSLMM6lzFY2H5m07JVV1Rl/oGjZCDQBikHXGFMhafPvUV8HygAMhz6ElzM4dthc8lD
8qRV4/dCKA2Q+oTLht+ODpw5eCN98pPJz/zKJZj+4OmNChEBOzw0JKuIijJoU5ZC5BqGiLNrAwd2
mb4CfAVDK33hRqv9MufRj5mPxTNBe0Zr8if/e4mgRqiJjeFK05xe5RvibkLTuyw+pT+w0YYAM9ky
g1VN7NsWz0MPw7N0xcOjs1xEHYzzKZwdVMa+TYfXoATWHC5ukweyJg3GGhmJaTJ9SyEqj1uP/+Hw
tiEVeK9S+W8w9X7GxuqhTmPo+J3+cCe1P7wN3IJ4FX7MCS0zMu/UTkenVlb4LNF/Vp+FYLesH9HV
7iXtvcFeAfEUFHHdwkZa0wnSsvs36VilPGuQxSx6BQpCC4oCu+YWvmSEPNDK012Ifz7SODY2gQMX
2+hWJYpW+GnD7Ok0/nRo7bDlZJk5j9TW9Md8IDBS9NhDsJZ3ZaRvAcsulymgwYw7cPsJ3toSELgk
YFBe5cKKMknn6aE5xOqc9mZY5nCJEe2y42EviGsJzpOyo6GUluBjA7BZHHNi6riOmL8VyFeqCwyC
vXPObu1a3DmkWLcaO8BWn/yDKvSWuPHCqyPoBatQGbbE2jPcYVpjsRhWVqHjCOigSfO57lOMgFYL
QFfgoFlNtAJ5pxPK93T8OmYorJT5O9CnYgaDcR4jAH6mypbTHv9QWDhLWANTEUEus1W/lo+5rbOZ
LwDqV8OKe3HxBGqJ+LH4QdHN9XYOA+PAuS4yC9DEx+gptDB3p2gDJ5LeST89GUhqwfcOHkKelNWn
M2SWyd3DX45X6eSo8Z50do5qTJeEZSfLUxIkUScfAW33oNB4ElmGyhoDBvfSEPchUIYS8wE8/Nri
pbR4N1ZXUBkNHPInZFO/1ncpBr5s3SQYCVbQztRZGRvpI6WCZgVSvOGhgLYKuK+xPURuKjEPrQKb
wBQT2j91AqqJw7cJ2tDWb6p4pi6K0TNRHrOMy+cwoNnZjyGNMhZ3QnXQMGNB9IXPQsUeYLYn9M15
E4xhEYxFlH+EKJJAtgUYMa8Gwmiuo44rAESs+NaJxLEQarJ5ZPNvLVjk0xnAKWbe/DUBZyUIUI9s
pFxchYofk2HyPfvkKYfrjmmPuYIywLChBauJdAoV7pqVmXRdKxkfK9nKWJqay4BFO34UyiM2XU48
cxxm38xZyLmmdfcHEN2ZgELsVzkiy+EzWI+BJXj2CAUfaRTEWMobkQBIohGCgtcoe1/Yov7HB2/D
d0lcrEPbqTXYjnLllYMTqO9Z/hYU17hjDXBTPnodcZONHLjbRRGuTUDaT0SiiRK44Nti/cHGrauf
/9hnhHTBE4D6r3YXsak3o/f7pXLh4UbOLpfTAA9oC7W4R4HPFrywQALRk3/Pzg38sCBHCngDVIwV
HE9vNgpEe27B45uDRbCz7SF+HbJ0b7AIX8I7wWcI4jH37EwVsCO6hQ909+F9qg5YRjTGUkFjswx/
q2GffKFuhtAdXAVMlukeJJtzBkMap4WZL12OLpR3aONEOPLbsAFC6M8GgUEf+QQkLHUTPeXvRPps
wBNxoWr14xzMwQ/ho+fImbLsJjlo3J+t87+aNJUckpUJ+cIjC6kJj2B955UqsKiLNG8BEgtMHifi
vtsvJpssKgwgIR3P5jKs7EpuoKV0a2mhmLgwuKGwzOZYAeIbPAUIZCChj0spWHVoWamXHKnWQUQc
kRRJbgmfCbYhLFg55sOGxSpBowEP17xghakwDtb4ga8bL4NuFYBjJW7gwHI9s7kwz8EVcpMfWWK5
KYQ3vf5syao8aSS913sd3nKDRlDCRUH7MUiHIi1YghRs6opbwJsV5DMjTgAJQ/tLCjhKbo0AQ4pd
Obtpya9R40mItyMCnW5dD45p7li7cFlxz5Q4sDSbVmBgCOCHpzxJ2MjK4X0xlZjlSvyGfz5U3ESK
+t41l7TaNGity3WMEAUrOZ8tAr14t9YIPxDUrVC4qvQTCXvV/2yrtSIby6L9LG9thccd0BGs72VG
IfU5eyP98eT/9cNvq5HRdRplu6oRDbLv095B9QiiXOPcHm1MUGBnQcosYVyq+ZnFjeUFl6E/acJx
xOsPfrJBIyK7XG65/JhwQFSovlt48zi0JP3Oz63wU1tcIvEJEyZAp9vsC+0944OTrBJWJx5qN838
LAnQwwol3kiQWIZzx3GsMXeZXMMR1X1ZHYymROFEezJ8Fh3m3Ti/cQEYtvgqz2GPBlt9qpCNukNR
mDu0QGp+iCKCA0/awpou7EPkjPLcI+eB8IEYCfO6kiTOjtATBsqdQR5d6pW7LOeSoSQGE39Mxa+C
KkI3UR4a/1xWPAzfUqfTogF2PWiTxfjDYCpasC3LVAM56o9IHAyBJjX/hmMSqEA66ymvPV5uUcdW
P0DnXn6ayWEkXjHb6uR4U5CK8lsW34oFvjLyWQvo4cRdjFgruNfguDbUvjTeY4nQWhNZEvDEI9FW
8XLHEg6PfWFb0flh0A8G1+cnQXW4QRdEG6TdJi0RFNjabBzD4h68TsmfLUYXkK9XOQYWyNF7/aTD
U6W5CYaCVdhuLAKnju7lHMFTsurl0kYK5e+4Yj3GaBahkrJVlAO3/LygSbM9X3yWul7pAYVeZIJ9
R7YyoMeQVShhYKFtt+3+DT0MzBG57K+RLZwt4PFVTWsf3QSv0+9FTIUiG4VunJ34rkqnEC6TdFoP
aoi/bIktybENnrEgkcd1NaJdCLfMY9VyyaqLAqPqqSOYxF2gYFPt26CRCxPAcA4ahCzx8vIT2BW+
JUy43peePiuZro3vNdipI7JTDuyls/fydzPhXM73tRwgz3EVYo1/SvAOKt/CzsVeo4Fb+8+2nOEK
WzLDrdiVVYvdS0q2zXg3nOKwYM43WPPsxWm/nlB5hbAfEM9UHXBc8L4Y4OYVeAzlwLNrGeZkaxAA
6AGpfgSKm/nSKn+D1hxAWWQogWbElWr+NQPeJekyw3lQ6jcLnahv3jSELr7d5rzo3ml1vGVxGeu1
OuHjpPy12o8wnsrwTkVL3czCswsfYASzloHEcDbAoEOr6Oi7e424Zai/kv7ulYfR4Thknyk+d3Ru
Ewx3TgfvMHf7Td1t/WgZMmeJ9Dstfjb9ZQJ61lJyJG4p/eXIJS1J8ObbjRqvPPQZMphXp1kVhF8y
DAfmEQiXQ896Ay2RRs/i4aj0LuJ/H7EeTcHscPLZebi7Mt+O3jLGrizipfNNELt/447VaDyvtzXs
SZYRAGjIv0FQCMZt9pvwhw1YH9VAySnvsAxMBkH/FI/7EUVAojLp4zDASSPeD7av0rvV9462Bs4N
RgdmjoWA86XgT+kOPwb2ZQiQ2PAf5HlrgDcGkE81kxiMZqdqcDPpnSmsU0APYiFP9GB8slNjBb83
n6a3aklAHt60a/HTMUjZzbayXQhRpCrPEZokpIRn+b54qA9IpLGjrwNCGHe/MGg1B7rgdm3Kz6o8
VPkNnK76wZylxNsAsKc5UOe4ct80zM3cabL6N22bXTiybJv5MJbGkfqdXr118JWxFV02a1+5SiXh
1qSywY8jP+p9Noxyi73ABvsUezv5oLPYWAr0TXeU1afEmV0uGkSJuGUAmWMjJc42Bxgwb2Eq7Ngo
aj1GFIdSOwzCsBwhp40DOZkPgg9ATDgHTN5GcvZsNElCsevSNw8DC+IPhH2K6HvL5cY5VG8sbpXF
DmSsrigpwZE5oxafmoxBMuVBtAU+8WLPIh1UhOeT4Ts7ELoU/IhPBKhaP+MhQgAJrDml6sZsThEn
a/yu4aTM0Xe07nCgPkPvBpMl+PB1RgN1WavgwH3ntmtVNl2g21hcWnXhyt0du1dZUjjCPwZS34S8
m+Xi1dYEchuu7OEUnd4ZOXtwSSu0Eb0FuD1EgNvzC89eDwJsVNMZV57igpB0je96Qg4BDFjliT5e
q1FtrqAuFlc47636pnoXPbj1ghupzMvq0iwsyiGRw8IJkjkQhG8ZNAnM9diBHWvQnSUymzvhBGjs
+z8snzTvI/wLEmdCVIanJiWTsIDEcqSOB9hOg1Pc/OKH0mPauLs2I9xQAP4eYizclgeWkQffWtdP
ETa38R6+51Zzb1p6d8ya4uS9LbCAhUi8ScyTOd/6VvZd2io+dYj3T4rDqzXFNVA2CT/yjUBv3may
8v1D+zd8M6HgaH64Ic2Cqo2Q37wsECGZAzM43ow1e97FbUBGcoc9Sey6tTTevIVNd1gLF9zLbAQa
MFoFJKhPLlA9cE36Ax7GnJU8wX7c4Ft8al+BavdP7eXNqI6YolPaNxJ7++WZ6iPid2QMLofkS7bN
pZPMFq7l0UdMgpVb+BXEc2f+G2XrBQQDdAWw9uSXZ/1WzwWGQ44O/Q4rqiWimCa6wCWPeA8C7MDv
+IgiEdXHsKZTVWhJY+NoGXb9FaJIOHcXxiDgBbDC6bcnnJ4HCpVms1zj0c/m28bWKepnbzNQOhoa
ho/MIfOYxRm0dy/etjYfpPgRDe4QPqL+3Jv4KxvL4APfgWgJZ6u/MQubty4CR0GNDU4l4Lv1gYkf
LR1JjUvtY7FgXn4Pzb9e55RTBpbRwUBO4UwiSx8D8SvtcUS9RZS4XjXI155Q2hr1yn0fgFzh1yWh
6eeoLNTNVXhBgMjhInJE8M+KPRdU2AQm7lfZN/UDb20sWUMKhHpsKeGwpjob0V1FLYdXReXAXU7a
AI3rF68+CeWuf8m8JVC1b4pobxKs7VpAghCvMdICkwektN+SqyueuCp7CvdiBT1XsPt2eWeyNK7m
6jSgnYI0JewnBPLxQVYtRVwqz050Eu0RgH+zfvyGOt7DnXd6ZQvyvCH3wTzxILD/a5e3zIECuxGv
ioxtw1EwHdjhsY2Co8HzwTgTxoAqM1jYIsABHKGc6MlVAiDk+z8BYzB6QCnemyf8ZTT9PtEX4vA4
OHqF0oHX3Akgx25ySDhyGVuJ9Yh1sd1+qTTkefcW4FbLVmNASYKbj1hsF9KXJL0n51CwDDaCWnKM
VPKOfhQMD1ZbpOa/alvxI38YMZ/KZaJZBaI5AJoDRdIwd05256AZ8y/HjgFTV1pGeeSyFQYeROzy
CnYagTFg/RRdWLuczbWGLAEV7E81krtN/tKmCjZ6dZyEI9YhCRQWmxH8CsLAEB7/qP2KS0UGjrZb
vGYYiu/4V3y3N1W/DAZb9xXvQhogaDqLC02Y8AJCEoCgxAu4ZnszlnbxCLI1aB0rGC9zMOuagSoM
ORPURk+cAEIOo+nfK2Hj5cj57nm2kWYAJHHpM3oPlr4zsiuMcGjbTkxN/k8BQX9xT4IVSOAguvU7
cX3yF2QsMoqhM1DjYbeMZ2nxFHF0N3ZKyVuwSHpFy3xlCak8XsZ4BbXSz9ny7tfreB8ST7WSX4ay
NF4ckQHZDBeXSF4j5HBuhjWZxGg1yIMR7YPxBs2CDKPRmVbMFtNJRAgMLGPFG/7O1WLD0poJYz51
NoTYSdxr9VnZFxDwGcm5ymaQfsXamszWC/y+rnzTTGOJ7RHEkuTbR3MRnwrEppwDfIvvbeVG41aw
6JTgKs0MNZ5SeuqriXaT0ggclhzAwv9dbumw1yDl8/y5iz/JctpLJF04++rfSDMCiwIV+4gQhVZz
xZkY0NHRYNJNqC5mtYkbkyY6T/ajelVJLvF+e+1NRJV1TaQf+DvCjDcQV5XLjvSFSR80bUn7RP6O
hD1tT6lyLdtDaHzW3hq4tLT26JShnak/o7ctp+N+8c6SENJmqcGzmAE3Zo/hISAxctNbc4Lu1Kfb
/x3qcdFZzdkA0wpzpm7D3wYnzkdvsdfOjA5Ih3QrB6XKjkfEiJYsYU63SdLnhNgXO2aBdGnUDTDU
zjJ+bE4hnfyWdQhoNXbm2L8l2Nha4EU9jfVc4PjW3Wr72YtPWnxVG5aNeva5kSuMGoORrUqyyReY
di/sHt3v5wgvdMRxJziP5ndu/Ijxp5irsPz5L9Qu8l20jQ4iqgR/JokVY0plwYEgOZs0r+PXmL7L
0BJxfZ+9tIptFx+p+TWIt89dkgOfXVlejKwiJUJ5h63S3Urj1uWfrXYq1XUHjIDP6IfQv4BvmRWg
eRT3lqYHnkGbnFl6xsod3BCG4Moc0LjKGKnNPKYcP8LhhZHXCVwN/TCE6YFlCxIArk6EEeFDIf1h
h5juNb9v9vgsC2OSGW5asFajU/IRshtUMX6AYd/sggMaohJfMVpl4c/gF9PB7j+1bySRLi8qz0EL
q8T/M63+q0Aztsol1jxAf+jNuk14aryH1h/0crkFKqakk3DmbDhhHVQBfYtNmn/4ruz4W95FGtMo
C3TvJe4WNW4RVjbTkVs0QzNAy20I0VOUPsudQKokdy3ZUJRdtn/Qnf8Zkahw4Qfa3PhYkHP0rnSv
2nuZN2EBFkqswGraY89AQASdJGAVszZtDWFwdOnKGvVhREgbbjTK8Jt1b1H00nekKngHRT2GKOJH
VIGM3TR8tFw9Cz0CsgywK3h/47qvr7S1CnGpsKvNlWgBSQsGHEGrcbGnnB0qs0Ni7LkkkAHEp5W8
qz4WnWuiTB/3oRPZ8rq+SjYC1jf1RRFpxy1XurAKXfZgbGltxF5CT+4ZdLsV6On3LMsb52ASLPJm
7jh4GLj8AxuC+AhzgnfTa5+5uE86e4zwqwQ9zT5lXL/2PYqbZFd8VDO1yyGM7KkM7OjnH2Du/ier
TW5V9Kv3eLeRZbsTg5chfhc+X+v3iKeaxEj+5lXXZriNAumxjG+3qaWKnpXgmn0Ir+S3jSia5cq4
pPm2FtEN4/6MlG8bzE/NX/8Vwxu/Xxs86YXfiX0v+JXSc8GPq2R4hZzy6jegezyYb+gaTKt9ajnA
L5T1O6dj0QDfKnecDdhEA4r52b0e9ulXXc2WmozsQ/yb6tgvLJZq4GrpVqeVFGR3YGL7TSaD1kWH
dXw0U301it8sW4Lg2h3Er+SjEx7o+Rk+tVNbTViOugbEi4oKDGzPKhTAH3gS4TsvulSqj1q8COZD
7X88qtLsj7lCgy1swDfiC7oZ5V9ydyTb5b2lFZ6dimHhhPqWVi3M0K38Fd1B6dYLdrfbWScA9HFu
xFXZrsE+jKXufvbQ0lfVuZHRh1uDaEuuwH16iLFKIz6DpHGdj+3UszAatyw565a4MpuuFmQ/++4a
y4yO+RUsCxAuWjHS6iePCNQHw5PJftP2P3FE+N0i0HJhzv0oeBW4sQMviTxLkjFBtDvkP9DLsUJ2
ayjSLGtZuGo26lttWZs35jZVIF1s+WduFBag9ONH7T+OzmrHdWxbw09kyQy3AdthrKSybqxKgZnZ
T9+fW2od9V6nFyX2nGP8SAdfr/0EBpkzW2DPVvjXNwc4OHOGSU5tv5P6lbnAgeZfuuGjOiLek51e
pmcl+xchdtIlzEQlAY4jhAX4Q7OR/eMAHV83l0m94CTKoebT78aMHGCtnFzqpPk2v0NM1AhTJLbQ
BYz3T8CugULKA/vQi624y4QHCFttoFQjWO7Ecsv6BC8zLjizw1VsXgL1WUH7luo/ZmtK1T/aLXXd
E4rG7GQmf8TQktiHkfNdGKBo+C/JN7p2npsGdtTe63XH17TQMoQ9igVF8EOPseeyhWYEF8XqP2qX
FznmAJjAf8pp3JaSQ2wCxbkUXtPJThB9gweCpAD0bVRFYRtJnlG39KWT+jiFmDqexAdgvxR1vjJU
MBlimt/IiZ9I0cAWNvx8OAhIwIAiV+6EOQ/FN4lL9Cjbia5ivmN0ps4KmxerGO3Zw841HDlA5bTs
N1W3F/cxkJAq3kJzO7tjeMVdXTt4/P+tl0IWof+qxz3qFLphpfAb6ezoJnDUqa39IjmC5PB3qvKo
VQh/glwcHRqAXAUMt4MjBWf8s9UOhDAGtCHxagjI0Qo+GiZft1qsrT8JgDzdh9p7xJAb3gkzd7No
x4LPQAISeR6s/TC+OGBD4SM8M2V1QCH5N+YOokhUux+PCdVWhltlf9JfkpHGXm9C4ycKLypR37QB
/aufU7gzBEwKRM58VvlaJQtxiy6iEJ6i4dJEg3SAsLl18vb5By/l90jktvAxehTwHJA1+2QMtu/U
+IbMVSO8lIzSf2TkrxG1E60hviXtoMZH75XJXwbLVEDNy6bH00KHkHUiDTdzG2NRuOn4SZMaRu5/
5cpR8QUMFrLr7XSViQmnApFkRNIDH8XDzE/Q6bQZkJs2uXAIgAlnPTxOJbUxdH8k9Q0/t2W5BoS2
0dxFUB9CgDBSVx/a9JtqLKL6DS8ZKRU6Yy9ZFu3W4J2iC66fa+oS3UGnjKlLxsTXe3/CeDWNPTlS
/gXBZnlAPcVgaHIrOhU0QbB8RJ4bz9qZ+tz/0RVFEgaE54kOeaH7ER4RYE198h044imwB5/JSLwo
CEoqnYga46VML+VSw9WcYCaX4zMixsrfolHi+Gn9r674U+QXCVs8uN6iPQ/kWAHkJT8tNkxuEv2B
tjKBsMRpVO4rZWeyIOnPmbu71RqVCUBJaFLNXZiQauvtPQaItqbL78AQqKp7gwOQ8EnA3GGgiPDL
tNMW5/hnViCoxbiKhPrP+APKpbRU2zRXziZkxVb3MRAZhlyBBYofQrg4/BMq1tF9Kx6TI6D3gG8d
8RBtLzaQM6r3YREoO/q81Xf2myK/sWw/dPB8hXTdEEykOLNeFwsu/x3OmgSBXLaaJBecWtBvSPFC
FACpHTI4jeWhHHdm/NGPN26JubiYYsphHTY7WHWQs07mfy5RkyZH0TgIfG3mT+ijuibkrpeOzbDh
d0HNLE/I79HTnFKSjYXbuBqK84RC3Sp/ELhbjCfxh14TwAuvSaxL/lNPvHVH2eCMzAtCm4+5epXz
f2EIbM8eTMmtvI0rN6hsiy9Z5bJP/iJahLJjkMIvP8PxOIZvp+2dJl9p0rvTnGpAjqH/S3EvkWzQ
BHZLhAIMlrCDa8HIDRYzSYQO/IDC4kUgNXIOUJoTn/HaNcaBjcszScGO1+xchfDVgcFUQAwcjnYM
WG/BWCC9XIRuCWDfrH0kI9xo5Qv3vTxdxuFAuwQ56cNnKrsWXwyzX6peIEppa6P3JcfVm13k+kdo
HVoYgN1s84WBA7g6/1eXO3kNmzuZKGbYVCmRguSCjOfYpP6tuhPJTPjo8bOXtzXVzpnyUBDXyO1X
TF7TWpsz/4aKZWTR+4tHxIwXfYeoWeYIfAbXiYKr6sM4cyH1wSIhUG6Z92tRAMeE4lxcS+YIdjMU
+qBn+hLYFZ/KE98G21NDDw2YLjG6EDMLbNFLObEjiluri4i3Hz918aItrVNe6PwhoGq8M72terQZ
O+xKae/wqrVnn/I8uP122ik1DWwx9tzqwERX1y71c4tL/P7h3EIzKJ37im33j9s/czRwiYUQkAuF
KmtvYMPbxtnXzOLqECFE6a8R00zhdlRP5QiqT/roGl0vwiHiQGCZOfpZF1kMCFaIf5VHz1tGFEAO
XITTwu2SFe61nWkcJMlNin3bbvnM8JFa3SX4h8BJ2ybXvLf90klPiJzUwhGH/dTdMsAmGJj0nIRU
S2+NcBUov5MNLE0CqeGh1V+1lG0wEmDkyPk9Xap3qIlJZSdUtj7hUn/9TKYkKyPeDpkjaDsEKtoE
Nk60gNxcu+jaCmcR9ZEIqdGl/5Lpadm0PWMzFpwWvYq85zkQ+I29wyR8JQjG+vBgGog9iFHGN/OK
oHskpyW1St4O2lpU7jHj18fgOwoJRZSNe9O/DH0zmgoCQBpCnVZKbGvfquh6ynZuqUVToVMRNsc9
UdNTQqPvYwfYbQJInZ6kmaT6kVioSvQWlU/bQ3UM5c+pvinePcbWiELI2DN49S25eSTOOXromMEx
h3lgpuQypEN0Qt/jJtasz6rpEuDrJpbPhZ4cCicWEIGte/hbxvGOeKj5cRy/BQsf5KJXME8sB1Kr
e/Qqy2FH0dPvTIrKv2Z+ELp/9XeJStG61YbbbQ0yv6U/+W4GuzTjbheUlOhYN1ShqJ7IG8XNt38Q
ftPNWG/afV0dpu4dIfv8FMZ1aL1V7ap626T9qP5oRwL7sTbMXDJHJm3qi+QrPKPbVS75nh8tqgdT
YovDkfSQS8+wrK+ahcOnDqbsquXG7HdJe4UI3cOhDflDhRUiVqPZS2w9KIW0hZHu8LkwcDPXYXJf
co0/aukqKU5z8SmjqPjKzG+pOFeSAzioi7ZO5ho/CYQStUkVHjzCn+YUFx4vLvAb0cbowfQBvkp5
iQaqeq9d1/Vl8C+VIM6SJywrLc1Rxm4ALA6JLximJUUiebxv9M+uOKPrpdULHSdGOrPAUgTdbTlD
w+NtgKKwoJP43NAauqj3NKMR6RAsNdqHekRD+NsiKk3InCEBgzH1I8r/dG+bkdJi95+dctFPIlh/
t4rbZSNtdJvJTJO2quVk04kbO/A/TRJJDBT729Y6eP4X435+H7qPvjj0zGXpH3vgKHBgnkWqW6WP
YhfAOwu2j3ahLe7itzAurdit5b229ZC0p/9q6122s6kWiTWRCMMirF0G/aj5yomTqa+huie3txE3
0XVuBaKZXnxm2U3TbQGRrnhqY+LrXqZ/5H+yvvaE2y/5QwjDFbrLsw5E+BTczec23LfwsFiP8UHU
3gmpUzJtQt8xMqf5MumEJVKReRcxeHWLIEx4lNOjELMNzigXXyMlKwJBTTpxvIdMtVnh1gkS+A+F
XEPzONqkVdHVtFDWiugwpzaKU7PLsxbXTIzXPLATf50cqmV/mnKHaH9oFponlwjqagYTqMUselo4
gwWiUVZme6hJK+XTmCVv+NMQzM9SVqQxstMWF4mgGRd9P/IIJB2Zm9CwiD7FZpRFm5pAzedOShHe
AIrFAT9/90Z9JKm80xbbcQXcID9DJvQftBlYXyv0XqyhZsQ+4eabZPiKePyC6Z9GBeDwHJSLR5R7
G1OOdNUYCMC9Nl2zH7/n6Id4g3Q0g+9B6NOKp/JivkptxEm9KyB4B7RupDwgajwK9bttth3602ot
F/dRvQo9oVPE7JUHU09XsPUGjnu0Y77/pXY8iqNPgFzryICJ0jChQ13ueaPDuznaeb2plT+SlwSW
9hLJKp4vgqla8ZxA75WkqqQIkkJS/vqE1d18+zmB7fe2dSLU9INIJOu5nA9piOi5XBF0SCSi7Epf
ILdZgXDF/1KKR/dIeUbA9ar7qF3LeN+jDys8bIt35GIKlRVMO7w51jspj3nzWcsrnZ2hbKmmGz54
Xk0D/Jzh254eg44hhkqwrVX81kwNyl+C7qRHBumzljWMAVa+K7hqpK+Y4rhPJHOGuYyOyh/oKFpW
YAH+wZbIZiF+B7Pod9bHeMPO+xYungUviUZCmNU+s/KX7AvmefCFudRttvry2kFCZQ8VERB/PMA+
azE8SGFPz0a8mcnEGgRkhf4XjBTg61lczSfKZG7x8MV+yWmw9c9ISnjRWPr4id213Vi/OEiQXfAO
8Tcp78PDP9dkX+HzziiBhpid/nnJB0AHuoIWcY88pm5o4L9cNgLyDBcqQin/ZMTGSkkR2TUlnzj0
3lPJQ4NiBQWZwrK5BfU1ma4U5ZKeC3rVVy+uCJ4/PeSvHDPb5nvSs7OHjmsMXQlVmevWQFB1Zgpl
OClYjfkUqc3l16Oc04mUrfSHSDrsLBsVMz7JrUIMY2p9FNO8kvXUz/XWrPIdMERjEojRuO/j1rHo
jCbfcSq/oyOaa1wDKb/PLE0x3oIzFMd23/XcNWyp/ERlVtw+RuJJgUT8ahM9+AKFQ2MdjezXA2ui
SiCSLyiAyuCqk2jylCpuVxsTsfHmbEEjg6Kah4LlpG+FFe+KAII+rOXo41sGCGmri1dtFHSfxIqh
CzIcdL6dTrfu70T8x4HJ0lo8+eUYT6H8on0TUFZymOB6oqNO17H8SDc+E+Rpv4fH8J2nUCXUSUDf
orhehj8LYzqAQH5y9vI8NWuTjwu4zp0fR5JAOEvMU8WEXppuoVxk4ZAcQyKced2YHqg+lPlLxtjk
5FX3xVg9s+QFaV88hPkdBbmMp9wh/+CLt5s/YPHFiQguZrglWurvCOck/yn9AejxXhBiwnSSmre0
RJ7TPOZfOqMdUS0uwseCu6hctXZ8R7Bs1YhEPweBgcAeqDVTCSf1tuGmkZyMexPTvkxODxz0Ovny
+frUlrnggGAaoYEqgjonLv+Y36WGi4VPmTMyeRIqp7y4jnjw12tk0rJ6bcSDhhYCeZFqkZ5zHpAY
LeTy7lvO2r/TkWPCvf6TlEOxZg6mBG0lhAMSe57bGV4pBDcU0H1jmxQu4fisODA4b/6C6zjaKLXY
mWMTXc2C09YyAPqUB6MwTF7nMCnQGEcVzBwIRzDbmSoWlpR/E/icXpOKQrMB36JfvBSCNAr+kF1y
g7Aaxx3a/oAJmp0a1ayyjeO9JByZHY+snD/p3eKxDXqD8wnFlMQfrWAA4jDSHDX4YLJqfQcfQKTe
59SK4s+sLzRhd87gj5si30Uc1MM6Q1Qw4xmcFl7/HEko6ot7POxmGTcvdkPoF4mJ3iEQzj1K5px4
6vylMr+E2o93y2ht3GA54lEo85PIf0BNdvdgECwcvFT4W/EqdoOLT51viZHbu8oYRrmMqnXyiyYC
/wk3ZtdfJiFZuz5cQ0apCh/XliQLBPXFQCL6Pn8rRLDL4BQHby10gEy3ceTWBBdm6YnUVS6s4F1x
b6LtNhna4CH0AxkQ+Lu51fkPqA0yQxfvlIEKadly/r0l8bPfYUu2/C3mlkzYkG2pCde5FvdmqYzZ
K4J60vTi8hfxiVaoeVtWtOCM6ie2FwN0d8WfNDDOxji7T/LxT7TsliTL9gTkxQhT7HCGJE6/oLFa
Os9hBgvIRcyqEXRPN14yEw84Zp3klIurHcEvGVL1cs5J5rUVfwRgMXhU05Ut2hnNXYMoTxDIDPjD
5SmwAdmDsaIhZHYI4SET12LzG3KdYsTCRkRUkWCXpiNdMiD2VYFCfT8/WtfyxfGemo5KazTSFn0V
UEptqzgNZrU4oRkk2qjAs/SzjWvFeuKEqgN0b/M7nwvoVWgFm/hDettUf0/StuBnsLlN0krbAAzA
z7D9dmvL6raIa7FxpAibGiIkud3Ca8prOuXn0Nw08kWStsx5nrehuiZaVSXYBM1DT3I3KZhJKEHn
vUdqtFB1AZ8Xc9ii1K5rhYVPHFpXHm5a+Y3ySG8cxQGrcEJC0MZbTmhPFCHr0X7YPKy/Fl8ftxcJ
PWQ/hmcZT4Rovk2SbuBGZkPZaT4gxfPEhKF0X+pooHjYML4l6OCnnJzXQylsZ+N0alxDnSKbeVAd
YWKxWYziUaxdIcd9sOUG6eT5F9NnAXLuWcu+cfYDV1CX7TALa0AC4r1tHDBIs7ijuFeV3yJzpkvZ
7zJmLex7HopErhlMmImrVyj6tHUNLDqutD+lOM+zPTiuuZKQ2AJFclebIu6Hf5UTYASP0p3gb2QC
R20pv8UN6aTR8rge222N8ptznjS7elU8BjINJqtfBbSn0rOGT4ezM0TmiW+ntgeUq/WnCczEbhk0
x0m/l5/qjV51lMCAM/2dy7xoEXnMlb4nXDpasY53xSak4GfFPhfALWI4WPDDwrXifjsb1d4EJGKu
0QOQskNvM/PqsIak35N456R8PwISumr4CExerTOgLqNDigX0CNSA7Q4tFsuRLXe7RH7Vq7765LwO
HmvtHws+ym3WKoDNRYEVjDgBbE3az+xpAkR1i4f0YVLmtu8xHNkoeaZjfet3ONvUwLbuQEDtdvoR
tG/KtUKAZ8FdSWdKIxC6aNYpxlDA4bwbWN/oPWDsY4kiGtGWNxnm4z1S4PRCthymXu+p01dMWckc
Jv9CcnRQnYgb7dB0LhAN7SU+GZKETrHnrxizc5aVT0wpFtFJBGXob33HASr2jurCFzUX5Oaio10E
Z6bPWeCNV0jv7vdXdgTRQEnRhGiSFw23XL8q5ggSo35JQGzt0rr7xN/lWM0BCEhQtEnSy+xxhy2x
peZVd6hhDABykcr8Cj/FN6YAEXcBdQ6HDcU9i26fZC9ROAdEYqzJLfkQEH7v5B2OUhXT8YmDpAH8
nVulEMIs8V3kw2puUFml8IvachB3XT9btWH/hV+ve2iRk+sHUeS6IjnqppDnp9E9lO8VwW0BkDDr
9fjXRmoI65sPDGRCQ5eMgjI8W2tJv/LwaCDtpGy0O2oAB5jfCe+czFGY4YwPqmjr+W9/2uWIkPwX
UVKWsRPAbHrrLdFxg09Ot+v7uOexIiFl3LOrC7xmBWAVRiWgTMQrCvcpY2SCLudhpCjYtbuMR6fh
OBzpAuktV/d3WrMXREf/AVKhF/ZUgbZuNfmQUFQ92YKD4BnJcBAsK5yS+4EYQRBZsvQ4l+rVuKp9
hDJLtgXTAsiG/WHT4wtklct/UYc34LXM48fk/UvQY3dGMtegNViGG9ZYWf2hhCYAv802G1aCdO99
BykqMGLLV5jXRX3dEgKmNXwF+FttjoNJcVrOeWjYgRionEO0oRKcnCRpMz2qo88upnMutDLLc/Eb
UVgeDNGmiiEgpUP18MJ/Asv3OQ2vMdOwP9yS+ooLCVQC66p28cejkJ9p5Ylhrm0cG/y1cI1cp7x3
uvELScP/8yBtdWyP89FFisp4CIX3JJCMPCvC6UNtkd9VwV1Meth5O2geinoh8y1h+lDtFvbJwMuT
0CPY9NcAh/mEZR4DDlFJFWiKQqaSaZ2wKeWwXUxORcxRgl+ZHyVWhRGbd6S2mLRKu5d/vOEcQ3Ut
kqd2xd3LLxDdTvUv2YmWfUL1sBWXHTLkBU0+7MkRSn+AK9hrrP/qPxERSCEuCHyJmiOuvGqmeXcN
rU4QpHM629Pzfjg0JaCAgDOWxbnmGOV059AvseUgIC9JFq7V73Q65+FH8I5mH8eO+7GYiOIiiH41
ZtATHwLXXg6jri2RtRpHir0ElQDuRcOK3HFrQb25mk5ONMs07J7XwEbCIWXjtxrtGkSGpAsiWZCY
fk+iicrTugYEkOBkqvt7iu6cr9Pgm65sWUHNMXcegAXrG5GPmQ9e8T9D4avq8IYYrgZnFNdb5tSy
cRO2aZUrmSWSfVXuj4gGQjK771J8tHqyOjcg+VJ/8EcmrmwzzIknZE37Pq4Ifsvgb5YOWxylOtZF
/TQahyD56fxnkPFdll+1cfB4K4pro/eYhvb8khopmfEOs3gef6DS8LLPXPxGnieZ65x9hiGaim+B
QAP5LZHoSofH+DDrp4IGlCxf1bwMpIxP8i5HTUDKEwQXQp5kAMWDlw46ddGrrseoV5IN4LGJZwQx
CWzOfmSrpdN2AEDJp2feFfJmleYE8ToywfNzNaQGI64IcHrlS6Q2gHkihGimj0aX3tHwmikExD2+
9J2M9wCOfiq/Jn8jUmEGB0+eCikiFpqcYHqZeEzV+j4Mr4L6jBYn9E2QbJVftweu5bOScQfn0A5+
4RZEjkkjaUyEjakfCn+DEUBXQdM9IAUfta+AlEXiRJET8W+6jzlH/tRQEvfiXiw2IrItxFYcAZl2
Z75nFwQkEBR4AwZ16dtsNk3zk1i7njpl8zeUmR8HrtczJMCcHvovKFDh2OMtkE69xwtrrEF2vJza
icvwi37SGp3EmFfBbTgidTDPY7gGehD3QCmAFwCfyXRAXc9U+/C/ITAFB28hIDw56/cwcJiAgvqa
/cECwTyoe9Hm8NDrLclqYFrEs9oC/WQZqbZm2zDuUwSawJvn3kYFyBpT8NhPc+47/TW+1F5wA8Uh
gA0dUCRuemAftlyyo4dLRsBz+TEREOA/Pe6cEYYyoSvAJxaWhaWuS4T3XBy/PXx0KD4SuJo7Li6y
3bybx0W6Vz+n4q2AwOWvbI2HQsEIrx9YMd0AMwJnMRo0k7g3erZRcS09OZ59482M+LVnpKNSufKg
2XA9SLKjebfYZyjYiIQwoxNxcXuD+tzjYpFZCD66bZDOm7yxiqQDAQlmeY9Rqwxf4ifAeoW40MCg
infLpeday1bgTqL/0WsPy/S3gRo5w1dOnrwKfWyueIhX06PTmR4JXGLqI82l59a3HK5hD7l1l25K
YpP/8nN7b3LJxj2AXI6Qur8hfxdEnq5jn0hXmtEZ5Jb5S4+/DJ1Q+mC3S9bzIY9EvQ3VnYqsQeYg
EnnbN8IKAb34k3j7CCOwUp1Vhagz2VzFhPLV97AbKCegCQIsNEHCVSEOG0tSg+7gjws+Q0CRFDgR
9UgeffgmuQmraYKUmJHfuv/k/zb+Z9B/4aT2KtdQPyXiD3tOiCZYO+ZJ5sfb4KO08KtsgoC0bLZK
ZK/DGyNcl7td95OhIcefkSWXmvPjs4djX0ifJAycNZRpK9umMOfURqDRK4WFRpqjKVATKtMhRMKl
PEqFNKWVRx119G7bTVbZvrJvvKP3bWAkbj/5dMmDAYZVnDhcI5Dtm6WGiMy3sPt4eGeGq5igct1o
Gjpdql+57rKjT75HT8RWfcmVMx9AYmPlOUvM6tNHlR7T81Qc5f5zym4gZh7yG17ISLlDCy9xXgOk
iawsA242qzzX7WeY2n7yT8lR0DN+kArIfwH8OciOZX0Kwk3syHQgawE1zjnkpZVwjwJhRjqWGULx
CDEH5sJzZYz/iLUBVp8zAwYVisot4meKcpnjBQ0b/rLx1JMBk/80kGwVwUYlPQSHuCa8601cv/xp
OEBFaUf0HXZq/9gFhzRY9/KfB8HDjMp2oi5uWF68/ig2a9zt/Z7gBljJ6oOyNAu5Irn36C2AY3jn
qAwiuld8wKF62qMha/avF28TrlVcnk+R2Ds0T66HsNufE1+FnqOles7d57dHbI9upN2msQBR5ITc
KaiBOWdkdHAaIVv0zdWk6M7xlGN6wGNu4tXA00Jbt34J0y3vNvkzqQh28RXKxES74JJQEefIgnC4
l0DUwilnSyQ2ib3R+iSPHGdTskSSCjlMQ1q1EW6NvFfNo0csIC/GyXsQZ7OQWAA96WKinUMxAtLH
MsMkz3s8kdq+hdoW5XuVvyIZhTtRcQux4luGbMy2xFG3v9L4k//z56CPuSElNneS+piqC3KtkteA
NCGqUEh7a4STiU8gN8hPkc9ZcEzwOiWM02ZJh2JP7Qoq9xkuJ5e/t1DgGGgOWabbx4inHVN6R2Qu
m0FWbyYcScyKFhJo1iUFU0fNcw/kw2gcE+FF69jVMn9LD9cFjqIT+HOM/QD644SzC3OhIZ+sY0MT
OKGpIPtUspTbkhiif0q3C/BYgRtVK8NyLBXp6zmkHKYkDedTgtWr5qJZ0cGqw6No2ihUBe+HGsEx
PJkNf71hWCfbFonVs243uLHMs0QEevzBskpyecO/j8KCpKQr+S/4+/GQ2wF6eryXIFDSR2IFtlxz
PvluNYt2ukP0K2DnxV1OL1xHUiBcr0mlBUVCTPfHn5V+xSLn04VOcCquku5Q1ihNBmgrAgjN/WO+
v5tdjeqSqlmU1KHk07Zziu2eO8knfatwBcKzSIPltK8Wj2f+8pDtxcfOAdTs/TehDGiveRD0nX+P
yIhgSD08u+4r3/A++QiE9IPBsFYg9IyOXvS6+cRMU9QCDW0l3+WJdSHQX5V/IlCZSXD8HZAjOx45
br2yiig/JTaKeJUZhmWm6LUPrqOBr8MUjzOeTMoDwN4uNbeB8onoderX3rubXl5C64BtMa0oob9W
dYe6gxpn86IydyxDjXZHEfsnotjhObEWJBdE4j8PKB9oNyt/kVU2FyCUpxFsqkha+sOR0Eghvwm0
JEyPLw6DPSjUSCMQZFxtWxcspFK5JDYrcKkF3Eb6SsX7/xOzw8UvMVy1pctc+z+vMP+E2nIlc2d8
ld3O2xlQoHhpkm1auxU5MqvvchPWawZw3Cl9buPU519CvkllGXyB9Pe0kNIsxVYpPrnAxzu/ATEv
FvIfnQ+RDwM9ZfU7ymjGYCdAIqNLMJHASZX8UbGWsM1EPNXCK6fd7UMZHBGPd+bO6KUAbIwTbJ2B
xD3F9IIfYXyOCP7qp1fCWZFVN2fMv6Eb5afMtxz9lC05Gy5HF/ijLw9rcU763ZXeO0tcZVwX0Az9
inR2OnAM0oWyf4we7bYgdZfBuqCZscTWX958vvOCNb3LvjNr3wIIlkYD7/lWJwLd8D/bQ3cgeXjc
9dO3J73z4adi1hfkpZoZTm/dTRoV1DmbXn5HAkATv9nKq3Hy53xgzZJyof8ZP6Pf5lSKePhVC/hQ
wuAcr9mVxUYB2ffMbYpKqVCsdSiiP9vJAUE5GVhC7bMKcHlayrvaFr2+9xVh31wK0s8rQjAmxNQb
iXxEU3/0BEvHIFQxkixNchtA3NqceRQLykRdZERAWTzG87RozX4PDV0qyXnGj9f1c+xa6zFQLtLo
KuifsHL9fpbp0GW/yoCBgUtdOBLNRc6dkNfWtd98zouJSbA1XTJ3/R+NAP1SOhflQy8OJNFgTGIL
Ym1e1akt2rn2HitXEw/0KRdMYRxKOPU3CNh8Z1gzssOooiysbSArYlOE7AYbi7I3N/5ZdIBxTPQy
xc5HfF18PjzZp/JcyQCoO/QSOEjSp7T8knkbJOEmdf+iXfkDnIweaKL7ggA/r6TB4dBVXJEU72Aq
i8kMjxLKv8o/Xgaq2ZoHXFnLm0mm9Wz9HetdzZIyDvjpEZ6hxId/9IrPbviiUFag3MENyI9dkA48
evPrNTxM0iauhPUkwSEzkGlqGM5+dP3XUx8m9emsHzMAUfjAMuA4HvNGzqvszXOczy8ewdD05auh
ZTOEXGT7pU8HWSmYQodWRjVO7A41IuWh/I29TbTbloajtP/EinrmGeNmHOBqKsaNxUOTtzdYOUO9
8B9N3IQeSb+0v/NV6H9hVbNYIb5kTYn5BWsI5wTRpw8PfNYBDyftRfIQ7LhmeXbLD3Tckp32KlE4
6naQIzmjwAYhOe2FMUl/+b1FO2d6H5qpLf2fuCPoKUZvBD1CZPVfJZKqtxUmIpLnnBKA00rFK6//
MeOSmRryOScZOTaEsWPRExAG8hE2X/PDW0eJU1ynmnN4U1zB/uvHOFBsydLOeRYG5xSMpFNwAwOq
bFH4E5Kdl6tGOm2Rb9HBSVy88deSakICWcuXLhLoND9vKA+IY+aVMAkryo7ZdTn/QuFy6+0E7ZYk
qxIaQhg4wnlszop8CKmi0lzm/5Tz1fotzDOPpExQQSpUKGkcI3CTLcuWpt3ZB3ruRC497iB1hyrk
1pvbRt3p4rPH6ElLk89AnT0tZdukj6CQKGcSFmA6ODuh3Mvo2mAWRDXfuIAC2rAJNcr1jlG39/jL
oJNOT4L5CZDXRL99+5TlqxQ3AC9nicfbRGOJR0xflchv95PHS9q4xIIhzywQuyVSx9/zEDG0MsGY
yj7KVvF3rtMLymPtsnxjcLJA/NFnr2JCcz2AdOR9wIpeQpdJeBWZp4FesfWhjXxX3jzK7vLOiX34
WW3PMyZ2i5rRSW4dk4doJgh99GIddDLYvLI3A6AF1d8ahD1pV43HPOt9OCRiM6PMjryjfzaAo0uJ
AeAL0lcedjRG4ABWlb+xvJc9e5ABPyEV67DoljoFHq2Oix81EHfz+JREEoK8nBDUEBnK35aIAT2O
liAKgDoQ1/mwExHGoGyLte+BapcSDTVbhmTdOjA5q2UAaimQCMBTZVSF/2r5oaOBL3oO9y1Uzcz+
GsV3CAeqpb9qve34cCfvaXIjgmaNmDgl8plG5Scjl4gINPXaEQzmERlNQAjocmTku6Z6yyk8J09o
8D0Z90iiO+7RoNsvTOBc2wSosmsqnHJbLgghAsmTYe8xQzthhIqaMu/ylni7Cq8d0CMVZjTZTBsD
RPIlf/i/TYfsot4VGs2EPV+5inAHsxuCNFn+F0Iy8PYLIgD8egr2OZc4TRiSZ4fmUw7p47lgkytL
5MW4aOGOMIatwvRLy76Vg2LYnRvY4WUaf63xJ6B6l4KGL38zfvOVItTyf8PuhJ9IuGIB8D+E1EWG
JvLhtNi+KUzmYOHTQMO/7zCVBv2qNobjxAcgGTe1OrXez2agXgZ1uCsVmEzW4w9imaaAu6i11Zhf
QkLJWubm/qGQ0gQK7/tQ5EQ96fItjd99SrwXPuF1QpzUsG/wWS0MeBgCezo6I7AYVDeDDuSdKVwV
rl7coPlXnNOZRfUhr4YMHoxyp1mk/l3KDih1FfNChR39v9RBjiRU0hZJWtxWlW06CRmMeYC0Ct3e
UWWN4l2XYZdgMfmzIbb8F//OJb1PoTuKA0gvr9Un3OnoaKo7RDbObWvgmh8f4rilLJS9CpYxJGMI
GMeneIUAq7UYsJGW25oYMIwLHQToA9jMKNZeDtm/4GzPlK8C35DOp1Ajn7L8l9U/CHwS1t5K1chR
Q2g5+5vVEULHfIagJIDrVngPpqulbwMWP+81ouciOGCwdcKuRnDjudCNaDH6HnSyanXy0fpbbF0T
9R+UDPDpwMHCkAszUn6HG5L0vOJigsAGaBfnwLaVpG91knPgZI/gLjA+qXYdNT4u5wlVJvY3Nb/3
0k9orEH/cbJ7EqcLx02+SlHyJP6e6s5xAbA/2Ckae6I+0JSJH6OEL2dldIC023KDCk7aOiiA/8XC
VhHdc04Tzt9EXA8CEoCbrVCez8jBlCUqDOtWDreMehUDuxOvtcS2xssCf4EoAy3PSsQdgaxpHwck
oU3+ZYxrRywYGv/j6Dx23Ma2KPpFBJjDVGJQzlKpNCHKFZgzxfT1vdh4k4bhZ5cl8t4T9l47PFkB
lfcy4souMqbg2G0arkHjVjS4gboff9dzji+j/eQPSx3qVja7jCnQuPFlNDzkHTSEXc38t3+1TrdH
6YVfIO7ey4m8Gzfky75Xthk4fh7jQircMP/rYLv1CH0MjSKhJih6WmclMhW4R9T6TklVpqMTkXLk
FH9K8YgfEdCUUCeFYTnTePiMc1TESLLoR2tiYpDbtKmTcmaN9G3Sjfcx2Jm1M+HgL26+oCwSgSTw
GsMI9e9AMyKJHLs+oWU4vAbD5bNIceBWAxz7/CRw6uYRIyHKoTqC3lazxIqmdYD2WQe/o9Eg4asa
OoiCjD7iKiEojREICmrlI6qeg/g5O2kQoyknpYAW9tLSHMIJ1duAtG1awMgioYVJSmze6lXZHvCE
WcnefDfwP4+ZkW5G5aOlOmr9bXCP4tO7X16ECJldf+7kO/Or6M7yH31NFH9rIKvD7q8xoYlhJ/Rt
5hoVY3sCK9WIoTzK9on5j7a3iBsEGJQQE8kvM3XBo2FKO1rkSr62c8B7dAIVM3wkHm11xFrYi3US
8zxJKd2QLUnLaqXZpsoXf3H6wUvDlDJ7qrMRknpWv/PTFeaDd8336agb1vDU8OOp17h5aerCHtUT
u7a7UjyhClj1x8gwp/hKMagCplDcMbEbhveDtm/lVSjYCWEqi+SXRMlOv8XhHjTpdmTRjjxhOKPt
/mhOaQgIiggBAq/t6bc5al89tcYjfWBvxqJpj89Q2xIfVnD88iqi7UwWHfqUvTXts90n7fQivrC1
YZINhc51kLw3fJmUpcu3cTY5wIlVGEhUv79ZylsS4Dn3HcZOJOcbFVMKuuTZ2fgho0D3px/LZNDX
cToY7rt/WhYlbx2SGaAsqZmRCEqZU2B5YwItEOe4Qz0xPJRyS5SDeuQZJN6s3dBboi9JLyzEu2kd
t5cxeSEGKn0HczYp3gcOOVxpT1lZCoZNSUHHeO2vNOfjFcIkIaeUt9pe7zdx7Sn79lG8uQTmDAte
x9GJCSSY3y8HNUVFVulSOnNycMehxIBrxI0Li4wQSkBau5YTgR92j3xXpynSMBY9fYS3Tv+PrBoi
kiwoPIy3JxTcnAAOIgnlJfIhIXmL3Moe2Bii6ArlDWYr8xiu2NQs5/nWSlb/glkOXvFvA6olfaCv
lsDvkctuQ1OLAMOvs/e5nb1EbB85rT99y50QNt6W8DMfKBDNib0mPAhH9VfMmZAtlNVG/ETRMjjE
63J8TUu/suMvWrt4XssOG0t1A4GlOY3RgQgDxs2AZIwVu3y8N4a0aZpNQXpQumJFUlx1bOF0CXvJ
UTbVfMAfuAJDKsxZAx/x9e348DWKMYQOhCaNroOwnqmygEvB5bdAt3TYSKMEqQeHmJQw3VqxIz3G
es/yhigQHiNhOd2RslbiVcg8Xsl+ZvhOzREPBKhudRv2u5DGmSxMcVEcOfA2Zbyp2U1yfJrBG0mF
xEyUHSujoVUtYDGwWbrS5x7HFWoD1Am6thaGte+f02gT1hdWF0QVyGxBImZOXnmQYKQPxOUmBpLB
dHWKC7qIpcKKAlGHVAD5caE919mjVPaxtC7JbcwcrP1QyI4YrXBzEUSlPsXmyXo50sCCQXfk/EXt
2v8QiKXiRFhV+Qr8Se6Ve7yQ4SvlXALzjfdFdhNxJpM2MTlXi+ZqxT/+R8A0LoIfHDMKksDo59RJ
tQEOGZZW4JMDPc+bpUPFSONTE1+TtA9OE3Up2oXLCbmruKuRLPG6rDWaBZ+iHRQrw8aEvEpsYvB8
kJeSQQQpsb6lh08uW2YsKBbDZCX5p+YJlVDmwbWORjReGo0gmm/FsK1z8ew/2YvIRNJSC8Ig+kYm
UzCga7zwr8k+pawm7YNo1kWFxeoLIwFGg/9bSpXvqIouLMQgw6JBj/+klyYfZ59tv4yFbcE6+ADW
xUUamHxO+xYTCqczoX908WzVZ76hHbAESLzkm8mUDmWPolO9ZnSBV2pqGnZlYoOB4NyVnCaBZu0V
3ZKx283aw4kkK0BByM0S1m30lU+EFk+8f5KZabyNNROfEJ6zuG0+KZLa/Accwrlz2oP5r0pvS3UF
f4PuBybxskqBZyLD0Zsnyc/yLj8z/azPzc88rOgJ1sbLdOK9s84SIT0X/znIZwTBEJEZV9KG8kbU
e5LTr+Qhsb7pID0xPEIIDbbauMmvR9TsuFiZg7XIO3DBUPEnh3lghjff2I+1J5vwcBn2ppSy8h6y
Fdk6g7z1YUdIleamrGzLseLPDBa4vavhryecPZsxmi5GQoLPvA7Nl8rrT2+tManVvYG7ARd24rwH
vrje6blzmO365SaqNh2IxZSFLyswArLLS6Jh5l0DGH7rR3NEkkDvxOLWzC32zsQnEEn2G7J0YmDA
tfj+4DXVc65JT0GkU/jnt1ks8+wQZMdaO4swDbR7QY7evj8Gp1je8Kmy6cPCVTECM/4wV0YDVxjU
U5cH1Thr7KTQkMreNEfB3WZhndszqo+B6D3UBrIUpl8KK3jqLGvn3V5GZ6wfRgS+SLuzV8GAINVd
nc1QFX0Z8hlYbHoY/S9kLdGsZLXWSHMwuzDJx2yj/irGU5M3orlWqzPPMf9WBBnj0SIfdZH+kxEL
1h/zLMZ0WjxiPzmpOo58FL/17/ph/YX1kqkzIBF+AI20YG2toQJi3kGOQwwfelwDT4qjTfTdr7lr
EOtY7LrL5ouBF346K9qUm+CnfnR/A7IYvh7sA989QvMvSkaa8ebFH/QmzDOw4y318Ik1F7Pdi0xG
OEthxcGOp2LebVfM37sMBzy5QVACN82E74OUEkykSbuaBbRHqgFW2aj1yVXxt+yjykejOUxdie3B
5f6vQc+IFNvYclIa7DR95RHrQOLqfVf8tY/8C+FbXfzWdOLaCAu6wMaE9cdFug6XvfdYPhS/GMwq
YD6Ldov/C30E80J+3sad5VJP4yxtqJCzH0RwIJ1ITaKzp0+Xo5dxBv5CzPJ71cPLCVxCuxo4wUyK
OPPyBNeRtSZmMR6M5Vw9Y6axPP+ZYKTkSWcGNQgOjmB20NTL3bhE2IUsYd3gQvJM60sHSMFIg2Qt
LGbFF4oVltGG5UzUHQXt70KZSwXiaRREGT/qJzWkj6C62ryHxa/yj3/PeMr/sB1Q/oMyfqOE23W/
RHk11+ipt/P0sGNPxjrsryx/TN5wHJF3sSQHxJN/tJf8HVn3Ao7ELNEJ7eTOcwVbrthwhA/nj3RR
Xrhuqbi4MyY8/9fqU5jAMK008iEJTeghs86PR7JDdqpfw0dMkAeJgw6G5capjHuyY9np6Nv8lfKJ
rWGKGoQ2eGS+YPihdWABC90y7I9D5VrgLsYvwhs0Mg1TBeQedls0itTM5bLOvpN6gzMZRyLo+5X5
7patxZzyTnwWgb188KFtbHosPNWyLjwiBdGzRT/RLRec7k9tnghI+ydIXO3sH9MLqsy1cuJb3ZLc
dEKbxZhJSrDUOrgMIv+L64Rvpt1E2Gkg1/xPKCZJuLibPSmTm+wXynC35am+yEdkQSoz3GnFVF5j
jDkwl5+B/ApquC+UCO8bvjjcq8RISj0Vf83g6cmNjeMASnwC2lX/F05r0hpavulsXa7GHxA+xrna
oUZHEbIW1+atBKX2027Ma/jF8TP19/aruTFonh4s/NkfcbxssUH0ks20g+ZwZvUS3ECrj/m39nJ8
9W8mZUv/p4JrSPf+Yohl/AEkwdkFMnk/3HPH2PCLCnrM8Sr9ZTeMeDOX3kO+xsqau154vZ9M2VKq
dZ0WBIJeZBfqKYlZIJINhanU7lbtB+Htm9w/a/+UfzGlKBpdi1Ut86CTn5uecikM5ztdfFpe5/Dm
caRuusw29jlLoW1KVgHVdYQy8zKc5VMfe/ruGw8ixyO8+6X+qa6jNWNhPC+OtOo0LhJIkS3mNpYQ
kqP/CMucJL0lXdE5IZ4D1AHWETvzL+AvWfui9O6Z5LsfWAtEssMdnnm7/BU85UDTYjjqkbzyDUei
vCUD9BcH/IZJKJ+yk6E/UbdcqpNN4kRmO8QXsDlikzc4jV1/WHuApNSLQCXxJ215D99Hnpld8605
RbfKF/zrSLBfIz2EzCAVW4cLCQ3shpboySIaPZXGi8P0xSv7PcQZIglsau3dmLn9ETkcZBRv1nXx
A9X4bR+M8vbjh9Gj6h//lWeK3gPsCvbJqXFSBir0xfQw/jAD0TCUyBsopX91IKyvCtV3iT7qwBqz
GbdMld83BG4Y8L9Tea8xsOLR/sovkwFI9l4EW+hVzLXjdF2LDoqdgczIoUHU+ZSG8yRjACKzzT+X
tGLxuNdDqPa+WwNf26mYoZBRGs1DY4UnHmXhixGQ8V1CYhlYFhTaJbauhQH8Y6QAqi+M7qjncwW7
QfUaZ3QLHX9rX2ZDhBMfsZQPVPHfsCZ5/QxKpIHWZPa+zeEIZ94bPySU2Z28ZI0AGizsEisiSC5v
cggXkN0M53aDyHctbLD6gGciukdZa4xCIVDQBdqhzBRuFaSbi4IdaSVA5VisViFWnn5VRit6Oc5A
bi42aftkw9iPERITh5rjgjYA/MW8BAtXDGKRIIOAuYjbqsXh5LVgpzPsAbSFOwLRIQOQc0BGF1Io
dU2ebTt68EQU7UDJNYSztg1ig52ieCUJEHE2qcjA6k3jX5c71tkSPfp8Xcdjw0QUG/jK/2TsJfNx
KZUnMMQo5jqXN69RT2l8hnLHffh29cQtQqe6ybsmosfe0UjGr4nRK5xP40pTgrAAAlb1PrSmQ8QM
uw7Tt3uEkOMEOgrr6QbffzD8lHzl2joIdtLI9FKdnDgko4KWSXZKjCAmG3uz+1N4BeoPJUG8LD6r
4lmpx5HdBXA+tcGMtBheO4rCcZ0cwUAzL7ixCe9R/V5ROQTCDgHg2/8ERqZrXnmX/zXjQ9BO+gfm
iF3HMgHWKDJT2SV0Qoa1PYExQYYYsVThgULzMa1gd+LPncEHs6MhiGwJ6ysfmQSGfhGfmaMP3Q0X
zFjgy57zkeNoHdzYg4n/fMLd3eFXxEG+AkygulRwSNJq8N4nDYkwr7rJjTTCH17W0naWMWIl5x7A
regySZKCPePCMfTaS/JE3vNdJB8y8i5j2Q8vJbgDGsygeQfLpt1giuzOhDYI0pYujE2LjgTxwTPM
gHrJ+W7BAthMv/wr6G9SDPNL3WHGNte/xzrdRRdfdQ3fxW8lTzsQtPz3SKmKLAVL0wKdFeLB2v6K
F58wbAx+8GPF2DBULvU3M13AwoiN0Ksw4M8ZPq17AL7oXsKjnNpTy14CV+slTg5gQwcDBPDD6JyG
HJl9GP724Wca/kpYjrCc3PGYjuA59UvIy1nsYGDxY5JKTZLpAPzXbo01102DKsGGNmvqNgee+MFq
7tqT2h065UFfKekcpafqG5QoVQGPYFP/NiXDv6M+baN2pWlP3o8clCSk2nFH104ihXUcwbQR6N6e
Crg/A1xN7h14SbbuSYBpvixW0CALlwZ+wS/EQ81GvzDwIvr5czqZd+4rKib0OpnLOzpuLOTWaAsA
xRp8C9i1ltOJDXj1mbP46mzUB1K7LFg1L4hQWHEGL8HgsNvih/nHOW5hAzA9rC8y7sqc+9etysOg
cfpAVKid0pYPOtEFDEF3EINiLAmgHZJFBICTnAQUNQdgprRWxg6nVfBBj9LMP4MYX8WeuCLEggit
ic7DEGMsWbBEENwSR+Pa+uowxBesVKvbiOrD37TG6pmutW8zBFK9zR6ydpZfA949A+AFtjJS62Yb
PY+Ild+ljh51NbLeJkw5kMhCuWqfwYg+eRn9YX0EQp1rNAFuTqbZZ8fagu8XCMapJtbkiuKJ0tD3
qssrOAzjIWDaw5x4EbawggF7YnhgcIX9CfPgazpSDHPsxgeSTHTcw9cudbvxGoVnzVz3LNhNTFJ2
J6yMXW3HnArYbpJVbWdUpoC9dYaK+r3O75NwqRB9cE46KIlEKg0XUr3SeXxmPBRgv6xNiyvyPFJT
KHAGaE1Su/tk7kMuIrYIEuYJBR3sFrXtEi1Jbaz7FXqU6oMSf/xrvvw7GR2Vw1aUO9f0DIasGBX/
ZM599Xt4EqiDNiXnYfRU/swOxRBxpSuZu9o12D6Q2aZC8FvA6vwz0mXJ0N+xjnIEQwJFJSSeQ+9h
Mq95FuG1Ug70dGoMFe0Cv61/FMW9ijvrXf6wVSNYkZiGZAlI4Hu66X8yqS+aKylQM5jN4bikv3d9
qYDr4xTiTRJA2U9OO28bohvvi4HpgCFCsYljdOu2edZ5Y5d7yHVu8A8i74Hw4PRZMchpwEv3v8Vv
tk9eNNwAuhTEhOjy0BiI5+xLumXwPn/Q+pMCysiInpyJRRUsIsDUHnM6pu4Osi9zOf6MaGl9VAeO
tlUDsrg81XiaBMC/CTarf1JsHzcp3cm5J1mLGNM3PhssGb+srjjOJrdDfcXzcDGDfU5ePU+rQPIb
s3l7rCDVRDthFbCB0cJ7x5CvY9nDayaBBvOCTTOPGFCzz6kfw+7FA6rsmnuIauyO9PezsTbshMhG
W9Vbf66QAye2QcKuBadASXfKNuU1tVWYxKRYIKYBjBacqkt1ebPYD5HFAnyx40+54sZ+BEQwHQz/
TlQ7dl5GuOkmHrdh5zVf2jPR0U6sAv+QfcnoX785m4kXwE+zUAQGfnvlyOuI5oPhwOL9VzyQBOZr
fZMd+mSNroEYHetbVEl3XQK5thgzbkQ+wZPulcVxcFMmRM6cLoMZZsF5S349NzRct5bv2N8P6L2X
Kq+M6gGqx9mverwwjjK61nfMhKHEfQ9D+nt6Bl9sUTQ4Y8uOwRJ/1DNiCE0shxMcjGOLFVh4zbXA
wG/W/hF6QRgHV2m/rYVkk6m4U8vUEbHJYuSK4mXVf5ekUlXgXvIKUbXpROpziCP4cfkjUgDIoXNn
reEyO5JpsZs39KJzwTmTmvlS4/j03z/BMI/imm2FiTgWGNQWGy0BUq+sM16f3MPbfjRdNtoI6cWt
wkBmZqodLYQ4nywCkwlw574x3JaPNkJ3GX5Iz+wgNV7ZYSWAwXMJAYuESLZ/yFe2FICH6+Z9Qk1Q
javgqoKQYcxyIWEdYaKhQCw9cPo3xhWsW/jTKKuJEgxfaL+ieFeEBTN3ztf43wRIVP2CPQE7TyDA
mgU0r7blCj/aWh9X7XRqcOPXyzR25HyVpWfhBm07IhOTnRKhGcWKi9gmeaVEZ7aSKQEnraQp8xTC
58hY1KX7aOAmu+sB0EHtlIzflbAl2z3gB14IArp2XG5bLcbp6ryvYBNtznJKXMCNMLH5bz9akxsZ
ho7BF/vDCrqIdpBsMK7cg467f5l+knYjvJdpsQdK1bx3EtFixYEERP0ccunSQUgbvn1BmSuxH39E
jgxRhf0HXelNnhYjjv7vn5gfgXkIiaV4HRfY9QY75dakN0AwVX63waYiq/4cdw4/F58g82jGr1wP
fQ37HV0K9ymBi39XitiPilUzp/RITe6FADxnRdQCkGW+Yap3rjsuTi8jExdqXexJR/GM5wcdqfUj
rNpdFO31MxGOFG3dSq53KpFcAED+WiiGlxhZD3GkqDe0m+mobze+k2tpog/1MhdfwoE3B27aWqYq
x0IJGAaBP96SfU0GKmunQ8RiYGGXOxl2xtq48WLcDeNEkV9Z9hQzFvf6xZYfJ/zhoOxll88UTQ0e
u+VUuBMs7L/2NsK1BS58RVaJMITUaXfwwGspp9LmEKi/px4qe7hDeSyiJW1xEnjBRcPa118IvEBl
KnsifdqnytRF4nNHRlSTd7nqTTzCrx7xIMqVpyFx29ho3UaX1XGqOn60GuNzy17UDtASaBEYUbc/
vysH42f+NIy1fAbEyRoK2ZlCGsH5Ld4Cw84FJAWLVsM4eE2FM8BTTJtD4GDcPjawO+trp31YJ5kN
Q8wJI5tbDhsCHcbFdpDcFmAT242MtJ4W5UGxST7GzBHYavBEltaaozLx2dpwyi+wc+N47vEUQf5w
/Bea5WuHBjoqP+gUQrxdznTixOgCG4A4IXKW6HaML1naLgwfYAcOc3aG7Jr29bNnInjkM0wpXxfZ
HnILZFROS/V95++s4Swt1f7fyJhjrWO5eykS6pEFv8BxmERrbdjGsMTwcJP32pIv4hmkKaMug5PB
QJfCIXnv1JFBCRXitKLm45fYHpkLsmzuurShVtpPkaesWRoHi2qyrU95jxH7vX1HDtTCw3AkC83i
xp0bDAx2KQCqr3FE9YsUAm2Iq3y/z+O+hmazRhzOOgM/OkXGjgoXwJu0raDMbvT+1mV7ifI5sssT
pre+PMGV8/dZcUBVX4NPufonXnwjh6LMvN3WxEtgbQnLgi3RImsPtvqvnBxqRtq3uHsipxfjH4t8
S3lvyYwV2ClmVC/K8w30CbtbYKM9x/4E9fMPxOPwL05u3EXKVie3asZHrqHQ+TSc8qwPRyjBQ51r
To1Hc2SlCgSjim1lOmjzMqV9vtEDJjPoD+SyBUEBiz3ge2Kh+GZznHMh5a7cGgfxL+8ar+exF06d
bxI7YawsULCpD7aQn0z95bCvBCfjKdaA8s/C9V0XC1DdO1ZiFc8WexbQqqTtFuUhBEJWSaAP8taO
61t0YL1TrxJ+T/RGAIOnX8y8OGKq4+9r27rSKRndx1v0WnwDdfQy95G4l81kNb8hiBT7qXI66S/h
YZtKjpz0dwQNyQOhvHhkJvkaTJcpRJ0kMV3YICVJyYuFVXrKBbaE4rag4jSGk2XgXwJ10wY/fkIE
DW4LAVVVfY0ExRFBhFFIP7Iu2DV6acN3Nbpz1xNFtps+w47RDjmvwebNWdl3P5myFsUvSXwg5WUx
g3IZ6BsfF4Nqf2NmHjoZGW1ifkpbr4W+E3SHVJfXZBfbqAXXVu7i7+hkfgolvjZKZKd0TploumLl
FqhmRPMaAZALoQ1JfzlfrIqGKDJbXM+yrfHyVFRQm+w1f7m5SULJjHRdEF/b/gbGOQbKS4+zlFC6
gFRDIzGd6vZiWCfWxqq8BAwP8cmsSA6AweDUg81ANHOpEDpGYPAQCk04EeTg71O4ah2CSeaHphdl
1wKBzRvKyimsVybbWdkpwvWg3qcKN2L3Xqcj1Sy6iNad8ltvPSeVp5nRko6cQH7n16kHfqij/PNR
YtXFbuD9bfCRlGQ6YDxR2k3Rd9uIpcncfqOHCynzpURC9AasvJzwE1K0WqaTN773Dvac4usgvQ7t
uFS15C+j9SkSjhR0N7KUuAEqHP0sYlRupDkxu+WhC1AcClfBD//y6my0g2tWszUVmoqMl44xc6yi
biWWI/+0ANDhNMqNVfOOXFPMeVp8cvm0haRXD0GW11Hd2ekzTkM3S/664lwbX1YQnATwV5kZM88q
kNv1vM4EBCEBhc8iWAdTYfGqorzV4Vkcp/8Hx0/NZyP53vuaDA/bi7Cl3qz3p8VUNTkD3mWionyk
EoqkArMdkaOpRDVjmPag0alnRGsQHZ2RlVOsVZ7aQprlBB/ETsoMl9Nh0/xj2OCrNJyFTaZFuv9j
vGacE/Q2+U4GA2jmG+ZXoDeF4CflbiHsFKubUD8jbg+6S0vYCMfxL9Gfs4t6RMcP0Kolaog6vOFj
z2AEmsKuJBhtKGHHpb9GfZSQW0SnPvgM97GIg1JeBaobBQCNaKp0GSw3mBS1dztUlNpNWRu5O8X/
Cm5sU2CTRQqyRKBX9NCoZweoYzrDzY4U1zwZN+X01LjABNgOvDaEoXHxhns20Ihd2LkOwm+VJF6p
aAtNjODTLSLiveJHL1r8zSFLpE+4ayqMFSJTbIGEUFEjfUa+6oey+NK0pdCf9Ww9HBHdAc3mzujR
Mqin9/Dda/w1D6UTsRc9QwQ6knpoANM315BdUsd40mRypAQb4U1mkAA9Pj6ICfz6bBagYT0ioVhy
yhm8S+fch/hDTYd6N4eo3uWXpn/oFeqACpmRGnpkQRCFnJjIw5kF4mbSKWfTc5X0XN52QNp8djYQ
6qLXoh9nJJvfDfp+7UDkBvHFM2G/2IWcNN0vNHs3YrM7IpWyUe7A8aaf9Lm6Bf5r25LDnu90/Two
H/Hd1DDt4WYMP5V+neX7YvyBVoFXRJTX4JwNY4feRNY39b7iYjZOYgLvgbuX2C0eHhRyND7oO85z
p4yq202fCaoEfd3h4Gcky84FbC6p1GcKOCiw8IM/jDUTkanb87Khtd8GLtwVZS+dOu75w3Ri0jCR
BiNRv1OHtyYreWWVwR9izJOdVcmJMi+kEezGgzJSNIGvZkqIsx6JzkSCgt0GK+uGGjdgYBPS8kx8
ABzfoPGA8lZwipBfor4D+Yt9Xot2MXNnUii6h+DGiG3QGsg7kX+Tia/wMXYuet69yOggXJff72Rf
Gw8jcgzpN5/niwosZtDr6ngMKRE4TWtaJQZ15SEwtsY8D3pfkuokwpMqvPfk+fk/EeIFiVBrSi1s
dz0XYLifIaPWyKCJ/we6cBi4Q+ZyhbeijWONywrBzXQNgBJPzaqE46AwdUYnQxHdLZJDig4a4Tfc
l5G6jEHDOxjITmNpmIKGZ0RnEf+5pfATjoR9UgALradNrC6fwxujhb5CBj+8pIjMIDYh8p+K3CZA
ZWNK7CgY+Lh+NrIUgyaNNJiUQJGBWhKEXv2sydVpandCd9wUB7G7p+0mM1hhMLsmBE/kk1c5ZpMG
2gClICk9FirjRsOXJiNkYm3GAMbSMYlvwgZJ0KH88TdS+E8H7kcBiQQDb6aOy9OAUzNsayiWdcPO
nf26pJLXlP905j30kbGhLxCtwzBRh20KHio0y81HeR2TLeOS6tlCj3RTMraoWoASQ3sIVlP/I+SN
m/Ie+u/KCwhuCFkhc4gz0OAB2rOu7x/pTIV9n1K031ushG9r1wWvjtwfcUCdtNTMOcqZuW9wMDfF
xZiRQsIVexar8jeYjoi3EemUyGsBf/BkMEVW1Zs52AFyrIuKriCXQV5wIa+YY8ntt3rvjrX8z8Iz
op4F3WMCgkxB2ioiD8s2RoDakntVL1ilKIxEYwLooV1wJbfipY2PncHpqYKEBMcGtXb8RlPNC2Tt
pH+K+C/6zeB7Ouptyrb8WxOOyvwLDTV5XaWMeZhtANMzRD0p/NKHHK7V9M349DZp68wQMfgsBeAR
kEJE9YpWjb1W0FCjJT9y7yAnNhrkO7cyXiWqY8UfBapIqJfUKP60CPE4IJjSnZmIEdDWlzNCP9ZX
b07dzUCI6pt5MPe9q6GcmDxN8wpEmB0gk9rRq4P03oQlhstLKWxi5SHPL3GHi4DLXXvT0Uk3HYRE
1RZeO544nMDQT8hMfJbW6qWQ7n75wSrDSAdKO1T7Aidug1Hb+g3Du54fYhkc8Cs3/xXVo0GH5c9f
WvGryHYI1fS9mwFVw54Jl4J8L8G2kXgkRrP6NpCwWzu0fpPwqSVLCdFfDi6dvv2cuxGDIvwrNd9g
a7yEdpsObpOyzmLEIHuGshsYYM4RVwjNy841FbS7NNIPPfyrUs+afv1km1oQ+w+8cqQJ1s2naZzi
jkFij2OFwuCoD2dt28jrAHldZ8vvoyHfB/gY5i+jBofGgkdmWqvOKK2UHUeeqWyLc4+6RomX/b3s
Drn5akFc6DYfS3XQEfrsGKFJr1G46t2lAZMyJPgzceBgiX8Z7BxAtaYrWfIIr85tJMsstNGwmgsM
e+gAMxZ7RQPm+54pXhBi3yCwwFM340TkqzQvELLcs8ZtNdwtgNcbJph4DtxcPNB9MatlnGfykuCZ
8I+6clMY3nK1HVVoTsp0zeubvHRb6OnSnneONZr0YcBNWdKZ/mE4bqK9Gu718f5uvkuLZdNGpusc
EoMcqE2AqvXPMP6RDB0Jp+HbQGECYxTEITJXFOAqs9G7GuDIvkQHKNLWgq1b1F5II+taNngM2B6G
dJLfF2wafJahvOsZbc0HcYn3wETXvPVRkZuQbxHosFFxrWZjcM6CncidDAEUq9FqcoRmneg2pU/p
24qd+ov2SLSAOl/gl5d/Jtpy1ay6I6M/BwQSuM9terxgejacwtpp0MqMrZLuAppoJybFg/uLu2Fs
vzGEi+kG63WJMbW6CJk7qJKd4tqF/4+me9uGdlb9hLfEp2GjgQ2EKzsfBZbZnsJjTiJxb1w4o3b1
w3NIhNgjpDNYMZ5Up9eAlqMHvkiT7BXngW2cQ9+642ATECqFy+qhMrh97qnYsJ4PZGWh2S3oAI9v
RHDKn0/3KDVPlWXagF23azdAkJwICUn5JiSU5n9J/95OBzpYgePVr10Rlxp8RqRU87ej4NzBZEEA
aPL+7JUrghwT+QLbLDT7RX+rtWNM6gsDoa1cYLKvrxaHIru9u7ZLGdByG5XWUrHWzShCZnHq2snV
f6V/RnK3EuSF8HxfDHEhoat5z0dtgPkJCfI5c6jHpcWRyxBfn8jQ/r3hVQluHeCoK7I7B8cPEckt
M8oVLqJyKXz03vgA+yDb8Un9Y9xd1QmQsT++4JIsOJ4H/pdpZ2FBktKazz5qXSH6qg6JdsvCp+T/
k9FqUyH4fMmUD2S9mqvtUH0G5lOboSmjZZdrHEXxGv67I7I1WzOtGZoV2z91OdD8M9CoViwuBqY2
mY4KHH/iSc09mVbspFN/4qK2pxuHp4pVGXmT/F609TFVsFozvNmZIsdvMvORt/Ua1z63FD8yajS6
43HBDeUm1tIwVriYekRg2YbFxlTvhXZN4MuC9zxEdPQkzlY4vHgqC8UD55En9+GGW616vS8Mj54t
f+gFWPAR32MAoc9cF6bN2paOI7VWRF7u4Bo80/CLh7ET7tlwN8d7fmseqYAlgWEmz40PzxduLl1d
8qKMAJsWFFsqk6qHrBYioMPugu14+54c+vkKUnN8EQyGgfvamuMc4x+tPjNyz99bMlRFZZOtyB1C
voPj54plK9kyroxPAtA22emOobE3vyAqskQrFbtFPrDAyKi5/t9g8wYL11L7reoIvv23ltE40O+P
PNvPDCjeJJ2MrrIZrvMOhA7nmCKfBp/MXDt9E3GwHSuXjMaJZ5HiSJsOpvxJ/nbOA836lurUb/6V
gZdwOyGQGGGKU4VYHmVdA/a0KTaolpBIpsmOsXT/KBmxkVbkvbZq8lEzMPI1t1b+woAiYYJhO+9K
B7QuioZibfUGm2f3BybY+bppd8lB0b9BkS3UeWDA3wjiQUGNWcGD1FjH5o7uwUJonn6ScYhuuZs5
BAKA3j6CtzAhpJos0FXsf9XEcs8jKdm/Ei0O+O4wPrTkpXGWs547h25DBILweLMjXQ24HlH6Sa4l
rwgsGWqv4N23HnV6Zrv9GovL//s9bGHJubx2GQN2mrdoY/hrVd6P2FjbaM438lHp4WAUX83EjBXX
JAayJ6gIMdsWfetxInWIm+hXo2WfnhQRZN1f33/W1n8knVdz4lwWRX+RqhRQegUlJHIwxi+Usd3K
oJx+/Sx9M9Mz3eW221hI9557zt5rXzT63onV2yXNne5UrTv1QxfPDxEb8OE9d9LVj0ilcDqTKqGB
P2lY22iSkBygPqcGZ6hj+Oq8zNOzXoJJpABO4BUh++EgfEJ1QOu0CoPiwu8pPBHDUoKSmPDIFVdG
5Hfs9OYX6WoLNKiuMPLk4nlyjb8G8Ij13mFxpVVtsZgxdazALW8oGZhJrczPh699E9RKPKtEV/SO
1V2CEuUJBuvjln14gq/dQGdVqGhXISqsFOO28Hx1vtE9w+ajxtU8xy4/G2MZ+sbboUVKKUZLappu
zHZLZaAKshLapwtG7njG+MaTI2mnOnSw9OSLu9xtisMCcmwKL6PSfwG9SNzJmmYACGPW9rILlEjm
17z3eAsMyJeGWIqoXVPadLkj6T8tb+GoB9sv5nK8aS6Pc53euOLzpqf9sWYvmHiQ+fkSLVVdzzBM
8bddBC8UJxmhSroToREJTYX5zVpBzKyfB0R7rMDE2NPYscOvAikG3gSrRxyGNVlYGRYC2Kx3JA8K
ZybT4Du2GVvzY02ZXk+QTpCZVpVPWkTV4lNhvX3n6CmxmDsPQjI/39OXXBDysX/IF0nXoU3sw3g7
IJkCASVANIKYiFRJqC4alJti3+HxCS/TYjPfUDIdIOrfcX5nQ3pljH8/9rRJ9RLfBugwmdM9Z3dG
kQZ7CJykYPyY72qa/jmngn+DRGBI1K+Id8mjIlCRrl2N5FalXybzGPo6OeQepkCMaGPipXDZvHe9
QKmOKby8F4gb06/FBMt2mfxq/3Liiqazhp5dS/8eBOLcG+FIWS5+TzwuYVZZ4ftMI0vTKXL5khDy
egu9+toY6zwhaZbWmqSD34bVzBTsOz3SoS7p0pq7x2/yxJqZoOSCCkVQ9Iv8w5+KnqSer7XfvumW
krLl4asKzJPe0P2mjxP+WyX9HAWwdLDzg16ZowRRyqhbqTxrMbmbq8fjNBIjE3M8oSej+RN5fq31
Hn1Msx1LOl0chX07y1Cdf4VfUkaOW29Tc0+YngsrPVJe0HiWy2vHM5UOd1KF5y+h5ge4ox805DJk
Sce11c7IMPWDD5B8rOHzlkmlxPmAPCO/ivO9rTZnjfiuVN623Sn2ZDZlRs7OI16JqcuEd7W/KGDS
cZqv2KepRPP0Bj0/OhvfLNxRGDSyRacULPn19RkdWrKhrHzLESF+WV8K1JBljgjon6EFivPJPEvE
xs3yncIkmByqLlZzznAMQYiHQCgK+4L5AMBz4sRXGtE68DY4i9H0OxbOrAAQCr8UMfcjZ1rP4gQe
JMZsk1u0jLu2DTuRjvy5gulnWB1GZHCenGok0yldVoI7EFYzvYei3U73OUHyil4mSr7NdJONGCqO
yb0lRfiURkSSYJymv9FC2/vKX5YxXbo1hwXu+AYeheE/5K3UO3G07ihCaAkS9yDt2GEf06WSiFG4
TcQNrDrO8eFHDpxYG1YKOkptX7qsmSXSelkJks9wltJapBNtY+2s0bDIm6VIunGIQJTnj2b1Ilwb
8Cj1n5QbNxc4uEd8u3N5hLk0HE1C+xTv1R4EHHccvylEwdSxXmls+usWt1GIm2TFw1+Za1WROOBu
5G8qiZQDIZDqCTMX9BJySe5mxIHCVj9fhAek65IJ1zb2qmqrEUDb+WG7acz1dost2Mql7WOb0h3+
ZFVlNudwSCjW0W8xkS/mJM1ao8R60WwS/w2g2IXDS0H3ak0taTj0QdFK+5l2MnSLsiuZC4r2bY9/
KkmL+acpBBRXKGZeJT4ClBvM9AbRxNDidmhXUzxAHLD/GT77USSeDdGry43ycEPoJe28ubTj9wMn
kLCbiNmoHWbCkouDUhqDt7Rd6FaK/3m0U+USURAzhbk9GuBqnOo+OImw2BUxOkRfq655ZiM0EctA
e52z+qgbz1Q4y/NUBT7um3+TSbbiD+kpRGBbXlpiBGUE65SzdFkMWIwp6y6S8n6fADdyXsVaaM9v
xMha/GlOAe98BVUnJ+yCO7zR8fqVewH1xvwP1+zHMfg3M+KYY7RPbXFBskNTKfqltjXJrl29fVk7
EL3WIqhMLb3xQlgamsLlXyWGH6d/UWgZgl1/6Jgys9skEp8FzBzlHukpqq9xQgVmaacklHzWHB8j
VvXJgnnYX8fsnO4o1ISFLUo0pFk7VWx+nAZp2z0o4uaT0+Pb1L0sJbWXgUhVKqvM5Pt3124ChIlS
ld54dq7AaHPiIu1NwpsoOUW66RqZoD8IjyThkcUnHUY7+o3iloIN/ZD+SQ3ywIitv+91fy2pzYR5
DDOcF2a9yghd1gnaSOITh8S3YLcUexR/objmx8nn9q6YIiNgQWcIKeBmoVJRNmmJOo/NVYfWUcDA
ky+MXxcRHe2OfFRoLTLqv/dfCXmrwzBZkZI6lFvt1WymeoE5ndkGQmJyk9KaCOd5JMx9r080lsFs
l6sv4RPZj/EsaCpRUxYdbGykyrVtypXdhPz0eFFQJ0syTSdCjAaivV8wXE02srnXyM/NEF2IvhPO
YlXGcvMA0vMvhp0E38zEZpzOax0T7wU+gzC8zKWSsYzd+K+iGkht8MxITjUadOsF9SWNKVXjgY/c
KXz2j2I1P9Z9TzIAhW13MgDT0y2nImOgjXwYmbidVPdQWpc0SB63NGGMYyEZItAtpQMIEwoXK02S
4n0sZVdGOFlIO5p9+XDsF7Rnl9GP3J3ogOqMUh2Sn7LfJLKyfs36y4P15iDNMx9CR0RXoa/0m75b
rCX0wuHXgKeiXunpKeuCMiPfjuRzhaHovrjCSy4CmXb0eO1gKJYO9+48oIABimKzYJIAGRlVjau+
tm30KXZfIsHIM2SThDszW4cJJ3Vbje9EBz94RoCp1hbsZPrPVDo9yolMBwCg/Ut0TAwr+B6vN2kH
wjmOz8biMmJKN7FgrPX6mJbBA9uj/lePkKoOjXRQ6DoingTXh76stAtG5z3yDV5QQQZATUrSiA+s
g1kR0GObpiAado3pMdM2cNPKKzVyKpMMkzaqVmFCD1qSRB3/JEbrZ1wfxgnCJKu6V6KpUcdzx8FR
2JfloR2voeTFA6gsm9PkgkPdXaUBv2YRbTgwSescecpjclH3CUqKjBVwhIgIPBBL/Bx07b9Ymlk+
2qchbatftpKEdjDyYCY4XkHtpwrb9huJULnjwF4jgr+RRLaA0nKkoxYOlqh9PnJ7chJhS0ctuz+E
HWA8+V9lunUBlYMJDAItOhyyjzpycnToevgPVbtZfMyCBp6vAk4iwaY0mpzBoRlKMRMx7jCVv/Cb
DjOHaXop5gRVnwYdaibls2yec42+0qMTpV9ntR+UVZnHlX9vB8WDJ0Fj7z0sQ6rJgSP2y13k526x
aXmuNOYoPS/3aPy1R238ZpsrOW0VvPnVJSfvYL56F1P1gJuMVx1lJU6Lt/QbhY72U99TN7Ni0xbY
39TNS//lLMlBLfe0CS/FvkPxG38bJJVMK5ZPel0SYx1euREs8ltef+wl1DDwpZftEHuK4dFbKcKd
yZ32NFCeSiXCHgrFdXKg/U6LDfM70xRURGsZlGWnEMuK9Ib3fvwuckcTtwbZL8xBeOeHgUCF2hPD
I0Tbw8MftH8PAdW/za+SNiLrrtlHTiRsKZ/HPLz1WjBhzsV/Q/mt72tI+MhOeJis8siSZu8fKPZO
mA9mbaUKJFHkjCCCyl/XeIXxjJAN187NE3E9yPAhlg0cYdY6/LijCa9PPs67PR1F5XdA2DMhmWTC
zX41Dlep9t7lQULT/q5/OXwJ5rPjSCCxVZYyMIKA3nIDti0wWUsfBPmka7bjLxoCAjL9bM2Dgngh
YHNY4GGr6jVteZqe9F75eUbMwd2VxVznomB3vfbIAo2zXJ1EGZJVCJu7/+oGh6lrhvt9YeuVN4iH
GZuGF3OkD88G41WrxCeVfOrPMvB4WBdE5f0RulFF/FTY1cjcGmd7rvJ2YsbW+j2G5MBYNWygb4qM
+HugyfuYeE3swEZ1Lv5wIS802F/crAFN9ZqnRbzJlDD7Ut8LSb+pCTlnBuzWI9Z9h5m1gHFg+iTq
CwYR6SC4htiGsJ+Nbqruh9dJV1dHDiSNJRY0blb4wPk1wvP2xWWNE/wL+eHXWzzl++QYIoWNmLXi
rxZJsEIeLS72VcjTdYoij1x4LyU9e6Xdhq8uPgKCT5tAK28WHIO/+jmQGviPIx4VSLZpLFJrV4Tw
1mxijrBOGfUWf//E4HcMrthGSizMfwqz4iu7MAOeFVR5+z6bLyMbTwR7X0O7uPdA+W2SN7x05/Xz
Jnjx/76srY/3dIbdpuC/Pf2OEAUMoI4wTssZh3LWh3LPaBhxuUBHkdgFvhOdRp25Ng5lqORcppLj
Dx3A8IJFpHvbK8QzTgjMifuFNAQ3AsTxISW/k0pSCfIES6r9aYFBxn63wSLmqEg8QAPRmH+EYT/h
9jlWg4FgR9LbSD951t3uv4DTHibbbWTwaz48JE+tOrfwqGaguEB5JHPlX6HuRhGR/XCEYfieTgzx
2OTfcOywXwYPjnZejZcIlRphIaJwF3U/SQ+J8A9Bx/DLl5mLHQrxc09O6AL+ucWUn/7wmOzHALtU
g0+w2DR/LNiMS1I38Vcm4BbpgM/lymizmROr3cVzuDI05dAsYZZS3EYgE7XaTBpj7OySch4g5wQx
Q7Z7TH8iQ7Yvyn7V2RuYMXo9xGs0K0uzDbel0AXI+4Y373uQn3npZXqPf5iO7fBj7srDG/IiKZfq
oYVDHs/JS+lhsPF5yyekvMALxlP+5KFprnG51glk++h/1GNGRhetPyztgPzNPEDFiOZ7IJK+44dl
9k/VAFFy/MhxUhCPRLXxT50YA4QrY3JyXAHJBm0DgR7xD6rGeD/UQKLpMZGoYRFZ3bmLn0VxQS9h
P/YqrUgUHkGrzC6derE31yhy1rVHng2tS05bLEg+1R3vqD7MAX2hij7NESrQOSs4A8DCkLEBBhhm
Rv3iPwuwYGPKp7ndMP2XbHI0DCJiQcFhN2gnK+akSo1GTMU3CggdKBID/GFlJM4IFd4mG47zvIXz
OPyZ4Bq+vYJbUT71zEYJv2FSSpNpl846VRRqA6Z4SfdPbP1fsa0YTkxOkz6u9ONIypq5GuHqKRz2
JUjlMvfIwpfN9Tu7vn/FTcSWdqEhtLBmY6lJn1G4MRB+3/lB+TZUW2Rj6IWDHOSbmWQ9k/MhoyAD
pP0EVn0J66QmQPvtV4htMbz8myBlN5u8IZFxDosHN9SiDzOJDBNah+vFo0isi9QcFg3DsdOLwcLC
E1jGoO6xJsWSBSP6bbj5jHVB1LbWIKLsBWifaLvw2vWbdBtRpNRLpzukkq8jwfhsftmF6UAXHjSV
ajgN3AiAFkuc2F1ic7hkGBEhdwR0hxhjKaYbo7RnmpJk059kA1WQ71aE5Szlk5JuBJ8z7PMNpyBV
kXWTOm6FiO+JUpo2RDCVr7XE0ghhZI4mwYUyLA5hyqAct60g08WlKVdATZkwTSPOAxjEkf31bzKu
+Uj4kMUvxNRZTEaesJz1uxVysHze37ItZT1rEjLuF9J08eNl/rV4LFCpUbzqBKSDz+ZEHLHCKjft
yj/DYULMUEQgtYFc6UfKTy+Bc7EzOLV1wkiMngr8X/HKbm+2664mcLm4NqHO5d0mPcG1GBpjSnJk
VoCdO+QCQ7Ep2SXmVrMx/wqlEScnFhaWR7yrIjdIKFgxDUsaHjH4mxr6LcoeHfEv4/zF9DO2vEWP
y1jfqgyMT31rGbYWsyEATjl3M0uQ5j+mJwEoPR0sMBOz64s++LSRu0OHeU/pL233VyU6k0KmIeKn
Ic0kLT+Focq6bBbwx+wWXgXqwtJ0cC5GWOWK7EN8XBLaJFX6W4W3XPyArG6G61J7r2Rm1vTVQtoz
2cWYGAr9GiKMD0dMT+njR67d3PwaqO+5Gapyk4S3kT8pEJ9jvBzHVv0uYTy0yf1VnB6Va6R7k28k
mBuTLr/WBp2biL6o2SxkCZkZsnGSus1ADoB4y6u7zqiUVgsqW5gwL2YqI9XN+HgKspsSxIruolU/
pm7T0dt5sDM9OCsAw035DQj6resNsj72wnDMSYFoiLHqDlmB2yX9Ye8y8Map/7E78hCXNSi0Mb28
Myak9dzvS9xQgCfmvEuJbKr7eDP4Q0Krn7yJGK6QQTIA77ES/0XJH2DIgkc/zvbt8JGQDMRbN8pP
vdiARZ7ANihQTBb5Nuc20F/PlkK+BCgih+jIwg5e0fGR7Q2cUAA6unIzNjddCXL0edO/B9A6duhK
B12eHcBm6D24Vi6FABHo9ZU7sFvshff6Kvhz5TZu5UJUYdl2ye9F71+4b2tGkY8eWfUs/HfIAa7o
ibdZs0+wtiPzF/JTvCGW0m6ih7OaD4pe8Vdt5QBXokhOzwzIZ5LmJ77syUSc8If5cxBvv75kL/Ff
X2KQOtUfr8VHw83fcI53Cvf1xVbLd0vs4U+7YbR34Q972pNPcPMzr8ITAzykfGTB/+bP/f/ny/wN
nax5wad2yPiuhfv/vxc9coP4jqKHyzVQF0t+VKJ6+Hp+t5v561MCEUir9qE6ehFf+nYyH/r0k8+c
bSxQielD0fG1pb/OzfgafJkuu6kL5erFZyIboa6/dlzPhZf5Pa5Br+SPb6f6wkPh8O/BozZuvFfN
sXElvpoOnjO/hsyeX8PbYZLBR1/8efjjoo8eLWGRt0BYV1RtN1JlJR8gGkzoGRIEyAubfHfCH4uR
HU+7lxSrx1O6agI/ezfwXlZ/id8H5lpfmxYO0WJJ0xwj+grghHfttgn2bekvdzBUcl3gi7z8zJ9f
8cuPPxsXUz8dA5f/i39efn+OfwynPXMN3o7mda5x67i68/XuuHYrZGWryqU9wI8jz2V25tMZYE+v
/NfxTWXI+QuYkmXccJO49Z5ZNZ8JJnyVc7/lFidPzvZfFOndiWs5Xw8u1hkBhHOlpnQ4IS/h12Lb
6PfKd4IX1Ckdw4k8xY68B90Gh23I/Ndvpo/Ei/iv7kdeuVZ96hk+dc1vxCkL7vzh+N59l2vsyh6C
/2+DAst7gQMjnG7NHOJlv7hRsm3BszDyO9Nxck2AhGwFxJ8c63e9J1jQPck5JoLnNFFkgivg0Gkp
HyoXt/zlg/OP5kp/7bmAyc8bQniUR5vcH/7kgMsiBlyN8CfzXz6X0KbbxGOYwtJaeLIH6WL+ZOwP
CI4Y2u7Dn0Uw3zhbPtBs6z3jDN7ghcedXJ7fez6Vp27+nUfaH4ESB/CMmHGxJHFrVlsMVw5ejSBd
/jvLy9tu8CndidLkvxbz/z/uOh5Kn5fUbLstTDivY+njWLAoLHhdx2rL8/lgbGTwT/M7gPnkiKkx
Pcfn6Fhc8z0nKF4oeYxnUExWtU3P+TkJsZC99zxc2+yY8inNdn6lxVYMxGCFVOSYnpNjjlSc9350
4328x0ZuHohWfNPMoaF2DvcFn98Gwvq1jc/CwcQTFpxf12IbntXOJqJNX8aoTA/CGtMpnpps2weP
k3moC/8/i5B60A/GLsQa/UbtgcMoCPeo3Q8mQ7wtn8gB8qDtjJ16MA/J1jwc9bV+UAUEwyqyKheh
P3pT/t3HyTi1ASaq6JpcUcXc3vXqwVchH4YTdUJS+7DfT05sAepTPt/Y1agZsWnzx1PIkZ7bJtli
4d4++G7CBg+awitQeXGzl+i/j9ZByvFR8aJtHSh3UAF8RU2E2Xy4RLjMC6r6pbCJtvOrXoM3Qhu9
bgNe6qEMku38Q0D7JwptWd5gtJ/Q49mkDv73rRRULzv2SYAeW/bSNHaSLZeDn9Zql8E5Wel4e6wG
egjY9xunDK50S6vCf5w4AWLpvT5ONVvZ1TihctVfK+2EiVq9Cxfc6rf2v+/XP19XtjvhDjljZsUz
i7m20mp8tjeOQvNlMqG4B5Z3zK7cjzt9nfHWzm8pQ05UjrxS9ZBtzTX4jL+CLiIW7L1wCPfzx7w2
4B3mH9m9tmXshPOtIhzme4ZEBYCTZ6n4nplZI4fVpsdPvLhB22roPMtUP2tIEXAYyL4B8+Hy+Lxy
1eEo16LjjODJC5x06wxBWahZr/BXMOg3JDSr9wNjwLoF2JfwTHLSC8fGimIQEwv6Fc9W+zLl2pIY
IuQRMZiDuFQZFscjAZWDwWjpYSt9D4Zw4ajoPovraOLSb/bopUXNehPtGi7uvXTJwgC/EcM9g7w/
B3R8qmziX0lzsNN1YBlUFhuYsC6Rb6V1S7K/hiIWSSMP+xJAoC8XNiZrhC9OciynoMcBoG6L6rtH
y71oGCj3nlSPfsNQenxcMjnB4r7AqLl/iabNhced2VeXiIQ/Q7AEmG75Wf0gLykHMcq7TwyqvqH2
S0F+KVOGYw4CLKXbS3XU7qhkxMMlqBneUCfohGdd44yqvqxVlxp7FbLNWyVCBpouBiESkpPFh6l3
q2R26JU0t5VlV/2AaSt32WeeridscJkl3GvqRThFJPf2+zjbDuav2hbY5BlzJO4ogSWBftyBsmNs
Sc8GmQG3ZU9ymuHW6EcbjFxV0JrOq7kO33L+FRFf4UQawl0mgkqOJlRj7YCQUYKYVnYGh5mHx+r1
ID6UlgkGYxrViq/Iqw/EeeUL+EZzpUesf/fplaj3N00nUrewtCRXrJgF85EUldoDvhPZmE1FHtf+
jUH7ynBESTwSZfIfIVLtxYIBKxrBnGukIKjV4/eSAMh41w8/3OK8ZaR6SFgVRX6icv2Yroj3JdMG
9JTVe0EnYvxeM8LA+0h0AQPbzuGHin5hzLvdFgcDC7QYNBqVpg1aJNtGLvIBPAOr985EEzhZKAV7
j3F/IPwjKxF7UG1x2y/Htay50RetHspd8/0NrQTPLAMkXHqjq9FWHdq9zOn8RdGMt65fQ9Xr0z1B
9mO3K3FklNr+deV2usz1VSA6XGCm+WdxL/xNR/nykyXk2GGVBFRFYHn12LF5syCp67JAb+MsvrSX
9Q7Cc+NOg/WyqT5v/WDzJCb0N4EQuSSocGo6qD8x4xCOC8va7wlYWGV/WGXBOjJqAnAHlRjh+Fah
AO6AlsGgIIwSPQncz/6goenbLg7gZSsPahiATYoZqDZH7AjQ9a5Qrzs6m05Nx2FJQSavBbaV1Ga5
kzobQ0ZBMcaBgcECl5msSEpbJBy8BjoWVLlXiAowD0Ex864vgUM41Q7CabmZw5epRc6vYOxX3QMu
pBWTHbZEQvSJEhNp2vL1h7+H69i8seVT+hNh/mzQKIwnuf5TBif/MH/if2iCICWc8hMtNNQxGPZX
j68XIMTQSgmyVYPwg3a9sGfsz1F5Q3+PloqoeDzEkxSExpH7CecELU+sbhh2hgOuyU+gJ5fsvrjS
yn6W+yZbEyFBk4azjLYtVKsWT6wFXopOMj2MGRYYwLsW4j0N9icLuKYv1+NZvNFL+2qjfXAsloSX
AVDcRqfdsCv378ISdJvu7ULlPeO5ftvQ3dslBQ1pLSAHu/Bc5px972yvgejORApjHb5sisPZr4oC
6RgF58cuveWE9+CxOXPssQ8uFiD5Em/AyF/EC+2LsvIpk0Jy+GSH27SBK1YQuyGtUlidpPp6BNQw
7vr1u+N7/1IxodzzPWxg6Ik4Ft+UKVfuKMyjc4FDLfx4qj2Z2muOi9Q92rh5m0f8w2YUL2VazFXE
WWPyh34rmw5Zgt28cW3pRvUCkPM1ZeAfBTM2Y7QGar/lRvd4S+cNt3DJlGESf5fovxk8ABaWIWLH
4eihqmQgTTxj/klqyeXES+QEyuBqFW/DbcJkg8J5fu7q1WtV0KuzcpcTdws/Enfxn/Bsr3VrCSfV
Hv49HM2CWN2BBVnJuNq4IZDsuvXCBnWELd3+Vff4hZ7KoXEFNy2OtG4gCYbTTfdpaD1obSEGC5Ec
f9wJdyEt4k/cNB/kIGqfQgr3Gfvm5Jj/xmwTTRyhUfnMMc6Pz7naesD2EYPTxVhXnlkvSUfpvuHM
uhLICH+GZ2PUGufK2SZaCB5AYamxV2PvKx0YxRFQ+sni7iJQ+7VgaissDTojS/FLvUPBmas8lQ3e
K7bGYl8DIF6WT04jIylZ3JG0wBRrEZTPBrNRvHv/+2+ggCc4+sPJjxWJ411ObgdVMO1RDj50eh8W
xce1CNc8iBjdRdHtIl9NrHmfYmQMiQSoE/2dDfUfTKeIbUtYEh+HVWx2meL+NJwp9Gjl5kjB+hVF
Kj4tVg0sWVXv5QUviMeq+Orz7ajsR0YcKE2eI6SFFRA0Cd0NHWIa2f1SLOaEsfhHmduDbbVhSED7
lgKLKooE71dLjIgVn4sjzbTuC7gRMmVi9YbGkU0vBEfITUzakLqmxfzmp4sd/l2AD5jiy8X6wfGm
s/vW4VdLy4gbpF9RxkLQYemh8Y2NicWtSufqvGutkSuDBgLtZjJzEOIzJwS8LkF30plISSijl1hq
HoUXEVMHY633KCKZtAP8YU6CZ90w6bQR0APhdI42RdMpa8vokrzB6dlUvU3i5pKdSA5WKXKPiWY1
kETTpMtt3rdSt9APwwDw4Re0HpfybaBKsh/R/1/33PKluKUQej85EPA33DVV4RBjMGN5HZEJvcT1
Wz1u3G6z54MW2Sbs/ASpYjLje5kS9arLArlAj2PS+mYKtIpvTPsJfEddBuqDEac+w7jMBB4SwyFH
RuP6ZKVgpiDHDssqC2rtcUqQb1yyySCnApGFpxo2/dy0IXzZBd86sAR1tIg4J9fkVZc+QyBy5juO
PZC2OcZQZRGHw0aaGLaGQxs3PE16LdmTU9xLeG3s15bX2ndO2zml7s/Y2HGT6778Wou3OUlyTspS
v5PBltKPrLGoVFRgw8ALO4dF2DyE7Q5wEC7HDDSZl7SsimnpvtBeuGN4ZyiDy+G9l7ptBf66XzJD
xX2FDwTWO5cCRwH4DQTv3RqcA0s6f+ZyS83+8fIVBfeexVQsYW8yCaPCucnUZFVIAR5FWB8DFB9O
TUzs35sq9MMFqsoTO2q35rjRQS5qDi/SI7v1xPbKNBAqBQU6lAvZxrbKTZf/LDiHjj/N+1ukfs9N
nidAA4/2XxzdX1SiFafVenYF8NEoRaYOyXE+gmQFYCg/wSNRetKM2p3HVQzG2v7fovDpcVIgc92M
jS5KqEHV9QtlLSwM2S4m3yS2nVLlddKqW6xcVf7tprsr3b1J0RRsFtmx1bZveqKvp8qpY8F5Xejv
okg4erdrxosCZAxkW+RH8KhgZXC+EwIjveBZntBNK/b7va47R8oCGp107EgzrmuqRkZVqGqA9h07
wq4zVD1bxkUsVIyTcC1X+TOGyUEawqX4rhn+bBZgR6mOWVxrRAWM0Ij0ikQ7foHVC3rByg1iQyjg
UB2isoIzsu2fabvUU0QqRxEcF3vPEkCxWh04Yb6Z+zwwwiSOeadZyvrBkRtclbK4pd2uEkgL8R4m
n+LV2T66vmAguWKMMt96gXVny8o9INasuRQppd+0p0b0hgwP6rKPHZbe+YCIGyrZg0Y/EZM+zL07
lnjDocSiMwYrG+2KDJ7JotcIZ5jwNjHdxwtqQWh4FkwA1ndqETeBn4anl/Kzt0xQliTaqjg58Q5D
6z2V9NfozuL8uFcBRFUmIMnI/mnDjWXExASIPhC5oN2qv4wX5tXoY9MDYVhlvdX9+Je/zXMUs7Yh
LXF2Jh8xXPmVQfUGW5FZyJtKDwXIN3mqTnsRmVvBzBDsUvhODCtnqfnNK4awXojtOm0iBo+y1+bh
Xum1XT+CB4MTJ3acKLAOjtzREyy9SKbJcY7pF4uQ6GCdz+yVB/A6CRL9X7HcANpkobAuBE1arxP1
+IYgj3CvulVACPbStL9Qk/dbc3Wj8mQaTuW4Sr3a/SLBhqZdAHKeOgpMJyHP0cKNCb0Dqvfx+KT8
Vn0+F9reCrE0UleDzkIDHM96bLLsU3sB8LVo+H9TLLQOrHjCoQpQXlh7ur2YsiJ6+VZMQFS6BZps
mGYyZmN2v9DTkp/kcW9iJw/XDyY9W4nWuRieExk96JzC4WBaw402En1KPXYEyxbNyhGLEsgEhqgi
BcCrBJx0i8pfLnDcRPS6UNI4Igifww1xgjUMJ+zg7cKG7P5C1kAYCJvQNZIIYK2g6Gco5Dd4ZtPf
ud/VcrQBKNZtBMNaeM0fz9ULNGVLlgk8KWuBNZ4z7hXIaugaVq3s3KSwe5ARLxGgVbUAuxiY4ko5
6QQbMD7CSMtxABmVZTSeqNKa92ppR4ZRJe2TIPzkEJSdxsae0AEaTFV41jACr7UW+9EyOpGWSr2r
UOV96ivx8HpeXg8XiwtImI7pFK4JqqAT0cjbllb2qf5AyYbEY8Tvgz7nNAlXnIcTE5GdnLk4aYhP
/MxRpHrSs7ArY93xRjYgM25L7VC7nCUYT3vMbMBXfCYfpI1YyhO0D3+h26AJN9OcJ3CbdsKcBuaF
xGIxb1usRZBCFgCAyO23j/Xl5W1UVz328XIXKxY3u8oZF9/s2zq1QOogfizlT3Y3i2ArO5mNtaqy
5hwIx8NFhoSHa4UjjBX7+bjgspR1WwnvOt20Pf9XU7SQojH4mHGl06BZxj7DO39CuSzjp6q/Fx3W
HhvQMXl4qv/6oDnontvVZ4mK34s0boLVknY1JYrwTbabyzr3WW8WjIkbm+x6c/oqBotBM6snWcHq
LLNd1aSKTY4Mm88q1WZ1pXzgCAc23Va+kUcpjzMHCbK7yLAgiV1e1pt4Y1iHAg6xr5lum684TWUr
K6FNP42k9c6vgkPh8N5AJ2iury3nvnnyxspyndts43KD0Pdtyc8MR4LH+X8XzvPPZbbHqfILdpch
M5cKugLP+XEo7GH4iTcYwXurkOiM/xyAs7CIREEh5csYVqIQB+9nWj88yr/h2434gcT4g7aFa8I0
Pxiduh6XGV1+Z25IgsAUP4J8ZHGoMyvV/iLQBEq3WIXKzVXciE5b8f4lNKvn0atGO/sg6MoeZ2Az
/0GYKDWB6Va+HG0YvS0Bz2+4QowZrsPW9LEVqv8Wz4ctOHpp0f471v2OrYpFl22dvVidaD1HkDPM
mQ8lFaeBpguRnt84Bz1t3YLlYRB+ULzYG7CYbkq/h5y7FNf6Lv2iCbgd1twrTyiX2x7VxrKmZPY4
ui9FOBj4sLd5vqsz27ksZ5E2ZzgHX9H17Tf9rj0O8EdZyXmS7EcRLAaLuBgwEyukTOLvw2WP5joz
2mHfMVXL89KZ5wbDRofTrFxU+udagH62YiKcf0TrOvZFsNGTr22F0k//jQy3/r3TO4r5I92q/pBB
qsZL6jCWFbwqWh+HxenlXHIYRu3Xl7pszp+fOAu0L1IzQ9sqPnHmfsPcEN1BWjIt9B4lHRILhiLM
pr3InJ4fcl0wdfhMqdQQ7O71fT8tX2ulRn+MGD0NERc5mN1R7QLzKxiaF4i6KOaqIfZbbWFpK9x5
O/7KMek5f6CPxmeKjf5S+8em2f7J9jq6zf40Gp1BFdsR+Z3Q852EAZkrzTzGcYtEtVGs1+G1VxYr
PFsBklWkA1bFyWqjMcoMXWL2WMIEZcWKVn9PuH4Ha5GCWQDt4iJvg9MpvlysDrEEzG5ZfqPo1v/H
0XntNo4tUfSLCDCHV4kUReVoyX4hZLtNijmnr5/FAS7Qc7sdJOqEql07WN9IJ6RVycxkxJcbpTa9
0nJW093GfyCSWjcriWsTkuiyedvGWtqxcKYNorz0Muwg9nXttr5A/cMQpNih05ZwXFm9t2R7RfCJ
iu88d9DqEVCADHSnCDYRw5C54RRIt8yGQGoR4JwtVuWXy6kPCyTHLGPLXL/ESWIpYcHKPA7/O20d
kwKkzuZXYbuQ79K3hZ5EegRMx5yP9go6QSxRf663upMj9IB4mRTe3kyLX32C/7Ws70y1+4s806Ns
RKaQ4vNL+Jv81uonerX4gk1TAOGCwVW0YKoLLZm8Mn1ZpUvcjkQH4jIUUjXxhsaDUNs3K+iVRu0V
AXTrZ2naGD9iNcGAh4jYdVz9Q77zqz62rTPfBLXXw58VjnwDlzmN0Smq93yU0w75CWwGfvNsl/Wp
tEsojgMKLuI/MNFFUgE1nMZ5GayRppG3zAeBR+nnsHgPMAqW4TJ6cqjsPXVYPkcXXHwrrSffltYZ
4sVlc7WKDdVPcsSNQnjEmyB2/Yh8tu/+Qh5yOHvvohxpjsHG/MxpZT9HacvZCIsUu9aleZxMvFUQ
6SwtJ9jAdZG26HtG6qgpnWxM0PFudife+SU96y+iNjduz6Qx5+uZbkP8KL9zNmkr7U5sdMsJkeBV
pC7baiQuAkoM7e0RGkNiEwCEDZJO2Tpj8qlb8msDuJDlWRm/BgqNZKXwHixI3OFrnKgeKizO0cNm
KHptbGRxUBragxLXhApuoIiidIZ/cEwtr8IxvowwobOJZ8epqZ4lE/h8OHPo2jJ54iNHbTLQWizb
LcQ441MjXo2MZ2FBpxgVuxYBcO5Z3T71ieLeKlTzBcg/iRW5J9LkvD/T+ur7S9zQtvUNRhZoZ6D9
q3m2k5OTQQmLsnkCukM6CIFGqSvmwJQBl+OFIy5Mh/uMhQv6sgvKK41c99O0vPuDfMla5CpMi3Nb
EldzDzhb2y4Y6iPAZoqiQ5tYKNJTK1Zv9OeYt/FJM9dYFdN5zv1Mw68U5uG1SdwBbY5VXjIf0BQ/
bJtYNInx+/sq86EYLxW3UPNSEF6vLMbsK9zKGH5CR5te6rgFS8JLZaFiBIMocL5aoNn8CTCzyuWc
X0NsQCa7I+oaAJLuhYmjJTA0ePmLVyVwdVseDD6Agfnyr2+15cFE8ReQSndTeWKK3CHn/ysOm+JQ
+neMxfEohdlWHBpKmWYDmZxrVm6faXBYjjdusWapmyTVzKkl2aVh25XLqKbe/bYUOsZ/tGLCHxk/
fXmcim3deCGhsQ05Haq13kjTnTUzICQndWD4utP30oYoM4MNfieXTQCXNdvfyTltBqdst5D9Wn+V
WU4pk8PJM/nNhr0pXaZ7GNJek/4hP0eD+L1Lm517HpMwz3HoMKDZAEslCdGLDAKgjrTBLpV5kF4n
4N5Ir1tCI4TBTX7VEHqRiBZe+mHArAa7BEY/h/JZCDdttCqvzdQxarUJQZLpsiQw3iH5qXsEUJuw
vlcpxUWEbolT0mnHfxO0nxzOYfat/CM1oCamE50vlBTtn154GqNXfR7YhQK3lWCTojglH28NTSPu
UNOm0ZBi4zUwp5PbUM3KfsYQoblAyjJoEGyAHwiY+PpwmN6Bbe+BuBP6fYf4N4ZnUUNOiFZyOgPH
ZFJbH8m4f/EfoH9uR+kCr6HAnW6hPgTKAWUF6vU9KKju/+WMs7P6DnJkFSv4YQl86X/EVUeDJ6NI
y84JhzOu46QWyHxbqXsYIWn6kk3gqx6wOTxf3g0/e+aBXIR/lCvUlE5ZYhgFvRF0PEpsU0dls+bG
IHMmRyIM9Sp7/4n4XyA9MvZwPQCbE2UVtNsp3ATIDLgPIC359aNEq3MOv0IHKw1GQ7FdEX8GDHee
mdA5uxHDD978Z5Ng8sAVxt2PKwxj/NDalRF5D3bn5qd29m/yh39CPI/uueDCjRRuVJAFEYQdLxMA
RqAzM3tSHXf7Gkt1qMxE4ViOL0BYQxFablLt1ZDepXlk5LAclH95f4A38/6pzT0f6pI5IVV8UB1L
3LcNt/uAIQczguDeLZUsRJmGMBdo1OmpFXeZeUqhwXGyL1LMQ4h/qVsSWdQFtFL8T2s7IH4nuhgJ
se6DenbqEBMuDIOuI2uHhhF/7zWAArzL5gxZm4fBQy7N/WauUxOnOHcsdWVVgpuXDpQL9lrh1fIS
PosJGQ0LwH8kzNdH+DG/1kDOtjsnGy8LcaPDxQrwQMUyIjmWEPeyvf8wWBLz6S20dmoTVsHqyan4
iDwmwRTfepgJV2VAhcPpdCEHq5nca6Iw6MDbEAEC7s8gZrDPcF+CRKK91HgZVA6h6w3AFRnlCC64
uyaXcTWb78iW5NCVipWEezU1nOwQVcTJoH6H5Mlpm2SdirvYXw13Lf25Z4PX7aFes2L4rnBxz29s
Sg7t9DDDxzqWnHjBHFW2DwYEvas5054clX/kMUECgrP3jzOoOuYnAAO66UCHl8pRSYIKJmLVHvgJ
HUTuMpMezGevLkO67HbH/fcZW67FibE0Nrl0At9S/sYn8AeiJsGx9vqwgpnKYLZlrv1X7sQf7jRo
sH9DwyD6Lg7bQGWhCD6frn0aYIjNQ7F9PWEK6NDkKUspc6Tgyc+e8Mzh0iBPHBY2t+2L8KEQWap4
VLjkmEDgzIH64fb2XYLH5eAg6p7arHW4tKApJFk6qLNGdZd12NzSZXlktuJxfyIaHEk8pRCuzRuA
dhiM6Wf9S5wRmQYMjI40dfzGQ6YvQI2g5hp/IkLsdbhlYM3f7IDNIeAQRIFzIwk2DE3gbI/6pd2N
6G75nfx1fE9MO7SWFspt3jDxCB/Vm0y0InnwZPmKuLY1ac+ThVQ7EwgAu3/DzB5VcPOljgs+nsD0
tYZNdwuVmFBo44Xz5J4qAiB9NkmF7QjRFriXSeS47GehPd3YhgEEigHMBVScN59zNiI+/jp1BzPG
s07lntKtLacP+uC5ZpmWij7DilxLDGCsDx7f5PBv5Nn9Vfj7YuU2LgmQfMs2WRkBWfHiif9oIQ4K
+zG0xdBWleW0HP6wEyDDpyX0Uln2JNjVTlveoGYIhD4OdodlTWibP+qT4A5smkjtmt2e7TkGjUrN
3/MfJIr100FCYyrbHfc+rG+Sp1CPAD3MlihYvc7/xDNHF0GeNrMAnnwrnfz//4ZHj7iW32ViQiU4
zcf8QfgvrThBxG4+aNLJMKtvA1YUjGihr52NG04G+/ZXI17AZ33IMOOhgyHXnI4FqIlrTodSPOGo
qefHEFWBnWPxctAHJpnL7BKy7BU3aUgIcdDcMsg49Ls1LB7MltYiN375K1suA2SXDEzjbhw68xYU
d6+nhIaUi2WtGyyMA0gkbE80SdwiL8ELbAYXQ/BLciEPwAaePiofLGiWyHDo9uDaKlTV/2cFX5pp
yzZhEdMXSTv+EXwTDS/MSHIYkZNwaM5Ob7DR7Rod3goyOnUUGSvT6t06DJ5kjoU/8af6UGIvnlao
aMCqQCI4quJPCEGSG13yhoBKVNhogBbTvdkz/giTEyIiZbz1JNsVFw5SZdizjQLC7RM0XQ74WXsi
80lfgQMs4V6CqecrfwuPguwUQi/cQllxdjKboFwGt1lk+ieDSqD20eMsWqJCbJGfzRjPTM+/dueE
qExsFeHnSM9R8wqmz8wZm735oErgOGZ0YswmqWSNCJkTTWQxsrn0lflUfwJ5cYoONSAhCU8LM+Fe
hTXRMbZH6Um4G+VU7Y02ccqC618x50LUmd78bXnUZvqCTR9/YNgJNfAnzfeUxMGTz6P3eLTozzjW
Cy8rVhPZKng4eEyrfcBvBsfhBnI8N0iJ16I4p3UWhAL0V24RPXTVFrL+mpoGpenZSk5kyU3FqlXh
524ECI7mIhaQp38XIrJhPF+pLsItuAO+qsJaOVWshmrLbABIcPKGDYRhvV0yGlOf9AaChk3fOfD6
E2FQyQMEj92ZewdGD/UprzYBdfzPHDySOe1xSA9kiXSdbQx2n+ymV/0bYXtLWamVL6XcVUqx0Hsm
cn20UreBcCvjY2GcuLD4FKnw5wFJR94dqlmYiwC3dghXmTKIyBzqSp6OgvsSy5Yh2bTxMTl0++yM
gbkuO2mxzqFFM1+DRyqkPywKTcO1ag2pfBTtyJinb6MJImNb4xn2uBB6LG6ufwbNRFN/cH8DOylc
ar6AFqQ03KC0q+Zuwq8zlo24KUQnBbozlJV4IzdGpJUBWyXLacndSw0BIzWkuUUwglhdRR8DU5VS
h+k5oVKhTYLdjVxJNEaoTT26kYoRDD06lksEizHx5E7AyaE6zUPUZ/HiBFKwGTwoyue722DEG8Al
zOyedgYCTnoWEQs7zRlEn+290Tb8Ho7Pr+DZ4cp3hm6Jks2WiDszv1CimM1VRsV8TyyF+pMw801O
aW2eKGbaEig33CUaM7Sl+UA8NLhSf6TJ4K1H5sPHol+8SqEncucjepHWcxYw15/2xzGnxd4bZ0sT
BgRe3DcOYnnFOV7hcEK41g+9OBI18wbSwGK1cxB6Tz5Wj3/iVQcvnolu0IE4Rm0RPFQEvt4Ua1TX
88gfDRArXMaadRnc2JBXeWv901fvG3dJcAIDz9dX8hLbXQ7X66OZcURYR5p+oFmhcK6P0Fh31VK7
1yfO5pMBrZ2uBtHAcyYaFMZ14pqkJiXuTbadirEj8muGGK4F7DovBO7B8pPq4P8P2d82RH8Fqw0O
MZ/JxaTMGPQVwZ1UExCrjT+axiRZs2eIPEYGk29JrjSfDQkzRA0hw/mbjTiJf1hkLycdts0fBmfA
xg62F6LLycJlknukwvEVcEFQUGcfMrkdB1ryN5c5F+4uAFk+jCtsgYl/ieUF7MY1NzEWWUzfXXB3
8ymZZHM5DoQt8mNrR/+Z8LFjUnHXXMSACnN0G73VJ4+29Sa3IWwXWCWx04oQLnoRYuAQE/G64ADM
HHNe1DCf9MqGUw5mYpAuqbxbtAcXFhxMCNhTcCOhUtde67sUIljnIFxcFGe2QSbP0br3YMnZhNTb
u6PAOKQnywUdcKklxBUfHBWQp1B3zbMz2SZ6SrvT3AEdkGiI/UDgwcynFKUlegMZgyVYYGwLPAMW
VCbSnpuGskdI1jEX78d45Ss6F40naT8hXOWKG1KfS326UlS9rf3WKX6IRT5SXsMsp00mrZvBdkN3
kx4TDdXDUn4g8f3OjzoNUzm3IIjRPPpDdbupegjNw54Sh/8/MVcGPzWW0j9sQLfkhpVrWj/cFOky
zI1FE8QAk3EKlfye4S0RyExQLSBmqv8Ogkv6YwWP9w+ILdjw3OrVR9GYZ9IZUkKT3J496ioMZcTF
WJY8Qp5DBJ8F02p0hfBwJmoD/iSWMg4pCdcq5w6QJWO53iBT8qIilYa2pqoIqGDYSSKVb43V97qh
QeNRswOiBU8dgAG2Xm2HWwsW1WcsQqzXPio+O2aSKk+UxjT+RSaGGa8AIOQvDpFUEoQ97mpM8kBK
5B0XZ2FuQ2gmTCLrX4dyVYCh4B5wwhSOgitQ1u4OCltkc+AbsfDr3EJGCOXGmA2kDtmdSL4RtPU+
JIG1uIJIKjzVDko5/oNSG6Puv6X0ounNGo/StC8GsNX3HR7/ssPZQWw2xUcK3VNafhZkaRh2IlFP
TIvSm8VpBsFhoHTFRzHCO0s2Ws/VjQcIRmQge1Wwr2pl1U+nEuvSEqsm8Z9u+9k9CG24kRaSyXPr
N17Q47RTYOiXLC6MrYYnkY0SQpLj56Bj2LJRU1hvzF+y/CSwbn2dUhhRBkJqU8YYZlxVEV5KT8WF
TJAyLQ+YwjEKhlXOeh2RjmO4xbjkKTPxsW7TApMIUgePKbzGCMovL65S6k1q3nsi9O7E5lYR9Lp0
uE6YAAybSHINbTuMx7eHoRnWuJu62PO0mmYFOunlGQbvvf1u+Y0rBI0ciNf4V0Sl2boNoyAMkvOJ
AM2VgN6YiQKV/xLLCVryibFDI1crjXloSdzbnyjv9BYVjCEyif3wyfpBh8hH0FENWv61+As/xuOI
2QK5mgW9KEJUjfyg/eQwD0GEl8YXPvkhuTL15LHUuzj+oqCK2dLhmUp/Aj4NcM3AciT7OxEPnm1N
nI6oqnOgviF4Vv2rVPiaUzhBi83dPACI/dfWa2teiADMMbYLvXQS01utO6UlYGGLu8T0kBwDopZA
UFbBBINytEFvBpaik9sRqQ+uavP5WeM9J2J9w7Ka3c8yN0+VU8rmVcSvLE3+VOtbZAgz+Ve8Y/BH
APcu/pmtG14Gp1FuMgGkY8QO7Hmj2jJUx3VlEkE2gYFr49qUGwg9z5Afn1wMAq8MUsndzj8FcE5b
zeHbTQG9Me4/yVekBRsLaiztVTQ7HlAf4BKcQf+U58GtE8DCTOt03dR49YAnG8UHRMK0xFY63/p8
trXX4EKQDemuZgrG0qX9uarjHBsHUuJITgx/n6qOuGVZsttWWpTqv4pLlKVkSh+FvKmHRxFfWV7+
VQ8Jm2gt7LbzxcR6P2bEIhnztcb1dZMXKu5SCInft7jFnHwhjUv5B/yaew07MFywuE/+qpeB9fYh
haTw3ll/gBvZl/Rh/kBEjis7e+W30l+8b3J+7LtNLJ0svPqxHGhPY+v0b9uXHPE2qoiENuqqttkT
7bOIn7lyGd/blLFVJezGJ4GRJCZWJmLLL7+EQ0Do2PDQUVAl3X0wg2UJwUuTbv0zY8kO1cHQzEX3
V8QbRqlxf6VQS+z22O4CWg0Vt1/MMl6NIwDHgMEipCSvEKsgfTtirg3vvdhL2T8Q88kTCDGggF7E
Z2ILq0uOnb714SfbN3Fnt7HxCv2EfmDCMQFj92pl/hgmYCOYKzLL0huNWZY89LbYPTTpPLDhYonO
u9k1jgneANnXRrXa3iv8JXY0Xubix6Qs+8qSqwluUtRkaa6bj3bA9OeGG6kJpe3chid2fTZyYbTu
yDnYMrDtcG/DAftdeRXcu5gI25npZtBCrmNc7+N9Um/zZPBUaTWAVJj7JmLJo40d5JflMGoqHwno
1kmL9mKS4XFM6PVF085Vtq5kFqK8rqu1v9LKLaxniNUZtXgv/bX0LgExrq2/b6rfd3ofOew76gCH
gb7mRAGZSG5kbkeGl+pHxnxUWyni+l1je7AWf7r8RDp0yX1s93ikmPdyvJrlbYo8f55q7rPUe0eH
BG+UDWdYlbrNYdSPpCsL/smvXemrcuaieZdcgGQS8o0WDFqGVlhE3Te1TcZLKObcCQo1CG+DdIYs
mK+MD2Jw7aK3O4Ox1pQtLeyeY04JwCiZGRSByYz/7XRcUd/3c0TzJsQ9KQ5TAi//WbqtFnvtK/uL
LSxjV8pHavzwOYreTwHBlLIUxxl6VSl1NI5JaR9Y6IDb51R/lxj8qT9j/aQV4/JLZHo1uvZy12u/
svHNHZZuRoa9UXmQtQu5a7WLIeayOFRkbsq29JrMU6nPENQr1n9z/2dGmigpCb7eDcglETkhdXFp
C2n5zEsHVjOSKXcCQzMZbQyUmfzCd3UEAFP2ItVouH5xTDMSETbYT2VO/BuvYF4pO5+9x9EUN06n
rJBWK/lrGjwIXILxRAiH2465LXwYMgiWsr+w/Bvqb+AghiITe37Eyp1K04of+GkssUc09lW8Dsn0
gekPCknqtlFeAPPiIDpHxa9FUkwK82q4tiujJd3j/Qr9KwcMgFFEpi83fyCif/uQuYSD8FWBjeMl
001fNRrT5puulRqtEP7BKov6i4lfR+8OxqmhDXxzRjLD8K0vxPv03nO1hPB2Rt4EpA6LEgMt0iUm
GF8bbXLpWJUbUMEQYABxHbsTVbCpHQPqk+amav8ME2SvgTZs0XtjrpWcfSARBXLTGzOJlGQIYV0O
u3yaB7IKxnbM47H7ag9vkh1LMAQkloTAmAdciDJjV9entHTJ6mP0Sakhr1Dlagexh3tVYemZrxkY
JOZOLujUGKP9Kg0NpodR80h0M8ZC+rJXjua5OBTMoWNcu8kpoyRlDgctx1WcDoay+Vm0x+QLKiZE
pEY4+FuVuU+0TYnVfTODhYjy3iqeLB8xZ+mrZfHcRrR9JFdDZ9i9o7NBbzYH/WxHZt31Nz1VGYAy
O0q+Ux96uHrLN3pxud5aNmTi0oO42zanDuKkwBH/1dff2bDpCKIJt5U9D4HKM+havoKhTE6DGpNr
iaMdlm1OvcYmQ1ybPukQREfC64YiPWU7vBIWA6amo6sh2UKfYbaHKr3o/Y/cHuDVjnvI1gPupxyt
lFfQBVaG/UsbzLE8i8XCjYAPIBSLmtEt4KKnYD+OUzOnxU+KifWswClnSrXqezpk3GjVS07igvuJ
cOZtuUBOglPRsi3guZPptveZYI7u1JC5OceOzmNSMKK3yxy3WfXmJ9nI8OMOQGJkFIHs8PGU36pC
oesqqKuo/V1JwQFxHb7v1aojlA85YCBQF/9aNjeBhsm1RY4qdFo8RxchVJhl+s3iEV0pcGqf6R1O
b9ynOFDwObhMjWtEjBOfwqEj2AOjMMjAyyZemQf2AUoJdOrbgNGcHaz4xKMNQabt8I2vciYc88Ve
I6PzVpb48fPShm6tX/CXVqQdwYMqZJut4cH8TnmbGiMzlCoaLy3+CbPjNq6/FROQ/2LhYCKehRTS
C4so2iUK0bMnecNzwshk3cOvwrMfP7Wzn/8Lb5TC9cwrzjAjKuKVFn0Ndc9wzwYwI5+F2YvW3QSW
QXHGUnEZxxtdW7Uv6CTyGTBNXJNYR2AZA50HGT9iYivX9s/3nYJygm0A/AWGOEFn8deD6XbVWt/X
TD8lFy/lMXUCZGb6UDpogFxki0Sj8V3dBXkyWm04PCRKkaIAPz6DAvtoN0SxiZOX1qt3/xqjB5Sl
UP2IyLz9E6wj6Solet0+n2U2It3UvhkPiQjENh1nyfGqgyjWbD4U9G4Dg9piL8gffb37ImdnX184
C/qUqho3dSSwkzcWH3NcYE+8Vv/qViG5e7QdVXmGD+iv6wx/XdBDxiuQ5MPlxO9RNQ7N5Ughit3Y
uCKe6hAZd8j/TL5yttDJ3FtYmBXTNaYacDBf+xKiHVEqesS0dNsm3lfZv1TCNGU4pSG7H113vqnT
bWRBSdmzBvviIEufOvUmj5rugzGfdWADVBznq8meZrvDOXsEJ7WRRJDpUL+sZ6fs8H8kT41yN8Si
H+e8Qf9nTSec4XGSz1zht6PXfhTtuNSuWg5C5GDJaDKIB01+35/dim0dleT9wKa3RSQWtIqw4N8Q
51T0n8B+rnCNX8GH3tvPfUi0ApltR9GNcMwFrTzhVMUTz/MtJuDl0tyQGjESlEdqYdVtjc+1AWIs
rfIcYkaAmfy+QI/MXmRTR/lnvqazrrdvedNv+pGNuW3wx4k3nPHr2V5mPrOmT8vDYSTAIBr9MUYS
WbA+q+9zCmzbIhZiLzsaS/yHpFqdBUjnpX5HyQp830VI0o62ehF2eKXgDCfNOWqpB3eM24DcFfWg
XuqRvmBrIuZxxmBFSAfOJixfbEcJ2hsaXDrpTDBPIm0vUMyFDtwQRDflVtUbE//fV+wHdicfYIf1
m1J9yoD5P3nHpNpCefI0HSU8fYzWNoYNpRdXSSI38VGqX5w1U3cr9HUjuFaznwjJjSzDU/tdj6TE
K3ER81cGY/UovfBRoePEmNa4EYJFxCDuLD6IiXIhKbfHoSD7sJC9p78jjM+0Bu+n8JwID1KfLdiT
JML04dcn/UazC/kh+P9q9HIIMhLBxetgDKlYASFXquyoh26nNOAMXM+gWRaFhU20MkQwljNLsiWj
C9qSU0F/TtcT1V1vPvLeLitSJ5je09wxyEx/h5aC+WH5XyV3kqSvMw+uOQ7wnMLyjf8Vz8i/oLtM
lIcWYqZ60EqsturjOHG927TQo6Ch6rkCTBNCCxfHOEMw3sp4nnfL6RgDiDKwOw2nknhM4BomLyiW
R0cqZydIqTgLrSdHCK6OTYqm3FqLc+Ox1BEasULjzfvgjwzrPiR9F1yC6qB1/x8HIYfIcFRFMiwx
3oZ6umvXlr4jk0mmFFwyAZBO8exOZeMlExzzgKRx8ljTh4gTAixJeOOJG7zgQcNYZKfEqFrWMBdC
gUZ7IXAF4s66Mpfy6M1EwqWwM5SW1KJt1WwsiPfJH2b6BPvF0DR7OCmW4srCKSyJmKUhLSlrWjev
VgktKyva5qaBShsSBNEuY6DJaV3dRrKR4nXPTb2qhR3nVxN9xfA7fbBzXMDgrybkxfDZv+8FtQRi
13BHpTAJq/A030G4yw8OF65mjyNeMbdlNB7arUkuTrYj/wiTMBgTwi7q2epKeyOiA81pjTmEerKu
errGpxQKplQfCfCUqiP2Yn7qSQZG+QuZgALPUBb56Aydx6YgxGv4xFW7sUsAQu5WHmBd/BQ4S2g/
tU7q0jqfbR43Kn2tzGABCMrfqSohopQWeBvHTMj0hKCE+JlRrFnpKy9IXF4K0Z+6Tr9LjfmjYzwV
kqmTxfuvQ9JgAGShiiKH/lP7Y6ZJg/ddPipMeL/0L+rnbdQew4GRxkdj7aefweJu8ypsiAvU5vo6
Ug7l+1EhZFPwvENG1YiERXMESqh/ulu7mcK7r23qNfPi8G75l6AA/FzV/W/L5pwsiBjVqhdggGDc
EXAXx98E3CFuBpQagZSngoMJra6qrq3fNvjE6GmQn0lsizDn60ur2+lfqTv6QWCiV3m4mBE2hfpS
UqisIeRtEH3CnWa38bMW2c+7e2k0J6SOUp2I3aoHQztrQG8URu8XNMkGRRwcT6IX2sBJAalGpnbZ
jYA6CY3se6lP5OmpC3RlKXHE+E/fekD/VfzeN6Ynii5OjXm2HRpt8RR8pGTW4JHr2YMSzljto8OL
Bmd107WKswYDXfohi75uvn3z0ImHMfuX6uYiZYpFY6bi1IJtY0DvtA05wc01VgRdvW6szZRAQkyu
pXLr5mAJ5lg5EqXjGHlDuxFMdxi3pMqWPtYGMJFmW1+Fa1pb9J2xrEmuCAijm+vH/N/wvrN3rXCH
iwN0x1+jeRLlbKZblVWg0Ji4HMNjsrGs/cDBWczs8frbT9fGeJBKb5b/Q7dmCXHHi9zHJOoQBUGc
R1y4AQZQ1rfSP63qHA1sdA6J4tcgV7b4CQVmowLn32G+LJ/sm0b/Jr5EoDOOToW1nnYkMPEUWtJQ
tO8Y9HOUzgYzSp0/uocgLcY/X2Tsua/eJ2IfxwqecLoOcju4jBJcaGIHEh0kXyIRxAkhxAzaX608
ddwVUvKyzRssc8F6MGrHNyglVvsgTN8KTbCNp1ihgwGcW/UkFY4S3bpvwyfM67cTKPfdqF13Nw2B
uDSTB01GLJ/B8MoHZsC7xMAWveyWQ+tSp0yHAsoJjb+J3bDBcB7/zYbYaPaPPw+b8qM1p1nrK+7a
bsJ0GvTR3E4jrlbZGu5yfqKKkMHFFJyO+BgpymTieQdnYqCZA4tZEqGby+GUGzYu33KzCjCCgtg2
BV/ley0xb4+5+UlXNf4pu4pwCASW+Dm1+NDhCy1ExZqFofzsQ/PeUH4qeNhqSIIrPLnKD6IZsRaX
4/4AV84JEQiF1kVN/nyAbNKjiHIf9WYlqR1ZTd+mDurFPMpnorDkyIKJvXmXuj1dLaLeLbgTApje
/JrLlKaYgifagmUL6EC5pR9MVAuKnyMsDQF3PlxGDSLdarrW9fjNPE1F98dhMX6r5zDeyTB3/eg6
7UISEA4JdiLKXVCPIQ0hGqZVwI2flXsVPF0UN23MH9M3ItWKKp/k+Q6vSnyHtwXyOLTz9SVW3CI+
1lgvGPcOV0I3MdeK9VIGRtooYOGmvV3GAnENjL8U8k0L9bGTcSXGOjdzRycfC7sugSYD2CINRbVy
S5B0mSAXbf7LhZTzEgQQHT0G3LmgSDXBDLPKjvAJkH/nLvhnQghLzvW8oHBrkXfv/KNHhpRgbD3h
/5GV7tjvjJ4zL13EIfTv0a7bziPthMjA4fjWOP6FZ4rqSn9zAywIAWPUVR8byG+ZdBfIwmvXhv8D
2ksdaaz4C3LOB0HcSibexxn+hCHmrWa8fZsK5i/DoY0YQfY/A1GLKczbeMJPS8dQTkNVp4gHAlEP
LGTq5m6d1jxcAfvdpDoOhX7o+DoLQ5Ak0wlzMmCaRyJ5EOAOcoqFh8976AxHr8h9GpW72qSYo9OI
5Mlqyo2HCXNK7YCRpIp5FmB8ON2lVn5kInpQnFQmY2dyWDERAXgoHd3fat2nqXiDgIu8XF6isHkk
1VdevL+ifDff6QMtVzhbwZvQW1GUWYJBVh6hfH1eIY39HfkkfdP/qSQIqZ2S33wV83ORii2ARwGR
2MIxXoPRn8TqeaDJTok11zPlovoR7EG1gUZvSp9CG1+098+EsUtqfb7zyW75uhTORGEOjxa9NNtc
4dRrkTAZ+MPE7UmOc7tUj7IRnkkHl+baY4SpYH4OrU8Qj3nsapRPjEYLw+J9/CPWxKnHZhOMu7H/
DRPOSdG8vc3qT4A/akXN450MBxGhHQYI8TBtRd9HsqHf10KjbkNrAA8vUH3+kzLznIvfiZwQ4oio
JRV2OanFFk4p41j+a3nVwB+9Cq3bdxAWi4nGGAVqJ+mjvsJsIM1PJl12a4q7ckpvwTWR1SMZngNA
k77J35qd+aYnIeBi7SJV4fMiZQFGEJWKIHeMwP1NPPyisYWSLgsY30f1Kc7S0/xkdLW8iKSpihwe
bffnh4BUUxwWvAKOUk6M8Ye0kX9ZB/jtB46CEsQsH2GSXv3opsbMv2lSadzHrHLKgNOc2ChBuaaz
mdfIqJgMd/8PV65CQGUMYCDC6OPxJ81Rq/HMqfJX6svLynQ0Kb+gYxdhuLWJhTAKaw1+fKlUCLI5
wysG7BIguFruguhIWWsImrdGS2p0ia0VhFswlR185WSE9NiPUYNnR8sbYN6GAh2AkaaN1LpgjfWA
knN7EnjKi2mVV94wUuX1TnSfBtBaEXcbuYesPfw2JAO+h9/2e4RMzdupUR9q2O3/1poBVkHEZ0ZG
Cy+Xg6oQ5phY7HFo35X1RAeqYnmvisC1IsmyKDAwwxFHJkpBhSHkUod4O1B3jfM7BCistzF4d4BW
XwQfCa6jRcgPKU0YlvO+p95f+peCr9d9ZGQgfFkAHRQHE0n6yGInG85J8bL0bodxFCtwwQ8QIb89
Zb6/kikbur/ZEZcOuRxxxjHP9RudEfN6zKADIIEnVeFotv//2HiyR/Y/3pOAEZ8jKwHf3Sx/8XcC
gg2fJVfiQsBPiMTRkcPPOTi34v37JdNEbHq1FvcGa8W/hAWUSiQj/IA55Zf4SyikU3uMZOTbxzLC
d1D8Nk2m2QFeaXjU6l/hl8j663h7UnbhHYR4eljKVez+9PYwf9I9Y9IsAj2svwy4sYSbBQRqKOpB
s0QiRjTnPLCPGxHvcgGKbztzIv/j6LyWVMeiJPpFipA3r4BAILynXhRluLLI+6/vpX6Y6J6ZvnUp
IR2dkztz5UnPP8eh/QcvN/BJqIkDJSUYk5j4Fxx95ZQkS0ULDWlSvvOYgdF0Swjqvu/MVY5Z1E9s
YVHLyyRiY6A4Inmh6beN/EuGOC9g9MWzbJ64k1V+SBlj5iGbQos1PU+Lmq+c69tCTFFhuqgWK/x0
05dZP6/6u18BHFvcPOVWjL/x8Csr30kGPGvhIz3XQrCYSCZc7RTEalTe/OEviRG8pp7jml+3km3N
whkQuT0flDuz1rkn+muDYTX6/OhjsyzzbfnO31mT4iy+EgHJ4ZKYnHvGHm3c34x+tEFJBXrA5/Ok
lP0NrYb8zvyqWKrifJHKHLkEefrLcot00vDDUCyhpUfWDmp8JaOeZzF/+q1ic1H4V5Dc3D/cMmk3
6ccw2pf5W9cIXXKO5W8RWGetaMWfHVL4MGa4KLlKJdIMgUafGlTkSH+jA+6L+rPJw+dN+It4WElR
vhhZDfr4t+EECsRK6yBevYnmZzKqcD8zMGxXFeleWNpKJ3JOmyefH99gcp/jlyOTQhgnEQr4v6Lj
ZfnKHH7J9pfxPfYFjKrZcZL/Db6CPHjX+Pq07AwjpOIGBoFzF+EYikjVfQJEQeMBvoHhiDkH9QFV
0tw2Uk6p3NhvIdFMs0Sy5EbHROvB39q54f9k6kFdK9Hd47du+LVig06GZG5yJ4K7kUhgQ+umlDnm
2MjIwZW4KmV/LeOjhuj7c8+BaIlkKTFztNR4z9rOScVnxgCAo0DKn1JizfYK3jYMzDwoyAHtsRex
e9f6UcsrO6ugNvE0qsTXvkCpdBRqJrHrSvzcqkSB6eyW14p/yb908zStEVZDZ0ijsuhZCyemvTV2
BSoqAn8dBZsKI4IZLrmTPQgYCtodNy8gN7XrqKZjXtmUYOaZlACoamNCWbSz9dojTnWX65l+fowe
UJ720LlSiPEGf09MrvIOShzqwydbS0DMEdtjEz2MH9fP5Kg4jT1TWW0BdFzMaHxcUSCMASmK/rzh
V/dePp+lCmA8M3w4Ju8RVOFF6RyoHNOyhxJK9xK2Iq0D0iYjgq+hRKShv0mqr4I7JeA5z/nVPruS
5jDgh2XLokr4uWW8FJFzZ+bRocpadh6pR712OVfM6e/ui1VBjJBvT60uNRguQdlJwduAfZdgHPCp
K02fdbdTuhcMr5qK1aZmdsY/Za6aOEWC0gxI801tRoeY7+aOyjSBfEfAJTlpl05f6j2t4tV4M41g
VfEnFJP24ol+NPRviavCuV0J3gNNyu0xKG/Tmc41mK2CHmIDFZBSw/eY7ugCE8Olxq0p4AuPavLV
cyOM8XXaOr7Q8iY+lMBaS9peA1DDxYiKb2nYpBI+b5suK+C6mXvnJ/UMDi2kCELYvO7cU4UoX4Ir
nRhkMfGYU86tUoGpyJATPL7ZOEJhrIks4apJQxL9ZbOqcKJEBZFoSAK0wMPNCdOZUn1BGM4G6C2Q
829qiQ9Y/Y7JJfSUADYcEwt873x/8Kbng1JvhLCk4AVHUP/2+CyR/igwHJnICPgXfX0N62s4hdkz
VG+h9yp7R8jOLO8mXBN5Wenk4MKlaZYLA5eEwN0gFih4Lvo2DxV8LIMfP4SvkfW4rr4UViBx6miP
+3cHLSJPEQM6n4Ml5sjpu2L8J6OzDovMmPQh7MUYzf9G6Vmn46UkuZyhjKv84iHRyg6D6bCl6D3d
VbS/wyug0zoLVdvLnK7EnJRKs/ZjzGX8Zhk1GiOrMUBHntNd+fbh8FhYOoC1l4EDlifeiwVpY2qR
OaVwmqjwUlKShwV3JLTNte+EKyGswd+aGfUGHohWbg5CBxm3zRRlkn4oqJx/dF6r4Tum6ETusVQH
ZIKipcfRnQcN66oovMpgA4Vaag4fDdcX0KXhLnIhe+qUUi4X+7SVyAMFV6UDY2XhUGCoNmd03/1M
1FyuU8IoV2ILlTXjTaTbIAcgEU+cZhQmX6F9EQxKx9OH5ZzlAgN0+QbbQ7iJLyn9SAcc8D122Kgd
FqUMlwWRVfpwEHUgUhjlCqTjPGFZkM4qQRyd9p0STA3DRq3+at+8iUEX6jgUWTb7F7Grljdhh2D4
gVEUisYuxpdZxkvL9zHUs5vC84dCk0QAxl39RzCY4y+53ytfcWWCEWFqzTqmyXWsHg3eu6D6qwfU
QuzkotsxRWMEOmo0xdUHuShtn/F+nfeHlpGJr2HSlZiJFUSd9gpPJbia2ALATSIlww4iFCNeiuHk
eSN97S0zBIbeZovLn+PkpiFZZnxUpPN806fEoDCY5AOiGmyBmimi87mY/NPg+uT6owNNiDCiDMwn
ucPDD7oVz+gHOjevPB1/QK9Wv4IFlqWUyKVAOUWpwAHPtxXWj9LafrInPHG91HE8Ru7IV4ASYscf
Y2GUN5PbujOGdSmKS1/MHBJxWnIXhg2sJZ3KximDmCb3imxLJHibkKYojQ/VBuuQMsj+FlJzkvNd
s6x9lsZwjRidk4tR452JElkrcLS4KAq/pgB3YmJH6xYMFjjOk2PUm9gk4QSNLnKHfZ4V7jRk8elb
DRk7KpSP8bOFXncUTkoYPsnEjdrCKitbCJiw52fSYGHDr6BRi2HO+mKLiZ1M4viO7DGBBMmmkbbm
O6dTXNPRTK0fXsEJgI70mBRnz+Aml5+xuO1vkdHNvPhgcr2JSWL5n+imPTBocR3ZAhQahVfKGPwL
4xcvIJjxf0J+LqN3M3Yutz9XbQD6Z1I0/iWTo2cYWaEf45mxkrtEAx9Oh8HH+52eDOh3XA/tIiBq
dceI4UEtdovqc4VwxLXgp/n8UVm9kSMVYI2WABpF4eqxwLa7QbgqDTah5GgBQ6J7t9sX5obrgC2/
lZ+BeQRazjcRBttwZHQvsIFD6I4+vxk3htLbok86ufwmAiHHry7Af0xK2GSMhns2/WA7hSegj/8y
8d6n6HzlJlGeSfslW18+jBnzOORPvx8Jhxx1fj5h4gxcAYigIHgY4aXAQZgMuFY+CLbMlSitAQXS
ED7WtGtXn6Lx9hEvUXD9WDig/XuUPXzdqQgr1n9m/jSmuDCFVjEzWElAORDf9Hzo8LLrv0Z8a1hv
PeFHVX9EFCf0j7pcdcbby01OUTctfEodO95HYf6Z2t0sDh3Cdln91dWf2D5l4y+EJzne8u6swrdv
t2jOWNZk2ViI0LnSDOvHcPPNc1Gfcobh8gIgNqaVnMxLdeIIOCsEOhYPJPWKqQnx2g+3ilPheK+i
cy7k7NO/P9UOU6ZS/+JBLDwoYEejQ4O5Sv5VNs5y180Skxxy/5PRhiFrTInVH71a3XB4G3iPCrrU
LPIJBamWhkoI2L2sL/m5C1ZS9u+TBQdfu1uGOTvmCO91g/nIJzVms7u0ZZlQxiyD+9sh1eUHIdjJ
MR6J4mrlx8lw1U8JspLfOQ1WjD6xM8nxrcAICbepu7FZ97CzWRJfxTaacvREtFBqam2pd3R6v0JU
6jpa11gfBxnISMlOizcor/HhktOvOHi3onYCZoXlriqyjeqBRNJFqiNYHEwHoyqDDMxWEtrwnsji
IwGrUp9reaMqb/731qflBjdgw5ai/VfDnig7ejPrjUYRU1cTDs3+PgRcxk3VPbroK0Jhl6qfPP8r
9XjpBeKqyTUa0878rIJWzvHRGm7nE1t8GCjtIgl+vEgYrrCiExr0DiXwRPRFCW0w5laIUQdzvFAR
sQClOqvM6jLJ1smT5Pk9kV7jNGDB1vuRWIiiC87hT/Tlr0H/dcUcrdgXlmW15awRfJi2lzA7wcZ7
m1y6YihG5JrV9TnzPe7tfzJ9NCMX6VRqz8xwFBHXCkuRdCIyBrk3+SdqgIs0V5bvGY9l+cFcb/eI
tPIGGx9hzoh1Aqvph7LCSF5xhhgMJ2wRaF2s1gPsQ9P8buBQKqimYkl8xwQ6flMsQi/MdgvlHy5R
9nVz0hQFf4DJIV8Slk2zXBsagpM/dWQ8OCQm5a80fgXePukU3oKcsvIj+Xw/ZDSu8q6iw1GfbV99
KPM6hXAHfiTi832qp8l80fRFoopsGfplZfw0ZUfn7C0K4sNIM24QbyJoMkKIwTRjvri1MjeznIZH
i0/NcZSH9lJ6tmz6rjWsQ5Qo45rNgYWkPQozlWIyBmSF6vdviWOLSOkgQ/S8p1lrTjMscqerJrhM
jV8TBmuL6fPQnjFCkpHAXV+nC+p98Paw/HigrrzZxgtoAaLhglvibjXoOLb+lJ/jP9x14jMCnTLY
BF2ha5KBpCQFio5IJmI24IgjYS4uJPxvbF3TiyHYbbUMYI3f559fkkaltoDnGHuveNn8sH0zGIa1
SwQJzvJFYZNir/s5yMFlPvcXc+QcXVsJ8b2pH5p+7BAaut2QXNnCs8vllDlw5h/zm8phQ0IdGxcW
wp0KmqMg2Zf3pxjSGgTpieEnxw2jDs616CZOlTl1ROsou9nW1gTHsCg0EHqKVcgqzRWsyezfOBMV
K+wr2JYQaIb4JCBpZ2sBTScJ/hYRfmTeTrGHz/mWti8DoDn2p+AFFUPjMF6pZNMzp/rpyQmJ2o5P
ZxBDgu28mcQrDl5U0w+IMoguPrJqiP4nc6PFxFEawa3Q/fv8JgV/HZtUinvU6CCiKzhJgeUxwj93
9dJ1yfmJXSbnKbPrt/QPzyLezoDKNXaUwwZAoQKpjT1v3Z0iLNoZuJLIxfIRdS8Z2ah7mN17YBpE
Ahk8I0FzDtoG+asJ6ofr+LvJ1lxtgt+A0qBz7BTOYnolLcbqm1hewcwsUDgZJWst3FlQe0Ze70D6
yxVfZePTVrNEqJxL1KFk4kxSXz1eo/I0BD9awcsk3u61cllcAUsabJlLsZlAE/wVGXwk//ox4NCm
S0IpEsEgZSmzScu8pWRxeCZ/MoYbL30SgSdq2U1YBpNBM9djuFrhG4GW2QOsGgBo3hb2ON7tSHKo
aZyKJOWfAFsc5x6H6bTm/Qb1YvxTMUw2fbrMcFMQ22SXxDyAOUJjEqgQ1uzlmoqo4gXTYp/OK2Op
XCCTYx5gRSMst/TpTF1F12GjrqLKduvwq5PXPlbHZslN5zH94yxO0x/JSiqiURa0aGVdOS5Y4bAE
eY+K3q0nJREPZhTbJYKUSn5DP4/R0UTBS4naih7IWG7nvBeXFf6bhzees/Y47eIT9LrglE7HkMQa
6ILcF/5W4NbVR+KpMXiRcKF/0Jj6a2vaIrbHNqH1L1oaMW6IA6M6SLDDhs4ftsnTaIdtb9/P1YlE
wbaX8gbgOpNvdCP06zzZf9gmm5TcT1vjSmuosl+YeYrRZqcCwYUBLpbs8bWJt9iUhNLnkqbzAUBZ
cKISWJlzTpSjK1cnD+MIUyKArp6+jghbFLQx9jeZpRh8SmKxDuP1pwQFtDgHwn8WrkikIgRDnEAN
CswPUXSs57Vgi+WpxZ3Hi8F4wq5kTWfGGGITKeiWJba/ir1Dory6gQo/wsq8SOkMx7DBdQ6oyfWO
Ssp2rpzNLGNZ3Yi1PkJYbwIolsUY79Tq5fWsioB6zaUOtZJxMDmBjPTMFvhcxQ0BW3gesxXJCCCS
38San7hePd8Gd8wC5zpkFnJqkPQiR6037CKC70L9/TS7wrxXGIse8AC9pcjJ/MnDnDqIxy208VZx
vHjP6TDSQw5KuJb25Y8WvKrdmquDwRBqc4riOgOJGOdzqzuaqPD73B1lR8dJ1q/4BUkBNa0j/0FY
YZmAk4wjziYwyfhIW6yRvX0OKawvcxjD8OVfRXkRNiIZaJfLjBRFMdJF1K+wT1KmsmwdtG/aOFZM
mlkT8P+t+mbN+VS6lfsyXbEFYgtMOhJhfzvFX0Qq7SMnCR9QlAf4FSaBOXJ5NLf5l4ZhULiW1hiK
OWff0LklddMREMwOYEtZkjYY6IP2LKGXigs4Rqa1gjGgorfKy846eRqNPIg/gsNIX4VjQsVeYxxG
Hz7K4HpTk+6C15DvH3t9uplwbiuQyifTDS6lZrbd+/pvYM6bXx3F/mC2UwlNNLmLwYrg2NfGNVtK
2ns4XuGmO/JfbirogDxG5BqJADksv+Bt9TNjPFYR1nFwpFrwxzsj+OJFR9UIPNp8g8IcDRvgx0ij
vb/GF8kLngcZCfmS6Wt4ePB0+3pCMYtXGO46tpcN3kHupKVunNjtEIjWEiz+LqluEy1gIER4ZaCz
CoQzLiI8ori8qmSXKg9VQo1ZVOohIZyenHo0Qb3HT8BLABG9WdBgkOWOdcTfFlHW6SA1ctKOUW/q
+ssHaSLch3zdXbttTuPVZSC+xVzHcwPCawtZgpBpI8qOKmzZmfnDpGjxiQDO0vEFAw1V9ygDpgHx
grbNAIGTa76stAN+bG3V5+eWJAEEdbCMR365AS/jCi39c+D4yEZ0YAy+qSmlW5R3FK5yHt5l1KQd
fQXCmnglL28WaU5H1PNFkyU7PUnfqXyS5tkx3UhMyz9zBnMkBOfSIX2mHdeOXiY+CyCAPexAZkDf
UDvxV4ChL7SbgmHBxbGMYUgfodDOwNwyf0H70OUzMQgJmx1+ec5dJT5txuUbKKqoPpHB8+6yhQLQ
wi4G2iJfjHU01rjjpL+WfDwZgmIZUmwZrgZIC9HBEBysNl6xat9oV2XOSOkroBwLb8vIMfmCj2qP
/DJtj5yq3o87vV35vJDrhSLvTZGsESXK9ic5dW4UOH+dharIncq5vdl/8o2prSpCUnEPaG8WHwq0
kao7FqzjNUsaOnBMHw+0VXyiitDTyXqguSPpDgkwRAHMI3YalvbUtP3abZgVHNpd6J26vwHa+nfO
xG+5bf/hk2FxJVaeOOXXSVjzgSzhJIDraOltnjr5mNk0cLcX2lx1LY8xHz5xdt9QlzsqGCj1whEH
V3ze/LS7kUQvTTvaWvqDB47LCTZht9Dxw6+glsMAx2CxxGmUrhTEBuoiNyajAgvDIFEatMeFbiuk
mThdOoxnPJut6LRrdU+NI7zGHVUJFRWwAQStkQL3SeOfyE/1uIEzwRYvcbNtRQgL7Gm8gK17ZUi+
xN7EGGfev+Jvjdd7vp4Mhez9dvC26azRv8p1hQdyJZ4rt1cJcfQf+5v0mRIze6tcl7Dn0vhLKUMi
RIsfw4KUtlLpjB7pCTCOMMnH1rG0B2nyqW4KH8UO1x12qMyGbKCtW4Lzrc2iUhZsA3HI8GxBH5B/
mQDPBh7oefBtPhOaNqZ2AhpdmOmARWFvANmetlksM4ubHuGlL1wZIllDaRPKiTlwyZgvKyt/Adu9
PHGJ+W941/YQ0+MNTPwpR0Mc/dj9TIhRqKz8kBjAv/OnTVoidALOXTfCLT13TGrTfmfzmfp/7Wfh
zwHC+MDGVQgkyEexO2kLI/3nNPouhiUTYbAK7U1iqgPPGO81+1FkYEuCgc8DPhYg4mYOeEM8AXHE
Pbmpg8skh4MygjSUduhwATo4vVjqsybqaKwrZHgiTCRDkhMdhTDHUYFEFATrHwQ8K3Y0DLMTyJR7
vdl3gDCq4cdodrcx+ZkubBi9EGrjlfVKblhXeeNFx6G40AOsHel8EAnVsCwXN4tWTiMEP78kuTPB
XeRoK+lTGNF6h8v+0EBhWGJiaaRvWYUd+aKJlleFOOeEIXpo1HNR39T0ewZfpF8K+QxBnhdeQDp4
q2410YmnbY61l5j6zVXy7oy3Zx30OXGJ+3HfWSBBjTUbXw1I0tkkcAMrZ4mlE83KeuU7To0/mCYG
hXBOcMSwCO3Gs5N6jTcHxxQcUj1ca+VGkS598NvlNg0ElcjOaBl84ZiRP7v6xNbHdMuIOP2DuWvj
URVAABZCifavzt/DsASYl4U4253aWxRUbLvWeAvpJZiq1G7DT0hF1IdngbxpeSp5fnbtInOEFhMt
zQ2RXRj4AyAQHeUnRF2GH6ylJFa58Y0jfQXMD0V6zXmv5FuOAbhMBH3Byon1hWEexsB//ZNKB95j
e7gmF6Kus3KNwUdCe+A04mQi1aSuJv/FGZkrFozkcx4G9NUFFcwcE3GlZ/HJb44fMILsQwfB5cth
AJLyOvTyDe832qxq5cJiGn+e9bBS/A3lU4ziRrN5Mo1uKMJEnq+AuXPcAaYlgWWrSl6zaKxMkIYe
iNeK1NTkMOjZkgvAi2gymkaBNe8H5nxp/JsZXz7xrfBz4kRZMGNiQVKjV8AFpT2YZZzsFL0o9FX4
y/CiPqRxw725jllSWTA5k4lPSXyGIUN3eDYG8USqcsoRjIT2SAKHbTxnTPzrUshgHEeE15KlBWP7
8JXDdNjkO6p4FNS1f5nmwyVGWbqZSo6aXKQ8ukuRG/lvj5+AANcQwmDbKRL108qvFiMPaLbpMIIP
isBXwKwvocOFNoeEetbykjAeDCj46f+oCxIWJaNQ1QkFyPgkfjij4WjoYEaq65paDNoOhLWk8odY
vagn9tVvibzcx/j6MB/owDNw8lfLR09plcwRKZR0MgozQTyAZ+Ykh+GdYXfc7LOp/4bgdLRv5Bvr
Fv0UFIStC7zsjTuN+bP2PUi3gn/7UJpac0aGdIlTfdFGvyVvxZ53obBm5ix5vSNaVyVHleYcqO2l
+osnl91STD9TH74HuK+TNt/gH7FsGV/ab1avzAtsHP1cXbQXhOiN6YRX5pKYLanWJa1mS5xEAcgz
QJinv7jnFaQlbVn+cqcpNt8s4ksLhIGNEqOLlQw1rAEYAjJfx/XBHcLmJ+AA9E0RUECwmm01nNdv
7nN1i3DM9wszioxCdxIc65JRa42vYz58j0+SHwHRTYYItEnVS+PAvujeHy/k47l91/0zDg7iBh44
IT5ehureo+goX3o2VkPdo2IA08C6cjTvPDmAWNRQ3qNjyvRdRUJAZ6rYbdkND/QLrNi6+OPt2e4/
9fQQKcF9RFFpbcbzrY6JDx/zZjq4ulZ67s0tAVQm4zyX03tJgNBnvVqfoxE71Lk5LKSpJJ6IcPS/
nYcbt6HKmKEgi8kZU+oXfz97YdPYWMdh5Z0gvnd2d7YOWv0SnMB0xot0xJhH4QNJrWhzs+4tafFN
RG7CZVFS85Irsg9cWho821rtsxe3vGasmM8zM8yn9yUk1bV+VdVFbuvwAbp1MvneynCF+x7OyOoe
3RQsgyIFiEW8JFV9YNXGzG4+jGt1iARaOg0sMf8n62BisX/g5aXbdG1Qkb33H6pKG7mD86v94hwM
eU7IZgs/c7BRVdWF6cwcHOANDFZ3oRewtY3qUPz0+VdB4bbioBYY1Lf0q1Z2dbCi6rfFAZKbltzq
iuxI9mBTvvcgz7OGzsV/kN2ZJlisLFd+R+Yoi3RtuAEwI7u6azPlMq1aUwkDul7xsNhUIblN9iHq
Ybrxl6kgPqTqQCcJgxnJlrghvNwOtEU/PoscnPusKTC9L1jboHnPyR8dmzUHHUy2dsbccwHdKM3w
FM45RpL25QyP0M6f8WmnXM1zJ3mYx3ifnSXkojPxZ0d56082y2d5H9xgXdvBLdlCmrwRwDKOKFkQ
IltoB9CepdW4OuZTUdwChu7vSNyXxNojDDfQ6TtjldzJKewQfD6PnIMpON32uz5zcuZVsdKsbRo/
GG1Ym8hl55QadrsIz0xGo3wWOnwk49qgYB3x5abrcfHZkF3IN2o6Ryw9kr0jjZ4878iH5VMGBzWL
uQn8g/xZB6x52Dp8tttZR1JzNkC3ZJ1D1QJ+7lTAKw8Z9uuMfYJL6RKg+oH936q6ghFmpmtsnGnb
pfRzmh+8izLO1JfAeWhu3IA+YbqOFv1u4uvC/oHYwjhC7l3EUc8Wv3jux8rp5Fe69t4KekW7FsIV
Gh2EpbnHMzinpDSgeg6DhXZUrn7NdiSeMt/iVwZHtFmCX9sNbw0Koo3eR3/06HCuXvhutXuj/2Pj
rYG/X2XQxQcEx2buEjBjm5ypO4y9PeLcK3mSJAKPCP6LIMZOYxL/IvvLLqNxOAFSI4bpbHKUhsmV
riMOjRwBQ5pf++huYb3Ilh3a08dcRS4GGmMpfyXQ2GYlO4RtX+x0dHpW4jjC3LMQs6MEykx3GfOo
7PhnHc2kROj8Tdse/Qnzzihi2+0TdjaUoiGEsPD/iVSGcUa/qJIzpItG2UjGb3ev7vqGCacE7iXi
ufHbkJHsIjB/SmFZZPkylytGuF9tROgOHInKaUBL/LlUQseR3ilkWwbMZI5gCH75GBs3pnII66NU
7wQRPrj0rYt2wd9f4WxD+xeLVWxdCXtgq7AWOIsKLDrZUj5b3LIcA2PkfAmhuu2u+OOF4E/tOC5o
ePW8blnjk/E6nuaGCViARyWIbKpccK4Nbka/HmIece4vgUU7x8KSNSaeGKU5aBaG9X08owKZk4OM
2ZJThD7+DD4Gke5qeMU8FFwOtTHeao+QaoHWNm/qfcPpOMX0VdO8xqKMmTZ7eNI37lU/pK78RSsP
Onrqv+PJVIi2bRx5Y5YXFVexprSUU08GbNjkaNrTKpJhpVVpW2WNN9R9wvkMfymHyuInx/QnTb2D
XZCjvL/15FkjnhYQCCu39v+F6CAg14XJQQk8qeewVsK8oQ0nMaD7aYf/nx6scWhL7NESXDw5dIxU
jffNAApWBHY2wJ9kux3u1PHds9YLxK29J6qiZgyrT/ME4ZN3sJq9S9VwzO4vFceasv1WCD9+iEhw
tJSR8RCCyyUKEnOs3HoI9T0k2vtjYcbpZ5hYimAjPGoHPeYh7EccNv6m2fUPxrwac/BLtGzd7l2t
DMKNP/At3PxR3PR39Rb2tRs9cs8uHfOYnT4blnaQW+/Y/TitKx/Fi/ZlfFkn6l12OkPeubdFd01c
dQFS5KLP9WO/qV2dVgOVYN+pdRNXOaGJWjsAmr/dWv3xL1wILj49EgtMGsmtPgXfPnzPyQaU7/p2
x/+pn6F9EmpgA68Ja6xCoa1NSnnnIkTI4kNKL96cHK118ImyU/NOLSjFxgcdVAP7YALNy3qxUP+x
uP9hneF4D/SX4xe4FRusVD616tKHs/ST5YSuCMa5dBcd7Y9vR2kvzQ9GGzh88lLI9iqpk1vh+j81
Bb+LE6Vf+USUhDFd2cnsm6JTQNE3WcYYYotUn4pLhgiQc/CaY2tAwvgwddAgOOIyy1c93paOtH5H
oFdetvUCjaaZK7CaQFv9YZvR5vWB5bAY0FyZ9G8jYUo0+z/NxxVP5pkLku/+yS5gCzqFm2CFqpOs
XFxFT3b+VYB8MucRGm+A2ZmqNxdG5AY7umEy3iEqQb3knIofLb42HLUZhKwi4ZKyv+IKPnhRgvWD
DxCmRyQgYpLdgHf8t4yAM9JSPV3q5MQiqdmpjsq5QbS3EpeHPv8lVG3QtxcQaMf1MUbU3ZOL9aGb
wXlmRLrk7wv5JL0T/+D/RcvBNIrjMpgfXHU15HQy8NDiRAjwuO+mDM5GXEwtJaONsl1kayZsg8YY
YE6c08hJoA/inC0EKn994oZB6ZJeH3QQbS6t/XBqB+Z5dgj3QzKQvzguM9EhI6Owl0/sUlhV2oaN
filNgeja2PJRP+1xmPhrYJc5bwT48MPgECGSMr9od1Y2+VYVg5xM5XLSaDBEhSiJLW+bdb/iwkEB
IlIBOIjuKNxcFH6aM+MlW65GUDG2ZWyZwzrYZKworrCkDwmPY+x4KxSbkoGNhPF3yiHyllJJHNXt
KUbX6Pko6nlKPbNTffnt0cNIi9sM/cuEES5/1/Hdok1O/6rfHl7TxjbPoU8aFVfLd8qwjO0BWjJZ
4ExDylx26ooKNZ+zA8iSxsaoSv4JDXgM92a6VtV1wBLZ0BmoEd2x6bzF5cUuHYnoo34F0S+9wPTB
tLy9nui4jMpEbcVGYyoGYocL5JTpWxw5IwAPwAIjDW7jmctbsf0S/HcI6zDvr0iHFGaWnPs49kgc
jnAYj7+WdiwA96jrOHwlQAgT3K0mq7RpSHYa3fGmsS/Mqgtv8rG7MvGMihsWfwaMKnsYzp45qDnv
riqcUWq+pcu0KPPmCuIjNw/SOL+H3t2VllBt+0/gp4cPgbGpwr/pvBk75qi85VaWAqKYF+2yw4Ic
YNWrRijFdHrtLPbmY0vbFNVBfxptQgZC6HFKP2TYeDnRMBRkf91Zr8lb6jgGitae+TiF27SZybyA
cIwLqOe5fU/0o97Bq34n2TlCKMQ5rGPTrjXqXfs5vZDRnHv8gWJuLPBGM0ScMOUU6ejVyOwYPA8G
VblpbZHDlL9Ww2l/TJsl58vhwVwvk605JmWZORzSC2fwho+IcT/96FtBE6deP9y76Y5Cckq8Jhvt
Bytxx7kTPbYVwNz0c/Q+g9sBSjq+KIzIeNVHEyMF/5Nztm446ZEmSqcPFRqLSEeLTvGNMYDGYbhg
thwAcB+T7hQS8qTAYcy/R7YNCj5wgX8mvMBVjHweJbc0VeasGB8+dYb9nquu6gbfKBFO6tRTdFsg
0sC/TZ6/icwJqQp4X+XwNET5vGhhE8+p1cwchgTTFKQ7+ThsP3dMlSM1mbjeBaacXKt4pMwNy4iF
mY+ew6A4+xZuwJX8AMpPvQN70rJ/aYD2+900n1Z/psH2/yN+hckdhwXkIoVXu6iD/LXVn3a6EkzO
42sIaV+VhvUYvD1jU77ZL6TxUUeVehnhX1r4i5JtA/R6AVcueiCklsl/6H1O2XjPmZIpDJbHokK7
guesgNvlY6s8MgVbpZy3Z77hviJSYOEbbjoZ1ephCozBmMP1pzY5xk+jpuv6L2ZQ1DkozEZ3klCG
6F1s+L6DwZ9A+oxh9F2i7ZsPcnW4CMHt4Bg0rHCtmghNzcaiZ7a4MkejeGeNfG/taKVOAUqjd1ey
k9wYyrFdbh4kUCp1repfHMhAswy6bcKoYOj1WVGVyrkWbtJ4CK9wmwyw3dnxcyeNCCJiIN+2NyIO
h2eQaeq0QyBnvNVuyRePVREsBUdVNjJnzT2yqUnSywJ/gTXYNfJbI577/oTgBL/7p5yctdz7cIPN
8hGz7YoxGeDNlqgEKG9Mr6nUeWPQ86Wzyf8Xx4IV/3VMLfowWgnmFsfQY+DZDjHc9nSOUJ/Wavsg
cKZ6QY4KIg8Qq0oFETNHoxtm6EscHCQgkwmpgoA9brKC8PUw+bIk1GL+3iA/B/h2ZTicMhZfcvYh
JRpCfx2sJaRW8xjiN86GuwUurZxi+Ep78GnGxvBjptSSY7PzH3D6Oe8w0SISydCxpwaaUrnlp1+O
9JZY+qMZ7tMgZZKsArAGpT3ZpI1p1u+FkZOyO2XCF1BgWfcsSwDIYlbqOmb7jmdVbQMSJCEObLCd
TFgskEmYnaD2u7y/Tf3kTxRuUpp6cB3YfBAELare5mVRDb9C/uUzR1VgF7EgPgvO4DjaKVBmJBUu
GdlNi+sHpZrJ38bkrqUpcNzGeIFLmz5GuL7VBzf8qkP16OpHn/xZkiMI+yEWbD/YxtWjmqaj3XcU
rAT1zKCCT9hRFgIbCPskQ5o2AjNyIFlhsRlCJ2FQna9J3Vb7PsGJdfgIU5ku/fV4PPZgCQfavk4G
Xp8JsuBgaxf+IW7ytsX5EjExD89ec8bjr4S2efJryLXLZGDVW4bfdzgDTQTEH2mY/BVjNnXXp9uI
vtV0HcX7WN+x1YBIxUY+cyzqfQJ7QibQb9g6CrNNw9YiDvPMrYn0fQQ3VRjdYubhxmKAh69fim3O
H/xKncpKdUYMI3tJAy3jVZhGfIiMlZBdSrWxABfB8isghi/lZFePz4j/OkZ2BKnEE1a+UnldIcjy
5u8onAXyd54i4NFake8mKB1lh04d8j4oLv+RdGZLimJbGH4iIgBB4FZmRJynvCG0zGQQBQUEfPrz
0Se6os7p6qxMgc3ea/3rH+rPocn+oYMVqy3vY/FBv0Kn5eFLM44l0Or1hMK4zROe/FwbdZDM0j9E
R06ENc8agE1o19PBmkbKaEiFy8+uY1GHDQNNxQWRM3zBV89C+PhuqB0pApDJ108Ob83O79fvir/+
nUC6vFsv70Uxrv6wigoXTzHRAwSq56qyTb8u/tel9A9wtOUApBqKI7J7MCBC6kPqFcb/prQF/KBU
AYO98tM/CPIldG8WesOs8lPpxN6Z3HdsyCTLUoLp5DjgRr7jeONAbMrw+4EibBo+KOWel+5rE3YE
6+Uze39twhsGJDJKF2JCiD3+e4MlFOEMAqsIGVJp6RHHmfLwX0eKmVaFfSLhQVFhYNbopDH9jvN6
MCyBlQv/qt7C8GeiIHtpMZcNjxqRtyGBM2vH8WlgD+B1WTDpy737HwudRwjs+DkwHDNuqXGY5BHD
ifcWEl6HVTHuMqD4ZZAw7/Sy0pt0ZktE6/6O4BW/z1msLohOA63kLGYgnWyRdL0YOWfSBuKViBpF
tYDamLc3jNT4Orr8p3qkP6GLEhpSIuof9pQvShFaXZD9akE1wAlNf0OvL30sBZOmFgo+6iMUS6oC
CQZ9agNpw7iBy9S4MXLq9zv5KtdznUkypEcmzj4dBz+Ys2jzJoTNUn4shkTv1lMzeHiJBZMWufLT
Z76Fd0cL+oO5Bir88tgg+k6qoHtvEyANZRP0+mGyKvUdr3KjrmJtbbQL44m33nnSLloMz64KHm1H
BmAGKYwj/P1HIUv1DPOaiudrvY4tWozaTMVT4UoNHRmxgl59TNeyzERGgCaN7xOuR8wl0vePdps2
qylTL9gTHk7y84oq8omoIqb5nkbqDau7MRM638VMmHjy00OsYpVTpA52OdkRj4jbLWW2nH1uLBrG
IbmL6a9bSQxtSCWrJqKngPwUQ8ARDVTFSQG5fdwr3zau1aQZFNIiuwEAXeSMUzllhTDh6hZ4AhH/
m2Gm2Hhx4ZAR2+LdSZ0Q1S0idT9u5uIVn/lk+X2NUdZUFeGTgf8o55LHZuEAUw30JYfi5k4y+m4r
xVM6NQWcicm+wHFohfNDjVvzw57sGUFTf3dzIY/gIx9Am5mVw5HFt4CSTp+/4KcUcD+sAUvijUCb
6Go+rSDWHACh402mGsb/aVri4XPAMIMny/YufeYqHrbIH/CS4LixqxH+w5kg+NzkO94TPdUnE7Vn
VMB8fy205KInqakmF4aQ4gfSzmFsbjP2CQJsCWqdZCvh3pvfSaTEoQ6luDu01CNCF+ipM2n9AlCh
xzOd5KL7qkOdrDISFhQMVUDImc+2H+xiYC9BvwMS00pEYWMIwtvFqX8gtesXKqt0x8zBbjOLUqhj
huThryROPLgcXx5hCD1/gIr6+QUAI03bf7xdl1JkTtWEg9vDrQeLIo2G/HVVE/YXwky2ndn/O3XG
NpECQEhOKAIC/9TafvpN/aI7d9JQnq6ZNA0yWRoKeTG44UH8cks2h/PoHaA3f1pray/VijGpMD5r
tgchJwU86mgaBiz9eVyzA2Vctv17u3/4O+o/2I6qNt5KbFLvXx0HGr8/kIFw6SN8nCaQ5WfPUCT3
zHqAAb1AIEZW7eR5xda+6dacJ5S9Wo/JHw+Z1kcAgMOXT3nPMSvrPoeUvfDxPg6PNQrJO1WpAGs1
LzeMTcUOMj3on6Fhye9WvwoTyyX0qIq648seRVPBpvFw03Db+mgbB8v4+vIk1CCeYuABqwgzO0Db
9piNeQYPyDxjbhL12HeGcqy9QgqWbopKhDDAgKnOH9/gFbCyiHu6/zFDpl+jt+upf2A/McL607+2
cEo29V+OGw8d0seZ3HqSeiT2AmwsQbkW7ZFOLW8sZf09DXcPWHgqEe/mjnaLMIKkYyU4LZmYGBY3
AdDOF7cAWK5lwzBU4pVIR3XQrGWnWE97G7s5zVgYHa09w4K4fToqXN8CmyN4uFjQYJ29zeRLroXf
7F/+wQCHcGGcVzJ4TezPj59E2jUMNVkwRrIRDZiZCwwBaVS/8lZ/RhVWz6nNh8moZUpj+5QPhYx5
IW6K2HNCOTKQlGBCpm+lJ4afncXscJKFmvRbqid9wLYlKMUdFZPBoKl/XDJuVs89rnh1m5T3fYou
C8GKO/0vXh3uc1uv6u8Crx6sUNT38o1ldHqILzJhj5/1oJ1rCPOT7B/0HOE8fR2/BCD2axhLCOgw
HmhhE1bCzbhJ8P4KdM+gysZGFl18qh6YwmNfRfBh9PpcDAEryi2DAd2FBp9dYu4k08p2/9UODUd5
2zpquwDmZjQGjUU45fifwRyeoSdtDAwqQZZJh/HeuHSXu6++yIXGnJelJdxghxA9SNWk7ehH4Xk9
zz1zno1We5hdmzFwBGglwsgdBfBoM3HPYbvgd13jdWnFIFVQ103UwipWNvrmgRSvZVrvinR4oq1p
PxlqaUI+d5I8q/CJSDksSpl0wSjuiCkMJUf5q/FihPyibr53SKBvzJXJhYljDsD2kifuB5jyTJqm
7pbkElEV4uOJJugrU9Zk9uM95WeDd2TQUxmiMRCNe3zpKCRA3Pm8b4exQ/GvMdbv7ZUl4dc2hpg3
zc/XIogq1xd3IVZ/erMSno6YLqdTlrFfg0spwgljMHw6NWP/ZSyio7fE7RsySiufHwf4ymKMkUkA
202fDJYu4ZLez9RlrHXEyoNwMy0IRlZAgv1C96NNNvFENJ+svk5EstTs0qQkeudnfIZyhU425gpr
NIyPCxnW9EJWwXh1sJC/3CFcDOCWbt3FEO5jWP7QFpTlqyOBKqEawU0gcbCB02pIh3Z3ZUY0wRK7
JaSpger8JrgVPwtLN+ZPkqpKGasjhFr9j1xgfkaJayxEbG5luLGYdD8SLIH2bYdlm+A0wwq4uncy
lUIcAhiTdGFOmyxRoL4oObmcFNOzTzw1mc28IBI08tbI9WvZ4NwPLgbPoaYiYA7U3UldR4JoWC8A
4u/T6cSLzCpPEdkkIFAfTD5GXxtx/ZFCoZc9hYDct/SrrGnXC/uze13bNjJ8isQvUcix7E+SvSaS
srd6YRRTDOCywCdJhyVs66XCPxpfsZw6ClUo/A4kRiNdqus3yj3xpHIB52dqtzDWU1duDyhQMF1j
wEhL1uMTeT917/nzsYmf1qfdvZvz2ETgHACPqBb3CheS3U+6uI+zF00mOy6R1kOUCYnV4vmT8Nbk
n10qjxDr7jsNa4o82cME93vOmASW6Cx8ehJJ3qbtOU0C9jm9chFuSuQM4Zf12ICTDvfTI57TA2Di
meYRR2H68TkEIalyCieMxQjz7mHXOFjgvBurJlhYGqdH8sTXnmHShxoXcCcR5SAI/rr44OXtMV+K
6SoZQ8MiSiCkexV9C9hzAxuLU8jf3vvwFc/pNtKPzbGHnVFOjYgtF1w61aw5hPUD86sExlIFgBnp
bzw2gnbi0wBhSKsrLj8ff5qY2SeES05VtigsywEBGSLSxSvuhNx2BKpPL2VGr3MyYc0w67HhhO+g
jsSTke01Dfi4Tz7ZmeM97zwIriNR5WXHTw+Il+5ApEObhqXiQnmi+M/Z99gfnl4NOQ6LkfiPuQie
ORmfdOJzm4DEgXhT2YHtiiCLTQgIkf6SSlxdDVckKOGUsojilV/0ae1CmkQdjyB1SlBSlmANadiF
HijjI4oydbKMR9HInDeUYur7+uGOAuZwtwcGfPWcbtMgFagffT9zToDEgwqE0wXDGgylsf9Uz+1R
ISd6sJhf0lsC5d4pVY9q7I1k4RYamI9A5vUkHMlvMeuC40NUCY6tintXF6W60D47JkhitlSGzV1Z
ct/5DOVVLAPa0uIe4UcG+YQfAOgLfKy8ceGi1ty++SwwTgmshdoB61aboVkTPIww3yCNpdf3Aano
A17JrTWaOKtuovgvNpDR2TDRHSzqeKtxWOyl+aR3OVzhFxJWRN0E4sPEAodWThrlw8zbKjkIDABB
/07nw7Jg0MgODw+XxhgHlT7kToK8iPGcZw855DX9uRtn2vVPHn2YuN+4ON4DzjqWDZ8SLgpfBfe9
SgKEFwiSxIix+1KA/kFeyGnNCmTKSp/SKBZ9Hq2ZvJH+TRmiIqpnzxBc9RlqkGbizwHUnvdNi73P
xytyYIztpGQ0xmPldZPOPaYWw4bfNRgdV+MGisI4mZaNBoe7wnODiMnvxs0qr8kS/MC4ldfJSrg9
GEljcZnbtL/AHqhi8sm2ffrj4r7SQ0432u0DwxH6iXDjAVDZCjugA6Ct8cfxQmoM6Wg+d+miJbRs
8jvMc1Pbjb3XDfoUd5J19bh2c3HsApHjyVHzr5zj+wwwNZev5h2uODxYFDpALt3YQEoCOMKBRzy6
czYosEStxfCFEmukeRWnRKgsNhEWLhAHhDFU4b/Mt2r8JTW7PlY57qjzj0Teqvsksk87YwFMU70S
oZDGlh43a1UAqGKz8Fh2jOlSAdKYLehvRItLWMtF3jCjA+1mFC6LjZUvZE5bnOcsIcVVl+9PaQ63
h87iPFYprY23JU2PovFCe5SGIujEpqj2E7rCBNZsResrMQdXWZrkhYhPT+RSXpQzDxIJBbAw3n+j
29XY2OpnbWx2+OoiUyDYYDQNQSdnMx4NkL4yTqdwBIYKNf+HsohJUSXT/UA9MLBWR/rkiqgHBjUz
u3H3PQvM8BL+Ro+ZWGbsagYfsnFmegUKILG6NAb7T+EvMQDkIFZ9Hq0/0lczpjeQFZ4fSPAZQ0fl
NYP1N1ZYbQbhaUOvPxE2qKSmT1AdhFc285UaFgElWelUiccueqMUUtJzDFTSKEcO+KGlef+VJlsA
RHaNnkeceII0B8me6tAtRso18o4JJhMq2rCALm7s5lm4gEof0hZN+uORTfLxUF4AVCEQ0LErzpwv
nB8F6VvIEJKPMLo3fbBv/JcPLoMJNrhxw/5uJs8NWwQfgH1DYDTG1I7Gn7KM3haEjFe98wcVS0Cb
jweagxkJQC40S76bgIowt0UoekDPL6KZiUnB9HdNOQOViBvANoEfOp+TY6sox24v7RCYrkphzjUm
bxe1Id+qGFwkHSSSMPc0koArYnW+C9xB4bN4vcIZbt9RRKZw8fdPhdZcXSm4xTFbU13oWFwwd41q
hO+V67Y+/SGZmxqes6+VRjctNmM8eKDwcXf40EBQD33kcNIcws5kxMTVDtMAdSJv/H/vb3vlI/B1
WTN/QLWUSaIctyT+Mo+FqRo/jAsCZaVFg6OPoHOILe4cP5WTUss5YrF/HDeQ8evpQUsHIBbdB+up
s+lRc0JkciBtTHNdUXfKePxCbsTzl8EhN/kOxzO2nty0zsTGi5EtmhajwabSHU2m8MOAkIaZ0sfh
W3OhtKntf0sFEAQpJnUlj+abR0yKWUVcAJeOroe1BNdoVJFwue2KZ8oD4jzhFR6+GzQ68O/wIuID
xMpS6HY6CiyQa3HD9+GyNchLrL3PgpvKNXMFYMVY+/HmIKMbOfhIvA4cbewEDIU5GIHg2bOKBYAf
xGP+Dh8axj3XUHQengtIWbiR4F88BXLDxj8HIKjsicAgiCJ6vMfQyAROeloI3iumW7A10Ds9iB4j
ehPPu9yccCu55yjsfnnp+A4gmfxHNIFwKtH34OsiXturdob6pWK2WM9Zo9wySJdS6Xx4Fe8Wa5F7
DVLO2mU5jZeNqgzNKic5KOYv71oKP2es+WyonPRRejyWZO0VK5K0p1x2O2YiKo+wcLGFZnAq/Va/
TNjxJrfGEwarKibEeMHsGdmDpLK/qyu2sGKPG3vpQCXmFxOdO4sI3RpbACMMBvR0bHh+cdTAWoAz
he8HtQMXDaXvSglGBcjHAD4BdxUEuneGzDaP6ZOv8AXhraRE4d6xoLnNsBS4UJnFqjOxw60IjaSF
aQ5sb+H8QCJaBSxpUHtW8odlQsGHvSmHBP8H13/uKQKZt0tP/FKQeo8rlDhrbhPPhb8IdolJF98n
JcyabYaZdedxr2F1g2i9edHRPSNr6+BasvS8mHoRFxm8XBjVAGjgnCWZuAGxOFjg5RLIh8nhRIFF
u8K+hc32hVeMFrxkmyVeQNflha2CLxYuuo3AivkHnxH+BVIOnhBBoKxa2IlPl4SAL8Pt1IPji0Uc
HxEzoS8bZuJzhbCcMZ9lZAJpE++T/s6+MhY6CEl4FP/tqxaRJF89rKrwpXhKG42q1So0KNZYp99Q
mS60IQBK4wr5WdAgJrnbYPLeLjVlqz9wYN1NOvDBLcHfiLKg3ctMnKHd71vBkvURwm5+EWsMRypn
PhXXLSoe9loa2aZp0E9I0Ku01Zupb6v6rcziNWHK55MRt2OOyxS3GyM08Plhi0E5AJe4E0PirFmM
X9UqCNlWfQLF054wDASPY7aJhjVJ6j0o+RgkVp5+XzKuhUjB7yR4fgwbw4W3hrgHl0jo8yZHd/M1
G3Dajzm8aTBmFTTv5+zC0I+AQ15yEfoSnAZmm4wTfKIsVffxXiM4JEirOnyTBaFzH1LNNE8sHCJw
yoejy4y4+Ca9CaHaYKzrf9yGQ5NZEgqFUYZR7kjSwW5CgZWC8lgKesVJsXRXICRZMXpnSN1h62TQ
Q5nkz6YzG/M+GCDcVVNctowPiRXKZQBBS67tWvOKGU9uVjvAVBKBeVMAsW4vj/LFWeFhJaDPQnYN
q/rLjOUdz4fUBlCVSOr6BiS0LStPtUXfPbL5/IMObEIEshE0WpJL7jYBPCjtiF4aw4ln7D9zEhis
fvavsd+X1+6+EqBvI7HGCOoPVjeKHabUOaAIDJOW7nfWQ8eFg04oAlTif0UkBQxEJZpl6j1Twe2y
wGvHfJDpjbTL6eGa6CDMI96ds8scqGcesAPm+JKsXjf9+tyjvl+/nCCehZkv/Gp7LAKYfFPhFw78
k4Jp2turT61TO3f/Y3KT3xePqa43uGinZuzj3I+jRHYyhpury8BcFa9+q2tdpgVzSM33JQqWB5X2
jecICQIXF9aKEAgBdi84TbBEuI7LHeUywnVQopm2eEDsQtxyt6ILj0tdT9aDNbGLn3FnJyCZ9Maf
54JoBzN1Deu2DfKZHbGuluVujxYY5GKO3MZSV9MoXTfk3AuBxj/SIY20Be4Ty8dKdogWXbcpWq13
QBLiz/BPXZNjuJLnxAixYTDWJEeUp278PraTPUtaQs8VEUu9xKb0ov2NodIOkBNjN90ZRxU42qz3
Msk8jMhmyJY4OwPkB7OLPjsXM/sYdtZ+i5/XbD36jsLbWkyj1/G92Eb6bAwGrQ7JKgHrdO6OsMpg
HxI9fhKC8ow/hXQg/op5nHArTtXp8cdEYmbS6RKDRSlOR4LMDXECYkDqJotjo7xC8uEmvnE7ooLY
PTf6td42+4E3yf3sSSkRr8a54xbr3mOJxdziMRox0FaNvQEjBx/+lG/skPzzq+J2ETLNkIwiHsn0
d2Ttg58g36TgFJl1cZLx6z9fQViG7ap0jAM/cU5NwJzmZU9teTG1hzXm/8wk6SNuN8IkSTgg7Bnn
shO8tPn7V/BHJceekhEqGxTC8kqy2W975ULS9RZEjNMECVYzukyA9xKlmByAd5ML5PL4F/0eHSgk
+AlgdOZm5Mey7OjrFyfc/xykXy6cN6xpXnRjs5FkpLn6ol8KXjlngDdO745gBDAw4WY8PRBXskwM
T3TF6MuLdQF5zP6Sg0SMibbNDs1J+VFvfBJ6IiDXF6F5tEw05Hwf/pAh9w+6PdjF/HHpfUaesHE2
bkD33RWUor1y5mvn8eje9MD5x8nqcaVMolyhSyJLqDxKK7iV+I2h5gMC1SzKArQYzPdAFKgZOCU5
EmLmO+vWfwfNXljRJ421w65fMViqaZN3E5/3n7UxGZuz8Vly5jMHkHlYuHkcjZzp0uy5Z2XQcMEL
2WNxdoX4i7ObcMap4/wGVQNvg2g0FhV0m5To88aZLrI/MGYm/7AwGJKrMB0g9Jr83IeEjbzN73xM
OkHAFXHArwe1pqnXswlLWEML8JexZeGygc0G4lPcRPD/e7hkTukLbYtr/esvD5mQaE52ZIWND4wS
+/8/jcUbyQvIAy76LbOecZxfKI6IZ5vFa+KmTGYlVuPjN37R152dryYhJiw+UzW/8ajpGZwT5t7P
ST6tbt/dxMNt3LkviDJzPss4mIDfXh6bdiNd670x/4YgKfb9QHaEvh7wPfqL/zSvwmDomAomGP9Z
WYnnKZrOK8IFV6AqEa2ezzQEL7ejmPttf+k9YdeTjnLHDOAK77lbKAcG39t8q87jr1kGDxif1/va
eS5rRjoY7uDewWvIOkFIfuiQ16BanvFVREMbx25RnV+b1wa9rYnT7foVvDbasQyk+X2P1Cx3svXT
weZnU9y6Q77SnGvm1YdiJzmS9frBbmeTzbXrY4G8fgXqtaq2D++BZf3stZ7AZWdMsn2sAb/gwW6N
ZBavuGf1b83OCqbUzJK1dKz3w29/TX5UHos2+00WFa4LaIOgU247HIh6ylBLg8fkSV61/NymB+YK
Xwjs/ez1C4wqbO7rcgH/KlDs4vbZ5TfJwi0sDmpTPT7Wz/Ee1QuNfAP1FK8n/1B2Tt3y8ETv5fZh
sbtvsKaaTy+9jsci+k/zibqd1r+mRYblw5wRdho1Oilgc35n4sVEsvxCfb808kED5083T5Jdjaj/
rkT19BqWTD8Vu7F0hoCKUxFwRFYmIQQGUkRe4l+twbPKm+pRLYT128FT7yGdK05HWKTDahDXuYYT
EYCa0+oRGVx5tWYK9dWYnxLZZiUDVaebfb0Mf8B3iOwMdhQYd8u4DOHghWkBOkqmytKMDUMbh236
Pg8ZNZJU0xuwfTExmcHTAfd+PSFy4So/kxcKkWapC4L00oAZhTnMKF4rdj78zVpeUeqfmXpiyAfJ
Qho3Y74vX61HLw8BfvJ2eA/hcNE1YLwJC1aD9QiUzF6Yg1HNiUKysV8CSYIyM4MuzKyAUdq4RYoA
Ohw1CUQ9mFfji92xC/OTgQIRDcMUPY0bsNceq/19ma716HF9nobN+9/973liSglrhJ3y5UkIszHA
oGsB8IEFimMukvtN/CsvsmuHvCO3aZbHjgiuPnE49fyAScYMauQMqsSMHdZke+Z1A9q2Wlz4n/6j
WIBWgUA+JeylyN10xWFTSXOwXMBbmDDS/AUy89wwjel0B60haj6owzFov6/Ec8DiRkJ65AG+v+hn
tHXaLIHgv0QBwPWH/U5724dAwINkA4rnMJsf/ngJuB53oyKwoKsHKXu5GdiXB/ANhg0wyCAfivIA
0MeW0KzQ9fLTJP4SoLxCNgWpDzOeAQ+TJVCNjcLIwefIo5nDtmNDzlQ6ypbePU3Wksu8E4QFp+2L
mpFvYgEWAN4CbTCAAOPTMaH5eDSE5ZHz2gjhoY7YnMkYoMsICDU5yKeG1efEzjtgvyPcAG6iOw8c
atmGRg96GEkMenxYL23793xuRrZ3BnaGXySUcNYa5lCkCBiaOXx+YbGpwka+r1NYrCC2DCXpSTdK
9L1NN4L/RXsgz//7h1jKF44CeYDMf5Nj/1jPx3+EUEB03vIKXHsFIQVM3cXDGQi8rU/dqTpkq3ab
/7D+4gsUqrEXPtJU4ODJS2BKNvjkEVwTuTgh5YTctcPITquPFC/IAcFW+lntcehyq/DgptkDQEHD
cD80dKE6UdYcjO7Hw+3ElkNxXnt9Ow7ZNXqOc7wpt5oyM+gBZQZofl15EPpzsu3GqgmAoENh8Ez/
6MvuGtxXtwKuRie4BuAgQopw0cnTQgVwb0gGWn9Fdgs7Lkxtoayq+cSFwhoSXUEpTdmPJ8DjVng9
Ebovht1jF6LoGA7YuJ4pvaM3Ln3Ni60pUgNtrW+fEdGInuEq1t38cApkYRZ+qP4f1v3GDI4T+37p
/sQIYJ3y/x0kuw+EnNrX5+L8ic8EUeERozBOf19xsAWaBLFZBx+X0cpY+ClRGmKEE7VO6xTHb5SF
xSWFkEwHzunPqNiC1wXPNcBlgvDxGEtW0GsC7n70heTjBrEkwiJKHAwdonShbyjeNy2BZenO8OKI
pjfACsD5BqOYov8ZrmTv6fvswp714gMbwTPCdwfXmhEXYeiDzsXhAefzBCIOzNOV6LU+nQe6yX/J
ihyR7QTpHrtYsiVlaoULYkEUH/T/o+zRSADWYmDzSzfSXKo1daJJVIPzdTv/vi35rAwnLyjj0V6+
PUBG0+C/xBTAOzC5+xGTowO/uw98MRqyaOOZ+dl4b+ip9OvxkSLWrYMvJ+0jmi6IeXFkC2uV0iJ8
2C5COgsrW5VLdEKUMLx0nhbpMEWYg27Lq7QywsLt3XdQrdM1tXY5l268o3xvljzcSmZqOKVD6g4r
SnoGJM7r0NAjXxA/O61Pq0db75TLIgDmtettHgDJUsDJCzmIA5XylCpcf4+RbMQF8iLoEaz3q3bj
cfFl0hkCAKngV4ZE1OsbtvJhk2HGDu8C8QyTrfKorWT6hmYxHOMNtSJG8bKXWJBqvYS7qFNSpM7U
gh6P7x/v5eAaWwGjjdSWaTWKvY5OgIOKrQhs/5jarQ2PMjIsTleb7KPNyzOwVW1MLJPGlcc3Jmdz
SXLimLIwoi0Lkfea5mfOZNXhlU8xvy3M1sw2Vfj9910Om4K1AeJvQxH8N3Vjt/CVnzI3VdyjMak1
X/SQUFdxMhl4TtoyDXMfW1w/9wl24bN0XkALHKhcUeXi3mDXMB2x55tLzMtgz23gUEeFK+D4P8sv
3YnAn7tVuapfhBk2SCxYYkFXOG4Vm8KjJbOmboH97yX3Mav0GE3MaHJng6nD/ZhNhxkTDMODj5kb
yKPUbe3pNps0xGRew+XUlYPGYh+EwDEEU7e2b+Tdm2vZ5CNbaPAXN3JQXYQwc4SiAZAH/1aEKZmF
qpN58brEnAl5xrUKmkj00E57YiC6B+4XN1WOqJesdp4dlc2YblZaRVCZOuZLdwsZsCVuVAvXJn+y
VdYv5n83+ac/Nf5rA8TkIJwPFRdtmPe+5beU0E3jlMxJnIc2cWx8TNDefrFqIUP/w4VVunaLJkz4
NwSsDLDCPuz+kBI9oqeTOz02xKCxpkHroTIS44kAJFCy+OjdTLgZfCA8tQixov5DzWAzNgTTqbyX
RX25090u6B3Rxt7z9x7wIbj8hm2i+gW81Hwxuv91f+kq9Y1/gocomzX39jNvMk+C16Kw8iVOZuYn
ZJiJidsIk7KTF64RYuPvqhHyLEsOcpYIULyFIZszsV6XBpn4k1tc+a17/7kHssl0xNWc3mkD0OEN
XbJd2q0JMD+DCWoTkD2bhNm8cj5eRWw3UTr0ffM4eIfZQRMciFxS4pYXARMPlX2otgdT+Pe+1YWt
4A8EVoEdJJaJXjZH7me/9hBi1PnnVi2zNVim99kWy4eLwRnaSISzdhaVUT/eGTt2O1fiYvFxcis+
+8CfAAO7KQUoMC226GD0RwZUwXv3vA0L9ghTjpB+MYeYadvWxvBt+fgZvdxn1Y41t2KyQVWywTwW
+xzQh2vK44Bi/rAm/6Z/bWa+p3Zxfu6MZeGO3vX1HBrVCiIFmm66pEByWKIrYv/Y4Ra9OZ293PFj
fUNp99kyTGyWxce8s4fQMOLgSC4mKMJ+cnxFFPv5jrMed7MHkIDsEjtD8WpjN8fCb3z6pYlO4AOJ
aXgyzuheV7pPVyJSWK7LKD3lZ4kbDZEsaN3P6r1Dk+z9t6iiZCOF2Zpqb3PfNK3LZFl2QbSXJQCB
vsBjF4LR8nEkAG0+BMkGxe5fgYPp5RURvceqLvDV5r2CdrV4ed36QXQhCt51tsTyBtEz+03HXyQ5
w9H89qjSmSvu69CHNHrasiWIhS1E8Omyv2f5By9hpJ/wXlyo9wfpH9Yfz510UniHYMLwHM79Lj/H
buUziSUJb/oHKWvcZsisQTEBVuEVSwk7g5uyR/nd0gxyC9qfVzTKH1f3OTKuIF6PWb3k3G2wvFbs
3pv6LzdfFb5kYcJqxi7FsB37+RZU0YGHK/99fP0yOUnLP4Q0rPRX9IiQwGOluCGw+MBmZRNvFjWw
vB6m7kLJt0lVN0W3X+nrYseusYKq2uxoSmD3MAmYkZ94EAkWn+W3b9gtUotGmV/Pbe1OD4AQ/5jn
tlPEoVZxqw/lXxsoHBG909mwWr4UHfSkVsobGGFP6H7n0HusKhyC8oAbrgshLkgiWBA8QH2tw9LF
2vtft+5XUHbgPTTn979h8xdxHAQ0WBQrjgoUULrVmG7tKmPELlsOma4qo0X58D4NayGUVi0nd+aJ
hyQCt6CD+vwDGaDJoj0dFWSFNQVLb9wXCh/IaWOsdsKBAxoWdGvthkFdOIV7zyst4N6Ix8T7JG3p
hRCGG2gLzTvUFdywaPbwcDJiH1ArEy8wZjEAoT0DcjG8OphLK7ig4rol6alxpxVpBKTJihExnCh7
4bhMcORhOgNobB8m7RhQzeKijpDOEPee5IZBwUPlY+PEyQ9/Ny5aBzo29hg8M4kCOwODAWcRZvW6
0kXxnQD5+DdYbPClCAdmt6a/4wTpjrDA5tk13yfOa/v8AeViJEqfAjBE95H/oqinUDA5Gwm/nluc
XiscW5DAkJR8IlNA2nKxXE3NgodCsCamxITFCez7tEEmZ3/pbI1pD6crYN2R+TlA4hdvLw+vRUvy
v1uKArPxIXqZSlQeM6f/DZQwW1J+78ndciATW+XBGtbWZFmNub5RG0z5swqDqsZhjuqK5nRxG30v
GKUQnJDObm/zKJmPULWPid8H4owNxlQWsCrMzyn1u6P6D3vdf9qy2lV+vmrOrJY/qqclHzRfg5j5
b1S/9yW0h2O+b6/exIdkvRo22pmVFTD4wrMKCfFo78VuyP412XHoCdvkj/+JfyCGtvb3lFySaDnB
zBTKOk3ulzoa3Bpe/SlPZuXKBmrON9TI/zXlECkYnear0ZWncmQsitim8TJ0/5bt0Vg91+QMU0oL
rkqJ8wE6s/R5Om/974E2aDsFzdQ9ISSe10PedbcB3D97ehvGgsgBGBKazGAXd4ukv2UzTtzohKfw
GbfMXmfpL4IPqoWBWhjkD7FfYrGW+3z1p1qI782Xx0K1DJ/548ubRrn51/lMAMw/mmkhpFs7CjdW
Z6tQWrXzcfKZhiSFmpZ4rNCGkXrI6qQSW4JeViQ/xFdaqucC0BO/YXV3IGsA50TsUX22nOdKtqHQ
2DXg3YFb7ynoJuzMAaOEVBwNnGl4plBZprsHmxj7i45BYITtga3xaVGbuGzweBhyk+gXEMntJ17F
NqgHzyUkw+c2s8dTt74IJ5Wzl2PkNDmVURvVa81TAvGgephoL/vtu7ZaedGuu332Aw8We/A9VHBM
RO4/FfNI7HmZr/FpejxM0UfMRFRj83Jfc4IzOUv8oTe12uoSh2ju+5hVZ2EKBYCEqchp+sNrfVDc
dDdds6BhoIDOQ9mctbwhJVZGrVd747AmXnxPd9ntaRWiJMISjjulrZj5hW82S+g1XmlTQp3ykLhh
2Hu5nYHkAkGMDUAe4gjhvkOOLi+jR+Edccdv3zvpDra1+zhoeMSEyk8dvB0E3FFPJaWFyREwXVrB
gyxbWJsjuPX+p24hHw6U5JQR/v0qhOO6SH1QnUBYTUk+AUOZkYVncvm2BLjzxUAO35bkT91B3OdV
hTHHz+esGWxwWdYkz4v3uHfKOetXjDhCzQxh+TYP2XnczCIq7EzTRf04gaQ8DYCHZnOOPZaLsGWD
J0Ph7ShRFyhrSnQ7DWP26/FYpAoKCqp6w7sfibNmimDdL2Nh+TkDeIm0koY18Ss2ExiQLPCBvihz
xpuLGLT/l/EtJzt4XaTF0ck0rhIK7pStCMd+nF1b7/LeFBhG9KthTQHO0GBHWum8GM3quEKKBLsK
01tFXTvF3B0Hu6lLSil3qL4SxUcH8VwZ17tNXryVOhwXYbMlM6Zgzv0zLCbWdx6f7/tuoeKJOQO5
BZ7F+P6Yw5WQTAVDn8qCqDTs+UMPs/ZlyZT5muzzKy4bi2YHyL2d4P6mjL4aMPO2mOn24liJlRxm
/yPprpYcSZYtgH6RzMTwKkoxQ1W9yArFzPr6WdFjt++cme5qQWZkhPsm35cWwzRqCBocZXsp8oN0
UUZERwxOlK+LlAz+HNWwcJzBfrzvL5tiLv0elERJUGg+DaBaldZAd24J7aSn8ywazHAtiQYoiqJn
LEd2sYjiDKzfBPRGtxTeUs7ncyc9XtcudR3VSPEBl1xOtpOt/0qUU81r+yzjMeDk6qq5DU2F9ZwQ
WGqfckUeN/ERKG2ml+Lp60JaTtKhzRO8k6vkU5jxYgbfMd5/0yZGmcH8V/rY9W1WMwheMOup9OjH
3/eRUS4DhVH12E5OqIXbjuYu6Vo1NSue28sxFTSVy+RaTfYKg2N/2chKzCqUEkagMFQeJKKUUxnj
Mpkpq+sa1N9V1Tad5UWA/+uHUbJB5lrhI6zP6nstxFUrgf4pKcuG6d68sqqqtyv7SGot2mJWz1Qo
T6qXf2ko68aream9mtIxa2HUMIz2UVoUqpkX1UBxx7qNPzJ3Rs4bsJ9+/1B+7ksQ+/XH8sNPHxJq
qtJCywbRMKzkd/u7bh+aZKGKxlcrOUlOnp9q++aqu29jsNuL4RqpcGd36iZq9Zcq8uQD8E9Vt1EC
8FhKeEN4oMFv236hmaido9XwwbzaT5R1AZ9Gx1wn58/DaP6ZbudGYAUsLI3Dqt836yoKBfG6SD1Z
AoFXE9PXdNlY94+208d56KXPv+uPXXcz3I8VjsyqFiltnkWaOJcu9FVOi26ulp2kP+8d795EYjYw
t4cOu05F/lR53tgOTsP4ODH1auT956Q8hloBE+Ho5PfIV1P5/tXTQTlE1iw8tq3nICKcTR6jFEUg
t9yplM+yIxNjllez+iJVjk90BY9hYpQTtGI/MtrjXL5AJVOmC1iHgu5a60FO55Bi0S/6qeSrdBit
sf8oZWefwCX1kQk2f0kd17x2HIRLp53ppTmIV53H5NbZVS4dAy0e8dpr0zhfjXmJ0hd6G2RxlGTS
YMfSbqVxpc9laUtSvk22n7tHI19omLE4ucRn7Q3s/wrcyVbuKSX3rnerz2taIW19vi4O0TacLmlx
CniIzq01r6GSoiv+KrMo6/c7u/qyeRbUUXTq5BvrycpA6lWdarn0ap3q686ssa2Jpcd//r4cx5bt
OjLCB1WlI5wdFffV02g7EEx16Z0750+p5PAUWE7i7VU91LeVbY12KNqSFpV0amNJyjJBB9to//u0
5ZhlkIleKt7psX84VR7Xpvv9+rIDrMeJ2uJ78YZ+m+a4c6anZqFjeSyGscHpC2U3WrZjg1hn0S10
kr15K/TN67bdSqe4F1tQ35tV6HAun7q+Qe36m/tCjmHwLtNl30NBI/KLHDNifDOVxlqY2VWK5uLc
qMBRrphVEvta5vmTvFfOxkkvCDYruLVtoXKM082VTsaEAggkLqv63vaD58fiTasmYsfNumyrWt35
S1RHzRLbA8PMLCNrLabezp8c9e+793UtL0ZzWX5wkuwoXcnKK7tCpPXSinioNkLhY5XTv7iz7f73
noj8vjYufReeXUosyrd5ZPot2ux2eUukJqk3f7jHeUvnLacbm/K2NmsEAk47aTr7w1Xf/wo5WH4e
BROboREhIPuycwaFb43VSjOcL9Fk52fo34hfaXONsukqkVS6ku4rYDW5gThP9rPtzLAwFKViJ9Py
baPrvWz4mrpXpTv74G0S7PhSaCdRLq1HsnV8Bjf5PCE9oqSOgI75tRhdO4/hpbdmIotVGe7u20om
UX58x4Y+zm7BNCDby9wahh0kdCVunP2qDnrjkgUSa+cpiEs5E59M04YHPkuvsyiZ4i1dMT58i3E3
9sS/7KLEU5R8GRcXJsSt6suV6aME/dXztlLYj5analZLMdEIcsafgMaFIrhg4rLBGmBcz2flQVv0
rBye1c2+u082mDdxc7lL4xFrzF8VKa2ZVeuwGhtKvz5X9wRFbEin6sv3h0Xmo2WS06K19WBxTq2Z
v7qFY//06hRevdusjel8QIT8fKE93zXProQ8Rw1RunKHK5yksJXOu2b8VM2/avmkTJrfeLL/MKO4
sWAa3w4Ts+5t1k36XLNO+jJ4/Hv52Knu05tB86y6qSATl8ZhmxNmfBX4UDV6+/zoXrK1AkgsUWYJ
dP0T58rB/JxUC936XNWfhc7rMDpeBtnbeHYb3/Lj/WZ42hBXVV+n+vaih+8mg/Wvbmk+luFRyLwd
zGuJYWDbyWjXOldOkIlTbVG4la+J91OuVth1LyKbd93kWRvd5EMU0hw3NCfTLCRa84LN6Gt2/dwm
R9dnN5P6mc/buydj59cBnBXPD9P5oesE3tG7r/+wqyje3KOaM0boXEnZ8Cb3xu5amn1o+z0b6b/N
T6rl6bt/EhTwGLOL8oPlSgZxrnM29kiS72UX0rlSp6rpAU/l+V/2Wxpx51hN64mT7XhHkQkQMtzk
cSxvzo0EmDsrQKi+TldnAoGRAzMrvC5M0PrRy7NfWlPJbDnJw7r1XMRtqPlPFsVdylvQG6zXwyR4
f9nyowyQhwtXmODkSPTHDVptIcaqGfs8ImhdXZxqu3tzd2ifDu2UUlk4X7a8plpbNdy3RHd1B7tB
Bub2hAoT5NJM+PP+O++hXerN/KVjbZWuiERxYTZRbtHMH5vXUyv3EPQUzVIihjr3y3i5GrIuZwSr
GW2QQioGNtk8E/IVxnD98L21ydZywly29SXfiKHTB0JT48uLr+FFIrgxuIzKRpDvKzHzoZJ1qp7H
tZIUnRGrs3thoNMfL5kbfL9xRknBXFWleYg4fwQoJbdtIU79mqu9Nmif0utKcE3mXfKb3MuZVJlf
W4xjhkJCN5fsLgQFYXNJh9h5c+/iushUFsvmzdS9oHEqJ7y/fVpm14Iip1e4B0OmeSe8Gq+lGIiI
oYGLa8Oz7NiPlxacCCDOJSLanOHwm/td7fF+SHWkk4nHwv56AfbAFRDpold/ixUQu83nBYtY+IlB
0lf9+3Vm+O69/LqOZql22tgU3iHTUG1/6HUwSKGc8263EH2C5NwVBjFVIMBNv99ZL0c5ACyDFivK
XO96iPjz5sGf1rnsxplk58r5GqTINTcit/S9naT19NZR09pd6wd56Omq+4GVSD74naqbS8T6az7Z
61pPXWvZZP1ybyS8dZZ7tQIqNtcqOOtY4kSbtbyk/zxu614szxEiYi4xPF1HyXtryYb371bmC0R2
4f7nU5EPqOV8LKOD636tyWS+4EkOiHeWjErqHgWPz7WmeSckWk5v7w9N4gFHGKvaWuEX9OWrynwY
G62n6HPo1CLVmZ17M4e811o2yQjwClCu3be1prH1kcBletFYnBqZ9NrcyzJphU8VfCfMd/M7Fjas
HRIsxLwPsQw+NWnn4cr7AD4ZByHNgYb5vAoCKH/fj8lN4GYPa1PkxUkJWs7LfSNJkiO5avsaq2t7
le5tlk3LdpEcvrZctubJyWZIBCuTh2e6fw4u6d5zOYrFyOqbu0ST94k5crmrPy5lnP7VUX1OjGUF
bPPVnHRUqSx7G3oRPYrxXuyrsXuUESffyuaqcDxLPAYOipfoADY8+MvI9Yg1c8MMClXOcuvUO0ep
qalYyt3ltVxVbRCWyMag3Pp6SsyHCTV2jTQkc1ULKI/GljqBq4mBDXUYjFxQA5nAOsnnYEZnctm1
fFhGNw9aavv5XLe3+0Zh2UwtuYbK1CYi/LapGh/j3D/zk9e566khkfDFYIxJEU4ryrES9UQmOSQD
kZPRXLG8nLuy5B/uj5JuK98lhj0K95JyzgX3Yonjx8o4gzP/2aN1CdF4QZnBYUmFceeeW1SDYw/9
QvtODJAcpq+/zHmZlAcj6Pi8O3HE/tyksEjcRv7du1Gy7UgDYiSKXJJ+L/djDVLDXG613LXNoTdL
dffXvxuj0HbzFsyiz9vkGKDV2I/sYH/Jzwh5YPi5GnvBY6Egf5UX6aIPd5H/cOufVyPCDH90utVv
iv/Ytf284BIpsVbBp8hf6UJLbz7NG/ddiD9311ezv/2lE9sKQ67lH61zpp2w4wn1zwsGrzD5zOxO
YagAHUrDxdofI3bKbDryQVwQK4sEh4aRPHDeFXvLVSMoXUmbn6SFdnGkzhvJ1Sj5+rrRg4hnMALK
VJVcEj4w8D7gYpZ3ChLKkueh4nJc9LAraYkm01U5TXlUXyxCKWkGFRY7X5uF62Wt8l/lR3fhgPOa
H77LweGesCiyDb6c261yIBI5Nw1D8eKF+c9F+Ovri2IGosJwAdnkx6NJJHNJPlrL+NfM3YgZz8nD
JEyXHoexkNtJYCvBpCCijJ/1pJo0A4ijgMiZ/ixYtiLWBxeeCBaylk/hdyCbW2Er2YbUtctqshZE
vB7dYoOXYORHg1cGvi2Ans8iLsWXx796Sneu6W4uIZeqJ8zXALQ7TfiqmZK7ja5K6PWbUtk5DqRO
3BJNty9+jEyk4ezKpmoUKdaClBzWf5eGA+c6ZRMIZkYahk37BtfmU1j1vABbDSvRnvJWoCCDpew4
fmsU4L1/QCPuU5+xS3chESf+5WYyQ/mVPwZz12puIhIdH4WGpEfXGFIjyXKY663aKe5Ms1qTTVNd
W4f+rm092FgvNJ/XsDez44K9+M7pkuSuBO9j8jNHkxCjzyy5bOJtj2o4Tq8Ed5HnrQuVJumlAyJ0
uoc/YJ3xN/a3P6oic+ryx+nCbPZ7cGtR4sRvVd4Kvh2fMoeq4Gflbvtny/TvPMcexyt3167OmvO/
1Mkyk569PA0XqeHm9s5IZ3MkinKPia9Siebh3o95IAuZkiUbqAz8BTyOTJijeSdMkwKu5R6FEKb7
T/pa3U5VNozQaO0VIXp9RRZ16R1uSpH6npHPthmLOAxtItRY22NQW1lsngCLendrW7bLc3OeEczX
YOD1jOWFVVGfpro5kCBxhN3Hkp9JzQ+VUVDUqebcTIiXs2Un4IUlpeFR8GwZ+cB2JAY0X/UghnAf
Jqtl0z93q2aOp/f0cX9+W6H00nYDorTYrpVWFDH4seG9X5vbqZ36jtL+5xPzfb2DJeWmpFH76WJa
ZUryKoQEy/X7/IqN5pPjJK2X0VXATHE1GHmwrmAw+g/itOm2+xhfh9gBJuqfa0NTkOzzuHZT37eq
1/d2lq5zWh37uDfVyRJDtpKZCP6cZRLblx3iNHI/w99vvBwYeX5+IBE989kAQTtKNblvJL82hCCX
aMMTvO8altG/14yLGxjrQZb9qM7aOpJX9YPMSoyoDrB9R+ow+wysO0eSct/6GvvuHhgSGhDr+Quz
z/FUeGeHssqCOk3GLRgy87/Ly9YhIa5M8ULQRXhO7HavwclRd5t6SrVx8ol669quvp8YwNTnXLL8
oRvNNJ4x9yOvmlARjj4bC5kJZ2d41yIOK1L64cKokjxmokKMqCuKbhDxdV136cRCxM4UMVI5vUlW
fIaEodnvKsRMVF+0wljbQrgBWZKwa10kU5z2An1o29jVb1TZ185GWhjAZT1iUxMAzCr35Ka81ZlA
U7d6UDNWfa80LaUc2T33AvvCqmn03QXmtaqeu5nxVowpsSH7kNxr3qj26oMyPN26/uwR9EODbqyY
57HillFjeaBtf8dapps1tqNZEKa0xR2g702ogXQ0lkjmeAO/t9wa+Uwd3HoaR3lqOn5EDKy5EhVB
ym536AtnaK+QYZ0P92M5tHIZ3DKN3beG7FQ8/6WugQk+9B7Dp5l9AffD8FcxNguDyounN3xey19x
5Nz2rRBWwOVIxPItv5Z+NvOdJyMm9zd9l+jR+K65m7MZn83SU7ZJzSBK2VUv9HBi0h4DZf6re6ru
/zR74nBmBoocS9pCyAKA5ZWuzCf72mIs/iV6ju7dY3c5dEUKP4FSXn/6QMAHHzsNLgekcOM8aaja
XkDIDlGwTiuIhawns+pgf0bPravaQ12PWvQ0Z8AJumAfMjayx9kY7pBxg7GJUA4VFrZFX2V2/lJF
IXvNxMC3bLRFBrHL2y+0Fm3GyvG2OTNNrypFS7u7+073oXWdXW9jEh21x7wfY6zlr3yVq0xzVao7
i5lK1baVG7EdEOmaFaPgTczkV4xy13qfuSJtThW9rz0LjeCzHBpEs7YTx4XHyeSz5Rsjy3l0mxyE
8HODLHvrn0eFRso8jQS+JF8RwV57dbOD5TSOZB8turNDsTB4NLUNERZtQi1SNcKnc6OwubT2HZsv
aklgUEboGTa5Qgfx5ppBd7AD9ENaoVK8QZ5BKLXHjd/xRvfGld7JyIBirHEAlULUhut3fU3lYs4X
tmY+nY21qPSda8iyTY6uru+5FRA8TnVjzdTPq0s3MF603OlfdRRPv4f2+nU0i+xQsQcrAonp7ofo
qug13rcVaLinhYPo9yrt+WQ2zn5kM4LUixfWnUcvQ0/68QB8leMGiZwq9k6OkkF+fDXUZxjrYkfg
nvfGGommNBwJax/u3uzDj+9MN/F9e093ns170wCr9hlNhAXi6GFBwwoFrETimWtBdcVpNbm1LqPT
6Pm3qM9KIkJGGYPVBYpHx8BnudeaRYLGzzDDYFIY5TvLbvLr2E2071IGcvXsQE5XNTf34JZ0CLHu
tgOdMSl88npLvC1G98ar9xAXQL2JWX1SrZ2qqe/UG1fcnx4V90clFzbfxW+CleQQSUukNN21hY1S
yOWLtsMuqyB9JFT8Yz7MiAoMy4o8Pflx+U59r0aZoaEJ9WznSe5jtFs73VlD37ELnutVMTPk7axj
X/PFZztjbzazpRY4wHkwyogO0YAt9S65bhDpiG95QwllPzfv8cqpLhGp9ZAxWDwaCKPSBvacRqkq
cEWkEq4vDjEqiV2Yrrt6gPrjfd/E9X2fG0k5kruW27Xw989/18nq59YKmrIMrZoZAY1rl7Ru4D5F
ia5KowyMGR4+dr/nr+302d83F23Z5i2KGJxs6m07uHcEDW2+Hy3JoN05pQbzSw7/mAshRdZOtv0c
7KfJzuwzfLFBvpMfuE9V7q9qqkTgD4s91l4/1ohzIjumH+xsSmT5OrDX++EtjSwABxPAvmoJKkuj
sv4euSjLUfaV+dHpkH/cpJIsq44+zmgRfmZkED6cJsnqsX76pF7ddNgpOdMKconSlBID5uRfJ+ms
Q7JUdZ5dmx7q2jNMME4O4tGrSmkmED/9ce/H+2ZgPCPWbXKmU/vSTtcWmsl984TMTUdByMdNQ5y0
cwcP9czw8TZr7zs8oh9KhnJgbUnxeiYrV+xMA3OCLuSNHqh4I9kIIzbybZssxpWz4034PH1oPmIl
ebWWHaIkKjiTq7vJ/nxCIdgAM86Xpf1k09rQ8wF0tNFzqoKgYhWpmbxIkYtXC/0HsE5hFIZ271n3
co3LxLiiDLPEz2MyvuOPZfIs5EO5ZYP9pNAitom23UWTc5iO1YzM8qL2qmRKShiCXlgYceWyyjNI
E7uJlEgNVR+Iucg1Xkn0dt9suPVn4944e0xW5nkNYtI49lOZTW+r+vlvP8kND4Xi7U2Bv/xMB8Fj
lyS/YvxaC01c93+tM6nov88zQHzGFHWTq9lR9qFs+8weEfRxK8/XZNk5/j0HmfdEnXm8fUK1rAyR
M1jTxf4WV+ZJ786n4LRkm2Sl62ABZT//OHjIVcHyxE7nCcMQ2fe9XKApvZcB6vRxcQnlLCn5DgSi
QXAtgPP0a5JnJY7xP9UfNJc32/mjta1lMJSX2jY6GdeQrMN/a6iK2jI6V+eteYQZbT6m6494Jd0I
t1BYSG3efzQPtVcU3LeJRv57PsoOH4NsK9Mhoa5voyI9fsUZWC5E+/KFC/Rcf1Sox8rBvRqvyzCY
RhcFmNuNhGXGUkXw5355nwaxTJB0dV7Pqr0u06XJff6l3o44keXnmdIh27i1lAAlZCwXceVePtZ3
XCP3UvuLXLFo9HhkCOFhktl3YqYtQmI9wWHuQ21Pj/ss7t/yLQRzb9Y6ABP0jpCHRPX2hQ8OhL0C
jFueIKx7YgZFH1+N3KkhxfIy1g+klunfY3+XKN4LlfumspUzsivlbqVsobSxFb6v3rc03cvS2Qhp
q3vAU3bfR1krUV5WUshd624tLiqC19f58gGTLkzw29LIpVrJXaRwwwZRllxi7cKmmhIf2rMMdAGl
1Yy6JtqfAQ4hyqgeO/Yzudp938ydxZ1X7tsyBw6EF2G5LaX/aXjPmKcwQ778ytWE+G235QwE31u8
ITJsbKdL476ql7OnajzRX2aqKzcfe7Fu4DYO3j1dwQYdkq019NOLPyv8W/NOtu+8N4ZBKUUtZ4Zz
H4HzzDRfwt/OlZd9Ox1/N4niXJiuz4NtvrMmZMrW1FPgeQbOfDwCgmeG13if/SozC/Dw6qKJjuIW
2eotl+rFb9+Q1XN8HKP53oUoLi2ftl7BtU2GkjfWSzDNFur74YOlY2o8a1P2Tvs0KHggRrG6zvXU
SMq4Lq4aT3lg4JRCWYXTT72lGybZhdTy8v5Rwh1mmvfo2sF/5v+cqsC8Xevyluu2C93l58YDvfnZ
9GZ9Mu7P7IcqB4dDF6zfCJsgVtAzPMi9HTuZJKVBJUyJUxkTB+Triwc3a4RxSr6kRBkZZjIlPymX
UpTNlhPnBhLgWJHhZEwsxDu7rccLWK4ap+pyAQQVLl424EItCBmLD0xgHSGrzipgYkZlxr2Jg8g/
Ks4aEqF4riQpff+nKr7/ZdT/Ct17Geu14drHQxrYhrnLRagxlQ8lDwYseZis17Xj3yFVymNR5oZM
1+bEcw7A5WR36SZyLSMewAT6dO1g7Ae+Iv3iQfW37m6Vj7J4/qFxYrW0y8W0XH3viUJ4VlexBgbQ
m5x23f2rjhQRUXqTEHsTWWHAWDmvXRZd0d7hqc5E7CmqRzGnNKSv3vrcUnjDfiGSAsaYV28oiRHo
yH68IEZtat7QD2w3udo/DRChQjs5NTyjk5MFUHx9xz+2U7WHpoJnS7kYmgr2/H1xdeyTC48OIwR7
ax8Er5ufXPMwfDSzPcniRA00Nhyp/JF744HysmiLKafl1VMhgxg2H/jDhe0kV0ZZUZnm26d7s+BM
W4E76+x7/HRHZsKHMij3nSRwmHGS4oVEUNROR/s4QRiPxbaeubTB/o490zY0leEYmwfuLm25fFyw
V4Ui/tA1UeTwDCog0iFaEP/DEb3dVvK3sj/Hnh2ftW2yJmIVl5AhkeZivjUtrVRKOpmoygqCZyHa
REMRFeLVpbijH3WHv3nL1k65uuDRS4HuK1OngJ/LYaI9KeekTGSCy5G61ETRjpld5u0keG2qhpb4
VdiN8B4XXRLIVFJZOmRqi3cHmChlwHr/w/tYnKPRPpL3ru1kuh0DV0NmlJ3pInczhIBYVR3/FKsc
+1HWwywoCZn5c/9jBxXL7ud2D36jzT8PM8wQugwYfLnQh0os29o8ot2yh/jBBvkjHnAA8Xo1gh2F
5iBVO6V4Z5oBfkzV9f4AGtgr4EkWHuj5fK2KnwSxLc8ayhBlFH6xG1v3uaocVViz14GdeRjgaS+T
PJAUuzo8COQQT1TYE8W1wSsWq+ZlVZF5qe4T+sJDORsAtXL3vkgamUMWbjDUTzEFKj5wL4QrAO3O
Iu26bgnUJQYJ9vEq65shTBAocTg+tw93/hLkB2eFI0vGcV3guESboK25vG5xUMw5/7qj2MjlAXJD
sPx5QFtxIcCRf9gLtFXM4TpVA+MCIAVRPdadMBIFvLsSIVPyaYgFTbsxoHD75VslciEeKm8CQ3Gn
Fgd4Fg5F//Tl5eJJoBpyJYJ4l8P5sXL+utb6NgYOd0ifi0bizB8Yu4fRmzKVjl8gSs0tCxkI3R/6
En6BhvxsWB0yWlnZdmNrZDMG+YwZ8q2SD9lBq1/+qO3Xgry5UK/JooJjCloyFDoM6HZsE0+Z+2kY
m4IqEez14oAvv3FTL1cacR+JMX7R1rzMkjV4Ox12AP7BHDAgymLPSJtNr7tqn2tqLvkPPK/gmmvx
wuLAtVwuvEt0EIER5W050i/0G7N2ppvuF0a5gJ6RgDSEVUVnxoJtsDENrqX4INv+Z1pI/ay/XJ6v
YIZh9ycIC+FBrjjSwWfyy5oJ2xaIgV1EqlXfWAg/t/sNH+130d8PE1BjyimaWmFHv67Xv1yG5JcG
7xqswPL4eple4R1j19KQTDM9IFPP1LExySgmsS4v06KL/dy/BPOES6UaVusM1+XTg6YjBBWByvbT
x/uqfYhQ1s1rb2MKhdbv1n7wJ17kkppWaRr1d3y0ql0m+1ZyZCjIdN4S3BUMjcVlNGtleRGPZhWU
CyxT+wrVX9chzRR+L2u2b+o5FWy+f3qbjVG/qeGznxMuTmw+dLBXHr0Et8qd97duHWj0DfKehks/
3k9fPXjAmsT02ERlt9aj1eBZDrpw4WgNHd37+kvvCsyyWHKjhVdL+P+cDmkvrABo/Zb6jtXgOISi
Q+Bq7/GtiqFdTHT33vI53Xevvfm36P2uOQ0hFQ0T2dj03fDo2txPDUkRRQpJS5Rj62o2Hp3JQYHy
RI7bYnDOyQYzTspSGXi15qKRNUD008wUI8qf9DvRUONdTWgUVBiaG5LaxfjalINMGx6sPu9zb/16
RgdRHNTBvfs0538JVhvkZHTr11qqd8ZUKOo5OWuY7/f5T2KSYGPT2clKMpKumefzpYKtnlRHqR+J
vXXkItn32QfKB1MFc4XGpHNsZJoKoaDknDePDaEFsNXi7J18bzfkbboNly77D0kzvZKiYj5Z69Kl
YohiZFFPlwXAAfNltam3Dh/XumygzxzY+lzfzoqvyYnYlJsg17JF6Z9CgUTDsShREMnxoFtDlJYR
5v1zNK8USttIhokwHnpv1rrFz+JH+dswtmFRih80vNN5YT3csqjs+7vhTdyudC2J8Y/ihXz/O6ZM
9mnf98KOSbTO5eTDFMWMrOqigjy5q6SFlZyLqmxenRdtE8nXqXwQop8sH2OVW77+NKFRQkFhSMlz
IvJ51WiJnMFKV594va2ocjMPNJU3qCz+DZqMDAk7LCPjFVPxKsqdomLHi067aW4RcRnDUbKG/N7q
FlN1FQ1DvCzPwIFCPH/uhtrK7dCiYi8kxZlIdi/aF+26WZmr+RGOaSEq8BGBjJ15/06SZhbhIeTL
LKL2fcpCgrU4ZvyrPXpZhXfXIPvOKvm2R1YpcE5C8K1+DKKC8KK+Fvwney2YQlBet3asbrff/b7G
i0Xj2IT3otidSffY26OLcsgMeWPZTIyYNQQ4JIWEGOBI2SIcpZbesGcWWoofyHiAZvTUy3X7CIaR
CGu4UJQCUxk7J/QoOXwQ8SyXXTZb8ORhSGvg22J8CqQM71dI03sIN1k4PFZ956jT2pcKU8HxBaFX
x+y4DOjhPdLuHlIKpNXGGWM6/lUa6HYK1Maiie3Dk5kaG8JaYqOQmzlyrDt7jxfgDe5Jpq01bKeA
8ShZVpEXWI2Br1fzx46F9/1dTaYa3O4vlS3Vdw/B5mVYds1UwOz8ozc4HaLzl6h6CoBwAsxrOTnr
2Oi6A/YnP/BfPUMK7yHezXl24ont8+FGhoJ08xXfXEiSDFGzUufDbCdRV4z15S8kOx4whJkDkC1Y
k8+TFCvjTNBhHv3FGLNSeLfZOOSoMCQFcf+8L9qrtqUgZLSKma0FZzlQGoWQ/Fh2Ct+namGUFfZs
0+jn35Yg4Py4YIfeuJd6hCZPFFSSNl7cRWk+TWJ5jtApU1bGr3HqXW5CiZrJyNaDUSNTh9ip8fi4
tAs9d0iNwefZnnUKvbm4yxHa15BfTwH12jBbcQp2uFc+dVZ/JsxDrEzjA9Qc2aQVJtvgtfL+xXh5
3tseBOCHzSzKx4vLLmgtvGTu59/9C/dbvsBvcqC8z7wjst1RB+EmUiHA/udV+j2VCRadreoo28+5
obJJ9JR+yY7cIZI8QcdB6f+Te896kXE4Y9sqRKiyWRphwDMyd/frUntBF/rMB/N/geAm/oNPsfEY
ZNKFbrp2C7jS2Cl6rc3E9pfwB24vGL76nKLKKvbk2qXd37SpHFt7X8ajZt2pm/ku2vuuqghaKMda
mfO7iyRCfB2EO1ST00Nj91mYCI+qtRRo1VNpuK2u+km+HEo1y/Zd8sjH5SpryLahcg85RLvSROEK
q1UPVbbloc2gMlmRQtauzdNYMYbWK5pk2u47U7/A5qHkEhTHTxnK7+L8S72bs2RPg3Rz0Uea35tz
YV/9/Nd+aN637+kBULhwJKlgJT61WcAeVS3Kk+VRo9IGxj/ehbPEOSxU+4JXENelrAZ7zH+uyna5
P9JhbJ4Xgzjfi7kfNhUpIstPIKkyvlB7vXtw9IBjz5LI5+xgcavkS4leKHma4tLCuIlQpRJ51T1A
tUXfTTdAIFfWd9jvZhz6bqJIyZ7tZTU2tkv7VcSDEhYPDcO7wGYaWHfBkMpXbyVta9VdVBRltdSP
URn2iqRviTA3KjozeX75nM4+bRNCVZOEzZpnPGalsBz743OT6ZYuQwZNyJ0s1GM9WQK74jitcDpE
xk7hyoaSGtB68i8e6WLHRWjOJJ9201RnuMtCzVYPRQZhw76p1Gx9dTU/dd1i2YKOkllbl2NNsDVP
nDe33nqYeQX2XQFdfLlGle2lo4Rff601LPXrNMuF5WlVQjkhf2HebnF31Te0rUrlwAx95zN3fMd6
+U7fBnfdhkYIQyx3QBehhqqHn7/+qKX52Aq9Qs//vIzz/Y1PKd4/4iPgKuL3PZmzI42ZYsX79bg0
ZIuJCjO9JtTEMZzHz1PZQeVLx4qXUebqFzSemeKps3wnrrn9qqdc9X+sgU2u8LOiczRCmf8YQHws
Jeylsd6xu6u88H9k/h+eT0kWNHGVS/XQeoOO4HW6uZB34mkq3gYPFsnRBUB/iJ7FptCemvDZdoHC
uCW7sY6/I44YL7vHH5tqYM5C0fv6vHSklcp5HST7yT5IF9IcvEh7WEVheIJa71lBnC8+K4YGDcbV
CjiajTmt/o2dQt+awGpnS727G45HgXXp6e5Xcsy89GxKuT7W6I1sl1rIQznZxNA0pD4X5dIu2oSO
Stjijfmb1C73g1egs+rsV93NovacksjMEcPF9fBxLJrD+lQhPqUF5pwOTfm/I1yAB6HpR0Jw7qyc
ZDoxT+WLovVa9uyEo3fdJ01w6TRwSeNJ0K3X6v7LuKtMoilPx5auoQyyHtWCYB1xmqPE6SM/a6Lk
TR8ncfx/04oShHSR+PebETEaHQIfYqPYbBDiUn02AyW6f0uPl1dMMV3aiwwLeuRaBYFxmd2n0Ftw
0vkyNFPJEtqduw7jWSUPFtESOjhnprGhIYmjWO/3g6WomntNS5wICfa6M8+V95PQDCZiCSaC0fud
KQEeFBqg5VstfZwqfpKmppnEmjQ6WLaq2+CHIC6n4SpZ9dTPyk+0vGxvVrKyBtpzMn93+TSWFJ99
w++ODcstwduYbLrul3kpU4alTW5z+achhdXfXKx7/xrpIu53D0IIqKmpV87Tv7Twy8E52dj/gWp8
rVg1JHckxrFnsRCZhLgxsbpIH9ZJjH28O8kEMZjn1nsmm+mvZHCbNWB6AvfwZTlpDBQYClv92BV8
EdhgY2vyg0t7/aMAT5YPp9I483uuvz4Bo8+RKQ6Xz/koN+49BjNRNbt8efV5fRPAlSdv1nXP/1Jy
cL7XA6jhohe4Ug5OkA2Jbrb8yhvHh7N6NvX+9ZVMDcmz9+HybCqWcUudy+ROQl6EC/MO3BaVe7YZ
21QvdQwy33qqypP9bMweYV0rgYN6RD33j2JJUIZJsTY7NqPnhoKYfIBrD1iH9kXmWraUBq30wbrP
4SxVeoxzPaSIdvFXlumj7SCk9CEtXfxeovWy8vq49IO27fr7r3ahuQ8kcYnQLjUPk8+OYlPbDjKp
+jJmhQhR0GTmgmYWcRnnrUK0fo9JI6X1q+x+qWMoJvaXT6pfOJXtN6Gu8iFD09o9/9lI1q9K7tDl
PpTJXygnB+qFNe3UcH+KdOunxsyw3hAET8Bj169S+cwO3f2PqWUpDo8wuZV+obW7RFBKwhBRqE4a
PpMo8y5hV6BzXsr1uqSKeZy7SoywHGYqpnxR3e8qnbNlINXccNh2ZmzSa2FyShcvH09ckhEwm7pA
oYJQFb16vhoHCKTQTdiAGHvFogT9feTq+TGEbT+19zr0yFUV95s3QvnMXDPY0HvthEdnKwYFhEJr
L+86THA/LLAqRQG54oA9hNL/nxLR/8keUwV2JuqtxRpV+jA0MPnpw+YZRfIVk6sEWW2vPYXqefEe
pqd7V+EOCAJI3wggQkQZsC0yT4ofKtcpedKOfRkkveZ+mMHey0Sp8C3avbh5u08r95gy3drk5dlg
bjKVlMeeAOTn/WezCn5CAY5HsLfU2ekrZHM3RcfcBA5X88dhni/iTGQ3vMQG81sv7GNypL9Si+/A
PMwbGTklKvLzEJEAePsxqTGOd9znKulMOxU7lmprgiNH0IHJBh172ZbdghM5QvHQ2B/LcLNfq2I7
FZ1IJo8Ejv+tRs9nMTUCjyrtSYNyXixhoF6kJLGz2Iou1I3y6GgRT2szunnl9oUoeyvqs5W1esOk
MstDkqK41g6GyVr2H1A+I4YviLY2AikghfC0TURAvkYUmL2JG9iU8ULZDzuUtGyKRVrEzedt4O8p
7ehJLozXt9JrbCPV0GplUqvei4Iv0Ux//MfSfS0nkmxRAP0iIvDmFe+tQIgXQggJ7z1ff1f23IiO
mY6ZblFUZWWes8820jEpYXPBBjpsebECgYQGdkqEe2hyd96ty8sEz3MZFexJil47xO7jvXrmmdTK
LWRyl3i9maGugxgizwGCrl1ZFEM5SxQzz8JdffS7hmuaOmUKgeSNfnzrUJnLhNtui8dnzWZ/B8ox
8nkUr0SF1HqpfNz0x+BzuB1fSIZpWKmXoYGUDYd8UsP6YMIn+TafvysSxrbEMBmC+kaKdhBHOT+L
hbvdNcYhTdqOCTsO+fe7cCbLAyPqCslrcftQp5yOya4yOb3pEd47V1592o9M6BaQ+gnJI/hd+cc9
tDF2l71J+aFN5BT70nEHfFVvZIuIFh/pFr+zu4xE/B+NqgTFReEqCId5cOh2gw0hWdNEQ63RvoOw
diVwfW7OwnyS/WTExEjfvX7cQdoIiioiUWae4ImLJwtbhJUl9GY9t6UHmF+No/k2rszWFHfB+VOC
Kf3NLoByysTQRvMF6D6WEuPoPcrZs2GVsIrItrrtiVMHGiQUJCjmBtlKFgzxAs4GwtkBc8NUHy/y
V/btb6juINu5IsA77s/OgGOpL+vGIptfGjbwdfc2fM7MXG/tyM/iOzFf/y7+GWwhU4WF849TnOis
ToXE2CG33pV3EzmZMKmrdkQxa6sTb/ekq6a9KBmYEWG8lVQ9SrTnsvj6Q/PSizkR/RXAj3kr1lYh
Xo3jT2QGXkMJVHuOImpppSuFOAWJydPk1YBOH4LPX6jiLA0aBQOyXNPjD0qAYyk+4z+HqAGkR+VM
amluRUc1bF380AHTl2ULhv8DaimulbgsWYA5BMUS3sDxxydqg9RhoWfRlHzE8I++ldWrTD0BxnMa
5OMqhMrSWfJ1/zcq0X8qmoOE7Ps8tfsTu+ZhR2a88e8VD6rfVBztPmRIHJWP6P27wprKxrC6Hafv
hOn+vb/gMxoWC7Btrw8nfPgvyaqtwgYne/mb6tMU2AKyDWVIA7cIEJyDzhPdA0Ok2rLxfIbaTzUW
ylrFOufb3wMfmg2Xbabaq3xi+I5V1oQdg9QvFkuqS8VnoHTmzgnjvaNhiNItZyeb0TmOL3ierNXQ
nyROzx/Xdqmq2BMumBV1J+Q5euWDRiD76Ue/fvY99Re6f2ltGvp1+UmO96dCphdtGJ95UDYlL86r
eTJx00WkuKvkHzq0ySJRSI9hkQ4kvZUCkwl9tLj6ivNjCMTbDGQjU1h5HDQ4fY1wOP+tgOuiuPgT
JnDVJTJQlicnx8NWjmGrPNdfHusqS+9tVI5ORsY5h8LzTyJmYsZpVzVklKXGxjsP2zac9Y+ZaYTu
7VQzJedwSht2WFfNZnPR0SEynpoHJpMtmoezZNHsB0Qwa5BD0Z+p4x0u2U24EpVZzo+h2i/D1BSo
wRZ7tGeDGV5QoproBBRFzJLW5ypAJZkd6TeDFBV900bE7ESX/dKh7Ou2KSyRr2UgLeSn4+jMKtfh
Shx8N3N39pfyVvTz2kyvcICbkvnUt68CCsmMLtodDIDbiKx6na0iSTyebEC1jd6ZCOccdDxiVTqe
wPSkDzG1QfVNZYvZbfl8KuQUlMh/L9W6/2+eL1Yjitj6de9pjIT7AvlIQt5fet7HSdxq8YYS4Bkk
RFYXp/+wBKyAFHVLuu4IPC/rVwOYRDlpSYd68Vxc/y2XhfiidLSHOCJyksXz76E2N4fsk/uKzQ9/
CsrJdnKVFzJ+fLxq2/bUtHi2FUn05h8wvRZSFQKNEpre3/En8Cbvlbe8yXz6Z19XFf7D8c8/vmg7
PUuMvvbV7OBUU7M8tCbnynt4ZHXMtQbbkFlqPJ+MUxh4YNehY2sdF9ETFrl+54acRWKNvfsPmz58
R3uZLipbbcWi6ePVsMK0q6SrxVUz8v3oPnJ+yuLHYKC5+Tv/2OwOVbDMa7b9PWXy29q7nBlvDElG
8b/9h6nHgDr2M1HDO0wE28dKfHZsZb6uXybMcJcY72vLZpXsPPmrTC59MvBLPvODnPWopL8RlJDE
kt/Tyg0Ft3ZTQi6KBtKZm7c4NrCjU5FZjti+YQX52H8sZ4r2UPrQ0ySCaCrYWGbAfYdP0Mzvuv/+
S4513bkmVCrrBeoahE7WvWPPpv3gd2wGUbhPdl0UWXvk6F8G7L7n3q8+chOKzGPb+bz6ihRDS/EP
a8xOMoMFj57cv+m7426mFZ2df6mQ2OT/hEWXyt9FhPta2GKvBkvcRiChoX8kkQVXs9Ns+jsdhqMj
Yx+yN7A5fQ/EbqEFkq01Lp/RohTCLreI7x3AMJ/s3Y2UVKS2l0CZfvXQl6bOF42ZPN0affBbzgI+
4LsaX32meIPq2tUk2D8PXgTtVLJrT9oLO40mAVyfVg2cBnAPkcAiye+mXaSDxKud4AkgTSFaP0Wl
cbXOJ9mwDe2Iollrg7GtOMYHtxWGnTfdfpOpx9hlGYJ1g/cTmLtGTVgn+StFalR/hfFjhMwX7V3q
WumaeDqjl/LSIG3ZxUziIeZUjwyyk/RkNUsPlQ9vvpmLn1350nz/vZw+olYf+PK5wS5SyrEl5CvC
So9d22cGV1kQaicyP7OKW7foSipvtEKGhWCbyX2ybnjdpsINxFEMB7r+wnyXB2Ks8pqquJhbZw6o
8nddv/ZvzSuy8IlbUOwHiWj4muEwNoULr6yYSqBAvvpvbjq+ehTbMdtWpzgpIg1WVQZwxpZiueJ4
FvCknzspYMzXvfbxCH5DvtmmMxyI7eFvSuYtHU15As6ZRHelCQYNU+4w01CzjcUz5t2jgYoCi4r3
CVTXG5DfsSgwI03p5oAmKuorMFBEapzdx7+ojFlWmFaY9dIF5D62tSUhoJ9xU6s6mzV/wI9XTSWn
gLzockzrW4ZV2qMsSwqBDT2HeBiFNxK/vOG9SI9ZtI0kh5fUytTw0UhAWdCVXwOW//G8yyaTvVS5
o/UOn1xsJ9G91oLhNZoD9cSjn7VD2jpOn+pW4HNOCzlOGSEzIiqlsUezddayTdtzurf+ukRrKqbp
0xlbWsxWI/enSgHAHSZ1D6S3B5AOXU+X8udVVgxB1p/8KHKl0AEpVCYv4S/SQWzW+WS2oHDJDre/
qydpml7BlqxFAh8DkREgURjgLxF2NPnI8I1VLtoM2yyez+HE6qdK6WqU3+ecb3Vn5dE6rxjoGe1N
gy6AZYebuuDUFJwZ8tcfHCkbkpdEvwNmiv3ePm4zMwe1KS8tzAL0gPTsYuZoVgDZ0vc8mKXY7+11
XvBo76luSxbSbMvVSZlu7DfzfR3ajJ0jNw6/Tcf62VCXCJVLtp1vLpxLVBYQADIr0SYHOSi9ZXIq
N9SrJi6+ajfhTDzmbWOO3lfT7mHxdBIfrAvFQawGWdyCtE8Xih7ubJprnduSbqzdkJ3o9rzAwK/V
n0Iugq/7HvR2n4u/1ejN7ez1KSAizK8rr170zz0xWcLQLWy+os1tTwqORQqEfHem3yrf9OzInIaN
0yWocpe/dE7mIGCmM/uGS3maAW0UpJEejwzcWXFkZml1xqLwPhap8evvj8hnIokq/Bg9gmYJ7/0d
DoSc5PdXoKYtDIQz//g5bd0ccsej/N9cX0eix8nUhL52cx/xiaBe5SIDde/zonys6wd1Et5p7U9m
vrWMWrAcmnozB/d9a267I70p7S/VWKTFm+vKdPatA5V7SQ7Zvi8r2w/PcL0s2cbPDPeDE3WY3dxq
UE0iJ+HhhLkn2sU4E3kAezHw33nRmQX+St3UYXcfdYNM+wmo+GSt3GYwPhBN1cojIkGHTF3qkSZ9
reJ01Uj2ScpyKGJO42RblR9qafc4QxoVMXprPOqpU/V+Kqrgfe4uBCJ6X0itVp+n2T2wNByUMh2V
4T5IzJSGk4V6pEkV/3Q+WSCk8mhLtgVOua+KzfapKKTz+U/N/pv48Gmk89fydNUztHjgHO46pr2p
Aqjo2Ymn0ZwD196rqCyy25EWjM+Goe31tW7SzdJMeKa+OGOjKSm+oBTPjk5LY4WterwzNynyWTMv
pG1egCvvFuYEUq7kUd+xDH53gy8n039Vyz5p03zdpdbK1B7dK+eW4+jzneJ9HAx3w8b2te4tWR8y
WNj8GWPi4f6+O46bU3Vb0Yr3XQkVjJvK5GKvTg5qEeez/g3vnOY5KJ0fhbk/sGf6bJA4LcW5QoaZ
n7vp5r6JauzO6/b6IV2CnAHKdVnXc+fS/THwDMXXC9GOo4LJ+OXw2MFOdYV+qzFeElKtpXf0tb6e
FYyMdGN57KGvmutn0J9vvdW2hYcGRTe7JpH0G4jBIaHQrC7Svf92Bj1jTqTR+tm6DCIcqP7d4Wj7
nGAoMLj+EK2v1133PcTD0nQmBvPr9O/i6AkBxEpwlVXWa5oJKj7tTKKuonx5XOAvaGb+3OfvfS6f
H4PHhv5mP3y+K+R35cdqwkAr0l409wCN/vJ3+q3onPZyOa84o2bWRLC/dz74YMiTYn2dbq7uo/Tw
JVYh29pnO7kmBSRSFepR9p4/OEAm9kelHeoXGxjB03AHOl3RnVkxU4X7u5Q7FeCq675d+x06wbdD
V9uard7D0WnS/mQj8Q5ip3BnYTb9aN/2dpst2FbA2xAPF8GASim/ru5QJ3/BoyRjlDDPa31KeXNc
cnSp3XgcfJvGwTxIf27dZ0J1fl9jUeknVrvK69rMGFhAOOWjLZrTmdXpqV9vvWTp8igSrt2CB7cU
nlmuO/2eRks4A2cc+GWZoUTOtCSdF3T1Bn3wzc2G3ShmVPku+HW88ecrUrfuD30xay+I2KL53BOK
1ja7gv3q2NLgm7vzHpZ400x+03ggU0K8aYL3jxrze38vWs3C4eNfzywshlC8EP/3axm8h8pJpPBC
oqVLNfU61pdhKb166QmAo+spbuxb5Ck8+xx8ir0lOy8p590kShiVNfSarErvF2kp5DFlcFthA1Ft
c8LYICynbYW2+U4mn9eonKBOaadwGOhrIpwR3iywyfuAFuFwtbOJhUt9YLGtsPu6oOhNRwEB2NTl
26BznfirtM5Vnj/78aP36tsOjD9Lx9HxTzrBiZHO5PIBakdgGz67gjpSp5oyKp1//LlLju7z3VgG
GRDr51zdasxZ7LVPM+CeCvoQqy+zHbhfvJd6lQ885Zk8/GSH7y5EWZEXvxXo3dzEy7LoLx60yXi6
CTGzhYTKonT6NKhe8CvVcEHgKfw0h9Ye5DBZzv282nAsbXvYmtAFxSHlUNF2g93cT93TEl7rS+1Z
G6P5S+9zqO4n99GiK2i9evbdvwVreXlwWK4/DiakbQseGuw2s0fXi6q9Ynm4FHq0UVlssMQPRJX7
F+RESJ+spt6l+0h/p5pBHO4Pz5VTd281i9QNSkQDLq/dm70aMlnDGI+D060QGTz0YQxEIFOZ/BS2
vVGTBPmsGoezRPKfj6Qqf+KpgTK0pvFZNFXN3iqp3+uqtdsVNvPDphkvmshUuN3+g+KUt5wUsoXX
vnj7NnXih+Rb6Vh1nd1pJo+c42CYMhYIcYjlZ8XE+xOBGUskJcDn5uOcme9uI4CeqAUz2XfZXPlN
OpsuxxyL0FnszVNZC5NgBagBWnfhZwl7DOxQZSXBZfFPJZ2z5UfXtTNOiFk89MxRFlLZMeWbtxM0
togQlw42IRSnEjJT9y+ogN0Jmc5IZdsTYv+O4f9Wp7xC3gy+qlNzF+2SbSXSX24qNtMdFXHvnS2c
FfOinEzoX9Fi4EBkW7vvBRZIPxHPuymXdc9mAgFmALGP9GH22yfUXXVJp56Q/L2dAfgAw+w/pHk4
lUK09r162bF+Zktm0rqv3hc+wIAZzh9vZD/5xVH4okPA69fJtsmG93LqZGL5asD9zu8E2TYEOC/u
7dunRPNXbLg0QlWqp+vKzc2hesw2F4NAHDjWk1zxTr5GNj3ZPqW9Fs650mbgI7F9sS5wU9YFHxRs
AoyRIrILPQeKmltxjmedRM7SdWxocRiiHuvQasVQLqEwKqyppHQ3UkKDhPu9qaxflau5Jybu7fGX
Xn7J8jxv2zgO22ESelaHwufmVu0hNBlmZw52wHkGpTqKL7RiXuiuGEynAjLg5TQMMjp694WmrgPj
y4RXFfm4lyVFLgN+h179vY9UQ9bKop7E0ND0Ih/HYo036pVuESwUL0ENIs96LxWB8MaJ5V55Ru2F
oazFWHyc246Ov6x1LCSgC5r7ipXia5hbdjcPPII7Fl7tGGssaLkJs3FFt730i+sjh5XL4HTvwgMR
2uTR5tbKIzDVb26RLaaE9sXQO8wPrvgoZnBWJZkG7xS58U5BTFKktlTl+aiK14wdBHdlGcj+WHer
93xdul0blwRB0nO+UB47VEJo3/aXKHq6q3rkuO3BTACJ7taBBcaWVVyWw6O8fpb0LEvT3uiHFSTb
WY2N6Zf5YsPwLN9ywb1FEo0Vb/YJ6x3qAjFzn5uKTRiGy9NlKTJYWK0/FC2IqTXD1zsgeUw/L/PU
nl9qoM1gt+HFrevikwinzwq+Rf7441zb/8T7cnoZjADtnpufbKZ+uBYyufE0i6jcTzeS1Xiymcp2
V+QqP8eIkJT98BQ3xa45YiS42cO7ah81sVKQ0czmWPc9bWLR9Sc1XqZwaejlnSTQrV20uJ0I4n2q
RDZfie/ptJPVuCeD8UvIj/PubfCSE7gZNayqB+NRCIqJwoOhwKmOkoNHw8QDwRLf91jaPj64b9+x
L56F/XSUWWW8u0Wb0yNSsPgljjA7WgV3n9i+DJhN4ae+6sdj+RERX1S24USwXve19C2ej9A/RPvv
e3gN6A2MEYWWHhkrOQLK622D/LSq6jnF6opUBSe4TPGP68zPmW+rl/jX9uyxB+G/YtUIjFv+ski1
Y8wW7XF/6qk3deGOyuy6eowAUYNaYDUAYbAOekpRdyiTDtmorgYd7fPPW4aVbaHxHKbeBcqKT8RO
R7qK13hXIbOrsOMDQ5EwMH+91zL3lqViLzWGPm9G69Vv4mHeU91Ei1GJICEgurjQDKVx6VftaNBx
KsEZdJBaZBbVyDOENNuIjItPy3KMNZAxiRo8FLf/ZC1AlVAi3MMU4+SwiIRUGEz1JfxNZ2TMQUrD
cCHHwioXqI/3Z3sRNEZ0UYt1deF3lqw6TXr5I9Hh/PFOBv4Gs+07HUM+3jRkRE/A+nNYPrvB4QA/
IlfMtmNzxvRLxb1NJfcce6h0FHay56/DYDmMThiymNgl741EPRBmGMSBsN7QxXQfPjL9RTtA1fV3
EhQwhXBka5VX5WPLa5eeJLL5ybm5aVym/X0VfnydrdKFBbfLT+68NIan0sf+KzNmRg212YGzCLYq
uImhGxshlHvFQGbQ2TCx7d3Hqtp/ei+3RK7BvfmslVlC3Qday5FRK3arsYzKnyW+WSlfOLF+bL8U
lg79LsuFbC/zs8ixbD1+JZqv1p6H57ZzdCRWXBg2deMyATqelZ/+2U2Nrf0zb8toK3GpbSIDjTxN
2XNMpp2pqgtkwC3xBXm8ryasXb1a/+B/9AAUBKnPl4Y5kSdnWDU11ck4/dHUUnNdNYCJ5cm0H+ui
SnA4HFx66TX9c4FBcp1i9XA2wsy/d/kP7ojRjCEJdas1IlWAzMk+fQoHYUBbihptBOqU2e0/ggyp
0P3L/Le+5FRdWs4P3wjbWgo2S9lUJXkxxskEsvolBCQm5kmZB7eWCqZ37Zwdv6fKElG+tR5jNW++
FyNROyg12ipu6bULb9lIqsVgeOWNyCciSpvitRsrPkD68XyqfPpO1gWqi5V51bdNN1w44Koyp+Nb
zPY/sZoJWzRQc7JDQ9CWYebu2x3NdaY90cQDL+GmDzbbfSex4Kj4a9fyY2q9qNN5RZgXwnYskmOT
iDBI/BrvXF3iywAOvfl+l3XL65qVcW6Syj5K3vl3+c47vXMdn8ctcPj+h28fAMBO8qjTcfUez9LY
Qs5V6UwCrhWvqEzv4z1z8SW/Y3AkKXxr92jxNDbtjOZf5NvUn1bCLXxJfgo95nrdh1d3lBsYvE57
WgNle4BsC6Dk1bvEOZQzZ44bfbIE3km2or1lDYRcMf1ENJUbwy0C4sDKmlZkcnoFP8bER4qevHFI
VpRsTpbDp41hLoATpV3jFBkHMDmQMGWSef9IkWCD6dKuceL7xaW9YJnwQ3hJG/XOv4DjwA5UUuzP
wIkOE8tGGGy+hQD2UXCXFRUyH6Bc8NlKzQ/Vh8W/r52SFZOoMN31QTDIIFIKkkWbDqIsLQ0Ad25b
ERhKLq66ZnaSqQXZE3ZHZq6RdExFPp68qkPEejGtURvsnyZhFaAmE4+HsRYfGts7PONSyv1444Dr
UU+7gNinaN02GfnAE7dlLCrgsg9RHoHVnbLhHDKoeENoH0Ub6XF+jRSy2QJBQ2wuEskA37waQvFl
ioGrwvQw1o334SW7mcaVfQaGqs5OjIAt7Z93bOU+Oz3z8RFuGZdNevUU07nNKLT1YgxFHWuem9qW
eY5aMHjLLXvTzqP77D0+5FFxVNmMooXdtXwYeWsOf7QT5fvY3GQNDu4tW6cypnf32E571yYsI9i7
OG3Abpf69BeshwTTBvR1U5aZanc63NXXJhhp2TDPsrnhe2CFnpu6VS2FW0Fy6BAFs7VBMPYFx0aO
6tfzokQlLOsqAGCQx0B3rJBYHEbL8bHm1I1X1h/83OhjYoXD+PHgaQzVjYQO6dW/f10ap5lHaI8g
JAJ+4cn0nuJfDAzlQzYks7NfbWFiZb48w5DLRVb1LEEsWQRn/7SiRyNA1BXkMbl9n8tajAtux533
iQzJudi8AOx2+d1furepLiUFLRoe/ln61S4sTf4ajhgBRu6KbdOgyOWIg0LHBV+FLHpWGuHZmqF5
fQNhnIzQQ+/nun8UHIECfPsM3HVwo5bR/w+6UW2U9a+RtyWrzwz9hv4I1XEwH/VxFiLfJ81ciyki
tk7wuHEk+hncPnEVTw1GVdYnlvk8PQQocF90/DKCtqVT9lW4efoon4HYF9AC09/NDDccmcgmfapm
+6nuumIHztU0D9P2BaPA6rQpOseg5bO0pXj5nLYR2i3Rue6OJcYuP0Lvh2+sQjwgqguDID1RO9bF
QFudPwMBlRfY8kst0/Ylsn1I0qKoTvHKritPn7mdoRBm8bGv7RE1ltrwA1mTkyeixq2KcwQTMpQi
DUxNkNj2OtgcT411V1ybV5clntZV5Q36kkWZpJnKjUJtraul0QxOfYVTY3RrKAlAx5wcugheZTtU
SXcVuZd0K/NbY+SruDSZ8zYvS5LCYlk/VgACdTBLcmac5u1GuTNG46iHvXH4RKcd5YqHJCE5xksI
LhjknhWKkgeZpohF5Xo2+GlBmiNfK9DnaL0oA9lrTzhw63koaJxGINPtUDJiXSH8FMZ4Gb/Ku/mt
++fC3VW9wpCsqfUYwDZeP+LmwxJH6undjEBPoThhdzElCwXvmgbc8rFfkrxP3h6HrvMGtfAp2IY9
tGTkonIEp9uY32zu8Wky78eH9Yt8x2ajgSv2/MVtTFZVxLcgVdy3qCIwqXpK8Dzzv1rmL93YtjKh
BYgMUgO4eH1JBolKycOLQoGNEcvZF2piqsv9z2V5fggJ8GXVHMX0qv+c58biM5jc194dem8EqJUE
4uqdy5wxsWcEnMqroIrHudn2vfjclk9MKbZlxgYVSopkX/L1sRTTbE6GuZp9HqmYT8wuxymh4Cgh
xlV8cx+z4POPvKspXMuvVc3+aN9x8lTehSEwzZzq9IVMVBI6s7Ofqi3Mh64VDh1mc5wX8Cp0GvY1
RUvPy2pPsXMQNEQcpV2zTst7Yz3bNFRHy3iYs7PcvWcqeH8yv/2T0sz8AFZGgjTyeo3cEnaJ0IZL
dXVrD3XN5yz5VTUl1kXmOPm8cEDVEmMubnnJfK64wXWexvAmi6DoJGlYrKAtBAoQJJg9LK4N+8do
UXx/LRK19xdqFtK6Kqc/wif3iqFLosiKBZttZt6JTE2TNXx9XlvHYVhk+deFf1gD5mB3wO46ffqh
93vLa45/FlCFdXDGHP1zqbw+6/8eq14D91XxaLO6vuqx9xi3Msey4VhzpD6/dBeLwbWFgLNlF/x7
x/Iuv0Dmnovj/mPrzaLUPJWiBpXOZp0NxblKEf2bLtl4i+4chT058MWXPdO/BXOoZMXP9vvXrQ2i
WDNl0zOFKHZptJnuHO6BHuL2ZbqZeXgw28o0Ww4abIC+G0JQi2heis7sncNl7yyFwXxftHfXzXMJ
C3+Go65yyvFeoM2dU+JL+0pIQWlL/rYt42Ug16S6tq9Rtj0yaHAhz8cHItkoTbV+bUCXbw05Bh7f
sYSwVcepF2XNpQXHsDBElM4ei4l3BflTExYpXh5lRoKx8gsOSCJzpfLblg6ZOtlFVFXMUElwKYdG
xpCzfau+24Ubje1uaHUrUsRQBgYfPoBBpAZEIgUaWQ1nwMXm3l28mgevXeZsxpepD/evcHKk1x9p
Mji3IWK8mKnzSdMiky1YdVCPV8VVD5/R8ZT3abq1RxKNDwMGlGqNUH3NN0DLLiqJQXdrH7Y9Y48h
iGwlGEof/qzblP291yNYeHSBKPdb8SnPeDWn5F38DffyyEjMB+CQzaNic01pXF+j+PQDpLhKl7IH
xRnHGAlhlWDElW6g4Z0nJFu19ej+oiZ+/6HhuyFKNKCEM8wWlusOHo2EZVIcOrAy7Cy8LHjaYWew
LRX1uVRfqp1ME6vjO/7puV0z8mscMOvSCJABQCijM/5pQm2KX88v1Y8TwS3O0jycSgPfbvrJzaMQ
H1xHEiMYgFp6+h1jCX/DUQ0U83vqfOTVYbwVb6uQvcTXShTJeFGG6iAarqxMVlC+K0ojAhTMhmMH
gW4VzVZzP8300qXnl7mjahaZmmjz1FhA+zCjCpm0Oa8aKmz3kYYzPIxcm5TsyXZmjo8bet8D969r
Jd4MiZyw3l60D8G4YvQxwrRYDdIzhWVdfRJtx3DiKijA1WxLLTgldVsBGAunP4VQlkXkHQUQtJMa
n1S0z+wwKYVcMkQM2rpmF4TnW1wpT4FzZJ58EaRDyn2U14C39uQ8lwztzXlsesN0oJToXMseyySO
+qF4bob/xjSldqufQ0kQ6742PXaWEXSBWz0aop/F+9ROpbiPc3ko7pxvjNXYh9x/rsVgZ+X4WIz8
mbNSMq5XyBK5qpYc5L1t8xypn4jaFQ+oP6cScGO0CH+VgPJvMbqVFiPXV+N37NDs+NoRRnvBdWwT
fEmSyc5pdphF+9TqHRGDp0L6lU9vq9lABPHhvXDNKWXjLeQUSsqM9sBsMytmXdnw1SlEUSuQAdkV
fQZtO+eiVNlJdjj/MJ1haGigcS4qIwdZS9AXjlNZNiJli6a0+WSBSRK8T8nhTA3uP4kOy6ndn9nN
u2O0w0NNB+vmx2pQ+38aXbNj3kdh/guYUCw/uycAZsGZqqijPDerOOG+HsoWaaxL5Pn57IiWiOWF
BlxKfIW27zaqyZTRImaPUhhz10ApWUkaLuo3nwot7hS6ORZ3H4CtNC+VfScERlxMeN7593WcylX2
/KaUYUHyrQdfM2nRTZ4cYp/PD+SIyCB5aVKZxAWeAGqhD2ZZ1sm66ZzuAezO1Y2Vdtkwa61F4x+p
E6TiXI7wwuOoP1hDCfOxs9B6tbWkkJA7v/jenmuUoi0Ekj9CGO/DwEp55NrTik5+n/5ZxCuRTq6j
T8dVur/KL23y6/QTYj6IMY8q5Ob50Hkh3lxieLOX2mFTS2VreMeh8zexxFnm6grDKa+/opHSQoTy
pnZNkVr0+ejwD8KYW/Zjm2Y605iuCudt58AUgtlAFbeEpMFwsJpIdaT+gPyNrsxeTtdm63QpZ/8M
6XPJ5rRycOQQYYkoSv2hRCzSYs+rQJb1qp9jUzSyHSxtd0rR1rMTXopXPaWYMt09t6NPxpNiMIrM
N1n2RCsheiNW2cXrkUG8bsbuPpybkVfZfUtkq3vBZVRAmHBPjok4ePLpJLiU3DV5mNFY5bVXmMMp
yrtRKlGI4vHIbpgOtnz+3sIDivFU8ZBt7ibXGpwEvwNlq0dx4KbbTXeYN6dWlr2X0LbX50ZfuItW
Y88G87Nwsx8NllWxd5sN1oWpIesrX2NfQRJZnznP8J+qxAVhmseZkMo6Xih0dCiF3LUeBompsFx9
ojBFNIto7zo2FdyfexSIV0Ex62ln1Y7neJPPjxuRC41rMzkdnNrnZrYy7U2lQhZesR6nxm2o6V6a
VwviWDNAM2JkzQME0oHSMXLiGv/zzTormgW+URU+6unJugnoTdZvf+9bJfKTybJVKKSH64qq8ACJ
ab67dIZh+mrTiLfFxTZXIQ9yC3HvPChmLfSXBZrdt+8/2+cnmylZLcSf5D9V4c+OifvgTG7pN5z5
Bi4n/ewbSPJ1QIj9wUCFFVAwXcsp2pSaRJEDJkCYoJeWuY5EjmCItX4jCPJsqi8XJdjjAi0zVTCC
ei/qOENQFd0STIdaKpPhDQwF2k/rUwolKoYeWMjpBcwbMMBSG9JSFJL7xvVctD2sr6XZLtZKxioz
rJQZa562mV84ZzdMu5XWhWm2vfjzfKxxnnfr7t4h6enQ4AqZrkHR2DmpbNxsRzioN1dnNWHEhYT9
LD1G73LIK3H3ygi27hJ2cuRfHEZiwFwukCAzudpdJLn054MRqPUik+LRsPjSWd62xXuRkgIVw1C8
D76VmzNA/TgVEfPIUHyOfKRMCLlhp8gG61xNnGvrDWaIVIU8g4ukhNiCdCOO6Pm9KvyTvfKmuLOD
3crHTzDsqbL/Ms0VZHVN/51XRDqNaKKSkDcUobNaFVK5WoKOY1f2J4531o7/YmTvF/9+UIfX7vGi
5NRIfR1pnbQKz1f5cu2jU4lRcFEoVhQ3PEDAcrcKbMIjfY7lAx0Tv6vvyKLElCVe9z6vYcQnrpjA
D4Pr5xhpdS0r5vkpmCbS9aMkDQonxiKP55fjWGNXSUkuRtO9FHDIvzaZWgJJgzSApXYj9ZksJEf2
6Nnl61zK+bTS62tZ/El3t5/nQz26b8YxH0f9o+mphUQ6x6ULWaJ+b0S+pfV2Dt10QyYk9O5j2uG0
ncq/5qlnHyezuCwalBR/rp8/aV5AnL97OcBL/erwh02f6rHs5CbbePqs3eK15aOyZYh16ty2tQ2w
+9JKIs0V5VP2N+nyeTN8PbPF27uUSP6dvTPP5O/bQDzONrOetne/HW7xTPHKjBf8Zsa3vGnmA5fM
TViW3mighwMeHlBrWlon/i7TT4ZfkQzl52GUZXvint8wgucRoZmryqItc+wwIuA+SvgDbZ2ri5F5
zIt9mDl75OcS/wpHCo7lFbrEp86UJmn+CqdVkYQUp3N5EfvYvZjIse0cpXchZIg86BHt7ZadzAJQ
0yfOyZFdoJkJQJ/mH/3j4LIpPVpuyj7lmnuKHhUPAsZDLOFiVTNofj8C4w5lbasaGlwa+zFPsORE
SfFOlvY/qlkoD6MWbbTX6B0vPnMdIULTZJlT4DVTWy1aYGgA/t5Bf68gpWSkmGFjBoW7Q0ZFtPQt
1IYCcKJWdyGRrkK/Lw6CLF946FFBRF1cGiJA6fN8NWEpbpcVfqF0rg+mMo9NXZKQ8EuFbg5wv2r+
42xprpeRenzf4Mp2zgylu2u/vb4Q6l0JrHnYMSmrpDIVnB280GU4rabDNeO4s8Oxal0nYk1yqmso
r5a/Ru/JZINIzdXSc9z+xXalkvPkm3Nb5Rof3TCLlEaroAeCF5JRJrIVwGN22nbQQx4CkdbgxvNJ
jcv2IVuEXCaZofUlb89EULss2tB0HkSZKvmr1OTFswATXPTxcm6jnBFRex8vzu7FDrZFw1lYcBJP
nsUOpmv0z8QAFa4J+EiditNWqK3mH/euRHQRhVfehXF/yuksjGVWf1RBvqkagmcq/0fWbm/PBbrt
/SvWieXyjX2zwaHJ9pVfNx9CYwM+HOHgAOe5JueMDuzbijWSnc6zeDk2cj/BR5mU6VRTq0NiF0Vd
PFuO82C+LSDKBG5YFM2QHDuwDYrgrMYDUqujblDkJAjwp6XAG4JWwnphPh8HcGD+ta7vWQ5IrMwb
iRVH96LnGAVm1b1pp+/OsutmdF6lXMd7cBh1BLzu8wByFuQcHgGSo3RlJOaa1Iqn4Q/nupnDogq9
L30tWYoQS5b+bPz+IBVs6M1eDcPROthcmbsdJycZpwiGkHjSW0kp31h9h386nJ3c5hw+fhb7WIUn
VboUOA8tXfW5I1b7Q82UKNeei8Zyvuh3th/3oiVrjvTP0/Wea1349zr/K6iM66r7n5xoBlo+b1cy
e9gWn+OGSC6+7IWG8LRl4ZCPHgupTfleHClLStneKN1rhPuSyTfuxUa6ckmV2U40Fu3GcxwuMvwp
F1MMX0HZa6/cUlaH830+HU5/Ixqvl6KDV+8r3znWOiY3094o/NXrWDs1j7q0U8nX9ok+ym8C0woS
Dth6lmEk9ZHcKTRJ768iR/UApb3rGDKdzOCQD5egbg7/cj2ucFvze1e7bSaPhQzZkq/Z8q0qDmvT
rPw8O1lRN+R1ia/WY1Uz1WLbWrgLwm1EVx9hvusEbx8fMrrpoGvPffn4cx4nVAMuyUbZuV+q41Xb
ANR3XmpZuI/IeGxmNG2Wbi5h3uP2M/TutGxFcuT4PHWiBf8hzUY2/wEj9P/9y69sHTho4TA8Gis1
3QmkctcHqlJisUVsjm5/9qH4rvgBHzep/JO5Xjr/2CE2vhpv43EoQffvtvJv/KhLnmN3g+No+Ye3
AFSkgWZmAhQK78O/X///TQC3waXEM2ohTUH+6YsyWEr3rhzFswHQ5Qh09zbhziuwgA8c9VV++5oX
frbIGxGwHWZ0bwBWmK+b2BP/PRHP74CC0XOdqCk/aNMJuslFJTOtN3Yjde5XZv53/I1X/4aRojgA
uFKx/sgPvRSK59/3l7v/g/ABxS76iZ7pdFeJ1tOVhmqiAXIpP+qGMNNSqjhvLIe5r82gRE1a+jbp
qoCcpBT7Tu6jlWmYMgHZ/o+lM21OVNvC8C+iSkBAvjLKJE4xxC9UYlpEREEB0V9/n51z6/Tp6k7S
Dsjee613vcPx/2/aCCKGwlyTmX3EmwdGLylsFvfK3RM2Vk2W7chKAmnm/hfv7BTcM67r2xNDb4tS
yZ7DwcKOqSMOBdAXMINGHf4WjkhHE8MzQ4Sprab7X04g1sC6VezjB2DRUg1gK0G1R9DMFCWhY1+f
oUpyuQcGU9yZr3C3Arg9AGkDu3DhNS4AgktGH50HuKB55TeL8BmyWzLtZZLIydgHwMzwpCkPhJiI
LUQ9KE8nVcJ0LDAKs6lI3x6SjB1TM/HxXAKxyMQb40/ED2Usnf+WH9+c+n/fpDBlbbHGWD98td7t
OB7YDDlS2A1/uF50R8SW4jXMPUkSLjxQv7W2D6uMtmRTUADvjWiENgAfDm1dBGbPTksn/S3GvKUf
/4sPsy91Djc0OXG4wEmAR2KxN8+s0dIIN+b3+b7ggW6smZs9gzARUAVhG8faXk7D9AEVdkkSt+vd
7LRNnr40tYctWoEKTRjY1GeaL9MLqIIlO7gmob3TYbByi4InFj6F5BizFfkinZjMTRWqa25tC+ju
Dgo06m32qkZzxVJVvdMXSak9+jS+eEbWRn1DZcV3yNveyQcyMmn90mn4w1FRrlMpTbHx5xjrbT4v
igN2fvZPhuCMfQES/fflq2a6PuW5xa55xt2l82BhcCeKz6jg45mL1GK2MgaiPewBviq2sN9J+Mte
xFf4wuUhqgg+PnPD1tS8F/99sNy/nUeMJjCT2FV/xQ7NTSRzZ4pX8ffhR0zCiBDnL+KBAIrBI3qi
7kQXo0+2EMuZg1vXjH1Xc562Vsf64KzgsOgBNCIjncLHOnAuPEMCBKHp8hrFFlzvOLMZthenBNsR
+gCeX9tkjNp7xha8KTIHH/0HJI3i/29d/zv7GBjCL4eT8giBxriHM14rZw9nmbjlULOSuU6oMSw7
u2SKWrmEGN87a4mv9na0fCTgdu74tU+uqWVyQnI33bm5TLuwlhQF/H+Nbr7f5I5XWGQbT5I7X1O+
a2LsBoqYe+39SJ8PbrJPbfH2v5aMupJyVT+I+qVsphyiBKISIakzx403FyUJGzoIR3VzKxgk09Oq
RRvB0yOcScnQZtK6b5gdRJh7k6HDihkcIi1Ir4awwfYpoe4J0n6H28VuilU95TXg/BHO31Y8tpYh
m9VfLsGkO5R9kZlGBJESQbkHeGLjfwp6qErbFvDDcnbhXjaHiI9tVBH0+3X1iRiQDYo+Oc53xEuL
61ZBEat4K9bzo0sNj+wtl+eFnTwe6l1Z2jyxBx1DHF1/bw/bvO3oiLWegh+lFIbe9L1v+zUq+HKR
dWwNUJAMe4Kp1MfLnkNzSuk7OCTE7OtpTbG4oE6y5iM7Fej8ekS7I6eDIwJgHRWHe4fCAlEidH1w
sF3T+RCVgW9Qc5+QV9AR/ysk1Fw2usAJmcZ4U7gSmTM0LtAwjtS5ILD1gntGiNI7spXRhP9I6OCJ
I/hHCvGal06LV44CltiefjWx5K/b81KgMoYDHkWx93Bzdlla1ReBIxlr7xJzdGAWjhlSIKWXpYLW
2QFzK1lTaCEL85NeFif9lbo1tnfGnVSYFJzIYFH61WRH+VpKNd5ByyIi25dPngQR8uPZINMB3CJ6
nDhw+/5DJ+G0drfRPES/mrs/YR+VXr0LHOAPxUTIaee4giSY2czLsLDK8JG0cLcwWFAJy5xjnYoe
KrjSKxHKutCvR5J6FaBlVmOGqnYHqiCA1T+/ZSopV8QJcLhzpQdOFqChANoSvHBecNP7JL4qtwgn
SZcbfehCGhgQihSoFp0dpHY4NMRGuRTmOxp6DgV2j0hj6+AU4aKJ/UTIk+D/YLELT+Kv+I6P9Q9j
VRXRZ1jpUQTSeYHKQWszWdKdPGQflMSwsuid7cRfYKC89bP1orEVgAd+PgrDnug5cluScowo8R5c
lt22mCs2rKYLzjJQNnajMzpGbkH8qxeIjDgKSaE9eglem/QccWUQMTF7ieIMmIQjTTBZ4BNYr7fd
fz9L2/DY4IffW38AFMQvH/QOa0755MIgGh1MyVEMad42qVnkbNaUSoRQZaM3ZjCMCPSmrgedqKvg
Qi9FJDMN8ttKr85tZZgeSMaJPsx+/junVz7fkz2QNAFVOlL0rF4PsQRV5N65QExgfJwk+QrQEQN+
wpqb7eO7WrMvObf1qSBAASxzdnwhiDlBC/9oZ8R0YyCODeldQDG57LNKVSkEzX2xWIbYhPPknuyE
zpdBBifpMC9xgSD9uk2mnLmlO0Fg5oHmWhUssFTNeRvOdrxaeUXGqfg3Hf4qTo/nKYArmNOyXJMj
sWOhP5UvKh9KTm+f+/QpxWW+18MLIBn+SNZMCal8uy4DZ4N+B8TAeSVxE03V6xwhCwuKS4mFWVWF
PcMT7kqPcTtpzKw/pirg9bpDiu3tSE4hQ/mHDAzPhXI0i4L9EiM4pl0VXXz+DkD2wieqxdr2pJSw
A8Wv37bcC3EeKCs6SoXQ7JAjXhYR2Br1APvdawbId+R4/4W3CmFHFG8c29KGZj0Stmv0ZHcHjt2R
Q2/2QdmG6nPGlGXAS6bklQyY5R3kA9iIvnpSgAZYzb2k5TUQ6POKAhiVzIptY+qPM78/vuws3+vd
GolzzrCdeIWFlKWTowhfPtaKrxrzEeR4OcSAeAwpqoXuK8dWhEpROAh6oJpGcOhmeyEx9eALAakS
6skfMFgiP5uOFY8l/wKqY4DkDrAfMaqb2LcfzA1RYk/XDGFdjO6RM58cyhbZK9bdfZXACcpmK7Kr
z3NzDgEDB1/Bk+ZkQICIB+IvGT1LfBrFmE2KhoPCDqf7l3i2qii0jQNoT4aKWShsETjLRPK2W96K
rLlyFxIXwT60xQUt1LCtmnMTXX5BBTyodxP7uWZ2Yqe8JZcRw9sqUJjVzt7MOHcnu0x0PXmDS2FM
x7Zntcug6C6zo3xMzU3SuhmEwP62kFWqZiPrR1IxA1HGvb1yPYVHXs0bXohxuCxnl80DSOfPYd+b
ukOqTy1oaDesJ+F0zRv4zewoS2jT28mMF8sqZgsuQLQiuf5DZIERtTVhJRy2CUYN06BjIs/pX63M
H9lKh2UePhaK/To2cfFNd3inS+BY4Nia61H3sO4f+kIQR1Vrd4rJXOmEYYXO9Es0KfWxF2cIFNri
qOwJWWZAtWYJ0HxuyJx3d3yHGqrCS3mwkif5GZg6vHBQIeKcJQhxGz9hzrkzVAwmW1k7Xe3bxRvz
B1GAUsBX7NkMLShcoY7R9NlDET/s7fTKmTR/Y/P0dklts1vM1Bz9CMbjkYAIuScFPFq9P2GzMNt2
8wBQsLYl08nhBfImITryebiVvx44p1prHYzz4ZPf5PkUvh4zr6tN0kfUYdg1p1796D+K1YAsZAzz
r+no58syEduPkdvDaw043X6U4Qv+ExA2GeOY5yC0mFhbuLZBv8/hnOp+/XI0tjzVadfFNDx/mWwx
FImkgPP+S7dn5XkNkTmxhOntG1o317V50D5okIx1XHNFpb2glMqlTwZkDTDAdYvLvr9/NYvz23vD
gYW9hA4Zrcm3CrGErwDRmn6phuywAIxE2inhizv+Xu9vd86W/x6whrzKyYkaTSky9nAhS3O0A5Ev
eJUEPDHMyfb5bRrzgVoT5k2tR8xS3xkfIn0bkwky4dlL5d43zdwC9iYaHp5kE3B+MXZ4IF38Jn2H
vYaBPPzAdvvDscYgrmDb+IKQwdiCmJjnRkuHGU0zZzVHfH+kCc+SvlOIUn2d1qbkUUwyp1JlONhI
7os1j89hazBKl3rbIM5LZp6SKa2tKlayQh0JaVQNuZ9Wl2XTblvcKBqsCyrie0hckg/GIwTNI3JO
QbQvFbBEwnpHPbfarvZqClJ53XJaRMElvh5ea4bbuXunz4fCPT8XmCxUiwuaA+5BVHcCf+M0MAOK
t3emQJ6iHqaPYVNGKmtvuYMn85F4NJsdDN4ARW8soXBmQ0t60YTAUab2PwU7BrkCbTyhBL54Jmar
SogHeMywp/AUW8197BwaH3miLoo8FL65z9fIU+KicIH8M737ZP6Kui+k3cxZ9tBek87pwVYKDzfC
rBAOqeXJcqoNkMkcqMApAArWZqRGDI4rVO49llqQnIv19RfBtH2nfotGQqRhs9cTQXC+k2YGGjsl
ohLDsc3Nn+p2aY0/0iIHeIIZAzMhohov5Pljp56cdmFmbBwwho43bLJyizWAOr/Ggc3OHjsto6ID
FaJqYXLQ7hg60xagk5sQyihtoHVNRTaX7vN5oUpMoVgVLtg68yYl1CwYp/P+inl6vRNJIHDB4Au8
QomyVYNWhwYEjOrp6NfFqPxjBuhWN7E3oeHmIHybeLkTt0LIDpv+QZyWpIXw4WnplRA1RPT0gJpw
OCGPm+cn6GtMwV5RKkoEELli4Op0B3NcXOK2DAD9m6w+8j2hmkaMJ3nUkFDJddbEeQb2IpER/VuV
nz1SAoB0A5SG8+3YxWyJghdMZQyU/4n65uzwmaXa1674hKXAK+gN7m3B7QCquRvfJdQpIMni2DhX
Oda2pARB/CO+TN2MUBcmPhl9AjaJ4agQrK4sZvim7TVhvI4Pu7LnEQczVNgC7x4pdSocmD+bbIzd
uK26HQRyVQMKE1EyS2XFqb2jMz4FfBcmxGTNWaB19gPZH4a/CSg2BD4Lynl1XTIwQHdD51/2nkNQ
AoK4mGnGDCUjm/NdwOrsBcxhUF6hYjIIpmBxBFghjOkUyMiMxqVZxzCp5Z6eZbrWXczncAhwtS2q
geyPPAE2MvugcCi6fyjBuUSKBzx3ITYQM21sgnEYC6/LdyyT4vUimpGmTGOb0NIHlgAw9D4mFzo7
6qDRSaitZcBzTnlRWVGeXr8mH+zM4kw5lw5bCnctTjPsZLMrcRyQzbz7lh0WIuVS95ltzRIGTJxi
38hRII46Kjv2nP3zTSArYE2Gz6PPIPxuOXslTIhOdJPIwxiqRb6Esrh2K9kv+8olKYdhvUZqJP9A
23CLwqhiL+d1cioKtzuL+7lhysVdSDNDz0FPmBVzjoTghhPfw3lrcOZvC5oF7yx/QiGgI2LSQWnM
r1r1fQWHJu2LJ/6la5/5TzpO5pIIQwrGfXDLHZRBsdbQioE3ATW9CHs0Ts4sBDB4WM09YSKeof+w
k9O2Fd0VShHgI+e2U5XYJIvyeWTIm8kp0ZZuvSsW7QVEktSeVTZ43LKPEFcM7IGxL6BcFrXglIBa
BcBU9ia7Zoje3uPIIaQ49dpAkzETJkHss6kEcFYFFbxfRYwoeZ3S7MegXmrT9jKXwKfxQGZrwZ+m
90VpfIYad3Vf1KoD86Fe6Hwm7g2Zv0qghQFNi+s4uTLbufFhXSP8QzaonF931uEpMCsGiL7ywrr0
KeBJF5RKfB4pU8OW4RL6ZI/en2G5zuzPICyL/85BjucCByBWROMipa9FzDKKdz0zxTpuDj1cxYZI
JAaFig+4xnAQqJ0Pl/4MBmv6Wnfei3g9lsXNTbsvuZ1jsqYpNuFQ0sThQlE26TgWW/fKQ0Fun+JO
RO8Ot1Xb+AZbmBxjxidEygo1qUjiQgF/ybD2pNMVvrCAecWR5QuzqRABWa9VU0xcnkG/uGwDZkMH
M/FeK0KTDN2lYob3yzqFa4CWjl0ruiGAgPyuz43rltWP2wQAFoYfvH5W5ZQGj/ERtDweEQb9GQ0/
7cdrybbKdSg1Uqejn9pdU4vGp7czQKg3148v8spb77043Tf64JozLw/iWWAWlGFW/gyUf0+fR2ld
LbpUX2lxxvDVnu3GCQlEtveOSRwfMBPyT1+3tepJr02CIU/3K5ue+an/ww5RG2itudeBw8Bktxj/
CLoLQ9V1L7nGYaRp3HFjU3Af9fbAamZoy0cMqKf7mCiaG0rZls6Go4gRzmz4nrzSHMum5AR8hi/f
IzYNn8qNa19XCalFON2uj7k9XyGrIU/aFuEzD3yjxAWFXbeLJEypofuU7hMZEWsXWsegul2Q+48q
qBfUc+wXvUqiHK/Cwp4MBtNCMi22G/qGWcDUlb2CcgFOAm0FrxwLteRx2WBatM33lwC4gz4K+RIo
BJzqk73ac6JBobt+Mc0tYHvBybtz5z4nX3cn5UiE6hXpsEPCSqxrTGMntf84f56FvAotJSM3NU0v
eVhOM7APw0rgYeAqDtZL31GgQPi8C90+cBIzYJ7QY0YP+YsAbKZhXrLLE4WcU05czjZW/RkvVnYX
fa5uQHxZV+DUaU2v/rtFCJIxZxJGJY2dIqJZ7c/sVahtmMmKAE1k+PAJqV3cCap/TnI+m1omCsUb
ZAcSEz7a6USKT8YHfQ2y4ugvowhfuNuKXyfybmCm7DEW5E3pMNiq3RPlGDNnzigDIziQQk37kdly
xXnFyFXT6bld/FHI1mN6i9P7AwNacYqvROZtfnwHydO9b99sW6RVEoaG+wniKJrQc8AJ5hZH+QQ7
whNTKzb3u7ulCDTnuLR9pv3EN+eg52f2VTB0EvtwTXtgUOsSHnJS19V5w1cme85SCZap9Ge1iZcn
i++dMb50zMykgRidmT84d/xUjRRiyvck5NOgF+dZn6His5n6N1fZEy2duwS8wka7QLA2ObPqUPRB
s2WxAnc9NU7/3Da/dBUsDvDIBq+OqciM6dICKevMum4aYki/aGMf001b+Vbx2t5n4fXhV6AIKM5v
+KYCXt9Qsb3oVCbIk7vZj6mt9aYOxK0qMXZrH9CvkU8CUE6vvzk2ZlmZL+sxrc8rht3PCa3gnFPM
yZ/75h5AuVHtO+yvi/eCGUfYYBmfEFwm8ml9IVRz2SFyapqULloeN5wiLZJ55Yu9FYFmAzSJ3Pas
WDI2sUfut4JNTaLuMzboxKgb+zcEUmI16U9YUG+bxgIh6vjEa+wBSgxvzlxAVWvkeMigA4FAXptU
oyiaqBgWfclTHNtDHWAc7hJLuYjyOjQpfyX32oXJnatnQA58U9fW39mIOzOAiKP9rWddQC8EMXOB
MyAT1IaYuuZh/33BuFawaQaHhuAVTv0J9DBQ6osNiMdlZA04QDaGBRqjjZ/PHYmK33eURAOBMtgC
gxkC8loSAyToJlNbOgCzQ/UTnm0irLGmyx4hK2GB8vLY4UjvGzLuGSWEciIWPbMAvz0SWs0G4rJD
wRKLS8mt9Oy2HpY9kxP4HQueffIOWvnrDdkA2iHkm1u+1LtvpsIoUhjRF7eFOCnJisQDgsdo90/U
SB+sEr/JcLHTQ/X3vcnh1ajYGtZtaV9kzJK22HrosFOvMQoq9MpnAgJuLBqmzJhF7N6x6vzJ4WZ8
lISxqt7zm+nduQ8m/wpwnSWjBmI52f3ohs4BOk3xfuqdCkKnpU0eXqBizc6bkxIzBz2zACYAKeAg
iSKs5HkVGtRUVA0yrhOpCVgE2Oo3jaM/3UvDAHYIYUldfttRVHozjKeuuMoY0TCFzu1cKJ4rjKp+
jHN6Rh/QwyloHT6L66/89noyz8H2OQCn/6hbZsq261pHnpZibkO9pQAyRAg/mLrNcTylcj4+6AEM
rOxO6wEn0d69lg1IIv2YotU2ZYsib6lQZEDGSwz3oNUiU8Yu+5AnjNw5l2FIc5Y/4Sor3fek/Jw9
wcxwMWFgd8MlEIcNOITy9FCA23avRUm9C+n/HZzalVpK8ymWOcX3jO1Q8Bb5vBq44V7OMupf6Z3n
U7bl/QahY0bIQYcHAoFBDpgAnMViElTKKmkXEPTAvffn337HhHVaAM6gtE4b5HMzD38Ec1ty/V/x
iH/coTvHnYKWSP034d1h5VdRPVZkKJmf7wZk6YYtVIdJCG+jA2ozAAlE5tQEDhgQJ8VeX1IL900E
1YSZagpaez6Lc1rZU03hU0KvdFCOT67zbzmDq0TcbMmnR6Gn7pSCg1oa3VdTOngAqJsbFQeXTyod
gQSYVn5b5vKK2UP/8IbOHeCRI9QK1JGuM9AKqlnjMEEXwdji9QRUmK1Ee6Ehq5q66oxOBOwzT6/X
tGsT4dYkbyQPy+m6DMBBW6jzewETJG/GXe/sToY4hKfnc21m9CrUURNmy4OT0RmccHu6OEPGCVwY
VB/U+xQM0niKrlIwNeQ5Pmv6ajSfAQyehvEyDDXDO1FbvfjXnWajRWiHHYbFV4rtx3hOx68322s9
+TDxLMV/s3+a9gOMoPwR1Bt1WRXoyTmeR2xoT7u83+lC/xV1ZYSx+BQYZHYf3RErCfh8HWTqvFrA
qCKOV0PP/Iw7mA/8qMExI7jQ6q96n9gv/UESG/T/7onUTxgzUfdS5kIPIV6L8mySQEdW6CM+qD9j
I2u2p03+m/+2uAy8G1fDMZ+i+SQGcKB8KEogjGBI8TEqLrCNbl/vn6h1Rugp6IiI6ZzS1TA1fpw3
/TTuVvcPzCvQgeyEJKE9Xk8u9GWmB/SYr161gJ5n8/oyn0AXHxlS9GGHR9R9jKZQDC3igG/VJ/Nj
1iVF2d15G3ODGd31X2kuVNi8t1+Y4aPHcddlEIWmeEIIvTwTAjRh4UOLqIsbwFWi3WM1VbA8PCm7
R/uj3OP+uqzkUJJ/Xy8ARhskgzdG4L2QrzyWrRlhSdj1W7lLWiHL9aaoGe7kv8TcBNzmDRtOI/kD
vGS60Ooa1zL7UvHw6N17EgxuDRZS1BT664fq9JFPnfv7NJ+Z0cTwFAaRaDfOD49PpMKj4mSYyEXO
vO6qWknmGnkq9DkL84d4LBisT30+UWk+zkBRr9iQ2/V/IrPSH85M204w9JDGXuck7yjfFKBoRvk0
4JOoX7qGj/NvnQtzcVTlFWD+7aQKg3wSPHX6iVeZdqB1x4f29FDxdKBgCwgAJ+/J++dG/FXLhfYm
tsR0zAkOEngUrvkNn+krr1d4zY0xiajyFagmvV0yjP1RcOGcwiviAIWid0JaYePz8tZsblGcFCj4
pAdJsH7Vbi5ylFcQlI1Y61J02mTz9owiIY8XPps4McIT74m58wzr/6R/7JR6Q6+CL0+QKxFyjNd5
8Z6s4SwPuqtgsA4qjTBU5U3HLOge/wQ67+fTenxTI1wfgWJXi37Hn4vrZjLZczPSsLCPXi4eCcfP
I9M9qG5v+M5kVmNNr0W3DvpYWzoRFQ0jJiSNJzZMGc3CmXuMvjxkEmNuGISAc11jSKt7zHuEneFw
uNIgTlbyxhDdA9+chBqdvIlJHtOVVMKVEXX7hc4gB0XK/90PIvbn7gnVDjltH/JGWU2Tl0/Y1R34
RQKBJA9h/lpp2/Kz/Jku1K2SiB8FEwjfQAYfFF6zpIlFqc2B0mRsqMhGT0EB4+qe0Z5CXyQGOdST
Uwz/CPMIcy7N+5CJD/NJBOEKsx0MIyM0SxuFH+Qd7ofDeMAgdEPoZGjowQutU7F78XKAOnlyfjc8
MKbkvXmEmGmGdyRESBlAuCYEYPBXNXjisxGZsfqrYHtcRzK2uU9qjmiyxjmE2Sz0TAZLyvo219fc
xZGJvHoNnELkY/XDa/Lwtzlbj+iUnBJ9IfJGSWWKGdmLFtyMO6LnWiFzWqtLLdACg8C5YuapEK4E
0iVkDFJEUc+4UQ2kObqyk/+L4RXZhl/aduTH6MMRkezlDTyq+Argcl6KdM5XCMl4V86vWz2sFsAw
SAmS4lvAx2L+1RBs3/ziTEmq5juD/bq9BzNC60c6CaakUkpo03IMnv6V+b35Q+wlTlA4nPfraj7G
HW7Hl62gIsAveNvFHEk/KC6zvwFwWlAX8M6rGA6fsA1pd1gKbB9HGjSqEaRiKyOljZY2k5ApeRfT
zzYxqNc9Bqbd0GSC7/Kq4BXhi0wqNEWpmVaQNaB6H7kniBNn/hjCcrhm3FIhAdd8kvQHwlUEsuaI
PcFMOC+fAmPTxPISdylkTYxA8y/tSjtmrqvhq3Mnw1ya4rzvPSjPdeTXGMXWrrmapVUwSetADoug
jN9+EeupFD74O9BQ+khOKRKtSEpAhuJm0WJ/flpIifhJ6eOV6njw2OMah0v3RlkwZzjlj6sL5hDB
NDAWt486qZMi0RIjkVCb+QPPQjZJgD1alMfTQI+LoM9urNNQC9VQQmframG1rJb37/FYB4iotsWy
3BpQBLe3oBezYKsKTt8vbC1TPa1jdTWGVdDRKR+eWRmMzFcpFuMxPO8uuzLQVprPAJD/9c1pV8RF
bH6cj5P0kanJNbpE8v7hdfQbi6fKy79QrbuXCB/bBV3nxzjPg3tkJrdY4v9bPBxLRm/Ant9tzPXa
dkce9u/aNajh+YF3OKWjiUf7lSmH7vhA0rKqELlar+yyux8RBMXFtqQE3uUbZvLeaaHiI7MbQzOR
9nU8TXumi+l0I/vy6u2XvFp5NdlM0jfenDcArPXr97nsv7jUJ3K61+oij1W8hMTr5VRZKEslmP19
hu+VzHUxksfhZloPrwiU9M0jch1GlxPvGsE3XOexspz9NnMk7utJ0FKWYMa0xlA2aKIXokrof9LC
WGhuCdJRRuVczRjYU4yh9Nmy91LELu5Bue5iCccaYRFzJ8c2aDDIYMrRBXDmPC2euvkMOdK4nCYi
yJceXt3CoZwjTZKDEWMPtME4NyTw7ZMJoLVJNy5DommTG6racPgZImq1CW8t9/LfWZB/1UkeSGtp
wZ2N+ok7lHsUv9WNtB6jcV7/3XO3D2lR4anGpDmp/0nrfFl9MNUcPo2ZN0RQNz4B4MY5w8qSeWmx
L0I5uv0rVyNa2+CNxOFmVx8z3NsApxIehX+flB/dT8fLef+M8xbKGZUiz8Y3Z6S/W3mgfwF9wXOT
1uYah0/u/AHekLTQ//4sf6JrC0c8giIVylmVGIsBe4InBbxlgALzCEuEzyTuli5j3jmGfYGaTIMC
5c/Zw53MKbYvgPXlpbB0JsXZaH/Kc2yD8Y5mNlB7efj8ziHLwAD+owPNwpdb8gP3ZbuYrWj9B/qH
nTjYasFTK9fXZftdL2iJzc2VU9HYPHboCpi+I4lJSj4EdZ6HpocrWqjNxdsV11paDNH9kwiSyVfr
TDd9hjmGCtqJ0ar9/FpefyYwZpe5x13p6g4j2IvI5cbogRBHANDpqj+W62Y7Bq1dYQVV2MXqj30H
XmnpAF+ty9F3YS95WuoG3PHbQPcJV+GjPJJRwsF7gV1QHjnBFrfPB3udsNfBmSVfSF9FOvm5+0r0
2MwIYWjTIcHMeqNEz7nyc0WmPommkcQmoxGacPOqDZKTQEl0DmJAvZC7nUGamhZAqF3w4HAo5tel
HtIQwYn5LtaIJRaMNurFBXraZdt+Q74a2boAoYoFj7GaIDDMmL22OwFC8Y8W9BEvnF0xQxZTDwim
DJXZySmXAO7jd/QWcBJOoZjNqoKKlIfXQIglmR8yj8mazs19Xo0gB0JDucdY2TrtDhg0oTttAmd/
3jYBlThqwxDAEyEPpxUsqNxqtlAxeUB/enzsIIThzgQB4fmBIDL34dXwmMAzHrNiG0kCp9GZTArx
rK8jwtrXEfQV5jxtNoZy0FkB8jc97dmx3J2D3RO3Ct4z1A1kJy9rPzDBAyMBYGBDwG+OLi8WIOD7
MMB37I8cjL6OfN+q5whNSVay1J9XQo8PM6Db7u8cx7kPgw0CmANZmMlMsYak9fb4E5eSrnkhAAmR
lseIiBHxMk94SUz8Y6julpQaKScpSrYjF5wRavlNAXAJ+A1OGDxJOGA8NGNapibTozAs5ygSTNh+
p00WWH7Bi3WhRHVxv5M9pibGgePd4aOD0IzNuYjcAJGFNrWYtjb8C/rfFUrDcn5bS1YCLEngOAW+
+DlomrwXGxJCvxvvDiF5QvWLKRZOWcxmdyB/oAWsOpqZUBhlHenqaNsAX8CysElymB4nau0RPJ3z
UIJHx0zu97VDy/iAI/cSLxdUMuBTBKhDl8ADGQeqi2vwwJof9OSdCfV5F9eLShBYgUiR6nmgfELU
gnzg4WaJlN4WvLtviApiN/g20musHgR7QbG9ybcgcb9jktR+kzNSYbzTOkEL2j0Y78WqN2FrSRAb
McLXw54IkZk/83nPgphBbgVkDCmb2tcltHO+jr5qdH4Yop25EZgmMhATQCHKyYGn4AWfpqJ44rKB
0k1DYgBmfLTJFUprznQSoazuP4+0HO6b6XIqnJ25sKAzO1AswPU3AguU4eLfM+uaN5DOUQYsMpAa
TnQIADFsHDlzqH5q2CB3oa3tHCK88eUoXFg2NbU7txrkSMFpHg5TBgh0qwDV0JtxjnFOy2Z7W1SL
htgU8Cpsn5lpM3PxuVj6sd+dfgHiAQmZiIZMBLktuZ0h9zHq1Hi2I+6jYqLHmnzxeHDrWDsvr1ho
D5eHcxriuLzeyjDpwWMFf3ocC5QVRd4k4H5Syw/q+xU0ShAlcetV+MpxX8AJ3gK+iYvk5UeOXKB6
/MxgCcOfiMyIcT+27uQWPLAQfLI+2KZulkMDxBUfoHINdFM95lMwJHRhbEeXzizzziPi5szD+kYG
aETwOQUdIQjX0XLyD0GSgzzCYcJnmALGjkwfdiPyNqI3I9QpXMbBqwykWWT8MVRF8wgxbM+CewqG
TKZA2eBtaG82EPEYQtwU0f3jwFN/ErR9+mfqsb5+Y8MUPQi2mp/wqXE06gVpTnKuc9JIZeedsrXP
S+afwNz2bM7CN/0+Lpc63Kzjl8TOy6qOX06//CCiTQo4JHQoR3+WJncgRSEuu/y7ceygTamju+Og
aeU+ucaAZ8DMQMRGyj0mXKvcMziRakWYWlGxM35jZ8SO6HghlV2QSnDEwpdz+oPi087xAPzAodUu
CW4lPs1rVvAXQHexvHK+yV3CTdEI8YKeeOe5an8bR4rer7vODP/tnte5JTNRt666N/UQKS9eTrs1
wgmYJEqhwiuyN8NWMJd/J2578cv8d7/bEFOsfgtvDZNuroTF0DG3XJ7ki7Ct0TWOGrRX5xVr3JUf
BYMCq4FKiy+qNeC84EwJGgFq94svxekfwA52v8Q4ChsU7kgG8PAnGVWtHk7+Wpa2RPxN0sN19k2Q
lnmxlTHNODz5+3V3rZ08xWq73i6eUH7e1mGadm6LGUrtwLjAMlki7BezlwK7GsORfwsHGxk+mrX2
iz8NziSfOQMpFDAQ/PBQvAes1og/qaaVZbMke/4ca0+8ReOFI70NMsKQMtXb4A6aByrAJm2324mn
H7DSpxzH7zsofjudy83JAqppn0Oia2k0WXTMHHS8vzk7MtqsqQCUXyGqZ1zkn7tUX1LcmVH6M7Wr
tXzCUY8J05UWYMdZwknLKT2Za4drQLzGuHkM3wNZNYlQas2i8cgKeu2LZYFP6fMbY2r2Ux0Wgjs8
6L1G2OI/94OGUSMTP12BivTqPJlocHZvoOMGGLMVWjIOirqnwJZJqXZPMqDIXYMucDOiy7Kcn2Al
0IAVUWtENfJkeFIaTgUBx/rR00OcGDniEBS6UNkIx6UQc56LCR50PuFdUD4wbXCFPBLTCwjM8ClB
gcnSw3Tju7+5xsmfXhHHP6ZbiNd6C699firdltJIkdmdH5cQGBseJ9AuNBHa4vOXpnBm1eu3sqxf
H4WalHONDRKpwmD67aJHa3/CNu5n9m+YhRrZLjvBlcIHgNPyzm8oxwXpU9kZnE8nkY6xAiW6Fku0
9U0eJCOzJQDqbj7EVDcAz8BY+Nqi84fwskVWoOALgnLHuWyN8xpKqDxvqu/X913bNfjn98O6CeqZ
g22F6v09LaIEp1SS63nNmC9HGfXc3XC8Y/cmIA/oLbz1a+BzKMgznwkQw2leHpYB48PviiWmqemo
oXa06wKSRbtuvt650+N2I6979leamdUT//CzN7DxG1VahQgIML528B+xqYSogSFLPsY54YVq41w6
m+EKXLQW22bWxxBiJeqZTfCEPiSk6aRmEt/XwRRK+4+8jYfSfd0216v33vYnSpPHtlrfO37LfeFW
QBzL7+ubwX81DR9qOFQxhNfC56ZCssGGzFwtTwgihos1QTpEpfoGKkjUDspCfB8PLwPXIqbVmI+E
CMdAkJ/Bu/XfPyXLHoH14t/1syYD9ebkN6+olmflRxp/Fb6p41XpYVSany2NgSv8FOyS5P/xdF5L
qqrdGr4iqkDyKUo0YQ4nlm23EhSRjFf/P8y1a9dy2c4OiPCFEd5gx48NohEkW4UwbjuUfPYYFA7o
zt52tBTOC2dKYX77ibxPcsvIDtnY63RaVYcoPkE5Mz7sbktdXOeIF1n+ZSLktvyyeoF+ym/WwSPM
SL4aiuCC3UuOpK9G7cqQNxFCmGooSSwHEX4R/EXrachge6XLbXjPDQVZfVqt3JwOlyzcGnYcoxBp
ko5xkdwMbV8DPfUxtXR0ZRJ0JZNxpUIoBVdi6/IyOXQssCfjVzyh1T6v6HvRrgIsay5ejf9pVl3m
veL9q9m+L+sc/RkSKNj0PAgf1UBDO6JzVVvcDDn8xTERg4B/MqRbr3l1AP4eA8f6QTYBmC7JYv7D
U3HQF+Yino9OKkAOqz9VjMKZisVFZ5tX4Ql0fFyAuHlP9GJaTKmvqovHXDYn+hoi/lpf8P9aCasf
c90LliJb+TSfcqjh9/SFEj52WtgcGK6b8u+5LF0ZoDC3CJmKeTVtPM3nysdzDu0V0xpGTD/Jp19a
HYJVctsXH6SpTsVU8wtvBAfzp/Li+fAOFwoSsvua1Q44N790VJtKEGWHyuOoUzDhQTq/OCAK+Sn/
sUD471vuPX80sMmF9wXP7GC/4iKsF8R+rdgdXWO26WAoy0jBBSTOrLw9/KGE8jrm3lAhKYb/p/Ii
OcSCRQkFSgbwEdRc0ZuZJCyQsl3fosLJwA1CEGL5pX0CLpFNF319JeTjfVEwImFDbgaSHB+hdZin
E8w4fXn9+DPNiYDnLlpsjf0adPpdTZxq2axuxz0Kf8lWV+aZeo4qJCFALNRORF5P7Jy4I0yZkOBu
/JFut52rVyGdZmp1hqNcPLNcGC0aWAgby5NYt40YsdlJjP4anr0EK/dnbz8YUsDo0LtZEDuUI6ae
KxAcZq5EJYnQCewo8pXM6y9Yi7D8GF5vXDZKPwiqidxeMZ5Kze7BVsO+Zq9Z4x62iEYCtGxwXeDz
ekBcf+/Z430yMftQrT9kRGbRXnZjgR2U2peROsFfgEtmTh4ZddbT2nzHEVWusrW+xBAT44ZfiVnc
TNUKRWcWmkh7gzV5h0JLaBcaS/kuB53NWU24Ie2Rvkh2P+TAN3LLqkBvj7N9CaSLnQrWl9XhnzFa
Jdeq3bmYFNCJLJG+nLC/7/giFitMPjaf0eTwBBVS+Jo140fGZly93DW8U/COGMRCiBlNvvdTAwId
V5OHe3htM3NTDqWn3+ILQn4++Irp3ntbiL4KKMVKLMul+rcah6Y+aQS0IMOiWvdPp6YG3I22KQf8
egadiJVaEIOw53A+ND/G7ve+zTNXPBpW2lihitDcY9uiWjLeUYy1LjeBsENVLNd0w458vsdltgc2
MPz4drmdwkdohVhY2crNVJgcXOust8Z0Jq3qnvpmv2TxI/rSCWgEaSujMAchxvoGi2T/gHAVVIUz
HheFFUBWsmgELnN7DD2ivDVBN96KnVPLYX4opgos8z9jAuTvoIKfGEcHXCKGGMskIZ2oWKId2hD/
rPuCkm5AF5oALEL77SrMR2QCqD353D47fy+UfF6+TtADQiYMeCtXocCboKa/lIpxyulPHhg0ARmj
dJpC9LW/QX18gWifd9i2soRB93dmfXtQXdmlg/aGCTK+oAHPFtAwE1+uuRvpbhsypQX5nClz3aaA
STx/bkg9Ianu08+qslO/xuEKLUmLlIs4pfBvAdAduz6O0W5ZtYT0NLjc/M7gV+cPJC6s5OfFcP9T
15Sz3uZd1rYPZG5dufxj9uXew+3Q2QTaYb0qt3Yo0z6IA3uurT43tUkDJLwgp9Rd+Yy5giVJ26+L
RqrXxi6K/Y7FahO4JvhdPycitQIDTWrd14xlg9Qe5XKDwPolTYIKXY0VS/oI+kQ2/kj7LUYzr9+w
gYwEyAEfntp/NF6a2MJe1ccpyhyivChrXzgLf4VX14Ov4QsdL1h2N51NPjkz+PSLTSTaTkzksQGV
MWU7wJvl7ANCB/xD7cb5yoRlR9l+9wBDoXY/Iu6xkaRjogK3HuQDphAGoH/UeWjMrzqBkPJJ5oHp
56DSPgpZK0PjdZWLKTuUDcpR6s2xUqfr+It1NL2N4tz2R/UyrchgPkAeHyqL2jKFNfamQWFIjvJ2
9C9lpeb+jE965oElSsh88BU+4ZBJgCvw8ArFbzzTOGWkx29HBGzt9LotdTMox8JaibR/fyWh24n9
OeR14xRTVaY77yVgLz1jpDsfWDTmVnw7wDA04U9q/7Im5KGDXqtIb5/aciRP82X2ncWQB8z4ZHx2
MlrhZF8oCtFah4EMSIaaXmppcQAtJkOVj4+1e24izVdniH0ooASB81cuwLvWLn7Bm6E+kIUDIIJT
EanNd3+vyOub5TsxJvXA00Fz/9x+sOyyVPSTPuSgfiV7yR4T70v3q8eBWA9pZ1ChgjcaTUYRwsKT
SHNwWOmujbJ9jdAGxiZR6tGGY0M2IB9U3seg3/pZykBr8BPGlblDGanHrLgN1d6V6M+scInB+WgB
EMp6GlNccHJtEr7oRj93mTkWt0YTFCwGxTik30yfzKZN+1hg6nVR7cAwPDJV2Ryrfy1jQFr0lfeH
TlOEZ5OV4O0DLxiyoEVR6TJLgFa0p1G9ErSTZrlLJQqNzPqRzzCKnpEjLfJ6r9SrF8UaaESIddyu
sJVZTdqpirmqNHGNZspuYP8JdHMutoGUIqzI8R83pyb/IwZPnLSzcHzaEfMCb/M0CsvstgnlCYKo
Il7mP6bu/OmIlVeTrnYQ33pj22XTQ6cXzqgfb7GgzznjOIicjzp5LpG8EsZEwVN47pM3hXL6CR7N
BLoWkUOfzX7Q83q4VQDuaAvCFFsxYpB4FvO1CkoHYJV9cZhMdMJG/pcf4VncsihYOQEdIQTIwncE
hcxYle1cukza3OEMdI0kDPtVYdLgOVHPtRDw0HsXwRGB+d/tIIIONPbxWtkIiiPTCXvf4qcjnMsJ
+3ryvtUPmxd02/gZ89hAmDRn0dJGvzK7epDOWCaklbxqj8U9WRfmpGSrrWYZwQ7cD9hhvwAgCIT0
ntAs0ycpuZuyrfCtJJhUcnj8xHbx5Duj8bJmNsN5bv+I02tlAn1sB4rB2FdVOKTBnnmoia4y+6KE
ekQyBnQsvbwDbSvrLehnsSIN4EpEMiYYieXENgEz5J1uTKHeJtSZm2sC8HhFG6cE0q8B5/K0/QO2
yVB2dzMkM/rkV2gCjcYoheTiRKJXCYHYIwMUuYWwJJHPOXkbWsnTmk8/1nwyoA5U5wcfDDI2sjCw
hB8YLOvJawHsuQR/5vTXQe+QWA8Ve9YGeHUACD/Tdzw1HfQJSKvrc74hdwcEqh7BRlfSDIynSV5i
V2ytzxFujeCWJ0Y7zpxXO3gCIVJ0FjPYkIT1lMtJ93kLwtMY1eluc4Ej9D3DrE5Gg8pCov4KdLaN
yWXfft3iRXqUrUc6yJfgEqgUs3vlQ7jJikAtgb5SD6ZReinTVlGhTqDElW0/nxDqmZE9HKMHnwbI
Dw4MIqx6M1Vgy8SIgs0kwX01OwGFK4qx2d+XZTPFEC1Sf1/0xFkY+K1n7XTK7JtTt+uvYLWoa9GR
bBdaPuViNwqe4XwG70vAFYxoL1bhH52ubpN6kEkbacFqLW7eLy85DXxpSlYUAj97I8id8vx6/XzF
n/oqO0/uQiaGqGNJlwBJAQYEkxBosmi/PiHV9VdF1vgMENRTAGYR/SR0pTE3KRE2XMITZf43P8lS
nirX11qlXWAuH495XkLoUW+xhufwKPsFiaQlgQ4l6tHsgO2PMja2QcQ3S0gDCRW/GRkSm1UpI1K+
bg/xphCP+CDhNN4q3mcZJb+SyJlSkMPCSkbzc52q566xH4pXCV4FIC4shF/gMw9SAJH4/u1EiU3Z
X4QjacFYxqHlbU4lYPv3VmXgKOGnmOY38+LDNe3KoCQAxSdBe01p/4+GVSKQ/ZouC7IM/wxwXr66
VVtX0PZPAzQjMW2i71PwVtXf00wB71AdZuvNSXbcrMIPyGFD0qFtA4YlaCIRhICVTA2EGqldoBCz
zRZ1OsteXjHvty19MBI54xpBadQsPNm2tQZZcDCdeh9A/nPsAruaaon/ygWjDFCtPr2XQeftpALN
MODC4bj6i3f0A7kqUKzt0HKhu4eJhujSrUEFFqSuSuLl6YgVT4RD9osiKVKZQPUo7Vd+Dr6w+OEb
9Jj6x1bBj4/KHktdPgcXBI9Iku8iugBIEUC/3FI0rOhM9J7Y+72bEGcw64j5/kaRq4fTEdqcHVWj
kbsHWIpTdbISJl7kYglKQdUXfhCt8YDquIimIcqAsgKQGGCEkm/M4QwNy8EciZI0eDzGzQ/93oNe
TuNztkltOlvdFi4ylMdMndUQWtmhx1AAMbd5jwI88Er1+GhZ2vGoYNodpF8QYSJIPiyd6UhS5WKk
p5TCaNeDQ0LN3VNJKPMD5Wddn+VRUH9shH5HcGkRagcECn2eUAqxIfvdO5elvO8AmMJEYZioA6IQ
8hoDBxYMxrWU1OUk7H+02BHpditeRMObsX+nQQC2ykjx0guMPISbjbRCQyMK9KF+fMXjF5VzuPv0
MMvrVwypjQnqLUl2zMzPWFjCZkLvcUZYORq0bigyUV+Xs1nc7oUQ908TnEUbZIkrg9oSLSSvc3NM
3jw3wyesqS8FGMOSeze+ONiv3vBGZv3Zg2akSvP5G9kqGil4DTMuFkDU5N+ic0ASXEbeZXFBLmhe
b3ZvddastR80mzA1p8Ww4B6ka8QQFh/UBKiTtzNIPPi2olaPFYOXs7RJP+Xl1LRzhO71KJDbeakH
Ok0cfKMaDxwm5ErAOFI44PJEC9VVEDQZPnaG3bG5SXbejRv46dit+Si9t1RKmUQyBfjx4+3JhLIP
D537ZwRezqsHdsk/cwJMZhH+h0nYiNMK+yHR4fQayAIADxDd/YXMDKgfjCBXzfzV1lhN9Jlf/3y+
w3sKpxbJeAw0/9gs5XrSQmpcdPtnPJbRKcxcRDMnBGh0FT7b9oCLNTrVCm471XE0R7YbrJDpiTS+
nmDSX7YMpqGeJ07uYA67QHZljwjMC52myi+2iLG8F1pPp9UkmNUCIzCPAD9gtbPRYWawf24vK8Ah
N/on2lzf6lsuAWqVBeTnwgdjBSdqAf2BINT/zCMnw/ljwfjmzjTbz7ramrzBOtvStWZ5vw7wVirR
3HqGGYn1P32Bfo8/SzyYCdHkVe6QGyeoZu7KnTotVwW+aetuk9OzWFPnmI3YOFKv8qttfnqeshO/
uarXwqHbjHYAxab1Ig/f65fXhLH1CvodAnN/PO9G2OzMDNp7W2NPuZyq7ncb4TGEWBDnTjxzzk/d
ptrS9z0WbHCLy74/l2gPUS/mF4BAx5PkVG2pUPd7486Jq7MvJEz0E9YXqFZH9isuJlVYojCcPVIH
6l8AZuNzLVefM0CUVTd9n+tdFXLI/JcLhFKzRNV7W2xRxXB03gE8AgVzxEKy327bXhtW1sFhvQol
ZGxUIB+P9QfUNEwGqInxuvAHHE50E2ndTaqtsq+24vV5ugxnl0reSLPKRRWqs1S0H5+pCagBnTDV
AXCdrnliLeVUjLvx90/hFjRP88tFRDflWl7RRoIbvSVZZJUjGhK51wRY3DWWiBPhGDoew9sgF/Yr
HEwcjXeoLGWbin6Yrf4Q2L7ol6DR+EPEzlcjfM2MKW4NTCjQ40wx7A7Z3x+3T1jgbsviU/29Ny2G
FQsDrucdb1HU/KlCRcQRoBcJJYgWxjSIpkXQbxKgNIuIaGOlkVVyqsgtBN1eOUq99b1Hayo713Ym
uNG0x2a831ymCa8ep1cY/9az537At4jgtL7uZabOC5u6LwErlYAKEYqxdGjf40eAFMva+NVOyKTq
hxrM+2jIOZB+HCLyyCo/COTYzxvqLf05xU1nkLNiqLBP0RkXIakjQwgyj36SVALwpGXDOG9M2o/l
PvXkg/F2EGHg6LSjPn/Rsp6TacJAh53+5B9kTz/voP+rz6OB6zcs1nf6JLSnETXIaYiTTdAhVMbA
s2gKgC/pfj9BdBqIOhB8+X020wpJnq91Zteksfyl3Vb6pTbIS9C6YRcCNRCz57OboztAZZDgFAAP
ewKyBqalgfWl64ppeTtJWUoGwLFHVIH4J6tmDSWGdgBdSLxGAYx2MHIQKx+jP8B3eP4+EAqZwEvn
uXyicRQapg37iwWUP//GM5rK4HRfLxtCzOs7589p1eJFDf8MCiaSPPFB+JXDfq0CgcxmDTBY+BJo
TMWuthHm0hrwGBWYaK/4xvayVRcv2LuDuqE2CPyh7ZEAD4FFegMiEQlz8gFWGcB7sIKoYqKXOrL4
9LS8QTjQseYasEcWYEL+sfvoVA6awDcEY1Yg2+zILhbaaAZYUQcLFFsjtNms7k4flRpkwUj9YIhn
NXdKM/xOfq1KJ90+ft/bRbXPqWuutWMZmh9LZbPlva9mD0/F0m4Uc6mAljV6qBOqZNHXL2/mLjpc
ZsZMnj94I6iq9/IYXeVVfxvdyPU+LDW39pbf5SduQCR37S0S5/2RUm9b2m+CTCQrKVVB2LK6h0UP
Y23uPsfymN9TGpFs4qAqOeWY0CcfU0HE+qS9kfiIUCn5PHB/VYvq+/P+vH9MSyEVBXZ/Lo98iWfq
4uLLQ/8PP26ovgObEJSeXXgXjxIkf5+OuDgfYJPqnFx4CyKOToQYfhfflXw2HpSBcX2ZX2b6QgeA
GXklXhQQNg/YQaFX9gvhFPTOhzSSAc5QHuipkLk0dYDefvqB68Z+REZQYhINAgbsDHCGAtOSga8J
9+dzsZvKhQ1X04j9t/NCwy+jMep6Bh4T9Rix1cuHFO0Jl9PGnUcCSBWtkcSD1gJsh78sLzYulbzB
A8YNBT3gvRDM0LKifopiOzEiqR9SVNTWCVRJVoh64Wgw7/fsKyyv73WCHqwSDLsrtxZYl4BsydCf
g7CDrRGgMv6JfhpzDgYgwASOy2eizAvbukU6rt0wpYxdBbgbRlmQrp+/Br3x62uvnVEF5JS0zi6O
EZAjlsUEq0Z47D6nT2uNbQhCJh5daFgS5uTHeF+/p8C6EEREQYJJnjDYKSMj9/0cM/NHDOUtn+YL
DiUJNERs8TaiOkkXvRoDECeMMQo0TQYrDggUGnYqwvAguBRr54JKJm4Q1NG5qPNyik9JtVI8QAsw
9R0zRBUVQgnb+xkMDB0DUFfxtd9/ffxDSb3otpYu2+nX0q4vmrQ7AfMasHP5FsTc0GMmlbi9FsOV
vkN1ZhID00FPiMyBtfVIngDRPJuVe7Bbwia+5zcogF5yfJ/FP6KEML0O14OIFiDNCNKLfuQeNb+4
tELU/C1N+7JH1k2a9ecCx8wiHDDhQAHEPWi6MatpixUIRTZ8Ma9kg+SzDHzuDQD0bbzgXnJRBysC
khIwFff4evk4NCfnip2evz+fHULogDq2PejmYajwaQDBEXCFyo6QpDgpVxX+IjgNUFoNxdbgzXii
4o9mwhMSNHgjp8K1/jWoN1NnfKIcTslLIo4CMTKM8dwcSM/58bvhFestQr1wfBkg8d3Y1UFPjpPS
NqS06Sehjv7DO3inE7YZc5qHX3ZaLjxBPisGihBfi/SGXWVQWBA9+v/lVblzzlxbzp8rwiAkxKNW
wGsgXXwiNhKyPoOSN2hUpijC0Uif3DCkKK/VrN2f6714f26x4D4S+BHm0TQXbtEvinmwMyLsRwwQ
su3fw4PssmRmlXfpyJtFv9xt6jncZYY4UjkjFKJxUkJr+p+3RG2AC/lnMkEYz8dDfaUf1Mu4bExq
4HiUQwCBSIVHnjlosd/5SQJI6h+iD7F+NmOUeZj0sEJh4VBnIHP+3gjFOLWH35GJRfuCjZ4cHr9T
2svkPQirXADVAuNBs4qA3ASo64lMFMmi5f5pJzxQehlU4f9hUDgPMGesUswtlDRgnNPQwSMTfjer
KVMXoQEYb4M7PUxtxAb+u6PDFOfS8rnZVNigzX+JHlhNPt9A8Xrc0c3Ibiy/3HR+gYzzja5LPLCz
+WUGh8jurDiCbDcPu4CNrMMhHaPtEpFHUOMCk05rgXK1PCHVApjLmOE0KqDu/TC8OBnoCRyZzAUf
IBKjI8tumm4gk9fIRbDmmkMowBpRsUHg7eACAUdwBfWFAiYu1VZLedsc2JMowV48+B7kdhkyPPpJ
rykWAa1aQGH6Yk/R4i+6LZzSANOMkhJqOJdrXN2xiKegTZGlpDQCt6sf+aNujRx1YtxfKj5lEKMo
/BrzN6wi+zOCywm17lUuUL9UYeS8pl22HNC5X1/uneQx1bGlEecjFVqpSzkOyC0lLQCcA0G6JYbL
w2e/6aHdyrM9FYRem77A2a8f37PywWBvyRI6oPzEueJSb0KU9w9VBSl/0PHfRaWHaCY2KUaFrgsw
zH1DZjQktOhmTlkbVMuXbp99eSfYYIwRyvPe2rF7YVQGXyG21OFOsqEtVSg3yEgmfmbuSnSWnPYZ
wIGXER7J0rMyoBmzZIco0BKaOWu/8g5R22tKj4B8JuJpstIyulr26IUkZsAxzcFaR4FDDugSVi/+
FFLvyOA/jTF9nTsqBok/YBKRObkWIANboIWcB/Yq6Fe1oOjee+bW57kxL0GOGlUXX7sQ++fB8XEw
ulNP+JWMLmPYVAlqpHOqKbo8KQMVIVVEdxOPIqRRQM9a6ij/52NMdpaFKKExA2fqEnsoFQy2MtiR
jzDLniAHEZkD8NQInBQgNSWvp9MBJkQfAoAlkGZQw5jiDGAtOOt7Vl0+PiklxPworEqPdBoZitJb
YbaXn1b1VUh3VITf09UoPQjWZLSnIsVhM2ryOVVwpqw9F9MAfwR68OQdiNCUQO63T5+dasxaQTku
QlCiGM0ewuFr+CPRZ+kDn80vp/XsyMAH+Lk/s9UY7osabOr1EOCg4aPXLSB6mN9HKKnuB46w07I+
su8CEQIz9ln1oGEn1eZhUxxTUpR2tQxI7BX07qZgCBHHU+vmVoGhTWZEZiC6gRkhmzuDkkmBrSvt
Fq/rzVKvmfmbTIrGy2EnPyMT2+SgHZ/hfktsq6KcNwqKHOCBw77FOBLBEAhBYXi/LS1IyKDI+OIk
h6gQGsbFBJDeyjQoow2f2taInnA3gjw9LCeEFsRmUMy181DITJ1BWWpMojjRAaYM6qB77hMjqXF4
ko/fG4uraB5IYFiXo3JYDZfUK5n66V2bd7oLzY4lpZFDXZ2RDHqxM5W2xBjrp+8QPeCN6scHLtu2
AX2AuC31m2jJumycywS1AgzKYblzZm5vl5BLIe1hQSxtpqyRBFrI3qIMkd9U+HqEIAxCVCmMOXPu
Evu64FzOrBgk76CGX4gtKTaI9I5Yj71FBoPhkysJNQv5BcL7lol+6Zff8oi6PPprCJR03QHaNFc1
FX3mN1ObWOPZ4bAApJiuEZcCIxTd626PdQQ+68wtRENpz70jLoHuzCU4EuYSlQ18blZU5DfBsPDj
PsyP+GaxmBMXMmiIT1n7SXIqt4NmCMQYaAU8gQ7SDazJvh9s0vgM1MWQ1v+I2ze0hwxpTxtV80iZ
vA5pMsauhx+iFYKgB3QzDMTftdOKQYnKFpYFKB+w14D25aau6BewiALi7iE7Lmh5DHBGn2EE/vDi
AmGnIEROytoKwFOfmGUgw51kJ3nf6ywglESpAFOCkJ6EgpI4Isgd5bKZWrj0kkZ/XT75on+FfSh9
INTaAH+y5YpQKVBkA00G8hOsGg3/gmAWPGN0rITJQ3S/+aSBQ9P5BRB2OEOEw5pNOoJ8j4l/67gW
be0VaAx0YRAgHYS+s6VG04ryBBxsltyZzrf8ITvG84uVcajBPAAhVl70Y5u2Qj98KVlHFd4ISqwv
r4REktqEqmtUbgEkWrVBpxDS8w9aN0hn6rcyGOQlK5/CTTIZnfCCYqai4yEsgfdLwEio8BzRYABw
KQPIFPe0n+oFqMxv6SPTmma2XDBZeiCi4Quw8BAQ4wTjCmvdhr9ll5607G5Ep//WjPpKyXMI64fP
0C5ofdnPvX43F9Rpag5FzRhnkt8hmLWZ4Hi3iz4kcKSBfE4f4KMizgfeJPojpgU2Xv+5cPJsA2hH
nWGN5Nv861CqxzkGgdE3mL4nfgRWU04Q7iHaECbo9kn0ikuPMcDMrvGMXdW7vp7IaHP5CJJ41P/v
/f7yZU+10WQCswIMj9Z3eSYsLn7ErYTi3gqDLvq5Nw3w9OVgOPXvCby1lQUxiWegX6mlsxkgk6tN
sCz0JKAkavA+ykGxqZ82ykkF9qOarV11YcIVK686ly7tCHJdgKw9N+Pi15pFK2+elPTlh9IlDkZd
OZZ+HGYPYAFyQAQ6EZ6llN/f2VUu/6oGcekoPR322ee7BKgfbVnUCqaX/VpdyEWfTvFPKJvrxr3D
kI/sBGUR1P2hAt0wPqcgotAWIaaXbxdcCrnnUAnMDVtAhYELAQikhgzD+0GXAmtwohaUE4gZeNCM
tAnGeMUS8d+D18SPQ4RGa2CCADJ/wL/+/zEK9CU5JPKMvcWD1I4Fg0YUz0ScPBNgsh7CKDmTcxLm
EbYSgb5BpPxLGZj1lEx48B2+z9yFt4Cwjiv7EIfb4dv//ZDI8W2LZ0IdHkg8wGBmOvIu7T9PXaYD
GSFlf0QwYhfobfzDqo3IBKUi3onXBJe8YAHj7HhB0jJEwhyuHYhiLO7/6STwggcHvvxxwqzGJARM
JR7cFnIOQnueo3xIEXjN9xnZfAfVm/+uGN9snCn2mSDFSD0oX7E6EZR8AhpX/y4eF5QXPAh2WVh5
D3SqGP08OBa7PFttz72mmI0QN3Hc2zrvuRFMQQ5OPsN7DXvpXYJhtmWvrxA+rO+c31m5cwQGErry
dOOgrPw7Ei+4N9wznvn0fC7enBfcCx684BITN3N3yAW4I1wJHuXABOFi5+3wAGqKcxPHANg9hAL/
ToFz4QVbCPUvzp7Py2f77zLw4nUF5DontQEhxwCaRW4/pZbVLAam5r9Lw93gQ5HY/d+5of9U7+hU
bcorexqlBqJSriCG3RYEkHnPSvGv/AWIjrIXwSbyGNwtTp8Pod64ysyElzW4ZOCBY1U3tikGIDyS
YSgyAvj3fxegYxf7d0mm3AF+xunyYPhy4WmmoOTDj5FH3kM7ATmWWCsGY/KxaL90XKmtPnn9wJ23
K8IlOjJIXqNyNPRYCK7RaeIFEQOskNpwPv+ciTG8otkjTtXd82PxDw7EM7/Hi+E1NV74odA6GLo4
NQNlZv2mYH5odtXHyuGFAZT+9w78Nq955vAci9YOSEm+Ix5aT/x54D5w4LLg18sbF8NaR1cIkwmU
DGzRK4LONTyRjHAg4ROQL/BfWZkB4D8YFJZ0IrZqve88pkKe2IgG7KkoZSGFgsv9sjcBvsqYCCBG
9dcv4CcdGXTiiiXqG74HbT4KBzDt0H3YczcKG5ttrkoLBHWebNNriwSmZc6KckknKt6oexZZcx/L
Ewk2CEwGESjGHffjcBCMGy2qxqb1hh6qH0+EWYz8inFHmwMDSeDO3K97MhtqQ3bvKvYLzi+6BDG3
HZCPg55sGvsE92WABCZdywhLUqRJnnPl49Kp6/6wiKcYtjVPCTrnhwS6J+5khcs1UxbYGX3D5IH3
5Lg7RcgH0DBDwgnLLroLfylonqBccpRI4ZchBH2IU0+m38zjDX8vnWizCuI0azxUCVp0BsFY4oOK
WCci0Maqts0NTgELFpb31QDh4AtHUgMF5YQN0ZSrwfCEMccuS8p8NrfkuX5MIXlKiB35xPvC8gUT
rBmYeyz32mWIHGXdx+mT1Ri4Ijw8Mo0RjkdcD5KsJCQWR4c/TT3YpeP8s0IMmCIgc5BCv4Za7ICM
QPGIwhJJXJn42PPRqjKsbT8GqE3C0Y0VNIqvqQtl4TJ237sC7hxUR0AVspfOQYcdXnCUAf77FYPL
qjCQpeA/TiG2RJu+oXbPUpzb18ssTVz7ma66vUwRGOTCtoOQ5jTXL7VwVL6sLsjtLcES2OVRCG5S
mN8ssM6cNhQc0WEOnT6LtPHjyI3nFdr+ClhZO/nR6aTz6zQ0TXAdWE4Ouy3laYM7/xgMYqixvjDj
hU0wekxo6LButk43QBbdCNbjqeHQxVLcdem4dqsNiEUkL+GRcnnQ8NijulSA/9/GeNqacBLGYkfj
NhhsAGfFMv6jYW9Y30OxUVWggdrpM3LKepKmtL0JESjuJ8tPPdES9+I3WkCbB4wpaMF/tiYxduD8
MRHpw28wB/rLNh+X8BOFRTx9nijgs60jDzUoNnyBwLJeIEgmW8/ckVM7St2RZxBa0BnCsrYcI2H8
gzJJAIp7GqX2s13hmnm5UhYp8LSHt4U8DNiSDsk6+rWw9sDRgkyAYIGNyjfC1tQBovWRpjVW8znQ
k4VGAzfZCrKvIpGqjaFBILQq68G7WXIlUqafNB1ksvgQ+YTv8KwNb+w0aI+8VgPwEQ2uA9bFlFrf
nqjO8VYVwFS7SRCZ9qs6vKcFEJrE/aauqHhSvcTtu2u3HTdaoergyACZYTXj10dvavJlqZyWjadL
OyldJaqLcpHUOA28bUzcn4tMn6fdHBcUrxSmLdSaJHyUG4wwrAajcGEtPVcljdsVhH2RPXBcqEs+
EOjORzKlA0spb40AviP9GI1Pv/a5NLk4gPAfdnJhg6DKIYz7zTuEyZf/KYds9Wyxuxo/0sGgOkLp
4VQC+H+kyy+6znh8GZRMTScW6OP72L8/00VcTbP3+qmFz9YvtLBFHt2rJkzS3Glex0jekZ+Y9I3Z
Tqaf67DCflZGQBDxoYG8gedTRxS8Z8S26ZmnBI/DCmCbBQBMGOvwHUntHxuh3Aj4O+Pl7McL+Yg6
rWS4ZbMj8SPT0zfozVAhb/DTXhrdvvdbmR7OAIV4jGmd7slRGZTvQz9ke2Dbq+nvnvpi1JErqjJ1
VRCJLDHdCoF24ERYpLCDUvuh0PgZnFdbNM5CRkc3bhk0zaIfgQO1hHSbF+67G9O3gLy8h6N1J+/j
SD7/U3KhgIQYFM/13URjATC5Xx1ooPRnMBwdFju9uqheK/Gv3VOHNVaDuFmCYsSX5PUxmI/qlrhu
Rns5X3XtAR2f7lh1zugyG3TB0FxpAw1+K3P95204GaTaZvoCIxbt4x+zU6+yODUyM3y1M5HunJ7Z
AjMLjS0FUXAl1D6n99eYZ2PpBNitadHRzaA6blONaucTn0KnZ9dDvkYfuhUN0tT0jVF+Ahb8GGzW
M2VBGHRF0gDKgZbbbAMZ9HROA8/sbsZG8itsBxwNEhoVrppsx0gflLnN2AcYZW7l3ydcqV9JHT9k
7yGNtWY/hB4/RHBfwXrO+58RNTZ0oRv/AehTsnWU5Ndf+SAaDngv0NB1NhTS+HnxCEzBR2j1Yk6a
xh7RWpGXAjCfxMW3gFEAZP70qMOXvvpIYxX2EEoX3wmwEySlUHEyyErhc43T2AHQJic2L54qQ3ql
hrkaJsoCy+4amX9p+hCm5WXC59IJJ0fTbOQw9gX0QT52nAOVWX3eaOHikiicnghRT1uQnOIQchKi
qxR+73eQfexAM/rlsPU7KibD6XHA3itoMo2jv5xWEXGoL41Fa7UCG2K/0UN+jz8bZXBjWGUvK/EW
yTSiwX/xDVqQGXHkYyKxRTv99BU7o9yOAh1+Wj8DHwUsh0nL/FSwIFboxWFvMk0hF9W4WAbqsKbP
MclTROsZjA50kHdgZzo3e04EtyCWZ6GyKwpBLuIx2GAdWxB2BO97OMXTN62LkiySNhwUs9oB970G
/TeF2PKYNDdBZ/G027dHMXPZTyN7Ex85eHyT/4yf5ixuMatt1kDnwnbTb4zDdyda+UrihwSSoBs+
9PSJVSAW/Hvd/SWr5k87ZOdmnu8m9MxQS+6gM0P6JbLwdZALO3lXL4sVlqzx8XG7/LSbzkWEQ5h0
czgUqF1IkE7PMSJco2u1b/bigq7SiXBTpSJOxHcgnOUrt5fQlGe+XQOD+h9P59akKq+E4V9ElYCA
3ApyFETRcfSG0tFBURFFZfDX7yfy7VXLxSAmIcdOpw9vI+f/PBRPChcOlhsJnhBrpGbYQqfogj+R
snvCQ25Ego9REj+JZJ8n3FQK2r18co8upsNPJMP4C7k+N3zlpkCFiSkTWzxc9acEnrCMTs5jwaHf
QdVcrrsfSMHrqWtveQgG8gwexAVL1CJ0+Xe9wzq+j5HG52PuVeEfbeyfuzco94jt4UqAmWBoOash
gcT6HkMXtPTzVhnGPfs8y1ePzRv+RuBfgtMDCVmd17cEx2hEPkcSXiYq0D+nHUxQwcEJ8s6g4u+7
v9j5D4bzZzX0pNZFYuGaX+81FqPG3tjwyueOqUXtOCTgp001cqSrn6NB1+30Hl1HX9HPfNiqmpRZ
7tM//CSs9NKTc3cH22yrLXrCNn50m8CHTJ8pe87iHD9Gepp5AO9Pm0kLj45Ny1D4n0tlaq4fm/yb
kwTmft7JuaZscIO/ZfcmXsBpQyhZoHrYqkAysV753Lzxh8XUBgKOe+r+9HNb8dXcX35oOt3WplSX
D/Uj76NyuPK57wu0udX6jq4eKvgpgIbfVnQGQ7K57er5eUYRfG7YTHOOW+hoRL/VNUujm1+fqvD6
y4+6IRnj8ca9cnLavXPnQiwgvyB6k0NHnj/HrueujMwJip98KyhdbwjPzzymbtwwvwdAkBEt/Byx
W2Fq+ItiyQdPKnx69AFJDgujj7in2aNquMIj4V31OBnDUrd6yOXeeDJWGvt3BuoGrgCDkY6T4R1+
o70FPd03rm6LIcpbvm0MC8g8G505EsY2w7CRnpUtCdWHMW5fXxfOB3iGXFgaNiOR9OxeCHYN+820
Wg/ip+FwYKT6HEZZfYc9BjGfhtAEbmgOx8U2ZQWYCYdIKv6vnbSjS9QtEuYUqfnwnCdkY6l1w0OV
uk7pfj0rTn8pR/0xWViv9D8pIZ/cH9Mcbol5KZ7RceW++/VoipFmivBbNz27dUzdu9XMVwrnV97F
WqW+zDCuZO+uJOPX7kWU/l85IcGkw2fCaf9T+y4R1y5P650mQFDwheRMVKog7jk13/IxmABRsX4s
eP6EcqKERFIICJBTJ1iE/X0JbAh27i99XqSnhTaVAviNMeKMGNhuzLkPa0F800E2fAm4iPu6XIuB
Yhmvjz/Hb+bu2ti0c7YGGVZsVMUGhny/1bAZlzOMYkBr4nxhX1AAfA+INABiz3aQD1tPshmVA73g
Tg+LZssgcpIeLKuFOLWyljj37B+z+96cs/efEIqAR4EIYo+VKfOXwePajTzEQQz+/wepG8sH/iCf
5UtPsGq75ctP9DvFdJ303pOkG1xoKmuqWxiMBV+VZbFu7256629uJxTGwSUtvJxgk1+PSL1uqKIe
qguoFbSy3Ovr3vSK5wZqL84iVm6hR53s2B2Q8ANLBVlz/hKmLwwAV9rACFNjatNVoZs+IEqmfGeQ
ARNknjCRGFdITJv2x6ct2diOkD311vyl+7q+IGFXDjc0jA83QrvzEd1Qn9eCC1OQTuMZr71z+N3y
jZ44OZeUFyhYjq0FLQNt5DnseZcJZfASWOJuxdHV1JGHZONKzdiV6DKFCcXBDUsopGYTbKjJwag+
hYUMgpQldtjeC1mNowCaQffc5jnhCxCOIaS6GUK42XUJN2icEdYRJQBJXYETG15NBrqs/zqsS8kI
KevbqJlSt2qP4A/AYyDzR9f0DODVwYWnG8zeCUiiduE+HMSIE2mufb+Rowsp8Z9/jcExQCtopK/v
o9cfAd7miOBdADDNEZ+Y6XGjzo8zzGawDtS+tVRfSETeRvYIhPd3vUHijzwNIR6CCEPIMZFNIJJE
tKb8vlQbbQZxJuzjpkeUi2qsAzJzI55W76tMLvEggu0t930RdJwSwLLnYBFuKY8P0g0jHKwR3HE0
wQIA6aRaDU+jDNsBnFCmFyR3nAdsYGt9LHE6AR9vhtmmTsIeBN3bhMeYSlzx1VZEtYhohPU++xHW
G5z8kSgKdJ7/xKjUHDF8wcAgsBQGG/0AIfUKJSk20ADTYbbLofQjhqbz+RxvII2K4UD2zM0bOTTG
858R5OzNZGSqwLdzz0NVHU6lSqTuJnw3eUnRfSC03EDKeV49Jv/uuxuuPGew1VU2IhF3ZBCfbtID
sn9YPD0gNj9EoLsy5Q97wDcJ3hOrKyPZmT5STrXAQGF4Fmb1Z1TlFo+YwkyfggXBKmPGfspnOXU3
3RxnDfIukpm2tmKTJM9zm8X86RZAd0OOfzfk49VspFGeyoXLc9b4ec1i6HJQIjck4foLeSNvSWJM
0T8E75Qi+dSXyOOKqHoCaU5w92pND5KOukHhqI94wUdQShn83n6S76kei56NhFeQAnHJMaXmZEEO
Woi/fCijK4BEJIUccOU5VyhC1x+s8O45y5v05orTy2cvge2+u5VbIbISb6AIbvh0+Xk5HBQ0CKcK
iitwyvs8oRRu2C3U0c1h5yEdx6R9ue92qi6/dwj+jPA9ahE4PusfaUIwcGtq2r9BWrA/qSvVV0G4
LUPt5ms2QXm31aJYYy/Hh77lykDyoVpi27iCUibeyjWl7fQWd1ST37hyTzpSc8+ewleupOErV5rM
ExpBa8RzGv3J0iXoCqE/+Kkr7V8hPMRur2tr16ruK0VxQ7KuQmSkZIrtMvKrOM58+owX8Stv50b6
EGu+djUhS1cfvvIhe3elN7mnfLHDfR52xXZ15tqlfzQjxoEEPCExD6kMVyba3T0EPOJnvlMVXsOV
geoYBfKw4ZOaqnQVJSWldPn5la9kF79+SiCxYC8+V4riXtQbK6otAwHH/Tm9/d5SMvDBPwo2mBeT
jrK48pW9v2sWZ75iiikQSSeV2zWpq4ZQK3wqxteuJnwlK3WmPt17KeZfTSiC4nlOIYfReSoPRnzh
Q0Upi0/XNorrapzC7/Coy8QjChC5Py/hVSge+JUbdjXOr111yMzLydK1hwRkfA9E/bkhMdcD7RG9
9ymI4qg8vUdzedI95EpOCupu/lWzu6H0LhmvpDg4MFJyk5ZrnlBgMW29S9q9ryuWuvIhFwn6oeKR
iO89eDdctPG2/gwb93xEiZ8PNeB561XRv0cUQBXSbMtvFNz1LnmuKUV13dC9lWfPT1VIyIeH5BNv
hLCRK4OHGAsmkkT/rl1ruhZAQsj25oT16V4TkxwmI4QDiNzPk544ZIkHn5a3n3fxFlI1n1RcycpL
eShq+vlKeh7+ux4x5/sUxkMOcDzv8lI249ndtwCTfZ5TQtcKZXu1VRdTivnqPcL5lEA3rxyiRxxG
91J9ve6EtMhQowvLFRQax57N537KEKs62HznxCrsO89bhL15fygtENI3qPltTu8XjGQsOGX4SNxo
5hA9+p+iu0qiQnt/hpD6dLX9V21mPA+pIX1Gzw0UkMfF4NB/5BUMejceNIkfaAZ9jtiv63keUhxX
0vDJlBH3/JSrI95HbyMokM940H3G4jNRKIF3UzSGESIP+flZEZZLQzqPucCAcOVJ/3PTld69huK6
QSAv3SyusLWsnwcubiThpVxJ0g00X8nB2Rj+kiJ5yK98uOFzu494CTek550F0e/Qf4hnZKIDkWZQ
TfL9V8ZnWEmb5j9dYTw/sjHmIsFz0lXeEqws/BnW/sJLTTSDJ+aeF/CmJyJK8dfco9Hkp7Mpeptq
mntyMErmnmx8+NbVjcrTRFI8d7yArM2OepGCAj+3HL+6imqIYUiKBOBL4WhG5zU7inmK9LyVT1e0
uacUyjL2PKKGtUhl7s09JYFf14hCeF+zozqk4NqIWvMT+T9t4RsJumpwT1P4hZtPw7r2/1erWLF5
TvmfqvA736g1E/Rvg9zmS1tcVxcON2hn4IgProbom4C1WPIO+xdLBYHzFZi6k2e+ts/CFzYbD++K
fB0zXgIZOWWsX6yD4teIev5sBDH9i5BZFNdRDd79gBBWwv3xcrR7QhV2Ikh8LN0svG6PI/kY1VjJ
gfVt5ytgcn75Vh6tOjEwooYl5RSK8swE4SwuL0EPi6DaRhrVALYHYujVLZToCco+ZgcH+1UCAOc3
+k9z3ByIea2O+0Dsn8bn2TMbPvDrwSkDy0kT1cLwmBS4KMCl/57eTnFLgBNSwGYpR3fMozhIAL8J
Yg+8+1SaAg7wJp7vVA0aB8YGRJSTLwG+//MOek4vtx9gx/+An333gRuQAMwPEFoWuD2dUxV/Ck5H
18nF8GR5iiNMM768LA07sf5eCwrvsbk93Sw1WhDj7BdxbF44ykZXQNomt7GB0SrxqS/2CbzuWEb6
p0y1a2JEFZaWP9UMUMPr0wWYpiCsNfYU+DcB0KCBrCItelg10wJigBIDKz0yzZEEbCRLio991ICn
qT4/uqBHs9M45QRfPPcpfK6uDljOI3XWt6lOKE/x0tzgmnyxn48AoKCnORQALJznVvpOKa24SVU3
0aYC8GLIB7yM4SHOcEe5WCfOOt8AInnn9TNlkO7B8ftPJwaMJTrx9ZtN8PMh6Xt073nyV7/2rhfn
AErsTgsOsxKV8PcfokcnV0GCGB0T0XlsuhswkEBZrEFKGasunkS48ODio2A7wxpwMZVT3No1cNib
KS8fkwwgqucnRw4GPzIWtbPrfXSdI2gbTNrvEmMZvNlAjMG3Y3wAMe9XntJ2cwoUBC8zXQJCMt+t
MmC763svQLKtvw1oS+dzkE3OQDzE6gZ8RhCWrqs+hrPUxU8Rlwc9bM2IiY4Z7t0BGcNHZTlCH71g
xZ5W9fjpY5R6dVDvbAYY+/wwKa4+VdiAGIXQcNba5+lgMHygg0XH6xwuH9K+1hbyJvuBBlSGRdQN
5Lk2S494EAcMUYC8waXOqvC1ZnXpzh2EFZbzBfQS/KdtVvIr5lmpBqwdE0HuC8AURzJsNEPNnGUJ
bklBXIqre57JWAPidc6Op+BwBQJEeDuMWCQy9jGo4z3DpTdqJE6kMl2sZqSBdUSqpA/lLKaf+45B
7O7ZrUb+KOE9R9DeX5Kqv0p/dP5tkp5JYN9hgzrtt75YrGgs8115o3+r7gAteusLwRMwvnzA9MJe
lq8Cx5Mu52XNN5BON19y8eAgKvLTeuPzEuiTYkuHa0SwEwv3xVnZzrDwRS1zjq/+HyYZTxfsKHQe
D5SkYx3b2QMAtcNiJmsOxYoZdnb0gc/EfHzRYNYmmlFjakz5AxYOJ30fTDWYhNHNHoGAnxSQVn3S
Ohe/Z0NsmQIs+ZpW4CQ1r5GPqQx1hRXsnDL50IQ/ECyh7wf7roElevOffsNyx0GDRSaG4oGbLO8l
1tHB6oMGTLi93D0eZ4fSfbGiW8IJuRCYHugC8hBWQ8bLG7eJftKuyl8E7xU9kwfPCA9O07kjQnmO
WDGc9kDo2tT4PGJXEhDeoLVYPLx8jFutaj2R6eH5laFkG+LtZqz7igXJyBTCu9i9enVeXhrsvoln
oCT1opr0F3X8Bkrx+xaNcUazVK+EWblEqk30898rWm6EEGvGlag2Nta+5wlcq53f5iYnyGmOA3WK
WSNSZuR6M22jjF9ncYT4WzOTZTizCW7+1xS2D5lZFqNswtQGJUnpKlukXD/t2wFrp8eAYFqoOfL6
NSLqgoLQ2lLGRQBT8prd3Xon/zYTk0GThSQsB3fSU/f3CNEcgm1cMpI6ecyuyWBp5lY5fU3Zrdmp
6CFAzx5fAK0+CIfMkCBLkt0b/mq/YMjmUoSLIz159oCxxV5CdelA3AgvfrHpTZTJIM0eghMsCwss
FFNeZHMgLu3rBE39HZxCS/WJnTLEXcd/4Fk76QkVhRIy5VECBkQbdAY4NooWGQGAtcXsuNLvYnqd
4z/3gQC4hjJMy/iICf/WwN6CwIGjck1P9ZbwjtINRzarTksKU9hOry5kAIi1bvqZ+KqgtTBlh8MY
B3ADRhCHCk7nKGf3CBGPP70xcxRlzxqZuaNtXu4zPNl62FZBHyexJhqADeBlGVb33um7mh1fbp0c
z+PLTuzDaEFjdURlb4SfEuv2PoXqD8LGN7/6zs1+uGCTSRi8jKtmdCGKpA5+sYoUzr4QHEud12E2
O6wZDwgb+z1boQrAM02FbYGW/X0puL9hhW9Vse7cJtDTNjU2OmzBPSrjLFsMcI+0hbYLVSx7UYoH
poi7kYWDEJtauKpn39JwQMFeALZgWu9Gr/gyhxIeccYa+BJAVAB0gA6BoxKYX0uW5CWBOeifsXhw
63GWu7VG/I4ML3tQqED0w2OQ4FG1z5MjhiTXfUlUQmpwFSQTNLam9npPd9Wjb1S2eGuBuVH4Oz3H
0vSA5A0EGyuTcSXw5XNKBklH/Rxkh1lP/a2IEvPVv67e2A+8J2ecDmrQA/FlnivaLBu0Q6MeG+t3
z2pAFMQ0Gqht9mH8joFQcG4YpyjhAJhN8A1bXzXsTZI2GPgD5JfcidxUCksx4pHOzmKfyRS2uN9y
X2MF6ki/Cr6kI4ymgX4eYU8hwjU52bbwys1l3IxXys99uDKn6PcdVDUeJBB3BoGpDKvMOKeajcmX
AxPADGa0brk7Vhx9uFeD8SwGtK8+ziBBAww9ExOLegyj+j+a29qoCYZPW8Fr2t2UX4qTpLeDTcmz
X1a7Bj4ziN2YQZ7hkGRiooBmCvgxyJDvSNsUsBcBERIcdilMO7JljwCOZ6+avmZP/zJHHe8pLxeU
SH24wtd4wqSZNMR/HDH0L0sNDgbqBZtglrAHwqu4BhWGzZn9fwgtT5LD9mZTCza+FV4NAp/zpwHf
E/MyQPfoPSC6zOmP+SXQrI8+PgzfGCiQGf9ijiMWAWoeGwgepmScCmycYHGM2JmuuGXvhC+pbS14
W3rKNgfShQ3vyX6GsdyICtjl5ohLmg2BR8W6qkYKvnwBWjznNha0FJDrEUvDXdwcYgj7MCoxKsep
TIGaxeZqASLqNE7FSpN8sFQsgrQNz0OOwa2NghUxY5MitWKOE7AlMgEq/PvSl+cARgILOx+EDqdd
/sXs2SiGMDubFBtoHBvu7QcrvaEZQRB271EV1MuHu8iTQ4golhreZ0jU2rQJi6nV80y7mGaj0nri
zvI4ub9C6jfKU2OOe22LeLbE0hJKZM6f4XXbekhG67jBttrz+hyPfHklrFSIT7YTqhD89CwTMF+b
UmQqEeNkpRDSOBGhMqzcQWy6aMMSu14lRKqz0MObg3MxqobzPsO+vUDNgCPH6L1/N1aK494C4+Ho
sXivWPvjcm0AJuUiHy2jDHyv7REpqn8OTPBFcpDs71YjaFVQ/5rj3tZY0UI3tw30/qdRk7IKxhpM
73V3CKGGCM9X0Jmft4kVjgcWSo31tP3eyF/XJN+BKqha+aqMQZn7s1+xRgzdwHSr+JjAHt381n7j
x3BJOCG5dzGs/Iij+LwZv/CdBvsE9ku1elLUwz1YGl3643wAlCthehlGSP/jC76yfBPd2SpAg2hR
7xBuS4dTuN9/2Bd6zquKa5zrHkH5pZ1TWDac8UkApGmNDx+G3z4G+tXuDSY+W6xj5hEmITcIpnsh
7oDm8PTM6PaiMovb01pXvsrqK8/dsootDfOS+zktpKRpcRKXErVPpOZ2omLKyVquX5qngkEyKAn+
iYHn48QieMDItpNKg+3uPTip/daUiB/tEceE9w0IwvaON0/wJuySHEAUgT/PvAH2/9f4Uq4KeXWE
It2i2/fNVnX7ASNNhtbcFD0EDTnbN/iPjwAm5YqjBn6HD/d6mMFxcXPLN5ymYBHvp+CSRZXs3qsv
2YyVNv4D7vj9jlQ5UND+tHVgnkDkcv7wNQV01e4lfc66h2v8qGdEf0QJd52DNzVU3cfdqYkHAzRJ
fsjCiu1NNRMlrS6oxRbv+wkz0LWEx2W/mhr98I4TZZZU8lTHLwMi8YBVVjHUOGEIMqzxuZdXNLUh
DubbXN6Rpl8xNGN50JY35j5/YHZySlPGevoX9DPTAh+vPzE4JoBw8AQjYAARKnFYe9VHfJiwYcGI
6c4B7pQq6RX4IiOSp2bUfJe/zyblXHvC4Fn3YBHplByW1HkFSooiGCrM1qKD8GJgNjmU1jDb4DFI
ax715eESu1oRznPVfnNogOW/1aBVC1QHOEwgVTl7gctQfBkCjQ9/4h+4+vob7F1pzabN4eyFdwXb
KCwQ/O4EQOUxXKk8Lb6eP3CQalSvckHDfqkWMIj1N7tGUVjDXgrbmuGAwakAN2YYv9bp5+KI/K4s
3gi7LK+hXRI+U4jsVOuEL9sLu0zsLPEWADwB/LOhtLl89z7dzaP2OWxYwmPKoEWMAgVzw2PQUdvJ
mQqgj1sf6J/GMha188LTzAZ07FteA+9rLJSUNmQw7L9XcwhkanPz69xuKd85H/3CGDa4dDysFgJy
JybSGYc25GngMIHSpY8OWBEQ5+JhEx8LGFjeaS6MBblAtLhi4uVfvm8yBwoBTt0eXbDqKmNo4rKe
0mkMCGIibBmRkwEiNSZ+UyXwS58rntzBCF89CJzYt+VZdbZ7u6znPAz6BptN5FMWv92OmDoz2Ypt
b4XbV/RHPEVr4B9d/PiGLxAVa9vN/V4ysE/ucZHxt29rIxVEip+/s/0HcwIc1lLa6GMJfEnZBhKX
QwkYz8BQXzXitRKxQIBRX/q2pLpaz7oALvWayqZdAr/aCgzLjKjVx+C5ODta+ETWjiR/oRrDctsi
oYDXxIAKQBsX7scA2y+mDHrq3oI2SDBN51aM7ldiOA/LjClsAxZ+eyDRsKuDA67ssW9fiRsCXtMV
vz3rUoz+ePOSHHeMhp0nKjsM+gHIQuK168+fdN6M3qCHjNljme97K5LsG6JiMOGU1Z0IIRkYcYBE
Wy1ITRJm5HjUWoM54we+bRnqO77KV5sOpu4qWJ+ACSHqmPd3XU3vSBAwNNCsTLNOLqKvcMYoU1iV
4ZhvPagkod+K+RmlK77l/hkV3rZ423n0nr1w1twetpjBU8EboKurPDLjfJ/t5Jj59I4h8YSE03cZ
RtYo3vyDjRPZ+IdwdRwnVsWyv9PhEYBdfwz39xDc9jbJECr1h/uBT6w4+xTtsUX4rkbVqG/vQUcH
3QIucAUY5iIbt1ioraQRYD6Pbb6/ScN72LINg4n/59Z/Ltb1WeYZQGDiyAq2J4BCO6UaYlevIMIl
LBmKVutIQLAnCBtzjX2zCh5b/pa1VcmWebURX2Gje8Q/Gt3AWl7KIXb0Rfq3fKCMRYqI/Efy8iCf
vikz93GrQ+3kAUYCbmkBqOnVPQWlA65e9Ji0nFFoKGFMdoA0AKnZ/uJJYoDBKBxHwHQg0ud5hxnw
YyLifF6Z+e8r4QuGDe3CGaSwNYx/9bEM34hSfaEz3AAlnazjQFQvs48eFNb81pzGfaWad8b+eold
JW2o0DKm/dUxAlXdNRZQSrln9arh+Yrl/4ihdwlJ0DbE9XEG895KSfRdixgb++dCwOnLR+B6BX76
WV7walDytVjYIXNP762MGUijjyVFmEDnZ0lG7DZbX2XEvHssidwGNNBpgUcEYiU0/gvTGF6iV3gY
iEhwA1Dqa3ofPHvA+UV60CzDHCb4ZL2Xx9y6Rv47ZKueYDU7vS6O0/OkSN/hM9JCBuPnLNmHI1QI
z9TXXEFiMamV1dEERexKuLuBrR9mx+QPp83DKkteRJrTk8eSbhsYQCctZO+2eG/zKROBuHP7bHWK
8nUd1aC2XaflBMi6SA1VMGlBg326YFFcNXugcTbx8KHsL05nH2+TFxEygJezKweEtB5RG9gBQU23
zz+CcEjeIHkt9UTAkMkhUFUGBggw1at2XcB+Mrm90smnRgyEj4NQVYvlOHNYxyWYkgD4C+AesD99
3EpnPQzGwkfQS0hnzHRsdrYA5oZaSMhyYGT2WNF7wO0ebEL9LWRw/09+9TsW0NrYjBMkICcG1jAn
SCOFzkyBF87C7/usG+YCMMbSkLSRSnytVbdGBvOSyALXbxGvUFmpM6lyoQvlEnN+Ygcs1bhPMMd7
CHknJPZSvCYH1KsioEAZ/oE6JJChiEOQMFVEvSfNCioE8TdiHDnCnn9AZuETWiIER/pvSPC/UBis
MFJHljp90O5ESMVeMyT6H+jwDNLf8jiVvfcbJotZpBf2JTJYD5NmD4jtVJjHP8J95Yl4i1QmAryV
GIc6sSulSCMEp+IUcY1dmT4pv8zoEGuuHFzBJHsHl3GWFl+1Y64zsJSkL0gvvmS/5aclb6JsqtFh
qUYV+MIioGOxrUL6BiL6XKnxG4zWpJeKgAtIGjwSxlp8XtK7IGPN1FhYYiOXyRxAsxzRPQQeyMb0
FENzWIqulGcsON0vl2KVIheIjwtzhsvDY4k7DHEZYxH78AHyd85VRETM/AvxII+eiKA6AKDoGV8I
Ligm9HWfJSxRMxbJwYuaE9Eyxo0dkyn37UIBIqpTshSOrMLHlmCi09NCHTiPZbW9b9n+co6WXq5b
2ozIEmKE2OOZweB868TteCFGxk5mly8amI+YCBIJ0kAMD2hFD8JBa+Hvwj9Wu6DnykqBqUiqZTa/
d/XZ9VbAQjNXl2yc2PUnYu4wGx+CAlQj6E22M2ckvgwHidIwYVlBIfV6hXXfLmQLWkTkEVubQakJ
1zEzZkQMKZePEJjyPnxTRDu81/K0IOLkcS3ozFKKH1vKXOr+cQGPTLNfLA9oPNMoh+YPVhDxQDAb
RKXcs4Oxi1VbyPsDvxJ0E1LMdkE2/lGjassmSycwMXtsmwxk5jHiMzZA0VHa7M8Q+2fp5eMesEfg
CqConQKYAQsds6MT70Keyq4y0QWkV4+Qr8TtmgD07JmLc/gKRLRSJMYTddpPS683kRbwTq9AJr7H
m1wnInggioVVJxwrrqcTxIIPS4segTIB4rj+RnGCSDW33xe3/UGOTACBC5OcwK0aULwwgXDOgxRd
0QCFCiX1J8MDot2ptD/8Mk0g+tn47hnEA5VmA9BaI4CIPYJKEkMErgf2jiCzCEDRphBdhfCvG8Fa
/cBg38Tb3i61VUCIZnD6CZSdK0EQCG0Cm0O4EgjCHOz/6OHJ0A9B+IA8hbifphX8liBb91AVxGOs
+AQaCWFfGGEGTgRuyZI/BtOMB/4brQtQ3yIISc6yxPkGEpM5+Mq5CBQ2fV+L2UA9NXyHBn6IIdvh
JSpSsRsNfHOGl8v+HdI0nHvSysF5KAagNb2xGgiFSsVw5JtJszxASkaQljeAjxfP+L7GmqggVADK
4F3ykZK+gjcS7jIGLmcsBSqKl5uDQvQenEeIACaDsJr2QwCL3Z5kCbuZKjpOsngwO7GTxgcXMzkl
xnPS0WOcRCKsJZHRIr64R1h0BtWit2w9bF79fDKY6bNzpPrvVY+T3NKcA4VKyOfVYSEj7Ea+2vMe
EbYeIAsjQAjvUROWRCBOc15nJLhwJQdCwfenOnG1TU8hnrSc6LNniGACyzYfucMMyBmvCET9QLNF
riEl50jyy0WzbITY+FRbBKGe9aG4kUmNEELkRFkcKh5wzehRylERAAzsvZAXmFNOSSjC4ptH2yLi
jn5lUwGojdMcSJpEssvWRiqFN28QN+EtrENkLk9ghYb67LbVY1xIG8sE3TtS2ZcwJcL1A8cNnFMw
geXdJp5pskV31eFBt0wfq74QHQvWe1qDxNNIisU5whp9mc1EVYuIDO3yiE0PWAeO7gllERJFBk+K
DAalIDo2UblDHd1Q4f3t81SUqWMO4ffcnPM42oVegEmon8X5RI95LTB3ziBGvoVPjQpwZhvitjoB
sDfAFbUN+lMlunoyQbk1fxBjr8cQKUvRwflEhLp7hq1HvG+/2fbCU9rzlE/P9cOrQz96T/+4E5OF
PF4VYAXnACzt16Gc1NQDHPTkBNyr3WYjMEK8Xpzt/xLZry/4FBvzv9WFiOCYtYrOG8xqhq+RAWP2
0G/5z2WJKIooe8/lYIZx42HxgHA1FtHC55hPDgxhIJgh0sKSV0TiO6C2zZHY8Q2rL9gfxIuRlNC0
iRJJDmC8vEdnRj+3jEjJvD2hH420fY/uNH09fgNCd7rauIIZSNyNZDAzvdbFbxxb0XwpJ8ZO9i/L
y/K2xeuLJaHHxxRDRl7N7FtxH50D9CtphY6BfyN1fw4OQROKIOe3pbZievv0ZCba6QnR38tVR+ro
6fedCiXGHWysAZvlJZZSCSdowOHH4Cmw2LKZkRz6TIteWEXAX1EOkb6ZN20oBuu+qKKH2w8LsWZT
KaFbsAmVk9ZtCB9fEV2c0La/UqhwwogPrIg6xIq43iI1FAt8wDPNxw+hiFiwEt5s1+2NetbhM8Tw
Msf926e2iyyWxpqPX2mcxTgERM2SxUwlmLiJmQir6IXm38L+rLna/RkzoLDPC+rCLFoeSBfqM2yE
xrL/ZgJI4zoczPIJqzYazK70DvinY3PeFU++mImNyw7OGs+tWBY4rZ22h8jYAfBTW6zBOqyXf7Bc
O5phrHgwmBnAULDEEHXOB0z+lm7W42fIMkUOtJN2ZCHuLw+WSiz7QJQnTdgsu7ay8ISlteiO2xYT
2sOeTPUSeT3/DwuRdytWPya6YjEIovKEzCwApJwNZhCiRRGpvNic35YHBklnWuuzIoJUUkBNFmlV
LkTlEOKGIO7P8ZwXXZzbWjMs+CWDxj0RmUIHqa5vMyLSGNcA6MxSTUTdcVVZnSGXeUp0zykuZkGP
AohtlsCsM66CdkrjmwiV6RfRNVQnhzHfQzqV2tywGRf0kDu8YphDUMj4vRJ3YpGLTubVDGaeUpHQ
TFAxsn6wPl+VuP622LFK/mEoXirmnCBurXv7akETUabVGMNrnRVejnPw2Qh4MpE8Zq8P7IcYb7YP
k4Ng2FCaZB8dsQucJj3sIOoTYRn74WUiiqeV3i0EmeLKQP3hDkhfMZc8MbGYi2I9M/Vc8A/ngvwR
VAU89ia44M0j6tl4JYToSFHQuGjgNb46wh0pwNePHYNdg6mSPNkFUFCDIlPiOXh3oEqQf+D+KRzP
ZrJW9BLfoKCHSIIUqL7pNYHkYaZmyxCKJ695uTIrFyoVtkE1blloxbhgbM4L3ItCbHfCPlRV4hmu
K1MNne3omBDsaAwXNCH0iiDo7nl0jnDmqVm6iMPLSGP7o68huJ8BpDPFTpQFL990ZEBtAaWfCaD1
u2NCzeog/+qip9e/4IBcPUhd0scJmlnKfDhEGa1CvsyuDozwhlAtydF/BVTDwR7BbwMRwF1j6zzi
W3CMzQk7LpiUJTEnlSCPW0JKD3h1PtMYS5SheJIzJ5gpnOWRUgqXPkcJdY+ujM/xcX4dGy4Byfwc
budKGHHEDcEhLDGNfrhV1Hp5iiUNzjotYbmfIeqJPBVzGF9QDCeacT2WIqH515JrOCAg/NUzE6i5
b4tlB23ywLebCjYAIb9/8atA6CVM+khKczAhIWPw2QEHhKkop8HD8gFN5ZXjy7j2ddzfXlGPoswx
27wHcYeysvaJnS5NgK0P+lG2eY4VW9DEbIY+6Dm+x9D0hXAW6aEtEftEMb16d+LbI/wAv7scX77K
sTzR5lfvBq0R9TRYF6bfsnHiZwqRjeVEXqmsUUF7ldktZEmLpd4I2A9BRlhwmO8todusRC0xfDbv
FW9HQRQeprjlGIEN6K3koN2BruMZDHgRHVjCpDGyNu6mtnAPhGeA0PCDYG2Q2o2wv3GICcQWg9V9
0N/iV3qnRwaOPDqAVSeghV8o8TG3kNiIGEvymf6HeGD1yBeWjCcoJvETcEU/EgK5H5x9cIO8Gi4A
6xmPgzYpWhcf8DY4+OIHDNg9mihm4ROOEGXRHV0TpMmXnAvnJp4KFwLJFyRA8fQtelJeS5ZaTDLN
fxEuEiJFK6HO3ofKebSt9Tp7eG3HPk70PmgDFNv0ceMTmznMiDpi5bgH9kYxpdRRn2Lh6kC6lxgd
YAVCpi1mrsyExx6lFbue+Cc5jWBQnxCZbntoWH2i8TiWUXOJHumM7Fvvtb+7F+YwPUon9jEDssEn
C6/e+ZuqA+VCTrYX7+4c/JKdVwmAglXt/qhcPYDab9FaoFeCkuC/0gJsxqBeoXi0XfT6IXhdYb0L
COxgew5OaJZFzxBA120mKsN5/BG9IcbQRCDwDpCeIxFg9IgnEmj+B7NOkAYxDGIaiNnf1a8HHgmN
47jtY8ou+lXyxf//kXRey6ljWRh+IlVJQvEWZZGDjeGGMsZWIEkiCPH051uc6pmeabcPSDuu8Ad+
w5c/yuHJK9NaZKKqn0Y0GAYwNGriHzUqaDRE0Jp50yZS+OscdLEs9JJn4a5nPOWpZFguPiXlOJ+h
1MJOI1aG5o2lILYZLOtEoPJchDInHC9pPnqf2jwI/JV2gO95eMG5EU3oqJe+EL4hKqFbF9oJc78S
eobCxxCZJZyZLYe/rJxZt5OAhqM2JFZjOi2q2/Jxcku78pv5yCCs4TN0jkFaWqENlJhQilHgbZVQ
S+pgkP1hZBxdWZqye+R1uOf4J+gpXVwToUE0Dl3GySRu4BoZ0JTlLqNCwThwwiJg9H5P6kLyZdDq
ygDwTiTvy0qW8ZWfAgKJBaFVIzwvc8OYMxfECPFtrW6aUN1IoIpIKPtDHoB/y+tKtCh/Xu5B+Tki
aTRWCSpZ1O+v45mZGpk+WdRNWPx1vA2vZno1FwVH1k8p5z36jUM1behK8R0Abdbcb3zegeXzf6cz
jNx0lz/s1UJ+RUbjQt+8l/ZorhqcJkwL6MFEi8TB6ooXJy6eDK28ARFUIhHtjQfheKOEmACokXdW
IjmKJD55H+PBkTNf4Z+Ig8LqR+P5CDz/v45Lt1xjqXcsHll9Siw7XQ4VBvK9Md/r2uBw5J2r34or
V0l0UCgsAiWULczhGz8sT/atfMb/20O2O6+KAkwMmFwON4bdQo07kJXBIRsa/Izzg0d/X6CMJPbj
abM5BrJqZKr4LkaETcR+vQ8QGspHDwT8eFHkDtha0/dclFz1FjkM4SCLYSxzJ7v2Pc55P25+kR1n
Lcm1yGMMyGllSYHySbKVDKPPqgdPy1LrYUXG7JP/wqoaEFVLXMmuY5w7whlrB6J4A/xBlUtUdoRc
P6SUiYW4JvAuT55nyvOwgThd5erjD0pUzWHHAfveozZRDvCi8XuRShQo+4ZUnoeW4ZYPlJGUe//0
YA4ZNKJfMOsxpFEmnj6zR+bF5yZsO/k0eXQ5TazdnWzxfarEHrdZizUU7ypTrnCYyJirjHK2I4pk
mcvZK1dNLYvB5K0l62jRwuGrqpHkUfJ08kzyhHnKlfDXXISvxXCz/4DK8pccXDJzagw4VbJ8wlRw
IoTS7JzqV/YUeSH71pYbh3ifx5VxkU+M2ytaFu2Aj8zT49OrfhtZRh0ZKZ/JOMqvcRXIipPXIjZm
hcgqgQVzAEbMA5PP/JLC8jceVxaTPKydCM2O2jXGN5JhEdW+I1qTuF3yAeLxckQepAX8KWJLiom+
XPLyL1hYsggkU2JNQcHhvGEc+Q9P0vHLsmZlmJkJknYenMlgzTlbjxVAdjZuYQ//cvfJFapMJbJt
CcXkuVig/A7pB6q8cs6wYQTNwYARkfBrslb4SuZO3pxhkgxJkgcoaVzh8nJZSL2Fb5DhZQ0qSTEh
QKcXpXh59b4Y/q8jGRm+MIFz2eN/3mey7DsZb7ljGXo+SJJO0h7kghHpkQXLhhjwcMwO/U3Zeu/k
hUNZEhn4iO/ajkwStRXOx/8PKuGFDAF7hr9YsHkqz8+ky3cxl0LMR/aTb+BjT1fSMHYK4SCfMeVd
iklW+fLAhKl00ke8Lm8PfZ8RYUx40zZ2OYCPJG1ICiQChmEu+DdHZpFxzski3tfs+T1G24Cwla+O
b5ZopfAobDmZSwb6/8FAQBLB6eFB+W7WuHYJ5ffhafFTLj6OLtnXspL4KWeHXCz/syVWPg/PI7xX
4eOXzbK5cUPL2pcB/h8Y8bpht5QNxyi+742aA0q2txyyF/K04xcuUyzgjoYcXymRDMgiGXA5vWQD
ysv8v03k7ncR8+ozZQ4plTycLA2GlNXBP7AkZGdPWEbygnwPJBGnD8GInMmOrtwTrEWxaOCyYd/z
CRxIBgUm2aAEQJzO8pguP31HLEzBu+bBcrCJk+VUUok1JHWS2aa8Rs7MiMqsydJjXUn8JkethAmy
P3gIOQn593J4scffy/Ues5jk2OjtKS3xAhx+/FGiW45AJlqOLUmd5cU51kyPgp0cBMQZHB9kKPyX
RcC3k5ZzsPC48r7EpO+05v/BL88ln+tsEfPiBiKC41rZ7h5cK/hvQT1hk7HaWY8jiCb/dxon5Z4q
ho9oNio373Uve1Y+6b3oBjoJqJx18phyTP4/CFgz/9+3CBdyXXGdyVa649T3npp3ri/LnUVMAi8r
hDqZHLK8NReqPP17u3FkSbLFwc8e4EIbUGqTM4Ffv+VcXHzjGSKwrEnO/FaSlXfUxMKT7SSLgv+R
AFbuXSmNnnFr5FuY4vftBduK1+cSk3mH6cf++MVSD80MfuN9lIDzkRxn17yn0dkZMSEVI0eNmkUi
u4InZcRQz2B/8Wdk48mRLwMpQcN71M6//1fw41duXfJB/0hQI/GcRGBlKmkRzasEJQh0vPKku0ZA
rGfASKdcvCdMhAzEXhCeo0bN2mpGDd12M94XC+rZxCnMj/CsRe9AGTwOn5Qy0R+8rOQCpgL9C6bv
91ykxgpsx4e75LzhWMVUA0tG9g7gdLTRfSp4Bx9axSeyW+RSQ/X5M5vdt/45PaFdkjKHQJZaG7p4
ejMk5jCnef9TeaAFBrhO93uf31Pcv92E8Kxyvw70nKLXJ1Qc/whLapFVXzfvC2bVIZtu71H5bU0q
8KdD91e106uTbrGYgJB3QWcy/0WXAKXNfv5RfTRUKJA3X9AeiqxVu4BEAe/lgneVeE436cG/r3oJ
qlSo/H5UBMx44MQaXjdNePsu+x/cnRwTW+IZ35jlP2h9sfWR4fWQaRrfQpA0QN29csASBNOU1GtA
td0egSDF3wYMD3mv+CBMKhoFXU+SoWmOxjikDthWALwhw9RDFNQFGnGn0PM8DHQy6csCpokOFmKN
yAwwzxGeOh1AXC7IIvzazj8cNfDdfUp100e4p/VScmvEFJwI/m8OnNU7g68jrPg+fTuj21qjzx1J
wAcrM1Y3+uw4vX+A1fnd+vTki9n1EXQbmm9gNedHEI2qN8EnAy3YT5iSeCyHrx900F+AsGugSgGf
xhwUgfKDcnAF9gpI4N4xgGQAB/s8J1XuX/+U/p7P2My2UY0dL8RFBA/AsU+Ur3JaNf7jFnSHmC7E
BkkJ7OOOSsxgdRGuFngs4urhei5gqdfI+jD35tJBOIpzjzB7b0OM/NLHeo4Pfb8G5YDlzVNMp64I
ExUiBKHSok4wC7CQBPcsxGmhGxwD8xCiPwB89Rkcz8EH6KKyf+j7eYImO9Lgpp8hxgU+CKGEFouc
SWsOVA/sWL+NUBADfo66PxBFYAdiQHLgi1ckUrE+vvfZg5gZiAeGSafuFdj90SjDTNSrvvInEeGZ
ZJrSjZXOjr+UQuMyMrZ4QvTviMZhuEx9BsQq3gtr/rZFkt5IKyvsfX7QB8CKu3/8QIDxiiTksoms
SiTLKD0/ROS1h94Xhp1GmJHjztwluxVSJgx4u18cZ5AGAKGCw66Hqv8cW6vHBvHcuRmdP7NhB2wf
J0hqTh5v7YTFgkvqqC+oUFcicNupXnbxrTo0AWCCIe4lfrE6O7iZe6UdlFp4QdHi57ZgOqwIn01C
sA90BSgUYA4FBrpFgTLCBOv6V4xRYWde8eVB60JLe+xNdEr9cta24eIY/dHAufXEBQlVjSvwwNo/
Y4SKb8Lw9HcWxfLTMbL+irmzQTQTabcMjS++dVwDlN4daKWMuTVIzptfiSNGZel/uks5/ynXEBIj
SIcs1w4EMkvoBAdI1KOfX24WqSMNOdFUf4gy+1IDXDJ0Q+hzwCNo7dOXpr29eVA1alOcQe39c3L+
qQfnj+1cHx8/yMbMNV9D+qQiXUlQu7Fx+z2HqNNR2X+ZXrHiRyiwsYlGjSJWRAA13cnrHp8g7AA1
xC2aN6rCS9Te/aMZGzoGshELb3QV073LuNJ9jGAO1VT7KboNGqvbGcRm6d5IXigZBzufRJcLADA5
+NVJ6U4A6Fy/J2jE13Pd40wA6Io0B5qesaL6mFHg54FHGVeqsrzvqogK9ukA5jrzfWBxNs8K3pSM
6kOvPKYRWe8vzoBJ9XNWQn12GzKkCh4BlMvdIui8Vvw1QP1X3sPHBeeFlGwD6lIRreDLTkuMkQWF
coFYf5kM0E6s4IZFhy5gxhM09KMGVa8zmYa6wjNDBECqm6+wT8UviA+2fGdjsOvG1RdynAgcjpXJ
ExcnWoC4ouaO+ADdijGvz9vDw8FjdPpY8wRVGZiLktUIWcnEy9NmoHERYRXjIGONHhhJpRgN6VGx
a3uTXjFFAnxT2JFVY36JEmlwWOTIgXPbViJ3gfiFHd6DIuvfA/a/W4wZeRNWLeyGsoQq1hEhKb7E
+CD+POryA+JDLRSdYNR0nhOdvlk3+EPoZKrtfR78tXgheT64gRkMtrMOdVtOmujZz/n2uZoO8DCZ
bi/+ExCEM3HUCCyZZ4b3Z38HElkF6lYgIIZn4j2boUB8cLGAPoyzMR5fnIc6pCQXC0X0ZJGRqZDY
pZmNn00yQvQca77wAaJLpGashv+L5xcuKxrOPx+MJcHwdXDi6gvJmFBmnr4WCM08xOoWJU7jr9aS
fF8lzbBEGf9rcOMyWLJKpOVdrLIwPX6A5X9O8Z64p8pQIn/A+TMOEzcuJua+xm2dgRG9GzPs0NjW
o3L4Tn0JmiUpIxUjGCtTnYhKotg8JRB/B5j8gtRZcHtP6Ben0iqWxoZUKzO0gh7JNlW/nT+EjpHm
zE4+Z/V5ePk7D29DKf6eh4c/8bwb4iDDP3SpTpmJH0F2G93TfCj1GqmjScX1jruxQjkppy55HB4x
50M3SISQCwQmKYJ2KWeu/AGpNXWpnFbIB2EBAbhlZotJ7sDRlsV50JYLc8HL3k5oixpNaM04D3Ah
CkFzlCnVIwx8sEvz/7Q17YtX/BTTXsAYTdAygKDX4WzCJmeu59n8+cWsTR5YK4fOMerU4A4qtZ9p
AVqhVzqCVV9Z0tt/lb5S3dGOqq+LBuFXv8UR4gOVyZl/pS4WY9WOun7y5NWs2Maw1h1ZgevPcHY4
d2FtDlp3Gha5N+nK9EmFpg6NKiJqo9zQoBLp8VXEN57scM2rstiaA+wmmer8qxSW3N6iQkjmEWwB
VE7wcx1sf5TIAQ7zA2SDNCy4fhJbrI/LDN2jaLa/SkJjxfqPAaUQEHkIrxykLUVTrQ30sd1vlugx
levzUqIIzAxSGaKwtALIQEQqjoddC/4TwxtAhdHRD/FVXsLvXi5PkT1XSXJUr3umZwB6CBd1KRjD
++hqLrTd6SMPLx6WHbXB2Rdcfh7NHBQx0Cw4lAcv08OTAXksREr55AQlWL5YZZ91y7Pi25Vf6fP8
OTY8l1IxjWYHy3UjvSkT6HpQ7MY4oBZzl0hqM1L/GjM4ja9nEJH9/Odc+xfqyvi2YwsFCBlrjipx
ZgNMeoz0RJWPPtPfDUYIbqRmYLT+wLgNLyg29U0ipGbW2X5i1iPtC6loAjV8WbEba0bma1xtP7JL
oA3VkWp5WTUEs0hAp/Rn3KOw614z4xZ2wGWuI7OZOVibcHGl+OVW+y0p1WWurZaTZtKQEIv9cHkd
aRhhVDx7H6P2hvP0YIHCx3Nl1NA+SG7h4wvt1zTTRpiXDq1sZLzicmlKIDrIl9k5kIla0l4dmG5y
cPyvx1I5zHtOvBlY1Vj/I1zoLat6qSrBqOHIt/p5F1rRBFeBW8YYnqLcf8KuvPWfKCT9XqOrPbUg
/c3t+1ddTx/DFzI00JCdXaZSq8YZKg9hnDjRQ2eNp+UU0wKYZdryeee0Algf2HV0HR2O+6LxsFom
gTv2Q3iEsJa6/q33meff6IOMVQ/XqcdXEZ9Za+t8Uf5YT+4WlJueRGSEHRWod1TIvk1attcQw7ht
GhpeMTj6kb1rwJwdohYehpJuo40YIqJn7FfuxzbdlV/Gp/O94XuNlAsU1f9XHHIwOZvteTwhlK18
+Go/L43ItzY2fsptaunxYcVOKDSseOSLqyF2PSz+cGCoBNIorovrgRVtrzs8jUARm3Mj4rRX6dWk
pz8ahOcp3s1lQgQgLpPBBOnk8/rwWWXfx6G7aLn6iXyfLo+hIF0Mehlm7QLbNw2t/t6cqSm/3MIn
FsVjZ+sOlOWRQJAkVIM6hArcTh+fz2iGTy5A8RzA9/5TRwEwPmIYAa0NzlE2+iy+zcWOnjNudGlt
9THeHSjUsFjBgwPulwhzwR1YnIxgGwKqn+JIphr9og7th2ddovrsG9DR3ARINw5nSLHjT9tylVGW
4zohUer9OSkmYJyhx3DXix8wY6NbHmTYtUv7ilzJglFX9QOX/M/b0/pDFMG/wH2zBspxc+a6RCFA
mWhARqeMp3v9ul0miAEHBfokSpPcCcKel/7X6RUXj+/HMTwjyv2aIPr8IocHdgWznzzvB8YHEhrB
yJakBJcaOmnXV0Dk0lr9AcWEW2DauxeOmUlnfRWFZ+EAT5ZjO1HbBWXj42J1HtoTJlpWL6KeIdJx
2jNUBfterMJTxxRy7bF9L8/JxVkckCTU0X4uPvWZQUyG4t+n+Fu5yKsjSUem9Jqo0CJXjvqtXDZg
TU7jyfmLtPGaNk2CLZ7PfZzNnci67VoW1rZDtYVTINSD5wKV8GME68IzfjldJijaKThHXRTIP5Eh
QMfKm4hNm10n5EgNTLrGVwN6x0nzhc0oSV59Cjq4VeE1OH8VZwBb+3vcFFOiqD0qziywDkU+Rnz7
Z+ij5zXBwBa3eRBe12FPY02WiT3RfmSlUqOY5Ikxcxfu5Dzcziy6uvcAGEdkT7CC+3p+GbPrn01X
nOLi6PRp8tPjUAzEy2HzRcKHL4JNWk/h6kuJjY3zQTqhLWiqj9TomjofAiejdjd04xZfXO7Bxxpx
yJ0+f6zpf88voDouYOkAVIFXuAzu1A3p06jzShFrF4nKuV8BG2JUrk1PO+kGZLgTcNDOrXGPFnlv
LTgbm3a5OXUJavj7EnjRUhkCz2KfgzP7lo4+3rMTXAizP+yyaGyRhqQqbXhzSVdxCbRw+Fo0ITLo
g9f0tHqsXUKR80+xMviN11p5f+QBOI+5LyhzXOguu0NEMFMIhS7ooHRAsJOqM6LtA/4to44vkNe+
pjStBPEylDc0/b0yfILsMMbUOpf/x0V62NpU5xXdJTOoDPmbATjAmGvTOubtDysD2DEvS9xGFyBx
QfKcAO691vx/QFBo7ytUqMALTGv6RtA8+Q6+eG4PafVy4sqYMihjQlDG6+0lD0jqsiN62FlzQC3r
XqLPQRiRiykDxoAKpzs05nTPBbZpweRJTsAXqCqQiZ1Wjpyfh5V0Lg47MJogPKlHoRZO3WtuQD4E
TUSeay7VuYb/R0QMzyiovLMSDsAhEeeVoCwkEAQrw1ok279hbobUe5fKenRGaIxG2kSbqLhSpuWQ
FTW8M2MKdWAVwAqVhXbGWuki59r3eyAKgAoUPFEBnksdZzuBFJ44zaneoPAqb7AXIJqytylSPhTy
f+kqgSRiWLUpeczS3Dchb6GtmYv5afea9hj9mtYqTVjc+hJa9MxaTJlAGsz6nCEbs0gfJihE4ka6
k/PnVJ2Tp1JlObD0eHUZIZXBeLEmLwN7SbgNrAFgmDFmIUfS9GFWmBl7edjxbNQfBta4/Kh31Hbp
JCYC4REoZo3bMc0e8H4UasB4Ekx8CBRMWMCnncC6lDDnJ5cdkNsxu4NNxw5Qhsyzu1fnTERi7kn2
KVXLumLiVgWZPLAD0He9/QsXlEGxw7SXxefbDEYPTBjvKlhQbYo9TMwC3FMOkZWbj55rUl5ayjQN
5Lv3+hzQX03HSj3zyjzHStB9JquGUZQKLNjOeoWevUwAmMLVEwpcUu8Av0kDiLekhEOblOgd5DND
/kSF3pN1WKyea/YouEvBORHeG3N3aVZUjHh4FuXc3YuIPSfyWiAjqHswLK81Mw+ilN38XLtDWcXE
1dJrkqTnxBqppNfKZ0+Rn8G8Qio/nf9eUPWdyb1R2poqoTruLXsJ2fuY/UYBmIT4HHaM5fsQnNmL
149espbvKZcMsAFxd13cUyAdt7U9FETHkWgDuPSrTwGIVSKrFHYae+wMQXVGrQwVWX3MhcIRuGQr
c1qymQuGz5izxsALsSkpLFFwAc3H4hTdzzomIafgVVEwWWa79+7ilyih8XcLhB8zvxQk4JW6xPC9
7xmTVn7hwhFmzEHPUlVRyPf4t4LlBqbGfGkVf5r35NRB1nTrsWMB7omxjcP52EKR5iLO5sUcV8+p
NjSgTveR+w7qlCzYR0/qc1Lt8ZC/LU/xKSYDpxoODv061vBD5rdu4O0hLPAXZ2KoTkC+wZw8g4SH
QTC5AK3ocOF5gGA9AibeftGoGjrIE1z8KtW+3dSOtiEMNYBobfSKldE1cUIQSyNrYkweIOmJcuDK
DdS9M7yBEIxvaYWKS+wkvUEVci0jtkGyiscOt96PgJQ6KiOs0ve+TmTCqTzhLpHC2Jo8Bug50Zgb
baEDQRJbFiP4ZtB8ptb08gbkQ/FJHrtCKBglFLBXDDElheh18V6xhmvM6DI6Pft896SeZVQ/Y7KU
R6J/Y2M9PoOAHL+GxrcbYr5nISeWkGT8EnIvqDd3I5sUvI1KrV9NsGJcEbjdid349MNHvjhOiLlT
7U1wgFowt6DzY5qFE8zamhZQ1+C87IQ+qMNugvRww5KU/nCcJWagQ19z4cI9YncsvB3qzYy+UDvs
kYK/+gG5lleaJQDlQpNyk99OXzOhNajTIrISeHmPQTkpGKLuwwh6/otqwWmOIvoY6ORMDvNsXC7J
pIgdMewhCkXIli4JjRNW6xjmzOAFG1bH1C3tbWAWsRzIvWKNv7/ibQJFKjkA44LMUS6qxSml5APD
4RwfhhnffxsIJeI4uXwcUjs8TkuoRFXY4hVziAlVU2rmLGR9lo0rigwSOOopNbzD2P16sBDbcfmj
rFzOmPg6QgsLBtKwiGkPyJ+HLQGs8gDpTciQZix1gsGBUyZ2Qzs2+QvCHHV3eFyz8+I0u35gj8aU
ZBvIR+lldF704lMqFNxmQgm/HQH4iq8RHzYrJE2e85YxfxpS3YZROU6KmRADoanMSPMWp0OQbWoE
AvxnXE7q0WWDayCzjAETGtRMnxnc0iPstt7chO2B9H/MjMBd69baHBIX9LHbyh7fYmh38Nfqtr+N
1cScF6Pio/g4jKBWcWFqaFj5UAqroFlloxbOz4AdsnxBs1T32QiacTbi9ypKwVNYxU6QLzQIpBMt
PuE0y+uxNW7wY+z5UwtgndpjqLk2S6lZ3XbK/LG6MD/wHxfQIq0pNEueVXhi7pg4NYIIXkA9yiIF
RYcxhCRWRGzxE2doJToferMhoLHFeJTjars/7oR0Z47yT+3oV/BYerC5OEReq22yTaD47dUpux5O
XwZLqtnleDCNhMoGkS3jjRt4db05zM7pdXRK29EpNiHk/EIo46CIn2nF4Sbs+h/o+cWwXNmNx9aQ
00mHF/eKIMwNVYBoFv/OHAtVCooiHK0PKD4ZHB7oUpPn7JE6kyzZAoM67jpKSKNnHvKCNVwyFmwh
g/omCY87DvtpE/fmHIBGYizPcbl7zWEM3gMIOlNzrE+hMsEYbqDTZoMtPmHYD9IKgaJRzA9woMkN
05IRoD5C6aDwDaJ7d513PvfvVg24aNy++6MGVHemV9wyUGX3Z50et73kEywf5w88eL+UIllMzyv2
ADzmo5T7D+qK1tefvrvr3MD5taDYawO7Tq9nf7LLvxy+Mix7PppVGpXOtCN1G2auZ36hsuPYJNkk
gUm1rG2PohmYDEroq9sXcTDO3j7VWVSU4Fzw3sgZlEHhE+zcd9x4QFIyimp9WqmUJjM6U2AogJkC
PbAWGsdinMHCKcOiTl4HzIJDuD00vjF4Ef4E4RwBhkCShIsgoGmLYIIAL4+IJCT+IpCHAQGaiLAT
zgHAunE762b6pp0pA3tINEmJlu44UGYBaAFiaFfYyoEAl2qrtI5FIlw+l/oUkS7VVbIVgvWpgN+F
HwMkOC43eQqE6OLT48Zb6JmCMROAzVNESqHm6CDbgTIQb1Y4Ec0lONXHOEMInYQ4g5te73yDm5jc
p/R0m3ieUA3Iw1QYE/noNSWeiBFW+cP4nQSxN+Fi/jK5mOVyfjuAUqPVfqj6VKCg7YnYgpKwvYu2
lMyRj2A+SYGoRdgLoYPc6dVQu7/Ij7tIn5FqUheka8NKc9Ji4LLZuWQG1+jESe6G9fw1tD7tsBtV
k2skZ+FrWO3lxOwNtMFFzssBTnggqN2FM6MfsHwO7dDm5j2UlF1ntCsauI/XAZueWr+l9HyTDkIH
z2b+UOctilbV8BiWh+WFhjZ78Hac6e36hh/Bdn2sEkWbt9RoUWPZKM36fiRV/nrS7HSEvQw4yU23
yviFlAMrM89IiFDgqtSx0X5YVudnVv9wDe/13kZY7vSRFbPtOTgd48d2wFNd2hHyEi3XN550MMoh
ex4JztBsYjnmsY2qAyWnV8AFnoGPMPHo7VNdQSIgA0CP9XAHPqEjOEwzw1dJCuBobqxEG1jDHOkf
ukdnr+SVsDmrQXdiNqnulCrorOkLrCF1mV/nlZ5PwxIUFhdI8QEXF8kfiCHYmJ7jnM5G+8lQZWiG
urQWT6P2MC7r9LThWuFKcsAUBE0RHF59m4i/zkII3o/Jdg3ZuvQgrR6BC1SLOwD58auOCnN1NdEq
jFw9uNhgA1fGB1HGC+kRqp+/dLacv8sMunacHaMnhWWPAcalTE933AW6PRS5ifbiPVTf+GWIcGHG
MJU23u339eH+3maXCQ4SZxppJEtg75ihhb7arl4G8rUevVF+SNEP/6dXllI4v5cxq4OG+EWLaQzb
WYRtKqbpj5y+aih1SNoutGdRhaKy/KQMVY8UqItceBnuE7hi26lzmC4pPdPSKdAWZMRt75qFvRsy
UIh4eJgZJPX3zO1TX/UoeMxTBz1HVny0t59LEHKKwXXkU7xXTMqeSauNtleeu/HUdr7VqRouiV+a
84jDNxspeMWEO22cosByGOJgOEalBhGxURFt/Wp9pWzk2tQDRndCIFYOAGGoiCwvygMq/s8vhIZ6
5hb7alZdkgPzQRV5cbOiMh9azhQP+/vs/vugpuU9Syykjz+PqfGZr60/EVvA0VpbnRflgosCzAEX
DWJWtGNnlxFhFmX2AwowES6LXDt/tXgUK1jJYsrGGt9g8e72oQbeX31zAH53Yz2jhPbszYgKYps5
LoiPldv5pwfODWGDyO7Q8Q47xqp+wYew5pTF+A+HVFFR6/Px++RoJLMk6aS0QA65ycaoOlCjo7jN
d9Pmcmv/kSFVF91cZMW4lRpfwR0OYcWnf2jn7dl/YodiANyKqx1yFRKYYf+6xBZxBx5JGs8ED48Y
e0Q2GkK59S1ubK/do/CMEvSFH2seySWuaMWOhAqcArtApSRBanRFmAGvy2UVOXVkohpI5nmblHe/
Bkv0Sh/HwfMYoaDc0l+fntA9xJD21d/CUqZDFSEBDPVJyoFsrZtHE96y0Evq0QWmtnLHgNLLH4Hj
+i4Sqdz690A306KY1JeUA72++GbetwIwADSg1DGVMtIqMlXSVZPOT2zwB+9BWy9uClJLNjWS1wLs
BRV+fLN7bkw74/nwtiASvjEmB4yyxXYPX10mD43SW/JA7rBJlTJ0XSCFHw//+YP9BfYaNcbU3NDQ
Ev7yfbPXPw9xSUcaTce0Q+H3Oe4oFLVITyTn6f27WYIMkAoz/kzfd+LoM9TWUaZFFR+Anuk5POnA
fRPns/4luuSh5q+Hr1DvbIb6vsU0sBs9cQHhJuQyXWvjHtXCd9efUwPfducxuTwTq/y1seTOk1Pn
59sfF0m9c0SvlSYOtWsmnZ1bj69cFq++ZZE3B5kdZlVEMnFe3gwvazxpf4OJosR7YsQp7gQ9WuC/
xdl3czEUN/74swwanUuc2RWkLvQ+rZVaVIT8Kz2DPY6tJXihQ/K8xqxRKsicNTQUriPCT4ojGOBS
wLOIYtCfzKLuAn3ep+AOVKA8kh8GIOe3SNM1M1xW9XIFQIeB5qEpo79tm9HRYofVNvGPrzhJDcYP
ItttyJ9TqpENb54j4ef6B/3DMMOSjts3vdA8aX5Of13HLvHPr7C5BY06PgIM4MtRZX0OaAHcAzUb
8TQd745+B5LBaLiqk0IbtdvFi4JQ+611q6z5NLhwlZ53vMZGmejW10VNVCzaLwMaNN0xvSAZfQvo
ntFBqh6RDsz+OsvhpryC+pRejrHJMs90Mmg8esNXUlBOtggm/O2M9XD6bobXT+addI+4tNID+4JA
ABKB1+uconrZkTV4ynndAqrZOtw3sy2d19vQ/XG+297AwZfGIPiuWCJqaK3P+3xZAI0YZxv3FpJw
EIqr0ycePbgSorXr9ElghujoaavqNmCFqo/4pIW1ESDzcJ/kr11xGbrOsnTp3nv5M3zqKDL0j3/a
/CLiqmrtgeI7tX2kWRxtgGlo4+VOfCRKW9VRO+f+0oak/NTV6PN4zRNPRYpIhKfKaQhBEPEA1qLn
tsQydzhu9e/B9h4HT+cTn16vDDUnvNISdYa42TfDR/d1/Lr/HadFL6wP0+fy2YUXxL6R59KdSEFo
jsnta2CJkH66TuHtII6qX5PjGW2oR+UTZ7eQQshuX347t2DpTQ3UPzmmh2Io3AACsrf9vA0Pgytr
AwVZq3+pIhstTQQW0C8DagDAc0B9B2yhy+3ycQptIo4awv1dAxd5voTP8rO3pYyk2rPqi6WqMcvH
BbZAw+Lt24137bMbnjb3sduTz733UmIg+5wYgDRoRYD/2JBnT494DKLsdggf7fIIANDpnzeH7COb
0PxqYWFdI7dA3oJAFg9eZWqvIcTC2p6pDhc1W5ZuWmMi0prj2OVXlJafQ5gFRpW6xJJSzwMTaVwH
2XV1OMxAvei371M1BjlF/5Gu7RFW/CFum/4eQalUqf6KI/KIdO1LWHnaI8LH6wRtUf1SDp85QlG9
RdvNTWm6SdQVn8AMd8Nntjjhz0WAjuz5FZnfK0oiZXw8PkAYnQG8DfLO7t/AwIyKMpQa3g9VNgMZ
/oWBgj3aqX8Ghbbl05yS1zi9mLrq9vxL2+m04sxHIniIDHVBvRHFSGJ/5UurN71HfKijHOlUkywO
W/VUekqsnDpbf+IEeibzIIZ5R0rGKQaUUGbB8RocvxzVc5sg4wzW75/nn4dBYQ/umzrA9DMn7UA9
DQM8fsvSpeZFj7/TOeD0JU+MgmD/1oivia+pIKCbyzJbPFvvoS/4+k4FaBFWPb9RBpzZNcbL0jEK
tsPrB/1rbhOk8HKrsvqESZNjHlR8/DV4Nv6h/lOuAc7gWEChGqr6l8ovaDAD4zkxCewlAIi+ZftE
Z8d7gMgQOleaPik59RFXBX2reg64YgcDZYkaGosQNVR/WYM3WhYTAsgObc4ZHazCCtmEGE1RreXX
W6R2Av0zyzHeJtAwk/3j52z5meJdnPU1zR8jy17whHzuNWIbIn5E2wctnjJoJyb3m9FXgCYDBDkv
7/hc0eaufZywYveLoAW4SKX6N6QpNo8fRuh499QMPp+9Z5u88GIAx44rIbClxj+jUF6kyWkOWx92
V5N5HapxpHJiK3ikrQvKjgIq0rQnP0dZPCkO8XFab3gyuvvcf/gChSeAGSWox/h12Nx0OEmHIZud
jvj7MNAMMHjYsePfhYD0eUrM3M4xsGZ4WZb80/0bB+cGuY2kXPYGhJzV3wO1WMovh09teYKMiy+7
4VcOstDDoxuiYF+nmhWc1dDe7g43DtAZotX1q89sNGvezX4uIBufhuaPbnvdX55HIFeJ9BANeIT1
p0Wm+XMA4umZsbNHV7AYXO8jsAVcxVv8FNRXbFq7GxxxCve6u8p78xewSN3DkZuMhKscHY1zciyQ
AE3Ny+jgoMoeAB61jjND7/VdjG21LLUez+BWAnC9pPfe99VZ3w1cHk3cuJeyod05iMLWLAJisMb5
dLspfu+D7SUAIVQ8ucduR+/oghnxzpSG1jTQAd4+2sGz2JiTHuqM4Dp85wVOu6BJXft0erbz6uBv
q8C8Tu5GRGEFeFB+Jwvf/tIE3s647zvUYm7BPbp8PFGafWoe9dDCkzGLD23Qo8WxqsgK1w73JJJa
rt/as9LoqwUuptG5B2XkvoM6whb/vF2TCzpO+rDMIknTaeQBWkb91Cxja3KkEGYGGOHCBSN/yI9Q
tv+RdF7LjWJRFP0iqkSGV4moHBxkv1Cy2waByCJ+/azrKU/3tG0JEW44YQdlkzvVrZ68KhNS8PBY
Ow811txakmOZmTPNm+YT0+EFUt4mStrgAGUboEeFepzlLUj67Thg8kbtjXXGJiujsaGqe9omU/cv
QfzH/q3yW/k1U6BKvp/9S9Gf+i6ktcwNq2oUicNYOmbEyFYaIC/abhtKpB25pKNAypBuC+locJ6K
b/dX8GKGB8TE7Hya/MBdDdY6FaVzXkpsoIIUyKPL9Lj05peqnRfW/jkda3szYpGO4mb8YVSX+QjG
WKk9G6VJ9DsP47Y/qBvgpi0W7RYG2fYVKQE/PdWV02IhrO2swuHse6b4U2ADx+90SzpCMBn9Qr4B
4LxXUPRA0/ur+kxtJ6fO32M2vHhPKJOJObMsXYNFcweGJtY9qQke9qtEtzjDs3tiSSpvZMPDJ9E5
k+J+Mwm8z70wjIT1ZXV4Zri1hXEfDU+PLpSxbVIfD91Kd0hieNW9PIEVRc1kSjxDOdQDTURS+Nw1
5pAIqjd99e7Lpgvpid5NhCjkgnx0Gemb+ZBCc5Fk5JxjhwO9ZS/NUvGq8wiRsN9bdJG09wYhnvmM
DEplrh4/3ZOyQO2bvUvKG9cEaxL+5EEbfSjdcb6/QemjOTf6Cvh8zaEHJNfOLDskE3PmkVLx8XK6
ieRXGr60euC6YLeGFwgoxPKrl5cxYLx6I2tHIOTy46bft20qrkKVt9b8eodkAXw6ZxtDCeS6+Ix/
o3rDmt6ZRF2g3Jp0I/e7hNIVpSRKqDlWnHrPZRz5NKm+KsCy819QowNhUPJH52nTw6olIqF5jyzR
Hz2KlRxqJCkoUCGFm7YZapZIED50z17KeEv9MMUYAmln9Ochjs0rG5RqgFcGFgOp6RUPd0q2diwE
BQy/Sw9A7XvLZbunyyzXYf4G/D1Bu59mbOYuDFd4yqBHbDrYruTfvNoyAMbt05Plqb/tAdrE3aeB
n6zn144xTo8I4Ea9e0LKx3pUXWoWaubvnLxU+OX0nh8ZgXHxCodQQszy07RWCQW2TIQOduZmjBa4
b7qD5nhWO0q/zK49rY9Pidaksa5GHxQ3WkFdvE0+Z+mnyDYI4KgoZT/BKoF5Ce4fheIvqLZqKy1b
9R3Jp5OOUCgeio/JjyQB+42DlOqrumnLMLsKNW80/Zc6lcEzrDn2NFRSJKe0ILZstHk3369tBARf
qCkbvkF/RbP80qYzl3cn+EHzzlIooS2H2annMw7sn/lBgzNorLCifrgWlTXKysMpB7WHDChCnTYL
rTOkL4XssOWaqQujt1Mp/3k9FiE/DXfjI7pRQSzYTAboN/7D3M46sMVXGxFGpjZJ/wheGSWmLnj2
AfVYFoBh07fLKvWJJRgAdO2tPXL3ybSmcA7x+JugP6vXg/LKXbEEFPQK2Np9QM2OV4jaX5q3Bk6T
TRzH8e7v7QY+ErYe6bHP3OqVM618eYcwek2kSEU5I5fMBrLOdYSqH/FWttfpBb4qZUh8ZP90/UpO
wiw7Kyib79qKhQQDGMOtB9/szoO2bWmM7oH5+jkiuFX1W/I9yq/PMFb1/TDopJwMS+k2dmcM0SNg
KO3S6D2r2ydIPNiuOvvUKvqVcBqnlB/T+62p6xHpRn7TbLuFg+sP3gc94R0MBkieKCSW4MHc4fGh
mP9M46KWGH4DEAfQmWw682A/1vgsyxYJKN4s7RcjW20/mZHQzwiISFOeYSTB8UiuueUQETbG11Rs
mvuWhBgOgj1cOiA0AJktHxg3IX/+Zj4DYoWBshBS2jjAf5YdIBz87tFLh99BOKt/GIBSCjxzYjBG
hNXEBETI0W4YXWgROeQ6kk4/1inNvZWJV1FqBdZpuhPneslu2s786H+oRC7OfGgZoNEkSlWdCwQh
YnsE+9VDVDg9ux1LhVx4PbG5GhKEWJSvpX9THrayO2vOWHqTedIpiUUL9gaKdpIg8L1WPy2ADpoN
gISvMNJeGdnIjoFbL1bUoB47gqXoOQeKPC0VcubmE2g9hg2a9JI8P2trLSue1L5qIGBtt6hWhn6r
afmgCMrKh/MMDrtX7Leefkxui62p9Gspjgn+7c7qsCzt9V1GdvSYGaFkCXl1o3Jy6av8h9kK5lJd
G85vQmo9OzZLJFgExaokbnkGWuLOC3bs2M/tr4yazg8O1kkSMsRT7KjwkgL+cQ/mOIyvRrTjcBbB
Zn2pZmDw56LbCi+ocdMt9nq3rfI1PlhmvU+Con2z0rOWY5iNwoVT2CsLeyV6IcV73u4s21+gMzJt
5O5M/iSt02Z/6+KN1cFw+XpoL+QXrHsppPjyA7sdnH/SgoD+ID3PGNAki1DrVkUFzsH6yqZNT5YJ
mLBLzxJiq9KXWbhY9Iy84aaxGyYV2fp3dVNoMkMnUtD1poyWuKbBGQltc9buxbzvqdnfu3WFyXfj
yfJH/KJ9S2k4P9a57uKjJB1ZqFG9RkooutjZupUey48InwIFLyyw6M3pYa+Ua/+mc3SLDLdbJWgW
kppP9kFuz6O+qRWy3ftnLqx4YgqxHnLaj3Y/d959i8R2kb4nM7IR50f3ijT44p9Gn0B1Fhcqa9IU
sm80ibcgGZc8tLdRYsa/oktdKm1IHjPOVCe3QRdgpBGMIw5zaNJ+pe3qUfu9vh6f+74IHun6ubhp
942u0hemgD/AVvK0Y5zhobWzwM1RUmfV+nxc4viiYw0l02WunJpKTXGolP1AWRYJzWWTrq3nxyga
oSC3c91R0k3may/PX8LI5021uEUkRmsbW+x7+K3DM85DKQYGu7T6VXdFcD5mMJHFwk6h8kYqS5r/
Yhlfkb1uF2/pHfq2r12mhZf5M6X5IgRzrihv6KOjyf+NH8j9vkVEmt+ZZ/t1XKOCLk9uNnndw1Pa
dSV4uWhVYs6DUQGWWVsUznED4xFL2Be+qajuZugkXPmHGbkYDdXJmd+rv0NxSGBwoQFZpvsGExM4
jfYmN13bdvhFjjSb9UIZimecaIcFEP/at1gL9b0hLekXSLK7YDOGKodQOTN4ZHsJpn/LGULMl06K
X7k9Jw2/hHYEs+Mqn5JqX1cvZMPUVtpl9pO9TpSewBIpa2xAnhTx0yzohveSuAEwsBku5DfQHPco
0Pdm/5khPGRuleq1kL8W0i9QkAdovN7NV4+veyykurUPKmnKc8WnMObkM7qgJpU50BjoWZhuDbsj
c+X5qwNUlTjxsKqVLZrsvP2l9rCqp4FZuAgEqYispoLycyE6TqXgzrIGNwQfUHNt0M2B+kTcLa/U
zO8CQsKEEBlsD24YujPGFNCgjxHlUYUIaM1Cu2e3lzM2CSQQYdm2OobLDjIwFVpxg+LOitcFMlSu
OMTPhxBnQNeIzHX8obGU9Ac6xXfDB8NGSoNxF5Ld8qo0Dv14miH1S5sZUu34VvZHAt5xXMYdJdQf
eQhVaOiPfdJAaP1m5cBlR8drSXH596WjikR0CfzV8CvTa3CwWzjEL62TgAVoj3iN2PVZe4Y6stUU
AjX8duJs212H48h6D4pa3uHVw8swpmusVTE4xnf69Kzqo5w8pN2tgy25XUNICYHcK2N/yOhqetoX
4Q2sO6m+EVulKzDxA2TBnWwjagHUmo67YMc2qwmWWPwqgWi0g4pSRHMu71h6kLS1zh0R0wGowbBI
nKg5se7y0JTmhYX2Tm7Mdpjhdaa+jSRtmJMnezwBMYjJSBP2z9+8DU2Yg0NyjvRvYBpJHqa/PZDp
DLUXaEad97i2cwhQYKSMJomEXSQK6CQUNNqIdxgZTe/WADBqF7EAGxGse6hxg4nArDdSGepJC4Bs
PnUzYIR0MHA/kX4WIK3oxQArslzGkoZoV7N64PQlAtAnxY2UZD54lucZaslACKe9Kyn+og7FKAYC
5tMDkfX3w3Tidi19WigG0xAL7R9FwT4JQPsSYvCIN+DNuloQJ+cLW53yRatKvUD/eFyJISFX3zMk
CGiWj648+fPDj9MPTQ8YSQ/daRZuaZ0q0ufnilv4PI+vXDeJLjL9bKn3A0nNEAgrtn0K4X5LrMuu
9MvuosK7SFfUrjVN0JuT5sjWnTzwzArITMouVP5Jxonbz+OoSFhWotJFj4jo+jUn+P2YVa84k6fg
xgjZOp7FNvm0V9ICrbiAlQ0TNonwDCmqwpOIZI6LxMdNKP9e1C6hAA5OkvZiIk5TbfKRyjLEos72
m+EV6zrZuA72oVPeUuWjslFd764jqbUJfImSALq71DaaIE2853Nv3N1HdCwgKoEkLhxkgxHWr3Af
wIwCnpbuMdJj/FFofpQ8ezUcK//+QgBxb074ONiNhy0H5QoJA/r0cyELo4YxpU3yhGwn/CfcEaBd
TFnSb5Ajo9HhDJSnB99VUKeRHdLifgmoz3UjkBDjJyYWrbsttftyK2se+ycCxdWvIUMjPkvyywTM
ufbK6KxhVtCuSiwPEkFBelJnLA5xw9B0FRCG47G8v2l3/zEeItN/6jhkAJimw48SMWDQJg3kMwp3
PrNqPrNPyZ+k0RGuFU2+nNGQkvw75Fcka2Ru63Jr3sMixzMjaOswgdcBD4e00Qd/uFNP+KRVb9FF
/6wxxtRFs1h66+4+e/qAAgDSiKLmvMRxpf/V0QN83kDXLu03FWQ9pMLKi9ChAg1jLQnJNeGDDSHs
IezQUYYgAV6s6MqShkT0Pm3HyHZPisHp5t7TfdjMI3ZcW704o63Q/GjvWH6+tP861RnfFtv2YGxG
kVfBn0bGjcU+w/VplR2Ud+0d390JWaf5F9yFDR1cEbEhxDPaqhmqf0PIyt0geXpjOmxafv7nv2sB
6mHm+2wLsqjrCsO1ZsHMkVF/+OS3GGKzvlN2S1kAVsCKAS9v5ougPRZXqlOU4ABdlwG29/vsi+x7
PNoAjGGkvbPeJDDOUzc/VCdUVnd0TNP3R7alOgyPmlRPlOe5a3cBS5IMn25hiS+euVImsl6a8cGM
xB1OcA4cOypKeelkv4sFtXWCa/gmcKortDbk19Z2LNtVFn7+DiCJ4v5iD2ent/zHlY/oqrUa9t/k
EsgxzDZ1AbeB6EIoEqcXet7GdqJ7qQksEsRAe76OqduuoddRbNZpwRAMnSgwq9doF2MXl0PclEOO
dqc6Pnjsr3JFb//+WjxWlMTQ4bm7pC7jk/oJOiBTs330HC/bmzgZhIrOpHNayH7ZDla3Xe4qiF9M
5m5V37IbwB7yHJIR0iItcnpgGvXsUXeg+kRDmt60deKEuIOUZijO5R7CAdSU6QoDKIo1jwUdeZEX
g9Ab4Q7YDydxSBq08wp9ATDmEI9Kp6sgxY6yMzYBI9EQ5xD9kO13ZSBqKEQK4GIgnFDzs5GyIFBC
BoZWIwQnM4BxN9J9RXr6CWLHSdA7pnxBM9eT8ClVXCsRsRq9DEYfuWpxss7yYSgIngCwlcSgW4yD
XmFZ9Bso8epFpVoOAT7dLn4Xt6eyWgh/mXX0ytB6Pj9aqEzd7j47nLmueugKA6mCHs4AKQAIgFX6
ZreiNsKnYa96w6Nv/mF1JucDN06LgkiK7sjvNAtsTL2Aj6qcOpZCCJ3Vu9yfEHuUwRv5PbitcS05
bF8ds+Kb3JTWiKjplWdqF/E1AqXVU1NHF2slQqY/1eE+2kFRYgsgZc3TEypIiX1WSeK+Fqf7nk9O
ZId6jwpeR6a/jwR5vyuNHWHWohcbIDgG4iK4o1274Xoy3Yf5+S/OfRqyvRFwx7NpxWYATMHWVwN+
1UAeNsxl2m/tfJbQcDACHvE8bpRbcZBf6NjRlkCdghaFKLnIHvMBMQ9DDExRYAK1h97pC1QXulZU
A+4Vk4kM9MLxKX48KjGdJjhBU2AN/xAQmLU9RZ/6ozy02CB9wWp6TF7D3IDFf360bCpuBM2DWnQa
B5N20NQbwEK4P+Y/lBSs12LaD/IHvfrpzJ2o7LfU2hb9h3nfD7RVUwfWuZWdSviymp+gK6ih4IQZ
y4ES2p3QgFj8W53er1qyoq8aASejsSb5mgofju2yW8pP61vjARW7x88E1FGSljEoQUdKqSxchxH8
A6YhM4IlGvMUoJ2c1+5TShxpoPmZQGVpWJWOVGLn+ELV/xn/ytmx0vcpzsTahZD02WHpxvAybeYh
UgLGWh1fDOsURZscsYGISPCQY90A2staEr8EDH6WvM/IBT+VbAH0CM3rVKcbHCQsyK2JMzTaVAjZ
me6TrO1J7FKeY+NARDJB6LDFySt3T8p82hs9/UbGy3x+Wq5qrJ5Ug6lrxD2m1vpOsV6SbK9FHa6g
GykOMlFTRrrbaSmvV2tKzBQr6NWUkJb5qZr8dCwWyfjyoPKsXdR0ozTCC5f30zgmy6BenToxw0OC
zSsPL62wu2UeJ3O6YuNJHs6so89QAcfYJmbrPBlW9ZPA/JbJZ31xrXmrWZ4fjK45+feMUXvBOFD+
eq669lJrwZxSy4rDsXO0MpimN6M/zpQDzWOenzK0BLK3fiQ1AT8LIhuXBgAyNWnRu4b7MHY6qOer
gS4Fur63Hqc+CawkpiRM9oirLGYqOyK+qcZ4xmfw2MhD5rtK9ay7F1VBle3pIJv6u9kfRmXTSSsE
Zrp/8BeQNdqJLGegi436KQsuVdas+9s0iUy6gF602sHm8G2UBSkRpqj11Rs9XvN87MwnV0G14Pk8
jOk3fTIgkzNuCbqH/krRvcTvJjVkoigkGQqwKZQjQcDQJ4Ca1P9oZ9V+M0Ecmy06O1AtqGDxBJgX
qwVxdIpAEhMm2/B8NR7xuNOHgPJUatFIGHbFEFT9h4KXw5kp0czXsjRWj/hicR0DUYjHXFFRJNtI
HR4+Au40QOwGXYzVYy0i4uNDuySKN4LQ+Lx7j9fm/s88NtTiKG4zsp4EExbeI0xSVAiyk2WeWCY5
tFW/P5Kf5/CSfiraAZQgyzBsF+mlT10WHmozXxE9n3DQPTk66ALiShVhOvblCY4tjWAIpRQLW3ex
nkuxo8Vvyhl83/0Lfjz9t3oDfRGZHDiDsFdP2mIHj9Se9zVm4fvFK73U7rYAYxO5gjOO1oQdwLF7
SbYl3eIrLoz0MjrZNXlyzSsy5w5Wncx9+mC0Rv3FYy0BTJnDoflq8Z6jDUKk13Bz3h/dbrofOlCg
jemyqRvzjr2gJAQphAbsoghpGLEBkBlpJ4Q9EvBTUHRLqCLbstqcamP9hBB9RUYETTiyOVJiZZ+R
diSuWCvb7QgOCzBoUb4W43piySd2fCqeCrPq6UB1QcanHJ2CPVwYAfsUSicKmxm9yqWekMjDyGLF
Vna5dSJISrQ9iAx1AqKyeisA37Hql3SXl6MUENdF0irNNqRrielSmGffrNkfTJQs+qOZfFTgKSDs
A+mcVvbLmO4XNT7BqHThAx2aF7kJ2FFoJyuGR/FXO4G8IWC771VyWFSl8hDgZ4SXUrWt+v3dFAIm
ydUuQhAyKX3t/C9ocPhUSF1ELlw6+KrJRTKFR55EAanqvfa5aKCOQOmoopChijxteCMMotlJrRel
j3ZxAEcCw3rxabX7cgbz6LPkRsNbmZ2aciuao7UTmQ74SrkMnhV4Pn8a2aS8jGZJQrP4JgO/VLB8
ab6I84bcB80FNqsCTI/q4Yx4warFLXcOATYMc9BF7wo3Ua9wC0QABN8llLkeTi25gDMmHaWfpdFt
Y8UfkZjF8jdag0YFdsZdkl+6IdSAaubeSNhUImVuwXfDt7qFDQZmt1AEk6jHEHBBizDePAxqF7Th
e4OCDSZ6QTcewH4ActWsS6MpS/kbNGaP5XOLbBPUYJIbCc+XM616bfFC8EsgDDWfvVnTKpxW0Wop
d10Mk8yE29DehvEzFm1+8KrZxcakHsW37DKbgfILh19LaDkX0uMng239eKvSH63hgX9OrFQLOyL8
PvPfJBMUxhUwGErolWvUvsrK/ogA8igwU+ips3c8UZDX6DIsIDInIP3SN/AduagLxoyqQKc5VHpk
BqO5TV4Z8NQTxtGnKTbcDyoCHqbbaPumOBOTVQJPQD5H4aBJVnRJyYweKnMJsTUVBBNKeLpQEVTZ
Rh2NlunH4rEbTYYxJQN0zYnqAuUO6q//tcPfhAKDeKdJxjR1x7FQ/cZUvAbqW5d8LEhu7Z5Nqd22
C3tVqsRFiIPGBF3HsnkXUCS2hyn5mHseiZfgRqzvZtrZUnGOH7ghWm6kvA5saGzgrLydQ390sk60
cTXjM82OWe1WgPMs70EQcq/dBmU6rwBHn/mQKaiVoEPH5m+haQAy0079UbwOaq7OOsFWCRFtCFl4
p+aSlWFprtMkGKFe1OO/GJ2crykGoNrvftnicwTvMVEbdjVA4FEcHbx8trKg4PW/QCXY55/oPY1D
WGL1KRQ2jc9n+1n+qaY88q+7sWtoLFaiRVUMu1I/0KvjGCrZX2Ws2t6jE1jnu0595bILZYMEX0VY
ZDXv7FVmuhk6FMyBB+KrUTmUCpUvM/W5H+QwrRYO6i0dQk5LGk69tW2q7QxIwlwPOlES+jvymeYo
RIjJ16Zt1FHcfX+MJ3M4xYYJ7QX4a/yL0CtFJxxojPnbjLGY/hDhFDbcEG7AAWVOHX0sqFzMoyCt
hJP9ko5UbjclIixwIFm6IodrHCFRQDdBlrrKPLUa6TZyt2mryJxejTSDxLOYooJIeaeyK7UJQnbw
brH9TmgdLvrjWNOwpG5VoCXSSQoG66DZdbzQB4Cd8W/bXvL5O+dI0/CjjW8FvjW8626fKrZtEQGt
GfRgoskBchbcBNS5+bmIPnRCOjiqIqLKNjKNnWdHxhok98BOAlrEk7Hjrv0J3bj9a/Q132xU/nz1
h9ZB5kb2y3MIxjviJ1VATbbCr31cRWWQefG81YePUWiWlwfFxq5ppSqeXHkIuSBSzVueRbU2vob8
NCZBWQWUBRQk9fA4WCmzc8ElGESl7RlfF5r0l9WC7uAtJ00HKtUD46VPXcrnx+nEUamDLFtcrIk3
J3MdQwNWAqdCkFLoRX1YdJzcHDA1BqgoVfYkaX6+mX8JNEaXRqU8CkkuBhx4YP3QqnAWGA1F5Rl0
f7SMAnhxxcybcRKUdEhSZmAekjOn5LbNcYFExr8pXAxeXuxwRyIOZ9/70ZB1MNiWqLE7VMspcqDk
s6KSfZdeiEVTl9iTVSH3OnDvSn6Sk2BarvtWWq4TyiK/U3aTEbOBNmw5c/OqNq8yNK/4wnJETaXX
9gOEMXkIaE2qBLX5WqE7R68EOFaxoVtGhQigB9bfeNiCln9i4Fgh/EZ7PyTJWKBjiw8V2Mrh2yhY
oQ9pc2to9ELjYfanztMgE6E6pjNtj09yh3QPFGRKAeiRfAcjOzxoKIuwGJg+Z4JoNxJ6OqOYxNHc
p+w7TebwH4VLyjr9T7+j4NOVSPVuM9aekux5obiPkzpgQ/g2VmcKqzOBWlmcpAftRfxH/epEScdD
TjIoLzMJ/cOl1tUg71khjVr5j09Qpq/tRbxUfC9sDv4Xz36gET4ccocvT/wRhxFinuJ9FEb5SXF6
uLlDYfXhthcKvS7wD09fAc5fKfwpHUwieVPq/v/19IVgu0J9l5Zm+zKrSJ6X23sYh8LHTPyd8Z34
9z2c143wTTB9fZ0jZ1uKP1v1T7Y+D2u+ZCTP9bWCnL3t0ya90d5EdeUscw7iGjMPtVHKXIJpJthq
/wvgUtoT4qsNriDs9ZTKf55Q+twu8meYFW8Ub8VHCiPAGP31GIJifo1Dczf7MoZ5Om7P6OdzQzKG
XMXNwqWbYwOR9BAMYLKhFuLrq/5mU2YUpz7+6j6nu032eUirDl1/xN0FwOS5F6L+wHY27aH26iMB
Ib/YKw7MH09maz6y/2UfNYKjlCtdgB41beYupKbALUKGhSunGL8uQ7o5eIJgdx6gV8hdmV3NU1CR
R8QEnbD7/hESRg9rId3/CCM/R3as2RZhCiKTG4QCblidGh/RXs8+gGAIH2GKbpnwmYCOF1JkEsIO
iPGy7yCAJ+RgB/7+f/QAjMNQoEZYLveovmHJ8DPV64jtUgwFnghV/Y6GWTAc2mNFsdEV50sxwBvf
6qPm0XcuQzb5BU9R/MnCFB9GHj4Ov1Cig84T3guUjo8kayuSgzVNJOjKtE991a9DcbtUlwiXx93w
KKY1YUjIxYmIl2zOkx0A6IQJaOxchS4xfEI8D8Rzm1hcGQYM5gkVYghZLAeMCiGkT48daegEwAWj
Z4YFyf/ZRLhGCprexNvZbrEIQ2FhLWZPA46RGVAzzkGg8LzL0Hisciwde3jX0lvs9/gZxlgSlCFm
IDojLOc2LJzqrG07pKgb7xHSiTLWsLx5Jsjyhdo77vF+gaEF1B0h5RGKEQtf/9RTo81R/SYcwdvB
RKxa/I1MSwg1ZwjwhmCdJjHcRr4BEx+s4lPeIOVJsQWxamT7YXpd8AjkdjJLGYI8PNRvc2wHUorD
fwMOKgerAXKsAXK5Z+Y39AbuEjIpKIwsXMDMDBfSvXXF2Be63yQLKBVOIHSNq8TSYP/5KPBTHwWH
bfcbfyXQTj8ZaZ/9uKwv2pa1wYVQxbQWpgdijaBp+rduUPhhjQC3xsREDvVvfgnJuwUeQHZ0U9bD
bxLiycPW54ACCWMI8gq/E2p5sCOR0AM1CDkd1SIx1C1fo5hbheZVUCvET6dfDVW+AmY9DHWXhpML
oR4CYtDzAjE3+CT+sIzSIhzWRBxEpjwWlkaUu9G3F1LVUwBQinMWK4Bgr+JwwmcX3AVx4Mh/vkT+
QnDkqlD55bAe4nucWhMu3mDmGOhtaZxMvNf86u8+FuETxT/h/SKuAW7Qn2qgZ4di/WXNQqGqYPoa
v9R4qy392TUnJ66PY+KCIm7Bg5MukH8RAjALvnuE6N5q6/aGmC3CbcZa3Arz++/44kYwQsQYUZGa
6vF2RmvJWWSoJhbSDs5NuRf3SNw/YhsiDfJwcdaRL0QKn7xX3ERIANsFsnCUUA5/d967n+tbxbAV
PxMHSPm/uBT6T39PB1cM1mBP5+Xi+YiTEcZA6DAKWxlhpWb5Ty4K0bFfznrLVQpBCbQOye/xXYlu
WJDc/YSMGVcpCz0gIX64+BTGBNFNZSSKL9jnLGASr2BuoaGIqCItIFwyuSliAPHR/JTaIivFhAzO
n6SimC1ruhfC10M46YgDIdguWMx8ocEiphkJEG4GqCTDufob5GLmCX8D8QLxBXyJSJ8WC4CXf0KR
J9nGdCGFc0woRJ7SbYKbEfpGyBhJWJL8WUr9fZqNJog4aYr6e6G8w2/4nqFGSYIz7Jhff+cc7cTR
BNWYIxCXB2hDinMWpjIUVbgRgpWdowmEkhI6OzXHE0JPNXJQwl5OqCKx7vM9W1cuQFtCSUaQsoX5
inAkY70E+SyWfjgX//+Y3IwpC4BUxtJc/A4wMsMfkfk/Mre4XG4i09A84H7Co67AypNb/w1axk13
67dUp/LVHV3PyC+Xo2MhCCIGlcXQaBjbTWjwyEE+sCEwLFCg5OriX+WTUiHqMPDMxTigdyU8faIb
qi3/aupP8CG4UUJ/Br0rYW8koN/cuP8fH49C//dHVse4RKja87T+ibss7hjHR9fzLlpa+iH9Gxti
/ovTF6uKuJi/Oy6e2p8MFZDzBXqe4itlDWJgwetd/z1WIPdroaL0N5T8yT5Siop/KWgiKUTlRMjw
g/C2afv5f49tEoqrYsJiYQQP72/RoPj63BoTawaLQRgHLCM9KqRiHgkpU6G7oaztg7jFBRpP/58l
58nWy4xnn39ukTUWEw9PMx/0zXnwc6D0OmoZD+8lClFUCe9r2zM9MUPFxyjrCO2u3DEpdTIlGKri
aoR06ALVUy6Q9mT3txhxqeJDxSAsmQqMIJ7HJD5crHkGj1QcUTxGFGFqljiDRUYTzHd8xjgrcnnO
u+L+in2jgv2WsC6JUwUos0ed9u+axHpebWmO3fmRsu7lxk3HjXwQulYLH320v8kpJo0YCuLv5jtB
7erB/WEhDKFuhroHaPfvKZJ+lvsm7LcwEvkJ/6iQvUOEcC2uP94L3R3G2pbSh3B5E8JZ4vqEg4+y
RkIVhUVGYrGdr+IcxWsBt3NnOG8A4yyFyhrTLpYRsRwRAYkCKdgQ7hyXy/PlRwyvYV19q9yw6Lbw
ox+gmO4/Kglblp+/F1ch80ScWxzoTA0WW0/I/tie6ohrWbhiyizcYU8X70hn56w6qDoS3QjBQDpA
yPWhJituqsHNFNsKDB5xp8W9/Fv5xHohBcpnuzaF2BHjv0O4zWZtEXZHKqvFg4EgHl7MRwl5GXR0
kX7J0aHB/JkPF3NWDL7ndg4blHOewf8bt45yUIZ5tJAzaP37Gjjd8XFArSe4G8dxowa1X2CHXp9a
Ub5wTHqElwxsAzT0xJnvwB7gfqOYv8LHW5eciQBmNbCUJbCvk+eqcFAhhS7mGqXYpusl1b/i0o2+
hFPPxZQ2qu3JYDcOM/CogEpQtAhQ7axB/ecQm1eaO4dyQsEsrNeq05XuQxVCo19wgmAZeQ+KnhdQ
BESXqAKUbob24kdUIJe4balhZCsDwLvXSM5ifCk/4ffWw9nWVvN2vDuQEoefibr3a1l5ITAOJK3d
BIn8BiXFZbbuIy+Skc4p2SHJLbbo3Ux7622gCr1CtulOJXVp5iuNCqa7eIPqCqXj+Y8Gwh3TFLRW
wciiFokLPIDGcLg90ZOkOKsTvU0341eHwd/DrYp8ixeI3l7R7tq93F1leEZwy7XHWusQmB43i8LP
R+davqmAhZFouplW+FABlaFIQ+lsD02skfdIGxQ0hpZDzMCqIlpCS6gcO20tX3XqWv1Wv6L+TD1l
fI381rYEl7iiZDuvdp+TaxIYXnlHfOJNxro8tzJ6ABKNTJYFRBIjCEPyjvaulbGEst5B2ULWQejt
03hxTAQEqVUb5PloC9tL9Ork7yl7h61VYrosDjJRXGCiMWfsS4/yZruVla0WuWP1MqxmI1pC8UW1
/Kqbgb10OCOWwdm5Y0DlQss1/MHYZLfuV/3GE8FhKrNA+bTRx2sfw/5AzbLEqE+wKvgbhWQZOKgB
EbjzTc2ttslLVB5pfKSYhVLLpaeGbjVZWOxqfo+8Ynvmbc3VmCgt+5LyryfVRWdqDTigt/EE0a59
TkHVs1FLNW8m6VxZfxXfErRr6lRJDDwZh9thrb80XCTqZTVQE5aphy898dUdoSzcHazEBBbBdrDL
RYVSPzVsAedupD5P5Ri0B2QQBKtKmHxA0rRP9O9N2KOofjeb6PkLUoDN24wCFFHZQqtu13We/q8y
tigUdyc1FOwlJJpTJpSLeo36z06OhCQI0gnVxCG7ysjC0BMAHtMjkusBf6HRnZ0W0Bn4wPhj7Gki
g82ygKyj4VwBxgCyS9d6dqr7N4U4/Th3O9S0mk1Ht2NZfgFsi1ZPGfkYS1/LxbaXPaXzEnwWdGwF
6ne9f6HcbLYHU8NTw8uHf/TE7mijAwJKYNsCZrrQpAd0INR26Lqg4QITbapo+NzIz8rt3JIerpT7
4QQ8EnAa6auKrj/xDQyIGfoHh6KNmN2BbTrDsu9d44wt8XMfraoe32lU/RCsps3XEywUXGCNFQ7S
QjB7qRhXoD6oky6JjeAR47+M4BMlZJIw0gw1aG1zldGYojpunZX5y+GTOIexEOFTEv9Qwqm/uu7I
bXzXsap+p8aEzo3pUn3FVgosdu3jhxOdcTqiGssvoHBQnCXapNmoirQUZRxgIjK+2FK2YjU//p5O
cvQLGgEDwOkvaQ9oJYP4TJ3orPchVdlSOzx8/ePhp+nmHy3vofZ/k1fwBKeThQ8C1VgnpmHM2Z3g
Ctmpaz/xBuEofCqvqrhgVSPHQywIzttj9y8w+h8cw1Njk0qS84x/JjxXixqUTLWKuf5iOKW03ZIM
UOzTtUXIhja/eqdj1vMKyAhPVBD7fmkipfHASFX+j6Yz21JU6bbwCx3HUEDAW4JOsAMV0RuHpg2K
CjYI+PT/F7XH2VZl5TZNGwgiVsw1Gxb0L50c9EAwVTK8Hl7XD3rOoPNcvnJQsYcW5e3odPMGr8qp
cpKE0O4ULzI2dBMvB8RMIL1f4GQFu9/XHdtH9bqlsZlcXHaiSn18G3CAS0rfLZygM4nO5i/uQhro
5guYBVkE4rzl6S6AorlNa3r7IjWxaMSHGQh/otw+AOh24Shu1TvLVZBFj/u+zEO6sLsDiN2nNr33
J+yuSMrR7l4+NyEZKz7If98jlKEj9x4mPaLcUfaytzk54zr2oqDy4cYQsQJBN5/3+BAlG3Y4IPKz
QLt9zhP9Pg7f2o6HMWc8ivh1PHdZTwwIssEzs0gE4ucPK+GAHCTy+yFsC44lGDKL65OXO5fDsJjS
Ne9JdPExnjeUKZfPHA5vZp2uP6+1QiDWx7KHIuFDnQyi/i1+1tUhmKwj+PXo4YSwl8kIsgD/L8hx
QF6pc/UJYovkOYWY3KfDjnEImaq1/Y2r1e9qm0gL8f1L9T0gpu7TvMIbwHRgT0AJMIjIKmTfowvU
Dwsww5WGbdMvoomqs0tfhWe8TG4bxHdG0K5oJAzOhC+h2amejCo76jWLL7gMDRBjU7ELaFcVJAsE
mNsS/cHyw/sr6+Hjxlqc+TTCiC98ddPf7y2CyghAle/aTqErPqiwUMLynH5FzbQ8AuSF9PzoEgbB
Un+d1qWjXmTKcbkkMcC7z7FDypmwr7u7YqnIGnvWD6IhLAyvi3jWeY8uJswblHwpXV0YaiLUVpo2
pC9DX7pbOr1qeAbRHefSBgYG7/03Qmt6teRJ/LbRb9xD8xnAZzbf/hfFxqyQ/FEJobYIoq1yoqM1
2Qbnhc5s9Z2oy8wShk4TGXJCdKVXk1m9cZ/hFp+31s3aoc+zii9EQ59jYQT3w+vs1sRkWdvXmEPO
4kDTCEuTFNz+cbeRpwdPMji3NtxOQmb8+0XQSwUJzwHzh5VLr92FncyKZ5U7Y1MivFhWPEvHevTH
29Hg8VeT9gAHDMG3eCUQYFWP+fkqzCGEVwQNQjv8AiU9zx5g9wWdbo0jY/e4Wqp5Yb8QbYlOhHnJ
EK+JHv7t23Bx22fM9cyBM4DCP5VI+gXTzLVlDrKU+WDT++E5c2sciHhoNjgHkKYq4JsOWq7+qJ5d
4Qhg0sfWRR7r1yYsI6ZxtMtOAtLqhkjKaL++xIm0uT9giR8+pTAKcOrEYbdnk8cBn7QONjiXkJ3U
UH2xsrxsALBuoqveRSOewZizNXpixEKP+UUz1cvatLdmvG8FpJWemHxZhp33gusaxwJjdKUKJ5Wr
tBkfBVjo22M4bunQf2ziL5jpsSVZc3UMaAe5eKs66kvWSqo5HKfEphTI35GQdCW7IcCM6zP62NMx
G4yfe5nASmjua5rOh8wri50C+9QY5Tisssv8+d9BcKgLRP1RhLQeyp86riFnbkVDr+43+ixDmkhM
WjIl8KDOmL4xei+hX1KzAEtmIxjQvU/y3XygcWWE1pv44caUI89O6MvYGz4EqSYOHLPDFbnlvGqT
JsM6RRKBmiz4lu5nSTuPufPbn8hmFzuGTM5YPJ2G8zqWJeFvzauvgWkhx+RzYtHslmtlmiNo0LBA
sAIWVoh8L6gyqIW7aXWxTTe39TdR06QdS6UqGLZ0VgLbRb2JpRI1gwZttl/DRjHmGZ43xM3Bi39g
GuU9+hNmoww8ilKIXgaOA9bLCt7Dp2I1Yl3/Gcvs6ek2uC1Xf0pXfnqnFUEGOOQQGOJGcGlpLQkA
ZGSsVFYYmunBuTnlH9S9ueqUCvbMFTYj8favcZxA+7vf3HvHio8mSWTsBSmcvN7kXCzwoTA50fDB
rHp0nRjX4G1X9u8dnxejz+kG2wJJ0Ukxhz9hZEL9+VTndHywXaGjMkNNVi/qr2g2t9eIrkI33eJl
4d7XdwoC4KzsOyxWz1AK8aFOzbo0Da5Q5jHWlSoRig3kfvD9iU9kQrjUsvkTKHu4AzQIYegWvaCE
SIMF5eKaPh7j315BcrHMRH+Ed74ZGSiOCItwfuSM2MVOBel5uRjsGNJKrcYipWdpT3TcWDfJhCDm
qVLApu6vIxjX0j3ejEgXGAyppNlsrVKRBs93bHyEurCXrBP1sCRjTebvkY+CzEHcn7jEwwRBaw2n
Eu9Fs3U+ad/CvN48YVWEVQUQhySkskood2sNtxsUHAmFzLdkYjexKAanefD+wyIhTw3SMjqoAy5Y
ZDxRujk06m/HEy/aho9jF4a/NMbIiICBtElw2pqFeQewhlaxb/O1G7ZWPjV7e4gE8gLuyAX9B7Jk
3xfr0ToHvnE6MGpGNOZuDq1FJ5v0hL/WTbggTICfCTOcruBbAFAUsPAjtJXPWe0NOfIHs2raYWbC
08Aq4CyxSxr9YF2xRw/yBe1L+rYz5NQdnRy8b8QQkKKjZN7uIbMO80U+LB8Omod+cmUrTUsHs4yo
3LTIXKX2wfCes/f0GsChgyf92bwrq5p9IQqTyyItKXGnRkp2gLc7k2yhzz6bDQwfXyT8K74AcoAJ
GPdfF/p2nufDL52ifIQitQOD8QdBBRpd2tjlohn4kImgVARfhe2y+qdH6Q+r//Lj/1xzwx6B68+m
+Uwk9m2phVUuFTIgyRL0Ipth9+i4H8V6oPCsk7eXrT+mv81X92cy2HLMwvw3pZ1yp4hGNuNhtPLD
zA5elbLBrnHQTPqGV9qAJDHcTVTlMi72ske6iNLjrya38W7jh6MRoLamnVvtMU2oKec8GT7GaCKc
wUBpM+xN4dSrJWSXgjp6z77otyaXiGYSUKJo3CIxibbLRohOPO3PxBWtHWarVqUcCZpV38CTiejB
KUkJP7dkfPQSVMrX0jEpgxVx2Tz2/ei+uKx/P8GpetJI3MEBmAzVDSvf2bnOjX19hJWkjvtOF8Y+
5kRE1ejDtp0Yug0vpzKGPRY/cjygH2GG9XAQzaOYQ+DXNfziN0FSosEX3j3XzymlA5PsYxv3rlhS
4DMmbr0wUCF+DIBERuoM5wwm0dfGRPcEn5CNwbV5M7fCWKcX1Fk/vCpfUD0z6mWrP/MlBeYeKftR
8qJ4rdln2tBRYOF0NdJ3sSNCr72C43IvrYdlzlWaHQmiT6n9gtf4dmpJA7bLnyOtf2b9h/fEI8rV
teSMMUrPngRsPA8cXGjfautc2kk/yjPnoo1UZXyeSVcNYrLffn2NP8h+VCFWfPAWeOHjmX8Dr725
8Ccz0u4W29QIkMFwXRpQocEH0+6CvJsQpm9FnhCKAWicbLrxPGdPnI0ytDLEkmTTZoqmW3LQ8MjC
UQn04vVXOJ2wkLFrKR762LpC+8Cq7y7CameiYGRFyeIulhAY6tAhvKo4qyOjdm6M0ucw5N4V5GM0
G63NIZYsAjKvoMBrExMXStgZcI+6MU5MEL+z4HOEBHLbsM+BajWY4c+AmAmHV118ia8A1NpDpCDY
8YHdx09Uo8sagjzIjKS4I/d/ok5s2RRyJ1zZYYb1OuyIGZZ/BMEuUePLyYcND8bTMa0FYKBRHm9f
dOMGc4zc7/3gq1P1gZ9grPa8Blo/MpUpz1EylxN7c/g3xarTAQuKivoKmZoP8ZOPkW2+9B1dPboD
5Hkg2T8ZOPNx4X4cz/MTsys6hAU6CnIdsRjdDuYQJ++cIIxBKSFUajv8T7o9jykex6HrrBkasgPr
Y8yO4ECxueLMITOd+YeCk2sn6KBQ5rJR/Qz5D5GClj6tCGKZIZW6M/P+rAJGp9Dsyn34+vBBbciu
a6Ut4h9umpAPL5Ys/q3sVKsW2Ob2gDCNPxr2nBj/10iafkTOARfFasxmnOIsx43sdbPPQ7bHPSSL
2720HjXtbhZ2zFn6zjZ1b2VWc3judY20ZYzLCGyjVxt8BiPYNZChFB+ZGGCOQACISmlBDUUGl/1K
mA50agedXl3axwgzh8bny5Kk6s0KXLvg4VFDeN1mhkehMydYug41+/1322sY1V6dR+V256XTRM9K
6vHq0VYVTU2pkRn29mmr7MeepywmfwdjRivbmb1RD4kB8EotbmyRdac7LNLuy6/tJz731RrtJg2f
IzBNZZd+oY+euYMw+UzmE2QKfX59YchsqphwX1c9dGWN150Zgqq49LfqRKmDnuniZV3cp0xY29HX
nxk0z/ODtrV+Ah4Mkq6S1RpiBOWROm6QmYDyutjKzGDbV8P7Hx/YZW9g2grlhosBsQ3W6zx0mv0X
+5JCh/V/1kWsu251YMPMRKQDqwyxoIVC94/xgMBgAxBgspGnLGU3B0vSAWDjp8Pa7beW85zW4cdT
gY+mzTiLWqhazOu6yxUlJy1NfGHrzj7Cf8/lBoil3zFDU5KjHUWjqHaRe0GrhH2BodFBl7vpzxG7
kfrptNbZba0IiFCzesRerIgLdppx4/Wc95BcGiQUUrpr5ei9g++4DOavZthjG75qMC73Hpv7MxgQ
X0NVztxB0jDtPPuE7ciMHZvpEBbMOFrhFANtClUZvm2f8ES3bGGTpFAH5PAQl/6ck1DrPLyaF10R
D4nfhM/Mh+XH8ebVUPGpVWeXPvw/+wpCP76wNcs9U8ZJ2NitXCP40KsLVQPUWUEI7/KzfIn874qr
n3d6eNcxfhA839vPlkghEL8S8C4oxqA44B6nwL32nouLfihmrArwmPYP740lEeyJ8JzeK58tHs+n
OCrW8NIGtFpd8imbgrOLtIHUhhXyV2aywr3WPqRRTZtu4xPMRmgLmo3Yad3HDkmArOPmF93hn6wK
SKnkDG7w3CG2iFyEQTCw2e0U2jJ4o73kQ3FZKy76i/6aPUr02FAqQxCYG+uTFL26YFTEBWOagCnJ
gyZ9/4TJcTmFhlYGAaiZJlkXiIHQ3G1qYnMg5j4CZlbl5hr3IJNciAEsQPHec0hb2CkueOu8KINX
4zznIH7AqtvJxUVC21pzfC+Qo6OzoaUSQAvew1jgIZgCQGMnaapE6paxN2BiEp8/KOGs35x5uqr5
Cm77oWWf6RYrNB1c47clMB+EB6vgUIYodfI5m9KLe7p6rPzduCCRe4B+yEO8jnxZFDhK1gu83/oA
hUOKHTrTaNjO8Pc8l+LeoSEI3AAUhtCgJ9D9XlyWAPqi0s3wQrEJaEwpdzvygnwyQvnEMxc2GUN0
xfCZnGT4IeQeQ4naCgyx5brMHMUf4EyO5gbGzNvHg11dsGm5ovX3URQBLl2RW455vnvr99AXZ4QN
L5TxlfqHEAG3Cro0gwGgHt5NSumyJXDxBnob4iaYYK0NMcl+z6p5B26w/Q5JDvF/f7jDBLfs72Xb
bwefUczF9HtYtrOWOXHKYUMprftk/0lMC2LWnfRCAHnpS3XGD9T9ThiEiM2fYzOFY6Q6JuuH3rq/
5f+du/VgYL6yL9O5bg+EIUy+mjYm9wICMEvTf38vAo/Wfz+hgyM+IQUtzvqXcbnqsGCIjpN7OXwj
rbHxlA8xoJ5Aw9/LGBrJLOCqHkjnTbZH4HqQc8ieG8nbJQGOchq3IT60cr4k/H1GwHXDc3gOFfgx
VcT1ZUtC1ZnGjkNFx63l1nPl1x8dyf/+yq7kf7dmhOnq5L9HyEdtvQtaOE9+26Ob2HMbu5h8R419
nxSTBqs7M2hsmR9KYiZf8bKz5L8uqgK+MSwKfftl96Y4XIxrtnjsSXnONpGUr38t1HJY8T/y+WXv
vN6dfV6Q9M6kiFX3s+g6GB87mtAT9nn03zQBGERXERdoF2twvl653aAcAHOBgFvHjnPs7YnEEHRx
bfR3giWb5QKAjw7d29pMzQBYwerZbFThM3AY3Jpj+BqxD2Ev88XCSGSPqOaEUHXhWPQLmiGKSTJK
3jfvgjN8AO0VoJemXhFfS/su0yxUX93/+h6JnMDkghKE89yw2sMjZQysUJOKD4w3Ngdw/LRV19f3
SpjbgNICnx+Luoe/L9xKbx7wOLR1GKSClZXfa4cfwVQJjQnC2xw3TAwljLWkSUowH6jK/Y8AKRmX
xG2zkJbJdde0Vuviuu1W9mp2/GKGAjVRDLjNjvjZcKxQ1AnZoCV5kTO6DcgqFfIv7aCwHvdJG8wd
I6SZS0NX5/59331be6og5xwBgS1p6S7LeRE9ML3/zgkDkSnN7jR39ospJk1uFV2sKd9NM7GffmEX
SVqc7Ik/YzkOZXN668l7fzb6R1vjxWWGIkJVzjFYmwUB4t9p+1nH4/Fv9SevJhKoBQ4H4ojpkjhz
mLmeOdx3PpH8Qc4leLxZMzAMbrrFR5fnoeHky4fRc2EoyPNDHrS115w9xYEFDsOtwvT+vxvwN7bo
cijLoV07iMnt/1gcXxL9yhHRAP+GOgRjHkfnOmRvifwQmyxbjnbi7hw88xnr/10D8jqQIXgf+/f3
deUl+3TAssgIhyyYogMm4E/6wGOYJjACF2yYxG1o/mNtbb2aC++/6/UzhPq2Y86Pyxly2fgxe3F9
3GZjSej64tr7HcnvXsP75ANhg2BjGBGSDrMdm+P+1OSrOVYhZajTz5+20TaPFFqD4lPzdyPQc2TT
CIRVgn4S5v7XsPMnyRJd8U4kGU8eCzkF/Dc3gCerTYh1IXAR4ZZbZgHTeyzkoUpbERbWeP8We3xM
rHPYd6fT/Z4Mn2PGmaUZynFeqP5i8RbTIc2ff6f1Zq0Qy9sjtsicOXR61Iwm28mSyRZxmbVjmcV3
VgfR+u8maZ+KrUNl7XhbSKq3SWsbweDU8Yzg67BGLRrnlciyV94UmJKae4Mk2tpUcG6PsPaGRzVy
8ATP6DU3wtc0+5PkCdV+2FdXDimcafAtuO2xSBiyB2CSNofa+r/Jmq9jDOmtoRxYlKPc9kyAHugg
GW1DWkVtoEB/GviSO9T1kKpDVNGjyjEjtgmEscJqYY6EY+Rks8aWN2z6mJHxD6WdL+frS3iPCSHp
Qx3EcX6XLbdO385Q4LdE+lxH/Tnp14lCvMR5B1kH5PqrijzhpdmGlXCF4fwLY5rNquQeA3YM5ucd
/YqoOqGeG3EX6yz+7kywXfyexTUt0ypIANj0yRnb6BA8RZv4BGWHChEx4nvBHthO8A8lj9iTszlt
79/8Vflt6ZHYXZJqMHAM6J+mwPwSqgKcHizvMWO5UbXBgwA3lW47NXWx/0MpKi3/FajXuMWsaLiD
gMRd/F+s9nCB/DO8DwgrIACSX7AL7zp9LrsQUgQxUncQiVuomEAhNLNt3FcmjX+5udrLLm8B2yDy
L1LQhQsTX/JetJi5f62MwXjApipfv3Srl5jpI550OW8LHfwAH1IHzOACzb22s47TVQVG5qj0iJun
uUQz5MzHcPmmZ4gn8AwgDX0ExgvDCEhu9l/YzRFvJmOSgarE2kKNsypRS0zFbPOv78nvXDxOKFOE
zhVv7+/+k0XoS10k8pA3RiDw3erHPWlQVVOAHzpY1Mz0UXdOKg5JR4PxpbB4vDDZUB5uJ2AHcn0I
LMrFEw9fjJmwbWxGna6Iv2irsE7AsAaTY4pf8J2ArV8X91l2weMPbPkvK4xus+2tz4cetA5qxC61
iDLsxZyj2uo4Ga5CvENMK57IFlhP1dWWXdgUORum/JIZAoJAvySB/qam8ASxcyYGBa7LrrPnLD89
PFrsfqwcTM7TX5G+0yLV5u+/bIUNHuPsoBwe+3a9XXxWGSlWzX6RR8aqnL7mylI/IjOEOgTtSNld
0xxmo/+eQKSiiTN5LeBRwRtTBEfYlQVJuWBos55cfOJ4LkIuMPcJE/TpNuxDxpj2hnfYXgvia+G/
FU+RwdqwiDFPiXiBWlbsUCRSeHc1NinjHOwXqxqSEc0jGHvn5RiMANBe5rfe/kdXuydqrp1set8o
cPUeM67RRFVojI21AotrgmFobZIKNnChRV02+ZEjXFGJI3HeVH9bigD4I1hZnXfKx3vC8GFvnokc
WX0HM0m8PMX2bbeG9+l67wZWkZ1zCkuBF0snyd5QE32lwxUTblHlSPt1RpR13dIdxzlSPKDiaG73
rzvAcg13BowM0FUhqXHrgbcdLAcIIx6e0Zk91dFj17nDUEB86DakMlJtAiJA0z61KfEZC/qjeLAd
uXxB4RGxZhTsWOXVHftihOeHzCH4u4OxXO7HmgyMHKv2gZyGbuuKKzW3yDATZVjKjuqQadTG3XWo
kLOWjz7OBdEYDQmnczSWLzAxQilUa4EhNmxOXEggRUcKoaQZWFwbMbvl8QtjWwyZ35PyUM4gtqVw
DAkdZiPYkw0rCMlYbOBiaiNq5hd6fwDWLdLaxS/NH14/rT2VZLoLrUwjwmPMwWm6Gogq/ixq0iTy
YSctD5Qk1PcyWOIL/XtLWtmN/rmzHSoQIijFgAlqaJrVhu/aJa1V6hwNNpi2q2IjHOzfWOoiLB5h
fo6lC8geG6FmiMWtsi9LUO+5IbMcDSI5cfoaY6mFchUNVkPf7AvuL5QQczyci/Brb2Cb0fedZZiV
AsEjmaWygKFBNxbx3gmIAtY9ZWRnUUJts+5JSfXAnExKM9rKXScYABnjLMreo2/TpaaTj0mrGXb3
9dxgiNPDAMxxLkQgp5cFsukRoDWQqXos5oMnDDwcsPBHp2OXRb8jG3mm1DdWhjAMeCasUvgT5Xtl
/ElxTSE4GBk3hx1TbFw0hD4GNb1THCljnGJxIcXj5HzKtzJz5UNYL5ATABHbfMgZfXgiDrMIqd1E
PjCx1vxeNxNFYszQO35QY9+83+GdiS+SgAyIl6jnboTWH14XGmO2QZRrf3CCked2N01PdpKqzP3R
hdvQd0IHjd1xgyn6H3Q6rnyNqMuJjqGeVAugiDh1sW22+uklfM1b/HnoxjXofMF4LRzT36wCDCPQ
u8yBy09sHM+wabGPpFeIuRtlGyeE+x6U0xozOaau7NFpTz2dG/vIgKx3TLELbE8qW91CmVxr5a5A
I9afGCHRRfE7ricYUW3eR8Z/s0JYurvEFGLTO9sNjJDHvbg77QXXBGeo2SVQDTSI4jNiAmY+JDyk
JQ4tackB5FpEMtvKybOdwHt7rUsU4YczW/Y1ISEvMisYFFAQ6CiNSAa52xR7713f1TDm5sBCJV3e
g6urcZm+19W6T7NH+icSxPiZQbu7x0QHQu+c6rAvnG0A+Y7UlB91XXeJY6ZAQDen/YzCoDNlnpqx
VjBRXh8id6qYoClqr1UekBV4vDh09SnNXkIZaxvMxVAqP5F0vGaf7vz9CLJ6Akl02AXm9O5q7Tpf
x2G9SbCDSrR0m+JeJ5/bVdB1b63XpCDaAQEOGJ1UBVp8UyyuMRDP261TTMUw67GpH2YA915+calu
Tties7K5lY6dcPzi/J+WPBA0tg1LNq2TwdFcgVI/0O/hOSp+hqCdFxFUNjTwzPK/0WvSJK+lvqLz
/WTDsVIoGw8V7QquEqp5xSoO57SMQLK/x4693Ztghsvq6qKBreZGQk/vsngkWyBkixkfH6WgSekp
MI6xLOO8Hb8Sx0T5iOP5lpY6PfulunzyQ9QKbJJYpUtpjwxkAjWu33j6C6KC1ayzYz3qB7ddhbKe
2R7mJM2Vfz7DSn8D2vU9qtAlMC81bY7VoKCZoJhQYbCGw6gMdkr5YxuMP/bwQcXflcGZRuPwgehn
My8Yx/6RRYUuDxaiNKuBsjutUxHeDezJYLhJCtGP7w0bQmsDHJ62f2C/NK1yxXJo2TCJ0dJuDZ/X
kvweCkXQX7J6FKKDHCD8fhFCZcI1BFltu4cy9/uXtSSBGqZF2HfsBR+WhlvXbSPbJBJvwqQTjzFr
bkBAgHxxF8ZuywaQ8cd7khlXdLsQJcu3oc+Njbrp4BDLoT/xbzszHGM5gOiJBYv1t3UHDmr0KY2G
uLvOVoSUNDF69r5VpCq9w8KCM0Oo+4TF8rzmMnRGPee8HjB1XqjRAbRIk73spRsgFxtDCrc+qB60
n2kv0nhA9Mx2VMUbUbZCAIRrhP3Hb9QdPSYDjXgdQpEs4kEn2Z66oWaLTCkM4LZ/rHSaHosfJxcB
7xKHmSV0DUL/aOvJGAHrva9XJXgvJlUldf0GohZ9u+9RX6HzpNyM1KUZImc+FkxyqIfB6pEiS5ew
GpICmT5JfsJ6gRQaB2MndY3tyGetE/tbyTf+QWKHXRBNEdWH4ifJlmOmQCZCOAe3dLv8PIeaB6N2
S4SdaAiyZtaF6Y5fKTJkJgjNq08byp4N7EWo2ytaXvTlMfVGq11cXIY0wBcDeNQnxZIUbRIdLARx
UM32/QPRLdPevHCwSwYcTOjyQ0ImQ6h5O2QBKRktKHrH0wGDWXAdZXiQQa3eDabtSWMoJliTdJMM
qOG++e7zo87Bj42YsoP0PRllWTsE49xgb4ctfD+8QVcsA8/ja89OhUXYGuxfa5WksMyFV05D6O09
A2PVYOXM8xYxG2Y4DGvQIL/YPJd5RIKer96t85FS+kXpgXsUkb0UHq6UdyDzGGMmO4/z6Ar//hLw
Kg2Zrnmkrig62CCpeyjInZhUhPS8owvtEUy2an24yO2cFgcWXHsIPjQaoHhmfZs2OEwDfGRgepwZ
vfFzT4uu3TPC/vMrZ4Jn8Rukyk/AQ4/AvLIZagTo8T/29riCUc6fO2j8hVIK6qofnVF+h4PMoSR1
6bnjsWgWALLgmEEE/7lPZqAtewVx9l/Ef3vkHi0Q0rE9VEDy7I+rw9uQwgvjNWQZZtcLAII8jj1U
TcsXv0lyItBh9dZb57J/GA4x1YTOQ6RrIMQF3bcPVMtLuNrBgEkHjRxoyPt7JKrH9icfcTl3wLRf
TvFXrfEmNBevQPZyCEk+Q8ow7fust2t+DrVQ4zXoEzun/PB9u9v0NkHWe/YuW+u6u8qkqWEfvJLV
MbPbRfG2H4AcJ67FW2jOf5Ma7y28K6e14T8zGyYiPqJ0FLAyo09LkaQXNkrl7p7SiH4vYDttca6O
z/pLnjvFwNYtiSMTxg0WNMZEVna4Hlpq6jUrZK67SrJHXhDzP1vNysM6QcnC8DYqS4+obmltYHSW
xz8qnBOKlQ41InF8qKYgrByrkKkQC5y+jMRmgsn3xQpCA5ERlCaUR/zWYK5NdJj5sty6Mm8t+lga
0tQZN0fNxyshuS8UuxoRTFCxIWa+pOVKb7KrYKTnX6T5tdBAaGaY7xWYfZGEQECDUOifsP3ACN+Q
zJw+AmJawuhD2MsvfrPznkrscqrA8eGYox9bvGaPs01tRHzUhO3ouLNv5lsvTwZEfKuzYj84SHc9
Gbx+HTMi+IhA73ztepCCqhNVS4EMfXIOc99g/xZqy8+sHrcUJDY1WzvWj5ROEcHbIwJM5gVcYlom
zFEck9VtOThUGIGtz7DkYL1AqEGZckGcwdHhgD5XIO6u7mfhIPoGg2Vv0wSdMZbKdEYY6uCTG6Z9
2O/TLlXU+htBJvZzaozMJ8rWZi4fMtp9ZfSefaTvbjGn/p+0o0fyhT5QSTgBIuVnp6XdlJVOk5cx
1+kfrEWonlhMy9Yqxswc9bm+rlMIDCynQBSvMSshbvNmacN8xA6Yyb0myg+WryTUPY4VHm5/6pGB
yMiHWEvPmfvpOy5p2mD1/kJtxJ73HusenXhgO67eEm5SRlKuYBJoT9hKYF94T1CRs7PnA59+qTY+
00AKvnKH+E0KaPx23ZVmJqBDNNgY1JR4GHV6LRgxfQ27wYhL0N6nqO/43/R9YjDgrqcQmalYzF84
5ozYECxIts+JaBmpC2qV+47cmflvqm30CIRqjw9ULy1Zdns0r0XK9UOpQz7sb75d1pZ/CqMQ1Ur6
su9WGASZVVlReEgKsGbwZgkJL6Ydi+8XHDL74qjh4mzFlJXWAlcwsLqnWEBndFweseDBRGkBJvUB
u/fQfR1QvEVjxYWI+TV5u3v8+mJ4tobyTnYAcP2GYCMS3Y9jLz7Gx8yO4+Px4sXebMaU5HlP24rj
eDaLvT9vfeRBvwkQvNcRzFhxPOTdLC5W3HFinla+h8WC97vfy2zhnhU3FgA6KOB0Iz/nfrrZTxeb
DQFq1mYjnbVowVhpqnnpZpxKBFEBQ+QH4AvOWPZdfu6Gn/CMm/HAkppNCTJCdLJboGUegdMEqNNA
/g6D/kIfJJCPA7OFfDrlXglKPa3p25qqdjnllXDtstLQTkJIRBPab7flTbA/C+eYQkL6PlT4++dW
mPO2JIydqlZSi7AW0dmOTgnWsWhxyuEmHesenL60Fn2LE2ZY4fguf2qn4/Rry1aRMdcxO+AxTFkv
m3V82nOROzrsDuQZlW9TfsIXLS9siPns/OvpY9YE3iP7uYijcrfSBHoJD5UdMfm5QI742tibrtiM
a0d+dtlxkP8W/FWCzWavIcAa/PepOTdAB+DTnHA5lPZ7eQfD4eou9nvKQEaF5HL8QgaKPow5tUP+
MDq4j5/xi7En2w50o/itxZQvw8b6k3d8/cJrwqEcMRI+kwf27SQcidSwrkM+uMq7T9gTW2klOI7R
wbAjbA3HqHpXhH1YfDSOdJiEF0iTEL//fTykgiLl8Cfhy02jyOeiLcU84+RcraUqloW9m2CAPTlc
rZe1nExKK5gsWcLtJc0nnweeHuKUOS1UQz+z+P95GB6i2kJZIp8tONFYjkJavjwhOhYVyXWNVvWg
A0eXtu6EoL28LcVDqMcnqHgjUciv+EkYYtY57M2zIV3s5m+7UTC1ePvgBn5kwwS0kfXcxInX8qOI
dr3AVDlmo+VggfUP/aclMII2C3fXhnW5etvr1ZrkWxvWsaPziCx+WBMQI26e7BasV87brt3R7G+G
/YfnXYQ3Wx1lb+g4G9CGZcMlvoIfevSUoLPYl39NMc/7WFyc/NFh2s/4Lz6PdfgvyP5tfvEvHghv
tRohEBjBpLZWazLHLO5YU0hZI+7nHSS8szVvQQ2uHGISLjfX3ejrjCAlOfJ+HrUeNcJZrSw+ivyE
a5PfK61JsMPHTqwnKOLsf90OCP88xZIgI3uZhYHhvRcm61K+oEvi8EieabLmiVer48pZrtejkeNw
oktrRCNl9LImTDNHjdclMlEUw1WPd7luhKfxUxAIbzRaO1vLmfAPH3cy4T0dj6MJIIF80R2jhO1z
iz0MrQvStTKna0UnWopycGBJRPXiyPEysE+niw1X5MQPI/hlFii5e5rPqUJYxaMwQgywzKida+tw
OEQ82gXkCa90sRFAMmYY65ENzUTA4Rd+cIjutGhdLmL576Zx5fWRJpUI5T0JAOqkcK4iOkS8Bwb5
yZ+frs6JjC/G7nk6GU1Eht+QdEUKw9OSkX2aB6f5yT9FthzKDzGfQwGGdOBHBJffrz7YjzNg4uKv
nClQ97hh5bRizHwop53Fnq8GD0jHzMFytt1smD3oZRLS4zJ5v8dUEEwQzBN7/jJhMFGz+Fs8A5/j
Y3NV47vMFSJv9Ivlvf9+UAtmv9AUCR+uFUlC8+Xp8CmvgqsPQkVNdSB7wy+uZfY/7JNg8x22fH4D
osWBVY+JFqKhbBnyFByoisajIV94w9vlLpuPJbvc35FstMrpTjYj5SS6Ye9NZ/HfKvD/cySfEp4A
M6nx7yu7Tt6IKQ4J3CMbr2h0PyYvbYow24CHBAGDgV0m71MefQ40GIK9u/k7Bi0bYrGb7CBLrEeZ
r7kgN12bPUpoBD9sShpo33OAH0ueHX6X/YwFxSkKs+UZMLSweM3Kgp8czYN5dEhC+qTydkhQZMPz
Orw5o/w0YhmKDgdIe5NDBAiiw25UP2THRxxa/rDacAK+sie72waaXCm3HlM+jbbNPZbLHKATmNcG
ucq/JeHid6xxh2PDAyRDgCBji3O6h9LCwrH5DP+dXAjpcvmk1cmplIdT/mUK5zWZJkPWSU6sPM1y
QVStkNVuIxeetHHHMH7k/fKnG0jULEtnv03ooAKZAULKpjfN8J/N0sPCsxiymsSz+F8J0rPcxYDO
oHxDksRw5s32eCvyfLeCVRReOZfNdMO2QH70hHVCLgvjDS8lR3cSgedaOy7yOYUUKtuQezwYwuIQ
JbqjDhNIr2544NBzSB2mZeZj0VlIhebhVFtc5ZnDySI5GWuv5XKpWJMzDAXV4SmfiPfoZs+BFb7L
gP0C+PT/iDqzJVW1Zgu/0DZCBBRu6cW+L70htLQAUVTAjqc/X+re5w9X1apexTlzZo4cY2SHdRCm
ukvem3WZHMt7AiAxavxLU3+9Vuza7hNI+8PhUGIShm8OsS909XBNTHy5w+2QqDTcAvBJbJpN7O12
OMObgb3BA0FYCiOLMLTf48031vH96OC13Xb3y4bHzmpDl+O84hQ13KMPmmHNFiFPmqUahqw+WXez
vwaea1Yw23IvUhJaNport5hADCQO4qMTPognFCGEvmMIwLZjXwbYEH2+kmG3BhDMFZjZi/VqiBse
bA1+UiLpjYFZ6hIRLbT87WLLU1tDWOY8K7CSg9qPh8sW1udlJN95uZwm4CD0bx0mAELdYM4vA3o4
GtqjFUIwcwJM5DA0hH73dWlckIflPLYKeQfEd+xs5UKAe1t79i6E9Tfz3SBzbQpYCUz34ZZ32QxM
e2IhChUHOJfG/hWyAfOIfQwz6eO/HOZiYqAgbhmlW7qMtoSwgJuzd3EvBICJxAC5ccGh68FHpQLB
UIcP8KeXx2B+vslkF/4/cskBQmlEyy0eQm3AFoVpE588QX4icmOv4UgckZuQOFGZ8caRIOkRTq0W
boiyv2pYQl/CCI+yLy3Ab87WhnskibAQM6BchBK+xRcCdIn7RKHvSfCSvyzv5S9TqvGHBw9n8PNJ
ttgjP/J8v9QNZnVxqUTqLvupacdT7a/Ta+xwLXUrAFzQH1K7L9eIJP5lHYBtgrN/gGQTTBtkfnzt
Yr8CfnLUZg91mcw1aDEsjaphKuSTlFR+1LSJBd8E7udHrjMRQaMUljAikYseQh9Bis+e/EQyzZev
0vbnhOiCs3nQTmbGxU1QGPGzPL3JcjlZsuuJLQQnOcA4rYhEbIAJp8EOv16OqRHdAq6E3My+vCeO
kpAx5lOWDmqyfafbI6WbSEYWwWA/Lf4C9no4mwWzQIYKv/znrjXVhn9sGwkoJCCr9XBLNNiGbGN/
G4ZHK0R4NdyuL11Jfbar9Tqy1jX+BoMnHcby4hzB3aBsNGblvqCYbAzRNCFLdMh5LDFrk9vVh7pK
YyxGyiznTGq2AuUVu2jYrBVkePKwT9LHOFlrpU9AOUPZPC7U4Mgit5pCh7YUNhHyA7Ks4UIKRtLb
xba2b3BNJAdj511JJituBbljBH/DK52HXbi4x4Hx9ZE9fZggQi8SVkgD8hR8YodCUmqkOWOArNFG
56JK3bKD7ELFOL0GPklmzQuNfNaajg1rOxxLvQeFUn7tU1PMV+vVNHGoDuAAAhVmPshSD92C86JU
kDuT93xsYTnKHTPRUHgyEkh5+pr1W8KWgP1ppbjvVe7LvsNoQXTgmJN0fl3CBqvomjw9osnP06vo
UQHEzYzZ96kWPGFVKAUwGhxaoqTH9RB0xauutlaRJssNuemHw5ZB/059JkCs40W8aLjM0xLeYuRk
C2ZluvLYGp+LAyUm4foYazoWsvA/D58a6WT9Xl25rGidSoeZtWSndJj78Pct2p45rC3nl/p5tfrl
RytLd8da95eMlX+ESVhCQq3EY/VzJRLeJxApZKPB/Rsw9wVG2I3204fxxx57kpeRmfnnUPabvEH5
4l9i331admDAEFN5n9g/FIYkbTQ8KQK5QRuQI5jN0/oQvb71s2RJmxGggje4OuwwuX3SKzBkavOO
9+pyMsu9CI1M7lFyB+5QTmrh9JRYl5FHkE+0SDZIHwx/s2E5SDRBpMdD9RBgfH4bepr9XDCrE1gi
/xCShBInpLhSEAz/+3xgB3tQFDyeCc8CeIyvy/MRtp5QOyXj23RISSQc7HjujIKyo4nUvPIM5fZJ
VB/kjDWpLXOSSWvT4D7VvWQUOStMYlbtdRWqG21WYGBvq5PbT3v0HiU7xW92i1h0E42tMW/P+VE7
64OZTfAEhD0/fJF8yz8BCPhfyoaEfc3mA7v63P5mi8Vs8fc3+ZvQi+bEhAcTCB9SjvTUuQ6kPpRT
jY/56vc2O8tZzdBJvi7v+YQylkarLec1EtZAMAmO2k8Vw2HOOUx/kO9LJi0FMRjb53/5qtEDW/Lk
eG71hWUJA9PJRnJPcDM/J/4ikN+R3wTBsp/de1eyWcRHOj6YdOQbE9xC4VzKTqvYacqk4L3uY2zJ
kqZvR/UlSc4TRYYEIpw4aBXREYLXhkrN/wanE9JBZsrycyvOkoTdfzgRk15u03s6Bud+Y0IiTUEo
FquJtaV8XOU4LSLk9p+eGurhDdHoba5Bh5PnLGQ5qRsKe1HZi87B6PEMSb+hVHPS0kUilv7h4SoX
Y6rapHAObIMPI07uVZij16UQSYul8Og+XyMZExYdL26NX2UTy0IxC624J0jbxOrkYxjK5BteEN1+
TI+9Y+8+ZgAM2ZTcgJDtpkcZSqUp+5YoEbvTA+FMrtSKLHc6XRmf3W4xKMY6rkw770WBFOhtp+0Y
c5Mok+/4rEsgsgkRQmR9WZ4nXM3b9uOUh3ce/Tv2F1xS22Q7lYzgFEI7mTIfy8YpZgw9+OwHxVm1
rf54fBgTl9mVbNaY4x16qcR6iX4EKh4eNEdq9xrJDroiAhGv0RcA/FK5JSYJVVBo3kL4Bilnr8gZ
8rKTZfrJe+ltcd7g/PqLXF+iNCne6M6iuCNteX3uB/jhC0ZInBMC+dnmGl3Y8EoggU1t8tgEfhLm
q+CYJccL1i8eYJQbu99oKKFX2L1yWghRlqfxiZydTyi/OTRB7FcIiUtOksrl6ssNloQlIPazL0cl
6SZPVh6tPGF5Hq1uznLQTMuAauPrrDkMOJaIXpYcl6qfbOULSpjhl6oAVnR8bNw9k/c4ZnqPZfR7
Y8qDjU5ND8u+iJEki/1yfoX3S0DuZWEWXgln1F5LKbbkpuCxiZAfK807rx8BjBdIQrJAmg8Ip8wy
gRQK+QICN0MZlhHTP+bCh6cLRQ7HpG9qY6mIoeqS576cZCwxXe5SbhKWPxkjmSNGLjb5FP9LeCRD
IjsuoJVJZgk0Hsh7yQXlTXBFSabfNiJXCJ2CMsrfkZ+g/crC25mWoHh3KlbJ5iTJE+xRqs3PH6ds
LIA2njw44QrfGLF7t79VFxtTihLiJARAqYoFB5AbE+0/f1CIw2T4MVPWvikzNqHkfg45v6S3ghKQ
wnDTx99f6fC0vpcC+ASITuBXgRKTLmeQ0IuFpiyPX7JlyYzvlsTkPUnnsUuyOdkzLWUIKsFLzS9S
4nE7dREOkpg/vNcvQuGuIBiSL8tTJfEEeZZrIZuQ1+zzT07jlHUrtP0U/rhApbJaUd6QTggfnc9G
/1u/2UDW8Pf23RHC7pY9JrsEAVYAiaarDl+gqrwYLw48sJe5HL2fw3y0m89J0YTkDlOZ96QGh9eO
DYMsgL4tJ65sp/iznfp906f4Gq4ADv1pg6cgCA5P5Kftywtr8P6JVOBHocb+5uzybbmNyLHlh5/A
SAImybX8z1xPXmy5EptPXLnZo/lIMHyq/wlY2ASU90ySviEZlKYA/4hDNYjxaCdXbiMXUPAJWTVv
FBuvz8KTsgbIJzR4L1AQCM33Jf++7CdbVoycnSwgyGEtNAY0blhKJ/9PVFqyqqR8Prmcnd53sQkA
nPtoq/lRRkjxE0e+KxXyTOrZt9XopiNZVCDBgAUAMfvJVrHJplmmcjvhgYTYSsq/yWzGqTwLWD8V
e0SX1crv7KFRUU7WFJ7fBdf6+26uN/TXF68dLAhJi/Hx4uWRHKq0skC6MYfYhfERKIS8r5RD5eOE
hSXZmlxeeUmkoJSV/YbmLG3yb+2Io+SnkgLXCuvPSxcP5aflnhnNzVX97kcIZvymJHqsHf6ZEjJw
v5SXEy84gkbLfi7lcUr0AVBzoCLyU8KHfy/lccjZIkRwSkFuh982qSpHlNwYKsRxIjcG6/C+zemm
T6ug+mT4Eq+J6GEcHmcSx2la8afoB3E1FIcLorBCpd6QfpYkeiLToAczFsBKszM0Mbfpd514l6F8
gE3bUDxy27ZQ2Zl7y19s7CC5j/ReuWBxQ+tH8c2ojJkxpqAFdRrQSohF6kp10DWnpL/d5vgaQCfY
ZX7H1brXnsnsX4YzBkyl8Orh/BqgA3ZhDwW0vLqtMUb7wvRdxyyCMF6YrjltkTrxqB9cFcqETxVF
/8Mmx0+pHRquPsAOQLIkx4/6Z8SlMVrUeMD0XKfd1bq3z8H/9Br2r9xRaq9rv/SuFC0nBh36zHPj
dJIaAkGoy5375/4jfHMQidQKxyvquN88GGLyYW2fY40vSt2E5NyrsD6MqXdM9xFyr13Fz3uSrKXd
m5N2X9hXH29D/I4W8dMygofhvK3bGkTHlRwVZynq0hQ9Dm7O4B5PvIawF3p0aV/4wGW4kzW4yaaT
JLJpLVxSMcw7Igt8SbIgaGggOwhzpHb7ZZFIkNPQz4vn9OrsC5aA+5QPA/X/T/DvSiL5oOuR4Rki
/Q+p7e5O6cj3TitKs7FkShrPV073zAaiqFk7Uj5KPiM3KZokUTg6UlyIUWTm/pc+HD0pnYpZ7rBM
WDQZYVqCNSUIhckZg0nJovRecbcqgP6NMkwMCnnG5dhQMbYYKPmi3rg7okMSDYcI5SQDllwCNtnw
tMXpRH6EuaKfdFe+JYnR3WmScUrOAJlKYfhcCKvM+L10xfOCPJt0u+w/2a2E5f65mwwvfRryybBD
KqKTbcgdym+/nSHwG9XGm7oD+SukteYs29S9rqxDogc7SG60znmjbpI66Yu24nWCFuybWmCR7Df/
ao8BO06Nw/rDaYwEK5ONX4OlQzQPJYvATIdqUwRo6SSdSB6WeMlM/geo5dDDGYN9zAEzuPnE9jEc
UDLDXzAg2srtMXUfpF9Ch4HkC2kpubgppISq5Zz2j3GJap2JgB4jwY4jY2xemU4P08c2f8/b0xjH
djark/dirNZP23yVLYw+lTU5moqBygSGW0rFMn8woY7eJx4kjHEyhVOWyfB454W+/eSgsLgCWjCg
sx6og6Pivsf39emvPTv9vfEG8fHU4SXuBHSRsMUmDWQa6R0HBavJSCLr0m/+mBPJEpNhBXRyWkoy
G8+lFmJIMMxaT/JceY0frrxSrV8mT7NkEXd/Xi+sp3zIEPLKeTdg4Mq99Bl4NkyGsmBkk3zTUZTj
n4Ljsm/2Y7uYtizDE8gZL5qRwaxZKe6QyPE/+y34FJqj44T999moyUYLtKAVQKwOrrjIHzcyMEEc
iTysm3BF+LyhTmVv/2tpLuMIzOXLL8fi+oiFu5yVMFLhbLCw5IDkzZ3Rvnz2nrvnLgb7xD0Ph5lB
hMq8J277ySSdyVRQrVcIq5sHK5WRGJIf3dimZSeFT3/1slcATBt2Npv09VmgsjxTFHSiWfwv35dC
R27yP7HVbY4NRx8y1fCj5IN+5bGcIHBXuHQp7gU0z0ug8Nek+pLIC0b0bzgBrpFiAdDEl6UrO9xc
VRw9TOhq2BmMLeLJ7rzQ1q11R/NNbMOwX8KRwm2Ozs9eTAh4QRmXunka/VD5tqCCMw8ScyjWhaXT
bb4wVULq1FMor4fkGjY4AK/cpwyUECjPHeiOxc54BnlwBEI5GDPEAg9LACAJ25/QyFNOUVoJ6iYp
opQ/bCscwj432dSpRTpFFzn3JxNQT1pbow2ZFtAK+BlPezwlp0JuxlZrWMVcTnFRWYn2FVtX3qR+
LNCSiLO6KP5ky+/IHAWAO6SAY0/m9LDMOxOCrat/3suapobhDETZQwVEUfQja1xqZajuUwhnMF8o
mL/Ss6ZjhvfuMXjyJnX4ZV2OOV1ZEQz4GrGmJqD4yNu0AFUOUnuGc4yw+OcytleFbexYOfRupO/A
AqfpUYD3M+l+J8v5cxaNUIZ8kHdp0mHlR9KvDaDx0rgrPCkL6Bn2pCDBLQwLZtpkXakj6LN9Ko5W
T5JCeQtJgVOoLVN/SxoHirsdhguBEQQ2oR0iILH8HThc4ujJTfr2uKkjGiJVlAzyA99gOCK5pLz+
ULj4w8Aqh/++J1tImipMX2BPIvq39wJ4g/gXgPVSgshN6pvYYSOTgX73p8w4kE0uSMi/wEzASdAL
BYmQWwv8gclHcoW5eveZyrUU5EYH5MBXwkES96lxZUvI0Ssn7BdJFPRQcs+Towd6T/5nha3k2IBy
Rz5aZoBvFC78EMJFgXAlIT062QYLH6pwOVbPA0Fv/kMh5XdvLFYpMljPOqFSwE7hCmy3bAgemgBN
kiccmc9nnyaQeX3an5/4Iq/wF4VqE0HKWSuoMusxkAsgi+bME5YnLT8uUJV8xaBV3+aNmZ0D+fw2
wpPgE72UQY47AVy+MTw1TuDVCj48LIT+mv4aaQkT6cNjgPdhVyJsNaWFu/2ATbxAxK2Lt9BlC8tn
lKQ0C/dLOvpSEMzCcDtcu4KPEGuU0GBnA6pz4BCgdbvpyJ9lUgofydv7c+MsIuSjOCJPYFAjAk6o
oF6xlI5fk68CQYFCAMwj6rwyaQRZPjmTAWByAkYIcUJEpDeVLKNYwhN1SRte7EW5d0H60fR3BfdP
xwKvqQBQ8rJHVos/pNr5VNKS8xwp1uc78h4KKMFMOgFvJ+dO37QhsA8DqMN9F7FY0Pir0dM0uEio
amhhY2aEPQmb/ANyyKSbN6ifwCCqL9hPAdR9c+SmOR37n/elVSbRpShxCmg9MQbT8crxbyYar5sF
65fEL8QJBfvp3FaK1Q0ja2jZp94ZEym3gnL5YrqVfdNtvYNrn4UjNozjM3pIpgbbqPPUDNHW5InX
PliC2lPm8EjffzUoMDBpO1ApEP9OvzEw9XmoXSZle0HZfH8yxs2GYJzWYd1NGOB0XdSQe9AmtILn
1X7/YU/bOI3q/j32DLKX0/yi4ZITcxD1VVyWxnc7NR18rJmUmCCyq/yL7tWxrxJ3OTdvDeuFJWmL
rKWLTg0F/ZM6XR+lp9/O+YdH+rr34nLRrjZZAgUSxUl7rCFsZ2BZa6Er29xYR9dN9fw9x3TdWhys
mAfDw1zVVYrR9bZ5Q+9FRmPyp+o2PrURSQ/CpDvDqqz2+j2qmR3u1jFT50xcF467067qMJTb5oF1
CtQG6fhRDY0zpViqzi4QIaH/0KkVx3OaHUovZaTaxVUSWpzwma3jzpx20MJMLshIoImbXqF1i0av
rOBfTxnBB7wQraN1B0/nXbWqdsUqPmjrDsf0B42WgCVTWiQDwLiH4TOqy8ryS5KexqA9agyMkTmh
yTsyB4+w9quw9dHKxUzWkWox4bhWVkcv3hy9F0SyqBt1jc/tW3qmAmW4Uj1IZ0aGH5Vei8otHsSD
dGB0pT0pv/PqvXpSb9a9uoeqdqD0WEFZqAZ3H+91VJTMM/YEJIOWTlIRh7SmegY6k49PRYPsozE8
D7Bh6iWjxlRuyagc5J6I9zPs8B9dAxI18wUYt441lLSNRfWORst7OHHQ8c5wZ96uVOhPm+8jlTCG
Bs4eeN0wyCIfFD52VZ9wwRHpyrSfnME2J75f9o4MvThKqsVciEVn3VmXK20KO3TcHN7DNvoC+DiT
epVOysONW727HBJwjoMZW+/jWEj/aDGnteFhWt5TVnrvPVRbjvmLa9dPxvCwzOu06FEz/d1vIS59
UffDA4BVS4pPOT16tm30n1H3gmE7VDh61euM+t3Ei8667hrTNJ+y7CIFsfM+Vnr5xUmMtaL5GjHQ
dA5NZNcPxosjOKKUOm+q3QmVgP2Keu2u+lcxQPvlxC0nWeaFVWOrQRVbOQZ+4B0OixV79MwoWksH
kvwj/52afcRtZt/ca5izuOocNvNp3oE9KRD59tEKNDwHMYINSJymL0YzdcDUlYubryLULvAYKwtz
LY6oPKwYce0ea0b74RFPIzBXJpf+E7YeVhm5l8Lj0/z83G126zc259uD4RymJGTeVFqUQq/rc8Yh
IBzTGZKKtKZv1+xCEWcNJwz5Jrj2eDp8yGTN5vqANdfqusqODI1SY1y4oj1jGg/XXbPBQ0q8vHdz
8iVnCbkLc+UZJocXUfFw8DVMHWUQkx9cu9lPtDKCdhD1is4w/SHzVJApWdnLY/5RWkCQAJVsWxWD
GC7ECUrjBJ9mJDDKwmjO0rurLo0ApkojrGOvYDCaMij1BedshyKi33o6+qy5Ka7eG7nYDtL17TuB
l22UeIxvj6Y0zitt1Y562kfIkO2wOb8iBkYjgNVaN2ltEZUMKrxiPVVx2w0aZpSNN198EVp/Txzy
Rhc8mwD2EEZoh3yWN5zbJB8jEYgGrQFcambpYETuo5MJTY7BzikILhlg1VsEptUFjteVsq+T/jLZ
EFM5c3lv7hjXG8i4eLEHiXAcXl8Pl6pX42WTBNgCPdTeKYRkmTnn2Xl0AcGjEdQZA+KdxiipGDR6
CooNDkjKk5xH5jxAScn1WQcliAYvzcQygJmErd65OT0XK+2Vj7C0w7sE1nnwh0mq3exfGLqWzfUF
9rAlOC+iPBP6/mvURGyW20ZzZ+CS7uAkqMEvAqw8WnygFpuURLtWVwaCcUPzI3SP6yvJfrMan1+5
x7GXB3jcnsWctjXFP+O4a7YCBEOnn+xRssYRgLwgjLPwMEFn1ByeOWivKtmB94YR5E3rAsytrp4G
eYfpsH+vu1PNXIYDtc4LVTAiNbWDCaNKO5g8CtMsp9UkJSptdvD1uXzHoTFmTLr1MmwC9LheReuY
s2On7pASbSIPXfsdwNZu71NaQYdOhNkfZf6l5VXkIvRvAVRhrS9a60evoJePfmSVHhrLaE+GeUGA
9GLUhFM1bIPpnM+gyTByvPmXyHVCpOQ13izatp4rcxNFkKYLh7g4edgKH9FMn5372yWKKasWIM2J
KjnIXLPX4txf3dp2E6zsZV+y3hu7AZKHoJUxnxPRtgA6BVIwvDAQrDu6AtKBVKSYm7/R27qOmSSB
eTUmnLgi/D1W2kj3Te6Iknkaj98O7qfipGAQfIaMO/df09i/LyB1jGMcrdz78DSmW+K2GMJiMhML
HtC0HSoj3B0DZWr0E++E2W+/s3qQ8xzeW32Vj5qD4+yxihfRWO9hSmu3xu31Y5ePLht99SJCrdJr
n6RolCKhOo4pXK/jDuQCWilCdYpR0QzMG0CIp/Zi0d5fd6+ICcxM3LCjhgV2wmvAy6ZpDl/kwL4y
d4L8fVGvNKwZ5tlj0Lp4BZtV3xSKDah58c37WMunl3c4TQHN9JF0rBoAk0A4t3StX8O88M9JqKAa
e3hcXD646Y7Ki45fb9MpD2hfmQy+uGMj1HbK6X3YIV2dKpiNIRoDsjtaD6BgOjGJc93nV6sYP4AB
LlbxGw3iZbZF9LLJNldkmk08tblUcobsdBRHMsKlQYPQOeZePdc4QgwgvOte257ONpq3Yk5syNck
LToOUWjTcS1o48TEnBjDqpgazzn7cw6xMkL7q/bKwWVS9+NttsQi8jg7v+bnOzYYDnd6LBgYw7Xg
yKuCYreLwwSfkptV7S4L/UzBpNI14hrvVUB2DRaIHvWO5tpwXoE6BXUk03jjfmrfGHL1S5Qz316L
Vat71U8yaMwJ5DhvtSysCXba8Cg2aoiqLqdB2+x1zGR2a4RggqT7xNtKXbZai0ZzYLJLQ6Q+J4o/
vPtorvfxUgNAcC/LN1p83WnHIq+875B/5aaNoHysP6HiRhttqE2jYbPXGWMgt8sH/OBldJshNnWT
gYnQ8AoCBwAPjaXudRCB6R5axphMpKUPtBuwp4IAHV33cajixavbKbLrFVOrkcS/pxwR7SH3FMNY
Xyn0N2ZP7KGaqCdlMGmH1a+PY6eIgyYDIe5exVB63NJ/7n9EycsO17JBHoJhDc47cTdE2ntv2uix
1R5dqQKOac984MHQK569iOZrHTBA+/62K6Lk0X6jyfrMCdPnzwlW4sdunGKEbBvgdHySjy9QN0YN
gBhOSRYHHKi+NlF/j9GUkeztIWTKlPEcqDhp+bF/GB8xf62VcUFqPWWOSQMy2ZmOPrwzxNtcMDqH
41x720wfC5KBNrzDxuWA4xeZioZVhg89FPOuacNDHUtzTx0xyT7bVfRnsWpj1gwEWDprkR3DbyG8
HkVkihngvn6KWhYjZyoA0hxzj+CwPY1LO6Z12BQBNGUBl5TXjt/4u8O+JTZRmgpRDa8sHZGk2XFP
h/vKXLOkmLxtYKZg86HgdNgPD5qIaBksGTPawWd4Qpv9xbkNALFB8LSI7zNNC5LHyITTkPnP3qXw
H8xi12SEiHp0EKjyOGMWIEI8VKooyXptwIwknuFwyGARZGwceoVZMFu5z+8cMTMjnX50q0tfp9lR
jVu49fJbJf28Lk+iPrqdJiz5J73Nymn0328oze8mRsBQ9pj1cgOXiwIGwDAFZs4rwc/VKs6zVgMX
aUzrz9N7G2Dn5ZoYjUDpbfePsIVpqJwxrDlTwhmYOiJoe15xReQaZjBVj2HyelnVY3aaESfyEbGW
TCq8D4gK1ALMz+3VXQ1XIh2PFWZehRGTBL+GU+LlJkPgXl6bxjtZPtn+w6sgjorz2xWtFupg8n9p
B0r7/Psmfkdya7o71JP0qtrgnqpz/jQcEMbOSIwnt4VUKTEISWbXqXc+xByShyPIEf9ml8Vxdhrp
0CM+/UJagjmgHgedqzgMFcMTC0d9hhO2fXn73/v6Y6klDCnYLEzHwkQ5pOlBJXQbwCUb1KvHKmO2
lLymumgFzTLU2r3aeNqv6zpBGtrYNX4aCh290qPaze9U6PgGwu/o6IMC71t9lLwkeHdvNKfPXqxs
bu+W/T7j7Ho6hR0qyCsB453PTx0Yv53F6aE62iY7pfAbYRCde+3X9FqCoeQGFNImxT49uounZO2g
eHB2NWAL4MBRXPt64+Hlhtkv99f6emhLl6Th3llBzyddYw2iHoeh2MF0aue+bu5rOlOafZknk/bm
/AcTl37Wa2uM4u51eOx1lhTG2B0AsavLGtJaC7/zFOPFEc6vk/P6qfb1v6Q5av1C7TZes7RyEerc
9lfknmhF80wLymRqMnDszSya3euI5QrpKCYVdTbDY+kF0EWawFypEojjN4t7poLSutk9wnXLUEpX
E5S32qmvMiqjBirL9kzcuGIgic9p8ODEw2QUxhJ3yixqyxhqehAxoTob68AkzSAGinyHhe7E5LmA
6px4SN5j+zabNbAVVXfJDdQmwi6y9h/Q3W6UU04J89mwjiCQVE0QHrkCqpPgdwa8+3I0LgGF2jId
Y0Gb7rEZxqk3jEbv36yPDN1XVwzEeIyw6vrDByg4L6pdSY5JTO29uWpA5W0FM12yTrtG/PJLM4ZL
oE7UiTKJZjBiOOaD6837R221n1lVnqv5udHtmPaJEvTuZkcGZzlXw4uf3QwvFqYfKHYBPzKyM+y4
yYWIVjFWAdFl2yBQE5NRVtIQH5ZIyhcnZl8SN+ET0BOonCuTZVCE7BqQOEgFBxiMIFLXp+cBVfKN
mha3b/xySH5pMRxHmJeUh/JABn72k1nmPn1yydOMnGuGgp5nyzC184TNQ8pWjUZZr5xyjITFnAa5
Z4LbMlyZtiLW7gSQ0m8ucXOK/goMmDkRfkykrevb9EV3cvpeyjRTw+Ybg+cyAfVb5nx9aXI83a2z
iy3dpLk0wmhSum0Xi+5BFiYpeSpz6W92YyYmAyq5e+G0E7slPjH4z/Qe+wr3glU+49xYNVZn9pRz
g+YqZbKxfGBfBIzScVq5r6g2CmPsvzVGEczzGVZT2Gm23pbGEIPR82CurnvmrzervgqOXHgFfkwn
m/FHN7LmTZ4LLPcYPTBENA7kZ4TQ50HHK4ORqJdhuRRvPmaqPf8q+kB0zKfpkAQ+SIflFEOjes4E
DIo4SydM4lNDIO9RhMRbSljFq7pC/LiS13ZghUA1cD+alHIJ6wnQOfHQszK87xU8MBHjXMNiaTVc
CZOt6jWmWNkdGrGsi3TD/wbnDC/zKjbcegWIoQYdzEKR/NMNysB6KEfcWKjiJ7SfpZ97JbYuH2cC
ZUXsjdaNYWNqYrdW9y7+jXVwWySzF8hYtL7uOuBCr1WBW8PI6JeAtjfAz8QxXYyhcYw4sE6B5uKN
visHDRDI9/bpm70rkZ6vTY8rIDtIRaZfIEkmzRuqdHqPGB5GobmKQxDVOTgFGL9GYSPLrporYgt1
H2KXy2hy6kKnaIQRFDYNXlPOzBfRuFzebBC3oBXbtjo/2RBh8QiuijIiKgFDzTiwH78gJ/dl+w8j
CRU56aAZnnt8iQfCWurA+orcR+y2IrfCzgROCWgOTnWbG7YHhVcz2pSmXG519h2q7j0FGMctrZEC
NZkcg+bDvjcY7+caj03+8lRyNzBqDBoQhP1mf8UPhi+t2tKBpPfx1WXY24O/M+fQxg+Bk95o2teO
W8qIsiC/ePmlT1Z8yhyVntSyst1j8Nho2A3QfcCLN7NRlL9xgCsdhqO38XV6iIVMMrkexAvkEK3e
82yd/hIfSXnaO4r34+H6CntC949cIug6WTAmLcfRQWMoFiIS72x4pyN1S6gyzVy8ZhQaXwDwDFYz
58zCaev+jQkpjM8e3Eba0aum1+nTaUxEtQISWQf1WzzzSli3F9T0jKux33f596BtUbq4jxU3+41d
Bz6Nd9/4QdyiQrsENIKTS+T6Uf/K+Z36gPnsAOsmTg4K/o1CN333IdUO0/1pisEZ9g2MWaBAoIg4
Dcs+5j842aSkOZBQ4CrAK0hcIjqhPW97Jpr42rvU3qPTa/JwgDAsrt3zAcYh9g9l5Xa2r+1Zsxmz
3epTO7yZeg3X82GfyQ7Pod7ym/y9h4Wnima/dffdV5YVaQh8FdVpxj6/mjeDvPSM68AousdoWDHY
Cf0GmRQvD11F5hbcQ+Xsko6V/SZ0pMS9MiIh9jtwEDUGBnl4EHJmnIF3W8tOxz7lw3/0+/2StdVX
NT+tOvDYdx3o+VBs2Gi/Jk1heDm9a49eA2xjLkZLH+NciR6UHC0wp1nmFk3rispglcweO6LC/RF0
OoALReTUvQbmoZNkRCv4kuFHwpmLJxWJkX/7MEqOQKccE9IeswBbea/scNGkTAhpJvOpvMXW1D/4
/u94BW15SLep/L05vxXyDKwpIfCI0JYOOERm4Q8IhYh6zYEatKY9RzNJWmV0h/nZl5jws5j9zpDC
EktpAgpYuw8K41wGwh+kqOkiwn9xpxINheESiQbBw3RFuuIZ3xRmlVD/RH59PuBDM5NGMp/bTCJc
kFAx9nODuS1sq3+TSZC3oUY/bGEOayy6KkCQ3AG24Qy8TKqZCejZf04FqSin5+A1z9d33AmJ4Zxq
BJbmMg6ums3nxt97+Vyav/rPZXg9LYrGAv+w/fO5lfkLjLVoBtTaSvdO23BuHvvY5TRGxzFSj1ny
g3WWqrt1y+Jo4wfKrUb28Xfbavj0NQP9Yl3nnKh0s93G3W7RqAJHWxbz6O/RBVti5my/5KUJOeHh
Y6nI1HbqBismrCaWTFzYSNfh3D9T0NNixwinhKzbmZgDZWJun1wJ1dKgxb/xeqWrJH5xaiKfxg+3
hMQwUIbnBdBIpNs3gPyre9Yc5e5BU8ke3WieDmr/3G34eMr1o/1rl4zSacS428g5DVM/p2VCxwlE
1Ik85B/BKfE4EXT8QFomo2Of/cxYKS18sqPax7HRipbP0ioUGkEYkakPYE1KBr4/SomDKbvSO8Pb
oxwFDEzxpneyu6MDKG1YmXeCluLFLS9hGp+vKDuBvOr+CcMKlbmrZ+hAEC1S533xW7VNQg9TwPSZ
GltOHnQD5nSzlBt1iQEMgtXmkKmNON4zNJaGcoKTmAP4H11BLhmpXTOCQtB6MjPddKpAwfS9r3El
j6RdIMAaiVZzcHr6r5ner/v5mOyMs47JJjw9ZDJ7Pmv+4ZhTVe5xn/ZKCF+pzdgd7Q8PpGWKVdx5
wqQcSZoiWFnBbfMeMgYPf1fTv5O6Yt1CpnCRD0CSaoZREwDoQ1N64NgFnMz+ZFWizCxdjsoHHl4q
+CnW7Tvq7hRSFtuisHQQ9sJT4RkDKZAN4hIMZ/gzcVVRrNZEEYRRqv14Zyy0CS2JFytxVoB7IKEI
b3jepn+Y8gO81xj+8e11ixF7FxgBx4kBeI7U6xdnGP7qi1hNakWLugaq0tq4cGNFb0YWBp/kdj9Y
Du1vpg0abV4DStaEJmlkdZpOwdjiDhsW6Kx5kEZ9sT6t8byq7Gdt7TgNmLEYW53I0vs46to7crv8
OGXXdF99NnsPN1PzJ50yl+TWDC4t/wK5QgzGyUj1/hlPClpVRwjw4wjL1sPZxaF8eeVwgA2HUHeR
Nm0S1cf8uCeli/x6mh/tx1+GX2xlE5Uf9H5o2BDIDEu6qo+dsb/TAvz5bq3zyb791tP7T4oCa/G8
Wq1ZDUMmeHq1f2lBSAYrcuRH835jG3k4vUp8y1MvpXfHcwbzLAUOqofSNO5Yp8jeZfZrxdLXXVoq
DG/RqCvs8XVV7LTwvnxu6fjW01Rhx10gAxLIG/YlCXlcUllEY8pfHGtG2dOl2yuetDLwkxZEw+10
usYkKz0F0mvsMNPbf0/0hs+rjxfHmgEdLmBMzIBElr6AJMBSgBh+87lsaiN1rdyDenY7/qSSzpcD
OEVFc9dQiEnn54TRcUF1ZG5RAOjNZjUoxZNWZpFTP7JR83AOzpnzqCgidvhIpkQgmB3ZuhpkIEoo
XRjM+H+EnVlz+kiz5r/Kiff6KEb7MjFnLkA7Yt+Mbwgb2yAWISQWiU8/v8R9Ik73dPQb7rb5g5BK
paqsrCeffJKQCKUdehUZiMILuUaNGxTnLkJY2nW4pdQHdY4oe6S9gRuFlyXbevCYAmjcN0aqCApc
qfFzg/Bvjl0wSWbEnWZswRiPWeXFp3pUrJ6UdG/ZuuF4Yew2jGkVoUeqIeIvMFmZ3flAA6xBUIuE
kN49BDEfAqwUVhf8zKyQEqZCXIeASDG/FBSTSyoW5xLgpXtdAdUhVbnf+6eltgIKQkKpBo48wThD
bJabPI3LB0VLynRefJQfFerpecwcyX/Q5OCsNUCF3aVSaNvLd6jWBtNjSSPYZpOnUyJkQUoMTSzQ
dwPuegxPI2IjKnUCrvmMSiwEHIEVy/cntWHwlbseOYtGJ3AILJG8TPkaZeVA4xtp0y23lM61Y+8C
3kxkzfWZa6duCfx5eDvl/pFdM6Htzvme2nfK98DHQIAsY34iZrYghcgX2e78rZ7hNJ1Ctt04cJDz
qG5U7OKHFzqYXt/MtLltdjmEMmj4gGX3fAvMbL3UwHdqvFYYKfWQyo9UD6X233l5INvCThdi3XDy
4A0l/GVlZPbfyAAy0+05uCaFFWAR84lH4AIRTyt0P4z7WwEB7pY+AigT91GLx0PBT8TZ9IV6pBJ5
M4VssSf4OKmItIZGVo5UZMB+cj16Vn0Vs42zwp40R77BntzSbWyjttTFOt4IP6D6BkXjp3yTjGvJ
kcjRr9DjfAiiyfNAHyn/pPpMk9VLlK8SAGNGArgyFdtGuOnESpuu9fGcT1Hr47muPlCyznS4iOPL
8D65Dk6jOtEW0GSy20zru70yvc95XOxC9t8UTk/W/cti93UeGFQplLomyaUOsdRXOEAt1SBDiowo
GhJM6C0dWpR4rsixeGjvxAzvUnYlJBfXi3qBnF4B03JyWZyPMSEnkHskvhs8MFQW/eMzbHwk4U23
u1UpzO1XU/aJna1FxkUeUGV713ScGRDvwj5Fj7FDzc3nm4ibMYg0AC04q0RcQyfPCNzo/dMyLxBt
/jqonw4y+p2qSfMy8JTocu0Y26G6jsih2hOjRn4huyDnObj2RcimoBABfGioMPiEJBxSl5n+9fPh
eQihjjEzoxAjJHbiDdUM+Mp+cw5phWotxQVJo4BkgVQkSlfuxulL7SNwqW6tJC6RoqTePEbaBDoM
czzZJtZ4v7DY0biRYoY3Ew65ncHf2cM2B+S+fthvGsgB1VnjK3dEul3YupGGmaB0To2FojqKlxzC
uujXdVQdI9W/D5T0PrDDC1zKLp7WCACX0hNtt8bxgoKf4/rm0V6YJVaEaWyWoAyZNWnGdZiTYngP
KpKa4S+FN7bEbmxSVBCGlB4OlOixFhWx3eQw8ihrOSTpg1KBNRBaX1ntxiJtyvIdsM1qZ+WgACMh
CKJSl236/CgHiFt+uJ3BCq0aFGOqTgCVqotMwmCFQo0QWpAnmXptZ0PM98YnNxFwgDzGJl3vrJCp
4YtCtZKMR6Qctl0Tdw/AEMYWeDj6CPXMSwdOivCD1g2yG3lkyPl1VkBjhFfofoJnCRxmc3OaXeox
Cm2QtbrrwWXp4UezThEsZXW+RHEhlWO0XYp2Q2r2qKIxLaNjoHeuEyL6qFKYvRML6pDKQhhhQkBU
G9qxKya1hcHiUM/Z3zVdBg7GlEpEDlFp9umqqPm1rCrsFiidiKldHqNYHXtxjQyK9n2bNpBn3pp3
54PeYy0YFmr3MDLDc0LgIVkPn4GRor/6/Gk0lnW0129KCA5ob/1rqt1901efI0YgRv0DmsORzdyk
zeRrj8pfMrovmTJ+ZOwAFhe4+KOHT5XBfJSPFADEQ3LOLolKJ95wVzAN9gYBObjf3rvz7vSVuTlt
UcYm9w+/Y4t7vO4WF4kwg8mAEJYkeRMKARmaAwspE3zZ2uqemqjlgYFdCAG9ssdQfpUP6vjeIaKi
JvToHvb+Gt8bbgojed1Vv2y/wvNB8QEVvhMZCgqSGM/Y6TuQKftFDHeYNjHTjr3ip23C3QJa+XWf
3N2uTQW+Adrk7e6DVYglw1k8WcUP4QVyNqtG7wr0T9nZWF0ev3lc7JJJfIiQw/L3ekhlQn0/RHcc
x/XCtdextg+wqzWkgi+7mnqj/XvVv3/jkEZtduIZ+wyXLbxnmNSlT1Wqm4+nQnWslRo/lkfsuciy
Urz2RnUhBRU8dK0e/tv5A6fZkQDGjVRlu4fItTMEpQOqr8sILeDWoyZqOK4/DaASollKB1NORuH0
3FOy27JEiD5O7VhZMYBAfxhYtPiJzGX+9C9LFC+HFlhPhOlGXq36Pkz1T/VzTy2rjs5Gfc73q28G
bRWhOzK+k+lC8eXeYWgO4J4rXVJVCFaheGtBDv+270QiddgXZN4Oj1JIKm0WoNaUmGNBr5hoMCbm
OCm04gpTwae60DsujLI5rqrhedK85cj30tUb4r/v5RuJCflyCxsMaOXN2+xnRFVJL3G7gJMVWt9p
eesiqu1Ub9aUHKtz35g90rdm2Dwgn5T+ghXOGhFkraZ7BN7j3SNobeipQFHo1B5G56nVpb5UY2H1
WUxQGIPu9ei2kzo2pHRwOc/hfiMPnzQrgxo8aCsHVHrV+3eaT/AwMweUSaPgvS0FoZ4jc6CN7it2
ax0oH102GAeYz96AMK2XZ/q4auXl4zwgXZTM0wAlRFKp3k6TapUH2hIegL0q7uHj3rfNweGdIkBO
CW7ggU4SgWK/J3STmH1rs7RZZVmRJuct+Sq+8MlwyAidkWhjsQwR3EhOZaZZQ2c/PFMnmo34uQ8r
wDanu+v0rnQpsgPC6tdGqKB7lyLiGOBsPCbPe6TN2IMQQQJJ0I+xDYQV357dvtkFfb4+w93o3ob9
XORCzQ+VFDTDi9jCwr2jEizuWHIcgS7Y+8Rt4YFuP+hzon8bVu4codMan4fczsNHVSU1Li1hmUOI
cuM1umPQCIKGjhGcQaPUqGXBbgPfofEV+ltg0lCB4NCSWRNpU4YEy7g2dd+RJVntoYN+3FI2jtsF
RxM4JkjNtnJJKJiCdWe2G+J3s73ETvO02h4ODoWdxzD31d5hSvm809CMrbkO1PUqdn7tKtEBD1Mz
xu3bcWJ/SiXFZRMpkb0hrtLQX1CorJ66TlnKYQaAbGBjQdOui8vIgteFee5X0AovPVjvDiEkly2B
XwRa+pzsqezlBgr1SS5UGGQGGYdOSRiqWwYmiR34D/byMLVGjx48p6WVUE7jtoJBJIiR1jMT5mPg
bi6zPSEjGIuG23WeQ3DHNfrffgnGxA01x/g0YjeoDs+4OhCazyNqPLuHrLxNSHK6gJjl5Grk8L9u
4X6pG74DWg5Lj/ooJG6EaLKOtnZyxjXBBsyV7bd1DlszQcvUJ4Z8/tR31Bn3bdG1gRNBm2E/QWKs
uPme6aDoaVwj12aDxpyhBpG6OL7mDKmOg2LUtp2z0BF6L9NzbwA8u6YeHBkmbFKXFSmHkx09gqV/
hixSoLOPN2NAOsS5syIbyzsF7XmFWDcc6kO2JdKFrzTSVreOLzquBxetWOPbWdwn1TFhM3A/JDsY
gSCcHVtJW2h3R9CezjUlO0mfXn9qirKDwD67Afhwk9YrjVAxGHnML4oUIEVz7WxM1kxJZxftPjaM
JMQIPcNNqh5HmUkO2/UKH8HpiJ7KFc4rBEW4snvEIS7+CVxEz04GKzmmZUDQe3zBVVl3Lnf6vHuE
vKeRZ+iNyZFS+iSQIbbNNvtE0uW0Rq+/AducUXIAL4Hg29C5DSwM9CWw4mY6vM/usyJjbjHPGs2n
hima+ihq204XEpxZpF4ebZ/+gaXh8+kOH97y9JP/ACEcLmG5KiXJBlZC+uR+Vf+Mdn8OMa17kaTT
4wzydcfb+cSUFNDtQY3k7ec6c2clax31XB2phQr7zUGSEvTJOXSyPQXM14HBGux0FS/YIvcWPA+g
Kfl3HUI8vQ1OSEYTon636q7svVEjaToXsneIWnwCtl6g4JAVGUB+050APGuwg5ixmz3Imoscsv4g
wNmxi9mwIN/AroQXdm87pHkZ3RxdiA+HlecC6R5E3II09HNJbjPCmbjnIfrVjQ8kRfoM/jacnQEj
48Cej1ECKp/gE9w/VPIb7hG5MlPmIGJfOGG3npN4SEXDH8QYIPledK9laFD0PCXMMR63nZi8GJKb
5/NfzQ4cHzTDcEk/sHRsRqFieymvt135H3lC/hvM4WHD6icCyU+dfKjoYfAdsOvrQnLQRL5D/meA
losl6WnIUeb4YuSML195XN7th5os4OOSyJ1AaNAonPaJ2FIuqUewslGI2nZE1+f7e9v//vZ455s3
e5LV1HQmgk+f+i/cfJanszyAVdad/QGxkxMMZdNH++Duyyayf0Dd8Our6I7J0Jm2PeQZkWks+7fl
fv7ojUWPkSyN+OsLPUEWYPxdfkSrDog/VLvvb5IjTJbwSyHnM+8M2Q3zThFaPYPSkePbi+PMSnW9
BDYuBYWl4DhAS1hRhaY2sjMZa+SVNlRvRtjfgFBw6ZTPDL3yJrlMANGOdZwfkj27/4e/7lME4uNI
7XcY9KW//WY7dN75KsCF/hw0P+shJMq4gTI8q5/dLXs3lSVmBs/aPoc4ptQcfELoo/zO4EBucQel
7uvz3XCcgLPYQ9IjiV2HT2bhF2IGPuLG5S6otn4bUbTNV9B8C2GHTUym6I2iXb3TIl8CuVAe4NDJ
F+74+bbtqUpwHxH7eDjkW6QnLazcEHsBwduxUxYv1M0egblNmRhwAoHbKLG0x+QilEgNX9SOcQfQ
APiiojYUq7VMkthoye8IsTJwE6q5YU7hC+HP7VJ+uUh5wG2jkhGsoyfVKPwzybyL+4DVe76f4+dS
ZBS+FwHEg0oRrvo62lMWeh0rak8F6evWn/VwNyn3ideC+eMAdhovtCnU9ABGzc4Ke1vvERhQJWxS
yYgUlu9k1UCj3Bwiuxk3ZCSgBwVfcOubqxYVCritIEMDi8xpo8cSsLaoHo/o1ytfwb9QaGHJokLy
IpWWKfVO0ipL9+dl2awIUraQukSNQLg+jxS8d4iYLw6F/EgiWp1C2IUF1nPhqnMgqz+6fOT5jiQp
rY59HMOuPWggBndxjqH5ij7F25uoLghbCLnKczdhXklsSdL/RCgByoM/IyAEFPoSfiL0JPjob8az
RINOrA6Scr+eAZXzCs4H1LYOYFhPWOlUeHgO9su8iwysCMHqcNU3o+/vybYjSfTvHpF3EcgUUQBi
hKgri8ijZKntk/9Ww5MC4dJYITfZ4wba05ESbzLTrgQs+oQXiCpTcrv76Om9YryFtofXewn2XkZ9
WLTzEGmYU06WGVvMRdBIxBvI1UEgt16KJhtPOgZJ6sCNhgH45fhfdFXwZIHVB0ZS+tJXPTxdBzzk
ayB2SiO7S7KrVwd7Q2BVrxG+l02ZEKrJyWEbtiBTPiGC3yt66tfu80qsmKkIfkmP9tbhZVOD2A2t
vhYRa43WPaCC4YNEumZwXuWr4r2a1COI2m/avPkuUv2z/bx+P9BSqnRsmgch1kGhg7AehrEKTtk6
fg6U7/+sKsewvRJyy/EW6ux/5kDUrDVQcZ/LyzvlEsh5l5Ibp7eMQlZHN0EBmnha3CyZiQapMTgI
LOnUigbcDqCi6yw6mr/PtqTcE02KjxmlunJok9Z023YMChcHDrSMxKvY8oeVlz6QfNm4P80Uohlk
lzMUOOrfzqrnxLxDgtmz6rHmkY+VEpVYFEmLXuIDgdY55RLHLOlA4WRkCHljh6bBCFgwAn+giG65
i8dHiBNf+64+EbEVVvuHOr6uCmgHZKcQ2UVQgyAkVQdSib2kCnmvEB9QUUKZhGIb7/WYVd2FOFPM
MFlbhfqA+YCYnkHyoguTqQsvX4RFhM0LLNdOrC88aDaqJcJARAkpxn4hBvWh6EQeUg1tPNIMYnVA
PgKC6hA7iXmQS76hDyhlljNnnp3i3n18HEGgiSnrlO+FIoSKNVkyj+33XulS9+vqgxjQKffnJ36Q
zVIrfHncLAz3pCW37eJXUNDpfeqEfqIDqXV1bM82Phz8WkZ6B0Sb1LXvdr57w2GqHx1AO9Ct21vx
s/vBXfHYJLQdFVmhI1r5GSnq9ZbSL8GJ7fCTamzMXDxCu068iBrOM3uqLJThaQFp9U7eZ+3Xuz51
4DLCCmCoEys7wsRLr6UPG2ftE2d4PCAcdE2SooUyDcFcwdMP9sOKsljwObvaJ0Hv4Z2E2F18IBXc
mJowNePKZflt4gfOSLBeEEiaUlSXkEpOka3dzJ6jcN+OD5943MaX+g7fuAMH5DhfD7RHB14HVp+t
TT4EYJiz19lJ9egGaX7VjBT0gqpsizyprkYg1bCVgFELeBpkiHI5EqvxgEePCZw/CsgNHGp+toxJ
Lmh2rCW0R3cEeevwrWAjcH2pA2PDz9kRFWVxmZZDY8lIYi+I/0g0WIUEsyBXkLV5SxbDJ3FLd8To
r+ePfjG7LJTpZcDNMKQYosaGgS2b/nxxfGPHDyM7fFIeb51WuFfnVQWUPiMYP973ckqCsR0B0yjn
6+H1W5flQFmBpIHJUOzs/l6+k18y1MnyI9YEdg3rH2B9BR16B+toRLiD+MeZ/RibPwIAtyGlfCIz
BMUwvh8lST3EdgT/iFl89u+Uee7rPZN855P/0ea+BfZP8U5wFf/apxCF4ZJgvasI/8APik2lt9vF
2yHPp/AWEIO309LNnNV6kgMKG4RGfbYnoCcwtUkYGfZYn1T2GaZ/g3ZurIhraSuvZJI72XV1zMSH
0d5MmGBTFQ85xdNnNBFdJmliT7wJPiVyD4PnxnW6183dYMUCYjeI5EuxzDbFNHXtsQs7CTQSdrsT
qxRN7UOGXjkjKOIkad/YQaTuBqdKl8LTPeprNIPaTrwmXrud+3NclNE5LFnFz0E9vWncaUsGcOjA
cDRSVNnOua/U4QEgb6f194Rm0nVcLXYTsDiXwXbsqsOagK8ZPJqe9aDaCbXIouIZWOhAP+MjO8BD
Zl/6T+xDH8esYttuBrmQVNF6iPVrd0dE7U5+5+L+AXtGsUgAZbPt4+sf8LOcLtBcUUQGpgWUonsz
MzA/a9zgKyPCRdW9baQ6cbvPKkwQ+zeCCMiLk+xNiDhbGuPnQJMgekeqAz7H5pcJWDC5hdeB9mNZ
lOmj/FIV/Os//tf//T+b5n9vv8+j87Hdnov/KG6n0TkvrvV//UtXDetf/1H+fpB8/de/bMu2TNfB
WbRdTdc8y3P5fPNBlt6W47X/dPPKbXa3tpnhr1Cv9UgNVDV6pG1EeZRol+i8dvsoGyCHS+lIykah
kZRJEUld7POUJJTFdgAQduSQNi2QKlv3pcyrGW0HBfV3132Usm7Ugt1TkNcZHqmNVGQlZ3DHIrEr
/1OTg1K9yO+SHkPEZpwP1FTBVqTu6yzyBZWPwBzbVFqkRjIgKQCb4KMlJ8Rg5QfFo2GZPX4c5qs7
LknykC9Ju+X/O0pqcnZvKr/ltTM0SQNgZeMuj4jl7lBaazb7V5OBdfSoerv8yCnl1PkA2MgZtikl
BjOVnBBuv8x+T1Rk0pT1a5Sr6WFx+fGoOCy39duAB6OfHpBrUrKPr3nTImtTriG3sU/KTI/oeH7L
beiRdA4NC/c06sZXdvKaTwoqpsD+XPfFtzTH8hXqHqQUMw7loGPmcF45DfiT/GlTDnvdHG/RdLkP
PZKWcRUgzUHLE5WpSZzutwP3nEQbKjGFJ8lOcvsqXa2PVbLQOrKRB4XmBKQt8bY1leap1PeVNsil
Hqm0SXpRxozxOorXY1KyY/udEZS5fTmpHHkNgQUIBoUytG78U0UPX41geoVtxIFz+V1uzoGNyq/6
DqmEI64b6r57eM52gCsdeJSG5/qhlthz6IcfSnzqKTFRzpUS39JqY78D4cLBjfdZy9mv4YnZGuwi
sm35nnzfnVdcjqKoEecgTxewD7ok+bjBiXQMaBs49QgdIhaBWD/v39I6XX/IPVM78cfJ7MBKdpHy
dYmtRJI6lBCQraeEsTOjaj2Fj+vf9p5If/s8xy0HkIpAEznrJZabhkXLgVA0g/tKvgnrnburmX12
oGRy28VGCSmkRoukTVUo1xFKJ4p0CJVzx9yB3IPCZ3qfNUWu4nDHpx5eUHKOdxScuYZHwvscpPhn
WClyLB0Mj/OGBp48ZIEy8aRn0hY57474wp4Sbu5A0Ab6m+AIzZEPLrxBTkliUXtdSepYKr3d4jo+
fda9Cw2WR9tGBh2icLw07BxceOVkxUY6GjZqQISBrNfgHMs1WGVqQkm8x58/foxEe/Wo3CUXYIdU
9yxeW4nBJSHljGT/1JDYGLQTuSW5jv26jjwKaaOSOclhKe1zJ/KAqANEkzioCtlOxiZh6Ev8oIIa
XS7tlM4m2z2DrR17DGw78BInOb7JZzvOT79yX1yHe5FnyHhkZDIQEFHiBOxv0HF6EIm8hUITo3s7
TarMy6AMFIh5SUmIVJWfqRUcK3SaIbLGkFtI5p/kkf3F1ix20BYCxHqstpGemL6ykL8Fb6tfLAmR
OhXtLwvBGGQXEuNrF1lfhFqIAvB8ZcTJ0LigbAJpteaWnyu5Y7kxnSlkzDxeSfNtpMxf49uLyzcZ
zA+Gt4zW7RKNc/6tRrtMhqfMGxnuMkBkmstvsRSk5GL+Eg1CyGGwncira1Ymv9XsHXLndbgGFnrA
hg8ylYlu1mN+DF8p968E/HVCLA59r5g/p8iZIPzVO1ErmUUyFWK1UPGjS3SOXqRuUEzpPw+BNDdB
Oy52IXHCBZKocAl8tovZ4YugQB8dKQblg2x5UTgiG9F/zsHnwhp5iia9IU7BBiRcx2i3kYBM57Lz
QWjtsbKCG8Jq22QdSndz3oaNDjtiJ5CHcI1hZedQBGHvITdATDuWh+UE28hM7FkVm/Juj2YSoa5i
K4Bzy3PaRmVsDYSSagUVRXetAA5nYJOZvo0q0t2JnSCfQGn1aw/5i9dPHhmnjgc78P6CbvmIv/Lb
HEn1dShQIkUXi/gj5dS4EtzmkPdgu0KQgoAlrULygNbJ9Z/koXKBr5Kro1C3l3hl2bMCNIYEKZab
UDl4GxXxfomUVlbEdWj6T5Gie9EW5VTwatmLIHsHeSTwAmnqIbJAWckCx4HlOZEdH5vIHeQDkSt9
pGIFZOrmSzEnMqKonxjcUoPpyySeyZgTDR4xfKQxs6js8B1kxF1DWQVZGmW5koVKTsgB4/uGgYgh
w2TJd2UOerHez5dius+x/NYplPxrbURwAYylYm2Qg2W9uDBlMTFcj9n8a5GwE3zURu5c57qsju/i
9ogbxII1l6+Z7xj+V1v1gRdvl8wUVsPjm9zfa2ViXlQsPVKgVe7vGt43u+T887t6y715/MB3oW5h
FZIQIvcCInKUNR9XoCI/y2GynNC4LnwzIBs1bDIK66UugwSKKH0P1eI1kCKxB3lCgBe1pXpzYxRD
Gw12PLaXheBBPSfHnjZ4CV6I3WBEECfgqRU97AHHm/5ls8U+GZwUQge2qkkP8A1e9oq4wD3VEM0Q
M3XZeHigsOjURMZ/xYSp4t2SbWF8RU0DMkZ0ZQDLoJcxJAND5pF8LlNAhrkMUBAlvptHv8fJCJcz
Ye1IlmvxDLeOzzOGKswzZ4eAG9GmDQ9aje6MAxkV0pNUvotZylnZeejyf4UFk46X4aNiW6DxkYqx
5vJiHuQydyYVUZLEnDlzmRcyU2WmlEzzZ3QLcwFlGOAiIC0/Xl/65RaekFU8ZE1qRM5YVK2kP+R9
ayzGoeQM9DozQX6IWfGApJNgCUP6TWFTcFoLSUX5+Iap4QRIAj9TFBmHRlT+SOfKAnFDtr5eOYE0
gbxuGo1J6F8/79iBdXKv2Xg/Y7GWvNFjymLxCCtxBwgTfBLdCDQsBIEeOvdK91+5WyRO+Ff1acvp
sBXyOZ8NbHoFK8U4cKS6dQ8tijNh8kB7lzuiGW937KLXB8WOqNseKn2D+z4looCtpRVbcv6hpXAw
gMNy1C206PQmHVr0aMoXQ2u2jWQgmv46NpD/cjgeBSB648wGMPL6AoERLxuKNrKcCikF4mTgcM/0
lFlRnhz4AfaAhp1xZf5/SXq/XllYbTkHWyQZtqjw8c888d7lsWz5V0kf3lNug/6/p1BLeFhPGd6Z
3Nz+R46SBycPXdoOVG/AF5JnLG/Ix2UgG8Xf3pAbqcMtmTtyanlYBl/kEaJFkuYJSf+RkaobpJ55
coTnOOwWQs7KTG6PLI8UZenhPSXsnR2o937bmGQVauMditc0v0mtsXTOIblXhIrkeBexgFPWbhh4
iG5uZ6KDQ4UYRg3sJ+kaeFMb5mfnkEm+XMMF8kSo6+TORZQQ4KnJrJUnKC2V8XviwoTWQmmMERFc
lDbJRZW+0n/ylqiE0lf0Ie2STpHV6vZ68twvzbhIY3gOYmmg7GQyNuSLl4yYlgHEAEPpkngI3cvD
PiNI6RL3OiQOdJxD9qDQAo+IR5HT9TvaCp2esSRT4YCMtjx0GVSXjBRKzm6Mfx8Rxg7nSGyWeEYy
2mVuWe9P2pBn9duaTv995L9tRlaceoV/XEiejjO2hw0hrZeFo1+Ac2jUg8fn8Fdu7LcR4qaJUtUB
EhuUtd+ZzZ2Pcw5+0s5iIVNVBppMVg7ERpK5w8PmInD69anK0BOXQVqm49CVGEoZFK8ZFYqL1w5N
3+g/VmIlftd80Ygp0OwuWNPsCHEJtl+vHzUgy3Qs6kSVLM24dxh4n9mgpdJTSl9+t+F+gLzoz+/s
lLbJYQ/Gr7RC+uUWOu91eEqaxZFoGP5QWrzvUtK7caxxnvGDByRL87dmZduxVu76LquzbCFk3dRY
m8VztgORCwjE58bzhztO3XkvkW0AwlQxPvGo5hs3XHdxx+V7kPLj9cc/AxOW+m9gCe/PsIR2u7db
7WI1MyuUjOg6onYlTpFJMFO8p7j4FH/oGiO5IOsLeXXUqfwGWA81fMGC/QsRInYT0BtknWARlp3E
746N2315iQ/uUJSV7H+Dqmj23zTetV3DsDTdcSzX/HPjLwAw612pUEMXsHq37psQ57fhvQrWO7LX
kgrm3nmp56QEvntkOl2TvdHbVa3/z32o/V0fuo6lqw5J1yat+XMzqsfzap6eRjurdzAzd4T/Fdz/
4tGzLYIdOnEZZd038h/lsY3+zaX/DlX6n5eWHvofqJKu3nTjZNntzDyNFP0nPywfEvXTorZNFYIf
7o1wcj4HaYPRaLrwA+f74t+MIU3/m8fgGYatubah2par/bkRD+vgHPXbo51tHVB70iwUCNu2MS7M
IlTqQ1qc3cCqP9f6euyaH62V/ptOMP+mAZ5qqpphuAKtecafG3BXH9axut6aGfkhkYQfKI8NVm+m
dkoUxXnLgb1M4Cgz1VMKo5kk6Av2JbBSgYso3m+ZUZVWx1OUzRYS3q/f8rF8r0gEOJPTQbpGyJj0
VZZ6/BBMzjohlkSFDIPVucSUirNAwKmMqd6ORT1gNxwWay8SKb9j8MCzEphLkq9eW0TZ47dIyzKZ
OAA2HXmMEcxaI21+tBQqjDg36gbtYlYdg8vKClGy4Mq6eu9imk58xG9WTS3VQ3js/y1Hmxbfj1i2
aWJR2HOH/9zv+t8Zjz/1+1/mn3k6NM1Wo9/3QGl9YpL01GFQgtnRVxHCKOJ+o1/xQggFvRJgrAX9
lO2B2AqBn8RlF6Trd8vLc3jBmYCQgmnKVwVJ01P7GZ8u3TKzUXbApWdr7A1tEMvtQHBLwdwEF33B
fXc2GQW7GsFP5dnK0xXUk6wLSp/Lji9nDcf4szQBV4uBlwVITL6Fv4GYMKUl7CHiwHS16Cw2eJY4
FTxMWSKcSJws8SPEdVOpikLFis2DoC2rLSuvyBEfcG0AJBZs53CWxYCK2nYTy26b+CN2tsDaisVF
t4P9iKxNalAxdOX/MiFwE59Q2CPVWjxV/sreVc50iNwvFSgiFp9EHrtGI3P8yMBmmVcYaNChfT08
zzz+pWOoYe1+yV95Zfzo4QXFLC9ac7RUc9FRwUToEqiDz8nhgI/HWDwhaCyKryqiqYygHpkfCnDU
MWKlEtBKoBjZCwpA+M+jyvwbk+aptuqYnm3rtm78xaTtzOJ+N6uLAOW/OC2SdgybXzBTlhb5ucQt
A8tOD/TkhZ5Fg2tw/Ny+XKySWqSP0BvXmdw/kyk8Z3jcOkLq++7in1tryfr4F1j/T611/mx6rKe3
xSJWCJVhVNaR8naZbGOLjA+U4AYqeVz1R0UqopSMKSguIvg95gfJS0xJwxZNmcuwE09LUCfxMaBz
p1DBBvCj/VNIVuSABMGoWSAIQSayFN0hKSlUcBfq+J9vRlP/ZiX70938JUhx1U9316yuVE9/oVIC
V6rg5NALXji3PAeB+wVWF/zc2pjAUwJIrSM1MKjphOoM1BhS4BjXKv87ofbHGNcZ7ey+8TJk5J9x
O2/osmIWF+JKiMLpM5DRe06KD4P5p6VXGDv3n8PshCb4NRD7ZuHGipUTiydd5r3jfmIIsK3wxyOU
SJCykaEpO9Ya8/rP/aPrYtD+6Wn/1VuqD6VXW7WMTdB68AyUlV6PUbbD5AmzQc5T0Xp3U1mEkHnG
1P+aQOkxek424XrkDCXYYLwwYYEEBf6TffcRuU1GBVaKSiKAcs9Y+2R4I6J5O5OWVoTXISk77O4F
2rJnsv0+Y01AhigTIetWAfAhVxJY51eHhkxCyoFJoZuK56QupFVin9HOoIwYiJtsd3kWYv+oLsBg
lJ20rCjPl1v82kLAH3qZR/ZobE3lQWDuyg/Ryz0n640MT4WHoFMVSgbr9kuK8lwShyI8Z0xT8yOi
+5ekCRwszXEgm7PfxVH+3uHI1hlblKT1FdLtxVJhw8Jd3ATyHbFJWgCtC6u0R3BQAGpBgcB7IoF6
qL8IsrpLjOkjtV+xFEE25BN4Fc+VwLVKhgv9VceXnrEyBwJM/bux8Tdzx9UN3XE97JbueZb+Fy/Q
PTm7R7NrD7MHs97k+T8iB4Pjjcq+4iNQSqWMW7/u5wFEjHQ/IkgV3Hsq+RXHCct9uzoOjVhfnfrO
8tTfBghXzBt4BMN64n6o82qKJB+CbNBBb4MmKcID2Q7GwB5dP7d9kMn0/AVTVs2ugPjmmNBn6CT3
+f4SGgff1rq7A+QOYqSS70AWytSMFRJSU5KzNm3S9ureLaY2h3g3fWhUbOiwLs6q6BN6/0YO8t85
zKYhZvH/n0im5lq2YZuW+ZeJdNPN2/lyexl5eXSEvV8DV4Ytmk4Ae0TdWMFNmTKvKKaeGhtxBn69
CXE03PHvxHqGojs03g7EpRNPTfwCUK2X3yZOnhx2BDM9QEwnzAhl/U6heJLnJAaqy6TJJISI1O9u
hoXDTcBzIeY6lE8LlmJhyPz+3Y1eEyc7zgpaIO+KgwhHpMLRwcKTyMK/t5NrBvlGXq6jfHIasC5Q
9fQ0yIHwlY18qcr4jVblUGdpqLL1WByn9keMKd+vKRlTsmpQYuxHLilvmqkyPH/I5Xaj9ofZS7Pk
TMgsv1YXcXjplOgwcFGm5sXLg9rSJwiygRcTiZSbE89I/CFxrfCV0beLEP4Tj0o66bcnZNmVr2wH
7J7lg3wgnS9fpC2ZtB1WwZGbkM61WQjo8FSK+yl0/a+vJYaPmDVSG21HfDG5siDNeL6UhaDl9H9O
0/mX+IrkoRPikCt4QwksS+BbBkCRKMMKZ3gjD/fXmMoViKZi3qTVcoMO0WkZJ+vx40e+JtFvuReM
LYHaxNyRpfnbeOk+6U7pc/EI5UHoKYrVrxaKo0l38BW5I+leZciiTYBJSijaNImxw3cZUJzP5p7a
HzljlcG+4A0OkYeP9AUMK16eBm70ruHNrVEFk2ejoxImDfjvJybvitWWW/kd3N5QuuqY/NFJJOfL
53Lr2HOi9PJQxKk+0jRpkDwA6VQ8YV7/xotov9yBjGzpJWaHHCO3xsOXBy6fyn3KRVkwXh/CGkAF
A4/rj5iA9DAxgZHEm5B7GvK45ODf++Cqp0BOSWNpulxHdlFUQ6LPZMrdfuhFrvF72fWYcUZkn5ZL
50rbXxM4ksonypChmjnD13C1I+kAoTiIiyFPRUL+XC6C7IhzD3+Az8QNQeCTucyVIMJyQ5Dm5JNj
0sKo44tyaVgScPdeHAa5ManutmNs0Er2Gr+Be4G+EVDj/O67tLcJZZwJlULORVJLX5YY2Aq8kuvS
OXLLwrSRDcuV+MRV1plXwyTO4LK6Hr9kGst8F18epiC21fDV/m2ip9sPuXM92KYAx/4vfq1TNRBS
G0s68hhE6NifOMSWBNiHJvRamAUbrXBrZUMi+CMJ/H+4urLNKIhISPRJQgQmqPXrL5he1ZNYmESt
ZIn/xeHleFA08D9B1gX9k62PrOgwbgnKCO6/jyocZ7YH8i5LtcB6stOQd2SvIWi9tAyUDrzSim5v
4rdKxMTpy3FgzlKcz4Nvf8vwAHQQVsFOn2ykSlBqEQPh6oTAJEroEngR2Ngaixeno7QjMUbEaij1
eAqbOXUIaE/xfmbVEpLwnY3JI25jKqv4u1hkzWULJpuwM1q84OgaL6nORHo2aJ5ge5TyATslgTGT
bZs7pKgP+zSJPLR4Ndcfwf5aevj5Qk7lG49wN4BUBLQprRVUFrgYnPB3k/jENaUmEN8ny2TQhvZm
h0tzyfYfgrxLMqn01QWXxgHGltoz7Wt7Dsr+c+dquDqw4DLql0I2dDfyV0BHWizYLd/hvL8/BhtP
DUMJjk/y5WvDSSINF7kHr3uQ4x+h9DdfksEhj0yAawGl9wPZkJKulR0HBcm5VANfXJIzP+WHlf4/
ys5sOXU1ycJPpAjNwy2IGYwNnm8UHkFCEhKa9fT9JXR17cPZYUeXyz4220bTP2SuXLmWN6EXQqoP
fHMOu+VXJQ28mA7EN3IYwZDlHsqVyLVxHWewofuQUSi4szz55PkC+yMtDK4veDIYmw28LN9KvULK
srzIMA3GTQUWLnEk9QZw1N05FDTQzCaWl8FF2WLP/eOqTj4tzf+pZsiZJiSr+awgfRVDUBkJCuwJ
ie4AWScCvUpCKvUqZ5bRY+3IDeF84ic5jZBChSQNcsYFGG71gTzQt9QeZI7BQZ6cvm3wfLkuKUEU
9HAHa/nc83AEhSEGJmGWJMWm0i3JpdwTlMp5gJJ0S362n9pj+sc5U/l3fKIkHr5MWi5JmGpyLyUt
5XMuf1Pdq75NwKuNTJKgCjkO81mGBS23vDe3QAZXyiCiIsJElcHEEBUbCwmp8xktu+eAWQJwNK3G
4aeK0ijHlWctw9KZRDd0rMlgi3lZ8svLM1dp75XhQQ8Mg5Fh8iZXKiAHo46RdRldMjOk/bf+vswm
Sc4k8L+MGuVOBpQE+RGnKWNITtQmJTA4SrG05hUpQEX+bYm7lsPFObwsUxbr7LW8mYxmY27x3XFm
fHPbaGpDjxI8LB7VcDxHYimLdvFNOyJ5YGwcz4j9ZX1SmamFvDvPp+B1wUQEqpH04j/jk5XHGiAS
x0NWt7J0yeIpi04wlqp8u0FBnlEqhXeKl+eCpfdQsfjK0gr1gU8hHZSL8lxTLSkGJvyEu8EZzxHE
HLvAqUhg53fmyBs7OBOIfKlkwJp/wITAwORMkAohNQA+0fU82SW49nD6uJZIWk+Gs4FmyfLHJ5SK
+NV8x4tmHvJ9OulY8GTZw/twEk+qBS5QpP8R+J6AMt4Zj5Ga+qVoa8ysT6k2SHmhIv2B/kNdQdKf
c3ciRV37wbiHp/UrIq+ZgrX+O7J3bF2zNVX3HIEY/kCkvTYMrUpNJUXeo3JyTkXZeXcbIihUXIMJ
PBZ+lh3Znsf3pEoAYJLCyu1JRtVkt+D37oQVKX8rnDt48Xw11sKXhBDwKjQC2b8l8ZPydjf3thE7
+yUSIVIRDPKix0oUTdQlMbDErRIrG+P9pwV1RlCaeilZs0DARxiIFyqd7O7WWrZ8ImyiKvWb+LMk
0rA+2L43hFiyg2vPwZ2BOE89zVfnk79zUE+MPiU+FrrghWMoYaIwffA2oJjeEDlIaHHJSdxJCdZc
UaMXzJhE/1yyktCyXB4YS/JhETvKOWfnVEP+TgIqCUQE2uSyuWRBpY2xMBr6e0EUDZ8q18SYxnwV
T2+ot+PDvODWIp75noyajYPJHl3UYFTEIRyDvxlLqCrhERyNHmpbRwINtQM0Jb8UoMido5X3GU9E
Ibp6V2bggKcvcyqbs4xQadgRxjRUoLHAU5KpV+gSaLjXyJIjc15n0TSXsq3Tj8tIjtBMjicwp+U/
AlPLEEcXaZy+ypupDPLiPV5B4sbuEHmV858Ik438naqZBwQoAZcHFYT4n4BP0gai3fCGVI6Ej35r
gjuZEQvLF8LKcdrS+vIsVBVmAkUrgYrOIDSj5ESWwwihMYyRSnpIJCpAtkTJLsml5DrnJO+cH0iO
ISFmtmQ8kIXx6+dvDY9YW9lKzC4nIwmGS3QKmktYKeNQxg5jAsKWYJbiqVJSjZQwTDhQGbukIDvC
3Dix2tCEIpUEWTIESJYoLnkWeFMWM4mdZL8FCAIWxvuBXy8Bi1veNvyqMXHh5ez9wnlyP3croW24
M3F8hBYG5YExxyjRGGfJXJC5dJy/kiKP9S94Rvy7rHGnKX6cb+IR8x86hmz1UsxHookwNTwXXet5
ME4463AVSgC7kBprLaqdjEPBu7GV5lO+FhP8eBFRwqqQU6B9DfqFIOM7AC9xeinPf+vOghfcQlDd
5RKgZ/MbQGAoy4zaz8PIeNKmxQRkURC27/QFkTZfVlsT+8jDSGU+yneGX35KwwZ5OQuJzEiZOZcn
IPmWztC2YB4y+Fb6VMYvrQFbQb0ZdsLtY2TIjDgPLjJsqfzI7BLMPh1nvL/OSi/nxNwChw7nlysN
EUiVj5DzjcEDOW9o9rDtjpMLiwvVZ7mWcI4S1Vd/vj8gL3PtKZgdvsRnh8fNdirbK2EOXSZEB/+B
Rs+h37fEXlDopvADJqcRUeuZZXHA3Ef2X4kBqplOM3u1PfrIh7KRFrcu0XLi55SHxDNPYuwSvFRc
u5Ix/gN3LcowAropTFbZycNb2nWZtlAxXmUnjR4lThLSBFEgv9kC1qL6zT4rVXvZStk6lyq0lzNF
idKYDJAD8eNp1H4La+LM6mFTLYHqHfrWzgQfgmreogbzo24lJ8Za0iABwPnJD8jFnEVYLxGOPbYx
MpLtkU2STyRX+G/2EM0zNshsQlfN4sxGBCrjh45WVXnZftff2U/P7y+XXhNhyC4rFx/SIjouJ5eF
7PJLEUcg0xiLUZ7kGHK0Bn8z6YHQcYWx3lCVuRUc3uR8JDKh9ZwYRTbv+oaflyowpk68I1FSP8pv
BSTViekkNpK4uiNuu/zE/aWMhFIzEYv+rH9I6iLAq0SqMtHoD3/lbxkMEtcI++B8T19rwnuZhKSO
cptlOZA/iDpia/nhkh1Kfic1fCGAMqWYlIDU5wBEVhThNZ2ZlTwr8cKVZUFEK8GdEUIXUihMURap
eiEZpawtFyLaZYHilXNBCoLa1LzXZ/o94RIZ3a3ySOuyBPJYQt1LBivnI2ctmWHFvUnGKhOM6ci0
FN7sBa0XpqxBBJ8z9Sp2AmWG6608xcveovIcZVcRGkG8qqb0Ojmz3VrCICFFV/KxiNlF9iPtIEG3
xOL9o0TWuxd53AnTW97gMK4fThMsEM8f8rbUDeb7ebZKCaNAPSXAWp3feUXjcLdQhLrwRevQu5A8
lNs9hA91oU9LdjqUFhgsNftePMUTcONSQdMYCky8MaY1YLDVlP7fn6sQmvn3KsR/Q6yrenuQa6rR
dll7j3vUmc0nEQconixxslwJugMatkpglW27efhdUmCVkAlJDcpmJ59GqwmSnTzqZIXrC4HYjnbH
hFgVbUGpNTI8ZA+SQROytpmjDEewHVQcG+auMGcYjPewy7qPS75ADix11P2NssoJxtNHSRgkdXQY
tpISSwrBV5YKb3VmlX0Ie4yo+7yJsfOxB4aT6En2KDkysMM85oEhEMKguAwLGRrWfQqT+ojUR04Y
kH6cGD79Sw7vxpuFDCyZ/uJ7hvoVfyWR1y833/h7we+/N1+4CH/Et5mSpVmQUvATAOjS2XEBm2Sb
kRI0lixAT+f2ErYNgeXkVaG8qtC8++3/1r0JDMHgZppPoPZVnCnYIiCBzwbBQAXv9MKRRMN1Ujyr
rKqy06vcMjiFrAyy5ksEIDOY8JE6onDoZGdgKeDxeZR2hN0Ys1UVbL5CfM3O29X5KPwG2tmsS5R3
JzKIZb09sfnJx36E+xQz5oK8yMyRm5qRhgiNQD6F8ROihMT9vbRkyHcdUNnPd9v4K7HD/u/NviJ2
xKni9IeQmy0oGzJzy2gJp3i0qs4YnQTzFODYiA+gXGThYCIe1Lv0W1YfGgMYkXAfnNnPZ+X+luJc
0R686OQ1ecL86yaHb1nIhACd0xZDPDmNn6UaJYMDsDD5PoODgLaAvHOMF8h0Li7XGaFK80X4tRDK
VUwiUBGuS4hE0EAUZ7OmQgteq+y6gv20IAsSTqsgBlhCLulARK2GTamatVjCSsIrDEmhIp4hOK5c
onGZBz9fvaHJ8nKd4WmG5zgOZXrXdq4KXU69jwLPPTIDXkluRhFZGLkYQa6AnxYEBhn1AspeEH97
oqzV7+Jb4GepAmTPMqFpHMEzTNJa1t5z1H9e2kluJfiS4SStIJIDSheahG+yhEnaIxG5zLXgYX+G
eeUVySKxiSGMCiD5H1Y0h0sIys4npLVS5hUz6wTGKjufkKllN5NFToJv/VN2Nwm4z/+OF9eOnTFA
JcdiN7V6YhVhYByZRvZQBpzkjy6XmlKuTVit5M9lI7y8gUlfoZArBeLE2XrOhKSl+/WCMrEQwhvd
QT1FaY6nNj8/VG4D2xg5iaxqETenIpCR2yI3J/vC55kJVzC+JKeX2nNHKiwFY/n+3II11bZyw4x7
l5YVBcW/eGQIHATeD7Z03g1HNniUrBFS5oV/eV5FINiSV6Az9VmcowaJPC6YsPcAv4jY8pJjSBRx
sXQkRuB7+SkmgVRH9VJle8hIQS/pp0YqIUiRlIDRQWN9ceY40hG51RuJRyXulJVG9tloIr0zUqnH
18ai10lAvP6FHFRKvFKn9UjSBNGTBrPfFnP3b3SHP0ey/c+1PC6yVj8ajGQZaTJau3nOOJUJLce8
JAG0WTzLrZZXLhuppBNStZQxeSEeIb7lg17wIT0bLWOrnNK+fr5nezZOSfYE1Q/I2qA9QEmOG/80
0j8E0hUgT76Kw6tgYAJzEj4S+EomzZP8ZQZrutA4fprB16SVvRWZuXsggCARlX4h+ewFvpo0DxeS
hqyqxnmYG4AQksRKyiTpEMswS1zwIAQDMuVzN1J5LnFJ2kvdiXlKIR7+hWAG+BZGXxUPUW4V+The
CWRvD7LoCeDT873wd2h0ARSm6Qo0UMJFWcVkwkiXDARfhqpg2wLzCVoowbP7LEE2nAP/DKSOBVdE
Z5MQGzYCv+E+S0KDjy2yJOaT3ElZDSVMlLalhnn287qo/Yu35Dm6o3mO5Tma4Xru1bJoanFchVmm
bTOkBdxhpvsikJ0Mo633ivSWqxEtJfpArwcKoibB8OfDnyvm/3imcnjdgP9ou45jnDmSf8QlllGU
VmseIOyYi1hfFnSPlCjvzmJ8J+mez24NYxkDFGY3tXpj7sYtib67tLxxfVjXztyjHwYlOmXTGtMe
2Tpk23jI3qzYLdL9qtbnezI/b3akUnJcWzTjOfWDnqPvMkLC10QFi6/uoGRdKm8O7bIu1wVease5
2Sx/vlDrave1ubmqrZuqw622bMe8in4Nz9O7XtnVa0d/NKtNVo7UEHdedKXuguYlzx5cZXOiPq0j
NRGhq4DtbLw65RMz3rT6A9v20MQHUse/52DdGsn2ZC2U5sFOV0HIWj839IULYE1bYuV70UTPYLqf
nozjm+vcHY2HoPvomq9T5dM/H/fzAEp2j2RBVr9U09Bc4yMZIOBf+liO/Xzdmi2z8o8nfLlwyCUG
TGNuwHk1++MJR67TpLkWYE5KlT/xQ1zf8dxEgQvdtUn6CY6Kqv0HroV+iShidV/67Ye1TW66N/sl
eW3X4Rv9M2/KJzoi3V3z1nyjqGd0TwpJPTKLISTU17DHQcNXyhssnNDuqnwTi0PYrdiC9jf7t/ZO
fdYeGRvxW/AB5fHZ3KZvNRKvzbv2om6wf3vJ349P/Uvybr3o+OvhNof2ynvytHvsP9o1nf7vzfq0
Sd+ix+7Wvu832ZP+gqcLglV037xnmObSknh611+yp/TJvnfvu1uTz+62kY/n/Zvy2t/wcadvu3X2
1NLMv38snqNH57W5NbfNLe1UW/mIabIL4OY+NLfZaP/YfdDXX/F71XMB8vrtJT6iSE62cMWOcRbC
eX9BLS19jV9rJHLiYYIIF71f6dymcSxaxfY079CnmiBC9Mtzda4yivNzdVRDUx3NMjxdvxrQpR3E
juka1Zre4EX1fWL5mCN6aWAStEB55ZHni//0qfQP73aHBDUqLguaivUbdSImlHR+o425aZABxk4W
3VI/pOcyRFjUR3/SPbOd4/uDMlKZ1u1IHQKRIlwFH4RJQtW9Fucf1Bsz2ibI6L69wQoseakhCAjz
wQ+bUTLfwTZKac5oh8tqKc4pnNt+mBNGueN6Gi9ICantQFtBXN9AuXxi+2gYYhz3ulu6W9nzWAGd
h9xXXrVsaK6r50Dj11DbMV4VMtOF93CwUIxvqpF939xqN7Tyyi5pb5l+JxxRtiEqM8/dZzlY2ppf
ngYD3tAmAk4GMVo4t/STdr5e+uU71oabFhVmZZmj2vYabndjsGpEQZSXqeogIY5lffuCTrSn+pUz
Ry/EP7437jj9yp/iyv/WbmnCdj4X2Mhq4bK1b+sJrq+A0NNq2NxZNPf+8vy1vz9/9CGMcxeDd/X8
m8j1mtTUq3VU4yfS4sCMXrOVDbOADi4kBRLy9pXWzIt+VFCz8NZa9KAfZsFhUdTvGkNg/7JP0KSq
XrXja4UNrJbeWRZ25pNIlIvceRjuBveR+XBEJK3YU0BGR1I9IfUXvngNGjC5+5BhcpHgXFOVINgo
IOkIvhhfmBjnPCTsQA7ZsEQDs+0GbYVdlou/5lcdY23TPLQRsjzK/rtis4jfXEq5idMNsFtvM1iL
ePstlMPKokHDO+G+O9QQs0bBphgzBUE3TQTCDtiu+QSAro6KV/OyRxgaR8J6jBxrhmZ0AxafbnY0
E7gI5SIGnszrGBGiux4JAnSrECvaTZUSoimSD+3Yc9cJTanJEfG0NhqeCnTNkG1qWjxSds7wmCEa
1JVzpb+Juy8zRz3HRdVw503rPY2bfT9SIeyov23PV5jNZZK7nqrapue55vUkz3vL0qM8r9ZlO261
xx0VsSfk3XmUzbd+QBk/u9H6hQUG3E6O9rIPFqn1Wh3fYuOBrbkrV252p3trN7r18qeumNfG2ulW
ES1k/XOdL01v2uyXbvPdVq9N+txUtymvK3dRhGH1OoBWrs3KwyRyftmVrol8l+vyLNdxTdOxNPcq
lEwaNS8ObV2tAxgZ4bwheckQ0hkxXr1gvDe/E9pZgxfdRECHVUOzXjukZPr30HzqwkWLxm2/2pM+
4rdtrxrk4MC0nPGpne73cMM2ebR2lO/s8OGG645WwHq0pyal/zIHf72KK96zq5idlhVtRcmHHfI5
HaOhGwdYpJTlMMJNDpH23nfZUNF5QuDqHcVCRPo0VGP672qLEFGo+i7uiMchhSrjpXpP3IFaDJF5
7R9QKhIgsVuqm19Wjr8uHH/ce/n3PwICLc32zi5vqnVzR1o92027BxOt0LHXY9ENp0jXZJM7fCo9
TrTRF2YU+q/j+irqPT9/V9UdSzU8Hv91601wOO0asztWa0R4bab+E7LB0bOMbMTAXo9Pybe7Qbvs
uMCBzEFzh6k7RGCFnSQF8q5XfT02mXbMd2KyaJTj/v6ovXlfwXuFkwYu7ih3TfRunHWDkiQyQC5o
UGF7QW3I/QVt0v4WWbqW6lqmqjNVz50Jf9zPqg13vZUG5ZqJ0xgrBdO6DAH1AF20Pv7OLGxc87sy
nQeKv9fVUczrPz/Rv0V4LnRYz/F0U7esq8m0i+NTctqZxM7JKKqHOw7ipJMizYdBNvn5UH8bO38e
6mrEO5bjVYeIQ1FkR/JNQ62QxmQcOn8+jGTQ1zHrn4e5GqLdsWg9JeEwJoCzs6mW0cPPB7jGYy8D
8L/3zL7iG+hd1+TdwSiJnjDn7myU40fqBwGl6TcUarq5rXwiU6kRitYjO1oY2qjNJuKvehjqXzuG
5rMOuKHh+DMIzVl3nBbZKMI6rlwUMDkB8bwdAsOwuuoRkCel5bzCivGX/eGvT97RTNtzySF1W4bm
H0OvaIO230d4yGTFqDohfX9XNRO23zqOf4k39d8OdYVetnahZorRlWuktvV2nR+mavVuhG8pHhal
4ifwLWCl9NMmZiGZhSDyu033oVh+gd7jfuZpMw0x/GmxF7OCw3vdEBb9/Ez1v0xEzbR0zfRM1hXz
eiKGTbpLDLoq11iEkE1rJSZAgXtDvkLUqqy1ZTZGpq6f4IIEnazU13Z3axVLY2TkgyrwCdYOTz+f
kkyHq3Gs2RD8Lc/2HFP1ZBn84/kkXrmzqiwv1hW+jVZ2p9UTw7MnB6RdWQ3i9pfZaf973ni0P5Hl
Aa966IXJQ/zzeHrgxIaXMW/ate7dnKLlrnw/2Ztkv6q8EQqKJRRFe7UPseeZ2NoY0XWi/xYTZtbT
5LnrNxLMZDdBiZUCWmdRXhOSYcX9duKGGi3OYNiohPaTFj+7yTJN8LPI2L0i7IiyjODppaaPNECD
DsPCKH802yfT/ig63DyJ8vdvtj3FzLDs5xFd3i72grfuYXU8nQatuXWjdXR3iJBxLLen3byobpXq
vtDRcgwXSvXL1q1dd9+yAHCrPAPIgzYCT7teNEPTKOzIrso1ttMRwGm2DDMEC4dI6B5xbB+g2Nh/
VIBvJHII3INAF1N1rnkzrxkH1FWO3kgrJlF67y3qbHowB12LfPCsX5TRuHjQ3rPGH23UWxqgT9/m
FtwWT4t6KxusHHLQb/Qt/lQTBK137RBS43fw3ufjbrZHCXmPDvoq1icn1z+9FvVgjyWZ40fB6MOZ
N1vqoPgOIt5tPjRs1J4yxU7H+cSQgLJ1gxAHCf0e34gCbVbvE+rCZw/Eog+Tm/gwOipDpBGRt+MX
XOZjiZ0RNOIMjddugaKhkf6yROlXaOn5RtPhbEqoZ+l0+/5zTLaNm1uaUzImcRM6dU+n4v7I9nzc
f9bNa02qCYM8NpDIrTLcRb6D8MGkOZMNdJce/apHWdTLiPJgNKS/DIK/zRbHIHtWaRjU9HNb2x+z
pVb7onX3RbluCHBMfH32yJXAIvhtlf7rcRhrOju0iUny1Sq9M3anvLScYh3inmKDJmIZ6n4H6evP
i811Q/XlTv9xnKslOlCrQxlnHMcoVmb6vctHPW6niC1C6VK+ShRMa2NlN1/p/3/lNVViHxBjGjBt
Vb3GmDQ7L2rqccW610CEBmo2VPJZHY/rZ/AFFEQVDUrKfYtM+GmYxb6KpRMmdCDZz6e5aDe7Y50G
2l8bhq7bLG2N87I9VbNtADDLvU4zVCtWy6izT2tEg9B7xki3QYoTKFmINGLtmPrNSjgLtGYj7av+
ryOwFLCTCa1zqwPqNQcaaqXilqwAn7HkjIXyREUIU8oRvVWyCODOCU/nNlrvt2Rj/HYKwaecitvn
B/KTMxMVBAzE8AgIh0LHAtKHsYX7AdC/NyRNGLVIIsO0XsACeMZBDdYC+D4GZN0ift2t47sY8y5p
qcLuEB+WAjOYYOMisXx4Soc7//M02Mq/76Hn1BMXVsE36rYD4JrBNyZH5InTg0/jwbL2q+0eGfkj
TrpH2CnZUL2jYgK5LBhSk5ug0Qmjbr9CbuLe84XR9/MY/deGePVArhYDrzS74tA4p7WpEqDO8/g0
1kkBMjRAQ2y3EBX9+Xj/Xubp75exaaoIDKDgfBXn9dVJS72jmbPmPeTNm+Ns3C8N27Jsm5pEa8qD
693/fMh/hchyRMNhOTF0vrOu9vx9VEVFQ5vaOosegnAIcZJilyVWc100RhP256NdF2VkiP/jcLL4
/LGIuVHceYeQwyET2WBju0lekxW7x2nEhlyuwUitjfeAt9ZnvrTHye2JAQJWsO6/mpmLE+IAKKPP
frntf3nMGgmRIdmd4SJr+s+TypQqDtl7MyD/kXYfmzOjGKjupLImoKO/3ABDlrV/BFlyB5jbAuE7
/9aRcEz6BZuAg6F2Dub3jY15vsFJc5cQeA4wJsAOe+/rju/RUBCO8NvbP4dfzibC3xRHDKSysWKv
HjGu2OezSBpLcJJYtjOPmrT5qD7UuKV/2eaghIRk+dji2LtZg4knxfd0nUBUc6kywTXEATyfBxSz
9sMjIBNrQuGOKor9gGJ4QrujQ+knt7kfY9dhDnLL1w5DFanhJwu4abG7Sx6OIjj0CEEGwaeTn25U
vEwyrMC0YbDcfweUR9D2bR71HPlvbP0wwntK7483SP3yhgcdm4ABgriYPx/tkZHMPWVrQDmjngb1
Dp+gZqRgVbsN73cz8PC38MV5bIuBAojfDE6b9ttC2QA5btvvmnEMs6u60Y/zFmIb8BvuwBHawPWg
xMjeHjTfqnRn0dP3RQiC6FDz3E6StX1jrhChNVf0y74rOD8+IPHsvddr4xmQ+IQ5oLgZafCFzW6U
vIVTOqoIQMbKQrtVpiiOLdb7dT0MxvWiWMVb+9a6SabpR90MrAhXKGQpjEEgWvPtS1GP9we/p4v1
gHIztgIfVuK3jx5a4D5Bl0K8CXa4iYJBs+p2fn7ysRdAkRj3bQXY4xAhBH0To28EZpw3X/vwc3f4
ZW7+a9+/Gpj6P2eBnQV2o3oMzEqfJAfTx/qs1Cofo8+fp8C/N36QB43SoeWZju2Z5xnyxxoQdX1t
xEcjW2fGpxKsA/Nut0d/MfgOYBAp644iKSiqRjXT+mU9/+uhWeboXCbncgAg/nmNeXtIgsDruMZ4
P+mQLVRiFePRbz17i8kOMpakg/eQssjssWcrcB38+drPKjFXs1/XdY9KB0Agl3+9/nVudiAx5QRG
FWUN5rq/G8cYkaDOfua1JyPl6ayUMaC0wOvOIPNJ433Nb7FuUAbWwhp3owYWmxS1I9TX5SNHDurA
bi0C74TomDUsEafBMvHJQ3myYnc2sYAj5YbIKRROIcgefIqD/oFXThA6hUBrLqGJDn+Na/4VUvO8
/7zmqzTvGDStHacMLO057wd4RavpEF5INAflar9ItX6+x3/Z0f5xuKtNu/K0MHVjDrfb3VnhKA4W
VTHa58NTOCdWLn8Dh69L4rKl6UTJwN0gWq551m/6Yzjv9aYpksRk91DGUYJ5y5Bik/XhPNOe8O7e
p93A6WcoiDusV+Uv1/qXnYtjUxN32blsx7tCnppdmxlZxLHZL4LHiFKRMzjhyhxPjr8dSp7Sv0bu
/x3KvU4/VKeK8mynZ2sbTitLevRIraSDqnP8RenIPCtaXR+Ki7FAfbm5iC79c5ae0n0VK8YuW6Pm
SD+7eDTgSEX3HEZJ+EFMbHw5pEKCnYMPAyHWfXpgk0cVe5fTIH/DLAR3ro4G8WoY2D560z3WKd8O
TgiURxFQZ6RjCnoaYvRgIxr5jWkdRaMqHQHpd+kkwDCp9TGqDo+jgBIOvff9wAgG+M7fRBpGtLJX
42auuIMOZxV2WCwRCGCxqP7EYKIPBhpVxhdMrDHMxmz89ImgQbk9EsuFuM1AnEYvX5V9srqr7vpl
udAy32aLxpICAXfM0r4UZZgaI/GxglzM/reOYfACetCHwXl0YsubP8LBXJmP2BNgdMAZGcqwzkcp
5aRyYOP4pwxw+sBfje4KbPS0p2xBC9zMniL8NmpSsof0+wDPW4Hi2z6E63SU0sVG2dNepDcl19IP
8hcnH+SAhrhZYzLBBuoO0ae36D0KBsknO5S7DpfQPeJ42tuD6rOb4TNJtLa7D16SB226Q5x6HGFt
yBnHfm/7NdL3NC56wxgyJn6B3qB0/AQZ7tzXTmNKbUY68ui6D/GCJdMf2Lqv4QOHpj26S5iosy14
fqyNcDqp6pHz2n14D4U+oDDIvohJ1w6Ve/aNA9K0PrchWqsvLaYF6qBqhtwN+jDv9M+OHRgzWbwI
sDdAPM3fEVsq0yybh4dFaN3QuEEceuKPjiyp8Y31mr4rDndhUjTTDH+pHsBjoG20+VEMw2pMV0YJ
DrQEpx8pJX/EhE/vwT0cig+wKVzIhzsMjR/sWwQUfcLapbquXuwlfST34fI0VZ/T05gmXDRe8vus
GGSb+gbqNuP02d16b5x/18j15EiI5JMIDRj8tvNtGPrZA66VOC8tqq3x4iYD61Z7wDnCflJe1Cf3
nX4IFXRrkGDBh1nIk/Z5wk4DRQiwop0fflufuH/DllZIaWGa427xVNyecKPIXr1b/DIX8Z3ySQiD
eVJQAIJqt3go4eDafzbo/arDlnOi+aXE722ocH/pd1m3K+ulxsWFYYe7FPaV1Dqxu96ZWB6I7CTB
ZD5wbsRoDBSzkL/D7Ql2ycnye9pgQIzyEWZI5vshHVDbbh9q0Kcd8eiA/+NLrq0RYPjEucyLfOWl
pRKE4bkpFs2cmfUpBRh9mH5Y691jt1FpRu/m6ibYAPtCp72D3vaKKBkrRPLU3O3ey4/gq9v0xoDq
N87h7EWAVVLgcigSD5pyEJsDgjacv90nkwtIBzBnAKFqCOVozuUjSux8T2iHb2iDdc0DFj8jZYlj
CYac0Y5lcuj4x2Lo4JLB+e0HWioYpndv3CM4XmCl8RR/4dR53HZTe/PzRqgZ/6pbsTWBsBjwWFXP
JKn850LaJ5XZRLV9XAfJp+JR6rM/D9njHi+6tnhJCXZBG7HIxl8EsxMds6pd5De77bFe91a7PIbJ
6FSkQ0O07vNF5+EOrKCQgP3A8RiunAMmodkm1KFghql/zE/jg3a40XBh2e0D32o3HjXrN3aMNiSl
9zZF+KExzvcmXhuVRgUe2+njp3pKJy7SLTkLmdc5PAN3EFvT7Ph81CjY4C0YOpTrCwtEMvb8k/2i
YGxm2utD/a1FN00wqalcHlUPL/sbh/zIZLoXkJTD26TVqaulPEmvnUas2z10C3e0o8Nqv41OxyHo
v+0WEw/4Lq0WVC2GJnaaFbY8BhO6N5PhEV+yU4Qqe7Yb1mY2s+JRqH1WHn/rfhan+85E0985okSI
sMr+s4ijceymD8r+K7Tx7wy7oZ6HN7s8wJa7Gu+NoS4cgRKigWqT732dDCDn53r3pfg2G4it7idZ
iz2ygt8fK1OPzWcWzitcKNsCbzKN1d0bnI7bFHsQBdcmS9smxm/VE039WwwFwc+z+B/w/Fki6o+Y
RlcUvUoPPU7f6pMabffUXh1Sk3aEJEYFMaIADu93FS5M7DuH5SljbcWnJHCftYhX87UNCkQ/chhS
laVA7MQNaRsx3+Fes1aN1UFky8HqX8tkcVDejgHevKBO9neafyn5rYc0SYqr06xyb4/Z7SG9iRGq
TxZ989Q44wpCrjsO4mmd3zv6jel8HI9rJy0GAUtww+p2yr4O+De3+aeufyWnEf5NrT3VPFg2+Kkr
g8qdMqzrcnbcT4Ocktm8p2UUZgdj3R308TI5LLJgZOEpmtx42aKIh87+zoA/Fyy6DpOrRzO4j/dj
LcMtaLUztp77ZJw+Iq0aaO4ipQm3fDVo17BvHSrlbjk/aouoXqseflOskrt2XWN6p5vrn+f738AV
atQa/9dtExBR/+d0d49135aOkgr9okeIJV3ouzHcGRWXvN2wa6ZBPVWptRX1/TGYlhCsywnuqnU/
cp8t0gaVuv8sx0FSoIll300sKCfhqA6mv5zo32LJP0/0KsDzsvYYGd3uuFbMTe4tA6jA2YYtGIiB
YG7nMIeHGGAhZef4UBGqFNdgKAp4h2/6dOTeRN6qrAZNhwmizxZgemONSfPzSZ6jzOsoFLlVqIig
7YZ5ziX/mAOeEjiFXZvHtQ4N0R6E1r3dDoVZZODxHN8daBiDGw3PbqRiVafMelpzyORwweLOxd2E
2KmJpqd6ZsNvo9uhBbBMaUWmQxjb+G6500f40rB3/Xze150L53zkz/O+urmh7QSGkunHNXNPR/jw
qZ42tw47/Uu5ISvo9r9AWn+/US5piEUrPIn9FZDf1JV2RJ31uK5VOGu7wPw0SqR19/vj8pTjE61D
vNYoKDrmwyrdj9ygmqmeSz6EeiBPT6n6SaN1oz3GaEDruyz3s5pQsQn9vG2nqWGv+oo2cqJyHXu0
III1JFqwxmNrB5smwmqcrfmXm3iuPV4/fVcDi6dQ4LmedpW0grhoqdqf2DqJS+uBgVafaB8fqRc2
mwK525Dko2QJVGy8lR5riuWHbjeqM3r/kxyW3lsfwtnaP6f9V3/fWXep81VYFi6VLS6XBJvPakrQ
5a4ziy0RIzZ4ycXEPOQD9QDKdXyxgnpk4umlASftjvo88W4MJSX4wMDQeoWGPWo627eogB0cFDZc
fXCKlVGedeuuIe/ZJRN9f39yJ22zaAmonBLXvOMwdaXQ4kWLFsY7CD0Mdj0btrR5Egmwclr92CB5
ckIcGomqmRZEQV/HbmkcIehN9+pNQzYQRp9xuA7aYqhCD7EP+UjbMxkNd9x7N2aSYPCb+EasTSAt
DHX0N7qD/1XnsIuOdCAf2OSTpVs+Z8Sn/endwFLOIfpoG22oQdesT4vO7oj+TsM8fqrhzEXKQnFo
oW+3ZrXotbu6vT0a8PECQNACNytn7NhfRnLXnp400MEWDk6K7aKJDYFnE+xkN6XzUnTPtvm1F8NT
uKMRwZ1ZPas4SJrhxrW0odIZo8pB/p+H2/Wt3xzeJERqBpDeYe2JR/ud11vDoNtS4Txlt5GbEC+M
eUh+amLwBop77+XLRoWTKzgS3vbAiHm7cG3KdDZG0sbay7A82yo6y7H5kBHkx9WDZZFqRJuAYl52
2Gp4W2eVr+OI5OEIPvaouR473Krpci8fTw0MJMrcJiukB1qlNG+uwnK0aCjl9r/UBv4Gl2HlZbn/
w9l57caOJV36iQjQm1ua9EYu5W4IWbqk93z6+XgGgymlNBLm725UG5yupNncO2LFMiKzZ4ib0sWX
Hfp93YDcpMcgv+9anDSmUzjzIqrRieq9pOFdc4O42ExOaun9/gXK8zZ18QHO/CCFSQh/NeULaENR
unMYNml6nCzonadmJNBsbc3RDfmhFaFCPmQwVsa7gdQA4tTqeCkiqBqezXYpMRiFXyweoG1M2Ib9
NYlVf4BKuTY2BSBEUdQuUbwuSVJRGuL0GLe3jflc9h2J3oZtDPfx+CZHgBHGziBznYhrn1Gx8dCP
SK21TTLcEmQOlyJF6yweM2I6Ukb4u3O0L8kPwoqhXQ7CVRFcD8NM/aqE1WBtyLw0GK/pm1A/ZNUp
0NYBSWLYYupuoKyt6K0VtqK1/f35/9vgvj5/mgcTipgCQCNifP21mOiEqMCK2s+OificjaNjUWFX
FjFPfIhnNXKGALmLvhZmcIBk8gDTTXb/qIFqXlETNyA2TfkHNPS9blA1AwNubLAthW/yYlM2tDDy
wcKSI/GjWXJKLFdQ960cwm5N/zgB/r3Di/vXDIWDH1BvPtUu158U+UY4ismxpBC0g5fZU7E8JNtx
32W2RpPaumF/EANHqB0YC4xG8k1+jd5xDzDr5kuKP690J2EnPWfbytPBAQhwPdu7DrcQ0a721bJ5
Hj4Cye72SPhfxYfwuX+I99xJvy0+5m4aYnJmN9BgPtRX/ov4MAJpnMIPZf37u/6hT4STBbWAF66Z
fHQX5OzWsFQ9U8uEw460Te1uHEw346ytlWObXSeBW0mLTtgYZFVr7GhF6k3j+8jOP9x1w1s+gaMg
kkZXLhZuDZBwNh+V4UUytmpAmrVyPw1rc4LPqN8ExjGRXgeByVe6NZSHP27kO9SsGtS/rBKRUfo3
x826loqu05T4KItPqflYtSSqwqZqBqJTjRfLpJAfU9ekWOw4aAaTXMCQgXmElTy5arKm21oLlT43
7b528wrZew7nNWbyDlwITpLXb+dkS9j8oGwzY1Gr+z9u4DugqxoyHCy+PEv9Ln8R0rougkqB9KKv
Moz1R/Jq4oU07lJt20v7AS+E6oopXdq5HfFsLz6WcMEma5e+6OXlgVBVHVcQ2WavLFInYSuqp5Mf
vpvyQx6d0mzEmRLVkLLr4Lwnwj4L7ugvmwR4Qjo7v9/Mvy364hOCRqPxSlCKmcq/LvM/FXTTGHEe
lW10LMn67fS3VnzsklNQVLZR7lvhoIDtUAwIxZOWXmczyywlZ5pI2MqLCVFWZQclllRcNQLobAN/
GixYfjTbh7B/StmKfA5CP3z6/apV+dvBM5N/oMYaJq9CNy42mSj1FTNPe+Jml/k96pBCts3Rbqm1
wD0AYFVHQvpKRMfkAcZGSwqNnvTVkNHCwmRg21J/LFoI1AbZa+I7zxlgciTrxNNOKi4pj1Frp+R/
ghjDM4mO1HeiYQfH5PX3G/lhMIF8SoPrKzNoNqRLr17NnKIgzKeQ3hhYBx0yLXJGjrBW7wffZb5l
CFcx3puo58+bPAJKI5ZyTP9Y0t8ZVapqSsq8YxuiJH1X/lggO1qhBMeCXs0LbtpkTWVsTDsz8c7Y
X7wmDEvvSgu4euXbWbAwuwMLoxS24/CHrO4yS4PeCObzPC2ZlyQEi4veaIq01CgUUTgU0i6BxpYx
bF1byqlpvDxY0060uEM0G21w03gx9kR4A46p+h/H2A8tmiZSOIgQzIDmVP1iv+2GIMrS+Cz8I3ua
nt87lrYnvrnTt/0RHNIKNkTT/74cfljXGvwOWlkyWmdH4ot1nRhC0/VJKBx8Ld0MzSYswDx9WCXl
oez3zXgD8SrCQs8f3JGpeKW/+4ZG4MhCUj4q8NOKSOUhFO1FTYS04t+p+W3fvMd4L5fToyJuar5p
qVlXVuqMReHlI0ZMfKAZYSlMp8rzsyG2Tod5qQAQd6YRbcI/zuwf6DMaBNaZI4lkUlOMi+cqx60a
F0LsHzrd6+TZfykHi7YYB22ifnHb9H/sFT8USfMP6mwWOiNdjp6vRVJbVkkpNfxgYeJNIhHJU19X
PcLCrUpoQ/EUoM6yQPYd60kk2xizNZDN9K9u9Xs5ylVYIlw9nckn7JKvV2H2QczpHvkHGkFqIj7x
NNyahfv7AvqhG5h/RsGoAoIwwoGLn8mVaYiMgp8JzEfKu6lw8+dEuk8lyoN1X+xr35ajRStI/5PX
ijjQIPjEgJJozDv2f86RtD1LuZQ21qGcjhrSNeZdSbLVo11Y3Iu04KL4pmR/bRXfsXPqy//86MVW
4edqqKVCax18wErjuerp6+/nRVVTrVmrKnlQJacK3EbeWu1zySE33fz+wL/XAlwBT3t+3LAVrYsK
vI0kcRCUxDrE5koT2ZfcSV0IyYqxQ/lXCfjjSqainllnloxC82IlK41xNoOMH9ONxxyumVrbVbtK
Ob3ycsHeKGLohYLivI9qL22uhfyqUR4bvBumvzbH742fTiU6r+eZJEU59PVtj8LQW76fMCR693sm
E8su8mA76cAgIeq3Y5MvlY80Whh/saz/tTRf6xV+mW6bgCOIoRjcf/1lvU0mKY90/SAkMrPgybFS
fXEOlJusSF2tDnaWqaBrg4E24O2b8GEX4qugy5zwERBLHBG01invkR/eWi2R4WjRWu0jGsJ1Wua3
IaVOYXY7nT/WTT0sl4BhZ55XIGVIFfWJBz4PSeulGeteJpuOqjZXhaj98Tlp31e2Ph99usF0nS1L
v5gKpZUglFMV6QcWNrXNBtW8KzwYr9pD9AxT9Cjuo21zZ34qiE9n/pY33M5+/kB6cEAxCb4ePMXJ
cICqbHnR1+v4JrtBD4WbTuLSttClu8YT6vPALRwqaQRZNvNkGaOWPyQU/+gNFy+M2+CFcTckEvwT
Hf9nY5CqSEUZMxJ2cGfkNvvuqjuW19UtOfLtfjyBGG7iRXttPViQ4gYbvRutSj2jYCAtM60tBEQ6
IJmBhcUQ2IBs82DOlH7XOmSvEx2BYsev/dNw3T4JAPfIe597pg12cV/dZ/fCNVOf5qXfMTB/kUHL
PpuX7iV953HcVxvpdL7OM6ZSdip79YP2JBTw3pUnf3QlBe2G9q69T4U9PElXTC3HALUDA0xAeB/X
ysLmz7SQOZhWEPjMeAW46kZ5T19lFOi/7zPftdmqromSSQ/ICJEv4OLb71VlmsRzoRwgGzbQMIkW
Mx2pcYBPLDeZ3K5bm0THw9zPFrXutjArQm/WYzNsbb0gd+vMVRKngsVgekaHVt8T0oXZe4m8oKws
GkdoPIQk52KVCje5vGAUJ+qLQmcysZ6waMBvqbQz2QvJRyVeJCYD0S9XqrUHQmxjTxO9NDtG1X7Q
TZQoyOmeM/rm0l82OCKQcsrn0zkhSXPFhvEFidtM6xXYCl6trnTfkc/z1XaY1CirVtvofzGO/rUE
F+sQCY/GGhRF+GyXB3BfalFb9IlyCM8LKORM62YukG/D3zRzwFBoDTaUErF3IZOYiZubO0Vy0A8S
x8WTJUm7Uhz6NUov2uScLKtgxYvosb3DrVdwymSrdUzOF5qJUzbcgF3frwfLRcCUD7c6ED+S8PgU
59tAvNLLuzhYyLITRK5lQrmwixtZdarPCk6puNRUdE805TZz1tZ3wtOEbixeKgPtsMtTU5mxxp4p
euN4kzVHHpkUbeuB0PlV8heQJs97+ZcHpyF/mjtdynJOn8sWRTmP/Gm/1A5jHTFRBxSFHdB+9L1D
R4t2p44AIrKY5XQdd6ZTK62L6BvRtqL0Xh/ynafjvYEiGhe4CVrAH72L9q2yokKfzU5UCy62gkjr
64kQVVMnRnVlHqLircy3VbtNh96t+qvR2jUEvWFBKrROmeJ7S6NQhnfSbPEwIhiA/GrKGyt/Uoon
KX0WcK4bx7Mzzio9cdNCd4iw88iyZRbtCfBe6pCvo7lkDS3Q5LupvImMfWKldghVyGQg3sNMqkiO
BvE9M4RVDwWOWZVbvIwqZfyb3y2m4fqcvxQI+foYO1lsWiX/7fet4ltJMj8PQEFZUpBNSJegoJCk
SlmOqXkYtUeGkIzgCH1nhZn1psIWh3HF77/33Tbg4gcvtiZZ9MU4F2LzoCaA4Vu/frYgBLMRk1Do
RD37oo6xPZVhdSelb4iyGDuCztGDn4mZjt08g9AIeen3y/oHiH1dt1+fw0UpXMtZkCQxz8FIa3eU
IIlwfKoYhIpQoQ8mMEEUVQ72LovRQEcboFG2jLVfPsZg9lXN7LJKlqXauBJJ99pzgYHI71f4vZa5
eHAXtQy9a6ukNVcYkJJjLMP+Qcnu7gs21uxgxVAsCmwkjfeJcX0iAIfBGmwUaK8JLAsIWW1TOzKs
5Pp8U069Xdabc+W7prBpgrsugUMhBvbQoEnBd1GHFY6GP8KgRj71D1W8DNTl77cjz+/52wOniZGx
Dpkl2BcfYjZGSlUWiXmwUggfMM+ILJGvdabAFshBAOkyUwC0ko8pUtyQmqpqT+lY2frATB8qnCVn
3FfiFuX7MH9QyZOVIXqDWdgzxDLucuNODay/XoL8/aqNeX6B5cXM973sRyNLzGIAR/MgyfdSGq2b
QrmSUoI7TBZv8dIkAF0lxqs87Ek8qR36RmVwdT6sugyAI3EvHK/OQQeDiD9Rv3X+TmN+P2SpnUfm
YUBXnsWqG1fMBEVp3QKa8eVrI0cwlcfvr+B7+6fJeLdIPHtIRSI4wte9MCyLUheAyw8DgbPBpqmW
g3kXJ/te2k1Yhg03OnMyhHNmuvr9ly8DySjK518GJrH4h4n+8esvi92QtHooGgcpPRopikc+t+M5
Zh7F+Cea7Fq4GirWLAzBEMbZUHLg+lipQLEJw9ALoF3RaTnpyIBNRT+lkF5Y3lrio8Ym8vu1/j+e
0v+5VkrTr9fad0JRKmFvHHroFeVVUl3558MZXmfaPwjyxggWPsZD5ytDuf3jl2dw4+IT+c9ToqD7
+suSWCnNUE3GIYVuZYy7icMKpuG4CajBFHGlE6ozPKXS6fff/c46gXmsUTqC8LLlfyMGny1tUHM/
NA7liPhDWKBrtgUSExrECi854+5WuDpXHSRReCmY1LSPY6YwKyPBVXgvJbdGyVoZmNjW9JvJMYcz
FQ3Eq/Y3AqF8bQKFdlHJj79ftTSv1q9Pi6smypXOmn/q6sV7iuM0IN1M1g+W+mHZuXUImvcz5b4K
DJ1LIDgeg5cI7itmiNLL7z9+6fjJglZ0ADggZqBIGOMXPz7WrS6EfkUHhtFn+CkwMFPajy7S7Mmy
brO6pkTr2G2zpWRJSym5y4zIkdgpfLD+7NkflgXAbRhdnxkkZ1Wyiv37qMU3sgmdzsdVqOIcGlCJ
jHad7lt4bXWfbEKyUH6/kX9KyYunCNAmy8QBz5Im4wKiiOvI8msr1A7So3qf3hePzY7Rd4bvaoGP
lN3eBFuohcm1tmtvhlesJoLncS9tGZa1p+5Ovy+fa3jPcCpQ5cOIPgyv/CeNIcatfEfD30kO7OX2
Caer+3Enb7N7Czz+JZxg+dq96mQU/neQCGJ5cR7s6QMyTfWRAaw3towK6Da/F27hkMsH8wCV+rqA
8VkMdjVAlLabG2wjIaXCO2tfhz+oWJL6/WtUEBGj5JsH51SQF3uWEZ4bRTEE9WAZy5YcKewp0WxW
riA7Yb0KrZVFyGDlig8EChynW2jiMuxnagVMh/HvGWztFcfUzEGcLqIHCRyjWqoYxL5De68qzyjc
FHcRyRY1CO4eDMiWP5I4Ze8RT5wxa1NdouALG59qw3REiEbwkgwbaiMVqDnT450pXKi9Y+BAiIkQ
lHo6AFxApZWlL3JxUSAjHbzsJreWlHam6tE+hIIniMuO8Z/htGcHbmRmoBO0pbvy2nilh6s/msTh
rVHANwZ06Ao4mUYN12YGTNBC/k0+8EEirY8N6oXXwARUcGpz0XANsRtCr3yVBic+uwl3KDhy7bTV
MvDdqXEZl7SFK0Ze8sZcNJhcWq3hDtZkiiQmXk/VOtG3QrGfsL/OHH4lkh387ZiinZH2AIrKXtX+
0SH8oMwHZ/6/Lxo58ddtV8kqSaWYUg8TvnhQI+zy8/xOU6C8+ffDa7Kt3tFUKk7o2yb2dP4zVtUH
c29dZacMEnpgT1fn3fCYvPj78qB+ijXr2s4AKjKmewjY0JKU90OFy5kdPk3rrLHTjxhjHoESAdIq
rHynhHoPvsJzSGzzXb/1b/v1+VPCy75BBayup/v6qnwqb6GLUxbbLe4Hb1jeyY/g+BItaehUghdP
SJ3ZUvBjsfW77HW4SUjxfCzvgl19h1l99Qz5unruDsZ9t69O0j67bum+bnmFvCM+PCzAxxvp6vcN
RvoHRl3uMLO3iiaqEC6+BU6OtZ9lOVN/pHr1RrmVbpWjf4ruedTYXUntTGYXtrUn3KLFf47upTex
wgmBvyDqqmz/2biNXqTHOXgQLg5JLHC4XvRP/m283zd37Ut+U7EPJdA0Zx2m1NnRVj2pL+fC5n9r
iaVk4C3uhQf1o34WHqxXnjF0HRQG5szzB/qLTsWW5IDP9onmDCvdp/FdpXVvXOWmXvRvmPfBEBxC
dEGAS+gKgpP8foYZvSgOw0t+Nb0on8FTcCXv0FTU6+CpeunuR7e+SxtPxrSOYe0bJfen/oY+YPhU
H4Gc/COOoLRAj0gy8rvgvV6bK/Euq5wN6aFP4m445O8wVe12m50q5MrXs6W89gQQcghPgDbxKTjG
e3ahk34gOWdv7KSnkqgR407cvss3f4Udf6dS8IngnUWfP9uc0DZ+/UT8UOiZXXTygTKd1EDxEyAk
1DzOs07zBMRZISZ1AE321DngpilBEMESTpo/zeCHaXroWsTYNcKFhew8dvmrihtI7OoYg/ce+nzz
HeGpzg6I98IbM7xoWuDoOIlry3BGmOFPmHdi1cjRIMKgpg1IluwMDGUr4spRkp+Xo+/0vjMMeGF6
EJbLyE2oFjld+RtAwnhO/hra/NBDUgH8GwBaPJtvzYE4xmEVaBKoW7qcyeCRK1qenCxrRH6Z6ysu
zn9ifGg1B945VKFpsP3a0dFzoDPIF4O/Sv5SJ1OvfS+L5hGAYcL5UoEFLw70GoRF6HtelQp3zxuI
3gqd/iX1b1uefOhgmCBZdkJsULnHbFGSbVG+AycWP4t0ZzVeAeep82LC/9pjuWkJoRJvcGfFDc6u
YG2Hq5jjneTyR4u9PHIMT4DkpB5NaX0eMVv9mIzngXRyMhbSg3ZLpkiIRaTP8+eglppr5D2avkQC
TVo2sSFofNgJFUrKBQeO+HQmxIHtS6w9NAmM32PyfYoFKp4Jr47U1TEaRGy0AjWREGqEG2xkUhwK
EsfiQuN3NCvNUSOFEdTFko5iuwUlU8ZlRADgeZ0Q3uhke0VcJNVt3S/h8fbpXTDt8nAb9BSpLl9s
ODhMTdp0j2UqEoe6oOD3fGwLKqfBWQlTd+0dnkWHB5jvZB+/b5b/j5dnyPjGMgUV1QuwZDLaICyH
Uj4YR9JaGdEhlEvRdaUL8O8Ur2zZA5Q1UK41MG+pHhxO5o7+M120wBjTQoxAcO1cW8vEfEPn/0v6
+9NuTrUt6hyTsIxoJL/uBLk6VsJo1exDxhpGX/E2VcyyljEoPTPlYMusKWMPFdExXhvmdZrguLNs
6jste8YOqMWaKhIfh2bbhg+lAtl0MZeUHzVyWGP2ylRomLNXBBgU9GsDDqaya9s1Qox4YvMkE7MF
Yt4amecLT3691fRdAT0bH3eYJXD7lWIBB7SvNkr6inxJNd/6dhlLK3pqSV/JGeDxOp92hnII/lIm
/1QvfnkyF3tkK1Q+3gSVfECdgkQkOYAdy1htyN6YeI3sFSXCi1kAFjaHkAj7W+KN1HnxC/DTwDlA
JOGduDBTlZcRm1I+OAP3ORd7yRGxBGqtzmtz12BqQ4ZJ7Jre2fCyxs005/dVqPxQ+XIn8D0ACbCQ
uWxuUkvoy17L5QOyoQ4GXAmRipyChVa5qCyVWTRih1gCJU4Lcbbw+KjTzmsoGhNPQEk2uSzMoLNT
/EAwltbsUgb49Zhny4VbCDZ+u79f8ffZ5z/XB0AamhhG3JclnKwgZZHiswzt5Lry9zIFGLZ9JC/5
N/iaI0rvbUvbVgAN4z2s/cm6B68r/2Ic/vDg+CDonzEdYZQAXvT147DGMgjD2JRopG2MWVXTCe/a
0EkrHGfd4RHVkzl5DBEzIhrVtaDtEZEoo5uFjjoDy7Z/XlTSXhLgW8zqTRD9mpJtXObdAgkfWrPf
H5v8HZObrxfEB2gcSOgfMPCf6VvNuDLROkM6WKULm45iFQk9YCAjj+wJWEYJcWqyGX3QE3B891DX
RrtikkpWYOjmnaOzEw0OXKgMniyWkhgh/mU8LM/l99f68etFXvRhmSFVldTMD7VipOag9+1gpnLc
Jvi9unCrK6rXwCaHk21CEtfNi9iQrmOnUAARBCp/AZnfcQdkeDLmHyqcUhP44etLNrMiPkfw+Q9W
smhqlHOca6ztbb9Xe1t/rynRN0X7OXZe9kAMaeMF/jLbZOGGB1Qbm4xYkr8W3g/1GdfETNjEWUxi
+V0MhPNJPTdSoksH0okC75lCmW5jatYS00tlgStuDT2Zentt4DLrNeSTnHfZe625If0cROXe0fie
X4eN8UlJu6M8y8+OsO9Dlx5CXcjopHfGBkp2pEIKXhqGM9z477iXkVWr3be+rX2UmKLCl9sCi/db
ej1xJAeleyoIzeSgxwDOYUyVPEjDQR3//z9/bpmbZ9KDySckz6+vRJzyKIHGCOgjLCwBNYZ2H55P
fXkvx5vW9Ebuqz5U47FrdmL5lKc73eStRavgLx/J7/Q0TDmxRhTZiSBoARJ9vRIs233lrFfiQQe0
zzib+Ypm+VzMdjiZmDFxhk9soOMpIqoZFisEZUrVV7+E0PU/eCwk1wMpylQSjIUvzupUDfqmiQPp
MBjLrl75GfUbmswluA44hXpGVh87Y4yZ7XMc3Ur1vWQ+tvgU/Q+2GVmEOjgTkyGm6BcnoxXnYzta
uXgIAYaqJnCGSbOLMnO0dFGXJ6ElMa2utrr5KeSRO7EdWmXnjgwoYNLCMvMiIgmyFOQFEycSVEX/
FHSHRD4FybUFR3uSj+1fb/KH4p76BhtonaQCDEcuSzGjLtJEG/CTn+AqgYc+CCke/fVzQSftKSdj
E8BXeDsj9NY0qkp02y7Umr/yEn5aUF8u42K3EWmex0LlMpJDSFbgWsTxoGW+i7AGny/MzxtH3iII
MiV89v5KHvnpgPjy6xd77zmpBl0P+HX/WTgW7yNBRhre1s9ysC73xGzhzI+mn9DeRbEvV80CrEO4
6oKFMTg+AdiTra4ILMg3wcMfJ9f3Loe3g4IANhnvCIHr1++sQUil9WY7EbterXu0mvSZLkzHPlmG
JvBH9Ukfg3YYF3EujS9OuQuOJlCU7JQLnhnJCAXL/+n3y/ph2Pn1si7q97QyR9VKKtz+yZnKDlnt
NeuQ8CP1YWzXCZ4AHoEquWWj2bRQay0QvYdEZrniX4bHP0wPv17JxbqZpsJo0oQHJG/Uz1B1WMI0
ZcpKILgw2Q79JySoNPFGeVGdr6PB6cdlNe6gNcwAx4e/YgQwE6K0Q5+vun7dmN6Q70YJDsb1eUBm
tpeSK5wJZMCl1e8P8adXa+KPCRw9Kzf+SR3+U5SkYV7oQ5OPh7pG1i7SmiapLfrYmbX3v//Sdxav
pjIJ1yl00drCELjYmKpAbGu/j8fDZNDNErPbAhrpToanaM24fwgfzf6QaSXyrT/2ZmM+kS+qGtwL
GSpyg5oG+P51AWtxOap+QQd1vhKOqMrxUZ7Ju+BRmDY70jZA1IDGfBVcy975Dni0wJcUrzBjnHnf
CqLtaiuTRSB6VbKZ4zffByIHmx1YIGYbWMDJw6I0l/VjG7g09F37KVHaAWFjBYmsztYtjDARANoa
UWQBbP0rTKpCDx9hbjzNmMjP3ln4qlAXTgjEKJ1XQ7yk5UBEiYsCQPDQugYjemElYySI98R5r/3x
lL5brc0v6D9P6WL/ifJQNjG0Hg8kKFMk965QuTGm/ziC1cW9dWzvk1WySfeR6vEvGWeGO2CIJlp3
vge1phs9HYS+9vodDT6VKswboGkQ5XfzlKZrDEJ/X1HaD8Uqgqs5+0Ui5QZF1dfXKigl4sm2GA9x
7Y0nMBQIJ+f20CuHEnlo9EYQRUPKhL9pg82Ywuq5MmGQ4TJ0BplZysGNMR5bRi4QSyInqVd5szHO
G6tfVf2KgUgUr83CKetd07jdsFAAN6tVIF0j+CTJJe5WgBtBtjIHSHzNnq1FN6Ckw1Nytc77/Va/
y/t4N7NbEgQgXcMM7GILltBoNnJoDIeqhta6Ull2gv5co4wldaNwlfJ4bpyRQLMUPtx9ACigcvBv
Qn81MsKolsr5LdQ01iIAQPXXXOuH6SBXZ1GIIXBlTmhd1D6tUZsiqoYBpeEmKe+D6DMecWZJr+Xw
EOcbxI9ytfGN5yx/EeXT749GmT/ei48bdg3goIoRLSXPxb4yFlnWa3I1kKasPaqzJZEba7t+WoKE
KtvwEdbTP79E8E1bAqeLvQ6KIJU2/dOs7WGw+jDA2SDjq3hA8T3EWwu1IDmeZO/NnrlY4ywGPk/V
AdfEkmT9+w38qwwvbwCmOJuiqDH8uryBIByqLFeT8VB+ogMWjuZzey2fOnRxLf6j/fP4UTRbrdgw
8gPGU8izhmG8RC3OXkQSB7Jocl5vwMybT2FJUl4Ko85Vq23JoPixhW3EKVjRoS3+2eyxt0/mTsQ0
2HCoDmv8CEenxj0yOLLZNH8c0j9Q1kCvYCPMCMfcNl3Me8TWDMpi0NpDgETZdFrN7u8hluL6m9X7
ep/8cyY6v4r1xm/t7kW8s3C2GZelz6wP/Z7yx/Ww5V8uF11HVTPnROFhCUfiomqQ0lzKS9n3DyQO
5BjF0caGS2kHXHomYzZ7wEN2nDxLO/XxlY/tw6t51XI86GutWwa5V+OalW6l9lZWQFGPxnnXgzYI
ThusTf/e7J/Oza0aMadqH8rqIMUpblJHqSSxgiYZbCw4pOrTQJqevjhWKvIZyJ1pHpwkKznKsJ1G
tOvVWTuN0F8FPKMLxjJRC5wrbFrGAdY6KbfteZUr17V4lMZbSyYaZsd0NBxv4/Iun10e90ZHYPIe
3wQQpDzFK8rVFDyBnNREXetK+AwR4OKV52WHFW66Ss0tVE3bqO668ykgcJvjn//79By3mx6STbPL
JgB0JO6uItnic8S3gdslBg5c15NELjn5o92yq7ye1B5iCsVNr2x17WBBUEXki+k4ng4aKGZqQwUX
mluN18t8GolgJd7EaY/O/10z71KSpvsOUs4yDbwzYFc47sp2DQDg6fVGH277YFtJx2jcKue1GRxi
OaMoep1kcBOo1KaxqQDCo08jeQ+JNRzoTfHrORklFn/D1YDxdx0eMryyItbhIK4DYY+GyNC3hbwM
uEXp2OWeWBzDbMkc1493CuHVAfDlTupeEX7FxlaDt1ccsvMDH45cr1JCigigIgvJv5WbR0w3BP+Q
hGQxYdS9K1T7E0Tu1Gvr2HBiZdv61yrGMIorCq5ZbEZErcE6bfZqu4mLK2FaWx/VuOE7HQrK+rVm
eX2LXtsVcMnTtkaL8Zabqru42BZcWTSCcObOqL0p6YeUrITx2PSFG+OhZzJlEJQ5Vu61LK4z3GN6
7TXLDjJxekBbWbk0tOuesJVhJearPj6ek/vaJ5xrnQIshM1CgFs/IsJTXvCZ0vp1Rki1D21g35yv
TEjwuluVCzVcmtYa8X+VuQk+FOelNN2l5r7sl2V6lxrHcABqJtQFn3fqS316gI7cpQcJnCLaFemx
UW4i/dowsGWblSKvAudzlD8W/Z4otbx0Q4mb8mABYXkOAtR3p3P8HFbr2Dom9Q5OVyCeasZ67XjT
kYLT2wWuxr6bTy4GE6qy9osN9lqhZ/whd/mn/vqyZ88+/BKbNX7YbG6XGKgV48yrNoPPavOdFksh
VXyumZtMyEwVXr/8mcrLSt8X3cav2ztDjBcGqnAc0kUnwz6M1oXx3aeCZ3hlUXpOBBOmN52vrqJ+
k0gV69l0zX7Boy51HTU5lk9+8FKJBdSxAZ7mHg0yhGT/jyLwfzOuLu+MKoOBFveGvPmiqNIy3lSG
deIB6R9+Dasium9wK7tKBjcbDmd5seoJXQwf8ObLUYlN8DAk8xnhmBGHgAbqsidMLVTJzg6nxYQl
eNA9S1S3GiMLGJabzFQ2+ocomE5G2pOVXofaZ2nUjtQxrzQYm5eAtmxV54Ok31BPdPK9jqxU67fp
uKMwsAVTuRLahyQIdsO5xlnClsHPKvOFJCd7tHwcAtKTGSp3rXleNkTIREP7krXlOkxeW744sxAc
EciSvzGyw0X4VIE5GI9VPKwUXX7tDezir88zLwdP8WKv1TJ2dUhSLS9RFhy1BVOVtPQaA04ArsFZ
0WKnhm7jVcO3SJ0QHsx+E7sxNXCbMxZ6dhTfZDz4GyI0hBrbJeJbMLdTlqXA5uIVo636+6o5VSo8
hhpOcyRFy/OgbaOyehAG0QlylBk68pp8oeRoCPJdjgmcUFvzhKItSkfWe5rbxGl03Z4UNvJscpnk
WQKU2nUnEV0i7GUsZSYiijq81qz8xYdgUWUAvBhhEAwFsCNjhdhrW7p3pN0i31RSPETVrTm9KsQ2
5S99pGyUYZ8az8kZ0n1+yMcJ6te1LF/jC3UltndS0BOIEjpJ8VklsaN38cZnCZeScSOyAEKYKOfy
McxOSl2xx286FJJN8lTXpzab7K7Zp6Q1VNxDJC5787qKbuTwNlNeVRqQZIwWiUjKemW7hC4ENGPC
hwRKFIuSMz0KUYpx1kQTBgitx86AO84YPZgCBVKrZ0+iiESLp2RKzZskS68CU5FKvA/D7JBWNyoT
lO5/cXZeu41rWbd+IgKMi+StcrBUlm3J4YZwEtNiznz6/2Odm7a9UQYO0N0baOwqUeIKc445gq7M
PaPd8P+C792k9qtIl7nR03wZDhYj4z3jM9sfTqGFzrU3uYIHAWvxqbCVpaW5cO/nlrUccCegwRMk
i8pnyz1Pu5RP4DDAxHeWxsmp1jGOjD6H1H/BIz2oG4yfD5nuLlMxTSACUgZfY21XaIdEf1Gy5K1r
q72RcdRbh7BxFxatljIG621fkjvTWtQjXc6bexwGXaN7BO/2LO56PTJmdZHepNLdiVh/wPs2Rlwj
B/W9dbo1KdrzvBerQEt3mcpEUPM3I+8lye58fGYJfGyuqckOKOep8uSyHvKheS6J0+GAIvyjm4Ih
xUkvdlZlP2ewiXG4RIHgHwu3X2D5btrJAvLxoC5CEjTsnd0e3OiI7TRmhNK/JuWjahHYVLQPzd7n
RbKXMCilIzY3MKLgUg8hJF6fI6IFTsLUpGzvXRlgDBRj/DZ0jxkBUCRw5aNYOdmrBdCdF2T0FDZI
PLacKuo309kkkomYiXibpM+UyFrK/8A5V1azVAyHTB/WMH9BL+W8HrR9T8xp7u77cp+W9jou6nWg
tQuFAAtpUS5TSYsYqQcWTewl2AfvmHasU3LumRXMLPOcqdbcAsMcJln7QFAilMLWOTn6FXNqEDFv
+tWD0zi68xpegmDTcgtEOVsDkjlzKa888W/a+dkDADVx/tPD+ZiKY2RSN27Lw+CuOC16GPINrGZN
iW9VLCfFUGy1YNc0F7vLV0li4WIut1kX7Pvo4hvRbUUtJEDGPVByK5zYNVPIY50nG0O58VpjF1HX
Mg0jxaJjhlIGy4q32OEDUWLFW7v466wdrqEeWqFnrFM8wNOraiA56SP1mBc4H44vScf3C+Y6wFWE
btoV2cVIIWCkA7VUSCY5T21yruZ3FtVm5DAmdpZhR5eWDxtZvaLUfdOgGsVjspCA5S122ibOT9NL
ihNlxSb8e9xpls+ax8AHG2i5FgNpgeUZfkEINmrF+7YKDq7DS3Dplt2Dh1Iw5gJRXW+RqOqi73DS
xtLRZ2Vbcf0ndOXGxsx0Okjt4kbacw1c5t8t3k9KNuUCuucpzInZyY8Wb/TDQVFUaLPaEOqzkANN
D0+2CeUDq1uWOEdW0dcM1a+USq5+a9WkYIvoPjLEUyWHRd0Wry20PLM6WMxRGlNbhrq5cbhtKJh/
m0n/hOqg2+LlBS2bOoDYr28tdVl3WukLBco8Ra/d4iImd32i0kFDjxyfvUZdunG7wJNdZr8mrv0A
66YPpznDRg66rv639PofSNLtFDdEvYhtnQIm2sysyRVV8Q5Ou7Hcbq31H272UcR4SNQGb58IeXwj
8mUthvm/39pfv6ZvpRAuHDoDSBcnACHMr/hSHXdakzitc4R5mqSLJLk1Ocf19wGFnSdY3NfahlUI
t7jDDJeJqR3pv9Rjf8c135+BGbsNwIWzGomwX5/BaAPdLzs0EZZxZ/X3ar9F201v8MHqQeZVkmgU
9es2ReMkXhpqEwPnN4kqLfCqNY0lY7eTdPOt2bzSotm0cJgsriszmFfutYgvI3A0N0swUNEwtczV
YmcTy9T1O5NtQDDYXDyN+ZETZmZwlQGMqttKKw46dIVYMZYh3zw94Nq5Nd2tox575agrWMBayidt
tcLApJlUfccacNw/CPU5dE61fC/b7pdfCtjvR2fPL8R0gpA8FT/H7zYRNjVN6uWdc6SNHoW21Mif
DmET9dbZ8xFbqvtEwzwEhm2AepCyQYVumxCP1dENUTKlmYqhxuTKpB9ITRUkopb9Rxn/qUIynV/d
8eDKXah8os2bcz03bTjPgmuZWqjQUC91E4JBVGhbHDVarBzv446LhXBAnEipMCIOIb+sNlIb581w
oADAjQXPNmYpwun3qlxO7voJf6OKtWzm7kyhLHxV4iyJRA3tVljiyllFG9tdecFkrqfsY4R8Ws68
Wd6ZrUfs6UWRHVPGVwsYI0CNLb2NZ/Q3Eg+c3JQ30pF/mkS8NTWHOR49jjJsdXkwoqNFrA9LTGnI
L8OiCpd9TOHEMoc5mtFTKsZ7WZnLQQLdY0ZtcK+xe2nR+GVSHjxBNlKu8+aldCCkmfcGw6kYM8wR
3Joi3hf+KSkwqpRkOAO/iZIyZeT8a6JTpb0OBEBJ5b1ST0NzoxBstWqwe6YhLlAUqA7uacz51Rzi
C+Zu2jstgkTd32wU8RsI/pPcgsKBOCHmOTpWFfgAf91vnVuZblhY9jEqnvAJyjxnW1CDx665dJUn
W1LtT46zQTk++QjsGZtGXjyPCZ4QPg+o7D3jF3L8T5gbgyP0eUg/haHDcPyG/epqWbSK00M+nVoP
HS45p07W1SsHR2i2cB6rUyDpyJxiyG+CqlkTEaWxR83+oDvdtvOpESFyhhFJ0N5TqKCOrJhsoHUg
WNZSqlNMET3gL6yo+bEIq50SnGxf3EhNeS6Mc1zi4Ox3p6k3SbIBIfihg0aesY5ztTlQZk7lOwnB
MRVGpY9Ln3omZHVozqtvj7/cpdML+HIgOhqiKjweNH1yp/k+Zzd6vTaT0XKPrlwhEACVg2AMh0KQ
bB/cUFz++xL47eO+XYUxE4bQN/i4JKEepNVaISEI7WVSnoS6KH6j/Bk/br/p67kMqgz+17a+E14i
UeSRmxLvZ2jXvnJuYhg4AltDKpbA7BdeuufoCbpdBt1aQnZbc1LTSOYmGfMPHOkaB1mUblpMBZz7
HE/KjB2sYILlYsbMBuLUrnelLRcWsifZ2jPRzqfkOFie//7hMP/8jzelTxYRGK0w8Pu71f7nIo97
N1J7OptjXy6JCZM9qF24FbSNenlx/WKtgdZ7KiooynbOF9Ne995rl902+W0HNyqjNZZwiiPx5iXH
MENhX2xaZWU749rgW4FLdt6t9NYMreaFcj/Ye5F/WNmfGvPlVMVnBRV7eM7oATvTWjnmzhAcGWsy
qAMKJ8YpkHScYxOttWNHmLJ3LZseE9WZiN3t4OHNal8yRJGFX82nf/reAJkYf3LcYT1rS08cQW8P
iTzTECHEePCiYZNng+pOS69pckWDvYjtYTa02UJp67UiHpwChx1FgM2tbfMpsoxVy3sYRmIK+xfW
VFMfOhrFkPuCmkKNbNw3dwUM4bJ5oQhcx/TXApqLBzQcllME3L/f2t9hw7ftpavTceM47DAOwq/n
nx/oo+my8I4YGgip3tsi3jLiBL/oG3TY8wLeFVy/qtzk41aaT06IlOpPbN0PEWojcoh48riEcR7c
DvFqSOCIL8zh3qlPcdPPcmZQkZLS3ZwkyUnWeOZb/vsb/MeGhYFjElljQ5plLvT1C6i9tNQudjjA
8WyKcI+GQLkyw7eEQNfkaQzf/v1x5I39XOYIugwLZxBVUCt/Hy4bRSzGUbGP6CYVhFbD8NLHr13O
7ZivVfZWwApxVFzAnWzdE4xRsqetwZolBSaukHM0701lGFE5tzl+GZ2xyVVzTW1nxM2GhPYiCRee
F9yVbrpSDNiNOFKH/QLUIOwPRsV8lnNdDZyFArCVBhrH8TF3/bnTQ3ngbVgG3JAXz7E/Ajvfmas6
NNf0f9iyiRX2uuSFeDNiRRFRAZZ/EBreW88sXi3NPgJUcJLQj40p7jQ89ztlPnrET7xVrZhdPYfR
dtJeeIUjALCtVjdKd2LG17s8FOWw65Ema6WYlL0O1Vunxatpp7cVNrbIvN3wHf4mEP19ihit+hzr
Fx0wMRqeO/ES8Z1KxnMxw0py5Hv/+ttr+/nW0F/iislgklhn9du5LvSq6Ue1QiRLu61fx2ZHyYfP
G7icRMo4IqQEhf7lQ6e1921zffnQb5sr1+Nc04P/96FK62INttOsE7gBFWc6pUqLM7U4rWEcHady
EePv+ZhwmitUSb+FK/30McFn7n9/gukq+p/zOS/TVpT6gHOQTcRQiDeBB2scaDfB6LxWPNSVb36j
73UDNGY0QQ+kCwoJoqUimgMoqzFEdMo1hnhGuzAzcs1Me+XWjKDgYcvmGsTpdsyWveZhYdJOjuRo
OHDmN250nGSmM5j0qLECMMX6/y0PkkXW9TPclNCjlObWj48TpF4SKtOlr2Wt7KzSX6Xlp1sSF4pS
OKY2k3edw1gqHR8aE0BP4uWIqXx9GbrjeGjuUf4oNDdrozsNlPuVrS1H/8FF12WH4Ua1DnxdnR5S
Bag2bG8ty2JRUH9LSqtfXv70cn+8fE4le+Ll4bj5bUgeYRoT+A5GTR1jmGQ3xgNKejxzqjMesasq
Ku4949NHlenrq5TGIClQW9Ka/PIY/1FgGFS2k3cVKx+t5de3XpW6GoemI466JAwbuxwYxu4ZzxdR
sQCZdtXZtUUv19ZXgbg3AENPtLvfIrp/ii9YfOhmcDikPqCY+17URjVYmO+Jo+8tHYBvp/oYGEr7
wc4S9ablKBsYvhfjKaP6Vsk16JYE2eDTPTNGaCkJviEB9ta3KQkUggNtcudTTnbwKVDf6d1vXJOf
zSU/11+fVCoz22Zc//VnM/TMDlMdGC7UTh1Xlzkqu05O3R0cweTYta85U9uiJa6LSbdl+askUkHb
ryPHXV+c6yZ46Oq1WkUXxXvui2dh7lJG8NNJ6nEZ5GM1D/18U9Kt2Rx6oMhaFu2mHrUl/iXIxdmy
niPa2Sgitu/yy6r4j0uMahq7Agbimkm25devF6RNbISlaUzHYU+XpWbVrHEYYmxac90EQLPyQvO6
+uVjf7TsBLvBVtWn6pDoAOvbKohTqTmNLcVR+ndgTLnzqdYvCoh1mW81LF58Yc04kSvrE4LEArA5
J+soKtJFONVBRJF0p1+eaDr3v+5SnsjAr0WdUu9+lA9N2BuFlQLtc96FypLDru7WTKl68UIrgD58
1XbLGlcJ8lwmp6pfPv7ne+DjJ4k7W1PwBN92Z+b6peJ7AL6MAJisqMkuKJZw0CgNq2rH5Mi0Xv79
ke5/voP/+chv76DsIsiLfSOOjF2qrtgMxLP415CR8zR3q5kX5T0mMrjhdwpVA2M6A0FWrBlbUdoP
3J0cH3lIPtU4Sx2M51iiXeEQAjas6FVrHDpMJi8KgHZnd/hy1zcxMKyu+otRL/ZsrL8vs6qxx0lJ
jAmXio55sJnN2z5l/omVdujM4+LWEPjOY9kPklyE6SZqoz1Z5b184MA/hhxefs9QND/kwycjCq27
eLAfSiwD+mLagoMLBuYuOhshZKt6q6Q41BX5Ygr+ZIM+/pFTThYUVmEUK5reqQK3W3KTrHJVRHXK
ZAW+YJIvnTZbMbEPDPdJ535rMdTKS4IBwdoYUsZzMZ4cbdfGTNHBukNQZl9nwk08EllIUHwXak3i
EgPFX9fuz8r369r5VvmGfZGIus8E7v20Vp8SZ7x2DmrFYHnERh1TjX+vnJ+EwWn3WkhV+Q96CPFt
scZ6ngrS9MRRzS6ahSKt3Ilir9Cqgk06PXkPIF7hPK8d7LksCA/XEQXwQGVstrhDAedPnLlg0Xln
j+pHIefHKe4DF5vddwpB3sBoZW/x2BwDfPzTsr/j7FNNKBK/7Pqf/PPpm8AgAzf8r0yOijsl7Q2+
CXPNoDqopXv7p3WLPaPMaRPw/zbOIouXLiJ8M0X7f7bjTzzfpvKsXyah3KrpibL13z/wfz8W/lEI
FNEMGd8vnZbFZ+VITY4yye/jFhgK2kAZwgOrzliQ04Lxq5XHjK4+oWDJmvVIepkLMIMRkQcfpYB6
Tfk8XVJVC40E6O3fj8j98B8HpkHw+2RloqHH+rYIxJBoilVjj5jH4UVpw8epzh/tnliyc48Z3zS9
6RnlFd3VmIY/xtF2aA+6cQYe7dREqJUoSQ0HalT5XHnGYx20J30SAWj6TQ7n7dqowzYYtIWwrL2n
xytXwwGsPky3pK5e+7rY6KhI2fOKIP/b5CNz6C6Fuk2NSwywhasbN/RU2UkFI3w5UmVYJuDHvE1y
wh+ZUCWntrlMoBi1uBrkvGQZzZu+3VTjaSSpghkNw3rM2UmzV8JDEucnjeLJ5uJum/K2ttQzk4hZ
ZqBUwGFCST9LY6TZzwmMq1fqNncgpVBFl4xLRI0Osyx3Q1Hu5n4P16FwvXvkPnGFelfNsALGc7yZ
Zm8ESk//jA25ZL0NgCh/ySLpSInO4IFDxKvuqTmmSAmPKD7Nc0n4lX86XM3bVGw7Q9smfrr3oaVO
i7SrvH049Jsinbyjq9xDIMxI/pclMRWyX67QyaCO0Y3D6ARSrvrtHIqCyGQGWvvHoWbEFmQzNSKF
F9a9hSS49FqO23ITuWAupErFWB4LZfvvR/hJl50eAa650Dh3bGDTr+WM55pjH6u5f9SmhrzUEDbj
zOoT3O5676LGD4oilxrS8z7L1t7GWApmg71qqSLDs7QOcbXETh6KMPy5+smRwzKCSGk3v6Um/Rwx
8aCTvFdMxFnjR2yC37eOnoWqAq9Cnck0nTmJfEmUbKUCoFu4TIxUYJq9G6Wz8MNnDz6h7ShMTH/1
q/rRm/IkaDyoyWFTa0jtv/5kHdvX8SrpHdTiUvgsPss5jMKdG7kNrj/NmB2kwd1WK8hqK+dhfVPa
S3fKVENqZ8mL9mtSLE6631cSxzJ8Yo4++Jpc499W0lj46qj3ljg6zn1McIQ1eAbUNqSRiVosx8bY
RwDwibcogJlHO3gPKNEEloAc2AW+W3U/xewoc5+gU5OpMVQUFHUoo/XgLoM/lGvWJuK+19prG7hE
IWLmYU5HZTh32a09fi+B8aETaGcV4lEd5Z1LqHQYdXMEVbd2Un5Mt4MBtTMtm12vMDLHpcnAZYxR
v+OvOHYM72AUz0O+DxI6GChgIPEzxy22AxA6PbQG7aFUGLDHMJdB8D34CqmKkUDEmNeIkbKciTLC
8qGNPCAbzJ5C5HQYK++rkjIpOQ3dSTqnEtqMFERmj8Nccj6O4o/lyg+reOhsY92UMBQUmt48SQ8i
G5clVjhJ+yclWMXyY1zSODTtQ2W0K6c3NnXs3vDcSXPt2MEqdEIffxWT83Y6ckDBDgYOEHG+VOpq
HfODpdg+kTZC2ikOg+GJQFoehpxTxYMg2f8p6lfHhHfFsc0Rm+F7Nv1hVx+W+vhJw8Et26dY2TTk
ZMJ1quuzV0A7jbOFNQ2AstepyELVMa+YtUnm3yXK2NTCps6fimTNOWjJsU1f6ZMogGayGG8UJnXJ
3RAVS69Zm+ZZmmgrLX8bY2pmyMci6M6VTJfUE4JPhM1aEMyheyvHUB7K0jyYRrioRuNQQCDsHtSA
seUuCW7HcJdmN125Sv216792+iEjvJ2YDO+P2NXq0Q9OPXYjaCWw8tG7lwYKZmTA6SFLQBqgKDCw
pjWqG/Eqak6daz/Ah6oFNdqr3p/47SbGSCMF/fDLmxE7dz5YagDwTB37d07JCnIxBZGZcjOBI2H7
glnXkkmPaSEHi54Z4ElUn9bL9Ici8am0x+JFsiVkC6UmS1ZKHc679hRSWPcwpiQlr0WNX/sECoI4
eDDcK+cxLt586Bql9xJHj8q4D/sbw7hvy5fOZGRgobNM89ne5A8kHV1R/Urt1xv3Rng3jvfKgLrG
tzcKFUjKtRMO+S1Ql86bS4JdVZ9HE6uSKKedD1e+HIBu+m1XvOPYOjHBlCb5gBQIDNbASCmYlv6d
d52m+XSFFF4VCmQp6kouVRengoG8iVQv1/qH2mMT1HQzCeheVhRlyVaNwk0auU92El1ihqI8R8Ro
ypsu4+LRh2JOv1PlTPf1dR1c1OoOwTM4t4NpGF8O4lFpeoj/cUqJL5IkhgLqKxMEip2gC1dBzuCv
JS+YOwX5MqyeJSf4jGTMcDHd1Zn/alvPpkvUtIEKg9k87Uml2ru+WrTOHy3DCpjipXLaQ4s5sr9W
GGzoYX2yqJWmI6wQ7S7OqRqgzOiMSbs2X0hpzKf2SkJ4VJpo1YKq1vhJ0ii9Sbda20yua5vShMRR
+iITVtWEIZQ41rJx22RnhLsgoTEZPhVSDsHEXE6gJtUWXTUuCBudF9TpOh1ZJcWcaLdZUR8LaFd+
b61EnqMWJY/OfXelNxfYTxGW0eG8S6rFSnBTlBgXx6i6uin0Y1YbZ8x4W+226RNoPAJvAE5Wd6u0
u0S5lPkTrPhBYjEBx+BZ9a9UdjWqYrDzojxPU5jU2bVEXGDrO0IFxpsm2kMQC3MLjIQAS9jAhXbR
1mPzKnEz0fWbJc5M3Ur0SH1aPB/oyQL8LiIcbizkHYkT7zPXXfhRtetTCPYM/NPq0a6Drcz7I5ld
0wvhWBk5oL2JUmrmm942VqGeLfW5p7ZbzYeYwvaa+puB0GrJiFqHQFXrR21iZYXHEj/JguNsgMIV
ZQ96fddbdynSqtFM7xJzWNVxsxCCoQquzAkIfYvWA+Q8Mcal+ShbNF7KNbRPBevTctr33tfnZBTu
QnwVkmfTPkUjug0BDuree52B1DjhuPKXdnro1Qk99vvTlL04jR+mp4yg2rKoh3QfOVtVPWhDQYAG
9IKCKowfMcG2BvaeFrzCXNbTa2WcPOxyasaIbATJYcbfWXUHR3+xBGmhKJ6QeiXezKsZ/XbRymPa
ZTKlUnZygCLroKqyKUuLfWUiAuWm6hNsuuWfsm9uajIwjC7BLEYDFGDgNMdgfWGiYQ/xRwM03gyO
vpdA4Bn6FFufQQZNqcg0iMVN0e07313UsfLQjvoqs/H0gqGfu8u2xX0c+5G6gBPBhe+20bMGGJGp
0FXtzwj30k5Sn5N4FxqoYKDWvCOK8XAVnX5eR6+2nfsw7QKgwLWGZIFw58hYlbUOUAqoGJDKYa0L
61OIT3qQlVDfC+ylrOplRN3t403QdUSLq5eejgAu2Z3fQUXBQeqMNeFM61solFhdIeCPWZdKYUFV
bfCJDxaWf5U1zrLNY9jfkuQ269u7YHwQ/gt3/UAeciueLXE7eteU9aWWeFjjpIwYGBsfeYAaq8YP
Kg6Rqn4bCIgXAczgWYpfmcl1x2y/ge4cc2uU0acNB3Qw2GLNbYUNcRIEJ7UDiQ90+u9iNYjsEHfm
ogWgL2obG1aIBRVIdYLgI3HnaTvMTV2ZSfejUB6zRudmtdY2vNKO28IKWWlnR19X8uJ4x87vdsKG
mQsb1+ZIdsd8bXPwCu0h8P4odrxVlUcHqUowV5kKq3jgBfWmk+tGYpa61qkDfLzlK36gelhm2oOs
3FlT3nWO/1iWzmwc2puhvh0cBQq1ByhcLBXzPgRY9zpUmCbSbc7vCTuodW2XMCrTunJj9uqCigsO
jrrtUXFo433tXoV2Voxj2mvE3A/7FCsnH25+bl7N8TxauMbFl87BVCvr+MuKud+lM+x+ybHvcVfy
i7M/a/uWPhOFC/Pbnox7rwDd8D+IV/bDF1uu1HEjYSinuyEiCBd/oWkG6FAYdMXVr84tA56ICGzX
2jgabSmsN1PDg83f63KKE2OHDOl90Jz4d7tII6OaTYluEQtwc0o1b/9I7FaGBxW2h+XtSzIk+5KU
2mFHYdFU6kJJprdOH27OeijMubtKuct95wq6V5sHSZy8bXAmWvms0CJctO5wHCv7fRr1j6nzqRH3
6/Bnx/q+7PoFZ3y0ivkmHgJDyY0atw9M9dAPN5y/0Tbz5c5LnDsP7Wo781P3ppiktlGNi05yTSrM
PHlQHaw8gt5E+CViXLY0xCONPUWW8nbICbGnSCiQzoQJpAHOYSNQiLLVX0wa3SSvHwI6/Vh/CeUl
5VDQDeIuoX3CqdRbQgQxfZtSMWPl0zVZ5i5+j8SQ1yRRVYq2WPsiWDkjOoT2YmQkcFv1bZa6cMQh
piotw2nIlREMX7beM+rpubAUkijkHO/yh4IbRFeQauMdaRrKMmixvJiCDElZvq22ZXZMjKPjbaJ6
BnoLDhdan+bwKIubQN/Y9V1IlVJCTAh8JGhMvBzh4V2ImcbQz1ULGo27raNPv4jnRvhZeTgyAL1W
/ioKmlVfOKiFnB0pVujEcwRfM30snn18kMshf43qcKWgVi6Ed9vV1kYEvHA4MoRYoKzYFOW2KbfG
uO1J7LDinUpJ6itcERMQGgA/6Ez8FffGFbcmaqGxQmm8E3iG6pfWQkuKO7ZakcSFiKXEJTrth5UN
vOhAMBo7Wi5XuZj3mGSAuG5laSy1LgdSg1Ko+9FZGPA1qhsS21Bg+osWI8YWOpkf5NjVwXGsL62R
HUEWli4BAIZjngyr3eW0FdQ9ywaOfmXJVQ99Jbqo+rgocToKnBprGH3emMpitHANxcuz8N2z+lEt
Yv3DC8etqZRnhwOoB7ur23Yv29cS4RSwDaPMDTNSPDo4TVv3T2q3NjyOaim0kVFmjMpNXcx8MKO/
UedOAO82WykkjuBXs/DbFg3OZ13SEMqBjWzN9JIUdrNZsxIGfnivRSndmctWL5Zpi98gBGziNByz
w81BiR+dERAL9vbYKLsMrgvyG3pKApKjfp9pxi50lEPVREd1NPaq8eGZAFGkPLQEb1ftfd+/BM1b
iQnZYFIfNS4oNdrK7hyOj2CAgrPFaW5UjWREAmrriXIAw4QH9LbYtVHNB+hgB+/BZd5AoKIfz0Nv
FUp3WZC80T9zhUU9wDUJSUTBhpA7UQ0GEp4fm/FqqMmfUoLquSOOzfB1gihYB41PpBuSgUcnwHrn
4JkHJ8J7BNPa0P1oyeEj3G4x2k+It5edv06i9tTY7wnhQIl9x9yjxpAseyyp0pVPL4V06n2CQsz8
+A93oFsEdIjVPEXjZcKAGT36VgrjFtsH5pbB2rMFXjPpOteYYdk5GhqbfghNUNMF6GIs5dxr0S4q
S5jjxgM//GrUy5WvOMvEU1YNFrI9RFFCJVTOPL6KoSHwseIV4NkipLzP8O+Ma3RpvT4nZZmS7T7z
FzG3vZgH8iNxDCBJLsHoMy1pCMZ9Is9xdlC0l5YKzRcCbwDvJnL7rZ8528EBlEJWaV28tl875aJu
3uBpYd6ycCnhXWwzu7cMAaFLiZFsbOt+NKC+27gFObh5l8U80CU25hV7+3NUlKVOYayOe0Nx2PEp
FHsNM4V2mZUaQitr6RX1vDMwAFQ+fbQXdQJNdGcw5PVLtg1Qq3x2LuIkDu5965LPM8uxyYXwi3Hn
Yy5Acuf4QoKo9tHSviXoZEQ1FKwC6623QC9b2CxP/l25rW8yvHmfKowgs/iqmy8Oi9IctpZ+idmv
6G+ZM5+c8j0AI4Ab5oHlTCqleUu8icRWDmtR7t8Kx0Ti7WzCL7PyHv/G1PeXcWDM+8o7jik+7uax
RI/YH6zwUkFeCTrzsU4eS/LD6mRjWvqHEWVrjUCqSkfqkYpFSK/v96yM6sXVUHpU1XnCe9xeoHzm
O+i4vozUrR3dvy17gmTeTNpmj+LCwlhSQm+QuE4yxMcmN1xo9m0f3HvYhnn2dRD8g+sojWG98pm+
1xB//jykl1gBFaJ7qpGaZ+mnSqfgEcIxIGcKXw02bWK2gL8Mi0wyKNER+cyFDUqdDNVNV12r7BKR
ySBR7zr5ZCGZELLozJWGnwfREb8PCFlvHUv/s7ZvCyRGjKt6Fk+RPY3GveJ+GgBX9YOnYDbRXYaR
VlDeKUWH7SqVOLYG3qvn3VfmocTkJgZOumQZSk1e03GAEURWY+l9/huh/Tk2gN040bNcHRXlT0Nx
kRSZ5WYNzPIElQbEuhYzIrOeexju5NV4VdKXFAVSOVxC7eLaxhLBUTCYJ90/+yTZA32J44Qm/fJY
PxBHqJfI1bFeFabh4rTwFQUNC43EhBG+OuvStPcdZqdUJsO6NTdWtPMr6p59EO7E8P7LB/8gS377
4G/8AjuWZZJVbnZ00qNd7xwHo4ZgVyfbCX0Llp23VYYpNnj2y+f+mP5++dwfZn6dBUuT9IT8yELt
NGRhMJA2Lt12gvFMk60we8NKR6VdlPjHbnrdX+ioy2H6olLu5G8mSD+tJKbnwbnYAEac/N6+vYC8
iL0h0IvsCDd2x8RNx4W9izJ0QkxudrH/gtDIpcJBX9Ar9iyvfjPz+Sl+4Qm0yTgL9rc+yVC+LgEn
a7wmEBVlCOIF/VTCrmYonUMNpZKzITB1ZLtRqJe/0sP+a/HxiSCZbAn++20S3/p9YQy9AT1IP9Vh
tDDybg8B0LKBOBHUVQeFDjy0FxO3Ohnc30Z5PwhKfHFsVPj2LH9+/28cEFeVYNR++veLKzRC6ZQ7
mh7SPN4CkPMCoB/Ae03KeJ5rT6NXr7iX/j+WIxZTEIZVNMY/BjdJ4A80HzCk4D8odr6mmFtNBDAX
gTGshLYL1haOHOmxwQhlIuohSfWYd0o3WtRne6Cga6//fqYfA05+EUavU8YtNBX4W1/Xg69afueK
PD1WKV1OQlZKdy2xYuJ95La6qfFRTv1fSKz/uQ3wtIT4z/RjSoz4+qFRZAVda1rJcRowjAhZEu4r
VD9ROvFhnA53Oat4RmZpI/4ZY9TLvxwMP4f7fG2TaFCokfbkmvTta4+EV8aRziAlBscKEnVmvdej
e8wtjekTgoAOhB1IPqn7uWQyUA0nkblwk8t1YxwmivWkgcG5u1GJ7UsvXPLIu3OOlWSj2x+ddQZt
nWBxD3Bp9AH8ymgzhiQ5QxoJTmbc/fKFOEb4zb7OJRG1saddl1XOnH+i/vwP31HV28E2NYwMNGrB
ILBuCqM/JyH+lZ67gugPhkFYn/1php+GineGaf1BRYExbrZLb+wg2DhVt6kGCgYFJ1wwEqzhbV3Z
amH13DvVGg6TKC7heLaRujPcRhw96MihSAKqpxmtbyDBLWaZILN86vvVK5zGbSmUU5PYpMAhIQuO
k0sAyqvTNMQxQSCSWPmIGd/oEJlhCHfRJW9XgA1VvY7012kGXob+BHICgeR/yZm1VuNPwtkNgv7e
NzVCzPAQjJ9pHm4daji7sLadeO7g1VWIxMN0P2Q2+mdkAlBEJqwjg6VtTs6k/Nuj+mj6yorxyWFC
r+uqwrJiHSJYTLDdNhQidGJ9jWxsNlFwxlSd+q9VD0Qi5K6sT2bWL93/4+zMdiJH1rV9RZYcnn1K
OucBEkgKOLEoCjzPs69+P8H/S7sLUCHtg9bqXl00mR4ivnjH+jxM1wYjK8+zgYCLtm39VtCHgAYm
m4kNfnUCxyv7XZC/CzvYz1nDiLvtcZyBWgrtItQXLdw5M/QdbIcdv8DYS+l0zEAXwaBhf4lsKsCV
S4JuCcUWiXXbMs6XEqqMRXZDtovVuWttpBobdkWpdhpOT44mG3np5AOML8HLdKqoh3WnAqzGez00
qULHHi1tNix8ihQTcJ87H2sLurwORdtVp1NDyDBduuohC2CFMNYmjNRdgws9AkGnaKLM0g36kKa3
jxPAesXqAQ2YXNfDdC9iZEfCgkBsX5U8JXCdQ6QSGIe2ogcyxHKoB6feJMM2ToiyvWDNUQBH0r5j
a/wzdHzEND70pX5wkA8Es7WMGeEk9RCWwyaC3EQ7LfkQLJ3ruvWR1bx0YCV6b23aTiY/R48BXr7O
GXdDMB1Tbf4NkrF5opfmWDgDtg1rPTFPuzWpaZPL5UQV5VcjAkyk6mDZBCmF3tRA7sGitMBRObNL
lgYLECpP5NFS1dDgx7sSsKwXzzo8rBIjHuOshKhB4VzUWxmCv8oncBwahYQVQ8GEuHO1HX8fdNiR
yMNQiZnBizx1PfU3BlTEuwWa74iLSyJs0ELn+BsoT8Rq9MwKJu4c5OOJ6Kuq3ftjCwVCAEHGNG/z
BOnOO4ZIZNWmqiwLu73595Yh5PL8eakxbSQQSGIsVBCfdvIwSe1gyPrkpA6OF/NKD8q0SSAQ8oii
FePNKdNNFj3YoXoYkuEh66ZDbo4oL9sVqP+/P8xHYsffH8bQaBpCX4B6R1U/GxQCY0xro8oC3LzL
LjvZnB/rmWNnDG0Gkz+j1A9tr5NV57z3xknXfico/RzamLNUHGmc11cmnRqKRtstTSjgyGCPTnBQ
eDF6dKHdSS+6JdD8DxPJN3sQn5zTARmvZEeJz14Ov+3RLORkJqUI1HWy8rp1A05e0SjvhDdOdl84
9KbyTzEET0LLydQypSpnpdNX2XwXVBlk8qGmQYw2gKYlVwYQDUW5euOyPtQjud5EsXAiNhX8rtgq
4/Kqp2DCvJ7on/7hNnzdfvgyjJMynNXQTfFpvBI+TvV2cMFzChIiGF/c6aRnZ6W5aRuSOogpA0R0
VaKBo18GsXkW8KWqxyuleBj6VeLfiFj1GqIMCqJtf/hsX2cchg0C5kj2dkhm/JxNHeKFKgnVUOCh
qQgNiD/Xcxih36oReKGDFaNiC2gPlCRCbO4dZ+e+INlYcJRfxUjs46fUfMogGAbtJqIYp2Z7aB4b
uNUw3sSwtxmTimliTTF+eNMs++tllXMKEkSLaG2m10+TUjS29BqKusTzcpRU1xxX28TRFylUmjxF
6WaOt7ZeR3W0EqX9WgYvJVZ71x555N2bGcJcrwmz96njhjVqxTtKAr0wt4FD1VEJkZidZidcsT8n
QAh5X98EPYf1Mn2aEgxqcr8GsahZ56emOshdOGSjDO3mGvvdi1SEa4W/HJyBYBV4WfZZZ8KvhmM3
z58aYnT0sb01SJVVZ+c65v5aBEUCSawQKBHw3OBhDldROBxsI14OKnnTa6ErNJaeczPEPyIZv6gB
yo7JECdA0mEic1KS4JRoEyH8itjcFE2QYqUv+RJIRuxmpC+o97LmuSrHlT8QEHVpsYRLga88gAMb
rzJdbJooeB8M4mXHfi+JaXiDBRVjd/JLwxJ2Bpr16kGlpaInU7Gf0lWDon8cqodUxzBXZuPRJrk3
6/G1FM923t8obXCcNWx/YcUmDBpju2dTVMBT/lbE1i6GSy/ggfoh28zwinxLaZIRLqbiABvXUTdQ
hoxHS3nLLf8DOOZYGBkXyxw9bc6XXZvfEk0ZjmIlH9zIre5s5HPjJoLijidn2UyXjmI80LODaWA8
0t+5wZWcsttdURPMoJ3HwuBoM6/HYhPji5c7bxyWQCM56fs0chTakW14akKmV1bNRHv3I4dfQOin
Q06T5Wq/3RA5sG3xkXE5WylVIExGYTYxcuhbRGkoCT3Ym6Uyi22Cn4V5xq/fOn++cSaxqxmnmnD0
6MneyqlaDmRpOqwaGmjnJlwIdJ/SXGP/HojgqAgVzxmrYc4z0pqVcHyM/eGOV/kKQN0OSc/x60OK
5FH+vbxsAs7V9jE2UzIcPCPiva7NdaBXXt51Fzm9zJaB7erc6ip9L/WqLuad3vBfLtYlHIuq+0uZ
+NJ35kuaExMgm9OM6QB9u9a1s0v1UTt7YAatMS0zAEgTkVKtyr5aUnleHEpo8jRrSe0HCpwdAo9r
GszGs4KOdaif9bKnSmSRoWnMzpZ2UVDbm8xxph2vW8O6V82N6o6HHpOKT2WDP2pcGDQ2kbVrKhTd
hnnkFW5aOAVeNAvxRCvjiJAIWUiIsIw7Wr5vWnU/zxj2+aZ2Gexk1okz5YuECh1L0GPBnOr///e1
GWGqHOwyMLMNF9tm6qyA3erE+oMGEtaEaelF+j5E8JDbzzJDF9h2Ld8z6dcWA15s7djJ79E+ZPSa
YCCJSQsw8WmHl5qqL546tXkjTmBKeVfIZezDcZ+Fd0Wp0VfJCwzPLn/QIH6mVtTD1J9NTgeFpGOJ
eomNXSVCQj/DxUgnfVetUpHeUDR4HIWLPZ8iBO5qH8+s4ujNSKFKGT2mtNvN03PpHhxOQSqhNCi1
zADKz35pGeZCyaDKSZKVMGnvZsphgnFR9nR+A1MHkMqsZo8WHw8VOKNy/NukVSljA0AgHVKcMc/Z
siE9BimWm5frWWV8aNeRKk4RtEo4GtvQCOigoYyXWNtIM72mOKeI/GOU+lLa1zD4cqBvnD9p/IeS
mHGePSkqdqZnolauCirP5m7ZGmD3ZP4E+os0mWLL8URzyUcyt9AaoZyaWjrd0D5N4fpD7gWNaZLE
wGTMWJ7i0iUY3rOVG4Z8w043o1J4Iborh7SMmjNXdZ+V1i+3fkNN4ZfQq7ywVdHfjsgkW0ABPQk2
hOcYxG7KIdypl+pIPH7OsILHle5irSczuHhtSW1Fgohs7dbtwhUBa560PVRutp9w+kYTqR1dfpdG
8R5PpcvQXufu0pgodTbFQW1epJInajpPlS+F/2Fak7J+k5OXNMSU+bTk0MLVYf2Eb1YXiqldUzZ5
V3XPQWPuehRUqtbtefc7FB65WAIvBawTDpaaLHkLsC5bCQ5rLOJg3LVfnYcC6QwyaQ50YAGzODi4
qg1GPbO4FUCAWeXfdPmA558ahF5byrCAPHno88kbEe8A11LrsBsI1xmmiZw1H4pMZMsxopGbtSp4
0dX3gP1Tuqfkvilf2U55VNLbzLap/LsIqOuy0rySvgtbxbeOENe1zGXGyluH5TkSw3ZGVhSgK06i
XWK90XHPA3iOoweoEu4IdNRwtvmGJk8pJiTKhTmf2f0yS/nMzrgKIOGIptvE6MP6rvVq2SWi3+oa
u0IvoO+37qwRTY0XqSAHid4Yos6ITtv7k3rhiW1EsuOVsTEqGAWBZ765VG0IySpZp8mbyHvP5VmU
V0b+dvLJkEZBeuokbnEgKxT7kKCY4l8XhIDIlc5NOCk0rPVULml2xrBLkHKp3dbThfy1hjOplIpW
klLSzixs8YTMn/E35s9HRFGMqbLn+5GvuU6j/I8a1ffy/0bbM3X6oYzVjdEMqyHmRNgsTRdSTlXW
Jm4mcpPIl6HvXPGaCgVltXJCd6WiJcilmSYxXohwO/XpfojarZIWC2ztV6G4TkryGXlsFbJwkiA/
uyxwRG2tKbC7Cq1xbxA0lTUbc7BhrrWP41qHpp6cg6VarWMQCQJmlokb8My9idH5LZc6NtA+VH4Y
db9OuhreR9t0iTY0BM7DTyCQOVeYouf8JG0q1fzMOERFOuSCXEqZUq3iJyjvO1jVZOwn2te1Xeuz
4TIp2qDRTQLqoRSGDA0oBu4KAWtgILbA489moTcE96VIRKpjz7glHwV5oP73kG9pXw6lfHU6XAHX
Sa38UlZWlEZs10EDkNlkW9NKCAFGgCbGZaM617UTHaehAEHg44SsOllz7JIELorxQZ3Bh9T12cxe
hnjrE74CssP0yEB+Y9jmOv49mZU3odwSbCI9P9YZBjUAULpjTCK2fUlHCjbHXwQ4eZj59JnKJRIg
ZzwT5ayuo2iloc6RQkqburmhPoKFe2AG0eRfjUXwGBFOKDfyIhkpoSE7Jz7kYmCTVBdTPT4nAG41
0Zh+izIOi5D5g3H7O5LEpE7bwanIGemzNr7Wu6IuQyBgecUS48zQbTbvpAHpdAr8+Nu+ZSAw/JBh
AFypEvvy9zOaVZHm12hSASpf5Ewkpbxy/GZQh4Lo/eg6y5/ZIaKfntXvvidwBc8oinuNRpW/f3E9
a6IouyCXpJwEnh2AKr3xr4uGlYwzv/5jMpr47u2w6Pwmu5vUUd35xHsViuNrNQHYJ/CYFA1Jirnv
A/VT+2MZXWvRTRmE26o+Mgawm1fG/4VxIGDHxMnG/7ifA6qHpq/bzkpyKGWwy8ZdCZxrQMASuJzZ
leUZUkZhdUPsEde2sAFTgbBKpV0lFpTpdMlpdrB/CmIlaOyb19XiNO7SpUPcjfPpYFsOVUuwhCJP
n+RrVej5W5qrcMvrO7fVVl0X7VXSActCJabcX6iju66dy4RqW09XTht5nZYt5V0M6+G+RblYMHqU
bGKTPq4j87mxfZBmi47TdC1RZ7Wks5Bks4AvXpM4kqBCQ/6Aa48J4VenF+tA7ZZW0VzifC3PQTKc
sZE0VY5hfJ0Nxi6rOJv280NKuHQ1ecrcELqaL+vsIrkTOZyrGUknarh4zGvOCQbj/kPDmqBG0Rlp
coi/n8lNgNIaEtFztA0TQgMoaEnebXa8lpxwDkBS/M+mHjqAqE6Nn0NG8O8cPUO5om5Qjo90tg1R
vgJu3qC4loONZrHXcnCyKuKowl84ErdhxsBoXYEDSri9oRDdSvA9MAyXs42Yr0SV/hYRT1FFjifS
6Cbw1T2+ZFISEn1LhfRVS78IJ0VRWTeCU5G85DiYfQOtQYNWmuVBZ0weGX3Uqdhr7NOT+6A1887X
moPCTlt31iL1Ww76aAoQF8rfNFUO88jzSOKqQtGbGxzkwZy9Yix9j0Qx8HR5xw0YFqsP7yUHigeX
XLG1NLxg4yaeW0PMWpPiTM61D6XL3ao3hFyUWrCRqLeLvFAxjqTfL0LuN7Em6xJUdUSKmbt3ZNYm
mYr96ZJakweiRRhswZQFOPZCQ8eqdM/j9GdCEwr0DsTMyZOPpTyHYs38paSQ5eYT87Q9FssAADib
2OY7z3fRF4zExiRvH8xZS9KDRtMxV8id9aegUJYYTZZDC17qFygedOOmCQPP0N7ogFrL2VrO9iN0
RUfMlFR0jLAKiLtas77zXTqPgdUsBofeMvYUsS2yjIsFdaUTezRd2zWnJdPGDuHczJTaF7q/dZLg
qRgzJiBQKgDrknTMqd2VubmLbe1paB6zKeuvKuAM8lNf+Hox0dg4xDn1PQuLlgv9qWJuLWNnqfn8
LSNjCyxS/+Zkp7HFOzQOTi0qP0ahWRV7OXzKUKCi0bYR6Vyia9ccwmQcjkaSnsh25I60hMLJqThB
VqVRzekmqkc48TkB1ArL8Nj5nqZdOFBTDlcDCshhqvKpY+cSKqxMYyawSORXncr9T5DtQlqpFU5l
nv8RhUlBw50eFdhFxyXhBCXxeEE/eqZI165AGWZ2HyeZcKla5Q97qfhuDLE1GygaOJRJ7BO/nqdt
X5v1RKITTxjwjl2vqFPbjc6ZqohZPUIKlEW2loelAoTo30PQdzscAL9LUQX7GxFvf+9wXc7uh/WF
7Q3QRxzZUeG1Wc+Y/NhQ//27vt3bbKp8AVYJ/NAsuff9h3Ds+j6YEVfzmyyZyp9Xuyw59e4eXRrJ
8wHtIZXXkw8k9op5yJX1D7/++99PyQGsJyD2F3Ohm6ZG3LdjdmpaQa56QEGy9KoNjVhpcfJL7cZF
3hUbErw8CP4mfZGCTsjgayst2VdYnIxnyTAyI8ufM0GjEtAoDYm5ab7hQPAHr59+QdVjFWtYe8VR
xgRIgzd1UgiW8qWjbJxU80b9GE/aYrQUvIT93q9lPFm21NTwOkOKnaG5arJ6C4n2wkGAMz2JF2BK
igBwCvEfqhKKYvJCdhZxnGeCFrP6KE9WRBul5L7rnCmn8LklZV76bPO8PGH73+MPBgoOHWKo4DX9
kH0FeANCYEdSkSRlTf5zHHNBBrB0RSvQQGmv1lmF7IIzFb6aogaOe6houqkqnGTrhvNp9VAXqVdw
2GmU4sIu4pb62h3b66qwdimoEVl9FOCYAq07tpMszFHzJiutd7cqIlMD4kqkNKvqDqK6gynC/b9v
/Ueh0d+Uj+agn9AN3K+y2Um+g/958mrE2upQDxkyifZiViM2L0Jy5je530ey0QSla3wQIH6Y1qVq
UQcEIHj6A8Xm9snBWudKsTPKgx/MtpbEB5l1L7l/V+TXWbJWgmpv9HCAc41uy9QQQcNhQ1e+pujn
Cge6eyzI5ZsWwlf21ZSQI4uzJ03bm2E2NworLTuMnEgq8TJMSFs2KB0WEBFoIfWlxqHISdKVrphb
eaTvbX3LUv9jAMYH8fLpYtG7ymBP7gmCow/dwH8uVmSZWpDijDwZGhDkLjeRvJIa9yIhnUPZENgF
SP/vG/Q1ZtKlgoQRm5xJlkCOon/fICI+nGmoiLWTWBBIls/FYBcN2QolyCuRR3l5LZAmNoecEApi
EQptJGCcvJ4eVwuByP/+TPq3F8JBI4EHmE9HpMPfH4qklqmwYjLRJfSWQ5BwNeQIPGIDknqkLkxv
MkL5ZC1eu5ImvrlW6AssbxXbWOo8ZhbPVp2Hm9lkjCTbPuh3TGxTUhDhicZP7EzoeR4q+QzKvQyc
VnKenIyTSixNiu+AmPljI5uk6+f3rQ1djjWkNuFt23jxYWpMBqClYO/zSSoJQWA4mrrfGhKYwkb6
LY5y0qOubteiEEfzcR1H3dEyn1iFBLRzc0qxq0qfJVvzR+zl0tEbQj6w7TEMNjLLlPILpT0hwllM
bLXS0Zc74kxc2Ws5I9xGr9nr8we+LwpnaZZoi5Hp5rDLzbDVzXU2vYQTSgBV7X7pdkaTg7Yg42HL
y3Tfu9aTzDeIIvwiJB8VGDIVUlJy8kyQWhrY0gedR7A41lWLZBWO1SEN2sl2VhlvmHohuuT1keO0
qUwnGm1+lVyDOOtXxpQ9dmryYlI8UDZbiWNN8UqGOwp0dFo8XBVi2BHgqeIhwDA6IqWUz1ji+1tO
aYuEAUCaeZkwZ91GLnFmIHuQI+wgQ4ji28lx1hU0PCoXl/s3x2DQ+HgboglrxmztOUarJMUX+Pfk
eGuM2qEJMUWmvw2TzFj8jugo09nyBOcVW3J0tfVguBTt6JfWmbYyyA73Pij+sE4udYdVLiOdf6x2
kuZgBibZIu2tdahr904fY7Uut+xcY74tdH0xhcW5bMNFR7axBS4BiO+gp5Ob2Ji+i8xdDPgkI7/b
lCgChseaTHaNa9DTD8C4xEmmi+pL2mJpb0jcxZ6/RmtIRhuNWl0YbQMqkoJplfBgMKZkHYnn0fVY
zgeJ2tkMhlHCBRwu9F6JRdvd+oYJzsenM4nEEA8q6jk3W5O7sHMVbEJOuzOnTLqQ84S/RL1P4PhE
zpXJvJ1mbpP8LEkLpa5e5HIpyCGIMsKunDWkHyn8vuLJ5BSpqfDFRW5dflCdib2keN4p1465Z6Xv
0nAXgtRInVyXYKlDlk+kL0+Sy3RvQkBZxiZZWWgB5GTO/G/0itcWvjxylFiCiItYSaUNXMJTggct
3aWa+6cLx985ypaAxNvBce+zqbhmPEZxhGpcw/ow9teSKZoTjf0E5DyGlZDYPouLnG2HRUc8KanV
DgHWEl3493L23fTD3MXgRT8cs7HxiW9vnERtcnDSE5Y0llZwNnDHhxqWv0cb84YURTPQei2zSrqx
4HN/Sqr9WqbMIu+YABu6ZSNHcz6tp3ZAGouWtaSDJTvSeIb+LD3EAR0nxRJJ6WQW6w5aWKqPmEKr
yt8HhIrAM5gQLwhccyqV4w4lBvLnHy7OdwIV8lpclIUMwZr9Sd2n0vlK6UKcSdiFl70ajhb5Kdl7
UV/wvNmwKNMIycE16ZMdl6pGilu74w8T8tdpXOZsSeyHDkq2F/nv/7PzmnavT9y/9OTqbwRswYn3
/eX/jeLCef/hK8uv9Pc2z9amCmQ5NmH8rvFpy7V6otwLY05PcuOQWAJeuqYUS7k4yASCchfg6w1Y
oRRxlrErJuik6LCMF2fFtQlwuP33J/oQcX75REJI7QISBnSWf3/9UOubvFWs9JQzAcyxs5GpOHLp
jiVtz4YJTyMVa4XUxPOa+/S9JBxlVSK+gQhiM3nS4JyD+SYjZCcMLvJnesRr+D2KQfMk+DNVlwhT
Ygb9wRG9FMea1AAdlsKkYIz1zgZZHefioRuSW0kySkRgVOOtPKamiEE45QZCXPVnVVTEEko9Befp
4s9ccREJRyhgZSJGWHGM2Uf0iFwDCS/0472EJ3IiGhUKEXsn8UyVdA0Y0XZKNv++kN+86oj16RXl
3poEpxmfXrShNsLZ9Sf/6JcPunKpCQTLDULU8T+Om6y7H7adtGoHjDB1dwjU17b+KT/lm5ddlsnx
pqMN1RErfbqZadlkWtrF/jHGua8nBGbY9bihoS0gJarA+GT0zzxj7CVJb27mhPYGBqacZ1E37jtm
mipHiob1z+wYiJKfFqOvL7xlcBTg9GYhKSbx9O9nzcVHbcLwWkeBqrqptJ2avboRnNEPt+Irasnv
oRediEQCrL8sLEVPI00f+taxyB9SjeymbYyYkyv2MMQp6YYsKsma1a7npGaa06ZUBmxP7SHgucvn
I3uLm/yw2H1dZeRHonkD1geZ4OeNIKnNBCcqX10PX3wkpMhDRbWm9sEjSxTw9ocr8HWdIYiKFB1U
f2jX6CL4+0qryBJ9Y2xNyg7WxLLglvIXFdha0rzQGdiab6VKlgYKgda5lUogqWKHhh7Z3OEzd/LY
8+9P9M33p1Vbs+iQkA/AZ3FX2kWF7ZbQFLIGJUrXkkawHQ9+Wgl2oml/OEdwq7+stBYaF8TynCTg
TD5j+r0umt7gJSS8I+D4xpGcGZKOK7dYyH+qOWo5yXguWRwK1N+yjUVWooSAV/p8cqXtIL4Y2AvD
xETdThyFzds0QfCSEhPqhD+Yz0ZAWNawK+kLlv0pJKQhrujOrt6wEOJS5CW0ERE0zaFpbsfyqJU0
0HMuMJp39uR1lh41sr9Vqgyl1a6l9ck8FqClBjctuyg27UYXMGpTPCg1hqqNQCtUODYhLHDHrrrR
C5ggknQilu9iKimfIQSkeC5CxKioHELZjFGsUxFzepw8qd7XJlj0IN5KnJjYlh6L+GBHiHDoLGq6
rZZF1xGtGPbImIw8VVIOifsiBv/cmPZqoic6X6X69RiLhd+m11mRryOn2xm5tpSHkdm38dSCk1yG
qd5QGnBl0Q9oTeUdtMu2LahrkUrxWWt2VO9sdNsLwN/zJuGkHqyChvBd0hu4hIroV64jm7hCjvbv
l6x0JMSaA1CGqb6SQGdfvak2PwheSrm2nEwVpXp30LbKdS3ghwOUQ5LsszrlDLla+ckhG3G08ROk
Xq7ypt/r/MrQ1i4oQDC7XXczKTS042wk8ym1ajGnM5u66BJRb4QrjRvskAQpgzcUGSIwvAmuqAR/
etowVJU0L+Rb8qYDs//wTH/zCsHAsMegosUN8qUVYhhbhw4s6yh3VyJCpDqeZGPammZANDwY/35j
P/ru/54M6IMFuNEx4lgW0+Pfa8gw50o/9Ip5LPm2QZJKHZrHKkY+3HvZcjqsjYFAZfIWulFsfO15
5MiKsA4lDpx96OuXOs2ORvBgttQIJvXOKdzVYCD7sbFNUoQEAD2U6sKy+rONZmeMKK8xn1y3uWRo
DTrigPv6T4eQjjRdS9zWLed9l1wF1VlSq7dRjWytdWATDNXYiINuRuGd/7Ctf7elug4aahAJ5Klf
CGu9SJIymEv2kuiXAqAoUGHOS93y7JLu1mFLd8v0x4reKebgURsI7aRxMnxXy7WRPHbFn8TtflhK
v1EkO7THMrGp0hoDTvL3jTH1IVdDZXCOenlPTJFttUuy8rW8RU5Njr9+IeouxXROD0xmV4hUMnAc
1FzT7UR0sUw2KLqrmitHYLE3TeeK+SkshrXKSpe8VqGxato727y3h2gZp15Gnx0PdObsRHz69zPm
fl2l//4qn8heR2tSe9RGhzaxW2uk6XM4leJGq18gPM3wkrfpqshRibQtZ2HyXFHrr4yOjHufwi2+
U0nKVz3oizw/+MRzofOMgvtOvhUTSTLEQ+GhY/N7FdntmN4nFFgZ5VEo0IIugia4w5z3KG1QD0MQ
HUyLfjh78HAcXYV8glTVV0nubBTmBFs/9raxcQMSF2caVtx4DwTtJ1Q9xtODwZSX2Bh4XfdV64gT
eg3cGrkMOvFIvZOLrpg8dWOJhY4Kx2U39kVEWMhCaw9TdCQR78OSjHjKwyW+sMG1U7p0FAExl5RX
93WoQPdtlALThF5dVZglIsSghHfMxTsLZOX+sNiY1pf9kzujy0hknZEFCvjvhyyJrIqP3jrHSRE7
XaV2R6GzPvujE3+WcKdACD06itXpafZfGrw+2aDTsnZytMizxgf6WHu2nnHbl8NSQQ/WyjtFPtOs
e8MQkX7LjlzOp+HNnltSBU8swv7AgmZZm8YHfUob7CnIHOmITMwWjep1zjF1CIflDh/zWzBissdu
9JqNI2PUr8y4uGpARWUJJpUdqqBZdSUSkBqCoPlB7/3NmoBHkcWR0eI7ut5qMqPr3Nw+kg4qiuGa
crlT7rZLWE/ESERVFwvNDz3NDI6p8qixQuLNDhxqEOYIzTIKXmqU9cpfKZN65ZQ/9rd83Sn4fDgW
OFnrNu1pn6Y/ztVF0VTMvzbisih5JCfRbjZB/mpwj6w+WvYQ2mLaD/rOae2dgVOFrApcFKPNmXsd
9CcqcpmSW4v7Bgtmri1cWI0absz8TwK1SRtjiForV1uv6XZNea/Z1Ee+0g6xDmxBSR7LUDT/sBR/
Aw2DUauSOeM7cVL79LUqEiDdifTcY4h8q1CI/w9PoVhYSbNorfuhe5xisgvf/r1EiQ+Nw9/7IL/W
caHQKPoBJv+kDjHboIvcSOFqkslACS7gYf2qVaDCXaCe2tglV2Ft5AxU7UqWGFj+sk5OGnNOoV/H
GPBjHnCm3iHrVin91CZhlqzrCzN9VMUfqyazD8+irm+cvAO8rvF267iTTNTXzEY5JaEVkSctNbeJ
/WpVryk7bOuoO4toJdZ7gndXym/qqZH4jl5W39T5s9Nw0oY11YIceUW05EmkMabjr5PaCmJQmPOH
+G3OB0/HhQVwZ5LWkFaYT2DaJkpH6QOrUcjrxnVLwWaXLyufwu3IBDb10fKiHESpUYKRDiG92KgR
MSs46ezpjUEuB3o8ZcT9FHpsGdn0bs/BImTuyzTPb5qVIU7jVHuWn1zjmJOQwnVcvg5Q8bSqrGoK
5mtQgLmiM4xcHpkQO8sgy+hxEo+VcuyYjfN9qg4bk3pLDTvqbJxLE/nWo9GIKwPSwOwSLyZdZaB+
kf5nwrGpfUD22ZLNZZMs95DMMD5c47Tzch1n9VUurPBqtunzrE+Y9a7QK+9M42xdbYoeDzaxlp3V
PNszna7pdFbGdSKjlpzpesb+0/S8CAYA5vDgNuW11vX3lZNHZL3IVNI0rWEExmWgZkclZdmvETAf
J7VFymVfjaC2YDC0WhGMka8xR3F/cdWRIDRtgqHYMOu8QGZdEcXPH4gQuSNGlWFhYb4khGQxFPEK
Y2jU3+RV+sMQaH2zDWgmFJ60PjH+6PLf/wcd8yu1TjjQ2sckMXdIwbCm0mmTDW9R0uwRuKoR26V2
SazoWkRSm6eObxxfpGKM6LyAQmrECK2KO5PCIhsKxzFXXfpSZmeaZeHamwreOztXKLwL1PjDhc1c
EEpR+wNqxLNGazoOU8yv6Q6PT4Xvkp9xboBPZY1HjQxHTbduuynhDzOG9UhJvKB99K8rzEOZBZTe
L0pE4xHxfg0GHGa0flgjVrCJhJrvx/zl38vFB5/+ebWwTM76BDegYdM+wUBxHVpDRlzU0a27k8KX
lqYbvztKfh8bTqG/GQEV3ZAsXbSrI+231h8lzJlw1lIqyRyPVz08F6oE4RMJyjbrDxzDSN1HvuQO
b+C4HGWJ8JIhW3OJsKfcwZFJ60ybsWpDk3AG6giXS8EZZJ7zhA1UwTrgP3bGA7YoL0qfGWD7OFgV
1Av4EYYbhVbUp6TCKsFLoQ9cSK4UCR19VCze5+HeZjVoKI6N5mERQcXo7k+qCPMrauNo/71yn8Za
G4HAqLaRfawA7hOB1yg5TME5CTedcsdrUY4h8UWnQiApqUOvJuVxCG5jekBz1CvmXUVySYnkyhY4
KAgEc5pXM7yfjLvWLBcVQm1ij0ZtWfJfH6KNsF/TGb/qcDVZb6p7qaLTPIeE2o5YhbYkxnnkUW40
57m1BEaKl9EBy4v3RdhxAiTllOtc14eoe49IzKpplSFSN2JgofB2SaHyVVPGKwBg79+Pl/EVQpMX
ie0deEc1XfXT+4gwJrBmjc3ImjnzgSkmj2aYeqrVEGRqrGfrzeeXcza/CjgFhOHe6pcVCVYsyQz/
Cyt87JS1VpBbMB+64LZSrYXOcA0ucDVMFyO77oloZwzYatrvlsy9iCHKmu+M4DKw77v5octyCgXo
JMgPqom+Ht8LU6ju380YEXr/fSCt59/f+YMH+PpK/e93/oRqGk7pq4Wf2seUDbjOlGWdYkChrLcg
60uFBw0Ca92Q6e3WZMtFt+mkLfP5QY3gy/rnSjOXLo+4Xt/nzCV+a94mYeeFkbvTQHlqe4WefqoJ
/IJfeu3V+w44Jw7KZR7LpJFdO9fk/ja8NAG1AScRvOckPlmEGppTsJ3FM5HPuvZg0u+QjA9ydg06
2DIT0bBDf0lwLDuT9Zqa9T1aHOlZWmkjevaacAvVXshdLxGEfVZbzb20OjWgJD9jwhfhQHIrGVFP
yEYIkryvtUNlUcM1jcu2uq0UhfTAww+X+rvl3kLmyaFfBqd/PlqirHFjO2VyFMQcEXAW/GmrEpBf
eAlotZLBUKJJSx9qJV/AaHt2sGa8rlKflFremnhvTnd2fB/lS0OsXQJaRv1Co5EWnxzEMPMhyw+t
/Wz3XjHeu8MreGjUPowTTAPgJAjsnB0UeuWLhGo7ZdGipONltEkFDOY9ByOSAe5gQfr8lLI9puQB
Z3/q6qGKfgsO5OljRERm424Q0g4aPaHZQhjXE4Zj0g3483l1YlStCqwULKiIR0fElKyNQ/FaMGPQ
9bCine2HK/r1GAXoaRqCS+raTOR/758C0X1hkB5+zNk71bvU2jkx/swYtvsHVdm3t+4/v+kTuI42
trLDjN8090iRePGd64xhlbzwf3+jb8fw/34luUT9ZyRIJ0wjYe9w66hNbFrEA+whtBEa50pfaCCl
fV0g9vtp5ZNX6ssq8J/v92nli1yn7fOUX9vqOfFkPRDuc6u/u+HtIP6HsvNYbtxqt+gToeogA1MC
zElUoChOUGoF5Jzx9HehR/7lLnfdmatttyQKOOcLe6/9bAfvZdQtB544qMpOYUMOFa96umZWY5g7
PbjEM+x2PBj+46h/9q48csYHy0g/6BEhqnvI8ZGyk7SLFuzl+DMLtkXzLqnMXp86cavMrQUusEjW
1BZ9sy3+ypmfe5d//3QWtpAZwo8z4n8/VK8q68EUhnHsxfPgP/Cu+4br2995xMGt0f4KJ7H+8rb/
AfAya2zmfARohqyofxys5qgMrZbSULGdTtUKpuY6H/FJ4YBU2PBxFepgk9mvLzClhQyf/2pMUf/0
c//zW5hb2X88TKraeHJb8i2E7IAZiyT8mmCu1S0ZaSn8MsbwBqIdTJJ1i1ygaJZJqkHwfpyZDWX6
KMXvVgCXyFt7wds00sUMPhznXVxu8va1wkwdDZhZvPMAWrju/zK/Uv9Us/BaszpmFkBj+qMlhR9p
tEoneL0xpQWvXgYJVxkfQ/OWdezUGLGRGA7yjsBEeiMcgJOGnFxVmP0zRLTuWZPtktZwA7s9t3V3
gsegYbyRqFGApzmmpkM9Abqj04jDOlLFfcbw1V9mkFwMX2zwsdj+68xPeBm0/mwiyvrvt/1PBQf7
cZkQBFvXOMp+/IIMGR4T1i/jWFb9QQcHMLIHsfWl0j3OyQTRuUuqc2XfJQDIWFMNr2VChWeuxrNO
KQr0vGUQx9sqfYjpKDFfD+kxOQcTsGveqvzoy5sP6Y9Bv5rn+IgPKgmeXBV4lGvsUGb8TJVn8mJm
d6Rsjt9lB99kRy6qXWlf/vun/S29/fEaMtVRBN2OTAH/08jva23YmkaiMra21z7bhlDs5IkUwIfQ
n9zWllH8wwu/TtRbU5MvJxPwYwP51tY2U/G3LZb6h/GooZD5xmqeKC7T+DF6UPXU7AX7iaPF0Mac
IrbubzEsRf0j758HOXCtKXI6dU5FIwL+uedNMJSnPIXgK5pFA/wIKaxEMLFvC/gYq7mptPJbYb/P
8ZjWEsxLwn9cs/uyn4f2byS73zvvnx+notucaDL+Ef13yf+Pt1sm0T2YrE45SuODZzz58SuD2Eyh
j2ffxD6po3arDgaEffThpvlSqfVarW+69RnRGXf6MYUqH4MkH3qMeSxzMLaPF8ZWWoGy1cYvR2Ki
2HnJW0Jz5AfXCqpmWClbFb+EjWh0SPFC5Lmre93KszwSbK5/eWL+XZDbOgEhFORkCQr196/wHz9i
2EisPFNNHNv+bplPAikVzoqWINoaIZ6Km0FB+t/gIKODL56wEjhR/EsHBPDf34j976OIFxRCmIGm
k9XATzVNgb++apJp4rMEfoG0ZkFWwzIY0lXkb3yUYHx4EvBarwccPwSuZwUbW0NgwbnuDdtg7vt0
82AjopsRjAEU9bjeVGEIbLjDezegnIVuOvAIxYW5URumUObkZB5fKcsDN56R56btREN2ZNO7MVdx
/974j4X/MCqvBZtG1L1MvEkucTm/NfwKduZv4q5cpRTKPmMUBfhsXUbLYZZPnm29XvrM+UP5K6d+
l2F7mmiyjfHpndu7I7vHaHARt1s9f/JA9QRB5bYWliOA+jISUljGtGxwEyuW20PdLhglDfFX1iIL
Qw/v5YAM7SJdpkXk+GwKxOgQduIowdvseLA1ikXAAS1EqoOnKTu1jVgTKhsPDGyD46PX/mJKmE/S
/31ZiNqjSITMghVN/6mOyLS2GmqTX+A0nXIF+PXwHqtPjbwLBn4F2MD/+4H505czGCva9Nzs5PUf
l79nRFNDTM14ZJ3k5LQ0ffSris4KVvmgmF3vf1N//AFIhDwGQ+HsQ0Vp9DNWvE3ldJpENx2p0kO8
LUag7I5h8YWsywgxtR/1Dg95ciewuSm/Ej1FqPL//6HZZGJotJjpmiTP/ig3KKdkta+mo5VFwCVI
a3nUh4MXHghFXcfx7b8/YuUP5Q0/MhhBXTG5VBA+/O/Xm/IhTDqpnchweYAixoynBPU6B/M4FAeV
dS6v9r59gcme+Os8g/XplsvhACYL5Hrx2eVvkvqdHaIITxDJuIuuPEbmi1RuKvtdsHtna0qlCwIc
79sLeUx64aJ9D1KElM44vKvpygc1bFCfH5P8Lf+20k3OaIB4oXKPJ6sY93jqxwnNauV6n4N5toJt
nmyzN+XL6o9dwNT0IZiupbpvi1Wuv5rditEwYTN99SDXbvWU5dv0blUnTgXVe/aGtzh/TtUHWXvT
UxeaV7vtUzLhltkpG5n/krS8GKKnKP/q+BsvoEZiY5MaD4p9at9j3Q3yLwxwY3TN17G3kN7G/kmq
HkfjUKsO894id03FjV+CR/wb9ZJ3PK3mSLxSWdDSh9Kx7JwaOnuyF9I5Iu3a4/Db8bN14007ho/c
d6jcWGQ1ypOmc4sslV+DuE/iXNZuQ+Raf7GiS44TmBEmdjXqGQgbt5zxd82e2oWZUrUXFBwGgmim
5sUyqGErX0br2CXERjq99OLXzxrfhgmE4kXDf7xECmxli/5s2YvuyeI/Dk9DdrKpKsaHwUFSr8GK
rz/G8tnEBJlvjDeuijKFN3cH0Gd0q2RdascgOwzWIWfnFG5KY2lNr0G5B/RiS592hPhiHzDyj5c5
5nuw5x9Rtwi2hFLJ59mwRnfGFBQVyKe9+e9H/A+nCMoAqiUgkegHf1YoWjKEopjq3++012Ox3Jkx
ebS7NnUEGQj//cXmI+nHCckXYzph4ZJAAvHj7S1LU0p9jbcXCpzHnBQuLAY/dv/5387iP1ymc7k1
55DNpa/2s/CSSiXzs3A62qw2Gv2Aad2BY7dQ/Uspa05VEUwt/eWj1LV//3hohVWOf2o+wWbxfw8L
MZZNpOHBO/ZJyJI5e8TNsMeb4bXwmt8L0z9bwCFG8rhh+hgZCVrNU6HIK1vHkNeA9DdZx8hPwcgA
xUtdmQEp6z3e1mndsh4iWmDC/BoTHcXGwhdEM8ypJ3TMuNi52l3eAdrloriy62Yb4MpSvlU1ziMB
ZJG/1NC5FoetMC+D+lFU9yIFnqh9TBnZQR6UXNYcdqBSLP/l1/770/7xe7fnCQpDdRxsuv3jqlJ6
PypTLRiOaqO7iV1+Vh3qBVP4XwbhKVOJCkvBn6vUQKDKtn1libYiKfkUsdKh7KTnrwWGLorOiMwr
X2acHFISUF+0k7yYilOYemsKEbdRMVtlX5mg/UL1kAMQbGQJJaUGzWr+5+382Q3AsyVNwI0io9j7
srt02Y9gVyaxgxXjaMaHvivxijahvDS6b1i+y/9+D34vEX5+IKg/ZCGT5M2F+qPtTCJhpW1m9MdM
49zoV35oI2W6dWwXwwQFhUOwm1OK2rW6xB3N9zmyuVDvvfKVgfB8N/y9QepCaEIYDz7++3v77c//
+b1ZaC5nrRKLoZ9X3lBWoT8G5PQMNO5o392UdCIlhjnRKu+to6oPwJ7ZQD/mZY9oRdtI5kcNYr7B
9oczy2Kv2zb2JgwJKkAoMDYTt2WwGfRjPTTb2e/ds/AN6HhYrRUF80TmMq4BaCW6heF3pGAkU7VF
2bCiI/Nl4geWpeJRdD0Ri+jMy01TBQ9+QNRTRAWLAoPlX9A/pf1KIV2zMZSVXv4N6IyR/98vNzp8
GYIvJRB4ux+VABbvFEhm2x8nRu6tTK7j/JrGCErMi084QNoFD7MChnWD6zXFdQg8x8TrSGFmskVK
wMWldrtvueFnAl4BSqXRoaxI51i89JSpSaxhr/0e5Rq+VLeSWXwpwVOWKGuBebcHbS5hYOuzdOcr
47HNup3G4NvMEjeIbHT1hOKOXPYsTzWqbL0CLGYRO8ov+tnvGauzeuBCzC4G5ktzOfGKABxYJNFz
IesUNo6JoiNVv9jxGWDfJble1/w9WGDdKX2zz6lBp8zErSy+05R8hipbtXH5mIYS0rV6nbF7aXlo
g6RfGMPNLCcy/2pXGfcDsmVb3BSGv/2Zt3uXS53rM2ZsUsOp48zl+CK+gJk9yZVZMDqjv/OLZxMK
ao//yHLJgl3Y5CH2cEdN1fEgJE3N+NKV4lINOkud7ymFFmwSApo0lwzhUBkeMAcxkfBojtuI7ZHg
6DQ2ev+iV+9tljmjVzPeYTo/4cO2ekIcw01k3Ca88R25vDKvIr1mfvDIyGhHXEsGrif/l8ROhhJ0
O6eozuKKHAgwxr+HVgrJuXpWaA61lANGvgmkMgAkB3nZhdhmCXck18ZnXFlHp0b+4M9NGytazFK1
NU8lSwVjVumJ19q78LVzmiU5Lm/U+I4Kyk9TvYVJQJTovWXDZ8Vea0o2BBBaqJ5mxSKC+q5K3an7
kEggLEtBfIXCzKk7ssGXyts4fGQxS5MEZy2s1jvrdi04DTYC/xpuDhXq1VPORaMt7PQAtLgIvo1y
paJ2IGted6V65VNrBvCNBQNUwo2UlVkh6ArGZUCiS+M9wVACPEvRp7uGfmxVfdUNcEqz5/8+n7B3
//FNRM7B/sxk1Prj8AyrEfFXnGBwV74NsA9w5xsl2yp9f5Dj8eAxezPCZoPWdMP220k5Xz3r5I+x
CZev2I2Mp0YsZ42ULclyOGutv4NLSjXsUSEmjbVgmLfCenuNDeuBL78qDeNgme3WbKCZxrnmDON1
dvnZYfo6yY+BTz5jf1NssdXa4kHk5ksDXdBuiflgmqYDTYN285BhfBVgnLWo4fs6okbAmW+tIGEp
xvDYsqWq1OgxlMd1SacxL2cq9lA5cSOq96Ksy5Bfn3YgyK6xORnKzawYiaSKGnl+nKO9nFBUeMB3
WszKOAd6VqC6fxPwpIoBZxJYqmSfzmrMQnWhBCzQuVXZR58DdKhPwRyPliznPCXRgeDlaoEKIdvl
YmiGpdnHIKJ0XknLFVbgdkW87vpDW1/GXCaNEBVUfpvVbJomk8rOfKfLlkFeMXnAqlnzd6U7Ua2x
/4VswFh2Oul3JzXgVnELLqUDngyQPLOx8nPewyocFjxGfmce/RhGFREnKXqykNGC3H7hDYVycDDz
xNGwc2Ijc2Qie1J0z2my172zSSpViiY+l5yR1VRl+EskObANXkz74NuAnRUqQb7DVt9VnbbP1NsU
s0Ms89UwAoBDuRDBxqxvsflJzMreK9lWg3rwR436/tCFG715bFdZOXAQNWsRGK6QvvOpcxp+Hx0j
jKLM3ZwFQLr2cILKKfSXkAv+YBn1Qup++cxeBuSnKr86k5wNPwWjrXyM1esYjsgnSpDIvNn5XlCh
xBgwkfktLO8uz+IAEqgwphtFh9ZOOJqmrDpdXfA7LYtrrKBD8c+2xY6yvPpc2uzzhHJjjoDsBVtN
QZbhOCwkzGCaKNiUY8aunyjBQMSCuphkf2No+QrIJOtkiMwq2/z0PucWj20F0MLgJ863OR8IZAzE
fQwd0MilBcQkcOW8VQLua88qNTHtzfyLkup3L7oLAtrjmNU+DigervQUnxMCOHOOok5FTvk6TBur
oQpjPJ0eTQVDXaKBg6NcGFyrupjIZnKz2sgt9BbTmYhPDT16279aqhEG/zhdaPORqM1B9DjicAP9
0H+Yw9DYhpS0xw6bJgrlqkp2UjFsJKblig0V1aksfLY2Mmj2mZHeLIxC5fI08Rhbi86PHJARa3+c
r2x1PU4vffkZooiSGapvS94Wg+aAMuNoDjHRu5ETshcZqnluqqxjtBEzoJyNnNU85khZy15aDzwJ
3tjxpl/SgYVXSZXcID01t6hgNlqI2kIHKFgiMWVqPGPVO5/kn67cV7KxLLlKGuXaTvE7o1qdFIyQ
ELYEXjFgwQaFsAldAWsYxSa8H7/+nuRpD8XWkTJYYwigy4+JwNQxYwi5zuMdAAKG+JabjuFe4/8I
UZQb9WQRfDO4AatdjkynpzjSDai4zc0QiPr6kd/9V6vNSZJ8IXUX559hzdfhER4SaGKUg8qIlryi
O0aIYOQPMMMpD7SNmXLfy2IXeCgh8q8Q1rlKlR4mmSNCekgeoNWgJ1yNFpIl1KYDNNyEf5ZK5oQ6
w8joNIUt+QGBC3RpYwnDLZLHQjrm7RfKcT68bCOk11pBWmbGuwBNWi2Vbj2QwxT2dzhlprr3pOax
KlIHlk+Z43nBni5LTkdHhUFzWcseAbvKxuA5BXqJBA8Xb2Y4RnQbEGE0WoUy+mlQKHS+qz5wRXdu
fVCOq47DK5IulSF2wujWNbIemsJ5luvNbIRgxXsd9eVKItIWKVk92CiB3nXePd2Dr6hwCvVXPXxu
oOXWq6Y6pNV0qAVD8y7aTuJB4yIIyApr0Yj0mbwuvWRtcb1ko8+CqlgUJs0H1aYR4DVJvJWGRzle
NxmWhB101IiE+577S+cf5IFIu/R9iNJlQFXCaGYcgtU8p1aieu91/VHl2E4muLlMiJX62nhEMXqV
a9adExrSmqBgDadvlLpFELm1HDGk3vbx1ZiWptzcowRcLJzL2CdHPcLm0XRETL/b1tGq3hRiFCrY
/xkC3dA/KnbqMPork8wVPV2gJa1Nyb42Eugq6I9wtxoXCbhJ/hN7HUWijgQW4lGikgXo87D0IaGy
xL+1X4nENapeQwAn7G0JN+d3NGLYSYNlEnPT8UK3pb1WjTndjklV3RFpAMXqttB8bVEPqZNQOIfD
L433oXKxJQ28LX1+CutrbwCqLPcEM4iBH9qNp01D/M2wl2/xuGwhjDJfovK3iR9ehTEExE16Li6T
7nb2YSRS7zXv3ZESB1QsZT1CPNIN+MU1SwPgPflj5FglTha52ug2YMkRnHAfwkq+mtJKHnhqFgST
YZyne2x2keLaFY8X6HK3RwzL9I/XBPJegq0DP05BAbRgqpWhnFqVm1k0hESKbSCIQweDETt6rT+k
HiqsgGBeTcV08IyWRFKYvfG5C+IMJNK/qZT66R6hP857KCFRdoy7dwtnvJwM+4bUkT691cXWs6UF
kwnuNt4HnaNzegJnZQ4Bakz2PkA3bQoZWiSjO4QyvKfaIXl+n3hn3VuhI1/Y7bYViqsOYtnJRFpl
3VYrDKyC8cFjdqhrKD9zehZ/oRp3up6mY2gbXpv+BinemZKDqXyppkSyKCPY4tsECq0SoqcvSa0c
KvzdSbKV5qt/gPL92PnXtOT2JH+vqiCW258TKxHfVg9yeqeoQJww51BnPrUguE9zr3S/4tjDlsCw
PMIs1leYheszTnxMjxdb+mVNHYNE5hejAs2V51Hwa+ccR/KuzZBgWKy8UKo57KZAYd1BZjDz9AEU
lSfuMRgCM4XpzX8Z5SmhXvu2wt+fbAOGkxYVgkm2XVkF62roQVj5S62MueMR316n0XSNAg8J/+Ob
EWunpmXdLTNs+hiKfFWXpxYiJ5Eji5AJU7XtZuRAD/et19Aw92fEI+DJbQLY6DS4+MjPXqLIS0xG
ON2ddlxlwGl21wRrfuftM3DkJlyAGpDZvLxq/GEdIIlO6OtKbwPjifYPJB0fhVVQ9fV0ufbLNMzX
IPeO9xmMjcuIv2nBNVtuPr0SC37YDsAEZDGAsrKQQA77vFZxBj7xwDARfBXZmxH+GuO7TiYIlQ4a
uEa6muXGZKbU5oR0Xsfua6jrpdWSEk1IIJOxUPJx3HGMR5JrDi+StjID4DMUcj3vdFndvKpYTMP5
9yQx2c7lis8uxIRl4rEYh2ss5QYFFvHVDBmZp9FXk4UYXafs1pcbpTjoYllqV2ofnt4BlnKBbe0w
660hFrEi4PaKTgZ/pSFdNCJ/NWWtFFuJp8tuEkeW70n+pY4vDNCYDZY2OatvvmDe8GmxY2BfmaY3
eq/JmPDPFa7Q6ISEvpobaB2Xrhfbq0o+kEwwt7S6F5zzcUM6wkbBQCnR+pVeD29acTPZdKoaXAxh
tVb01ie3ntxX/j3A3QZEitGSZ1ZpjwLBh+Y1yzTgeuVC0KNsp4MIHpYxgT2GOrm23F8UxPSchSZM
36e2549PKh93NXgLWZC2bFmrobtKsJh1LL5Hmi4nsg2uAJaIJrLAzJkm8gwCmMzSZYwPQXzy1Hsl
oU3HMTWBEYGVTGlUlF98VmX/UdOBG5a4eOO5yGiysjmTXeOkKHOoaYJh/HkQ1dHy7y2bMwJdOp52
ZlE0b8gf9p6K1Xb8kIPvmAKPwmU2L3XttkQ9SyS00yOgHJRbYgvk+OErnhXgdaIPkSp1+6r56jUM
WvJK22K6Qb57ljkAKrhoPrKcUJJg981NpPLc2SubcELtTVDaZcbTqJJlnx3UuuEU/wjw3I3tNkd4
bxrqUaguM67VXN/pIFY6+Skm0I2k20VHGWm039DoC20piq9IfezpBzQC+joGBg33mSLjYW1uU0Ud
tB0SmasIYh+Y8PigFo/ptBLmCyuAA3U5LQUoPXASNaPllnqs79xpgJrFuDHTNVfUx1i1Dq11bqh8
CUguGML2uoyFENGuCt6DqwFFYZQz7UDZCVdmgbMGlcCTTXa2RWoRPF6WNMrG7jeBupc41pLoq+h0
p9N2EtPBSjGvXqZeZp2vTEJ4b/5q2sr1hU2+6iHlOJ/dABpL34ooqIn4BDjwh5E1SWzbzyrcwNlD
qqskwyjbTho/mtpf2sP0HiEzr0nUTEPi6NrxqGnw4Yt011q+28ZXLZUWXfEhGxd1khbV9IuMzi1Z
mW7v3b2BpZlG/DG1I/STtZ/2i9pcVxjRMvznWdpsJONG3ofbUJwj21ti2phTZjJvZMDSnsARP4mo
32aZ7NTtiLz0YpJbLkJ/J/JfpQiduHiX4Z80twjtpY62qD/4kcXGO+HgNJYDS6/cLI5qOa5rZn3p
HCJKD1h000HmfBtJKT0nuTj1knzS7AxyY4dLwSsOZppuNfHd9F/UiQZNQmVe6KEMqhaTK8cwG0cK
4A7q5T7usgdDimk4CKKt6+ozJJLS4wweX2W1PtWpgI+WvikIYjN2VUpauzTDsILYTJ36gQulQESd
lnup/YXDdOHZxVOgrFsKiRIDXKjjz04Z6NE8Na261LFB59lzET1gCZbtbqGkpBOqze8x0sgYvzgY
5mfBllCor5m4l+GwsupNjHZVl3eFnQPSF7y9CAiZ0JFmqQCLs8NuySZQbzk9TA5rwUxyyj8TjUkd
kx+p/Yo59E0BqJgM97AAIbar50ctOpkWUYUXuWEAYQUHucyeIit+VVlRRt4Sjspell4EYbdxTZ2r
vniD7jayvsrr6GFCLqUzGOLpL8z3ktdd8w5SHuOXFfsQ+4Sd3VhZu3z5ZHqpx0MCV1J5TAZ4Mv6p
plIui+oTpQpiZrxeHxIGCWF9LTL9KIB3YAnKsptnfcXq1+htDPGAUW6p4w6q2ntKGw4ojftgckkg
WEVy4ZbKcJz0jgE1npxuLaGjo5vcdvPvyL+pJDu309N8dKQEJDLEbAv1QTQYwb3zjPdQ7U3QVeuI
dOdUuptl79hqT1Kd5vrSoi3J1FYF/Z7uRKzwmvCbgIVUqzDMMU1j2mmxo2W+jMWMgrDGGIwBZ5Ur
wWGe5jBpxJ46Au/SgufauGP7W/QGcywJnxM3oa6SGMu4tdF+lUFI94J98yFEL1TFl3GaNhDLmc94
s044YYEwxKe8L1+6F0GKVGnTW8utY8pI6a5xd5M7jc5bZ0UOFN1kbsYX4DNyK3aBIjjpMYO8bTdC
jfxQtNnnQWov5Tc3CBsnbD3qAbl9zEvjg/2z0UvHq2YE9cPSruMPY7HRiw8153mg1gkJ9fV7cIxY
17vcJQMUKx5Wb+VFYfXft9+e5jkVCPope9MUmjBGPxVFgrBWDWJJzxSHSKEeNIPVMGufynz7l9kp
+sJ/jzdkhd0r3EwZmJD1c40R91UkjQQIKdpNxwoqmTgaGYcpIw8Kc/+62KuCFkE+6Rgh42SvaEtL
Wc6OAd9cFmG0VBQIC23Di4YeyBjXpl4dZgvzFABItD57mo0RtlZGdkWgtOtK+VSGeCEDdqmql5ES
ZDAeoKhsuFJn9Xm6j4fvMJbhJRIhFcDlH08JmvoC72lK0zBDGBoumFG6TUzyp54wr26Jyt1Jaliy
kJPV1RSd+kqBoSuBF7vWnefmdFYx0xpYMkgMZEcmNiO04jeVPjq1n+safx8tA5EqUBnQnfX1h9GG
Szncs0by5dfBfx/LGf7SHpC5V7hWwo9ZYGQoX6OVXSKt2zA6ormbs1QaEguvY3GwM6QP4laiuS2Z
vMaTykd36VAp1+BtoetkX6l4zz61uV5sX+i/3bkOrgfLlYZoJRib8DHnaJ8rRV8PnCoSKDcusrD7
tiTL7bpkncY7uT+J6LUXxcVAiWkMl8qjSPBug4Cm0J5ZAXTprUgnV9d3sVm7ks787V3nI9YDqiXZ
3Mu0kuB7Fp0GUw963nTI2IfUSrk2whSXw3XOPmpTk9A9rOnBVbWZwN0FdS217SoyJc1JLeWYqIj0
9A+r1pcRY/OxeYzMaYUy1pGlo40AWLwlieyY/lsj0094w6rJykuLFXWUI+QgHbFOMhtMk7HDbZSC
5ewcBMm+04ZbX+BwJeO8gjCJp7DJdcJ6P9TuiqIQzQUUd9Ajk7oNi/c8/+XxdEno1wrGpwTTT91b
pezqtAU7cJXk9zQi+iBVXV8fj7WqOIn0RhKg0C8JI+umzi5Wb73RAVTEVfccyfND5uFKzAFaXeWM
MxP7Xq7fo/K9IrNHQsw8PIS3LL3mHb0ofS/zqrL9NSbKIuRQnl2kGceR3Fekz6GZGY5SWq91Lkol
+GZ1hoqldicooEmE5d2Sg8eQyUanfJvp0R+odlGoRpM7hvoqBUGXNvlrV+0Fhzl3uB9Np9L7AkS1
4Lt0jHJTMA4pY0Ze3ABaCWQ0Bb+AxarjkfYbdzKeqVmKxHJljPAhlRpbaVcJ2EvEw9ZktOBxqwmN
bqvVeizewWoWGybqp4B1GnrHXmI1qSPKKfkY/GY5pI3j1zeZ9zrX2++cAEr+YtLUZL/ZIznfFrA7
qStNzPtgSGh6bLa4GS907y0goNZRtamJuKGEFDx4htQsmQ88p8+eekVt5Xp4ViTC7YBiN5PGGKF3
VIPDOyKd5DFTUzex9LU25hu1qlayv7I889OcqE5TBgz5nvCYo8FcGhvXM4KP1GIYP2GIVfzPiJE/
QRYS1UsKM4B1CBkZ2Hv1/rVsTbdWGqeIX4OYE9nyMbxjY7V133drFolGM7tow3chkUaumLsqA5kN
ekFvtr1o3usoXOZYlmjyV2K4WPljXwXsiOzVNHzK1Wth8/q08TGjgUeGpbbmYyVBKC0QRNX5IoFA
kBCFDHtnn2T1Kiq15y5k/lccNboFo0sdVGBcfSCRcNyrLT85H7GVo0kj1QAlDX6nsPOOJQeNfB/z
41mIfqnk7/y5QllZTNSV3wMFvk27F9TRPkImmSJ86PxjCF2dH+W3IXzw1w2sacHlq82KL0hc06vk
v9ndR8UM0AQ865c3MTJ2UXZ4JV3FvEc4x5vW4nR57Jp73dfAgBPnNOage71fYwZZkkYkZFhoGzbv
2HUOPxbZ3U/EZmgOReEz0uHMK2xwpc1Crr/15iCoJUrS9AJGWLQyLAAcT+22IY+N6cMnZ7jdqowl
NDe2+13MmHFsEUYcZfmsVKQAyLckJCAK21zgPSoqKvv4gdTIldWGeMBqR7SMLhkTSpQxzcxG8Bnm
RFsUTAtafyYIEdnpVZlQAxngExMIETb4mstkP6md4kB1Jehd4HNGFdFqW5p8xgNmKJFaYjhZwo7J
YHk1rg1WNp4/PPpotmOkeAHZVgUju9weDyZZ6sShFiH4Dl7YXl1OUrLuGaf1oC5DHe6j/ZbHGEoo
8KrwLdX1NQuinVw+xeXgIKEZ0bVGfvVIexjGJisxpyDbr0wZDgz3iMoyGQeyVMWLXIXr3oM/TJoh
1XhDMKon49jwrzlUzKia3DxndN7erMZjq5psEpCkfryW5WzTsSiA0fRAoMHa9ELizLKt32dvohve
GuNsVf1D3fguG9K3RDVeSf291BYJTDu/pKbwngyKu5zAuyxGTlAcWSL71RXrWJ81XKAbM79Rwsm/
ZhVBP29gvcuI3wNZJh35dJjU2ezNfQVv1UhvXqCyuEfEl6xF+zBpQE66deYlG4l/MZJ573lfmvpR
aaskDdwipdGOjDeCvkA410Ar7fBRkTCn4N6TCACy7ODIbqkKrrgrqXXRlbbMWIkhm5MqIboKv6Hj
e6j0aOWLZq2VJL7lx7HlEVAMdo/GXhj9UlX9o9d+qiSdM0V7iP2OXGMgWfilu/rMprVurxpjMCsj
rJ7QI5U1fhbwGKNnJnDpUGmdw8uBSYGRssRBnu5itXlFoENc5ixrinmMfafkPxdtt7P1YaXHw6dm
UGh38V43uhefjN+sQpbQgA2gJ2Ke6s+LbvTW4Ush/SJUb8EwK68Z5dQsHoiMFP0vyJNLv29eoqp0
hcfgt+gh0RZuUdnLgou1l1jZxtJRR4ZmoJ2mDEgbhCCR6grqA2kmV0cuvecCC5mi83fLu1bfV0a1
aYJwrebiuUIIFxTSNrTBewzhSp0NIyWpXXG9KOnKikiDLF2zwxJU2W+alNy94om5YZ/K8wimbQ8m
w3n/IZ1HNaW3tlNtMfGXz0sJIqLwBkPSwjlks0SYbYu+qawUm+ZOX0oyIMPq5FkHrgSPMUGlhmfr
KabGHDuZhcHaYjQ/MYEOSUvSwf0E9hOCDrIeWK1a6kmOJ3A02kqurH3LK1xFOfkz+Kcb+Jt9/0bi
04OqMFFOmeO3GXdFtikyUfON1TeC5Y4ggN58z9ozaXypA9o3pf+2smw1xvLWV3HjlPpLxE6so6fr
sL2zWFh3/qyXYiNVSvyZTcfLpLoYvHVSSCEsBoNoG5JDPKGf/4+w81xym8219RWxijn8lcSk1Dn+
YdltNyWKWcxXfx7Is2vP8Z6ar+TulhUZXgILwMICLYqoikGhWqrQVJ+9CW2vzFzTt5A0sNwWvTye
+iaEFH+Hvmvd1OvxYVD1qJwYldgBOpm5qWS7Wis2Gbml0aK7bqk2y0jba2KGU5ki90TAnr3MrYN2
xwPS3bFinXYwPshRYZj1dNN1750HUValGMikQnM08YtLhIrIxmuUe8spi1XK0ORqzI9Gat7phXXP
xClmNTJVLVlk/nET25d41vPn6TKSW6OIRY/ryziisoZoLaagMdzdaemrdVGqe23qj5AGmYN4DYal
jyq9+VYLlBlKY9+1zp1l2UHZTc8TyW6dRINdDYehuQIXXq/wAEDgC/wHFNj17rMe7R8FHbMVilxI
HvTU7GcNSNW+6D3sNTpWO2VtRFlyfSqH4S5Nq9DmmypGY82jfswvFdLW3W7JR9q1oX1Y3sOAEeu4
GBnA7X5rXLdQP9AM0taF6u7d/kGVmRPwkzMbgaYzaZiOsRLIoaAnB+2oSLfN6aV6PtU7O/ksFGND
q7a4j9YmOuAsBSOTDUbNgW0CGKUNZzbpjhc1AW98YWTmamweavOgmr9Jc57Vy7Y3kohxtLVInNXV
+WA53evCKLp2piC4KEHWvbQ1WQ47f9QnOuLNdPm+XJh4i9tbkmrXJRwpnfwJxIBCiRXzQl67Q8lI
p1lDQ6Hu1BA5Mqdwwh4Z448iR9GCeTFXh75dr4SMlYbLtf0cGQNncDoSeJhwjBjsUjA+gsnGG73M
oz5nRie8A7dLgwsSb2Sx34a9k5CaEl3kToumU8mkcwpjnk01wKNtmynNObWmAVjocCB7KCoW+que
jB3S61UKfbvqv2U+SM+AR0OnDdwrGRjCvDkwrQ/vux7qmOUD1M4OYKI9vOHnpb6u4Exvkjrf6urT
dESEwTemJrKh8dg0OVYqGltw8vtN2pa7Cf3t06u/Z3LIKtx/mavVV/gWrla/w/P6637PY+c43K/u
993qLV+9va3ewv3bNeD3/j58u9/fv+1D+VWuwmE9rXmYyuvKD31zdY6ZBrK+33/dngh5ali/hffN
hpcVDFGE6bFBjUJ/Yq0lTph9q0+M0HrU7ykgP7qb3yhvbcj936mB9q2E/fM1XtYU7FbtLjVXRTjt
sg3V2LB7og5DdndL7WBVHYrQW5/XbGvnO+HiN0EXEtevMLfSNHw3/UZ3j4YcprVtjTWTZuK+xzWt
0bXWn8j5uvsvNLiWRyDW2Vv1X3SMmwz3+qV9UlowKFRQvvuBmJH3w/x1pePehLkMf5BWiBUMJXK7
iPOZXNT2njYWo/J7hPn25c7yeTGJdqRCVnUZXcGSCVlqdVSpZfWh5MiyNBYBfBa/kRVxU6ehQ6Tc
LCDudlxnKN+oOF4nM4MT4tm2ZLRi07gvM+xuw1yY+rJNyhNZ63nZmQzNTVhHlvrrpLLzxqFeyCyl
112PUoRKuvlMCXZQ552JPoWWv2mU1s1elwYo4epY/UsxqlGfQKIdPiqmfVJLCJBsje2iXenWSPqW
agqiYOqYxi4yri5DCEH5G4eie0Z6YlrQUCTMvsCinbCvmm1skR4FcpEwKANdRjFMB6YJBXZ3eXRL
IzSm5aM4pX6O0Ee+9KGZFFtEii0ugxkiYVODR0Y/3xh0ePbo26Q1RtmeIKJeQn1OIJmiHpRRpqKp
D0KHSPUjqU+3zYjYnIdY8LnYdDSdXDEIpmKt3OmzJ8PcEMeOyy9BHYxkGQZGP4kkqXJk+OgunSlm
QP7qyDecRjM0ThrEU9Rc3O/e5dJVu61tKGgMvsh4Hkdtg2lhtGf71XcHObJ9ITMuKA20O1GMEUeD
+uuZZ0aNFA7ClV313SsfTJtVvCM0SGdOAkASUxfPCMLWiBQkdFQiI96rB3e6HPJyNbhjiH5s2IyO
bylFOJZ23J+fALWbpNXvXBguGkLaBeVKCwkoDOtQ7Lsp2Z/I2CgDKWkaO8D5J8ZA9QzhvS7Wg65c
OKbksnOc9qyHlvadkIdxUAdCZZNPilzjxdICUjoVc1RydCHOY7KvOgQQ0fx30FOyR7i1Nkh6zI59
Js6HapPCYITLsUt/XdWQJmJnXLfnV4+YvTm/kQdZwXBgFjTUn/SZIYorExlRVMoCc32dkWOnlJ0g
r5B0j2QW4U4pEUUwYRqlmro+QT1bavVxNh3fSFEJJL0icK4jM+JAVDTT7VWIhiS3r2LZjROU4BgB
9DMTVMfiVbjMdHTjejTSD2hLupe1qWAZr6Smj9RTyArwPaGoQjSk/MzhkeHJtmrHbctW0uqoQZod
l3f626HsoPhQh3pOt/7TtIDdr8fSPlgwppIstOhnp41uVZkPifNapl8mI061J+Wyh1ve2e9dHXfl
PXdS7Yvuxo1oXBQuwj3khYtPz4ZWMzLF09xMMKxcQCIESEu11shBr0paXAeGRy5IIShhQi6qszme
1Ow9q46NBMEo6i1lOCF0TXmr619LIISaQlL4OTImadj08+NkPQkrzk1/pBedxZ9oaARdP06Ntrk2
4k6M3UV7yfD0QxfDeHTy54JcUI76GIeYYQX7Wv/IL28zGRbrqVt6pDKzR6pyakaaypDKp6aqdEhU
+8x+hsITXDANKqNAqSEkJFLa6vcMG+wMwyjVbFjPtFtRn+tGLUJnf1IoVQOLF/rOaPxkyyv7FSce
zBWjFIl1NyedkSw1ZZgD6pEaAVobV54MoqBcoO8cukhg9LEqoSqs++rHxcEbtN2z2TLBCylYJ5zJ
8y36u2sVdLgjl+epZLVpK50S/1IxOQrBwZLz3M52rDOux4FDohXhMn1Cw0TF/5cyFVt3ovTRFBh3
CJILIzAo4J9In0O1ymE5M2N9TX9VO9gbVyMkEgb1OUrpJ7G7F9v5oFyyziHLl1yu5BHnpoddJBwF
BpJy7L+ZNXus6Vg75XdjCS0eVdhF+RhQcTNfB0q3p+TFI6CYIHG4Nn1vpbEWjQwpciGcpTAErXfQ
IsJFqVa5qcoilstFkW4bpGdd0gHVmbD0WJDHym3/HA3tW8f9er6bDAgSSrfm6EyXJxpzNyYAa6mf
GvsEXRSwYb6JfNEFFmRWBVBGL9gdhUxkSiLOqiwp9u4QaqU7OXHQczrrjCOiRriMDIiQGsTOoPaj
k8jJ5mLVMyRoej/1Ry/7wYJF3TU6QcVVcNOQ0NvkiaqSheyKvTthcOqKySEPeaqDjHJY3qQAv4zm
2SWMKLqvRRkDOd16jihRR1Hw4A2MusCD5xBDBqbLJFTk2mWHTuy9gZCTZVUvEDbU5RsaHvoc50aP
XZUunem1JBtbV5BamYpkX2ivybajumwXuti1xT7OCxMBRQKP4n9rvfCqsGV+zoV4aWkksqPZaQRW
z09t/Zic0X+afvfNLb/UkvFFrW4Q+bcLWME0uo1C2R3lZPRSid7Pb5NaR1ntvauA4RODJJqCfodl
gE3lPph6t7E0j6FapB0U99EuDy3La6bcyqwHJcv2nfeEhP3OwLVBT6RTGT+yUPf9QB0TRhUFDEYA
1kyWyjDDRV2uB5oWTnnvt2gvJrkdXM82hARqwEhHkFnoK8BOiQrRhe4Q+7dLmVlHH2nuIjfdeawK
ERFtO9DmBU5kaWxc3jtNcUvrQsuwWw1+lonIbsVn1RkNZRpEDDK+etrdoaWDJ1nunTT/Xc3nmNGM
6yQpt6PjIqkyP6j0MJwSeFd6v3Ytjx/keBH9L+FO0exAjmqkniHccacnVCbSr4uv7Pze5RqM+MG/
XtitdtgNkFkWp0XMVHu2vA/PiBx2vANCja66MSmuO/gIfYib5d2BoVE5E60XDJhunuvBQe6FloGK
2emwUQsI1lZBbpDEPR3uOqnsBcXNS0ZLjPotQoEWVCCKvuT176c8P/YTKmq++auztiK5gdTsnQYp
ycqVW3CUzQpjqQf8vdMdzbJGZVoNFH2Vab/q0yedvOb5UFhZODnaelGMHd1Wh2FKdss590sU2qhS
dGZNzPlTG/eGDLId3rArqM1S7WCgXwVi5cwHKe0RVxQdmXq6U5BJPC+hYqnhdH3NuDqWufcR/ihT
ZYt64JoJ7r5GBFR7M42gv2bz1WrLJyji1fkc23Sezmr5eLqe7ifyZQW8I5HP6JBdTjplo5aXnXJ5
Gi7kTJX3Fl1QennRMcsofmd0ndervDyUbD6UzNbhyiyugVFjlVKF+S1omHjweC0yuCOg8+R2tCGy
cW1K9iqWzFJluFvDMsN0wXIr5CVn2JoVSrrMH7y0QWkeoFQhKs1kv3nfuK4PmQ6ugCGMjOshqa4B
gT1kELp5krexNzYnOXKEv1fmSybXz1zJogaIIXOIkF9EArBm6UraQc0ZLU50eSXTq+k/luE38+Z+
Oqm9bXL9kJr0Q9bW3aIyfXJ6kAETutvuQYzOfJeMIHUamJlR8dPtNXAWotKwctEM9y4GSlEPMguw
nR3ozOc4KT+TZXOxIVxfYFACPvgO3Ts9JLCxbEULZaahRtrWADgol11X7goW42IjV5ftT/lwSLu9
Te7Vbb07o3nJ9B0F3EUL0gRBTWiA6MSgzdd81pf7dDjFSKFTNkRBplYot6eI8DISpLkwFFZFPaGw
IqExqcMl7IlIq4a6MJM/1zIbdRwJYQ2Fxh8S8WM8Tsm33UOCRbx+ai6b82mE3+rtPWFHVs5+KpF6
ddVYBt+VBVTVC5eR1TDn0ToiJ0gYwg+pTY86FMVT9L3AQUyIcqwNyooK7ULSNHWR+Pz0mX4UFeql
ri666cOj1SXHZKiedOkRmU/xiVNCo5s41YkySvEA+e+z6qtAaWCcul2M2OXWtJKelrYLjdUJGYPr
qzr1SKDFp5xukMYMRA0+0SZM+ovNvAoQkTK+TCn+4oLIDkO81Jx+LQsuMonubEDdVmXWTR6NFfoW
+fJYXIqHk767ZpwdfNaFDs+a2M4lrSJTCpbhMLbzfiazpi5B1yc/kWeOKnovhixzIJoAddz5Ku7T
nxZtm10U8NkgRJ/PrIRO256eGxnoTY9HFbvZi56+yMSJgs5lwo9T2oYWTkDhqF0uBZjupzqVfsV8
0lNG572Lan4yUfTw5rh7LJvd1Zz8hG8f8wfmHDLJCYF05lTMpKCn6eWq/76Wyr3d5FsOgUIrHiz9
/tB1D/NwOHF9Fdn5x0jB3A0ZQEN2doRWTMXy48QY+cHVdtYJDlPJ0ldOKZVrRIkK/bRuhizZlDNZ
nAshZQmLx5yezoj+LuhPK/lIKra9bmoGaCQjvW3E9k3xZgyfJgOtWBsyc96wnjtHxEUgSzDI12sY
jk0nopVNvoobc4w7C1V7ps9BPza92FLoendPSrqxcsTWG8VFsxzjfGqgyEGBKbwTC0vnBJ1H+n3d
4WUe5+fUJk8A2wwzmHV7jbaduh9e6i57tK/WO6gUXXOMuaWXh2w5faUl1Fjd+myAw8sjllnLl6MG
3bq5JvdVpoedoq2c+ic9x5Dkn/JKu0EFxS7Io13el9MlQGbymDbGoyy24bLsz/X1PU/hH9SeX+yK
1thPthek3tGwvK0zRt3AcPKFZm3XhwmNTu/pe6g+0+n8RZY0nq9zXFvqndmoh5Ju7HfVphahpjuq
UMhKfveVgzRsR69L47vJjhJOmPfPrkPOu6eGO5x3Y2KRjYN1kiBmMi2eP1H5jYpseT3Tlv0bpcoF
TULXG8mWUYyks6yb3hsdXgbKZnYdUpW2mezsJYl/cl6r7L2BY0SXmsyk+kEdczT1NWL4mHR4U5iR
YXkYWYcq6XfLyn/m1vIg+bNZH0M4x/5UwoBuUujD4DBTOI3N2wVneG6WaGyVPbERbQ4pWuFkori+
CwIqg9aHdDjmLbINWzUvY3eGE6UmT45XfefAxwqmsuALE1XKJnnoXTZr3rtsOnNlpLRjElLNTMwc
gd4tA0Tz83Jvn6lc0gt6Or3WVXZfT+OLYh2rooTLmPqEkBnCPETYIqhZ7IdrjS/hKBYMWWY8r/Y5
Xe11RuEFn7ZqqquvkT6w6hOTHzrooudgmN/6GTCXTMjTzwAySzmUBRLOXkVPuH6X9q9Fagem/W7C
+akaePne1S8gg11QKE6a/JB1JprgZyi6VfK2zMcLQasJ+8TGPlK0howScHKuWqQnbw2tvlamwxjl
WLcmjVxhmuMToiR7adqH1P6RaLD9ThtnIoDQX9XLKTxddFSV5wfLIKlKcrYRi9SlvjYYm8lUAusM
Z/fqPV7w9jVMymKsQxXW00BfQ/aU0HagK/V9brcPp+X6Mz15G8jCvn21fRruGG7IkJB8MyTHkfEC
Lhqdl0GF1Fn7qC0O5nVXdVvPedfM6+Z0uW7GDBNr6TvvMgfEkaSpRNxERT/oq2K+as8abGydLqlh
My7+gRTHeSsoY8rrIKevI1Xdu4nBkx6SjWV+8gvPi1MCNpXDV2vOXeqOfnKhdybX4DdA7zkYGugQ
xU6MRXefdUUAqTLjSu09qn2PNJV7yvtEqdX5eYV26cD6spegoYzhjl/nPIsW8yFz0EdNQrpWbUYj
Mh7Qohu2G9CDfr9w+bTJDPEkxbw8eZVNo99vL388X+i4HB54nKyGP9Y9lAZynuATQfB2A+8WfoM1
uusiIxWX0E5H73ZhGxGFzUL9tHoR4SaA6wmArQ+7RLz72oUKxBULeVsdgcxpeCRZUdR0QpI4axDE
7CowM4kia36wSYSbQLD2cyIIv+TMjL0S7qNFYvUIt/bENgMk1/KXMPrKJzJE8FamatnPy4djQE3R
mdRHglcGHNIbZcE71kl7lkwcd6rwTOkjJfUynaaYXE/JZG8kLSe9DpEvKmBKQ8MrhO6sHeoTmQBG
i7Y9FTMa8oOWRAowW9Gmn5VJUam8++88Ndho/z9NzYIsyQguQ9eQ5DId1irP/5sq1yxaXYOST8/w
y4I8SOIpygPdTyNgVkSeh+rc1rkzw3nLEKqw3M9b7oXX79TZtO9Z3H3BOiVy20Lo0UMzrPcMz93r
W5OXKREZjy2fAEctZvjPu+TUTrG8v/imIWkLKPa7QIuVSLnTt+VeD09x+45LCZZflS+tMdx2p7Dy
1TCLadza5jE6tls0gOIyVr/bPc1qsRkmL3OIeFUA97L47gIvgrD4Tj9e5PxiFEk080Z5m3uQDTjz
ClLDDypfKD9ZnPPTBWqohrbfBvYLM4b5jOu2DdTt+Th/Jw90o7J389a6k09QIu2JHuKgihR24Bpl
IRKKPju5Rz4sSkKTQ5XH6Q91i5TagRFjbGIe64R4YXqsOYJ5nBzY/q3JcZm/aaje1vzPDV3eyqzr
rbtVfWNDCSZyfDQW1kpohY7fRkPUhOVG9+UGTT1ADGDDjNOAxteN6eecvimy/HM8Bk5o31HiCwj2
t+QT4uu78tkHRgjbhZQD2XieNUJtKzeQSXiOtZDoKq6+GAUbjh+Ov3J8c3MOOzaiOEzRNUR6am36
5Ua+5rJtwopbunVjxUd7ITyHtJY+nrUNTT2bJSTDEqR8G9UGn4nKIVsaqGy1FQBYN23shqwmzh0z
74NTOEdyczgJetjGxubC3jkB/cQxBfy9dWe/kAjlgPdb/aFnFaqsiDkk/KGPc8Vlv6v8U3h+O4Wo
NMTKLyd20BBeuQdZjBxZNhom1O/qN5Pek/hy6HZDpH/YcbebP8xYNnF5LCMwE7tux47v+OfDmT3q
IoLWkHiGK6IMmofCtyKD+304hvKbLB2biiwazNzY5aTXrMoybvft3tx6d/U+23sRE3giJZ6jbHsO
ZB+dGF/Aqt8MAZBuLye6DKy3a5hx7blx6j9OHPIhWvgqkw9XX+rg9iV+84BQxO2wL7tlN0VyAs4R
c1dux5UBTkH/mEaySfJhnDZOD0aJNeTGy44jwKtljTFKlpVTcUZc1p8R0M/8YEQXf4pkAy6h5Vs+
dXU/CWyMweV3xyeYt8Nibsxf5qamOGTx7PSwhCDwH7cVtL3EVXw6FrETMgD8ldW1LeLrHrmpKi6P
1lYPvLDhJbjjAK4PM8hZf4QS7p2xJWoIiCR4WA3OyFFUsfJghXLP2M6BxnvlFUXMZbBlkoweNLHD
A9c98c7WCalM82nNnm8kURCrfEPFQ1ThWNoWl44sdctfwtrvA0YX89wc5D+csOEDNDac5X9eybo3
n+Uq67leZC/kjXJVOL7G9eGEaiD9Ns5W+5b7BVcXWJ/+6Hd5g8aGIKQRLt+yh1POVnrsiNya/cwG
8fAGZoPvBkUA39vP/C7MfcPX/GucfpjkIFfzRvP1DRS6Te6jdJX7sIN55YXXF4EaEf1tlNAMdD5H
3gNWC1Br2ZBoDhY+R95WUT0sNgwH2zTYDfmoakOcbvAkNXJ+Z77JB9H4Enj2St9Ya33DJ/DF8hKG
2oY5Nyf2flnxNeq5nfjfNZKbzUXW8H9Z0U5cBLmfs7nNvXyXbHbPPflO+XB5tgwNSm7+/PjfXZb1
l+LU//FYfwkAX9slKxAqnJ6VKHnpAhwDzkGcxil2X2ilCrUnMREoe8VZXOFoxHLncY4VTrloSNOE
si7mrz4AxHFyNf5ffo9Bx/3aV17E7pmb6qvFmPaYMFkEc5Cx26fwv+/LTajq3ySA/rUvNkI3qopa
198qe7k754qu37wvnolRciFuZHMJiQYiItDgsr63sEfTY+1X76zhRzseovPv9ueAkSi5xJM4icUQ
LNF5mwVc5Ae6/mPlTlyJgaV2uXDPrHCHhSMnmdlkLKPcZ+iWuqrDMhyjMdI+rnhaJxbzKec2D6uf
VmzEJxyi/aIEYlr/aX45Wl3/EXn8777/RZAfNM/up6ScntVP8cj6px6KW1yCamXgLLCLmzpYMErD
buG8MfwwqgNxfyDRvYYjMTaEXRyu5iEP0m0SnzlPcm6bmGWN0b2IJdhjSeLabzh68CI4jjgoXomq
RpRu7bUTaBvx2sN5VbJEcvxwvU+PKnhifrR9i2NCOyEHU+zrOXKC6VeBIyyxr2eMyoxponcJNscq
+/FnXck29IEWLkx/4urHzMQQAXyVawyqI9fun6tSLsXlMN7Vlw1tTQQeK0ZRh17scfQ9zsIo197B
iiGMhMuHgp/8J4VH+28h1D+rz2LloYaqG4w8/v+xX5JV3phVp+kZ6LVNI+jYrKqKIzPQSsKB5z84
QJhQeyIjjgP9I1eugetOp7kkFJvQC/gBof1ZK9fd/7yCV8lismJoHLhqF0zFpEawl/bUBe2XoC2k
G45gr7h6Ve5anDRSIpxvcVx0nrCexS1VD5C8cFQla6HAjVef4grFG2v4YWACuAQvzP3xBQI2aGT4
WYTixLqoi5JfZy4k8epcA/y47FCB57ZkdQXmtgRMyikHm+G60T3CD6fbgXc6/jWQVSMQqv0WYCSA
Rn0ScJO9tTvzw6QxjIvPjeWL8Im8peVH/t7+hxGx/JrbNUjwIMrrwmpJMCZd5AEvCi7ZlDjksLAH
svXQB1jx3jvd2kAgAUdmeDmqvhaVACFmcXAMHLa7OMKiAT61e0GuYtmGoNwDgreC2Y2g3tOXDLwU
zDv/gDfoC4i4cBPwcNlyb5tu00/tp+B8gIT8jriK2HvBM90TDArg5DkiIOYT51d7qwUDQOp8FMgq
IF2g+AA2lm93DzpgrAJrn0LE7aL8IMv3ypKwOePyM2OZkaJiHbCEn5lcCOaL2uAPYr/yhEQWWSwb
LuHDDSyz3twXJSrfKQSxXMZbzCG7JOZ+Jh4R034LNvYCrS9HRGo5os3tjMg5UF4F1v05+XVkP7eo
f4BQ+fkpJ0osgBmT5eKVP5IAWoOsFHg6IaHvmTuUQLkKIjfmw17SGB6NmOE/C4mmRN6cHv78FRzU
40YW3Ij89Q59kERMPN2ke4wADkUczLQlMcGSMsIkoggVmjQf3Z6U8y+r0SZiali5Ztzjm4pYQA2i
XN/ikUAzOFOaNkLp7ipi2n2OYnQqwQs4f/FmWBvvAMzhJhhsvuETQffeQVaebJmGy0v5eOhCNLpv
jbDaL6Afa2vd7hUYKzVI7uwv0lYCuIytPAAqk49ksNmdBAqClnq+8cwjDrcr2ybwYWDEVjBvPCCQ
4B4vdL8W330Xa9etwQk3t1NtUKcDqQhyYBgkZu/C89fn8lHHJYk9zG4QRRCSGs27GfsyR7RDz5hD
aoPimchxYhp3fcQq+5m9AE52pEn6nSDrDCt1CrHZB0juOADethMPV/5O71icO17Ks9cIvXTsVh+B
T8Td9Tv36MQmBHwWL8Q0sWw7OinFfvFzf42qndg9Wi4lqLxGPCdrnYSTfCI2T6LAZlfxmgLHCcv6
BqBIlxU/xUaKVVdi2aKaWKcOW06mGp0D9Wf5e955bK9sT4YVJd6NEoaDsxv/HWnYfymC/h9b/7dO
p6f2OclPvC2WF5qHQCQJZpk3tXex8cRdQRt3N/NzjliSw2p4NggrgSNY1vaneNfan9ZIcQRi2iR8
pBgIZU1+NN9av1Ba5czJfrZg2wpk6oGUZdX3wemoghLFj9n/oPFo/Ecg8b9uTPtLpmyotazNLdxY
hkEXWCDGTJwEodktMobeyB6R0mB32kiuDS/UgUOCoEkBC3jNQUUXYCvXGSA4+4ej7/wlWPr30df+
0joySq0fOzrrn8kpiNUE65xig147zsC8LVZX3+S0UMISrPHpRXJmJD9C/ScmDSkYVg1pExH7V+4v
xxpgR/PLUxonN9uDieIYc0q4eZ8S6Dif2BpgiABaWJLKS+2rT0s4PVg8LQkCiVisdf2P+4q05n8C
dv92Pv5SZ9ULnbkmjF19ZnUBK8rgDLBItxWxqACMZQdgPSRxB4h1Y4+5bnhlgylU9yZ5h253IQi3
8azTbvqZAmrPQLsK0yguvI2SvdjnBK9aA8/rqP+ofXrDCWlKbApDsuP0jnF32YpynkQy/U5+K3v7
eLvaIRTK1Rm7RwFZ8tS4G/krbxRTwRu5bEk54aIkBWX71U7MhZiV/35FgvD/03GyDVcG1DqOrssl
+2+pt7SemIJTZbIo2iDbt0Hyew7T73Gb4/VkJZBVw8shCWaH52OChb8bv9Wbr6QF8o6idbtHmqPe
I1RNQgwHquNK06Ok69wHQQd/frIYzo5JAkzCIHHef6BDvW8hI/GAoDBGA4AZTnzKn3iJWOpg3Tl3
sgmS9BN/P2+9J/Pm/eXD5IN0cl7ikMmPPWUxtHAezUEmbMsttyZbQGJQXvpns8h43Z4m9wNn8Gjz
vHwrnVXydfKsbLwAQ/bp+i3fphHHCepgtooeyrGhOQoAWfkeSTe5QgSxt1wat39y0E6xdYfq/Fr2
S76a4wJeEiNnBRcSHTR2SnrlrcYsGGCbOrZvCTjJEZIVP0r2kqo/BrGO0+j6wyLtv2pjCTkKsF6z
VwOmNH1J0I/rxRTKreSZlLCiCOsdfE9SAmTZJD0QdLd8AW3ZOHX1S3w0IkckPRycqeQY5LcVimut
4C5T4xcI0X5jXf/lyuVKzTCf8iZJdEj+Qt4MewmwQEAjPGTzuWYLkA67gV3wCQks+WmjC9dOEV4O
ci0RJAEzriAlSeMZ0fjScJ/A8dCE2o7HH8gpCb7ZCFIY389x9kNnTyfCY43QGaoP9kZ9kiTZ8ij3
ZX/YKPIb+REJH7ErSOvGNGlboc7eCmBYtsqD+AKFmyRJIKvvBSfw9xaC/wEVZ46EwB75iEssBqt6
F6tW8Li8VoIqwViyz2IJ1A+B+cMOIiFBscTLgrmvgfK5bPV3yQuRWtG/JJfEF3DMBNGLDxN035Rr
GjWxIDqQa0BbdiWRtIQ8gv4lVmwJ8CSSgHcDEqSaF8lplU3OfoCYQEviSPpAYNcIIpKduJB6lRMr
wKnioDkAP17vgDNli7tIMmrpVmKr5N6NaYViqyXReCEi4MsORP7gSgGnHc9IYgKWBMevIlXV7OWk
i5W3eFxWH9Enwa0cEzkitxQslRXukrnEiHY7E0NK7y+Dp8LzQ7o9byVIgjRH2pOn2R7ZNdKh7KKc
dZtVI28XpPtndzW+S+FMsXJvSTVJx8nZ+bNuF+6TpAuvX7IVspIlK/bnMLOivz3OthwOAZgMZQVy
LltBA/qTfLr+7LwknP/bOXu9RUqsYMHMFvhdLDyrA4+gP6tPiKLyDVqoPsE58i9w14nFZFNlLyVh
SsUPFK363TMDb9kVOqjYVFlsgpDbRwm+xcfbhOCSgqMd4UFA5yWABXsLtgWkAUkPDOalmZRctHhj
yTZT4sBd24eJyuKL/SKBi1QYiGfI/2tANuvZi+h1lruCDxseNn5JlpengJBZSG8kGJKHSSUclb2z
v3Kf2HjX3GoHEhlLRCxfaWBx5X5P9UQiZwFp+H4JfHAQVWRt5H1ajJNCnvlD4ITcpPohuXSD7LLE
44Im+Uv+QD5asucVm4yov3x2/VVJFHZlSh9pHfXhtL9VavB5fxJ88gFAYNnG534L/yIuvkm9s33M
NmL3brHeitH0fIUkAHjXjlbe8HQwH0WAhL0Wl8nLwNKyDSDbe+1eDhupuU++eVs4ZO0bvw0aZ9V9
iC2X4yXo0CDjQQrvXhzvGTBd7bz98lEBwY1/cMCa/R+BCoKRZEB0mSfyFyoriiF3jMUQoIK/+5SY
2w6Vp3ov+TMBk/NWYlupClU+HXfhn3NS7ZDp5VwKPkD1iyNK1hE/htMOJB6R2ID/c7zEG1IJ0khm
FH4fqofuqQpXkpaX1AEkVeiH8fl3tytIBNA6FMI7RNIighpGlkIyMhK3S/QOBo+sQMoZbWyRspdc
TRK3O3Ts3rl03m/A70UymmIgjVD9ooNcrlS5YmfMlgRrCW1zATJmYqDk0phJlbnvDgl2uUlueRGT
ySXibekKiBZ/LSBZrh1rbQfAe5CyTkC3HCogl6SwmqfscwRR/VO8ov09MOwPZP63k/MXihxcRS1t
3R5BR6e43zY+pGpqJi8CiTswgQJI5h7wWbDxGaVBFmoOUMiBKwIcyAzsi++MlwukGXkZgDt/lwBO
ktkKSQbr2fbrPT0BNwsvptDzmYveYZfLn//ypCR+xDYJkp4eJM4X93BDnrSFktLBBj2LCdMxTTU9
0hildifWeHmkFserszesKQhBvKVUVSQFiffEkfyx5RJcO1hZCsagWGQ/CETo2CDjP7KhFoe24IIU
Y/HHpsyPAk7Pb9o/XA9/lNX/TzbaYcANgj0I0ut/Z2S706WtB1MOOWub6m0XmJ8k/6S0K4c74yLp
vgT8eXcCCtFMY5ELOJP7cpbklFCj3S74lD9OiD2FTv42f6AX+NNE94uEtInnq6N2hygYTXLi6+AR
dzvJyuKUdnJPwgDcYmikSNCscZ279LdcKpL3llYquX7EbYnrl98CcgZcK4IuEdJAEmvgZ2+JYwF7
gncyql5yMeWbZ+vtTw5RoM/1t2QYrw8wqvmUc3jCUq6H6ESKUZKN8xEVr8DY637zaAVJaPBzuodR
Se0MqUY3tCmn3fJlPtcliBEuTii4Ueealby14AlJvrB0HpuNd/AO5t2/KhDB9E0dAixXwMy9OSod
LyveVjI44jkLQIT+JV6VahqjLm6XMTALYgF3xScveFmBG3R8oqrO1dr9kHKQHkyvHtkZ8X9eeNTW
Kn8kK+N+Da8al7RkZQqcn1ReJSQiH0IuQ8yXi99qu83NfT3Tvg6B4lOK4lhknJjta1h37deAHMOz
mHa5mv4UDuZIwv7mrr4lsHFLRwNtd1IoUkf6n9u/cifZQcpI8sXytPxYCMwzMYPYS3Ip4jjFz8Cu
lz8SgDWReax2YnIxvvxtyOPI9vz3sEzT/lOs7tnoZ6sMK2SyyV/1pTPd2OZ18KbnPF/vBgg8Pny+
u/9H2HktN5Ik2/aLYAaRUK/QWlCCfIGRLBJaa3z9XSuj6p6enrZpg5GQqSJDuG/fvp3yMPlKhijJ
47FyuaEr1z6Sjrco3YYFcOtLKbmpLl7J+29lS9tE/XqsLA8tyov2Rr8eV6VKC47hfXBHOi5twBp6
B2V7NlVILDtmGxQzDz0SgSH5Z06DyxmBg9Zh1tuTCNqHJvnwNc8PZ8fK9Nq/U5YkgaZqb92w9M0A
E6c8B4Zals/VRDeaVU6jG+KTGwTr2oMjaeJVBNM20+q4v6qcnqYNAj9lfvs2qS0qo9vrFckHYiio
ss9/HSvtxLF/Ow3y2XJvNKmtPpfdzLaGlgbyvP+7jUlF/wfXl/U2jXpHupjhxX+6vunEgXJb1wyu
LwlHlEa7tlH8TSOmMMwkytRERRD4Xl5gTv/cqSlUh55eeM8Nj5U9/bxMnYfHLTlcJDRVT9UdCDFw
Fkmr7WWfYgVoOxwp5F1bpysouGbalLpGx7u/J/cd+YlrrfZUW1IwvnqkBlrvmm/NhlFzu2jkqRRR
ivowxFaDXZPkAtg/m6iyp0RqJEiRXpMFen3tHaNmYbBuzHu3ziqNQlfzhgpBVMsRj563943Btr35
ukFpI4Mq1ylOawXyS3tkMM9LZOqRDQfq/3mHxnHtTJ6h+pW/V88wiNFd3JQPqdrs0oje7u3B+XM8
yN8eLkxo2XpnWoMYnp7X17v69nWOz7WpQpjPDDMv+/oW8JNSi80EkC45wWXcw+dTI3mrPHYzg9ao
sOyitHi6E9sdDanv2Ub8hFIhvH8np2WPpBeyOp/Po+T1V6LSKD+/rJ+p0QkKAvGcvtKeP8PzpX5o
f/+cWVRQhUq3R8tvlIdbiWOlN68Pn6GDQTNfLtq7T6SO95UVqOx6WUVFcl3evfZWpXK+EoOp0bg9
akW9RanNOtZFGGnVRjeekoPk0a1K1VEr0aHwYj7xs0bKqn2FvxohbF5evSRbWajZzcVncTAdfoxO
nyDCiz5qlqlf/9Iv/wkkLRZSVgvPUvgs+lu3zOXXFBs63wmIjXLv5CTm6t1rbdEj8EIibaFC9Omc
Ks+6KPrPyIWuTRtvZJCmyq1eugJ9bfEvwySVdcH9+4L81/P524I8W+ePl/SaYZJnuiY40dpnSpCc
Uv1LefIRoYFFdKl1SlYLPwhbzqvj4aQRybYrUaqEKMEjaQgUUKbKTTT4TmRq10KNamDkHtQRfinD
wOgdEF8nBa6+OFeWFcQGM53LDzklrdsQXbDmlaSb8+CehktbTiDWWmbgTKoTDBxkVE/96eOOfIUC
BzsRk0H/JVtHBZR8rcywSAIGKRGlYwlf+QpAXskMCcySzInm4L22GByp7wb5uFwlJ2HZWl1rt/Yu
XV0+s4a0MsNVDWFN1G0a28rkp1wkHx19T6QJ6mj8UOO2lv9Od9oksrUurzprv6ZdtKW39UKeyRWw
bwC8Xjo+b/qTSubXAvp/6dJG6jVRabUvFwSFy8+52vkbXZxEE2lIpOJWGerCUeKmHq3+xaiK/vkW
UmyS6p6FbDb622qyzNw399uOLrUhcap+uJGEiEpCJTsiaTvqFCBJnFrMQ02Sn1GFmrQSq9I1qkOk
yiFfgZTLE+3bihr6rdPTQ7KTJfkbNbRh8Va6v4MR/eRy7/PnX6zAvxApRjL2fw+J1D8OCaseFzAL
M8W/8wP3u812N58mr09TCKW50oKwSJvZaAwwRk5BLXeirl7lNGVpLI2rxU7qV/Hfai//E7xf/MsZ
/K0FN+fjETY7Z5BdlvHBz7XpAFW0OpI5SCNmbxXK4M12JXSIESUrkxUONe3fqhX8Q6Q8i44fjZDM
5/JQJf/mKc6vl83pnjnENsE0qiIWjsZ3IuokRje6pxlc2ypeftQrdpB3xs/IT0ita+NVjqsTUjmv
t9r0ieo8xdLhJd+OkAEo1daD7L5yI8p6eCjWNl1SrwroA5Aw01vdyxHRTCqqtKbJyq6+6qJDcUo3
kWOavCPYKLoHgAWzGM1AdA8Xy9oMbwUCbZ37kcH62z8l0yVSoDZP2XsjibDp+fFQ+UoN1U48NMeT
ehUmE/PHlODigetJl/ACVyyb5RnlBcDca9uol+FeUpluOq+ntv/SraL/wr6tBJ2LcqlMioqP+b/H
bPb73QUp6tXpafFy6q0vpczo9nGZUXmttGldXjDTsYtKeA5ISt1Gm1+3jpWW2sX2YhgRLower9XT
4/nh9BR9guCTYDhM9Hez8upxNhrOv+9v/3sQRDES8J8TcTaZIR2LSsfZXDIf24x/gephSa/30znR
M6CLPbGzc+wgUXtg2jxQoxnQXMz+1hq/A2jDVMA5kq4a1WNoHn/pkaRcmQZSEhnePfgm8Ewezh34
dwR/txAwZgDPaclL7/OOUEz2KQ48dIlb8i7BHwZj44bPxTF4LaYTO7N4hugq/TajKX1ceJDAo2We
edOWFpAJ5C0hoQSnPv5mIJFkNpJCJQsz92ywPt9JtIW3CNeDrAs8IXUi8gTIDreX5WdkwFB3et0h
37s5x/XT+xZzDwiKeIeI+7gbxwsgQd6A/o1M+F80nk8IaNzK/GaYbom06DOJt0dQYGVk6L5TuP4L
cizxDH3R+1tApnRTlr8dFYwNPGP4bkaXmd+5CrkA5w7LFL6bvh9FAChrRrhJP0x4e/0oy+H0nAEv
5Edt1i+JQ/AtP6ePFDHqzlrcPIglp/qpfkMMIqaOjpvILn7MezpQgCPQACUfBlhFcPoGGItm8h8I
mPi6OPEV/F7IcwJke29dW8K0Bugy9RUwv4ApU0YMasb8QT4HQp2VViClE75e/4Sf6zqiKDFrFrtQ
d8MODODdQX6XP4cvcYUJscAUB0o8X1vu1D/U/e+/IwiAC12h4oBQz2IIecKP3CyAEgIVQlGyonTc
pbWMcdRx0/Fd88/hW71s6JFfIbwh60DoQkDYV4nupQavAA8ayJYWmwEhz+aV4rM/p5AwWLvcGKH1
LOkfeMNRxa+2eyBrUd0YF3kWIXlF/oA95r7gI+Cu4uBK7AzOb/iv45yvU7YCZzc8hKmO5XMv1d09
EvEnoCdyIoiJLBxjxVAeHmzsw/7v2SEE6v5rdsimc/ksOGI6m/ubmbY4HXKXDXU5MBtvkNEvrfNX
EsBJdqLYoMguPtbIUSSoHBDDQ2v8nQQSXTII4S93kme8G5FcN5HzAp5F+dUa8bMbUw4M9qglNTwT
M9Zkx6E7UU1C/kVBKw9cKAHI+D3mYCsliYdOL/93RQgD6ARQPLR/4gWGCg9R/jUxWH/jryatI0F+
b7oIl+i7UOKJmypm7194SIeybwqx+2zHCsAjhESk4yBoIIDK7byjUlAigkCU1vsb4jPe36j0KmJG
0Vv6kPRYoYw8Y2v7sWiuP1bN80/iHWF4OrMjaNXBzKUnnnktc2X6keiugCkhm9aM4krZuL8FqN1p
UAodPgoohHCGULicDLsCcx8wVqCPkxlAlzieSmQFjD98bdPnqiTe8v/fYIV/wJpZQf7SR/SI/7KC
UArmdx9xAiclFgx3DSQ1a5kLzAQFIJUqSVmIXlKVZDUPfWHjSHosPjugbWbYNkbVRIYMPokPsTzG
+GxnWZ2hvUfE+/ApjhMYeZQue3WdQBSESRTE5t+uKqtD9N89P4fuFBVHk8W03//lqqaLbLo4P58u
T64J96/cqlqok1QIDDaWN1gjrkRITPw5xBAz9WNLem2h2SRhkcs2/CiSnScyJ0FEYnSyYVRGaOp3
LMb1z9Xvf4/bVP6/LUvvCcXgDb8XKRv3n2e/XNyz92jB2Uu1kH0qGWZmRN3lattJ7gm5zxJAxC7m
ctP8Kz5SkcOcEePSLjmko1N5mqhx/NrwukkyxsL5BDKpv0QyV1FGsEHxwjS0lAyPFZy/Bdy+DBCj
LL/T8NiHg9c3ywLuWXUH5x3KaGcHtVqiduBaSSJNQ7bKAuy79sjLcjZ3KSB49u5YOZ2YYv+gzfIO
GYMYpvwuhKq3VQp/1HeVTH032tO7doRajV0WqMgajZLxXlfs2X3KeQzTgtP3vVWsSzYHepBaBY3K
/xiMvPcz7968tagJYvuZ9xH2Fiu34+9/38J87h/CBNzDXLpYyOQjChHHLvRfeuBhQ7L2naKRTwa6
wgQqOYAJv+Fd1SzTYln8OPfKQj1DHsjFmUDO0fsvDSDjP+YAac1g15C44SxhQOGYqsjEmUNo4A1J
boQZCl3NPbKJmKK1aLSMQpDBex74BwLiKUpA0hH8iQYTFatiPgS9wo8OlG6KaRXrzgzT6AZ5Iguv
0awYqA72KnuSrI5gScrw8JPdjwyFQp0EE1DmXHyAG/1s3dEgw8SMjc55M/MV6MyQmeOeaU6Stmc6
Bu9NpAoJKz5rc2m1hWMgCjTUUk22ANY8WLpF9w2pV3AkUBLozPGww4duhAnXyfEXRog8aq9oBr3D
SIHfSba183sQWoOTznz5GcW3TUnJwXU1GWVO0moMn48xCmF0kkJF7JzjzXroYEYkfmW5KlNs1lNm
Gi6HhtgSFMshSsPbfefiIPMRjihxhhZh7PoeY7KTYyGdDmxA30d8suZI7sOt2BPN4XkzWm8/ET9w
r1wcO0nVTJ2BKcMkzTV4bEmxnrwG7qLHwae/JIpPGqY4HeODeqDkDxW5WiRiexRMf1PX3O+Czd2R
TYYNjPX3ES7PDCL3qTlMlEGvYda7Q6di5cAu9is/m/Q8gcvPgqYOZxpPMke+KnBWgbTrgXYvnJsn
SgvTifiWFoP4Ny0veuBI6Ra1p0KrITTMyZGNxyE4U/daqLNx1+sIN7bASe07lIfyoNzLnwSkGfm7
ZubZXzJfE45ty2QOVRo1vlZ3GS5JRyewiTlbwqM9ekH2i6sP8y7k4hPegceyq8iFXjdXdIXQPyc9
Ev4Ye3Z2+/aE+Rp6jlvbaW0iX4WHk7JX42fuTsoRzKOYVLVsyjUiaY/PPXc7vENMphJ7tDt7vt4Q
z8IW9wDL5unHnRfQqB+6AHCtGGAMXTf23CQxMYQhRfXRc2M3Rsw04HSB1h2JVk4PfupubZZi31+c
mAPsezTvBovPB0eku/ArxzVnLg/Lo7B/JwfnC9965pzFnKRK/bENYU9HtHwusxadhKZNpGCNj06b
V8xTf+Di5My05AxNUzRc7X+XrXHXJf3GfpdcAfPenD0FxjnCrbQWiVjsCle1ql3rzMm8hq0aX5nT
EXuecUB+uOxcv8zTNCDu1DnuZvpOhRRQmzDMoDoYO3QSHj9LfICxgLYI8zmeKhVP+PxYO385hcsJ
14CG0PUlh9xJ38ikF+2r8bMWdCArLEfyI1wUTq1g0u1jdkEBQ09/AGPvWUMvPEiThmNgjEsGgsEv
tPHIu1h9SngwD8OglGbkIX7W3PSdIbCYuzuH42E06wAVWd+bP7xtTBdc8ywWqbwATbMTqukIz0JZ
9n3iV/DStVPDgTR2cj3MHd16PstVMwTcsuQ8/87JSXBFeuk5WBPhuoyJGRXzzGefejvE6zj/eBnk
18e3Wz3VLMa+UKppq5y5Mh+UjpF8gRXsbUw0kIvXRrbZhBgIptPcQKeUc28BIXQ0kWNO/ihZT/Ul
/+9+SIqN753r4wL2oncrJou84/7wLomsGXfTGyufogipxr3nWIs5xfaEQPbJndPd7AZ0xnfDzfZl
DxB140WXH38Bfe9Hbm2H8RzN9eXSHr395CGbsctz2JPLtiTK8M6TA5bzA/uZ5+juObcfnbQQyXbw
aCT4/eon099/OVI9DCMQw8DrOn/Ra0PA2+O5d7pr3536w6kwUB0p1u0Ily4+eCD2uE9EeOO2yXUF
Uqj80sS4CNwbag1xIG+dMNKxpu8YQB5CXqNL3G6pR4ISrQLfxJiLrUcbXgi6a+3QR56SFJijqcmN
RQmSF9wk4CSsHDu3TJZ3G4Ax5WHP8YG8MY6H4HcyzlBlZmrwevyfrFPdjGPABCAxHpaml6sDheZi
Jr5nvGnAEPC+u/Mwsp2gzc9g8gocTya5J5ZhF9iWyy0zP3uI8ziccQLJdPokF/0cL5vTAetHi4Un
AiOKA+2J/qrnLiJW2gTGT9SaPbhAO4eGidk5nj2Qrr3s7G4lZiNnRnTmH7EjHp2eC0PnbGZN+i3r
nj936nQSD4sBeJ3rAU8Ru7m1Aqc1N5z0Eo9YPv832/orxAr7KfgAhRaFijEO9s3iaIUhg+w7a05Y
3LURuqix9aaDDATSc9/cpWsBaCmY/+RFf5/wlFJAUqZVU0bFrJzT92lRyb7C2EMmdvYeU/h005H/
wFEXqYEpAUUwdupJW42aaTAb3yFk/LRvpH/pwksJhXVRiZ7SeFimo6XxI4jSMwvtDMPBYPLmm7/A
zMVEJ58JXlvcW5wknQgFI2HMoKkKzmYOg3+zGrkLcAdQKI4fSz5NvPmLGfS6VYX652uS3tJ4dTtY
CFKOMq0Dvr4Uzw3Pu86muYTVeq0eni4dE+RMa03Upw3/0tCR4hyX5myQqM8G0pV2nQRBpFQLkTSh
LVNQyFjvwIccLppmtBeHqda4P++tX6a9PJ/5B2IGbJAdJiDVUp68vwC4WzQL/UNn+SO2pvNEjgz7
W4Ip6WZfOT0ZF5nWhMN6YJhTfR0twYh97GjpUV3hvwqfiWzImTRVCP7i+71efI49Llwt4T5xFEmi
+frxxz0E2Ew8a/2x3pWpjcRXJgnKpzrWj91VP93Y1ykP2b8114gC53H3o/62Soh6QhJT4sXjzjpy
dE0iEhzR8RNpCWxKsR18Pz4FWuwUn+FNksCm68dvOeM/WUlCkCI3/m5cO7bOkFXNZqKSIizm68MY
3CYCOeIdnQlAk+3lmpoGl3xMN6cwm9LN+Wsa1zMcX3DQvW+rA+SSHxMv51YadpSnZjJCqn4mEcqd
mFebeRccDJl2p9ryJ6rIzvUXYqWLjkkNkK7ATiV/uk2+ayKV0GcgZHmJxecj2KpgVABB9YPPrc3I
vYkxBc6vR5k089wcIas4k4WL9dn9hv3bPAJdvju30D6DY6ovXfzwG2+1TXSvU1SVMyT9ovmfDe81
uW04IvWlPBUJwB7izwnqTtOObzaIn/qtqK4EMlvOe+qh/PwM8ualCgBFFRLRgFTvD/PXXHOJQ56t
5igo93IdFp/XjTRVhZu7kVvr4CfZIvEim5fw/uDwdh0eW/ln79LhLXr6puADX5juDgRIOr+UW+eS
dBNSLnPJuEbuM1WUYh5boTPp5nvQ3GJiXDv/EPO0YGlJYJ49pwdSieOUuVk31yz2Iian3GDfzv1/
jnE0KPYC3zhNRjg8LWDGh1kX/mOxN+vKQg6QM0yvOK+yQL5HgIYyjWRX1hXehGbw7kczMqy5oqfS
4s5vmmfBdqIAtjlUcmBl4U7rk1domPBLNYR14nCY5ZhUdNEw68m1SUApzL2bfxHDtHvMar0bswV0
BjVtZi8axvFqyGJSGI5JMkL0DQ7nAqI2VEFm2XgS6JlhekZVYtzwdgdI26lgBq4eGGpcOVOFAynx
4rBxWEoG9LZ5H7j1jcK5LPddGnexh65zjM9KGoXFv4GaFtJOZ9C1IRmukBefAcsjZGGyIrPQNl4G
IuSDSg5dvoSXsm8c87z14N70OSN335h+nmAHhM/ZQ4VSklFT8Q/BYnfmjt01Ohm/AlXdZ/e45ZZJ
U3f/OdohrEeLrsIV9/aMZB8TDbKvxluIovDfhIMlFLzM62/UD4KlFHenw1XzyOQrGnygC4eJyphD
PHNAIXdmNFk94EkLkN8d25BnwG9MF/LoXpYhGGM0YqJmpRkaSCKaYK7kqpJsbOvJT/N8XKDch5N6
gLZDfMaheGWKvtfVAxEUJw7CyF//pOrc73r6Z98Es40HbeKZKf09DNQw5QFr26poZlTtPOtm9gs3
riySkaG/EaodCNrLRbw35ui7mA1F9OlzfKX9bFXTnuQxnoHuTZYyo39Z2z+aI2wmtJREuEMEqFIN
YqTVIu2rOjliMRROJnQFomiGPISVlzFIY5y0Yn4LTrBOZAxx4I0Hh/hcwzwD2YmNNF1NHa5cdViE
24u0RImaQLTmhgzRVeWGtzKtU3Y7DQyi2sk+Rk3cocCQzrrwp9aYiMymZ6BixjVf6rlvO8CCk0Js
sZGpHXLk95tzn6/luT6v3Pvs0uuk51oRZiF7F7L66097uD379mYjmaeAnKkf0Se79kf76fI193SL
+y5lU+y6Do8CfzGdlG4cMhxCboXf+YnPt7fpp73fdc0cCl9FTxRcJjzFSvrM0Gb13H2ha9Obv4Yo
lsL6BOqM/c2e1j2ILbPBbEBYkAa7Vs10ybbInDVh48I1hSk+RX9hOh8t2HL6QFpES2GAYstUxMOT
vdQIo9Ii4PwBM5cBapDN8J1hNuUMYnsGEJbOHWsKRJhY1HyPFzUDj2Lt8xcb0pXfrF+zSDjVr+K7
1g72zrv/fRgMdJkMQK+vtWFsAds792Rb21JGiczgu5PNJys2Uzk/pipXcqLOTJUAW0ZzhVDy5Ixp
VYucCDyJcy3BIqkBE1AKYZRIZElpny2p2wJVih/NevgEai/EMAvIQQxt6EbEKE8vjfOnSANbsXc7
nRpOdro/DoDHQrGqY+ghwsuwM2qEK7EkGhpcF8LcMeeU/GHWDR3nyasd/yZQhLaA0jiqIBg+SxGf
CJI7fnKFUmzyDjlCn8w4cJBtFm1xG0l7/JYoFX6veky4ZPrLdg6TcPrNH/hwIfB5/Muuj7gHMH4+
nrSmjcPTZiDl3sxUE2s1gX0eQ+1N1yLusyZ1+Hz/YdZVkNRxoMLwRbE/nke9rYuOHTiEAJyfYpOQ
Tq1JkFVRJA7Imh7mAuys4zUyHpm3ZUerR4CcU+32EdjNBhcd1EeShMVBr1AXUrA3EVXxK4f0uD4f
RD8+hzjkFXmj08P1MciJ6fx5w7ckMBTpRTual8Yk3OzDUwiRSBvYiPxVjaMusnfMliwZZEg4Hd7b
1M7c0RndfNHScTKSj4KcntL1EypMK/XpFps6LEoWZC/tSOaVx4j5Vd43LBZWDLu6NiDC31hTNI1B
EecBzUqb6V5PFMtKWcWeFQurSX5OCaTws+W4EVaPODluFOL9DrELJpvp/q797PtElB6/oz5F5Ogr
Rwlnxtn+Z9VxWjC0h404ciHJkROWewsn53foI+EwYP0X8YhSZC/9EWyhGk6c2G6kZVU7I/mTZn2b
I4iFE/WmJ2X3Kba2Pdnf96pzSqaeeP+dM2hM19PjKrsEXWFQFDnlQAIYN4OUyqwZjcyTNulDlSB4
e5UsZzuP9Z4wrB+I6MV908yFc8/fcPROgTQRX+Vw7Io4NtQ0aak9FnwtZ6eQeWLGw7Sx4ZKyhGwL
v7WFlgSLvBib0mwL7WKlW0I3jg2D0e0rS193oQ/ZZQo+6V7eYjo9fhwxGrxEXTpqVkCcYJEOxw83
y3nP2dFHeMZUR5gD4nZ1fsNo9/b4RfjzTvraQGaWTT39dC1H+84bXvS1h3WCv1qsR5yYx+XWzgi1
aciEHTkHL7DkjaGH7pGtzz/MibOjuNNBhCaDFA4tDW+PiXI+TDF1wnezwN84/5jSA+OEXWY9R67T
GDldSTktv4TjCO2SbLwzqjS3IrsOVxzCf7bqBCdHjsk1Ttac4y9DyIyKKNYYVWb1Qnnq1ij+EusE
EPwEqiTIR25/f6NeFBfLnUUZmv6tP3+shpSF4G5r0ZmasP2wxUI6p5YWrcOZOnK8rX8sJ5QjAduZ
Bf0LLQRhLdxel7tN58rVuuf9j4oVybiVHTSure511fF3HtUExHPVY+rA0z3gytIabs5tG8apFrwK
1B0EwpAIroUl1XnT7TOtlbJiNF68jHKTXIh9XJmGnaZzrNaMNizIYFGaNV4kixyEN86DMHsuYJyi
KIJly1G6i8xJvM7cHoSnQe7AWKliCPgGVnjkSTBP+JLEaZBGcMgT3A9yBnFmivzWFD7pK/6/kaaR
bc5geG0ZnshtYQlrIASf2P57iD1aL3vWJE9AmY+AXti+IQB8r0/x24M3oD9ALbgnHGSMaEPDdvrQ
f31l97rHeZ9YFh+GhUVe9F6dK9GKix2MPXOsriGrG4k5rHPP0IViJzHkQznlBldBfTsXU2r+INjj
TB3yktUGoHSP9q+uq1CJgzvNlJItR0wo5EBzemgYcFhPVZNOM865HMeHvyA6aB+bvjr7pp90uIVM
3G4GpuCF2Q8d0ap+cWGMrsOIXhhcD+cKm9LrPn35vP6hER2oq1jiTpRAk2xFQq7951RLdKXA3JlU
i5hPwi8yqaRpigng2dGfHDLOENwnJjTNLH0rynfwW4xSFh8nC8/LNFn7n71YpsutlvtS8M4l3pj/
plM1ZO9ZYociX8PLO2IPpn+7VrlGRRSl0n9y6Ds92vXJ/HMnCr+kWoxxXP9xbfoavWklCwQcRq4L
k2ayn4wNGuzjXzRzMxB1wCGwVpRR0vhxtT5zgGJ8I4ILfH+AHvY2AW1SZk/j17xlu6aXk6WxnAZ8
bX9ySIeB63h0GrGB/0wY1xtUFzcORq8AWhHrWYYZ3a6nGQ/Yhbh/Y9LMkR8c2qOe76bZEUwZ0EXv
iens+Sp3qqV1rUFvu4CRcoHLV1xkFCW4XcgofxagpBzg/S3Jhmezb90Prz/dBOihTwTZmw03Xddz
AYnPidoJbdzgmQOof5JsUO8YR3Pacl0lk5KrTvELUZHg1mlJz/TjF9/B1AECIdttj6HiuQbPm7R0
EvrnPy4jsKjGdHCBE1bnd2EHb7Y3PSxNASly2AcIyo4k6Bt3BVYhu6vtmq9LqcvQzt7R21f+PVWn
qMnHLlOmgOO+PN1UoCYj7907tq/t8+u0ckSy+vN0qa6GUXkjLxlH72VePjUQlKjdf05UYf7aFGur
/o1yLAnFeU5HaJmzj8Ro9XDalXcvJ7xnjfktvsKeaiU12S+ZmPuCCYikpTl4uhZxWnxlUSYHk6Ii
DzCeN9+czaJLskGGcpH5EjVs8qvmHQBohhonpUV7xNewlo+V66V0T1HdsTHLDyfUQzpWUo9ESqqm
iBlXuxG0CIFNI5iZJxKMYcSGOIpRF/FtasGCuq4QJErU96UPDSpAgxqJaTgJiRoB1zxBS8KLDwba
UnF+b9AwM34A34IY0LpDA1QJZhAz1zdR2MrAjyg68S4qKpG3ZgBHJd047tFJNZPvOTPMcl1ZsyGg
S/jXOLHxKcGuHHQMnZzCkDIU8CYU6zBKa4TFMC8SXD/Gb1w5xqiejrumMQuVCVwlibPsICiZzux2
inpQbLI2Uu0iEB70sDwhgiddcmsJpyPta1xPp8lV6dLKEO2T3xHixn5HyZ1PlblyBLyJDuJu6QPo
9nlcw/Tx8Y1lexEFLseFTXaN4R59tUhGY90eEfpEmio+2Zg8JrkCmeWaRAjFYmewqGyAJJe77BTJ
0TZC5f4MWfMpF2fA7Wj8bJhoG/Y1SkcAm1LefSVB8o/cw8IQMX44x5ue4ESEEzLvU73DMeV8Jvyy
6JJ0ikvSjgY6JnuQzkmsB5t5WABwOmZnLUVt9AxXXR2+4AciIuE+fMSyi0Boi2b0JQSlRTzGKMRg
Ruv0Rxvy+qIj51dx5OPphtWO5CeCnyusevl889aNiSToNaKKztQdJlFXLyGJLAChC6pODljVt8/B
r4HeyaFZ0S614OsHdJlFEJzDOTyq5FicZoAnLhau+SLPYbEofJlPqgHnaYalwznchSnX97MspMMo
XpjzfHptoQjF5iwKxWphsKBFsquS02yuSUvqeIlrbWnFPGes32kAwfMHyWf1dPpKML97CCoaZoZb
jDHZzXokYj/OnDra1zaVMmQM6pUHTx01PzAwcKSH81OSXpSuyr/J1uyKSlqN6ynp9by6Eoqkh9rh
IqKGMi2knIR8en7t1sHjFR6WRJupCW8Fdk4YgCrvZeifl5e71Bi60Qdg2k90qSzRSgd24CAcFayD
QyrSJzfKXfhbveIsmFihdQai8NTECANAInAiWHGvxZQYBln5VnaIM4Dp3fZkGWqSJsIfSgVMCs5q
9vE5lA5D2DIY1ZYyjH0leO0nOZSAfOVnlLRDc4oNCBmPpOPLKnE2gPXykfoKwApDjh9LCXPqCrFx
Z4JAaHRCU5LHSLa7dRgarHZqdJibKBCkVx2SbufEIlyzZQDbItKpBCDd4wRGjEMauj9sIpHDcwe8
HzHDE+69CjXnxyDXmGOqoNUqW/z7FSjAhtdkZrNft2a+64tESRaSAyQ6uSFaLJDvVak2fmmFJgkN
BvMnhIdpRck20secAHkOEeTmWcgqJsOg5X2oEgRgfiVS4AJAdkbzVFqWEwTnER9QTsNVxHWEpOSY
ICKzA8G6buwdECZdduEldxWkS6A0QvkmOCGqZ6gxN8VHUBnTJhTRCg1U/Cp+Jb6UZTt3bi8pArd0
Y3o2uo78tzMXR6wzgM2Khq96547PAWKxKUWAfX+kAxJU/zE0Pa5D5HJTJY68C+HPLsK9bqW+bDtB
ngyDKkNO7WEYVW/dxOuJA3nQvOqsBTo0szfBEk41BpXpyfZqtxUPUqTCITSLX3sqnlBM8Mux7eHD
GxQPCTBADINm4cfVwCHjX7hxxS8RQgcQcKHrH1h1vCTRqcCsXY1cZA3h25cnvTPLhbtxIF/oH4JD
90aqPa85e4jIhdCLXpBWvbo1Tj9aUbqkBySBg8+OZ452UcBJNmAzAmhOcn7rLKltqzuqiXrBdtXH
JAXEN+ofOT8rGh0ADCM7AwrTY5MRiSUsCKGP6TJVTz+5x+gpnhCfDJTKyze2qvsTTPptlTLsBIvc
ibFZEouXRSZPkVlncp2IEAA5YtRqRoZIm6bkibTZqtLdXrow5JQcsxh79H/AIYtMycfG/FUXRJqv
a4NoS+ID5+lxgwKU0KHxOeN5npfKcsIRlH+34bxGfQxWNswlal9h+Gr+3hqkZvKEvNoFjcOYKUAZ
21hgkXEC+2DyitG2h4cDq4b/skqCoaScwKVBEmh5p4407naRsyuATG1Y5M6N9aeXw3st72GK7+5c
rRayGF8sGuGStudmgdqMaGi1nF9JpKufQSrkQehwKHXiwwwTlQyzIPFp2ArpkT6d61GCSxU0Yi3l
zqICTYdRwivc5/OPS6QL5Y3FUEPfXyNuxK0KrRJ7ic0pStvYAOheim3BmaBFwgPQ4EL7OA1cyPKC
YrGELTb/llA25b+cDD8klSHxNn8n0ylGjEyc8XaOf3nvjnF7+Oyaa4TCPlTEti+Cu5FSRESbHwcv
2Y5s/5x/6BXK9naxF9EqjFRo10mwjVRiV6RLOAjJiB8RJ68voGCCCYCDc+DPC0im/oXe3LQXUAI8
S3bPXgRf9HNnWEomVR3q1OmtXj9114LIurhRFIt1advoxMWAAgPVWI7ekA6Y3r1dTzfMtnUoHuIE
Fvv3HwQg97Q6EmqlUsry1aIDAc8mEaaCLpSqOcwzxyftPvyPhjaEwIPO7Bn/y7oAofsoN3hHe2fS
uHaY0AAlNOtivJ9XMQenSwqsGoYG6VD3aRz7RR0bJjDJrXPAGshb0GmComeIRSepAYvEp3w+PphV
UjDNdEPk80n7kqK1HukdmFa3qWJTd4swqlwUtiOfwxL+h9IeSGha4JrAk4/dz62Fhat9oOntlBi0
83zNKle5leUOuzwab8HywQbHBGIOZf7UKnKN9sOYJc1q64rrJO0jq22PwaxI8940Opy2A0FeeUuH
b4tZh8eqDldJX24iHN9G+rFthgc/bPOj9uEb3J74cCA8HZ5ZzX1jOQmfbU3/Ux6bI2WJNin9nOFm
GPw09mRBY2KeRmdCip9gkliLU7PjT5AB3TXGtGCD0UTmv1hNxjHgEsBE8RRVlgwUJdZ5RQYaer1/
upXrgTtynveVjJ8ZHd4UCf3maxbtXsd3QIWNtDiifFhsA6jIkxDBFrrgrYvFvDclt4ma3SBA9vMw
czrlTjBv6Uif10+jGmTYr75xKzBGXUWVodKpOdd2cIOXiKOHu+SSaSzVe+S6im0V9w/NPH+nZQU3
E7dTSpdmiaaiVGaCNgSJV7GG+bpmuokS2rjwfOZDVlrqiTLysatusCeDzZrkbIzpTH/lWsmqXLcb
xO4cKT/2Qq2/M/tfs5QHySqK7Sq3Y7w6U9k9sChzIYIAGBGMxiR+HjtioLi5JqUb0/E4mHqMBAnt
l25id558hPwCiecaR+EbO/nhxz7rFe379iFQC+ZBqQvQi+LJyjvoxCU64rRxHcY33BnIHpN+dMnP
M5so15TlZ//3uNQSy8qtBqzuqr4AWQ6OUQGXzmitZRtCWE5sGCEt1gJ1d9JpAudG7VxO1ETm3Y/T
bYD0QsKbnSIVY6rOngGRNr1rWtbj4hVYH0CTKwvSPta5sHyGnDEn50Kfmts50MAEgY80M7cKkdMH
ZZuL9e2HhzQInRtRhx6VEXYTOqHYviAiXw5PHYHVDMK96cqF1ya1rpqzJ+h1Kwyb7YuHzKPxa/wp
jdgF10agt2edj9DZQ4e30bSewnixvQ1eLJrbl/GjdpHxTd0700O5CyMgur5QpVO8RAtJLz5kn2lO
SHXLPS46uLfEBNDLphnILBzdBl87DJ/itRQxfIH53sdoCKrg+JvPAgotlBqGuWshj1gccPV9Bt1z
EdEU0tqC2dYAlRP5a6SB3YRqZTs5WeigTj+lfYCcddeN4of0snMWL3dVZOhnu9LQ8l2qYTND6DWv
OritOehbiw2LrfJO3C+4h5ofwrXGz4ntDZyogvWC7i0Ym36tlBmmyvg8D90Mc9yxLzFi0iiOzp2E
yR5PZqgUl2WdpcVLoeuUn65fR7HYGSOHrI4nPVwqylZIeW5cH2w4ZEGbcrvo8q0szR+HeLI/K+iU
9kuDGIYJFXfj3aUy/ZgSr7Fg0P7FfhTnGk4fdnHP2DW1XzSRDnSNXN/YZYhfBn6ahLmQeJb9bSeD
MBzLdgtpaJqrIJqVJYAzudSszuIUpPdrwwoPyMTwGQsTqMVF3U+Wn/4nhvBLvPnY1u4r9tTOVEAP
iQAB0RyUN7sccqN04UunCKvi3Ftb6yLu2kIvdvHF2/whS7GGNOojDB4GCKPgAiGW0ELj0N8A/GVo
k03l2MuwcQHr000LqLKlqXBCTRPMW5PaDL6a5Ebd0ERz2kpjqMKoBfTd1JYwlVawZ7KIcdG2GWhI
oQ7Lro/tRhQNoRt0iQ+Qb03M18CjPCLj/Q7F0b4ZkThNv8PccsSYZD5/oILMU7G+fHBAp2tr0tDV
Wo3j/RpwzCPeMsxZwFgoKLJsT5Uc0UGtryk/FFQPLo8VDey0kEn+8sgyD3rY9JPW1g7/y6WFYlKf
CGbjQbrUC34HG1BDz5vvkqgVmGqdq/YXLEca1Pnw1KSGHM2m8Z56Nk5mlHr7HrIDKbSdxAY+1qNP
2vJaMlcwSRv6H5l42nFfT7bNAOX9a7KtN+EGG5Bq9OKTDZXT56090Uj/z6vp9rw1byHy4n04do/d
OaWWAOHZcl49drf1tBmJ1X09/Rl7J90YVaMyNhFOHZXgsvC/av0bDtbWefGwaLajQV/kHq3ZaNa/
tXFpfAGHrCsJGl/nedtVMVyvJ86B7FJzO0kN2sKsMkuUl7vnNXJWEVWAG4lNZ50rz7aV2RpppBVk
sMVLIupdTr3tN6I2u+pw2tqfqM5X+pm2lpOf9Xdx3uagy+EZs26KeBdqBStK/1YSlEE/V4UWlih7
b5/X34lK8rUCO+BUQRZkOUwm2vTOW6I9KZSml+5iTTG74RH1IlRmZtRQLU8vjR1ioopdf3nEHXzj
QmlWWzzSKqnPaXVdXmYrx3R7s+ruo9L++UYSUSOdLPGrY67cuJVm46f96pOj7C8NasBTbHtXpcjd
rL9adaeLNte4JbM1V16xZpK0tG0lBrP+8ntSu3BSw2zhZX1upAbpRXe3bhTKZ/S6B7NtdXpYlWfn
X6fS5NpZveYoD7rBUVT9M0I4VYgF4zmOSSc6Cjhq36gMmkHIjK8QXMs0qfRYzfWQL4nzcxKdC4JE
vEx05IlaqAQ5UTZxUz+L2aPt1MB0nj/CpXDje3hePQ81rSM7x2BF63VQRJhjg8FuzsMN7unsVdMK
Dy3eFZxTzftixxycFBv6nlABnFfqC7A3KKnGAYgLNwoHwySvno7hhA3XWUDYDKEVJe1iCmvsPKAX
S44MFxnvmvN+8ufpW8Wr96K4hLbJQm4US1oSGj7Ny5c8le3LsyRHoYo6n+2szQItlgdxCBpKYVau
nomIoESHz9xf/teuQcZTO3qwAYz+5wyy8LPUwIQBNG45GZKRxLZ+Lct5uBtiYaYOUHItvjWc0KHB
wbx+JL3cwtmOxs17l6bd0KqJDtSCTmbAqffGyfI1X/VA/OTQKPSoSNRmrjSifuLgxrvnnB5/FHGQ
v2U2lQhafo5WLx8M5sBrp7Zh+GV3ykDpG5MvxmLwl09Unvi2kR9QB6JNkCo/CGicxa7m3+iXuhd3
PEYHukce/anNJmuxO3R2N7GzDoJHhEh3nWkBnWAq9vhG2WB+3ZMhsQNe4cWya7EJVQnUW6GJ2PHv
YhPzWKdl2vUjW/VPNtmhkULfj7yvAzfLq8xzb2zYP7eVO4XsHb0pgXiwHYkfg5bYWTLN65ttHRzL
G931/OZICZlsG/qFv0rUJq/xb55ubLkhdgMrukjH3fOFuyLTCzd08vpvOdqZvCUk/0skIKf6Va4Y
oav4N5GA/a5YWG6ylwsSWOLJ0rjXnRNpzOB5If3RBJ6AcuvAiIOG3KbC8w432GCU0OIRbWc9eR2Q
bE2RAeNChrVEtv9kRglaB7g34Kk4PmYluos0PuUBJ8tSUVob/knZnrOrgEfritzAiXVMzMoUuRTL
NDzw/wg7z+W0mqZrHxFVbNiE/RdEVLSM4h/Kki1yzhz9d10z9vf41e2yi1JCwA4z09O9evXq3aYG
bnB1ovnC9naHm2mTPFEhNSzEU+RYGXMemoGCpMerN8zWCWSEExa2XTdft2CDD2kKNKHRVe2TTp/8
kOQ96NLfC8REZ9S3iyFFfMYoQ7Qp5PGlhUE2AoLKSrU8wGX5a9zVcaBJ8Yj4RbLFHswCRVRDZmnD
KZHl5t5baEy3JuQyatPDtG4pDwxr0k2KMPi38GqAyZN3Y66Q0hRvj8GZQLplnjGwNLazCeWgu4WL
awszvQnPpkSHRNBMkz4JxRNm23U38LjJPumoGnlnDwp+CM2l5J+KuBInYyCwNWD65/lNriVZNmoU
Fz8qQHUGOUrxmJHSj93f23OkDCs2bY7b+fBbCZVTXYlflUq7NisVCJ6uvnh0u5/lRqbeEpzFxcUe
rwI3ZVA/UZvpEg0qQ9BvAOdjEsaffilAvIW341py5dknTyqQRxo2dAmmPwT4d1jnEkb778IH6X8F
NJU9+N+a+iQ5ky8NtpPcEskZ431lq8nNO2znJli5eADgOfVzjrKk1iORj4RFJyiOGtPolwa0dy9r
Tfo1ict4x7i8KIlA+vr7CWf/1dr+vyf8Sf8EVbX1YXjghGHaIpMlmOVtFBfwYWDvFIuZKq2AKFaB
AF9u7hCwY0WwJHZTQq352J5fIHTDhf9MjLdy7+W6k3p1b7PP+EoDOCkRrAsWX2CSSD0hjo+BuOoZ
VcTPQnR8Judoy8hqBiHijDxaSgCAjGVXnvC/pEeqfzSJSMkVKuW0kCTVz60/CqPV6ZjfHjDGe4yL
rP08opZIBpP3ipfW3X0MZ/UUNTRsHZHdRkwydiMA5PAehMdb8jYJYFFIvj8KmDnYhK7dFNDZoObw
labVBDFJ48ASEruInFDrJMAQQnsmveQ17nUBx1e3mnaTeOIBz3+dg0T/U987+9Om8Nsd+NR7Lu2X
l7NJCe0VU1CywNd3669AN4yNq97lnaAFM2lu2KH+PheTP8u5/XZwT+430ZBhbjIv5gocXLrA+nnN
RLRhSNx8mI5mlpiABbKkbi1OVVEuJ2pUEvcZ69CLPbfM/kPWHjz6H7eccqPwGmgIZCJDy5Gw/oLg
+wBbL9XKL1FIeWtxI5KkPPqR8Vf+xWfHbyd+SiSIQIZQQRm4X4gDRkK7XKxlpsbnbwbLqmlNDnVi
ZV7gEimQTTp+iXmkI8AW1UBsTDLIHXAbh0UFaOMptcbXdKTSSgaXisZaOjA2x6Etlo4cDuR3vZHo
mfQbB7yvAzPFQMw3S3gyrfGhaqzOxD8GrPxHnaH/DdhnpZ50thhk4wnrJZQZFxvefRxxnHA1ARyl
WOo97OzftcuGre7ompdtc/QEmwWJb2S+Af0pl2nTIJ3fyS8/yS5fAVQmpIdsKChg6SIy0+x6lKD0
i1O+ah0eCKJuo1SPxTYYnWsRcInzUphMD1RpiRzrSaimYBLPLry7gbDNPbXvmTdOnpjxrBEsXc9A
FxYsVxn+pqPkTutQxDYjENfoOeOe6LLwkbJETF+dMdm+Z9VZA/r5f3vUpiA6gH8gGjF7tkBRXjV5
ncp/mTK6cv59JQfL/9ti2h+mldOsv0KBh2GIAhZ6dQWs8+ZDhyouH9EqR88HvRaC/ZelY0S1RY7g
+GKIYExilOT3tAUafDeBG/aL8+FQ2CvR+gTB6pAegAtWbIcKKQbMIba0QFsptisAN74Rn1j0Vp3y
s/kscRFrS0+70BZribEUEzyO2xELhpvCyjRHoB9lQvUXy3T6luI06jwOaNVCG/v52+FFyilYDZlb
fZpRa3UgvbsiaQzhkZQB5FmG0QQgjDawENg9DadADgbALhCrBegX7cGbxiSPYdGIeGfsL6JjEQIp
+4UQESg5EXnGacV67PCwpA1UCgqbMkvcxt7f19+fZb6q+aRcLCOOTLfQ/2sv002hvx5Wl4eejrkn
aCYqyrCYrs/eJSFE8k3h57DYg9oEgOxes9LehuLHubGkFcsA3IFJbi4kpkrcjxYgQF7bv81HofRf
EVucjypSX1mpmlWqQZzttylaWY7nlWy4ViTKHIjsm8MNU4vpAuLK5spECqs99o3TNnj+VpuYypI9
YAY8plAx3j8izcq0gaba8TehScsNBO91rxb/X69Q5J4nMoTwdsw6sgsvy3Z+WUPBNce3pXVrIRxx
Z3BfBwx+I/8IwSVWUWpWIEX32SDk3FagVl2jAe/GINKdfxm1oF2FJKjnsyINAT5Iw0jtur7vOPRp
PjXJDXu1wfJprSC44X2PAkptpHJgsXiKcBNIm5kz0U/UimifBFOl0FIFAssVK0bsq1QJEgEbkvgL
jO6JyVF4HQB++DDwFHdxLRvqqiIAUWgnVsIEHz35buGVUueYY48JeigE0TJoDG5FaLYvpUJdm3X+
Wm5clOhJYFK13FjTmWbRPr6Edjd8HPAJm7F6GUU6eviKA4oZqoiIl3gOoj6erN4Eq+2fW9QfOvyV
8mlaStGOTVAO/7xDVdejwvh0YorF2HUrO/GV+IjpRo7VzHCk5NjYJXrlFdw6AyY0H17dNVwlBn4+
ZvSDCq2PCQx15gwyqaRRUCGA2UQ5mLX9h+ked4P+85roZ3frRiyfIO7dwxZtggz9/24OCqEx8OeI
Pi2VKiWuWQW9T858bnUqjEaryaEXpVe8UFlc0kjR1UBbw1gpUnW8AWXiE/PL884C4g+xNnfDL+vB
snd4eLCu0u71HuljyDtgAT7oOYdSW3yosxYz2oY2RTL55vIlGsXfMEKSudxo1vBro43SX5PbZs5z
RlMo76fRftYIK8+qa2gUTHVDdMqGvlVptBG7OLucYx5Q3DzGES51336/f6rO632I4eSN3TCkiRzo
lWag4RqS+76htqf4ZbGr+4KQgQ5pJ/cTdg2LVWH6UBiGU2bO0LA2D++4cGUCQi9cVFy/av4KjTxo
7DmoBph66pZY2aAnJhhzrRPBruybAI8/DbvFQz3ICNF8/Z++WPZfRXNGvZQlGZ0f0yQLxvY3Y7ra
znazUX9+6D3u6vRtelg/e+dl4ZGNrhuoGJiYaNdZ1SeVwfkjq4+3oSA9AgMpyQbTQvHmDFqHF26M
W6nIx4iEnLsslBb22S1Wcd8eoAhNxmxACxjtLw5zyJ/t3/aEQ2H9QKef/Jj9sKpaGIW/GHOZo1YG
6kIkb8mT/lyCJQzG9ZW0e/hwA0Zq8jDeIYURutFGn9igyKxAzm6y1EDNW2CEAyLkGOr7xPKH/6R0
DWAhAA0vAP6j5mjIN/7GUDJy9BUTNySB4J/u09N6HyJ9lXJUtvXL0rw+bgGhVjooOE9spRDsY2/V
prkIjch75XNNoE74OWJ/GsNSb0r08vfl/acGnoxwtVhIC9Viki8VP4EL88nuONiPMxi1xOf5ehWm
6ehmcC+Rdd2x//aKMYFU11jiyy0aQHrQIrHC2FaXoFxvWX1zXGsjVnhX0SngffJtbHbHuF675ZaA
3gySSnQmMHBRemTfZr/zpRECE1oz9wXmQzBbbVe+0SmmXnocN5LraA0NYRfN4g/xH9pSsVfZ22b9
Sm6oDZrxz9j1s8dbKdKY0wanxbSQZVnZ6P63FVAcFmfFc3pY3E/Lb3v01yvpt2klVz+eHwuA7qXd
/oJmABeDAg2rTteVxX05D1iZbOrz8761Gt3+fbjo0/5H9ybNkOevlliS1U/q9Nn0PFkc86nhrH41
SCqkkGAlCVF0ZSrc32ogihT4XzTMWtooE6gZLtCuAeJF/iMyla3q1UtycDSy0DbCGqNTIqtaLInq
cFZ2/kUUVU/EVS7UB4yPbRs+oQQ8frL2aodLomOx/gAk1dyJ7uWJRMlpIv9jTakIoIHw5McC7suA
nOAtSaRbuDBOnR3y+Lr6OPa0L3fyHWEcDdGWVaraKmu9M7qwk0Ma1/d4bNaw6kRZrs00vV6QY9d/
cq3HqUd/bxrQXipYEnhdGBGdvKBfgecVodIZaHOBOW4s4wZuHXnUeY3YVGSvSENx81OvzGeWLEh9
d1dCnmoRMa51Z8JJacXchuCsX4L3BAKNtSHRY1qAwKvRhSibo0hRiAEu5hX8S2S+/BAR+gBWULDa
gim+qO0Bi1iHzTzS5XSL4NONfY5ty4RGmEBv15Tbx/izEbItE0EYRYyvD7XBBf62eS3SCnpncpOh
Iv4gkYFPZZShoRIFnbwNW3NUyJTXM5mA5hpaapyowVuxN3jySQMVLVmVxk4k0uytrYJvqKnBjbQD
54ZNckn7UCUV5NtUKDU09KrQhv1AAeIccQfrngSI3RzE+yB5UN7lbmz1XMwxO30Mc+XjLDowXFIQ
dicZ/BQ2Vf1XZijesB8DEQKXW4hk2T7cjZmdig1FjwpCFpuvrezEffNPZn2Nk20RvHojK0M6lSSN
Jpok1yWZPhDdNzfh4ev+YU5sPyd6hz3wdULK2Xe7V4yaXLdumPd6qvnW41W4bgn4wq3yCb3Y+FMI
o/A6+jgxYwZPJUy+/7PW068iiOkkOMuRUU5DcdGXt0y4+Wc2CrIsJ6CfIHQTCaUxlpJUK6bq/Fx9
0Pf71E2+Gmimeu16VyfqoYRRyg/9B1BXldwUbIBXFfVqZZuokfuLoYWugtY8IJLSxArMLclqBUJA
jYdkQin3orMoReqBmaAR0PU0/Es0TYU9kzZ0tnHfWHHH1GMZoUCk+IZUoCKqxDsG1lCExAAYCnhK
LMe1htC0SP89B8JijbqRjjcdiIqb7oZpF0wGDhTeKDn6xfQQa21xHI/WCnDRzN5OEX2gGNFaqeDi
c/rHyCSy50JH9h3ZRLdu9/pRM2QMLfk1qFjNaAkh7LRH5lKn86fzG+oxvHQ1oFMY+uWPET4rxrS5
7k3uY7t1FKC5dypCSyHNN2hgEEbL01s1mD0ufgwJYoYJNV2jE+MmQuKFykEQRBLoMVDjwebH1sez
4gzwHwj/ZgQNhYszkJ83i4D0y/pD/3YfWELSzNVfKXxNWhht91w9s+i9yfpWoSKSPySPxISX9ezr
D3llGSXIObZ8S54NwCJCQIBWqEfblQHSOeHifEZsCbtG6dgTt/jCFeBs13AYzRkpRjMi5ojj039w
URR71Yflu9ln3+ACCj+JCg3mbMmqydWEoXEOs7ZM4zTuHiKkofc0WIVxgdM9hKit/hGWrJPQEEFh
ZycmJRGNEduFtkmOiw+d+2hCAqzjzodKF6SXE9icJim2odXPtDlnSEaEwdMjjrPej/ZQbhnO/irV
ckpMxcRn9m7jC6IhYqBQUsGWvIfV6TJyMUXNDDGWGEcVqGJxsyFeYj25qPfPsZm8i1xpLGE2L050
2sn4S7fSeR03LM/EeW5puWbN9ntTpoulj1F7RJvoLi1yYYZNkrZEn0gpGt9IKJJwJenfJrqDW+2+
GTCHjz2BYzvgngmc5A83Q4ZCAUZFJ5Vn9RRddLCRS1aHckd+FiAitaiqqMChiR8/xfod4wuLXUqk
S7adw43tUNVe9L54XYaM3HXumflMRHrVpPERn/KmWThaC01n2yNy4ZwjkYtwZPJ1x5Ie3eKuB76P
26CcBtrEN4L+ARuxi+7EWnct0jxlSU4aU8IfYpqn7pm2mM6nQxdFW9ExHzoDcrgVl/FarEESGPDi
MafUGe0aM07T25Hj88usHu+V42q9pqJNuhXeBcb31cPN3z0Pub12NzXaDkLj2tvKreRxT5E7ixVO
PTcOzDDz39ItHahIa3giFmz5YVuEgP0tTATpbAeuO5YduH24w9PKIjg/686KWrctdrMcPtqz/N8i
ci664JR4JTN6G6uBLL4LjqVTOZa66Usx5qxOlgVT30Wz+zgS6SsL5FLA1+LL8dKUlF8TxFdpJXCX
8sEV2o4qu+ln6C1tQHnwRvhP3gpRWh5RiaqJ0ags2gjHuvjY05zt3t9fvW20CKr/OqKONOsAfsui
DScfM668LE2Rm7KPKBUO1CBBWA0UX7yOYCdsz9F0eLJeVPVaeVv/oy30xjrV2Va/eIo+rB2bPmN/
Qk4zyEGzzTp1wtpkcNzwy+xHnsMyw9ZXH/TpPZC1fSp1ug+NryNC5ilpMWWdKJ6ix2USZ8wyjCaP
flnMT7nXES0h4mruiAiM5rzXqIBREYDBCUbhFKaoy0lXe317uC8gtC7xOpZ6WThpyZUmK+iiXylZ
PmjTzwBExrFyJBjvrs/N8AnCuDOZhX14BYkVamdx5Pk/7+A88E4lnUs4N2UtMBSnmWJ9lVAw6ScD
EvGfWIzw63sRY2CxmkahAOofMJRmIA7Mv1Uge8KKvNqTCj1+yJ2uvq+QSWEvo24oexBsMDhRsVI+
ciw8UUBBSYYxTo2eAgz4oBlvPbS2N1pdbkiv2l3cFBr7rxmnzbQmcpK+3m+duLRYOzFoHyCLqPgm
PhHQCxTRa7NnhTPRibgq3RvtGkBZeFyl/3yQvygDfljANKDuIPeqTowsT22w6i4xOSpOsQo94S1W
iiBTyvusfyK0SeoySgh4UKniT/klBEFVXhDqaR5MenAORONC2Wr7eUbZt6C4R/ZCqgY8lpvFHf4E
zlW5DVUWc19sqDeUBpJF+X1VqMFlRGMlSJZ5gqFK6LVijv4S2jWRCBDM2/bS4+WuBZAnd36f3kxv
xjern3VWXqqvMF78hQAR0IWz1V2PbofkcKslvGOxab2xTdFr+1HtDG/Pl+U6s4sBM8KFY8BgWZt/
GNZDGy63GOXp5VFrd/y+b6JEf5XgSLikXbIbHGQsRmlXm324nbpsKxSnxoH3XeqbxfdbqejMDmUa
dFF9nl8B9roluSm5bs/ojkFzcv9OcO9gE/EW8pNf4j6QvlrdozeTg3eHa88j6+TDYtZcr8kgu/z2
tArAC+BANg2gzUEVuX5l/rGZ2g8P506QflnSOQgaREuk/whCRgW2IJxzrIxEZHoRx9rJH4jw8LNT
QiUp7lK5kxZNpfjPHFkNf6pwqp7qkkBKsr6scjPOqkTOLyf0ouMDd83ais/wQYUWhHogazJk4nY4
kC/ObEVGlIUJy4AKceelZO6Y1PDv8p3ANxHfA0dmUfrdEfecJEyh9ohXNkK4iLiAZVy+7e+QCIGG
zIuoq/zKKbfooGvNmL2lYsEHkQPLZ2ZdJkwqVJ7auRvj40VreKurm1JR4BVWHngVnxprNpmrRz6o
TNE6bdoHNSr7ReGjTKcnMGHieloS5nUUs1NdGvb40YU6Ydlad5T2TKq4KmzjrDNl6UaUQtGB8pWb
Xd2CICuFJKlYQGSmPgY98w91wXRCtQCmEfPNIaJTcMvR5pIBplUTs8w359+kni0QuJGXbyysi6/m
a+XB1uSxBNBLFsZekAWPVT2x9HZ1U2xuKCvedmQLTW8H3RE+7QzTz7xCMyLKNeiNllsly3Lx1xYr
5iAgRLKoUfaDzp4Orl6HPpdiEFW547h27ta+4QQ/bElpgyoPUs/muEj9a+X72aNZZ+5AuKyoOMSe
LK5GN2xTjXTMQ55FWWLnoVUFxIgvjhyPdj7M6zJ5WvOzFaCklNlEie0raAJjbIRjmUgY7w68C0pl
g6YDAghrSkOYldhAMrvXy7fcjZwK10b+K7MgOdc2zHWm+QypHReAOrwmA5hj6KJeoJnL0c0Qp3xm
hLv9rCmfG/rJ/yRlDFoL4hlOBK7bt0LnRALBUbGwMcIcjszyVDcnEXufQfy/On9Qc0PeB5hjQyWG
PAA5AKhLUpxZae2eh+0+aQulIeB0rSk9G1OEiUoW827TSUNtgq69VhyON3EgbXMbOaBUcwg6/Dtk
3EIVEaukiCFHyAakxrk6/kbxBxOtgr239MDkkwoVeYJpGPmXxMCHtmT2n+C4iLjHMIgwzswFRpmT
24DBXK9rUmgm3l+tubAhJTno+WgvUsJNOsKPrkfXQR2Rp46UDu6o5YaL0TVrKaBsNUiVbs3cd4dj
8RzyqgElOKIWbaaVGfLgEi1yNI+o3YiCmPNTPXl1RXjXOSg20ilAXnXWQnmG3AUAIMjh65m6cSE0
E/7WoWgBPNAIY5Ivsmzd68bfNiRUhSmVxVxSMl9oTJjd2878u78ZsBQap8cBsg/6KvrBrhFjBz03
qdnmvA1tc21DOcVUYijHehCCwUXL6OxhmyADnJDSYjUtr7Jbazwtf48rL4gsGGYJwejyxapqc6c6
ix5k8LakgYKxSSUBszBnun3R/4/hh40Dkq8D9j3hGp3a4ruLftDew70tNGhEjHRjoXG4mUGUUb9n
30suXMs4PKx790rJiF7j5IbNrjNqRzoNPVCjLPARkRAHGofDWhcAHqvCLFLSh1mGZapDYhLI8kwn
TUI9mVPIyRnNqB5H9d3iuGJ3dVWiSK34YWnP8ptFy66RmBl11VjX5oqRReOnLK6GN1bcaC0dQqeG
dtYNzw0ne9XvckM87AATtTbuCucStV3UN/OnO44VaxBbn4VPfInzSRv7q7PeoJXNLyp7prrX5Taj
I+OEPZj854meL1fp1jf6Al2+Sr1FXjDatQ0Xzw3hFdo4WV6l18oGpUqtjy9HVYptNxi33vDJs/mV
TxujaOtdtkpeF496M+76yOp5gG5xdmFiKQbC0so36xZo9NaN3IPq0+5qh+b+Izh0/C5A5JEotqJ7
Y11/UZUZzv5B4N9CO7M5eZzfEt64vZJEuvx7cZ82Aj/n4he9Sl9/2zNiiJ58zEU4f2KgJG9I6EDZ
IXt4OR/7JBrLy/qAMgkmdq7tRC4W7AhMdDSq2V4EN+4Z/diQolJSijzAD9duzKoHe8tAUr+rjVCf
QTALzbZXLYXabYMWrQsrD5t33Q/GGLg6VP5eUOX3pY/Q9/FL7sG36nEwE95HV25Ac3ptOgW4hRYs
smUIa59bJIh5IdN7hvhntEtFCuV0HtQmcG7pVCC28KCMgQM7fKo4QdDmforOsHAUb0YLc8n4xt+I
W9h4nH+5h3OFY8/pARxAK6vxFUEUJWXlcP7OPd0Q/6+Dgxyk6J/wjW5GfGEQGkV1USu9/qABwoKS
V0FX/RvfW2rhavmL7Kn9R8qWM13VFVpz/Xj7aE7q/bRW1L1CvFGlRCltRmUZgBLytB5ucQVPxqPr
7pRvVbfkCeskRdXidpG1BnvUJVfsTcQaLGv/McTX4IZVrrXChhq0kBiSsi1AeVGlmjuNrDA4VYmG
p57/+sRl0H+CEBDuF1oHGowKBLlQ9BgQ0VgIWapTDsm2ajpq1OFS9CXX5Ii4fcolstif19Na//b8
wYX0TLyfGzRswLp4vFmnf2sRQD9czOiq31YzZGSs+ez90XvzVfp43kA3Z325yRCqQJ5FtkNUzu0c
fj977LA9hL6eBG6uiG65LWPMKN9AIUKf4gCb9pzalWH3wK47owH9hs/idJiJ2hPvr2NB6aZXzadz
BXqXjpYsfJ1t062x0tItWQvlRHVw8B8pJMy6u0AJP9JnFXciiF+eoRFbGynTfn+zvT+i/bqtV3Ex
dnf7L/IYKfhryGs0pyIxVJDa34aBLHqgHM+kuGj9WeaP+S2hJh/GYQZC8+vp65q36muYWOHnKpTe
ieaLV5qWOVMlJH4ZePaksqhFWqEwUgmlPBX+obrOGJx8ipqGmSyDK17MCw21pvQIXVLHR2L/Mv+2
JEM/apooEAaT/w8LvjO+NqMyBlvxoPEr43P693yadT18+d3ATSDVo0CM4vLgyEL35HgpOaNcp6qM
B990mvgv5UVgjDpQSn+M4Q6YpKjA64JdcHvQt4rXxWs8/xyFWY44JaQVapX42GvqmHgdv2aMxrie
dchO+RKRWH8tekrhPks+sGQpqo14Cyj/20A+2LW/WL8FtsV7KHELFXWFs3yuf1F4K4U/ddtMyZuX
8hWb5JY+kYYm+9zoUJ0XZRXk2ilg5onCFfoFzQHyeKoJKkaDp+eEnBEmXumq3FdgzRNiWnO8CZFB
fxsR/to8kG48xNoIV3yhw5ip1xzd3NwyRCXzAIyx1sjOjT437KxoWZh93ROjW7ayByLVCTNVQwhN
jK4rpULe/l0+k0GHTlCIfYCvBjf2aOO8Aqigzp5aegrQmaOAzzYFL/BQgqDmaHddT8EDC+Z5CvJf
gY8rdZ+Wp4x717+OHeP0l0QmzBTZEg++BQ90Oq5zgwsdPIMoRdTB7NZ20BbKKPOsjuDoRgn1CW8q
AKrmUBLLbikPB7bwxTGHf0ZXa4BjKjbF5guyIOtKpf7T42RTm/fUjxJoKHfHd0qTFZvDO/FZuy4G
RQbAh9ztmoOJbpwaZXC+Hft0FXaIJ+jJgNt+lLuhbaAvK3SH0Pv7X4QO9UmL77qwuojxekJQyJ02
qSwwTW83CIQ6o6Co7dL3SQ02BWioM9Rl5QKjkHKGIaC8hknsY61toOJuhymo4E3PnsCwYdPIJja9
4bqxjHEVihGFekMJY8BNozXNAlIqPCz0auY7shY9bBZy4ZRqvpEoVAqZ1iLDa5N+Wqsy0WvkU4SO
VlX130b4vUWC6yJwzx5kUj8o/bDl5OxGCQ2z8FzS1QkK5LBVDRcr2OuEt7Wa4o4itjkSmsZr8mJ3
lxsmNmyc18Kr88mMYvUViBrAevp8WtchEXxsaUNG1y9RXx1+b1vA9bGA2r3xj1wnf3miPZNNnKT6
YxauR1ZKY/Pmk9q0S+OhyykF0xMyIbk7zeChjZXB1Jr55jfM7haTJc1p2UovTTEuoaPNmrweU4kt
wcYsttRQOlTjVv/GJ7GfmGWKKTXMfUocK3cWOPovT8V3+t/wgIKgedReqRl1wnJKsbKUs39j9fwL
Bj/Y3Nx3TT/Id60Cj8FRNZYqdmboIu9I41iRv6SkOn7Yko/ADDN+NoS0GHCKgAaDEckwup0ljMoA
1Ex4SOV5I0FK/RjC7MmEt/UAKZhwSsdLII41jcJsNmac5Ie4BojsbERaIEVBMBYUdKQpqvznygOs
AwzxZcKKonZie67RPBPBnEW5MSY76Hm5YljzhVofxUoyxVekX/a1zexCdGVHy01yISx9S0xExUFT
KFoQ9hNLl9Ccb4CtQzBN0OlXb0XZQTX7B20AxFENRNSLPnSTWxI3z1A54MyWgBIrt7uGkeW0YyPQ
SP8ZkYUDpE8uzkN6VI9qUJlkf30NkiugfHsCtupdCJeQIAYPjJEyJI+uSuT4osGnOHertzpyiiYr
2q2HmSeENq+oUmYJ/KILei+eoUjm+KafoZ7jW+wXphaybrCOLzFRCBFDx4XjZXkcNIeOW36oy7Ro
FelsLuQpxOD35SU6vqGDka5dCI6m2yggMeYH0cuxdj++mHVLl0E2jh5sEJHOwJQD2q0JXUYu4/0J
ypNOk1EbTbN4OtINJ0yefreE1Vw9im0Z7RdABAisOGsxCJRw6Zuze1H6RPk29TCp4QGDmuYRHA1t
eiDAiAkZbZ1xtCc9Mb5lLalb7Vh+39M9m6sgsHuA7rSvzZARrtxz8+f8wmkCVWzh0fn5hAtsa3ic
RtAiTQJjzmmJd4ozobN0mcCWkiFFXyaDxApBIpDnd5P/gVIl6MFnGkJyggGr8awZ3taJSm0+1S85
8J61MXCee+3h1e70NxxoGtIZr8zp3yJ0vGwv4P/D/uHNLzHwF1I1AtbXNtI1TN6i9DwJIss2aIu9
FsRyKzR5073PXRvinLtbNN6JxZhlnBZHDVNExrTxk87wUqKuwJ1tzM70YHGCWle7wDF3Yop6iXIB
JLRuBJ2Fn/PIuCk3Fio6wJ8qTQl1ShTlAXMkLOYBfBYkIwC3GdrdM/FPUNngAwhSOBqoNjysBEa/
EXLe+twA71YJFvKwLQoAIM5k4Y60gxoK/vj3/aVlXc4C756Io4GhqIJ/xyoTInDDS+GEAZ/hpOAy
AQOEMES/Rb/8PwsRHdh8c4tnO4fX5Rbqd5iqgUouTkdNSnPY0O9F/gLkLiVCKvHeuM48dL4zfvKU
DKTBN4HfnGe07pKsx3KzM8r+ksyVWFqV8Z8wF8rAFgwko31kDYnaOUPOrepVxEBBtV8dJRseKGar
Gg+n/S15XXL9EvM8pBgGiQkm9eT6dKivkaWW12bZcrUlI1UnR1Oqv6XnL7cthw4z3Zov0PiFSsBu
iSEugcyp3CbR14XmfBZxdB1CKu6SVeKTN3CbVsFoeHBXbYQJPQGNgGCKkKHwlF929nLaOVF+pQe8
786wQWf4KC7thTCziSGj1LjzPiwPQixJaIarLlJnoAG3ITswDPe4wu1xakMwX9bNMzjp5dzYMtBI
WjaUOM3wRv2ofJN6aS2ktw0Ztidzea6QyhdfJN5h6XnCo/AcgmcMikkFdQ/T5wJR+vab0ba9RlJK
qHedMrhv0pjcqZtj8AdVjlqqCmvH8DshQFx05pA4Lc0u8p5hGw1jMoVYYwLEarNKiXWxUXo0VBy3
fRDbDpAOL/PS6T3yWY+U2X4AL59qk7sNUbC6WnL8Np3dlZHropdxzBPQ95Hz4MWcK69BD+WGkiEQ
vxURuBW86bsLOEIGm87hyiDaybzrJUTqSWPYPnJxRu2xtw780+6MDwSa6J6uUkCKDVHt4GX2Mmyf
riJAMOZGCJJbRuslqOVTbi4DD3l4ueIZAYMj2j02B9CYULV+BUcZ8RuSpO0jSsm8ivDdIDbA5Ajb
6NSV6vKZXZqev7pDKgwZJRcIeXVmcVeDImBG6LCFR2CWUN7Bqo2eiKGcPrBx7IqXU6ce3Ccj0+gH
W+2iQ4H32/VtMkqljQgL25LajuG6ImNg4TxeMg5d0LHRzfIzfUfWlmCVB3WYP6dnYjX7CP+rnqDw
p9LOSikppNVKli8WSp/I5oPK9pwflqr73gxN+eNrLrnYfUt6yDTU+qgjuBAGtcUWWKoofJS10mFj
Cv44r51fVu2/U6mT5E9M6kopLVdTCrOTciLz+zdm93642eYHx9y+R6EYLhq9xXXydLU2MG2Wz0Yj
pnUhP3SWKCqoHTHpboD/ixe7m3Un/YAmjFI89En8fBDy5Cn0VGqcJnRKMnt7Ir/mqylfD7SHcdNt
2y077l9ZpQ5A6bbgZly+2mM43HD9+3ifPVRAp8HK8JDs+jXb15NrGX8Wejp9By9CM8frWTP/hEQV
LryTyhrd1dfq5eGrcgjpUx632rkiNnJELOTvt/GP1e3VKjz0UiUrJ4Xip+r27fR8rA7y1V1PklDp
XV6oOQ8pXDuSjAk5Ej3UQsOcgVkL5SdjfXvF6hi3/2g4dbQCfvtjwu7nHZHNu69tuUODSqdwe2hu
PzQAGBCSWOBOM6o1LNkfEzXsbsmcXWDKWH8ToJ0TQMvibfKE7omdlInfGmGdhMjg7/cgyf4wr62d
KCepM7tc/KR6Ui1ts+zQ7x97INQu4P0UVIPGziAGOt4uPWk2kkVj2sdEPjOD3NumMS41FrX+sJ57
PzXyFFEeT/UcKezhReWy9UZCsFVAcG4Harm+X1O7Xqb9wXWu26/VV1BIutubm9LyVKP7TeXL8lE8
WEE/Db8uk5uC6ohu8HpJbly6xOYArJnRGR4h+mXRQBGCr/PWFJAMRUNPF4YYig/qt571hWx3QFBh
bCK7QiSAF1/pKFmN68eSmhdf9GjTDxv52AEp9gYRr6bcHzdMt8yf7nIyLIXlYywR8e24WYq5AhlL
gWG/oigkvVo0d3fpm1ZQHhSoKN4OsxuQ0KhdS3i6l9wFVVd1nL8PdsGCj0/1cEm+TM1MOS2WKJL9
NNarzXF7mowqx57xHLEb6pjKbst/kwY1Yd6KWFffzUElbHDgpnUUx1p/P49Q6PHf8yhmhUKaz9JK
+uk8snSyKM1PnIc8MmEnEusgWGJZhIo4TSVIrsreMiRWT5ELYqxxYSyTRjS1kXzILECjMYpsBJEd
uSWMOEu0RKrTPGjuUTUX7BBKjUsEK693dIEy4XZkI9vWtTuip6IO7k3Zd1CVqzO33ZpN0ImHf1Yk
Vj6X5JRLpYTKGDaQfL6Q/sdwn/Prcvm8OBx7cxRJBVMCkQfepHoM2+bgRjKata+DNqE6+JOd6cX3
InBle0AfrEFjefFGIartjoYnQ1rHRwEiES2ToqjU44QGQg2Od2Sg9A2O8FzhjDyVO7mbQDEg6qTS
BMNFU1w9aY286Zhg7EPybonvj+fv++Ra4+c+FJY03k175aGWEOeRhLh+5+g6q//QwzZQm9ACx30D
q0jq3NAMVseVOpimk9wtdBxnJD7MfQbgf8Ry0uHQddSVtFuRnJcA9WMSfNiITh1F/MGrMuKg08Za
NPxy+EP0JAA4wsvXVo2IGIhiQU2HjOoEsbRTqCOihsAboFkaXXMUywDoMBsuzXBrIZyOg/b4u2HV
sSclX2xMLtXgRhh3iKSDGB7tSAWplsJ8LREnLboelKR3a5spIMBDM5ARLJsNiGfMHJh8IGvSVfIn
dxdkwewIA0poxuF0b83L35dfQLA/L7/fJ+Gnfe9cWMwqq0lyBOGW3hVFeAwUNaPkwdnzBJdkPo0Y
Hv182oh/EUswVRi8AHKvqBJBn6ADm9jYgBJCa0pE3JQDC4x3QEMwTtjJ/7JkpfQPuiwspDKuWFbK
J8Xgrv3mAa1zu9Kqn98d8YC8imNSk5pw4le5rX4XvteuuH4CgfvnfuaOZslurj2FdBdpCj7nBi8y
nUf238HWCqkqrFSPwJFJyJD4CnK2Ml1iGm5JiKWN0uLEMNnyLBUF1ONQy0qlaPPYbjDqeKi/IfYD
YgPC0B4M6smTr0S2C+zKApUVPpq0Y7E1reIMZeEohl0O5NIS5FhhLXWoRQH3P4N3PTCDtXwzyOka
eJnVPYQ0MaOHMCnMMohVRpgEu5yk4+wpLTC3R05RAS7rIYWq2G8lMVqploHJCBT4IrgmhJiGnsb6
zgev3bSyoI6HUOPfV1O7D6HO32xR7HvEuLQHWvP43hiwywiV/rdnyhGNX1ZuDGzDHd1A3lOL1Y2f
IlogrkgGCAfgDR4wmYWaXc2UCI6N1MyNGssLNQw/1g1YFFcw4wK0kV2bY44Pes5eiVf4EPLyoZ9x
QPU3D1Ch5zHqKIttdYnerGt4DAhv+slAHgFQ1nSGD2ArzSWns+ZGOw4LojiBi+2kxrLnCbOdTpwR
7VM1DeCkuIKQ+qEnEdjE0lztR6lu1dY4vJvvQCOWzUCR4vvmK59IKnVza+7yRJ1XDKum0HSoBWP1
ycTXmYNNDk9foYIg/zhmqYqnm46s3mhlYn2OuYcVsLc/zUVgefBIwqUNaqYmzLuRTAgylNKAJk+u
6yE0HF0WGgcGQyK4HLujRA2Bfit71rsg0WIPmCl82gNd/khhWxbuhWszSGG+iaObzvCQ1RtPodqg
yFjlxVhIQ6EUv6tkaWdC8wWcIxU7IOW8CVlOUx2+r+K14j/zOQ0zjFmvyOYuhcm/vDsnAsX+Dyuq
vOiQLvEgXInhpAqXmNx/eV7FP238KRnFJKMmNykF6ZLf7NVssSkOdsXVsRfLgMifvBqg+YiVbZR3
3GqwfPZE9yn/I1Zvt67qKzVxZLRk9+oImJAyKrYpSuTvWkQjQ9FcHjKmoEpH1gnbbT1Fntjlemzb
Nm7ezC6tZ7bPeTRRFqeGZcy037DjyraQViQOJBbp9u2ihFvK2gUVM+pZQveRZivo6pdN4bRp2obw
AK8Vu7X2ddI6jfEtxJPcR3STxU9jGCmtXfyKZn40nxUxX7b9OXuW1OIjNuhTJT9+6Z6WwHYMLX1O
2N5VtfyQviCP1UUnHFIwgc8Ey//07xhqwuITWQRzaAw5c2r/Mi3VT0ymmGJTyCam4/zuMnCq4Zzv
KRY1U5S8uBx88nynw0YZBPtzLPj6+y5d+UOMn/w+Yz4BDtXBKauMEmaM1bZmy2JdzAGfw+oSC7Ps
Hg1+z35NaP9qfmOJ8k+kagJVvoLPhSBVszv6ISqqacNVA+8Tv1MXUniuxIaBVfq5KMVr9Im9XhOZ
1LyhBc3lqxEYinC5K5Ih/n7BhST/B8mGJF+plMvlIkFKIf9J72yxWx+rlX7u2LNKL9eWdKuX7OXq
7JZ2dbc/IrZCDWDIMo0RfaxmNyVi9S3hjJs2wMXd9sqSKxmBW9LHNv/2xUWeM8llTjj+t0z0hydI
wGjKi9+/AIr4NqMIGfAm8s1Ue9DKO7UU4UOPtL2zG1OF9JOU+x0F1/kulVxmuIbfYRNStIrTWCa0
BD/hv56tn2XfjfipEgUG97qXJKvxPfhME2zrK1ol0eC7y9/k6KJAFSlATKgNk/icdS27HfdI7wdF
uhO5L0n78vsnpP779jrCZb0ao8aeC23zpN+XW8eLRS13a1+GMVcx93gjXs9J525L74VTLYTNZNY9
TKlYHwFKGyUqdbK+4vAxBeiRvDF++OBeLoA3i0+xdCqMBt9sZebfsUmSZiu8kHzhuGdZlGUJA6TH
eUHomVSiBRgRH0l5742dt6tUb3lkh1svyO4RfbPWFLOUOfHVo3wCqhSHcLu1hZFnejQO0ig6W/yH
qcfBvZ9WQDFUgCd+opVfXkZ2y8B3uL8OjE+IB3iNkhOWe+ohCt3Sczhbqin4OCuQrKwIw7W8+tnp
3bJIbzsjxhCYU8V0l7+YOQ2FYNRSTgEzNefjzu6DjlA9YQfPJraXZ6Q4Eue9r5mB18J7gv7u1LM7
/LyXNIffTc/afEz3kDw9U5MP4dUuEF1YHVgHjs/AU+dCvJcWKgXie5jN3EWnuA9Pwhe4ThIGoNjk
CvxTUoWMjOzdUfDORZ6EdSFT1R597/BucbN55PiD6/CZFho54X3j4L747Gv6Xw4NOnkN7q0HcRTz
LjAlWFLO0+k9AofxHFKWSeTjImfLrfGcnA5MI9b08G7a27IDOqniEHpZ5RNne/rI1w+NHGtxfQU9
xhIA55Wv9kyY9FOuxjXgl5CP08U+bnbr4Oewnt0Kn1qZmO8uHoc9J5FLmvez0yoLBL3HV3NT/Qhf
IfvFjHps+SEpB1rOifHXKjj+ekNu0ubRfaE/ie/fczti99y07hB7OU46+82RNt81GMVCLf1CFWrp
1BwR22Jxh43nZo7qlc3bbN4o/1hcv9MSeXVxKDzOq/XjR7Zujh/p6JDcI+eLopdEPTfFwrv+qpuj
OJXPgPzzF22/Q0Y7d13I4OH7r/E3acYmYJUciB3BIqAl87NPoxy27j6Yigjw+rJ0ozqBCVCTeWb8
7HQh8TeU1IQuy5Yx6BdMn3zeDSgmo0onalsE8NJO4UXgwOBhi8scINTr7Rh1SPwF3+yz0es397XH
h8kCmDBrzerIrxMw7GHzIvUBLkHnjJkSPDg9yh0LHiwCKdMY3Ny0qKJonbmYY8jIANFD/JQhqTd6
fiShzx+gtDRSqbAhAi7wP3NAv2iXppSqt7KxLXyosHFW6VMbk04Wi5lXYTOlx64JVO+4D0EM771w
hrzMdRlEMOMANqn27hd58bErIVbigYBiIF/SjpT+JdBBGSIxEs8/HsHvHi3SJSstCox8b8wVy0MQ
5SpwqctvnmSRXJSkyClszeW9VRTp7QTy50//isng5Y7Jj+0/kq4UUfoQ08LNTtEJWMuZrzgbnCHm
DTdUMphJjGneKM6WkN4b33s8Ibo4lygD5LYwBCHz5o1WBIHAhkE5P5JU4kxRouNzoBFYm3khDz+q
KEYAqdwjk8mxhIDpWcYnU5PXkFZp3ki3njpi2KioyF7kHgohV2ni9mqDkij3ryuq7kl4Uo6+HW8s
/NjdGklNf/bPkAAMfQP3dEuEe7oJ5BTKT+e0cFJvM+HEAEgeKSLgVkTMd8DBKpzSGa1AktG4nfGi
B7Y5f6ejEjoy3lhdaROnFrooFBtZoPknXdQzM5VbSnllDMN1ywddI9BA0A6pXenMhybEY6kVSkhs
vyzuOCwlBBCLgaYlqzhj4DrfOMUdK3LuPWkGAwga5o5dX3GN6b5HhO/siXGICKzjGV5nKAtQG4IX
ZSbE3FIUi7XaSQKiGuZGJSYE0HMh+FedAag+pMj9LEfJU6dGD3I6z5BKzx5IDeGLCpMb0vfbEmto
+RqYES4Qz19icvzpNWzx5i0U+3+EnVmT6kiQpf9KW79jw76M9cxDhIRYxCJ2eMGSJEHsq9h+/XxH
utVdc6usqqjMm0mCkEIRHu7Hjx8Xg2IX8xW0jDSgKuuX7x+pxIgbuAN0EwAlvqxqVCRvHYGqQRPD
+3+Kfpuo5hMPQqDbT/IzWEJx/br8fsGEIWFTTFcm/kv+VRRABnMpx7sIkiS0KA0HVHDf1r/BP2qB
nPmSStGXUgwQK6/f0nwQI1CRJHA+HQVEgBblS+n+U03tk59Q5uZf+iTEAQlDFMTev9/eeqUYRNnT
ExUwBCjDzbj8IidTHiqcV2ynR4Y8QbSmf4Rek4vPEIofBfJ6bP1KnIcV9qXqmTt5EOFfFcXWpBoY
GJ7Rs3qOJfTLk9fZvLm52rXO4F6S+VC+JOumYZKJIoS7B9ypQtNYrCKuVRcunZRcy+NTBkGv1bvE
Q8m6FVDstFuovnDC5Z7EHVbxhBKtAGr2p1C6yMzIeQJchVGWFOYkmRuFtuKxyi3Qjp14T9s6TUZU
aaFIVzCfsibwRZriCibAKwzsJymWLcRslQMrPZ+i1Fc0KEhOxKUHoK5K++C/2Rk08ZJMDh3QhDXL
1kXQahSXzglw1zFQpZl+Xa3rlXim30lISHjzCtz1ASHl9WwWSsNLpEeZTSXmBdco65PjGSX5C6xQ
fVhSjPlHSSY1DNp8tQ0kZls7VhoaAhVD7FWy8SLG76oF7oD8UfkKsPpI9/YVyZYFlMQH1sKLgb4D
S2M9PX+pz6GqMhJTLnJSUgXKboTA7KZeGoqnISbSqUKiUvYCO+Im9XeJmbx0/wCtCzb39aJLD6fK
iW7qlwmyzcBjYvewk0GuBJJiqxS8nWMMaY4FHCAMYc0K1wWeRxesPXBb/TXaU5qwb2ufUBXfBQ7F
tSfrTm0ER2TDY/xU80CdARQMsS2yXNKNm1loqLVXRRS80wOreFD1YZwylC1U+q0UQHbABYrh2Qcl
HIe6n6ZXpqA/7ZG6ZFkitfISF4kCCvX0krnSQyyJYkelvLAlGDM6ZdHnhSeVd1DZqs6ZTgZ4XA3q
6ypBmXIKmf8CSbMt56ZS/gp2SlcF5sf5qsuZRMTO/FVXoBoOlcUXGmpoFhF5SxCOUoVazn2RcsuQ
JT+BEIrMIZaLaCjxWMRbllIJe/fdzwEO6kvfta9u6eykqsnbUs9tASURvmQcw9oFqJ4NDn7M04el
AjGSExOBpcSpTLkLMGRooVWPFQmkeKbn89Ur3BVNZaGbOhHVUvxR8vGsh7X/oeGwkXdVxKHOWylP
f9GWLwpMaaVGVyLcJBUXLFO4Jdmm0h7XQJeq04dXEnMr5a+qBEcejurhKL7vRb5WhiYJc5bGUTrd
CxScDBziOH0E45K7esADUumQ2n5tEAAq0ZhKa5m7xQLYrrardP/0LdxDun6qrFajxgvfKS9jjVcC
wfu6UMn03am42ONhJFWPiQJVBRMOOjdD3gjLD+skY7a+LLYeqlyUJNalJskgpPjZCXLL979kTvOl
v4VIyvlCrpwtZPOVWN/1TzjiurB759bF7GsgmRYZfJUUQLEn2IRULf5N1Lg1Dtj1+5aUyH2ab92A
UhJRISCVoSymcKu3J6kioafadoRpCWstsNMIFJU4DhlRrhhuTvNUYBvSnkGwZ1nUze34D9SeRAHC
i4It863yMNdR3p19YWPCeoXxoXBaWUwxCaD0+DtUGX0VI4hBvvelLgLayUknBREEx1fekxQhbOts
qfNWuaUDSozorQCZTUTvUEmDjqStQsGVNi7hnryF+A4c4e0KcwA6HRaH5ZYOLyJFgicJOVDspX1K
RLsHMndrWM9FzlTDymnw2sNKSkTz1nXybuxUdqFUkfBXXWxY164saEopWhgEcRUEmAHG+ep/VLTB
A9oEUe2niomvpnJW8FB6JN+yEHNrEtXPDwWJF5wzk6cNYZ5cgDKRVAK5Nk0NfcZt5xA01iaQVH5p
eZTwheRJqYp8v7g2Pz1RMFVxnsYKlViAQiuFUpZdtLubKmw6sJATmyiPS17aqyF/LUlwyOzJ15f1
lVWXheRfyitFGVMqI9m5kPJgO5WdjVPrmEu1UJRvyn7HTyckgdcQjVTUqPzhDi/xTpQnTi6+qJJG
sY8eKyVgow8xt1VRwx/CIbtBEh0pIXzBo5Wwk4pj8yfCJlkGefIlj2aTinT0patKKCOyzzLYz++4
0E+XAAxKTaLsuuQhtBcKgJbrK2ZABFNZ4QUhrq4HlWt2dJE8rwho4QEgv7Lx14gVUDqpDUNbJD0Z
+UNutgYN1zHVGbI0nFfVNLDoZxGFk8sg4muGIkoNpIwQWxJRB+39CFdu/5LQ/Vtt+0z6T1ZBxI8/
WYVbKnXI3fZFZXS1llSrkw9ohcbKAnbwn3YU4bQXOtgpHFe4+yfm8/FXZXYMTbC6ULuPV6JWk9Yu
S1TKXFpg+aAYpPp4YSpGKHWE2dB2R7lSLQmFBGlc4GJQDnZIDQp4i5ETOZP6TdiK+DaC45J26Amf
quxB75dvxz9CepLuKQIZzjXFFSX34F2YQRKCkCeh9Js2oaRyPz+JfEUBFYIwheE3X/Nkc4glLggW
z4Msm4Ymi8RoFA5qFis6VkAun0SOn6Rq1D9bFflaDxtqdJlCcI1YBnIB5SRENC7a+XCAG5XWp3Fi
k1G1ZKYRtlUdkMR98q8SdQxFhWnn+S93OavCs9/T9n++yb+R/rab8iX3ORZeA/x9KEtJRlnM7rmT
aStmVHvzg0MpIV0AlVGDTIcB/xeU/m/JO/lMPlfJlPLpcrb0m4rrcV3cbzPlkzLvBAPEgWCnVNan
3StMQtpMQBnUIy4kIXjIUZUlBH7Na4S+ywiWGweIO+JoP0B4lBAWDQU5IyJQEdX1pYci1h29Q668
CoJKuc43QTzyv2MNBDby5n1OUP4AUVqf7LwbQp8W2Rsvv0FLbPLjGyoHROJTO+1bIHbNjUkVZ+Rj
BQW5ABevsJA8wonOgA2+JVGCdLjTU0FUsMN7cmSVxhLJ/ExgoBO+whaXedMFiA2un8/oP2ZZ5XTM
jEsxS+QfIzKSqgwrkUzRswpTKZ3UTVKgIklI9Z4sPMn5KiV8Dq4vo9j2xIGutIFSClgeth6Xzj3Q
4WnuSffCuOw0RIabP1vxTFTXKpqlvCr0h3FmpD985JkHh1K4LFEMiUOquRxn0lW2VDlPZT6T+FBh
fgqEVFmDcvyTQOkj3o7cB/k6OAWUN5Ew5ru6jOozT3yemmjqckoc70bXKcmfAdLUs+MrFyGhxzfQ
zT/Pyczf1WxmCszHUrpSKFRy6d+Wxu6Uu14rz4waJ8gUlWeJVyDwPaQsFROEfJ9ojYnfwO49k5Mh
P0I7unBzchgyVoKdP5AWsUYfJT0e4LN6Vqi4iD8qOVK1oJqPitchJsMaCy/26z1tTxP9ILBTKKcY
M5o0r4C9hYe2Au1X2rEERFa8MigfvrE2dxkxBQp6WlGpPF3teCLLv4Hm9HuS9hSyKf89A/KUhsiW
0V1n3lxxGpSj++fRzad/tzulUilbZGSz6Ry9vAq/Lfjz5nW+ZsJMNEjPKp1m5Bb6z1V4dx/16+B6
c3bNgp+nJ1RjYygddg4XM+/umyHRzrF9Wn5GRcJqGlV9HeHaHwZYaMgAtYMzXxwvptL951PNlf/2
VPO5MhS7UuEv82CT2j9ex8cjGjR3o2KLrNbLv8xYSRgFySPZc8am3Ex74+ezNprk3gZ+6vDcLoxO
zurZzKEtXZiQ2qEfQ7eEj38bv5sVv/A0/3yamXTl7+hLf7blSv7+acM+Xh+pbWqXfg3yLa04SFg4
soBqlOkVvisknxIBMDmXQlk0dRMeoLCovQqJY3fcK59h6xbZnbWZa24q+3RFYBDIhENKR1d+L8gO
3jvSg3XQGxyBDAeQ+6oj/6oWwi6eAAqPTYQf2BiPqwr6BfMackLyiMQEuCudT7SkUrMXXeDjVn0Y
VxGXnghdCr+V7spNkRVtziVnL46B+AbpVgHlO+lsACjhM1M5j+2DsUe5gX4qtkMChQS2Ev+a1KnO
/TzBnQEfwzMnVyZymnClIi94XrkEaUI/G6Js3BpbH2SMdLF8Himf7dqZqljc61qJrzm5LZGDlfdV
5Sow0mo+vMAgAWQb7vHfNRTymJJYg3gCT4V4gufls6hOLs8WUoI1IWbFuiE97sqVNASJiLjQ6EA8
sSE5F2ea4OJLG3QzElTFKcW13dC48cAUJUYUO0hTv6L9wAkEN1JKsRDtpUTxaVxyKg1+hQL58dlT
FybVr76xtCLFq94U3gzU4YhIT7QRBYMiiytaUbwl0ybfLEkLKlWlufUHwqa0VeKW6d8nNQPiyaU9
BpOQDMhxJoRUDDkNDJpwzhMsPDtUt6m1BLxbqLJQv5gIhW8apVgxThKZSprJBMe10/FRhTdqzxA7
RzvhsTVviz2kog/4FoPjBKMdz07laeNUYAO5rgTwEzvz3ViPFLFqIjNp/eOkAhgr3UgxgWB1clD1
ZSktk6hHAkJUJU8UYSaL5rLSegFSpUttEg1nAXw5IiUbcUsW0UHAZwsSC59WGORsjb6pbMot6a8q
j8fkrkWAflRTOBVqKQh08LxiCho7v/hu2gdy+GGqKEs8BaVHsnRZ39U3D5NqYf1/cVyUNBPeLkoc
c+lidihJ7TxKJXEgulgqjkjaRYiUwHptIzmqJ1WY9WiUo7iCb11/8JIkyEhIOXJFzjgkgJxxACK3
RVTbOYdRTKODiXeTGkUAoi9ixgeOD6GnXBf+pobyieZVqZUfpL4Ia9xnlzo9gFOpjKli69GYV5Hb
iT1lMXLDdr7z+RXk3BvCS/Vp6To2lndzypxPrq1TF204L+pwTB5Udme+TLWL3XrZqbQpcY2tCmSh
TeuBoFWOzZWmR5AhM06ZSYH3CDfhNtJWrCwtwlD9R/XqCG7II1uqey0zJ7OGtGrrguoCdUlRY0MU
/yJZiqJBsfVmghMhAUHHqD0ICL8HmQ5IjoJ6JTu2tE4Wk6zYVs9MsbKFxkPEVaIJsg8mQ/1+wUva
WsjJpKbuHJeI5d0VWUhirIlWVpqOzHpeJDMRzGTqlTshvd5RR3jlNzVO4K6Mfly1SEFitk5xMtE8
f2nL09W4QYh039NzDcEkftJ9lRMqsqUSR9e7ES9Ttz0H0n1H2rCIbGdRFbi6q3OFqNwN+NpOlpBY
tOuEh7WG+rhvah5JHoqpRjhDxIvUlLyVAwHuhnmmcEi6QPnOjchfzwlTy3jdu7l951pMQkr3FCsp
4laEXZjdqnKFNFEkKiQS6q4et5sVl1u/VFq5ApGW+sfroVg5+ob8/S1dKxDpb9VZruNQTfVyR/cG
mCmBHiU2XytF1EmFoVwpAZj4TA3la49iWsfAu2B3EcQoJAS3FH6ZsLFvHRURpuNeOAIilJ3LIPGj
tBLwBuj7C48lDxxYsHkgGXKG7In7r8dK2UPl7R6eygjzCiOBfhV4SgRPmCmf4r/aF0JUQbLyiE8E
nMr/CqwgawukLTi7QmZSPaqUHHgEQlMFcUts9MG/aersHkA28ucP1WdHInjCgp4A4x9g9LAnj/FM
Lz3lnW/EowLlhY0IBF/jZh17lUZYi6sBgWU2A4E00jTSmeg75qhRaBzboLODmJVe/VCMpR0mAaAS
jQTSKmp0rV/ClvbZf3aE4gqrfwpp5c/9yQ3aRbfPOVfIUw7hy8BK6Cv2HvAhPjVpccmHEEyWhzco
tcAPgxoiz5OIOzxj6qsaGah/TQSG+c/nR2cSRQ5/OcMK3UrSVGxkisXfKGnpeWV/2oQ5RbuCQOlx
gEEhAGeLJPtEqk770EjAcLLtJC+T36YvRR679nuFgKQrbnylnkGoTkQ0ZddaOSe1oVmzJOrKJBik
HldiXuLpczcLjbIpw+YQEg6bW5NUQplao4Kh1nU1kVDKR5abpa6tREkpBA+6ixedPNKtpNdsoap2
R2tkMneuRjNDyxGVZtybx0VxoHeLjykEMbEKWsr6EgqovE25I/xPP6v8RsjJk7/EpVpYBWWP+Tt7
w34sECJprCI0Tc/LsuhcKaafzOtgOegn57j0NY4SoZZEaIXGymNQgbRwICyk7LmiMrxYj14QhGvA
27Dzv/INMl9CoKI37LtikGMrkPcsj0cSNXhahBeq55Cdr2v/l9ZNCOEfZBgkOlBeNJEx0daxW0Wh
dRJFHTwmNZWQU5zr8OO+/vlOfCEFk1TcyH3CadIP8tY5+YSZJZrdeyU2U8zYe69E2tLliYikbN0Z
EZgz+wceBt5VrpOLgTkFo/Ltdebyz+SAFgUaw88rTfTOE0rmz5UuRuCcwGaNkb4q/XwQ1oszMHV4
gvhIiQOnQ+hkdZ7o4Sh2vyOlse/CMQSUvozgvcn/jyE7xlmTlZ0U0F56Gsj46tpU+YdUEUi8hlA3
47SSxPD9u4jgC2/m2uVOxbpA+kH+tOhh8pIF5gHA8+BiCDh0a7ecnSD41x5FIREJisQ80tFJSMu6
PnVJ1S0TSqnf5ccKf6T0kWXGPRVomfwpPoH4IAwK2QF9F8YpoSFUThAiaWnd6euMelL8E8Mhttfk
M9Ed0gySTx8nUmOmn+iAclxVdZyglMl3jarS4sClmpKZztZXRCI/WeGD/AXN3og7rsuOaZgcRtC/
Dq65uVnJ1UiyJ2IZhFyVrjbTeYPHyrlVpwWms9x1Tg1nN9YeSs5fJ6TYrzzTnFXLnjdBkjL/yjhJ
9kdurEZTbsZ5gvQ6GIVyG7EUEp64/HrN4guhkdScFRrdoQ/mEP2RPIHaoUO6gfIBqZAbyArjOtY9
omCNkaivCVGRoJKotKeQKIZyue494ytH7I38YUjwpEsQViyJIGWruZx1m9SJpogEaGB5MtXknrEY
oT7gj+nkMn0NyHpcoQuiiBJ45TKtYlxkcaRYkv78Kx3cGE1YC3ymZog+BYdPsSHlXUzkaQYJxhQe
H+MxiRDHLjNb5dWJPFFupULMiCawbh61YHxJv1dTTWexxVJIw1G3g0iB4Y4nH2B5kbhUBz76Sm5l
Pa4nySfRQEFzMh9sJdKlY8Dgjy+NRcFIvyomjr919SVW/EblYmVof5p5EBWxdZPI3bRLHVkuAPIv
GSuZP4FUZK5giiiK04nqFHSXdSI6lbBcyxO+HLsRSV8YQf5xbtaIKx66rxyQXXhvbUyp1LpBrVlX
529E1honOMkb53kzUdo9Pmx+b9Z43uZQau428CfhUvsK0A8fQwntQB3KsxLTIdxOu/OG4mcg516p
uqttavfus01nKARaCmO1FY69dUfVBaoq0L59QJOGrUY4q5o9iaonlFTOrjRWEoqhUura1BQh6SuR
lVBq64PTK86gqnwpPWBTUTWQHtqohLwfuhtkNnb2e1Ow0MdwTPFbr+S0UjP38XRSBfgBlHuKIXDb
GN81mbd9Ru53jGdwGpsL+va5C4zySw1p+BxtrUBgJ98UuJVmbBXoMqMckzfFu+3tTT1TMsjs0PHN
DZ2DDTsn2zt49RBuVTlChb+b2VoTOnMHT5w6SG+72Nydd84U2jsvBVnRCR1T2Nqy87Nu9bbj94ZC
mC5dwJ6pn4f5KW+aL1Cz8FF9hNVt+qvy+D4hTHr4umT6HC3fBdlOb73reJtxo2zbL/tb1H9ob51H
l7GL7EalPxYRwt+b6d0td+7zrvcNaYHN1Lxx8L7VwfFjTSm02ch+Vk8HEUxr3p1S2hw7gwxVA8SO
jXtjM3BLQSWAV4GrejWF1c3PoQBx6JpUo9GOlpURYRUiilnz7sMwMPkHeoqXbtr5sk//K6zNT+ZS
z134hTG/OQiMlo/UwN8bLBUY5jgppefR7E8hVSmfcvVBIjnVpFnx4PVpkWFB71gcvOl+nM6Zc3O3
dY5bG6EflP66vaqPvXOZ7I0hvW+3UjKF9TnvvsZ7Z+2uzfZCGpeaNbijz+kZZYKdeabQHXptbe5g
KA/L9Lq3nF13H5A/JVREEXrG4jXl7L49zfHzm63D2CJF+w9n38Age4VBpt68Vg+mkrU7kyp1Pulm
gSJh57Aop22x4pR7ztsEFD86tZST6s5trnurIQdXcWiHdCcDdLY4pmZrhjjue+NPn98Vy7RKpd3n
1vTe3c0aqiD1eVtj6MT3eblFcyw5MHed6OoUcf/gkFydBzHUWOpC3hifCqZEEG4sNwl32GotIKua
nobOz+DmFfyPI408zDcJOkjXverFHB2Kn1FRuvyUn+ZlBms3lzZ0EFpss7aTWmzcRX6Yd8lwVjuD
nLM9mse4mmsXJSVOFPri/dWoF27N4n53327Wngcfh2TOBu59ttF8+E8vtAWFoLtgE6zd/dk5Wdz3
Vuc5zNUulj+WzWI7OYDEPbpFG/W2ObMmndO49Ci0vLPf3NmFCn7FPrvFvY2c9Pe8T1tSFLZOZv92
7yaazLM2zFe3YXV9d65v57123t/pNRnvp/NNCTLh5sm8LKQcKcZOt19hL/9qPp11uVZGceEMGjqC
J2TdaT50ypO5eV0s0/QB1TdwYVGOH5/6e293vomcLBoZJS97t/ObEyG8eQsREibkbpn8soR+Fbq3
45clEfQVtiPn+DWteCbDokLbgdjRR97CQki1XXhg1cfozY+nJbizh3voyJm30b4acVNFxD75Brrx
swqoUwjQgc0FL1tppVrFzs2Z18oh4gpYMKQYP3b7VaZt86dxOUH3gsuyt2X8YLiA7sXZfu2/3OOX
u5vDYTYuZ+KWzTRzsVGdDFDWPIK0g+7MA0tXIvDcddv0gETV5k2km3G/1lNQ+rm5o9fEeZLfx/sl
t3DpKjq9QETK8K+i2cdQLB5iUqf0c3Je7QxZJknBSkxdSVkxgNLV+fepq151d3sjcqXrXPyKNCqs
kJM6Jxi5ara355h7clJQWnVEslfXIE/0iadcV2k+WaRWOBM4vEf8VECxsktRX5JQCT1MkXRYe7Uj
PkGKGlkqItVTM1vjiyg+476dPHEy2rBE1KrbfBA7Kw+vM9Ux9Bop7SjvQg9puNYXoImYcQ2lDIBC
W5QYX2K5iUwgLel8rMusFL+wNtHaFUkpnnqhkkb5G5hNvPn9AJTO9tV7h8QjwOGuoUotFlhcXa2e
h/SdEbYzVnWekknaJuEl8SVdPPX5Unnvxn2pPF+aVQLqlKQWOCMYRqEY3GZKkUgNJbXyr0CcvMJM
TA5V/kpyCREK/owT+yv7JNBFTMeMR0obNpuy4iJYiUt3or5OrDVx1zRA2fjmiWlbHmuQVdoOt9ZR
JlIT4epla+KX6JGGdsn3WpKdJOyZHWBB7pA6UYqwSNonHSvl3mFJzsf/rcDPNEg+hTJXi/iJq4he
XE6960pmVHistIOvHCcbH0HPnUl9prD4pBE4bPPZlIRMOm5JfG/x1o5SC2+IoSoAPCsnPmQekWy9
/ujNerUoizo0s530qyRqkrl5cPK0i2Fyir2pBaAknboPaJRPYGaKiOXE8DNyTCrVvTI9o7oScVoI
+erTV+kvz7GIlH6VshRLJ5Z9P8IzE5CvK03HgIs4zOIto7FLda70B4QtqjWg0JdSV6oGoiRveU7M
Hrm9MQoJOFlMWvPy91g/Myb1ChkXwC50IgG3c3V4ouKnHUgzqLpRTyc1sZcaGYgTO90VyFS+uB4K
KISopOIWg7tx/PIY79Q5KAzRZ+g8ku8pOeNqAqw/CWzXvwl6GhL3vPmSB6soWDlh8ZzlYisAkKwj
MSff5eVeBO4T2+xbag4FzEpCRBLFSTmiWNw6Pl41Lnd+ptdLNKFSv3qPFhlQ7ITkhCSuokJnDSLD
SFgnnEXl7qpjf9Fe5Q4McsRdTZrz7Kt6XrRe8Y51JmrpXkCm9I/L3JJoUPu/BOpVLKcCUPH8xLhQ
7XJ5COGuul7pOkWsu4h1zU/qbs0gEZvoX9HrlDVXsgKpT7XHZJprCWjiiNAkC6QiCwEo8pAltlYa
Sofu7IaLEk1IaYAYg71AoBUul1NjviTFqpWBDlkR5120eOSW+eQ9yp26G6RKmEKVpe7IkWhR5ym0
G7Jf4927NB3VU2jW6AXcLIJGxUp8nwniUrjJ5Tr8WZMxGdsKND7RB8VyV/immVWo05E0L71XWIh6
oSaePl4/qZuE6Ab/jNVVlDL9Han7s6rFbxyoU3Q5lB4RqhbniQIlSTwoKhPMkyThku+aOoI4FNsr
JI0RCn56ZExxqPlZRN9X6QQKIZkvZaKWhDOWdyTAD0WPGhGSNo3dDxqIIqaQNFHEAmA2Eb9ad0vm
VUb1tRJVTrSlEpQyYda6n7qPSamEypW3LDNVqOuT/40vmi3oqv+/USF5j9RPLlMq5TK5XP635P3l
Hj5vhegQDUYnM+N/vh5O5D7qt3a5kbe7g7mYUwOhVGf/67F1Nu62Co8mbdAp3VZfBDYne7I3U6GR
72SEp+Isl7nu8mlGeveiM1hc7MXuq7uAeM/gOzjP1tHZxg+982C7391ut+j8dPj4ZsGgCG4PZkI7
Uvtw0rZiFoOf6dGM96ZLONQbDOpotPrTjJ3q2aiKVxw/+G3a9j3X81+2aKb8l7GNdptGFTy6Y/56
NcOsCc3BGfabLV1vs1kgv2qazcmkZCbZxt2ZPZzJZNJsLtu+Dvd2RFUw07IZT088c3fd4yzd3Dln
DPqzczBKCk8myxyyVR+RMTN2mHW+vnx/7Ef9bNl8dg70G5z91ZKlbIJIw6JrRACdCzwxaMtmcKsF
tNWxZUg2UgImKvkXUsFfpYXiO12E9lBKFzLl3zkw8/Qr/znc9tEgxyeW4k+/mBuPPTfiYpGNnTtE
5QYhTKsgtjx9LEKHduDos0qh9btc//Fcf/o1/WoP+2+zWq3oS0AsU1sd6cIcmlVoVL9EjsCsmiMu
MmADqwWjqzPa2pT/bxeU+QtH4rcL+o0jkXkVbrfwwNQFCbL1rfMxvTWz46cLR9jU+msnCP9tDGP6
9F+Xy/8M4m8JidLndV9vUqdosOMW3r+fdqKi6dksY0QuI9B0T3awMZ0Zq8a0mMEH0xyxEvZ2XX2a
1aZztkEtCLY2CFb9DXNoubVXp1lfa+C90BkMOp1OynTeLnHZjbVT0oTR7ORwrKWFZIuPDmtILDWr
eQ004KxNrzfoLfD84zur2ZX1mMJv0z/b0A0ZjtUzvlko83vzotG29jFbJ7PQvb9o6YMLHTjpJtfU
SvPUYhB2BGQMWLG5ZrzqeemME0mm76yzODUgirQOjSP+68Ui02s/tDrXndAJghTBDXk0skQha2FZ
D4e+REBoWjMT5geHQmfcVHc21dt2QrtZm1QOrXS+BZLaZswQ0TfO6Ow0JxXT6WR0h4nZzc/Pz9p0
FikG6MPIbasneHnkhlr7TpTXZTX3Hakigwa1pkYrnjDJDBtfTN4pulRm6nGkNaEuL761ZIp02JeE
iI03zgONmDFqdO2d9c9EbWein7fzIGgq8+bxznq9gUjbT1fkbVANM+v5ntedOz1vPP36Ohvf73o6
RRIznG137E39aXtalA3Div3w6b3O5G0ns1mLS+j+dLtjfz9KtcbQkGK7INP3tgUz2ZlmNbTSn7Od
+kAn+fNzMrn4LowmoWn3RyMEzgoPhe6DlGE2lkwUHKveT6++0FzhTZoiuoUyxD2die/5XOlPr9eL
51597xCFVJqLDDckoyF1BvEI/QBAPcw3Q8Vs1KTmfKhSc5dzuzyYWevGKL648byANVHqLqUL8am+
cNRKHF9vXIR2cbODi71ZTbYtu8WFsYHFgPQ2vdILrQdoy7CBZc7Wss0sttV78ef6lmmT4Qe0m9iD
dFY/XpfQf4NxL8cQjYCaT/woEt0XGVrS1fz0uJrxzRn7twOJ0UP3tPw6da9If+KNX7phDaFB22ou
g69cwyf4RehjWMbQzTYZQziBWz63q2VztDM3t/Gx7Zc7N2mTXRzhUt3cm3tnHt/cSXMUrIKhS62v
OY/K4KZ0oq+Yl9Pink5aum9B0Gyg1voFwLPFJoWaO0fz8o7WKZjmqt9ol01/66YcALNantAo37y2
zvbsYSCWwdFiYEPT70P78BpSgM82j/ZsK+vaG/pf2jirhr3mDbEQUdG6g6GI2DixFRfWSsm0IKwF
S4zPqtbnMKsam88yYHsdNXlStvuNXVJlZMqp8Fg7pfrcBsvRf/7H//q///X9+t/rn1M3MY7/cYwY
xc3xfvs//1n4S4r0Nzv9W4o0V9qXjqktdjr0AcQRaiczxvQadGazzmYIacVP2XGXpTH2PG58jwnu
eWO2WvdoGmwrmEr2kX7QfxrO+2kaG0er+Z/PMoem5d+6Qv9t2zPiOf4p2VyBs7x+6zybWFomuu7g
stUpMm+xPDgwrKHOBpPTCeIbw5hydju2QsaPVF5nthiw3i92ALxl1rMXr9dy2rnM/kUnA8qWkcX5
6XmeO/7Z2a6PUwFU1I1takuGhBjcfaKZOWPVxq/sYjc+VpbnwXD4GJkfHK4OnXdZclg9V/aPDafD
aMqfmd1M9cYY1uqdwaxzMaR9592MSTYLmYgfbFRPlumC1dJ16oHvMxo10TOLlUSyq+foVV/gZm1c
T/aBHY0uSabDddz4sF8PlzPEjB1kSgfxSzYArRihA5fPAnYHvDXFaLAn4dwwFZejUWRHE1xN7B6T
9MxmxoWydbiA+RXLGsQCH6zspT+eTrvYCC6Py5CnNLk6k5sb9jemuzde72ZSnP/rA16SN994W96d
Z73BIuveTJHTNds+G1ItY+pYklMrqf8PeQ6GWmPPlnEAew/ZGqyXcnsfzNSWK/ywveaHCz6T/znR
k7k7VYQQhHtuYDIOFoxchU+eMNyTScBlNZvaNCPLt7dtNvGA5+7eMlf5xhxqAjWDDz9ZyeyxpFRc
3UKnJ9eXyd6L71/IjlutlMw6DyC+uzBxwup8efjhj1i+gV6DAV7knPIoBCPdtXM01oGQuoGKPKDB
XzzTFpt4TOSHk3K2EZYKNJTyjpLJFp0tZ12j9wT24mKuw6u9chpQCM92BdwbvBeHlM2nzbmVpoM2
XcTL5jw822zahGsb7C3+Hv+V6jgS718PFHmdbeBsgCHdYO1sQLvVmgNzZPgav8fZRaor9xe421nS
HEPzIOWsNk6wcXY4jjWOG4yYFrE7gMliBnfITeHMaC7UOwvZtKi2XDtYriXDHLmt6qseLudBi/jb
cMUbV/6WHNq3fVSbzUCmdmvAU8xwKLu3ClbcBvrgMoIVs26mzIBhZ2QHHeambtcoyLp1DTGrO1kQ
B+1zy1GgK10RHrQmnbzVDb9zC1svZ9YMaiuM0xeFtlh12XZeGARc35IDRnZ5ZZPAEP9aX0zdT+xF
aze9m+8H27/2eWZZnSnwgzH844NHBYcjMHUiw2k/cQEUYMsVKLEIspZSCiIidDwIHXTVD+7xYUT+
g033aUkrNZ4ED5lOgT3qxXNvuyKI4Wby0Pc33szXsL/ql4Pmyzm0Wyz+Anv6zoz6taNll2BAIryv
gGltAvYN4QS0a0IBzswqfCIzW/EK+yOfZj8TOSppwP403xWrMbpYAcYyyxNvS2a/Kkd4FCxXQZPF
v2tP0pZbXe0sOrhPrQn6OA4WYbCQzdP4MDw3bmprRiTWwdVLuXMikR8Px2sgM6crV3elN3o+6fjw
3Hvn5Wy7L0djwrP2w6qtIJmiV0+4EmbdxkkxRBrGe71idr3Otqqo9kbsmrcp8+EIJZ1o2Y70H4kd
k7X6y2B8rFV6uWbkcW2yvPUUR4VoYgrArw8zRoWA7BrO3TffvYspBwcy9vGUdChRWbe+yXc9GuRV
keLAXCUtL7B0BFW6vJ8fb1w07Hnf8ozc3gFbuONxwEbwiR7GypbrKbpha2xlbzH4ijIquiUajqKn
C5093dlkkze+p9vtc8DumNmFveci5JAf+PQTp7on5acvXgVLbAovqOv7LgE0+K752KNBf4kXdWaf
ask8aaDLx7DcPs7aO32XEUp88FdYiHzHpSl3qGn2iQFYjwNYf3kezPKfARJ/muOsNZly7vdCO+jF
tLj9kwniS5yfP/W7DMKNpd+LyGqNe/o1NosLbF6GVi28gxXORJWrzWlk3YW8yhk2gCnycFiRLyfL
jUoDTeAuNjPm8PbMT8X2xm77C3fXn3pjwIPvg8wKPnC9S+4WTzFvcNu9OlsY59VhTTKG1fnZUME6
8HrfwhUU/o+9H6VPaSXOtc43ZHkLB6379tOZm6efsReShoQVpJD4f8pCKxpGG23h6Qned6a6CNEM
gHL5ZG7PawW28ZAAafs09XhDWWg9H+taG8kaindQ0/UYHL+OoI03Hsdd9/zx3YyJSb6UnOQDh+vJ
+Se3QtaLXbQ+hmjZSv2QlbNHSJ7ZOovpQKpUgp4ZwTWVLQHAp/b0zmyjBwjmdsBAD7hBcOkYAgaB
/+IVxsyiqx3Oz423kBNk0mXiZXLjFq85Mc2wITbw3pKV7LfbQB7yfjb4b9zU9han+YBvmibNmTYW
c6zASEaobLITlcZtqUbzxoWCIZWXKNS8GmItX99WZOFjLQ3VNQu5VV95LubcjB71XStl00+7aUGM
3rQ+qLdw84qWTVU76oZppHmCg07Gz5kNPPwCpujD1aTX9TFFE89lzNPjcfw+eVFMTqZZYrIz2KVP
9QMdhrXlLp5uoTZ/mp39OTeZ6fMOCVhnfHe9X1absWJW4rQlm0iHSfn0bsGnFvY/JVLLnwZNbCLe
o/mdZ3xmzGVtdidWGOfDFsAkhBw9vQXnzpVQp3aAgECtjMOsyzvYBmFccYDjsKZ/8Kzkw8mUHbDC
k8lsgcBRGS0shp+rq3eZ1UJzBvL32F2Syyrx2uba3TTxGza9PY3RNrWXk97YV71EmfEtYN2xNXa5
gbIhRccbf78Y0haIAHs0nkyNLzANlhxnjwPfwU5fbIfJ82liS4/mcjFd4ltGlTVF02nbiaZFZ09/
YZpbGNdt+z2fY/d942FsVMtbgoharr7rxdoVxwFD7Y9vfbZ7gqNjcCZ9VCT4aoZuEIzA5djeG1vT
buB743nJ4SKgObB74UUgb6O4od3Ogjxov3ebS1ApDCFgqx85ajCSdqAIQ8XN+pvu2p7bl27Ke7S3
djWdPh330calb/ABjSFhFxnHCD5CcG3dPXbl1ZAgtcGMTzn9/lfOtt8ECCe3GdmTW6u1WfesgLwZ
d7v+pR+62hQPZhkQyPVXtj8EmcRD9X1zCM2m88zYaBxQ3BFw2P0QOkB8HcxZpl7BXFxBOUTY8fY1
GREv6gkQJVmK2YTl9nSmm+4Lfu/ZFBqsrK+GlEWuRlFlW5yFOf9w/gWWyRZ9Wbwt4j/8fMas8dW9
OJiUXd2GzagbdeTznS0S1x7JJE771hhdlOVhYPEEIhMcDWcPTsFmdwbUueDV2XyEu8sWjRfFMUcE
KR/ozA83BkxJe/vT6ct94m+kq2XwWqgXztq2swf7hr+8ntxbxf9H2Hk1OaotUfq/zDsRePOKkUNe
KklVL0RZJIwkECDg18+3q2/M9FF3dEXd2326HLDZJnPlWivDYmP4GuezOLXFzqdP6p0I9mUvXje+
IPSLA0gMgkitSbctMEjh8pPMRTOp4/o5YtdVPP41n3vEewypb3sflj8iPtntmEexT3UMuFIk00Qu
K4ocPFMKhAI0yWkffphz4teOp559H3I3NhL2ZnCKrRZuOTYXLyI8+k6vv38Pc+rkb67Dr5WPInMO
gcoheIBK6YuzDhBA3C+BDx/66rjsaw9ppC9erIiDfgVbeHIBlCco8LXnW1hdBrdQudOjjrLWpxDv
dGT7zLtPkt3gGJw98dFxWRFap4goZVcfyW7z5DwTGe5uTJfwQwSh1FYJrVO/pBieBU8l08JOPUbl
4+vssRa8J7CI2Cvd+VT3CRCCUTkTP0caS5GSKn45AYfhg9Y3lPsFB72nog6lwm+DNmigoLRwhFAQ
bHXs4d7Vw6vgu3N3d0b1G74bXCkArMSAs0h5JQItFlElMS353+Hj40ukEKwvAaoxFcanpQhLITUv
bf5WPHg4HBcpNBuZM+SJ+GC6/z5OUl/mCc5e7J9pyof6Kez2YmDATBgU2S2556en1yfNe508z6nx
oztlUX5ePBrNaztcAvwLUYru4mfCm4z9r5UIexkl1srVnYPyT5/dbkydIJl3S5GRLulFvIMNEjH2
HGSryWTyKo469rDWC2Dcfx9+p8HmFcRp2o2LRbzQY562cLdiCrUuNQJmGdmvAMllVwwUsb0Fa8QV
80WEy5yti7dDMvw4HGZv60PihaRTq8Mh8Zv9OCfe3LGjgcyYwQ4s3Z9V4+0i8T8lDmXc7oYEjPyG
8YlrvgBmvlXu+jvK4gC/fvsscRmOpJotSYDR8eBLYMK8hdUH4Tc3+r+QcsUXLZ+8lToFwLTmLvj9
XB1eWu5xCU4dijmHAxOOjRX0izOB8SDv4ftJ5SipeiSKPOrHR8YSTucgBlvKRb44ro6UisSR0Lsv
O7E2R8wHDq4BMREcsDd+N9k79SQo7e/sO7vQZhgcNshwR02kGPkrw/UPhCpQmSgCiVFFHCSKFtwX
DAZqT5RtwnA22w4WC8KYAaeeCAxFQUt8COxOiIIgdZKrs6cxAmzkEYgS8MrsCxNuxpet4nviQsdb
l4UrerO43jNQASyfGzNqEhLbkx0yk8Um/QEHjAsLUjW2Crxbyl5s1WKXnr3wjR8bdguB4XGo7IzP
C2uMNVgNMecmbURyTWx0BPgUk/e2EWQDQFD+vHriCGGdfHHaAFLw8fS9Srm/eMC4gMBGAajdwPEl
Mht6MC8EaQE6GeQ0IMTRRzh6FeWrOeHinENpH1w9aXlc3Tlnka4BOxKzcH6LCO/NIY8EYuc0vxHI
HNhAnjYqNwhkfvEnE1bwVyj2tR1rYPN9P6sfxB6m8aDOtWj1odq2baq2plqqKj8UV7qmahSpbY35
LYh31oK0MkBPOWC//KoDduZA2LI0tB5qfBq1iPRPyAJ4xcJNIFuma2XQ8jMyE9cBy7yM7NRtF8pC
n8kv/TJ+6zfapnkvM+82EY7MtMgd3Djhcpcp4ZlDkUCC3qrs2khgfcPv4Qg3THaRg9/JrEU95enj
g9/LFcSBpQwWAxCxbzR+bweRd2IPeo3ZZjPYY2wY8cDy7e+ytknXgW7i4w1KND1eg/7p/hAVHBq/
Mtyqw96/sTAaII/4Fc8z1xjoJKoVIWgHnAUexK3JAnETh+HL0Vu8iHQn8ccD4tnBevz5CRtycPNM
6HQX2lpSDDtCfMTaAFpDQvLsUNQ78y/W4gtd7tD2ZYOGpXEPJDBHmURaxCuSmA2ASBLXkb2FyjrB
hmenkl2rwwZFQtgOasZfIbmmf6139QsWVU0HJDF+kB6/6+aCTo/BzvoeWKgPhNlw2/GDRphSHpPm
mIT8TzCM8bgvAEr4Fp7ot4dSNjSX8YxEiYIM8bbtYxv+oUIlTdzrm7G+7k9P9hUCYhN5MR0nSRSp
EJCBQ5xMRf2FrLOgA6O6NJf5rN9TpM5jj5gUNPKF05gkGZQk0L+TmtbVn9UllCyIWRJ3ljFUdGNY
tPv409RculnSw4+Bi8cVoTcSRAYvWdjLaygSQ0oW9DMH86eJMSsRAopPFHF0obzeicIMjzN6j3sD
xQO2GJU8sfap7q+cGQEU8iwX3g+gvx5Cf+NYoDuKK4/bdQqix9hCJ2MUDJid9kYI7GAV8KfommXM
tFmFGQlMP3jSPWJ1LKw8Ds6BSZf21ms5rRMXPf2dzaqBAZztcrzNdLcg2eq/Kq5N6iaeR4yxqLF8
Vhzpe6iKLtEaQEY81Rfi45cfbO33Hgojql/KRPw6iGA01BMKNeE9oA7Eo2KwQ6QgPAfaQLTME3EG
yF4UcMI+4XsGX8wRasHwjCkkBFbMv+RpIUgt36LlI7QqYEL+L30vuwxiiAUvsgpayH8YYVBsgkYC
96iEHmQD88F+ncU7FNnu1RerFyo1NfOICEmhHITgjwgiCwAe6fmrUZES5AmhroTNgWm7oNggr0B0
5YxPmHEJBlXmZcPYzwSpcEIrTtaw+ErmTc5uyd5LI+YwImpq+PUiiv3etUXFXoQcItqCiUbsovq8
cWTBkMnYYx2Iimoou98Ifsfe8MuGUNqyheDEoK41lseV0stp4Izv6uL//LPwoj0UNL73U0c2bNnG
EUiXH9soFW1R3iopM+dWGTjRy6n6vEAFLksO+ShzFVZVBgCGLUuMiK97ylAVsGOeoqlKV55mejm+
5+W8LW2/yN/t0nadNp6UDjSiZlPktZ/qN1c2YjeTdmZhup11Csq89Wy7/6E2owgSym9V918PomDd
geW7Qtf1h8qMUfbXXolNY14lyJnivZ1JbpWBBE2P0fx69arqScNFAO/of4/gYx+9XxfWNZMuMrJt
ovH7b0lIy4soUxjieXZ9LuVQ6wdneZifdk23Tm+LtpvdpfdT5bgnzXLjWnUra2hqC+selsXLD7fy
QNQRt6LJdKLDvsRwFFt/aDt/13F1y5PemJ8raIH2h2Qe3bTb5soiy17ifiiplmtHF88pd4mJAX35
JRWvWRYN/n0f6k/38UCjOhVqpSQlM+Qq5pC+vtF4WVLcrthEDlr7qzS/3MkZcbG+pjOT+XTrj65z
PG/yG/uvzJJJYEtnimdkjpdA/zomeSAj5i0h73btNLWkn97iX9YBQ+cwgTSN/7AfiCJVlUhd3dwR
W1yCNhqq8ad93lfNZ9J8ZDVgJVF5CkfIAQFO3y71DyP2l6hGkzVTE/OWoEZ/uHohnaTrtalYUsam
S8NWG13VZw2PH3t7Om3//XYeKDG/Jslv13qIoCTjdulyqWGhKDvlOrrf/Vsf1CnArxa7HXRVUsx/
X9H62+OpzMfvPokGnir/XSJV5eTmKUuM+d3a7E63qYSVQe3qHP/xTL+PEmxVjVV21jyjxCX9JZNS
vyDaluCSN/t7N7uZYW34VeRZFVuJPpIkQND2YFpHX25minMK7qAX92QTZ+92t5Csz+iqembyolYz
5TzRmoGkjzoE+rer399hJUqTkkMIJYIK5SEPL3dY2gCfyPPxZu43PaZipxqtU9jhLXnq3SjyjPs2
A8nuORax7i0gn1nPaj/I5UFpTTOP7h4n1esbH1Bbmmbn4Gj6se6dY+/fY/ldYX7Y52DiKTQPxRJG
0W0xkX+rQGuJrBtJHOnz2+WzJh1Ilp1MyqHsm3wj5wcpZ4Ya5Q9vUH3wDfueNBpdLlVDNkxbVR42
ufgc63qZmPo8l9ED2cwZCK4mpA6kCdG7onTesSFFk85uruAnGquec/RKOwvZBrzI/oxVeN7J0b+q
rHlj3ysvTbqrat/OV/8en8eGnH/c6cP49Lqma2XC+DhlUBg2u8xMIYovtmrxoVDvIW/sp6ax15vn
/Pok0XXANvYSWqJmcs+W9XltqeMknej4tQL/3UcNNeF2eKHPcz7L6xel/6yRLJlMlxu6irLNVlps
hIoZmvFLYkMOaRErFtuWfiKw5SOkU5i0qG5ehd1tc7/6deOVOCyeAx2GLL3h4VR346uKXMS/JKif
gqscWvryZq6c41SzhtfzQocYJ7l8f4EhTrqIIV1SwVAHUjM72StNsz277VyzW1vmtL2S+6rhqG1m
/PCl+iEBUx8Ysr+GV7MtbNscx6YF5H+n3826nDo7SY15e5sg53GOgdMNbuhrYq+md506rXIvU120
hLo9OCVe/l5DjYdRpkzsPkgvgys1OWQgt2lvby1UXEkf+2mR/LBM/noE8eT/7z4F4eS3ZXJvb3Wj
92w5R2xZqfRYbmoM8t5L0qmMpwGyvGVfDG38AqGiw/r5OCUBbye/+DGWHVuVHmpHt2k3auMq9+CH
Ocq1/1jCv93bw27fpGXVWGZuzHPrcL8EjTZS8Dpvwx4Vhf6DndXftl5NVxXLtC3NtJyHhXs8x/bF
PjEO/WV2TGrXyQDZsXa+Lpo4DvT0h+VHJ8q/PZxpqqporGdo3033fhv4i1XJxzyy9TmF+BUxeOsP
KLmRpwrYVBmQ6I1r70aqTtZKxijqr4KY8AYOAwLF/yBxhJvNl/8BWvky24lytvhx7NIOCtVSUQAL
sTXA2ZlQ+0rgvRmBDIvfI9CeD9Da4xKPVM8Gq6Wu5a8EkAjoQnJuD0MgK6J4D5wTHEuwclYwBwuE
4zr1ZX77VPYok5PzVkDOSACBcEgshP4OYAVk89eFazK1iIRsA54FENCALgimgeqBBCTDXbh5fX7i
awKNF4gBpR/+GnAZiJyCA2JzCykZwi8j1DYQj/JM3xGi1WQuLEO+7ty5+E6RNIusXofVcAuMRR3k
r6IUXsAe4eIgSSKLqiljjCbA+18JiU/l17uK69HCq+bHzBkQx/8yclHyJhciHet8YyIUZR2pW8Qo
qu6EsRGvpvKdjahs2UjyBJWH8jYpscAyBPgu8W8BXN/5ToG4iM+LiisVwRcMI2Bpo3rxIA4e/XdR
4n0O3vfaUMEEhRaFpKDvy8THqB2HT3AaP533jLY6EbhCS5ldJNjEp4HpW94JZBUlIO0TpKCiwqYM
u3eRZouMX3gvCwGGBP6xpzPgDISAT8IchHUO2DmBGQOMe4ITgIIK7gu/58iXUrBWGEgTid8hrkB7
P+FoAeaI7Ry1dHm5F3nvfRAvhdoNEiwKP5t/I+8r/OFSwHso7cibRcorckC+ASlVyxginwYabxGM
we3ugzvGovrhTNFBVBBxWWQOiY+SAhcFGaovER7asC4+CILcZ8Fumy7BeR04ioKvSGWLEhb4AiVJ
KsqCP9Ch1DAmJgmmIDeKfhw9U7INri6XGmCy7b5ygW88fD6Zk8EL0J7UldT314coK4Cofv17P6PN
898WPeIAWTYxlVaUh8QjMvMmqa+OPjeYIz2ImZi0AlgVDNXWvy5/lWuwRaQ5peK/UYCUA6r2b0JY
+qYyzQSIfIGQRR9oJpPgrQh+MT0z+Ap8CZPRFbMH6IKaNosFsHILJAk7qmKKUQAtwSw6liUlMx+f
9u/Kt85IlQHvDJGrRt7/lPpfIKIerCIwGMDWV4BK6IxUpkqfRS4qAyxqFh80VWb1YQVEcJ2nwDei
ognSFQwO4dP8+XVDuZHb6NzdD0Mp9uOHs8HS6PBn2OgsRG9jvv7b9pnkmXy1Jc2Yxzg8Azo5YwOt
H5QK2iOkgwRFszPKr6NzMvzhwn/J2SzHEu1QTRHiOQ9pgd1w4t9US5/r8rDvl4RNXbxKIjdVxmq2
1tD+XBZ3pOrYD8njK9X6n3KgvyXS/7mDBw4oMWZ/szv9O3KL8tDCihBHiZuvUpSFYQF3zBo5ZSgV
gxKT/GvIcd3jIpj8cDr/cB+O/PAKpFNhHXWFWDexh13zdKZe0YVWHN7b4V0aoihvHJ8Dm9DO+eqw
kbMmtjZK2p9eyF/W1G/D4ciPqpvs3Ny0m6bPGYvU9mTTvdwDM1p37eBWe9LsdPPPrWctrfPP7+I7
I3ucho4tWzptJjXNsB8WdOUkhtP3qj6vrFGN6Q+GhLmYGc5xbXeuep3L7Dy34fG2LepRp3vXah3d
96Y0ztmPyklzfy/7VeGM9fPIvo1T3E191XqLUepXQ936ITv5+xujKaaq6Kpq6N/b02+LprxnSibz
xXlTTVg05X0YXze9PsYUQYwW/b+rSXnGyWFyzQKTRk66f8dVTv/plZkiqvxj2H67kYfo2LjKXRvH
3EhZ+PmdSCSd5vFBjTl0jhS2Lp9qRo3wGjKqEazTaEvuER+3GDOcj9hMNG/kKYYCQHmBHmbsTyq2
+UswkuL6muqh1G1yaR6n0EOKnVGMyQtSHGrQDDsjnry8bJkqmra3qlkkr7Tote82ZTHswKK0V7YR
9fZeo0q7HiRlyku90KIAve8pONO5iWSJjVcOq8RTE5zRhw7+Y6CgausqxqCuho3X4p8CnzQf8z1R
Pe472uEalA4SGELTvJg1l+X9Njad4em60nGSOs7YKVR53kn+Gb7OfRbdd2bzaeoLh2P+Elg4IFbi
dcjGqKGagkvAKQ4zHFfUsMMkMB+kaLhpAYqTsniji1ae1Ypr21tQNLOWh1frOVb3RLPML273clxy
q6nyGTUj6hhVqEixb15m5umJ36UWQaSPWdKXzFeLIXNZUWdcrEyWkrIHL67HUndw7iuyKjNbxJeV
hU2pPk7TVQ+X7eJ1+apQ1vl1EtnPfFK3Zna2umsj3dwenfUPu/FfJhJgCf3dbZnV53ybFf82o9Uu
7tIoS8jy6VhbvVmFX+JGcZMwRgAsg2VeuI3pn1C8O5hgk1cjqrFdPfopjfpbvmdb8N0txzAVh9Ph
v+fRWZMlzb5f1LkU3ifHixvvUqybvu5f2sGeKFtYxqG2Nz3jkHB+F141vaxPOcFUPUyWRyhD5oQz
pBxb79ogH4EFe8dt0rhkZMdtvKb3oOPev2h5d9Dee2HotUye+9yTtUkxz4k9w2ZZ3GgrGa1wsulc
6+CQUk/kFI5Zy1kExBC5NAwc32cixMuxmukFvRmG39IZ3KBs4xc2628IdrrFd+MA6iI0LPWdSbm7
bA0oB8QZtVe+WihC4Mi0Ht4tCjzDAVUY+tokkA2FgyYWh35FjEFZ8ev42gQ31bdWkqhZEBmMrVTE
GfA6G2y7jzv5cFIxySEyu6ju9fUsBbgDw1+6fFxv7qQYpB/OKjcIGdVDhsq7G9yPfj3Wp9GbBtEG
X27Il3coFbT3Q3lBr7PXekoyilcCeUIy17741OS2KKkVXcb7aIGm3L+uUHf4IFvCXr+hbeF5C9oc
Bfq8fUZXtr/H7vkdgkkctO/2qjn0Cwez53p8RSiRb6K1TDxJV1wosN7P7s/KH0moYRiWqsm2wUki
DrX/TqKuOptydSt7ER4G7VgLr5s4oNEaIXSBSwPZ1VrEUnbQb35YR39UBR6u/HCOmWpSqUlZ9FD0
svEbjnVeRu4DtSH94QxS/8h7H670sPXLpSXZtsOVDPcNG01yDBtfBhUXTOmpCuaim0s5MJbxICMR
rT3QntEPz/pH6PhwB2JP+W3PuN5TtetjRpmGYsF5icuu8ByBeSoKXecfdgbrDxjZMAgUVYeqB4E/
geF/r2Znl/zSt1E3v/pYV2Gv2kAPtAaHuyeE7HnIkUSLgW6HU/8qGvZU6MUjmzNpIy2KndwJWUI1
ldG9xJQZW8rUDjSU4/I0Ym/w9zDWgmyPJC24vRRC9DGBgIgkkYRQMMVO7nV+WhYUPo+709GvzsLE
8sv8rhYWC5iCuXdbZgH2CD+c8ZbFc/3niOe5FfwkZVXXDfoPP4yy0ZWq1tVqx3u2h+DQXQBKMBYk
sTst/2AjMNEoxnttmCxwtZ6moeJLaDXrnaD4KpSH8X5C4qZ7ydKgBC8KxjoOtXTdpbDOD2IsFZTU
UCOKv9VLR5nyPo000pDrGmuW/JlCnDwV6/YDaQcwxceXOTJeO5oyoUFk8K/+v+eV+pc1ZIrAyqJf
A9yLxxJhe9bu8jVvujnugVSkD+k62dY7GrItb8hj4G268fK0tMm7DSxRVCCJn3T5f6J5YtDhfDiy
SmVLNh5C8shI71p7vXVzdXYp3fyLeFi9wrgQZLnBNx8vBiKISLKTSZF5CgL6PjhPjrhaKD8Aat8Z
2H8ngImTPciWolgO9/KwmTVRokYnw2jmnacM4HwhHBIKaY1clnyB+Zwckg/pDboRrdFsCuTdB2wE
cthkjRMIINEZVp4w3r6N4p3mSh/Zk7OUtj8hoN+Q/G/3SfDAOMkE8JQK6GnwXfn9bTuwT7FhJ7Gm
zuqg9VPo3AU0hdO0WJrQc/KfcOGHLf6Pqz1sB9fz5aYaJ0Ol1VEJpI5f0yI/gkVB70inYnwad3l8
NTfXkHaOk5vq2vAft6IfKQ5UBLyBDFDx74n7mBb8cU8PW7IeN2lSnLmnIqg5LYH44HzBY1vi5TzI
OveVk+CHS4rH/NegP+wO6v3UnJOCS5o5oz4YQI4TIgj1UH1doBH8tDZ1W8z83y4owjLN5hU7DmUZ
0/z2bvjtLd90pbKdvmjmmHheafbcefbTbYIRfHhf4aaBwER4BmJrk2CMSZepA/b+MBkpyw5KQD08
Pctt9CWcG026L+bBaWWMWkT6fraQ5ggMfCejVfNl3vvEE68lLZ5zuEbXxYXOKNnRze9Bobv55D5s
trd5vy1Wt898ogc4FGIGqIXxUzqD8r2lSXWAXzWYG8IdLPfuy3xK2yPYfpanLrJQXkDvz3bnV12c
WTBMCEYINp871vH7VqE9TQWy05XQQo6h8akRw5E6CNfvTQGFfeR42jrHAP0aZqFSetlbP6wC5+U0
M5f2ByeH19PM7YxtOLSf2tXmIIFhcjj71v60asL8U38+3rzuuQ2L2WVF85Ys9Y6b9LPaVxQHvRxm
KoTY6VYAlth/SqCip5my/jxNmiNq9mJ23DgBRJmNFNCRmGDqGTpR+2atnXn7Vt48Z93sMVbH6Inh
wGmM7s10Hhve5t2LiSvGE5z+mSbcz2C/IBGGjI3nurwg5Me1nYxsKRhgyhwDd/wuFtSmcDdbSKsT
YWnkQrSZpURxthqYYede9gq8WGAsBXxXFlzNUTPj/c/yfTF4rb4IVAsCWzT/2BW1w2yNuXsNsdaa
GLticH05vjh+EUpTmfDBV0df0bqcST59WGI3HexqkNphCxHJ8UrNlUtYTfPSWxF5rs/vhqtsUuwE
4PzqC+HjLdy88VAcnyHv3NFsC/ctHbrNyS/hCGMEOHRIbLzjMH1rqFveweaw6JkJY3+sc+hvEJ6w
kokJb+/YIgkJ8nEYQcF0/OipBt18vmJcpgyz1xbhKy2ZfUHBuQS1Psgg3O/oHzdyphv1XVpd5xrC
7+1V+Hblfnp0+yfHX/ZeNdcxsYKOTp3H5MS1R1/O1PbKtR7K9H3NMHgSA2KMv/DKntd8F+ZgwtL/
eJtIlSeNbPw9pSk2fUO6SfjqQuU4mrZBCf8YBH8StYG6uu1wv8ElVKIbngGLEr2oiEfb6SkUmk77
KYHH5MdrAyIf/tCD0/Nt6ew4K27oCIb61BwdgfuP0x5xzUuWMUo0BvKt6b83L1UWG+K/NpOH3Ss3
5SzK5Fszrw7n6f2rP6RziVxOwjuTGs0gZhcwEJQaS2lsv9HaMFQ2d69f4G0fXr7i3O81lH7iMe6z
dBU927651eaR/3bdnkbHJS6w42ojveHR7fUMKZZnktctdRejFjweOcyxWUUs14+sGNfLKne12W3g
ePzLHEdT/TnaFmQMOSYaxg3/zDIk/xq+Y10/Cqh6v+tjvow/xmUorcno8Vkzx314m5Wb44DeTrF7
eUrhwqkbWgOzwHRffjZurrpMUasZs+OesgG2iLfnZtIdpJVFilh+Xb8s7OjqrR6a0L1SNKzOVFtq
HymIwX1FPmxhZXjApOktgkkwO+0VvFaVBa1J8I/PRvZbujCenW2TIJawn2oAau9JZ4HQ9MPXlurM
EC2j0beU82KRb+jW4ZDfs18kvvV8G1UowSj8zp3l1aefzJjFd5w+PUcb6pjQd2vsuv49BTTz4QD7
dZ5YmgrupwIDayL8/e08SS3nUtZa0sz1F3PVD2qvG0o4S1F4+8g3mYehso+bdozMbcWZGj2ZT6k+
UGfSqHnWqYNVz6f9LfKQUNKI9Dy8vWnj6LMbtorfLyLLw7Xay/CfYHN8dwBnXuRVuqsDG2/YMwy+
oXFopvlIC4uXYlWv6ieZVpFvzjodUggYtVgYR5/aJt3F63ye3lybugBRdQO7r4BOjTAzRJ45qN6t
zZf+hlXBtBsK0mXkOez5ROkaPgZnenLMcNnEVrgfmCuoqQRiMr5bZgp/PJqfzvgEWmPng5K7vL/t
6Qy8aqguHgkgNJrjaFhexW8UKObHrT1J1ycaPzrg8xz3F5DRl3ZJJ81hxlHRwFHvaNUI3uTJSFZO
o3ykU8vxT/QVy/wm9U4v6acB2xsVm7nNaFyRzyza0wPsjM8QQMUhDEEXmEFbaWuH6sgJKn88i4dq
AlSGj+Nl2k7MqbFCcbFBM0oneRqZzlqs5rJXsAtOUBXOJwogT/6IP8tRQ187jBlzmg0AyG7zKU1F
blNb8TkU5MP19ebbU2dujpU1zNJBPovwRslC2kTO4ykG+hvppZjeD5BQp6KVWO4XiwizIxMn2J5a
5xyRpysEETN7eYPENcgpgMkHzAXhnmvuU1UPOBtZzuXoviz3BjdtzEz3SGhse8tUdWlCf37lcKJQ
904nS994kZ4wwQJJgb37qS8YGE/4D0ov8kE99IWn8jMhynLv6bZtd/agXkZUlk5uOb8815t0cceF
5OhqO0wDQ+cZFN9PmMJMY941tiwy3HG0vn4tsC2OIn1/nIht+9+L6js7edhWdRInIjSSF0ezHrbV
RLvrVyep6jln2pWXoHsNvPpaGP3m/bj4Kl6d97bx4mRigASpq7qAS3p1KxxGUS/J8xu7UD44Ku6V
5GKv5gsq99fS1dv5vR04551ujrDlrfEx6cNWGd+aQ+L4mjM9s92xAvJZp+O0OlAV14B/rBLLDDSw
tvtPkMCfp4eu0eKLDFFW+eth6zjJWXM2q2s9p39jP5Uw+aG9DRop5YdcQwzX43D+fh2Rivy2RRXd
qT3fa67T126F6igdnCL3+mP95U84xdQ1yjxkngZlzcea5imOz01tnOv5FVEWNtQ0PIg9nTaE2PZF
gUbbNgjIRNHGD8P4J5PVMHUTrEwh3QZ5dR5Sqfup1IzCOtXz2PZS24/jwTHzCo5gfMOkoCeUoF2b
PPj3JP0Gcv87qpR7FGoXtAS2DLLG/45qnSR9axj3el57OMUfXRMSa+b2il878xqnRf7bb5HMt/As
vsxhTgVopHp5gD/vvsVzlPJBhOOysF3OcKyj4TRB6nmu0iFdlPNpYe0eyfEGJrKmYQz7AaH9DB5g
QKU7VLx4CxTb1Z6xsl7Ou/sUlZnpCQUMvUwQSwSnH573L/iVKG9p4JEy79lSH4DtTivapjxeakwy
+oFuk+Tkc2mhggNvOzIKyTNGVxRnRGfP57dsoD8Zb0esaGSimrp225XptxNnpayiEU10Cl+byYva
v09NaOv9E0CU0KKFyZP0oa+vfoWRoI61hf52J/V8TSaM1JSohwA9jIIPBdFJQqwuDTVsNlJkfoIm
cPLrvcT29MMZ/4uR/PCqif3IG4HuKDF8uyD+toDOl1gxz2ZZ0ZYLDQbiDUwcMGUmuiFhxzoTJobo
w4YkimYLPY1GFgf0JNvtAIWvUC2+bPnczHBnvY+uV8iZF/g0D3EjAw8RzgcOh1g6FPoVAe1NSrBu
nKtxsaFO/z5VVj08f6GPFm14FLgMHWKAbIJTLFoEYUOBMj5kl1sIlOQe6nPhJvnv6a4of8a69n8G
4WEXSeubVfTprZo3A2rNKGowuh5V0zcqSMGCP5slLVVW3UwZWXjT977kxvcgfjGf86eUpLZfEz/S
3VUeO0G1T2fW+hyeaf0rPgdLRffN6YlnlFY4/RKn9jtjeA7JEafNq5HxotWDhIFtD8XhqZ0lGHd2
23hzD5VnAiZEQnSiIOIjcBGKX8lnoxto3xojYdqGTo0IKxnSigCX09pTaD1ADL43GagYQQJ8QAKy
fim6O5Q/rZs/8U/GzdRUmO74QcrmQ1m6bhUlqruiAv+EYYQOSrBL0Mt4CfY2qK9o0gC7avj9L2zt
uXFaEYLZ7ZxFsk3nEH+WYGCBsAlASzM5Is3TAUTxqH/v58IqosSTuJ3QJgoZ/N2H8EHRlooI3I9A
tG8XlCljIv5+Ev0qM3aHO5yWlU16+PHvSfIN5T0uFMtS2BfBHmm1+DBHLk4vn09mXc91QLSc2wFW
t0VjEyjrSuzbL9o7LT+L1+jrht9ShQVBNdE3p9mF6LxzexzTvSqMV4KJRBPiu3d8IwvRP86h8qIM
023laUiDFx1O6ENMEHCgzQ716ALUsjTnP/Uh4uX8cW7aaOc4TxSavqP1eABR5TRKK9oTlXNi2epd
eafhyLYjbBWkNBnZJxI2HFWlUcf6x0lOcLxQ6+YiWN9cCMYTECEsnkZQq5CRvlkoPwOarqVPRMN0
vRthQhNYYUxoq8D7iUdHTwtl3JAId4dIQPLh1h4WKDxF37EUB0ByggGsOTBkLQcUoh8gHhQcJSPo
XfQkmkpBO6qBRiQCxn08M/10evLkZ/pmg59sWkBMbBbawJghYoKOZUAQS6c0aEa+j0nA2x3NJIXC
USW0yRcXzc+u3qq+RouBNxsjZmgkq3xxnsCfw+M53QihTru4ERaKacvamdnEioxVQ8udGkElOddp
AN9ibEOqK31n1D/b67ur7vErmhJe4Xcu+Uf8xxHOPhUXX/+pxsR7+ssrNCikqRokB4xqRWj0286d
XggaModXGLVul/nG4gaQx3TE2mMMu/qS0rNEnhjvMHBVdLwpeAjoEc13GyO4vcYjA38q5FBLe1dM
7k8UIgbCMS8laRYW+ya+e9dFsolI6kcAW0qYir7Hm3h1rVyhqBtxwote8fRiR9i3kDDDgm3B6UdC
gSTtUM1bapXXnUU17/28y/BqT9am5hVTTn1zU1Dq9OliAM3fTbewbjHWH0AcoagAcW8dvUfuxkH1
RJ8rHOfv2INAVP3QQ0Gsy8Pk0/BN2Yte7RcY+28JWye1lDcqm9qHtv33yrf+hFVttBj/f6AfYtmL
09LEtmGg7Zn81XkfQpINgupFM5ApSs6n0XlJokr94fX4QYnayQbXyD1vy+VlgnwRZqG+uEwbEHdR
44rdaJoOtRHCNu/8dZlWEmIB3/n2NDEy31mdd0j6aLq2pELweX5RTh7ccx9Z2hKS+Lh8p2NLCMCr
YQGY+6t/P6uuiIrFf7Y50YabbtzEQ7YDmvyAk6utIR1VRznOy4FueRG7GhhnV9Krh2dbH5ypNc6w
LmWnp18WnZEEZVOGNCkKWWAVUOXawckYMBcpPmvvx8gtdqIvkDGW1+pM29Aq1UO75nKKEVTkc632
dGNAW10Gath6GCyKAiDqicFtrfgd5gHjcgEFI2YDUT/roUbjMYmwlKICPec/0JUuis51Fqe1dEiu
7qX0+nGku/ITfR6H+SsyWXG0mHQnqsFyXb4UTVo6KgG6VRpldVokIH+doMj8v4SdWZOi2ra2f5ER
0sMtvdj3mjeGZqYoCIooiL/+e2buE/FVWSvSsy/Ojr1qFQKTOcd4x9ugTT0ReJxHop1toc3U3Dae
zs1+E+gLdX5aA3gBS+FFWcxhFzDe01YiOfbRe5xRBCd4RGvDdKuPLx2iL6YnEG7Rnl+7ZwfUCbap
apPKAD/gDgNRiEMfu41buOa0/al+6qvjlxUpVDxINzHBo7wcHxI/wz9/XGHjtE5VBp6ZR74b2W6u
4Vnz5NmBoACu6vMZ7towabFqI7QGlHVQ1rYNRNzHTHVWr9qU6SyplQxO/pgki3wBfwEJpldCbDU/
kyfBElpQuG1ETSKTTXGOM6irveukJDWuIXVUZVAJA8aFK593r56Gn4aC5cER5SSfrx+7czj+nzWO
40QChZT2nQS7I9gLVLEeqnWondwcuDJ1DvSbJYmIbDLh2T0PL/N2N2MnMKLLJB+ks7Syzc+UieiE
HdofZU4+TaPjgfgPHGKR+8Z9s2f0rT5/7uq15jVmS2gJaNuZ4TwB9xUS2bfXLQ+T/1AmzFpP57gG
gPpIU0dBPhbdQGfxeYbwEUJyxojoCTguh8dhQiQheADe/djUfSuj5/oxUqY6NieC7fKAM5F30olg
XGuSfV5YuAZWYBl4cIAMg9Be5lbN4jYHQta9fo5rilgMVoJ0KFPch7Fknz70XbO0Ogp6cB7NSE4c
fZDiSARMjuXKm+bY+qeuffmYX46Iq1moh0v1JDw7eH62iSbbaDZf5KVXePE+Xhy30spCpG+yMQkt
m5NG/6Plf1jI6K89SjUx0If9Hc0OPrKYiTw1PswhQx7I2D9GT/0fS296e1i5T8bx+JT1KQMQ/d5X
d0gqHJQEeRhREgpU3oC1Ky0OaKCxJrdhKF+A6Acn9KZ2yoPa5pPcuwZbbNEGm64ayjvdbzNC/n2P
+/fgRNlHW2vycBBNUfz8fXDKaquVt9oV23f/RrhNChWp6OfD23SjO+ePR8jN9Y+dZBCPmoNXHUNr
RP3di5fPNyXlv3wqS1ZR2vJzEM8wU39pO/kZt+T2OG36Z+rnzh2bKlR3+U67OuqICJ8jGiP3yU4x
qutA2h9HWuxYdRRzbk9jF/xI+SoQNST2uxNP+hf8//uX/Uwa/6gtsiK5mFJ13vRb3byDoIfzvgOJ
Gwe38dNttlnY1twrYNqy5AgnFK/winm13LRsi0Mcfn/i6ombfvP74w9yqjRMbCYqrYpiUw4frt0b
0QSoa2iosew8fxvgrPiTgPC2oNDPj4eIGjHu543TYpDSS3PnBnH76l36+M72GPhg9TzU2/Z5KPUP
CBV75dcpPEVn/DWUOYWeRRVWC++KOfZELh/XndoVwO+44780sLkZLc1QVR990/ixkJ4boyedy1qj
yxeXSHTCl9S2A21TGt3jdytQ9Ap/H7J/vXjzpW/a1IZ2MtvZpk+WH6yNw+xExBIkunEaPtAuFP1s
jhP1uPk87Y9O4caj06DpEJc10kbm4N243vh3l5BB6RQ+BsNqQ3F+6WyS+pmeNMu0+lfO1bHc8sz9
s3eXIe3VXhmVEVjoAAyRA/sMiW78+GxNSQVEE/dtfm3wU7EmANU0ZdgVdEVmGTjukA0VgKMKrOhE
plHa49g79hjHIr3C1Wa5AXK2xkB1+WDAVn3vNB01jIfMNvraNl1BBHMNt8lDifvFu4et1TmWwe/7
gPi6/ngJghFA6yNb+IZofAGv4qRL0pKaxsoxR4B3yMpeYOEQzzQYdc/v36/0w9D85VKvlBVLujet
Qsmw2iMgkVwYiiKMCpAT6JF0Qo8YxAzAgFouGCXdvhm2Mr68OUeG3Gg7DEf899hVe9ePCntWzWG8
pCTu77/xzdPQXpakdK3PyTO5KP3zIhmJUh8CzXl2wfzR+/1Cr5Dm63PXXsDFQ7u12VQ5V7rv48mT
kNnWwOydZ9dFO3zLBn93Vy/8nDiu21J8O/PgGUcspN0BDSiveiihP3qXL/DSUv9zX6Jf+2PPPBxU
ZHc168k0HY09cf/YHzGDk9+ALu9uSXzNf1xm086VY5xxGchPVzLbLj7JbfmAlqnbGr15VS87wz+3
9FI/WDfDrDJxS6rT7h8/8E20OHBo0KnOYKPOD9/EacIFWf5+3f+8ReYjCvHIahsuy9+3eE+Kq3pP
UqVvUR6f7AaGPnrtbTNL5rANfr/Wf1GjVKhbKFp0VbQ+L7uf0a5PFyk9KHCKvSxE+t6oyK7KzyJz
VPhrw/vy3Qzotcf632OluVJVxgnYbbzcn1nWuZWZidI/4Xzdk/AMJZjviOOkyZh40y2H9ftr6opY
f39sQoD5pik04uB0sINgcf/9VIvK1B6GlJQDitcakKBXFE66VYat7qZfe6S2dhHXOw0UFNXG5Xrz
RTGCw1Dn1tOGyud5f+mhzuzWg010nIAeCL4C7D6cFL3kU5pdMeeGK1RPeIq2OWBurYmhNXZBBycd
74yVqCOuI532qeXpo8O0kpz0OyW1YXgewxWf3jqAailFxrbZl1tJBkm2CHYukb9huT8DjL8vaPzO
g4y40Pyr3FKqq8t295zSjJMc1DkwLxO0cCygZFf2zhEFlc3fZbjt2m0gJj69C9YrT08mMNgQpvIx
TS7RF+jBVsYUJnpOlCqhjCtZ85WVNtTsPU51YybeTvW56Z/iAGO+BB0/kbtCsgkq7T5HGq1xOnnC
gGzjjHZz9Qg84Cvzygk+Fo8vaFO7sk/jdghiaprudbpZEGkKgWSoMuuGOEpoVqv3HCLSsKEGkHCE
HLI1VaN6cR+05zxTy1e6SjeHptI9zrWBNcjm2fzWPQwraEAt57mLdadhYu6Whegc3RL9KXmpV/D4
amlAhZJoNJmufLD16UMsbDvWRNohFcBNxjUGQHJzUok4n28AcvrojH5SGnxL4U/GhdOsVGa0NwhJ
/TR6zupA2VneEbLtcZYvMMqTCPtow075wCgvKCifn8tNQoNw8yYXX+oZ3QJEaVJRxrS8lJFOa6xA
8aNT8Cj9SkHaJ/01OHxabTCmOFLX5jr7VpgEYDyV2mZN7qzdBlmjPIS4gZMT9eStOytgj0v+071M
a0LeL1Mow5MENGnynOgdvaPOihXUKGN82LKBDK+YF9NsAg5fPOD4Kf6wXqtfuMeAWbp3GuJDevz4
QSYP02yuqEC0R5xpRtZEyA0N/JKOjuHJlGr+XWPEhbsUn0j8/Qz5N7msObvS3tQwUuQpzzGSO9S5
NU21EeHt1DAT37iCISesmfXRadeCKwUKxFM9RsnUglxX8bbYXMl0mf4YxwsemPyIqJwJaz33H9i9
IQx+9MzcMSFJ+RlT6+/0oyBqCQSW5h3n3h0PTCdo9hYJmzuqa0gu8yMhlDjm6q6+BrkDP4VUxkb+
KPG/ao+swWbGX4x9bBR7rQH+BnNQh+Dgw3vbHSfwcyZitFXBtCmJIjx6rLFsjKkVJByQrajpA9x4
WCMP2cCyXjOizv8qV+0hIYcCmD/bLVyjSMWdotodGI6V2lem1VPLcpicnXGCgnxDuZMP8OYRTkln
4RvpbHylr40f46USHQb60Lw5OsS0GsOrSsMO+YKPtqcOKzTbeFyNH/vTFroAuhgofaVf145KlMuu
5ZF8ODdppEA3T8O2Se4hN0qoFCgCPMWyXwQarmctjLoPw8/JiTmXtSKdeNyyhaMur+O6vHafg+ru
V7yaFVWrXzny+sGRhwE2MNWooi/5VJC4uBdIFuk6IY4EQz8ZLslpft7JA6YD2TK72VPTppt2Tv3M
z8fFst79FLXpGrmGI/Bi+WjPEWxn1L3EkxfeXFoQ/Okm/ZydpultVtr+FDYdLPaCfdkhUQYGGw+3
X+1z5mgPZmsAN7gYH9GtMDuZqqmvjRmWsC73rQ9lnPbq0SVxDGxU8BEdlP4FCzXWcAvJcuObK6TE
w88sesCeJN13toa58fF05uZERNLdhO8d+Y1nvG83Q8wuS2j1da/oGY1dzC442qFf1oc3xMfWPiYr
RkU/z6rAPBzSEJOZs1/MgE0DCJKdHBoACGrp5Z1y2ziAvCTmjpZl77G4d9jGmDToPqzTvj6o8YOW
u3R9vPkwj9pdCXtTOrgJrCLoiERBAtldXT5XW1kTTIJzLt/8EOdQMHyhrWiiizuFT9w7ebAbPWBH
uMgp7wFPFuYZmJyC3U/vUQ0J68KADbLfCp4sv3NAHlh7SYkD/ydu2zCWuCSz2u9UAtji/kM0KmIm
gIdJ7zDLJiia4PBsRpA9ienkQq3Z4dsQXehmchye+feJjZm2puUVapEQ3m/giXdq5yP7uAdwOb4s
e2H8DH8YUTBcMCco3yDWtfwGkqQ8aWEOeAhgcPPsMn/fDhiEsnbuS2E7ANy6OPQfn18MOzpt+0sQ
WtTgi7tmGMX98IxwvQcythXQZJ18wMTbZ/ZzJX0CBi00Dj3ofZ8mln03X4Zx14n925zJ/CGYY4d7
xiXgMciDKqh5z1DGE2wAeE6MQvT+FxxWCCpgqRirE/zNCoagQo4kHjB4y248+plkziJy79tKZGzd
JmZYrItRPSunVJH9i3j8PPo6ZE6ek3nMm2MKk9iao/sXVK0UnPdAXDAsOtgSLzB6XDy5o2yALcTR
feCAecP4GRc1e7MkaPNBS2VfwZyQm/ZoOVXgANDXM8maKS5xnDiDDMrByTGmLI5TeBmgIVyGqfsY
VIN0DU2KtaENAfr5WHFslVnBDySbLgshHj4Mb09i78VTBsRV8yPveAAorHacDWoCucnrOBLhrfTj
jlCqA06OTmE9u40TL2dQLjEo5eX3QbBLb1x+PQYMNfjSN17hMS0lYEdk1rpft4BEelysxetlRyj3
V8nVAwV5CL4SovzQFqSOQnGjgmNOYnWw9aQsEd/HqYfQvqf18mH5EROfXg3Pg3Ix3kNj5fm2WNfp
FJUphoOpjyOuvc/wS22FSFQDbe2k0yv/TMWStnuIEhwwcHUeKfbmQ+9b4eOTuknyYSRpPrazmBiu
K1YIlkg80HhVd9DUC6MK4jd7cZgiCAJn/5JRKHbgupI2rwcrhW+hxslQOHGYc23GjuddxrlnEuVC
PEiLSSNfbA2k6CeRNSr5GjAoNBjSqd3qm9VlJyNUxlAMWPP3LkRJ1HE9RlnE+n7hyjwQNK4oAxKS
5nI3iU6e2Fdw+Oz9bCPfl3k1llk3Dc7XVy7iYYE9f24TFgDY2okdV4z/hIFqNJ0LJ78v4RMSCtzN
J+Br0zFHWVALgSAo4eIpnAOjbHiA18A5CMABrW2WURb2LRj1jONOHbPPvgOKSGRTlDHZNycGMSfg
4t5hcmBKFgM5JB+KM88D/WcrY088unJXbEpqCJhuZ0M2o29CBO3PY/8TXuhUwdtAwrMQBRDAO9B+
gE04v0CYKYIOMsllLJH08t6mr3APYve8IinM3H0SNOEGoF6Gv9z0MIVAGoCdCNvSkQUkB9Lq2qFO
Z6rYX22c5BuH6QjSd/cCRxMfXsSC1Pltu9m1iOcysU1hrVgjmfeZ4ps107E55yvm828vc3xntTsr
WxtWq7t9HI4ZL0d69HDhE9GEQB/VP1h7vRbRpRTj7Ccf6rhy6SVI8BakE+G8e14m35ZiX/t5cN49
OToo3nyWPCg7PBHuVoYJT0mjOdBNG3YLiBP7CzOdvOLSd2LhoEk/WOGQ4Y724opb8WFuhbDjIkyH
xnNx2wpcCmW4aGw7CfE5ZL6lf4hTAX2lc97dEpsh7sWpBm3OFrYB3MDfoMGKaKZf+zMZUYegeikW
rK+/+7M0ke+JIjXXQR2hyrBWstf0n6EGUfSEXCDzoYu27OvXyae81ntMt7fxFwjN4r4yxsfRea3L
cNrvo1vQBjNHIQGYSjxX6w0xXBVA0G8/8wUoSi4nNbbk53XQRodrBrRNBLcz/HzgYJKG2fYyYxwI
O8yg0RtokxwXMKY/guA5fAqjGSdXIu0Z3jxmTqzKW7+aMzOaPsnajfm4GJtrb2AM2fiv36zJEFUM
Ez89FFt/P9pTntTyyYyvgxTRMV1lt0ED2h6IU/KkMvyAr9pZbMYaB7JYVs/aZm10tQ5HlqdHUJSj
28VtsPilWurfH3Yxbr7vc7i8HlbuGmNEznEyYl38fY8FTfMx5LjtaV0ljD9gDnmZIEIBq00IecAy
w6Z9A7wOMigTRFnxZ+b4M+I/c7KXWvT01rzYThLeew152TUucvG3wYlSdWk2ruQe6luVuzhhz4tI
EtIEk/7w/N2aUNyn/SPJWPGYKuT+HX9saFjUEcJn/Gux713mkOvwK+pQzi4vTMAguxIiTfjdNSTc
QIm+0/kGHsXRjxk3ZrZOklwXGOBmn7YxQxJ0QAbNIEwWxH2UAscZuXI+BBfnPL3P0q+HbmezmP88
vaaTEy+QM+ahGuNBnpEf6wORm82ZMaIIGOi7wwch4HQNYkzEcRyQ2+YI+5/CoyQM2uHXDe/WllBe
zNtQN/QQq76oPbuR5r0h5Fa4Vufj9k5luoCZDqfO3XmuM844bt7yZZFe4iZMU6Vuy+hB7e4W/E9V
6JY7LYffIqpAYQJfzoyg7JQdimH3Nj+N2yFimITYcH4t48sGK7u3oNMLWPgDxmiaAN116PXmK+Mw
iStdvhtGwRqUKK5raCR7JnO4KwSiTyT1JxbGxzsdtY822fTaZPlcuprXCJkKL0V0jijZSV71RUgb
XdmENw23SHdRw5p+NSACqA7SUIJyVuEh9H0npvWTBdWj96fNQ0B7Mu1NRzRzLKwdTslChp6Hxw6B
0aNsXQ45kVcJ3uJUzjzZlpvh3tet5trZuQE0dFoK2MWBcb7mGvgkDSjgEPlzKgt5GC9EGxlfSQBW
fZrLE96Mr5BnUISPBGfoUw/L7okclV65O5w5rt+AeuYLhPh/z1cxwdcsDVDvBbk0VUu2ytosqAWQ
mswEOHP7qgPLTyelGKTTz5cr8fxOwDCPaXsraAZGiFblQ4LEDxJGhs4BMW4xrgfgGC7P0VZ/bPJr
1T6OU9PLoC1tOps1nbGf9tfJhJfmSG5d2KehGKXyXJdCq1JFOnbakKOSnSAstacZjRMasJTGN+tM
AaaBIQSlPp5LAxExJ5q2a/h5nJ1si1m/POyhOmHuP2p6mX9ErC+qb4xColZXGYJI9fdIqXC89um4
t5foNMbpdi5Mtjir6D6neVR3kL/GwFX8aRhLp77clYA3dtU3YcNN4em70zeSLnXy5LUx8eUIpleY
IO9AQ9gdp8N7eCAVjtKvdqo1B+Xnc6WOU3R3mMkjrN3yN9tWqI/5fKKka1KmxX7S//2lGv8FYKIz
B0XXBLf8Hx+MrLrWF00pflR3JOz5KeAINSaMJrirRHcFasOq55tgJMr4adHQmKLJMCHh7Ni16+9Z
OedLKb7ZAG9sqtfdA4s0whKLr1b03Nb09i6quancW5q2sRDV44XIu6heNl0m+y2mbyxVBfdqI8Cd
e6pR/N2gN0hgIjBVCRelY+KJ3N+wwP+dWAPdCrcERXj5WuqrH5Nq5WmsF8crav7zolg8DiTvcCIV
ICeInxA0sZ+LkqDVlzFtGxVTNG0FYvJvTlQ2w3e6d+mfr8s0LKy9RAi4Csn/x5j/jxnE9dqY56t5
LgYKq73dkr3sUdlJ6xxWdWsc35lM3A96mOkxKSyVWxTmRLklQZYdvpvnLTo9NUNIcDbXq3NvDp1M
e2cADQn1tUoRv5DROraoupgjvExJrKpSboqZFgN9rk2TXrxo9R6j0+okCcVSujjvwQwGlw66gU7a
PXbhDKH3vPgXP8dxJ+3e5w8kYJveZraZwTDcjNqjcg7tsKOEN/7BnfoTc5iuyobyQAZbDIAQDLco
Wz+aHDyGSIxsLY/hEdN8HOuB2R7wGVOEr4qvdaD2DqmYcsJNLT/28i4T9q6GOBJwksaKdvbJJmBg
U2eBcJrBCdvyo6fDNDwQLH8McazpHHE54axwTzil4AsIWy/FK8AcnU8Yh1j0jXRXHjWJ3+oy0EZD
CREYESXKRFrrw/hOI3D024KL1UaATu4ADK2si+35oNV5kjVQReBzkG8DePfdxxEOE2zj2XPc7iQ7
vZd1aFq+zFXTOw3O/KE7VmR3BArwwH6s1KnRQ8w1Avzh0WoKDIUQHbSVUhSPrkh8IAPSC9E8YmrT
vXeToA5bbtN9P9yW/tk0CIgwMQoQLAtFYb7zd+lnxFph3tJHMbBCUga+r/jwEy919cqe5F0jfddy
n+vf9ynlHwrdyyVfxjtXUzfuz7QpBpu5Oj5usy2DjQJbZXzoZsXkzGxVxztQGfN1bBAx3byNxRMh
Ordz57HeexaYM8UNkUNrCpY3bYb0T+Xx8uteRqJSKanHc8mvO3SY/qzy0Y3Alesu78KC2uPRP8Oq
FahJnvz+VP77ujr9TZtPE97hy4toDvJV15panMjkIP4Y8hCYcNgA/pF2QAHexFB9gIKyt+4H//lC
/rj0ywu5ZXmTSU8uLQZdcQi8NTl1iStwoTXcu8bs9ztVX6ambDz8n4XJDdwiGrmff/7H7phgN5sl
1hHXIhsGFfYUxYKUPg+nohrodcmw77YD15cG7WHaOUye55HSeM89S2JwoR6OyRWT/TlOwZ45gcI7
fsCMFhQlwhspXR8qYtHj8oonaef3Hy69bJpiLvmXS8TLhPBQJ+b5vMElonYaXEhQKxJ6+137NcLy
AoxacOvfnW2vY8n/XVTDqk2XjDbt2cvLqY/N9X6XrjIjOaaQclQsGmEehTkk8l+Rn7Fx69Q3h5VT
KtD7+FYexPIx3nlMSlxTacXdQ/8EQCFEuLRtl+DNU3nZQf7vB7KBYBrHG31lxBplquTSpYS8Sjjo
0y2+Www4RzeEKhUBEHwraFTeHPj/xZHAXPv/X/OlfE0VWZGUhmvegUrwRXZv3UuX9hXR+7trmf99
f5YkmxK27MaPYfsfy7W5X6XDoSpw6wC95TRD1Qs7EQKXc4/uXtWrPdQaeHGdRi28HGZ4H24x1tKA
Adm5ouv6AQO2wsyzImt42yh+Q5uoz4S9CORd8k5k8GP7uj8jQIWVznzi4KCGeMLBhNuFhIiUxm1r
jFDz3rlNKrLFcS5DrzsC/DIdhhvmUHGqjzatW1iCKrd62Q6ILek/1ngREPSbujXxIch4f3/vLzXO
z2uXcdJQkXswMv/Z5f94LPpVNh73a1u8gkq8Aj8P0Z+gH/79Mq9+WP9cR7yeP65zuNyUuDKecn+1
6xPXPJtNJsGShrjwp0wz3l3t3V291EXKXZbjKsPtjhCkKO3uUi/2mFvT6qS42XKDHhYIg1QmiOWt
YuGF9fbPnb4s6uSmGJXUsL0IcYgIDcrC3SxAjyw525w7vpEb+OZ+5ZfT7p9rvmxpSn2TtfKiyv1s
Qe7wwTWG2pSAa5RHvu6iqmbMwyjamUE6dpeHwQn9GQoEWiTqkUPQvNtL3j2CF7KJedelRq94BMKY
OR3ElJ6SzdjV+QRvuTIrkOCAXCE0pMvfl5n8AoH98yDEwvhjmZ3P+lm95Lx4RsGER+1a6PMwmIpt
tOT/U1ddOYVPnL+ESP9+7XdL/JVwa6Rqrh5OvARpuBnjq79QI8Y3Hg9dsBvbq7KXzW4DfFzC3y/M
d/pPGyCOYnoAtGnsbD/Cvz/u+pEpallpnPwGqMR9e50ZIc40ICZI6YQXMlzunupk0XlCFkztLfJA
+m46mcsA7YL2+9rbBIgKNkGzz+Fo3r0xUyu7FJGMMplZTDUQ5lk9HctwPdA+r/BHpCl6IOxcDjgJ
/syYQM1LO19NBSOS1gKY+Uso+B44aPDqmauTYRnQMekM0xLwKHVSLJOg1cVAwlW2wsQl6adLZSOc
T5y6E9I6DA/BhaFn9Un0V49xKPlEU5mJngnDnz9OZFHlo1SBoQ0U6X3IgTU1mRlB/IZWz8wKnVCv
iLQl499b6Twgh4Dm4zKBEUXiPsbyKO/qUwASPzj5uT+BpKOEZ4gEJVGoN++JW8yCzKwOcgHigT6l
kK5jDhWhj7wLFB62Tie/OcYSACTMuwzs9elhq+zvHfj4UemW6Hkl79ZHqMC/Lo0LVH8Vqb3wNNDD
XrwZhJ6F0W/NH2NzhsArGBXYe8vr1t2/dY9MqI84EqlU0IJwIQSlwudZPmHiTfov2orYbq8PvvB5
1IeWEN14yrhYjWhp0ORdiQurUWuic4OtUnnJTho8x6eFOjWnGiaTkTXBjm2RI2uL5/JXiRtOhh+L
IMb0JKSp8CpKX2yT0Dp4Z/z08xjMByjIEmrXOUjdsBm2pzehekKDBtmGJC483LAuweJAnwH2IIG7
YXKkQ9uoGgfVxqb3HCeuucjXSvjoxvMHxIMwH8YR9gh17jyD08nOxLBfI5WrCi+ehYrf+6QT1HwN
aZ22Yi/16n4WPBnqa94S1rTY1x7I8450kuubk3SzEcZxpy3qN+JY+fuPOOshVw2Ft5ABCYCpKJNR
TB+m+QIBSwlhN2LO9cBOn1+IS4lArCWIEQfH2uHC2s+7d5gimBx1zlD9rUAJangIArESruUiqnO0
GV24zZnkGn4cQeOL+0DUTwyc7rBYjm6u2TnCQDQUwblTcgKJLRn1CVXBaXAEVmY8Y7doPSM1JKSQ
Q9+7lijrcocpGeDsd4tEu0I4nTKB0hELTwraZa/iL0cb5uXBoKaO3mnM2ozOnY+29naxR3we8ax3
iN8zIEyS6hmzY+wTmQPQryuOIQKarJgOY2Ds75txKzSGi309a4GXmx5y1gMz39zLH/w/ofJrzUIm
g9hA4b9xBrL/FE/26GhBtcV6gwme5Hyf3G+cF/cyp0rOPiD77ZUStZmlZ049TLEO6mDNhH5WuJtq
w9tnigk5Y8ho0z8OME7sVxgAMuLrGQzEto/ZxX8C7BJ3yy5VhvE04mILBHOFl/ceEBjUydX1mSyI
YGBmXV6MKxFcElvb8/xujDebaL+NfJSaV0wzxsdJ7QBhnvtux20PsJBmENyg2hXzI2lUsJ8JnbEe
APcqTrlvm86CbFkxP5UiaH6iCO5+GPylMDdCIe1ig/T1iDQA6tVkLlNJLi9YGVmR6CHwU6FmY0MQ
0sx4SIztCKNxkko6JVQ93BSAEin4sf6CdYCP4TVojcSIAY2zh+nN7RN0BA+UYL032H31k0t+oy8j
JmQDoaL02JkJFdiMcZv7FB5oNccqU3w7niojyBQOu3a3cD5wwsPK5rra4EgpVhPUqUCzQ80x8Nk/
+uru8t10W6B9B9gSOuG6R/8MaAgPzgOPGV6oeO/7JjIdIdN+DA8qlyiGMJK+TnQKwvu+9sTgVeWd
09wycZU6h576sTCJSdaG5pwye7UJLp3MHlccfuAy3yec2cAZp2MoEl3BOySAASeEq81cUu7lkZhc
FnhI4cBNXzDmsFjeYY3YRihYl6gjGSQvFOJ/RWKECPv8/TyVRS/21+zvp7P9/8fpSwXXOl8q6Vrc
ioFJCQG1IEULz333HzYjbD1EADQhqxTpmD9n4b+5+r8q/Zerv9RyulZn1/uVq+cdfINWVYfzk03J
CTA77qH/QEmyfqOg0l87sZ9m3moT6EaDqqn4if9dN4Esbja6lRcDfIUQ1lb+oVf5Zp8aINtXn9n2
SgQh0kE4XMyZsQYzZoeWzTI9Z57g1GxIHpmgCY2forywZi3Kaug6iwtz6GJvTTHRFGuISeTq+Wl8
rlJ3kWGCNMRTLsBYk0aLwiSDpVsyyT70UKA29qkHv8KResLwMkarWC7jabkDv4eptKBwcDgldNBo
eH5UE9bM6rXCpNOCxItBH3zbMlgZo2Z5+mhCohIhUvElF8sWkSSMSmAO4DjBFovqhXCzZTxMh0d8
BOKdyQQBgj6bbeMqXyXJFvRczm0xNdzHSCQial98sbBrmfZPzXG8Vb6uvjHVqPCQQ4qEW0j4lxVG
bjQX5kBZP9a3GOW0Zg/RCsIlgiowg3t0qB1iV9f3iHVfwnLbr8wnnqpj079A8UMaxvbuFV0Ralu5
H0NBAs0mOTyTC/fXGu7OAe1q25vcbPnzkzQf5zAqeBycQohuxcCnDPr/IzkI1wFc+KiQcLcSEZ9M
qkWSeRni09Vrs+fJTvP9wYbs7lSPHDYCGdfUMyY5myDuhGpOjvA11VEsKhnqDAdpusUBc2AHYQzc
wpAOh7JZe/S9y1k+wqNUIEG1J0izJUw1BQdFgdym/TTQKR3STk1KNGKZ51iQ6VJ/LXdmRJYGxlhh
MIy5kg3qgYuem29hDEqLNiBrsBOCbbxz+WuFQVseErgyROogCJ7JsvjUPiYSoz4RrHHBKEqkhpwD
EKXFhRKi6sCm2WskWEyT6RkPhlTwQGGDXsPH+LREMovrVBVZ/QTa7kTDZ1AJ2p0YNzaIVnvohUSy
Mkph6kq5CdXu7EPVFerALGI6RsEFt3WKAWp/w9/8XOq1zUC5oIKbVRGYQLM6DRCC+vEaYhZMHMXT
nF7ebX3Xn+ZsE1Ze9qV3cdkTgTGn7cl0DtsLwPYUFuNzAsn2OUYtDRNSnT5QqmoBCadRCaZ+hSva
YjZudpQnfEcuHsgzaYCGbK+ht3PyjcOc/Js6qFcXbokQ+LO4utWtV+KJRAnrMUl6kLqSD/SQOCum
cJp3geMLZyUQBtkEpK4uExGaLtC6jf0pSvk1BXVQ4TqAkLVy7jMgjDnEXdTc504riKlbus++7Fvj
LaAFFEHyRWGAQ9MTg2hShdx0psDsutvScExMGBNp4VUWu+5B4FuTFrOD2I99bEBihnsFzLs7pCrs
ltlVvhCbbAZnvlxtfXFEM0d+fXDolTizQT0UutakPx0oAYUOJjSoOskzYh6rX9Edven4XttusWuK
zEkFvAz8RHk1y7BUWb5ZRQbY60EQOc3yGTqHyjmtSVQsnVEyqDD/8XVgJJMwlow9lGUhqNZkEf0U
CF+/n1zSfzSC/CBaQCF1E95Gf2/jRl4ezLRMisHNVRnSDlHUkcl6f3Pf/3kZIhsZ6uNPzImh/H0Z
SWln0vEK9PvB0IglpzIWjOKh/GYUqvzX7fx5nZdT6agrB+mZcJ3Kjycy0Aa6XXZ2seGYHcMj5z3A
tI29YEOzgso2Jhv8RHQudeY6nlqEWb95vi+40s8LZ8pCGHcbh2HrR1D6R6MtNZe4aV90mJQBxh6D
85Pfg2zdJ5dkYfVJsgr3U1iYoySw3jT5/w5HWWt/XvqlKGnUh9pcdeXCQINOgoQoa0IMM/Z5JFgj
FUgY9QsAG6DWmUNjhbkPJ8A7L/N3wmJJFq/3pT7666e8VCjtyro35tG44BFD/Ur02Ngg2pLSeJix
nRycNtRMgIHz/gEhbQ7raHUiFYBNGLTbx0VjzDHNJr1rHIaWggWe7Y8o9THjlSho7xSXB7BmiJ5d
OHWgN+b6aevRDkIG3R70MEr+3M8GBmcajHd7XS2W2TibG/gTobmN6nW5xoRgOKjDozugVR4/2oRG
2od9XDspVtm6q+huTmZyE0LUZxsFq5Uyz5yeLY63hvBm2EhDKgs2K6gFV1yi2jZkkBp2EXRtZa19
4VmDfWunpBgzbE7z1ruVJp7hb8/4BUKLH3q72BxYacctKtTRDkrWSKXgFmls7ikSLlFL3OW93xf4
j+bsn8sSIchHjeU7FL2/v2ztUVt4wBF2U31ip0zeNJxJUdJAhbxSr7S65sdldei0QulL7T/IGF+g
R2qPraEF3ojI3hgeB9cOBDkC3QmswM4Avs4X/TIUBnorUCDhOgV3hJ66/H4sUZt0SC4bJpWPFjpP
+4edYth17UicyDCuKf4qW5Oj9sGVV0Jjf4K5XA8bbHAM0YZOeTlF6txvSMad4g2a+K9BnPjm2MUt
Q0cxzOjg76eh5snFKiWJLIshfPEBTr/bRrBCgFXvi3aELe8dXlPby13Ic9tqBj2AsLE+m//eGjIn
WJ/8dIxqCS48yEU6l1D26D3KJnXanpozMjGD5A5CCweHbE1ojyq+vhq6+Cl2iHUy0w262ozja6R2
c2+zJG+6a6l2EsE7UjAu+v3l/8dxxo4mTg1SeRWVXuDv2223EA8a9/wyeFAWnfxikTD6OPQNZlKp
fbg52cdOTeFjPV3l7rexnsi7SC8OUl97etoz0m/dwvKzliPR3m3cSxUa7xydDLHj/70+6VKw5ddo
UgyG3S9bT3k+HO/Px+0stp6x+v9Ie6/lxrUt2/aLGEEYwrwSoPcUSUl8Ycgw4QhHeH79aVM74m4l
Ulc4p6p27bUqVq7SFKafY4zeuuUNp18VssqTg7gO4QAPjph6gIBpZkwoeaCwNL0ar6RjuJiGFBBK
1M/UEtKqeiF/Gq+km3hQAFoKj/d3tErUySgTF1bNFolJY6seqy2/yguqtR+9IVKF6XqCM5fg2SO9
B2BriTpugggE5ka9xb0zW6n+u9nyxeSTdU5V8ZdWKiMv/NKQw4TSdswQnXX1RjlkNqxwW/h0FhJF
dPPsGG20N2eEoAqbHkEhUM4OeqHg0H95zOUNvhLreqILdXk/nt5WvJuJU/Dq38I0xqoPVVvHwhmI
mfLPMH37pVuHlWyWhXnJ4xhPlpKIcnUStQEUdQ6Qkb2+U6M313nSHm9PygK/QlH8RzzNu6bA0J57
p8daB5H+4e4bOp9q2mV+NbcRNVf3cwJdLR0GPQvM7pZwmP4ZClgeFR1okAg9/L4ivra7f74DXzp8
tsT/tLO2dZq6vVrLYphI0kuNVHP4mNWz6pzyfns1iRpHgg8R8NRxnyJvjHzNYKIw99m6rtlEWpSL
giPRmCEgfI9XHqAwc1RU0ALRhebvj/3FlmfVlrgWqkfkWS9EZke9t/xEnjDZN0vQMzDKrYAZtzJn
hAbLc72+UEiQi12vmjbvwTh9esCDk0eIHJ6J5RFt6k+x0APxoItrwOBA2AmiGbDgrSIgD3fm8fr3
flL+vRcxSb/1U+tC6FSxJ11iluUA054/+fg+zuYIOGQREPCmGqI6PooSdhhyAGCBbyW2YTdbDUF8
f4msRgMhqVIBDPwK1c/Nse6oE+1a41MaAktdO93XNvHbuLYulgUU0iihgmstU3yvc2GRhtkErgfw
e31MvBZWI6UA+SpaGSO/qyz2CyvSbt0Uqm/cI1nUcmt19B5RIcW9NF7fZv4hY7tS583oQLUY9eIA
E5Emr7jZUAgNkuzpgJZvdHuimHNKKoNkDH990l5BJPMk05CihJsv1C/GDtlMWhlUfC+FAEifuRNv
r1nyKD84U/3lpVrcCEwOQjtfEyfEJQb7lhPsKetTHlKVQ8SW+AlaCX4Q8Y+uFGU7O8bVmecCn4yH
jAlg8Avi8+3qLPfj1ElCHQoODmcFootgGpz0l2zCMuDEA0FOErw3Tw/+FPdhrWOGfj1JWn3+V/Ot
Pm/k8pFWsiYgPCNyN+FJzda4dRSuVfVXl5vtVguvsj3UqS/m+2NWvJkvl1N6VdG39iaP/ijE+YY4
MhIQlOER9ebogv9APKzudkz/veTT/ClEkKpttLvwzSoNq8af9GYbn8VVAujNdBbfBwHt9vbMKEVE
YxFr2eUV54pqmTgfv6/Jtvz+nw5vHZVe7IaKUtPhQPjx4Pk0Tki0VZtbFb+4NnS4ViCOzaz/ZbOt
O5Oml452y2g2H1d/iglgn74/uvSI+2BXNOCahpXiCDBUV7M/3AzAuyKKkGACYBffurxIaiF55r28
rRVqmLclVvZIh04GRfQGlf3KkMFusJQkjWQSbBMkwU+Czghjegd110eQSsAzXftbXEFy2ztHMyzW
AEI68wAAKpeFA/ez3mOYg9XB5cxyP81nTx0+RHbxZowd7L6R01LY/8q/Vy/M/SCl9NknifJ8O9zs
jLQYNIF1AKraQt/DxW51typ9Ur0QTl71UUGEr6lNhso2X8MnHVkTogSqxFQ0ZhSnrJSCK0ZcTAsE
XTaHZ4CMetR/acawg9+qJen8UhRYQ/14SV8VZxbCvgJnmAwR1aGQUrVhNHZ50kzcFVaN6JHwK6G4
ZFOvnYOKefne5Aw76rXl7vSuwTFbWXk8gyRWvqZzf0GVwt/+vliaQT9o7g/HX4d/yOQe9I1MughH
DwYBX/Q/xkUkKfg+vHOIi4Dwgqi6pYZ1jIJb4tClnOED1qB/4HZnue/pS/Xhh/aFIn6A6aRoUsCz
VCptLk/kDz+QavNooTeWtdBg/0c+QJoQn5BlZZKyAzL72FBy9EHpJ5kPYT13ZI5a0lM55rcavnk4
6h3BCFDJEy4p4aECnB21RqLVdeU2urqmtVywnL/rPccHNMd3Znv5iNKg9woybS2S5SsN/vsfYsuQ
ELVdTKzvo14m24qCApxk1NNgSlUHtdvYMtUvvIQyYj24EVP8GR+Lo07dRbbjCfaVhHXHyrPLop9L
C+NVwWQ5GmZHIBWzep/al002NohcEXbXCT5TRb7KtwT0g0WFRoB98u0yB5g8V3cmIwLrwCoPLrSD
OVqhaBNPSJ4SBtqkSxCm5lof6SJJTBx8Wl++AhMmJRgo5y39rIIKxgGDnKtHLioS4dwFxD27eimb
Yf1OdnT4BkWawD4eACvS3BcIyZC4J0KxPb9NEutVU4baZzJ6Vadv2fjVqyhiz5GXeiwdj/lQniJc
S0haauCl/UnGzEBWo44zspYKWiwd75NjsLnt/DOQIrx4zOPt1OePPCRCpP4p1xBv/5uoESIsYdco
59J3rlZP0UrbE3r8YE1FMUCMcjaAFoJZTs5fHh9uObwQNl9hGEntHlUngP7JK2Ih++SyPl/SPzI9
SfjStxhcSkInzTPxS9s79Fb+CRjStqQawpxJmrCEmZCHfXEO2ewPDKpTMXx6nGJbIwQyQfZ3vGw8
FSvzigD8iGsW3OziHbrj11QVUr7ft1eta5q2AosKHK8qfgTQ4v4g3CVEzkQiYnJGFL5VCfifzCHU
yOYkvwV7Z+FznSLPin0DAoIc9TAqjMOXOM6OIKnqI2WVfpTgnVYD2I3S2psJ+PnxBheS6qy58fSg
vmPPIUlGn5AxN/7oeNnzAPN4NUx//zSpfVC2a4batdOF4uhyHVC3U78IuUmDjLyHlLgB0wt49bLz
P8MbxJyRA4P3D/dsbmOU0qzVuYEbxDr/VEcYeci1lR4VtPYLCm1OPmnTbHjHxroHfyKkSOMZvRHX
epsXgtj/bXfPWWg3iNt5YxPFrq8Pq7eL1jUV0veJwU0snmEzscG6opeTf5Em4vqwK+e6NWiItD9I
VhBinzvkBs63nUcetJrrBGjcSYqkSVSY3E9v0eROohUuQX8sz8p5jktG+qS9V1MQsh3dKC5Q3y5Y
//Ri6/ytwiIIJZ9eVCeIDwFca1yqD6Sn7tgPDah6u3frn1pv4682FR4eEqXvyEa+4sff7pRefVc9
tW7k1WOJShHN7hjXRCqtk3W2jbC1KF87PlLsxu2P/N6gWCbfGix6ahP2B1QxLl6g1owCMuw1R7Fn
kdbBcBKfJNLZk8+OVn/q2u+ttrq2LKXqEat8pr9t1oJQWC8rBFTs/BaF9LN0nD0hme4IvreedP/0
betJd3sYxIh8GkUFQiUSYR9eD8W0K90tt2L8/7TTeop5Xt8PtTtdCmT//tq3MI6hX2db03qw4SPA
zC3sAwHJsHP+L/u1FVopcqOUB7evpnGslJbJeLOf4Fyb7+fTz44Uezut/5/vhGCN7lmF99W+n6ax
lGmqU/2n0PaBO6H61qzFMMJNJg/HOVROCCT//ok/DuK3RluDmEaPLIkfuSjqVjY1WxJlsALX0PVx
Pw7it3ZagxiGvGYl8XHo3q18KzKjwpFHAA5//6B26umfbmyN2aC8SHnm0hIUfkDuN2KnvRV2y8yP
31v6cal/+6TWg1HR4txLRdc1JMj1qXfNZuXE6/icrvFpXYxruZL1x+2r3/gW+J8j4iDLmkvO7x/T
1U7rlonLyV0K0kKMD+VUlEGzT7Ipd1XOdDUj/vzb9qjfs+rixDRTjEwMjYDxkEG5jLqiwFLrNtKe
BF97yrd2nIGn9GPSFCg4yk22UxbOaDC/DMtJdPY2v/dcZ1utLT/IPIhy1FevfMwylIVP1wlzRYxp
Vr3D/7Kt1kbv9C5ScB989V8PVFY4RxEBR5sMQMIK7mhMrJR/zjJBfCcaAx9Ya82JqjY8vyodeZWB
giK8vNOnA9zpkj/Vkgvlx92SAbZ0tCnm829ttiaI6oV1pvruf1Qw7mcJZw11sd3fyh+XD0hLY1FG
ZtrVrqPdH/en/37rVwH1twlTFEb/lmt8q9B63Db5UD2ohPB5UXfthD9OzW8ttaZL1VxMM0z4wpTa
EnMN1hiSP0lZvqorOv3j0akO+sjqSQuQtGv1ZhioXmWUPWnFcwNr6dqWT0o+G0wv22iKaOjC+4HY
+T5F6ZasvI8STFFHv6o/jCe8z77g6aLk+WLufuvXSLmFvV4jSV+E32I+2CDhYnehNGd+EepOErAd
Lf7Uv5qEylEyBgqkx9YSUbO7qcdRJbH0H+hVoo1P9TMKnLOz6ZLX/3QCfG+qdXhWA6VMHKeUVtlc
fBZwOz6p+J9MmO+tiC7+1oVyYHpGGfBB2ir7oy+EZB9RKmEJf9q1Pctdndc6PPNeUWnsZ1+dN5ae
ADJMAHJTqkLB99RnsuqT27qmBIl0vbhwdS1/0WPt5f/9W1tnqnlXpDp68K3iGMIS7iC+tibmxdcK
dH7XFicmwz/tKSbJM03wx+XWZCkfTRbe+oW0Uqhtq5fE+ixsF6w7IghqcztLNLqaa02YW89z894j
kwBIDTbo/MA+if1GmDO4dlPBPM8+JKvkdC/Y1ytbLMyO5fHTRqd9++LWbIojV00Gxl1anckmjTk8
OICBk+GX1NHQT6fH94ZaU6m5eH4Rq3wriVViOGBddu5GRlPt4zBA4SNh1a42lR+nz7ePa02fRyR5
wa1hOLHpXAonWcquMBbQjg3YDeKDDvXgJuCYamLYhGV12IoE4ytiCgD89Ll4GXpb8IT4HnSebF1j
37rJ9fT6ovYu9Idgnftb8uBfU5sabqsAwdLR+2IYf5vYrbM7DY2wlBtak55gzhDRE17wOQWPDeMt
L0T/d7T449bxre9bZ02cVmiBS1q8jxcU6TLkk+1gR03IsKOhjo5sv+nj2s+0nhhkLInIWc7ElUuk
5Rt7QFQSs5yO9jq6Umkd2HkRmpeHWDEVSFrkgrZvFyuVhZOsFQqeuY50tNiu5Pq6vX5bOu0yi0eu
NL1CzyVsGZCTznyDuIUMxRFPMHCVlykemOAniyVETyCDzQSuFzO269f4Oil/mUNfq+3bwfOQYi2I
fTqafBUFzUSQl7itHvGvFpiVrrPna9x+a661M8la2TiKx1dHJrw24SYVnCq8VkB3gJSsyUOiAmCn
VBbBFFDu2OS4pSwW18A36Q9cmBT7lc4DScza336p1i52cWTPuWsMvli1aG643PdggOtTmDh4NUqC
MiI4AVgD/M/axhBD/UqMKEprDQe1eb+FTSrxsMAaI8Qewd1Gh0zEWrC/7a1IImJV6+6jNQT07tjZ
T1dxbdDHJVCjhLX/lZj4NvxufnPcPAjEp6tUseNRFK8D3PwERcl9g/ULbg/jgsnvy+3nK8hAGWC3
SU2FqrX2yaqhwGxQ+Zwb496GgrGCyzGWFHClSztep3umA0xMhPGjywahH9HSLiMI6adwGrSU/+9X
aHW84qZe4Gn8CiXrj4Tv2vik/Eo94MPAgjfWQkQUvvf7XVvo18L+Z7Z9a7i1h+a54qnVnS6XNqk0
aZyV9EFZK7lIkaHzD/72IVtqbWW75vyY+ZfxZXv5xEJPpn9gIW1riNPsTj40tKdoqh7kmQ4XO5rm
c/JC6946UqiVvNgKuMltvUe3V66oE5HfKVvsL6gYi7lQgreyKdQFlsLJCSECWmPwUk7EQwi+IHUA
EuGU/qzgzCQr35+Jy9md/QiI2Fyl0mV5mQq+r8wkoe6UiniZ0nvx2jAwL+Tab+FSR2gBPBJ0dXzh
HCCY5mcPWqKxzlfZEwqSTYFI4otniuzoEC/4oz22ZvyClKmYy4tpZfPfJ92Pb3hibroh0Hiy0a5X
LquHmrml0V8htKDydAWAhg1eRI2oBu24Gf24rgQ2iMJomXRna4LXbh7nwU3vc34BA7XkF9HVv3/P
jw8/7VsbrRnsKrHbv+dfbeTLGhvlvYiFuQyIDga7d3TXkhV/Cp0zXqv7rub/f7rzv5/YmseN0Zh6
Un41H0wTaugyEJ3BiyALd+6SPx7P//3U9su99KtYHji0hZAcDShGi2QLk4UEOCDdkEzp3pd/uoDo
koExA8wnSW3bFTVBHWaPQdrnhckrpaSYVURhjI/H6nP3+ziKYWrvB99a+qoT+rYFky0ZOIVBS31q
ZcUNLltW064e7Gqkdb+5m8HAo1hfdKAgbETTvh1Nuhr58TLx/VNEp377lCq4q6oMR4KXFmDqUYBA
F2tYNF0zEf34n6yx760pf7d2N0oGzqTj/kMNkWcg455/H5sfs4Lf22jdV7D2bryHl4lpgNX9np2Z
3pNnuLGjIYKP0XnD/uHpppHlUQwNViLGSa3XTaZyFbkoSX/loJkyIfBSmikc2jpb+uHS81dDrR2q
aOrm4jY0VI//s2nw7ie30/kk6vqg1i6l+KHSTyNGqbTFJ3mjZIErw/I+6Qq6dX1Qaz+KAtV1nJtY
sUw8cQRSU2kXmy64xE+5h+8d97Utf5vkSVTqma98TbsaVSZMA/JvKmdp5yOoo+u+blHfWuopJXE1
0XXckvkiZ+SsbnvofJ0t/bA7/PVJrXWLpEk87JgLDRH7niXPEmTBXePz0+5AK+ziMpjK/j+eLLcw
CpWHf2N34KZXzsRWBwWO0Cj2J91Hxg8b+F+tteadKl+aLDKCPmEY0Pgj6nV5ZkRTdyrb2DLaHfvE
Dw/jv1prTb4s8lVv4PJtwujzgk8F9AU0JAIv1rXtdfWjJqbNt2lR3ZTIHzi0JSa6CJwnPJEeI4Jn
jl2/dnyY2ERbpxMoYTjN/QFwQZzy/m4sLWMvdweeuMiEa8ByY5H6oJoPSQZlNgAihx0N/jgXvzXY
eozVgQT3snQpx9yJkauZ+qg9d8ERndMqWeCpi6UmSpzuVfDjBvKt5dbWm5jlXcp9/2sMZx7BLH13
o3yg6wt/eHj81aOtjdc3Fc+PH06f0leBTnAXXRNE/IDfhqw18yn4NDRfpgdF9UmykLnud570P25N
3/qqNd8NV344eUQbNZa4op0UYq9BcqHrYzqmQzsQVA4cOQ0rBgXRFiwN6sXxB+46deUf4pjfx6Qd
/tGDuLw1FZ8TnCgHDVMLvoK3FwUW2oEaKw4Tj0IEb+su3HXyx8Dx7zYV9VZ9QMD/u/nfjgup2aXn
Ef7qgxsH4FtPB++86niDATmnuAQJ9Pa2UjEfxm1y3DU1O2ZOOxgUXfxaafpMTQUBP44da7ya/0c7
5X9nzhci79vu1dwGRhaWtCF2SqzWkHz0X8g1Eg7v6Mqf1zM0TE3F8kz+esB8a6m8MKCBaIkyWnaR
y9azjHEfk/LfR+zn9fzfZlqHp37xzEvQ6z0IoYhmUGjL099b+PnKgRIPpS06AbkNeJUbzTBSRaMJ
yh0q8jXijJbuvK27Hsltf0wDRStVKbx6dCJCMvjhv/f7fpg3SeT0ylUOidGbJenK45HvL9V4Uct4
glghxTkDu0jGfiIqkP1o9QDPno4ulHQTpUA7gIeRsg7wzYYThPp9Ah92F6Rf1k7HCFh+NHZ2FMrP
szEMV3F4Uc2GycGZhEwQWuBScR64AK5Vhm447FF/m6CCKSghPFHmlnkjMx1eiNBBiKxmLh4+7rTP
eqQyFzCsZiEbwRuhAoqkdUxdmL/tnVV0jiJA5uRbhSLw784JeS7Wt8QoV0j+rJd0ZJ8AUCwW6D/9
JegrcGPMgTH0tbGMVzYEaaQX83y5oqoJhMbwpbIWPfyFcHewT8qQXRnR63CxoEbe2inDxedpcbIX
yNv5yYvF6W4vIFoPXxanl5fFoh6/NLixlfZguNL5x/FwtXpZ8d9kBvlm7CL/32PHQqHhF/HVfkz0
cwXRaQlIIRpSkpsMh9Zw9Hwbcu96xj5qRE3BdvI8g3+7naAwsqh5HW4vlAjuLXOkj0azjw8HUTcp
BeS2H/lcmhQ2XAA8otKPBIaVOULxyu0XnBsoB8Tfo7W4zY3W2Yz/g3jl22O0XlvTJ5f7nRC9RzwC
YekAnIkoa104Y9F7HUvl37DE1xgJGLqKDgCN9t9jlOdmFJcXkwk81lb1R3xy9uZH9XYhx6mOIEAs
wz2hNrSkFuApTpIAdIDg9jdgQDnGAA3d7U90fJShX3aoWV+SgwI/QISqUVLZsrV6T/k7r8GpLLwf
2MMwNLJ7a5+rUXIIqXlkEEhVQA0TSIWhqMbfeAdz0lB7HEMTBqxQjwr66zU/SRB3CLJR8lPjINaQ
p+pvKfG845MCDIjQVJ9SZsMb3igR9efRBPx8h8eF1BZ8suRVRR9IEpLKAe7M/4SgHfXSqP284Jmh
Th64Of1J/yibBHHK3dZ2Iumti+zLUacKm6Ku6CnZ1J/a6bEM9sKlEJs1/rUyZrKHLO+lRE006OP9
48VPZ7DbP+NT/kGA9zZUmc73obxTJzqoaPwvgGcVr/1ZAPEfxAU1aZ9mPMqhkjBXFtG7oJsBinhF
BRzHS4AdyP4gJwdDfaGdTGNa7BWQWc/mc3zGR8DfyET1joDnZ4OVMKoxph71280sr0eXF3df45V+
ulOqOUmwAnLn95WcWdE53mSyUA7XZ6me3s/S0b0PDZF8wW/5KMFzBmvNu7g53JFP4l7UcXr8G4cW
va9JKv+hlNI02vfdAlZv7iTFKoFagY0MnLmDRAh0hR39SK4EbKv/QZ06lkvepOmK4rWFpf8Z/G/N
t5aLFyqZW6dxsZKxfsB//iB5FAmSsEZ7uZP/aGD5NwMSqmvpnMNFcQ4SZk+ItNXDYIVt89z0h6Rl
sjEO17JsD9a+Z5fq+JJZhmzd2KVekTCgU3mPXvrnvMvHdyBeH39ddVud1zqtpEoqZMJaBdVLZIG9
0WMJvHXbQ4vpjBAWuJsMl89wepnfDqgjoFRg+bC8bMy593pbm7uQimsqD0DQZLbICWtT78ngSodZ
EP8Vj9K7Ld2Z08gyPi97/DOEAoToedeuRcLn3y/BmZV4lUydQh/Z/d/bVmVWZam6fsFzNUEPmBzM
cXVEbZ0ntimNkEwWV5X24RC8UmKvEX5nTup2hp19PKzCUfmhRziHDQcAym7w8EdF39IesBj5O/Im
qCfsTGuAZ70h/wsyTjbtdBpRnYBpJ9iV9/hdecVLIX03t25h3wY2kma8j8LAul+rqXFGu+Askk1Q
2O6ThCYxYlffIYJ2zuG1l4xu5TjC4w42HzoNOZnlz8FKRe0GSAihuDFWcUpgx/Q/wmoWQO9zZnEw
MbV5Ko+zwVqN97fBTDOWUTKNAstBsEwBfooXu53uBvwJ3OMbfoqWRzJ42Rdw8ZCrg4afDbCLEWEY
2BA8EEAyFvFE94bGvFg7y1S5D/GYYYiXVNcOyUzQTcrkvglGF9KO98/kFfdSLrre8ALR3gNfZeLr
hs3YrIc3XH/uH/pnEipufx2uZfwQFKtH3hLIizzsQ5zBkRiIz4c7807wKuRdNaym8JRwndAogD95
64dK19/Ltc+RgEUR/3apDSYpzpmv2akGq6+u1JW7dJfQokqKCV/c7X3Z7416IhMUv5WyOKgasBeK
4KuAjJkkJ5G2cLgBavyjHJPLPYhmx7GceYIz23OMAkE4iiaB1ZfH6e2EfC1J7DCwHx4gPdWKz9L0
FsBvvG3kauXtlHjWr1ZwumVG3RgGWL3iUYLnfG96X1zGxitoyK2yV5NhXFm3d58XCAfnu0cXzgoH
O9Xw6lxzb1yCTkIU4Y0DLEOKTXqFycS09c4l2D4W2DAZB/NkkwFvWTxYlOfMgJAUxbNgR7OJjJ4i
02BF4E0wTZlkdorrpPQczAuOW35ffsQkslH1ucP+0XyvzhUJ2hly/mmfAVw+ZtqbiYVAAYwGM9id
MlULu07nd45gZuYwQ1Q+xlKoFkY5pMZMXUj1slj4kNJdD7hayJKfBd9gF+z66bBfjQpYnaK1O75Y
ueUg6rkWu2adu8N7MlSPTIycSURZZmqnuoUavML/AX4yhRe0hoMeHkt4rGH9qVsa+7cxLAM4zxxi
WFNat57wH9bj6YALb764bR7v2TGYmxh0gX1IYTxO+PV8tlFMGMfme0EPnP2P3jPEP4gadM8G05zn
kHnPhNg5Z35gPfWfHs8gANIVf8mxU1OHFb8LQpCn2kBuyw8ZPFdH3HoHS35h/8OE8YenbABh6l3B
+nEhkVThFoSDZ2AxhNKzQVaOTlu863gwQFwZ9bFymaPhT+fBKN49hsWqODfncKpdk235ma3lt0Ka
9rXh4xDi1JHCvBw+PFuLRqlh914ksY8Y16Rk6a+Sy0STJylKRKxOLKaGXVAK6g2G5+i1GSWf2Z4d
73HA4Fizm8fQYM1vL4zrLFvJfBmKd4iY7tSpGYMRv2VFcQiePO/1s5Df3yf0a1UIM6tko2NSCs/z
PmfsSJaZrn0n8piJL42P5p6V5Igny4gN7oL7SzxlhhuU0fgLVq4zsE1l6lSjkpglRE+qRLDDggno
WGxgN3OsS5aPKyTKnitdrDNY9u2JLRLPXFYdZFnbWwQjZaGCWcAgOZ73T+xV7lZXR+wieARskq06
Yp2AsFnnM3ph7IEbLdEdD28NRUSDNXZWwape4COgzlDDWYM5ZAB4W8wnoKoejlpbiSu8PMtepHP2
wjs0YU968uhveejK87xBhKNkeL6RxzrEL+oGL8cl6xqM65MMumdTQetZJtjLRVaq2ljnXl5LHHd5
ojlbHK9eim0z008NUpPBNbeS3T3jmoQ76KJe3ef5WbBJkp27M18HA0uhW3byc14PfXOUYQ59VJn7
88Eblla7S2JTaRNa/AByzSfp1Byor2SpEHCrkXmdi2j4iC3vxXkJuA+hjaDyg276MF2LLXTi4q+F
Au/6OGtjfX5b9JAG1vNgFmEG1SyLJ9R6axMV9lTID5xPScRG/d1lz111azDhx6hJAivNLemaytbj
2BjzfN9fpq/ZdnC609knb6tubuvwUMyqwz0CVcYl57KRx8XG8p4GXACAZ3CBcNfNiwmtjhsmcFUZ
WaCpjTLegH3IUJzTBRUbPl6YHhRjFSotJsHk1oUwSfg73idTfwUGYorRIN6D/LsmJbrTPrSRBEPl
D3xvn5NpTpa94S2gjNIxJkejeoJRp3XfQyXaVQsz+XKaJM3MJbyZNmz7i2bRf3+w7bMRjzEzmhTY
+tytmJcE+qt5UFAnC16TEBaYiIn3xFAOlz5lAFyNeWws5KV+vSzSjQwHVF0I2R1r8Cix0jikdpSh
pxs8RCU4btyipurYe8VUbC4vZRsDLf4QeumuwWtEeQWUONNIkq2n1aL3WbyLiwWBANht+/AppgHt
OX7iWXPOz8WTJqA2fW4VoFT6Fu/+4PXx5rzGh9izH8d4LF37i8f1Nn9cs6fyiJEpvh2gtoxp9pRj
8nhfoXTmqlnxw3vO9HbFFoh/0uAqcw2e8mvOXpoO3atHYigEz+Mee/BK9WGGBQ2CWTzC2Bqv4Wuy
1q8hB5I61HtDd2AbF/txvbyoJdQNJbYg4dYD+wEKmZPiI8fTLbRk7iCKbd6GUT5Gcjo4JpFNf94p
SYbpY1qYxz2CYQ+fR8Chz8y4alN9+iCwoLOdskOyD8flEZuaabPwryivRSD/sr4VdrCpq9GdU4gC
DLbzXb26eVOFC+ub/jUaGaTiPezgaqZNTezokqHzCmeumM1lzAfsaqZfPeo6CJjE45j6MexnYfFN
I8gaZ0zmECA+3ghpLnpzwA8jFQIsbQ8qoHo8N6Jr+JQcUbKxxwEy4SqI8wD2n+cC1y5zmZzDTXm9
POfn+1z87OAlRoFmXhlBf6Gq1uAN1+D33qcsjYp3k3sh7CoQTU/xNhrVx1LDzz4jZvKeOxZuoiVO
XOfwI/yA5MQsBhICXRAYMrLPeqj7n3VgG8/l1ceszj33n9VnwCeaSAPQNWwWHkCfJ+ej4v9ppxyT
+eUdW6in3ixa3Y/SMUmsfHI731chk/LKMB7Lc/GZ7+uzdhkSaerjAtAf9g8EIXfBx4NvTo7heCC4
I1TJxHb67F5vV28s2IyXxeMktphoF3OZCCY0boy5DTKn3/NJUlvxxnsq+A/LjMWC8AW93IFBKU9G
sISozuVhgq9ZNS3hBgSjbEPP8kls3M9iekwvVEQ745JQRDL0HxS8NSWJ2cLuj5/pqVHCA8TbwHjh
Yfwe3yeSMWLuYqJ0xXt3nI4V9gpcChFd+UL6L0OMUkYh4FQZCyL3ato1GJDPgqF2r4HBfZXH3ui2
lGZwk3h3GODXLneUvJWgCz/EmQW9XZpxn13Beq128KYVRNnS6LIviXocoomzgU7FWl4IfDvkxtF9
XAksKiT52ob0heGTiLUMACTJ7xqzTp6SOR+xCN2Vh8z6/WGM5LV3ipbQfs8XjGSN+YuzEzUe+cZZ
4Mcxe0jDAC6KQP3cjrfYKq/KzGRs4k2z8DZ9bnCgXV+L9/C52Te7y+reBWtpw+7EM5liAoi5kgYH
7B8EkFrpaZyaSU7ODUwqsaGcckn5y5DQIAN32eojvNhtjcgWNqQzz0Z02xHZMv5JhYjfgTSFeCUa
kHZaT0RJa2oej/wOj432h0sVVyMuxvCx5VGxz87R2BsZhEB5Cx2EqRe3yOBcXaOnYBHv/Q/9OfHH
RWylZ67E/ascW8WuPjRvZDpKykp9VdAFHDqY+8RzVlnJxSbgk0/NNWGYYFIf8EN5jpcO7WKUWD3z
DmYk1SkU0jVoU64ZhgOUAoutcTgDRh8MVaRf8UyZKHhvL7ij9tbOMUGi5cGj1CfliOLGBqW9NsZf
bBqNzJ20u1EhIFFJFi5x2zxjevMq7TiC33vAgfbpIpqHNsfmsXrm1rxV98m1vvo7ZsOr8qTulA1u
2tdyZSz8vbsPMGkLptHJn4ZPvVfz9bLPnt1Vbymv1V3154aT6x5i4abZD+w6t83P6MV5K1/kHRIa
PR7yJpug578dq5xK8QwcTb0CkXVbFWQeQSc9q4sjTmBPAQPu2PhKL6AuGPvL/vdB/2nIoZgAY5Zh
ZzD5/o4KPGT1oceyn62S+LVQgOH2ZxXvfuTUwVrNt7839k/2h/lFqt8A+gbZEi+nvxvLQkeNIyeg
MV6tGcfKpaByfnrH8QBW8O9tsXb4aa3QzQANLESQgaJopt6azZVrKnmZuNnKVD/z3n2ZiVfxPWG7
ew9deA3GVu9dhrHat81oEzZnydi4Mq6/zWCr+atomfTCle7JY0kqd5SGjbVAn/atKMREQVU28uMt
7dVssGxnwX0ha9kkqG6zvmPO6ij9jPHi5XyVAxjt5TID6GIkM+M+QH6bDM2owvMbfWwKTN6HBZOC
aUhJV3kJLxAUBT3KwpkcBtGF7DaYVPnKcOKVIxUTWcEkiALGApC/A23FDaOnctDMSx08iQqPVzWG
mokPbumOohvrxFO2cW5MZSIQlfaeleX2dmkWjp8QNshPsVwdbreH1c/uSzV8y6srhrUlFxVV5kad
Iuh68BJTVklPGRWpO74TsTVd1Bd33ZJq3ktA/l1XGQbpVH4Es9uD4IACgN/D4l0GGZ9STs1rWOsZ
kNh61p2bDa5VvOOfpTu0mCABN1Bauepsbl4zqkLN1nX+tR4x8oe09KRy2mTNrDYGMwi4CxdfuzSz
/Z5plb0PXS3HfrQMSs12JP/90n/tV4JXWNKIq9xHt4h69/sFNMieioa91JRjbGLXcTBYyypgM82z
8kqCvedsDLajjun3z1wXABpTg0Bl9nX8pcTC+5YbjL3aDyvJaVbJC8r2TSNKhq48nahgxel8i2hu
DDyLsvvf2/33HGm128ogKWGoZbrrNhiAZVA10z+wTdflId+G83DaHJ0RUTPcUraVgHj1qcUF27Do
gl203bcNEO/fv75dwnRL74oXNHx9bl92vY/H8qGNJO+rCjpHha7PM/Jw4xuPpq2zIFTxVSe7GfSn
/rR8DG+QHU5fYgTODVyjUUf0uED8v0sTWr9la4dwoiIvZZPf0t0qmD1M8z+EI1b5Suha/i/Uof/U
ALSaa+Vxb4lsaj2V5i5XY1dT8olv1wIMab3rnZ2t9IZX19p7/n0+tEmW/4yEyDh+m4dO1pfLSoxE
gUuQvumVExiOXL3O6W10+zDe1HrYfwwdnFs3yKvWKJwX5thDHuCPBfM4WaiH/pO5Mv4PZ+e13KoW
reknooocbkERUA4ON5QjCIHIkuDp+8O7Tx0v2WVV99au5RUNTGYY4Q8L2UA86jQvRqSHCwK/AAmn
HsYuTc3VeXCAExWRXMOMhm8Gy25+0u36JZlc5z2ee0FuLiE6g8fbMpqbb9kTbDHOW1DbS93E3Pae
sbok/gCQMNoy4GhDVHsOgNIv0G8PfsKFLQyy85WeKfpP1PHe97OzvaarSbV3+AxXbVCONijTveNf
goeHQznDp3BCalQheoTBtQ0W2O35bWebsUHEDM4EnmvYwhSDD+JtWnPCXF5KNqbFQ78d6PZ6+fLQ
2m/j4WZIOXy0+dw99Q06n/Gmw/lAFRC0ZTdECwqlJ8J+5FfSwRvpMa7Pf7/3Wy2sr/fOfBJ7pCe6
sl/ShN8eX81kvUmC6jobFLZAbGw63iIdvgr2QnS8dxejC5wN/PnnqZdx9lR3j40Ymsr8eWV/LP0H
EPhXGxk6Pn1jg9LmCOovlaB6SJKOPhblRKSWelESnoxeGEpKva+ISMVmOIYpOyztvsOBE7nzaNj7
3W51cj5z57OvQ/z9rF8U8n9Oel61ImIsZ/aepMik//uqFU0u8mNSXGd907qyKzRhKqr18rCdK4Pu
kd+eVTa3u96OkFWzX9GADN/fPvzTcO68+RhNbFC3AXOWOg/cOTnLgIyJzKV/JsjbbAX2zgU9fbTJ
alpeaGx/3kPG/LJxA+QXsWIGgWH0Ufi/D2EJRnzRhA43affEptjuNOpwSP4qHtb23JwxDP34sybF
ClKse9op7ZPjhoPs78HUfh5c3Aey7qgnYpBMx/Df+0iPXVwURpPMcOrJbBMZ+RmHfIeusjXAX6Om
KkFNfHWYt+srlSsbydVjOrDoE8DkFR9NGkzaTJOGWC9RK4X+voueonftLXovdngFWFOkVg/EvxMK
ZFpiN8hLfYbiQPoIKeFGQ/3c10zQQEOCNenscpe+pvKEysD5+XhHc+Fncw8INGhR4lGAL6jZ38wb
iI3nOgyNmAbJBVJ5sKI52Vt5efnmsNJQb8vcoOFcCHz5qdbdane5To2H5lmmYMHGQN/AmJ9dcxEs
UpyHfPJo6ESPCanxycXsemdK1OUS94yhpoxxgbBWpngthouWikU9P4CxutNqN3+0K3VUCWGgEFv3
XgG3kyi0DkZ4OIrYQ8zS+WlBA+JyHBYzySt2knd9kLxm1v+Kon2UbEHQhCaaI/iBVHi0Z2626yv+
pwfTTy1E7MIlMWrryz5eMLl7HZsPZKenPuN3w6W+KD2sOmahn+ytFQ9PuR5jH6Ww+w5n5sW+hDqX
FyNhMRXX14VekY2HNEapgm7Y9OeCh75X6tWNbfjXBTLTXhyz8/49m9Wfs/nfAbk5/nQj1LI06g6z
cH718WikCDkR5sWO7szhOVpIHHbIx9LX8+IGH1KsOPxGItum7n5aNLOz5GjrFsxK6GsrEBO+OqHu
mVyd03EY78wjTMZF/6GGFy7iGYapdx7gizv+796mk78AaBYlQyeZudkW6jQyijC7HmYmJVwClavf
+bB+V+Qmax6C6nro64vDEknTEYU8iqkW+rv3MBxfp+Vft3EzjvEx181avxxm/TK5DPHbDmhPbiPf
8rUlcmmCX7nRNnCbGa0/YR2qdv6ai7Zk2OWDAkDl4Avk2eYEK+apaU77gaRGpdyVWdN/ZH2A8WRV
VBGxxsAQDdh/t68kgwjZyk00szbW4gx9+1L1nSg3c80XnMl9FSvwN31lYgyW7Zt97xlJf3BxPYyK
07pfH/FxRE/utCgwXiUZ9oGIHbZH/7RWPQqVySp9E9zI02nRrkvkTamzJy5Vy2xBtj6FAN76gmtS
tshnluFTO/LymbG818/X+td+8z7+ecyb9MIIogoZ9XNEWCcssGLe9woVp40FuxYswvKwpnuPcUQ9
Ong9bzteKK8yHT92bmQcF0Bt1sKswWq8L2/jMrYwR4GnvJzw2cATbcoqL3fsYK62S0DcjMsdjrCx
I87/P9KVf1/XTbpyNcROPuU8h7URFuU7Pj7sQ4d5tr6Mu4cSX7+U2c1G5MrUSiYyHZ1ZMsvjO4ee
9cu+ycmr6aaK0wj7500mAGzpcIqkAEe9CTqhK+mx2R/Xx0md2/IuRmD7MkJnxcPle3lxxbkyVabG
wlrU216qR/JYjfyp8iYtrEmK/oNvTS5u+GLBUQrXPcpXHr6WGxFTUu+0SBb4+HlFvs18YXZ1g420
0mZ5b1soGkNV4as207H7WOXoQ7ogiRY0lE68gHRBDTiZmCThOK0elgd6IpYL2OGxMd1sQ2OmY9XN
zHVfhBLuAEh+YrhYVwo+LHofTUsA9v9dV73unihc1HDWrhLWOXKds3BWehwXm8AVquFpe52mK2Eu
rdFIRVJyUe4viMYl0dSI4V7emzhf8evtAvh+PzdvrJF06ZS33E+AXJ15nKCSvogW6lT3w2m4jed9
x4KifYmU5t9Hyk8oNyOhYn5joUZDrfTrDP4WWaMRmJptmuNNtTn57IIxW7B3erdGOXsGXVthXXun
SehTWPTNGPqgdiQlkr3jIt5Jdypqv76W7zdzA+7SkrOpnCtuBtjhpIeTn6f50xE7gnhxnBkz1cLn
ki+LiF4iVnyetdRIyeeoWZC43Qs/JPGX4xbdbRRQwPViInAr9mQZh4slnY4h/DwJCdxVjs2j7DZ7
VZwWCVLt2YtszSG7WZMGN8bIlxGunpmEBj1ZnzeZOsU8WVIumBpeMYvILlbaxEDDLnBja3rZf5mP
pXMNjVcQCtHmuDvMpHXtxgBg3Gyb74NNsj/4KHu65b7xy3mOj2Yvb68vos/At9bEbFA9vqZuMOlV
ECgkR84RQVMfLwYsJM1Jsg6XJjfPwuzG0b6X8iVGWTGlfKgBNMRd2ij51VY92StECGCJq77eYyX8
Or+/j+TNxqi3jVaaVswsA0mB20nnN7PjDnWXHs4czQs/mQsuckscvXeW+hcg8HZpfbu0cbPUce7D
LF3j0jJRfo7GSC07moBiQkidPzW8mvUPQGKuMOUKt8FLjB0wI2BCgnMaotDrNbp99ltkg+Vr72o4
FWcH3FZoMz6o8LjTJW35dGm4hY8c9TJbWq7gNtUU3eYtSUC5ThFjRpm4QZ+Z2TGy9ud5Sfv35IIO
KGwR/CsFfpDczbQPKVJ5GAOsWB8Wp+e8Y8fMFsIy2v296tV+P7kdFE2WJU1kB8Sn8Ga/MfKu6hqB
QUG9npnKzj4HFEg0HW9qGv7PR84AAWwSrHbxkcCA8vDWXOi4bzJz1NFLMULWjxAx9ZQGEPfFpSMy
E9kZi/TOYfblvvXzVjUNhqekaeIt3LZpromAoYTgF3ReUIjNRwVWRqU3BkSH6HAH1554ZVTOrKUx
vTNMfRz417Vvpu2hadS4abh2OAdbdlyf6E83brwMgOj3p1/qFm6F/Lk1OvsgeEAhCk4zOy06cpNo
AXPTTeZIjXabGDjcpAhoNVdbBaXmdFFscsWDaM7W9fdN/xZjq5psifAGTYvmxM27PRRFLLUn3i32
G4S3GeKnmnecaXMrA5daeuGsG8dzSlpsoCV964z+9b2IDurtr0P3v3fRh3zfzxUtKgMzZ+8UqnG3
NEmeW+eKzjYQvj6w6MBdQtGc81kfX9KXOLDJXPIl+MTUcoTFcV1SJqAiM6/ABSbbVpxlL9amexQW
kR++6LP6MeCpaEF1j+FcXoHZjPySXGd2RvmcTc69jC+zcHVhugrgsK25kMzIB9fElbyjHfnu0dM6
Sl6ldwBmflwWxL7KPgymGsgqdm6EAF7qk/fAdpkiNUJGEszax2if7KPWVsGYeeI0oPOWyC77q1yi
Bl7uz7qnrYRexPs0EZ6Vmu+cvas+WAf13OMaIi/b4lVJPq08ZR6RV8lJ8Pn3BPgtS9QMiQKApXFm
GbfBjZLq52uRK0J/BPlIO21T4Jigt4ICyGdKql/MrDmplooH89Uv9jhifha6Hb93vToU2wAn0QzS
ts95q3bEZgTSwC+uYzop1zH8EXOUKbZIK7nPEst7Vmlf93ez6vTeQsroJzD6eDc7dpjXl9qIJIrk
nFSLaHlGzuiwomNEQDjpBx0LK8BHKDYtAnRHijsnhvLL5sj1ddp6mk4AfdvYs6rGzIvgLPiNq8+E
DXorJoe75eNitehJnQV5xd6g4jNAxH0nzHPs064c2kaBAhCbf/WuT0ivdtEdceGvesfNwJiSbFH+
lQw8UIybCk8kBKTUmh4Qk4dzLRxSywIwsMZdyhpV6NBYo8y1KMmAyBQAbSqA26LPDuH2gghD8Q0X
wJFXdD7QMZHBu8dYvnt/N9kq7muAsg0jYOAS7GhPvrk6zq0GINGiuPaQ0uMMs4evUx++AvUSX8cb
yBVWyTw2ByBgRjWIvmJoLYM5oUAAbOHvpfHb1OqFH2ElWSq15NvaateV2MPRRvNj/zDXRjTvKf+V
3aB+LR/yh9A3AePUOxrGSTjtnvTdPeHmW0MXCtk6N6CaX+B1MrObeqRgyWUhJ3XghzAFEkd3gwTw
dUpVC2YWZKH27eijXp6sL5vzWjbuHaY/mza62VOTNYrLmmXe9vFOACYa4RoHfhuBGkdCqz+nhNKp
3gTgXC86uRnmPdb7vQRH/mVNUZjsq/eEHZDybk7S5pzVsdyGBK2ASpc4cB2PY/yNDJC3OMr6fTga
T3QOxFhF6h9s0yYgpP/77X8N7u36+XYTtxtLo1+7nEiwf/vHefmkWNsLtsG+DkRgquPsRQUnsAb3
2oc/Rax5598ve3Mgp8cmP5WiYPmqi14UjgwbCVgswiU4SLxLiOwBVKI8rA209+Re5/a3/I6WrQq/
yzKARWg3KdUpu4p6k2nYEi+OfRxLCTxamhq0gAtOWxU7Fk3tqYVKP7wihBkm1vJCIc4jMT8yGbAP
+Psl9C/633eABLpiiD0+wxSlr9rFt7ggTJJDICVy5/cWiHvk59mpqtNIuAwkdC7kyd9Xk39yQTkB
e3qmjlgXwImvSPjb9fKk0KrrgesdUGSy8Mcu62mqhmP5APzx0psQhMYyUJrBOZ0d9NZJjXySlfW7
kfhtNhRqeWoKZ7cLroPSWCetV07VYt6di0GtOEk1CI6ulpvTC7wHEGY0xHo+0LVYptFpocWjoHkT
9DFh5ETQ10HnGMJMRmsDvzZpcARNocXP1ung6u2wLrZVvZbDVaO1YzWWbZXVUK3rYMZPWvxn0tiP
AXRZgJOhYnXDNk7HVyWnAX3GcQfsNH9ybF71goD+6MZnJ0VO8mIMzOrVBHghTjuyHuAKzoFWjBh4
Qf6my6uUfxid4HqYOyvCAUvXhq0SjIxwboivcTrVtMeqfSivJDzHF1X9FI11iuXTWbP1fKvWxaih
UaYaw7yzObXQigx4zhwma6EMOyRKAXLE4HT755tfAIMc0CTEEa4DL53poVNFKJG3qS8Y9QjXXW0d
ygPkvpysggeDM9C4OkxbmMilfbRGtF4jspNTMs0ApVeWjVqZA8DKKsIH7bSsDiAhBjVbCgVtaFYd
dB50PMG3V15w3cRHSEDF+oRNjZkPrkdkcK8vwmnMd21E0WtY/I24UYNiapyGjS68XYgry9DhKbhp
nsDAXCy6DisoXHWDU9G+sV5PdfpoXiVA9XbewSHadN2YGy8wJTpOVfmtgkkA1SUC94uvEGdzJz+H
l9P4asSDzABaNhAv8+6yOoCZSfVZa+dnnkcVBnW8PIGa70w7au40iqQ+9P6xBE1NkkXU3FgcN9VW
5SpUh6hJycHFMRMkGNdkqEg4ZhM5gOIESmaoqHaL1cidxfjz9GEtfrvwzSEQHaSuDM1j59fxMxNb
gV4FKrv7gFA30Oibw36s1217HVPqUjRQ7FOWiRpvABopxhAEsQgOjffeNYBpbEmFZDC4c4t9bPlj
bCw2ShNrDBkA4b9pi9a0ahFZMcQ4RM7UoVjRUod1cbKmUBaYW53mMRuYpcnR7edq70sVAXAHP3Cd
5vLozu38ODYNkQCegi0sNxMi+00obBYoHWeXBv0XsPi4LdTMwm2mrk6aX2J6mk0azWFASnRc0/qx
lQa1vFKqEVupiMqEYVt0sGrh3ov8URe7uavbQToa3eGi1Vc/Ux4lcBj4FJ1GYHmt7OXv55fuPX8/
lb/t3nFtFJGi8vxMVXZXposYTWIIQBosjQHmD2UzOEh3OvA/jqibx7vpDgl6bRzO4RmtXBjFxmtn
Tap4bx78ot1UwYit8++H1H5UGb6uh8iPKtIzp4X770NqFzk5XAE3+KfrSIN8czLfi+uqC8cRAr3g
64BLHz2y4gamBchoDh7L2sEPas6veVDZ3WXJN3Csa4r3FyPUIRgI3VoAy7/gxxjiymXc1uOjNWYL
S8RdBa1AmZzOI2hrQTtiv8qTYZ21YyPKnJR4/SCCFxTdlMY2f6hC6oT4WEnrSa3eKVb8PtT/++g3
Q10d8Uq5ttnVr+oXtqIa01xYZoCDY4pfNi/376H+fev7trxvrod8q1UIITuQWfmc5zUMNxWkrcSu
DjcxBxgNcYQ8BafNe0oe/a76c2eBYK+qKi/8q9j8bSrXB12PlCrBdCdxIm2YRRPNWHGW6ZWTBfee
87edltlkKEjmqgYw1X+nFKEF2vMS2xhTuJYHeuO3uRchRFm/FFU/SZghRkOb5uCn1DgbCEunxztj
/eMe4OVSsTNVsmhZQhXu33totfYoWJZBlZl7uGy6HkIxhIMWaeOsfCZu+O9kdY71TNCXd1fxV2Hw
nwHvr98XDRVYz2RdN8sK7yMzadqo8yWohdcB9blDMjkpe9ZPfh3p6fiIBmPilfFC1xy2saZ0hHoc
V4NSHuaXPYN0LPZStW0B8LPfZNFQjl66bqpGO/ae3lJwGlxArVTx4Kx4p7odNN0+kIZ30fTSLxsE
T2JRDeG87n2b/h1JQbwoVdMJXyPJkxCXhqKboET639xNWdtwBIvYYep2yubOe/z16j0iSaOMTkh1
c2qX8bFRgR+3/qVbmJRktNp0mD78ptNVy2M1SKFJQbi44GHfDe4/ff90P94jRogk7UBbzK8I/9vC
SbOjXMdHs/Urk1ShXlvWONDmmHKmh50RzCsJAPon4dXdGfQzd+hn0Lcr355zhpxdeSPYQQQzpgNx
ZR6NOH201mFT5JJd8/T3YP+yH/5zxZs3HVvnq57IWouz6YBNgjl7qr3jaX1QYN1Pz9nd6vovR/k/
F7zdEPXUsPSawWWR8OriaHBph0wwnhUew2FcWOsSZhjpGfsx0+uEPG7g5+q9DeuXg/6f+7jZsISg
qE56oiNJaTrkSYqXI3FDMVgqnUZxGOpLPtAoYP//DDfWmkxvlFlvt8nzqYs1sZJ4wSg34XBIq+7r
QYtN0PlydCea++3lylh+0G82ib1vTwA0Q1SxbRWupjgVaEuV8HbIVkLwxNPdH9MfsSzT9/v1bjbg
vAb71oRcj4VLu0rBB5nDlbQJ+eYPwjXtMv57OH8WG76uyJEDUlXjqLuZvmF0uornK+PJ4+Vkwm2f
V8OiRbcnBwaHGh4y6fU4TDu7AmGjuqduS2alK1f7pDxmHQJIG0kt7AZr33qRUGzOXprsDgjp6y6+
bSiaDjiO80glExHFvvn973aqRl2V1E3SbIshhUqMbAGyLYbK9joyaeNCYRyCm3hJlpfTADxxMZ+2
PXwCwPllXnuG1xvFUFCt3noKbbfK6fNFXjo6LjTcL62ZsTrvk96PcALJYlDvo7ns938DTW7gHzak
s1f8vv8eeOm2wfrjmW7edVxocZoqx2Zbv9Gpol6/pFUyoRedDdvLIPHpu7b7cJVBxHSLZ2uEtugY
KnwQujHWTJkjXhwV6WVChGRZPgHkXtcPHdZGsOVfQk+bVKJDu4VJhKP24TotPjj5CgUgFByH9flV
+FCQX12Ve3ioyUqqaHSpvVpA6dWo4ES2+kjgmuK1jgTVpBOGauPQVMjelcR26j2O9RynF0RFEgeu
c36ZaoKtgtBJbRnMfbHXRt0WlYpjOLpORTxqLawritdyfHLPMvKGVeVUD/DqIPTmlwkIbJS/prAY
k2F2H5X4n2zVj/ljUscEXKNhcn+zV4VxJZeSwFg3brUX99H7AZjtZ4vCAnLclm+h7LWOth3E0j2Y
03oJL0zZWG9yYlf7cnPeEGXjUbs6Q8Lzg7X6QPEvDtn1bCouEIW9bNV+JiAbcKu3kQnTBVtHSoKS
qXdGmfM8UDYXYN3GtgHevY1HyJsMq4n4bE0ThwbtpHWUUfIUP2LmcdAdvsflhdIHc05/NkatSjyI
y7N9lBydDupx2AD2g6SFcEPhtKABzf6c4yxNXy7rI76073BxjSfyT+0tX1Itz6jLeMgFVPnwCLP1
Ix7niqOXCAu1z9BUlV1CDR9Nkn1L0QbVCMuudRtGbDZR3lXRJkoxHyRgay+wg5V3gs9Kt6XHDg49
sTiaEPC6Ady/gdLVyH2W4iRbTJyJM5hM4PFIQ+MRq2O0WR7kebkNn403LCWBMreOPEYjjKHHOSoe
irY+T/fSa2cjjNGbak5kx1okS/O93eWPKYovc9QbAtTTFTvJB6AlUQ95k17TqwPOF2DZZS69xjzF
h4koCzRyRo82IvVhaXQcStsSAIhd9e0h8AzAJJOePeoUE/1ZkQYmZZx3ULXxphkfvSAdqs7R4ztE
C7QO4gXLrl12K3nToFqyPhkDLHz55idkCbbpCkqh9nZ6Z+1BNzwt6JOAWc7tFtQ7zHb/yqa6ozJz
hXT6Ru0rDpwytc/ziCU/59YBvoa2uT8/oDmEssUr1a7yhefMAJ7xpQM4w5TiNSqz8kN8I6xYCoNw
KS6VOVIlKEeVn80WTjJsXXrD5oTuZ/OohLbxSqEw7b1auU/KZLFtvlQfYCbgxw8ShNNB3/ZlSCfO
BgcsOlh8xqCphlGNLB6pxkAWHHUSr8E5lIktpcOL5Gsnt7O8oBogeX3MpnE0scpns5mfD07ZOQAp
TmMasZI8hscmD+jQjgQIkPH03Dn9t0kHqKqqtGk7+/IYA1W07KOMdo7TQe1+Ar3YOWoy4nfhUen0
Kzcww87oWelgXiw//DzhR+xf8XZPbfbJEnj/iwpVByNyUKdbWv2cSu0DnfrRdZF/XLbVNiK8Jm15
Z7ZLj4dPFnS5RbJu1xpk2SwSEoXwtXnNQeXc2+Hlm+Dhvw2eIxVxRmyZlK8mw7coOFKOUZ6pUbNF
o219Wtbbai5tT1v6ts1HtWPeNiuEaBQDFdYAK9tmISDahC6Q1+3E1/NxWO6ggJv/r/Hjj9u6aUnq
4jVtMjFutkj8UHOmuHByqmDSAj9u7Aph5HzWvWn0cd/jIas3uFMgkvtz7cdebFH2h4BJRiffXP8U
JPUll7h+vkXYqXmWWEVorom2wtJnbZwmrTEMNteP84r9pXtibxG87PXwJjKnH6UteJWm35G0C+y/
O6fyLSL/a3Bkhf8QoUQC0erf6bd3pjeXJBLyoN5m6Ckrg3QoIR6DSg9kqcV5wCY2NmwD63HSCVeA
yEv1ZdxDFYx5S/KJhgkQyoHhSnhq4yuiwEZpPGsazFfq6t1EvBBdjmqZDVQ0OhGMWDZ3ClPqTQB5
c///kZK+3X9mYBlHO7renkeik0M6Yi/n7rePJkJfjxrNQ905D54DWESQ1z06eoNmZIxh1AMRFH1Y
gZBPxFE7IPhga05oLd6Je369Q1o7UE3oKv7wKhMOWpaZF6nepp/KW/Ny/MCV3BN2xeJSOX9f6pbR
8t9gfLvUTaaUdU1jFblWb/fSInpDqOjooSLkdsClVsi+nT3LcrK3fK8/iK/5GlQNjH15HdYcZ3ey
lt/mvPztTm7iD0HJGyM2RF6LL4JD0I626VWbezii21rZjwfu6zvf3j4Yorw7KIxth2TT2wXsh5cl
DilEMC3njDDkqac7Y/z766RL2ZetKIbeROatEdAfEFgwZyQ+6wEqGEPQQxMgn4Mr0kI2WzfSHAUK
Cuq6vcs3uQV+/N8n/t/L3wTRIHDzJDyyx4qfqDT7wTL9KMbIyLtXLxrEG3F5Hh6XsF/Q8ZNHxjKB
6cacZlnWY33Ywk8NnLtglN/2fRlU+f8Myc0eEh6ViyFWYbMNP9uxPI6mmBJvyhGx/TB9VcfwtMfR
G5Kkoc35KwLa0RfS+Owc/HKYOkj4NqMeIWfa82goDOKxMagmf7+026767ajdSk6HUtJKhcJLE7wE
Sx1rbq2DJzjkC31iPKGOB0jw7yt+4ddvN/1vY/L1Hr/NTHxG2spouSIyUH47FOxyKrvlAJUODMxj
X98lPmDPNZKc8ip4viJHevaVwWmkPSiT+vXAPuY8HMbRJhvrT4eZsj4hG3Ql9PGCdwIFVKyqNwqm
A7B7y3KlobKA8tOonh0QStIXHcGlAUignSRjIgQERhbmPL/YxiYbUpL7+1FvcRM/Bvcmo46O9emY
R7z+1gnG5VQcwmdMnbP9Rp7F5tozMEs2Vyqco8D5f2XxfV0dEQ8SHcqOzMCbBWE2QqvqB6siU46X
+fKKLtwOhcIHy1HG2VTGwKZ02kn/FdUwD6T+QJmad1oE5k1p6MdN3KyAi3ruWW/chPCoozyLRt4E
oc1VU9IZIcIb1BdPRjluESSDFs3SdoRSWLJEtW9BBgTCpMLi/qGidJUPSjTBURqj9s3BG6PFS441
QCcQ5+3QXWqOMFZQihYbW85sUL2Hx+Or9VT22jvnubFSt9GngvIShuOHV7A57YP2GRV9oNsZ9pne
LhJFS/ER3O6eaBoGmY8gDSltchmm5Thvx9p5eHi9M0HE304DnRo7RDnyUflW5oRosTMToWV4osE1
m+qXYZZMg2zcXoZ5OovOy8NxKQle2frBVBgGg3TMRmGt+5+iL4dzG55xfI1Gwrr/w+OYLKd8kJGU
BYw9tIYmf80cqEukZQUHlNYcmSaEaGk4oYF85oNUJIqRus26WG02Lv+p9sf4ia+bzeZz8rnf7xvb
u9ifF3sT2Rs3dHbuhv8/hcEnhN0NtGGM3Icv7tzd9X+h7f/mBYnhCrZqjBpX/6twZOG6hSoylrKI
IvdMXNE7QaUnee5/I0chmQwZIjKkTsRsEScd9U4ZOxIVLkDr2N6RIqCpfEIO5eQgFDv6/Hx/fzeg
wxrTPqHmqiHkt/7PEli0vDe4vQEqYwhZDhSSbH1IMmSnr+FrB3AdvTVtAUxMreeX5k6l8KumfrvD
GcQzqghYjbL3TeW5sapz1OlNtd0vXl+fBZvsb0SKuEQOz3492BD1YDOTBfKGqOigp3wY9mzu/neu
yLb22tJzFxU3d3eZ7iDY2EA+bDcaRsP/Rq+XlWZYJzysd+88MG4aBl8L1sD8QjQ1QwXtdRMpXVAM
CWJVqKGfBqDk/RT3tOtAejOd0AvGFB8hsihOXaNpNECqyk82Cuv3GQ0OXyQTXKOPjqBX/zNpoHnS
Qzs/DqNoHGJX7zafnrFVHg/7xBddZVHyelung4kRqfQyh1I1rOiSQvPPHrVhY1GgCkjYD+YgnQgP
0L4fogcyFHlbfjmBVC/iWHxO/O4xWEVLBAwQV9rGho2hn4EyKlK4yfI1HfMvDuPrA8zljwARNERg
l6CWak9bs4+oy3zIsn/XQYGDY3JAOr8ZKzwQKNE4ZNtvqK4iCyfs8xkqKghlZYNsU1/t46M+Cimi
jQ6UIHh+FfHfeBL1qrqRKzyZEyFyamF4Qk4eVs6kt49De+0yLaaW227QoirHxSgIcQAmUT8scrRI
cr6zbJ8Yc0owsNxXp5lqIBVpKwAq/953boGMP17yTRB6RYUhbi1eMpkBsNMDtSne1UQb1kO0UWF2
5RirikQAd+ON3za879PrJi49nXNFakKOxNIP181YGcljcpPKvowTryABoYK/RhHf0xGi/vuhb+Gj
Px76Jts8B2rCfstDX4bCAxUl/8wHMs9IWqH37qC/g3LYnigB+bjwTtT/Ffze7Ak4eJsmfgMGz6/e
HMZNl14CQTTY6GEtI7+ODANYvqfzpHutX+Uluhvz7INSTeJZw7PTufrb4Z1CmzQTX/vy22sT2nfZ
GV+A2b9u6uZwzhOlaA/HAFYDipi5Q9vKONkC8uCPka8N6tF1Gfn6LJ6G88un9Yi0GRzV09PpqV4c
3BrQjAmeYnLKBunJMVHawUs0dyK6XteBmdkJohX7aqn6552wNCACy/Nuc48M/FuW+31cbzE2x8hQ
wmOmV9uLY9mF/SqxoUIBQBz2bPdHHycj2r1vGFe99MbQqAiNL6/BUB2XA/QbXfT70LvY1/id5s6m
4ez4e9J9xc+3QwwFDXKe2ONIv0og36LdwAgqTQzP1RZ6Az1WqwGM7whvaB4nT5cZAvRWZuPAsovN
vqAZv9MbRaOvcbrWPpvOk45NODSZxK7XaPdRdT8gC6PduUkaWD8LMRZNtL4cDl+Zn/2bLR6aVLbO
xYmJgE2A1mukfan/m7jAU8t3KlseEpyxQxaI4iJ8PKrGB35Ebu2ZyiLVUZjW+F48Z8fB8Vl6bZpB
8RFTcvwQ1uaSsiPg/+Ps7J29jo/ipW6OeOyu/7S7Gh3Dr/8pdvO/8XDZGQ/aq/L10V6rK8clrXId
CdzCrzfWQ//PTuibq7ZMBC/ZOeWql/Lpv0+zOmp2L1ycwvU6vx88eWiMjJE6RHuAadGfthmmkVCB
vsKnXjPk8OVegFL28PJ4GWkr4+tjLsJtNA+3gNytlRY5fBU0QI1Ta4Vdq/p2/lTfrp/6Wwj/i1zD
PyIeMZaGNWczYQoxDgq0jobCSrFN1un2uE238bqYCmN1VE3VUcNBIADpTyb1Cr1RFKt3pRt4FM+H
pWt6+SpfFZvzrt4dF8dNtDqgU0C2Oo9mBcSTntqgLVQqSQgaRo660iT7Qu50cduxxEqLdua6eeiF
2np91ItH3YziPDV/WhyUnqiZAoOkyknL4ll+lV/FV0DzvYDkBWJBgjRCRU9hqVAsmHPZXbILN+Hm
wG3AG12VqBJBkHCVD0ReRyQObuvliI3ynhan2WlmTWM01JsJHY1x/7VBJRwoKNKs+vBeMkneeGfm
3mxhTVTlWWUyc7MhtvMjcyyNpFE4CSeHibpXfMv776P58KdxnZydmUChQamzXlzFQb0w4MyU/FhA
BivcbnrwrtPzNHDr6dU33XKaT3VX56vp9mz2/vcyXIPjZToHhE4UQwrrim4LiS6a9lFNMlVd2c2n
5ZTtko800J2+DiJN+k8x6+Dv9B9p0nxIk4ObgqAX5johury0hspaWfcxPSQqQhGgqCw9yX6l8Uv1
ThsVtuz0dbzXV8JIOlTjBHNcFuIAO47/PmTFwRNdJQK1//lIk47rUOvCoLLvBcCZOvaeHTaqgB/k
BSlXsubXr91SXpoDFJOD7WF2mNVejQtZOdGn9YTeAn/1YPhkGFs6GlrplIF3UOdIgy4sc4hOIwfG
rP9VHwst6hlypSWN4dXF5Ad8Jzb5qlqUTGsrc/pfXHfFRn8IZeeM18ZUfz1/JM/1DsnW8uqUu2yD
Zu7mPNM9E6nN89c3/j+knddy29i2rp8IVcgEb5EZRIoiFW9YiiBA5EQQT3++qV2126a8xYuz1HZ7
uS0DBOYcc4Q/pJuO5GRhMR7iT+tv6Yv4MRl2DSZtFQy0BcMrJk6sa5IwVRZLskQPHE5CFZwWHV/N
oloYs6scAfUfVe5Uo4EJ8FTRifYXWY0+OeXWOGUV1oghy4EUqkEyMwPxZQWqgyC2Ry9qjkvDuChu
Mr4Yvr2JikyiREMC39O+KzNjZVGdicou40unuMF1xptZs/pRR5s+C4LetpFK7p1b4VTz+Lic34cn
e9PZDAod8lC0lcQXZY9nzBLG9Zxom4/c2Wy/qM6o6la41TwvB8fr/MZtKd0i5yh8ouZnRDC2JwgE
+9V+NXk2nuG4PWaP2qwKi/AamWPyz237xwO7yMWSqJXBb/DAIK5w72fuXXZkrKtEtUQ3na/c10Km
lWFsJz6qYPYQRvadaJwwUuMrtxEo5Ku0O9SuhLMFw1Ebrx7RT+PBPC9Xq3vhYx4JF3X7g0OCCpD4
GaJSTfK3Z+4oRq7i0f1+5v+j9yrwx7oC4AshKOYHF6epNUpVpCrFLl3qXvHZv6nP0n03299Zd0Tf
60z3HyFQXG7CWEkB5gU64u/LNac2y8pqLDi8B80ZZsnWXCrzcoUk8dXq8MqlLhpaRq2VUWLKxe4c
pMvJGdC3c37VHsvGOT8pEzHqPLxCNtSYwj4yTm4ef3+yP4uHvz/pRW2a9tOx6nQuXyD+6lf3NXke
TZr16drn/NnK/vtCF/WRNcqlpY5cSFogMhOk6yiIIOUjPn2lG3qJc6Qo4UqC22NaGC8D1/r75WUF
ZM/hnBQ7Y5FuLZ5fbp/uDk9oWIFurdD8B7vyXj8wZQ/iXfyMqPUL+kcODAxPmqH2cpPAzYONhGOe
rzE4880VNJI77SRO/N+f/r/X9R/3etHgb9rk3O3Fvea77ia6V+AqjqvEO2wiP86Zbv1+OVUEzb9T
Zx4NsnE8G4Mnc+lKLU1SK+nKqCCokuFsq6+I9PdOf4E2CZOAmhGZwJcIQQlgoA97tOH4nRSglHNi
bI4YyTXvu0sy+/+8q/9uyBKr5o9cvuz2kzbKuKF8Wce29J7spO1hV38Y4WEbOxA1Z4g3oJ2Plv7t
aSdfWZTi6V48DsBnYMLgPrLZL3GkxfR07CK5qRiW0gNU1yCxrpZT/76GYM+iVAj0+OIT6sYxhXxZ
VDjB9Lf42THbzzfXXuw/djHy0oIBKwPvZbb692M09KS3CFjVbnw/PGurw2PcI/Ezfvy+fC7ZB+Jt
CRVrvL4QkFbosP59GeySzuqkzaodUsk03XYy4K7D3WlGMZXfTNzfr/bvz/S/F7t8cPlZS9pUSivE
qBFesSNsI/Z3xZUd8c+3898nuqS3yGNhJfsJF5GD7E4JtZtkcS3Cf2cqF6vMZHon9GQ0DrDLVdYn
e+tQolTMwXx8ldaItq2Oi2TbC03rPS54kICDNnE+00X+8CqEFZsZAlNYeaFJjo4LR/ft3iOF8FLn
mj3v92Tox70B/0OwWRfCFxenT6/K51MlSfXuqfGqh/Qj/5j48ZwCFP7tW/apAToVjn13zziaecPK
wsgFbx0cKdQ3ZPbtNDiSzlxL/n7iBKAFE550BHhMGvnfqc4fUaFPJofUkqpklyJKiawpAoN+u41f
YtwrjDCVNvjPTI5rGez8E2Wv+Xl8AUBz9HLEnhWnMjGcpBjFbwhvhtbTAcuqdo9rs2/pdA3RrKR+
RbpQBcBug7o6PinsfroFSO2vTTwBDExrHNROOxcNDdwjQeFdw0J8n0J/PfmLz3ixZat+LMdDXyY7
pO1BsU1xKImdXSdIkTE+RcvSnywQX8FYaHJ3WKPrJQ923QtRiBx/l7tp404XvKe2W+0npLoHDIiE
yctXj8WJBBXGnmbeGFj2uMHUx9UkRzFQ/1Nn++2kJpzusYACUwR1K3ew5MhvcOME0c0M7xBMMLwG
7+YPwvpmVt5rNvDD+j2iqYIv3ipyPYwmFgKehq/DOvWO2/3eGRL74/T4Eb+rbxJigi/NQxlIz8r9
cXslCn3nehdPjhMTEgU0BiYCExE4/lgd1V5LUNlXDjsctpxJ5wCeNR8i+2l8xKCHcQhJ61sO9h+J
eKeiIsMi2Vpg3QBfoXFOj1Z9pdfzDTX6+4YUZhMK5F3aUYLH+/cNIc0waQd4NFvuRM68DJUwZ4om
eAre127wnVlKqOWCHnsBVTicruQQIuj+dvWLLSxZ01PeJqW0BZYwdg7gPMThBpyTKCkz1+iuhGXl
mw55ecHJBCogvCEhp3KRsxzAxVhW1k+3PHoyfeFMOvhnhwkiXyfMGoTL5dkTlfX/lB5vbzjOUly/
7UZ7N5vdfQb8b7lcmvbz6CChK2oOmbH8yNT0EeLE03K5Wq7ut6+l7S0fPz/vInu321Gyiyrmbf3y
AsFv9lJQ3mCMKpxrEKQIaPvRrPyfr7eX73J+vRNTodnd3fvtY24/1h7IOqxGRbEjZG7BANxHDlY0
Gi2m1mEyRtPNS/g6Yrtefs/URN9JDMDECIwoQHGTOPGbddVr+GcnHcgOq9YAdG9AArqUHZNQX8uM
3LC2GPQ65J1ofGFE5xyRTWLwjm1H4uygZDk4Bly1kPxRan9fG9IZRHSSoO+G0B8bKjkOIE8q1dpi
3RSg8In9PFbHbJzCvbZYfzZvL651Gfb0XtprNdfq6PNEIaZ2nskcNULQV+JdnunO4CcGYEMK4BkH
9G14a/BK3cM89eQ3Y3ctzfi5fcSD/+/DX1QLSqrJDao91pbHTh/TpPJ9Fcb0vyczP8dDF5/7YtNI
A47tTcJlWrd4mLCSGzt3d4P9/rzaA+JJsLvl9LkSGi4FSFA8/PvDXYZKQ+vgJSg8bdBDA8NFa24F
+VINXlLEr5UQtAwHPPBSDwsdD2wak5pmNnjToBYt1yD2y0APf38U6lREpL8DCJNcIXwBz8SCb6D/
HS/zcWxNvTgYW3dxcyPZL2c8URRfaFFD0OXAf3mp7Je3l93Oz5w7hMq9WWSzRg5uMBPNGja07zf2
br1ev7yt33Zd4BNVIu/gzma7tegNIqnh8F8aRxGBYzYbbOIADTtmwaAEA+b6g31nzT7vbm+XNk27
28C+tWl/LJcndzl436Hp5C+91egZzup5ZfJfhMdxgAlfcPIVcH23jb8UfRPGSvatmPY/HmfPj7r9
uOzc5+XzM7HrfjUX4/vwK3W+GMZ7G2n2PWC2py6tkw0K3ch0u5vt/XbO0P/L3YTM2Jn/M4b/Wnws
FovMfnoq7CfXJRnkt4Sd8+LD/fjYRO5mOhM4ghbQpIjBJ+fhw3IeEOShX3UCjPg/YVl2noiQN2fv
5mZq34z+E+7Qobt1Djb/0EwEgcx0wf0KP9wrefU3U+jiHauaTPZG1kvd8134/hFTMkM+kNdN8t1k
e2QoidLcMn0GH+iBNiruW7zo6GneazfaqnLwLriPgwYFuMNLtW7vpC/9cYvRlwxZ4UR/6YxG6+Pv
i/CSQih2BvoLMuwjpGSnlnmxHyN1HJvmoOUkERbSWGMYIWMLlpm4lzsdHfj/z+td7MQ2zcq0mZoA
lOlg657pjOHBN9hymocp1Opq0fGj3XLx+S5KNf2cK3VmcL1yRj6yAWOfOfJMyJ21Ycz8Rveqe+ie
/slXGdHG2/y+eNzj/ZbckwZaq/PbHmOb35/Bz8bM3/d0KTeT5N1ojYBod8XXuJ4ss4U4AwDwqw/S
Y/ep+UBz5vpseld9sjj6lvTFlh707WRT7MilTjAXlkeqQAyYN0eGqoD437rH5vGECsH291v92ZcQ
twrYhGYjqlvK9/L5Y/kCrlYquR5y+hLDrntBa+slu0dBLZjetXjEuv2mfgFWswb40mL4eA1M8M+3
R2bL2iSAU5z9HSENtpWRTKp8FyH2pnrxS7k4oQdiMkv6/YP+xIvzQVGEmZIwa7KgtP59JfykJ9M6
ktNdtWq3Qj6/ImSKyYfoD3+SpT0Gt7ekYPunE4MqfJTOV3tgsrjGRazQYJ+J1EMV+rMXeyNT1HPb
JVLC3jjMDBvj+tbv/fN89PeBQnJHa9I5U5ccljlzc1hpgXDY3YNJGj0iI6aHRNKPfAbAaya9c5Is
agHMA5LSo4qerHEs9STmM3vXnJkzfabfmrfWTBwsWnicT5xhjrDGjbmulkYgBbScMJ2KZwY/1HW8
RBx4Ft/ilgl+CjRlSH0YFP4R7hbDPeHoFGq3WD0EKWliiXfXxD3QC5H831+UIvKQHw8J0UcE4Kh9
4Gf+/aKQScijTj4eYeVN19UjDMKv4i7yyhD7i6ANWw8aSgHx5f/zshe1jWbFVladuaw5L31jXa8b
VyErG+adP3gWjX+V2F5//n7Vn+QOZHZFDUf5/93yv8gS1b3WROMhYcJLajT659xtF9kdmmntbDKh
CNBWfQh2kAqvfBhAHsVOMSs+xk+ghgE9Ccr2aq3Q+dWvJVT/fAuI4aELjPkPPYq/38LEbBsNDfJk
1xDEsxuKGiaSUE06QqriUo7a8rx1gd8wzI82IKFOPpJqZFQmAEr7NXPz+TDYzIck1syVh/avfWRo
tHK0CSKuAFQv9rKCcrGenqrjTgoZks0jhHdxyShINgdXcOMUBpKQll3KVJRcvMH/SCk2qNTuVChh
R9o5c8DcC0GfAO4HhFha6w5eKYH+WTlYZbt774iJTe9Duacail34JDzuPXwNgGmMiFUUYksgDcYi
8vTZxOvDAxdk6hrobD2yfPxlJ3jEpFDAkkXzKd/j4QT1Kkx8XEj4K+LwFHAyzaU3fQhl7DGAkD0b
y3wHvicHWSXZb2CXGdreIdDLd5gkhToQpxaHOTI8e6mA7abKOwNZQQiKvLb1Sm/qnNdnZnP9PBmd
ZmbM9wBH3EM4PBRb476x7PRB+LYo3+4tCv4tpn+eqeDOhCOpjkRgvkk28kJ+zNwS5CTzeS8VjqEv
fdAino4srD/cN2BrZwIZIC9acma4KDcYJmIaywRVDSN/4saPwndof5dckUGEwvwzNjDuIIuBZqz8
JGDKqVkfuyOrsn9X53pQeUg3zadMWdqlKCf1oHcR9Ue1/OREfktW/wXFb2YFlOr+cXVCeG4MM1Gi
w5UkKwVfcKZLFvmG2zly0Hli8r4PmNAjI0o/itki+lUzxX5nqBoc8C9sbZ3BegU4iBfvJLcdiyuf
KT5Cm14BSgWMLZ2Z0t/PMPENcR73PunEUesdOGckpvIHzMinBOk96KIpINvB2ZP8H70jmFoQbH5E
9i1Gknu/4v2eCHlA+p3Wo/u8jKkX8dL0DI/8zYMdhDqSgycnP07LbKkS8dERfMI3F6s9BqPMaGlj
IZi1S7zcmVBnGtAURPhm8MI3J3OLp0CdDYyJweaNMElGt9gueRqMNt0v8dtfWxn07AcOuJRJrAuH
USg/TmF6f21jG/96vbRaBOUBtBvWLX8Hnabr4uK0b5iNvB858HpKpZG9Z3nCH3OCozZayX4jDHxc
zX+7a0NAuCz+OFDwcUX4yz0C1WKaNAP2GgqfTsEL3YOhxG2TT0RbGTNKCdf53wPS9Np9X5zr+0zK
5ITe1M68IWb4Mi0heLsOV/e+oAlgyITaHWhFmXWZBOJm8pkMrB9mrN0QoA6OjA1ouzyxmqzN6Jtg
jfa3+1Ds68qtPfFz4/ek7jnjgRJICCvwCYovfVQXeJPd8MkBAXumGzsniFjJiq6pd5wdb3UfcZNZ
MQNbTagLNLDMYqQNsYdB/++P4dJyR5QahoFqK+mVxUxZvWjQHQctTuRzmlBqcExAj52GguxWrEx2
hPgdolru5qK9Qy8rexhchnJEzcF+TG0jwGIlSB7gkeHmXd13vnSzt18xDvAldoEoQeltlfi8wTUA
5Q0nIzyF1+bvPweHF5/hYkyMEks0pIcs2U2wZdUIAKOLg7ADn1iddexOfGuXtO84E8Twn9oXCoZ/
bUH9o/P795O8OOD0fU3LPOYurHvD18HtqFQ1I69YQHcMb/BuR/uTdBwsu2W/0uZ2jDXyr1deqCY+
7EUq9tcLvchO6ro2JtGEFyrSU6KXy9EK2PyNBc4JhZtM0PimbRCJSscEYG4RuHLw97nzoW6Inbym
Ovj4fZV9r6IfN8UUh3EmZ/8Pkd798ViUyTESq+zs4QNk6/PM3khCTxQLrygA4UJ8jHAyPvrn7xP+
9xtQrH900gxYeIYmhoMaQP2LMHU282mB4eXOYIOPYMay1f90db67wSv4YHC1PcU/scpF1/bErzXf
4Ev29l9R2M7iMFoADgf3rrjaEi7ljGlUqJNqwUdeHxzN1VzMNt4ApcY4mdHeERDEz0+RYwgSQGMf
Q7TnPbYVja3B/nx/f3x8fh69ZxQavd6TfYWjgWfAF5QIR7iYM9hylCBflOExAPjAWXSkOhdfBzzj
Pt9vbx9Xq9d7Imkr9BP4GZ3Lu4g5kugMC1oEZF4i75loPLE/BFNCUAqOIJ5VEAUq/ioWbCkMYMGd
4aWseDJlC9kG/xZ/W8pYCoN36EKw5MlAzj4ik8EU4o3BF8MV/tT9/TZmf0e+YGD8/tp+oqjZ2cQk
EZogUxOn/n5rVmme47TV4h3OMIg6PUS4jn7wMrYoI/C8eciNUzfOGOTEoDhIX++1rxRm522/ieiz
eRbxK79S7PyrS8zcjx4hdSkum98Q5T/Kb+lkKgNwkRiWV//88sWowSupCgmAvJ6JUw1Ou63uQfdC
3JcBJxkv51uYR/kr+hnyrkYWonR7AJSq371pz78/Mf0f7UtRgFGiQMoEOyBqhD9uDnz0OGnrPgYf
Ha+6h3PqMY5MyD2wGCTfRW5006EV0RC4YdLnfveUPqrrcQ4KubdVkvC1caO/l7BQ0nCCBDmktQ3W
N9qRqJDhAXOfFJhmQU0v92F0zQDuezpzESeANYGno/OlmD8kaWq5rUZjkA87iXGRj38zaMkEwWdb
fo8Rl3xq1qc3fIfQ0kKJ4io9/huU/9flUTFH7A0FYMMS0KqLIIECp9lAUla3FiYLEBJP51ntT4GN
+hOqlUhIZdhAR6HqDNrbvqTP2zKMHqhjtBC3P5A8cjwn1TzfxPx5c+o0qwpI9UiGqntRWPDrTgkt
NRga3MH9Hs8P8FQ1/uVfNbQWdAMd01geqyf0ncvMiwCNL9CMGO4yJ13sXRQW+o0KAA6NkRn/5nQz
w+b5yN5whomPQMjC4Iwmc8i9/KYrXFhQg6dgDGwj0H18Y/s3DgT6bpF+nhe8zTaQF0AvQXCRcC3a
mvh7Wse04XsEIm3r8bRVGFujLwLeW7S04LHE6vcfMl6BO8+tR4SJQBaXsyNpwREiAZozOMsbIabC
qHMzFelLH+CxuToEtW++JDNjx6rRrzQCvrEdP14cx4qYuBLm5YvK17LGvSLtI3VrkKeQaGZClqqB
Kze4BRQFA3dAb5quizIoW+etXrfkIxWyWfa5cwkhKtE3Co1ulZV3Z8Cp0SwG0dauVZRXDq6B1Aps
REBYia8dQvl0W583E21xJI2vFo3mlpp/qF7Z0vv+9pTd1Pq2Pc8V6VoJ/WMSJlbnfx9SuWiyKFl5
qpC6VbbwrbEoqO3u1Xw9vIPGzz5NJEGiZf+Vv0bP+lLjpYLQGk/ONVX7b8Xnn0+ayQizEe5FvojI
tBeOpnaylO24rh4QJS+wXeqcEpVgCH1U9KarQNI8h73u7cdQLW/PoLIbzMuAwGKpgqI9gEXk0mgU
PY5HOFvoWfpIm4+UUfE8Pm9K6gHZxlFnCDMQFWUYpYGJ/KLq6Vgwm/OYhaoHmh7oUlhTab0eoTqa
YMDcCD5R6ZqS27DNdh34fNNWUSoi7cPvd5Oj1FwH9yxmE9T/0WXojtB2gbnW5MbEswIrVNqKt8lX
9U4AHNyon08fdIii90Pu9ndaNDvRHkerE0bGlaj9s6P7/Wr/e6oXxcj02GaddTSUbWl4Iycz9Seq
TIPDrL4QYn0OYk75szVrHzSGADryochw31ijm5RXTrefBwi3AloAZLOuIn1mXCTTcSrrZW6YylZo
5sCR/RpRYJRea+OhJnXQPI2B+MmbPJ7vVe+k+ZLqHd6txE2MALmwc+8d9GCqrgfdP/XUeJPlmfxJ
9qzFIXVNxrYQRdHWgYt6X+ih2QLm3DPIpZ2OI8O1p/qjH3bxUS4y8mjfalMlYcMcZscVVADLNpDv
vBf9SBiNTv+Sbmog41etH/6PZ4jAiaxNJ8Sky3CUd0MTD4qyFYpSwJaRzu5dsEAd9M9Nyeo8hIrq
RZVPHOpOnpkEcuIqtBeo4o8eOYMF5fMDmffsNtuCfz+1hG1fxgDyHLTHQAFpK0Sxg7iYIfdXwyis
g1H145PfqJ4yBL/nFP/c84r8vx/nuwXwR04Ra0NWDUAutljC7AFw06hAVDL1pXrWYKxpPSXJ3d4g
o+4eBtTyjisEz/tmA1WDnWnazDBcw/CEVicM5N7pALxKAZhXXOPA6LxISDIwMWH1dC5CqwMttP45
G+amvCiMg5tLSxV/O3nTWOtpSdriRVYwwqqxZhrdEazsMWXi2Y7uiF93Hh4K3yq9RPW1JOC51MdF
S38J/5ipk5H+AjPX5hL8nep5jDZ1f9fJq7a63ceuXq51Y0b6eCCDrJ5PONfHfKML6Eo256fCFSfX
0W7f22JjwHcxnLpl3V/JeX/iGL9X7X9P+yIJ0aND0oLWVLbHh/SjQDF4t8fn9HgrL9sVbNHf3+3P
Iby4GoIViqnIUBq+Dbn+eLe5JScJRt3Kdo/jz3NG/7rxoswehZQ5ZHz3ILvxwno9o1bEYNoSCU8y
9U1UexCSeT9+VEimEH0lxwCewM9HV8LgFVPuyhWSYdcgGj+r7Iv7vchvS1Tz9FPE/da7hDRsb4/E
SljUELx7l2A0qbyIYwMxMDq7iA6MTmIgOeropC7klIPN/41o8sjsH1eOfRgTvz/Rn7Xu9x2C2SCV
5IFeDpdBTauH5tAq2wYdN82B6ixW9x4BN3SznIJeJLUjnJbEMz++3Xr6zxxTt6M7GK6KUisk9vZK
U+AnCOzini6CelMI/K/RKFsLtDQc5d4+wYxDdBztfzWsE8d80rMbPEbxcxl4t9cW9c8WzcUNXIRi
wzqm09OUG1A0x7IEiLCGSoBT9qv6OuKsQMGq2YliG4WL5qVCg4YBKnVw7DagoZgM0EHsHYMTcXTz
/MqW+z8W1X+v7KJnUhzqyXiUubsJJh8nF8Zmk6E05p0kL9UdopZhYYFiS1gpSaF0ds+Vm8GJFJrf
iPLN0sinPupUrwebiFd75annK29wIvKqy7xL0f+7xYt1Xw+n4Wg03CK80gM86tS30vmk3vTyKsZU
uFx03VJqQgMcIU5d8GhAyhjetHZZf8rBm4C6OJLVouzmlSgL0IGvXa1m2uLlrSeprq4GEqN21PlS
t6bTGLvouab4PyDsza5HRjezJy/ANstyFZl3bbkayhXybjL3Uj9UzUw6hlLmxdpSQ8al2pj7m2O5
TrTNyDTd5O4CGPLJqlWDDsgUdMwUZY95Zs27EQ3GG+k0I0oPpA/Ta/tRLK3fntxFxtoVZmYepuxH
XCFlmltA9mnrNyK32g9BbwQcv0W3BmOfghDsEDwIhsHNS2c4ecnJSy1PRUdTCw8n5NavvNaf3bqL
fXGR+EWFag6WxM21EbqGCHu6B4Qw2CCj2BMqpPzGFhlX4ZMHYgytFv6eYn7vqIl7wqgcMhUvESE9
AIrItB5xbXOJxCrmZYTywUlVPyrCMvF+D3IigfntmV4kOLVellnTcNvFV7ygKKaXgE/PCi/iq1NN
mnO/X+wbnfjHEVWa+lFTMy62pxyHsTqGqbrcy5gxBTy1FDUYcoCz16T2UNjHh/F9jDwtcitmhzwe
pHjUUOm9rPeTYJDQMw3Lwk+B06ETQrcMEfsVjZs29o503ZkZIQtbeT3ng+ZWhXeiiIydCAZZP29p
iEEpe1eBxiMrkXhAes2D00Hs/zAhVVr2mTOl8EuuCeiUNqHlGBNXZj6krFpan2xIBQn5WTQV+wZd
xfY4ryL4/1rlG4W3z5daHspDcDxxj2F8CilM02ah9rRiAjJDQ/GU2D+zBqQwxsU+mkt6IJluojJP
pazaDNo8V2+qaWga4RlSKokvBNbJTdQE1K/gxkGNKwZNBpvYG4+epLkKICZUdOnARg7+rJT42kOz
m8YOeqETKcTVRdOurHrln4n5f8Hsm175xxsdhiwx4qpTtiCcdijgItGYhdH9BG20LULWJZab3Zv6
GD/Jd7+v25/Iqu/9NmVUJazqsOlgrf1x5fOoKUOR1MoW5WqF0r5n/zho6MgfbKWycmp8IWsnPbrl
tSPwG0D0c8/8d+mLPaMA5ynTWuwZgwrWS+oZjonDh36yyaxiLopdiEriFQys7omjCrh2kOqcJQ5J
tcFkNJkl00BYUkUu5QMCzdPYT5ihW95Z8WNDJEFShQaJizhDW3Fa4m3r6Ht7As0y93TVtWj+qy69
yKx2C3Be0ktLv7+xMaQ4yA5KnhxjJXPt2FGe97BaNNdCSTa0bkc6v+PoZJwlRzcxGRXIV85g5f9Y
FP/7fC7ZVrKWqJNY4YRjdcYj6v6Okjq16pat14++0XqV6XaGe2Rej6IVUY8mF1DQJpRQ1Tv7RuMZ
9aww2GW+RDMTghzQE9VR+TAHr5Bn+jFM+KsAatEaGp3h4AHeQEr8ZLkVOT+f1XKV3sGfLyMv4c94
gM2IpVPTiRtHR7PWcsRvo82wK2THFOKzDpuy1EQOSlIT0SYAgLLrP6raobdB6CaNBlKIVivPEbFy
LQ8mhj9hIjt6SCGrrpTOh8NNjluwvJYxipLEr+NogVL+iVEa+tbmooSeK92a+3VjhZy/MiHPck6t
F3VeBTC98otTEJuzszXvgTtIyGk65cShxCZbUnWnUCnfr5ypiAP9Myb/97IuipQ80vRa10t12zSm
a6Vf3TGcZDey9JL1N1IFe7nP3VNGnj2ifiGbvmbsvUkMqHCfBZMSCRYMosb7ZBJkvTvZz1LcD9Es
7DXaiETStp7rfD9oa1QZI1+Cuy772lIdX6f5Jl7kvjLcnutbSmvp6HTNZ/sxyUQzFkzBYRVj2oza
C+34CdObrnZ8jEooDndxaBBpQ36HV8Kr9WnDihAfhfvTHSbQKFXjV6s66BkNLkG/WxnqXd+XcMlM
Jwq1g61C7A7fkkNqb+OwX8dh+g5WepUhS4pDXST+6i6guR5w3ycM++xxJrq/FYU80N471i1K6z7C
/QhmbdqPGMmK043WbtiBzzLTSqe/HVzxPceFcgjEL3r+UJYAkK2f+ZvsPbYYIa2heMF5d0f105pg
HQ6Vq9TPcrHVcAM9BPzeQfMicGcgaLRAaW76Nsz3M1XzM+2mGF+zaF3mfpL7ReTLiO3tUeN1mnql
MT1tbs71qkejon86MElKbsz6VmnDc/NQ6fP+eFeenkpjqSirQ/RgqbjFz44FJmddWCG/1M87ayEr
4bQPsvFVU1ZHY6Mt68NiVG+1+nkfcSiGUbE96nOreUgP1OThsJ/107DlW/Ntbjxwh2MsjN764fZk
cQrH7Bqbv4KHx0tma2Qs78+oX+aHlbKf7dWbcR+Y2TwqBE3phMIPuXC1GKu1VK07LShhsQGEMn2j
D4w2nOrLRN4Whcc9jO1MtRZ4x5H5FvocGzW+/ZzOuinWEcFk9KMsTOKgZllly0JZD/1c1jdp/qLH
N5J0z7d3bPF+rmZzHu80gowaraQ+kJXZwPfgm7sP4jLo+jejuWlikrNqTSiTp08W9uLS6E8l8C9n
EKKHoJ98mdMneYDD1two7WxE5VpXb/LmZohWSbvhktrkrtM3Vv/WgI1vHqLWL9uwgYuLFXbr6+mM
G+Jv4sPwoJgzTEcfNyRWAL8TnWcnICyV1yZ+PAbqIdSym5a2a+/Xsd8XYV/O+94nozD7Gw3TWw09
ndryDdnRW2p7V4/RzXP2rZAULcAPVbd1ggbEJrZusuilO62y4bYp6H3P+3gzjZ66yXtvLfbGQyyE
HU/0xqV1na1kWvBHfZbSTC9dieFB77amY5CSNI6EtzE63AbB0qn8xlh35Fvw/YaQkmECGhi4FMQE
xGnAyDS0i70m883R13Wnq0IOrajd9J+0g6s2NCQvkcNGmqvSHD83Iw964G1ymBke7hjZTvlSD96x
m6tRkORenwdH6qXco5WUnl2axmW14CDk1FT7p6ZxZQ7Umlasd469HhYkU5XWjztPbkMZ6AfiaFYo
0+KqoQlHjklXwvTHbP6qmb6ShvsmLPqAm52mc8nwG57oub7Rm3CvLXttrtIqm3D8+2U6K2W6BW4s
+33kj5bbIEbezmRKYNOfyKHwwJsi0NvmWwk0BZepHBmB+G/t7FNhW8eXCMY0s6b47oA9pDA9pEvn
n7rAbOe55KFJM7iHBmuJeZ6jXT6Gxbjqk1mezHBGztjIaFSCasy/rKNvDT5t3KhzDERBlInNAPMh
w/m5EplClzmx6sq1y1NLIcXEbpKLfw6FVwLjQmM/ucva2V5xJJrDo31+KrDZw77VdNPePaSBXIaS
5dZxWNXzyRi0/AKp2iJo07BgetbaJ8VPEsKSuALfy+uoa8eqvILw3Lu8BZUENw0w7dNIVhW2eBC/
I4Z+1jzsDBvwVRo5ElaGPlc7VGiL+9WJX3t67KlEOnT3p94hXU2wSFYcnsFH/TSwH1Gt113Q/RlD
A8ujg1jRlWWnUEnVnhWLnw8TP83dvWJ3mvBmqjO7htcBB5Z+AVo7LOuppzISx70DdQ+SJh4NGMHB
yyeOGDsgvx6JlHtEWolJ/JmC3VNXJ0BoqBrCJTH44/P8FCbqApuNUxFGHJexL5fzQzSzTHJ8Hz9e
PWwB0yh2oXod7iTFMpvCHMWgIGjKeXoOTrHfII6EoCVEBTiTe8FYYO2GdCp4GDL9ewbRpd/fZKK1
YhewupIkNFKOQFBHld0DuZNdld4qR9Ruz4b56FdshcUenXI2Z3NbMontkTBq71Rfz/yKmQsSm3dC
t6p3vopeiIId2AN4WaBbX9r7dk6HQHoxb403cimtfC7BS60TPjm63ug+RtAgPdZza/rJ+f7MakMN
C9YxRFm0+/rwrvGB0WFIldsTTDLPu7EAGjdu47NXQy+sZzpqUJVXk411zmSD8H6KnIw33Whf1a7b
GbT90fN7NxdHH9n1HAk4fso9A0QK3gAPbHIDyM7U7QPtYcAGHv/KRWQwf15UawamEgrfkhhitHPt
burct8yDwbNN5nuafUyIOuAsL6Z4YGJ4boxBwzTq6OSHsOBR39D0oANp3BM5zCa0YruwbjBs6GKP
vK1jCXeP/enOQHYcMUIowbGXlTZIHQTWomciYFWvR+iBwEShAxLf2fyOPiEmkwWoL+zeO1zLW6CR
r+hpSow+xfxLXhrj61F5xGlQ7/Dl8yHV0p3NIdgwbMo9+SAIuSnBD5YiIFC0Jvf28Z1hDQ2Qanww
jsFk/3FW3o30YRjgr6JTP6j2JH3PGgYR8t5uICAfFbR4JJCbFE6KolxJOLV/V4z/5Zvq33VbN04P
3d6geFI6m+6WWtt4kbJ2JvDTesfM3EPsYbJHX5FURgNeOHHy6f8j7LyW28aaLfxEqEIOt0RkJkVJ
lnSDkiwJAJFzePrzwTdnfo9rXOWx5bFNgeDG3t2rVyCgmlu/6Qu77JyxcSzBrQmBbZwRt0mYoKKt
4IFcb9KzdFMZQdHqM6EaPSDY/2475T9jUP9/+b/hrxTL0sj09tflWzCDR6fp3CykS8Fs1i4QQods
1Ta7XgFkIWwIpoGwptqJ4rAORmxbH/oPs3Sav0Kf63f+j67UXK/8Hw1xX+c9ZsJcmRi6Czxk0+kA
Zk17ndaEG3ovMCgJVur6w05ip0IQ+atNnmEtqHYM6YGfsXD625X9m1i6tuoa3nUo7UHSf0Fn/7iy
iVhHzUq4spgTCCIoHKqX9r34FJ+zRxMbZVzcCYf9tmQ4Vf2b9YGXnPKhw0AV13SO7oObOeQ8DcRk
2dZR2qlndDrhS/nZPaQ/2TuPDZxbjDenp+wqw4VYnVXEj9UcLbnlP/57Afy6jf+6zf94M7/d5mkp
zL4TKulG+szIJ05KZGyXRFyso4GNWdvg4uOpIZvWdOhM0/golvtm2t/TQ5MeyKBNW3Yqv4lItSUB
JujBp63TspyyEFbDSauPrXyV5RURnmU/hfWfuVoVmKlLfmQ3eCtOVJCnF+hw7bFHF+1RYZciSRG/
1DOtPRFphbwDTKx7v5+9CpV+7/O1EVLb+MJ87sRjsZyFJSioOCNHr10NwLZw2KAZXHCmdpObM4G3
grtCbiXdOnucwx6Vht54/e/b+WuG8l+38zfAfhSX2RLjkonkT3l05NbDNdAcNwwyVMJhPtOfoWBX
f9NX/Jud9GtF6jIEE4hVkL/+91nR9TK/NykIhUKibHPEp5YOLEsc/X2onCSyk2RjwOVNnBTmNkaA
oAJrTfaXzUT602ZCRqOmQpMyICn9BmirVhxahclaUgmxwdl52Kg8fwgYMFrDhF/emOzOCPphx61z
L+8v9/4XxeP3m//P7/8bhoa9JQFwGhhahRR9XtHXF5amikCCsW/kqyP8DyyAnfQ7Q5UBLw/lRbSr
5P1YBbERWLWTKXY5uxALgHEmaGctho4082Zi0+AyIWZXLxKHLzS405mjvvNlbAWFFdAZaYkr8n4Z
QpKApR/r9IRtdtSfs/6i9seq3CnxeeyvbQJtZBPHRMg4bcS40k0yAlvtOV4XJWPdmCk0M/ijlWwp
cw0qXQNG2+6eQn/ap8L2LvpZ7pcIZ1Rmd45RepYF7znxBdEZ5aDA7FrYKxj7h3RLvrSAsP4CXBUX
xEiA3V06w91XabDS9ef77Fu9W0hen2//+xP5t+cB6/KfH8hv67LsFmOcJ9ZlqHjL5AF8Z4cR90A4
5pDngYBwBC9cTsVwcElIMgE88ODuNo3lJHReCmCHQ6PHYOs+MC6wuxAY2DWxECyDrnaXhxpNyUJH
7txNB5fSJXQH1ZsM6jd7uQfp7Jmt2xMyPhC07BmAOKqfoOjQd2FBSX8Y9ItuPbIAZOLMutP9bwQF
6d8m1usdWKfXjLIthNu/wVHJVDVSO94Zo8BF2jLlaXEFlLyKYHK41y/TCwcGVqxYNb4N+ImgA9Gd
og1GGkLLXjpX5PZghrx4GeFmDXWsVzFDUJyyxGyEpPBN+4HjKZTOCrsujollc2dRoG3InfSpJlYU
y292dSzZ66e88mZ5382HWACs2NIWUI3eF9cEc8UJPbNVwUkV8sVBAFyZaDVCvRGNvYWFF5LpvjNO
bCU9hDs0sT3OgFK5Bf//wCisP3YLNJLNUgT5EfcObFVKnHhw8b2WuT1uARgXF1eszo4flvcRbu4I
wbc6AkxkbaBmvqFsyAaO6VCLTX4WXpe7K62OoXq0wXwRqT3fRHhesJiISPcj2Bc08W08D7vpR4N9
JgothmYd9kA48X/xraMnHGAsl2GIiAN96cjkfhOtdJohDD4j+OOu4tLSAS95kRdkzEphvVOxC1uF
bup2F54RaqlP8fzaGGtj0fFUmtz3Tfs3HecvUu6/Nq1/rJDfCkiMLUp1llIO4Jkz1o6x28lX6Nci
n0G2pw4Sga0JMDpsBL7RbhyCpthqd9a33ZCddncaYsg+Bc3B95LdgCY0KWyRrYp+Gi4qpZq0sege
OXnB7sGiqo2KnAKKu/iXWljV1+f53++FagLusWyhQ/zfcyiTpkWSFk6/kUh4bW8mW1DV6L01HKMJ
ZMLIIiKZt0nuqLkbAgPiiS7tktw3C6eUg6E9d4YbSRzeIGluQXp067J1U/oVuce+bWCdONvx452x
cX00rZMsHhdVpnl7WMRLAlzCmAJHJsOJsM4uXLyt0Umr3wRgi/K1Bq7GjETziubYS8daOibGPlGu
ElhHcyzrU6EerN7XmBjHUARtiQgAzYXn05hBUq7IH5ShuTq1zNvLDeFv+cP4Bqcz5ggAB2kdwg0H
qg0wKAK3ddfsgTpcLfSjt+62hlph+ms6Oio5aYv1PENR8P2HhXDStdqxtfVQhgi0MX5KDH+koLIC
1gOn+Kh7oJlgwFG+ZQKYI4+oPGVx5Mlvy0OsHcP+eNeO7f2UkiPXanZOIQ/XEbFPaC+H4QUnJk7k
lIA3yk80WqNtgFnGvLZdY+yEmeC4nfVNqntJfYqtLW975n1Bx5+c8cNCE7R44DzA/9OxnZ1Bgwjp
hLWnNDCBHYWNGwuUhwYDqWqT087HnvQT430VciWbNL72aByZEQp2q264q9Ol/1ZxlSbK8U14IGFO
CW0s3pga13jmqr5Y2JyOtbWJaIgUeGq+iSxUckzsTYAvFNqBIGbzUj3eaJdsS2M76sG92HeMNGNH
fi+fpDeo47kvW8e63YmcPKmXtju+HuutMW8TYytLh9rhhVqZFcKRHgNyQZ/YKsVJS7bVcuwQ84UO
KEiDvo3xPz6mAuFBxAM4C/ja5I50aaHLCZ5R3ClOB6vZYPDqlveN/MlwBfr/XQ7WWXhFd+dKkk/c
3Bg62t0n3pkJZoWKlHm56YX6zqx9KwoEIhHv/lxs53mlunBQR6FdDK5OckzPqMKWGO365Hz3iTey
6+EzRqI6JQCWt5kbASKU/rK4JWIwYGIsSgD3CFRDm3AaDHh8PyzpsWs8gfRp1V1yl+Mzek3gt2gr
HylDXca4A4VQ7IttEPGh5+6gQ5ci/HOjw1VmQMD1QDPpgcs2Cs0BcWG07uZWbba66Y8tqJYdvXDG
dWjlIAyRl4JjMGsBLvAnjuwNmz8WRDT088bQNsxU2cog+xgIa2dHgH452+mhPihrBKiyWniC5DD8
iyA8fxL+mX6OMmyljfkSv8HXxCZKrbfyI+FVkDwhMk0PdbYChbUjmj5ckFr7YvRcD2TW2ZQJAA8T
EKH5IIqOEG/Lc8xwFaAFDK0A2LoWX50v4AEc3Yq3PpA/etwvsb786Pyi3kxf4Unepyk1mmu81gEW
u2wC0MsBGcg1pSkF4GOCNG3kwc8azKzItYw34UezmwlF7NaPdBj9gcQR8lKrQ3I/C8k+vp969Ri2
J0vch92F/xP9LTFYX7uOf+/LpiErKOnwoPqtycM2ZhbrORRvzN+pjG66nzG15SxTH3Tihk6N+EwC
zvQi2/eDYQTlKsyBYIPmSsb2yYcsqnW7GnUG9ZewMYpTWKwOl0O+a7ctlYAKXEgsoBO+ttJexvmp
fSW9D8RAYMAE2a73QoRI39Vz9gBmbQLgPOH4jYWc1/5IPW4yTNEC/maKnue/S9A/Ml4NyULbZUiK
iQD9f48kMaussdE5kqxiowDbH5Jnhe0xd9PcmVTKgI3OZ8eTxQJj6ZL6QSzCc57YTNDYG1HtwqkY
1jm2Yq1gg8YEk3U/k4Rq3/W9di1qu0OCCc3FtIHuVfS3yqbENbh32r/CNfIfS2qcVwzTkCT4kb9b
bMRZb4a5Loi3AtFEtkH0Yg22ROA8HrissNSj0IwjX7kfMhP+l2u2hw5MsAk4eAHkJGOrlqcJX2yc
sLuDWJ5a67YkT7V1qq0bJ2dGe0S7XZ2M8twoByU9VIMvUWeiGopcVBwQ3LX0arH1sGWne4EhzUBv
1Py4l9uFLc+6mtG2hbx6DqtTJl0wZiBhgt6PRNHhgOAnTb9ncO/JY5I4oqtNnxrNTaRzlXsC3uIN
s2eAuo1EERC7IrbU6c4yoCU7U+eGacAxHxX+XXZABRVOkZHrdVJAq2qvxi5zaPI5MT0BTJuQ38fu
kJF1YDerrMSl/ohxQ+tdRQ/E8DK2h8nY3o1tBXknvS3DbRr2ZP3eFbv+YOfHXfisoO66ZQG72B21
cuzoN3a+ofSb+ZjJZzl6anm6ja8mgxLj68YnlDum4CsdLWKAxfz/UeeQQjnNfCfdrDuYsomQWuKP
+N6+zDGvZY+ye7/KbM4baRt2gX4IbzBNHhrKZNbRjaYywSjuFvqElMnrgmwwucQT9b2hFueFgqnx
Bc03MRlIznJ/jNWt1J1oOCeCMIp9aWIHe07Sw0QFJB1NhAt2XQXJcLHiOwmXL+J8iNSg/BSRPUDT
ht1snjIcBNDCl5eSkkRI3nSkHNhwIR3Wdpa+rWBoWJwUxSUxb3X5qVWPsCNk/m5CWguqIIlze2sa
FzG7xNPFzC7FsBe6q7TsIywy9UdZv/XLdSiPrbqPrEtq3JTpIkXPY/MtNxe9vFXyydKCQTsw82Ve
nj4szU6TL/fuKEtnprm6ep2kE8PbSfxRhi+MdWNage6qRBejeZ2JpdUeU0IE4j3jRi1mxLpVzT1D
XSqwUNlNVhDiLE91xTRNviT3I8PS3Nwzs2wY6VtBnB8Yt7YFnMCdkh1MJqvtY8xkOGK7vDE3ThFV
qdfR3PeMdiUKiq2UHe7xXmRUVLx1+veoPep6RD3CKJsCriVOx4yvk/CkaM9L8WayezKhltRDzuLn
wttr1Fwy88HAWIB5LENicz8IT4m6m+iDlo5ZHZ/TrpMvTfqQiV627I3Bj/b8WsmXeNkLBCPJvimc
0gZCiFvzdrutmQW8CboJ+CYF5Sk+ADQXVMQrqcQfc/JT8LT0YtGrlv1MOBFzdxISsiBnkJhtJ8b9
TKN/TalL/k/pCtoqSc25Mc9sj+ZCd+nznpfcW9TDnO+G9ojvKMmO8zvfj5E+DtmM3k1jn8rHdDjE
8Sln9IuLExT3GGzwKCfHoX1MtMc2eiyKt4YTs30U5/cpySlNntv5aYk+5uEjHB7K+hv6YZ0ce5iQ
HD1UqtI2yrZcuDXv4YpKpD5Y652SlV2GZLw9doPfcO/kI8jxBGGg9NG5dY/T6tS5ixmVR+ub50dN
QEHuUfkP6qGVtvytmOG/RK3pGybzrEAn7rnf0ZJT9bPGGfXL6mNb+krnzvXpDrYhbWv1WkknU6CH
fAolJtaBbuz504ylawUCClVIrlB6FveeuDOfDauOOAvYCcr6RU5wzUwCj3TWhZsZIWB4T+cn+Auh
eJ7gGIinPDlGZDMvdsUEvr3KXNNyy6JTUaNtORjN0eAO4NkR+wiIaWpYEwsI01aDw1XERCHvWvko
1idBfTbFIASxxSWJe7gSDAJNPHG5pbTV8rciOun9getb+L4m9MTzXO0xQZEYsErcWKdg+SxuRHAK
CRscEqxFxeefZO1xrC/doQNAe4f9tbJBsgPXKsx7/mzicxLPbMi1cErUK9+MF61J6km3FsTcjDV+
XeZ9r+zK4YGr4RXr6PHerSso5+rri0HVUV/EZ5SKghnwKZPoLmYB18mLQT0YeXeRz3sx+0MvbVUx
UJWdDhYLSBTte9kfm0/LDGrzhZaHHZVlY6jPKkdcKp1Lfllg5OfNZxUSwvx6Dz+k/iVckfjlx5vZ
PI/iWx6/QAnp60vZfPIexumpYOBuvszFDR5FmxxLAgZlEE+DTX9YbnysGxUzmxLKSFp/caTWC0wc
aluYLqP5omlfinDWJHZkN4zW3ybxy0BC3PIDIlhKt9bvluocRyeZhjV8WtInONVD88hnkAsn/ijj
EllubdCpB7M6FeFTXUPVAsd5oKkr+PCyH0PyPqjPrAio12l/kKvT0lxH42WOXiR0cumhj4+xcI6E
U/s+QspWrnp+08NTr1wb9blGlNI8zpDbKLoxNJid0XLqBquZjNgLgBRq6E9R22ifzKVHBbmMqymO
QMdip4uTGtyPzUjI4SvZ7OrkcNDDrIfFXX1DRoOJJtYbgVITPNNpKDBaX0r2euVbUIwqbpOdVEik
Koah0Sa+9diOgHgNMO28VPbIZ6wEyIsYXeVcpV+bB6PdjyqRwtqtMzcGS3Gla/kQgPjZGHZwqe7E
wLTeghkB9e2HiT1ZCIZmo4iQwBThNH6o+GtUrowFaupJRSADSI77Id+uZ6yJNwHMpVNtuPOdQeW2
njwt9yu4igSCRu+LBHHoTJu5qBRJwWjt6uRwz/1GDvrEN8bDmOyr9CiPOzF8IM+kSM7bu/Zm1m+C
+ZqNz0b2wo8le1EkGCOonJeHofYVYhuIK0l8rXBMHRWiLw774h60ejDgOQPL49LQrIw7Td9Gppc9
YMYsXiHICMbpbp6M7imJn3PhZ6EeReO5Mx5T6/s+fAoTlcQdSPaoA0kmQCFvNSmm948Jhbt8SySP
v6pb3/H0M45eM/J1EgqKj5zguGHt4/tXZfhU5oflmlzy8SrSU44AEfcSuYuKLPhbXl7M6inT31S1
Buqj7Bm/hPi1TH/G47eanpRqF0W3SnkSk89OeVLVWyM+ZNp2qXZi/KVG32b7Zg1e1/jjdFXrp+j+
OdZP8UgVxH9Ve1OZlGtg4rP4kpuurtuZfjTv6SYGEzJCQg8Hzxy2EgGssBS45KW61fPJVB9K6HMS
A7i4+IatHNLmCQAFiGwZ1Ptm9Sje3wbpUcS3THqNpVdBZAbu0KI2L5H83Ravs0ouyGKHKhXfNRdP
hhikrRNJp6X0+0dr2ZFav3xTrMK3SZa9JQUTFALDnh8ZydQo9Kn/aECxUcjWeXuCSLb1CuU6Jw+F
SL3nk7zVC0etukzUbpul3EccT4MfVq8KsQf5LWJjJZ2NQ+oxmlaiJ1BW2D8IvyQYRf+S1EwjedSz
tyjdisa1Q9HwwCCINDcQzxLNLmKj4WSauxjO37SlGqU/LeJdT0lJXg1A0x2iqxP1TJWcfHT5RFn8
Ue5J9PMYbqf7QtnzD8kcwDgaQQLO2B34/kOmPCrv/Y8IEll8BW1NE3/BSkeHkQGt3b4zyosOYexA
OWesz3P+IKXu/AgjZGBWbjqU961ygPc0td4r7NEajhN2RtjmY3GIhLYDg0HcvbqEDV+wQSAoibOX
BfpDBMkV/vzoK9JWMPdK7jBfl2tsNBF8Gig8MKsz7fwnNCU46cUD15RAjGNva2zm8byxHg+gdpWE
htjoMhjSqXgAy2Hy01v5dwYUbDWMfTg8zSBvHVVE3L0rpYuU7UqYzfUGGljG00o5MTqcVj84DThz
AvkgyxvrK3mFGD88M3o4NIwAdkjUYqopLw23vGCDdoepsS1e2k+4ESSv5RfxY8A5AputYvUc70e/
bd2wZyS+GZ4zOB2GK2+iRwQzuIV9RRz+h7nczB2klQ1cJXHeF8eUYf5VeI/njcjuFa5aJuMifwzP
OWzVLawKHQNwNIZgkjTkDyt8hP+XtmkXryaVkNzUYf3gZE4ZooGweW296Xu+b8Jb90CrBcONe5wy
BhO85g3xffOsYEWBnKWGDk3m7gHn+BZOSeQvxl6T/YbwKS4Y5dWPTIdGt44lIYFZ2EQK3UHWoLHR
CgbNCRi777aVCf0JHfWOz3+WHU3xJgiHow9tKYEwK56ieZ9y/ArHodwbCzojryDGkYFTAzru9bgW
vBvpLpxPvQE/0U3anbAcFYGq3RalgwWNVQjCuzvBeafB18E4g0naWfjMU7rfXRnthAAo5gjwnIl7
+5aybSduS/XA8OQeb+fGL1/7cpv/FO9eTWMGN44JdOjFc6BaAUQxrMUZbEv1JgfXx1MhPWiat9Jb
8DKlsux3s2pHP3tGpjT17+NjJPjzI+g2xyWTcNmBBlNqoInb2gwgO1Y0psBZw0bAWY4YYnaxh/4z
RmnIoK/xJMPRnq0r+aUKCDwWBzi2cOBp6x/wpviCO9Rzb3QH1AyvhgXzFnjnjRNBnTBWZHFA3MPp
PgYzlkqyN5V2wzuS3UbxOsvO4O/nvt66OhNMYs3wqcEiD1dYE9s7sXIjA+7qbkHtc4Q6aaS/RKtE
XHIpodsfROR9EDj13aQ6KLpDXKtid2bdM72A+POiFLYOEIqurAk6UNi7H7X7lLRoIZiKh76/DCVr
PFDBV7uNnB3D5tabmLYekc/nr+wT6WeqbVG9FaXHxSs4PqjBTuJsmLbSsiuxsG1ZPL64Ksc9BWP8
+FDVXpH5Be4ky6aAM0rBqR5EeE20DRaov8dmkzOOwRFQcOE8jYLDsoRjVCGgYV5H/cYMgWK05EW2
DFz7KqjXOY5XsPOTMkwa2BvPGDt/PBzG6DmSXROXfT7hHSWmXgVclhr61anHs4/UM3ou0SvYv59y
cF99y5JP6WJku7QCaA0w6hkD54j7BCfEjSf0+mobUZyzYnnkKkdFyQYBUd+WdZDrfj6t9FCYYLxv
vkNbbqUZ5GDLCkbvDgnRpDU0dlJ1EBO3LDyj88bYZ7wKVWyxXFSEIJs8uglDw9AfLFdfJT2AxgVm
XChtCYFO7BIYeYYh6Mmc/wwfoE0SqUjcsICgDeVSABrbAGbgO1RweO7ydmXBxoWz0G0pvpHvajIe
4TJikZGtF5sICEtgUa7qDxfMdmV275lsTwss3HXjIm+CfU/Cem/g1m5kyVZRlxFbhogoR9i6gyM3
mXatoHC1CXsw44e590t4LJhOZV44bKCLhcAqM+fwSQ5k/awjhNfOcX/OcVEbd6XoJ9+QvFrQv3id
8qBTJEpDOSVPGF1Mks2AiC7bfO4uyQOycM1OsEa+tN8RQznw8h0UPiDChO4VLJwEvGdCo6ANqx3a
RIfxCogV0BI0VTbWuIaou5FabIYFB3AU0JvzytJWdifzGLDHHpEFhUfm9hfkWiwHmaO3WQmt3IE4
daBpQZGck5UzXJub/nNRfFnbcsBCsYG83PKhRXQK3G+vm68pUX034CQpsd9XvyY0yEBUOUl78aa6
+/oHBcMMoZJijp0WQ0K+tiBK7GHTCMoOaH0mvm+xjV00blrdVS7gZ6u1hZudcMeBCdcTDHJQIBlj
/NR66SffTMwZax9l8cTAATUQp+7Cg/PGLWB2ARWOuoB5gfCQ7le5Rb9ugGCvmYIVx7bOPMYJnN9S
uWd1rhxF+H6/wjXCjOKKVVgz1IaCqW7aG78SjgzjBfUkVDrglOxX2QUFchnR5NmkmVIMTQRj95ua
yMNfjO959SywpdzJn9Rbhexp2HA08mTxz6xmRcDzn5HAWNKB4Er2n0yO3sfw1Mi/+LnF1qRlkGD/
ITtwk8rhZ73EGoSdcRfD/608ad4lZ343VQetwrvoqMh7YzxK6V5vICq4UP7uutNQLAp8iGgYdvJ4
6ZT9aKB48BXtNOfXjphn2dPVwIwO7MrxFAjqCQJIOT3fx6M6XPj/Unrh9VXrKkKOirY5DmymI6Nv
iK9FcqyGB4WD+P4wAQj3PqpASOoUQjHZgTC4lqNW7Ntf6GGD3EfwYuRGqtsVe23ZNjKC2p1wjLuD
Yt1Cnqrl1LWe8crkhmOObDaIs41Tjc68Jl6+MQJba1csGuSdSpA2hZblLzGTsGk/LFtYL4Xks7DR
DiaYKTTAw0A35CY6bRtM5X7O2J0YTZ1S8h3bByMkHPTSNldOZEoVTQowS2HfQHk4OBxfqzcK7EUM
kbA4NXaTeajzq5aejJmJGwDUTgM+AfYREA3v0z64M341+FZbtLaUHzAIswn/McnHzwXCsLhePCAw
O/J8g6Ms7Iw34biYWLkQimzfs62xDpvoH449chcTBdFpFE9wWaX3lV6tcVAQJ+4kHYZNNuRutlMu
NGp9im4L/5mVlsCgIudB2q5UDNiE3DCeY2PX3H3DcHmypZbJmlN2e4m2qXwQratuXdWRydHO4rRC
CpIdBjI+sy3tRmIFSXtUxDN7KhyBOWa6dNEY3TCD7rwQyIpY5GxnQqBngi5e1OVSzOe75i0YWtyD
ftxbgOTlKTW33H0ZFhKuTaKjB5N2EvRLbB20IRhLlqbXKkFNh4YSvt/fI7bDS5Q+hgNZQffnOLqZ
2ZVjWUfNYR5M83pPT9101fWjkV6M/hwbl2w8pur7VNIEAAfvWv3IoSXVhyxmIL+zpiNaCrPfhyzz
2qu1Q0KQobBKAuM9RxK9QRLv5wXIYFuG1zE6tNmj1J+b8qFIT8t4bZcHZmtrQ6Nui2k3IZuXvkqB
5pk7Bw3IGQymBw+jcg7zrapsq/klHh71+NyPhyU/S9aOoQHxyC+Aq+JC92RjLDQz088ZaNkwC+D9
MtXOdi119QDPZ6WYU3Leazt51b7jH+ojLGhxw81HRkAlQJvTUXLh19H/RQQtWX9i4mEUBvUIZ0HL
/D3sOVFDqcvNSrzFh5cRQ2LlpX8umfAndgv3CiI5FVbswjMY0W1xZNDdMPFib8MTlUkWM2MgF2Z1
aBc2I0EXCDqY2w+Mf3/9ayjK1KmAoGQ091iSrITRGvFg7JiNt1I0GqdngEgBjeEwy5U8PPKc4adP
Bwq6MbQ7/AwNHhk6E+zmNncQpXjlniJ+hS1PZNJqCYcVDl8z62EkJYAlrY4VXKzFH3HW5BRAtsHk
qLiB64Vs0hRVvy4YgDgBI0Ied2hPKUaIgNpH42Q8JGQnquf5DCYnPHeMK/pNwqxT29y/tWN+MK5Q
aTTk9c0GyANjP4vBlZ2N0ARsyp2Q9HOkZ5DPHQMoSrEXhK3orH+9SPsqfDXf/c/iGWfcn3R4EBGY
PyFqQcJAcYdyYITOztSqXfdDy1i18WyGqGUAbTSIKpi149X3LENgIFSBew6JvsExakOBzknDF9QL
YAHwNhjo84VGA0vNwgprNxzNtE600vR7KO6RJ1AUChPsug1aD86lWfc7hBR48jxFZ2trYcD4l0Hr
n2bMpoEN2GqMyMT1N+arkQtyrY2xeOviFpLEtjB9VUXVQlFt9/PGOmsvsK/W6guKYuwld0erfC0+
gy0JpQviBltNBRDkqS685gfc+Lj6Ydjm2Zg3bMsQCCgmOaOj2jWc5CyQlF4gIveE/V11wi+kpEN8
+ct7+pPA/5/v6Xc+Uzar0z1OxFt732nWcbkpqPLDBBjJv6uuFHFKBqj1x9BV6bbOWgI+6Yq7QYaq
s7mfqfxRVdQ9ZpAPIxZgR0vahdWxqH7OTL4nr4LxhXzoa8j9sbcJjuwfK5gbf+HF/ttQ2LJwXjQt
BQd2Cd+n31iYWNAqcSp13W2wNvpMdwXhxTa/0PEJ0Bvw/3yT4tUjADc69jYed/BmHjJ+6LgpQUsi
yvgX+z5q7Ei0+RngFka4zmS8d8bIJh2UH3LvGDRSUHzg6iGM5QVlO4aoR80huZBkZmszfdOVWd/J
p/AdQ5DIYNZuOjYILokli5LvLfrJmiVLtSXUE1uMgQfNoRXjjylGU3YlCn1y4PFkVQDWEfnYGTwc
HJR+yh+ALrgEUO0aiEHwzyL6DddSiH4tZ5lb/c285g+ujP9zY38XhuujOixaVHW3GHSPDAh2Ucgu
9NMxM7Y1Y21+QzMMeVieVgx/VS5QCPNbpDKqvdBj/8R+IYf7thJZUM0Zz8lPONKIjNZnWaIPYIvj
JvFoU/3ii6J5ceFW7LQYdp5wT+Q8oTvgx9/dLYw/GbtA5FNIr1RwOP3F9v6HzEG6p9pUiymzzp/x
heam7TxFjfFdgkq1SfcMUJjJonJ5RVHe4D5hvk0jssxNfDa6TVVtpeHCHr0rv8rrWB1AVvovyNAl
FrPpU/8knPoxgKHgRW+wUwV8XRG0cx5s4LKWb+F99RRJv2CNVQQW8HdSQqjt+41+U3jooyC61tCo
LjCuar/bLBsQFx+K6zj5w4+l9qGLyq9LUH0otS/13+ZjdO3vfm0bDFxq2KLSh6UEbE3R1zIdJDmw
3uE53SHsk87NQ5E+/uwP3TcYSZ6RlWYE1Tdb9Pog2z/pGcOfVo4brS48oeqT3hFKAY1JRyv1e3TB
y+MwX4FnzDdaHEp2qfJS7QlZQh4fpi9I2eLyFbZQYekj9pVf/7BeLUoJtUd1Ax732RJFFwXjB4kY
9VPzlK0OTKaxq29ra0LWmh19yIbdqD/1kWkU+szU49+V+V4UkRZx5hCHNPnCPhKBUAb9EEH9wzKX
hnq0heEv276s/InzaZq4SckqOZ1kT/4vwaYzhjbWhxzpcmxXPJ2z/hjDwZwd/R50wGxL0GHuIAYw
MXEwCgkET8HVOMZWAjiKviXxVNogepxxWyyHrIJr4U/VVl12abxVq0O7kqeotLCBheTchF4JtIHT
8Lxr33LDrqjFkQreWD+NuWuhwd1fBG1rwmq3HvVxWy+PcurPxzb1ZXWV5ctYoeg2I1h850tb5FTU
HyEwVxvjhwgCER0qZUMtYXlDh/uP19xECwmlj2hffO8VMEuYi45OsXEaFqxJ4XBteDrKYlWEy/Mr
Y6z6OB6bzxyIVHaay/zUvDJzU5z5OSNoSvcJocSZBjqkUFyNj5xxJXYYnlHfDMltR0znkYoIIR5P
Z2YaCZMndHNwQzSLMdQDWEq5grn6C9PveWMaOPFQWAg7MFrtPRw9MBCKZgI9MKGZGAvgwuCpxhEf
0GIBfQEy8Nsb1fQviRFESnW/oiboe2K/wmSVFaajB6f1U47zIVueWmCtYHjHVxV+DmnnqLnbTfSq
vYt4mUKO3QF8gSPH3c8Cg6ZkLVpy5tDyjgYek0j2ObgDfnMqt1MG6Yby2+YFLNnXFiyYrimKHX1F
JuhdgbwBN1BJUuYvGNLDanmtfxRfaFm/hINVHuig6x+rzhG2ud2mV5xbe08+RR4VpgT4jGLYmTf1
jwZBoZc3f+GSEZj+Bx7dP9f6qln7x5aY1qEoJcUkgifw2R7a6qKFZ+ai6alsvcrycebS7of+vs3v
MJ9dpCL4ccgoPcjjkbAAdDkWRM5XkVPNr2SnhctE6RfaKp7GJmUR+SMM8RleDwetOU7VGYqyCs44
79vWiz95aFAO6Pct3iIXhgADfKYv4AqrOc+9J5FUoXqm4SDwh8MykGYyPabT4/8RdibLiWPbGn4i
RahvpmpBoseA7QlhsC0QkhBC/dPfT76TrDwZmYNTdSIjy1aztfdaf7fSbK2AE2TrogwKw5V3BdqF
zrkc/f4aKsU015e3DkAFdALWbNm0q1ZfKGZIDOLp8pqKrugf3wx2ODJICODDz8hcDmaR1xOV+Vio
56gnyS/JbcoIIyrqCdquTnAHQknhLRDXl/Bxdvqpc/QTeGLCBbPAEAaPGRfkgiFVyJsRPutkR7wF
Hb0fRuzSs4bP28NHZXS8B0fTvbyWyZtOIo4QlBff2CSS0xVU/R7f03EI0lfQQkigoZu0DMZ7U6YP
4Jdsinz3Osn5E8YzCW6Py5Vzlkkj+PuLCTvPkbTK1G1eTqduij2vxzwwR1ndE6HCUJbPll75YiNa
Q586u+jBAzA78V+Mxqc7UsmFLHxkM/F0FDhD43HEo0HPbfS/1gm/HO/qWix6Oaz3MSaFfMyMQGNx
qieF6vVi4FIptzcoYDJDXjozuLJq0MdqttJGXQH6GybHZSZh0J2p0MpUNDXrZUxWQB9hMoodn8eo
RbSHTxnMwRmIl0omIL9a6oiZi7Rcl4I0DvRbmF68DPhtftzG3g3dLY0G/nWkMMS6QmGBocENpL7M
+mEvvAQ0hazqaxpi7DPOGnNPCufBAESU15SuzFCqRrsUFXAl+Cni4JNGQmhlu9anqQX40jV04e9V
OeVGnxTIqLHBbcl7LycZufEwRMb0CPFACk5uv9zqUayOY6TXRtdpiYIggWwPUFz2b4PlSoafgEoq
U4FErDCfKDx8FFDkfkuoyt2Y9OPENY+Tp4T7yru2U0wSchca3czQwhT9qe6phqfVfktE0cUhMI70
efp3DO0/0ddXcaoJIfYwTWU9eQXpQtdlzA/G8goURYoPpxuPC2wMHTeqo8axlFEbrCYOQVWNiXnR
o9vTSdICwqlcmYgT0UkQOcTgtqPXkH6/XQ65i5ieLfOIa+eQGuDBFAJe6XRfEuUjgYMZfQ3+mqDF
sJbMLGZY1w7YkzXmSDrpHlwBnAxQrn2GXb5Ss2UukqMxITH93oVw+E/Jfb5ShqHRavDVH53sBoVs
C/N4Buign2mzlINOGJtPEOWxmRIuXfMJXCbkazxAvw84C+Bs6AhoctlieoYBqV10uQfNJvtEYw4q
IzcjQlo2S2SEaJRMZD3suHCdlO0ubjXSOCwil48wylDlCvHd7HiSm6jB5c5an+DIoTCL2ylp7zi+
7rgSHR2TvWLrOTIsl4jxTgykHib5B2C/BSkWAbItGBvF4ax6eW/fZjwYKJmUPAysRs4dYTJTXRLC
ynzzSbAZVYbLYY5z+eg8rbAykeZMi2TaQ3VVIc02HbhQbWhIdHMaS6tH+VLKQV5EBUnqzykYM8Nu
LOILaK+vrkTigluzgVoehB5TCeiuAeYeROr4vEuONMQ88HRIT03Msa4RZqvhXS6Ymj0GllUWKLMv
fcXn6zOAR7nd/LGK9+RLBJLfwtlFSTJP81BRw4sY3Mx5p0aiPk1KYOG13Kzk8mDWlOF4vgLDmhdE
8pW+0h3Scq3fIC2nskY/GcWxL0tQGJz67rWM7sZ6kuebZ/bammutmcfJUkQCccEr69THl65ZGtYM
XgyyD5D0eoZnhUc8klmE14PwSCZCyQTbEgvl3N7L0e89tivm1JDW/XE+iPO2XMf9dgCDpUGjuSmW
LGPstaTPlyNm10sbo9iY8FkjcWymDn+J/i2DR95iiL+u+7fnMzRBHeX1IK81eGRtk2RbzzwebSHb
1hJ5Si/qdSOX67LeANQOF5SU4SXfptKUT+3GsrstdMaaZ+tntVWr7Z2FTlqM6NXX6bgdEoHuFCU2
DkcJ2Z8k5t0ZqwpZkQn06zcCqV0wZzg3QJbXd3Pdl4ebuHmWhz5dV9a+a9YDitznaqjmYjm71/7j
BAdp0OQWNmEWbAPtg4HpK6MNh+OkQjZ8Wz+VZVb/o4+XlT+iepbE7FlV1JDx/waxDFn36KVOGLZ3
Qj2qsEQVQnolyvzLPLUCzFL90UPcjrMKOIJKG68TLii2M7mlJnSN3G+6QHwHYSMtWDE82gIdfv4l
r5yWKXywj1Si0wfpsK/peVgAXg4Hcddldl642kybUc528mpgRcBZIS3mDAe7A8Ra8jQp7oEAr6R4
xoEFS85HisaEbE46/Bfw5Ffk9ZTK0swkx5QeGY11iwKMAsG2ItI3Qg21wvz+OmAM2ZUkrX0iU7hs
9FMSkVGGKK8k+/9K2Bscl3vrbIKzsYIdkRthx/IK2kA85ElQADsItHK2AVkE7fZkAAF+EwKCAM5R
6ttWhRsGTImAALB14DaUOzcacAoDBvFA8jDTF9aycFqaBD7plCCNMT0YkQHODjJGIfBY6McRkWo/
cZ/CvUMc1sQ0YFDFhbgDpAKgpxrhkGAXf1QhEnCd7CzsP+ejyoEGCShtEIthJri3DivzWbkgY7iy
rjHxXcfUPX7nF0eioFFwhHrs7xYWUWQoOJzwdlGZS9+YaDJihnLcfR6xLoiIiHJBqnLBoMRmbY6h
eiQMIRMgrBbdRIKLFvSN234GSTZp7h5nDwclue3AFzz1fYLT60ZmCWC4FINRBs/UpcAgzI71VMOZ
NV5kNROcDT2cFRCuNser9HfMTdL/CCT+ssp/A92GlNmbDwsgMcNdRR6FBlEeGAxL4uSc9KV/zwgc
RG0PKeL0+SfDb4+A8J7FMHO0FFgbzwN7uzgFMwaPJ1e4Xw3fTEtAp9JskRKWJ3YfggVGBxJTgGM0
iKjz7a7wBtEpiSFWqKf9coyFW7cCcTNgLhNQylHPdqgT+kuKwLAx2KqDaxdSaAwmaDZqBq+I+Fgw
SlHRVCcwjISEFFgRxVFfdMwZiCavXknuFvT49B5TB3H6YZ0YLVWApogYxbD+MWmyeRBm3pywwpmK
G8f4Hf3DWLq8IyXEzJbKEwOx0+dFGn/eYPjycaIYiHQmLXOKrogJESKjvQ7uM/oxOjV4XSsebfdF
w1/0EmZJ6GHVTHPmgOXTQsI7MTKYSeFnONFKLxcQyfsqekAV+m/G3kak+PB2vELdT+IyahUkv/Mi
iQq6shx1oGcwP661TZHSyL3MZUbIwAAz0wPAH96lzSd6O2M0y99Xi6H/Ke/PEiWG8CiyIWs/03N/
ackswbyL+cMctmCyGuNJB4InZ6ySI6EPd2h1YrucErQVZWZJe04WDjWdxysXRLvbsriOiP56j0/u
huGstTXXmlmKg7RYYpDqbZLdppyv2n2plWvjNrsqYYH6WFhRGuP9N2EW2yk7Iv2Mgg/K02bEfhz3
Rx2tvYs8no0IZBBlC1l2WFNbHFVEnAYljcOpW1LqX0YiPWDrE4Oj6utrUhwBDoXXMYKvkEZAEYEy
df8Vzxnm7o+xJIsQzEoHWPEPgrLXmCpJyAbfLxhgdRwDT2wsw9d0Iaqu8i6vHnGYPoLjWPbRfLCU
DtoMYyfZc/BWymGYjgZWIsuwahmIYOClbYzH+ZIwPfihHZDZg5B/xr6QpWEfl3XqEJgsSq56rsup
0HnYMrUNSxq7SnP4shxUkO/GDfvsmaEMkjjDb4HAlmYS1+qdHbSyk8rmNnLUSj8Z+ZQOCjp7Gx96
sanuEawn+zNKK34P2y9Va7G4XUaVBBBpN9c+MQjBDCWzvp/iP4WPJx1Nfx66Ibgy1YYPDhCYgn1S
hpD/4KU4+JbdHsN57IApx3A1mYs0LQW7w5TeokUnjAmIFa2fU0I5f1/2yrrp7WFxxKzTOvr0MSf8
lqIaQzk297gL6sLWeJGfEqbao6vA5wYndKe08ld6tIMVL6k7ASYjNXHBxo8h1BR5KlY5l37Qn9Ef
I6BnVgy4KjCBNYFTKv3PnHcicwqMC6dH7vYgjt2VKTR4JguM7vHcIJKqWT3m0EBLRpFY+M3QawPM
uGi4LzjU99Xr8Ek4F9EsNnjDcBaiZ3TBlLhoPUixxs8WuMrbL5bFqftOI2OBPBZADUV0rPhc5OXz
Xm8IJZDD+0TAMmdOxYdf76uLbe7ldHpHyEEqLihZVx2Gyj7fvrBEm+2SyJuzn8/ifsTDjuAar+kn
ycRcNUuUAGNyNPmPhsYmDOLiAozQNHisOXpyWrHHaDOimvCpSEaVoS1SY4Q4PzegPAEB2N5r5xOg
QH/Nm8/cZqw7nj2D9YzRXT2cCxzCGeUN4g7evWmi93Pzc/eqvTZTGvUng3BHkAHImvBDkf1qgpj8
spVpxb8lzYfPCzmkM7ylaO828e7mNQfj1ByEvR57Ar0IjUoXxCGnKurSW0TArTmVTh1RXLJ3i3hV
jF2tpp01JXe5ue7AfXQxhB7G8tzEC+7vYWFm8wbJAcG8vJLxWQcNrgGyPlhYAWB4RPc7yimZrC55
rAvS3VWEkiRK2sImtVw+mSoP0j3/0L477zyC0ip1rl16ZLfyFfSzI0Kep4tjdvTdMuyI1Jk25BUA
1VyWpOWhs5+CbpzIXEP8I7jipia99qD7ncMvf3Ay+aZoy0jWw+ROhIjd+/eVni7R2Snofje3E2rh
N5QTJtEbeSC6Y9L8Xn3l0uBSW9cKuagxAVG2z6T4gZnLfmXXsyEUysVlD815XSUfRPyhFEvD4atG
qfVTlKO0AV7sguzqdu/4KSA3GDkw1l8dWhV8c6uHXwTyeJ7xq9k5aIqTj/IDJa8Db4v6dyNM1RN/
E/DbrZgYcOZjVyC9n271gaKFHAR4pYrItm+s/DV25wgvsHSbpHvAfu573ABsKQCGx1bI8D82ctwa
Uys4kyEHwfFw0CA1H/WRWEpHAO/54EmL1QRjoBzRFQ+EFr/Vq3Qyhl2POmJ0sGMeg/TBACoR51jh
Y7QG+EcICM1nD+9cXfNAfBagyOFpD3t+WkMsYxxI+6M2SflRA3/D7rdlyxP1tC8y81AlHT0y6XMq
IG164WkLCA7ta4+AxhHeuXJxWsG5kpiE82LKWjmnC/gM8ax9M5J3h4qYaNwBx0GLH8NGKt3r89jv
aKwrNIMR2TASMD7dNg/sMakqF4qC7MqfGTklBOwW3aY4vMVum0HY+8d2qZPs6+hIXewdUQCEZdCs
8YheusRjXOgJYSEdmaUu2ACcKgmgJ6zp0BAy7qEvVRnOAQwAyI/oihiLgfaVdEOSH2b44YsuJHCa
PuLvhYNijskrv3uiLdEcJ9IZqvX/cxl/KRxa8ZIkx4dFM3X0JH0HIDWc+XCJZQFibT+uPzQoWxSY
HXuiiBnsOOVLHt2QJ7YRU/DGnZwi7EEgc40yqdvp0qT3Wu9O9Bgese8BF8/VGacDA3IViHRfmWQC
Ud+6ohcvmPu1RN/fbVnGBECwz12J11M4II/gyC4qHcuu/LSxRyPUOIoiJk6IeSYe0TloNKhgxI+Y
02tMkV6MAyoGF0+/j3UfwX5wQ7fBME1h3stzGJIjTHvwJONxgx0C0xNFismU5diHm0NCyDA9kLQc
oWbIQcDgnzieisBo7yBIN68iZJqjTQO6t7tTCdhBgBkSYMu/yxHZDUyMv63xuWw1VgnANCZzpzW9
4yXkWeoo92BH2NSs8buCpUg+jMUtZF99R+R8f8kuAejRk3gcu1yzztQTPBffKsLDB3QPhuOWadLa
jrw/xR9lFOisejddZ2ctyAAvkQqPhDUVTcUHBwDDEN8JHRyVUH+ZwASly+rE75toE2wvqc+LQGjy
HDz1MoeTunsArWgiFNs6lxjI4LdTjwZrLiO9ZJYxM1FjRMyw+fyDIioTJlhv6SN1DcLHN0lWsrvJ
EKLHuGM+dOgL3ey9fR9zdgs7X1bWi/wSr1Cr7uCjoQoLxrBDfd6iDoUGeYbIy92elIsTApyFNG++
hNWx8Y+b2zY7d7vxx1F3CM4p+0qKSYaaNj+o1B8EpXwlBxIP/ftnT7ZNjOZf2SCUIHebep96JoET
eXw9FJdZmQSOQlCIxGzuLBMAhwDPOS0h3zT4yYP0Ehq9gsC8ff0izdk7Bfd6Bq+REK/yCm1wm2LB
JsiGsOn2zxUnDlEPOgO82Upz2GyGddCijMBRfNuQUgnnBAzT1wtaTNQ+u/qAlDGmQ/W0N+HuA5fi
obDbk8BwjUkCp6lyLtG5U8oZoKBepW1RumV+G6GS1DWIwfDKtovFB49C/F7OYyPgD6rhRXyEo/ha
jVBtW0NQX+zcPHS7dllArwJzpNneSj8xn0j/EIfI6h93EChPVZcsXVV+F1nJ8cXstU4ctt2S6ITM
BQS5TPlAh1lNaA2iKPRWDDhAWGqTDszwAjudmmjuX42zHKSapwdi6rLlkA3JrtKDyAEb6kHc8f1c
3zUMK0RyQ1ac+gXgwXe9LxX+G+6JAWhkwvQL/LhdtoNeUW/BkbPzQpdgM4vNcluO/anwDo+NKS+1
hTX1OkUkc/F89AQAEfH0uGK7wBu1LDjwVnygVDUc/3iKD/rb7f06uXvPU38w+Cx9Y9v3dl2QZ2Iz
LX0FUkSnQxafGShEWMFGy4wM7tDaOY9Dt+QLozhl6l50x6SzhwoaDXbLkm5io5wKUFVSFpC+o0Fp
4VlJY0JL8v2gCgQ2rthiCvAHDZQmnxjsLh/0ve0Z5wN88h4bBBeZUAftq2/ZP2P2H5i7yRHP/W9u
4XWiRMgIHufrC8FAZdjs0E/jeOXeSQiUBM/Y8+ekAzZrFCIAlQh05NcR0GVIuoAAjG3LBVO5L+Mm
Ag0lRDBbEp+UeC1l25PZt3gEzzLneeogWUenzCNlU+ORsvmROdDz0UAC3T3yhDtuCXVGSxY1ISGE
ezIjwW9Pj4i9je8u1RlL6TS6g/eeKgHtsbLakRAsnrS3prMva0Sr/X0Ui/797IOZ/9PZ98vK/U0R
VF2EZ9c3Or5URlAp5BU75EOzDmgYIjSoW/bF6oVOBJ1Q/fHY47enNwazsuzHh8ni+zbDW4QKBEwK
nAwdGpnD9FD4U2KvxApgbgjB1K4fCYqeKw2ncmLPpPSME4MyijlydKzSpjsJzhBlc9SB6EYfQf8W
W/v4tigifCj5RKp9vXXsMf9tUR2hUrZ31NzhsBg3YuZHq4EsjIuWMAIVm45DTUOILqUZNKubT8oD
mbZFyOZ5m+MLfUkj8xO6h2+IQY/s34mJZZTcuLHTsg5m69AcswYVaseR++BE7k50bvFahqYYz8iA
o9EsZj8npa2+1K/YdkviTewHoyDoowAR00VXUmlP0+++BaV3k+X5hkjqLZ5bO44uVHrGnnxqyAL2
VUKjj8Kbri8RiDyXqQVVAbd3Y/rxQ5syL/kWXbQtzgzrbdwp+d9h/He2RA6ByKZz2PXmhOGZvuH2
BwHlHBX9GKgsXT8pYCTCVfDemN5TRVZsNVii2P3ZgGucOJAk6lK6TAhATLwnCR78HJ4w4cts0XZ9
dMcteScy3+9EI3Hn5xY7HDe4ZxCotLZM9NCGj+Hvy1L7434qW4rGDDnDUn/2218qMqEWhvTZ45bG
+XompwA9arfk0JAXjMPJVwj+KIanCuAsqPKTmffKK5FyV6pZO0FdoZDR4zJfoGqDbE2J0q822YvK
RE8krm+AteglE7vyiALXL2OAunGbIhnvrSkWhvHs6ckjG2XdzPj8R8iq8oc7U0TNsmQyW5RRUvVf
3cAz0ROxHO7DFiEkFyzErvhBu0+b35a2gOV8lNeq9PAkgLALI159Lbf6C9JSifKeg3mUGQH2YrDg
VMZnqek2wmeAaRyuf38L8p9EDqiGRURflq4buvR7imYfl7JhcrGIHI6o1uKNeWXqD8WEO5yl0qte
DZAG1irZMypym2rVZ/Zld2Xg0USlwaISeo2HZYe9xnDvH6D2T4KtyMiNEbM1NikGzAIgpkFDfI4W
bthRvFLDoQa69pNU98gjKKtpbr1zHHYRSYOSaXMYDpOGURVogoeJVc6sDufV9AIZk5Oj5GWqqxIh
ieT3ZEzqNRAYGw7xeHzn2Mlpn8kJPDzOaFCwnX4MCwhR64NTpK6n+cdoMvzoZ903Xp7YuWDRGDcv
CEm7neiHY0RHpazvU5PSAqUaCjX4E5gFzHWetRGnnFML1hgAFq65fLB5NSHEGQFT6/q1nvXY1CPC
CgW3+HqeSoYSL+9bluOd4ufOj6F0O4+zMkN65x9DCd6tkkYehW+6IU2r+NbrSYzDzY13hLYA1bCk
QU5cSAQU+iZeVmxEDuid8+CBnWDgGFsZdRs6Xa7gRUGjQck7uRO56qaL2udkLg/gnlvuy5rjrWJ8
hXdnsgH6KjxGLDioGwKJaYXxNd9eaQa5UvdJEeaQ6Y8fFg8XWjfEa22Idv2ekB4QWOYX5b9CuYG+
bgNKzm0z4hzjm5sVW5JJRbCQ5zfRfunr4x8osGaMwpvfmjnWLKmDKFxV9f+bvV+2jkery2KjCv2W
naIjyVH0q9fjGlWdxm61iJmdxETr21hsiR+vGMBLD66UJkibAN11nxxl5d3W0y24zKo2RsaD8Irr
QmX6df9NzSa9cr499vcFchDK6hItF+E4kDEhAoNzBaR0w+UXXBd8xyjW7J73gagCNfDTu6CN8W+E
EyLxmiPLqPfs3NPu9YguqGYX117xAgA2Ui4+HJrwBVUWFBso1WCiaXRkgjw6hX8lL8zXoxI0n6jW
3glVVMhDzCj67guhmDftltbzubGMXQ13YQRiKDCb5NCmyMWcMt5U2qnup4Lfiw7mNK2ZDggVvjDd
VRtoqxqijO6GSDb0A0gPEdZPHvvew0+5yGcPjbMe8C55a1A2fiDpbs4MMHscLtPihaBAEYh8iQ8A
FwHmWkZtmmHiCwc+a7a0+vJyfe5yfao9QubKMIabMOAvOsgmUg7dgaFTTPR4q+dGAhnowO7QjABj
S/ZtTY/jkkAusPwI32sd8vEoKU7yp3423o27l36ne5PDYdIcAPOq6ExxGH+lUcPgERcpT0O02IRU
8AMK0WECnTduC2wIk+suIav0Mb1bDA98zAwnMekixw8gjYSFchrQWmzVKd+xNSdGooioNYrIgKHR
x0mZ8c9c6+qgf1qJI69oFJ87DfswmOhBOZRvbO9Lvssn1wyHqr+lp+qUHLi7Yvyg8Tc9pyA7uLh6
LGTMip1Ts2oba1d931SnWTMHARtdGebv8da6jqMWKMTd/Iv30o2+fWvM0BCiBzYgRjSQv5qMs88J
K3SHBYzZOt6mSUAtxNz1lOZxb6xFfAg2qonrNQJf8RiatYi/ug2Qe4pz4oVpiIuBWQEevV0kbmCI
CVVxrTHQD0ycokZPZiXHwcM1l9We6G2gJU1mxg2MJoRta+yujzk9BL+NmRNNObuceNg3IeBXwm+V
fDzP8KZPtIVO4zEs2GuOvvxZTXhIVZRG1xfewIEXhlDkie396VkB0CEsHa3m44U6ywqLPeIueNuT
TIhr7d+sTwDH47n0eG+cji9U3yTBAySA5m3YwNjJDAZb7CEA5uWCQoD9qx2zZXfV6JeHxK1n5hZP
gtUCHdjISF/uUxbD1IwYZUz2o7zQid5YPyMh0gOOQ/9Jvrb/NPDMlyGCts2YEVhCmc/jrbTiB7eO
bPl43dE/IQwGpeRVXSWnCPQFRBSWjyXoJP+PuLk2wtxMgcUEopEGcaEmEDCO2YI4t13QApYjGqQP
FEaI2xF6quejr78hRyISOt3QoRR7lJkRRV9PFYGsKnegRdJVOqNbxqqEk9iFhb6eyYHlaKq+etq3
+WgYxqBFXhrwKMJB4UXcUAQz88uc0ILjAY7AV3g6AuGaQjishWSCt62eipFBNC5jCfByMNp4kp+P
8NWJC0Dc3DwE1CpxQK58irfKtO2p2/JQf809c/P36kTSRvb3vzu9pSqSamoaRYhk/h51LpXFpTCO
RQfmvxWyt0L5FJL3nLRJ88IqHd7F8pyJQNWbHBuQxXhwtHCqPLe0r4Yt/FIw1QPnj4js8mku5G6Z
XGepGMnl7Kq/0riKwsJQdj0JsPHjI8NGOswQRVwZ0mJgpNxW3WdnvuQ1cvBIaGcEetfX/aAsc2Sq
1I1dmFcrU5jGMQbth11JuzjftASsse3cLvh8snXbze/pCn0b+uWYE0n2m1Ouv7NRVd1MPm6UwiNu
UIIs6EPrybSobaLOVXNO5qUIfN/jjqX9OafZFvu+Ic7HMkR64/gm+Dou8CKSubfW8JvIRKmxI3AE
hm1/KOLXa4XRPCzjtSJsswwmk++2jtoyNK3JA19gDvflKIw1UqPngzjVUYpUN1Bo2NGnFvMouomk
L26oQ7EbIsDFk9fMCS0t5mRZUofm2amFU2OqqX25YhegXKMiUK/L5rhhsUgC+OFcysComABJYNah
YLS4FAnKIbkubkQHSLOjEkj3XSEfVP3tHwvH+l87AwvHFAmBZN3gipP/W4O3QibF8iPvtmSEMaHj
JYdHCLRXOCc1vC0QeqPksJ/OMHlPaS0IqXFzXyYHxrmvyVvGk2In+6tXr0miCB5zNKHSy8UZuVzk
NV7qPuYjh8ULDaQTHs+vbKfB0KYuWsvg6j3CUdE4f4T5Ul+lbrVCAK9MjlNiO2ZYG5h5hlXVJl2F
gICQQtK2nIubMa7Kznb51mAym4Zs5UZ075xcJMkBUi0J4JZGKFaLMkAGRgpGRBo0thU0ekS2ayu5
UtC+oY80Jd8kk/vACMvv21T6tjAv7MjqyHyRAMglp1Gyp+TtPDCN1iJxzUeEjXpwj8KEmUry+TnV
gPZsjUluhMdP0D2J6BMSV980KtwRxk9OKMoskD7BTtmF5mKEJz9e1oV3CYi09VDHEAxMvjcRDn62
NFws5caomSnXxa6OHtHt6mOMph9F3U2djIEE5g/V0YrRoMl7Ny8DIiMDFZgsYtfRFITvkFSX8Ohp
n/9YKf/brFkkW1u6qSqqYdGx/XehWLJ8OXa6Vm8px0yoW5XgXMcwnOqjWnNVCbaBf82YNP7wOzXd
pDeUTV2T8VH893c2N7PSYiGrtmYAZhrbcypS6wx7wIZLiwiaQo2JIBf+NiHCFoepEvh+8pl8Iq+C
LiULjSSmLdwzwmMO4S6282847O/juVnrJ/V03yaRU+3Nmbah9+lX1rt8BnlY1G/xi+pXc2vVnzjK
lJ20s77vK+ND2o1OABHrndN8Net2eTuPN7/7+8M2/7Cdc+OWrKo4SCyyQP9740cK+rrT0mqrPNyW
swWVpEf52cohYzOlmuzBsM8QD4854DGToMUVAekMf8lQX+JbLUctfUu9TVw34MpJYjpWvYS1eKDj
IISeWeJ8dzePFC8U3LLqtvEkMX2EqndCRvl6X1DRQ1nBUN2RbzzRfYzjtUj3QDADqoi7cswLJl10
IRHdcvFKUmMxhCK09wQ+bkyevUf+iUIxTtovO94X86pwbj/HgSm2DtlSjOPd9QOD/GTGYtp94hSS
79f43t2/P0vrD02QxkgamaPRFNnrfmvcq7q+D3lW9FtVjcp+Qaz+De9PAVpySXfScw7Vblozqfse
VII62vlR2z7Tc9wuZXPWD2SWHdQGvmIU4W6rZJN/klAoZrCR0+M+wwcfF4E0BtFHpt6NrIusL8j3
Ti5+b47xHYKw7cq9II/y9U1dvOnXD3JmShO+P7fA5TCNqQ4nlpkz5DEQyYrsVgjVJObB9CENcc3e
lQXZZUx+GB4LoyV/iGDtPUPctB0Afvr6zGBebv4Ns1i9KnUHouJyXSfpT03TYB9xCXk4qns8JePJ
I3qlFDHe3TYGWIz0dGypsJLHPwCTPxigLA2vtc5Xq1o8+t9UmXFjHY3BwAV4/KrZz5E44tK4UFc7
GSOJ7jZ+SSQ8LFIBCpAcOro9fIr3UVODfTJea+/pvvyoehu5X2/Zjxl2wJY+25xoiIB2MB7miWl1
nc6rHHMqlOJfd/Cn3efXO/hNcXc1Hs1gXB/VNs5cVJJMkZsQIdyNDnaaPSL8Cdw3yWEYRovoYyTD
8Wu2jgZxxbSB58SK5+gisZSPQiH4pGUOYAiP+FmiBPnHKv8D6/Lfx/0blnZM2rzQey62H7VSeWPT
3SuWfUXAU/7AaMUKGBdcN75u+68OV0rhyrtb8Ng9v3APno3v+Fyv6q08u6+GOTnva+ML21oZxtCU
b0xEBKVNUbSH1+3fv88/oO7/vfLfvs/GSstmaLlycU2JXAPPEFSSueK82gpM0rTbN9jQl/JUHioi
vDbJotuV71T6hGH9wK5/v5yfgue3Spp1q4u6YZELrum/vfU2jeOq7e7VlvHNQzlhgtP9HiH7wbGX
1mFBjgQ6HSKSmqWlEkgfmslK08MLeH0f9gxgAwGCxiPvSyMKzCYn+VbTC22qTbkmjo7Ohw4WxRqf
7KZZN++c9OsMgucOLWsfo4RZfeXavGqEIgU6U3BVV8cR3AZ/v0vlfy3cPHRJVwxE0yoJ6L/dpSQI
g14kN+6SEPoS9+f4Vd5pj3CV/6QOkAXIcl8+Fb9lkayJFnxhh28kIlKc/or0f5SgyH3EVcevJrOn
txS4/eYflzke8L++DEZ+a4qkqMxNki3jfwIb7v1deJpqX25/uBZjm0W3wz26fsjf1UqL4snNg1WI
rM1lmQVYZ3fHkXcNr1RrDwbyudoG4OO4JLOQ9Y6sgzb8K5V9gk+Z+jgR4eD/NW3pfyA3rtg0cfrr
piay9Znjg/8FclPqZ1NXSpNtL9N0mqz43APldLmMYyfjcKk6NA/fZDYAq31D8VUvzZL5NErUTW4B
Y4emJMAWjhTsUDJhS30rd9etZ6CTBZ0RLj7SaNOfXr+Kg01ki3tcHu0QW2xAk0ugE0H9YfPVb5sN
ypnldVtzrJKp7/QHePw39TY3Pod/sL3S/yyk/79fiF5R1YAafwZP/3K/Yp4NvZlXWBKYNruT1/FH
/90gwQYIWBl+HdD5B4CBPrKdLaSTNiFKQ0U2oD2CB/OvsIRCNC3vIblF28e8nj/XjzXwFz34gSii
gOSW+X2ebB+7YvlAFobgndrMvnwfEDiRNeRonirYxxUML61AFxUshrLCIjGKmLtTE1lO7Qtz0Jxy
L+MNRSsQ0FlkAd+VqyPx8bFje52dIugqFsRE6QwUAo3/AOok4ea5Qk7FF0s+EsnNnPIo9pII6qc9
EA8Jto8XjrtApIPN0rAbgUOdsTR2bI4mKPjMkTQCukg86nr+HPb+eTJWxPDl/zit5N8buZ8XYViW
alIu0839tvAq4zEkD+GebZNZHGnUvrvrO1mw+MUfX90BxPCUnvptP23WUKrF1/Vkzk1H8hQvX9Nn
nMR/0an/UwD8fkHj8frLyoDQuqeXSzl+CQLdnrni7Wyzdzzo+gqH8DQLj24cGB4zoVf3ubBoAAPL
SX7Iw2IX0zSeqLSRNqiL+4Q2etzrVy0HAA8at+U/1rH1e8H9+8XK/71YJW1lvSge2fa+qRfqvpm2
7CfxuwVvkH3hEiVrCNY6HxdZAbFgwl6i76E57SFX3uUt4AlyyfA61Wd0Eet8o+0JTT/TGoV5CFM6
uyAUsabFrpyX83Rd7r4t12DtkSs1f4IViBOTt9PMk69nZC76UzqX2D/EnUynmM6N6dPLXxByBvkL
p7tmx/5tKazwMoYV05oDYUZEp3ddEg+9TULBbw/aPx7Qz7H3206MxVdRxvZPhzr/bXmpefXIBeOa
bc2dcM4Wl6m17SksZt1LvuoRXDN/bXdcNy8YByyGd9jte4HG1fyRsNbular0RLQQFqDYYWDWrjko
UUZLzvA/pq+upDlJTl7pPV4e03Tz+GTI7uK6sED8mA2y6F+yt3SCkUw9pcBH63ZrnnIECox5PQj/
QkTGN/23G/1t2aZ1ZtxbixvFa+zfwizg+NaIR81DcMpImf79hPsxJ/3+69DKiCJiffq9n9lRv3wl
5S3OtS4Rsy0iCd8M3lEQL3vdoU8KYTjmOCaBy4cJQ4L89izsyHbzJIh89JsOMRAGKH4V4eSjGyMp
EUDS/j/Szqsncmxdw7/IksNyuq1MURSpCc2NBR2cc/avP89iJzAlSnsfjUTP9HTL9opfeAN6Wjfl
5QOVpgtGcYdvMV7JtASoMHQ/y8v6yTwTer5zCb75hPnJE1nCqmmMpvdIB+2VXyQ04H653IoLxMbW
9j3Iyu6nfoQ2tagunRuO6WW4RQTmGd1xumnNzr8CYLhABOhJu0Kjx3iUffbvx/nkPfVhnN9LDR/G
ORa12jUqL1ng4TKsYI8AhEL/ABcK5OsYvfhG2Rvr40V52x/bO6rrw1Ec2gv/tw53Pn/qzqwzfc7n
kSfOxxeanTh1NdZd08sXOtSP6rrfIsjEvQRNYBvugxUd3SXFn4e1dpftXqn5VFsoR8vozLhYct9+
nTya7xbRoGrPVXAKWzSpyFl/+pV5H75KPSKHrhuaHs9AyhtEfxFK8tYZzV2aeqBYoI6svB8NdS+q
gL8B6usF6owri8sQS+hssaZrRG/D2KK4HG9QiFVeqsfmtUcla4fcorsctiTNASijaJk/GT+x9/s1
UpdBw+By3NI+X5qrfP397OunNjU+g//6ynlU5qhqLEJ3SO8f8TjcZyuCiT8Un7H/Bk9lXfcr7vuU
Oj1c62MOLyC6+v4F7FP3iytkDcshlMWp5vP9kjeumQlXhklLupd4aREeIUQAxjxYQkxECQts8RrX
4327puMP/tHGAHBR3qXraIXl4S3CcxbuCguMpl+ax/wCLP0OmQ5uRWro2+ISvYsNANbHfNM8UANQ
pJbVM02HXXxPUwY5lCdBfSY6Ytm5ClYHfdVts3W1j+6UfXT5SFF9V156d99/9bsWzofF5ajEg9iu
2gKdJWEBnPj81VGdJroWqMibcXVCJ0rhplI5qxpsvrs/Jv1XWMeGVJg/tsnBNY8ov/0/X2GWF5dh
HzZRNg4Hag/PbYWeAEQG4IDOjdlt2h5xhW1FdGj5NxnNVWXx/ePnye2XEZjNe1rbedUIHt8IatMT
Ys5g6laE/Oa0aVAgKY/oxUXNBebqQuD+hezvboKjDJWSAaGmMWnXBgAO1EvtG7r237+emOVX/3g9
g0Wpkwiaqju71QO17i2RMkEhDJK6X/DLoPzmZwKHCTHTQvzWtIYWMK6KCKmICnXUZwACFZg2QI+Q
FKwdckAtQdDYLialhh6KOKqx9PWV6l5VtWRH/oG0dDG61wBqUQvl62K4Uto6haEEDK4CAFkjgQU0
N4Wi8wo/FZU0Aga3uMPL8/sPngXJX753drkXTVQnPd6rhzqQQn2MN9/AYBf65v/3IHkgfbhubNPu
xsbthwO8dJDpub/nGxFSx+Lu+wdp5z7J+Pwkr29dp+h5Ep9UIo1FSknq7r2y0vg2W4worC0ox6YN
ajNduKSk2MPgJpM58yKzctmXsZ3VrK0wCH0vGIaDqS/xVflV3nJc8ewWcWGO2dv2HFnh9OK1gGIh
SWMIIW/YD2M8pZPuZgVfHo7rN8x8NA/Tz5UPghgz6e7MOMuN+uUoM/7zsNlRFnS5l5Zmx1GGaYS2
igvUTfYCCRfj0KZnbotzz5qdWUHYuV0aMpKAxtTkgtPChyuL/HiGWsaZ79JmN9M/p+0/HzY7oVqt
TwNLYRT1+J4TEZGF8jFy9iHioxESHTA7tiNatD2NhQ1rJ0a2+e37laPLJfplbC2hqbLJoyLF93ki
XTPoXAMKP9qlWMerN3y2kpsXaYJ5CMRCrHP/5sFdRSRp/3AzLHrQAV4nprF1Ksm+osvG2ufs9mrw
ZlZ4ZoROLrMPbzcboKIMs0hTeTumXTZUJrmhWNTy2ODKOHdjGXKffDca8n0+LGtHVF6VGzyPYeCM
yoGg9qF502E4b1PsAW2kUWNeFtO6MjcsvwybAfe+ip6K7FFeIIxDT8cmXtgCsak/WbmB2RwOhy69
s6CsRNcQA6YU2DIWPLR2d99PpjYLKP+xnv49XCQ2n19fpGESlAOvX6drHGbNHgMt1P0Xei4fDMMX
6Mf/8kgaZY5l0Iak6Pb5kbreTI2b6MMhzW+q8V5KJiEjS/0FxICxDxIQBucKqJo8XL7MkiOkjbVl
qV/KxHGUu3oWcx5wWVJht59tDD9pAcfGFQJJ2LKOyYuJ21GFkBm09y2L9MxXy6/68gYuVUYVY2GU
LOUbflgnhZf0am3JgYZ3jIc72A2UlbrqShkQhUNOxVv6EXjJA7tWq35BgmcWjPYuyx6rfv/9y8yr
T/+YdWwkLUu3NLptsymop2gqGpUjiyuIJZqjJoJOs/0OjoNHba6R32MxY9VbQm1Dqr3/Oyg/WRn8
e2P/YJNXaASpIOzxfrXV52LERh5kaXfmaDVP3lIfXnS2u8QwOIqvMWqcdF4GISVD/fmqNSxEb7Kr
CpdOfsdSLyLc2xAnrNOjllWwVJ9sOoAuPdHCeCipZtgyaIn940Al3+xzcAcLcTmNP4QNHF4elJzX
dYjK55+w30LizOPrtH/Ow3RTAVgwxY+h1feGs2QMiAtfxgJ8kZB4bLd9kxMmziyXU6uFaNy2hUQH
ae954IfVQuo7KN3QDod4uuisdVWg9L3D/UVBYSrafr8ajFOb4+PDZmFWF2atkXk8TEitGVyQ4UoB
YimCI9OtN9cMHcBFtb+1snUQ3jn4B5TlnSKu9PKZIyxIL0ITJjLmHNsmP2TU/Yvn0Nq30bUOz0cx
LoVHVIy3i7wdInFrnButOTT9fT1//IJZ/BZnUeabTo0Kpr9S3Oui3WuoiQFNxcDaARR1Y+o7bgKO
Ggt5Ps888jEy3KKwqkksRO6hMb6xSGyn9InLEwXANb+gYir6TSDuA/fx+zE/eSDZyE1yFcnDQJ29
seOkmjdV1XCAld7bMjxn+9X+H1ZqBubIdeUhTFdZ7/8GYm+5N8K+PfMKJ9cYKwxJXdO1OJk+n0iu
nyWZlTDtnEi8AqTO4gd8dFq7WEFMT4F44ea0aukcw6rn8qRlpEc/qnPyF+9Y/PnR6L7b2grddbkZ
Pr9IPuTWVIR5Lw9nH5X5Z6f8XefbkvYcOGJY/qBpRnQI0feB3nzfiB+8z30Zn7uYTu2Dj+8xG5Ah
KwyjKHmPYjy6IT0osvwKKS+imn9FEcjsH328h+pflEa8M5GVduq0c5kLVdVtgxrjPGr1cyX3iqSX
aqdVdIBhBhxLaJvc2ynjBU086Qdwbh3Ma23vmweShLwcdfqoYhbPiXIcslEN+4NJB5moyUbhgZkf
KFXw6VH2Q3TxpiguktZ6m8xXlGG8EV3fBC06GHlcAS2daqSOwKAM5Iw5ghE95NUE8UgZBps6sp2/
LeBe5wBHmpyQLwvnw5vPrjFFaZRKteP+gOK6vEZj/HdaCkWEeyP/CdiFJmh9YLUoTolxwbkFcyL2
c7lA2TyurdJTmz0/iPJhSIXdHdJ4zw5qMOtKLiNNnpkRwlVovd8pyJVia4KSyLlj+31bzL7+09Nn
d2MW1LoG97s7cFm38GfTtYKoCz5tJiiAQ5Vf4qMe/jybwp4IsD8+9j2i/HA1uVVsVqbvM+iI2ndL
jtG6+2cRRBuWtb47c0xZJ7alq7sWkCCE2VWKVJ+PB1d1rbHNNaw9vTXLU9066riKafO5w3FwO6wB
Yb271+TtsjiRgj4EcsppT0fDQ1AZM1nT+2k2O4VYC85UfTv2Ehw8FH9cGP/tJR61JhU+QSWRSrP+
JmN2gbOVvw+AHEfXSC52zj4BvswyI6XI/G0sDeWpiIMunJA1hgU5bOvonsuRKRC1D///yS8prVSg
yleheC50NMK4AiEMwQe8Rumzca5yFC1KZPeoruSy+YjCYEhZGXZgA2EJC6BkO9pPYQzpr8djIX7N
aWIxArJCEdCNSy7N/plCD3a6AcxoFVzcuBRYDEVQb/Az/FFhspY8aeUN21AFwBX66kZMm3Z8GuuL
sgk2xFEdiOO4Q7nXQN8RxLUOgA6nxaGjdVuzkF6ifO+hXo6OBVXQ7hrXmAL3Q2vs1jbaMG6wS1OZ
3ixI7ajL5EDPqISiwBDH1/io0RqkCURwQXMQNLty81TQV+bXEhD3tMDHRS0uSHQSEJeGRN1jaRNy
+nTGtoXRsjLLct24zwo9FOuvlV/IhAjsDoGXJ7XY8UR9+H69fU3oCM9NjcaZrmrUKt5dKT6s76nM
i6pK+ugwoAdrqXiaBRneNu2Vo13VuBQJ1bqi+fhnqPQLkYUIXNG0dWHgaGq8MkKx0Y0ntUOLUln9
DZVpP0II0EqWn+tcCie+rlIbIq2IjiUzgnIPdMELIy8eU2tA2NnYhDFY9uiM6u/XuoH8Kh2FKYrZ
pq1ZszsWw8rBdeMWQ3XGTtGMlTRxneJ+peUvxvjYFXu3whj7vraheyiwJSz8CKD/R9NDaJ4JOL8E
HryL47imZvM+uinksfphhLO+jvymxjaurH6F023QHnVr7YV3WvIYV/ffT+eXegnPcumUCAfYDKfI
7PAYlDLovWqMD4XzpiZADfyNC/1JOrp8/6Avx6J8EFBbsjuh8evso/TWsHuvTuODulcLeOjZAwj4
zL2EjiI8BKXPPO7EGFrABmzDIIk2nXkSDQjLgeBYotMM58Q/tuIpF0tXvUADEvTM958mA4BPFw36
2wZwYtUE2gNEcPZpuV8ZdW0W0QHuRI1/TvIY6ZAhr1T17vsHnZgsyzRMIWF81FznD4qL2gpVN4kP
gVGtfRUphLvRfqvLcyTdUx9EDQAQDEBTjZ+fF2AkciWYBMK0vopIeQ+4S122sCzCfSeO33/S11ua
wWOmTBaHw1c5s6Cy08wmq6s0OqTKEye8IpD96ret96jqWJVh8gJlN4qQjofvn525O0+sSQuagAF2
zBbml01f5qmSKqEdouq3Q8qS9K0tXpEbZvq66rHibP7+Y9/FImYrxVYRQ9QoshBPzinCgeMbtmeZ
IbrfF8h1ltWfED2mzv7DmjFyxJvGRz285apfEfQvHSTtCuLoMKuB6jzbhGsjFF38kHSl2FBUXbrh
TZ/gqwpTXr6tBXu1u1Xa/36YbEDbBrRmzSLUmC0HWo1OXVt1eOgjb9WNT1b6Nlg/Uw7KyrhF6dY0
usP3A/UlpGHnspFcwm1dpeE221FUnlQnF0ZwiHt96ZYI8igPaX3mzD+xm7i0YT/DFxHg02ef1bv6
mER+EWDN+qxlt35z7aqgedS377/lyyIjKjN1uW/xEVHt99z8w2me2ooZNXbWH4gCKIBDxH0jiSVe
4Ho/X0b7MnKzp+mft+4Uu6PhRjwttlc+0FIbjYGS/FRqXNO0QuKXwJDogzLOaN3VDvqyZxb516tU
voKwNe4vl+BzrpgS2p1o1Jqsg7zZKVHdfIIilU0rw5GpIpUSwpYerhPKQlAe2wfyDhhC/8Ogg5Nn
i9Gt5Z/Pw5DqZdVMjtIdGgSMxYGewz8K3SRnBRoiZ9HVp+rErvnhgbMksW7coo9MHkhqSkhLJQUI
taSzQrN+j/3OZ1dyfX46TBhnx+TsREUBHYX3bPnDwkpEpHPtsPcIq3GdCasbylF8ICowGeiV8Pl8
+/lEAv7pkbPVVRXCKITQu0PHvYDdAa3TDP3QFQtaMRHnuSDIbfMz1dhTaeynp86uiMwI+6EOBWkk
QoeHFxdoDWK4xZpvpfxC7M5Owri0tX98v4jOPnh2DFGPHi3D43PNep8h0pCZFhXp9VRs6UCOiKxN
10WiL14bbUfo/f3D9XNjLXf6h+kdcpWsziGtI0miDG2iWhxUV/10TeqDQPnbBMbhvfISTddKRnDT
wYq2woWBX4LTQsO/L1AhTqgmntvgX8KD2cKbba5abwOlyxmWOnryBmMDcSmsZA2oaTe/sBnuh/v0
h8p4MS/0dSgR0lOs7XOvcXr943uHlIiji/ci/ocBasNEKXxHZY+zCPRbFmOXXlHI7Ki1uLLqjB/g
93PyTq75uuX+80gZdX545Ch0wnaXR0YVKHH7WEMd8w2uZOuZxNeNN4qynYwjGbCmXFXpkkqx3CYo
jWX9i5/sKsSlK+86SVpOCNxF6ovK0Q4FtvWcU6AQGsyHM/ScH2gu8HcHmH76+DomN5wk1DslGqFJ
mlVtQR6xf1vjU90RHQFcBMvuJlur32dIxUwkmOyNwXphTgwD9XeunYfceYhweRxXGpLsnIa+w4Km
vOuG7m3TQunXVl33ivmUPS5zKnv4jeEbv1W06wRMS2JES9S9XASsk7pdMLoUPH0owiEqYcQAVnfD
CRe01zWiYEhUn79W5C7/MvY2ODPYNzYDPbuup0RpfV3uh6i8oAPjOgDecBYI8ORt5TuTAkOBLgAO
nqtj6SdX2odHy636Ydq7tEi8eOLROqzOGgYlK215rf4pH9AC6H8qwwL153jcaMli3b08eOB6M2Kz
1fer7+QdQ2D07xGYnb6tpfWlGbPvsKmkm8qCD3F0cR49uFbTWu0fz++xU+EEOFkZjhkAauahX+51
Vm33HYdQeOGSyqNS/AfF4W5cpVj4Qa6ntIZTY7zQdw1coer6+09+T7s/T7pGmdd0eQXhiC81+ISU
pw/6oj1k40Y1n62q2WV2gO3zZa3fDlX9fgUpVzSsUBpTu5fROo7+bhrfhvFtMlB03suqD7JOpkb3
f6ug+ILCdwewr5oOXnlw4l8UU0R/WXF6ethEcZtEzYaFXY0kc9Yvuetwgr0p9WJNocj3H2mUaxV4
e7TE1IWl4CApiVPWS6XhCfTMDgDUQNUrbXusLO+xVe7wNe68Pyqkze9H52s9nOsfbo+p6eQvKpnM
53WJllJbU+xLDpG1S/Pflk3XLXBfcigU2rqkRkcU9DeYgNmdq5fM8Z6OKtN4zZAVIE0HFDe7Gt2o
ynLViFMmJoHLCX2NwEek6J+3shfw2sZUupW3YEyvpkncwcjsW+eQW+jJhlBB9O451f5gzEGD5TZJ
6qMldiWmbXoKlVLHUyBPg3Pb58talq9s0VMCXUOSPs+eFVBYFKuzlNIvRfzkdgpx+DaRbDEfSiff
UPW0DPZSeampHhifdplt3Y5D2vl7Ztq+3J/yRdhLGvpLjoks6edpc6LemuKMFykaWYTvFmMFc95t
ETK58pktKrINEBkAmLBaj60sjjvEVdawNnDnETITRi7qzEvJw+PTTpu91OxwGdQqaN0xSQ8jagJK
2qPDxbKFjJgmxyrbTdOwdGpAG9ikKiVwWeXu+xd4z33nL6AzP1hX6tRtxCzKs5uO/pKDXhTaBz8V
LbzLJJUoh/VT3LlOu5DVqcRr9kBI7ezSdtH2bfwjpcolGeTaLM2V6ZUYuaiHSjMxqNKwYL3C9KBr
3pJxHTjYIwQIEhfdimJQ3aM9SiW36pqnIs+3bhZemykt8ZDeYmatdC0stt9/4ImKlPj4fbMdU6hF
qRguOEjsmlK0ocmio+R+wMRBhc98Lrk9tcYMDTqcRspOq2wWPbpJozhwmZID7jGy+Fq2Owf+jGiP
cfjj+w87kUcLjmd5FAmKUvMSotWpU9MWiE1Uyt5PjwkMqETfCgb8v38O1XmVi8BAiXNOnx+MuNGN
MUwPlruumtuw2znmHR/0/VNODdyHp7zHAh/u+jCNhZ41UXrIDaQ78EJtrkvkGVjyZ2tfXyoDbDmM
dN+ZmZptz5PU3iryQG2w5/bQHYcgNm2L5Fn4D1RVGu9Rqc9cpqcWoISM0z010TGdU5jZ4NT0Ee84
UMLxq1cPTyZa1z0QhFC8Gue61qdOW5O5Yj/Tqv3CsCmHoshbVfBxSbrVuI+S+lE559174gaUhTuZ
BVMoN7iKPh+lZIXCr70BB3rzzjGVRTRouMrvqZcPE6Ze6EDKmRtprRA6LP/7lULLwCUQRvSPEvrn
Z09+5boch8mhwWssMG1Yc3AIMERujxE04//hYTIK4huBN6uzh6WjiIJO0/hQ9GFsPlDZMckrGz28
8pwH0aktQH0SYpTL09x3jO6HLTDVTerUY50c0vaNQmxj/WBFmtGv7NyK/IpsYAcApOeHkFfi/KuM
oAq9oONJUsfHmh5cvVmxtQsY6GOELye5BZaEHM7gLLDTwEMLap0YL41ky4lJm2RT6OfMTk8tXBuG
Loe1RODNJWRs36iGpvWRWEL1k6vCRYrnbPx0ai/aiNhpQtKBrXeVhw9DrMdO6GeGGx9yEwFQf2H0
wXvVuXnj04Lo1/eLRy6O+dVKh4dblSYPR8A8bS2zsI5sjE0CBwI9UEK1rtbfP+LkB5kAJCQYTWcy
P28GxBfM2Gt0vFNMFJbwW3xkD8YyCZ/2/rkz+uQUseE5NC0bLsYs7u2rUPh2pMWHVGr9W3/9GmFz
2zzzSV/5HqxOR6WCSKSFgPy7StWHSRqNzo36akoODnXhlHBIi9XrEguccHrgkPFGrK+KfBPiXKRG
r6K+VSucv8+8xYnNCBMZ4AmdLNlims2dGsejlUc5c1eZCxnhM7r9uKUjYxfmmUqbJWdptlDI8iia
anwtkcOsshNUjhnnYRwf/Amtugj4YGeplylKi1qs79Sghm7m59s281+S8MdgdrsWWbMx/eUgao2s
bDvetJvORluhPVjKLz3aVlm5jCPelm0dD9ZKzS4n2BTFdIzknw8wKMwRDNLdCy0ZFxX2j34obnrd
38r4M8KpipN9zCh/jEhlIhlnIFCTcZ3I9kdr95uUQ0L1jZF6yQQXxw23U97QmXCybRqjbiHCCAHr
wl81HoL88G7HfrowAgwY/WwVBvWZIOUdDfTdEMr5/LBo8ro19KBkvpqJJrJ7jGzcNhV1y1lqtai1
sZQStAXL8tUvIWO7CRbKHiZd7kWd7WX3S/ec5RDtplbbRSZEbb/cjcOrWht48Fhbjze3EHMKQmNn
6+Vjq+IpD8VNNm2NJn+cUG3pJm8lRwU8JCIEV8IneFZwqc61g+L6FzI0Ljz1OfGb5WjHKyuBBo4A
zvcHwtdqBQ1fGgHAp+gru+Y7ofrDQATo4XpmpESHTnkVAVJb5oA22JGrpEB91VibDukex973jz1x
Dn186vxomMraUobMjw+IC9FHzAdXNpmJ4EzCbfynv3/aqc2pA1p25Y7hgJ3dynVkBG3VsF9qlHeY
0sBA5/kYFPHaLf0zK+srr4ABFRRiVJqyJrT42Ungq6IaPIARhyoslqjLF7/VdB+BhtBQv8amr2va
bSqMndaEt3qASvsSFhSyEb3erQc93oVFtElRopYDr5p/x+Dl7LX2FTgt3xG9EcIxxLW41z+vflVL
nI5YkM6xwPXKCfaGVDBWMB8zk7UhHrhPWQB1qW4N4iXF3g3++GqNIKjTTQASNtSxNQvKjcjLy3Ks
9sKBRYpJsNof8wJlcCfx7ylvbomPv5/JU6EIuSJgU+pNQuL8Pr+5rnV64Ht5dFCTPxFC7wPSPor5
2JXqtZGC//aAB+n4hijIuXrVbdncUr0QxhO5Zd7tcd0OxzO39qml/PGNZvPNnaBZ0wDOUbgwLNfy
4A1afAkxq5+GWy31/vvMR2ZvVHVchztVzGLpMTOapKK2f9DoT0evdfS3IofLXHPN3jkz2l8qqgQj
1HBh4Au64fTpPo92qcWxGZvojSbqMaq33KaJjbwd3jzKqq0uYxU2x7ma1akphjMLSo6GAZXiL6j+
PMirUcW7mw8E7OZyAWmj+UtE3d6qMbXwhn2D1ISfkkMgMmpi39rAqw5bqgw//eqprcUqiLpzxK9T
SQyJICMvr3iDTsbnwYgGWxRVz3sl1Y6sk/KdP6kLgoyoxjRHXzbNg4+3+7lJ0N9HeXZXybBQp7Cq
qxA/ZiusDK1KnaIhOpReCbeN8n4D2g2NYY8and9jZdv4f1Szu8w22ti/RpoCG85exam+tDJojWW1
M9sKTVEH5broioM+d9B3VTACHDcRLlBOdGkVVwCpEgR5YdK7v8XwBE7Ojv8khrq16h9KstNxBs/H
jcSaYLu+aBQZRDkaWv0T2vnDKh2wcgYTNqb4ClAa9Cp1JfjDdfOgudM+4VjzhXObR8G+Sa6NESZn
/exMdy6MTLtFSje8zhv7oOUIdXTxhdn7XIn5FQKjqCJaUlwxRSYNrEF1hayZm140HTJ8uoON3HRD
G+4p870b3wQ+O9QYaqL8htpoWV+DvnHEbdHcQodEL1Qoys+4eFGMbeX71xIfSOr4mnDftwNOxRwp
CbB5LUKwdKAiixSS4itLwy6WBjaDVfdXV3YDpQ01KJahwNg6dMDeR5RUkIrsNhUOER5QHKXzkeZC
xg5LiUS3tr2J2gDehIF7Y8fSnrS4awL0BPOrFvwchA2T5lCOJu206Ptn0d17ykPlYLkcOcGl/BtK
hokizyim/Cl1NyCBl0FVXAcqpQj9JpLu7urG/6Whj9iGr4qpbRablOALZtSyAxBHt8O8RSy8bH6k
VJjyFjuncboMFNw2F91AjIO67VWV/8rDu9onSvGOfeyh+gucHxMeH6mRjkJ6mt9XJYYmpov4+4jR
vIJPlUh2MmSTv+H5L8hNJVzhMexipjfI68dV2kw/dXgNyQgqtaswgfCbKzujhup6Z+7f08fHh90i
yzkfAprejcLaQ2ZK1p9i7+hsA2s3EpDHvI6+vUhpipjozyNfGVNZrJV9ASuYDIipOFulei92zbcu
hQ/NQuhUOO68duRkXlBrIopk4aNPzTWxTmAjDORC3QnXPRYcrIu02Yk3YkPnIJsAGE3b4z4Ih7sc
DEh5BnHxtVnOkW7RquEKpV+DBsHn4VHMvNPVHDAVYkAj1WLTpqJKBu09EoABX2qNgEG5ao74Z58f
D3lGzsbDQVtLqr6C6DHfQfwfJseZhsYL/SA44HWsFkcvXofxTZ0CfUkRwMXp3F9ICJkG+v3MVXYi
GXXo+WqAvikG2a78/x+ePNRCa6Nm9A9h8uTvm/ZYhdd8dDf+jcc9iY+D/x/BIBdbgwFHctsNz9+/
wYk44dMLzGIup9WtCFFIHyfPrRW30s8dUKWa3TLKY3CmiHgqCuVpxHf8BDc31/K0TCeZXG3wD6az
rUsA5tUKszAnfqzZvYkb7uL8Lm7NF5WcrdFeONAzRKlzA6nGOn3CvqlGL8tEMNyimUb3vPEXRXNm
q54aEXh76I1SmHZ4189TQqdHKZFK8A/cJSk+dpksK4XXVKXtHq8IJdt+PwNyhD8vPmTngOwC8TLg
/BqzGVAHJIenoPNlNYc8F+QiTYez9/XXr6LITuTiSrwuSDz5/z8sNMJ73VBiU7kkTODAaQH8UQOn
4GgMV/E51BoWIF8/ivYBKheS/8RDZwFxEtUoc2lVcJh86JhUwpNUXXd5tDHqK1lm1cifazHuSrzk
VTTtumCVTy91OnLNQw1TvdVAadlRihozvHu0q63olzZyc/bSsBzvH77BAdL5UqKVMHHpJWXz3PQq
VhPpFacagOGl8NBcAfdNOwzGmrmKgxpDJnFwccA2M+2QEonUgERrXSzGILjxCQ/8vt7AAse9o0BD
dtrIsnBJlbBBKtYkG8nDbN+FPRgCjBNbbMode1ej55LX1yYeIpVhsCBx0OKS71SxCaEpBLmLEiLC
zQXhoEjZYKRc7YgmUBHtBlFcpaa56Mts1bpiIXz/4A/Vsq6S59wOdpMV7Ove2Ji2t8NQC9EtyKxP
SY2Kr/47IP9PVMnfQue2HsEzIXw7/O5Q0Fbi9JZu/06H21ALfzmZ8X7sABnb1SGlhheheRqZFz4A
DIu2YN6jUlM6FzFwEB2zrrTI17J7xiGkhBdpo+EZZy00reaz0GBMStRY97xaaFQogWNRkvElWCzg
X5nYzsYwcmo/yIYN7c+26nbpWNoL2nNvBvdx6+D2SmY9xcM2C2kGPpWKfUliQv1FWbYmPhZ0NSrM
UnsDziPyl84YkiZpu6wu1nZbrZ1ev3PGPWRUfPpQhVIvK73aFEBp6lpF1AEIU+nfuell75sgKdBb
S69BwLvUEYLQ2kougFCbi2OmO9Aqo62av3gt3VMH1TvS2yGd7hvb3vf2HxNh4FE8uqhFoHQdifS6
bbFaEcOlY2coDHNhMuMmbDkxtVjG4Cyq6NCPd8Z0VxvVVVpYK5fMsxLtJlDLR9XH14nl1WN1MWU9
uiDKVp4xWo+QcAlDw0tpJ+Y0IHrgj4p9o5D5OgrWA1iFG7wSpgW0WbGrQVJ3oC8BKL1upeex5T6m
KKuDzHS6ZgUe30LUNHFvJ4GkLA1Qudjj6KoV+4g0MAq437GP0ZjjKVXvwhCRwqxXsZvDfihznhtb
ubUVbZvT5+l1d0+zMcbOKQKamAzTDy/GaKFrjuwEET1aMmCom3XrozQd/Bi7hH2hbCUA20h/RzUO
XkF6H+LG1/eoR+X5qsiee8I/kYwUP73VVE/Xvj3QUTLB2CdPk3hMcae3iVRj/cWh1DTV2bYCdWog
CJ/djjiSegjL2vU+NZ/y+HHSntLul11rr15Ek3dKNzAvWhbm5OBr2HVr0eh0BPBoBGYI2ST8kw/G
rgux/4kUAIFyVJC2L1VtC/RzA4Ap9VFFyoqtcKVibbO4aGvIKt7vDju5ZhRoZjrNsVDFUY9+2dmV
sE3sWdtDC5HS6XBr0+JjbOAlR9gwjJCnongXtVBZUP7NfERmxS3d+SHCj5JwLxtxtXPW3EjPej/c
yMO5QTlEH5JtDjaQ/CrkCK1xfQrtaB/n7XU8pNcYV4YpXSM/xHxxKKOdfUc4AY3R2tSO8yts8stB
RTCwti9JJraKHm7HY8p6r7FfZYHvTFGDxFJ0rNoRj9Ty+6mt8TlGb8npt0Wt7oZKrZH52yWjdjWN
9b1tppcZ1h6jhdhyV3YbDUFmdlMxPFbptJG3tqu+6djH0NpauzTNKkW/dmHJNZm5aO34R1zceZjT
Y0kxgGazQ9K5oHryNATGQSVEkblSsbSJwwxOs7FoS+MikrqUOrrNiYL5KsbXWXhfF+k+H1/RSL3s
sH3yAFaW+WrM8QZordsQBMZUeTcd+7DJ8SKcLiPnd6R1a39wccqNoKdk3V7u2ta40hTrvpX6Nxry
car9u9UQ6mnqbtNzEjURXX6RXKaoYVYg3/r6pyizS+iQ68n6Kfe7Wu6KASoX2rE6KuueXV/T39iG
DubIxrUZaqs8qjaCE83BW8lgKyf9TSH6HcQFQPrub7fT0PgN+5/Ydk2Qyai3ullPypw+NwMKj5yn
907UbXR/eGuz7Gb4O4bKTh49Zpyu4KTJkk5qW3u/8MESpi6BMqCPWHPh6FkHmAQXIbt9TB3c5cnn
zJcSX9J4rLdJIZ7M7m4iM67q8dJC8twZUamg8E4lZMPTF303LNQOtANfGpCtyHZWa/8x0DNFBtIA
DjFS5Fga+HbnMr3EgjGX6yZN9x1APy8styKJrwvhX3Caqk2AF6q1TdT8RtXdhWXhZmRA7AordWsT
fDZo/A+JdnHv5CUW6t2qmqp1HSu//Lakt4VTrl38TElTzFh91nGm03F0qUZ7HQg8abT0qIfKys6h
wifgPIJdERq4Xw9rhYwzBvNR9Ny+1qA/G6r1wx1w/2OHJdj8CKu7SINkHXQvusAhPH/xTW1FVlxj
qR2P6B1yDlfZm5aXa+qW3LoC54UC3fAsvwpV7UI+xdnpjf6njYJLKw5WArJoX5APK0jkc+jjktCz
r32juczJ8hgO1shqCnD7KV+1ghYES9fQrxx2TZqgYxJE+8n1j+VU32umrMiHP93WmRZh0lyqqrfz
GDgvQ1yjwVkhGW+KwjrUJieTEmD5YhQT8gZiW1aqt0gIWtMJk7TU6dE60O4VouqCMpHocBB31XXd
KmsdL0lq1Yv/I+28lhvHsiz6RYiAN68ECNBToij7gpBUErz3+PpZyHkpSRWpmJiu6MrudATAi3vP
2WcbiHyePH8MJP7h25qX0zag8BHNixI9WX7zj1CRCFwBqxIOxYoarOqQS0vN9laV2NXxbhWyM6cE
3w/NDc03dqFJfRhKB8LJeUB+vxElvrWCnBqru/PbHAGNuoZfcAMtePlrag5xQ/Pva2qifojvk5Y5
dWGptiz4i+/5sKG9eEtmMqR7ze56HYQjJmns2QBi4RzGhm/kvZNScWum1QNpY1MT3lOScxM8Pnnh
2pY7JQ6unTJtOz8nb3tK2fD0TedDPc1JWfbleV/nDKy4aSOoIW7OWFKT/TGw16o59MxW1a+FbGz1
7Drr6l4NIqKZDTjtmbjtUOms7lriMQ0e0ghFh7iT7dAl0sqf04+SIjbrwCnJqUgKIbEjTeW03PcJ
CaSnJFwggcRNdQJ3xvIolcqd0cEMSGQiP7CAIBKOJ0XhxooerGHTWYRt5RpBXEGDA051Z4Fx9Xlx
8/c+5SeRlWG+pv9pi2DR4mb3tYXIxKEWpyK29kFBOtUQbyMmMROeJalG3s287aYje3mgRTumgORI
Ug9HEKwy5bPNyPVDn1XrODCX+jpW0Rfn/ebvF/iT77lcoAGvkLkR+9r3MXKrx6VQB4m1pwEokngr
W5mbA1jFsRuZh5pvKoxfi2ljtvW54kCSRCqzZjsnh44T0ZfcEm8cHe/yHNBwwrgxBUlL69gJCKfp
4gmOJ7JYQMEE3W9R4qTtpA0az9L2W3ZXIC5e8CTmrenLfh9N1RZTFAZXgPsLDFkJusO7U0Wv4IVa
7W+F1No1mLso0XMl4EXgX8TmtvOvMvkJFNHQe/Ydq92Ioz0DBqJVgrsebPTvT+0Pc/FL/8lTW8ga
uCJowNt/AOZ/dYZBOFaCPxkmRsl3cIlYyI5Zf5g0LRSKIlCZ4EbR4yQR5Ry+gI7MreyJ1bvPutWQ
jylLxTgdAQ00XvUBnOadNF6JtBhKgaGw55gUn2CjKqeUELrw1tAtPPB+kxX8YEN9u4lvTXulDtWY
ItPaF+0FNAsYQc+QC0W8ly8JB8aQPP39sTGo+97iLp74aBxZbYDg+h9I61/PrW/mzI8LcgDaEieP
OngcCDeO8OVHhBfBKahU3dPU+5iDRFJrMgag/hYvAG92C5EiVbGmq+Vx1RSUFabvNgPzbYXFOZIz
ZGC2Ik12Xof7rE3tSCG3b3wt4XpoEfsMzWsb4YVpvExM0AcaArW7ZMnaLwLX8LetETkTmdtp8MZW
68JqJJXhYWYXHqX4ZqhR+iN2WHgyRXZTjGskrj4c/lq8yZqHICuJcYQ1Ot+I41mnAQo1mvOJOnaR
YhO7FuLy5iBzoNvg0npAYNJmxEy1w1K+YTy7zdTgUtVUUf9AId5UQ7RZ7jjHaodZdO1bOwisaP+V
DVQAd6bmL4Cg1fF5Rv5uEWevJJCegVzy9sIXCReMIPnqaMSjVwrxsVbFfRhgPtTeBmzx0F75K3Aj
G/HzwMPQIg89fRTL9qZIy2OokcOM7ZT/1HDpWgWXU0QBGaWXWb/86cx5bekxfCLc54JczeJ5VpUd
JNXAlhmxmyZLeNA6OAcqD4hN5HUAIPfbzOO83ZVZf1m+sKzI1qJBS12+D/5DYVQ4OkYrH5+fSLmt
MmMjFPk2mbjbyL+meryBruSnpaPo5TpHutlNJPiQDVcS11hcyvSCqFnA76DfLUUls+Hlfw3GSvfx
YNCAxPPl9xm54agpez+kyQz5QmoNMB0yHDPvSvNmyG9l6yWQ1LUSRZtgsnYEeOxatmBsQF1JEO1s
vBtIY+BnTLN9Ka39cmuwB6SULF8/dXqFhNIUgU7bm64wLt57/G0agZ5tSBIPVSbVFKpREgBWepc/
DsW4j5N+S/kk/aHPqqtQmBwr1W7j+GOWcMSUYJLmL60ebrQ8OMz0flkdb0prvJqp6A6+zixXJ3t5
IP6ksWno9haxgLo8/im7lvpQQEbR+e4UiA9gth51MhmDllvXSgV5b6Wp0aY2DBeTiedgIrISCayo
4KiSWTexYNDuGnTYsXAR+G/DS8Qw25Dbw4Q+WQ9hWhTBqR7nY1riGaGSAUitVpQY8XK+TlK7XYru
sRq8Vo+Yr9Wk2oOckBoEFVyG8aKNwbrLwY/k3kmMmtXWrc2w/gh7Rumtbgf1bhQTwg0bhC6t29Hm
C3q8FRPLybLUExgDiOrbWLEP4xPw9y3rJ6kCU+2FMQYBABUMQuCvB3jU43aBU5u+N8rbeWupfAfb
Kd4PAlrDY1gyQXz5+yfC1fi5SarLcQy6D8cXhPvrR8a9PEzgE8SNNRA2Rg0gbq1wKqZV7KjF4FYK
dmi0IugdRPAMEd5KVzHoKl56zIrYSTNoK6DhwYRrp4yJf3+DiC3tx1e57UgCyy+NkdJ6ScF2lIfH
MoGtPLf+59KHz7Q84lgelq6xosMEpCowYYiXcVVi2iVlZQSTdZgeluSsMtszgAkt1R3zxp37/maZ
h4wphWESbbvsAVsyYLpmVUZsgaHrN+GtTAGhjJ8WLXE8RJ4YfU4FRunUi+akrBcIqzWJFegJSSHT
pPo0ZhmvVb9psY6Mz0KId3T6lLfyylCIlZ2G7XL/RO1gNTJsayW/LIWIrpEOUE+XiB9S4oMZYC36
botYtuG1IxQoJQPdL6s15jzbHFpZHIDqzh85DZnBGLVqS1dcGxODwA61IyMy2INntti11P5prfeN
iBVtpbqDXqyTTQ/UOZmKJzf3tU/Ab0lyHd/S8jfiO9bjoSiqxQV2HZzmFLEKXQI8OmCUpqwuMiMS
v9uq2auM39HSczHAYnYn4nuUdeSLLmzMjIigXLjpeOrzuFmMMCSVQDydHI9EiOCoBa5Z8Tq2txWb
QpcINw2vV7qMDBsDzUhka4V5NzCU5FuzOfpxa1HPvaR7OShior7Cc1kvqVLpoFCPd27TNef4Umkc
JAqHUcU8J+8aXGnEebMwuUbkOkV7bJrhuUv9XRujK/aVu6VwV1Dr+PquSeLHXGs9PyVYmiY4Jlg7
oVMzcTYTxcwpiD0Os2mfmD5p5BUVZWa+WEFAchiwSPeiSsO7jy6iROYXUBIqRehlreZNm0aR3BSU
WcimcykXNyPt+MCqi0Hkorg/DI24jqdNojU1SaHqGimAq3AUBHFOdi+PgPmwnh8DcqALPA+x+fj7
O/xjcMCmQT8lU+8bOIv8cXX+V5mDU/8IbcfX9kP7tkzYKTNAVkvqAZrEIv2lrNK+Dw5gQi0cQgux
DTuVJn6jgmapKU0ib+0xIhc2JGiiM3Fb3RXCGvHNJmHGnh66klJ8flKH9tyrzVlXwWCwydFMKGnT
aaxd08drDhyvMlyS4iLhQKljDORc6udKPrSm9SgkmOXJ6kaUQaSDUVh3ykcG1mlu0d3YSiMRdF/b
lMaeMXroRE8SnvkEmT8KfUcUPD2xP3gVX7zSPIwybCNi5OZo+/dH/6M0//MwGA5p+IbBKv7BcI6p
nMW4LhGmPih47iGgxoaJHFgxBEE0vVGsHNdvxRfRuh/JjhOwCIAAKNQ1C9TCNKmHD8KkTQY81YN1
mn4a+n65alGD3NjnxnMGsQETQcMt+2epPJQVxttMD1Au9eanLP5CR0Uu9e08+HNHOtxbRYGKxuDz
63nQlHmuGWVWHn2SjmvSKVvM58zC2LAheunwObTvBeOYAcQ/zryawYY53mSM7amrxeojKAtGML0z
SMq2FI5Wcu6FW8HPGQxJkwd8Cl4kmo8z7ZgMtpmYya2SIjjVnmZdZvNpbGHWNo2P/HMpF5CdqBO7
bTk/AAcHZXKtKmlXWR9GQN7GEqLTqXR5iZuV/YbE1/e2/8wa871+K8TAHmkv56A5KkO0N/N6P4ix
KxG52rfBGqUJIy8SGi1rrcpL+K3xbE2TJ6P5xILwUBpUMsE5J4i1OOmCZxIYUHZk0gsfY3mqi7t+
OKQhnVjwJlv3aEidCiFuOYpEcJPC1buBcTuJz3Xcb8phOlaWfxzV05wTxtx9ZPUlUD0/IhtFOSdi
dZjSZKsPSJzzN8Bpb54Jg45rR8mC2yzEizY2nTZ+6JVTU+NOOTzobbZKlcSLzfxVIzl6Dujjgs8c
fF9kQP/LKv8hVmdRSJjyQSMy0bOhxPi6KAJrjEcxL0l+yZMHw8yczugIvalw7oIzNw3NsYG4Wiua
o7D4Re02mXdtlB/i2E51UnHb3XxXDJSJKb7yMr2Aqh9mbS2Xh7DRXck4BqyjXDMxU3BD+U01nXgk
NpW8ZYAZ+42ClcVmW3fWnX472Lh5ebHd2eLFcmoq3Nf0KByEQ4AH1XbYhVuA7BX+c2sS1B3SEWxt
xUNeKTfYl9kTQa/RXl4TZ7PttyRc2cOJ7lA6NKfiMjviWnyor8JTsIk2/g4AzGmd/YPh7MvtfJAc
YUX2s6tsGvvtbHrGCjjXC29wXXUpRLYJ6Qch+QeSR6djE5u+OpirfPX4WBznTbRWNrmbbSz3bbxa
mR3sG6J7DDfa8COXIa+n13Yr21ChT5IzOxjt35Ck6SquSP7WcfkteCXvsKZyhgfJReLoYlVlvxw7
24HQtmJWf8hOxWkRqj/5nu9Fl+iSXiUSrdCLk9ZwGElnsZ4UfoKOhRyR7qF7KF6Nd0LrEdGQyTUp
960w2CWdVQFKqM7XfMicXvtsUpYksdNSqN/0RvQUd9E1jjCTS9I3oSebeSht2QrdvPFv0cMS80Aj
qpaiU2Q47hskUI4cjUBKusLSLeLHrrLWUUDsnDXb0G5clcFWJ2yKOrlKMgh8hy8n4A/ZEouaYUgP
ZVRvmip668PuViCIYywvCkmUKS5oaPk8K0tuByM6yilViNpxSlRey3BHNtXHIVZocBDf99JuxtTV
l5k1Ib4nKnuuHiI5YzMbtVVPlGMxBpsFNjeSbJ2F0WOWq0cJe8GxfOg13z3FU7CGjMEcAQfgNH0a
mV/lIE4Cs5/CctXqnASeYg2HscMnD59ds813Wll5+mIeF0h0oxtZ81KT4Vg1Emw1+myWiiMmwkGW
3iTNMXNsWRGcFxMmAXPxS3/xo9j/8x4rGNBD5hEXB6iv77GoAi9XcghkKUNzqtZWfAGRTaRbQh0K
WlrKIYYV64oNK4uKm4LDZghg/xXazmgZWpIFOCXqmrffTvjeURExgL5khG3vh15GygklOX2XLeUB
AtMvu5D5H4UHLig6nj6QIyycY79evJaWqTFkfXHMAhyDDKg36rJuZ2K+qbqNEZQ223TCoQK1N4J/
aky0KuaCc3wZ9MGB5CsbDxUF9sBoQK1fJDPayPFJTHRHwqVzdItxC+zp5CKUxsDtQsMRpMbR4aoq
4lY2H/rifeyiS5vBU+b48vM3xRjsXHGm2H+R/DsIKSJRoVHD9lhtxPI2x6lQT04cFBZGDOpNWafQ
HQaXqeHBijlZ1WbdDdPBl6u9gKoiZHak7xuKUOJXbD9+tbLHINKwRXwqEa2O5sHMZS+keYmDYh0n
1rFPxm0TjadoTs1V9VhhwxNrv9FftGV3/zf+uKwaekRqTEKfDEn8xoxLZ6HN0rzlwRPnlc33g1hB
T4mcISx3Uow/QI+0wTJ4E3GnlcjWFkymSGRJzsFNUFibqO+2g/U0EUcv3unxdRDvlOhBTrZZgsdy
oKxDNw0IQlRzCqHeJjmeQfhDSmq9f2buRYvmIMXD2LPfiELsmOMhLms7R79twEuElGgJ5coQyxuT
AdM8RQc9CNdlz2vnR+s5tJh2detGic+tWJ+GbGYMNoT/iNbwm8p6wde/PSjEAogGEWJBGNOUrytU
DENBbRojO1aYuuhWjRMTibyewbTn7yfyD6cxvpJFo09RIiIVoHf/+klaoXRyERTpMZ9PQm/aVHLn
wYQuhEo/jt8VQ3xuem2vTgrkmvioZBqEBxUnMXwxBzwai5Yx52KZ2mdPgO3/JJPg1OjSJxpjvbDb
Y2Wk9PkcwGm/C2Tj8vfr/6+6GYa2DIuLQaUOpfDr9XdGGpvofROGuyoUuuGUTgqTpWAtUsGoegc9
4QzXJGYCLPWuGLwX/LxseDK52H1zaFDWL/+v3ygl+ePYnKYVJyOcVk67xjz6/AH/yMZFmHYHY6se
WSMfVjpsxyL55V5+gDaIqURcpOGcg4yjJPu2LxX6hAqqLZMjRwTgyaTeSRNxtv2HFB91zC1TEsaM
7pfdUNe+o9uSjPKGxg+pNDMfvAa+PsIiMcwJz0v/0AzdahL9yzCtDf89Jn7QSNw5Ic+3SddtkHqa
uJiWyqsAfVU8G2ffuEtGfz0HwY5hOHFaqGhB/tZh0O0heq8KYz/7PpvcbMNI2/o65GwEHDlnsqUd
i3KxtCNaFUREitbS6nxuVueXF9k+9ufOy93SrWzMjJwP07mAnh+vseOVq3s4LatXc7VeSau3t85r
bqVVsVvKO8mR11BzyOoK7Wh1brxrY1+vpHKv9O2FSB7neq6O8yp1SWVeXV337ex+rDwAkVXsRKsr
9SGfcLkI60voXEnbPI976MsE95kOLrE7khBXpnPzUe6ZudvlhirxJG/xcLmPbGtt8jHvhv3+aNk3
ZJoKaxpISrd27eENu+IW+EPeuPoY9/NegxU2cmuMBc7SStkkO9y/KL6sR0zibY7M9fDyhmU13hiu
StpdY2Nvek2ghc3bectZWT7nz8tdZtSCMFiXO3DhiVFSvlHA8Y9oH1/c7eUDRtB6XgUraVO9wOzi
RkF2V/3+I9rNq8qGb86/g/XIL6Xu8g/7HBdYcKV/ntq4oYSw+33oZHZLiOnyp68XxtDjW/NReVcG
gHZ1nxBttxv3xQfV6S7a4QlMJilm1i7OdTzAy6XweBb8TGGnd5TjXrD6SFR+NLfLX5wtzyWzvUti
Xz5CJ+CjQ4cvLOLDgvXHx80q5G8aVyDIXsh9kse+2o6rC18Tv4EbiJ3Khh/nvF2z9Rvu3s6V/zT2
Wdu8LT+d8qcpmyhz2RJ4Wnz6ltvY0niywq7Xkl+/ciV8ZLDmY9dXN3fegpW3XV22fJq73zh71ylW
L8Lq7byU/G9wFvZ4cjh0o6RBvgV72G1kknSPYYKhEqYRdUzFE1JeVGw+BT18zCqNCsfJcnbGWmhW
WQH7JFfkV8wqVrUO8Ut7aapdPRGuqt+pQ7Irp8FJAbitAs+ZAb4F2DjjIdkkMI1QkVAmx6s/j+mD
KL5YJExWSNmlIXZSsHVjEUPQBDfZuC7HmIfCtMWvBohXIAaLi7LmU5YckvJGQ9dXA79USx2s3szR
K+z72tiqYC+KTvlevsPcsEt8JWUJ9Eo1IDAodOt8b5G4HhmCBnDzNGLJ08AzR5pXey4OKgmwDdQ/
3i/5kWCd09TjoaO4MlqKXhTWqphvBhFqKGDN7Kk+/URorQLV+ONaMkhXOXMyY5+VXidzKivoKRax
WnuoZaIp622L1zINk/HeC+URSfNqng5T8G61wT7oNdev4SrWxhMbQyad2rxCMA5dIE5BHKa1Nia7
AIcfqBJO2pIEL+Yk6rrZAekEfUu7pnl963PPLJ6WukAqda9JWzeP5NseiCLlY+I9yUvl8LnEznSh
4gWWvM5N5apqPnIK4pcJsh9iZCUibeMgeFEk7WPDxKolvStyAkPF0XKjmXOm0LymFC99eWLGuLLK
9BiGFgFtwKUrP1hLM+4qc5hpXtV6A+A6btNRdBK7jegicF7lhmmnObw/1oRfPknUslWvedhwuAuT
Q8ENhcNaw8saLV2Jg02O818fPUgZvUwj3moQuFKFkfbMHFGJt2XDDoe+C1Ja5dZG4Mi5SNbDNmfk
3SmM9pnsD+ZaCmmumbpksESr4T3Qzr3Gfkd4RZxFd1OU/oIo/QiVW84pSjaSDbDHRJv1TURp1WbY
ZmXto3CmKQ9wBxpEqKYAgw+dLzoRPmSMb51QZ8wO17g23NF6No3eRYKslJEtY9tkwubqr2UCf7cg
SSina+xe5Fz4pazCkoBD82sFZxDMA0EBxjeVrvrtUIUoliShFvmHFMfaJtvqTMasKNyIXXf1EXzU
vuCGmeun3ducC9sqBz3ISLvDoJF6bFPXEusDvq/xIJn3aRGC3EeupHNfVQu3eDIIcdA9Iyt246gz
txIqbxYTBo/vulY7gkZhrDqy5h81MT3nqeCJeLsU7V7AVaZQ/fcGzLVUkoNghOtO49BuOfDa0e3p
0sY2daxSIuoLcRLlCiMMNrEBo7r3pjstGjDUJsBrJ7w74a1dwgz8X9Rw8MT/rS3XMr7pSQyx1NVi
w+uTxK7YqoBx1rCTVuJUeQP7J8CjxRlXmMFNgr5HC27UpCVUutnINWdTiVXaIIKMyDj9wOSlWSkG
EkVoB4KEOGLfrq+Y8NT/wB+LBZt5ef3GjE9nGIP3Ub2N2TpIUQAI8xpE4gTzzZyQRWwbCiu6vFLW
tTRp7fDQyvfx+EILlaaInCl8FyzSD04DbLgaom4ZnP2x3UKr2wpav4tnojzoIlCuRO1maqyW2US6
YxywUkrTTU1axDi+ERN5bRpn4HYUP/KjkS9L1pHYuOpAX0sV6AsFljmD4yL+qPD4M7BvIp6ShW0m
ByWr3Tj6QH/t8cynnk5mIcqJjKgVjosCe9L0MNRkc4uZG+XVaWqHC9YZK6ntLkI0X9mud72YrAVv
VCY3U7SNjjs9+5BCPs88KQfFIsE0Gu6UJN1IQ+345r1fnYMc38plXkKj+X8u1VHdoPtDjQTMbXwv
1RUGI72mBeYhm4/EYzL2bG6CmGMKSqCiD5uFXRO31kluHxKIzWpq2JrIYE8iA8Kq5o04vZQCP625
0njfCc+TPm+a5CWWi/c5DG9T+LsIA29pjFeaVLoReAxCyrtxptKQYJCh9A/q4u7vd4Va5Oebbipk
m9LWyvgDK996tR6mWqAI3FaVxM8+wYPafCP4oZ1ibGlIH2Uk3ME9hap9kDPhRD+OT1vgFJDtFkKQ
oCjHIf6QlZexuoXgoAj6k6UkToBloU46ECvWS5L0IirN/QQ6FjT3hlk7CfCwDv9ThusdQnPz4dhJ
IeMCmJSiEZ6TvHuapwmZX3bFGftQZ0wl+9sq4fCK+1POmBq/zwKAyJjv+3hcDe2xs7b5+NIAHlkx
9ZRwE8g30Cecikrej16i5igSCm34ZBltYzneST6x5mN0zigAMKmMu1d/9HTj0Lfo+YZp1SzWChbn
ar+J4vdRIaFrwgdSBcR6Qqqa0ehHxKKWXJOYEYWdfHRVvVLqXRiXthRw8WZutyHZCP2wFgzlrkRK
kNJrxzJoDTrLIYZPwIvwOIrEOfFpjdw91BZwyxjYelI4YfTRwy9A9+aY6bHSXxTrI7Z4jvCNM3Sa
NYkKMLTrjOJHLezOlzb9opgg+mKIJqj76sEMFcdQp9dIowzmoIxG4xKVu6iY3dLXnHTcCRhOtAIw
qah4PvckcIz+fY390Up9O0xwR9IX2ByLEcJ9WIL/GswVaglHvM30g5A2Xmzdxj3E7PJV0g4VXBwZ
AC3KT2RPMSoLttEpDT1UXpR7ofk2ySNJQ+PNJC4ZRJPTdKAZ0GAtxUeCcFNRDyULRS8CbaHAS2Zz
s1B82/DTCA36v4cKqMZQT930Qa0pFhpUF/RbSuTKw5MyiS6td/I2kXRUD+R8yqIj+kRRgh+1RnEt
qOiEwYdh1NtWEP3CZ/uPhtmwDJNBpfS/j+bbcxHKpJ8rQ9YOBl79U/6pSFSjR026JX5DFAgDHPDI
+0XY9kO/SBliYaUMP3LBDpGJf/0ylDwa5zEs9IMPbbDLLZJbBrswD6ISeVrzHmcnnlrsL0AB5qgM
yTPjF/uV/0BfsSKXVPSTGMVB2v1232jDcxOeNPc9nnq5cvN/IsvaKH7opVNwlKZtTOKppu57JXIk
MfP0NHcWxMYSRUeeFhuVXUJhmacPpXQWfAZL0d0wVAcVjrEk5Ke+Vdl19zIcfUn7ZcP8Y+3wdTHj
+8CUEwaJRmjhd0ujvkti8D1RO8xJD4/rtYaYXKbhxtA/ByghjANr6Be1udWEqx7ti3jeDrOwbtrm
n3jqIeN6nt9NdqAm7HRMCAC3k8yeajpg8zDKd2F5VW8DPMMv8u2UwlEgaV1vVv74YKD57KRbWP+0
Sts2OYn6axlGxH0j+DQeKFR+eXGNn4Anyls0cTIvL9WgtZwd/3pxNTGIpW5W1IMfQeid8/XQRitT
Km4669NM9nNCYW3lmwh7y9ozIUxEHagCsVmoiLBSJNExhBO2k+rEk+GCFZixEBxmkTdP6HijX/H6
ughBSU1rbBvmlLNxN4swD6hfLLj6RbbtwtbVzXbbwlJBuQBbRMEx4I5YlpDBWNXurJgR6D9j+Y80
YY6NVQjGvWzGzR7Xe7qG0/QUAbiMCVAflSEnhQwzu2g434haTM88t5Rkv0GBE0xLI732QudKJk6n
+UNkMIvGWJjz2MzXM7vnEEA5S36zkPljyPBtSQHnE8mi4czJUODbERwPo+RL2ageFK13dCjLqfoW
Uy4VcepCmJNGf48T0QAljHpj5aMRq5sYZp9IWJvgBl38Crq1KiC0mgZWkMs09KaMaHnn/C7yJWfg
gSaGFy1ZeH2CZVy8hUTQGo+mnK619j01+Czz3og+zLbYiNSdfz8AfljlL44PDFoIvkBiKWrmN5S2
8+MJ44fQOszm6JS9vzeatVQ3nhnaSfk55uHaKirkqxlTQrXE410xN9D+VnoRnivh+ver+QnjQ4aV
4V+L+Mswx/1OLhMS31A7xTcOJB8zJMGKwJevQYZAdz5J/egaYFbGWyHAjodsPQvlLTyaDU6wuwjT
AicrIB8onSNFZ6bTCvoqlJoYM0VMtExxX8b5IWH1DjEElMEiT+qlZ8AfSSHNAn55Q4hwIcmWif8q
pRfKRtmNdcf3byf4/3PK7ReS9DFIWPKS9/Kp9h9DdzMwIp/VR3+GYcGUdtbLFUbEnbgLQl4foXCi
AbZUV/0SUPHnDf+yNJkyQQrUmHgwbOJ7/LoDQCrrMvIPFMZy4rbVSk9GyaSXJ6utnKaK3wfObqt2
K+0OOlk23hJg1IWfZfE8+oBlkblaMNcxtNZjPDlTpLjC8nKPrN76HupuHaJNjGCap/Nd0uTP/kR8
nDKQ2AXlVCxw6yZzLgUHKmDUIIhMGmVrFpOjB8ZzBdLc6smmRo7kw6u1hEdr6K5WGt4WfEc9A3ld
vAvC566fVipnaZef9PEQpgoNobWzTHGtIcAxQMZL2bN0xlEAEQzmc0s/Sla2a/zOQ8RvWMl92B2Y
m0X5Zaz51krxAMjgduYR7F0Z3wNoy0NJvlWQxmuxxC6N6iz2L7xW8czF7MNul3TVbkLfFdLKJaNR
239f1PKPMp4vyoSmQj8rG4ub29cvys9MxcrQOB9qlbEb3M4EiFbo8cHT0HYonatASWC7BgSRfAay
4+Oo5w4BGml1KmjlI0cG+quriQG3sUq0Y1ep3t+v8UfYpbRcIzIpU1lcF3/y0IGa5ixUFVyTnkb/
GDbCWoRcE2Aq1cCC7DS6bOWsAMEEurxRJZ+JxuAqqFDL+fnv17LgF9/XNa8+0SsWF2JI3x4X1NIi
HptZOWD7wyjExvD690ntT8iH8orNBrkCEwru/Nu+l0a6QSlZQuSqHAVCE8Z69iQjEYYVJgjo05we
tnU5KxclhbkxtScU3O4YI8UTUG03+X4x79XrcmNIqUczf7dUpQR+OGE1OGEh/mIo8B+rCFhtqUiX
6hDL5m+vuyROWVNmjXyIB7ypJ2JihoxMYGVHnN46tdRnmSIjp0tQNKo0wZlAQdSauCQgWKjFaQ5Y
QuANwWVHP9fwVu4dTrxdIxS/raWlRvz6BTL9Vpdr5TsUKaC/rvdYldt0FAJykuXbBLlXop6FAuUb
jD8h6+kABi/TxM0kf/h17hGhQMSespLT+kIo/F7MRkDT8SFOVGeMfzvufr6LXBvHi4QnA1rx7wZM
0P9HfsmUD7T8XfFp6B95tQubERYnxWvuiUTBaTRpc/tilPd/X9jLwv3+XEAXqSJotRZniK/PRSys
QJSGVj4kOH5bUM8cynxhuLeG279/0M/uBY/df3/S8or9qzj0J90o45FP0sE/1A/snBQQXEyCyHKv
pBt81xLYff/PD/32RjVpL1WyNMiHQdwNrDqs4cT+SHNeVdqqCdfgvH30W4H2Zzf48VC5VwP/KhMK
wMI8/detKkpUGoVfywefYBJcFV8lxj9m+RntDKYQxKQkO8g6MOXNHDs4ivXkHh+UofylcVpu7vtl
mMuIFQwKZuJ3kqVf5KMUtbl8CKolPKzNjmJ6LwS/fMqfM/3Hx+B4L1pQ8JcExK93q7WFr8ZDKuPg
bQ8gtSUTAF9InUa5V4z73p9AJKb7Kd2opb/SYhIMATOysnXZAeBamz5GZzhhySFwA6Hi4d6Ks3UL
NbJVnyfTs7QMdCN1wpwCS/voMF+Qn5HLOGhvfzkV/6Pw1ClIiGVlB8b46zslOAnUkORwTTxUQE8V
wvSeGW+8Yk7Ox4bBEYQGZ4rQOpX4UxHv8ctqXV62b0+Sj7fgCauY/9JHfX2SauqbkBF0cYlu8aPw
JQtauF1u4nM1erUS23MuwnYy7EmYNxVIW+wT8Kn+GqDwnRkt4Q0jk1AF+ILoEPO7r9cBjs/51PEY
Rn2C861u8ANthv8h7DyWHDe2LfpFiIA3Uzh6sgxZhhNEl2l47/H1b6GvBk8thbpVKkNPEEBmnrP3
2gYVb0zC2ie2hlgifV5tNnii5LiEIxR4mfbO2SliQ63nqpFO939vnV8qkN+3Dsppto2EfBql7d9f
lWrlcxAvhnjMApWDStuBv/dHEb0sarj2Z4UYVRDkjbSkF6MOnajGyoBUQ+1zFprNt9F5KhZJkCLE
QBC5ieYqlb5za3VYzQ96Uj/LKcGn/W0htyOxWhOJVHwZRvkWTTn0lZsKabar9HsQAtLqiv6qtsKl
CyPOz5KbCwMyv8kbkacZckhZrH2qS4H+o7ipxPmhgC9sy7OBZ6/yh5oOqS5REs7/MJb8arT8YyPp
q7KB4EAYo7+dZdueWd08SOKRCdWtS1uam+q20k/RODpVp3p5oB5ypL0L2scougw5nrFeOhgLFJap
ouo+7FGe3DhvvKvh+BlPzVFScJrILZ3M8EtpNELh+isfus/x51HiTFoZvon6wGfzBmTjhF8E7Dc9
HmV6SMriw9Bkr6PFsuSFW4bkguaD10kxC/jssdDiH4b0+t87yv8Grd83An6gtQ+lsUb+vYAYS8tf
h3ElHRtqZWFxqNp91m2G3qbQWhvPU+HLCEHpAsXFNqSza+yGzClXFdCJuEpaF7l+6E2Hr0Im2NyT
3qS3kPZZek8pvBabuP0McJT0m8q8VbNPtFGNEk2bDlKzy4WjPrgkJ6oRekkD74vfBlcRoWOMLyqw
5/mpsl4kCgWtsmVWXesDSzSQuFuISYRon4ZgWxBeo3pt4NG+md6ya/WVb42thaXvpj5EiVO/WTed
Yvir/FUSNPZB8HrvoWHtkPsK+3JxcsQkwb6CyjkjhHtKOmKePcPcEMxl0lMqD6N8NaxLuFzMDnsS
SdRwdKRHNfewE6rRCTNOSPOzuGKxmyo0TT+iCrPfNlJ/NM1maDZj8ZHpnJ2p1x9CQo9o/YKwQvLS
Yrjzab5ozUaNtvGykWRP2raQLPE46ckD57AIMWe5DaTDgIsa71iFeXmTzpta+B6ULSWiLKNN4CLz
HIerbHgye5v0UUIN0jYaVXNZOgjBIQ4BmUAB3mh8jhIJV/I2TzyOM4sCF/2/U31Smmcwr4EBCK61
O32fFDt6ydBfySbuBXvp/SJw8sJpWsRvbtCxuHCtH9FPkb5zHnpLsa+J4RMdmqf2rTgFHvBH5Bev
ynsU0u5mDCANZ6+NmDAcMbnIAAsWV7euhQmq0SO/r5acENZL+8pnL6muYhsayWV+xGPLrzByesRl
3VnqKEW7ynCiBAmcTVV3vWhP73rgNay9bjJtvJFErZsc+3rst8WKiDA0Gp5HVKex7i2mK16lW6ad
V9ulw+CIaQAaEa0Jc/TpL8pI5F8GTyTOxW4OFn2ZXTBiOnL08hhPToNcbPSHi+VTVe/xVGr2eg7j
wC1smpe9fEh1h51P0/dT6xSpE5n7dcHe0c0CJmzDfYrUnUSVDglx/NKWvhH5RnwNB496Qx9sm8QR
CzAHKXe+dstTFdKN0/d8mWno9vPbOL+1eu2m9T2Y3qLugc+HLyRrpQIlzWkRjSjtMQthGe3IFQAI
PVqDB9LM1mWK8Vxl4lNx5OUV85XFAmQ+JBU9Zlcb3VFGx6MeYdcXxbOI4UvwLP0w9wwRjpU8Bw3a
M08OLkpmTy/V5PajhjDsHJTYlq444NrM7y3W8dk+EklSoVDT7JjCVSiULJRdMIdIBpev5vg8Kl9z
w5vdRcuFQhox8thQl9zjK9MPyFAkzieTG7+P1DJ3DA9J6ibjVsf/ilgjZeiID3F7MMP33vTxjUik
WPW+avqJdm4IR+txDM12r50W49go8zetApAy/SZoDiG6WFS1yB2m/TBsG2HbGovdaidxOpbSrTE8
Nyl9jS6H1V7i7tygVBGWP9AO/1kBZubAMtmAm4pugdnv38doOV9KtLCdeGwDdiFN89tY8kB+4ZmX
BfQxI0OpKlC3Eu50ptbfmD3ow72WHltOWgNCb9VAx7s0SIBuOeFJzJ4rShSlFrpjYBxYL6RSZLPI
c1iodM2GakvACazJ5qO6VwaMiUm2oRDHuLQRWyjL4d3sH1HIb5m8bgja3TZpuusqqAVs5kRH1dHV
r2UfKrbKpCaBLd6Ss27m9SnoNkqj+FLM+MC8VlxAd45UQNK9QmR9Z5ivKq27iNdbDCTqJNp7wRDa
D99TomymMjpGUkSTSqYeQXFOSwjUzU1PmIU/FCf+ZdpKNLcoUt4DPkg957eZkUFOOvW2STrKdK9Q
ydtstITGguVX/c/ROBrdeUDCoMBCLTYLDZT80C6T1wXf/z3y/svCZ30h7AAUBEipVX+bOBrSMNZl
tqCzitpdCFZH7FPeeOgEgYahObY1Yovj6rHNOVdhyIpPajJ7ogXLNPkOBXmfCH94Sf9SojDI7wbI
qK75VkT+/H2PbNtKkaUpEwnZwnAwjdjg6KCU6mPHHCBi8FkM+nvkDvWZG5vybhjvQ3RCpWVSa7Sa
70FqX8xE4zZ46IUnNcffjAj0vzfcL93x32csBrIZLIeYhVAn/z5j6elXWlEus+Hql5pyRDDdp+DW
1Ui/kMVP4cSRG3mVxBkufqyCdC0Je7EJ3k8oKSFC4HFbzviD6JdK6i30TMcHBLQ71taxuQZ1cuYo
AqxjnDfzZF/R0FjJT7VGbFVZXJYAPQ1zeD4QQb+hioIf1Dtei0wuA31clclzAg8lLH62+UlvzFPv
ztZWxz2QDm6GAyQdIrTUp96giIiWdXxsBo6QXHdDGslprTxNKYMemzeD5aZh/ciNjMTEO9Nupshv
UqAdsT37IidK5BKLRA/rZUle/nsr/0t1Gk68yfyVeocmKb87IcZU0uagSKXjXM+XqEfvhrBFTUM/
5uR5w9xiSRZn9m20lyTaZNs58Ia52CEZfoLM7Rsu/QGnMcu9OXbnpNCeMr31M9Dg67K3qaWrNMt+
M8XXkrxzqxm+xg7xQV0/iLX5WBcY5WNiurR7Lh7KCQri8JBalqOvi5UqSgGOMUtO4qdKLJB1ncr6
VuDyKhFPssBGOYgkEvFA3AXnIDTd+HuhhFx21MmDaFubr7pTCBT7M2na58DN+uUxMZhbjdkBc6HH
2t1R0+gUjKJd9hgDDCeAniWsqkfB8Bo532lN81PrmZ0gJPeLSHuL4oQlelmdWnyhlF6/8jp46GRG
x5BWm9Mu5S3kU+vDd96w/Ifazf+m6X8/KEyMK6YGgmSN2P7lrvt/ZRRwyNk0hcQz5CQH6LeQ0aJm
0xic4IoZlPB8W2PLdFabKyo/XukRkqPS+RdVcROip1FW/FJ6WQYS0yoRdNlBioz9qKBaiI3DgGBf
ZVkdp6j5FPJCxdMqwsk70jM73Ozm8JDo+aaFCVYSQjoTlLGY2r4embSP17BVvpR4ubRJBZTOK9L+
sTc0G87pkMJpFgdqrsUtiTnIcMok6kyjcyco5nWKa39ZiocmUw49VY6MqldosIZO0p0gHCTpo584
1NJobySWl/Rp4VSavtCcOI1V6IcRmZbpozXJR4uUTUvZ1tGjW6ZgVLJdjt1lLDGtY+UZutfFSPy+
nu2k34Msp4oy4r1TIzo/4r1a663x41pmBFvMrWFnAyqbtauEJb03xV2F12E9X1uV6tedAJppnZDP
jB8DCPFA1R1lNg/qBH9gucsVPLlixKKPcWjtgqqwLJYLnqFTkmQPdbNrm92sxvSxdlK6R1zGd34X
YbxJwUNTGD/NjOyOYLcynwCIC5yiZgGIFSVhleYjc4bYhAIeYl5DONzYbUZfAsEp7EwnZP2y7qN6
in1qAPuRUMBtiuhaIS/WaDLnpuCMCGIybHYQ90Ik6Jcs2ZVdyKQK8Nh9Sebdkii+Sh20yuP3ng9Q
TGvOWQ36K5fDn5xwKKPvIUXLX8WpKIYoZDopnVakBimUMSTkNTPN5anBUP1KyZfuXfaYpd9B/jbI
h1Upsw4dkwL4Myg9uR4PQncB6mcXugarNn3P4UYAqFaGezmQkQLlvF82Mh8d+DarDs4K+3gsgkoX
WGeveXwDFr7vOIUZX0TPndxfFn0+ya9FHvgTJyWav9VOQwdgKDDCoIr+9wmV/iej5z8OUYVen7T2
RSD9/n10hVzXUIobKDecwpfyp3Rp/OFd98SzcFBsdk9nxDuKo8nmnOEsfrFrjtUxPKuP5gl2u8sS
xEe2JW9Y19rQ323MoY2bnwfX4PYyFofIWd0ALEE8fTP5s5PjHRX3yRWGADSNgmOdYk2/fuGyoBLG
n3wtBd4A8caPqLf5TNrUxqIHzQGsowaGh+/y+sUcuOeBQPgEyARY8WHFtluaE50dfeC9ZP1ODmX0
okIrxCg22ZxnRtXGpQmjmbgaGO6sfnha1klA56hm0jSoRFsw1kdhh4DWrojrqpjbc8mAtpqvyEZF
OXX4P1EjrddGFJsQgqvolden4I7ZZ1bZqOy5rYEXT/zr+XmTPOT0IT7TpGypTOCUuANWhMSHXmFQ
sWfC8rIVjpYUlb1rfacMzgnFVRssHz8H0AvIAmyIFSmZDrJdZXbxFHykb8xgW3y5kS18My4AhYUl
keSwH+zxi4kxDwmzn6kJz5DychHrEquOxAAUaYpodL3hzHYFYT2jr+eIsCHiKTQLaVMb6OgVNv6W
7+avxQ7fCxR52AF/vVon/+R1NXSHKzt4BaKkv2ov/WX8qE7Dy/KifvCU6O4Qv4g0eo1984lFeQsM
wWSvee8PrJnOwhFm6ZP4ZPyhqf1PySO9FwUpNssZgBDa7205radP3DahSAZo4wRpBba08ksLpUlX
POdUuuN1VGJ3ybppI1rnkqkt44DG1GclzWbrMj6eTiHSVV07l6d0SM/a3EAYVeNLhb64WdSvYIaf
ei6jzMX3AKJ+2Zn5XVPfpQKi5gIZaJFwFC2wnGp0Jd2OBcu+VVm0IMHoytt/H9j6WrP/7bhmugxJ
H46+DMzgt5r+iBgn7fNEPEbiT0WZ3Jkld/s0g6wYRHSelOMlsYQRt1saeSegMBoomSWF6BWDeAqa
77GQ91TnOBAxJTPITfldbyZ8aTodfXY8dGJTHPrjUHhmRagqK+VZ37IIDOUvseJcVSOYGJJdk+W7
JEavWeJRVjGXZvDS186CVCZ7dcVamx3e1YNQQcXGg20Su8sk1hLffoo1NOFxPxc4aXTrNDdMeaU9
XZvtDLMrHb8ZR6i1/feG+5dmCPsKohU0+woNoN8XwLoWURmeBFKUl+FZhV+cl7Fb6dEPMa8OQnFf
Jxx4Uz47kZ5uJyJRZcTWZV9isR5a332PmYSSBb1b4L205GIomjGi4eWWK+I+njJPTe9FiKdE5UiB
JF73XcuyFF+4TCpEmp/K8k+n+X8KjtYD4P+9qd8EeMTi6YMsRyIJMaLHusEb2EVFcZsmINaEAPmr
b4ivIbt4ivfZpgi0tktwLciAep5MXiiHb9ChgE/CS6XLnIGs73Ew9usMtCzmY5yUxBFwmngY+s6t
Z+H4M5XVs9aZl2zqXT2GrCX5haHt/vvj+keWHY5TYt3IdJNpdbBu/c2DmEv4TFJDWY6NRs9iuEXj
DImSOniC8pxZTi1sk/HWRss9jT0VzHO1H/7Y/10HyX8cbKi5VNTxkqxbv/VgraFe5EpeX0RH1XH2
+sp6NKfkXdbQsqKxFjwN9V8e/CzNSber1nw3tPeMwQPb9B8WoupaKvjttahQzX7twBbS9d8OfHUs
BqUL8umIfzjCMxBk9jKopyEJDp0xkQ6HNRtXVGV+GzMsKFY7DHgRguLZsgdcScl4JwuBdhW2Y0Cq
UKQicFHBtre0G7rFUKUuW4tezVxISR/x4XjN8P1qMgvUl8wDHF7Inijlz8hnSoS1RukqJWK7UmSt
2oA4S8/jBygkSxX+pGUgU+hf3jv6C9wtJJeqLBW5/v+tN5I6k/JcocITFbAeIgrvg4UsG1XSVOvM
XHMGus7K0copbwVrPicXxHsfvsUI9rehyNBm9V89M/sRCLcboFquZh3UF9hD8buOzdsgvciIMMwk
heLdeMnEhC6yaf4/oVdSo5eo2kkMIwPOHVl5a8Eya2K5UcKW8yWsV+SgSnQVB5bwbyLCW23Jdoys
QQ6Tlf3YCyYV8t3T+hV0F7Gn7sg2U5qlt0dBOdZF5tD1HpeZWe1wMxKRInz8MmTsdWnXIrKTwf0N
rhWbjqaoqJq/6duG5mtVXGU59RrWqeWIsLxn2Ugwr2VE8O7V6EkrHqfqbU1kIsAGKzQzms/GaDzE
J5cQZ7Tv++7Haf3ONMDmh3/h684lXHDnJy45DJynS2n7s+efuMHJP3HRyefK9Q/Xv8Py4BduwZfr
l+f1QuhVPwj5a+GG6fbpxC3/+ufHnBNjm799mRyg3X19BK67ZOox+uKByjOX8PDdbn3U2j7d+ccL
Pd0t+8TXeinfuM3d5+Xd+XO9OT8hX9vZFz8Vmbdy8nkHQEzCLQ8ye5J7uqNQd+4rAwX2yGlxedoL
VeL1Gbh+fSpoIjwBb5Rejy3x6Nxf4olqmy+un73LSbDXFwPIx/6InAub7oMn+/B5IZeLHzm+L9n+
jufmGt/HR/zhf+z47co3nL7+9eK3Nne8X/w7Rt/avny09nrzi2Bf1idhOHfW3yPn/nHnEl4tf8lA
Xn79uP+658d68xoPqMTHxSX8dZfXl819ZO+Da1r7rvAZnvhddf56fMu/g/4D63LRnVO+vSqu/8GV
6QHHM/M7Hk53sDLz1B9XXtTlQ3EvfurhXV6vxRTt4ITGn3zxV8sv74Mb+bsLl6xvjTe4/l7jePZ3
O/969X9dvrviab1ed7hXd7vr+h9GVraGzdXr9916een4GGF33G2x+YFVesffoVc6O+yw6/24yWRz
2cLVqy+X23Ll1efq1VZcfq8GXC4qnXC/2nFxEu82pXPl8sT9ZfT9372euON676e/Hm91Eu+ueHjX
58Vlu3vaDbb/tJpwJxub8LBFN89trutz8gy8dv7gQXgA/vjfL3h4bazDXGRvbMfmn8//cl/+EBKI
quO3mHxE9LKSefJmuXW/DUqH4hxuZmySFdVMcrv9ZQKf961oj4I4OVX0mC+aOw7Jtl6oblTBDohn
+zNSRMpx5a5PHqBGPuk4SC1KoN080iItN5Uc2DoFgXB5n+ZsjyfOj6TPMbe24iT6abWs/gq/YR0m
pKc58YbsOzPCx2Vkr0CULNZ32XigMt2WwY00e3IpBvOcaD8AKtCdUjs3jPJ92BB5GIunrpNv+SRe
aPw7g7QJ8MEOqnAQa0oR2mtivltR6GcRazNAMa7V/Vy0nhIzVlya72Z+ENeME5I7jPFzJLxMnoE3
D7K1sQh7ylThbUAp26oFVVeu6EKVtqVfN6oXzU+NCmoW4YWbKOo2NLr3WANkVXXdITDVy1QpQE5o
MEyKE0Zd6hhB9GpoAG6eR1ncWhS7C+TJ63KJ4gGrx2hbau5iIkaYMQ/KyRFYqM1wBKEKkJdk3MQZ
zD/cP3yPrLKCnRojBAtI60gGVmIT2AAZCV1LD1sXt3FNencykSsjyZe0vph5wTpiS8GJ5AfVF/IK
8zQsu2DUnsAjHprYVwzzJwMwQwBrrQSqVkmXUSKaKmcEqPt8O5B1Z4bLcdZlN0ZNS6yYq+XNxbCg
s03dOZIa4kBYnUSxb5kfffy2EiiLOUKtsjyH2fgYmLI35rh/1cGvGI4QrlbqfWmPWGKwyOAGaFOy
ExtH4yMHD/Hepu1DtWomgFRrpciSjobojP4c7mUzkpgikadS7halO3f4wdvis5hfdj0fTCnNW8Ui
IMGAYNmQKzBmXhqHtwFuXis4OvDJWX+M0BGPJeRcSMK4/tIm3M+MpQYm8CgRHiop2OiVsa1L0Mpr
Q3+ECEyObNn5SfQRhJWfTvVzuIwM1uOlNJUvWaDD3pXH9DDhO59Z+Fd0kWWS+lo+FYpvR3xIdlaz
JdkDC91wzOAl1Qo3pMGczN8ZUFx9Oi0jM4KvULG8kprEUFRefp9lKC8DJX320KU7T5HwUSjViQQf
/OmBl4pR4zfAh1gjj2hwpXwThFidA7R7zLOH0S5pWStisGsl4nNhLBGrsc7Um+hM0fETSrtfXASj
xoEe5y8CdadZk8h+WY+o/KyXH3Mt2GKm7EKZLBEDBUBbzgfZ6t80glRUdnNm9noMmwx9APbGV2Gk
1DgiLjGQZsVrtQUeyexL9QIH5ab2NcjX4CHpYn4C1LUuYmc6uOFPzXIa9r3FVN8kNMh4LmPTHZe3
SqY2QKlCYeoiKJ0fxMWPkrKjFrwqGnipKEAmDbRDRwUgKcSPqNsOiPdioqvHPclFq5d1qD4lk3H/
oc9/kORD9pcHeOp96Oerlj5DxERuCle0l04V5PZeqcHoUjdeotvSAc2hkA2N15kKaxtrbKMqyY+x
Ih6CIN20FDkkc3bx8rhm2eOxI1lA49CPq6dw1P3UQOa9GJ4E84d1vZjS0C9PjdfTiktIie4iY6PT
BLeUjKVq/TxhBQ4IIhRbQjebZNgsycjOI4jUqBRQOMteT2Q/nuY31ehwXdEwlgPXkOuLkhKSWJ+1
+juvxycjoHrTxfVTo+j3HBAbx+0AqkOwthzrjyYQOH2JXGU9xZXGeRk+RWgAon6bp1ezAtYJEk8h
axkQtp8ED+VM7YliEgylcYpgKlLFa4NDzSouT8H5maIjRP0liB50pfXpIY1BRFkdSRg2jNgZoTrJ
7kTaErIDJYxPZYOmPP2pSpXdS5M9ya3TJPWRzAeE+3dJLzeDdGrXaAodgppqL5bhVaCmFTYk64SF
snQavMQr0DJ4VIpnUEEvoxhj1m58NE67cXoN6ejrguUoU+zPYnMM8hbD4LDNGAML6T6PFNYZfoDJ
1qFMhn2+ryKAK9Z40mU0kZyQaZ2SvX2KZcFW1bdseVtZCQomajXf1+05pMkspC0iWVtq91V5ixhi
6/pF6ak0i/QZBlxHU+JqBr44o+eYfJiRURgC8Rjz4ulVtWmqG7qfpe4uZl3jaHhlxLqYrbXHw+5k
+zDlGO3kbQazYE6GixHGIHWVrRaHbiS99LDZhMp0Ig4rmoGXHuUQtXIAC8ZR6dG6RZLfzuyHAm62
eWAZ+6PEjx4I7DBh6Mlqdzap5MtwgCWlvkxy5Q5WfhHBco3VKsMRz6Iq0YyF80wgdRT1jsbDlCW1
8vI1fIWRM4uzmxm0W4DedUhfwtiTqfMJSbuLKoiAVCozjeIcRlEAs5XRQnmsz5IAG4WuE9wBv+vQ
tbAqNMOShJBTH3Ki0qyrOI4A1Cq7VNWNbH0mKdg7dD2SeK+pmXGljkgjUI6a3r8rh4p4koY5iJTV
uzxWPDOOfW1Ur1VDMDuXV8BvCWWHzveSKR7BaPTQntCnoNMALo5SS7dcM6o9IZaeV3H6mGNQRk+U
04PTTWxiFRDy6EWf8D8kM07LeWdYEfH27Jm5vMHFr0eNSz6bK+T1o5h86clXE9JB6m/aFLi9OH5W
MyPkIrshxY0utdAqULeyXMhCFExlJFPgPxOBMQwIRwtBUEp8IZI2Y8NkRacETUoJfYal5oQ6STiI
WWFWsBCox5KZ4II8Jded/kvfsCuwYqso9pL9ExQ/xnggugVD+zCTkjI7CpQTndKiwjxEBu3RlxBR
lTc1u1W45UP85qSRo4QON0X10wxit08Vt9MHp6LmC8+WQFKvNnZN9WQIJQIeBZT5x5LnRJV9jirl
XxJUtPnR5EDJOVxXYjXupXU+IxxaAudzDAG6tq+yB1XJD3Wd7pJ22Od4NRQ4+MRDSoYXIiyrn9hR
kb6Hu0Ej5SyzoLGrz31N8k8bgvSuCWNQpO2Y9rjyIIhI4uj1EUg9ufKjDje6TFJe2uxZNysBHao0
cRs60zU0EPiNkNBkvFNG+CCb4UZMrqkys+cjD6kLGScpUlDOv3F0aoTwDJJ5L8rZc037J8whnVeJ
FyV0ELCX5kOwm5TxBt6cXcX0CfZ8Aogy6lg4ix8z9uSJKokExD/Tv0wp3mKzitbXDCcMyfFBonqv
174hyc5ACyOsB+4HYx6mhWYNsFoke2qkRwPdai5Jrk5/a4DUtYhXqjDOOgfrYqJWglMMD1ho72F6
nYJ7FqROJwf7JAhuCzSKqafIYJzyzHDH6fhrvc5JrSLJA2jctKRPBhiMqlV/aqIAl99S0PPtZo7z
NEMyG2zbNc+D+ZPUkGixDKeloWg5VuBEdH8eiEhAIqnEOe+cRX6+lhPUy5K+mJVr0WuoK4SNabs1
xecye6qUFqOZ4JtjtO/1+NRI+KxDYxMmBuzywSEvEFEAvchadsdculi1gR+x4T6FnejpF7wGb0zR
NHT5Q4tGI5fZvp34FoP5DWjkrDv7Iqp2AbCemVStLs46rOdNQYeQ1C5N9HWO50VpNqE0nwrKinmb
bkXl2ZrbXdneVcpNyL2U57imV8sr0kT2HNgi6T3LJXoqWMWZFyVJ/1hAbif20eEGo1S6aWyQXaQc
O2C7DUjCwXgVYya8tLCWRGBRgshU/ZnSQ4Xfr3lDlTxrw10dHpXgtam6x7x1leXSWdKlX5hyLp+m
xvGMiTvvnIJpFra9vUVDReGEieV8l/HiqlR2qiI7VD1qWtSTQysfWvYagbTIiG0gCqdpYlamwXub
yo0MMCe0OMDFGU8cqU7ENlUT7G1IlEYFbtUI9kjxnYgm6jRywgEL3d2LBq1yXW1jSycnhWoBiTKD
6PYEly1L5ZDGQ87dtuWc3mqiN/Y0gpoCvxh7IUEXEh3MdakYkplldeJpnTkGTBLSrDzkQuSSCupO
lXBU1uFRIX95XiHuLwnHgkqse4HUUZN1AJrRxlC/JnOHsR3683yAZOnoAvrDpvTjdTuxnktE6yHU
BRfQojsBLwihiyArI/sJ8DnRdfICYmiJ931wtDAXU6Mq7ig0blTInpoaAk2vUVnkxK9m42ngtCNm
NPRyuKTsi22r3dc10AQtgXdIpe5HRT2JQKDqR10eQ4Qk9GvPdEWy6YUcLat/WYZz3p/UTqBMKiPE
SoxjTsQhZIrkeepwpxVUcmV5E1vMxsUmpwYUVQfwClF+bvM7SZXjghR1E7QCmFiwIFHxSKaVOy0s
JBJWUqOP9ZYorm0OKluWgaCiE1Y7lEDFUUq1/aQoGz3unSY/ir3oRIXKnLxEdRgBOXmxLAIAWRk0
TXvmnCPNwafAerlvJIZkOhG1CB0aYWA/7ruc+W4a+AEdChx6XjcANYssV4hqv4y/s9Y8d/N3j7Gs
HfHeJzwCsaERSQNz4We5sekW9v8UzPGaiRHXO/As7JcJS1/OygD+RgaUvMM6PRa7sC7sb60YWca8
dMWDWsj0iXKnDUM37pZH8DBOa9L3Lo9T6QXEWWml24raWQzPrGF2sA/EPTnX7pDle2IG3rQE5lGR
n6OhfWRqsDXZdY3lLhHgl4adXyZHrT9if9j0wJ5EQJCVgc8yKtwuAMKjmcTrVHwUgPurdN1+to71
T7pH9ZM2J7+YNH3VvwdlB+OndtLxLUdCZiWftdz78XCQxnmbU5EdkPei8BmVlxWwmJ8WGhxUKsIy
9y3rtaqQOnHqCq0XUFVrlaAtw0fk1Am1ZNFiqkCvPPjOdY4j+mgGRZUZNXcsFI70ZFTPE3Av2m/Z
SOm3pbZeyG4fo+vms3kOkbywI4zmNmMKU7Hg0VqDZnfndUxj1sK98RhrIKal9QCkvMVpTRA5rbMK
CMbIy6YYQz3g5epNJIyF3oWD8RhC9zTBKH0pxp2CxmAQFS/h9DYjRan09qa2sL0k1U+eUFFySH8b
X9QFfiif1jOCAP2GA4/+792QkxsH8SHmA4+pQ+RQyxAbG2LidqVgS720l0Ta6YHsG7Pho6DciOPg
bZcGFDELFyUitmYEE2oprNt43ecFTXDFgGmNmwEEkalWHAztRsoZ96TeK8Jpl0VwBhlHQVXAPAZD
tCAKwtrrScIuiFl1ElsICGTbtqHXrS2MYguc3lTXcUR1ZpGgZDr1CZEURk06hHLvsIu0Wk7LWvxc
SP6j9x0dioT9qCMjS/UX+pitRSAgQ5BB4y5GXjDOaeYYA5UjJX4OreWstpVg6xJvJsH2KciP46Lv
srLYTI3ldtL8s5+sbdNTpJO7p7gDk9kBTuqIbJmygzWUFzFWtxPy0p7lpZY0+yWmXUS4tmUhklLc
tG1oyuBvRqpEbSFlJlQs8nY+ZEqzFeG860biWMzYdUVAjd9cm+mc6vIpU9Eiyu2+rAPSJvrkPINM
ybW3yvgxU8Prc9CnxNLrpMg2JinSIGx6FBvlSz+QbJky03tJ+cj7fTxzFpReMpqZRJMYcrPt0REI
EdL1gWCfDvNx7JtK9zQPnxayiKQWnWYpXophV9XpNbOURyuSwTUh6QBygpBuSZEMsRIL01djGpyQ
zqloXhfrFMzbQN7pBiuC4ovO82kSZdyxQDEGU4SoCF9Cfh71t6K9FBOpSyYiIqXdiSMlvrLQH9UG
PlCyCrHxJobiY19kPrWLwKhJunPDn8HEazKEV2NgdqpH3iySZJ9wXAj+iJ1Bt7rjEFTewDMrlExN
mTBAxjt9ZZGpFAoFYTdF04X8gaoPCHFeT8N3Wn9vSseCeGYwN3TkWRHIuWorPf8fYee13DaWoOEn
QhVyuCUJAsxBpNINypIo5Jzx9PtBU7s7bU+Nq9vqliySiAfn/DEUtEWhDC4M9rjsyL5YNE3P1bpQ
jFlqkC7L7iFj8A+07kIvOToPqX+izYd0pO4WVzwzreD2F770P+h9sCf/P0X2Gz3Ya/GkENzaM23n
Dr7gKtTL93DQl2l8z4VVrL0T7fTfP1P+08aIJxaBkUFELEIj6TdabrQ6QOxKYUnd6asCemnGCwlV
+SUQdF42FGBYtGgjp+nAuaZ9jyokJNYDqKnP8i3NpIuB+gjFtAvUMKyqTAE/RDes+pmRVEgvO5l/
22Zp5o1/o1E1HZMaER0SWvTfjYRtLJPEHrbtXqw+omZGU075sJGnu5S684JPQpFkpLgdUfT+98P1
H1zzJukrBh86h+qS1fVPFjMgHCTyY6+hqGXuCiFWLmFFoLn59EvCrRHnVL9MBMOUa0085QzcAkyy
nINn/c0Yitfqz8NAhoAlkoAtomz+od//jVEdx1ydiqiZ9rDKpzwm9dw0t2l5NnSQLHxhQyZcvKrb
+W1yqwT1Lpzy/lckN09p0oNIxOs2I9zJ6pdSiEpPwCbl21z1mfZZoY3kasS+E2/yITgrYnQ4lMWu
jb4JlEgoI5bblvrWcglCbgYtrUaIMczZm/bjDYwgKvNVqREjwGFqSJf06/4omG7enTQN24Hwqy+F
9xxQSLaes0HBLq4trJElbx81q6a6yeYTvaYEkThikSwFc3YfZtcEQZcAPDzlguvNcaJCn7qCHECc
DHZXzWMmcpYqHXZyzxo1CntbpxqpI02Vnu3et55k86xowqFYluOmkEi863aVtY2R+vgoWpAfgZeT
tJS+EXKu1xeErTvcKW4iKduW4dQrQ1cPh3Mh9l9+RCCieqU1XclnQ+S4lISOmJTtbMr1vXFrTu9z
nVtWAQ6YT0wdtyEuHykbdlrH4peeiUTHMzDAlpx1dVcr4rKQ/adpKDdR5B90rbXTX0nDFgzmrmpf
5eaXWFdLMXwJCb6gKuypQjHdKd/oHn+R9bZLahk5NXJB6J5gYHXZ33U9cycrdvT4oZm/uEyku8FK
ZK/x0BiRoHZsiYqCZln1UBwS50YAD5RvE1y2TnR3BALVAEqp4p2A+GUh4q+WD3H6FTZ7uaJKDVHR
oQYXm0WA6qtifaacxEJIV3PWl9mTnV2i/TBfddpNWBYpGJU64yvAmp3J2P/1mHixbh/rzCr7l2Y6
x0Z9DqOaDDkwgOJJIF4h54mhKqBfNd0Nkav4O/Kle29HHMiY3KYaXVxDdbP62TJ8A2cwYDgBD/5o
eJUslKms1gIpfMk6LjFhKwqKk4TZPaSBzSButJjLXBjFuLTUVHJqrDBRNWLaIg9jwg+YWg7CHLfz
olfipnaVymMfbZWBrP5gBPlajJs55jatQlfIsmiZS+EOyckySwGfcuwuL8LMwEACGfOtNp0bUhsj
0dX0ylYHN7E2LXpwyJs+b1ykRkdBPKsW0JSXbdLmUyCWZ6yOA21VZfFBwuayyzdK+1QN2krgNtAG
Qlt0orhihEOBt5VCy86Y8mUkKQBKp+XAsj1RDm1TvTYT9JLgn8Me4J8ORhmhr4GpKQG80Av8l8Dg
mkmsr15u/GqfAN7rqrGWp1+ITcVDOcKbcj8HHUmYYIsmj+/uc8y+ypCaFY+VfHpUaphME8kn+W9z
OnqnX0ndsA28chUwhsflWzzTdwA8fvGD+IlV/orV9mJAeJF6KOcFsmUQ/8kjlnrBiQIIvjx3Mw8d
JhCxAsVXQul9d/A+Bjr9HlVMR4KNQfqP1zIkZ7ntAx31iKbkfNOz5hdGbEy7jgSWWm/ZR0Kve7iz
tsMGiiy0PTZaf6s1iBkA/CDHEhhsA/MaKpfADAlgkZ5TspDMgkht+QHEjH97IVE5nMAkSda2DapF
apFv9lKV9wCr/dRv+vhpvn5FH3l188uEMNHyklDZp6kLCB8DTwRLNNJFlN/NzNsEknqQ8/QVzTLj
MYAqPQKSfunk+juVwr1slfRmcj2zAE3D2k6Lm5Y+KlaSYXpmEzMmgboiflfWJxyzNX6b8qGCL9CM
eBXTQj54W82MnbSaljSkbwuKnHxCnEcm0+SEOBBgqHXwII5LSt1xzPHtl0dkpEqmVZ2aT2EUuoWK
t6cf3FhAyjXBqQnlLrdCXLw+QSP4OfwI5KBld5GbpRTlaBTrLb16bvN4x2ZpLNJIRpJLZAFdjmS9
vIVK7pgMZ+Zox6zjyTXZmbm2y7xfkom1RnFhAGQTuuFW6FQ2dcQrOmrfc2P1tGJgT8OrLgT3IRU2
UFfb0KO1RARuzpyewDrsZOTbsxyHSZlAeTJ1cuN8TiVz9PRYEEo6eB3OFNT6JBCSPMRiC2vhRDxs
6OR6cpBq6iSizWB8kmayiHCni2QudfGGqimRJC8K2ZgpXrtR2Q3Va9WHTu0jQElekjLcqJ62DoE6
uvSm9dGOrMTDMKNdzQ4BGncZQ2phj8poV+MVnwdhubETeDzjepIgAUsN+VrX8/OZVCx/IxZ3q+PG
5i56zcZjBk8oASuHOXIIg1LdKFx36V2mM5WInWUdSTtV869TNa27oPzwTfvUT45X1GCsmHKxBgER
DDQeLwvFekFpuiQu9lkiTFSA6sskR1DCpQ7w2MjqXuvWSvQ0xmdqON+1/KUiH7SQ3UXRDKuqZLXF
+qCK2KDx1HkotAWevyXPFZ/kT5FTk4X+nmUCOmRvjoh7SoFtzPLQgKQc3lrre6hedA0LXXis9ACh
U3ln+XkmWcpROm770bQr3lXT7nLROCZpPYlwCnz06xKcL3rrPj9GRF9LHQRBidaXX0561cmafgda
cYCP3dfx2YNIr7xbG0DCDemqjtPthO28LPadvJWyyNE7W828tQ7IoTSNLQPBZiktqRXR6h25h9Rs
zUuHJEShzgCH650P1gcysLyjxJQnGZKtWQAoxI4fcxF6/bMRRq4RBCsT8CWxcPlQhjU2nP0SnwLK
gPrYqNoB/NMjPJC4J1p4Pwo6hU5qce2L5tSXbt28DhKMlU8d7LVJ4LqSaT+x4BmgtNrgJoNVyCQg
e57H7ER3wmY8pazFs6MqbeaFYNTZcnvkWe8rwzKH8/awkZ+S/g12TsyeeRJFw0vewDSSc+e3xVqe
ffqAOyVQ4kJ7EaNjUAVLz28QKGMdIMWrFwmnt6gRKNaD6o7Rp558yJaPSQh/8njpg0PE470F8xdq
x1POZouzFmxKCbNNJ0/b2o9ZTVNxUCIEUIZ4NZJdBr5ghOTew6RRW7mqrB0xaOewq/Z5lmwLa7yR
POwna5WoDL1+QahOe72jIlaPNKyorJh14sbB5Q2NdKbmNNQApvlTgXySob4DkFCKbyGBq2ifjGQX
QixPtXyNb2PH40dbj6WFeEFcQt+hD6EQORDtIIjWsaDbFdx4LnymIUV4PaMn+r243KeBsqkochQ1
bzvQtqPD+yv6ySA5j1wR9mjkmFP+gUBgwpsrLJKU8QnmrQuDPXnGKJdbMGE0/DWBrwq8acwUnKtF
p5AhQaeJHqXFVO9Xti4/xOI9FoadKFRHgUPbBhsf04Iok1yUnU3/0xdfZQMvETs7vsmh+gDbd9mv
RiFBAZQSoDZeTjrtyZ2CQlQjsWPcyz0s4fQOz8x11k0HU/4SGiTvhs4T5lUMhnXZZ8dUHcETKS1R
NnTmUuf5q4NeUZ+Qm5K0j70cQZHgBMTe9xGTczW/50Bxhai+SJnbJuJ3YIl7rS8pbyZFjNB9rtsx
DA8MEHbWHCyOXT+hq3iepqPYMxFgLpoxbKbaIdIfMHlS/SoS6GemiVt64anpz7F5gvibSR8moal+
mNADQPfQSGec/P6DFEaJ+8hE/MwSpqOBqdGxnRsvI2h14O8i+Tnxzwij8R+juSQNM7sP6iZ/z6LA
Vkd1m+RETFh0o4Kau9PYrv0YmrVfR8i/EiZr5ErvukF7Mk1guxLt7Mz1sfxSrDsmxMS3haLfxb7o
Ep5aai/0Aiayvx+wJHRo6mUf0gpstFDecyjDBn6oJ4TRLIxVBWSY8BD1CdM3CfGbwmUu0004rIb8
dTKMZchMPGxeFUqGPZoTguA7Nr4i/7UMs8M+JwYkTp6rHPYM2GkqCV4oWL7NFpCMJc5X5+PJiYDL
2RmAoXNaU9dBsoph7ARr31rUaBH+yDMRY9rMRt5HFkrGTq4INDSlZWsRc8AcogPMVU1iESZ4LK27
Z+l341k8zrJbK1IUFn8rgQkXHFbbEPdBOLzI0necRqyu9gnTtKr7MP1fQw2zOpzikFls6iQ8sge4
K7Uj+YeVBEXSRbGuQjwH1SHJvwaurzzp9jXAtx/uDCFC98yk1YfUpScW4mpOb61TJ0yyRUwYTR+D
FgrtxlLW85UwJickwjzzQdrg6lwhpMZQqyEAZJuQmqOSZOtu4jRKdi+80TsDu4uW9yVraTC05YTi
NuZDldPSizb21nbGqUFOCBbAiMWsTe/QrphK/5KQNjJJ484iCM34SrqaEBfJ6Syyn7trKALbAzaq
lovkAvPxNg9Tgna2pqCu0pZK3Er5MnREUyHzDL0/SAIavguU/gpUc1Esspg26j56YxpENs+wJajm
CeuAXYi6Oz00uXZTDSpC6xDo1sOiGLkSimhtxszbZ7mSxvRQzaknTzAJF8xjEyTMAxR+RVhvzcyn
tkDYEaFEMCEjkvEWgaEwTV9G7JpatvuxJRbtlfZwV6sVngDDEmJqgaTvLGuwJoJ/6MXEMYt7JezH
eX+Ve2dVX8PsaCJvIMUYhkm3vXdhu9cjcaPn+bmUYp7+qPfmbUzL4hzO9VpFQV73uKItaycQRNwO
1M4Tm9FjkE06km/VAIXaKB0UNXKHcJX1r53erKy6cOcdCpv62dKiU6uRE9a1K5J+DWLE09BbQ3fY
ZVZs/f6NQVdPlpboE7xtMNi+4tc5VPmjHjBOD7jDPOmlTgFDBdyojd1yaZY8+/n4ldkSoIE6ywIR
0PJPAak4pHENUOix5QWPR4Ub2rTL+smwyuU8DOXDZ5Ybi0igCUFNkVGCVGnBWTTp+xSVvTSSM2Kk
d12TQ5af1XvBHCfhTo4Kph3W5GaTT9b/u9CA02JF14JtjrPDB2lpR/JlNQZDJd90E3gJMWxdeJMl
OhqoEKg8fR80ADARguiJQMeuedJzfq57lDrT4+EPttQ1jlU3GNWXCPxWhW++VdXegkcw5QghCvG7
6XnCee232fYrLQxH6kG8Z9E+sYMmyzgFxE3tpqsgjW+RhhtYUp+sqLlYzUfrme+1nt6F2DQWvlah
RWFdY43RwgIVbsr0aJrUNqTGKc8TR8/lF9XwdgjgNUuCXerOvTUesXwvJpNUWoPZBp8lJSDtJJBX
JIoLY7COxsiNBPpL6fplXm9IFGOEbyEQiRRNCARRfIneFucLZAQnxgPn6fEI9DFe4mSNDdNliLY1
RlvfkBHcMoWvje0YM58bY5HUjHpTtcZVMUiX6Rm8fGaf4dYqGnukNEXXatZ74Va2PMfUBHB4+ehb
qtN7eABb/a4O+tYzKndoadoguyFl7I/7Fpu/HRoR8DY9s7SV1tOXzjVUAdLERbe2KjShZI6IQXcx
w30VGi5tLs/iOBxIBBqUrUB9hLiIieGJQRdgFVfG3DGjRgl5j7pN4e3JEg9oLqiosIZVTEFqYDFt
SLTtpOMHGReil7pw2Vn9zte+IfXlecxbdBkJDmRcm4qAu6vfVKNCynXwaqdthCu/PsrBBF6FRZIV
zrKsVwktFIOerq+inm+lgTmB19vdJO5Tc3ImWVsKBqhNk2PElzmg4zzfsLoYVhRrd7VXTEgtyzjV
YvYdNxTD8bBSn3wJXYCGWAI9xay9BkscnVb8IkekgzLBEuJGCWEupITII1iUNTjw0lA7dK3TfJTC
cxJnJ2MS1V8liXqj1NaCi9ToVHTchIo7pfuwam8NXYELuVmQoYNzM99qzTXzzHMsNhtDfs0hEDtG
49A6RaaxlrJPD9VUH5kObuhN+NkP516aW2KTFLXvczWGjtK8Em+bpZZLQ65gIt/Sh81AHJjkbxXT
Wo0pjQLeVi8nbjdYkBQghzWGvMnEnSr4dq3TJxS+SsJB7nJ7zHw3QxAQBAwfASK/RF7rebKWRnUn
huJNxYNPVbkSH9s23hRYxOPE4sZ88mbwTcC+BmAnM3p1QeSY1eToDFz9JkYiOCMZY9buxsxEjNfB
8fbnULSW1tdowOebMcT/Z599qQNLCglxvkVhUOOjwDZtGa1LTefj5BOoystLVPDK3O0uHcZ4wKNG
fKoRv/bM1zuS4i14OE2VbmpEu3L0a+x7N2tAneV2pTGsoYM0aCdMKuTp8zAh4yVWEUcoOvvQE6jS
X2YXeJPQvlPMCVAvsrrUACAW1WFSR4KHvszpouOpb3zlmI0do8O0ijMNMBm4EaD1dZzd+52Mjxjz
JCFDGX3NxjTf09Klw2ssGhCJ1pUmAqKSKP5baoFEkzizdrZDSAyy7Vj+ppcYnA6iRNoYpDWZ8npE
F9Gig7FCUi5M7kyR/tIORVBWLjGnriPIup5HVm1x3yvrvFQOelrh87kMZUOcwa0gNSf3ovNUaCdD
LZ5naaXvpniWk2JG0k1yBGJpReXIKWWaHciHKdCX1F06hdE5GmauOVY8Cqm5T7ZJly8rVYORobtn
HmXetPBmSOaigpqY12+6GB+zUDiU3Sx7EruXUEHRaLR3SwicrIounf5pGTPv1nBvjj4iAxbtZGmg
9KvMiw41jb4xJD5cnng20F891LmTM50hBdpHsJJxPTK7hLOv7H68G1l3CrTBFkrREQQTo6liazhu
JLwpH+vUrX8cNCV2Fb794L+YXQ49FEpzocVenBzsKHhPSFvBIPIvCwq+Eywl/Jm9IbfrOlrP3pPb
XM0398TxHX+HEWW9KZf86k8p2zpa8d+Nb/MX/mwM+fGb8LJgtbhd55o4fkYxHELbzWK2k8xfN9fF
NcXCstjw9THbS/iyxk+yua55CeaR0pn/ln/4bG91w0fCRnmrx0+5HM+KxWK2z4SLDb6bebNut3kb
r1hYpt28/fNP8drw89tsnZm3bfaw/GwXfz230/EvfpYNphg+b940Pmp+E15Iy2CxTk54E07hhYPE
4cAyc+UABGv2a37x/FFXvrJ3bPqVr/Oxmr/w7nMX3m0u0WMH2LB//Wg+NPO7+3RHoyie9+w6zC9H
XcFb5cuAPsDcmfeCbybXtxH205w3W4Rmk1A4H2J2ht3lPXnXE0eA0ADygFbDRjzkl+oEdnjlVPOv
v8P0pFIafcCGZi0waSF3bYNDtiGRfpetSyc/CEevWBQvjwfHpVssrvCR2HM2i4WwdDYLfjq7fx4b
YXnlW4H9ZHcf1wd7TRngfAIfD07c47Gmw/DK+eXwrDic68HlsHLW19cbR2rD1q7Z9PI+7AR77hGc
dzddLnjtZrM2SIE5YBHTdvinOGHSz0HCScQePjafXClcRteruZp/e34tx4uLgzf+uYauj+u8gVc2
bT4hXKs22zefHT4Fv9NiE62uD2d+MbfC6Xpz5qvl6iwWe4drMlhR/RhwPtjM+UUOf3hHrvmfd+Dn
XFELb96Y63xW+TXe2Z6/5WdXDFbL+Rzy0dwE//safswP2KKNN98+G7aOA3N9cCHNJ27eoZ+LmwsE
K9b152D2l1SILiESw6B5CnGAExTjirg4BoLjhugUNTBp2d4oWQXZQ3HSu0udEYQglqusqYmjxTgF
DtsSYqaS+krCOQkzuyZtFWbjpIlkzTVFESTCnnTqFYPOvmJ11wNCTyj5jDTblCERAZKxXNFHF6EW
2CQbdSLxDUOsBKCNgi5LxS0Pz0h6bvB79r1B5ku6UhC8diRISAyEIy0niY4eRpx47ixn6ENHh5oj
YmrrFACTdfPwCEpIGQIXGh3lTjiX9imHArpDHIyVzFZp8Hyplm3iDiGlcNJJzynQdJSs5CMQ1Yw0
jZTZfn1JWpTF2ZNSXH9S4gKKY6uKxJW5VwGBJErzsEew+D7pKUpU9INz65zlHafk2+jDtV8NCDeX
0fCrIjCxYj1x7wsANvizJiWPsq6xTTy1arKO+4S4jl50r8yCnap59OpnMmOBE8T8IMAdVaQydesg
qne9rz1nCp0hLUhtXqw9pDBTekPpttIDGck5IG4w51s84SOOffynoMVxNaxNYfgwJqSInvLkTeOB
3zxMXrqbEImbVKHTXY4JQYB3+1Ty6hjOxQE6tkLRW+lbfXonrYWsm4TjtJbISuvldtmwcsfQQtcK
8SCmS55mT7SsAO7fIVqRrSP+9Cy+yizHTFCEsn6IMagKHNfMNY31lVn8RqYwshSUj3i8zlImUapg
lICGvIDipWuNBhXFzmaannVzpxBfGjBhChZ+s6/TTwG1SdqoOHTn+kLiRKRmE5fmOgVdQLvVWPpZ
nlw5lhyN0ChNwRWkbYqEfHVmeuXg9iN8bWc5qjYeDFCcklV3NFrrUcoRzb8MacQ1m2z8Dk47DBct
0T3qWpxTvLg5AqXce7qE+5WeZt3coPzf9Wm70THoU9FoRLe2E1VHAW7Xo+OENiYj4LGrnwowyYpF
bB6dzVQmUctcybVst80lxtYdjZfM2qvdFip8a7aRbUDeiuZxEMj5XaZddAXA3/sIQkFeyA/R3VLz
iX3JyF4MMdbSgpbPSqOk+xqq8L0mKtQU3A7wP5vxueI4Vf1O7lwMzjETRzmszyK6UF+y9vKEWy9U
WMsUEjQUhQ8TyfvTnRwstDTa1RoGG+LL8cuY/ELgghn9mpGvSYdfHnE0NDJ3e+YTUkACJAtMEn9x
JrIsAyc1APrb7EPNM3xZI5w0quLGtPO5bks1pIr8Gg6x+sIGx4V5iapg4zWlk4KiRrKt8G2rNL/C
DqEyJjA12BnWOcGPpDGESb53DnC2IJ7bMa3CnUNvb6txcuGgCGDTmLDLPnaFmoU78nu5uCj5s4dv
SmqKQzJl1JQQicFvM5EmcSayvZI1U9WQYdztcm1YD/p08FJYPdk4skR6ikpsy6Ny8+N1VBqI++aQ
fBYa5ugOg3TuCuV58md5AuYwVq2jTOBl6URKfdB1667yvRaSZUZVx9AV+3xdV/FTpMp7luKHgije
BD2VNlJ6Gr+q0Ctyj9+trNeiNZ6E5MMM3shAJe2aXHo0eGO6jDXMXjJ+IhHJOmaj6X00t7Mqv0Hy
JzA66oW+pC7uHFcYtltDuefil0V8koxCU1cPNCLpjHf0qedgfiCqFVrxyK65ejuKUtAFtcpHo+/I
jRzHF3nMlorF0PgwWdobmP5gghELPvzqSfM+m0hZ4KTSiAouzF2Z1ADPb6WA+XLq1v0P+P9hIhWl
8ZRmsMB7ofSU2bd1jKnl7uEeNXlL5wlX0MKgiztgtBrRDmKSUBG9jlOwqCxlUwqxUwLOVRn6Wrbd
NA8F4KGG0qxFbjw9KUFuXxIg37nlqc5ipzeoYIKPYV02WvUCCJC8t31GP7WAHSQKn7A8QNZTn2u+
hhaCRrKUWCq3A2V8jefqCWHaFeG7LN2GDDcYUbgYRqrpM370JR5g0nGjnoqSr0hSll17qc0tYg0T
cUkVXCo/vc5grBfgMbAeVLXwkCHL8AeJAASYxm1lYnfwR1fU1OOgKuvu3fsQp7UwoMFjymV+ZtMC
Q+4ESsynYFt6IzyVsluG5SHdVsyC2m3qEcywHn61Z4TqzXsC/LwaXcTTK+/6XX/UHz65febVswGj
79EhOij94pvoIMLhFqYdOdaN5QZwV4gQ9Cyd8Z4s5YPG4LEkYhWx8wIS5DQnWQWP7+/EuSi2d61/
0VXVfoSn+UNYrtrGzVyatnrl/1bqVU3JvETns06czFHeqseWYc4O18JZdBFcfjx9g145VEx9fPeL
zNnegVXdhlTpxZ0Yp5XMP96OpfSiQvaKI5/nba6sBq66Vq14wGKf7FcaQbzdJD0HOvyntpK0Dg2c
jDl02tKrufBDZRkwREWDYostS0Hacf2YAkk2NBltnwmIanyHPABZ5C6yhjGl7dcYS5K4QRoFxp23
+6i7+AkuUW6rGB2rfhE4eIDtbkRIMSHDCjaoeEoPkv+U9uq+UcdDjWtULINVIU8fgdrbitwfLUXl
8REdVIbPZIA3jfEvWNElgRcoKhMvYryNeBYKMFaJD6TJcMwf/FQQDwQn5cT4adTvJjkaKKN9I61v
Mc6sSAT35emgjyP5sNPCYBoH2E2/fflcIfOtouFN6qVtHMLJYVup/WjdI3fSZ4zKI/J37CgrSTaa
ql1V0mmFxBWT1pVYHkbTqyaYi7oO1klCxGWgr0MIvCzsD02eXHBbZlJqS9VkGwZTuTwmnxOHKyKw
UEV2LJHkxQNeM2DDQ1Qjn+pIK3eFAI3Vook4USPBR5Xn+CsC2EPhnhlPQvlQjVNBOmcSfguV9dXW
5bkbm1vPelTEY0xxoaulzSL0JhI5EXjrnXorfQP0YpWqU71g0CSmFL1Pkjwq1M5lbe1SFYuv7gNl
47aYU+wqaKbEi+y2TTCcQ6JoawwwtpV09NczLVTQugPCthA4rWkCIUAn6OQmFaaT5cG69DA2y6dG
/g584rsrHeFLfYWpKjz9TaTNsyPtCfpgqeavVPVCMOFa3KQ1/HuBqRdRREAp1PBAkzZYHmqr/NT7
IlNMKojEet34XwYA3DSxn4qAi4lUgw5xUq2bz9VUbSBHW8OuRVqXtCdh7I4C6eeal2xFBQ3+S5YR
fqSk8bVkb+M4PdTRxQiwUYLKGEHyiptA8xFTAdVElhvLk12Dw5pauquK4a2QxHUiWlzZEMANBpZ8
Ap44RyPk5GRbJIGPmRv0lySdjSzAvlnupgVEacvoAMw7xhqqI457pH+F2LwH79tvz0k6rmKEc6AY
96hkHIDUkEMw9LSDJR/BkoNdnys7rwVuGZLXHPAfsSrNa4sRKUNT6s8lOda52LFSGdfz1RDTQKQA
5qR5sMmmEIPMxWc2gjt/LlcX6+vgfY1qj6RHQRZj+/qasNiMGyABs+2+Gdc736kjbD8RfKgdMYsx
WRThTDGFo2wQmK+9asOlFBNXoyBcKF+ZlMnKq4F8pHw22s2oV6soZjmS3uA4Da86D6ZsewVtcFxS
zxqVXiyOh00pd5u6wWY3+8tp4yxRNcvxhxTtxnHyeewRFmV3DLKxMhsI7hnuu9lM42i9uEyTCs87
QfPDhxBs6+EhTgIKQ/21JUxvis4jJbl5x30BnjYRgFWr7zIzcyEjdR1RFUOV0RsQ8kQPEu3KHYcW
72AO5BpZjxARVHGYCmUZQqYz0fsYwmlfihez/hGXIQlNePaQvan2qYPCx7LmW4fDB0VkkFDZTZR/
cWZls0ZYNS1VLELUX8TmDUmPEhzjaIs+ZhFxlqQRG1KnHq1S3Q6kqyKJKFMoX1U9RV6+pcfSBupy
1BZKUssCgtG7cC9YKupgTkXj3XGeIUld9Mp9Et9FmTM8fcT1Uub9Y7KzEJmGCgNRQHJv39sm5r0i
yI9mPhyx0QyC91wK1sukaQfCEHZoEJY4odyAj4RS6zAiVhtM5aIZOHFboZGPz1HWMpgx6o9iT/GZ
ehpjEhgTaYGBnSHYu3PeE3BhjecQE7KPJmFNgg+mgpJm1QilKmQrkmhN1A7W1Zzk9xKs0Ez8XSzK
f1EZ/9lVYhoyTenUSOgq//tbvrMxstKo0Dns622UvMvBFgochNGjT8f7S0SUNAdx/UPV/RNzSReZ
Rsy1SWPSP6XVhaLnVhuNOWkW8qOqW1dtvJWHxsbvm7OSXTTMYXJwxCa+kHrUKF5c36AsauUv8Xx/
hHTNanhDpHKOqCoIv99U+DQgiyPZFKiMzV9y9p33WBXmThbCGIq/RHz+KSf/7bN+2+eo6rRo0vis
PtrmSUhpw4Xj/ZEE7QGNJHbnTnXo8Xrm0jkyp3N9cGUWN0L/t/6oPw8+iV3keGv0aevo6n/bELB+
E0Mb+HFaXVmPqVDy1WVESxlAVxSrvnH+ddqB8ueMVgSmfxHWz8L5f579f27AHOP2b2J2KlHC1MS2
us9trgNye7fAEf1FooHBuicyjdFOnR4YYv/yuX+I6PV/fu789//2ucTTW4Mvs+M1vHS3FMYJ5R4Z
uS2Yj0JE9LJOrp7/SzYJD6O45ZIiSdMJLv77KfjD1cCWEKGuq4T7ayoX3z+3RI+MZPRM8gYoUYMI
J2B7I1BT6H/n2XsNpZ2mF3rDrO4vR/7PDPefzzU0SbMU6gDV31L6xlI2pankyMdqemoSEd8AoDv5
B3XRk00S2TorhtjMiEL+Dkzf7st3SIlFO470dYJtqd8lIEzTYwmpEbjRk210aJ3Uv4Q//oTj/X6F
EPz4f9v5m/Uin2Ihy82AhYNOUYp152xxj0wEg1BGji8eUuKmy8+kEPfRjayIv1wo823/x8fLRBla
Jt1NsvVb+YKQpDBugm/sxRxi2avXgl/vcc7c4mtK7LreENRRXnxTR1CoHKW82Hnp3+7S/3STIAUQ
RYsBUiRT8Z+XCE3wbVRCAu41BImep2zkZF72X3go6Q1BF+VuJjBlojzSlhms9hezkPSHQUmnfIIr
RLE06pY5E//8/Hj0A/I3DXmPsiMI7cGElH4mBZ/OD3PRIzdM/3Jxcnj/POz0hWFPEi2DWl7xt7uC
BIKoiYhM2qNY9t2yXwjPOhUbj3Sb+8zFEQVHbyyh44YWkaXw0e0jsFMf+dRCcTsDisU/wp1++FvZ
zmtk5Rg6FxQVoQUR1sEmdAHpOv2CJWNN0D8zd6qi38U31sCw6OEj8lYhDdELrqwVcQch7szlwNuJ
T+aXtwk3lmPYiju4UNqs++Zgl03ikInOEK1SPe9S2pKh/ycT2NbA07cWscQrKL9aRt+/RFQsOMat
lU/DG+Be9vo/lJ3XctzatUW/CFXI4bUBNDpHNinyBUVKJHLO+Po7oCebckl1Xcc6tkSK3eiNjbXX
mnPM3BbldyRFwujlOnr2U0kFC2IJvMGz9CX5LlN1Ty698qiMtKIQ7Lra83SXg1V6IGF52CUv7A+G
4DXG2gRgbTz9c7tQ/1wDqkxjxNANawmRN7/dB+SE5Uqmg3lR83RjCONnZDCQzPE3xJNGpzVfl6Ck
VLM+JRUexAr5hMExgMc2uGNpdqN+/gGJYl3L2GniCY1ydq0M9dwNXi0TcBAvUEV5h4kHMytPm6h/
WETVVl0DOb91SqX5iaLoNIrNYyogHQz+VdKaD4TGTJg1cdNx7iCK9+93/582OV2VNVFRSIqURFG1
vj0mEqWQJewh0iHvvFBDAzTTEMlMvNbcaF37lnGo9/2eerG7l4nwMQFY018pysi7gRPw6edvs3GJ
rIjBb+kCR/hZM3MlGuPWlsVpqAntIbfv7y9a+/PeUWWDjDmTW8fCVviNLEuMayFkRaockPXDbERn
2UjbUHyJ8O8prur22sGsL5l8ttJzl11a45yKDsZ0K7bDc8LpVVpTghH5Rrd7i35Fw2Ahjx6fAsEF
OzAKsOEV9KloQlaQo/34tWMcXu20xBGCbY3hIj/GO014BsvpG7tYv3dD5ujGTtBtBIVh8owU5Z+l
jLG8rf/eqZe3Tb61RCFJzt+3XSr1J3olRQbQZm2kZzO90Btz4/xavY3WNQhepuqdX7tx46MimJ46
r07PmXFKlLUiOoJ/baqbqFAFuAyrQMNGzUN+1MZRpA+ko6Nfa/T0iY+q3rOdJbyO5WaR0KvvVfUO
BqMLtln8q02fQI5LDah85iH00AGDsONIrla9+C0+/rvU7KdxN8ugDt7pY5MJQjOTbhfghRbB1r5u
MWi4QeeYWwNoG/1zYZUQXPirUF6i1lnIzwd1jUCONjLUZfSTM6fAgea4kyBLR2my52y+og+49HQZ
4mrOr+qjOiDSW7de0N310pl5x+ZFRKdA5ckSuPNxnXKen2fgvHrhSJ6yK1BG0bdH5bPKXhZJTvsV
boQJw8y7XLlFudXVTf7Wc2aU10WA0nfbFNtJ2OsqPvFtVHvFhyl+ZOlVuIwF8Rp7hafXQpg458fO
vGq9a/QkQxwLGF10BNBx8ZNKeS8jlzpN/t5SiXfgAG2rDDCJQ6tfOHnwO1Qfs0pjyjPym1Yy8dK8
Mfb+RewlEON/LSaTdcQtJELr/rbdKWUbYhOKlQOChxsQmay0B4RBqNWuExTd5sGy4MmgAQzbTOkz
v6H2Z5qJBbYaSfxZpfuOa6NuEArBAcI6c5oWvDSSVAIIFt6a3MFN3TTc/bN6zoZNtCTGX+XiEJY7
i1uPI3Oh3DPe/69K+DWjfzOfCuGXnNNS2yKX7WgpFSvlIT26/Kh/KPopKX7QCM1/lOlPXSND0fbz
H9P0S2M5APcdTfqTIAc4fqKz3bSsMILKWHzNvf3M7j6wnegMAUMpDgaCGhbtPjF2eUjaHZh0Albh
KGyhy/Nd7bTjAyUvUkMKiAASWX0/7ZQgWHUyfgoCN4DVHtpgJ6L97494ueARqWhpizUCXg7ZErNF
hZC+zd83Psn8s5ZWSRqlVrEkSZPZAP+7UCliX/TTwCKcNbQHfBshI09odm40PoigMAX+B6v/GfUR
XitZO5XyRyjdIEoq/SXSnCTxInlfHQt5Xxo7aOn9HurwsZ8BBZCAvpp9p6BVuc3Bq9IUqfzndnbi
s/7Uc1PTGnM4uSk+4T+OtMlZOJNHFcHRhgHVcZ4OZblrNbbRs66e4uwo45ODatixivmB8LtLF+w6
/fbZ6c3rINwQAo7Ih2omDDnbBnF2sTdd+ODbDVVFD1Bpmfh6BqnUNGuirdziYnBS9IcrzpT0r1Xh
FekWQzm0ulgmk/GLsWI9bFQO2PGZW2zYVxt9WsFT3ozvQBmkBP+v13q4GhiqTwonsL0qQZtccfdV
UJYaWukYLxlzgiqNXn/nEFDE7LH6IUghPaC99Z827ZuGnhEF2FFoHdY7ne9ypzZ7cTO2DkcK2i2c
KHkKtNIe/2mx7sTVpqAlwjNS2qfHrtjIKls45snwFytzxpG60821yZMIZkRMMAvt2Q8GAhL3Q3vy
8ev8Kynd/LPqptzH+qGSu8X5+PcB6j+OiKggCY6l+3yIt8GN5ygzIK6Vj74fN6m4ASS30AOazfJr
scpO+PYLILHkHBlk8B0tA/rLJ3v/KD9YVY2w0WHJea312ibXkTdi8AX+rYt+Ssv/6X+F8sMsV6Sw
+vtccmPJjmIPTFVTvcF5ZA2ix51Vr94wMSbgu9wwteIml/sLc/GVb3W0lflkBmZksDwga99FpWVK
eoyXsCiXfklVOglurDrcWcFGHZ4l/sL+mnyoAG4Md8Y2C6UKJbz8j/vyT9Q9h1uRIyYFn66Kmvmt
imqmZhjjceb8cDKRzr50kwdEAiO0MjsSYBYf7+jV4tMuSXbp11OwwwEguAGPpfnd+IJWOn4qPGHa
vYTsAnsXUx3GrlVACPMOyawCaVByy9Erowuezeofr1/6vdt/Ky04IhukBxPFpzA5++99ZeiU2vSV
UD6YD8TR6+Emce7pHZ/xGaNHoJnASNZle0wV3Es/g+ZCaxb/FCr5bC0+UsEJJsK5TlHhYg9tYeh+
dKlb0pTM7ci8dN4s3Zin9meBGTjqgfY+9idDwqTCh7Fm10mKm8AH7Ae7vtx16gmPXJ1ek3ATXE1t
2bnYXdQRSE+9xFBJ8FPwnhYovq/BeO3I4kYmwDLUKs9Cs6DcB+vZ3JIIqgebiL58rx1HJnXsNcGi
xJQfeFRNZKPsXuQeSm5XEIkJBXcdam9wXlPzScm2bEaWG/RPEoICPPfSQ1OPfO1M/2rEyUYIC9pp
/hon6DdGhKDQI/8pGl7EZA1SN7hMFGrPXJ59XWHTXIS2grAxkI8GIMw+Qk5dHzx3YLVBPVxgcnlx
04INgtuyuInmNWWwjvXCfF6ebTyHCDbjmTIPTxFTcfVU6pcgwx90XHaLZTdSxVvfnQOE8ghze7dG
PYfOOMEAf2xjRmhMJ/ExjTv+zOfG1N4A6vIQXA8dCpQLTXqocER6hdjaso8qoWlNK5dc0gAIccFm
QLa9uMo+CNUKg7shbAghGejOHpvkiWqlAxScU0Gsl+Epe9Y/Hnz6Uo78bYF+q32B5zdqH3E6y1UA
ePjNcgnTeYW0qk6qPdbfU1lMNGxMxpr5PpoY0mf2DI/en7S9WI81NlfdASm6ZmZ1EPBrm5ikcwSg
uThihgox2yq70khekw7Sk1KC8RHeNQuUeYji1LgqmvSj64pt3Fv7OC8cK1Sf07hkQpK/6kK414zy
Z0EK3DCru6zP7gpYsFU7yldLUE8ZxN42ag5lLz2ZvcDx9zNJ8HyhVcgtdMNMrlFA533FsIb0JuCI
NCHSa+dXJJNVOITqvUkdbWH0leMPmamRhutsTDEwEfIyEZmStZDfFjIBCmA6e4qMAjdxZmkATfao
kKz51Y7LtVqmWD4fbpoG197iccVxSIjDXaCMOzqouCtouXPeDSbr1HJ79kuJTXaHRIf8bUQ9tER2
oQAJ1R74zLUK+4csDjyi7CqlbGwDFjlxp9q6YiypQ40uG84WymfVmXZGpVXxdkSZ/LX6tXjSsCDG
NCUT7pBA5COoilOpMYPjuqrk4NRg4wYkt11arQdE2H689gOKAfPiBzpmWvBHU7bWpOqukhZphiPa
Dd4+4mSjPheM57MMuHYdXMqG4SkCDR5Uoif2X+Isn3ux1vEiHpHsvWjs3Txpzeso7SVDLxllNUzA
NbOzK+AOGsHTat+1zJjv8FL/vraN5eHwfWkvu65hkOIh/3EEnyVUM+BQpEO7HngBUEKcCFsSUhPr
lMpADpAp77Eoyix6YUeqNkLwYrVwctHYvlQuM1iqvmGEE0q2xopkFY7vFFw8VPFppO2eMy8Gdjqa
MU2fQF63+/SFTS2liEHNlm+AS8Ehpc0JTDFWaNs4zaFI3qpDFXjGDjE6EBLcvZrlSssVuym5GyMm
vNuUgcFuLNYDbGLojfs4BXJo87zilU23v18m688+JUkrHFQ48FOqGNK3uNKy9mdhAf0QBSaco4mb
ghAYb0QmROx2Tn1U7LXarTub66HCK2ReSkzjc56AWVzRyCw5it7549Dy5IzZPO43yAO4RVGhcy02
vTN9yf2jWGjHh6mBd3rAioilJ+1t1R2QmP6+pFAFFWPdrZV6hfJBXDMxP+ApD2qkW8uZpf5SSgJ6
8RG8WHyErVfUJL65CqvWnn4GHCYiR5tWwZLHYUviNno1dpp/EtId/LSFyWZukB/2S71na89Fe81d
toagczXpLOO4PmrRPzrAsvbnZEhVVFk0MHbKKt3Xb51yQ1GyOigH6SC1kDVt7Y6wgyUoi56CM0ty
JEpE/iVYK5ECjn/NmZ13O9xt6dqQVom+XEht3CsCxg9bfB+U3ZIbmW5nwkMR5p14YvXk6q7Gg/9V
z5BnMCA4lAd15NLglEJvxEDeHAdQP8WdSOv53m4pSFFBgDvgcyotr93yUVBcKUydd+kvWdqg80B6
UPYeHtnxCTrltEpODM+B80SATVfTu6UcelKjwncZHCYFo2ibX4hX4VoH5Pracb4GwtijvWQWswdG
xpEXcT+npcG4DIgT2HE/Oo8o8xot5TU3eFebut1TPIgwLZVtxGmyelGfVEcHNpyTc7IRmcGfKQs4
v3BQyj/GfIuwi5pBTO1JsTGlqB03FZ+9knsBNOLMSX4FmB+d7pC2a4EEY1DR7OPSJfuVg71BXYsV
4MSa0NewRDRUVeFqfkw/QcdBtgx+LIpT5gMr7RkxXIl/vjlKD19+9J+NtmVGrz3TQ0EqBgiO5gkC
CRzzTvZqNhsLgMXF5McBsww85Rkw1tyuVe0AjXts1gmnH3SSmeiM71m3Y22TfHxCVmU4/DjWP/bK
3kFBgotdOmevnMok0x3ufKu0Y7w8QF786lGupGfJPygPvHxt71RrmmqkII6YfUqv2VYHXVo1wCQP
bD5s97JbvzUt6J0Ver0UO8u79PsOGKfHiIxrdPUG78uq2bDNDO2Kxlyt2c3e+vX37eY3a+v7rszk
kImEoTIaMb7dE5KiN+DRG+lABDJ7yfyTBSTv1GetWI13cht8InS2OfGXdA5sY2ew6nwAd3a3LcAs
b7q9+I8N8Pd89m+vaDnO/cdxLZKSyUgsgk1lLzvB1OX+SSMnFCnAcfwIduQl2+7Q36wvWN3wy1ml
OHcAHl8K7LL/yMDS/kczUhVNOsZAulAmiUvB9h+vRjFCuVJw6x+SwZEwCgNtYXSD1y3/zKHRmNuU
6yUcqNSQDtRrnljQGFjEHDAz1//Cv0OiMnIkmoXmNhJIubAT5aZEdJ9slceSBPkWZepGOyF6wv4X
iTusphz4givHTEI7SiLUTywwLAHatVV+DFCnExK4j4i7pfFImAPNNY1D/Eep/asc/V9vnnk+sAbT
EE39e/DyIDSj2hSGdBgkj8jsLv7kqzGna9jXnaywjvX0qPSjLzy+UlIzJIyyEgPnyh70twQWdFD/
6xWp/6MnTv4WnwcJoSZig28nuLqbStOE9XBgFmsPdH8qaQENhN3VLL+Mdrfk3xJw66vHgjJziBeI
5SapMY+2z5UGmj94D1XZ65CHtM0OiKczsY0VNR8Z7Ade+sSTwYd+E3wZ0XPU0PJD3JILjzB/mCg6
snT6SBGUtFJzLwg0N/2vzOQ7FNGbJm8A8b34zYLmzdKOWvucEa1hMW2VmHZANtXdMbjOhauUfM3I
VvvGiTPvNnl2zUYPfcaSXq3Pjx4TOwWiVuwaDL1LCG6C9Ap9GKkcXfjcqirxCYjhzcfYPWPxQkX3
1dJHMh56dxULCNyQH5+VRl/6SupAUQNcDyzSQD+y9tohgeabopWDFtTYzDkJ/ENRhVA2zt2iMxwM
FWb7FOdeiEqzeBflTRngDg5LDudID7NsNYYLq/Yq9R7Z4HSXkateqhqP6tsIaIVZuw8dn8kmQbVo
AJrQTRi0qOzZMVnYFVOUd/zVOK1rlWNip9vLHzeW8vCXb0i4pzW6d74rygBlTv/vPY+1I+qSZmIM
pMb6tsPkRTem0DNGIJsrbQ0mnd3fNWjCOtXRNFz69vqTAj3o0Gxzl5o9E2y0RnBbdJf9bp90/yiN
/8xF1HWA7SJlnaIt99m3RQ0IpB0GBXBkjdvWAdEFI03/7LdswijQ5C/Ejwiy6aHZ0ZZD+Cba0V3y
yDrOgHrYDDuRWrInj+/Nr3w3fCQFB3UPgtrfr5sk/llA8TqZ4TOUsv4HPbE32lquibE/aKQMl88j
d4bM5zlTJosT/A2cAxRJZXDqoWpH86ON3oea2cCAUyTfTVrnRFm9poNLARZy69UpC0l4m/tjWT+W
uEb0bTkFvE4HiQfvci+D0rS6wqlVpqbcG3L7JhVvc04yAn9TmfNRARsIAEmItBYquDitZDi5+SmY
OMyTyTaZXUGmJRfcXm4HbBQjA0l1t9ypvn4JZ7bxRXf9Sci0DE0GQLAaPEPTo7F5Ie7e0KNzbVHq
Mq2e9vH8YJ0PZGOH1mUQ5y1+4pPG7gjZ20wFIK40aAsTvtNVrMG0cDAswNZxMDQKoiDUY7REmvNF
Vcac4SQYIHqjyGvSyWbDWZKTxZbkAm7TrOGeUKkeArotGg0nBHzciXWc/utTlb4/cREMGYRx6gQs
6roKRfTbjF5IYtNXh3G6j5UjmB/xiPdavgjwI9hp8Xb0vDcc/2/ZAp1rfklatbWaa5W9aKAPQOUi
N8rXA8MVFZ5EyGlCCTilJ69j8KwQWHLWmCnW4mfWkIGVR0wNXg0GXJB2V9VOj74UylaNJmqDM7gC
6lFTTk98mnO7j88VfVCx9/IhAIdBmGYvr+oKdTPPoRg8xsCBjZjWtZXgybYUO23ZYkudffSqNJIj
BgrYLgGpOJ2JJsFNlCi2TjlBgB9NtAF6zyj99Ot3EzuujA7ACGyxuGct3W7U3z2iJWpaC1Cz8ZUl
nzhJcEug4WJATqYOo+ZVS/aFClo/13KIIgwp6680GxggeLqM+75alzXeDBzizcxwXSbrAHiXGVIt
YICoT/703qhXApYDBeimiWGGJ1v1hejb4fSQlHt93KiuSG08C+Mx9vUVypU88vhAQv9t9j8m9m1R
uc4Cz4bmSVavrUid2f6U+4PY31q8ZEpz9aeHQOAxHQarXqf1q1rA/9kJzbFT92MKVL500/k+NUR1
w8+L9WeiVFfK0qdeX4SB2LGOPv3KkJnjBZiKPLnwYvE+zntSVUmQSDEDVntkcLSk4Ttxg7+AqLGr
6IdmboZqb+bkskLAv1oG/q+7yR0rcsarjRvrWuE5Y0UrTHnUuWtrutcsKAXKTUiyUMXxaviIkSxH
1zw9xOHeIptK6X+Er1V0VPSvtjyjZ6Fbs1fajWTcJmpDZic+kqc2uQk1NmS8qCgccjJXIy8q7nFg
elG1p5MmQ7BSTZUPCd+Q9inWAK1oCXX9rQFXk0THTN0lPBagES2sUpz5efFmSBdVPuZMbtJH/Dpy
/sE0tELHs6pxo8Cf6pkX9h2Oj5Tz8kPugrWK8jMJW4Ats6Mt3xCBONwnw4es7lRtPUjbUkMk5sSv
S9BT7ujimxGcIkaFcUT40GsmA2U5G+DgTN7yLfa34viOumxWE3uMXJFHNl4gVMYhCo2II7xjEH/S
V69NJq8K64dp7M2RgBbgT+tgfIRc26xZ1U/cwHP6aAyfMJZ1KV34VVeeUuOXVb6mFtGC6Qu3KKdJ
tm+pdjNhXzeEVK1GImtpild210N/oNe6IoAivAXpRt/i2io+6RUrMLfcFotO5yQPcRuINvlNoEw6
6z7JO23xJC0UEI5VxNkvExnaP+UvIz4TDKWHP2rro5E2cXWWLYLs7jS7MxxtBc2r9/qTO4fbimyI
yZWll1TAIQS3qfUUOLI/UfwQtau/auUdTfd8SvFeCgxwMP5xn+xQwsle/SrMThmt88ytcaPwdHhL
u0vVbUZmVcSYwFa80Ef3Aa6DDe8wGfNQElrXCm4zJAjq+eFJliDheGGzVqDH3brpxaQbPANYi8uL
D0ST4oMgsdkN1ckJ48FThMqLYKMZPZVz/YPoMqjVO7wATrlvCy6noG3q8UPKfrWE35Hnh8ngKpT0
fbU9tJsVlO3oJYXedEruwDnkaMuMoAVxI5rZmmZdJjEzvPSzh00xHDbk8Ma00DgBC3SBt2AHY+EI
EoXyIoITGbqtuSHUg4904OnJ8NfmwS2gn4StLwFEXpro0kUzPBL4EkCFyh3iUPy7JeqTdMyzaQ3D
ggYtA1qIanPjNvM5891eR75NXWrHtHWmNZL88OgTKSW445dsbGHYp/tZ8sIPGd8nrl/oKeGjIUdX
p8YU5leetIK61wNi3oObyUqPSONIeXcEH7A5DsxuNRbgz6IFIyq/JnFD/ohJ7vhaDx5deFPKiEDk
R1E/UavLpASU7bvA1JRrammktR1xrTX0Jwx6Nm5axVw+ejfRw5g2eXPolSdqrKxYRfLXWJ5ExZak
XQ6wqPOmzOs4X7b5mWF07xjKV/vDZ5LahrcyfgQtlt7yqWlubXXlATgkXv5aH5qUXc9RJ1tYzFKe
8UPLz1xtkXyrya5e+NHDSzCtDAmplz2xfAG2IrApYeGso0VE6+Bx4F5TGPjj5D9Lqm1JxIKsOnRt
LwgopTM5FSqWkKPM0AJFD5imzg66m57u2JbCM9T+rNnC9OYcj90R1LIouHh1pDN/S433/9PgEBq4
lubGB+FXwUtF9U9Z7jtlxqiD09NzTYN0NYSf3EQdM7pp28RvEljUZpel66HosRs++y1Z4ue8/tDp
0yQ4cEVhZ7Q0Kb96fYemsTA/Gp8zMVPBSjiS343dr2w4xG1h1ZNzLMlP9bR65dD/JZdERrGVggmt
rYdOXos6PArlqihfYc/JGGo+h7eo+KorNl4KtaJkcZzj6upzzq6tM65Lq2UwuSlzWvOPmfwMZjp7
zbqE9b5SoPItigl1hvapbYfOWiNbXE2VYpcAZQpVhqMCAIKa1uhuVsIjW2QnkhgIc8AvLvJ0mmWu
asFx6KHIQIQIVmCEpfQZz4zppBYxO9CLNm806yTTvAiVV0t+EjvIzDjl/WMw7ofoIcAszjkYKv5F
6SK3EQgTeO1ILxJ/Dl0IOgvaJkE/bfvWae9dIh3C6WoKsr0IQ3OZpAE7gSmaejGNJu09TfH80LDU
ASyGiH/66ahXOw5vg3gIUBgRiEjhZZBaGUQfRY86aclgCmwMq1ENqlLC4WwSBkG9TAMdU41M3aaH
Ajkzz4XxmcingeXUFl6EbI7YwyJ7RExLYS23EnTSl5pswGDi1VMDLDFNSvbSaNpmanqWLw5C01+b
0bvOzWUMZI3Ix0DfBPpWqg49O3BC9Tz5T72O7/wTv/M4HsXxM4N0uiBJ9elzxvhdzIQxP+vdvutO
zblQ7ehnDHjYwuZqmG6q7Pv0Z929mdl1wJhFthScpvG1C970+DUWd3KALbIHzDi5o37Cz2SQniRM
dsjRYVb2me6ZQY+Tk0Fgvh7zu083PRohHDQUHvDDN5OGKiO7V8FlDnAcUzrMmNN6easmh6GBu7NR
UmpWbpmSOqqDoF1H14AQQR0tqCPIa2U4IrASpB+LwGbC8l1GAOvEn32U2mmcXOf0ZArtxioET0yf
/Jhhc+CEDC2iahOD8q3fNMxpfGhzdC+4UeOlETm9FvJJQ1tb0ieVYFxmAaa8GPcmjlL01gw02BII
Y1NfiPHwdGOpshgua3QwEvNSj68CltM6xf487CYm2i3ap3pw2y65aCNHSl5ruFPHT616GLCk6/I9
zj+EDEJvhkURpih7S1BJTiUn3AZAdesONM9Wat9MSnKDV6IUH0V+DJV1LPYEWNLfmD4Lk1Ggf1Up
qwLtUJsvUvBCh9Uy9gYnHkIsZwenkNCTI7sWkp/o12qyNMhL7ZNLPZH/qN3jTXPozk28Fj9y023A
5qFkmYfjkDGXYahm6Dymqe0YmhyTalEbpDyZev4LCrDEQdflPxqf3Iz8A/R3XH/2KeXhNqte+mEr
5WTAJGQm2kyG6ST76BmiggEZbv6ks8kxNcqDb1LCow5iELWpVYxZ9JheuuQVKaVeMl3MHPrBRXcv
8fuMAE2DK3sKxFQdKYlXHOqXYotM1+V+dRqguHaY3hmexA2jWnJDdqHsGScZyo/vhQRy5Hfo10wD
6eeDTiBMbFNiisZjENhjegHBh9AGb+2E5Ayx16y+zBkwlzs1GIbumYE7tSBqi/nGaZAE+iOQRE5v
C/2DbHpYtieRvT8A8+kO2xlQ6LPFAGp8Vc1/NDt+d1f+o7/LadOSTJov/Fuj3/y7GfIfHVXAvX4S
Wep0187mO3k+UQWycNV5Zr+NjtSmqsxmtWqOTP2hEHGLPEjhSZ/pTNWDI96H2Enc5MExqkihEEmi
0+se4wgsqquCIe9JP8w7Fj90ecKACQUFAhc/5BdG3Jh3A5AfCTBNO7+BU03u+j6582itKyf1/D1V
/HCmf/LBeDUH8w64l4E6THigJMKmNNzuRVXOf++qfB/4LddBhb+nG79NIxxE/7vDXIjRWKWWPN4J
A5w5myQQcbekpHGQyoO9Ijv5pX/qwav3hwD5u7bBUgWIN2UXV9xZdAbRjRU3jdcW7TwUZuYiV0V7
FiJVCNdIOpCbVtVW66H8oTxz8YSmEmfXNTMu7J6tza4RGS690RFYXe1Kp1RC3rKm7hkxywEL+NU4
ZA1vfI4X4NzvUAdzOjmVG5S7+JODHrjMYl3oR/lDjdYRMUlATUbbCrZCcpr5pzxwY81I4dXtPGy4
h0TK74cZoR1HBLNhVxy1kzXylrYIwP5+eSV16eZ9W2+oliT+w1gVXcC3gappioYwSeN4zxXQBV5J
0wpIOMm+z2L6otVX9ausn7JyOWEfp+BHi96huarKNeQcyg4YhddEOpsZVsRtrxM7vUuyEz5ZwboK
L4iHU/WRDW42QRo8Lf0A/0nX7sO8E7lnuz3fIUY7Iz/yK99K0E6TulIHFQlvkGFd5fSUh4d0OA0j
7ssnw3rVYxBqL7QhzS1CnVkiDvcsgeWKDnh3pHhbk8vMMUC+MsgehZeeg3p5MYUdoxDF+NG/h9Ul
EE8FqpDia1aeCAHzKo3u0bPy1YmnZL5TsvDI4mvL8UHIiZk8Kv/B74vqcwMwXDgV/rZWUITHt8E/
64ot6lvZ3FUikWn7xiCc+VVKP8ihGxbP5M8uftJVD2Fo13/q5lNvHFBu6cFrAk4jWLSCPrGp2tEs
nII8t7B6sGDi4hZUbpI8IQnid4BRGMqdtSU2/2j1Spj+/vz4NdkSdUNCt8bE4Juipg8Am8xDAkuv
fUwEIJFPEG1D813DEjchNUBaDpW3nOGeNzepvBKb2Q93EkRynrz1h4G9tzhO2S9/JioqfwwiQ829
pW+n0oabZ4q7SNp12t4XkaYf2TQGHWD/mRExBCz6N3N8U/ubr74OtBe4hY2MvI4v+R32SiycMfDT
L7zk/pEAK798NpNdE29b+VCGt5rl2B182aPTYUrbWl+EZkyGR+OclR/Et04GVSZDUvkGSaiobgoV
X3dXrGtBU6xLT3W8buZdQX2VIo+wQ+BJ1ZtSuWT1Kfv8XFzzM3hBaRXtoA650pLQwis89zxAY20L
J+UjJtjJuOjJJRlfW/50nn6NlVvOB3PymsE1pkONerw/xf5TE8D6cCbxx6id++TcJc/BcEyNNzH6
FTcEgyAa4hUc8NiLxW32X1vxpmHZ9Z9ows7aGQ2h7z9341UMP1vxpzwc+/4kjc8QcvL0acSSY13N
8ZqUB0Kry+BQIxlU9h2DaWOnyvthOM6yOxs7/hl50vtPse6h2pY0ACkACW66Bl1kR22Dhk/LmMzs
DUSITY2EY1snZ/4J0v2Azo/URiJNkD+HG/IyLDTC8WuVnpLpGuZHaea+gbhNbPZFK7ZB+sxL4S8V
pR9luSnSk1iSK4sbGw7NJho3UsL5DMfSJUhPfrDlj/wExpJXERy7vBFSFgyeTsPFh8dLqAuVWaaf
OuvQX8jSEMs1rwVsRT6saz68BBs81z09ZRbK0T1xRdRcYofmfiMUW4mLS2FbbsqKo9/GHzZph3F/
YxJTQ/mVH1uNPGAG1jteSTfvjABWfaXsU+EpCil7iDLcB+G20k8BcbMonke+nE4nb+sypRdB3VSU
5dSo6SXu9mZ/To1zbu56/Two+1JiJg4NDIyqQ++JzEyTEDqOquDcBZuod/pAsWzrg8vkKhcd8mmL
ccPXEGerJ45fEK3nzrpXyjbtM96WId1YvjzXmJ7i5AhAYKZuTN6ibrc86WqPbzSIDBfgVtizufx0
zNoigRk9VsY1Pyv011Lp8I2+RkA04FEO5Zh53MJy+Sn8iAzS5UhEJrkeLvL/GoQPXJ7fP4L/i7eE
SojrS+fMcrlr5mr5qoikiWHNxeDFmuV6OSkTk2G6ecycessXbHmP2biRB7eadwEX0HJnUimjHS+G
JmiG/IbjmQBZzOEd5eQUQGPnsqAMQ2SQ2HHtIkFXBJvIA14hb41Xm3ec+Rj72vStciRokC456WJ2
IQWczo1riUT1uE20M5cu9u+/L3FKsDfSj+V3ULNZB2iYfc4GIMOLsH3oRyZRbvwstnGHT40fJ1M0
CzZXUgIhmnrTg2O23jkhHoeRcaLNy48pzTW66ssnCREU7s2yvtlCeqKRmbfYik6nC4a4TRODOTaf
HuEi6E2W9ufvF87qYCbOz+fq8dcy6aFFzV/IEuDq8XL4lT/qOJKhSgVFwfFJtiH1EzIHkFb+1ImE
XAYTQCrWVIAh9hnyR38vLzY5rk4cLIuAEQ3/22RGzrrkp/EFsNsXW8zyifHG6Qmg0P3JE5m3zmsO
SQPXUMksK4J3yuIlup731f7+U/WzpXjs0cAub4Ufx0JYetoxZdKGF/P7H2+KqL9wZhGJWc3kkeN2
W64daw9aA+uTG4RLowisqhVvmFRHIrglLgc/mORaeHJAC0gqqQ6sWy6oPtoTOkCJFo/9Qat1lu21
VTr5Gq/Kw/z8gDXFcStVwNuB2eQcvBJTMCK8hhWrjCkS1zZ/ZZ5IBy/+QX5UhI+KnrET7YvS4/tq
A3u6HWl0+P+PsDNdThzbtvUTKUJ981cdrQEDJsF/FNgYCYH6nqe/n5znnpOVVZG5t8NFYiGkpbXm
ms0YY5LAcCi+WIENiFCqJhwItpmq80ByldpFBx1mXKvcNfUUhpF7MJlTCOIwzhh3sgxw6Hp05j0q
KTxtDGP8KdO2hAIYT/fu0IZ03I2oiSUjDwcJGer3gPg+mCOUvjgJP0aL5oJHOMcdMLPKEzJ7FEUy
WvEAISZQKJFRoPUJouVOf8lPfAGfIs6kQzrZWWShitqvL+ZheHgkegGfAS0iYy1BZhoPow7DbzSp
OL4IfcoOfOQ7TWPLOqlAp6elB7q6tBgit8PB3Te6m88qrpQ4OThxHXqkS0q7xy8m4V/P1HyR696L
35xBjA1nztzQTgAFk6Xij/18wcXXM96NEAU5k4YzECRLnPoSHJCNDq76oaf4Qmzm1Ztq22zLi3qO
T/XFQDcVKkBDSXXHFVIlsT4HGqpSV7q98KBYJphGEkWM8eCob1SHQEXm1WucoVp0YrwwfOCIxejI
OKisPG0isEfms+fNs+rREWAtSOz10U7R6C7n0WygCKa0CBJpIr+i5Q0dKYD9zILVY5q5xFv0UwIP
mK/0qUqfyuvIM1vXi2wJAOt5CBHb3SOX3a4Qc3FYu9PAjudkGdO3bDpMny+I5mOhf8Qv5o/HW0ag
DWmGnp12dqmvFZ53QpEK9FV4InGrnfFizI/nl07FQfZp4EmWqKe8Clr743F3qZPSlUZfWIfkBM1F
XyCuIZ1vx/BIFa3bBx/SF0cDBW7gxwHupUphzkmRPrkCrBgL9eEiLQigyUSxMfT1J8LQng46K3Ub
OtA+YW4QUJMQg2BM0411XDq4C1TqiEETPzVdK3FpUi2DsusggNhqQMzokCQEPapIswAkIDLhm2Zf
XG7H/p3Ik+KZARiTBKRu16/9S3SbF4HfKZ5A057nOqeID4jTNeQ57xHzi/kckp02MZ8kFFxZdg0N
cu5kcA06p90oJXqB4gjphIeFjA8nhYDBl1PxqmQ7JTYG29hObvkUviuCL8K+Xwt0R4NcQiKGvH3h
9J9QjE88gbtJqyV7sOPX/os0N0lcUZ3WtK9++oo04XINUlgTa3glt1OcNOrzoYOMPf04nEYaw8Ei
Qpqz2N572n/QYX5QyS5P1HoKNuUWbpVX6q4ltTk4/+Y8pGPzHbn4JZzVLeAteCGh+lFRciIHZMa+
cQ154SgqolWwnpDogosPg5hsmc9ToDNyieriBXEz07SbHxaCTMmCaCQz7eFjJxDoj9JMtv6BOtZ9
3ddLnWwGwOLBT5SD8HA1HGu7HDy1nIrlLKQYZTrq4JPYIXVJTpDuATzSp8KeveCBleI8SglUHbKA
AjKlAL6oRfH7U7sO6mdGszXsPdowQEoNJ2HljMC0yR1cfMLsngeDr1sTYK+DjDIe6lSLgeg+2j7h
X2cTg1YFRAFVdSwMDc120o/0O5nRPJYkWnFFPJGsVSJ5xS3ek6HszGCXpsKKRhF+j/Lpwz4VCBF+
kVpSMThYRsQ2WzYxJ7uhrLpQCnAKu7r7eJqLFgwqSmeqo5gugMsmmjDvhwrACVktZo6T5RAZZz1P
0/LbzqNeiZYSPMO+m9bDRAIqild5X0CtuIHmjQks2e3tARRv9CJH/h2lX1oiKdMqm6r5fMz6Fdtc
WdTRjnp/LAHky50BCpNAFzlXaVw0Z2VhXNTWaHnpzzCuvLHxO3yAMQFC8w3PoPe6Zns9KAMwsoFt
fKGPOE0O7Qn+KDm3PJre6Crn9WOOEKK+7cj1pDf855YFWVWOtXnSrK1Fu9O5A12CjkLvZGV3F/fJ
MEUKAikrDTIjkzh/i2TWF07daFxUyw/xRtnb0G7CgWUt0063dUj3ZUgZG35Y0BfaaToABgdZQ2Gb
Jk76FERcTkc/ql9YMnhxNzw65765beiiA7iMrt20o8JhR5htcMXKxWTtY5O85rS7bZ8URaKXCtlX
40hfwMGE+0AJlQaCU/UOo2OsCbwJiM5RbqG1GvWf59y0XlU8ocCPEKhntxbAzgK6xQdaRPI0qV9E
I7JV4UNTfHS6mnhrDfTYqg6JYgeA6k03p22A9VGqp7s1e2y7mjY9kwGttNovbi7mkUo9UsGUOWO8
FIxuvO5yt8zQd0XEFOGmmdK+PPVNTchGBCGclDsNsKdQiI3Yg0pTNy+P9rUpF3IyCyKfRqoirGAc
EBXg8Qw1KxUKEjJR7HL3ipbC+oq0XUGUClMT5iOa/hXMDXrLuTmlelHFE4hobrNoCTAAq4OLDVEe
s++fxYlErRX+oBwmstAA1tIrAcivhL/oDLGPRifwMoiuB8rIfBL/unYGk/4vNnNnbJHFRsMuAc4K
goVJERM0xE46cxrjy8R7AQF+LE7G2QJOBw0DccqxMxjAsfFEAg7/mvMANeBAdkKSjS0OOWzZeh0L
X8ZX2ds12nl3xs4hY91Hl4eJTNBCEqZoa1oxPBTngZ5YZ1vaCOgkwwLWgdXX7J4ID9oBATOQESej
1kQxkLQ+DSNUlDKovNGZyUe6s6NxcmLnn8+NBGo4m6J3djOpXFOupLEm3Ah2C0c3bAspU8l/chbU
xisnNEHrUxoeIW63lD3OZX81ZtqJbByJIBQ3uBY6MEcsVL4TIS7Z4biIMAQCKtkesDuSA5JQlihs
LlV1pjYrumabrDrBgVVMhpvVjv3o4cET6Mk+E6kma0+AhgWn6RB3Q1Mwii9QLGJXrFcWfRFrl+ZN
z46+ZC64c5jlsdegYpCC23tVmik0COp8aKHeMuJIWzmFECYrn0S3VAAEwti7mjRLDXTw17djxwaF
6n0m7FWEIFG7SD71ejeaH2JhOKzRvCxhRfjal76QQdVDr2fKF4NPP+vnVfvCbxhZYpavUUK4zYJ1
vjKnZjkZMDHYw+pHAvoNDHnjQrTl9uSbD8+xv0+kHE1ATxjI/9H0AcM4YslJfyG93xqeAdKog2o2
TeGkUTyjPMH+BVWPrBlV1NyrWh+WLjtsC/0zGPHolOD4CoU6oDV6M5rmDh9kWit1qv4YPlil8Jw0
XkLAJFwcKBHi5bCOAodWBJg7VaVP/YQ2gpz85sfQwu90GAHX4FK1o8OcPr8IBBCV8zBh8ZKuolTk
dYH/fEsd9HHfmqky02FX2aY4MXvP0p30qu/AzYOxzxBJxPudg3/GyaA1IqVULoUQJwEm7IC4x5ZA
uNPI4bPT3JHTXbcvlEvwOKhcSG+MaEy3Q5E+DJ7SeSzrMRJw0tu8pqpE9ut5puRIM0RK3ay5use5
ec2kz3xOqShz034aPbwggczpt7CLY3hycA+hVBPV0hqeeqXfNJsElcg7+YgPemn0sAn1CWVmoXf6
aHZvFk/h8KTVPZ7tfdHnyzpHXOqlGpbYrt481PoyEd90ZQLF7JGcYmUlbzVxUeSOvv1z7lr5DW/5
XSLR0GqR6amiIEX8W+pa6u5CGA1ts4skN0m80KBrDX6TC6iYus4Tq0ccjzWPRymaMpkAShFL+rvb
N8Emi0dDsVvjBBIA8mQGGYcnE3mBJ29jIIYgVJwSUACFOFDRN7ca/sK30UbU6m+Jdw2OMEBt9H9o
cf07qlVtQ1XR82bXfpJopXmIFdm9AsrX1Xb3bbhoUJzADjOPuezQgWxA/Z5+SUPjJhgPjWSSg1ZJ
FbvIBinvqtteyYpv+gUV23k1Cz8Lnw6zK9y0My4Emz8+ac4LshPS/1jS+M2a0TCJR69J/u2vomfS
b2j07weki4qiaipKzabyG3uikeVKFdSg3pEcrTExjknIcRUegFKIFG2jsd0BWUMbmk72dDKEFs3p
g970tGn/bD9l1jJV2iOBHQlhYhGCCGxqBT8Yy0MPmDG7QyaJbBZApKicwA8Qcs+2ign/CE4t1HIW
Xz6/YVxzD1FN8IxW6zcd6p007aR6yy5goy4Q1bZG2AFOHKZf6bY4uJVbp/SAw/zBQfRK+uf0blQR
wL2p0SQkKYDmZOkknxb0+IWCjifC1Rc06Cnn3z+zhl84Boivs1kW9bgJ0ydTRlIX+5fYlABGpqJh
Dyx/wKyjGBvIxXGnMDo7+4DL0tZkT6jp4mfb3etfFs5/PhfZoJElFR8T1hdT85caY6LqVSeWRr2L
lyMTg4L3WVvfDgUlHxuwJhF0v0NpvGNbudzes3d5r21J/d4IZy8DfvsDDwm7Vb+PIRsMHlLIU7jq
FFAht1c//ny11n9UqDQdtRsNPabxfyNz8perfSixkappUe8KGtzC3zoglm4mE8Wy6XnQqh6kyCCe
PlXPHEWKvJAocPD5J6xJDfHi5XOgi/Vck0ixoorh9IrzbByxGxmWHT2i4GKBlOvcwXDvUEYt3F8a
Dvgcg+YUQq3UdWzhjdwzPyKKTw3ZWjpMQfCwhfeIfAMqGzPwK+Dr4oLozlFBLY+++dh8jT7y+g7C
NZmowb5FdBuCy4baqgtvASJYN/gygCKolhFOOrssxp+6Ab4ZgCjURsbqM9GQZI5+NdBcv1v8eXC/
OSq/W6FfB/c3G6r3rfFU26zeJTEV3FlluMEDsWRbZU426AeB0mMj8/WldbcpBD2uJpLApDzXhKez
cFMfUGeRzvDSmBTl6vHyV2W6/7Tyv17h7xQjJbgnoZbXOzq/mQC0HIluCpELREwCRlp5WIvbld00
mwdLieqDHTF+qEQQEZFhH6asaQLQ9AqiHaw4fUlN9NEYemCM03TypKJOWiJAm5eg6i98HPk/F9ov
U/e34nXaNz1IKq6dZiCjYcNOAAnfCdsB2ZGTeCk+m5PwVR1bNoCjuixwUIyTir9IUAln6UcZ/6Xe
q/7XrvPLaCq/g9kTodMGI613UeM8LfLmPGYnYx09/J4uHU8A6iPIDmJmS+5tcMLD/fxwZbAH5h5M
KhgTgU5wcDahE7AAYPg0pOZpuegw4UEMU3YFhsmEVa6AgAQSVb2DZ4TlAHwRO3fjLzek/Ld1QK8P
TrAuauJvE9hMi7CIUhHrcK0O3fm5F7+0H80X9M0nTG0UeDrWuq3ujXembbbvz82l2+lgbmi3Dp+P
fRdWMLOA7WNdvwOE2P95hen/PeL/d4G/zV8VlFcX3qV6l8HKYECfgMycMoHmg6aVoyWOhYIV5p/s
5OiX2X5OdLln2VHvJqEBKhEuluKBnIqJpUnXA+C51OWy+UReCYgcKGbIogUM16tHcCdgJDkVGDlQ
o6DqIFeda7Afp+JEr7Id4RoBGD4yejRAWfMC7KGtfLFTEdARXogZQa375yH4VmL7t5GBuWNauAGm
+psFj7Io1ulKwH6TkcxH+M4FfNNCV6i9lMSB6aDjgldAX5i+pDfjiIRmDuLDpRewrykZj5oSELQ5
iLJjihkx9PLmxheyvRlA7O+MMRg4xlKgtAImBggTYRWqKyMj65N+KiTP2LgQKQMHBnYw/BTBEGDp
wTnYjAHjQeLkAuOWcQRFgDnHVdeikcqNKC3WuTnW1Anw4GMbyoNK7EQOQWGLcPprXgDmJSkIS4G4
iZ6CboZ78klEy5g+0IkrPIb6RnsLgonWFzQHvCS0RPwwokrCssBy67+xE+Vx4v9r0A0ZxVXkng30
+/65bVpobnWmwqALhdscum25RpSlIcLkkb9X1GA/pA8L2ggBKshEQInscGdavr/V7y2DAj7MHIXJ
EJ2htcefJ4Rs/L4oDEQ+RSj8iiTLEoTFcVX/sqd34i3vweEBGDxU5IZelR2qFTKPB3LDp4rW49Ox
4JmP3CW4dJSjHAvGbWvHl3QTLkj4vmozwU+X5X6YBGBz48B+T/f4lG2L1bLbZbrpXvoPYZu99m6x
EHx5ks2TFwpbV3Z1wNyVF02enyYJkIImvHbHt7OBBTYTE1Lk45NyQElwDlGQjAT66GP+0rWYtSHp
6VErwBw8aV/vxLd2h5MwI1e9wnsarw840q55v7+2l/iEN2UQ+V2pD4WUBp5j5YMtAOIAajXdlTvW
rzJINvaop1Ndu+uNXjVgIyER0ymbqP1GG0K7nSl2dKlWdNBzR1SNS0igflH4o4BFSQ4UDOi7UqKq
yBNDX0tbKAsFVjWoSqC6l0117F+F9+HInpev6utwrM+EiOFRnlZr49CPbi2QH6oKxjkeUEsjZzkm
CQK65NRjss4ynfBE/tSiRzvQYy6acjvAcJDV1/Zcb+GplewK+/un9Hb/vKP/jZt2KqieTeurtk2n
VD1I8l3CYnY/am/dJU9dcdp+Qdu+HfODuAnGCkn78niHSyiANctf9CnsJWS7nht6Y3zQmBxqJvHR
KkAWTB+v73lOLpg+i6wySKzI0au5+Mkb4vE5aaeJ076W8zeuk5QnGTPKMf17hBhaRA7//mmi9muP
ajnMb1JJAHkJgAVbXkWT5CN6yabWtFhk0z/Peuk3bVH8139O+lHb4pdJP+j0tBqEW7LLUBZ0GgQH
2Jmqi/mjfqW68Ocv03/fF8cvk8D14C8j7IWq529fViXlzczDZId0kRtMqkW0b2+2zrZ9GNtYDDaW
sydfm4AjHUvTJabqTmXTQWi0FW1+LPCbp/6D2R++WWdpgmsF2v0MzSQ/4Jre8GcoYJWO/tGxb4iE
ZUQC8aJYR++PN2UWv6Rf9VfzI1tES2saeOXbMO660Xu4NjZ/vlnui7v51dh9361i6DCeJVFSv//+
y9BGoqbXUV4/dor5IrULq12oIPHat6dEgtSvmFFs9pGL7rzUTMbCGhy3yBvzeBA5HlPiFzJ+Bo3u
lUk7NvhYW2DAIi+kkzsg6OcSkI5kvT6r3V0FyLN4IMfcI5W87JtNBVKdhJcA3TK0K/2zFDz1uVL0
oyCfxKWOJhxJNyKMeGZZa+G5KUU0SWHqz0FDGQh6oOoQ08DBl60FdBf04oBLy91Cb6B/rIR6pQsz
sx2z9vl9rkou/c3uFDu/SJOa5DNrOz7glGn1xhqLnRMloe/OLCCZm3gqpRvayuPQmbNU90fhBJLB
NIl5kCx2K2XaWZS7yF3x9Ly/PJF/ub7jE0EYQJY14n8Vrt8/518l6Y8weyT3nYKjaUxzgJrxtqdP
QLlBh5Q9HeIGBh1QQrNSPtuEYu1MqejfhgAeOl+LRz0Lk2mQAuZ0zC9gBDhDbP03kp1AkTDE4F+O
PSrFMPVg0lRumPlG5EvWNjZnpTWrKxrSrot2KzfLu0QZ68VqJ+ub7sbmvAc+36HgWkHme+mpmusq
tLUfLT3ro01Qv0Q1arH7+APOAgpfoLCLz1pAlZqKjItYS//esfugMkDpFPqFsW5vU9rYFjdPwbMr
HRQ2yJTnNFsVlyYwFB00o63BaSA0cRLaAyOIGS61r6qEN3iw4i9NWZQWdD66kM9kAWgqnYFtcvFY
LUmHJTEdE6OUlEiDdh4MAJnH3n4pb8owKUFbbWv8v+AvsYs6WqPfl5QpqTw+mQyV9R2X/bKkctUM
uqix4l1+TKQX1UTWCxQI0Pl4xl5N4KBecVILy2k3w5ewApiSUQWElA8Zx0FSqB7cG4xTUKLQtwga
Hzi97m2T7MNThL4Jopsk7cm7/sD3pGZpfWGe61cLKIT5l8lojXmmP93Kby54ci+tJBfD+85QvER6
pQ3BY1gl8Pjpnm7tkicqUJtH7YGUyVaI9qWAhKHZcNdIx5CSuiHbE620ei+xMnO/TY/BMmefpg5C
Irt25YtEnuHSksYWFnG1U+G/ZbCbPsTmRG/z7u7JIU2oXfUitW78UXxaQD4QVRK84OGj/pJsote+
nUEKrwEV+PJGlKhlE8SC6pl15X6ExssvDWLfAEHKSbV7Zm63pC+t1E9v1hxlOwhRMdCMxHtsVfBF
8rF8vtbP18J8AZGaxxehA6nbbtq/qVZ9K43+a2Q1Cw/OgrJHYPnPVZ6wm+Vi0Ma7KF522UbTp4J0
iBF+etCzaACW8Ik3o2t+KvgDqdUaebP7O2Klme4HA3rNnkSehvARWpngpeVUTrx0zLWD/pyz9tEE
KpdG+AYDoqZxhkOmsqKNId7XfR5dQNaA4iqQJQs944iom0b9U3bL3eN6K1F0HgdRlF1chBrRJK/6
Cmrqi98VLd1/5p68i/BaHpDGJjVdP2hlYq0fuDqgA6RXmbxOed/V2SYz3xpteytf9RK82DSnq9sd
6kc8g0pvZF95cchpPf7xFwM6zsl/jSyp7dF2SjI9O/45skKGGL1aZ/HOBPtEq3U37yI3EUGtP3sQ
flC9LOr3Zr62NINyojy7g/CwnrKrq+mW/jqUcPLbOgLKCvnhL9em/6dt+OXifltQfV/Fikor5R1F
plZaNuJEE30VLbLnTB6c8pOcwkjcA7qmL8T+ckMJIPRSFIXs6PMmz7R+gjvfncNiEzH9gQelKE2M
AB7gHfr2aU1E0MHQtlsH/CJ+Ln26y8AHyHOn/RwPLHLvdHYlRJZIIEfH+yvRcxJhPtH3dkmZF1v4
G1E7b4oVPAYl9CngWyrMrQk1NR2Q2qS0gP4s8M3L2rtJLyGgEo3C3yQkhdsSiU4Sa0Q4UUQgEkDU
QwgACpIZnqBHY8IWJ2YXXdobkkDkJ/GaY1d5tz2eMLY+KF2a3SurrtsTQJLPa4sDYWQ2Vt7BKE9I
D2bmtKamArkocSnD4t5mJ7KpTHOILc07dDISbmK/CIJ1eAKbcMYzw5bifjOj4Y3RCfRpOZRYqfKi
kqSRhqbG8U4REQlb0hnwoQku6FHEQAc0lTyT4XzGy7rB6aVduAV4sQG6CPsRFz9FQNESNkaNmvFr
Kv+ltcV/7yS/zJbfsmDSIOvPXini3eMC3IsITd7eKWTuhcaRrzqt0KBRkxEXQRghBIQcGsNLTyBI
G3AN5+DwijeC01EwCu9sewMVw3DdLk04iT+SN2VL5omAAqWjxyvkZwBMx/RVOf1lzo+ciH8tSdxo
2kPQpQPFXAo3/1ySbaYovSKZjx1eJdpoueR2g3OgEwFJpAJ2CopPNA1WvZp2ZLdZFwMV8GoDN8Rv
0pXQr2hFJxFn79rQTT8bFBrYHrH0LG9aHxgTofdr1WPRqKqvBnTEwiefZPcpDVZJRitUJCdIvrS+
SB8C+gMZYH8APODBu8jOo/13xxAiHndzSIiA0jNpLPV0ntHkQQyZIE8PimgOLE/PKMQiSz5BjI3X
puk2qauBa0gB7Xk65zEXoonMGzwnv67hn/hiArFnfn/MCs5jgV+ZWObUaJDNJnKdq6nHYWi3GRAp
TBd5J74XMj2abuRt0ALI62m5p7ffSL1n8uIOWZO4nqKOgPPWNHQimma9q2i0LptG0UQXvC71mt5l
aTaoflFvySaIKCTZ5OcHG90Hf6jeEBp3eH1DBG6Ed8ouuwo3S+N2UJAGkGfRvRsjstL84v9IEBAt
g3Bj1yAx/P3nhzGJ4dguAFPqX8W8rwEVu6a1TPIJgFohnw7WsnvTPorQ0USbnwyIKj20SBcV3nB3
H50P8hcDBUYZMC/1qODugV1OCWK/8dyGDMXQ0wDM574kOB3+N6m3eamdycCweamay99B7Mpwyvkc
V4xiLuofoss7/NUqvJ9g4kjCHDhh4fNVIL0BTvNBINkcCYD450mAneINFyMYnL+DeQbNDSQXIC0v
wG7zoo9HXHFH0/kChIMPThc4bUZXD7xVVNW+QOLGxbQH7tzbneUlt11HlcelARp/AZXKcCnalDpc
0XswffSvDuD55x3FL4syvZsWU3TuRBc8KrBevntz84JZ+KW7yiSg3v1sJ492vkYhiSdR6jOkP0H9
Bv3MLGy52IKhrQxnWHG+kbv/nFS9l3hrbREdLSwGGqIA7vsRE2x0qzRDFwfZaQqHrmKOTxRMqwC6
vaPkO6Lt40/+HtIqpdnJN9ozAng1H6PYg0KR4Ii0lPnF+dH90KMZNLEmmSK4GpIWFF2/kmdiMtVv
U/OrJoYE9Nh7iPSADJXRPlJekDxIo1WQ/qiDWRa/iOhYpHCLschIki3V0LfqqY5GQ7RqocQid5JN
oKgkJWBACN10e1wMUIM5ABkPSLLZRKT2n7whoyAzrlO5d+nPLBMJPWlPvESdsJVWoeG3rWM93hL6
YEorFGofjVdZYNp2YbZDEaKVkaXxUwY8YT1OpfZ4I9hGAAEpEmlmsvDQlJGmyIoI6rItiI6WSbF4
snirl7XSTtp6OpxRzIVVg4AGDIYQMKXcQ14rqEbp3aecSbRxSFzh8daH2ba/04Q6elVN4T1GOTZI
0YAYmAP5tBizXkAuakQdzdJLpRK5rddQfYWgx0X3aC98DSodbNuY7LSrU3FN3YKu1q9Z1KI8EH3c
LXQOYLUzDfPuiIIJ13hTXq3KnCUSEhc9fcR3Q/KDS5sk20RF9uDEvbHIEETIH5T8eptoj8j7EZ9x
3wFgR+VrSWMBSZOcomJv6cFKUxq+2XQ9MXp6MSxBs9PWMHngU/vBE3TishB2prrvqwkF6NqYauKq
4dZk4rmFDg5zHQUzvJSH9hW0H8CNrds2yCZt5YKmHpS9zFQKWxCiz9Aj2KVjRz239KsOuyoUSDMO
CyDyj0twHc7odECnI/HHWIjoEZ+KleRj4G3DpkbtjL/poGhbNlGG/fHRzyhYz+CtHiyaBJFecCz+
htyIjWX0VAfFYv5dznBGJvWSVKrTu8hQOdYRZL9NGtEWOY/GGanYrt7BEs9lPvTzY+MX4SPwr+x/
/lutgJRsPt4pR/JVCLFEFwMwtaqe8ERlHgvBbalf4vQd602ehjBLp7fPm2C9SRiLJFixLYiQ5Gqi
JJHgUQgXRI81GG7BmEoyEORSO+ggjEnDJU/FuyMBGL4OqIWErxH0zMobQOnLtOlsF2G2UMmpPCbi
4JlsfBnotDVyO8QV6JRr5kw0Fko7D+RXsSJ5QOdaulgG8NiXJRSzgXQPqhvjFib33UouVx1swWqG
hA/EgPxC+li+CpFHFlqLMC82bLwFFsM80B+B1CwQ6LEq0byyabSz+4ocMkI1V9RGLfItS+7zRv2c
dQx+QPOMyCOPFF9Q4UlCPwRiyjQgDXsJF/WSR3LlMFr6IGfBBMARIivHoXyEXXVIPd6s27FuqDJF
sm2QuM2q2FLtTLYRjcwpxNPOGmcXxjw+w4q5wyIM5t2BjHkMFv/mUWPRLMTBcPs8hJbC0slP+ITM
elJ/YCJdUoIBqX/6BG+1JVUmJjmDVRyUT9S09+mNZdnvE7bZ79YAdzpyMTOoMzFjmNLhlL7nszu/
ixXUp819ddsmW/EAgYviDC+DebbNtvneOip47dvhMFClGw5c/4UzWsd8352b833bL2kJ7OZ7hHe2
MoeUvGIUm3O6qVbpJt+gzsAYKz5MH3fwRKYhhHaXHi++6D1d0UMYz5V8wmdm+eLw8yK/18RK9DDN
fCoV1pJfziBrrqDqz7JVsuqX/ZI+FDOib/+5zLa3aTg1ELlPNwx1vs/3TNDohF8ynCEuXB6neiOe
b5D+T3TZ4FnhIvGbqTKcaYvz/WhRCGV8MRK8+4RsciGu4YkjScXDJPdPeQFSwmNTz35OBR46f+NI
/Bv+TJGLKcRJo5PIWEWnerZe0y1jVu/NK/XNoHPGIeNbGn08r0JEcOBz/IsZwWnIdPFeR5Nwqg0U
Om7OHTkjYLmgFWWbjti+RvXhCSBqLJ7xQ8mDO+LieIdb4BTjoTcgkSMShN+chTd5zTHCMbiSTzgO
B+GYbB+bnhLMfVvuM/qQZavxdb4PQ8ZSOHIb/XIEYlHF5OJOjAMneFy4TL6ev3I5FF3GIbno18dl
XBYwbHhylOvDBcN3zybMUwaIn4ZaAhgI1gawjp8/xH9PSCUcaF65wfgiHoRoPAGpWaYH/dRWo4kU
Dw8uON1YNhP3caH7n1fO+HqyaRtuBet6YIT4dvGQ74OrcOzOnIOv6c7c8/B983i6jwv3xYH8jWMf
n+0enxRV6Ma0ZpZ6kFA5oKA+YNYzYSWmu355m44rIrrct+bcFKeUQWEixuAGdU9QitltW86SLSct
Z+M2p2hfUqmNK1W/qgmPT5qKugjoyCVUHUJPhoMtU7OhuTKYFY3YDSY6EfBGEdYWiVQC8LOwbq4J
K6a8oK9zaVbdmVXItkKtdbzmvflaz7pRRHkp7KQjF7BPT8OZsaDaRMhJqalhCdy2xnqYp7N036wY
XGYDcADWovZdjjaAU1M2vCByAYxrLJ9FTnUgP1g//QgDk3lJOgrzpIkvi2sePpXbuAL5Qi8Zj+Uk
PoHXjIsDI8rk7Aj1ImBuI/aAe2+phyMHPCazYL85fJbfuPZYL5YLvgl6XthFLA9mkjXK8YLwkm5w
mAYTGTkf/TUiTIadm6W2dkD/WfMIPkaLjEWinTD7K5kkzsTjtj6T82PPW1wJARDUJ1pQRB7Bf7fK
feTibXo9TQYGNbpwRTUMKnlEpTE7xuQ1yQvTZalUW1h7ArYspHsrFeYL0QtTYzyq9riBHHYEQkCW
o2AQUOuFaMbc2XAu4fgUV1j/DOUpy+EKsfW9jESOywNjNo/3F7ljmxuPRaoe8stjM5p/3devxZme
Z0zHh0p9wh03cIW5hN4o5+V7xTNkLvVAVtarrsKay0y2BdVQJOJVMjUO5+B11YNRHi+WiUbRnYvg
TRY9z4LD+CefQ2iTXVG9mtf8gn/EldHi5cAfWDxjDX8jn5+zcif8MKktjRr096101Oewu+Z3D9cB
6NwJA8FeY7gVFz0iTFK0upNt7LZTEzUXIICjaj3mgBINv3mEFc4AMBJrgsYD4Wx8KZfKp7VLsdsf
0pKLZDfgMPKLUkRQaXOp7Hjh9++U41uHPa15etyIKc7YW7heLrZGjoGNKJswouOoMcGQPEvemRNZ
seKWmV0cwNkYEIa+Ml2TUfbLNS6/6DEyuATiNaV3KrJzP4eLKxTZw4lBQW+hSvWdGN+G4OpWpC2P
5iSYEPEUK3VOUdvgk3zZzwvlKgtlPsbLPLI9BV/yIwS1Z6rDpEWjvYFVqzfdqlg9Szdb6fOEBNjx
OYpfu+g0MiVY+kx8esqy4+AP8GyCa3SRE6o8o+EuDu2ynalnJh53VRQbnjRfzQWIB76JCZ2tqgP0
8neCqwlDmm/IxVTs4Ah8LGPkJJdMd8aTNcL85TsR8Vpn7w9m9LL+zJfmPHWhMhoLkCq8nvWkwVbp
npnM17CqGFFuknFiJscXgvYcuzQaXSr8oG/xPIAgsejhCHEMXBXsX89kxlT56rv6qk86zDVSNzPG
F0wS0FgLL5a7Gw7NmY2FO4PC2azEw3iDPfRPqhAP913xO0feClN1Yk58ZtoJ45ReYD+yuLkcjB6l
er7s/G3kEMcMTEf47JnRzMsS2g9AU2TZt0xLeuyxYxN6ocqGwh1ZFdmuDjwgalj5/j5NppD2aY+k
jhUtRAxoL3AxfNoPYjxX91W2vW8Btw4YuP9vB7gAzCquAC4Z18W540t15hzPcJEShC6YZ0E3moGS
cusMLd7clvbBnCvgehpxytXJNHgZjeiD3A1Llv7Z35gZTI9qLKLHki8bBzkajfHPR87r7tzu1dI2
RyPJp/DkiRLYbKnsky+iDTcj8nSKrXqGwu73i9wHtyDPkwMbTjrDPWsdsVn+XG48XVJNaTs6JIzU
CuOHi6R72FaiufhCwRW5NOuIyW6HBecns8pvTMSwanctZxPW93O8YV9n8kQndswVcH7ffH36xhG+
0IoBRfKMVRjMMc3FHCLOhpmSzhpPf2+uxSHecE8YWCp8zCYSigwyXvs4ntVo5nihPuYYCA7j+Sbc
seUwQjj7aIYdy311Fj302/Cgn0seHg/rgEi5tSuXjw1jnu/hoVy4aZYon+R0JiEArE+IrcOCBcH9
/Hz/f3+zTfD6hbF8Z2A5kOfLUfh8o+eXumN8xlYx0ycqgas4gjV8nhPWiWtMtum4Qn8aftYYZ+Fk
TDoWNNfPPsw/OSeXwAt+ONjgCX8fxr3zPquNj/NBHhLH4wxs6jUUOibxCgFGfY6cKp43B3AYj5vD
MO4EtvwzB/JbJqO4nolDpgP0KG1G6MDjGbdQKsmFw9PiwbOax8c/0kNdluG5vHBVjDxTGD9vOBR4
y9D7F/SoXxLggtFMvds2qmd8kLvFsfL5MKfjBngreMz1aw4cjsAHNBUCjD9Nwhl7xrPhOBxBnNNk
KwlrPsKU4gjCJLY6vhgX9me6k0fIPGCFYvp+XnHUIPqFa0fgMA9eADxPWEAobEqs1L157vfE+Xik
fIlwhFvCHuVgy7b4+6PIP0PKQuG7eYIsNRxVuJBczHctmi/gW6X/x9J9LbeOK1EA/SJVKYdXJgUr
ONvyi8rHQTlnff1d8NwqjUeHIkEABMDG7t27DymzxJr29rdEVdB0r+E6zyEsfMuOaamp4aHp+L81
UQOMEkv+7tDy3U/KnC+DZOF/3bHtz76txUZp9fU02MYCw5Jygp7BtF1a8t7HffDwvG/Nd4GL/VW0
R2MAeKXBecrBrHPYnPN7mHZ/hrd95l//6CJLjF/UAmRs6IWRvPYuV3UjLfxyJMgTRpRcWtHGDsxo
clmwURhLf4ZUsOt58pGnPjVI9ctzCi/RSajc31R3saZ7KB6tFVvNHC8cOyp1xHcygIzmvzOtZ8xG
UJDBkPtiQ+ks5ypVvRxzhVv66/t/x6079d9x6D/luK8xUjl2/rMc1f7yVwed6DwjW9cwEdmMZouR
oxMMXNcy76WP1XzH9eCz+qTyuHBNd1b3rlYTTsFumWRyGGgWH5CCV9YpYYUx1PSQCmoSA85d/+sW
dXfQmsRCkJmEzq7TrksbvT9DM7xHZyEW3lvbZX5To5mFYp8YmGFncifWYRzsFP22/ySM6a3+tzaz
OMNsA3+baHp3cV9tggiMh02bmaUGbqwSYbPuvcUGYtB8GoGr76pEVRG3mQ3YvZdKrkF6LgANnqdP
mIPYdn/vPE/EajW9q7UQzzC5kBpGkSFffZ28n9rV32Xf29Igtz4ZLNRpGVf69wrO+Dz3nXhp53vU
pTu5r2upMyXAReIS+2Of61+O77nNsCC6pSqSNSt87bp2Gx5b2EqD1lN2Tb3DArdAsATC0skM9F5r
tCfjvgd9XXbyryPh1rswqfxoR+EZ6qBLu3InHyU8AAaARlgRfpRZb4MZUuognJw/D5X0+P+v9hPs
Ce8D4IiHqpv0+7XYtDj652LRPf49GG8R66FSwg7o2FFHHhSNarwbL6XZ4/Gz8m5TvMgknoPEYJIH
X1zIRTwby1ae8mbqQXcKdSm0r596y+z6b1fLYmFYLzqVzAyZ3Vd/3W2xE++4s4NPlkZc7doIJg08
a4aFYhwdcoMVBEBFR7+FSlgrd3/rYSnf9wSmhXZx3taW1fIDdcn4MSnqv3YKFKmnAUy67jgjG+35
Cd8t368Xelwma0tJjt6Bbs7vv46f4d9nqNv4bokW+fcfiUf9rLccMBZGwXooNJqj7Xd10puq6G72
WD8TlQ5bzRfdPVnkw8u2VkE5PXYLm8Hu2ezJ5T5daAyfunZquc0gRHGT1NYSEIvxm7+8aBIp649C
I4znP4szXS5JxfRqI2KRgeNrsfcUzzl6kAGC8XJu2N38mV/rdfNyQoDK5LAojf/hBO8ObUe0jtvB
qlikAqAxU1yPkDYI3RolidsLAds7jhesknmIZslEsMHr6fuaDoJrskRDOSp1D9+H521/3afGzPg7
JRaH2pcYkxVM6dIWohdte5eE8m2Pn3o2SSVGWoybczBawC5f8i/XlyMw9INoT291N8p2v4Vm8b6c
CMz9nfUvv/mvyy6bhF1qVLrSt5f8JN4Px+XkOqQ23qDhvoonyQSFm1ZPjxdkJnjt6/AEC6KYckzO
P4snmRMX9aDSBBKX5H0xyBMcqgfHVU5KW1/EccgDeOCNo9MdB3fTIQjeYBmUf67hEBUTnqYT/wzV
J2IlQZ6E62zyHlxCH0jE1HhIq7h9sSHTVlTH44zI8NDmOZdYvXp92crztj8cQUb7VtjR8ksGlezE
K9yGzUss3b5wNQttXSe3fzR2lnk8onF0j8o63D8T4EuIpFCbCVKHu4F2Hj84eCqzjGuo/Hn5rmjJ
Jj7cGxLXV7uqqRdAp/wJ72xh8XRmSfV+2vmhqJ1MY6/aO1PB+3OWLZswcfsL4BLSajvbtCfPR154
smzJsv/8BT+LSon5WMvQ5FuydsTrD3dtrlpEh5LFcJnOEkHkPYW2GtncgjPtSLgbb7vmSozlEJqC
albx3nzmxCqNsuPjWaqmVUKYZV5NKt5hpWRHEuoZiX3/CFDn+uFiwz/IP9UOLRS3CnEiDO1NW7Tb
ppTUXzf0djjHxyguTWbk+bPcIa32WmgXhjVjoidltn1xKSlEa+l3tOHcC0KJSTEdQBWbjTTHPzBn
3HjpfUNKW7JLtG00H1ZZ4e7yb/rDFVNvb5vSlCaVDCzIexBXmtgdEU5dgTkVe2QRbYS7eYckWVSw
GwVgZ7NuaZDveD0+7/uLbErfRjJwgRfneDTctb7668z2e7DtHplQGRJxV+j4VZbbcy4+vQgl7k6H
l9cV0+N5uku2Xvu/k2t6HRTDxMzy3xEORzZ/3k9oqwg52f0ernR1Q8zeZpTi5lV6pUVCV2A/nHaX
1D5E3fLzvFZ6uVdZLNbvjRcCuhOUx1I0WyelNdWSdDxLjsOZN8Q+kjJmeUj4gTbXuNjezOIz1uXz
dG3RinKy2meFP9J3zZJA0G8V16hHiD7vS51IOJaoxXUoPc7krXRNfKaX5l7yeMqsy/b61F6ecKeT
GtP0eTYdnIWiVLuczfKJCrdF7+HxsNNePS5LdV7B293mlsjNh2Vy4BYrxAfTdR+I3Ye/7zkJEFBA
jn1dS51S6nTH6zTYBZ5vjfpNITDAEc2Ks2S0Ct9dIRwycFdmNtaUkdIlmp3IA4zneuY+jVE4bf6j
FLmc66d00sgIYV8IYIn8O8fh92lWr3Wrp7TazvXlD9zdkunP5W2Wi8dUq8isztimVhol+9eWYnYh
hKmuqTeJl16LzxJGwBNNDCh8d0T1w68jaIv02WGguMolTtivQ0J5x6dj4BRhFCH1IYRTE1TFObMQ
Aws//WMqG5R/F4rrNEBtcJYEm30EXIbj4S/5fPWRsW1OhZ5CTjlqI5dg9CPTSCBSkXG1EBz7848N
3b55OOZMUaJzLBS1FbqxBsiFG/leOUQ0RCfBux9WVAe3lYSqHx1WJbnEya69aiPJPWoFW1J3Nptx
QxJnUlWT1lHkeSGWvMLnWo1PJqVWEOvJxdJ0CmKlonZ88aogH4UHTASAvgjdkY96Pb3pcpAGTwCu
NnU3UkR/XARLOk248ryJBUC9z0ERAc5RQE1lxB5aZP8hJBDmopPlJSCN3frDNc6YHQjZyE+AlMCh
2tAKCkJzMgKxvjIsPORp73A32Jnpk/a6cygltTtBBxPOl7+GlKR+n6ejwrtbnzaJ0hWi+r789xd/
y8m0zuYWSK6bP+W2IpXfc2ApTHYpXoN/6qi6iBMSSv/OLyqmVf4qhRThheDIhtZBosT1w/mjDpri
vuwhjRXeQIdbImlJqcvHk43aDnrq0w7ts/LP5mnxVJDR23Uv4/SAR+B1+HJ+mWU/+YwbPyP8fH9q
bX+WDzMKX63b3e3fakAYbPZ0/PHgqrzDuSCbN701McGWFvy9HD7R4gn34/hxeqr9o6LoXYpqQSQO
XQNZLPcP2/mbYmDlbfJeeqM5C7HXuC0dPWHQ38tHMEl2/Lm9Ue+e36mTmIQs36u90YsTIt0JkpN7
CQgzdIvpnQ33W6NGZCu8jYi4kOb53rXto58uXBmyX2WzwbKH7ZFMBtMPI9IjYgOvU0nzEgoOaTV+
XiSYc9Elu7W1YpVNiP5EdWbH3QSsWfBazVbfZ0l68NTSVbaKYZXRYbDJJWwKKWjTe07uaPX8XIfW
oiwUaKql3vZ02XBgCSDqIRYDFUAkkPkiYRn4SXvx8WRUbB0fDDLqevgmLKv8y7LT1j7dXCQQ0zs2
xSd09g+e4HDbQRIbcGscJ23g1uR93wTdVBEussO+eckl50kb4YOu4PjaLl5a9ALH5bv5VHwlsfEg
l8iSER5enHaK+8hpG/oceCsyEhDKw549JQYGMouB5y+C0OVMsSJQZYjp+ZUM7nB3f5WYUF4kXuhT
kCRk1bgplUFtRkM8f0yvoRaU2g6TLp/JGv+EOIV39IhrvZQcmx60lz1SEuJijSzioolZUGbRDDeL
Rxp3EKfi8v5WjGtUvm9NjBUGwOSSza+961qe4eYUM//dYRlThLSJQchXHpBQNC1QY9hateakEjhO
xUlbbSnNMWfOj/tdfN5mh2rbj+XxYLl+Q7BZE7T26uQwqia7c5Pa2+UbHL0borpcP9z1dEzL5U71
PLhUupcdLXC8xBD9a5dZ/ZRNR36NtQwlq2C3lHmwJ92jscw4MVEc3KX7fNoISnLpkd/kkVLeZpXt
1g/j4uBf2ZFyR9b3Egf6bqic+tTuN5q9n253rtuv0V3kK85qrdb2IQddxeTLZ+dxBn0TEHk7EXSX
ehTkAuEIHeBi4lzU3epjqTyaRPk454ty4zAtUwxg7Bq3AKWT0WOAahyigunlvIRtT5vuqk7m4Cwa
CCc+ZKyrbQuxBvvAxPpuyBEwbWYU+ePiJ9eOh/hTvTWDuXjfuLt8448puSEIrZAN0Ok+K3frhyPh
z+hGGD1sKUBOKgPhrCDPYWzHq3FS/Qx8tWMK5K50jRRwJmIjwkEeGF9qhmaiub7u7rd/1iPlP4/w
8v3vHAYHAMsQmJXuCeB7aFpVIxh1TOUA4nlxHSStEbM71c0S7XnRLKy/lj/lGEj9CyPpUsV+MiY9
p+Nj/adev6OQV62y6Pz/esiUiTdny11swGvCaJqygEVgMibRTgGCnzPKJrLWOrYVNhOuW0v0Pk3q
2Coga+kf7pXOP+S91zz37dSUolJ/zofto/K0uPzCsL38FfOPk2kjCis7PE+ObVsP7AsZtoJHgzuy
UulWf0ymbbHtgIaxptVunMHDosO9UnxHCsMp3j5WupQVV/b+hzY499FlU4SXwtv1Q9eVP4k42vt5
FualdIJ5Nrq0VXBM6EAteDONmUv7+lHpEhy8fJ+++U5t2Q1ANF8S/V3zev8YQvcwhl75gTYceMYw
h9DnYdmFWtkaHR8Z5gZwY5nZkupqHYCWzII3Tyxm+d7kq/oKTQ9jeAhcEgXWed+ZUnxRh/a+1Jzz
N4K8+EoBgvWEP9J8MkG2j5vvMGurkOqBXasiLSB8JZfJnTkqqUa69TLSrFA6OMdweFWSB2r9COxO
COki8TSuH5arKnhokVzaYcO7JyZEBjk8YH+vfYscN8Pr/gFTUaMtHaJxPMPjI3qbPrHAGMeNOwzI
xpvlB53QguTlWf9RK3tINyl0jc7Fl92uhfil8EynFblSrkNh+9H8gVnD2NmhuU06e4piMhPo5Wwx
WPcw8ZJSr/HS6BW/rllFAjKp1eJc74CiUkovjxKul8gMMmc39PDjQyNB8pdpcfLr/dyvIEHYqBMI
sAqWolONfRYvLVDLdt7qkwTJF2FW5+Zajl4bphoIJF7c5Tw6keHv0306Mjx4V95N5YfG56nTQAbd
Jtev2kfloVwkJAGQifc7mkJR8Z1YQ8kmQkTQFcLMhcgbJ/FYCEcc88uY8ot4LwcqHsmvEBh6CZQe
2tS8nsU6zvr5PbZuXJNQq5w2RANyDFbdqvg1BbQN5LGTn20i30GdFRIF1OZPOaLgfKzpr/yuNQXy
j9PubvQmI9NykuQBervM7dw9JPM539GGuxoa0K1zcn6v1psLoQuNaPMrcJz+hPyVUlbnPupPwspW
dfJUyZhze5ddaIIwh2Rp2tGrN+jDcX1xLpPlMnakIQsn5+vSG6WjMfNPwNYAblFbNskBFCUmGVSa
WxoYy1TFZPuSJqawTA+/tZEVOq2N7illKPBalzUoBLALXBOH4S57IdW6idvidYtEL2WgH1GoRunm
LGFB3ChLoZG5qNgABcEb4smqKSKR7EbhnKwnyVVqIKytsx0fGTFAGAJFppeF3GyWyUyiJdm8+VJg
K7VkGx6pA7VdtpykR85e7rU96aVUeZI0TyvpFYRjd1pJG+Qk9+lpmVwDaqquJpu9Q289SVcIy1J9
BLLYA/EPiQ7988RbQ0NR5qcAOIewPR/HiSkaM4vbgOqHGvnnWajMOXEwt6Oplxhf1BjDcIIBUtqS
JWjVnAOT8LwVwseJSSGCnu8Dpf+a6gxn6i0BCHqi2oiKZYaLoUpJRHx9kvMg6xKuRffrcXOxz5Qy
Ivm2jigI5pbe3Ol5PVCcQlVCVqfyl0w0+uG/CruCyr16OjF3Tc/j5kEvStV1xndNz2BQNafkuEtm
ML2H269TN6vmf0d1mVh6oTViieehPeFT5xT0gHaJa/bW5UoqV+dxkjpYqYWPDbEbjHm9eO0oqBxj
DdjxkWkGlJ/EBD1PbgFQYWnoTHL+fvVP35084ssl8DEJuinusgxpyh/VRMkez757znU2i856397V
K97N7ycZjIhN1uO8wfZNy+TKI5Bvk4Z8Judjtq5ltdPvXp1o77+lRadEZAo3gy++kgnJIA24+1M1
FBBLgqGYqdzV7/nW9Luu/sa4H9gs8/aYMJhgo9UtXYFHTe5FtgaSbvfts+zmn7f1XWNn6bK7m6Rr
fFWZDsbHTu18jHfcOro/1xlXH8M4HfUIip0qTKXmId+GkGxG/dL5ZTHqF25Ay6D/UDHfKe1PH89C
rPd4hn1j2WfDUbF7OG3uj7mOh1mpXZND6XnfXV/f9JGDYnv346anap5MiE++r0td2RS2pVePfFtM
PE26p77vVmFEjUhnFY9hlhTmb6t9lgf0re/G8xcFXss/b8NhnHJoxM3+C03d6J6+U5T2N1F8Sl/W
7U7/kk5au08h9mlz2D8nQwmcom33mhHiOUWVzmejeUnzAUhShrnT38sSXukM+8N9d9u+pG99Za2i
4VD4ezR/zjUX/eHbNYnBoF3oR/PzbUUGa/1Mh+5eyGZajc5J3O+msz5kMh0NCnH5nUMj+iS5GQ8B
ikm3q4Izpa0+K51b3K2r7r5b6TSa02f7XqUu+t5N0SdMzjXb9iZ6u6VvVP6A/ffbNqn7jHGQDYfG
eZJ7oAgcdUbC++y6k7ou2ET9TrM/jKO46f/dzzeNeetQMo5sOeO3Ybf+JUtCLEFbZGCnnaZ7XVKT
Jd1EnWZnEw1dOOz3o/7nKT346YWWR9TcRbPo2N1xykWpEukaJKPo7dituQIi/XjsluKXW9r/PPuy
iV66L6ZK1OiYkJ1J65qEJueTzzdaQPpJqSm0I/JzIe7Moq6b5JN+p6/t6sGESp76JNbiTrMQx2+e
Z/czjT77sYI7/Vl031kmnfTlbRS54JLuouEsig5x99RsFqPPuDN86ffL+qkQ9xWq/Li/c3nfXw/0
pR5tn/HfkPAJU3Dc/dYzfImoq5AQ/3huW/zpGWweO0AcFVs7N/8cN2U/jOCuMesjGi6/+i/dQ5z2
O/qaQqh8oLSJL+JYCq0F4QV6ohJnirWdS1Bq25xL1pWWPIFFGoMAmmh9zBrVtHa5vxya5Xp/OXrb
FbvVfO82e6l755W6jV2rUnshYFLYtokt3tbPEzSN0mOl8EYKbzHP6pWH0eF1X+6dim/7Sme2flkW
Pkvzf5NDsjj2toWXGSmeDdJBzdZhf/y9NSzuxtHmxNsjw8BXJTem2fJymN2V5Q1BszoIU28XC4dI
xtvSiiyfLeK2AQhmA5+5BW1PpmWG2u5CTbwWhex4X0S0oOeEL5/rEMkKCF9aLKvAG02Sht9Gi15p
xvlQzgnjuFqpalKTUeDnByk3GCAbzFMph3mkJzLUFDdVKcnIYM1hVtX7omCWxb5mcboryUJx+RkT
KD/PB/lTdiQsRs1m81nJv2/m99fRcD5YLx8mk86LuFWX5//Rb55dGGpRtcAyjGl5ki0tS9gHCwwo
P0WYON/I/BT+yVYEd8HsBn7fTVpEQzeUVwEMnNQvCt8kTlDCNBdTVbhA6ZipECDDCXDI9oaErGPK
LJI7+dyqcRnACu4aJUEjkb4/aJUqAFHfHz5OSQmeSD7rW/coQzHLEr0F3RaCk6sxMC/UeQduBB/W
g8YeEc86hlcjUxM6zvNqc7xpLee095LqLRmRBN3HdBDC+TBwAdN1BlQ8+yDW6z6O6Y/DuK1S4Vbw
nHrqVgqm9KoFSt2JcZyLqY7lXv7xW5kuqWVlT1o71IeEgPsW81GOVGghvrK7Zaacp1XJOyj1vh3V
fSytR7qVHOHJBa7XZcttENkoyeb1tvg4cBrxUlkNZALjGiA7qMtzsaavwTzrtgA+NSRug7SXDyI3
+lSNlD3PDsz73qJ3fCM0raAy0BSsKNTbh0jJX2+7SFe7h/4fnTLNmwvKoVBIsQ9sXI0NCe3fkiQ1
JKBMAZGgeazN+5bcSGP5PCy+ygIWynAwCrqx2rkRiKXBxEBdFrQtuTIEW4bnJ8WS47rQybdjKNdx
g0i5ZeRwiBUhTQNCx/BRHOQdjS/AV+Fje+oi4bu+Dv1LxQfQNEpotdZprCMCboiEogqErjcMPSgD
JUzMcds/dYsPYeenkuwiQHsQuex1/GsG46Jf86yEgAngIFV3llQjroCmhYsZ1So9TyZ/gp90A2rS
C9y6gsAblD/p50plAbrCvzfPXS6X7IjIg5QmDOuosck23D7SUYyk6Eun4LrDGzVxmgI0xFc2R/Xe
5TyoXVrnfVOg37JFJuUKI56m5MM7h2J75OlPU1Gmp1nvqmSQ4iGbAi3smuhnT/qHmjHQL46aBcjU
MrvxzgNZPg+HjC7ymcKGMAK+NNtMkA9wotCaE0ZFqOdUEd+Ed4RcMKQRdvy2ANfqyRS0k+cKTjbY
byjzVPNF7dl4cnrZxS5kTExmAU6xcHAYIOIGHcblNK2ji+5DWOxYZA/xhXAWOZsqbuQyWyzaFv56
JaVVP2WogNQYkd61jZDvjKbNyB4HUUapwzk6FS6VsnAr0CrvR5zsgAKbaTRFrsRTLCAcyHRLtzbp
t2zzqDbXbo12DgIp8g1qyLpZpY0y3G+ipdhVLyMY13D9TQQ/hPzC2yfdWrV/AVt/CLpt57r5x2ON
yyfKTSd920oW4JTcvoABBKz3SvV98nnDk0SnD/YAq3PfXbBLLp8VzOJqNls3D9WsuCQM75oJICgQ
ByhkkcW8m+LbvG4O2QiUJmyyim7/J+HPZV+/K72WD+nt83RJBMtEuXlbz9EKm44EEYf2lKpR4/eW
H/D4h9CFhOqjXirboLbyd/DcTqHD0pi5wm8itDjd7ZX2D/SC5tuhCzyaxu+e8x1igX/Nattnl2ok
N/SdXQmL9vB6eS0XowVH/aI1gS84tw50T+Wgu6Ag4cIMb69120Nsb9uAfEvZu1KnaqMa05JYPWrg
uZvW3xudIvVsVgvj/VS1aLE55FNAwhpHK84d4S5UDJGROqtX28DCzpxhZMr/ZU83RmK+pXYbDPsq
gRXAJz/7LeR3kArSjqB0een6YSnLMZVZ5Fo7BEoBuE+2ZGxUpEBxPJzM9soQmb/NwkYtKvLcZLYK
fnK+QhXtQ3vGc/rvc6nd5XJ2YcmOe9ZGDiyHN4mriJorywZGu10PThZzhClI0x6ggNz2Lg5aZ5eD
6LozQpW1yWbE6KRb6p7EJdzfb3Kbur9+mdWTHfYY0kg0/z4/2xompajwShON4M0imX2uPrc4/oDU
SqoYsedapZH1vy5RzA2rF7skbPvCR+a0UeNlj0xHqsGGVW+FvV/4qVzq2q2ptC7LCd5+ttfRdZvP
KQYTLRj7n9qd3/L23ep8SM/2hZQuPRmR83/bK92gO93SiLBZmlky7OAxa5B2nGC/qcN0PxLWJBlO
/n5WhJbbUTpVl2h2ZXNfEEW2yHK45wKUi+GC3BmuiNfdF/x+otfjKsJzwgqQyfWK3bjk2La4qL1Y
4uKq//7prya4pZpJ5xEv4qd1oivxWV4rv1qv3SZeCbAApIPI4HMKeQDi5AcegwQWulOvaHNICIKB
r8P+uk2nOtlPbqpr7Bl9V+Du7wm71kPXHLPjZmpcZukB8em3/l5/JwOP+2t52oU6X9I1bhsgZBm2
v5t8a4vddA47YCWp1+hrZb7eXV6mDGQo4dfqlSwmz/v4GRxiF2T7/Xe6Rq4eZdngNqp/bLobuAL8
BacNoBmP4ifkPAT8XM95vlyrj3p9jr0lzqSARe4RRyxGpmSQ6lIx08wDatwG9UVmjGjs7Piot20Z
b6XpHYBko2GEdvPt0ahH098yCI+AcFj2YB4H6n8IerQaDmEXRCv1v+29uRtKyfVsV231nWlu25E6
eFo1L5t721vnbOzH/+AGdykYB2qHQGqx3AaFP3zu3/Xz3v6SRnGAaaA/MxXhTgD0SFmDmUCjhLpY
EGkVxgNuSwFt0JbdoZt/dwNg0VlokuUKKmunhcqELKneCJQ5aapiEIpGHhArbUz4Ss4UN9GlQFYB
wFHepL+FPVeyvA4qyIWe2t0XpfZGCNyHFjl+xpoXBQAYQEaztSfCVkx8Vn9oCxKFbXm9nCqeAIzF
s5ZArw6/4MEZql/N7pDsfYdF9bYMetzbFp0W+vS5drl1eUXBao6eSs18u1qKSo+35ri9egUgeRa5
G8Fk8HFAqsBa3kISKpoV5oxZZKtyrreH+ayY5TqLlCsrvsaVRmBIEfcg0oELdTW4arStRJOl+Zpn
mtXIJOS4OeO8d9zD8vX7kwq3tn6p+OTRozEtPcRlo6n3dWGA5ZDLYIwwVxskcTS47btIx8Ob/NNf
XaTC+i0POtgFtcfGreVvNwAVOt+YEPAKzgk9mALNFobOxPKUAauqXx5CWcBg7xR4Ji5bP3v/yplO
6I+WrIcgNfg+fEC3ILmddPF4ioYSpG+Xge0Wm/v98g+Nq6z79fGnx1Gbd+q5jPaHj2r/h40ATbSl
0dm2y+/XzChZPTJ/k8a9e7bh3g+NHsG86tNMl/01Q/ofiApc6ihsmFZJgNxmuHACBCoBpdNwKKcK
gQMBtuDMUBtje9c2Rb/OhJi6x0VWLafF/R8iuMu0ByJbRyg7iEo+J7VlAConECsjT/uExeiLnTS/
rUUl0wduECbENXy0+/wHpSG3NZrmKfzS0HZYlRSmp1wKbfTP/yrmnyamRwZ68jTcAUSoJFUSHu3Z
eSCAQsdNT7lsPVZDy9J1wy2GdP7CyW7iUvepQQJv1bUAWTeE3mqT/gjzwDCptVRHV42f/zvmKcNO
1c/frer+9Z0TTcAwmhdP5b8rSuOeSjtonOgHX5yjBN0ChN5KvzvQJZdC8/QbFkpY2h/ODAjeCVk6
NoHycHsDQysVoeluaZAUa618rQWmJhQDw5sfKcAk5qiBFkDpEdi07QayERlFIGvwtRIC7j1uQsch
4sUvFTvM2vTcoLYz1ma4BXOT/WTIvweF6YJXZ0vxioG3GwG25ttaayUsF9fr1lbqGD4IN6XdVWvJ
8cMTsCs01WK078wQvkrxDF/MmrJrncKmtyXX+eLw6O/KZKu1eBC4My6G3Ss3xvH9AsLyen+at0/p
LrVhThe/k8+dt+Ptfo/+SD8VOtMQkGx9JntABC1ZNJ5KoLOJnHe8JQHQlxv+NJK7JuPukJ7jEA47
MKklU06Wa7wlx/73WUNIIN0CJSUOIt697+xz2ciNFzaJ2fHQnFsL+VaWbcNQ0pcnCWg/cxyNcanD
NH2VtWiGZe1NLAiFFY9Ein0NF0ZtthEA+SHMF4MlO3/mKQhDmAKJbcE9Y8GpDDqgtZnG1bEXIXRG
IIylllxH9UPHCulD3yakmbJ8Gcc+FkoivOY5RNVJKxsZeIstwKsx6D3lleSl9t8nrHm8w8Gaj0Db
4YZKdgd/jQlupS935RhhqVkX+SKCgc8+9lkeO9662uLjiwKDjXK5Uw4TTuvA1vkpO77B3pgmJ1sx
krknRn7kPu651xmY1sXmNF/WZgQWBLzMIi/dc7AMr9SmAqptJi4EwgGBrAfFDuS98GsROrxawJy9
Kj1bmmuztqr74q/XYq1ZsXHBqYWv2Yt5SFy5VjmQOaOZ6US1uBL+cnQY1r5Dm7mfJszcSei/DfFG
VhWz6MpiMkPN7O/Sr28sKB+geuW3Qtsb2TFi/p+kSAfQR7d8K7eRcLh9FjcpYx0/1y5Y6Ux5acxO
ny7Vd8xTXbPqL47dyu9mGtd+p99+cf3hlvrrbn73FmDiGx5bsm4Mb5J9YmF0Dh9/NZrdoJHu7NGq
ghOZz774G9RSlT7/bqAC9nlvnuyRV3e3FvEUciiH1z+7GNl10ZI9ICQOGMoVi6DfqsQdebsfj99l
JuCuK53OuBLvaVPI3XGITi87PoR5yKUCa9qUpfEB4UUTaRY3IaXQLCdaNL7SkhzuctFpSC+wfxsc
07Wo98rdDoAmrwwaXS4u/UnZ3O5Od3Rii2RKiPY12NpZ8eEslE/0WcXrrH/tVHsHPlO5dt4a98ts
lp7v6HmepaWI9gg9j9fHSVMGiXItcnt5pwozb6jocpLEBQEgKj/WT9/zVbv2XQiZF3tbRHG+2BV7
JZ7+u91faWaki5nXBj//sEqmAmuC3A4Gon552RbiSy3d16IinUuOgX+rE4dg67pplkNRFeFzqoJv
VdArUsECd2z2mutdRG2JQtj0d/tLeHrBOKICNolGP9NXCXctoYdmDa92IPPJYH+NzuPe2d/fo/cM
C2ZQ/5BfQGBbpd6cv4oIEzvF+3prTZ5X2O8JvllS79biXLpsql4y6dea83buofYgHQCOgviL2bew
CuGTcxvQtvCKgwgQ2/trthbEbDNk9HMv2hoOqh8CStr5OPHsj8/XKGzMpDs4ZaTtCl/rz9pXbjB7
Lv4e8JMvVvtgjldcyy870AXvx9fZPZpNdpMhoAjN7e9H0KBk/jqLL5lgPxoNJfEBd9lW6K4o7zcq
WQmFnFTuocY9GdxZDwf79/ZO+iNe/izoKZQ7xeYDDIzkHLh1PJj1StFR/6SBfFx+WHXPcceymWsi
xw7IaC+aVZwzRImfrV1Do1V4yhPMXMSFr7Ll9Fk4r7iU6u+8f8z/O6XljFTaoW+asLzbp2YpXfWn
94JCEHXTp8nDojdpbt63y+iX6+D13LXR+ph1pJfYEjBDb36YNRfNVUfmk28bQQ7g9qp910jq6Tqt
fRHFkIgpG7+uugfuWYZ985Zdm+vW5OdV/tnHw7dgEbkLO8XOzPbkS2K53FiDb0nlbv+AHsuGNXTX
b3XUTs5tbz6Cy/0CWbXh5iVUgn/u7RiTvn8tRSIF3lZx/fF8l299igWKyUX/W2EzPo2Twu1zh4P0
kHdM/ixXomlo9/HPUThp0SMupNCPjbhxMMqZCHL+jedI1tbo3AVhgTCex/f7tkRgWNOY070687rq
OcTH1vjp/A+cPf7aNXNJ/bFxX2xNOrl7M/9+3aLpNDjfTZq5O5Mrvt4tn57mA65LybzifHboVJqj
ga1mhpz4CKu7Wz1cIxEGj+OE2EL3z+1y6oN2XxrJUo9U6H7kMkigKtW/VK/WObcXKSSbbGf/0iy9
EMnoQu32g01n/A6lBCvPs1lnW26pRq/Rvt5JtFh8A8zqnPK/cbLLJEKjvtHLtbGhQWGJfVLz9L5J
fi1SkfjKwfQpKI6m12ZlUGyeQl/PHtB+ug3BndFIeH6xU4keLi88Ff2R111z1WTldMePC8yEXtVo
CBHj51QaNplnzJv6Az549Dm/n7XymCe9VW9mCFdiMaM9duyAG12a0QnhJKGA7yvesp9tdmnCzuVS
7iw827OU9Tpo9FTM+NDicQbYSCYRqNBYzpRj7Ml1bA78nnr4QhHUeyAFScacyKZJrs0l1Lr0Zp1p
ViBEfDC1yh45Gm+wWz93TZ4PXFOKiLmo1L7dLyQm2PTOB/u0HFkr4DbSjOmGIVoWiZlNz2zJXXwc
bviqCUGB5YTUTLucOgexEk9MQFYYq2nxGzYnk2R8P3u0GffOtmNGh38/3hez8pcZyT32UZkn9X87
IHbwH0TeK1wmwTNr/xovnxpJo1v/eACtGTuoODDMS5R/Gw9GaWFg3X3YZuSm9IG1YhdZnlqX5uWl
9OfaWHQgqdtsCvh+yd0TZZcx9fg8/V49Hpg9LTZymuvZb9kKnd82xijanifkTZPN2p5oO9d6fSlm
zMzX+f32GeD3vm3vn+Fud/J09ajnpuMnKWC+5BNOPX6kWWN10mcjSJaeFrN9UuvNuyDwCD9rIMoi
XmbXu1lnHNCGSgd3LiTtiiz6z1eOZXGM8bF7bBdeZORaP/FhkBLnNzUnmkfvB3Lax9/557w/6ghe
CWL0XdFNVnxaAItncbbfMjP/lFvzTDRHv/LA9f54bE+/5D5PRvG583A1DIp3q6Zx/LxqTuXnsgzI
RJ9a46q9PN2Gh2ly6GGBJnlUHVlh4sL7oavcX8TJ+NaaDUbt/PDn/fxrwb2v3Dfa02SZ5aCD4k9e
zPTLDw/LbBuVJE0Tc3C3T8mDnaJFOyYxqA3LND8I8RXGwvJ7nawHxbdd3OUkSgQuppNs8YQEXnnb
Nqe95U95WHupJhWu7H0XHnx9PvWChC9j4ND7LHXwZzP+mwjA+AAral9e199ikTqrn9qw9l36vj42
Wq1CWZBatDSvJe+DpLa21qk43671Gg/BwV5i+AiMELpkJF2fVo+7x0LcvBFeOH+wXlrHbYTSTtrr
Yt24a/Bk9qRguHVm/UnLkirw5dSS9evwj1c2FWjzW/i9xe3cP86pezLK9zW7lepTLc09LpvVb+f2
yEc+lJq1ZvP0b9rj5YgpI4TxE5xhlbh7aKGbrVrFge1I8SuQC+Bmq0dehu1wfV8ieBidW/vWKkBi
tV7pf5ydWa+j2Lal/8rReS6rwIAxpbr1YNMa97h/Qe42GGyDjen86+tb+6h0b+Y9ypRKGYqMiB2x
TbPWXHOOMeaYBzAwjvwNpAZs9QhxwA/tbxsKyUU4I9/L5tQqQVoOQp/hXEfySdWGIZAtg2qYD2AD
bD48OGZo9lzs8E3QyMV3QQ0zJXWVaDqyPofbDjN9NJp7WIf36H3Qhv0zJ8VFt5RR5TBNjhat3RP4
LT1zE/WF9c1nNZa+6dn9HZsNEPA+pZnDhbb0EF4sE78IGuzVBvJPtemfWQ6qXS0zFM/+a941Pw67
vLre6LqhwRa4ApGNan8PTcoUqCyocUKFxWPnENonxbZ0y7nyo9o6ZKhTHatJc+WN8qR6NGOARw7I
3Lb1WBsSHyGOrecSM1RS2nWJs5OrweDhEgNGxtcezMcaJn49q2fp7jvpobfngNFKIDyaFlAoD1LJ
lBHciCYN6KVDXdmwjilGh52fzr7GT2eRzpg7On0en9PvJjMTKzkw56R2sQgnyAOLNL9sQwzBhN3Q
5vua30Kvj24y4Lt3DMV5+smPGohyXQcoxK268N90zDwFi/c+dOj74BLQSgawrqRdio6a2tHg8mmz
4/rQFP6OXIMbNGqXv5jQOIhekbmJsCI4pe3xAa9vVjlLIzPPhxo+6LTVV04f/hut+32W3/2qXTVX
MgjCP4TkG2pxrTXI6oZMSoVu/wxvNFk0g0DMDoSX5lxGpL9Qf6lWwUYzyiI32XnyVeFJJXZ+4IDW
uDr0ntcsYrsypRUexmU+TBbA0nLC1KcYbQCDkUna0UrOoy0ez3ijWCVzk+6c/gZsDKM6xlSTlGrQ
KigS/NomuQNFFdTbkLdYwUddKJWiG/r6YXNkWckD1mjPf2EKDgNOGwBs5WtQziKGIikWh4XaGbJ4
vdvKas2720OzQ8tOQ2jcgzZZrMYD/0GIu58hOwwAxuvZJLTBZ8J4a8GPD0hLgGl7frXgeKuRio+j
8/eQ2a8ZTPPD7vusrAdaGWG0zhjppf5DfXd32QV8H+ZqEIKH/RMyAA7+5qoNUSKtmg3KD/cz4Xtz
95fHBQbwvWRoamdYMNMU/SsEMmS3wczfzyC/ku1hSb+pjpBiUGxQjyqt7sxrZEXQpLwu5+VcdTkA
aK8UGyTqYsWPk9scNAR5Zb0DAUDU2Z9REwsdFMGaZo/GpFpH6OHmPKH8iGM+R7OxeG8o0UF+0eBR
ogMQCHKJQ34Dy0kwuu2UI3cJajNtpgzh/k7UreoiJzk/l4TpJQY8V86MIzuPShN1gs1RJI0ZUmA9
5rAuo7fTTDpO7Brcj2R+r48ZQ5ApBD1pkJPl9AnWd9LTeIEkIii82BXn3mcNUTjmHk8w+1Tkcyjy
fNKfSswdUW18Ma1ijvTVz8nkSRWtN3kGuv18pBWbnhe6twk9dzkVEw3Ju9RTWjJPoAC0P6sIwPmz
kfDzWVA5Z5iObO5LhHbI0DjMIYBKr0FtBUlCAz+LBnbRzVbpRRIfK6prPHKP8MNiTdK9CZZjlqv3
4u52RjxIjjeWbM/OiVcSt4JrrKARHvOXXQRPQQhWG/B79Xw/cnhuoHh+EUoCfLiDqfwc23EdKJsP
9koP2uOG1RHsIZqzFEBRswEcK483Hizg1Y478hOgIdoHSduK2MDd1EKiBOkFSwj2CXH6RVveN1uo
6NiafnErB5wCwVmBEr/Gqt2ihOKbAHWBZ3DxZKDUdnBRpupcKN32mfcdGUf49gEMOOOhUaK4xrUd
Q8zweICS6jFp/VA9RGYgme8jD7ozYhjqJFzq5n0XorOCcK+o1obKhovuORshsPoc0TWZtMqREpHz
Oagn99US+u9jtftoXOwQG6t9B2AU5JgzBWgZDB6EqpN4gEaCLfuVdfJKezvuCT4BalHgviBYMDl9
E4kSqxnWTPCeDvzHrQ3gG3pnEE0A3VwD1rEhOToAqQDnQjlpwgQBr/VfExgKAR/h5qXR7i3m6CEz
RVYppI6/fwiUxt8B5gKLA5/jq7BF/ImgWgGjKEfYb5RISDR/AcO+mN/KaRFdiHhgdq/CBYSGUST6
MQBKpZOJB4oRuAu7xEbtf3bcDNzyJ5xyY1wG3xZlKl9iPidprkbtYW7JJ9wjpuYr2lkXAP7c4Ofp
MGoF0Asf0xag0wMh/9e3ApwDHhdAOk3HWBxAgmCGSNUSWxXPjuwP0wF0uJCoGNkg3+sx/WTM22vJ
pqHP8kH4tVn8EoOiBZ2bXoq5sSnnqRh+RdgA3AIyvITkz3zHaXcccVVilNt7yhk6pWkJjHT/fJrN
VD6WsOtWZOrzz92jsdoHMRs+p5AtE4rKgTpD7/dzMyV3qo84k8elrSMUhBMsyK/ZF2Y77mqoDJ8o
G35Ih9yOs42cxxgAkNQelSmQK1QNhDi+PrgE/AiG8UL19TnqDl9nD8CvgQUqAvLjHpGNlN53Qiyt
aQ0bqpioD1ndQjuQ4bQ0RJmFpnKKYJ8wAWnF971PBW5+5BBhoT2n2lE5ArSVvOg38KQHGP4ZPDxw
DlGhoSfOj3ypt2OFCXbXY8ki1QDrZQ1XU5BVHlfXfsw5Pb7sDHJB1j0MKU/6i9wezAEkEvQWT1IU
L/Td0Toj1h4ax8cluhg/3BO16SA8c8WQvkQhwd5zx7c9L0SglYOGB7xE04aWAZcJWrBMdCtzgN10
36XIhMNYkr1NjxoGpDT42CCn6lhZS4wwc3GReKzOCVBLen7seV7KD0+HW++di3DGL5MlVSCrBPXZ
lKyRR8IxLoDk0XOB23wxSw49O7qwIbjjO0MqFPOzoJQyUBxAPg5JZvFiJ7BmN4uf0cmQIiCA4UJR
3XDCXtD5MCjcy0qx+0nreGBjAme7ahkS1FvfiKGAIQCbv2gtsh5uwhjJ3J54tDJE1IAHBvJsOJjg
gQoLqRFnAJDBW6SznKB04HwHBhT5MTJwZeRm+OfPpcgmaSsDzScSVpNMEaPw+HCQhNP+TU8dvbic
9CRdZJkpvbSYSoMiecmUEcu16sYNkWuwJsvtuui1bj3nfZ0+ek7eDPfkDSIjOSmIxhBiBWjMkHrl
QuQoUSKw60za2K59m38NipqYxSz8WGeBBTWwFNTzqfkcvbp0xcsWlRvfp93izXBVfb7euii6vozB
ELVj4iQerJegLTojfXN7meEpplVUHrByP9Hw2N+SegghnVM5/I/+GDr3pz3ggekk/QHK0gKAvC5D
C+KhNEq3zbmLGX3tCdW/+73y0vn7NM+RNwq4o2v3bCqGagPJko0RGtJxtSfRZDl8lv1z3zVMOej4
zLw9SqgWeNIIN9Y8qc6ehOhdmVLKCas75IDCxQt3aqrwfJNv2LnRnGGq9Twd37f04R4Y14BqaYbD
xZve1HZKsxmC1Ir1TwAyo+XXi2fxiX8CqcH6g/uCoX+s3sPq0HWpUUIf2ZUn5BDua8XIeOzU6C3x
2MHfCY7bnt4Mb+fqzsKgviJZO4FRhVOy+UhsHLsuCTVCeW52x0WQBa99G4wLwJwhid572RxFnkdi
f+nQMk03ANjOklfHZIIX/TI4/g7629vsyxvUNsgfqEoVS+0P+u5zCpQ2JhroI6RhqO2X2hFlYHom
5QX+1zb17PsaSH5RwMMNkH8YACFiVxZMiUCCRDf64LGXDK+G5MFhcfW6VNPswlvhZSibZvpZ5CTk
qGxG8rq7fc0ahNVgq+9leJKvJPlMKGIcenfMTIKLdgy3vL4iUK7a9X0oZ7dzvghP33W4Vdbwi/pG
2bAbg3LF2XdjqySL0g+nnf37kC/TOYHrdmHDxu73yI6SqNrfx/5ObHDOtRURixh2n0Z7FN0E0yc7
jbUAAsGSitWBAogKqDThDyIamMTve9PaTQ51UIyfIvUgYoFsvsa3STJ7zj6z/ggzUsAVYZUmxj3c
yTa21YmOaHUfYktwP+nU732vwqGj8bA5c28Leqobl9INc8nC+Xo3F575dN+qXjsrKC7FcRb7+vr5
Q2LN0RLOmp83mW2055E2m5iXBdWyo7N13CF5bDD356abjTGqx41Vjo99+0POiovCGBhq/LKjgLfi
Rr9wEqvRab339Guhh3CBcllPD68ZIalwZuEi8b67lOvp4losY4XSWopt0IcZjR6O6mEQ4YQYcdRO
6io4Nyp2B8fvJ0w1NT0KkeQndKVZL2CBHNVZdn6d+wF6GzKYRzoWxCEvzBANSmyMnG7DIQ+U+gHF
yG0F+dndEeWhtABCz6QsnGVkRvx7EhMkLpyC6I4EdhCey1UzZcbevPqBeuSZAVUQeaN5voGVhH++
HzkN+UDOUGKxQsZmCDkNNjlk8S0ucmaOq9QvsY9mBzYyulBii39Abg1KzELGfYsqHyMyZHSY+i2f
NJnT2ko3DrAbwiCEmBXlMKAJxRk77ahvOJxYodUyOqNjRVbK90BiJUN6CtLdJ7GJnkK2yHlA0OL7
8TrB3ZCj0klF4rBRRrd5tuKgfl/Ru1LBZSvYumwlOndugkEk+RPyID6bZ/fDLadoWsmTKoewgmbr
vqSXDT7niwgGKyKf1cEAS85QpCkYxCHwpErBAJIWZOy7hdZIiP9IIHhQ/IIs5L3p7uQRGiOYUB49
n1wE5Sn7iK3wACx2cTG50U9A9/oPl829y5Mbw8RnvILb/rMkZoQmq2UkrdPRF7vqArftzEHAs0js
91weP1zdj/wCY1tILjgr4/xaVG7X6wWdw/uHlMZ4+jDiJOXkx/cjhWaQb9JCKCfgpovPSP5/kgyS
LGoE9rPyw5nLY+Y+4Dx5zOx8jV9AfjJHlpMFKJcijfACV3zQOYowadmWOzUIcSlCHfIgr/s6vbE2
LSi7sS6fqZdiko4iKN9dNe9vfmdlYklO9DeVg7SDEc5JvviBgPGXVEd1gRwDhQ+VWG2sSQ2h5Xkm
LFz0c+R5IonjkQLEIYUCWePPMaul3wddMC0M0VBG307Ee1+lE88aulKg7xxk29rnnASdklKk8wMY
mi8mDwdR+9MsQF1/SlG/n1IE+J9BKw04FqHM9AvsY4+8oR7ys0Fm/SCjtDWGQIQYzFm3p9vylFY6
Rv94WTyHUJjyRauxQhTwPgdHdGadChBvEx97Z9Yh11t3HIM2PSwmLzQmY5LAlJ7y2ugsDRP7GXR0
8EjRQJsmJ3lZ7u9bBtlLTzrfEMMPaHs1DFN41fCE+a0hJmF3rvHWWJNk45oT8/Lpsh0o0wZ7nwi4
msIPjwRgHAwMEK5RCtOFKRLOx0oaF5+h1vAvzNsdIQjmKGZL9zsMK3rd908L8wryjUf4EwE+dYuJ
NLxLfziNyKSFGG0K0z4rhwQhh0+HSNjpr0GzDn5X95ktKlItUh7SFjAeTikBOAL8PwUcxLnJIaWT
sksD3VO8zO0fSiQnrTAcVal/EGgTNDnU2GumARFJmns0fMwjaEfGACUxdbT2fesjOtixZzH/BX0T
73+yjR5kJ/gVSBSm/6qAG9cemPuJxOvLiJZYzPVLd9UhC+4HEMvx/TbQabZD74f0mzIXSbsxyH7u
O+XCQmIJgWM2gN+MnJhFdgIgg78Ez1RjNHmHrBn5OVA1RZhgy0vsRssB2yDiAt6DzqZ7kfIB44Xj
nyd2m+ccVusClnY/5dtwH1npQtnisKtsDeR6ARqF36Co/zRHUOJk9Dyo23j8PUcbJvNsP5P3gTTT
f4jJU8bEOBBJ3j+ImdSzYeV77Pd/SuS4VFw7SbBhxebm09M7+U6/S2XZ3T+ur8MjZe79HUcyw0Gz
Ttr9BiPK5vfle0qdpXI0xgdKX7chmZt9xCWXtryt13SC3ygMyXJISjhN0N8SmfCWkXGb436I2Kfy
0MJzcq/77pFXhefIC4j6+mgGimgzGejco12egaspXQAzo+GXcTWQY+Ts9K8QBmPxg+t6YGcg6iYd
/Qdh+t1D0/y1apwRxRGeuNkc9QX9rHZNtJXOigb8PHi66kyAY/Q0IlEiT1WGpJJEdgTXRHnOoy8J
KMkuDvhH40rX1SQ5VAv0GTLZ9k/nhxhIdCcYcq4Sou5HEgjOVdHojQN6PKRNu0DhGU7oFP9X2CIw
cdIS/WFNofrbAUJTTiaOGnQvEmoSZF8p6tlVPctm7zWCTJZUd9qd4Fc6kseNmE0waNb5pPX7S3ke
OinBHXuHieo0Nk4tNOicWMdUHwZZ6S84TPX0AZami+VlqSdG3XZPxh6GDCcR4J3a6vYm9EyJthak
FaqgWyKe8Ef8AsI/btB2WbTWkKeV2z553UrZP07toiRWOB1hN/QMjFPn9AlwrMHYpLPNRvyKF1k2
YvP1MQdgtzPjZ6UjmPmhaQxLAnws1LXEPgEBpeJihhrQFC1VvPNpcyrWlfc6EVJ/LeI3uDgcK9v4
gYnro0PHHRN9iwkAzgogUw5PRAjjSocKbQYEXhZbKnYuY0S+Aia/1MNkFS6aHQzkfZUvKZW6kROe
3xu2DCAkTwchzQO3NPL2NWde8FlUDa0CKLRM+DKeRUHpI0GXit3NM3AL/3FCL8vmpbahhDqzzp/z
DDn1HmdTdDINKAOnDycuZxY5MisIQS/FM3U6egTREUPNgo+JcJuI8Rtk6R/YKQZ44PwT6NvfidPJ
7OvL2+gQktoWE60YdhjEy5sBlmcCMo+XWAmRsMVOh8dcHKDCPsDuW31pSAMGUX252k256TnfQJ5J
U3WqzI2x5KSDA4oOzL3VzWeC1gLgVjCi1EWOvOxf9CmKTSunI5YNA/sFUG5/DnRklUghJpJYQs26
ufaJkYLByA+8hhf595aCmQSg3UonEF3/ea25YCyEIWlodUN7MnnNOOp4im9tSJH5gqbSeHbY6ZP/
HQ3kewBzP/r5Rq/EsfeDF9+ms8P7k+dKPK9wFhK3/lgzsfYykyYSHorGFkMJ6ZoqNgNYcPlR16wo
dX2/FAAlCK/gpCilfg1coZvJUYDOyTeXMvz7saE/F3SBEE4uaoDgDeJzcej+uhGxhHGSoSS2HtOQ
9Ru0J95954KVBEkGmjIy5Q3+mytkBDlblz9hdXlIiXjh2BHIWAoy+X14B5ZiP7Pk3oPPOf3pHqLt
DeqGlIKQHERLlc6eHYBAOv9svj9EpXL/YbOw0Y6PHUdxOCs97IfcF+LKzgLD0g2qUJo2RDIt0mwR
MNB4s7qO9KgY2oDigESRRU7xRZMSbUE9VMCpx2+rYys6B4wDZRuR/F+0B6TEgSB6X5SBvpGPMiIH
GJb7KHewbphWq2b1Wt58LKZtxBrlloOLHZby0Gi2OueHcNuumLYnCDk6CQJjc7uwDSGvrvD212Js
rLvB/fi6PEf6FXqH45TylQBr/JCVrW+igoynKZi07MBsDQWAnFgEKZuw4BlWg+UfmLFqwDO/oYGh
DvbfZYXuu8XMW7T2w20wZJx5GN8DZwAhlTsuehbwdB8qip6J0OvyJJbV3RH8DvGsERkXxGAbmtAt
ncy+McyHTc5roVl2K15MfP5MaCqd1W7HxM/S7Ng+Q6ytxOqY+IwgEgutpxPN4gl7Qh/7MfmF2V0q
0O5UsfGEoz1jWrk+ZkBpby1fbuFQWZXJ8HWKD2gpPpBB5DWWfJJP7ORw/zk5uR+Ce3ynL+Qnp7tP
BtAsuhdIbWlPjUtOAL5Be5LbNz8uRnCmwqUkh/hg7DkkwI4R2PEDuVeHrFKESD1xyhBHF+xsBfVI
tU09IeWWfgY/YdVJx+6xXOI7GcjbZKZayd7YdWb1CE98PzvpXBZIhTx5c9TkI/AA/7HXNpDdl9j/
HKoJ7bTcCT+S3H73LWnbbuNDGkgnyccDBhaO1Gklr7N9d/xegiFyiL72tLyFfnYBxCvmhGr+mOIL
ASb92zQkIcxBCgF9TtZk3UdTREk2OblHPc9fyla9Xca5KK0AElbRpflRoNOZttpxWEl8q9i9M5Gc
qowzFZSEGgzAAgRQZ3zKHjpbFwhFOZdW0Hlkk8BiLAPyPgI6mFj2xZ8e9KFDT/TgWw/0OYuhShj6
SW6fnjpjeW6AfqOCmfMTQawzfwT8T19F23h9XzPubt3BNZK5iWjFwNfI9JN1hnDGA0GLTMmPAv5h
H3iDdrnRfUF8PKGFWtCTCL0CK4Z2KzDmiGzqrebxUt/Xzp5p9PDgz+t93dmz4OzIJPf2xDiQbPrd
GWOhsutM6vHjUsL7FPOuTz3DYXWzlcriH6P5G798FG0O1ppraRsvMGFgXz7XtV+7txncJC8yQSnw
hvEEv+8OAwI7R2KlmaCehHYaTTUBpmUzSiBUZzFBFM0yBaBI40tM+wBpa1tagbjytKEciEO8jse+
OpLuQO8kvx4oMHGkR6KHwx7dN1jfzPl74Q5Gq78DgkBx+5xChOmjfEOPk1HYVHAIr0G8UWBrWGF0
GXZMUzN/dZPBFCZDCSGfOiqsaKszsiJciw1HMgOkMK32tB/O0L0N7wfNrAnj4UbMgqKCmuj71mX5
zwTNhw2j+VIGnSEQPoYRK0AET1+oswjBT5evadb11LWKwYrEClEnAnT1LOw7yPqWj3nmGQ5kuYjL
CEhx6bm8UIEg6rDplhLMxt3q+9r1u6anV9so1mvW9bV1Fy9bvkyPtUW+Va2TBW+h9WXkimRQ6zd0
a+PSO90G8MOhXwZ4wwCIlCu8ikddvzrETJm0Cm99I+jcNngYDN+O6vKP0YjUdL04JXkR1ceuvnwO
L65FguQDo8jM5lpdQaqKIaus3LLiEEROE+tmfwkQI9JAiNfF5jHY3GzeP2lVvrgvoueOFuwSW0rG
t5u0NyPJelmfNbUvsqoMQApuA1+7rkWyCNStpBZt07Sm0x5NP3NV4wS3eOA5eXMLVg/rCYFIteYq
KtJNTDGfgzrocOaTNEgIwRrqH4ZYwssiltpnARNIuUX/sSl+0D2BPA27V9XCtAp7Wn6+YDGMhTSv
YPgjpF9Yo9rSqOd8TAw5zcRDwW+SwhH8Eit3qJ85oMfpFMgeG6hoEZrt/AoIhsJP2anxMDzguT0u
fFzgmJEHagX6DGnAt/zat2VlLvCHFUpIJxlWpjGo18oFBRcxj7l3k8bKxgAVqon+ZqgtYs7q/RMw
fqjN8exBS1SO7xsWTzTOXWP5oBPfpbaDY/PyZeWUM4oB7CC762JCHTLurdT9zdnSJe8Cr7P7pFPv
JPiecow4EFiPxkUPcBJLH2Mo9watd9tHnNOhBUetj6hfRA7vvOZtBdWf+AKwhAxyGgdTE3Wm0StL
k0DflY+hT2GVnoMlieSssiLxTvYPm/nrJHshYpEdF8CKiEc6A0jCEcbmfSe/ArOPOE2NEVox4O9h
FmSzam1gv0hxNepuiYfRiPjXDGBLjMxW+zbmAVpivbYM744q+1PTbuDr4/cuPNy2fWRudBsfSZLT
5ePIMVVYfQQm6NjmgsIG1Ri+jj2n42oUgzhaVh5qZruZ95YAKd3lbUuz+aAY7LoWWXKOTSDkjKUP
WD8IhwgdXMjIJQbbLy+e5j+ONP/4N85FB9SF3dGOkUHBTkhUIVbkRXMMtnJej0kTyQCoHu4cKmsc
jTXSeedjxUuAbwRAsdWHVMhPvMeuaPuILh3Jiy5A7pB98k8MzA6/SnwAAuEYhEgV3FlzxVJiy8qM
fzc1B8IEDRFlGfPMhqldnG42WXU1wR3W/1xhipJROaMu+azJVXQk8/hbvF70nwl5Tsni8NlvZFx8
cT/j9w/8NrABXkNc8QUZjf8IjU+41cWuptHNzId6gyiFKvA++j3Kog4JX4L28D6iBJReVtc19mbX
R0iMINYw1dMtgKh4zAgh/mfN1SULBEjG/r1+zLgYV0g3niN+nQuTB/H3UH3lVA+MShqCy1AMTD5O
PqrW4oCB4+UklrETEPQcmBGsASSX07pCSF57yrX9uAhLHdgNu9+1qmtvmy/kCZlrYrUu8Ix8heGq
JmiA4ZUTi2gv8M3v7Df9ihCqMJyJLYJ62C23yeTpxA4TDAM2nW1YN4fG7InIMUGl7N4Gi1/nTcgX
PUzxlHY0odUD8iNwGiNAY8rFFZxoRIyPl0eeinCj+oCmz7HGwYzBvi+ro/wjdKQMlLcYQIy60E6W
uCj4KHzR8sP9xW68JK4FHwfClJ5hoZ3qM/d1kHOcxG86fYXYofZoerskhrAtaBqTbv4Q6BeVhWID
iQFcatd69T02zC6nFhppQtvJMc6mhfqiOJxzdH6m30PZBeoePnMYsGLWP3X9lK4IB7X1uUOH0UFn
o6K/ZbBuwLnf5pib+AIBAIMhDpxyuv5o+RO/Z/twP3tlrYAGTUDbldSsouF7gYDEj8WBwrEgbVEA
32C4bjb2JmBPg/5gzZIANnkiRCf5IdHBUJauWYvtBpGWjFAKewQLwLaN6kpu6VPhywgVmvVzVAQ0
hfCie1vQtOeaKgx9OmWJeOGK9yTJlDmn8Aa1GtZfMkpFzk4JGiCxq4hKm+eoZXeynBfAiSjVfDoc
yCtTqik6CmdPh/g0rFfvKQ/BkXyehWIhSVljLGjlk8/wCN4VELXpN0CGYhY+D8JRLk92qIFRAyyz
s6Bx0UMGjR5vRnbNYnpMboSTh7dfh5bOVao+SJ/9JgNk9Qs4U7+iu7cyE3Nx+wY8HEi0CnAuJm7h
PWyVE4rV7bFPs2Gpum9kjnjQQGfS+YKHSTPNaa0EyHewDvcoxvuDN4GApowvnk3bd2lGAYlr6wqd
OEiQ5H4OJIUq4m0TjQzLmZvw+YmITOwRmGdqva/MQaNo4Du+J2nAtAXk0+AfbHZADJA2nw3t6F68
kH4rJWjnQeHFfop0OeeQfQT34YZoPv5QLPWXOorhE/nnLYgdww0FTp5fwbFCUiK/ddIfxJny8IH6
g2BCLrLqT1nSjETbkS56xgqZhy2O/64f2a9tx9YQgt7XNBER9XpwPhPgGJLcPLcT1O8sw9+ykvpT
oftvKF9JVTirRGx84wxpIy1MFvi9kIYX29hBmN6OKN/R/NnM/diXcyIizAECBU461l8E8UvU9/tE
TUZ9EzNBLK+8IT6HJ0LPQZCsX4AicB7kvNQ0FBcvEl4YG36mZ6UVgQ0FQRcOssGK1cy4mc5QV/E2
wFJkkAAFcyv+lzfHN2/xyIUzkF3iMVgzGHqIxOhmUrZS6KCiIpV30OWu4abrzOTZhbl1j90Eh/KX
lTDZmynf1Km0feCCtASxZHuKi+blHh48kdRJsUzF5aYviAZwvoRjBBU0YPoxWZBKT+RLyPlHsdUf
jNioCinxR2Bf4DekecKFKUASTNKvwmwa8/5vyflcfxGE41LPMUOikSJzGgIW1gh3QzNnJXaE35CL
ChITHM4EdLnUourpiXLQK/2CSoLlQuHN2cZxYYMw2LELoG3BvpuGU48pOmdd92VThLr8t41H8PBs
9cfshyuTBCRDaWvsUUdQfIXTNOBqqVpO7bZ2w6U44yTCCmpD774utuEycfpLfkZ5iC1Rg6W8SSLO
40sgsGEXPoM+ICi9FyzMHBegKTdFUnsz7BsCgXzETWGVxDZkWdESRMmHJRO2tXBBaHExF8f0KGTO
ipPxinu6AG9pyjAq95vZkkxLI84/TkdnCqRj8GvFVTOT36ovhyfZ5bcoFCqbF8DgY51u7HoIgURZ
Sm8I3wrEMdtWfMVU5i1+/hfmPfDhvib+Bx8FBN/J6YHSL9ol8+V9d/nwe8uGRbPlQaUMEshwYra/
nUFMW/yyoiuPbrffT2JNNZSaWOnC4TA4l08N3djpdM5PuHpseABUMO9tcSSBVV69P4z548LMpuMl
unX/YPph3xNLrx1DsktcIZh8/hyWOMsp4qv09j3q8T//8T//z/8+N/8rumKbc2+j7PmPZ0kVdXt+
iv/4p6L88x/5v/7Yu/zHP3uaLsmSpMk9WVM1SVe6Gl8/H5e3Z8Tflv9HlkZ12Y265CSBflL7ANno
msdSj7NoXKoobcZYy+aMJbjZMRZNey0ZdsnsnM/hW3sqMSnyNKZXpE6J0f7bkcsZqxgMAxkWzSP4
yXv/XxfcV/u6YvRVqSf/8YJvZZo1yre9BW057tXHzkkyNjLGuzdgvkepDTPcjfrJ5dWu7oAx2CYp
IJSQVuXkXU77TKD5KbS1xqAv0dzDFqzJ7JCsv6lctWTT8B0qJCFNvYix8iUzKty/vgFZ/3dPvCcb
XUXRu11VUv94A/rzpSX9mhtgOOTyOUtb5x48Glei93Q77+1IzF4zcoCovRAD+sO/+XTx3f/8vhVd
5oVLsq5pcv+Pn55V79ej6CppgP2leUKaMlzS9zIQufubHr3Y+pvP04x/84FG3+gpPUXqy3rvT7cb
Z230LOp+EqhIjeipfQ5xe1aZVRB7MTWPMVaZD/umrZ/RkfaX4i7admjxRgv0wsR12uCLL9mGPsGb
Osx9Q9pqH08MwiW5m761DbB0l14nmjExCeoMaNFCDUH8hP7s9G1w7IokHG6IfIWkCIO3rYILcNfU
Y5NRMhJwgTrVv0vtdEv9HG4nW74N/GktiFykojgzF4X9XMnjbKS72SifGdosDr4Uc0CgQDycFvMq
8565q6hHib5gulQ7+NZ/BgIQ6QkDLcp7mm7oXC5HyCjAbdPGph3hFTqx7DbVsg4AgVFKgH7kmXVr
apKQRRet3/Nwr5fP5whJ/41gNo+fo7ix6BATXmN9w35iOF3Po9yjhrgr/u05yRFI6cP67aAkVyK3
n3lVan617S0aK/UQlJD49tAHLUULgFw6leMRGY10IqHi7LjTqI4xj4aV75DPlLTJ6+2ASmbprNvi
zrYzIvO2jYq/WZJdsWP/sCSVHktRlrqaquiGrP9pSd5fr7LWmVe/LNIg7uXWs2zHPaR5z/DavP00
5AoaSnQDtJFKomZsRcrwD51RUTnlvKw4GfqiTuq/vkWg3TrO6/Zd/s0q/rtLFIv8v0RJudfETXGX
mmVYz944dGO0cqNKEM4zhMpcntT6FR10r3D++oPFrf/Fo+lLf/zcXtmte2rSbZZ8oEarA76VbbMr
OpNUPYYAtn/9ad3/Fhz++Cb6f4qtb71S23uvbpbl59Q+YkLnT8tk7GfM1ITZp74mdwUIjPqPHOX+
hAv+gveCorT9g44NZjm/82KS5uYlcoTLPnoDHQmCjN1MPfrrS5UNcet/eDQcXIahSMTQfleSlT+t
mvZ5z+pIUpLgg5NFjJGaW9LOgZzhNZBq4SVPWKBP+Y03HXzyDu6UP1AKV/m4cs/KYQsP9bqnmD2E
ozg4aPiPIJsa07j8zGev2EkkzHysDD4txzxRANHa7h2PHs8dpWMPPX4xQQ4DO1J/PLjzuz6MFzoz
Y/yS0a5M/3VQg6pTTGPmbe7DZFVjlBXZFiQWkrTcyl7xdSW4QcxA0LVHi5cxTM6d2s7pLJXQ3viR
Mnrl02++1xClX+5ScKM7Rxr3cFhT/CoaS3HA0JCPPus3VAJUK+gapWrMHAKtRRFD3hTajJRoY6+4
++/7DB0ogzXjyG/BMOg8RvmGyCS1dNX7YN9Iazv57ElFQthSKy5yGk8MN1PH2neGyU+MX4pqx3Dx
VFskrJkpRa6U+O9ynunj6s1ADK9uRWcGeIN2d7/SAeEAdueEwyz129TuFlYtz1Hq6++59pjKj3mN
NJ4SAxFYQzk8aWIvjdb3x/QV2srXyXW7imZ9WrUluwrHRTymCavpW65BkJViJ5TnXf0ifbzsPmvr
udE60dvJclP57sDHwm2au7c3bug8nL851H633X9fez1N6nc1rd/r9v64LYvi1ShyKCdBtVLGHbpw
EPb2Fr/CjNta1YadqXZqvMzqXMKlgZoLVVZ6bM4w2Tn+5/j9Tfglx+DbTefGQX4i423FoB740sil
huiOJEE42kiSthqT4SGsseKNOdcGwGodnZYJXlVnncFBBckW2jrcCzZyBgoQnm97/Yj2CHxini/a
/gRJEOaXWu2121RAT/fUkWk12yfD/G/Cldz9t5vyPx+MyH3+a5wMG7Wqu70kaB0YaBezt4UYloZf
CPjdrPT/Ogio/y6VMoz//Lg/xYBPr9A0/dbl46afoF4/Z9LVqARJjA8Bj7NNuYLXgoFJH/+pjHI6
2BoxqylGbEB//5au9ABRZCu6EGT6r4oAZfvnQBc7NMEStIrljfMiOjzEtFBZ+TBGu2zJ+7++Dfk3
yf6r9fSn4yWSmzS+PY0kSGjW/r+cnWePq9i2tX8REjl8tQGDcypX+GJV2AUm2EQTfv19qCu9u9q7
3rJ0zznaavVRtzGGteaac4xnnGhJTTTTCy1PtmgsuT2OoL2GRawav105LSgOOiDyn7LnGGW+4p6x
Zu5KXqQJ1boqELzinlX/lM1lfX2JnYZ+EmdXunNXH04JcWVptC4Q7VDJ4z9ukG9ITonj1VcCkkLP
5ih7K1Cvv2KAwaag5aT2zrDhMPNmJtjRdtqKe0ZXOsTV3OZ5olvFrq1igduUjLP9ciXSz6A3GdMq
gWA8Hgaa2QLtQ/XAablFsLIcGtsMj+XHy8p4zQfEBuQIfVJCVsCZMj55DAUAE9CU/eq9erg0O49Z
+CRZ8K9t0gWjnVgjL2forXMcF6iQUsRCOcKw338dbTgB/fLjKDd7cK+qhWwlPGTlSwID+UVYZqvr
kzAvp5JbT3Q/swDfotMZR6twxShk3TBWWAtub/P38ofLIl4YY2XBj7vKGShvsRkzg+bAPaHbSSeN
3ggOSBq0fwrcYTyF1Kz8mBc/+RP9qUlpC+8UXNJXkf/bV7rZ58OuT6JLzfoVQoNkQXFBFW3lwzkb
GTjg1ed4EkzP+2aazsI9FsqD9q5vCl/yQoQnXjelu32o5s0iICLr6BPJ84pAKCD/BFPds07tyoF7
FE8pGxBY4pir9sHOeI636C4LYSzNTrRD/WgM7uidOwcgZFtPyj+ompgQGStxg66pfDlNr7TjZqnH
mEQ/iH+If4sk/NAT0PrSxlyBjhoQSsSdli6oRrioaOyRqg1WQgRoyasO5OygvBYPyRZDkoQTeciw
9lUNhzxkDr94QTPIYZXePy2F45Kk5ujOevh1GP33RluWqsqypVtfBde39bBPT4kcV9doJ9HlRgYN
2B7j+i4dBa8h1sHX5o/Ig0DkY7q9pKMWGX4yGkSMijE6If5zGT6jqUUtwjiPNHebdA+E4M/lH0sa
bwPN5kCDiXOZzeLxMKcPmCg9neWJ9Zmrc3ySQGxFJEpn+8JEkpYiTdRptKd9lM+kj99fE+mf2vGr
Hvv7VW8aCSdLbWvR5KvSmyTDia7eKhRHGlIoyklmEagUmBU/dif3zgeb/xTJN598sxvLUlYI9ZEX
NHi9BrP+6JbMMirsajR83dZcVNWCoqkIl4QTZfC6PmIcgQjaaXuBNULYTLu6IMlx0mXLxpiZ6I3o
QAKwkkcXdarwaLMaCpPzoEqrnmh6hu8dljY3Md28mhfKKMgH+WwduEMq9lpA6MLPUrk5KbM0RdsR
Ya5EGMb8BS0zT6VdRnIY6zGD1fOCcX7cODnkaVDYl7H8gQFxmEpCzscK0k8UcVv2U6TwKF6KCbl1
UbJBogM7GrnSMKErpv1bqK4aw+kap3jrPuLwFX/nOWEsRiKz2zqdMi8MMFU23OYYGwTmlT/q8gLN
BJBSi9N+wDZe9keLUaInmfbppWnH5nPDQeuhMgYdM8aBlL6E4lxFB0N9o4HE9ujvavsM+RecOAVR
uaPqZAKvMkMZKz38rFUUzJNmfSWyg45yd/QZPqjVnuZscq5QZds1asAeCR4HDFJEfZGxu+lgKEJ5
KEYujiCTc3bmMfePGftDhoCyzZwPnnuEa9sB2NXoE5rEQ+sJyYI1Z0p+NDfX0DPAOeiTNibf2u0k
zmV3NoWvRf+3F/um0FFagbNY1bGo71EmWu/Alab6Utzk/BjnVTC7EIi2NA+Gqz5cWM8A5gV7EIgk
8XISGGY+0kO2iaaZfedl+GGz4iAtarrIwciQtaFA+7bgKK0pakLVfHVbomAZpRtDo0ePEIzNSvD6
zLlOr7yLhuSp4XOIIDp8v3MJ+g8dn/9cg/Lfa5ASodGKto12Ogel3g9OnMnGymlUb4Qn86262sre
8tAidvqYSgwleYho6V08hCdk7GOWewWsDLZMDlUkgiEJCmxd8k44qvuNBnCCs0D6XpcP13ROenGL
DIDxzX4QC71nFay+EUHLcedVuVcP4YQTqig1n4U8vI1LhKKaHNrcYWkQjpA1XapCbSkSvHAkOdlD
TRAgtUQ7faEb6wXSLLmeRkk3uAGC0zLWPZ2YyG7AMIi7IQmocKFY4uc5uiimcf6AuryijMAZvQRc
SzzgLDA8qJvYgfC4aNBAAQOkHk0cXkOGKfxTPNBnbgpHanZQfahwDkwkDYj04Zw2D+gG3oD0rX1l
4MT0QNwz28BCx2NEO4ihAH/SZ9eU2fk4jwCE8X4Z68SaM2m5ZJ6QD9wGKjWMArD7mUiA9WfKTPAl
OcXttAo8WBR0m5XzONmnS+I5ZI3A5ms7la4+YwdGIzo1oz6NSFa4uFLktO+DKFW7W5b802URpf88
OMMW8+3hLdtYPEpqRVmC32pH1wAJcOfqndPuj3j23oO3zik+EO6bmEk7m0cohCNGYdy46p8Sbtwj
6ZrIeKkvjuvrqlsaR7uCSSvb2OXMT8oHfmR9aFWPQoyMf5ju0FACnYVySphiWiPW8dmCpMWgln1i
CxJjM1BAQGU84N4fk7Amd5MSl+GYeN6B4FjgmR0rHiMk/DvA5NSD4uUP2ayirTjo3hHTsy3DHGSB
NB4uc7y3LYz8J2HIQcYZXm1BV5B3OiSws2gsT0uRGdOCUS0mg9ZBzbKrijEz1e5Rze6cYrV7t/tm
xw4NpS9KhR1bnFiItgHFEuSN2HkZsrGU5BCOzh/lSzHDb1368fT6UT6c18aq2yJLJxm4Jk9Y5GSl
85jvkzfDkZ+EDfHWHqapbeljJcufCUtgzh3NqNMt4GRoPWe8I+IOv0N7Z0mW7i07N2VAklyFsxYW
0a541yACPCsDLMUZukMs/2G6wK5QvEmKBwoBz/oxfgjgYZmjdsII6/cl8N+O5s2DfLM7dE0lKmnH
pagvVoCJ9TMOF1E9uZIvZy07FHmciRYltd1zQgCn4KJAvhbvYOuz9FE7pI+/X85PE4f/vFc3x+Tj
VbVyVeK90lbdJ5qu+dCeEnemfUV59g6eBYgLY37vXvn7U++fDzZURWZPUqyv8/u3F1rXQqnNupwn
bBN413m+RHJZv0qYK4+j0zYFzeWX/LGmTcUplaXehOJycs505bKZos5JLmUtJ+w5RzWlengkCGn5
MHf9qwwhH5AGhAt5ZGIxWeCrUgLXQDTS2tanIC6iV+MyS6xxCwoQrTLjY+SEtI8vnnZdMANHhEnQ
9NUV7hTC6rC93ZQG//nSN3ebfq1UhjVfun032pmyOkHyp/WFXMkoN4n1Hlx2hfjYsIYvOpLVnzI3
JRcdi9esRvJejNtsnIgTfYX2GvWQfiIp19ViJwjAqVSXCfkS6EJzBTr6WN4af2i/FtNQHfA7snin
nPj/LBF/f8CbxkRzCjNBEspoZyD8B3fVuIQGC2Sr9NPw6Oa5Sw7oETN9a6fM8EvUOmOdbsvH8RC+
94JNswpl2PUN56yerdpsRn/lIrp42qAHFOo0gEzBfZDH2QszcdU5o6xZm4BJ0GJhF6Dh1Y6k66rJ
Bl2mInjnxscndaeLJP/QSf7+g2k3B/y0jy+ReeL1ECeiYyL5X5Qvykz+Yzz2jynz7JVoM6/paLhi
jhiuik4GRp7fX1L1h1PMf67i5kzeVcrp1Nbc6vhVPphfxpZkb7xb7/UkWmWYUhcIWEDFT4nzdMJ1
67fedeCoJVMOsMjbh4MBEkh5rqJMNsiU8dkf2znGvUWxYbVt3mp6xBOmJue9sNcB5QW737/CT50S
SWTKpxscA2XZuHlajkkYG0ZE4ceA66kHtYMsqxvFyrTDbUqsQDxnm2QJCLxaJ0/AZXZ32lxnmGVe
ACUAaj/x/ENexNqyALLg9hNtiZwMLd5YmQAbhOpYoIOSFjCvXoutPlOYw4srsB2s493Jub7ET8i4
qgkH5t+/2tcM6p+X+u9X+2cQ04RBENQiWdpPObY1tEgDaKjGOYt94sVaXQ5FMwaiOdc3ioeP5fhS
uNpO35wYouyC0DVf0m3wwEn9TQVlqyxwqWHT5aHmgcKFFIyVN1ZAaXZeRat2pvrMLg2UudIsQvR8
tMuHpJjo0UQXiJweq82IoQQy7xLmSNfPybuinCuhDxOuhDAORu/yBIqjtIeGgDXYrMHHHRC30u74
/cboP748327MzWPb5kddFlMOQswy2uOqhOpE8sgLKwKOACQxhc39EvFtJwTm2OcT2iBHXYAj5v/O
cZBCYKJeUEaEiKeEgrMOMh35Q2x9sSsXVy+d66uaQRPeBHyi3WCmN1j3ac1+/Q8fNSdbHTn8F6CE
HSABl0lF79O5NN8p5LgPTOUQBxGDhDH292/PzPynxf7b15f/W7I2WUPROpwDGyYjwlIMNmI8rbAK
oD0NUGSOMg5dR8sOoOkyOIF2jFUSNke2qiFOwUkKJ6R2a/GDSZAlzlvA1YQmkePaLnpxHpID7KWV
WyTzrPS6T+4mz1ZF7g8khPopTRgiQTFDTDIWD5h4CSsWF9o8eEDMcOIsYo3YWIyTj1NZtpAl+Wq2
seKdALAFDT5F9hfUgCkmaQRVhvXOjzmZwivAdmfAD8xppxyOFOLbRnEsOpwvdAsR0yC1cs4eT7HL
lkSKOpoy8l1dFUpDMFPwVfGax57Z7YhLiiSPHvHv910ZCqh/X0dVoajQOdEawx78rbA4VVYsnnpu
++nVGOEOgwiN/S0FWgAJr3AzZX7GJkhbBiAmXzNf1DCcsBt8XKgMoXziDkesxoGMAh5PKXQF6bIM
Qpu/QH1MqE28bg/4Sbu96v1+6dKP5YFioF6xVKaays0T0yVqEp9lFslma7zliNRPG5wdAEjwHG/E
RwR6v3+gOZya/r1Xfz/w5l6Fp1qogqEHWb1n/mV55KTy0E3lQwUsAp077WcidIYmcP+eLgOeJ8De
2Mns7jm3m0XP+AqQJKeUnEdiBAUkvdB/GekoEee45KtH9VlcizsFtKmE6JdRPHDkYtz59V52+8di
d3lAJo6Seqqv1a/gzmZv/LmsTq656S4wP80ZojEEZNG4+Ej8EG9kuiseWB5UWCzbIwAqghPgHGmH
e4OXrw3pt1tzc+AME63vZJU9t12dGnDP+qJllZnnht1AvdVGx0UaI7rNnX4tL4RqjKmtPMSgAuh8
edkztAgARQ/WzHhE8HH28PMVywAsvGLH88umWzCnHUM+GRrRrMSMfkv39MJEmveUG80skBK4+Cjp
5zkwzp9biHSgzV67p4zFVPWlDcUdSKd6n69M4Mv91Un3IFMhW/nnbTgrXsq3+O33x0X6sYP07fm8
ORUmSprnUUc1VD3h86Q8r9uRzOHOX/NyQDIrV7Qh8jdburfHSj+1kKkf/j6pNye42rz2QmXxpBYK
vlO3P05O2eSoTOknMxIQ8DgFrtjalTQq8Y/kJAQSODUuOCGYANjItMGlNw57uyepy6QhMi6eCN2M
SdBBMqPRpJyljJVVr2/nWe0eT7NEnaSSrUhE74yIFhZNH+XPWd1XR+dijU6tB0lEsxzgF1E35EWa
WyTRNGwRCieyK15HeeOR5sfBrUxf+P2YhV0ZrUHYnqGewKDLuEt6FjcWofBIWLckV3YCCCtFAbs3
QolDgZ+RDb8eQrWLsbS4zMRPZrUpZ53roonGMTA9MNdQF3loZD+NnfOO2cpRnrTHNzqooewDaswb
t5Od1PKaChO2oydzDGVoe+88GT9NdyVRlRDrWJJGc/FmJclSNQujmNcFbDIbgUpQoTMswEaJL3Z+
1g66vOiUiRasKw6UohumBCw56nWL6Ou0aYCsgBXDhhZ5rLprWr/sh2ei2zYCebAYFqEv/CksP6jc
8uLgxIfQZ8w6edIR/9dQ316fzHx9hut6cS7dPtT9nEUpBDYqOfnXVke+S0l+LFZNhub6kIsR1kD8
PnGcQMyJT6+ljtYMvwEHEVwCY1n9VIWpcNxJyj7NVsdiA0QHH67CKkRlIZPRsCuDw7VZ6fJbUO2M
wGutQ6z6GoOtq2dkD8PU03LLdH2m7uqnSuYVumPmjpDNGbijHQ6P84IASQwqiksQJfmVxWnKaYZH
6PefR9Z/PEFokmoqJspC5WtO8m1TlIs0q9X+TPtMQiu9yY/rI0dl86HDXnH5I18f6sZWtG0prANx
UZEJFnlHjhKAK7tleX2QzV2Hk3wndeuYkwTHUe1JLMEGPRnnZ4ulLwX9ozM6iX1ZnhTSUhm050w8
qOweJKx/1BCw9Z7MJZttgl6J0g5DuKbaytk9H1/O6CJ01A0f0vG1KhYUhLU8lUy/O+9Ekq/hBiHv
k9aKMJXZheHoxXOEgHG0yLD9sJsj7sZMRRRda+tgzjADMJTg+VD3qkIhna2MYlFQRMu0ajt5UwoO
/+vFdcOIIuxmKigb5UAvENxuL7xqxZ56NOOVra4Tus3M13XA6c2aqYwBbwoHBixedX7BLc1OHb8a
0lYPp4xYLM0341kDCEgOPcF4aWC/FQ9B65f44YDCRZPL5ZWBzNFi4Hl2dTIvE0dH/0CaIpjscK9Z
6DXYcc12mZjLXnyupGlQPlnRo2688Ri2pIUeaTRLB2k4bLIJ6e/W+ROEExN5nlqze6xILyPfXHP0
YmPWk8bypewPSSvZKpbWMV+nE5c80yX9x4BNOhYWgja7nLYR2EwolzQzLyuVYCKqxWpLZZ3EvhkB
jwBN1KPN7tGwVP1CkPYCqOZsHWerHnROzbsavEndA5xKadledvQkMClCCNXUaRM/Z9chwF0UUCq7
xcNplRgo0IN1rPvtorAcrd9Likv//4SKnxZG5aQ1uM2JFPqYmmiH6yjWpa1KDIKJA7unsz0cbTkV
Fu1ehoOZ2PmQ8roT6Stk2i4tHo2K/qIXFkOGZWTYwYVAyvTjGuJf/zrsGGR/M1kjLTiYo6LPRRTg
b3oKhGUpZG6eLkj0sJLt72+i+uOZSFMtyTJpaCNp/G91mkWWfNRD4bSTJ2RdSDCHeWs44BLOtWk+
OevI056QKs0Jn4X3dMubYLznn/q0fTR9I511T417AVEVfM0GfXLzkgv7CXu/sGkP+ntGkN7oPJHv
XPbX8v1PNfTtsuX/XnYTy6fqYhxPuyr3K/VD1W1JGTOIhhp5XNTZOjERin4iDTTladg/HpuHozxN
rmQhfGCCJzT5Ajh2RPQt+3CHrTJO3AAIuwlkktA8jmFO+VEdEmXTM7HvXAMu5dXEVmV4BBSee86O
7jFwDDT/7/Ga0xHUqecjLQJSZ+51WyR1qCX+/bKmgkDIVC1FvPmykZVKQiYP7ZbzLLCWx35x5NxQ
ekZuU5eVmnvSXF11pXKqkUuG8j5ahG8RShtfwBKILeMPOBqdVw/+J29PmfgmqaNgceu5HGLo4975
CBj0nhEDCTqTPPGkkqwoh2lWq0+sAurUOGjHKABigtncvAV55p4GxowDp4x/ayl6F+gpiLWoBDOH
ocUJbkNkx1cSOO1Ye7yYjnBkyuCfcYfTDJEm0PPQi9FRQMU7CuL5CW5u7EE3wnGGJ41JDhJ9MFBF
Ni2xkVQz6F/gGSNkxwj2DYbA+rav5oQ3yeIaICkZnynSwMbn5Jw2Cz1CIn1oh/U03cVPzZtMoFYw
KwklxrKguBibY2lLd4zR8v8KV4TLqh4ceQDFZFJQ3lsyzw+lMMOxEepY0uEuu4piG8x264eiXNEu
OWIKBaHOv5kRTTVBA693tp76+T3rg/Xzfvn3EbgpZ2SjDs6NcBkqXUF1RJxsRCya3pW4vmSqJ9PC
eJeHYdrlMtLgvueL04Om22fCcSBYKEMaUcMOAja5niuQfVcnTkiGK4A7UKJNCgTq5JsKM3ewMjZB
a8S00cmgcYgPJYUwxpf8ysJEByi86c/Mg0DFEaiXvGbLAmDOs7ERNBKnmbIQcmXXoMGixQUUxqdM
Ti56g3VoEppaokJ4F5GXTIUB7R5w42bcwOP7QGSC9MOEHIUonlBEqkOgN6ETBVg2n2T2qsUZG77o
uFEwgkFAR20V3WkhSz92SLS/d/nmjGUIgXA1Ms4TkjXN5pyMoBIAS5O2R0zRKwRevy++PxlaJPHb
592cX2LjGlxzldnL+akPnLJw88/jRn+V27Ey45ZUTjDlp/mAS4OGViAEia9OOX91TY2idiy+a5/G
IVhVyUylzy1CG3So0vn9T7vfr1Qfnq/flqCb445VytpZGe4MepSzOek2ykdLNxH14ieTyZx0tYQo
OfsMM+EKBoymr0xh9cHwU/yTgc7Ynh9p+WYHRsgWHmoS1FLQEyPqoTEZqri8mbpTcqBAVjm2TVpP
3ktTXnfUUJwrTcTGQ6Dx+ZVkYjg8RF9JE0rzADo2qRRItIaks+jqMT3DvvT7d5d//O7I/pH7a6ah
fzV4vtWqfSj0Z7FKGEnVI/GzOwSam/zJ7CvNl9fr/urVT9KGXNHOT7kuODXTls6C7Bn+ncfzx6Hh
t+sY1ohv1yHGeXoRlDTaXaY93su36pMZUfeIrTK9N2b48UX49lE33fFzJrdmpvJRwcGwCBmL1mCB
0vG1Hrfz6z5BwYZtjZ1zREIBsZfUTc/yW/Yn/z9NA/9ex1f18u0rN5GmMq7jOuiM5a89ccYUWKvq
sd/EGPpht0MxyLbVQXWzhebf+d1/3Ha/ffhNaWR2gXQsE84oielLaDynpyUsMwhTR1/aordncxty
ZhqIREuwCsqDznO8IwLuE/4uUVwG0Xa/X5I2LED/vIbfLummEijCSktjgUuqyHrYnyKg/RoZm6Au
zzvIVjjd+WNl+ckcGOJTRGjhoX3ijRRwuzLXOLR7aa/gUd31M/NZfQb7VwzRwsqLvpPrkfx+/mw3
bOcsdyZyM1DnXxkUJNbZ9YxWNQ2BTl+dsNgTIyyMf/9yPx/ZdY1hDN4+XVRvVt/A0NXACoeHDpzt
J0CIl+tOf6WxYWNxgNXaLn7/QPnHzuy3D7xZfrOiE6pIyaIdNW9rTU40hxn2IJkgC0531J5k2pEM
FaU9MBlsngBhgi2owfckXmNNALInolPlW5otVuBhbLpIaN/v3JWf1FuS+O0ib1beJqiLsC5YfSCI
4VAhOVmrJ5mfAZAPsTYAJYtfK2Xc0G5i8Vt3S/JgtQTe75UEQpz38vR/wZ4VRDMbdBYaB4yfSXPn
On/uFX+7zuFmf3tVi0Zsg9Dk1+t3+mfybOTOhRA8dIKRXdBi5YxKX6Fx7pfHys/r4t/n5mZdzIRS
D8SYn7GQmHMJTyEy1dOcocr5QakRHy4Mxr+NTSVSoxc0xlQ41Pi9LxhvUbHPVtXFl/p5q3kFHpJs
VieP9KzMcBNDHNFXUmKXjNAYNHxIoXt5rYm5BC/82RAQ4DXBCJIJDArSvylVn+sNykh1J3moK4MA
0hzMv1FvMPZ3UHE24WO6EcYaTInEDoVJ3ayCq80x4jwVQV5dFqo0oH+J4VF9+dmsbHFNBG//GT9H
CFOwPH5qLyDQ6APwslJdVwB83OsDA1RSeTmCxfSw9HdUBvluQMwbQ4A5qgJq6j5cpB9ESn1yDC+j
SY5YKbWPq/AyIwbZspYEnva9Exn4ZseNscj11RHKhDDiYMFZ10Qu1GJcxQ78fqwIEXmPrBHOovAC
un7Zn18lQsSVye9vp3bv7bzZg7SjEHRmygOVSHahOmVj6wQQM86RRpyNh3LRiT85cwWH0zJcd9MB
doaMNmGQMuZFEQmNBjWNUQloYtPua9mtEROfx2wl19wJRTt9ANfJqQKRDTTEGTqxThtTAstPjPCI
oIa/VtaUGb4abhG+yE/Xg0IP3XIz2b1Uo9O9rphk3fnKt9P93GiugSzwldVNb07aiN4oHkJAmtlK
JE7VlXvoYyn4RqjFU7MYWQQ7oIhVe+/iAXT4HODXjgh9RPfYqvNl6h1pyhIfNunmIPOqCfAWlF7S
53nbExyU2ywc5J0WHxFcLfqOtSM0Y7o9wds1963j1ATGPkDBmT7hYhrLQ58MzaNxwUvG88oOMc4/
kmnoF4xg4JuYjJOnvELHbElOabE/MZZI7a9ETvTI0VMAl2KsK1M6xGAsq3WRjtUvMXGB7YeQKmSE
VDREMM6icFx9FoV7gkUMwB3/1yvKLHamYFIsCRJExYjghhVQPJgcIp+GHUv3ztJeJtGa5hnZk6zd
awxJ9F/EZgbkcEarjBeMqjM5rsuSaThgHnN/dAnEJopaD8hcQlc35NK8xQyVOGEWflWMZM4/swoP
pSOvQJrxtc1HcKvXDTAHKtvLVF5v58bL0PSgQoXf0tgXFGkL4Bd4u047Xv+Mo+9QIlKwSJrbxv5l
SFsCMIGCrlicunklzVSVYQWqlXH+xhz2Wtn39LZfetp/i4f/t05qN/VMFnVJ1IbsJMouyZ868lSP
XlI6uT4rhybzUoRPIaBzsakWmnZE2wvn19DERDYYzMTEvyjutZhkbxYgbQlJ0kIFUVN3jwExitny
GiyCaC536wSvCEQ6IpjUSQQd7DhG6P9gkGrxGjwx8y9wYwhjxJ3ZF+SAWTO2498XD+nHtpZu6lTr
oo6+46ZQSpVQDrpzSK38yXhM5ihMR00YSQa8CmLpyvTeB/54QMekrmi6poqWdrsJNWYiSTINKWmV
7E+zfJvCQj6PhGWw0F6qabilyUe8xoP+mLwoH79/W+Oncp0ph2VZoqxL5pfG79ve2+ZaopV6g02f
xFrF6cxllLgZ8Tb12AicCtrieRYCVidinb9jTvRNLk8rdL9kg9ElPwvT1o5SRlN+wNRvIZSeqO41
7ZBU+zZcSmCkp2ev/ax5Gc8Ov7bIO9Q7D8TfIExcplD9Tb+kG0BfTAPoR7KrOalgHpXbuFta4gTa
cgWPlBiBepoELlXICXMu5RRtidJHKkFEeufBmLD2lTCC9XXn/vxUyUs6GAbRMhRT+1JGfLs/XdMq
6vF4Pe2UwrnAT0Qna40ySvrLkp35AkBywA7a5yOilaV4QPbTEB9T01Ma5RN8BdG4djNCgS8o+xm+
bbCQimfXRNzLzFRjFx4pyuTcMTK9iliJxnXt6cf3qN2ivmbaY6UOgQikKHCbzAFxWAA+sh4E4VF1
B7IQGdYKg0HQGaw6W2MfHj3mbWrqxaELQ5QmzZUc0tqJ9c3AEgc6rCzZClTZz8GdLH+/WT8ZriTJ
4mlSuVfDf/9byPWh0iunOmI0E0ykwA6A6cnTK+hBmO2e8mZ0vob7mBQ6wpcQxRy6HdtAsPo/XQXg
CdGQeH1vUQytFdRZLVmnneDVTvVefoL4KBnM1w/WkrMJGDeAsuchmwP4wePvHy7/VFFK1t8PvzkY
qHTaRLPhZc5sDHL9HD7PJ0PDpys9oQuBIjXh8dS44TqehbsTEpSp3n1p6gsIk9GMtJkhrxc66+/X
9eOq9v26bs4CaZv1Yp9zU8AWweBf9Y8SqKD+RXwU7nU9vrQdt7sFZ2ud/5g6spWb01gHtqTIzK8f
QLOocsUpuy1bmatArGYIcJ2XrwxpPlBcaHPBQaasgGKnM0gYNKckZjOj8MAQcdy/lh/dnQbFj5N/
mVd6aJ9JqmgMldS3NzqPjXN3anijS6DkFAgbwzl6LYiQCZP0RTNT1hWos3vryE+dIJlJiaprmiar
8s2rUcjSUVZaPrV3xUNMLuNBk1D/m5tsh3lynDrHabG2ZuePxGXwqDnWRPikO7aoJ8HFyT6qD+0R
OcqZDirHAgk6cOSYewGUI3GsrIAWIS+S88p7NmZEP5YmlCgkJmMM3+GGoP3Imbt4gclK+zMffbQr
ctgt/E42fyZPjUfSwvsQcgqe8s6T96NQWFYUzRJVTdSsr6P0t/sdVmJknMOaFZSP2uNa5oyezVOY
20D3Abky9qwclRMnaYdM3kiCWQNQsR6xHZg0DAdb2Zl0raX6zlDQWtBczvfkIzKVJZyBJvSBHLMW
EHHlWwGxYDJIlZMTu5p95w0yfioMvn+Rm58wvlSGHssVXwQlOV4nklaQcic2pW6vbunw9YF9fTpC
Q4FY9yl+BrNoPewHTjllCsA+9ix4uJVJLGPXKvAzj0wCGzYmxJ6xuegtcJAjkW3twJowETfxsvWj
D52It2lJBezHS53k5hjbzjjzLXwj6MwfoyfzNXiBl1G2k/pKZNmb+CyDy5weNSwjo3hiEr6NST31
mLxYEKNG+rO5w9E67Rb8UwQXr0wfKutKx346b2eNOuofBbibDsZoxo90ihWSEMJZtMTA98fasmFJ
0MnpenwyfKHPg8BMESfCCzo70xo5ePU5HPIxJLZzFFoLG20hkXdEdfM6jLom7TTYl3b6J54A1uTY
NYIWg3OH0YnxlZhIXQvJMNsY/USeIWAXbfK+XtQZoDgCPRrqTFIAfKYmOEU0m7hDgELgmkZqP4om
d23Ryk/1kUwlyDYiq6pyKwYRIyvLq4yn94wOkSR4xoQqvxoZSU/9TsOU54iMp+xwh5OqxWgjjQMG
SCPNkZhIHUmc4AkZs7SdSMmGFBYMDDFrfefR/PnJ/HuRNwtuGCVn+SryZNYOnq8I56Bd25g/Bnsi
yL07n3bvltxscUJSXnpxeKH7d5hTwIhsyyHhrfp8zR6sO+CuH/fT7/f/Zt8qo6gJrCtfTX/JfCYA
b8Dd1VHwkpXjBM4yY6YNgwHRxVEw5Nqe1qx6bj3rsxHiW+tDdxRKd//cjJrNndswvO7/7HJwrXQZ
Qpes365rqZSqUthxG+TEvuIc78Zv7Sz5JD33rbdsRsOAXt1oDDWxBSpzZz/5OnH98+lDC1uXLXA2
Xye2b6uq0hxVqUlLipzZaal+Ut8Q/fxa7Rg0VnSX4qU46cbGU75tCZQHgoKgVuX0v2X0SrSdvKLo
6CkZhygL2jQXG87AnLfaWvAi4uXi3E7CKlOZpfl2XljrIaB7GriZXTvdhO7O7/fy5z3i27cZds9v
3yZocs2oSr4NPRhkxbxXYjbGUUleTvR++RNvsCqeYEEzwKWFYCvb1gAmIvuNG6wvdvaA8RqXpdNO
aAkwVlE/AGQxp1RtAslmhj5OV0wyUSQA94WJeBftNDzxv/0YN++f2uWSker5aZdqo/Kz3UPRe0EF
QappO5P2CIfsNrGlKfQrwqBDAq/ZnRFiuv2Q8ghc8Z4j6ccKTBkqL3ZdIGjqTQPs0iZKlF1aFoRX
NM4Ees0/Lo9ELDnma4xsiE7Dx2UJQyTO3XBnhiO8mgNmAGUrtiWqMXl+PnnSYghBm3Sz+E6RTBX+
ww37dn233aq2KQz1ZHB90ZxekVb4ASPL0tOhFYrIsry2ezwidWGFhX5VAaefQuMnkYNZvWGj15Th
9R+Xg5hqqfaOMcwpqCb667jcFpVfSCNkVMNQY3te49LBubPUAARcx8k7coRsxu1X7XIbrQWFyit4
OT+XB17gzytCnY/zh+QWnOg+cNY1y4CldMm/LanGSKYQJVoCr7R9okM7HzRP09AlnZehNumFmCUp
ZOVNgCkyWwrVm0byM3uePKXnw+lXWBHxVnKUPzAGCMji4ab37icc30KZ9LmrHTrMUKXdXSfWZUIM
Vit5+XVGeNa5801gDgrjjFmY+ByBIxFJA42UUb22nn9/G3+cWioS7QA0IyYj7WG7+fY2qqciKKVq
2PNa16iGFkhasNR65SQ5Ao4cy+vsMr0QXkYmdgTecqwZY4oB5bN5vKDgIMOsmZj9vTXiB5udanBN
CDNVkTr6a4zw7bKS+noUjxqXRSmFo9/L/KR2AjQYV5vmN4bYkDbBqWGxXffWRkceSbImD4GIccCj
R9iAOJUddL49QHVjmubzLFlhwQjaBS6vE6muiG2jy0v4FLH+oESmLIazndgoPWu0bUNQK0w2rCn4
FkZKMG/+1OEUsoVRjs+0dulCPrepH3KAM5+tjJ1nSBHDHmIbb9RVFcPWZmNkiCYd1C91PEGmWxFE
9HBCZ1OTevg/hJ3XcuJa166vSFXK4VQRkRHRnFDGBkQSCggJrn4/099ftXvZXe1y2+0IktAcc4Q3
ALo9RU8rgMGOiM2DDJfDrX0kE+XDVOk5S8i/nGZ+mVXnjwJ9U9qX5vB47Bxovc/LdnGrR8Zp9Mz7
6F0djjsVd0wDZaxOhexyM8nLZTqy8TdAqqqZFIdO+gg3Fq3HbckJXBTSUc/+ZO/CLa44LpzHp/qI
OV7xy48gRWKgXF/tAGIwi0jXsWbqFMKXleq+HtAgb+ZXABhnD+VKVDqY96LUc8B/N6zAOVXQMYIj
InL0kVtMMGlZZvHLDjdkeFitgRQ9+/WOYcUdaSuVax9Y/OLsjKzD2T88OzdM1LzbGjBQMeelfXUO
yFcqdJTNttucxncjYmZUP6OrPr3gT/daqTV4FgjdFEPbnC3R2eXnlVmNSjyH6btcXWcN+jw6TQDl
pcgZskseuq3padICCdu6XWy2dRXhV4HcrqF1EQt82T6kj1Qjm20XNV5yEFTCPDnhA5OFtdMpJ+w0
8pJhAO4EgJHeFdrMTPUx/IzqXnYd6adVVg9kuLDCsx3nAEsJTzDAcD+599odT4v0apt+YluF+vyV
iake2+qcAg6thytNae6gEcqyxQh8rbmcytngxa1jQ8BJsCHEODpf0ytlFkNng1CDyDANfQOWKVMQ
F2Vo0ulyRUku0dx3ocM3WZy3XfkB291HMBYQFAxyhrVKOddzIIVue1+geT1Ju9lAQlapiwpFvkYO
99W6Z8YhWH5Rwu9LmdryvtPqERq5G8g5uBAA6lZQUPMs6hADgDPqIl1GXopGWeArNcq7SL3wcm2d
mF4u/yxsACBTxoCqaC4/Lfx/e3I1vj69G9mUkCtFEFm8UtYRWbguVwqRDLRWXq8VDFe4R+WpV+P9
45doixGjtjjzPYRfF5AvgEJQYDnVAzcCSryZZ3zCvDgc3xS1dzr712oKSPLEigyVV/egMOMkWgvV
aWi0b3TjSaOdag31jDF2VffUfst+9X4S/tL1WCg1balAcuJDxzkFXE8dL54sB40/BIkGw4grpHfQ
Cq6MiJHvVUm40VS8WsT43cA+uasggm4tLx2cAyVgYAMbhfMnto5Eq3zCXnxqO5X8gQeGncPgj9ML
thFGVBsjbo6nEdkwA06M7zrWb6XFz34WW4Ds6DIUHsfWvsMozrmSn2VHTadqi/w6CDZnhNdmYftN
FbIxemq8QQAdk6xrQLkDsNZU8VB/ZOG/96S/TPgNzdI0BTE61DMt+VuGqFrnTdU+DT2prLz/KrKB
Xql+c6666pHpC9n246J3igOm3No1LE5lx0TT4d/H8BcSIAA4gxaAY+r0tcxvnSNdydrycDU3tKYB
QG76mjQxN+MzBm2FZzzCJp9LQkUjR2ZBX2/UqXTf3XNt7wDQf906KsAL6dZCKXq5r42OPSjypvh9
PeFDw4xPCTXPCrYkKqWvzbCqcKcFvqSKhVYjU537qtm9bVCVmtSnaX42ktL0sAnN2ig7b9Pb/HR9
M8FhnvE1qd829/0Dq204xT4OT6bjS1JkqMsabUWzbx5/q4XUnxmwYcimY+m6CfzC1r6VaeZFfZ5t
6WUnCIXEeXxN9MBxr8F1ou5QfyVyo1AYnknEJ7cCUhH2Ph3KuKfuvzpOeMYzDDT2FiJbQIuweVfw
1EBiwaVCIWtzT9D8graTB5s30z/EwN2XZ4SGBqZvx9kSINiYFM7Pp2XuIz3WDM4O1hiuPDceXhlb
nWyc+WmYLmmCxdJe71vdtOcszCUlIt2F0xAcGNNcE5cT8Kt9RoFzioW77h+mlpA1x4JVaLoBXK0Y
RZAQyx3sKNBKCjCrGJCoJihxNz3IVMIkB6A4woOEb1CoDuLZaefmhLURCZGRX9rtf8F30E5TNEN1
gF/TbP22Js7W4WDkZaUkmRTacqTZUbYZIevpHBONoO100Go69khebUTI7QDRUgnxcD2yqt0RiZzq
gVJIhj9vWL2WJzU+qwhrhlmW6PJcV0eS9Mv6+RlKaAerFAOGbiFm+l0mISfhV45wBZOnHJvapJEY
FDpe8QJiH0jF/GUv/r1e//p8RAyNBavTgPzWp7icquPGNmw5ueUnBGvi2+HoVkKsPpHS+IkKlBT/
+wkVcZf/tw7kDP94xm+r4Kgc2zZ9cYaGFUv3rJer1C6s6U1jYfEJYSvakHUh5iclTH1OTkPTq6Yw
LYb66ZcpyN9O3uJqyzKhW9G+5gF/JMub9FiWEP7lRD0uDf3TPMRPGWbXBoFhoT16gLP7y8mL6Pf9
5C1btRQTQWB01r/djRctVzP1ckQr/rHM6epqDOOuyrMjjTYL9AIPHV5sBLtU1Fnv+WcrMyVj1t6s
ms3bL0fys0HFtI4RFPuEKfPCf2vUOle71M6NTbNDjkrjsz1uNfr7m1N0b7eWcORCRO/+xE94+u8n
/tER+qYrLKreP655XtZW0dDlT1RYRXTUZSkwbAnPXg8xseNV/g2E9qOKFs9nIgtsMOqS7S9K7B/P
d1KO5l1Vbm2ibd4NmJbSK2FIjRWwXWa7x4UArExhw6ivHdLR0qunAtQ429gAHrqTjftgXnmLcwA+
H/++DD9uPQ7L1rn6pqUpuvNdRCDLT01hXS9t8pAGpfTeGvPM7J61hckhggs3nF/Wufpj2WmmagOx
NW3LUCz1S/nij+twPrNfp07KdahOg8cRZxsBZNrkblNCP4Lw8Lxg0ADnnjCeC+NawvsBLMppdSNm
ozh3leYnqhi9KeCAgCSxJGR/8MSYH7FYsu9WfLQs798XSf+5Y1oK68Q2VMaU2g8Js/R4axVJKx+J
wm53CByQSoDypJAhwCOEm/eBsiyNTWTJXUV2i90tksisH8A7hjeaumrnqIQ3cFpMe3UfhIBV4WKB
SW3BNP4FXm3jKyoELFQ5pSg/BSV+fZjCDC6P+JoH16yTZf1MXab3X4L8XwaNlsATGIjh62jhf01R
/ngxVCnP6uLm1Ml1gwSoTB8DBbzj2ExhTdhSuJFAzHhNOvv35fzr0yL2LyAqCt0B+VtupshnIzUP
D6wG6P6kqBFmx0hRIVuM0+f6DJiHRW89fgn4f8EPsu86DoNVlP8VzfnWKSlTyTBMEN4zctLY6Zl4
0D7X1eSGsAt1GD5sceFTuG9xXu44w5R8I/PEIjUmzz4OVieAtY5Ll+0+UbfUS/iT4B2SrTWcIYGk
nTw+mtlvr9DPQM1KUVQA6SiLW8YXJOSPV0h37vCIjk4101bWtMJFrRocuuYbKgmHvvrWhNBfBnbi
oF7379foC4X73x3iv0/8LT7aUi0d0nJTzW4B7Bv/3NU6aEGFWocGemfTKYOTe8HTEw6hf/KvQRFJ
wLlw5vCLPuTF+BmpET6U47Z7xQNU7yEAOt0MnhN5+Ozovc0vC/Qv+n4ithJYDJmkxfyOKVZTS7L5
aTVL8cslRWeML0yPnhNMgS5XL/2EQLUZgODMQxzNHdC0dUd6M7GNkTBoQlQTmMX78z17g5JZvNtz
5hFKjObp8rHU4+dYJK7Vhz4z++e+PNVn1x0+ct41Bv+UB3ZHwMlmNPswM8dDeIYIPh7gOUbjpY87
Ob17+BsFAPbbr+Nx7cc+znlrQssKdRvLsr+tpLwunfRotNVMntxXz+g4zPvSNIuZlTNT3XhkM1HT
fbqIawD9wfnMq7v2uliIXqvc1cJrpA034ZlsGl1QrGZPwEtR6fCQDkCTmnnuYY2Uwgih/d65hzfD
qlkwKaOX/5ook9cwW25wL0dw2L8kz/g+uMXE8XrwfLf32VszIBoyAdVxYBTjcGP5irUtYg0MzmfW
SOOmOE+LJUBhuhlqkvWr4Wtm3zxrqDx8daZOtUnVr/rnWZbYHfRFe5eJ3dsss3k2R45YX7aDfFDO
0wCDhq4xNsaHUbbbjNouwvLJBXNC2xMmgxhV9dUILjcDhq0aKoHeVzvN9j6/z8tBMVV9aEb3+WFa
dZRfqnHAK395cWjpO6qKqoYwk/iWYtzOzcWUHtVMH5yATVy8dAzhmhnkovRO7hxtQ4/hMtalmgtc
ywdyhEtYCSDQ8oueGdyC58TCk3MD70MfKCOQGXTeGB6V7nG/mad9PUq9gRo9gGvcgsYDpOMjtuPC
YA71oOjeqZlQusI1g2iO1RbChKbagz1OPwhnDd+QXfuNXOuMmyy9JoSb9i0Q54f/uvg3GkYvN3nS
MeaB6Tgi7f0Fpr3kHXbmJx1SOih3IZbJl44TXicaPa8cq4DA0Tql7NYNNw+RAaTa9oVfaI8quqCI
BkoAON1EtAttHjHpQoW+9ozVDXM1LFgxeuZ65B4A3sfVveE37Dfj/OKjQAvpFh8VFtcDtC8W4KDU
3u2PjSIUUoAKAeY9Xbo4XjDytib1h/0hXGlBwwHvtr0nJmDC2hD9rrmqMH0IACYKIuEjQI8VrXz6
Wwd0jSSXHe+5zcFeM3/aftlIUUuC+hcyhDgt7R7YiMs4G7igIBBHoXiALIdzIX+xfG6P2zv1y5Kv
rkz0MXxBYeAE+xEhTY9HIFExduVapznGriekkVyJ4XsizbK52rvsDqNqWS1bJJWWBX92+iVOKvZf
7knqfgo6KjvHMLVvdVZb6k3zUh/17OyuVuvCXY8Uet6g2APF3RYu9Bt3dPMwz0ZF8RwxtZUC5jg+
IRSW3G43Ho8/xsuLu6RbF9yB/9T++OFyQ0X4EyHQInl06tyIf1G8xOmaL8Q7lCI3+RgXPn/9cCO4
1kP6pJ3d+O3tPXX3G29hB5+f+2OI7OTk81NzP9FZ6HziVRdN9sI4GmvXiNvO/Zx8boLPfe4Nh8P9
ZLJYXd1Fb7rHCNLtrW6c0l78Vup+Gu5k8jlBf9XF9NvdSu725i4WeOouVuvVarXALtZt2MGw/vm/
t42351lr9/PfG6n5VSp/20ktHVYZzRYVyOgXxumPLdy+SIp+NE71jHYJah0gARP91pP8J0eKPaHw
5+UQDv7nJ08u/PIMNMqfCOG0H1n/0jc4A1Q5WNjiXCzs7QzeEUr2cWsOHj4BxdO7Mh7IV2xVhf2d
OONNJH4b/e5Q/M8ZPz3+PXzxtXgzsFxVPurAjOxIPPYAN0pvE3FH0HF21wM44n3JHSHh5Y5moy0f
R7PMn41Sb8TFNMLRWnKrLOZsKjw3PDMCP+KCt/TZ+wLdG6x5pO3WD9f+YBDORqG418LBYKAu1qPK
VdzRlRtuBsV1MNryXP4LvMA29WAJu8XXPcSN0yONDpglD1p3l4aty2TWTUNMvcPkxu/M0Cd1j+6M
fwQoH7ra9uiOTI+PyISG4mMebhWejL13mk2RQfVQ8PLqARMozmvLWf3fLe+4HNSWwQZ4JeyDX3xE
FZBlQCU6hi7dEbcxXX5u42P0cB/uOEkS0//YRcvMHR+j8XiYuf0+ISwy3dZb4sh3DpjDIPIhgLLv
zQTFnmdwaeL74gUNPXdfwRt/sRx/9Pv9l4c/7XK8/Pg4s+7EE9EZRNv1wMlDReEgxKGIz6WgXJZL
nBOiY7TjWLyjN16yFmmXkXz2MatKxNHR/orRm+FNrMiHu0MdJOHBibAcHaov/SYET+gp3pxaF/tI
GQdL1VVduDRJ2tHDdzTaXPH+8vBx+nqrwjuPbAVgeXiuV0SYfk3+94CAi91luQf8xF/gL/xW9dtg
2ID6st03YZLJh+4jB+7iVUUEocPtQo3x7t4cLnkonlc8P+px3tkn6+ZzTPXwGU5ZyCf3ff5lA+a+
v3GN34ZD/qirBMPhm9Ydvr1r3vCdJ3sFG/edUCJWP5pmLvah/n4/TV3xT6zwpnfAbPLZkxBuYiKl
eZIvvrm/IAKLFSI23fvJvu4APRHv7qc5/Nx/NqxSunJYkR7CpvNZ93TmHazUA6ahrNTeYnEVSwuJ
Cd6+jCcRs8fOInNXt0BgGK7uZ6/qObEdXKIN70QnRg7u0d/LWO8+3ankiziwn2KFTOSrO5PJfrpv
3MmnOA165V8xihSWuCSSBaTqyOVE4nDybI/2WGgGhLLPTzx8gfTfPDZFHQAzr8tvUPv/oae/xzET
gzjmzLpp6c63dEbP8sw6XbX7bCDCD2d4dXvr3v8Czqq30NxVj2jMN7kunw1xmc+v7qAOCNKrxUpc
L36B+OANRETyS3/lr0TQHqwGhdh31iKGcB1X/PzmrlcioqPz7hN8WKfbbeav1/wOeO5gvSWejNbr
FahrNx4RCmZo93kEAvaz0ejlxkkcX73ZLklmSXzzWLbJ19KI4rEbWd4Ha3a320UxoSWOuKWjKGrd
JNlJdLKZ87hJFLG8Iv4m3rm7HTQgbzc242R89Xb8PcohwYfjmf54J9Zr7HjJONqNk7P3gf1GIh6l
dcdiE7X9e2cWHzggyiZ/t2MbPHtJwhNH0Zg3/vGQO559J7ZOwtqN2MN/yf+2zpvH95Ovn80OAbUm
P7t6HG4/CvrD/ptYnRFBZNh3++7DGy77YgW+vX0tRQCkLOPAE9vlkBUy7AZedz6fT6fiPtrv2ULp
m7P9dj4Nv3aZyX1uuA1da/x15+GjC8SR1TEVN94cAUR3PmTpzbvz1O10v/5L3W53WLKG592gy6oM
5l3x6Fm0P/tdVt9E3M+fLC7+glDj7icb73OySKPJxJvup5P9hG3P8vc8a+N+/So4METaA8D4bmfy
eYlqd7LgyHriG4sFi4PP2dsn7O6LFY4sHva9YmNHLx23QLGLii+8ycmb/NK8ArrwM6W3LBVYsAka
mQHbt/QJo7c0TW/H+6wMV+jCx5DGoktsRsxm40e/7Sv9Q0/pI7EfvGZWqPhqUA3VgHSuo3vMGLid
xfvacbmPxVZeBWIluSWew8xO+cbXnf/145XYpMVvyFHxtYTEahKb/wLHHyA2IlPQI2Sv+UzqqIMF
PymCIujdQ6m3uIcorQeswFpcHjCrXkFHarh5X7QjbE6IS+D9yYFsrrWIYoPVWqQSSihTnyg+Pd8Y
3TLeyIy/PoozYI/cbskJQHUG69ZvfS0UuQO9LY4bjXufUxHfQDo5qBaytxa7vuqRZWohU7hArPJj
R2QJfMWjFZ5IPaXk3rv3yl6OxiguYYdB3ss7cPvY3ArfYrsCeT/V/YdH8vix2yFBw16YzBSWwvjy
tTTEEhSrJeq3Xh+6l9gPP5b9N9sN5HDY74uEFXkvIVHHHkXJER9Bo5VB5WMz4fKoHx9skRDdO/Rc
vZ3p7+yZCAPIN3roffIRf9HdNWKt78ZOQPHPOmcu4o8dbwfrkn2fCZiHloqnjwpf5r2ERSaeAlO2
0Irk8BYjTAm+2Bf+tzlbYP61A6LfF2hzCG9mr43ubIkIsHgG7zIMA0odKZJQmZWiV3DFjfzpv9hS
gft1AaSNGKd/7eWABEkpqFr4EyQhxuKxxZb5v40Vk6TwtD6HbdrBimya4wLPpsZuA89zE9QIbP/v
TXmr8IW1PqsN4h6uOWTSjVt0irO6FP47I1a+lBS+7yQW9Cldcxh2aPa3naSRrTp91WY1K4A9YqCT
DStaCBdPfQ7qbtWt2KP7ylQ/xvoEWsqZUePEPHdXGkwdVJRWfLjHaUOOV76p78dDaEJypW/jPoey
53DDkZqSyYkMMp1u4heitZfRqwdipPdiqWJ1xNqIpGFx91PwT2XfZub5QS+n1n3zDbEsmaiyxbMl
BKpPwpBLAGogsiXsrjXd283FK2JgZMgCbTqG4cqad1mojvtUfAlfcz34+kofWRN99FzVTa+6wL73
1JEgDhoh0jUkPVSHAPiP7P/i5bBiI9Z4u3VE3Y/S3EiZ5myxUkdeY3C90qabuTbO/fwRmMlTHRWo
+6GlOk51H0m/X5lUiiVegv++RNSI6BAxs1QYEZhibPPx/z14TfNcvsoHjSWg8i2EGLsLD7MYakjY
aj0gVzXNo24KVP2KJ5Lv3N0rS94Y6vSZyqj8QgbdLuPrXFsy3b1MU2mmz7PNBOuI94IQsxONfCxm
EBlCfa4IKljUddM54EDToCLsEQeyzvMtJa18dIEfYcSB1Jpf9TfM4B+ugkNF5/hRhM9+0y8+nW4z
uqyLIPcXJjhzZ4aLDW0VsRFcPFKR/eceM4EYOCqtFbBigcj5yK9ocdGFASkrNqvSAw/RufI/anxk
w3cPEDhrkalz1+yoS/xdl3gEdFWYHiMK+OsII/f7unwOzLBhf5yeOqAbvki7X/9frr3Ta/IqGPq7
5ztJYIM5tnjPvLQrUjsqPjRERSYXmIEU3kNebpiEHYkIbs4PlWcz/T3sJARNf9Wakn/2AXh9qVVN
HbtiOqP6f1/f6vwqU3tTVWxkUgf/WJh+/dKvu41397O4jI+de3yPL+NiWNCPc6FG3ONNFw+0EDZ8
1ER1pHRgvwTc0aHiirIKUZSwnhdRs8vIv7JQlFCAa8lkdiQ4lEwfDHXcy7uIhg7c2VgNHeLaK5Ch
ZXMP8ybCH8CI8NTRFnlSz15BxbvqQ4kH9YzximuGpCDi1SGs+bxWkYoHeNptOhVvt86voepv4zHB
SxPUUsOy5G8zg+zZ5Hr+UF8oSHmPSutWcD3lfHiUqVWk5PrsMlaLHgfQCu3iChhEySbS48MyUUvG
4KaxOvqr3aGu+O8I+iMLYUXCcDDRcVNJQr7PEm2jzF6n5vRM9Dq5m8yfmg8biMkRVdLtr9Oav10C
KFAEa9uxiAnfgnX1kp32JUltUm5wRUKMqb7Zoa4NZb3x6lwZaOrAlrf/PsEfUw9xgnAS8YJWmBM6
36KPVJ9sq7pbbXKokw2ZRPqRZoFSzTe/uej+9kTfTq6s07bJbpycMNG1EQ9blHdgYJr32PySO8Jo
/B5Shd00micEVC6l8n3YZkgZxubPskmQWkNKbVhhFi5EsrEkPPoFsG+YVEcuce0WaxCa9SuSXy7G
FC8cDof4vLQU/sUOYFLOllmgL+0fu5vObUB+OcK1fobE4tZZ6ourhcySW0cWycx726dXe0MhwFnK
i8PQjk6rNo9tSE8HNyPZSB6rV/iYpRS1QEVDuWUbTZn5nOa1p6JUXSOsQM++mDxo77y8xzmp15uj
d8uuASKjDzO67hr0P55RPVD52zmN/tdVgFNfvbJD2pO70qUDl8gAhAY13/CbrbUAkrNDugBfFtK7
IM9M97FgwmZ0zSso3M492Swxl8FXeDuEbQYQz3tZfjks3tpAG9BmFuriLt6hPTB4KKaG9wg4Zhs5
0WO5XJ6GmOuNjiPEyd0c+bnx3T0NUedPaji5dM/JzXZzdI/5BmkXSeHnfXIbZXN7sqK4EE3lgqMI
LXKw/pXif2IGMHMr4RJ7Suh4t4E0BlyONGSQ08ZvBfMX1aqeRa8MVzDc06oIo69saJJohIwqsoN3
sIlfKTOSfAdSHhnXsAEoFWJAiIIsfQKof72H/Nt06CcJjjsODBxsceSsGF+LOPLHJq4VZ12xL9cm
kb3LmG6fGCnjOuw/0oCAX2IOPTlkZOW0EfttyfAgnQJjTGAooyPkYdNGeq/5KEb7MpPHC3xD5D9D
rFBscvVAtn3lCMEK1KbTy6FKPK0lcg9MvrU7U+N5Oy1oXBmH/qMIHtPcjMxyXl8Wco6GPNCms1dO
i3L+yL+MrYpT79jFWEAKnoj/DatDkGa9R+fSe1R93C6cgWMPEW/E86LsHGbnT2Qb5NWzjt5SVoyR
+co73f4MzMKVT/OFtriGdJ542Y4zFO3fBZRMlX3G8cwHoPravVoO0Zew4X0IC7eziwShvL2vwfeK
F2+uMpMK59xhoIS39ZajE1OZyjuYAwa+j3l2jiq8uo69Ku/eTg1qELDwR2CAM08Be3tA/iU21XlO
P7UPDrZhSIVMjXua2499e4roIDXuvfGqJRn3y9+srmTlmvvvKPrXiKMYjkX7WRhTq982+Uw/5WCc
cGxPafc7zHW8Y8KIc6cScqw1mPXLdVCScgKveCKI7ArgjfsEkvFiJU5K3KUMX24/n2bX6lOeBg6S
4/8+ROVnULSgCEDIYogpFJy/FdStWQJmv5h1cpBjIFdGPazU6Ym5z8kML+cF/cLrafXLc/7cPnlO
3OjIetnP5K+G/R/LwrlYz01jaKAejsXooldR7YAWhI7XfJ5xWjymZVjLQAKaRb2pwxfUSu4tI8fp
oeg9bAdUclw1+m+jmR8ZGQLJsoBDsFKhAn2JFv5xVA1T7aI6ZHd0pny1dWIZAFBtYrstheyCUoFZ
ZbZS4QTfcb3VMsoPB4G25hI80+hXRNpP3XOORnWYEWkKHqHy98GycnkVhaOc7smh1Ngp2sPHS7sE
hfXov3AwK9U6dl72WMuhFTgPvp8HRVl4t8emo2j1bzeJ2IX/U4xwMKauQZ8zZKC8X7zDPy6NU9qb
Q3UWLxi9Bv09jxmcAWZmmXt3SD+/LBtV/jFVB72MSq6G8Kyuglf6ln6Y5bVSX9f7PWGSzkA6LBaw
fkESlEd6KoeEODkC68OwAk2n4BZpnWOiL+7Ty1uOWio+KF0NAXBmtT5HOacRT0uPkknQ/Ih8c+of
aiKBU/e2Jg2c87JeMvsV3nGPjjEsBowr4ip59dBovoxur+jVq4Y5iKc90nypCj0NyR9U2GsUYM++
tES+f2pBJ3jDsE1cGBokk2pnoBTZuvruNn8h80k7qlnrqLgbPlbd6hvs4vP8ubt3tKhdHjpKL608
OBlOACb39USAMsIdfQeQyji7j0Bb35gYtJP84koTjjGwR8CmY9gSrvlmMV/2sp7RPXWMfX4IH1G5
A/2M8zxVGG0t3EQefRFUzsEJkdUOKsJdfSvPYNNlw2evHRxJqfvYy53H0vg2dkj12WUTtJqLcRa1
I9V9MN8D5L9JNJR1PLSslpI+pFKYHUfMT9sNsgUQre+uzbWEomO7FvxqhIbcM7oODFjjcrJJCOyv
ky8z/imXKmIbb/8OKurPTJJ7RrUMTUdgGdmAb3utbTZ5dW9v9wQlnQMc6bzpFZZ/nxUTzHSgQb4S
+ExOHr8APBS0eE9QLYT6lNQOyI02qn8sB2dtV6BoJXktcFuOtjr8cmt/jXe/raT/HKVI9v9YSU/n
SGHRFvcEwd5Q+WhTfE6x6PU2dDzs8JZ2UcB7WG46dIBs0/MYNHG9NA+Mq9BXcjAuGB23V3tiMa7G
yGCE4j7Tb2QgcOH4zTwPb9CfpQfX1HZoEFHlmLL9bXM4X5zWlOvrPbHL/u25tk8dNR0ZOLoiwwaZ
Du/e4ZOBixwe55cQfSdPG2Xxjd5POliX5JzHwHn11aaTy/7hOryMnI2Ll5v7Ur0QZj/tJPk9RG4y
HpyzSJ4r5DtG3OxzbBtqdJD9OwJ8Yx7wybJqO3r3geEDk+Zpfgj04TlEo5bb2dKHVbdYnAatMUwP
sXaKzkusL1tkHx716H7yNzvnHGph7aHOjtebHj1y98zSgfEE/f7gVesnDVwjgJ59Q6Mnxj4Cqatn
C5XPo7XCS0Qib86VGUz1KjoPyxBnswHwCivULKr08wuOOggktM0qzxqD6VddTqnGvgE2lR9mQj2G
hGaCMJ6GKrbaRc4g2PA4p5nUO4HBj6U4hRLeeNfFU2AO8p05r49hTo9kkHX1YTa8+c/ebcu6JO2R
mqAREHmUQf1B/NxnMAjwS8V78jUy20A8NHpSWhNxfeRmf5R62bNrb/yC9KsZ3B8jGbzFxsel4LA4
zegq0TYw3WPulU0oG0Pywmf1rlO0ALCq5g0ybvgaN2lX82vTC4+YtIUN3PJDUC9KwPBoIJvxoQv3
eKz5yhYHB3MXOh83Il4IgPVC+wwPJ8aKgwGFO95EshamWZi+aR8Q0m5zA9l+76F5x+CyPPa08DDE
xv7YQ/JE9IfK8PGZ4XQ6hLJVhrwQVFbcPi9B25ZK314AHFNmxPrjWdCdX0t9/OoyIg2OPfre83Pg
hJepPcaR0rf7WufW3ZzcZsceQLEwx+oZK5sHFcIU+MywOIjPJYjyJI2Kh8Q2AgXQFRv4CbkbnknN
KZRqcbAGHUPQLuEGRPAKudIEP6TwkKgItVp+hSoHQmqAhhnoAoZ4Iz2tqZxQR2TKa9JAtQGLZau6
x/VptvAgNujsbeFYCIcbMzksH6vn3u5WSTWw39guckLr+LG9TkBujUsk00gS95tuNnKQTM4wDDqv
n3Oqv4rO/ek9e6eYG8orY5Au79vjfPMGCExQPeb3UTsTsjL4EzPyOLr5CvcM4GNSUkVOGKbjS9wy
xHnTe/A6BnlUx8ERJ3EBKcRCvatM8I/aTOVVNsyHhIIeR24yJHkjomqzS9+e4IPd7Ku90y/w62mm
OCX1nksyeWtGxj0qBzDHxtcZ01F7dcJsrlmyR1Rb9p/L+tStRllCaXCOn6tL7zkGDlduX1sDwA7j
bnQZEaXjeQ4ufNR1uTjnbsUUHysadDHInBlBDIxWVCD4Uuemi4aWhOog2uEO5QfLExqz/SGvrgAm
hGZOw7f3D3B5qBTus/dsiD3aqumxSzWPEEddmob6FnZfe4705WVwX6MGeYAZNz2ssjVUdKrSS/+8
OO5vVPXpgEsBuG0oLZ4jdXUdU2YeXO2N6oOHYIlnrShBQTQ5n1a//ODyo+8ChFkE0o+M2BEXC4wb
c4qV40LqV9tG6FKhdX+Jiy7Kmf3Hh7xux7B5qW3qbSv2Y7AsF8AjqIn35eQyV5j5WOEJmAOql19W
Mnvkaoq9vX6tMn7jNKGrubf3z30xxExwV+HYg9rC9vmmjpWt0jvEVhfJgK7Vk9+yXjtxEszQsQ5H
O+7lqngx7IrBYW6+HTvWTBMvuTKG+TrQtudO0Smm55E55JjSOaO0IB8NytiJH4NidJ1uhs/o3riK
Ehpv6bzeppNsYA7we8gmlH35Op0g9XGElwmshbLj5tVLFn69dQyP1tqLOJu71+112XRqT5pKAPUB
fs0ecVgiSu/LS/Cx3MoxlOrVIalY8j4/2SzWGCrEgyawFwMFKYbG9hYbhl7ZWJ3LHjjMjpjcOS5u
oj3QyP18bvkygr3cZtch20RPY8a25ezmVXgejA4wM8w17NxpNjdiUUkW78wYmaUxzhhcZvZENn1r
9IqLCNOrMDS7GrCq4JgcLGB49phZ5Ad5uob7It6/HiFjiCtZ95zkoR1hLT9o3lcDtigYui4jFQ7r
Nm/dLaN6YH4wwZh5uGi9+c8lMAQmd7fBNchillbvTtsAH28CRwTqaIGHjmutaiXW5xVQkxgemXtl
RDlR323snTv6FB6qNwhRCaDddQPoR8BmxMfVCLTtYVINEG3EGs09hfoMkc7T3W3G4MwU4ReA+wC9
EvAPSqBM8nezf8ADGjCS0A519cXN8K/vRMng0muxpAQTeF9UM2kyJ4wu/h9HZ7akKBZF0S8iQpHJ
V2ZBVBwzfTFKU5FBQBnl63vRLx0dVVkmwuXec/bZw6ZZJkBO5EwDuck+3oex33zZqel+c7dYHMAd
pl+z9aK/E1zIdL/vbICpkUwY9D7n6MQQoC9UxwE6AZ76KuawJv8hmUk8gEl4L7e4R357IiwPkqcd
iMbcj6P1NZgYx8cUG60SOKp2LKZ1lFIbdujGlFVrtiAMngWnGTQbDEF0YQ2vY6GCwWWLYff1WL94
QB9zCFI9N/BiXu0vUy4SCtRRbDBdXn554PWS1wWl3jZe0cI2ztu52orTrMZToRpjzUm0YNjKz0Nn
0bkm0AttpYVgQocWudkOUeul1S1iFvQvem2oJuIIyCFuJ0lPV66sgshkYOaQF4XNovFxprmRHMSz
sJtBFmCm23lzk+pBCWQzxlnAFznh7aIwj3yPWJ8x6dHtcgF4hMJ6VUrEITMBPnyY0KmH6DygT71y
kykaPMnAppKTHDEgNc8Y7ZZcu5+LO9s+mYyMfj4do++4sMgVDHF8zK+5qzpAeqfM5PB8Bcp+UOmE
xnvf4E+25/2/rABdO19ccXDu41XMDaWM0I6kbLkEwnsbIYgZGCP4Kk+X9aZ3CaNY5n+XcMJDJxWl
XKxnzD7KdRTCjAXk6rcNg4loEaErv3aoo9/6lhngcbY+1olzLK6EhJD+pwBCMQALzpqkl+v4npu0
iGuWk5fBDIktczFhVEWQLmCMkUCnxWzuYt7GRZKvNkRCraRfTk9xZPp5uKDy9fhxagzMNvVborEQ
+JbtTVirtmkTaR9tRyu9Cxvz4I+hNK0N25eAHb08xYH4N/MmZouJGrb9hHYBH3PuYsHFa2EuxHBq
z6H4RdbMtBsLGMQVt88FJ8FzQRaJHj/ypWT1V9rQHfw2Sb+yt10HX8Ck7grT971df3bpKnbjcFLY
wGR6e1VXFZ69qK5R9/DAwcwMlek0sJudrDatdaugzI+oqzx1dhaXluhG9q/eGqtf55eX64HlK34L
riBDalMNSdDFxfSM4zFnHYOiy/owOJE394stZQbRksrob54uoz0VFC6chQnLbQgrsFs+uLNjq2Kz
TqM1V47v76nB0g8aFemCkjMr6cKPxZE17DxQxt6kkMrJKvwE321dOjOGK/R1YqO+7MLef3nRObpP
Yas5bA+tefnHqamqy4QIqpH9S07B9OcLSyrZECxrX3KnppddClRlj4lRmrxkuXEcQNgxpiJ9Ol2x
1zrDx7xsG48jGmddaiWAbqtfyi6aBaOkkLrSgtROuXrbwkKGRMBATHC82JxAJzF1V8GCtXI7L9qW
4wxvzcZ6gVOu6uO5pPIZf52LuOFjFpCoRZZVbn4W5JuatuR98PP5mf6oU53uiL4fPoqiPzcUn+dk
X3nCvizXe0KCDHqS7p9qD5xfFMOzJTsO3wrPBwwl8MMQ2IO91H1BfZt4WATMTeBVyshgsuoe1I9f
6I18dcom+QhoNHvkIEvwDRtzV4YI9YlnRaUOxdoSyTDRjIktcD3smPGuMK33cqNtImtYESGbP5SP
26Dg15OJK5rWjCTSTMeRNrWEXzyPf+Avw3/szNr5nkY8eGKys+eHl23xka8doEF5J4P4cqhOdMCb
sXJZTXd0AQDNYWJ9l4Ya0DzanKaRYSiZLepPi4vQ9JvqKLbRWpHDcs7P89/UhnYRUqdynVDiN2/I
FcfumCyQif3SNejB13ouIxOz3L1i8M5+7Ll5HJ/zmu4zbHxQFP4pV7x5QS5HloDTsK4uY7J93drE
j+aHzxjsek/Tk7oBTvYXCK341H3W3b8GBygYsBWyzV0KjWj7BUhS2AKakE316UCZ6+6yHcBUVJd4
bBVstIWmdxDRA7Bhyap/jkxLyD0w/uQ1rfE1kH/6maGUG/oJ9DMcPxcHXTQRZv9UFX2o/sQ1ZE1E
p2TWDMBBw3Clf2NiTTkUTQzMgArv7cjL16o6s2UVd6qJI0cJo5rL1Hrqq/kh2ny8yQmEKP27jImb
KQHbrZ3J5iGGFJEaxUAeAY4UcB3e1l9t86R4C5lPS5Z0WMvmh/m+ZzWIzmHdWmWYnUczDwgysSPh
jDSeBWmQXKyam43h2OEWaeSKwKf9AJdp9vvWG8Q5A2iB0CQLfH8q3ZDpXZktmAYmziJr9m33Fn+/
hIVjDkyzFiD1i4/ZuQzP1uKq87Fm5Tic73OjWoPhLwQG1SOzViR+M3MUjMyRQ1nm1x7CV+RgS6xA
AqVznt2ov1aSUx2bc3BuzlBUEjsRRx8ZZYEcTSQleCMcID7peKgdWi/5J3iXEx/bBnPvc+w4jNfy
qXc596ynj206ROJbtEdp4sGfcg54R0ouPcoB9SxU4E9EOeS9lwdO9gDh4nGOVyDfFmBxFPZbWFrn
WySWngVD6XPF8pv7qhvvpaWBXQWNzpqZHnbzTW3gyjSDRHZqEUYcYkNlw/z7bsgGemiQr5SF8+U9
wRJlrKdDzConJxLg+Ks7bir0SEEJLWBd4ndCuzM1JP11BxAtyEmEm9VapfPHfSQEz9CNL4ybtfE5
zg8YVqDA48s/2DKy7WSp+NbqmVoHA4LVKFHhduMqZIzHmf7Zyz/4cFCaApbM2CRxIYJK/6aU+obz
9XqsjihMK7a92r44PXDdrr1WoDzyKg6fa8qyi5m7wswlfuV/s9HYxMVnF+2Ubc77Epm8LAdDxrvd
wGaJxML1RbPaKx5BR+hYpzm1muGIPxzk6Et2xU7UdZhbm5IrXEuL7IX7HYqolv/wtN5UXtZ8S276
qnesTbVkq8lW6hFSCQGD0LCv4/oqMIYx8n+P/2+Yk10J7puuKDpK/70kiIdzkxr53h5rGN3CsjvB
kuApTGwW/h55rCEzUj5NiPBCAcMrGEoGG0P6aPzoqxOCxMFPbe39qy0WUOJg8W5ywc8dbJdl6jT3
Ahoeh7M73SbQrwTeNtxM8JqzMwfFgjvWx0SJ4HCHXMPrTror/STX2OB013SvpgW1LOe1xH1o8dSN
1XuXp2ZO3clTo6Pyn9Y/YwBnw5/ra/enyRpDoOnBWKU/E01PyCm0YK5Ond5qQytb1cGztLGUHHYc
f8ZFBy2V9sBmFDf4cuhYdo2zX/aG/EC7ckrGna4/6O7XvlX3ttYvdrbilukjhHzDLCIyrA3vj52v
qI0Qg8kL4RfruSWFk2okq5Levtkr/vPcYUzljq/44Ws3Np9E2JGmUyJ3oKj4m58cTqBqF4+DvoLT
uLGpsdiO1qLp8S+0gMDq9wYwiiNnJQVz859B0OfqsoDyqHvzTWYZlET/sgz14Pjy4ZRm0zd8wnQ3
s9TjJyB4CX6e3a2xiIXHLiAMgFXjDJvJNf15huBqs70Y+sz6YJouG5icL4QaLIcPsownIgctkDys
9Clp28XXonlsTc143mWqDIq4Dac9YTfF+Nq0t7UNkHf9v7oBWDFyp3p8nckjBh/+tddDrQfn1CIZ
/o9K2wRInTgXY6ZPPI3gbX26nps+pITKlVEN4sezItwwsBXKFabCX0RGqXUxI9rVAIjycr4c5hil
cU39GtrryrZZUMo9DuctVYaIvGRYpCH2kBxYSF3YvyoYf4BH02tqPDUaVnMx2Ko52JXOJDOmQs18
jtkvxzxhuaZ6inwifWxqIPjxDBt2YF+nYcYO3x/H8714wDR2/R7nE2oAybJfq0lQkfLxZpNoTdCA
iTMs0T4a7eZ9qKlwSOT+H3i049WHF/Q3wZv17XzWcXhZ8PeYBWLCNt/GZ+I2wPUMPMmND+3DlX9A
8qUx0LwE9VJdlMHzML3hrwBWQ49I4e8cq39sW1S+IwiZHSaraM3DdK/0eV3w6vXO4YSILTR1QkU7
bhdHvE/sFyOmdctPKQ63X1f9GianYQvrnCPZZLgdCr0zAsS2+vdcADircHoPb4/dlysMeAqzDXcC
NisARrsf22OPVkW9/a+fW+40+0s7jkwRLIUFM7NzUzquX//G/GnATNseuJFs+hFbCWm0NufvBBE7
gAR1yxH/m9FvKiRsMFAsdmInQb2IqxJrAgNB3J0tOsTF2LOBaAufRbL5AtoaF3ZFI/6bQbJg5IBc
FJHOcmZMaE/Hs7dYFLe7ovMH/gTC7IKO1DzAj+Xmob21UJqsZ5vhr6b4Fxsdx88d4hUHBK23Jgsh
eG+a0/cq/3ILKMzDfE+WgynZr33nFpbGeI7Bt//c0tCCGKCEy13RTu38rq34qpycBI6CEtdbSGiV
Md1gMbuFIBBPDUgDFltkYXOmBnCy1w04yehDzEXuwGU1wFzqskcMPZXnlO1U/2mDRFntJtoSi0tU
PNxPGAc3gAPEw6XxS6dCqqN+zI0D4CIySghDIMwA8sw86Nnic+ZjQt97+fGDWkkD3Jy4l9X0LwtK
UuZutPyQMYw+SFaoQiGixhQt+6Ja8DfY4VqV6t7k1S/AOwcivxTlIq2MeE30dN3tcEpsV+NGt3v5
7CDcsHGPkpFrbfIH1Up8n5APmG0HwNQXvscJhr9TC68sNpYVbnZlbHHB5dTqaV7ZXxjE/AyLxAZe
1W9TgCRqgBP1sd8G2d3XtlRbvd0cKwfnoba1u5GHuM327614H07XywIslg36+bFiF/jnuaMnpGTk
bXgfCTZ967enOV1h1W+pj6eHNzJHjSWS2SNaLHbksRBvTA3HAQRKNdNd86KLPwfIxFsGdEtW5QZn
PBuxE19lqYCxzUzqHdVNUcpZUYgEC/ipwtxusmMv8GGK682Safypg8T5yw0SQjTG8M1VA4SDgxew
gx8LFFDLZqU93ttkXVNvpEHDSmJTc7nN+4iY8Z+OieUcq3Ni78Z+g7kCjSDyn9YBrAwTb/7bcYoS
dGMDWFmINJ87FViJYq4wJ35Ce8Pey6pA2XexpFNzHT11XKkyFJ/gPvs12gLOLWX5vX1/P9YUMIFC
5Wt3e4GCRAhJeHFefmRTGe4+R+pFtktqFn3O1tRweNm5K3u9A27+9mkWyZJh1oVs+QMNffC4oUSo
jLV5cpBNzOoavBEt+V6OD2QSvElt2rJaJLwEwZuBqYOJTXYLqbpYxrYuFZ5F6XKLfotf2eOXH54w
Qcf2UL/115s6cnogem1fC42X9ADr6usf2pE1hNjWYwfgwqjAU/xAFwyaCx7698kf0H3fcEFGBSrR
bvMKlYUB0/SgOSKU1xFMvkpot3JDohErFw33TsMugFuRuAUza6vQHPWgOsbGZumt5ttN3Oq/Xroj
MZZtQTJj0dxwqLGxb+Do/wg85osJaznsncsawvTpveuur810CxAPokHtgMSSZmSZrBjSqD4TVf00
flCykg02jgvbDRP827jdbcSLSeEmLD3wnpXMRMOCrseYoiBFCsiajfmkXd8LPOF30nL0qTVkz2n9
ua+B3S0vm4/Pca0aip5sWWrt6lb+Y75B+wRW9wPC6NcG0QKw6qRrBvNP2NH+J1YMnSkQTRjvbDQs
MPhQrOuWfhGtAlo6P8cJjN01Z2Fg1eLE7Psz/peSlZefwcjhKpN4aeJqtIltBZ71B8Yi9RAF6oFU
K33kPOWW4LzM+pg7AKFo3v12hbHgCIkiR+D4Gk6Edy2I616kurYi/gxnsMh+ZybEaFJt4cSP03S6
igTHAxXvqLGHZlzXSiAwJm2HOLnORX845/RywEXRbqxR2DjuVCnVKap9Jh+/XZjd1f2kfRzLZbQ9
Cpuy5ybOR5IXir1Cf/rKldML1ty/mJ2MIkZxkExdlcMM0je8ZZ6CvBN4posMUjLTHnoFVZ8BfkTr
51IjG+yKfSTnufnG+ewXKgUflyzf/+jDDv+DGzQp2eLLSclopzDagHtp1yYzhvwfOBVYKkYT1ULj
Gf2wmAudBia6qjfAeGcCJn2llHB7mHrqLiYRWZf3mYPdHC4IzZFvTB2/eVrMOWpi1+36nhlwunwW
zJOLTHfdSd2HsZ2FX+RVwiYLx40QZhpj7rEh761D+rGAUnWWO6Np3tIQ7kZkSHNbxI2RAFnM6uiy
l7VslqSBbsXjuKVTOPhH8jPGQxgM2sz2JdgOCpXKRGlPxLtZp78RUucTPgURjczFRtjRYHg57vEc
rS96PFvzipASg2m3O/iyi80vw0zI9/DJa1DYyJMUo9v2y08z+o0/meVeZ6eaCij9p50JfnHmB2JO
jM8fx65KXAN2/MfX59ZW1pUyGTrNYJAZ3QDWsto65/0yfVJYMFKQf9743A+wfaJVskQa0zK5Ob/u
FUZMY6ZAtK2pOxQzubMIhSWDCXrPsbVe8G5h0Ybon2GkBfKByzRlh95l1M6QJGendWIyNOVQkCCh
GnGY2UJpUtSRg5wUbpc6k/kS14YJ5daJQdmLbpbvM5qvcgoBEq14BG55MR1p/QrWFGNLzalQx6Ac
j10gVYBLyigEEQ6DicPlL+NnUpiPdrlp19xMBibGO5SpLyApAY39lEAJnXNxSvNJWSY+nj/QQeb2
9KoYHLOXEQlkwH6C8rOerThaeeedcRubr96H/skURiRJ6wgJGUolv0rPnKPkyZTOSPEjZIim4lSj
LdKwYO0KNtUnfpAeV9K76qkwbs3tyZO7jxc+dxHrOlI4eRRuRsGKYUk4uFihJ7ztzBCIaz/FK+Ql
tAYqOKl0eAWgkibsXkYa2LgsFEvxJIvER+haX+4dk3Z3jkkoM6Svl+/eT0BQA9cKBWp1ZMV0Icpg
MHEQH9JHz5ggoQ8Wr40neY3xPkFd5QESGU8fbavL7npsji0VHTd6hNltVUTvMD1dmfYZgEMOsbFo
eWUzIjfljSzaSMHGRzbYzI8iw6FJWz2R0XVW+TMhF4OnaYKKYRXRhVTPzfEztyGHUVihl+mhcczV
/+9ofpP1K8TYdcw96jeNCoiaeVkgPhra0mOyuRbB/4wydQ8pZNZTGD7hYUsc+ZRbP5x93xWgv4zW
Y83PQQVbYGYx0xGluMLus7h+1u/g+xehwoZPNc40981VsNEQHicHdPA2fKRJyIOLWUdMVO25P/gz
IqidYtEeJVRWMCcctnfJyMFBW0910NiNLJ2pLYZMwBjxUKd8cbT/+DDUsNUmgtRQ11/SD+2LbJdL
bE1Cko09QVev85vIZsibmP9owXTBJH+bh6UJQMsag/4G3tYsGiTUHHfm34frRL/4oq3sqEs3KNc0
i76sR7vNXt54BGieAfUdzFZAKtsbs1YbjRd+xsvr1I1XLz8dTEBwOiAMcTmVzMLKI2fdn6grFRSm
wHYj/+y5jz9gi5DyWHlkQFlgw2yZHRXa8zVuJaygisEH/jcGokJynY9MFVrm2D/D5vvg8PwtGOaI
xpSaZjAzn0nnyMO3J2ew8eIxZQ6MdbU+/fnLGdNsxtEaxs2Dnv2xNQX1rvUrm9OciWznqDfInx5h
rz+zRTYKdFYcFArn2+RR6UipZB9FAb9y891/3WMMuRVqgmbO1zJYGznbpUcLgO9odqDBhZyPdQuQ
gl2vLqeWBzfOw4jp/oyF/tcHnTah/kCUCESAHA5in8AEqj59CkJtH/vfp7oQCwvDGmKay58/6eVj
Rw06uJ1v5L96xtO2lcpnbCz4E5nbpx0UGskwobruQngF4Kp4wf9TLFI5gZtzNjOgFGbQSniMzM+N
aESmUjIDAcFRf7+xLbU2h1AC5tRZMQn0Oy5o2DSlUeHavJq76o3pxQy6u/FaSccqTHH4HNk95+7A
+eHO0PytFOS5FmzLM+mHvc9IA1nAcTxvU8CPc3V//qaRkRXm7Mt4k/AMe1A8BdC7cHOKvN6AHvPm
rQVvIj5XJWYSMpCpcFPONVT4wnzJTDuZ1Xi5aIlUxB8HZQOUqDaYwLwctuLUx+pzDuBEUZLja2On
NF3vA7R0SNiSK6T7JLFfdGUePuSVMwOojL3vXfkyQocytVPwLDiMNjyn6gATXvWuJYnmtP60GpGR
Q1KZRJUunCY4Z2NaFnu9GtSX8PIBVnc+jf/tgwlau95+DftY8gfN6ysHDwxs1MFx1KBFz5V9IC+6
Tezi5sSQ7XXMYV1xytTrKrlPS3NyEKBezi01wcDPwe1QR0AcQQAY/WQz61ydNZj0wL3NhytwRUbZ
QN2jSb2NlLCm4mdGxLk6nojj1sOLXFN5xuC2LVMXSCM4B1XOlGkwClyeHQYo0FaZ/dKFoLHjA/4x
00foUOrymPm5AQnn+ymGfGXeNAU1teaimfzljL816u56zQWDQ4cqwpPWfh9mPl0ko/HUQ8WyQGzj
yz+z5SQgseceM0+f7sm4nNsEMHNTTtSjUEau2MtztqTeABqxZNaGqqY6lxv2Na87CvocYGb8hYzq
Cy+xu9/6CtNy37u3lxPTn6VM6DpJlzHqYD+4dpExwy8amg9sOIgg/TitL0L4mUBMcDqakP05caYc
uleBi2MXYYz52XRnkBZc78+ZaFT3xhkYXrO0X6srSutVQy2/Y8+qkJXCOPSa4LLkRACZPNb7gpFK
b8gX/jzeol7nkWL2Flawuc4dpaeZ/couBLJ+wg5UM/yMHGLs7dSvN81ZRu8+uHFA2YLLyQ8cPOoB
ZQ1LLtCOxC+Qbm9uqE4ghg86yw6xDWQcqEVGyU1hsxtBnzPEttlSxWvEzPdTGEEFDfP4jB3Uhdgt
XjseFq+Yk60hRbITfgMkTbE/ZOsYpgADceIC0jAbzI2wZUs34wPH0OIDh+vyq7L3cVkUCVQ80FCC
IkjP3PGxouJD9HoyuljVSKp9SLm8uspG2pdHcQ98BM79XevPR82C2U9qc5NPiATnX/JEPG2JqhNa
yoqBtEbO8npNGDDFDRL9w/ykzOw9QtU1JG74fELp9swUFSf7o5fj/nY9HaMGfNAom1KAD8OWw/ur
UAqylMEk1yUDbxBLTKShCYibOJRdVkODeityQYCqrXyjugSjYaBNH0sYVGmL/7LNtT1FMGhi631m
HTvvsBv0CvBJNBuIn8Uj3vYLDPpZYqkvsHudxYNo7SMPvHSFQYubfJxGJF7B4JW/pud3g233aOqP
+1tY2lXQn74AcIIO9M0mVzLjr3fJjbXDHhNUZyqre3yQt8OJOpXVnFJrsXEN13x3riihuMcNpmCX
Dff05aQeqx6j49YtbsI290HSbQxc9svJz7LLjBKIMDJngbRPGYA5+H1Gi+Q49d43wUjWbJZAn+o1
a1fU/CwQZY8BwMuQyUXxPwwJeicTf/LSUCnAfoh2klSG41zSH/PCiiAapF+ZNTklB+LA9m96CUc7
tWd0FRlj8p9a9GDCQxIOZSfpTPnL3nfupnpDZo8IH6K02npTltbTbPulunpFHjDMZ5wX3TrEQg6s
FDFyMT9rOiOFxDOFhTHOI8c9QtloCT3XE1tP3htETzJr5CQZHFYbAHuLVx/a50Xa5dhyEWwhSju6
hC8JW2BnuBgp0O1hFs63I/DTc2Aikv3uJtcLcVLkkhkXW8TXEK6Z4LOzsTU+wYMvptiHF23ZxV4U
u2m2mU3MD9YGkNlqk+nx5S55s85OGQPKNKjHhIUKbRfvudkPWx+q7GtXLnlpiiUKvUO2ulzclKIG
PP/RfkdCh7SbQLnvFhG4MJkcjJLvs2okkdAL8+pxuIFFPHmDSSExFQg0a5Dmuc3XARNM2YTshHH/
Plu3L9B1zAJ/2KHVC2fY/2A7wGVqJKqn7Qoew1JMTOH4XBGkxOZEUDBdP4oLozqCPlCBlX+RV3BW
sRNK3ssv/iFP64yClVKyt192hLEUCwwm7hfVSWDHtMC3Lubi8tfMu6Mycu8f6B4HimBgMM2aUTcz
pyb95Wn2/FhnfAER4c3KNtXwd1UcOugcyDqPSgYzbrasuqDDqjMm4A7s5P/9WLJQwiVrBBM/2XvH
ZAABQOZ1Xyv1MUx3k9uHQidyCywcFpcNxFso0ByfM2CtUTRYec1VC9mqszX5HmgwlzoeFOTHDc43
Dottsc0bpzPQkEMip0REsI5L3h0SsVKb9zQxZ4pHB1On66lynKI8I8wvWw4tCalOndkVLHbitz1w
2wEgH3Zett6WwHIcSpXxGcVixnT/3HEYxNsnyI2dqM5IieV0RZwtoEnSexmZY9Na2gfDCQwPRR6r
0s6tKc6FXzkmip1aGuZJ212YPTBneL7cOAYI4QuI9MtCRWOmpbYoxu6TF7eqaP6UeJGmL7PBv7Bq
OTNTioBP8YytWiLiQpvxbn1lEXUbiawleQcYy3Jje+vJMvgwWZXa83TeBZJAoXehn1cAY/F+1pFC
6DPpKlAlFop1EdyvIGx6lVYRMFFIG3uOvXD/zA2RXwUUngC8Ugl/8u23qsnKkMzJUIFcxtlOSfPN
rHotT3FsxbOpXRXQecFuvwTyFUDJ/ehXQecGohj1ZAY96VWmkj1PZ8y6qmGh4Lr4lUHzvlETDJL/
xkGhjTtn1ohGGYUTNp6hEv0JkPdQA+PJv4OEj9zbeyGpeU7cWcER3PRD8Bzyfa2RJEhn209HWo4E
a+KYwWWSP9v+AoM0Q3iQc1N45Z/QaMjWEc9zQTLE2U/3guoJ5S5+0cEJh4tQbfK3p1TzbVKQOoh3
RUrcR8R7/EaPg4IbIjpZtoh8+w5GYkR6bZlbKQ3tFN4c5Vj35IADoOFO58phfOJRy1jhEqMieERi
ZIuqQD8iGqm0ngy5mUBxfqbP9UAmLS+/9PZfnwnrVnK7fJt2wu9nKP2ifUVWm03dpE3NRAreFyYF
38/roLz4asIm5xtcwIkYJ73MQaLy7emFeOjzYdsIjSd0ykI4DD07UMvspsDuHFa3QinxWvF1q3r9
lgtsTnsggZJqfYr6TH/yFTJXETcRb0IrPP+eLRzZD0n1KQd9zI38DG4mluEwaKip4xDodvzjXP2Y
9fyUjFF/3b/4NdVrzUyfoq0lxWb6UqxP3IR9kdmtNFnVGmiDdCvpUS4zBABaKBYwZGvof+Uhfn3N
2XzqDWrroYr+e5GiVn/8zauCqi86EdCSxC9VM6P4kvIxZ2DfVocIoLHq0mCsu2sBB7FWNV4UWxd+
fN4okd6ziSnHPCIhQUCwlc1M5d16wiW10nq2a0eH5vn0tRe+b0+r5ktBAVXMLvoEtGlD5FXSQmeZ
AWHLafhmN6gmEsK03qjqcHxnSlJWRA1Wdqu6845KdIpz8lRhDqLVORnrgVwfZHyn29k+D2sRU4g4
Mp7MxeSP6OXff4b8YcT02in9bkDyJjMphBkkkk38HAwhnKZz5yWXTipSLefC+qkW96mGshcb0JcA
h1Ig8Am+ZYsip8HRnDyQ0zxjoPD+/sxERx0w3n4DcUakmavt5iUt1JEqzwIvGJkWHBI1L9L88t4p
UROy8FZ9BQGRTLEhentxzTmjbopPbZWgh3BGsBsdLhNwtpmPIuD1oQ4REsKR8IeWjDra92W1EZQO
flw3uRA/wekw3OYFRGXVkd9T/cLJLLkishwoYRUK++UXWnW5nUg13DV2u3kOBj2N/gl1dcOjbTWf
1jZg8ZzYkOHixsrElyBtvYbYGw0ppN4qBOqB2UEZ6cqiwmYKpYx9hdM2h6wow9cinUZ+Eysb9/ZH
Sf5poNaf5PHRlFX0dlultZ/CXUREBCjpQqL3H35oVifmtZLZtwuzuM4Wj+5pd7o5IVzpGn5ZUyUM
Qv9JltaftlVWHW8ZA2HirWuznuLM54/dvLCc1jjfHBmVzvcZW/OXDpDPKUxf3qh/HQI4fMhmxFx9
scNt8StMVm/xMG8X1ekdo8UJQGRScrwEfwrjIIQaz4BC9x7KtcIsAaZCaxeMKzFdhNqvFGZxAdCw
M+KIWlvDpo7xpczDoYGKvNlGntojLwLkx/DnM/34xwAMt533VdTsee8870gOUj18FWanoxIDXn/h
IsNI+y6G86mekfIK/+EuLLNA2PAIlvQd01AOfw/qL96+nV75kOK3PTdlj3bCelziPTdjbuKmMTdn
BOkF1dTStsUVWrZFsjth5QvE8hYuMENhc/EiJE7EQT7sjhJTBL9yxdIibIuxnhWZDOc/YYtpAZVs
UGLrRUPVMPfCubY8NKfEYZNkbLITiGDiLjiQM1tcaxeTR75pjpxHEGdmx+K3BP7JImBM9fd/S3N8
aiZ6BIc2MY//O0IduIi+TrfjFV1wkUIlwq0q/G8oo777WpcHFhT/npx6B2E5ktlJXUE7rgUAMpoj
c07oj38eweJAeOvY9LCsMrRfB4XR1xTJNdOdEyPAdIPCBotnh2eXHTruDDAkBCegUo0dEZAAvb3J
nBq7yODD5eKykFiQYVJTPB2mzBrA8im3be3KPBZmkS+dco/hENFOhxmlOL0o7ksrobSZZ2jM3y0O
er2+ewWwAP/u2aMFQbX1k23fm94BhtEsgNK9guTHS4m/xsEaDgmjPjhdR6e2igUlh6/4LXy2t9Vr
FpMVgWCa+Z57NFtosG9kj8ysOfY3jRujOajvLyqU0a5SQeat54y5Ynckx06M/ZwAiBEioTVg1+z3
c5uu4B2+2VWsQl3twarAhFBVpciu6DEJ0IFZbPKzyU2mWRvGbpRe4dAcgHxpD/2IedgERhdywXMv
2bKjBjJMPIM/F5Cntva4ikNmh3DlI6wASZxjHPcEfgHj/FK4EIbusHPh9orbtCW0+hUxXTDOwPF/
e/vggy7Lbw+CW54n2Npqy+9gkqzztDx0WO4hHs3OqBV2if9kle3idQML6ogcGZnFEuEJJScnMfqJ
dv3e4jy3ajeyO+IScFBGuYbq8s3wRR2RE349/etsKQKLYYpHktNetIJ0i5+tgdjX+IyTAbtdB1C2
QbhxE2WcaV9Ws1IPJ5DxKI/wL2XwQfYJnDGzPxxEu9eMX2IefWUwW6df9ePCMisW23o6Nyam+FP8
wuJ7/XllUDCiAEBfSwHEYEsIMlxI8WxjcP8wrFUo6g/oyFNjy99sZQaozO67v6llMa6lxfdSUOl+
E+0S+Iu/fHjuib7mf5w+GO4PxYdshBH2PbGgasxs6Eo0RuPsPzWLdcqNYxefbLVDjSDV7ozXPw4p
MRTIB4lNZHzOAdS2OVWuHzfYwEvb+SIG6JybopMvxynAV38d21tBS2RgAhdAOddUE4iQ4TUClBC3
K5MoJMr9o+p5vIb/Zo83f+TnXu5kwXyvYuzikxEh/5JQwTkOxzt6KAHjARzRsNtGRuRdIQkNpt0d
1zYHd4xQ1yBchgz3V8iBjBaFCQeTFz1gIt99dvFu4paQgXlhtyDeP5+lqvu5Aevvyaif00/EsjV8
7aHhPiism79pUK2LdeKNALWjbP8j7cx621ayLfyLCHAeXq3JkiXbsiM58Qvh5Fic55m//n7lA9yW
GUHC7dvoPt2B3SmyWLXHtdfSH4cX8+DcZ28nXIb+AsDoBcVv9xNxhF8WloGeMD3638goSUBy/yQn
6dXMadbmS5i/5ZSW8lEK/lgUcu8gp4H/pV3biB1U786a0cHul4/Z4zeJ+ktvPWQ/+YztnqCwQNAN
KkYsAVtMHg+UXt25j6F0l3ubUFqPB+/IoS8FNq81Z7jj1JhrwrjM4njRe0+DmOFaBUx+wGDObzL/
x8PWADWYOmCi5hH/8uzNmq38o3tI185S+9P81p4cGlH0mqK5jQZW8US7HK4MIkXYBH4bs5n4u+Y5
rX0D0Kp2BGH5rjy3mQdjxMowH1vzUXXEI5X7me3c8R7Jr6SeucmBWFmw3cHEoy08+aV48mkpujPz
Ny8K2AK5Q5UE89A6W5t0PLl7NZSfvJcB5mOk7SI9MHQPbpsZY4zTHmxIucQl8Uc4cz7BdDO9tnLi
Z6S3UvMxpwKjPjvJ26z+IN3jFxEkzaKdUT0VMI2BHCCO79cgNx10+T6sD5mGO6p91XF4YXZR3VlP
nHT4lOeMn/f0aw7VIvxJ11zse2h0d86Ttc13FYRBTPvMUj7eUvMWJp5gIA1hogtOYMw0rv3kPpqE
xTQ815J05/3JvK1xbN+7h/45XTj2zPjoT3r9ltnAy/h9UOAcuXDW4TniZx0T661VgTW4KzEEv61m
3qwJThRUjREWEzzHMaQrxpwvZDr7gUEV9txuHxfzDvmbBrXjufybf4heTL4cGY58BWn67OVzAYNu
QPg2v/WVyiiFRKmGg5b9Vp44KsJzhCvtn5Txzw9pHf8s+euwH1/wdfurTvEqreW9Dps9WQ6EZZjB
6tWnwfeKnmK5LzHQ8Eih/NA8FfJWCyhRageb6XkyOeaIhlOsU1HxuSO7cVgVdO1eVQ/cSbH1rWfF
23Q/dHNHmCTPuieQveqScJaHbHfZb9rfxF1AiaQHhNUEyY72O12Asd+UBFQW4JFhhcIj4+VxUYIb
oHTT0JUGgnz0qW0bYoQctU2k24w3l/FOrKuRyGvlmXHH9wQAXgNAAW0Jzhg4o5zcnER1lqBAJ85Z
CUEm9b4MasV4A5B9HS2lcNU8Q7yDTslvMV+Fo8eB8wkB4sP/aPoUvyDZyGp0p1Kwf9aTuuNmmVR0
vIdyqbbPFeHVeyLxTCMAwTdHeVB2fA0N3Bmaq4QXgEqI6W2Uw+bNDxEX6SLq6AAVhc85B7Ke01hT
SA7p295jNmJ/E70Z1ransjbCBgHFiaWIdPUYWsY6pBMTF+qvRjvJwzbJ0bCj729xrQbuS++Wv0ZV
OZaDZS3C/GOMlxmJAzK45ZyqHngTBj4JuMJF/C6rB1P9SAes1RM+gjYZ6IOZXT6A1pD8zyIAIeh9
XifFUC6w+2jQDpm2bOmCR2ZCilFoVh2lg1W+SIh6hx9dsrEZemj6pQnFLBR68u/Bv6GldomH43zJ
CcNFoxqVZUQsia5X4jmUjB4M560edgGp7fXXUwV/0oRNwxZSfrwhNQjTEs9yxqZhpYkcVEVakp8t
PcW/95ORSdgesAAtGlsmgWkZR8sHh3H3PtyUerhRgXU1C7ZDT/hAebUy2oHaVW6vXKmfaYb1XJrD
q649te16JMq+8cR/qa1B342en2KpJNkGf933J/ZNaQgyJyte8pHIsWjz+cgNKApmpgmDfLoceRqu
Dcd/VAOMpvbHyAPoRRmKN5gzKmDgpy1TpD9DZgigYBBp6E1JsgtESLaFHBza0ZaGUtrkGdklu8jk
ungxhgjYt04iuZEiXK/T3TgrF4igvq00OZ7p6KeeJFXFS6/Hyz5TF3K8CDxY6byORvlnUtzgbVQu
HRhBnw4HC1prqjZ5tWoMgtEa9Pylc99i73FIAHb0UN0T/DopCE9ARAEoZJeuVc6cZAfar33Hcdw4
BRd2GOJIxLCgUoLQ3ZmwWoZD4LY+OmsvUdHB4/EyZJ9YPA+Oy678JyuXQfMR6XskK2dVz7gB3Wyl
eahHNZ6nZgWLnkPVy10nxsvgv9c5c66hac8i1z5JLXE/UkJ9d4uxVJ1wQNnIZ5gGZxYWGMgTTXXy
zFY+qGra2O0W9JAcrqNqqZ9oStcMOUO5sqo3JRC7FKCqY81VZy3lj1hjSNdAma8GYGbpLb4uQT5z
dvn/eqAJSVSh+G2TeDwQI5rMPIT33UmO7ygzFuGq+5Xe98li8FajgHADgbj+BafMOF+LU4mxLV3l
vxx7wuwmdV6XuonebtV40fEB9OZD8x8H4gZUYwzaiABOiBmzU11tsgGkuFCwPATjIagO1XAwSibt
NCQv3YXRn0ZSbafcK2BAGSwGWNXUy5ZxVYshadg5kn1rEF3lG4UGcr6hrmqMLenCyetoXVcJLHjl
wqauq7fhTFdRxVVISlXYfZ1tByFGEK/k8DgO71J5oIaeJPFcS0+ap3CsPtN4IwMclAmROlZpaUa7
6bvd9GgC/qmK+9wS7mlvD9uBji5aXvTwg+HO1eN7v9+pRGJKv2+t4cYGf1GKTb8umohIFBpwn3Ly
vhtKsyXQkBq92fbqZy3tEt2cy7C50Kj3DjHQfJUhyzihBjl+SEaxBW7eMFReQ8kO+qipdzWxslqs
AnIiN1kLRGpwjEqQQdQeOrSFvY3MaTFptV0/Gao8IU0SR8NCZBJ/a1saJ2NCmuQU8iiVcd9su36R
MKVrw90UbyxnxaAzBfgMPKez9p+HDZVx6r/IfqPHbenzCAYwwsdl+bPuNgrEA9FjjSAvnYgePek7
ZQT2XvoL+u0OVBDKq7xpAQQh4ywavSHDT/Ga0sQufGJCWAXWubVPjIIzUAv/IshWumvQicJmv+n2
LQG2P0t/uiOxyTzfBvf2JkyWMvzysJoyC6LNicLU8rF2f9Q+TbIFhVraewBFA20FQWrXLUDgOIsK
NDGcnXSh7ztB3/Bku8va5E/FrgJU/x6gWkSFeIuwO+MbVkyWY50qZW4D+yQGpd0DwjK9e1XviYLM
3+aSQF/ZSIcCLmKg9L9Mxis+op0H/d8meR7p9dVr8GvSwfyRUGS7o03vVA905rF7w6+AGe1lbixN
aVN/ZD886FZhRVpW1kqNMI9La1MByezmCcBloI4MqT8zLmYcKwB59LeWtY1+Jes3iHgsSRGJGwmD
9Xv7dxmtKO0BxyK2qP17L1wST0vwiryjWP5O7lPdn1JBV2KIxqryq2cilLG6twfE6wF2MdYrw+QZ
LlRy2I21vn7ktAldnjhxODVo8lARFYzuwnSfhUFRRuTnpFW9DYUeUKjPXHBBDxnBNbDrh56nZpj5
foBGhYnUuQ6WrZ37R+sU/Wi2OjMBPpDoOyVeKK8qxDh7HVx0D+u8rQK0Xl1/VuWC1eZZHdPgQS20
8yZuJNfNIUzh9ttqzHwooiR5pMXKna3vI1DdDJsPDAcqh9vbpAvnPjEpts7KqmHbhq5PnX/UKoOX
WQEwbUqyEKprhPmAGMr7xKaWOWMeD3zRb/e5fVCZI9g5785j+MqA2wPanNVPqG4E+kiQA4MtY3Op
Ow4wnomeSLWm/9G9JojEZIxBpQurYCTAi2eUNkVmd9MZT8LIf7/42atMAqeqDUOn9eJ628ib1FnB
txY2e8mGMnQdw9NSADT0beZGyBsfwRREQCPzT42I0wfgglvpAjhNkJkzsxsRln4hTCBAgK/bUNH4
hLj++1lsklGLwtGttg2VaEZBKTOba4gZg/lX5AD+6AP4dzTMq/fwCZW7ZIfkNsRcO4YqfGaamRCi
BW//wGJoOlMGzIT21iOZvRE9278TZviofuxwlYw+MMKqRUIy7voZvRTq2IiFQ4kKeS9GfGLB237Q
3KGSq632OryAkwyQEIngXqdCN/6oH6SDtUjW7haFxA2N2nZfrmCvukEefPFSnz/EZCNHF2VwiEEr
LjU+OXmE2wmvAZpUh01h3T7HYOBFUZHDh2mtxHyQBoGTyCIglWyW2oKmULEFIXNPka4QtZ3g7fpG
/XWhLCIgQWtr4+b+9tHIuaZx0FT5tk2NVVytWmjoGOvHkqTejXOlTFIFMibCLEGVL2PghF/9fq7I
7rIh6PN8W0kMBQ71qmrBTHmHLPvow3FV+MBg04+xoviVfSjGPvE+0rAksm/mlbnTQYpGcX2DF3US
xotnEgrm/EuHU1zWJ7ZMkt1Ki60+22Y+YM73DKwtE8JtdyukuLgOooEkjDJB+NS+x67Zeq6WZdsm
AZ3Z/tF9d6e72qqVoq0/LrNAX5m+tozzt4puJ99CUQB6jzCcgFGOa8o+OsX26pNILW6hNwE3A8l4
cygcIhJ+ZPf+DZek/mXmxdYgc+igbSBzPsTROXNJtTe2eQbUYTs02qJvqP1Jrbqwc2p9nfdUUFZL
IlEOgpwKTFAnvSctQGS8sRXsnBJ6CnsuZdBsuAwRSJD5B9DuUppUTBCIvfFCYeM+Dm/JTE/rCf9+
0LOnnhyyuuvUrNV46lKynij77Cv/I0IOOocLr3DmumSsQe9E7ZMIq+M2WSNNsFGJtr3q0QfiylzS
6AyMhVL2akzqOdLKI8yuVKZO0pf/8+WzOQuwdmIINNUUQcHZDlt9MvS6VWYgN1e99dnTXG0WNgQg
qnHjmP8V0IpvebbSJNeRu7RIamSqtzTJQ/Vk1RsyCkvfxP17HG/IAq6/2IWbznKGQlmHQslfHqT0
ktBMUl4M3zawvf6m1VcdBDKIY+Q3zIr6lyMV72Ya8HMjvm5CAP19Fx27NyupT7Ot3jJYznCRvRg1
0HxE2a3qL9W6n8nxAFjkMeK1uSvAFGat8t7HMcCphYY7TaJuEZpgIALAr4VyIxFSLu0+dNmyIqM+
rarmZPedvrbHoOdMalLy7I5olNjo2kXjYy/TeUpgBOaeDJY0l0kS5Ozd6RKISBelA3CFa15ph9HZ
SPbO9qLt//1DnT/ZxE3qNmIchhayd/JKV5Ef2OMAyuEwWBv19/WlLlnA86UmzlCTldy1myjbklhT
pLGsvekcGBa8vsoFf0ZxztJQbSWz1/TJVqtG3MuB7mVb3zmMzQZ7btJaiqqVfitMUv4K2Tl3FNcA
qYl41JqadL9uzTzp7HTrodWYHhR93FSIQqQtOMoOxNdPMJFFcsB1KbVL38Rf/Bev6qgooqLwYWrG
5NybcqW0gc6GFsqu7lYKNO+0ImB/7FfXF/p6k29Rt3jTs5UmZZpKVvPcdCUan/6LnGzKXJmXqbap
n8ajXCq7AZCATe27rIjrwH9cX/3SF7V1Hf9MoKLY0ypC35YtiZGabjEkRXTsAVqU+9ChXqPdeM/L
K3FFSWo0WdXENT4zx3rmK8RCcrrtlFVCw8awCAn2nncYw+N/807/u9I06iicVGq7jJWSeEPUb8Mo
Mb6b6e7mIdVUnnn66Ry03GXo5zXdmq6USLpf2RafLq21eWW/OiTcxpOKBJRS/PaB2ksAj7vwH4nm
qZQerRoOMv1JYSDM7u9jWmz+AFN+9ZhAbNn/kzOOwq2lCOWZ6G8r284EB0rsWtcgGjxB5soQxxjc
CEUuXrXzt5gcwLLs/M4ZuGqUVMHCm/BWMoY4VqS68Ft6ITQZ9S4FCiYKhXR3MgoM178Yx+3STjrG
V6PClmV94qwdLQqqXDPTrZH1y7BhHH8oaMDTHSohY6zrrdNIsyAFAZA0S9VO5+NW8Y6W86QXcAPW
1UNfCJEMNOZK+IUtiobjIvJeZci0UvJPTK8kKQKNZUJsC5VnAEYnOahWMh9UwQ6+q4fovme+IeoJ
FkD+680DdcUicxdKOs4HZyEDvJYJyfxuWasCjFrNK115CPNmG/HBk0RdDMUBTn6QecXCamCCQUWb
UWFf1Mgf0XVT4PgopEXqgrsCfaOEDmERIjEERHn9psK0XfsMeNpwsnjvHTGezCCF5GfPqroX8RSC
Z7OWKaTOaH4WJZFpv7Mo9MUW5BuOB7v4fvShGVmZ2jxR34LnNFrnRP2ERvNGpkwzfnaM7UQB5EJs
ZBZVsNeROK7dZB/x97jUqsaM4QTIWFNOnXDdbS2tItw9VVGPZHXgTDjlZyWni5ayVq4Oi7Fx7ksY
FXQTktAiWkcyFSYnptt8sr33wXPuZGOnA+1gu2OpYJDnlAkpdsCq1bvL+JSvDYtCbd+IEFBqgETI
jG5kipcsLModoo+g47Mca+Ici7APi6Bq0q3f1YskcD4ykE9twWCA/1OJLAGyq0Pv3gnhiKuhrJA/
rh/vCxEKDQFZNRSI4mmOCtN4ZvryOjUdZ0jTrS1swKb2mE7tP0nDsLURkB7a2dcX/LuIZJmsiNcU
oiWI4U6uk9bEUaYYcbrN7TUfKUaZztT3vb23gyNTRk7vwDjl3QWJscKn9RCMO0GxsH3lxsX+u1Iw
eZBJxEC/2uwlP+Reo98gFeUm9BBfypuFVSPVJu/C9jNqZRIbup/1fdrXGw4kgOOcYf6YaV3fhUAc
DTufKbz+08g/Ir+90WO74JgcAmnH+rdxIwsjf/Z1wjxUfLfNUpEnqME+tPYaDRr5UTWSG7tx6Ryc
rzT5Kqqa63WjJelW8anJr3X5vesPIWCnUlFnRKa3Y4sLZvXbu022X5Zs2Q1GTl5ioUmaqcvEVu5K
kE4tY+1aZzE1L1HwPXCpW8hOrp/CC3kKTTwU5U1bUy19WufXldxIC4tvTwgl4nBLrdbEbka6gm9f
Mq3n68tdSgQotaiWohM1kvNNXlYf6LuoVkAsI+/oAYWeTcXjpYRvc5AR/ubkO/kD5ttSF5q81uql
DZfNYMHQBruRRGtI+Ne02994rIvnC/NnyPS1ZefL/Z6dL8POSymtPb56xyyW/4g4mTz6j7XmUp+j
Z9GtYgemzNGfuU01wyRoNcQ93kGX6CDyDoGk3YhtL5oHlVoJ2RJhEmWI70d+UOtMlgYj2TbKOz26
pVRsQkPZKu1KxNet282LGvJFtsOJN5kMrjTeFyY82JF961EuHhILGTAbKT2SCnGCz3anNrw6tQc1
2QZMYUX5Saud5YByN+fFU3dNDk2IcxB/KurqPnAOtSMA8w0yNgiupZuYnyTtjQDyqwY7ietEdfN/
H2piEpSgNgmM9WRrIInCZe2YlC5XQfLiSUBuRrQtVrkYixxhhpKxXMDM4G1oTxnH7vrpuZR/g0qR
DUXWTRPVpcmj2LFtaz1aP9vc2cU6UP+ALny47jOmy5J92h6pCbvMgoqPpoNTFc8UoLPzNcLCiLl6
B1Kqq9Nt4GqL2rmREF6KHVHvIimkp4c8yvQk5RH6Tooso76TfNrWLIzsdVpT6JSQ8QU7PBobo42Y
5JfDFcAMyhM0Tq7v0BSyIGpSDg1QVdHxc1TSJolFbXShVw91tg3kVQQ6zctNYrB8lTDSm7gn1zw6
mbawrX5eMCfpefAJ289yd+PMXDrH/3kKR57ki/qQOKVjVBmB6opTQBfb/fLv5B0mwdX1d/57MUvW
HU2Xsa94LWVyaRKp8+20qZNtlSwa6J25BLgts/66Du7N66AJx/T9Pnxfb3II40qPG7VjfMwowfdB
PtGDR/U9iU4o7IXIPSlINKSQS3jx0ez3tUTJg75yUbyVOpyJocoMhEznHR8AHNHOo7kFDK4Mn7sx
XTY5bIHBOEtMaK2CPzTG7rLEX/UIlvQNxqCA71aJtkE9PtQuqj+oUvh0P4P+kXB3k0On2zGcEQbO
piofQ7t/LSL0vn0GRbr8vtM5/Yk3b6G7KeHaqmTuDe3LTFnndSUmTlXnxVuJvriW/1Mje+N26mLM
45kMKF6qYQGgz7mLkLKKtfBFDwcCeov3Z1DIounKvcd9avS5XHtggEZYI0hL642nR/PRoNNLm92E
0aqOgkWaZQtMmCJ/NJLD9T0FnjrPY/AIcceonXMnaVwVmm+lvvKqV9f/5alI2YBvAqOrYYAothSq
tNSF+O5OlZm4gTCigS4rWqhRTFMNSig6QrZbw4yl3VU9yOpur0FFZdZw4zIc6tH8GjQQ7RJz5cFR
hLyJxXiOIS30aidDADH0n4UGvDbK5tcP7d9+UBwiGrGGii2j5PHd0vthGLR9n2LJtKMc7AiA2Aj8
i0/2e32lv+OsbytNW6guH9wr5IwJl5CZbsD44w+v33dQ0jBvRypjRjd8/KUFEX6jGksZxcBzfH+1
UQodo5R5NUM52gK9jdRDB2TFYQ6Rhgf8yuHj9VcUKcv0Rp6vOIl12rRJLTfL2UwaXB4YBeqeHERR
VL++0BQhiXkFrHH2bsb3d6vqytTKscDWMFSXhoSP3NMGDJOmrTCkwgFb7ikxvRue78t1/P2KGukS
TUYNTNX3hWXJl2NsS0I4t2fSmDMu29pCFCBMOAOMppgnTLIUdvSmy/FTlah3ppvfKxZsI5um2Ne+
SYD3rgXZqkcrKuqLlZV+qrT/GG278yx16ZfohxnrwULIPlqAjskrbUspnTTeYJyETL51frmyf2+N
iIIw21bTUGlQjtAiYxF0HZm1sWrYDcVnfP5jDG/twMVjpcoiNVEV4tnJDlh9b4xpnyTbHnnHRk/n
dRM+ekxXtnrzyy9Xst78DOtgkff2vE4sKDo06OAYYzCPuhktqSZA07kKKRtArS0xh+ovwLT6tLVL
jfwewsj2FGHBajm7z2QHrXnGxQHKsYH4klQ2wCYj1VTBdO9AGSLsTaCuFFml3gVvWLePRoDwv2ym
yg2P4SwDESGmOT2GVv+bQ/ifnZhWY4s+6kxd9ZOt/0/hJQ+gtbLAErZUg9w5LhYuwCXmLG6senn/
BQjDASCiOBM3W6m9bNaaFG89QOxl8FGQStcVXLwpZfy4gm2Ksf4knUtGek//parsVXtPmMMQs98M
AJzp8HMvvDG/YW8uBPBcSvU/TzZxyNSMx6aN2I+RspgF2xHDGMpLNIARKlkYR/tvIXGIDJRANNzu
IsY/2cWt+F0Tcc1ft1QDPs0miQRHGKqz+L0KEjPvHCPeBsXRSd97qOOgU3Yfq/wYj2+h9xDJYOyt
eplii0kwAk5fP+qrnDlFsZ95ewjWlQ67qKEDkIJqiK+aF/GDFOUbaV2M6ZPi468GpqwJa69/YfWi
GbW/klMD/b5p78ho8bqdzD5qHZCnKsQeeFvbttdFUi36+Ccokju1hWeojDsDnSE4cPIatsUPV3tN
ZfVJNQOmykng822XQcTM+IjSsvtZpkC+E8MRlKTjrxEsskvEcP3hL51OU9Y0/uOQqkzrFqXtFGXQ
2ohsEZDFSikAkCklE21ADq7c592ud+sbnvVS4Hm+5sTRma7SWYEGKUOULnIJJfCTXz26kDrwrcpb
MqeXAobzxSY+LrPqIfFNMxbtM0JqAdEkfkIGD5dzfSsvHQMTu6WpoBI1WROvfXaIA8PNGlfVeS2w
dc1K56C17aGl5np9nYvbd7bOxKB7klVGQ8NlKasNHAB8sIjZQPavKldG8nF9sQtlTws8yP++1bQ7
oXVhp+IF468+Mby24PekP1zBPt7XzgONnxkOIYBI61YD5qugOTUK5GKqrSuGzb8nX45+Rdw0zhBv
E8lfRjWTgfQ4CDXlQCjzlLDqS6vKX7gGMsUnNSyZnG7WogrjNqfa8P+LwJMmDbmzDP7PnIqMh7VX
FnVXxduY2iOnlhJ/EZHQY5Zu2GX14pE1FN3UUTRnAyYfONULKfW1EmuIEkjvG1tHbRclEr0y3NRS
G2ykDHLm0FjIbcIAFDMv5swG/eZaEWAlWtDvHep8aeQ/t0X3ECWI+Do7f3CfrLje+433bFkwaEJj
kRrurSr5pWenGuTQiwS9Tsnu+yVwyzRgqzSxTS99I1DUVhyt7fDBJTnw3X0RgYs0Nq6GdN+7V/sz
k65kG4EQHVa3486LjsXWLBlAj0LK4EwcS9pqetOY3Ekt39Pq8WMZsc5jC0OE3kf31LznKoYXiyC6
EYNZzIUTEZ6P2M8FAZBmH2AxAMFZ1CE6871qLcEYrIBGpYNRrriCWbHpHBghzBsADVTBL3hF+qlM
UCgOStnTCwD5SzGO+sg5MH+WWvFY1B96DasmPZTU/vQ05yXLy7U50HURetnwPxc1XAD7UDRwgMuA
VBkcAgwKttGDGL4wzPzBcjGCLlP7tnsKNQRsVKZabbLVBBpLnxchbpMpP+RZCNPDUulo8kguoweZ
BWA5hxTOtpcdRELOiCZ9xvCiL1svHSNoqjFLFAWil/fB2EPr5DApJkRHPeUuTJwNQWTq78Gx6GW6
1ZRhIfuoO7VVPAcfLT69FpuiWbduo40FjVyS7GT90erfRW8nQ03El99D6Tl087kE0M5K50mBypgP
nSyvoTsHUMxDbb3RtHglYd+oAEPtbCu1G1HDUS3GN8YdiVQoGTM2M1bsJ6phJYykfm7C6gvjNklw
CHdj7lUzAWJXgr3ASg2uN1fr+Nio5Vxytq30okGLmMvLXjK2MXfOpCQtinaVLcNUAZMrM34xlJNB
AMsYc7vRJyj7rS72QN4UsEARWvs/0jGdadSR6OUMbKmVFq8Mr5HKKtlRi1FKiR1qdPGamLDT2mWZ
LCT/dF+E6n2jgeLNEOFT5Kc0hJzXqd6KprqLlXmPOvAgNT9uOIFLUQLoQ/C8sN0IE/j9Vmtx5aqt
KnMSSZoC+HcdJhca6ihKeqodwIADdIchjC8SDMFvloFuIkAzs4Kc4qTF9tOAdo4Coa+nqzdiiUt3
xKEezqQM4CkCme9PpkhmaTopToJtNGM0w7oTuKE2/CSYuLEJl/z7+VITf2TRhZKzRlzH4vhvD04H
qo6+JIe8CpO5TRKEM87H917LFia4ocJEx4A2ya2c7mI6DebPoGSp2fQjxa6chxpdYaelsAwALsJq
VY3jT0ktYcobuKzzYGCEtnLXBmHBjT24FKifLzyJcdysK9zW5iDUwYdonZPZYTxl69CjUJij6kZP
Pfh9Y1GRIU0DgfNFJ/6wjPo6TcTb+sqxg3Kcsqxa0xUuZ0MBDa9zAA2Vw/FSJtHy/7f0NPqpwBbq
SsvSkbz23Ec4pIRhhfQsReOckGt0g/WQFzNaG9dXvmj8Rb+X+qxCjuZMTlusD2NjhRxsr/w03ODn
2BlvKi+p9tnaBXKr+Ola6o7jmG6c9CiKt30IwyQeFYtXZaexZeSYbEmwIdHjz4FbZOWJyPHZoKha
g7WUmhPNCCnO17XsEED0lPyh3aHXm+6jtqkY39+JQML0y60UGIsER95B4WSr0aYP6a4Af8jDaD+D
jCp05MdE+2Q2XdSpxxgpcBr/fvoUJZ8m7tSDtuf6Bl0MTM83aFJSUoLSVDK9+boDIJRlABCJh+4i
A9rNTkkgMWOSRoY6S1xL73Rj9YvG4OzziJ+f3cA2Mbq2hYxK2B1wmiK64T4MqEeCj+4ZVaME5A35
jPqWqyI16X1V1SxJmUGrdLj+MJes8/lOTKyBqhWDG0V9LEBRMST93UnkHvSf62AjarONvrq+4EWj
qzg6gANgnbiE7y9fyb4kyV4db3v3UCc71TriVx2J6bnmRvWKgdGLl/8/a03ugWnH3ehaxN2p99ER
pyny4pMZ4ruElsW8w+t5Mc1G/6W1DyNyLEBmoDH4h9/s4P2tim1RHmr4p+UM5RYCidhFTwN1d8gt
v4wXrBQFqirUxXs7vic7jNRTP0KtAQgVnCUVXzCXFdCUhMpHx8QXeY8moesI8IHK/J1i7Pr4ZHDE
C5ifIJDWD3z5NkP4poN1GOvPOKFG0SvMNipEm22VMKIILgCubSuDISmEj+GjoWqv72yWEBkjNPtd
vQSi7ReKKKgPkAJRVKuNHELh49itRWQaE/zUPaBuey+6JHUN50C+EuhU+gaK4ASu9/jADK0ZbAIx
CDg5LfgUwWMEE4uLXA0TKpn9aUcHSo/MQ4pYRxv2irP1sHEpmTiQodF7L+V/bKA+RuDNO6IPG3AP
QRP/z7xK1jyehyCxOGYlWRFMHiliJ9eP28UCC9UJk2Fig9xiOs5ty2Gb1TmXzaZIASOi3bqzEZSh
LFuryuwOAuPRl/Zc9J0HCeke31j0FhT6WjLTof4jpPXHg8UHCVyog2w+fi1DgB+uKsl4UDo4Up0h
/3kbGHkpVWfCW5aJ3wFHTrOhtoq6JvQCLkqzITTgGwOWArpA5mDzzNe36aJJOltscivtphrcNg/R
KWfWrzKKeYM4DGrat/LTy5b3bKHJlbTqnJlgxyMIkHbcQrndMVkgTJ9W0VrWN/hFqadETGguCu3/
v7ecmP2ilJLQSHhLyRGLC0gb/Sve8/oyF03c2TtO7HtCsJ82HV+OslEJyZ8mrnWSvlNquL6QLR74
r+jmbKWJ9W7dkLKkx27KbsYk5PCapa4ge5H09iimb5LSXso9tVgIZ3VHmpdBJXIGcX7KJlwCiwnG
8kGO0NjB5ZIvxVBY0cUZOu9Fr7jbH4xNJAYF5mRvS/9EEpOs5VGJBrpziehdpkRwwBGelcIUjSa7
Lp6Jo8NyXiUGw4MBGJ926QFFLAzI7OW9AZyEW7YkeBDAbR/jxv+kWCjMEtGvSPjSgGYlfCv6Lh6Z
MDWAEvDDQD9kNColEN/kEbFo+MAQZEAJYr3XevFVm6XimAsyxLjYxJh1cyzv+TubHmL7rgHVwkwt
1iks5OWN73DjM0wj2zrqXdnxvwoXYEYGBuqtvXgpjNqtVOJiWcKxFUasDMWAUGNyVct2sIfRsqPt
iEKYiVosYCNhPpMaVn06EaSyJrVY7lJMHhoYDLpQ0EoV2GLIoiL4W8TUVR4dxwRh52ImejcC+Os1
H30qL4Qhs2nYODQR1YoUGGr0/kY6dLFKdf4OEysQZ20rW6kbbQcdch5YJ3WOX9nwPurJMH6xdXYK
BzAjRjISHuAUixgiBWuZAzolYSBV9PK9hSgT/HQNBIZRqtBaqJks1x+J13QgKNe/sHkxj7DBdQmA
B8niJI/IjVaiFMQTWyGzTvDE+nBfa+g3I4+mHFXpZ+RKsCKRuHoeLUKgyhCfmjTxiGx9hRla/Vdk
+vcdHqZEVt00VznUy1IA5y9MDPHPEXVvdU3twl9qlE1i/1FV4L4BtW17s8z8jGEkyPT7Bsoog2KK
Yfwxw18ie6CbLID5urJHJ2WEJLlB5iv9Mz4LX8p3nduScg/EeFkpI11TGOodIAUlTIcGQF6NqgVO
7vpmXcDkWLIj8mrGnixAVWIzzwLcPvVlDHgeC+qFpDqKLsuooGhkbyRSCeFpRabQog0SJQuBTxAv
cuMZLnq0s2dQvz9D7VWG19oUQjlmd5o6zphsqAyUFhhow/aXwyfFpsavBZ570xJ0k7GACxY9xsbO
1zee5kLuiydXoBKhj2w61sTzlCShYdCnPI0mtKMJpMi0mAuQw/weUrHxs8hvRb/CDkx8w7clp17I
tNNMssSS3geG3qsOqiE2/5gQAZFa/BvjJz78ac3Jgmf9+itfslOsb2gmLw3U7wuYe3YIYqc1JEtO
CLx6wVa9F1eceqhAqIigupV+iTtMxmekzz4UwJDuzPS+m1OexIDWUQ0o3l96obnBjBr8kKqp8BmC
+qUJyx+ArQpyd2cDisQkKr3++Jc6CDy+DfCNiU5eYrJ9Za9IQTHixEMQwWaysGERN58p7WYRHB/U
xjV1JzYvAs+CphloGSaeG88B5ny4mdFfAOHh5RVV1cWwpqpM552jrvMB7uLo8wzFJSZ4Kyz2/5B2
XsuNI1u6fiJEwJtbgl6kJMqVxBuEuloF7z2efr7UPnOOhGKIc2KuendU70oQyFy5zG8iJdvkyimk
gHAGbE7QpRc9VZDdhrZxsvhFIOaN8c3jwDkGlmSQDUhDtPr5f0CguLjDvzzh7H2VSVrURg7dlU8d
yA9B+NblOJ9T1GfHcNB3ffuy/PkTXTjh397JLPnppUaekoEvVKCOjpQ6MKtzUT0XaGT+7xaaXe8J
sDE5tlgIfhQ5I4wDygV89a5qH33yAP46s19e4uyWoaE9wKLjltGUfyV80HuhW2E9RVlw1xnlTsPs
w7AtBM4fASMsSkgfqKSZuFGnTybZzWjdBubBqpzXSX/RqHab/jVIIrdtEkQ40l+2ei5VRJh94IlM
v1EBd41+LzgVYAb4y1ce4vMG2jEWesbgsxsJaE0lryhMx5LbhYSj1Y4qRJw0/shJ0yF8M19GEynK
NwoWTVVxS17vWwgqt/SMTP01LYaHCpFoacRZLU4TwXRB0KYf9kIipoDxwWUPisehCQXBdZ0Ffxiw
pmg64GbCqTZpK9HU71VrnVjYuROes/SPiOeiAuavobM/wKyW9Y/EA4wTlMZCzhXO49EHjBqRGBhg
J4LmQUPxLewQGWb4JUA3ZKEGDi24zjXMJ/gNyrCyhoWWAdVDRyTc2+jQJdkqD18HVEhIHCkFSSdR
vTLrleUjO0pUYF5mn8oK2/H+lFSt5UKtz6tjGr6Ito4sR3+S4SGDwOJQOIqaXKj10NEhjw3E5DU9
1eG7Ctaavz9U3wMrc60G9RgkXhmMtp1+7lscewgyhfTgp7hCtFAXQrRW82jdldi8TdPGyh9R2NmW
IoHSn30aB6PfLE0hrVI/a94zBBiLf5lQuqfBPXVHU/09ZjcJOveVNSBQjHXG+PHzobnUZ6anrtqC
Okn0t2YXsNSDdDJq8lTwkmW295xwJ3oZTGCtTOC2pALBpdpY/7zshX4WqwrRLhnQEm3979f+YA1y
k+asShgC8JCn99D8kNjDgMEVaordtUnbhcSQBR1LBXwiO8To7ws2laM5k2PGotgTjRlyC5J/T8Aa
vT9Ul6K7gZzfgjngz7/0UhL9beVZIZABFjOrnpWBFaYoVId7sPabAq8gK2hPvncQwv6ik6QPxjGd
XrsKe0FGlLViLUXC1RqR69RnkaRaobwDk4/hBDq88KTFRA3bsarE0+n+58e+UByDJNfQ1pN1CIv6
7J7o6NB0teLEAjmcybeWkbg+7tvWLcXbzytdaKB8W2l2P6RtadumzJ1p+Q9A+EWHadh7TJuYkzGb
/XmxSznvt9Vml4RdSkFSxazWMmWAr+vLZ7AcQfRgebscQ0X9ONA+mnzhVLfnmrqyvNhmf90cX17r
7OYYoX6NTsX1K9UrEBathiYxTUlo2CqCi7qro0geRRt6edDNf177E5zy99qmCQEeAi9qYN+PgJ4r
hWUr3Fo5al/p+JQwCXYaZIiRl5OpP1U4qGoFbRoEZIjGkQfvxMLBjC5EweSgtDEZGXSuFzDMKKOO
/rjOx2SJumLugG/r48NQarshWtnxq07KRXGx9sZ/oxFKJeIqEHi1ja31rho9Kehym/xdP//CC8Qe
0i/oD//9C2dHbQxrJ7ELPm7aP5O4KzGa89XH2O9q9KCrP3WIIQDdKtquIgZrhAGFTLZCIQeikWg8
Qg/l/rvyVBdTri9PNauiLSeulTrkKIXZKmxeZHzisRoPMBtDhu1+0G+u07kunl7AuCTEMJ2UuXaQ
kag1VDFehJfLhyjDxUf+3TVHOX/x8UbiDgOfUanpypH6ZbJNS3nLFDcCfU59Iyv+9uc3cPGEf3ma
2Ql3NMQipYmN9x8WQkjI4u4ml+F8XQU8Xz7hhukAhxV86zmlcUhCRZILIxatS7+d3MxCd7JhSkvt
iEw8bZR6oP4nLbFoXgQpgs7XYr558Zh/eYbZJ0+7CFSGyTPAlKYnJ26a+mwobEcpXzMtKJNurXR/
iD9xUFENbEWpifaIHnkPXQeKQ7VQRglvsvu0K+4jmkHkdrSWE75X0zBWmCyXfAj3d6YXFDttiQcr
/OSq+ECZP7PXRhK4iNRU47MOY6HuNyZ3RRcNS7qGMsJP3O0KqBgviLe0Ox15WtJpgj2QkS0O6NzB
rCQDIHt28vfckJkvRXdat02yZPPz3vhbntDizJqIuQp9VGBFszNr15OmVIYag/aHU4GjEsIdoFNG
4BlAMOg+T+1aZhKpFzghaVsGN/yzYAL6YvHqBnhg/FKIEkMBuPekF5jMQZhzgI/IavZa5OO6ZbZS
2v4aRuCVo31xY8NnQqAQ2p4zj6il0cmJ1w2fSUWt4Rcipq0Mq0kXKdZ/flGX9zXSAaBKofP8hU6T
JcmudEnj6vDfq37TTuT1KbZAlAUMnkaS/j4/Yk0lkgVpyMVc4MoTXMyhWNxEbcN09M853pdWQVRO
eWj6E3qIBUgaG0eTI4Ujab8YN4t6H6uSDiWA60OWT3nlv+4u1GZRlkHrg7bq97srHp3GAyTEobaa
GyQ7V6rV/qFc1fjWoTy9WrBQOtpGqR/di6qjBiMoigCaV0ow7vN2XPef8MEXChtL6g5xSU8O7j5z
MdMUSJIg9Fwb0b+f39nFHfLluWeBoC5j064r8coYUWNEZRjngG3LgRQ9CJq3Py+nXP5EluDRchH+
hUS3+66RY6ejMiWgsEvqBOqCfsxaBPn0fVT8GYkuSVTvSR+vLH3xzoGZ+d9Li5j4ZXcQ2Wp1ZPZ2
GFAYUvfUbgw+0WmlzyGqwybCy5qeN7R2kDv8+NY2xVatE/bOVSbatfcw2y9Z0cfS1NfcufJGe/WS
R9qKif4cID5QKEeh31c6rZtdSbE+EaJ/bVNwLMQDS/CXZu9ALVOnn0ZeP3E/l/E+frejYDdOw7MH
dkdGBL6yJaheG0Rq60l4WVk78A0oru6V4V8NxUuH6lmwWAOlWhbO9NhkpE5OjDnc44BjiYRWeo+i
gh/sA2svkhltclzRVWFmSpOJrCdMMWSJV7WFegV/kUh6QGQue9NwHQnTIe1BqNraDA8FuI5eQ4Nf
/QgAPf5gROHRfuYfMNAxJBNXjui5Dua5CquDZn0Cxj+xdsF7bu0E4qRS3g3zxr/n8gjQaXA2fU0T
MdMisCjBc5Z4HznavAIkV6j+qo/LdZCOGyn9p0gsN/Q1HABzgSErrrWDLpWYaAIhV2NDOoUS+30/
OnJCzS1Q4WX4a9CQR+vfaViC6TVQWobecvXWv3TWdYu1YEKhH6HNSiYpSTrTKizGS+gDULeh4YdV
mrxpnd31TuOlpPLrYrOcyk+DVtJLgXlXT2r/oCa7LqB/0tludpdXEmToaNuZZxCZsg361X8qdRIN
EHt4rKXM6eoAQ4JgE2nWlcr+Ygj6+mTiNX2JA/kAbTOOeA0d0rSUCtXHkApWdN5uhpfQxl41O3FR
/Bx9rr37WV0l9aEudxmvw1M3NRrKYt6ZoVkMWuI5uAaYv7LYHDFmd11uQWwDlpTd0r+w6PowI0iZ
5mnG09VtdbFDQ08NgQ52FbnGbCNnkm562QT2h/pBHKPxw4NRNcBS2+jZMbXOXXf6/3+bpGUAkoFj
oMEzC2Odjj2jlykJvmaux10P6w2eNlLX9PzK6sqnu3ROvy42C9VTrsVNZYI3JCYCoKD4r8wTvcdi
2gzd8erHu0QXxDiPbI1+F90NW1wdX/Zn641tVCpMnKByHRXNf1SZXQol8b7YGB3ulQJXpMHJPE+R
uqHhd0Qc47amdSrRqZIREXPg/nRqv9arGtHod1UHrbSsA5uWDdVtd0vnwLMxYsF8rMTZ2IFUV3to
S0HbBa+GTjBDckhxOUxs86RojyVRswoeu2AHrDgLdtrwJFXeLS5xWeldyRB08e3mV9TXnz/7trqE
u6hlip+f3iqEBu6yRay+YbjhFzd6vcZbosGEryz+eKULlZBykJKfJ733pdEFl1kVu5rCI+3fYsPa
g0hZekq3pqBTtYO0UYs7ysmV0yRu6QGurz5krHFs+bf5q58OEzVHLv9Ga9ZPniQd59JiuEJ4vUR5
E7NMGDqWRgU4p2qFMZYVdsNU06c7hpX8JPrFHzziKK+t5lDLyBI9GONekbaxh0Wuq1RXhGI+BUT+
esdkqVASbNRi5hx/zcylyfRzJhH4yurrot4CDpKyc9lNrpr+bpFCDD/gHiPrZJ/Yjq5d5zuzeB7j
2758r1OwEdJznu1bGM8axhq4MvYby0ekZ1HgXttAZHfRyywbNldb3JvVGzMVpbRcCVInswm34avI
XrE2aRZSvyBG528qIB7qNY+Si8HJhrqDZIQpMNqzaF/4ZUDRyvhSx43TP1VyiUn4Cl1wB/S/LVQ8
qXmvMVAun2EkqC3Ke4b9n6KpX84wSl1oxDmExBr6TM8VC4hGwiE7It92lXHaerwknKG95J+4w4Qp
ktayj1UFOJrbESnXFJheLGxypDXEuCXwR8TQ81Ux7ephLYXbZtxpKelquSrz9/gjIX2uxhrE1XII
Onfwn/tgF2prjXadikSUHG7VYtyGE80k7TkRoFn6S+TKIAPPAVeeJ63U9JEg46O5OBXRuh6fbPUm
ss4S3BhfaGAgmuU/qf0bSrP47VXgJ+5zVV6NyYPd21uzOXWgr1rAkClmLFH2W6/3vpW9OCjO1liA
YunswzKo4RXat4OePrVS5rbKQeqfw3A5pus+7Zees0tgCnVYimHuY+UPuv6MbMjCwQXQo8Nrxb+F
UIHOyGfCWUvt91KUrcpNjbN5ejIMb2VOp94RRpoEsn7VRa7sLHQPiYF7j7FNCTAEnYPOf2rBFzsI
e+rpRoqQamdYJXcV/vLvgXNfjSdHj5aptTfi39WE1YKxbapxk2KB6blD8eyY956+TfNy7Xx0WbqK
ZTxG86p8Lkr/Xq2Jokaj3xUDAm2R7clXQuTFKS5VNkQIE9EMR54VbQbHl6+dCET4xpdWkr/x/HUY
Yk9e/wkz2Kh3XrtU+61XLx3/mEtHeeyxBK9cDI117T02NnTzjeyKSOglTB4MCDFW1mRa83OGhuEU
Y545MZH7Wat2lv0PNQ0ZJkpJ7Luoe0jG5WQCA13+nAxcSuhYV6heoU9Nf1Wkol8Om41j8qi3rKse
K3UJCSYxN6owj1tM6ZI5WsWbUFZXFhXveBZCoXETVRAtgS1szxa19BHkimzFBwVtc5hLhxyNbtzf
o1/+0/RH71w1OOTNryrAr+TK97/4ovn2CnUcSjF/RZe+UJwqjGjYlsDeaqRoGbauwMp+pszLxlwz
f/TJjK6CYEUmN//RXxeeVRARon1AJ1hYi89e9KuS7nLljmql72jgLpB6N8MGzBH+70f9aZpOWY4l
9mns7yf91Fivmue2uwEU4IQ85HKornyTCwW+Sk6I9iccIcAxs6dLE8/IO49OHU4skF8hpfT4MOgf
VzPCz0pp/h4AUCgA5wQBZj6T1Nu6doa2jA8epS6G6JGzyShnW/UOFgVR+IgMf9nT6NvoPa6yOF8f
9TRe5cFHYN4lZDCtd25pRFH95BFOpt4xKuhJ/CO0CMFjq88N+C5j2vjeRm7cWlpaxbNZ3TTR/ZVd
fKENgY4bskOisckFOdvFBeFzcKwsPpg1N/Zo3gTWv5mJsStThlxDRvy5jQGINMWNUba7K4tf2k2M
O3VVQ5VZB578/dxm8iDkOFJmrGAE5FpbyYKzwHp6+GE3/v2gxXvZOtABB1SAYEVWIiNeIQiQbLXy
Su/wQpKPApFsaWxvNI/+SsqGMar9MowPho0x9VHz3nQ6pfUnNy+hP3cVVvU5oJzvIbowyE2hCiL/
hb/sAMEy66JIUwiKYBYXsPfp/dwqyPu3pEVxh32MEru5Vm6iId+z6bZlp99UYDn4s0XhxCv0g5ax
isP0EC6q+mmYfnnGqzQC3O3yPZ7qZRreOKmziLSSTB/hHHRqmtBFNF8oSBnMevSPut5DOehThAua
cwQdHs1OAhsef3sd/RETgmX+3qfTh945K7/fBlDvqvYcV7/qyVv1vbmmnJjqZAHfhWK2LK0FI9g4
lEF0nJmP6k2xZJC8lopxA1K/0yt6/Se4kpEQeWj2TjdtRWudlpCjvNGLFyuHCKN9gkHUZ6HkSXVu
FCQEqD8GeC5ZzApQzkMNDOBbuaIWGwFZ0DebCtoaZKKi/VtMK7TMn/wCh2AGfTCCcae33BLwUoCL
aliFuz5NyWzpM9gFVPkWiONwKjBpswLVnTrh03qToNxaWmRReEt2/cHpzjZJrs03EtxITaqXU5Mc
ibd9ddfw4iNUKxT8fSIFXI1WuONUHAtT3cVIhSonG8SMId3y7TdhvnMmGXhKHy7k4leQtbskZOhi
3Q2S3S1+PmqX2tPYW0CJRrtPKNDMMoYhaFW5bymYU5Dyms2VNe07JXONtCRP1G9sGRDNuxQlawjt
IGmCDn/QxMFwcxTMXFImB/cTbhgAn7opUTLe+TnuzbiP9IBksrdeG5YIBC6U+hrf70Izg+tV+C7I
RAnVmEX11uoCp0z6T7qf6NkOGxKKsaSzT55bXblaLy+GbZwQqlHN+QRBTYc8CQ2o41xOlPuNeWQ0
hp+WEMa52gO2LuUQdP/I4ChMqE7mP40JkhL4HQkTo07hrJEbyipWsjuaNtQsa8Nrbjzk8FoJr3Qw
81H31OGt4FWPXfWedEvP+lAXfC0658JfQcBDRLe64xP3LsTiUM83AbD4aHTrsdvxt2ragARiuhQU
Rs75p3oXc5GEA8UYMO0OmfyL/8wHhEWbbDsakHLeBfIASyh2CII9NMYVEzVf5qKjs/SM976lBjRs
Vw/eUg+faGEL6h27AVMobIiUxE2kIwnUQbGkTQAayVLcYSjELIgBEIOzIXoxW9xuxz8gZ0fdP6QV
4l9VuLEjrsLwrR1xbwz65eDdZQaVUabfWxIW2y9SUbuyh48rLOwi8iABxHsUC7gg0OdcqDVFrWwF
YHYrN8Yya1pkRXjfFNYuYBrU1Q9eBU5tM9Xv5oCns33WmvykBwuUR1bZELmqbNwzFb+dnA5brMi1
apUwHYJzXjWqs7VUnO69c+JVazHB7Edrk3OIHAMN2O5eadoVLiQ3PkK0uXz2+k4wOKYUycOqv9UG
jXY3Y4VK3bX6n4k5uyeP23ZqMOMyNustrr1R9OGYmDclv6b8VmnBW48Av+ppIfS4GGnhCijAN4L5
LPsr4Fg2L4eyisZixFCJ9puenKsUA65yG5jOQ+iV+/qq1MKlK9yRVdQdEM0BhCP+/Evq7aeGZKaI
zB2K7G6o29vcGEk++WVlusj8colchk/A1TAti3oiKJHttp/yR+QAr5zci1UAGClbFVL3ZOWzbKKo
A8coHXoaNn2V0BJDZWWfGvm6U7Fjz0RH3SA4V451M6Gb9XOAvZQ+wA9k6GgYgNUM7ft7qBs77/hA
n2xEyAOLABlroDp8gowyHF2SFNjez0teApOobCdkXqh7UPaf9QkDjTrTN306G0gLo0aJSLyQO++Y
Rxvyv0gkm04DMPCN6xHsrOFUnKpPjW048YK5Z47LvOiu5OAXX8SXh5p176IgqplqgB8i/BQOzbRi
Y0sfTJ2Z66NlwMj/57dwCb2GH4+JJraFNDaR9Pub98zStyr8DQQJtjL6rSBjdQ4K6Y3q/VYY2sia
K/hgsrf3uTsGiCIIfwikKIA6p0Ivl2rEEoOmjuFRrUJq5h2ClWxxqxoVOJloD9mNtavz4Aq/4cK7
4tFRHdUsKhaght8fHc+OoTJLSkiSLuZi8Ajgd5XVEdIS896rnLlLy33eoehtmrYyv22CNC+SsGA+
D/yQPqmrkFvJSIngNDQJe/Q/OsyPK1/nQnwAHyyy+/+sOZsClWrm21MGzqRiL4wA1/RhhBX63lna
AttKDZWA3KJlW96KGIwj37SsExCwwGG52zVbe6J+46oIROcqwsoN/3ZzrFeN+ECok/38uOK+naXk
DDEszhIJhzC8+v5BCrgG9dCCA8JgsZPXsrzWin9G+coRUcV3nS+jaaLgMRxWmisnRGlvZBGmwNBa
ELUN4O4M+HbiASlnd5PVrwUsbGIMjpNVH/j7yILXFORoHKmu1iMYPEmF6+a68WjaqmB1Z4G5q8Lh
LpOuCQ5d6jTBNKGjQ3DTZAYO399IVFitmssASBjtcJQFxV8wwBjKeukfQIlcai1Zb9XeWu09uGav
fFJztLhR5pDetHwgV6HTykkT0mc/f6wL1f63R5udnq7JOskJQFwQ9wQJk3IaFShyiOvC15c+GHJa
EM1BqwnG3Pe3kFdjZ6oBU3PBAQqRvwEZCfFHZE2UUkV2M1ZPDvLJ0ZsVf4B5//mHXgr0Qs3r/y4/
a2F3Y+0nABo/4WkBOcY43qECskuj3xmkyKJ+EVRrUD1UPmDWhFJeL930lIRGma6FiIwG6VzgXn5+
rs9+3nwfwyjWVTSNDPSoZkWFjz2EVahgGCb7iI8O6BEqN0EWhCqGCh69YeNEuSFCroRUjADh5P47
WlmtbG1LiVoMeIDOTdkO+rUhy4XUmgk3/VH0n+A3zlukIVp4CoAamIHyEUEyGKgoJDC9QxyT5ClL
GtQozpSjADw+IUkIlv/8dv6uJBAc1U1VNDdAj33yyb9kRqav53aRp5HAFKLc6scbf8DkbAHv4ypC
+UJE+b7YbIOiSNurkpdEh2y49amX0c5eSehEJ7K/cFD+9sMTfX8flh7i8aYCkZ4Oemv67jBSKSfv
2UC5XZ60CJZ+GyGSmW5GQ91K8tXh+9+X0Pcnne3lSKdsnixeS9ItbNLl4tg6t1Z+RwMzwl6kpMAo
GEbuUTrO82030daA3osIgrxE3x5Jop+/0t8Rn8ehXyjaPsT7OUBOswKvzLUoOnjP7a19Hz5dszi7
tsAsShWJphUN8JZD4+zoYlDjRerRKJ5//hl/x8LvP2N2Eu1kqpLEF6u0ohVs+1v1X07c0F/Jtq79
GuN7IISnSVal8LryB/+k31X76e3nH3Jxe3z5HuIBvpyaIkbcpRQ/JM1Wfrcs41VxU2A0/gFqobtm
63Dtrc1OTZL7im9mLKZD8FA3eX9kZBAoO7DW/7tfNdv0tta2qd2xEF2Fog3Wk/A0ZawL38pxi+AE
DOTnBcV3+B6Zv++HWSIDbjg2CpkFO+kIFmPyT1cJK1denjnrHFdqHLdZxBJxsktUt0nuouG3WePi
o12J5ddWmtU5PcpAoamwEha+pCG09aHidIFoH/z81i6GbMMBwqlzrf01Ko5tM7TUNvzcD2H7ji8c
5DGaTTFK59dy/wvlKp8IWAkgAFjg4MC/7/QpLeEpVHV0sDRMF1yj3uhQHD6tXo+pccjHj2bEY+bK
rXTxXYKuAARJj0uzxZ9/OV+pUhuKb+ccYLgr5R7QDPK6XrEKr9nefcrlzregrZDc4mNAWTwHxEqJ
ivB6XUUHHEwnE1qcnR3j2sb4mepraNy8J2cx/bXay+gLY4l3jx0nEHPlvmFEG2YDs+/Sle1jmRk7
p30e6oe0PZb9UeuGdUHHJcH8xUul28phBsqEnYsVBoGN7hIUQ6wkrS7ddhhxJ57y4ZXKQqudnRHq
h15HY1/PKI09/58E5WykQuLROiLArDN1Z+IMbqkzi+VI61upcfV5DPvyExSGspiEqITXY6SK4oGS
0n9paHQke/5fQhfXK6kTDX+devYyNO5SWu8aMsEGkzB0KyYHr2gP8cnMsIQh6nPU0NejzVgOQCli
N20o0bN0QTpVjQVdpmL78wa/MDjkkzDvIZFFytEwZpuu61q/ogkVHbThscMZIA0hVy4MnAWiZFG8
hN5daZEQTOsMQOz/cu1ZTOq0LOX+lUJKQZjH0B7MZyAEQrWIuo9XXvPZZXNn8q4pgK8sfmnff/nh
82hlS3YtSzlHGyWBuHwprdrlBJR4vesb2/tMiwKGUAUs6OTMIAO5PL19t9PbjNzj52e5dMVx/GDn
2jga/eWvEdllDMDCJzZbm3I619ke/Sa6drq9y7PzVZ0P2k8XLoOvC87iZy05rReZfPREs47T8DjK
wM+736FUYGCBKpGULkR1HikvBfBLmr0ewN/UfxB2blVKdJfX4n/KMuYRf6pgpXPa5ELdGwrNf/Ps
O9JdaAyrRgDr/Yca/orjWwuPCU6r60vaMrbynCHHkzirOpIPtWIuDRyBentJV5BEtS7XmrDs2nbh
Eicps3whXU2HrVrd1vU6xVoLYfpx3YQPr6Je3vrdTR9spGDn9f5qqF7lNAO7Me1iNPJR+kh7Bbrq
pmVy4UiPvqYA4n7xzZZ+d7YFU1ZL8rp4ZbbBrT/ZK4/N320KO7nxu8e8fzFt9DORtME5IsfcqJX3
cvzUmvZZ7kYqWRRPCgvnPUzhVbzhm7cRJK1MN6XQ91kNdwrmmlqspwloyAKAC6IiVV0iuB28q0O7
CMdqrTDm6VVz58jdCvGyMKuwqvB3cXwiBJV5uB+rvZy6sbSPk3Vj1afUMBG8ANAQJ9sYSxhF/Vev
bddnfgNeqzUVdwpvJ8Vg4PRsK3tNQ4NPhjCIFFkzPibKufJfJYB74Lic7ldiwPJCs1kP4CMbrpnc
Gj78XR1CRnoPs6aFYzDSdvdujOp1AJDTPUb6v57/5kn3NHKa6i0I/qm6I14cDA1XY/di09nVaelT
SyB+So33VFoM6xp70db3HlSCXNnaw5MaAztZa2rE/vjXGDM3Uf74+h3N0aTs8LdFts54DCEXkgQu
VD9ctDKMAAoVcTJzqpm+0U5UtBqMMflUDNEOySuk11BjNnV4uefSklZ9dwp92R3xCgNVvikTB1WQ
CZjz+Jji2YzD8tIHhxb69s3kyQcbRu9o1y8kSaN0tuJ+Y0wPKrCKHg0/r6zv4+ApEeWH/q5rzGTH
Q8lVU1ZLM9ol/kp7S1XsgvHfQwNEAWa1Bs6vG8fWW2LPPahr29pDmjaPufYUMu6v3bACFssW2WT/
opZJR7ZdYrexwcVh6d9Izkbzjvm4UhSMaTdavmtAX412dPJNkEfVrVcwBpfbmynMl5Flr0vUGyCF
b6q8vQdM3WR7qUx3EuSraNIWjf42gkCq7WeuUZMr05mO9CvMJFtm4Fjzd25JnclNQ4VqY5FIpeU4
3YZxF1M45j8aiC30fOw/bZ/flUq0kjx5M/WMkZF+NuV9VdU3ldSs68Y6SVznFt1Wf6iXBSSwlLFq
yl3Se+WptqNtO9C3QNmOdUzpoxTXTQq9jI/q55sKrnGvj2fHeWS1phKCLig+VTBS+CltZByT/h8c
ZKMucC0VaPirruX3AvQWKi+dlyx9+oZxajPsQg7WLrjSs1uviZaUdovMMdZZ+FrV4YKt4kuLylsW
GP/ky+EBVgFUg2Jgzy7xk6+nf83xX0C9fMUa2l2wrPeMnVV5qSPmVr93eFyKqAFIVFfvET4BPD/J
yaK7YfaEncjJmDC2LDaOs8pGTChu4uCjq+WnsEx+JfkIVNJ3LaC0aPyGACwsqbmzUSIx8DS0JNfQ
wVkaxSZw0H0y+0PQNMvKcH6jF20W3r6RtigTtcz3UgQ0tTLfRXj4OLkbFnx8nXlH0q9ArunxycKi
MLTtZW5MK0byau8vJUCPchnt+modVQB8jTMYlnWlgYTtgQvUaAPQKyBYy0m+yuW9WdwMA4cYRXzs
uBAYVU4tDqLmDgtqp95x2hyFU7Tukge2bJqBzxu3XbkMo13YHOzxTj8nhls6a5wS7SJzK3mfFTd0
csmUsvhmUNa2+VYYrvyruG2DpRoybAw2GZqDpAd51bjjLyaP5AjoSfYKg70O1Rcp3Px8F19Q9SMh
Yo+DwrAt5FlmCVGgFkaY6VzGAkWuaUsF1apSOYlLbGrLjaBlaMG76JQ4RFU1/5i0lyKFwof2CW1q
JnaLDu9yw+BcLIPbwsCMyLpx0CAFxbntq+BK8nAxj6GZjig7mpeAdr7n79SLdlOlTnhoMJYNV56/
Z16AFIdcXnkz4of/lb5/WWj2YjQ/Gi2lZSFublIUQSEw8j1bPgOK2V1TD72cmEIapSLRaMbM8zPD
d5o00czwIElLVf2ErvQrn5TAQmaNbGVveovn4hoN9mIR9mlz9H+WnaVGrWUV6RjYIcMjyvFd81hr
a2taMmENzQfUboKbqN/9vOUuAJLZcl9+6qylriYmuq2tFaJntOjzGz9yOwJSikngwm43JoAfb/nz
khe6+N+XFBnil6ov8cqikUc+plPTwr8RFhuAvWsuaTi+SbazbqmrqhxJopVpHFKkx/t652jwjtHm
g8PYnZFTsdorugoXE2EDMhJgC0Z3c9uPmv5LVjRaeCi5N0bXAozjAIbpo2cL3TjhyvPza7h4dr6s
N3sLMUaChV4bn1uaWoPLj3YP3ZerZ4fW/KXT82WpWT/OGAO5h7kUHgqw9Et9OAbW2WGuGEKA83A1
W5VgLHzmPovYpyhdeVxzFAybGh2esP6dPWE6k6IpC2DdCt4za2c+Z3yO+r3Xt2rk0hGV1uq0nYyH
Ljk3xodESBrit0pdlajtpK6mIq56S7XtRgFkO+eXoiL0bnYQlR0Xm0oxlo2sY26Ui4LsRZbUZe3H
e6em8hUDFYfQnqx69bkLoA1tDQmv0ehkBEgnGMPOGMB24S7TvZCauHZVr1tl72j50lCb1YTzc+Wc
hQ6kN1p7fzgOxrAoYKogbrJs8KDTgO/oA41mLKs1e0O2Lie7TNOpvkh5/FWA0OQoNauY/x50eBHZ
qzGIXxVyUyOBB04OPuqZC56MXoJ+P3XSZsQOOuPfPX4MFCcgMWWBoiOGeAFeR2Df6oKZCMzESD/b
Vf9E45/EPi48DH6WnR/9himxs6TgWIbaq5prywLhk3BY2aDhcYnZNjQsVLiEDazdoede85eUaxo+
1419JfBeoFGLw+qYLGl/Wh5/P6xmXRSdVuocC9IoB/A7pEB4qeJFFntYLA4pK7QqKq8wR6PoWuC/
MNVhfYY5kBKZ+CH+/X196OrMRzWOpWhWMu+yOt/tcKbomSvpgO7Idxw696on3YQyU2Tb3gwm8knA
X8mei+ZeDaWFbDONq46wxa6Ez4v30penm52swikLM9B5OvRJOFd0AukeJOGxNc/JNUPOSwFDwFOh
DOMAg9/f9zdhwxfuy4ZLyUv2RAt6c9x/cvU/oCZf6qs7CnBimYaAgdbh95UyNa08Q4QmqQOw02gH
y3Fctfyn797TnLZST7+zXxQYKpI1T9rZa9OXNH4G7uJet2O6uANQ5QAlyEZkPj17Gr+eymlUp1A0
S2joDshCBHTG6jhYIPx4m7bGa5v/0fRuKeU4o3pUAIm3KRxQWV1+R5Uk/dbU02jFS0HU+DmIX7zL
HPSRLHy6IKh8jsK+3GWlx7ATfGd40F7rMqJdT0nAla1ieKkO6cJkymc8aOWbUgm1YzA4IhlzFBTI
k+y2xrG+kkp0bXm8E76YPz/cpbDvIBeFOaQGn/cvY0i2u4HOwWeLy6FCNyxMcRiZc2oNoKdZ3GGU
fGWCdXGT/r815zwEzarpmeZ9eMj75//AI2lHQoOcriFt9Iub9MtKs22B6TeuC6NK4lKqsMQct7Zv
yrZAbNSAP9SAuGkikGuMmst6E8X9M+lEVo0UcpBmrACMC7q7U/eH7BbSbbPWKbpKHR015vYvRrIM
pq3fj8Rxi63forGG2kvePYO+1rBYGsLnJCbH7qQ7P/tD2GO8cfLtZtca2rKS05VlvEU5RZsRLWn3
ur5xZTrwaVI4S4mx5mXHcTTI3/TZ76dtU2KhR7JYSe9Wj3xQ8ZJLeHitcYuzVPTk+ntwmo2xDqxX
L4Pz7i3SoseZ4AYlm8V0C6BT+i/Ozms3citt11dEgDmcFouVVCrl0DohutsSc868+v0sDfZviRJU
mIGBscdjzyqu+IU3aNE6aQ+WdE3BTzyRWXeV6Xck5UJcLs4eyxlMLb1z4Hopk2p7o9xgi2Dhzfbb
lPM1DIMG+EF8PasXShC5qc1A46+6AiKSTW7QXmbJmTBN+YaRaQtWLzRbetkkS2ILfjhygxrq1Uj1
5DhYxY0cI0wUkfNUx9wwvSq5w34itKisNSssrV3F/D0b+T7lM8yiBZ06g7cq4B8/QqtWkpMSRhvp
auz02y7YSBkp5vBPIj+n5VP8JKFA6DyoiRdmG7O4gJat6YC3+KyNo6678U8lv2rDziITlmlj/9Wp
4vmSvrMI1i0k7R/Ee5XPT4PVr1L1LTR3gbJqRmcdlemhDqk4NQXlhPxYBsG6rPWLqTcuYrDuUnuv
GM0uSOZbDaQr2u2rst+1knOo9WElZyqVQqyv9Hxnp+k1lWNcMdzUL7fcMr1UXqSOfERgdxOBxEts
YwXQ2u5v4RGI8koYZLtItVw68M5MjZQ4gqXbUgmZEQdh7RVKoaYxolwqefX8IqohMxUtIR8jqIKo
tpBjzlp5UPThyHV9BLifRuahjnet/EtVqk1eBJuynG6nemcVlCYr2dUK4oQgGfaZ7t85L2P/MNna
lT7Ojw6uxYguUDzygRkZzDSWwYGChtbOcPqLsqfq5uaczKxKka5Pd//1JakqvC2m6LFphAefd1Pb
gProzSoSKgR5fTMVW+4JInHwBwTjZ+/Hb9Az7N4P44lL+8Putfs2URWL8arJS4hfquLE6wViaPTX
hYPwqi57oGUbB8GKNWgzMZ8SKDPrJpXRGocaAafx5yn4Lt3FT4swylT4adhrff5NmZ/ZSQA5A9WV
U9AeM+vCIthVjK1Q0uxu++BKSG/ThzirQ/CNyBrT8e/QS5KeP9eIVCLdJBx+YzRYEnm6wAdxN3B+
BzmBYjK6Fp04aI/CkwwSkJq4TVfzN17asfJane5I2G3t2Tmm05Xm4JUdsJC3fuPlJqnzmrQS+1qn
OJrjUfBBMUeCUF7ue+mGnM6Aptgh/B5rxplZfef5LS9ogMg6yaTpGIBuPs/qoCiRqmTMqiEn27ZB
pSp7dhBxy6NNLRy6YDEoK7tfQyXXcw+yK+2XtHPW9UgteAV4Hj+vMVO8YQbG3kgH04kvUjwodboG
AJdEjbRztqWsw1PdGINomiY0Ntv+zpa3FvUhWxzv4CAadyr47DObRrwvP33e4uD0RpYWRhm/h6MI
nlTFJtd2xNyTCi5ccG6M7sY+p+r0TXiB5qbiqPBpsAFaEsTMqR1E8z0SUhKoP5Oron8gasnNWa85
gRhYfp/GjWCItpiOBuHn5cNYMIEt3XIolIM6PsjNKx1qGHxDDQMNdfJJeIn8PKff1f/Uj2MuijGg
LAH/9010nKt7C2XAYLxyjNuwurEQFtSnbVSfQjgECMIo80VGWbd+QkjaljeJch1WR93ZZVQpi9lr
MnuVwnmwI+rg7Vo9Z7j5XalKBeSsChoMsqTOYvWt2e6qIbfCYzg4m2667C0wWuDKc7cxXs0+XpvB
y4xyM4/Sz3P0TVArDpWq66hqAItdYH5qZcADMGtDAbAW7ytboEoeCWln2Hoozp6FW1pi0j9tBNiI
BkUVELIGDNf3FODDjd33cRbUhWwcqzba9Nq1Wf4Npxh5BBxLTHlVNejaD5huWkhUqg7hVkBFoP4n
VuVHi95PGcvkKlQ1+nA9EpZOobO3ANso2FNWVLPDQsEhN7+K+uJJgghWHKP4osrriwzQmZPUu9CY
rvI8d6MowTZn1Vopa1vMG3nqtz3cuz0NFGW0KYOu4uZ1jJAGTk+YD9aGuQ4ceHwX2aacsa7x0bFD
yw5WNN6AuCNodDStHB+Lce1ryTqTStgZiQsdzXWc5BH1XyXSjm05PijgEyaNog+eRnVwZkXf1QeW
EwxDAuwxXsHKFxXwiSdOGw1LP8oojrdOjz5xsdFxoJnw4LYjevNGs9HSfCtP+noIn0MswzPjtsOx
0UftX0pbKioDksHatZUPG0muPFTRSBQJanEgrn/bknmmhsku/7IrUCxXBceCuoiNGPzn6yGy4sjp
os44xnW3o1h8H1k0HEOZhQ7Khx6tg0ZZzfG2bx4MvJkQy7R+pZ1LHyfhni4OHXGdncNoc+fmOaN5
ZtP6aWqSWKREkeJys8722uiu4DG08wzCOlAB+aDkwgMD3xBZu4vKeuOPvwYEMhOEABul3MQjLru6
/asZ1UMYBtu0q7gDfgcObrERrcbNFAekMjfdtS39UUOMyNmV2lbB4UGhkhLRDZ2q6ZCMK+fNNP8x
5X+K+Wmaa6/L200Q5b9ys1tV5oBHKd1bIgKQDHDBitfJQIFfUVdF160Rwn3tis4zAVkbMdUrZdpX
MGCsJ1/zuuPU7LoQHe9Dgj1nH6lv5gwzh95p1s2/6gYV30Rxe8u/N+rmaA3RHy2jsa7TjA7z+zSI
1nlbnHmr39/iz1vQlgkABYOeVJ5z/nk1J6OW9bk09eM4aQcKHpqJ5Ja96QxX1eO9YbzJBLktDLOB
xIhy367pjnNLAylfhVW6KfKCeCLaZLazrpyRVXEe46DZ1x0iFNO6tCRwDRLojnJlhtraVDjBto5H
abur1PRC1Z5ToRCbxJuiB6R+jtr3tQCMIAAgMkV4WkPUX5ouFcOQ1I1c68c8kpFT73dBPt2GFCEV
QB4CP46jSrYrFOuhtUiQMM7Rp3od08p34IgN40ttEXHxsrNq3XwI6htrOEr1Y4+OSEQncPBJsepH
aC9yc0CTWcG2h9Y5QhZleZHh6Gnw5WUsQhrVtebnaprPFGKQiP7mQH78xsWBrB0b6utU6CirPJsa
pDTjcWxUb6p4/iYZb1cqu910pTSwwIwHrZpOohE/VVyKMnZpNulxfR1Z3kyfN0pOJddz72iHQcV8
nk56lw8rqUNkbpw5US9Fd6+mjVcCnAwdyL5y6BX016MXRfndIDrXT944HkcLKF3/YpB1DhVHOnix
J9/Ti9obJE+jBRsZkArrYF1bMCT1u7T0aeANXu6HFzOOYlG1a+SNk+7ndJvUHqEskhmJscsj0Cmu
4dU7phi5YRWLCZeTnSW0qt0Syz/fTRKvo01vunmI/qmr5pSi1zA4M2MXmFtd8TJjb9ZbafBG8tlx
PSr7MLyZ0yfJPg5ExFrT3UZOSDH7Bg7XXirO6HN8dQVgU1rAjkRRD4LdkiplTcWgzGqnHyUjXinl
vQwMW27SU9hZHCKVO11d1caTnKaeAloBAui2nVTUn1ZakUnATmCabe1pLSEOG4XEglQ7aGIVyJd2
RM3lazj/7fObWM7dwTdcu9OoXKprDDlXfnNt56+FRjGjKzeJARXQZN8aW7lRA4iiWDClr8b4eB/s
g+lU0uROHMy1Zf+6Et1hP7iK4bumONCpVrySEt0tG3NdS09RPqy5aBDR3M/9fdmv4+jZTzADyrRV
nTX7zp430EJk6OiNbXt5RGMLVDk3q2dwwzoAmzLtTKRuvUfFy9sNeQiHg2/T3lq2acMwG8IJBCaZ
He5v2Ck0XEaDbq+HKaJ88aentltEDd38Uw5CCBWo0L6yJS+onD18M8+yQ5fKtFcWvlvJKjzasHKT
iATZcKP+KMfgJ/NgP875U5ANl7326EOaTeH79aQ4kcVFo25bnbptLsM/BTuPJnZxq2I7bDYPqZTv
A0VaJeOLWQhF+dJNBwycszfsv7BAJqyCzMo1Fdg616a/66TmIVetdR+uRj+7qLXsKZ2tCjOofxTO
1IjYUDWM+8Z6bmrkjkbMlPznJtXdRtU2QwuyiCNuOm7YXY/kU4mTu9Ce1k4aetZFadZ8Y73v/Ddr
ktd1iVzs8GLHuAopHMVE4EZWRU5eiVhfMTWuWipXmjzftPIGAaRDblpXWg6Mpp1+BeGIRm/VPfXS
SxyMe1kDYUBIppo3AaKroS24MORKY/YQFsAfkEQLhbEhfHzHX896/6RQ8PZtIQsQ0Y7d06x1I+VV
7u+FUOmsPkzmLg82E2y1tP1bBOm6AD43on5U8itrcc8owSkAf4HkbclvhwXCc12uDZQr80upmw5R
cW31XuTQ7uWqb2v/qNrzrtMdDoq+t+T0obSr154LIUjabVYUxao7RVSJ7L9T/VopnSulDwIhVyXr
zhF4mPxXr7vttagBhVvt2GBx80/tb7GtkMd1Ga0bUDa/6/uBcuH1xF/IjwW5Pv4jx/FoPaf/2If5
WJzwWMuvq1N/LO+z08T3/SpujWIl/Z03xgaS9KOJDSvE76tZXfmHBoF/3jCsL0FKbJIdcNg8c+ue
/z2/j+8HJedO39vSkwzTHNvuVcnGvsJSrop3E5g6h/uku0dUoZVeE9WnaYmNlX2UFN8ldtKqaKvQ
Ha3914CXbYzhlHHmE6piTfO3bYZVdzPqf8yuBfWSrHO/Xxe1cU0RBf1MiqWgnqJoOM7UMFhEC0eS
srme8nyNe8lap6QnhbqX+M5qznPPR7WnnBIYXcVxyIdthFoD+j3aMHpz4RwGpdmFGkip8A4QPy4i
SkQfl31doUDaBZdmw2Vk9/vWoduK8J5CHTb3A5w95PvQHo2VLbdXVFgog9YXqBNTGg83fVBfJIa2
M80ChRp09rkvYe/ZQLyIU2NAQnKVbALrugzovICq+1XD366sYDtzudV2vGkHBXcOkFJD+EueVXds
vdDQwMvVByn6Y+sA8eEMmsbBwL3BBPpW6+Mm7rwse0sjzdV7fRcIw2hOpo6UQlUru4hMJtHjBykJ
17QqZrLbVu1RsHoeUKEJdZQ5GoCd3Nza0F/Sn35oeCYS9RUcybrk1etHZReo5h3IOqqX0UbX45Pj
3yV+/2tAu130QDDsXcUs26i8TDNke/7J2FZPQoYQU2eXdkI4pXtZ31Vgl1rBUDLvbC31AhCXJtcc
EKOpyNx05ojSzAmwhPHpLuBdk2R0SNn7UpBhkW55Xa1uesscVr4AQqpTU6FjJm986UY0J7XRx77U
JHlcG+MDeFH2F8DnBhMr84S0mkTUEYMUR6h3K4+0ctr4SOW7CokapX5dshFi+Jll8TdWilWJRoHk
KxfJqGAMXxJ09k+50bk2XeLEx5pgcCDg3acUr6eAeUrVXTTkiLQJPUL5xo7zndWF+0KGQN40z31a
EtyEf5uY13MUwiOquIW6Qbqzppu2eYmL5D6Z+/VQIZWQRW5Ok1Auxn+s7FBIAVon6r3W6auEh6CN
tj298IxkZ3DAFMYnST4683NcatjHIQE7dN6QPYfg0fRCvZamAA85crkM5J+PTGs3Pet6RxRtrHK5
d4Ms2XdCuhfqXo7pR/c4la9UbjbpiGSMGq4qIFEIEB+1XF8buXQhp9V6JDEu9GoDqrWvVdzha42T
yGsS+PEmzdttFd/2hbNNlOKqDoedXca7gZxrbopVAsTAscadjeXcnGsncphN3A+nlBAxi+sb1cBn
MJf2TmQdIwPKsBuBJjV7Y133gZcjJxM4W6Xv3AIYrsJXOHp0V+KVJl6Y1uD1JYCUK0SP0UoAzzun
yOYM8qFM77rK2LLh3CR4iHgp1BweI7BUHX2DEtvW4m/f7zvkQaiitiUQD2AOyDbZnB5MnpCJj05q
321riMw9L3NsVCsnClB+p3xB8hWCl+4RTwlTFTet5y6CHhjql2h1c19qqwD9/7BNLyKaZo560Wl/
NBjagPpqud/S91oXJiK5trUzSELBzs7tZpAAEvJIdlPEE+dOxWNtHW1924KvEN202cLCBLd4GWk7
NbsICJi6wrweO1H+WmWWcWcnQJat+ZCHEXsWfIY9ryrpoR085M62U5m4eqC5oUHKOQDrfInAxDoy
bBJ+sJ0+p7PspVF3wAvezS9hQLrplOzKhDiwH9y0b+/taQOG7W6QU0+3XkYiw9ockf7VUKPe6CEe
onm8ibJq0+QFB/15RIij9KkWqwaSH90OqQzXFKr50Cq7rTVcDgIA2VePUSbRkKt3Ra1vpIKANIgv
51zaJtCSwDdK1tqWb/r0eg5pWkbmhZ09d+1dMBYbI/5nDprrxm52UVXs6sx2JUf3bKsjFFIB+uae
IgOVj0uIEiHxyWY0Tok1Ex9Ac5aGej12zd6KqiMNfDeEDX229aiI4t4inhTOR/hFYhphfvFACjVj
SqRwUI/YqiLCElcmvhDAMeSXftjW+ejmLSWm6HXqb8q23GBaFTrXUrlpiz9dAvL7XNP5azXStlVE
u4Drwe7BmWlRai+QXBinPlCPZRLtkflDS8bvLuPRJCTZJ8axzf5yEobXn0uRX4fF1UdIPajoANGS
XNqGqK2eKk07KWhmxV6B8hRkjX6L3zbC0oiORjrPvhcHT0EQn6k/fSlYqLYqo+xBDRa1DYrTC76b
3YZ6GA59hQqwpza3lXpfT095jSEWRVAXLQPJetG7KzO4c5xfbbZv+p3Ng8BBkrSHymJz70x9nb/5
/dZw3L56bXFXG24NXFbiQzOA33+O/F+V/Cdy7m0HGzA8tM8UXZa7SHwCxT5NAWfpGJqxIFdGGhYn
RtOWRyvdaL66Eio8aMzXAFvLPT36nxfru9HQYWGHWLqhkQh9rvD49lhH1VSUx5lLDnqXMjwKBrga
/sbe5izF8osOiPg4yoIO/QOTBtd7teJD0Vi3ayPR/aA8StY23CuysRul7KKwnWyltKboY64Ho7sw
c3nd5fWmQrJe1ZgHg6IrdurBprLDVQMyuzCo+9kJnmekOiOyaPlYXIT863Hgr9ORyP7Mrv5Sjn3/
6VQ1yUZkSP7movFhFB1y9BYNM6WTOtxNRkjQqLSFVbIn3IBP9u4aRzMutEqsdvGARyMPIw4PG49T
itJlbI9uU1LgwDagRQc60IIdzh88EeYVOJemP9vA/HZxP/zkRfmuVnI7UgK/oNWmuJ1uPJug7kst
9/Ki+jWo1Z3mUBeuT2UfbYoBgpD5OubQC8DuIZXjEzS6NG09Ieb/8677gg8Sk4m4BjROVUUVdNle
nsLZjqvBLI5lLYHPR8mWwo3JA5kpzzWPlwWnMse0ULUeTcRhIrK6LEE9oluV1N+jZNMRnldjdF+G
b7XkUAa+//kXfjd1miYWW0H/Q15ivSY7UXuCs+IIlQqEwJhaW4EPMn6NJFQ6PoM/D6cv22r/mZB/
x1ssVVapVOF6o8C/FV0ZsjG1kveGHk4rIDzTaFzUtr5Rq3g7teW9qcWPYTtd1ykukeN4YVXlSxeT
dZaKV+skP3V37w82uezkZYW+klSHbhCVAQSE25dAi++BWkAAifajOV+GQbSLFBR5W3d0gut0Ug4k
eK8RB2uOzH0A92+O/vz8ve8SbR/fyvfvNdFmtWQuOvO9Af7hIuiSzjBrLSmPQY3DZSZjJYUuCW6H
VRDdqUp9IYXUhlBQ3Bn9eGpM2aOCs8vFfj31gfS3lJqDYiuPEfEVAMfLQP4zmdatk49eBRhvHwXn
5Pq/vQBorgGGQImTwvHiqswpogZZNtOIwmojjn9LfoVgICiRU/prbvdZej0SOa4UraaPVD6XSr6Z
LRVelHMxkOrqOkjyIUClKLkjwLvgdXZJpoDimkd9ABY8Nedew2UvWkwynF4TUW2OGzDBz5d71w8Y
gJtVcZwNUwjJ2QgopXJ7mBVPM8nhBmsf+aoHC8lf64HckWNy/yL6jSCY1oC9iBGc2CtTeB8m6N/A
manTv1WliEh4ajFbxAGmMOf7SpkhHTT35WzyWTiTIpT98375ElstP2XxKuJpSltJJ6KExzJAw+SH
ttgfYk0RnaIeuWej3fXAGHD7kyDxDra9cdCN7+WVcT2h1CNhmPLzT3p3YVluYd0AiEW0QaCzbLpX
SFLISCcR5FIIjUGCwMBAIwUqU4oO9XzrNOOpLks6JsW6VR/8SHUl2rJCAzCXDZi1yclJToVAWZjW
nTWkW8cJ79pQ/V9+qACG4cCIHjVp3edt4DjZ3GkjcyfuFdnOd5Kj7gKhIKL6azNE4FO1Yw+GKUJs
6jaVO5d/zlZyDw/mDkswzR3mpyp3vLl9SZ1hhRoLwk4/z+Y7bmA5mxRj+XkmtwHByOJHmrnS1vjU
HrsSceJWWhcKjLNylxc9gDyie8NYR+SEbe0V8I+c7AYFtxstyfcSz5MVz5dNoXqWqYpOe2aAtuIp
thwQZGXD6uwjEmgZI7RSwZK9JeGWyUGT+t4+++wuwRhiq378kuVWTZKC6kJaHFOSw2i+gThMLOVM
UFSnM7P23SuFTgBeSeBoBE7r86RJQwGn0I+ZNGULVkqdeN6RZC8GD2c+I4nOOBIsQQb/+bJ/h1tu
pIkwMvXD4lglb1QIbX1d5Ec5/a3/zXpXGs40wN+D9a9b4t/htMXXKf4UGgbDobyGCZUPfgdW4oyM
0hjcqFD+Qqwk8Gr1ft6KYn1+Glb/PGyWdgjzDEkhwOvAW+xxi7UXXhs/j/KefC2GUWjxYCWL0iWQ
8sXXRV0hF1rH5Zw19HGDbiU59AEvw42d/hkbcLo0QFoLSoGPKjUuwGrncrkBrol0KyRVb89cE9/s
pU+/Z/HZcVjJmU8dG03AQwpe1b5J/DdyVEaM4/9SLISNBIAItKzCwwS1aDGW1kT+IHUckbh3UXxC
FWKFvsPQ1CuigJ/n+btQU9VlAk2wwIBVlqS1sinrJOvl7GjFvwcsCCQzcvuiRVWwptK9NdU3g2JY
bE1XtoXciyp0XkpumEavXUnyt5FxmYzGnYbWwgQZUorPPG3fzDshuoUQv4ziB8Z8n7dbWMuSHoG3
PZampzpHYbbl6KIygCVP1Z0Th/9CXGHqPw0nzviHwEtNhj4b8wj8VkhRFuKO/Yq2Ba4VkfSaKze1
cjmFdOTzNRptkKJ/XowvpYHF6Mv8vK1NpU06Rkf5HXZTVaSrIPtTyISwm2nYzMDCu/ERmcwz44rD
9PmwAeLE74+MEgl1On6Lr67GKvFNIzvmsBCEEicRFyCMq+oBIG52Lzc7IeouQ6TuJOi65xTcv16c
n4df7Pd+UlsLd+/sGMRPRovQp0eebekH1ReCJniK//y5X7cUMZ+hgcJBKx0U6eKehvaA0oKssuWJ
QCDE5M4N9WMh9o2qAEj9n0f77uNU0CEKPA+A98sNrMTR1IfFyGjBLUZIK2o9qOhTZMzwl0bqjgvk
5wG/+zwcJGRHs0CQEtx+XkwJ72O/9WMwTP4lg5njtiyeUNaTh0cpvf15rC8+QCjTIcP572CLGlpe
kahkQZIJx+8SVFCSC9z3NlAeYWOizMO9xRKikK7xOrWHHH/2c7v32+8lkue2xKxCMxc/oYdow6GO
MmFFyyufTQdSUdrlKMTq1v+wdUTW8P/HWtxGppbCEUuYWxHUMh60tiq9rYXm/WV3bp9+88IzuSb4
Nh55GvBL/b8AzVWpzplc+Mum8+jkHM4QoDNBG/HETSFyWbBEPy+pmK7Pd4GOkL9Q8zeImRxtEWlm
gG5m9EWz4xzeMp3g2ufmloqkce6V++au/TzSYqPKgJC1xGQktUxdvJtIEPhPB8cgirGEhTS0TQ4l
zSUPzNjZc/LNh+pYN6tcBgD1vlgYZ3Vb+VbNpddamD8dqnnbRCfBO8r/+2udYuuHkRb3m1xlSEnP
jKSqN2kCyEa/YZdCF+BQMODgP+DglWVn9urXiwctaxPwqBDdBL61OBcBrwUoVG5Vvu8/ATD3Tqj+
ZsQ6Ovz3nEugIJ/GW5yNvg8TwYwXF122Sui9+qm9Vvtjle26TjrlynjZpdBXjfAkspaBShE4Hi+c
tGOg1R0GAv5hBH+OsVOh5xcWL/3PO/ubCRGcUHJ9EKPQnxYT0tejJZmtGR6D7reu3viJlw03o3aJ
lib7a+rffh7um+PLrvow3mJC1Nw2JcAj4XES6C91C6O4Ht6gehr51kSLoJhgz8TbM6OK12txfnHk
wNzCgMiqGNZi1DGCx5NbMlDn8RSpl2p0E6SPIvdH1lZCnqa4BK2rjTcwn38eWfwfLwemXOUQS4oa
0DJij8NmkJoIx6AK7RL4KagYsYQwYubscPZuPDfY4ki11Rg3UzfxlcEtGhusJReGUIGGA/2/3BSi
EPd/X7a8EketUiIxpVB94maLRgrkN9xGG/3M4okd+NMULm7EdtTwqDOYQtx9hTCxKTS1cJ07G5R8
O324W4Gfk+mALWsejUmtqM3mULyZI2ow6O7waMI65+dCjj5zAX5z8GAEA3u2EZbnUl8cPDPXYyOx
4VqDvhf7kbyUurJLbEkwrYUDHJwzMdA3BTHwGgJ/bws9Dv2dDvghjleiEfz1qEoXfn2rIKxj6X/6
8YCGLe+Z071FQivdf9O0LTXclayuzGZHGms1L+vqrEuO2B6fVxVEPyg6AmuFVHYZAepZOLWhj2hc
PF8nyaGcTt34YvTSmifH7nE/EIpKu/6Qlkjbl2+psaYf8fPZ/Oat5TdQsTcEH0G0HfmNH+ZjCOnN
zCHqGWV0aym9Vx0gFjfqaUjxT5a2HSxFVEu06M0qfpNBn7l5v+xrdhmuAvxByw4ixuJOatVqBKQe
kNco/QO/gENEWEo+leTGmVvofet+mm22GnhlC0cH8PpfrFb8OvObqeXWjarHAts6SO9tgHMzQA3Q
Ix0Sb0BBKVFP4Uun/T4zzV+W2uFlIVBTFLYfvomLac47yJky1/5FM7sziE07OPX1RbCNefHhAT3F
0IVTFVcFQXG5wEzk5/G/HGuGp/SO9ozl2GjyL/q7E3zJpvIh64IMJXYTQlWpsUXDQAiso9Xx82hf
DxmdH1g8MnxqtIcta5E2JtgkUD1ofXGu9QkBGPs1yVHBi8CJmv6hCP46aBRm2mPTY7hCCOevExnK
dQ0JYX5o5B7z8ueff5P55fnjkJksvIOhnWHBc/680WUr71O9nv2L3vgz1C301NozhmrdSik4IGyR
RLsk2TQAvDUVIgX6bhQyoLPyp3HW1vm+6qZd6aAdJr2F9rYogOaYm34Gbz95jVOttRJQbxl7SHWp
wa3APNpWuC7UtzZ+ykbFvUbGj0LGfWQ/0CgYZU+LGMiGOgvGCpmjdETwfoBFDolQhSuOre0UxZt5
3LVU6jOjXmvVczRfVgYGTtchljnKdOP/IX37eaoU8UZ+PikK3TsuSKgL0Bhs5fNUBZVmFeTz/kUw
IHiXowmKDad24hECk/PYK1vd35h4AFLhGgGstEihn7sYvuaP1NvFq4B2lYqU59KraIQVERha5Ysm
9UbS3xKM98bEFlHgBtEqzXjhkqpDFHoJKlu0wmi9B5m6Mc5lkV+jNcoe3NAypxZCwJeNU8bFFAVh
6VxYVugmVgCjqYRT67ua+ltkIvSFpPDCx/flzDJ8vTPe42aku7gb2RiL6AKtXtmKgcxcqPMM3SrY
1xhhliNNfMI13EHH6YUygUDH+TDXfCCFAvImpZl3/kh/LQdyljGPYFGoPMJqWVxgXd8afYdFmSge
cCIi5Hx7gG54JhLBvuRYqXZvKX5AfvZr0ADVcpGqrURTfxDsMoobjYvyq6I86XIIjPX257n6+o4Q
2LJOlIXfN81ix4KOngDANplwcqBXRO15wtikay8nP1j/PNT7i/j5dIixQAgRyeKW4CyClhQOSxvD
oTqaLzPg6XStTa/JTZ8DOgRflmOFW6tI3cFuob5BP77DVEoGGxIO597urxsEo2V0TFgYxEyQDPl8
Tnk6pdpMmvQId5VysIiqZ1BatPZOyAJCyHBjoGLX8WthbPuz/bFvDsY7xR2kEgfU0pbV6KjJpqaf
q3ef8oC2JxEUVjjY1uXKpf9X+iXFZ5yHv4SLbEADLyY+FSygumx+274Pn0JpMXYOb2lm/ud70Wq4
BICBY5dknrsIxbZZLvXHAcUP+hAc1doAYzUa0mMI5j0PflOF4CMJDq35sqzKS6SYEPjsZ3Xz8x77
bjt/GPcd9fBh3CyfZSWyO8yPsMCVXzCeYE3FIT9b8vxaWRZzagM2oxCJVfayO2+jl2tSZsWATqVA
pyHj8lJKa4wU4vFFBZ0NZtI9W5kTl8WXeQXrRzj2LtW8uEzqwu4iWrzvrneMhkyxoPmeq8l9u10+
jLI4qLLfI9ak/Wd/0pPiXsCj4LburukHddxbP6/ZFykG4a2D+eD/fdTiNOKEZxeSxGlsTRQ05+le
rx7bYdtqD6oRegowfdTWm9je87m5Bo1vfuGGoFxHGUbGYRLVbhcM4LlL4gtCZvGzFnt4bFpwwTaO
8ykhCPFYFb7ZaI+TP7ZkxTSqhNPmefsUEeItl1gkFu8wSnQwFrOB9mRe4s6C+1/1KGvogeRrgaZQ
IXHixGkqGzgBwvgNermLK6NkBp5NlGPnqEDNL/ydkva03Nx0GH61dYNisEApYHd1ZtW+O+Im/sq2
kKsAY7fYihMuVYXcs2oAlijFiPdsGnw3BqqUUIbhwAXNqUL95Gxz5SvokpX5OPRif0ZVUtR005ii
GZO/7hiOMIcQDGrsUzqhrZ7TfUA3B4QEVQwrkS9DYO6hkh/C7gaJhLJ4MxBpnR8q6R63yjbQvDkB
ICrvHMWTmutYcWvFM6t9ldAkxcfXNHY2/jUon03mYQ52aW2cmU2xqF8X/d/JXCx6l6eFnAdcJoyB
XH0cYMHev7GYZBo9QOyf1+678w1cWKOuROGdxO7z7ZwHc2aWbZ4ei1pQ3jYtLShGJRARuCFbbff+
OZDpVzCTWLN/x1wKUgVN4BSjgzm51bud+SsFnGTKV1OA5/ME5eJqbm6KCi5fh3cRKTxpLdDzaNVq
yD6R3PXtPxYGeqj2rcvpoVcobmb31vQbnensfM/yu6OPzJ3wCLKAsCxTHshCaZ30cYr+K2r4hxlN
XHM4AC2H8KKBp6ZvjIDuz4vynsl+2QNIyhErMiz96s+r4me0QWSJGcL3APzFnnblqL1hldv1v4sE
119JB/CO7WyOHvoWoQ14s5BWscgtnlI6X72GaxunUEQUVnDC4UibgbWZj6X+1mmXFqJrvP2tAu/U
P9rxKQWiXUhrDs8qy9rNDK0TuR0uNJ0IFESmcEaqnzJA7gnSA0ZhrBU529XmIYfcP6TGL2t4MBPt
ABDWpS24tgdlJUHwqgm6tdHyIrUrRSRpMvCE+QLVorl5lYrf9myt/TI98/R/u6k/TN/iPoKoo1fa
zJoptNrRlc9u/DQ7ENByhFKFnj8g3p9X7NuA1hSekjzG9D/fQ4QP0UY81bKToK5x1Nt2mzxpAeLa
PEnZQSVo15urCPUHRYZFBQdEtff1rdP+pZSaJ+dD629vY0w1EG9g+zjLwkGXJETxuNQe+1bflKpg
KdaucFrUsnk1IGLdo1ks5MkQrxe5OcaCKf8N49LSuk2s+FVBSsMsu6swR7ysMh4EIFZcm5SUUuT5
s0IGp/H/SDuz7caRK10/EdbCPNxyFClSKSpFZaVusFROCfM84+nPF3QfW4JwSPu0b9yVXU4QQCBi
73//Az29pyw685VcL1+lvaTZLut1Z/0FEMCy8jel+9PHoLKK2ruikfc4cSKIYi+2X0fT3tC92yDM
coVbG07b4wd1YADdE+ZBQPgzHOYyxWSU/3bSl9zXjkPwJJXFjwLlaZwiueZgaeFulIWOZZ63kvq9
XaB02MvV2hl3Isu03ZjlT8k/SeOuOHh5vHMHVDCYVDamuVWZEygtAhYnxPTLvYvzDPN+yHrysPTz
5Fhwd02jwIcgSPXDl4dFj3WoT3Zd5XMTnG7RsWtQWLivamhBV8O83ScyBFezuH8iQLJLn6ohXkXh
w5iM6zT5KGCU+TFEA550lZl3+k8rqGHnFU/94G4IzBYpeCYqU9NMICgo8MxJYQyG5ShZj15vY6qk
rjIyt4XJXX8MjAyPPeVNZPpa8rgS71CJ5RVVYDG8q2yqSxx/xCjVq907nShEv+zWvik9kjeWwmrj
fDGIO00DFWd0PMOhr+UECMZ0QCUupi7qdkIw2/RGmznb8tAH23wmWFRjZ/l1cxtlrxgBt+JDaiO+
VF/1LvnZxycg8qxEK7mFNrryfeMGf0z7DsggQhHolW7Q9XDUfb0sirmxCVuRO2qa9JHhssg73CQw
P1A/MiyW5ftUy5FaDi9jmIsYiCAdN3W1H+DtiBy/gPZFxXy9CP/GJHZlkTNJp+bTozPwq2z9Tg4c
HArP4k8G3dkXDRJMjcQGkzmdCtvZvrHniF1sekh8vqFJodB1+FUoEVmUkoZbs37k6bH8bztVCFDv
23WAl8F7IW9AL/z64JQRX8NahAsSkSdbj4OGAqHZ92n8jsXcqfSjnwkedmbaINv86OnpWx6qXOOE
H28U5bm0hj0onAwrtsg8+J/4vjrgT2n4i7xifOsxFMN1v8WsqH/PXMYWcbbyG5nD6wbzawaTYwng
ik5y94VZMVkCRR6xJuU8OqBPJKD85Pn7IPq7zkcEWi8yjVo+ou1FsOruaClgnpW3KB3fnBJFg2PT
8qN3wd+O8L+vD5O1HTdGLFIyrK1XIQtsmFgr+7r2N5CkQ3KZ08pkSfKQ4ie7PAnqPLMTM3lSqXna
MRbnuSJ/8AaigDQNMqyV3EMpTAgBxaHEvyA32TNHjIlywCM5WrnHtrAs0IrjaKadQyk9k7yZt6QU
wORXXjSXKBStvrt+IM5VsZ/vU/t6n7Jej3KlcJ+ZcuIXq/2Jxg3eCEXA7f5b/GXTFfr5YpN5pVTp
GFO4wuoke8FqiH3kQ4RM5koGJbUOFvKQbfBX3A5Epo5DdMyUWPsPoKS5UlEEtesMScRsevKh6HVh
D0McXao2KqasJTJBCVYyFi7aCT5bDMfPMopbWNocguWwrkyuSyTZJUP+U+kRyJLlcoxGB8N9LZ23
vLShc5Id4STILAQuEON7ncCndI8y+Y4ppwoSvJumXHNv/PPPmNSsTR/YsqSxHbXFyWjRJq2Hwl5w
yqLkUrxbTcTMeETwZwRzUXiBfZu5WVKel07N5UL1I1Y4q6ENilEU2JKPUoNqIklfWXODiccX+aJK
+sFnTb0i/mUH+yfFermx5GdfhAaFXDgManD9vq55ycmMsg3FTyrj9WhmK9x2c85x3ycv+FEPEX4v
LbtZq+SdM97Ze+qdtpLDF2AEp33DZ9Mx8DbI3zgM64QpIqkyAoGVJWMTR9AKqEGMIV46Q7Mcxl/C
67s+asaxMMvFo0riSGL69ziFbUStljkkhJ1tFZcQXxPNrki9NokSEUmwhY82N27WUi2RubEVVUBN
7SIMMJL2JXWOjXYCXi4t/YcaBM+DjW+6tNLZQGIN0ztTWStRgo4XI2eFLPm71onXUreP69eiI/rX
lFd1TnAJhUkbKkhlik0IuT91XwbZ+WmxtTv+I5ptKbgBH2mzX6AhPOjYZRm7TI7E1q/7fCgUPgXn
bFFFDcZJhBHHcX0f4gPuBo+VYi7zCPknQSm+fILhscqLnzZCfHtneMUrgzTxlDQjZaBF/2O8+nK2
idRq16UPJZvxoO5D5lMqfhKjk974li9w73Qnc0wmJBwOUHKnqtkoi6soNtnJKAvx0ggxvlHX3Axn
YYnVVVGea+Uj6t5QSzJPiuNmqyTsqFb6EGvlqqqcA4Hy9BVmTCken8yOglcWZUFV7R0czSTp/D9h
66TUKUToeOM7eatL0VuL95VQ9IHR6kDtokkKi+w+tfE8jH4PgQXAdOuTmX1hFgQuRsnA0tPuWh3D
1JS0moDzBKYAS9PBMoiuqUMVrrbS/UhsGAHBAd4QfCWujXEGmgkfhC9U30Yt+Gtc0N0N1kqyt5Z+
zt5jTzmU3XgPtqOrRxkp/zLgBYpzkjMR9QiPQ7hEwdMyiSUwxnPMX4oAZEnRrONaGcB3j6qtmkob
Aun5v9i+0eoPrssgsaQBphQs5RcP9TnntioEV+pRQV1BXy1V4UoO6HwS6/dQbiPdRkH4SxsfQ8tf
lzEIS34qzXExyI9rtGW0xJgWA7rjAyb6HgOat8iOlnqyCrK367vTN3NqUXkwtRaUR0ya5SmmoLZ2
pSoq4Q1mjf1L5j6muvkDgaOr4tXE9LXEmWRQnKcmspi+NkfV9B4Wgeus6pBGQKG8DF7HbEM8Uug8
2tBaIgz9I38gzhMfVb5+0MkK0+W0XRCy9ObiaB1k5jqUtAVBDg8FGkpWsY9uztZ3vvxq+CaA3IvY
iqsEYbS1S4Zm4+uPKiaZGUR5WH0/dOjx15/DN+/66XOYgAOmk1thr1PODqIVln4H4zlHJeWw+gtR
RdGvK5gr9bH+zCKB/bLk0OjAQ4T6sqJOiznXTeQ1knAmc/5rWY14TbDFZZgOgj452cJGv4yCxCcy
O6vfQL5bP9wo8hsQcwR2IlbI9ccxA5VwhOLeCm9PZRwnwIRPxUM+lGNqhuolORxdIQdFfeFF0UV6
6ZkK8frlLoqHyQb35XqT+tfLRkz88FU8AOwbgbcaQw4COtfCIKkCCMquW8LgsqccqWBzZN/RunZh
WtZSLC+J0qaPmh3W0YumpngOHsQfoxClHB5b0j/Yt1BamctC+hNU8RaQYSzDRfSYuERSrFT/jrzB
J7z08NRuVrqzyOJNl22y8S++ckokdg22GQMPcHx6R4AqtgDq6DIq1nme/vYLMgLbeGu0uOoqOyst
fobGuLv+iC6N6PQRKXyfpmZQRaj6pIygfiMHAhHQocleRg9nNO9nYGLLpeQ4glTnuvDw5okeWsf4
x4ireK+r963WbXwzWJWOtwwSa439UWX668AzV65ZQ55u11rVkaCHq1uBIrBMViX2LCM+p4KlNbxi
Kan7v3MAvoH4wCj6nYEGtF6D8SBOSqSYem27bpFCiw8hZo8Wr0HS/TU68kGYKVfjjaPwu0YJ9RSJ
NgyHofca+jRbw22jPC01PgQQTqfFZ5to9nh4C+jcCXi5Y5gXptuaVwRq0gftXpG6HV07OGkZ/l0G
t8gUc/vGl98zqW+tLi371CMvnvPRx06QeQK1mziOcpxCzfJ3PRRYvNcHJR43MNY5hUUvSZkZEL6o
1clGx/TE9nGjEQfd9UUzN4JUYcHpzJANVHnGpAUaNUlOujYB3chPHpt5t/XNYwLm4LZLyCYMybAC
8Kggr19XbJbTtcrgAB6uDfNKm3oqhEYgSY1DyRt7T6l0TvqtGIgBSP/vLjO5O6vLyNXBWhhrjRM1
EPdEcXtzc5p9iEI/SdIbZBlIqV83Q3jkamLETnSgLRbQOQIPhBYhb5HVVogQpQ+d4VB4a23NbcKf
rzvZFDvfCl1Obqo+6djq5TYLV+kvKtHA2WQEVcS3xAEC5/j+1v59n5MdBsjUjXyPxylSDLUTyj9M
tEWNxZq9/uJuXWny4sDEm8ZwuTNqJZ4mNOKhQZ5zlG/ywcUz+nZPjB7Z+/GdgWb09d2pka/orT9G
GBWpUMfw21STXeHrpw7UFK0dPHSLka0A/LIqvE+a7u76rc6+REywoYHyLpmEfv0BSmTbutnyAzwb
0XL6JOZnGuWh6j8Y0mOLUYRiudvr15xfsZYgJAoqDVbNXy8auHbohmMWCUd0gr0kJ995lGwGw+JS
mKFnucTB4bAL3DL4mH2zn648WbNSFCWBL8UUDtpJrQFx92KsYT/26Y3C9eY9TlZr0TlDIsUpOCeN
6YUhY0v9xrDyHWsJ8paoyFPDuw3WzbBdMUP9dI+TNeUOYW3hv3f5Lg3HE4VYY+R3Utfi2YalhYLz
v/HaOcZ9kQmTztsoh3h/31Y1WKUlC6cShENf36/s5H5n9uAH5MESgayMBwFFm5SBQrNqZstLutPN
vuy7RQaHL8akCiuKbUK5HIafysLGGd08DDnsIDt0T1aFrV25lJX40AEyistLSfIEBcSCbmCYwRYs
GgTgJNY8mSgrBYVjuW/qh3p8oEoJ/m6lhY3b3fXVP4M4kQMAbQv2FlYu3+iNCuOOUePhqDSy6BrJ
unSB2IRS2V3V9o3S9VsSAJeC0m/xYADCLfDbr+/CdbWxGR0Xl78gfo+aepMzHfVENjFz1zL71aTy
R9OXDykuFImbrodKfIFwVvZW4G4CBjudX67HkJJ2D3TxnGAfWXrZQzWYP2LnvceTTCfG7fozmvtM
KQtABjH0JUZk0k7IXg1nSTTYELbFbIqK2EphfV1mbdcvNfu5fL6W2CE/L5omU/F2pGJjsWZYDoRA
gH4htA9i8IbKzW2yu47RtJ+bxOREN5bDbMX47+vTZny9vpoFnWdILFrF3gnahJc/pHgbJrSvlvGI
OfwF0nHt9EHM/oDTe9XajDop74W1QCW1BZu/sUHPPn5EUQQwCSHchQrx6ZGkpq8WrswOggYOBhqT
wfiio7dvkTfnuKUqI+9/XWly/Hhpb9V+ycMnVotdsmZYqY9nkoGGCM2mhUu/Y98p0Hz7v8FGXelM
cIzYOdvmd4wnYUrytBspONwGezEnvrE0xB493cc08uJIroNo+c1hI+z0Li9xBzy07BDMnTtc+8pE
WSaAsVb/KuvvDH0Fg8oxC8RrK3gMN37BDNKkaoIEbZjkFjCl/7o43Miz3CoIKZDLIxhxaI0LTklV
XZFk4/0kL6uBG3XjmmJ3/nbXpmqCzYPl4QTw9ZqRi4do47NjwKgFiq+IEMDa6QCjiEzOaGUSNlAk
3SIc9iMTiusXn+1XUF/+6+KTGx5SKQ0INQLvSddEdfIT4vq38Ry5+YrzAhgTcNSgtB1kc5GbiArV
jRhkdzJPwseXFDGhTZh6feMrvbi6XXsokyMtG6w6yUd2bVz7xx9p/yg4KcG+yM5hg0U94OvFaosa
zenetbzZs5qhUgrMr9TMO9fYZaxTkDyWcVMkS0Aa/qwmS1438GDXh/eCSI/rD/Oiy/3+ox2RGmSo
FsLvr2/SLiozJ1+B4k7Me/m2vNrchlgFG6l1zPHcTOv+Y0zqtak9DsrPwcfBzCnJ+sHdzMv1e8b/
vQ5hAU8Hu482F6QPm2s4DJBgxLQ9NqS14HdDALD3JIBY2MgZkH9jVBWkSaxLJvN1FN2oWWcUApxp
CDroGNGyM035el+S3bRSnfMyIjxstJMJrQCHYaBMF3DfTo2dwzZtm2dwkADOOdsGAU0eM4Hrz3f+
6KCKZWuwdE02JruXK1umn0t2eHC8N089sl7JkmYCKsYaBiCO12zoXyP1zQFzuHHtuRpLo2BXYF/b
ij6NDbF6rTW6kq+U5OyF0sO40jCklWGDYxS7bpoX5mpUExlw5/Urz3UMny88KShk3wvbKnLCQyvt
ZSbjprsq7DPHM7PCqNFXcX6D7Dd7GolSwMDdkSNpUgyo5dCO1aDjxpo9QPxy3Q+gAT4e1uD1O5t/
n5+uNCkFQhJq1MoywkNfMEw6ejmgh/WYZU+1o1EG4B0AxR4unxkat21X5hgm6AGF9BxhONiROI0+
nbp95Dk2lomhqF5RqLU0Pw0LqbFfrHRrB5jeE9sQ39KHzT/df1918joHNU2qwNBCwTrLlKMcPYAl
+qoAgq4/3bm6l+kQM0akEyj+Jg83S5u6jpC1HMIDZDOV8I9wFaQHrAtM9vPr15pjZKvU15hKwZqx
Wa5fn2XdhFHTGjj4wvOquw94JiXe02zIEKMgpcKbFLwwUXenkC/REcR6uxEtAUSUiAJZKWAG2re+
WbEfTPfjz79q8qx1pUtIQVDCg5u+wDhW0w9VPWbZW8VWyn+JKlfoPR9094fUHqXdWBE3kt90hpsr
KhB3QSpClA3pb/ImJFmunHIcQiGmEBglpEq8i8zkTTYJQVKBpsOXvmm3N97J3Er7dNnprh2Yuoe2
rAsPiWYe8DsI9TPmB8TiLEvpuWdSlcZvYu4daNEBQd2Gtjy1MVYFjQA3S5h0XP9Bs+0iMT2IaCBj
Q1efHI+W1NXMvfhBtvccty8mGR2cZbn23JFe1Aa4ZQXoAa0QvxL1lFBoxW7EzHHDYBIAmeJUSIws
i7Cm6G/Nr/Z6SZNgBnujiFfXf+osmgBKA5+J/V5BEfZ1PfueXXlNxEkeCPZNSRyTCC9Z2U22AHFz
GMpRjlGM3vSdmmMfgQ7RrJJpxHKZnjNmFUpymknhoXDVDWp+Bpa4QZGpTlvGlqj4e6wTnHbZZ29K
8KchriOo/nvxz5efMPls/KSRQ1zVo0Npn5MuXjDrERsyNw4ziEGH4P5df96zS/XTTU9Qcw+ynT5I
3DTgDUMaMy7IoMJV1aoXGO7deLlzB+rnJzypIgYvlZNRlJYCRx0NcXui+YQRJJBvKAxjewOYnj1q
UDSir8T7mWndZDmNeK0nWsCmD1M7JZ6ohvNQA28ew/xD8Dwol27X0Je/9dv2h8mGQz2KvcrF6vjT
AddUSaqXuLQfIkLM1C7YhPpLqDyaDNEzLTrbFkO0mmED6EzhHIeQSbMwh2ySFeMeBCEMIZZmfrS6
95jMYYO5K38uZl0+oT7yScvfBbbEsvDgelx4EDje5UxHUUpQDVJ5eyQulLTN8pivddax2roEXjpn
cagrlb3vfgTNffjq11vpYP5IEe3id+8szOa0E5IzWi8IYuQERUuJ01kFOStqeGoq+PAL9nIxzo+/
lRr/X/pSSSOYMyKjJT/pTvNaOWCc+S6Qm7OUPkmBdI+V8A9dqUi7yV//P5YveK6mirhzDsGvu0Vn
FoU6OtSlSSz694pBIMesXtMg8bP/d9eabqJxVQ1GQTnIwAtI3sW+GfUDVC1z+K+tMICydFxEsL91
dNmcOm+nfmYQtT2yFSVrn3CC1BMoTQRjrEpufCEXofO3tfrpWpMzsi+jcRj8nlpFa7bDWvOdteVK
C+YdMMQlXioheNJfrcMIPom3edI/G575ogyETp041ZrSWCuhtWoUVKByufJabZ137bNoW4M43zt8
2R7+A5Ge/1D0bmONP7Cg6L1TWfTLpJJ/pYLPDLlaqjdiwYYWPpX8PQKBENENWKyS1eDDbpfjpacw
MTWs51DouagT9YSI5ppBqIKfjKCHvjLakrT2UXus6ofejdet7q19/0feZgvatbVgU0nvko2xbR/s
LHBqsaVKkC1TD28YGscsQ+za29uR1J6ixmgPQpf3j5yzzpIXrf/uoHy/vq5mB8qcyeg9BZaN/uLr
IvZJKU6VkiolgV+mDcUut0nOqHtk+8cmtLZUyYZwtGz9XVAQBeNa950drhRlQIKLGZ8FzPtYUFnV
yVEvSMphVt8xeRVdrJkPC1M/DZqzCPpj3mGbLb/KnX8X1ekaWTfOFRvfGVYtLn9sh2PzN8KP0jc3
AUY2fSbvVO+ltYOdy+SiLz5iBAN59HL9AcyfvJ8ewKTvqVAV2rLDEmSuZ1fkCIKdZyR/LHUy1ENa
Eb4zwfVIX5nwgVPe9J7X53pMxFXC+AuhLwLrr6/A9IE86pJjwq6YCnWYEuBhERv+tv8FK7OxlkJ3
5cXZGm2Roz3nIww70qiYOQi6r/9m6/vMahf6QH4ya/ZnWVnLwe9WXTo8RPq59o+c3i3YvBLgfpWv
DdBMZpa8APVC6uMsZCKOpmgptIDEevm8uxtPebYYxgzOMJEXY9Ix2StVFPzKqLOpAP/CXKHxEgqi
fwrXaozFzQvB6cZFRf3wbXf5dNHJpokldpAnBZVnbZ3Jj/H7bdwts4/whxduHekveCBopBTOYfGS
N8QmXL/+LMrGtFFzLvAJPnJfX2zjyvWYt1y/49gkYKk55dChQsvauurWcp6hDWycOlgO2otSHzyU
Y0DvGOVQkzBKBmGTvd+y1dx4Fxeq6ffHwlSQn0a5OVUkJ2HaFJHY4KHZcJZQ7gnKggXjDVDYcuBw
BRtZD7aGuY8d76WBLOLp+R0NXsreYDPhziJ5FVfSsnKxFwmdTeKi0R5fgGV6MrZwaWKoGQPCJVA/
WzLJtXjX1AnOycsuLM7Ac9TQtSavNQeLD8jYOowplgCCiiCLWLsU/wVBgbQlofRO6SHodz6BfFuK
i4AkH01rF+lHba+Ill6GZFVyOixS0J/MyZfIkBOwewveo6F+6JKxjrzXLuzvpZDsE8SefXChno6a
d+OFzw4ZALL/9WQnx1ngjoTJ9A0LTjqSWrbU9b1N4RSMDxExgWyFfeHuchnP55Np9aQFrzVOg3KI
nms+ZSGyub4C5zc3BxgA3i39lzOp6WsGP24xiPApGFP/NBDo9xKdniboGE49EgArbD490MrU+UMo
zI0fID6x6Vqj+gVrAV6nJJ2UwHpAN0r64AX3cLT3tN0jDIzUD3/jWmtD3oKj1SQpUUlev/AcDPL5
upP9xtX9ZCy8kj01faFQgHNuWCfdf1Dy9+GWW+Qc3vD5WpNtJvNIao2hkonPPI2fYvRSart19BsN
zOzLxGCJEwK7EoDQyctMPLe2OonUTdAWTkymRuykGnxuQU9ErgKEhYYxxU6mk+E1k8nkPF9/qrMd
jWgq+A/1rmxMFniR4bkvG1l48Nyf5OfmnUGgFcMyRT0zu9LlaB+YyXMY/rl+3blG8dNlp6sotowA
6gurCKaIH6wRjEBtB63Ibjk3zikHRE7S/73BKWcCBX2LcqBlbwz39DRIREjSGZV9lUj3knoGWhpJ
rIjXDkDWaEGTTRV05M0y6h4kxyGmjEDotloX2vn6E5gd4UH5xmCKjo7/TNrXwpWUbOzS8ECQpkDi
GcMl0YBxT3wnt/VG8JAQNGBoydfsluaCnt2XiUWAPGzsLKeEF/DgBM1Sjo+WeSty4ELF/vaZU7/A
SERmgrD060ln+Z5JbEAO5EaXOXTZKZRcEtSVPRFtK6XxfqB5ghSXr/rIfJSY9NruLlOiFe5YRsoE
gRLF2QIfMnuVomxth8TsqvAx6yU5wQs/tH/Wur7Wmdu6Ogri3t/JJLdW5bZwbrmwzo49RC32P/cy
XWx8gZmrGXxmfGCjoS91uJW2+0K24i/0AREV/5acU1zPi+dM6aAY3oL+Z/cuHKFBy1QMAo0Jqoo7
1FBUhX/BLxX3iFgGxrUEZRri4H8wfp0rzXCmw3kI0z7H1idVCoOlptY7Pi6U4GwooIR8zT0xkfkL
r2dgBGrrN/q++X3k0zUnq9kvsqwlzpeDsji1Us9RTyaGsbXMYUU7ViHVKUr63BvH4eykDtsXG4N3
IbKbGj71RlL7vsKtVtkH4tKqzR4hnqFCS6oXU09QQGQLeSOZ9mIcN625jqXfIagHzUtJvyeMnMnj
tPKtTdh0Z71rg71y8CkwS5n8YmamexDnVCaFb3gnNzoeH4lOE6FFNwn7s0vk041Mnl/tdH2FrJ8b
SdaVMay4C5coVcquTk2hkbxc333mt0XILdDIBIw7dYLIWahDC0P4AEF7V1rRArgOaQOzcnoSIWqt
4iefZrgphLJqLP6MyDfh/NhHr7/w42/8HnHUfdtv/v17LhjYJ4xryIlv6kd+T1qqoOo0ao2/SZzk
R3BpO/2NkFsHlY2cJyMr4SRMUHRUz6QyXf8lsy8Cv2awEptJ6dQxqTOVwLAafoiQXWofBqsFMixw
9UmKur9uTndmK0zD4hUwpENJNqWxGHLvM6PiehrdaZ4bu6Lmit2bRI6vtjIws0v5x104ro1oF2O4
yF+1iyh6h/h8u3Odre4Eu5DgNCxepqI2T4U6WKpipxrWlvZh+WdhQQN7fWFFv0NhRqy8KmSzUtvn
tbQQDg+x+tO2PZwp9H3VJj/N4VEIXDwgBlj2QozoMOgvwzdX/zXmnCXWkx+Yq9TG08NEnxiifKrN
u8AHNQjfQ+eCWAqvobottiEvXY8JZia2WdJvlLIXkui3NSe8PIndEvE6k28u6WwnlPuAIiT0vcVP
NwjXrfPeKCjAq+5+6J4I9VlGKWebaHFx4lELxCu/CpS4BuOfUa3vnPaPAp/WfA1KfZtVEpN8Z8V+
j9ogWww9iZxBtOq1JwOvlWgtNCU57RNLqx3Cu74GZWKwJmWPPqe9QgStk8nHRpKfxuxPMNIFmadK
IQYnUhet/oavAuJWY9WS8Gqa6a70802MnEvL/9Qhbmlgv81Zke+ijLhd1dprJNd17PZlD/2jKm88
vsupde3xTYAmyQoHUqlZK428JzwFG/WMIfYPFhDpUxh0B78kDcYVo5aofLLgpeDrJMNOgpMbN+qi
JvTX+s2XuNRGQnOcgjd9H8ja2jYgrZXrqAQSSZRFxV/KbH6Q8Dywlq73YA2/K9HT1ofK8+/lsFlE
ZrcJmEfShen1sMwXCoQMtMdF068MT0WJ+UBY47ImYK3H862j1TVuwz6iJPr2PKDdQShHoYpn6teS
KbM6w+rFl8zzCN2N0jGHFkWmfoS26g3mRoAx1zer+WP30zUnlYWppVKvMeASdTSNqcQYDhOoIHlj
3waFEaWMwO2uX3UW34KA/K87nfQtfAdu73oxE3dRkfJYpTxbhUN35/RPSfVq6ydbj3+48CkGoaJy
yIXDviqhqq7qah1bHSHUUJEYVBAJif1icO94x4LhoWYigzzl7Q+5WGfcCOJU/hKV8twq3zkER0lf
47/jm8YiQTgvwIIBpwFIYAtV/mNr7o07nW1TiLWA5q2a8PkmlZTcqD2AITsE3XZF3kJSLIbgPoZz
B83w+kOdHVXST//rWpPdyPXarsTTC2JKeYJWt0y24B6UUGwQRbuXpAVxaEuNWObr1527RRztcclg
ugShcNLPuzUev0FvBqINgSM29HuvXpfmc3NrCoGBxMwHIuLhOOhQkOCK+fUDqdWRREicIA9GKC9Q
+5xqxF7D765H/ed/yL2QQluYMajluvIdTC4+KsaVzEdyMs5B1tccwgKcF4pnj0G3GOYmXrUT0bfE
NUEU20sRALc/3nm+9NIgFotw6kWLiGdMvNMLmyofj6LSAJ9s4rvSju4HFapAvB0kA/ArVXYxqmqo
lf8ogK06rClUy1hUQ7WsCIk3KnqcfNt1NrHKhEmium0SeWUxsGlRcAvPaVGlOPjKeIQMyx3ODMqG
I/Uxk3C7SshegFKea39iOPphhuDj7Nlkgw0FTlenWP3to7kWSrfR1e+s8d5Ey8M/WM1SDR/qHuNc
H3Mh/ErhRsnmc4/Dv4I9hyDvjSSADsV5aPI1toXkG4E3W0dBx8mkjdHi8NPhm1/3ayV4dMyzp+/F
MLjulgNkkuDDtNL3Ah0qgIOY/4n+08cByyYcVXJb3HHcnWUA/5NVtJC8N2v8y3msvXXtHD3cNIp0
0SP+F/QDKHN8iy5CdMHLCNY9ArIEyW3TDMu6t9d4+FzMhS6kcuLp4ujdA5GP4KiWshB9oZrC5uI9
xdM/x62ojvnfUk4YBHaGQJDBc/dbqFQTF8MRRrwiVqm+zC0xtETgvmhGvHEAID3rpfcwPcrWwBjI
nsVciH8fyuyiHk5O8KIpL6p3cPy7scBYg23Kb95i+R963CyhZWf6B4nQqoP2Pj7n/FBJ+OPwPzbU
oxmRaVcdOQTWqIRS5vkOY0uxE2JKB5/LSjXwT2sjiiO9ekBnKSyYRgoD1GFFxuhFmIupZ5KuUaSe
dKQNwKEjxBH2ME1+FWsIEI/tO+BGRBkKeyDBQwo3TV8j9f6HBztSTJvYHse8WOIvi8vO44hpbGs+
aqS1a6a0Ts3mL7PkolJ3EJxDUz8rtDey0mxyLSRPEpYo600LjiYB4pRrFsYA0eDcx+5H1X1UIkGa
SHmD+9OZHrXqL/TbC7XciwfWpckiwR/PkiACHWytWF4eDoJMyL0NY3GX47jSHnNo7vDd8MFaanCW
LmTTLMI2E3qY+ZLZf/yy51beR/09xguI6UUxnGs+02jPvm4qxXset5ukecjA2QvzBrVqdu/7tCFN
MMVxkPQBrwn2vuaNru+fzQ9d4U1AcXZwgAmeyseHXQj0y69bHy8s0puEKwnDkjRjpR9j4cJslAvN
/a1qWw8ETNsycqRsoZxkvgNKzh+ygEd1T0CR8G+5vvPPFg+o+HAcZ0OGQTc53dLcD1E3q8HBMO/I
mc+YVlp4Iby6eYb/EUPbnXOrYZ+FPD9fc3LKJVLmp2nBNQtlC7jYJPoSjvCiVMH/y6M2HDJRRfq7
GktAw7sz4EXeYu79P+6buFII6jbCF9ECfuo1LRXIsws0ceTR6TtLD2fqQX0JPGPrc14gP7xEAgXK
jaN2rrVkQGPgYILGhhyZr9dVdbevyEdmbIeZoHvkKFGMPV86oR5Se6OcmF9xkOawzweml9UJgIfU
BPW10QZCWY5NyXJkSqsn7L7lXsx+rNTctvWHZ/ysU4wzqVVZfszR3a5b3olhTlJhatIvy+4GUjTL
CGdwgQeEZjI7nJpANJ7vOOGIcs5lWxVsGUYrasHFOSq8otyJjDwIUpL/ASuX4plT0mfqPxAX7TPn
TNLqTPkg0LMyY2Ik3RGQjqDyvnbUtV5XC6KHVyluZ/7g313/YObeHzxTMqTQFhAMM/mIy9DxmLmj
usUbdtGV3caQbOG4I/pdO4lXwCPXL3ipL6ctBYJokbgJtfJbYh+pVLmPrVJ06M2/q4E9FCfxYE+B
BJ3unLdwl9NVF74n1qMd46Kd7rTYWXgNzVHewu8XUPGvSv6rJoxtSN+KiMkdljIBxcuAWFiYU5iq
s+gVzFQlOkh4Ok0yPHRyt2wTC7IEYgnqLGIasR5biNw6cYwKJ0CIEWWG4SEBBFvDz1fQtRmpE44G
mQigOs37jWdUO28A6mQIJtwMrj8auHt8Ld+fDYlpGsk85LNNdi8Zh3ndbnG4EP4Nqe+sCMNIMAnu
NeOOqlK4PCjei8sP1ip69zFYJiGYpHTvY7JSUozF0j6J3kUxaeKRERCbZOo/1RT3RCzjKN7ucdTf
hVjCcNoK2tIIh8VMn9DSLqowWru+tbDtl2RAZhUVGyt6ZuGKugbdCdANhHom8ww2INrL0geFijiq
HenclRspaqEnP1aKetBNTCg8HGyzjbDvEXWjpJBAyrfBeGilU42FtM5URinmUhYFQTaIcSlgJNWv
nR9dMLn84NtkW6shgophqWPGiyeWyrNPMcCGkC1147mP3sRfxj/hjSOUe3Lwt07lmUVbnTZKCO1F
m8qXRuEBLg21gJcqjIVFMcfgBCiyVN5aL1nh2sdr7+NEGBNG/Ay3THkDrIrgTcsPst9v/ChZdTEi
PYgewl5GIB8+NVzn20uDXAJgOwwnTFCDmP9PzHRXlYpDRduDmBYmFH9prGEdsueTIwP6lU1AeC4K
3Msluk0YtWBuZSHLa5VXWEwymsCQmYjoDKkEbebD8QlnAAF7mDBN2dn4OoWVQeh+lH24EraDmC0v
2n5ndWs9NpZhcqdRmIHsCk9VzCYqEpWFsw667JZ8evspT6XLXFp874FWPGG4FnJPEdV8EQH9VNlC
mLkEiI2uL/a5OoXsVp2OG0QSL8WvB0eWtI4+giSJ0DO3eul6cWrUyiuToesXmkMjkfXjRAvDERbc
hd716WiMGcuFTSMJ7gxNTEYb4pEbvcYTE90WJb1YOKwfeKz/VBy7GBFar9C4xHjq+m+ZgVM0SMZw
0Am+xgRjstuClTa9I3ZbyHgw1kqwHIjeYmX6+xx96n8wOBEH8GRL4ZLAn5ixiBi7SYNaphapM4Iw
ayoCDI8SMiL4mD2sM9Ys/7oHyPDeJe/GuTLzeoHbCeiljNM4XSavNwpG2MsFl3VCKGbNY+v+7Kxj
1gq/plujqLlriTmYYWKNCNowucWo0ezCKDlRDJpJPg7VRQ3oIVhTjuLr++9f4eeLTQqeWG0i3cKh
9iLZxWM6x9r1NzAPIvmwhiR3M6pq7gV+vuBkzdiV43apAd1bWOIBnyBVx01bmJ9kWNiyafH1s1Bv
qoXnxinMn7DwES8RK5fJnXZ6glxY47th5YhkPsN47SG+m5q7x7R/k0F8QSidhgrEiHRtd++W+5EN
T05aHXJipQP9fNN8EqGyeJmf1rM4Fgm7sLFH+D+EvdmSq0gSrf0u5/qXGSBAcHFugmDSPOdwg6Vy
EPMgkEB6+vOp++KvziqrbdbVtWvnAIKIcPfly9eCssx+/hUie+tsITCuXbejUnSxtFd5glS6QzA2
ffXsVoEdHowprMowDtHptaeT/UMV6ht4x9UxPmlCHywkuIS5wdkLCt1hHN4SYbrKKTu+Fwc+n59n
3gj3kEWmbYiy959sdjUo32j9uhOP1vq9kEVQLejdfOerVfkF/bTIws74GidiiGU5IfQZ3rXbVj8t
0uyJoCN8H827tyZ1klikoquc64kW7RFdMEvYgzOYDjI5lls95B1YfnZHRXxvr4bXI7/YdFJJ+vhW
bYYTdHu3392DAy2cM3dzP7Z+tiigN3r2yInyWVUsR6+j1WM1WhmeEUyGme3hEPSuguEIVK6CwklM
RzlgW6R2bvvAZsiNDWAhri34IMqA3LGoNte7mKATJR5zrfTRYKOQIuHwmW1MD0cbf23SDnJsnmyF
4LaU1TGtSBjF46sbg186JN+4S6Wdi5nE5RJENzloIu4R5xFn+jypqD7p3o60IOsZ3gqQfWuKZRHk
xapCXFtdTuhuph5wBF2yx3SMjIiTbC67viuF1rv4wt9t95wErSGL+KerQuPmdffvsw0clYrxyMm4
4ONY4aBmyEe/ToZwdOK/SiN4POZXVISByOb6Jzsoufn0G9p54RSYQ4jIcqx6qbmWn7+pqRcrcEey
L2Vc43u3zs2wEd0qS4JhdwHQFerpEWDLsUkzD9ggN1fcHOD9LRbIViiHVMNhnWFxOWaoJ5O4J9e1
vA6OhcSjx4igjTh/5jSDuHBixSRozug4+mB05HJKdZT5/dr2RrWLvKtOmAYH02WaObUlTCf2bjv1
5X0yeutI/XbPqYS1uR8vMGb9uSxN3bkyGHwX61gaXnVMeK2bshbGa0nb5ZXkFg3p7c30G/+aH814
pztw/m6dE1uLeybBhdUXyo5a1p3Tf1fieiggL9/kRZGpfoIBLEpLNO/KYXRSzmGXevVlijvCeZbb
U4XflK/Sc4XDvEwRkMyc1nKZUFF02cLCsby76t1L50JRnHhJ5oLCKQZd6D1eVnmEaj5iq9PzFJy4
SNeVLjK03yVZp145GQWTU+f7tl801nzL4jH0FR5c/OJdBeoC1T5CQ8rrbG+soXgV8HCaTHaZo1zl
rXFhAY0jabDNEDI3JA//mdSOMLN21GWfihjficy5nerZfZUfa1T5asoG93Z31djRdnXq3DtprWH3
DbNz5p5Nh48Qq06nutA1r6l8qO4jcuKHxHeBvz9/FyOhxp5WYmcoWXS3Qkw2w8fjkOyCtBHNSwS5
8KX5Ms/+53ieR+JJmdkgK52oM5b82RmG40Sg0CBaZdu0jrw6CAlaQvmoPRUIl/wQnwfbfqvbXXv3
b/2Pkk1En62zfHm33FYMt3Ur+JzJY5qZy4apBNVJ3vG6i0bogaNnzhrmGbCmatTuGecenOuhXuH/
smsW0VWex9xHx+SVMzlYnbSXUC5dwx37a3ECJ/XQJ/VNdxxeA/Cc41kacvyZbS9rNL7OG2S1eCvI
KTVUWKTTvDyuVbjkVr0PNYuvfOtue7AsdxLEirRqTzMd3VxerjODEyDQ7JYB5cUw2tuizleXHe1x
Xt4ZPwyR1KdUDphhjmS3zmwX3zTmk2NxtQEBadGKsn7NLnNtCN6rxjNRrafJZr5pZy+jDswusno6
NLg4NtwXtog/79Nmi7dZjHQ3HSdnvGTqi2OzeWfaRBU6GoqunvmcRlhtNcn0EfS+/pFPppeTrsxY
sZdIJrXXGXSP2B0epT8oKcxPLRxNOKUgBHn3YdnMqaBe73NNXL4nsj9Zhl+tkrGb3qXmnYtSlLns
ey/dKMxd63Sf9m8E2ffSv66y1fTRbyftEcmw8VRtqYhP+RAsrZfSP1tTfFuZv01F+o4peyw0obzk
97fqDRiqNj3F65xsrwnbP7AyZ1c50LxMUGZ3LWVtOJ/GD8pqznWVg+rP2du60zWOH0n/5irziV8i
G8+kC0Jm29Zr5gi04XLn3oLzO5VBj2TzRQKDjwp8VmH0ieHuNJV40V/bSNyUINI7ATsdiCMPz+tr
sm3ij0nkmpfwYs4mEDMa18BQgUVm01NLvE7zBqZO5e0mYx1dvG3kFZrglJ/S+h0+JsfbO/13VGDF
9E7bhX2UMSQlNJbJ+aUIe0+TFyi+g3MeYX5V7BtPZVLXEjcXzctVs9JEEVqyO8WWKMAFXM49l67M
p0/g8MugfHpBVpuz+CyfP4WU1iqaNbR3HYXT4rNz7i+dk+wNJ1tRRN02eGQKxUFsr9una4QXJa1+
SkDUYd/jtdJLzdcWBR/+bfA/snB0KMXh8s2Wjl0GDvx2VeMr4GqxiG5Lk1qb4PFtSDIDCwHe9b0U
SPkVb1VoIp19F+msXV3ODtSBGPjYK/YWpZwo6cWIage+V11FPfEGzBpQTZV3qbLwWwdxn6IK9SD7
7DPn8n1dVWE6Mz6s1zRQD4hKn8+yv8jhx5jGs3w6Wl9nuIePwqITbTAg4oqoucgX9Xlqv/VYH9z9
cQ+e+oz4/fijJqMwFmATDi/DJzPgoZu2uHrpsvCiLa37zjH3zFBU/v2L03ZdhAPKmyRwjuocWKuH
aNXPU8G6zsVh3UvU2C/LyovcwaO+j2HsOLTHJA42Z++VGVkxyFXxUc3i/dijQXAjrpHKubiupTMe
kfKKTAcNP8+YarLGU8C7Otwdv7v0B0975idISCDZ70RuIoflz+U1j+WpUx2aLVPkthl55pGt0mLX
W8HlIdLheas/5qwXDHJ9GgXRReAQ+Xzs7K7pKKjwMZmS3sk7kZdNvNCW8XfnjcJKkmJ+lU7E08yd
0jlcjhzuu1ok/HiyNOSPJs5rRktl/5P75C4/5aJeZquU75/scDTZniWzeIszCvOydmy+pQEsEKN1
vGd0rgnal3iaokQxizqvn8H9QjkR0OWnEEb1VmjTzrMit4rcOzgYaZzxacjSHW3gFIy32uBhcYGZ
QCHXzdwof0YTZ419gyTlMuXl2H7BaFcskXPotX6/o4FIk/j+0oTwX3Sd163pMA2RbdwwmvhteqNN
3bIo74FOIBXj6W1xRrxSWoKX42iRr/7E7iF5a4hzmiQyhOmHtsOCNBW4KrLM2320sr/rD3oIjazC
8yo5fkWLu1/6MXUd88A3kS/xyeD3KS/ZY3v5pi9jcKJxOtxnNBZd7VM94gHjdC5R2Vdmiadt7TB6
iPblsX7OCPmnhzeanz2yUJkvgW/IwSQSkbEwPfPUB6kzOd7lIX1vwolLF5AdqmXsdKqK0o0FbhSl
AAVMhf0+uNUa1gf7si44PEvnkTxlJLUT+Fu17pzHeFbzvmJ3Gm8qzywcxaui0AqQh4FF88KsjN8W
LGlOVXnsf2IeZB+SRb30gquhnS2O5bz7HNb0LK62yPZtK6+7aHmcUMcgaWlgHOSYTifVUCHKPgJc
SWXjRhtoNmfv+PDum5zcBjFaY6qOJbWRHEBV/dGqW1mMGHiPXQMZiUZfxpVCW9gzVRG6+7jIlT7V
mDq3v9Iw8nWf9bbvPMXRj+oLI/QsXHg7dFZMX8eFh+V4svzzxSmboF6NtiR0wywbBOygGSkThynZ
us6+dJ+ytJ8TvHZ3+iyaAGEhx+lUNS/1/Hn2aAT66avqjSWgvv4eLTORhzHGFmJ1/5h8Wu/Q6F4H
SbecV8BHZy/Ku9O7it8Tcud3N3aaBa+3ml3dfnmTx+vJckar5L3fmhfRefRYJXtNjsKLR1XDe79T
5qUH0rxV9f0QSfDwGAhl7D4cifOUU20iH6/mVH29aRQ//UxbrAb5fn4/f9CG3V3mZ5ernU/QDBgI
H3MpxZ2IjkGyba6JYeSZB6pHELzvYz1PAlR0lt3nOJwQM7xzgEYHVUXPZXoXMX+mWxthr1pROdaC
J0F1vU5h7tbU+d7j81g6jZfwdoc5TUcxGYl4U87JlCqHV236V/6FQQ6hypzZnBz5QuPIvjq2nAHs
6ggW8+lXZySiZuQFgcoR/Z8lMtkn8pCxWNMNUZK/NTjY5Q0oVEwT74hgahGo3mR/kdl2NLPXh3T5
36P/mIetgLDFU+0dbCdXdkgcO3+OwmMdXkXRuO1I9kHTAyMjyvSMS/pJdRGDWd938ZZz0bEDgluz
tjrRh+WH5WU6QSvbpySs20IqnTs4qCA6Ex8DHw5gtptU16ScJ/0ho60SjFkDKmP45LCE7Gm3K4gC
kW+0bARq2Ya2+2JSOOmuXw6ViJbN6jzmodQF7DepxGKiPxMlThNGq0QexAP9fEJy6fBnd7LmvuuF
HsCmIEnXSaE5jSk5V8Oy3Lx1/lVH4NkZnz2d+FOyz5PCMb1yCmH8trZg2L3cT1otu49nfoJMENWl
k8B/w6SWmvlN2Wev+kkz/HyTXuXFBMr3lJE0vehlNDWDcnsuPMtrW/9JmXOq9eMjGZPUcZgUZCmR
p1tPV0bSE202wo5nf3OjoPA7YUzvlJQkezWPrD9dtpfFiLAiJm+xgMRnBgOEn9159XzbZDFec7Te
j6QHxjSRxaxejGFP8DTcbklsVriFm8tdl5qPFpkbbyNxD55oyRfTG+VoOl51z63xeD1RuKge6BvU
92JpePRZ9MeKKY/Wi/c1rJJjYzm3saMthk+7dbNtbrq16TKcCa2t8jVs/R4QNIRSO4/SGUnwkAIh
8Tf77Tojm3JmDX4qXuryqQAsBcyKaG83/gTzEdJ0CDA/w/FOQqI7DxPTGwT6Q7o/cOBj0rFJoLAp
90hrRkszp8flQtB4vHP85IOovJzVuboAVxASgENZo4zyvhEnyYFnBshXHkSx+yChqpj01uSjntWl
rIx5rUwnD/wJwmx14z0NjM07GTnAS3yb4mp4d0/tRwPtqfU0v3jDxqBsZi2dF8IUEX8iMfRo3Srs
I0FyUn0ZP9rc+IlJOLGd9kqBFnI0q5dFLUZ+9trHcuyny+pr5EMwRBwAzf/qq13H7/rs+oDj7XKi
xohyIQU3HJsZKhCA3fkmn2ovZMpFHY77VQ1xZN7bHtkyCjKmIoir5fd0MjVXtt85+ksqPlQWyGuj
SGV/ab/yh4ixrfKsT0Vq92PT0ykaOePvdq15ZkJsfyNx7U9wZdLM52mSdLPv60W54TfX2+yr8VhR
zanCZ2Gjz2rHDCY+JE516fObnZZkbs/yzb3H1CKnhxzia59V+AyfSgAHBX49xyf559BDLXDUVRY7
EDoafCbkccKk31LBlBVCDT0R6O4ieRne9KWiUpIOq/hALX6oXlDQLk7ti0ZJtjgSTDmqDuXmtqGB
NmY+b5G/jySpLtdiVuI6u5+qXTmlgXYey3xbrfGiHwSTpybhvN4QLEd74va/48rab+eE/yKb6JcD
a8Jb+Ju+W3LWrEd0y6/by1yV2Hs51oazVHHOQTGtGJx1z8tmGa+QI1yVVnB9v+xXoxfL77fN4YYv
10qnywYIVHtDeN7yMY5R7972yTNYah+MZqveLWz8sQSxOwfq5zN4XjyswuYmKTu5pbQp43z2pv15
ZXyFoD2t99R4uadsr+6MUOsbr7BajzZGkp+X9YhYle4Y5Fmfg3aTStvLV0mgsKdW5ndFhb9AougT
A5tZTMjG3byZXkK8y0Y2yEEpsiVl0RTItJ3Wc2vinIyzGLMkEPWmXXl3tKugHfbY3snURpsy6KXq
Xo7m7vPWy87wJuRvz1ooRL+fBFiMi128bKHvcF5NFs9CrwLkXbXzJKSR42EPQHp5/ppsOqrAERAi
lfI1QeOzCW9Osa/kPWhW7ZqKQSBGQdOTRcWh+QleFyQv5BibfsYoLgfpmWqC8HsPhgVq79hMrAYE
TYNsbQXZilrx9UEcJ+sV9xfM2SK2T7O+fFBdffbyI32vReHdPvhpKmsz+FC8w3UGiB/Y/h2Tt0jg
gfXgsD6aG2r+PzQvjH9Ez/+yxn41E7Kbeb+qbXHdxnuOago7EgzvVoWZ2708XtpvzZCgRogR1JFs
/WpRR47yBVFPRCskIIPueCNSJpzY4cXvg+zlYgv1Et4+J/v7Q54/ifGc0Y6yMd3EM1/Sw/1kzigX
/tBcQp/o710AuJi6Du0IsxH9t3wIHIxWG/B82haUpaq4kNCa38T7ZlkhYKTIviX0Q+3rEtkq7ui1
smYgz5PXhPRsn75qHyY62E7KUZ2H1tgjSeialf1qPLxyrx1hGrbbnpFrw03X/ba3XICpnlhFpCGJ
NeMFrhdlifImhhCiXmuAUoWX73M86RlwW2VwTIgh2PERnXr3TCSJWfZOGUlwtuwKC0jcZt3Jeks7
xggcJUXIEqjUr2u35OC/u/iy3HKp7ycLnbRymn+roZms7lqQHmI/BXUcnNE6ofI7r0Een62Dy1Vi
EsKixgXucCiX1Cchydz0+sUT8h9es/xPXe6qH9orr/2ldMlClJnqlh9UKBvW3BPUqPZWMH48s8Ap
hVwbQ1qFdC60Jeu28YZkl6Ve0mEPLa8tvWbfPg69W53ncOGgZVvAqY8p1GicVoZorjWr8WUJ+bHq
4f3uUmXa7oiVVlBcIXn+4fz87Uv2PD5p86IgPzGQs1F/68Tqt8egVs2j2z68zM33vKxF/TJx41X0
PBs/2gNLOh05I17YS/ei1CIKFM8E1sSOyOmvfjlNdo9OgkUv1bfbxNfRCKOqPiv4mAk7YEcXlOax
/+/H/j/ftoXHJb5b9piJVVb658c2Kc/t//0/6v9XVNDd46Tptu0FiMOcXZvKMXtg/sOCHsw4iCvR
H6+PVbOwEj/elbVLvmPFn+01mNDjyH/UCJCYKe6v7phHjv4av6dZaIl2RwVx/gQyHn/dVbelZTi9
IktKt64M89d//xTqP7XlGAZE0u2p82whX/6/H2OSq0pbqLduS9AIS28EvFmAVIOljOX9p5mWX/aq
2Lbf8ettX2x1N5uq836hHVPZbjFnGsIn6uIfgadl5YDSN9/5y32thzp5ce6ev1NvD86b7+gBqC8N
9hh8Z0IQcOxDLS4fhnue9kvbbTDabWUB2klOVeAKI/vZY02Fc3Nbjx3y1n2TNlwWyn6EqzOIGwMb
ZDth905CxOTnqKc0ZT/pLy3/p4gHhHxMKkERIZ3wKL+10x+e3H9U1X81NJ9jlDig2/81tvnfJ2de
xkY0qXhyD8/2Uml9NIK2iuHasay9m1A3IFPmlMy4OlL6hU/HGkEAXrVuAhYqs1nq6e4QYCFBL4t6
6RZOXil/nrl3GYKcOPQaVpdPWjZwVHW3gt3jJMdubs+G02T2OHUj+gFXH15A+np3S0/JYUWJnKRu
OyIWBxMvoWG1pje3M+Zx5pzS/SXyzq4+EjnFx/r8lbvl8vpYAqe4g5vNm31KBj1eAOt4d49aROLd
d/WU13ibfE2fJWYPPNsKgFjC7TXU7KBacciQvSOyaGTSIBd+u73rlDkrpic60FFxnzVGGFOVgOCg
/ATpC3Do31/F+DlY8m9v4ldr2bAmcTZO6NuCOd4nszpaIbBWuZTA43k0nsVUoKfxY5umbzQg8muo
8lkwOhP2Nturi0hzu23mZS355J1WxnBsla/4+nmNaAXjCiX//W5/TwD/57z767r5zbC49dqQDZdu
q9xD4JL06aMSqFWgpbNHGdgfdIaKfHsff5TP+vL6J8cH7Zkq/HpaT40UZursJ//X+kXG1C95Zdut
XW7TfmY8q3CotXCR0A6L287Vcoza1Ci4JM8Ry1VC98vCnDS+fFxHiywducbt7hnNMbbXDQH8er6s
iihz//0ZPQ+dv93imLu0Jro9YRSRr//lbM2HLk9jJau2FvEXamFpolGU4mjnNAzg3f7o3vabhft8
J1Ab//8L/nomZ9yVb/GQV1sm4ewyhWxO0L1/5lzehBqNj2gxxLDO/hBE/vFzQnnWUQWAV6T/Wrg1
yr7nwtDLbZRoVMDotY39ZLxUCb1taboj7eXfn+tvash/PyeDnbAwntQQ9cnI+cuDzUZGhwgfxMF7
N3GQ7OgmwOhKGyaD4kXQjbXiLOmN1g8b+V38v4EksNPuF2oNCJS9Gk3jm1X5B23Yf3z6BqRKZEQQ
flCUX3c1NOfhfjZu5Ta5fFij2GUmPihG5VSPPqABRlq9JHp5SHv/4fE/f+/vZfbX6/5aZlflnBRp
cS23t9pynqKEOtIHLHgbVqP9Jz7Qb6VKnj3Wv+qTrjtGKkXRn6fYX559op5VfaRa1XYgFy/EHYdr
on3tTaxNQjpp3L6T29ugh0l+upXBSPfj0Wxol/nDHb4tOhy6QQt4Fo1HWy1/VZM/6DP+w7H0v7f3
a45OzSGhl/q53sbAumU/MImEFE97xfru5l3Y6ml8Cfr6/p6NjzQX9Cv5AEM/EfrS48v9D8RsrJb+
9m4shcksBsIZ7mNa4deagAp8fbpSlFtiYupBBn2nzV0EsIn3+R5Xyq8xfoPMHYtoc9FE/5McYY8D
6SKPNqUI3vaz6+yBvrwwtxPA1/bHUAUi5F/RdzGLPshig1585Q7EF68HiD+lqy6IvSGAYKcLvL4c
8FPyoJaOBJwJ8ab6tUse5xV+4uuqsBB3RWGHLqS4BOYbI0neJVwMXg22uqf5DHvDVcJuVvlqULjp
K5LSi2ozlomopmNZhtqUuE4xCyiWhfaGts20kdr+Mjv7BlhRujRABa8yEvqcHHDee6SPvgmXxAXe
NU94coINZivcy134AtL5SNaGP1p0P+XHVZq7p5ugLaalUy8u38oMuKjilQXU5362etbHpl/9PHZt
UPq3AzjmO868wcX799Pmn98hdrQTNGU44X5r1BZnu+6uKvt6Rjd1kcs6tHczeklza6q46PHNraMG
jHSGltAu0h0cWjEKesgAtrhJ03l4UCy9Yhr6H+E4QKfdIXmRUagLfQUEKijeZonzdhP+eX07pgE4
ge5dphVN5OGjXV9Xbdi8XcN2DSj+3S0m9EZTXw2NtR10Xv6Hs+TvRzkC3iriLoheUacrv84S6Nxt
PozL6hlV0X4SHGWmfWM2LMwhyvwpcPxDEOdyDPYSHPFUhHf+v4dJcS2osCMu117GiAj2x7Pix+Uh
yo59xDvtYycmS+71QfbmyNEGkF4g0O4+8i/Kezl8jG/vwIzn0eD09AbHj87lJPyD6bX19/MVpW+y
L4XH8cw1fj2TWLUvqDcQbWyhOwBIrX/ZJW7uQTArpRm5kb7Z0bZxmcui7ri7N9o6quyXtJs+cpls
mABZD0YHZ+2jiiUQ0+oW6Gu8qN1IgIiKq8wtpvmceyXaOQg1feh8eiFzPnt26kZbRuwOozUUhoIG
gJvstBlVFJCNKQ0k0OAhPNkcVnB+zYHQExlTWTxhUG2GIJ5Mp9os29k90L/8+veNwcd/Rvb/DT1P
Xw70+Ch9mcT6D6b4l2BwSzJUwvV7uUXm/cf0Lb85IscIq5g9gOOfvHnMiE4v+0si6nB1N2eUtFNt
atEGp5PkdXSkHhP/uaDTYdpvQEshSK0ZUwIc7F+MkIf9pJu1/2GoGdD2M4gVdKbuT6E0KIKxFeYH
S4dQYdDMJR9eah7AQbqNXVCKEYQzmYdQ03ybtjuKQ67patsmsL9Qeu6D0qA8U1MGDJ+8j/hAfToJ
x28jqb3EzLr47UsKtwiymnudjbzW1afx2nTuNBwVBzET9yH5x9PR5HxIauFXzP64iOWvtBqemD/6
agNj3wYT9PRcxHimED3pTlzmt/ljPoS1t58wn1/IG9y+LVcIjRBErI0clS1efvfBsz+oHS6Q+E5q
kHOUUKPyqfCGp+1Amz1ogyp1xqHCg4+/6IXJmD9185wS7Prx+tpPsYIQjJLSD/cv88iHqfdmMfNC
o39xK53kRX2zAzDXgMRwqbUQLp1LWIc0qFc9jdL6VffHr3mYh4xIW376pU/7x0LZ6IucdtbgdvVC
4baSUNVAGmePkXjsnrg4qc9LewUfbaeWu8l2Z9lwKo8Caljwy9trqkq63GH0zaeYRfBiR9yAuSkE
BJO31E/omsbh1+i5ljdwVHRRL7STMgPtxBG1lu2JbA81Xf7nwETJvIufeE/8r4ZcUx8SqdEWqOle
P6/LE4HSMmNCh9vCS4w+WyVBySRNeUcNUZaQyQ7aEwSd+y7zes1FXGJx22Z8e7aiU359AcXf0l8b
AGbjTQJTsnJamBgKl7/SsKoX3GHmJavaAZZajZ+3le2iCJQ/clv6AFAYnmwLyJVAvuLK2QCwy/Xp
nvvWwliTo4eMOQiTMI3qHhSfsgyuzGbB4TE4csgOfq70l3sCXu+U83Yah7dXGzx7TOkNzyykt7vO
SLad8Qz6A8W55uhOy3npXBcE7MUtuHzlWSyv98XNKg5wLIEfYMk4TO4Qylnirds7xnoilSWesnSA
1jCiCOyKm4ate+U7beaR+JTNahR+jYG7wdx5tmPeJ1lH45x4r28MVW94mXN9Uc7jfU9sxA4nLKUC
EO8lQCTQmM/DmJlUEJcLM/+FW49v4q7Fq0f7AyNY9EtVcEBKOJBOD7rE2ThxWnlzi2cDPd3jE7Y4
0Y10RvBFiw0+5AJK5JPx5EbTjBQFbGrJBLarO/FedxJ35Joy4VcZzoXCH2Ndua8cuFgkLPr6+aVW
mgJrH48J77YHn8CCF1Jq5cd04h4Opb74tJc3EqkSNRGHuZpKnqH4MEb0dkH2rBjnqzbZ2Rz/nSo0
Gh6GgAYpow14xgKSK3fCPNmhIefSemH24hOzGBHzOL514VvQQi/t7nKGJjrOgjzuvMEKdPpFSvlt
v1UA307F4oVcBR6Y+u2URpO1rPsngJncYCjFPlQtgC62znOJ5dAK7i4JFiuHyeq3lAMp2jTMXDjd
qqMDO73bMF/ZgA8OnriRIw2kVqjy9sWjnDMZzg/DshANrO7KAc5ygGLgZ0HY1e2jpUqfLjOnLTuG
r1tEH3jZfANUtXYeB28cLh8PZ0xrdzhgeDYvZL5BAw8uzPlJ/bJiX7FOKpxglIMz90ntzBYZuam1
ejiH8ZP7Z55XuSW3+HPLeAWsxNt7uOYrPG5h3cRlWYvbsZ8Xe1psjrKPZzQEnAfX4zpwWvX9SKfl
jhoy+xQBl0x8voCGBNAKZbz7xjRD9nS0HeSHmBUmRTbg3o32zQtZB00ZDssxDYh3dDewbZYWVC8I
EK7m36cqjLIp1axXnKrTBKfUZ1veDvHKNa2vUflyr+JZ+nAmi85Nn58n3uatMI6V1/nwJzfXPl1E
SD45TMSiH+P23uD28hq+ISIvlDV1rFSXdH8X2usza384UJ05i6AalED4Xr6gARlBsiGmsT+vAqZV
MpGvWs9aYTR/9UyQukfQLs8Pcf1Iv0A1+dF1/tbtW3ig5CXl/rkhJ8H4pWALWKvJk1vpRa+5GvR7
9Zh96R7iTCO3Cc0rwwFjpENLCChDwbTfHQp9Gpx1qd5lwX5JZhSYxlavBTIlcRkay9aijmitMGPM
1ItX+alXb15sV284mJ3SevmsSPWzj6zRQMv3+qFPwgf0O5zul3DceAlkOzKBpfhFgFeNJ/GEeVSl
EM3sDmuyBGSSzYvZLUeMC8wASu10BgMxWzHL9uTy0VRWEMM7RA8vvSwZxnLxdcdc8Y25hDfbNefE
Npe+gAsfZmYG1RoX328F1hTdkQX5l/M8XicyP8DonPSwWLWX2m9WRANfoSf3Nip4WaaXfakuCnNQ
qTSvdPVAZ+wDttXz8BcAm9sOhjQIiHv+GRGv3Obl7MG/sCW7EwaQFuG1/CyS3XtABueW/mRNRIPt
B7RPGUaont0jaaeS6MaHus+Qptdw+YKryLFXCtnE86jRQv0VlNjwaw4lVCCEGUYecoZkQA8X5koQ
v9sSGUA39zOLlpj1hz7eP1UJlsbwHDNPeB79DdjqjPuQGGaxLRnRSK5bxq6zjNO/Q9kdNyf48P+e
aWp/7xti+ACwAsCPBdnfypLr+BKxvZpyW7Osi6OZLBIlml66m4s6upPbmygdnBuY+8Ds5SQF7KmP
Rs5z6QeO6zrMIPtjJQYft4Affw3+/fbUv2ORTz8K7IAUBEcxUP1VISDf2ipJl4JFIkuuH8tB8y71
IK+jnyJO1+oE5r0f92yxRGdA5A+Qh/mENH4n4ZZtGxMTWUn+8AuJte7XBq29cQHRFeZnZjmTRzrL
4vFzGj4qse6uhuN/9V1G4lLbpAlM4TpWflvEnbJo9PPybpNbg0OcDbQ99NRteIP8XVhfOTTHtZOj
1lbBvMA3ec4I7COO0eH9f5yd2W6jWteur8iSMZ05pe/dxU5zgpKsBNO5BYy5+v2Qf2v/KSeKpX1Q
0vfVSsUYJnOO5n2fsa6E1aHbTFE1VOPG3WUTsLWBdkU3KEw8aFC9onij2txqRzM9lXbbjSkHgpIy
rtmzML2GaUs17hgohbw4Thk++qbUNCKF2j2Mx86e77FHlJlf2N/lkxlMabacKqoW2ED+fnyT3x6f
xqMjtYe/xGyTf7PQ81HY7crdpFqm2WKcF+Z4FxybF0l8zM+c0KNgh0tBo4ekMIdyslToxRAL7sk0
Dsi/Jgbo+bHCpPQ3TLwFip+/r+4rB759vN+v7qa6euxH4hZ6drU80ffvRfNUraFdwhKoCUQlMVb3
jwCChyq2wiM89293Pv9nr3sqDDhD2MTYNwH4/Xt3xjk8o+Zy5GVnZjh6L8i9ebq5FHEJVrQcqlaX
x+HlV5DNXd46GvBUD1AaHsd3dp1fL4SiLxNEYS9I0k0tbUstLekmZbWcJBd0GmDyUI5y1/f3gMz3
Pujmdb4K0H2O9b5asrWdM1/IsdNUb9fyHrlDuvFWDrVUqOfahDk6DKvHi/zvrb20R+HYqGm57PBm
9MakssbY5AW7SJZ1umb1ZSdDQSjNlAE6jZK7Q0x+sPrMG4048Dq9k532Eft9P16f8ZOg2e5CDVcO
Ppry6IpKJKhBM3pTheNK3NvbSWMeu02LQgeXhkFBR4JG+fdq+fJN36zWCUcDBBDQV5Aoblbr6dQz
rFoQ8+WQPBIyiQIRAqgAt0bXuype0zc62srLfoNAUsYO8o4qWqL/QpPe3KdR8jE5GKlky6m5E8zJ
Se8H/9Y1RufQkynE5w/yo7ILB15oF8Ik5QjHU9LYRKkK6RWd16PdfnRWi/7cT50TsaSuxZhEGDu/
UT/HrdNuJCIVFN4jFA4C+hH7aPYOqNpBRjN82oV8nez6nUVNSSabo/LBNdmYh8vDhJTpHhdY+KW+
NGGAwjBLBHaxot0Wwfprfs26Q7E87J/Pxarme4zrk1mqS3Vr8ZRVtER0q5ujLSWJDtAUBh5kKhBm
9u5y7/n9PEuAVA4CMC5lKPX/uyLzlF1g3F2rJagAjg82mmPjFvSOUuhxx8e/F4v8yzeXgKSNB2QM
9fHbraWW6rQdbSfIlSl7LU7vyXr3pGUWTA2KO9r7JZaDMzKQGO+mBO94EF42qBSC3bx60SoiQGP8
cVn3QX82eMwwydLC9KbPaCwafpgJylcK/Mb0ZCon87QcT9H57rE7PJBYjlsG1uoCMjylNytmr2GJ
JB952z+S1f39NaVf9hNaYwpz9Macz2Cz/72psD/ybJLtsuWVUssunDiYfzdgYt0qkBbirPFJvJxB
jT9dMATc/1L6OFU0nU/nI/Kg09sFf4Bq5Y9K2PlFoidPx4d+g/Mrbh627p64N7HuVb0nv+xN6JqG
6YqaOBWYfPzvRRcYzatDO86WKPLgbYwqeDcyYcN+OWr9cjhp2GXOaDjlI1oLHJgVZj4L3FZ6pqo/
GJBpCDE0oktyZ3+PMiX8fnWUHDWNU1uRhyP9W+FRqg+tdples6U8ddiir0UM3TctmYSy6BDBZ7CX
SubiJndeD3H4vTfbGx1O+E4chrwJX6HEt88teD2S3bbLlvA45u3DLiw/JNlWPq9x+5jBE/wo3ClV
mzCfWMozVuBumW0tRScIe87OkfaR0r/AVUBGv0xnzVQ/3IllhF8iZUmUZG3KUxtK1jc3Zkrv65wo
yXY5nUgIh5mBuov2l0VNce5wpFhMKi25lCf/XuLCb0tcZBTNBAIRf273jXG5q8gHUt5keXkk7YYw
WSFGaGbTYgNY3TxCBs9y/cGv2tbYV0iAhtVzl/j4S7uNBIGZHQKjxET1NhAH+7et91u+/aTCldIO
S+Og+In2eppOdWgo17H1//HF1WF2Cbecz/t6978tiMNYGidKJ6bLgeR76vN5O90F2lF1BNB8O+l1
P2YeHeoHYLmGkNPLWCVl95gigslzxnDhdL5zQT8WgAR7DLgRT4MJCIwu+ffN2GmTum8Ou3R5JBvA
jnuIiR1KXKHSzgxrwoh7WKyv/tc/78TwiYT+YBo4wX4wf0X5mHVpVaVLRiILu8U134ymj0rOOA8y
WmGloHEE9nFGrH9mZh7DAq8MjiJHk84flDJ6Si6X7cOdu/Bjf7i5puHk+fZYxoXUHyCZp0tph1MH
ADLlu7yJoe0sdyJQ5bhOqHXdY738eAtuPvXm3qcJM6OLK/e+HvmMq2YnIt4o7vX7f/sUUj0yTgJh
UE03UeMuq5JJW/PdxKY2jpx93RH9pqUdhTuZ5c+8lu/z7ZO+0vJvd3HCDTxd1CxdHvr4DIJjP6bP
thSFKwNu4v4QAzQ6XSmJI9mS7sQGPxv5AFVEDT0lf4ZG5M29zMQSxNa2TBa8W5w4Gq58BpQcJKJk
7KjHIKVOw4EjA5zY4xZiSqHcW829SbE/s6+by7i52Z2sdqfTNksW+zYDJOMfylfijH1rNSOak/Wb
hliZQlmbfoKpvLugJkPsd/Nufb8L2k08VvZS3pwu3IXTgaLPDvqnXZWCPdq2RjsUhY9Pp+wh7zPo
KGfveo2nxEGMUEvLZn6A+khvaupBhdpjEwRupF4ZNnG8swX+rD9AaYGUMoHfBt1dUm8ihenlzFSL
DIIvBND3q8UI8RCDxwLF/SAAFOmXtyGGOKsyBLMODsF4jiUF3WtLR0AJU4p0jNuiOj84MkfoElpf
dqYP2mKPeNNRZimShcFdcLYL7xRNAimmAMtn7Bww3g11WymmBAGA9D/V+3sX+dnevPlmN4dpdcqT
PRDOy1qKGlo5KnbsqJ8pxm6l+O3TdSk5zKyaSVH7fNHb96H5J8xEb0TrI4tavCAYDcy38aCO9Bjn
5bVuEY02uyAR9B0KxonVO/BdTTG4zk8WXTQUEwJ35fT1/zvDkp3Gxa3laUZi99Y0BmExm8xy9+qO
HiR7tFGXyUrDvl89Foyle5DnyvLvG0AGcrv+bu7ATW5Si3mjqZftZa3Ohj6glLvZBrhb1L5P6NOE
0xd11YbyuzhL1lA154FiSfEJQ2lj2GZt762Tqc7gk+P02OttSCereK02wqzSAykafCaCfdmIdhZJ
nkbjtIjBFGBQwGqnDZwYaS7Gqacta1+MZbQkV9QhoDWNaVxGJ6sOxFiM80c5njyMHGklOiINYO05
XQnO9L/Uuc77BYCzMt5FzOqaEQ7RQpCjg48rNxQX0oyeQcBhHZWB6FMO99WF5ij2NL4up8trQF8x
UizhzppSf7zRN3f0JhlIu9EOTGl+WV+d4PQuz9JNGdr0EqJDSBdW5640zsEVgynZAOGlmTpqnK37
VC+c8Uwxx54Qyy9pNGG5YMl2xt4D5WVEOun85O6Cs71zp2EVju3rvIxHa2lFtR37ygI19lBOJ4HC
5vJAiV1ZjsJ+xqT4TwETZffcozj6e/XcYimBcg4bA6EIsQERyZew5tvxUU6OO8KFlO6XlW2yTfee
OMjhw+QBMqXbu9J/fBnnGp7sHjiE5vupyVQb42rS7XDUO4Hxz510uBiRYRCDiIcT5SYiuDLoFfPY
tF33syxWbdGtopGFISI4WfJSjraxEsqRYGFNtcZxN+c2dbP6+e878jXp4p/t/OYibg41KUukRkjU
dt09jVbVZ+IcMr2fHd4PoTqrNjQL/SJW35E8O3MZiVS32NLenE1nwDnmQqwtRi+jxTncRbLR+tLT
OEQgds8IBs/0t3f+2526OfIqxjvvxQPvfP0l0jhHtZlHB2+0VGO6xqSqimM+dTYva0g+aKpW5ezQ
NBSRHFcOmifbHC+VSDHk6EjbTLWRfTvSQvHzVb/Moh4R1AWjlxSNX6Zr6FQ4uNaoGhCKafF2JS9h
tKykSFhBVAoZ3OIcwtIuFvuoDI9uEXcmKMq5bENy9veOxMmg4sYMtMXWLoKWX1EH2VyxTzH+ECON
JPq0UHjW1YxOH859AFbh7BRMTAbShLTtnXxz2Iwizc9jxYZ/7Y3wGyf+lMuGJUJb+YJkr/B3szpI
/UMgealXxhqmLcXeLquQfcOGOEQrb+/g+Ii3z9WyC+sH2D94mrpFGuJOs7SgD6bzK587nl/mHHnh
gW0/XVAeX0zsxis8iRrUdAbmY4nZgOacNE9ChHLzJipX/Vv1cRIAg9SBGgsLGQdjZSMXeaAHaZ7c
ybO4uIQ0FeNRdHVVn4mRaTiZjZ/ObAHNU4p9ufAqk92Mb8sJhP8FnsNCniPWQVqUrsbBJcjDDr2G
73ZI6ZnpBVxkwjuYriZsElKcsUWpK4x3buOzq18X2NRnSjxZ1k/10zRSvdM6jDMvca+2RK+eoynK
YLYMZbUmTE0Oh+g4aC/iUSjMJwuO7ln/KCNYJA8wjE0/52h7y6NRcOa2YQlEuxB1QeIfrZGHdGKl
zdXZ1JksIPk5dMmaN/l59LB/Q4UPq8vo3Pbx5I7nhXedyQvupHcERNHxbxHx+FKUcGTXT2Uo0fjz
LwFWUkOJNa8zKPp5g7tvMDWDVLOZmmHm9snVjPnZxAIs0ZiVLeSIxXAmcNMvgRJjfxrc4PKcyCNi
TEkALBcn21y8k8F8iaZvtgqNhHIiSGNE3T9GX9SpeCxHfdOsr0YVn3o7O8O50Sm37zCwDEFDPmvN
Gg1iByHhYPculH/66AfIBXYSTAKWOmcE9ANnkDEghsFVqPELfPry/vkB2HhaGp/3bFBfJbsflw3s
kVYBOz/NwX8Tr+u1LPaKfG7WFN2ci1XPTxhB+qfq9eTNhttbOJrBXI2Z4Pef+8qg+45GS5zlyHhq
R7QAEtwrTQzb1Y8rYgzURGPe0U/55rlTJsW1PTVrE4mMQPkvOC+wlSwHh4hs9FgpLIDqYXDwu/i8
+nvD/y1+0tT//fDbDKrZKvuuHu+b9SDkoVHqN0vldczKQo5maDAUjcJ4PHsS4Tl0Wt5GSs3HQd2H
sbOMcmSAiztX9OvtYCqUgmWCnsP0JqI7Trb7qt5zRdOjnlmD6RINCmGXSRCOh1w1Xnd+u0Zqm5qm
HCK6ov1vSsZTiy8ML1qwu6eR/tnc5ThWGdckqrR4x4hB/10yUi1w3Ei7Zo24yWu97dP+Be7cdla/
9Y/7l/NL7yFDarFn7Yw2Gj/ma7Yq9mX+00IIMU8GTXRZM47BqBYwA03KwQHGXnM3ayQ9mVfGsjUo
+cJjkbZmmlD+FRyJ7+mMiCCx+yY7Q45PwelxoDDUDlIVaz306w9OZVrSnI4j/p86SlfyfBuNnq/Q
rlCvPUs0GC76wcExblQmsCwa7ptyTYFv/Aafx6pmE4yLj7Tv9VKPc+uCYGrkfh3zCDvPBzN/uVed
VH6JLWn/ChhTJXpLdDL/vZMt8+NJAOuagKsoXAnyrmgcPzMkHVMUjibNejF1GEPVFC4ISiqkW4Jt
F09b/sRw2p2e+ZWD3irUjoP6CsVM+pGuVas3powOieqTPl5VT/kmQduCCXfydPhUF2O7mveRCN4O
A6Z9wfTcIkSQ+LEKBBj8A/cyaz9GhHZ/L2TlR4mHZfP9y94s5JHYJ/tR3dRrfPZbs3vfhqNwb4kN
Uvjd/IzCyxNt9NfrArRMGkz9EsLiUrXlADcM8LnpHCRgFnWITV7UtYZLd9M7MvUM/bBRFyh4IInR
+pYAN6BNmR8yGBgTs+G7Th4HHN5j9chcCRJPtHFu+665JwQkdw6Bn2XVm+94kyxslex6SpVzTSjW
mZVF53XVBkB+nhGzoMZrAgAnj8L87zsrDj262x0TW7OCk4LRij/m10y2TXE8AoJeq7rq0l4z+qBa
t29TM1tL5sdAiBk/f8hWY79K5KLTmNfC5oxEh7R1quCMmqdBnHoMxneU2D/7RcPtGOZ/T9grpj+K
rflZOGj4Oup1i5z3aBD5pS+de3qUUNZBmiz8s5Pbo1jgmcaM20GLg78z9emoSkgn59f3xB0ZD4It
YPKsXaYb8Wbj0rQx89nIpx1QfGFhanP5eb/31SaaFtHUInNCSHyiI3g1ed7Jyaju1Nm+PDM/bvi3
73WzAzZ1Sp2p5zGjiBjVhloPaCV1dnzlFX2ZbISH5mU3S1+UZ3nnyqCTsd0c9PPz+X080yhvemfz
ao9Bq6DSWmrDpgQj5PMStgsIVI8I1NiWTGmJeuzvhfI1m/uv675JZyYXzEzH/kh4rR/C4wbykDoD
Tg4FqX3br3czuIUXZzdHvtGFRYAGFHmmbDQXXY07XQ7kIH1JzF0gLCDmwSOsDehI7+Um9YTl9aKP
xsbOHWyzExPNla+w7Rd2ZfQLhWAedMyqwdd4IJHNnSQ+v/XPg9KXVv1HRyOmRsO6t6pPeRANJ1eT
OStpfef7/6x809GjxcK5hcmH/uXNftsLmH8KdVuv088U10aCTx+7x2xvnIIGeAujbtGc+r1RPdeL
Q6SZyp09UPq5B3IB1NwZ/zQZ4zq7eQCnXVZmZZE3a2gas4M5iaFo6LOjT8a0NxIIcazX8F0x8xku
Ww62M8SUOSgVvXH3+BRQyQ41q5X6AGrLRKnslM7WauYVp9nfS0X+mVRytDOQEbkDB7102+oVj1oy
OcmjM0eTPOts5jZRF2RGgiVxuA4bm/1B+13/oLhmdm/Fh2aQvZhQBM+6hftaC0ijDGS6VMxGSFtP
GBuugUx9EW4U3+WMmmBWgseb9xdwAX9f/Ffb6N91LlE70GjuifRC5VudRi/kXZ+MkvP6bA1xm+AW
7hiJ+tVhasQRiTRYsat19IUge1EBnQQVg/cueJeLReIl/ynPKVWrsSc6qqOprOZufWFuiH5+A0kG
mGGOQPASDDHDxQPjQHTx9+X/NLCwTL9d/o97P6olpnxz70H729RkLbKpBvE7r+WTyFIoDRBagr3P
UP+rNv52XdQIsThAzdJ+GkNvqNzTaguXjxqaIz0kZmH13qAO/lC/QHdSeBkCV0AABoeF3iz2vNcw
Om1iCMIEFbn2NLec8Xy0mayO5mAI22EHQyn2OJ7a6WqIc/d2Mct2gChhaeKs9+7ssb8kJtwEJDYY
ZL90XjfhwiXpptgkJ+f1xee9oOWP7HmMQBsjAj4VM59nQfUyaJtxzVlH6gMtRenGA87pSwP0Lz6s
//v7ucjD6f1jWX27pJvTfSxt253YynTFUP8fDToJb/Vg8rPqZ45RC8l1a18RDaA+rizAkPYmWVSv
yGCN1k3C8i0LJfNo4t0TY3jGBQv/QVhcn/aUMZJZOh+kroUNj/zo4ZiLoNQ4aPj2927sz4RiuLFM
UKDxy+ut3GyC7TkbnZqmHb7FxBBAoh11sgbS995DQu5kbEQcvkjlndRC6w1E4nEXo2IyBKt2UPCq
c2SKFHQPzid693OwjfbB+d5F/qxj/3uRN09fYyLPpOu4yAu0u5H+oOIh0B5PXu0RE2bwH2ijIaJa
y8FHbzwOwICwer6u9gARsQ4PVMZKx5ECNdq84GcZL/9eCr+eJDRrh3x/jJ5WGXp+30qlDK1vy4N4
OhNy8eoZpzA3ggny+KP5XkXEor6IuQS9MAWTvz+Z6UC/rcJvH30TfGx3vXQpM24NRTymaLXAlaab
7qEmjKe8MgMoD/+QoSdnZXAq4dRyyGV9GIwWOeTr2ADb+LZtyB1al7+KhPC6zqx5MiPZTZwdWDq3
g8gx3WwhqBfOIESXLNE9shIOFoB3MzerBdCRyqe/po9eHCbwAcTHJJnMy9Vudfzo9JaSwXKkT+AM
CoAjCljDoEkoBc4yRtGsunn1iNZ5Td+LsPiqD2ipBGr14E3Z64qzw3s1PHUMUD5ShKAxot5GPYbV
BGbjvDQJREAvTqBX1DM8UiE0s/czGv6ow0Olhuh3QdXs8RQlFs0PX9ZPhIwjHE077+Wt8x5GVsaU
RWOZH60a523ybE/8LD6Bzi8JWBSTpa83OECQNgXHNbIliOo936CnRgIkyO7Nsd+Ze78dpG7XDRhN
T8I9U1BvZSiOhxFidcXW89hElYXfBFsp0vrwP4qayzOuqouF9n2NsRgiRK/XeG9ouwDl1MwDufLT
xDitRGwj7MiFAfrEemGuLnbVl84sTVgTZSjr5Vo2KdkeSI2eEbFgXqEOsd5TUELmTkNm9yjpbNJr
MPWZ3z1iG9ChafuVOSr15yI6wdjSYMpvzTlGi/eh9lqt0Q6bqP+wEk8J6J59ROy5/lgGEv/CPH0U
dh6Mgwpqrwrk3B971B/irTVGpIXjR+/eMj+1PsKDzxAkJ/+gq2OsM3uMrE/zcWzDSUx11W8d9RUs
LW+mbFQ2ngHvxNaCWehl2L2vIeK9VYt48DWngLd9mQSX1dSlyPnCB1t7qIUV8xG8/ZNmIPJdjsFY
zgmWcZKRBq7z9cE46NbZlPgq0AB5uhdztbdfBy/BO9uZQxatxwXGBL+mXg+xzdFizXikILvgWvjI
RBdRPA8fHUOGdxOXGZTm/mn3STOTEoufejmlasId9OsWRWVsEFQXdhjFfG7XZ0uhojFFKgxHb+tS
IOLBStEiZi+3rrMjN53ojmnSuB8/V8fQLw33SPNn/DBFKbjO/XSmelS233cbkvhZAhv3eYpXoIYC
4fRW7qp4oZh6oDMJwqaLug8E1lSCIQydtjfBZkzQ7RxhWTJsnjJZZw7+BvF94wPDNhhDvH+iQevJ
zu5zqj+nxnPhOCdr96kUNuB04Cr9S2H/B27SynP9aVEv2qheIPgoo2I1uAGpd7nXJa+AqfJ25s+M
KmuNiYW7TnLrdLB9c12vY8ih8HHhouF6THB74ZUcaK2I594ZTnTwXvCa8W5CBDObN9wx3A2AnDwa
TvOnq1eYDB2lyLtJovPm8LCdB/9VdgEctDjgFMRp6yRTHfYuv3v4xVNiYsVHHjKgsK9ER4D9MIrF
2M/48WZGLUcfzrryfaTjzdp1Awi8dGSvHDi6d7bnXw+ub7vzTYQvix1t97Q+UwaWufkJm8lGW10+
d2i5KH4RLttdcF4n82ElLgcAL1wcW4MSHICodw4B0xBsGoW8/qX+mNGEP1i1ha41B/2W4of8lOcH
OPq1uYBhbI/8lkIZvBsXJ84CkuXitK448DrbvdeR+6nwGMLSb1/tps+kCtV2l50584jCNuJEf4Dn
T8GdauRr8XCCY6qxh/19O78ysh8hl6rCNxwzjUn5Iot8O2dPeGe0XM7Pa2aJLEoq6XULq8g5LvaL
jE28cubPj/Bcj2B+7EdooGHfQZG8PrDh7Nil1sV7/QIX0r13YZOfNZfhZvzvhd3cjF0pJxeNMZ5E
US2QafBgvkZtjhm0Ux4tRTnQ2f5xfrSZWkHmg+Qz1aEobfz+Tj32a+TeH7fotmSdF1kjHvfcIhFI
xYXTdFZs5KfOa2foa4fM0q8i1SZctd9oJWOXbIOd/TAx3uSgdz8am0Fsx5BqzNR0aD3sbaP6b/9Q
xrTL/uPIIHxg6MTSHOsxiO2z2Vn43ILcGii+F0QirXnAdEiYsTPOoC7ulb9RSf0a7vy/G/2le/22
AspzfxhJ52pYdUXMwYdlcsA8iwzSNoSn84Y5M+NPbSY+9U98a7t/akNiMtzAnDD6hi2Qnnz/NiIE
T9ejXk/X12eOW8FTH0TvYrygzx/Pse+aw9ay2j1uKTLWZosUfeodzdqtVZ2wx7janGVXHUo5pwMn
BeqDISnfOQo0UkV/HQe09AcX4ASqVQo9fqq/MhjOxvWV+1P3gKv/gur3YkytkSvj+cVA7Kp6yrlo
D0Z0jfwYnJ7NztQEzZ26xy8FQoRhE5kiMyPDxgBD/41WGQV/KXKFTSl5IQBT6LUFB1p15HOQQnd0
ayeW+DaxqN+YqYU5EvwI+HUOigNm89bsB3asfqXpT3oyny5VGLtY2d2/3/VfquFcJVPAJl+IIEm+
ialHZaEeJwqv1BlLwZZRjkzgcEvBzAiiDov0tX5ndhOFNuyzIvUxh7GphKjjj+MitQTaY8gwcrsO
OnSdbKdUSp7Bgp7JGmeP71XJWCE930xoGHDuM0LOYrICFkDa9J2PFY+ZNQOewU2BGtPkhBBa4tSn
QvH3l2T46C/rGQ4Wmk9MMbS4bp5FKivn8qBmQ3LPMKqHnk5SbbGF8Bo1m9qDnOGDP9AjO3FqT6U4
jld/bKUBPFQyTaIz8PuwaC6vGDKSTwUYjehXyx4Ata09ER0+AQAcnqS9M2uPwul4uEtG5l2fJk/l
a33Vw+nszIeSM0s4MXbLMWhh9PU2Q12sZNWCnemHYUBTO5ufNul/3SaD3QzyX78ApKcGsO4/CeOY
We9sXcNa50HLxIi3+qNbjx+o6twpRAm/9A2gFgmSCjlsMB5oNzttol4aaV+pp/XEKqHVRfRx9Bzm
QfK8NRJSlnx+eCAtBHQuQsS7RJBuAjEYeuf7iGzH29LMHlqbvGqgdjTACLI5BBOA96E8sIxgRpRO
EmGKJVZqh7bndp4YJ6eEPjGapW7jZNHBkvQ30jsH5E6cPKRRGolLfLWm6ldebgpubjI6g972HpXK
2D7Q2k/0OkjYQ5hVgIt15zODw6qibCG4o2Xm9Pz6I43f0i8XMBDQEtQOcE1L9Y8hNmMK3i0eaWId
Iq+x2zpogq09Zb4zrW+GGRDdMhHKUvFUk0PR/IY6S0M2j1ToF2wgUjwy34FsWpXNnKE72fkv9W8e
Cb1ZMEloc6RbVf0kyctGnnDk5J7mHr8KkwPDAPwMjdmR/kZQM6SEzR7XP4sDYq7o56/Eh2wiF4qE
e/MYig7QP/7mQsF4666vgfCshRAKHv5+4YAh//bCfbvYm1JCoWyVaVmyrQgrWb9+lnMVtPHVwizu
5TMmAD2rIbQNcr8qEt+eGMBGQS8SQ5aRuzVLHjp+E32E+iHQiNROHhL9cDvvwi0VaouBmTY7uCnr
/10fa1JFgqARfyqENxAfdOFBe4R84MAaMJhDYOOEa5HBwY52WkNlHQyAXMUWrJBGBwUNQ7PAGuRm
4ZzeAMg8dCgve3fZAKW4uExpoFC0hHpPSwc8rU/3DueoyWw/omBr9J9GkJ/75ZrhMU2wfkSEtgNj
8wbFQMR9Q8qyDwVSxJ2+yg0oVaQ5onGeXymeSd6wsJl3yYyezGGHdE4x9muj8zH8L5aKSYrE952d
3TKS7MqkN0puM4W5XRpPaaDiuR/arVfnM5ysBrP8MWRUBideY5ThsB/9R4ofnOikkrV8Iu85Q+Pn
f9KgGYXF49/P/BfZ1r/r86ZQ14vd9SBPWZ/VhqELMfOFwnMsuDNK1d5+STmOtJZb2OlONtcgX42g
8Q8p6ZlCZ1y6i9JbNK0+ZpsA3nznBBCHD7+N1/CkYLzA+ysAqfr3MG6T8SFr5OREhnD5HPI0vQjU
p/6BIXpR6g/RGiP2jCY++p3+qCKorf0G0/2RlzqUwvMDcHmU1Iuhdn7PjfJroIAhA9MmzbqpfHsE
Twu5Tbb19LSG05/p6vsehDh7qyPEzDbZdLCwmPPhV0YBGgy0PHvblBkqqECMoZdIVuczLQt1VDbL
nb+f6VfN/sdt+3ZpN2WvvEvETJ0Mx0A0hts1LFTu1LpYT73xc+2XmwRNFknsMNkGiMueeKt0jgF9
XuZ7MPbmzh745Zn/63puEr3+vMuvxZZb1Xxe/clCeUH86XEOPOcP21bXVsxOfdyGwnv5kLky3Jc9
gxfPjGakuR9RdHdSh9Dc6X3qBXbCdr4LUC85Eoz/kwGDaM5UR/RYtP8ZuSP4Z05j2a/C9IHRLH4y
G8Ef3r5MUWhRUPFG3r385suQ9dfXuzl1830pNGn6tRLAWUfZa4KgL3lB3OcdwkEpTGkubAHPacYA
nQOSQvsgMySz8F4pcfCGIRzKHCh1/5cIU4OcHYaKTQg0xCFAtktrQifobsDwW8LwbQ0rNwHW+dCJ
4mm4cmE2Ym+m0A6Fp6UIjyfeqQgSlVCNLh414jtL9H+wBj9uGlE27mvqtj8Yp9tdolZanZ5R1p9C
2mXPwFuaMfXTgz0FYCyaMznEdqQ9VXEbwq5Z5TPF25q0k/wO2eV+Ua8+mMlsFH7nMrfxrXDOL5d1
isqDLZVTktPgSVy2/n5P/LaLpXfB6mJUdtbroGthMMR7bbFPw75P2ZkhIDGF+xUQizNCspfQ+hqt
YEyxu89SUinNZIKwNbEFH7YJJbg+kh4b9z/wnAsByLF7MJ4T+/WLoVuie5KHhXbvLfpF5stWjcIX
85uAsfQr+vuW3l2OozYTZeW0poHCyxHvPxosCLI7gJDSxf7jHDVRscC3Mit8OTisDnYBM0WC5Mep
Y6t2Pie39elaIxQ58y+FQLbb8ISjQaZmvY+Gv0HWCgamJaY6Q8OhTL9Eq2r2oUqMzIxWatolhU+B
2i1VRGesf+716ExdlsXJco0JscwpvyLKljuPYTpk1Gc+j2iSJyex6xGDgo6C7eNzPPITO6LKUzhc
R+IrBtfLf0viluJP78ruALPugox/dQhzZ+yUnhIBaDIYnmkCmwVCUkNyPqASVPzUTV14bDQBT2h3
KyT3O2hNB/Soxw1wGBf6lQX9CHDSwDkbhh+xcKCbKZ8Hj8l4wIwS7xSMYube2EglEdym0QVvAhQi
JjDCbJo/KuxIXVA58HuIAKjco0dMjcqrLdh3JjBEEqtBBthaUyhKI11EsFEP6qu14oHwi3dBP5QE
+FMRFzDYJ2CJEQGhdGHbHYUMFTKHCVwjrzGvM219JUCFB0aLMaNFAnyM36rMNetkiQhzAcwwjkh7
HnngqijkTink0lqm8sosTI5sUpCBWM95XbsjboCALp1aOeP8eHLPg0DcW24RlWU+VTSfQTugJ7NZ
yXiBoaiY+/Aor2b2MiJ82lLvHbvgcZzC78kXCjbizprOTlS0hmEiQ6UxIdpWzetyi913eDL4DYie
eBt7n+l0Nq9PG1Uz+sHaHMszu3hCSSyFYqXyASCBkAiqdOmZ/+G+MheHhjiUeOq/ADbJRrgBDsw4
Y4+0jWHvjBW8mIOOuHNBylhqzMhB5AFDHXtnZtYh0Lhp6lLjuJ1wU7mlZgXYqGTFnvTniio8rCSO
5IGQJFIbBefEoOItdQ3ZUywm/oZMmOLR515tbxnWpLlbJNo8I6KeK6NyKJt7FJvDxBZJcQ7BxJOj
s127Cfu6aqHFds6EdWxEHUOhGG5pA/XitB3yEQMkkCMFO6vy9pxre5+2Bsykwhs/NSFGDSIYFaNA
TrWcn+Ea98CDGERPDiAxx5IRo5woXBmERXoRNG5EXqYDpoKMMtPLC+P9KPoOlTTFSWARYs98GSSF
FbTxIZ1jGeF9D/Dhmwp9HwUJG6V9FsNQrcJ4wmAoYVgCs0UZUT5iLW19hgWCPaw9yjpBNatmFwwk
F31RM9aStZeRp5zwpwxfc0i8WDsggDQocMqSpgba455uaOMm8f5Riqdx4yKqgv064r/f0wP8jy7l
x7nybZO8CRmLvm3yupU50p6282EHadHvq0+Jf14OTgSVCc7Xzf51O6/8w6pYqG65SlxlRuXYnbLL
8LPBbtXO5DctUN92s+O6pPf0WC2Gua2MexFRYBYRhR55UVD5u5qvyO71D6wOtNlF28auxrBl8qH9
oopOPNgAIeYMIqpHaQwRee6jAjD34chKIzxOehtvXXo+yK2hxaC673x1fZ2nYbsp+VsGCvOJVCbJ
XS7eJMhmR6buCV4S5eHZ7S2mGXpXkwXApKqShcy5wHtHgqMf3A9envmQQOEOID3OrZxGK40+unKy
t+NlYm6hyzPABiQM5X1aakqc45vZ0j0ZIpQT+8zZ3MWJBWxwkJ2zSbLFUsgsAXD+H9LOa0l1JVvX
T0QEIAe3KS+QcMLeEFAY4b0RT7+/rD5nzyoVjS72xeroGcsokTJHDvObbai3U2mTRqZ2c7lm3ALf
fO2CXKE4x+6oRk3gFBiEjh2NTfXqPTg9L/6LkP3YaCiecbAT6ApVv2J/Q+o8DNbaCgKRevRgjFJu
73glHhBqP5e+IzPgT7skU+gWX9rm/Kio5y45OqqSJYhJh27B3njMIu/QZNjNziG81Lc40VxDOeQi
cJipt8F/MU9xCozQ39UgNVpBRkEHiAMH/3eZg5D7bXdM01O36EpLY3HCOWtpJh2kr+q4l2wxqrYU
DAO0hnTzHdA7prnnvSg3IyzIg2ttt3ErD7EC9b1uk87UEkRY0R5t6h0kXmBNMsOJ0o46uI/0OMXh
4Wmejg6ukxHDan6wr4G4f9Yq/qqOx08bVCCo+q8zDWGTXotCNw3xMI+w26fhUi/WKvjo0vEbh3Ch
a4dmgiNQ0SvWC/ie3hp0J4C870kpichxWmceg1SCQn6wxxt107hM134aHUbFQI3wlehgxGc0cbfC
AlPOYqXwXWFt69OKB7qtWDP8O86hCD6OlFkSUGsLlNLYg4f+K08g5Ls/ntkVFJmaqiC+rgA6yyTy
+0t6T7aH56n7pA7Xe8mXisHdlpSnVnIfnAHchw6MNuncAWZCue1Wy4tfpTcV788lZFueyWZHbFux
hLK5AyjAsNpC/uXSIjo1Th2kb5cNzeB+/VwxanKH/f3lJJYIvKN2n20cLs/33eVaupy6SC/WSlOg
xFKejpawkB4W3kvAHcJ8ChhPYjEml/SRgs0G1OlXTe5Rc+0AdzDHXhcUoxziTO+6eZ+n05nOBOKI
Hq0xO1Be9E7eIyct/jZD+O9LBzP4+/Dsytdy8npeCdQxBDMPHxcOEMyre7P4xBnIWbWOHWUvEpow
o3RtKdOS6oL7DiBQ4Q5L4wZFFUcdQEwCd2oBaPyqusirAc88M5zGm460n3ubfg3tK4Lm8osTwpBK
5/0EtGyAhttn6LzIBVolekTQaB5ThX4wBQfwegBWMMnspLbrlPHIXOFmVwCnQS8TCc0Szo/lQB9x
dstEl1Lz82ct/6HTazQcdUVBuI2ogpLD73fzOCZrJCNep24FUIlql5fh9Rpo2Jts/G08PgOgLLQe
A0YA2oipxXKJVJBAReaydO/kEJizJfSw9BzI4V+Zfbkq1ICwspFCDkbmi513JfW5ezxO3Yd9mzRU
mz5htBq9+itYGyfxisYNDtozROCm39nbTJJCIK8GDeect/OtF5HZOmAHDeQk0EYD3ZXpfRnp7rQv
roxjN6G+ubFbnHWdHAnobiXYeQjKekr0InGflmp7DzdfWHDI9TxeJlLQ9XUXYU3Sn4IPi2yx6Z3A
HerR3udfQKYYAyhEFdu4YbkG2KE1sdq/ilWLxJME/lkD7E6nFMM/i31oof8DT/hrRWcVXDHnSosq
/p2mZiA7WyVocfv2hSQalWxsgBFMJC/ZtJ6kJXs8YVct/n2jvY8qte3oGJzbLyDg82IfCTdcxscd
GpsP90UKvQtTUBh3d9ygsU5DvGxdXcyXxjTIriP2AQVC0igPtz2KlN6VMubaAgehN87uJUZOsqqS
7D/AapBwMAV89ZGfdA5+qXdHKgf0aDkVib9ILXQvQzJuBoEvFPS9AjP2O8gDIMM93KEDxd01N+YX
w8O9GNunE1PCkwOxpFbampeOgjQxoKQ68yv8X+mKbvCfhkyNDDgN1ENjTP68w8otwB3r1Elamwsh
8fPGUN7MnQA+a3hdVLVSuZzFxO708ml3fVwP3WpnFQ3u1qVbofhchyxgjjBtCyPdGoz/aNvXRtva
dnrsL+u4KoZQjze+Dspv3M5rMr2DQ/9cUxboaoxPp9K9eDl0X/Xrt0zyI1QcYopXscd0+c6g5c1N
S7mYV0q87iEsPzAKRq61hV1KEyIH/S+Xfhj52M5frE80vdOaAW1QepgO8wgs764xAo6O7BUEvzKw
1N+BR7khibU8J4fu0cfFgEH6Yb5El3WIVXlw7v5HDlQbfv5s33dj9jj/fGgm9a+Mj9eCovBQRlvz
am1HqjDB+KZgIFp0m+zmlfi4uGLrNDQqNl7TaJBeoGBOP69CkU/JrAJSeBFNz6qCdI6WSSK09f1e
2oxP+26l+7zRGanC4Up36OsyCHFSXCZpNIRra9ys+Ls6SAfwPJ7aQbjXQA/g3jtSIKS1srf29Jyh
8Zss8+fCss0+4/FMz+ga7rsF5hxlP2kVQGJ+/vF/VVVInlCQwiIG1hudPbmGHy2q5eG8Lt6VDV4V
7g355OZzWkT2nXpk3117+642y3nem3Tp1/MynWWjdHsWk7N8HtqpiyXURz1GRO6EOd3FLIwqXxom
3bjR5ek1vqHrqIbs+xdVtfQtCvj7hx4uF+O+LiW7brGV0jFdRnRP/SXQ+UOvwKTs1ia/NUpkUGqw
A5po7+p7Q1TwMDBhgXf0IYtkZj9Qemf+9zZcxhdUpiMiJSp8MIkLM/3FVJ0GDg2ApYUpiukh6g9u
6/MLLP/F5mhFXWZ9jDGKWun7d/74YKWxcijeksK6u61vJsW2AklR74KgA4IFlO1obXG17SLRocEl
FEhT16/kfmEBH2eUQsn2FC1nC1X+ftLfK8p80tJjXHqkK1Z06lUWmwAeh2qev1ZeAqMJ27Inw1Ik
Dh/g+aozOk31WwS0V3WPzJ/Q2t/6T4/2eV2lvqef1xlbabNIUeVu4g3QU8Urdg9uyjt1d/6dyfPV
VMIyp9FJq6AiSzb8cHSTQzwKr8D/dTAO6zkD4uaRvVutb5xSk/kzaPSUxp9uj0dEUhX8qXPUxS0u
TrVcpQnt3RcC5UGnQ68QU7O6X4fN9nQsPM4rikPKvvNXgRwcW3V0J6KExg28eeuCDDQKpfW0feMa
3lspYzG0AkAAa4CZVlTo20YhWkLBcpZMXc3dAZ32dQ1XxPJ06SShij1BSD9IrFNmzBxW+9RYj9DB
r1qft5sh6+rfwVErVqXbiIqejjxBv4/NWV8dr8ljt+qu69VOVcTj5ksMvtVn1uCzgRajT1nDFw6i
/wTFLecItsQHOQWd5oWkIKYwPmnrY6LUT4wkOUQSEWsghiALkdS5w76WXN+nDSYS1FEd2Eo1HKPy
Lkf/7mTfU52rXZzRxzGvTGStgzc2u4VWF9ZqTrTVZZzP/FSG/kYVJIbKp/sevP44WdVxUjAQTUPf
BJQJgn0Ik2vWsptMDvGxp89WT24fmuyI6/vLrV+4+C+f9j14Z3ovTXR4cfhDKeEWKy9EyHHU3MW6
U8TKb6iBHXCr3QuKxyiFeimleFhUzSemCtTdjLgZwh+8tEZ6tUWpwizMk6g0f+AKgOB48xiOJ2tC
P1LHDdwQNntXa15Tetyfv/SboRiYhzJk+WL5W84rcxkXCufSEoOcpLuJ1sNCpzqsgK1loJPMyk/r
GBdqS3zmr/XUBoy+nhVBd05PSkeLjODKmb3796J4GuJe5KsqqIW411ALthNQrbhfj+hQIKOOc7UC
dDRIqT1HZ9gWPVrWsm90B0wKMvuZEyyVv+UU6SAsqRISiVLAIBOakgri0tWxnnTvluL437o1SaMy
KYgDR3FNi5RkA8wAM13Qbc2S+AJxBEKXlkb97J5m4I5otwFNCpRZrm/vmyEri0NsV9XR29XIXn8f
rXU5OR8fey3plugPDRC+5oQArMQ+ZYcwyKkPX4B7yS6BoNNwaYDKiAYviBNz2QZofHdKndLwFG3o
hOM4EGMercGLFzCLi8Eeo3C6PewmRaRzqcoGIaqG9tXWuSqmijE9TuqIY52Q7JVeGFx2eC6rvjGS
5lxqCTugEl37qr30X+j+o0OzgEfrKwvmK+1SX33h/jJ2dhADVJ+2f1REAvSBiOmMqglMPl4WB3Fu
r6AYmPfZCTk0ZiIKturfMENv30f8FLFQ9wQSsQS9e3YOpTRICsIm0KITg5bU0b0LxQvItgiyGt4G
NYYLX+ymFeO812ITr+0VYwmtS8UO76hEg/PhSXQ7e+zg3GIMuR6M+W6zQmvbK2O7SYfwaFYYOw/T
9ueT80aZS0NWCG1SDADxHfoOLD8CxzWpPo3TqpJ0dTB3uGTqoGYxc9eq4rCodnaT2ziqNgyxp4OL
yQjmpQCgH/ZzBtvni7YH99jWxM0B0JDhvGa4qSgmJSu7YOe9plx9qyqybkdzX/b2i1VcslWg83Fy
cWi/PSxSEjCg+KAW0Cczegriwtwv2LjgZXNjyAH5XRzpIBYtFd2T+eVagzBOYFFxieqX6TvPCw6Z
Twc2Fh3jA07f27A6K7YrI22GlX3/lnel6G/yBVT09BIuWxVK+G+e+Y/XpRzHeBPebklXPeFjdK2r
wcUuPm0DeePeibRlBOCVpvWZywVrOith4gelGsR4Ej3bmD0c+5ivIHp3BIEP43YFkBWskq1LE5ZC
u4R7OdwyNoWO34LewMlEa117afwKD6CSepVpOmXii1v0TWzKNqD/Gsm+ZvQ2pW7p5m/n4yiPsmm8
C0N6FVQMSRtKqH86XsutdkxW92X3CsuVWX0TQQhmfxfBrCe62MAzoweN5Ku1OAYFX8acOzNbbXrp
9QqgkcbuxoNgzjAUx4b2MnCHDx8SuA0CitM24lpd4lwOaopZpJytP8EiHIa0lplFnkc0x7zNTTwZ
+YUyCaN1wMxxzcBcDoSZkzufj8MbnA16zVVVyvXKc5E1n1ZeG22P+0IhXtfBAlD08mXwR5g5DkoH
0O8IYdiJuVIfjBnol1lxOiuLMWMCB6JBu2EfpAJU+yxvHv+ma48zJQaH2HSqiNiomYBbvFzPtxK8
3/goueGoWpfH9pXb6qu82O0tvN8TJA1Y4A1JlnVRKOG+dw6u7WprVz+n1hNkZrQZHmJsnk5NvM5u
8d3d24xMfD0q5sSUN0Upa4UeCsMXGCLamr8vB+VYVZPb7VGIN6KntgZg0ITTaKwd8EouOUWDVpMJ
4bW57+3qrh2Z3mxPqxS/7s8fE8PwN1kRd6d0ndN1oKoyQfxxWu/b3Tqp3C+FuNjqGfDXnJFBd/nW
xf7L5h7VnUMkaW3jFhw3wMstL2ktZjc09e4W3Dbq6YLwvGNrRVDfdhegNwlmYQj+QAzug1rNu9Vm
MwVmz2LTaXm1jcBcAUIYhE3nXL/0dhwKpLNvwMr18Ij3ooVzLO8CXzDLgCMSjfbgiE87KDdciRjU
eOOHFR4uogGpbAUdED3ooeHdFWvMbBbqFVZ4YBaAiXPRivg5bbcTkNCyOb4J2+Um0qJOv7q1jNbT
7H8VfdgO7Z15neJRTwiqduXsEDg2ag5q8+n5sDO2jadXbZPh2bAQGk/ZlOZAzv35OEbtZdedr6fX
Wrk5vzhaeCe1c02Gf2ZhuIAEVmSyPEH1BN/oySTSuhPVwX5tMESA3AqGp3oUBAtGef2HCHZWt+h1
I0b4SF2cAGtSjSJochSFYFhP5Hy8fu1NkFoYpeL6NK8jJOgxBeNPasl8oIBc4tA/vNmlZihi129Z
SdDd24FedaM12MsrzDn+L8NgJEfcxZZIsXZnOZ3/N+MaTH/LzCxQRC5WcVD5vZcqxlIrXnebQgx7
uOSMHBpgdvvpYZxj2kMz9ctWF8jlLG8Lv9nBP5+aaW0td4dxejHWhbh3t8JXXe814iogQyt2afDW
4QukIro0O+VaZ/EQizVc9M8LeBcQ6eNoBuwEVKmRyv39s7fPV2KsXhyhBtgydEhx6biJ5CtpJrD3
r3Ws9FDl/MLzDVL7VkhQkj3RGTKP+0VQpWn94MCdBgaQF6lV+b4zFc+vhWWaP7fxNSmcnixMkq6Q
5AE2VJncXlAPASadh/B9SPMAm4A0d6olJsFGbw8knD55f1zj/lxrImlJLMseZFYqepCRAESsKXc/
v8F3QYgNg8sv2VVJR9/19xs8VVCAOezZOFYImtQKLZgyphWG2H80sJkzmV3B7DRqjdBixterheEh
CsmFfaLmaHkWDR8KqdxmFKBzIep0btaiU+53AruuaWJ47pHvRudJkMaBHM3jDUxr/ClaXu/zL1Hf
FJm/fklmM5af1eJS3fBLeuHgKSFWvZMYWWGttjiiPqbXFl6rNXASc2pMYybIN2ivbtM1QR0F3ajo
DIug3x6zTidlbZ+XpuQtLVMA3kpXYGzyJaOU/Z9Xh7qs/xI+iWjo31ytr/TbSaPdvvIGo+5aBNvR
qeEtHW5v4kxn2fByAob6JlUkZyoC2ZWpNcIiv797qh6S3Z66PO7BnR6dRCMGhgEQfxcw8Ra7kDtw
6ZLnWfYOkq4dBWVBz23pzGojecOk5jLqWa20toAnPsxrxb0hb8iM7t/qMscnuRjbuzJeyl1ZFSN5
rVSCkT5v+Kf5i9saFE/YcJbi4EI5j+M5Eqmu/bTtiWLDmNragdfSbQ8UjjHplp3upOO1TnYLdm2A
jfLnb/sGYPx7qZlCmEStcjiUCuO4h1PbhDcpT47Px9yZSkqDyTWjPfcSnWyxdxMBt9BaVK1W3pjh
W2U1G3FKMF1UMhsFufDMHitWb9vrrcI6FNlFGjxsKPrxyY3VSePoxDs3XtkxV3P7KYD78Tf8Zei6
qrDrJ3/IkX00AtMlc+QveH2ir4X9qBt4s8OUidjebRlWbbVord1FywtgZnc878agazzJeZtvmmJ8
eHxl0JrX6ZrLbfsjJzpXHlflUdHGnBT2pfPyG1vHnwOMNm1hR5pJ8ACO1cr5iO9yQuRCkNhhQCyd
hzIf8Xg/7sdFZcxHVEeDATBQEe4t3hpgpo0dCwZbYrMS9ZcJxYvLHtzeYnFoeK3Pv/47Tf7zDX8s
Q8aRH79+m55femGnj2NpU0ch6YajZyfmPr0IOEn6WXAa2GBeQ2C8ZTIIBnvo1kuLoU1akwhZhXgz
te15a/s18ryct6TKLfRheVlszmOtJCXjwcdJ6jsxKJoILZhosIl7w/BibnzhkAbGU74YOV3fplMn
htcoovlgB0/3Nutekd7am7Nb3iHUZGz/tLJM7NcO1S1mFco4HoRPKxwB2hiFpCQ1HZ5tuIlGKNs0
/AqZJUH3WeMW7sCShkAfFS2NHGVCUtAlvK2448Ts4UHm+/xl32gkEyX+fdlK5nSWT2nltb5X2GAh
XCB8OcELingTxG30U/vyyEX7drSzOiungFuxnG7kmnfITfz3JdEWYxSp4lYv65Efu2s9rlzva5WX
VPAGIQA2xMmFL/pDOsRWt5N3w+hvj7J0Gf9/j8vcMMXnalO6j8vfAUnCjsEx+A22MYSAFYVNcrVH
Fx1FHAhf6GYU2hvXJx1iRkQFOWg4PtA4PhIqUOWvh0zHT2UAp68eoxdQGYkNWDAwPcDPqNZeuZbw
Ug7zfsP7A6moANJgEoKKyNxD93VSHuuX5zjWR+HTCUer2vTRQ5nDSRyfKzw+mIfwJebc23UwrQdC
VBdo6+xoeVYAcjdamt45PAeBlZNRvN/wPxaWCVinR7I/rrE6ZD+pkHGnG6+hH8x4KUTlKLgjX7AC
YhXy4tKbQjT0IQ6y3Wz+gXm9PkGA6gvNiwo9RUDOBj0bLncX5mpT6kB83vpvmlI0YBkA46RDX6r4
PQf5se1e45OyW1eJrWeH6jQuyGzjGC/RdblEp3a5h0iTvWuBOPnOPwCmh8yjw7GvY9xbr4gAKLYV
BOY4sbpALgSDmFSUwuHKH5bsMymxRvZpmd7Cmt3MHoLHvbxs5A106PcvyFxKL6V8S8byaq2BwjNH
d798EeOeajeWwnXrWI4YrQ2CvVuIOJq7nWgAJTASV3KKne8a7vf5/b2MzPnVi3f9ddjKTOMRYClN
y+vlbNowf+11sxJg2CTKkzOVj+EdGynbUuppsw9MX/i2MEVwpNSOJBVXQsbL1uoooqdNbbqdVFuY
fvjMG86Cm31RyztH38zOT0vPxALlfj0/ihuWjk+79jVyTuhgIcgiMJSdf6vMoPzHnEqGvVxo0982
y+/XljnDq+La2Bny2dcSLQ4VvYXURFZjFYWhI0X82kD4i1U4kk+zbtP/hjD1+QQQ5/9E3t9LyJzW
zSk5vkopS9iR/0sFouIETRWGfFXQ5qTSkzWmC7qLfe/dQrF17G6bVeFodVYplH5CA/KA2NJKJPjR
K06xh5AQKgrLCMbYnf8LV912HEcGcyjpVnW0ommBezNKFiZwHFjaUBnNftMVvqNIkPw5ChS7k4hF
a1Fptzy7yYACEhYXoQ6gSbGxWdH3crOIm3Q1P1iFAEqL6BIm8nKekvz0f7YGuoY6I/cy3bBMF2x1
Uq6Hx70qw8PeR42K6EAnN8Dm0ioFz8mwMtgBqf/8RfS8h2ZOdHH5KI+vFx7a40jLvhcte9MYXOsn
hkBFe9DgT2IUUkDSMENF6hhLwa6X1WhczCkrlPUSelVAP/tXCCgQlK2DXxH91NHcUx21oeazd/En
XcYEqKzQaRCpqLWsz7/iDcKEbfXj1WUCwuFsHMbXM5FV6QCtO6Di+vRS1AvE1js0AJzmPE4elOyX
MrgDDTQIsArNfqlNZbktnU6bcQzGqtHWzTZWLoyyJroIuIZzJcb/5g8VhCf+PS7zjVIsSQ5rncdR
CPRwmGejG2IQxuRN+JaLWAjA/CbAJWtSpo0TbARSGEHORfv9oz796Mw7rhzSW/V4ZhW9gUyXQmDO
PUQV2BpOHIYDpnqvOtLn0waiWPzdWujEjhMOrJHMEvz20naFbZtde9jvRyh84Gpu04R82RNOXxfa
MFBXMzIXUdfKSznfTN15gRWQEgY1KIThTNDd7tTb9ZQk4xjJFbPUQfmEecgT4lACR7dhdAbT9p4O
oQatfFsrmLZufWE1sO7TlcVDoNmXejQac0a/4Qwavpi7X1/N9tWr0lgkefV9NKBIyybRUHD1LKnR
/S/Xn/rzvbcVrl0fCyg9zFuF+4VeWN+dxyuuS3vY9Mu27wLlF34Mod7vo8wmIpdPOi2gLdZs1k8O
n7U+9+PR2B3RUjS/SNVf1BNX0aS4fkAiHfExMEIHaA08AqvjucRf9qOr2d9bbcMeaYIlV+0tat/0
b6GSmRufQZ6/RT+qam1D5oaQLbwCLB7URRE9ktOqDkalvjZcOobFv88THIeUAl9D7HmutoikyizK
EBLb2hqE/toZDRS/lQSLvVl70CXv6bbUiyui1oZWi80flwtF1CrSM7x1wA4DESurZYpVHb0/Fbm7
er2Tc0ar7247gBYgnVGqxeEzU0JenuoS2Nm4ShtARrbBaLQSox6stNb/D3MjrIpOhDsKJBJHTpPv
Iuk1Frqow965C2cq7yb5T/NFZCONNEcy6Nw6QBkR9ZtLWkSNp/Vk4jZditGAyQMyxsRH7jOUgqTe
3hqa47hJ85XcuH+U/+G63cHvhbefiqD+JWUo5H/TsOdoerND6pyHFeo7KQgv6FQLmhFz9yjceMu5
artDiPd7QSjt7M1FEO1Ffz7nX6t3aQdYnSBw/RMyEpKaP28OA/6hrdmBN2O2Fl360XD29u7KoQ2I
roUclG/N6hCqoaBl05st807em24CFlkGgx0JfcQuL/MNDoW1vn+elCrN3zWOycEAl0z8ThC1MM89
hHR8xhgmYLyvZQ1pJSyOdKlWX8FJZQm3seMZZHLtvJb0G0Wkn6uiu0Z4/5GHXw63g6EttWqcoIJy
ic7QAedP6Zr7Za+GyUtcmgolWgToqJoTRN9dVD9eyH/EbX48+rq9VUt3Jtdxrcg4udpGvY+GWIc+
2Ckv6r1JtX49KlNorw+MxQsgUeMKfCa1hbINUpejWwvdjiaOuwe3Ur8vKjCtUNtEAdCI8w7g30vy
1/Mz6Ux1vV9XjoVyFc9Qsk1qHHcVABJB3gTfjg34rH3v0gRthgJzTlLzBr/4+wNnLszzeL+6p+C4
Y8l0POFLT7OF3q2/Ej5WneCtStG+VxGXASOp7UWssZQ9NKCjQM/O+QrvkrpfbyFza+ql8W55PepV
JLN0FwClYj14IMzP8lgEMKP1QcVZ9HJe/d8m0O/fn7nvLvvx5Vza8ekfZhmBTDlY7PdByMFYz3nS
myCr02lFwBUlXAXL9N9HqXw+JbdloVSNUej0KavvtSbpqhSmOSOkAr82531qskDIZCFgx/HaJkHm
Tlcyu+p+0q6Vl3EuxKWboM2MujS9wNGjPRoH01KMBk1ATFGHlYKLFP7d21+IrUkHrdIvhq7p2bov
dDJVcTWcOk251Pc6BbzsWi/+2oeLwuzCFgUPwryMNqL3Kgi1ncxnr5zb6XuZn35GZoce76/n8aCd
GDoMbr3RpjaVURuishn7yKuScjwrZh2AG12wpeWB/mb4Xmzn7hO5ET4tI/P5DmNDPT3Gx4Jslev0
WDWHNH/ZDu/MEI2vAgPup9VAe+Nkcvld6yPZC54/1+ZNEeBELiBmw3m7HU9j/1XjdCUma28bphgO
I1OtA7l4eGZ/4zfxsSQV6r9MmkMqgd52aQ9B52Y00CQTqpA/d+8jj+qA0WxBtw+eGvYO06rFDOps
mpKa4BVFh46H13vmEDu+BzyfXkLmtJRf6vmil9hSarg+Qe1GkJAMW8PEHf/GEzQo7qakQVPGbo/3
znmH6A0dcMTbv+p10D5bdFBVQUpgm/C4kUwOZ62C0/L4U0AviTnLfThrrbt868+HT3lThvw6C/Lv
/7hMjpfnJdX2bKLl4jggw5H9Xcp4dF3nhXYc39zYb2P5RHZQdJCLisxbw5gggLmomLPcIuXvVsK0
lIkLk4oKxCkj03he7k8X/YXtDR37wYCpwUUcHVm1H4AjM07jZOI6I3B8rEdRWQQMzHaOyTC8lYQX
79Kv5bwc9W8M/L2ezPWHQfNqub0XDDmNojN4EuH2KzyTcaODwRCIBK/oF7p78maWY1abXmALvUPF
SuuHBnihubhDMRW57+nv6IB16bj/IMemMW7O7LbX8bzXj+W7EddGqtmId6016XWbMY/bfLb7cGzB
z+vTRa3H8CWs7Wq9vZvmzS/eNOF/LyKzc0rn+3lr7FiEQhBF8G6LnGWj0qMuSZz5ufZqc1htO3qN
OvcQLhvTrpw4rsgA9/vQ/V5BphG0ul7U/bX4MuL91uxRQzbIv19MW7Uj4g94oj6aTdQkTFzVbIlL
6aSYtnVuoqW+xGxst3JO0t9bhSqeO4WdWyxi5JX5KNqyYKjGVtHi3tlCG38VFRej0Wtnkv9vfIpa
WhyQ9ZtNSiyfBiG4LOuJJzBgrUlkTDrIwCAfQkso53p9c8LZJ/Kaw/CdC/YPbShRy7uCnshDdaW7
CZsOJYu1IxWykQ7v7QC9Jp3511XYkwmKBMGQsW6hLpvXR7w3QOZxjVHeQVD9/MLeZFi/FpZF2ZSr
6LdqQE7o4zVeoiGrRA79hWz+9Q21OdF1AwFRFp1HXwoZzz4//83QvloulfUS+o+MI6gsfoe+SiU5
3E87TaOwWPUMUWiMSpbT3vddiSUYjGloIq/QrsxWFGvcOrTsAjt16owhzE4ySmwKo1bu5Ln6Jgb+
XNV39/NHQF7rq31ySFjVqzMYnOgxUlM8RTx1Buki5G41kB6X/bXRqz4qmoiT9C7wPesM547W9Uvq
TWPspJx4m9DjBfeuaN+XEOW9y9Y8fVWo6fuIzeJY5ZZAJphtBGbobbfBnPS3i6Y9sbkul1ZriS0V
9bvHFUvBX7/UqWpT/xGvBaosebHkTSrz61OUMoH/eQPic0750bUbP2C0ibDVGDWoptvtR0Eca0cP
V2N0X0m4SybdU2ZVBWtWXdutWt6EJfcDZIJ+ut9o6ausavHJHoSHdhjScqhBdRybeDkOaAFIYZUX
93kbAu9FuDvTdyjVuTzLrdoobtDPaRr2F+6SdVVIjXKB3qBMn18RpNXBnrGW5zF5US+ihdhsQAZp
1e2vOzmBHXSSmzXTLJBBkDsGodc5dRZSsjZ3fvnG2oNXznz+2whHUZVMuHoqq/V2d3vIfSan4wWp
2O2EgBva7fbSnatgZxiFVzoMjeyASRGT5t7nA/guAPxaQvYG0YxHpbRjCQMYlSF0WJkbMlQrRPMV
wkT94WsxNLumhF5+fvKbnsLvH5+5OSprbZ8uL08tPthhLbWdwjTekvXMxw7J2IZhdkUA12h5xfaM
bpVUEAKgoeWt4u1Rp+6hs1EtgrvO9BCSw/V5XO6OGjdobRAWca02y4uTQL0OwRX2PqeTw2w26/YR
9CWeeb0JDER2TFGgjUPek9tr+Vvv815+rChzDldX+MmF+0GLrV4YJrMzahXWYLeoMasVjGW/jFH9
gjVfZNM8Mr28Fvybwdbvx2eO3tG4bR5pmcdrvBB6ag3qfMd3t0LQroxgVXl5o9+y+jeH+PWLM7Vg
ehqD4lP2RJ5BiJcD8JC2W/SbdExNk2rBWhhWq5c7Rfubdf/+oXJVP4J8cfVYP6rFLbnCN/TDgeZu
TncBe78tf20UBdVeYEqg8eeN/y5p+/VzM8Warh708fHFG67VvjvX6OChclySXUm/rUXkjyatwZu8
5DrmopaTI2nybWYytl+PzwSdcfH1Wupl3rYiwBVeek9rcAus0WhE2Y/4KUSB/vwVNYFwMO4PTLPW
k0DqNKCJRoOx01kTPEkKEIqmf2nDVxSgrj+/om8tlk9rzESl3eH2KjzSHd9mMOKt+M0l1aXomJ1Z
fib/nRR+elgmED1O1eLlVvx+IVdrUHENYkCBwy8xBz4XTFMMUbD3JZrS69RaORE497dmUqCCWlB3
L/lbjxbb33FoWDfnLtUVk8m8F/s+3P8LLtVMuNuvNsbFkKebeQ6SgGANnXabqQhYNDM6OR6Frkf3
+/PnfLvjy1WEzEtVpntGKXPUjuVbabt+ctRuQQ9HXXBMDrGVFkOh15eqLMOKAJpncsuarZzT9n2H
Zr+uUoJlYlTw9sVF6/cxh85+eZbLBVXi70i9KVFCxp8VV67AZ7c3+cIXp+4OhyeIMhLqS5+dhdyE
9fktvCuVyj9Xkjn36Wq/3y8viTz3AycsYonD48lu27rlMk3gDXRQau0EoD2tzqyVe9W/u+p+Pj9z
8FfL/VIppTxfERa14mhETy3wfbJQMnzbXpPlB/x2aBk5W/xtgP/55MxxTrZ8mNVyJbc488QDRn9k
ZCB7DNvGlwYEIvx3kffl3yhq4mz448tnznXxDKtAK4/llw/Dxh4xxIvpgApwySxMACMdc+8uct+y
3E+f9lvmOJfXBvfnZq19PzVsTJ0nTSefi7tJa4nrjIc+6ODexP/pJRvUv783+ul1LVXSMT+36tVG
DLSn4KUOpmivTCGG9YkyMTuMj/KeKjftf/25PDWTrZS1nVbZj5dkK9/TtwJDZAI2sFthM0oliFGh
kaRoOYfpbdD+34/LczNpynW8PRtHlc38HUum8Uo2g9p+86tuAruhfK4ig7dozXLCyduCVYGWgc5b
Bcl3PfPccfW4fdKRV+VW5hdL0lr4MNEdLJsYOp8gCr9K5r3/3ZmC/CMnz5rdB9rFPo92Dix964oz
i+vRmILJiVq6+znMvA3xP1eYyabOpf02uaeaGsu7bIT4Eh1du/3lusMbMjsCrjyYgoeXX7W9oezI
A/fv3WRC7aqsLo/aiyfXBnvYFOx9tLialBBmFBFYWlZeE+6/HPF/T8yE1PL4tlytifkypKVmOEro
xHFpu+gFuHZqRd1OwbJyEqj/svX+PTQTR4/lzXoLbFilZwIWtySrJTj8lGzADepA9oEh0ZjYotQ4
zu/PqnKD/T1w/56eiaW7szKupCV+cpWRPAUvFRtTa6VW8pZimnxN288aNDOiazMFBNXQv7laS/OF
tG4Hlde+xCtvu3Sz0dbOq13Ud7XLzx2QCbnGkgOjXuQOuLK0l0NSjV6KH687vgxEYChKZ3nVmZaH
+AMDEdmsFfUhsNfPp+C7bvv0mjJhGKm/PSwquZJeOG6hITKORuf4jmviSWBaFzZQWKpPcQ0ZTRtw
CnaIYqvWCmnCev1s2zQBZofazFt4tt1XWkNdrGLocy6132EYBHW7DwuengFcSjqaXqdb7e2GsIEW
8OHW7vUBPuLz7/lmLX34PVmOZ7mSPLfqriIvM95sGFIusN9Uq25CroEHlPtAuY/+PJABXRnJQFyC
v3O6H+VRIb0ejtVjkTAiIaLhaN+875HqlSe6zhd8xOAb/oez81xuHUm29RMxApYE/sKD3omi9Ach
RzgSliBBPP35oLn3tJpbZzNipqe7d8sQQKEqK2vlyrXGqbPZ0PqxKh68vm8a8t+ufvf6RpE6CIOg
4/Wxl82QdqF3gXZWY21MwQFt4KcI5cENYezB6v4O4H+58r0UVwUFRbqdpX59gSa5/QJbdFYBDubA
1ln7vnNZ+s7zM6egaj1+ibd9ocGkrPfZt0Kp9KD2naorQLv581RaUF/iJPmQi/5rSi3/83rku303
0bGEFVMGaLeHoaXAPaUoTuXRJc/g4GbaZv9mOD0+2AAfvZlvWOfHvNCaLFLiW/9m2P4cB4ld4CqY
Yu5atZfoKdJQEtgHRMC8R4jRw2e+29lGwzAb0SCpbAWXfj5Sjb61K4IlOrJdGCfAE/15le6ylTZ/
dGz+HtC/zYu7zS2qz7dRXXDx/WzRzBe00QBB/id/1+lQN6YUWuBuA1VFq3hBywMp7ed/t+H9eO13
G14Zh6Oz2ImMft8UsuAAsR6Yrs7IG8gA94x3DzHIR8Gnf7a/PfvdjnfFqSMdNcQCEKnzgkKB4S91
03B7WJJmQw6NoCQPT439p/7tqnc7XR7JwjHA5JWzKvREcHQKOJnTn8nP0O7mYt8cRxjYWJNH9uS/
51A/hvluH6uT4UlUU4a56Csi/XmVeuM3MlRaxjSfvszfxqRvD7Pp37CZn6v6LuylsSIMtMtNoR9p
v18sttu10a0Ng/yJzYUJ9YjWojwY4+8N/cdq7rpz3Aodb5ZthU5YbQz+JmXWe1JDkxOoAxkqJq9b
TsruFEbdvDLe7OPbC2UqwepQpTIuqP+a8PDhBLsInH0+2gj6kf7LJPguD/+4wayUjt1RIxzPOLy/
gpIRiC8A//iEeca0P2IQ6bzDN/njoU3977vuP/PgOxn7cfX2WuIPkyj91R2HQId3+Np1DViZrHM4
ko/Uon9FX39MgD8UFDJVHLYNj7ub9Zz6vl6JhEOfts9btP43h0f73e/Z7I9HvItrZ3Ql4uuVK1YQ
JvZ9El2CfVHypxXkwyafrQw73ZKgPdpIHsx15S6U1VING4kuJc4pYFFXdys+9zDzd63jaRxb6cJa
PYxkj+b7XSRTLmV0FvJ+9yKU0ZPFbDohDe67zwhjQL6Gp3M0r+jRPnjaXxqmORv9GOa7YBbKnRIP
jvL3Qtun887hwPja4I4iQsGHW9GSWlD+nU5vUzTdpylCHfSvFEZzIrdYhWd0iB+leA/v6S7KdbUm
1XpNtMntPSGu87fFBqi/jze5ZdpkWzCCfYMjNWVHk4KZd/jE3vvvme2vRbCfI3MX865XtY5DWH7E
2pk1U+wjZXHEb019vUZYpZ/9QJNM/fMspk/qOlmtNLtVTe/BbTzY49Q7+CQrR8QZNE3Iayi7kE8V
G/rYifn5EysBEKVvLJq/VcaTtxptPz3pGVYUSc6D2/j1BPXPPFHv8rpcO8bpCQ3lPiCDBkNcMl7x
wd6++qHtG+rMfs57mBKMsIBoD1fh0fH2O8T8JeJ+a7/9iHkDNCOVtmZLmFj7wGUXgHeJCIoJsaOi
rRORATSKt4towxHzC9y4YheQMwthWoeS/KZyBY3ekB7FvMyfvP8OS/wxQPdJ4FmuA1Vk0pIBsUOu
L89fCA5P++LUeMwEHUx70sSDt/JgF1LvgiSCr/UxzDhNslL29NEsqIsnDu50iuF/8af1UDaWivXx
nYWNIY9B1vAPYV8fhPoM0eW/S47QjaShBGSbBm/2zR9v6SieAuIJw7C7mjPslGhXxp6daiVwrmmY
EAhuz9UMRZiHafjvmfCPS9+FjaQLcSpK+0tjKDXe05gvmGA9VI9wfTS/loW35HCM96Mx15wnnKlX
yePz8K9v5MdN3EWN0+2UD7r++S2roJ3D6clp8sSHkrw+0W4Jt8LucUBhElsDXKENLHj+Pid+P438
cwf3JJGyU4PmWvTDYO11KngYCSOTR80osYC2XciRpEvzNwm7QJLU0No9mJS/g18/buAuVEj1Tbye
Rq2yvXEcIkOmAdrnNMQM6PMioIrxCuz1QYD6/fz346p3AGiktlJ0Urkq7SB7svIZS4H0DzPv9ccH
RTrRnFMjxFVndXh06V+xZllHsnsoqfzv7tJBXIwCQb/0aF9+gy/RlxIcmpbfyZJ8fNfc07TpuR0t
hM0Hb/tbiPWPqPjj2ndhR8uiQFTO1+9dyqGItF2neLBsZ85ugpIEjRelx5nU8aWLzYGM+T997lzO
CTZVHaL0QcTdHDu7R3j0/zEL/xmTu8gUjwY3/Vo2fTgc9XrUtC1h/oqtjLHWzeXyBZ4AijvN8ruq
NXkUGH+v7PwYlrskrlCrJjvJvJL/7Jo0uUebNQXMD3CAJ5NebBcG5IOF1z/S317FXQ53rTpRzGJe
BdeM52AfCwgDcKfc6TRcsh31jTKrh0fvX/kq6Db+7+y7i7ipHt2UQcllK2dC0/9+QeamTo5WOYs2
Efim+wFJ5CWB7P3UpOaBBQAH+tES+DVp/nETd7E3TqT6mKu87t1+X/jg3brD05MkUVyaS9Zc8zbe
owzt9yMCsnLUO2gCQoP033tNWhZam+VZP8cghul0s27f+2a5JZuuDV96/DRmsT94VL1fzXevWVah
4aHsgGO38K2k+WOHq2/DAR22JwUBMIueVk4mZOvf9fjb53qNaI7sYOO0eL1wU5ePHfoLW4yTThCo
0kk+pq59Rt4QlZVpzq2u1+kKmCh6FvxncdVTCQNvaSC55i8r5GZXUjE7UgMtl6YZ9q6wq8PAWrGq
9czZlQX2mSqKtBiYBW+ff5/Nv9HuMPMUtf45NUW6V0CMhU5vBmGowLchosEprOeSCVv/ldSzNw3+
Gk7R78sN+dWAcs3BM8KxCebsyEKeMXyE9PR7xh+Djrg77tOI7cv3fSBXScqzOtflreUgZe8gsdNL
J9GJwbGg8Z82KyRTh/MHr/o3uIVE5p+r3k0wsZWTYRVx1YGHg26DouUrrY4jW+WvJX0HsPU2Kw6D
Q/vRgfu3uI6e7hC5X5TeUcq5i5+pJoVKU0nylop4X7Ri/liIMkF2V5T51/AldZsBb+Fktv0x3HID
72Pp0sURjbXbB9rtfoLOYOV8eh6BpzAPAf5ZgfnIEv63OAt3GBIDej4siXsVoWFW6KqQXuVvFnyJ
POHQkJD/xoRw0QMEdISO9Dmap8Oem+b1hKkH0/SXoCvTG6QQeyB8a/eaF0d1mF6SSyhT9EKt8fV1
4Tv5k//ewrsk4Yhpl522q2f2vfmbt2memaJmS0MgivfdoxXzSxqgYBmPpNJIlUkE7mZLoLZIxZaV
tJUw2ek1hfruzlf1ZL4et0gjL5yeGEp3Z+YhFNAnoi8xGaDVQKAFRxs+jI+/1YQVWgCBgqCpIeN+
l5coEbj06VJI2/hQYFM4guMdbZOtjvIkm1Npckihd0ML8SUq9xLS8zT6BpaAxe0cF05ODqeztTR6
KDMz9cToBp54xVDlaKrUFB4qm/6yhXC3jJzAdIKLfnfQjSXpIgpVKXHe5tQ/MBbwzpSrqeUO3Qtf
zctzuU+vk+XVuTkvkNDGGCNqJmLit4uV0EZVzx+dZX7DIVScFnQRfyeG8b6W37aFJkeBJGxPEVnd
PhzCTRG3NZP7tfBn7zUkBj9wPp5p17mVFtGwMad9MZto+F0FCp2V/vmJBnD3KBz2e/q/wiFOrIoE
PXcEc0nnz//e+bqwi4SmUkVS7Kt5djiRv4PJrs+THhDo1ZZ6EqYHBd36+3ITf7swTgmioqi41Kjf
WfiPzU/V4tMpTDqRHKev7y5yt09wcMfZeI9A5z8JaDzkz2vd5RTh8BjdTtdWhJ21n71S2UBSZ4S7
kDEdw3jzHhf3/thk7i54d3bTy7zJuo4LDjw4/1Cee3ih39ldUK90OYZu/GA8/+Re9ZcUh73BrogR
37dZ1I/xLLqmbLSQS6ZGJJsQfU0Famu5qs01zHBkq0B2aYWj3PtSGYSLuU4tp+IY0UCU+Pu71f5E
WIYYPah4nhMr2PPvMxtYC7F+zTthO+FeBOTmSz9Bkd24VH5jn2O8kGb6R3G2b3ZwkJsxmta7jLCQ
9b68LerO/YGrQST9TFMWsu++35vJ8bUA97aqQ9IaF1tMbrVVG1gJ6eEJ3y0DdIB/aNRPok2yka4+
8vDBcIlS0oBvkGykuamx5VJRs0a4mxlYD1RYXGoQmOIvXXGHV6PLrbDBeLLCUFP2lcwcJpx25MYZ
nHyRpggRACLBojcwdRsp7sCPBxgZzsXIyXA8GRSuqltw7FPzdra+hAsdJpjNXUq3Dr6OBboMfElN
TExlWryI2+ll0h1nF9njc2+DT0k1hy8KKmOFPfSHyeRIc6O59qvcKwRDzMdywk+thxcvRR66W8e5
KdYT+NvKxRvgILv1h+FYzPzjidt+ERK3LWwMyWgJSMwQCTrcu7/03NqCB5cmLgXaMrKCF5oh1+GV
ydF8YbtVM8waNTc96G8V043U5ldRvFkWohkkUBwMH4eHLaN5y8lKn9vSHZDGeQWDYQ0H3he/K9ol
vX2Wzs3FtoqvDM02fKC/9av+82t+JkjmomDgD8ij0MqlIRh8qc04NM/Yw5riM2rC25R3bh83HYD1
hneaMRca5ALeyWbRXOZZQzt9Vd+rQY8tJ1b7zDz4Uut+wiDJ/OWjrx3aOu5NX4OCzwmNYT791laS
894v2tyyLnCnyDUb4fDgQg5YmkwkvLHy3l+SBxBNHAPTMR8YWQWXMU6SU34hBHvO4aIcEVGdNNQS
6KhCGCFFHwGERnjvx4i7xaz5aasBlZBgXpmEJf+u6Jzp7y7HRcBqGIdcgU62vTxTXj49ZZtWMEao
0eTMV6QfgyVqGxeGiXeoIUH8fYHTrB98xkZiO0tv7lB06Bn2KRlJCTc5uSaT+uJdL3ZDS3Vmdpia
BqZ6nUaJqaSOUFpLfUYFoldaFiztbKtPT11J8wHGOIXZlDYzrf/PbhZVxlFA4ilEHgJhogZxENEe
HY3qSm8ZxQvdz7eYdU6vn7mVbyTKZnbsZ4Y67iUnkmT21vg4W3xf42w2y+4r3PMoZv0pTEc7b4wo
BDncwI9QWtECAy+DFFUYMXQwD34ZudF8sHoZ2wOKr6E5ry+G+fa0CdHkXPVaSCd6bEMR1EkPnbcM
55yjITOXGkOJDM2Ti8nbwL36t83mtNkMvblNhwkadNbL22aTawaS/zfjgqan1FlSbfL4nGg1p66t
NjaLoSPhvnJkCI0gNnTEcnhatzWbF5pwzhNWtKE+O1+AMXQDX97avkY4P7YWLfIkYbFljsZK6JKn
jomyqbgRsCtwL63Zhn3vnfJOCq1bqmJl5vVMJT2n9xi15Yzy5yg0L0SljPFr2flHGUf9wdB4ql75
CBWNalqsnQahl8CSmZ1XI0acIMXz5/yFGRgeuNjo+Tg2HmhO/hLer3Vfw1NzJ97glGtBFhz4ADUZ
1CgtcqIn5AxuiDtevdjy8sGEX3Jx6F6D40QYi9MQJToIkQvobX92KpQHWs3VJcxOr5c4Ng/KGn3y
qrTkxh4FHsfIcDjWzFDELNDSuidZONwq8yQ8lYkpVRM6Z1tw6wbOVLUYydaZD4JMYjVAulgP0nmU
jvjHqn6/gG0kX1cjqMz6PUfnxmXE1AQESkjQCOEuPkc+qwFo1ggXh4rwBE1/Re24ntCsxc/h73sy
8s66KBa2zYXNj0LXsI/uSJ6H/V3on6OEU0yXTbl2Lx8D639Vi1CdvOPTyA/WocUoXC5e2I8yJMYr
KcOm4qZCzThBizJChzfImztgntAMxxIGAsl2NUqMz/KMeoUnvgSmqB+0dJYPx4JoC4jFCybeTJfE
VXKrVbhNTJAKu+qJsqpsXTJTM9vF+QNXTRacaOTFZhD4R7ySYqvGeTrZnBJPOXnH67g5nazdjf7S
88BN5debq48WQfcWoniDbchpIp+mJW4zw2mQ2524AZtGpeykuKkISh8N/L/v9t9Cq3cpJAkcZwMN
YySOcHeHg6Bsc607D7vtRN20TlFZsmw2BVesnc7BvQMbJF87yM4Z9UgcaTnkluZroXlYt/D3ZYnU
xGTroORfTBrHmEZr/WThZTq9YVg5jd4GrxczulrP0ZumGy8Beg2Za0eqMzTSyC5rzFgyajHzEHho
k9geMSKigINnKzyVoclauE44aNwIvs7fH/y3FJZcSxeRJpGl/tj679wZ2Y46SdSuI+USLckW2cjM
arNd5pKVzK84Ncmmh5FPt/z7df8sT/S6az+uezfgo2Yg13kkdFvFbXbdNnE6T7KH48bu9m2MaaDo
qE7GgGo4sYOrhL7qBojfy3bt63hTevpOmOj+I+MXnCV53j8mAkNBTz2GEjgN/Xs8pMFoWAty1W13
A4+jBPtE3xz63ceephaW0GlfPfBRyjE7q5MAchfnZYIZx9ksXpRdKHp0KGUunjB8PTYGuNhasqU6
A6OcY0zeThfleJFRmqN178pyd2jWnM8rs/uKDAVkMmf7Sf1pHhGYB5UBXfFkPOkx7DV9bMeBcfKn
55s9mGUY576Mxm/ji7s5sqg/qWa9HCIsbTfZmEXtPT29lf58rGFafllJLHcROXpiHTtkZo6uvWEM
3fp/f6t/4tz9W/0xendnhkHe5W1+rDvYAsIBUb1i21rOu0LNyfg6G6U1vVosgO5gU7ruj4XZbNU8
nNN/AlX/vot7uowY3UbhsC77Ob2fVNPX93dymy1I+9qeplsbkUG23sJcNbQqPkBg/kRh7659t56a
Aaot0plr76Ekic6Mh6d/nbxs7eqcnOgOHldmtjoQlj8fQC4Pr323pm5pdxtpbdFReZndzGoqmNq4
2kYvC5oM/B59QlJ9Xi6zdUGCsWEAHp3f/sB87h7+rvzSBXFK9yYPD9g709yZdnhVnradZ7gGTrZX
IqL59ARBoW9PGzMX5m90WjwCwUTl1yWMtYk8kiRNvS8DiyPOkWKX98PQObwDrAc5zAQO6hMoDtOd
+/dJ/9upVQVSYv+gNR6l2buQAX15eFOqY0fJYehKBxGXo5KYEdCMbA/N3E1deS0sG7SxT4Y4D6f6
bPihjiOvIBci15llXyE9H4MJFh04yT64uT+YCrySnzd3tyJPwVm8JFrSURMfbdo9wkySZl7Sp9P6
skzt00zB9wTYhoocRsWkEwdiTBKbA81sOHTtxsde4oBYUXrDV3374Ob+ALn+fXP3xdnBtblFSZJ2
KCfh6LsVIClMz77Yi68t+iPbGFfFHedhU/DjqRCipvd2M9qrQbLjXfh+Y0geIvfewBXgef395n7d
GSVFQYoC2RB1JN4Vzagj4qE9kG5bHQnDM1I9uDpypMEquoL0M3IFB5lS4+EO9Nvs/XnZO9x0WIli
pGlcNppKroR7pGh9tWO0CJ/JSJaP3GL/FG7pXwH6yOz8OpIc3+XrH5CLppS3LOuyDs0LnHnQJpnu
2r7J+pWd71s5+1u+31WWX7kbvwYWKosuBbz5YJwuoZdr+5cnNLzp+P/76H/zyu734Z/31Q/Tj/tS
huk5jS4s4m9B/mtpzk7HPqDWb+DpIw/mG8dp5wsTa9l9flE+bHe5Dl8B/SAivbzFLzBepdLe9C00
DxlZw1/nLcGFNa+gb3mPbddt1ynko2SLMRrSRm1jO6WG1m18zrfnYia5AsEfc7irGWsmQru3CLB5
EuWsLKBw1Qq+8FjZCahFSu6E0hhdOBcgejocEHfldLY9crTeAvpitDlb+EfL/wpn6x48WjivyB30
BRA1xCEJ55kxOyzJhfGueqAgfg/XFJNldrM+IP9+rXMTseHX0ce+tCf6NHjbNYaHxBbMFxUGHQex
ZHYka1ctBM0v38oZCyfb9J+ENMNyivvA0gWy+ioC0jBz68Lc4PDog8RgW7YdrSXOE7yK2FiwHtcL
QEK+u06f1tuT56SvYFbr9Qi7wE9+sfcFQilkx9EV8LgDtfn/7GyEqQIZr5yRQMthyhkVaKmX2TwC
4ZIQBYs5gN+g7bWjC5B3Wx3T8HEDjRxCad9GQCvb98UoJoWl/X507oXnAGW+vrJ3SMgfsX8ZP1c3
49ldSvgZIiOlGN2Y5u180cu44hCJm0Eb+5WdIJMIqDrPA6qSwTRK9/GZo4B7Mcs91vFiZDSOuGqs
WDLkFUD3RXGuWJ7xn8+No5X+9SMD/KBZhpJG5bTjZ0Fzb+DgnfkftCLynlCbthP7khrC2XyCgsGZ
LyMjg5ytzRWAJe90ng9kXNmr1j0OvGs7beV526cqCI3oW0kwpflp0i7TG3Sdc2LsZNnKbfVzkjYo
gGb6mpYdPnylGm1jfyrUAY6B92Bx9pvGH4tTp7Yj6XJfELxLNKrhOe1qUbxtFabwvkO+DP5b4bx3
AEYATG6Gm8C6X5vwa9ChnQO7UeIpp1PqX6awaCykabFMgQFwaIzAPDczZd4tufFH7iR/Svr04e3H
nd5lJG1zCy8Yb9y2GJlRtCAfQAyGk2RrvW7Vd0Coc2+7tgbMhBDVa+hEsfky33SzbHXtm+bpXGEn
NP4+fr+myT/v6i64jRItHp5ujN/N3c1eZ046ofG1RyB9iQru1KZkoZon9hdPByV4RE9Q+i3k/vX1
NjekKvRAItX779jaqLV2Hhyvt20SjOsKp9Jir4I5oRY7jraneTmXrZK5tYlV1NjwhbPx0MvM9CvZ
yCCBqRtMQZnDWfR+PByRED2BfmzRQzp8Q0nzSDWU5wrMe1G4oxfMqUkh/j5+33nB3x7gjuQRKoEu
dqf2tg13p3nrF9t6hej8J9EhqR9ci/b3Pn/729Xu8rs8P3dpVQ9v5JOR38sGnUYWukJXC+PVBgR9
nu9OmTt0SV/qnp7dOapxrQjRwOOyeQFS85XEK1Gwmu3KI4F2RByzOVTL/JVHpnyB8aOVkx3aRAm9
IbHAmljpfmidiIBmSOd7YB1Avw7f+ObwnXmx2kCxjZ526qfot4sc4bLc6F32Xsu5bjQ7nAAUbsKc
nF96iCkAcxptA3NSj3dHynPcdnniGWobvKrG/eJm1ofTd2V90CDDdTtgY/ndVJX5Qm/+jZ/lelEN
rHeMcaCWgBIo41mJ/t11fbSuGDxPzhtceFUFSQaYqMFYMvHYqJA7NRTCqx2M0PmSwHZyIDIuPCt3
CAEF5MnxzXwv16VB6UQxg16eVsANF02pPUeIznl9HfTKgK+p4BVTEVInwVVxkL/EiNDeVwGuHcL4
Zo4AuQbOLO6404rDB1Nuv2t4H4ebqbnDxL+KLgPS3eYo+ICmmKFAWnCpxzhGMsl5VwUON3aMep0K
zmJKN7NzOi4XvmWNWZ7c8gTCU3pZO9cxrjbiyBEqs80cIYfwHZ4Yq/MHSSzwux35qRGj9uylI+OU
sLcOnCR3rkYLyG1pdkOmP4EJ0y52SsV3A3u07L3PQqi5hio4fLEduKp1zbxPjP1Wo4GPuR9Y3bK9
bMt3zT69fx4U3lsPs/fvFYEQdgOeSUWeiJn0adXPK9DYaLwJJhtg04PXS5TRbz5rDrkxsSxzo02A
t423bF190w8/o1lP/qR2PAFj+lT90cuRLdgm0wb7dxI0YzX7+26jARcq8QNAzt+gKFbdlpqwZWRO
Rlyv9dtyxysSrX37naTsMHfr3zkd2FXw1kVHtN5CFkKog/fiEqvLB5lu5/FlOgTf4D3H3vXG8FbW
GZnnM83CQ/dmDj5q2Ca968R7adb81JAyL64F/IhI24uMyzpdGObRzzAIS99KzbrZ6fwUzJmC7TRs
LW0sTiNkh/kkbt8uqN/l6PNa2BhUGINjaXCaX+0RFNnzVGZqH0ixSooE0xtIC5a/RETKZlglXO3r
7nY0zpEVA7KrNnM7wB24s/M3HJiRzIjsvDRV3cDpN9tepkVkHS9GEhjayQrX4fzsSLPaFh1tTHY9
Wgxn4UFZBTP8B6b5HLik3gXM7xVZoh4Z5UFfNG8MpHSyRfyDNU708bxqzP7bXj4ZzkVfXAQzfcEv
cVddbAyP44qdtnOwjOYXNUIAlu1EAzSrZCfro/qJSea1GBbW9q5qof3qy4Y4tcn2RKLTzS6kKWsL
5DOqrEKxC5xAMeKNzBvzmDeEz/QqPlyLfk2o7N2FiZWEcuvzXG1o1ciP8+edyLKvnKTqR1i69YPN
nEg0/3hzRiKYmDmg7tFOiimOrRX/51bJZo79IiRJVoZWmc0HVAPEHkQOnioneErVSUz8eJFGTp6Y
FZauFQ4o5jF1pJMn8/7xmMWconCbm3Wrl8PcViS6l+1kQPmB9KjMrSqhDuRdmALE6IErrflRjcoH
xtIFWr0WLuGtIWP/enS7lwGlik/K3o7ET/iAv6vaLnfl27Dro9TZV77er3Yzrr1D9pq56Li/39yy
VyqLn0fWwKcQbF/Qcd1eF+3XrbSbReJdSQMHTyc/2Ffzeoq30HF+HitWN6ZXYA5K554W4HemjCJ8
6EheNUKHIqCMFdgJW8hoUVig5EY9r+fDcbAKxle7cmQIFSOjQJ5wcdx3i4vDmqAwaXTP3B4jylwp
D9dxYFZuMmMHwuUpMWVo8bDflefiS1/Sp1E5ykyzk5lAqXqRO4J1nCsSpbJoMhbxD/UKt55EbmkH
s3ah2QGyY9P4nfhzNfNdMx54HH3ExjhVTnpFglh+0dbXSRKacUmiqzklboJxYMXWyZKcaJ1bGHJe
nMGm3I0+jr4yu46ZDTHL7SN8b/vqj2BIDhYcEGIlo0Z83yz9jL6q4zjBrOdlOE/fi7MlLhOqHIUV
TY/T09toIe/rt4t/XpzG7UTCxfapdJnnWzzhN0eLvF2vrWo5HLNMhchkD+Q3XSUwh2hlU5RZi5vz
gMXZLVs8NVbpQV2w1CL76J+PpoLdmGhdZ1RYWQpjfaEutCdtBtaDX8jNbhi/AZRAKrV9bf1MVa/3
rb4swkndWuyn8dA5TwupryVccmPQJ/ImQTC3o9nIqqzMl51wcpnmO1IFNh4NUs3JrtFth6PWPDGm
5w8ibXigNsLepRVmh7FnbVehPYqMXPKk12rffrDIQsG/3rDZNtiz8FqwcmJSZEqzYzyp9cmJPX3G
CmsXGXWhs3US2Uo6iIKAz5967V7o1uYbjXH5GE27Twpf2Ydmyolxer+8RNP4ZmdT4dA69VheAsAE
JlWiwefpnSEcYeLeWcpc6g/p4odAGc6XNzozcXVBVIQiH2jjeMiKHsebaHVE69TE/H2TzKXGFCug
7G6nSUZKDjCpnjKlP5eec+eC3TWoMa9oITAuiOdr85IO1rG+CpfV2xAOhjfEUTVL7QgPDt3tIjOa
q+PwJbMJBNTrKlIFHQS+JOyHb+G8wFP09NpZxEPeKaV17WxRyElmPE6OzteCUniOQLTsqHsSoP45
NDf2wHDxpnHhG6RfxfPwJXdF9MUbU91eEkNbhwuF6oQ9cNIDid5gU/ihh7sYtp6qRS0fJx3SksHm
ohv9TN8h4ZcNnKEtvjBxvPb/TYr0tuBIn74RZSPJkj9GmLHC8fi8GiWsAaDyp+jp+h6zPpXeJr4Y
GhpufdNyKZvB4simVBmBI8SwY2LevmYKH8Eip/y7iN7U1wYLs9Fbe7Hqz1Pg6u5wUe8zr8E1RjT1
sWQVLm/oCUiNynK4yEXz+JU3c/XiKaIdc/6ey8toppFXUamdqVdPeKZOO5S90ZJXn10N8SXHpD00
iH/VR171HC8MS/qfE2rziFf9uwaXB77FqA++xQcOFZY4i+wR2XDii07MeMWvohd7+j7GoStYdTq5
V7zL4ikJFwXG9myRizRG99nh8+2xwwjjwhd2wu4ssVOzhfC2/jPhiSXaa3xoU0fewotwj9jiDHFh
QG2263tAhPHwte78Yqp+pPOnwVhyzpqJymy2S7f46Via14p+gYHHxZBr54zRFRSAqTAt3uoKCDII
rTo2At2IGV2qwR/DqTxH+/SJ6YEY9OlL8yHiCouLWe+DDT5yTWQNP64VUVWwSue06Oxm31iHCH+P
A/HdOfWABF05Z+zTlY2ogkBgSLKBZjLCkok45MtTdZIshi/Zs4RbVGsnGQEAOVysvy6H7qBWRj4t
DupMWOKBMhmS6viYPXhRH6AU88Jjn/vh7FcCTBvwSyzjrk6LC3oKusJ/nLaChO90Zh9nhGxvMB6V
OEIQXcCYUmyA2dUrfSxjt0H2+0lVe7TtFiTZKYV89oHC1j9zr1vIC0CvHJV41cj2DZSPKzQhczBN
SG8PbPvC/HpjpyRNiBMvPpwOhAv1Y7TIb/bpkH3wdX5J36a1WZcUgQ15e1vJCyyqUo/3doys+kDg
LCujW4jLiK5nfzQ95oZwtAa98Rln5ufobGX7DD31ozlcEUSJ3+fvkn3QGXzi5aXNzDpy4GTf3MFG
VggLHIFHlU2ycbt5wWnScBf0yh051ZqzcD34SGNzeOXQQsBftYsAFxMwGkOZEyG7l956pRnnVNYs
DhR7wSXv6bN5K/pCPOrmRn5/DlOJhDneW/FaMJudQLZKZcZv5sruslWnZ9h8ty/9uWbTaFaXTSvR
QV+6JTuHWb2HM3Z38yN0jxMFlSLFiH04QOPKvu7Rrn09G+ETtQVlCROsDD0hmcskOQJs6GFiDS64
c9bmIDHVaqNdjU5ZwLpRcoctCqo0X2m/KVFQhNTAygpLhLo0S5/U0Ojewfsung4sASmK835qtJ1V
IsWMWb02LRGWR7w/dtTYKUmgU0u9OEc4Y0OzTu2G6oZkXyr3gs10bYLIVanZ3Man1wYCxtkoUhPS
U2mLoim/Zyg7c8a9YvRulnSNXpy6sU6NVeJ3ldp5swijcVK5aWpAKsqJ9QQkvyis7jyhx/GsGdkm
fT1j5MWzMj1FkyqtjLPxoDavqUvOy/2JZ+M6JBeQ34Hx2YdSM217Th0LNs/NYHl55+GFxrpCkzqb
9armQKWT6pg3jukonV6M6KXG1RAF4C1a9fFcchOJfzEtL07xoU/1ZfQ0nAOjnPfXMVSGWTjXVl1D
j0BG2rGFZM1LVueFJ65CN55eKuO2J4y0h+t+uAm85FljyaZP0I01jmbUgHmGSSKZMuSj1Eqh41Vm
tRSozOyrrVj7w5tRTOXK0gj7qwj3H1ZO5Ip+nxMNcDEY+Qoo4Dpxr8+6T3imsw4eyVpe5t5xSvSs
j4a+IK/nj3xEMQ1WlV9dUI6HPkjCe7yYt/nRaifap7yuvGKi+FSvVFt8LRSnKkzx5EmfZWLdlvpT
tJM+2oi8hSEzxDGRM3sb7qsd0akdV6zXGO4YRW1lkx3am6ksQskQ9kTFEQmNLx6GOpw0Q1/Z5fTK
jgSSCuoMgeht+D+knVmTo1iShX+RzBACCV7ZBdp36QULxcK+SAgJ9OvnI8fGOkodnTE2Y11dlZkR
GQi416/78XOOr7OJvy7fCFUrZaJsHuS1MVRQS91G47BnqlT0pDjAvu717S1dPfVsEgIvlHoyUahw
cqukbtvfPBiEMMaSScJ6X9Yju2w1v48XfUKYrkg5sbJ+CjoHIs1oiKUd12AdjeMR1DqtPmYQhzb9
VdvX7m5vpAeTPs3MYnJ3xTm31ugKjUW7WQ4n9XEwy53qvT487QHANYx/63GM9y28mI/c19tYE3xH
zK1epfWv3p9f670nrsf2g8xr1BEq476Z5k7Jv1mxcoeDXwvmx/Zh5TGAEsJAT8sQr111tTUyCFg3
jXBfxQb/7gl6Ftt3Xw85cyudzt51n4IS4Fw6i+mk0fYPtODzeh7yFU8tXH8yWg2AQM9sd5kVNoW8
KfU0f6CVxAbIbFuZ2uKm8a0RjhM3R47mMPaiT86qfURDiLFd5Nq97gKBpJH5QhQdKRY8yts+2xI6
7me+SMC470f52I/tT2XhHxtyaK627c1u5467CrAOZ+KoxCYU0banDUbavTD4FMLdfPpYDU/IuT4E
YKxS4znxHdwsjFefXov5iLkX8fjMnbaw+KDikVglwICHP0phx2Mj0jc24S6al339Ec+qwrqd/Y9B
YYwgO8KH4GlhHSRow8YWGpuPNhppTDLxoYCNugSROCrERlQbT8XijFd9LyBk3AzuN8wOwZJxUnQr
Yv3W16FKErjUlTrSiot22xNd+QI02PBq82s4otA4Q9GMGh1i70W0CD4dcRS66N2K590vCVdQTAJO
H+oIvSitNNe6790SXyssjy9mqVppT6caqQmW50rSIHoSmvkmsleCJpGXb+z+UbpfBKWVc5JPC7iZ
0D0HdC25rqTxF6vPS2IQrtPSKAs0gUT0Jwn39rlvL9vR0yBS1q1dfRJ6G0Ejdn5WiU0ovZZGFYw7
lqcuJDPCa361+V4IMnwUfnEbTjt26Jrb5Cpd6E9MYjrRmpuQz92nANkMtarQ1cIh8nMecON8fP78
djEbj5vpPhQ7ixPipnGVvBhXLLz24QSnyycukYUuS+Os6X5CuC4+eTDJJ2iHntks2SuvEygxNkMj
cdtp4NUrRdIkLqBa/XM4j06RwvgcFiOjmXrmczVc3L3UEqbDnV9ZicM0Dbfawpft+UbBg91WiZEt
gZ+mjfOk2YyDPKvd/Qzcu8KozMS9cU/nP4dSF72jEycaZyzvEWpuuGYXsPdU1KgsSpbmdd/spY4p
zergo0rj3hs81/TcLuRK04QBR5GWfyXj9uDPlXk9iVeDVIuOvq/J2wuR61TP5cjJGqvnKk5myY32
WN9PGe3ofQr7stLbveAb6Tbq6TXJ1DmYp9OK93nReothAEGSSWQLvg0u0BTe5raroYyKdblOKABy
bBmj0vB9vooP5l5BOfzZWyi+PqLyq/fpdDQe9LSuTtvzTS0R4qHzsyFs7gsMibuVpwlXG15nsoaj
KnpSpYcUxXO+Gp6kfWiKXrksp8VcEk1pL5RGmjBbuStzknXqhi6d/eE+m2dzwWvgnq/KRHtuRdUa
0q9cSsi6/Bkli7EWPAqUPgemnW7BN3w9Toz4FAEZhNoz0C9rFVLzPKe7+SnCxGqwvyHKTPkYWaJz
tfBUkgYsxf01GPcWUFHLk3TugZb6s9y+KFrSMxre/ofkRD1CnV6sYVrCLV3eQ0dwgkOpi2fBu55y
pvEJ+9ZTZt1wH2Va6wk1lC049+3wLDf68Ox79Ue9SPHhMd+kCUnXPJ/13+KVTLFixSbs2lmxgXMH
3gJLBWJUcf6igDTUBMn03WwYpmpJYBGGvMrPc8odEpmbc5H1yuCN6ddZl/pgvz6NALP763DSWGz9
ZR8Amontzk07ht4DkaVJkLLaA/tN55ZZK/NwFulPiOXjmqiJCt4q19GSuMiGfNiU8PBDejumTBup
eaFfSZ3Lr0JHcW67u8mrZ8OFc84LIzg12rs/8Y3VnQ5ouRvSV2XaM+tt/RbBOu5EQTBx3GLKZfL5
5YTxqbQYOFzNpVsL4XSlrnozmLSr8NifXJb3xXMiMFo4MwcTyWReif1kXmSXBjPgAFZ2bV3QjvmW
YpCzugkUdVy19tknqarMo3BQGzgw9Mk3iWrD2GayM3KRPZGfo4kski2ZfQ4X4lFlrrJBsh1MG49U
2B/H52gijvvghN5wEWyvTuPeXHFMs7A8s1/9o4yPWrq7GDlQOLbXAvNKblw/Zpo06Ju/yKmrzXYh
LJRJYAdb7kunMB+TSZpctQF4+qiPo+1wXlvDkIzDxw2OvIXe8mFoPM+8j6tHjPaNwBY35EAOB59s
qtumNQZAGJPUqw69z0rVWurZQ7BRp+Rms4h5uukXeUtvW1n5vlldDMFi5Yzj3XMp50Zvh+6C9p1w
bLpjv4iN+JzuxSO/j/XoU14p44Qao+hUb3d45TFD5LLp85zoIhRiTxyTKJSOeFQ2jVt63IgwZiQn
xM0nfIUSoC1+r+zMVlecWdJnbLXT7rfBlizkvidEr1F/8Jqd+nTR7xo5jeXbIwwRGu/qjXRQmxvu
SZ+SsYK7PWnWiRssr+fSS+xoOTpHjDbVH9unx5lZ2/U0YWPi60mvUo8I4akVLdF6uPxVhqNJn8K0
D9ItciK6KVz0ycBq1veFbAHwjw6UlCHjj4fu0H5agSNbo/dsVpspiMpVk9eAY5H+eHtuspUAMLmJ
VpdZ9XbbSG5Pu66b8WMn0T6zhDcu76nWfaLYPpBQjvWZ6LJSvcjrBmOLZuKqVmQWW3IvSrJ03RUa
nHsoUvy7Sa9cRhCBWiSdxxZPneyJ5+wfL5/FlIfbo8lDVuX54670kbSGQgp50DmmWEMN0yByoYDp
XhMVTvcbBqqyr030JXvqsWQZLYcSWyM7cYK1iEIQAalWLWmZK3M60ZlZ8GTyozW/rALn8RZwQh0S
5/4h7aDY4Bl4AeEcYIN0nyTODcy41AJAQZDQyPNT7KdCa0AzlInffU/mGSqAoVRabNW+173Rq4c0
iK9E3nUsuWCWRr29zR+fEOeNIb091jHELjbest1KW2nXZHoPWs+GXXxbhJFxFztwINXvh4HVzjKz
3t3H7YlHt2BpewUskZH+ACmONsnH8005yIreWgP7Obt65TlGGzQR5hQHLb0T4DdAA/cGmqESsQgQ
N0ccB5yvudPl6q31nAEQAwBlE3ka7m90sdBZFjwer9fJXchItvJMNu9ubYywmZcxbX0YEgRudara
xYZMtUMRNFnWest4NpxDDpHmvc/6HVxOwpMnM0szsBXcMVlZQEEXiwQ1IM4/iGWkinY9p8DTgo+y
0lLERptyVm8A+XpuCeODMyGSdFGkF2T1C1uMDIEaFUyPtstBOYjgUaGBydutsOORJdNnoI32Nfiz
n4Yab9zm4Nw1rZbPOHAyTDMXxYI+6hvqlucbuGvo8a/iWFiKI921YoGUpR1fT/1GEydppsVkAKpx
5VOHZmaJRjdH8WoXpB+xU49F47JWnHIWeumsWNxm2eJyTFeqXb7doJumOB7klXbbAULORYNPnat6
CcZXaOWMUuZ0eS9o9FBp5VZxqI/FgxjTFSDGcyWsie4lDuTRJGNZPam2MPhf4KF4UqzhgR6DRbDS
gCENEZKMBrB/t9RJvK3c8nC1ao/sxJbs1u15/XFqozAhIdnWIenSiFHksflAvuIWc79ntJsc0GOo
3Rk1h8ys6EC22geu1FVFzxWDBAzMzT/cd6OMnaoX49vuAWj2MO5wxO9a/laMe3S6Adogm5hgcrUB
9OoSP75KiI0mOLd6yh1Fu3HAqDrJEx627Zy5rJyTJLp0uSx5dXc4gMI1iePdGRoDBuGgMoMLorqo
mdzczgzVbbqczQaZ74EnPsYA3veOhSEayv6my24yrgj6s8S66dc38ZDOylVe6iwqZueZ9aQdt0bJ
r0l7nOf0Mf4Df3K6O88d66gYB5tgQxV8Nd3qnNs8Xit9o2qiRwW2bcuucBD5Hw/iqQ++Al9L3xKY
U5xTY3Q0S2Vd0OmglUlTdl4wBy8Y912eg53OeDThTKj10XLAw7FKL5q0HxcjnLHMKdBuBMHEvnkq
0+OBJPGYm4kOb2gcfPD9w/nNbZa5V1P60cgwBsBhDCUwy1W6yhbsOZZX9Z7u0rfbRQewlYcovdJZ
uIIRgrLqtgqdbtf6jtCB5f1lMgFzaDoUJgW+eLrtHLgi3Anr+t13uJ1uiKKm7u5T6t2FrI92qcuj
mPjedSVMml1LisbeX4IlRDo/yZ/76yA5FbVOHJCXxSR+g0nUC/X7VwJ2NIsCWwVsoY2HGUir+/ST
CBDvwuE2MlJhSmaX74Cghcp88CMeBhGL9RJzTH5dQBYDG7ikCo1HasVPXbiO71/XHd/GiE0ubjYj
I86M7qnS7qt1ZR7Prt1ur43uDybQ04LALp9OdUi/Ln1jtBXnQ2KSybcMqRmsyzh1+np9UOZK1bUt
o01+0UMMaZhCzyclqoIw8xME1jyvJlqoS7HQnpA6ULns+gDvoXnjIb8lN5PeRLbJ4HLU5Lgym4zU
1u6bqMyIU0D13Zu5bO6rdkLEEYxQsAWyokYbbCUY0SlVTc+4bqO5fARclo/xFuVTOm27Rs+e7kRI
FbeSMg36jIj00Ctaw+mdGC5Ihc+8+4XCtO0tKVUwblweH2G/WDS73lK0JBE+82NTLXq2YmVW6d5J
v6vu04I1rRRLckSvZyRW91nokw/tqz3k98bzMwfIQ12RJPqdIud0/yy3l7O0khdq9/G6Vps6Ga78
TgtHP5z/9e1whWbI7J7+OFj476KRHMsZz4zrCRP1KzoOTGGSz4JNuGI/se2OQ08AWGUW4m3aG1/W
pevva6j6rLL7TCJn4XAbx3ej1GF9bBtTXcae4ISe7yl7cHgaVVfj4sDUYJm2BNpnSnyhV8QWFrw7
BRv1CznxXBRNcV+yrYOFYJQu2D7NZTPsAmF6Es6NTbN3X+pvEkoB6zK/bis0o0gW3XQpnUWnP21p
GIj66LOZDp0bNXuiS3sFTGFO+JQik5c55I8m/K4rikbH0CxPJfzsuKsYEk3xAvgdT4TD2t1+3PRE
djgBo3LctbhMyclCrT3zktOp4HSCQHJ9nsSFx+Nk61KBLEMBPQkJZkBI7/xV6RzjM/3c0SKmouk6
g8lCnLSZnjoXMDE3Z/iwygIUwYkZ3oU8dtH/uogMVlf1aKsYoIJIdKFFII916vc0HhMVxPfrLvrw
aROTE4G4M7mdBwRVXx9aUUxB2Axsedts6x5cehtaFkvPEOdEulX+BigIukjm0fPNgQzIgdtWtemH
OssBij0bn+2kvA9p76oIOgdfrMz+rvjAR/LeM+PVMDTCnJdYbJ56/tSP4dt+lBoTzNKqY0+PXGqJ
FRMbRzqQQGWy4Fc2/EXfmRyPJpSnj7e3/kV3rwhCO6XJupyGy9z2V/Q9pDky2vFgQS+Ei5tLFDjA
Otu3xwY/y3gIU7Mw3DWpI0LLMICVSnXcai1iGfsLEACVfboN4DDhmK9sO97UcFm+x+OD0LcPCjYf
0X5XQmhAXqKrDrrM1JBoqe+y8/Lh1edozdnL8rzT+Ouh87WvINSIuOA4MqQrNBMDraXFHLf1lz9j
c1fMWUEB5znh6Yuly8JAHq99sSq+EsO5r3DZ4b9fwVpePBfi6rL/KmT+wrq0EVt249xpbvs0GmNJ
W3YKxRt0U0SSAOdoUcstNvsstS/RcZvZjNPdbccuf/Q4swW3rcfYMCr9GMKWx0+8oRLGSV2aXIXO
u7qY8ylTGBbG18Oj17Md4R94j2H2PRyp41Z0c96vdLD54/Dzma8qQftCvKo2zBtY1/fFV8+o2omz
vNw0DKjoPn/Ax5bHtEhjm+nkgAfdYORYVx9u5VWFcfH1Em8LVHHHeBoHzlIh3gzuJisMh/4LlcG4
8vqLj0w1aLzKvfHISNqzOomSZZqc+WS09W8ojnKdTvyWIZpfnUdQai+xM0kxqcQIqxvBLGKUT1bx
hSrcFgzziqCXnBGh0Mdo8ncOpyj+YJ4hf2ehvihTLkITRVkINbc/f3SEIOIX7fvxAfsOnG2tVWYX
geMbY+sgnTxI7H1nM+9vNkxNLaYrCg8ZaFgl4kd6beWQu9/HlkifPXmb4olUacWS1L/Sqm5QWVIb
INw3bZNbfVxn4nlDGXz1huNOCo0GH2sJT2JCPExXK7ZCC430H/V+RygPdTT9ZoF9mL+AoJ+YGLdZ
oA0utPPbGZhyT43wtPcPdP5axOeBUMyL1xa5d2MOeDeMkTRAAbDIVzOGbHDY7OAZ93Vk6WtlL2hb
HrRum6vEndjAFBu7G25srhm/zMBnTjMjxni2a34zvxeZM8SanhF0+l0s1HO60cygrByoEj7yQIPO
48B5oIy25cGsRTevfzghc3RM27e6EdwmmiMAMgMN8Hot7de9cbBmZz86OeADD4PJcinTTPr7u/5R
zPHtVb/Os4qby+gWS/B1O5piZ8t2oshpIKQlmBJhkgEdSwfR3V4SWwqdzs1qhdEvqkh9LZxJh7Wh
E4Mxzmk1CwSnVJ0I3po7X3q/yPeGPyk7vn/SF/meOEjDptfxxRPBljXoxeg4xozpwXrCqah9R+dx
sFwx6nTFwkHqAI/tfToVr5iN/mG/ryjJade+kaCeaBAllnlMNqVGRYbm9y1Pxih8MTB2AotgFNp5
Pd4lPtSWvz/wQUfA/wtlWe2+/k09M7gFz0HQ8sB3kn2a5sdnBE4SIqBat9ONZa9M+zj4muVPbQBf
CaJVSxhI5o7j/WojM/hJz/T9ib4w8IcMdCz7GVx3xgYeTuCWyi59t2JD01bM72NKbONOGLvjmgXx
B0AXdugc27TfOPdImX95Ji+k+8R/tskw5tXmh13ZsxAEEFC79i3tJmz6E+aNj3mrmJ4g1hyPwZO0
i2CS2+0JOaM+ZiA0v2ODhgZlqKY0bjcP+BEtFtQjJH6lWdDD60AtGlRxNEdVQG9BT+fVZ/f9dLlw
aOssRq57xUgVBrvvWebWuK8xFQngipGRZidAwJlztm1sp9PyotAZbaDVOEs8Dxrb1Sk9O3P37J3C
E2TbiAfW9oI0pv/Ut1j5OmtmvS5hM7KVPx8axhRQkQ1/xA4KrPv08ef8/PiAO2EHhdGNIBhsGC+v
CTB78OIw5EX/SEMin3xUXmp/VJ12iuUJf2LEkV4a/89V+qKwS9WobouWN+J5c+uxOkfmWFngTbNe
2bRBRvqfKe8O/KNsTkrAgFFx9bH7VQH/015BBDFgOjia79Ef5+tve0VkTM8okvNmwzrA57u2IbRS
Bt9mmEv4v2zMfhc/XjempPQVUZXl/qDff5FeZGJQZMIjRPmhnzMHAwz9zgSkjLTht8mZv17qRSSR
pNdBUbZcaqD1cWGsbRoGWNQrVm5+/f1F9n/aWt/v6kUhMRDqVhWuEVJJ527A5PISU+WchVz2gPvs
/BKk+8OfdMYYMqG865yi0On/M7w9k8t1iANesxnaPsm6jZ2EqbiwAdYAu5DDS6M288Wj0k51gQQX
ex9NsOF7R8Zt/NxUtmDCQ0MYoGKHjCjNOdHmPvTfq12PkH4HboKbgJb3Ok6cyD11Or4+zB6EG2vF
lgn6lmTLVgtiZX58iZPECIyOaMi0cCtZ0kSBJjqAv0PrkdM+W4ROrn3GhryPXGoFXnoOJlzN2mmy
vNBzWKr6xSjQVD4O4V7S3lxl/oazB0KQnp3Pnm7PBqE7BO9gkbOB2VtK1juVAIQ+WAWrxCj5GAbA
Ma+13NKYskOvmjRfF27D7Wrd0GtsGfpvy39vlfaYP7f3GQAJ7MHqox0nVo+stXL/viLEn9f5v97Q
6zlaF+WwSoJ2U8Mguziqo6L2gGxl8ki82z7RgSjtHKETXiTYcP9mL9H/Kbn8vkJeDsCwdxN8OeL6
hdnAiZbnhTYPjVvGzDmPuahP+4iBzd/vWfkPy1IZCSxJRWWPvyxLJWnzi3BtNw/BhhEmUHzcJtDn
8RKBQIYMYKBu2y8w7U4SADEYh8iEKrWyiqE2QnfzNJ/Yhj7NBqY85KKLXoJLd/iLjhwgTTsmngD5
E63pOh1gA6YPG1OUrFFF72s6zGy0BvfaHsCmj8dwcAfvNZUKOMDX4HB5y1bS220tFlCjHk3HyBoA
NzxoLcCj0q7y/Dk8cb5RHm/pWCeJl8Fnh30FTFnP6ZVdWjuRu6l5T0iwySIXAYdgK7v5xRxEVk6f
GR7C9iLjSqbTNqcTDvsL46prD9coV71bOaCuCO6uQHdxpMR8SFoPmSAALmcuMnnaxBSWrQt5S3xM
K/ypEh1G14XmaWLS3JTk2fAxDWDLg0kndu++aFBHewWdvEMrub57m6TctR6LGDreOb4R3k9hJAr6
UM+WTye0Lno9i+g13Rwsa0xlA8MGzhyGavAw4KDBPqBrmNL36FK9wI3nUMeCUo/fAw87j/yDfkSx
un4gAXlT8CQ6QObOOlFGY0CEc5TFyZ8+zDPmbs48p4TflOMbEterI40L/SzosBtzNC/dxFpodfph
NK/NE+HGyQXyBHIHQ9kOkYfAGDMiBFR9As1BtAeNVXyNuI0zhCcdYpweWmmBEp3XjDrK9Cd4fMPa
PmR6fxVNC7wi80llnog+9rw5zJ/eqTbnwSmd5whmngcRSnbn5NcYwW4amDevoFi6Gz5/L3PVTqsj
LS+m6NKfMVu7saCDwZHmU2EOQzkW2L1VMOnpNPGmMWUObgGeaC3C98gkh4eJddeafTpHvMsPTue+
UdL3lSmCGCBXmoOZtLjBtdJKak1JE7of4c0Ft7HItGh/GhfcEj4rAyLaslwE3jxd0861i4M1grhu
RFCgYEO+F5Oks4QBvNkWU7hCiJ7PqYHRF28Cj3MnNU4AI9MDbnZ6SJrVGAnjbK/jYtVsrsf7OqLo
48eAorn8KDI7DNfoy4xOkAJoWdbL/iTf1DD/jHZ2nVfTcN4zR8Tyx7hj60ZA5NEHoLVIC2L4nk2e
dgsqjY7VKc/iQ5cko7eC8AObh+4zOgR6YE+n2bPGWNNKgiGw3vW7sqem7B5TkcXvjqz6LV4kjjB9
GvGinmXuRZfMyg6WhQ2jlenioplyu32tWkEQpceWIcZXPuRVSFctWAafkMv4Z7hgpRuRDuJuRp8K
/skPC0Yb+BUYht5OWiaQbcK3kKYwiIDJTUSbHlquJe5X/AWVm4RRN+eoAK63wXAvN1D0crdXddp5
ukDvR/Lesg4jC2g6+DyD+0zYRAtpoCebJDRyOjE8WBzYxsCrwRHME3aCfZ0KRrahU4L5nBW7vQWQ
BThv1yPBV0+mDkkMzFRRocAnmwRzYU9B64HY45x2nw4Aaa+zzLjagQ5pkE4pPIzY7gM0mYEVnkaS
wdkXjoNDDet6LB3UZXe6iE4L6REkKdzm09s09toxWMc032aWgun0LhrQ0soWihO8+57glSDQo7fe
lzQRKlvh8x6bk5jotxktuSdbBsud99uKtpAC2g2InekRxu0JLS0Y1Q+aA4+N5KRL4LKIcO3eoJIA
Wt04fZ+7m37fAsxSH+yaaQNn0BntIPJcT+Iki4zGJptPnfgJEH176pfoTYWBbFesLXotFlZuQG6j
SeU99mGnS74txUnOdn7jY8g8n0BXVLsHDFqik7m611V1t2OnXIKRSljrTkaVdR1aan96hdUu6SG9
sHxdZ9a1N6tC+4pCDv7lwA3kSY5hWalJ5fjiWzfVvD4x3GI95NCsAKYecLHmI3KVBGade7muRwOY
QYo0h4ut5jgbGgk2mKvWfnJYfQX76vGeJAeEJRE9umMVWWLhYD12/0yB73CLczKj0yNdzCc6Wcv/
lGykbNHs4QZ44W2icwNfEwHiuj0nKHgeOihag3bTqKAThW4JHFIaTetKlT7E7Q++y9WM6v39afeh
ziBwUjQM6y6C8cg2PU6c0rmXq+ZzEDqdhMGpQYRdXsOCh25CwjdlPXbFdtK7m0Ai3Nr90SkPHr+k
r8pPFbHExMYB1QY2xMpLRexfVSUY1KNmcwIkRcXFJvOQ2enZ6UFa2d8UrowN5LTwSGgtkUy6XAdm
j0q0axuSUBqK5980EPp3bEZhdMFAiexTPH4CcvXoiT/dpwuv4J03Tz/iWJq5QytKXwior4baorbv
GgSkq55Yj/UzMTEQHFEZosToW8sEdz75g09kqr8Afn2xq23+rfb5dt8vBXg6SvIsr8naB1q2i6Ho
zy+7G54F5aF1m8XdSmaydZ9Lb2geVkPODsjlyQlywGdowZ6xUFdY4ftnV8HUxidNKsJqgrM/J6fF
okBD7APWQpeiB4pH5nvfpR8vHKAN0rFCUQF+bchm529J+0pe3q7W5T07tAui5mDVwyQfYzvgO//j
qT1mhf7eNQERoXlE8d1zN9j1XfIzVBdoHBcSiQlGbRCDARyPEXX053Oa/hEdKeZgA2CLk2p/PZzW
rYmw7Dnnt8MTxfhXFOsN4tqeWwPe/T0B7f8kVP++sF7q6aR4Xqp7nwfcyWNbUzI/3y+TZHoHfewM
wCA3GwDc6S+XHf22nl9q2nspjXz5qjSbZCYu4SA7A0MyG21Sdfa9VGh24tRvqAFQfCdePQ3cz4EL
zdPZm4Kjv/tjCWxUciaqyRlsvgtWMREtzlOzYbW+DSgiedDu1Y0plDvy2mUsYhtBt/vhpHiXFGaO
D6dsFM4ILPNm3a3LL1bAgx/L228L96WSrush06QHfrMRdFgwVNIpji1Pi4SJebSqyTlAyxVVzirX
SIO6cu6pwyo3qnOtI/vRl+gLF79NP/yDS/xtO70U3VnR3PJLzmOHe0mm2SkWO11oPL5OJFtyyRcY
tzMyxXk0zsYdq53O7ZN+bD3hSAXdB378Zf39WPR9e04v9U9US02aFwQ2WTuPRwAAexwh7N9X3I8O
X98W+mv9Lym8kmzArcv0PQUcmIf653toLFrjtqLR8vfbEn+y0JKlUb8/EHB86v+pNb8BRKVcXS95
BEDUadV6jJlNccEYHm/eCBIH/TudnQxBlCAUm7/Clj9BHd8v/vKWlYfcSjc/I2iu4QGRgt+ckQn7
jn7flfm+Tift+OV+f7ykzL3if6gI/2Z8fXkkgv8cFd1yzy0qIZwXBB0+gHX1YIrCXsKIEVLqzP3A
GgBEKeLI/22Uwo8FvPztQ7wElVvj9/J7nw+BVmGMeNwigE+T6XBcct9HOiO0VQakir8ZYvV/8rbB
yI2TWcHgZvBqAJn6jygos7TZ0KzHwlgmaMJrRfuA1IC7nqDApVHrrzCD/b+AJt8v/bJ/ymtxz5gL
32x2os58PRjpsMXwRag5+xVDnkIXsugMmu1/6y7lzd9fvPTT/v12fekFVgsHOTioFDWbjkZlSLxz
BQJwsMQc+6kdhrNaR4Rn3PenBhwciEzfD0G+b460bnSqBuwm7tMLjeutOoaXBv85mKvGb8MhfwQb
5ZE0FBgDwhL903D4th2D+FqPRgP/QdzDas8sGUR4ZxtiDHqDEj4y/v5QBj9kLUMcYVVJ7uPxN5Je
DtWg6j/64Z2XMmKwtoU8bF1RT9bg4RezN8880VagSXaVJhmzJh1BZSiK4e44OFUtW9S6FSqpC5tm
XTn4Nf394/V/QK//8fFe9kk9DMSgzMNm08K+PHcJ4KpxKUY0CGK/XeuHg/4f13o5B58MgGhHIuuD
7BBvb9+4Ou/BVERCOgssdKC/pow/oHj/uOBL8GvzZnRJ+lzwikcNBnzviMaxaCcYwFlv9G1gZRXo
4i+PtPupLwfrP676sg3FXBGqTA2aDdIloJKHLXQyQZo22jGjf4fNuPkWWZe9+sv++4MP/uXCrzM/
BlWsDC8S75KyTa+ndJ07555pz7qYkGyVcYOCyPhkcaHb2GIgsmJf0ryDI3euHfmXhf9T/+D7Y5Bf
INx+dO/LSsLCBwfSzwrb3Z+AdaP7/+XA+SHi/uNCL1jtoz8Mi8uF2+4cFbhPYy9CRvgtTe3/cIz/
4zIvZVecB8MivnCMXw0mIT6dO5JEmvJ6/Fsa9NuFum30LUA1z0dUpmrS1TmYmYAsQQ79Y+TxG+L8
H25JHSj9zq5YUF9iU14Wopw1vcfmjuVNB8BJFDFYzfwvuqc/7ol/XeklzKgpDZfehSs1Vrzp3tLN
Qbgykdak6BT+uNlizPBLYfEfYtu/LvoSb5JhHgp+ykWv3B6CdB4kUyW0t9Csfm+X/ZDkszz+dbGX
WBP5oXxtuoux2MHRgWShgexnkdVZ7/0SYX671kuEGWWPtg1VjjAVgknBGrzjUMH7M3G1ADX/bSf/
vCD/59YwfvvngpTKLBkIGbeW0X0fJ/YEFtVo/Jst5k8H87cn2BdeAkbYpINQHhI3b5ilnzE9QB7q
4/JL48oOp/+XauMfl3sJG2Gs9Hpp9xB3SEYdrKE+n2QhIt45f39bP4UnJvyQDMqMPeq/zoFRq971
oYpy9/Q49baScVyPmDH394v8uNa/X+Vlg6W5XyaRPHpQZNwPik3abZLp670pzhOUkr9c7acV8f1q
LzurHz2ypzoYdot9ih+IuegMQgiFv+xg6aeF/v06L5uqr9Z9Py25K4wekEo7yRSOHKkTkwzwboA9
E7kjoKfu9MKC7qkjrS9WGzsIjfgNdB2gB/+PThZ89xadVQWNJxJLhurRMoed+P99LC/7ksGlQdE+
eNVd5B4n05Fpuz1DHv/y9H95Kq/la+/2qCuh5jLYY+BAV2AGr3f8eUKb4Pz6rrt98JpVfHsH6su2
7D2vd7nu3gFICWZirnXzBiskIWjO0FH88sZ/PJK+X+1lVz6CKs/US/fG8S7Bq4FWTgNO1sLE/OUp
/nhfcp8igM0pKX9gqW/H7DNR0zBU+o+NYKdjBEszVUduT4HEEJJfG9r9H6PAt6u9HLX9G7OlByPh
AYWt/mroNTFUSENHPB3MxHllIJeBh5c6ObZD/ePf73TY7f1/e4MjkZJHJNAIo5dnmtwe2F3W7WOD
IbQ7gJeEtwfDD7uWZ7zprbtikcODku2KhR2+B+SOPdwg0Rs4jZegWROwHwa5tFRzOBlNW+ut1S4Q
regsWHQ8sU4a8X9Y4B7GZGg4aG9tusTyvlsXHopJUGTZiACz/n5fP9X4w/5IHQxEUSK0Si9RqJc2
g/5/kXZmu43ryhp+IgOabMu3mmVbnpM4vjEyyvMoj09/PqqxVxS2lnmwdwcNNNBASiSLxRr++qs2
zdjT70XbaG47O+YmpU+iMQR0dtg23eNwHqjAcaUnWZAq2aTGfb6q3apIfT63iatjcuGwDai08+87
roPusRqmZhCNMpb195tbvS+N+rV+N0dwdNWSZWf1evtqJMcYSD4sOv1aoEzb/H0fhETbrDGIlbkW
+c0s3IeFaVZnxl4MnxwzOcah/XEUDj7mhKUvK4cJcfV45XqqKKEkOfZbqmRdtMO6cjAPSDWd8Zjw
WHeCpdsTI+I6zNyLPvuPdcZQrVK6C9eGfrrNMuR51EwE7/DeCYj/kdgWU/6gFI4Ur4JSpDjqwsby
hFXrp9sZkR6DdbujOF66bvjiO80hk+ccRTRUktf9vaPWb3H6cbm+3ZY3k9eB+RVeA5G3TheYr8MU
+7rY21ctcN/gvedU+7NEtcN/34/f8iVLN1/tDtb9LHYYKHa32u4C2rTDYPLuBE5Igf9VtF537knz
W7nT4lf/NnS/RUtO0HVas7e1qhDNozi5+V262WkSDmkJDv1XvLuZE4Gc/1RseYlx/y1XMkRX28ws
fYrcVgAyGcj41QnD0E/dJgYdVOxjHa6qdFiyQMYma6zSqxBnkl+EInXCWBjTiyl1QvCejDNG1TsT
+h2dOB6w537n5vmvL/P4xafFo+nO6Z24OZRCSD3vXMXXGaWWi+Qns44bTNXUpENoLNarutY4mLx0
jEqfxDGDJgdh2H5hWPjwO2qp7LEpTMRfp14QKO3+XF8cmOe9N6EUY1Y4o3ZqzSSouXEcE4Z9WU6b
Yp3vt90nkOC+eGb7KpUXV+rRF0gHctCMrLHYihseQLdvRus+ICPWPehxySHd4KK3LLiUVCFTCUwO
xSssXdzFgmmpLmd2PTPYa8DRe6cbz8Aexy+v7DRY6L5yqGVVcbZ/vRHrrZVtbeQ9tyZVlMwGjgQR
A9Yle49DQfi/cYyt06HvY+41XZByECz4pPqxq/1o53nJtJ94kbsHK96PWs+PL0ZJAuzXduQpqcJ2
4DieZ/OMzzu5z0kLZgOgVgkz28O23gQnwWQH4CCiReW73/cUwlVqmEdoBeGZsQUffkENny9V57l1
pFksEszQZ1bNPSQjQCOJe+l90Nrtt69+x2BiW18JmFfdvzzMLnzHdX++zVdXcUbwT1tN8cYllGFG
cWixAad2o0n/QEt168WtfnAF8pJbQer8cjnZh9NJMO55Y1uQ5dsJsPijEwe9Ke3EbevD7ta6fyDZ
KouoPHjpzTlPrenqcucCXvqN6DmfKBB0RRdQ3Du+0onLfruv7abvDqPPT8XBG6Wvzs8llDHZ+6l2
zLItB1918t4UTFDAzI1NcBf2N8QEzGkba3qRQttVcmW7V7fsRnWJ3NZ4PGZaN0PCMXnC4L36U4e3
h3aMxyJLcrq/L5hk6AxtcTHMw5ELBu5ED85xI0j7cJ2B42rNksfClBdKMm76Ql+mlWouTDikNdAY
7mRyjdekoUYY15jpEE6bDl3dtYLmipFuQ+JEL1Kcb0kzzK9F5y5sQbVXy/SyMvaottfSoSl2PGCa
45t7/eB+Je8k3pwYxoHei5H6L2A+XjtPTdU3GIoXJn8ICt9gzGq32/6WcdYtCDUmjCqp7d1uEOO6
tsPOK9QNwMkMh3dGdbFLnY0f7c6926LkvXHUVhdWD+rGmU5g1Sc2GAV4zMdgHjNFtdNxlaqtEiq5
zGcygeZRR7XZba8bgLlZu3HYC186rvv93XpWZVRLJmr8PmPJaV5s5pRshcAWyf1JNkfoIP4aHAP4
WrudffzWOYeumJkAGuNZlTcyFTc5tzCFPa6YNUOrX3cmyTv2l9UuE97xAKhAF9ZHhvKI+MR5dZtP
kIv7EU3eYqrH5+P7pnImcvxV4Sv2i0sj021OGtr9CraTOxYOlq7voFhNMvQt77HAErzR702XDNhl
d24sayYXfIxOTeqMMXHiOfPP/f0rjrqq7aOkYfS3OMl43Ve1yvFq8jDeu6Ivr5UwF2IC0DuOww9o
Mhi5Ay6ByTLfi7CvuEUlVeDfsiVbVj1pi+3FEvd30cZs1G5+1WkMbxCgJxOdUx6MIE784kq1a2BQ
sWiv92+zOaUwSuS9Uc64Uz2YctPSvrI4mZaGvi9pTXMgiWT0QTcOYjrIvkEyQ33Z819eeUUIEfsn
p0rIoDr90jjxx7Dk5r+gbof0clutjhwHvLcBEwjchCbdkF7Oge34T8woUXoJ4hI/8FFyQ1+QCOKQ
Ni1hRL2L+ywIeh2GHEwS+hlfwIOfgvbrfPSKsv+PD3WODyvIvRi1hX6x2GxYhiPIcOIxYpnLFgwq
z9ON02v7RkDvnbcII1WEoCtMi4x22K7v57l25o4xZAbMcefcA+Se1DvQgKS9jW+Dzoehb63Qd9V7
lVu84pLn0/OsMuVwGRvG5babk/fRrjsaVFx8UIPxRE/ERJ7CPVFqtXBSC1JnaX01P+7ELUuqH1cv
gXR0RqmWWty1FQ8+2qSSITbC8W7S6PjNZCaFq6AyMaZk0bQDY4CtOssWjyWDaO5+0j334i5huBaH
fptxR7hm9Ka4sPGQaVLcKZXvL4OPGvdTY6WLx3rtPI+hyGKslggLYyIgOmDGHQLDSAXrUL0bpmTb
rPU6bdxOLJrHy4Nkq2242FTCrra/HL12VpGrOmeFe2BJydEZIwdP2oZlthjHg+XIRCpP+PvkuBpu
T1hy2NZplI7cx0+WytfPIVAFDdvOKnvzdOE6tbKgRZyRzAeG272K5S7dtk97BJ36nc6bq8xtKYyX
JfakIPmiL9JjlhLikNSrdrEgCXR2sbOJegefw6XdPWo2PNXDpbpSeYWuIHZfXS0Phsbhtq6gQQHX
j7vJbRKYLbwjcjps9Da2Tm4HQ9L0I4+Uo2LHxav8wGhbYl8KH2BOtYNxOnCnbyHqdReuAo1WeaxD
js1pN/q7Z5s5x7yTqpC+PDn980TJ2K3GaZql+4vI6whWiS5d5yiYwwBuDMhQNf22ZE7YLx/BkqzX
8VyvLg4LsdViuFRrvJgxGwSmdzrxAryj7vtuOLJfB9uzD+ma4E78WG+dF3J7nWzrP939ZnMZNJv+
a4dEZ+RG317/mSE9J8dbhZDf8AsZzzSOoEPhaVUc0t/1YN2sgm6rGpRi6rbswG6mlf36ZK9MSvct
kQL7GkzbLx/iGkRgSVQt1yWdAL/FSTs1T9NUWzcQx8jJm0uWmcxXEIfXlPm4jL9bjjrc/FZ9ZLuq
5ouyZP6vlUoWfrE7rFa2tTXBlJBsTEgvD8IvuHSoHuCxqp1ysRRJ/X/Jk5xWM9vcFut0/Uf9MTiE
+cz1FLn8A6SsvXWboUA+LktU66jecF0hWrLrp0NtN7UtdlkUEpIkZS7nmVzaS/gqltpXvZ2Klcou
6WljaisNWDbpjCC5dUYskiGiO7/nv0J2Qr/JDNi+UCdVHVF1prInetxO57dKjYUeguxjnARUaHqw
xHp3gq6OO+z3lSkjxdbKnmjFPqy30yoSxwSa8WAefgEVsJzQJbBbgUg8KSdZlr3SRUWSnVDbvJrr
4w2RM0ijXFJVJIvXMNaeIWb9ePHxufHIVJURpVTJeu9Xabo4mkiFUheXaM38Vg4VQne3TUzJn/9R
aWXHM6udT2ZlLbQoCcjAM8eMPOwdtfUpfJD2PcJosxorzJ+49A8uaR79Fd6o5SmrL5YNhJJ8PAfP
FGRIfHZHa5cZpg235hFevlpg3Sl5Ke9NWfHp18FKFum8/49Fao1v/iTugnLrYRN8oblqZ6/EDfkl
TbJH61ulstmtNyLZKUaT1J1gTJbV+fp4OdACBW0kx6o0DSVBzC+hkiVa3OaVafbnUL3JzA1GMDiF
t89pRJCK4kKs5X23PmcLX3Guimsq+5mXNXCu645zxdiLxAysUj0maTMC+KXtRhDfQW2iEFm6v5ZR
MywdxEa1IZ2mdq+c9ovdgmva9pLgnYet6wxSC7ob3226w+mgTy+k0stTSZVO9WAdUh6ZmbimrHIT
jNbhYPCxafGYks3EKLVopVQZ/BIv3qQh5p+lSqdauewsfXlciqua7DjTUHizPGcbB2S2eGKWTu1J
sb2lj8w/MukB+O1NnlcLfWHqyMSXvICPnkfdXRDTAuCQ9WC1gj3nQEfszBGDexXCHy+4JgMcs/kp
veoZwqGHdEShMh4wG4U31XW2AQ7l97MqUCpV4MJyxRcVDNNtf9nfFg3OdScUeBML3xkegyCEcAxi
T+j+oqHytpZaw4JQKXlr7uz1yRDnOqYKPw2JQInMhOss5n0IdjIoiGCEBC+445RVNYqyGLygVjVN
enIq1WvNvJ24QWKX686Y0Zb4zuKRhWj9RScqXY90V6R5os9nlYLlvsJfT0Fh8cKUFXZ8dzqdZ2k2
/5MBEDmtPUUgaA9wFCkHOYNdJOLihdOJDlQi63Gf/mWFmj2+zGBcf3/C0trp1l3n0HGkBKBmFMOI
NBig4O23qtuJGOPDZa56CrEq7ZYsV+W2Wc9qS1bOddbzZTf8LzwoLEg0IzRUGq3SoKOw1ZLR2i+t
7LrdsU7yDlRiaOSlLDH4CB24NPFlFHcpN/aPTlYyV6uzfjMac/SKzApdqqQdIAHChIhxgE48giXC
6TF+O7wEbXyN6BOSaCeC/OCNMe0t5eIVhyxX4s+b+3ZlHv/sNnlTKEJwcgYOyXr8uJxzUeFZ5bmr
B+uXi+uX85b6bo31gzTIenNnBMM/PKxOg4kvFGd2EfktYtHq05BiAb46fZt9uhqj1r33CUJXcRzl
nuXP6cvldn3+H0uOo9elm5skH3A10veiVVl4sspMhOLtkAvrm1NlXjts2AAxqk2o3MVPCMZ0TwCb
zIS6K4PpARi4bhoorZrCksv19ermbl/sXNlbJ5+8E6DfAGzPS874Rm+Y4rTLMolFK5rnlQt2zE4X
lbq5xYh7k3pEbP3FaEA290AFnRYe0b6mkFiGW/slUTJbdUpPRqpxnZ+FaylqqyS4gnjXgjCIRNfK
6UH35ENSEbm40Z//XVIBjCzvslUz6Hb4bTYze2uuGo2aQRQ49sbzAdXtmISigLXAnQsesd7Eg48A
sihW/i+W5UeyZFmql3VlnpkNA5+a6a5JdwSnmDP9JHoJ63XMypwgLaQs5g7d/vE9Aj4DLaT/pjlu
XpBsjD63/5Xn+7MZsudr1+/ZdGZUDIz5xQ9wuUUOGZIS30S9PTwzxeNRbs7+2QI5r5rOaP6uaynU
B02ej3cym/Af1kYkzdtsvQt44hvaG0eVu/4XpfuRKzlIy9XlapLmY51G2ErscMypdy8hGQB90GsL
Xv3OKyOSBBS1wgumdPeFUv1tVH/kS75Stky16vnOPgtmU5FkfI+RPU+4b5jyHWxuFMK++2pjVv54
/ggWB1K43zVgUqtNDcFeQqEE3LQor7ttF+QWnrdCw8sSqdztH2mSV9Sw1/N0c+F4W+PuMiKzI9Ll
nGuNupe4UarHodwX+ZEn2ZL7dXGpZWJ1zORNgGTGI4iAez2HNAfjbgXutXULH6twGUzk1xol/2e9
Svfnq4b9aMEG2j0zzcZswdwZhYSM2GnYkqjfw59xaX0v+pe8cfB/3mfJhq1S82IbNAGMWpMRcWNM
YrLnvgkYtdJcCqP0SHMlo7XRK9vVbMnNeU5oPmNAcsec0yTgMBYRhO+tLZJ2zSqYS8rX0TD3th9v
uEqp5HbXzDSs2XwtFht47+9411u35zguAev3NxHrY2klrUjknH9UWG5nXde3u/0U1kiBLYTruEkE
NzHPzh4KVobOgDRlkhHADdf4JNU0i5hQ7TZv8JJAQgx9ejTMXPwiSulTVdGxrMT768skG9a43w6W
Nhc2DNiG4BzAdDLC1xPylIZaGKQHx54jRAt2I72e9Hr9zjaICie4RkFtYMdU3chPDN3vlftNgpaf
x7tvlPte/1zoqmSuGpdZtrXmGBDiduwV6ySs4Y0gqMmaPI3NJiTkQ2FJ9FghukzRa6beoIUfGLEl
ZxRr2XS11+YalnJsjusfDaabBu8wq/15ncnxpaETdt4Mr2I5Q+bGiTj+U/ENZd5f8Rske1a1Nqca
Ua34BpETGlDPDcE0Y8j+P5as7G0oSpMs2bW6OFeXN90ga+BNkvcKk0SvzghPCLFt+4NHAkr94Zow
o+JFfU9x00o9+6J4yYhVFpcpzUr5hk+IXleeE38IXA7e18ynqKXY27K3oihOMmR7W9svq1tWO4sv
xOtg2wZXxrDh7jjU1sDyKUEZZVVksyBS9q6uV3O+sXREAtuevM/A5jIaxEGg/9YkyTeMVu5/g+P7
JVOoWOHiNg537WYdkOnlUHFnNJh5AzJebGw0TAPlE1xmKIprlKxSfZbWppp5RR5A7ASi3MCJKXIw
HSnPZJJ3YqTS46Msw9H9WqPkTZ3nh7VlndCcVmJ+JLO4BSpWpJ867wEwLxJQgItCiNpe008ow5nf
RPqL6QR9ZQqmzFwVFy+Zq7R2qe4XBvcVZ7YarDvTsMsYAYGns7ye72dvzX0QMWOirzbQCnWWa9bm
vZEa1ZXQrRbJeQhC3+MgjF9wtsC9EEB4j/e8NFAsLlUyTfftYTMzdiz15CYeWLa5qE6S2PwgY83E
J4ouKLNCpmp7JQOl2cvaci/W6OGyp9HV4w5RhGCmYuhjFgXF+cFl2NWnCoer1DDJNh1qRrreX1nt
s2isSp41ooYkoPcGwr9BLf6iBL10RQ4mGjZeYV1fdr+/lQZSdcSSxdJqlbo2u4vlU2ynnVMAnJzw
w3dRaPJefdITig0X+iq/+oVDll0t7TK/TU91YZJbSRebTLgwGJDaI4EM8GLoUbBUyWyoZEoGy1im
pp1W7gY95t0VA+tqsKnstchwoSx0zj0cAMYeelN2ftDTYrSNlorUHc4cMQdm2Oy8OuRcq9Ex0SMR
b6AWGz73rX30QEiIMKefetuX736Td7T9FVbgYiNF3ANn2/GbGxpaDXgOmKk30b/gBKt8rhLl3VE8
tHmjV8Embzbrw/68Ylsb0XgC153oWQp7fvvwTPFOnTNUeBGy77aYA7is68I8Mg+FV4e0HX4rr45o
teRpVd2WMlR10R7LXlvlXodjoY6inlzm+xDdJhuvO0qbA2awr3CaGEbqvuWtSuqsSmlVv6izUsy5
325X++lR3BKvm8CH4KS+k+usOPwhEdinyiwp7mVVMoXX2/RmrGb5/m7heujiHjPMVkDvOk/g1rkk
/6PxrUqGsH68W/fLTUjEMWxQ50CB6D30ndc34Y0rFValQZL5q6b26lpfsKcixgVd2R05H2HY9EFz
Dr9VixMH9MjoSGbuuDsetNmCxd3CcVIXT1kAZiEOD5G4zHDZY3rItEYKW6dYY01c2sKlnNZJdBv3
fE+T99E9R/g0XD/EKuTojL6ycqIwAzXJ0t3O2jJbWkJinaAqmAhICIB/0cQjHHzF+hSOWU1ocWF9
d7tmLUxxKTnCozNz39MWQ2d6vRf6o4bN1MvCmT9UCC3NsxUuYz5cpSA0pXBySA2MuZd4eYFZ15zB
gMip3ekM3csLNLlO9DRktd6n6iXJMc4PFKkmXpqC8JnO6I5dnUdbxKzjMaN2RoNajyktiyF/Xz5C
32zSo/h0SL5FZ0X0rHWUEBGFy5Jz/xe+Yb2tNtL5TGwArUMBAaww93QO8XCR5TOctxyBQ2JKpc4q
5ZKM0j7bzZZVEU3tvHELjGxMVz9wgjYhMyXnZ4VyqaRJBsmarxcNSCEN4vTkPKQBeTYcER77UCRE
BsOqNhglhUhxOx6drmSTanOzcq/AaJA7vMBihZ8ffwCqJ98GwEilTap3pSaZpb19vayuZ5bIoyYQ
5qLAGn8Jm7tznnDA6MF6vMKyPpniMypzQZhZfb6c5u5u90yyiUj8qw3oz2N5aaCyuortrIv/Lyjq
qrqoH455/DCLOUTAEddosHUHXz0mSfp+dHlRZi0V76bMT2Jublm1IiLwljexw6R7H8WjPD9cCZ8y
ih3u0FMojcok1KVI8Wrrxn1pCpECp58EaCq9CYMrGds4dK74JzQu57Gq33xyo0/mX7ZPjgWlv8K1
LoVvFSyjTENj1KtaBvOyWPyWT6HQ8mWNQh+h5E2VWWpVcqUueUWn825hV4VX9OwF3bX/53nrha9t
mvPJ5qwYHPhYe0vYj/Vf2isZoMWpfjxuNCR6ou1ltPbrEQhWPZg0ghHP6yiE74PLWgk7V6A3mIgJ
aAGlK6qwv3XJMB2mc+1e09hm7uzk0nkXtAQDeL2FK3GM8c+4SitXlbhTnq5knC7V2dVYZeJpTzwa
BUajPw1umdv8VmZ4FP5SXTJM13PVulbmZFyemYDoduMaY7mpetS8ntPRnOF3I/6OPq2B4iqp7KEt
+Ut27aTVTOGmiUhYTFfE1SasYGOFo8172sfxfaxTqqSDLRmpmq2tq7szOgVezetmMWhLgYnmPAEh
vsEXJWrwSodUHNaDl8aWPKfzvrEmr4PULCBvZ3piwlsI8nyACtfRJLowBPGC0aL80IiVGTWVeMlm
Lc6bfbW2yTda9I/NhPuwILdT7YQvMHsQiS/8qBL3PxeQmis2XKFbtuRCrddz2pq2IqHlCUf8FHJz
pz2u0IfTbhrAuZbBcJPAOKGyj6VVnhrozwbFl5qGY/r7PZqdtPV6tsq4uMwXYPwfIY6z915EVViw
iShTd+W7/CNPOuRDNrUrmyPynm3iVVE7ZLzLExjMMLxyxrrf3MYus0f6Uz9SdgL/i2LbtqlbJjOg
cntSeH2NXfVWO91O7PM46BKgDw6aQ2GWtTKCr7thxMmnOmVY7rT9IzQ/goLQ2u5I8SO9GKME/q8A
08g9OpPFeqN/o898Z4UuCTv09zX6ESed6HlZY7bFnR32POAztOdB0tO8UrVahoPNS4ZwKGvoxNUY
tuXs3xuwZbtbpR9Xwh4m3qWfz5AOOjtU9cNpe0axSKINYFl9sUgZdeYQA6ZevTd7erzsf3kHf+RJ
1zebre7zg8myeQqwlO96xPs7wmrZ3oBkiPBX3SeG/A5nvkCf9j8fy/8XO/0jX7rCFWN2qFyvqNbF
pQSAwxMPvkAyY6cjMAbKUaj/8vT9yBMmpaBVukYvpjVnf59zx2Yagm1gnXco4EnQkt9SrK/84v7I
k/yMs3W9zDQdeUSY3d0wp4tcOtT9w52PQvmd6JY58B0x8JkOb2UuRrleycOwa9PlbpcJw0HBg859
LAd4vBrhXeeJd1D17JZb5J/liu0obK+9qVaqm0tuKYBsj8RTD4I6xlaIYmhemntWIZiVa5RcDP1e
s49WhqW4ufk7gPpiLUT74RsJVSgCHp9p3tT4wFTIPUH1U2YyqQF5Yuwv7uNhVFs570xkbGIz+tcX
at1PYh6L2/P1MO9F7Bw6TX3lMF4KnNgm9JYQFLpMMBXzvJWBi8Jw5mDgwhlQxJtZ9Q2fJ4b9JpCN
UYSIMzrJUTdx5JEiOMsbSR7th2Sz0p2xqq/26DhNoInlxuB2BoAfqR9+bSGKJm0kjMg1D0PBGthu
n8Hc34pTKS3GFyxnbukKyz5Vl3q9ckL16FIUnojgqLiigOTQibvbMK25jFZh/KtKsLhCj5YvmbBl
ZT2vGVvxcjD9Lmk4x7cJ7kDva9W69j9ofKzmqV2mvjMF/X80nzIMQJtX4Bhq5FvvdQ/d0aw7CIXZ
7nS4bDMoir9tX6Vg/5I2++eSy41F9cNhebJNFOw5mUd0ZTRX3vu9HYCjJ2SaDcC6RNr7OoiEl63a
bJVyS/ZMT6f2VbsLAwMUM8DXFYmVARQsZM9TT6Xa/xKY/ixVsmcQl2bH+oqlolK0FAkmT3/gOC8o
k3uJ1FyBwst4pEuSKbOny1N1d0Se6EoTfRGTDVMpYvT3TOsUnvTwM3pszVTWUy77p+mpRvSACt1C
jyzkgjTvtA1FcEazrrpKWHp+lmHU6hajwmCJ+/1ArI7T+nUhHFkCzyS4RzEMwSHt6aSx6bt4brSV
mbHSGLsgUdpS7TxPp5m4nkvnWcx8ZJn0hg2+Pnpzt+p/QCPqi3y22oEtPcsfwTIh8moFbeltL55e
YMMU/OkHHlDya7uvbwvnSXGM5Y9SQZrkv9Z3S31fWSPNJPgMRmIiWBc89glKFzq3RT6JLCQtL6DC
K2+X3kUHd9C5tQ9QU+39vrdJvmdPdCE+Vq7y+1P4KulpyC63zVHL3Q/crYDK6BZkEplX332ae4z/
VqXQlAIlf7Z2v942mtiGqnOkDYKTxvno9Xx6D4G8KTPL4vv/uq+F9Um2/3BoHG/7E+KoI+JdBQFB
NzPWepAdAuGItqo6SfltLQiU/Net9p/HBnq1RPfwc+A3FNs5BLGqOL2cqvjR6iTnFarfpXlKWd3W
3/uXqmM/HTxvMYe/lYRoALIAXhxmywpkBQ3nvau7eKY1z8DP+NjMXDqyraAjqD37z8oAvPTRLeyD
9A7sG3Oyk0KxbmGCbe5ORoJMEGfDHjE355UtuXidHbloBoJWVeBGpZZJVgyWj+3pukM6wSIwi3iw
eXcEkSEvXz+auusXlRUrz7YD/9fAM0AJJBsTU5td9GVW00UJg0EfE2GlA8IzFyj2d9VTXFtxS/46
+II0yZjMb3i3y4WtA2Ldxd1JlwM+MxSJwz1guVKPfvfHEktxymJOxX/WJxmKpUHgO9vXkcjytk7r
6EO8PAFyP2LIrPPlVP0VzRaCQcUhmbWZ0MijZuoUt/XRsiXjcV5o5n11ZJNFSQ46vT3qPacYObj1
SLw7AjsMJoFqUauuNFxCZR7JlixJQ7cP99RANu4ro7EZ7Z1G3QB2InCVHz1/G0OfOKaize4rnSrV
cUtGZXbL6jRusfnwIoknI5kYPuWj0PKAOM4iuoeGarIv1WZLxkXbbSEwrLLgSguh5/x9oGpF9g4/
MvT38EWCTla3bZdajoKmSZbDWB2sDBggmiYy/4te0l1H1Dsxo/CBHtsU1NfeU3/utT5Vl9hQLVky
GwyxXOoVccbwniRQIb+PKnRAGsCA0C0uspt2RcnZ9j8f365yyAuzPiyj0ajquiYp9r4xhUlCN3Pl
SmohIDGYW7jVH1psJnk39c1h3mQf/Mnpv+qorhWES5p9uy1u+uVyF6sGJx1guoJeDQ4NWvPI8kT3
herdKqMHMosSJX0+p7P6eTpnua0xU8L3zmlAJ6Qfi2yp82IiVgTiRGX9IflSJd9WeRmvsGBJs3cz
63jVK5Y+SlqzXjJZRjP36DByjp8YU/K1cq7NNop2BxkH3e7SGzY8MvNe6zZ4fO55qP+3Ufk5d0nX
T5l+0cwFXyIaAwNv5u77uyHVLSDqdRf/D4tGFkhrbQOAQEOhe8TnqpCtNCdU2A5J6xezc2bVxfnD
4Ahd0Wg0GBivIiMEL6oAuoLEZLCy4kEpTywWpEpu/7kOY8FqU0UHBLddQmTTDbhqlvPSbkOGGvVV
o0tzDOuDzZabX6fVW51BoZoOkyNoiowJi/SAdslADKiFXCNq5JhyvdPrHb02/bfusNGL6OESfIrg
bt3vTyUwqtze/HP8cnPskYGQi+zGPYApImez7AIjFz2xecbztUkrxl5Z01Qct9wCu7trq8X8zHHj
KyY8oQQ+wkN0PjL/SgI/BObY5AlTwaxVl15uhL0uGa2pLdH1Q8BbcoA68k8/xoD8rvNS7V/dagIz
GGgB3rJj6tA2p9D08mT6j87pkqVbZScDXlpDODFj6vci2Zoy5fL0xCPOqyag9Fqg+0/DeUB6ZEhT
yqeq4etfHMWfM5ds3w2+a7OhsQ2CHYmAj6bFDGZvuCsALCgWXO4HFxYsWTrjtLxs7YxLxpwMj/7f
d9yV1KnRGtvzGco7nHv/lU7X9bpdJSlj66ZcFrqk+521baBeYppCELwDjRjQtUelM8czUgLzIEBx
HxvSHBMq3+2iVMkhtmeXrLJfcre5SJOu4af7YKQzCxjUKMMpaWgL5wxyai86nUqzs/Cb/c/P8cXd
tW9uC5IL0WnWxNh2nlbUzCo9KrFHZemoVPuK3yi50Ia+tDUz5RthNRpWnc2c5/bsVVbkWTaEwX/o
oGGmS0cbp5HQavD6JiC2as+uzMMqfojkbdRrtXtlf+BDWiIDPd7EkK9tvICqx9VxBhqwf6LxtzUj
1KKTsiW9zJctCpfu4PSYGsbOFq/NePzeFWznEKm+kOPxKVbmxG+PVaM0cikKlC6cVbHm99WK1T6P
Wew0RCuvcbfewpNdME9WKCcGiNbozvJj0aIBgGyT6u0ppRcpfoR0EafTRuNoaGLL6T3g1l9Ho2MC
Hp50S/gBe03n0Hy6Jry2MIyq+4XFW/rodkhuxqY6tdOrLaR7UJswSJcC9WLcnfsj2HMyke4hbnra
75wmTZDPiv1XaZvkXlTm52yTpbowCHa4WbtioHR35VF/YPO/atBUE8bASCcyqBSEWj67cGx9p8Hm
iRZmxdeUlsqLByG5HffLarU8T4U20L8s/L5R/EWmTQTqoPBcHGzv8fpL6x4FiXI1anXe7mszIbFl
oXtJAnZ23eTBwccDtd9snkMwyQJbrjD+OYPqg1OX60yz27W2zm5iqZUIdrFdG8pDy4/nS2c06pqB
9kwJxmf7mXPTO0P95b+Zc1cbPYH6uUXfn4rPUV2B/J4W6j/6NZ2etqb4HEY8jJP1YO/cOuL+DwBm
iPkfO4enlzwZ1lc57qU0tCuegmTz9KtZSZlHySm0Eqs5fjfeRDsKaYsXH71bwwRK3K5kqypNBxbF
StZut9nZ9jEX64m0ENh3iNZCM2w335qIUyaGynLadq1a06p1wkUjD30Km7zVT6eMfWaTzwEpmgC8
kSjAZA6IG1tQshvqGkzZBS/KlAxsWj8zVrCOzHRGvdXLC5qDjyocL1v6IecwGAsmhllCvL5w5ypg
SCnDTFG8ZFory9t1vcmuwsfBy8GnEmMeZhuU/ASgjX87WWvAwHDRspJbOAr6UN1Mht9TX91kVpYm
Kn6NZGrPx7oJUpKvEWQvXnKDyllElovhwjM70IG40bI7dNdBc8hMAIWpKS38FYVLpnZxq2ztxv3I
6Y+ZUT6a+4i1QczDF8YhLIBPiAr/SXfBbsC18/8o/6mWL5nXyrqxu1fNA6G1N7kDsLvPnPcteQW8
bMJ78cwuP3XCezt4mr4PF0s+R7ULOShetnuFXbBEiatwBzaGOV2cTxwBz/2Yly4A7xYwq5FiXTJu
nV+pgo+DDVnhrxWUkkDbF8FGsKdQ+CAKjBeaA9Wk79fDO421mYs5HPbNC8XSm2MfXRKbqUdk0H/+
VDwUwv979N2SD1sxrkaDIeDioaSkaHokymOf5A/NvRBA9NU2sazWV9woySGdr6/25pxmwikRWfJt
8kX4DSCRehvHQn+r4gkodcWKAiUjnC12q411YIVVx6BAwYC54xOpPewD0NYORUannbaxyE8Ux72o
lb4odlhhHS3JGmd05Gd785JrRgIlJDlUBxJeXD9C7SnA6cfySq1/cb2SZTyal+09vXMbmBrhg/yk
EEGn4CluRt8N5fQThRm2JDs4X08XNVCAIr4mvJ2GolmPUbfOsklsz/W/xZ1OI3wjs6LyqcRvfqS4
ss1LZ+nBhuIBm1dL1k7VyXjfqfmAsvj4OgYWkPiTt4yJuiLl+BFxZI9kSyZPn5/WczpVMHmCKdZj
ZJVgdQ7Xbs7y0NYCAdL+XL8rjjYH2D+SKxm69KJXACSeOdpzAEU2HKqYlC7cEikPz/vuc+NdxEMI
GuGLND2Vp3oTipGhoDgbMhTG9y00rxcO7B6s1wHscwIgYbQiBqdMI70figk5IuPX6l8v4bX7WDFz
BMiDr5c7cxd6fWbuGphI0SRHlp1MyGjZx1OodOKGD6oyGTgNHwLaNk9mB/YskXKnsqHXfdUJllKk
FC6JTJFiHWcNzb6jPVtfC2cMCB/v2lXH6jPmhIq0oK1YunnRFiDAKwNa/Xav7m+gseY1peE1whZ/
Kh7SUp+9+E2SZWw0LueDdcktI8z1XY0EkeAeAicFiTsOMqwhhIn9/uNjUdkLudX2vDloyzNsnyCV
AjSKukfPeSU4xG2DrFaVCSxtSy+uUjKHu9nstt5exN0BhA8wLBjtQ+wFpaUtRK6QojNu1AV0uQwO
dPcxArN/pNNOlQkuRUYUP0OykhcLlrr7nFXTjipKPuQiRsEsoNPuunCvIik/qrcC4nS0cQ9JO6yn
32n3c5ZMSVCToOi3lMD1soC5+EmSLTX3tzQ1FzxUYloD08MYTvG+joIAjpyq3+OV6gEv5scOhmDn
W58qyKRSASWTaq8sY3rZiA8Q/bLVl10XQHk8qOPDGh4lgVX/BksivDnK/IzCg6tKBtXaZtYBvlkk
H7yke0nAhJiag2ED9ksKj4zUcDi7OsNlwEBEFXyilOPEpnpuMVO41gCC9Nt309Y389jY7MVTwixG
+EDpbqdpgOqfEx5YfCOkPa9vdVT17dL4sChYugv3qZ6ZU337x2+3QtIk0HE5X0xM+Di7jL5t0qlM
tFAJHl/50qx4Ua6k/LO9salfjJ0+Miat8S4Wve7voK4aO5/22q+q36bo6Dat1gGopAhbCFM9xftd
mpgsfoOk7bujWV9slvnaj/ngnaT7Dj9ExNyIr0Nr6d47PehJRfJ0AQEvwKBv7/P8ajqri/N4N8pj
uXq1ITD20CnKtYkrgJFzjWE0WCT2n1QJ+YF9MjoA9xf8Ol8DUhUvYIU6BHJ6IhKGNOzMnp7VRGWl
rmLhSyRFXOxvB6Ny3ogvIW0u0rNhw+UwXDGUVGWJyw1/QZqkfVNsUba8IS0LBKxQ4BgHTg/j3+4M
m6orXn7eBWmSzu132vW4PqyFp0iIRE6qm2Dyk9hiAmXFJ1bmqoW4408WfOW0933avjIPJ3TqLw+k
8A2Szq0a9/X0UOMbGG3GhMA+dp+hS/tQ+B6QZ9Iz0zmO3kQX51yZsSjFTdkF4ZJ1nW8rllVdsd0e
zpvmTg/wPVPhvH8KpAPI5FGor51Q1IO37j48bICrCxjkq+0wwiV7al7ipr+ekrC6xAQNFYVvyfwW
xeZINnh131sgeLkGJkPOYHgEngg3YBdDmPbxbsEO+vfWyhvNo3fNzc6wRpiG0929dhtH97L0ls1q
lE37x6WzGkI4lqxdOJWFEyrS+oYHxfCSl7PZ+HKvXKUqDPF90n33z8//I+08m1NHti78i6iSAKWv
kkBkE5zwF8oBIxCIHH/9+2ydumO5R0O/NXN9pyacKrc67d5h7bVC4szGU9l/Wo9honM/Z6tgjFIm
SUqaAv2ANvcXuvzfY/hN/HUYCMFJCKzNsoKvyQrHFm6UyXAZ7AF16dI8xS9Dbs8Uh9s4A8xYHNkz
QP1vaPB59aYkVoafxDZ077Uu0YjQvK3D/RS7pz/jqvWspLJdWnYp2wtoAAALdO0WOtH11ZSC8U3Y
EnFMEIqGsmj+0Gg9vXcOz0AZR98S4ukZODX3Jqv45ZIb6w3yKiuDZZAS5jfQr/oW3tGTwGMAx7g+
gj7Cgn9sNHSVyyx3eOfKZhX93NDXGfSf9mVhPlYJ8qCB+HjcTh/PM+hniLUSsLqi4+yAKqxN2oAW
ACuU+qOjXxn/O9iq69rlsmmBQKpkhyX3KfPl4lzdujNWAbIuCRMeh7IC4M/wlQELPz/ff5gKk9f5
ARVzlSSpu4hXMQOKPLNIeKF12XxAb5NxD/4LxTq6R6TfbqTDuBe76bnJKtbq4i7TysqaGI/PImbF
IaSEhJZW+Gi94BvDHz6p45jxIho0kY5qgRf1uK8cPs0aFB693HcoVmm/MSrXS1oyyN6ED5sNVNJg
dvwb2j4Eq8KgvQrhc/Fwk0ht3h+7OGDNja3c/up5PoFNirE59qCjyrWPNJNKjsOMj2goL1bqj0Vj
a42BIzqDnK5Bb6m2jFGYpfv5ErWc46YwoVh716CzFKVqHs7mLJJ8YQeCQxIcoVYUUbPsahnHnB3W
y8OGAYU5QjzEB3p3MsnTaMy5I5mK/ZZEwf0lL/aIcxNVYuD9/ry53o4cu3WtjbotwpM4JXYH/4vG
LQE6CjBIixsuDD9yoyp+V7o9nA7bvRz2V6Q2eIsRlK2JN2SHHfApiOQhhzPhhE0CXdAvbs/f7Ftu
aMUJq5Z4ddcLzli3y+WiOokOD3v7wgrDVpYGtCY9x5HuVukmrDhjVOiui2TChCUtjTNGLf4R3mEY
4WiMwqzWxmMas0gFQeisK0tn7OT3pqyYtfmBN9VdcrZKMFkLcwfk9N1Ts4QAB0XqG9KukR37AOY7
bDrY4t6JtHittmiDhRRAlHb7ZY2VD6qarumYVgVKdU9NYoLVj2frvcM9Fz2vB2i/BkNXZGyEbewJ
Z1SUrp7vn/Tsl94bVDGwVrLZ0YPJKojY3Ws77pANQRbi5ifVzAUkEvL99evLcBiPYM+nVoz79F1q
fgMXGY3mYELdma+V+8oITO59lmJvD04Su0bMWrAVsNbRL2J0m2gntBdhiYicZJ0DERGdqkMQc8HT
rhVQUfbImPiCwn7q0XcA5WprHi6nKb7bqF3qkCyDrMPuDaBsIpQJB4BgwDNrOxOKyuy/9lGx1zGC
RPZSrGT7+ZkAgwdaGMbAd457LWmD1yWRvAKXOT+gmtEs7TebBIg0A9IFhuQhD0O9HobJS3sEjLRN
q0ebyi/JPJhhHy8gg2ij3pKsndB/cl3gxl2o0RFq1gHeAk1Ad+WF1sQmOdpO1e8gY8ARJBIXqsTv
RXeQBvNwZE5HC6DXl6fRaNldBjF/aQUOihrOf01MJp5zdeDnmJTKa1byWVLqlNHI5mets42GpbGA
ReH3r7EUk5+6E9e1xByQD0RqWND1g0yRVbKA/rVOa10qlBmdVmvn078BFxS3MXE0aYAi2Nqv71Ae
AXOydA8prNqPgFGp5MZ1t0QTIfduFMN47y+mVC45zPfNQFGE8WtUxf7vqq53LWdmgLbFRZ1elWRQ
592B0beFd0Pkw+3hodVZ4aKXloEtE7opx/MAgf/e4sSJjYll32TZs4xXfR+ByKRhJwpAnj5lFDva
tGvhIiO8iY1lTHxoxfaXZ5fdfF8y5OGhCiCd5zjRXkZJAo0CEczgX3gUdAT9jKjY2ZtzXJibAyPu
4UF/daMHiJqFSqjpE1yLYkOtQukRHIbmXFcL3thfAyuWlM7jfWVuXQ2BCByR4Fkv/dfn5HsFYKAt
anRuVBcsqulvRkJa5aftFyl9QFpdM5ZBh8AKIxBRCgEKTCaeDpNQszZFOZlfn6gYzHVilWgrZW1E
WeGtvttQucv4UlbdhEyE9A2zPiJOfEjC1m5AGqqNep3mKdQdCtW7vZV26/PE5TOOQShpr1WXF0UA
HFLwgBlSN15BCZpp0xZe9mxk6zzlpifra+x5xpajT75PavLRsQ5hCrWv4EuvT6IbTbnhM6+SnC2P
0UCpVMJ9AB0AgMeo9t5bAvptaIF3RWHLr+kpzl3F3V+gKGPAhG5Hzjwk9B8m0Dcx46ugeRxXQx6f
PvgcuLQEgEaL9Lf39S2By61/374VoUN+fYxy4Z1ZnO6v8x1rDT37ZeSRQZIU19DfNF5o0J4/dhDW
ABryMgAjQi/8s6ezsEWPdH63VQNQ2c8uW5CnHHJqPOYLbYl94aQDcAYVEHnVtg4YXGjU80MqV9+7
xtfrzpFJU82oBo9mA9fAp+TqY3BwgaggfYSDo7a/wcxEAVX3LT+yeqNPrnu5Xdh7OgJdWnoerA5Y
lA3Ppzev3wSbLLUtOYLumtBqipyr3Yk6SUfi+WlCJtRbdi/+5gDHzVQIEnrEAa1DNwkPVf97v0bR
BxTzbuE/f323ammP0LccCiEZQJUZ8i90DM/CY/t7tBCOKaCd9It/XdKgiq969Ev1r317EuhBJQVR
VO6UYSp+P2ZmUp4f9iAtJFwlgsOIPDajeTTpUOMWHaQA1wFmPI2JL8qg/xpWcZN2pfiy2FhytF7f
PP9DiAeijhkgPMQyaWK2IhzLr8HUB9s+bmdxicGYo9AcePhKcxptIcn8RORzyt5F1ArYrCul4u9l
N/y6f5eLaqa/vkCxm6VkMV9bDqt8RlPu8intQ7DW75pvpblfOvkf0vRLnvjkUzGJ9qR+yQxu0cg0
6vZD6sMU3XofJcCYPo68t1ZT85r9wzPyP7PuGoqhTTeneLG+sEA8sN03UmUSSOJIgTFlQ/QYW1nw
f75rrqHY2flxud2tIP4VpnEhgsj6FCE3B9vz/m/Ft36tv2JLb0vPWs4o18OPusWwT95oZDuhMUJu
yg6WYVOkUI3xSdpi2+5jHyWfcQ/o5aJ1QRoC1g8HC6vv5Lv/vtGr+/vuAeiYTDbymkLTKOKoxDaf
GA4elsZgEmjOYGGM92PgXEMxrXZ1nqwPR1n07ptrI+Wzk/AEf4Hm7tMzg5qXoNwgT6TLEhTfv4pN
ndh1narrKpd9fVxd09JpLUkiZOOH8+4QQzoAyweQm+xntA3l9gUZwNGba0yNJYb7b4ctN7py+2/W
/ORsTxtx18VVA+V0adwaMKxWg+6p84AbU39MY6KW4RDpihoYpBadssL3AlOy3ej1qCOZrXENxx6V
gyWyePB2LQKLRNt9K1EYWJRzX6pYifS0KgEU5ktFU1U4/wkeS4BpJp0OhVw8fJREtZKeGb7y3voo
l3+/u91uqcnuZB1OldCGMx4s1HYg45dqKN/0jVFE9awH2ntDZkIaW4Mw7oq81Rm2Lb0fVuh45BZC
sQ/bjVc9GVwNQbrQ+AUqmrTx43rrAzKpAsqj/0RUAulnBiArbZbLqL2ra3ZDVvveuig2Y7df37zY
XsqpfaO/F1+XMqc49VKz4C3X5USKfZ/crBVzUCmX4sRDhohkmhHQX0q72+PlYzjkbeqJrAGmmKXX
kiHauguiGAZ3u92svSMTTQiwQJGkJK0nrQdyV0N8L/QDOI1rpB8EsF3h5YLXLqOlxBMauxV/OiEZ
Q1cIwHHXH0vbdRpcG8stSdB3GNWrDz6ATShaYv+Ai4O7E0fP97cqIxa/t1WK73ZYexNntci2qhqd
PnnkJ4N2F9TqGwXiV1EarD9m8AwneFk+234VeLkfkXF6o8eoC4M/LUWfL6fgZePHtlA8H5s9uFQW
nTagMZ07UmyIf/ZZ5Z7Y3NL4sDDkayFdepVAnph6CKkKqmokLpA51zazFXWsV3OmJcvH5dJSB9My
rvFJzlYYcqMmLTtYNR6j9APMSh8DRxkGlGtjUhuUFnqWKTEhd/bHU0zwuXyzTgcvZcbgzGlqSVGK
Hg77n7WOlcEsBSYzWP+r8CW3zoo5Pabof5ZcDFu5+0rp54NFrvRERAR55BEz1ZzCTMjj3iwVQ2pZ
h421nTMeKWnOlUjlkAI0wwer8XgQXD9hgbxzsRTfWoRxcOMn/vDkv0AwRgbH/QCpiAvKHUExm2fm
/i0pKkxWy1VImMFq0W1iKfalWrEnldslNrJO4r3/QRPthiS52WgOvRrkif6TUJ5SE0yfBhSLBs//
zsLlvkCxNPE5XpkbCByzdAUY6/qiPnuTWlGfnjoiDfL0GI8zOW+ts5WJi/5td3JjKzZis1zdLhhY
cQGxceBGIJm9NKSxsIngBKo+9iO8INhYrrzzRca4VfbLHSR+llqgefFD//MtqvpEPNnNUnOyMCAI
oa2tAhCZxAbPSw2GbtyM1iDUHc7ChBWydp7jVBzDMFWp3/km3S2vlyNX8Fmaqbe+8Z40MD0k9GqA
5pDE6ZAh3vgGWQV55iGFATH7rAXuFfm8+e9QXtXkel2ZSZVLQjf7DKkC4AiEGaj6SLSsF0+xiuJb
1zSqHglbVDFVTYr5LrmkdmV5fYw7hJomJALXbyM4PqOjsuuj6xyTSHwzaos+nScQTD82SXFACv/Q
OZFSXA4pol2QPjFdKdPXLlS1AnTUKCdxKrTZPN23KgZkdQGx4WwWVzx0l97DB/QjaoQmQaa7TUJh
S5u7oAqF/Pm+bSjCNVbdsuEaNpTEsNGrN/MUJ+5uWbpQj+lWOm9vnqjKH/ofoIsnYUTCi/zq0+pY
i/2npN5oaEOEImcrP75yO8/O2qUVLr7i+1DLiIMm/l7SriOtMwUsIylNHqh5WApn4ahRpsA70BFe
FlZucp+g8k0szfUxwThdwcu0w0f/1PYJB6klEBFpXorCgCg/lBIQpaejmZru5CJEEji4nvQ6rUDz
TUoi6zm0w5m0uIqWFUz5g28ES762eo6kDIqgmsT8ZyjP8tbeW4eV9WfG3XJLYg5x7DJCkyGU8i9H
pJEt1p7FH8H2GekT2Jp9VwHEq9SgcmR6rERdnKE6j4LTeIjws0uDWg+uJL3xFQtzb9bKLbvO6Cd2
Zcju26x9aKKcR1s3JJRQUEKgwgX3aKBo6VJARZCk/A1TDfBtP18fq97sipct4jBvdL7QezJpRvBJ
EIHD67YKG9BCN9pWqLnccnnvzVixue7OutiHIzOGy3BFPeUapM2wTp9L5AuDoD8lqhEt2fewJUld
zejiVtwbXXE7zrfTYeJtOOxAR9u45naLDFPG5eGTZOp3Vk3BAW18Ym6o5TWD686XYteOh8NsaZRY
9TYuIPjkrFGBnl6qwzveOBGo/K9DKqZsZmzKe/ci50tqZlhQMPH+eNsh0wjNqYCcdD05haWC3EUu
K0lcb3KEmuYk1nPll69gzgQRb0f42sSQt3aTdC6Ip3FN8KNw2+uJVgvzufkvUCyak5aW66vBF4C2
o2OezjmgMBGohacQVgDNphalD/ODKXZrjc7UeTFhUyuUaSScYTweCQj1qLQHTwTnoWbIwiSJS6mX
H8DupqHM77p3S5XJnE1tH+rt2yv0jSRypfvl420+D7qv+1qXeuwLnHpJc7yiD3RTiwk0L9/cawRt
R7orXegq5L5HWQLPc9OlW7YvpIokIBe5xsga0mklkmI7KdA0Kn3AnGQtNYsv5vHv1/lnJeTG5SJJ
51wxbtuDe8GOGTR9LZrX4BSe5n71Cq75T9Kqv6l15s2X8SKBxMXVfYBu6or9nldPx8Q9sBXQJEwG
r+h80XDi9zqVVic6EVYJoFT3Yv/D+f6ZtXxUbtZzq2w6+4XF/nepClIbollQ6jTHzntaA0OqOW9F
dFu8Fj/jKSb7NCkd0kuV/aUORiKoDqqqD8cXUZrIQcE5EvzHbVWs9HYSrwxv+2dAD6qnevNx0hfl
yJdoTHJgRBvFmRyQzvHULqxioJcHc1Nd3RxZ2DaJJwICErRR5I89AXHobLPu8Cq22U4vJeOYcnjx
Mo0aEnwYKijMdjQxU+2SPvEv3euLpsf9G6M6lvtkW11dTmI71v6CmKMeUnwQ7cjK2q9QiNh/zx1a
6UqeP0vh2O0e3825/wCwyWxDQe7TkZr6F4oxQy8gTlzjGNckF7qAepgnvCYg2gzSBKCshvTyflbr
RLRaGv5XEMLb+gmRUq/m1mu1fYjqqF8hzDzXycnNgl7NWAPCnvdnQdygUQ2v54go9e3z1TwGb7fO
G1mZj0YY9NI0JAXpn5JGx+kKcvZ7EEdfui6TQkBT7tSbipWdVQzLi5fcMmxrKJ2cH/BnpxwISqxR
x/Y7QLpIgzfa60ZIPXUB2RLsVJqbIIPcMXBqU9PhVD5e9/uqXL062h0g9pqZw4B2YNAAS6Yz5cX+
0V9XXXWBd8nplngTxntuv22ahH2Hjb+e+RW4DQTtVuuUBuNW1QgBbNdHA49K1P0J666gqRjU0moZ
u7sr51MKAJOIaBg2XDrfe8fHlo5T4B/c4J/ZKoZ0GW/2pUvCfSf+F5zhOpj0pzQkdMjpk3ERF1xI
hgfl7v1ZFuZc8mdLsajG+pbcDFMs+Ir2HDOUpDB5V+pfuEbX8B2fn/rKl2bUonRHflTFrC4np0W6
mzPdt8fHdRcyeKD3lPa/gaPqpX/Fet07uYothTLH3F9LWLc9HVInHKP1LTjEtTfGlsJyP2m+0CKE
MQnI9Wz8y/tySHylO8/ietz7CsXGzo5mYlZv8pLIy4XFWj3RnN6Z+E8MBp/z6kX3WMoBvTOi6v5O
Fqtk4Uh8swsT6hPxI0h/YKWR0fw8kOtHtPGJ9ic9ObrGsGdl9ZxTMEkWJWB53NwQyw51DPHFox/B
yVgbkzdoSS+eZqpFpJh5v0Bt6jkkW/vs3uQtgSG90gE48GCv6zBzRZWetQum08fkbYofPC53aG5Z
ghUkj7en8wtOULM/f2m3R+6KGK+hK17qXrms6pFbDOPgnE9myknnBXlNetgx0mlQtLR5rtZv4JYu
/vzJAk1TywS4a0uSjRRYG+d2Gp3b549vhFnPfnXmf+mrHxqTntmG3LeVJtXVkSIRJpbE7wfMpY8I
qVOtItlKpl3jZNgaB1XtdtoeLsfJCQVRYs7NnDAMwr436+S/YVrX/KsEDR91ME2PBkBmqLBFB5Ks
f9g/bogfgC8TjLeCcBkNghNHadHjPz4IMiIY2MNJMED9bRHsHV9ztv4hB/iXaS4rFtIrr5dnUxzr
Pxd33b35KTxI/hH6d8gWA1GwGBgzfEB4BnGVNIajMEWds5XZ05HbpROyeydnSaIgpGeIzorLl4nj
+3nrcaOqDy+iKUX1hOrYIthQpAoX1Oi1kV5hFTb/FYoR3dhJfLbn7N6O3t62NXoV4SURkkyCKRXC
MiBTovhQRyHwD8m4n9VXzKa5cE7ztYcxeW0L7BDsG7eHB2oF/xtl737k7/xD733SRnu28YX0zX8N
AVQw6apkH3bHJfvvNYRgAuf40J6TipPKkFwUfXOW5nXM1iS34xdvditPDuL8Y7B5KILquESMg59H
GejL2bC9999jna+TZWZzI962BvhqmSP2k9t4IflHs8w5xAEgoX9/sEI4ae4oZQc+N9h8u7KNbZoF
6ZDYQZwN6IRZRm5/JZDS0lC4NAld3xP6P8haDFYvADm7bW3V5R9y238droq8oLkvuXlzc3de4fw8
2FPR3aXpBCMDWzXSQobGn9TFrqqI0qmytpc7CeloVQFMcAn37zfSjZcAuuDbd000jfHb76919sbf
8QGyvcjN0F5TVCut5Ch1uyIhSdKt2YErECPfgkNJM5rmQckCmdxo63RSns1c1nONrgLpl+Z0CipX
Oh7YRW2+S/OgZG1hudGsCVbZmnBoSwTJwkhJU0w6wtXYL0iUBxSoRpsu0BA30M1TjN29VVWMknc9
b3anU7aVu5CgjEzbcNcewrpGVAQVF56VW0cIBgWHzv0l1tnDLCOXm/QtsS1rs2DSIeVKriqyAg9D
f3HwU/Lly3Y0axLVjqB/xWuwgKWEVdrh/GedVSyiKs57XFldOfcd+1JS2VlnlkBEBizh/GgvO6+v
8yEZ/CG32A15xvvHcadzpMPmqYFK6kMraNXGL3QD9k9teFhIr7d20pS4P/iU7mYf95eK2v39bcrg
p7lvLMeV43U3k9im274ufRC11twnmOy+pvB2v65snlNo2+Fpet11RFR2z8syr5m0UDTBHYq47WdU
Oz6WyRfU5s1OZ93sgLQnO+IIUA42j+OUxiK/dg1b0M31yBm8dKKhtPRLE8CnL5iZ9967cHxwB3q1
yhXIUmske+OEA8rJwIJqJ3jNOuNrHccP/twMzEQwu1/5OuC6ztxlvmpuPZaX7fVoJ5ydDUEmisxN
doKvJ+Ohs/E6d6GqWNb12jlf9jbughyP6ve6VydjALAjigCH1xZDaUAZzUa6cf/hbXFsB9pup2qo
vD9bvJSbOfNuJNzlZkJ6gg7AhX7zIBrSjtqCLRWug88plQ7BqyUPcS0FvLj6OPo6erLMMfyblajA
iwGExCxT3f/9uqx35sSeH6s33GusIeDhVeD0pkBqI/sxQ7yc/QkQ94GpeWALkVSo6P41sOKxujfD
WW1d64b/ALKUy5g8DZOIGwfEh/CrKTnLvZ7UoTDuq1Qty6hUKJUb8ue544WWT3VG750MW++uBoCH
m/1dA+AuZ3oLOlQLDCgM7HMDKofsuCxV7a3FgBUY+wQyXf/AIY0fLMDkDYd/CqMhWr6kMXoS6M7C
26mGqq4uQCh8hyzTqRhlo1p21H1enU/n1aKS3sAnkLohRynQkUdRLh6/N55ksaV8qNvkwvxYblRl
k2ksTAzjtOd0USHGK8UbH9LWS5j0IvEAGQWtyLr8yr8d6NyQStbGNm/mwZ2sbngwglimPgwyPyIr
jXkUDR1hYn2+b8SLHZjcmErcsb+u7cXtzOK26XYyJXQmDb4NxzwctK9pwXG6vVRe9i3opIO12t5A
OzBJmhFmSE82MwXseXMcmcEYsj5QULozVOjy/0xTfdbn3uFYck9yhoDfv4FxnkP4Kw3jANCD0agd
3l/W7Pfd2Ur1+Y6rsXdIzT9nVriG05DeD44tmYnsR6wF5XeKoqNvaAL5P29W45leHHTH739L5mXf
+xbJnOXsxs5KkxnsIMwdn7EMBotUwANN83KgOc+dGh4NcgfkbAxB+Wgzc4VmJLf2it2a3K7OzJqz
5/JWwclDXQmQL3UeMDYRiQj4aIiCgJmPEdAhwtVlmgv7TMBh/c+AqI9leY/c6A3+QOwYn1CHK49y
D1FQxMi92rre0i15Ie41P6LyNAmjujs7bm54AuKoJ7gzODRDSikMKso1B1AAQB5JOWt2u/hxyk1W
sVv2IdlVllvsFr2Swq06LfWGUxoM4JTGLwLjqEshFAdeThkqNqPqlD01BWcu16fKLM3MFovLmDP/
hNobhqtGNahxBj6umWQhptTNDam8TNZ5t7RMsZRgpngTmpf2OorDVRCHsGE0wbuKxeRezwUzNyBp
VOpoteaL73juI5RNXsXlU3zwln/eY6npUVCYDh+HBNvZzYpqLcw2/+MLQnrZnrV8Q4XWNPcFyl7P
nGs6QzGZN+q1Hn5QG740GPvk95FORK1iEG99Dy6MBR6YZgeKna/c0Mpbda54VWthyeSh4KiTRaEl
Gpnw6RQHVAp1Gbb6SwflLdLFqeY3XnmuZrv58nSRNadoBFQQxB5mPCJPWAMopqdKl3P0N9OZm6Xy
XDmutKhcs+GwHDiZXCi45wI39IKpZPnDbUghtyYoLnmfhXLy69l+um/Bi4tIP5+hpsiMleMern/2
mU/gwUSdpzl9IR4a90jLDThb2lutOVtqkmx/LFunmyMbXIdZ5IPQ+4L0y8mfR3Cp4QGlXd4qtzcI
daDMjITjzqKrybLqajFPJ3tGPra2NeG7EdcLAuQpwGlSkqvAxtNn/U/ABOhfwKBy0UZokkjyruk0
/3RLHYEN6F6SwlyxBwynasL1JlQMv5/S9dk5eYk1uSIORlPKA7AyIcDI0rR0r578SX3ZfgGDgoUX
8/M1WESLwGUS9w9EIZIz/x3Kk24dy4bjlLj4lp95p8AmsDqnD5aHN5U3BlxBsOFHkKviH7e1/nGR
s5r/BOVVN1an8gIViVsGJq2jYfsAarbZP/m86DUApBJoCw1PHOl4MAvf8/zQivV3LGe3PczmWP8Q
G9CkmDtcGFiBGbSbs3pjYIW6rvhCNzk/pGLrr9WTvS0vF8xWZMne6rzlSCDBU0P5FuI6jftYaF3z
wymGfVlduc5qzgxFoxdWRzgMpSMuIpWJz4jvAK0vDqO2Ba7QcckPrJh1Qt7T2VwzTwEudiFWESdx
ivbNmEoM7LYDmsI1T0lhcjw/pmLTN5WJ55onDjMt8H/6z+j/k6ZY5ooe8st/PrqKVU/SeLU5r7PV
BffikFiERUUQbAAlObhiR/TcQ4XdYrlp/q37olw6XO0FS1vxLX7+aHlnguKsssQFpUDig2k0D0ig
9HnWYHtwonO4owTz1BjBTESB6pV0KKzHg8YogOasBuaMF0drX4qC3/y3Knaucr7Ex/UJO+c1tmiL
S3aF1Ot0GJ12AejZJACePwUbZs/Dz21YeuoAgyOW+foaxPPeeRfcN3e622cr5m55rG6t+MAJQS77
DTcnU00GWfrn0dXVlHX2RW3eOMSlsnfeMXtoX9ZwWGLi60O6hbHqTDLUZ3Z0y60YNNstLQ/pjqPB
nRNgYWOBS+tPaUAghwtCu06++UxT4NHX8gYWeTj5nVYM27Jqz2IzwYw7KUeSHm3yaCefjF71MaOS
oQI3+Ioj3SOfVVXVRz4/rmLhdkx5tgEbQ94BqTNoVvymX5Hzv3oaDud0vLZOb0+Nxv6DFoRnjcXR
nifFyq2dub1fV5g0aAbBitSiIdpH0RiOEamHGb3759cpyj7kJ6tYuNPtRknhKlYVAyfCvdQVhLYO
P04uPn+D/WLIjq/gZRv2pbpCvifleIOtIyXOF97aJGYoifZadEzSJfW0ib6/B8vupNbWVSsLA7r8
5yr20Yq9a1I6YB/Bl5D5guafPL3or2D/v750myGX985JyBYvn55I04OTJtnikNwTtrVVBLGJODHk
8gdnICRbbapNc+wdxcCBq7VLqZFZFBxq2CP9aeVYn9KJBzREyIr7lQUK3tH9g6B7AzIyv9xczzFC
m9UKw8Jc/ipXjU0fNmFy/5MVOjWgYCZ865vRyzRyekKrzrsELGPAN1G0aO8bbs0K48gNLDIl4uE2
8DNZpsHX4Pn+xxbGWrlj4Cge3u1a3p0cRz4W3i9qjdyRqCNwEK3B1R0Bxf5dD+vK1dxyH6uih8Wp
Q2wpoxxqmz1cWYFAwgaoOXiF0KH8/BTTZyUTb7e+csxxokHzi4QCWofumU4ks/34sfd3J0QIbxA4
P/7pRBvv3nutMmk8VHIguhYapjYh9hfVc92LpzufinlMk9SKTSMWi8E54cnDTrSRaKNjUlIbsJ17
Yy09os77cxS7OEmSW3KesCKXB0n3vyH2cYzIlE2rEI1FL2cBoSBCuIBc9ejPDkRY94+c7uV1FEN5
NqSdQz4Ayg6p6MQh3f5NL9g05oHtP4HSXH044a6uGVZ3/hSDtz8vt8myLCZICkmQToHPhnyCp7c1
QNJbGho0I2peBFf+PGcIbicPFtkq+xuGtHPQmPRIQljYm+gjaeg3tiiYRy7BcujDrUDip2zsuXKb
W/u9dQUlR0D91mVXKd/Uh3gYBGsB0pJknhvhl2aW8mv/btp/hlW28+AeZ8nywLCkTqoBCSqzYZIK
XT1h9UTqV9ornw5IRcA++vT/oEGXffv7+I5h0nzsmHZWZM+t8tW6utek6l4l84zfPO/RtsFNiqal
d5d2W2Hvk0bLxr7tNJ+12MR/MKA/wysGZrWyrGVcYXiIdupNrzftC0n+CKkE3QkuLMV75s9Qir0w
VkvakyYMhQJdAAlArf6G3ZrjXAxhoOjfjEAelYh6OV8As9DRNzf+82Gs2fDiY/3zGco5Wx2Msn2y
+YxtTXru3iQX3ARbmHX6IdceasYrvLhUBaueTbe1mXkyuQ2ex+WkbM3K0pIlrMgPmXQmsug1SL0k
Xh1pAT+ykH87UrkRlUdxaVZ3m6NrypEW5UwY6qSYQdZl2SYf8DIeI44AhHJgNbUiMLqhlVcSKi97
nhwcaeUEKklwvgwXpMakm/H6gMsIL00jNKCZ0tLUFeJ/vdyslZM8358X2/XlzzoTD1Hy5j1qiIxZ
hYzzsG/0P0s1e+NPX154rWvU1lovNRo2hH5yES2DswMgw2wuAqIMzREoAqHkP005+cd0U9mZJ/tK
X1Y3ZP/JWEyNZn/e6cOVGHxdpH1IM2ThKc+thnLK7cN+tl3sGJL8U1LL/GNaz2pZX6fFJAea8eRM
3Ttzqhk9JpMD3Kw06EOThlhpc0WqcdovN1/8sYg+flVX/pf2idLdLeVRrJzgL7DMKif9LPx1kvUC
PgxXVccHVV8bfbcb/22eapp7UzUm170nIwohnBCLDl0wNOgfd57oHv3W0xBq5qgmuXf2YX3ZJpxr
ZKx4GA2a0SWVKW0LL+TaXNr6AmJCzTwLX+Of86MmuCfl/WEfG1xky8fPCQFGgWyrR8Ol43/WwHI1
vuZ0UemS14WYodxNyZLbOWPprtMjxKYco+crGgHi7jbr0fSTrq1azRJMeqhDFxTW6fJDKiZLWga4
nrK+p7rjz3o4dTLZx2jepVAH69wV6BfiEIj24VWLjFCW1DxrbpDOfqkQkqW9rB7MMyeLTe4ih5I0
kplvPj48kmhplsd8yQrdAHBmMXia/uo16pnB+77/RAfDHI3TXZ2c1iIwx8//8SQoxmu9NBZekvBd
O3JsldctyLj69LyA6RgbJmTa/nyUPAjWRC8pUGzFKnB14xi51YwOOXccrJu7ccyrwd7IQ/aByxvB
BQNwirJBQ6fvXpxyKf+MpliTc7xex9ZO3k1I83ELyHJu6cKX5rpa49ls6rb8H47eXwOqVO+YzBQd
V5kexqu79Tf9j1WtCfXPcEh1tJPBgQezOmpGrRbcMyC/G/oiWvHj9PMR8uf5NV7v4Zkw+IjnXfgs
MCKOW3N4G3LcsWiejh+6sFBIAf5/e5pxReXGu1ChiE9nxpP8MrlEUWtEfoXwtRM5NHxAcxlWmjo3
v/h9+hlV8Ym2i3i52FYYlfTlW4laIaXwiCXGeGK2QS3pBiw22z8DKmZllWzW17MpeysJS3yRIX3/
GdQSUPAiICd2/54Wlyhy66r4P+5sta6sNjIgwRN7CAP6J2A/MBUNHc+7dizFJhyT2fwy23BTnnl3
yRIKIKsqrKggRrQRmsYIWIork67MbTzZMrESzRcPQvUMQVjnZSzJPuIUretUfFScCvm1sms7tnIh
Skt7XS0ljHeGDmQrGN/lg4A2oIPbI90ij+1ogDvDM6A5NIVdvh7wwf8NLYcqdzdOlfm2eikzNEo1
r2lTPBr7+YNQf1rtE41+dpzBPnzxEpiY0JgOaHkl9/gN76HZv6AGfv9EFcJ08l+j3JmluTOXt9JN
Ihfg0ThXaOsFzah/w70K3unU/NLudfGt+VkA5daUtgfbqyzkEGOHzk9cm2Zk9iCBE6r6cyOuDb50
MYsph/XvruvPmMrFOZ53h81Fxnw24AX5aEaLF1ENAD6v2d6ipLUFTamL/lalWnVUxN3B2a7Mo7ET
IxTWBQvTHKZtwQaAkICJ/2vf0uxgwdX5NaByngzXuRxucKWTy63Tc0iddNYFkwoSBK1JbU6+4OL8
Gk05L+e9t7CThNGgMoRCgCZ9ac8iSd4TVvrgmlWH7s+wUrB5v8ZUDszCSRfWesKSUnB8JXXycewu
QncBF0Bz87AOkL4Ygt+HI5aCxLK7Fu62NGrtHzKo6r8wwZYhKm7AzABfZy5e7vraqO/MzpfD9fG1
S08zVyUC/hL0CEP0Vqrg2f41lmKCHdfcbK0KY4WvRAO8oMPI7Zg9etN7o4GZglDchPfXusge/BpS
McTV0mFn7+Njdnw/KAfYzUNjKmhjKkHL6PvrWZszKnLJfg2phJXHzWxxcWSWlPqbaChxnBy88Rq1
5sFAZwmKICu/RlMcwMUi9o6Ta7am6K+TmiK525w9kUcgqOxJXEn9DRjPYGaCG0GXDcSczkZo9lX1
CW+XQ9Uz5icsIIUtKn8kQYfgx5zgBX8sEH9M95rr9lVFDG28zXyb3pj2GakM0A1AOZDm6UfH0Paj
oAefhF3TTbPQMv1cFdULnM+MWXxbMc1NKM1TkJvU2dkIliKJowf/Bo/D1kJeRm+UDcujYuSXlVV8
dcprsYT4nBRUoc2waqQbRXidziNtvajQGOYGVO7n0tnePGO5+RPOITHZFJTKJ2q0tQn1MEhd/53x
+ZmhcjvPF7tM6Jw9LnBUC+KLdH3k4/+dEY3SjSa/TXk0f62ncjEn7gxh7y2jsXf1RQwwRPTEgkac
YGG19dfiS/EzN+VicjYdGErZvVf8gqwDgFthw/ACjHOOPKLOe89e4jvTy+xSzpIncXJYHsupgEs4
nm8kIsTCAp5rRM1KAy3n5rQ8TiKvtwqufQHBGHX4MEVZVroNb05tEhyD+Yc24SXP2b3vUnzT48xw
t1WL73re1siPkGBFQXG4a0zq0XgcvJOcaOvtQ+Eb+3OU1Qz2zTydKhWXo0woA/ZDmmooUIi4h5jD
FqzMgvDRIRKKvaXcsIo7USk52/NkxrBURgjauLMPNAN88t5A49XiBv07m/TXKVO5EMqr0/lorPBf
XqUXkCwmMvVoJgn2vxyOQi37fxHAJH+JsmxY7pTZp8pkZ1XZzTZGkM1Eg9Onk16gBVNBlgWwTk/Q
h9SWbout789MFeN0WNiH+YTCsoBLMjFmMB6fSSDostHZ95pa0F5RnenXVBXrVIkrm9lMDq44oo/D
Ug1jT50n8JrcFP/5vqdSFJ/+Gk2xTsuJ61WOmy3XpF7/eCRebANLEfq7LwEkaAbTXQ/FOO32iKhU
1yym9O3Ma2uaW5H4FAL+NOK51ljeojJafm5qBvrk7ZLr2hQTkDUUChSFKGkfwIXQGE5n3c06lPiM
o5POiCqW04buE/7BK/vr+KgpaYN8UXI0mHHbfXru8trQWUBDVn8HVyfOoGbGRRX3XzNWopiJezgd
l6mcVrTdkFYPqPa/UD8LGhsgZ/q3TU7HHSOrJqFv6XZ+LW85PemrlXXL0zkKfaBw+Et9cHD//GhX
U2x+zgrcnNhxrmSLSNyEZv0PWJsMhwg1TnhSzg1HS6lRlGf/taSKO2StrwvnUJIxpYRxQ1pd8F08
cP055fb3HSkOu+c0t7rmXN3NzOK53GRLB6gZz4fMDsDtPS33qXDTfjwKQSjrwt/iwaBstl36UW1L
RQdd0r1ZuXk4mZReQc9gXx//TJGgDFkTGkH/zVbmBlS2snJzY/O0IUJiwEPYfSRV3gQlC6NO7x2q
BY2ZK74YueGUXZxNcKOXa4bbhO1Xs06ElGXIay8XeZYb4f3ZFfWOW4bDWpK7cKyyoTgfVuJuTl7M
gwxZbggVWibd3BlD2qWbWVEi7NdQypU/pN4kLTlyPueE9eVMZRHBzOAGOzBo+qnd/+RGvrijF2MW
noIe2TCCI/K4NDNEX9rIV4b7m0XIzVxxRW7zxaZSmWRXFKeLXSUHCfPe0j/hHzTo6hFafl1cVvxm
5kZVTtPEtVO3MhG/i/YlglFYu4jH6OuVevF/nqNymDxozo1zmdGebUQh3h7qRJ5R89rv/x9p57Xc
ONJk4SdiBEAYgrewtPK2bxhqtUQShg6gffr9Dji7o5+tFSJ2hyO1DIVyWZknT2Zl+afBKzGw3u3p
/meB+l4LfRngBQzZ56mZZnOazJTBHF9z/5EO8EyhN7lLZnCeWMGfJpv9v+ycf0X5Ao4s99Z+lcuC
bQecVI8F9UhReB/B11ChglNSjcj9W8j1ZawXkMRq7/d4pprep5cTVVjkZOusJRV2rq50FKXBrDRu
oQtYku4Ke210GSJhnZfV6Bg8WdfKzoeun0eEP+BV37fvyS5Knp0oCQi7UD7Veb3t/bzITVJ8WeOz
43Ltb3XUVAdDpKqmBKk/c/UG0mzSUN9a7n8n+bJKZlY5u8mkqAXqhXgaFq1PYk8tSk0gqEkbXhbD
3M/33LHboS1cUuWjs1vmIGiU4dZvyp36Luvxqz68rIR5NKdrsmporBw4VHbW1U9U4Ow/kHzw8XF8
lU9U3fUGHGZKms3Mt77+l1m90EPbVbvanuSI1YmHFGrsGMEh5Z5HIrEUEVK65T2DNm86wOsTOVv/
Twm60ExuYRWOMQOPraPxga0zfvhgVSuSTJUQ8HNjTTrJvNRJrl3aMyldGEd2ispSzbS8BO+4lGcf
MlxuuDikjQf32nryD0amFrgv0KhcTk/bdUXL06fdOxX/f+lqUQo4c/3j6+T6qpWRM/YY4Gs3DPl/
gUn/owzrHfyl4b1TtDOqjyLJcI5K+HbDDin9UQ+Sk1BlkypsbO9CM23ma2s729BeFeM9xL/9vqgc
5bFQ/apB/XyPrv8V3vr3Xwa3qIw9RQ7kCqrGgbQPOeK6Vl4Bns+0yVlpGlxteb60l7Wr7j61NZmI
D8LDRZr1UQku5e00LNx3ofSvWuGSmEnNw25nbNXWy69rlRvqv3+QWZiQQVnXevei/2Pc4ct8XkAh
12kf10cRf0NO/QGFft/dOdEcdlqN3nc52dpU46XJgvzFyxxa064tZ8Udh+EYprjvryIMF65mr2kz
fM86fRnfhbLZddpmPsuRlyEAXmValVhP8s85Dbe5uEmDcq21whd5yR1rfvI4wI15BIvQopjbacIx
G6qJkUn/CoF7T11LJ/zzs6b7PtrxZaQXGGhy4kTLoab1Ch+VEzr+ok81MfI/1gnHW6hFWsGakGRk
hIOoS61zUiUbTxE0Lu4FLjKr9mxhrpBhQszsGCK+ZDq9UrCbanE/D7hxaS/0zsmmGtVaU62GdK8p
F7n45wm+7c0S7k5uaLAB811SNdnE/QeOVDGVa9CsXuiG79EzETMdlHMa9EGT7vmLl5lnp3VXG2X8
Au0FRU6ZCQ4gcjIPNf7/HNuFh2Y7y90U2gu9Goa/+lz7rLOA4iwJmzdrnW93CYSTbdgOmfKXIarO
zFgduSZPngL5pdfkY8BXcBHSnQqscd6Ma+HuuSSmMZVa2uwvm/yl3YtRdiy3VS7njLL2UKicSCxw
+KFLHQE/o9f96C2AGG6f/J9nt6ZBfmr3QsuuV17p2Pt6vAoD1h6nzhzeUcfCTkgeiJNVj1J/lIzk
MPCEEmJcaxH+aTLV32OSL+O3/5ObOiyNfL9pia6p3pefS5/C2f41KbaL3olqzs+jNYabAjWEY++b
WL9vsfyXpi8U8TxP0yoTltfpEzZs3F8NO1R+fyeHXcUsbtfPVH3H826WbREZP83+BQa0197W5jxv
7TqNZze/znefJa/LfiQ36ee1/n7XfhnohR6uqCTJKRAF7qqYoap82MPdBPbPJMEJX79hYmv68qfR
XWjc7qw0JhvFtp7GaT+0ufrXia9VRpdor0ue003S+cWlny5wLOy1RtRMI8+30QPX8v3UiwtlnLt7
1zVFY4fDX+Rt3M1C2LIHbnwirIQ3Q1JeZ+83BhK/JXL+nevLA+7bFoeMdtIjAAliWfWNXvUB5kcd
HG3Qx863iP5LaxeE2aRstTtViRwJ6P4STz4eD+cz6AzHT/tlNGz1TtX4cMONDiIniSoWew4o5L+7
QZZygv10xXXblISk/hdMPifX2eW33gresqky9/e28UtXLxQdqcfcL1FHFcbiCNaBFcYcN96/PFO3
huNe8u/6Pwv+95GML21eKDljkzmttkiYzHd3ofeY+dOcCja70OaahYLCcvOgeNFJmcPnyPbJeiMZ
G9ze7PM1aHn3Qsu5RDjPAYZtgNfHTVgBV87dvT9XUUWEGfzFlagNu/B7v+TL4C/Um0dJ6ZZJNU4G
D+iD3dNNa+TAcpU0TlDYSO817Df3QqdN7dmh3UqZbKjpIZe7Fz2dCfJN7lA+BbAW9wvuV+39aUq8
+B7ffRnnhXabdSZlSp6zfBSDy9WOUcwgSan2fHGKTXkJjdN6odwKx9ub3QXNbQMjUUlaKCD8vWQB
s7fhjEZz+KbBWLgXimxxaneKTYcWKU2gMlPcCq24MaY5IM2DI4sNMPZ7Yu/fGb08jL6YG6diX7vr
WMVrFrEV9c3RmlADAOHmwC0WhOGu7sn7JYzb49zi7fa5idVr0heXh9ONaXfrWQJGXAHOvT0PpIPd
JbYPa/D2xt0zlGP4WVl8z9h+GfWFgsqtrJo6SlJ6ehoeAxW4Idghb5d7fMKIGk8N7TXohMvYkVN0
S9dVBOKp1QvJxQV19skYIpSDpztgjqk92dBkgyR1LtSQsW79TzrA+HpP5iL0sA/gWOgsdYMUfZ/0
9WU+L/SPSY2ozgpU/TDUOWbVbPbJSO0TvH6OXsv+jDP7VHv8eYSmRvCD0e9cKKF0aRulvWERy2jV
tzB61wn3sETzh9HVvGE2mxTP5UHxwljbmbsBVu0Dktryh7Xvb+ObqIMjS/5rUxS39uV+GtqF4smd
1tx0xDPVBSlyFEF9loL4304NA2neCMl96tzl08+z+n0ayZelvNBA69KZeauUpjlpcBixG8mT+bDu
7kDJOjP9yWl4Ki3f//nzc7tNM3x5QPw4cW3KE6D5cMoIohAUa12JLCGF79a7axjl93z7v6P0tHu+
ECWkc6zSEu6J7BzwuN330DV4Ab3sd8O4vqeAv7R0oWraZsvecwBOkkNazq8FVeXsXfTRCqwr6iXe
7ylB2vtMyVJ8airt3rQrvQtIdNxwgePyWDf9ux1dz7iRCD6PlG2upwQYYFDKZxi2BjBiN8BiT/v2
y9waXup1OhLeMdDgBbfgRSX8qO4xJaxhUtSBm5Y7Jx/HV2dmHimd+PjZW4XdEXUA7lcJl3I3iJZE
9ofd5F1oJ5Kb88mGQguwQvJ+yVxvBZhx4uiUOyDC29CcNudPzV3opdUuM42dyfiJUXX8E0lDxeB9
VOlul+iRRJ7w5/aarKd3AYqKyam9N2vqDV5omzwof+ZdJ+8N/54qIk3T2djehXJKp22jMqfsVMun
ELlsJ77GHdiPtARKiVG3q2GADdbTu1RJbddZdlq1deEmc/8hVtnROTUyRgl4Gkhya940tGk2kRVd
0XFfpHi+mS+OR/kTHBTS1QjXa7+PIv41PBH4dJPxC/eK3d5noGvO7r4s5tz3+5R9UhieFefIFHiC
M8s7gt6UJfBVwJsC5qpW+rGvcIt3ZJFxU4fru67us3i1ODhG6jD3TT6NV6PCb5EpqiNtVZypcr8b
3f6hNNLbq8dl6Tprzi09z8sXEkWjq10S+FcWGUxXXNxd5686/abZaNhB3Qt1efCc/87wEY1N+TiP
oA4b6J7RN059U2MXGjMvTTLSZIFUU0HA7I77N244FvBZ9iZNOMmsvfQv27VrcKyOG+s9r2uYntmp
xf3LQlvlqjguN3s7KfyOUIte0lTU3SySJfWpUhyqNWe31v4h3IUdX3fGL/2KGx9U12qS7KMt10nq
u5I//e1wt6UPD0Klu7XfDg4hxzE7/iE+cv+4GK99hDRx1YbuIufYFwd0C/5Y1fE6vj3o8JW+t4Pf
11nEzVCKLu0pxbYOi9Eh6CZc43wKXl1/Iq/nvfKfX3VsWx+vz9uQzyv/FKz0S9LfqWq+Cd4OET/k
gK+KjfM8eS+eb8TOwI7b4TJukxeG6Hx+bv17qiVfkbDwtOVnZIs1MjX1Idu/Z9vlVEuXc9LGJfea
2610uuow2zoNZ1J5aJlw+eP174+PSUh48obC4eJRDtSEcv1dRPKYFXDP7syn/iPYg+jwn2mYk37g
Pz3BYUyCn3VNfR7vp/5dCJ9TzDeHLDvYyZMRqHT4b4jhAmq45CYhKiTVQdQpHaSoS0SEgyvlA8nI
xw1bc0PU8W3lU5VT92xrAuETKR+59T8Nfx3PON0MgLpnTFeP/PznnpuNU3th7rm8ZmKcJkxtB1Gc
3knWZH6OyBWXk6CoJYcOH2JeOZnxy0AiGYD/y4nb9Ztf9Ld6SZgPYTuwCJDvQlJMDjHBHL0X0Y1e
TnhMi/6OPGN8f/5ej9FemN8tecuaNEetIVuIosyvJtK4kiTWn3ZPJ4IkyONrN/GIByGn+3DZ108m
Ptf5uT4c0es+5OYTpnLjv/L56vXAWfX6KScc0udnNoKLlC/0yO7g9a0dt5LHq0WDLFxym/9ohn9l
9QLIbNPN+ji1kYWZHVQT3+5G042ftoNOGbTSwDgEm63vMVrXN5zwGBQf1G1aB5sks/wFEbDHbnL0
/DILZnSXP3GD7trf2kFr0I4Xhb9IG4BAV4b+J9m9wDnl0dju2gX9bflmSNlIqaN1ctZokljOnqqA
CoX52Xk5Wu1Uv0VvgC39/XvNdr/l5BWHFH7/zrmxfud3rjI+Jx8fu6HKQH/cvR39NFolVBmvhXnm
VwkfwQSpf0SBFBL1R7ZrFj/udZo/nN2ybSn5T1rHYxHqyNz9Z4PkGxehsX8WqttxDU7keLZzIfkt
z2lvZtvKTjbhMtpSEIjwJ69dvA824S7eRkf+3UZmjCCHFsK+eXDZ3WaY9ZyRGyzCRbgOtuN1Moun
0aTfCrJgEs+DQzC7OgS27/q2r7LXrWASeiG2PJpHKXlP02h23Y12vO8UbEMzOEUbpmEaoLH4fEj0
ddtvMz1cHaUvi3ATZPVHFmYhszicxmJ1JtSo98hMc0nQb6prfVmL8a/JuZDizfowq6z11k6IQXel
uSLq6EgZ1AaqrpiEvg1/nyhJeQe19fp88p34t3QwEP3j42bhvz3Wu9fw395mpKpwsL/w71fB49vH
89uGs3pIgypHfJIy+fnn58V1L7yJv7p/Af4W69MOn3RnJzt6v66tYwHWUhfOJvus1TCipGjR3/cb
Cqio1BXXINmQvs+5f3NH3ex3mcPBPcy3cFXhP33eYiWfPdmWNEKsG1zMWuj+2o2WxSGxrtV1/zqf
O1ufWqkxY97p2hH1igKWdtRnbsbt+DhHuxDlqR+M0aNd/zf3y6hCBBZdyi33n8vw6pkuvnKV08TH
bsz8R46cBg1dvbxJ8zzHloumU800Sn3/J9bd24v55Gixf4RCqGdA9WV/Rulz0OqBw69CQ8QT5lg/
Eg0tCppd85YTxeiREghDJMSDFfjnYo+jn4W4Hmz2x8f7ZVgl3EoQEjSmkianrlXmpaH77Zrp+Xuq
/+2/+5/9zxcUl5m3SjvZs+e9aA0gW/M6XR8wXLuwCu2kjMqoChf9RX8fta7tgYc8ecnkyYjQB1EF
1ppH+X12m4dmb5lMwlkMHunlsdlbJyl7fpkcel44AbpTmC+sKPrtUgq/g6ZwSRmePHghB7j42h3t
b1bRJqoGneBwOw+6kaoHVxR3no71joxC7l2+7wbT8Ybql91If0md+d78sUiKIEu8+loHrm9F8+yC
XWDTGp8R5U4wpWCJvtJPOnU/1uE2zKMZ9WwO0RJVUkbtRBrQ8r2oBV27SKYxl2Ak+ThNJkGe7HvO
64TfVhwvsQOXV5sZqEZeojlaR6uQqpu9NFlSdZPTQtGxl0bLfhWtwzLsjMtww9ik8ZZ9A0i2pfbW
CkU2j2e0tkiccBuU0SnexbQWTQk8rNC/7cEhZk2CbpgS3+2MLYKDu8gaGKETLOg7ZiLeD/9wVij8
8/n4SmFo3CWECpMhe1H/Q6zqsxuWZEdPeI7HxyTq1D3UkQaXtra9LQdaOeOEEs2DTshBhygNqGSD
JdB3P+ulOiPzJ5m78LrnB+pFH3bsmTWmIymwAa1gFu9fOoNZb92Ny+v84+cWL++N/WuXXvjdK/vY
cg5tpLyygmPH33rB5EQJ4aja9KgydpiF7ZZfuoEBdDODkrsZ2KOlb7d90ivXy6C1DFvHIF8H5TYo
lkGJyc4CuwwqsL7bAJ0uudm/+nqhtWfWZLLjylE7WRa+OY/n+2g+PpXYydUJZ7aaBsUpzLPw89B0
aqJJl13yiIt51s28DLV7RrLUrib70cTu42110L9AIvC6sM3hrNZS9te7crL81/fnmyKQ8JGxRM4U
eli2YR4e8YRukS//6Q8aGDiDrIJ/BIX4p2GZaxfoB8m65CaPm13bbEuy9kEVOmEd34U7fPpDGavf
KN4lrs8+eFqFf6BKnzJ6w52DkA++x75/Ar3htcwZIdbw5ENbyMAI43EFUQudjdaeBeA/kl6k5zmK
+qAz6eh66mNO+btJ2EXtCPNxbnv0jNKqZIsI6BcBofwbgvofN+9Aeyzrzfv76OaZ/25unnfAJO4G
2fEmjnMuejhwenGQax44VxSQqdBcZrIclbi0nhxWeaJAeP5Sj8PyLXweaGPE3wU43rHdo2cYs1v0
wD2mg/GqYBa5llQMxQUsAKwIs6gX0SWtePjEuUr3KkMt/flDXbotE5P5eiN56ygnsqRIfWMdVUiY
f7WiZYS3SzHhP7p7A7eSJ4t1oTE8TexWA6DpXKZonPcGRZBceAcud7Mu9sbernaH+X6j9d1AHnH/
k6zWWKtdYrmc9220J6KxR4+u3/I+6DUyQ4vXjDi6Xi7L56J08rCIXNbTjvKwTFIsFgQTX1M8m39l
q6aDGYhftiuP87hM8AZ+yZ5lURnI4umA4ex+Frci3sffzcL8fh5lUUrZKJMrhqZ8Nf+lJ6z/eXHp
UNKK2CW8iKoPW3VbM96fxuWH3rXkNeMv+OtBGmcDWVCcDVqcRygfsgFzDjYu6M+an5R8l8cLatDu
kxIkPqvReE4Z3pSe1wc4GEkhCznkNhTGdRiC0gcp1lm9msWnXt16qBZlt8+tz65nMfaU39PTq4zL
klpRi2tssNChjYDLimNdicmbfN6GOHPRKipDI6wCI8weDFxKvM7gGB8i2alTZAXtGJ355xBNQRVe
4iZbMEUZoY/DdbRBsBwsqtMrifebjEOrI7unFXajPFlipxdRFVRXJ57IbfE18sCz7J9C+SWwPSCV
SZSFchQsvIj5jRG2w1ayCeZx62YeZ1hZio6sEgx7POHBKxpGiOJOOBtMMMAnhnOIUhqr4tWS1P4y
2sUuln2PW+FG2F/+XWM302hxd8Rjqbi59xgfGV8RT6g63sVOtnBQUux+l5vRV4lDPw70Oo1afe8u
TWZRQXMTZk0FHTaR7XvIWcosg3cCg9nqcHjT4F4zLnuOj3E7zmlXXpjwhYfrqDwI5jne4BkVuEG4
RIzsEAuLzPiY9rzkwLvN2GFWhEk2DDNV/W9s+zx2gr1uiEg8JiBPpvRYqMXisBbj4oxs91VHHFeh
xnwEr2yhFzrgl8VTiwoum8iIKzCZJECTtaHQdoeRTrFNx1hURPFw4G/WjG4bd5LsYRc9RhAOz+hC
NJrt3yypL/sxeuaIajeA48VkLAN50tw9haZFBdeA/9cpfgHTQ4+v0a04H6jJd0AjmhQKg/+PMfrv
DWSf+o95RFolFBwnbMkjhzVC2eEoP769PT7iR0sX0Ul+xZmMoBzeSoVBK+IyiGZpYdCgxdUDVH+X
6srifgysAWUy/zx1exvA3gm46ybIS296nQPOWAomDnoIFeImu9hhGmZARFBF4DxYKl3KT/TKEcBO
wFLFglfHkAXu65qOOaJRhNOYp7NcS4Rtz2RqOovwCFOb1kAtjU5RwU9ONYRkymshOSEsx5hw7VMX
EVslC64N2gZXbeRdMrll3bTzushSVQs0GCL2mJ0lSpoCq7ymsbDtglXvgDq1/kgsdw+50YyHNQbT
5AP9ZZX/1dr2RTzAaRXFtLtfnbV2hW7ymIBd8D5HkLwQzdOKuoH0h3qkwbTHDjGtBnBQV/35qRsX
TPzMqSan2ZJuiOAoIwPKQ9t8jRraYjy2kce/xVPt+MQVGw/imVulNqgWOUBp32ZzoRZQOdaLPdhH
k2QjBRSaJO6ZmJYC9Q+9wXB2vQ63vO56E1SmFKfcGzbNQMPesf071HQ5spG1XNuw9cv1D1GLnxX9
Lc7CNjwFTmLEJnoJqUI29shZKvfr/hikox3Hk/f8dIUMib8WbY29pyKZ+AZgFpniV+JRV/wSHDBS
nmzrjs039bPkhoKlOEG8+Mk6OYgJPwzIBBIYuWFR6m0G2X2MR698DYzhG7cmMO6VgPgkOvMUCzZw
FNR/EpAS726wZ7gFxQFTgB7+aG4hr4rwXvQ4xJj2lFNzz3mQDlCLGSKoHVJCEB1ji8p1mrlZWD7i
HiYmsr9iV7Hf2E95Qx4LN/A2SOUFXT3dUVxu7i1hR1jUPQLBVmbRuXID3/cE83WKzXiStFlo/cYB
CU97BvbJAFVMkkliBMfIxuaiwbGz7zuwHiuNW5oF0/42tm7d+33MWjKOObtfYGXKOBakCpuYsRMq
VNKwwbGDKENtzoMpEmRjzE6Ynl28g3A79DgEVMvMsr9je8uktjkgOGP2NkmVtMPN1RH58pjDU9AO
DYyPh4bSxvain7dQnarx0w66IAvbxjorugembB/IyBzCFRBrGy1G1vUWQFZhOHBWMS3zuMAwZnGO
MdHqneIT4IsPDBPGeijAdaYEC5z2OQf2MnQB5GHS7u9JTHPGcpptv2Ju9uEuchKHcyZbYMch8Hyc
daI5M8a4ZPcyUjRmiSvblBvr1MG5nwZ8QQC6K2++2h3kN8Ya4DqqkBWpANlkKQMpBuGYbZTVisNN
CHFdISWxETkM9hQaT1IOdmCOhGw2N9Nhh++rPuzJ3J/2bEgE/aIdjclHHVrhQxFtHzPkYHENgIwA
nwDUHJo1Z+aygaArPwVsVvfbZHOfh9sx8BRIKjAITEzmgxNgTwRMCjzVTYuzWBBOcnmmUM4kCDpg
sMGmzINtXDLbomnXoXlrXEtLiWqBggk60VwrBHViY9Q5YZRkQEOtlGiWbmDcdCNBYLUMjAW61fCU
rzNSmAQVlTCgdvUxJX8UEiSy4yrIATTaFaIazoQEUj0w6dH25UyVlKw3VPJtJ6h6Ew7DLJP8foqp
oGdJ1VMfSqxjPpjes6+CKTY2fWy9Zuy5NTtih43NBLh4epp4lJtLkaDjiyhn7Ce+qRMa7DIBzRX2
u/yNbUde27fQP33upIT88aIlcWULT8kiruwCmwTHKuz2WWUIxlbELw6oC4mDlMkuFmUupbJjD24h
jubXR3LHuF5PZheTK8a6Q+tirc+eExR7vaetfyB1BdRiV4MUjnGe+w6d6Yy4RRA8LHZqGhvCiKDd
BaCCFwtY1abkgDLd8vUB6CDQIXQH+hM0AUvK8k9QQpNILE8eWDfFM5CF0i8FgIKlirS44t3OIrLj
aXryMZapAjticrowRmfS3YWXwlpT6wjs+7oftvogXJD6hqflgx2ovcCmbwiXaut2EmHaNejErhk4
8XAbmCxt78k96BAx7V4RJeBqQC+c8SFf6eyT1LGDsXi7bmDfeKF1BdMHbujeTfoF3J8+T7jYVb6N
xFDvb8EfcoSdSAN+HT6SdqOBanXZKhPGd4jMyGUeyX9FGPBcYO7g3ViitFbOmk/aQ7jnURGtwNg5
vdrBPlZsEyO2onZP7N2CjzNXWD57LPzWF38qADdHyG04wHkswUIIgYdaCftuBs45m7U1WURi3fAO
eE/nQaq79XAWWr6vYWUnLIde1L6TB3KGmi7bphjybjBdk5KvjzBf6ryuR91Cp+O2IeEv2LnCaWfr
rrWQz4FghyUKhLwJVusUrZCdpuBru3ORtFA79V8bvCDnMu8wW0w3WJUVFgQHnj0jWymFa+GInTtC
5ucxMLHIAl4wrrDQq/4hPOIJnljbdjQL9vi988hB8eGN84GnTO8XyEDGb62wQz65Wf9Evu/Z95Jv
neM/cocQwE2eMfXy8YoPXKvmhW28HwG4M2yTQjug9BaoNnlsVmIGDjcpsNfwqzDm7JM9si7sjZnm
qwq/uBt1glkvHeY9+aUTJE0RWe1o7UwsSg3mTHo+x2q4WBU3OUZ5XyuNKwoiKYbs4mux74dwz2/k
cKQoqi3SsMHYZ/EuIVbWy8J0sAECtFAbxciJtGZbdtw+XvjrvnpaJdzziQqax6l2M3y0CKaMZI0U
1qBglnbcimAxnwZ8QxcIlgNWnCBFz+CXJvJli3iPTnAxywaRyuIe1YbkprghGae/ltTdF5aqWEoj
yPtaQgqwPR1haIpwGbZjceBd+qY5PeBHStW1pFTDNo6QhweikU+iV4h+Oqctv4mEj4GgBxS6dsrP
sMbitNh3WLD9bxT0Ioqzmllu5ljE/+2xeS//V/wSoBtmaVcre3dsXp+uN2E6kuJnlzPGlHtu7VpM
zxr2jAY6aEPpAZmILc7DBh3MuwfSxEu+B75jIjr3mIeX6ZVwxPTt9C7DofYAUczEPnhxaKyNh2Je
T58EPNSomqV7L+vIvG7hmUrR8PDB5GPFhRmr8Mj7633z0r5VI+3bElhCuCLOR0AUWAP4DJkpojmj
w4t+tYtnnH9pJ5Nfi1HaNwb5CBbtWu+QYZQGwO3AvDHWfo4DdHaC9Lvp2/xN0rplg+Z9muBjG3Xv
D/T/jIgEEstPN3FvWXuEuX7JLup1elnQFE0POvfHgXNtDM473XzP2ejywfJ++bkaybouRjnTrr8X
MPfGs/46mo1E+ulD+FNTLQt8DLbR5JdmTrTgf8Mz/a5zfcSHkre948lqecsTWXC+T/tuzp90Tf84
2G/8XTz5lTMb6urpXbNTE0IzhFlTpKcZA6ihAVsRd0GOQnsgxA70ezrxdBen4Rjod+7tLpxeqY+a
wPZgM9pLqdILTZRGA0EZW++aNHDIk8m/oAaeqHCby8TqO5Ga2v6gaNRfe5BducnsQc/CSxjpN0cM
W4enSC2ecFrcgT3QzO1gLjyyrA48ddWfJMXVWDqUZkbybg7oHiNY1ZG92qWMOi/pzfZJbz1G0147
qB52fSee91r+rm8HNrqyG3eXPrAWxWvhEE17FnA2xzzuwKiojafxMfIGR7rkDiaJAO7yrnwzonlP
TzqNTqG8qKxXRHAt9bvagXCyMLJQsf5i8yANpO/tgGHz2GlPjnZ6c2Qop3DD8ZVDuLyq+FfP8wYn
LEE74Ck8qXR9K05vNpiHA81tHibJidFPe4ewuMqu9HMrLq6seNVf9TucTVnwDvky+jxhRru+86J1
MeP25yQ5N3qeEhkcjXnT39DVHU/n7x6yu+2bfuJ+nvh7XMZg07c/zXg3OjD/chb3kRFUrNf6qX30
9eDdSDNEN/94n1XfauMJtIP8Jr+p+pOBxYQ78WTgxOs7eQdG1InLK03J4mYy0PdtJm+feE/6rdiH
Nj8xIU23yWTAuzBoIoXNcBXP3hf8XKpdn6dDNzhmRDJwMvv7xMInsXiTw2psk1W8HBzHywFZHXFn
uAi7z9ZwDSu7vM2i/aP4acVyT7gWMNahXJISdjzFTemA8G+t3/JXzJ41xCdJtsn6dnkrv0R9kVdg
9cokG0Bd8yCzNx0oXHx+pwj2PD4N5eGoEdHsakJmXHzANDL5XZnsyKAYF7+ygRwg2e0Smx+vRIHz
qgh4xjbNMS6awkrDkIuRL5MVBvBR5j0bnKDmieDhJc1vs8E6KZPlLZ4S7atdiHGITtHd8qlswIH6
ThobBhIYyBVGTGYWWT06JHeLB6Th4jobMF88woKvF6N+GgpNKJ6g4fIQ+HpFENQfE5b7jDlkcZU/
I5Qi8kjvNocikJyhpk3tyPUT+twmlt5JG5rIeWThQpu9zT1P5vmKSXR6pI4NJtwwRJSA93d6+JP8
jPc/897ncnwaaop5Zx090NPoB73VwL2nLOKSprqvzBkiTmSEZ0OR6hGEHupwg7qkjjHoes6toaQK
iMgWFkRWoGI6aMEOUbpgPL8txlxTeTUfy//0wtVQYXtci96ml2HZl315eGXYHW/jLgHyMjQjAZYK
56UcKWDeIdydcW6swonYA2QONS8G6xWvSeB1gF8CO/ObZb8NXd6GdehiAWuDGy1x1hXOn/UNuNvj
QBYm7QtbdvDEUlwhOFlgOhDlepPYfhsnB4KbulfwMIClE+BJLhZ9Atwd4WtgXqDdUxiHdR3ix9T3
yUEi8X5GKH4JNyzycpbwNPE+QDET5tZKStyzA7DPSeB4GNeBsW8ZC0/ubeSNivQPTtxbOBVnApza
9sT4eeQ9OfjH60h0LbCkt3mEj+RJXQWfmKcWLOGR3pUAqz2t1N41wMoObZwXJTywM5HnHd7nBKeh
pN9yQ0T8FsMWLqUQxIqfOdgfOE94JUboKxUgByLiSvoavcGqGDGpXexLOVQpoFhguAoWA4PbADST
YmNSHEJ8eYqPEBQCahJy7Fm+AYu6Yzum8a8tBFEJCqpzH2h4UzvfxVDfG1fnhRPy8jSNLGVK/MYM
3hVWKEhcNIMOYYgdsFVfr0muAB+e54CxGox/XufTmfAGYt2BxwDtWXKE8xVnj2UGXgopAbeQDzUL
YxVY/VlymxNGKGitDJm1Lvl2ht/i74HazA78Avm+Jm6i0RP/tOyTtEZv9swMWVPvB1a7RHK6SdZf
h0pjObAOK1wCi4sLi3B7rfko6mSPLY6iNN42mg1c5n/5e1qvAJHxaawMEjB1tGdhCwQ4R/TqaBt3
4EBoQKtx1s5FLvSN0lQY6NvVNLiFY+RmhhXuax55uAQLVrIbtvpt0oC7Se28xYdxxs9wWfkwkDdY
mGQ9pDzqqySMsJrfGnHtY1zE5NjxrwJqFWPZjatbwlg0vqd7cvjpMZJY0cpkiGPBOiwIWLPqNae5
C9xRPpwRWOQuR8AL4i2x3zFtHKAhgI3MKHtvft3qz2OYlud8DD/Cy0M8hHUVElRwdx4vGSPST282
yWwAgRFNrma3hPUYg3gj3ocjNUs8BekYhXq9jKd1eozojlQSEG3YlfpNHtk9t5f26n3dJzTJXVJt
9nYXfrENwUF7AD45YXn/VKMy0lRocQJXIxJF8R/1dMHXal8xH3QIT08Jc/KseINbNBWfxOXArb6i
Omq/ohUIGWJDOUwUOYzoKoU0DegbyTTnqhMWmqdsxvyGpPLjkDlWYIYPvaZohuNzi/iQ0Stio5eR
fW4FdqxAHGETRmANjnHRlysqfXVESs8plWkPx43d4cZ2DNt+nSMZObHPGU/eD9Nk/6yZ0/wtSMEt
WHOFbUUryaV1r2GWcTJXSExKQElza4x2T9mN0jXJp6ElC4d2TctOokx7yX/Ggp/QF+h/lp3gIOwd
+ojvq6F0kyIiZMmN7Rux5h4vPt84PKeIcWWZMSQEjVqTVow5g2RhBh61hmk00CPrOGrNA8mbRM2h
Qpc8mNAYKRpADBQVAUYUJccRgu7ddDCNnLvpL3gmjJBi1LYUAAaky4bSNu7iyZsK0sAAFCjrKrrR
XqDXxGzERe6YR5j3Ef0mD4O2d0NYKJaxYPEUZV4hCAWGyeI5NipqqpQQRMtFOaxYpgXTu0C1d0Kq
ZeBaAALnMTkyzG8erblWtEUQfY88boLjcxs5SAcrdA6yS7i3iDdjVupWUqXzKnPkLqu/ajEnaWJx
caL2JUUw6YBNQi2BFqRzhkZgHVm3fZhR42tyb4duHz4YQoMQf50kAEtMip60OqQF1pAUBQYHzItz
ru8QKUgmCqVG5qNOtCPUVPThdqmjU/mtx6ImF7RC4jf3Q7un4PR5DZVcd4jasck+I6MRZXXsldck
rpG/K52qSUPL9NphO8zvTizAAc4fIoVpM/laNr7ClhRILSlvlGDI6sQCRVVWSZtL2FrEBqyB5yt2
tuyTJAcrPH2wkXUjtFgEEaWytSZ7s6RwXMWySzu4vfUfB4JOmqQVutiGDR4TviB03JZLUmTVvKDV
J+DPAle0emacM5Kclcoo4qIde6Tj2RCIFu/QeRDtMpAK1lL779h/ZMRF6A61dpJcac0sViLOlD19
pKjHAq2muar7QWvKbTZIj7LRUXYvrymYKrGkQWpKqcPtXBqTRupg20U+bWuKisTdeq7tuDVm7MjA
lIMr3jt6JSr6sOjcXvFekZOoP2kNSuDXOSBtkjlhBVgcXuJqV0+EBfitNHbJpt4DYlBQPMBm6TdR
1pd5E3gjWMNX86B8JYiAKSz6TNPtut8dtABBHJFhkVjgWIMhT6CGFMsbuzYUyn9YgUXXgVmDyg54
tLo3CRZ1AQvZ7QHof44Ns3sBM8YLZZhZbhMAoDwIlCaODpnouAnU6EBYKpSggJpyUg4IdsrTVzxr
ERfRcWzzrwK0ys1Z4+04cQHKVU6QDYBt+R2wt0IKWxbvwJMQW4CZnqUNKZWoBVAOhHQPuR2MW9kx
QOLBAvdA+qaFWoNbRl2UbCWhcYW5yDJAfHbAWbYKyh6ggCDCFbKlNlj6gjishSspH4G8I/jrjACH
tidnsgnBiIGs55teueg6HCK8AgV2xIKTq0P4T+8XM70HxJ6CJYeevNrBSmsuvQuLuwZ0nHpky6KG
Ydhx2w35UbSsAJT0JLA+dEbyX5h7ekEWEb6GnCCrd2LuxJqeeiU3+3QYf47Q1zON0O3DdV+hyRZa
E81J4pvntwjrCdySQ5Ko9xqLuMac6NdkgOeItHVpF0Wk7CKkQlodmWPe4fkYZ0WwaNp3MI72vYuq
WSNPmDrgGAEbVOEk2rJN4VIBqXXkAU0r3l7SoXAqsWz8mwlrwQoCH8XJKslH4RiFhIREO2zCWSRz
WkMq+HwSLnACXhWftsEfokyVZYH+Zdc5AwVXpMdAP7L32L42ll71joWMZtF/EXYeS44kTZJ+lz0v
RAIcOOzFgwcQAU4vECATnHPy9PNp5D+yPTklXZ2dWaBBnJibqampn2Ktz7LMIgMdOSw+VF+gaZ4M
v2IYGm0BhYgEBDYDL4BP8Ex2Tr6b1l9+sGzAxfh5WXdTy8ZHht/PnNYA18x+cz2iIz/w3N/8ewAE
lrVcDo9ck/wKHmPndu6nj3Ula3pwN8QvS3sTYJWnllNePIhPijTWxFyZuG/8W1y0HtMJcs6Z6b3s
rkN1nSYbRoMBOzF5OvtNfEPsR7fBdJAthOmw8go0m7CWPKsGOUHsZZkgXSFxmY6tMlSP0TZQKubF
EHhRFkSInWeWn+i1E47CE0OK0cN0ypTnyeuQxFMakaiZPKhWI0XxCu5PHcJiwOqfQHnHBFcmFUI2
Q1WfUEgtFELh/09C6ci1KFo9iZjOsLuCj1RAU5a4p0r0KzmklL6QLCDANF+XN29Fu54IVgdnwnpH
TMogVn4R7waTJt9INl1R4gSrbRmrnmN9yburQBFCiVogJdWUC717J6aA0l4YU60eQOhrRgpJPE9R
A3nvpOTkmooNy361pXVqz3qqeEe9IAO8Ju6QZV+1geNTKtkTI/6gdzh/A3/Nudchv7H2WVh9GUX6
OJyY/ffFPMO81jIcFHKkNXKPwQ2UWEHWTzxcaVfDanPpiSMnWrrA/mtjy1XCM2D8MK4487N+ZgEB
Y2P1SZcI1r8ypgcqcNnONZZ1zWbZDlkWtk7N13NuNW1BctfkoydEbQJJDimIdAQSARdyn/GJPiRQ
4JMpqtVVskaUW2FCAjgeTRksoL++BfqV9yxXsKAluMfJGkEqSv8IG6M/AWK28ZKqMpw0jADSAcBW
GEq/grtGSg8z9XQ2EPnADroX7m0j/4R4QKS2C4kOYQEXstGi8P0sN6Qf+aauHCIlxlYJpAq3qSUo
762aTwDIPCCmoEhhrjlwEEF9Qm9fSCmBNMVVxs6a0cPSyXhR1K7U7ZOZo1nE7BkJ/1LbAGaCJAtj
LdY0X5QIUl8pCyAKZRbkWEWG1bWZRLnpK8zTdCcmCaCad24pHS8qAIn5HqidGoeAE4iBGwDi6uXo
wg+D5cPNYZkJ8nCUyM0oP5v3jwyYFWHGkm7OkSsisE4duCfGA+uIU5Hn27t2gSxols0RyhhFQBtR
M7oWpoGKroiAuIF/YWvr7y2d8gZQrfhvu5JONNWQCIa9AcFeAbeXIJBaPddqUoFL/G5YF6s0ypop
CeTOug3pHtsun0TTQWvOG6Nm0ZBZOi4vy044QylhbR2ruiyFPzgi5oyV9MGjIuXXmoI3ogPQQjaW
LPiHcAVwxSqBH6KMsbwGwY/wNIDoX+DLOSHf+BjpygYBAQMJOgZHmHVNd5ilvIdj9ZdtuqouQ3IC
6xbudweOv3LnQrOF4OUA85fejQH2mirI5rHW/ZS9KfzawjyJUUTpIAP2A0ihwVXmMyJxMHzr4v9+
0qQAUD91poL8MYgYh6wN3XtF4ecEdcQuXK+lG+YwaNr0FEef1j3LjJFW0FAiaWGXImVVlZsmYGDs
vNL4SYPxzPqpUSFXU9Dbz+8LU5KNME3k8n8WAfk0V6A49mGjOiAsUp/5YSX7uKU1I0jLj1xnLUxk
Ep3lsEQoCoBFiMur9UcC569NOMm40tLF0ue8IIRpAZQ7reVz4z4wWEdnpQLBmzq5lgOh0pr5JO7A
j2cQ3tIvQ/1l+dAqKcfzmK6/OWJWYriO1nDFTO+gYBHCacUXJeNAeLRsqN6Gn4ZAMmXjV/EPRCZe
7DU4D9RCP6TMYlMVMuJQiD9RxYX/D6+CR5VE0OKEDCbLclPQgJ7zF1jsHIhpcQ2yo4yXqcPGvaZ8
ejkzmbr4ojohbJNApUN6rjToicdVsl6n1B6LQMA7YXZUDgvtM5uNbuxCsgEoK4YU9+ChUDHKjeh+
dxEYCIiTfnZMiwcNTgwFQ9s/tfaEtNcOgBSeuWhaAqW2fFWsjQsZ4p2alAWN3sAr+uE4sDBwMdTs
Qoj5W5llKqbym3FQ+Uf29VcNWo795/brDFUbjEIS/pv6OlHWR6W4ZCpS71z5/WVNC4Dm6p0shZYE
wc2yeMDmuLmpZdY0AXXAedSK+GRNFhbC1CC6pJwaWuTP+jkxijaFjxRpI1LZtJYGqhDeNZ0J0YHb
ZW0MbzzWQEmRp78U+/zSO/mpZ/jHnf/iWpTuaI2/PneqB6/mUjGfYFKFsPlk9m/+UhvzZyrbP071
i2VRLRzXpfuFU70RSlAdJUlZVbK+bVXio7Ywm6noWT8wo2eo4M2/CDZOpq0CF9XtN2bk6Qz7aeop
jY9vNM7wcT66B/2DLlqh3HL6otw86d3sXm8jzYGfvxtIqb0pJeCAqjcGakvFKE9TbkKy/vdsfvWP
VbvVaqGEVE7WsqzfRSJWNlO8rfYQWJwhqfOiUQ2zErZKoKqyyak9bfYxn8SwfQ2NoIJelbXS432e
9ouIkiB+GA/Tun0PQbeYseg53rhBuenLQZhw5jXYbm9ljxvIYMv5KNkzXmRbBW/WhdZHm1Ao5YcK
z17i2a6ox+BVPFrVYNCk+pGFlqciDrw8W9UUZWvIAULhq1GEpEVI3hEYDO9RdJ6voZS5dUMY63wK
hQvkY9RhaD5xYv7liUqSul0/7BZvbNCiDUlRNOQ1ttCkozgzEiTzjD1va55QiIpaFEtFe45zjuvB
RUXwqLh+nqXH3lFpdDDHrf7frajJd6tLatvX88rJFDbmNJucTBk1AwYUqPneTDYmQ2ueuTy06CZN
rqYNK4sVFSlJ480rTlulsT8V0lTAtucUyftz35h5GweIixOoNK+6cy4qNL6BsIxj3GZZ99sIcZ8d
fOgvMyew9o3HR/i6IQLWMOQu1fggFQgkgS6grcNGbm2aHC9QBTErLEM6XPd2u9tuttttWNA0hq+S
babfjq7Bawd23po1yAFDZnbtHToX9tBdRoXmliI4+mY9/gzY7Wt+wl2Ajbd19+Ai8yqlrWf2qM60
LzUrJKahjhWPAa0O0m7vo31qKNKmAok8HJFNkKf8oGzWRZZ1QnrwEdauRqG5m1VG2jg33i7t88su
4A8f7WfyetiHibmXzAa694E6zznfPywG+/r9aC64sM2L/6FeAn1Q2n5cni7tF0aFdaZ/im6xdTMn
Mlz83ToT/rZeW1PY2od1lO8dluaSPOuHT4r1T4KPDc/75GSCSu/whdbCkcRC67k3GKUlPAPwSzr4
42xKNhJca0AKEBScna3JznOQkKcWM5u6uvBOdqPS3vXOgMEr8zyYDQoHzH9AVGC8t/m8zG3DKn7c
2bc2OLe4lmTT7OwLJ+bg+pUneUTc3V16P0VEBimV73V6NuTC3su3EGjBzuRMErHn4zQpsgllLwIU
d7n3HrZ9SoSW1JORpErJ7jjftT66UgQ+0DgpUwviPskfJEYczssGBOgEMf1rTs1BwdmB1A6tnXf6
31qWalRJ2DXUan+shTN0oBsjx8rSTB0jGg2U4nL+zsW2EcfSjuiIHNVaDqrcw+EwHo/jGcahHXa7
DQ8Jw/EYO8LOKJiYnD3xx29tJWLhkFH7IhILFSpir6xSEkol7os5L1YSxqnvQLIX+Qehdj24eX2u
VVcuIr6YQuLgr8JVyOd+vqdb6deG8Feg4Ius30+PVPt5ok+Rc2NDEw4e51WGQ5aMw/G5twjdKhHs
Y0pVTqkL4P/0VRozb5zvfp+WmditQlu+EPU3te9F61vJhMWiZdVONnCICtkjx6V5TnZpxv6c+8YJ
tKMTUKLYocv5Z9+gHf3OokN7rh2Ktd5mFWUQXKzSxq0AEUQqSVXojDDXIUb9gTiVlxZP/txrC95a
sAmdquXLfGnxjVzBmwQer/Mi8nsOKlA2mWX+Mh6+NSBqNbZ6++bTte/+33SfSn/ilFWrlWwuX6rk
K4Xcr3KT/bm4yx0PK/hdibUoflUbT4qqSCeCG8OnLNiPbmW6+1peTK6XQ9yEGo2D/l5fmPlTp8ro
rjDd/DNYwoxZitdDpIkYTm8/X7ZuWXtPvRfYQm8bU7x8q617FrsllQ1/MdCk26ELp89eSCURL/N3
Y14gZdjnaa5JBoDtcd6mOi2WzaNWGn32Zo1AlmpQyrja3WO9yOiiK3LmPcxGFjHDNAPt9Ls8zXO5
30XIqKCmcbF1e5v7kFi2apbN897OUTW9Nbc5+SLiGv+52DWL3nO6bm/PdqFoqmfnHWWypoyhakB2
22ADzHqxXJRXZkIJHXJFi9XRLBfWeLk4fV025rmU5cH+lJJVnD/pyYX0eDubod+3MNi27t0yu96k
vSuYDUVSs2Und7WxOvvGpnVFrynIzXidR9igNwOL1G76d/v1/ObRJv53FyTt2t8O7T+7/ldpSWG/
y+Vyj3XBP8EBe5MAvZKQ2rD2KMslWFIA/BKbIT+TnOdfvMqy6jB+nb+azRVzxUI5W6xYuV9upfXJ
fW73HWUL0BdxXR5wlQSuF2tndgXu8NPIggSo9k2x9M7MtzA0YOWYjXPvUX0DkQSRpiAPfUSKN7Q/
XmnBCO+RQNbLL3mf+EjwgIdnmQeJDSU5flIaFawAoQjSPa2T/0AXp3E5GyZbpn4O/raxA9PoT3ea
p6i7hIRFoVz9VRB8uN8q1+OHmi6LovULfL63XYTp9/JW3ZJvreyJdmla1Y+1a4RwwxCCpWe1Hl/7
BZts3O1M8KYC9QYTt5/xvs9BfqSkc5Yk7TmQKf10IHQYDND3990U2kexSNjwqbsi9k8rYkmmCRUQ
oKTkisodbqaOP4X3BI7flFiDcJ6zM7/UVpYpdEkQdOfHeOIUkQdqThzqr4BJ3S8y5mZKdQTVEoG/
m7G87yjesryvEufQDxtR1q4o64h7m8Vh+MITgkkbf+nrRRgh5gAU+yWqdknwCEwWC/iUtElYcJY+
RGQ7367ah8ESwL0EEFJOlNPLspndYLO4RXdvACE3+gHyHhyDXRWctNac0jLqy1IlmLMzyEZHEr1K
9lMwpqIzCsyQh8l50x6J/dHHzkc7sCUANCXjkOlEZ7WYivGdnL7WtKtLJRjl6N+vpurOBWjB9GAd
tr9Zdx4ei5hiTf7RwlQColfE8vCGrNQxvGgCF3Flb85QDE8xcV6NVb32jsQXgR4Do/UZPYbnxZtC
eBWVvqMNbM47+CcLKHTkiJjbezVVxbGpv6M8dFctfcr7KcznxHkWybz5TkZFf9Jg1+GAArZ+34Ji
sXnhwBiSuzvw8R3b31C2OHRHW9BzZd+O4Uj5MLIN0dMrxz4VbVS4gr+g9HSQdrzWqr9Edvl/nwMV
61d55f6Ytzb5K3OgiFSeiKt9tlgi84TWDNEKeFNCMEPN7M5koxNZGfdI8ukC5uzaTuvfLV/+DwEt
Ojj/PR8r1q9F73Y7n2+vS3ot6r9JXG48HKJECmztMak9B017RDalTv2u20CNDLsD1IdNghpw52/i
7oU/rMH/43J+GeLiZpv9PNU0OG5VMz55Tz9GzIKxAwoazlcOSU5qzBp1NssV+4XtM5I8MObbCRC3
xt3r4E86/95GOZ30f1nnYilbrhQqVj7/W5PzvTlfLeuyoajMeX1V4UK1dt0TmZ6cU0Dla+3s4A1h
rMpmE5TY1nzbe+7tx0eQ3MS8wb6Of1ku/qTHUs3+/wv6rdd5L92rj+16W/DXrEyBhVNhT4JCwcku
yDPgLgLFPP9yzuJfGiGFK76m7fVhef1//yf7fyv78ja3fnFOuavVhgX++CD1s6OKdNt+wfC9dLeA
+2WPPQi63S/RvbJ2FXVA1bVCA4tO6DGmBeCUySPQuG2ezADTh9HEo9I2LCpW+f73rvtTzej/aKlf
46m8WpaqxT1XTb3CxJSi6qBrZcwrqBbNaee+/tZKfxsqVS30/2il4m15Lh6PDJVyzmzb1tWsYNZ1
Cu4+uR7ImiILcwgmEMwm5tx5+NfGBqSjYJfPZtK7B3+59z+amX+MEr3/j2u5P1a7zefJvQ8l6dog
KEeLJPr7fjN/dF5KpUKlVEBVtFD6fc+V7P6w23PP+aM5hWuQJ1CNdqF/aaxb596lUQFErgS54Sn5
LCqNw7xQAzKOV3+xZH80ZP+4il93ewZAsnIZXLjnGZLxkbTVFwj0Jt79ZSKkvtj/sgb/ONHv0pPr
toRgLrd7JllnVk9jUaA4Mc+P2RzsLLVXZGEhIcOtuZs5g80aviADnJsHQA4kig5mcogLwx3Ai7sD
zHT+vdfZnPmP/V5CcjTHfk+livXrAg/ve/l9YGd1X1EkYSGredE4feT/FSorSCzE16hPdPjU2qk4
1Il5NiQedfgT9ylH+YlZWfUFtBVZXPnYhdCYCIz/MulxYvA6Xhb8VjTE2am6W0w5Abq5YyVH2JNb
gbLnjAmb7zs+wGqCXZdURDwesqkLH85DlSe43rYnVD4cQhj31GksE9itgH/r5NwnpUNOTpLDBpv/
SiHBW71sVB1yAEpxVuFWlTItyktwDhRnbyj9ICmsWkouXOl2GqEFLXAMsRhfRtVAZ5egeM3rVKp4
CAmRuqRsBcysTog+3NRzfraB30KFjXQWc/7NG67CarDBodkVECM4DXf1agcXNp4QPUGBLTYqEgA/
UAIjMYIdR7CiVShvZjJWgL+c7qglksu07XNk5F9QBnh4XBYVMgWYrhYfRcFgQS3MmIhrFeIaUxay
33F7W3ahVS88Qbh3deAGy151T2GFkK6RxQem8ae8uFg198muu02Kw7z37AuWz9kvNrlYB6yn2+AV
kvsCFd5H+LwQvuGuw1kXMi99nXxdHHRqDchol9xMZWeXys13j0Tk1n7CCbva+fXKOZC9j4+wzUhR
ubdBuKaWs7gnVsq4Y9OcAxe22yCGYHkhiCLqejzkKdvzARqa/S0sXWqTDPz1GAodmSIxCEreRYgz
aQ22GJ8oStk7UWeaW5semW3phgiyOSAQsuysRLEDPxqx5/qlVsElt3GqC6OfOkDfl3LjaizdDPI9
eebZxl8gzFm07dJQrCCR3S7xBiKslJcsYHDQxlKTjQMHBAYkIc3X3l6fCa66BaQzBZkDoj/QtUPZ
hDuhvMBd8y7gJCLXuw5aoaC+RnI4GzBaOBbwiDO9B3e+BgVVuxA61OsReugbKkCVjUoRjoWdJKMD
PIoSeder47rIbknaSpzvI1DNykfUKS4TSw9WZ9ASmiEafUlJKuqofroCbhB2toh0wa91dmP4K4ZV
Fr+RwA9iyBcAb3Iht2oB3/mVJhn2HvSj+HUzYBLu+gXMPWlOGGFwiTJ4EVTLus2bC2kv+BZB94cs
a80I15fE+R1EW05xj0Bo7beVmtf3bpQIfNVdZFA7mSbs5NmbtTwS11Oh5xQVStHjRVcViY7ouQah
1p4kbJqTjCBUEYoBjFacebMu7sr8MJCW1ywW9s+2DLzTxsFpEe3WVEpy2dpdpJOGDNn4OAY9vyJL
jVLYGuT3rg+KPKCFqGq6hgh4sCSoOhFAKZEPxyt8fj3cUdaeBjXQvIdDIHlHikDZwRKR8LJj1d6m
FAjs6ollgHA0wjSdafL2zL7ebKpHD4E1KoSHQQ6pSk855foUSUhSk81qE/9r1dqNN2MRz5WpW5nk
Gb7DizkDJ9A3qlAlXkRPau1/nUhy7xSafdzp0WPQN1YtDe9esX8lGtv1CQNGFT5A8FgmJbxy0GJw
fDNSrlbJUwhNpkL2LyfRMIJ22IlQsaK9d2iRGYOjKmlWuWDK8wK6Wo5EmyWxScaWrDa+lzfa0+4f
aFxVv8oGLQci0gcCuJQNMcSb0AWUsz1FG/S2+34+yTHRMi4YOEQFtA1IphTcaq1co+SlhqCk/aml
oeqlJhkVBabSItozunJZMziGxzpyyCLkTWk0S0isiaYJqShmFxtHIfjNmWgJeFwXEk8aTdILWnsd
7ERNQxyiDndOljAZUGPKbgNPB+2TYqQa+lGRoccGSXDuxbcUoyYP2WHSuLkc/D4cNQcf/2vgo9T2
1RaRjQzFDnbjQMH5NhyU6KGvwaDoy0d9ce95gcSwPsUKD3BjXdN+BF0yOl7o1zk98SNhtADsveM4
szgGuaWkHDhCy27t+4n90XAXX59strnAy0frCF1stkTu7Vz6AmXolzty3bbpIQYTTBPXp73qZHbS
jI7bXTlcJX3C1b6CdrviNIENBByIA92svxaiNkEchTqb0DQODULCIR5o3Mx9X/qwA3eElnQ+GhQk
H9Nk4JXMoDlH4EmpwUZD9WFrQ3k+MRYJGsndkeAB3QhJ0vg0S50M1dxvkrPhqoDFmaL8Cjjh6lJx
Gkz+nMn5IJsla6LK+wFZGu04yTfaYoeQmlAGmPRvkcFFOVf8wZrqh39jmJ42hhYyRcRlUbOyUi5O
n0Bi4AEtZc6bBxI60D5bPMSSkRuiQ20/VLVxHRgfq5LuvPzdAqQmeNdK0ZG+lw3cDGeX9SXKkWQm
5/n2ELhSnk+JvR3/ho2ZHBUsO6kwn/teunNWgi1dMXqQ4eJfi9LswYuWHjThSEvUOxt1MJfKSGta
6TXJXzXR5j0YOkxbGBhSdzJfNBcq98eYDFsDKhQVe1mzheMOuldDL1KSvqE3lnBjwZ1RembSWdXa
g+rtodvsgyoZzGLQkAMFAX1xRMpYjxuzLrOVPBmUVo6Qd67S3I1XMcUlmTDV0ep0MFBA+h3UfQ7i
pzPrDm4E1i51wNabT0KbZGVMeRdikBG5aVt0lLnEDO/ZyUj4Qy/4Jh/j4+zBEau9wrKXc7VZs0Ax
butjuCO38SJHympI2aJU5LN8FsfhJ5XGDgNqBjq68WzPznZ5pg01yEe3KU8ybZKfVxufMQenbHb3
xfMlWxtT8R/xqbpJSASQG4qihHVOENwyZNEM0hsgdZ1gK2n2JiCdJLyVct2ONUoP7A6s0jxho0oA
i7B0x+3Rq+GyxfirqTJQH2Rd1IL/0vL/CJjo7IShXbrEa2rMrpTXnamDzZI9BlbcOLzT7s72rP0N
P2RHOLbam3VN++3xYGJMOGuIGDHjeN0ftQLxW5Vtlh9BLlTqwzrhrMu1mLAYKG8PGI6s/JMLnol1
J9191IfJkbI3GvmXjXYCSTkg5hD1irYsp9+9+pIVRLnYgzjcoUm1ffZKUG6LcMuFxI8L5LpM0y51
j+RL6arrWPxMmRn6LuyKWR3Ou10Vnma4UwJXV0nukE1Tb2ZA7lUpbl0QRY0iSxVrEtV+MdDp/Su9
j9dKp4uYAAjNHIcrDk9bg2F2gA+YQ4aflDgb0HLrYqf7aVchgTvf26HUZa/m5OFLiUcHY440vseq
KZHoVA6fufGqe6GptrJ2mw6CeuV0/S8S0Uxit7tmqLH/Yom1SwR0VGohm5zk7sb7nSuQvAtfz2QD
Gj+dhiEZeJpa3+wCWzS6tJ22EWUQs0M3b+pXuwyyS3jX48J41GWLH9LW+vG6HHttyO0vedwFN+S7
hlrKNbR1GTXy/V0dWzNTfZjlbGd7KMF53uGbZPPpd2bDTJtBXNWIKS1gpoPPuJhLh69fYSt0uSKP
K9HFqKUbXS6UkTLr8kr3oLfCBulK/uESgOwM6fc5fcOmIl0oBTJwHil6rjgMuXCMXckee2Q5ZzPt
Xb9xuC8YdlXT1Y4reMFXO8SqGrQAZSGhOwRtbNkcI6+kvAwOvy1Usp2XTKemhWqp886s23y4mZaz
D7pNmLLYh7l4guIUUJ0iGrwsxFYBB8zeF06nUhviTbBQgJLU+AaZ+nHRYjBnYeuVgzzy4bSOqBbd
rbqw9qP7GTJtdthrSASiTqrikSrkBg3sY0LV3DNuyROgOYOfgfOGkiFjjQNBFJaRlR6+2DL52aWD
ijATfhucTePOl8s1FQBfYSUfVPgQUUxMwXUVciAV3GlkYE1/uDhnU4lmYnOqoljsEboky0jWhKCQ
10gF6j/FDFyhmpMCY0b7TJNenH5ZOJmq+a3GUvPBnLapxTVfBTOw4ZzCMfLWMI41DZLpCX8IQk4l
nsT5L0m64WiKurfEnatGZ296iV4A2GQkzbORowzpZp+/RUGf1KYTUO8JU0pVX8LfnDCTjn7M68nF
63DpJOWSh8tgRjfA7JhjlVnGG2HOsV18HnbfIWNetFn2plHihobNFGmwRnfebPvum31YmQcMOAZ4
OsbbXdkWhiVtEmrm8Cf786wbat8XWZguI7jb0KsNnjC02hwEzyKTPIJ5KGeE/QOjlDGAN56wjiVu
FF0Afu0kwpsSeQk6Bosw3iMYsD1l+9W0hOhgEj4VufIXuXB3ym/Ss2E62aIhsDGWK7drYeHzkwHr
2AlfNNwLo2Q+p4wG3Mw1fDPCycabjzqQBVwWoGmShYsEvfscwjt+htNkKrq1uBLyyQGDITp++rTU
udsDIHJWyaBIskFiopSvUY+Flw1F9hacyBKz4JUxqPmazOmtxibV5tC/4ccSzyGciX958Ztbv4Tk
P6TzJjqkuD8iuDfT8hebbBauUvcSHs27P6SKxxkz+OAu0XWQ+zPuJbjUyFtRgdSSIHGBAyfJlVQQ
qSnZljWmnMkYYBhx7ts/U/4dI7LtbkavOsJ5TbGlRZ3VnK0wij+BrOuJ2YXYg7cMnm7hAoX6BfKS
Q9ZAtPCcu62ROm9CcWGvzfEVSf0q8gWcjjlRBjAusVywOBJEuU1GfvcZvxNV8Gtirmu5qfQSyIZD
qh2Lk2u5UtSAefFh0yFW4rgSrYO3S2GBHIuM2Yy2fCkDSePUReyhfuqK0s1uRH3pDh3b2/bbRTS8
vg7W0LTlaJQW50QE8KNBO6PORjHQe9OvY3B448yCdmhW04DyBj13vBnmeHGJOobYjnu3PMDYIOmG
ka5ywCfE6cO31CDK3hmWkhQxph+nQCJyHZwTcLESTVM1e/Aupdlz7njFXb0cWOH8fbsF5CQmeD7i
MGexelgpLkEgzMzacodZ5/RtaVfkcd5pVPpnOg7GkleJVpjuGf5IfdeUf8JNX8JKtESZQlIcSHx8
UEr9OIhc1DPadOnUlfBHXEQI0p1Eu+9LKDmPIosKPln+puUJ6CN41Y/tjzM769TmGDVyrlR8JxHD
oc46RGGINneYtHJ2PMaLDrGceajYlhtr1RGJTfBHWxZP6xVXUNYZq+yqQ56p6M0O3Sxql4riH6FG
0ouqjgOaH4BbpIFwSOXiLPkh+wXeKDxP6F68bUPhBt+STggDzsYNZvfPGFsUP91Nk3lgD2OsCQQw
NjDaOO/4aqAQ9ifuqQc6a1fDlrBL0l1Qe/YmvgZsYRejjoLYSqYhXRZBEHAmFcZhHHqiKt/sxC3g
7vgfaNUQ63cGK4TfvMGOLJsP9gDaN6c5k8P32wWEok9KBs4E/ypM2Dffzqp2D4v2saky3JK3bz7r
BSxFZoHyJ5ORnZSCV//ajTpLLxoRl/t+vdIoQalTeWc4zqfe0Dk8scUSEf/KbQV9izSiWPFlRBwo
kXcklXs0u4eZtKqduwskWeZmCnJrLFghfJbyBq+MgM8eWFeEpCMEUgYaYul4GPP6qO636Tk8jPGj
TrNSatYOsRJ4aqmDg61/91+c50AlQP/iKfnK5lQ7n+shX9mB2cSs1ApJQkD7LlnuFSBS6PC40Xgx
86uMPtGy+i0RfoLWEO0evjVsEYJY5t6k0rHgXcN7uP/OpdYUrCK5h+VI9nUKkd0BOriwsePKPTfA
CYmqfdVdko3jl1oQmge8cE3RdbRzVZsJdiDGgz5JBdfHhYZmGUocYb1GoD99drlDiKi1asLkSslX
rSfV3Af2/gGvEkYuNhf7SUFVGBLeB2wVEf2caRfd/MlAJv/WYnkSSXnXPrUBfJIyRa5UXNgRPvsC
vlX8tnEvadf4VodYJGWgZQKADvVqFVeSskOI2uEuwIF6LF9XqlsyfiaS2kSi1fzmX1jcphpOeaS1
jyPAG+fSrnj3bom5GpW8e5Pqivo7TF7Et6LpE+Wmlac5L4FIh6YNwLskk9dJ2WTA4SiZzzT20yEa
oHar05nCFSGuLUaZ1ui8Bj/5XMAZVL1BvRc54F4eDOkajpbN1EMkEyyMj+6A0weXgIGjuS4y9xa+
g6pBCix1PhXI4HyVOmOSkhWAhxEnUmjS2fgBkWnE3Voe6NNCNekgURCU0jKbutuxFxU48y2w4BKS
5FnWfcf+xvHRgLl5G/tbxVDipJGrtxOWtQFXB+rTpLxplYhwgZdTMGjbg6XCGqzYgJirVm5AU54i
VmxtOVcxCDLkGBuMDi+auk2BCRdGhyTTOgupCKRK5M6lp000JRlIOqDa0KigutEM35SIv4F2hd/W
QDvhNRzd4aUe42N7cevbCmovL999krYukipwvhnpwcTtE5zt6Bh0t8hLiLsHgSJmwMGBW2BX6PsE
1AsIDMHsDsCRaioKlHJk/BOuh1906/URzb9ulnnBtYNM7ezuyCFIS4qidaACLJ4S5dXgGW2oHRGh
IiX3AKQ7CzsHc7JFxzMPwGqTEaYtrMP7xQ9T7QnRhk8UmTOqlJZ6QclTDdyjp4o0UUOL9OIiIEnE
jj/VYYOlnWUHOSb+yqJ/UE06trOsOJfwnJzNsX1MHhSK5RFiqrJowTCQYyAjQRYUxpOCzlMT8kH7
FapWUPVkdz8zuPvvcbFWrbGJDQTuI54421k9cAseHQKnFGnguxT+uLvmNWE1G32cNd6FpFxZDPFb
Hqzdj+54phC3SISYJdIqBjMOR5xzH0vYSKGzBVXOPyM74Z1OuOVHCtFndxbhMYw+QBoW+8Y+6l57
lCa2Dh0SnPa99yyw9di1YKD9ufsXhK07+YAzWDXRbLwHrXpVTHEAAhS8pFOkcGUf5QflgYoiOEhU
HOBVdZBqMvmBxJKuvWtcnqnqUeUSUjS6Ao6tKSRSoEDyQfpKXJ1ixY0FLoFKEKcS6fxqXxpSCbp0
rrFCjGLtGLGcK8DRebt3jBkORZkC7kenOkASSVHO+Ng6t96xIpYdCaG9e0Tt6QJewCVkqGHkGYzo
+T66+rMjN4YUyvxJlHKM5S2e4zzYlrSVCNjKFl5nKhtF27wO6tdAR3y2pXibFoHAlyzWri0VeT86
T//UOLcOThkJJZSvonu8u1Ev8u7d6eh3j/vpFINbA1Wk2n18Z8/XKxGnDiV34u7n5gUGyYy+YTCo
pRRTXlGy0rmq3NmZ1f/c0v3iioFD4axxAL58YmDtWyhN0UOEJCgl1c58Nz9QaTjqVPjZAfRwYj9O
Xio6wNy9d3zjYoHiQEVeHcZNq4zzqwLIT/cVznCNmk8gL3YrGEHxbB6wLckj/BTsSXRDIg3X5Bbi
rDn3pJGvH7p4KlQp5GwmwZjwWa5aQ6MTR+jGJGjMvGzEhrrlQS4ask44lZOP8P7JN21gxWOdeEqo
gmj7AoeMl70QO5zP4v/TFzN0pMAd2eUiWo6pEjCljf5fx+VENe63QGJPGTeXASlbUss9KwuyqcgL
bwJHI+swfDvb5pUIZ9fG9Pa3xJCUHdctJKyRp8GnueARWQ5l0UmVtY46ftbtEiu3BBauIUZ+ad/D
a3cyfHYu2IqCdzL3EFduJK0HasnyFPNwZJdqM/IZlrMJlJeoULt4R5FAxkYr6amtTxUxPhJr2ASr
YPpTi81VpOySxWkKj4RoqVmMs2DXT6+5rz+9TV9Bzoir1LJ2rxcjkfuKFHWrIjKDxM6V7dpl+C0M
3IEw8BYrHdHEueAyuHYe9cR/B6bXNl8BuQAFjngP/MmZHvx14j0WZxjKbI5OcHjunBudKEjDRPmF
AKkgr/oOOUnDerJjSeOQpIy3kPr1zU4PS09WAzclXYJanOpiF9n/Da+S2jti1Y6NX7DimshHEX6u
DLxs/Bc0R7h0qVRIWUT77RF8Uj12aB0pVZSFVk0dBO4ALyXOqcqdlEN0XplD60ECdO+dOS7XxGU/
/F1EJRqfL9W4ED5rn6IC0iClgc61462HDsEHritTmT3iXZQLjuRmH/Gxc4iOjdKsMrjFewoAhR/n
glesI5NkohywMtN1XuwzixhujNZamK0tXZqq2xDRoK0evcmMs0gQKW0Cmlmc1VsstHqbNY/xUTJJ
0Y1v6bDcQorvb2ga2KwtMVuhbAY67QM7x3fptF6pVqgdvQpfefhqkVdcCB58neRXCzUsHEzWfd45
4StKCeUU6TT4oY0sgYccLw5OYaNWQLmjpeDR3qSdc4pULnmxK7UKfaFsm/SXEF+NerfUIeU0tN2p
pa4hm6iSybMHG4Yrq4DY6Dk5uR+B+WszzzwgNnB2S86Dnk9Y8qbUYNoVT69uCChObcZqV7EEOAfO
QNFWrMEATciiO2c+x6i88KNjT/MuX+MIET4oAzDhbuBAkWhn5KrkcsIXc2AUebsnhQIBF/qmSlMy
PgdOz5Luxefao7xtJw6lu6LjM2jxl6QQI80COYAJyc3pVLJWJ44xXQXR9APUcgJxiSrDujsY3Z3B
nhpmoEVJfbAFfbNOzE8By4B9j6i0Z1clQJ46v6YOQnOABpCwZ3lE+2l+alQoBmTKcVuujfGw3RHl
Ii6YO7N8cHeAMgRsgPsoDaAzA09dDGWrUzVJNLVtQKIew4fDXrhZSEkMB2Y0/+GEpn3KyxEtobBA
Pj1Fcb0egxydGd4hBOUAdq/DhzRumPN6WQ94NaKFewBvpaAXdXjUswMsQU+T4SLz4UQB7CtN942b
DiumsWb2ycZzTQ1Eh1HUsSRY5DCzGccLbp50dKfDq5RedJAM5qAdPt/pkCmkdjjmRTliHQLUlavP
LTgeRRmaUrIMsjBUugQyGpyuYzu5msZ0YPN1ro8z60McjhOb0ozSD8swpleGF3o2j+ye7pCGp6Ew
Z0enh6njHcov1Xp8kvYDlEv7Sm/sSWzamCnZClk27l42i1qf1Fw6HIJD0ReyA9hXO2JuEppxqURq
3C73t7ADrtBZOLWDXSOPx6NAdNwWqdiAMh4eBC3bwXvmMW+TyWrxy1OnBY2wRXUSYZqqT/iT/ltJ
dj51olVHCZGJq2PUWmxE8K2461uHc1ZzanrbSLuLz7zQFiyZbn7UChzHJko9zr7Tghb2puGEAa/p
zJx04bQWOnkLV5pTc2RO8Z0mHQPVHOs9p8XlcE+tDi9xD1z2kjf0SV01j7mKGgemqCngZC1++Z+7
djo1Xlny9oKb5lAchBe54LIuSz9UxPBpaO98nSMFC6fDKwHXE+glNVaGcpoMMn9y+9MdZRxu/b9I
O68m1ZFtz3+VG/NOjLyZmJgHCRkQHsq+EOWQECAJIWT49PPL6ntPVbOri4hzos/ZvbsMKaVZmbnW
3+zdz8Y3qBfiaLommwB6foMnj7CzJUOypeotnm3Dr2cBfwgr3GgDgwrCAOyfDA7zcrMR7nCbhAHM
mGn8nyHbANKh3BpuuLrwfQL9hq9lAb8IX4hEK0yj5Zzv9PpUJcMQ59xQ8Ij++govwUd8/n1DioBG
cAINeMY4c7i9UdMU16GC1sjail8Uk4Z1wUcJWpdYIRuQRDwRRCUe5ZM/vuXKIoQfQz5X/PPJA9v5
m81SfOXzOZaMEGpOfAACXvwrERu58DNOntd6kCixGz6n2pL2l8xFHoKfbmi5E5+woRN5ThrmJT+7
ZLnpkYcVfxXdN2SzF1265I3+6hduojwPv8mjbKRX0XuoAwrTU+RrNB4w3UGFYWMfbz/F/VrYMihP
fdLAp+VdQYlzaqz7GnseiXzIkt6+pZ8gcHwILkc2zsbJc3Nyi4+YDgoZBCH3xSLa8NJ93mDOfOPJ
6bbNXCiU8SXSMeLr3M3n9LToZ0aPaiPP/Tk6DDdf4TNEZoQ+F28uBke8FZ8mXi3xeKHl3GVg+Otf
V9clXxGjwa2X3+TPIYMkDgJLgYEgQBjEShEvwHOLDIiIvhqdT4AhvInYROfwm0uiAs9F6o6l0YTM
4TnTXqyk9YRFwwgw+Zg+/VAkXP6KCljbiGXAqn8HjOFu+BMk1VjEBtEBYoXws6wmKPoBnxSxJk3+
/S6WbDLu8/NnfoO/uZH4Jda2+GCWcfguljcfbC3e56wf4WvCd973ARZ7QJ7Cd/4qfl4sa7q6/98r
nt8QseIkfpw23qN3IVwA//Cdxvs8b/+db7F+N3OSA++nsLdCVDQiDUGbUcgn8kGs8+idQDfnI0C/
R++w+3QgKBHQk//1X//7//3ft/b/xB/57C9s639l58Ms32YVaG5ccYEKX2NeVVkybVOVFNu6Zu1g
ONue8p2hoqz4KZPuCiEmocaNnjXqJkI5W6A0BVekQ7X1jHi6EGKw4HrA0OCxkzthpVCg/ZjCsTq7
UD5w2xCaKDoXKHEvE4o9wCrHBy95FHWGZnIZKB5fIekvMtiHiSgsaKh5/4+NYE27+8/PEVlgldKl
uL1yEebWrEdnrujCmE4P0WOhAC1Uh8XdeedVSyrMqAOJ+6b4U6gaF9jhkpqDT8zdFF1koWwsbpOC
5S2UEEXNEh2ZYQ7XCvkQJJCEXOEW+wrktbjti98UxW4BP0Ne7Bn2scCvZIKujaaLMHj5C9CSkAHk
A17FrUzoMssPWxRe+EHxH0i9gKlKlgcISkIeEdhePAaSeEf2l5piD2EiIYdjUktVKGOy6AfYu3xq
rQnVMS7qGLbwN74jhGtMfjKLMvTDjv01tkQX6C3SAHrREj2zgUj1iKuSGggchcALVp46VzmUoV6K
5JH6LHRXauBpws4IUPNI/B3rqTnqXn3oiCPYS6Al+8pU2BaIH7kE4sOEXFrzJj5SoMrUAO3TQFiS
dH7l6XMycs+FZ2MOgqFYzZPxh3hA7BloXKjroFQ1FGJuQsRE/CPU8rpHvjM6joR2Lqo/9+KaKTSy
gI9y6v7M/frVOIdhgBbrX/4eiCqy1aaBPsC5F8ylEEElVPhi00IG2Bf/CLlVIWkoqKkiNgrnQf7m
ftJVEQsWHilsgvx08oxUx+dP2b3PgMcvD0SEPb+KD0mfsWlARdQeCOM+eEnMdh2xXAE0Vh1t/tfq
EGqFLVryJ0whQB1j0Sy0U4W3ocFKweoNPpN4NHZXdE+aqCHwiofmoWbCWUw8jMD4NQQ5lEYGqJiN
zUF6x3GFw4092I9FDErH9pP4FJ5j0kQAG+/wweNPob0qRE60BVRfoLHAUMXPeGtgjwL6KL6y5rtw
wHkD3mqF0QzOOlssI0QuPJ6imMZb5bzR7wFGtv7k/diyaesYhaoW0HXjihaYb+v23Nkq2GiWgl5H
Shb2kshMZuk6zA/9Xtk/ZMt9xl1Kix1NCtsqNNTIuNTOpVNIiQwzalwooSAZR2CCxYc0AJgjY3hM
Aw0x/56XSe4J7eDTsqNArwW9dViyxE3u2aODkjoyElhxcDQHJYNijC7doEm89dnVyShxgW0jBSGX
M3jzcNut2vXZqez5RRqtpUGCnSTkZ137MHAi2oeSFem9u0KZSdvxLnnsIZyJxusHqSS58W3MBaSl
tguV0q/LsHccaFKwloJa6+8BASMtB666GWetH8e+jqtA2Zef4LAdyZWoftp6auuu0XzhXQuOA+fu
o9v2LdtZq06C3jTU6jQ6p2/GDlZ4GmyL8YlCU+rrzeBs+zlqNeenQ73puEwfmgSz5FnT9Suaufhn
KpBKoK7n2YELnfLYkxZmPaxn+WnWdvcXJoTlX5TX9vJxMmfbZnxe38e7SWU98T/F8OrS17OoiMf5
9s7W/L0Z5aex1EXbw0jb3yV2pK15H6+Ux9tq0BuqZqTUgR2vqnKytRYXVXzlIOSLjrvMOZ3GiRRo
2bjGTY1qYx4oHHNSt2oDXY6kXtTTJt1hvk2fkmR4WN9kgv99t8NGR9YlS7Y1SdNl1bwm8WTa9pQk
WtaRru9/wmrIiJFpn9uD9xukFfmKtfJHU1eslbbS7exk0FQXRBQrQahcHCcOnJFbc7K+wQ1Rrrbx
P1q7YobspXZnqW3erZAfGLMHTrfeAir5IHhzvBE3ubnODYHVvrnF67v5nmL9v32xx1qrTtO2puVI
FMHIVK+CI4RVoLWb6P5GMLmyJ/rjLa/I1IkZK4WyK7vV2X3sP4PA+pjNAHBwMb31WsoV9emPpsTw
fnstrW6NqpBP3YoCizPN59RHgdGEI4AxXPJ8jqKfR+JbzK5bs+YqWu7WhyY7FfRmH0QaFe4AbCrV
Hy4OS46Wt45/yhWh6Oot/+CrdoV8sM8tk1QUQu3lmMT8FERuzCFDlPo80qvpYnK35Ch+400VQT/9
dvD8o+kreuq628fWumYsIyUYj+W+P9hRhg5mJH0oAQuu8s296Ofpo6umoSk6O9UVOxdxp6wy00JM
1f7rYPDxtvYFkJKm+qfhjal6te399+t9tXX1eltbruLuTM/2pxQZOJIFpNXvQn1wI6T9wxB+NXTF
g2xaq5HtjIZQSso/IYRIzN0tAn0ym5EGEDf+XsrtbX4j5Mi3evOKHLhv893hUouG+1TaBqA+ZzOR
3xv24boUN1r7h+ny9ZpiJn9bj5fObo7WhdZSm3IJKGWQu4NFsA6VZfDkDcmj/D6AioiYf87Prwb/
iKi1FPfMA68nsCP+ERwbKAkWxRYk3WhCixuubf/mivxq9iqclkZ5MHt7AgA6N5Do/HowAJy5ML0H
KOMi5xnGS6rU/+ksuoqsipVeFH0t3pauHQOhFlpiA478lIsI5WQkSWjdCOfmrS6+irFmtU72XcOY
lv027oPFQTv3TcgEoBVA3VlC04sgONgJPLUzeAs++10kXULQitATUIuqAAWYQ1B8O3LEwNhnmuM5
L+QDbPBFQ3cyemj8Uc0iJ+N4Y4L8HMC+RuoqVOeSrl2OW0bqHook8DdYI1ybZJ6S/ag/L9AKvNGi
iE+/TEnzKn71sl62i3PiF0QUsQKeVz6BegZ2/mVJlvBGaz8fKf71fuZVBNPr4+HUKIwOiDSAQYBe
X9fDqe9sg5njPU0m9QL2DBmKWyIKys974FfDVxGttaRczjI6lhnBbABeNN2F/oplACtwJlTeJx7F
ENLZpD9vCbbcCjTmVVg7NZd4b4nzDAtQCNKNn199Z0HpkfoGpYuh27+55m+Nq/b32JafO62scxFJ
H3E2HoNHH7y9jShsuvA55v/exvvVvVeBTcJ528qPtMaLsGPUo7GEDkSAyohY6/b9MLwRXNSfz1Jf
LV7FtORQqkksQmmfFT5+BcF+cFeANKYCPUzPeoLPhRnPE0g7zlbz6BTfuIZqt7r4Kr7ZVldVii26
mKgKGB5ewAWtWTATA9T4A4pV6T2Mryd3Em7Sj7OjD0gfgp2hBiPSdr8vLf1Wh1wFPk2Ws8aWeJr9
42Pro8FyHjIWwBU1l22tRsUAlI79yplTa5zq1Vmw5wiG16x2ExhxI2/CBZ9kvrvM+3ARN3Mr8QUG
6kaAVsRK+y3gXIW4wujqbL0WUwWVT+QLQRGwAY6EqFsYnslp6jeCznU68vrYZF2FuKrOpHi3o0UJ
bQMfQgZLD5lBkHa3ZuU/XFz+NSutq/jWarFW2ykLHeE5RFo+mR4mKHiKgJ0TzX8f8n84LVlCg8y2
JRSh/r7GC72nmflpLzZYTkuJC4tDrDjqoCTib12UlJ+n+1drVytO7ZRjUYnWdrDycbP24S2J/VMc
rTmd3VrgP0fsr+auV1daH5SLvutWj8B1ERPAln48nQJOmkKRgrEx5RrqPBlwdwH7M5ze3VLUVKLU
/b2X/yF4fz3I9cKyU+uyr3jvR47dgpSwQLuJM/6LWMdo4/2HzV2tj91B711kmfdGQPAVTg3hbCHo
DBScxTFlGd1YHv9w2P/X+6lXy0NNs6RpStHRnwjEKbQfZfAm7kwu8BFRCQTC+vtL3pq56tU66czD
3rYr2kSWdTzl3rQIstADesMhB6mu31u7NYKqCEnfzvk7tdZ6XU1rHPJZKJ+UphkHjiGwCG75/+be
+9WjIlR/a6/T27SpxUoZj/tQDaZIG8wCb1KJMhhihDfe7ucT71drVzt9o6fHvabTmuqMH8fUR6Yr
aLEBx9jgAYQF+e0NsM0bjYoB+jOKfzV6FXrsdq8U+4IuJRRAdvuapaL8JmbpjRPGPwTxrwavoo8e
19n+ZNEgQwg6HZXcAMwZOKqt37/R1ueM//vLKZpkqpal2hayKMZVj6rFeZccrUaseAFDF6biBipf
w5pyBsq0LMYnAePIhtRny4A987OUfmtc/zwr//0prrq4qZL6fKxbZu3jGBT2FI8Wx2h4gtpRdJeQ
QEYjoThKBX7MTSf13vu/D/LNfrjq8041soul0w/c3M5IVbomHfC6gCfpC6l9OgKgyuvSet09AiCh
J6hxuFLh3ZrisvRnXkD0hanKtq0bEsblf19Rp1Oc21VKX9hgG2B1jB9703RmOrvJo4A69irX0tkU
CM8U53yldfSiPxhsn0cu9WFc3wSuCmxaVC2ObgbidevosFHwEp+eBFoXUmBPwF3b19hJlqKHjffa
MZHINl0nKDin7501mv6uONBxI0wWMoj6lzbA/8h074TFlajcb06X/mYPpNfNcgrQpL/vlqjaKQi/
eiE2fIBu2KFMzn659/tQGX+ux7930FXIOTTGPms6OgjxnamQ/h4f703O4fknN9bYutLFsRW4dYQi
aF0jdf7whLLU04OehoEFqnUNg2z28NSbA+jH6MTpHcHbwIwQeJ/M3U2BFxjuuybESC6pc4o6NHAo
Haf6jf3vUxnsz8X3NdRXi++cFRd9bdfdCrM02GaYpw13HUD30wYOAgj1CusaB+JO1XNXeMLupwZI
bsfGHyKZYiAxQ5gbgiYSzo4mfDFWiFovaiatt/2AZ9gD/+8w5vDVhvGYGLmP2Mq5IlAh+diDCZT3
0fqVj4UgCYfO6Ua6CyAESMiyeRCAqmHVUkA8wo4GLJJ9nMNT9L593TkXyf99SNU/4/rfh/Rq/R/z
pojNvVh95hIlxTJMgLW7pqM+Qm3zV8xU/+NDW6FHYT8/5GCsoW+ow+0MCN75fSiwEzfigfzn0f3v
T3QVD7by0Uj2R9KruWfN9fA8hp0ToB06aYBu3Lw0/3kApDWLtW6i9K5bn/3zbRfdJo22Pl+44RXb
EbKxVewpGPrtKPf43SRZxo17QCwJHQtkG5iWmC7nCGFW8AL6xQsFudQvdIAou3hUIN8dHR5+Hx/5
89Z+PVM5dGuKqlu2aX2uyW8PeG7z1lIPbEm1/G6TKQIvULwdEUYaow7Vrb0jYqQdIYrMU/W2Pvop
rhrDDMID1AJqcFKQn0aG7qRxcDm7+QV23Q5Y+z2veMwCFJq2cKCLidLzUkFdkKPjolScU4eMw6MM
JmJmKUGMXfYgXZ6c00uCPHDIDtXd11Pz9TRuDJcanx/vnNUaXRNHi0MmP50VHx3jqXg4yP62HeLv
FMP+8itjqIC1jRowpXZUANZMI2tleoSGYtO8SQPbVYbKXF32wj1EO9zVYJ6mxlAtvIAabI4IRebr
qMhjjfOYViN7flT6vZNf3mcsIu+8gbTxqHnyJEWKJPPs4/1IWWqyUCDWD4GxvTtrnlcB6u15RedY
b+re6c1Ts7+DsrQfmqyvoTwEHrDp4eT7eEncC9VpVRDqJO0+trbO5eL2cH3MvMtz/Vyj074DqZwo
vmT5R+Wu6IV6GrTAENSQPws5quAOmvfH0+T3WfF5cv1jUpiGbbBXmapqX63aWFbzU62uW+5ksj+1
1075JOyeOeECgwiCh6dTLdhDsP0UoEpUL5eoWkPt+f0xlJ82TPnbY1wt1YO6ltK87rWrvkjgQ7Nc
tQ8oTy/eKgGYhRkdLgE1wl8GhCDEMIPf2//x6CDbksk/tmKg9ff3DdtureqwNy8tB/zTS7qqfVZw
Oaqm9QNGdoBAiKpbCuG+NFuHXjocgl94CNldLEBCB6cAWJ8V7vutmGL8FFMUybRADRiyZWpX26Ta
6vWl2Ol0izhFoudkBEYnEnKtUO7or5zBB2oBFDu8VW9BvsQnP7+YnRqEJ572zgRz1SO3vvf8YQ4q
MbzzJqctjAFO9i53QbZD7i7s8Mv333vzhwuMon1/7Kve1LNKarIDj/3ITR/mR4RYAWkM7hSeKm7f
4Y3Mwg+Fir83eDWLy2xd7KRCa0UemuMWU2i8EvlyUygllaJUIU4y85vS1j9cDP/e8NW8LXfptsv3
vKlQ1jvAKcXgYY9nPSJFy+W9OZIW782tl/3p7PS9d68yDXltysfS4mUjZV4i5w/vRlzyHwKv3kDj
v3W9uDmaYpJ+2zcOddFphuhc6uowSQEN+KtFzRRzYJgMgQ/fmD1idlyHJEVGtlexVd2UPkW2v7Vn
Hqr0YqdyS4VbyDYymCTBHC75o+ABcPyEtNut7M0PpW7G8VubVxOoOxVVbSe0eT+OWsTGJxxEOXSj
GQJaAf+xtw7bCbDzN3tX++na9L3lqxl0Lg5ydy5pmbu3df+aQ9dSyRrV4aJ1Zt0MMaoUWxGkcVBK
piLcONbijDh0FLK4weZGG3C/7kZgMn8fhp8issKdElykgvTptSJuebAyq4mLFuzG9iXrf5iQFsr7
4sbxWf4zS0fHf2vm6qa0a3ZqeVrnLfWv3jQOV2D6nMMqdW4smltvcxVI5XyfpudSvM38eJ8gUoMd
fWC9Lf+zPruKe3WltLu0opXKjyeyM1iHW/hg5o0FIouH/WOBfOuzq8l6PBSn2DjQjIKsg4+yWBBj
OYzk4DmM8hvJhVsddzU9za2lG6YYH2XcOzsme420VKZPyq13+jGofXunq6CmqXksrY+fXYfOJLqN
FhLzHtSrQJ79Pkg/x7NvTV3Fs1Ob19Le4pXOuoPAqN35r5ew416ye2/dw+OJk9ZkJG+MsBsBiE64
N9o3HuFWp4rvf4tw7aVU4lLnCY4lafAD6vgFYi6T7Nbi+jGS/utNcZ/6eztKsk6Ly45O1eG0jZE0
8HucFagZZ+FuhQl3hATajc79oV7CgtZQ5lUMkxzI55Hm27vt251Sq82uXZ08aVgMpHvTNx+2Ybyo
c0jThc/BemoMkdZ4yNC2kBB/HcYvQpQENu7Cslyi7x7VTMNJVjvkFwD1LY+bdJDj9CZP08EJAd3a
F9YH9t7VEL3t93wTDLkB4PTstSiylFPkSVA1gTu54rg0PwOxhhZ7B0h6C86yb6GFAFR7VvTrR/nt
PgO2K0wrbf/4nPpvMwDMy2KJfFIgL4zZeraf1gkkbmtYK06Pa1CgYQ7a3CF/wgpHNw29My4UbVRF
cbClgCe7OfwsEL+LY/+FJRndVY612pKeCE8+lqtcIOYHiJmHQc3ca4EoXyB+Ga/cFqzlbqVQjXwp
Fx0uDQiyRpehmsBis4fVvfaWTYpJbIVcIrhJeBfuEgkGwMW9Avj6RXvsRtWkqeH753BYVW/7DsAT
LUps2xfF8DBtAG46vSd8SFL4p0K/AbkDamiXJ6AqQTtuVlgZhtw998PTDIwjetZQ8TwlAia8wot1
dSluTZYfA5lmy+CQMMuQP4um3+bKQaszNbF6zcoYrjfHheJWMxkhVm/hzLwgM5CEgLMVYtM9KmF4
NuEtNNSn99ofkfTbA1wF7Mv5uNVO5ZaDau8tDo/kKB4vgxqe3Us7MhCaxQtidkEZV3ozkFZL3OSJ
wrSNPheMTVxX0aQflhPddvV6qhy9ljweXlETy98/x77h/b609B9D5LeHvQr7lWEc7FQ8bI7+DXO5
27pq2S90D7+4i9AX+EjcbVQKQTBkhrB59JOptdpHZ1Jga4FCH7V3LajgI3yTHNAxvEJlyi4YdQ/L
o2/lZNEOWKb6dwe0gofwXkHk96O16exv3LZ+jhH4weiaocimrl9tKsc8z0jTMu6dUHa2H+VRM97N
gfBO2tXCcooTHE1tlEZ3mavlcDo75/33vvzxvikcaf7nCa62m1za7ZS84Anw40Dv6FEf3J9RqBLu
zzbaU7sh+n0wMts7xxqsBzYFO2aj2wa9mTVRbvjzfFZZ/5iF3x7makPa7sraavR1s+pF23uw8oMI
9QiE1eqlhBft+jkZ9ADNHzJnjn7GEA9jGS7KEZz62csn+xmjPienArjcKVA66cfOwwnuwCxZHFbq
ffGSvJxiTwJaeLiLh3rBvDUnCdR5zpeYRSO4YuJkFvflmT0SXjkI7I4PrxBZyBYTR4ZbhZIlosET
UhCnsJ3+PhLaT0m67yNxtReebck41SUjYc3Xc2mTjRpYupN7lGBq7w656PFeceIFuklcbzm0PXPY
8RB/lDfkNZ2KJQihAoIzhN1hB53iPMLT3t3csvaRf9xKv8boGjepqNtL3UsZo6jx1NFxeJ4kPpnd
AUYI/XJeDG+cJH8+F39rTwSDb6GxLPO6bU50CwnUUYN2Bi63FmzyW4L/PyaAvvX/dalCK/PybB15
sQbRovNc2FV3nnR/KN2Pi1tOWIszCzgGhOl4WTqwYp6QLG+oGQid8eX6xpFFTPU/loJhwMKCpsWB
5SrGtcplp0klT6MM14EdvT2dV3n/9xkn/xhHv7VxFX0AUCtaW9O1EFiGwE3WaEKgPw1z+kaU+XnS
fGvpKsrI6intZSpvg+gWQhDopmbuOXMhdsOvxiCd1H54CyEnPvO3HrwKJrkZa/bxLHowOE40T5CK
LP/3HlRED/3WxtWaXR9su96LyTm2EZbF3zmN8H7Lps0drhA5zuVjTrQva+7Qbm45CaekwoPYc6oc
BfI/rHqUDW6M6o9H6q+u/lxP39aLesx2elHx2rpTr3rUVIT/UQGf9PdX/4fJQ6pU02zJVq/jgN6d
zoW+j9uVPEVOa3IeZ9EDUQA5aMpkN9r68W5sfLV1FQPq3DxadUdbBWJ8Gow7ZFFWFfTZWwiAnzvv
qyERo7913n7bM46FREM7tO4ugxhBK8yzMXe+8UI/r7yvdsR58Fs7l551vmg7TjAHQnqMr6uO2ly1
R3kg7ks3MtuyCBV/TFLqcqakcbo0P3Ek3xpr6q4nN6kuDhkd6jjnYDcXsjB4mgW5394lQ8EWu/GC
P25m39q8Cl96vNd3O00TbcbhaZGj9I2M3nlV4GQ9/w/bug5jhp0VB4W2dBTPKoSlY+/t3E9CpQ+3
//e2fl7wpmFIhgaDjT//PnDpWu32ew4pq2rrUOVMtw6VIjxQVjbSTDKikih9cxNaSnG/Q/xxUEHm
s147Bx+EReH2nm490E8TVpU1TVI+uUyfV/xvY1vlZrLdXfbtSn2jiORUbP2UgPzerdX+Y67ge0NX
K2NbWIaiNDRUQmeUkXFC3Siw7g1h7JIjbJlO0V0cnybbSTevYdvGyFEhLrbQHxU4vsiYR8nUfu05
O0h7A2nM5fa8wMZhlEzVB6yJD8+WEInUhGoSyuiAbRnKVTlNEZg8BkKJUUVh0gbAcHLXc1Q90S4t
PTMhfaWWzg6IeO2UnjJr+vp9+5LDkbefjsv1weGuOi899NzdQ4Vom40RSC7ibwH9sxrvno4jKUJu
YNeXxx0OCBPtLX7qnDS8bNaO9sCBJnarOXfR3VP6sVvGT0Ykvf4+p368zrA6MSOVFc3Qpas5pV1O
x0uqpu2qgSVNuR+TzRf9TfJsfxfGJ6ROke5cD4W0ZfmKG2gBYxbVw3iacCnFRt3F+cLT/KOvcUFU
Hu2hBgLs2C8iLIicOyFKAJHP53JDkaMhY/z70/94Pvv+9FcrvWuNLrMtnh6rLWoxKZaIKgV4YBS/
N/Tj+ex7Q1fLvCp16RhrNFRim2MEEMHvsWbbhuWMtAWXPsjUMXNCxYGsfskW+QDzPyrrCs4z9Au2
JWmEcsKNgPDz63Nxwy8OP1n984b3bQH29u0pleJzQ5bnAhFdkKUw4/Sokd1oSdN+rM2phqJLOhZ1
umKpfw8+CTacvW0hegDR1NbXl1JwiPRpHsrLZCw/5WRzjEXPV+a4qs8pnJKjwWpTR8Zwc+7c4wYN
Wa+S3YTMgrNHsJZjriNB9Rrh9IZYW4+sZunb0MSf89AsHG1S7t3TUJoLC0d9oCzgr/rHe1WkrxBW
w+ApmbU4NFPDXSb8x8hye4VTy770rM7kxtEbYV+8uTCNTZyN9js/xvIIfi4actVrhtwGknYUu2f2
Eonru+xRm2w0pKsuaFfFSD6akKwbV3Ixn8POyCfd9WYEdHJfxpkm8ZHyR3309FKiec/O+WI8rysf
f8ilsXO6OSmzUTKgaK89p4P1XfV2eTPlvj5NsXmqqGOu3WRMJjdx+kcY0R0l3a6v+e/pSH1LRlKH
p5+7RpEzdvC3lVJXfc8yt0QU6s4ak8zCbYgpiHQ29Djm3dbRNlbTV08hGbtidQiLWSU71fLceFkP
f3Ez1NwLiDSMdhEFppg62C74b/nNPjvxvTKOH3avhKe5dcBaGZ8fc0ac2j3IM3VwwicKRizXUv5E
HUH4BuGZNVpdouf948mzERbPA1yE2/AQ4CC6f00IzPIon5Sj7ctuUwFbOHOYMYLji0VuT2iko00c
7LCj8fSZ3lenZ+79p8DnSo0rhoziswTSCIl97K6395cpM6TDtKpFoBmp1zdZ+O64RoZXgco0RJd3
KFAJWVQPF1gNkLsikDOPcu/iowLs9Lz1YEvmsbk3AvR8n3RQQPXDs+EBRNKJ9ZlvO5a3fe2QlhDz
SnGtQH6r+0de6xQgCvFY++boGDGbkuA01BGnQeYJ5B7s9TsT2vSaTCY4CqMvBfGLFChzLThshVSf
U0YCPUSOSBk2rjUxJh2UfHaYaDVOgt67hbjF+q59u9hOb8msbrjbo+bMUPlWwBV/seNMvxsizBeW
g+2EbtSX2lhbKKZjdf1eNuqNehH9WEEfnzLToyS4vB9eE1ZJi6ZE0sfY2Z4YgwJNCLTP6Z3Yq2De
D4pXfcEUHJB74DmxMFpqwXoooZaRk1kb8TZ2CEfb2SJOhlqogkBmG8kpPS5MJTrXXl58Y2ggZ9l7
UNxHbdHM13f8yph3mUoL5cDRxNUHlY9sBmoCvnANN5lLPO9IG4vwoCHrzAFm8kpOeA7MhZMT/wAX
c1K20ujIq7RPa3eIsDywtwrVuoFN8Dih8SsNW5Iwo/3KnKoyiRdEPKlsC4MzFfA8QgfIcJ6QmEzQ
Hxb57DVx4jV3GzaG2Z4ZlI0IGFrwLCPnfXjB8IxT6bx8LHF42zrVyBoeuAy+9KbnDsc2bS5PpUn7
xAoUo8WseFnPGwoULwxa/bYu0F1gori+NkeYlSGvIqFonParaKWiVCIvU1RHyQR9rGqETJo5fm5n
F6M1iwP+Y7KiveDs4l8dYJCxG9tsFdHrdtEi6GChDnGOLFcKkFd2GNxxztsV8ESQBiXW4/RGUrZw
8ez6YDZBZhHh1V6kU9MBw1Y/9IDxcbudngC2BQrEy8l2vh5k+BHHfPWI2snpXhfkuuF2frGYwC7J
tmk1IL1+bu5I3McXd5948mNuuXTNlnw8AyUYcWLd51xp0T9ZXKgkVIMDuVcxw+gAQKabErsutKHP
LmUVBQVd/pwbc/VR2+Qv8iPfkpAE79z6Mb63Q21xfrWYXKfoZD3VT0UlcIImVQHUo9/iSS88RIdX
88lGa5Ct1MJarQoUZ7t2LvcqqkYZksb8QkO8XsWv9goZX5bpmR0IEYyZDepII0xbQ/PzYmiSX1iq
j6jHbNr+IgaIZiDEno3E1UQIvJ49Zdh7Q4rakelHClCOOoHbh+Z16x+igjFU3NeDm0OtO47euDeh
FirdGdhpX95RlUCl/BCi8Donu0fFwq9nzb1KD1evMfPk4qOHTsSMJygjMyhYpiGG0nBiwSgC7U92
wSMz9+h0Qwx7Z+XsOGzutvP8LhOyM8PDfTpKRkYQxSSfSAbPmomCJtBQ1EG4Vs31CEsjYvBwH05m
OJNgO4OQxeseRSqkkavwEl4qJ5Pd+K5BkFsZ7MAfjzm+jfcPpEMuC32M2PjdbiS9tUNhApYnQ2kX
nFuBce32s2ppoNnCrVd1lH1Qv+elW529HcZZR3/LAkb5FSN5td9l/Vbyi6eyIHt/VIOicJItSC2X
3yoMD9XSRHWkl+K9a/vGPtxXg+7MuidOxlGJZUQglU66isN8mCLsyYwqx9VpoEozQxobl/BAumsX
VtzC2fenlydMngeH+65E0Hj/yGZpTMwna6IP7JH2fBr2tcmFqH6K0jHpnsavkRbkcenAe3FXww/S
eaeq5N29V/2TkEnGK7lPccnDTvrABgRqjdx7+WE+JcMzcSnWfIqVGpng08bgTIyYPXYqG/UMYb1+
1KfcpkMT4R7zVSwLJOafAaJmo929vlQCYjgWh+xMlACnBEUaN4IDLsxK0M2bYW8pdudufOmXwPX4
/mOJOHHsWWjmLEqgpahpHJz0UfrQK4eh3KHThc9jvVKqviqi82kinfy5RqISEUPZvcx6UTNUSlSk
j+HhVUIWM9wHXcQGz/+20zPCPlSRTRCFro4Iy/k1uSN2n10sI89DdWDPCiHsFfVGHMKCbhhfpvGh
f95cHrHDJICRER7UI2wBFvj4ML/YblQEgCfWyPbqBw29pSfcDjXHIvlEcIJX+1T5RyymR2ssGViS
5RKM7eHD5MJF0KxGWtAWTiX3u0OQPfZCW6TQkUjGKg5bgWzw+XvIKwGqR56pF65farReF9JkWzk9
9PWTGTot1YwjwLBzRejEAHOST84LU2jsqmxD4Ce4D/dWedjMNUDxi8us9M1lirTLMhlU0EeH63HJ
HoANDNm0vW/6dQ0KEQi018YOsZMgGlxwTdt6DccvLhyetIAxhxkDg8Pxp8M7A6eaA9LTPLwXjy+L
dmgtheUJqr9+SQXr4tUrnGPx47gECLyQBvHyuzrqGM1lje5zHbWpq8AT6CdvcoE5BXY1AMTcdn4J
JJTFwhJgJCbq8hCni8soo7hkLrh5zta+Mmsxm6TMyZS/00RRKhv0HuW+AKZj7OLkCKajkrwdF7yZ
uK4IXgK1aE8Tv07xtHTliV5GLTs4I3ZwTMB3b0IAC2uMMA/Mxe65DuM7cc9pqcoYUQ+H7tblSvi0
f1hjIr6gBFsszagaFAO2ucZbfR4OuTYe3IOjsev5CvvhQEWSqxykT2nfTHGRyvq6v13gtf5MRFns
Z3WfvXdcYauJfYTCDTztN6SNjggbhzgb++lD/lhG+4g0h5U49p3wt+KI551p8n63MN9U7unb5zqK
x3GQ3Jcbg5vE2X0guC0rDtRPh3SSUos13GznHlumh/Wx87aoOJ8Xr5iQFsv9E6d7NJq1u/fyLnVL
SuTKy1FcGcbnp94Lpz0USJHb2iGvO82ZG+/7WTbYD8pHe1lhZyCUrttl9b5mGbOVYsbYzj84+jKP
xVy5RAkyZEhIs+tiPnlmcE4ThWsE0aP7qOnEp8sINCy/wAJu38z+4fXEZQCWAtKRdopqksU9iROG
vyXsJ0tuvu9EUTKS6Jf9f87Oa0l5ZF3TV6QIeXMqL7wtijpRlBVCGIGQBFz9PFk9e5rmZ34m5qRj
715rVSIp88vPvAabgxTxf5wPMlRvRRlkj02MO9a+nZgoap1i4Ad75jeSZ/fsJB8XnRIyDr5vn+dk
M0LFurNeUZHZ5q8s99u+CJDJPrgfvzrvq1622JbB7tVpOzZba6lPSkRM+/uuOVj3rp/kVfG2o/j2
wE6R7Nt1Lotqsf1wllLP7O+oCkSYo4CbpyNOOVJudBZsslTyFMoa8uM4x6NkNypH1x77bmTgnwlo
mDmuKA9Sv1zYqI8R7nhbIr9nLOIEBfaE5usK0Wabtylc4qgvURab1dE5RrUpCwqE0Pakfam/66oz
faoPswifUug47NdzQmazSzBf4CaExNBVNyjrU6EAe/bNQUUFSgKAayPWJdeej7BfR9Ax1M6VTNvB
8WI/kF7Rkv+xX1AFn1CiII9NrfnifAFvILEwutePj2JQATLJ+rpPUKA1hMgiKAG+A0ra/Epwx0Mk
iTyFWkgfiNITdEaXT5ashgf+vRgnwz+IpBd8QbEYtcZ5AtKBdz8sekbgDE4fwiwz624HdnRMiljr
chORkeKV4MmvxWy0JTi1GB8QgLSYGkn4an0wNqAiJsbgY4eK/TbYTPfo4+0Hh865d0rWsH5RoL92
lQUp/4uCwRQ5Jh0wTHmhEkAbmH8LQyreMPHEGBcNMc3xtn2l6zDHxY8nXttM6SWCxKl7/sjP4gsH
7ECFeArMt8GmDxcapqcT0gJ8j41RTUhVvW2n1d0Lgcwe58JdaLLm5516VSDRMbggsUf5ntg9aw5w
n6KsCs+TLGrQkpfx2Tn5L2Mp4u2b42IgvHAYY+GWg3tOoCZpuMI7RrygdXjuigHvOWbH53NR1hP6
GN0yPbH99cJM8FLq5LMdEgNn2vFp77LMozrc9jCuAKTtFWBCGqSnq+TYKWGFGFHV20xUf4M56jVQ
OlpUfa7JTpIjtToP2rpXiolZGVzY7cg7q13+qjxavRBQ7JmDijw2EezAxB6Ua1wU+bjbV3OIuDjW
J51liefEhYTgCOcx83qYxC50/xisB0ILHVLrcWJ2N53zQIXNkPVqUDDwmPqy0KouPpsBU3xb83LM
MkcbRPUomGcynAKFl09OjYsOtRGxFMn6SDSSDgnWh5E+bUcNiVE6yhr87FHcy3P3MiRp7TqDcnGB
CX6mE3jEX9Sl2hC5gMrGXA0Oyd7PR/qnMU5RLsOV/MsC6NJ3BqgZYuZcYIVwwcCUMlfkuNDlojfu
3VE2zz0aZ8w5MRRDrUaHk+Gns/NEmhuRBrkIbg/PXC0zixtW/dqtPEhWMALU5IT+vIVEYhHpAvTX
K5K6d0Y8kE3GhqR8pDf8YgzPRGmbPrHaOX8Cb5pghNjP3sg0METgvGA7QiPJTWebk6sMmm7zkX1L
6NYl9Zwb6NXG7MLslCGHBr6A7Ka9AzqETVCFJtH0QPGQY0SjeoeI7McJtIhe4KgZHDu/EB5/UP7I
4QkKIIKbXz945PZ28XVs9bW+iTWxzE76OSwGC61vRVbEtR05Djf4dkJl0acmQD4ScSvRdTFHs9cD
DGfL/VgNjwuBayoDfWb2tMFlaQXXgdanN0siUQ2MrrZoJ7qHaTfZ3D+1YuZ+mKOct3L1FbCuvvBc
hGESSrGylOmGvLUU10pMXz82E25NJVI6h6SebWfXTpZY0XwsTHmCbEavCC+XaUvlTlvLXR7oLdR4
h6ANHe2CVdy8rNhGDftG2Bino+3cxj9osCewYK8+IvyFzcyiU473NXoDvMF8LpQuEbOca8Dru20o
gFzqTIsIemhNOm/HgB0KnZqLNzzPziu3mhNKFOwXRC5qTMQ8yxrgNuBle7faeFsO69RYeTYJF+k9
AriZ39FIzV8ANQ03QUVOHCLTnbC9288rV25gdlH/96y+5bWgX2a26ilv9ac8rF73vfNYHu0FPNHA
Ulr8sWHGCW39T3N0ZC/Nbd/uidOHx834ALfRGAmldQav3atorAFpzFEuNbvoTHqt4n4Pz5N2pAIn
Bm3ymfdO3eK7XNRrLrsDbQX4QZE+gl8W4npXhUbUAP91ks7SCLKeFv3PTVLTM3tdjMRnLKIUiJsT
rSdYRfEWaNJZsJdJbHAmSDk/iKWONwE671g/qPxXDfx0Kn8HQ+p1897SCHk5v6x4AXgzhOcO8KrB
AQSKgs5285LyOtl0pZfGIO36NjvNDnn7OeYl+BoOmp6JM0jepxhYTYXp7GZY9wHn4Y+T2Am5Kf/R
xE6KOcKhgbzmH9exCUnr69B631nfhhMMBBFR8eF2TNJBHQusZlj0VXLMtnQJIRKK3l/lxXfmeYJF
J7yfV0yuepp37WtBJgTuv1ex4uWJyJNXEBRzfNehOFmb/lnxim+TU1TRM8LMo9vEx9jC9Yo2CKl4
5koaOKPyQ5mcOlZ/m2hUPP6nyCbEIKiI2EuV5l7HG/CSOHwznemnr/uR0Sk4aVvOZt1fT3NCJlhA
cwjjqJOhcl9zyN424xK9fmGJR8y4nHl1fNgYu3F80wNi7vvGP5OdzGSveNlRWZ19afpPX7wOjKGG
AV7eUT7Yw4A2t+N0Wc3NkTU4x+WU7pzlrj9kOp8T5GK5GbWumF2loxKxVvf1wBwqSvFLw451G9Ol
oTbPuGe7e9wRwmtSDmkYT+t5uXKbLu4zjJswmk1pTKTJkXSb5/LX4O8Kr6bxoY8geHnUAZ10Vi1L
7AHGn/kcZUn3XWhyY+0tT7kgnHcw17OiJ70c6OwP7FHWJ85FBEg61nZvjUfK4siLTdSlNjhBnunP
HGx7qaPIVlKEyPFQXnU6JlcgmvOM4JjrqNBlN8yU6Gu49lDcbVJSLc78/S+65fRFAqcDHDMdqvxO
gR8Tb1dHqUd4L12GTh9QqI8pAiniqZP3930tVvzthHLsbT3Ew35Bz5deIa0aPFKY9wVY2DsTh8gu
f3KRY63ZCtP7V3bBRCEFodM6NLkNPs6x/XUZncc55lO5dxQoZmJIZ8WkoPBMVxwcOsaTTval0ua0
/Os0nWtI74ebl/pVXJOFv8x512X3Oqj46JHKxBDhaWZoM3V6ooandbTMCEb6sGb/RVK/6om/Ko0y
joN77dvAg0bc1f62t3oRV4nT56EZyW2gSZ3An9aI6RKuHMjPc1qA+khNhNGnij31LjanUr/uqT7S
tpeFtSz3RHa584Wyd9/kR0iUFRd0d/VhE7yv36rpqa95o4O/d2D5XdHeL/CPwAT+tyrUuymBFPe4
lwvMjegy3K1JmzjWcdU/x8cPE8XQ+YkGWS+NDwRJC7l/ERq3MGUPC2cmfRmkcwY1sGctcx8ryx7d
PeYTkj+vyaFckoktWwVYaCf9PBJ+zUGxqDrt2Jwfw+xExi6MGKBjzK3R9iNfWD17sOtvp1WBH4s1
tl1trFMEXDGOf6tfr6CF2/AC4zNDA9gZ16E6LZIU5u4mKj52EZxAIzF8ZaiOpa41o1ni+OvuER1c
2pJSZPUuE2WkMJoZ6EdvhzUk0sC4ePjGTxO0IVX1730ChEtg+xC6DUsGDuRyZX/dcRJc3UiLMIoJ
Tmi8Sz1las9pZEKgXmTTYrp7O74Vr9cXfGXCKtzwIrFDXu7xNAiI7pjKQGOt3d270kHo2IIp2PIM
e1+P348BU2mTkE7CVQbq55Ezl1ML1f3VVF1HzsCWEkh0/NczbzsEHbSr/ZxyPyr5XxX94uBa3KIO
UYAeZGdLYM5hhLBw1H442JEZSPWKRsRRVAEoT0tAMy9hOUAwGXSc+89xL3rpVBtnHPqU3L+mmAIM
eyTiOoOsU06vH9v5KQa2wzAIwxyGGh1xImR/v5S46vniVA3i9F3CtqewERrvAu9P2NAX2M3CBRzI
n6eNrw+lPoxNFzhT7r9jNsr8U2vFbLH4sKFjYPv2qoZil9aLdDBl4wxqzErkGMnYvsaN/OGITLsG
tPnxyXSbuwdHpgUQbLjrxujwoZB/TpwmYIE9gteC+2MO6gWSxYsVLtAQyY3Iwlbyy5nBCkT/v+4a
6vRK+9l809gZbSzzMEqYqQEztpQNFFkjfUBFr0/sXawyNeXjj1b985ph5ivlo7vuOcjoBhTYNMXU
PstBnJMoPFGmxAhsePKMjj08/gBLF8RyJhFx/mFOnIRN6Oq007D7/HQiJZDjXZ8+H+/es7Yc+GNQ
btk+WzJjp3Ps1IiHF+4RjWdgyCZVfyRzGBD/x9DvLGZd5fg0P9KTXsz5FAq/mJyFrMLBvkbuOnDf
V51dpI1kKi7Fdz7K0RnnuVWE9SV/do6Dz1s92n8ZXMJfEhdMJQ+u9EtW1NzaTGvn9XHcZpFVxA3q
xukF+PPSxrxscMIu+RTom/CwCo4VsL3BToH4JAWNnGQpw13fUCJ1TRFi+fJ+WNfRXuroaV/fD1eb
joQBXBHn6Hvvuwd0gLM+MA2Jtm7RUfUgdYbOfpByqVXwS70jrZKtqMfUV1JEenLVaxrXS5np9PBY
Z8nBRNiAv5IlOdLzGFTthmoRHqx5akUNbT66beKGS5cG40T2GlZdjEqxUtuNmAV0UFOfSS9IKdMY
JaHeui0V23Gq7nvU3NpHhSPaPiIySwPREiQFrD/XAKUmEZn/IBtv32iP40tvrn1jUQ/Kr9WySTBR
o3gVZmZ0T9Uz1Y6cQHmA69x4yqQOs1n7yT+j77xPl2pMO59BoJwYb9uaMG77TBWiU9cCu3H62byU
tKeyb3rruM5uaJ4AT/lpyaY2CJ8r3ranYiREbFgFJmfOeDlF0I/R8cQOgn/rLPPw9GZ/lOP1m7N2
D/QARsbM6dkTECsOYtLubpy91rNmvO5ITJGlbgWPhz1XvtXTFd0Tij1SC9ITPHuKpLiGFxozmHt9
Ki2g+vAEFR5981fdl7zqG7T04lwGwmN4Kbv5lOhGZXaKQQ0ARUG1GrMK0ZoEiBzangPeZIr/UKDg
CRZM3nJBcCFJowKhri+S8xgd+Jxkv+mYQ8egQjGTDPU5WiksoPU3L995TN8sPKFvrybXSHQaxMXQ
drEYCwsIiokTMYQDxLD/2WCKy4c/uT9YYUfyRzZkEOGfPimMVFetveMP9ygDEXY2vI4jNqMypeII
ZO+6exhyiIRSk+qSflfJEvo7XSr3PSdtwN+DBxM8dmhKHSEHLzAlJyIvzV6CM/dpGRc9m7wIUM5o
hfuZaC7RwPekDpc6NtzzaphhoE5ZdJ1s+NXUquDo5xh5iGYDxcjW/aqZoa7Rli/7hyG33vHtHMk9
sOddZ4k4SzrBYMg1Of9XmP9dNcnmbC0uID0+9uEyWEtuPs9xadO6L9pyM2cnqBNCXLNMAzYLHoIu
RiSmt5ddZ1Tj2tCEG/B5R2Y0ZHDm1t3N2wUypkwzRewohgxdorbtFYs6po0oognxD+zUqp9/nGhK
qx2HntUW/PyOxtDepD3qroHkcJu8kfIeOI3Uvnv/pHQvdlgtjGVtvLUIFtizil7HZZfsm9AxRhIV
SNZRd8n6gor76EdqvQIzzIa969lM/9tYqf1T5lWQMtbhhXpL8hyE9E1f0V7P13HjBDotNpjH4B+o
I1QvY1ZfEBs+62awedMwg6AIawP5GFWSp5t9GbcUJhvGFC6B0caN7p6z5Kgz3xlXTqhX3qntV2Y/
37nW2l9/t2XAjANUyJqTDsiv7RxbxkHhhh/KgF0d1Jl7ajvnNC5B3NbhMe9uU4+cWPQyN/08JK1z
ltbysGiW7XjTw+9lYhHt37bu9VMfXxVXkUOuGSb/28tEVeMjkg77+aaB/tUxSyAkNbZ7TVAYkU3j
Cq2IE+oTXnEIZKzYzlHxRbfU36AIi1HNB5cNCdy6v+5rCf6kwLLwDp4BZWnEz/WbJtl8Z0P148AB
5mlxpOlLM8xSuyIN5LaES7b28B6gNvk2RpXjq/3tjzFsmPe9WlMn3i54qtQrW48vXFligpWnPvcq
o/CgGZOZta7KdTsykutX26FhyLZI6OVSs7pnjBz63DSrsTOq4t3rdcr8WQl0e9YuLgtUa+TeNlQx
H5rSvDaWh5ghhNtGio/hduc8VPAFGTXr4LCetXaYTeX4knDQ4LNfh3uAPNKSni43M4cXH6RVHxsD
YIWNmNb3nZE0OvYPqOToQ5EzC58j8SOyhYTjwwknIX6TDiI31NH8IWWdV10lUQfAH9KryyfOP3T8
Fw5EZIZ/H/TcnyDcHiHWb/Fdd0DA405ep2vj2M6uIaCQoej1YpU6kAb4wfvXseRN8ljt6BhaXrvZ
22lBmesXZB/rWI9VcaiBSUgJiN6xlByQNvr6++9T1AdA4tvfdwf1O5aA/exN04LzuHgfzA73UdEn
X2Mnklcsnqz2ENpqqTbS/LIps+5/0W7ZUd6dV+m5FaI1c/OtihEEBlGEVUBynjAhEwiAkcksueo+
o8Mpj/DZKIOrumNajo0bzn/Xbi9lap9MvsSFIQAgL4SEcWEGiPXkGR+xPDR8dgS/H+zg7+/4/Fcv
Xy+bldqkWUvPgf6b+aK/Z13F/VzsBvuv/Qhfwy49sdHFfXmy7sMvebPu3bvdqfn6lNusS//P29F7
83qU9B5IBV9+upjYtvf4c12WNVkRr1P73VY3D7lbKZIjIUeGBtgJvCZxqOsEi96n6CRjvhH8/dmM
R2QBRDcwGkHFxUJ17L/fTtPTk7SpVPHt0qhJrHg/uM5kJkAhyBqdUeBpkdFCsPpYfXEVQ3kBP4LM
TtLQdKZw7GZTafQuuh/O6IT15B6Pd34mrs+7XtlrqT6LsJ6eJqX3FEv78E3d/PQ7noN63TSmvQbJ
3j0mmo53UeZ+FslCxUNSma87lydKdYoAjP7xZW7Wu9sGWWXael2xHv0phlIoEvkTqkDhuFMPnyoc
iPDwt9Xu4Kt5c9yvrls+DHAL2n9Zh5nPzj1h4K15u/EWKSoSsGewWU1/tNdv98NdVD0d2kqTNB6y
BSW0+lLBUoDcz37WQPxEX+41j50wj8+h+QbKqNdUfnHxL2sqtsElILVq+gxxBZI9LEH5K4fApBjr
F52RDvRR60L0kb2S+RnZQ6D50usGT5Y3Gn1XNcByOAbM0KOd2m8WTjAqOiYJqTAPPk1BlFRgTRi8
u+moclUg8uAl0Xg3YucjC2iuKxAmmt/ynj7hHnQDY6vFGUtoeb4b5lD0hfG6T0PX9o+xwBdp+LC4
myWez7ETpHg1WVGdbJfOGc/dQ6/oZcAegAl9Ht6+xfxSoetxoTCXSGwbj7HbNyxsEmxovBMGLkHu
OSBkelfmDqnbDCAhd6wRqhsfoM9J95lzMCCpk2t/M86neBZzGzOv3c2FhWfF6Ic5VUSr1aJxcOUX
kLx+HnzRxSCp1nDMWFSAkRlcFTPn+Ds5sanaTmKqh3adszRTOgQ50LKp6q8m+qsS7AKMXMlzNJo1
sp8xBzmPy1gTCAiXf/e9wbgIy3joD2AiRVYMv1tmtNKR+hjU++mIPx5/n0FSfNpDm95+HoipyIVe
BH6w8Kqd2S4iVVTd95LWfkvxRUlA3W9Pykj5lsiUpWQ7vNBgkTq0nYkEuPlF7Zi9JA+0ZfWhoE5H
GY2LWzaUu3gChatI+9qTVaeTFb5DKFOIFpSDDV3bZTWsdoVMnxCUgACMFBq/3ZxYo8uH3DXjcnz+
Fn9BHegTrJkyZM6fxpxnMeDuUt/vDtui3HEqSeTYsBuf6QV1HKGQp8unzxhWD5MIdBE0Q9MUzXB+
2Uo3t0F7SWUpL7jWBbC1mTIuj4BjYnor82bsJ5fBA11nVb9d7Y40kCF93F7aKxRHX0grSIHGUA4l
q77tf75vAAXvPCUhYX5KmHl8C/37mHeMx8IxdYOE6Z8bdgsKht4JVo9YcD17RPEIf4bVf1e64zmS
kTmqsmclAtk2oMOzxSvu6s0xZQrnLY3tHUi3v9+xDylluqabJgrWhiIrd3dsk15TvLyqdlYAMVJC
G4wvOE7mv990OqJLsg6ekbweZYO3K95djfnu2B52NhlZDfy9elkxWOzKuPRtCUSMEBMV17lDUn2Z
4fzZ0uJP//GCbx727pbML1q6l2qWfpGG5Uzp0S3V6Yc6kfrstT48i5otO5Yq23Aq727IYq+UuV0c
WhSBLabCp8QKh40boCUYakH85Bs+vBdvFru7F+W9vD+v5a1grrSB9ArGHBYixMoETGhQPVntlwfz
x0s0bEvRZENBC/buJVqX/LRbmbm4hXUhLAjMNqLNylxypASjM+aFCvAN+scoMBz7G7Ktvz+u+vAr
orIAW1U18KC7e1xD2ihXRVuJAykoDIf5iSSgYzPzAYTHFAYmLn0dMFMBtWDUgjt98gMevu+bH3AX
aI8HUzu1ZSECn9nJ4vWrA6kNsANYUlQFzwwmt0w90LzllgHaO3lOcVfEM/7xEW5+wl00PLfKZltu
eQdA8JhqJ8SkeDSouJl/VpHyjOT6cDebhmHrFDgmuTi/5ibSH1alWre20xAkfqVqAI8VUblYpG41
fPp6/y/P9u9qd2FQU/emYR/TZmZHq+WVlGixzFF79u0oVt1nu/nxi/x3MRGtbh7NXq0tScpZTJwd
oCCEoTeHEbGF9ygD295ycehpzARwdUw0PNoR4X2ynR7fo//n7VJf/fcnnI6b8mKW/ARy2Bc4E0kE
+ghQPjbyFOZPHvhh9L1Z7C76auW6scuMxYDEgWKRvMWe5tHX30/I763x5/b8n7cKp/W/j4TZyvnU
rFgFBDXgsI3/Xbots9lnVMJnT3MXZrX9vhZ2D2JjQgToXmOUgOImeqo6JU70357nLuToO7upzmId
ZrmeBYWDR6KHzvhb752CJdxg/1m587BzAYn0fx86Xb6LMpJeX9ergnd49ut30OtMw22XaHL0nl2L
fz8DunwXTAxjY+XoTTYQPzH5TSTQP2WXPhUd6WZAvzzYPitXH/XHbp/tLqDItVlsz63UzJB2d3/L
uQ+HIuUKHLBDLkeTG1/UJ+fsoaLm7aJ3ccXE+Oiy0/mIQk0zRYU8/F5UvV/3YdEXArKWfJ69d0qi
UBsxWIQS8yyLfWCCRBaLQaVq247uWNbdWbfKxt6exMFo/Pa9CxMCwtYZk+O8g0En5CuXKyywmVxQ
yuggzZlSQO08+YWbDTdomD85pw8Du63inGebtk0u/99zejlc6232T/fICuXvLIhav3MYbShkcON9
8gEeB7qb1e5O0T4zrlZa0auCMUKo7TMbZ0vPZbeNjdHfn0x/mEvfrHV/eq77s6JLvGhlWDCqOjBO
2WFPDdTt7dijG8v8fu0DwcdN0wdYkGid1p8B1RURUXsh1caIWICK6x7dI3yBhTjMObhGy59m+fef
+jCG3fzSu9NXGljjrNe8lRa48tAE7ydgZU9vmYeH/GaZuyOXOZdtlucss4fQB0GLjAVRDPcTnkh0
mpf9p+XowzTtZsG746bXB/mgX1iwgkcIShmC/xGKFqMrODJ/f4WPj/bNWuId39zi6v5yWrUn4ons
XXtw+mJiGN8cSOGIsmIZva8wGrkwmJei9AOwJKylXfTy9x/xOGD/+yN+25k3P4Jun75VT2w52pUd
lHE+bXegBKj3PztHvxnuH9fRzUp3l7izLi3jkPFqj+EaAkj5RbWI4/o5vHTUNyuPLrTlrhTJ+7k0
aMBerj1nUnzDixHmenoCaIxBqultv9ORsOkNpEEKHQagq8Dyl8DfhTgD8APR1xKaUIB4s9Cl16W/
wyUDQqu7cph/LQG/iz10AHFiMoXNRqqvd9Wuk6xo36wYZA1AUuHlx9zY27ypfpUowXZGdqMEP2il
u3uUyMmsmiVBDsdwxoG9Q9hOBTYi7ZWBTaFdhBv4CbECEUOQONr3xofF7B4ZkSOB4FnDwwuUSfcH
/bfl9W3dWQXiD8sde8w0dALxALDAHKm4FcMgM4BZDqrZP34/va0fZgg3n+Qu41Ht5ng4yXySA+zW
Q3BijCrE6hwQ8LbbK5n4Wv7f95v2JMQZd8F7365b+6KxpCB4Cnm1lW/7Un9So4lmgg0U7AHBRyg4
d4CRvCtp7HiT/KDgyCv62dPoW3sX2BfPCqQnEe2+QNO39mVjrPhhaOFRmY1E720HDffvz688TCIQ
K5FlW1cpCe5OwZVeiZmntkhbVG/lFeB7us7H1eXcofEIqqmMHNpvz57ucXJ7s+7dp65TNc8OZ0vk
EdovhX6EumKI4/qT53v8Gv99vrvva7bptmZ61cz0iIOiUJJwi1HzErfpfobUX6YKrOQYSckl9Z5G
GfHn/wwy/y4vLpSbcHaQnfLa6DymyFA2SyMWBS7SV/GFV7t+KrP6uLt/81rvbmzNNAlpFesxGA6V
eLfcgdKlgQnRFwIYmX2DqGyRGOOWIcpFQBN9/En8ffxzHKsxGMgRIvCiLydydBQzaDlnsL+ffBSR
oP3trdzd1hvzkJ4PEh+lChgluDOHw6Xwc54NLtVHr18IxiEkI1tYm9/t7ovUyPaKLAZrw7f+ECQ3
Mvjfn1UYuN48Jmj6X89KQ+tRX+N2ybuNbUuKcZHKLdL8cvRCmjC60OwX6rWWe/Hwtbq8OG7FgIFA
Dg4Ylf5EZ6jG6Dpw5s5Y+DEdhjY8gmC5BoIT9eRQyIv//NiBH3fO0dzrqa/LoBjlGAq70XYjLAc9
7M1+hNvo/tkGVsUGvf9Ut49zd35O+2xdmOaON9iXv2fJKf6GVYVhEhIyR4xjW/fny5w8SQIedsdu
F707NVm+LbRUEZ8Nd3jFnRUZ9kUj0632mJ1hryj5X+PDs0d9GApvV707O1a6OcmHA18Ob5bOKTTc
1wI41+cnjB/qmgAUyP9X9/92ybuDgDHMZmUfedDC7codyEADAEuOZ3+uzwyetsnfz5366NzdLneX
vtr28WztNixXT4bH1BXurS4K8mXuLb1dgA8QJfiTJR9d6bdL3iWwRru397tWfMqa3V8M3hQcXGf6
chK5o8HyvR7h/TX+evZiH6oj3S57l8tilFfVhxPLvuDMF2K0BN1kaPRm8AJRm5gpuFU7XjQo3Wnn
fHA13Z168bMf8TCXvfkR97ns6XDUjjj/CMnrKzoqv2RXdHWQQXna6FAf5TG3a91FOssokdMXD+xj
CJIkRX+Gtk0C4UgYQ8u+h3xHPF57X89mH9qjBOJ24bt4p2LOUrWNiHf9EDed3B0Cu3XbXRCGrkhb
tbFauwFqk4N43fnZcXrt7jT+Ga/6L09P8MNwr8qAHEhkZPV3V9zctka6MaSWpshsg1vMZroa7tCX
qYNRZ1F/rAEKGs8usodv/WbBu4cvi83ldDghA3e5uGXPHOueFX8zhWYGswmYw9Te+/jpthJH5o+Q
fLPoXUiuGnVbqSuekgbAoBmVQ6dEggibxDPktq3umWHp+cDFVm9Pl354mm+WvgvMK7OwFXPL8+5J
F2GBUAmB4h3vuicB9gfKDar70kWC6O9R5GG2SBNPY1BC20e7BwZp5a6ts8JBWNSKVyHo/+g0aRcQ
MnpPFhLH5I93e7PQ3Qc1C2VtqNeVkG+TEXTawjXLZ4Bj3XE7/vtSjy+5m6XuPmNa7vKjfkGZ9Pia
vyAYtPLXgtUFI3pk9dPQXOqjX2LF7r0Z5LIv+dLo6+lc9tnz3n3QtaNrxa7heV+x44HVSR4COpd5
TxXLz4Q3xbv727u9u1+30na/c4SaqITtZQEpcbMAIiwG/772VAnyIZjndsvcXa2Yp1THMv0VfjVQ
/hkYoaUixDjavK/MUHs5dp71t39Lxb89393tutrvreKyYkVUTlA/c1DksF4vgxJbsSIqvhU9amRX
FWREhWR3/XJV3vWvEwkwfdPN1jdg5Bz7W9+J+L8wktqC6HU3wfQn11woD4UvwWl7g2eptV5beXqf
KlweqKhiAL71ZKOj2C/nZyrcD2ONqViOim2DbNwPrY6yxakrbPFM9Q+TSgUNj22ozKoIMM+bytXZ
s3/OX1aXXiDyXIZ3OvaOUu90dE+X2HnbnzpNR2FTj6EFXW1AtceIyKRPzla0yWkmopOXlP7RCuDL
XTjPO89EsNOIrk3f8i+Tvx+5x3vCUtGPVmzbsPS7ZOQq7eSt1cgCX7gdlEIT/fs6KIBeg9kEpXtd
PuvRq5Y4QH9sipsl7xKRtbPS1bYAbqXvPvdH9+WCLuTK36h+WAfZjxqVqtCoMl41C4EZKzZeW9o1
7zv0DCsrtBsfEb+N5lVKhNx77maLXO8XFxe1vPb9sPURHfukLzvZQQMwgwphmL17+Rm+VLjKoUmg
LlWoXV/XWYmx6Pu2g5gA2hg0r6rTEEUIkNRIfLE/lYmiAYRixH4anBebTw1a5+Fdy/1aCVeb8XmX
bOfbzuX90CnmUf29GsLtsiYr9L6GK7gGUNxc5e06gB7d/c4je4Vyi5sJyiWe7DACUHyAVh8e0SQd
TXDAGEsoktIvzqPTabT9hvz6BvWk4lhE5lCJ1uCdhh+CH8rzeJCBQYok6rBaQrZhNAUhpKXrhXff
FhGaBaQ+bZxDlkEKaj1efxyagJ14jNeWu8HLMNTGh1fnHWLqoka3P3a4sA5wq2tXMdwi0djSHryc
4/tmorwcRgN4sP6FNkR5pNGHCpzlfm2BSOeNu0fnzf4lAZ2xF0RDOl9cN+jTmathe/TOh9fteVKh
Yf0FXAlA9FAg0hF3OgfG3LjSxgMUbIcCu0jTbaFJMCdSiKzwJibmYnA6u+V3e/Wvrat8M33WZhVz
8fkuH5mIRSFuFB5hLIHpQKIAJYKtZ8ep7NrxeRfY3e1Qj+EggVJch7l/MvztUNokyvxAQi87PtpL
8MPQ/GHCP9SWyDjUZZQ/a949arQY/270+2TX3MsHOcPfjWmlsKCDw+BBQae7+OQMP8w3b9a5S3Qv
693mkh805h8w4EGF1KBRie/uR874cp4lS6V/LSiFnyz75Bwbd4nB4aRu0urC42H08o0qIkSCS2cT
wgIa7zp6XHwWz3Kexy/UMDRTAXmtyHcX2LFWdlezarFfQaIHDUuelf4kmR44xDdlfCEpWQfM0n28
W7Mnj/u4nMCB438Wv7vLDpuDvVeuLF76F0/Ipq9o0tlo9YhimG4S9D1kYxQPD4hoA19CQatm3Zdo
FT3bV4+L1pufche065O8vawMfsohoIcHf3wVOmS7QthD2Pgx5mPCuPNAeP0/DAkeRu9/X8Nd9Ja0
Vi62JXi57KdMEEiS3QS+KI1DgLrBoPzeD+F+/H2nPXxeS2W4qcmapTnq3Zqmsd8c1QP4qgY1pawL
JRy4rFAURegL9MQUbtM6SqFr8M/B0+P1KCG8Wf0e6m/Z+brU1qwORWT0MSH+4jgkeKzPirWHU1ws
5GjLyQq4ufvRfHppnQyHO4B6LUq9stfXaJCJUTY43nA3VcStgqLOMsU8CeSKimmxciBqZsNT/5nz
jPHosN3+mLvDVtp6kaYZP0ZGDlT1DJxW1Oj0WSPg14fysEIE1qQfIzQjSiydzt2sAywYyl7PeT+j
7yqayWhZwcBDE4MZPLATqNTA5IWsSu1l7xyMQfaBsRhTpZbbQQDoLff1Zd134r9voIdoxNtnuTu7
NAE055hu/oHNKb2cGUqJpj4QT9R7IEzXiAg8DVaiWrnPc24XvTullSLtq1OxF1gqNETH6U/JvCpB
SO1DPrjt5ArjC7GeWTEoaCqjv8olgZLGvnMY66bXMkZDoKyZIsVYotz34vDK4oLRALBmIETDw/e+
f4SnkCXSG7pydUCxRDKPUtxXCpG/cRfqqzm9Qr2eoQGgjLNZNuKqRBSmdYXE666X/aCDfFb4/w5x
3ZXjaTVUUQt/V6FxecolQG+o5n9ZklLwBeU1dym0S+ShoirUotWA2rZLo9YKhOzMaqJFECJ3iD4h
TJlCOv/VX7qi9vS/SDuzHcW1rc0+kSXALbfue/oubhAQAQYDxjbGhqf/x4pTKu3K2jopVWkfKfNk
RmJsrzXXbMdXJOdJW+BogM9SAmpGNxudyGx5Qe+YoUkxn1pwHjt60G26sR6UDMTPSpwhIq6315uA
KEuqnwfebwaaWePnGLBiuC+ujxU7frjBrSgZdGNWJLfzh43P0PO1/QBqvIVT0TIryybpTAMS2AL+
dMmnMp/kKd4zzr4zjMqbexQz5p3u1L8Ozt8kN/61y1hnTGmgEayL37BW/pGGeT1u9ekssQCrQw7m
mO59+n19ani2oyf9iSBGoXZml7e/mM5/TbjRD6IqogmXPMEfEaby2ebSe0j1gyFkq0jB0gE0HQA/
EIyLv+yyf0v9/PNaf1iMzJDlRr5Qw4jOsEFzpje2iOBczc3AZJBfzAYE5f9Lx88/r/nHzqaDSu+6
s6juWMSADugaaEp4weZ95f02/WNuEI/5WxnlX3tO/nndPzb38yLLj22fe/16QicV+CVTlIl+6SeZ
998f7G/r65+W5J8X++P8u0v1bbBVtNecAX7OeLja8CnoZmJcBY4mCHSIrZ4sDn3AZfwfKMgW4+rV
KuNRoEEe3ZjX0NMhfhISG/ZBmg7TwUaCHHFyhOsAK8DbrhmhpwKefVFquVL2E72JBnMHWgK1Pd7+
LfXxb9bxH/ek/LEjqp5UDZnQEgtzf7FBlaEVTseM8N6k+V9P1n/L0v3zan+4yC/p3a+GZ3q0BFII
qI+gCkKxAY8kM1CBIYsV/ymO0oaxjDcB0ICpDqiCVKj+8jL/NXH3z6/yh9vcdpJ+zUWTBcPsOzQm
efoyXSRixOO/L5t/LVT980p/pNO69v1U76KgLBbJgNYoHEWbdowTky4aYJA+1lf4MSdXZ7yceW5+
L8qc//1r/G2rKCKO+Ift2xaNdHm/2So8TEHKsshx/Qo+Xry/Xutvq+oPc3eXPr32JsxBNgdTSURe
RULm8U3vE00nkT7//7y3P0yeUVbD90WYPMZAgTpRCxS7CdSVazh/q6P+a+l2SO+/EBpW+7jg/+eD
vG877dlTVdiQMN8/buuUUCcuxPxAsTJo8i8mpbBAcJRBe9AbIRg7f3VrxNv6v2zRP77EH2/TGDR3
LX/wJbJA0LLJ3dlbW52ueq4C3Akr/5f9ovd+G5X/2yX/eKnVli6NbIuGVkPZWIfp20MHVfHgjq+Y
V98xFtUupTWJoeS1/rh33oVKsR/e+ZAUC5C6/c0Z7GrNNN4oywh9UjChbyCc5ynpu8+hOJ7Qj3C3
yAJsv66BLDCj6tV61Y4Ge3hodp9UqgIj9yXIG5+0d5tRuga9XuxkuDmX4LXunt7n8FkrIVyube3C
OWhKq7nZ9dWsru5lfgZbniI0uXiOr6ivbr3r8FAya5TZiFMMzP56wM+W1pvQredfXh4fY+j24PhC
SIMgd9073qYnuM+7thf0G29bRCrKOYV3wbHuWRJ9wx8TedgSFHcMAl7DU5rLNFoeL5VNTUI/KMc3
32koyOA3+lABSofake94S+/UZw5K32uW8F3GQzJUQ09B8xnJDMNWiTsyRzpc5/lrWk/JgkWtQN/m
E8Yy20UZ1uRoNmQN37WZA56b42DQqnUTMPRdL9H3XXAZk8u7fjcpkot1Ts+FQctJ3H6dovcSBc5R
vajb4BZul/qq7EwmLuofdQVGZvDzmJXAqPAZP1Gb+ZVhbg2nec9bsDeAGaBHt85tsJZzQPn48nE9
tHCseg4zmSDjXyMYwbjR9Sd8SnZZxtc7X4ffDhDQOvtb1a4eQYtPmM32Mi0gkt10wal0m4+XA9HK
/O5h32QQQY6qBr3OGkJY+CzbdlRWfKbZW15hBLxpoC3B45K8vzvAD/rrd2v3G6v40D+2/brl/nAm
jc70Vx8bw1YMu13edgDSkVModvm0EH1v2k8xQRVpYRhOB9nrK7tb94tpKOgLGuytQ8773Z+jHBGF
9OarsUw/Xhl+4i4WOEjeKEM5QmwAnUvi/9zj1fk01QygId+c4f4cStYLghww9u8uKL7UiNUygKTc
S17f9zGbosscZJhurNA7Mz5EGYi5MiPaSxomWGnGiJRjxZSRDIOV7s5p+9VLcmINHH+R7YSOLPjM
D7fazhXDefTsM512J+vTRJdDTsUIMlX+A40HWAmNZCf71jk8dnVFKAF3jW/rSmt2nH6o06tsDy/T
TFpILOEj6xmyN3/Frugh6Xm2ymVz3H5JfukDedoSMkqA2iGVCfxJQH7L2SKEGEkB4cAF+Y4sQLzD
qiO0XsKMHJXBacPdgXMXyidLQi6es1Ot0eawNSxHN6pcxTMmDWCMBnug8Ql4BOAhXnT4bZMeEiEN
4hQVDYjpfax5x7snaPRA/y3AEQFYlKBY6gddCm+pAsLmRGoYeuFIjkoMNTo2fT5/QKfcdX7Z6C7g
fOK/k88tPgNQ/bDHgcmXIVKEaEoQDQyBx4tWxlMPTD0LETnNYjk8ZN/Mm1oZRPQRbHs2mAJFr/M/
9rl2zyBjMkfFTpl6RO46rsav+JxKM0F8xjRWdoPjiI52WqPD9QIr/Em9r9f6fWyWmJR+LHjl9Ofg
i0jjS6I5p2UDb7RCLCY3bTEAIaO5US4hN1tnT5vjYY7uM1RGYDYyGfxVfDXkwsgGCG6ROlEYp+xg
yj1nsAyVnxwBISjcc5lSdL1T3TwsvC0k0jIBZA3R7+wMDPsNTD8eIl+tj3pHda0gCcMe24uv0Qu5
Ok0T9VGg5sl9JY91b/JYsyBs1ZRGikc9gA4tp4FcPuCMHPpZcE4fc2Fr16qr+hcXztm3PJVvIAYQ
To8zxry2wK3HDLed7eGWXXYPnpwkeVoCBURxd4TAivd0z+lVfEw3EwXewUzimasR2sYZMLYQG30A
Qu3ddi1aFWUo5FIEWDsH7C9IHWzk0b5xQJxg/PC5obyZSWUzV5rUR3xs7k28TMA7FuTjAJSm09ag
tji+imWFXl0/gmpry/PzKgtaRuPWVDvE06AbFgyIumYt5UKGxb7yuNTRAKmMGIlYtGPuduYi7DCa
UpdaK2w4JG1RuFUTY7ZllnpovUJYWq5BEhUSFJrNaFCY9/F9hplaKRt5f5kJbY1tQm1KaCsJhxV+
FPOwH8CHn7QzpZWQXXsijytTKpVTbfwUZPdL616elvgfbpgabHPQbK6MxYDWCoW/82VeBykE2WSY
npKJzvAzO6KelCnGDtwtqKBziop5OJgyPN1YV/FUq9YsyHkOEAx5bOrpY47ZFbDym1N78uo26WBD
D4Bolxgp5GvQi58qx3r3iu8kRd+mIsXyDCGZBgfiW0idlaiJ5KnsXsG2TijYrXTyF4V3ZU0bSwZy
LmNj8jlU7iDtxiVMAu7bP6VahT5N4xf+hY5kEW4NHD0qobehMdanSo6CDWU8+JzMDlJ0ofpzP+YW
IUe+EIjUT6o7RkAbL83U3KXMbwqIX3e/PrzC6/6cZCP8OvtADRRlD+sydDn9wAJw8io/qAm499Uw
pX7UdBaKE5yxm25+WdcnoPjvtM+0/PQxsDmIQa8NjvSt+0gKZI5BUQl1mus33AiN6mRt4tQg8XIW
sjpn9HQ4BsR+y+It57Q3NGkylqw9iHaIAQFn3HSL7aQCFwpLgS4raE6KR+mW/dsuirCeVvPrHC8K
QbEDXkexw3wJ+LrgkeMonEJSSF30WUGej2m1us5xVRo8JMYn7q667/bDqcJa82Wg/t0KQG7Qj1Sa
lASvc18h4kz6k7h+BBeN3/0w2INMc/mj7jlcdLdZfuwi1KPqW6FzO09PuxdRbHCZd0GHklkfGQZ4
NOhWRMCxOmCS1ntNg3la+afgcoTFV0EfiGXQQOJbMESCWsvAqc2MVsRQIi9nlR4L+4reA2bNUpMT
sEaUtBIxDQ9MdqbMVVii24CvzsTfD8wUda9Cpx66eulsUVk99DWnkm315bXQ5IbBib0J6/nj4I4a
k6cLZch/raXZFa416bksbgXzxeo3HDFZQPpvBGO1hvmaMu2f5Es+9UsdidWrOHWy3TQ/5Vc9LXdL
Je3hj8qAIlBTXH5cPAdqysgaLPnru90sz2wcA0EpaqTliV78LoAxy3NuCSFwJ8J+9HCzdQd5Agk2
l8pnNjuje1VaOW37e5XtM8QX1xn4yNzLXtucJkVIVIKLqMYKa0z07XWBGIfC/8be3WktvrjjLB0P
6TWzm7QjZmFSGhtHQVNf5yjyQLhy8atvKQ7KK9heWTodo5lia3fxw229B0Qy3FcALUK+ZY51jn5I
G5ocrUDjvcuGzKnVTDUOknmdGD+wc9HwGR+umyvG7fDhNNZT2iZlv0lxDj8mTL+7PVjqaw0IR9k5
DCbEwsQr7BMx/Kqgx8AQ8rLdvZe9HXHHLPdRHrNVzloDbkwzEQBszYZajD0nIzt9Pv0JLo6J5kdD
sM1nR3Lkvd1p6U3v4MfHZ6ck6aJZ3F4ufDrluA05+R4jsCrVDhUTeIETUqv4BYjKfBBd2wYt7Hvl
4cr706T56WnWZbQNEPKgRi2tegnv7xRBImaREyGUUyEDeZry4iY35zknLjqQdUb8nClU7i7kwf96
IeCCBctY7FoeHO7ezw1/Vagb4AQ8RfsUfJLWYx6RJgVO/95OjpXlawzJe1ZtFHoDOH+2Hu7FPPuu
4pZa0H2ss6ZFqm3rLU+20GvKI4rq1uEFphcyBbDFT9AkpZfQ73vnVNjXuJinEw4qokLu3fzJF9eR
QG6c/XHlnOcfa3pFzowGxYtVTyCcVLRtQ2Y4oRHQn/cWzeITlCljjJyDnUsg9XaUs9VLiK/mXczW
ZdQNQnvI2wF5R3X80nO34KoZoyBnF6B5JG09NXrvZNsD2W1qklCP4TSvem41LqYGo1k367p5fVej
ojPlB89M35ehKAB+UCdod31bXun+JyZFho4ZhzvXjf4jUTTA4eObITuFHvFjBirb29PXTcIePS6h
Bftiw2lmtTvcOJU1w853J7+3E9JUZfil8hg5Vpa42jNeKOju6ORjL08wV5YIjDiNL7n50vgixHzT
HpEOjm/04UQVVgvXBm7pvl7YSOhRqcwpzIriAqZqo/3cAKHzwTfd4iRm7bHXQt0wdVYxG+My5iRc
IoAIZ/7m44qSBBQ+DbxPm0YKhVLNnrPpjGIGDQegWou9AKjhnY5uqdAMAXYdCYk+SIsupixuhd/r
P1ekYx42YjVCjU3C14W9Tw5T5ZBxUIBx8BjM18WkVxJ9ragP8XqUWfsPicAhD7uYiuwVIRC7dsgB
DQ/SfWIePrziwwuPhIQn4zGCF8LRhM8OVJAfFmz8Dxp/WBxypBpGielI0sToXnN7ud96dxDSqPjY
YqRlC7EaATs+QSivYY5IEDJ5D8ibtY4hEH7PGS+8mg1XiDHwuAaL12gv5hcQm7QJkMg3SCOhw5Oz
QMVGZ2GLTYzz8rbwvb7enCfiH/Y5UrB4iNA0TjndE/DSBsK35WqZO2CGytKnYiq3WxL1YpXRKiZv
f3jSu3pgeNx+jjhR+ZoXvv7J2Q+4b+HugOb24QaNyknj6TwgmQELZGxceUW4frFJWjCRdSY/NRSm
nF873DaI0BhH/h3ZgORFHMnQKIYdJ5BnqKPNy61xAwzABXseqdj4VjY/TytxqKLk0W0Y3gc4B5+I
14CkFCMz+9ZDdmHMsNz//q+XSOYTgy9GIQlXEF4BrsTfAk/k1sATc30xJI8nyfrhY7yWkwmrRQhG
exj0HLYc7H3OiZosNy0c6KeiukfGv5kis+ZwTvd2e0TWeRT1RF3xKyJRuMAsA773AmSnuU06viHp
ZmDB5CEBwuId3yYkPRCSQ6OY6AarR0+7yKyz2FYwwcgo8RR/15NIn+aJmKXlHGbN43r+vmaJJQn8
0f1Y2howf1BMr/imQOEO79FBKDZsJyxITC7S0wTooE25rGGfIBmBJmEa2li39nYE3RlTSEYeM8Mh
5QnHIrM1WPK/E1dzhcu3Cx7p/J3c/HciJLn4j1dXA+qUmWQTe4STPLqMAPRzdj9H1axJbj/M4eFY
sRhvVr7Y2miC+mK3iGlZicupKRU7jmmWpVi09OpKkMmFRAx/67I5yfJJWC1RWhmm15Wo6dT0LA25
AWmJk8dZ3SKZRnRJJIMuG1uTkckdBpcoH4EL/EiWKZKDrOU+4CCxqgV4/cIqxlMgk6lYeyRsxBrk
6q3dxndkC1mfmEP86DMnIzt/ek7EFxULprGL+Tsgn+epJLEBjrplUkyEwX854gqvhE4bcPQys2ln
Vw9o/fWGJEUXpG3Mwfz+i0WlW4Q5wPMI2PvGYHojM98RfG24RqBcQc/BabpCeITobh761kKjO5PB
FX7sgZrM1aPPUEtfvHnxxEStSSjAICvN3BvD7a54RqIjhTlkIkuuXTGMKDBaYhCXP74wakQGPBDd
OmLMn1UXnl1Q4ckwgL1KVAgIxSMGXIJ54hNx/2glzgHN3rmL7ZAbOcf6hP27RBJjmIircb4d8u8H
HfXi/ZVWORVbPXN744rASFRmydmImdnHPmerQWYkU+ypY/GoRS1AbCrK7/TVDqkI/OdOqh2UMXJN
dcrgFGvIYO8YNoOfcAoarsM9/yCuZ59ddFaopj9Abmm8PO6b0mtvRS1YoIgHK25ySnEH1Sl40RA+
euZr0gckJdaE8DzZViw+jUsIhU4qFTZR0bha6Sw5sQPg2GKExZaV+BNwXSg3Aw2mWMzW57EJdjua
vJh3GgppzjCmpd8SJBf74a+LAHUNN6ElIq9Ijvd4qJpf8S+5AVOZDROSwmK4D2UDmsKoV57tBc+a
XDqALUfwlHkgJ9TQeG9bKJ8Xumu2AFXFYibTboET5Qf4aeylODKffAV1jGKqjTSmrY634ijjEjDV
WAonFlLPXEAl41HEJ2sQieUh8xZ63CgQ/XEdd8sTX+3BT1bmrmIBgjPX+cSKfz84c+E2bmI89pAl
yPMqEmmKyMfF/uyNVsiLWgY1gNXwl7ksW7sTln7Ht7e65AqimLc81/m21c8dhNhloVvEZ+xJ9pdo
KOSs+JWLkhmA4c3RTpTBbG/2gkT85D+OUVvsKaxwJJF3EKaT9hvkC/hc2HZMd+Cpk/FprfO+P5bm
QBN5kvAPvC12NuN1Dce0E/IwYQJAZbMuC7GIMvYtkGfetzqpMaklvS7beY5WBKR7tsrJFYsUXnEi
6PZAbylqkingJksIdjhu5o6pKHYf06ELsMys6kURn/nWgtEsHnDfqQPY0LYgzYmjRxjvT6igIypY
EQM+obAXCCaxKJtg17DIu/+11MWvAkaYSgTsW7uLbgjubePKJ5onzffha2DQnS4twcUKmnG+4gm7
C4aag88EfRarRfRJwMwU/5d/zxKMdqtugjA9LDXsDzI6YIa8rQ6i+56o4ze1upSQwn1MEfUh2zvE
sieIS0HKb6ObfbMrMED0TVr8ZD9QxOQt5N8kX72nBWw5QPTbSPE1pKekLx7U8cWPQRprAmF0+igA
ywdQSmRCSKnSs3Nf7nhIrSXNNSHQvslIPwZFLHmip+w49OhSpf9CJFdlE1kaxP8YbijRFGHvY6nH
Csv45TTr7ey+eyxZ20WM9XdYiKSMPlvrWUfaWHW0GWfLlD8y+GsQCW5v9MQmPJPeHqQpZpg0iE6t
WnFLu3FTvik5Oect3ilp4bDv9daINGL7ASMJj/CHHJ40PaQDoZspn/xF3zrgKaPDps2pi8A+YHGg
D0IPS2SAGZ6hXc7RJaYztlPeNH64tQH9zsC4mAGto2IvBc3s4mP4ducrmjvo6fRkZjJldAnELILq
PMO3K3ntqPpiGQbnX7N+s9FYgN7+/bI2mi2UwEjKYKCca4T2mYW1UD1EH17OG4QmOwp56tpZFthg
g3tDA4Slr8PXRDcoj/Uv4RGAg0nQf5vQaWj/dm6YV+84cDX+6m4uwg8bQ3dI4zvF99O6zbAirnAY
0czwMJmh5MnLB9sLWAJ5gL5LStLfpuUYg8nTyOcy9un7aasH4N5WOeoWVzrujegdoFRCg8oBwL/7
AO7Yuk9zLrHXuvCNTl0+vl+Dwcf9oFdJwEvly8xoc6LvtvX176M4Zfu8D84ETv/OqecyuhFyiDRR
YW6CAi2dCclTfJPwPpNQnhGbLd+0cWXY9Bx/D3lp3w1T/WdW+WfckoLSItHWWYI37pMsJcX1LdlV
iJDa4umd7DL6Jsm2FN2ATyubMIcTl2gLQY/87WXIe6Z4P35P+B4Zy+5FnxPSa6HGhvOAx4OO70/6
oCNfXj6SAnksVBF7UY/n2q7ZbkQ1eDtH3cr56epuGg98bWE6HmYsjsNVJjiU21EJVrkY3X+cB6I8
nfUj0O9jp6SLIrduZJLciU7Ll+Etj0IQgieOL+tvTW2ERpWLAvfmP6EXMthJn7JaqNzcEzIZ5NsF
ph9DsLWw9jq1+riI65i+Z/eSpIOZzKJ5B51XjtsA8Q3qF/SBkuU+DEgunsxV/jDvaT6WDasO7g46
Z7EWGW75nTHSHGrEJOEHdmYxo4+qYNyloj2JxpApadWf0yRfPGpLY4ljN+aA860XdPD0Y8kT1FMO
t0BPkHyB4O9sIL3c6Yr1Yiks3VciCPyI2hDaAxrlDbPYXCDGogutxzanQgmoBkA9Y85w+xHuHd/5
A7qFIjD4buG+/Qbg5kRwxy8JUsj10MwIE1A4A4buIFRnZ0nWeVJMx7l5u4tGNbT+nnR4TEGeQ9Z6
UzT1V8VBCODJVuk+YbU+p7u+hxmMFyfSuoOvbuwbZk1a54HyDH1uHGAf2az9sHEvy3zAd0XFBHrQ
dvH20AdIuGf+jEoBXgFIfnrqx1RqrPf+4oWVI47jzREvzlqe0nWINgD28kMTffgegSECVQGulH5A
wDtMWAhfYhh34yfVJpLb9gdJYhbyIH5a9F3inVRHIZWApUiY2qM5v3MG8cMjkYVXHdBL4QnRF9W7
8m6vTs7RqDO+TmzF68zS81gKkUa2numV4+5kWRBZsJd3U7a6BfXrmHla4U4SYn1dvq6LK+qRiPIK
7bmP+7a+n2kuQHeGuRiLWpYyHuI/I9x89W426/FrNkYhcEFKr6V9k8UxJncTEtc4FDC4t5nkHNA2
eaRZhPjQ7E1zPoGHgUPFrvOZckIvp7QhEdE10GCigHsI2KkK6TNDh5lfBEL5ZB+l0EBZfEky0PIx
ONSfSTOoe0GjWGXTJpA8EBSc+chroD8Fntm6TnmRnP0D1JAufkVTVBaEzUhdvnlTrQWkGYWFlzUY
mGBD1uqxIhke6qHCEQys11Pe1nlJRyXZjxgpA0aT/Cet9NHAh/dfr66LU24hPnDG2+NJ9risCHEK
2D8CuP7Eut8A+5QRvbJ3HA5sMFhaWfsFpparnplv4i3ftnOeFsTwzsW6gRdJG77xW6g0mKuST0EK
mQSOd2LxL4h4NxpdHuFGSt624cJWIdgyvgzcdXJ7oUrbx8UBLwSf8Dy7Tui3g2w/9E8UzkoY9Zp7
9zRHiiSXCgpaN1G3EMIh8Gs5JzL34TfIzG1Q0l5paeVSRvtuAxxXG22WqMcrx5D7ZR+vfjvLWqKY
0HC2iyzmspzRbGzOmnmfIB6SA6JfHC5AU3tfUTo4IH5FHgo1bke0FxWugbeogVrZs9TS4fjsalEv
OsMSscrvmuhrwSkYDuht7mEuFP8uVHPseqz5WXR18I7S6xSv2KFJjdX8hT2fVctyzqQLE3oaSkJA
jkBstTRThhvdg0L8IZqZaPtqgoGucUsNXyUMkkNl3ZzN67JDnceqWqGWV8IoLYPDG8M7VqeISq40
2tE8+bdBc4DizjBEj5BjE0ds2SFk9tj1gEXMhyEJGvwQapxE0Pmk779WHAmIoeF2PUhjfH8W+pKD
wX4gRMouxcue3AEnr4rRzS7Pjo4MWb2+LJ+4HqgxEGnURCcDziq0g5Q1w+hVig01h6lir4gykywq
SR/uKK599SJiGbIOJJNjUM7Qit8u85nrHO2wH8IBw9atyzJLO4dFiC0pAkafr6GyemiId2nTfvCZ
SfEl6UXG6rwuvm/jx06qXOwcUIinf0tKZKYTHb/GMIX4E0mwBaMGRBJhjv/3Zh1TQkm0OVJMrE/V
ejkEpt5jf8ZZ3o7eQ1MoIOIoxUJrjCtvMUDCXe+Wgio9/ZBDwP9CtYbYPf2Q9n1irQY4jlcTxWEu
IMLq62KAhEGF0Bfc6MfymqJogLOhCmi0Vy1u7o7WweSJdiJ7z1YQ8XUB/+Of6PYts4mPD4KZ8+Z9
3DaUnsRTIRMm0GyyQzBEVI2nx8tRXGnCWNEtMNb39ImQ/Rzlqi9txHuubeCnq87aoJ6AXnogREtB
XIMsObuMHK23B5nwjgwESGsTALVmlodT8MFLLjYKsvZI1npPxO1vkFVkzDC5PGHP+84DyT98jhNY
J53FZRATc45vtutqaRmi/chHGzNb3v37ipZ65h+fCa963kK94KBvDzTb32lFCZsLn7n9ZdRsavwa
DM41Pc/fitMzPJ5CUYxUYmPy/qyt32Ev1UhlVeh+vrbon7gfxr+uboGaeWYPqeDH10v4IYNGuZrW
vafNiMtlNi0mpwiRU0ouSMWxEqjvq1QYZaEhjLQKKdZFf2tTMSPVTl0wee4ROwTUlXtq2j4Q9lKR
ZcgQYFORAWS4AXbXMBE6uzyHAXq2vXUP0k6PXtAPLebbGUkOhyvrLJLFFQVqtlEtpH0l1B4mt7VO
5hDkfooC9n2kkvoCFEIoPGCaTEhjlMzMwZGniQhCld2up2QBj918sLiTkn8yM8qIwtMRkPJmLBIM
AyxKnCdC9UzM/eIi24M9S4wezcIuZsNl5g/oyjpKTKXSSlGY2fT0LdQMP4gQMZTEeUllAxh7Nn5S
ISDxjBgzEe7qtMhZGijQXNxmoUcw4OU7yTrBVipt1IcUc6q79e5XApyVVjP0iiCP2Ew6dLnSG5Bh
wlxDIDuTaJf2Kvk0QiRPdPeQEXEUQCQvzvTD9BMzNb1lQtB/uORnOfo3HoUd8qdXbPQZmV2Rd0Sv
DnDmjfwCbsUNX7IJTiTAxzciVeSrm+DB/PqYB3/7QS4Tcg45675k93ipZOhJF3oleTikGr51v2fY
PQSdxhf7RUZ4iAj2A914kXgoYz0ct14zPVPRiOhGovfgPhINg3xnGqaoN2wg5GdkGIdCed4TCdqr
S2nsEYBCx1VSqQsO1/TD6Gv8uplsU5V/xZSsGVAgydFQ1lFX2lJFf5yp4jGWY/pOe1Sk8XqviDZg
NQVZG87PHfcdee094SgZjvusY0hCn1TLx04og14N0u6IWTOPiA9Baqlmkb48bW+4t/Fp/KRH+EHD
fpaq4Wf5Sl9fmS+HmIqCKs5IaHZNGkb9+y46rLAeSOrt1fRE18bWHjp3v8/WBwcdG1EbI+uMET5I
NG/TgIBAUs9jO277HGUactEUmklzimYAY4YKFM7uy5EnpwBTQC6H7Lh9XSqHLnz4Lz8fRFKq0Dp8
EWyzfkpogDgcMTvTUc+b+WBh92JOJxJnHn6aWGqGMMJfOep097Ql4zowXyArSWdfFzkNOHHlwTpK
saFu/cLga76yMlx0xvpWTmyhIYOO3uSHLjornxMfz65dcH5aH5LT+MjdpvUlKg2zfDQgyznuCPo9
NjFg/Soa92zmPkN0F3M7RTLjKRSj3ngBg5R+rQlLsY+I0xdhDC0HiHCm92nP7a1v824HbqDEgQ+/
Fa9cRqr4vvVoqFl4ZRhfkh70Ui9VcxgYRIqyS6nMpb1mPAxoDaPOxHDL1RIBolPPuOZ5dHJJENKH
VeGalKvzSklIaGG96XQfiUaXhG6PSBo/PLmkJdOsEra1yJgEzx95wWdMaK+1JH95HrX720jbt+gk
4aahlCWKE2gWIhUUwvgXhQpyEcXAvOyQjR5fQPhRH2ytO9uWuuySdTycvcGv39Gk1MdXyg8RQn9f
TwZC8mD4RtoNnWOXAJKAibPpOuXWMZWUVxbc07HgTkXPxF4mqKKgRjOc/0QL5CeLdsD0AqGae12p
JCKYt3WV/dUvcEaKGW4XakkXIlGF6S4+PRqOO3gH9vfLpguIdrqTW8y4LdQOvJpE+x0TLVIuPTDY
RKJXzspivFHDx1JPNNtAqHKYosPKkUoOZtRb4cN+pkIeAR20heafqHDhNCAzgS5CXdlX9tzbrr+R
4cJnZ8cpfhsRV7gszmlH9E9FKByMRGzzxg/kVCAv0szl4/3Gv70ifqOHF/QBSQahBteyv+8+RyzS
kxuelvv8ufgppe4eexqH6cWRff25E0BbbCEhfP20ZOTtpt1S1e0t7ROVnZNiprbWp8zLyYfeXsx+
7kiDp+hFqwjZkiRmMeCB0JGKlibhtbVdvXEBRA2OGSM+/JXAONyJHcVSYtm949P4vR4iE17xxPBe
srAcSaEOxOrjfazNmxDYIKv6MNVQJtdxWaCPYfWXGRnzUA27I36GeyeGU/bNjGVOV+OjNTWqUmhl
UdMgmhb6EYk0lgm1qV3gHYCGfHpXr4jOewS+aNKgiwPZEbqQT7uSC5KyW3fjloLEyxlcrMEbn5Nx
qjGhsnr29Dm+OV757ObKDjKTbp+ePPbYiVEQMXQrugOpDSd98qrJe5WPTmsc3IJQmPgtvkN7pN5Z
hIQqCpsy6EYq2YJNsWIQNngtUOBIyRER1xf7OxZECJDnpPQtfd6g7nBndvcJYp0k8ns/FJzUC+Jd
b9SKI/5IIW0sok5tX484rXm0+M0sCdxEKq+eNhReo0JOBi9QjvtH7KU2ag845g1BZv/nlfQEPJ0k
PD0oyXlW/eBxkWO12kDkrShRVD8QDwzruVZt8tzIdFbTe0hchQOMp7slluRKRXChroJuiU4XV22T
LmVurSVl2PoDv3SvU2lSxP0JJ8Aw4R/guw7tG7UPIaz4pC9b8R6kMjOHXuOgCFoXUuZ1NqYfZNw5
bxdN4pZ4akG+GuuDEgwFIQTF/BPnHwlDwndaeTgVyRvR4s4VRaDzaCgeNT5BasLLx9cvqaPwdom2
HhSTar90ajoiO5sT1SpXDMPb3yrdfNf4M9NjNRD55fxEMCv6vlqH7nPmen2FEQN59hlJMTUCYlgh
h8Y/pV8L8Wm+zWlWJUr0cfJ5z25ohIyGIXK66xcpyZw7y/yaToPGv0V004TEqkjNn9avBQJupPLG
IoppqL2wM/DOW/spKiBTxT8u17kNIChZVjES20jdn3e0NM57X/le3rREZB7cjxdezUjHDJFAd/VQ
LqIeY04kZ7RZL4CcETx7yNbTSrdAutLJcXi6EK1O54WGgIyR1JEFw5yP+y0yc4QxBJaaecACtOYP
qF4AIifcrgP+SzAMJbLD4W0sShF6WMZtTPYwd9s9R9S0dLUVz9imJSQ87z7MsArTnADtyDgRvRtC
v8yeODfu70QR6oTBVgNi1yykt4TC9KhaDDc1QXc3usSn3W3ZIXka3yI6/OeMH60k1GP2l/Dq7JS1
UZHLuRA/KYxq3Qiz82Dx8NJsqUJXfqUXp6CuF9oxhpZKj5q83YbZ9Jbc6sDuEtWwkZickfehRHEs
vw2/on35ScqJpukXRYRv0kaNlbEyBJO4pQtqPPtWd/fwyLIIbbHqxCnbLltKdEjJKkkv1ckF5bOS
BjjfcOtgMQAs716fbjm+OxyAU4XsmIAvIQne88mLJjX5BLRrrXZPwSkQ35SyK91xACYgY1DVGJ2s
sT5F/NlcdESbF//pwXrYFOuO85/a5ciYZifGVS+ORSL96RQBGZ5pHmiIfbvAI7GPZFKoQ5KkGHDS
kvZ6Je38iVcjWmY4aCnbicyvAnbCoJqljvVvxFCDfCZUsfs4+qQiQPomD3vgnVKa7+x+Uo9a81vz
Js1MnPLGZMkkq89dse8e8SOgQyWS6CfNJmj1iuyT4RorBu9qG2+ahCqnq13RrqM5VLpwgFpbG+Wo
t4aioFL9SJvaZxcX5i06rVpg6ZOS9E27okF9KGOiLs4lumKI7jSRP03ssVQCvrCKkViIAPDn/cUz
fe6yaRE3LjVUxaNjHAfiERorGu2cyoe+hblFY7IVE3aUEUYUvSJ0dfCd5f3t5+ZRQt+Jn7l8DVYf
ji+/jC4/96Sj3+zrg8QySfy327pvW7UeX+J8i3B4GKp9Le7OZ3mu7SLYUkMVCXgl5p4DovjzvJ9Z
0pc6EW5sNS0DPSPbLESa2L8IWiC+ffdlT1iqh3VboU64erLjanx7TNQT9u9pzLFcB4bbTy4+n+k8
3iahX7U8bRpUMKIrQuekmgOyJqJu9z+knVmv4sp2x79KdJ+DYuMBO0ry4BGbedhML4i9mQzGmMkG
Pn1+ta90m3aj7atzlIdE6dNdVLlq1aq1/sPWTVo0iZAZk/nvDrbUpBUH/KJxbW+4Ovs5HYUbMPi+
zsItqxQGqIhk/vPiHYy6TBqcNvJKK6KhBrOZnAQ0huTJAMlq4C49CeQrD0QaaqjXt4/Dmk9gWOc3
O+peAtHOIa1pppHVYBfSF3ie6Qccu2dAfYscA70OEAN/FxBxrOOzIRxpn8s1xn1Vot2a6+WLV23X
9AUXUDjy3D8qAR0PAms4b9M49z6wuMeVchF9u8aitrDm5UYnWjpYB2yl4fxYH7wL3EdQpbYaXJoK
oYIbkc7cmBzWxGwTPHyT+idbtOrxaejIuCqbFhHjXasW0DjEFDu4UbDihlSRbdE/nuCePgFN8w7G
8Jx3Y7s2POOWCaMJxgkiBWo/p4Ipewq9OJku8pweH2XkhFU6AI2vs5d2vUejolgDiq0Uv1NIBLCu
eGoBHrc/Nh2udqqq1U9MPZv4ulCv1bhIKi3eY3xhbVQLKz2M92jF5bCrBJ5aQAG21iBnxvvOx1X4
g1Efpqn4ZJ+yB2w2Frb0cast+1NxlQa14XOZTGAQoKB9bj64jtS21t0RHcfkO+rG0oYXQJCzA/EZ
6+DPuV1tx/bDsukI6R63UgRMJHbb49RtilpV3BPluapTFwmy1q2iK03xlVfhgoUfVD9JapLeOTx2
ayES1vxSATVJTzSa+wrvtH4GuIvD7cjTDcmQQkjWh2xu64qPTwqAhYMd0aJkVyNOAAylRgoVfWoB
r6uA0CR3ycZ8Xll8Z3zxOjT9aAUdBpS82xcsCaMOf4oBb0yBloQsbh062YdQ2jkGlJLSEf/wrs0x
M1tkR5fJlQNTFVcxaTH7NhSlQpF1OcYXeBWwNQQLXq+34BGobG6zuVyQjFP13llQEGBYoJPtHDtg
OyAv+WrdHKmGFffYdMIxzXBlUpA9bbFKwH1ASo5KOpQbn4vSxqt9gB28TDrEviYBubnJcMQdanb1
toTVjVcJiOKhmMnlUwmUIfV4OlDEDiI7b9UOqeapcaD0itTKrmWgi05zYkAS2dewWRbp0SV89DP2
MQ8zUEyTc2yrpHF1wBwdDdNZo41amIEShYmjWSP5OjSeUzaFzrY+eidjyP9bvvvUuxcAfp5wrclC
risMaqOOMGq7egfwkiaNSpNuFH/xCdpjG3Jw952z3r188gONvkF+eLF5GBHYa5ptwj42rFRzyIbw
bezhmsz/lQhIEUCJTjLT7JpBlWCAd7CHz3yzskxaH6fhmWL6DpkMsRycxv0TPpuVUOpq3Ti8dCTI
LfvbVW15/JxjU7u1pM+js+trJB8aGShvSBAWIGQCE3QB71M3bYLAf4SVhrm8jBVhwTvYkSJWOHnn
3nFwFpYZ3Cs8QPI6QyCLzEeAjiF3T58xR5sPVnWlxo3J0Dm+lOl2CC70T8zPAr1295D101OHbHoF
unl3QIkd6FmYPm+sUvltwdj/aayCkgCif/IlQwtt+LBnVdcEzvlPCKfAdiFeQq7GwxAr2dKBxT/8
08AFKYH8skt3cQy7XwGFSHkPBE/FBV4igIY8s0SQ728AFf3jP/7r//7n6/7fm9Wx+89//z+S26F7
jJLr5X//UTbdgqbA06jsd9qdUUE6YmcgYuqD8P7zINU38rqapOHjp2t4alW1AmXZ3Nb2x/kdfjT8
LOuBXzRwQgEsEMyYq7WgR+sAGAhIpgHE/BVXlN9GL3CVpfhyli8Ko0+2itOBXpThr7ntgEDpp9j1
8jkroAjaZ6ri/inI2jp6rPk4bm06mDIFJUvxRoLgtx9TYDFXDOkR1Qx+TIuSCxwKjdBJ8U9YqsE8
GSZr9+JtfAhMdArGHzHv4LxxgWP08894o+rz268onCglVVK0wvgVPPe93A/o3aFzvPx5EFn987sj
c1KtomEkV021phYO07562ka19Hoc5vZlZFRcGUX5PgDyqP2gTiCu1pi23o6+LwwkQOI106rxAsrg
HTYvY5EjkDE7EAvArt/cW3iogVtJVoDzqCPFrnhLcYtzPWYLntGeeBBTSjOAEMFVhTVMsJj3YArW
cbCvwizk4SJ7x7BKlw5e1CRyV5XW01faEFoG8jgKs/qdXi1ITVCv5I/jy4cg1c7gvdap2UO4Jf4I
4Lh4NmMJQDODZg6w9rRe+UjoYwwutHRqjvqFtyGYamJHkK0l7m/gLBdqVdvI3tJ/aiZhDkKE7r5z
HYn7ND66ZPBpSGqOfQkwlpIP8WcA/f07FGLLPlPuhna+HIegScH3CgPG/rc5DiWYkp0ll41ViCh4
WSlPI74dEUhL+Ap0YXzgQ7XvfLbMw1kW+/T3oPnbxLSCfIh5UcxU37LBUr6M4DjQ7OmoNswAmmAP
L9F5xwE0KIlnpcMWdESO58zY5ibrCTzAgIZdRVkAkjS9WVrA/WwWTXVKMn/vI2pi4b8W/SjZENfl
/5Si6kGVDiwslKzqAqKvFYwrfiU8h72SkUz1z49Y1VS81JGL1moSvqC/j/Woms9aHmu3IVwT+i8k
EWJFnSCY1YhVmJyQDuYANlu7Tgeu05Kj1IAqbwl+KvVNz2w3aXm0lo2JbHUalMXrs4rte7R8JvXJ
xuNW7eU8M3b2sD88fnSW60anj5cOBwqgqHezJrVguHW8pUimTNgC/Sb5nYCA02isuCucWY/2qi/5
mM1MOqOlEgwpP1qdq1NbpuBR+SHu9mMpWkcgcBrB6nNFKu50As3qU3UhdZqDTKBhQvU+h5D78BEh
92cY8z2dNNjXP492sLH6NI1IfKHlOTQcfXFD9uguOLdQCuFVbHBp6/et27QjUKJfcn0EyfwKoL6f
NLqyNeIFNZqcHSyUQaw8JyiZwly4Ow/3U/BIWq1JsHJas8+LPdQ8qvlWfWKyMFAu7g75zYzCHkU/
y+01Zo5kNajw3qxRxWrV63O72Tu5k9RZ7nl+ASqDG9CHDsyOuNZnAPxgSTzgrun2hNedu3El7BSG
VHLo0x2s3qT/+eD/AqlCUYBnKR2SpHm0RndHaUquYbeou9KGm8nc1cOx4ETMIutL9+l3WsMG1UCg
wVuHapfpzLbuUjA9mu2+4AQ3UQNAOZbFAvi8czr8Iz1IR06jtTbI85kXbVdHVCW6hkUlTXV7YlFB
zrG/fG8MjXjVqlms+Ji24oXqj0zxhHYWzFQ6Op1ms98fr5DDa7SgCPo3a+b7s721PFp9v9WbzXjP
WL1Z62gtmQXsfSbV6sCHcHdNFWSyHjY+527HGwnezs7XWw1Z1KBsg34kYAR3U/eYu+hmUtzhxqlP
Gp9+0GjJ/Jlqs9jwKvi7syGdRL/NT2al6+xvewJzy5ps+I824WpII8BqdDrs/tjugJ+26fKH/RVU
ZqvVaN0tZySePIK2ArkpR8DSDZX6qrV1JkB7aV7ahBHdOXLKnl7A/8acg2vPsnW7E0w2VsvLrID+
G6NFtNSwK+lS2QfS0W8P3V6bOtuHu+4OfHuVO30IYCu4kY7V/NxY1lRgc5psbh/kHC0V95MSHsQA
Z+X4fc+CF9LoeU4juFss5daug//hqy4ld+q5wRSlet1qBv0Wfz/sZ/XUglgK+QXax8XqODO2bn05
og/YUJx+alG9caGTfu9owVFZdfuQNVt1gNhBPgv4gLbfb/Laxajbzy3gOU1gxc5ukFmASmAlWa1T
T2ArZ2B3wymPXPqxQ1l4l7vN2P3ILeqdTx6f00E44sGKExMYKqqUfJSYc51a48Wa0r6o8zqxtRAJ
Zrsr4MDdJ4vsfzzJsPeg8NdfbaxctmH/6PuDNXuQ8hwNOKvNQvN2HIc9ahBeGwqYuxvIfdX6HFMp
YbGyxhQEv0vc7/e7orvAarQpgFHaEYGg4jQFzgywoj0R7iU7HyCVu9RdKj2J3a7XJz2IJJyatgaK
V3AlHvy9NXvDBxrNPxYsIA+Di79awZeAQYM1otc/zS1SRMF+ERi+jU3AU6y4+TGybVxV6L0TEaYN
oPHoIQT7ERios1Wfprb/xQdrPa1xvd1HcKP/hepg48L3vQDMFBzzwaU+gNHcj601RWtrTV/8AGvT
XVjB8BTw0h9ANaaTJBMCqQ5bi9EotzGKAB8u2n3rj6W3Fk/hteGGX9P+xV5NCc+6FQJndtsDIo9L
2bnfHWLjYS3mTOhkjTOX7fj1cSZk24vE52pYHwEfsiUYvBm210LBVtwrg+nOWrkke04LAoHTnlbY
Id1pZrEDxqiPNtOVPt0SqD+oKn1m1hDYVB0gmAbRZLpWYBgGs4bNf0ijbXz6eLab/njRb2+tEcLb
7RnQRcJFw7SWFWsi2j+ncMiZEBQDhGMaHW84oqbQuBG3Z3XoXYTkU6N+rtOW2VvuOmH95pbVXhFV
aZNa7V7Yo41FY90CTBT4FJAmjeliHTKrNr+4Oe3wreA1nC3gomzPNogoNvGBWxVTCMTy1u0BsFGh
WzIkvjlt14ZCAM/NyVlwPmmPn7MCp06w8A/8zQ+6ru1evzkdLix3uQBWZkGXoMj+wYwdFzxM6HZO
rabYzXYDQyMyo0Gw8MTfhV60bPJtWa6ewPsLmT5/0RhurckCZpCd1+vh1lk01ysGzeriOlyFFXvK
Nx10K87YG9L+5KeMZ1tnfLfgwzcTm89j2WA0Q8sjXH1YTa+/GvjuokkNfRKIZonFCwCEhNVT7GEX
5TyEf9iIghac2T5NNcUf3Kw1eFcLYkJi98YZR2HSoDhiT6d2c4r+ycJwnx20M3J7IPgUe3ISTtq4
PgI2RskJoKJd57ghLtdbalYPno3VmH4BGrTgncX8QzpNp67k8ncXw+Fq5uUT+2vc4aslo6vVrEPV
99rIt3+C4mR3OL2zr7aXGArZIHLC0B0Ah9es4YEYGrGh6Y+2gZUIJQyyM4JbI7b88dntpAG4M/9u
jdeMeXYBEKZMnf4cuH44O0Lyji1ET3qw9bmSLGgxe7tPIwfAihR8cR8sBqsPl3pjbHP2HXKo+mrA
4Yj9AfbtYJqA+XUHI8Q3iPrgjy3CxATUqbtAKNQZzF0c7KjbsjPaVJsNsMSCy6NYM9Ndcac8+nXd
8vohIFlrsO7CJmiKUwZXbBp0ZGtMtdJew1taDiAKbtzqtAvZkat5UdtRHSXurNs9IMNEhkW9Zze7
YY/jXnMmcODY8aCPRLTiH+Zyg38KSVJEtmZz/RUGguMV+S4VYzRg7ZYojOtsaozWHla9e+e+6vvN
QWLT1zac9NMlLN35L2JLtNJssIMhNE385wDhjoefX+4q7I1C8S9sO5BlP+51sBQOZAZ+D50B4nm7
N6FG3h/6HrvUFca3n/Rc+IJNeB/kjGvX9unqHKz1QvxgfiRBcwrSY8J5hFMRNnuK5dTFnby3PjU0
gEFHcVPWYEyTcMb2aDm812czbjpz6gCG5k8bkt0CqM2Xo7xObxlTtbPDLvABWFT7S4AhdkrZ8+c8
viay9N9fR79n8YUXQ6Spm9stV27DyWwyIJ/R3VbDCUaf9dnndHgihtmz2JnCKqDGNbtbDTgw0Iq5
Z1kVMoW93RaAu7XlcntQC27ELTYWD/aDTeTJwfHOHQLSaipZK3xMS14hb4tGr2+QQtFov5W3+8NT
vWGwBTTy+xIYuv0ZN5zAVfZ9yRr8vF7yu6rI64iFQtFZfT5kRWPESeIE/cQad1COWPljSEA2TcXe
6OfxlDfFt99eWYVa0OO5qeVnnfFmuw6HfdcRcjAnCO9Wl2xtkXOBRRYr65DQEBZ6dAAC+2vrWB/K
Dqp7veT3/PmY/n27iD9/eWBGJzW7Szd+DnDEsLH+ebLVsn+9UAuaS3cpfqj862eRUzYQe3MCUeIc
1wd9N/F7piUORHOwcabhz0MrZd+1UP7QUj2u7KsM3QD3OPH6hLMVUVQNWhNSIaMb2fXEIpRPN06D
7b31pwSGQQ0Y2S7gnVrya95VAF93WaFAckv228oz41Ru4MoPUSgiDW2tOka7JbU6fVBE/dXJaffb
PTv9uHFLLsMrr4XEF/Tln3/KP6Xyf4gQSqF+kl7kPHrMWRkIPzzuYnumthtnZ9kZdvDH8OVgwj7j
xTwQmf7W62w7BA1eDJ5JCg1GNsg+5QMC3yC5vy+24cUhAKYuZMUpi3hze3e7jUFfl1ufVIvkkBft
QAeYkNSbc5tMz+Wi0a2BQn8n5j7KhF1f3Rc3/YHHUK/JXtz44cZzH7x72+uSICNO9E/zL9Q5qpkU
8TmY/yQoqRFVy/7pQvCd747HyiXmn37YnQ4AUesTJjPKHyQOuVPH+HwC0KC3HpHS/vxVlZKwrxQC
ZyzNb+ZOBM7JKOOTOUMRMlNuzM9+hVx+6vBsVEhCJ6ndHPQe9mBwKysClhx2pRBJcWioaPsN9aOD
RTRD0YEcdWOlnyS69ObrLeCZpeeqbMEL0XRrKppyEdPmkLdih22bWSG5zZBwurOQQPuSuZo1l2AD
2s+e6C6bjLA+Gv28/u/0+1/DuiIW5yWOJvojjipnDrggQ98QUImdtWx5HVEe6ceWx0b44nPUR+Tb
4m4tu/flsg1QCLXx5iKfaxErISQYhPLS3h5rIUR8sEglcxW7+KcDVAiteM1fnpH40Ib/yaOrw3sF
ZRcLtL11aCLAbQNDVKx2mJCF/zz020KzYmiapKKmrmq1wtDzJM/S2kUVtV+NGgTKEO5X7tgfxJGf
R/rz+kAx/WWgQsCW4qvyfMQMhLo8r9HTB/38A9nxz6N8H8vfl/K3YYxCLD5r5+RWSRiGR0xwQvHk
UE9gy9jpUGhubUIZCzvrq7npnevirSO7d+iHArxxncVu1KF4AsHuvCoTzZb/PFe//65ijFSVVDb2
/C5hhIyi1L4HIAb7QveOUhRP4pLVfrN7fx+vEDhryXnzOEmMd0AlUexeUcuHxGeh6Vm2fcUe+WnN
C6HypJ/VbHdiLNGBAgH3sAajeW9D5wiNJ+8Qbr05L0l/Na4B1xUMJIDQvZiays/fXhYn8s/fYZiq
pOu1qqkXvv0h2+ibsyofsVNBxQWHA6w1ntyoSKbRoBKOUNbHv+FxLf7Zn4YtfNpHTT/e5W1VbDm0
x7YUvMYCW1CaZ7zfQr+mV/ik9zxV5JPO9JC2Qwjn1r4gun6tp4DJBK5mG5Z+2Pdn9teIhQ8bX6qR
kWWMCDbJjxYxSqFI3yLutDz1n8NzR67vOtHHRlhyXSBXQY6AevZRpfJq0kgUOIk7+Iy07DuXLYT4
85erYVup3LI4FgvuVkc3+DxzSBnHAHJ9D47jxitr77950ojD9GsdCpeiud1s5UyRjsC19F4SqJRH
uk8K/eSc4NbkMINWsFleR1Uo72WJyJsU6PfBCxfh5XgTHsl8hAO1f3hO2eCCbGpSf9YgNAgYbRpW
AeAAZYGRivsI3N8rBbDSLqH42MVtzsmS8edUdNWQCjfFfnN/3A+xwmZAytfX7TPVZ0F+Og53wJHL
rv93h+p1tMJ1sZvX1Iq+ZbSbbSLWK5gZwZ6HM9gCIaZ0gdxmeFRLbnZp2iXO0Q8TlQthJE4V83Lb
M/TJrVGpFDpo9OpoMyvuuiRilQ1VCB1n/WpIGzFLqpeB7EmwKqikCOKlOYopLZUMV7Ko38nAy8HJ
pfNtczcfx2ELHVFndbUEj7Xcu+TPt5lSffl2ciFs1HJSmf2c86mImiFY+ScFfvQdraYBPk9gs0rm
9e4CUiVT03ScWRRZLSyjsa89ol3C+URddWnSfkQT7+NEtvzED/CDpkddSqgKyx9lSc13C/fPvfJr
5EJMvlWlW21/eh6H1V41RKmvqyOUhro0PHBGR65y322Dzpie2wKiWOqv+i4Svk68sNKxEm92tdNd
nBLRQxeqZQdbpyKKeBVvcb9XstAi1vw03ULkjbP4YOwyFprKeLipo6WOBN3Gn3umPa3WH40bhYey
ACi/HVTW1apBfmoaRXjC1lQr17gmJunO/WNfIC8I902p07x4VGQxH+xrTslE352UmiTrMqPqqvqd
zr2elFqe3ncXTgpSBXR/t2ip3YkACV2tvzlS4W55asftYXdjJEidnqCfUtqEdyz00EtGEqeg+PFq
kqEaelVR5aom1vllTtXbQziYXI/4eahr3hkKQp3bvtAXKP1k75fv11AiU3sZysy183NjMBQyz6hg
QcuB8AbcnzZPyaTKRircSto2Mq5ylZHOTpX9T6hugNuGcVu2emUDFS6k+XV+xfbmIrK8A31V55OG
OtcvEgllU3p3Kbx8p2Iau5Fu+1rlyZTgcIfPSRIMv6KARg5Y4tKxSvaEXoic+1S5pzWdsTLvs/W5
0tybg1RG2XF6m8O8TqkQJs3qQ7pqF4aROxnmIjLmalhN0vzTKOkI6RVatx2jeZwg9JDOmmeQ56Uv
sJIPqBdi5UlTnlG0AfnD2yShNCxgRuQupd+v+u76e51sIUge79VHvlOZbE5T5eLqYNygCfGW/6Jn
pqL+SOEUCjJ0xY4S0ml6OLyFGmXJ+9sX4OvPKASWKDcrl40ifob93aKgQyza63tvWXIEy/ZrIa5k
myPWpVcWViDOr5gFXJihCkHhBO2v7IFfOq1CaJEqNfO50c58uUB2UESGLwWMQzRcS3eM2BE/BEy9
EFvuNzWKd+Jw0EzVqbwNhYIyMLwP/BX7Py9i6QkphJdMn++fT4mxqv7Ti4ePhQRIBlOSAw2kE3Rl
bS3DGyeGjpImeE1E53YE7jKU73du+8OUa+IQvQTu47yyz+SIbwm9MrNmw6uVo6d6ttY/T/dt2ekV
01rYnMlO2iTXE1/x7LVyF9gVeUtKtxqQCJCPksHenvwXAG1hg9bizTnOt0wKr561AHhR4Xo0541R
yTjv6g8vk9IKEaa20yqPw5VviFJW/K33G9VNBBduCzphyAao2Ki7Sf9ql6VlJRPUChGn8tynm/zI
BBFpoW6L55wl1JvYJVbJFMtGKny3q3aNK/LjJILKfVIDHIHnBbKlpUH0XeXhdSkLn+ySShTMxNHj
k4VReHKmghddmhKJhflju//aGVoxmGinrZmIUJ3hy3Lnf1q3tgJoAFDQ3UnJjUprVGULWIgp2U2r
nh4HNn4GA4M3mNBSE8pzZWBlsUA/zawQT9I5BmeHOTODzRMm7MgqKrbh5x0dCwQYsYQP7yPgRn9p
e5iyVJVqNUFU+D18XMzEzHZaehxKCJYGPPromBwB25Smfe8/3K+Bivtjm2qX+5V9iGPUlzwBGQAN
CUVFxADWSb9qLUsm9vaOq/4ar7BRzPymneNKIu44XKIX+QK9FO64B3BOH3pu2TF7m5a9DFfYJXGS
77aRzDqivEEAEfQZkJ7REkpe2VBvZ6bAJjEkTTJrqvjzl4gfJfJTjp97cfHI3gT3Fqd7R47kzqRK
62hvL9SXsQoB8rqXTscoisS0tt1qiKlB/f6tX7UfbgDXlX20t6v4MpzYRC9T07XT85TvGE54/KGo
3pStLvoy3Jx5vWR/lA1V2PhGdrhdTtJOHLcnhsJR+EUmq9ejzt+dU2HjS7X9wcjuzEm89W/+ZtYV
J+yMIexfSn8o832TTtge39CSl+WT8mhfyXMzGTZ0H4fjtgxi7eLUegLtBZOtbCO+uz1fhxNL/DKc
vJ2n98rDSNgck2o47xmhIKnJQL9S1PnbqgdCteSrvdv7r0MW9n7yqCnqPGGGJ1cATGkW6EDARJcE
mVf/rwwmG6pwXddNqVrY/KpxfTz2Wg1KJq0Ju0WSTBNbUCsQsXNKxhK7oBj9jZexCjs/polrng+s
pVB8MihMQW50h5StF/RAJGuJD7a9Lhnz3c32OmbxCNQ4blJFT7iyr4Gwr/ANNKR2ZaFYefvRXuZW
OAFPJTle78fvcdLhbrgFeoWMrITGRNQUTP2qdbXR2/5CWNbLRme7sQsqkJU3DYErS/1ra9crzSPe
Hf/XuReuh/3hmB+OF74tov2ORnUA2D99cWwMyp/sZetcuBtq8jFRLxnz52npz2FQrVTL+BL4uZ8/
6BvomFJ9nVQhhciT/FJVNkyq6m+7Qnwi6ozuHu4bD0TDhLva5euKHtCDcAC4s17WFX/7FnkZvwir
2SaylEj590RN+uGiMp57H/9GUluyo76hIC+RRz9pmnyrMhDYSfzPCANQ23p3Hlv/RrdQHL0fjub3
9n4ZLKnF2UWXWFW9p3zVcMuIRaW4JwQ6UObivWzYP3/H73L7TyMWAo+uPK/pSUxvdJ/s2/T4CT8U
I9DGqfKM7JWMVja/QujZPrU0rx4JPWTumMJXcZgSfaLc05AJ4UYsrw+XHAilEHguufyoVC7MD6XZ
vh7yZpXDS1D+yio55EVESp5nejV/fn+5mcJd2M09oTEppH5K1vBt+CYlk4BkqJpZ7NNI86h25G5K
eIUjEQilZo/HnR6oDprpoO8fDaFOrLslo749Bi+jFvaJmWTV627OqALEH4VCovhJvjmHzSRgZX9z
tMI+oX1/qqi7qniabOpwo3DioYNsWB9zt5Rp+PbLvcyssEPOl328PwCnEhW5wIR4QJ8tuK4fDnTw
vzuvwvUk3w/R5a6ziie3hbQMTgiChxKKSHIqyTq/U4Y/TvbLvArXzum2uR5uETvfQQSYhmyK3Sam
Q4DhQRJSGOvUWpY+ADzuIF8wQDemvBz3Nmt7+QmF2yh5XOXj7q4lw13zRhIljKKM0AiToHOH7mZF
yzvJW2kd4m25zHgZtnA3GVX5+sgqqrhw06Y56eyWw7EGI80O4m7E1DewJdBkgnUAkJIDiiRe2SEV
x+GHxS+mx/IlrmVXkw99diqDCtbFdzJyMuQvtYOyr106XslKf7ciXy6O2/2yy1MRFNAfa27qgsi5
F3VzC/1oTAK2qBpv6TGWHNO34fzXQldF0HgdNY2zGkibhF4ulQQCuqCcqU5XyP/Cn/lLt8fLcIUY
dD3rT/k257uKJIqokFlSF3kBdPVg1jzqy5LZvb06XoYrBCGIu5d0I7N7N23TojiCEjyzEpSOkoFK
Yut3z+BlGU86RZE84+OhaeLdm0+HLrX1haTwFHmwksHe1c5ezsY3hvxlrNtROfKMIrKOrjBSBcPr
bt+a+7KdUbb/C8HnniaZej4xpcwTTo64wePs5NcAaAjkQlkL6X02+PKpCoFGm9/0TMm/7wsDM8lh
H81o9DNLi8Uld2+1EFmiTEpO2pFpqb2rM6x2AwTGxyeHDs1SqCQIOfSSvVGyCYt57iE7p3wtRuRh
iEG36A+hI+PN4TuWjFRymP9IdHd3yCDb79O1qWMMjkAhYRrXQKQr6EIBEC8ZsGxq4li8bMVdvjs9
1IgBoRrPu0LMO0zRxyxNXcrGKYQN6bpXz/pdXPA2bs4CBHFyNJwMRFuoZEoluUQRlL1RHzogU4a6
etkNA1AxWK2VjLb9XVk59f1T99eeL2a2ea487vsLe15A+nfd3VQe4kgI+CmyO/dmBgNYFEjMsdBM
vSFynYYPKFgNFZci4S++gxF8usLpKlmCkpuomAib2/tVNbf8LGEUXqHx7mqgCWg8zPlhDxL9E3qX
GCSh8ft30yulEHX0GAbK7SqijqPB7kZW+fu4mH4Fg482Qsx2yWRL4sE3/ehlC6eXRy26bLgi7hQR
RDg9+iY+VU+Afx+RdxpDty19ALzhNPH0fvnwhSA0j7LKbW+ywieQb080/BaAqJoo8XP1An8DV3Tl
RfxEXl1BEFc0kDGiAcaB3Ya/b989ZJ15ko8HC6mzGCxLVqTkBKjiML6siH7Lbru9zCfAZaX5GVl9
FXuEFFrgplMyUskVU8R1JbftqZrnnDUw0mQC4X4BA/fr0JTRoA0fpRfn+4rHr2Uv1sL3262yPcgs
u4wIxh0fRiTmucsegO8zIAs4TYtkfjAfCH2n0nvg/boaNRWNJ0OtSoUgdj7WNGV/fXw3a2JQ4pq3
Qry5iTVGqTbJ+xP8ayhxUbx8wucFfal8T1b3oMh6wBZ66+kBlk7Bo3NG3zq1L+NL/Z6UVuTfx+lf
4xYeYpkyNx+PLR9UQ3L++zDZ46i8RvgWJGBUf41TeITpe+28U/SneJXk7ndnCCkMYQr2b1SPyuZU
iEhz3Yy2spmLx3rVnoF8QE8hJYcsrceLy/LPB8evSRUyoIe+P6imuHnuX9tgjkns6tmTe8JFUxCa
/9LR+zVYIQJFeVVNH2c2o9HbNa+OKSQqLSh18QEteiGxUDKe+PI/TO47/XvZkZQDonl8E++MAb0a
Xwjk4IvQkpYy4t54n90w3vmbQ4rz+Dpk8rwbmwofTm3tAgQtz8xyaARJQ04pfOx4OaoldLayfVks
7GSbk4BPZqR6Ty+qo8MB1R/p+kEpWk3shZ+WsxBLgP3cIvMs5saNkKOrbQ0jX8OEGApMhHDzmZoE
qovepW42S5a15DwUoZPakwbwTWWOFK8oQwihmo/1oRRsURIt5UIouSdZpZLtOA1C9Ew8hrs6Fnzk
YKXn7v0t9K+j8I1Pfdkn+QEw6NlgQkJBI0eYZ4MBBfxu7h/UQRBeK1nAspkVAsozrR21bcy3U6Cb
D/EJROA+h+uPHstfy89/Ta0QUszHXa7NT5y6A2VG8EaQ0oUk619+5PwaqRBPkC28R7ksJoXoOZUS
wGg47FKQKpvS+zfOvwYqlmUM/RrdHnsGenbkTrTQ/c8NajVRs4mGsEAylSaIJdujWJdR9OP5KZ8Y
cI9iHpRevHGWmKr1ZRql7PvasGR76KZeNsfCs8pUD1fzJINFrfomqnwKdbf1nXYQR+FL6GTl/u7r
vtxN0s4dw6C8HS/v6GonSCRigTrderJFf669wXccMDU4Vpor7pOKkupnyAIj9+I9RjUvDYwe5Xtv
TqN+jiE1srxWHCidp3fsGz6PYXBbCsn/RAt2wM/1EGgVZu0PpMCSiSiH7TLbnNybiYcUJ6jPvHf9
Auu1wCbRUgKh8g4EIHH1g2OEOSbr6VBnB8YX+zyeB4fe3Km5Eq54ma25Bhfq07mPL0dbG1eR0K7Y
2WA32SZ2vEwxOud16Ru9s5Niw5qHNKlcrX4NHmFN0KUhGWKJF4yiB3hagc8H+9kYXps4yPvHVjyQ
6/nM/DyG85AfLE9OWGnu6wcIczVI5Supc5hAH4NFp6P19UWH8cjj/OsZDDGQhRryT5omwpMN5Yg7
En4NUOD03qbNVEcHHAZwquyTws99vH2o3Kkh8/duPZxBnNPHnnVfPUPhhYnmV2YjyA1Nr2E0cT46
N3TMTcYKAPTlvBm1zNRlbzkmIhu31bNhoHvbSgf3T3QWjzgb4SbwmX1e57aEWlOLVRRytIK5yj3a
XOHuUTea0uCMsvfYXFS7mJ26uCjFiVVD7k+yqh87fmlozrG5NwJNso1h1rhjr0wAcpVxBn1Oaex5
02l17dmoHn1IlRsyYq8WWUculsyajw7htXMNDlU/x4kdhzIaP4gd3xsGXjCociMzDBdiH2xwcjM/
UrrsN/9Iihvzn4XSppUbNk/qp0rR3OzE2JUjWr3FLMSJH96NlD8fPL8kejsHV5q72tXXcMg8O9nk
JrWu1IHPQX62zLT3OHvS2eMvR4a9fwYJOOOD+4iCo+rFMBT9K2rhgwO7vCMjqIap2S4401bBvAvP
l4W0PtwdfY171FIa6SMVPZ1zKA+VS+ty9KPEMU3fRAzzaeeJm6q2gn1eeENttOprX3ruHPFkwvPo
YZ329WTrPrGToAAepNDjiA0SO8sI46GEND6CaviI5U7lZl0Rks6s48IEhaBj13Tz58nqeurNn8H5
GjK3G0rsqru9+fG89aB7pze0WnB7BsZxVIma+q5+2ofm3pNxK7nZTEOFG3aB9hooeLDoHyljS94N
HSPN3iO+TWHg6FzvvgZwr4ZQ7eFiI9EcI0aw2qGBliE5j4yqd+0l9C14VfZQVbI3UyZsG21tirK5
tRuOqgjL54S8HNGlM/+BGaCt3IzRlK6Bn8OWA3/L6RJzg1CMgWsFj3OE84ElgsC+uMsHAkzKmk4d
wiSDKwLIWMLgN3lzsPTFXOQIlwRPozBpUtJhE1Q6keA9tmqDlGE1m21yGqJF1LuiteSdSUqRLvu6
HrH+XBt1pJeBhnWk/r1zxJYIt5P0AxK1i13NycaCA5Qp9nBYvx5w7kRAvv4U2mLRIJlde/vpdVHZ
flvpYIiJ+Vd3HDdSxJ4O3hPTUyFlRdHD1kAUoD3bEGqJh1G+lvznQG9rFQSwU+fmSniCoGDPOUi7
yc6qebcRycqMvyeEubuHturLnYdvUiMRTYx5Sx4YrQRfmDMCi0ecTret6sOR2ufJfSKt1TW5HKSQ
YXSyOTPPjbslpkTBfj3nTGb2s3tklS9WBhAAV2Uk7b20mTWfww2S2cJ7gdAjuaqrNU/9W//xcSK8
qUF0t6BDz2VvniNUb6ed2Dm1OHg8dXX8LE5g6rDSWs/RljXwwKbkBbKBiGPN9iMJxS88n8J4mnYS
50zrKXMkGHNXrwL9ULLTpQAnHHFUlttBZcBSVDoyrvfCH+H/WTqz5dSRZgs/ERGah1vNEiBmG/tG
Ydi2ZoQmEDz9/6nPie7o2O2NGYqqysyVK9fCdQvYrCc9rP0GTcTBY1AMEzyrdRSuZwn2SLluTimB
yU9DkZRV+7p9vrbJcfgUPwXNvksIJva6nXwwjjrUdoI9EwS2zjGSw4jW9DvoVa8b/a5z1r30JfZu
jbg8/8VlElVaJ8PLYVMlmxt36Z9K/MSIHfEtJPauIA0cWRNt5Zj3zMl7n9P4FnJYFweuqofh10ia
jOTVdz3gFipQiy+DRF3y0Nw83G6bJnFzIlDqPEyrZ2Oqy0fqPl+BYT4tImNmyxtyhQwoqbBTwUqx
cPvS7xb/aign4pcLdkM7NI16bOZQk+dohlKEvXhY09vGBR4l868EUS15s/DM48u/Xx9nDcPBjwK/
LSaWYg0p6CWa6tx22Yr7Tt8aSP0T95ATwRuIDUd89pYdGv+HWXb9vnr9aTsTFvbHPURa2LwmO/xT
ru9N6xq7avXy64v8D8NknBFCCdFHVhGrVFRNI/X6PhfH95mhGIUMQHGro2Iz7AcoOeJi7+Gb5+eN
/V5Ol/ak/Arr96o7lrFORYmqA9kmKJ5DpKiOdbMceRfnSbZV7sTzGLF+OHmo1zIu93nwcpEfhnv5
V60KLFC5FvOP7mzswMzls+JPJjf6gAy+qzsvK91kfh+VT6f94yuYb4zaqz1z1bJMfwYH/q84vv4U
jGaM9SRakmrxqyqziVdpz+B4ZID55F7JAReWKbL36gYTIjTdP8bLiLme4fealYK0TRuE9L+w0o6x
V/6nyoSWaavESiz+mz2lBG6aWVgtjWUroYx9WpiQhPle8d+bbmVuXpEZ6KssNDfmtcGLrLHkTUpw
26jouFyzLTOhkeR3SDgjxMZVEfNkkYYdLdfV7GuK/9NFu/QEZ3zjvvGD3ZaYW9F9DHFpcbLT4L3Y
gC8yuyzUVy36pz2iB5N12y1C3GkLxMwquINaYASF+2/ic70+ii32DVTg2fa+kvyctRedHqvucjme
UFkjIcO0xvLvN6tdPwJxmR3qE45/1d2ZLtIiMG/hDaEyUnxhPa2amGnpjrLizxz98SP96VYkQym8
t5lYQEUVpJ/ppyrZ8zLKdwtDjPCG5jHOWY58+GjwQ5gfWW6I02BiTdSf8l1PilUdzQ0RfLPAxbyM
tb935jJmUwI7kwEi/IALVFxthTVOx77C3creDQs0sGYgffyZMIluftLgEfY/aWysn7s3xtFpvLhW
WCxmuL+7j5U8H/wOMzuXzc0OeVxH3g0372zsaWnfGVt3ox5FyJA7nBrCzOfwiaH5r3EVP2XHzqOo
WvRai4GxsIqNfpFoywv2A0cpxR6O2p/MBdOyFxt8xpn7IBXItvV+CpuoYWmTlRxLC0sJx6+6QPG1
YnCq+FLcPNAmK7vWgaJZEv4wuV28PXH0J2i18sdYHQxSBPKQ1ZPddVuZ2Mh01vj3srPMSSqno4Hc
BdN9R5Yw5aun4PeCn76sRFlq39Kuh0ma2FOBC0QGoyD5SwMBq9fUE3ABqp1XTV6PvZtHHkIIYFAR
w+FsR0D1GrYaw5J3qkkZuymSV3ApAxVQVFYriMUvCGvDVdtpa6I4ztzsrSbmu4vqYMLNS/PRKI+U
eABoH9gEzS9SdQgc1CdzLwHLGLAWl/dlGvGDOI0Wewl3owVSmp8PRA3Jn2wKEJdi5oGYEnmvvMJ9
i/yRcofBeUsnVYeQsS++5CDzpLC6aMSaXT1ZR0KfktoqvgQUpKnVIeuYYld41FH6FsIRX2GOpmSZ
5obE9Nauq3YniUdztN6mtdTUpVI5YxHUnYfh0Hvhpe9gVLxnHr7ai5mQIDsG9cPXbvYgKhxDDkbR
Tk2vad1nIIezA4WIxrCKl/VHon5yE/3XworElgJr/N1uC5yFXuty2cBuKgPCY1hTKD3COhbPLJh/
P7Yf5c/7qpcegaZ/kc47JHv6v6wltTHReCMl2yo13tdEIF4fl3IMJyR8Yxd+sqli/Uf+EYmx+L3I
UW2Giya15NYeGRMY9/3g9g/rJVl5AotLIEac1Vg43FlkhqpXix22CVtxXW7kJwbaxs2R8R+LE/Ti
s1X5gQ2kfBVIxFv79TdS7fUeN+dI4QrcVnk5ZtpvL9Vm0opZrijA+IPeOQoJAEuGd3KgI8f6pmDl
BGH/+drQ27PJqMK7hzcotd4TkeYW/9x0rcc15Rz7w1eeVnJMiTuoHc4+sc4QlsubRwBaBMZXc8rp
IHPwBKaX0WddKVcRpzXNMffG0853zY7AvuI8LedNRAxHTGQW8qsp96hCnfSj5NcjkiUJr8aEzoDy
MeKiiWrPrhst5efNZsQGBgPN1lbKaJBtGflvThgTnd8GdRfBGIv5hKTAJmGvOmeiMPmrarucnEEh
daoDs3XfbRTesfBmZnAuEGxB+NawpKy9S0IGyCZFWpsTLYSLa5LZ3PJTuxbKaGy2inhsbtz6zYdU
OcZ3/tromH4bvob67c1aoI9MQWFaEhLW7yB7LjO8e8it66W0e0Zi5+aF/doZDIuoaAC/SD1mrzFC
XGq9SalHplKN2SodRT1M9WpX3GgxHpjoMAs4EkhrZT8u8ZYM8N5e4hTm3FH8TLnBiegecvab+ULo
Mk4j8Y6sqcRWkJAnRO/NgCG4ahuQiN5WJi7zT27UaYMtkn5sE5st3PYYBTv8F+eXxbagZa07cwwu
fl94HibnLHgRMCSkvStfCMRfSs0PPL9nl/fZK5SAH3N356idJgyZCv+VMKOtbgjpbqJbKHHemcjR
zg+Etb1XWM8qJiHqGlHqSN9kUp2XrCnXSMjWPcfzuTfZQPvmp1o9//rWrmOoV9D1bqTEj6MWDU6H
cPLtlNjPHaGR1nTJHYSMdRJdSI1tc50eJU+u6Pj/wj7/eX508CjYPivdfnw2PooQ2ZbghkI0yC38
IshOmj2hB82fLECu81txQZ2c09z+U9YJbYd5jRFCIPv4G23Nlzgv6a6hdymzlC+7jF8tG3k2S2bm
zmvsIcBO+v+dp/sflRyabxQcqYcFO1r5z5PIie43XGMU0eFO197sQn938ngmBePjcH5iCEH3I24w
u8FijWohj3t0lhdbvPvwNOrCGiWmAeFmkeyoDZ7BwNyHV2GRKcX6ChtJ6jnjXOyxASRkPDzxzHU7
3vzn4nMmyPbsrAdftIi9ohR0fMrOESJsKBraEqLVoH6O8PqNd3k7Zd83UrfsmO4xP0YK2zw9LCTp
yQ3uIQrvT+8NffmvA94Bqju8vWx7w+6QsgYD42/co0FXMoxUUTZQPay4yNrmAHbzBBdg7AWv5WOO
7QurQ3dcg+fWv6xBdF53WzyIW4LkUrIgoU82UBKtePE0y5oOq4/D5M8GTrPDgnkWPVyelGDChW72
8PrVHUSxomc18/aCimuqZDSZmZUmeD/Qn0aM/5j4pZtyJfJsJVY2DmX1XJoB2dAI6pz60vGcl9ZP
T9rqjtM8dyUmAOmPsWPLW8mXzBPiDorIcDSQSAxM/0+u+If9u2V6BXrNqXshqYUsZMKyRtE6zFkQ
YCkdkwDVzcHfWALMWvlgxmZi0zAIO7nG5hF1uDthRqMvez+N5pINXC1zhlnRENH15W2zICNEpGYB
BaR0de+1VhpqP5HkiG7u70U/zzhiGW3zFV+VxKRO5YBMTYIlcg0nzD0tXxRj3YpFPyIn4A3L3C9g
nrMa5D2YIvqwWeKZct9esws3/mwHLtkKuvg6oV8P3ixXi3NnFTaxZpc7FnJi8kiyibTT9YZ+kt+x
KJmHccnC7VH3uaGpKcaZJy9VDzCIjwcyCQI48IwLq//RGct/2u1S5hLr7XY9KxxUs8uUv6DwQ4SA
CtsflsqX8QXC1oNuKu4d5dGluBp/xPPkDV8IlG3fnrbmnvda6uDZdFhaY30Zv9xH2PDt4aOMccpz
TaKFsQL1LKrzMK1EspurtLlS60W4R7EOqV9SaFNPvm00JBDIveN7Hwhs4SXG5cf3Sg/GU7FZEJTT
wwukZbQuovMtuEPG+FxtOCX5ierecRhhpAgb0p9BD6j5sDedPNnD4p2rTvPvK2w6wj4mgEPv7sL+
z/h+X+dsUPXArzhv3gKtVZPs0OpS//nH9T4jrtWXEbU/Kc6AlLKANfgL/oBdwxgArPSrkBISnITy
+yfF1lENO3StO8w0s3+PI114hI1mVwySuQdOAEqIEGLEWC0X47xdVYxeCcbPiKJO5y54h2Lq3vMT
/zvpYQvgfy6oX9zacoCz+cc81D/jx/CwEcF5O+SEEc4RHL2wO6sbMvCnC2RDostRc4eVivj1bMz2
dPPlgmrQiBeQjLgQnJp74TQw6cjO+jRVrt95+vaGErPNTYNwfI/Y8ggPnRRs9afR6/h7slVH99Ae
U1Ljxu38Bcj05PF6c4L8+OQpARh5FRTTCXmOxOLMrNLKe6MXPkQFNjAl3SDydn5jJO5WYfozvznV
U6nEZshc9kdvD6C+7kLGtpiRn0Fu8QJa8nPp15zzNzdsFeE58eb7AJCI5vkj/Bt8IopXeeaePPoo
/eDwNPo3lrmm0KQIIv/qd2SdgeaIKIsu7AR8uDqoyynMvmQMKq6gl8NKsdvvx9bETMgxg9Gdu+8p
6ZkEx8BTTg3iNCbi13d2lWrVn4Nj+NVX873gVRpehcGZ1RS2+97vAYhOyb8XZz5IV+MVs0rpwB+5
6p9WAbkX8wYBFmU3fwE/SfRmOB81NKv4y/4WP+o+CRNCObrfxLdDdc2o5kkedsqpjhofDP3mla55
ACfDonzIHPEMjHMDUXS1U4FnJA6+l8wHzSTaCYHO/nm62gynv3zNn/pQXb24wAS3dKcldPJVGYgB
/YEY5Govubwus95gLCA3drfGnTcQfDDYikzXquOEXHidB4kvUajij8w3SYnpLvZzocLZI04WXAsj
DtFIYvMMBI0LMXv269g/XRkknLqZ2mSOlB5Apcv6Z194p0Yv/4mvCvCND1koYpGvfK7yR4hIQLUZ
QCA/mBFZHFoOGqbETxv3OY42yrRII2p/ecxXAlY7fzHd0XhZ9Y8RNdZ3dyTpmQdHxt9xTeq2+ATS
HL8nkAZyc+QtQrJrHOcz4lEdTZ+iNRz18301Xc2AeIWBHqCxI/j1xy0cDee2bTSrj4WbK58HJ6d2
Qv8CtHz9WpLceTmPBECtnXov/HCH7bb1ar7h6qDc3SiCsy1Ixby0p5tvwBa4h8Rq9guzbXaxetP+
aSN9KdHxKsL3xjwiQH+mDSBfudsA7zt8UOM6oJEB+IblDbAVcRxYCRwW7041HMigJBwmQ+AQOkm6
N6yoyhMLZOwBKlGF9/kOwJR8mFl2pEAUr5HiNrseS/NA5Loto9dJZHN5t81cmaj77vJGD3FGYufb
/k1Rr8b1Ca/3jRQa/2h61b9ioDDqUX+8uFwyZ9rdlvdL+ducyp3seLgV4V3SsynYhrxp7GuJoY/l
/NB7MC0HarGgCxHY17cl0EcfJ4z9EfVn5mVUuvcNcdN6uJONp4S4ND1Vmq28uhXQKxbOCzBsney0
xcmEHJ6r4x52W5O3X7qSDQ46Jw3vy5u0KA1myISc5ERyz+JzxO0b1ovOg+MTy6vHsY3nfDUCdyfi
whuJF4RqymdP+G2ZDWD3nXXMyYJmiX24EBcrbVehND+4eTydG/bzjqKAxgf1pE+ngf4PjrDH6p/w
08YLNJPj7ngBAVEmRzhNZAW5W/5S+dC429GGynK3Iw6kfMfQA4vE0joLQGT8S/dgPrwnTEtngxXT
BtZIzf+ghsy5MmEKIenv+e+5uhroZXL5M0uQPWeERV5piII26+YVjicMzFbiSvvI31ah8VURe4/S
BxvuIjuLK/esLy+b0yNone5vsg2062lc9MRt/VzHE1EPLNT0yFh+2OC4vnCX51yn3+MfzddbiOna
WQUmf1id233Ic5pzBB4lbaFzaaA+OA+VzIaGHaRPUq31SGK3u3s1G3n2oUuXaeUs8LPc5ZjC79P1
fG0sluVfS30IPFtGSbifUfc5pUWv5TryBefu4zPzLjuJup+8BqGAdCfQ/dSxWZhDDfs/prix5fjS
UqGYXg4IkzjjLuGuuaGzSTIagPTuFpt+J9E28N/kysTLAJSw51TytqPxRLtBD+4H6nM8U1OfyimA
jrJ+UM48K/c1wa6Y3xX9njTQl0Bdvff8AOnl3DR7pDuOZDeUNmxXtu1sVdYZvLk8Tr7TeODcoy7k
XMTP6dPY3j4LbkYWbnHN4/oDuXTnvRW+xyhZz7cfTRHnEWmr1IfXeT/Lmx4f2zkNfZ0WFwxqrEeI
5hertGWRdybSi0HzPWwf/7pttcECCsOrwUtO89q1O+yJSBYH5txAKQ68JGXysSb3pfP4M+/s4wxm
U+fjD//CAWsgq5kZhY8t1IS1Rg9tqdu/l1nx5QxKAFxAQybSuQ5APkLOO6c1SN2rzgXXYKGzcJt1
8u+/RAtnKGzTGLpBBPMfP2e8wLp/rrXveRwo3wPTK1GxJbxGypy0hE//vsmgkoDF0UW1k9P7mv2T
PvLUej6YW0dPPuy5aEtfCaGY0RSIgBpoVmFiPXfRR5c8m0RYAjiG3WOCE0/e/OIPOjetk56eeAPx
Dv7NXIP5jZanIaAd5eoEfXa6M51Be5ByTq1ktaEY4i5EvPOLID7+0RQg/2DZ44QMA7dezIWz8Lu1
vfu1CB9OExG08RmkS2SRsIkOMCETlLpkvd7Qj9FPZ8/RMQB1gO8EooBZ74y2b1r6UNg/ylsaA2Rg
t3ACgYY8i0YLkM6+knFKI+GcRX7mLf8goj9CfWn8ng3CIaSJaE5r3xxT01ZOIu1x0wW550jwQ3lt
8NIX9cz41ZfOrkMQlUEoAohdMI/jVVtjNw+ymySRc0ct26zzjztRj5iNdum+5fXomLRgTL2Vf5fU
d7FBfivwTgfKgPkvqBeDOnjNYItr4LImBuInOU3BzV4lVjW44L/ZVqADg/GZilB1gQZhWTlL7XJf
/8vC0SWJDw1x02qO8quYQMIXtkrPFp1v9ucHJ874rsIMTMmr3f4E1O83v2Xw2Iwnrpb9eyWTy/r9
qecBojOuh6022cJkZ61jDhzq16kB24KFwNCz6nD/Vr3/Kp32+2naanA7DP+6Q/qOeuAMMuz1fVP7
BedI+Lh5DzWUL5UzLai8IaE6qex1B5kchSwaHX8A/T/VfWKUsbZEHcrDwi0u3fItzkjvosN6PT9l
6JCOQU+GCmWEG3sGWTEdtswY3D1RHDBe+eElXzfRrqg+kA0XrDqN1MwrRBv6hIwNySNUdetBAkn6
ljOc065LX/jSdzI5/6ZctTn8B8bKXpvUl7lndavBax2iFIlA4fDGSsWZGkfF7Jjz/MkBMca1sDVd
4yvfCcT2JBxavzyVpdMgVHISivnTKEznYw6OJ/AXh3fyu88MgVfB6i7VpRs9s7d4fhVIZ8aqy8lO
nGSFM86J7Fi+sL207f3z9VXjApiS+ivbRVxtnrijmac3orgD4oisxpYlYkQ8pH0aGiFu7KG2BUGi
wufbmNfGRCyoXIp6VAhO8cKcqLS7w6SG+iUtmW+VvSce5FBuStMdajycOYlSdsh1ewAI4sxUG62i
/J7G5TiFGvlAcykSUHAyrtu6EimQs86tlNJKC0ZbWBrh9fVOdg03YEOr+/F9M9a69tPcrqK+0Yej
VP6+klV3J3LUNKRfa9kR6m2BhVLLkjjvY9ZtBtl5IHJJ6VrDl3Df/NgMtB/lJ6kjdQiEwVNq+qeW
ps2HXFU/5Icv4k94X75XqrjNZb/Bi+xtdfq/AbNlw6m47iS/fVwMqPQUV9MPGDTsjtvDn1QXnJU/
J/e41pcdtvU70kn6dQVNAPv1Q5/d6eMxln5JyuYskUSOYQjtwzzIV4gb1MNpNlk0o1+I5qfrex8s
KhvGVl+EAtU+P4cGE78zXyZNItu4b+XRN4leKhYDtS39dQ3JSR/ynkvZv/3T3rY35C78p+JupUpE
vQUH504Pier47g5YaYm+waq58jWh/XkUPsTa5mOJYyQbwXtwq4fdt9sUPCFzFSEUcXdFmwpHWIIy
VJZuLbEYEGFqZ+jWJOuPlZnv89wu+cvM1dVf3qmKwRCrk/kiqbGyqjS37y0l282VlrGkxcVr1iS9
kv/CHThd5uB/A31ur5Gwosrd+rGqZMes7RHI5el320mM71+jaetQzFLrdp/7MTT5RyreC9tQywLp
GZTfJubcOyCyjH2aexpJrWBp9DLu7vTw6uQjx5/77pZ4gvSHN6lSybe0TUu/JXl12yx4X35pCvTl
lgMgD9Z7ebs7d7w7VKe9e9QE+bd8uZVzQ2bRzAkMcC8C1yflGWjPr7aE3RNJo0PeJYs2/+1QDxHt
Qg3Vi1jOVKqBVsE7MiBx3VfDwpayKEcKtrGfqvN6ulRPtwP9Uoh36WRPn7yVQQmoVhvJ65/rCud4
7NvB1FjVZ/zIrOnw2Bayq4yOdveq4fAkiAx2Q5YpLyfNF9OVrkcjxLRfyi8RqW5SdqpEMBMeUm3n
HAlTYOyIKh8Wl8SlfX1wcO97LYskbnfTBWUeYeqmNn/5ZCYalA4TMZ6GV6o29xtdBYd/4YwUkj1+
3wVHo5irPsiKn1jLa7Fx9wZ6TvX1cQ+b3Z1aUwEgffMjIEvBUSabYiivfNARuiTcBundftx2RmMX
5VfKHMl4EH6ngp5ZdEu820iD2OHJB2k/UcSUdq7HResYWQih7i3ZJhEu5RZ6VUu18NIimllag52d
n7LXQHFWLa0FyocAYt061+BTmN8m8risWr29KZdH9j32OGE99wruxofmtTbySDO24vjZUNMLMNuk
TU8nk6IWl2F5nZvLSt6m1MCP91I1qG7q6F3u5XLfdtT8z5tTCu6zJyVL41TdlXXQ0p3ttlxLOrVH
k5/HLl5MdI+50ov6JEvbcrw+lZuVCLVFP/im/1bZsqeaq1cy2MHU2brE++EOfMEpaBurlL45V+8k
nHpHSL0c7L1eadDw1ONddmr+FnRe3CSJYSUtzSgizkTn/fYtZv493WoibQX4hc8L/zOmHsdU07xM
/x2rsMSbRvBUKo+HL2cAMsWw08BN++PLPOuKPTX0RB4Rn1YwbTmxbmNQVHs5g9e37fRN+d6lraeo
zmBYg+n1I+/GG5XPR78ksL4Jjc1qaj+L3paHWKJ8LJZEJjWxjcFRFb9S153ojuNXX8Rj4etAhI1X
qT4HXBXdCvYlG58omNjQSBLVlp7Wk5h5C8x9uwgWkFRaf6Rf0n5qOCHt1danH3C/R1l5lLXIxEKj
kC3heZRbX2yhvLn63Z3jIS3Cp92JtlI43Zuetvem+BLtGmSJEF5xfS+se2/35kdSxFoRJ/l1urvS
5KcYs45bKf0t4I9xj2BU1zh6yj0cl5gNMaElehIsMNErf/l7bXASPEweQQ/8hy39LdDSIDuYymZB
DvMMXs8dBCwhDTTIFNU6maIBAet++VY2Kmo9SuEPTTCwHvjrKnFtuLS8+U3AXH6oPHdS8zPU50Yj
53pfuVFqSkXDJZNRaYj0S/G91+mckRGaX7JCK43N/fL1qrUgarT0kpRQJA1X42fpcreNWZRODZDO
nN2BRwKVo61DyXA78H+VBsVh5vWoKzBko3TEgE/wHizojkuoowD7Knzib5VE62B+6pdiw2ZPLWnc
TXNf3c4L2JMeX3C2eX/qn5UnFLQshNzvB4fkLU0jU43kl9OS0sCVubMfvbaZZTCNLc+jbcnaAnDJ
reTSug2krbzn68hPJoiKbJn78ndBYVnRBHgHyVb7p4WLPeCKcPidi7TFDwnUFwhqZ0+8BjwoKFfk
O/T3muih+MnCb6ZIbaKardh4fRpV9yh/8fjP5IuNTBa6kP1Sd1ugCbCjtaj4r8IdRLeo1u/GEUDk
0OgECKcZm0PfL+LhNueVwuT3gC63YOA+15tohFPxcN9yoPMN32nJjs1PcY/6ZpXxAE5Nn/wJkOXY
6++CO3JH0vTC/v254ySwBdin9wdQLevyf50qo7OA7qcV1ywxGL91ygBqG3fAkQIWBcZvdIswqqea
vyqWcOZIOcqdwpONAQd5ldOzfC8XrhAWL9o+Rph89b8pdlT7tvD5QLxh0m2WWgCDPolQFTgEJP50
qDjKI5tnyxO9o/J78QkkfEgDeF0MqPqk+2oA7RVGIb/N1uUtU19fBMl7/j5/RbJ+eoyk/zT0/pMW
Ko7pEtrQD6AsDK/0p/4hv4KjfdswDbfAxStz42lH5X6k2kj5mA/UIRXaL4334NyjqGX+9B5DGjvT
ba6GU3hi0C0fdvlVHvPV77RUtuBFEagGM4TG5nVNV9qxhXNaWNInVHRL93PolOz1XQ7GHC/CZwgm
mVlZ0IQTtLcQQHWTb/qNsOpy+7bnOiXRzewWSt3fg8aYSEb6+Vh2wdvPw8md4nyrRu+Iqp6GGeOx
lXNnazKPdrcXpWVO7gAP9hYnbGUeUznq96veLPRYkl3xtR6nOEH6pVm3pcfDpTAXlxNUzy13mLIV
/nXdcq9oq5scTKKb/KPt9txWhS18Jcf8VxZdhlWLuSWlfbH4DyWsvyHEZPMWCbjgps9XSQJ03wDp
fD9JX4dVuk8DOVAvJGT/1Nvsr/pJfR8I2462YouSGFVp1LBFFpSqv9wz+97TNunWOPco/vp3b0Tu
n3623mHWYItYmMMtB2uGm8Nv1L8dbiy5TQUeUBJ+J/84FKxKTiGX7m6HdMfVqYRMI5CZWnkw/HtC
Okt9trOvXuAVBlRfs+UJyT/NSKAWDMHW5p4W5VwsRtPl/cmnhdVgJ9G4a6N8V5/0oD3V6HHxdqD+
DBZ9rkiDZONI29Z5R8IhPSkh1dPP/ZP0GT2mIUojuqyuGKWo/FSUmHzOxT6PaBKyeXs+Zet3dKOu
b3v4KOJretKxLO0dc6fgUQopg44e9sD63B7gl0jhQwrTgt96L/u19vuEZUuggcqW2glVYuINgUrh
BmT1XwMv/eXABsQojsv9UtB5THDhgjLrMTYTktM4CUMVrrifv1mcP6kRNZzkVoydfOfU9H/pMbel
bfqtwRujEtbdjmFtt1wrEKkGxr/e8WLuNR+Yd7uUTDTfLkwPzItZfpc4ebcUadt09fTuPzqE46+3
i0M13mPL21L7St3HhrpKOt0Oyddw4Um+tC3QN0GNVjHPA2pY2tq/AphngQtCfgLxc27B85xS30+f
w1II5XgRJ9uJptXc2FIOGnpUiffiED4t7SjTg1nnXPUSFRuo02y7TscpyMPqo1y995k3+iRv4HXA
SnSrpbBEIZ0RipJbr4RCXsQNxZNPBtSGYKHr3H3FsCWcywIMcwHa2cBEBzXNoc3b5mfmAPq4+lJd
6vDL+ITr8WsmOc4fW+CZx9wyzu2qx+3Q+Dfx/Wt2ndvKD9CGJ68kV7TaU7uGQHbfyL2t0qzB5tqr
2SJToLvX0Vm8oHSoO4JNcqyWHFJ2A0Mtw2VR2OLnjTbaK4tYzjA9ZTNA1//W7KCTyGXKng7MmCrh
EZjIGhgb6dw7/Rd/Ouh4z3MCOjyAOqRW6Y3CkkMET//T8aRhWbwx1P2B2p+dZ5vzd2h3dFR5yLTT
Y/GbDkVMOnkwDsZmgU9iQa/x53luZPt1bilFO4u4g2fHm0XVnNdmcKUXy/3a0HSNx2N51gLJ4wJc
1SEZ1RfwGN7dXipaX6VdnvDBdjsXWZ5ZTJTmuDtCzklhj+armTuAkFVgeAAwoW5nmw4MdLKr2Dgn
Zyq6SD/Rlj/D0Ea1cF9u67CDyhfTWP4d1nfYFm76r14lnhFeCaHNanRSBmExpYMAa8TS/kQafNDx
0o0AVGYacgZYTpVv8Wi0yOzWI4s3Anh9fkYTIkMX/RWcvrZvEUbYLLjdbxHcpiVAfk87FpoKLiJz
74xxq6N4qPyaAUDiQ9TjQvHa5qHq//xlfsJzsaYLZC4MXCkOdMagKc4mTU8+aeOUoeivBrvz73HK
nEW9mtcU/ig8JpB+F31XnLWfYb2d/rhMIPoUHK50N1w+BQd4aD9P+srhyHiE+aedn1ybuq36xZ6K
DIBWc0f7r0MOvUaZDE/78OWJbusxRUAw/mkQUF6444pk+yC7kgdnErWGPjzB/10KnyNtOlrdgBe0
sm++tGRa2sni4kdiJmyT7TsGPpRAuLAcOP3+y97W+4+Kp5YsxvFByZSDIFqqAH3MruRQGOaknRbJ
zF84wzRYIYO/Mz3QalBtBeamEcLU+wYUDrgn98MlVTmEIhz1gKstZXUC6R8Jl4KV0ZZjt1qc2K+M
YfTn+ix8iXshTADAVsUnlQAUGBBs1GBs/aT7WdxvsZvwFItZXp9DaZtbuN+YlAblNrlWH+IfEcDu
lt3FOJZruL2espICqbdPxAY4FhDK7ZTUi8LO6iLD8hk0AnoW98OSeDEPsRyKncDXT7nPRBbaB0yf
CMB2a9On8/07nLa0lD9J3WZtehFpBlzXTqbiCKt2k3o7dcavcdLufG15+4ZhBtZ9W8nI0grL+pDE
DAVgssyjjiTKu3mv5V+FW+xMR/4HxYjnhL+jQ/ugVrYEiHbM6vjlZsRbuN5MJynIr2PYsz/j5h8j
SauO2ZXMuq+ntcRYT+dT0x5uHCo5KlezV4x0Zi7IEQKF0QAVAoRBKnazeW9+cXouf7hKy/BuMY+T
RToc+Nm0+AOg0yfjZjDve/INwrGxERzYdxC0Umd6WuKTCYGZHOUJpLOfi221YzppR8MWZMdX/sfS
mS2pymVb+ImIUEGQW/reBrG7MUwbFBBRwe7p61v7r6iqc3bk3pmJsJjNmGOMGb54MH33SoH0i4dH
CrsdShs5uPm3ue72bQXcI9sui6n0NqFI2X3zye66qYwzTqS5Wgz4alQBy+Gdc9bjHnRnG4jQkwNp
+rWKsHHfYYtP/8UhHI2RVTCBvlIuAEvwWR72PZLNx0Ytze8cVRkhqA2+Tr5FUYRfGVYqVFLCTJrv
mDGn8l6o8viN1m3cC9ljnJ5RNvBfqhz4UD36DhoYDoYUIP1yrtbnWPYNNSxYKUg9CVPi53aRGnKa
PnGxyeCOW2tm3k4xZRs9847LbMtYCBTQeG0aV7d+yJrW25lmNfHuCVerdPe7B0HjE/dCiLwMX0fQ
+rqF7IQXq5i2A+eeMrmeXKmYxsiorkvJq+LBn2yLevhlcucs9riveBGOtNQJpzS6TOra/pwU0iRF
9WV1RiVVMP3uUPnUkcQ8XucIzOAsozqiTKV6ceV1+SfDwSMyUL9hLDOatcztj9WR56SC00U9Lojx
nMUg8e0py5sF3mKT+7zKha3pSoz2H5seB0tHFgGlozTrabGpY/k4iN5RkWg8PZqzTOaQCb4CXAQP
Y5HVKwFqs+RZa+xQouF9OGSgNzSvc9UjlgY9q7W3HqyPiMmA+zGbXT9oF60tAjl9mqNFgn7wXFbH
EcICXzpIfk5eOFLlOA3cn0RyUxihmZLw98oTKZsyK/84uAoMpSX5rH6x+2fI0Al6fyCLu6aTSmfl
QV2dVWx11TSPOFdG6w6sdvdY6MFjNsQo+WK9qd2NQXR3YOVyLQ3yMYnBZdzzLqQk1Jco7tIXPHrG
wPj0gqKgw/qYtxEr9ZwXBfmxt1RRcx5VXoERiKT5ftMRjK/auMcZYAqsmdCnW7PXmv3F/Yk9w2fx
WkhBjz1taFb6/hfC5tdQ4LcgrACO3TLmllVHZv07KrvJIylrPspz8npZlWa+59rP/G5dJWJn1n18
Dl9gTPNCxw7//M3OzMtnQ0L2QmGu+TMghw8u8HGsZ+ttdXc7tBUq9Tzk7jQg4YgwoAvC0sSl4mzr
V0uX5x2xiLoQO0QlGul/X9LNXH1O+7sHH+Ni1T/kkOalMSQy7MjbGtvcpQTtKKHBYRlbMxB6Mo2w
RW5WUUy5+dXhi+en0Yow0f7MkRxdDkOIIRfj8rTe8OOwdCZTsT2Xt/Rn3lmKXNsdl362asgoF7PH
8/yCYWSgI0pn3prxe2CdZ3XSP432V+6orfLVuboCoo3yA3XRnYbjwPcXs5FsdtSkNKCw8mc9p074
cidH546tzpaCRG47Lsvs8XSu33T7dRR5MYB8IbFNqucNS09tgzM+m7Ohi0QT6mJzOHezEePCbUqt
8qESV4qs244v3+WgQs5jVT+T3urDeb1sTR22WZNUzaS5m/y1/vPKgVXAs5fNugoukOXRj/GHl3G5
zMrHtKZ7wMIDktkDJDUgt2ulN7jP0bOiRt2Ot59UgvqAAPo2HsjmRw1pbQeoquhu+QOKJQX1bTBE
61A5/JLf4tpQW/RPueAPRvAV8snlnDHLn/+Y8+ooxOro2weTM1UUmnAYrtNf+FjKsyr8vlJZtT71
5Ck532dQU7l9J7JC+9UPVGkjaebt4ck9V39Z15YZAoC2eb66+jUc3aY1rbhia4rD395XT8Xuo0aB
dlSH3dOWr3aFzLOZ9D5pdxvfgEb67rdyHpLN45IhFj99zoUu2Rrj7Uv8+9mcqEeFRI8pkDE4M8lg
XmdWsIY5urexNATPiYa3yYcP8U1u+niL6RZirFVOGclClrs/fBqDcaE4ohWUshwLVfYiwo7e5Gfr
vT9TisbXp80x0SEal2QbnyOUgVoBrwBk9AqumhHzDwYJXe7D27JO/WPvbj7gb+7ved1AcuQE/BL7
idyHNsTm9+dGKMCvLt0n4iiGnZH4lVNFNnv7MpLYM0R5OZODewSuA4euc+RZ7QE9Zt9xtXwsKSE8
pTKfK653FG0PwKW3IxDf2ZqorDboxriTYOqlwSNpdWvrgX4RMBSn9PVNWTkNNAKfnJyT4bYRSlKE
ZRUvobKvF30XkCYu0mNjq2OZLbvkO/S8fxJhkt1AINpU4hb16eSx+0FEpsr4lEGfKn/H+/WzgWCe
k+0qb20ehMgLo+XXh8oPiJ82sAPTxybf38elJJTCGJmMKiRpKD+RjaB7qd2fYpCm3wxxapQC1B4e
zxrGD6W/SqUz8mpKWmEX/v27Wp3PCzhlYlMYw7ihUTgzod6vc7ON6wAtNIUmY+Ot86EVEpa/Io3I
BtI59gffyOOti/bJ4RPhi/nPS88GCWYW3hq3lIsyP+PCTIvwCRYCrmWDmMA2lsAsxI/7hqPks96a
wdmrEt7rLmIOa1cxDRIFuJq+2GcGV5wfI7RZoEa4DsPXyncoCiyRSoX9wtPOb9atRaBQRIUOP/BJ
TV9a6wfnZeBQd0wHPTLe4K8OZPt2GBLYpPgVaJxBACta/1/y3regJvQWQ+gaX7fmJjs9MuiLEriy
W8SipVUdrw79i/GOfjudUeuJu5GWzhYt6XNZZ1fnCYGKsszS4X9uEYEjNuxFz3Fp6dDzP44aCPLe
Ga1cv7DoVSg9xnkqr9GbqTZG43P4OXGXG0gt7pDZqNzytKRNnY7+3ulzQmog7t+jD9IL0or5fpkV
hHVr1Gc/Wp0MzS1+Ol8wm5uvUdacoAFw2ha/Dmo16kIlxxDPGDL8MpW43udIr9mbih7sKCH/DuoY
9a3kn4PGfZh3gD4Kqs8xHz+x11uSrovN50irKGFYMBPVK+OA9cC/75/gqTxGQ52NZk8PH0VqOaGb
xOgf8r7QfVbsuh6wSYncblIKRUo8iiWPCmdSxVU944iqW7PKCnr30n4cdbFfgZ9Ib10eqpFFCr3w
oc7JLwDHKU65zy1YDFZ6MPLYBOVtlwNr/ZsCpCFoEXtyGuBUCLZ/w8k7rDYUDTz8gdcEXLp+Gq0k
l5dxQyNgy4vbvN4VCVPRuA/zN/tgMV0H7bTzq+SKJ5g6p7DidBc2hTvtbX+tsQFdMYYQEsZ1oC1U
WIS7ZvE4YZ1q0noAGQYKV9WBH0xzH5x2TC0zpnOndqeRYVkXfzhbyp7m2ak9uBiAQ3RcePMDMTvI
KYdrxhO9v8ImCtgVhwhlMAVtseF92lLAlpayrDafuFxtl30ceNC23mkXLs529qVgyylVU37iZkuD
i1bh6Z/D+mFeMCJxm6t1Y/NblK+i3uS23yITgCz4sIqFjg0BuujVECLO6nFiDBH0ga0IyppJnU8R
60sx/2iNqSRi3CKm3/bu/EjNRbj2AE2kEEhlQArFYRQQEiJGujXQ0WbUbuNqH5jA3R9n+c6YLBOl
//cZ6m/zv6/cxuofmuXNc/zbPAKag8l5do/ILKAGwBUqAfVJz9KlAwnsQwtEOL2zGmwEal1T/17m
Al5o3O4PykVQeXpwJ6Q9bwbhSAUwqpcfxjDpcPp1dBd4IgBFuRulRWGdUXq++UT5aQAjGXIrTi//
ti1xTtWEa4+hQQl3hDdKB96Ewrz/vb1bihbUqWY8Zu4mW/tyU8PDvkU/osC8+Vd6U4Pd58+JGt5E
YwIvZl25OR4JRVzEj4wgrqERZVyY/jJi43x4eka04gBt1e7p66er/17B37dvFhsdrTcwv7EecKl5
ep7+Mk4v44hQPgLkUBHWjD2AaLaru4zndn7cztV5Y/9YmjjsjT+2iOIVmAsT6+XzT4rCM4X4Y3px
CledDfr2kDJ83PNASuHP10ZWm+3bHMzKwqSV+az7W+/GionJbYnBQrMf2Vhm3P76h1uIJP/teYSP
fDwkKpsa4MXI6P6+S8YRVyoD+ozkNftl4AV2z0O5RjKKX+TR27za/QLS3heNO8GDtHRNpQmvmcTY
d4mY02X/VXBn8RVhSSusr/fhBVldUJqT4KZt1i2h0c67cGue4JXMbluLR8RLRAzZ/qxv+OZIkYW+
N6907mN6v4wGHKaW+cq4LDnLMXVecI1bzs6Yge3b1xSrC79LGpCGXM3hAtTIBsuWqZ3VL916Wn+n
HVggLjHn4AUlQKJZMa594z2+A5nprDMEnE63xsih2DDp/3UoB4l+yFOOG+GUsXsOE/6oHYfZ5zHp
zS9ongHI96Z2MR8JElSWZgAmQdecEqxZkXUG49PMvts3s4sl+8+l7DNDW2gBXVucR1BS3GqMTZDB
N0Q6sBFzL7PYfWxpCkVtLGhRpfuie6Tzd7acZ8XrEyfZ2z3tnIYoe0cRKdSx0voRq+E5ZEFqork5
Llg6Th9kIHnyWnMQ+N1i2yyCMO7L3xdWE7r53062q+C/z1YFMsuGv+F2lg/dKgNvIBhyyqtM8/M/
0hkJkuNBCcT/AUfg6GXlUvJBRojFxbF0fiTL+QiO8M8QlXlAcRLydQwHLgnCvDLhDU2GE8CMVEvA
47dgXJ21BTK9+2/nwZg+7k+leDt+gV06cqY4XUS4G+2Hrjyl0aW9YdlYyn7NkEQZMphyMdJcAUIC
f3T+vefIC/paUNIV4Ll9Wb+j5cB3kXptiRVvFG18xEGoLD9JNXvs6p/5GpnNqWLaMx04A3rPSdSf
vldX4k5AnUqhMNorICI6moZ6dePDNO4Hw9Jf0CdojWjeD0gko48jpOTa5GzDSscSZsSZB2H6gIyN
8Kx/UJVoLtCQdbGUsDJ/KdoMC5c+iqIRmsK+P0LuCUV7WjoiA+eMUSyJf86vwqrwa654D8NBqIL/
SSJLOvqUXj7BWwdDGJS4znN5EcpCfgugIWeCrdj+M4QKE/ZppnurfP6lSnaUef13f4GzvycM7YjO
dEBSfAOI/VrDjJLSeMGKA3L+l4Vd/FvUGfL4h0t6iHYgEZCQt3YNNKP+ARFdocXNKi/Hy8G31dUv
EIuVBuFzPKKLHI0vPhQI83N8jsko8+u89PmlLxKpXZwErklHz2XeQSlm1L7uD+AvpxZ8rAp6krgE
jiZcFzGy1gEYUkryJK1+iQXqH9VWKFnK7Il5vD4pQRnxreEduDXBqIq/4BTHopkBRRSaqR1HvFwf
666IJpsjRJdKGwquX3awEhyokXe6UhBNu/EuGZgtww2GvTpIPx20vV3uhu5tJVwxH9RkzL3txxSA
jlK1Yt5tfPYq2oIxCpU3RTSKgr5/x73H0ycQp4C6kU0OhJ51m+g+ZWLh1i6AyCUl4K6hSe17rsDn
69XZPWfAX1ROCuS2yQ1k06LzL2zJOsD81URYLaBrUeWM4DDAW7Rf08sK14MfwDaSLDSRyp5gXFJ0
acESbCYRC+ywYFm+ja87tCpigmyT90DKoal4CKdLQ7NwMusozqmXG0Ehsx6QJzzqxAdFzNAlANdx
zWN+PykYytzqA4z8XECXKh+XbAuHaMcOkYtdPSaBvrhp7ufi5boxelrXYfS+2CjzO1CUlULhfWNQ
rbtiTIBEzMzOsxwEqrqYd0QvMPdebn5fg4qMOreHK8/FvCrm1R9+zWbRMvVCVD/pjyzQKyV32yro
na0SzBNr3U8IbNB/W2Ak5yQn7KzU8SAVFn1fp7Hh307UFMDdwfSYHsCs2UEqra8OSmlGi4B4Rla5
3/DqUAzWSW/FZo31aAXEIEA45tRGsyOoDMWQQAWpErh+abatwawXeQJzn5+tUgXeSbmUmy0l6D/j
lOSH60r643192PquD0DSt1s3d86RZklWn/D2WFxJDo/lA9YdHbMWEw3pWa9j4gitabVobJnOhIz+
pJzvedsZkw3K0NEqB37UJpyn4Tw/EX2wABHCZD4GLYf1ihmIePqcGsF8RwyWeN4d4WGsp72pan/G
+ZIzSR0EEyLlQkJxmlESIMUTqhXeOzX54pEXSuxFIlhNaCEK1aypXBnHLUdUxLLVPnFwYvhACOaD
QWC0iozs3/sDFuz+kNQ/mH56FKe/rwG+1AqgEgYPcD1P8MZw5+n0JmokBL9YKvg1KY3Y+QGCrBOZ
AeCAOvQrmVeLcUL4HVg87u1evLyoE7/O68sLYQKZvPf2edeAZSBRFed9zRMC/PqcMDVf0NrwkPd3
nx32wZCOcJzTbolpmxrqFjY3GBGd7RdJFaYxzSlKKtwDkeu2+1UnHEL6xNEqViE7pkPas9llrC7N
Z3qpTNDBy6H+2duxohPTOid3kXMidEAOwQBwZBCFMh6aI8UXdLrm7hy02S8rV9d1FzEkhGvqfE4D
pxexCCA570DR1PFvimKF0eJgOcBcDPCVRz+Er4TkgEEVU9nFiDsISNLaOzH809cPKosWIznjviKG
dQACpSMzuh5fHdGPS27p0CYRvDr6QcZ3OIfIvgGi73TsE7MFi2MxQq7fWQGt45RbbmnuDz+JG0Hj
MBhD44LErBsvFBPEf/r90nmHDBOhRJHBXkTubfIOX5kCKZ1S/xk9gOsp0+i9Sc9TILU7X3oj+u7h
uchsjo4Adf8fA4j467FRiVLtst+GTx+4ikLywwACk3gMO3Boi8hbHanLktxeNCLK8fEmPPxgGN8j
JS0W3YrXxaJ+7S3rDQ3iqYvqhWDDgK/PNV/yOSOOHgBuilFG60GDYuQs2fBmQZXkoGK6DH+RRl7E
pNY53MD4lVm9xzYYaZlIN0NiPkOIlNP1tp7zxrwtOXsWbxfePfhKmnVMSU89XgQNLzPCUyDqq/Va
KBqz5zbG1T1hvqPzaAURRBmDKEEbGcZS/LHtLKfDvnvCkGJEdQen1frZYr7HYNshk4NJ1DbNUCIG
AyPQjQrVoJhtyhyxG8FM1BePpJgBlg7Y5cLf8T08xWr3sJmnz2vvSdRVVn0ehK+GW/A1sSWkBHrR
ECpWCGW2SC2F77pYMKfiF0Xla993TXRZ6B6DFBTN5ZieXimYLOAVFDLba6mgpGnpXyJlLmNRvepR
e6Tcepg1x87qvUjv9Jw2olTEkIF2GNJ28+zEPAY56UynFsqAXoOfueNA4TuUW3L29vGtMFS/jKUZ
ZIqGCbPKpKaN3+AalK808NqkQVjcgXtG4EfRD/CfPDyikmhcKo1QRi30//CFrGvkbuMn/FAGyI4+
RpTp4gO2HE6Ygo2MXwwsy7cB7Uzwq7P72WMGfFoyDMeIl5YkG5k6d/cctgt6WIfCNiitwmt3glbT
Bg0zf7QHFMjUI9TjUEAYNN/nxawf4DJlvZatp2WPpW4/9wx9Jw3Cjy+LUIWNDQHHO8fARPnXOLt1
/P0bwCb4LaqEXw+lmgfGkTfOyBsQ7Q6tm2i8ADEYCAJWYUfCynVm7VtbcrAoEn57TDs3yvKy/9Fs
3q3vgYdgnDe9mwXQh8NpkdXZ+0+6Odyg9/IBSnc2hhhcvAnW4yIAgSCYP+ckVAJ1Ddz8YMIDM62F
NzjpuyXvY2dKgMMw79ILJBZYed/J0IZT1sC7k2e6mUfFSY2qEByxHzBtIoHXu/OM5Bhy3XPy6qrj
aIngr+6hXfhMUcD6qcSe0RC4/Weuecf06Yv5E6CARxca9kB93vN/IA3TVdm8EMWe9pmynaIdihB0
VUOMyHmklO/Mwv0Oin689TiIxp28RA1r/RhvygGTLi3+P/6p8S1wUJ7W3e/ApTSXFhxUyYeGipcV
c7BAoJSYgRjLviuCOWHBwXLFxQYFg8oLU3Sy+4gnwIyUhlIMYBjbsboR3CWi/QYlm4u1Y7p1uuMz
05FhFyO0zwuUbRgG0hmUxqIw+TJed8aB2nV6Sin9wi8W0DG4F29PQKpaU3YXdsC6gESUhtNpZyzo
pIzwxPiRGSzh2wev6gFAMXcGjxWouxbobsUs50Vm7IjZ/ZNECd+lWQPCVQSFwZunT8+zjpHlM4Iw
bKx5DbOzcfK8xWKEeLs0vCqDxMp/7mjPcsaVUASItMEJINc+3WljcooYXuIBrBioqCRQ3m/Uz3BH
vh58QyNJqiRJRLn5Nrhs73ShuTwH08OBsnd89y6CscHPotI0M4jRRIyrs12StwRD0eL/B2nytuzg
hA2XPcWLhcRIQ28WIeIN8znv/F2VNAY3JgWOOvSM7I0bJuj7zadqdNVxtZBplC7mMFGtpREFZwOr
r6/BBx1QATyMdb2DGraG3k+vTRKl0pvsjx9kcTdy+dU8iuKQaV70CdgT7tjfKIkucy4pGXkVXIES
1AoMk7k/+A7FpWI8HVpDF+4dA0felCYU34/3pieoAib9fQ+mkWokthQkCQ/GTLpJZX8yMCbrPc/N
jPq0MHYsw7r6fK47RyLrRQNLdcAkSD8qhcTdqvHpSpA4GPvOikZGklYQRgF2Qb6mlIQgYOYQrTzP
RLgXUQGU9LDCLXE34pd3HPvO+bkTWoT1FvKBEg0XGZOSaLeDDexyd/5dwdPibu7EqQuSEeyeJDhN
Gx4C6Sbgj0Ki2bN1YxVOUdmYAERnjzs8nYr9ewyJDIt2tg4+R4z8eGzZz05u/jrjAQprP4MnTu1k
rL8Og5dLVBnR2i68ngXXyqOpRqzJG4EZTRiSl2ywdF4TEgoz6NQmaSzd2bGw/MlyncjmDgcI8T61
OB4e+Gdhmq0Tl5nTy9vvoyhL3/jg4GEkTrPHyWUnBkfty88DLTKCXUO1/TDMnbmmsCWgTI4lZMYJ
MyTNtWmpdXMfGXby5Z+MwsxLuRre18o9LNR4G1vT3Ars5TJK7Ox0wlu18IcGWRQ+RRKYU8zD8A0p
TCkCEsA+ymiY3LGgg7hcGieIMkbGAzBtSBO8vnbiZXjAtxgEMMOHZVNhRUd9bx5wn2V/k/H1t/90
8BTUhjKfgGsFt4hD0Dd3QU1zlfAW58495D4gA3C9gDM5idYPI828hRKvVjdjPPadm7E4TL9emkR7
jkFwJQV3OCyhUETZ+7ZXQqD8bwHg5u8PEwEE/Ah/LcBkuLfhEPO71oljdJ/Giph2mB70yXAyPbTO
ZSEDnAFfOCBOSGRxmIF3plkgwf6QqKcZm6ET89Oij3WZDQJIvfxcxS0ibL0A24YwPc6xakswQwie
EidFxAewB44Lolqgwgk+kFae8moIOhAHSpz8nFRYmYersRo782L8w4lE86hL+IVDRKi4QgGHduZK
M9Tg4ctQgmbV/IU/jJYWUWMNrbNbQlNQsPxiUGhSa7y9NxMsEH1GHG7IKM5UEfYzqMKfwAgPngkn
rgWhFRuDIowJvgJ3/cSyMK1rMDuDJmBKFmBbDoXnkooX8Tqm6riBKNJq1oxUyB0OBFqeHcjzAiCY
zo6G4erD2+J1/3EeqN2goO4h4lGFBp5HD4p/Kf9zmY/gRMxJPvUMkBcgs8T0ZMMi9qaHITf+wF/C
PqELCx9GxmSbvugr1izBgCPm+/XWvAMNXpyRHkqG9X0mOy6FMzwtXC8Ft+UgWdOUF1UwSSvoBNSO
gaDOTEQLJU9pvtD1bfuMZRnDEmdVhhIX9wqI+fEwOcGPP5DDxhkcnTl8e2MC7WsqVMgv7+hO7IjX
34xYTvZ0hvY2grsG10eEpxoMazmZYGQbq9YDkgCsWJSe2Qt4LvHAQKClcLih+00+axEm0oStLxjD
8P1Dm/eQuFebcC/u3Mh1ZfTGvCZIBnBr+lCZo8XgR4uFC4kJIsjsKhE5ONvJZkQbzr8Vd3vi3sy5
7y7FunDbDE7QP00t7czFKUham9rCjyJR/zwhZa5JQgDDDrf+YUCkGRmmd8hPnBmD3HX3uMIAejMf
DY8RuzdelubsbFEktVhVrwuR1c0pUUQk0rTjDIjk9DCVkD3ePJH0HHz/vkZKPt0KaF+30iARaUvf
7B7kZFgnAIVn7K3pDiBMDhjl3HzqrIv/4lc0cP8fszVnCixDxYlES0pzz81m3P6iZFramecpiejM
iJut4bp3yXATPjQHy9wlu11ATj8dCOwLHre7CUPKls5I04ETBN4JjMsJvQz6DG8ix5F2DUi/ADj+
N/L1vMYIvmGHK3BIneJN41hHht0zgay9N2FeWDaAx40xE+PUQijDaflrYs6BOoO5c2fcltTK0yZu
4+1SXeLRAqw4cnZ9k6Y7MncpGficLN0XZ/rIukUx5A7oz0DbQ44G/tjceFSExpL1XpxBCl5rudxP
8CYj+hj75cgIqOB7Vsas+72cHs60G1PPDESyFWF2T1enCW5D8puJrEtla6x3uwxgTp4QdGp8V7j7
7unw9N5YxZjWaizY7nNHM1ZYN+y4cYcDE2Wf4knkQt6sw6LyF+EUdAPME7YY0VJksC9+Sr2AmMpY
IcZ1HLEVh4hzEVxWWXIn9ncWp21gmScLGy7gRjYcIFEzFtg44RGFK7K4pf+eJaRltN+UGNPpy2Ed
oIjU4oMRLHYBocI/HN6GZS/XdiD4kFcj9DjAGZUAK9D84GCFPVz4fw4mKHsh4u+TEpoIVyCongCG
Nga4M000ZucANoPbwvOUSeEQp5p/EQ0SUJRRctb8Z2teQ3HEND7utGYDwstnCIMs5QnIuYIBCn9j
/zpJGzVHKWowxhQkAYxop41saizCuIBtCO/jCmNrxcHkOGaICwBJsyy5L9rmM1Xw2ftAaei8eqVZ
F6pzzM0tBj5Yup4n8n44/o0Hsz7vOwJ4BYfpkiE1EbiYUeNMUSwGg6iyc0de50DNILgFdNRuKSij
akybldBqUj6JQSWdKA6CbJPAvvN+wjmdprQvkFxMJbcz2IrUhPYzKmCt81Z8jYU2Vr801QemW0Dn
znByXzKvC2UWn/GvTSnsoStyL5Bbq4BCmjuez3pMn/jw+wIQ6QEUa7wJ+YB4vGS4w5DgPQIEzTSO
kwiyfYY7FPwCgmc2yW14QGuVbXVZuTQXuMzNhhN8oyNx4MApsXakmgjAwGIkedYnOecsZhMTR5XI
04BSft2K5CJYC0N4tg0QaQz9H64MptSEGFAq4AmJN5adxGOFCuX+R87GjvRl09HzwnuAB7zazDMV
C+y6z1qN97Sfviy8IMPW/60UuD5pzWJ29D4zDTkBSjl+JLrF3HxCXWBwlEAlt6G3MsDfSe6Fv3WB
uMbyFFqXzHyp4JqWFN08GcGAh3NDqkf1jFNGH1EWfHdcBulUmMIDb7EpKZJS9hpo2HevfsKCCmb8
QftHX/iAYH5c6RMU4OGMHNEMfrDgCmvsMGnShwww/2CSMlV8HRl6F+Xi1ob4nAGX/zCcgGMyff8x
EG8U8RGoh/pOTmASqGOtmT0S+9B/c2E0aEcqOYUw1JqyPWTq7O5z/wF6HUGpinWguB/UEgZWhpxq
Yq5joq07fLBbBTu9z6vZ7/RvZ55mIuiHGuIJG6k3IP5wQnuNTUrlc0j649+Eg9KF5w8eDMYXMy/J
e7Hvg3CzNfvrhnMWvxmG9cJtUmlRXzLKPp6A7QsaOBXxAkrhO8IgPqeZHa5rV9iACmvoB5agcExi
3i2TabHXcgZ0q9owHaBFvtsNdgLC1VY3FuXfHaP2AV5U0GmgN0nhAEBm6Nyp+rClFYgTZOG3brXr
szua5RendnvLO2YX7F7g9Ut72FnE+bg+iolFQzHIWY+YiZspw9jrmBkAKJmSUv5C8CESZWQKSvke
TMfProAUcktfQgt33ow0sDQYXHxfnj7/Pm88ot07xgc3jxk+NKy2DNWL02EPUTMfQpp6GuanunFG
SCpi/aiyMXhrNBtOCeyaHsO2fEIk31CZgox54iqrWFlC5QrPIht7z5QsRfYoY/ABQjGz6xjCKvwW
ojqBDcdL2Mr01JzwgVMZ28ObQZozosZnJM7mFYgDYkMFZ3pB3L7si1AMDJ7+a/YEMmaUlm3DT/w1
cMJjQDjwXvHV0YEGJIzFH84dVtAQuv2DuhnY1IP7DurFtIgxzAXY4Gdn32XFR3pRmohem8dpqNhN
OfkBpd9CcCFUcC2aRf5oCgpE+iLNDbEhF4SgbUi35nxXTBWNHa8HD1BYil2oxPGUcLmQMbMin2ka
bTX1ArFr1z2EmVCEn2b0AO7zSyzZoALEzBgps2kt784VmvHNUv/aWPd5LWdEaWglileuunkOKEA0
zV1Vh7lv1ic9bhcMmgHh0XMzkr3vpQ2cEUGu51lTxA1SpaWERrfoN7PKvlhha1WTLxkS2Jm5m8yC
DpzDrAtkhc/mQ+d/M+/jV3Kfw8foRQE3PXj/QXrQ/SaGp023DLntJZg+lavi1M+bvp3xl1CumA0f
38s6bhUa0CebtS5I/ubC6P7u9kaOhLsqo/+IZDIbCpLKRtn0sNlXY31NXWI0oNZ6MKSNLhJp09sD
1wLEdbr7eVvowGBw9hRovOKE+LAIoQeU6HJmH6zoF9QFOnqhNoD4b1U0DkgLOcQgO+RI1ENUeTsp
ZmkagIQcV9gqmOiEH5DRAacfiPEgqIss+PUI/MidBvv6JAbcIlcIqPadXqASQCDZdb5OAP65VTg6
yLMvzjIChC42eQr+Sr9JoyYHmb5GBYywR3NBtzX/tHvZMsjbwIIwSY0KlOvdSIdeFz4yxWunCnqf
8wKGEZoIGDIWoqk+SkQSSS4WRPw17s0acRA0q9ColfAlAs4SG+5kyHEDXNGouvA3GP8DAf+aQIwa
qTooSP5tZ3xYrXMDyC7HzbTQHOnUuozE7N9CDZkawpkSSb1lJD/08SUMWEwxKVAVsaHH/Cw6/7XR
qfmQOMk462FXjr+48QHEBIa3cKkIyS9kQsw9qNQY+E9Z3II3MCUhTW1/TGQOoVtxul2S4D3Uo95G
Sd7eI6MibqHAkvRjzpO2HkA+EuBFE7x+tPl5ayKZwrFo0Sd8hFDWL0zJniJnKIS3HtzTfIL5sk1Y
jXgBQXQbSg1soiFWmBlUOl9JGRPBPjBbTBjWXAUIMIDqdOTwfeBUgxSaskond4u2xgUtDCKd/+Zj
0HbnrRnAWgRSv68VmEXkBrrpGKrYb4pgVnBVlngCUJ8mb/fujnxBg9NP0ZHMbB2X74gdPUBqwHWg
qHe/AYvrpdtowGkHcGPFA80K/oPsbgD2lu1R+OUJ9zn/Nx8Gbig+zy3Sp0wOeXW90grhRdNjbXnr
mmPHXdrOzpvWFbB8mTYuebWdacHVLxY/V/XZecW8RIYwBTZJJwGFBXQMKJZH/9gVOOegaaZCpR0A
KgYc9vilzIJKKn4xMy+tAyt6qVchSSAU6gweEYSZK3MlThpg2m3yjM47LCmILtWuc5D/4ayFJfbm
NxUDFzRAxHItfiO0A9PLvpB2SVILQJ4jVRS90kxGJPdLVP9KhljC7dq//c+G0gBb5ZfbgS0KfQ5d
Na3JZd9iUgxt7kXrOeLmPJI6EIkqxduIWyGG02oqHZFK6caA5XQ4C5klWOMEuTUfkse7b2M4JX9c
OxQWsIZWhaD5WOxQuzB3qoP74TrpB/pmlJZzxKMWR6IfN5u3JwgpqE6g+NDY5WMMQYPbhGHBlTNB
bQPUCHnFqTy+tF3JgrRP4NLjAbGD5m6qIFPuCq6hMT7u68PJFlq/G9O29/JKq/8x0EnBUylYfzEp
xT9iATRgAC5pabl6pmR5FwwJ0PAGeCFBKHvkEAmHRI5D//Df9OsRDOAS54zuVO+zedP0SLHCtqOK
dI2btRDEAZRPemGAT9/87kvcArQqkBqiz+mFL9Wehv5AYrQWLwcAD7LGuXFU8ntQwcO2zwSK0mFD
lM+UEz0O9WRNSwZ5mP6HDZ//I+3MmlPHsj3/VW7UcxOtebjRtx8kITHPYOwXAoNBTBJIgIBP37/l
jHvL5ritisqHyqjIPMfbkvZeew3/IVudEDNhoHvnjpSrJ+vQJd1xr5B5xX2tuVs4mLh04wwANcrg
AEj5w8cBowpyBMmxnea+cRrOLRI4eqHJyyNy/UftDi7Ue7HCyxI8BtXSsXGiMy6SnaibRjvgXHHb
BE+W1sdbXqgJ5Ij6E6AA44eAWXO4oxUQzUY21wHvjYy+6EunQxAFnaMAfckPyCDQWKNX5bwDUrhW
x4cu35rzLtMSaWuovbSZhcLce0WXqE7vqEkyw7G6kHTvqSHSd1AtsNla+uBYlfm7yObX0CUkVDt0
sh+0nv/iOKl04tmwtDDW7yBf6+kkIwdMxvzOkVzEghqHMlZVvNU1TKtrpgAkJL0FnHxQ7ZiCEPYB
CBPyV0dos7Dg2Bco1ENqTKAZJDSq7BuzfaUZV7dk/GgRR7ZHo5NfhKnBnUANbgIWLEzTNZF0wwDV
eBMu1/gwwtGNS+nW5S1RT+VNBD55Y4xEazfAGJjHvtz6gpqGpdCc1ZiYyNIxVRsUs7FCxnzGyMlL
eXuASqfyqzKXdmTmSJ10WLcOZDcgq+Bfhskbuh0866x5WkJFUkaG41WIL7mUDwKh5A/OH32nCyz8
2NQYsyVVh4zwEF6TaucEs6zSAISc2dMZpAzcyiABpcBUIP2yfwDKuMBLmzMnsrEdgghiBxaawOhF
WnWo2PhwwyLONdoDeZAR/8SATGui4UTopYVJL/NQrxYtKI2CveM6th/1IpAWoNlHZh6FQCsosANI
ZWB/9QfrsWg61JH0gidvd+JggyamABlR6uocmUThu7trcUG8m1WwQ3XCegMhmfqmvY7EIfcOUu1O
0DwFbHuNPDKBxuwgegwhloJs4vp3upYji+uR0WkdUxMQ8nkLBgAj/bgr3oCVD7pdxNxDz8EOY7+i
M0l44yhg5xEaC+cCMgh+wK5eYe1LeMWOp86vjYwuO6vu9GboYCCbhrSxi6hEdKgWgA2hOnLBuVVk
K+o6Y7/RDZpVnZHlBKLN9FCn+mgVQbay3yyN3/jSNt8f7+4A9TRUE9R3Ob5iB+Sgd4uYCZF4gxz9
epz6iO/7t/ek69Q/eRTIQqLggygJgi2ItYxcZGOg37xor6BjquvReSVgPci7/dutetpE1gjxhPdr
M3mXS1eOBCE6fuMs00xVO8j4zfhp/OMCQrnJ/2Mkqy1SfpY6OL6DffDnzJyk8qMERsmeuYnkP4+e
S2tDmoeaAQzFRmAkFlzcur09ex8A9fp/maqBfFKJ8GR5bqsPxY1LQGwsMGOiX0l7gBKKRiy8VJL5
mbfY0HdUFvu5xSWwacwg5IBk628ZVDIgp8NLljCnThhwIoHG0rG592OdaY3EoBmwuoWoI6CLT94A
bwC8DimWudA9aCt3EhNamYANe0T0Objk4PJCqOfMkpR2oUHQcsXjBFVVWn103hmExVzH1Q7DoRd0
QnkVIJv7W9w3KDkIJFCnGUEkVExp915D5QlyCgIvDxIB7QUAs8Y7s8aXhts91q+ta0+ESWkkUH8R
7PFuykKjs2bgNldobFx5AkkLs/CxIHVAMSP4HMgy0/3U8sX4hitmcqSjRrVIa/1GOBM5yz2a9W9U
Kd2UBtesK9YSmwAM5HuFkIOeUoDYZlVFVVNhugRIlMyLKtxBplfji0KWjc5vMYRroUM/ME/9hKFy
S8+qOa3xv6ZcFDME9807gDRP9BhkH/UB/WVYsNXQvUGD1GjwT1a2QoNJov56wTHAYPTD1yKLOizx
G6J7NcOl6j5H+5t9cAbTA0ekM8dYsnp+PYMqE/MCHL/CK0K7AvoxX5n8Kp399D6gdczuiUla79GN
i3fvj8lhKc06a6aCAMBQHRgLYJbh0JKoLu23DpbMoMPOEpgF3Fzhg7BiLQdRtnPx5oPowCR8YXdu
NYCf0Z1ZJC6iw9MUUINA/hgA2gqi8eTXbExgDDfZL975SKb1qnj06PjWNEk51sDcpVqm1WgMCiyy
9lOTqcrq1dCDfE1lDK6JzHRu988gWjf+7LVHbxDdCLe1IUmQw3K/1RC8KyJNvlMzgBEL8pq0Z8kn
nB/xHlgVbJ5zVLSSgdtY+32TLjhFf/CYMK+hX85D1YFY+JPDnH4jeynh0qJbqPcoerbtBDIuXVnm
nhSdkgpKtZ8OEX7n5rsziBO4VeKvJkpDsJ7kNQ2nqftMi+DH8B8B0/Q3KyxEUYSnDeelveuclLp5
i078tYvvsAuZKIODZWPeG7Q7QWvOcSEjcRf2CJRGMF0wto7BqmMsjnxQuy8fdB2M6Z/3r6BdqHnv
SFXg41fnZjlWty8q7R9mUTPmYJDLmMqioIRKOWZYPYEdWn1NbHCgbPDX6AmAaIc45X8YQwh8jDVE
+6ZoURtZ4amFAA484X5nRjcVGTjwU7ugz1CxhV9QnzRzQPZefYCq4rqLluN7XaXayGhWgHIQpe/1
GdzjZF91Jw9mPaPPJAlpeXdaWTDJBkESe4jRcgzWwoBgwsNf5UzMUXeCJgNk1Z91aYBo7Rlth1d3
nFNSSov/DsQAZoEBUp6KDGgVrVP6HwC+qE3zhrQ7NGZHZhVhMPzMaMjc3k6QoD+WGc12CsxdDpy4
ObEaxaTwVw7KS8IYvtd3QWVUCY878iNeHd4R1FgUb7cJyTyhTXh3NIJhntAbuoyKbt7b105DZqWI
/e4R9hqteyDY25KEpbUbuUnz9po3i+ZneGIKHanwhb25POd6CCO8uYlpzfKn1d7pPW4DMDjzAIQ7
q8kdAc6enJqN6kYSqfS+5tJ1OHC7iXMIpAl/jZQnyjDtw/QBXP+ADI10GiQzTbwehRPfFtRXqAJ1
Qo6EWI9IUAO7S7hlhKvGluamEcGtAx+9jzq9/JXbpGuP9bfTQhuZfVWYFFDBCiKl9BaYnJCJ4zHI
8JUDSjbInhQoDnB45vmvYFQ4yXJX8dHIEMDGRgIDEHp78e4M7u8xeEnAP0ig6K/0s/wtYPYrxwqB
mG3uG+wn2P0tSMGtZN7CGxCL4jPDvNkaRlHmrdyh0d8R1/zGy6YFJyue70bAiy6jU8/lSNygpV+W
9yFEdiQqRFamIY6Q2FQt9uQsUZ8cawvVswGLCARltqJpQmNMAsrsgzHIeXHGnpppEb+vAt6PDhG3
HEjJqR19tsHJyTm4BcLLuIHR03DGmET0gY9W9ZXGsJB+aN1YyX/tO80tHTu3BTqzgZ0HF4D3ahD6
o30nmWzom6wovwHAkYhj6lBXohN3jbd0ao5356wzFuQrcZsDr2o75HeiIcGJnGTAWhh/2l2MSrGV
svgALXxtrx1YjVRGffH1w5qTXg58dBpFGW5P62DODNgA+lZgd8KxJgJTYWDburCR5HA9jK/MroF1
a1LnC1+8IUgfnQYmrVs44kiyA2A5wZskR4DCAFiPT6x2pTctqYYJK41OLntuDCmFoSjITzb7G4Nj
anKBxCvREnXj4CV5Qc9FeHIFihKYMQP5KhprbG3g+1ShvDGzoZKg3jyHEjev4PO42xmWGX3T9dYD
meTQ1wgLMGf3IGnMixAgLHcU9xQzI3eR0fpEnSJvCmVUZjMqyD7ES5jXXkgq0X7BXQqNJWY0pDe3
SUqcfrw+ZDbK2fK1sUZ0XweahnshAQC9E3HVWNLVbcCGE4yDCV6DCi3tXjlCeLQA53CqFnnMp4PN
tiYn9pPTgmcEDD/KRGkb05snARMoiFwppA4SvIIlaQC0b8EYsnkYNnCTGY1JCiFObKycxpRuIqAH
xFnIG2mkSoPOQXlrDRCA8fOdQH9AigsZgaU0nqSpcWp/iERR0ULM7gOVhR44PWaKjEQ34XLLEd7S
P1H9Hp1z5LVcMPajtdfLiO/UWcu/hleApAPKHQSyWFGmUIc50I4WpR23pdUc0vKivROuKMShLq5S
+GkkMtgzxvUJusgy55q0Tlpgm+hUeDCzK41btJSdBddObWQrF04QvGFa2Yj4n+DiDsd7kJ9MNOVD
CrglfXHrYylv8ZJg/sgFdA96cQjHH3YG4d6EYAyLF3F+DzLqnQO7xDGlG9OBlm0JFz80QnMFtMMT
DXqs0/dUy7IbMbOuhJ8zSaZcU0ncP1wE4NoLkQTRgIZKe6iYSvN1KfgWhjttAkLLbNA1C66couiw
3FdXNArIDbY82crx+7Tx+dT9g5dxZP1D7REWPnueRiZwI0in4JwpjaRbTqxkkiMJIH0JTqnp3XHR
5m47ZyT+SBCxUcjLENFs4/fCPQUocYZu/0oYiDfyFe+BCMqmy9ivIX82joLYxbeOjBEIClU0cTv6
KCLwvNSI67rVpRcnA8XVli2JCFJlH+yhjO56RV1F4u+NGgOndw9GK5hjvwt4vmctZ0s2yAhESTRe
YdlJVRGRPzpnfiR1iFcJGS4ZjG3HD4Z6VLxaWHAzXuqy22Dcg8zgCg3N6WWO3CN2BzoD9SUCLYGM
Ml/hXZIhXrlcLrSsNCannwxdGeXAGqE45ycWjKSWbg2ILbtsFxCarpjegBLRp3KwaYNXuZp5aMZS
x8FlKESMm7i5IZ8Eqs8FrS0T9DRAj5FbKecnneHJHTrOygzx/5a8g5Iz3C1PyNI1/irZrB3RissL
iCYeJri4QA6rcREteOFJNLkG4Eb44tsBd9/RMwdanYb9BMzLeE334kp4wbDcf6kM4iG2NNONJ8r1
5zUJAtEe8Il3n49uICLpBVAAe3h6GNiugHaERUeLzSSTgz4cro4BnWTeMBuXWLeCekiA0HtKR4nw
W5ruBgyu0PzhTjx8XkmCi2OGzkRc8O13iAydXXfMx4fxxIZF84Bcn8lodJq4Uwe1w3DCH29caUZl
E/gwoPGBuJCOAhcf5tV3qP80vFzGAp/oezJUAkcd1x6AVBwwshafeRFvGO+Eghse9xwZ4F+iLr5j
AQkW18Gu9boFiXVpvSJMPz1XoYj11ryQnqRxzMvpSy0bkGv50TkqYGLk4DTwz5DuF7YgUM4++/AV
WCvQF8GyaG/y2VXatGjIgwQSlts5VBeEDwuao/SYMA4M9tJZIlVLaj3cVCAEmG09uqIeMbGjBJ24
wptSelXTFTU3fCd6fUDS5tu54MIEU3pjajcbXLhXJ9wd7+MeyoaU3oeRvbJB+8IX5lpVqOygCDMb
dkzmwaiLd4TTn3OiyXU40nGdrrb/bmDkJKUFrJhQAddqdbFV9T6khXMiBXmFqFIlt6d1I6d59n6h
PGSIJvE2WN6ouZeK7/I+O5MhJAOsA9EUIjpX5JaD0W73aJ/je4QnROZNKPz3gxPerJyY2gUYSv5+
QVmBOYmvrCZj5ijc+6TYjQ31xqm6ZOI33Y1kKniv2WBoCEU42qBzzSVxHwIZoBap+eiO0d2fDUDG
cnUuE2BdgmSUbqgYKiK20CoGeL7x10CR0r8FlLGvE/zoJRjc7jd+O7qg1LqIS/jkLjNUes8UtzIE
l5dFI+XKNUNMlt2w49vkdFzXVFoX+qh0/3yHZIXLOw352xbmwHvm8Jx1OgZ7/uUSM+9UIBEyS6R3
fQ+gxVRjJPA4kHRhl2x7aWrGImtVBFwZGl52/n11Jxf8LI01UgGz4UxBYVQrtSUNRH5pb3ml7Z7x
OfjJORZEwB9eTlUhprDJPkxAlxAqW59m1Wag9POm2pU7n09IVo1yMuABbpBDZ93Z1ul1CC2BddwG
3Xy7kXUUuiyUI9RJ16CPLTfvA8I1A4rAalyYkWKRdAIJxIXKe2D8B4KXFMSpZou0qUQ7pnOVFneg
DOtQwhk6wBaRdIKvFo/codjaQKd5Pc/Tnj5O5O8zUxPLpe2WYMz1g6FzRuIbV+fuqsKeFrzJOSiw
MmsZpEdb/M3cIK/JfA+/8oAbYLAfdESYDbgZHVUxZz22BI4wF6spWlke7+vT3rPGpyQwA36ojFSp
GojVTHshDEnaiKFqhI8RxowyLZZ0TguwmqOwVKpv0mPpI3EC81Z+5d0kw80U043kfYvHmCJ+fgjR
xNwvsyqzbUKeBdqYX3EuVck+uvgSCsHkdPbROK0DAHRrzhsAB4geWHIHu3dqMrRGbG4SGLJN7c28
QGCxsHm8zHGTn8/eeE0uOKFHN7e99Ts3QraoIKGN++bEWBmoVU5uC36D9cuRYgt+LaPTVrY4YUV4
wuTnMClMZCO82YfJUAHdAcbwsw5YFpTZcHki2bceuK2asAURD+jFEcmnSt0DjpmfRFJRh9U31Ou6
GgL0ba3n9jBv5E2z6Mu45M03Xs5vxwFRfbcAV6TBwqRNegDpzlSUEdZsCDmTcm3PbtHIpclAQaFW
QQ2Qfk6cN2ucMEumX4D+W8Zbsnsxg5gLUlR+DE97E56d6onRqxLAQkYdxAUSOs329QsFE6NjiIYb
6I5ozIb3hdnWRrTrl7Me7Wm7pkxEdBWptfDWYJ5pdRWSRFC90/1KWzC3kgi9Sjat1PQqLfvV7nFo
InVqYSwseW08AG2GdGjeQrkqRfx6haRG0TtBBB07XFMvJvpEBYaQdQuwG91t3fZsxU+o7zc9ppN8
fEiaVSWw+3gucJ0mNB2vJFi0PlisUr+OnZcTrQLpudAPlFrmWKPkdFqnhTPMKIGoY2QkAiGUVHoX
nb2XO1XgwuyICnSBvFcB9UCN+KMQQIDcw28+TmwYa40DjdkhUApIyHSRPwdKwJN3Xaumz9EjyMPt
xHzTI7MhNFUNLR7YfbB3kwZSEMbLHbAe2KVPaNbsffbCFwPPDoFKhm/rUN5TDJGdiT07lk8JLLix
e3draMi08NodoukH+2Ib5fgxy5DcaD+WOWiiMK9asdg/mwvBpGVtsu2CJIaOICw+stza2KQDEF66
tw9pYkBdIAlYCXiG0SXXodoX6Zhb9RITpiUwV7q7zqx9QE0uFKs0HdziOTw0d++bdwMStvCo9jUt
JA39LPO3JHw7aXHSI+dyENdEwjnFMi0mUn1E5OcnNMeiQ03yQ9hWGwQ4ihfz9dCEcts8Iw5OqvHG
XODE2HE7YchCXwfBvzqYhfDyArGYwMSsmJ5MBRxFRr8P/L2BJRryu6FGY24/PZMGjo6BWB0d6woZ
E6VaS6/b9Q13g6D2JsRtvtWsmoUYP3IPgjXsn1AkoGrP2qjfgArQpZuKuCyi6dwFKj10YpmQMRXv
BZkfRgVACWvkC6E8KJF4ukEmqzuBVykMN60JaX1LYsIAjA4YEYoC/eKD/Uy99h5jJrDGMhncSGEj
wYr4iZoKfquSbB1olTKH41XroOvAcxYBmxo4GimPeDRcW/EoRjhuaHeV/hZohYgmpe864QDtIBlA
iOjLFXzLdFuDkSsj1961ushq55qwrEUHih45zGRpWNOiGjrwmJB8BBZWv0P6Yd+QRPBLi8y6XFMp
IlKbYfFyRC/ysNAwLDbCnK6At8j5bQx/9IHvAjqXgDvECBpzAFB37CGecClzQhrpmBhXVylVL5e+
z7xAGhRQkOEqczgh5/Jv1caWfI0tNRY0EfFzII1XCjIEfbIxBNSIQSRlwhEBoMoSihL0d5bBgUmq
gFPtUfHQaMmhGQOhFxgadDkVoQKKeyhkbejPLTBnNKbjmklFv6GtbEVnZoYgl9zlBcjONcpHDPQd
UVkSY1rILV46dxioymE8vJ/QUQFNjtARPZHCg79RT9rs2ax/6u0HiLTNFiZycx0oSDzzurMjS9zy
LXfAxJhf36ly4U6AFnTroLrvNYtc2hpsP5A64nPT6zgz5oQaQhdJCx1i9NuBmCKIPOUl5ghUgjMm
3MghIHc2JDEM09a6t+8U9YsE2wvX5IrPR4oGel1aV0qDwQpb+Bqeuc/4jWHgAq6GJoLVJbOROubu
KIyQpo/BNsIJ3X8c28lbSn9PBwsOIejoL//xH//7//6fxe0/1x9pL93f12nyH8nl0Es3yTn/r3+o
yj/+4/jXv64v/+sflmlbuuZojm2YuuoYmqbz3xfzwSZZy5/+X5VHllTWxyIZ3eG80KmsLhhEeW6t
VrKOWbKO8X0d03L3M+dwTUZqNyGpcNGQOXxs2qBLGFLsgYIi2haVrCm/+2/PJr/Tl2eLjfhkH9VH
MorJVxGTYDrJpJIieoYm7o4PUbLeD+/SsAzXUVXDVF3FfVpvv1W00/5hpaMzPn4nfyR1GJkbh7Bk
IfXPB/u2kPX9wdLr2bVjhYVsEs8KEAJU8Nt6Y86UzytZSitZyv6+1C4vckuXpWAx1K91EkEZLmoh
3WN62SWLySZ4+mDfnsv5vphi/vdzWW3ycOBW4sIHZAb611xmopeyp/thV35b0P2+4Hl/2ZxOGk/3
adKeRyKDHfuj3hHODNLN4Oj/3qdTFdlDX/akYaxvl8uNFXXqIDqaubdIaiKCVJQ9248v07QsR9dd
13R02URfVpol7vnqVEwCZ5Sj7FbF6xAbRBEFoQUpoDsAO2Vr/ngCvqwpu+nLmlmmGXFyZU3pxYvX
Yur3Zt1Lq1+yUeTn/LFRvqwjJ//LOvFml6xdWSev3lcYboejj4K8Jx7M/434aFhfVnqKW2fNKc77
nO+FCKh3aA8ER8cdjA5zySP9eKa/LPQUPA6GnsSWxSOdyZz0EPA97Tht+qDjV/b2ynbGU/g4Xq77
5Hj8PNN2V7t77VmE9ntdeV3YEfqqJIZBycPJ9/jje1mKqrq6rRuq/bQv9JuqavFFT0dGpGJHK6Kp
AuMzfYa+FLqlUevHffhlvaf94Zwv6TbPWA+TpwjUJkwBmt8y4yl5sLKFnrZHcY2vunZmIWEsCaaG
Cp7RDTPl3xf66yJ+foWOabqW6ziaqupPH+1UqEVW2EYykoa0DIFnbVqyd40mHP6xgFHpfnhK+41W
D8xO4NlHEipV8+zwOrpwSZCBMycHZEfXJhtDlIBIrTD0qABBRJq0ZcAn4o4c3yA/T9x6wQhbEHlo
EtT1egbYQUDBa4B17rCAAqEGaLFUU4/COwu0lVKlHuziK6XSKmSAADDoTF26IRPcvRSk2hVhTUbm
gCZFje6vWP0i4sGuG1yDCw0BM8Q2NlQkVa103i8o3RdVFY4Bs6w4OFTXjXeodCPyQtrMAvo4kiza
UwUsTm3j9QCEb+i+JZje+Env9CC7ONeSmii5qpEN0R3BwYY7BxNhYHFyZkaSI9V5ZGjcovgEP271
Zq/bbjZ8IBxEy6CnqlQxtP74FfA3yWryF9CmXqY9snegm7MmKPKDIFvSpciKM+xrJBOUHEZaRnp/
Qtcv1UAHVoDSR6Zg2ddLaLM3ILtX2lB3hhky+Px9k6g/xBCTw6XYrmGbquI+7UZVs9xrejolIzqS
pHOMlqReozahr/c3l3oKV0fHXq9tK09GU6CZtft40wAIC7x5s7j/3aWedn5+3O/T9Z2nAtrmc21x
qVw9NOxlkF/yVD8c528v8Cnbua531mYzy5KR222r3kA6D3IzL0uW+SEcflvmKc+56o91sjNZRnpf
SQCr22WnopElpFf62iXLlT3VU5Zj3DdHbZvzApvoQteKaADy9ojiy99a5o/U5vqw9czQeSpcKoJu
TLeGWTM8ib+7jpyCL5e/qt1m68P6nIzeTg3s0SBPY9T78ve+kapo31eZpcfKaX/kaaR9TA8d82Yp
V2hKMYGntfH7y5NP8BTdv+wIVXm6sA7J8WEXGscJrFm9wtT0XHsRD4XfV/mp2vu2jPH9oRwzs2d7
m2UeYdJ7lwwDRDnt57IM4/cdpypP0cEx1mfdtHl5bwh8YQkIHI3owB1V8tpKH+gpNiRupluKwQOp
wylKs5FblfGeTNJK3pwcyT8/kGmqpmE4rmk/nSH7nOZXd8cZOlUfIZvbqN+8vF+pzpjl7715fKPO
09BvOJbt9p9jxf8s7Mir/rLbj1r+UDKL3Q79ZnhEZuMOy5TIftrT7AJVUPKcP3+5fy73dLiuRWbu
LIXnnIqhPAguzNbGCA+X9QN+vqr+uc7T8TLOhrVVcz5chjTdVO4qC0SrxqS8JHNSf6jx2PP/XOnp
aGk7d6bukwuXouDm5g7JRu6NPsDbwSwDBcQQxKyXvMWyp3s6Z4luxafdljXv/p2syvIH0rUmZQjK
vpf8pF/2pfN00rLEcBxHP0rgUHwGm20cCkLRAQRZKQTWeFzyaGUb5PnE3XaVQya3MV3BKpfkB6I7
dAHdoGSdslf4dBWb+/PDjq9skGPr3nC9LorGkBUe1WHZG5Sd9tsbfLqMtYMdnzc630odMn6anoMH
OV/l47i6h+NhyUOV7cWnKLLR1upsLZcKoiso6zICBK9ywcdq4ztd0TSQIV3JmiUfzH0KIHmcG9nB
JIDIgFm8ESGU/AuNRPkev7xG9ylw3BJdTe4Wr/HiE6Xi4BaDEo59m9h/m6MwCB7IbtgN6cWWPGDJ
TnGfQomqrjeqdecIZAGNxfBt7VHvFS0RRC1ZqeTzuU+hxNhnRZ6eaGIabWieVDTn4YbJqyi1OTWR
IpM5QcmaJdvzOaffPzbWo1L5POC34FHP31J/8WAGAwAFqFvJYkbJR3yKJkftsXPdnAfMq2kHmaQ1
iNSNX4SvTFWYppYdvbIv9xRLNlayVa86sQQ8w9uhAf3GfxnH/UrZY5W9w6dYkugby86vHLtroHOn
5ZjuCjJ5fhgWzX7JKyx7pqdwMrvs9f3lwXGjXgZfRNVLFxhHNwABpZ+rbK2ncKIet5l9jXl/NlC5
1Ds0BNdSaTu09txRyXP9Hkas58ZlYiSqlVnsQyHjhVKCiW8EaISyQ/Z7pkUThz36JeF5qIZT2am8
wCsiJA9UyNNVgtUO0ycYS66fA1mipq6caLKISuTvj6n9/kqt57T/un4Yh0yKGIz0cEbUPnbVUz8O
UfrAU/BlnjQQ2UCCJ3ljzowWSFks+32nWs91wOXgGrezXOcyjtmQOWOv+jkXhpIHvOT3h/3/ZM//
nRqRKH9/1cfisVNVhTvWQXlLxj/YNvsnBDRLRyM/vlZH0x1bdy2LRsT3ldKKet6cLilp5b167YHQ
9D5egZ4k3qrkkcoWejrqs5ObzpJdkowmiv+od/Po44XRcWPb+H0d7cfj8OWBno751i622fXKAzFt
Dl2wd3oN4lqt14GDwcl4NYDAnwAPKbXS+06+yh837Zel/zj16iPLzEMyugF1iMzmPgB5mHcZkPjN
R7u09fjzLvnnevpzAnFIU71S4VHxn4fud/JfXo8IIv5bJbBjspBuKwab8vsW0bPscUhmexKIBp/O
y5obH07Dv3effllGTuCX8LI1LklFc1hGsF6POHjfc7TBgSPsG8JGKLt6JCX482P986meU4ZLOjPO
9paUAWk7G8Qbyu8+OfO2c4eo1f99V/7cAPzycE8H+jpL85lsf1Khfb17DLfBQsy18JotCVT6z5vw
n8/1lCnstmmeVy6xzFZBpkPcA6FHtxcXt5CeKT1XQEQnDDsrnU/KwTkiBwSJOpaWbLHAKkFMuIyO
sDPdWslb+DGIfnkLT8EmvpziSn7md/uLV4AjCBxLFEFBWpYP9OSH/faBnwKOfd09ivud/STyblk9
ftXRa/O3IfB/yBkIfo9mwJZLg0DZvnqKP0Yuke68TkZW+wYpAhhjbQblmToC+Wcku8tu5bJ3+hR0
zreZYmkpj3nvK40TcQdER0NHM2WM61r1731A6yniaHfNyrfrDb03qJW5V5cBN55RYcadX3o1/RzJ
/2cnW09xJ70ysbyYLHaEq4fljSDPHKDtpdnaT0eGuY4FNMDRLFN52inns2Ffrls+2ZUJX8W7NZMQ
lojAfxzYu8iwlJxRVX7g89bULMNhKcuxXPPpm+l6fDzObulhNLG9djgaiHYfpKoWSpj9sg3yCRT5
ZbHnb/ZQ7rvMVWUxGD5+98T0flSvo5kBOdryWh6mfYo3BIjDqS/ZLj++WAsUi2Ubmqk/Z4yXy/Vg
3I8bMOJeBYXjEc8JRqEA4oF2eDQpC7Jly8lR+XKD3DLFyTb64UB4AX87eTtUHzUmUNglAi+EV1Ty
dD+dPI1xjsknVDRO2ffl9KMzu6sblpNtcweeACgUDAvO37RUS/fMT6fh62pP91V2vmnXLN8fKF8M
hi2wyyExCvSqNM+Xc/XHhvnyXPKav7zGxI7vh/OFlaQLgrAcayGChLbMv9AD+Slafn2q59tqr8WP
yoF3eKqig1K3QxCN7MwHrpU2s7vS6PzjyfvybM830D2dzdyUZ2u2tz1moqrn0SWodiz6m8NV8PsO
MX56Otp8quMqlqM4xtNdoCaXWC/W8Z4NmbWKCePVK9yWB9NUwI7gynrrgc2tbPWQ22hASwm2IV6v
7yBrkV9DaYh+0AlgW17X70hnYXuB3RgiRI0jlfju5QwfLvz9N1Yl8jx/e8vSDQ04gG4TEb9/+6zy
uJm3tYYaQJS0LPQgF2nnVv+U96pd2dfVPEhHmCIiaoAYZ2nI/+kEf1n+M7n/svX2m9tRS111P6IJ
13i09ACrSVIEMXYSwxdDMPa/PzEP9ecjW4pDjeVwlC16st8fObF3s8Pjpu74SEYDb1+AqNvWvqUy
Sg9nDRdlFXj2JmOZGW0eA0/p4HaN9q9HvGVuwX5pQRhHnN8JLKhTnfvYfM/Nzs2oPeCtbJs72Bgo
FwPvhTxkMegnBI733bXp6e85xr7Q0GvbUK9dOkDgau4AVg1qJpvwjiYlaRjcPjf3t91N2+jdAPAa
VbUJxr2uA0+dvR7G2+DUAIRPoqxCAVQwgUbD55D6u+oBCeMXFaEL11fBFHCRtY/ITTehEeNigMbF
9AC7JLrR/Bg/UKzLYBIekKmYcRxcIGs5UtNM+D2nc0SmXEffXwPqm2owb0WH64zHh6DNgJyCxTRf
lcE2gseGwThEXoQvTqR2eMfTicAURv3AzhGAgj3cYzIDRmcXYDAJewq7lBGoUPq6U1EaPoWrFDFs
FlroWIZANckbyzt8qkeVn1UTJp6yQESi5r5WRog6wOC1lygSfAB6hiiyC+2eDkoZfOanLwy0IMjL
AHMVZjPQa+G7dvZjkRREK38BF7iJJhIqE2YdZm2EzVXxAjrdBqCBjtEn1ZM5zpD/wYBFGALBE6GQ
I70/ffRxvKhf+ZUxR8UJFmkWpZutUuRZLt2VyPRZonSB5RWUMq4iFCydSAffHEdZBFq9du9vXtBH
G9Dn4mF2YOSxaWIga7VVSA5rsg5RQ0PBG6QxrJJg34ibAI46KiCMPtB6rMVuoKGFAY8shSDGUVA4
whtBX7iO85iAk80pAA5Uc69cfcVaSCwQtJtCB7ODT5B0LkyVLITKFhYi3OAucQItAMwPizoON3Ay
Du827I0NJDFYIaX3zA+H/dvBe7pntCy9qMb9AdWqjQHbFvBpMRigjdWNO8lKeGzL34+6qf64omvp
pmXotuo+t4nd9X0/2xbFbnSpclo3A0RzrCoUNWTe64dqGs3QTmxn3evo3s7bW4STgdI0cmSb0JRC
RQjprHmy3ABi8Wz47id/28vWUaIFtlHV86l68TMkX+rW0c9XxSqF6I0rWfumDzZIBQD/OUTqUFN8
zLDg6s7povWRoVDrj2UB9xS6uj7MMQ+Ce4n8PoBxoPCoyIluGRsFLD4xYwHGBq4XUvOjezR7O0zs
Idhl5t4gXihr8vphcBkcbtX8rYBgcAmOw/XOc7e+iqbPh9PLo1MbJ6KGgWwcLu9VQop3GKHRHaSw
gTPUkO7oYvXWbXGV0HFuymEm2X6M8ObS6CVhPKSUebGAqaMKhxAlhBl44Y0D7t0+ohIxJ4SRyQXQ
2iYiaaghzxReoZvdfIwAVX9tt+Iha48vFJm9SmcTWYgLRhckOiai4DBDev5a3dQxKvL3MaKSWa0Q
nM+uoY1pMVJBqWMQ6ejfrVtIRCGEJ7J+wn102w14dO+ilxxjp8ZEA7mRwXXCvYk6hIp0COxUAPPj
iji431Z2H0sZWunTM0OCo3dtAnr2z7C44biiBxOmn84z7Q2UNIR8X3D19cZrarc71rai6ASHeLWf
65GNkN4W6TulnqE+hDEv4pdAwi+gqKfIWvhoOEKbZwpxCuIXBW/xRxVKS4GujNK69ERKNp7s6rvR
VVRW4WzlODU0LkDucfMjS4bRGNnoriIWUmAYXUEiRcitK4jS3vHDxUXok8y197V2/9ItlijP+YfI
QgYMA5DL1GYyB0On3rp5ix0aH9AAXCJmbdwzUYcIXwuEzocWfpOIjIiS7h3P4MYeuQTuH2Kd+Cgc
/dcNdHMxdEO21t/3mW60KhhS4tqBGIMKaNWFMi81fAi/swHp1MFAZ9/fcIDxj9xgNI5UkYxyl2eh
tc1tXosAn4RXcg3saYJYEJIUsAoQUItm8wLZXKwVdxAVEGMLijqWmjsuNzIAkkIcRmH1NHbIhonY
nbCprymxjU+DeCAEYfHagETAj48bSPjCn610YSvO+rP2o6sovjmqtDYvKjLvK6cGOZ1zZaOWY4ui
bQy9DnJf9Vg/DYzGvVEZZi0OVHU2PkLw7Vtv0PjTnruaTU3/NLxBpf4XgIs/ZKiW8iVGPUVFI52l
+6t2I0bh7HhEoYbX06FTEiKbGeUhrIVzFUUAtTQ1/mwqf8v9bFNxbcGi2Zrm6s/ZamWbxWq+mRUj
tGty7ZUxSUuo9io8JT+GHYpdnP8GyaYSB+50ZgcaWQG6Jb1bHYSHNjbN+m7f2c/CI8TEgjlEJdgQ
FlD8BW8nPRf8apuH6q5tV3uQRz6lyre1ontskP0vCnSRu7tt8OIYyI/x331U2g4IPcCHR3bSEa9Q
O3I7a2ThyD9Rfbx683wbmhX4U30nvHJT9UiRUR9OfRMTkOZsjlBE5BqBofg2t1/tmPrL664JawTs
HxL976L/V5ZB/5nzP73Fpwx6f908XO1QKUYnpPURkGgU2L22NPXt0o+hcSLtsQvORtc4hsmpSnQ+
FT7qaRXXB7X40SiwMDiNgES6/owdBuE49824duLo6GFS1K63xp7s5Ebu1cG8/vzhmv4WlPq2JC1W
jT+qW6okRaFwMQ3dVHXnqXbZP075/f5wipHy9tiOL2h6mejNbTHxaD9C9eBXXvIoQ/skGSiWOFjz
qdGkQR8LUScg9Jii3XyNIRu/qeVXjLrrNG5WtD/3s65as5DC7BZRZKEkw42BYzSieo9tyNWiIISj
kD/qNR0JNdu3hnbfWkC1Q9wnOECYJwWKlCXkwqFxxehk31aN/0fYme24qiXd+omQANPe0tu4b9O+
sdLOTDpjg2kMPP352Hd/7aMq1dJWqtZKGyaTGREjRozhSOU4lTlxly6lo+ka8+vqTXbaM0eNS+nL
7+dxNfpkPHOS2nbR1YyKo/mgo0mzKq8O7Y73AUenJVNSr++/AklCzWPSM/L6G3nh64yYA/qYvrRA
g9MTPgxC+8WhuDAhanjCkcBkhA1CPbE1Q8YZmaHNV/o7oURnCokzY4JGhfPfc5mJ+q9cZnw+kqyK
kiIaJmNC/7ds+SRCnbaS+qFSE/+S8EHnL/cTt19COs59YdfLG51KE8EW0xYkp438HAzNjRkCph8B
R+SE5sq0r36jyhreIGyYhDKu50/4ef7k78lGKXWktSmsqG4MyRdqt9z2i6fzAaEfHFWyDUSdG087
64nXBRFWI6dKcTTh/muQJjSprwhWjOBfNOsKX+RFZSbvZqK+a9WQRgQnYrRIsp67V+9rwrYBgEqc
N+qMj5OJjk2GcBASkpgMRg6vg8kyYmLixdiAnowPiRaBNLLfzAA6HVHYsOY1WtTgWw/ZTsUjUog1
5Uvq0g89fZ72mrcs5gwJ1Xj+SLdRsPJuOm6hXVD+opdoGG7L1hOLuZG5k3xvfLa6PoM4PtiecSQD
iWY1ssbILEyVs6gs+agE+U8F2XabrUvv2vkkFsKH80amNhDhWHMorpEVcq8IrZC7Ye77XbujbOCD
AT2J0HGOpr/vW47uLWJga+yv619pFH9tbsxg/yjKaDseGhEZO07haLSSYZF4LGrZE3mZWF3MZNrP
9IH2KiGfV2D95GJATVIPG2L1gxCnlcZBf6pO+NVPiMujzL/bM5B8qbjlU6Ye4A8w6+vh4hsHaesw
0/zmyF1EGrlGsUSVcRRKzjJ78zioSJmTMZ4qwdb5ng1Hr7h9fzE5HdXWS3LTNtB/1KneIDouIybO
OUudiQbOi1L4yRwq1PAsMGK2DaSFhw2Z/bEwqKCY0KMXvywlq1p3PM3F7kBWZ66N5ueDXLIfjap9
E8SPErTsXHmOijvT5Yud/prHGBVq/lDOZX02Md3+hmnGqOIf1gfzlygio331l4/cUI+PfDPI+6Qa
n16/dkjsBZsc8ZGKvEeA9oP87BQ3CNSpBDSCEV9wzLUZVH9hF82MrVb9jxNWlv+Fs/EGa9JEN5kE
EhVp8h/Ag2mIMI2v78+eZGeyqyO0mQbJUV5r6YFgClJOkffJAl7P5m2v0PSr1dUrt+rpaykS7J6/
rbotYpf5oWMyyzXbXD7D9EmzwVwqDK87ifvs76TomRt/5aItoFr9dPKXL0+8fCOjchPWpVsdrvpc
W2vm8TqdlDP/ySIhWqWPRcMV2bN6Xu+zYAgR5HxbyssbyI9wN0XHWHQ+qGi4xTFGrKwk6vv9lgnd
mVIGwuK7vRCLBabG6+3TPWADiji82dnFpuLZrT+nWLVc9GPh+ql0LRzzkscO77mGzuZzDXkfByhZ
sBlKfyO+iN4HQXvADH6NEliHwJL8tu2v16kJm9uf/cUsJkV95iHizDCxCRwhZW70RxVcMH9/QWog
nqH5EYwDtiQIwvy6JaxqpvtqvAo1SpzZaAN6UQOimo5el04qeeAAMuP3CI+NimTUcoLbJ76Emci+
PhUBonDcfo46PnCHraOO2YOQZviI+Z/+NKqdnwBwkB8lo3/Z6AiU4eaoPj1GWHs0ur5iTDEt89wH
6uhVQ1VxvVHW/fcgYf4L2hp3mGIAawFs6Yb8H7lIe9X7iIGAdo+aJVur+cvkTSQukKwxvhFvqN5e
9iegkhQvmiyIMUGRc39Yma99a/ii4hU8jdUbUbKxqmWG5cEBbavUSklkA2RlKCrclLXyIXpHSNEm
6FSd3+Gv8Dq9yeqpLpgvycOid/HYeaYnxVIky2aoQ5ob5VeCHR/ZfL5VEj+L3HRwCc195L5L27j6
PkbcAkqHSqALgTHWD8sGUfEBF+3J6KgZh4dhnAb/qG4JSoh4o43n97ubZrh7oYfJNf1PBP5faC54
qM4orm6ObAkg0v8bcXWjLYsaJ7O9uhvFyrhO2qgK2nXL+e5/EsL/BcTyZQaYpKnKE3Gi/ScvI4ty
Iaok6BLIVaMXs3o6lc0qOYazJgOKAc9wbRyZbf99y/wbIvnnexlNlGTOJPM/WW3yW0kfV/r9EM1o
9jsPAjv2Dz5a1FSm+M762va/fyPZ5P9vYc2JLMrcpszU838sbKp+rsUkgS31xgm7OrZzmWkICf0e
7PLuKpJLXvMXLYXdRHKy7xeaMX/1qI9hZ4gjIIw7rJKjuFHUkHBjgpbtJrtm1p6VbfI3CuVhCDSN
D7jpILF7Kwl77rDid5dvsMxv80sGr3iQVeSIAaU/xZpG1UwNn46hWJO5ylDGJMw2uVuOiIqcudUv
k0hXxJvjVbR5rtC2RoXDWBs/HKLn7upMQV9NyKO/k9PrQl0ZvveTq9WhOfujewAk+UwPo+VCRQ4M
M5xZS3OxmHPGK38DtKKr053IJkJ+2sS/o+MHWOFs7B5UcKM502fVOA1OtvZ1NNDYlbejPQTS7N9q
YMJgMKFOqCuGj10+FrXzJOjoyx5jPkhopp/Nc54tJS+2n56JZwO6JHtEauzL4Hj7vbcH0PLQSpiV
S4CevbyW1y+WJgcUHxyGwBwUBEaGNkItvO8dMz89IUtF2Sc9mD86UhwvoM4UU9XjdaPM8uXDMdbm
kvzZXsHeRbdl+uKXiEceWM70l0GzcfpsLzIqBvnCnQQVvckb0w+xJ7iZz0TaVp93Jp/3nP5jodj/
RajmfeVBsXp4mavzRBk9WmLys1AWj6mwy7b1/rOIV+8A4bGQ49oiWB7r9ccfphjt4kzShfUpW+R+
zNZWeTjDvJu2ax3TwPHvXz7aJ9P2dB2nLtfrfJFsJ168fuzhC3rIqkzIv3obTdP0Dx9wcpRvMj/w
lvaW/2a/uR8tRj9C5WwuAcrCyaVD1e9zl3FZ1+boZc0j/jeKyd6F325rcFV4eaN/jUQTyk6dVWIG
gyQ3aAwQPsomWDRc6CCUUMh/1cxWyrmACnlnSaf8UJzEs4QhL02KzywHhAOpFIK+nT4ST5Y8TbBq
/FOMfd0sW9V/QeCn3GQYAkUVevbYy3f2i6+DSwcbBdP7ctzFa3YxrhyD80TyufU45wdLuk1uYuPo
SPX6XFpOaM3cN35VqOSdsstj1WG+eBWs6rNoOjtGkh7zEhpZH09EJIgxe9SZEFxDnnKwVH1ryg7D
gXRNosHSE0tEDySxPpoV01hA3hFZiGraGYEmLV6a1+Sz9EzdiTh46ilQNWW7OZgndS4XoTR4yWNa
INZGXUhc6kIZ8SyQ1cqKJjNKmvJIrtkYQPCcKkvda6eqFwWAQSVHt7yhu6Xfr1REpv/KHQUlju+o
tDle0OCQ2HSEf3SVx3+MDSeyrqNixytnx7/NxavaXtPZW3Gv6Ecp7hC5pLzipklOD8FrzVnCZ8/7
TcVo69uqspmEL3PktEhUVbM3n00m0tstKl6oO10m++SvRuhFZvcz2bFBZxsx4WL+wdn+HXA1CJow
DCz/tfN6qocJwgyFK0wCfrgy9b8pD/nlCUBAsrR/bbVZ52CThfBX6xW0HWS4iujeszVzXsSYb0FW
DgmccY6zxlRHJjdjnhkl1d4jXbF79K56p0HM5K66usuY52RrTK/rclH52eYJuqN6pIcMlSYitlSY
mVB7WI9dotntDTg488kLe3PbAgVUVnzCw3BzV34kxNGu9vvWhdHlsZvcGl+at3MN+ZL3XFhNvuQ/
vF23zeY1e+7Y9+zU6xR3E9c8yNN3oG75wMHpwMEMqzsZ03corj/rXrJENHApD8I6QCsFJfzkUJOs
PkKM78mH5Z2G8pO+qBw0gfcJPSWUCSsPsaSVitPqGhsWsldjNQqqvLejQ8vVS0+Tq51kofA5vhB3
12zjXCoW9SXvDVfxj/rr/VQhmcTzq+0ICfrCbqkWENDZMjrtN94j/KxTzB/T+h/7ABUDTI025vjV
xqpAZRJNluN79t5oJwSG6JAVR7LHHTqS8UmZWFXn8xZ2z4Df52x4v/0KJvvHBroPiuCDTuQLLGN0
fMnOjwDPBBrFvu5ihHowMRtFp+8nPT3DHLuCBJOcUYECFPmK0ChwHWerGYpInGy19XAbTnQEyMne
LtdN3Tr6mY+LqVBetoEiBAS4z4F3X+YY31C38YAX0YzmJqdefatZkqXpvkPQkcNoxJfZvJhbrj69
PW6xl3pvHHbDZJauhC3g3SW6ULY/d9SinoaSTQBS4b4WmF8H13myMKa5T+26k4LYi1gs4UKBkM11
xPHmcYzTDZn4H2o4Q7Fsj9Lfo7xrgqfS/8IWAhkMfO8Tvw2QEgHRpVlKTHl6qFRqK+0LxVVsBhD/
a8IEyVhhps6EjZCH8cn6pJaJYhZGadSweJq4wP79l7FCoGvHjya7h6R0bBrgC7Go7u3Mx73BIQ+Q
gtG2m4MZ1iDKlQwuW/Uf8ldMLyV701c3yTw+AX1CY1yCUyCHKjqokSIW139hk0kaCzHl5QEPzbQv
5S4RmP9AACvTEr6vQR1muAWEPHjCRB2W4L/6Qg3HRUNUYTS7yucahliDf/XasDkQWG2Vsy4J9kRH
35Dn1wa7zxdT0dSzObJOh9FpAacKFtW0nmg+fQ1LthMCRGBsTFEqU8Kfo+qjafhaTl19yQ4sgmfY
9tMSb5MtvRJqnnd43SP/EQpMfyeuGozHqjp/OOnOXHaRFc2b0inZxtwfLwDuchShALDryRJgzrt6
lAETBOz7u3lp7uZBP/CAq3N//pz9/tw8vY71QS29Be2kWz12WHNf5xASXrTZLPGnOtczVmKjjb2Y
ZG5+S9xFpdraD18GFKkvH6cBOXoiGbna+cXbixsNtG16YbhvXV6zvLNGsfBfRslPzcK8iS9SonaV
I7/FxLzGIdlskDmBCEZBPMFaZPLhqjxB24qYQh8LxPF277PxPXHqfb4lRHmyHZl2zcbBVg09XfAK
fF5QB35wJJveZ5l+KQczlOZ95+iRn22vSO7uYxS5aUzIG0Zzxg6hvhsY5Ect7YOOaKhwC0s5At+e
TKV1Rh/ojDYeDj64et3iA6giAg3TyYrv4zMA9fqZsgH02T/PKW3NwY0z3cN4eqCJkQTNpScnrU8E
+i6oyVdURNsYqr8UpUuCYQLngkYLOC7SBnVIQK5TCVgHPX9k2H4nN/2Wkk2Bc+FxXVkAwNr3ldPC
sJG5z8gSEFT9KX74v2LSob1yTM8m2R6bHzjxPVeRvQ+wOIFMgh3ekdwQDVLTbca0wY4WPXVjuYBB
xVauXXUjgIiw2e88ZSLuHaRARkbg6b7JEzCjLEo7WsdBHIEqdMe2tD+DZ9BjBxv8Vr44zMeXENOX
C4bRQL4aj2tmIIjFTpanBS2VVXzM5/UoagDq54vwgJb8ZfBPavaBgxHX6xhN7EW2oKI9RQd5bdD9
rK2ucLV2OincBOGtKMhUp+TlXuWzz0E8xF/iYthHYfoT/wh3tOCyLYqM9mthQEQH+oQSMOPlvUxO
8sH4Ng2rhjppONI8D+pp75ZLM2zX7UpcJKFypDV9VhH+xU30t11TP1RP95VNNVwfBjvj/iXyHveD
F/sQXAu7pCVyV79Ibop98ZNvcYxrvpunT5KDFB4aV25NYZAcMxowSPoR3SnmcU64Q0NKtg0SjjzU
/rtFY0KbabN4PyAfILolc+KBAgWDfVwdJ7zn/L6bzNowXlHMVJdUWD2SbZV2REfX/NIVLHwcqVhN
0FgmIefsitfl5xDljpphtCTNjv3mff90K3b7s1/L4kwIjTxQxP37nilejhj0+f12eEvesi3+9pBR
MP4g67xMgvf5vaoumWrVq8q049h/Ndse0V7yJkIYLwVuH7Nkk8xoKWwqevRET3bw4X1KDiI4cO98
IMh8G3tjXt1FdMwjxBtdIfKqctptCCC6W4CvmY7wTYOa53/dI2B80QsXjPfBCGfraqSmnrmkNlkY
aDoqe3H3RH9z+gxVUgtp+7zJT1tZ14EB4E4/3H6kQXkflimqmPaLa+D+AqLgJttUiyEssbEbJ0no
buJ/NG7pfmp4OwTcsOKMzjreWATA/o75DefqZNnqYzs+p5n6cDkzUfBdJHOdwlFxkoO5jVePlQhV
hdN0MbbezWURvmn+b9+QivJD6Q+QhyJ3S0qg2zS2E9zq5uZlTCUqJKrB6APx9vTfi3TWT7HtPMqI
Lf1B4sH+84sQ+o3SruaVa2FWLOujHtsDLvBoiiMTiOQjQoaX57e5af8k1ZI7r6p9idHhOy9Vh0th
bAm0c9DfAOcsnc/9n7saEOUGtgFFIZFgpsjEPUaj67lK3OyXw1tbY9hEawmQc1ETB9GwZ1nnVPkS
6qMOu15f1RPbNGeowe1QUvmC7T4V8Hl83UCeHHgllAi0MR/zT0E/tcPCGjQLkdwj1gciqTWeRYvs
m2p1SzHy+W6O1bE8tnszs+XObouxmjLBPCWvSZdEjf53rIloED2cvqZT4VRf+kXq7SImKbdLRIaP
HdN5CEOSiNGUXiu7al4vn1sc5FKfqEYwq5AS2KGvxnGXWNUosgvUWVyaXbtJw3yH5Q0CgRvpWHwP
aLii/YeY6BgDwbRYR8qIkodnvZAqPb2XfRVcVxWUMvP2/ml/sAc6404bOdE/Tllc0ACxjG/ieH7i
f+u80VrlZ8qJqboEHaZqGEhN6KXAfaFvhz8uisZkw5A9d4875VlOfwhuxp9K3hEf+U0SsNi0OYpN
3cHSkKaSQur7k577ZbZ5eDqGvhQrT+I1Pit/73GdLep2/vuGS4qH5mjSAJtAsDQsDDTKol4OYCjx
RGSGdgRPR2i2tRtC2i+xsgZQoLcF2REGCdyEbDpIY2eBk8tonCQOqArkI9KOo0l1ZWOQalydgqbE
x+n7kYIDf6nE1f3hIPYq/QxfA6p9xLxNgsDOpsAPiT+d9drRf/bMuZNhf8jFzNtpWXjV4TPTfzJ9
g+i3J92NS8duxgB2fyVmK5Vdo40YJCsQ/A62Aq161Uqop87VhSR7NkysDr3Y0qF8e38N91YPVKb3
0W7lemJcC21FdCfX4AoeQjXceaY+zbKgYxH5Z1Pp6/VxEnB3AG/RxX9FzqcY49UObZ4Ibh8NM90q
GsdM8WWbi4hfAikjNbd+zuO7Kbk6UuG3dpqd2nbapi6QM0s0tr/xCX7b9Gc6enLMooOQrVPEmdEF
x4wJZwHaedgKcVzR3hL8io+nIkKLWbKTxqEOI4fgWW0rZK1Tx0Tg/vYJwKw4p4EvEphJ2KQ2C06Y
TnSj51w1w0H3VHkqm9sUSRCOyBp7uuCJv2m9FnSv650KLMdYZPDwHk7xPNaFj+VRGtvXyp+ks1fm
5cnS7CwN17M38HFAitmjWIwF9DtIu0tmLkTaCHmYYlSM8zvqCHnQktWzCo3XYH4AosdJg78LR/uf
VPgCjSB6tYPVt0FduAUkNLg/mCEQ9VjYz1gIxx9Hz4NY8SvIEL1De5J2ZokDGs2R1uaGhAnMlDr2
PvzbbNHKQc1OfnoU0OrrpOOJ9Q4fOhvmJMZrcbKeVGtg72exm+g08+cVIu4I+Yf8Uk54zqfV66DL
gZEsqf0+H+tRzjhtkg5s3YBcw07S7UrwruU0A+4GGni79Vh6eqTh2S+n2WvWiZaaTAXMY5gdJMyR
SN05ASb9+O85lPvM45a5BdCbahv9Nl/CmPwNiwylZzhG2awyVw1lbVfcn69lrYbCwzeoJNtLhocl
Tg2pm5Dtl6Ey2b7ys6GvrvV+YPryGbzfoSyGJhkEPNflo6msUt6xAnFzkPKwakOd6Ia55t87BuTZ
StBw+qBCyqfYQRHBMbBKDwaqxlyi5qiQ2OgWCRQL87TxPqnL+SlT2mYe/6wybtRYhCd1mEYPTyNI
Pg41J4/+penBS902VECR39K2yk5SemrIAJRt1S9f+lQzZ08Yl7VvpJd+WMvDWpD2L3MlolKvbIXc
v5abF9CvvOkb/6k7n3dQoWdezUrDT+FXQlB9eTlHVBak8qw17K6/CCDR5R73Q5xkur+nudQIDuhL
cpTjgDQGjPrqZgBKQjLl81jpB9adPD7k2FMfpO2NuLHuih+bOK9C9PxMkUsVUQoDgdh99mmIh+5J
P2bR0syC/uElnD7w9zh6mdjC7VIMlMp5YF+DMZvc2AltEdQLAFtgHyDKrbofcW30XgXsQn6Jm7E4
TZfqEDwes6fKjnJERnkQs2U2bHfFes70dEqiN2WIL+QODAoZx+7aywjAEH/fC4EKMfJLSllaEQ/P
7G0txmjSy4gUeAR8HLV3i8F+DFATLWLOQ/MmyCrAGYtnsubn5kzqnGftPUx7wAIA59fnePnXB4CB
qyNtr7ovEkrVU7PZm7leJIELOzemZRWo8gynycEYNWsrySppj2B/a7oxdNeSFQ2uVwfex8dLTbek
G/STwCjh8E/sCHrE4MVo+2ruYNoTUhzNU5u5VvMR00xYlRN4Il4kO4gCPyuvEKcG0xxQyKTZR3J4
5vnHpgPYPhy19ISHS34Ds9JIHWmwJvRCMeSi4OitNgtefCBIApZbyL+RldvSAvCr4AD1Hyx771Ln
44rdowStuJwzxZ+2GuDqkcVB3TYtLUGlG81vj0P3SnM3tQURuM+dIIGBF9vLmSSeolhSBpTpZR1H
gzUyLKmnmHmFUQO+vYTzQqxne7BVqilCP38Y7mJR22aAVVMJ/y9C7HthQkwkP0dI6Q/zxfav70IS
j6ilezpmBWUTvIxp84LSyNkpfI9oCkOS93I/XEDBmtbK4Uj/SL81WPLo3or2M8nFBlc26MSI8GRu
8ase6NEJsV31Xj+xpdJWoCZDRcHSBSmKwh42wx++JTC7hD8MhXXF422T791f8vPA5Q2AJ/6mBEwD
FN2+rpldnovtgGGPmEBg1fAkif5qiJ4/Uk397IiiJeBXBdPg4chLoqJ6VqfCnJaLO0HW2dgJeKEI
8+7cnkkL5D89yBYgYcsGvjiC1UDGCOaj0f84UH7Hc+Wv+dbvefg5jTU3vhUhbj3HlxcfXn/MVj7X
zeFxTn8W+VKfpxCEHr95GG3TvUE73XmCcZPVAHngD0Q5pNl/ENQBfpPtRf/C5sBAiY/mGtgQOV5t
0dTgz/Me70GeC17zx2hkQ1Kw+1wIsMpRSiAEgAWQ6BTAgoF2z9eRZHFSlCeUio8pjnaFv6nWqQVZ
RDyhnCJbimHHc9LSawgnnvDvNbfJ/boQ8LimznKr7w4EWJhFUKRwvlQ9ui7N6EICXlQDHbKHeZlJ
e6l6GESh40NNX8BrAQb4y7+xVbiXUEDXkMbD8miCX9GJ4lufblGMMyQBnH3GTBMSL5vRyxab3zDd
PIKZjg8hDrrTGGNeI0aO8DlNoKXfi3t7N2Cx48KH+SkKCljFUIHGU3Ovn2OYgPRBmCVAcJD35MCC
Disq2i4aq+P+46SkeOgBdCE/i+Bcfz0p8MeJejd6ezKihwJZtIMlPEB/AQSrWimM33pMygxo9PCj
ALoAn1W71kkg9mkUCKMWtvpNpasKVqaDLtmfyup2lNyJcNLIWsbky3vhwsd5XLkpNOvcNemfvQig
M24jvQN56sNcNOnseHQg9O70lI/aphMuRe1XtBJocD7XYnzqK9CK4tJ2X5X43cXHR7KexPcI9yaE
wZkqMTY6cpGZf8U/l7mCLhA627iJeGoMdw09r3KhX2dxSVesD5Jz+vvZ1F8CTL7mWF7Ac8rGedwp
1Cfh5Aaii5lAjwmQZosdz9mLcf+oqPpdvZq9pFmVTGMtoDJX0k3RBg/NbpSR/tEkroCxajcmz6hi
f3Y1cuIe/xmAzDObO4DrISJLrtkPspifbPeYw50fKEFxa2GKheohco3Rh88zaWfrLmv9xJ9etRQm
JeDuwNoBS8eB7J80PhY8XnEgNj1yYkCGEpaGAyHbnJAw2gYOWBSIPDBqYZgC8ECj4MVUGbMm7Ntl
vU3O7990NEfR58oCGXG7OwrTEozgB9cJh7kIPzsV7DTDftCHurpa7jffbCpYuAcNHWf8XQbsH+wG
/EjesDxXjI8Zb8GVGPNcw4sGp8b8mzo69VU2C6exYSX33MRy4Q9uBYForwHvAfy5xUH/MQsrX3F+
cQBCj2Xv4bCABObtusp3uuSJPMbWYjIDchTNWwwRyQdslZmc3/L2ZJAZfHL9/sLFw9fXL9fY4Aqw
YH0cZVN+Z3TIG5dChVtRcr/KCJxeLi4ormpSVb9O3Zq55HwqiOEjdTs4qBDvmUIhs+Ks8Ab86mib
YeSDSf3tesF1IezDCT4C8DrBcfhHr0BIQ3J/EdY+kt2VPWTrDq16lRjoKBPb+BoOOeWYamPzyPrl
8/T2crQbhMw4jPZwh6dPfwQd1DWcmEa08HwYfrszhTNVyvtps7APAF5coPWgheKO3RVR6VidKPXK
6Wv/ZhCCgxS9Dwopr/+W8T7FhwWm5hka/pXBBAwlEquuXADSD3xwVNq/OITxLcuwAAWgsWmJZF/q
GTHVkPbftKMjasXaOI3UjNY5X32HHqrp/MWb7pcnaL68srfoNNMrpSACSsYgHsOj3G3huJPn85CZ
V6AdBSuAVj64BQM86miimbUMuTPHs3je+22566fEo7C7052k3MzGnthK+YZNrZAJ/MDJ7EboigEK
eEU0SKFBy5bKXBTYF0cxDgk7plPak3QzfGppQbIJChV5HAywGow8eGHzBxGSOjJxmM8yThxbxlah
e40YxdvL4dWTpVBb45a4MJcVLxsR77sN1C8q9Q+E/8Nrlk6HnXGJ9zlDDWumXTiMqTFor7KvMGWl
09vtjY266pkomrPe2Qno+v3FeftYt7QIrj+AXtd1ftGXzJht4lUWihASHaZQNGv8k9jSPsO1jHzr
ztvQnCZnaZecrgftCEZC3UO7Gc7oSDAKuyD75sXnBeX0YHIJAxouqQJ9whywt4iyBb1a8Kj5lWkr
3eld+ovTcgZuEAO9Xd5wQ04TDyIFHAXq8oSWVm1xMCHIG934jzmXbdMrF5TApDnPVXls/lRcZaFt
MhN3qH7BOz+H6tDikaM4YwMBS7uEZr37EtwOpkiyacqRlCqf2zBdEwMxGTEu8lbkiCGvh55GPANk
dfMwD0UG+ZIlIaOeqrUFjgyI8RYpyMk7ZF5PUmibPIRnHn9FvzLG1DC4sKY37DJajOvAWCJkRkxx
GFtgXEK1CDnyMOVrk85pBBeooRQXn4+jXF2eO6Y8uD1cDU97OTWu5ZS0OqTD4R4d34z4sviQ1ajz
cSIBzHrYrWqrLBK4DgcU6CMGHYCZzAUMpG2W9rLR4aW/Mhkc4H6jtOXKayqv5T3MybGnE9py1Wxi
rGpPLR2ptrmdVvJyLJwMr1ChCHgm8B2iqmxaYPg8FDRXEwko4TP1xW7+eM1fGg/v2D5B9jAiUJxO
cWTJHVqm94zXTGrdoj1LEPoARj/W9Qa9Uy0WpArszgFJP5xCSAQbLwa73csfp4Yuxvbk2Imn2gwE
XYYq2kBax2LUFaXZs/HZR+J3mxEGLfrpNan1rzAalgx3olH2ZzLHQAZFUk2f/BXoqfvm6we87QCC
4M6aDD5gAPuyUzDdiYUnIsHxvYEV/uZoo1161pb47dAhoS9O6QqEVTr1XV5kwA9tUNLOFa2YHgEj
K9IXqesk80Y3It3rYy8rfTMNjcJtwICJXlTFAE+4PYEsNZte25T4ERrHT702lMWn3H3qZYxdrD5P
gItf5jkZtlB0FTwgdUainKJ2IsUbQEwpn5L99RlksntF3VT2EvzyGPxh4hL4Cyt3J8eShpNbdPFQ
MS4t1HB6fKj8QgjCjrlZKOoMQr1+Bfddg5wY3kMInm0QED4anERTf4L3Sue3L68lJKPP+fKS5Kyz
7VJX1d0X40LkI8Yc3i1fOSCySuMLaAa3ItXPZVdBfW/Jsj20MYNMf/MTk3TE+5w7wVGLQxnGKjMA
uquSXyvWU2XkA1Mo5iKqV9BwggP5QClgVEldq+n92qzj3peUUysEJAkEUsGpqBjIVM/RKonxNXGM
Lc7kUJxOPAImEaApbfiLDyj1h0rPz4oZOBrLxN1qqU3kjApHbQMS/M8t5bsg0MAodl/YqkKjuToT
5aTIh6TafRj9qmwiyCQdRwZ6Jqhedk3oquzr8hp7GiPWvFTNigxxHG1YCgzNaczfOEbOgo3G68Vv
Mw4hjIkVV8OVc2cQs7WTEoqwV5vS7yImRpamsBXfpzpbpoVXFPMHmzgtvp/Fdw8qmN9ayoEh+Zlk
Sw26E0v4CxbKwo3W7uCLmBBwJP0SJTsa6hAtMpuw9lqll+JXJOCUVvMcYx2dm+Xw/d7qRyJ7z4je
L7DNqt4wqoaZJs6CR31DG+5xHDUi0+A9Y63AuFlXb/LNqMtfb9Lv5PW0NM6Z2TV4DFPDXJTFQoHJ
3IbGev38nsy672452g8y3rsY9Xqg5zgiiJxFBoXlBUPBOhZhjRuv072+wibXUc+R6XW01ydutE6m
tNuYDqyYkCP0Y7E5LN4LZVnN5A2wzrqbJwHl61LxmUULnz51X6j5EmJ+WKCQbuRrA6O6T/hhCK4P
3wdzikT7sbbLk4AjDiwuW7ToQM2xGLeogZ1xrBH3o87Vz4/xEvjqUbQ99hsrgM3joUjoZrtX6YPt
qvvsBsorhNJPcktO3VqDVnyqIMaPhFiryq1h9/4ipaNcFVmCyRQq3YI8abJWttHtDS+etA/1eSzi
mCukS7rghMrJSD2smLgwW8YBNZ8282b8S6boDqmlWb/rGh/AbH3FYHzcVf5rNbtajUPOE5R+5b8W
0QaeAZp1m9eqWAhnc12dxKXBrF4TlmTRol+xIo8Le6Y9yE4+va7wDnMZNDlgSUtTS2RKsJlGP/X3
6AFNHuRgcgf7eIM7rYRbZEf7/rz53GL3XDnzDmtnTnIBg7fCQZ74okE57O4MSnOb+F7NRplMoH54
S9FSt74uqbOCIgj/D0AdQydf/yGok4eIp/SSXqIdz+h/CJpM/k3ZRxIBgQLkAkRRY0bu/1KAY32Q
8qSs8/0Er6zJz4tkESIwyUcP3zSaKe2iIvS//XaYG8bcSGDETf8faee15DaWdel3mXtEwJtbEqD3
JjOZN4i0AOG9e/r5oLn4JapCGTPT3aWozlIJIHhwzNprfVuIrlnyKtEck9qUfJP1TyXe3aNp5R3F
7NZ1b6XwRlwsZgGTOgoj5g9YFEX52wY+3rVFd4IxJySbD1Eh09WGzJcNsvlLpNuF5biz+7Z6F3be
Mf6iev2q4njgiKbT8k/ELifjgEBYYiWUQ5szYY0Pm/jBGeXRaTY5JbLhxTz235SNV93oSVtQaoXs
cjB20k7cV6tqhXK2yfBouRfsSPpNPmSkmJeQmbckdPKJNNgUaDHabujT5cIdQJHcVBt+yhc6kAXD
Xg4CAbuJztrB4YuuXylFtkl/7bd4GXaeN2HLi7AxGjQtmnKUMAG75zB0OkqqwMdNbETxFrwCXllt
Ik5nKGNTQlJzc8kCbeNgxGUkrT08LsoOGZ8+696XcCrBtuVHgkPJPt2CUsDOhMr/5W7cz4761xiu
oH/BWmZL+n6nkh+u6mO9y3eE8z7RkT44slHn4my4apYSrdx7PEgnLEicns8gPjYpAIF58mRSCEM+
JhGJCspnZv/1SV4sIAg4VxBKCtsRfUdFxKPKhsiLEDYYtvkhHCEw5PQq8G00mZam9yyDeHtJVrRb
1pW63rH6JBBsW1o84MqgHURn09cVrzCYg2wiB2R3Rt0ocOQ1HbHtwnGu7YJWyxhQbWIUzPU260mN
O7mgOsi5BufvLQkcpqE7h3lEtr11vu9qh06p+fpeTsuFdBAWDY2X6fMqHdL34ZavvRAt0k68qfk8
dKMWINOvmiQPaTxhlLiyxulP9Sr+RmWaRttoK645m6vPAU3E3VPLYngqF0x+pmMt+0Wx9V/5VwXO
DlgBbBn/nECJmgUoxzxXLqNF4khIELRPr9+FG7MZQiS/Rl+U+APboK7JXoEeZT8AzcYM5J+JWV4s
0xBFOnQBFFAfwFHEI81Ub7P4Un7XO2khshpjp/jgNPi//tkMTPsL/mPosqhphixhk6eH1fiG/8ZF
6XOparQKbE2JE/3bIq6IFj3yB4T3itQJ4g/+arL2yJgkfaonnU03SAfaAsKeoPigzkq0EvrsFTOJ
aRsYBUCPeJZt43e0E75oKZu06JBMsMVM8ewcvRoHOcI2OKx0lrGvkmz2v704LXgh6dTWT//9EX+R
ZX5/lqYMEUskHEDU0aCNysPUWmd+a6lQWk6sZgt27+2b9KJ+tV/Ve/aOaYxGKuy6SegQusC9z5ID
I+WHe5Afp3cSMpKmaCZ/MVMS8/jzMYe9ViuDFqWnQf0on6IbiJUGVNwzHpS9yB4QyNOTvNfLvba9
h6+ysY3QkhIsLYP59MPj+M9bgVOhW6oqQrIY//lv37jUd16le2F60oZdcfGVq6hN79Yb9RqvneEM
C2nMG/8wnJXH0Mmvz69ZlqipEjkN8eE7qKSmTjxPSE5SevOic96TnvgWxXk3FoGXvXmWujUmbXxL
0lqU1umA0SZUnvqIJLYtocvU6jnbB1grR++XHNuGNmn8bdo9e6DxrVcf14TGrBQctPu6uysTPV5E
3Wpsa/nvxyfLD2/m+EnGNkO8laKoWI8gITqFdFZ999JTX21yYTNAgZY3ffYV5fsG73z3las78/MO
ujUUHau71uopwSxjYOHY5ckx8r44gSTJ9d+3Jf3nbfEK6wCHVIusy5/fqiHK6ZBrVnLCtCKo34K3
keItRkxrWMYZ9eM5KlOqvmnu6d8X/q/nMbYUJLwk81xM8WECqRs/FhU/Sk4IWA0luwFtdFrmhxg5
o/LnZktK1WGI6QqpQSdgGUhYN/p57M3d8sg5Fk1VwBGW/hBRk8e9x5+vvfXHjT1MoXUhNSmvXHIS
qMw08zo7ZBhdKRSwAD9HtAJInF6bZbcxeUAQ6W7r2YVFUZYm1JFyQEytjfNWIougnXGi//DYxgH/
eHe6aPAqkMbUJfHh+0olMbbaIkhOMW0CUgf9GZtbhXuOLR+sF/mqwPxoFrqFSQkllbM4nZrosJnh
LFzm+tI0ULoXtKGF+pG6P0xXkvnIiiA3yiZUZk9HMw3J0h7eV8s14qiKh/tJz0eEDyrp+D/KqU4Q
zcrWRt/oPAeJw9NmluogKCGOtN9JPI3isUahfBgvHcrkk7WnwOLHM4nsMv3B4eGUSzVdV/yazDN1
GuFUfGv21Ttdml6VI1wGVXeKfjRo9J/qhRBMUiF86TdTtav3+9f9K93W2/Q12aNknppqIuajaDQs
7q/aJkaapeCC4v1KQkRX8aCMYkthjrGU7L2vt+KtJznNpmgTne5LnGI1fhKim05D0UUidSPjItrm
H1lBKHE6EOqn1Xl7Rl1n/aUWXdLiky0PRbFFd8zGgiKO0aJFrJ2qVI2GqWBODcEhAkCws+QzDzNq
w9YvX1XzVl7GGhnoKop3aFrEHWKnpC8atVzVySg5VSsLbk95YnZLfWd0cO0IYFN7YHnkLCI0U+8d
CRpZewAVgLuGyl82QWfjb3ILPdvh4SFirzns3RCGhhsRaP/LuCkXD7cj8WO4D0caYqP14CyKtt1B
ZeFtV0Kxvxu3UF4U9Q8TJgykx6GuiAbjSFUsDjeS/Ouf/7bgVHqSV63XAkW6+pcLToVJUC4pT9K9
HMkXN2U/K8aK3hzP1pGf61iT3uI3DJjN2FCgObw0AKekDePHqOdVvw53yJDbdMK/hUUYO9o53g1o
YTdJtCX8rGxP2XvPKOiIb8Rd6rm+msWcahPCBV6Eylxg8YnRoMZWvuxnij0dUCYZReRMXDfZte8/
POl9KPc5cb3yaKENCeGbps9FNtTKzHgvow+FUyuMiuigGgfNOirJSwYqLXeIEt27rSU7Wnysry1R
snqXcrY3iTdNOGEU04tAX+16JLNxJ8t8Ogy2TH2AiXDM1x/IKzS3tnxlvGcDH8cmajsd1hTlvSDA
rXpROTZ9Fa49Mxu8mNAF0o4sFU7gQFsyl8m4nziyTAeMKrlmc7IZmhl8kCSc3rcilSGUZsmcKM8K
x4GCapoKpEi9oDrb0a3fFuc77BWiIATfyUwQmKH+SLTuqHvfvcD2D8t2u5Uafty8K8/EdvkKpxln
eayXX8VZIafETm5Z5A4OY2sX7e/5JtjjPwnGvN9r+UrId4XR9ahkFOTG9gZzsV/ptxEtN3Pn7Zx7
jUxOcDnohonGnPPlsnQdKUtwdONhJWOU8e4Mz0REOB3W7Y2Ha0hTolf+Il41+2DmTebiuXFw6iCI
j0NHWtdUD4lIFgjx/coYToE5uX+BEPGLeQbxB8pdcgrO8lLdfzGmLsoGbhNqmz7tBlupd8OYmEDc
WhTPEVIzRS78NQKJB8xarzgis2FhFbNs2Hex3QmOOanHV73cNEfjyUNWnd7HBt/W0ZpXjDTYN8oH
9SKYB6hi9Ng7r/zFuaX+ZOch/APzBMCgRfoJnF8baHnsen+QDqh57unTHmYdz3sKwe2TNsYc7rbl
YSEtxWO6Nk8U8DLibLSlMznWICGbJxkkqjj39gY9mL+pHirBPEGyf8lnAXV5dAEYTerk64O4zzM6
H/obc+ZXfU5Cite2+B4d1Qr/3RKdElXT34K3mgCyJfM1a+k7syonL/42oHRVjb2ThYUyoSjh4Igg
Hv/qKzMoO8nqerYW8ju0lbGDeHh4w8yALEZ0RNoSY6dE182LNw5d4wEr3ffPprip8KPHG01aaua6
8WbdMPHq0cJTpE5zn3ZEWwnaRhvGsS4dUhevsK1acws7uwvB51OvVx6yWDO3/K0LNBAyJjIBB9Mn
fMVIFkfxEmBIvl/apYzGJy60VUpE7RrxZOEg8Y4cs7UwfzMXom2uOdXY9WaVze/YUPINf06PC+cj
KCdXf6suCk7cR0wm3bWfvTXXa/o5fHlTPZ0E+DwSDr6zKrExC+nCtatweFTFrkKJtpgzdumwtggr
fXIqF1hNCDOSO0DPOFnS8n5rFdtYNd98SR80IOhevU9SX6Qmv/JLefAUJ25nxLj2mjJz12x8Q4JA
C2oY3l4D4LFCOnWpoF5zuPtI6Ce3m7QTcZ3OQBDjyPEOlHuEac+h+kOLnxEOz9GxmPYXxqZpzaIV
AK/RmNCvgNkk4Thuqi2YGnWjNAsE5OTqZavsKq5NMkzb4cDZTphJzQKJXTZHeRrt8BtZb2Ft/r2B
+otAwA7F0FS2TjClLHYrD/vOQhwao42C+4k6Lhpn5kEUqL+FtfYRfxsv7O/E9FPSPlgEdKhu2Kbe
XnnrbEwV/TUFZe3aOe8W9EJU7g54ecCfsS5fLKb4eurTnxd/kX1pJi6z2JXw3alzaAY3n8sH1M30
o1rUG3/nUb1pcPd3Dl/Wlj3396qfXJ1wWY3Div3PJoAuFTxjdikATpkBvyPZYXTee/ZwpqJsnjoq
Gz5gKWoENgt0dfv3c/r75AVvVTZgCmgypxbZfABrW2qfqL5GlCLG/dXaJN2xh1D9XMTP2ieLItV/
VuESkwPqMkRNhM6WSvyUAw7tbhDvV9oxv1AoIfXiOolLcsN2P3RaCjN7kfaU18NrfhieqN//+87/
OjJy45rIIYvOlhwZH2/cUAOPXUMRnkAXYvtBzVMmhTfhsLVgZ/Pva0l/71H+vNjDobgvkyaSgvFi
HZHRdhdzSrNFxUaFXVGN3mJTmAAV/fdVf5GU/jgEPHzEh0NAFsW62mOTPRHsrT6E7KgBJeqpWj61
1MscMOhYXr8t9igGS8xh3HViai0mI4X9MkhzzioRuY/8GcuvSpEZWmf5Uve4nicCEZ9eX/i7co/Z
M2eVa7cBG+JsAhZEALugzv/9YZAzHr8xAy1JEg0ZyhzjTBTHh/zbRs8KO8Mtgjy+9M2bmx8S9Rqq
xwzRXPvy1DUtViZ3Kt4FW9IBYcgCE2v4NWGGzwLyRXiV6nmbP0UsBXekXQkTAqAFv5horEg57LWK
8EBGliLtnRobXPoE2IYdoiUs796tla5dcpKrnSCciu4YNjtT2GKSCJu5X4A7on6qpRtTPMXtZ2ad
UtIeGcfPeu3ry2UhHRr/7a69VNHJz16Dal7p5LJ5tdto6VurLn6RzFWqXTr5JBdv9wE4EjU7da2p
X773FlEsapSvPv5M7te4f20CjCzUxcXmpHoXrV4lcBcMDCt73NUF+50WZy2FuzlZuEi9SuPeImlm
ofYcRvz9erBmFr7aaBUm54HqPKC2BWGH+q1b6tGSP48zVFzOCJ1gMJNvIidtHAFDblMdxbbRrZUX
9RhiOeSo21en9Dt9G4YD/59bhTak1qeKnDNNg46k270dv4RvZbQCd5iQ0LHmyiRVbgKo4ov43ePY
MKeJN1ePwv5u7aTu3BULcdhHYGxUUvB3kIvmPqwRdNjapzfBPwmYr0h/KLywAmkdbytHjulQSW7G
yMIC+02szjXvKopHy53J3SlmK4zHqmG/Z32Xz3W1q5OFkr3qlt21c06eKajI9tktTlI1D4rFwAMP
008FS0L2FGGthoVKakVL+UKPVTIbxHXbnXrzJgk4TVKEiZShhhNi0fbjUbsUj4NCPotU4n0XVmzM
OGb39z3H/BpdCYUJcxYLumy71UlM1113LiRbI1dNWci0W22GxcyN5jmdhqlvEWcli0zdUTtCFSmd
wXd4YJJkt+aOdzfn67Gc0j2sA4r3ub8n2sGTaORnXV7gl2CnhzsiBExhjqGV2LgEzVlBGrdOeAAk
Ase63QbPXsqxZxPAsXEpt5pPOv73bq7AMOZCdFtDuiDCSj54oCFHRi82/btYpsP4Iz4RNk2ugLKQ
g+HBIPHNMOmsSWPOB0wJakfSqjImfnaRPlz1JSMDZrVnUlDuXN8q41vmnUiRSPJX2b32oKTdlVSt
RusOm3/iNYL3ZgSvTX70yvfIwsp0xJNCBKrZRASnhDumTorEwG32GkY1xgf8EBp1jyXq4UsPpxq1
3HpTvKYZP8S0frkHGBvtCkuXP4lcG392v2rUvcuKG18HyYlDO7Q2grCGD9Fbo1PyK8tWOWAhP1+V
8bumb0N/lQp8tgN/RO0tiobz0EGqD9pgC++lPDMI2eCKSZe9PIsIniTQx5ppFk/v4rR+ky6+MKJn
29qJvs1cIhMwRj2AEOS2C+csXkbvqvUUvwYEir9qdOxkoTZHbqci6twsWna36iTEM6gDJdw0xEVI
NkZbjN5Nt8FUnbZOmr4V6oLjVowI1iBZmCgYNZEa3AAz5QILDajDHsR2hmeron8v2WtUlUTbq+km
0kdHUeiowpfEhtYNPgZ+l94uVIWUypVf49dOeW+yl4ZN9CJecIwSzBU1RH6Pwe654CSgzZsSqzP9
DKT3diDRx88D8YP+V6iV2Vs30ro4IWbNLHafxBY7R4zt+9TI17ra8/4oQwi60R5zGU6FMWTEOJXf
EYH5qxIvuuSJIEZVvLf9QXKdrse+sxHKEww7dpwdUq6SPN3RNUoaxbAda3z6Q00HzOHGEwgnMj4x
MTv+4b7FE0HV7uDC2dNwb81aJpEa2AIUULIrKWjt54zNDHA4cdTzi+5d4jCcNs8h5IZL9touSYc7
3fNwskg1CjhVfKw2uJFt977OirPev+jgQtCQG20lJhu5XlpEXXPcCA02jLkiXXXru8Pl3H4EwdGV
yfS9JIt0E3snf9edWtYicVUbS8XY1eUKiLBHvzmBtcx7gySRDIva2vq7+616QlVyZ9FBAke6Bucy
I96XFLMIxIi+kFpbOiJEgbayer4xUKhE0+zSWHp0ZPhUSXJLK18+piyixB8Njmz8hu6stHa7iQVy
Jh8D0ZQnIMtHdq5S+S4EKwi9WsE6S+rxI+RQjNiJwewqwI7Ittyy51/rbGsRauCWBJLAExVfVbIg
e5BxN3iymVXalUhlrl2bRB1wCRVrzX0RuA74A+moAgppnuWDUOyMqd+wwh6aYBHGb0mAW01+9utZ
5a7T5KrQWF4/8veWt1c/Wxw2+WugvZI0HQGaECnQ8bPjoNtd9W2KM0JZBMQA0BCPEV5l3fHx0AqE
qCcIhaAVgFL07VYzZz5jGbM5tVCZxPqnzBlnSaCQ3XxP9S9XCTs320xf3duF2M3v7lNf44IN422j
0UhPfBEolBqM4k5764YvMzwM7q1snaTZxfqBV1kxsX5xBt5QiJdSnQVxkyANg8PziQwSKTQ57c6D
6GVQ4K4tfGL/DSdimRN9qx4i8wKiRK62d2lW4doTpRkYnPT+mWPo1bdReCkR7uFz3Jst3BxX3eFl
Qg108k2ofDKH9fWiqQ5ajRhsOK6yy7T5QEE2Og7dpqxvJn7EduljBorRbIDsoJTg7PPLdf0rXsav
VjUj/VWYuwjjjDEpjQ1I3JDXTFwpr6idMcks8iJZ+0oepSOdTRSlF+ZsKUP4ednWR0jK63mtOLWL
e2+qAxcCF0QR+ctHfWKDTlBJmeqlXd0X/KRVnIENzIs3G9jcsM/pll3kwEhMLcwMU4tPlq9c9md7
eYdVb+C0OvmWmeih6OFQR9xDzKJTROqQO4yOzTHG/TAb+nGaVZIFLoDwlcgckizhI9d3YvWJ7I5M
TNZfFvFC9HboCgpe+Elk2kRvCHKhH6TW+BOFTOVTCLhj5KoyfoVuocazKCSMO8WwDDVHGh3bwRoe
grxlI6dGTrXRYCBinM2zQ0tZhXMzWa1y6X0oby5JXe4llmxygQwiJh4Ur6VEsZ59AfHytbFVX+7d
Tnoi3ZRJ2CyxLS5DfV50zrgxDeyU8GK5w8iovxYfHKUok6KvW/qyob9oDvDPLj6Cet65+4bcA5Jm
F27aZN5Jttjv5W2HYzCAqOMIUOM6W0B0wHJVAhrg1ZuGz/WzlE7LA5V97Srh8F77J2YEZSVfmFaU
fMqZLtGY0BglqkXyI2PW66bsd/RJ9Vo9Sz5A21nJMRHJunYISUeSjfXb+mU9rT4LgMwcIPcosKeO
TXow9bylEcz82mm0ZS/BFiL5maNn9XsDpWzYDyGQoecBjynHGSYcJghP+CQnaSQ7tZ2XfPbqVKdY
nyKm9Lfa38XlJdc2QrQQ2Yd6a7Nb+/K29Q6CuAfV58IgVB2GQig+9+KOYRjTxeZJfblV9JvwZkaz
Sb21qBKvdoJu0eJoZOxM6rNwS98lqHvyivYp7iw+9d/lSrip0i7NlpK7Sd15en/nCKFzkQRVdtN4
+6zYWPLYjxK6KMNLk7fisO4rdqDq0QtPkjVN0DpFKuJ7omciqWjcqpQa6N41tfxjxa6Of13eeuW2
L7dGOVMs0lTNe65OQ/c98198D5Q5MXgj+3LJGesck6r4WYie8/7MbcNrHYaJTNdnbekKozUcxF3G
4bgs55a3zG/+osXNBN0KuQ2B71P/qPypU184tWBBDO7nCIdUsm3Ls4VHsbto3neuz32gg8Kl9DaK
tSmMg6XZRvbGn4+O52akG4+SMh+Kp47snLS06k1/ZpxQztDXODALfRpDGWK/+RKtVSSRlc4J9j14
KtOZfpakbYPHMQ83mXvu+daNKaHFSYCUxECeIZXiadtsNrfNbrPbObvdarea7har6WK64D9H+7hY
B1NlokzW4y9sjJzCjrFIsR1Z4kfg79ZrbAb8F4epXU/Wn+vFcXH8/jbfiTtOrvJkusqXLJMYFcQ9
LS/tOV2Kp3P+qpznZOJMV9PVmUud2wmE/M9SBwZ+yqytYOy74MlgRenareltMJ1Y9+9kJYybL4Jm
ZvoSqJeof1P7Z/ELgFksPmfui8poGO7MqYngRCJIX4CwLfEfOlDUfHUSlqzyLU72fD1BvqxoxQP0
s2QXMHpKmv5ZgKIUH1JAKQZ8AS8G89vDPZlbeItYwOnArX0Qvk5ZElRi86720jewKLYe6vGTUtp+
fou9o9u8tcg5AVJ2KmPNKY9aBaLmqLOehjF5DXQ6rac+G1BnqHH2oAZpDbZ/bEpMw4WiQb/GJajs
7tUpYhwk/KQNFhmIJFGyhTsiaSFOZWaXtGFcUuiS2FCqzBsC4oRXP93bV/F+Sak+uB2Wr5xzL1jY
GiKuQQlxhPcncHXUjiqmWlMNxLiaFxOZ31+HRyn8uFcEFvCQCD23FRyqEHTEFejQnYKPSFcNzXyJ
zaNFl8HuUhbvBrSg5NZi1qZR3iQCpNF+NJh/wo+6mBsw6Ni3BOugu8gB29dFHe1K8orppZeOHChF
8+whOMjBsYn31fCCizrGTNiy1/kcDbOIqAnOGICC4MsSnOLPQX1L7zcVCbp1bz74zpAw7CJoj2lx
rjiWaB6ggS8gqVazbqRvrz+FfGP/Vl6Ux2Ituosi4+KRdAw8UPYfKZepK9DwvoguJBaIFXFqg3NA
YwEKbOhGHG8baE0neEo7FOtNd4zeGyqp8kEe2WnygQgkEUkO/+/KLk4n5F90wE60rHk2CXTDAfjJ
dCQ/WlAeb/ihuhzodXSX4jK6ZC/Ri3/xP+vvDskCj9AkmlW/YDnUGIjQWJNh1Tn6Aub5578fmjHq
w79rb+M98B8LY5Bp0KL2QXurDCPUW00NLxIZHn1mfcBAHr0/8ANtlGKEKsufxwsj3GzLJ/tlqX1s
hTO9b/aBtW94id7Wjfrl9hMyLHvzq1Pf7t1l2WdvpjI5JZzuwDcshftCkVayxgJ56KYrVtQnZ1wO
Sp1M8FTlQPorzQYlmGrUi3jx4ErtcGyQaAxzR1wQdNvr2qIuHAJAbCerH7+JcWg8PgXdkmRVNXXd
4H9/SnZ1UKRd26ugMucqdJ5o2dKdwqNjWD0b5rFTUJ1Tl/lmpHtJALsBVdFj6N/fhPxohRi/id/v
wfzzHhJPa+K04h7uu7KY5uwyTtQlw6t7iZ6bKbCjJdFmah5vZ5IObHVA3uNyj7b4/ZqfULz/IWFy
L6Yk6aakqqr0MCoKLxISTZWDS0Aj7/vkQqDyQkr9B+H3v17Y36/y8MLSUxPHmsVVhg91lW+JtVE1
PPz7sUo/XeThJYtjOW20los0MDcm7Y7CxqoHquFIx3xjvqymBA/2iG3xD9PRL8vg45gyFdOyJEOV
4EQ/aOmmFBhN3uvBBR8pqDzyR8KJvl6TG9XIvQi1He6DE2z//XHlRwV/HEW/X/Xhm7OSsk+biqv6
S3mF0xjLvbHHXDM2FE9of5ct7nTJqV/CpY/p35qPwcyCwuiP7cR/upGHLze/D0ZkStwIrp4NfmGm
NE4zkDM5O0y7NaQo2D2QIcdbEBcBFgyKVZ8sLdH0349E+g9v5x+P5GEEhF4tyZapBBcQx83Et/GN
7yXn2l2ty//LlVTaVSq6aanyo121TS3dcDPGWk+hObjEK94bKnAznd3a/+elHmYLzYjzOGm4FKil
xTBxZyNAGrLDUnf+P680zhW/lTNMVeyisuJK/jLfsS9zlDnNmiKn/KGxuPRfE6D5P0/vl0f3twsF
bXp3h/HpyThQNq/N4QAKFLc7LR3Cz5A+Xj98sPER/fmCmjKGwLF/pKgBb394QeXM8OJML+6X3Bl4
UfCGkNeOt8a0nTVgDHhN7XBG+OSnjoj/MSC5MC4gS6PwJcvawxO9hx0Lf6b7F3X1jig7NrtTZ+bO
Jw7zw0f8e+j/cSX9oeopKJ11jxrVv0AuJEngLvVluoQCZ/s/fXnjvPLXw/yfz6Q/PMxS1GRa7mr+
rxVUsYe1fHNnKZAzOgOsf7KF/1p//nW1h1nONKoh7AbFv5hb4GObAno17RXm7t47aKvihzn17xXk
z4f4MJMJkdAnScLXJa/eo7P+kc6sH9b+/1gr/rzEwxQlGCVNu1WeXj8XFjSn25qr+6pY49ajz5i4
vy9jvBk/L1E/fWkPlcqhiayhH359ad6pYanPYQnfMEPM6Bu1/vdY/K+naEqWws5cAkL/q/T829vd
0JO5UHqZbe4SnOlKmvsL66fh/h9vtIINwlRVGX8yM9OfU5VWJVmlyzLtrZJdDVjBJGl6DKybBTTq
pilzRZnfKdsTn6d0hLUhg2VyiNnlND98ofI4Jn4foOZY0h4/qKZIhkKDiD/vxFdd7iWMQkxH9C4M
lRXuWxFGhzotYA4Zr9qIvxtR9u7tgEBdIc719lB8m9E10iZW6IANM7sfFo1f68+/7urBLNLlpixm
Cnc1nIcZ0fiBcw4AOBEIyFvTzmpIqvnc/SWwZmQgSqpFlFKCnZUS/jzuB31F/UaYAvCkQ4K49eOV
GW1QLzs6X24FynN7v1+RuIzmNOKoMaEAvQD7FT5xwjXVNewYRThpiCn/t2vU4+MeB99vg0vog8rX
hTQ86a80X/oSdgVw5mgHIOH936P4r4Da45XGIfjblaRYLuSm50rRxpgQlILW3W+ad+257uFd2Yn4
ro/0x4FQPVTwk/kpfGGkab4tsEeo8VTxKD/V2lRAGgL10ENwp+2uvPDdH4bgX8vp450+rDKuoTaa
psfhiWTg3qVfLN3lpDUB2Jb+9R1E62musgv99/P56arywys4dF4iuVnAEEP3oNkVlLAJtQWa0g0T
C9CaHUxakz4Xxk8Xfnz3/8/HNVV8UHSY1x4N+J4qNZ7aCcFJx56MjFnSxkfPpyGuJye8Yrunxqes
AoDLJ9JfHRKZNtd++vjaf7739HJDhTDpCfNr6f99eBRDPlSxFZxQqoxsKx4VfUkt3cAkriCWboju
58MyXbSkS05QIxysdhnEScRI2yeyiM2BCB9N4QL3oqmLJ2px0kzTnewmZrMQDoSw9xlGjKGTsi3B
WXyEWHKxL9x8InyD4NTduozguiOx6ZN2w5tZND+8bX8ZXHjUKiKLpMnsccek5p/vQI7rRW8DPGdt
54Rv9x1s251A22B/kcJzWuHX7YBWBGt3NOXPzXSjJxvKarCvhhVc9Xu5KBgZT83RUqGhna0RlYfN
DAm2XUlY6aDLEBN2bQ/ySfDDMkTXJ3Ec+Q/ToKpg9qcVo8rBTH3Yq/RVK+eap9Gj7NseGzASnN0k
6C3REs5mCHICw0uPoIqjQBEPMsg+xPkWw2r/YvlPGtWIj96cunPKQ7F2NrJFFW2gQase7TbPYgzw
5ZpIG6iU2B/y+pSpn/R8ow0gGOc9HgBgDApmxssoSJ7a4iTIT5o379SpMTFflYnqrj1lyeTg3Wd3
a0bwvqEpwIvvw9ybqGMz2gFZYP5h1o4JL0A9ZPXBCz5dzQZv4ssjDwsukvRSGR9dejPw0qPCYLpO
HHXqrelRB2w0hJxLFCGiCS+HwSd1TvZCDSjdTEtA8huU5aMeO1GF+2YyoIuFr1jOU3kllpseXpyw
hZji+dM7MGvs9mCSe6eX9xrOV6vYR9QUM12wBdorDiu+R82dienH8FJjJjLnujEt/INE/IQDKn82
MG9HRt3cewgaS+AXObo+Nef5hZ+OtXFraywwptyxWmtz612QT+IXb4lq11tep1rnnyzWIfyO1ljH
T/K8FufGxaS8B29hZgAnKqHVa3Alp+2cTqO20c1lOmKnBzVctSfzQkHYPNzX5hUygqQ48rGhgQNg
YhGrwimF25GadgYFEBvHrP42B6CGhJ1stb0C5aDeRl8zd8TD3S1bP7LeN2BasimA6l12d5plTRRY
scvYLqjiLtUtIUtRXrgUHwM2knTVwZjTM0vhY1sJ1NYyqhUVLcewxJMZXBXuliZkKfM1ODbAjNQh
Jl03Q5WFx52cRVpgQ+/HoEFZG0QfVuqFVDo8N27R/JawGgEUuL+WT2Cp/LM2M5P1nYrwwQM9sswS
ODzDvvLwDDBpFAv3FZG0penMLG1PUb3EP9PUtNKJk4m69vZWvaXIQ7NlY053ZRCFmE6/0QuHMzRa
aCPEwGpn6Ej50/3iSZbnTMbYO3t1bW00dxECMiJZ2NFsWdvSmjnbMKTr4gkMTAGChNayBCDAYplL
zXhHg6/7pfzN0ELJNRaRO7J5Moi5xyQ5qXyDNA0UnabZJt4Sf7tB5wF6zIGdRr8DFfUJOZPmLmcd
SqoyAe2VP8PGyMEUvNSmjeknpa3Ioj3m2gzIFZ0LtCmOq6JeKt0M+ThmFCb9mYacmjgT3K8Sn5o4
763nNNkZZ8JuoMwYRiXjis9I0G7nvmaaQDiUiP2wE4H+wDwx8LETAn0ytBNPN3mp30Xx5Fq2plAQ
n5XfgftGDdHCfStpoFLQhNpyV0JfaJ/i1KZ9WnscUQy8jD6Bl4Zk5qB/sJEsDXUEsNUUc2vsfWW2
KykAGmt3jtrdyDihlhDhO/s+GlGcTmX5+bhz7HO31rgur/gc/5uj81huHMuC6BchAh7gloSj95RU
G4QsvPf4+j7oiFnMdGuqJBF475rMk5SXCw2cmDS2K3WIaBLYSbpTS15Pq/FtwDw4z9kkH3CGs/3g
Mu2AhKhEVufZQgkHg52QVLGYN+sKItIxahyCtlfyjyL/ttpt0USttuZsQ/2vG7arMLU1r8ogqmNC
0W9jL1gTlumRKlTWJqvImZksce5ByiIavuyBx9m/spiA4Tda4JaCgzxeJ+RdL3jnjsqGAdINu+bc
kiFPrKNPMQOHsi6ugeDF1o1jJNkY4aFBQKPdR6j4SmRnk6XUj9RkiHrQ4mfJC8w50wTvyOgUVGUo
klnEnBYQzXUx8zMFNmwE0rq0x7qS7TCmoK+HSxP+qiOy5wN6peHJtzaNO0n+NDm3mfkIi83mG7Uu
yip+vdGvFuY2+YKxsE+gnvSP2bwW8YkvW6KehhI2Qz2y3Dy287efsz30X1L+PoZ7iaCfNQPyUy9y
GG7xcPE3ZPI+QTbFhYler1g6ibGdrWh2TWIDItjKGHsCdNUiTJav7Fq5ncrmK1xsWbcRs8z0xHHm
I7Mi/XYdyvCRcUssoqH2UbEqWZlrueTJwIpSBSQ6nFhg8zSF/PJA/jrN9FRILU14YBthK2TAJavC
8Vkvz8Z3VJKn8bkyt7FxM9k/JQkgxvC6ij9nDRaO2wh2TB3TqMVa1/cCzYeE9lWZvAD3j4AWFuOc
DFa//ZrV35ZNYYrFpJbbzcATEiLzW/XsY89sK9LiQwdh0Ckw0XrT6uRrKVtKu4MQUPLn1Auznsx7
yrwxIPVHeHufxGPavOOrof5N/sXGV4y1XoLbYrEoEpr/idZowuFcBaKXlH8zr3K7OvMeF1wKAQpS
Ek4fDRE3BLuqsRfzWMwxu3EgsayGfxFwTDx+EwtYSC4YjK2w+FgtICGKXukDroqARKb+wswDw7Ss
vQSqYd8YljLC/MNTl1Rg2ITDUBN0//2ENUe8SXgTd6r/ZgqHNCg3IvdYuGpZPr7pEnl/6OUrtu+I
EyNyVv1LEmMQEV/jN3Zi5a4leB8wzBMhw99Qi+z0ZzKV1PavgY/MNLw4zSWiBRKFb1UBlPYyENk1
7hNKgWYzCltuco4MOJ+VVyleRTisfhgry0Q9YNigCoKXmv9Itd2YGMjxlGqbMjvHZBtWjkl+Fvh9
YF44qiLsKwcKE8NkQXnXfBZ085miKADCy/6UDI8NSkL5w3A4lvtnVF5C9TByETaz/RpeRFphjNHt
ZrqqOvhc5BSYCRGAIMgsz+j2S0u8goBqCJ0kkCezR//ouyCo0uTZc4IheZuFTbQnyMAhZ0E8gj5P
PxahAhAO5YDyl0/00txMuFJcTLhGSIFePYj+gr9F4Zfsx235QRkAuC2s+bdeBX3nVW6j2Z7FUxza
Jtf7lgIe01Sv/gAJq9DLjHJrkwI5Mf4dEGuhdRWc0PyUqTcFR3/6v5CEiFj3BKC8ZECRjwDwi2SS
PTloFrmNxwGzCfQALsJXITG9QHJiiwA8kesACFuoNIiKGN2r6LuuwYknn0RiDLREC0PiuxQaxrVD
D5/jHbvegHNuy0jE3AmNV402+9FVba+W7GFulTscKGS5E008iSEXQeaZQnIxzOfa9FR3viuPMnrF
4U6t3eEqmG5JRPue07JtSFAlC2BqT6VygtsZo0iYz4buCeKCis2/OZvJlVmLXCFcBE54IFdjvgO4
CizpbsY7UOWwiUoWzLzTy29l8kB6snTGD0IBiSxo0rdYr+TR1g45u8EL8hS2gsIO/l76gE3YJcxX
EBuDoYComGMzXS5tuXJzbQH+JeV+2ohXKr8DZK7av0UozUwHYlyH3mOBqtGTJbkLWlS7sOmu2j0I
qPBDqXcw0oT+3gMTI4C1PUuXiEafzGIL+0Cc2ODNHliJYuWHniGoXzxaLea9wcK1SSmZKB78KglB
foGeV+uusKoM8wW+jL4MBoeIHftFkVPxWF1q/J/UN40X88EhLfmFAnOoRMICWV0vn4etYRlNL0Cx
OvOt62m4bhCxTGmD24y5P5IPkKTjmyIdtOYjAK7JHpXfWTs6MpAKLF0dMiIYVz+q+Ujnd6E4TgTY
oclAQ//i8zkNxkfYL2MJXnFUYVwf+NQgenVcx2ukOIUN1hVZBs1Mg6R3Kwob86TyqoNQPZNfzWNY
vIF/Mw/CiDlwk5PcdVShwqSbMnKpZiGRbHAxcLwAe9o2+jUJz9SGPva+lcfAoJ5OI6qyhQ37USuH
7m/5WVpSg5ZNvrAvCk8/0aMslKjlt5dtwXMJAK36e1fv+9ENDWy94H5FDL++17RYhAVXQK8p2QAv
DAl5H6f779g96uii5t6M8A9YS3yRmnPYun171pP3TZVjYuRMBToq2YjuSXF2s/4FNIqGtCFtTye/
mzgL+U6KbVOgPBcb6Gy3qUAsZw/dCU9YsZ+w8M2H+mkAA6R6GG08juJtrJzEUtNjYxIXxgfJM6J+
BmfKJqqlJLfnySFco9zKpMp91fR2R1oF0mW+U++5+khPUMr22BKHpfre8B9WJQlFInTRdS+9phvm
A3jGfr2c0skntCPtG/6luWvs6FOtHfRt3K54DFuwOOKm/FXkjf8WOCHzGOOA2k6XbA4FAViu8dHg
etsQwAPt+0pjE+9CXBLook2Him/03RVVhl1do2uNnoJsjtLxtyi8EdfVRCHsCHIybPoFZDBryLfP
ytWozm/0H1VuI4Zvl39RVD/hg9LzDvccTeWio7nAn1nPz+Q83I0/7Rk5+bMd3ZXoVLZGK4KPtcT7
YqlHXXV90Z5e0R4Xg0zVs6se2bYFNkd73R5UcjCAeDBNJXvUrsyNbp7G9gjik8IZKaM42SbekOIf
r65RnqdNJX6Kfyuo7v49qgBg8WTXq+MMkQ3yOwVFSwZhgoxoMO86QGp4xjhAVpsGWROnPARHTAnK
BbHIyrNehnToJluYL7Gwi4Nsg9I/FrZwBhegnbDX2z3B4dVbFj3oeZTsgAw6rbalvG6Rvxq7UbMS
2n/xyWWGV0Ql2a8gHNMN80MElBttkcI463/kTsidAT/OFsAZB99B+XZlvIRnvsxuXb7VpB+ZaCy2
IioMOrt6m2D+8NpIdC2437sM5+wuJ40FS9TIUIkFrEaufLGD8xeuSP1wm5bQZ3n+4vy5IL5D+TA0
6z9ohWH3MRmPiZea9kUOHZi6bGU2q58JQeoluKuaawb8oZBVuyP8XiG6TA1kYkR3gOOEJe3ARfAp
G2uBtzlD0ZCXTx/PyVTdg9UH3xcXgC4+qXF4S/m0QVNCCG6M0qlkOjr1TCvIOR7DV7pn1G3qerUV
LoPileNu1XtJu/eZpWDrxDRurtMrntCltw4ecKGA4DUHs92GTzynIMkhrwEb5J210n9F70DuVQsI
tvDRJiJMrFE6KI4AdBqDLH2T3ZVub7Uto4uQlnX2zO7G4uZf1q2tgUwAhxlWBh8YkM7gEFPTl/TP
HNCIJ3+pFolxwObIgYK5gRkejaSLpnK/suIn16Ih7/kwOLCjkXpz+57hHcCAXS6J2Ug4FQszjQ8h
nyB1vcGHAYHL/+uLQ2U+VoYtF7tIDUg9eIzxCQbLgpXGnuJKEIfjfYTGWQEYN1w1/5dzbW4tfoMD
I3ukuMc++ep8qx2OtbjT8cUeASlfcbYaA3WuXbGOEjeZurVSnK+4eei8KlcEOOyBNVgX8ZmfF750
+hu9w+LTLnwgFYEGfnMx6UQsYMLG/G5wZRW7Tj36tmRwun8EHNPaAtSHMzBY+hMGI78qjeLyD30L
n4K2rfZcHhia2CWArifJo/PoBJJ4ywBSir/8+ZqTLOOl6iWK71VZMxVDRji9h8N1RRrKNuguXXcB
CxsCediLFKK+tOPXzp2PF7Ths5iWtkHMbZrAhtFFsZfeh+wPO1n1CsYnM4n+XRIdLPPvmukpI2MX
AWdR6RT+CSfU/B5UFAXHEE2Uag/lS4+3xpkzoyOFg9g1zDp/2WRr5jOrXhiiQkDiyCIWBdReTb1e
3ZQXsbjn5JwzjQwwNB51hGscXJrvRvGRfzrc4Bs0jCysXgVoXOB4cqERM4sx6az1/YAAEJKuYknV
tV65kkKieDCj1reMyKbXS4FoaK8E1oKTX9SZo9RtKAAf6e+Qb3kFq+SI1nP+jtk70YFAkS8fdJKi
Pb7LPGsonxgJqfimyLCw2zO6/cEdaVzezOaQSDtmP22/weiAijHc9gRhiLizSWK4N/2/4c83Nu+9
9EN8A+7aO5M5CLjT5oiGm2RoR98iK53wiGRUjtQoTiaciJfldNa19Ve9FTGjPdB4d4YV/zCO2FXc
VpjLirNaMRoQ3iTDo1YNDwDbczCnCqQ0Rrekyd0Vzn50o57BEES6MGwDw19SXNMa/Awz/p99rf9Q
W+ePNrRojaicw+mECS8vnMRhIP9M5I30xBZidWRt1RBpyvsXscWrtTxsZCJZgQvPOz7NFUNDHtJx
D22PhwBzJRjdijkdI9kCjnAXHmf1B0HC/8xsIgZsRlAMlqUtY0eDyzCDSmwRWLBdQajgPPzscWFZ
in+MBDsP4edRFf8ln+Y/xtLUiiGasD8tQlLJck2lm2ree+VHIarQhLLw1nQ3Hrdq9iBQkz3fJwfc
qDgS6Q6aiARIeuq/QXoMu1G4rsb3BZJCyKZmRQNaVZDowPD4ObQbtJEp8+AFiau7MZ1S5rc5Klhs
V4dMdeTiEmKphi5KecleQj2XAXUXHAh3jO4DFfe8RJTAH/yd05ug3oY/9UULK8sOFbJ+ZbyMnYkB
SrxJvOoq3wyozV+rxmVoZWTn6KQc4uFiOPuOg9NcyKGCZ0w1tAvMDFYLaABzvsaHXTIofZfd1Vnm
XGbo1Rt/CRGYmQMlcF1dAeBgGkueJefgnq0rKlSuC6AIdkUIgfmhU40k4KLbyyr3sie5zcSMkE2u
7GXjMpKeAo461s6h8NGCmRwp25lpEqMoywfJlSqIF/sq2rWrbxOj66LK92TFtxJyVOgUMYY6PkSD
mIQOPDSERsX3SXkXNWtAUR5QYuOPyNJXkLpLj8vYWboMmSX+Ce07zy8kOq3exumhDW2RiSp/DYmT
/YOaQ57tKfFksmHmTU5LRVWe2zqk0+/hExMpCKolLPIr8LD/hxRsEP9Jb09YW7wKvhYyqnyDQuXv
KB+/pDdGXTCzO1oljdzMv/5nJLs9OKeRJah2Hlk1zy7IiF2xC1abgJw8UqVMji6ekeREmEaubwnO
wU1qtxHJVHywrpzfVoVdYSCEU7DWxG23hUzzUDaIuv+nCO79nuYPZVhCvFGy/kjIK5LwuinTYoJq
/OMUPsO5sfVQtAaR6NvVilLoLRU/xnzX9Aa4l3+TcqqrN5O8s0K76Nxa8H1DxyeqYEKuhC/OxGys
e2J6G0gGS76qouMgYhhAKcSU2fR/Je6vPDVc3aysFQO9ejq0Xwz2/em9gMTGHxzvCS2e8Cn1MDKF
P1CF8LHwxuMpJSy60fFRzDeV/1UlUM+NfxUpzZYJ56aL002k7An4xmd1VQFomgnK9LdAfs9xRljm
iy1Bztx+dWd4IDJEY01wT1zgoWvtTdnze4GtphKvxlHl5rLNDfcMIq+8B/8YaJUsBJHQMcDguDRa
8r7Yvbjjj9Nexi3XRE6k4+xWTMh3UwaH81XOd7SlkvGrR56sWVgqjH3q0OaeuWXkyEsKW0YzOH2P
ywfu9OwJwvceegNWzOmbSi/j3Ug2eeRIJ1J2YL8HvwsyFHRCAboPPAypi6wxovIZ7AzypMlaYV7B
Tq+HUE6SoJXEX8GWAPOFfUqmQrTDuNZRKWYYVSHE2NhogAzBtRqCXZEf4ukgcinhSVYt8WOumahi
usIlBFuUN1ndNihJYLpE5zhyBogB+5WEu2eXEuAGDpcY6SMfdJi9K8eW6cOXgE/rIn+YH6vFKAZP
9oVRp7TDj9li7Jf/0EG9msjLwIbvmVDj3m76o0oGm+SQT0YO82gjf5jd6VJ685tB4W3sYOcwNYIW
pGP29GKVaDZ3Jbz7ziX737hYcyZmWDVDwJ/Ejc7b8FW8G8e2dw0fCzrB0/1+3vuX2WvUtYyAANQO
nmhE63aMmmCNdWY/0CQ3a7fEKWGN+5hBAhnEAQXQQvLoiEE4mg/jqFROT6vbfjbmuXrHQgk3jAX4
EWAwLywt2kfpaT4JioSTFCeOrl5yAwQxj8jtjrQfGKrxChekM1mJvPWnXUMd51VuKjymmZgA1ANN
sJOhi37IwM2PqOYjOAGSbVq4+vE2GRT/S6wF35xRummzFV/VjcnYmEDJ3Epv2IlJqr4tVt+QWy66
FPW/VjkzUU8UbKnfBmsFspma4Rr8RtGhsSJCkGeGeDyC5k4qrfTML6TB+mAnHK2kaTlqcSReNLWG
dwFqjo4JR/GYH6+3mES+huW3ZT6wxmK9TfdA0vLkmIXWwEOh+AcS4TDMphqgmzM2S07inrwWUu9w
2h5qdZszDLhFOhP/Ldm5/MPF5kyY2MxE56eBJCYuzwdZWlaprX1AEyWYGbwNfQdAydOB6TOd7P6a
Fp7ZvlfO5XzTsE8bNRsp2DIfQc9h6aiX+itj4iW1p4bqZVqsubxAebPPeDFE6RAQIn7D5snAfaU/
mDuz8hfWoWG1q70qvhpiDQ1bZX6XEzF4rBv8Ts7EXHfKP1rzZFC6owgwVvclkAOoxCdfGm2a5IuI
ciRm24npUenpWwbVqmo1HdlVHxy/kE3VHkI9y6lrJrhEmwckD6e3niY6GDYlzRtUktTfV/hhtK9B
dmaKLmqsZ6yfh1skncNHGz0V1WbClXyKm3N5IbuGlZP5W7Rn7DQbt/guyEzBJY//Eo6179XGY5yO
JUKJ4myyQP8Q31KXcbTZ/ZDDGL23OvchU2VnCeHczqItdxZ7FBzTRP/5/r/qWxJzS2zsLjkQzTb9
iHQr6I8e02qXdCzkr6OyDdyJyTmHF/i63KP8rAsrCuz5qmDBEbjQe1Z75J6mtvwQBXeAYi9e/fSz
a9lt8xWcVilagYDUB+3Yeq1BgN4aItdo15RcxMjAKSI7ig8Bu9uNoo8Fdsoh8U1kAEMVzYXAzFpa
2TTfCsFi2DeZHWBpZqBcQ0EoDE9UiX1eWIg3cHqd/ttpv1yTYf2zugrX4DHgfMafcgA7mxlPfb4Q
FafgoCPZDckIR7lO9Llgb1a7PtvBTtLTwdZWmyT5EHTqQxoEN8e4N1v3yGLYNI9rUCGIB24aOdhL
0wbJLf5rj0Zy+cupIHFlv4z6SXtsA70pW6cv7IzQkmMsfVTNVeQ4ye6+dkvwlF0K0emqBSDJD7Pp
fJddW25tsm9jOJLlwArsTO7tLSH3QK92oK8UJhAbA/Yaki0s4z6qB+2kRF5/mx6pB9N+Hd/aZCsx
w6kelf5tVkTLKPnWYMiu+W8tG5Qdq0md7WZxgWI50XppeJXFYa9+q2hn5pPv7xAgEmBzEcqXgIV2
tvk0V+vajh59bueSB8iofInyoU538wLn6oJ9ql1J9httv0a2tGLxcmrZYmmI4lbTFtN4+sK03qus
hy8tu2HJkvKfUtpm/mdecVnAVTrqVAMCDtlNAaydIpLIyiHCtoVfn62zMp9DujnmDkbzVejfLNI2
Il5ddSchkGRqXpF0Dqzuu9DdDnvoIv9wDQHvVbMmn5Gsim+NJ0zQeSpRn6jsNcL4rajfh/5OMl/N
Jipg/0VkZ155pbYXOWfRik+rY1w7Psdm8jdFBwaZLJkZWn4rhNv/lDthvAI4kEA3HqTiksokI9Ee
h+W9ai3xB0KGIzPVKRHs61rM6xjCe1uLHwbzyKUPSCzSNoFDAOXJeFlI9o7HgzFZVcM8crJ0Mki0
Y/pmdK/YfGQchaG+W3UsxT47gtoaiWp5u5JRmBQHZKPr0IHYodMPdnwPTH8VEGu86TKXGHMjrHJJ
8NvgUmZSEHz0PfZPiu1WI6AK4zcBahMv7/+Fh/n4jcZ3pqfGZ4Dr4fSp7puvkBC27Mgp9lxXJIqp
B+hoYXhPMI5PIsdhfo3yK8NchdB2mbEGIUTo9Sxxvvv6TwTieQ0tVcBB3O58hkSFDXZwUC3/g/5w
OSPJ20tXdn9ttt2H+KOHixm156/7HFjf++vJgSpgEmqTfgbAGThPSKg4CCdazCM29dVnJ3wfaA8Y
Hbr6u3BldMXRRtBomRKBYRm510D69YzbZNjUxzFZCrBDA5JDDtq0DtvnWF2Ula0xchUP3UV1sMOO
/zDAhtUhhDCRHupk23QugRDZhxR7RAWaa/6fQvFHMnwzXwyoQ+p55XvIKsa7ZJ5l/xDRJMmfrJeq
+i3eBdD6By/NX0r5WRBcEWxkbjS+t8ht3nAlTuo5DYl3YwZzAtQHOhH3hx2z5mg2+bij2SbXtw7U
hd6jz/8I/AFfsor+Ldo3bhgWPrJduRSwMpCNU4vl3aONpD4MhWf9MZKk2a+nl+nbq2z55gbjQXiM
DAkBWVlwGnsraSHnOL3yFmHI7HBMhadK3zVUQaTWSfUWn3tvuJW2w9QtIsLCPx7uBeMlFegGjz96
vBtlfa2oP0GCGwqkRfo7cuGqrmycJtVpTfYT8YXtB2MOFrhu0HKksciEx0B0JFoRB1dr1UHQ0j78
58gogmEVGPkSZgsJAFuGDu3q1vaPsHBYs7A8rbR/ikj8EaP36KxTy8a2SPDDtwoRknHxBlYaWUId
9t/JbfDPyfZwJkw0XLhgfGA6vw7VS1YO1mRkZAxn1/GR9MNevqO36KZviIjdXaud5iGTO4PEC/8w
OQuH3EOrWSDjChu+bN+c1ZWTJQ+GZwth3ipIM9cc8srF+WIXbMDybaq7s/hlJggAiU53qH4ySNXd
ycTR7P8qxnVSGLZZQnkC+RbvJEJ3SAM6IHFhuA0XGVx+etGGjwzwGwl+0TGfz8lcr4fVUwHLpjAY
Q0Q1WrXmpH+6RfVy6EXYtmtW4/IOM0PMaeYGD9U/Nuzx2KEDDkYYomzN3pbv5Umlh71knRtNDnQx
IFJDtVv9muY2LPZkpze7kcCO8k0xH/Ilb/4U7Lf0e3z7omrplxG+5Qg0WrcTDKHZfqX8y99SWPRv
E+IIWl2qszpw6TLGeFhrw0ljfgoiAjC8UyHmv43N3hQ8NB+wxpR7T0H3S7OteUA9yVw2mr1f/VMV
3OxEJ3Eh68YB/zHvQvil0VV4HaGvtNj1F0j5klO1jYBh8t6Ey53ectVAAUBTwHjGOBuq9dffTrzg
DbtxicmwV/+RKGXu9PrRg2PajDeJ4qq5xEuIyLjoYLOKn8pe/OfV+LZC5XBCJQUe9g51U2KM8uc7
9O1x4YV/4HkJPq5PMFv/hojN8o6fTRVuzFb8C0N2Wg2g9iz77oVI/cByHxSlxSCyk7/k7DhOuzC1
6ZbcfJdOLoo3puEiK8bKNbZzcRiG19hvc8mpwKHDi8yYl7yEPSFIy4+7BifxZJ7ELjWTN2gKI5Ir
5lMW7DsCq0E5aORmQh9uavp31v+b4aLfB1qHD7/2JvXWJU+tOBnJHWgL7U5IsBS4w5QAnvuUMJm+
60g9gC8AfBAAHoL0SZR+E0W/X1saj6q+VAnSFWRKaIud4WiAdVWfMebr4p8f/Cl7PtBPfwlLy5Z0
SiF2WBNWnzPKb6dnTo82Tz01A12Ft4qcOma9e1q20oCzSAdVjyZC2nmzekc/hx5/Sj1UqDMbocPA
6JPvWP0XUCXet/MbLW2p/RuXgU561PLtSL4RU0IGDoB8vyvTk4nrbhwCkbOBzLmHDtAF15aZL5CY
BqzKyeC7DgklYSQv3Jl1MHjlR8xMK/8Qyc3p9nN8zrOrQMCMucUaMPHGTYjKyuXHSBB0Q0gsxV/N
uAn1wzQvk07Ok0W8SRqzCF8XkpfpH4JCHfWsR5a9jbNCARdtQhLPuPi3TI3Cldf9f+xJkyNO/5Dp
KPhPDEKtXHZzQu9qDNeRFqbEY7qqcGAPySS4kdx5UdIkXsgVIf9iYAhbD7Qcy1qSwxBfDHefnTND
GEl7mSJaUn1drP9NfwyOkxe7OPRd2nkgfJTBv4EWQ/9OmeLRdp2Vj2VHRehvT5m0ET8T5czKIXgT
GP4cEspMYboEaCGswpZ+MoX1gzX/MGHf81cL67m9sNvYd68mIVnhENbH5tc3D4bizXsC62a6dRDJ
Ju16aqvzldFZgxClWzP+QUcXwj8Kb3JwFKETXbkMUqTiE0XGrk6gUsOe0bpNzqwzS1iMtjuJx8TN
/V1sfg7TEWP6vbkSYWaTHofmt2w8XXkI4iW86BACDSuj7O26Q5X/Yeb2xTP/CI1gFrwn0nFWXov8
kV2Yeff5o5BqwEmb+oXnz8qdDW+F4DL/m/7QxMrSNUavtQsDF3mgcVCoCXSL3/YyHW4cVJoLtRos
1bCXXdWEPHgwYy9IwDLeiZgsmFVUgj2Vp4BGZoIMspd5VwpsMLtsupL1sW7pTXkdh2HbvmXoTJfp
enVcfXX8CuSF8YwAOITRWj/FeL8YaSj/iFTrfnWyG5pz/eXTPvqkVR5FEGRW/8YwUi5AkVW2pLsq
IF8/2aPn4c3iUetxY6iIyd7AQvjt2WDZxrlCN1eoyEMtjvAWqPP0Lmg7rdlzMfrSHoqHwcQLCJTF
ud1NyMX/Bh15iHYsjlGwTTbc+x2PC7nw/mv8aZ7D4GVHCNKmbbTwNFvz0bKcZbaYHR+OLzudcWqO
ueyJMQeTo5EkrYAKCuirVfbxCTKKtnSladsvVV0VPQf6ijJ+02gZy+NH9z7TBwxOmdkyTY9ePKIt
fevYHEZa9AiR6C7aHuDIVPJvGXv8Fy3a8sUqQ3Tuf+GouMLkoRN6SLPn34tDmex6RhD130x14PdW
tmL9TQotAFff7pfSsx7WHBcHlRs4WJ0Hn/zXZDebd6hZcytzAm919HYzfU0Aov+d2G7aeUlGHkyS
4leHfALmPDV++Q8qnIIRQwIsRoQtILJ/C7PpKU+OfuDXke6JINSt5hEX+zTZVatjCthoyQBAvyzR
oXD6mk/GitJqPxcnOFdImmWghIc3gumskm1VXtRMJQ/mHYDa6NNybSvtqzTvJkN38MgUmDOxd4z/
Wn/NdclY36xtI941Fm6mLHoaabCuLJ29e3yvWc3KevjMdN81Ot/RuV2WBCUCHAp+17POfFYiuog5
KAHnSDg5SMJiR0aF3RBlGBXPQhyeE8L4mo1nPDBip8Ij9yfNrS4JrFUKHGQoHnP/0xZgdw3ZS5Gw
rZqLIm4iww5yDs4J18cH4wLp+kahU8DXhe+hzVvf+Cqrbx1UZ45+hyI+DI4TirOF/hbT7DTySQgf
JVUXYKO0Oen9vRQfOjrusIOMZrw0ZsJNQAW7cvzVjy8xWhsOubL1w1eYU7ie+hnm0GWev2rgjtIT
0PrKPm8HWq0IDgkiVxZt0467SGLORtpA7KCISE4IZFuCPxHsyfY5uDK9747tJbTEF3FT/OIN9H/k
exJFhnRj23322KoEgJZkbC4Kbz41y1eBa9egWJzGzXapw2A68FbfCDO06S7vNMC0cPfW4TfLBlwF
t/GcEobIdmTpfpfsAwhfGNT2qs0WCbR2sTE3Vlm9czWD+TilPCqOoS6pWZE9uEA6oTiq12ZHLmFh
eyxTh1d7psvkm9nzku6XOFbeYBj8LVJ1khwwehXvYF0pRLVsq4gPZm2iFRLpWwCIT3cCk1y/Jur+
pG9FpF7onRHcz/BogzPDMAqsEYUQqdwXvD3IbsMF/8dfJ2rXeULAQMjrLn7Pi632lQavRtml4AQs
cTeMSya35EiPLrGpW9ofPBnB8jMXR0YiM/I3S17t6RyAhmYsSm3uJ9habmHsgxPhqcwZ9fX0xyYp
yGzkh4arMg1mjsmDSX362yGZOHKtQx904vcexDiv9wFJ2ryJl5t7Hb8Dpcvcal06K7aVWKb30lZ3
SbMgiDobLTTvUr8PVcvcdNDSU+ppGnxOfMDKGTrCJe1KsuLLl+GkgRUxeV2TpNF/dzbGAdaQGTn2
xV6fvfm9wibRxv8y9I5r/mzWaQQBBt2a/sMRk51YO6t7Q0Wu+Lt0PknqrwLCZOYLSvEkQR2aPqdX
r7F0HCABO8QkUa3/BHYEmsBTrwV/AkwGygL4qHRHymGqT3p9iiiD0v/rEQntPX95K0CpYreuiCBz
uCmtadrkB/5rj0mLjEWIM4eQV5tVnw9njsxDsfjrnXh2+vZ9mP+VXPIdN3LJcznS5wQ4IHxzsrrh
eQwkAhAGi9hrHswGV8S/5FabX0pPAGJzUHlVN3V0kCKEZBwdAUpq6cJ2udRYqyKFncm24UdH3bAQ
gT/wLLTQG/nqIP8FDugq0S1keeN/ZlyXrJtS2GGZE5n7iOta3KIn+0u3BfBV8sHzU8WRuXoPfwbp
qE4IoheExVo/yD/MZ3giu9BLBSvIADIiymL4T3d5TgkthzWhvBlau1afuXkrmCZ2zwwc2KlfOWhn
uxCmEwPFod6UdAxWeY6ucvVk7tWynkIbp9k6StgJUK/yq2T7WHOUf1n/NlxMWnQAlJ2TwPelwEcV
BRb4lIuuzLiovrNN4IJWW8xnvpXFSDms1XQb9Z1PHMi4o2vMU3bpPPbxF0PvKPqRCBHZZqFX+lYX
u7XqSuCVI6ZFX4Sv5M2hpqaqvuOcEG1+qZlq9/lrFEWLye/Mk1YQfN3c9MTJppOpwOyh2CGak/Os
Ze8//lulf5K7OGzR26b6YHe6N6Bi0PwDo9+MxWOQ5FYVJk7UP0ATKt1vNe7QT3TFYUZXptOUZ4vA
YF+WW8V3sUTpU0a8h9A7wbQzI2aOnG2do2PMfU9ZfOuO/N77zHqAiGmhZrGw0Rw2yfm7AtBgizyN
BU/HBjzu/lb+HqPqXLtFuB3Is11va3YCNfgN1AQy8ZzOQHIlGQiEJY/7QGIaT2rRPw2zW7Vj6aUU
FvrIpxzeBxZLRfG1YtAGIl82kSzAmj6zRwzAD1vN+Nn6/roIMGUobg1uLSKZgAPfhICngKRFnGIY
yCyuqyRjtoVWVBoJWKBWxkpMnavvNe2nkmtskIzYu6ecelO6kxjtqxw4NGoJROQvk1Vkckg+W25z
qcPzIe9K0En/0AJMf8s1yngGLV2I5ESCRAINr9u0Esclo1Ml+BzBycnTucLcxmA97pV9UyOhYdUu
XgdmvVhXdHbhHNprEymfbvxH0pk1qYqkYfgXESHIeiu74r7XjaGeKhYBUXZ+/Tz0RMxFx/TpUxYm
mV++a80rwYHQLKUG8TWS46KTFxroarWM0k2OD21bYmP5Ar6cuojRkizHMqcH2VULRHqr/iRhycI9
rXI0HBPjR+o8vR2fWixMTH06f2WL73f+mZIhKUAPtvQVj9/fCg1QPeXqYGmZ2YCgh7mlzymOe/mq
Zo23BGUdv0/l32uV++hPv+s8uet4/3Kr2SutA0SBIAYNWw/RiDCpOzNzJcpSrtaw+PhTnUJdpPk/
MF5MNDfU80R5pjWZiZBmzGpjYBo3BgSZ2hW+hc+Z8Hst4yssWtF7Y/c8JCKt7J66fl/K9J7BCqaO
wQgn2J/8mt4JlzRJ1tgUn7+KYMDBLoNBdIXmiM5VgiMlGXXRnPKW67UZonWSpL+INYzUg8lGHPw4
Cb7wWRHoUIIOKN/kcHIDXS4YRQBtIVpaCplfD3Jaa3LpZtKaMU3ZFQ+5c0M4ednKft8fxFS/ereV
k9gmSYw93uHEq9MdM2nb+N+HKux6NroTeZ4fYmCLaJnfAb4ymPhusgSd/1K+llFvg+DXfClPgm+H
kNGKls5owQcgIxlhQ88UgQGRmXXybGHtGiDySpz31GcLbsQ+Tgjrsn8j5nG+C8CFbxeoxj/15uR/
wjK5q5wm9SNZ5SsALBBd8nSwlTjqBORS2qNq0NzbYkKLy0/5T8cIAmo2u9dfL8rcbnaj8HvWlL9o
lmbEL4JP+oQOloAq6IAZNVY0OxF+Wl6Nxsrxy9Oe2c0ln3y+fVEE+MtIsYuKVQ1uqVmyMBdb2iGQ
tYtbqrfK0qdY9TvdRp/QUQoRc+hMnqKEXsrP4h06JTxxj2DlPG9RexcwJhl7rqhcvmq8/1K9fWPs
KukiUfEE6e+D9slQMFWu1pfb6ZCa7JEF/39vScJTBJXkxhoBkZXZo/u6cfdISXhMriHa81/DSYiY
pOnHE71wG+2jvdr42fJHf7OFuZSKLh/dWeCeLSUuMEikX5WdOLHhbTGl27DSvYWI7F/+ABD6hFTw
sAZ5AWe3Q1XY0LykbHcLo95UmAaOt/ba/8ap+9qWWKaKeePd/r1Ghcgzy3dw66IZH0vjlw7Iz8WA
Q4SaTl/+gBlHnIv1UVfpjZ+pG5FCcljnXWhqv4JFbGAOpW6qDaja49adi5Fb+9zWLYqM3qEADTFk
NZfWNBx9Rk6NgTHZTyE1sktVFpYqvlxes9te3cflRanu/TohkzlxoS8L6KFph2oHsadUorsbWY4m
+4tZKvmUmFRjFWEsNSe1qa6R8hFWwRRDX3QcHfkHurtUxGG+lrlRv+4dRGffcd1DIEGtMuWUqsxY
ZKaTo966L0wr/qsPzSFac5p08Au4SZimKJ9zhOporMLxufOmjV/oeAQy//Oy5CxFMjQgALRZhbxX
Svp5NgYvNv9uyGYAmhuSinFYwFgifDIr/EnANlH1h7hIG6SFOKF6HYU4XnQDCBLGmzDpcJknXsNu
xiZJMnC2FvAi5G9+VKp7sRg0BSaThXYUjnp0VLnWTpMzYEuer0AI0/fp1TZACb+peBBCUC+bg1hZ
TjFQvPnayTiukHHjTUkeMZ73B9GRIm3TbyedHpV0+U4f2m7QZpoyJ+0hx2gRHwb4nhBfIynfbs+D
odn9u57Ghqnkq5vqKYwbbNQAp6WXk5cn0IiOC4tOKILyZbeZ+WF/UTQAiItWbmDK1fHeQFgpRueY
L9qKP1uVTFFz2Mqwr7f34fXOkUlb0FjhUhf8DqkwkjeAwDzdRskBpiqr12PL1K/ExeZooHlnWRqf
czI8ai0YA8Q9eLwO80Qxpats3Xm8Uefp69DnQSr78OcTlhH6YmXFJows5u3r0kydmV9bDW5Wr9v8
xe+PL3Tr+mNNV0kyinTi6ITsIV4W9Qbbws1E2tBjQQIGoNyOIuIJHb6Ew9bJQt7Ihz5bgxfR7mtg
eZuFvrZSkD8E6cm444XGzOA5SHq4+YLWtB9quDNOQo8n85td6ARarKkgNr9/qw/KM+HEqaBLKz7y
oJka+vfoyAlLVvmU8lGu+iG1kXzZJGUMyLx+IvVy54DWjsmqlCBe/qoV+cKv9bu0mPs0ehPJOJl9
F2MOd3Rnh60QpWx1XO02rU0u0H26OhauZM2SFU0Loi+cOJ9CH/3bvgDOcm/nE7dn7NscmWzSXUej
8aIklxyHN7Lwyo39c4bfLw6Gt/26fIIa0xQerlWH3MGCjaeh3oyWGutwT+w0p0Sxqr5Bv55xjlHZ
k7p5+leADZlvDmEKmEASoe/tTSRuP2jft7B15eJfDCHgfOdFhmnf7tt5CKeAD1TjrMM26DNZ3oJu
8VRUpyekFvaPFmtW3rN+ckyks8o2A4hMWFfb2BZUlsYLDX3cWtOsqw5xTk31NYTmtdDqkGhZmees
d3rJegnzG0FbkODl7qavtXg7UDKjcO4SHANCL9COgvQOYfZaMVcEj1PYg8UwhDSwSfalYZDBK+PM
x33HTG4GQuxDAVGw2eT/4EGTxDcSLzoBPiemsayD5G70SwVQpzFWwbWHuGHFdrkLDMn+pwR8ugjn
yIVK6FbnHg282lg36qZIB8aW7KgzemuxMY7ilJmqu3IHTHvSBQf8S1t2ZIX/QzhEAvGLRHxIHKf4
uqgmwekPMZ4OmkO4n9rE9a/w1T9oP9GBfbbo3xQ8Ao/mfPMbbyd1ruqzP2iImSABeQRhoH99EYvN
bc6tTHqa947InspnWM4M/wVjgGsZaAcrNc+IAGy+4dDklbgCu8jIj7367ejBsIKsvwG2b4vvLBDQ
cIywpgkzRgJ9D4Bmay8MryuENZM1YS2/xhm1mbaLWiuDLz+B4+k+9hbZrx516xKfzxwT20dinT+8
j3XtKSjfJvb0vwD72+xKLwcsOgG37se72dm1YrzeDVgu1zDe4T8CMZbDDrKITeW+IQciscWfGyJI
37Dd8JifETEp57fJQgbBLbwQG/uXi7aTgYZOl4irdOJEPrkz+a8xjDFTOsjCTAXkpNbh8XLra+mQ
QZI57EB4jvnwWwBspE8E76JyoQDTpMMTCm8hriDkFEYuhGyKm9owgzh+BptvM+5M2UIDJSxvM3OV
E+xvf3UbfxOHIanckz0AUMUypQJu+b2Xh3R72+mUL452ty7y9Gf2D+mHWe7rxRfClx9g02FZT+Yp
4se9ZNnM7JoLAXPPX/NATk3BxTdkqpofH3i3mDDxgzPbabSmoZ6npINNFFdM5tfEYfczTBwlJ+es
ruYv9V+3ArbC5ae4IJgs1WTVaYhxwNUDKXEat1tVqtPGVu9nG4JYovEKhZRDAa2zIgTdOnW0FkyY
zu1y1uGuM+NuxnXzpgYUQMCVdv2oLSvwWBJQYb6mO+1DWY9VeUK1ScR7Ux15XzSzr+2sPmTdgueo
epSptTThKdEcoZEhM+R3ZgduBKBYByI2E1PyejIQ7B6HQWXfqrk+ajbfv8aRX/h2YEqL1sWfXs+S
+0rtnVW6U47fLeKkz5U3Da4NxYA4n0B9UokzXiFtNvC8sT4BXw1Xf0D/jlwUrk4rjn25BWpFqPRB
ZgwlYjE9xq0JAQBulc84ergYsn0M3DCkw6y8aDuEZ56ukziirIA8Xg7HHniBmrg1x8AobJ4lD+IB
0MyBNrSCW9fWN/dwGNaW8cd1P0azwp6KHpuXJ7l85XWlFDjMfM6jUvhFD//6/RAdQLjt0M+my1eg
6fRHzkSwahgBpAVXDkFIBYWBlMSTNw17CL34MhivgJJZzmrF2+HE2JMVWnZmPaIMbr3I2DdfwyT+
vZZOLb7YMbTBn/x7B+8a8sIh6/+z/zi1FfsTcZ/JG7Z3hJGTOV4UII2HZlboFjCtNSs0vSKYiPW+
6M/eN5PZfkID0g7R7YHpk6tb7dTgEF51opeGeZ3+PBo8Tgi6B40s/qWqL9HOsozfxg4Womev9bpl
wc7kJSsptBA7ZR8LmW06IYh6NmVzHiqnp9dAhULgOOHKik43WhYnLns0D1VmLl+Y1sxO9D4HNDfo
0UgVvcHNtTA3brSPqbdHcCKYEgIKCOtd6PehnePQ8pAQKclFjA98YdwpDETclFSIM5fJBG4ZDA2c
3FlJQWXqKCtm6eqju9x4uSmSQeGk2DUv2p0SiFHQT9sKwxP/CaKIyDA3XFW4jJIs4zVvNja9mY8L
+wki6/UwqPTc3SyOw663wh+GDUhU6I7PnH8R6i9Ln+475DPGYqf6Fez6gXKrNXUp5TUzXWwFiLc4
dRFk0CcpR+uaxQd+DJQqX6IVGMn9H1EGZj7rrdvawHAqzT5+u/48yh4VjmlcYwdmYZZ6YWjjnpvt
dTun3gGr62RWuZn/jmdPd/LBRhGkoCg2zBeq4jLQCA47gnGz7dJcQfqPySoXf7520KbOsKqfCCXk
cYpBtlJqc+A71h0TENd2riX5KVD5YQIe+uUFbGrGxsNAtjVImJdxxwcQRRTIzgXsCy6VC/yswh1E
vqpZ1FjSAvTXFZcixp07UQFYvZW5DIR2UKjvPBtEfHWjKZUQ1DCgyjg/6QgtHZWIIC14se5ACLbt
y0GjXMCcrZHz299d9ng7SmS+nYQtCoWyZbDTE2fHA5lXP1BDWZBdsOLJ13BDghjY3HTBHjTdQo4Z
7ZJtxcc4QAfn4lU40OIJlkHdkUI7gc63Mgs0H+3jx2f21dzCxLkJobIA8pgWJt0v16riOagLKHxo
Sk7e8YjSuZ98PBocKnvQLcQCn9k/afcpF8J8SjeWgXDLTBfKTpDQvprasbC5uoHkUeqo2KjsyFiZ
dbAsPpHh28TRrR0NuifVwVwx/cd9mwwmh4AkS3AMC+dqg0oAB7mprmgz+TrqdoJG71TMSalhgiNo
Yo8MRF5LB+iNc4aWHAUurEtkJ9WD5osMapIWksJGTWKV+b3/l+DFvyNR5nq7gJGaEfkmEICWWSVO
ApioNLl0849KhjY9mmg+m/x3ms+TnQaTgZTQhTyF0/U77LIIjH1yTRBkcyTfEWm6MVrHsRPalf7p
VDgT4ODy1FqGb7JjmOkx2rzvdDpHCxX0TuelIEd/Fq0ZjYzXsr2yXpGolPvChbnltrNKlkzIQLnr
GwedJdrDPL2DaFGUM+ELKdzJ1x+Z+Nlwl+sR4EC8l/+qZ7ZVj7YmbcUt5I9uWJ+ijxF21aw79BLW
tHnI/PbH6MMXVj0Ar6fBeHbigea/ejFooy7HqTCuKNlHIAmGSlkNF+ZmLiMAhHZyhx9l29AxQO3c
jFocU+cqPJMFn3uuGnDjoTivF3bI47AJ/E2sj2ANnSf8IjVKJrOdiA8+yF+eMnoAH/0/0CuIe9Pj
9HaQONVrZmlyCMAdnA7KoeOjoP56m9/eR6LJQUVgGy4ObBdApcosEOcUAv4O1Lrqe04f4MHuD2hV
QZsCBmBKX3uo70BdHCTwD1DFmlUrNo+rYN2pKCFnkYcgqN3gpBqV0a270U9gPSuqiy1kpgiSRnyM
OJCZRMwBq82x24A+zTn/wjo8MjMz389gcvnuVH4AVB2hlP2GvYj0lt6aOGFuIviCKgRwd+l/YZS9
l5u3zl8PJNw6sEVjuW40O5O9Mh6XlzoP2Lc/PR2wY+LvzeEDoB0OPR6ywMDFjJOq1GJzLWQ/z3sk
SvtPs+QEbW9u3RmrWH3Klw41nKM/maDYvVzhR4Mtr3Q4AWI2FoAgxoR1tsdkzEADDCYCa+l/JRMg
syqZFZhQEU2gO+TtQ1RObpF410idDzAlVVgoMWtA2OETs77nHBAAEIUQDUSak9/pqmhOwvuc0Xu+
hNadtKNC/4aqoUAIRddB6CIMu367dQ/5g4iRhDGts7MMlTyY2bLF+uNygI3IA7sqw0UccO66n8+l
/9da8tdOhzUFv9r2TcaCbgbAIboDYtMN48mOf0D/zXSUXCOSKWASRKVTXhgfAYkLxNk0P0sUOcmr
9D1vN81fBHzez1IqfRjizQ8uNg2jz6ycWINJOqQEAm1wW3DxCS0ExmRvos/gLVSLDnlYjgZhkPX9
U6mNrrmaWrJkRlO/mbewHq3FawCdL/xWdvgvky023M6cckTxWZjSbh6rlPs/umagWCf5moQ4RYvy
IB9QYmB4mRnjwaO5tKu7ssXOwYlxIx9Ec3unRgWFa3127jcR8weJqJBvrQ8StHlzSc0D9oUXppPG
GXDUURXy24GLXBqwUirOiFyITR0Pn42zgo1b48Zn1U9KcnEasFGBhDRnHCr+u7G5re1LK+jMTyCi
HI6mHrgC4DHDCUUxb8Zmkv9Y2jJlCibF04zot/AopgTM+Yz5URcw9fLND25sgiFHDiDqC2ZLtIEy
I9EmRokDkAPii2hEbRd8B/yeCc/oS3Xg1wLunRKVAMtLc+QHEg3OTHbCkXD8WNWwHFaNOaGty65A
uhqfm5saIKXg9mksm3mS7vmMw1YNxvVwz0L7hlpC8+HFmJvYVWLBG6IrHsxmoW8m6gYLGNVzPTZ7
lGpjaV0cukEc2aQhj1ds4cQL+TqWcMK2wCg0dZN7NMwoWiGkgKFnstDuiGH0p7Fk/VcoR+qLQgZ0
s+pvzmCrexAdCvfAUokFaRA5IhbiKVCFttSYj5dIJs7suBh0WEqjyWUu/vWZY7NTsBq/FiV03ISB
0ZKX13EheDacmILPYx1Hee5pP4ZyQZQDZjj5B4H30gIZdSOcnJPs2xbJjaPSQs+yQFjls3QGXCLT
HWp8fGSCYQq/vHI5T5WjBqRhGJZJuIRUfIP6k8VFrBaCDAQTqMWZF8KRR3jHYxkeL1rHkF78CacP
LhDuduICvEDZDZGTy8syN1uUDmQZBGK/LgXnRlEVNDMnCTKaMC/d8M0Y1CAZ4rdGyhvqPrcBk0hP
hqOZxCwUmfgDEAY1IMc4MdnwYURxMtSnDhcZOH99x/uXEg3C7ekN4nHD52hxhVZp4PIGl32wUy+A
kQpXaXY2fP2UbWJBP8mZ2R7O/YUJqkNm05L3WD+5OXCgvAk3w0Q1EU8oYyPiJ/9Aq6UnaYP4MPkD
C3YPpq/PRbgjHS/MUcaKARQogQTlEYzZA3xwP+LGJ/y08j+u/LC3f/mZ2saKp8PJwO/t5n9heeFk
zgaHKrUu9oG5cmb1E+aIDW4/9nfpOU4V7MuVy7Vm+CtYD5fkpPyIP216/68vBibh1hwQ6nwIy4yD
lzArgbNzT8cgYdybCHzi5ZKEOjTWdCmBf2loWUWTA5/TqDTIjKCJ1txED231mvs5ljWbsDpjFIpa
WNYYEPAlDtivEDmg1caA0HqKjwaCyfNaHL8umm4+ljLHDvTDkNFwot3mkA74evHeYVG+jhdbZgou
1Ovbv110brz+B4Kca/98/JqfTHplwEZh9cAkkG+Ky8rrLyVxKC7+3uMn8mTgj9s/rp/INlil+S58
6o/iKKlzddczkcYHxj/+MlbY7WN1+aJ3QlsiBojTGqS2JyVvFp27+W2tjegq8+tvvqjmaIpA0tbq
gZ6o0NXsT/BdKeA8AXhkYbaXzyFZTCS791dvS/iLdKTuu9HfRHsk97FyF3IzBiy5cZ0F2kW1FC1Y
ooo4543PjQUK4OpmIq3SsaEQZrJhcfGSgm1EfyXzLtkhtx2ABo7e8Gf42ITVPdjDMoWyQnNY0RHG
XZJFvfgddmJ8lkj+TLgD7fBQLj/L944GcfPtTjbo5PrrKISagOFwiZydJxQkmyDg8iL9EZm7j2Ov
mPUZs0VlO/JhA3eAemP9WTZHHf1vcuEZjU+dhcsAjUhw93bDIujwC9FParYtbjl/KFzKD5HbIW5m
uP8D8+NIpPNPEILSuPNeI8/r+VvQiDPX4vCJVhwEncohuH73+KoWFCsOIc2ZqBp4DcSdLG8YtBmz
FBSc9m392eDUmjKCbyELJlTQneWD9qM+sXMNf2OLJ9Yz1LH8Uk7yx37NeB1xPS/hwCwASgRDifyT
L2qH20ms7QDxii3akn3qyp4U4D8ilOB6yxwt9pgJo8V0jk2L05k4ReQIQHQsmN3L3IzDlepxkdY3
2Vz+EBv0/mkWv+g6UdOP4xPQf2ui25b8fkOM+pvaZsKDnQ+Ieo142KwBKkfwnRwU0oY5nFrCc9kT
zlWB1qQmeuYnWVePAtYB1AxpdjebPAMB2PHEEoHScPASoj72scaWzwkTGoalr434o4vPiAMHmhoE
UHCOKdTFIldQ+SmuyCrGtcoOeOAnim66ajNHNEFvzBdSwDlCEnCp+JAdmhX538W8DWJf36Rr0kSX
H+Rpv6Fh69c03aqbEasY99MXxydv56AfUGFf66u+J2zgQ3EpgmO36fFrMleCgLB+apaTO/2JvmjF
wHdxtDMasbaXxA/QV5lfp6xISie5CAmc2IxAod/q7viswyc+AafKrJiMA8PnPa7LOagmiyNjrjvz
ekONTDYxuWDjBqoGlcfggzd7E/u0uRpHjp/0v12Lb4SbhfsJpKmN6oWbvwx7fytt4Y92XHr18qPh
j1XmpnJQrvUIQaAIhdyDkf6LN9n7CjrNNB95TKijOSNAdV7IhzKyXzxWUpCtm/4vvrILkJy0r2Bi
YTJ2wwkwZaVSXJmRV2WnqzcGpxEv4nf5oJLYsouW5KeIVlfu8ozcupn6LxMXClUHCUgSCjIR8BYI
EQArqKQlUHenr0IpABF91z7nMER+wrsOkim4qkfC+yp+W+Uj/8nnxa4bbKbs8AAhEJ1G5BoeUAf9
0Xb1iGgpLo8bs2r1B3yEhWLcXQm3Q1GbW53kvop1N6wndEgrzzxD3zsup9sq5OhmQ39qyZlBnQ2C
/QdJMpc9djuRIweZnu62WOA5pL6ecAybM/+I9og9AKoiBo+rTKklFdX4l0PMEBdJfI5IopSO2+qS
vaYu2yD5MdJKgTFJ/vA3cWYlfsiBc4+5Z12VuUplsvUOAhDIimhHMVk2yXYQLvlDJF2gXNXdvMOO
8CjHLmuoQkYAIzkYUTsTpv7reLvh27RaAenFF/yTTwt5xSt0jvHGOAxhVvxIFbOd7YVNQncdIBsD
rsS1lAZQ7POBqq8b0o2/42O5rsiii0kJ70zedn2GRgjAQiP1We7J9eEO6E1eP/A3iGGVZCm6LhDe
DMYbGm9507zXRpuLCleFMmPkZHgDWTfjyhd6m2WXMpOjJR6rkcTsV5d3jCuqsRYGdiaIcpU/3bx/
uz8kKR1pBgleVGMlcfzwB8bHx7bLAax/cGFzi+I1yQ8tlmr5vX218/RNXMCq25K5re4VF7GgEynO
jXLBmFpT0TjHY9dwaaGiTfctE0JNXz1nVRVUfyDs/I1ddddQoDVZzw1qPflcMLun+h59U0/t8tcB
92QQ3bFglR9NW90k0+3XIZg1fAMQyxfxYGxNYB4Z3cOAqvp3cqRXWeG+MrnST0oI5WSBNhwkgEtb
WFo608n3YtyCQSGjG9c9L3w4x7oiH6BPGi9rtzWim95qN/264CLTEcoYTeBAX18fTR6F6EE66wqI
kYX6nT8h3VtlV5NF1jk8qwJwAAXuU1pTo5wq80i71sY8rwLe/A8Sb0IwwDfAbrjhi7vfYmTY6TDc
IANALTC5ygll2fkpnP7ysjbD8ptvuCYy91JaLaJmGfc0hWgdpgQPVJ2DlGQdLKAJ4i8PHHiooKtd
6ZCCTj0ru3vtgThw/SHdbuAxVp9kUQ0jtFLGrtKtiTQQvjsMIGQi9ohbx/kfRhuDzYdQNbLG7lyZ
quJU8YfEP+7gnfilHZP763ig9s40X71ZDeHnkgKjRFjFF6RxjplwMKDI1WFqhtf51V04XcG1FcXh
6n6b/IWshf4VhDqrC90QGTYto76FnqS3gZoas18LOSqIGd8zSFGmetxGpvkiZVghxw9sDR04j/pS
x2TSc278cLUH74w3vZWoDsZKMqNJnGNF9/Kv0LzsSGvwhK/EfoZ9Z1Xvc3yYF04wYcX51dgB4vhb
wDOXYFlI2vgxXtan8mK0DJMg7hwJj2rpv/mfz/1jB7SShXfOZTbBEU35Yv3AOUuEF2Nteu/sEl1E
b/DbSe43dUGk4pRUOtIDPwsld8U5CCxhXh3eLAKxbowbsyL0E46fdK7d39IDzKvey2TvEAsc+tLi
5ew1jRhJkQwGILobMaz6fNqSs7HWH4aBVAECRWG2WyUh7bWmOnlm3eZmeNn32h4kkp6Sf6m8mL8c
nQwjAzMEXz/sZcxrejcmS3fKNfc8nmxOteqW+73+ENorvzjH0wuRX6y5cMvy+GS5f+LmhgaDYfz+
QedQGKo9DWTGJDKMUeyJXykLLoA1B/FIH4nLqW410d9k+G0n2LC4gNxGLixqHrHEX5ExhQuaWZBU
gf+hILmX4c3lmkzRLIby2Jbb1Udb8nl44wdMqClbS4C3jYxBjFIzWX7EGL5ZFGj/qrPEFz/8asN9
AgJcHkQi1gbzv7s3kUw47jUrTH/A8ZLBb9FMFpIrEqrV3LXJ0nCBSm5RPZuvEpK1b45086st0SjK
ShoC7bvBp4cpdYDIodhqWBgum/r0rycfDKcaYX6K+VqjybQoMxz86f21NqyFyHec7dSdOL1MZLOt
fCyg62jY3l538Hm52jcJSDoLqbXlMFBSvytPCD5KiE/9ZerZdm6EiJj2k8LPmkWhLxSdqBpWMxQb
hyFaA6p1GSn5f0baOnsXXI8nqHGGpVZx5Qrt+sJt/10cDLqDeudT+srvX6WYi+RIDDEefNR15Phn
2qmSrn2/yr7W96T8Kb/VkX0ASS7xGhs8IflZuC1qeaO8Y7vK/8nSX5WcpWgX3o7p+3d+g/JsKXnQ
oG9uSCyt+kZyml+ltrER/Q522kxRN/IVg1+RUElVyXeTTux6PZmlNus3dz2VDOgt2XiKX3ovR0X2
tIPKTQRbQYrBqn4KW5547bBn29iAcPZMtQt0HJCJB+aLsOFrSoEAz3jEZF+ahlcReEYma9cd3+W2
IBuKjAcc3OSRZuXsycZcBrXmMWqn9xtW2psL2hrTtIPROTRhFnD84w1UtwSmRsao0ehuRHkBZLsY
fd/FPG3nVrgX7StSA7gz1qtkCYjpuVUWy2lrvQ98VTVCcu6b0PIk2ulec+fikDMgzoaWTP8Jnoof
XBM8PsTze9zZRKrQPb6fvrkgI5CwNJRWv9VtNSavAiBl14bM6a83xSFDRJbGBqJnQJC0rTjSqHqY
fTWZN97Vy83rwbosEVd3+1p2WKAkBxaTRZycewO+2exh9sC08H+V6AZAHBVPU6yS2fprpruvcE7f
mwbzRYO2MyajeIUcZfKs5gpxDwhXCRRFRwddR5izRTJremGiKQgv51/26IKJIf/lR3ytAj0U8N26
yby/qd8oHKPjhQpJBFsZfxDpHm3ntuauJsJ9IGypWyVHmqATuECTFQqml43q+Yu2nUYtOcGQbLqX
/UOJvOgxu4JATha3Y2X9cDPWzRPRkHA809F6ZsePAvIyKEFg8k2D4vDO/WD+RrBHC5RFo3DDH1O3
LaAZqtHYqYqgXTBjLxSCteN1Sn6ssVD8NGJl45UDeYBNYF0d2wcV2snyJNTbcsFIXG7uLws5NdSC
3/zxWKKj4FgvukTeVva181/CM3UM7V/qDP+PdEXohDMvtTOcPTOulOr8DW6nbGIZMHbYpcVOxZGw
kFYpBP2mnRl4pL+uYqk9iQqYeDCBkPCQkFGzwY5CgvAWvBR+f41Jzy5I+nXbhdh4BnEqnvFbWzm8
buMiaAPgXDaWdm09rM3L+hDe0HnPoJsWkI05GCizmqdLpA0cIWxP0Cj5xI4w0MSOgSzJ1+N1NKUO
ZNV78VNDy8xSHJUwZIsh3YqwCRRof0HzZVcnDAUfgrxOiGbni01WL2KuZryWZ2bMdVNZwhVZVEi+
rELgFVtWBUruaMKM4HnyHNqUfPHkJNWcbZ4R1OwhBboelCsWhu6En6HTLz3GV+BCiIkpU+japR0e
WXaXWTqKBkv3cnKL8Y/SDpBS6GJ1y9aTIgfOePCbATGkN4q9uJqSUeqkMjOxw86ByC/kc3qors8a
PA+MS9gtNLe1EK8mDHIn7Z4Z16/gyrtj60+ewk8cBdzQKKxnKX8isvup1hVoy3AIt1YyGnKQC1uZ
89Z9blwTLNULBI1lvYfBUhH4ITJ9FlNHfYgG+Q0gguUzOQHXvg6MxFHlyMKaQyHEjaK6BSL3Lzls
1IMAmSKCbDwRosQU4kUb0UtPqQADmI2hlxemeBK7mdCyMq+98kG9x9epUC1i+FDLRUJuFXG4IVhH
d4he+ASJfVjoyDmpiEG8Io8dLMqRFJ4XwFDpRx6gBF/MouUHI3KdzlvYLLKSr68oCEXsCBd5+bG/
lhA0TRCpSEeYw+Bo5sJVA+FO2RB4YXJz2OQXumG4+WvExgu1ORapakFXWexSiLhZxC9HCt4hOmS8
vYwrm3rivrGiAyaxmUCa+somCup87Jq5JAGB/vyXhKqBlCLHZf9ka3iCVIqnyW2Tt4Rf8ALc5irv
xvufMkEjApkdbuX3+TPZZrdzW91VrC/ZLz4I2S2C5BWU3E30pcQeyny9MSSzYi5hRf5k6b67zavu
PFEwnpiLkQb+OnhbK14wZcMHCJ30SMrER17G6lxKxBmSDXABWfcEYSVZxJfQ+VCxFW4FBBJTS17J
SwXSa3DrRaibJBrOpBW7fN84QrONqGQpe59u9hj3p0EOvWob0+eXrLvQe5Pcbuz04aja4qZXAmZb
RJSoGha5K30QQWqkckXhPCVNqyOw94PB/hT+1eODmJOp0Z8Jwo0gronNMAsuuu+fsvq9DVwJ7TTE
7EzNxur7Iq5i864JG+mDaePHGAkn6Mxw8FJkMuqnDtVrg8uMtIPq7TRk1BifnxrNiozKdphbAvEt
Lom5ZcgAF21laNGS7EVu+OHtkKOQZNQRV3hjOX1DeMlFQgcGQ3tE+vIGRQ+6njfr9fdV8BXapeKi
CWvqNbqMuN6wMxjyqiAxjVxIHvRTaS3jb3T2Ilh7r/lNZbT1wM1F6/EXfsh26adHjU0FcIoI1Z+3
uvxiaKxXvMVK4/fveceEhlDifU9IYkDoRVRtO7335xTVC5NEGLkaEkIoHixFWEk+e8Gvflv5KPEr
DyEkh+AJxfFT7pX0oVTybEAh/z2GjDNqy0mHLhi2BNtfP3+jLcOnaXg5RQVkuBRWvYnxz/N7OCK5
YuC3fHRlyYIxpfAnB2nBOOHfiDMx6ZZukzk8SehIHaAxiFS75D+KH7xjSJkODNyT2n1dmJDLB2PG
5E2Yc7yXSk7gh16tcvoRw3/xnk2qXLwfErQy50LR+YjbsmZTEAL5Hv7p3emleMmW9g95n02eOdpI
DTWm1b8OUfoU02eUMcQcyuFf8kN7EHMF/NTZ+/4yWFCm2Eydt8jhgT+BJOvp9jtcwxqTc/PoxCWX
SdEt67kqoCDe1m+PththPUoBMTaeJykdD/+j7Lx6Wze3Pv9VXpzrIYa9DOadC4miqF4sybJvCLmx
ib3z08+PmYs52QmycYAgQOK9bZl8ylrr3x6QvlgAI8Sk78pVJuPsgtvS5lZlw3EPsD3IW++wsaa9
tAMRFrT1UcuknLlyglxoJb1DR9KwRq1maQW2LetfsFJ6ePW0HzO4qdUbMGJdb83sxFggbux+M8kh
Jqc4hhsyvh4TRgvb0VuMCO1sIF64y3/grv1730B6wab3Ka/UCrnnMmM3d4iwVhAia7CYRRg5WXTi
ED0pxsLaiqDRm0CfB9/6fgr14tF2X2ydipw5LNqZLHU37ci1Cp2mBV/x0MPd2HzBitOUgxRxZgHr
ApLcpm42aoBC4REd8xXiymCh43xozQGPtI2JiSqZaF8aEsQliTfWDN32nPa/v4fVPGJiYY/YNFcz
4jToOmc9/Lqj5btettaOUbTPipcvLM25kRuZT3kZxEU0WSH09050ZQjVywwyRjNVnlhXKA3irqUC
7dun16a8kx0pg2lNYvQOMKjbxTvzDeGW36DsJhfkXqXLliCIJyxgDJ2Zh9u0TRpDfFK+9yq01GO7
8uIlIQeMMOAgvuRTJkTpuQnexWuU+g9yUVS3xSCfYKwk3fT421WLivKZvJUOE1kYiXX3yi0RV2fu
AdhFNeLaKTompWeQGlf6MgDZEb1Cawg/Co3knkL8qmF1MWG10quoIC1IUD7hBM9AnPdBPTiXtSnu
IL43zy36hvzRHNKdCFk0e+h7Vwo+s3TVQqTEzhIOzk96T4OzqVwUhp4VHIq1H70QwhMI783oYpKi
hY/e+MKx5AOldP3VDe/P8FqITD82XvTiIw+NDjnHU3eDfkX9iU2TAv8YZg2ANnhDSuO/IkqFPpMJ
kbLwOCOAThJU/FPoDMuEqiBy4ebkDraBAMchc2UXZqHEO4RxvuUt4B8iIYUxjmJ0U5Rrt0+ZeONK
Qo4IryO4Zq81ZM4A/sYi/uDvMdG0mQqCuJbABwuUnW0872nhgD5SR/4mvO9TVqfoisp6Jc2BIEB/
eFejl3RLANawAYJwxOLDsGZefw04VK0F8rfnqYphedKXzuxhM7XVOBcAgkXXiF67xH/3xAoQu6nY
psfkIT+1YyvMNrQuPmLqq6EgZpjln9lGAbdlNcveXBG/4a5xD9EMLJtCpydyCGnxx3fMQeSlEGyj
p9OdaFew+Y+JTbvg1RynHK3z5kOzJfQlxwZLc5syBbOnaHZCzZVhrE35OIdn6ONoN+UCdOLc0zaE
n2mZU/WHUpFmpvQQFFsxd56MhfidulpVd1TBKpoUnMHtnkNFaFfPnYmhP5UOWRQ4Fj3X1o1auJu5
9Jy87xes/xsGXDt5H7bXgB9wqW1bRR+5S41FtPtq1oajQrTFFJ3gNEgwVK/RPLCx3M04Ok8aVdFo
XxLXg+cS7gI8TdX50NsoTBOHp4b6NN475snANhVmW7UkEcpTYQ9R3NNQhfAd+WWs9pWgOdaJv9dk
Wr58RsDyzYK8VFDZjeUufgjp7CY4RKjw6F3hEH3GxSzDd9w13813OFpUwTlLCkXYrIGgTQUMqBPj
C7IMvjfRbnxTZpxJ6k5dlqv2S8zPHkak35V+1MgVemL/ss4jQBK7VrdEJGIPkt2y+lzdGoLgLljP
K/lJwR0JGCWhTcfFncg1BohoipfjQYrs9g3FAllcu6T1HOhyenT3KYpC78L7q7s1/gbNsTtZLg0y
867lhkwJFVggX+jFps/f8XOrHqTrYOiEWnypHc3CEbrlQGIEXufUmTPps4ONfksnssWS1U2MglbZ
ZclT2+Zv0ZtHbDl7RQXNo8o1HIFERAmuOLgq0KJ+Hb2duEyha2H+faJy86Jd7G2mddLV1+ojB5KP
vB+5wQ7tPe4+DQJJaFFI7tmn/k9/9bjZnYEkoR6a2oKqs4kOIbGwk5sMGQ3ckzhoUKbhB3MkahDZ
LaJ7Ay0O5PZX5rR0rK5ZvzT6OjQvSn0gaiYWL4VwD6nYmFFTVxQR6iWutQVU1sJ661GYZtRTu0Hb
gWZQX3KvPKt19UHZRj4IRJi9TTICLG50bOKddfEyjg6BOaNtTdN8rg6HUI6Mfr1Y4MBjHVM6ETqK
mbfPza0W8HGfH7GMKUx8x1cgQlLvOS/ljt+um7rSo8oRmbM96LaH8lzu+mBFT0u/rk6lmv0FbVzH
Vvs7j/e3FJ0sJfOz5ZpwT5wuWP3pe4X8IhQQoHZYLtr+Pss2fX2PoDiCs0EBRJdIyAW4+lkeVhgy
IQuea6b93KlQfGnx19A4p16ntXvEKRpz3TtaXdrlXtnkPv2z/cUxSRgD3sIPpXHHEsn9PIDniEbj
Xq6Mz+FM88+Ie8ttzCyHGzsKGDUuYOJzgLRLdO4yR77kZIbNLsVoWoIAS0AL+Bj2K4veZ1VxZFfI
P9CdDFAwYX8p+wFGiXT326O4rlfaXcro/hUQsQZPLqJiCGrBB4Nv16GEvkgR95/ACUpEUxbuSF3E
p1yBPSNjpwFy6uTmcoPrFAFP1TrJNjnUl5I5ottDAg3pqyb3DeETl6bneOysl3CfVrsuXmmMU0dH
pU0CTsRb+U42NNc+iY4Q2s61t86pTHTb2vqtw1BHdWmc5z2b1Xhw+fBgqbS7LyawzbglOEYTVvQu
CqiUX0yhtdnCnOwOfV4ak/hg75WOUdjqOjT24g9ZA8UPFxcdvcXc+4bwffwiAXYgbgYfAXxM08/4
1sC323J+f9N3sMwJBRHnRM3MsoRT4N1xMBND+F4Bla8vOvzb1YbXgrv3uGXaJHDVMP+pqL5PyoUr
T/qCmZne2+yQ8XjacokxnFYvY7ymV0o6Uxwu1uTsu5eaXeGSZwf3hzadOADxpyR+HLXH1qJ2Hdzi
9pRIbrRbGigsAGcGFjl7GVj1Fj4I8CiJvyk2jHCW/XSx00uLawM+2WReIa8JB1Ea6KBzgqQ4R9AX
QOjEH6J34AQdBW2BwP1OiooJ/6zbFgz6O3AdeGHAAczkTSB1WxzA/A9JtDb8xZDuFQEaOwNjWJeE
VcrapsbCgCCEQnbFbD0wqpWX/CaYnqokATLhjOtzvr0LDe0MgRrybYQIdfGarYMDEPV8Rztvp1dV
QpSHbdx8Ippwisa03lBTmdHkHM5zbvjwpaE4mhd3o3Tit2CtXCKGixREUISJy9lI6n44Rau0mTOV
Bh63MamP6nWGNZqxwH+yBuxzDULiucLZtGiH0/fy08fauMRtgBCRFxnUhjnrO3yOZQjOuyTtbeLJ
rERCPox9SdeLFhrEE/YYwTrI1BPorLW9cRWBGQqqG5w0py6e4VTxgZOly0HAXvTeccQjhc5A/8w0
kWlVK2Eo7dTB2usOTJYbbz6dx77b9OdhYEBCITTlxeCyD28HM8EIbIwedlUQZV9jVWKX3yVAlUv+
ZoE+f4ZacovCnCnwcOKKVY2pUIvWqU79A9cdck7fLAYOxyVfypRVJzIOsqA1GZO7CoYvJ7Jl6Ebe
WfmBuTSKVXEbQsxTrE9iGHH+YlPNcElnbWKDsEbSgg2Pb8F6XgW4l1FPTTUDZg5Wtab6Gua2ikXe
zDooLyRHWsh/X/NrDJ5gKswcGQIYDrmGDHGwhpleGOYFS19842SroJd0oAdMIWbKim6V0NYMvGCB
TZtEOcWRvseswrCHD8ygmdJHDjm+uCdN5Z+KhmTLqd/c1Km0objzQ5RNLzgLUvdE/iZnEN0wNYQX
uIreosPAcId8kq4jeYieapF+YfY1uiGtNWxF8gVnnLgJuHOKo4ITPtLeaaqtsLGAZRlNFjvlwKyJ
TdTNVaSSTh8syKc9i1gWS8dYnKKmuXlwhDGl2Y/3h4qkUGmdZvCgBxZYJS/6whXzl9TEg38pvZBV
2ZEgN0kaxhoe+Lws3YSRbK9s+eWoNUbUlsE7OU22mrhiYlOsYR3DySIt/yD/D1B/e/Y2Zi+YUS0p
fgthrn3h6EPZXCQr+6uDs25zT4EWAgHWyzSwOderWzbzUrv6qRlqIvGi/UGIOtXXYf7qWfgc8Tpt
dYMdSrc5WanT4ASBm8nc/2E2C6hovd34erelcPeTE2w6w2ZmQV5WRFbQlq0hHSQm6wC7EBVgSIhE
pajvwFQJlaOyGBRXahB809w6HPOMALU3bKuadYgkLyRJm5sFila6CY7CzJmceaoFOA7Hv+ZIBM8w
12QhGSvxjO0T1z2DuNhRFVfsD7x9JcHGwa4jp7xgF2V9QJeCz9K48anAK+kiCY9m4P0TsbF43oPx
Tp3EuSIRgzO3XiTgK3PJd8HiUeCwIxSIt8CIgdMgMBcekRqkFBSrkdAxavVgjp0gdFImemfjGAxT
BqQYHJim8nxpR3m7YIbNq9gcWdmo6rFed6Q3P3MZ6lAxUbXp8R0qzoAQb0fxHXQLtJcR861wSv5i
8tp8sOGbhdTNyyt7s5uKiLp1gSh8OOSTMm8hW3b1+sP03Ujx5OW2nGYlY/FOc/2TL8OXkII75lKZ
hY54EboHg0nL3xnyOl3Y/K12uCD2UBbE9zAT11AC6ejSCR6eTflVcGpzR7gU+FvTyWjrTNiw60vm
/0uuvS5d88va3vmJ89CLBKWZPYDfX20DdPJNsIYIrmCzyqJ1SGC6B82dtFEyRxMFdTk5hatiAGB7
IZCTS1cDmkX8+DmNdgeQ2SmDm5kNlmoxKtIVLemmWAi2uGdgulav+B5lZ/AmHsJihXSiOYk4zSAv
wXWL1seiynMZilAWnwT0KJWtwth78zBR24R364g3Jj3mz/sfd1i4Z7iBW0yGo+tz9rFrV/J3CC5z
Y4e/k7vd9hde4yRPduKDEC+qV5+P4kRADdZsh+sMbIZhPjqhesIHeY4yxWOU6FDOiuvhFOLsB1lY
fgumaPCV6O+Y61bRy6DuJIjhIKHPa6WtBOwqgW0SG2prka6CfjUePebzKPxXIvAXXrTM1TfsVQY4
uw6GER+InjteT3WWxJzq4oFaQHP6HOONRXY2BqL2E3e/yoW8mAwbMJxnj3nEvHzXMXdAyHcMlj8S
F4sEWZycU3zSS+XMHIkcdPVrWA94rJERRuDWZ5F8E5/rVw5nM71OULg8L/6zVOfkL9cfZ5jTeONm
7qiscuq6YL3qCHGCElbu+3JHDI+sOB0N+Ru8YtqKB+FAGklTKv4RGLRvmt3KW3fsTX8Wf3AC6lj6
3fuDMhxrkNUPNgFRqexO87nkN2cUBcoNdTOZDWelWniwxpDRA9bMhjWW9VM39k4bUeIzjBTjqtC2
fDfGMcnnH+KigNqAFTHwjt0eKBqpbWS848dVIx86ywYPF5ItbTesJdoyDZbOBZwA5J0ICRusWmKU
xte8q4/1N7DyyruGPxZGGZ/UxKyI56qAmYxQwYKPvqFbh0CGXSA8r1d4ACa5rJBIzooyL1eYeb6m
Nra53k1APpY5TGYUVzEdZZO+afGWeJzmXcfqTXNIwRyJYyCvD+toiqbDyBWFCheRKQZNHONrngIe
aeFUx97JImsmM1YIBi5gChETJ6mwxXeM8pDF8GzxV4wuT/knhZU6UD1yLQ4zwi3bkKTi2QhWFgRA
plz3dt/M5ceonod1woZ6BFv8uxnMaC2N0JyCcqY/npgxT24YkFdyZsK3p/WqaZuxuVrcKLVx4VF7
GPQwaLHlbLuCOgMrCvJop5J+Dk4OIifMqXpmhOo8jZ2Pz063lPBxdQ9IE1el2x2fD7SdwA8LTvRR
sU2yBBxG656Ec5sjlhbh2tybcywOHzDU0b3y2I844pVbzE5g0dGlozL1Dk+W1sjJfORSpSbqEcip
+DclS7l99MJaHkEosNQinpgJMrFe+Q0vRlx+MZfzdg1FIXUX6X0F9lvZhsqYXDJKH6FYcb/pWAhi
O8uNX+xyOHKG7hbY9/KFq+CyWfM7twnixS1nNJjeLHMteW/uqerx2KRxiV+oy9rmFKgLz3zxyxAm
5LWoj+A1A11yfywng7PDMxUdwcB8Yy0FNyEkBxYcs5kUj1yIJb55h952JACsuxVSVyUR3C0H7Afv
OqIs+WYwHJ5ERcNFdJ4IpjQCBF8JjRthDdTQf+6GLZvO0N68DA/3SX2pfSu3ZDV6i+CR7k0IUPEM
9KBdjpzQMzKWW4d6AeAlROC/gcBANGsAos8EGGKHz4QX2oBv42tjzNfBoqO2yxYUY0N/hde0kt9L
48b1k/i2SshtOYc60RKJHR9xt6AT0rlqSJ+AeaPSMMmou6aESRVl7TKQ7e7GRNo4FNhR8MRXOaLI
ZY6QHf/5wFFQlzIlQzcKmcuw6zvHlsT4BW4swqzaRdto3KDPb7RDLLoMfZiNExo5Nq4tn/BcA42U
TSyF1j6YUHXUvsR4Nw32PYeD0X5pwZHZ0hQsrjKfJ1+Ne/Lm44TzQ5dfqyRSnb3nmgB7rlEKkbnw
ySSrNa+Z+aK8UMhbIwL3mejdleZUNm7ULr4gLx1i2DXTlL5rriOpdMScmHsGyty57Xf77c3xaVYI
OCciYma9tcNawsjSeMOYOl17883zmvU3APeI9/aGgir8BOmi+fJRzFfo+JfNR/38oKKhp+WdZZtS
vDFhkZ708A/1LgdnRGEK3AKQJaZ7vt1R6mA6JRIQwDga8nLQ2PLe2AaYmCe4Tu7FM8pRGmPKk9Zz
hxP5G6xyec6haAqgwKixHOhWXGtYJ3JMa9UKw2e1OefBQ4OVzLEUXCvKbaAGq5kuUwEjB9Kj2jnQ
Dtb6x3zcK09HJdvh0CqYcMzpG6vsNaXXo8SilffOogZ/xQEggmu8TH44vsIHhKsf41M4iOsNR7hx
fVoHvdzy4bznUob6TGfCr3hyTd3OgzNdXBLf6Zyst8Gd51ccFSFI5baLRbiBFPVbPIn1WYxWGsP9
gOj1C9XStKx/YgdYysNFEO3AiAfrKzweCFktpxIlEDB5VC87pNyXzHyjwBNgUvc465NeUB4Igeap
Ukk+SQObS/2m7ZbZQvsC+6oUfO2qfcRRQk0JroodKnMrFjWArEWB79DGI8dEz/PA5JtelqKTnnJj
LlSqA/UhtFvgiwqzb5KSLD7YZCJLs9KMvAbQtK2UUDXugDGHJ1lOs/L+JEqKkkOxiXWDcZQf0DMn
BCnzJxhk7ruT9tVs6GDFDYxf+2esd7RFH0WJOdVuIPfG5nbREBGvhoFrmb6MMgnOAXu+BOxvYX9D
tST2xh7m8olxuYwGnIhq5RCbYGHkIbxxUCmr1DxYW3jbCf7V9KOEMUYLCy8H5tjt2kpphqh85sOr
BrqMVWq8pVastxQwJO3y76zjCTJDmKACTmY65IS5UrctrR9F2cuyKzE9y7Oa0m1VGrCKr9PwUaQ0
OaGkj530pFx9oKHsJ/l8yk7KW+5YJDtelMo1z3DkQBFbXgwQLc0hBRnEI4ONzWV4Vw4BcMmw8zkt
zR+Ne4y6HaVAcByMtxKa+VdXTqGS6Y7daBJrjNOSB+qL26rPsmiBXteWeuHySheFOi8fA8C2Bi3w
xSMSArgW7DCa26RwYCnDb+UWh75gbnbUczc7TGwJqBc/EVaEiP4pFswfM1wPpPSqX+auwGLbsgdQ
ggscuRDVDHYLLwYAiOavXZcjI1o3/jZsTvipQAGJ8PRD64OPqstWwF9kzszb+GqQZ4VgF7AiybNw
VDfaNWhd290ofeE4YayYQOXLTGNEETi1+kLRCcUkoRtbUMuSKN/6q9BBHRRuhnpvcChHw5K7x3qe
pbcaTleY4+bEq5+FQeQ+v8X49My3VQTMZiNn/0RA5tOi4CWFoTnUwAAZxKuHdfqHHkOGY18RcKq8
QyHKuxWYcqcv9faotTspjKd7ChK+RrYr5EvWp3AOFRQwOYKAFR+eu2saK2I+2W0yy9Yg1ywabRuR
i2kzFmOS+io6SBj5AGwzhZDFeb0zHoQ4fSmAKZ9VYMuf0A27aqF+9sLRBKjFkIQGku1U3KV8Z2HH
EMzr4mIigYz8fRsgoXZLiKbQ9d+n8Whthy+xjUuAsbO017Z3GZuZhmMQCsKsKHZ9DsJjGMK3YWZj
a8WsDHbKN6FO2aUIDiMwHinzMIZvPC8D7cdUTh97g06aUfQEugG3AebNQdskh2aGcxPR3o4JWxO8
qZAAGIMbJ1aDLwOJQQdowaeQa1JoJu1eZ3fzja5Df2b8liiPhrJPOwJehuFBbX+0ZqLCOwIZz0ce
PlYQ6GLf/A+KxmrNcSCHbw1OJMNd51Rxscx6hoQZMHpam8YskBzmFQ18fNKmORSSA3eTZQsXZpex
7AIZelSPL6N11vU1Z6yxjtY1nqypa1y8MzEVEjymNaTkNc/be9BLhq9AiAzgryaKPNv8ID4dIcst
ZRS+gQfRaGu8dXMbMB4Q39tPCMqHtCInGvA9whLfdLoNPn1RtI7ehSMBCqmyL5MeCxYfABxZMCcH
5T1quDi5W+qrQQEkRMsRbwCy0fNNY/Fme1u7wkOihRtuyhN0z+GmVIlxJVjPnzMO6GaW+6//+p//
539/9v/L/86O2XPws/S/0oa00TCtq//+l6T867/y//e/V1///S9dMxXDVGVTsjRL0xXZUPn65+Mc
pv70p/9HKhRG4aWRf968dyf1ShDAiGvFIoEdzM1cTUYS//wTZf2Xn2jh4mnKumoasimLhmX8+SeK
5hD6atiJpzrStqaaLfM0dwPs/9t3EZ4q3XU1SUdKbV4gFn52YCKkMDUng1pT5ninJtfZ26OPaQC1
di18j6HBXBs6GF19CddGi1L7nz+0ZP7Nh7YkS9ZMzdB0Q5ke4789JjFP+06xyvFUyj29WDILo7X8
RLEQMOdM3yMCgfp9WZb2QE5P+AhVZKnWOzaPJM13/ULHoO4//0SGqCuabqmGziP95cV5paVmfheK
JzPZtD5K5Ghb57vUWvkYRrerKtoS3CbXu4I8QIJ6MXyHa58tsmxVtF+/+Szy9M7+fRXxTg3RMizZ
kiVNMtVfPswoxmYU5b540sUlPDorPD/NLyX4aK1rFh5CDEr8NynlIgLNVL7r8tS366K65u0eo1ZG
JDRv8inKDu0Tdd1JKRYZcA/zdym9aw2Ufo1RYbFJuUxBklCVaeiOYO9m8Edz+KmOZbyY4WfVtbNO
no6ut1D6Fglmjmg5Kw5hqyUNe/JRgo9Mvy6MDyM4lNRm3hF/nqB7N4PPqsIcergl4Utkfqr5T991
CHlCpr/XIX9oPaXGSe9wLaj2hXzr1PMIRCL5kCyC3TM5WuWt5qhu1TcNoQdaiNJ86bCXVMFbXL93
nuNJiD+tDGCOj9hHx1Hfxxq+0NNtR1FuGSs9wfGk44T5GIgQ+G657LL+S9Ph9aK9tJ4GSEZm6/p7
GS/yEs8+dApWfgWS7oUvUWH6TMJS1O8kdQ0bru/eWv6KD59SD9HQd+FvdvLf7AlDNS1dEcl40Axr
2uj/tieaVpAN369GUqLZnHMkuFhwEfzHXVGHm98tsb+uMFO0VEWXdNkwtV+XeyIaZpHLyXjKwLND
PHy8RxG6wmvNiIvwCp2kCMstVFixxeKff7T1Nz9ZkjXZ1BRLVizxl61vWmEdmBJSDchOYXN+WidR
ei3rc23ib7VUrPM//zhZ+5ufZ+qqKFkGB40oS39+rGI0xHLFMXPiJOxxkCoByv74h1EzNCNKQAXz
PRBMRvVz/0JiVo2STJ0rtMCT+YAPJQFx+Lxl0jr+56/cNC2V96ApkqnI05L4t1c+qkabK0XVs/0e
Yz1n0tJr6w7ti74M29s/Pwjrb9aXJU0XBA/dMiT5l0OlIbS1GaW6OwHfAkxkbvYB6ccDwGSIHy6E
D+t1eCfOB+SAzgGe+GcrkxXM4Vyas1SAnrMQsyl3JbpHuO4wg4KxYMzqVxV13bnx51SE3DQ9jROp
zrDHUejjVYrW4K35NEg/DWfCFVe6/hHAa72zfzhf8BZC+1Dfki+EDQpe6JNhE+sxoqV5tBRDdwqH
kpkYQ9U3a5j+JKyz9+g9/YYda3xRd1KnjdfiJb9KiMx31DfhKwiTcYlJaWrf+ANUNMWLyGRfufzz
I/3rE5VNUxTZPhLHAWv6l9enV0Y8lEZ9qsZ3K7/nMCzaa23iGwFI8Lu1IsniX1eypYqKqhu6Zul/
uemrwBd830NLmTJrhcBHixvYtnEw3wsU2MGcadjzaNzbS7zW3HD2objCvNhbnwxUbsk5OXdnZePd
zBtvVLnXl/aQXcdL9ZAf/A+IP7fh8Z6dxwvkx1Baodk5F6fuRvpX8x6ezK8cm3eUpdNbZyqIjdFw
RwSOFzojM3oaPDVF2Ya+L8EWGhcdmMhiIAIusBFwoqxTmQ3AMkP4hnIcLwOsjaHOhfNEnVcJXC+Y
bNgZEc86x8KL2aWMOr7DpwumzbTmutVIMyPQ0kyVOt240a8hxPBqmQcB88jgfhApkxnUawZ6PH0o
SsYX7T594H/61iVLlUVdNTjETF365a0rnegVqaK1kOXcuCVqgYApN394r14d/OZ8UKfv9edCQJZM
VgKHJdWSof5yJwyCKaVey52gFjd1oKAGt/NKhljyp4ksVM1fLA9mG87TZcpbVdDD6YDRyzjOGUyg
tasDy8n0Fhowpx22zFHk5DmoM0pnX2FITY6khLWRhd+t8drlEACA5eJbOLSvg5hiD1mQ1ZVtB9uk
TrSyvVmsB6M4w1377QEl/fVmkCVL1w1RlVTJYj/9eTsFRpE/u64bTjHavEDct1F70KW73u/lomOB
D+tyHFa9+OFjYeGrALSjvKvDHjoe5IoOt4R4XOnsV3hhsf2fvnSZDyZRG4qmJary9Nn/7aSuC2J1
tKfVn0RxRcnGSA+taXeVC6LPCVjTfrfG/ubF6xY3gqxNl7Sm/vLzTF+onkMndSdBG5dlRnRqh6sr
uEMD/a5vjZMP6MPAvWyra/PEHge/xQbAViWyEWdhHN5D3NpluEVRe/dL+j1klaV8HkDMFYhISY0R
USvuqoEZqTIpEbD1CL+8Uv3OlHAdQSyvxXNlyTgCxsLzZRBIoi4glUH1pVnHhley4N3D3Q3uY75H
sgdn3fck+u7+3vsW74GLpQE4lBQ8GZtd0BKXWE2DT7AyGi/tno54iVQIrNEHkaJiVp5j0iiHiIc6
i0oMR47OU95pUNxAjJYp7j5NWRwlBSVjgsgnsTblaKzzEBNKT94UonHuxmT5z+9d+euhKxuiQmcl
abImqvovV7TneYopZXF3qltSQdphnjDW1UAypxVgIq3sBpH8DtGRxQLm8JcaMWxJOIcqixJisitb
09sI/eg+xaUAxqyGWAgJrwYzzQrPNEuomCpAy0jppCHnZJx3OR5K//xrSH+tgvg1TGpLTdJMQ1d/
2VuNEApPxcz6k9Ft0I9I6UniaPamijfEdxuy8ili7q8T7VYxyjSyR8Il/5sP8de2RjZkTWWL8xHo
sn5tVdPOCo2IC2yoiFon08nkvDHxUqHGX1CwuJT6K0kkPS13dLzNFQNDWGUzEmhS6LDY29VvPtBU
+/1yvP7pA/3yco28UvSm5QMVYFEc5El1pVPCRtJLD12KJ1GJiZEAwqX85icrf+3aOc0NVTNEeSr3
fz1P0iIc5VwN2pPBFWeZxqrETSDHi1sRbVO76AwPkn3XPAwrnhfjOwGxivxZyeJBpPAy+Ywdig7I
Un6QXQf8zWLgdlEHKCaeJcgxHghCt8i2enmSxh4+9FPejWjJski+p0Sya+pKhftQMbL+zSP9o3X/
5ZmaHFk6UxBD1+Vfe9chNcc2VBBWeXBwhewtTWDWsMBDcpGiGsi9+tR6mQ9KD4WhDriLmh7LEPED
JlaKBZf9edCN0zgQ+KFAwIQYh1RD8N9qy/VuQ/NcSiEc6SLbiNFbI1xqgjQYo8c4jT09hwoJIkiL
MRhdanI245+SKsQwoZZoi4EsbrO7PiMSldYVe7F+vllliYEEM1mDITCOIpkHKxt7JbrlAsfgKr2G
PTizNS6S4CtCl1TAMJEFEU76gGf2WxSQByqXEHdZx2BunLgJUq22hfDWfwod36ZJbdXHLbRGCIB/
GXlWdgZpzjwo2IH0xnPJwcdRTrhUOn4KobbGhi9q0W1yK4dN4A6Nt+LQjeOrkr7CZ868TVVoL/El
B+Dq054ESAPO/FsHoozZUK+8VYzdCo2aCtY531kZkJwiH84NYPLnIjTxAcp/FL1lTvTR80llgFer
hSxsCHOvPxbSXchuCQSyprknE1wfQ/7AhXHCU9Jg989Lxvqbu44Rh6JJqilzs/561zWVGo+KqLcn
v/wUBqT7ibdWxPAYWtuyDdiLKai6dSwEGOsNYedVebDAfBUpchpumKZ+Lqc00HBr6teSSlLFnxtr
H0WH94xJk0ZtiJGJxoFS0iLEAPq9CTuX6lFjSnFKCeXLE2jh6FC1cqEkjJhJmon6eGYO2B8GwXuq
mG+FCC8sKEl0g1quwLcooa8xSKXWh9YX9u81l1YRGcTe0kK2nZMW+6dJRAuUhKFxMiwesn1uYWKo
DmsrY+qKuQUvKE4vmaZiRIVooC5n+bN0fFgZKW4QsQUgGC6H8icXP018IY3JaIDXunjpRUynIRNJ
Yj0nboWXLJPS17EdQqzE6vw394fyN0e3SdfBYEqiBGI69ef6p3kiVehyrTmF2TKhPFPxA4ECOQQn
RY4PJRJgM1VfSPsj7hfocS3A4cjbTcFFPe2BSoCxkiekAzFVKa5jSlRYJgwnhXqffWWJSy27pYRO
mZqJOdOxDTkVMZki5LF7yynvPDPftBiLyc3XP68+TfnrHWAapiiroqyLivjreeWlYV8GUt6c/OxY
WxhgIhiszQqaMpbq4MGOOdAljxqErnv2jJ1Of6XX7dDZD+Xzj6qljpF3Ks9tPsLnba1hEeOsQjZd
7mnfeIKn1XPvKdvRgq2aMD30YL7Co2mIZdQpsuAC9ycdI5Oxv4yD4Ug5pVzwI8uLLMR6mmA31m/C
4owTHFBonfycfa4aT9eA4WVJEHiXCZPzf34s1jQN+PUY55qWJPmPobI5ff3fCt5K0jLNYsZ46kLd
0RpxM5qQXrIAtoG/jJgOJ92HXujLXkKUkwBTMB2IXhK8KiJYAlzpo48qvWwWYQ+opx4RKggi3Ix2
k7ZQ2QiijMUX0XKeMiFiyVYhRM4UPUzTYbcYjsURzEZz/bqaa2Ox7tpDtewYAhjwNHwgOL2GZ9Ns
8xbOQ6WiI0Ex23jw+EOtWapFMheGcU7OEyiU5uGOmzd20yKhc8hHiKtF3y9IpPCx9Wq+LGs/+PtG
uvbMHWrzIAinYkIqZ4M42IaxkouP54ABPE76oDOcv4X4aVCoGtB6glViUeeaO5ErQPLwrAnpVRlt
ME3Ks02moeOqgeF8w9ynwW8mOn9T07Fy//8r+qWmS6JElgohgLsSfpB3oBCIGP7mR0h/U6eYDKI1
uh8udOrgPy+DsDD7JI665vQ0zUnPBKcXhBxhHVa1twQQyoRXo+dXKhgrGOFjhkCqBJCy59Pod0PL
v9mqFo23IkqipIu0Y3/+MH4dZq0vPetTrDv/l7Pz2m2cS7PoExFgDrdikORYcrZvCIcq5pz59LOO
L6arZMNCNzCY/ufvmqIknvCF/a1dhgc9pJ+eYxp6Nts3tnFlSQioQ3SpfICxMF7a4ubnTfFNvccx
ATDTryCaNuzjpKwfDacPh/4Q1Q9M2YUPqhQz73GfKI/i8P/vH2aJK5F7UXPI2v79soayKpnspP2h
BRJt70KcFGR8OCHDRPc6BZ+fn/YZcB7td4dYWNG4aQ2drOzfx62mVZaRmvQHiaH5BSSncTBgbDac
vU1H4RwXntZ6pWBbxL0/oMTVGbSuS9xZAAE1CSoksoghzNwJM4kYmZyWdvseMFtE2SfvVlB5EDvk
e0d+sIp5rzt3P3+BzwzmyxfQVFmGL6DJjn10Q5lrmqul4XQH9uWUIcpi/CNmJLk3YJkxImIioGoZ
nZN6CITh7MkNq8WBK/mkMrdjV+vWHGrYuwL5st5XDXKlqsISyPrdVw9hvlxZOuOj4WsivZn9uit6
1S0Z+0eLHDGprNA+OPTM3BgdZovqucPvptDuDNVfDWlzqOj7vH6hNbeJ7Hj781f/5m52LJtygUyx
gA7C0aubqDCXud12h77bywT3pAUh3g84K8qn0uHv8kieo7P9dFPjTDh6ltMZtNAmrTvkiokiFH9c
Ib2bUPUIbuY+6hB2GVcRHecaHrbCz+LEexXbtTK9+vlbK98kb/98lKMbajamtqO03h0MrhBn2XIN
ABl5I5RramM/VnjiMELFu1CG558fbYmNfrzWbEWnGqDZoj93tDfDwoxCrVC6g9PLD7FyMXYLIyav
It+XTaxwou7C4Y5aS4T8JT2HaXIlCy07wQMeMvpbiiIXFaW24j/SvDfynVEwkmYhAYvTbba+p0V/
rTIsYUyPo4Ghsgw4rpFSWhgJASHDb4uGJOUuZ6bHaTDvjddgVQHtjdXObInBgGVFiDLKeZN26Pep
ldo9XsV1grPdYwRlWqHTgw0C1bSQAm0Gxg99e4T9X7QGozxDSUE0Rj1gHhls6ffpiJ4ykq8t7Gcm
AWhHEaCiMCck1XC2lVs0CmAkh8Fv4447EnVr6Nj+TO1eX04cwt8vwb9+/KOkvbTCqDKVmeVu3SfS
lcKdz6xNhNGU8zY7gWE/SzS5rem+0nKgBJe3YeacOC2/uRUdmxolhX+Lcop9dBH1Tl7oWtV0B8Xk
wGOgUth44jZ6aqF90wimDEo9URcVKEc2jw61SalUq6ikGozSR+r0VxVk6xTD3Gbudxzj14PZ7eRe
uYnlS1WTgFmsZ1XdUKBfGEZlXh+oWaonvlHf5+OtTPBdlP7QIryIbE/RJAaT0Fsq9X3CkOPPe+Sz
DP7vHhEfnf4+4QOVDvPopCjTSc7zMawPWX+RLPRI8G+dXpSOBEBm7gQ6U4HJSf7eVolr9ide0Bcd
hqid/v30o8PB0aepkhSe3kOAXCNUiFA8iMALQZtVSSVoRJvZtYz329BAT66V/elLVfmmeMg6sW0E
IapGEVf991KtNW0oG23suFRfDDAC3V09zN5AzbVl0DZqsaAmUHLQZpz48b89oBzuQt4wUpTPIs1f
0Xtr2XGcL1YrfvyOXFNu72UuNcbs5Aith0MCMSuuNcK1PBD/9hI3V/4eIvZ0EtbJFZVuDp3hxEX1
NX7SZO4OknyEMrpiiG3116dSe022R11pDyFmGI7stdVBMc4dxsZm5MfAkn7+FT7/vqMlyPNIWXWT
rcP1+O/zjE4JxyaR24NIoXp79uawDEK4lREnodkwWUCPt+53C5SR6ENlD0TmdYsdUIVV45zey1Nz
q5TrVima+yz66BloymEx5vBgMxAA5HyYY25z9V7UTzrUm1MDC9VD07GZO4SYhgRMB9xYvrmIo4JS
OX46iKkmDaM+GgcTcLjJnG5TgEk14ETbgP5Ij1oNuuq3UaA9s64d2jppnjAnrjOkeLJa99n9PvqJ
6FsauqEQ3+tEf0c/URYaU6469UFv31uOMJmRcSd9Qd1AU290J0nzVxQeGQaCA3w5JWnPrQojds3e
5Yj7+7VA7hcCh8i8ZG0CE+kYPb4ZYVFJ9l/PIN0ktzMwnWVseWYeowH/Q56V9OqZiLeMONkXpfIi
M8NZJr6oyuQNWCyIdjEDSdoYoceHXri+5wnS0QqYFz8iV2AfHbSUccnwvryK5xcbubVMRYcpwcZi
SMxwsBUEO6Kdi23O2DiW5gtCkRLJaPhAJRyd9eDHmF+MNFSqpj1rom2zooKkvZAAM5gHHBKt6sm0
fqfqOTNWHRkWtoLS8KbyI4hKfk/0Y773dDDbqdrmFGv0pLmM2/rBqt9i9pmIRGeTvgt2AjQlK2qK
oovRwE7r0T7W2b6ANGQNhPWp6cslrdCHXC3uMxuDF1ydRybPWSuRc4i1hmHC6MF03kCsx/W5tVL/
0a8nAu2fN83Xq01TTZra5DemIVvHxbgwkfO0qob6kDv3ouKablM+focU4OfnfA3faKPRS3NIcWit
2F8aK3ZFKDlzMTgUjxRiouY5LnvXEHABRiTVyzb56PH5SMr9z0/+cgrxYHQvxKnIbTTHOjoVrJyK
eCKt3SFb/BnFtXHnOM+RfW+sh3I8ESl+OYePnnV04qVmKzvTKHeHCt+Ahlal5bxJ8vsAOpfQeMwh
5MUnvt7XS0c8EwUi2Rw/Li3qf7e0kqhqb4pLJxXeIAPUh2C0D3Q0yAhEkVdhRv9UuehroHL0UPFD
/HW056Y+ROSI3cHO9h3T/QlA370zXtnp+7yLl/eECXTuYCigUmD4SMBrQJryvdJdZ8MVgvRZv8pA
jzGDXUAsCS80IZ3NzRP34pfF/e+ndI7CqURRK6UJh+4ABo4PWuQMrqpPfV2eWNyqODb/OVaPHnQU
IEqovAZNpGQNsL4Bd42JmQUmEgnfRaFMkqnkWX5dSp5JLdqhf1Ek2La0waTV/pS98KqMjk4HnR25
xIJGkby5BxYQWyd+kS+549EHPYpQFE1JQlnivZW6X1iGmz6J4JlD7mRL+6vm8/NRNqV+lF8y//nv
EiFEykbdrLuDGVIVb7WLtJC31PlMIYam8KkOzzYTeanqbGX0BUV8RWc9SVMY0somLs4X5O0yGft/
fxqYNKwIsGnscyb8+6lGVWu5F0qyyJAh0toWi1UkSlrBSB6iMHiOPz/Q+O4n//uJR/tTK9rMqbqi
O4xq+7sHymGHAJvB8Q7rXcWtUQ19MNMJNqkuxKkeSOEz7QTYOSjdU/qA+lto4KhaHTqKkKbc+3i1
+xH9vorjBQxIMwCaNHF+2K7zi2TZt9kSSNjbmgxvEdbhqiRu2UX9SKK3cGT8NdXcqpRdrpnBmF6l
1T7MXeNnSnLTWbcKXZYU/+qqf2VRJmp/m4NxbxkAYPZ6jT5ilqRSNidCt09hy/EGsjRyKwtFJLHb
0WvJ5DitikZtD4APEPNkD/U+OhuBlDYUbqk/wS1n20AsRoTqosfAuRP3FkY+cZ7SoN0X0Ju9Tt2E
t9bBOUSMUclntn+gTh4zZE17nsSIwYt7pEPGrxUDx20GSx8ncBQVAOVO7LLPW/Onr3P0zsukzKYm
5+ssvsYsC0NXfniZevoBwgtTzqZL/42oat/80XbDjfyHDibwwLfpN2N2HxQAut/qXfcOqH+mWymo
P0xiMciElHvDSJX6Ht5OqM7uUEdgDvyHMTmQal3tt9OJL/LdAYpgW3c0VIQmtcJ/d0sYyUmTT0NL
JWIfIvaX+QyREyQ0rH7eJd+GB38/6egEraXcGst2bg9WcT3TemjRnbVKAUv8osNpTj2vqwuVjqo8
XZx48ndn999PPjoSVTNiUQ58RzjoDI/rxHVLEzjnZBL40FkYASO5mh5rRq2sU/HCd7GJRZtNRaCJ
0O/496VVGZXzurJO5mu72FLNi5PrjOyCR6bliW/6JThBTCD0IIZMko4W9ygQMvUxn7KybQ/Tgosb
KaBT7Wm/DcXiO5EUcPueFDF+Ofs+H8mEBEkH31M/Wj+d01mLBTzpYHc3Tb9epBSHq7bzqejelmFy
4hT58muKp5nUIGxqwjrJ5b+r1YlGaTaSoj0U2e06nw/NfUStbt1HPQ54J471bwroPIx1g5wDceaX
wDkfkrJe9LoV8u2QKD8eVs+0GTKrW6YJh92E/jiyrizroAO+oTAC+gFgTOo1cJ8yUjxbzBRxNFG/
xdqUEoHkXCt1xFQgCgEVrLTAhiaPRlqfFSOH1NA9nVj53y0IlKwUmhQbdcqxQriitWHOedwe5Jl6
fnaRo9GhLxaPT8hQaHrTLbsauglOvWDi99DbF4YiSWOcFrOBtPYMwGinRDrfpag0fExaUApRu3xc
RMnNoZetwmoOtnPVcbdVREyq/auysKD1TdgzVJ+ZeVjORwgT8/niMOwYUJNvJcbSwPNkIK5y4yo9
WZz7WoDWKGVgDCCWl4JC89/lRX6KPGHJmkPeO0x/2dB/iG3aQDS1hZJJnBz01C9oeDswvXBAYFDV
icozjeqqBgazRV5XUwyC9caUaTSeEi1+UyrlE1KnR7BIam8YR1G52hZlobRjc5Apu5WWeetYy1PW
L14zH0J9/ZWv4W4AWpA60RlUe0UQ6vP6rJqmSx2s2onlJc6Tfy5BanK62PucOqZmfVbV/8oRHCUZ
VCeLeJHYKlWpaxF0jMmzhCgjLQ4aEAM9EGIU48+kWUjUEZL32NMNJ3bq10BU1AZpEuHgoRqGcZwg
EebGTZ5SVGXO2moRJSMAUeJttgCWXugW/DHjwa3z3g3137rKKZ/jBKrgmGZ76wIx2JJQOZ6S+n5z
Mgp9oU3M4zjInI4yxSGMe2cNKVjy40y25g6MfNvITDu3OVm+/vZZCDlQMOj8r89k7q8XMeqSkquy
UR+Qi+ZgS3gJabrXu7u5ik689G+OYOqw/3nU0RGc6Fqk0hapD3QOY+qd7NHWYfryyaJBFusnXu2X
p5FiIDqzaQ+bClLnoxRjjUtl0Veu7nARnbCc+CBlfCsMKICf1PB9+RV5GM1gocb/TGqO4wS1Vkwt
ibsDuL8sOZTaPVdLor9Zp07Az6HBfzaOeJJucCKL+4xVcnTQTFI8LXlGRo/vUh+/JV0f5IZ5vRov
ekJxt7kYjV2TVvc1HfBmsnCMv0lYzQ0WD8b6vjIImqHDoYaTOiZx772Q4Uz0kqrFOmvy9woNYgbA
BXWMOxsAzqP0CuWFbyN9pC8FG6X6XWVwAsC4xLcFBvTjXgkRUuSohLmZ8uEqRuXPEfkuheojLF9/
ZgBao/1ZYspAa7xA8qu3xZUyKYCcsPR1buBvZPB/wZ5jRPss2b+YSAKwiN2huGGwlnLWkfmSBuuB
7KKNW3fsAGgq/IGoobaqtSdC26/HwtGvfBQONV1cZsrgUC3O9kt7X9G8SjLNVxOGStDJIhYNYpl+
d6RcCbkenV0ztW9kUTWOYBQNmDg22WVdBSeOze/iUYe2rmwjGWXFif/+r93az7Khc6i2xA1nVbaf
9HM7xvkX6QFGs4xiVOM5PgdIZkVDBW3gz4//dpX/9fSjtRfGqzO0JTrSUgdFmuMBBZnu04zmf3kU
a5vTwjDorVHA+veLFmjGotIiOOz77VL5EkgeG3AAGd6J70TB/fgqItXngOC0JdQxv2T9kUSQ1c95
e9DAxNn56K2EDEb/mAJbwedQI8UIoZUoAxDo6Y1a/HZa7xI59JzFfF+a9zimLE/CWTZMrTCdMTe3
YwPgDH/D9ZApeIpb159/hmK4+AuLHj4vCqM5202PYlSDyx7m2WEgkwsfGi19HXVQjRDEFuPcZEML
5ZRBoAOwfGWs25zukUTt+Pu79mpQ8VYdbTq2TFqnOFdoIyVzocmQEn0j63fWFO/jaHSlydpXDqg8
pb0S0sdi0T7MFP+7iGWt4EHEbWYTVYbg7QYb5vOTWeOQsHglcjcr7vDkKXYqstwUddNom5AncV+J
7lvai2LuM4JoZDC1OaqM+2MoPWLAIdcpEBZk5XCR7MLkcx4cQzpPLTQftMdpXrotUpYemqVQiBSq
6TfOWyzfzSTAldUiISKk6+7XQT8T3XBtvO2FIiW5XtMH9EY50ts4QeiA/3zf/BFxtJw5N0raXXV2
vksEhWt9dazZrWHi4XJwaQMmlRKogS00ZHljyx+SeSuiizUaz8ceeHB9tTJ15kDLerQHddMkoNvG
9gw4oIfWi7j8s5HaSwCYSl+hXd7P1DfHOVjNp6IC0Sx+jEl6r/CZXUi7e3PcyNpNGMgcu32Pl7Sw
4mMye9Vpi8QEFHAy1F8EpYVVM+t5GDGOTEAYR08aW2zthOuvthGoiDGyaNM9h9g3ZiPktAJzLBgE
RgiD8GJoyguef9kbTLnWL0qD3XZ0bdg3Vu/3bXXmhGAvoWPJ2GyEPeN4E7h8a6/gWaSiILKxKeQU
y3mkoSaggQ24UGNm4wt18/Mhoom78OgG+2e/HYUBTaKFmt5WZGLKc9zlZzmsPyM8m4Nu19h3I69+
pOoVd8qmrxn8gloAk7Wbb43uTTQEoMZoJbVR6L3ptqGFRipHHWxFsUCXF+lytJGYH1XT5Y/R3DRp
KGSJP3+F764HmmSOQjrJeWIcJ0d9HTmzWqjNYdHNvTo2O7M3DlJKldq516grmXZ2r4BfGotoR2cD
I91MAAoCBSmwPTCwQ9M1K0Do4k9y4qN9c0MYjIfZqO0V9GnHiUgWFZNSTHJziNJ6XzOjUqMBMCWI
EDBmLcp7c8nHXQFs0k4T3cRoin0je//5Y3w2Tr685L8+xlFAlCpy2a7J0hykgVzXCYvHoZkCpnWY
3k/l5lxoPKPBZv4I6zAGt3UZ6qrz3HAy5RDUR1C9dZSg+0y2TFn19qGXkFhH+w5eXjcMnqVJN4aj
nokwxGjb3zbHmOgrjF2Cf0FE55Rp1DBwomssUYta9pcwA4FaY5ryIFlUtakxYzUiBL6Ia8jWAIvP
jLgi3ulwlrPn8RchvrLUXoSbNIJ+bbgKmb/QOhA7lYojLqS8BVAqfkvRgM4Tj3qdxmBm+iPQHYV9
pBSgusvJ07J3SbbfDNsfkZ3ZvILmdAftm2iXghDVUVNDpftlNKkxOwZQlbY5WJw7DInQefUdtfVQ
r4OZVUEa8hsv4xa9a2H9noanMmJZ6PkuomuoTBCKlvfImE7FK1+qCNytqkLjXWVFMnN0lBbzK419
HxYsg+Q+jsFO2DjxIlPuyWVKmUJsqt6t7ez3dXwmlENKNO6BHZCr1+AvNTctW6bVMpgrCK9XBMA/
L9OvktbPz6fpFtJKUfY6SoqnZimzvuHzEbcjrJSJ8zROw3nqPOlBMReYOpaLIjiE24bXB/r+llGv
OX2nO/XzR/mmmsov9f+f5Lga5tRD1mgan8SEWQjPYLpeovvTJ9fnL368MUkp0VzYFsrV4ya/WYfD
2ocTbwTeB9CXnqFYMapd14ypcXpunLco9yii6AwUotYGWIwK2tMh8Riuqfi2HdTRjssYtl0JhBM/
3tVdC/JjqPGbgb4JGDrgV6XHdH0+nKWAoCH+8QeobpPQFxzHHsxI0E2t6oGWNStXeeSiwTdGVs57
xbdqRPMuAVUzklvv4tWjoL92sI6CYvLH1evfdHqGj6oEQPx8paYfB+ro1xg7QHIZL/nnVvF7DHi4
G8CgCpIEd6iLr/uImiB1MTiNr2dG0eV9+pDeYDlabqCn4UtHDaDCR8dfFF8B1kdGwriIzqbBs3WL
h52YOMYnAcAez+YjKy5UCP48gOSw3xC1FZRmwTxrWK/sIo1heYyjKJa5zV3hbEfLqyUxCF1z4GAi
xY1LGQjmWIvH7jZMMLj8HIpGsM44ob3BKG2od9jZIt/TaQsdwNRAwKIZGqc+3DRsNsgwEieg+4Lb
w8/rUfmujWvoQtmsCtEWLbl/Q/C8L6o1U1gpWLmMGKTngrjqQKWEDVQSBW1sfcPWrBhaSDyWD0Zp
deLzXzHvbw9Qib2YkYAx0PnpasZovBZCssQwr7eOuCJdDhBTHKS4aGbdqfT4fwdKyoPq2AOZvWqu
PiEeQXG8YYQSjGcRQa1xSwQIkJBIQEsaZS6jqljrTpOPmfw8BRpmHmqAtiPiBUF0v8xghFRgFX18
nB0aveeNsce2C8gNShVwiFzMVXPWznvJ8CQkkYlv9j7YNwz5sotS3TZkV8CmV5fxdI201p3vObri
+xK9HC5PzKXUvvjnZ7wwMVMEa6J7miY82/Apx4vwTUINsnja6oMgAj9USQARvXj0sttW3S+4AgYm
7sK4i9EFwpZlPnWsfJGdccIxSIUYmCqIqR0XuNjuUtyqFYW2BSbvXluIzDfpRSudeTaOwrqPqaXk
bNpfxa7h1/IaS+yeWhbWJiYkXuW8yK6yaB/NlKF2dn2hj/6Ubliqov2U71RnX4Xbmmi+3KKiwjma
eoJ6F95FF71PWw2UFUhh/gdmBoh1B96Vvu/nLbYW+MCQK7PUH/XlIzIvrbtTS/ibSBNFiagzihzy
+Kzrl9mKzbBpDrXzRlFFzEo21ogCHA+56kLI7iR5l8wLtsMACriGfn7+N+mywbMZU+DZsmodlfGm
OMyN1sgb0U+fQVXEAOGra1W+1e3nn5/0dSSLt2zqpq7IohPHPMS/e1UuFn1SsqI+jO/aLZqLbNku
Jkoal1pmJYJ4r7irrq3MB2OCWo1/1eEOh5H0fNZjnI71Z3gWdl5+rnIBYmdHXlK6LHAC8La8kcK9
HT9a1laStviwDSelZ9+l4H9//KOUIM4GuZ/LEn3og/HkPAH3isZLCxDpsMkfSF773xXUzSEA3yed
CFE0UbQ4vhCBwdgM1orjTjlqQ61KYcirNNUHj3RoodZcb6jzFo5LCMIPuBgeKJYc6iOyvmec61vH
Y5vkzTaTdpbstn+YTdftfcQQUIVp0/Vw3TM6kGFNtq2YDNW2lbZL5RMZyHeiEj6uqP/pDp/5yyzO
qqlLPpAxMvUU6AOHDgq8hC6HRuArcWuvLQNISNE0THzm5b1nAsLBapypjI0yAgyHxcK4rcAGhDMD
HN3sY4iKHLKqTtX6v1uc9MKgzABG4Rqxjt5uGRatXToqb7fwdfmyln9FOO0C8Hf8Jb/CVM00gy4i
G0ZmfmVnt6rCSbIZaIRPLueJiY9pi8w9aJjZInGye18t0L0RcrhdvB3WQE1uFFfPLsh5E9U1ASB6
P+8v5ZtFYpmIQphW54tQfvt3f7V1TtljZX+12ofMWLJ10FBLDExTh0sYlBhb4etBeXmJV9qzl6v2
pJySVYG/+CaatgDJwX1BMcuUothGf1X/wiwJGzVv6gMOmEp3poSXdR7YBA2SD0E/HD3zpr4c8cgD
2p7uHGsL0JB2ORM8teYlk8+4eP68sk4S14EbsmMaz7EEe57obsg9NdkDKS2InbixP+83Btxqw8Pt
5R3Ue/pLu2jOKMRimglAs0MlHBAMI1lQbyzIgrC4DUrJNbcxuBZvQfAq73BiKwIZM2hMjLNdTgUs
8vnEbX+W5Wdp7zvv4cIIDsYL+LehY+wwrv2AzFtbu0r6hRYKtwGsRXDfAvuftVtMaQiBpnKnZtAW
A3xMocZSItCFFdue/Zo0QW1u2bsjCaGDuwzmEHuwJhSUs8pdY5AnfgWHlRlsfYu8N1Z8Sb8c9eta
2+nd9SJt6xbmGSJcF/IMUUsMFOPzNozONOjMjPxhgw2rhtoSigPmiBjhjLyWcuATaZ0Fdvm30nkQ
8HNcHEOqE1tck0qDMRwRNa4SSHB+9S3BpX1Daj6Ar+SQ5RNhsk3icwa91LjNIes/9HupupY1bm58
w/YDXirnMVpa6Ku8PDpSiMTyIFN2U3hhN6+WcT0zWITjJS+a2JREq/C01sMBCV4CphkJ22rxqUcy
Muo8gUXCHMNovJnZ+x48pXpQ3rsHeGe3ymMHjhhE5+DKmNLpPmzQCWctr+KVnsVbpppgCmuTb+he
tMBlsmGV4re6WR6lCEog0BhvEp1XwR3OhvMGl3aiv0/DX7A9xuBhp6yQLKguXBJMulW8l5iNb1ww
C/yAGFAsr5PJ8P+mvYPHCapx07VuBSnqV0UPAAXE4hd/qgAwFBVHaG2s1lrxpgXDbl9iGaIYw0A1
ZhX5ThVQNraiYK3PcbDU0xssyIGnTqC5cY0iTZn2unWW2xcLMFJmVfMRwgnD+E38HNodF58eOFm/
FbV9Ic6fV1iR1NGyFn5rOzBpBLEa9CXlVUY+suW6wL8shiINON3ubGC5xa5OmyBJMHfg6pUy6ddS
s4SKraJObv4EhCBJMKgDLz/xFZX0Qo4fe4bn6kzCF/6pVGeGyyo3ZIZDTR3emsaYyeRaPYYkNs6U
+hswZCR0qvTIVJ6Bk2r0px4aPIY5RLFLELMdjOOiMiMRAop3LvTV3VgHIT6fw/AeFsp2XGIUUvhS
KqZroITUKKdk8jZLU4w6Y1ovCn5bf3Qo/GN7O42XsrYGyMwQ++iUXXJ/mlc4/bkQMqjmdQ1LzVEe
8sYmZMfmyikxv0ZLCKW53w5E8IaDGzv7j07jYmAHg9e2sZtMXuGgPTkrbE8C7vHNomrrQLKy1kMH
ACoZSJLuG4or+gVxjRXNHwM+kXgkpnYZZMwfytCqvfpXe10UD3TaY6YWnIJ6KEyHzjZcZuKU8EB/
TI9n8VugFmjlX1mDtXad5FvehFIzzUQL3l63E7ks9DsO4+u8dvOCnM6ZaUQ110236zB60mWFhDni
yKnTX7Lcv1CgIc8cIcWOGG3md13a74rmyhR+uoW6nfBqLTp8KZKtXT522ewvTIAN2lUW9hSmY2/B
QkzpAMxd5AgC9Co+zwyTZtMY36SlyZgzZl+ERG7V+4z6GJaXdLtscJU79jTOHhPup7PHEiIawEEz
x4noqq2g8tdvZh76cDh4OdjTFgrmTZG73kn55CtLcjZY51kz8Ju/a9hpms7lyPq2oFxI9iFp+t3a
4ZsM4JV2oNuDsp315Ay7LsiS/AMx7vVKBteV8Dkgrg8LXlvM9MRIBeebCshHIqPVS+PFnQrsB0iC
DcyEK2Dxa4tje1He0PunNUB7oJZ2ZnlbKNdqbpJIlXdJI0y64TNHd0xWcb+ay9VAorFoBIaQHUJk
MjVVN5oCcUU/EqWkw37taSw3xcHUk2DKmOAH8Gi9mgbE0/wlrwav4BLq1tfRwlZqJCONLpiQ8zJE
tg1q/5XKvJzbb6U2BcqCPc+ynEfjsJMYTsphnEUOvAYSVo1zqglXnwHHYKSFYxZum1oXKa4UNDVi
E2cbZtFEUyLBblrLizNRbpWiw1zFLwqgvGUl5+OtOpF9J9EDWTDe4rgB0HkuurAr/hYgKcRfoqJ8
VcDWZj2mAf1hlXEXHyZsx86T3NqWSb9TInSPFZ8ghj9do40ssu3CPB/tW5wSQA1H0XmVLZ4or4vh
lhVHBkkYGlrsOZyxO30X4dresNnz5x4xhkOdgnmpcwFQ6TGYFTYq9Z2MXRZTrlYGqbi0g3jBRPyd
nQqMRIxPLeVAFG0C98f/gjwZzgsFF0q6NG6waRKjNwZ+JcvWoPoYWuo2iemhcITjbaown6b58U7A
457kX9BAI3WjLBsdPfR78azeyh8ZQQlVAkwIiFjvYCfwhzSLEgoYQjMSJajkDHMo47KKbsja5YtU
26Y2Dk7k9QQewsGrgkVAK5FZXK+GCXxoKcN40YhJgzdkjDticxo48r5bzidnnzpQ9XdhzrWwGS+h
CpR4WttAFzwCowEYD0hMZQN1A+jxeA+SiiZT7rLCR5YobEkMH1ntgAptt3yFekgXMYWm31BJ8FVM
ReC/SD6i3XqFlg2qP4iNwCog1LgdlRbOrH2I1wP2F1cr7hsEwnjNusWzjWUGoQc6p2hzP3NPcgTN
QQ3CNPEXTHctKmebsaDTFThku/TyobVOHmBLasOQa4n3Q92H0EfphfnnR+fcfBVov8s4czlmWZnm
R3mF6/JF+dYT+iBDIxV6idlMmxgzZ2bsYQoSZ2GZflbJflsECch/2mHUbwy/hSbOmxu2c+JJcbCO
98uISV+7UG+G1y82HRc75xnvXkASXCiBouUWM2ruR3kw1i5d0hZvGeGZiZJA/H6wLlZzkzyhrCJ7
MfAKf7GiPaUT9S17tv6Y6kZ9sg7SK6WJX8qKjtmrJpHptrELKcJ8mu5UPFtBcKkbiAxStkfdokCr
paoDFp+Igtfq0J1gypWOJ10yLxuR3LuonVkq/AEGirBkircTACUW9AsOAxhjrH/SLsg674q4v7jD
bweNQ215w3t0WdqsDOa8AsvxFZ2M8Baai0MQZ+6WJ/W6wpgFbWWxZYUxNTSX2x6ekL0dpm0pOpuE
d1RWt8N99eK80YtjkQOaQW8hPdoPAqACgH9T6Og0mJ/iSN1ULaxFrOY3DC8ld3q/nbm/Y8JXL+Gd
WF6V40/H9S284QCLXjNOADNGuJb9zsiwBIXJZ4OYWBoOvmQSvm0MrOniF1ok0bAhmmOEOJ832m9z
Fy7npXoZMXysedYZf/B+eltvyztaPfh4EiUgthGxb77rEpe4LqJZN3kV1EDcWiYvNLgPcOV1Ia9T
PSZW49+IsIbWxeI2uYc/Y/JW/sZ85UMi4GPogYgO+0PWusS+3eBkiy0BwF6DJWIL+iXHk3nf4+ZE
1xyDlRwhF987EOYEsdcXrsw0duLODFHRDuX//MOKJf2QlkBDX7X4cE9bmCwklRgPM2j0KsaWF7d/
LwwSEqTgBZueEiNHDDvlTX6JiVMpXrfCZvSOSh99oOpWWMxD2oOa/m49cHCt7aZ6n4WxvKuwFjF9
B4u6uBUrH0U614zupgzIENuOrijyQkkGStC4k+5awkDY4w1IqzgNwGuiOSklvzcC4ParoEuJ2rGE
c5aFd/1Gv40+msRPZ4rjRCUu9UTE2PiC9NyJbN/WrzVXJEo0rhWwqAQ68ouMe8imf1cvtQ+otvyG
UrwZn7lK5Kv1Nnu1Oh8Xp7gXW5ohP4iDdGFoCmByGD1IuxmGFRylcdP8IYmAw08YLn3EL0zNsRM4
ugGDFnjRYcrYQ/Jk4/n5skfN2sHMpzoloP8eyxDFSt9s5LvxFf4WOskQOfsLW1G5/JTauIqypZO1
lj41NFvf5dF+eCRPNFKPGvyAsdqb/IhyIal3jcoB6FG6197TD94QsmxMnLVnNAg1Fte1v2L96nJJ
NUKnHtQJxpr7mHzsmS8cVA/ZOc5UBOL6Q3uLlzUlMprQBD3Kxnygi7F8usFHKHVv5o808RuZGZnl
94bOxe982JQf8iu3JVAmYhFqqvFH90ozieXEwoaj+WrcdY8Y1SnRrjC2Cpm3EuCsNQ8oIVz8UqY/
cArEGcrp2Xpc0DZrWN0O0dN0ldaoad1xdAeHmgi9yiDD2S/BTsDNE15n/iTIxFgqqZvyqfqDzQ3v
BfEw6f/QBbiw4oIkv6zPgOcZd4h/U3sdoKNymkc4Om1RqtqT1zWu2BN5QICQ2B4pLru58uML8lSZ
2DZydxZlozfrNvzDX9x+WDg4gHqkDM8Wvs8eMbYgkWf4lVm6cCs9YYT2lmN/4xIqdTR7KQKAIn0g
rZcxLWCvuLHGNElQP1vypn3jdxauYXyFj/GuudFNjKS4mPhPsGnzbY6xtBsz2d5vEJnkVO5fVBMB
/gYYLQFv9yI9KgEFLS13+cIYF0ZkBHhQcvHUbgc/iRfNwdBtphs+LwlL/xE+8KCHheo1861+exFB
r+wpx+MDgzME9pUu1pg99jY2bR5vnF0imMHmGMTKlUsLeyZKgz6K50EcgiDBVYpYAODQIZguViYR
0m3yD5Vc98xWtgydUz9hjYWEktwi9KpXnwKIfNDw48AXjkbUb73AJEwcLLhrlX73iiMPxmB8EeLP
idgBrdcatAYXCdGQh5UMNFb+DYwjbMnJKGZV3A66W90o4MlfcAvDCgjTRyaM8zsZ1dYztB7K3j5/
lldHvbMn1Bu2Eq4+XJCvqgzm6AOcBxsoxcA43GKLS2ZhSJcMrOP4SceHlwff4f8IO6/lxq1tXb/L
vkcVcrglIrMSSVE3KFKiiEQABJGf/nzoc6pOW/burvLq5bbbIghMzDnGP/5wEd/iV53+jIQOyzZP
w6U5Yd3Fs69IGQYec+4ci3A7P7GrfSCsYXAT2+UrD/v+AXDQ18wGbMZId1JOoyCmvABa+NXsc23m
vEQbS5A5ERZIjCAQTmafdomHBtmiS+WEPoukIx489R95PMmsA/4uTvX7YyGekTXFtR1lDnsMQx5w
QYEIkDsdmF90Xmh59S77GHdW4nCStGTQ4KV3yD8fJ6bQWh2wVFWTl5FlQlLp9LnExvXv4QdvjUBc
KUcxOxDa7V9HGXHSLLJPF8fr9bHeq9viPb3ZKsymWR30wXAZNvKx/lZGO7fsHOST0CrcD7/MpfX0
+DY3t1eqxNsXOzflX3J7FTNPyTAKdaQbWMwxJgAH3U/kDqrbDR4zrQrnNRKkgefc6gDbqkE2//Ao
JbPaS62gFl0Vi0grIPZEa90mdCJOYMIrS19FzIH7nLpqcVlUvKHySee7RVT/nAUemXAmUFS4JvR2
FINiPFjZvI0x6TxwTZQxVGk0nmXHzMhuri4pEhTaRfXW43ZWPCX5RZdXlYhNoa+Ic8VY1rdFjcXh
HXLitOePuk1iyVeOvBN9Iatbp/j1hRRLW3oCT+Z7W5tQWhmMpvC8i1/6YRtykJbZK7EZVzpT6HPz
GlKmSfjKPOJMeKzv6ioKODKpxeuppA24yVw/t2n84IQlmJdxfk8/RN6bZkc0kqmPWSsTKElxYbzL
N5egV2uH2KEflg1BWYUvczfTeR/59fhqWPP6LRu9zrJZE9SvuuUm4SJVvazxSUJjT7QYT1LEiQSA
Qk+ZxcgQRp/wgZpouH7GwQkKh0nug9A2EEUitqC+Dh60OGqfcdogpgAY4uI7suhAKWHmXEHOZmNO
3M60eqklX3I3fL2NnqTjnQsOSmSVfw393Fzm0ty8eRTS2qIHQ3vBDk66PlfpfJpjaiQBOV1Nvebd
sLRsZrxnvknXQktzxRJ6TgMB8FIQMiitplA28D3mqCR6MmhPcXsk55ZtzknTo2CtGt0PryuyLiZy
TMdxjrUwrC1UgdQ4YGE+57LOlI+AqompONUyxVMjrK1xG9U4WwbqzeP0b++AA/Ms/ctURP8Pahl+
trIByVyXNcX8MXFL77jdy5aIRUrvZuGiqDzO0mFdvmG8Q+JxxEaO1ADOHFyxx+omAWP499B90I7d
7RgpBNUx1DHOXJw5ZH+aUYAuM/kcFiINIqeL4qQyre7qDkaETDm6lJaXYmzE0GVHxUPBMu5JK1Lg
CGD1Jh6aJxEo97MVZ+qcKKk6EEMskD4fj7crafMUPo1DwtGfpxXKf3BJIKJbpsXAVzLkX7fptzlB
mgggcSlzAvGDXE6S5bPIfQDRA/mWQHyz8ZNzPXuacNYd2IzCM2uoHGhCZtqBwVB+Hr4oXRvoQyAI
cBh67HcdLA4GjoMrO7pDVS4ekt2frxtO0P/8axYHh55xKQQVRVZ+zuLUyIpVw2p5ftVUCZThfATr
ygl9BAjkbGjVb80kbiOQhpVVBtVjmUaLR7VDo4Ix4HDbtxpRa15595PQtrArupDJOsE0pANbzzED
Eo68PihIsSyClL6MTWlcyd2WHT+JfeG+VbMntE1t6DfZgVizmnxn0uekdVFeImGbRatCx7v+UxNX
5RGIyxBfyhKzjk0s7GNmWfcdJ12Sbvsy4AxWrstQXt/qfRivxdPNXHbRO1krlu5bRYB+SoUSxoow
nSryJWj3vQ0Z9PFSP9Xj0gTVJvdYIuKK7FUH9fGYOTm+qwifH1taPksOCuBtl2GkmGy6xwdOavnd
xfNXV6CcTDkWaeSCxqvUPLBHGM8TQU5yJjng5FsedO2jaJ5SZZc3W7Pysdi93lA6/0IZWo+ksKp1
hMHtzPn48ECYCLG968Q7Lk2YLmeZuFpGcw+oFct28EMiyCjcqdyyuRz6N21fYdqAi/HDw/atkxxd
dXPIAs0irJ/rjrBHqD92eX3FeA1PjjgBlFgUhBdoARK5sIYLbOuJR82fK2+aNK/1VwqqhEgDbpm2
abM9R0qYrTR6QeLndU9/zNPPAgxvanjpE1rYbZw0sMwusLpDqjrjCYEDkTD9dd41m3wNo0c/ZzsM
RxzpDg9H5wMxRBpfqpxRwCsz+5zwxsGv5GVRvWrJRkr3lfZK4JWV/IUoIEm/7Ap/TKH/sfJ/EOUA
zwRLEPvy+fFNEUaBI+6rr+T42BvkgaPJjqYE9eotP2ZHcx/RbdF77of7rHiun/RF/U7vFr1Vc2Mp
AdfJswo/Ayd5BwzGmPACw0u8lK/1a/2mLx6btgzQSicSFTMpBVTOTLQSc8Zing0E7uIj/EWmVneq
v6Kj8Bmf2EP5OPGUHdsv2pzJuWSbH/pz+UY9+S2tcFH+6t+pWNXFdU8KEYkQPUfuE67mYr1qQaD3
wqHRmTU4aYntmV1sqFppEQiIN8nyuE+pI0AETG5SholkeqJ9pvh8DLOSChYeNb3jQl+bH+1n9XnD
KAfiSD2lD2MNAJJPU95D4zyQ8b1U1/H++lLP+7cH4DyjNHrlkEQL6TP06225feyUZXzB6XjK/5kg
lOzz8dI8t4dil7yb38AE3FyGzNY2XNfFrFmoH/kKMme/vX4bVOefzM/Fl+LQf2J9qn9zt8mupqZn
FlgehxObFg2cYs7vNzhGdv/JoT91O3cmabgMcfbMrlOzMZO/uTLhU/pM9ww4rt/kEcWvZQrCZVxu
n9SHFHxstYACRC3BFwNrMi7pZ7KMj0BN7MPkpUBW7N6UXXjmVO+x0wBbuNTPxVcnT+cQWZi8Psq+
fm53Ig2SNOu2jy9+ph7O7kfxrXu7fbUvEdwkejdOSXqH65IGhMH6yG3RZh3+x+RDFa5xerxCb6Mz
WXUEPDff0ic1fjPMjKN+rnfJJT7DQFM/mm/SiY+QCvXLDQ78C71wfMKLrSQe+cBazT6BYLC9wCXO
WtKhMZX5dT/rjDaQ+GbtyFOdlPjPjAXZZaoPIrcxEXoej/dDcmkWPYsRNIm5pAYewKSVI/0Gv2t2
D8pnip34KANU7IEauHvKabo/3ARKRo4telk6GsBGfnvs11kQfVhvLCQM9rDRnVyaQaxpkyaeYvGS
fMoXEy6KvhaomDR3/GwO7UU/sGNcukW66TicfkVQHwBTAE3UDcNqP/8g+3XZe8lKmDOb3uVrZZ6t
mlO1HQ/xTiC4+Ll4YYnQgqZL80Rol4il0e7+fH0ZXMENn9p86mJ5fBOlZOrGyjeWV/mlnMvzdVcf
BiLuv+qzJjIFnHW7KymIZOO8R6zCDUP07GvYs3aZ3kbv+Zz3cHzVP4xPooj5pxLIJwAPbgHf9Pkq
bytr9Y2EHhUbQqaNRw4stoPsmD11O1psXg96bwZGzLgJhSFTO6WHoNl7VY5EkG4nyIDgahqPp+KQ
HqT36DP/qlhF3wxh75hWk+lznWlfyHZo987V6vbCJ3J3p9fqG6QweRcvzUfHSvmo8PYvGXRNrX4K
jRCchycyl0/K+/WUPz3Wsuq0Z7yHRsxtYagmrwZQJtTqCeFsPpNDedYOt1UVMO2pxGlLw16HpJgt
Ox/3NL3OjPf0pdvwbVOaTJDPIww39Qsls/Jxf+9fCMLWv+7KTDxmW2UpvJhfbQAQ6F0XZaAspG/x
E7xW/ZK/Sq6fBcJ3w0KOqRXehlN4DdRAwGWKJJq0HhC/miUbkjt72gUKSBprCjCA0ZfqOXrpv3sw
ig/hgnMizAKA7i6ZSQTcwghgVnSBrSq/CTv+Pjunl+osbZpPNOTgfVjk88ny+7WdApRCns4XHFeE
f28A9CPzaINLmIVvcF8HzcYFIj+ZK/6vXEaSn9wPgC3hnAC/kE2sabAymyXMMaB/kObMrzm4o6NS
WXAtqDNDh/Sd8NifhRKTHs+qXiPZTTvXVJ2QrnkEJ1717WZ6kffX/eMkslR2yPEatuPXbi99Aj/x
krJIm487B8IuXuZfDIPYM9kE0NrWqp2O0yHAYrAYbK+Mc/+wjTMMhySaVeWCI4qFyHtTYbEO+5jd
RwjiYkLBUwZNmGgyBh+dEb5pAY4POjKTSM7sGYfY/SE8wgylhuIvVg6DDeoivtqtcUw0PT2nA6Ux
HiFUhAA9IK9T3FRzvFI5gIJOTvkMwWyeMhZv+YAKiPsP9WJ61vhsEAaGXOs8vCJIMGh0jri1DC8p
+y7zGh4K3xNQlgA1RHkD+bRk5TGI5FHbgMVM9tlQafC0U8k8lRQmRvyzdl+9JCcRxBQCKR02WCsO
ytzBr+YtccsPIObqcgdjAG2XX4S3+7baIDT1q9P/nWpYQHzwFtIJoEjYrKuX+FjfYX1igI3GiJXG
PIYR5iw+glhNEaqf+fP13eQkqW3hu1I+aC9VICXBkdo1p6rO+O4qrnB95ksfNVJdZLoXgtB6EWPr
2d3CX8am67kxd+RKmVDk7SJ9snIXyzXolAYRnIlXcJ8YjFg2HSBnF6HM+Wa07HFfUkqzWTJJPRWR
Lwwz6dS+jKfyxI+0PuD+8eLwepWg/vAOPtSCko7TnETz6e61lzKhoGafN1QPn+GCepvFh0yOwRyd
7qu4MTPUVpwx01Z0Gk7GVl0DSLHyWH/qiV3GogY5VUeqHggfUwAD2D5BFWdaDYuxWPht0M6fSpDC
gh+jMxeCPY7VTTeDEg6VJ6Ht/45f0kV/eHxAqyGpG1Pgw+1grPR1dGnOybzYW1eygtejPgOEHslH
BKmZRfQ37PWo2kG2ZjVV12U6svZckp/vecnv78O2WJneDScBc9Zoc0D19oNenbsQvjevw6EE8pr+
owZIe1bvxrX8LpxYttrHAEJPHXXMXscD7ZOH78RBPxoTeAJMZRbTX+K7sIu2j4u5sp7BV1SPSSDw
E4VwC17B8uS9wZgMvQol5O62Z7WVAR90q+3xDtP/F2IPJAxKj8PQCoCCkGgmM9PJfWZWZvEvLvhf
LPOdsIrW6qH1k8U9SGdFkD1Lax6ocrozlpgiG2xth/KNMcXbn/tJyur/6idh60kaPhxI6n9U1a1S
tqPexiUWNQ6dMB75MNDkzKEeuwU8d0Z/tJMbSzsZ0suVaFagV1hXmOgXrjq6JpCqNo2LMBiiM8tk
V1HnQ+PgDkVTGdFjPZwcQybb4P2F/gCuS9lHpUHZQmoNZFWynlku+CQygUWBwL4MFye3Oc5CttrU
veEJf6NCdCE8xpznbnvIz/nB2mWnalMQJIRf9Vt599LKJUKzSn1Lf0oEgtiCOlroRVBpuKpt04Jo
BCwmPMaZUu4y7L59NQ8Hes8VNIcAPUBUimCJ3sqWam8Ac2fr6Vx+atQzhCXYEmK6DcuFF4hwP1BS
acp1/vPjICvgPx4HohN0+aJJzI02sSx/wyVquZSTWJIKDKOBZW0mhBXlm+yIwMUbbSl2NopQbHst
IN5VcgGpI56QAWGDq0i6CsWgexA/wNExkxSb/bRUp/IfoaBcEhbhg6WYcUDUexPSx5GYgVrLv2dz
yI8F2jdwu5vLG2qRLJx4Cv1mMR+mNLQZzBlqsbAjBtrlV6UMGFTnD19QYZjA7nS1cHu/PuOBOdH6
sDwXUAR45tUrb7suWUdDTZvqMpwBKZT3OvDRbVEoi/Exv9P/TnoCh66nij1iEOWUZehgXRWFXmJ5
CQIPAaaAraNgKV2TIMrB7ipHixjHeRDqc8uRCGHHKZM/0y/aailHm7A9aARhZ7zmXXW18fWgbP9O
ru/9Xm58vQqQVrWax0mVU7NBqrtUJVwAF0qc9EBpY8PcY3w2XheEvzMJB5JT+mcDedpoub2E/nQp
CosmXcWsTMiMDIWItUhW6riZyEdXUEeb6kWJPcJ0HqDTyDRI6Kqc6yMQGH/ktOQwIkzZUYhqMm2o
Fg/hWe68CmsuOUhNz5Tc9O4yUWUn7HlvwGoVBuk+LIa2hYpmMyZsaDQvhTh7HEwEM0zVmZkyfYht
+Rdma8jwgvkg2HCckq75gAHrqdQux85yRvEvPPF/uwhPZv+6bLF2kdcRWfrPxZsbXafnkVA8j+bO
ZB4VQwF6aHTg5U6TjroZNMYO7k+EvfxE19O4Y39+f/4NjuHsLuEhDN/bUiCT/fMCku6aFlU4PJ5U
keCZNWJqNRGpm+26XyR/041I09b4T0CCT8PQHN0egkJN/uE0EKtlaGaP669P68OdBA2hRKjSfPfK
NPankh8uJtOc8WH+ZZ+YbuTPT7ZwTuI+o92AWvjP7yl1ZZ/BIqyexMelFe162PXJ/s+38j+/3e+f
8UPblOdCmautWT0Z9aJsF/L97lPQVPdrIOMlfp2b0vmRSA6hVH+Dev7N4cYD+7dv9+O+puPdNB6S
VmEMT29C0XNtFFcyP+DyByOjWg0sLCJsWzOea5WEmdsH8ZL4ny6MhKJZE443dBED9a5qPP/5pvzY
nZEHIfWarEIh6kN1V39w3DvTCJX7WNVPj+ocPdaSODC6Pt1vu8b8yycpP3D6f33UD9llmkVap92L
+slIZK/r0QHCmXByZW8M0+4nuVVpLLMbcXnxgJQQWWC5iIznLKt3cOtmJsoUcX5lPh3RkA6FtbPw
dRESim+aGJStMHQzqhGagrxwNbSIVSV6nUk4Ui0Gf75rv97735YrNlQ45KK+EVFY4Z72r9xeAeW5
lub9Vl0UH4aXHPN57WmJ3z9p1kzeFx/qfujmfSC9kNwF99CHMOQXF2xT2mB8MWhILgONIF6PJCn1
xFDbgjLHBpipXpmRCfTcSguaECpc3KygP0EMqb/hQJlu/W7NzWF1PxduNo+O1hwRIyRPEIpt+A4n
NwDDRWX1IkOrcZtnzZP9yFfheTDDDsSAAv8RYB4zl12CcaDO0HMZrghh/i+P+6fj4f+7RViqiCoC
NNP6sXXGenobDfMGZuAPWZB7I//TXeXIMAaacUj1mblNoKL8c9V9+/q4hMcMEehFdQTD7l/UV/UN
5JsEcMDt+MqrMeNrvY8f2YWRFt9YaNeP26zs/XANY9j0uxeo/SCb8Ib+8rSlf7++nAKmIcqyritE
PvyYMOUZ525riMWzeYflhGh42OjYqlOk6MNHFz8L6nY0X43+JOSXu9L48O6qeC2kT3V+Goav7nr8
8/LTp5rpt+WHapkL4tZqBDoakynBP3fLZOhETSjN4jkW5yqG9qVWujfljcWYF3YDBjWlkBW0ksML
kUWrFpO0WyM6A0DgvY18Yr9tyzrLjP0MyjDczwsUuIhXigho4CFBG0bYq8sbBeYnztsS3ofRXsSR
ZFITTeTWtC4piK7ewKyoT6EE0UJTYWDmXqhgI1JKHLTgSrAisqZeKCXaBfiuFZUO+8rjDvW/oUrG
lUJmKJ1RV0989ZvW+XgXf1AjyBaDzas+L4pxW2eg19bf8m5I9/qPm0iDQNK6InO0Gj835batb3p/
K57xQ7J68UXMkRZpBuwMlhN93tVcZgYYKXEcDRFYuEI4RTuucwB3Yx7qmPNiDgOhfHJ0x5NjUQNL
ycKwFqhaQnFYV0Aa03+gm+9qOyzu1HVMv1CkMDMx4FemAEaDtOw0EA6Io1PEVgFYl/aE0bfLcvxk
roloAfWMrPoNFVAEr1sxvrPsZGafAixE/E+vwEMhyuC7uCuVfQytlnNoHu5J1hw6xpFYqPfXjWol
k4lOVhIMPNHPDHlTV1jbUj9nw1Eu3vNyJ0Ay7tYoETL1XCDFvta+YRVUfAgELC2QO8XDr4UU9E2q
ZSu1MNHv4lws7lpMOMyO6GWFrJWdmtQgMVjTyAwWcDWJzBC74xaV8K5GzBAWX+o05Jeoj5cZciq1
rfepwm1FvoJBAMTJ9uVBcOSU2QExeTHZ6kn6HHPw25X/KAWBIFIuTT/jQnVkluRjYuaL7+PUl55R
0EdKbxvKm06Vn3bWTBWYnotBYwF9NdZc0dmLFGTUGqAT4gGpN48y88aMcj1UO7x8GExE41v9wCzG
PN9MuEZE6cDlC6dxabMpofs1dw0UDYIPZaBJJOKICHBIozXeV4vpdQxj4H0BoncfQdvTU3ZABSbj
vYZZ7QtwNu8F3GFeI9WEr4pNh5bWTymhvFWcYstBBxSGC82ALpblDkQynOhDpN8VNkWlpaxC+j4j
mVtw2ykpzOiYQj2wYtKRmcVoxfvDvDnHK+qdGjMSGYpRf3MV6moNXloVbaVHEQz5y3Af50bKvjyh
IFHqjPUmL+CGiJtOktY3g+kcHHHthhsYKAaqhoZqXy/vTwpgIZBF9nBF9ZziPoQZEX5JyJne7mhe
RkmBkyLMq8KYRQ/Fz2/AbgPKqorWl/DyWSnKQL3jNzsBcwLMHBeiAWNHaqFaUdpeX/Envw3WN6bg
+dQkxgPNnA5hnrwIWH6JAX0Bfxuhvgmz7lbBjDzEzHqaOVIOynSrOBbamwnRnegn87kwWjuhckX2
ofMW4IVuNJsWzQCVkVsiwMjBwfBgL/RvC517bQkud1QYN1EIO8ogZLU767BooIfE8j1IUoSwBmTC
roCtXcO3ZKucdsECYG+UAq38VqnTWlCwHCpjNLdiYQGhf6L8T3E0sYW8HPlzJVSeDvgel7MEgEut
el/8zFRMr7rxMBky1+MJC8s+onkLGaFNuhDpMO3L0z0hcUh+9DMzfJu0Pg+ATBgOVfGUh18K3im8
JHUosqa52fFLdx8Z20JA7Z8zhga1yo3RK9QDyUDHlCxRgqgtwyRFcaZUTZx15Hs7H7L74nYj8ZK0
Y8sTb+UmSx5v6ngPJM3wEwHjFkeEL4saQIhKb5Kw3IZDwlqR+af69e71LOZwBDJR36JhK19f7taZ
FyVHRwIupmGTxUagRP18etWnn5FcS/j2aF94aW6Tx0HOgAaI8YbYUbujXNIcTYU8iuvnTZBt7tbJ
LBdxBXOV1f3nI1b6X44HS5KxQjBERf3RebW9XD9aE3lylwSd9ByB8evM5qqN3K5SA0nOvFbmknkM
v0yYyEJQwyUjI7Ke67WX14fmtimzrWmtsttWwaOC2zrWr7F+6Iu5oWLVHbAiKwIrcLeo/BhfJpkU
oTUQEuh3S9z3dXHrwFltOmkMfXIw3MM4OEP2ksTzR+5hcw2C3yAHgzjOdDRyZc0VWyQnKBjc9FWA
ajYE4m1pCPNEWlrGykDL2C8YbsdeQlgWc/PSESAwP3XNomLhKcvcONTaa45dlRBU/dsQNmgojiJv
j1GuCkYz5TF9rHN9I+oLKQZ6mcd5EJteni5VGWoo6FTp//k5sKv9+5ieam1Rw3yQxBj5R2eYlwpe
6XJKHsXtOMqXDHZf1b8a5doo1pW41MNVZ7229QIbwUzdtfLZNJ7ayh2x7bnNn5ruuZbOVrpFTCmE
M9Eta+5YUBXHUAWP8MtVytAJLRJVeJx8V6EX47COM0650nhKpGJZ7dNY+UbzVPSE0oILnzA9ZJyh
Ck9pN8nHy5po4+BqOp2yCFmid+J7iVNfJtbzNZoE9vfUU7tFrc777huwmWJ/NGYZyAVlu4wIxKsp
iAsXJQtrgFgYpFwZCE3qWhKaAOdm2ABJj0tWTK0EzikKxm2WW3ygK8I7Hl5z6cFaZpCvIJWlvh8X
auozd5fAZxUPsmWCvODJ6p6M8NgyGJ9SWaIbvMrxLIDLdBN0w6+MXDAHyDtPKh22iNsI/XvyV1cj
vpDDWEZD28mBnGAmwb3EEck2IAGDbiUOPi7EjzFoSestr/1jUokgoFnq/HndRz2Jiw/DHGLQ4PGQ
pdkSiqI76EpwieEGVTY2QXzUlHRm0hJOgrY0oPiqxldYmP0XsJuO+bHpMrYBfWoPBj0RdjWjbYYb
Ha43nkaFm169Hu0MRM7rcpIh4DaVzgV8L6AnSg6T/MGYxef41P8yGIHHBz0sJFK0mX6QAo9lmqYq
q47QGtillDQ4WQxzqVpUVtDGbhW7RsAiwuNLNx3NCgYyagyfXMxRneeV3w3si45xR2oMd9iRC38k
P4XuPmIiscD2V6jnKUYCSJmYL+MJgmRAd0QoC+LMIgA4d9o3zUPTxM2djDVxEoGlKnEGc2XEOdsV
RuRs1IMLu8dEoUulTaL3I1DKpy5ib4QgvKxjthdPwuP6QZq0+zADIfdV/LbiNdafKrrlzJf51cL5
ZFFEKxg2TCIUCr326dZsYs039UUYkSu7FPqFqvkKz1IjfMIzhV3SfDJBkjI/hZn0mKl1QIUPaZ8i
9512lc1fYbcyqVRmJlR4MpaU6beTGf+kf6LbtItPSKBTB8EUhQAf5kOziiNozwJEKhG+QuCEBgl9
tP9oXscLSnSwEWJmr7UtnhOkL50NRMyvluK0gJjdihMPbWHN+ys4DCF0HH0gFE/jtbixjd6F5ZgP
tCYzprJILuoUIHaGX1tew6GauN1oCJhjqKUrJG6uOZ25gOddw9F0IwFQ3CHYTuK0HhC/+tw32VjI
An3MTEE224Ch2oXhh3CxYYOL22J8tRh9CAuouUjzYOeOcDejpcGvBPQpXqs5j9S+3R2xWUpx0For
qfT4gRIGAkspWyIEZCZDqAKJF1IfTPYdxbwzFgLbtzDjcskP6Uc/Z9hW2Dwlq4NYHtRb4x1aBBQ6
6KYhXggYBlkCyidXmkZGjOkY8eQpiYDgsjPGhAyUGA1lFi8hjkV2cmIWOQ2v4aXQpK1QZaFOY+40
noRFh/qQAccHV8cC4qdQA/emy0AT8gMWOgxkETbeETPNivOouHAkxRnmHQ0CgMS+H/JVjzzB3IXP
8VmmQzkOE1Obiqh5EzTPRNY62PqbaaJ8k2ZJvOYpiRaA8QLfHhnfbkcDH+lJ89Xfr4NXIWtq0Ikt
4obNa1PBBGQceCdeKd1OSb9JBuvdN8cXWV836XPGwKBpb2wsm/ixGjIaLfcIdcXmkMMUqNFdVaOO
hnmjM0AP5NvzdaLlwrZJoNso2LPLNZYoy0i4iO1XJf4FlVR+IHBTL2/iQIJvna5iLmhN//63+Qh9
fx9LPUlocJ4eOoOpcRkWHr5HyAXoXSYTh5paCJGwLQWUQmhoPrK9yRM4sF3rhVc1XoTL1fTksXzw
sn7eli9691QrS1klzcSvMY7aMIMe/+ZOof1HC821ayCH9NEWIQL/vPZhGHCyNAuu3dcXjE0FOE72
OC616yZ5+Jjv0Txq5jyRHZkpA6UbTZXuJbGD2hamho47X0BEUKBuQ0+6o5C2UXsyYSY2E+yH/Q1V
ENNeij4ogESfDIxzWnxLnLpwZbjfilspHvuPEH2zKuND9ck042/pqljP/lcJ8v+/5s9k2R6dtp6p
IAXI3WCsFBNxYQo0g3Rj3/cjNbNoj0f6eB1XMEgruIgRSE0eZWYzPs5X1Rdn+MOgheT92mUPB+E2
jDARSr7pJKAOnQOHADSrWQoarl6ILRyWJvHq+J1C3VUx/QRAjNZDvepyguoXrUNb3YVuhD/XAzq7
3eMyMfWSzHImxo/5nCzGtfUkvPJI+HDIdFgqIC4BDVLCdQ6XBIEQs6aOIn4iCMfn7hs26sTJ0V15
WnCOfJIhifnK1a+ahc6+3vgwsCx+i1ANhj0vSAyN3oHHR1HB8SneUcHj22ab0BuAZEF0vo0tEznO
TK1dIKrAsgsrN0wdxVfjo2GoDfSxYc4KA1Bcwz0a6KWoW96uuM3WLrwgeTd8hPsHCnjTFtOF2OE9
ARIMn2AWo1tCd4WOmEFysZQ+4aRgHoEcJvvk2kJOIdmpM08gChW2O9An4XNXn9luj0yGWqe2C1YO
g1gmTg0V7jskSE78bk0hhtYa3bvGTDQwzvBSIBdBRIGULKEE3ehvHQc4FAhkZsxPs1lcLziSYVvI
UCO+++9qD3Gk4bfou+A3Zh5/5rFK32DajtyejBGtcwct2uZ7SD7MA4q5+m6Fh9DcXZMd8zSIRxxY
+c2FnSJnMB9sYGEL/gQv+lksZ5h/HMXjHXoLAsl8DmQAc6jHbwGVGFUFQn8sQThOGOijneQ0m/cr
ddEDRdqMHZsPvlKX4AcRAHlAjElTv4KLiNKJ8b9go7IaLjDETIhVr9LhtlaelW8i1TN0zHumjPfP
juv7Lk+QT+7skRzs8GjQoTEclX2OPNA7sH2kELkNTUZNJzGjGdFYOxB3M8vtFLo4bAEgXz/Ft1V8
B4pyOaMgPuSwtvs3ofCkxAWV5E24HsUITzzn8dX7vS+/gx1ztguwrEZbeHi4eBGojBQLDz6KExCw
vF7RQULBh4CFIqfFuoelB/O18MzCA07WVtRW/WH4wkF9Hz8Nn8keqWXDskYcnGKOxt12IT0UWGia
C6tzKZKwC2RaDslGlrHKmZcXigj+WfiwU3PWUpICwWj2VUDrMetGVHUutQGsCfQv/LEb/i36NJHd
6A3l0Kw/sX0lzHSgsDyVpkMLKY12pdMBID5xrY4Nb+Jlc/lhFVA/cSjTCkt7dsCapwKKSAH89Ode
S5pw7B+w8u/bufmj1dLLKu1HQMLnuH6Ry8udCr2c9yOB44so/06keUP04PKxZQCKmd1N26bp+s+X
8F9iAJNAApk5IHMpGr5/nigSsEre36Liefi+vcBANCEusZfCFxz9WsejLFAsr0LsRvUHnDhZONyq
+R3coijfk34dVj6UbajfgxqgMOq7APY3vJ3w9JcL/c8z4bcL/TETiBq1tQoxhEtl2iO8wlG5Bm35
Hndkht8SaVsYybNUVEj+2V9HVJGZdWKMMeLoQxKfpi5E+e4kBjwyoGI5lHCcYKuoC/EjG/SgI602
onhWK2xxcYWW6YIEfMD//CWk/5gjEA+ryzqZL6ROaD8xjsi0osTiYINKwSY0s4A0cSTiKH1u4OZh
XtSz6c2imbT78ydr01L6udQkQBVGaNPo8ddS/K3qkbUx7iUhZakBBo+z6D5HWC3mzq1fswehajDl
JS5sqK+gVk8uH61fdr6ePdX1q2F8lPI5lt6N9A07mvLmIham6NaFRVg932+eQM2zxoPJVH10fnFq
G+xv8QLnR8FYVuayJxa6DPRhVRTBaJKwtMC/X6Y/T5a58JfhkfwLKPr3VyUPaFK4iIoxFVG/fdVK
VcaolIT8GXsaV5mlm9EZ7GtgBBHdL02Uiye4I8gu5iqYsp4pKfz0Q1rigL7Moa7fP9JnZfkGF+St
eIH36FAhbapJOCxs61WxSZ50HxMOG6RixvE/u87OsBddxauephnoUzz6YOPxR+Yg3/SVwFhaZ/WS
w3KNF9JSCtDnOWSM2EygHaza3DSIl2kANSlc3F7MBYpemgDYm5A9M7j/EI+fipO4Jqj0KX4p5/pi
8ufAGWwy6WSqUZ2tFywHDIChFUUqJEQC/mYuXHRbdow9rlEzxd6JK6ZRc9MDtPWiZfc2rJKXZmX5
6NQXnCiVazxL/uAVThKYXu/XG5LJbXSV65rDnlyPheggBkWGOGu2rZ+7lX1zzEDawa8bd9VCDih8
F+lrvIVRYgZ6cPf41aMMnWk2RkcuOAN/j6+WC4H2HX3gbLMjjseGEeoqbubWz9qOnu2UMn7kQOln
chAgTPCHgJ28mwVXx5pft9kOzhFj1W4WuhZIKaSV6xYbUieh9Mr+goT9mjL+ax2paNkMS2egKv/Y
cQalbZmMJwWz4Zn+WFX3t//D2ZktN470UPqJGCHu5K3EXbt3+0ZRdrm4iJQoblqefj5I3fN3uyvK
MRMK2VooMpkJIJFI4JysjQFcU8vZgQJQC3hLXwPjfQ+4aAC5JEH1AWHqE1wOKjhrIPtbSKMmBHXV
0aQ+TED4UXpQgybKAPvXRNXB84cfl/pFf9sxNX2Du6z/Vuf/cQNfVjps76mp6WLb2XQmb7LbBkRl
KvbtSdxlmqdoCRz+KnDdANJZ9cy6xzsU4I6S2zZWE9I7c0PUtTv5up6kzJ8Ct+2dHwAAAIQAPLE/
26hrh/6pw7/kRpAVYVmblvZmwHbkY0oGsML1LjBIZh15IxQnZeNjbJO4muD7sZuEq0FbR/fmfHen
ki/IHgowkuzpmBP4Lf/cvN9NQJphG4ZOwJ2cmS9rr2azqRSjbHfrhoJZip/iPUtWA9Soc0QZsARt
/z+uB1gLOTqa5bpfMWV3l81wVsDrXO+pEik/hQrEBPlXe6zTi99k8Yjq0D9f0RSJ/joAGmQ+JkTm
I7bdv0xP5nEg82K/361BaANT6+SCjceeGWZ+m89tDSSQmjTNoVoVGVU0tZF75bHytf51oHqJXfOJ
AixkDjYLKfI6wfJtO9NJx97h/zYsiNivVQ3SUY0Hd3S+a4kYF2eWDpT2qO1UwNxL6J5VEk4OVIaq
Zx2YE4rqKAVq31MMY/V5OQaUae1wLSuqOoUbA8g1BXk4758BA4ZX9e7MStccllodZTz/3D+/ixz8
s3u+uGtpB3FcqRa7tQ4+pf2yIax7OlGFSHA5jf98qd/xpbBHDkeqZeu6jP+/J7GqvBz2/aHerdvE
/GiUHyf7juingmNF4NgGNZFwxV1tvuIs0wzYSL65/m9EAUos6PIo84XO/WsWqas7l6o6dNVazczQ
YMFrmfbkorFhmz+zf386Ltzs9aA165aa9rP282IGl4rpn5yq+hvf5XdJgcQ6RiQNiJfqmF8SB9ri
nF62LW1R1IzqdeaU3fq4DavtJ5ibdagC4HWKDqwAa9hsW+cbvVd/M+yu6ZKQAimqiXZ8GQqrPV8s
0MSq9bH+eTYfSqk9cIErKEk7KalT6XcZHnITAK27uIzMl7JanLoSYqCHvuk9rfVst3348/Dooolf
NNWl+NjSHNJ9ILCQ4fuHj1OWm+xkVmm1RjTK4+ixZzMcPXCq9AccJJS4AOrthJ2zHOyPhpB2HZxg
Ueq1l7rogmHEBjlSq6eGr4/q2e4IZFetgei2ZacKUkGSt52uWCkqW5s/4LNJ2AD/8w1ov9llgmZW
H1nkHiJk14ybf9wA8G+nC9C7JZ4wPLHw3/pbFpitD35pa0kl1en+MFcWm4d85s7N0PxFicaBRS3Z
r0QT3DDD3/hzk347zpJs5JB3RHjwq9/oZGZtbjqtFPVGxAeYJmpK67fZIkt/nqkNVo/OXO/BLKM8
qbyEWAPWQ/YHTObs9pag9f+5Qdfl39dBFvWjRWSHUmf+70HWT6pxdk+nUiB9m5Ql931p+oSHbA2Y
gyhnl7aepEDybMF9Yt0TKXVoUpQNxTWYOs5YIUOjYIkP1I0U86TAgWqTZseCfGbuI42AJ8F0uIQv
Xo1b1UbHMqhH84ywlQEYT+xQ5uxSOh306RTwhzOJ16ZnwU5G7NiMD4QQOLKLtCGgUCevpERF/bU4
vEvu2/t5vf11TuyPsg4ANSHkpZDZ/4LHo+jeiApxIwARgFwZOA8zYHsA8Ve+sWDaf9daUGKQBs+S
B/liP/PfvZeVF1U7XHKGs88oE+g8izCLmtqBwH4eL/GQLlR3bdrsvzkPEKcfuzsTROl89KBRZTQ0
+2ifPVmbzcoxt/TrJyuoqAFA8Mj20J8H+jeeJrXKum5fSQA0MPj+3VRoRFoyAobt+rTMIx0o7PGB
BOgxGQeMYW9QE1dSibgiEZ29OP29Ctmpehnu6kVBHU+7Ev979N4+Fyxuf+7fyUJoPm0hn5o030Wg
VY2m/Fsm2bnH/RnplmvCI/jFpxydzDLryqZc763pQZ+W5B5ANYSnC1WcHZ/0l/yUjgv7+bgn4tZ8
l0R23Xz+enkSW3VXnDBIfb5Mwa5bZ2f1ZGzBSpm1p2FKtnpOEKemNpMVlKC2KmTgn0fExa3Y1R7K
43urzI+6BdgTLjuZBS0Ar128B+DnW7J79be9Yxm0jNReOB2+BnQuWx2I0+68XRstC09rmg3dWwZS
xYj4X8/edlpWd7ufql3MS5OKo+wAzzpFmAfMjLKH+tUiw4gcsPwMqBqw4rmy6EgC2vWCnsbhcPdW
bFTapO40OZQ4JNDJKVIgKNVsUbwERyWqlChVoqEhBFu/4ZrtKQasDM3/VCvSZLo5JesnB0BrLsmk
C9DPw0nLgHNUg0vWkBxDBuLJ1N7ObhYZOzPoybEFInNQQVnVNqtN/mZ9KGk26dkqkUlvYB/R2f7o
4e/L7ROZJuk0ox49H+7rhMVOBgCTUHiekWWUK9s6K+NCBotBobmOD1+PSE1Ml7sczOvzGp4Y8JzY
DXdYfGhnIzTcdFaeQcnRmrig4QpwXGkqFHVkEAGReQFQAfiippkPG83fZ1p0BqxbI6+VGoi2mUne
EikS56xaWc7xG+7L34TvYD0gfx/wDybi/7A+NF2lK3gOxJ0E/AM+AKeKU2valgRRDHZbSPrEE9bc
g7ctfIqT8FWybfHT0am9ff+zCVH/6xDQFrBIcN4dQyeW928Tcjz1tqtutGJ9gHABnh3JTLy4gdFQ
YAj86Aj8oGHqfMdV+Js5UzUNEyARDSYswlpfjKxdlYaTb08FRFj3eQo0zn5pAeqVsw2dLbWOzRVb
corfNrLSrS5z4zxt4a+Em0EjNxWS4+/WvL+x+jDMooGEfhzc1y/O2qWldqPM2mKNy5oB/YwDsqLC
2NXjFOKl82Q7mqfZadZQokTSlQ4N9+a8OrHCVSVPHiCSrenVIGOahhYV/Xmiu482FdWaVhMOrR+y
qn86ZGm4fRCQVrs7hTuAnLP6AFUMYvZdNcpvONCwc4bKEnCEQbGvbtQ/3KS8uFTZzthka/JestEC
70MmJ8O6rHZQh7sPnf2rpnlueyeETvXBDfPTYsfCVM2ADFWfeqP+Bv7H+U0PQ4qgYuOA/tH/Q+ar
2ufW2dm2sgIkYHBD8nC29VQK6XfgvYx3H+5+TtGMIGFN6zXx+Y4N6xX1i0Cz9+QEEMlRPTYo0/7u
XK/YEiMb5OLCOjg+P9WbkHrB5OQ1S5fEObaBksMLLDUzVD9i0zgxiJhlnnWvPTSRcscWNpSLjx2Y
pnaokeHp1+uPbPlxWrOd07F118StE5Y/KnanYN4AzXgXphUJmAIDCTT5MZuyji8p3D555R1I4t8I
42/2MeklqDzJd5YuM77MVptmVzpAjpsMFjAu3eygPxBY9ilMwZ0CbJzM77SKYUmp++MOdxwUTirl
2ApTfM26O3YZlPDBt0AomujAvydR2zYJDxAbxS/CeP3bVqRHs2yPo52+AqvvElziKjlFjFMeUAHe
ReUUMGMKoxPS1saz/tUOHxWPjB2byms3hqskDap3e/Zn+2X/137RJgO1hQVJ0yhf/HebqNhJnRO0
bavdLL3Tp8AXPw2eGqfBXlBDXTcE1aL02GlFb4FS8Bhm7Tj+IBuepWm8WVE3O8PULaHg+2QTHOjz
7Ln/yH5pS+sFXNh5kWS9pzwoXvk2vO0WH/r8SEASq1RP9jHEuGOW0AB5JEDSesdncDEU70wg8qOY
Uxb353vV/6tB3CtFZqQgqCNG4IsPZVruOd8Xlb6S7i9ewdqDyeFI+vDHJZCUYStiQxeNaYJaUBzY
/CbJ8YnNDMK9l5Hv6L5peVuQt1qf3czznqr5CSksgrE7l22q79Zq37X3S1yuVWBS1My9Lrvb06Pf
P6bUVr6DYLzpvEsFwtl4mLBbF5ynBDbBtj9OWRg96eMnyprtn3/uvN+4WP/uvC8GPsubbDB1hBcw
Y+LrdoQ1CT728WZ6P/p/n1SlGFEXKhIWq8Z10v2H9cUq24pJcvCqm1mTMkj9VfoT4rXgO3qcr9Po
f2p3vmhkZo9GpQJY/TKl5FF90No7wsv6CLTsD8V5pTDkBOTDeQ/EC5XJbCGX+X1rhnm/Agv0z/2r
y2D+wzjcmsLyVxXzblpfF5372j31J7c4LU2Sk8jhd1lHjKX6KWs86210NwS7OI9gslHfd4FDGsjE
XbBBjjQAazi6d99Uin9Jov7V/QABYdFXQf9gPlFiXYeW30/Pd39ur/YlOnNtrwo9qEmqKgSD7pfg
UJqlh7rPQRdzIWXKXo/r/Zvlp9H5sV2Q2Eu9oaWPLa+UutmD5pmV168Ieb+OwvRXGe+p37IfvmnR
73oQKnTVVqUE2/gam8mgq0ob5XJcpk9QGCdaqN2ZMSF442kXH9g4YirbwN1CBoSffqq75Ai21t2o
TxyYKBToLKhKgKmYtBpM7p+bRvhQuuMfw4t9dTQK6OyRa6twE35dQBn6pjhdsk5dHfzNYxGTPZDs
ZlpyTpTl7VURAyhFo4s4XTSzZjbwyFbNLF/Io1rIu+ynuzw9HOd1IBtclH/P06SLWCX74C6C4LqS
Vf+Y7TTQy+UJ59l8iJx4O8/Xlynw8Utyrlb7eTVP16fpaepQpUeOCf+duOLY0xTU4fttolJQM7Xf
wZoLyMwgAARM4Fhjz8wOSN6+Pg228QgUDeHxl0Wbm1n5sHdBtWnDy7QPyy4+snflELGQ5Jndz+Oj
k3RxE3dx+TOP0kieHfJsBvKK2EBcvMp7cg44ootNPmG3Y5ZHTqI9ybvbZ3K8HAsKDZ/ZgXwjZyle
c84p50ojg3PI0bf3eQSC2PW9Hch1b9ckG49Pb20A5TuQp5M0sTxzziDf0IInObtcj7NeX8sVb22Q
Y60kvaNe/3ZKzb9+c2uT/N5J5K8cN8xSWuEk1YKrzm6fyHtpGTWe8OONf21AlKqXDSANG5Bkt2Rb
7jaPNghL9nIIing3A1r8sNADFXCogKln2obc7p3mkxSdqFEfZuepJlcARS+uHtnqZcjhG+SmHYRs
A1HCXXrHPxqc3nWz7UKemzU5JIst0uUkZjD6Maxgw2Cg04gEMGKtHV5BtpLjqgV5YA2o0+uc44sH
ZZkv0rua792lstwu5NXtXXonx8vV5HP5Rt7lSLWyJJNps+aPyLScoeazM8SZCdjEiHo94xR84fIY
JS/gp1x1QvQCkMpEdKTjM1Sb911ghNabvO7wVrpAHrAu+jANhD0kz6NIY1PVTKygCtKl5RezzCer
DniJwz3p2mAozXfsX0JyqUVdWAVFUrztTpF+D4rH5DzNl+UcBJBybrRT9ycjMbfjfkolYQzrnL99
BtiZDmzYmZah7OI6zlaCi70SyQU3MzEe6xiAgHk976ciCVihCLDVgAxtdHeb9GGFpFJlF7jPeqRH
BdpZOOPTNF3v5+r0MFcjdbpNgEPlsJQhEp2rfBnTPoQSJhETkK43sRUbnu33gTzIlIybqH4Xxa8I
5J6m2VJZHFDtw/zCmTdxGta+HvYBuEc8bB/A1Pg0VZEVdH2Dmov8i27skRAZ03rWeeDR+y1AL31U
ztspvmHgLovY8m/dkTHFmA+Wj+PkaeFuJqNG8HrGRBV3URdRC8yN9KEYD+DBGft6hkVmPOW4fLGb
GQ3pg38PNrPDmsJeBpbdNoZeBl6ewwyZT4rlZgXDKfeTIuPZ8jDP7i/cJV1H//F2swJoSVnIXUHW
weU7TKA0RP468X6e03PAtLHDOfLBPOQm9r6FAHHFZjxCFE/BmTsCXYS7zcLLq4VUdUET93Sj4d+a
xV0QMsy5G2V5eYGwHPHdot+i3Wl0E+AR+mglt+PA7ngVa3L8IRZFLJHYrtEjyktyQrlM16KyMug8
+eQy1aMyOH+2DIsMuAx+HQwrKIm4LjI2qcWeor0DT5Gvm3U7PeQ2uRbygx3WW5QZ4fKU512gR9tE
/vYh04cnw5FHtkCZL0WpjWQLNuNSZqUdgi1SIFKartN1RZeNIK9CCM5JzUSEKbjqsmipwYDXNOFm
zuT25eqHuZxfri7zxelBzHVKO2qur0fSLnxrhj5bwdwe5usuMrzjqvZBTUrsiIDYzeZb9GAnMx8P
sSbSVMyHCKVMm0B5Bk1QoJPt1I7dFdkIorPpsp/eHm1kIbcaWbu3S6uRdIThZ6shGF2H/biW4ScK
Py2S0m8A8tnNSzSWU0ZtJJIttqZiBjb53YG5s5rv5zoz1TCzElBeUsT530aIUhxaZSHFcmqRL6Do
D0hQFqdPV8BFue9hJpOUTFc1JwYcJGhlXCh1TbIlUb+5zMnZkifiLaouUsB4MOOL0tq+sshJbdnE
+XX+d/00LJ9F2OVb6c4+uIQE2rF/StjODK99td/ga11t1mL76VcuLzOfCIiKdyB+gShIHjaRPYEp
NcpDKGxpxTAdpvJXzkq2/2w/AzIGKL4gD4dosxIrJWM6epRRFcEWWSDPSaQfYWGWlPGTWUY8ACeR
+VS0wAFs8Gb0rypOZ7HACaTbts8WKim9L10IAqLXMV5i/0XP5DdaiHPn2bHJOPURENz0LzaHbgcC
J1+KCIjauj/Leb6s58cpKfahiLXcsIjVMBMnSeysdHIFMOf1LsUUyu1cpsP/7UsxyTfbIlMtY/8o
J7HxMEQfh3vxxm56Wyz3cwqa8MJwNJ1VNccFQ8HzBGuFGomrJQIEB1K4n0AagN2MSYP2N2uZf8EP
vWteDz+YO7lHh7mNTBfMIEBbJPwyZO5SJjvL59Yy4A6kjwDoZ0YEcec6K2phgy0SU2bP0ilhZMyA
+FTkCYiJkGaLtIkKiJbKbCJziWilWIbTNA/zcD8vlvKeT9FX+Y4WRwiFfwxk+N11sQAxNmmD4wqg
J49fAOlJetSd8VC+Awx/tbgivHLneCGBfvTUBJwjwMTkIk5M5R7dINZaun9/lfE2FJ8LYHymMjVk
Spu0TGijwL5OVpuY+hz8XFjEQqoGZ8raTigWCdtYBQUMjCNf89q4C+GzCfv75q0LiWUXSROCXEmq
k5kUixzvhZhwDFUgyqFy2j4QNUGVHg0PuArfBHKYfT4USGZFKkxf5ZU8SDPi0wZnW9TxgAEQWyrN
l3n17/8Y7mkOpyr3ltGFYubEu6Xkk3tk+j2N8+Q6e0PZeB1v0y8Xcg/yV5oIpdPiECuhTpP7lc5d
GYHun+8vvprQjcBrUIofnlembz1Io+S5+ZkDfDG+mgs2b/WIEnnGlzInxlpesX/2IJYSMfKLmGw6
HBQZe7kHmQkM/+b2iubaV5NwvBtWYu7E15BJ4IDJK+7FCGQ4KZfrvYv4i8N+80Zux4ms7LH82CvR
CLEr4sTwCkFQmZ0LsWdLaeptQu6wMWKtuqmLCTw8in0VPQSR+WeHBooD48TKwvbRRoQT4Iz4MDMT
aOTUJF2JAOh0TPPOUgYfQJ3qHiOAIcx7XCL96uoQNeYKTWQhmBbyhUtEN7HGOXEZ8Z0OXh6DJ5+Q
c0unN8iLhuuoRc08vy8/0/vRG651tPegEPI7JojRVFnt5qPpKCoSeTeKat7V89TB8IwikcQurEFh
3RY/NsaTDVEoif3BFsk+ePCW+iKWI06Z8eMiUVYuNkz0ueckWlQhzXtvWIOcI1LN+QiiJcxPzEpH
jqjn5+l2CcbzKr3nUzDpfMgTcGIh86DtFtmE++C45CQ4vvBShpBERk3I9/yvrk/59Lgc1lmkeVl0
U6A9OCV7jiectdNeTfDEIaXNvEtymOmh9Po27rmHS6KHbN3yiR7K5zIi8j+PlTdRKXnNzJMcUa5L
cv4QV/N/D9FecVJvR4ryiSM6Wrrzv1USzjKOUB5FQSHGxeDgGAQmrupNWcVpNTzt3vDcxwOzkViE
/z17jjx45vVYCHHuxMGlHpQjbk/0hm//72c7rBe2q6bUnQ9FpW4PERaZAJ0H0wc77y9FE0snD8pW
n9NQjhDpEYshk+7NatyOkIuJaMs5tte/OUJ4fpXjiPQ+k6aLN2r7YgjZ1qa0OtZEg8UsOjFBxrnt
Q+OABboqx1+eq8we8ty9DxGzFSv/+YYPQA/hR+Rs8ATwHs9/Ki8rvmQfE+cbReIhSseP2ML+a0b/
e1YfIEgcd/QS7qKEEP72Nds3NhOvLqT4nXok34hOi9moQsoa/e01tXab3P7fbLn8FY0XS89x/vlT
frnDWMh5ZX0pRmlYiS8jfo7YAZYxdIt0jHSamBlAJ6eiv6LBpl+F9TtzcML9TW/dYnkW3Se/rsIU
RUanqVMkfF3GDjZLpu+UE4mNxvucyqBDEso3EEyFapLHKfMSnLgYHZkg5dYOc1kXteQLi11ofCWk
cHo8JMeVjIH4COIc3Ub6+oo+3bDW6iLG8LqWqmKwnu5Jl8WBtEmbhX0EFd7HIkD4U3IQ5c6zdHWI
21iydEVVzSfZsuRNFhkB1aPZU/9aY87E19JD9y2PTXrhwux50zi0MQEeKHQABEZI4nYmZ2uZM+As
TsgHISvkppX7mX4zBhgu0pGjklSfMdxmmBixVuQNAyc7BOLmipMsj2LeTbSPbbxZ6km5MBM5pZz4
doGeS2WRybTbxv1sj2pAzbyiTkYm1HPA3QQmhrnloFt7jMDGqPJsATOZqEm2MNFt0W8ZW3EdRHex
B8xnlwUlvqBt+s8yyx9Xou2i6zgZgSjLdayZHeQh725+rvSR2KZs0c/kWnv6FMpVZk/rBdQikpYx
LyJEYpRu3SkdKa9xZki25Zf7OFscZgcmFJ09U4aHjBpm4gRSwYlYvT3fVNi9m/2TFtv+VS+BVUZD
xUUmxIa2/u8v2ikOxO3vrbXXGRptRKyZgu6gDPZl1pF5Ry5OfzJEv9z4ON0sANGViUCcmX0wrA26
NmdrkS01Ejv/6je22oFShqcIORFzIw6MGBxqtui7/gVv/9pSaUc17yJsHJMPbRW3tkON8vB0J8Z5
i4CJWafzbx5/w9wrIv+3fyGmTZTAxNuwvKvUhbDwca2b/yEtuoUU5IaOwXUy5TOx0bJekPEpFiI0
VmAEMt1kkTxOcMABhZvG2sMI/OO/uk9G1on/6i15eeu+v+0Xgw/ox3TPHclXV0/LO40PrFDFmZG/
YqFy/0GccvFt5b8sn8QPB00U8ckp6yGAYMXKo9xB7Rd7If25urH/6zS0e1Uss6UZAiEg7g3hzsmn
2HNxIfDnT9Af5fTEZXFzhG8SeZsgpEdkJjJwN7PkPKV6ld6SIA2Vk1dplldmsg+AARa7LN7mbX6R
r2XQxABs4wLBPrB4u5lG1OGlp4N7ci0mOWDGyLGMoXQyoAxLcYkPsfztcZLsBOxgOn/P634G5JCv
3d8m7dOdi3CcXzfxbkkugFj3DSeVB7Mjm5FY1wkXB76EX4rDkpHrpPryWkJl4luw7Xx3M2JsmWAt
KYdGTrMIuwloNkV0IJTCkTWErfBPYAmU0E5uPq644A0qKZIiOiiyoYTNm5wEocdJoeTBw2ahzXJS
i9u4mh3UxEwWYkBE6KWfpFNPd7cpv2IpoIQUyFErHRgpR7AoEb9BOkjnin97ETcdBiXUv3kYZ0ze
zbpiA7C1h1m52CxbbQzh0qpc8EK8HvHNdTwzcf/E9RMz2oRQGrLClhuXlopsV9B03DUChzDBmafB
Covw21JFFiuiBnBv9tVEDCVQT5grahq4QemKYrGftdcpop9pXpF0oZzyEN9MObkRCX4m61lxAv/+
u5sD+7Hx5GNZ6o5o1805td7F8RMXVQ6mZAPbIjEtCWRKhINYXtRP3dfykVo7sTSH1SE4rIwZQ9ax
cMKX5VdtJLGQ7TPVmkwTsuZUAjISr3HW2jNZVIjvKt/If4mXHdjcMWMok66/UgJlpU+spbO0Iizb
ZjShcLjrx5UWwZzNVnABJELnUUpvP1Tvzt1uc2ecZkr+UZhewZKY3a9yvQst92FXfgyHH3k/dXDS
By8/wJSVmFtPgzIgjarm+bi0cYcvH6Q/DLt+AhAEIEmUwYhDDVw2GXJjmSHEQaba4qXmDsWFV2Kj
Gwdk3StjN+7fidL2o7ESZ59pcOuqPmJL1ZX+6uTfJ8CWSxzvM7wxY/qTl8eoPoyfmPtDmjqAaXkG
4olFQMZ47UJ4H1iN3oRGe9feG77p+BFmnjg0l1chZ5Bqf/epHk02zx3YNUAiw/BCUnH9JvBkHtxS
y/uC9YC48Nvg8ggSDouUMzIIzeQvGfeC3IHDz+JuswTYwIOBV9RIdLWUn3nW+3oUbZe/KCWb1yHU
9EEZ7h7ZG5yCVfJOPQ+eC/cl6IKmJy8l3F0+QqqAlFTvxBvu2B1nwN8d8A2hposk+OL44BS8X90I
cSHs2Jkc3l3vJjU2UmCvlAd5Z8a2lz3aXhEWc5hMi7erDNqxLRL0CZYDr+RRhPToNaTHOEQ2mZdc
0+ULwj3sjHDZ9vrLNtrcubSzn/KM+ndyDOb2kd5kUNi/51OR2/JzLcJezpW4faYo93q4EiuvchkC
80u4r1f8XKbdKZd9lZPJBeDLfgZMmS643pSfHcZz9dX9iYh/6tIIHhTHV+Opyc0eeEcGEyjExlUJ
Dtd+AQRieZTg1DvxSQ9YJelLiVcpACz/dQ6bMLryKqplcrtAxf8sQ65Ph3Hld1oW0RzEMLJfaV87
ldZYvv0qqibHMCy0QYZIFpAkcxdj/E+6jgWjEpuvCmJbMJhIojPbgmJG2g2SOyLQiBww9tBMUcol
xoTtkBge4MlNEJTYosqaTiznx8hUrj1KV0bwa7IrIh9z6k97dT16O5E+pjfZ+31WPDSJ/u7Gj8dp
jkfcR/Xn23XFulQoKWbhe1s/wyRC1eUa+q2A8NY1GKX5S7IvXpSlNakW6lJfFethDUcgUBzDpyyG
9afLEyvbpZg2WdXKuva6eXO1jNKwW6/YsYxJQZjQvjpVNJccgqVCiFhsn3ScrLpvcip/6bwFK3ER
glhBnk1vlNJHUvJmr4qkuq6kWU17YoXPnOIo4CDZ+N71oGeU1bnjW4ssBAWaQDnCwK4JCI8hrHJh
8yAhFtn5UJaySyYBSIlss3/I87qTFrfbSOLatw1fl001eS0p3Mtm1rPgJqxKkWEPfs4U0oXRWkLL
Yo2v2/vXySBd5jz+niBUYkasD2Kx/sfpVYauitBPMevKCt73pdy07IJd9YBXG6DswB/hZJT/iTwo
q82djgbCUubriJ3+zaY9paH/3RjXybQHVdKyXE23vuQRqMqoOW9P1WXVpKSMfjTnoCUKZUcu4JRv
ozftDlMMYLsG+hcsUYK2UkEbBp4e+5xKeATuvp3BUZO+G2fvtFJ2Y3AQRjXUzhNSKLQ1gG/6wzFx
ZwW1dTEDqoEQCYXA63CcpABbFBN0dmDtTa3bCxAT3SYpoKghaAZiEyFu6G9L4KA+8/NcfwOlDBjK
y0IDRmFCOkgT9cCpeNpjFlAaxGQDzAPRhKih5tAbxeWz3Y4/q/nuPk1gBkXhwNqENR2YlnlPtjSz
RDfuCx/i1+q4BmRSHcaXGSQOGdsfcDPAouAfgOdp4vIBkuzjAgTDcjQ+xSc4DfxGmcDXt6AqppsV
oCMAJyW0sUBYHY++6rEMBmMGNInXNCk92Gf0PthPSNZ2XnFa30Dx3ykwNXo9yS3+ZdqMxgumGvhc
hE13AisgjDraWNDudkH7swMIdgym5yvp0KispUzBIalZ54F4Re0/Zfop+EXjbtEPQs/kbOaH87Nz
mO9+7JWkrhfdNmqgxIBbxtdB6RPcqAionePD5QdJVBQRAkAPM3HjDQv2Y/+cfQGQ3X9lzKDwzTIA
k3XJsPmS5FamTtl1VY6Mqd4IvOAiOt8pS/IVRmD+2XH30tiMZKyrXgO5VUH2IptrthJsf7BZbuqT
/McFoLUPh7rqHY2E3cvPLzPnfXjrgEYCiJcI6S8bkGMQ7fR7E8mlPpKSKIoISFqaHUGjhW/noQNp
C8zZYlKEm9rPHkdnL4sPjhB6O2vS6RlzmBo7qutIUPPgjREScaLadBv082Wwh7/rAQgStvhBZLPC
ZpXeHdm1T+oX9Sclrz/2u5Bq9h66Zb/L2EmhZuUUg8oFtyxYjScdpCT8ovHuPgM3CODXkHr+0zsA
1MdQyJkWo0nzcvRxW9mSgM3FA19fH/nG/ZlFTgbmiX9yAZuGa3zc+WDlGmfZrqqSB5hUwHfOib6o
ky0k4kQQlyQokTJPna6tTEhCt6vJeV5UHmGA5/KKi2z/0DwFrMkxBRerQdiLoQcB/Op5MzUTELZc
kppBifTquw2sDV4ZIT4dbqBKeOOyC6sZbBUBfJRkFCyzX3Z4AZpjOz7PzCJx7JA8KVCwyFGDDapL
WD13T+CJ7aLdZvJApYR6ZwLCtZvpd/YbLMYwm6TehmAqyflrEHkEmHF+yj04YAvUo6eytQLbk4S/
cT7Zk8y6uDT3G694b8hUfuvOHszzUKPfd+0M+kFHUJtoVZmLl6//ABKVO3sbxMs+jzwShndZvH3Z
jSasBvoJxLnb1bMLkU0GfFygbqPDiWzt8SM3OS3wYqkp/7EjGRG1NCfgG44N3CsE6BOXhJmngeBu
3Z1Ic5/08cCuG6XgMB9LcSJoORT7XL7JBbzqy5dkJtMkO4/MaJtqVedL9vlQtlud2o7zKtskGtQE
nQq6tgPXWw4KEiAw8KdXEwtyrxzmtwxAPq1NzBISENcIgZA5679sG1CIFCDH9pvigN8keUrtpCFc
qGRhAR2NLfhH7qB92miZ1junVT4QznyxT2CqbEP1gaxm0jhldUsdQFVNAFvxCJVROd6ATgBjCwQ2
QP2CBAneDxQMD6uWLOgihNDY2AQUSzkkqkJlk0bfA/b/JjPYsWwq30h1NMh5tL/kIV6yqulP2uW0
0gQq9ui2i70mTC3wcQKYAFTQsAlAdC22QVcAEBgB2APc4fDzXArLJ9SaB2Ncs6opAAIU6MAtzhMx
gyuv06VYu3Zg7QKzNuJS9Q8GpfChrkdW4eeg0WjToZse+dnRbzbehj2XDZfzwOBU2Y6HDwYY3EO4
OYVgA/dA91J4DHHHBu6XMaTnVCzqT8Pmvm2jlFpkckJwJUkqwBzheVDZBp8UXBrAtprw3p/eMHzg
b9cFMN5RziruGJ2OsIdFTRqraWwQ1QKtLF9tTTZInDzYHgP9BGFNtKeNBjCkM2PjmeoUCPo6S5TC
A+AM78DZg9KYqOeXBhwUUHhaNT6V784QUEaf114DXTmzi0pAAsAGPGRfHfymmA7H9aGddoDVkyR1
9r6Zdr5kSErKn+WQx2pRGOKqxhUv4x+SWLQKRZ2X5rTatf6ebdx8nRKEO+HLwFX9rKP9ixYruyqa
sft4/KhmxQ9H9XaVICbB67e/t1/79zqNezB/tm32TZK8Y/xmVsTjog4ULhsYP74WTZ219mIM1IOu
qKiofuQQMKjKXDnvHg6lEyg7SpzZvaTUFiyiud76yiloqP8EY+awA5Tt4FUuoNlAEwzhyfnMIaZ7
rvGcLoviiFlSiJbS+gp/6PR0vCB/1OV8uKC0lSE16VI/BAcsdFSFx952/r6laGfkWSPB1DIKis6r
GKb70eE8HupYS5+rE7j4RIidaa2xkZyGBlFqGE3J2aw6oIbo4jo+aIsNaHItMScB4o7gqHdwUKC7
GSLXmlm7xLFAL433LjAwkxaOP+Z6Unc0clug6vYu0L6xUoe2jQ2D1Jc6d8TrnLggIQ7+kSwXGHIo
YaDS54VE4aJD12DdnezuB9jgoJQuJvttgBcIc9gIbwwCGDxC4O0qqlkJIURKFpBOXpGAMKxTQmgo
2Gi6q/Zemq8LGBBqmwqvkksBElGeAgtkhfm5WZzMuKzmtRUq1BeX6+L0c5N/5O6TNkSqvqy7lX4I
zCpS4RVSBCfTVPyBtDR32RePoMY4AApuAkNZW/ajatcQCoFLfXoebZbHdl2Vs9MPnZxGZkl3ud+9
GvqnC8rArv7Yb5azY/F4qX9e3IWuwIPFNARxSeJQNZxBvJ4Mzv1wWjo5pOPrreBxkFQV7vaeUfjU
B1TuvE7nxmaOlVAtL8UpPYZAVIHyZTI5U01bxJfhEYyxqvC60cRIfQcQV7AyAdRsfZzXPvM2jYRn
Dx/6G+DTR5M4ScCJhnrivuHTCp2iX1w8IDUNbBM81xoaBmaep+MyDAH4slqaABuWHqOcnGPc3/3s
YNz3RFe6YgfHOkEo5amABpxaUFiEWNP9vBim57RBnfsD2Gh7BjF0wKq3wLV96S5gegA9fn4onbV7
uatO606BzzhuzXtn9NJun47YS1f4kFrShtJfOki4TpawIthitYKBkEyPsQLDN1brZOP4FEvpdXIY
vajO2s5eazuhDqTDj2H3nMxPByKkp8Fdw+nMPQAHuxl8Y0eBn4jUxQwtc/F/CDuv5baxbYt+EaqQ
wysCMyVSEqnwgpIsCTlnfP0d8D0Pbdkl1Tnt7rbdJghg773WXDME1V04X+v5kCAGHLZJvA/4Jdyk
Ao/8Qyta0RBEFT69G8E8i9opVW5n44HjrQM9VdZmdB2iQw9kOq60yc0YEDA/605D77XJkcNHkV6l
/mpKK3yfx3ZJOF2ODomZxKbtbrpxl4pkCd/K5nEeD2lSEzNl9z1fdTMoN4m0EnPQvhjjZDVVVoNi
3ZYyhr8Ed9LDLemIb9je30hn7YYzWv0YH/GeE67KTe4SbZfep/vmiPyWQETl2DyLWxGIh1kGnqCB
nV3M95rffcGXrf8UXtXb6GmGZIHqCcQRIj2tCC8noSIYnJ7QZmIbkBW3M+arfpJsJjKqk2E6ppXH
64IJLa3eYqprS1hU1QMCalaPP5xrOG6gcVRvJ2pfgwJf3XKk4abMITi9Sy9oQagl9Fu0TrrqaZ8Z
crthuI3ww0YWWJScP4qKit54Cel6EJQUa4JqFcszBgBvn/JeIClSbffxIO3yvt6Ks7pW1cuIabNY
74hujnAjqZRLRyTpEBySoCBAd4V3a45qqbk2BSEALVb6eHoex0WRO28q61oEr6V0LMOzjC19i96l
yQyWROOpZeM2Bn7iIh3tBh96YYcl3EwEIDt7tpmzjRJtJtlGca8ejA8GZzhv3+qiG2Dwgo08JiC/
tOu4Hh6kV+NVuU4MOoyLfpAP9LdbeYPuZ6+8zq9E7yKQwfxNyD2CsIbewTFPQTq3c7gLWOeT1Ljh
/bnxfyUn/Yl7yI33qR1bBpUL1zS4j0sA362IhaG4yjd4UDBFLA4MGWDsNfscEE/3qr12qtgI5gsb
l3/XTxwjt0RUNfMKezkemYTvbSblWxqQqiUWkQhLrE9pxGnfRdt/nk7WDZNxmmDOZhwGebIxufFs
lcoiZRCc4Czt5W0E60jfNKfm1NI7PgS/ItCFj0BC950ezZv2ou7J0MVMGQD1pK4Lcya7qnQ07B4T
/UMmbPyt5DYT9WNPt8pRP9TM4cJ74dgyIH2mQCY5MHuG7XO1PtoLUY/Rk4C2/JV7mLz7v6oH9HPd
rV6ta6rCgL4AkSK+AN1SBdWw3uRw7Q/VLmnuSUTzI/YYgjccsDik6ROht82SjuNz+qJnYoqGbgQ/
T/qpabHSJJwEkIFL1Vo7paclbw5UgaZ2tCXR1t6EN39x9a7JoOSPxT0JQA5B/xKKOmBXDEoz2o26
2IhboMQ5ydrqZ2ORQToLa0AKIqLzWXvIJpyrKINyzAGlkZkVAW5Jla60fqMAymNhm28G9SgLT11c
exOrN1TusuSxkM+icE9KniVKbol3gq/UrgxWoDQvqnlG8L3iraQsDNJzTWo8uDkwcMA96L2RJUZi
m557Ie5bqbQOQfFooON7wQrtaqBz19S3nBxBBCD45dzSkFeYlnU3lfEccKcr3Mg3OCa30krqiUZw
o5WFBKvEWJ16xcWAdsiPfkFZslHGhxi6M3NPHWteN1JvFWE7stWq2xZbM/4/kBvuhKRcYFHJ7x8e
KIMVk3H6umr3euXpzd5MzppxaGY37Dlz1n2Dt+lP9iraPxQpWAlISHUXOSkawD8bJUWuOnmIsvEk
/UKw7V8Ss7J9lkswYnGxknxnUKgUMOxeUaUWMsnoq/Qz6bdqx5lwbEmuw4OLVYkjVUtRZc+fi0tm
SGmHeRAGXZvFbQs8YCnNXYnJc+nhKyTDkYKj7rtDueuaPXemUjYYKPCfDD75jS7iG3yW5Uf98n05
Lln/+MLouXAa0VRVtdTfxhX/qceTpvGF2ZSGk6Bv5ZwfNx1ASknQPFcF0V/WNnk5v2hF7Fj10VTD
Y6sba8vKXHU8SoIray5tvZIt/qGsAmzes8DzO69rXXanXMOOeFsOpyG4b4JNKNnitG7BR9ROtTOC
FDT+eaLuEZNfNY2Y+qrHJ7kv7Em5b9THAEZ8vO7VWw75LtgGw4MKg7O4y/pnVdhw4GnTwbAeygkF
6zaFTjg8mM1ti7gLz/ucmB6vhSko7VSswAEQmi2US9nYjAJm+I+Nf6zxEB3cjgDWpULcarz+xsY3
NpGCT+6Nlu5w9SKylMxCI8AdxKbNMpg/+45ZrYL+MkN9VnGlOWrZa6vc0D4F5SaJVhl7BXV84AT5
MSq2jbrpIoqz1WSdq9YZMBIdkcTvaPDmZE9uAlaV8bzrfJcY3cV4FN8p2lGefbwSoSgmWMq7CkpQ
dRtQc2e077uqJstnGSgMlRf4K9HY4UCpDVucDXEvHeHOjx6JGXTx3XZaEAWsoAkcdkN131ibAslq
ui0aipi1xC3BTxd/KzQzsGr6Ix7qGnb+wrqAlsrg1Vyliatp2Lx4vKLRr05xafsnmaPZwxe96knZ
dBQsDqJV2HtG95PR1d9q3CV9y1CXZELc7363bP95RWVp0nNVEoYT+evkcyoWj9fFMoNmw09I72Om
jAMh7kcbchSSigJgrTNwjpgPkswDf1FbS9o6LDbG5BL3F/uuHHstBLve86WVIXkAdO1j+EYdbVGT
Gy7WPtXMUyQoYp2TYaPQprpJ5ZpkbzaLy6tC4Qv8QHQbuQiYTNHvjXb4wZTIaJGTr1jnPCkrXqsU
vOXOwJGP/4hwLig3NFQj4vzVDwtZ/udC/s9dWn79P3cpKoq6juR8JGXQHTFXHpfzDXtS7I/pYrFZ
LhIqt5Wo2viagUqqCucVroGOUK0x/CcLSvYEJODDRg82VLmJvCLsoSAbFZv8FjjWxZe7GRbYMuPl
Ll3xmS6A/g67n8BwiPtupvWMLwghPfmyG5D7YLAWICX7bl7uxOKg99soRju9tnyaz1VHVBOhs+Dv
kA5mO79OSzq7XNgYTBOTDWD3pLrx3YyrCt75I35SRCG7VNGAIYyjxnUs7weaAYZK0A27Pd7+ZJH4
GHtCqZBXnClY8AkyYRSeFZOjtRJZvtPa+NABP+a1LnskB/i+K8RrWmxQcHy7GVT65RrTeemjxF+Z
Es5Y9T7nK+bB3iA63z8186eHpv750IJeUf1OjMZTlhHW4DCcaMkioP0hzwB+tLppMRcRQHKILnLH
0m0+GHDEcL8IjZnXA2ctt853+EkyQCJe9Wg1V2vM4ulFmKHI2gI3V4mL6RaJ8ZVLxWuJCyDdSrZC
ZM0Rc1BckVPawtJjikJivf+UPNe7/EyqmO+KvhNVHvgR28wcbjrs2vtVOG5MMkCCLYc7Z7SGwQvd
nb+paWpwLH9hGsJGGS6b0U4Zzn53qoR9Ha8ZMmXVulR/gpT+4WzABmHKKqCSjk/dV0+0vhJAm1Jx
OKVjxStFe2qOx5dsclPj1chyojJI0o75KsIJWCWgpHsWMYQlqiVJ11ZyOYYhrp3MngdKX6XdDJSj
5aYfJAx7MUo3AIFoCaokZVe1bOxfMFXHsKqh4eQ/ylGaK4euwMhVaAitvVdGDsel4KUJk/BMZTzS
pL+6+H1I9l303kPw0in2SulNAQgy+k8JcD+6xfNjgJ6jrnqsBagoiMMb9rn0nMM8wHdHZa4201fe
m81OFyGAHPzuYZ7fKvWGJxiypomK1tZWv9Kx8TZtHL6x+wxIvdHAJeCM3ETZCtNsE+YpWCnSZLKQ
p191/Avk0OofRPXYxQ+m/MrJlPIbmKoXyj5BJah7aYZ/+paiDsPrmi4aMlB6G9Weqa9FdStmZ2s4
CqxVYqV1h20PzX3Fr2yscAd+aQA4ydQEN4N4x/Ri8NeYYxeza0Trrl/JIETKXoluekLeZR93k8Fa
CeF5KKDvBk9DGe7NLsxwD3NCrExNbBqJ4nZ1ebHsZtulJcA4F3br61KldjZnojGQAWfPH8vJSUYO
joiMIajZgdd4ERi+4MRsulnkZjAPGMQIe5VFA1mx3XPRqUwB9qG0DGvWGWZlqA6g5nYuxa2QO8sm
FD3I0kXqtzK9fLHjR/xTMTXi3EzhLhGAg2l/63XEv3DHP2jbcN4jb2KU9mxCWgsi5n2/j0jK3+6q
gKrMHqjgFMKKvwL8Cc7SeZalw6myEHO2u9gcXZk+vVPO1qjcqgaoRI+lszCAOMevTa5srVFeWap1
GevobPbsy+NFhSlSzcVWaklL71+q3y735YpmwyIv2grIvaPGqK30MmohlloNcxWGl1avUYqne0U+
qXSZBQjmsERFZi9aj/4+amenJDolCyXPt1gxI/7Wiqxum4w86Kw4BuCLwZitBmLsCLUiwGCkNWu6
UyLDxKTHn3rzGNX1NZBPne7j6kDoKuFJ0cooMi9acoBmZLhquvsNvWLl6S/JC5ixppzdZolZYvZS
yJ8Yjbr5OFHUoNzkggIzf0rV3RCcptZ02oxktKTnQIKtG70Sdtzq/q7Ep10LRVpicEzc5Fr1JmeE
lfuCN1HIE4CxloCy1dByI9r4ft41wsM8FE4IiCNQKDQYM2r8s0/ZVIVejZNoXF0xPV0xNBg41vCo
yBUOnP4lXgbSMRASAzgAI0E6y8GlGtSDFt3T1THJID+o4V2qypuxI3SFnen7F+kf5m9Mr4gXxeZH
xAfxq12AkWWxLxRzfyIluaIzMUOQsWq6aehjwe1hxOuncCQsgvHJi5Ifw3o3A2129IlB2JOLDktE
4osbDWu529TExM0IttrgplE/ZXbPoZgIPJz2k6I/TrpCvDdq4KFaB2Nja2m3rXRlFRjnWg9/OCak
f5y1+FNqssFQSSdL+8u8exqDJhiNqj1J5uuEr3NlnsiB3Br9NZE/a9gLJQEZjFLVS8aYNqeX+/7e
6n+7WRC3rOiGioXikiirfWkuLVFQlVYR2hNL8TCkw8s8VMd2lm5S9S6rFKIHmletQ/3bV5ueoXfH
IGioPw3m2gzISL0X7dpYCBlxZ8v1CcA6zwk1NBAryS+q+FIQg2zO5SXWP4aBbDFU9Ck9WYxvf37J
LRzpQdrGYxARRMEhZsSvyQhG68RYHAt5iXde5dHiq0QwxTJQeHOHl6Fj+f1z2zJwIwU8aMRtNRXH
aYCHQfqGz0ysgqvdvej+ZypBPSG8Y+oomwIY8tbnSKXXwqpoBeiy0rRF3sfkSRh0O/E/KWYxkMXg
UoQ2fAyBFDq06sTB18NnV4srHsOxJS9TBE8EiFe7s9D5m4Jj1ycvMCmyfVdhG6/H4BbsGTRz4zQd
OuAsE9JoKcAdMNgKyIm2JGIt6icNuCnCwYbjecCeJo5XPp9WrAVMYxSp5BXFksvpGhgIPlfa4wZH
EdtoT8C27VHXIQUmw6EVtFPf+9gew0C0+qsh7QT9PmW+Z0ENEAiJMMpfWfEwIMQZ2TAqENL4GuMD
NMXQGOtzRyE2SzspW+MYhcG1UO3CSIWjQ9Jrnr7qVnVbkhWnXSKEbjKBJP5DWbKuZmCg1+XrKz5U
hORaLfpHNdiQm0diEeXtePb9jwzgyA6l6jBR6vKhS5BlfaN1ut0xbQz5e65YpJ9COcyPmjhvlAmN
tXzM8MAszdARJ9ilQklsZrXSDQGaKVzMbl2QIzkH08dMoldWtnBSZgOOZRP/CrKG8KiBvW8YV2Fx
K+ZQkSblsODZZoUtPI2wjypddfugXJvNi8DzLGcNF3CPt/yQMU61xIYEkJkxCjI1kf5XQbdudhDQ
XyLrIisUvbF4DCXlpuKcrsLGU4Tqtpl1rwTCawqYqr0meT0Apikw0II7I1qcAvLNoPPsjYDhUjTh
uJlhc0IzEraJE0iYWwn+sKmTdMuWdM/ySMJplcznbLwpGb1Jo6PVhl339S3zmrYf1oMlHQplXsdM
jBz8Az0hhEG6EvH16EE8Km3hZGF5L0P+UfqXtHhtwDwCSqiozaAnkEY7gqKYw2rQLhQGc/wegmaH
yXUKX2Tzlej1kfF2rKnuOB+L6cZMLpFxTCFl9RgX6nW3HmTfCzV/l8CkzvKXnDe4r3PMsKlIMqJm
DF6z6VwmKP5yCCkMxNXybjZgyNTj29Cu+WALoM2ffpXVR22SBxe+5qWOFTspAKBdnWwxPnIysdrp
wXwXkv0zaOsSh1nlMszJfSuSJTAVG0XtVwu2WlpsDeFaVlKQduwIIhB5ZJ6z+WBAuxDN4GYpI0j4
ZMEJcD3BIPNAPkdZgL/7Hiu8In4bk8YOGqrWYq8YvOZIK7LcBaIDw4U/JWZYT0TTytdpGknIC6gU
M/JuGipIDZ43d6YUq8NMERBjkJXAsaC41zqwy24twswaczIEMiSzWG8WFiHOd8u6VXdS2jI2wtmo
lEheI/uAXaGAdawdVekaSZKd8hUSmCxzStgPFqZ4nuvkKiw59LFAqYgsUIfNwfpW8ExrK0IZOfkq
Koh6ugslJl7sEQa/a+phLUskh/vMvkABieYJA+ibNZs8o5r2tQYe53MZVujMQHGftxuzd5tAhaBx
IxM97If+ahI+WdUVXgbRkNxmVb7vYuOcaHc9ll0BE3FFg7Ikbotk3gry4rDPGQdPoRePcDjE9CJm
2iMTFIX3ScxIPQuI7G0DAquArel0W2V6zcTuKpmIhIQ0/6WOn+FEYGb40TClFHSV1X1uqIbAeDtB
AiSS3LCDoxc3uxTmypgfwv5hqUvK5FoIbsyjMAbjMUnUlSi9mYDGxE8DKRh2SZDz8u7M+asqBp8h
4Zl9dIpj9SPjmYuzcvR1XNbgzeWRfjAYqxn8YWX3kgCGUpz1cO36BbPu1Gc9oHYK3YhStJG5o3eM
h6LpWg+MDtIBAI65IPNkVtIoQawgbyTmoWrRtSMb0Kf1RW0m87SWtbEQ9UhJouBPLWHL60rdqzuK
AhAyHjNOrspHI6WHe6ojce6394P/gPnqyq92LSdHwJLI63ob9rAJmWhYDzFTyT6kfQcodIoO50ba
j/alk1pSYDhiDAuTGwbsfXhRhWHXEPopVOQfMM3SrHAzdNK7QCShPxuuI6fRVeTo1iyv6vdWHHxq
Jc3Y1J8ncd5aZL7WQUv8kAyKy2IrEnnTC8LzTP6bNisOZbCmPXdLIDI9Cgva+phIiRpwVhnS9bJ6
Kozxx3uLhabN1K3c8eVyrSzBp5tYonx60PP2aD0sefGdkUHoLaAIiGbyEerCc950gCQJls8SrZZ/
USqfvDbbROCkWzsdDHYO41d8JDdzHzxLtAIG2F01SSdFkk86vhEFxWODnRsB3CJnQFFnn/RXCWt3
TKOP7wuyr/69WPdSjxkYlOI7CNb/Gxv/D2TWixMe7r7VnMJSJuEQ3KWRzkYTk07uOwvyXSuAB35M
ADNvnlw+mMWwNVuUzdKrkja2nxqgn/VbN05O2156v+b6X7+/SO0LFfh/F0lFDnUGo/uvRuBlppdt
N/jNKZOnlWkyGSSVvByWvC3wb3XELJ2I2Dx6l3L/XhfTzxm0iJHFftkpE5Pk6Ci6r1FT0TgpOrVY
JKZrUU/u8rq6kP7jNs1OMQVvee5SHO/N2UjxxkTr4D/JUUUAOazhFC5hiQUiQ3ha84ojDFfvZW3O
luCG47EdmQ2Cw3UvA5QxpNNPPiBggg2H6Z841LS+X/vkKCxvqAZl0McCfGQSoDZvxRD9FCP1BTD+
fcsYZmDLvPzIv/6JqglkVddJxnOVumovZuuMkXlZROuGEV8PZ6VFy9gEzFLhyLMylPGgi2zIbQ1G
G55BG1Z8EUZow3gN4x+oeF8tA///4jR4twatOvS2L5aBA4alRcYpcaqt1zbXLkk6PGX+dNTwCu5U
YGdJv1eYDmrVdc7M+ymHefP9K/XP917VuQJNUTUFntOf9yeupKxmFsR73xKy2BqseYUmu4kYTR19
CPZyAI50lfLaNZrmfoySe954gxpNty4p+UpBjqyEAy8s8k2XdOcxDX7o1n73Qv9hU/6+TZoIY5H0
baKijC+9klq1SZNHXGOEYbyf7sDxth0W6cvb7jehZVu8gQV0I4PhIeN8VmqwzKsCDnpxN6qU5+OV
Wtap1exu1o5SHexl7blvzwa0FgkFQbUcQCRuk9AEhs0KriGe5oFLKLyleFWEAymzgXxseVmS5rxU
M1mQ7jh6si6F/hxZACPNoQyNDHSnw7ak3efjs2CcmjmFWmuUm4GXLY3adQhTYCqMO3UmkB3HoKlV
f2jcv8L/3C9CWbAqXXpLXq2ve1nUNHWgtm1zKi3YpTJD6xT4zmeJ1nCzJSZgOYdNm2jAL0gaGIBU
8ExGcgNflUtdtw8QZEnRDXDzbofgIdTiR6WRyB0Yfxjn/I6m+fPJWhhY8lx5soQbfJ04trMpV4pa
1ye6tK4S70uNA0Twb6pmKabyVSujAS21QyROqw5m0FSAzXeeHJuuNA/4jOJxUR7MeDiolBF6wjPO
qKOWbW8sd/083wypeO003/aD1wD2c2a8CDxrKxl52QuyGpGyR4QULydasciPHsRQORWhsOkELEvx
JgPgiYXxXemOWmp4jYo2ttNfIn1JBOzuvl+N/9gQlvsBGgDFlb/0L7iElWphW6lZzeCGHtAHO1Mw
tKOEUgFDlcl0VU4jK/EEEAmqr848f38ByhdgZHl1LFEn+UKX2Q4gPf65HQzN3HaTqFYnodmZ7Z00
L8HdZvmaAVK3oDwoqeoQJ4r8UhV3Tbxv9d2UrwpMvI07nbgjDDsgaZWvGpo2HJHJj2IDjffg8bUI
xcobmk+5ggu7l/WH7y9d+sIm/evSv1CEG1nW+8iSqlMx3yr6aw7hq95p7T4VX5thV4vrZF75qCfG
s8zHm+e5unTFto1/sKH+6oz9v+vAK1imTJR05cuOqpqlrvc91zGqd4rP5O9VQduq0oD4d0tl3463
nQbjJiGjyeYJptzFcdfieKTvuumHN+r3/v1lhVlLKgF+sbq1cNH/fKC9GlRtE0/VKQK6UN+tGvfg
VaPitIPxhCGg/6+Z19kaPDlykTCdth4H5cTMXO4foDd305l80a3+NOauQX7w1mJKEm8sbAZTl+bE
15wu2RPzprGJvsc3/A4f1R9L8DN+084yfPdL+DL17ixskvhBi10s9l0mSAhLWoHiaaVfIDoHsDok
CPFuHLsQQUJE5vEGVxn4TLA2c+ZetqTYmWZ//878hsL/ujuqbOKKqiqa8Zsr/5+qrxjnIkn9pjrN
8Bbigyau5sDVhj0gmIwU4pcKMoaWQ3QZfHbsKbKjG6TSprxV4SENTwQWGoJLSnM+HRiZGREBUOUl
RS2RQJW8lAiXNQaoTq/bpX+TFvss3LflvmcPKRgt3cldYw+sKZ/26OX776Z/5cz/fhGxUlX5diKH
++9j4j9fLjEDSRPTrDpBjON/b8drYt/vPn3naiD/vFLs2PBSPCqxxbvafuHsxwQWTqA7Ei6oOi+D
p62kg0Qo4BIZWNmqM24TBGIeM0VHdpQVwRCeca/dVp4BxcsCOLSntY66DxzXGWxmzm7uRC5qSA97
Lce3L7BSXcU+O7v16bG0YZNt4uUnr097oHBnkaWelx9Wq627OrpI+N2IHIXcGVDkXeDye/0d82IH
6ZX9njv798x+2r+zrd+0K/o6ew9ox59DUsSq53MEfEDnLQypVbp6QYJEvCIkWk/8kPa4lz1Slmob
XCm38y+4lsFev1q3mEiy07rKG8wML7vkK+POfwBRsh8k2PxIUteR16xHvFaCc36PvwEOLngZAHMf
sehAoR7eZIfW651fPVYdyO7Xqiut4WrvyiuECVyaYE649R4aXYJl2mJ6tTAn+VOAcP0rzMTuJUu9
7pjfDuv5kJ/qrcxj0LCEEWzRI1dq1dgWj4LO2UXa5C2PB4q4AzEOA8Tl1yDPv6uYry3/FnmZQ+ds
fxA0v87WxbpaT5eRcF2XZt0J7A+GpPtoD1EZB1bVuYWYzu0PHwYPx/yttJq87Kbk79Xyp/J3E6s/
6dZ/8Y/hYs57xooc8ZZ/ERFv8kfwR5E//1iysTFdE+ht7ew8XcJflmhXgQMtfmHG22t7wLase0g3
5h5SH9mKwXO3GJZhLYAFwV7c+iucw+1HGTNODl2cIAoL/NouoVveAkh2xG5rTE4ZnC5TbaA+0sfQ
B1oYWKi3TEefshMEZshWDWIHfsNH9V6R2kc3gxrqVxQywXaA6+hrs3eGTDRwUKNRLwaHdofviLOY
MyVbE8v+nfYyF165aZ45AqWbgp8ZPWPXHAb3M/bKHTLzfbqZ8CIgohwH/+oBfgn/rj7114p3gD7w
Id9Zz9YJrTNKUf0uepzOxiG8CA/dY3hGZlzd5x7ZlcfsloDkEarXfXRvnJStesNvXsn4YAlujmOr
esNCu22f1GOxCbeElayKfY/s2DbcRcFtPeDLepw26Kn3xFO6miNvGEOyXC54MDygvSs24jplIIpT
/vIXmQ17YXtPYOGZGdvm/d75ADGycyd1rrcv+89r6qDSYjlr7jukFxeSIyuP5Qq9nyVN4tAe8RVv
JbioazqTA55iH5+krXVI7PPywVCDbNyN1xjNeffes2i/Xz/Pm2njXD4/nda5H+zz5v3JJUWTy+b3
TPZ97nwSc80SvkC65JsxjXc2ZzAqjO+7H/Z/Q+X0+2v/t9j6FVmTJBr/P09Hc4R8HjRxdaKUZhyx
CyLZCQzRCyA8dwYAiJrfS8y0kKbMhnlXQ18bmTKgB2VYt7SO/jy2ENb6nU/ZKSGkqJKrBCdS07Zm
LzpKxGs7w9UKsIJLC0/FQr+Typd+0NdSttMjJqTRpVBgU3o9PfpSbabJx0QG7zzIrjph9sWgUbVa
R6kZRQjJfoSlXsizl8JEXOAviddS5INlDDWmwgd55Lk0jgFZcBphpA8ouozmNh7XBaeTgJuEwYUJ
9WViUp1S2rfRLgxQNFkExQ00e/BjFlTI0vrT9yeS9K+7LWOJroDgUO9by6//50AqomoQ5sIvUZl+
avD2FQryknwdRAqdedUWrx6Fy8Lx4ShSwesl+lvYhN9fxd8YimVRmZmLkkwi60D+8yLyhu4vUjQS
PorzrPpgbQGuUjvWuJV9dmnmtIQXff+RS+X59S0zIaxRThNPQhrOnx8pNJVpVcXM927PSXyTRsem
XsMu+v5TfkMZf32MLhLqIZFY8dfcv8/KvLdkvTgZwV1RvudkjcjNhfouT3dK5aQRaMzIQPOHQuPv
z2V+Sg4cD1aEd2N+5clOUR4NxIgVp8S/L8O1NK/w59amXxDHFbhmhrInTrf8geT2d3Xz5VO/3NRg
msRCE8TihP1/HHla7aaMZrI7tEccopZ2a6l7BWFDjw1PtpWHYw/JlupFJIgQoSjTuiONVB9783Rq
zdyb1QWcPDZvKf0yaaHfP5zlav54NsvV0t/KskUK11/5W01bWaS8VcVpbs5zAwLQBygR32p4gwPU
qnbafv95f6+1Lx/45TVvZ03wu64pTiYeFWO381vBziltNO0lZBLIoKeLbpbJx3w0g5dlS2jgQ35/
ET996aXZ/M96z2px9iXiQk+K9jn3GXym3YJuR8g2YgKAfnr//+pdv3zlL9uLFqvBKBXFco89OXMZ
mpdknSUu0B6gP3ROZgLQFir9+OPj/Uoo0NnQRFEnvIDYFE1HMPjnV50nHUmlnBQn5rQNxKS5LzYN
s652NPBUWGYKyqzuNPbZmp9VmS/04w8xkeo/bjeJ0JpMOKtCKtNfvbtRS4MRy9kpqe1Gs9MOwitC
XreDPcCoYiRNkVfAYU4eIFsPXQN3vul5iS5Guo0/x5UY5UpBWWUjVIUEQ1hGdtDOGaU7htKcwEzp
FjY2M0ak71ALXqxTt2T7NdTxjBoNO8DSB7HWw/evkfyPB4tOGZjo985Nxt+fNzeW+oIxX56eqvkl
hqhgot9lms/bu6qRgABhkwsK3uPrV2YqVg0xslm3JJyi00K6/2bWMMiOUbOWAtn9/tr+Ah04yHQA
3AVeNhfG7Z+XBnVdFaouTU+jxIiFyFeKhbmaiOVej8Ln95/1r5fsjw/7gnDoXaKShCokJ3iKMtuG
jGUsAyL1yIsdi9u8cmYVJlQEeQLDt6z2vv/8v46xL991uRf/Wc5l4FdDWQbpyTIVO4R3APy5vM2T
+MOc46t8fllNpJ1qBJWImmbKv2/Efz4plOOm7dQKxRNb1ZjK687q7TdDCrHBb44isVAag/IaodjU
vkowJUMfu1GoMTDHXMJP7iu92QbqJkhwX4f58v19kPR/3AlVpIaAgE6wnWx9eeplpWlNlJnRqQDL
IU3dcOenWoAc/CK/ZBKaxRuMJhCiVa8FhBhz4WATzYaBxdOSKabjmpK5sGBArjEfWKR/DWYMd5ri
sDAl8bSMnJr2rhouSrpqOMIO9fvQJWAGnyHMOGMPtZTv3xwJfPdxrVMP/ohUfxPWHushJm8sPTSv
FepcwtUbWq8c5KvB5zPDhOVZaj2y4vOtslKxanjJLtVxyu86jJkEJE47Q96yJSCrv7HqvdHc0BE8
WzjHADiWCPJOqjHZ+U1vV79k/Q05tly5gu4WjZe3dwbOeLqrNCe08flbdpnegZWeAD+gTGCS4cPA
9YrMMXZF5DJ0nLaxeha4Pku4KeVj0LBGz1nkEdCTOQIWDc2wL5Au55BXMtTRJ1gxnB74yVHlyjta
q7R5R7cuGI/56A3athWurXmY5ZUKObmB/+TGEFZO2EX9HknJjx2tNlRXGkUkXxCVhc1AXyHtRWai
CqU0xcoPG8RvCPvLyf/Hu/Jl0WYqdRcoTXR66uyQZDy7fECkNVoXK1jIujOxKuY6QT1BMtwNVi/M
059aVH+1Q0LnGb+hPP7hkv61jyBrAg+UdJnMHfXLYcUoPI27RopO0n13tR4RoyLVgdKYPYm/shPp
o5AoUmn1/ar5G+uXIdxhimGg3dBU8Ssumuk51McoiE7TOdFtGfPR60T9f2+Vu+ESPtUnFSeSV1QD
A4T3XejMG5jvkojYnfrIRVhDOZk+NC/Q3OPGQcB2y23iIDUwyk8Y7XuYzcHrZhKVuO3FUuEfu9Nj
+ZL2bn+pL6l/7fSfpot/NRNIpcB5lyMfiPWvO9l0/qDPghyecuWu1DcWjsH1phdPkcUsfKXjguN/
oJ+oGSH7+1JdC1eUigF6zvGO4YoZ3mXWVs23evok+BsxXGmvyZsYn1GCfX/z/37kCNispQDlDAXh
/5rs1pJuJ4SiiafPJ5Sw6Wq0oJpkHqJngk1EubyA0RZ2udMPha8k/3VEfvnopWz5z2aeNzS+UaQJ
tzA+xWJf4U4PijR5orZShF3THkZzPb93uBDmMC3s9ECZkmFGYUCxthUsZYB9ItvcsWmVmjMjD380
Dv9H2XntNo4tUfSLCDCHV5HKWU6yXgjbbTPnzK+/i37q1jTauINBA4NpWBbDOXWq9l7bvLWSgxmO
2TSyxLFxPLwNW3EjKMy2HNFwlAUG5W8reaxPVhTZnKf4pKKtwUImLwrE18VSD6GvDszn3sbn4Mp8
O1NmBdmvmP1lR5YmPgjpjcZtQESdLrXBhkQRIo2YdAkOaKgA3S0kKoQRmxo0xUxEJUQkuL8woQtW
ldPQFQVPBfHNab8C1uFn7wTKfu4eYAuqtMT82QWbQbT42DxxSNrWNn86mP9pAYmzyCnhHoPuSrt5
QZAZkvufbs60Uf2xOCnkxk8UDs7CMlSYu1NClcptLrYRhnNrL/lvpUJ/bXwSjFsuIIbMcPJpJ6pD
U0rniEVQqvg5XchU+r9XJFLJCB3kTdKZUajS3Ybq63UQaaUPj4FEGGQ75rjXEUajXVX2uO8jsaQ9
kttK/tlgJ9R/OMH+p3C++/S7JTqqSqLHVOAOJcyGEkIFxwfOCSXnBEamwQ9Tf3UqV/+86LpE5q0m
GqgxJUOZyt3fXghlULV0rDPzyFkhnp75ea3vBdyzAiKnykV9EFN0bw16i1j5jI03bmo8y/3awxHl
byyZ0Y3wFRCEVSf5stS1rUtFHgzFJtQGrEP5OrUsp0XqyxuFJMhLz0NIc9m4lfKWfzl5GIjOLOES
i1csAv9eav77uuPKm74eTRZVlIy7i1kXfY8SNDKOQfPGxUTU25a2L97i4YfzjvS9Y9xdSGpEfA5I
QKd1+E4+keaxEMaFpB5DWpYn/GCTyu8rGedWPU+Ag4EiVexocOraVjv2E4hAPu55fbI7dcpEQLCw
SSNe8WHxLPoHEZUwWSDtIveRbnKAmluP0rBoN8mn/EnYJcH2mGmq3mZJKSBggLVsnGDY+N/ONdGc
Fzf1lL4PwOJPGUtVuXBxmlwBBdLoBhQ67N3kzIi0BzSOlMya3OxiZAt784UMhWyGiZbl7hi/pUhO
Z/Wxfseyk6JvhAl7RiFq7bRilm3d2/AWIcTaxoh74Py9yMWsuwxfikVHHDzOjBUR3z1aXYb4wSl/
sz6NM28xBuuHDGHnERYI9TNOalrCPh1/BKX7+LO/4aeeDn+vfU/YNYQiylEAM8t/Px//Le4VFPcS
SvQp6k+XvyeWvz3+opJ7Q1GPk5HXEXUHZhwZf8SNU9fRoSclFBta6EwlyYh+/AO0g+CdrcLW1MnP
8+9fxpjetftHyKD5Sy2k6haegD/fxbzS87zL4H3Ea3zB63JBpbzkTXzUZtosWvVgrxo7uAg7ERIm
NMlnf5c+MhW0jsGlWeo2fqJ1ePJ33dJYdE8gs18xoZwxl+Le28J1whkuP2RX4QIef62vKP0HiC0f
AEs2zcn9UKDB66tyI2xgboIZVwjQYPo4l7feg3KKmdD9+/v+ZaVDW0B3kCxbE67R3V5s+VUrGaUm
HwuyCZq3QdzXE2IKng/hUNEPRcd/iyM+iJ1FBqKEIkW/P7ZPPt3UKMVjEm90O5OPpvAJzQ11c5rZ
XvJDLfbfr2Zo1DiqptL8+G9ObxgGMt8sEY8pkBxyjgjPGZ1OlWYi2SzS+MMqN61ifz43iDQU3Bvs
nkSS3tdTipjmtHs08YjNIqWUc5nxDnuZxOd/3zD1pw+6u2Ndp4R17fNBXT9HDzLEM57JElAJKz3T
ZVY5DuBvgrlQgHc0BxV4D6nN6UpJV5K5GMil1pByT85mD7o7vrm3qEUVHOd4fZHAzPAaYGln02Gt
YKlhF0LL1LEQhI4hbfupVF3WVLATkHr17+/2PV3510W8W7+TQPRDlgjxKMDG5DAvrgadlc48GPVK
fM6CfZLb6tfUs+0dhbIN23u89KBDPjBLlB4T9aHq1lk75yAuFUu5X4kcAqTFCPI0m6xUqjzZmkN1
412NV+WzeiFw7xFy3Yve2o2IWHdtRsdaf0nKZa89yCuzOQztiVUVH+K/v6rx3z2f5wVTnopok+3R
nNah3xa9fMy6Vm1q8Sg+e1tzz/QHBcjS22lbACLIk9Bl5JTHq/gLRyhMxOADsDiKf9i/2VzZEZtY
0c488r31dfRo2eO6hr1lOgDvIlRaNQRKm5Gr/249ZU/4lzirq2BoAObulVN1QnYSfCDshp1C4WnO
RBjwOb5rbBi05vGwM2Y3Tog27XiKOzrn+/LAkfvfF0H567P820VQ/7wI7ihkpSUUhNnQHZN2crIN
xhWdEhiiAGYBnCm7fktxbgKe85DnndxmXeGVVPdKt2uixeSey6loVmG2nSCQR/w1uCx9SpoIdMZC
OyGk0SASKHuh+uEOfu8E9w+rOSlIee85P32/qL/dwVYILSVFH3hsDY7ruyhZRu68YDaHhxoqCtak
DpY+YUb0SBW25aLBXU8vJsB7XFRHHDte85j5yBzQe5gQUFqnM58aOXOG+CYTMjCTSFNq0nVqpvbo
QqdUiT61ZsjEgKxxAGLGPTiweP99U7S/rZuWytxGUfh6hBX/eVPkruqrdBTHI0HA+Tp8bTrHZ5bN
+tBAfiEI2DUZEjhB7OTdAl5PdqMMVXEEgwyLDsWAwAmEbg2w5l26YOBLmK1/CRqCaDpUswqlxqKE
24PbD9PGtLXDBdtBPoi7mfSKrTyO5pDzByhc2wRaTr4yOvp2tsSLuzQeGZkui/d/f+W/PYa/f+O7
PiZmUtc1tXE8uqCkSLcQdvCd0p92v79cV52GAKpVnSfGVO8e9m7sfHOo2P3KBuqOZyvePvLxfDDU
7uvjv7+R9B34ffd0/vFpdweo1pPcvggb8chww2dyasc7ONsepiIKmFn21VpA2Wa9QujErIda9AsZ
NDc4ems2ejSDD6gQPOjPacyw1AjxAgtXz2yUw+sj6OQO8w4wflC+VI6ZI2T4cRbwxnio4WW2hG3U
toHBZaCF1J/NR6CAcBwghqmv/jsbUEN9zkgfQ/EVn5X+4D3qrHrwSDp7SG3+SrAdcYe6q7A+eEgv
+w3AAuw41itQ8+ABmxBOwfgG2vAibKIrYQHeR3iLIfLMmsjGf6KvhNfJWO2vLI8xwEaM97+oXOVi
CYRjzCaYyeDagHRUgjGo7LsfljZ9upt319+UoQRxr2V03Mrd9ffqgve+TlAeyk5NIp+39Yj+MJ0q
wqxh10RZnPEXGS+ZtCZjW3pvISlgA0Eng9W8W42zNmUzWvTJnNp7wm8lMG2GC9uXFzGXuYbyykq2
2D4CADUwZ/Sp5xUIjihPTYr+SRZs1vRA3QUSnmRWlk0rLxhu1tJWDx+tdi2RxTdgRKbpgOw1WeUh
DY55Fxxrmin1D0fcv/R82OKQPk6oVknUvykNvy2Weav7Ri8OwxHiiEU/+micki9aCbPcyU/arn3g
xPIZkYKyQYQZLoWnDGjzcdr6frFLoX0NuDI/vPZ87l9ukqLr+gQ3Uinc7gpSN63M2KvGAb1aoS7w
iSYbPE6DIz5B1CD7RZr1K/xJ5N1IXyzQK0Gc4dcZzv1Ogwm9yPble/EpW7AcXxsNGjLO7+nPi5Cu
ApR0cFOhQIyokU4p3nVisyxa9jPya2hnR/WKjY0kqDlYq7FHh2Rby/5LpQ2FR8L86AjDyj+9cJGS
aUQ00EJcsTjm+U4RZuFyuPTtmtyGyB4u5lK8hOuAdDUMcLPmopHp7NEtol3+Lix0si1dUtJeDNLl
5xM/kGQBa60FS9+dMjrqDIHJvPqhlPvLOYobDjzKFBmIUBjfrXa6kSlq1LXDMf+Q8Y2+ZW96sqzp
hUJScedeuDYQvoi2eFMjCPVOh2utBNrMi4GdhtKmQ4dGtHIA0XGJdTHH4B4hp1wkrYNNBXduwBwX
1gvqQXPBqT0hyapbM2zzGtu1jljNzWrpKg4GBpaWmhgAwHeEZg9bMI8DJPPZZDKVNu1X7i3I3hGW
jUTHFn6YYzRHKdqK0THTjh0hAP2SYpfhg7Eef6x4v2H99+uEKnIE03UEMFh4/txtvbIOjUTixbBW
ygL/15HqlkKBdZVnKWwPGoENtJ/oZ+7Tr3zL0MeXbQFMbzprLRaUXQ4LTdgik6+iZRetVBGgYipv
LGD1+9SCqGLjnq1nGvQ6ZaaCN2Go8wW7rLK1E260tf4lJpTRM3i1lC3hk08cDPLIzNaoOLbGY/ds
QWBls57pCQO+mfpGBNKDyFp9EPciMsALb0X9GDW7pHdAG70ogF7ZYBr6+fDFE7vlJhBU1y4V8hO8
oxuvFUSCQJixU8hMC/vwKNT0Ny5AhVrKAAHODjcbZjJY44WP5KvaM78SY+Jy+A354ZbvmIE9GR0j
ZwSKBjWN98hcMGQSyW3+rEk8CB12IR4Qmjf8lASjpWtrhIQxHu7mI4cfHfPHGmQfdJeCfhT9xGpp
5E5wrpbKtmILRKr2iTgx+sTmjcbfj2z9UX6wLt1rjtxVs1UCO2gvPXn7YAkt5tLtaRW9ZMvwHeEv
KNKEC0m/n22SgAPQiN1sfPfhnMsLsm5rUst39dH81dILzhZcgLiyofOwqyqVTTNHfWK0pShvlL79
u6ZvgPlaaD0fGH7QDJHUZQMoql+m2p6v6r8Dl4GkmVcz43OccPJ2y2989j6ICEBzDOO2M1YQUsQH
70YlCWo1iECYQQl1Jocedzq1IWLIH+ziS6aEmChm1UNOjlq6yS/ZOjj1b/6BsAGd2T8hEYhHZVpC
7KEgr3fwqyClhAzhH1hNSozR/OpIyDf60dhjMlGvtMvfWNEReILQNzY6ISNwa47Za3ClYW+CIdBm
0lOPCOJcLOiAibTIPpX18F5f0rP4znmM/V4/aCdCaOSFjsC1twUNGQv+spUnXdR8g1zcv4WfgBTV
95LyjXGZ+sqgX6h32niTwycZ2me964gAY4tMnIFUQHUtXEBMTWx/Cg/sODi0UZV3dvMhnN0r2Hnl
k+SBQ7FQUE8S2uMth4YIgHXVLDG0xvqWtIfiI6N0etJ/TXeYByKbxRdrkx2TdGa9FkftzcVsQtW7
G7+of7vH6iTDUc9miW2evGV/bhbxVryaq3qfXqJHhMPqd5bbTjojuhv36TlDsWoCxLN5NbUOhM4E
0nEpucCJfQoktQBNhqU4DS+TYSdAXAKj23+F/SodgbHPXYXYBVzRRbVMi10VLrpuMXQLKOKjv3ER
A2k2e4X/hBMQRs9T383SD8sD5+zUr4xo2mEBvtUbZsl7+tTDaM6IGfG+2sau4dHCYHXJU9bC2fAC
FdL1bQ2GXv+QaIvyWqxiaKPiwTu4Z/mcdjMMNeEtXOVvw4P4Dj+KPUk1cBjP0pYwBdoWazpow2G8
msNx7B604DY2AFOjtxp6eTSn5dmc2ot+rd/aM5lp1Ac8Xtym6MNnB+UwsU3figX74s17tqAIP/XX
5CJvxEt85rJVm+w5J+6xsAuZDqOjoSQnvWknXkjSAqmX6Hufhb85xViOOaC08hbrH+/ZlWyEvYqM
11ub+qb0NpzxOn6qh5qZoJjuh83zb8X7BKsSJ8+NhVfj7ggm1p2htEk4HAUFSFX2in7NTMGA9JFd
CK8+A3l/Faa7f58Zvl1z91sRkx/KVUY/GLDuui9i3w+RlUb9sRttmddC9fZ9u0+lhyjKl2p60PqH
Jlm6qO9VgM8sn5jS9YuRHWmgp1zXimE6fryQkWHSvYrCRZGfesZexZ60CMtf9OlKhJSQcpaXZmP2
aTDFy7TnWLkqCe4uYR+DuAa9UGxaa1ernKFZ+9O1hZDoOkI7EOFFXUDndQF+kPeWZmoiEmdzttSH
WFkKoPXpb6yl+EFLnSSaJ+5egjU+LLJwF3K6KVnTdP3EommJ4GteEpr+AWzmIfqhM4CU8b91JUNV
yh7G27S170ceilcUY5oX/TTh9J7jdfvgsj4/ydmJjbZ7qy7+R66u4JJjw8ZT07PsEEa5kooHINJY
8tVXWNcucMvVeFZ8G9eNNgnQ8c5QAy3zwMbxfM5A0KFiW6ofHKejhAE49j3Dtm4UiwJ6Lxglq5oI
p2pLWg57UHWC3jdvVkroUAag0iqXo45qu9cc2q/AIjBTKNSf5Oa9uC37wJRlxXJOZifySf4MUe87
rWZ7BOcEJ0FchJ/FNiLjKDhH7wHhIHSNbxSeUwPyos/Lz+Hy7ydU+m+9bqKq0zjYqro20Xr+LJbC
JJJ8ueYJpTtGBU7BgW1Yq+fFUiDpZ+1TaMq7gMyqAnLDviUM7yeenDH1/39/SZD1STKSPs50Mg7F
77n6bweZQaNBo+lIBgXvDTZLS11U5/LaIq8aSo1OzUO10YBLbaQFNgNdWzPaYJWyHEnuscSki3ZI
X8pGeOBvLMeRHKDaPWQikExj72riSiEVz9WAKAYa0Jd+HrM1ZonxYtH+0UltkJV86bUMqLjbVXZO
9HA7aSjjPEJng3UAGlolHjQPvUT81fnPqZhSGt4keCVVJpDh4J8F+RVqa1pLy1BLNulwNOLisTJ/
9ZmyrGgJNPpzXN1KagcdVl8TIlOs7DYsN2aPwJ0hpUsf4IdbO926++uqEJCCCNyA1nevVVQNwddj
BkV7dKp2SAxG21aUh1+e+NgbCdP6apes6uESiisD6aHpZesM+KNocBnACkf9D6vhf6ZS043m1VVl
SVSwGN+vwWMRGaoxGtpeGZKVRrRAAVtGnfv9uyhsaCqr/lcL9FkGym8O3pzxX4V9KNE/VesWjTta
A2RXWWc1Xv5wpe4nVNMvpkqSMXGiJtX63eYQjBJk80DW9rk6VyrPLhNx1tH5La1FVaxFDMugy2yV
7h0i3lkfTQ/ojz6J78HQ/f3Co2tOg1aQWff3KwBloVQD3mkoh1vJc6K8OgTwyMngTD+88jmXd2HZ
vbchDXnCMUbBXUsCUdsV9FlF/+h7YW4Zu5gtY0xfzQRyBHt5/pQipdAKgYSeR7NDrMu83SJXE9yF
UnDMCN5C/Fbmsw9NzWwRxY1vvuLPvVYlP5XmipWDRBkgcqjWTNhlRIAY1XKyzRYW9IvptBIq25Ae
d4b6GeN45TNIsIJZWoNCGIJ5GjNkNKQdkCxRRZqvUyH/MoG4xCOhU/mxHSzUHZ86NnOYNbiJW6ru
aHwa4udMIuCsV2mpPVnue6ndXJ+UarVn4I0Xy+C8gIVejPHRJQB2M17K4bNAadPwn0pNTZ2TT8RK
LtMDi3uoKdHNKM5q8xVqlyYnq4gOQ9b5F6tpNmJPCgQyEGOpQzVJrmYgzoGjADMdl6ohfsEYWUVw
FCNAdGLx6ZMwlr76wlOby6ukX5sCfhzvUSGpiy5zGuV2Jt0ChZFruhU9umZ97SShtu7wRLW8bD2M
+GDo94H+DlzIsUiXkHMEfel1gB7FaYnzDLq0oSeCxSwXvTsuqnh8UdC06DqOQUW3xYZaEDy4z2NZ
te2Dwik2GmoMLCSSDP3aGj3bRKRapw2T+hJMDoeKfEIqgnBK4LbDqIf/RugO66OT0+fLwwtakB7L
TaxB4SMAbAhMxyp7J0hosDYwHZPoUwxpnuX9OiVBxMhIdSsBEgcBSZ9PuXxywTwO2c6Mo5WVB5Rz
lKvpwa0ILkx+pUqK+zRyBMMjGwR6ICB46eqq5wpVWRNx4MChTlcqeyoxEsjD0sf4Jno8Y9XJ7NYu
AsmcxoEqP5j+L1k6Ghkbr7Qu9ZsaaotO9IklGE9uBa0AFGQEqDLuJnsaOdfazUMl7qp2aJ0tHDwh
mc/ls64dW0Kom52XnEb904edbcQ2O4N3ktu3pHQZ6kWc7Q5WX/BEbwvrqTIhTWp2wa4tSrem23eM
CLvnCHpZVhyE6bCUv0nqLQapUqmjU8QXUa4cLVIcuhK2GdAi7p979VPhvvk+oUfPumWbHATrfB1p
7U5CFoSiPs4O9IRR6gm36IQPSRgTOD61M5QEEcDIzsRFJjKiawqAijCPo/axGYtXdthjWAWOYBKs
Fm4iS+aamWBholelehJMihomXnXh45PmLIYQ0cgP7eDudMqNEWnAskqfAvlLIHqwL5O1aq2MZu13
zK1obxWYd/2PIaTVE79aRTfzBR4G5akyjql0G9NnQO1ydUW34ugs1g2DRDcVl0TKepswEpZFJTlD
1S6qQb34nIZCUncNMqWkhnsNq9QPXjth4XUJJMPqrFpLq1+34zVqvgb8LqFG6OFDGSF/xxy2GwTo
UGVHHN4lEgwg9jTBZZng2DcXlUPhsT7Eom2o1bzjMNbQs3I7+omCP0/la8TLnvF2tOVETX+Rw6NL
sx2GA4sRXlzaKwL6oLgNVmVlnZVBfvIzZd4GGJgtXHQyIWdkCNYjcDCs3b06XWH9IGVQmDD6IoXJ
GMB1E8qq23GdIg5vAhV+Ur2pHIYtBQstHYzUSBeB7r0ribTM8+UQyo5Cyd0zngEJZLgB3O1Z36AA
FtH/pxwb3XdtQDEXnVJ6Fx4ZDhWmOHaOmYbcsduFHNp61JiDRdA00qABSAZn9VDhcF/SeaFabbx9
zZG91uqnHmFcRzM4CHHKCuQ++/FFMNHqJS8GLaikY/3y40e9XCZKBHgSo6T4ERqVM83OXMhdrccH
Z+4CZC51GFCnnhCFqITKpIIljB9QFs31yH0UhtvgHkXzPYoSxnVC+gU5fx2gnZIDdHvBVfesRdlR
gJTWNpl+sCucgEY4NUpKtVQflT5e62q37Jv+Uac7JeUshDFtRql0ggJ3sbm3xHrrjeQo072Bl7j2
QDv3nrJErwCfQMB5mq9ESdjKMXe+1BeD/AikyIbUtnRphZdhOOfUZeTheaSIL18NzkpiWTDq/tIi
aS66OkF6pMkpiFa0eGek0xB0YhEqW1/KjiZtpwwMvRdySRg/1joF88kYD26pzTk6aDUua7i+yXUg
3kKilLDApvknCU9hBC8gGYNdyFnNVD96miZtRHBmhD24wTnFYdBLFi4qdqV87HUOsNamJBl72zHh
lOHFhzQQeLpGlxGF7y/7K5m74TY0V732C2Utni2OLJFJuhnJIkSLWoFxHnpiyrt4q7GSJLBRlQnQ
TdSfuBgYMfbelzd+glmZFY+810OD2aXvFppwUPDpF4yEGiLeXFwKodo4XKdTX3c3aHu2NTz60aGq
ucoYOceanI706uLHUhuW9nbT16y+jbd0URplBDO0VOaeZSJS2nviOG+ANiSljEsGGYa1Neg3hlMG
xCYrJ8RxnXGXlgMa7n7us+RyMIav0BJmg8lrWZ3CZYCvmUQIgk5ffezatwA3MjvjB4FNU4xezsPJ
euUUq3BcZIRVwYgNPvwNwuXu2H5KV5pgarcwvpRn9SV8NKAicJKml7LLatqJU1PDwPlROge8EcUv
WncgtJiaFbPxNCEU2rmurqVuVYkfRbiAlB4Z9RrxI3ycaG4Bph3VbBk32hl3HaZTmUXJXMXFYdRQ
k/DXIqiOmncVfeLEw4PmF7Zc0MeqrV1GM++HwvdvRy/AMJOpBquF+D1y++3oJeaBb2VFoe2NIZ+D
AKLw2nRj6IRkolibPPpIzF8wlP/9qfeapanaNlGh6pKuEQh3f95rxrhSC19R90UyXAKm4EqxtMZ9
4MYLmd2WOS96oh9KfO2+f/D9ociISDXQwTnf20m8LJEbgwDgvW+seyLNRbq+nXcZurVCGJpYHhjB
DtLZV3YjmdXpXmIqbq679DWDaD9IKHVYJ3OpgA5jzIqKAlsDXKcZWxHkV2D2NN12ItMXYXwLmycl
/YKRlxeL0gds2gA2N4xtAdNbCD7BAIMZN+ymmqt4L+jN63tHqIzNMG3lxJ1NS+TQKuuEB+7fV175
25EQR40MhQqnLNORP0/7dVl0gVz12r6GdaMq1yKfuyyHmF4gDLsyPfJ+n2ro47ToEBr7Vng1NIzU
N0MbD9F4alELBsPV1INlss8oJXvmm+bkAlORehJoUNPlD0POAPprXzzVI4o/0DUxLNKqIPusjN4l
SZgLZvHDF/tPe2+6vSgr+G6ArCfN459frPM9o5HHXNtTkCYpmvWGg2z7GFVrS2FpPSTdsgDx8+/L
+S3dvjuxySJPMcZc3YBud/epUh5rRd9kXM5AA3FRSjBHkK83cj4Ls18xzbhBhCPn01g/l+b1h0+f
5t3/+XQVnh4NTX4JcbrZv728VeR3gskWtvdVIhgIURIPEyOWCnPOMdoO+gcI2WTLTCZwzDvrklaw
iFPZ9X/Qt8jy334TE8E1Hg1uxP3VzwJTjkQXDVGrAUAsnaJAIXzzqSqyaQNhx1Q5uPSspTJxTnpE
j78DeL7uqw8pp2PDwFzxd4FRs+U9p4nC5Kn/oRvyt+aDjHYA7fskEsOU8+fV0kJK+HFo1L15zhKn
p7cqov+VvxJvEcXblrQQS9+zT6tZD0l5WZbYvk6d6IztY0vMAoexLHr89x20/vI6wqRDIoq8mubm
/UooRaWZikOl7o2KMEj5mDXKfMBspTEps0Y8QiRwytByev+jlm0qS64n465i6tFfDaW2TU5QWZ06
o+IE3RtIz+lIFVn0AWhxSiiPaw77kbkEtyAzZFCSfaJ8+NYiCq61doxzXLNomYljQDvyboSPfnPt
CK/6JQ0fXp+vEu1DRE4rhpfkpJXpYqrpteaWEZFRtKeA1hWYP1ty5XkRvdLqF+JTXnwG8vMoXF35
FjEYlfxFYT6NMbPngw53fpJrxTInSw+WDNTnXKUswpJSdjsvfyyMcBaLycySGSBHttx/umjwRu3F
jQh76TSoIM3R9HGN5EQhMaU25gWH+1a4CeGhSU+5hEa0Wf/7NmEy/cvzzftlasjuNQOI4J/PTh3r
qqAWkrL3PQyFKyE9uoa6RWyiAdN35wYYlDbkewQnnTvWYp0KfXJMaPK6ujnz4FQ2wyvbWuaTZhQo
c7OT5kZ6VRXX9uV3lcI8EJ6rb4OQ+wEynJgXLDHSJSgPY9TNRbrvbvHJ0XTmB4uMHCXj5lWfjc/R
VwbJjEE1YNovc5TPKqhtUEB9mgkd+aMFbR6Lk1kEKataNOKjGoeLJDwHLw0xoqp7aMFeqHq8Lt0n
dkaxfQsi9NiWPu9B0oQLj+N4IWKZoKTqGCk03gWUhKMdeiiVPmGEOS2zyLx28XOqpnaGjF40yHZ8
CoLnWEIhWuGE9JS1P/QOx3SpeiuFlwDt0mhS30zHBgVkIN6CRj2oHOBCbS8zqzeGatbW40TeXutl
SxwKkT7MeMVklTKhwlAzMyL0mgxEpj6WsmvyZcETZJ6j4uS2j2Xz3He72LqFjAwNkndLaugYeHsS
v0gfUhMeusqdVy0/arzK6dXTQe9zGiFKBDFA5/Ql2jwVFRkWhXDqq9CpHHwG4XgbNHdR5GRXTWrS
ZiH5X1qHtAZtXtfOYjL8XLSVWMEDdel54gFZn1UxoRA+pu+VKfVuHIDlitYR8O+sFfFfBTlJRUp/
9DFDiPRlwvhZlz9Gj8zU8DFPebsTg5PnsO2ar9alkIyRuWUHhNC8TW8S/Ju6Arss7jrG8i5UrKLP
TynH3Yz2WTq1FRRrQShD31CCzCV9HikLg9l36zBVbxDAJ3NPtTNtXj/r8SJCMkN01WBL5RReSTMi
aTliE1e3IKlLrwkTAgLuSEyegokI7GKnEE363VdLM2gig6TJydm+Nu0+fJC0Spl7WfY5wh0zUywa
5N2nqMOmgl9wKXk+GI8tZQblkSTOfYjsKg9CBSxX0FZRJdohDeGRIYkk8mJNDnj1pS+aXQcVuo3T
deeTBmPk+5DHWgr6hVXoJOVZK8mtD0ONRFuqHvNxVzfPShnR8+awUE6+Zg2NUNYRGMy91qQ1HC8n
Gs6KhtoOcOuec9JeMkD0kpDrrVozYCZfvkVqR6sHApEvOJX71XL2HHm/VZpxyVgspHyKcLUDSjkp
4FmRCSKpsFezfp6C4ibVX7VOYwa9kESWe4gxswYJXcW7lAwTV1FgPXdcy3Ged4huE7ODWh//EpiQ
Z2S9t1l76LTiJU8HJ2PAFvT1ZvT75xIZiptRxAkMnYcuXVZltmmZwgXGke4gjvJDbpHp0n9FIQc8
il0lEmwdWVztisCkKXtHcvVYqgc1WVpCtqCQmosZibO+7rRldx7jZWbpm7Sv9pq0lOPhMAw02XJ7
ZOioZi2hnjQpADLgz39pR/li0n/VM/xBQ8fZLHk00klA5NshB/rII3MkdNscAZ46dzNhnXpEXVTr
hpiAIifeZUgPZUHw7kjMPP+rok2WhayiSLVNkquFtU/LYHqGxOpNpnwWc3/dWShegmCWVK9K0FOr
I/1jBrgvkw+dBEsFinWOdEz1llFscYBsiaIp0Ih+WOTgiVsDaZQnoRhgxQqbkYEnFvNHkllsE/OY
x6wVF0/BebUg3CZXAByqJNC06cYAW0dy8lwH/SMxRolfdJxD4yEwin3bBvMhJg6yuYWQb7Kekzbx
Z0mw8HAO5caDab0b7dFrDmPo7RLCdkHWtxFxNUhyxOBBoPwv5F3EqTZ+GoZDQ5+1MsjWEukPoi8p
3WshKzRPVlZmfngE+01dlz6pFwnELtCdAFLPlpYtcxeSBOr0gacmqtVdNfUZmZJGy5oTtC4/KWL+
Q2Vs3Gs1qcchPWmWzmyRUJtvo/JvtWng8qhWg67syewrQZ0O1UULsVNED9l4G9Ae+zwBnP+IVx+2
taLMzGFkTSFDGcx7yeIg0c7IadcRSkHU9XMIAQ5OaRhdBzj4wnjRWqyL1Is07CudZN3+JIMaz9sW
VoW28Md1x+xUUM5uhouLJlLcqg4llWOSVlMoEv1Rfq9LhrptsHDU528N+rVGRfUvmCgCIA8W4qGm
c2wmhROPVzbHxGzmAlNnNUlJ4Fr33INOeiynPmPg7vJr6mvzIWhWnKN2kQy6uUAuWkJBLZtbxTul
0bP6d2Xyt/qRi8x2zEBt+ufPuiRXZEt0XZG6hKGVTARdGq4I/2nYE0Pl4d+f9e0PvT9ucDtxkxk0
5wz1Tn5Yaqqf52Wr7BuU543wkiBpiE+kB/QlWaFEn2NtQZ67IvRH1TbltNv5lBGl9sOz9V0V3/8i
hgJFFYMVYoB7g1U6RkZee4a814IMVXQ8i2Qa/dKDqYnLIFJmnPvS6oKWctmE1Sq2kOQqxQ9XHpDV
f2tCpIVcCZORHUTZSZv+2xMuulEdyYkp7y2GJ/JnmgxzHRmBIr8PHH0Y6UuePcCSDiULcqXhqOR8
GH4+lac14uqKhhFIle8y38SNW7Tdg5IFG11t1sb/CDuP5caxJIp+ESLgzZaeFI0oylDaICSWBO+B
9wB8/RxoNa2uaE3E7LqqQOCZzJvXRG+ReaDmmCtEIQ/6+0gYl0GyjO755AviSXLM4q+SiHfpiIsW
Qc8p45UeOdxreHlALUHONOvh4AyHCHpEJPdTuc0xPW99MkCsFebKF5MjKCBaMJTZfQknEnQK7z4F
74jcfHKAkCMVBea4CsAanSNZSMsQTc/ABsi4MYEcly3gRmyWM0XlTBuwbh/uTTShCUF4+ZNpaovY
t7civcvNRUs+VhZvUnR8yif5N3OmcK6+qBmYBcnTJcmqY46obGADRlS8A3EpTYLqI/8s0wW58R1z
Bq95sDnFpz37y9Ke9smPFWXg4Krh3gpNB0r1P78lCTPl5DekH/qavLPwyaEtpJ4vAb6tkaKXiYkz
LgOjX7YYIyrWJRa/9Bj6X5p5ZHVYSvN/E43kj0dwessM4no0DtNi8NzPIdbOJkoc8HFiTS8tIQRT
qWuWKnwIyi8a+Q7h3WDcfOZ8seltPUkEUAiOlS1RgNMNHD0aRUYdvvRYifUvO8D6S1OEnx/N9Lcz
A/ku/3xpUZHbXdpF+gGY24gWLYA18RKtuCblfaTsR+pJ7WZCcsudz6I+DgHsVRoe35hCPuNVXLgz
4IhLVWKT7buPCTIrLUgWJBQAI6jQ6POVSmyxKSDSdX8i9yFKk31PM5BxNbBgiCl21g6Ok+pgLDTi
UrGtqJjAvApM9SlvXO5scMa5KJKV2wWbKvrwari+aGExMnMs9RcU5G9okE1iKtIz27QhtPw4EZpa
G0kd8rWDIa5jvJfPEnhDfUG8jAdfbZYwOnetK2cd9/x/L+Bv5sSPBWwbxNGpJDJqiAJ+NKi2X/ZF
Qq7DIdLZmc7CC2Efh3BZT3bbnooovmPeDeKIJzAgQg/AmADMdJRZzTRyor4Ox3TuEp9k4jZbAm3z
hiKcdNxVBYRQlCFKE0KA3H5TiR4XiJY84GFwl0N3n4H9kRK0cxvjQVLU/vdP+8tpr2FPhIeKpZrI
p35iJCJK41GLa7JAnGFnhs3KVPZe+O6Ee1FAJGH+oVGFMgBLRbYUDGGspPsFsP6X3fQE8hkWFs8W
PBF26I/NWYoyj0Ic+A6u9ij5JwRiSUnipO4QV9HOIhwN3VmKWoDies5UyucqdOOHhnDhtMMU7zeu
iD4Bi//83tMDmROC67qq+02B/7/LZzBqoahlIA8mRiwxjINsfNKCahUra8OCyJ8dVWRAeEgguyay
B4aE+kXIyMy010rCCMJ6sfjCQJcQm4JNthLHLME6Bz9Id6Wl+W/Lc1r5//W40136f4/rCjwzR0UR
B+HZZ7u2iS2TG28aYJJxnLp00W49T+DUdYm4GwOUoyBFWrax4dfq+WNDGlqdbhkRhsWjET171qVv
oaR5b+zkeaIQy8p+VyDj+0OIvE8nY6BdhvCV9UZd1nDAuXraFvIXvBAOpPg3gd/ffh8UOqoA7C51
SoJ//j7sKB32UCEPVR7ALsQbh+bZzwh/NVa+yfTUk7+of7ic/vJO///f/HH8dkptZyUHziEL/X2N
Dc6gxMhiSma8kG6YpQxKCT6AtRSxnI6KJ7aLtleGx2aAE+56qxZ+c0GMNvly8974zJAFD8oOo+7v
LxN5S7PaNuWjPhL1rJPo+2Ap0bwjVym3D6Su5m2P4gALhGxiKHWsuERfDEDeoX+W6qNePWdcZgqK
GdgPPVDYwKzYDq8kGMcm97/3xyqOWn4Jg1mmLdTgwyNY14xurjUXAm+8iKgERKvDcIZXbzLEA7sF
6spOxD8MRXgX1NdMIzqG6JPCJI2MF25fdP9zsoQt3ZsDg4bDKPzubZnuCSSVLSP0R3lV3JZZM8bc
+T0TOtvBX5w9nZyUHgDHrWaWisVQ/GhA4bQYyIouYtaN2NI/UHOOxrUr9JU0by5OObi60H+lAemm
EikHBY2zUinWMjSBSnbTYGwjD+lv/fimkLdE0HXQkxCFY32mkzgE08x9accMx3MCy61m/d9nJ3fx
XxaJQ3swtWGw26wfDUIBHFw1viUIjCFyGC95V4gthhDIgntGbQNMAatm7p0c6hqVM+52oRZvRtVf
F/xXUeyDD/9p/EsaP47qvmnemHZtrBq/QzZok98qXDyfBSzMrieemJTrMTHWhvo1QtBXIaL5TrMc
HEnQOlGtfA1S7d30sfQ/rR76Y6PvwxFVY8NUlcGo0V7r/K3Vp7Rk7ahMpiLGPm/NZURNWWjrIftK
x0vr4Z0+XqCwpf6pl7BqhIbDLTb52d3EvTK6apuKcplbn14n9jnSa24veF+pEyAKTmIBo7DhLuaI
VlOiF0D2rF2m4cxuX9UBEUz15CIpTJpiLuqthEmvVSoJFndG+QhvmWTf8cuxoXAx7csrEw0PyvbP
If2CnLd19L1BtShj2r1a32oA83FMssujCxnPI0/Ymyd1xGhRknoOpTXEr4q/02RqlPkVt4mGc4i3
hAFNuXywOaSV6VXCh6G/1yHf96B84qgaWAfhPlxlD7E5oTj9uYZ+AbjvDzWr3N2qjG9B+hSx4cyd
qcVwIkqxVs15F3+hHMSQhCcDWuFUwH4HegI0plHrjkxG7QtFzrIYvCVX66KASyP6N+urNc4ZXyrq
+HLODt/gKgAbgfEgLG/TIxdKtXUd9ogrkw4fbTNdqTbO9Im1yj/0FhafvkyapwhGDKQn/dKUrDts
UQyl2xrWNdMvFbMhf3wwoQIayirtrtAIfMW+JNYCEM2/h5czKHQBR7zwejotSL0A3cWqLFbEF0Cw
g1rt5e2mJXqZX+WH9wiAMpQF1dZ3Pwp3E0BisMKzzr1YvUQZVo5kCEIvndJoffOTmKBt9coJmQ1/
pLgv6L3shpkC33JocXcNleWEm8CNZ8iRQzzKQRtyZhmwnLKYHPEOA+uMAOPb2Bgr/iFZgNLkzNCR
sPT92hjqVVE1CzJsqENb2rAs65ZjUq81g6MEOkA3XtQQojmnto5n/sCAKgpePHTDmR0unbdxWrij
sZvAkiKkIUOCrxCUpry440VxL16h02/ms87+aJASpBZkVfsQhY8wqFX7qRXKH6J9Zxmpi/DZB44t
3UBBMnQzC8OKcm/icuMGWBcIYzPa8hCqCNNM1oyx8oZ7x6z3XoOtACJmQn3WdhstaztG2GYsppWV
qQ4NKSR4+03nL9LLvRq4JMThTCQWOSF2RvanGFcGskLeiO9tUzIurZgBuczvLLVjmmUsktxd+1Wz
d62LHIylaV+N8M7xoH1fKYmWaXmsGLxbcJA0+WEPsMGOcVBDHOiXOVmoAQDdNPcwIgeilvOqaacA
O0bC1auXWmZzCEGrUEM6xnx4wBaip/y1yGsvj7YuH+oO9MDfxdVNEx9Efytavot1HHM8pn/Fnsyh
1E43sQ1wT+5hwMUmy3udrHGkjmpPaGozj+KbKbaec+iopnKkck3wZbunWOynCVFeRCubwUeKSKdD
i0P0AgihCrnQhqio56Rv0ic3373/xBHg7uGfaNhXhC+Z1WKGsDZtb5r/HPFYmBwTcuisc8jSTbsj
8m1Qsarsx3lmWk/6aJ7GsNuk7TlD9hxUeI9PbRGzJ54380i9b2HqbfESX7oN5xEzVzwKyM7jnpW3
Or301TFRGLxQqMVZs5V8d636tMfoXiTQs52z01ibOPgTqTGHMcdPqM8c/aKpYj1aR48As4z9Ir1k
H1in0MdkKD5Cv89xLYifKxY6Bxq2tyPiWQYArLuISnVq8Ut71cSvBQ9jy08HSZpSHr1J6xiSjOxB
Yd7wLwLBGUjyzIFxEGknlMDhQgmaLeWCg5LBEc8loUMeVCyOvGnZe9D9LJ9iiGIkhdRDzWIy1nKM
gw7LziIPesQ5BwJnUZ2wop3l2tmlboIPv0Y5sZUF7s7Gu0C0oQxA4ax002f6VnibDuLY4J5DpkPc
E0GzCtStaHerlhj7UNv3ynOEiwx29h33fMMryEb6FOIOLdpBB/TEV90lk6i6sfC1Evqa9NWHgP9m
SCZZoLP0gvfYqZd4D0IbY2M36m7Q+/vMYTAd9pR81k6tXkS8tvldhtEsTGdy4HLnYZ8zX8QWmu6a
ChWt1W8Y5L8UJFNzRIa1BW9d16cO7Z/F76iNee7IWhxqHaYjmW6IrzGasqNqpxThArmSfwoxsGir
h8DS4IXCuYPDDd1QJM//XfD89VnwZsc6BKc7Zv0TZvF/jYbW9ZrSobc6qIY5M9HgDw8F4DrTYgx1
63nKMMmN3tK0vzfNj77Fs4cTtKywbGMI+othhP2XrsChbsf4jiUyvaV/PkysGkkwhI08qOjqeuXN
zONLp1InjYT9YvbKcC1meLYcRmxRWUHtKYY06NfevME7WusItYmWRTguKaiKaZifEfnDJy4Y1tlg
Y2m3aNJqb8lh79h/BiuYUnWXsg0WZYMJRrdXlWDTdvtGv+UQyxTjNRWEL7voAwbzD8KLznGIFT6U
3UfWGISOYmntbcpkLfr0ILJ27YC9D/Zn5xVvUaiupsUq4FQH4kgELHpqvN7pwhr2PrJ7OHhxoy9k
dg3D3z7rv8ExzXEmbgmESnQGP/MEeiOPcj/RxWGwQCwkWa3wc6PMx1IOnaR40mQJvfw40ROSiMXP
oBdrQGD7pyD/Baj7V6g4H3JiAAC68z/L+MkFMIqg53lGcUjytWd9ZlBr/Pcal0pbTGfiSmEKapTl
LNRuNWkpnD11X+x9cmIDBXpYwbjcVGbZ1HHACM29DN3e1QDr5B4ZnU/ht5sMcm2yT13tjdsg1iME
oEXw7CPN85kzD0a/U8mzkcwzf/15uNP+u2VwXE2z2c4eWKT9o6+EGpwnomN6K/VHG2DdrMlt4fE6
VAsYzTO5JSqquCbSWDbM1FNzpmsH9hhs/Vp8dla50BEIDCjskbibAbGTyqqPH8JtBHZCTI25Z5zD
e9KwSPEX2UOLuwOV/HRAebhVtMGzQ9lU+uVKZWwT1AFnPaHA3T6Zzsrg3UZJTU/VYCChYPHErUkl
b3d7S7lV5Z3CmJH2zKdl6LlIeuUkbbjNYi+Hc+vHsywCHS0/wUkCWEd2v1P4AHTt3+BqAhEjsF/c
vNuiFsl2of/Ele8zsE1dwiIZuxFxGMDxCg+yijauN7ep/szsvsdMelQ+QnIMFQdegG7NNS6v0vVe
hEa4S2ZQ0x2r+mo4pLt0mzFAEAw7O2zdnVI+O1SzHeWxUT5Ik8Bs7YXK1wkeSioyP5orqbto9ZEC
TSM4k9m8Tv4y9mRsbV29pSJYpFjgFd6uy54MT1nXHLTGIpgrpCZLoD7NecmQaAJ9303c2zG62cwa
+a1p/2SVtzHZmu1VzTNqVaacQb8amsnh9drYeJzMwyml9aW7lx3EbbFzBibX5PKSqZwzAlIWU+NI
1/zbkOcvqkD4dKYNV9HCRI9xzz9PzzyD0Jw1YEYFk7uMatvUXj1ExapmzW0sT8ZJjq+by54EcejZ
+kheup0fR8oIDzZVb3uPnbFrcurc7lZZysZ3kSIzGzuLINqWqb5tF3qp0RR8IgvG6B6bxhWZ5bMe
ERTjpZmQJQlq5AVhiaCo1awQ/dJNlJWVvTp2uHX8k6eMz23y0OpTpjxxyDDfzOCxwOi6CIePOPbg
APR7R4gHGqsh3mskd8ghXdrttkNcAyKgUsQ7uT01WE7bLwsCl7hOVgGQtRk9W/46pbntxl0/SLwG
glXRAV0orLD0oYAOQ0vnqSBp0HWxQwSgELa6yNyD3rOn8nWmfmlwTe1DR7VP2i5TsR7TIdfFM4qq
Pg4oRjAFqyN1IWyyhaiHtXRj4QdSG2T0WKzgMlk58LHUAlccKDSNjd8D+eswJPSTmYqN3W0i3OAo
VZL0me3dgcMAezMYhOQ/7/Br0Uv9ogiWKS7bVH6VQj9C8e6HC1xxV5W3Qqy9L/x1VpMF5n0ksPc9
fMVpTijt8DTq39KEZLyI/UwNCJykQNvO+41ePsryzUG3bzTOTOFt+AyGyg7hIn9MsdqVM/HNwSks
AK/Is55DjI6k88dVXn2EoK46LIYYYxhL2cIOXtSWc//f1cjfjlJcijT0tdokWf45njXGNHACc2wP
DZwnxGEzE4FGI/Ydv8YshlWjSbZuP3MebKh7TeKvYqaCbneLlAvSwzDfeMaTsPaYVKDO4rKRzZQ1
rnPinpoo22kergM4Cjefcf/UTm+BPIJEJ8O6v4ryJsJrEQ8riBOaJXBwqnB2MLFWlaf2oGPKx+cn
5HnBzXvAv0jvUby6+jcIpIWEvcC/SK2LSexsCr9NKUk3Tq8jJa4PQBsiZv/vt/XNwP4BEjNWZviF
9tE0qZz+ueHVvAtsPdJ4WxbMjxG6RpVtspplIyRe8m8mja3QmxWe1pa8hv1LvqczMvJDLnbmc1K2
aCteXW06zu+IQXSpjeMWEwdCxvC+6ANmaYBMQjl3XKg9sL0lj4mx6/SL3m91YeAoR4sKNaAI+Qjl
Oz5OS49yGm0xWsSx6RcAjGn0aLbdsqzsueJcdFC80XAgKCHl0rCFiY9Jq+ECBh1c7mycFMME1Yha
zWmRJwq4qbM9Ju1tRXwuR4vTIgLGu6dH5pZ2m8B7aisYdAYOzQWBQjnSjgApBPxpNXJnVq4evfyz
wPxWOh8jFoKOmLn1OrWPU3Z7mQ3reDBnnQxRY10NWFoTyl/8ynv+lgX861NB9rUZoiMg/jmBh8cT
KUOstgczSbEAHa4lU2FU5LglFgcXHLfn2EqoU+0+WJWlsjHMnq4Kn67SX7iVnCeOdSqDhxD3Ba8N
9x4sOYX2iNwLCfUVLSaLvUK5TaNK30i7D8sHZAUUJ4BR5GvHIQT8ogCuQKR8Uc17h61gIVt1lJUC
JBKl+X1Xhiu0r5m99uQGz0gs0lBZZldleBwrsTXU7tFgoF6SCqA321q6OB8Sgz68TJgNF3vY0DoS
5mtwu+nhL93B9+b/+Q6BsqYMYUQQuv3zfotkpwphNIfKAwbW0tsAHxBK6YA1e6DUl7EgYAyKCfDw
JoNYFU6CELDGCB9h7O6C6FnligujctuXxsoG+fTypRt0l4xWAtF3p75qp7HYR5bcFNpwlt4mJUdt
UriJIf5l8xrav6koaCqmvA4U/DqUlB/NTlD6jGLHuDskFII0O3htb73SW5ghfF8DXCBs3h3M0mrH
xjp6Q7XUh+86P90iETwudHCm29RceATU10U/jyucrIrneoiXSCLvysHGYM6HIxxBH14ExKwlDves
+paw4mvtudcvNT4xEgiitngBmk7QK0gYWTmy36fUPXqSrHNRrV0XDAbaSo1TGkCbi5o7hhUXGKQ5
dmtoU6Fx8jqi1KOvKCc7FTFlWEBXw9AnWwTWAJa8wFl8PkbaAd3ictCzNRYNQ0cSZEwUO8YcOAEW
EB1t8Gv33PliMwFhgs4kycRBU2qE1ngUyRZ9WnPPy0LoxWkU7XC/WI/ItFxggxEzLUgthC0RFYez
+OQl5IYLWZvfrG+ffZIqiKaGdTLJPVuCTeoUbTHMaWZjXvCR4qsiHG5c89xhk+3h1GpUBz3dSmnO
qnn7Z4igiUGpjllZzCAErO6J3uTDzB1sCxOLZ523kQbWrMGQ3n1y+qcCvbmRMfHAu8uG1DdOxgWn
MEAKg11GmlFSYSw3bVnFPsP7rrzPWL5z8KnolANmpwoqrY++DF5cP7gz62sfVI8FyYTisw0e1MCY
98BTPetz4qs4rPLXpN1+M+HQ5DiQ41CpvcaNfdJciYGRvvDMdUh0hdQulD9UVN69EAX5ycwCrc9+
0vUhSbHRQSi8QFmJGblKRrXNcvJkuUkVoW3sFBqREp2ZbaBy5xE8zldsRlKR8qf5+S0FxHT+tim2
QZjeKM2nU91PxEv6M9NFsMPqwgpWZ8jSCgz9YZnmWrTy9GtBsQ0yiLmaTyoEsK8/TeXAoQ1IeBMK
iJDSSb50rV56eLYFlrJqlRdZMqSYpP1egA1MumLnzSMsQVUg6dSyHozsaFTRApyKAV1LZmcVLfWi
WdRwywMbotmtaU3guAdz/NRb0hPS57L8KiCkWvGX4tl3rrcsg4VUFpaOJB/pCAExMn8cAPFqsOgq
KDcoLZdJuvLThwSvA0+6SzVE6IleEO1/HR6TCqr4MSzcZdo/N86LHSlzx72F9lul7YuMbuLBkem8
NrKdgwkuha70FraGw1f+yvU8UlNIei+A67F6HsprmhSY+cE0x7sLO5B5EbxVZf3YYfOnlJ852jyy
GryeAOV+X6F26btHpJabOPq1EPnbaBUpEXN13ZgSkr65Ov+HIjFM6vph0NuDKrK930rOBV6845nz
MIW0gjFrMVonv3twRUQmULrpivIuxXS8DO2XHoF3nLubauK5uLswPRv+k2I9MYIe2PUxXhydfVfy
033jLLWnUHlWyjd8GjyskaTOPPU5m9xhOLGk+Vb4d0Wqb3rj5oxXQ8MqzD031CqQuqlNKHOdTUl/
GlHY5YQCD0/51DAQAeSPm85Ye1H4PhoMqBCIDvhSSfDH0UXf75+Cet8jEafj6PjDvb6IOYjz/kgD
uGhoBFUsjE06/IA5BeA9zayykGgkJ3GasfRgcWLS/qeC164DjJNvOqirwDgBZ/QvESGzeA+mR7aw
txXyzGxO6ssU5XTmtbO51T/hq0E3OW1xVLvMeie7cveIPnJZeUcxXqIM+TjiA4tJjnC1P+aIxRh8
BWFbaJNN/BiVYbIW43eDGhSh9TI1+kGP4qSwtm7FGCgLUezFxVusPufAKUw7YAwr473O7Jf+B5eM
kMFOjVDm2Np8mdBA/OOtK4Lvg0LfpVWFQsXdCn3Thfwz4x4VjSOxyFPOiBgGLCwqGwyjcylMdunw
ZLprqZwxa7UoGqroKS7vNdrK0rrKYDP4X5776pjMNjHMHtE8vHct+1FAG33XY2yb2gfVOnfxNc4H
ApxsTpHlFJMos0+3WEfhV1YeDROnOzwvIvUpbh4N6Puohuf6sHU0oG3Y44RQ9WNMoXtJ8UFqxJFA
he5BCtCWFr10TFTpJ/K4JbC3Gb0KePZcUSOiG5IuV7ZGDlTFbKMw76YmOCRqGHOqj7FseXNbNO/z
6cyL3HaXEL6jRdRRIT4RDAT7+ObUkJqjcd5Yawb9rsoyfdctxL9N92dyIrGNYV3a46kjHi+nFwla
7oWPkABNQz+23VVR94nNyI9fHF09LOWMc54om6CW66Ljyxonhga6c54+s0qJSQrcTi1CHqtdNj6f
q8YRkanMQLJz3a8lmpP6KrsnyEMocdy9Ac/bGi5tRVoYzkveqRnJBcjDM/K0uWfWy/RRRpzf5eNA
cCyFhe9NpcB+TKytESJST/xd2LeXyq9IrdBZDFcgx2TqU0gFa99MppIZoZO4BOTYnYQqRn9tfI8D
GIpSLDVDBUuJbDvYl2rAkqGEftN3Ky8ItynyaKzAq6NptfhiYmNnJps8e9QGRPTaKmbgILVDReVh
lrhZ1BGYYD2bCNSxZa41+RlqrBMkhjnIE4ICOsNptEftjBWDFBSYOFTup67GcXYMkKduJQ6uNpeh
KsNlC0UhyrnzcZ3TZ5r84LYwu11nOkg9sqViBosmzO/HvNhQUc01QXRw/L2yY5T+THcQpf/peYLc
QjO/GST69f4ZLtWyUA7Q4VtGLqqLhyIGI9V+ZIosvKXrHxjjMZ0T8CsN5ZJ5a4tT0XdhN0qKP4ZJ
KPqTW8kxmJMVbOBcQtTkSH3wHCsv2EJwm+0q7cHCEttTiCM9Qr1oQU6bYp+BJTaYCFEFLJqarPMK
twaP3I2R2WC4TNNrn7EVir2SbEd2u9qhOORKaUJmleKzaa9oE21QQA9Sh87fPjj7ogRYy652fF8U
HyWS78mHo8OsQXpiZU5uBMyo6+7IKF36mNqcyX1pAG1ZfVX+ZrBobGaWaLvDCHfI9M1X9zmAhnPp
oc9p2TaYNiHZOLn6FpboIxl0z9vuyRRXANl5BfA62SEoAhb6OWxur3gHthffPqvGe+DdjFpbFvaT
7L9yqtOIdC/f1pZ++y6pDbUE634khkB/qgQNuXjZa9N/dhhuqg268y05qRM3HfGfVQMXoqMY4jdm
wPMcCodeX21maBq2+AgHQtxSo+7CcCJzr/gMFtSOAiZcB7/UgFI4ytcvWSFMxMunJGK92vaguVJs
IhWzXQxjMDQN8yWXQZ9sMjV/LhlfTS305IsgBQfuKQJ7S2ANJP3jVJ6HtwJGD3xkliyUMJO5tnsz
8kvsCLBla4k9qWosI+jmOsi0n3gbIJHevIxctjie9DiqMjJUOanL7G4ogXYTZzEoKBDKXeOdbBba
rmHo0fhn2BQY7dBlnXPD5XquZ0mwVhy5hkDSQROS1X3QYIQXfrmtsTY8lLf6M1b708Hp6tGqJ5zX
br1N2wR3rRcwX30rLynWLRWDm139mXCsGdrJiy/EfGbqxEpBT108hsG1R3sJxBZi12xyOaSXgVev
QbUEqU71LxWFRt2BQDQWd/SXjsXYCFHOW2phvlBRjDrDnTPsK/J3B2gpYXth9yPkPw6RWCc6HlbN
2rawazq5WOY4NmQWbsqYAUSJpmpvZmKm1RS1yt2YLFjcZlPsEohWlfnCaax43lJ41dIYMU9APybI
ru9hvUO445Wl1Y1rvMO/XDjDt+bBBty0Yac3OoVKhUQvWCp5vSopB9NUXnNK/MGh+wr6ZTMYO60J
tnQJVGKzLm/WKL4WPZM5AmRT9kYuOSVDtBkQ9+B8OeN5wjB7w7yLSVLjq1LajAm+cKLZOMFNjh+O
cVTBZuRzWv4pzAXMbalECx2rDAv2thOmG5F/qRAfKuDkgfB6VWqokOYudhsR1JiJFeJwhwl3MfQv
KR7j+iJTIA7zxk5yEnNGXGvhzXWJC9IfAmgFDTqyKQqEaFc/xLMH67rIBDsPHr3kMXejOzV/tRqq
mcGHm8eJFP/JoYilA4VUNJ9alA7G7gCLem4Ao8jgrYFaF8RPPHxP95XwHzf+E+dnB9HBNwkrIj8A
XV77h22fd/6GGS0cAhyVk6+wvugx9HC9RFm7aimgS2afWsxQA7BE2zfY+Sm0NX4GciVukYlmhgIH
ztpc40nc5kDzFgHw2R1OH/5uQkTcY6u+KjYuHfpFlITdNksL/fSkqkFzQjMHtW9SUJMBKd8s7clH
TPVOcihpDU/qiD2HW97FMptJfvI4lXbtIx+z1jpIfsOsmdxl4rWXYUCARDHRn+TwPF0CPY7NKsFk
AxWxtEmtK1HUT7F6u6l/sHIFb66532+dYdV7n0q8T9O70CvZjcsKkU5ick1uBhcPQaKRQ97skIeL
ob1PgmswbqGSGu4yJAevPoD5VKDAMtH2Q+ow1diPGOFYKB607KJBX68I8cM/ZHrHlQqPaOQ8yCDU
QcX5nu3gtosSGY9TXEqOtUCxsI47WGKOy2G4zpS1W0KtTv4o7Xub43iknVoTgWm/7fPPKH7ObYPP
/u6F2anIVqr53GiTgRncy/SuyO7KiVpAdlL5ZMJISnyQtX3JQc0wRKcycpay5vV7KAL52drlv6FZ
c4Je/4lV6RAIJ60LjvOwjn9As96Q+WUa6s1BxYZRRbWr2DdF7qJ233Th2tBz1HuT2zfyvOiBQdJQ
QXNDX4wl45jtO8T+XkLwATGrbdpRbGgrJhdjf+sMDP1wb+8mlly77BIYrDLYpqq9rguIPHkJ4RSi
SzwNyBIVv8DXeiR1BXxVqJD1su+hBNOsX37vNOP8+XtNHTqvRR8IvPkDzGI+GpdGO4BvjlMXpl6d
qENt5N+ZzKMcFGQdbcBQHEf4jHmHsHHyDqHvj74MrieU79OwtMHfSqLUMPa1treYngm6JAuupM0g
s4brBp8xjj4DlC4Kr8y6iOQ6VsQpevhvkBWY1A55J9Fasag88nhdRR925ePfk6nzujSewxJmQHWv
RM4GRPvOVaCduKv/fhPexGz/15twNTwmQHtV9yeHQfDZuXNAemEGLSRZMZEFtYtjeju0ytHXQoYG
8cxh9km5YKB3S61kZ0GE9OCYuZgagIppwdJWYMLaUzo2TBs2n95yJXAFjFoIVSVY1GLdOw5wpbLB
AoCMvXwLCLRqeeVB9aFzheFGqHEZmLcOCMGViBujZ4UkYGScRXwMBGXIxK3BzRUKIM5AxJ5BNOZN
k9fghuGpC7q71NQXVV/vy7i8SwCRsz5cZKlYSXfr+cWd57jrdCQpNTU+Eb1wvhiYylVMXvKvUQPH
I+6KaA0f4rNpZHeVj/w3II9UMKF4DUqNWpNwYAWWfT/Cv9S2FH6qHj8UpgPC2OAhf58wiEtrehb1
F6ovAct/+VK25kLNZKPi+vEDT1bDdAw6weGN1NKYCISNTyyAXBS2T+gUWXmXJqEVdDgfN4oB0dco
rrFsTlqpbEuCrUxQc0fUT6IDi1W6vTZUq1wO88gvzuaUY+Vf4+K9IVt1oFyLvXXsk47UyZVuiXUZ
FA8WOP9I+xzgwWu5D5q3Bjb51MqD6sCbGyBac8VSlFVFjYsd3UCD2MBW7oMEraazGl/qsDrbTK/G
AvzNfrExdEwZmInyPRVkJAfhvYqhohEj3iRZGc9UT5pzS+33WemvcoOQVzEfGwnjnvNGta59QySC
k5wJ8gjCbK4mbxlGCcq5qfGKKB+gCj0ZGQpGwYiYcUKoVOsRXzy3URadUE610J/K0NxYUCiFoV6r
QV/rtY9oFp/6N93N94K5Ulpq5wa3Wj3ETi+P7RUDHOAabNhxxmq9dQrrTw1QRcbRGTSzqB/cvJ3X
WI7o7ptM0NVQtZY8cdU5D22RzyommhhJ0HSf/GLceCFxHoF4a8p8J/tu5lBiDGWGdfdboZPp9Ki6
3sldIyFHD1aBGGyIGpoFo4T7oOK6Yy8lBaVOFxrF8EXwphLOL8el8delpxNKoSPqw0TqhzwmHqo+
sVsyBXz8HQO4B/hihvmT1d+LGPPPtlh9t/Wo2QZ5csTXBDGV3Rpcnhub/hxEFtKlZx4RH8J5frAq
DGDh/k+KjsQb154RXhvIuVjET6TIQiWh5XV09mkY3enq/zg7r924sW1dPxEB5nDLYqgslUqldENI
ssSci/Hpz0fvA+y2ZFjABpa7e3XbIos1OecY//gDaobwI44VIJcfdj/zO+8IKhkwIMoOptD/E7v7
HyAwFYKJOS0fDJMWrAeTt4L8haas3aTAhuVKz4QvnodNqA0kzVQP7okGaiaeouLm2kGnangfhtZN
WRODMjT4vclOjw23AR+jyhjenwXgihaFygCKe+23en8wIfjlaB0i+VmYprWIjGQBzeSp9gPitINd
IV96tfIS1H2leJQNH5Dg2h2VAmdMidBzQXOF7N3Ymo0jTXe0BHX3rElbEwy89cwMhQhSPRMAciQS
SunvNfMpm4WXLgZtGaD3h5Urk51JtrkDdVpLsIM3OmfGUmAuxL2FJl/r9vTmJedvGJrA/pCxCS+I
xKRiRvEii29AOv8+iP4nJfLLSaQoBN1wKKOyQ2TD/vef70JReYCkn7QHVccZl4bZ7DZlsmnF8tnU
Cdpwgvgjo2UBs3C0sXKzCa8umOkZFH0xkXxm529hEXoLKQssD/ZoV0PojP1Of0rLeVuLaHVgEZgz
/l4K/gHExusaec2M47DeFMXJV3KAG/I6pAmzQkn1JFghA1FidgJ1VhwaKqCFiQzTstWcOqoeGmh+
tChSaL2I1kTLHuFVg5Jfe0q1dqXohmOOKA3Kd9JeLpLSuOGg3UhDfVCyyYmYIpiBi2lu1QLQ5g/s
CiXdctlgxK4AQlzJx4EdmASxXY1UUHLnC+XLEM0kUUjrSqXVxuQkFJEIZ+luFtRVprQA+n6SQ0aq
KWiTPIKjqm91LAsKkgpUJuGpKp0SQEqxwebFOk3oBZEcL8IeJSWu2ODwv9pFnt0URszpOgSHMsY0
D3wliVjb2TPdvC+m2lOlWFucc+4lrXmOhlMVla7YnqPoE9+eEH0UMzx3ZACMec+UoOiUKJhJdh4H
ET0fzPVavtdG8SHCyLdYgnfMQLOrVjnNCeAf9zK8DgEV1YR9qFJTjXdjfdMXyu2cM8y6SuDL8DvN
q7ZjouEUtNRiLe7VEjvgVN5NtF0Lvzxex6SqDEPMJPkjpGKrR3kVYL8x6+8YI4LPGk5gWcuweI2j
+G8yUAW9EBLiXlCtS4kbzxB3XhghHhqU7E7mK06wUal1ZTPVmJzMt+U12MvS1mJRliL4tPJwNUkr
b3EGjSSoBqziWGy8WitPi8C7Z1qprHQdV8TwukJkw9ifOZWJb0fnBCa4SrdevCPxHFuVprmQ8QJR
26olEaONUPk6gopxOoYGyTsxQ1T9qTAbd5Yh6vdMSC2kYSMlbKntBASb6F4kJCP4fDileaahTniQ
mMbAJL3y5BdgvGh6N0DurRD2YqG1Wp6LRHRJL23bfD5HVuOXdHoJ5j5DvO5mZY0qEcIbzjJQoArN
eEnhiDO7MEjkWgb1s/i7f57ADHN9fpHg+l3RlgWlfM8gCRbR7wGZwUyheRw5LdmJSJzBsaV+G2Q6
wVKu3xucP+Y8vzV1wZkFujT1RroXGGU1ZO/047Sx2LBtttUe36weqx6aufb6nHctpKvorIWNr8/Y
ond7dNdsYb2TmtfVSEc5wm2X8utvehb1/W83PnObEn2mS0AJ7bDkR7tpDPUsak9Vlflz0jp6v4SB
Fq4CUmCG/UVJFLYaIhOz3I3MfUR+zMi0uwWzb+OHiV67Dj70/IYM32Okh5x32Vm5voOAAoiLL6IS
Lv0oSCijaQNlK4gnqpPSKO5xlkACnXjw1ismeiE48Fiv2tFy0rE+JK8tARu5mHh4QrjS0G7N+amK
+1UeGNhKEaAjTm5j8iUUG4DoVYBogiLViSvRMfW9at5d60srvS9U7XG8GDg8JZ+5CX6elGsLedQy
o8vMfjUQgTZPhCEw8GwNt+VRCdF0F1B64hmOuyeRmVLii8D0Ezu3TbuCG1EPzRWgFeER3HUoXZSP
mP12KoOjCBVKZ26Luj1UQbbrQg1Fajy6RAq70jLyqldCWJ1oo0tqir2O9AjyC9YiogDghek4fq81
s9Elva1qznip+olIppKukMRrYq4i8YrllzRH7hJE3SHS2y0/h8+C3jxJ8cUjjLl4aYG+5fBgaNIu
ZByKMbd2VSFdv85EaFlatcMqggEpXjPk17eoRmytIhi709bSnG+78G6IQJ/z1pdywYuLFrdDDpai
3HGQXyp80FR4Ghbf6LWb7g2LHLmFUp2mu2HAdRYrNYsaIwk/JDXj7K23FkSCGA6IQMrAVbkfe+NY
y5iyhZY/j8niUzePmMBhXLS4HkfUgKlK92RwfEU5icdV8sJVP3EBBayybpOx8WkVvKKbn6X22AO8
4OjOaYOpTYp3Igesyb5ZjWh8GM0yKmjjoywVGyAgTS93XY273KRhOct8ovNAfW6lXDykMMdEmrCs
o+vqdnL1mRvYG3P+sdEN5xqBVtqCoEwv2tUg+ea6sXKc/OE/ycqeeXXESmZ9JxygVOhGMYNGt6sS
PpsgXB0cplPKRmHaNCrOSXl0akIvlky8KvHWLfqTGWoXzMXXet7cahYpz/noxkFHmNLNdO6AYIvi
eiuqbh2/a0pwp4MlXEfFA4YWqzOQGhDyeFBprJmc4VYbw6tuyMO2uw0JaivFbWzSgDfSqoIFSpST
tm33AH6AE7a1tUiWxu5jhWZ1VbgXsLUt6US2we8iScck8pqcrydeUreyX6UH2Smd3KlOkS3Cq7bV
telhIOOF2Ghsh73gs7/b0d3gKCvRSexLsAOld2aX4QkXphf1lx9e/9I9dnl+4jFZLzdXHSWk59ZW
4TYY/rmQRjbMLzAe2wwb0oX517lzEW0VpQPyZJ9d6IZy3LY2id+u4VTZjUOoua37Bn9N4MZqtuxr
NzjC2skB32F79p4eYq9YfWr8xgfB6+zBlnepw8jCn+zP3IMCZ4trcQ3LUl6XHmJ0PmH/kkMBsqeN
ule4W1b6RrVdfJsdFoQ38UfII+Mn4CTODV5Xy6chu88VHdx7f3+y5g4Dn+1F2GIg7PFm2MuVyCxe
NyumbQ7PdHYvW5Lo+DQEiNsTP/ET4ucNJ/wMXsnkkXf1lmiBBxRTDwySjs0x6BbyPrmP3CHM6qSe
V8skL4YBSP1OxZ3J19+cqjLOEer06w4O4pDdBxVO1RHBALtMAZBDglgH4aqK8f0jhLzRd1LwkaAw
1QhaC4iST66rTor9oIfyZqJmkguQyM8UGcq/y2PpO2sfrgJVoqZhPLFEZv9ZHatpWqSBntKpZA6l
bcuXcCV4gd/PJMjTp4R5KmM+KLwpdV7LqPjfNyD/BSiiOl9SjixD1o2v8IOB+12ZxFZzkKeXongZ
QF6wnDPCl3BmUuKFCFThOKq/mus+uMnSDyX+mB5r7P0D40XJ/Fa5/PuGzL88EQ08RJYYXS8N3Bc8
JCFiAlgrqQ7dNHndZ5bmAc6jnxOrXOXdLjW69RJQalEzAEwoS3ZiuGka403gyBrlDzGiadMDZ4og
AMRXJ2SamKGZn0vzDhYHticfgKWXOkVjlMtbDHw89JHZuOunpSSBe6l6E4a3BuRNvPlrZVfr+PQZ
Cfy3+XkcDVJKA6TLbfiq1ecUbkOXPMCvaTR5W9LDk4wwT/1ZiOdHS9bgUYXbIVjXJmpYPAED1dgt
otCuMNlgYKOw3yczISnysLmS0GSRI9en8pbO4DmGR9Nz7LfB4EMKW8j0C1y1DHytGOkeRn+egku/
jGzy4d9fw4KUfunaDBBjshhBU6Hzf3F+6AacuUKprA7Y1FPVw5hCfGEAxb/8+zrK8oO+XMgUDVQ9
EvZUBMR+eQGmAl+Z2WzLgzR0PCcgAmICiDvY1X2OaopAXYZYS6XZjMYH4TzI+TK7I9J8ZJqhGoXL
kLBT6hPCm7K47zFuavBVTRGqWM1sK5r5ZkkZQ2dXKYiVHFpYhfR72VONR1CJ2y7ERDeJ5dUPH+v7
KibL24QiitmHwXL+soqnNGGpmXV/JHRFyr0Rx81Cequbi4yUWj6E0kHUdhOzsOp0ZQWz8Wbb0VxL
8iXpPvBeHapLXL1crUdLuA3YAfL8JdGeU+U2vT5O4wfIjR0pj0N2+uG+vyPouiWJWNJICplrylcE
vYfoLaoGloVKcukdoTkRBqArp6l9UZmswQRWQwK8XszqkpOyqiqPQjCuTO02T1zteiEKQZAuQHe6
esRRWJZupegjgWCiEvJcd2eBhWTAA2L/7YjGspqbgUSl8gKl3c7Ccz5+JOUP+4n+fYPjE0kqW4ms
ycCvCwj2H/xBlqsZs4KiP17bdSBu43Ij1E8FsH7X7kUECwZ+elqDtHklUS0pCl14FzhsyRueBICV
02H2CIOuQn2h4yGqx+sh/gS2XaUxJE0c0DlBmKCH4MkkW2BdtIiI4HxEl6C8f8QNy1bMM16XqJYe
B/WXdcJZZG0YOIORw6kaGS0SAJMCI129j6/9KiBYQMIDaao2hYieeyJFscIeDH+x/IbpTVDBwv3h
GPhN0v/zNYS4r6m86L894uQv73s6ClUO3o2denVKyFljOWocnRX8pAlbasYXCuYfBrQcJfE7DeMm
BBr/XnvftxzDMlWEl/iNLktvAfX+80XRsZezGMvNMYctI1x3+Xw7R6dRu/33Zb6vcHNZ3IuuAxo3
9t9/XgbIM+/62kKPTj8xYvuQP2G8ExHN26LOupTST7xEuPXf9jiWisroQbR0zeL0+vOSiYoRKedd
c2y8/omQSQ9h4FP+YJwbBZ7lapZgFzhpuh6f6OjBrqT3Q9+6EIqUjeHUru73nmKPDnbkN+GxdqMl
xviAn9h2BMRHwGNXT827elAPBLFsSArZJVt1HW1RgMi7ZC2vUYU+JTAUmdhhA+pY54SkDziyXuRb
zy1R5ffSWdwq71njZJBHnigsd9EHOZZwDYYTGdUWyPeTcr4+WTfKjXwaCI+sH9pj7tYHwmlX9dHw
gAI2ikOk26Yht1in6EKTsdJP0BRtzCdslEHu7F334WznhIxDOo7csVt1W8gxN+Zne1xMPj60NaYF
J7gEXr9OPOKiPcsDk1mlB1r/XXMT77rmIU83ANEzpHG32cs++kXPumEQsUvLVf2xWICAdK7b43X2
em2Jbcfa0xe8Yi9uo1tqrFf8Jp3OZcDlkK127i7FDUmm6Up7lCmzSInldEaZ8LS896SAwsk5Ks/l
Tj/Wa/UoH+u36TF+084Z0ZooHTXLZuI7e9m9tG9uaD5f4KsPl/E++MQmECq3Z4Dzy1t9azikk5J0
2u9wfQVK4YMes2dpP9wNrxqOb2SUQ0VHs49O+FVAKbRSP5NfEcCOX5+gAGi7+lCTymTXp8HnVhOa
+YzFYr0nv3ghd8Ph+gtLEtbFtNJXrV/d6A9p6F3JF8FruF3XR2hVq+Tm+ijfYmEDOAlrAIVo7paX
4BlcGZo00M5wxNzHmbfFg3C4kvBpz3fNLvatg3QCvcJx5m1+Gx+7j+ky3AEe3+OS3O/52vzhwIsb
nUu+bdW+jRzuFEjghlvz+GJW1kryy/vwFp9qmqsZ5f2ihrCvOaQGe7pIO/G5eaDzgb2tb6477MuY
k1vkjBCAK9nFLaHxCpSR+/YufxEv3V12b9yMG20HZbx4ZpjZsrJ81ZGOHJdT4i887rfukr80eE7P
ix9ywiWRjPBaudnp+YJya10c1F31UZ0Ud9rnt8pDc9feX4/ifgIUxN0HP9d9dSfvp3vZe/4QVvHq
Y1xdpJVoP7Phr5Zf9DL2s9858I7spR9ExvC715kcwur9is7S8F8XezF4DHZv03JVh1/83V+dPz8v
Z3whHcgsTn3fvAbQJ+2OMrvb1xsOgUhca5MrQRnkBdhPnuhMTrrJ7E3j6l61Sm8JMunvmCtAxkU5
8Cn4s+Zd27fHBBBXs4db67V9xvbzvX4SDso2edDc2SdadEcNzEv5fsVO4ZFnb95bx/QSnow7jVZv
9OMbJOIi6Svv8X37xNeFC+tnhvaKIwvlwRLS6V63cH8eMNRgftPVjoFoQnclEQGmrf4i/gjmJ0Gd
413NyBxyZoBSxgWtYPU8Jo9AanduucdlCRNQ66V3can/FA40eFvltQO3J3bLXFWvyinbhffxbXvL
v6SB56tDUlyNTjrjFGsz0qy91Lt+DDfociHMUfBVrQ2Bigelr/U3yjoychcx7YoBA7ImVDpe4iaH
Ceu09IZOd53Zya49W9u+cIyH+ma+yDnmPCvWYCjb5k3pGLdI+KrR7h6BSvtLiikoI23QqzcNw5fA
ic/qjsyzS/LSXlGfuVjkim9Xvz+g+tvkt7S/oFrejAE19JdLekPMPISbbkekWHgWHzEoujS++mg+
Sofx0F9wGKVuesxvAMweyYa26YEc8b1FRul+jl5yHx7FbbIRT9rG2Aysvexl+/ycbIdV7KHy99BZ
n9IH1a9dVB7HiR+UnYpT89Jfrj4Nr32rn4N1uSEB6yCuG5/c00N3Pj0pjuqK7rCq3sNPtj3azOE0
yRu1ta11vlM2DNm5Hl7bnrhLz3hWOv8+lL9PIheTK416k4qZM/mLeD2LJjxbYdUdQ4jhc3YaBv+q
vKgBHNHohzJDWg74P0sdrmUqqmlZCzPma0GYtkLcVX3UHJc0T3QBKJewMsFR7wqpVWD7YViHTGYM
z5E6/dAXyN/7AhNdqU5BalCFSL9Hsv8pcuZBq2lkkhrhH8Wf/ExgkpK+jHDP5vFW6nZTQ+AjvtVa
5BUG9Un/oWYrgDCEsiT8YEqZH+oYMqATi79G66ewjb/AEdwenTe6NplhnbrUaP+5PbHog3oq0vo4
NpHXgV2bEZFScbGIud/D+CnEEnEBAnt88Ac1phMzjdd/LwX521qgQKISlSFEiCrNyJe1EGk9TNJI
GY7X8ZhFd6m5urZuR0r1uGTb99VinjUqGyUjC84di03R4OP1qr+GJzkjcZsumzN7TQoF4TIrKNuS
QHH/k3vK324SLZqFnQTkGvWr24LRj+2oC9JwzFSDCcTnsnJUWotuYCy4/fcT+e7gzBPRZRoyQmEV
muQv9SPBkGkXj91wDPoR7ytqElhIg3Zi2vxhKdWu5NTWoNgJ0UkbaHYFCeXkhgEbIPpPDeK3t2e5
F4wRVQmBNDP2L/16KavZxOsxHHW095FT94uFz1hgZYMhj7swi+eDIj0I19omKa4qHV2/1OGatJA6
9uvqNMEEZNbXeM3dSJFyPcYqT83BQarHrAq4K/zhff+OMHDHJoYEqogTsKZ+HUCrYj4oenTFKrPY
CTeI/66Q+T11pawLHNi8qvYJOGy9OvSzwRFe9c7t13V/k/c3VwxXbH2Nao20sBm4Iba3Gifd22Td
mzj/H/T8p3H5171puVdNFIEMjKUF+vL+WZWgqyOePMd8JgHZ0+WXBOvX+pDVZDjd/7Csvu+EXA2h
u2WAPpIvqS3f9X/e9qZXmiYRWt60ffa+eABbHgGtWrnOo3WP9oSaHQdGc69Dk4q2ZbQOt2P/qc1Q
hlxR8uJho29Q+EKARx8EWeSmWTMRK9s1oZ6z5JNc3DXrAuaFvGZ1Quq0GIg+xmsZHjD2USbJPDYN
Lv5RHa7VK1UlrdoWz3OAschSMzAwLnLfxCE8PjI5fMAM1FeTe1W9kUHNm1fqM2xZkAEjV2ngH+Et
tVGE1bW3Y5Sk03pGbMqIVDnm5TY5aL+yA/hDicUg/nfUYcMueJGapYq3bmfpPIXYbjqYEItE1kjh
WqDYH4kNUR0solQ0S8lNeFOMp+oD1nI5xz+s098t9h/n0vJt6DSlaNUVvAe+sHFiQc4trGWwfya9
8bbfQLp/pFV4s470JszL9ATHo5XmF4SaroYNLBHGAWsNCbwzPsc/KYN/65i/3I6KXBgl3QJfWeKX
pVgXgjKLddQdrXN4VDzJwaDhNBy0XbxlyCM69YlkT2xg9ua2Oxme8YRt3waJ0H33kOJDbFt25IVu
s4PUvZl941Duy3vgfCwslky+4Um+SV6LVxF6gpsd6/uEQjaVV5/VgbRbzGmg5RDNrlQ2aPxPC/8b
BCDh8wysyTu20GO/Yt5xXqVpF2TtEfSJHHBUAAYNFstPlQ81qyD2tGLbYPoUF3YjQhFzlOmiBef+
QW92Uv4DDes79sLt8M1Limxg3aN9hQdyAW56h2D9KGiZVwW9C+xWMHPR9vF4GMULRpz4vx+huR8Y
TIuR9+994PsIgOurGuALhwtk/a/HyzSVcRPJWH3LAUmWFWQELxmQitDBdYnbyi9ifjcbzwmeCkF8
jOr3pNyFsgOxj+BZhmFla9cUtOPHv+/ruzSd+0LFCSmSUo0F+GV7ymK9suQ0a47VpD23tXVKX8Uu
XgtkJgCzuErwPEy3WI5DK5K9MRpvO2TNov6OsfVO0e41Rrw/3NGCgn15J3QNoIwDUMNW+us7MRGT
NM2VWh+RxJH2SBZfZ557DG3QVdsVDIc8us+keyMsPKtIne5KVkb7Q6ks/+UE1hF9Mx3ReTbfHkuL
hWObFW19zABrqgIISf6sk8d6RmiXoX6U3Vx/aodLXRGAfDc1lttpb2Pc3cfJS24EjyW0twaLwkVX
/WOp8pe6iImBKEM2VyVYX1+KN/y1KqbMYX0M6dTwHcTFY8jdeXiUa7/FyHoIPwMi2QvxIoq3aqOh
zsUU4A6bjT7+Kebvm4/b7yJ7gd7oLYDdvuxgbTmQ/lWVVwyciNudX5TFsiU9CfnHjBrKEH5ar9+Q
Zq6HJQSmeoZBvN9XE7spCYawkAiTlhtzV8rP7I9K2+NqdmlDnI6xuxrKw8Ic+mFVWssH+bIsDbzE
4daxpRn612FDFuhqbsxCBTsWioYtjV47YbPqSISRXfH0cxkaRd1qSey1bHxxr7gSzkdZvleTTTPu
5nEHHme8C6obImoBxgZR/P1XFMfENxm4ewEggevgZfWwIEwAf9vBL7yO8IkBUwIodm/WW/tB0BhM
vAh60If5jHIr/AgvEW7+m/QAzX6GwvWMKEa9TR7NfUbHb52yV+uknzkb9vm+cg3Oi/gSusFGcMmO
8PpVCKKjAkYRmGwcMLxy3jvH8ONN7ZCT7JNqvZ392R+38QYv4D0C2W21K9a1g3nMBhTBrR1r5Zvg
DokT7it4ezfYxFI28L9uxT90SGdzsp4doJPiNTkK/qXw6bo3UCmOxR3OHN60D585pljP00IAhRK+
QmklesF7uwdVuev21ZGsaBoSu7zVvWZbn+WdvLvqRN3ayGJpQYoDq9xL/OKQ+d2u8ocdhI6Dedc+
Wvf5W/0o8mQQysDEIQ8w+KHnpE/4y/pgA2XP0FWmvF8zVIUms8TC6uqjfkGrf+i2bBX7BTZFnSas
2614stbmJdpcUWcne+h+p3Z79a6e4FE+YWzMv2631lp8gfV7U73XeNn50jnaTL54HG+sdblG7C1t
rHX4KOyEnbUmkONWOo8312fwXa9/brctgpFHARibF2+P1M9Xzu12vJFYnqDSJwSXCJhemifx1DwF
B+tMZMBJOJv+db+UHpBqmbSMO0xqbmEaM+zfoO/eNY/GnQiP52jchYfgPvXF59iXb7Wjuon9Zq0c
MVgHucweg/sAI2dPfo5Xt+FB3aib6Vm7m271DXHGa3mjHEFEfe043DY7dZM8iqyvam2t8Krz+625
r53ZN/e029U6WN+yFFetV61VJ/QxEl5rbrGu1vgDe9dtsUbitf7//5WfgqmhE6zDPUTS80yXsfzJ
dD/7/Ak3eizWwRVoD5xT3OiO5F/deN9vl1/pPlgrfrwXb7SX8RT7V7vzWgcen2tfd5Y78g8wMF9f
n9H8OcCA9vuH/w6k794SpGiDRO2nW//dWr3LmxTYEqXYylgVO17vtXaMea1gZ6/mo76XOzvfpNik
4FwBhSJZkZkpi7a5tp5JAKrX0cF00cNgoyLsRV+7Fzxrv6DgC6KerQyHadCOgt+P/PRNd/le7Xpd
OdIG9rvTeMY+8oVd6ea27jaetFmWXf+8/D5oiffGHhdIfi+rafPDnviXcwj1i6li7kCtJ8tfzqFm
xCQtJGHgmCZgqoWLx7+8GJsZtdenp7a4YNRtkd424JmGFfawloYTuZyyfDGi3Q/38pcDG+kVJYNJ
Y8e5/aVlNiohUvIAUKXIPMPyaXMDVgVt0uRko7MwSfOfjoS/XlJVORIsOl5EYOwI/+nsgNKMntiw
+igIiC5uQmO3HEbkKhgbo8En0LXAdMcfNprvYb48cYUJK9UXeSoUSn9eNZJ1QcyY0R+LzpfFdZv5
9Xsxu1nJCNwZP/rk//Yx//eC8p8XnKxSCpK4AE2D9QRtcBGHryrGRhx/KM+YICV+rqx/+D4XuOXL
cWtSLxtIyy1JU34DDv95uEUSjXXazxVU3XTdXkkvuRLIfsmFD+WoV4RydLSezHsD5O0Nb2rs//sG
/tK+gBEQrsJq0mT1t/brP9dvKpjZfdmgQr/60eCnI1omIuodhsQyetnK/fflftctXz8vdbiOMy+H
h/y7IP3P9cRYKWviIikv0oiJzQx9ghlHMrkwKX+TRsnn+EyyF+jbsXqCfrGq6m3W+kLCiIWkqeKg
UXlVwr1M1z2KqVMJTimHuEmkTpaeJMG6hRhBkDX4w+JUOmqjLY+XgOFbDNsIcamuQ+FJtvWo7nIz
c0NEAuNeR9k+C8q6pARWu+ZjjKgPFiplvm3xeayU1CX4zGtpJuO2c+I29bFTIOV6SJK1XmAwpUn4
+QTxlhDmX5X4lCNNMvFuwC4Iv53yWAv3qZQvnHgiS+g7wOYbMzz8++l+NxvkpVlqNxov6C+gr3+u
YVlIS7gQiBKbJmMkQ72gUMQEeuugz1nVxYN1rb1rGsEBrCGcQ7TshedUe67DbTVc5jhz8ys0RErt
emuqv65kxF6JSsSKK8M64XoRwOSWJ6oMC7XMPDLKSc/Xxhchc+R66VkYmTaC6jRELs2T8jAPId5I
GL8Xu34Ot4k07aJE27XVS9xlfmxu6gD7I/6mLbZ7JjMSVM0NrXtEkI6A+lhVU6ddyALVRQfepiXw
uqB0m7j9YWHi4fSXN9GgpAGPZJRPB/3ns+vb0pQjKSqPI1P0DDuXVZA5uEERvRycbtrj9Bn1Nnyh
+ZfyLp+kXy25qW/madynL+m6XvM914/Fk0jmMnqET7bhbotvxznZIMFKHzDRARPgMeG/Pb1GmIV2
7lSscSbFPSx8TG6FN7xogT/hgsz4bhKJgydDuTGEXRM4AWxlUCw8QJB0ab4hc9i4sNbQ2jBwaGAA
oz3pPSTBeEy0qNP2gey3DGUoxSNXNleLMBMQBfuwB/UVPPKg7aWNgdrRzoQV+W8hWhU45uvyw+Ii
mLJzCFMTzM7ynxG4oF956T+JSIgI3vhU/GYXPKd+dByWkJbV+GA8xE+MElwsaPfLHHYr3TG9XiOz
vFecmioJdpRJhi0uvK5V+ygg0dhzmpZXB1gXq9yuWEUT7HysEFbdglcgr3R6Aw9gooMxA3M7hC3p
FvsZDM1VuAWvWuBqL/KNbMGWWQ2/JoYv2+iBmSGWw4xvwQUN+PvMCxEZnugk6g/zirzBVRMM09wA
Ru0vROIQxMRh1coeCiGgsewMO4V9Hyq4utHPQ4fnl01Fk7+H7/A5Hvn/j+rjfGjP48VcY4fvxavc
bx1rW3oZ1Ipmg3Jjj5nHJrkkNfIwGzWfdilv9Lf5o4dGu0XSDxcW1Ux335+ULd313lzzCI76evBw
Aqc+zj/zTwYVl4r53WP7KNxCcq9ShyjA6IXANAPsMyRhwjZoEvYd9R791Ua8x0QFn9ST8FyMDONX
KFRHEiY+8O8eP6oX3H4QZFQHBJ0HHO630V6+gwl5Eu+AxvK39NH6VT+Gb/2z9avLbeUX6BUE2xlf
Dju5ZFRWNRNLdi0V/b5hx4+aZAcfMIuSD/Uxf2g8FjzUo/hN+NWe9TV8jwHfyidaFopx+U6GcfnT
2ORvJYJFFURzjJJzGTP9+cYapOOiZMu644hlTrcVmFLeRwmO6haorJtoj33x+u8NlnzJ77sE2aoW
kB9qaAqiL1UCxPHUipruehxbVyfr3DNaLHUkGjk7/ATmwsUfvzOa5WChSpivMcxMCXPhG4SO5L4Q
otFVu36hvbVwQLND07Jx7gzJG8tV/KrJq0RzWboiFSTvXWbd0w8n3abG7rqyyFXCfAu3LWsrD6dU
flJihhwNHZXFtqDejcbbJLhZWzpD8gsfGiZL7swGkcjzypzSZQRB0nQobHWFV6ZOb4NbC52fvG9x
DUZRIYGvQ0c9hNsgTF0F4uRVzH0lnVYpw5ZJc4xRJAFicOJG2ib4OU35tCfU/jTI/Z7smRUWZN7U
QAfRocnLut/GCDiTEKQkdVuiyUgiC30jYuI8Z46iUFn9EjLoi0Jw1PrpI8VjD6IoypW3ySBeW0B7
QU5xw1onupjzJwEUsOZuE6SXuarumolUBAwUMpgBD9XFeNZ+KP2/G71LTA1NGWEEFeh3ArGcGGTP
ZkF7VOVT2F7G/EUTP7X40ihLIJ4PrZS1d9U+KvMDAoTebuT4JMBzA/zNCw1HwdqbkOjFpvJB0jFz
ZCy3soUMX0x4o8NoIa9rkmHlCM9W0nitTk/HLzzu3Ipw5UiON1l5GX9MY/ut2f9Sh1m6CY8R7prB
FO5LT5MRQtmAkjEyqz56+Ft9/6EFz8if7XITN2tB28mPVcy05gWY2BwZdZAdLvzweP82jISmJ6sS
SPVSeX9pLYS8D2muQKuv7RZD9aS0XB6myiwQbburhw99lfgqYmtp9kt9o4khFp2b8oci3PxLg2dR
N2GpC1nVALb+cyORgS+l3oRTN2K30GAXK+J5lky4o8SHRrgvh8yRRfzC1UMH0ekK/ada5OnMK3vt
Ax93J8Ufz1w8W5QDbNZ0Ju6XtwH66iR2zijj7HJNHRlbalRRK4EC0TyEZDGm0gc1UASB5pXsRr51
IpgaYK9BcOOhOWa8vp2I5AM0KEGsNbW2EVhnFZSMAjeLlJ00YokUrYa09fHOXxl6i5WuvNJ6mdkn
pD+23kTfRfFHW2lOmuk7ESRJM41zOGH5aUqHLBdPQ+NWNdlcCvsNQmEi65jBjiuJArvBJa3jINGA
KwainSjDIOlPRe3l70XLu5Bu5EyFJ6T+P87Oa7dxLFjXT0SAOdyKorJkybYcdEPYbpk5Zz79/uiL
c7o13jawgR5gprvHzGtV1Z9+68amdfT2/YQxju6azkRXb7kNVWAODKfD6tAMJyy3IprqplwkOB/F
s9nwiF6+NGC5dL+0Q9o3h7Vg9qoEC+uidFsEEhudd5WC1YsuLutu6eZ7bu3Pe8h3L5vFTJsACYmX
/5YVPRK5p3vh+HWINDoH+EMrFx1WRPEL1P/frQrwF1iKnp3ADPW2tYz1sSmljvfIQNOlTysnO0ph
rKX+XGjIxN1Xcil/vrb/Tsn/PeR0e//q7sC43Cap23JaLtOB7ovSNd/r3lL2zkHxS8n+3xvJwcib
YdnQYE0oN1uxZeE2IIYlTNiC5o6GoSmhmEC2wnVKMK+/XNm3R8NWQzFEEWLxbZi5UEkyKgbupoZP
sa+UaCFj1ixsF0XlrivIAMkWPVufQSTItFnEwzqqyezFaB6uIfFrSiDeqdC1RDzB8KNsWqLKxH0X
Ro8hMmuWmnQpIM2UYONroGPUx3D7Ld1dwctkQjIPiSAw0qUXxY4Yn6Eh4I46OCSozcl1nqfIlVOg
a1CBlOXKN8Y1aP1MSxgZ4loeUuOL8WeA3i11L5m6t9AoLXnr+JwRpESTRAfWY7m0qotIISmR5lKa
x8KPlxadCu7Au7H4UJRXkhrmrb9Py6sId2TaL0ShX3k1YEFCFA2+rQ0YfkwZIrFMiUOMITu6LEoz
qf0FvPr+iZg0ujRtlqHcrNqt1I1ZYIaskzRdXdXbRrYp5B03xxhef37638CqvGvAdRo+3UhL9Olc
/nqx3VDS/biYeF7JJ2oWpyz3xmTDg1zMuurBGU8x7opZZDMU9b+SdvT/LkvT4alE2JZFCwetfw/v
t16BKZ1XHtJ8b/nL0Id4LR369HXsD7X/puFqaawSd2u2mMaG20HCCG/ZhI/i+CFJ8O96dT5VJRkB
2hJP1wuuRubbZUGIGsYSouWEeNkPUJ4pZrtJxLkvVHlGxe3IE3hMo9HLCJxehYS8l/taXAmyShgw
E5xhlSokz6b36pSGNe+X/UC2svJklo9hhLiS4Q0NmBpuXF6LkS018rCT1ZgaK/c+sZ9xuPfVjRF9
/PLAvn05/rpjNy9HEntWEgXB1yqrjIxtE6fRERGWJ1+tFr17LpoL+oviUha87WZuB0O56zo0/wp2
5OVv+5n23+kCmeLI4niKmFegjvv3CSY9sQqZN4JlqguXFALIz8mSWxXA+EK2jKsqxACsaEeM/jHH
miPlwHQC1lWAVtOys2Lh0l3nKwMMKXRUaVHSnsMoeIXLTYKObnswSGNb9hzMipdltBLrFTHhJbGF
5kpXbLNa9yJ+jSsNJSBRH1DtrUVhbHRI4CYk3MUv93+6v//u3/9e7+0HE8sGkx6xONB+SDLm1Fbz
RrJRbsENv6pNtMWsnnXyCJT7y5G/e/J/3+nbCbmUxlHRScWBCQ5DOEOeuZmtuHPsYi1SjDgVGbEQ
AQKz8QIXtyMBKMTT1v7lNP5bwHADYGViIQYPB0Ocfx/44GWBpgWwUAvafsMfoPw4UAeXnoFiXYjm
FkO1EsOFOOB7Ed96nL1/OYP/InWcAXg1CQ3yFFV18wmYqMQHaIvwYLOnGCV+47HLRI7WXBuXuanY
k+xiJ90vG+W3S+Xfh73ZlvUYDkcactjpwomicyxwyehqaBezOWn5Vcb9LPV0NsprZun45p1+vu7v
yh6Acw2GI7wn+avn+GupFoO4MNLaAK4oT5GyD3D0t2FvdPW+Hphl/IbUy+J/iRxUBYyzIb598Shu
nnRHf2zVPRwKgqnlCAkzQrvgIkcPonTSogUbtE9Dpa9wyqth35X7bLIIWGB17tG2M+cWnV5xqnhr
ILQR4KI9BBJRmM44oEidDd06w97f2vXtQniqiGTHJQSzNBfO4JGZcyPPySTNw1XUPiDxQg7x6HlX
PIETRoXYb+dOoB1HdVnHp1F5w4kS13J4gAUpk44BBOmvickmJbYVd4W4wdnUN+4YVKgdds+LSGLc
vlJUuxUP+NOlJUL7eQ8kB+QNSkJRwqjHPwj1K3FU5rZJbCoXEjl0dTma+ybkD+elMGeIa2F7pzmt
7vjSQS1sEZ0IQJplJ6BJ5b4eDxB/COQhU73HT5jdlCFqRW3haMVcHDD5OakK7olO9ipvO/dZ/8zO
PnGCJqqcZa4BkczKwfYMxy+WtFNCsoqVO+yrycPFhDYtT4n8iiFHkB4K4wTnr87fDFz8+mWZ7wx/
k3w0z9JDNa5MnZQtrmA2klEibQv1Qek+U6IMJC926nclm5sWBhxPFo4L4doX9w3WxxpYKI4Xffs2
ysE2gsJTlx9J8Nb6J1c+Jv4xY3Kjmx8ZeEQiPbtuNfNxQTfki6sMSAd5uhfX2NfNJYM32EKAHFjd
SxSBw3QbGhLWsgTM476JTmp9JO325y/mm0EaxDUI8zDmDUNm2vHvWpVoSJpdn0+GGd00fcAkSoZP
OdcIgsD2H07D+Mvi9NV83OwP/xzyZnEKewW/H9FiPxzXUQrpq5JWHbNMHw+57tSHW6HaZDhNaAsD
o9WuPrfWBhamF+yH6VlPOZt3HoZtMio3P1wTRENO5vuQ7eIAh4n6SK6yBXkYZ/cGU5Kw+VDoWKNf
GLa/3ribtS4SCeBMC5NPH+WlPw8Vh6/UgJNR7Pt6gQu6aPzyrMzvVhtaUwPIjiYSDeC/z8ob5LSP
YplU1hkIAnytWboexFX6qL1MkbyVU/tziSFbYwvCfnir3vCzFVeIndJq7tPlk+yePA7FFosjJgZD
N2O4ULV2CXhMWOQuJ6LhwVtoR3+pc5/39UkCuYDbIrPwzPxDv7H2AhKneimsk4fSNj7zp/Ae1u2j
/qBdhj+aYxCRtyOoe4E+Ssxm2F/kB832t91DeioemgeGI0whiV5CUhji+tD8Ms35honM28y0DgwH
jop422CbNXlyskgBAE1LxIw+xq8c1WLf27iFV94Sp4Fp8w3Yk3/5jr4pPTgyey2DNQ78NXT7a+uR
fUVOunKg9Bj3QnSh/MQG0sVrN37OsTGVg8+EaeUgX4ssPU42JwJRgC59Mtl9m2lFgHv/8yl9ja7+
852ZdK3UAdPA4ebTTpU6LcaIU2ojbI/1K04DdhAQxQGBy8dDxGA3rsuO0XDCZErxMXD2iVojCSIB
ZrDOEn8+KEizahJJQR4yXNEV9aq69UIx/ljdNSC8xEQ2OhHiNJralno6x6kTIwryH5K1VYwrLf1M
s3RRFcA38njFmIU8Q3kPkNgZCPsMz11pWX9yfXGpmNkh6XCX7e5U+aOVRTIaYbh4v8xG1O8+IwY8
Ez8avjqt3b+fke9nSpapbn7wzX5eAO3nfBNWBFN4oKdPC3Sq3UGqqs/CG/emwjiM/FPNs0ORjdfL
DlnHYM9IlgLIW/URGevEdY+dEjp+N+7TXJ+nBH2HoEy1h29LyEAP95sqOaOydwvTQXZvZvhqhuQl
YIHUqDOFGsVKgBfxYjBp+UcVkSadWRGMv3wg3xRI0kRjmURLXLtxUyDrruIqdaFCNBv2mv8WDBjL
uXPJtxUJeSrumOr555fwm2Gzxp2GZ8oOw2jtS6Xz13dBKpIlAtuiGTXOWMxulBesQRDenVkte+Cb
8VWmiBD3mfanAPwT8AQXy40e/VIZfqMG+vc8bq5cE1JrEGTOAxSlnEGNh78Ykp72abygmQ1f0zvl
XsV037UFbLAJkftALckvjfSjO7AveoVCsFlIcKXu3n+5Sd+U65IOh5zYOzAtRbl5IzsYRmYpTcye
mmahMGwrHOwM6UssHAEMQMlhUGNIn/wfGqZ/DnzTmrpWbdZSwIGTUloVnn+isV+1YTyP/H2b4z0U
OH2+wZEXyxIyA3E7DrtlWAWrohxPNR4vqq/9smx9u4YbCh8mSZ4wnb6IDn+9MQFjzRgsPj/M0yBY
q+2lxDSrhfQjdOc0h4RQnPP2df7LI5ie/+1i+fdRpyb+r6MqWiVkhGOTsVJufPUaFdKii9aRuMGU
UwyX9LOzmibbpNTMoQRZa71Fg10uQ+9TwYnpN3hkuvH/OR0mThJvhYTc6ObBNBiEGUEhEkuPZ7l3
go2BSLfsfpnZwjT65jjAmVOTyBQNdPPmstMqK3oNTk6EO2sWVFvFxBdvHRCBZItaR0Xs22l3Slvl
LmyknbG2sjOjQhWCuhpj+i7sSl90JME9ZoF8P+0wCYGxMqh167ZzM8JbEe7DtIjmFSxz/tEVbPQl
cUMnQAznxh1P2HwfMci1sHcUHn26CBBSqWOOGlyVRKOgP9VwAsYU65OMAWg7HhTCYjTCcxpvm1UX
OClBtJvgmSx2D1XBStZbDg56dlF5p9FC08x624r3mbcWIoDb+ZhumWca47mqOkfDwWms8oXehvMw
XUb1a0gdk+X5rKocL02XWVY/tJK4LqG8LNJ8PuJ0cE87gL5Ipb5gkEVkIfRR/mWcA+jxm/ofeDb8
mrzx+JMKEXU8fNSBiA+OY45HaEBxDi46SO+DJFBssXP2k0eSjItgwafOxC5x156ozcMprdhwdPZk
t9iEsQXkDK8ATxFPwfLdyDEAaKMtoc3OWF8mJGfaUkIfbrVBf9c7LW7pVTHYNd6hgKcWeXc6UbcQ
mJTi4kcNtaCwHWo7Jq6ybWPCST5DlZU40sGDTuUQz9Ftymzxukhew9g7CjpoKUO84ymL3vsEGPJ4
aAwUxApDxbyC5OtmybH1qCKr8TcbjO++DFANyTCR9zJmuam7i6RUcjxKc7bhcxR9hoBmRXYSfqsS
pO8WBLCaqZCEhcj8998vI4/kUck1vkDux1RAdYDkKj6GE+7m021m9CcjA9Uyk1YN8++WAX5OMgg4
lZtRXZfxQgN4iX4dsnx9+zdrAzAVTrg4DcICvaVHdnLYp2IsZ4d4miVVDqQj5QHu9MVDY0Vq8IzE
urm87C7Ch7KjOdKx3oHPJKQIqViuI7U7doH/aIhHvEv5EjxHhMdOwnc8E0jdQ6+Obd2loveFqW7n
ra3JYMQYEOMOF6GCf0N0x9ZJc12gwgpsHZozDsBkByn2xJMiJpj4C/wnElulf8SnUMb/xmYMoLKG
FSuQ3gGgXyN7BMfxxQipSQJnXsLBk7buWjuYOz6q8jl+EJwUCgA5LoWTnMy1cl+9uOv03drXs2Rf
v9/n76GEpwcTJZMbMQvsZ31mzl71P9CdIf8XV+SC/A3QE0SDIZ3KJllGy3yl4fvwCsGATbX97IXB
wec41SpHUbz14GFuorZPqgeVRwREJaiRz9dgik1iiBiuGnMZIsqphmjCRDPjMQQ1prabnrbIYtNG
Sy98ZRIw5gyeXXtofpOeo+f777LNdAv8C+aoglLjZu6UeElV1HLHblUR84yAysvptdzm5Gd36F9i
4U2ZEunHcwIyLZC5gZ8jIz9/XWox+QS0p/GSBTjBewCelvYHzoJCta9VGMb0q6lCi4ccFhlQeH5S
vKewO47WKTCJQRNI0cQEtpL2Kl1MJfTrQh5Yzbw9e9lrQ6bdwAyjuJPRVidVNkGplBDZlVJCwQ5l
LPZZf2lgb56svrWL+koGr5W/ThfRGkuPYb11jfsp8BVLxQ8WrB75Q8JXBVwFVmVhVMay1MFXbPG6
YyOmQEKlpVJjd8NnGg2YPtqDu2UfNzDvlX3oFB2ETAocZQohpMhz9SP9GCv8sR2e44JZEo6ZRjDZ
NSDzRqIJMjfv4uMw6Sm0cKklg80bm+kN4UWfoPwh3rpuTPzUiTHGTGSuP4Fs09pLWUNUZjOPwO8F
lJYpq8S0HrepRHoYN7kjrlbAglHHFhVduWu4OHOoM/jVSeItUv1cQnls632GEBrCDI+QwBrH5EdX
A//aQc0ZZix9ergRKgj8ZNGV+xSSBo3OHE/UhS9bk+8AXnekbbBZJ59+te/QvZQ5MSh1RiIZri3e
wmiJmHMCWCYtaQmDV983wSZkY0jNZKnhs+Vl2UFKml0EYcg3Lq1Ifk7bvkPJWkiliA23RcSmrSOk
l2XswZGPBiDn4UCHk2EY/YTyzR4bViMiCUJUCVGx8Aawwp6ZDhyDCp5YOu4LLiLxyMmhV4wjpoYM
DF2JMWIqrvuRGPeLUGyG4tyWS2/onFJNtiaOYV150SEitW0795LsmEGgaRKNkM3etqYM98FdpSqf
Zfdq8ln2ESQLYW1hGtPdyYQZNnjsC8IsgW6aYIJew2XE4gnF0akBWTFi9c7CnwvwGcQFd5Fpd9aG
pWag7xGqXUVR5I+Rk1Y+yRwPPYFCg0uaYrHDRy7UvY0stITYzBLtvuzcHSYOc3qrtrwU8AJdL8eS
sZ0nWb9yM+WEIzWh9MZJDuS1y2TVb66uZ/LeblqTtxrqHVS+KL6IJNxO30VZBitqAn6gWKhkKu27
4SoTwp7aCqcUh817EiMAirE/Md0HOYdoxaKfEDQzvVkBP1BKr9PZkwT8GCpUFQoMT/zH+KhT8s+a
a4ZvahnOFUYFsfY6GXQlyBv0Zprdb3LWAIkpYeN7lErZzuX/pSS/qkW2S/H4q6KLQcle+XYz9GgD
qNeli8HoI+v8LX+vnMiyqrsUuhNSUbufcufdx7D1l41C0RjNMncRQ+quKcDDab3BwkPwrwNeFhl3
r+dF9gIMosJDn0CvLYnDSrb6QGRiviy6fYQUKeFjmfqFmIfRS8dgSA5dYx6U6fUJkAG5aFA0HgQx
D3pmDx5ujbwHFCrheJLGeKn4a7I+Zt5RjRGwlgtifXNblzo6sgHFIdBvyyMbfdyvX+D3z3KdWTsU
2sjDu3UwFhN52RuvXg8zU02WaTysVCxox5z2UhYeVCYlYewvWom0o0bY1cO+ifjc8AjQ2vW0Q4vu
a6PvRTJGwOC1UbxIZJ5YrD61+tp2Osyjo18PTuwlm3xSczNyKMgZn9DNwMTEW6BarmLy7pq5Iqpb
zOkYOgGIQR/VkrmhBuuw+MV/UfqGLqf9syXd9LCS0uSlqvYZCegGztwLv1nBuJ+MR6eJk5Ozdoar
Hss8PKArzXDqHM44gd35MdccoABRX4RYQFvPKmG7MSTn18x7Fv2H4U4Sd+aZqPeEltNdesnB7efN
SCT8e0cBkqr31Xin1vdR++72r7K3qTJ1I2WO674J08MSMQ5Qkpk1kBlSQTf/E+ZPngTxGMFMt8GU
OdDvXX0lGyFI5ZlJZ5jjLOXNdwXVfrOrXYemgYg5HecqETn3sy+hvlxWQAShM1aUwgTbkW/LhGPe
a1ujfhNcp4Yy1iy0fDNGd7E3b8I/2CGgN8ifo8ppP8PxrsyuAUkh8ZMZLghRqsxVLjhYRusKGQbp
VsJfQsRVe06gOcb6WQoUQ5T7Y8ToUgzwS/cxn74IYby1oI1n7uOgYWrCt0petJkgVX0XCQkV1lJz
8vRNiSu51SGC948VstUSqwMUY5L/9EsXDRX2u8rEoHlXGYSyst0M9yX6EVXOeA3qD/fivcWQxGUY
BCBjdoHbFD7kuGnKcJIQUlCZTr9QhKIUxTBNfcIYt/7TVDOVwfOT7LR3cN3bcNdsjA/1SrIO/w+R
jKwD2iOVZvyHfmrWnJKDdtcf/UvyIK/0ZwFz+Ydorrzq2WRoABE8dPBgpU8iaIvhzan9UB7Mg/Sg
vFDSGjtQBAH54Dpd6yQ0vGl36a7eBQciJabwbqaXbN628eheyIdFGKvcmRhqL/jmuaqL+ckpxx8x
iYesKJv0sTyS4+kQYD8TXghncQZH3mCYp1mz5smMsR8LVt5KtgcbyciMwPeleeBDmYWYyk1PZWIw
z6rPvAOMmWFsQjONw5PA3vUHrrZ0TF8mRaR5Tj71c/BZbYxdPoeutmCN3mKRjtiy/6A1P/HSC3ft
jtm/9ZIeFRyuDuUacv7aXQ6OuSzX3VLZBk68EB2N2+9Yd2wYEm4m1mywt/hubatnAClzH7xxVySU
u2tOEPtn0xY3/Yt86k7ITQ/aY8A9+7QwkP5M3oyXdC3cKS/RPVvvFMKAwve+32Hlt2ZGIK8AELt8
mc3MZb9QN+ka74vwMSLFCmuwo+hAT1wpW5LbDtRMO4zvlpgcZhgWBrN73K7m4UKYGbQ2l8fExvoL
vpON4vihf4422TnYpHdlvTeI2zQW6QL9jvTomvP8tWHoyvTOSbGwHrctZ4KR3Hz6Z3AmW8BuD6y5
1lEyPDKO/KPt9CdvFazEt+IeiQV2gDuLUxgxn5Pm1izH+C86YCKEbd/UZI0vKmzgmWzHj+amn7c7
7tOTu8FbbmUsuC59o9oGt7WYvXvOZGZh8be30YyLCBfhXfiAJdvK3RCs+Wpl0zv/RMSl7W21XXvX
ne/EvbfNKdcmvfQi4+plu5rhTlavsJ6JX3GZnvPfc7z3nuqdNE/nRBit3rFY20Xb5F5F8FEeIYhT
wZWvpMI+NW8yilxxyRrEBY1f/0O2HGcLVCXLjJ/hbopNcmq36SKnckJcOKvJ9MJfnLBNMFxsEBGB
9luga5q6sbGLaFViwd7PzXGlAmh+Wh+8c9yT4ilzjLtwN4l8Uc7nGwWVh253s6iyk+fouT8a6/TF
Xz95c9KgbGmtcD8rfCfDXb8ABuZ8MHm8FzfEP0/3fkbqki3Nu/O7sghwBmTd5Z3Gb8zGp2CVzvkK
cY30MSzkZcaRsTnpSOaecRJEBH6IHxBz7VH7PiLxPcV33bK7eqfyubLHl3Ht3yX4+ynP9dY8au/J
KnxweWw9Pm3P3qna+3ftwkIOQ54sO8aKeo1ZTP1ezHXQXp/61s7OQBlpZMPfK2B8nxgW8q8tQpJr
Q8jTLPwoj6DD99oq2SvPFk6uW3+hH81jdi2u4NQGgtzn6tx1znCl1qRiHd+zK1lXq+IiYFGD8+BK
WRFp/W5Me7kt1TO0MpQZcTX9wlBP/aPt5bvuGLJ9vfNbjTo1xAQSDnR4le1CCHgPMQ6sZ/0kNmIk
VJyZkeGdAsqbH4JLukVNQzyI+5Bvi51JbrRquy8aMSM8S/xBa9t64yeO3KRuLxxC2cHWh5IRJhzz
q+Rs/pEO8XZ4yfy5/tK/pQf/UD5Fj90jcjHxnek5Ad/IUXLsnDoc5fMDh8O1b/xUX6R78QEoPf2E
tDh+xk9o9Y/9Rn6BwIXXHZQ1PDHYHALOk9GrAHkN/X0zw1BQ/hAtCIczml+kmrgIWrABIVNR4A0z
y7Tx58ffD43QABPoxbds2Z2EMcqVqAdaEPAbdgUR+JgYDaYDJnLl9l56YuLhGPtxSZtxFO9Q97eM
PurlaMyp8GTBhsJWWnY3Lrq5OmI4uuhTqoNzB/MaRgay/tSBSK1hS4VRJ+8BhQb0q5n4HP1JM9Zb
6uXpN0G6iufiKGMkyT4krjln6QlL/Qd2qeKhfxs/wzeE1evxMB4wErQorl3KmJlV2IxeGbk1jyLy
aESOIq5vBHLMzD/YDhqGo6Bhpbfks8GMs+ZnM5iYoV/EY1wnCJtPIj0K2MPM3B30hBpJIGDtmsHV
c7Jul6z7AsQJPFuTWXrAjBHXehFHp5nxiZs+zyHEnXlWjzPt038DNWS+wf3kfMo34YnJobxgnFSt
vTO+SjytaDd9KzgcPBOd6h/Du9ypdsFSeo72mm2uJnvCYZsgjVrxPNAvhcjcjff6mbR0Jj9bvgFc
Ey9Yj4Yvzbm303tQaZ5q+VZx43IsIKV7dFSzZq7eYbu5Th/yu8TBK2RVb1HDr+m4Ddt8DK7mo34M
7GITbRAdYudQXYszfUmP30R2qYqZcO/t3EfsSyFgqOEM89eCFo/gLWRrAxUcuejwHueUlBnd16w6
m6/1u3rE2BRRQL/1obvZ0j5ZKyfJmJMUGgSOWDtTvKtlowbl1vH28C6HW+8P0duMu10Wrc9BmrXl
jHnhvEem2RKcO2sezGdc+uPLZJsO41361B+8Nd6NwOrJq/bZMrablSduLw+jeFRo5FmhQSWOROkt
9O10EzflM3NouhMukbegftdZCLbwJzyGDQi481kNgejF2yknfnD9RKQFy2owkzbjk/aEb6mOEMPE
F8bp9RmfDSzmtISUYgt420qTtK16h5Nj8JZUZBtA08B5e+oxvLl3lzyn+/FTv9PnR2XbbpO1jpLh
69A+MfSkE+0Tfw4difwwFffCWaLMeXGJMg5hPwZwjaCIImijQQInZk6B7k+EJimuTTgO1aIlhgeO
AhN2htK5MwwUzJPGLPmcPN2345ngHL2xtYIp/qxrlx43gqmCC15DpvaMFtFFpnOJX5TX4b15ZxBh
IPN7Fu/DM1phL5+bi3QPvQiXjTpyPsvr8FA9qO+Au5fuTnkqHnm/U0SKdgyf1f2yPPgY+GZ5KJwQ
E8mHfM+SsiLBhJRh7bV5jzMb1wAGD/rF4iUoF+MH3qrMSh+qrfWg740X99Rtq0167BfidtgSwHEM
7lVt1r5kn9rOO7Urc4exRLYkGFxag4qMf1zHUOBhzTyBgTNSDfx+Z3ir0xzE6KE91ohpSShLO7kL
9zC8qYTDtfKRyrij2QKBH+RqfciUnixPBF6o9LDwruwYuTNY99S7Q9ol2REYm1htu8bnmBc0gSJE
wvksvUB3y94Jac5rdDNObDji/c/dhDKN8v8z6DbwcESYg7D5y3DqL0xOr7tCKnXGUA07RYBIXtQh
Mrh3uQcJTR7vKo90Gc9AVJWOm5x7X8OzG/RoDQ/D0TrNkaL0waQzn+CPQA5XimAeESB7DP9o5adp
b1qeDeLoI3J4Gks6MWPs3CUidiIzf6EdfGNDBZ6nyzriwYkeens1Zix2UVowsy2SOeW5j1rWZSwJ
xjvXDSdX3kwUwuPcjO3cOgjjkjmkgtl78gvm9w1+AhavyBAXLUUhWYCb/tdNFSRXKDPslaCzI0Re
5sJZ6C9V9gve/t2AGsRfNzF+w+DgC+T96yhKiaulXADiMibt82RVs98NWnfXypMY4dzDcDCN15/f
l++4BhPN4P8d9AYaQhUVmGSMwTl6IJYxts6BeBFQlydetgyiZUR9ATWw1DR7GLdiSA8wPpJcuvR+
IyJ/AfY3b+70hLm/mkkshXzTBXv9OBSSVyHGt/YMHpl4i1hFiQ3qYSLSxMB0GhXkcdrDDWDNKpxX
Qjc3fExrSa+gTmLiiYSMaQ5+vwHBnylO+snKbJSNXyDnPtZ6v+5ApZT2Ms2RhpYZuVbs3GFcevW4
kggJAcT8+f5+g4hNjoJY+0M+AXy4AR3irjTKdpw+R2CB5gRxxJSuSB+6fMOg+edjffcsFfQOPMxJ
lsdj/fc1da1IVLJW4GDusZD2DIGTVt0i8yDIDn/ksxtn2yF9VaqzTmT9xKTuGObpTEe0unN+Ppmv
K7t9nMiMRAXqHXalX1jhX2+zrkB/CjgiBSnNV7GOTXjd5ONCqhpYL3Mj2cpENwR5w7P015L5mqxH
6nTLnbzRtUVEJz80ptN2S0kP2ZCZ0wxRv3RVHRZj/9vpfvOJkzxjqQZLjTk5y/5777xOIme3EtJD
7JJT28G7LWY6k5QIYyZvoQb54k6O/vCKGel+0oSUYbLsqtiJgaXlOFp5OCOBPqf60UuI9lLPWvbO
nl/2GN5Dhfn55n4HZ6pY35r6RJYHz7z5VkrYdINW8qRJVFjVnngv0GzkqfYE7aojmFM0GlD1cCOZ
F5eiTKzxVqZyqEljbk4BNKkJDyD+tuvhEuPtm/XnTLYcNUaCwqdhgIOMFjahGe2p8gfF0wRpR7G4
0CqAdp/YkYo+PxjuJu5RnNW7EjvHIj/ppKq73lPmFgvecwHHwDF/anvtBemC3kMDQtV1SUvlAeeY
VRIaLxP+owMRoP+awUB4/vk+fceLwczYhAuCZYzIuvrvUxV8KxiEvGCyZrIwwBpj9SB1ac5zRIXU
DvsRWWnJYgG29vOhv1nMoW5p+iReQa17S0YpLbLowrpNDwQ74dfa460rDgyvTfSEpyxkpPPLtX5t
QjcfHPNDA22cMckxb/fKrkrymsjN5CAK2VZBNt1ZoOsIsFoEtWBiSsPhqxoQznXaNMXZMdqSedOg
pJB071SM2rwJGserTuCK0OPlBZymNLDuxgaTMG7cyFQr7+DVXKen9vPt+g6dVQHn2WSnKCLjdu1K
5bxOyrBIDiaaK3LcopWKeCpAm2v3XyEK0Lq5DrwmynxOeAukMzjnHsCZsMKiIn5OP2kNcK3t+I9x
3op2OEw9YkMjqzsmNLRu1ZEioK11fe9R8TfHsn30sl8e+3cVC9eBoMJkFYYIcbPgt3Ef+VpZJYcA
EuforxGLY5QdU1ZBgpKgSrK8ATvaxD5D7TEo3Q1bIaCvgVSs+ExjvfOE2/x8d/+XszIMES9mBer6
Da21RfiZC0OaHNohXLXCfsyYu0s9UAhFvRHOJRbUCLX4BJoYZBoMgulElTwpjqCOWcWwwtP1+PNJ
GdOt+M8LCysFqq1C+NTtIpa7xEx5TZQeRHGP5xDa+QkB9o3zRH8qrBAfo3H9JQdKCXEtryxdROMQ
gA1uJzLIlDum1voxk5jOYtXSkA86YbBqCW1bHFfRSKBCRrvEX9OLcCPWF5MgxgkajIV4OXFSunqf
l1e9iZZNli5z/1T56iLRzy1IcQHypxp/xK5bE8muhU8qyRktUBrweQgHNO0hAONxkl4mQHCyNoKq
6vY25LMxW06QF8RpN09AZffEvKF6+JzImhY4nV9cJo7Y9BVpNSLC7NQyWfn57n5TeGAIxvtnsp9N
4T7/rnwSUlM9L7XkMMQQS9R4rjFDAa1O2IbHottgU/DzAb+EQv95nCh+IQDhNgCj/N8j9rUqN37F
+lMglRIDD0dxyxFw5nFhTwkdBUd39b0z5YiEUwvorAbCI+Z4KMm/8Z2+W3xpG3irFJl68ktz9Vft
oUWCIkhWl0z1ugvuz+Oq0w0IMGCg3l378Jdr/1pb/3Pt9Fu8xHxg2m2xEydy7Q8GX33Jcy1Hukji
XTKuOwOWD0UEdXDBJImPSiX50cgWUXEp9D+jrs47l02S2iaHphkQf+cx7oMj88vD+e5boyjEsIFY
dhml178PJx1dipooTA51dKl8xnT5lULMs64RJAw055IxLCe9l0WtgnAbKtIS7P3nk/iOT4xj2v8/
iZs3pCtqQy6sCOhpPHryRuW+5O1Ggx4KMyaSqDBkfzUkkFqYsBnKeoRVdxA7FskSL1TYz0RHQ4Vv
h1UH8Ig778IFM2fdmFKzTIgQgfH4yyl/A83hB6DKWA9oMlvrzWfUmWNRdr7/tZxTxi806+w35Rd7
34OCYqTqAjwRwbexhO3lI+9NrpRLUz8xPchkvBeCDyuE1CS8YpDj5Oe0z9Y/n+TX63z79v19ktq/
D7cs2PWNUY0Pkje1pyFzsCrdwP6QEFyF99gM4SLeXrxp6LT4+dgTo++nQ98UWJkXxGZlGvFBVwIU
duB5+X7y0ZjwfDiwPx9M/YZ5i+MYsnKsui3+uXmLI1lTIjWwkkl4BfKnEzajz4pTXjiyNgdW7iCn
4mHFhNqWzTmcFnitoWBL7YIgZh9MkPSrz+4lNPgu5xgLMH0cGQSSJE1GobxQW8zeHIwXdAaoLbLu
ha/N4ZHW3S+LM37M3923SWCC5TiWMtYNU7ITkwEzcKqwSWVqTUyHIdwnwd6rzrF+Vdr/Yew8lhvH
si36RYiAN1MSAJ1o5TVBZEpKeO/x9W+hJp1iKsTX3VXVVZklgsDFNefsvbbyMuvMrIRaLakJMebn
njVJLpeV8hlnzuxO19Hg1lHHCfgXb7McFIcU9+iMlisj0+HgMe89qGXts8aaX/sS0WWQU+avziP7
+oCeDAfnZkK7+BkDHfLQ0KJkW3TS+6hZoCFmdVzn9OU7KYt3Qlpgzkj9fcTLWGoveFNo1lySEdel
sfN1gpFNaZGLwUWm8z/aUWT3hH9mCf5+rduZ/ks6/mrAENekR5XHjAo3/2oMMUxdYpUU+g8JjdV0
jmAgDwUBAAn/jF/C6i1aT6THF47ePSfR2phcasyGMcuEFnAUQETJGbZRQFtpv7Gqe2QOOZalciv1
fxAQqEQcxUTaLlMA5bCFU4cWlJA7YPjGN4pwHGzEjj3uifZnA3+VVvlRG920cVE10X7H9znNVMt7
edgUaY9DdANDsRbIR4behveuh6bIuTZl1GvgZkhrgQCAMAaZypCcayTWfqci+tXOPq5Hqr5kzMrR
m8Dvn89Jsjmsuz7ehhWAG63+bfkIjJdDTda9j9SHU3Kw1Sm/QhTsDUa0dGKvIcf81BAmbP0riAtX
DPIdBaoVNT87bthgomTJVdkl1mBHrR3sApfcdiq4vY/cL7amho7K0mH1nTXWxgo6QZ0k937LXjU5
i/q0huni9lhxLb6JhQlcMmd6A4Cm8U7TkP30uF0DvEdZR9I2YdMV58I6rz5UKrCjhalX/Zh1nYJU
cF4cw1XApmwMe2cWJfoGxMfQbkD4SEXmzlpFCo3EqgbL5hebMCPE8g11MuNOltp+VGAeUp4fhtD2
u1VHpccQPgBvsEqO5VnyiaaoVh6CViSADcXIZk8I18kiD11OHimAw436T7tFgwYggzTRh6j2s/gr
Nfz3ETBIn03YUcGgsSlJiFlsdNsSurUUTDbhABsP0CC4TM5NpxSg4PzJw2pmV8bIuxRMTlLgI9tc
cjBSDPDYHgV+/9gWjQOFhRUV+G77qoRPBrI/XD10xvZsqrNc2uZkq6bpOWTXyq5TCrYz3zFC7I/f
aUoPGTAjn0g446TWv/J6N+zr5r7o9tB8gsaeE/wMWxjoj3MYn81mAZNZFwafaRXOcuvlFLLXExIn
M7JDJP4Zte5XYkoPataAnzcZsYIrCtGdUiSrYqh/y2l5An+27iR1J5b9ry5MISewM0lIduPHYDBC
RWXAuft5Wv+uVKSRyESNV6LsRxHm6/oVlK0W96maHpR75A0tJElu1Nv0kqAuaJAxY4SQllHoitly
upQIe2ZV9OyUFOErN7O0hzt/a08nfVNJ10SZWCxFBO4OVvfrVfWR3EyTPHBmMh917XUs0nudS8FW
gsMoCM86eKC5jlhyqrt9IP7242fwq0o6DBOscrVCZI1QmmHHZokUWwSppELjHkybYRl4r6gRWc/r
dD/kPS3LG5vF73oIGntZyggQAeYK3tdvHklC0QdWmxAB5Uwfwj1WWCt1TWYCySmqVY+7L3QV0+1V
Ww9tAv6mP3TmIPCI9MVxX9eLXEGCSasbCpVdmA40Rt4PRZkDNMi3A0j+8wgyv9kYzGG/uBvIrwY2
eDWCBjWPeVhCcqheQmDydK7PPVPJIrmvP1vkw68Cma71gjhx/ozGEkFV82FQ4ELbRKTTPTG4WMYe
STJEHZeyFiJLEZZZ6MqGE8aOqtn8b9jVLuzm9jSBhmmRCy5oPdJs8y60g1RmEFA/iF7f1Lv4AYTI
3GJEXkTLV1+AnGxPUmarz+yvVQMg7DIXbWsGAyDbiqQFlPU9nXt9sv3Syc4egh8C8YTX9PnnOyVr
88O72rFpvGJkoVKRhlF99XCHjGNh0ybpQe4vdUkEDFHaxkcogGeNW3eY2DuStoTFPKwIluQPct9p
mZnLVOiQNNHz6oStSjC4xBrUgYsQ++AlB8+Hx6gtPnr2MxgllZmDa7haTwnycyoTqs10gQ/mRF9Z
odvWQELjCNrTSW0eJ3QNZga1BXjmgGG0xtmfbGMxRN53rmf9QtiRuD06SpO7aSQFC16bRdqOi6wp
1iVauCgEuElXEybqgO9JW7dqvZ6C7KEWZIzVul0onyXrTc1vEERWPIs6B2a0skx2zb0h9ju5T3aS
2a5VQLslYzcQsUVQE8A9NdurRiipHq1kBUV2xgky3la64kbx2UOanMfzMmNG8kZQ/G1GqqsPhsHI
G1CokRPq+hLoa5bdwzQkTDMjQpCFFnTaMq0S6Ohs54bw2MYEIHWfk7gH3JgjRhd6aBYfY/TEyj/h
RND8c0SltOvJ9DFfKyM/9JNwIutkO7V/NIMBmdWoJ6dVHz0SEN9W1M/nxc3qNrPRNhLiXz1nqTEb
96xzbUNDE8tyPSvzA96LINxwRm7xKdX5Ja3fYBy3FACHiKC38pMZp2HNxu53T1qDiPN4oEiTrdmL
zJZG1mUcWlqiLwv5tRkf56W7KGi7ckRD2BP4SDlR9NJ1wK9r5akze6Pmc4KWZqgk9pkpHZE9qBTR
ccqVY0wwSXcJjGCtZnt+He7hI6MqJHK12BvsXqYIqCAyeHqRQfcm1kTUsy5LhbYAFQc/pndmYPbc
/8wTcT+ar5bK0TJYYRB1TaVwrXA/11zmSkRTeutqx6+V9VJll2lAvLFOggBoQenXCcfS0u8Mnv6n
yXo/W5Y4VjH9ir0JlONNtM5NzFNHaoyxKyctt8eUBzBu7B6pZbUmCNNMJ9pjb5CVSR+tCnBFTQYb
9xKZhWhixnD9PHFnlXddBk9d27jjGgHYz2/+d++9RjnEhFjBq39dkNb0Vm+KrkwO3rRnMZnLQXgY
SmtW1txYQL5duzSqjCCcSDeSjasD6SRnVU4FhFMhjZLAKdA8pclWnOh54fPDH+ufR6I8a+HVjG55
Yb9p5Gja7FMHP8raZc61ob9qP0Wu4f3htT1oxdmbVqEGk/kkWDeCo74pr/39KdecgEhLp4xebULt
8iy1OCWbfVi+FWSvsBcTb8Uxffvs4BLhD9Hmdfm6OdX2Wo0sPjnQFKXDwx6dAwSV4lq/0ej+7oN0
kfqdDARJJHbr682z/LqfOo0P4mVjCs78t0k/y+WR1/zn0fgNGJj799cnXQ0RqYssCbMXwzHegvDq
KTqbnFxGYTM7n4oVu56oW4lEF7PNShBsoRRX5LeEuF7qKqGW7iLrZgTnd9uIvy/qqpqRTpAMA6NI
DgPayeIY1Suv3SsVoMK76ZdpuHMX5Of7cOuGz7/+12gVdKtOR51xxK7aSN6I+hOKFccyTgU/f9A3
JdEv9/tqCAkA7FJN4X4D6LWDwPaCNQaWueFqBHuvvvfaG5Wh73oOfCKlDSAG827jav/spf7Qj1HC
i8gsQFmqSkYOnCuJCJZpl9F8xyLAQ23beCnBu5OlZYe6j8MhvtTO1Oyfv/935WmmBfQF9EDA9vwD
pGy8NlAtKz7M9cYIexcEREH3Ef48QGvmWE3D0vRXpYjmAFosdH6h39I3/fkyyCn9Zv/113Vc17CC
OhIq1QjZXCMvvOvPo+igxNJck0mEoD/bOgWfyaNXLXPqdn9mhS9mKpRTj/HF4NzzZ3wKXoZZbX/J
n9Jf6nlg4aQOYaPNIgmSreVHodrJS7LRbE7Fju7UjrdNjubJnOXbT9FHupWX4c7ftYf2sddRlhyC
cFWTe02ghJ/Z+SUjUXRLcWPElQRuaTEroT/GzPZoJKA1C5xeXuFFEF7SC17FKcAJusTMGqjLMFkH
5lpUHoRhF2HOaImNsAPxkKOzmxw/WZtcNxri+C6a3KFeW8hna1eUz1WZrfQVJ9rOWBej2yGSxh37
4WH0851gMUg0iBfiOqjsqd/NoQqc4f1F/lw+T6yhr4LNhmEp2u0mcYiEPqq7Zqktc/6pZZsXwS0d
qjVLJGIrDAGELmmLcVsQh6Mck3AuJE4vxjF96rfJZiSKWaYi964+oWRPPuiu3xs7fGDHxK33PAcC
smzDre70leYiZCR3cextWo6/2Er7D+p7TyCGPazjc+yg99zkSNcxQi4HlyLJytx2myNbfmeyWwe6
/kJClU3gsGu9CO/pJVhG9hvVjUW4rg/hTtsp2aJ5jlzFbg+ZmzrGGvnwKjpKa4TROyhed9Om3rf7
6ojceo2x6RUVtLSuPwmRzxYdgZ/Gwjpka/WIBNGxlsQWwVF0cIQtTuHmBAdxScrXBg0Y/6V0sJj/
HlGsLW0pv4kbZLAWEfQNwvGBUcjm7phvDfwAiMddYVnbwt5/8Cne7dFB+h85P4wwI5MtuK1jf+YY
OEdQwGKwy2yJdRj1ZMMVZTbOGt2u1unKIzCq2xmHcu+tdD6k5A4My/fTb6IuHQrKm+S+OYZc94O0
KI7TLt1P62lN8ACiBkRKIRV2ysBg/fu76sk8UgF/0l+892nL13XKu/gUHJQzVCX5ng11vs3PaMHx
jXF3MEqD7fdRfje/PfKsSHLaEN3rCE75WD9WFF7WsTPYyTLZE0m5ULF/4K9YaCuwbq6JPH546DbR
g+Z2m8wVCQiY3GxDo9rePR3n3LYFdYtFfggd3Q5X5sY4YEFzRNtY6pt8hc95LYx2Pqwqj7DrRf1K
ITN4RjmeJzSBFuDnj5XgEHtLquJAen33C6YaimoGWf1uXWhNoiXoP9vXDFG8fBLv+/fkj3IRT8SB
OCLpbdJZObcv0R+dnvi4ME8kZj2MsStxGclTto4/yQK2fpn3/Yt0yJ4xvEujrbEXZhICYw1h81cE
Wz60I8wcxq6s11TOYuJ1pPOAd2Oe0MO1iaVG/ZBDijXEwkV3qu/M9IeGHAo34qDxnhKTmtqybW1k
m2oNpYH4rkZjSk504+j6KtSPSfIkccLhyIU6G4FbhGQ64DUzunodp7hHGnsiF0PG5XswppXQ3ZX6
Rp/u5P6kjk/YakNo3ChY0/EpVRy/XUDfjs6T7LKq+C8lZiEIE6jVXusT3NXy1K2wsPkvdGyptlGW
6ChJQvfDHKYip130Z6qDKMqk15+n/f9219enbhqDcxSyAmjrejFMdIpt6MPig4HmtVpkd/oWv5M7
7sfHGso0J2mYA6/FzthL5/DOOnvH/M7Yo8YkXc1kBBkOMnGbfDGnWVZL7Sm3A2eOAEPRqjv5etyS
57AWV+O256/B3jxYr9kZZavwEf/++atI8x7wp68yt8z+3rL0ltZpI18FuG5Yuzo6dj88I4uaz8lz
U0yfG3rU6jCLzqKtaGoJM72xUf0ONcFy/r8ber1TzcxJ1jKuYu60tgNH+mpaSRCiKwVJKM7OBD96
k6xE1vPe28ynVZZ1A+PoxKvj8waJKn5IUl5u3J5v95B/XdjVxjYmgrMkvCo+zPtna2U1myFE+kEK
4/iG5x6FHl2bG5u7b3eRHHVEogHgW1x3KadR8P184mawzULnxwkLZAoD/OYH/ZeX9s/DpySpmOR6
k1J/tV+V1F4ZobDFh8IunX6rn6MHPP+/4l1+tnbFq2RjXXuYHpQ75ZlJ53dwT3EAaPtK3mir6BBu
8pf3U7jSN8W6tecVOnfLo7nzdvIaUvOJeGc3dqnir5jztt4lPYb32aP4O9nXt4LhvjvA8R1mRDRV
MBQ7X0cxOQGGVFgAj5VmlXm/FO29EX5pIifWTR48F/k5N+9wrIYeQA/L4/h6RKigOFb/q8FE8/OY
+U66pYFL0clRMtH+anO38K9XClmB1wU1QMmgAD2cQVDQzYWGf0wpIzuNPUeZhU0DKvPoYlAfV/zk
rsS2BOVIICInvFSpnQXUiHgXNZTsOclGnawhmM3trrCWlKScEuCijCpM6W5lvX670+c2ouEBu02N
4epskUyNNNUyGZe5DEIbJtZeapY9c5AFrPqzTJ+p3pj9sjTWhrSd0UF+8qYj5568W8nZRK5+Mzuh
30QcSQwsOR1XR7hJtwq/nHmP+FMjZdlDV5y7xHb9R4ZhRLZmwubfMVHHIcjl/4SbUVuQYoZK3kMa
9QLaumadZZvBWMbYSYhC/lHm4dog3Tyr7JLd3oY/aYKLo3WQ7/hR0ejqxJqxXxPctLf5OTUhVf4e
ymWJNqnA0U3GJ7JIFPl4F1kSz8YmdqO9eEid6MgrUv3OfifP4gfNOjRCEk4dToHi0sqBEyzlj3rG
qiypByLfszCifCgW8Myjxe8LANTPzpQWgkv/ujIeZbplUGaAWXwAYWGHo9sG3FjsuLBqn2G+0ENh
jRYym74dP7ITlwRcFoiWHKl0q1kebafJnC6lNsvhbByKZ/WhcAjm7BfhJ5sm/dS/akQvt7866niS
TdyI6Kqxq0mMxIVyIILLO8r1EtpQR1QrDMM4cAKROu28iSjVT206msNOy1YQtotkDVnaTF0ls2Pf
xigWhVuqlgW5VfzwZcg8k6+tcIefWCQjrFxhRmkBJWA5uhkx/Y3YQ4MQqhDBQ7Qfs9zX17Bvy76q
FXh3Kh264kEq93J7J4frTj0W46X1tt10jDlBNNp9mNyYwr9tglkGUdtENIgy7PqvH+6JohG0AXmK
E9moCp7Ao9A8wAxbhO2lgddi4nnMa0yM0zECmSVsYhJz8WLKTqFt4+qliO9pwAuE6rbKHyhQmDfK
W426b86uBNIzU80wVcIXr2prTB9N1OiYBWJ/LxcGOUUdeYMmVFV2JWhwELpQwmHST4+NyvGD3F45
+l2pZI2RhmI1oVPGgpP7vZ0hNJRINx8/x+bPjdn0m1IHJ3xSwlGKgIG7vsq6iazMqj0cmmRPBwwT
s+TNAT+Ca11JsMBjp5VCtlymtyCQJiOV2HwySSQKTEC+IhuWGeu7yWoOYh5RMrx93QxG9u6nqQUY
TblbWAXjqZHuJ+n+xsV/s7uCKSzN/Dr+A0rr6zAYSfFMx2Cis94iUyhB+9rhxRc8aiQsUunKlVDM
oeNGvD2A2EkmN5zo58M5AMRi6pcOlbMWTjtTZ3MbIcLRT7Mq8cZV/rvJocmGyYg5FmW1fB2rKmW1
ok5NiYi4lRZaT0EOx25CpU5W+6XqQ9DHbZY6PTbAytvM4T4InwnIyIfB0XyYM92JcgwGKnoesnRj
OVXnOf7rJoV0dnLOwJRigJKUq/fY90YFeAfyPwUJq0HiOT2awpgTfB6rMSYjkO4NXAItXbJDpkwP
ZmmMNr0gLg1zemIPNVWVM4dl1u1DUKIwAo2nCuj7kXmYWMQIHtpNZkULLPtMsKklU8IYkzkpAe7N
/ggrWLuOrA6MeDafSNUyLHKFNuO6qaqED+RjoY2aDHEX0dG49Wj+HUFMIUxhdELBXenG1bcvWkET
20aJD7V1GjuMpgjkCvRCTdwSj7ScSP/o5E+j1Ygr7Vd5PFP4SGVqFmX/3tHgDmOQ0BF7eIhJVrWV
0Y76AzQwKvVehAIXFH2KPKXsKZJg74O4LZU4B0a8cJz+LXzuz1TwKCCLOTQl8WSlJhGJMk1rhS4T
yh9Hr9K7UGJDDsJW3mqoYeM3D4K6xM5c9EEmVdQ1SH+SfP2/7T1lxm2uk16cPkagAtlASG26TvNg
Ufi/zUpxqpc4/UwRLEmYUBtUEXX+CQ9822TYBeelqiFtDypNGWX3EpXzSd6W1muioc6HKlSXgG8G
EGaJggXZqPZx9dFPTtP2JP5QZ8BT66/FiBJJqL7oGkbNeD+O4NJohHcYAL16FSqMdMG7a6X8j2Bq
u95KX0P/UnGqNoST3GBfkaVVYdUkh8FDLWqpXfgNNQ1gh2mttgs5571NguJR7iO0dMqR5CpHROwG
NjM7pGP9W83ShYwZWSU7uJg7d5niJniQI+msZVkJI1JbmbAwpBBLsazTXdGlBzGp70S4Kgl54561
DJTi8pxlxpNvTaumakpbmDuT8VqeIleWxScBU+ekmItI0z8Rbi98lOp5Kmwq+Ty/2TFCbAaGVt2V
MbrWaHCgHJ1HlcaV0W2MrAcnpqGyCc4k0eI62ZV9vBqwmgitddcO73o6PTVhfuh02Yk9c9sM0Ha8
T1EhSMeEe58786NQYYNpdM47slbS4a3Qpo2HfLiOo02eU5mU7mqwXIMX2OdIPajD+6juQvwVCh7R
OIm38yD++aX6Rnj49Z26Oi3AShKlAOvZQa3ZdBWx/57Vgzto3r3hec9q+xn1pWuNzH/oZxAer5I4
BQZvlW6o0b0WPlQkaUkLVWMa8CTwSAO9JbrEWGhWS+vauxPeSqO9i+T8acosxtQA7RNzsxmDIYG8
FfTdQuHtLUwa9WHsvVhqch/Fop2GTMASBa0IO/jP3/obVTPf2mIVwk8qUjOfV4G/jiV1mE6RGLTx
wUqPdROudeSkeBHpdSFFwRJEQRqSUwXEWnpIhtCFRz/ei/k8ZM497eep2xfy888XpX0zveFtYQPC
7MYe7Xp6UwuhsAz4uwd57p0/VsYmATfjl8VmUn9DDqvUd+U9UP5QwGYULzIZ7y5GJb3znTLogA94
xKKx/Z/G9Qz6S80S1eJ0bFV/n89uYMJ/a48OQamfGqoERN5MuNDKYi9AY7Ag7uVUY/JpPRs56CzO
YrVOwB2ZoM7KAkKqnul6ODEa3Ln40SKhiVuQ4A0chHKh0EhLI8sV4ezcxG/q/258cLBBDFTA/Vqm
+J/046/n1RleJujZFB18E1O5XltnY3QTih/EwPdrL9lihGEpnvPNNFyzctqyh3jDF6FStdl0k7eW
osLpngUPIY3pgfMTbTSBK1OK5UWsEAQr3WvDZRySY6SiPNJlf5HRdagmcZNP9NczQHgh3HJtYarT
MWmJTdE5cfrU5Pyevv2r1TbHMXvx5ewosqZoSn6p/XGpIrCWCXWpWJGVYDUh2fR2VV3/Vqw/JRNK
r2NSUgEIjAGNOWrSSTRsTP7FgDQv47XNKypNpPKWwebn0fZfztDXrcRsP8aNy6FA0s3rIwGCI6s2
PPTTPse4edyYQ+VqzVZreJgtjQAKt4jXc/2kt7iljFf2kLwAJpXrcEmxQIxFSLrPSsn2CCRJkq06
8ARiue+aCGjC6sbl/jMCQB+jVJ+Z+hKxV9eNYm8aTKFNhgYrPdS75iWQ7hIKqRRZQQmkIPKsEbpw
9SaFgd0UwbI2QOOiPSjYKU8ai2UfOKPORh6n7HjHSSQMIjebDhngGxx7Kn1YDflUi3JfNgv7xtX/
U5OZr56kc7zitJ+NaxVXaHWZ2XPG2U8ppi6sXpIZ2H6Outj2qI+q0Z84foqBlUTCjCw8qiDsjNHW
OeTG/keSlyysnJRTBLoCkyK8HQ6kIlrxcWpdn7W3SC8zsTdpblz5XNP7MkpA44sc2mhzEsJISenr
RBnlYir2oYDw1PiA37lIi5cpufx8d/71Mv73IXDhgbLLunwt4KjjcPI9z2vAjZ6TblPItpgZi344
y+hBxejXHDxZVXdgQm+tA/88F4kTH/t8zsYy+FTxqqSpZlkVm1kTHMyeAzzhJgYzbqRnW3XaWuP7
1Htr+vYhdi4AMmizzYL0remMGkKiGNUblwn4zawz9mQna/X1n3x6D/T8MqtlDWivoUyWeneoAS/f
uGf/DZkvTwY/jmQSUzpvhjXiI78+mTrS+zbDlHOQDNRsnAOV7t4E/DIWT5wdF6DcF337iNNgY6ov
k0K3hGOLwnToidYpN6SLSS+xtqBmlBtv0pygI9p5MC/Uupc+smlVwvFFSGlLESfLNsg1kdf7xKGi
wEE7ZbhBSXRwap30OnmuBxhiIZShID0Zo/Sp1PqxRA3MnHd/6XprVashqz6WvEZ7HdjO1spdyN/K
4Bha1qYw1pYldC6TzgkRJcjCgX2EQImXhv4aqd2iZscwcrLVk7d50h0rx4DBEojpQ8GgTExXN5Md
8Whqv0mEO0N1e5Kt2vyxwncpib8xcO2QW/xuuvQUZ7otRp5NAfQxVil5ajEix0eBQm3+BLURn+Wb
3HOGaNTHMVbY8Cn8lu2YAtFrA+wT0QuPHBU6XGTp2RqH5ZDfm9gNI+uh1F9lAafMCjNG9Ci1OhlJ
wI0laamP5UZVLB4KC5iQlvSHcCJP1rqR4Y0hk8TcH1mWU0Vmi+iPU8mk77SI2gL1hYU/RofCTFaC
SEtn0taeT1w8cKl4MjZoyT7GvHZLXVpNXroO1JwdL8/FKOCVTq+KUl/wy8FvsZDaP1I513pIxiJJ
HwNcEFyaVptfJnAMlthfxvokZ0C7EqMn4LldNlkBKo1yIuLFDllbpyvE/8JErIqex32oBKCn9Z1m
QgP3Wzco7rTxFcNgFwDt1Qo3iDO7QTZfRTfe3f8aS/+8AJahU5lFEQVa8+sLgGuktPRC8A+oOifv
QRAv5vhoYsNX71E5hqypRU9rLiKLXexeU324VMMIQBpLwsLiIZDZg4SPmoKwNHxUqSFI1xLhZNxu
/A77tHyOYn+n541rCvm9obXHJl4n1EmGaC+wR0AhV4PxSem/GjVISXpj60oNEYDkS9N60FlJkvoN
QpMUr4eCOMSNKJ78Ulq07XPPkVOVbyzp30xmuvTXDbmaEcwwEKaRM+RhKM9ttRQ7J5vs2ZadOGgT
f55/5pv7082fl+u/NmRiq8tymRn+vFfF3LMH/9BQdr4lppL/WX/mWe5/3+k671IQhFJqEotdysAB
cnZ9r2r5LMqvSjBieEgcg4Mb9tkZ9YthX/g9ilBSQge9izfdMYUltDZMUGVyBtkQyaWWXkrYjvGN
Iuc3vcOvF3pV3WoDL5TaxvQPo+eIRXY/5quYajVZ17MsEO0pdWpLVO1JBVoFBqqbZCCRN1aF/zZt
PzwWXf76WPq27wH16lyFtIXNbcdW6wiUCnTKbFC9SwLOqjfjHPcMVbmAgwR4xdvkgCdQ1+JqkfoH
mAFARazPFH9Mzmn853EjfVNf+/JAr2o4QpVZ/vzH3GPVm4ssPCveitFawA0gNHcGsGa3Oqrzz/zp
rlydcYegFwuhZ7AiRSuYlr29LpHzU24VPFPja16dcaMlikfXDo3ujS88P/ifPvxqi0GkUVrULR9O
54iz9BzssAynVTpsUODxdkK7CpHg46K88cHzs/7pg6/6RcbQVgFh5nyw78SI2SHxB4iQ+42hHNXs
ESlelCFI+v94cr97a2U6xUzKMh7l//zxf80OMFgypm3N/08g19WAq8RPQ2S/TSoAtACEgJ13wrsV
e+mzYmpLUd+QZpLoN50u/06JROjoqojHRRVF/vr1ffCtsoAyXhWHhMCv8bHpxiUJzcyPRg82D59U
8djKVDATjbBof1n0xDJprImY5x9HbCGw9248lX+HA1dkUlvWIEIQZ3M1/uXU8qOIw+jBKM4ajQUE
y3M2SR6+eQO5T5zbCd/o1U0y3BiI/5aOv37w1UsgdNi20iIuDiY+MDQV8R8kisB6bny/fxcG8E64
8uEdGSSeXleoVaNNsMlF2UGDC9puI1rewk7FSKK+hd6a2OoIiTszS7tSI7dTnz3GQk9H8EYX/Bvm
EkyUOdMK8I1MGf9qJqx9xdO1GNh3Q8lVIkEXNQ9cV/wtw1s3oCeRXidRJryAzmDIvIPBFI9CUJm7
AAH/vNRggUjkB8g3EiSVmRDTxm/4CGbfeyU8oKA1hc+RBOja65dzINMs/CfTrByy3WjE9oij88a9
/XfuRPdt0oqmgyJzZp/v/V+vVTT5CrsXRdhjmM07HCVStSBQAVtg1TSkIpjz2LlZfPlG0Gwi9pxp
ZbJFE1y7GrKmNEwNPkxhD+lJggA3cE4Nq/4QFulqAitI6jZVEFumKDSIjzgwSs5FExo0RnlePdRm
/2CY0ABuHE3/W/u/THAcG6W5ET7fC5WL+3o7goQQc1NPmn2a0deU7SbzVkTWOENd2z15qyE94Iqd
V2TqgLRWNY7crnrwch8PJwTSHqIqjgp1WsneZ1BQ4zEWGbbGiL1cY7wJ5n2tgmZ/KVWqcWg9OKZo
47md7gsOJ4HSOxnWDEP27ZFgiarRNx22bB7eOglowAXnwkL8pbWrtltX3mNT0jiIXJXoDFStAU2S
gMzEjoKKIO8Gq78zhr0QqKc8rZwq/VXqtxAF/wye+W6pYBJmhgtn3avdoVA0fSQAKthbFHiambAp
sBjRl6iGdm2BzVXeRfiEJNLrhA+aw4vUf4p0eAw8UN7eFO+H8ncpbBUqEz8Pa+M/F+RfD5I9kMos
L4n4JGXJVK9debVUtVaZquE5MFdZ8bBTkxV5IyPcJPJhJ/xETgWjGX+FiOWIKsiyIUMWRVygXybz
0RyOnXpJcWf5wZ6UGaZRNd54pCE84JkPPkBKj1CspqUfry1p4VHl5nRLHCic4caGQswJrbC2KYPE
XFuqEzVONbkY6ob8tZzDJDbx+BZ5VPdWJYLBbCVOdE73I2RWEWvER2zsEAvrxg6+XZwfyj+TtzXK
c1Y+jMk91jGvuYjWYUSuoe1y/UWp9ihxdO9gDfcjomHrMBh4bvdof6lByN4hLYhCPfpgRb1TQIlL
59/aKYxfwRmARwjbVNo03apSnyqiOFGgoo7pFzVwbJGsnmX1YiX4+0AF0gC0cZI1FVQgkg03/MZa
2zW+g85GjTbEr/CdTSK1wJWDXEYfGIZuJtn6OP/73EkltMfPeg8zlbecclQHw56d2i7FPZ2t6xbH
FVmhy4kXRHD6i7flb+CUI5x4zVQH9YlnHjIYuPqFGwqsLpR4R1yegUFoaLOSqUeUe6xonrT3mrvA
e/RkhGW/sRfnh+i9TrZW+MgRrh833qeQH7tmXelOarietOED1fi+MTYlqTOA1MsjeO95ZNR2WS0B
sBMiNGbLVsLY5YiRgyEp9zkGrZtiRZ+jkQleXKr0oZ/ncQNSCX9kus6Dl4y2s3K2wkuaruTZXXdX
jbv6l4rdCnGnsiqz9WBgpz5XwsUQuDCajmoBtGkfCk73IgGh8dAyVMKWsFVp2KkwwkOkSQuNXCZc
/xXdd4cGsYz3wlqo9CL/BCnnUDeSF5O0kD7kgyXuOrIfEbkZW1Fd++JdqoNoe9DCU144ybCd8sdU
XpPNljzEoxPIQIs3pE4b5iYE6C2sBuU+47s1nePnm7TYCNEuzzbWK/pByXdNa61Zd1nhCsC7Ilt8
U16kDkMZo8Ee61+yjIN8rVV7MVl7wz5D55IhcjmJVGG6GBxtussDNwYz7vFT4Z6useQLaF9p0CVL
ikm2Cd49RCS4r1q7prJR2TjJOzxglBTE6tlXN6RCi9xzhL5kPgkXMd+Kw3vdHDJY64FbI/yt6AAS
2Av2cjMBbHnIPsZip+arTrGL/iSpnKjR3BC+50iSM5muomwo6GK8WxsY3aIV9D/teab1SDvf38bd
utaWkrrq6aoJaytfd948irvwKEbvNPclYSeS/5y96MG65WrH5k2qn0P5pbHO/0fYeexIrq7Z9VWE
nhOiN4KkQdCEd5kZ6SZEWvqgt0+vxWoNbkUVKruBe0836lQ48udn9l7bSh8MJOHZB0swtbyz9CX4
wSF8n+STEmxlQF7mKhUPlherb1O9RVJT9iuJfDqh2YJ1DCs31d1m8nh7Uk8mDSORhyv27+6E7gpu
EVkWquJRh/BXWbKD5SDsNv2dGfFTUgnOud+6tNWDVTZuRvx9/XdiwZJaxoLjCZEnwakmQIhouH4p
X/oJoMFCA+TCH5KaJ37TGqnoxKqN7C0nzZb1R9YTmvMaSme1XF2tE3u8HI3T4E7ZskTj329DmSUX
R9TGr1a1SGj1spwOqrzTyZRATWCuxfzFKB7F63GUdy1nL+6OaO1X7qRtMbxgBQ38TXU9jNnLJMFQ
/kxUNzCXkurxD+F1Gd71O1C//L1i5ViAHRQb8fRYuxJHRkRMvIMlPrlw1oisAGnKku2UAMZy09Il
BYhWMbEWYu3K7dLHs5FBoOWuK17K8T4lX+G6bBAaskRYVFLgqApE9aCHuwb3Gqh3xn93xQegwUXD
bann5yh/GPSXq/hmajCwhaVU3nMR1QhtSzdRPL5IkmFJQvd1onnWeXIIiMsxvVH0xk/Wz3rqRTVb
mg1lgBHORHJLeDKMZ6N/Q+aOvVhl16Qv03FjXkndQb53zJKHTN+3IEfl/WDZie72vddVBzPYsnO8
Rns/vpDXgxR9neDvrtBMRtXer86R4irDIvgwSj6LW4XnXrb9Zitl77l17oWX8rpvYQ/3zZMs8egu
d2G1UwUnVPYl3S8ZaKJTZp7YuH3j8g/Xq8vdWRMxoLsatOqGhDW3G91S8JTeMVcAKcSc3Y97jV2M
3VbhkRGtMeDgCEs986NLV3k0392mtlS6VaAiIlv1/ot8fTazc7pByN6Ku9bAyEP878kUUNcDxCTx
oxHuIw1QE2ih3lpoZsEz+3VEGNQVj7m8a+q7oT4M3KRE6ckXuT6axptp7QORETIoIMNh+MyPjHos
Ep0QHBkPrGlmqMNvNySviLck8ij9ngPQUu6l4q33H3x1ZWn3TXfMjH1a3kXGsoHIQQo26S9ubS17
/8i1NF2XUoR1bCVn3ig5EU8WrhQ2LCPg642leqF/qKJ9lrxVKV3UhhjWumHytS5MG/x59BkoJD+6
abYR5E3H8DNHm7LLglfV96TwrJWHdq2Fz0a2kfA8jHRixjaz3pXaU5JVfHWNaYWBGRc67wtgtf8k
Nrby1sqLQt74295czPCedIu8nzKmLdyBFcX1hy7u15zopiIzkZnRNKs6ucjGzTRLr0zS5lQrOg/1
OuEDJEtx2ISiw5UZbq7k2Ezk97hEefKcUo9NvpEVt+2fBLg3rR20S+IniZlLjzlQxsZWxwOglTx+
TYvdVXWIV0F10jnIRQtn3JpPNeybj+CJgowRbOe2EnsG1gugCA6deGBmVS7TXf0eVYtPdF8koJSl
O54BJddbbqMs+2GOejtZnuvR3z79Te/Yws3VxsYEhJFu4h2tQyASTT9HqsfNqn5Nd22yvqYPlQC9
A0C4p+L405ZjbwduDiYb8Y5g58F9Kt6xLxcTFnRrQgrmC+vqyL0HozEe6aQWHA9xfZn2k220b8Hp
uhl4NvUPCjrt2e+mbysdl9o+UlZcgdHp32W3pN5Maf7/x2T9NTs3LKLyfu+ftFQtx1zhRzakHWFR
BgIeLxG43XnkusG7VblYtzJyzVbyCRTL4IWSU5PIxMmpWvemPUynudZid616WMUsPFPqE5kL6K74
0aOloqygmLhCvk6KS1o9JZQhBEAh8gYh0GxSfdlsgow1t8MDErhlESBxcOCsdgp9oyfhoquWTbER
WQmGXoQ/DbSOZBftqcbbWS71U/takTyxa5DSwogZHpsndmFsReWZ37AYFJBkry0uf/5tAZMEMW1O
W2+mNwPBmoD7BEGwwTKoWzIHiSR3uGinUf2a8p2QuKPv5CfRQxSU3knhHmd9BHYMSsM7H/IV8qZP
8cC/fND6BeFVvrrMTA/JAPROpE24FVQGv4vEXGlYcxTXuAwsFAjzO8fmtoG6wUqFDEueW5xcw6VC
JGwujEdfsNPxh8kPYxd+yT9uZySDcBMZPfE/v//SeeObYlUa0dmSbRTeSgicc5FjyuOpy9b8q6yx
JQEhdVnwMxJu37R3Yg+mJ1xoFD1sUlRgD4gacpZi7GZ3sHx6sm5V+ha7A3crzJ6vRlvW1zua6HID
tyJItk3hShYiZw/OiIjYs3PLL1pkKSYQDAMiRYnAGukF3ulcwyGrlhbyr7RQGpDUWsYcgamNTFXn
JABArywivduHrY1TL1t0HYeyXVcAT+D3uwjSi2pdZkv2UHPZDicFVUPtjaTfhE4GvpdINZs9eiXj
RPvlJuW1FVLkGO0sMBFsg7vhKXgtH4kQ1BEWOqHsYFxNCTAhfbTnuYUCGTEOizwiwRZXLJDUEoja
ufCeZiQmGrbZm6jVpAJRn4OqAmLG45/wMJs/jcyWObzqJhdlZ93zj8WvH2FiIbjvv/XXaFt+Kx/M
JsIXujwS9B6U1fitfkd30Ru2Vb4xlIn8gxnjgXASIj18CgWP2jXfgIcz3VS2ga2aqqNRmn+RhsZ7
eiVEhOiDQHbGF0YdpQDDHzAD4BPYEDby1Jj/bF0O74hGibkW2nPOJIbig2dgOGXLSsTy3CRzH+KA
Ihx4roIg0BWZl19xHYAgcJCTsv0UYNbCV2YOBQMC8an5BUNG+Mb5x0ZGeOufwy1rxzldolgSFjkH
ZWDfeCRtPv9kEiFcgKRK9vjAOwy4FrGufvHUJWRb0Rblp9E7kewEPKQ1NxZtok9EaGpcwW/ZPer5
gujZYpFjy2L35jt17DHI7zpowPC8FuxgeolIElfEUMAxdwegBA9nQWFHkhM86YQIwLl+YBvIcCSH
ZFYtRUoanl6kdbz7HwOYh85LcooCsFc4kamGtGEZoQRvHOWToIRqNmMRlG5frUVxwOtXmmQAOVd9
MT+yfUZN1BS2j82iJhx4/u7lCNUGjH97fsmoeuSNgp8ed0ytAii6MwpmUeMzYC0R28MX0DyZBBQo
z61jxa5/XY25w/1cvyN6AWBHLtUx8cgLwTS8bS7qu4UTr38nrqFEkkiLT2+OOAxrnUlWkMeXifsT
4eni+k7RH9sG2R336jN/BoAHWqqraq1E0QWNku5NbLJN6E2KXYpQkkm1OWQgs2IHDqjCvm3cBQl7
VycX7MyaSYP4DyGhD52ba8vGcOtxrXvKd/RQ4Qgk3RejRwMizkmuAFQWpFFIFhEWE75hcJIzfHYu
OEkF/K//8T//7//+GP5X8MUcJh2D/Po/rm1GuPi1qf/Pf/2SRPznMQikXiREHRqpKOKkuZXPiwBp
pOkaZ8cC5m4xCV7dOaX4rFOHGQMiZ7E9RBneIywGKVd02lpOAiLIR3CgMtjpUqjyu3z0lPGoWOpq
VoGNYX1u2hw45fcsSCjNjsXKc83TTICHJOLw0Nt8VZQsIjWZA3RXm08miych3KfwG2vISyKBZFls
K0M0R2avlYoQpu+0CpYzRYV8V/vf38KtTR9m+PwtMKKfhdREBt9UN+E1LXOrDLJjP3BvEg1lRMCt
Ep7CqBzrhL1U7dtZtzEZ2vQ031otev9+C7ePo/kdKCLKs3nqx5u4eQfSEDXXUecdGAnN8E5qXPBb
fLVt8yyXbqv8NDefVxu3v7ui8FEVjYxwWb15vUnt67hvpPSYEGrdZ2Ahy3Sv8GRJ63EXXi9F8uC3
5P3FCACHfcjl0IPzGocfyCq3g/T5m8f+gHkDGBw7bfNmG6WTIIzUKsyO10FwhDp2B5751zjdDfpS
b8/aCPtTuvP09l3MMoSGOnSqyyxmo5NAD00+aQDi66d3dTMY/vWuqPL5drgrGM7eFAetFQeZmfrp
MZrWRK3bfWs6AG1ob0P06J1E24Ie9Uft1d+uQ4RL/Bpge0E53/oUCwh0YkVLeJwzHRSsBRInXEGy
FUezRvhPldq6b7phyFOhvs+ky78vwttN9K/PjQoYLDv4GaDOt+sDpSsZ0wfpUTIuXfnAhrbSmvmV
OzKzuIlLYau15x9e9GYV/d8vylaMyxDR1h/rv2jKLENMouwYKAwdwNgeyuZdtOd8ncdZy4W77Tq+
XcP7tPjh8/7lppP0/3jlm/1fbg6ZlYzcdLPNLP9i5R7I205eB8Wx15d82H9/0r+9nIEyx8Cnwsro
lrfTalXWFhVXVZ46fLu8XCVsC6hbE63fsmqP/345vsA/b3K0g5IoIS9gAWncbKkSU0skK8PHUThU
QktrDsh8zluvhV8QnjBHTc91zuDWoXoDURFgjliO56QmuJPHH6Icp1DX5heDmpcm4WnoXJ+IjQUk
P861Smk9IjQW3tkZCyWDJAmMD/m1Dyj9dVfqn9PaiYa3zNrqjyV1kYi84YhEb4HZnzhGnTiCx0FI
FyUhVG9j7RUkdLULYm4hAI2fffPa5Guwg2iUBXVpnrqGcveNaJOAowhAvJOPEkKNI0af4iCGbyXa
ZuU7DPZQ2L2gOwuiWwYra7i71ocwOYfXkw5iet+9B9k7lXfS7WOKxycyaIdzdj1SBDSYIO+bbZAs
2RxquUsFWwpkx69ghRpAi05UP2TLwV21JQgspYMmJNNX5fWYWk9552rYFSlAacXn0NwI/A3IwJX+
Ej4B55yIpiFZ7E5+SJu7eWyMWF13tGF9xSfdywfWCOqz8KauKUgt0R2POSMgcdklqyLe8If563un
PpGuBuTzTqyW1402bRJlLhZqdQfnoBk2pm/H1twwGv05n+6S7BkZNwpYUiQpGN3nqpq7gBQt97i3
4qWcr6Vjgkx4OkmejK27dS1HeGhH7D/HHqdofw+4gLUJTjrmufkxXJMtkTsEBMS6nZkbwbmX9c14
pjtgUMF0YoRoA58VPE3dbLt8N4FDS+xRe81jL4rWrD4QFizz4yxCusxiaQ1SC9iNonlRUwaLq6Dz
iNmDAaOwglqQyr0Vx90jcSMVtBemxb5kg1QnTqNJlsSVFR/QBRWPobovugFJ0SSWv+GU6ZBn2tYL
3L8r309H2WWAf97CfIM6JV3Yfew666B9s5OmajXWWXPKio0V7nymrodI/6HbNG+EBvMRx2yIRSer
Rhkq+s3zpNRrs9LFMT6Td4EzCTAfI1tAO04HVLPcykvrmXqweh6Ne6KMJ3oME15EvV/TTNW9UzEO
OozBRkQ0GHXngXwsbKD+DohgGS8zqKA9k5PKVva+bINhUWmO3Oy5ex9y7jsaFudaec1mbvgr+D1U
N2su9gpMjqs/NaD/8g0UCb6XcMWKjFJ5XkjNzxqgy+pdwWab5c0qeTfjPfN2m4UjIkg8x4fAAT7d
SV4Xu3l90GO79B2p/uEc+8uxqfANEi2kkIGj6Dcr/mKsmlBCHnW2zGXzGXrlddc74IuIdiQ79d9n
5t/qkd9e7GYljI8xRVppBOdgpCQ5EE6SyMtM3lTr8WASszm+Fxm8dc96FVRPfm6Nu5aW8Yvf9Yc3
8pdLZrbjGLrMdYOv9WbcqFTXoDKiPj4L2xDp6QM6U8b/IkMEZ4RuQzNF7OxG6Bfik4AD/P3fL2/e
aHLmK/a3l7+pDzucNHoQgr9lcqAdEb9WD+Eni0tmI2q64P9m9deR+MnIAzsdlFdxQfMnPOiHjOaS
LA6sefQG38UJYkfyGiCkllwCENjZ0BJr/ZcWMZ1g+YSQFlfxMjQ949BEHtFLWNtwn2F058LGakzF
nz1Pd/FMnWUoXd1lnz625zXyANNGqbJHfkGzGYNgkrxgcnhxxk8hfeYrWsiCMG1MbxwCr9dXGJDs
tk0WIVewHD80Ebf57n98ZTdP2zqXIJJYv34x/azikw6WzClYcT4z37tqrrAgfzc6+y/JRT6RpPfC
A0I89SfllRzI+2HJ5lDcVZuaNMt+x3bzmaOLzyb1C461f/+8t0CVP97rTeVTj36ht1kbn9l4FyfL
Qx37lW0CLG33dDzNY7xSV+Y2PdONJu/aww+v/seYlatLJV5B4UBkrAx35ffh2zgOAqZWGbld4A4a
eHod2DOt9rRmHIW+XOs2/kYBH4cUz8LmDKhqxeAKUFi1L6liZPqAEcIWiZbua5JtWkw5+VaeUJXs
u4rgdK/kIo0uynMRwatXX9hq9RbwpQtZoqCsBp+nG7uJb/Ol5lEAsKo76W+ScMQfxv4QEL5R3yMA
kQtPZzuV7FNmZL1mR9ZjbX33hgswjiV6L3OqStiBax4o7KX6TR0+GtwUDniadNm+6/lmXIFn1Yo7
pdv7wpbnMXOU6vrRao9KuoHkUREyWDz696F5Lzz6Kyhc+Fs2CRKwaddtmehhZneU4ouPfzJfOPGr
ZNXyzZCNg6i6KE+55p7yNX5V+GfWKjUZHvGI3cdPvUNeqGLDJG546ov4NoPpEQMio6najsav1ngl
nxTgUseaij21DIWiAHn6E2nh1lk4X2yw9iCD0uopWAtvjzLVCEOapeCcALkjVTdYpsLlal3oPM3r
PfISufhgAMdUlVGCctcIgS0MFUkqr6zRGDUakfPvC/Dv199/vKOb0230jamNhCxgz/mByED6EFhY
Tnb7zVMuJkHCDV1QMJQPWHu89NPXnH54qK0di2ammEEMaz5dqC2VoVMOS3Odgmsb3CE/jHzh1w0D
MJmxd0SOM0A03yNv4UrJb7pa7AoK8QQ/dPO3eVrzNwxTnf+Y64s5FPD3+ynDoi9LZRCcJ2QvMbop
b4KwI8ogpl9gF7TawgHAdQf2GjtdpayNgNHlRWevq+2V6DgVTxy0KrHiCDyoieJpj7M2fSM2dlp1
3w1ZwS70MoY326J7CbRXZeh+OD1vTbe/PgKdL1lCiECh9Nw8eJMkHRs9keh7Bdfw2f1DVzP8Jcnu
jQfgxj9Lu+pYLnn//QHjRRCt5x+uJonaX0b4XAbb0PY1m7IXvHCmXVQfWYcEyGd8YNghAw42yt0d
Q2tPL73gMb0EPzwy/1iR8SOQ8wY9nkpPMtDf/f4jKEE7mVd1DM+K8NrANp5STyeHl4jkcVfHS/Mz
YdZsOcyar/W2yvY08pa2ZEvD/n4cl/RcjUzJ5Vo5uiPbf+EUEkIP+AvPe7xMw2iz8aSQTtmUiIus
dOLSY2etEzlvbfJqqfVUzitcLQIBBbI7jBs2vVW87LvHkB1N8oOE/C/PO45vmlkyWmYd5K0PLsyM
zO+zwToh1srYAMhOj0ipNzBpQ77ZdZSappPcXZs5w/UZa1Abr0MWvSvlMKTOWDxYlwEOAM4gFYLM
c/bA1trc6iIghi2TYiX40uhRlJUc29dG/OEJ+Mf+h5jA2cKHjJPtDzCjm01flg9FkfaJcSqBqlXv
nEVhukOwU48rcXCbdaOuOvOs9B8x4x90AwASFuoRwSeIR/1DgBrCbscHiuJUe4X3qS6Hl6b94cZG
IfxHC4+6FPCGBLwdApd4c1Kpk1DpUhUYp6vw2oGFNB7kEeqZzTE/yhsq4CcW/cws5RX9VVg9Ez7K
XDZgM1ueAWs25irnOWdLviN0p2xcjh1dP/1DfF373Soi4VqGzcIzEauVtpKeAlenPfzUWXkuSBmH
bKR9DTMBm5cyYfgsVRnUBPnfV5KvOB4+9JhYb8IaWCduNFd9kMgAPxRuSKmKhoW958hVXy6vw86X
IATYzWO4ivxlPNrVudTelMZrG+JJFuADK8vN12MJJohM6vn0ZD3BEEZUVoqGzIR4XB/0Yi6iMPN5
dzyxnpCHQ0oItH1pOURrpSraqdeCc+00Sdx9d9LRWMIe7CAPiPM0nr3AZIfb0BV+GBn+EmT+PlDl
Z2JYCM6F0uaPkM4AzLKeYOU7sRGmXxj0u1T/rhVWuqAwUXyxHLlTYjvY3JX7ylyE5gZEU5G5lXWY
rt+h7/orDqmKLXp/SQgdeCuov4jjhTH9ZuyKzvVtXd/o/taIfuhO5bmBunnrsHMYSqnMnQk8vnl6
KGKXG40xot1a4Kt/HqIdsW7yZtr51PEdqtiH/iUMvZjKIt/xGahR2MaTr2i9GJ3L01JZS/JBvmNA
bKz//aT+29f623u7af6qMvfNjBHxKbQWSNPrlcQSm6K03zNuIZ9G2gL/NAhlscN0IUMuiC7+kWDL
3kk3Gkl+pwR5DlMJfNlsjnbmMqcBBvTv5Q7zJpKCTfvt+9/v+db3xKMMGpEICBllOAEVxs2DoBB9
re/iVj5R7wjIgg6AAoYPiky06eouwYq/kF40lIY/JU39oVG5feWbutqEEdGHUy+fWNlEB3ODWvXK
VB0t0lP9lQKPMhEEoWgukjPyogZj9TXdt8JKFu6+CjdAVJMcWbAsovClAgTxCVCtstVn1HNvpNZL
m+YVrIrL3O8kbgNHWfdEHSlbxFSdA+Xsnm7srKz9Nw6eES0CokZtT/C4/sSUgMECcoJ/f9NUNn+7
dGULf7RCvhYKnN+fuaMyRa3QNfKpfCtOr5lbbiImU93aVJ5iXjHvXb1z5Qi+0ncUncLuW2Z8wqmH
pl1s1yyyr+x1V9qufBeXUohEfg6Ij88iS8WluLRa1tXNzmhW8jdrTAUhT/KdfpqP2oNo2rqLaYN9
rJFuxSdEdYwKF716VpfSfc+QDuDz3trJS/b+1WnC72anX3TEV5alSLK2QwBimfgxOxQ8AMcaaXOO
+YpEQxm3xC1ZWw7QQtgKnKA1a7Ogzey0fxyCF2ptlG+inQ+eT4UXDy07d7YkLHDHDz2cU+pZaE4Q
KO2S4Bz66hfxLC/7cdF9iAhVcdHvAid/QsdeV08dI8/Y8ZcVnGEEogB6FggHlZcJVvQDhg/BbY+Y
kgPZZcKWMm+Uuv04T4m0B2PRxF7/WG/CS9SC5dVe9XIJ0QUXQOSKvOCOGVF0gKeI+kFdse0HYgI8
KH9rOsQ8X/W4wR4xhhuCNhwUKkX0QThpguyEgofEotzYGN2qhFbuRuMi63c8/xAJtLCinfHAdqQ3
7tHw+rYpr7KngibJbnf6e4goT9zKHJQoRDuv3UqftIgO5wfaZH3uwzIEJc//vhLZ0f3tSuR2n1c3
xMFKN93/IItdLQeKfNJa8vAc4/gcPqQfyb4uWFeRK7dItXWQv8MjxgLtlfWVjcObnrJ6RzdWesk5
oOdc+KuInfQ5g1QKFhiUsYedWDwnwV3C58UshA+jeKqDFYoGoB4h8iBt2aObstLzHF1z0ne77lt/
Lh1Tt9EZkBYGcvsiuHoBluSUPmW2Rejvq+9U24IV+rlZhMdhJoiuLMosY4EUDVTjhqk30YbE42kL
xSOel1MXxErIhSsxlnCUI8r4kiLVBmhu9LQZ73W2gPZWcOkxXV31vM+Z/F4W22nHUPYSkHLSgI/h
70ZppD/o0zNTeI0LYVgxMm/Z7VfKsZuSRQTlpQV6+TKpxwhL4nuwxNldP4MJQSAAvVCyjegx4c+I
6HKga7F7SKbdOL5DJJJOzDUXXHE7QlirraCfOyBM06J1RPqxX2G8i0zy8O83vo0BdCjWA0KyX+rZ
Md5GoYymdhUKWzlYd+/ZUlka5PmkdxmyRYaqxoZ0OUFyc2OnrmUW/BCdJX5CpFMrpIAIwS4GyOhP
5Dnae64e5lHXClTvQQALPTqgsVys+RZpbwuk3EuzgYFdH/oeQOOljY4IpsI5PdrFMXAfbQLulV3z
5DsKMnBMN8y/C3KYrjvxHsrFbrhcX9OBSdupeEU0zCChMrzRcIdyGZBbU0CnmcW3fGuJ8HI2AfhJ
HsMk/hV1pR9RHjPGHOKHAem1BMY8W4erojuO6iquISIceiw7hoOecSdwrhmGg6dLqe8Thg65I4lu
q51gSlYNDHC3QF/iSa+Q07TvfG3sx8+5OdaQbJcHaurgUTPWQ4ZDyBmer89S+6DMF0v7xQujB0RH
4lB1FgZTZvu6FZRL7Alohx6EeCVtXqi/HzKvsB6z6CU8R/gJbMbYyl3sIDrW1+KxkDaxMWvZ0nLJ
gqjZtsFG45lfrCRkxpsBnHf7SO1Y8mWFixpolltqXq0TyMR0ZdVFp0B5FdARZdvC+iSEL7kuNZX4
qj3dJ1svPbKBqTShK052NjroixRMNHDHVLf3zPuGpMHDMBzJp1FXY7cOIfAlLejxHrraRNrdeCjU
1u6DjxZh9e5JF7wwh471oiL98xf6gmidDPHb85UmBPUR7O8r5x3hU379HMR38s73kUl48VVg7ksS
H5exxFKMa4yFWRo/MnFlfI8SKTpEHdJDA+0+eimIR9lWq80FdPdKJ6HnIsFbz9/EgoGLW1zv+m3a
r3IAnndmuUwEW+E5UwBE53TvuNZCdFyNcl8TTshUP/poAK8vNqm9oX4pws+mOcrEXUdwoPP0bMJb
zzeJ8GyZkCuVY9Wttc85Bh0AjsxB0sVQ4JXlKF6a/FwxQ4tpINRTqS6v5SsOgX4xRI8jUzYjNIDT
AFG1h4qqn7yxVjUWCkWLL2AH2qqt9x1fyicCvrnSJDy8K+FzGJYoZuoe0cpnIFUkMJ2GqYMKvQ2/
lGA18Fb5W1+i8U6of5olzdXcTfU8J8+AEAXIjA/xpubKxEaK0lyQTsg0vse31HnFzWxaX3K3ykB5
iU71Uu1iHsTZSti19danSmZIw2/JFiXZph5CNW5WQZsr2qo9lBdWr81KQsmtOKA4oL1FJzLSM08X
HEVz0GldWu6T4UHn9FRObX3697NMnYe///hEtyLYsJHMri8C0sDhGxXSTpK+LI1tg3oXoXjEyiXU
m2E8XHG+qIwSlfwBAWURuuRyYdx2PVL9GF0wYWW3SvjgoD7XfBrNeqr7+yG5h0LnNUO8aWuuYGYx
y1h6oxfKdtmngMhr3GXXtaLv0P9wi/77o/1F4KDpdDosk0hjNVXj5scSJ2rFavKlk4/kE1uT23/k
uzH1xJ3+RBX271f7+xcJQHWGNZg4Mm9mDIUyyKrf8kV2xMNN1C5iTJO3kb+bxvW/JaJrk12YvAnH
ymHHYwkrxHRI6tGzFQ7SxokZkEc9x8CXdIrIYwKRrSWYz4DGvFHZpfi2pKUaLnWyEl5oth8Uccma
uUqfYu2lNX74OP89bPjjwkAkhr9U1AAf3Yh1QnnMipYh2KnmIjTXgQ83kxPynmQPvXxs0K2TtwqW
jwimAe0dqaATJiMP81pBeCNMHKtdWNZGxwldbTBDp8IGl9d1fX3A/hf5Byw6YrxJ0vtSfcZTKbO7
IVwTcuiaaFb8d4SOrcPpmf+/SMxB7WWPyv3AocUWqnYn2clW/uMIaOde/7qeFPUzfHnVvKRz4sYe
XTYxHchKkOXZ2zi8VuLJaKjgF7mr1+xFcZ8tOjTf1A/jEzMrDU1i7zUdCr/1ONFasvFfHBN3evI1
W2324RP9VNnOPOd4YEiJRrNnYTNd9+TKlhT36ocQHENqnvex4HezhgsiqlJCHYoSu7onGhWrOzGG
Cy0m/2vfax/9btjLzWHSzuF4bl4tNhoEZdTrdp20+MKiNwxCaDZN20DiyxCdfLSlz1iDRXBKxpiH
TIHhlXAOhqW+w6+xJ6CBcZW0wY6TQzYvHQ1z8iaWjqXkxYdyol1LWBwYi/GhDF1X4u0sSj5MDImF
742Sj4dRFXiKtKyKbdkuB/05oYmdrjg4H4SLPOz65oRnrq2OZrDrkI44k7QssRoS7lDtxEWurqVx
2T79+8b621QMxBNxYzjZNZH54+9tH3m8cj5FXIhNdhS1BWu2cj9Vq2rYmprXj6/DDlNMlu8iZU4O
9YQJN9pKEZnZYVj1xuaHOwP6yl+OTGkeXQN4gMxv3VT/ciimkz4a0kk4xv6Ss7A17/3rlrIBCxoW
0IIb3KZNkV1MfnKywVuQ3HHxjeiKr6cA+elTxRMhPoo0fpULcbCz7goDLMBi2NXRfffArZM8xvpK
e8Y3p2E8kJ16eCtRubxFydNUgT3fsvSaPLn64H6UU3Inxq2xGu4paOlM1W8jxgrnhvqdviH550rB
T3gPWxYc2o7vFA3q45ZkDPyoJGTviPyoyClucO0sxOBSTK9Z/pJrH/gD1BORwdhicyf6aliXcG+9
pc27ueCvIKfni9NK5kSYTlG9Kem9tf06JHAS0ftX6ju6sbtaZ0Xbc+kKd9OK2DZ8p320YRfc07yj
im9ti3RN6n0Mlcdhg8Dai99FjJAoYPtHpSIQBrvenUnUEbITMjb2rFJ7TG31gOwDi3m+I95kwvpk
jbZrbZITa4CZ47TGXmKxLs9Mcnl6dosqdehWKpiv7TXhK4y3+rgq5Ec5hhD0yuxG+8Ces4ML8VAx
Wsd1+FSLnwUjjXortCvkuAGi1sUg4MjNnq+MgQ+T+GXSa34ORB/KW2Xdedcd4U652wUr8/rT8+zv
1x2CstnADgT5Zv4hh7KsFSwjTvloW+UzWMs2YXWq26/Z2Y8d+UFEuBDtFN8tipPy9RNGRlb+rBXm
G3DGSYgapM7bzZMwQLALNcC/8isALHhCBs8h7AdEL38A0O9R2D/iFHyTOlKeZ9hK/Nl/s9xD6o+T
gQHLhEH5pF4AUAXJJ3zz9qsFMHt12sm2QqKmF/VbIzsl9eupOupfFNSI1aQHCQsgwTHe8KklGIvs
jFrdHtEMfqhfyhbJPbWRbgN3H5yhW8y+CXZ8docHvXJAFPPaWBeY0VAOP7akwLqzGeEe/avFfmgR
nIlKA0xWXjqUBYWTX7h6RcpReLUxEuaF+qZ+YxOXcafTsHxUD8a7zHQ5m10+BD+jFRfh/WaLqbAX
aHL6k0DH8IQRov5QRlt8DriICKhpH+D6AWEkBgcGJ9L/lP9tnda80BGYWC5trKQ80SffnVIHgTxn
+JXNNg8pehIgZMkifGVNWad7Dcq/sCAHnjabkpy21fhWNrgaWC3fTa76jjiMMREUr8huUNHO41DQ
cXYHiZmpFz+E71qvM+H/u3ikQTNtzc6OdBW9sQi/aGdURmFf00X70t7I/E0BZUeL9DtZN+5wmHq3
RPOe2Th3tNIeBieCfQ0y272+6u/VRVdW6T600JHFLjKxjIh1FpB0O7w+drERt9AipHgPF7QMjEW1
z+nTrxftxODUxogkohGBRP0i/qj3Mf+c23D3sLRjdTcjcX4xBf8DICKXrdGXYyueoJg11RpteVW7
c1j9uNA+yydNdzPLQeZewWFIPYNsMkAEfIXEvaNGWLTUkYAYqGsYw9HVk/dyIKsByWqykN+7F2AD
GNqtBxpv5UF3DRTFC+hxAW4fKmosOctiLetwGBYQV/ILBpmcfQbZeRguSCx99wHaP/j/j7Lz2m1c
W7r1ExFgDrfKOViyZeuGsGyLOWc+/fnofXF6qRs2fmBjo9HuZUrk5JxVo0bgFM6HASCebPw5vLF1
KfjVscexajGcrSaEf2PCjF8vWVlSgWsvviOjITWLX6DQi14BzdlcC0Rzo+LO8p8E6yVxmbo/oV5p
yol6xpia1Rt34GljlgQLAwVyZO09sAUwFdYzURkzBk5bk6OCedkTpUCCzpl39CNiQ2Wdiiu5AgSd
onq0mB2pWM7yVnAVDpAxUAw4BTqQ8Ml7Y730qFtG6DlZjiZsUaBKxuMLymL9CBUBBfpXxoJwR6d0
rr2FryyT/KNYqh85pdYsWYaLumX+Nq3bBdQZ+ITF2GZIhMcDUEc1rQlf1ca2NckHTebwI+o87y59
uMvm7B26jUrz/wvDF+v1vwqB/y6nhxLZynzy3WOKS584km4sRwuRJBKS3/wxpSRGeRIVwZqHAMuW
3dCjfOb7YrAIfIb7IPbs5aBbIcAguHdHorfILerfnGDs01Q+0T+UryypIYpMu4Qm/oozk079VH2l
e6e6ds9sViXjme/VoGBFMCVjnWUWQVe4wuQ5CBv7mQxoC2uHUXNhmpiOfXfq8YhY8tHklfVMod0x
uNjji2wbYxoS9Q52Y2FNfdVu2ZP1SrZMbC1La8n23RD1sTPWOYJyYsXOygzbDn47+z76Fd6JeCN1
QElj+oH6lVIteVHvKGietQvaKv3d8kbyvR/Ibd7KXgovxrP5iZJOXjLN8VHLdtOC1lcadlaKUfbA
xlgK78KXSLevjAx/xRJkWVmDQmuE/Ck6M6vteL8wL3QmFtF/BLtwOFukF9d4VjOV515DbsSR2RhV
13rPLM4yRk0zqiNIYwMLhYDSiCQUG5DcA0MMtpT46cns4B+O7Bf9pTy1t3Cf7+V3fAnsOyYnR+8q
v4UX4Rlf780GApWZw+DVjtj/SVQ6pEiM+mOBpOeK1qs7JRe0ff3UbyfJmVcE6XlejHLENMPrwSYZ
48tCGhAqxD0iJbE4wYLCvrG+YjWzQs1EHctWL5szJEquPMtuAwXvzTzqJgwCxNUjsCyHUwAAAp2A
smhwL2UFlmNLR1Izij6gdaZHxJwlkY6Ab2PrBbsiSKPJjD2bNPKp88mtE65egl/qqHgTPxFgyeKs
21tHZiDUVqoy0oES65lHsDA13VuPDlIY8Sc6CzjUzZQIIAwB4lv2Cgyt7BpAtjmqtx4jlWbSk9rN
yYJmkBcTOjVVwtlcZwv2d+zFsgMHYns3Vs2Gv5yZl+jsvghbY2Wu8ahM9uZr/qK/pju5HqsYMO+5
Gehz35RmiIsp6QWLXf/ZPblf7nM+S7DmGA1C/WrJWIChB3Cx9F352Ws4+PIk+HD2yU3HbR0/FB4M
QDkqGBY8CqBwnGijQMIGi7A7yFYjDq/0N9fOfxApoLZitIvTPwNDZBD/7WZAIRNdtyMRmGDsPMFD
Mk6Er6ur7sUGQWV47H7IvKKj8E18DwZ2GHyteQb+vxwEjC5agjFLnzXUnZWpdWcqlT/VO+9VeSvW
Prfg5+YLgsc/9jgFKzM+LaQjuAn//bxWSJy0GQbiId5wn9KlsvfP8EL19+ZJfRbvbbzPX+0vaHru
c3vw2Td4O9VxWM9tCoBqTB3mtusmpLNJ5nBBoIHP8DeWPqq7jGtUNJZv3UXEeGorbBgnhRt8BKy9
2k4rNgSY85Qq4di5I9S128Hjp0R/y5l5Y9vMtFGTwD7P7u0huCknzmWeJ1sxfGZeClgqmjRqP6hU
7at0IlQUQbeUTYb6/I4clopOOfV7NkDwBSZ8RFoUL3xQl2RLTl684cd5PQraCRRYdu6uGKrMakvH
0rzZByg/yASI64lh6T6Xt3oB/Vp40g+UjAZtEpydq3UpoVTfHQookF8uElFPDGcBQwE4ili6cK/s
UUtK0ju/W9t0LyKj3HsHuivMxGvEZGDvvZeb5IniNbr7G04DM5563jgwhzvLVxNO1Z2cZaWbAXm8
shMP22++UEEbmC19pBBAcE548yzsSYleYAQ8xgpZoRQDYdlQe0Qr5IxjRHwxnMdJXGPugWR5zDaY
ZUPxC0mSAQYIWlRCKWO+POVwwOGLn3YJE3XSFpFwYwg7EgG3X0LUtM+UJTDnajjAKF/RmdI7kjAx
zDZHICFsv1/dm9xQOmA7rG1qHVUHVkkEzI9s7DumiJoVpi2AZAzGEAYUC6wb47NH0XDHo+ioshnB
O+aZAKmDJcOipHa/DVX8NF8wYmiHMhoAe9DfBm85YYDGJH4vwhmVCjt0DaJij4qlscrYeo6g8P+r
VzCzAD+AmxI4c2T8GlrMV2dTvFYf2ER7wLlTTLBmIs52GyA+yuYOplC+yJpRzkTi00VD+txjmjTl
N1K5Ie4wPcTKs9IY4QNB80xWiWatUfEH6oSGOk+naEZS8t84c1ioCw2uAPC3gb3WMGkKUev7c0TO
hrIUkWSl00heA1IBOePwE2tzF5uFZupT6NsT/kxyAglbFxTrylrpEX1zg1Nj675iFJR/MtjQymn3
XkDvA5uKJqSxwF4hzbNfSBgbSAytEJyBhU27CJH7HE8jCYi+HnW7KHvnkcMBSi/WM2elH01CdYYs
yAJPQBsTTewT99ZzpzjIiPA2eN+FqesN2hkIPh3PMTz1HAXdtGS2hNGNOZadeYvDVUdszog4+SVP
FZE3Nw1vG6a7TF2qVxDxGqsCyD/n+tYzC0wwjed2jcW34fg+W9cWTIWa6qMWl8qdniR4I5ZWmGtT
SmZKY98c1choCG7fy/SCZ0gg1tWnGHA4vHhsQ5vF1+gYOGB7SViugQRvVGojqmGky6RcVcHGAJSn
lrjG0/xaHk1ENdbQVQHMwUSxoqkFQ5GoXFgp0pbt2TvIqNtBCbfqLWAwx2y2Gbtfrb/GaE1cx8fy
C866dmLsK5Vz5oFsNzjh7zGIyp89YUJ9K7yZvDM3HFN5F0ygvk35CpKyKckt2wqfhADw7/s3/sOC
+0eiGrgknnwUWd0EKBhXFDpE6PF2u6E7cXG5hpe/T6oR/WJx04Q5UGs82H1OA2o5hM+8QtCUjs2p
+ZS+yiPlAfvyjR/CA0UBzP+6m3JILi1H6k28mZd6bgESwiDehlcqEwTYdHJhPWVHpiKntOW3InaG
N0QoDqJtjWiBT8p/5T0u0LfDJxszJnPbyVAY1WPumEvknT5LDiTUwxHAGJR67qOHzQbkZ94RgilX
Zcsb5Jcjxrvq2aTHHxkvHhkS5/aFtebZg7rfOdQvJhjryASQpOOAu4TX4TM4kEPEMpIfDAcu4toE
dltmHBEsZhY8BmYASnRD/sI9U1QBBVGsAs/fbcpYWpkQW7VRsQJ5MbJJ/kHCt/TJQcSNd78EeRzS
5/AfzEN/4xmT6N5/ciIOHtsf1G84Z8EzWeGZyWE4T+fhyj1iDgbnQrfmQjNJiiVFWo6kp50Y/BAX
d9ZvO5E3fj6Wsu9ncEj1Ef29eEqBHXgsg1WUj4yeFhxHojn3EpQrvcprRnBcl7vf7gDzbJNIXOmZ
L41YHqUYAyZcyNCmLQX4X2Bwe244E0DYvht51m0AtRy6q/QX7SV1wj/KCETPugp7x4R/9kA7k6yy
yxPJ6A/2s8CO+Ap6WbxQe3lPwbsJdYaFxfnNxvCRvw7Jth3kam/t3Ux87kcm2uyt/6ydk25Eb8HN
7o7aiTbnVVh7e33trokmvzAuWCJO46/Lt/rNG5qqkBZ/RCHC32GSxynMKRMh1sM+kZoP8wZGqli8
sGUxhRlatPTT1kdazdQYi0hSboa/4/ijHuPAltyB3MqhxOZJzUCnJeOdB0JzRhzDG/zC4M/upgG/
4YPTSyKuEWyGYhyIjKIDkB41YzFqngCdrBsnvkFMMMfoczFs6CPsRCph5N8iaV3xoFi1JRl7GCcM
8dAmjBZpXjHW4HtwRGIPMfiMWVd68sRe9TuOIIsHiXDyRuYzztuw/XfSTlwitJwREb8Bwanv7FMK
p+t3lxIB3m2bdFZ8wQaxniq2XU5YVAeIYUciZv1T5g7da3znr5E6QmdcektOTPepfLdWxSE+5s8K
+wH+DOxG9pp32HgPZjhNpFf8XvqxBk/oU15Af9rD6V4n3hT6Jh5epxxOtnSgxoNLP5IwzcBV7JTt
WYzLIUl2gB64fUdpxxkPLZEvBZnVPiOkuZobc1Iv7WO8rMiadZbmSbpaR2vO6k/24dECgx7grhTe
0LvN+U8NY9Jgj2JS0rRJeOy/vA+R041/LcokWo/zq/aFMfW6OtlPxaUjyIVpxpe7hWdraL/wRqV/
FdMqun/oggNhUHogOGpml7S6iW9QuHGehJG0pqMiKv2MVd3cOU/rl2jWLKwlmQbQfn+bW3yPcv87
0SPtCXEiYRlYFMuP89CmVYOqyWg93I3Q76pognWMgjmhO6EgAMflwKfjMABiqcxZ3BzWcPsIREUQ
RknPWBI3OoBBe4K5JMWJyyb72RtDKZhCFiLJgtIR/OUFxxnMOjWkofaOyrF1pzX58+rwP10feem8
KEbCpaYXeIIGlUMRcgb4yYEHnE8c/sfbx3TBR8k4OG9SUjcH8YOj2r1lFls2VflIuURf8Rp8VDgW
r+yI+il/oRkH/NzEq/BYymtxwcHXUaF/4V6CCYlD21+MgreWirSFhMTRg2vJhOkVSwTj4DIn74cD
qpJB6MYaARM3iAjKWaV+V9DaDi90d9GeOfUwKuAX1kMC2phOnu06BOlrJ8IRl5EMx1+6od8asX9t
oP//4T1S2E1DMHs54OEpp+9mdZbt2NvcA2iOdfYB+9WnfIO55tJ+crfeO/M4+FrrSB7XX9RjnGgu
xM1xggPpmZKezQf00roZfNJioqnj+A1sxN2zUZzjBf5jyy4cd3siLE7Vh3piPGh/ZAeKGlkdZ0vx
o/hAfYFuWZvqPGsgpw0pgWAv3sEkQ2+Sg19x2kLza0fps/n0873QBlztr4WsDPoiDC3wNX8Y7DdZ
k7QyROEDu3BHJYlBxLcNLG2Ni3VOvKbxGyDdffFOTCQtHEiJo6zoUahmHSrUL+WCURD7K9CGee7e
nK22w9TUZ8ukcDdhcJMlLFAcTTsTU6WxOBFQ4VrjtHtOo1XwGeG1c9Bn/rVKBnA7ufjbyW8GAtiy
/Pw1pQdGQS9rdZyVAoLtU//hxHPnBQpTtVLCWQ6uy8MHXxp4qzRVs5bmppjqvLib7s7CyM8RfqF3
lIiDla2xoHMU7wXGXHjFulPrlRcy/cT0FWOp7CqQL0N7G4zLCx1f+BnhEj4fUGVj7N/FJQY5azpg
utDXzhvDZR/+6/ytf+LFW7RPVbot73j1xOEqOvdsIy4DPiDkyYBWCDh/TkORzbQfh1PtDQn3onzh
52BhvTClKFfu9bu68T4cf0RpnewJN/3CJR0zomHo3cgbykHeq1eLQ3diX5JTSSMJiHdUdz8vK3WY
2/61rJDhqhgoqLpsPNQoZO1ZfeGzOyuofJMRNy7tZsgvcEBmfsQ9J3l3p6/qtTtLhjOTHjfZYq6V
jeJbfOl37ou37OeuOovvjP4BztpjMWvTsXkKsFwhtp1MOqLVb1Y9EKRx+PGbX3wL5b8VJGzxf3yF
hwMm7gwjS+u6P+Qf8NGdS/whncSVNXOm7kxd2jM6cAqL4k3fG8cKFO43vEj7x5ol7VzS9G+XF1F/
uIdlaghJkWIykDKNfk2CheJOwQRSHCe8qYbRL1DoG3rZDFPqbzuIFAol2yenvE2htAr7ZfNBjWtt
D5Qx7o1PC3UU8p0HOMCW5Mxx/IRvRYOCIyon+B4exMjTILVO6QH9cuZUeFnOAgha1S72f6FLGf+4
wTpeMRi2IIIaUnJZQ39MkFgfkeHG1LG9NVKP0d3eGnuWxIZUlV257F6sV/murxgt+gfto/1gI17G
B+NVvCszGXIqytR39406UHzBHVVGcTEiFnpS7ZTFyJ3k02JiHBWKLnpaEBd7r+8jgOIZOZnB2QVz
oDPC8v5OkSN1owBTf94YZ1Jf4W/2z1C3+y3nHuXSL6MO6x877n++9gMHwwn9OlJSpvzBLnvHkpiy
j83zGh7MAUrrX+17eoZ+AVQm3zEuLvRRzkac0+UmL0zK2JAAv1p5xBHk12O934PoUItLfPx+1GD8
9G4sYMrH4K6X4XBXlxruWO1Qa6BB6Z8YVEF5d/DPGufvNOZVfhaYVYDTURcf81t6iuiC11iH1rhQ
0ne+wR+kKWI+mSj08NDpR2CkMCFQbpILq2L7NqA+mHPIBpa4lCY4hE+8lLygEZxJB1wLu10LwsYo
A19JxoymiGexf1FCfjPF/7vn4PfOOSbK5JMb/5OE/bGeiE2Ns9SWxQNW2fEb/CB16aijasamh02M
AOC+Mt7y31S634XmX5fVDELJFdMYZqH/Xca5b1iCFrbigT6lzY/b8IAWGtSiXDeHekVf2c2Ccqn0
KPCf22r580b7Vxls8eIMtHkNNoFq6NoDgcZKNM3Ge8Hba9ILVJqxiSxQV+xXyHrQQftp33Hg2tbS
zK1Z7UPkNU0yjZ4dv8NneWVHhygknXVVMLH65ZM9bl//+2RD2p+I/cRf6HyWqZWgdoG3x7KH1F+4
CascfAovqKbSBmci1zrI/r76zXBWeeR2fF8YByqZbDqZHLShf/5zHdhGLGmx7e51PDptWjKiyUTO
eBk6bhXx4nBkZmU6MwwsRQkQbpktutLFbK5VBAbn7CWZfjLN8RFlcMXIxQcZLZkfVWT+dDGm23hZ
mW5+KKTNh8tqL31YMMm9E3CcrF7TJFrF9UUVnxP1F+noI2V2+GYGwZWWqQwBpt8nxh/fTO1UR9Fq
w93L+rohBlh8LY2ZT7wuM03v5ZfnN0xP/lzXjxd7mK4UXR83ZTJcjPNZsoE9nNfcunqQc6KlwEir
eIG7Ocl5rL8dDdIjxDFce8gmx9jMIKD8u5z744s2ktoYpiq4+1LeQIwpgEQxkUsxDU4QTm0rsP1c
Ykjazx3l3WhXGvyJX77+Y3/5+BEevn7YOmFdSr63D/xVCgHFiz7Jy8YioMZuWBBAE8h/DZ1szlNw
i52RGzu52LaYr5q4mhcAvAVTxDrRZj9/sN8+18MLH0c5EqnS8fZC+hoZr12wbpWFaLwIHKDCxBe+
fr7cd2X8uAwISxUH0i9L77Fy9kSpEBWFt0klmQ+wUVhHkcA79FERSID5Pdl8vfHL2pP/+fz/uOjD
pEyrtBqbKi46BGVHtFyFBxHYV0YCHWTLPh5cMyJY7J7AtiAY63A5PB1nLGJxhxRGExepgOY7ld9S
6VrCI+1BB0pwybZ/FuXsFyzin4/kj0/7sFQ6QzFCybbcfS5vAmHnSa88EszfBjs0DCV+fSRD4ff3
I6FsGghknDgPG1wS1W02+M3tS5jginLIen2S0YsV/S2uMTEuDwGEcMd77tp4atanOLk1nIR5hk1Y
/1uZPHy5hw+jiWy0wDC6AadtuDl/vKqh1pQixD137wJJDzaQOj1x3lkgH84yYOswlC/N2MqKPNWq
Zz9ImJ6xbKKT5OEPwQgfInM6z6DUxDF4FNkKDUqSnxfxP/ZNbB6GN5o5MZylh+5P1lMtSdTe3fMG
47pWVwc2Ec/4SIJzrf+yGP61dlEzIOsHlBoe0EN9pwW+6KtR5e7j8LnHVB7xU6/FsAoOjXfViWt3
YGv2xATb2zS71MmqrQqQv70nQHblpGq+Amx3YkuYkP8RUJgKIHum5vyyj/xVLnE78CFQEH+qCh9X
eVi1hSymnWuI7j7xLsbAVtqF3ptigldKl6g/lMmXh2VycpGRkvzqmEjc78O6Man5wbD1QTnN7iI+
LGLCcYkRMzrxEDK8YvDpA5DqEFIucrypsRVYkwezMZjV2getJUFVJWNkIl+BFIsSZaP+LAdYyk1V
ggGuUro1ybXZ6F8EXEhgTu5SWtgxKa8YunTKusnWKeNDJHeLaCEpNyedV0+6u62NWwIByxHf8/SY
5E/8vyYwJ3AP5pUMHedeEtd69qEwMlXPgbjHnjqHvMKo5Rww88BROC0XzNYdYlE/4tcmWWX+KY83
BvQWbzd0D5OUUZS3ENoVYWUVwm/tgo5aglpqLErrFu20auwrG0ZXor42e2+GGU9fr+1o7sVMw56z
d7ipBv88XwTJWoHJYi1s91QLE6dbYP+JYi2BbJRhPlKc9ehDF/d2f9X7MbYYXbu0kMu1Eyk/e2RO
OK+2yDCXQEl5WzyJDOua4iUHJ0WetRNg91RMUJjUCDkTnoiAGRZg7BAUS31E7+SE6kKRYuYAzlJ3
sDvvwTbkFVjI3Bt/+VCfrItTDUSPpeehtZJfbOnuSC+GHs2YzypVM1BCfXsGaQ9Zy44ywl52wZxp
pWbOoCPbOFdE2+BL8vcWLw3uHl9WcRls8BftjdySIZvlkrWLpjkHQI168EFguBPO4UArUCCF4FlK
996TxSRVxPWKWjMmGQRaiPsew2TihkKy4I2sfIucLmh6pTJ1WnB0LZoU9+Aly7NFaL0zpmJVYfUo
rgLm2cPoqY6mjVJMFQrDxMF9S5uJ1QaAl9wMb6ZO6b0qoFFvQ/tdvdDFYfcL0QHALt0qsNZoOioD
MiG8mJzRKwOK+FY8i1NhDxjC7BIeQ/WcPGOOLr8FG/G1bSacbkA2CiMOmNl4CBRwaFHfDRxD/Qxy
3J64qBfP1WNyj9xxxeAFf8p0WqGqHBTqM0uYYYiPAJgUHGefrmjG+q80G3kXZmy2t2yxfFAmPPBW
Wg0jkHxqAfzlMxUpxRNVsVe9B+JbGb81RBJFVLwq1sS9t9EZURomGjsWNgDFOMMzkZmQXhljr0oJ
hoGqxtqA/pUl3cRzCLVAewE1zJhGwjJCYezusAQnPaZLzhGT0zobjvUS+tN7hiNKAX1YxKO/csSB
YJAGqyz15oLe70C2+5B73qwtVNKDHTf/pOgPBtQo+Nszz9xLR6pG3BbIFt/a6hNS70T5Esp3Fy6C
NmYcHesrJZs3AGRq/K7tkugpTU/ET+gH8pJL+0ArKwiHVjjkFByNsjHtbWegaz1oOH5MdF6IRouX
WnAxwWSCRQPAToqXLx0NYgBnjOrLJxi+BKEAwsQYizNW7kh8ccuMPF8oBNoaR0tJmynKihB5Q2zH
/VishAkJxCSOPOFL7rbPdHwj0cUOHxuBSKgndYpccuB7+kvDP7XSMWXo0gg8A+fdiwZ0NUbsQ1kA
CfIJBa+9Jbl1ZFwVJoM69j/qa1XsCwAPziXW75i0r+VWX4nCJXuJCSoZXOaclqCxOVprM9y5mwij
q1mwD05+v4KQi8bRmX0aS5q5asXwtmwvaXNR4VMyhXghvXCZooA+9yFkTRNaLuZPeF+6RJbP84Pt
T4M5OalreSXoN0YlCRKLrD1Hq9CbB84MDzIZKLV2drbyBihTTBEenW169yf1lHz0s2CHqJQXhcmB
YW4rHTPIqT6HXoQYBBxam+GFfhc+UlyuT5jtdypi1lWNrK5eQao00IOKuLCAoEDVdP0NmK3xCiQw
9dbtOpE/8RJx6+fQQDMBKo0PqvpZInvPP0TzOayfBXvjswW5EwaJ5sYvDxLzHKecm/5V8zEeIcMN
pb4gEsEDpZcO27aJRBXx8Lk5cksfebCylyh9403Tc3lZRMko0D7kfahcG/UgXfTm6OJL9DpUSjvo
PVm6wSs2ItEUR4ai3kJhof2Eh2wM/Ob5AIUS5sGu1YTXwMa3AwnVIoGgJEiEfq1QkSrptAy2RnYK
8aIvTqi17UV+1zEG2srJW+M22NbuAiYv+IC6B6xrhTdMTYv41YM33oUZpsU7J3+rxMPFym7M3PMj
rBOXx+nPHXOeEpemvqjwn+K12295ASt3gvqKQ+ScEI4Z8Q17KHYrR3PHORbwxFnHY+xmFzURQ89i
Qoj8mNK4bEFoJgi8jfg59OeCu/a/oBmSaNLi+5UJNwYu5JMDxoVZSjoO70hLYDnnizL3vLmfg6to
743ybEH669KVU7aT7iZrS4gSNiEDkFusswb0ib8dthIjUV0StFhFGwwQna2vHKeOfRPMtVOerCV2
SZU0hRY6L7qJ0+CmcCBKzTHWmjmv/EVuPUmDxxzTO+UCUYFMtRa+ecUo/UuQ1rYDkaFDMOzsq35j
NHy3RaFvqRry/rX21yrEAlDUmBHY3kNEgahfh1/TLxFqIt8N82tjHilyeoZr/cSpDqm81tAGBbPa
/vi5FJYem4fHumuAJ/+o1w05LIrQz0DJkMlrozbd9h/h0viQnVdfeGev0qaJz+kNMZV5lA/kPv35
E+h/A6BUfqY0xGyKKn3DQzXuq1aSKQmfwH4BI8FppJypL/acIFkN/hWvsffe2YRXQow9lOpUh0fI
ugjwQ4rNpQ/T4NwJO6o3fZ5+3FkwpIv4pBeNPaxZ2nKeb2TIKLAXjD0EhxT7pwlOeVDXvzihhJEQ
IZ7mNIfkEY1VDncLKX6fj2QqFxE3NwGngniwyG2fW+Vo9Fck4DrjVyYY6Vi9ic1L/huRVfq2OPuz
iRoeCtCOJON/gwOa/NDv5oKQdqHHRNIOFqq1q2DyTskY0SHR9gtQp/ZgnF0ca3FsqGY5VciQdYO1
eYTJHnUAEytGIHa8sr8ofcJ7hwoA0deyayIA2VPZKxPcuup8WXVsQKg2oy+XoZU+Td6Z6FEoyeY6
2bXKl6u+RNRC4X4Y9x4NGHriXEbZAUZez41XGwve8M5pL6+qKceJsA16RD4YI5e86/YKDmS9ruqj
R/xHgseEvya0KPSWyMpwPpWsS191M0OcujdCSlVpJmPTAb8Je9MY4xxjVgRUmd6OQxjbBP+pv8vK
WJmrDIyqGS4TaJdKcQQvVCE8KceF0qnwhpxpwjQzPu1XE0l4u4bvFrSvZJBA1cCCyXpXlSfTnLsp
1kzMwTemv1GH6jTfdqisjlJ65yAti1lYzHryLfILo+yUToEHIcwqYeVjko3keapX624tkdPR3kn4
bja4o/JfQwFqx/IGung198Dr0RC40Sezfshq8lrYGKjcbHlBiANapAXE2cD9xeVXfoQ7h7XD24Rd
uWlKmvI4alOrRguz3iNAibDgiDs5IT0J/oGOSZM21YJNjdEC48F0VyVPcv5qMDHAwIfMNeYp8ZTh
h87xqs2ygwL30FpEDCTqz5/feelf7zwiIZa2qKqKpD3MejxVjnAuqLtDG+07lK7JnJQrJbs4YAQ9
HBt45mDT8CYzGPG3vsIiIR39/Bm+47AfXjJdAocmLhyjMfH753/sfGWhJE6ZJ92hgYCZpAcjP+p4
c3k2ySvhNWSmJj1J5ojERUtZRtXSCa9mPsEs18jubnsrTH+k6ZCA3a0ULns5++Xz/YW08SD/8/ke
OuKgrgsGYll3KGEb1diUHrzKhNh0EJyLPXhLMFf5bfX8hbT+76K6MZgzgwaYDztP5Ctd0EbclLrb
YeQn9vOKKBtj6pFrm03s9KyigV6W1QZWR4p+6+dn8g8DTr4zRvuKwboYPBH/exopbadlRh93Bxd3
DhooU96LkF+1mYcspJZxgBvXzkZrgZSqFUMEaN5Rt5WwgoVz0dXqKMOUCW9XcRuQO1qflO7ceE/4
f5QhfiEoxU4Vx5xETCzKYGfW+DM52mKw7hY8dEwvg/SX0+0vWOX7hv7/b/SINXVKITcxrc/BzGe9
sO3ac+B86dXWNPBGmaGbyEjwhNaBOUzLbvbz/XxEIsFyRMwOdTwaGbr8NfqIgqwqNKMM9xCRCysd
ax7eU0fZJ3OYBrLetdiA/nzFv2Cc7yuqA0ZvDPFvDy92LXSBoxcZVxSPunrs200vcnAQwTL/v48F
+HqyKDL50LkYW53839UilWmDSVwQDvMPsfjqu5Mjzgv/ILdbcGnVm5RMtDmmpZZmW2CD/nUw8Y+v
+59P8IC+l4Iv60LBJ4hxlpLsJ0usFibHYoaZkBkQ5Luuy62BXMrPNEo4ROBQ0+Sth/s8s64kMyc5
XK2fH8Hf7/DDbXnYOHohUuIyJ30kH2r3BYM2Icd6TF3V/QfjtpoMkhRFLyYZMIsqgsRAFn7+CPJw
5/+zt35/BFwFZEnDJOT753/srRoWMqVhueG+EDY6g964gW5m0bI2cyVBR1xHi7heGc5ayOeOt8ja
ieluCS3JkDTmxbxqiNsiAQ/r3YkoAAr/9uD++dxkXee94BP+FRPUCY5kFja3iERCVCuyTOb2kFhi
Qe7w3n6+Gf94CWUJlY9lmpwzivWwShPLTkTZdYK9m+7NYOpg1sbSxCkSA9Q5iUQ5+q2fr/i3LTm3
f/BlYQgsKcpfgSVCl6ZCKuo+QyGFgAl6Zf0JUNRzj26JHgSMUzD3JZ5V3t4w4eBBEW7bZC7axtwb
FFAlDJ37z5/pr7KEjySLoMs6M7zBn/i/72outLbbeoo/ZMTwutrajpsgi8My/PlC/3q0f17o4XY7
fiKJQg1mSDoMUd6as2NEybIXiWAqTj9f66/m6eFLPbz+QWOnqu9o/t5WZq7xUUKvGsjt/i813W/3
7uGFll01KbuSXzvwP6o9KCA76pDVKv0yGPntQkPZ9sdrK3WKILoV907srsTqlNXB7fd2tjJ/c5z8
7ULDjf3jQkpaWyXnub+vcRLt4TCRQLXIw0WUTn5+Qr9daPj5HxfqBM9KbVP19356BNdm/wnsu2zd
fk0J+u1Cw7L840J+jf1wInLrAtTJnLOcfJyzYvYW1sf/+1caZv40zSSsUeg/Xkn149JO/T35Zrn0
xNJ2tCnBb7/Gd33zB/7cxRkJMciDWADzDYvn75//8Z3CPMI5RuN0Y+YtS/KEmXeMiEENS+zOyFYJ
oM83Z6LHlnbizAJM9RwLlQwdpeQStadO+VdOgBemszMTMvCOFacRnba1B4at7cPwZ/kOtZg/VNm5
yc6QF8CDGZeWGcB1dCrLZwnpkq0b7y2zRBj5RnMl2c5B4lnAhZZCbRUKB/5lZx8Z3/18p78np483
QDEMQv1g3qmK8fB+O6WV6tiRcwOYdTjK4BRUxMu2DQkyuqUNLl16vKC1mMXms+tOupXR+9uiQY7p
xdvCphVPsYRVIg2CVr/UHHfmWuVUUstxGMdbZ0iZbxl1yfnYy82FByffcdpLIGmTREmIyDbIIWiX
JCEQ2FEzMZBTbSfz+nelN2eUXOThLOOXV722MYD85TxbJsnZx6bGzco3D2CgKiDUSgjFstbeS01N
cEf+22nzSNwblgl+87hzKVCP1G+I6Y9lItqK7hVJHe7L4GrKcy1ZGLDBWZe2Oi27Lbuu/ysb5XHn
5ZoKk25RZ8TMtPKRcJ90vRlITefvI3drqZ9xAYXewJ6qIGkC7jrJ5qUMyog0Jaswtg82fuTOhcKZ
5Wgs1eaXIe/jy//waR4Z5I5hk4Ig8Gk43AxwpEA/u8G2Z2YW6r9Qaf/q74drSWQUQDAbiKDfPNU/
7nYdO7GntaW/NzthZcrCjiTGVeiSch69w75d+0E6Kxmfq1gKiHE8/6jcbpPIyrrAQEKNo40ovVXY
rnPwgrqybwjV1uGI5B135bUvX13Eij+/R49H8v8+sgVBSWQIbj4qlCo/1+woygjDko+K8gn2havV
qZBOUutM/8+n5ffVyGuT8aWHTPpYb/mal+adhAcU34hBNgW4T9ICajuNmeLPX0wdTt6HDQIAQdEJ
hhORnT8OzTUxd+Vabfy9qnUTIV9Ifbb0Mkzc3W7ZJfrECN4kHZZ4J40K5y0D8MnzfS1BUiXKzWiv
Pgw4DU6LidonbtEuNx8ZXWDeOESdn4tsz/BdwHXDQtnVSO8pvkttcY0Y+DV5/f84O6/dyJGs3T4R
AXpzK6VPZcqrSrohpDL03vPp/xXqg2mJIkScvinMVM80g5HBHdt8Bsx3DTjayrZ4PcbRNtABo3f2
Cb3bskx+RgjaWMXr92+siNvluzeehERJc/pAAqt73QPfFjo/4R0pCeiWCmI0WguB8SQqiyXj9GkS
LX5U1dIcE2MOoF7TGFMUvdpWahtepzlE0AcZjHN0DJw7cSt0BJhs8/17zsUX1UGKjCeCG5we2bTo
tLqx4vDaKPZA67jNFfO4eFS/lGrvr+XoBt+EUDqfQnciE3dDPeO1KNDHijoIevs5hNOIb6huXLYc
DapGxLGr5qbUW2Syl0q1uW9T/bCCScpnB52S2hUraFU0MtHJM35w5sgvw/CAacD3u/rFmHP6vpO8
z/L0wQ108TOON46Ce2AErXXdpa+l8hx4rsgCGMgr3TIOZ/bReCWZhCBTYHMnSXRtllkmIRWLpCr9
fnlA7uFBDW4j5WeRYszJTrcq/WwTg6LsFBgvC28+FyqoAYHtK9jE4hI82Wgfnb1e8wPUiWVUDbEq
ypnmgpfILf/Qd8pJAvyUpFu7sVGLc1fJ4FyOUL5bqLPkXT2K34GubEGPafp9QVMj7Zl2ZacRBnba
YMcE2jRtHeCf0XWug3tfaxi+GypceN63aAB+2GD/YZPpyOSBtRUesGaBOYQCoRVNxsF/iUq4lKh4
Jv1vYLh5hX9Q+OYx1eSrf/Trfmu5yga7kgP5bek8uz1SKI1+1TZPhDJsHS5aXIaCGHE8EL2qouH+
rV1FWbJv3GHbmdU6zGAed/Kl4RhnFw75P4jVgG5A4sdbzaSNDoN9xKm0JokMVPNmCNBatH94IIJa
LKCLUF8pYQPoZg9cdxPiCuNW0sopgOKox96hlg2eyTxSWpaN8daq3oG/p7znz8b9NTRg5ESG2aVY
dTTXJVoE3YB+lwdiDjJSHzlkpAp4CMjQTrMuUXqoNQulZhWV6/xKheUvgw5gyut5/p9sTHahYT5k
Zn7KqM06yN5W7O987a5DvDETXnNsqR13Gx2dltRGgycFtTSg+p8+ir9SpTdD2XHvLpy2mXDJ/Mhx
HNME1gUr8XONoGieFMkW83mBwKvCv16sbQvP2TeWcjI9YMtFvMIsG8l68uZER5nzLiAPb7x0o3Vo
aUPp6iBOS3iAfr+ymXBj0LGjMyjuZ9RjPy9Myx2vtbrcxy8TA7yd7P0BWyZFO3L3tFmAR89F108P
m7QC4sJrfbPmYTJUCfmkyDdtfl0kh6xd5R0QFEbV0gmwi8X1BVh2sX740sIn3DFcUAx+CJtEdWrt
E3CZdY3agQTFLLKyd9TUBHbAhqBzI2ApAizdLDQL5hJEEi2A0lRspunokxtaTk3LC+MeOChk1yR5
w7RCmBvQi6QvOjjRKwk6n0AkhD54cb3Ao13NNrAAwl7IGB0SEUawCpUYC7n7KLolr5e8X7n8M+VE
Lx7WuSPxcb2Tsxo4sao5dQu4t31k3pka1wLSbe00HFeX2PJz6YuhkKyxPfiLfGEhZGOZdybfqDgS
LbDxbESx+w+A7cBH+8z6iQIfx4C3/f7Yz3yPhqKZKudeh6M87VQ7Wl7FmpMAnmfWVOMI3QqLZNV6
ApLMIQAz8P3zvoz1xclT6PzRG6cy/5K/qNAhsqZnukhnytJ/u6jmA5knZzKR6OjSN2KkCp1BD0Bh
Iec6PgYe08yT4v1ZWMhMhvxpIZMGTBrKnp92PuyL5Cxw87AGFMgmGQJpegLYFSmCGIiRBv3elESH
Xs5eiqVCfu7yNxRwyYoCTdsiqfocdtwyUktFdjxREzgmqkAQ4Ul2IntNF1Jm3G/DSrSyGyCu9dIH
OfvbGzyTag3u3vv3+qFgy4rcyzpXR8RYu2tBLnQ4NDcIHrt7Vy7wX38vxb7f9dlP6sMjxT//8Ei3
TxovjKCuCP/zDjwdWBbYpOTN5n55c0VAmZQEbK5p25ruyEK79/PT/JHGSesbCBUkfwV4mL5QiNVc
2W0ZNjVQuzjkQYu4BIgBCZ3OhStl7qw7KrLgQN81VLWnLphdCySxDkFY8/C6LzaycuuofyoTxw3z
GJNMJzpsY1NeoxBfxsWlrf8OElpS0qMNwfT7nf9CE+XD+7iYKZrFykyriqsavjdasVe91935pY6A
05Exh6+MayskBZI3eJXX7R1Idx/CoYeFF2kvTTESOooMo7n9flVzYY9V0cEj9WS2+47B+XAgisDL
8dUi7LVID9bByq6eOPscwbpH9bSHg3xUMHmVfy48V/z0k6PhmIg5E4hkS+ML+3w0oiaMNXdMPVFG
tdYvxnPJeFBJOI8eIJAUuc0XuHiciigXKYBpLNARzJmPz0GiXqF6FK1SbXIZjqPXqnkhe9cqsHDt
j6ec8PDLohOnUAq3aM/4RbUaoD324M3xnQwPQX7sqKAL1ozyhQOqVkXyGu9zZDoPFGhxjinZNhSZ
LsKQTLG8fq+DRQoRmT5X9r5psdpFKntbF0ff3ETe0UfEN9hLxUYLb8Py6DqIC7/w5pJfA+npsdTa
9tVTCg742jNP3AWasjPc84B/t4oOtfWYmwImSpJf6ddIwPrlZeNs4nD9/Y/1tYn1HiDZK2SQbYzy
Pv9WjdZ4ptIq0plkBRpprV8TG+nV5u3z9w/6+pt8etC7mMaHw2j5RlYi0yedI3CexQWA9AQlA6JG
Qnt0zUTs+8ctvJc2STnlGnWHIBSNMnfD5IkfrzOvUusn2tPfP+hr1P38XpN002/aMRxHNlBFnXO8
lhFvdPd++tf5s1hIL23h5FiXrasHjssWMl+l8BjGQ4U4V9acYGF1ObdKutDh/IJjoEXA9YmJokzL
n1745EoJbGVUbUmXztkI0i4AqdzCIUIaHSidau5F+lRHP1Ix/EjXi0O9mUyax1MywOCE1KvYkxdO
7aQMYwWgH/2fEcEDR1mTJYpOd+2eJbwLuNiprhei+ezR+fDUSdqQB2NfZBHbTBYVeCDIonUenWjL
bqjyvj88s78o7R4kEpBR/lKxhU1XkaSwv3ZyhkFSIPyjH9z2QXT/NG8fL/QjZt+M7JDxDoxKbdpF
TuUwLg2Ds0oymsW/FH/DLaCBm1iatM/+cmSimCIaAo02VTaPVMsn/eXz68l9dAcXAwA7/ga6VYrQ
HEbflyT6ROTvt3Mm44Pi9eGxYgM+BBk5U3OnzsQLqlcaklD1iXq/lv+I5hqhrXG2FvDfzooR+X34
/tnvXd/Ptx5DCTL99wG8Slry+dleHXqBWzvSOYFDZPxCbViXt2bxNAI6lzNUwPSrKvqhhFdjeeuP
97T8AhNJ7Eu9/GlLL2nxy8zzi0rG9QYavoGNcwpwE5YAF0WcrXt/h1pnrt+7OrC0//9kChYY3HFw
Q5bC0ZhES7WL3LQNR+lMBIuAjOxpk2WoGVG6Bu/ZclGgGgcxgQqtyG5rb0BdjARnMav7mjoIW1x4
pgyXMJuZzlQUmviZH/Dtjf0GdA0NUtu9Hx1a7FcGJknVNXeqk92k2qFoj/TEkCP6/mec4dKzAh4O
jlKXHcOYxPM+CopOcUrAxSBYdAD5AkLlBBhIOOhS0rlnPk4qZ/nlBUAGV5QVNBMYxpLPAAy6jNDe
NHR0OglPC0ub3Rw83zGQMVVIc5NfqWgd39CLnPiflauifrMge1iIApZUWAaEgL7CIai4HJTiVEM3
E0mmWImcH0z0d75fjC2attPjrn1YzGSfQPoYuN8WJA7d/ZDcj9VDUGCveuUEGJPbDxUWVXbrXTA9
odFY3+foJlbuGrh7SZutpxPnouqZIL2bI1fYG8UtfsKXzSCE+JkvKLjR9drBU8wr2B0x+BVbvh4q
kGy5kC/ElSSr11X96Ot/Mrqcg63cqUjQoZYC4Q2UZIA6k1WdYkO95A45u3a0VRH7QaHIdtJznyL1
q2WnJrHebOnVCHwegUw/7AxCQwuRoq8eW8wOtR5+EyJ5bpVc3jmxvx/AzhXhlZTeV8jMxnjWROlD
QZJm0GMdgGZr+VNvbirkvQsTyZp9VCMAhGuKbyAniauY8ibFb3rz9P2vMZPqc2rBTpo2GE4i4OTX
SPwxd/B6hXccInj9QLoz0N3tnPSSvj7zdUjyPp6/cqUuHcq5/EcTLGTDQY+AycnnsDeqDnjWKnxP
IIm6ApQ3rmU9WgMzvQKFRvehYX6RefmKpXQYUwUcWceuVqCB153xWjgLmaYlvoMvR9PCTdKydBjZ
1uQWqPwidVOL7wT0O4vp84OWnhLUR/aqemu7N5p1SlCzhBc0IsCCdv4ovaBuHMKuGuRnR96Y0FNC
Bc80lNNoNx99a6+5d7CEbfnBiK+65MfY/5YQx2SfRaFQg0J4MqofdXLSnGe7elEixnjo1et7ecDf
W/1tCzegcV14r51zbUT3TXC0cC3Wf5Nqg5LUtVdacE0uXxTm38o+GAMpwJVhrxKQ0uNR6vbqVaGt
xuRAklX3C/XS7OlB9kuxSPIgR0/N1xV0NApDSUnzwh2UyJbfpkHQgptoi1OfIe89dNzcu4UzO5f8
fHyq+OcfLutRT3xgOpxZF6e9Yq/oqxALg5IWPs2iqwQcOIZRyqPf3HTNvpSucvusIgfqHSH2pOrS
FTiXG9ElMk1L4+L5MkBW7VYd+s6nPiG9lKCEuE4Oav6k0bCnX4jmROgYlwjxwokmd+lFyINO3B4o
3bt+KfEWOeb0CNPLsyhiLSaS018kUMpcjSXFPVflpgTywpFTg9+B+7dFvpI7MFJXZnESjSvvUOrn
vnMW6sIvijYi9UdUxnZI4qAVyJPUv0xjQ2Y6Ip0tA3LAoK9k76fTq5Sz13H4UzQ0qOSJLE4bINnG
BCV9saQnWwhxUS0//pez4pgIPcJR55hO4ps19LbZq457pqGIBkWYP4/uLbmdkr2EwbMILmWNLDUF
t6+CsITtzDgJmEOWmpcRAsu+HV0OsP4XliUKkOnPJNIFw7Ygr5NST46wEUZaUVvuWbEe0wZJNWIu
YinsDLNUvmNim6Ghfgc4Rnoal9qsc0f249MnhUoW+WrvxKYrqrPG1H+r7Y7MJGJGtThfmHuUKTvW
+zBeB4X7+UXTGqUATckxNs1+FcXvxN+5zV4F9EIO9v2ezvTSxPjm30dNonfSqx6C/pV7Hu0T4t32
lkQ+wiAJm8oCI4ce64sRO3BgzWCiglDepR4aVCHuW/Vjor7FpGmjJK3+fr+suWCFHbkJJE5haD9F
sjqFMrjVyAacFHOXW3dNt6OeQW07ch8Xd3vuTv34sMlpl+VoqBo/cUXd245PDlLjvKuo8rOTnEVL
p3gmr4R7wbiAHiEI/mnyYJil7RY9wQaPnooeEHDJ4soMz4T/gImlvU/jtarcNVC4rTWE0VJbgDe9
N+Qm3xFJi0b+IhNt5GlhanujncT26J7l/Oxus4auEEU/pBN86GOi8AFEe4+W2HMe/JDlJ3dj6m+V
/LdwD0nybNdbuqpm8UxYpkXmS7vQ3irpxkaGrMJQPLySXyrlslCXQuTM1/9p1ZN83CzwrDP03hW9
M7n4RVpRlI+ef1CZp1YXZv2zw5UFB2DlyKZ9fxznyhQmjFQB9Ha5sszJBzmoXtVHCM6c5RfP/0lt
GSn7FDOQ4kcES9GQt5a67wrEIdbi2Oj7Tn6TDejJO0/f2tpS3T1zXX1azeSbba2gLjq0es6xvaWV
Ssc307YgJId2reRrsFCydM1vhJpg2q2NYKEF94V4wF0FqUzjdlBpdn8pjMqu7gxGQO6ZNCLskI+k
P4uZguyei/gHWnl1d262btrszeaWK4uviHnmGK+5yPivxA3fp6UFIXepKTATNhVTA44vI4BpKvrk
EvUt14yNvuF+YA+QiqL/zQORiGoXIT1f4P/vm/DhWZN0KiuDLopbnoUAEfrDo3u9yo0nUhceeqVW
P8mgBFpD1K4wc8CQeH8ETsEb3r4/mrPvrEN9AD9LQ/ldme1DWqcVqp+5I8GL2gzICD07SJ1W87a4
uV/4hO9vzICdvgUSo6Ym4tqHJ3XVIJdxU7pnoDKmJc5WecE4mUQFhS4gIbny2guLbXcv+syO3qxd
BbUSPBu/f+MvHjTThUw+RrtIgT6PXFmcv9y9trMbMNBluhmNXZKtm/yYjxv+Q3JbP4B/ctWDPx6H
bE1HigGd0egrp6OD6sF/rMFBmaA5VzlW5C01FDrAO9m+o4SspZ1tHMZuH9i3IHS0h8HafP8eM6pF
Ylj574ZOPmMJIbzQL+mtcu8QJxiNAE/r64P7jlPL8KuWdsxxWnctZWvcs7ggCHSWAjF/x7iCkjzF
rwsyd3xLFP5+cTMXMGsDBSsa0lS5Ihh/+LHbajRqixGC2GN2l84UJwv1mFgV4LHFInIGRiL24t/n
TZIrzYQ7Fo08T5wq4Ao4W/DmeFAwSlcoo/0G4zXEA30tOTBgHfRu2wNyWiwFlt57csjjphsCyWcd
dKM53ERXis7avP1/XfDlQDL7/X548clh1qLeD2KZwwyV5p+BBokO09PFcca7CNb01mc2bgmaAZ+v
Pklz0sFxh5bB+LkNZFy/EE/WzNUYbA0PrXCsvEDNMCPqj2ELJx3hCws5EaT7lW2UXgfeVkF3xr3U
FRoKB9u87gLIzHgaoaXahR22Iwj5j7++P4RzDWaSQIVJmViw9X5qPpxCvfQyzVcIbvRZYHYRXVsw
X1wrnfuKpma1TS/D7oTj8EKImckIPz13cgp6mmJGlKTuue6P5GcZ/ikUGYQKmgceJ3HhNb+C+6k9
BVzEYa5tAHH+/LHpUY24oRe65wYZJ3Oj1GvVWvPZ07OgF53wxs7q+0fOvaDFgzQcsQjnU0x1mBiS
49ds7Gi/kl6DEeTW4K4EkrSIk1HFbk0PHpeGitUwJNIv1bUlGU4kVb577st1bF+TDyX1lWAqRhSz
WXvVCGD8WtL3/Nm5f2NYPWgBV+7rKJ/QwUWDiBK8rM84huvalap0B13S1t9viDL7Gxjghhx+COdL
Ae4rTpgNg+KcgTwG2rNgF9V4Quy4Mvga6U2J2vb7Z84mUuTg9jt1mB2afPvR0OSRZUvOWR72XKPs
SouGBGpfinAcJxXnVpXQuo+DBzs7KdlRHu5D9wczcFpTvrapw7NUX5N0f7+uuQaVqA3+t67JxZTX
ij463E7vIznnrBZnKhR6bsw+EfQraQcnqBubC/fhXA/k02Mn6ZsFXqmPS7Zj6NcR6E/lBGdVXIDR
wSTThBSk7SzjIDiN5Uot1oRIr7n5b+m1CJP4rMochGmgdBUNfrU/Ogyza/IEzDZQ76azCbqPgqh2
RKajYcphj3hhW7+qrDtKzfPCbyB++y8fDXAfJpVIun8ZHnaaIbm9TAiifEdPDs+5Gmu/cxk1iIes
pf431wTT2Tb7ZUjxVsxHxka6MGkULWI8Z4OFA6kEC3MSgqnaRVia0mANhKfce4V7BMyX9pzI8fgq
DP1m4cXFNfTlxT88bXL4RsvuOlkiWtB4oslTZrcy8GvCExr9Du1+pxDTRGNl5//l2NvARaFXGeAW
p731qIkKOULTEmHZ4kJMUgUEG3a5uk9Q2eoGgOvbDOGMcCEOvNclk1eG4Q50xuB3BsU6fWWXKxCN
MxdLjBPKM0H+hEAjjXBT3VuYX7aPeJw27WMeIRhu3AJx45+BpSFAKJQc3To3D1JCsDpqaLVZyIDS
Onf3mXNRhrsGyoGBvkiXXNf2PYmkYxywfx6NU4L7ZLAajB0S7JJ8GuOLBlmatkbLZx0ij9T8JTlZ
eFVt5lijlaCBDoVXzqhahOEPN3qgl4VneYZDRBnRuDEAbP/u0LpJhtfcEPClpr3jmkdWvYjXafRM
RZ1ivXzgqJH1etgp4Nbh3pKgYy6lVSgfnJIEzRCoWfqV046XTBWQzUdWaxPKtzFqS8y6/MBaurJn
34NJO1kJvTOYYp/fQ9J6Zwid2jnb1Dkt0v5Rnm+4RjvX2ThasvWsjFsKyjcqcVI5njLjiXAlx/HG
tJN1kNb/4f5iKvTvgibBU8dqowzS6j1m8+XYynboHrViDQpZaoLLGLH4JRb47B7YMjoi0DdpZ01+
y1GrwzQSj5TfueYcOU09yfVSQJjpdqiyLepbYjIM/0l2VBnawHA8E+F4I9BMAhNDXk5J0nn3Ytjl
Cm6uC2V0vBiEFbMXgEJ8+D4szcTAT4uY1CdqWZAwBbyrBh+rInkGDqQ0Gx18L7Lqi8n63BXMGIC5
PM1u2p9TjZg6TQvLs0JHQCsIQ+CnTT7sMfoJDVfMus3ohKTmhe/cff+ec4WYipeLoCsh2uu8p+Qf
PtAsVUrY9r7zXpSmfyNDXin0QO2VlQPlu4R+fZm25RYcr1hGTFCW4YosLGImY0TOgWKF0/U+Evn8
dfVqZdmhxyIoinzUE0db2rgV2nTCiDx+yXrQGn/EcNhJyguLLzCj9rdw7lv+IeYOORM5Cza4bON9
NTl9jqINssukBPj0HWMHC4yt14d7gM2A6Bmx6gPmk+oZfQlB9gEfTRR9pNkToJy1sCtflwLTANoO
F5SgpU/bW06sxHWQpnxv45r+Y+w+9t1N6F/JgFWyK3LkLnmJ9CspOfTjoTfOtDC4Qb5fxHvy8/mu
+rwIUUB/OB+SPZhlrBYEPveGTjG0BSjyKFrqxVNe78Ny7Xq/fDiY8fALYSNGtC0b4dsHGrVZeGwR
8bXXDKmr6E0Z9q37I9KeAnqIuvNI+WE1V6b0lpUHdbyquo0RnknwuuDB8dCNTi9LP7rIMiw5qU6r
hab4THsLIA6bSodXY+gwZT/mVJZJVnoU4qHoaDfWqncEmYTl55hBNfBJjkRRN9nQn+8QtywWTv3M
3fh5BZM7JR2V0B1l8t+xOsju2sZgBPc9WKqv3JXRi/kSYft9LXSb77NHM1zRDMIt763qLpxXE5rY
rdatmhvMQbTHCEGxd9c45QaMLaK2z+qd7i4UkTMJO7RNbj+b1AUdvSkLxspwHJJ8yzl3PVXqVWzc
ae6rk+Nqe0tNp/tPZG1N8NhnZ6CgyOEg1E8lK/f1wkLe5Rg+H8rPC5lEZzf3a9sOTOcc2tcj20JL
EOzBAP4UkxvnKFppWM/qcF0QtEL4+T4fXpzukXIKZLRpsJnPybgUSUVkmC4KYRgFaQesI5WpTFNd
WkPhmtxbJmiHAL+lZI+wtqtvCrygy/539kg4773bqEcFul5o0s80SZmPfnj6JB/QCgxvMoNgkeRn
mQlPjh+xd3TSTatdufFe1+9l66dO2SArAYWkfRG0d+ggdNvBOPchFvICBlBr1wV/4x+t5EfkAiki
P8Sv0gT0cg7Lc4subLOFAscIcFfXMe6k98Pih/n16uVNBKdUOFPQuppG4LTx/Dwk4kTVK7eRCZ4R
FuAebo/bI5b+GCB4YUB7XKvZT/cNUR0JJd66wjd2Cao6czmyFAelDlACjDimXVHk4p1Mt8kCdPAR
6bWaHZFXSvw9V7M1IBuLeOpm0P8CUFKaVdsvBQhZnTlSkI6Emp5Kp0ifBN9aNdrcziT73NNG6V8U
75XBXVJsEiBVLGM0EZNVPKzWb1t8BHM0wQd+MIIxwEcjhXyFAeyIWVUVr5XuVvUs+Hgnz3tGax6f
thLT19i6k5+a5hftdGF96Fz/7KtdbR9K8EQdaJXbKPzZddeachMPR9laYSdayuRcxSGJj3aPaS2O
YX2ChrzB9XAqG+B58VVl3UCPwNTlonNv4nKPsiUXmGS99UzPzNsI4QC+v9DmJ9yBjnWLjYuiGXBn
pol8vHFCR+gB4QuR7LWnsZAuU1+wBZziQO3TSUiL8xo3qfdgemcf1uMF1w2DGDcX7IGnqN9iLLJS
4zvONMURt1IQbUG6QCtA08zzH2zvPvHwiNO2VbyLlC1QJivbx+aW3gd3Wtcfav258m5U6UDtO3i/
h+Gn+Mvk5NjIuxs3lXuXtOz6lihD1u3o+6beEApTbAxBpFK7cD+LgiAKV5n/lxY/9Tw9/THDVgwk
8kZ3ngr5yB2DRSRt/a7ac4qSGotItHHRbN6CC2I4YeQb8ngmMBHy4tkucXaDs5PiJ096qMY7RIuj
W+jLjvc77x60+M33/AtoH06G8ihUuEdGuHorMhSa+PzNgKGqIWOXCNDU+cMf2LNChOcCptIaihPm
U4jmEr+t/iKQr/xuB7PDEkZmW0T322avWehX3wUOrix3JEiMGyXtUCvwYYM1YFqzP1rqlhEFqJ26
21kRueQxqg9BtRq9jYBtdnA2btLsPjVuWDHXqvh2iks6n/x/Q+XajR6RLGJP+A1hT7sZHUShchfq
P/royL/ZsAWxpvVReqk2PAx2bXkAqWOZ7SX7xd616pZLG+s1Cl6ajLb0RCvLN0+CeVHtXelRkbDL
ihm135ZZuLUTdZtzWNldEqjAOrbjDwbjgNLw+6n4wY1zHtz2/h4GiobKW/BSIYmvqte8S44Ia3eC
9GAtgsbE5T+9TYB3O5QDYOxMZ/LpO0OXDXVLHkqDAMWNSj8Ew0n2Dkqy89OdH2zkeNMyBVsl0gqZ
9GOYvC2yPGZzpH8XAd/oc/LXDFITjalun/ku+f5BCjvxLR9EI+3kcJvj45huW+cS5GYQXYPTaKWF
EDgbgT+uYAICCDynVoKBFSCbLz5Sa2e5+wD+JZbzwd4P90m142hpKM9D5i+XquyvhQmimfhngFtD
cI8L6fMGpEmhmCWdMtEZtZsrN7v0nCuNfMted80aApFcrzlyoX40lUuGckG5cK/PcEQot1UZ1RUb
2ukX7EZpZoo5VIZ9Niy+2tXYAPI9KM6uCJ5ybR+iU6JdedFdryDQs5D7Lz57svlNXYgBMJvf5rfc
9nV+Lcas/u6fAMzOQ83iBBLHgRZ+X3fMHj1mJKhL2HRlefXPO9/mXZo5PTtf6BvGpIx4mZS01ZaT
r0J7LI/MRSFt8aUTFPhwgc98v4LZjAp6KcwtkYuAnvm8Ak1ty6ZQa/usAa7m3VlFqN4E4BW7danc
ldoj7XpAckR1qoW8v9al24hUM3sC1dmPl/wZZa/YVmMSaevYrh8lslMZM4ifhfLLrC6q6qxjS1F6
IUoT0WWhHIDl5+HZsf98/yrzPyRIYc4P4PYvnc7a9usBoWr7jKX74N262sHoNtx2fMeYZ1fOI5dN
1N0QAp12AbwyM/QA0CXjpP4uoIxe4edtlHyjjgGPWOcMvWl769TbAjGp7ELtLuR+m3g7TrVwn6gf
4mY3wj/6m1UHa7gbAKmmGH4j47p264Wj/a41Mw2vH1c1OdpakeZ+7jnWubSRtaq2SXBdVifXOeKD
UNYHW9tKiX2Z2QJu7fcobzQrB7y95OyY1Ag2rqjGo42c4ZFuca9cVfFWzm8tLMcVQ0wwdGuLigXN
1yY8AxaK5WdyFgJGxFiz3tnpbdDiWDLeeMrd6DzF7bWknTFwbOQNs9h6vMZRA+TVkCJviS+4ccbK
TVg+f38w1K8tBn4clcaPcFLSIBp//nHGWiG+l5V9ziKs6Gk6QQ3x3zp4b1EQXGY+fsOcTlM7V+F6
MC6JdsRYYr1+LDDUAOUybrkDjW7f4j9v5z8846Vp/8jq4/frnI0GNusT8hu07KeTs8HwrLjpS1tM
6yoNDwSkFfAg828DTBIU2g/aeG3awOt+NeOfQuZ7VSEHbxZWMVeZfFzFJCJUgz+6gHqIxXCJGv3E
lKbIbwrpdxpdK3CgEOCKWoTZfsTKTrOPit1eJOFOrc7FQIK9VG+KIvfLEf6wJ5O7SbIDDcXVwj7L
mLc5+i85RlBwF3c35ntuSlnMADuO9058jqK7qF46O+IT+fJ8QQRGkhbTuvf2xofO0ODEpRaZqoWQ
9pEUmgEFvanKufIQpb9B3AmtJSqy0jhSsGXmWmBrOC580LaGAP8qXiqXVFEYThfElAGkEnxxiHGT
rgBcRzeIc806R56gHhBXKvmFasSKr3FHY5pMillQyKRbwFrMR2JbTBQEuAav1mBD6wlkNSleGC70
K8yllYk048NW2b2fjqQSFrXFIUKqQApf6TpRMNK3poWph8+ltNdqJPNxayiOQ/lbqx4a3GTitLgs
QCMM3UkOj3K5krNr27yDA53U1y78kz49aM1NhNhn1x0q+0kOGBpvaq4eJDmlC1JgWHk6MNOOuv2o
qA++dVvb+Ips9famb1ZawH5gNf47fNVPpblrZD4rJVhVxZPb/HWdHz7eSX734DZPFa69TvK68E0t
bY2IUB+2xsApQw46ThEbItvngYXJewopZlZg6aD0Q0pg/Iuohm8s/Sxz5TXqUQj66u/wxsklILlN
M6BuwbPz/IcjP5nywR32lvmmt+i4aNpFrj7W/rEk8Mtc3KobXebFbgi3VnPskqe4IBxW6O7l0mXS
p5cp9S5GQGl50wGcke/T/KDUdwlVdupQ7bhQYI6pfY7UpxLDCPdHQX/Pw/nNLrdj/JbjCEL6hxP5
m2r/9ron2SXxx93k7KOpomHbERt/q+purCiTlR+GtRYyVZL9lIT3TXFduFs6FaxzCb/8fgd8+ayQ
PLLRFkJJ3prEGbtP/C4JOn4bnXr1GfkLWiEwL/nmazxBdftesV+17AE2IZelw16ss/xV5Mn1uTcO
bXZDA467MLOeVBo41o+qfCVPosT1G1yZka7moxQsGGON5WlUrQr5frBeQDpQ3C6cttlf/MO7TKqq
QBlrGH4tBY0nhFRbT4yVgm7X1VuBs8MPpVhT18EF/f7BM2Asi7Trf5s4ZV7GbmhG1sgm8lSp3Qbd
cxIdkSZzGGogMsteZubFgNtpMFzG4EZ17UfQQQfHq+mKvaGIZ2VUyVgcEUSp96yOpoFySRENgOT7
xc6If3xe7OS7yPzOHqu2fy+6tHHjFo8xkKscZGfb/kZ/hKjCmty+EpP5Nn2ttTPk+FxeqH3mrlv0
lpiQ029GCXISGuqodgffYc+YOCiRLsbzImGNKyBCJCwPC289czaoNKjybLTsSFYnb90p1VBkociF
pHVo/VWr6II+POXmP9pOHaIr/UsyYvLU/bdHc4lSa+rAIvXPQdA32rL0PK5yIQUsHGcxHm6fVbow
5d9BvQL4hkIlfjHLH4S4eSYfNy+NnBZDevAe0/FfW7SBJ0lEJXCfwBHZ4iEU38Ilkv+y9WQ0j0P4
aP4CJ+ZIYLQGxsrGUhY6V55Aq2TyCfaPQPyO1fpwB3S9F9ZGl70vIrJ+svmts8d5LM1XwQttGyFe
J0XdJfvwHwQm8Nv98OzJrx6laoOopwjL4aFL7inpeGCOqW2+bG0gosuXzf7wLHECP7xnFZmNWnkQ
7VLM+eIXNhttax7n5c+6u8n03cKJnrlbeTeTM83WAnCcRjvf6DpFp+zTtHeJwpvBME5aJQm6CzDk
Arp1njj7uLfRV7/vsxQJKX8p8okN/PrS/1uENSkxNN+qvU6NbcgLbxas/NS6yBuIXNJd7Z27YVu2
N2H3x1SDPS1kcsYMic7XLIHkO15o/rALZMKMDGG5qxaWNgM35beH4kUFBCVdm9rIVnUZ4SHB74Hr
aKusABnQ+yUuU85DyyHOMpPE0Ny7X/hdZqoungtDlyvVBk4xOXNtY4dm43Pm4N3QVtPq21Gic7wS
bp3jkbKP1oFb72RjxxqQfaW7tYh6mxFU4OWJ8w6OQZYYbnw+jKFkqhUaCPbZe+rfW0uu8TOSTx4O
X2UpqDaqCffdeab53bbBxZ6+OnNcUOF1Xl9Eyh+aL360hRREuoy0p97+keBEp9ETEFZ3fMpQqhb9
0YWtmz3SliUEl3DBYBj5edVsa1EVY8jW4fboHmhmgNcNaElhUyMfB+vNVVaAhaAYS94Sj1dE4S8n
2aZMplwmbZwWy3LZKHpW2pYgPgvak8SUcRdG14Z+rZITumuUhWgG0oUWbe6lx88GD2QTBEYCStIU
ledUSdjYEW8OPozIAXobXDTyYwQq7sJFsQ9z9m3hxoIXZletqVpvVzvO0OY8D6KYU8HQPtEDLWLR
IUeRm5GNwObQSYrtE5MjRDNGn+bGAfkny9nSbmcqUio36EsItBBagOneqk+Ot6VjBpZmrO45Ysxc
GM/A1h6GcylvoXCTBIboq7XHNr7h8KOmzfig0u/KHnu1E/8bMMMApDljDFboQ7b/sCP6WyBveXa0
8xW5kdSeGF1wBuCrfX/+ZuiTfDUfdmVy/lTdtUbg4fa5WXvplrFOEovJD3MGfhAGKmKQ4d6lzUZI
UcJitjFK/D/Ozqy5bWy7wr8IVZiHV4KDSImyKFuyrReU3LYwzzN+fb4jJ2kKYogkD7fL9/YtH+IM
e1x7rXwDQxiSBbW+9xfewwUooci8IQYQo8wUomcmXnZSPJgU2PcVarXIujY1weuDCSucfEPmZo9f
snBDCTVufjEI7arJjQlXJwTy1XNuFK4Qm802lfer1FAQ2av+hl0WEqyT+o1I/0vIbKByIIHnaOT6
G4wLTTisVAYzAaAUpIQo5Z3oNnHbaxUlVGdNhwh0QNB9u77xF201wuIO4ZlosRsz39nGcYEl96kA
DQ+pQiMKurEbiIPqn2SHtIywl/yafJG75VJUqFF6h7iFSUD5fajnzGf7EnY6LCkqMEZfqWtak0xK
gk0mY8BH2M6Or8/VzfLClywdQ5vwuYoSnfLJOXXWYOWwyYjABOANzmnqDgBr+ncgCFlxoZ6EtYH9
Qt9f3+xLpW8xJoAGgEnSp77/+7OPHoemqqtmtO7p3QJO5xfghcIU3VMTHkIkENChwA6o6a6qN55M
+9VCj3QNXttu95P8Cxk3M3tM+juUwepRcNHSeRPDYlymKX0b05/A2mOGGUEsUdAL16GzNbJHkhnF
er7+LdYlO3b+LbMX0vSaPcUJBxi0AoiE4da0x3j1HI+P9JQwaeUD5pR0FRZNfrQE3mcsV0H2A8uU
Geiyp9RWINPWnth8ProwfjOaAl0O/SeD8KS/peJfAlGiokS7GYYy2b7zQeGaurcSyKhJI8NVkfdF
KFwZSkxctOJFicaJ9AdFaWpAg/9bga2+ZMgevsV+QM4n3WPL0vpb1b0QB0g1IdrwhZntyLeAx91h
5craZIYnX/Hc8thha2+zTFoxqrU4HHYxQEfBjSFU5onoycxKAOmYlnEUttY91t0Z7wGFU6GhpV4T
mFDPZ/FmSzwAj0VaLHhdQ1jUudeF35UWDHPxEAfN45QhcAbLk637NPuda9/AhfT1Y5jspPaUhz+k
4tBqh3Tce9UBHWsju5lCY9VkPwrnH4NKeq1/BThiNPfMk8Tjg5X+UvI7+hykVpyfiZDY+5wPXXd6
76K87YuSKZUz3dpwAYLoW5l+kapnfVwbfgUPzT86ya55z1/Uqj7asUdlQl3zyRYAlPYYDCfdEhiE
JfN3eRfAiqNQAQ5lDkvs/CqBfLR6N0OAMfSMxvPWpkUNCPk2Dx6gE4FBDcmCYJ8WezpyZXO/CAZ8
H/n8dBY2GZrg4sIuzc7CLuXBymTuwQS0CDCgtZf6VRBt1PAmSe6iWFnRngMZ2JZPiA4i4fzSydAR
8gujO4ASQ/0QRj/acJd420Lfpt4Tjfs8PU3B24BWXx3/bIMSWZcfkv69dG4zn8JktrpuDy7GvWKo
WwhnCBEaYS/ObFvuaUweprklylkUFhpIkf0n3tIu6JKNH+1hp6S7K0e/oMOK8gd5Ap5ypCGT+xta
OWX8TACD8ZemGzAbmLXSF61g3CaRJ7HYOPyeol1bLuUMl9wBQABBHyOqSNbM/4V+YlV9lVKrTNZY
IbCKsP8A0aIWQ5EUtAMIDG4xWMXF8vUl3J8i6K9l0cMTJA0ft0wR61o+axNIUJ1lSqNJv9ECZSdE
a+hn0Tw25bNS3oOSQAGRwJ9yENHe9ZO7MD8L7Nx4D72FAJ4zi71a2Zkir9PN+0yb1kKdBsEg87kO
f8jTQQt/OmjkGvqLHMquTPam7zAG5gM65jLF103qML/SPjTmjWTf6IlBtytfuFqXInRk75i0RHIZ
PPNsm6K+yOswUE1BWECQDh8Ks0MA1WnDcM/rJSKmC+UxUPj/Ljcrj43ZkJoSoeo9tO8UXgf5EW+F
Kg9r4VKu7/0l84MNtugSCoz6u4M4ezTZFPpNrCC8w8Qi1p8QE2YlZjQW9bGWFpq9ziqusqpqWAjp
J0Ie6HAIqiHRTpZIhS/6NNIoHBrxPCjD2W3qrUlJ9Tg2QZZoqzFGfZjIlkhA6BYwkULm2zBYD2BS
CBY4Zvu/oLK/9KbPf8LMrTphrmJN+VjbWLXKzvLv+V5RmzHXmn7bgXeAG7N3oRCmAnD9QC8MHIAq
gboYUCH1VdikP77pvomlyM8J8QiIQFaAb6cMDnqthtoRTc1c8I12i6iOS4hGRp6gagDaQVw7n6Np
bakwpLSxBKIxoaeBvjVDf2w7RVZmr+x4TcMO+RIfvB6mzR6LVVEOq9IOtqZKecFqV/L4w8yfKqGv
2L4FRbXyvN+695i08NW4DCtajA9WNwAwnD/K4Ppo1tbr2D6SDuL0LQPx6A3NJcKmA+EnMCZ69BR8
QKczXuc5BwIa2t/kmOBKsnKLTB+wdPBshbD8D0SpFWsVT067B/isbZUEkVL068UgL2J4kISATiJF
yKIV+RfnhjGwiXxpbyUeHE47gz5/cGOFt9hIsF00T8VQheE9ml0N0SHgwOa+QT0XhO1wkJtbH76y
Yku0iCDRYl/iEr7qw3nMrmCb5llVeCWRHdHlsPXNbUCnkMxZvS1aCEVvSHLG+oapMUXdLnfULzx3
lid7FWUwR52zevZRAbwpLqx7iBuk6hRD51C5FOGAmQF0I2Qw0h2KZ5B06tFWDIHZG8u8o1O78Bou
/w6bzvE7p/x85ij1E9McMjwck7loLlnNTvlmG0TiO0bkgXsiki4Zq97fTThBdRMqLjIfYACv/4z3
Gs4svmI7/v0ZM+tX6lmbxD2xCb1rykuFv2EGimoT+9KbX3kiMN8RgWCe2CZdcJGAq1wzEGxoLhEB
AqDgYMW0CCUHBvWB7wJ6JfgFB893AJoSFJ/5LUjNFGl5KjLqfkqBbO4pOFJKYrN5PLR2ZPme20/D
HgQnpgCAHXdADENAKp4feUwYB/4t/6QE2CUuvyOlGpaKn8tNBojIDVa6n3DiACAlDuURgNyAwJ4D
5BIvhygX+hjMTxGcIK4IXG9eF0wq3WpMER+b45EIiWFCLjFY4SA90jPiHP9SomuAVYot2SZFmetn
d2Hq3WIqQsAOcI8OXK8fDWodO1UmpVwhH/vSPMLyV7uVuSdMolDh2N/gNMSnWPoXkEEgx4Gws8XR
sAM46I8gi/r9UAC7gV9fFK8WmcgvUBrx+6B6lukEiKre7G41g0z+UIbWfeO/qtm4qsKXHNUh/UvS
bkzpd6Vqq8neKtO+GAd3LAQBXiA9I6fraPdpeozzhcTuoulRKG+Ar7dpD8zLqYYdD0nSBRQZpq/I
vHXrYC0rQkLoWEX7ttpLw4kUuAtumpoi1kJv8VJMCxaNRMCBgIG60iyVMaUkItGyTKJVMukH+FgA
pyGb2nSClrcrvwLvLskAeDMRY7dbAAhcd2DL16/NJWTTh98xi+ud3gintON3kFobzP7BGB2uIfQf
TbdmyIysgwLo4G/rfscViTNINheszsVQwIQdm2wI5hfjPQM/C+6M3FctCbXOe+q62D/cGdEA95fq
GheV6JW8mLzi+oe/1wzmts5k+gr1OZFJzutb+diOfaVwH6eoXmfytJYLABdjA6TzNmCq1x7eK0s9
ImL8ohApThucU5V/q6tfKJ0p2ZfgPd2MZdy7qiD1J8ovbfMDp6XgvvXkUc62sBKuNWlwjUhZ8wgp
StPzj/Q7/jB5LmPQVNGYSkMhFHgeX0swoBhH2lDIp3LkIIbUqVqRYXVF4JrSiaIBjXiQO/xzrE5Y
FSjIiAi84At3QyGLTaoXJizYysWS/HsC8XnLmEFmNB/yyHk/L8uMqjQMqg958iaKRLb4TwZJwapu
X/X4q0GbjyELS32zwpXCjnaRy/wEHkMruds7MToeH+FKdUCv4yIUaP6+E3URBxENifiKr+au4w0k
73aobiGB09QvKiFKfm9kv9ku0ERE/lL5izKeUPbCmDHSYAeP1PjgH8O4YuE5QSIbAW8q1lSGgeaS
DLZjvWGGjjJLX7nwbuI5CG1G42jlR9wDYZGmfQdv7/dbkMxtu1AHRBEOA/xp9xwSM1JHVTOcWSNy
SMbMkWrx0kbhj8CrgejVvAPhtyyY7IT2WfEzL3/TCm+b1vUBXVgKgwExXKQ3hvNE5cuvftXmyUpc
QL+6AR+N8pTIJ6l/pjaYFV80f+czQFGOL5y/UJATf0/pDyvGWwTww7vNpkcWpqAKt0KE2mNjbAgc
efKg94rq0BePQNWEerPxGw0CJ3gUVOsUXbn0ve1a6iqxV378y9YfaIToeLPhlnmgQF4b0Zb2YVuc
aGfqRbGKgC+ogsZAe2ZISeCo/E2hf6MlIUcC/EZzX0eVjFPN4ZkU2lnqm4FAHFiE1Q7Mju63q7Kj
Axir8AnUK2+oVml1EqX/ChLD8rkCmFLfjeM2uKdpQy3kb85A8YMIDUA2baNOfeMe6LG4CvD+lsqr
12195aFFv8N5EIUfH6aPr/yTbg+oUiLi60aGo71w6CQ6KlrDxJefRFo8tDcmHwCs8MpAj+PJTbQ7
esKixwljMQ0ckXtEWzZRsR5hjWfAi1gUSgYIrjnCH9SHIJqn28gIWGDt+Wu4qdxr+HQn9avO1D+h
EI2qXgyd8L+TIOBION3C+McKnxz90aC31fQr0Vhl6IrKOZa+Gw78NZR98T5CvspR/kTNgYYmwRsP
Mhh/EX3zB78/CqZpXj1YtA1Xg1IHuY4gMuNhitQY2YRsJ1lfg19qseL/js4YMqhNu+FfwmHERWFe
g+OnsMn/4tSPnF7dZBsKdY6GVtyh0C0kCb/WySunTh+OSSBAhgDvefNA/DXugwgBJ8Z69ozp8rk6
c9f6Ns+fRfWZmI56DwTYxIZsAi1Q5w9IPew5WRRXjUaSznwePxL5FWJMDAgjQ4TyVLDpGOrW0f+n
elkUQ39XVpm/dkSpwLZAtIu4xsyvWvnQNokxUoxRHrRYditLWitp6lpZe2hV8ya2a5fuZQv+XWCI
K5AY5lTcFMhDatCbS2VyryYIzzbGyj8242OhvXRV/OzZ/0TU+tGfW1mtswn8PyUcc/XP6/f24q2F
q4nsHGFWWZ+VdrSilO0ikzH0SD95GEOhbAUTgBL+vr6QcSlupgTx3yuJX3Lm+8e8jfrJ6c17WpRG
Uq/T6FSkd7G6z9Riow9inPCureNNVH+RtRdmEIGn1plxkopu1cunakhJTdHqHsGpTrjbFsS4pwrC
WKb/Sgbs5E0eyrdqzOCBMm5kqQFHb7lRDiF1tUsmpiBUxtmLbhso9abvi5uu8zdmNWw9T6fIZ7iR
/s2yf5idsk3Au4bgwBCDcj0jccu62/Lu3bz5EchfSiNwkaxaqJNcKLKhbfbv/syi+mTyw9QpOQmg
GqJGot5SnyEk+t/AgxThgT7dWTIHtBHANnySU53qUg/rfjDfRd0KMwBvtZuQv8zWaGp68JogjsQs
3PUrcKnZp/KBDLhQtoTaY1YJKr1Ozpy+Ne+TNFq3ZHMpGFLD/pXELQKmwc7hIZtavPUjZFyR2BLH
HTgrbyRkzVdddshCfTOFiuCEbICqYqJMcKE5wgNjXW3Anrha591I2g/4OteKQ0Em+jkhn547gkIl
ubEp7oEB3oT2E5Gm3EcLddmLZ3j2gbPMp0oUJ7b02iTSZILrbRoeE+MWaRYm+xZjtItrQaAoFGlB
Fc+zLGlKIIgZI/MeO18iZoDhZr1xurfClur0wtktrSZe99nrle0+aWyTAiJ5dxTf1ZWLzwA2jcqr
62sv1y/K5espuuCQJSChPCeRI2GSrCAW3zZuEwZJkXuLHxrikUZQ5SnVtFqeQLz0hXBfMIHlqOQJ
n/ez70IvKE1SUNHVy5pbmjNqvyeslZlOATxH3xGf22s3gD0gwYjrr237IATJFqEAF38L4w48UHyK
bcweitMkvV5BCydaMF66m9Q7xUNUcy1RH0vuGegl+qIzhNNM/BM3WQpu0n4bHRbZ/C4BdFUGUYhn
OAv4wubOzSyiok1TateFS6F8girMR5F3K9y5eajKHXVMCm5op+xxs8S7xC/90mjihXaHCmG8KCLD
mfZJfDl25LFMM9m4h32BlDkNb8KaqL997IfvDcc1aunCQ36vDp8ZSBSeUcpyMIy6SZ4KEOrjfc9M
5JE7PdKOGtqr6lq316rvEvZCmaYW2xQ6ZDSX9NUUuzlQeJiJf0wBLZF1Gq9VGAflTR3f2uPWy7a4
/V5zi4Si8wagtdxt4taNhg164GZzG/kHJ7zv4nXEgDO8mFOTr8xjjXLKj0pFzpl69Ao+PmnBG892
VHweilw0uvFasN7Pe3ypNaFQHVjqUfsSQL6ADvVKb6H+cUei94W9nL/mT4vN9rLOxjjrMls9joUL
lrz4LU8r6bUb6QDAwLrSt9etx+zxfFpuZoSZnHLKBszh0XyCkMBHLfg70/0Z7bmlL1taaWYU29qf
dDNkJbtwvXEFal3/bQUuVGnFEjXx0oHN4jRlNAfVKFmqN2CAcBtIyzZoR8j/GK/FYsNqFqqJ8QvN
gKsSVA4GEVGYj5e/1Y1iahIpuhvshNsnf2uko1XV2woMp6Mirt3Za3sipQyOeXmI89JN4j++Orkh
MybXD3POhv2fv0XXQKujUMqM9MffkhSjknQ+v2UsKxcFGMYY1oaDRGP61gy/DCPzV0qGHk8or6f7
pH+yIlFcsqcnn1epJDL0GaioX/9R88P4uz/AIylViV7lLJQ1c9lsC6C1d4NsrjBIe0i0PEgwCuXo
uXH/fyUH+bsHKMvRktcUEbF93ANKrYoXyHp0R34YiYEuk5jn+9DStHmxAMMlwyOzTZsAGG0WYUNy
N8tfr3/y5XNAKJb4nTHlT4MDalyWWjVajMomh4YiAAwPJkX7bG+GCGSk60E+GaEDLu9JpGcKJYFI
AugEpxVNjO6hbf6vj+/9EOgpMk8KbRXYsY+bMnhWXRtwKd419QFkoRw9m+lr2u7onnndQklHvK5z
bzBfa2bB+rzIS0nlAOr8LRyOfLLnxausP13f5Lk9mS8zu+t+o9V+qpgA7hwkYXZ8kpPErmrDk01P
WFm4xXOg499rdbaDM/NVDXGsebbBNW4POrBmwzohpR3wbiLrVEwvTv0ScrucDpgDDf/r3zqPLD6t
PrNovmLFkeNp0R1KMCPV0e6gdG8ldUQ7mr72PlzqlIIPYXaUNLA+OnHQSTxpfQoX+LlmKfDfH0LH
woSAx0DiW7z2s9C2GQzHq6I+uqPwhupxPh6a/M3Mjos96Yu3iCQEk0ovQNFmjQBD9epCSlhICV5z
L7vxveZWzU5UaK5v7bwU9feLwK+CqURKwbFn90jR9CKKnJovUrKNptf7sMjWXF12ujBNBjIcdyRO
k9ODHd1rGUxkebdxil1bOFvBc0iBOvHvprpx06y67Wqa3eMT+QajQhGTYulaHESrM89m1EwOUq7D
CA4m6kZ2AWz3XgKeGVHvDMJ/OmdYujhimz49xrOvm13bIJOauB5a+Hvye24u+hA2RT/9EGW7PqEY
mhxk9UlvdPf6rl68JmfLzu6r16mSWRQsGzhPlnXqJsoC1XGKnstxiY/voh0Q9WPwL7B2z4FjWWtY
gxyVnF9z4F0wj75iRVar4WyrtafrH3bZDpwtN9tQpbKmIcoKzE7gobJnb9W2WCfVyaldQ9vpab0T
Gutp76xr+7eRPi4sL4zn5/P892tnGxvHkWclSoYht3a5chzGO/8ktW9WeettIWHVaW7+Qa9mgsbh
+srvMK75yqTPqOwJAkaI0j++/CzPg8bwu+jO0tqdVKODQBQXNN+CFDlpTFJ/bBx9NQyHxE9X7Xtx
hPIzZZIQYjzgIA342tyTtzI0qH1z6wzyFu84xK9ySUW9fwvzcpNHMKWqJ4vwICM2HMyXsY/cBrtu
SQ69fc9tzGADkjFtE7cDXetJujv0fywHuow430W0o3J4nuTumFABTfyXoB5WgXVoqB96abPSRn9d
tj1NIF8cV53ij/23LOjpS5lrIiafaVgxY2S4ppnuooye0i/Pf3WqP6X9VHF5be2PVj9laUL9J0MH
UXEd/uxnT9b00/S+aGO3U9IDJXm8Q4xqgmYJEW3bDceRnPBQI9JhjXT5i+l+0BjHMBgbHp6qIN/1
i17/0is8P7KZJ870uPMij7vaZ/c8xKI8dAhINKE7LdKJXLqXggeH8Rs0fT+zw/mVZrcT97JQsJkS
ioBohyJSXNsPqn7v/axMqIR5k9XOAWge06JJDhbsxreo061MHCek9NyiVj6UurZyFgoyF1+tiXAQ
zJJ0tgmPP17eNrP6IfQivEnj+gzIYIJ9MMG2utG0Xdc9QeHhlwBGn6vQXogcLh7C2dLi3595zKit
/LZVYuQz600bHpjXIvLt7ZPRL3iyS4aQFMQgEwe5o9uzhXp5guNzkkIRoeTxRqFc6CS0rsiZn5NF
BqhLB36+mvg1Z58VDLkZ6w2rxe1rBDE2NZd+oIWpfRm827ZMUScdV5Rj+wQ+TPpdi43DSwECejt8
L9ItBoiFjz+gaDMnK0duXFk8O9XJSGTXpNoN3EveWOmq+g79c1jv830KkZl4fdy9xehhDld8jx7O
f8VsG/KoktO2AYvgl+SZR+5VU+3y6s2rX0YYqeMDAAGcEDnZCu933SRfPPCzHZjFYqNT+22lsDY9
KnNK6CsfpxRSRvMlIsxoF/UIru84paWPO14lcW1mA+u1HQ3k9GQArsemCINety8wbYN6hcgNimLK
WuB66SRKerTxtWydERZf//g5TuU/d56xB2akmTx6Hwk7u4CxnBaWP/CuqvrQdq9tXsGI/H7xidFM
Cl25TddfpkjPI0hOcjshYryoSCa83twrvoNVGRml7DafQzJ6ObPSyQvBVR9slanoPxS1EWnZBOqx
zMuVkeDRamH3lp+giEw/rQ0nPebWYIp4rmA3xUMRRtXftVvt6FMxGqVg20veDucj1yfevgI6RRQb
WiaIGQoti831Y1AvBZjof0Ouil6q4Kr+eClkecziLnFCEX7J2i6Y/jjtTs6fJbgnPdq2j3aBkmYK
J7iKaDH1QGed06wWqXeWvsH+GiuOSy/YTamVXP9t9sXDsRBvgKkAwr733352RbRpmNLWCZkJNa1b
JR4ROHZl315HgfA3+p1ZTRT/Q9CjoB0OJHF99mhEr2pSbwyS8nJ84mJ5TP8I52mUAMIoXdn2vg0Y
68BnFfn3IlB3ujPcyuFDbjJ4pj/gUJLqD/yD8fDIAfTWH0KjLPbXmd5tiS2EXQ67aCuuaOg8tWQA
1XdrvDMVFJeUTOgAfvV+Mc8IQdlIpVM51GOzSXvzxLJQKZWARWTXsoa1+LNkAjuk9z8+qd1b2hnU
lqEs8/SVp1aueJl+LQ6BnH8wc5eAq8QRm41/k+grHjSDwRQDljjaLrk8xpdF9QWGbG7nxzuRDqlc
Nyx+pyYbboOVHUk6oga4hLkwfDDHi71bgfOlZo49QBw89iqWqtNNXbpai2wtlLOCdziTcOu0/1+z
YiNswTC+0GGHFfEQDeAvrIXbdqnOJRoQtOvEe5h/dKOO0hAMYSissV8xYQt4Bk37IL8v9FtL+kMR
6vr1vmSOzxecfbqW2xYgChb0HdjOFd+F9rRKGIZanMi/eJ5nnzZztTB+0HDIWCmAdd/zwKVoP8za
doEFpUvT/3P67b8nSqVQBzPKSNU7LO7s0Tq5kyv0rsO7sGRmvXSrhtb3aeC8ZGckgfbWhHJuGuWu
gcqiIz0F+nBnyZ7I+gxlXE/6Eb/oFmNLNxp1GF2H9Me/0eoBlXp9W0GO24SHWK7ggC1ctQMXM9L4
TonUnxtU2JuAOfqiclutubl+YJf8tX32ZcJcnX1Z51TFUPfM9obyDi7oTROoN21JeBSv/LVafb2+
2pzh7+9GgrCAMsUCQzgvvDqGZNQtQsV3xNUJDI3OE/wlg4bpAxhSqRuRE/UU+43AhMfdXknKaSBP
V0nrRBRseW8OGc5wtKIQgqlkJcpbCz9RGIK5B7PPfuIselLsIKhCdQxFndSKSMlECg8OOUW4sHM7
sA6lrhNI9CctclzNaQA2Qf+XnmIP0At8vh2l03xah1xGqT9h64i1RLXRjgqI8RYC7IvB3vnPnQdc
Vq5FiTOElBwH7hnRT3VU/OfK2MV/MtxXbu0jNKPIL/LMWNf92/Xt+tQbEiXPs/XnbEUWNr3uc9bP
+EQgXy4Yv7E8krMq2VtRPQmWqSn8dX3Vi3YNyQ9ACA4jhnO6H8kwp0geetIKZMP8aeV7d6WEFlpz
yJXJJdfFhVxf8WK1E7kNWhgoiOK6Z/4j6gK115yKh0JFwc+sTcPQS2ftxW1N0Z2zDhGmbjh2w7cs
XvsaSHcje4raL1lUL535pSDr/LfMrGwZeBNkwHw+0b0IIQKV8kGW69/GoLthnHFXaLj3Fp6w4k4L
iLk66yWYAL6aWKrr+3LJfjiCKdSA8temGfnRfvjRKJdx6wVQ+bUVmGC5X+mSGyOE1/SHYknm+8K5
k8uzlO0I6PwcCKxLXpRNFnY4Vg5klODx8KbkNIRsIHCzcWGjnQsbLWoHIOChPWKWeXboverJiUTB
+g6ApRcG7+0xHnRXVgdGbPdGDwY9ko+ZTAOt3gHrX1H1L/Q32YvfROuNgrQgyAR7QSf4UDSvhd2v
AQ3bxZuebRqKgZxgSvGjkQg/jfiukOg+VkwYe8w/QGGUgT0uQwK8XRMzWXOyxlvfiDaFDOd6d+xS
lxcHt9duhJEhbcdV0v4ovgkQIrdSV5JV5dwUXfVlVG6q9Bua6IYybercfPbU3xZj43bm5mG80rpH
jJdepNTuXqjcxdYIfGcEnPqncwRhwcm04HnoAZhXdKly6laxf1+kBzN9CaCRyPsfUf+aveaD8t0v
5E3aHjz9j9qp+4ior7NK2OqedG13/epdCvNRTyCKBmUhiD5npq/z9MQKZZyJUFwe24OiPoXwUahT
dpwahhGsr3LMAU058q/sof9aFwCdM/9GRQxqDEtXRMBi9+Pxl66+LiuXCuc5cyW6TBqkqZZsmqYx
6xf02VBLg1cQo0SPItQtEMZLvTczuKUWp4XD2hp2hGCJ95YW0vb67ijvjP+fVgcNA/qbFpv8Pl93
5tppRPmRnGGZG7V0C4ZumlHf2NMxhaCNUNS0kGc3xrtegyAlA8Cav0YMTynw/lpyBP3Hl7xdta0h
tDTVhmvJ9aJElKTqhtM0SWJF2J4rJ8KdlmEZv2XoJ4mgazkFgInD4q3srU2fQb9Ps8GiFkGkbaSv
avtqU6LOG2mlNMPaZunRrvY/0iC54R1poXcIq/FWkaCQSyBWdCiey9aTUtuHRnsS9z1oTwm1bAVi
XO8urIMHb7DXRudaScNMhr/yaZaMmYl8RbJP/dcuNYHa7oIM/kvQHbJ0AKjnNuPKGNfqA1Up0ity
gTYh/EhozO4DOQegpu8k/lrKvVNwb3bpXuVv9GpH1OhS37jrVOPAm9dxrEXjrLs0cqfhj5mDwsi1
xzHuthpBQJk7G35CD4+mxY6Rzmn1uHL6kwlsN7L/saoR+s09EdcYdocwfRR/krSnmq0d8+HeKyCU
VgqwiyVIrWAbglw00smV4oNVVjj7/LtI+sjZgulJ8f27xMx3pv3ioPIiRaHb6h6hSb42jGANPedj
6D9NMlyfhrlBOWPhQb6jmj7dOGQwLJMhHaiAZvddydW6DY0ct1yYX+08PjTeUWXEKTiY697K3LI/
UluH35BD/d71O7QeStA1LZxM2WuoDmuPRJhP0ixkPU8G3XA2zNOHtTCiUTPutaTbZB6D98TgIn1y
mGT3Ut44DTFHG8FiC2Z/avU/u1JzbV1UGt+z+ngTxNO+zx4U68FjeDJIEYaiIev01Q0XUuLv0rOl
J3jBN+po2VEEoeeOoZqVIcJYqfVpbMI70RSJX0Xi17lR8VbZD+bSiNSFdIi1QNxRexPWZrb1vmp3
cmTV71FrkJ3K6JeV7ajwLAfI89ESEcND8EEohEofmcP79NiZXdEJMv9aNdH7kBy8HJfSP9DywBNr
9BJaspWE2ithc0AVbm2096FUr/GA6VSvK6TooWrcGjT4OhH9t88NHBXpsAsNaBPNFzqBhS4Lpjsk
KlxRtq2i6ka0LqhG2OqD3LkSdCcMBlChiX1tbWkcKJeFsoZAHBZ3Ar3gd4gz90jyklvgiekueNnL
iB8gUKjlbJMVDIwSrfMUIecurGkvekQeJIr1r1rTV5r/KndvOLOo+U3U7Mnh1yS6j2VKHTz7RnK4
bCXkLKcFsy0Oav6GznZ3fmlyWVLtforDO085KTkYZ+mnBGlswaVV1NNXO+lXjcb4ADnTwsoXEp/z
c51XpmJo5rxUzsjd29egRSkjriDVMukn1SsR2vAwKWfdSdVT7z0ZZbqvRppM2HZ5Eb13Kav48FuE
Zz27Y8E4oSvaY0koXBQKul6ZxVjb0QZy51uMDr1JuA+85/UtuPSIzvde9BfOVvX7EUYJiR3Q+9Al
uKyKzRBi9Y39Yp388hfSGzbIhUVOMQstCz9WCS85ZzxoEGKMwBYiBCWJJhQL4o0JNK9/3vvd+XS3
ztacBeuVP1ZlrCXUwNRTqMqQZkrbgGcIbkPEoi1amNwxPInVl7sK90h1VqADbBGhhvc+Fz5gtiR0
/C3/9fqPE2t//m22BaIdNCNajh/3Pk3rQDIDDJg4cSldU/yUYBJbjOn/h034d6FZ1NgYbTZaHVaZ
gnDfazQHnzPpRaUhkNQGc/9lvJIKpu6rkEk3bn01rtRyeJ0KBHqIOsCpr6rsMPka2J4DJdXr2zCH
2P+1ruD2/u4DQykf90GutSGzbPLMRpRg6x+RHD22RX3sk3RNkzmLbst4n3bJ/VjbDD5kNzWvEA/L
GdI8JgM2MvnODxDDHk4jzN+ipEvLmBb9rd4BPiAW1Nongw6nwtXu3oY+3ZeytO17hG29+mB31U1l
mscWviPv7frHXTxjTf1bQ5NpkH38NqXyCqsouH+jCgH5A8WxRjsp/rhgyS75XZLD/15mZjwQ4soU
Jkze+x+ioERwx77QDqfFS0f1+je9Z7ifLq5GlE/AQ5o4xzeWVsRLqYTRwNVI6m8kLJ550FBRHQJD
XQ11+qABoZsMxy00b5Xp08aKum1Le7ezrS9x/ypwBGo13kwJ/q86eNroSoR2EM8U/b3ZdKJe2w3/
jIS9JmIC0p8hhp4vLNzUgG/M1mCgALdXgyBIIHrWdFjSKOPTXClb5E8MdV0w3VrF3qaEgE5EVSHV
Npp/eQhVdFptGhiui3qb6N6hNzNIxiY4pRdM62V7pxENMTdiW/ocqtHHEp1gmXptKY/iIsvSmwq4
E2cPDp7uc5DsBn+JLlgTr+XT4eiYPPgiSBTfWarOLHpf+r1uN/iRjkXYFaZR1hFhBPzarqbE64Ju
BfhTpX0SfRSgmX5kMWX5RxTymkj/Sp6WtmAjh3HDwAJ4OrWGXSQ7vuMjVfVWNaq9KHZoKm8pM7Yd
7PrX79fFy6xDEoApAMowtwdpW1deKbFvXJRwetKMYwxr0ZDvmJZdNMJzZoK/1udstdkL7Uds7iBW
K9H6Sj1mRFZh462tNNgM9kmRX8v+xqgC5MZ+gZwg4qQMsbOQPF452bOuD0iEURql+ZNUqSsX0kFC
861Gla9KHpdrjxdjpbNfO3vokwbPWiO6DRWkvOpKSrYSQtHfDYTVoNmqxJ1adtwXwyTIlCxD4DYQ
Yf9oxJq0UJwMGMnde+Wgf3Xa28BLmVo89hKZcgBnsXKU85cxNdZ+tcvGXarFFLVP/497AZqYqT86
rfBZfPwZkp/rZV9QeMvbX56xxZaSK5m32rBf7Kdefrtna81cZoV87dBMfDJVe6k7lFR1o2dCFSq8
tC3Es10EjlwMxf5d8v0nnT3cIp380rNYMtPfYv1EtR0ZWCk4LXLlXurW6VDG/9dGzns7uZPRqkii
8M7OnkUWn5Gu5xtFbVay/4da3EoMZtHGok3aRX80+UU8f6JeqjbXT3Tpk2cXq2CbiX/45CJ8JPiU
2VbcFsmiCMGuL3WpayAYK+BHhSWQoaBZlNFNlI/LXA/uJFBtzYbBVzV0uy/pyYJ80luZxqYuCBAo
eD5eX/mSOdPAAkFdjxegF/vx2oZVlbf/Qdp5Lsdtden6ilCFHP420IGhyW6STYr8g6JsETlnXP08
m576TEF92DNzSi7LlixvhI21V3iDnLbhLSbv5FWTV4BnXe+MTiY2qxfwGDhvnon/9AhpvqHex9Bp
8UyHrOyStM2SW9y4I2CxyEQ5xZOKcI7bgevLeL1My11ycHAC0/TWC6CObuPe9dEAmGh/mF1wlUPs
LZKXxtKuSrEXJKSYZvtGHWCeDiZc08kFc4Om7DaltccLo3Bso+4KJkPQ7GnnPEtwXIMh2ghzSz29
N4dKXk1g/KJtJ6+T8iMAkN6FyZXw98IuUUUlSj1m1bzunGKvFJQ6OnbH70rCFegf5Wy7id59ogeM
yVjVA4rH8bSD/wUW8ShyHTJ1CTRDoVkbTljaQ8bceyYP2TB/KUm5tlJr08OC6yfNHRzfpfTVi60v
OkajvjKBAqScahJHn2OOtAlNpFzRYh1FVdqHCEzlFudn/yLulyw9g0eeVfImFTgTkOZwLlyoHOSQ
aiC72jh4iQk8QRo3Mw+LX9a6nPZe1dPnyTwpBCQacG7kAKOYlmiolU5+68bm5AmwTAyxVZ+bn37X
iOY4HpScwU+WczNzJ0m5F33fRtrSHQS40AQpSmHVVtzlpHQfXUpGBQaBiCz6B2TFpn7kLKPX1mfK
OhHuGu3KVJ7GeoeNTag8y5m++6clGOjjzo/4XY0/3yGQMRzFtYiRjxLJ+8TRvD7o7yMzgrSgrJ0q
8xA8n6Kt3cpga15iSahUgLkQ0MxMR9L6PZl/om/iOgmKDKBOOCml2hYwLLs+xjT2wCis9AGX7m4T
g+PMigxznWDbJ4kbMxPNFIVkH3Si/+b06YMNq18JIPW9hepjV9AoHWBJK9oKe5z0BF0feXXNFRhc
moSSHq6BkaxKPXoeYBs2fb4pkuzgTxU5GGYSjLDZwG5Ehhhmxjbgv+XCLLhCqW56wAUELnLMuUjt
JBXNcz7i/eBoawHpCFvZNWYdc1ChmeR7VXuk3Zvn/uoV7JcY2gbowyuw7mAedR8VqitVjJMZHV+y
GDGuqMNpJcAiUVC/R4F2H43528xDZ0ISsp0DdT/2RzlNvDHdYH/UG3foatpZv3LQ0YVoPHR3ivyB
jFSTTm7WFbvCepsSNNxKc2f6iJI7XmdGOyNEr6iucSEN3JRtS7BNs24HWlpNpZ9tO6wZdO0sI7xQ
Jyylcz5Tq6+haBH5cktrkzEkFLEUwUYSg0qRP8ER0a+b6L2dBq/jtWfdhXPl3OhSJ9rTHwSYaPwT
JL+cpUPSTJEVOPFtXxh3/jH278Gkh/VLoG4kJsS2/9FhI1s7vJjCI3poI9XmEfWYq/997P96HaI8
/HIdgSqFSt1C+HHME+16Wh6SpBzY+BJRlYp48/1y5xhPgsqtAPgxgJ4uWVeBURTmmMLGoaXAtBCg
q8k8PvgQ2CiH0GaAxaMhOME5ABmnhPTf4cKmP4n37qA7W4YVF65IHDfLcoTDVhfnrs5YaHHsOole
T3KBXSGJFLBMyvbKIpaPW5E6z5BGzWBLSwGUQGpdMmc6B05kYo4srAItAVzc4vH3NAr6cYD/MEzT
DW1aSokK4SPELuToZ1B+hh9SV04tS0KG53+ADjqbawnVMw1jBMS8lvjYLJ+7dlZBa/I6ct4AidZg
3jjNjwD2h34KSasaIO0m0+yUZrEGehI5v5Vlz28i9nz/NkTW+sfLYGOIt4Fm9DLx05tQm3sj+9we
pJi050GiW+Ob3yFGxADzQmfnH3GsPxZkCmgIIiReRYsIYARpqFRdGt/a+D/Y7vwjAQGHFyKarOvJ
9szALfjrQZwVd0qGz5zLgNeZNyj2YSUq+fefY2QAeVfRg/Vo3kX3VXIfD/t6us4L17xT9+qxQ3b/
qT3UT84hy+6t0S3f5HYVnjRzrT44yCtoaAJR6N442qFGlxBgS+By7kzPzQPkokOpuuRG9aOmuBMN
IA/T2F/BW/5TP6QbZZXcBD+Vv5EfV2g2tKvmJXr07wKvTdbd9NyrG1yQZReedQ7F89H5mWvr2Nwq
t/qpO6HzngAvsleYpqTpk6auk7fgARfnD8deYZbL4dUkB2vylF3zEGLks1G82jNPkmfK637AvQ6p
3k2mnsInZJYf7CO6Xq/SwVDwRMHZ3B2lXe2s9Lvh+MOCPor16h3idNyLGW/9w6jfR52X32c2vlAP
xovie7N6bx7CRztm+99l+xwBwEcDX01Pfy3UzawAaXSlO+2B5E96TvbVKcb1OXzVX1v0n4S9J2SN
K59H+IoKxXjsH+xHvSN53KKElz60P2M0P/+eH7JD9tSgChu6PRqM2ELfOk/+/FPaO9FRJ/8brx3Z
DV9k/HIRVNoEzrZ8R1oe3NFD/KhPWxmIWHgt6fdxRI/OHQ7ZybipTv1BNjdNs6lwNL8L7ofpSrpP
X7V4053mxoUGpsd38Yvpbxo2Es7zOAcd5jshWfZQtR7kfyBNXXAdHVP76NxN9ko7+vf1e6WtDnHl
qvcyhth7xKrl++DJINc7Ssd4V16nxwQ1m6vxoOvb6DFBuf62+YlkGvt4a23Vv6y9U7r8MgZQ8Uv5
Mt/Ej3l1HaBv4QZrafZqCSX7LcAB5ENQAyg35bAZB6zLlDUQ/QgxbXut63fy63znP/WTZ8WIor5M
CKRiHf+QFhBF2byuciybg/VQqdxuHJKfraS75iQ9FCf0mbrOS4Zd+zJGmw4TuVfjYX6Q75lR6QDJ
AmRLbjhyp3seQA109jbvN9ad+nf5UstYmj+Wd9WhFJS+7qUIV367kg7sPvk2fg4UL7utDtNjcWBA
mYGmXCUwfe7qvdajhLfK7pVX+S92QuPakZf+NGJ3OoyTK2uutjef6pdOX+XKqn3aINrVPzXH/D5O
IF67+UucopS5tqJ7X+U42qCS7xxDQvNVWm9SZVuTlLUwgbZp4aEPK8HVQyW2cJ3CC64DZ20mHiJ1
6qmESLSO0QSUMdbb8Ox6ZS0E2/p1Eez8cgXvaJq34Q9kc0Ks3oHaWa5oHTIG+6GffCyzN4myae1N
qax7XFq0fVdSMXhIQIqWDk2OHxIqou7wU0HN/474Uq2QfywRW512texWGzVzQ+QU6p1O+u67juMC
G75h/xeP0b18b13DBe3CjfLoPM6P1U8rpnD5QUzSzTdQUwXHjrmug2s53ADTaKMbDSmw9s5BUBFE
wb0vr6PZmyU2jJ7+SHzd2GZWeFSF5WUSX0E1d01Y7inISjhdx7rb6UcfqZ9p49S7FhZq57WnQV41
j/kDb68LoYbB9N/20kNTeE69Jt2c6XiF/5dMBIQUfHySeyxyFm01xY6UcWxMAOnhqlL29WHma2xT
wQzgCBadtPyYYSVRz2/RcN2Eaw6gGWjb6CrV6ftT71yXAe80OInM5x1dX6QgEIabMK2Mz+Y4SUAI
wKjAKvDUkoJ/v9K5Uv/rSoubdoZcD/JO/wcGbR9YiUTHkg4kWlb0/P1an4p8y7PVRA1DCLiJw3Wx
WF8qQ9XqLCYer5Ed1GBEYywBOcIUC2nCntKyD7yYSg69wFCtdxTh25Tepip/zHJzJbHD+9I/2Nqx
BHqiJ/JtVFzPebpqcssL/koYgfnKnZpgPqDs8+zYCFhzXO6c/K2xun3bZmiYPQfRsYZKEJeQxorZ
rTgPKTZjJi+F6l93hXzV6uN6Gt/BLDXRdSCqkpk6j8obZqBfvNf6G7mPIeSclB0KZJsK8/C2uuMn
CrVVTXmuWxkln+mynMEpbEoVCEtKZic6SBO6/srgOda0myzNIwm9HutTZQj4J9HOVHcI/qy6GIgU
c5deZ7cbb9aQuOy4Rp6pXJvNxbnq2doHYpaOBg2TEn78nvlLfZgGbc5wr5afI2RE4mefoDOSfNfm
McJMG+UNqsLpIkn9XI5nKaoDJkVoRy8Bg5XaD1EYAMUPcd8AbaIHLvC7Klwb87GYfl2GiYp9ttyH
pNh4CgNOpc+1aMv2qjZ04aB9fula+F6ttOZKbU7mwXzVKJOncJuHHxf2/rklMXWi0pEtoBmLHleH
YXqYZtnndwZmcEyPfoJyhnoijui9SZpiXPiyz8UQ68uKi0RWYlaYJRYjL+bIWEsA65HVkQnUli/m
+3v7vPjl87SJU9BloMEjZ/r7znFQ268qPxDw5r1u5ruitVZOOIrSSYiJptPaaJ/rDNlMZVwFwYVg
eRYAKpa1UNqhcv4sMb+UrH3nF1olw1YNNHQy6ytANkhlYtz+agX9SiEzKObSLcP0p5OE6Ein3jg0
XqcFDMkhE1Fdq2N6JdOTsqbX3kTXc6KFFG6l8llAQUXfLKAPZOD9U6HE3dIHtEPbpZUvUJNYmA84
5cBRQZGGvdoKMWgwx2r7IzD7Y3g/KLicKeqqqut1UFWrVhGUfldBfV1NP7QghVUruwGikfmbpvzV
qAg3R+9VD2MiO6TZ80x+k0t7mXQ5JMAN0cvcdCT3D7P/d1XdiP6ID6N57n7MVrjqm2u9jsBzwuvh
DzAmLLt+hQRqnIauEJGpio7AhCuSHvCw9sqgeXOz7kmxzRmVjwd5fvENC+bSw/e7RFSuf2wSEFa6
EPSGSbv46Ea5auokoJJjrhyk22m8LqQTljDfr7JUhf3s4AhBHQOGi4G/zmIvKghQK50Bt81vUbMV
nrsSmseFIgiHTZZsNP+VGAOfKw8cD+wRHd4p9noF5ajxIzXx2ohykreTgVEYSmg3MUzz7aT/wlsT
FYkOKd1JHq77GY+no8Mu+/7yzx3HX69+ESbySLWnKuHqASW3YkMab8xv5uYXKLGxu9DtWlox/fez
gucm0+M3jSUPUEpSeQ4ki7EltJUi+cWxbGfJWjWpvpTnkE409DCNTIDOoBik0ZeectzLYc1CDDet
o9K+2RGMNP+qyaHaU1RKwTvwLDPqNikYhb4dV2g+XmkRcLCSYmY6SVaBgmy2HuhsRMDeRUPFBucl
UTe36NIWQb/p7WCdIXzaxD87X92FlbLWYs5QSgyzjt6zMnNLJPsjMk7/TbL0lSIDUWu0Rw0AmRlc
eEz0Gc5tXbAe+MaBhzAdsbW/BBhjiB0najgvshl3z+ItVx5H7QNwBFt5bhyPBixBdpifpLI7SHP3
2k49lUB32xAfMgBzme7QqgMn179XFWICmXQ/zpVLC8n2h8cMzokANw71M7v6r5hin6zB7osnuuWM
8vpiuBmCHWyNEFyqrFEkgZaoDYVi7S8B6BcQXQEhUXmucqGtqvIuzlwhsV0xcRyvfX5Z2YrGjWm2
5cqZ1et0Tm9qpFCN5D6bWD57LNFJ1dBTZLZSBCT0R1rCbSlvIM0I0dSuG57zynGjwHYzxg3ajFPo
TWEAGJ1+iVGbrV+35gddPClp1qO0mSfFo9Gr0TQph2Snkq8JHqKg6LQKmrSkETw+0dDJqhNMvwmJ
t77dx7ayqcrntq+2jC0FG5gjCyxza2se9Ohg0ki49lE1bOSoRgTvmUEn+xbtUoFRUaX+qpPN98CK
XDNSvEBiLi6xYX9Z26R3PFlJbiEam8bb99/t2eSJGS/wEjAtHEaLD7eWg7BSFUgI6ATAYE3u6Jol
b5NvbIntJE+lc6uDyPp+VfXcGY+BGDxV0Ksa3/DvG9MB4OQnqvyJx6JdXdCnHJN2D7/tVaOhH4dX
CiVhccM0dLrJ7XXvSzudaVe19wWY1v5g/mOAbkb2OIjnU84vaqApYRw79uQmabf9/oLPnQGfrPtP
cpmzhOGobV0HkT5+FgAANBkYy43YZ9+vcvapKDi6wj5Bin45vqz4gLJUUDuZSrBXEFwiVv9PYAaX
FhLMlC9xIdKl0VJHFqJVLzayznhLcKcvE8jE9lkenuRy/7mlRW5uhWbZaz54ONRbkBgSHzlWC9De
iCnRnTriDMqImPIEz460MnffP9Bzp9LX1RfbLEv6QM9b7hMml65CWqK0KRD625pG4dKK/n61s6MQ
B94Qvrwa5NElW021KnXwVQqR8aptOWMgLGfOj5YhVs1ESoxLB/j4IdMywH02YyK9O5gJQsJ13FF8
xRfYU2dHFBh3UhdB1beQsPr9NU9pqZvzCNqPQzmpdQ+PdRd9stKEr2IAYgaUBPcBXTTQD5F+somO
PVh4IWgCiaCEYHFZPkI9+ykxoBf6mUhqLXPu1q91I2l4J7CsSGgEoYxOge3Md6p1ICAKVrxEkau2
bz5S9OFEk3EtCBdwSGPSHzgmmvEBWVIgo7LGhIWwLbIPAar17YIIFvmkiEh+A7ISk0V/ytecOqQA
sZ54Csg0FHQE/0NlZE5nHt0K1XoumTObGb1gRqGsLEb3bNeUfk9jyW4iYj9yCyODTBuXXUGGEoBh
natSfklN7YFwg1TQVjMdqjsDsy6+qU/3KBN1autaIJ65S8HuYMY6dMbKSD7C4ISBHBCxdxG/qsLe
dLa9VfMPcEZkKxvo3GJOrg6o6MnZus32gklfxH+nY4Ch511kDW5Y3ECi8gQFRFRIg380HWZP88lu
OIwZh9OA0HAXRIRF5zAc9WDdF3gZMox2mIAIyLqSSje4cG0nrdynkIzNarhJAvXHNMzPViPRikdw
CJxVe6yqclXdhttK01/CvH36/vM5V01TRTs2+iYMcZbjK4ljqFWg3goZw94/yYUopkGdMjERB+ol
iNNZ3BFaaxaMA0aXtro4+dRYbzKExcFI06giD9DnE2mLL23RjhSaHlF5GQL3Cbz+Ix5+WXRR3Cp9
o/p6C7kS0lbJCFkbqGVeGsICnhquOVyT4uj+Rk6tbUxiVEbRalQfkS9Yff+wz577X+9+cQTUWWeE
SGADgXL2WrsemWWTQq/YoVRfhnSY0Isaq9OYv19Y+FxOCp9OYDVNbH2NRTlVpdXQQyj7jMk9hrQE
ycTz59it+rVVfoivlxnV94t+tkD/eOxfFhV778uBJxdSbNoT77oM1+a4hwLmKclbqb1L2q1en5Ki
AVyJnkya3iCy5TLVd8PMIeT0G5lZKabP3pBgLRx2t12XUnDWN4I1NLSoj+Fv0abITuSnJm1c9YcD
NCYdjnV8Q64N1DUt9E9FPDAuRvZQONoqNr3J9z2BmB4o5gCUuMDDDHhto//X1B6m9q6T5FvJIe+T
Lzz/s0e/aDoIKwIT8YbfnwSz7LiNhVJFbZ8wZwgG9Ib3hXKQLkqCnn/R/660eNFxCeUjN9lhAaxQ
+1AU7wIsZDYrBycWoqOydUC/fP+iz46hP1s5/317ixcNsCcIIbvRgAbH+o8C4Oh7bGnToojIHkCr
wJHsg6MKlW/oni8qoV54vsaiA56DD+laQR4HiBEm+jpvfgqJfjqngF4u3Oz5J2xZQg7EFCCM398l
MMbWiFPyDRQjSW8kHaHm/Z09b6B4XMRpfn6Yf35D/662eJ/0/GdZU/hwNQ6SCU15J/+hp7SHMmll
gk7n/FiF+lUyPBV95Gl5to9T/SQZDnoTr1ItYYGmbPkOVyrMqmIowD23XqTgGcNh2r1N+XtPVwlk
GmmIUDSAKuzLNJ9B0s3ZtUJ/Uw2NrThie8ox0dSqOWGrbI5WlXnEkXUjkAVN61zpc+IdQcVdz4PP
cNtaTYy2uryHnKzt6aYHcrajMtOTDxhvDIIuMbvPHy32v49qsQuDuBz9IeIj6xlTgS1Sqm1DGcgo
hmOMerOQnirzQgPpbK7775rL43Oo50EaC9acwwcAEHzYtPsEdRPOeH+hs3A2h/uy1qJXRQvaHpKK
rJ68uuwkT6cTBa79Ip3mbErgKMLC1sHoeYmx0dKYD2cEYN9ox9wGL8tQBDfG4iOOoAubbxc7wmdZ
33iw/WfFxfksGbHRmZDib8eJIbO+1jHCeSMf41yM7U2kvYiMLK3KLQkV8EudpgI9IJCgLvQPYihO
37V1a7I5v//Wzz5xgWtlwgF37XPHfTnAgok6XXZKeEWCFz+vUsZ7yC5cVNs8u4s4nmkJ4E6Fu/bv
IaXQe6t2Qprvo/oMheETnClhtEtfR4x2VMbPQJUNfHCbN+A8ub4HYRVlk1C907nrIL+kpn3pihZv
JA/akpkXV+TYW5Q4OEboAhBSuf2LjcWzAwEy0P/c/iIrckIzqQuNaUeqfvS0cHTQij28fgxPPGW0
XNcefiEfLfqK379fNMx4sovwCo2eOYBhKAqtzcXSg9WgKibIJOQi1Km856q8rVxn1TR/VTT1swEF
fsfYGsnsZVaxaq3aC437ZPLMYm2kD4H8NiMHaDNBb3fy9MNXcQp21lXxEmvPk7Ltzb1Nr75xEtLM
cGNA9YxUBSZrtAnMxrMB3cgBEpYNalnYzimSstXb1B27gx6nCDacWkXaFJbz2Ph43DVPyqBvuwkd
Jvm6zx+K/hr6Pq3DdZNf1XSg237AIy/HsBbN1ACvKUldWYzWrRm0LtoI5k3h/DJQvaCvrbbPCVwQ
uKmbqHvVfHj7FepEmJFZQ7sSgC10wxFOPkzy46yqd2X4YSevUph5fbpV7INo7cXQbTmBtjDANoM+
3og/2VUJ7F5gtUZ9g7nhYcxCROIQDwH0Ezl/050WqWYlgTFCQWpO8l0c4TcMCDfqjiS/ziUNyTPx
jEECwmy8ZV71kjDkV7UZySolTj+DNAgf9MIh5fOm6GYaqiuRSV4Moef31Zc1F02AOJeHoI5ZEyyq
bB1E/CrRaHDQkAHhYScnQSDRiN/SDVjisR+873f22XsGP2cAELds/Mh/jyigEqWsUpmxWe01vjBR
+jzUb3B9iGBiAnSZQn6uxgL/hl6MjBCeQSn5+4p1b0d9EkB+ZcXBHlb8RO8g5VXT5FWao9+Owiog
00hFuw8tN65NE3+C8gIk70zg+u0yFh90NkD7sMZ/6tkYLRntVOClEa6pLWm1ff+Qz7WeyAFVdHuo
qtD1XmQcqmqlw1SRCnaUL7aA/WCuqh5pbDM/ZeAH8hBnRWhEOVRv/mWuphVsk9K45A5x5q6/Xsgf
CBCczsJE4QBlu/lgcMttNiFcg35OgjfTz+9v+/xiAupKMaPD/fv9TY8QJSrfJGYm856eaQsOjsFT
it0czZiL7VnGJn/GaG7u3/XE7385hZMq74rQ5CzqtHw3MpXW+syjYTPFw6aY8LEU7h4ZWjbmJo6f
7Px2qD7m6FVrkRujQ4UHtyYax0zpgARTlECXvhV6BlHww1aEvWjtNVO/6rtImDaUA+zw6E0HMJaC
Yzgpo+MhDGebkoeNmdc0ADOPcjxtGf64U1YCiy9WdoG6CkZ74V0q915TxtvBNq4kpLv1sL+Kc//K
BghYi1bsWzUF9IdyNwicjaZLh9GHfTydwLpLw5NiPXPG13hk4k+7csZ7cFroJ0DvLUft1sxBexJK
LQaztFRD4RTJ7rNKYzcaRH46jWBNLMZzIX+az72G8kf+25uv1T0YG+x5NK8OcWqSr3UKgJjyjK+C
lAq7HZepmGgBEueZ0NGMGOWjED6T1eZKi9cYW60YSDEAVXvMD8NyZckPUXrVKW+1XK61oF1Vje+N
/lVrfUy6TAnxXDfPXa96OSSP+M3IfoqJEAoNm5bZikhdEsblwdusveqy5Y3F6P4fNqpQs1BJZP+U
luqDyU9bJFNuk4wjsD7q+rWj77mzHEK4xnD8++XO1WomCnh8FqRx9KMXsccYGviqkBdF4txw2one
ggA1yIzfEYQB5tMy6UfKo1UaPLdpC/v+dvbjx8zmsLfB383dzTSOfydQ90k20ZEh906CN1LcBndP
Zpuoh5Pyi9dao/FMcOVNjg0jGRqb0DUE2S1EYw8uimDahDVIU/8KmaTyJPs5vo0M9fXT0A474Tkw
YCJgD+8Skkm9nwFxuDbHeFXJKJL+EgxAR05vUSv8/imdKdVNziQmUHhRCw3p37/mWSlTZiBSiCoq
346yL3EmgaDLF3CZB3gmu/ttrcUcpLBySVU7yKSa9mvsQA5LLocRsZmehJrMq21QnBztlbyWwvT7
21TONUV+W3yRAihTV5aFDfcP9aRYgnDDiT+p1qZwoivBwIL8S5+pyCvIQcWOf4yG6Iecf1A9NyMq
HIQF+Et1sdfM2oMBsprzzKNkp1JwI2QcLXh+jWS6QtlLUKtKoTcGNBKe4Tz03uSMazW4ibpr24pX
cVxexYxACgT1GW8JmRQ+73TMPCV4nSDTV7smf1TT+Tb0nKJfSSEUc/svO+93WcflZm5CPeYw4pub
ULBhYf5m+Vuv9RvyFwEUaZR3BGhhX4U/ETyyImrUyHHRnoAaJga+fX/yk2Qzj6dBGfaSs89icLQ4
JyEoG5D8iUzaTlwx6GagyP8KRZKOr8dQrA2RVs0qVwwXQAprRCJcjix8Z2cbDwQBNRg++XGC4p0D
u6tbdc1kVYS4qn1PEcS1HHwz5G7DuiGF3Pfv+twBBQNEgXJqkAksT199jgM+KXi7eSf0j2idMIfg
+Ce0Xkxmz5SkDCoRBUIzTxAcFodvYkZBP452eCtkS6090FKGiP+XfhqyqIDs+Dt+a8uZGlFTscLQ
+FzFLD9gItvqh50j3HQhXTs3k2YN3cIv0bFMlvo9HIxOJw3WrIVi/kDytkJoWOEtavmRY09miqb1
9lNBoEOqxt9VTYW5A98RitPyB3iboLjyMQKHkmcDFuPcUmHLobJS2cGGRuznDOX7l710LreZXHDF
dP+E3inMn0VQkYbesYqat43EQhenB7qstvQrTdnsgBQwXCnle7sUfcGQslxIspVM9GddWbeJ5aHN
eqfMjltI2xQRnlkwyv3qkyaDpa9eBigcffjP1nwjKImAOGxAZ3Ijk6YwJ+y6lcTMsvho4p+iUSDG
YWGPpimfETGDqibScYIBgdpAA4JIUPGb0i+DoYZV6yCtk9cBu80IlopK2qOrztbRom2Ulesmpi5x
q3KG7YqRWVLf1B1GCvivahMSe9yaERoXOlrniga0zKEP2WghIHG1KFNM2x7GIpVDIdxioPMHn2ue
sBqpgtKbcNnLQJ3l1g86q4g6xeM2qPnWL1K4zn6/sMnw2kVKWl/uwclozc6YhvAWIRUQADQ7Yuyr
2QgrnTM1pnYz1JMYV8pXirRLhx4I0l7MbIcYfDkERIkE5/tddq4nwpP595oWpQXVkp07LdfEwFZM
itJjCKC2c55xTHFtSiz668OT5Yc4zl0YVnwiHhZNka9rL7vpdRByFNkTz4MvKA3uqvBDNEbCXxnJ
gjrdNUO/b0Nnx5hFwpDc8T8gWyOKz84dhDBthXQf3GSeY0f/tW3NVShtkxLFQBg2pqTfEO51H6nV
aJWwyYce5ZK9Eb7gQQ5rsWOsg0Yebl67sdV2WXaUawvaB6bVzQf1axb3n4DnLAIFRoMSYz9Ulatp
+HRf0MoLT+Mcwc2kPWQKjyhiorNou5qdWg5k18RCylmgbCOE2fK6Ll4werO7/SDo1lF9TX8ssqD2
E7to2ekays5q/TmC+n5nnMufvl7O4pMZsN1UU62D5i/EOp6JEJznJNPRxe7nxTsX6dWXwstORk0q
K4j9pryt3mvpXbgq+ZS5ptG40B2hOvAwnORHVKbQWig1KB8K2k3Yf39/02e/UJJ4AVA2kX1ZnBJV
NSOd4HPTVNdB+W4awwM5iA/f1tTBuFr6hfXOzRJMHPWY1dqg+LCb+f3WjSRK1Erm1gGdpePBUt/1
cLoWLjpd9D7iyW7oYKP0S+oGZ1+uhbkrujYK0WhxtqSwXo1enO7S8KiGgH8hCtSPbXZtFcWl2Htm
joXiyb9rLfLTFGVQPZac8HZwXpry3dBvh2Gr6fd2cczmX5QcF/v8Z98ih6eQCTfIKxb7yRgRRaeS
/zzrU2RqQT8r75TcNPGdixHUEM/qjyj2ZbXFK8yCZla7CT0MJAV2NRx8ZBaEcnfakAEzpvSNG2Ir
fi5ebdm3oQThLcTwIHsrVMQf5M7TpJ8SUp1t1mIWxewrCD2sJChUbGcXjf4KIY0ivdGTbt3GADiF
7L+8IlBrLWzJGhg5eXeY3WtQvYIIvhKkwMrsNhN9CoF0IB4KNJKQ4gO1mdu7aqRfg3ZhvhcmImn0
TBVH5xLT8/jCuz/7IsQOo0cBAn7Zq3M6p4vLZA5vM3UrIJKwrFZa5SpJ8imdAczn+8/3U7b3j3fx
ZcHFu0i6RjXjROX7zT8s1ce5BtcI+Z1mEcjRWfpIimthRqkayo5MAHycDNNNyuARI+iZds9d0GKF
fjcioSoVfw90uU3BcdV+RU0Oa06H8q+71N67QA5AmF7Xc3VtzQjbPNvw0gEGTVhkFb59VcXML96n
CPzbdCVwN1X2I5R/CEVzEtDRP4G9SvFXMZV1Wt6OFTD34toH78SlWqg6NCP0LkgmnDpD+ZrU+bZE
IyRvml1Wx+C4HI+pcMxiOiIeVlpeiEtn48OX57iID8FQMisbOZkT+UkiFke/kIwu6n0i//39Gzuf
f1CdA2BG00VdahHNoZrDpB7D204RNQ1cjo2oHxEHoZmKHgrdHcU6UHhc9lM5d5OA1Jg+ih+aukh9
rBYR6LZn6X8MRYiBghZSH5Go+P4mPwPOcluSe9In50Rl/rR4nC0qVppaJoQIw+TL7VYaD7Uc0rWc
RA/V7G+E/hvle4v8BO8VDRhNWHL6bylwcwoQDQ8DAGIcSn58HauSC/QNBonthlZ1lzWbcCjRBEmB
Sq+FIYJNEWpWRwdil27j3GsemUy4fo+UM8JwApINPi1I31poaLYSr+hUVQYyJUzu0RkXUidi6zG9
KUAJVwIRy890+TLLBw2+m01tY34m0XdU4BSfqT/c+8baLvsVyk7O8AsQ2ErRrsQUf6SOyOgcVGxq
YL3pFGy01Pr0KxmQtSYyNq19TXeJpy6cI4TgS3pJnPPcmISa2YZBpkAj+wMryYiqrvQ5DD+1yeQO
HgmfTQH8LW9dik7VaFbjAJoQixW6Z2PwcfkSRL70xx4wAb/hrcxZvwQZO8k0GgEjsdvSvg8AQCKj
iWzd+Hdhujo9zVwRcGARqDN6+N/vvzMbHZCosMnFgUQoDf6eZOSFbcf4mzk3Q3JN14bzEJmYqcV/
4Pj/tdAyoVfisrAoPh1KOsgFxzrb10Aqk9PFL0oXX8ziaX69pSUr1mzK0dY627mJpFsDN1OLkfEI
ixKfaJ9+34waSY5CYqxUmxTRlzRH2dAAERvV3TqV6dzkw8FEHbydJw7dOzt40ICj+ui7+CFg8+eU
xtnUwzSp/Sfbl2nY32GLtlObW4deVqj6qywrtnmpuMmseLhY3mjo/A/FXi8BL9Saf2v1xakYQGtK
+T4FYfm/ftJ0Bpi34S8AOmgp7WcOKdMFOnzCJ8gK7jIaFwhEAzxWLrabz6XnNvFZhT6AQvQfqnWG
AvLWEHiXHDAAzuoiVoUPaqu6zN7YT1Ay7Vpe+UzcGtoKvAYzfVOaU2a9GZe+5E/c5uLFczGwQR26
U/j1LkNppo4QXOnXFIKZg3oVTOWd0ezDAWJOhLWCv3c6IUFm79TooyCsVQ49G2jq3VuXoSIQjzuG
Var+i5c1j0cpvdSl+388r38vcZHwhqbmRHkDfkYx003pKwgcqWt1OFnjbVDnqyjDxBuiV/0QFsNG
I0Zy0k39B0pM4LIBO32/U86dsLahyULZG34Dz+z3r79QcDWcM8ZaEMjR3xYD09jaDzpqZHwsaNzb
xD3ohNesfmHpM01EQh1kVhOfVVv5I/AgxhsWAam/ZO/Nae8X0C1RLt3F2FYprgYiEhGj5kcYbiy9
5OPdcwloXX1/FWeSUJs2JvsXCpXYxr/f/5zpMYNkOn8taXekHyGTgzsWuuFRs70IpDt31Py23GKD
Gmk9pH5LS3MO1ub0X5ydx3Kc3LqGr4gqcpjSdETdklrJ1oSSZZucM1d/HrQH20Jd6trnH3gg+xew
WHzrC294TWZk3Jk1J/fGTS+r//Z3cOfapJ8dHL5/UvlCVDRNU8REEGcd+DeLml0MxJIik/J1gqSe
+p0jd8lKrTfN6Ib+yxg8GPUurm1zOngJzgerrH1po7Wh/DRaDvedMd4K4cPk1zhKmeuEBCBC5iy7
GrwubklsWHDEwV9i7j19fiV1gUdVQIP/xpRFe1L+thUeKOQECKGKB3Dh5GGAdZhkbxtBv3IYXpqX
IMWN/uasX0jZvajxjUgJo0gpPqpDod1CQk4aUFenHM8T+pXcSzxr2QXP0QxoSFUStSs78uLzU/LL
InKGCHCqi+fnp4069SlVPxAa+V5ODwwgeo1JHrIBumoj6WAaczS4akN+6ektcZbRlUQRlsayw9Fq
RVoEg8/Sk3khyMJkrMO8VXtl5Wd7T/EZ3yw1sNtihlX4pOLf79ELuci86qQjBmJo8nKGUUSShP5b
QpdLvq/Kzo7HBh8c9EV0VFx231/ra/ixZp1VlNNw0v7qIAuLtBJjuRdc1jgdZ7Pg1tpD/vv+Kl+f
6PNVFvtpyqW4r/wJgM24UiEy90eyK/rHVxEKF+CLUBmQ8pVMi6EAziyfPxtNLqPYUFphTq/Ypk2S
7REFc4KkOXo+oty0iXxp2KX1rdg+9sLGCl+AZgDIjso+tMUiu5kYBPvduB2R3aez+/1CfLy7z2fz
fH8og9I/08wviGWR5mUfotzrMgwbM9/u9NcE3qvKzD9E4bEohCcf3oG0ojyQrZNvcReZIaAak98U
arAfORSGIdvHjbGaswyoG/yKeSgRJhviEzHhjM/Aw1bpwlsJVIiODF0it/tA9Z8AkYUwVit+T6wa
oDsRpFhHgV9eecrl66Z6oFSFcaUpCvzGJbHErL3JGFvBdGlSo0+kBm6JpNbI53sF9bM8tz4uZGkq
ahAiJoza4txOmszENEw03Tx1JxyKUvQNoxODzjIlsbwGQZ1Dzr/vbr6aoeCINPc+Oa4XIan0BnKW
cjTdDrRrJ4KHvYYdunaFxcHoJWYVjSlXEFVXtp6Rs/h++y2/9uUTLNbLKosZt4y4KkWzLQi3ANHC
oEDkUrmSe3+BY31cia4p0zkdOdJlDLOEfiikrDVdP3pAItYRD2O+VYR0KxZvovRiRUg7xQFGWnv5
BmHK6SabgaZmcGUnfrilfHln4KIIpzPBdzlPiifDDBOxNt2+UjYCDk0hoMok6mYGcxvoG8Oko4gH
vS1kr3J6Vq0JgP2zKjKTj+u9JQeDnevZGeptM1zZvF8KtI81gu2l0NSRaf4t3saUqV6UW6XpmuFO
nGTqqnpl1O3JoJOTnzzCVyHjoYMBT5jCSuPG+/y9xOW0BxPLfDHq80PnW69qoh1qaVdK1F6VA+pl
o6rCVp+eCswy+9Ruk1kN8pliRFtjjx2G/dkKx3Olt+tgWsdm6pjBm1yoiDYlm2jS1klUPOup/JvV
uI0M/8reuBAdZIRUIIhi3YM7x+IwEBCnNb2iNdwMQX65OE3acbByhNAPofE/njus8KdLLap6lZmh
ZaaN4fK2K/0o1SdGFcl4EK95f1z4sP690HK7D0wth6qqeSbhKR/EVRbg2wUL6hqx4kv6Oj8REEeO
EDYN8XVe3H/mQLVi1cOoZqaryasBwTZAJipVdaBatJ2eLRlBI/O5QluvBXMycoqVf4v+LxFYnGic
/jDzN4OiKpRdbq1Nw8cseh/F91For7zkL9Tbjxsl/gPkntmMxuItT4rQhyhEme5Q7gwhvQMVvBnI
s6M45FUAwZUi5CHWQfQwb88OvwVbbLbSCJDGhA43xsi+SBtKrisR8MKRQUiaERucTSR4i/sapyT2
1bwy3SzK7UkejsIs3JTU+x7jycDQcRNkQG/FTpYhqazTlO9eMx0JHjpikGUlT91YGw0P3LB7TYLk
JtG2Iz6FeRdQZr90orpTpnQ7oMNi5ck6FbQ5e9bQHyXwqTTvOiyzwhfejESTBD0hRUvtWqydRoc4
EZT7fSEo63YQ1oOK4HUTgDmbezatI4B7rHaFlhyFJNjqc7meeeuh7A+Jkq67SX5UEaqTAuFtKCbE
IN98PbqNzbheDXLt0P7c6X79A3TSzfcr+iVTn980fpGGpBBiMa5apFxeoVTQikLCGADJVG/BZjJ4
nf5o4y/Dl+2kjvZeO2xZeFyoQ1Slq83/6w4oEsj5OHOWuqdhl/LKO990hXrtt6iUFEgLyhv0vITn
IN1r+EQj2o0KZjk8f3/pD1LR4nzh4WfNGgToTNqnn7/HOFR7Kxlwf5m0eN+b3uiY4JrGQAaH+qLX
3l6MdWf2UI3aUzNkNgMF20dlsdDC3I7qENSfobt01H0DTdTb7+/uC8eVVzMbOJqzIqzyVf6kU+se
vSPRcPuBQUFzHMzSYYiAJOSKZJ/9Gpj9/UAaKlyt3+ZR/GJhZh0f/qOhPBdynxeGFatbwAD6fOkg
2HKqjMUmaR5wKpw/FNk70lrItfLabryQQnFdEwrT/OQUcJ+vGw9ZkWYG7ArBOmRys2JgMuEnPKKL
qQ1nGW4gKEyCH3nJnCFGEfPct++X/UKIMXlmeXamA/IqLk6dwLC6QWlMzcWkDZ0iAUpUrv4VnDa6
Df5nyQVeMRkEjztD7RXlo9P2z4EwpUIeRaOmuXPcMqXOTpRnWIGFboBQQVgBlXCZBkfgZlVII+ke
V/nZvA0fv4M6nL9/8AsnO0NxJJz4ICwNQNbntfdNvTU9y9BcNXoAjU7qP2iHoHyuxmtds0tvGZdg
4jeiYSDwFleKvb4H8B9qrkcVKQWBG3bFvpqEF8N/1QreMe4ZMSIO2EyWnmJXprhWYFmT+jx9/8gf
BeVin6NVRXmr0tLScWj7/Mw41VlKj2iWOzQSU8ZoRdNzLZX5j/l8wXKPwRN2i5tKYl5av80pnqwJ
rua9KUOwyX3ccTIOFTIgPkKPHgspmeVYMh1PBMBwM3AqbzyJ4FzqAt1TZEDjlVUismlG6PJq1p4N
VuQ5MfeXplUr1Tq3dfQojMo+sPTtgJwpr6DNfWf0U9SJ8WTIXucTZWAD3M47U8jUh6pT1gVI8jDv
DduQRxzT8a2Q86NetqeyyG9K6w2gEbx0R8Knq0fFXpESx6+FjQwaYzj3gn+PvKEd8nh+3TldhHqx
D7f9Fvx7wsJPYXOfWo/fr/2l4MvCs+wq3VNVWqoBVlUpiP7Qq3N6JzT11kBKsi5wK5RzZ8xX4J9m
QnrUzgZ7WxnQHu5bdpTjEj+9FxBEZrvD6ChdQ6wsW4x8kpal0zfCpZM0bRmCGsighPlOdfkGaK5t
hqTaiom5/v7p1XmPf955MukLNEUijQh4ZBHppsTqonyI1DnMRIP+YnnhvZ5DNgYZGjbqri9S1+Q1
GWm2FjUQyeHUbKT8dUbEl0jXhb3TFO2WT2VQTDxJtJs5E/ND0anDrSejmlkeWq/H32uteVicselU
dVoV/dlLbgJtXBcJGrlKvE6m8rbJyozuSnM7VKRP9XCbtAU6W9cGBx819vKhZRmxplmJDhKZ8vlz
k9JIV3OvU1zYJvQ+Usb6UY6YyEyZS0Kbmslr4zsrZeCEaq+G9G3YHYO6OUrVQdEBeerbTHqrTKKG
cSpR0NMb9VwVPlojwSaGqq0l3c7f9LiKjKm+FnFMaAbFlpIT5gIHNb06eviQe/nyRCoTdlU0kahZ
Ji98152eCakyJ8peVNmBmO0VU9hpMcrHyGrKAXrptOThMDeRvyk081FMh9WIq3Fj4T+OMnIuzWwB
x6x1oBOl8rvvH5GDGmubDsXjBLnBVD1blYPfwhjC2NX3kVbs/VhwBwqFSACmnq0Gxf9rVsnW7KUn
dUDTq91PmXCTIvesKf1W49gmZahk5I+53KQF20jFFgrNir6H7BDo9Hh+hwU9U2WlIs5dSuE+wPi5
bO3I4fiZ+udOe+rDAUzxn/kisVidSqPalHHhSHKxSrxu27beFnJzYN116GHIPS0BIolovo7Iuwzo
r4WxdYDzZA9Rs9V6jDsYQo884Bjr62bbZXT4WlCQvg7pnBljYPxELxS9496WhH1Y5TtP4sbzG2Qk
fzGvzANwRFbplGrhzo0BzSid2Lr3+fdJewzM6L74QxX2HjLEDGRJpAjvD3EW7IeeXNK6C+ERzj+q
u+akSfQPDcBCLQDeNjwWZgLSgObdiLg6duHWcCf54p2ZO1IyEKKC3RQlP7QIIIuarnKt2FidsA78
cNbL2akYr34fL5T501huNA3lFfx65si0bOpjKSqHE1RmN65/GW2zHyRwX0HKEPhgpUAH763gl5j9
koUHTb/1wspu019McCHMvpc+0iD4lQkMLmPtLMWHGDSwWj2aGqDQo9puOmNbtneD4o6+Gytrq94U
19Scvsw10WcTNXw2aC6K4L2Xc00sB5Mu9LCFq81TkKy8/AzFTh+eBu1vIYEBo4USKwWH0B9jVkyK
Wic6exI7HGQkbW7UqEVbzg8G2tnyb6Ex7e8X+EJt/vn+Fv2cPhFyhsOq7GItGSTVOpv+WkN2I5to
gJu3k24i14kpufhmthQB7T0aK35m2Zkp3nYk5kW9jpQ7qX8xlPu8c4cObHO4syDmpkZ85fD4MoL7
z1oCJ4KWSo5uLIo2w4JTXqqS7IrGqVPPDHnSDu3wsNkmBE2wwXlwatBqBvioQpYp9SudmQuNuXmx
/nsDi7wpU5RgkAVuAMVVwGaPWbWbUV/4MVh1BGkbsPkMKu4wSX3pkLPATWtl6tNGaN+nVnUSsPxN
eVOP7ZVi8gsQSYE7CluU+oGxkwGV5PMJU+GGEw4x8VjcMu65MXpMA1ZjdJxSTBCO4QktKcazrekw
oR1uwhOfeRI4lWwXe73EqiAk1Lx5022PnhYcilu12vCX5iH7zTi19VfmPhU28TF4Id/qbGDK5YbD
9SQWx3hv9E6V7EokRdoVausKljU3QfowTCtTdnKnO6PGKfvbWllBKg/3Kb93dKPaVp5V4ejVu0Bc
N5ON8eKEJd5Ds2lkKINbyDsYkjil6EBRMutV636/8RF4uxRaUA2YszCTT3RO1/8pQsRikFpVjBRX
ica1Pg2reqQ9lZmrOnnQ1a1yF0++kzPIRBPHFofenoZdYNyl0c/ROuH7LIblSsObBVdxL5IP2GRi
DYCtgVHQpXaaOkJRLINFjyeni+YLUmHTKml62xpfTIk2zkDewmJju4U74l9LE9aMVFeefMvgyVYs
gFwIM8iiI6fSPUzso1AKTqaEiNPDA8xq9ABAF9U/MyLi0AwbP1lbQH0zzpebakZi1oK2MjpILWQm
K9XTGC39ljKkVZSzxrEdxS9+W6yCQXVq873IXF15nmUaE/84hmfBeIlVVNrmnjItEe/UZIemu6kl
J3oOrFMnkKKGAxKZmh3NGm79Sw1hquifYYqHuhMN7+0IiFF/wXs+0Y9KUe4sFqis/+jKT007x6a2
UWcBbrGEVBo5tSTu/TLa6pW+F01/b4naDYJx9LECI3Hi2lz12QqB6U2IIkEn38WMMZoxRqA/XnXJ
UW/qvScYaz9Nt4Lu4W472WkGyTV9yYUczovgaBqnRnOfWbdifVOTFaIzysHAsVYVP7oEewQhxTQe
ewt9IM/UVhmA5jG9HTENFzJxnVXdRjAfocCsKcuT93HyVrIA5beC7yv+mHgI1TPWuhgdqsQ7VMO7
Oerr0SpPXtHf6uJgJ0G/y9P8xkMU9EcxvWnlsyg5ZVCs1Ozc9W9pcJe1WImFT1bmSp1TQLlT41Uj
rTJJdBIrccpwm6uc2PnPLBhseXLy+OzRZsuxgwnINGJOvk41X7Lit5LvlfjJwveXX6nnN0wUHLg4
tbCT+LZRVjIflWTXomDox+yJZleru3i8Yea50uIcEbpDXe7F9hDW8N5/qoG1TmtHoE0vKk9jswbY
v6ryEBzV3YT3iHzTQvorgvucA6wao60KjtCEzUZXTcTuJRgcpuW2Kp5EcVzVAbYRMiKChzZ7pMaz
g2qChshajm+j8WtSZ0cO/1jq0slPMrtKX/TSSf5W6UPd7IL+SW+3eXnbqTlmFYC/fwLpDYI/WvVW
tT7NRQsHeL6v2YcCEHCyG4utZ7lBd+6NX7qxDel6xjGEMIu+g9jas4uzpm786lZXELe6kZQOFs/f
DH60eSfgRacJu1g8ahCXrV9a50ydAcqF2vNpkB8NExmdhyx7F9pjPe0qz9ag/BR4BzRHfVph7BvX
N6a6ncLfSM3aIqjMptt9H8poWF4IZaiCWdQGqF1/odsVCh1VsxRkN63KXRYJd0EVrWICu8a7hfBj
95bg6mKLbIe5hoUVhdTlkCKtyFr3lB89YIFIXit9bWc6BnbjQ9+21PyhWzF16kDF6WlzlynIfw/A
izplZZbYg6WndE13h7q63dVJeaMZ0bEfytuAjHKsEEfPTnAniebCSqprFlt0pKy5K8VmJcciNsXV
OZLOmjx/oBgQxIIdhI+9FN/6MtgBfeWJZ9QY8FovV16w9SXRTTNCRZ3j+gHC1T+Jwr1mja5US0ik
B2sx+OkDPdBQg0xK9KPA0cuzp/EwbETrtccONsiwU3m0/D+t+cqzm9j/qqaw0vV4P2R8rQ3nWpBh
sDSsLP++CP8m6ftUiw6D6JURxCtRf5yaccViOVqYHlBG3xvmVWuQOedaJr06nSiAecg1MXH/fDKh
be9XFdIrrhyoeFL8mmLwFKZM8ogwizaXkENs2lgItAmt/zB7q1VhBd2Vhi8v65rb8H98Y7/cD81y
2oJgejBOXtyPL42wv8kRxbK/aeRpE1CUmnyzgXiHlNg8CeSNz0lZVzpdq8HcQqqETraV1Y4sjOt4
xP2vpiiqT02Lp19BLjnPU1Tptj5XzAur0XIS5g0tWW+Ql3biSBJ+fvi/BM3sXhggr/xEV7TXB+Q/
HjpB2JRICyTGa6vcRyoxq8CfCYUzRrh89tM6jLQ7tP9WQQLbWHCL8Yb6EPQUDs7G+6jlW6s8eBFN
I3xkPIzTqw4/m1jGihvTKcGDn1NyIbqTmXJvRNMh0WP8s31zp1bCfpYOlYts20+9LaOGN8BIEDhm
1Awxf2yYK/kHhy5dqpcA1ngTvyTp3m+cNn3usscqrW7D6dHIlU1m1GsFCZ1WDOyR/79NqHgHKpWI
zwekNWDTWk3sUJG3E2lTmygMBEiSrCcdmJlwVQVEvxhH/nnRi0ZF305T0sP3cHNVdGCt2UVW7IYe
qTDEObytgcdRRzTxw8INfHzEes0JJnlbGsGx0FZ6dgiTv4Wc7WezCbnpN5J336d/LBVHS3HiUC3s
HPEiWcKI/iWf7gwSHfFBRGiXlKV4NhIMMk8dLiXKnypd+/hINSUN4XgbZre9bJ2z+ND7d02Rr8Wk
2ypRszKjchub55QzcEIlTuS47INtPrK9LLSBzHhjlrQd0bcbx/33UfcL83iuRvAtUQ0A2Ir5hWtl
iWkhjsIou+jTD9qTThqk1Rn2uCcpfGrQQ6gahuAReB6g+4HwGOTkKfrsW7VSBwV2/KsfHuBJoyWC
PcIpSGl1j9ImIimLKACrLCIoX9MyuljC/HvXi3ovtHJPN6ZedgNauZJEZPX7VdHQTuiDcyIDgc6d
lNkciYtddPVGMZjyZPReY9n1tN9wmTQOUFvkDKjV7fdL+oXOy5LiugfigSa5ClZlEfi0Sh71Aq6P
q4FlrbdZqK598YcMlrv3BrsMYSgX5MZ8+eqYYbIbOH4hrDrvLLfX4IRfq4OP9ixAZKwiASUvas1o
rEs9FETJjcxtxHvMwJQ3p5KgBXklnc7fP/k8XfkcYeeraRKAVQnw99IGUE6DytOEVnIhWc/oKDU7
FPph7nlbcbsZxm0Va1dqxi8URWpGuBO0YxU0eMARLyY+OcdPWDSV5BrDqRGOeC2q+N7n/nstAJj0
T1xVpi3+/YNevirUZygzJCrKUkM+LHXma30uze1vMObAynDjOynpLhvRsKbBDQLBN65N9i+tLzBh
hmyWCQN02YH1NGK9UJri3HYe83UWaLt5ht0id2L6ozP2z1FvXFvgebcuXyrMJx7UmhtY5mKBfTpo
beiV0jzVY4GViEr4VRzua7TQzG5n8cC0KBg11vHLKK49BhvfL/bXnr4yKyyB2bM41A19Mef19GhC
yaKWXFpObCfGl9rVUd7X8dnna8zf0T9VdFyLY1bnjeTWAl8Jo5R08NcZngfRqQ9d3zprEjhcRtt4
9WjkgdNkg0r3Mf5iwhcWD98/8YUWEbfDkI0eCD5jiPZ8vh1GVUo4Npo4by/yhcTCeJouMGAxO/nV
M+1ii5UVkt603oZ+14VX2goX9zeTY7zFTQIZLNXPN9BajZ7IdSbN6L54gBHmvQkfI8WpLZwbU3lu
zfvvn/kDbb/YZ8YsHyJzEGHNsOyR9sI4RWk+SK5Ip7Oa26LaXgx0DEuoqYfjkOabrlKf0FJvheLQ
k80UQvck63N/eSXiyxkl1IhmItiR0u1zAE4V4LdAbl+U9A80PWTLkTYu403XJ4eIFY27h3n+Xqva
Yxi8tuJA/zk967xl1Mw9xoBqva2S4Sltyl9QFPAm4Z4MeW8Jwdr3QmRlsEWz7JFy8PuluPT6DYjB
UPJmWAfIis+rn+ZhGls9n5zYtatsL+SP8CNUzaEwZ6RId5/STvQdNTtSF3x/7QsHxswCZK6nGRYI
0sWLD7M8GRCZIYQzu+Wtz1n6eAZ86VDqXsVUXbva4qSsOi9pO5kwCnoE32Sm1hmOlsFbat2Lxcv3
T/ZFl4qTwpCBDSGyQdAWl44ETZD2tdmyp8vmLPvJfS6Ouzn9l0z9UFU54HKmENm7pv8wwuHeHA+D
gFMvhq6ewFTW3DWT91cUMW5Xoh+Vmh7T3ji16nT0huhnYgGGz1aTljhQdhDljr2beftZMxqQeZ4G
uMqnrahF4U5Ow3mQ4QLFCBnsZZp+niTjr+A9NGP10IsKoz/GHJG6mwGArQn1HlpYXaenLkMjE7/Q
zOzW0Qhmj2M8OzMp3gTesLuKKbiAYVGgI4IpgBQKmnRJ47KKIRQmK5LcLL3NtDNiwhgmSJw4fqke
BH1DQzPXg63KKOb7d3Whn8+VNfAFgJoAky+pIlk7pkrYB1jghiJaSuZPyjocMekxaR1NL6qbgF6X
GOyjchfnZ1N+b1D6DjTTFpQcEaU7mN07uF43SWPshmi8TfUn8jEd0/SmcZL4mvb3pY3M14JqLR7U
uHUtNnKZ0biIW0V0xWhHfZth9FCszW4F+DqbruSXF84qMnV0FjkRWaLl2rRiXFmVzrU4HPg829DF
9a+t1uM16sCFqQ9v4Z8rLYKB4MstOktcqcdXbRb5rpzQRBULbI+Pva023Zm0XRom+wIFra48eA71
u5jiQxoGu4x+Rk/VpWTv0biz4mfFev5+m1xedbT8maMgbacvxvBMEzIxmmTRNcwtSw6yjyqM6q6Y
ttez+q9VJYvB4FuZSQQwZefX8k+KUEtq3tdGL7r586DgyuF0ymhvwBRGxd8yv5/rxSvp9MeuWR6J
4IuA7fAFavJSfkPI40lJrUl0Y+sujg4Cn/2U0tkfyfmE+pcHfgAW6D5FpQGqbjYNjjIIjlecwujQ
MOxsN0iV/RL0+Cnsu/Oc9XOj2hSfAB7vv38VlzIGg5RFBVXBnWKw8Hl5qjAOcqUllJc0JP3W3IC9
BAFF9iRZeJgpiKDrtOiKbHXlwpfeCyWHAt2UySST/M8XLjEyFIGG0lWbU2+abFyVoXfxNuBynOPo
DbS5RgP9Wook83uXL2eWS0ajhMwYXPDn61pV2BlTnlJ4KM9ZrA0845FJ+8AcqJcZT5QrGNxrTwIP
M8r7/Jrk+sUF//f6iwUv5xGiacaS2za/UvkVhAAZeTdl9HueFHoQ4yGpu2tx+VLs0cD2zYRN4yvc
01SryaqEkLc80DynqU23K4o1ZDpDW5MCzjgM16G+zjz/DN237qCrPxPFQ5b0d2C8+vVvQ76NJsEW
84LWp7+KgF1NKbLIWASNQrTrBTzI+vHKfV+8bYt4ADtpLoQX324SqC04WQIZFTnGE9j1aaWLFdNI
q/jKdpyXfbktsOuFXkSlBlNlsR3NZOiltuGbzSIGRW2/ETw8ZGrtpnxDWPo1KKt7qY9+mgONXkb1
/ThsJg8hqdTazrGzTjbf39DF++GbJDMlqea4+LxN20rrPV0lbHVetZ3g8JXP6Igp0f8DCaywJZgr
f8jBifLiQkqnWlJZZwQrpbgtxBJ+JEJqeQK15B5j+dKsdoOarlNJ3dfAe1SkYb5/0ksvGSywpcNB
I19ZBoLMSEzI1xY3gPNQcQJ7zwEsBPdXs9aLeRFqx0zwmVVzBM+h4Z+jQNG6VO0b8eME1mkKE5cp
TC0U0KR7AZfm6C/X1K41vS6ddv9edXEaoxyRCWXE+CDO/4jJWlJ8G5FjkGYgXKXs/fvFvMAigj/w
zzMuMpo8w9bLxyYP6cyzQQfHowocvNhp45cAfvbs3hJQHnegvamUFOqmAxXxjOvNi2uIiUshHpNc
RMfQlzax7/q83q3qhfUg1KLrM2Rhoj+Rh0z3GTjbYViT/DQh88Xz4O++X4OLG+qfyy4ifIM8Qx3x
nucNRYECf5/HRjw5uQYJuXahRSjPBUHNE4MLTcpaJKlD9RMdiPB43cT50h5iy0IXoMajubBo5nhV
VI+BxJXUzK2a+77KnC4bV96MkqI32Zc9o5dHyFkV0JA4ektSA3veUzreVN29GVdrypMrEfPSw2MU
h1Q65Rl8lcUqQxr1q9JLyatSt4OObhwhpkD68q5uowvtM+i2oDXn4xow0yI0C6GQom7DlQClWx6w
/Amro24Farsz6g/INvoRcnivKic+5Dp8a0sRTHDB9KaxwRDSuj138ZVi/+Ibod6e+8UzMmzx+CJD
faUnpM03NT9+9pRGM2dTrA7XkT/zh7I8nOb4CMxGwrl22UAU4kkfu7YT3Uat1jO7TazDjZYPG9L4
Njun0a86iN0xIJ+kMzInjLP2wrXU5QKSFH8P6CL08xToScv2VhOqgjJpg+gG5Y+qCbdi3IB0lJxJ
GNY5WZxXAqDsGFIz9wQdOdgpk5gqk3eTTQeSEZhPi3eOOw2DqdgEFl3Vj9Gk2AYqYnNcSoFZkIsp
0QO82xhDiqSN7Jlix5R2PxMwFRBf3weLL9R12guYfKk0F4DH8XEtWu2lmSeROgYfxcjcwjLVe2X4
q+dvfMvsJSV6maNH+UzrrpfB0aiV8/0dqBeOet4rhEtc2unZiYswUgtZklkyUCBm7DuDBljT0hWY
dEeVfCfDlEck8QqaH2oOpTFFgzKxtnH/HmU5ateHPMMBQo5OuBiuGekU6V8leTBTa5NqAv2FBBhY
vZkCAP4SICmE2lr6kGam7YfioQPySvLNLxmaPQFZRtEuih0Va21DPsaZLQO4G6TfjBppf1wpPS6V
STw3QjNUgswClu2yRBVi1ORCxdVxw82iwR1wTzGVx0i4VbTGHtt0U1YqsCbDmYWkYIgzdcb0jlll
DQ6F/pOdiQg8GC2woZ3GkDwRMHJNJQ48SlsvvpKoXNoq3LCBhCPaOOyWRapET2IatMRXZobuSOKX
FLsQ75Kz0oL9QMSKXiVp1srvmS3CzWPcHIzb7zfLBQD/HAT+ew+LHMZK5E7QczbLKGe2wiS7F3qn
iErOdFhT4LmDCkQvHiHSGK9rfAI0YkTtZyjwnop5iIa6aXXMA3paJmgfELzf3yCH0tdgZcm6hRYt
XB6DPz+f+tHoVUoBu8ltUcGr6ck33V4LH1LjPoJPUPa/veJuhjFUVbgtkMiS5JcMy/FgX1fGqYeH
pmR7yXe9KLaDmD7tuDXhV+TApgXwnfdxtk+yn378Ik6/FJ8/ZXrpdyaoCxpetWHahdzbJTxDexKf
U+vk6Z0dMhgAaiXAAAReN2nPiQdX8mcSPaH/n0Tnvj/60/0gntJh75lPQnMKYHHUIS3pm1TdyqNT
hU8q8/jEAPo9/ZEG1xN/wgtEXa0cE9JWt2Fomp694cmvW5upnq2NwUYclM0AkuzPIN7Iobcu6cJ0
yWM/zvbf+1kIUASsnSpHHBvyszVqOM4ij5K5BfkYwE6G1TlCTMFDOgfMtMa9zLit7mpJ2kWI9wnx
uRLoXHYoLca0GDXEZKEs/ayUx8JbyxwPXbIOKfNMMCiZFh2kXEWlv0eKLML4rHemITyGsnzjy7sx
famU3Tzzm3QglT5oHqEKaObn22ConAxUQ9x3dwK3PuRg0Kx95GkbfwL+h6C5YRYHFYBApf40QwOU
FngbwLEDySfGletUHLZG/G5c0z7+KE4WByNUDjwSDGgj81n8ea91Va0pbWgxBSe4Rd7tBAjU4IwB
7EQ20jOi7YGE9ZglDgIGcs3PNEGLmhpfCLc+bqFNjTS8B9VQeK+AkXeoVX//OVxIE7CsxVSBPhcQ
2WWMG4paUVNQC26m/0JfnW+RiqNLQVwE26v56IVEibWAozuzW1D9XSRKiMkGHVNI2R08FTTyPcyV
ESt1D6lFetkoU6nStQYq3jgXPncFFBdkLrSYqFc/vwLaRiVjT092fU3cZwCy4UtTXtSck2r2LgKK
qcXDfHZ7rboKtRSBy8JpQFL1jf/x8zzX7iuhmp1fcmi6grlXvYcQjKhWCrdWYq7MtD/VMZHeDFAg
kJrnlk1vqdm+rcLdPPSTdfxMNAUf1OFYV8GrmQ53tQ5ynXGfYXjr3Ivu1ag7lqmxTvK9ESRrk1tU
5DdaL1IP9h6+WWE6PsAienPkHsbcwdfWvdW/CPhoCV216cwfPSsZhcluEm4CERFo0CR0rFI/XBlT
shP78sMx0niKCn8N8dBpJw0HRzxLGn0XBI+T4jtDKdszTlCFVWkaZzFqYX3Rj0GboLWSDUY4qzE4
F2m1VaNTVZn7GjVFy8wOmMOf2qT93TXHBDBWleNQMHVr9DT/c9v5uIKob1TpHbmKOABoM+975S8i
BkMZOuZj6f2e2+w5GH7+QVb9UeL6WKMAWeUeoNN9+3+kvddy5DoSrvtEjKA3tzRl5dWyNwxJrab3
vp5+f9CcOKOurlDtmB1rZpl2IEEggcz8jVEGudlcJwAzzKW9MIH+DPKntqReBFxalTSPA/FXmn2G
Vvabpok/52+pUa4bTBCYRslOvULFlaMlFekvlnwFc3IC1K3JoJOGbYSuZAOBHSgMSRnWN9OfQyrE
q84Jgpy6TXEnV7iUIw77D4pDzus41UOOn4mvH0HzbvugBsisVdqZsxiVs1Nrnw67quv0p/TjJCAB
rw2yewQqJ1U3Y434av069YRqcOwfiYLWvfHZoqKpLNY+XoiLSo5yb7cf4f9gaEMQyDwwuBiZTBDB
0yigY+wNIjrIRmBx7w3n/sUE6SxjO4a04iHKNnF3iagK6pf5VXqTgpCSmnjfWn0g4WMTN2oQwuJE
bhqAI5DdahNdx+qFau2b9NKGo2gsDbbB6AFrf0rTQSarBE9o4wyXuBpK7YcFsRvA8rI6QriJqP/d
S3gWIVwYSMTJOU9XdQVuqnhxqp2qdp5kKxex6TzaQGH0w2dqKVjEfRgo6dFlWg5bScWVMzUQ5wH1
24C09gcwgnABqqj3ki5boWVn+lo/X8ROddmoEP2heUcxyMumqmA2hJdlyO2mT/1ZUnBWxCZ7ee3j
4ffBBmmLvVAF+W7ZzEWKLkcGoyv3YwmaUeE3IKAyyPyH+o/ZFFyIOMYQxw1LyCxe5sjIDox7MEgp
1T4sQi/HCrNCF2TVrrZCr7eUdaKkK1W+MunSyMQXq7yZjPeF/kEJNlBHOl3QQQ/VZ4MAnmRgildM
rgQmsYyfpHkjqaEftu1OUR5wfvcFxky3Aru407RNOqXrQXkEYuU5AP/iQVt1srUegTi3muXVBcDw
aOAmPm70Ir9SdKaAZDdLDzeRgFtKY1A2sauv2LrpAYJCoria0Z6Rfjh5ReeCbnPl5PSilfh3cF9a
aWxUA7wWUkETicYUDIXuiQy0hKAvfKvq+rCNJnMzZNO1YOuLGDokw178c+ShcD9+Me2POGLFXjtc
Q9E3KNpz5qIn6BRfpQiLizngi3+axLlMhyIPG4Bl2QL/NnMRvKW6bkqBU78UDcTy8cl2bjlyTQf5
FNMTXD8BjesQkshQ4EfYf23CmBhgmBxqO1CtjAWUBmbRPIoOSFThhNHcsWTOFBJONQSEFgRQKBmB
EuADf8+xAdMhslqCiCjVGehNja/E05A5Rg6CIvQYPgqS3c/3kpPHNj7LMqQwpJn+0S9MpUmehrIn
TMoV8Dqb02w9WISkKQoMZ77n7LZIwATot7G8BiDhouJHzAVm4chxipay0oKcfs1JjK8YOGw0yD1D
k2gP0GhWHrPIuTw4qlf2rQuTtAToZJSXetWQMQ0+3HxXcPy08TWbyrXaET2gH9aKtkqiw00h38jj
U20vvuilF1QMJw5O364Tf6HUXukfU0JerAYDBIzzxh6nbm3fJ+eouKNnNCcr5HxEotf1d0KMoqVV
yIEyLJfIZWk8LmVjuXwxuosQwiuaCD38IhulALio2CL+/LV0sc+O77lCIYCkk77+P2whakN2n/R8
LXRa2OexiyYaz0KzZpT8uHS45Y/MTgleO1rLM0nzoAdULDTwwdz7oEaIopCu3uTTGxg7SvsCYTml
j1x3DOzF8mS5zozltSWUNIdXOLuUG91ULgMx5fbwu00/nPhPkv862IUn2BbxMJ47Tk/dJIHIUQsg
5MAIP6qD5FYOo7Yv1T1kxcgBF1dYDzPltTZUv5DU4hI7EOIzDsZ+ubRmENnVZRmdQzGczPMh+AFZ
kxHG+0fpvxwXOU/ol+xTNUaMJb8YF80H9fOFGneKWyatkungq4+q1gb0kROhkXHOROVkcvP9MY4C
gzq1mRJHPEYOjyIfDR+Mu11yY1AUIbBIo2TkPhEfQtzUXu7GZXENavgoNonYhdB/Mwzr2brp9Ylo
dvvzilRO1PYFaAKxSZmY9Y/NsnOozUpl2+9rJVkP6IXH5QpsY+Go2Jebfolnt3DIpGOkFcWZY0n5
0gM43g/fRz/qqSSaNnehZNLPLNbDpPqH5jbXVWpU8S/YUiNSyfipJP8JqY72qNbFOtHzmzGKV6g/
WIMazN0mJI14jozF12rHVy38ZykbhdS+qnjP7TmFlg10cRCiRa95a6wpOMtUqszqAD6fMg97S4D4
lxjdhBgqXvFAvywp8nvWh51jEEu2hYe5FztCtnEJDrJ03aErQa14mROvDEcfgWXJ2jroJlV03EgN
c4S3yBomINF2rXkoU+UDkgTPgm8u630Q6Lg4WqCSTMtap0p1KZfLveDATYpChC4DLcs3en/Ydhgw
CzoK8He00/1okh9NYoX4M/pI3xgRSwQ1MyCSFqR0CWtPRHt8uWyDiMcWHOtoeZ/0aT0SsUUYJJ+r
hfqY+haTStUHxUDm4PPnVaWap27v1Pi/YCEyBkJHkXeJ8zHXU76cSm1ZaLNQ0C5FKS2tZf+QB7F0
p6eeUJaK1G7XAbMHuLw2Fkwoq8gzndWYX4lUoy8eEamhTl32KTSe97maPMRPQaBOreWp6ROqYyIh
rSTSlZWxOOxfZMyhsORAgA8D/KA0v0JzJJLCdmXjRymUuae6uVBT2e8Rg0jU6nlM9QsgtShXfmnP
xeDu9MnndyWa+ThRMgnB0qBqLYjuzkh9FQwW6B8oflJvQktFAIuKMxOthGpgjo+kBQCuh+ki1rwB
7gjMdxVLkwbuOAyken7uy9kbx9ITQxRcYuNlPyep39qXtRUDY6PwLy4RKBu0dhqMBScrqsSH8Dqa
lF3Bxd0GXD/HS2DZu0OmAJkdbic9Xom2wahLsMOErElG4T4km4vcBY2VOYK+2KFyoAUlg8gR1BSi
0EFb7lQS4r4MjEy5iezqq3qkmHA1NPRMJtXTB54UEYZYyMuU5kVLdxmTigNAowbtlHhUoL5Rlls+
zaXb6CG+6DoKGFe6/GpRmBxlRs+A7aah7ou2QbrQa6FeeKt0D5GUsUo1kAtcki9z9iH/GJDsyKh1
iTJWwhKmFumjUP9LyHtF3aVMtTHnuWot2/SQl4ScIlnqolNTb18E/gnF1fesmNE5NFZCMv9dyRS0
EcInjn/Z7B8PZu/hHSp2dJ3ZiPy3azbtBJA7bdDL4s6rEBnKEN5/pWxm2Mhxze/QW3fKrkr1V5QZ
F1HvoNYNRTCBPtWRLvVLoPGr3g+aH9GxgnqQ4wVCEGn1cKVG8qaSuUIlLzESHOA8vTaBjWNvnHLN
3xtnEyckAkR+rcjccOFYL7nCNsbt0C0XpSpv865/oJMBlO5ga+wMdUf6P0tI362aPoe4VPpt1QX9
OOxjQSTHlc9i1kUKqMarWvfVLtokSXSdHebAloqtJEPdLsK9IJ2I62NeTqxv9UMoT7Dq2gjTE3mF
mpco3OaIiM3Vsqva8cwd9lQ/CvILWkLwDkFsfKXn3/r5SZWH5gFG/D4btVVF956KaWdGeKxNiPaY
F1n2KThq+lvX0t4mwFLxORA6KNo00DCJfchb+uqz0PyxDt0uTLLLqmi2Fag4nv4/jbarpI82mqQh
rD2ubWTtHAVEs1DgcO5+jn6nbp0U9nUEaqhmysfJVlVlYQ+E7Quxb9L4CgdtkwCMop+oZrc88Zna
5D+S8rS+QAPALqFJr8GAPcruxjpBFqXggmHg0zMdcN5kPys2SR0TAHDVC9FX0e4rYSyXFFu1+2V4
m8a4ru1qp6OD8/Prn4JP013kicCjYZl83OWEXaeDzxghZ7CmigRKvkHHSvvVLbcA09xYf6hh8dUk
KUpFWWUQglw/P8KJ7gqyzgKqYHL0GGBn/87FZGAoo1nbyl5vHuNU3rVxv63DwR0t6M1g1buRa4MC
fLf63fYUG5oGaJzmG3EWZPqb4FCQNymp5Qq585ja2c/Pd4KixPORjQOIRjXgH7xq3ocTDFHIULNW
4L4OBzx9woeun1NCyL1OZ68F2t7VQyBu9fBVPcwIygoIiHzOo/1E3krTFNFi2mEyGK0vVYhvu2/K
TBPFTHYfuGzMqVB6BMvG1hKHYwmWDFrL2S3yb8Ht7zGPrsRGW8V23zJmOz3hwYUaJlghICwI4/08
0+q/FxFGAktP5YOcy7KPEBetrYWdOnO/5e2In3NZBsWsemZH0tu/LznHaFggHJV4MXRvZJz8yoo3
Kp7Z1O7ctlaJoS815F1JXYV1tpYp1jYE8LyI/NCwNgkSTHybM0/9bwqFdhbMEwFkY6F81XO+fRNE
gSRpFNcnhwZbT9dliOaL0ZQFUF9tmmcOUij8Wziqbq5MsHYfM3s9ghI+JH8aPXnusyvOVrmxt5A1
1vLU3sixjjaD46XTuXzvRM2GhwUKrUK8E7yJoyk+OFM8S7Gj7O0RFnWR+qNhYkg5rpZRW2fo29ok
uEO7QNxfuPiBzW52+WBtQQsgA/chytlYk4xN6wvUS3FjTcj9qtTELcyr5hfKr4csu82aAX+ecwWn
f2M1pRMaTihY0oCiQvZ3oCggK2PFOSl7CiRIZQRxq/jKWCOXF6AXdPW/MJ04EVDrxNIJjh4n3t8D
OlHqlLOSK3vsEwP5zTFR1ai0bemYXsuykifUNh5zp1nTPtDkV/SgDEgKtZT+yXo7yJRy9fNSO3F4
8EAOSDoERIXP4NEM6GZShNSNAJlzdzw4fWAK8IZxOZQ4g2fcTUVRzTJ8pRLKunqwIG6n6nCZUcxC
FHC/jJiQnVM3P3GGYOMiwhFYCbbA8ZUgNkje45lpAlou2H2xFK3oILcdmGpuZaDA0O00Dawtl3dE
QD2nLs+cqv824YQJK3hVxNVtJuYoRFWaokTSATJlNNxJ+tedhKtcpiFN/jpnV+df+cSe56giCkP7
Qtb9eMC8ToxOaUAiCWQhpMZQcBg1bkD8k23SQBU/yA0NKVBg1WXGHQltM1/pw3OH54ngTGMb9hni
AYKBdpSUN62Z1UsB9PA/WpZdZvtmMsQuy3nl1JSqyW3M9lFobFJD/+zs7qmfMfCasRYEz9Gj0lEG
LWKESZavtdneyRU1fYPEuvObZebXlJ66dLhmYj1z5qudwE3q0EjQr5AJn2zro4efl9Tg58DbqpOf
NtflYY9/hjMLYcaaGpBXpW43eMr8AGu8qivESEjDQ+9s1edE8Yljx0Qal3YTzdxjd5u8KWd76NhX
bYXcDcUdsZEOku7bNsrGqOQM65YAlyNvPIEKepGszOum4kzF8eR8gAvG1MMCbsjD/B1vDtTGq94K
ZXH+tcmbbcPW4UFC9ktbG3uodoJBqo1A5nMPQiVE0hH8GUZIHtacZ5bWqXsPkVaGOoNgqI5Lxd9P
o8YZbK4MYqXIl/sIdOs0P1aSsW5o5QDdV/s4mMk82Y7I0KhryZKCRu93OQ7waZicXSwnwj9fB0i6
DgyOdXEU/CZdPRSJ6cz7PTdV93LxfGNwLy33efSfnw33snIrdw8S0z2sEFZwLfdacZ/R6XIdt3FV
D/87fsGrL35Z5V5fXjvu9eszf9bsv/Lj/I8/Cys59/U9XL/G3vv19tf16/Vq+7lef950/vpmfVO6
N0jr+LoPpMR70n/djO469j/5wcZPvA/Trze2D77WvXi5etg9PMj+7uXlKt68te6VfNF7zap2SZW8
q9x9U10vdnfUUNzdyy52E/8Pf4/d29vbP7ePQ/D86P8e3NK79xP/9v7e//kkORG/4KlxioL+Fq7k
R3OpE7oSrVJnof2J/D4ciDN/vti6fxcLBRHuvwMc3TOSnMyClGsWxCuxXnJzQOjicqTpEc9/RIlD
OH59IYaq61a+4QrfGRkGRtYG/eNZvlxma6WX1pOZhStDfwi77JKGDqgfFpsRe02p+Lb2B8new1is
BtVB/2W8qlqEbwx0YEb9gneKJ2Rd295XJFQ92gcJxfuDqkEsrEgw5zOgRlEl++GNjzPJPI4NFEaZ
UnYl5QThs5ifGeIE1e+vWT0mKMxOamejBRJKKO/2yJbKGlVxeqCUMLr+yulKn9HbGeqejppUcsdc
O1odpCWya/MauzXk6p46csshlzaUYUThredsEAV9JXv/eRGcmxH17wBSp2ZjFgszMoYPVGyASpxl
Qp84/gCScpPl7EOaQzvKpotIMiorZAg0G0yyhWVH9Zb2bF/e/fwuJ4LPXwMdwRCnLh7lXmUgjiqK
ksMs8O3URnMU8s+hvE+kQX+NdTRvgx5VVtZpX3sHgI6G0g6et6KO+fM7nbg1/TXO0fEb94ZRQSed
BZzaXgA1BxAxzQZQqj/j53mut3L6W1FkoH+BDPWxx4ncNZnctIevb1UtUJfmtVCAYJ+iO/Hzm52a
QWhuDv0knYbS8dFVlfZQWEU/ixQMihv5quBbnMNmn3qh76OIn/+W+B2WIcORbpoFkZW9xkD0kHXn
oc/f/99e5yhaS8igyF3BQFCywmVHx2NUUFc8Z+h16hoEwPy/03YUtPPG6EDcjPNeuT/cp7+MawTC
gNeGHvpnY7ZJfg172qDWOfjqF1H+OHR+G/dYeaUAXVFr5TDv8ZOJ9F2UP+r0eUbIFkJ5HO43+9rA
5pVJlpydRQNn6e6i7k87AsSaY7/jsmpQF43Kh6ZIVzq68Wmh3f/8Ec587a/O4bevXRStLo12N+/p
OKAzQRmECEAf8mxB7FQ+9f0zfFGNv41UWnJrUQCb97A85mE3jnQYVBpKgDhuYR4ogOFMNykvR+W1
aw9nbgangsL3b3EUFLRwUMp6ZHBJFpgdNLI69AXeyHBLRFbFOeGkf36e2XNDisvKt/eVEktP+4Hd
yucHNO/y2lxLylRYUCDbaH7SRPp5xFMnEz4gWKACATFY8X+PaCfKZCoOI7KhJPADCzJhZ/0Vzgxy
XOkt6AjOTccgDf5lXxEIyZef3+P0mvz/30M/OpVsJSucRmJNYiMXUv5jnzCSVf8ps8efRzr3Mkdn
kty1o4x2EDOW0I5YU3LhvvHzEKeD9n9f5mjlURAc9bBr2WBAgpbsinvg/82V4dwwR6utLiYFiW7m
jHIzmAw6W8Lh4xyB6tR9QQGKz9kDVYkC8t8rrHTyHmGSfN4P1d76gA5H0JYOryHh9Jwgz8lF8G2o
oxfSe6i8vc5Q5GC8EBIkVOg4UvXlzDF0cg18G0j8/Ld9OuRyezCU8itpQBlrrtYUCv6HNYBRHnke
dS7lS8vs2xBJrdZ21jezoBES+hiFQvPZCHtyCfx3lOPzRoYiEI1G/fUimD8JDIBEhwMllf/lbdAC
AbWhUaY52jTDbKZqazJhcXonTjL2JhARymPuz+OcXGzCReb/G+dosdWQzJEwFbOGkaFzW5MFpaWA
IgmRRusct/bkevs22tF6C/vJlhea4sD71gQcCm1EA77R2Srb6c/039c6Wm99amqUd/lMMJQBgFGE
QZJtVlY/T9651xFP8W3JTbNazqVVfZ22mA4NCM5InO6PXXtmbZ8+17F/omDI2QOn7++R5sRuFbyG
iAkHVArLzzZfCVJTPq2/PtoIYKTxbNDIgpqnDEJJ+unndz05o6hl2TCxAZceE+6H6cDFauTTaeEO
zQkEkrB0yqu7n0c5eZ5/G+XodDU4y5c0ZkZxJs3/CEL0In0q7fs03Q/SJQfJmeV/5q2O57VVQ3XS
xII8LFdk3rwV58bZbsDpUejZIt1Br/hY08SyqyaUIr4ecQmpM5puaEpp5/rRp+fuv6McXfWHTI2s
aMhY8x0KS/pDB0iAsEGsNehsCnHlqT5T6Dv3YkefK89KQ24we9jb1RVXFXIYRtPPgddOvhglTWwk
cfrCh+jvxY+sgmYmqiAcot3fbsB10SKQ2iu8xqqXs63EU41SJIaQG6TQrVNRPZrHzNSjui7lSRwk
HbFw2EUdDgz4BlVPIdg1Ol5grH5e96ciCfZl4AjoCsBtPQrDUT06yzir01d3BsgbhbXUpuSEtvY5
I8cTop7i3aBhIV4EKtI6uvkZmGn2kmVMwhjBbsct89nZTzYwORmkE1fBBLV+61It0HtSPPtD3Ant
mQe5xQgR1gqAmaw+Y2r2dW0+zuM0nGeBVINwgHn19zfO1KysIl2bEKV2NZ1Swk0cP2T9RTliOOk1
0S5Rn+vOr/K91q4nUMsD3fybQd8NUObyDaQYA0a74vUHP8pXdvjQzTetsjnIaGn5nUOn8XfRXtqD
Z4ytl17Z0i7da4824KCfP+QJoCWzC8BFGJBo2AUcnTyKcQCSnSz/+ZJW+jYizURkIeFTETgLn6f0
DvTx2dvPlxzVvxP433GPJnDsokGpSU72Rb7Tu4cv26DoQRhnCe3KqaXwjV4fau3rpVG8s5fWk/VF
8OmKgjyQkG062qR5lE7TLDM+baTuqkOn7ZrK4pCvZeU6qtAztgqPVKlZI15VvEHeG+K7KFmX0Ers
8NoyoZD/ojkK7VNLfW3781c5BRSxvz/d0VcZzGFyVCD0+2nZWPpnjPdBMrma9VobLYVh/CeT32N7
X490/bWPxHrVk8WzNar6hepbkLK0CGjGWqml/2m90LLhYFW5vB7v/BiFHoWlxHejgMGF0qxaKDZ+
dllsQ7ny6dZMsR5kOJT8PCUnwxwOtYBS4PvpCCz9vePqOi2NqpqZEtyvUNC1TLdU7hf5khTHK0pv
AlVwPriKQPbPMhVuxSqMbNwDj06MUTsUhYW33X5ug85qXA2cgGPDPQGTJ7zgzGTcZZUaCNwXHdgY
Qy8Nr6Wf3/2rx/rvUwhAgENPG8zI3+9eGWOX2/UwYRqCJcz4Br0elt6+lewVXhNuNWK+YYTrCdgv
R5Kb1KMvDFFFC0LT7goa0VQZrGq8ZpmwiiiyVs26iQevwabcCp81OwlSsNQjoKMRhOSgaJt2uCoq
2Z+MAWeJZgXhRY13uP1gXwcDXOt3hvUBdeoioRkvLKagdl1ImXYRFofbhLRWVAcb/N4aJq0tvIjn
oilOF4M0p9b5j/iDhFTKHqWxg7Odr5R0Hybpqqtuo/lPRg+9zvEEy95xJqYCKF91YcQnsC7U6OEL
/2MBS2iR06otaAvY0Yw3bYzpXdd4C5DSibcM4XcncXHGKMf4ly1ByASZoCic7gAxjlaiNKqlEUbt
tO9DM7DSQRTrWmDEAxxyw6pcOV6rLYDBbQLp9ClWrmRaN93e0butQNCLJQSy1h3nGAXtK1pF+ATP
XR4sWA4lIDazsgnQG+H0XdsQKSkMOeOjDrrarnS3QUxePXxWFP+SOvcFUhBkkKfSNxZcFuEEOGhv
FNFxtafO/TqpN3Zbwo0708H9UlD+Z01+m4WjAO5gYjdrbT/tlb6nmQVDb/I68L3N8Go7aaDIC1r1
7UqH1ZIDNz/sWQTixZTJLWdwtCPwUCddCRJp6jbZRz2o4EGv5MNTgpeBxGXQEc61zQERuyX4eUNR
5z21r789vbjgfEuF6F8NsdJx7FXAkRWNZQcuuHnE+rFtR6/DDXlC2tX6BLUEBNrBa2sXU6jNcEnn
hnOo3+Lxdagdjq7L0JFWkYmugFcPr3Oy7GNDXeH1LfrZJqZ8ubPJ+lXX5XTyQO2h5CLuLM644XZN
uVGg8wF5c8kmE8sNSWwcPQSCy+bjATgEfAGBwRTZlddIed10w1vX0CrPaVULt7gZhVouQ3pz0dPo
heazmg84FbFsRlxrhOmlcCyoVGwnNLx+xvQFlhU1mghrzKm3N2ojbfu3mnk4TPjcL6JzK0XX1UWd
9hsB66AgWjgYAaBkaqHpKRqXqD6SgCMtOsaQEJOnSjYgSk1BSr9twl9J9EFtodJCrAB/bcj9PaVu
QeIdyytuwwKjzS3D4Y+DtdVFEgEqhyYP0unwKUzhuVPasJRr+xN+iAfxuqAUrlhu6kDtzB7h3hEl
PacywEzgFkTxtgFUKgMrj9EegOEloCoggxUPTNqY/YKMgH/TJ87IrmwMKK4j9iK1nrzU2Pbg3QJP
jAHEr2q5qiFPKFs3Q5tu7fR51I21Nf7CXs22h+sFxInoR2hAYA79awuTcpnJbtm2UeQnc+cPGtcC
VUPXv/O7Aw5A6MpChJZBlGuDujedws8aeWOUpr9ova8lv63skxyu0pH+X9Zmv/hymK5TZAREQolz
6G5p9G2cvRPERScUC6KwH+DogECWXAd3vJI4HT460kMuqB7wY9LxPmH2kHSk5BvWgQrGN3bH6q3P
biAQT5IDofQxk7d2wYEwrsL2QQcJh+SCBlsUs7HoEWAGVY+qCFdpbwaO5NmtFlSTn7VXSj9cCL9B
I6XDL+c4Hz7GoFSjfY9boALI17FeBXV1sd+I5mEDdJTTqOociL6HHW3yDDVlitAc40luXuA0gNoS
IPkmDLKy31R4Kf0nhgFNFgT8LAdqcBWnofheAMc1LxGzzxqKaPPOE/YlTFRzqLYx/43N7DoN6x2B
2xeWs33/kOeoZ2EQbq+H/F0abyz0Jg8d3us3c/uUNQ/sM6cBBb0pWVAayP6wnwmp1V3hpS+93Ww7
IDEmPF8g8Esbr5UUmn3u2hKcoAMKWH23ikGDhV257+TPyOwxVPrUxihYLM2vtjpPXg9KUMrNGrlQ
N1RuNa4veYfHEdvu6+FVwxPlgj5xtlFU+mLFdOpTBi1lGUHJD6+HpFyxLUsOc5EpD8nhgmkWvw7Y
1YTbI9TZ1dLOG3VoWYtoIkUHL4H/kEWvFuwpMRUCS4O/WXhdRcMKZfwaur5QvVUowmjPCfolNZ+t
rrUgHpKLbAzdurAfEcur4+W6tXARY38nbLZcLu/VNHudMuzTrNd2KlZGON6U/Fmj+VJlspd2AD06
LIogWRYCC5qmQZt/9NwwMtgf5BSCPHgmrJ+8rYG1cEi+QZ5b6t9RvWpS61DTPtzbM0ZWuSdr1zPF
yH5e89w0WUb6fIe1Q7undpCReDMFEXuGpVG/JWiTQnmzuLgmeO6OwCyK4blGVYUKi9ALNZpHqRUr
Sby/yEnSw0PHhz3kkvfza3wZIvxztDooaQACUhWy3r9fo55iSy2deNpHV4fnPkERxVWeAasam+4y
u4vexo/sql7huLqLNthoXeQDqOCgqRGd2c75XtCTb8bmBWNNZGPccVP2KLus1PYxupx384Z888b0
1+E29eEkXR34ZryFr306vuGDenbNTfvaXSuPznre6deNj4ipr9wat9atvqpWyyZb5RvODb+/TW7i
KwJGEGjr8c1c4SO66W6UR+Wxf6t+xbhs/043pXcuFzBEcvbTBB2VPJRCQitsSklC0ONf5tpH/kTP
AcJAXZwsbTsU92gUBwlENoHoQqhEbOpsQQ/53eoAitY5h+GtIJfIqEcPcr7lDiauqFJnYH4UUPUy
EgeTKNQFcK41NXxqp9Afe3Yl0hjCsrmT/EOIpgWBOMGsN5eehrG5F6GKQKEibivK4P2sYjiC5oE5
bzUj8jLCXC8p7lK9GFivRZbpTfaZUvyp2gxgQ8TzMFjSqID+vXq6JomdOqd6R6FEvAr3BAlVovHl
rPjx8ULF3hxgLjQGG/kZoFX/oPhsvIqoKevrfQPw7B3BMPf9Xfzrc+UuXuE+F8DXHjGic3+Lf3u2
3McYoBchi/9yAKDhA+SW/i8pGN2L0r24md3SRQHIJV9w1fsLUGhPT41/8yR+dP1BXHZrF0xZ6z7I
AMq8XeQ/Wu574nIo8mdRN3AfMv9P7v1+vL3/8/Ou/AJtfFt0/7zs0bymOmIWTcPLYqcMuA4Y3XXi
dl84unfMDN0PnpIXSPjrpg4+b55eeMzY/fPw8DC4POZ15T7f8oAPDzz1z8+myOK2/dPDHeWphu5k
NWQ3ff28rbwErbZfs1t5nfue+nf2dnQ/Je/u5iZnGj/v7j4/M4/pXnM/cj/pM7ifn593XG69m9i/
w5Pbl7zP0Bc/MbtvDwv7e3Ifb3/fR/4fx+cVHn+n69DjHOP/v3//BlLj7Qd3//ux9fmn+IFHrEe8
yAffx+92b5mGxb09591lHl3ij7/IcXMrX7rYjKJFX4frhsUEqYi5f39XeHPxQUr/+r1zfx14PWSB
vM+If5n58U/He5Ldh6urt92fZiMWYeHeilWZ+LF7n60ENvHiJXQfSu8x9/KAX7u4f36f+WTiLPrh
ix3n9KPZQZyZJ31Nwqr4CefoTfpEZSf8sNmwaCd/xuufh4SI8PeYlFENKl0GJyPy7dTexM9/y3pC
axpbbXTGPdfOVRcUTwObFD/tbblKgmZNXcCDNxocLqJ9skHzbqX4s/8ME5INqbmPoSe+OPRNV/ai
zcFHtyeYt6XfrRHSXperYV2v+AQbNdADze/uTM9YlS/JhvSUX2es5GD2ISW7047KQ1AFhm8HxhbK
k2fy71BI1vp62TkbTukdltvPBuP04gli71fhudvP7TrfYx71Xng48fpOgD2Sm3gjKNR+j8Mo69YK
dN/0203l/fqlBt3VfE/uk/EmB1+5cHgR28O07GVeqbslmFdUzL9WuYg4d6Br3Of4V72tt4BtNktQ
bhHtWDcBko1u6lnbwf2TookSb1JXdpMVNScR3FhvK5bdK5PkPsue5eLvQISgGr4iwSfAxd7r4j2b
a92TWJ2wGVil17/eE/eyca8RvXHl7dPVi7R+e3u4upm9T2jdXrHGkNZHV4yfhv+9Cn3AIqzqzw+4
2QRJmglPNxe9e/Agg7uL//b2JH4Y4Td39nL3A/ap17DHJz90yWd8/Cw8ZWfdjh7ppI+/oKszcwLK
G67IRj3XvQHhK6aB0BtwyXPfcSwXP3LXb/DZdQkIv+46/yp2U/e+997UVeuCkvIp9LidQAQ/PX04
nvhDnyzv0/KIIESiwmP76e4TGLugXJGoeZqf8xfkMS8kLCGv4X6MPPTIb83dcNUHXKsZFUIt77t+
yt2t5iMB6kuuxPau1uKTfyBL6148fKyJV/Asg4jjQzw6d5g9m8kd7zv+nvNVZp694RvLAXV2l8e6
ES9YeM6VCXjZ3GZrTO0C8Xt50chdfxLDbfcFeasttd/VQ+WXtxCQPYxiA5ufWXwEzj3Zt3bySlqr
K2e3XBS/rR0aABcyUx15D4q3e4Nn4OababvcawHKXRfqhX5hb8yNE3n1bfhU3x4uzT1iYtfd9eGy
3JU7c1/e9pf6vl2nQeFzv9497ILEC4J7775cG2C82xX2h/4UmOvDSnnWDZZyF0ws5slrffCZq+nR
3mkr3YPLdEEW6y9r5BJcNQ9MPtThLp22k76xM8NV9/V62Uwbxw89O0Dmz182YdARuR9/E+48cQv8
OfDY/15J/o47R7UiCDPFQRnDER9uzM3RqVrX/UYiPjgra9NvwQ9/hK/SfXhr7tLfzgfZFSBN1XCd
GIS77sWesskCRHe38YVzkb1X79JvUooh5OtM2/kyfMfWzW9WzXYOlpWjro0XqblM8m1sXDjO9QKw
jn3S4vg3XR30YHzvzAsIsOpAHeNKCvekU8kM4QDB6k06BjALEz5quS8u1JXl52tjB1l6jQzW4/Cc
jybyCc8GtGnpdml26K/9PFn60cHwT5A+uv0j3aRAmk2mvTbzUOD++oj1PthuoVseGvUDSTaJIGRj
27I95HxG3MKXz6zNvQJnw0hbVgJPQqHgK+VbRqHc1s7vhYldMkHQ8jT1cpT+ULqCu+ujb7HNyEQn
1JQimCcaHr8NdZAJk1RqSyJNdDLVHw8v+RyeyXTQMTtzIh1dqvLloBuRHE3/h7AzW3IUWbr1E8mM
SYBuNeVQmZqFQDcYoAEQQszT058v8vwXu6rbumznrs7UAIFHhLuH+/LlvwDlLjjZCp7ZVf/ZzLkx
hnngXxy8YYrPQqE+CpEI2gwSGV4Vy7/FjhR8Nv3oF5Npt+yWLf+F02UuUw3xmPIIM6GXjanOt0RE
KJy78+fb8xouS2yW+kv1kyWaYvFYhPPXlSujqTjxTMXZiHgzWucbFuIlpvENxbVM5r7C3SfTeiFG
3KHWh2UZv9PHsdOmd3MqPWbuymgJa82qZfs9mr22WKrX+3N1L6awe3EG4B4uegvmjjlh9/nrLdhx
/p7rM43nH+bJRlgrbcZ9VoRT0H3SovmaBM28nxl7Tv6Lak6Fx6LG1MhLu0cI9QJmkBVvzSKrxKyR
lnlLPoRAhdKEzuXHDuXcMFz+fysZvYnqjclshOKD1JXPscmwf0J/NOiTZiltH1PbfBNPm8zFhQ4M
9/+uBenZtGQq7tPd4m0nLNM12MFZsJDfkukGkOHSnMr4TXhOr49YJL6nw4JI24f6GR0M9pMwQvkX
BBZTjyYQi3SxqOf6NCCQ/FZgAZpFtRD2AEV//zoF+TxbiLoTYSQACMz6JeYNfawsVa7UcR749Jx0
OtpKy3auoqzDKWUodC7nU5zTp7fXkrez6TGeFrOffx5z8Ws6g9V0mnxUeCXDEj5mHtvETMvTYS4K
ZCh6xEO5L0fz4u05fy4J3KFnlPnkM2OI/TL1xL/1fPwJ0z9mOfg4fKw1plHIUHgA3bxfyEt4Lz78
w25xwsxNozf+o03VN+ON3sIMLp5+3rEo0MTMqpk0DWkoZ2A+INibj94Gxt8gm/FbOz+5CJCau/nM
qfnwMVlUjEo74azW81M365BmjK+OW3JCs/9lq5p/26l/nDCiZ9dAqIwO79B7M9oEIzTJEsqZMsef
056oL4KDP5egDxR7jxetHJG2n9Jb/KVsk6/ka/SurtvPZqm/idXpX/X5/W28qqSVQbe6bEEg4jO2
3PVoq+G2NAvxVCmPHDN77Tz95HTHMWI8j2fqx+SdsyW7bPachwtiH7PHPHsTHxTikvAk2uV/a+af
xM7/uOz/p5k5VFONrhNI/0MzK1Ho1o8QZZXnnPtgHSFpk5MxplA+j8YLKlBA8QmgfzMmKiBYAOGq
yPQ3yEYUc5YlZyLfIK50iBDD3h9TrQrgW3dvBYo90Vs7TqPlAAXQYzzMB3oH5yqJEVgWQRCMP8vm
STd66U2WLemhzVxuM4JlQsQ4RrEvSiaUZ/GuYidqQduk7ibE7CuXuFdMZVK6LLqtCDAWA5ptXP4l
Ya2LDORvolFlZUxlowD/cbz4E/PSyi71likU8vco3OT1Y9FDahLu3DQaTQ3ibe493Nayciz69BcU
lSu3kLcZxYcGIc+Qkp3wabdh8l69tsPrG/oZV3TOeRmLaKFWoy/avxW15ypfL1ClWrOXTCrPnguF
0Dh03YsGRIXu+on8Iv99XyYSVdLtfTmuHotJCpmZvMle1VSZpy4RBDr8kvQQ/P2Ayh8vaF5j795A
K6Uo+RSQezhsEwMm09FzG0OB2OQbEBmm8frLfvon8EJIjDoeVbCIIrc/FlPUxllvRKH0y8wYZuyl
zSXM/e75K7wp+oWSx1iby5v/XsHyP1KXPzeFyoS5oheK9AcuT+nHXV0p3DQeqVO99EmsvOhbaCqB
wJ9TdRlNsHTVX+DOP3GgP1cHhYyQbgguUwB5v587leYxPLRUHX6l5SK5r2LICRIIYKWH3+PixQP5
JYueHWS+AKaahKDVxyqi7LyKfoli6r8I4d/W6v+O5o8ocayMspRQyfCLmJ/SE6rmmWlnJzCrSvM2
wMPhkkvStGP8N7igLNyZfwgCyC+F9jQBJkz9uyBKM5EUl0iSIJigjaJc0q7kqGbvbrYsEhkGcS+J
7UjN3vJo14FhEtRM5Jpa2jzDiRQRbPxvWajaPwdELTvgqgn9NXXjz4hAJ4+kOOr0/teDTsk0GJ2F
0XNmSvcPN3angpHCoBjFMM6TrFrIjwj+5bAvpnr7qfdQAcVxdcxNGNDLyvzSU/Obp5NofUku+rWD
vehzyNXPPLr/stKueG9KYAFwHS+e8eNi1u5SLcbzSjUX+SSzwNss/vvZ/gkco76ZppXIWrCtUMH+
u7BfL0NrJMXof9U1vdB1F2Zie6CVN3gx8rz9q3mnGf1UKp7IGWbRya5WFCiqPNFsftgKipWajqJ/
5RD4l+UHdQbUBgbYShU+jd+HBVLvTjGfCcf7awXbLsFpoMWiTSTACNIighmZ3BhL/y/i+Nf7joGQ
qFR9AxYUS+F/gj+1m8ba0zC6H/5DsE6Cysu4n3V6XtwnFntPacdTGUjdXxvy/duy12Rspmg1JcMy
8YfaoZ0KVFlpNPxiac/EfTvVgtsmbgpazH+qJQAvguVjssHMQpS8lpUOZ7C6heuFNGdPX/tqGpGN
+otE/kUbUkiriti10Iuq+rtERpjpLKXH7687lPgR5KvXJwkslCFZHlGBLsbE1vvLXf9FB2gCx8M9
addMgffvd42fsCKFEcvSjGhSuRIdbCOpnur0HM3IN4x7q0lEsxlEYXYr0dYXqOE0HGvzTE2w91b7
t46OPz0T/lBLZAxgxZywOKCX+HOnxLQUNM1Rx/y8VppBsRe7XvRzLOj7Ur9e73VzjEOBC8xO0RN/
/zH5LsJmpwJvVTkzhjl9rgrYt4v8S3s1n6ny/JWNo3lVkTbm8FiU+nLyHJbSiKTgE1xkrxtQrlUi
DfiU5KVgrjEiUGRVscgVwihCwcRJPG3ceOGimrtHRKEMdK9Zq3zJ8RgVYtja6BBPjM84gdS8hO2M
WhASxpN78N8TJhzbfwiHplfyBIyk8U+SYqPA69MoxjeUmzvZTzraIDwowsY/1zf3dtmWf9mpwgj8
eUMmA56LMZsFlOnvC+TVF1JS63DvAbGg9i6lxoETvGBGVP9mmP9F/UMtTl8Y4YJomvqHKayksJfz
CZgVlj/Z/mT8Fk9OJEWl7AjtAaWX4KMnzaLVopm6+Xsn2X/bCjpqUDGgVZaxi78/6QRvY/KIEO39
tSE4PZVIwefpE251MDFNPX8VHLSGyTrOTYdyEspay4TVkcoz4knLERTGyqoww7/4+f8mf4Pa3TFm
gwreP+1GV3STNs3HlJ6rFl1kYeJF/Kysv6rkf7uRgFHS5km0q5f+OFJNni9d7uP6RxOIku7HQn6+
U85CE9//XsL/OLtBv0YhBFk6uoZSJvzHNEsDHY5fzwo2xweUndAcgb/gmf5aOvdvjt5Ew6HgdjwT
9/t9QoGLxvIo6ykENFedPpq5zx/aGPrRFvkJJwSQEPE3VAluTgs6CS1rPrfKq96WqIq/onx/bOnv
WwlstiDwo2cFbev+dLKrp5bF6sACi3Fr3BcxL19WVxBALUJp2bjfer4M235RqMgj38o99c0KNLdA
TrJr09hamPx61t8aKVS5b+apQdayI28uNYdJqPv9U7dek8fZdN8fxkeantTE0nEdiXXOJCKtdQUY
b1QDr4D+EDBjWgKuqMi4AN2EIPbx+pgUNBxXAiPplxEoPaUCTty/OMktq+yt5dwkGTdt2E2yX3+t
Uf8znwnqm8wtAGhpLMNlRIu13+dKyfRQfsrUxAvqUIrwly3c3N348ZbApZ2AUHp1z7NZuaQHKnkx
Gn2XqnupBcnOq9p242NCj2eZvEQxPtFfdDka5196b4cE2vUUH8tYZE3Qy/JcdH8IJ8s7pcoaXYLq
NF7c6+wthS60jc0Z1nnxzD/pqkiLCixOfxQ4WrNYwh0zHycSlEbd1NAfR4EkkcvqS6sv/7078Lt5
1D+WiSqYmMHxj3HI/tzxMCqN6lrVfgqj9Of9BOxjFr6MpQDOqan02VXtRUqwXwZoiXghBCZIu827
PqtI3xmFtOgj5bMzCD+YRCUJnaoJoTagA6+mmD+iYgbMrc9Wo2IfDTha5TcKVx8lb1WVLVKAuO7E
MZ5rHa8gVJT3cdls4uLQjl+CSSRN30fQZVeqp72g4Ob74PhamhuOwNkkkrp95oCm2mST0mWhdumo
od0/4xw84pi0GGhTQfWfJuoMyLYKx25YA3uAVISnwSv4hpl2+vQas5tL9WiaqMORz5NB0L+xQzCd
gR5TtmaW/RCUPwgzFJuis6CFcGNfuG2CEEqjYqd3yaZpBnSd+pcCKmwYu1BhZt9Jl3wORrqraRoU
wZiKDtp0EjHU2KfbSAiaJms+c47aMjE4md1SZVM075jDAtGk5PHVjPofettCOUFyIBiaAMKZdIc1
AbwCZCwKn7hLRP8uWYas+rUVAXNBuxAOE/jx5JloGCNw0ZSNlE9SPuUCOCfsAoO5M81fCgDCe/pa
6NdR/phJsbvUpYGgQTYzI31ZPgiMvuKZQNbFsYePKDg/wQ7RlR7M5gMxG+7XuLjPOFN0Crk72YNh
dey1w4w+zVDAhEu5mRwFwXxEUZ8ivT70IvwWylBttFmXA1GcCAr1aMioam4XmW5MC5zebvwRJb+q
Ma0gwNmrwAcrBEFsRHTwMIGE0sB8Fhrlp6pA8zwi5NKUXw9o4oExtVK1HKnpAsO/zl3pTbqJvrPQ
7A7Qogl09piJSieE2x7bQioFgnmcTL5w8OI7pJg0sqlHys8ZXYz5Pn5B+9V/gnzNiGoh5ZtOQxGa
v4n4zYNTKVWfOnT7KZEnARF9vUV5PaUE6oOVQqRFfaw544iIWAfkJm5HdpLaSe9OR2E+ZeeIVgR1
A6Eu3xXYV3eSz4bmQriM6RU42nv3LaCkBRzSI0ZdKMeuf6+0cgHHC0UB70V+X3YNO4ComKa85g+V
NUkbBnqg5hPRhqcfLYmuCXJfqGrb57lDflmefYBtE6y+qQg3RUSl6b9byjSEg44fgYPv+oS0ox32
TUTnwIhgHk3r5PgsE/ITFIsC55lI5lzA/4Uf2pDx7dJZAhecNiqXcnQztMmHC/5ZjzA49GOhdcpo
moLABVXbQ6jcQoSYFNehHr579zknU/Y1RN8N2MFOAQi/r9q5YJbrgPY3VTFz4RgWzITya/xL0CPX
NIXjSkboLowqmxvFczGGUl/QGd9fo49YITr2nBsabIe0puLZmz5/F/QGEoc9sj9ySQJaWteyj8Kc
6vezeGzoeqdNm8wqrprRTklckfMhjT/NZzIfWGJhCfQFTJ14F+ZjfUx/BeZNUD2KUQ03BA1IasQ1
mwcQxO75Xr/MWa4hdU/T2AZ1PqdCK4OnWcABGzn+hK5SSMAlbCneFQzKFAJUBmmLyQ8t81NW102/
IDTGQpQSmLWZEcHFnIMdNp4+zkQzIgyMiotpOK1nzfJpKG9P0diS3qWKrv4aD/laydZKmKybIlvl
+fjNjLQ1/H07V4kXcN2tY2D3kTy8yfAWg6wUBapYMHD5M9ns3scR5Pzpu8ZO0JSl4DOnbUnNESiu
VcGGSdtMuKGH1/sY5HfughtQhIWvUZbyVJKfn82YlT66FsZAR3Zj1kcTmp6l8NGFS7bIuC2WBS2Q
I/Cykht+6PfxTzm1y4yp49voPp5J46VQjenT3NG2Dc7h0bo3QZeNkhktaN7LcW4L+zN206841Iks
dbekeR+0KprHVXwMk1UxNpZAjgeDeCrAxlfZUwZJk5yyWWV5CimcimY9R8199le2GtgA/jx008aJ
puzC5aByDiDKHz5/NbpXFHco8rsEx73HnnTP3Vo7N87dl/dV4HrlTTvfPe0snZ+WtKVRj7TqNsZF
Wk0OElR1m85WdnzmO7LqG+8a+/G+zGZp0NnDenRogsYe718FOF0gurN+9zgNdmOPgqcVWe1pcjEO
w1q6lV7kGfu7J227dQJC3n9ag0O0oZgrb6kt7frbsH968p6XKlvdm0edbPShs6PT/STttLOyq2+t
4DWddgHfr0/iGcaBdKs9xTPWZK+5RXdoveSi3zTLsEMwI8dyG3kP81d3AFW87z04dDUPY3jpDs0B
S2pamkX3yXwXXyB3tPVbfyVXfVaO0jXf1nSnPY398jo+1RjPk+hkmM1dqzzLJy525ipkyw/lmQ+W
1/YY2sm8P96NWbU3/JHfrENHgx99H9phYHqKVfKMtGdvDoys+dAsCoqd1Kl3zYYP78tdos67w1Of
DwdlsuDldXOQrJEdETGzJtFUt8zrAFLKjlBIF9hUy50aUbYxTS+w0ZtWueVupN9P3aFfVZdBm9Wr
6J0O555mDYdmwy1ygBoUi1gmJDer13l0KrfVnhSBEwcKD2sTCDNvoaPrS8oes0v0nIaOeTNHi/BC
94Hy+Zk4CvLNEFbsjAABHoqDTCYXy8g9m3UhnmaveDmEXwcqhB6AORFVcyh3rdcfkYoQMbl1q94y
IQe+2KxxhpBKfRPvxU6xNwBxrguWmf2wMmyXw7gsnlC5Sbf4ArbieZK2cCRn0bRowKNP40tykZup
REB/it+BC8dXScJGU54H+fB7dil31aXehhgUXr4JB+xKooK2ODdxZ8RLV7GHZwR8i9Fot96SbSqL
+LocTMSifJyUrXsG379KuN/Le3g6Xyz2GrTWB9fSIUhJF9L1ca6R99h/XOVtR2uDaRFO661kSV6r
M9LcYw1PDjUuvgXffA+22L1xd0YaP5fqaxqShvT6G8/39GpPusnarNrQKFIOcA2fXhKU14Yskx9S
aEYrGKCfZ8MHbXvKUfrnJ4kTxz3o8VT1RTJqXZ+Nk3Qs9oyivbbX5zkFoXTsj5NsDnyWvl/H9khf
Agl2vNOE5dDulCNzeNCt9qj6jd8dSgzniq2SIkJW5rFalzvFYuWll/FXv5KOnGzzLYuULbUpz3EA
p3+3L9Ip+2JXbzXLtB7ZjKMHO+kcMpXVBQPCCizJZt+RjXbUjtjQ9/raH9lpBU7atDoY9jhg/mli
9ppy8WbNQiZHi+NwGdmK0AS5pwYIZmSnpESZkFFQeiMb/TCxJ7ZO+QeLHK8U1zHgRWUMbSzVplMa
2HFhfuGYAKzb11B6xHs0AEdoRv59TdFnh/IWeaykdsdOKL2BPBevs6PL7civjxO/Q+j5lsEECUsP
I2xxcmF41IZ6rBseLnQQEqU/6aLBmNosVJarmNd0wZ1GtPMhMkCVqRgU92WseJUk1Bo6CdhPbxB7
YER10EzUEwHRDWh4KW0jq0M7DpvRRXXc87B5eKiD1qsOYntwXZqgolQUL3WaQxOxNM0r27jaIOpq
06yx69CfalZ4ab7UpXvr4WhlKp9LMS84IaVXIjZxIU2swdKLL0QfkQGPyFARgvgp5qNA69lmEZSq
9iTQqcLCOaU7HypBu1VkZtEb6cW9UdyCFAy79CYB85cCGWvw4eavYYHQ3XZeSh9P9hL7lkeXsRtc
6Q4IAMpbC7nB748PaRuHkTMBCXjCKt+93Asd6fY8tSdtFyGoyIIDEG20qezUNvZMgWV8dcHdet3u
1rC+W9Q245659JGc9rv8pHz3u9HBPfOaOD9e79bk0N6qQ+g8vKeP9XGGtRxgjIIHgk2ddsX2jCw+
nl5fe8PRduMD921QybrFRI5+5aeYpxRPqIJXwiubGuFiFDCzEuVPW9THYBug/PzCzuwJi6sLkK5x
oEwx0HbS9n4yzzkO4fR1eljUwjVrdifb1LDVwPhwQWux0pEnvfKC1KZuqt2K2Qhe6JrEYTIR0otd
09Mn5DT47DYVy6UdQsh6D0mKgWMxSathT9rf6V/z1m8CPENkC1+M7rhOfkUxVKc7X/Tv2ECKrBqf
A8z9iJYxvyKcIX9z/8583Xlc1ZPpRNcJu5JtMKHm4GqAwnxOa/t+LHxZ4oXOpyMvV+NdLnU/YwlM
p4JqliYMU9lvrygIdFK/eVzvZxSxLG5dbssdVgVDZxl0vBAG+ul1+/Kc+P1aWcdWt8+3T4IYb/Vb
XFKxM394A7M22Rt2cygcYkrSd+Z0l8mp3bkWxr5GnUnXYl9eXeps969zh1gN/3nGlvdXsSGkIxes
t3y2PD/OzV7zONJzvqjoz0Ln9V16CS/1rRJrk3+YSFr3QIfPasO/GcyP9kYjINYsm5kFoYqN63R2
cSmvicNKCC8VJ+Gj6bUeFluzKOARdqdBv8WOdhzZtWda1b7bu/gx1QZ14yg3Yali+qRbaN9t96M0
MHxozF11GJ0mPh1OVvD08o7kuYfXNduTSK+3xb7ao8sR64t+itP62tZzA1G3V/56nhHw4zz2xz73
j86Dz9owabtM60OKa6ZYxPbcHnnvNRtOLKAS9wDRRHyLc/C+BiFaic/ymnp6JKsWtyjPuVJ+lYEW
Y+mprfq5WpcvuGF/LM/9yhjNksC10ODtTsgYi6Bb4WOJVVGOvNntpWN6UTyZekRaczma9Tzn/A8l
SxUhq23wFc7Zx1qsIC7PWs74SuJg8KsNNsuvGQd1ctpRwXoIj6bDo3mdTQCw54nfe6QQbtVGv8p4
fNJtELaBzUx5p9165g3TfIQM+ZaqjC0Mun0tZGzjSxAHP+hMCasgvCjCcWu9gusIe6pZ+Y5puEZY
14NxUo5Nis2r8ONqMbv4Wa/r40ij98cVKavfYzYZ80kY7miCgtzzd7tJTu7hEc+lfexlJ3ffbcfn
fp1TzHClffS1tEfHyVnfwzpgUd6z7dq5ZOtfw+0O3odo0qZmQBt939pa8EKVnCuW5jb0pGBYDVvt
MNyGXSle79k3yjqh3Gqm7sogZsWo39kJfIc1rB5Xcy/v6OZoSUG3o6PQh7R/Ul7kTc6jo2Rr+96W
9oW1MPfDrsY5OXHDQLKH3eisBN1NeU3dQ+ip361t7nXHoKOPtzMPiaUctL2Krx0zAGWvbDJM3EHf
j3fxST3HfuLLK8KWPM6W/jup/7rqDsVBm/tXb6s7pMNPduIf3vhqndQ3dpy671d0zOCPhQohZf5h
XoyjjG07va4s++akOdqBm/K1/tidpI0eqOjfje7A0Iuaq17zxEqtfhN68q625VVvm/bg9fuJ9XRo
L/8Z0zbPy7y780K3sKMt3XZ/ib64q+o8sca8lTud1UJsvrtfHs4jnraHcpPtonoR8Xd5yB1IiNap
N1iNNT7Whx63PHBtTXxDPxEW1DmJztIdn9pXrGXcL4763vhWcG0mMcLqIvHS7m6N93TadbnX/Syb
NR6Vod9tOnV9jvrKqTsSvji26xSwvmfaEtN8I4adcRVmxOQnaHFBxCvqzQwGcOlKoAUiEGRVlrKP
rdjr18OOJVfMBsS1UTYqIZ9jRtKXMwJQ+wcNlafdabxDeogFPGGMjn6cc2VpykstI9Q0VbfRVY8X
pa3spSDzipO666wJzbZW6lZhQbRI+nGB68Dqjh0Vcl5pU6RGk3vrcRkf+73pJ2eIqO6OyaPb9bpe
cwBujsM1cqrdI2jOXbtojk92PC2QfHoiEbHs0WsHun8zYx5zpFrtZTiOcZ7JAVgJseNrdW33PdNw
dwx2xHexexESBNWHCcZBubhBsauu4bncJJb6DSTqxoSaQeExS51XXtq19lVvBsrpmD3FjpNpaJVg
I+3kBlWLxSylHotnK9kd0Tcv8dRVaGVed+PQz8EmIB7DG5Xn2ndHs/Ug8cy9ErBZIxoq2MwSY2Eg
w83kTWarDimrnbtBjZq37hejn/LDlr/xFUZAGOlJ7QW6H4tDR2F9yqcjgFWeYqcg6WmHjDPA5+zW
5mqhhxowA3Xb4Flhb+ziZorKVa44OjPovbrtA3n7wsWkO50VOdkOKaYWn0DFMGuoDptnrLlcwdkc
WtRT7A1slfKLqlrcqGC4QRugo0ekgJBfihJJrcRrxbcUu9tJNvfljVKZdsil3dQ2YUppE1v9Gl1g
q9+SbQaZFTOgYcXve+4tbZobpdS3fv3EfadWYv8o5jok3IH6rdlk0Cpu0HhmoNv3C8vcKkaLykNX
5lSlBLQBNuipjaMV9CglfX//2ujrMaCZfW6rXJQR8TBmUNvcC1XEOuxn7n507LbVjXcqAgH72km9
1IcdFj01stB0KJ7JOTyRK0INT859wDerm3wbtqmn79Vv8dC4JYfMi0/irrWN5pS3qLuLHvROb9/x
rizGfEg8PsXzKnYbTI4Ih5GDv5kbbzmyqLgiW1ham3bMkow9RIW7sVNsVNUtvFW39MSUBaHf2qmv
7xG0jg4WK0A7sNakPRtb3j7YDShMZvNUorj1Pa87CiajtPV9Y7FIWaLSWtqbF1Q3eNI10VM06zFk
jL0jFOOwu4Mw4hfcMnZDMh9Z6BGy71qgsJvlbeyxciKxUkdnyZbWWhD77t48aAdl3xWsmoJnITmh
rOUti2Y9Opp7jZv36OL0NKwwVg7D+RrvVKHQ3Ut1yk5oEn40B72ttOKHX7CWaCMfg0KbvxR30z1E
/B37oZ8KROW888NluO43fFb87PqN5jAe2708rk/6xID4Jc7GYeHoHrjk/QvtjxlQd1wygeBkal6G
lXtxD5UvLIQiJrc4JZa0uWN+9S/zIuxEcjIv0j71C19YL3nHsF74uNoevVkwFayOi2pM9S9pU+AK
59fKz06tIzn6F6sOCy6tU/aPeXiyztVvddfbwwoZs0TjOZcO7kdmeU00mN/0bMqvm/GuRdVu0xOe
9Bb/Z9tls1yeKwc0gPrdO7jgX/fj/chTXFxMCkOt/B/vgrcxkXeeQ3dAGyGA5oTje0B1Q8mgO0+0
tdDjRbNEPhSoCr0emYvKfxCmEsJuhFNYj94LunLh3gyrmCztyb30Ds6+echOOY1oD5o2xyukxwfu
Y44gYc843K/SxjwoHA7K5sPlQKHhlwohEqxIfrnOCDQL/gq2xDgOJwmXQBiUFf7NNb1JjnvhBsjY
6Tdsh9ULchs6IPBdvIBdiRPAUYT1icc0+Jh8cZo4FL7WLHAFcGFFD4vTQ5uazDQFrfjAJ3E7bfqi
jNp3hZeLw98xFC5DxdQZnzlfdD7F+LojPNgx7SGPDE49JVQti9MBnu4EtoNzwUfqebUn8tbhZIS0
RxTeMCd/hZCegea1uotxyrccMOqjKoKEBeu186MjUn1c+ed5rTCNPC+r3a8kpIz4flYiDy1t5F3j
m4eOleM6rOzHNfFHK4om4Kyh/R9S2klOD3sCDy9kJs0wysI2IwH+z/VTTmxMxVHdRcfWwRnbdFux
RvQLeK4bBoHNJyyOa3cWfylBYZXKHGUeXWRMceE9yjmezCVCteIDFRQUXsa38hBhwh6Xu5MST7fb
fbab4IkOVshZz6r3Y8ul0uvSHgxLOqh4Ow9ia17kuMLbgfqk2hlWq8GV/R452OPDwyl20oG3fox4
euZLVr0pdq5f7u92eyDj32yHc3ZudhKC3hpWdcbf8R+27hfb7iqTqD/m++xcc7y4RnZ5qc7NWzEz
fRORHrVTcUyv6VU6KdQq3cG4novjiyMORZPg2TlbPIT/UF113KfBaY4mZNNOf8quxqH14xxLO+db
E4dTfnvqNhkxbz6iUfqUXhsnvhL/+5442ZVG7aODcdApydzF1/yUXl1g4h29K4kkcJ/iqvnKiVuR
M9RJzKBRz9msomSqYfiPoDq6J9eHMQAqk6t70n4errviCKnXfF+c1Wu7Nkkz4e0xUvHbY9Yd+VO+
VggLB6jYqccnDD6OehyOQzdzT+3atYtzvdZ8uFL6fYcHini22bbcDN7zQrrt4aj4FPgAq+bm4qzp
++KmBamHj6Le8gN2UUddoe0znBw8yGaXQA/CACiOtSe3YTIDQIrj6N5xPfAdXDu6PC8VhEfC8910
XoEj/UB57J9OVJFkmQJMoLsu2fl5sSs3zVY9lnjaejR9XHA5Iuce6P5wbCy8dE/+jlhn+eYe1Guc
Qd5vD5pvHLp8WniSjcPRXEPOonbnKX6EXiMcS8AIvzlytNPIQciSX++H73qjWiYsI9Ps1li4VOjM
DMeDVR9bmo1lujsFpYJesRNeRMr/+37JiUrdylv13G0xZY7mCIODglZwH6RAsV07xJ0jK1Vs7zYO
qdMwAdmujueV13FIwMjiloyf/Cl7E5xOLh/Z2bm7Nlse5X4RLhqhxKDAhVRs4RGis0/F6XnW2K5s
a+EDuVzH3Vf+mAPUK5Ac4+iiwoLk1toPEsRMCROGU/PjrPE7nBJBfhAuq5gi9hZxBjGLPxNoV1Z3
I6ONeMkPmPiXzIh6u19gQNdxdhlRt4g2E17BMZbGC5qRUjxjDTfJLjw+lHLE4XLcL/RS5qjiWCRc
r+E2vuXjReppwWKybddCAoVXQV/jNMKL4bh6Y9Z1e0JjWeGfs2a1GeemVU36YdGtyoPs5cxSu1e9
es/hpoZRbk5KTzo9qGw9UTMI/1lx7f0Y5hcfhqPw+q46ajvNfYJ1E2ckL3XiQidwowr5iWPJvnz5
Mu9zbPGlVeM8TmLzRmSN9F1lR37BQW378MfOsGlJPjX286QeiP8dNfJgxqVbt9vxPrWVZN4FQ5AT
MWgOakBAzuvs/mbI8we5gM5+EjwIWdckEabmMb+N93KQG/Pypgb57WkRN1WDToRMiarxR8Y6/jbP
8HN7JcGol0dwkFDtYOcecWAJgIUgGhFJK0LUI/FNg4PbaPHyDBsOCxV/XyGqPBA65fPmzQhUHGt+
0K946yIqKkKjtNMYL8ybxLJj9n/C1/1NJvvGK6UXVovcIzg4IZJJyJzfuE/LPQf75d0JmT8sApdd
AO+iKAhV953DZ/TzENQ8H2HbT4sw6Xdq56d2K3BVdsHeIjxuHpVd5yg7NKnzowpFRGyvfMtIH034
oCbbKf1hr5HsXk8O+ck9Mh0Ya0vMl37+f4x92XLjuJrmq1TUPU8TILhgos+JaInabWuzLVs3DMsp
c99AkADxNvMs82LzMbu6OzNromqi6iIzbYkkiOVfvoVd/Xd1M4foyk5gH5CD+w0fo6foxf+G14tv
S1/5Z/+ha9R7o+vUikSx/hXPgAdA7fVgH+0ndAmv6jieuht26mgnj+Otv0FoBJXN4m7DAvbdPfdf
UxHWD0cV+uf6K8IHnHOCgT95L+VX8mL2FGRY9AToY/kh38zZfTYHcx5xJwr9AhRq0wtOB/OO9N0+
yrfp1g1Ky/45fy3u5h3HhtmjPD8ev9fy89f80t4kGNq38iLf4gv5fHSf8YTsVE6e7zOCynL8ir7r
aXixnlHTNgd2Ql0YTSaDgdL78QQANHm3vvnfBLKCE3lHsfnmvGNUrG9oAeD5Az/Eu3vGjojMuDv3
B5WAkYSTZ1IAgs7TN+dbOQ0JzrPuwt872H8/47W8izv+BavMBzgJhAF8/I56enGvAAm5xSjtoX56
4+84RG/ZFd9JPvAvApe4FfcepQH0dC5Yg/g/8mcNwi2cgZd+ysyT+9SP8J9rLL3puctLe8G1CDzW
sNbEpzr2OEhjOXOe7VP6ZbC6pj7DMfqgjyiJY3N7w2vy0QCOP+JXF61ndaQnrC4UXDHj6i9wI78v
KXJGAwTLGKc0RQkRvWZ6rb+c7zPP/zae2HGHLqD6wmzGqx1PiZ5l9/jSfw1vaLxbz9OS1Pv4o7zQ
E+4OJ5b7DlnRbx6mZ/o6QpQ0BHHJb6aHZCeN9jam7QvmKPrP/Bte4pc64rFLiWo6fyfv9sk5A7WI
72wv1rN4k58cG0qANUPO09VGL6SP+lAiJjHZQuFtuM/T5jN1ye1r/IqN6Ys+Rh+YsglmEzoBmO3k
rI7oAmFtXos73qP/PLxHuGUoYGKoUBI/FHd6wab4nl7c5+yuLlhq2UJPC4ie6ktyx4TD958wRPn0
euS9uIu7/97itUyr0n6qv5o38p68xDfQYt6/8ec6mlfTGYtgxgAU4D+X04ZhfXpfPo5qVEuuCbpN
gAVg2dIbg57UXX/aR3X00aqPX/sbQRl4Zr1jRNkN0xrTNbmijYYQfvra5IrQCP+AqtE0J/ppevbp
0n3XLMyuOAOwIBDaNHd1w1RM0EkLLWwvvT2DKd54G+71BXNxeGmO/Vm/SAhdYl9Bx+R7UIfQDpf1
H/DtEtFXv0e17k5gOT+dISCcNHf8uryX+zy0L5jP8gWT237WV8QXw314Sd/ST4RqGChmA1hQXTv4
wl6Gu77HnwKHnAchyEv73iJ6xTMOWBD4E0p6N/MKHAyWEpbQVRzFyQrm3TObQiMceP7riMcKLmQq
fk2hCWIwM4duAVYllsaLheDprM7DlV1saz6e1fT1HxKhg743V0S6d3BkEEemUwB8HXE/7Znegkt0
6c4oAzZ3DAigYs0V923fprpavtB3PFn6hnhZzyaUJ4JI1GSv4iqP7TsEEm8tnTsvYlrcHuJRcY2a
ECHXBX/P8ancmaHoKOfagLvnIrToDwjYCpxaj+xSXOWVoHI4hQD9M8g9AHT1e0gskUcJV4gZe8jh
q3wnL+qs9s3VvMgjgg/yiqP/II9G46ux6eFe6jNuNrgpFAAbaG0gNJ9eBN5gcS+uwY28yCv+ggmC
HwWX/jwcyUuPWqh+8S5TJoAx8S4O2u4vHEIbuPPPEb/j3ap4joLi9CwjcgsM5z27D3gzPrbvD4Ff
MFgE5p4MYYSLRDfVhMUdV6IYWv+1fcdkYhjXa3ebwg8sBHpLrtX0G/UFe1+BqiH+zEwoGOqRmNE3
dcMtdntcHqsD24I+4FP8GWOuX4bj98eob8kqm0dX/xkb7Do6jTgXkmt6wf7+bj8FV6wTLHqUgadj
j39DI7Oa829YY6cSlHRULNDrNWe9t0/++7StqGM69SL5M442ZBfvuBZ5/2t0LpnA6T+Ac39V+SG/
kFOYLVJjJKSNiocGUmezvQvk7caHIN/um2XN7L8xzHF+4UT86Xq/8LNEkQy+moR5IFeFxTVDKIEu
VDv5Jn7/A6jwOKNnJyAnVmIG+jYNFx8Ijiexp+a7ttXr9xH4t0/9v+J7ffjPZ+3+9e/4+2fdjCKN
E/nLX/+1utddA9LXR/Fb+CE/flt8S+W/T9/w35/4+fP/ekw/AdOrv/76t/6j76T4KNKP6rdZL+4f
/W/1129niQt1Mv3sfr3CTxfELf7xCNMd/fSXRSVTOR77uxhP964v5Pebw8NOv/n/+8Pf7t+/5Xls
7v/8/bPuKzl9W5zW1e9//Gjz7Z+/Yzb824/f/sePnj5KfOo/sIZuH+n4f/73r5+5f3QSH7b/Efgc
9vS2TyhEzDzMPXWffsLYP/yJy+wzyHCDKesAMl7VQib4EfkHt2EWym3u2BAanBwlu7qffuQE/4Dq
GnfxH/OpB/bI7/91bz+95v957b9VfXmo00p2//z9Z3qIb7vw0wFdzmYTUcz7fp0fCXtlnyVZSWO6
gLnkzGZqCaZuHljrDucHAZX5h5H54+o/Xo38PO//fLlf2ChOYHUZSRK6kJBCcJbYvskc/RfIo4dk
Hs/rfaLn5e1vLvo3z/irlWRmJG37IaILmqGsajpv36i8gvSiWrSEAlFZgdIOkVsXAYFh8bIyfR7y
ob/EQY62D5+w+k0292IN4dmio/+59H5aeT8Oyv9zTCj0JAFaBO3/+5j9wJlMnd4fa1bRRSsEpBW7
Zer+nXXkz/SyP4b9h0v8sr0Fcdb2ouVQ3dLZQSqbo7laPI2qieZuka0o7bZjZBasoP7fvPGfWUG4
ss/BvZomK4cFEZiI2Hh/eDiqWeQ20pILu/4KNGKN+ggOfpjAjvSv3zJcoH7aw3EprArwm+Bk7jiB
G/yqnBA3ROk66bJFW1tjqNxEPWZenG39XNFhVlEzfkR8zBeMVuKxpf3wmnVtsuoqy3zSkucW8ul4
Ci+8mD05waiPWQNvyiRXxTYygKbnlkRRNnENvo7gBl49UdQ33vXjOaYNYhOaj9auDlJk6dSj42pw
PVRmcwoHvdkQ2wBRRcRBPuO0ap4lAsASiCqvMhAMoSBcZF9+y6xnxq3gaXSoN85zO8kWWesNW1b4
1WOSBVCv0BSCZg0yfClHCrqFrD6zKEFyCPozGC6kH2dK2R5SAl+xzz7S7YMlQQtxWg/sbwm1eQAl
i35bxl2zTSKVvTDpJmSiViBOq1WPXiswtZsS9JrnXLF2RRztLoe+qLd9pSmghZr5DxXP81Xvx8Oy
ogWgCUIB5U1NGp95MQ4XaBGMYZqVIEeYgj3ZcdCJ0M6Cogmx3/WgoseDWjJuijupgga8nyJYFG06
tVl91w39QFW3sWBmaenE7DxKx81YG8/dGd7KWVKLYeE5gq2gkewsYZeOcraqICpq1d4mc5H+wseU
bWQ2OBs2SOjMu6N1djsbrd62gnttFQESTsSARqfuoJ6C6bFrPQtAbLemsw5GlEeYawLl0Kqsgj5v
LVd+RYYlMTbyCpoNb3XbkFXsQl9c+g5djlZdblLZRWspmFz0ji7OldOOO68lyYNXFMCaBdk6cRMN
ULWgh94BEYN7oKRiF4IyBagt2OxRPiudMnkQpoW6oZ3mK1o2/Ky6pkRLIIGW2sDISvDKexJezteJ
V/ONbGIoSxHagR2DAdnWaducRhWhVmNpukmpJx2Ue0l0Lx273DCSEpDGBGQ/cjkcWsszEHXxNSBI
gaPpNRrkcBQxpt+CA32/thOffPMUVkjuuN2D10U6mwvN1MKt7GBHOgL4lyz7op3zeIQjMDjaKBsp
SHSQuio/rK4HvzGj3Ss+iqalXbFrY0aY7ZYkcee6G+mDb5flS6btAy8ryMWNPqgt45jucvCktu1g
mY2dB2JPrTIF3dfYZN5KUWxzkagrTSASANflmLwl1I9emxYcN8NEcGBOxW5JHoNUO/C/9dD+mdI1
7TjgIQJlPpHbfJDPp83vh83NYaJsB4XTTEPYYcUW8PnZBEhNljRMIer11xsc+RnU/uerTcfcD1fL
0iAySZHSRUM5A0SiD7wPV6TdUkobfDCnVJ9ppm9koPZV+ia5WKPP/1bYwvH+dJyC5QmWPZ24w+Cx
8V/uo+hTGZDWbxas5sjPwVjI36Qjx2QuYFQVatH0W61b8dAqv70wEwCZGqVuU3Do2zIP/A5ngNpS
1+cbImJn4bBBbEdWl8u2UM2ayPg2bZZzxWN7W9uFtXN8yR/dnpdru6E+NgLG6VHaACyZYeiOhIv6
HNlut2PCM+O8Ion9EfC8Q++S5orMzZixZVr7MHrXYOKndWTWpVTeS6/q7gvWtoAAjZkAD8sJEP5I
u5DLQTdoGWYWy75IGo/XAUN9U7nLIRZngcVXZL1bLv1Ek7DsamBpZQC1zXmlm/FLyVwu4mL0Fiw1
BIh57rfrJE350Y4g4y39DoViHWj3EhgDlaJIQozeEOBd4w5CWwwn0IznpoXsll3QlRLaC0lmGtBZ
7AzbCGZBby1FNEADi7X+nBeV3gbGF/N+TIqlICY+V6XFwjK1BzmLubEWZdxUi6pNvDfXt4N5n3Fv
nzkukt3A6ePNQHqkgQI9RJE6wT4aLaj62qYPE4cGDzqzYLyArWvpdZrNFY6aVaCzexDlgT9zSYGd
I7NVeylYjiZsFoDivrEsp0kWLIiqa+x3zUUEkOSAWWT1bgbf27pup2Bh0Av0IEWCmqykPc6Wtu6b
jV/GfClbz37oknzrpbKHYoLD0iW1KOtnPSUw7qqGaiG9FgXilrkSlh3RsPb9OtgwUbC3Xmb0maBF
MRrgI6tk6foSR2Ptufwg4rLaJtmAAiTJ3gw0YxqVlateRdHRpxycszJO0L3TPYLiIFfBoe1BSoV0
fYpWLCQs2nfJwNgUyoMIEOvD0SUTE6dC5954NoCBYIGGEaLH0BZoGJecPdU2LeYBjd5KPVYQw8CW
gdNy52f6gmPyzdAUGlxxDPM60aEjozqxowEsZ+K26+ZiUmiIxRAiyfBDLHe5Ke3+IlyxDermsRbj
2kmbi2bxLm65ejCZB5VH6BthbmLsKlEN29JyPRQcKyZA3vTAPBQ4eFdKx/4O9thhF3Co1AbBl4Es
+9Ye+01u5CpoeYk9PHKg+l7PK6WahauiFTdo37QRSkORldQbxYNx2ZABuJvEp9tuoA7mGyzbPQPg
bpI4MIBpIM9AHMd8Wb2TvZKgJ7M0qo911Zwz2jxqi2x0kIDohmTfScw8swLwAatVTovoWLTFXpD8
hLjdYIr0dtjGzrxuwc0q7DIJRyaXpE9Dv+jCpGNvHQKVJfHr5xLAbK9pr71OoWXp+pfK5dtOWHre
5Nm81SJZphPPbBzjbN6lqNC61CJHVcqVN0AudsQEiC2+0W7zIE315rVNtIJz64JVEMpk6WNtxC5p
5JJPrIXMu/QWvwxpuRvdKBQkTVdpbXvrAhnigx1NCjBZCkU4O5APwxi9xH32UmfV0gNTNmkgUIup
ALuzDnGyHz94ebZqo9TZBIxmTzrHGvQRxJLCBYhBAyZCCIH7Gn8WjtPMemQnTpOC1sHBDrA9DKHd
Hy1Jz02dLUfk6CcLVKqZw8eHJHccPBcUPxvdLasOTXiR8y8UQY4Ytae4QhXPRQ2vrYtr12GDSZpF
P5BFBMKpcO1LPUhwb6V01kiK5lEO+J9FHro8f9CyfvB5hpnqjECMFDW0VGH9yGt7bcegpgvHhypf
4D346bj1tAOuQtCvWkRzzGOPuqgPMmieMtudvCv4dgDiWbQo2eeuvhpuNmB+gTeb5+coyuC/g0jb
F+4jDAtmfETPUlSwfCz8LZPVmXjDOOcjCN6CL5IIFrtO8RznwTaRgKSwYQfxtWWd0t0g2H50W/vg
KQVl5ng89R0EzSKfw3ZnMBukFa9jWj7ypNxjxqDrjUWG4WuhZGpb/gO3m3NnopNk4kkx97GV2NhE
uat1N8yLrhXLVHH9ZLetWEQFgs2md0LaQPmes4kI2wOWDjo7Gx0n5MlUymbZtugieHfQTOEr82Sp
SOlsuOw+A2XIIWirbT12y6KKV343htpwgM6bXcfdYgjbVFnfMD6vDo8hZR6jY0uDRzdFYbvt3pzR
2mtKmgW3E6DgY8O2hKkMIEYLXjO66+5l3676zk1gPAby5oCkvPceqzR4yGPo644SXkPmktCCLcq6
7helM2LRaQSv3iyxUyDkcx8NOjFuUk1WeVeserfb2ipYIPEBfxBQSk3SK5IZ5yGn1S3txVUTMCOJ
iED11ZGzC3AuzWXbAsdZwPpJtXnyqCMGLmglhlk0kctTAi+mYeoLWim6dDEYOz177Hi9RDUFhqPQ
MG2ABBusKASjEQF+234TimxyNlwcA/UBqwAeRCWjQn8xqRdcQGezd3cIYcgiizm6q7HOFtK2lr49
FLhyu++F6eGHgxYUQkKQQnK6jkx7NNDhrBN7Bf8sBLeFQx+kM4I12g7xKkLuC2WZ2H4wfZ2Gg03l
UudA7RA4XcU0ESuTQ7XBLct8TiGF1WPDnavBowuhpZlXyAoWgkUtGnrBQ9Om6IYy+prF9dDPWFzD
DSZjAp4M7QGJXn6i2ou3DGcybDEWaVrPiz52G3wmEWoekf4wjqAaB95ce3l5VSoFBIS4aDF0dr+m
pI8WcTOCrk6DasudLA5xfGTHOjVh1kCBu+Nh0Dv0QGGq88po8t6mULlQ9dwJAD8d1C4rUYu2Cv/A
hn4LiVlrJvruTMFvFpELTIYJLKCKxtaBEZ5oTrlXFl953vQhw9679KsGZ0YE/W1SVGFvxcE+6aro
k2lKwdxo801hDcB7RK6VfGmp5YTs4sMxKZPxXpa8ueWyVGLdp+moF6iBQnarYQN4OzKLS2/ddzl9
jx2E8zsYfRlIM0M4KFgjb6jzBzhbIdvrWpPQg7HTLPqErYcb56GDYDTAOcTJuwchFfi2sOgp89Ng
XhWEbrgjrHTjNk1U72ydIdjVVj2cK9EXbtj0AvIyVZrGr01FINtAE1rui7Gs/QteWPc+xDpeg6jr
oLCQtu5D7UcgCIyGIgD1i3XXQjWXFpqBCiWLZVVbcNNw7HoHI19U7uvehz9E33TxRnXMOeBwtx6G
JkezHunCKShSdjBZCmRpo9BrKruhu3lWyh+DIarfaYPOsUld9eT7BWxZXPjE5K5Kl4No0Uls4xFB
R8XQfu+0qM5jkGavtp91Bwkzq1BlBZjyRqbBNvYsco5t3mwHXadLR2v15ZoaAgpuNO30AO9gHOK9
T2V5KNpGbanBZLHjbNiPTltRJN3E3bcCQYE96aQImQVLiAX3q9yz0RJoPIYuXB0Un00JrKOwlVpL
J7LDDNvcskKZYYEyA4cxbkvechKlENyTBkltOXhy5zapdiBk0UVL0bRF6Hc98Ke84nMDnb6dNWb5
Y9c5/a733eYMJnzTz9Kxlk8tAn1/hvIoWJsoHTUhFBFQM0QM/qI6AvJugeCnsGpULewK66QbO/5a
VZDTdKI42rVVCsh/TZk151o4m9GCfV2B7BdbRyr6FAluMzyMRVEykPEs/gqbmOpgJa44mEJOnG/i
g/eraCcQuCp3cBC+uXScOabGIV33dNtCjEdBWaLjz0FOxI4gl946Kna3MB9jwQovJgBOorJhNMZZ
Cje7wMp3Ve43DsRFA//g2aJ+lKMd3aNe8pMVK/OO6NqeNzDqCnlQtCuel/XGz0aCWB56kbR0nblX
O5MsyVQuc4ICrExUQGaxbfdh72fthmpLIeSY9CIqRFeOssZF5rrDMo5J/m100eB2kobPLKcv5rT1
2cr1hoMacZxXOYwxeYx+YV5MdHMTAHRkBRacgpJmZVpTbYYYgGKKJC9sWuKhh9/QU1aBKq9qO56n
LhDBiYPZMHgZGlQRdZ46waACrwsFAcEOnIC0RPrEwcgbk8AKE68JIFqRFMisVXRgMRQm4qJ5y0c0
zlKnRGzZKR8yELpc5pWG8GcAKY/WCZpV1JEJkh5JaKuCYKpk3M+DeIxPsgUiwiROvRmLvFjq0sMh
qYIiDGI4valeYh+ESmMWMruGWPPQxiEvzDM2NftYZWhhdxR+B6aDLr/TCoA/PQDuIgmVB5zTqGHJ
hCFYGEQGN0zRQyLEpCsP2xusWPIazDS4MBEqqi/VlsMJ8lBkWTXQO0e4na2RhJfzLlN8S10QproM
dRSPemLh+o7eSJ55oZ13gDrCYfgZh0kXNhFJwDouGA7DinCgHJTZ+coBQ0/0cGkMMDKmiIuQeaRY
6dgtdnC3R7OUKJBQyy6C31fBT9GIGBXTFJLFtHdXbtJAZ5lnzqoKbJwbnoMYg0A4AmcSyV4CyBod
WGDJ69hG9VmXUemvI89Uz15geuCZmR7fqdDJY9c01ifybXehLTG2u4I09mEsFbDyQyKrYl2ymO8c
OEgBEJTBWk6yEaFdnWe7HnYrDeQjddWEAvaSz8qpCwGNLNmnqxH6oG0YaAIGA2ydnTXFTr3UWJDQ
sBzz6OgUisRIjKu+CVMGS74kxlHZ5e24qQbf4CTPmpYvYsKKK0f9bN0y6HPMvEBJ9PxkINqwwin+
EiQ13HlhZncU0Zgdc442EprzxNnbcQ0JCWhbiF0xNCj6ppGzErSQB+ZBoddJYTtsY5HPTNUFoDza
8WqoR+DLmlKV00pplw2l5KUSUbX0/bTbcY4oxfFrsDBiNSyISbOQmzGGXBTElhINzRjmufpbYXtb
P6uRVGLHRUHDx2LWRoAW13QvqckkSLWtQjWwtaDJjXAfTWiXpCvL0dam6q1ya3NdH+wmBa07skEO
CEy86RL06TmOrUVvJLwa+kmLgBgIOjkaYgpDnjxIt+1eEkikAg8iq36NtkK2g5wqXxk7KeZpJ5AP
0LITi1oqga01atfSi4aFsSFqWsgAkYdj+ITjGVGRya2yOapWx3tP+xxuVZk6CSyqBddthEK+nRe4
XR9oQZI7KNYMJkHRfsxKqHlp7fbzLkfVWTHG1pbO0d+vozLZZjkvVmNvJ29+5VsHzMpildUNZNkR
2KkFnBTHrwyvdc69Cm3wVDnWFyx/1UoVQb4oLR28QVUjf5QJgYuY4MEm19KCpyGC6CGd3Eg9Amn2
qvTvqhHs5KF0nc2TFjVtCvO9x8xCNhjpRq+5kljsRe62nyM26L0YvPygK3eQcMOLMc8rr6+rMEJd
DRpEgoh9wiKElnxoGIrkHSTiiVJPY+LjjQ7Ci8EgdyRgL2kC+HiNQGGm+4pvCg9qrAsnbrpDiipW
M6Vyep7KCLsThyDLg9ebeOdZ8AuQWDJgjLa+fHVkPILt1Mswai3Aqh1Z2Gvl5gAbjSaI1xQDPS+j
THx6WaR5WDkiu9DatTfDKODDXXFvo5sCMm6llDwshgoSfn3G2mYm7aDbOAPJP1rTgoKeWuzT030y
j3k/rhRS9ZDoJGhnCcyn58SD/JUSEYElB4tROswV9KJE0JldoYP42ZWtUShQEhAdukJCtMGV0GOp
BiE/M6eCLlaRM/hou4mYK5jhHl3XyL2egr95b9Jh0yNgeu1tiDibYJSrXEYOdOEhZH3wfLe61ErC
2pYLEEUCKR50pOJnFQTtQyZykF+iaEBhE8lJ8YGaVLrw+6oKi2ZsV5Yv5Jm35Kb9tjyyybjPyLF9
zItcPNesEKtRtXRbWw3wYog0RQqX2xr5WJ5GwVMqy+JMMv+r83CWoHdCYE9Qu5DXgUhusvArQ9d8
zJCn5rb9EDAp1haL1MaSTbnMeN5DR3VosZh634MCneNAGrFBuRmdaxzprHG2NTrah7KP1I5lEJ8B
2R8VjqKBevloBiTrWZTj7E1a65PC4/iUl8Ak51aRefMsKMuDklzBCcfi3RpvWd2Yb2Fv7F0/3aAY
Al0fbJjB3G0Lge4T+UwH3s1k543rIIvttyLzyS6oOuwVNe4Nhwuxlj23rJ3BRJqbjkVLGiST9Llw
502kjZxTMYqNn0f+3o5G4CJlW0a7sgNuLXaF/Za3Kdhegx+tuyLLz6krs03k9c6XHuIGQakP+qDT
lWAr40HVe8JrC3Y5edMcareJAZVT5WPvCD9EzbSt59bgI7e2cIx+JHmaulAcH6vt96JilDPzame+
v6SGIdQYasvAZd4VT03dip0rE7UfPdZuqwSvFqJp4JnklG6LTAM/O/h2iB0cNIek8p47BLUvKJMB
P2RNnoxE8ZlEn22XV427z6nPT0JXSLIpjQJUUI2JQk9rsCQy4smlb8GgVYt+krOSKBXPoprUEOEr
/CcRSxueq9oKo6mPOdYVWacWHSAlXBQb05d65UdOt+cFpHBSPaRAqJQejHnstH70Cl7u0jRDNBh7
cpUJxOoznxm9sWMgoURKik9ulNyxkfCXpFHuDTq1CpuTyJ/zroJ+VVq6eySh0BIuOrDleGJ9qHxQ
i8AkwWOkBFGbCBWB+Wg3yaPoHJRfeRcR6GYVxl1236NzVJaR57c0KzcER/26CcpgFhn9Xgiul6mH
hm6rQQoSnXoQbq0WMBlNN8QOyo0p02aD/N1+LEdfLqDhBzsAgnw7dqAMlwhTfIrSsQ5N5mrU33Gj
3iUuWqvH/I4S5OZlWZIZap6inVd1xQ8tzRH+dhaB3nbf1ruiRA+k9BEo5fCWXA7S9t8bAZJLHbdA
AhI7c0MvQOroMAP9WWyy67HLszUsO9ljVHL34LVeHLIuGUM3AQuKJi5Yj6PDoKxC1azE5KVhziTK
fZlXgcNLB5pqAL96b+1Kna0kdoIq9OyBRQsLGwyERtAyfbULbDgzxEGazVy3GUMZOG2C00LHn46f
NssSunegpkkVbCSNdNj1rnFDU/ro1eEn2M1a8BgSNEFnUdDllwA13aVjaBMaP7cfofpm8rCiGiA/
U3nBrLI6tkdcBe4IEoZllOT0okqOeLNOEgMsVovW0lyjSXgpTJo8ksDNDrxjxT2zC/eYJ07+FaFB
iWphVzZXoQNviU4EWiU4dN2w1ujSMJl3MI0QPGsWf92f+67z+T8YMvTnoPfOAu4Tl9k+/ROUxuK9
lLSKAXVQFoicfQNfpnwARo4nWf5U+SM/1Q2E20QxuMvEA+FYDMZ+aIZyn1UALDCwdhASyPmg1KpQ
VrqCrD/0z6bTeE/byg21bXXn0dLeJrFLOD+hQQMjB4hofUVdKvdVBClUOY7oOpFqHpScPwRDvUYv
7+4NJZR91AhXYoHpqHKvWsnYgX9LG8nVXw/EnyAfv3RFfwGbiByNmLxCV1SxcWf50x1H+yGw4WTh
zf/6Ur/g9v7cE/0FXiJjbRrq4Vro7QESvWUwcwjC1FqO6MHmy+Bv3vHfXu8X/BLybCdNbVwPcPYw
gh1dtOneYeO7LBbII/9mIH9WLv7j4VBqQ3OAQjrc++Xhhj4eLJ4DGMT+L3vn0eS4kbf577J3TMAm
gCtBA7J8d1d3tS6IajPw3uPTv7+ktDNVELe4M7eN2MtoFGopmYk0f/OYGnnswrB1E6fQElxn0kdb
DfuJx2AxHIISiID/zcKiVqcbztnrVoJt3jSbtdxRcfZmbByQdqaX7ekMBnvGP2S74ll8ujLcxU46
A5mGYWtSIvX9cNUUE72kjbaTBmTqDu8fXz/aB2MX76O7j8daicP9taxvxlr1r1EjbNx5KLTdMLbf
qLAgUmrV5sHUIQX1LfWg2NrmAUm0Ez1oSee5bsbijwedYn0T/ipz89nKF7I+dR+b+TPYDUUMn/La
ofpt7dSmftLUYF93hYd9LDkRiW2h/crqKd7OrW5fOwJSy+7dtUOTgJwN5XuN5XOdldZdlSeaYssv
RT9or31ZfGWXegZ+P/OWy/ekfPl4+S4dgXfjrXZGRbnHNote7gxtb+8JBiiX0arYY8bkuwBBrhl4
XbtP9Pd7I9CLsnLjHPDa8AI4BLni+dVIy+dGVP7Hc5M/fbWU7/Acq6Ws574VppXpdGmqW7OID1HY
fft4CHn5fTTEevXq0TC6FLylFovHLkeXiEzKDudfHw+jXzpQEqYBgFRV8c5d3R0FUtCOPljaLnRm
P2nz1m8KQ3nInKJ56Q10G7TIEAf0VMVhyo3ytppVHp0MTQwzCglw9V5shJiWu2yx2zuBpCu6LWWn
+s5sYphkNbBMGpjHYgmba5fshR0NGhXTAkTLLQlPff/BC2U0qJgo2k57UDF+KvbZZ2yRZ7/H/LDc
j742XrloL333twOudtjSdyZpkk1/kxlZNMDEw8efQ14p668ORkg4CO4DUTRXz0bldAZd/UDbubVU
70wP7XiT5k+0GjbDPFy5uy89G28Gs1ZGGHGXLjH4DbpY+UgfqKSx6FALgZFBhzyIHibqsB9P79Km
BnNkoH9umdxDq+mRRNk6jXFtB+SF5iYcKbLw1P7y8SgXAVA4yKiWbmiqjcPI+33RJpHeWiXDJMfh
WHyOtj8R77mtDtdeiEtXnPF2IDnft49fIlr6ZAyknoZjA4tnKx1P66O2i3bh5+DKfr+0ekIFaoNM
L5Ydxmr12EdLV8SM1qBmUSu/4wn97uTKprg0J1PXLROlemFqhrl6YZNe9OoA6mKn+OapPoUn8AUY
wFleQuSSeFc+1YUjbOoEDwAtNc1RndUKWlOLOTjtnJ2lSX/F/fhMofqgw5bZgfLeN8/JlSP8d2S5
a74bcTW/dI7F4rY0KUZPwaKx/mT4ijd+NzcIJdwjILMV13wt5K2wOtTvRpSH/s0uaZI4o31hnrcj
9rEp8PKD602euc/3EL2uxp7X1nR1pQfVEit9Y8gZ4vu7Lbbp9GSUJ/wOdjTCdnP+0mlXDvb5ql3N
0dJVjA0sg8jMsVZ7M1OH2TG6Qd0ZD/0u9HnsSRcxBI58eh/XPDEu7dG3o4nVzcXLW+i1QRRoHqQZ
JKW6cOd61kHsJ/o622t2gxeufYvw2nYMGiAmxivvP2CVBUs3zqVKA0fZ1eiPa2bz+eODcOFsc1tR
YOcdZhh79ZRVDSGhaAp1587hCIlfoKpbgVqq26K+co1oFx6Zd2OtphNTS2+LjG+l4qtzax4m/D1V
yHt+6hX/JMGc92JfHawj0Ibp8eNpXtwnuBu4AO8l3F8yWd6eBS0d66TWc5bSPUkkrMzCVPsw7Nov
ANGunfULJ8EydOCnwNlBvBmrk7C0HY3kOlPZJyj054js/Y624teQ72a8MzuBjLp3zcXs0mYB6miS
E0GTMe3VjebMTk9LNWLMQFMOldNC3O3D6sqlcnEUW4YIKgkff32/jjGwr1yMlbrLouRJyy0cwq6h
li9tSePfQ5xf2TfXlhOTndtxzRBIPAc9mpIgRK/ZWF6ah6XbkvFkAvbWVye5UCwj7g32ImSf8UkL
deRHtXb78a6Ti7G+nAiqcICBBUX2K7fJm5ksNiWssuq5nKLXqhbGFtvnoPmi5PNhAZm0GXo6/MPx
40EvRFfCFdLKjuKLKszVKTMSTBr6OJt2yaBtmhk7XRODiPozETdwgn823XBlt1841jb7TaJSCCCt
9cMdoNY/ZwYDjgmgwYoq0AQddDDUx7gsv9Cr/vbxBC+Nx3Vvaaph27DV5D9/s6oBUIvaiGKpgR+1
n9wIh4fcHdGdsVNELxd79pQKgcqPB7109UN30y3GtAGwuKtljTobKx+dUaNjc7Ruk23uyXcmeOkO
Bf7KH492YYrvBlttHA0kcuACQCRZN39iEsmlnEnpkCH4xIv/FPXBr48HvHDmHCBhkq6HJY67JgqI
pc6qtq6ppGT1Q2uKw2wtfm0lV26PS/OCZ0iWwdUox3r/6ZbSEolrFdNOt+uDUaARM2vd7Yjnmuis
7xFoic1/PC88fSACYGBlcwpXAw5p7y5aFSBaiDgNRZF90iNspnb0CT4e6FJ4926k1cWoWmFTFiMj
Yc6yo7SOzZu/kKyyR2Tw0/6I99isXhlUbrrVBfN20HU8MkP9mQWdLey/8VjGSDtbyAQAq+1BtFqe
9Z/fZ++GWz2iiZXGE93scWcsnwPt21B6ljLe6/W07bMvuf6lSMMrI+oXrtB3Q66OXRCOeugYDNlt
R5ZVmpeHSMidqANYuwQFclrGlJNMKuZblYIc6RaO1o5X/jNVN0CI99NwvHY6tQvP+7sftTqeeUR7
pZLrAKuF2qP0VFdwNG926h7k/P5aIH/hcL4bzlyfmswuVZvhlPCTJjJvAIXUa/9FlvduFPkr3lyr
cy2S2AbCTU8g8c2WKwc5n3m4Nsyli9QlAFN1TOVMx3BWR3KugqobW/d/Lx4Ur+fmpt3Wx3wPU//a
t7q4dm9GWx3Lua+GQqGDu2vEbgSWNPTBJnOcKwdR5m5/O4f/HsVdRRNLohAEyjmVmbh1CFn64zIe
ubivlGkuLx7Ea43IxVZJKN9/JGeoYrIdtoKsbeLJ5Bfm0fXgFPjDszX411bv6nirnW44ahxE8laT
KZ3pIbyLJsdh8JRDvs9Qm/GuXGgXT9ab+a22eotVdzGPLCRCJp62NWmK4Y4OWn2fgS5Du3t3lbV2
4U2SNch/Lelq3/NcxUJrGHLYR4/ia3sHIYkO/jHdKZ/s3cJUWdynKvJ7/+PJnmPMv+2aNyOvKgJd
rJl6KncNVJB9u8m2+i7fRY8o/nvRXn1E3sGLXvvb/jO6G2PrXZv5xaPxZvhVHOUOdgmJkeGb3vwS
4LJVxJ/DAPj6x9OUn+yjWa7OO7i8TLXlGxUk7Slo7jRbubKQK2fdc8Pk3SdcHfLGbmHbyoUUd7MX
+sU23DX+FO9lscPZgCLcAOm5cUEEHa4VPeSvX88OFgttIUuoRNurRdRwjI5dm6GBJS+nrEQS0QSX
VQmUlDGZn/vFmzXl9eMlPat9fDTqak2TtGxtF4NOmV/ew/fzDD98opr009lgcIdd3Ca8XjK7dMm9
nepqlcNwcoC18yFJ3xF8wz/kgLdJtLW9xUOxzth9Lv4oxl3yfC2zvTLwul6sxyXtf0NuVHRleyvy
renOKZWtXgZPHy+sfuVzWqsIR+SVqtTyc3Zbbe981dDgv8fWpU63lKubGy6/nVIfsCIgkS8h/kjV
Lf0ewRMsIKPfQoZdx/ibfeV5uXSE3qy8tbr1wViXtdax8oo0ph+wVRuCK0NcugXZxo6QhTQS1tXE
VbzcgLMxRK/6U3KjujvRCD9vn7rkanXk8iL/e6zVdAAZ94YSMxaP2Iu6K7YttgnOtt5ChzuGXuMV
6cF09sUTZl2/rz1pl2493XIpy5gUf0lY37+gkswUoR0y7SrA+64eb8M8PjSU7z7eSZc+2dthVoeF
9kaY6w7DBCMoYJQH59GDxoXK8X8xDhIWLnmwo4p1X9rOZswOzWraudrvGO5h2V9J2S5V7VzQV/8a
YXXDhZ2Sgy5iBOd59sSp2Ef7YDxV3xDrL7hfp13nRbuIPEehf3NlV/79Y1kqnRQHzquNR7lYvc2G
bLtHGaAzLTroCoa5gLzH8PvHS3jhHX4/yuodrsLRTW2dUdSTsW89NFQO9WGgTa0eJ+wXlp1OAke9
/N44RsdrZ/viFGl8gMfhiBPSvd+PUQUAvDNN4MaUPZXu2NvAj4fbj6d4IWOxNF2zKc9QUCb0Xn1E
SKViGSvKdtZncYo8GAvfAkqvekiAw4ux7/0M8cArg8pz/P6Vej/o6qih2aDFakv52njQ9u4ePqNX
b2WPNPTSrXWtwvv3E2dpJu0jQWjMOTgHCW/yFxF102zlqUo01YD6+6aPvmyLIZ+x17g5xed0H3z6
K4b6S9Lp8c/ZrGSoVn/7fyky9VD9Lj53ze/f3d1r9f+ApBQ75ANJqQYrtpio5U91KilBxZ//U07K
FP9A38ZQHVMjHjLPpfa/5KSMf5imrRkuLUQIAvDh38pJAWwwbZfHByUeRBveykk5JpkialNA2Imz
3P9ETkqocqu/3ZVnFAo3ikFFiP+cWL0+jWi7WbF7SjJ0wr06bCZ/pgHtu2WZ7awaPPhGCUoD0LcL
Z14v1dajlg6CP1r0lzqylBsBf6HxJltJHnsz1o9FrIcPdR13J70zjCPEWTRSmnFyn5u4TyWYWOJs
82qyt2ki8rtKwnDbQCkfhFHAvisHDZ/CvJ/8OtWX27FoVAxAJJhXkbBeWvbJsZNQ33pIFB8NGphM
UbAgfwwkOFIc90Y744TnLo/uq9zND6GuCNPLJaS4h+ToqRJmPEiIXV7k9X045uYOPk2wxdgTZHLU
pPqNY3fqS6dPNOuc6N6qFmOrDhiuiETdJ6gWQISxQDsHIkmO1hkDnZ/h0KXe+tMZI63AsnmEEwVy
OlNhsmpZJLASrsIdfPv5vgBC5S1nyHUu0deFxGE7c2j/U9HH5q6SMO1hno0TlNZkX8+YZ4dd2z4q
IPjvpTqZvWmcId/TdTCYTBPfQaAz70zNHI7hCFa8MoP5k2Pp1IfUfNqDOis0r5OwcpPez0si4eb6
GXlenlHoqJ7hJbKMEpwO9x10CYD1oXHquwQIETKk+vxjMUA05hLmPkxtgTQQ0PeUN+m1jyMBHv6M
ja8s7Lz1SqmPlj7izMguhzKgt899bEbeCIv2RFG5+JZKsH12xt1DI+gOQWOUHl604ddA1MMxHkvj
y4i0xIM4Q/cliD864/ktCe037SV5Jk7THixzphnYSRIA6wwfQJy5AZFTRl/aM2FAUgfsM4tgOjMK
dEkuiCXNIELYD3pwMFTbKR+imyW3MGGYIwsF3yDJXltJWugrkKzoeZ+5DCEG0kuYwyjP1Gn+Ap3U
eLVDK/kWC3eGECG5EZpkSUBTjPyRJiM6rZJFEcxLuWxcya1IzLJ7zqsM7yc9dSB+uH3uWZKPkTg1
4vj6sPxsJV2DNgojmyEkDhhp8DlmSe2oJMnDOfM9Kkn9GM8skCWSjBCQ5OO9I2kiCwosM2IfCa5F
at08KGdGSXlml8BAhWkyn1knxpBlj4ukosRpt/wYhRlTyo9GDgvaR75thOZrpgcm8oqS0xIWhvlJ
DzT7dyMpLw0KVIc4cMUmk4SYAsvoIzI0gGXnKrvTLcV5CQOoekoBmSYeC8BKoMah2ChJXnp6lgev
Y6civZJKNs6s9tnBkQyd2MkjfFnS/FBJ/k44SyrPJFk9jhitm1kyfZYz6ceuprOWlyQDwf9Cm8py
2x+wdSmQKDlWXzSjhk9zoroHmsvDjWNIEH45ZI/tmXA0lQl8CUtf+pMqGUm95CYFkqVUwl3yDMlc
Ss4kJmNwaXHXMJtcyXFK06H34zPxCYfd9tmIEYEYux73lKpfUImCZzpI1pSmlMpuUUaSYbsJj6T/
+ktXjM2rJhlXSVQWp6YQAPolH6uqSpwcIFpD3pF8LUhakugjWVyL5HNF9mD80w2xeiBv6U99H1jc
L+rv2Wm+JIXwAoRp2AYOnadgxl2CLo3jLZVT3ToOesJzrmrQySL92BuFtknqEL/4LEIWQDLO3CnR
Gcat97Xko41nalqWG/0hKwrUVEtVW54zZ5yPeowkRTsAulOXTOyKQcVzxMmnneZCW0+LTL2b82m8
b8vCOWrjFKBXHHE1zr3zOrQL1HfXHE4iL+xHV1X0I1iG8jGfhXLowGTfQeM0fyGAFe+TLsN3ou6L
R9VEBbCOkG7buFaJy7KOrVIXFfqJIAjFAhdBkk1QVc/aOC9HWin6jVbm0g3SLZpfLrKCG6GNC+yO
POfMLXm9T6xhPInOzXYAhSecphQELuI8RFpMj+DAg8JyEw09fmUc/6BVNO0QsJnuSjOIb+0JYjmK
BG1178LBwJ2uUCMVnycbh40qGLR9l6jKzThUwXGacv0Ib13s28bq9qLW3QNDQ9o0zUr7NA2pDscg
APpe6hnmAB3N+8PQjtbvfk7w4BiVMd+GcwJ/bG4FljqtyNM/yiSuZ59qzMKXi2Kk3jQ9hP0RTqDN
E6tSpm3TFIqnTBp0RSjm9k2gT+FzabfJ9xFOsW/Y7vC76fv6k9ov+Y8MoYlXoagRzNNRN/Nbt2/r
G6cuo5NhtMVt2Oj482RueNJwknfQRNLK59kY9dvGDuBUgqGfP0duKHxTs4tjqs5VdRNEem94U9a0
D8k0pa9Z4zh38QBtXFnc4g6hJpCDi6FuDVu1fRMlt43eBhYrsZiPwDsx97QXVerENNu86KwDOhjR
Lpit6rlzbFSn6wjnA4PMb9sECY3PcSg8Q8/7He/c8t3W9W5LkPVjyHEQzLqhM5DzWTIy+nD0Z6UY
7xREEj6P+cLLnJQOCn7o4biNAik9KnGPDrIkQBWw6nTPbvqcO9XqrE9Bk9s/dYBit7Uqr/SuzA7I
RS3PBYd6D9nN9Itm1ra9njdHURXtc5VWyAZoUWNuEY7R/lCmfuy9EEmhL8kgMLnuTdg27jBmT7au
puNuBpF/ly6a7pf5DKyyG84aOKihFJ3m2aWS+1pjEUWEZfQEe336bmQ2gtCdCoU6sHJPWKrhZxn1
dzOdxKPTqQKCVx9ROHLrwDW8NJrnhzjUFtQ9S63aIw0T/wwdODr20mApi7Yhqp8oAB7qKq4P0Mib
XZSK6j6II+Xg8s39WrHcr3brBttxSru7AjEML5umfuvEhf5Qj6J6qByt+60tSngzQu95zV1IWrf9
MJdPgRQLnKRs4JKNEX5PNifeGjMcbZXG2VVZXt+FQ5L/VlRt3C+aVCJczqqEy1mhsElt3M2kbCGd
avg0Zjp8gwEUP7kh6K4ljuOfie7M97FAVkkBvwvTDdJySVESzPpYNd5ACHqbSe3EWqooFlJPcTpL
KxqdlFkMpeJirqoVkmeoMEZOrv5ir0PKSEyUb3LCh9swCq2fU9Xlt22l6XgDZZG1AWTXnIwhzH80
tjO/Np2AJWg5zi6UspDTMOEOTrXdb+FYobQi9SMNKSVZ6A2q+1JeMpZCk6odLocicKzvWZkj6qV0
GfgMFR9HZC6ek7NWJTQwKLCalLAszmqWmhS2VDSpcelIuUtLCl9Gy2B9FbCoYFhGgtKBbuvzKZRy
mbEUzlzaYnoqpZhmddbV1M4am9wfmAm4VbYPU2RkTNOt71wpy5lLgU6RjnCxisqMT4MU8CTjhhmj
1cafAsz/P7H8XxIF83/OLDevRZi9/sIW4W1yKf+dP7NLV/8HCFQhVMpdhlQkJn37M7t0nH+oOi8S
csX/kjH+S6xYlykp6BSH7FMVRN9UeP4SK9bVf5AGSnqCZVk0Q/4jreI1ABioD3EQuAbGEQ6wg1Vu
mQMjEpHixv4sEgfeJoZT2AOiMrNDShOoYIDMX6FO064PyC94va/qF68aaKZNxKZaJuQu4OlQY1a/
oDC0lBilgIIXOJMXau4uj5voqWuh1AuU6OZingjPHGXXugWOBEU3bAFWmpupteh7acqPN1/vr/rI
W+3gVa33/HtYczC2dHpdcL3vy1t664z9UJrwqJ2q3BeZjYxL7CKdqdVHx7Z/qCYS732PQtLH467L
lnJgIGoGgEM0w9gwq+ITtGh09YQe+90WkQBay814dBcTEhTYto075l+MDoL6KJBSMXK/GsaXBmgR
ji/4OyHn+dmKkpu574fnzx//slX9QQLQ6RUR7LFVVDStVyvSq4s9Sj6M1Hzoca0IlFujr4Jdrpka
siUhyrsN5cCPB123yM6jCg0QKfV90Frr72CkpkBLeMkpMYzFpg96sW1dxd517vySWL8XgnwY9k6+
y2vS2kVg+91V3y3U7r5Nqii3Rh9kp6IaD065tCfdSBCHyfNrYsx/+5nsFGCuoHU0R9NcztD77WJB
OB4zy2l8bRwQnTCxuxhNXK8QRMcvsoXomhU/29EPZzSdcjLT+874Y3KdbleFoX2fbkcRRVsoxc5d
Zd50lubsryzkqsz450LSP+CWcakyuqtisauotT2pdu7bQWXd2fkf8J+RN8lQFx17s/dURdkOpoGs
mVul+zosv5RVMX0elv6LavbKnRa6V4rka+jRnz9JAL6zWDOKVmv0gRlNEWyA3CdI+pbVrXYy3Pqp
hXlLkAiB2lHrwTMGJfbNJfg+tdGLY5RgPKxqb8blZ+7LK7VYe3ULnX8RXw8QInhU19BWixRaQsuz
RZR+YNDCb0qtQ9i7piShdNG21dzqbiD0Q1/RwCErE/bPrg7hwqN0Fc3NL9LNFMXTdGo6hMp40mfb
0k+VGxg+YlqJh17UfRcGoS9Rh1vLocATgQ3fMbuO1lj2EnA7PmvVKS0RdNBUFx5k1DXHyIKESUhV
bcs4nXZZZyJ4ucwmvH5c/AidW3/JNEQsor6FR52a+0nnYhI6SVEeRwEqZnF6o+r5N00vlUfKJWiu
d8pwUlBymIp0PC3yf9ygyXZhQBqmEVjeTOWhdRbrwSoscP9iDlAlsYQH3cbZU7DWH/BCOM3a9OoU
Yn4wNGQVupy7GyGfe6swx+OQYYc0WTWM6ij/Fit17328p88EjjclUfpGEFaonoPihHthm6sNlI6D
xYWg1X49Dr+F3ddbLtSM+kw+HcOKYDxACFTBrmkyZuG7VmU8Erb2x9bZjvlXXSm/pXNPxJximeM2
T2OodD5PZUq0LcZbZVi2oxPbWx0prg0gUVpG6OVRNLFekJktahX5BYfduVR4+IhS8d08bdGhMnkZ
qqG8h0YXdAPaNVoNyCu1sefuLOPagyEnuV4EeiOECYA8YX+vFiEuLewcMpVFcCKUVGsFTka8n+tX
q4aP1Okmuo0D/Tyn+l5naBJe+QbrI8M3cCxQKOjRO1S61z1epekcMrW+9aOqSvaaM0wPndAPS9Un
pyZsD1GTVPcVlu/FbMNwDR3zk1jsm7ClppFGkemPKuLayyiQG4sjYg2nOilqPx8HI32uxvkHopeZ
1xYvhZFYB0dT2pe4RpCzs7yurMPvgOYPhtm7vp4tBzMpt1HR1Z90o9W2H8/0LHP/dqHlA0jcpsHc
NenunXvwbxo1SKeQxbt56bsRL/Fiqs90pyi0j9jfQu2fG115mVGOrwDXv0A1rymINbZXmN1LPVfT
16kkQ46bX1PWF4fBrcL7tK154Z00/BEZUb03l8WdCGh0H1nBU4De/e2gaScUhZK7XA3xT0DsYoP6
kn2gWtdv3C5EDpRi8S7UU/1TmUIlJMP6IVMmJ9NMxDZEwB9I0n0m90baxvYRpUj0sNSTHhVSq9U1
9+ZUY5wex3epOQa7BhHjXYYIh35rLu1hrtCvKO1qT/sD5/MSXFHixP7HS3sptGBR6dbq6C8hI/n+
9US8mgZCoRT+hKr4nv+nbzWtsLx5bIVP9fGQcEFd2bhrIuf5ricJIqShe0MsvQq0ymjmOMxV6Rvo
iv1oZgd/JxTqPqME1O5rxHDSLtQOBhfGJqmUATHDxl+SENRIZX3rOw0Vzsq2qIDwAkxR9lUxkQNs
kwHB1bE3Nnmtl7eRc6UhKugnvTvtbEKVpYLSphngHtZxct7bZaP0QYqvbpGBGhf2MSyTZYfALpXx
WSv1m9Fs6OjoAXZ5rplvh2AO91UX2f6cIHGjzShLUF042rOyKzJ0n0pXpUYWtA+1Fu7dBusnMM2p
A4oNdyM0Gm9iYz7FiPShrDM/NiYZtWYiw5IRVNEm2puVu9xNefWSRc2NOyI+6tqyzkvv5JA7VFMi
kWIxIII96PDas+NSnCqj/EGFMdsPi14jVp34hCcZhU9UwNLafByCBEZggTQmjIt6my6Binl5Z8qa
sLohyTd3y9jizZeMugdq88GAL3fjREUA4rwmLJ7jXZgP6fdoxNY3GMrgjj3dHpEf06+EqLZMTVb3
ArB6U5MNauL2dcRedZ2GR0yc+6lrfBtsO99bIgfPG5iy0NzxAaAu1EZS0VFBZmOgyXhr4aHgGXnw
JVqaepdhOOCplYKCojIjOB6PSPGWtoEtltAOCHhW2wFtpa2iJMq2NpmyWNq7Xu2KGxF9DtypuDEx
UtgkRpdTcKSIT9lTnNJiN2gWD36HY0KszlTSlAzFuKBXaYrpPNWZJraWhcaJ28bHJu1Gak4pnn7I
+5blaQga52kUjnqIOhXl5DpBTKtF9ZT+j/hqVOE+jXCK1GmcvqJ2eEsLxNm0Tdbc2+ihe1o9mvfE
GT4mL8NjwhcURZndK7HzuVEUxetiWVSbK3ef6GntTY57a1qT6iOkYjcIwX18x8jQ7W9fyUYqFxcT
Cc1YHXdlGJFUV6LMDxtcX1FdRCIN7ULV4aQPsbhyo104phpvBGosBgEu+fX7G81Bhws5tzLzaxin
3tzDoFKozm1sOEL7QOi8H9SQ7vilwTZpyac+nuyFC1WTsikyIyGKPd99b54qe5I5U8PwRl6Gd1P9
dZxpnGoGN76JRL1zNRRbI/vkbUq67Eiqss7tpK8QL/mEQIvRtpk/FIg+oUIcR+6jPQr1gaARjcyi
SQ5xBvFf2A7yi0TDUdCe3LHkbSrtzidG+bQ413DHa1zc+WchHiN4sJH6UM8w/TcLAWPExXOgyP1s
HJLbxRw9K0Wwd5Ey7OEABWyYwvHWSmsUlqMA2SF2574k36EiqxFGKK6/bA9i1JpTlY77XEzo4Xda
gC5V8ZhUItqBv0GjwZ2q77mWWJ9Kl3K5rqLsF7gmjnTmeGVnXVxpEiaqSZbp/j2RU0ZhJ4OaVn5f
Zl7XcXpFZ+AMDafvRAPOC/WsOSoJmjc22pDbEiOVbY0C/67QsjtqjAomxUbluQXm1x/vujVZ8bza
nDBhks2x+ddZsJ6LlG6MU/lGZDwZinJLxeDWRAF547roMQsnv9n4qElihuVo2bXRL2S4VK9grTkw
GHVXrHJwCqp1W+d65Xd1E9z1/eQZpWnc8BVc0qhDTmVLzS0+tOspeo24ro0jLM29atdUbrrV4i66
cgzPu3516cBN0nRhU75gXVY/qXZSpLIorPtFgZpsZbT7hIyBUMJBeW14ceix3cYh8teTfcd9Ai7N
zgLsiJ7CLru1ixFXwdrYIwBwQpAsOOn9GB/qEZ35FFutNKzUm85Y5ttKgz059s99E1wD7l9aVJsk
i4K3Dc9qHSWR2wbD4FiVb0bI7c9c4snchXeFNW3iDIOE3vJCjBqASzTlycTHgLRzDm/1pp22CBgG
aJuqV8Cul+oG1C8AhGG8BU7m/CC/OdSOJGHWLSegsRUbqVsbx4O2SzcwJkq/7HqHpcmkgYEbe2Nl
ybohevGaOlFUo17/1IyoXyyKs/14+8sXZP2xXSCHEJId+pjr4kGltYTyo1P6NqID24R6xbYq8mM2
EKHkzbeiJ8HHuOVKYefCqBBSqMgBo7xACM2BNVgLSr2UlqrnGSeqWxsF8q2RKe42FQlR3QQ+L6Sj
9vFs14VKedgR7tFIiMhn6LjIsOjNV8i4xJVKGbmHxh8KKjq3akUWJLIa2fsQl8eob9I9ad6BTguI
vXRWvQiFsNIkUQ5DJH80tVO9kCffU5f6d6Mk1y6EC48wsQepKfgslzLBKjMG8JDSvEF4sVXax6Ct
lm2qVfg/UklFCV51/Xzo4y9mi3SrWnSHHlXkTu+W4zQMN2NWIKIvrPu01JxjWVD/tXXMFMo8jLej
IsCY/atZ8PjnLnlbbr4QnejgehFPYkURalrFCwq3N/iQovGzFIfYeVJPUaXtZqDq4+BcVTaSn2a1
U4kMHEIE4LfIq6/KXIORgN1MyWcaJ+qwtpkbvxiBqSr9fUR/LU6VBwc7OQrv+6WopiN6dPgF9MO1
D7SuHTApU+WHYFsF0xEU9/stZAi17cxCLSnuTjqNXHECKHlqjAaWO14sKJuqhGqm+T0Nh8eIwHaj
T0Z3CsFh78Io066EiBeOkrznKDQjjQOnzHr/c7DWQclZTzNfL+JwOw3L1xowHJW3CA1pcY93wU9X
TdMrB/jCLrUoVXJh0DcgZpOL9OYczSqCVrM+I4W15ATZzvIkZuMH2OiHRrio+beIkysaPKaJ4/Xx
rjvTSN9vBMS3SMQwwiQs5uV8P3Yeh8qoTkHjR/Wce0HnDh4uN9t5jgCyZfP3ISMfj5f01Wx7mvZI
BbpWYpymbEQ9AqcPvFXadK+qmOfSdlSj/I8MwgsdGzu719lSZM5qe6jqqAO5JdTXENgDIKmp+DSj
yYi1fRlsctEOXxdxGo2fVh17oqK2Fo526Ct0xqluGgEY8SbdOalwCF8TcefUAcbwTe7Ts4IUZ+qP
yDg/ikXJ9oitou/cF84TEDkAb6rCsbXq2zYeq29EdUaHNbla8me0BL1uXTE3enEsSmfEUcD49fHy
nvfvanm5fgjVVB0MKDTe98tbm3NrzVT/fGUQ35q5b4jBk2MVudiApqh0Dm3RP6pahZ3UXWoN+dNQ
mOWhjE1z65QSZ9LakEcKdID7erFOEcjnLGkddHXzx4Jw94giv+LhMoja0dSjdjqTYpTFEO6NoLol
/+BhdNo/JiO9Wwp8JGKphz8kgZdrA7qnLgW1KAlI8vN2U3K+tyJGuFBVEFwjA9uEswpQJZpdHyjM
IQyV77VpKrdlMN4hO7kcRnG1/WURLrIo7xfNtsBf2zQDVYPkchUzuYveBajZl74WE2TYsVsBPaTW
t7gnkE6f3cmKP5VaoTzES041GpFxtXdxyaNzhg3k99l1N1bS2l+N/+HoLJYkR7Yg+kUyE8NWlJVU
zBtZv65qhUJMIfj6d3IWM4uZti5IKeKCux/lLOdJuGDwWlR4+SyyO3sxRlSkDw60Pk53BhTbsn5J
yDWuVTGipSENFue9DIqzo+XVOS8+e8COj+1vS4X/UKEoS9xcJ2tnqH7kQuNMWkbodR4FhT+cO7Jt
ibH0EoY4MqxaYpVNSFZLIO58NSdU59eqWLfzrNff1uIj90GeOpNia60qi8mHv8IbYbZf2fUhM/LE
28bXIdjR2BvlW69Xr2trPTKbfg5Wnda56xO7681nv/HIn66DB+lboXLwVWpOZM3aR9b5+SXrln95
I3aAIaC/msU++DYeYxL0SbIvlykswbUQc//baQ7fiZ4jEyj6hTTuzo0Wd/rfrq9OuGRNrLl9cTfK
DS+DdJ9HkvMjBSFG/AxBpsX5OvzbKu1vNhB26mSHUlT/Ok/8U/lEsDO7hdDox7gZbmJCzSyRFA+c
GtrUkqlbX/ouqOP+T1c2eVLV/q/MjJfMq5NpLWF7LNmTnUGP5JrObrIWGaGceZlRkcRVtTzW3cBc
ZXTfLL9VHB47EewC7uwU9Imady/0fi3UWwkrBHg0BbnGGhjDfNRJ2XZeQM0ds9q/t/35vexcCOXB
7FO3MhD0bYIG2wpuGRrBpHDbg+IEi5bqP+DD8pl7W8U6/FewM7oUrfnGIDOZDHFWcE0hf8kgynTy
M1zF9MbV3Z9CkY8La6SjgdRifRsLdjWQSxedOn/Q+jLamALj8WmWeAD/kAs/Kgj44FgGGbdgw1G4
WkK/Jpxa7s61nFpUtCY0Ia3/O4LfOJkraEfP3yOPaW9kAF7xLOzek+xPc0lat+kUYJZMHL9kk+yW
MT4u1WMwlMNlzdV0zCf3ssiC2Gp3L+JxG45+5ZiPmxNc0NI2p3HL/StBIA3p5wa+TxcA5SY0wqqt
Lmms9i4Xxj8LMcPFlNtNLtOTF6xJdV4p9+7QZZ4MuVooR/sPTWvcxEdxEE7GRLi/BcetUcZrD4Aw
YVIcC0b5JI0vf622+5w7pDrOZLYxK0OMe5uPW3HTdDKR5yAmU/1u67Zwtm1y0mBcFGhboqDuf+zB
PGdF44Z6/rSQ83pX53KMIKkOCcrMnMCW+8D/NuusYIbo3/N05xF4yooesdt4zPwstJR38Mnzy/zm
J7fY1cmdm2ZppqRcyi0qAIoQvHlvdXyasL8a9n640HfgZ/Yr9IomKvLM5DEixcrqmcpOg4MqWyXd
JsDX9eOjJO4ksQbzyc3nX4/o8mpc7/tp+zJEcK8ZA0znPG/TfHlnz5hOvXzzrA4db3XRRhyM6zLn
B8MrVJrlhETXI9qA+k7k5h+mqMVxqbY70/xEQWaR/U7/a0r4ZBpNglGIvzVWz9CzkKm1/BglFMzB
zx4Cb+e/NgIpI0ioshuPG3ZYLmz/bHvdg/CblN3gGGI61CLdbo8DrEV4pW5keRVdbDOeDeo6x+5M
poyVi8vKeSGGwbvSKl8Y8RIbZvDuBJP3WHW+k+p18TBf3dWUsSn2JTZG/XX6D4XgafktvD7kgrXB
ggC/cPTsuJteey3b5dHsbo/3Di7BVffIgD+t1b+rM0RjStzIpQLy0PzXcJHasi48d6t2oeSywsVd
aE5vn9KuHjNr/9T9G1K4kX99jS3MYstjL/QnQU6qsKJJy1MgD00kGpV6XXWCZncx7P+RKoENoa/+
N5icyMRBChT+UxFJ6nh0f0hYCdf+2iBXmTprLLclbzyznXAaTBXn2VrFI7URsIRmRXBoeHc5jRZ1
CwHfdVkQm5jncYme8qQL9blBaIXadXBsPq3CaH8DBzWbEQCvKx65mh5JDKoj9uxv8Ai7/G3f+NSr
NnID837c2bexY69jTQyv+7Cc9ZLiR+3lj7SKyLQ9uIMtMG7DUUdTifo47dQDQ++FRuB/LXb1Ulru
KxmF0dYbj/nCwm+mcCdoIRxYfodM10OdaYAAhBO27Gz6+i+0J0xpvk6sGYk6rL6JulQOb2hJDSIZ
4cT64r6hAFR3CnVk5a9W7N2evM5rTnuHb64e64vqO66ELTgGIMdakvG5dQYj1At0AiM2FU1Zv6S5
/+3t+YMK9lWD9RBR9THcA7us7QT86NwYulNcmJ8TYQRdTFr1eZzWY+A3n0HePtu0OeFcPImZaCXN
gWnoIxIZdOBh7Sxeb4xGzXAjP+NZuP2mCUvkT1gfZAtNYbOrgt/t8trN9TvNCwH9hTwXnRnajfbW
rqgYmDD/dY3ijkMAffU6vDoOnyHS3O9i84AneVdWXN9LIA9DwGYag0NIcOjZ58CHsIGfNEOZa52H
bSF6dh2/M3v82DRQoCNMnjEQX3vJLSMfJaKC0OrKFzDkuBk6HcuLvHdU6Hq3O1Zju9g3Cbv0gJtg
TfoeAXC3Er5v/vSemyrsQ14HdHoqAoImDetVipIG3+BPZZzhy/2w7/7FsvlqeUYhoMjsr0lSv8GK
xKGwyrvGAMpsM+UmnOAIAWomk8O89u36PhvLG+9hz08mDmpYL9p/rHj9CfLg3Wjr6Qo+KLTy9p/Z
bFyyFHKdwU3plSF2hjmadqLXdgwJmzVcofTM2ABhu9ViTj000HiZNbKGy3fRYg1iUuVG/VKGna09
5STk+1P9sirxMTOgTTJep3DB9MJUqH8OmlWPRgLtQt9YfuzSO/dYRxz012DOgZFUgnWeIhlawqPB
SLRJYv6RSQhPMsYLuC+EkuGaW5IMOoFSfCl+cJxguMk8uqfttDQsEUtcR4euRfnuQ4Go3JM5dQZ/
lrSSzp8oBlYP6DJMP9h1mBw4M/tGECyCmL+Z5mj2GtJhXFry2ve/7eCt0/wy8mytDCmm8eTsogd2
npDxcp/5w8dOBj4cTj7GYvugyX7e9xUDdoA4WE0sg40V73CZcQQbmLOnqR5SiIIPI4r3qC7bs/T2
k5/7j+U2pUvH0VvL7X8o/KujaEoR+d2A92RUQ+zLNohmkxIck0aVtnt1lJ33Ow/AU+Yp80NnWQHb
6hRbaIAjUUAwUMEtU8zDo0KIM+RfUkDZUKYzSuRoDIolBjVlXHNf6rgq3th/3+Mlubblbic694sQ
BK/6brMcFBypIm+S3UV0QXyTddQtioOSfZKxrXOiGToeobVMCngF0eouNW9C9rjUmYjQ/xRHd0Fb
fSt8e2PE0VaT7axXrMrXNYvzXD4OTQeEr+4MEK5Q7FbqrIhy4trV+nK+FVdTe3cz3HESKVaXlDgU
Y5bfd08DbHC27T0f5mA+I4JaUN1neWJ28NzXPji4k4x7yIN37bZ03Jv6Ec4UwvehYYpZeee2I/qp
K1mWSv2eTPLEgKATZlsGbqBD62LTbbv5IxYqN5w5vJftgB5mOA8ZrzqvbZOrb4et+nlvbxP4iXsy
GNks6tnBdtWK48n8KSwa6FHG/3GTVtf7KMWt6VKQ46zcut9K7adfs2TPrf/l7XerSBglWSXsoIDC
coG0qzXPrqxTFFFU1c67To8ZNfObspenqdgE6Y/acZ6qr0D9kTOFkjZ0b8Jc9YSzNRX7SWIkChm6
tfydCwBY8QCt5ugFbTKusLTYNYVUy792leoWqCaBIiDJH03xB+ZAACDWmJly6q98pjZe7i7ff7Il
o6674beI7nbotoJ1D6ulp3yWE2XEQu067OZVBQIFiu9/8vbwgZyHTpzauTljC9LivZU3N9cGda1D
G6RzgmlW2Hf6KwpJqktpfQNlT/H9fFZ+9gzv+Wc2oFV22hCbAxfTajs/BZr+OmvIA6zPuoste2/h
UZR3rewfcgR/YdY0X7kf9ETd3a+aizHFLg8Nwv7MaN74dd4v/41CxtiF3XYvnf5ZtTtned8AT9qb
BmjFaIdWJa9F5QNyzJQficlgLW4xybPMJ19rfqdpg/MXCDyhAYKtLH9UI2cZ45kdknzSj9kvo2rW
5a7xPkr7Sc+1g9lRR7ra/KLXkIJ9/C1JWZQ+F7fOLM4/BTWd/0AtEo5FxrfHQEN1J1/T3rb2sAKA
6cGYMIgXjHYdgqa7B9WwwLf3H3/NYCAXxwB3B1wWfEG0+ilFwRWjG8mkrfaxl3qkeS0xFU75P9xt
L/ti0q55iDSC7mcr1XHPXUh5PleDFnxluBCOfQawrRQBeK5C1Pxwz+T3e/EMCOfWXdxy1KSXwOTu
m2ZPuxUbhRscfJcDlhcaaMOeGoF4nv0SoKmgW5gm99f3YI6tXnm/CxvCubefA+UUUdG7WhAy29HC
GSUzAyb/YXcxUc/j0Z3H38xgm1gZ4mp1/r/Znop4lciIHwJAdkxRejsGVnEaujG7DJVVRjNygNIa
Lhq9XqncO2xT+8Vu4WixJ0o3TmW+dk5xGdhnRIvwbKVkklWv4uyuTmqNzsee8550wEupFrpjY0dZ
1dyxuTcO3kQPqoU4mH7t2f5jVY6VYPs8VUbx6gf81e2WfzQAc+Jl5r3hrBtepkzlyXiDbjuAl42m
OGmT81qaCtIFo7LQUBuCocH9q+3Oz1ALO262EhSo5/3KzohbzFTxvPd6jI2YImoMvhpxo0qFDojM
kBTqMYVhPsEF13pUlp12BOzHqK+qEDZxoi/5QDHo+e01k9Z2147yY/G4FIcKfHeZ7nv74pCVs6yA
hwqo5eCRZGiMM7FfPErd/s6C2wEbZ9O8cprAqi8uQcehZBS4xHz62kmqt9Kee/rF7Q9z3eKAZyLV
GsLX6xkr/ob/t5ie68G81o5NtFgWZJEq9/mud5znoJ5joymzmBMeHhVlh4C3J0snacrgT08bGef9
ZMQcTk9dzhjBY+TUrTRpW5HfIdewYRx7BhPdJTHyG+sGRgveno9icklhu+CP9qgYaa+9Uvx1Rf+L
7nVgX91R3w1cz5OVTr7+ujV4WycQ1tG2tRsswcZMbyyufrksHV2TuunUGN6MKUOXm1dWHs3NDwD0
OjCsIc9E/Shf1lasCfS4IWxWfiZH3UjXuXz2WHrf72bzWdaDFwae00eF7py5ZEkig8C1FNAr9aFk
ydXnDJfM391yyzigd0arbj1wzyG3qeLcr8p0QrB2K9SpCHzKAqHw7A0AN8dhHOKGImCkocKlzNAf
+a+TZpo5nv3xPsuBqDo+Z6+oiO2TzIXZAVQfRTb/M4lHMNZmPWiFqSU5Rq00WHRkcEsX1mxtUlC5
eHh2+zwXmFmh52h80f1x5rSmPbfibdqvirBKjIs2Y1PeMaMTP4YUiDVmmkFZjAgNkfYcyvVCF9Sd
Ort/rHaM4flIvxb4ZntvifrFHNrxuWj/qqmxAI5C7MmbIt4dpz4JbbnDbWhGtraPkSXUY91UzREb
cxA1o/vSLPQ8urbAsMwRHRROFnIIQ3ms+SHw7t5Jz30RjI6YQJnA5Ee0UY6lGMHQB5ZR/SwAz1NY
dKDwyg6gFg77ROg8s4Hy/Zdtmg+6ubox9OVoWVaGag2pxZmvvRQ8IdKwKPPZjKPGoHxEHFQr84QR
y4+QXefhWhs/osj/1+/G01LVeNiNVj7oHVtXWH6HyR/78LsiSoDYzY9Bu/Pbk1G27pvvTcSc0u+l
GFYjWrE9tHnOQl8aT1s1fPucRWm5UXjO0yiiNl9Tj4OrWyxmJ8Z2GkeqHuF9ZX3xKoo+AdfnAP3w
glgu+ECKnDscJLkX+r3lJPgPmj2oI3XjFqvavVc6nwPqpV9f605Go4IwKDauqaG6yzTHvlRtz+9a
LKSy1SXUl9GG5aPnJ5Pq7gIrWqkZDGk2Z5E+5DZjXetT081kM6v6sngjq8JZfgWaNeJN3c4SNmWE
DuiVF2+9X6pXFZA2h8M+C1cRvO2ezkA5OAI2Q2g9uU/MrqsUvTQwVcYzhw3Lp1j6dw9LAyBSBo4a
fJpoMBrktPK7NTjsHauao36yIw9dUaK1BGX5w3JFNmXckUtYXLviXjXldBCNfEXptSYrYNaD3xmH
1aRjh3cENqCQqdgYxtpjC1OqQlhg55hL7PGlKgJUdZ5JlFxu0c80dMIBPXZbUp6DeUZ+Nsqw1MWj
H4CrqtcxnjFDRwhDRWTqtAhWFgzMLrvnbvMBJ5u5GQ9kbmEwnNzUlP0HUJeyzux0xixvzpS4heVO
nE4oJx2ZnYj3ZYbBViJHXT2um3URM3oIhtQ3EaHhEu7Ew8HSOXjmCE6knrHVpqE9rkdmRs4FfF67
4nHVzOahXbsIIfJXRq384jeYMeZmul+n+ZzbJU0lw1vDmi+twpxBVoJ9FZV+xqidp1U/HZVbjfGy
IUCTlcaREFQ+OJqHoi4+aQH6dEU3Weejur10fzSsxWFuZhtr/oAHxynZuBjkFOQ1REq3QxA9F+Fi
bO+LWd0bvkvJWa1exFY5ddCdnjgxTuzVrGQtQczs+x378Vd9emjFeMJVaB5y+pbSAwDuYXrN3Seq
Mnww9tKc/aG66ox0i4Lultc7KFu6d6u34n0szg16VGa0Kw/RkEM5xtN9mcR60st465gxDSMVVoc4
OZam+1m3cnsBYlfYkllT37wHw8Tp7FCn79V7Zyr7YgMdoFYzItWgdRr90Js86+T51SdBqulG9ZpZ
RC10hZuoZj/s1VzdTVC0qacGBPq29zDT4eKFTTNdzy6+dmBTZYQ1jXJoa86hwKETmW2FVXazGJU5
VDO2t30PJF0nsukJFVhRJZtM7Z2ixnNbqhfM5nDLtuldtRNWTZ1Bp2s99sYZdeP3WimoupV6yL7K
2pbpjUKbGvMuHwutnI9uZf/2aNLZ0VRUd77VnBTjKg2lILkjSc18KtEtnmrTqLrD1jt3OQP1Xon8
zpt5twM9fycBgIx01Q2p0U8T9LvyTs2mfw3kkpHgse2c6H1+xKjF3ca+mk4spw2xs5Ncgrs+50v4
OyyF0S0gvPupKyTzSFh74ZbvY1qbZJ5kwzt0sdEp5qcCuHkn+GCypX0gGkOdBq3j2PPetlraKCit
LhZkhBzHvo9xjnQsYUwjISM5HjSMe1YvjirL9ITgwaSZkT9ZgWTcV57n0tsjatanOdvNqNXmi273
SCRroNb044eg0qh56gruibN/sz9PgpZSX2bmNTc9ZqOCYtGfurhfWi4+saeq8e9bgktnsxlPuJ6o
w5WZ3S1j+5EbTn1uaqTyrCs1OO4Ep5ld5DdzUgz5kDqj3USLlmHGxp2cBzQ6FOj647xIKtL/kLw2
mJdyMo56pjGLQMWQOkDpwhWTF9IeKI5tsf7Rq/qX5baf6gNI+tsO2ZNacHWNTF0qtij7gCBrBww6
e5txdUxMjr3OzWIX1Gx4gfSDyx6snozxWpAecB1qwmm6YCMxI8efg27ZgSU3rAZTu2IIURmR31j0
zPVoKHu/IymEZRdrjSdv7S9O1aWCSacH5u+kgtsujIyaiNXLcir4YQ7Cdh43d2gP5mgXkceDyLAE
SuvUuGOiCnuMrYbZuktrNs17c6+Jm8h25ialiHkPrrtQxNyssiHTcQsHTrCb1LdLFqd5nLNuTud1
HZK5YZyumCDuvMolAiVCFqzXsW7+gGCWiW8uFEaZpB1mb+qrh2XwH5x5shNHA1YOEi7ddnK9q+Ih
F912tLT8EyNZmxaSyaNfWUO6Cp04A7RrhdP8y0QBbhWuLC0IY2Bhbhc4hlechBlKYLQCmt+uiS4W
ddk7KjAErZfV2Aq0KCLcgX0/+ha36ULsCitgkhpspUWFK6w0l5Ro++Axhmo8N5naZb2yvluvTeO8
6KNH2+gQLu26zcN//9r0qnzID1O1igTxfM/xvse8fcZz7nv9Qz/vn2w+6isZFNBiRO2klS7H2GZi
Pw2Wfig0wGMkdgtMRtgBsJGxGswp4+kLWDPu/ms1E1xB5KEezWMQ63IiWU4ZW7q17Mzpm5waiIMU
ZCqBTsyilssIM8FfILsk3K8aFVHWcJvy2N3UkUvjYesPWEcNgFZDq62NIyvLWPPqQ9B2FvzzIerF
Snij3RVhBh8NMjxHR8l4TpudNzhVhN0u2ks+5WndDtaJHZH5NvzY49AmtrsazFe1PMEVNZr+qa0m
1uDleu0l5N6g9ULdFh7X3W4+6pv4rjG1U7J56QYR9axx8O3ZSKCed1tkL84Y6+4Hzzp3kz/cmXPP
vAp2c4iGIKpi4N/Pq+5voUHORWS0XIpZj96y7kt+U412ACv/Tx+DiDIfzvZ8xcPiXDLrSTH8O6wF
418/sOG8adlwsK2SiVcPHkA02ze12mUfKZetYfjLDwDRSpN3y9YNx6Wc3yWD9pOUTeiTixKrBVmX
plPM5PZ6Qwz01gkR2AnK7H3haFMoa8uk5IE/aAbcaNhHqAH782wFXTK2JbMMyZdl9AOp9QLhlQ50
f5J188/kLgjzUZhxvd666urMTO3Z7iFVT+N88QuIvYgdvtkTRLkuiUCoaVj9xX13V9FiJSbTaspf
cg8Gdz60ZroM28m1AZVO7ZTQheJZ896LemNKpGyNlo8TlTCO0JLG69JlZpLbwSd64aTPgzUpZKsx
5uKHmRq5pwSgclI1JWIEMy06eDZEEQXJNE7YvdkDaZW33xGu8VALJJ4GWFgG+QiPbMDu+IFzTmHr
J1eg/SaKf9jPXly37qfBUxdu1KSRJ2biNlj9jE09k+BVHPXCZFPad1+e91pt0HxyMNX4CrSTEMGT
V83rgWD2mu1JFs9BdvUkLjs0a1s0lDxcOVW7JpuXFjvS6PcnwwyeEZxEbR149+P8a7XBj08qRfhV
DTgypX+tO0oDaocruTD3eisYoDSsKCpOFhqGJJD2ZdD2Dz48sgPX5dPci+ehdOgqGRmGG4ko4ULl
B+w0qpf9pE/9c9Ox16/Z55GRzz60L98Hqz5xpwSnTcm0tNpP2t1XWUAT3Wxhht0gr/iKnnU3V09V
x1rWbA4LNpxQ88btZt8GUyp9L2EPNod5RTfftAbt4OTHpJFwVTcfsEt/5Vrdj71Jc2YKxOslk26r
TTrNMOJx5fspVFtchskLktZ74LvvgL8yCLzzvFw/FbcDmh3hhX2USEZ780Iphg93wQTp28VFsP1x
RipHMLgBLYzzNuRmaLKoOysKdPJ27lXhnE0h1Ys1FY/Z8iSHdYuYH+Id6vY3VbIiUv32NHJtDQLB
11hXQKB7GbXy0rC7DRtv1vhCy4U4NOy8MwN0c0xcly9oAZcPuQ2/ls78IJaNSZXn/wxbRtyaOZ9s
QtWSiYGcavrltBX6+0IOFH+784iOKE+I9DnnM/VE5mWvNSa2SRFm21TGnIqhOFTWv/++Pd79LoQU
TeavFjzODdKKvauCV7ZIGLBdEx3PkAaas/C7K176vHDSyXva+inVoHlFtWRa4C/yz27tNCWNdtY1
a097y2f9aHf6oSyhCRuKBRP4bhKsiGt5zbGUJLCB2ZW0B3c33QRFBr0yPqe8+quv8k+Gd/1Tr04U
veSOYRHHbMNbZdA1o0Xw8TzvXhEr9H+T+cXV7kWjp/5lVTCdAYtQwPlPm84Yz+rPy8LLU/fQ6BUf
LuwS+q/ujaw8E4VbI8PMcZrD0JlvJStKFvOqq6+EBH5lPtlPmSlPYneOjTYzMe6ZiVR/DNWfa7f5
NYvSOQ+LiBv8laeqIuNF6/w/zDH3qQNrbX824FPTsV5I5xqKZ2ZHIyMFXhDSRX6aanLO/K/bSACR
j92gmfWx+DDsimbmb7qzMEGcXQY9krjBvTzJYh3Sxq1+Lc8eDjUROUwqCN+87Rd342/ns7oHy/HI
79gJh/plydSDrRrGNreYIHLgqDG9g9sZH+1avMH1uWbD9CskEzhfr35ZaD3WDjDApWey1bYUytWW
sdVvXjRp7vHmuEndWr+rluB/atpMpUSn0Cm0sPA6/amq1Dn33YHLfnhFQfeGAQ+720BwDJFl1DpA
M/L2DzFgbWKZzSuTzXBewAeT4BSbJrPWgJ4djdZnUb+uvKYs3T450b4VmiLuG4J+tFYdnNG8n8mB
SYpc/DOMb92g3R85t0Om1QPKJ2pppekY4o2TjeRpM/FqjUnbk9C09fEy2iyylvVTa9S1csZDn1X/
pLzJ/EhPXcrWjMYs/5D+3sY+nQnjj42MO4JUqx7BfD5IkJPE/tZ+iQa0aVkoOT3vrB7Vs4S9Pr94
TpG61p+eDcZ5nXFM+whwQLiG4zJ92gulfAesnQOgQRamGCmxCKeCdT0PzSEDY1bYdA97eVcOq4pH
g981iM6EoLKcb60K6xKsvNy/Ck/EGWXe404lW2ng2wkPeOylNO4d0ziK1iSbjB5c5Z4WInDpT05/
xpgZRCTy6YT/QUqw5aLHW94uvLnZSx1kLKPsT6W0Mm1flG7yqCJGozqLYduP0bLph9bK+7B2xmfL
ZD1NkKLgoPIJaxB9EWpsrZcpyNK9wDqj0+qVmmAt7RFl1eOqWrF1Y3soeMlQos19jXBG166Oguzr
SEH3ZdqxNeEdXSgRCbW4ELKsWOfuz25f8XDwadJYvSsbPRFkd3XpuopMdJ+dy06MZOgIFHN5gyDI
DGdPkEiC7iURTRC5JTs8rSAODUEuh0hT+vG4K6aHuJVDPwtQFvRfTBAOXKtWwmaet6ncx3jf6z9Z
Bqn8JuNpg3fZnTwy2O6M160yynicLBCGgvQhvS3usHfsB0+aL02rn5nQRkpf/3S6iWxpLL8n4PTI
EijFietgd6K0l26/JbLN88lvqz/tOlBwuPWb08+vDYdJ0kuL78W0fytbJ/SoR+Y9Fd+WMcUFkSgH
o4bkTrF6sO2Nz3XMn5Sq3ofOlfGa92tYugUSQH++FOj2t1xjcofASwx+PLjbG+nZtCLuPhxtZ/w7
ljmxNUz4OyCJa/DoZJywAcFRZ1OZ/ELVFHdd8TqJMTXL4cr0h2deycTCVdt6vs0kz5kThhh1avny
aHPLkSqiHno53XOxn3F6M6Dx2AXvxJ9yZQxRMPe/mx3IcDTr62QghnEma0r7vusisU4cOSUlsRt8
94K1XeEVJSKy9W1YAlh8zr0GROqA9J13oiqqEDY22REcE2ZWgmqhe04LMXAa6NT1osojbZjHaANX
Hk3EkuUM7niDPyrnrnMRSWzz5FBkNenY2P8W5HhyUy/2xM2zbyUb4+nNsrbEIm0VpzQVeUCkmroJ
Cq3o9g8briE0nUCdGo6ILDD+6liZejWiDnTR2EiuBBSU3osDPAv0rSQBcvjxp+zcu4FzN648PfXF
oxznvusfFba/WMebLJHfvBSVcc9dGcP4gmrHDFvQU9W1vFq7/ykW4wNwvU4pWFEidP8zV/rKiaVj
Tywh1797KZahSLn+qFavKGDaCOvseZjL9WSsJ15YFQWSj1PTbtl0ipPdyNxvM0P1bB9Nx77P6Y6L
7Mn0JgRhHgPPTtMYanjvttaxIxjFU+UwU97MnFrztev3+05qZ8I84k4G9/NmPdsyQ7/RZ6kmbvfW
7F1EVWLoBdW6sh+vRtyss83dSE4cOpAii8y+QaYy/FTICcMMx1rUNZwlMybZVOsEjXbgTYnnZpFr
5b+YQjD1W9OYVH73Jm0BsIAxauS3U34omHyb/Fa4zDpec1eQ3loemAtZiVmJv8jLXWr5vk99DYxU
o/k/joZ83tK8eC346rzUxdE0f73SoMBqZjP8Q7KodezVgWjAISqyvw2Fsj+0lPu6S+Rdk/StD0LS
drSkk3XcqZEpH3JjHVcaCYz7Es7MSFXAaF9vyvOkjfwX6JpHNmIAHma+I7uqXuzcYcpUGbSttR1v
jd7x7Y1nfRqgivA8lD3rd3Hfd7frNEubbGHDrI/39k5wY1ev38raHoLWvis84vay+Wqq/AfTvMvm
X8c8nbMaKJgbYRP4Vp76tkeWOF79VlGe3H4lS1xWdjLu9us2tsiYvNKCrlUjq8u9x2H0ENppLH9c
e+Zw1K+2pANvMoVV2FCpJYMfYn7TvDcpKtH2tS1TI+hjLLbAO43Op/g/SeexJCmSRdEvwgxHs40g
tEgtN1ilQjraAefr50TPpmymrbuqMgLcn7j33AaLGcG9O92bxzJxdkzDkpU59pGFpJviejOHzaeb
Fve+TWta6vA7n3j8TdmTMYa2HUE1nC2p7xJreUFbq1dpJZ81ks5WGZHrA5ZkX2ZDJeJZqxitN2Xk
OPNOuVa97hmr+kYbUS6/jxTjDCEnvlOxQoTibZVrVuuK0fnWHYHD8TTinTsLr7vUUCJZ5CXvJhb/
xrB/RM/mT+SsKM0wITzCfW7q6clWM5fFqNZAtH+Gcfxs4S1zoZ48A14iQmFGMeuh65iQj260WNZr
7DTkdKKU74rkAbiysUqIxlhVo92vJGoqXTI0XBjnVC65f6buln3u8TP7yDr7pLhTOYORYRiedcHw
08W2cKvWh6CDmVq7TLHQM7mJ++LEm8ITxaaV7reVs2tWxCV7Ut97Fdc22F65LvOBW7GQaPPm5MHI
kQahwbmjAjO4vJrXljjf9azmty61v+1yeGsLTBCW0UyrNAxp4/pb4CcbOJycjBqt7JIUac2Sarn2
aZzTu2puwaX/68oWV0Y8gXj2KUjwiG59szy70tsrCzlwzrL5HN+2bnhgGq88sPDhvOD+OmgrfavY
qq7aTm1nNGytjSjfqb2fImT6ZQz8I4PMhCDtxDUPR8wbw/zeL2fMWxnKuuFhAkUJgMDnVGJyp1sb
T4/bXIaZODfgFOtum2aujWchbtZW4nP2FkWEdW/rAqdFxgQBEaPAO/QbaLMFmXCqaiLqQT6JVGyr
wJy3Q8Ogz3N209K+jZ1VRRLNVXqbvxVjoHfYN9djzH5Cv/J9+ys7trxo9FNcREn17eSuvbM9EGoa
qfg2ENW5MdTJ8WKPOio/oj2/zhma3Nih4cSvb8dBsHXJM4mRCLQZTdtgEvah95WNjnkY9ZkNd8UD
1z3ZwrrJZAU18yLvVV10a7xiI0oUYju6UmzmxOHvs/CHczKKAnz5zPewNhY+Vsdbgqjg3Sa9DV5B
344brUc/St1lm1ZvQWrPu1ojKnFFTNmI3s4sqk+rCv2opnjlL4tKRYzZRsmb8gRdYe3jNYjD8cWQ
fzCjra3pm2+ydjZl3YSruM6TbaLbw5AXBuNe4zr29lNnxi9y+c+U087UlOOfVs5r3TL1DLvuDxTb
GsK1805bvfY6eD82DenMRGEPeXrPQJ4PrEBKVjESWS1t86cSpBMWIGRrcVgeMPQR0IrZOXcbQYzU
ITaRpTbAIyMxpfpYLuWXN5YvUlpAPczp2L3Uz8aIQ8PIAcZUt7FN0sxI67oYzLQBs8FH6JclI/Lw
EcH7OM2PVt0153z+KJVeooTN3apdxMdgdUtEa1es3SX4gkqMfheT2LZwY/Y6ILn5Zrp83XfWtpus
uyXlO24H59cxQfCyeZq39pzRBxMfZLgDxtoZV2e9PKHcLDF1RQzVbhv0GNFFbINxZgPkMbhsM/dv
MahowVNbVEI1ik4rKgpPRY2Kt/2o/iR7nn0B3wUhydtgU9Hi6D2OPQelgB+z9s38aLPEeaQE/sZc
kawMF3oMkg5oJb2BhK5MmQzCehc2wZ4ehPLwwyiK74IPRM0GETHC5jfMmBlOCjyXHuy9TrhzwOar
rVbhCzuHozk95dMkOBNpJ4zqvR4cY5WaS7eWWYGHf7ofrMUGmoDIuWdutK2xxVlwRTeZSuB69TUk
YgireQMHvMNGlVWS1c7oc7aQ6r6ETLKn7iWTIM8ZQkSDx46vpcnMjE9pRpm5QHbxO70zyiEybFZP
VrMcusF1aHPNd78Y3+l90ee0sVwbCA32EMhvBpaOsUN7iMsFnw1C+Iiq/jPNqw9vKdoVzCN3LfLy
TZmNF3kyaRhyGga1DJfBZLcHELtvVlyhnqs8fl+xg4VE5e+lVVTZD5lT3D4w57Wc9RdtI8LXvgm2
fORng5HXybSdPzq5rReihxtYSk3Oeexkt8uGGoGVu8kGffbS5W/ycG2ErnwjbFbf3EcvoBHASSuA
U750mM0JSCX500DQplchewNXQU0M08EdEmYoIKc2it808swqAVFbTRwZ1nvFbtSxaXyV2b3EtXpf
0vTsu3MRYePboaR6j0X94cZ9DBfQWDfoEG2spusFj+Om6vspygzCaOx/liX1Pl2sz0m5jxMQ5psC
lD9fUFsS3BAts97HqfmYBYN7aOaZOR45pOwFV1hcTAg9aWQ2/Z1ZawP+Cvshd+ENS2q/QIdV5MfG
nJ9FhYxUxOLVz7p1P/Djzx62KTYQz0xPd03P2toY23iVje4hbeQu00qughnpjZ103dG36xev6Pfg
L8rNXIaIDk6jbV2wuLY7Xg4dLZXHptQujp1oN/3ELsMTkQUoHhEbjbABQ61Zfsry9lbhBKnLjDo1
VsN+sKbPMnmGxfTtBD3GmXHI1xh2j47JvCxFPHRWpoxv90CCV6i/guFN0bxu2VTV27nTPxAEBwS5
nFHq1NnuxcyNEisMkyKRwq0i2YUFiTazTWvzqbND8qKwqn9HkHfP5Lp20dIyFfCdkZVu5iNNnZZd
C2IZlzRV8dx9zqrH0VozBlSxMd2Ik3rduIIbL+ARBeD4UgXqEkbKpISdYhUcHHg6J8DE5yJe4pOt
8HuCKwfeZK5aJyz3Yq77tdMOy9kmh7QG2gTj3P7xgynYL0V6GRN29l0duhvFmBg2zswqyahYXeIm
w3m0THTGwfdEvsHGK8xLwO5klUJ5XbszA4J2SrhUuX53bpKAmlcS6OQAvXmWgFZb/2KmKaEMuUnx
lo7mCeXY3iyQBehQHrTh/oqYkql0OJ8zm056KFcIidINU9KO3QS67kImzjpsS6ADOIbSxqDBSrr1
4tdk2Vu2QbHhrBQauvvSdj/c7Dbbk9ehQbfsN847Iso/IpEPbJs4tUeJ/Yl16q6HssKcGUVZ54tt
kyDIYG5kqKXb1/OyBd7hnvFoPra34hAVx+dUk9MBNPGWwyVPzaNSfXKQt8fFLcxrMXDhFYKi0JkM
uSESAiFlKKIJMgGMRnmJHa6bbGGKlDnrm1+31m9FYvRrNZbsZHX2Xpd2tVvmGY1Xa14ac+xWYeLz
rYUPVBD4aKGNqI772J9zvB0Sr2ENSN+vRoZb1YFKnA6hn/9VTr72c6TozB+Pce8+43hySDCWD4k/
vQ+SXRajNIIXnIF7VnZRV4Vb8kkQ/ZokdFh9zzDluXGvQHVeldHQwgUJ7m3WvHZ1LTU+cfTf9CoG
a+oZxNmK8+M9tSxQHawhK+T/kRlslyL76CdMPvPMM478I74rhu4lbcKHsfDcSNkSv9ml9YNLX3wR
kI0cHUXD0Mu7xkqvuHgxVwemGbVjER4RDnB05Ac58IFnJcR1VP6MFDRLzCnt1nXjMOn1phWl2cjA
LKBW8rbZvBssZ48GCjCYp++qhL47XcKvXjAWBBqQMZRxVn2aPlW8EFGVW5LBULLvp9qJkFySTM9k
311MnBiZ/6gH/R4ihF1DMi3Xk1VtpqG9ICvHyJyFVP6LxRDSik8I8M1NX9kkS028/qaPDbVBolym
X8D9uV94nbBl89UhkCUP0e/uKBV/KzstD9nwBiseqL7NpIWe/raJ/ZAZtusUanI+qO8RPW1hTFTI
/geI9e+waSDUSrHXVfNtAjtfIWdyKUHK3zkUgEtuGqW6KuB/Ad60xp21xJvByWHYMvvteS2ZCo73
/d5MDbnKWvWStBIOIn2WPd4ZtHbu7N9ZSX+Y6BFvwvUHLq8HGXt4ptNtOgwo4KmKaY0Jcli5LaBe
10p2VYVdflg+QAPxcPDD0Yw8T252LRsLlJNnvHnWoW7Yy8YOkpfaln9FtiBtUfoy9mF3Evb8PYri
0KO9YtI8/M5lTk1kM3daym+sIXJT0ECuK8kS3xHymLvKg8EUjhul+Gzni4F8nT869NYhuQ4z7XUl
Awaehoyjyn+i8fBYcUKo8Bb8YGFyn7vCXSPMYC50MwdwZGezu3dbNlClrO4IYr0vZ9fc+/0PLtuY
HzefcIKY6h2mBEIYk9uPsx9xHv+SCRR+6tMncnDzVccR5xcT0XoKV4jN4GrUSaQdxejA+Cq1fDck
44Msm5/bENiw6X5mjv9YoZFnoYi+XupfqWih3fLkxUdCJiVRNBG2bx48jPir1kw/HPaKK0t1eIwc
nH+pfUryZEPP++GF3r0igXxlhQftJT+Lpj1mEutWslvHRX7yQn/dzcWjXafDxmo9mu8yWXnTvee1
xxh/z+r26DAxm3ZliHTN5jlmbhrNxuBvZpwgq17Nt2YxbpFL6x+ntUzUWahv0+w0JE0XsTRO1t78
xYR71ariFUVZwZoh+1Npxb5jQWTskiOfIKzV2R3eVjbejP3IjQnZE3DtoLHVCNGdYGdK/3FAmbu1
LdCB7U0BggDUShaxmjTBEaP8meISZ4KsWD87aYeuYIvrQ0zv3BurIRyY8+NTSJ2p3Zoo5hmr/+Hf
/hPGrrFNpLDeTULnXmIEkCs9V5/4jB5mjzl5jCRmqp/b2PPWKWntbGXxrLSGX6BJxRsMvJ8bse5/
624SEeKWvUmZGFnQiOGMk5bU5fqxPeDEG0GLLoi4QvFkJ81L+W/0mmRd10xA3Z5jbOxcPMeMpErt
X0VChpK24wetq/d2ie94isaI9lVuGppQFbbVOrSod8ekxWVAFEZjsc+dFjJ7TXQGTDZznhOkEfNN
+pGK+uCZ/m9BYPeqGTlBidPZlirY3rggmGoJoTcV6VFu+i8bFvxMgR7X1fQwhV0aUY1c29r4mFvv
N8wKAAG1KDBRqGiwzIfOWzDzNipqPSLXUz6OBStO0gqmSZPaTD2q8MUikoA33XlAE/AQ13yEI6+q
TjlGRVsfgmG+zpgU+arC6kILOLL6AMiEBXhW7KTpPx1/+ondloZCdQE/9sUgMWHu42Kbzgv2v+be
JIsAMTzDoDx8zwhMPc2o0fOeBeTQ0Sea/wav+E0DFl6zszUFXMnln8ZhpawLZ72/HWES0Lm6Kb7k
jpuIZzBsecNLewphopFpLTwNVuA7Z3S40m36irmV+SQb+Nsf7XvWa1P558nt/Y3mNFjPSXhPOv1N
enXwU1qCNASGKvrwxM2WYrpKv+wA+wF4kcRG+MOJcOoL2Wzdkm2uNQ0bt6v2Q29elWdjdatefOCl
yNd7PC8MwVkRMsXu0Yj65vCV03PiMnkhM5uFmWu9QvzcF9YwRGSIzBu+kAXn5bYb+Clp7/b4ilf8
3MT2FuMFjU37fyJK7+47xfrfCQoQf+1LMwpSSfGwUFfOb2B1+SyCRSAxWMuWWmGchoegb9KNcyOG
kP6D9buifQmGzIwmD/lF4eDzS3C4y3CDoIiloeM91PZMsHXakCdERBUFTfguGbitAjdP8FTsWN9n
O7Sp4DrwmSKMstYBwktNIy4NlPNWhamnggTh1Reryf6KWv8i279KB5NPUq5RjPfXYVSPZZ/fBZVH
oYVrjvASTE6WkCsHPzdypdvrjnB5yraNX9KW2kO74cfDdOIiSLNrdvb60urwGJiy2THQgdK9ioNl
E9fJr47ZC/vJ/OpkaVR3+BclqoFJ5zuOo/vSAYoajFdU9RHax7vM6Eg/83dJLUty1nzWcTZ//56C
lvaFSCUbcM9Y7G2jQXre1+6m97GKtEWFSNj9x1ZngJxksXybym7jI0XKdD5Era7D/WhRtMCCxAcm
YrCcGQ4Zz4UDLKURhey0wa5Uq6ayYX5abr5J25/RW/4F7KxJIvkVttWtaHsQCLkgxoKWdwMyGcVe
h5dD++m6m4Z0AzUk9PkyBHLdiO5dAuaiDWhc51cMBRLg3Hv3NEZalHfdzsTCeK3RunulP3LdBvlG
A8WWRhIe7KRiR1wiC9L9Eh9KVVxbLLARW7Nzz9GVCENe6sZCxOUF6XHqnPExLbHiGqwa6AbDjdGa
/Q52yKFpYReETRtGuodz5CrjdZkko81Wvg1yXF5shD0cGTIjh8doLHIwGaNtrX54y/L8aGQyfg9P
AXyHXaFi56iPQRkVT51td//KPLjPlMxP8dcI7QLHMtZQ5DLiMLmsmx3jbgZl3EgDMVEVlxuMPVtU
WslZteF6AGFwdHpXIA9JxaZy82utZAlDgZVcitcWHM1bquAo88HblOnGne0y6RZ1dZfY4OcCNaZr
WO5yx0hpKTq2Xhk3ULmgkUhnEyWrZ0PiTVCHC9EccKd/odkP+Tu5L/TqEGVYNRetKfnElEM21IMQ
bnNOMIdFCiI5wLQgP7le+Ty4tOgzun1ZF3fg8vk/8/zYVdX0TGYC0T4Luh8Qp0j1M68/+al3Mel8
zgiv1rWbGJcypOZhdGqfunaI5kZ92ZCi5xgLWiCZ6HejNK+dRQGK4IlLMcGYj4ehWCMzXi6WSUth
LPpFTQ83hE2RO28LOOAnRgRYlKfwLFvJ0+4YOxymWdT52KKMoZh3KRvo2bIIGB/kcK6F852Q67g3
7ILUwzp2zjUKoJUMnHu7g5rylnpJ/8AyJd20VjluSFKA8aLM8ilFMl8VLqaELKweZ9ritgRt4Qov
PFkzu1S/nfkI+j491UJykk7PGV3MXbn4zhUTw9FQ4fPCa3haGLWVIt6XbLKhC6OJVjE6Y9yV6r7D
X4w1jMUVxqR/eU4akDvOQHUJ+pokEp8b6BL6EKGUPQMT5N8sWxz76pV2SxnCbAsN0BVJRcwEKv4O
1KfbcjoY4XCs6SNXdd+EBzMAoYV6MiFdr2Tv7vXTtfLc56yr4rMUWb/2k/Sjy1kPAeWnZ1vAYmk/
4PfsHYZqPZLNvnN3vctgIoWBzxZSv4MnuSfGsDyFw7C2YwY5xnXCHVwXYtqJGOkl6UXfo1welGyX
c15zzg+ZJJpO25sMKXU3g3lKAx5Jy/D1IfEI/WBxC3ztD4BWe/QqZruKSnEn6lmixJ/fuzrO71z8
atvZrXq4CHUZbOygGva4Z9E8W377SN/K3NWBwNib1Rd8konjOQyu28UwvyDnVKcKklPuVPYaolC/
k6G6gaWJ4m2sd7hRr7GFCoQgu/PEd3Efy5hxRSqqSNc390PACRtnibNJ2jOvvTnR3BV6Nu7DCkOW
2XensUivVGHxtYzPGTiBM4yw4pRRbPP9ensssJEw0894Kp8ShaEI3DWEC5eIDEmmn1nSiWSmerXN
bjyl4n3QgthVMam3wgavUJgx1l4m8n5MT2JawwVA66bCb7xG4TYcvDCnP6ubY1W76jIOzvzgVin1
DGivdKYc70K6TJyz7OqbCUKDw4qyMp3xPDb+nuvQuogp6B+xoB/QTh0tZpz2IurPWxyc/+EH33iP
nDvTgEoAOU7sxykv7hgw5tApN27WhWy9Z97Uyv0BFt3uQ5tYPer3x9itqvOE6AaGRLuWjDZfQ6MB
AdcbS+TXhd650+LfBSYPJAwYAXBmmaOx639HR7yxcA8ObtnVkQiYsmckWu66HKHXgiK7QeIS6Ca5
Q272M8SV2FlecWmGJbnz9U9nGeaDUYuoUqlN98ucIa2VOHUGOT+SEni1yJunq64fGA7+aGmXj7OR
0KWFesRYNCFutrZGkeCXGvLnJoTS0oY9gnADbAB3JzfOsSp+5VLkewq/HDugUV2L5ZTcHK2BOyCE
of5dVXYyXcO8ORXG+Mo6a9xngbMzcxkebxGZ3LCxpGPL13a5IDkA1DhQ1LU8cru/YphXVWczAcx/
mn6aTp6ZURIPgb+rY0Z7qW1Md4Tg/ZleN1wm1zafITzgP1lspuGJtb+lpBxcSEcrRpfUi17HitGW
+iAM+F3aXASBcijp3RKDIPvSyIuRyzoIYNYFQ/1ozB37ziPdT4/poyZKFX8MwlHUzJTkxY6QGsrr
/w81GfbdBKmiT7DpdvFKWOy8GU5dMR/KbRDA7gQuMBHYYLxkt1XqErQdOjjusmFwzPMQ3PU+KBdI
U9BFs4fBH8O7/54VAbD18J+T01UuSizjxer5HyA1/nEjbSGmBGsyNO0t6+8vy+asEoNQxFT609G0
0VGm6cRkvkZZqlPksTa3UJiUB0TfJVXocttdzfpILghBZ0GEzsd+rbE/LeZNgAJh80khqh5H+zHR
vvVNadRYzXh0GrJOTFhiIOJ4thcnXP6Bx7ylIiSK3b787UMs+d0IYMjrRPdQ6vy1XapVvZhwytjM
r71GfeT2/JarGCdk7T9NQeoelwVpgjd9o0T8Agdl7gQ7FvLs2dbkpegPy5TvFyHdI35lsRsm+2PO
Oyx9fn2kYliiuDGfJoXJT7RuffYDRq9isoZN4CRv1kwWj10zQLIkayuJVcoHHYLVa+rXVJv9aigY
oyzSy3c5icpwVprnlBzLfVvHA+Mo2aEf0+Hpv18wpW6mGvqyFSb2S6cY6BXlmJ1lXB+b0sIzaKDD
kEvcbcaZ5ADT7Bv+lMY7FAb7uDh30JoOFtLGIZyPozhYqFP2sZexvrvxUMj1tGkPHBsNMRNa+P9y
xaT4xStzNJlzdq/6QZDWZDAOEdX7XE7Bzgl+Bo+rBfUK2DxihsOpczEVkHfVMgfV1UDgbINZpuW/
2xdV9jSURkP+RfGhO2Xctw2HJxmwZzVWT2Tm3YS5s0McTTawNbvPQKcl6VKcrKH6DoLZPFQiAaHC
3HXsx30fAh/IR5h4dsJEnlDrek/M0y5kunzVvdWiygvmkzewwnLG5NSnaK/bQZTH0Wr/OLNVORYv
jqrTbTXTnwxOeJwT8euEKO1ZMbnrOGxIch9mxq31dY6D8b5AH4oze9eGOZtpjWcXRiGiFuT+CTkF
+7R1P+MhkQyrTfOSIr8mn2YrSnyvZEQXawTbaQn0H4tWqCH7deqmHapOiKMCvvC7wgyjeU4/B+G/
GT5LGCJL8CgmFPVDErR3chzfAPbRIbhbctjGLz9Eh4OmpXyWWD1pfEVy9Mz6nCuaiaSX3oMzHNku
Y7Dr8rNU47c3Tf+qElAok+TpHrX3PA7j80Q9q9tunjBVimfVVB7BZa59VtN4ynt08wQGTUBmlP1c
jseWMTVahR6ZFVGvd3HAnYttX2xcJwNRKDor8mOY0hgk0eXPpndX4a1az7hN8rGwGftaBrpULzjR
kH4JUCNTrcJDNbf05Mq4hcsY6b8+QCmDTo33PfUvPbIsEDufqYxfq2Hodo4KxkPpsgoUvof2PwAc
XtqcPF5IfNHs72Z0oGipWomHryDs9cHUC2h3l0F30HnertfVZtCDG40MLK9TYd/LKXOegN+zjp2W
c530lIXLQba+H4WLmO8HN6i3FmBEBA5IuPzi06ZWuC4ksVDVuerVhaOMiwIuUc8lTL6zeTeZSHdr
fTvHR2JwA/xg1FLJMRTpFjjM/TSlCEpyTZboyFSow9lixF53Zrl27DzDiyh722PQQhO1XCnXhUl7
m2kKVTwj7VnlWb2zBX+s0wimrn1bnsF6JCvATnIHPQERzWw398DS2vu5wF3rJ9aTUMg6nBzng8ri
7AT9jttTaxs1QmGe0DQq4JrifhxrebSrh6LS9SkxbzauVt0W+MPOdORMtGw1IFx+9lMy7oYCHZZf
ep9uneP5yvsjwXCRZth+IMByt8hcnmiFeVzM8s30YQS4RbEH6V8hh2cpcCsevKU60sqbB5Kw7K2j
5D8p3PLsubY4GJPYjRMbTpBLLCC9mXyiBv8Zzs55VVYoZOzwrBR8OXeIr1nIi4fIg7g9/HEXGqog
6sJEsW4QS9TYhBHSSOEUbGkuBv+fsrMnRkNqu6TDumP9dMHS+uA6Zv1MWYmbVpyRxiCiaCpEVxWR
rPPQvFSKwClPh5x4Ik5Pad38ZJjiV7MHQWMk8/pc2P4DA4PkKD3zgy0Ck1QzPee6bJ89C9sAsvha
m9O+NORRji2tUNJcdSyuQT9437o4lyhZrWJhoZxcHDn0p3EZ7jFmQ4eYrDdmgfuKQVeBx5P5P0Df
znMPsz/dEQJzqtv8sOiw3SVUvGu8hz4dxMlmG8qDoqyjKcZ9bgn1IClSB1889eXoHoUuDraiiRGT
jeE9Tc6ycMH3jVQZcpb9g4f0AB+7QqYRY95rQpgIRrhRnBFgpUJ9+e8X2yqMiKZv2DvF3pMA22YP
2hMg4/ToyoR3VTJ2ydPp2Ys7MBf9oc6JXDM7oS9eYua4l7OWXpDVQdsii4ptfcY6vrMK5GqBl+hr
aZvjQfABO+gW8S25vMpWnV3++yXuul1cetOBQkSe82pBCUVWPMubiqyF3D9Iid9eaqnXgUpmRu/l
PfaG+KRy9WJ6vX2Os/GiydHbO4xq9+RB/ZlO7+/KGTz+YmDpHMy8fWVwy0Xon1TShJ9KtXqV8F9k
vjzFw01YzAZ2e8s/hMAMtbiBCj63VJbTbdgMoGCDBpTJvBOIc++SL6jL5mg1smM0DB/VwR6OJwsg
okGxiUd6WmfsDdNOn2OkFuOU1BE6ZxtOTk1eegVDJ07CZwfW6lNhiA1u8HdkAyBIcV4duwDMib8i
8MK8CoPpzhQE1kov5HjECEI5fOjbvZspfnSOYxkXj2K2E1CSY8/AC/CBA8RQu/zrVOQJk2abKJTW
yLd4G9JoLpxnr/aeNb7sdaqd5Jjdmn9zqk9hJzLABKbYSgfvtCWbJArm7hR6U03sdvaTpcdckla6
qiD7+CV0u8zvzQNlaxvdlKButWwW13lewkk/BZo+mV2yd+/3mO/jTh1ilMo7Fcz6vTeLZ+jo4sGz
Tlh6+mPcwh5l+tfuC48DKm3mce10qMe4m2YkaAI7sxemR4bDCVYrYN0hvod3U6Btmbk30cOQfMJw
4n6QuJCiJsiusp3Tp35SEwg4UL+9rVEeh8h0mZb+0PGLfWhi6eldVUVWm78w/EdxJ0v12qA2uvBb
7C23/sPhVmwBut0EB/V8Las7BsxtBJGbFykfly5SnokE17u5QNyS+O0JxgBypKNuM0yRzs0TgHl8
a2rWM+MSv03lLfG1TQH7S5ykVs8vpu/PbzS6/Ib1Jh2dYWfls3x2WClNKY9WbfLhFoptT9n4KDiT
HBaPErBabwleNU6sJBjqCzUAYvZdVw9oMgCuIHAfl89RO1jWxudFkLCXMt87D/qGyNFoWXLEzTF7
7A0ROuRi6qGIKkKx1wrm5DEuE3JBZ9gIWGmPS4zxEMk5+Wxxh5c2fNCpLT6aZtuPXvcZLlOHg8Ek
lc2u+88O0FaA494X0GlyoG3rNAdblNjzjK9VuJ+Y2MEgjsGDSYD11lrAKM0qY0zl1hahKh5B66Lx
3vGftUXXfgDCVQfXh5syE7tk03Jw1foLzUCLtDxgLaEEr99gzFRlTfxrESLmw2VnIjB7hzL1UcWX
5b2uZHMHst98SBJnyxhlG7px85xMA133TXfWorvNWz9/NLBMVFacw+RiWzs8I/izPiDYn1i5+89C
Gq+OMt9Cy+jvkTBBT8HzU/WWfxhqlKUiDvNT0wPvTFwCZt25vSylbbzcRHDrwQl+O+2bxEePKsor
l6QzIYATTupJ4jGhHuXW07lxzbKUQ6LPz/OU4zRFDH4NTK5FEXSo+RbsZA5u+eXbtSyxFjCTPqYO
v3XGPZQVNZwlghk3HbiBNUYLlBZ5rF8tCCOoonpDpHf//RLq8DUWaILZwJqRZZKlxOW6N1C0UskE
EWhBNltIF44FC4S7GLQ3ibjxYZpILMDdlKN4QA1hsAbeNGMxHQiwPQRsoB55K5iQ0DyxLmLhXocI
CFnh7wYb3qGheD9GOsGDp6HPWOMvCqX+qUnh9LFvOiZOZkXO1LQfpBiwswt8sHSDRYWIz6mdVHDs
s8UARP2rfLf8ytKMzM8b6shX9rT3iHvYNnWOe7M32k1mND+MOfrjVJA5jnZvvE/AFG1cTFs7dCBY
/gurfuHxh8frPmtbGpvZ42WclZp5z9PiIMraeRA4iFa55YQ7BEfWxQK2NDp1eDKDo+1o+8KetTkv
lt6HmYssK+AOTQz7ktrDP5cciGf2Z7hbWn3WSxVGthbhgbYSW+3sfenct7dmMj36Ex+b5bUMCyXG
Wn9UX95toNNVACCCnFgAV4ON82GBrIdWzve9f7Et2Z5GVNKoWakcUqZsyH1eKKS/JU6aXSepEiEu
CDaxd1nrAHIDHRRZnXnntIylKRrY0hIROPwbfjN3QlBOs/fgq/ngsZy+jICJVmZ/X6f/4+zMmuNG
ki39V67VO+5gj8DY7X5IMpnJRRJJkVrqBSapJOz7jl8/HzQ9XWQ0kRhLs3ookVIEYnGPCPfj55hw
KWku2AsDvqumiR5gkpiOZpmDBaIamIfqe2MKYAVrKl4jDkpyBkRTRej9dOzcfexxwgDGyD4C6dnp
tQ91E9fOq1lv+/eR2Qy3Rh/e50X8VxrAuz7ZkhsKL2ZKBCeAA7W+j4GDXjpWdJ0VJZH7uOEQBhVg
VTYZ1FEewEsOoElTFPvmLLgqou6IdCUIPCtOp6vfPPzUc1V3LdxE5OEo5QSzcFNK5EYnnwcg9ZKP
eRc/O/roPXnAQwnN1zbX5aYjm2/qACgMwGswX4IPGYmsXVIwtuDTKOMWdWjeg4Q54l3Dy4Y/EQgv
f0H7Et+2wFF2bmeGT8SSDGrroU/UjeS9FI7PuyvMrqh333fk4X7fcaQJgQDyeqTd9Nm61eoK9NPy
f5D3fu6GJj5ezQKPPhiQW2sa55WeQonRURJ5o3Nt59LgkyWidrGPwLOYDmmJxIfq1oO7zqiLd1SU
NDeeZbKc+jWsCdmjaRXIctjtBxOKUArsqGudrejY6dX78ldfxt/bEb5kYYcAjIz6VusnSsv5lJvc
7a+I3h6DUmu+OD1QOm22YP138KZl0OU3XZbvzaLr78Mh0qjxjykeB40TWXBgavPNbMJB44WFuDDK
2b8pfOK5jQ0dDVJg803QCYpcZ6K+rYyJWdZEg2PK6UzuCN/yGqhJOxbfSCHkdyBUqiuNwOhdhNnc
xrruXJl9XT5Sgn4ts+p7Cz3Ljyp7l+Dyn3TdfYByNfowGv6fPkjQa4QuPmtF2VK51DbXMdT9l30P
L0JU14KYBLwITq037zvDqx6Eaf0Fgt140v3mGnGR4srKK3cfFa186n9Os+MeRZhGO0PLn4u8m5+B
HVA5VrTvZi0prtxmDjYEVoz/1DoRDg8tFxVxC5kkT9E6YfI0XZcyPzom5YGVvXDBlQTvk9qsLqt2
+iznAPZoO3ikUp9b49x8ibkPX3TLJdWjEOCORzNZ8DIVkIZRDNiBuukNeFXw7b/FO/7Xj/F/Bz+L
+/+rONH883/484+i5FkRhK3yx3++i37URVP8av9n+Wf//muv/9E/Dz+L998ID578S09Fxn/qX3nV
LL3/6+suv7XfXv1hn7dROz10HLuPP5subX9/AuNY/ub/7y//6+fvVp6m8uc//vgBlWm7tIYCef7H
v351/dc//jDREvy3ctHS/L9+twzxH3+8m77l2bda/Qc/vzXtP/5Aoey/iZOYCMkYliuMRWNx+Ln8
xjP5hSlty7MsVIfsRQ8xL+o2pD/5344tpCv5PalPLmh//FdTdMuvvP+G145knWCf4xUc6f7x/8b9
av3+Xs+XEkuvlcw0ZKoE/OdsvNciLNQVjbVV8diu3RSmkCLJvpTIzEYbe3vRcvlbtuTv5hUZrDwu
A0qEEgTSgri8g1AB555O8Kdc9rlntBuKPa+FHf/uxXg9iNAsRF82olwMB6+eNrL9EmYFOPyyAXVx
7Cpndu5bOP2SjXGtTZsinmWOsVO41VwcQ82j3nAwjfI2pH5vvnyxf/61TC+XRREN/PeQfot7v9A9
qtq4Du10Ko5jUnv9se0Mtzk69lx+1Xpq/hYRseEnxTzBk5ZSYW7NbktVbxnG5bVum/Wn05+xMkxL
UUDSAHzYtt1Vx77kTXHhxAX12KiDZluSnCv7w1K0jcO+dRDyEMgMB1YP3aM0fsVpJe0LF2a3cWN7
rHWiCHqNJTj20OXJxpuOpEwZpvID13VAnVk9zBuCVWtTtXT+YsHalsexExYVouZG/0FW5XDvzLl5
e3oh1oaw9Pqi9SIq276tFwRFHdnPyUT90yGGI9wmUE012+F0L2tjUJyBHnih6Uq/IFbW9ldz5ZDl
SPPo8bzWFV8ALW9O0UBcHsn6dw+VUVJnGorarfen21c0QP+2GcUNGNQ/2RPn/9Elnz0g6ORM+nWt
Bb61BzYOhh4m8YILCMWFBG8dSo1MLQxBtHgi0m+dDGKxPaFRquq4D5TjrtVayU1PT9xg4xNfn/R/
f6HiNqaoAGIucFT+LDW05Qq9Cfe8F+2MbJ3mFX+ieRIA4vBzdKJdAR5kD2uIOW9oRL4Wkfp396re
q2NDJIaeenV0i1pyufTtB+AAkItPbnmrEWr9fnolVvaRqgXfQQKbxENMsV0R5I+ZtqhFANgs5Xne
dzmUX1pDEJVzQjiuPKYQ5SAZYuTZM6LacsPrrRibqfiLdnC7ERHA6jiQQ4N02ok/alTR/+A2nm14
i7Uulp+/sOfOCOqUstLqqHGNBy0HtOsKHj5Q73EoxHnmbCpOI51rgbarLI8wMEXUQDkWWYsko7J8
Yx3WRqH4Cw5bHik+xwOqlUazB6RWkV7PELneJZEefz69m9Z6UfwGlG/2lApEVsn9Qaw5aJ0hyTUO
ffp+bOCu2J3u5rXO4d/GoXiPzpta4bd6frTFsJSOGXbSfhQIQYh3OfmH6cI3kaC8AoYBRLhPCeqe
uRcUp9CHemVYwLSPbh/lTyIy4KrhaVh5sE0EUD6cHt6yed+4if1+fLzYccAeh3a0BiSooDXkgT/x
XNT2MA1mCOzBdz4R9nLb6c/Tva14AEO5OCDjW5o+ycZj15Qy3/tlQ/X5TCji+bz2FQ8woiln2QVq
xnXCxZpyzqb4y071QG7M1tr3Ky6AyvdSy6uoPEaeFwFrceEQctMtUeaVY+D3AfZiLYoR5pNapxRk
MJgScBmBEcFsAAxMPKezPbvHJGqcJTcfl/IWtgc5gZnyhq1zYMWifksIv+g/N0k/GBRAHrWy9774
kPr9BS8EiidZK7WNs2ZtBhXf4Gpg3at64k6O0iz8/PNgk3gU4tfpDbA2hYpTyEEW6MLKqqOM0AC4
gInC9vYBcDhitkWULkUsESWGvi8RfOiSKfkqfNf6cbrzNVtSXEU4RslU2Vw0dN8ws0sApWF4jBOQ
Nw8Ror/aRxG2RfF4urO1iVTcQ6mZgS/ylK1oZ/N3IifBs16PlBmdbn6xmDf8gr5M8Iu9AP+XFlVj
Wx3bdNLIqFJ+Dx0VBMvwjFTFc+pGG6fRyqb7DzVVxH868rTlUcKs0e6tse8g1SkqGNmIxs3t5enx
rHWjeIbJyajaqHumSwdf2YnquQWvhfRQemYHimuwUj+GQJjFpwgHygdXN8DfWV6fhYd5aJPvp4ex
tizL8F4si1kRiY1IDR1JS2X5sxFaCLYFRUZirqX4S1zNpGtBCuc2eZnTXa5sNH35+YsuMxmZhWVw
P9djI38k3Ip6jN6jfrqx09ZWRvEIQH1iUo68YcoJCYsdPIQgLmQJ9Q857dF27s8bhuIZgpT0Uusb
JXKK6Id6jUv5WVeVZw5CMf0iqzOy8VgjlH7WLcLX1AiA0XgqJqrETg9gbZ4Ug/fdNiJxw3PVzRFm
QJSt2jvt8FFrovbqdA9vr7T0FJsPDVtWGgJbx3KEX6YWqIvVVWBstP7294NMfr2Peiw664OaBWgs
69bEm6QpBViQ1W/dnte+X7HxUDMrL4MY4xglYfUtA8pbUEIT5Z/Omx7FwmVVNLx6R+7N2VR8KBxt
2lcefJ+7082/bdpyCem9tDN31ozS5IF5jKbh1+zHBXxkDZDpEe3G1n+Xa+GH0x0Zy475T98OBfDr
nqY8oYqhyFnnPL6fzeiL9KcrU9b3TTLclX2GioT5i0OUgl5o5DeGt7Y4iplDZekTb/GIXMXRjRdr
32dgDqcHtLazFNNu7aZFFBIPEgob8RIPSnwD1tddTUZow76XNX5ryhT77kZQGeB1CtBSw8GhcvCy
tRqXGnLvsnTt6uvpgazNkWLibaH1QOSZIxnqMHQDfd1FRVZdnm59ZQxSMW/h9VFtlVz1iwrifA1a
QPhS40sWm+poj+Kk092srMYSz365j3NIfHvkHnhRgPqDXI1s74eKFwZofEPvkvO2k1RsXQPO3UDH
A/OirPfm0MEyzu3/vNUmhP5qCJVVShE2JusQfCiN+TafrB2FR+SIm421WFlpqRg7Gr12DwinPFK2
TW0Y8OGxh93frYfj6VVYiRRLufT84tiWTkUZRFUXRy2bNWhFIQmu4Z6E/DZHFAL5hkcL5sIPsoHS
jRSTSx1Y61HX24yfT3/B2hAVg0dEzjHqvMBk2nLC6RfNYzcBwTvd+oq3lIrNG2Ls+iJlMwP11z4E
MSgD2FzIJ8I84cGoCt2M/bWcR0r3Tne4NhzFA0xhh/pRiDyvmRiIPFCaFpc7iuO98977UirG79SC
Mu/FxXhuq+1i3yn2RQQftRPL4XDWGITiAUJKi0J0oAmrSxcCwTrzdk2bBxuGv7IkQjH8llRrHcOT
xwDm+GNG2YLfUvNjVN0hn/LvyVIOdHocK55MLF/wYm+X5SioymtYi3DCHQ8z6DxhDXdtYAfPIxeK
/el+li9/w+sLxQ8Uth566TAyX1DBHGHnq3e8Vb7kNkDK1nuYqwlO26p1Pp/ubsVzCsUpZE1vwbcJ
mj6MyhiUBBoZE/picnjWqtZvztwEimOYtT7p44DJG7VRXoCbtq8lycYNv7NiJkKx+raxQ/R/2WLY
vrgqy6K79lpq18+bIcXqAZb0lpfjmIMO9sMur51LXkThUchx6xK5tgiKnZsa5WWWgWOZ7Mi4c8kP
3MM5h1ZeCuf85elhrE2SYuowp6IhNsFi1DRUeQc8c/cQ3jQbk0Rlw9v7dkkcv7IPaQKjTZr8aKZe
/tA7AT3FXXLMdDnfmUnXQHmJ4qs3Q4VX5Sm0n6CSL9DSjb6NkB8usq2QIl5Woga6nNTWUq2eWTak
5RXMrEUslwLm1h+egEqiEyETgF9OnNyIueye0wiKIl/vx9sotUGciMb8AZykfu7rIXCQd7dMmBNg
uYDxzov1C9QGfTKyqda/i8yQoo60nAUsIAE8IheSC9FN3tkU3Cdku26o159vTF8WHwwbHUZqe6AN
AxMJ2abRZl/ATVkfwsGfUepytV8ImEKRg6aM+zCZsNbv7TJJoRYVkEaPVfupm8cCvE5guh+SYU6f
g8n5E05v/XuRRFRHw9zwZzaF8rPZUmatN04AAJO4hJOD5meAXAIdz0fpc9CPYVK3BxJM+m3h6sm1
dFPp8CSHFNGaZ/MRoD5s/YZbPruxCRdEpI0DMSq4nilmJ5VLNZJFPbAt0H2I3NjZuS58mOgmSyhG
oLNv3V9+CVrFzOLOhOBbIvRgxb57P9iFvEqdInyATwRtximy5KfMBY12rYVegWh6n/k/izYKt+IB
KwbiKv5jbGxbznaZHWG3my+1XCxKel6wt7Sm3bh/rV1eXMWL5F4CsWSjp6hHWZpzQzUgwgvzLNLq
oAejQXIMuKV1bXboBh5i6VPyXMzaMB7DqRjZszBfztbGxyxG88Yh4CrHWtmMVmKCWT+ik9s+tbkZ
vSeA+c0faiq7Ix1JpHKA85EykMp779fwu22ccmsTrZxyE6GDHJ3m4ohWsE7NS1ABe6N0MYvTZsNb
r3WhHHBOPgBcTqLiODdtBa9cYE6XFpnOr7KB7fnMcSydvzitm1qnaMBKcopCoZk1KRX6K/AyFJah
lNnK0qx4VFc5GOBed7TetNPj7Ha6CcGT6KAl6mT59SyP7SqnAipKUQ9BFGQhukyowZGwdYQATE+3
vrbFlPNggiN5EJOZAMJ2Pvvmon4zeNVlK4PswkwXortU766a5Y9pTNHJ6V5X5sxRTgnf1qIWVsj0
CClbQEHfVB8cKKU2TqFll75hNo5iNtRxaW5ldKBT0BAdAaPF7V/RUBkPYWXZ1IoN8FBVlIkPG3O4
spUdxVo0vxpTy5yboz0megzLZNVLRMkSic46PCSfzpszxWAMJxqAD4bNEZIn59ZPRXq/aJx+P936
0spbc6ZYSpjaoyO9EE08J4DHpQe/jWxsgh5R0sUC5cgyhi7odF9rUSBH8eM5mEMUOVONOm0Tujmr
JB0Hk/Ccht/GNHyGaf5qjIryuuO2O9jtw+lu1zad4tlng/q0sBh9ngQprMAB1PFVJOuNQa1tAsUN
JE7jRQj61ked2huY1zMZOHuKzz3kazLfLza6WZ071R2UcOh4UVkfbYqhbwfoF6tv1DGG5a2k6sOH
s54I8FWKGhY6bhHFvdcj/ErxfReO9bzxEYshvbFZVIxU6VKfRGKuOOa11vwZzXOq70QVBnsYg4kr
LPw+ieu2V5TW2OOGUa+tnuKoNO6tMB834TGoKvsJQisYnbwt21rZ/bbqj4rI4jlXhVSnwISaUIt9
ScFRtO9IuEea9/n0BlzZIrbil5wm6hxRW8ExoSLYRq4kbL9SqjrYl4Wf2TfndaI4I9l2jkmUwDvY
UUEfVWpBrk15Dmy5xeXpLlaWwlY90UAFHRzPHsrxef/JtSyNanFPbJx3a2uheKIx801ha4l/8IXh
fOkLQEfc+01KKQa0+mDzJ8BaboxkbUWWEb64H3iV2ydS0+WhyiMXbiNuvxpIczQ5IIw/PVkrh5EK
ZzUsoAxtSbHrqPtO9FP0JM9vQB7lw0HTc4rNKyL53fU4cDc5r0fFEzVZkMSV10Mfo6FtmTcQsOwo
HQI1AOsvZxK6iuhlWp6LavzpHtc2hOKTKJII09CJtUOTAOhB6KVvy4sM0j9j44Rd60Ax/rAefZiu
cNhoJ1D5aINDS9Dtq7J5o4OVjaCCW9GVMmukQvwD2NmWWrSEiouwG29l3J/pwFTkauWYRTxOGZNU
ocTc9JNxGUtzC8CxMkOWYpMU4QtX96i3oYD+M3JOHHDukG9EPNcaV0xy7sdoMO0pP2oUS31wpmFR
E/PExtyvtb78/IURJmR7UIEkZKCJGKofT/eObWsYG3tzBYMpLeXYh4okc3Qf+fUucLMvrdDsC7Qf
x52XgMYOK+6CkxjBNlqUermlYd4Wc+rdiLiPj62M6mM0JkjTe5AwBNOGT1hxcZZioVbl6JCzyexI
+NDDOIU/fG/NKHhIjMT92QdR4m6c1Gv7WrFMCVUTtK8EYUrIQy/CwJfvhG7Y6PBG/lnJYWkptgnh
jKcBoyHEY6O3QfK/vUsH3XwKAlQ1TvuXlVGoKFGCMoAN8JxHeyAQ0wo3Bwqc6kc4+LuNJVnZhCpA
1DcHXVLwgBBpDgzkKk8hVKFUP4ed9/QYVtZcRYhmdefAfUIHSN1CGtG71lHjunRRImn5IS2oZT7d
z9pAlv5fWFMcUS2YaT48zUkN0SnVr0MF+z2cZhsztbYYy89fdFAgnt65IeVi/eyicBLC6tWlwiCS
m8G5dnoQa30oLoH4Vum6qR8d/SnOrzrd1tNLbZicCS5X1/12XieKYxB1IAjp+ayIUYTgMtw8ji5N
sSg9WoG0xOXpbtYWRDF2uwJiYqIleUT9A9ZwWDIQXxDyzNVQDDxx7TQo4Hk5OjKWdy313h94JxoP
aVy5X84bgGLgZu+NcBnQBbWJ31BAi3ZBZb87q20VA5pSNeeaIkMPrGnKezlK6PxgTzvPNamYz2EE
udjUbsRZjiYADGXwwiGnplGF7cUG+kbnDUK5cseBjWZLqUVHVw9h20+kRIEp1yy5lbJd8R2GYtME
bBHicWR49AP7m9fMDcJM8Z09ju+HfjQ3joqVSJAKAYXhRsqJohRGYb2fjeHnkCNniszDZSWNz41m
il0Qf7S1+en0rK3YuAr5LJOex2u4lINC0pzCcmpYt7odtH/qU38eLB8hl9e+SuiOmdYaWZpxRtRl
9mdxMGo5X58ewYplG4plj2ZMSe0QQOxQGNrRgIruSOLZ2piftfVQLDvQhBG4aUCGaa481CdGWDpu
orCzv7cGEGNIeMPoAVIK788pM3QUGSdJsP54emhri6PYfAsZfglJWnCEknW8Nutee2j7PrrNg1g8
n+5iJYigwjwNq+4daHdDoDPtvpbiZz6ixhNM7TcPhrzdFBPNtuEJP89IVbAnsvKAWgjKHMmEQE9r
QP7oTdQvn9m84gOKVLN0kbIDNDv2bh2oplG58osN3NTKI1JXHMDoV5AdlkVwzBLjvh6ze6dBIDfQ
rS/hLD7njb3Rz8qy68vPX5ztpTu2cBcQByk0t0BStG53uk8chGryamOi1rpYjOlFF1k3tREiFDzv
cxAaO9fL/PdhpSGogA5PY53Zi2L4tW2bkHc3hFp0vTqKqWhg9/MyNEm6KW02LhAr9q+br4cCEXzZ
Wy48MI6FzN3cVHfWMJ2HGpa6Yv6CdDZaiZ12IAuFdnYFfX9mIy05+Rv2t/b1iolDTNK7saQDsyng
STf0GlWIsTrrGipUQGedlkNvxBpiQ1EV3VnjrF9XaOBsnFVvf7tQAZ3ZGKQzxVveoWszdPqcyQXw
gZDLac+01rpiyxDqOmSK8uBotcUvWaTIlLrGVux0rXHFlM0YLe5Ja7QDCtrhofQhLRE6pI6nP/1t
6xIqktOqUCVE2QXOHmiOQVzBt1FdalnI27YNRbaVmFwbxPLzF0ZMcnAeqKIhluFaEPvCSbUv4EY6
61IoVNaBjppey4shtxJxHO/91gsOQ2bmZwVIhadYrSHHFolmHwdUV1wKnD5uR+hsqt5Es5NjYWOL
rq2EYr8BOpp92OLn3En8Cnp0OczSeFfCDLvh4tbWQLFfVhal5AppnTqGnMNoke1C1O+8QjqhIjaj
PO4rrSRZUrsofCR2Bzeb45XQG1rt/em9ujIAFa0p5lamUQzN9VAOxKf78nMztcZ506+CNIsSLa0a
0u1DZQTPBjRLNhySkNt+P/3tK6urwjT9rgDI5KXBEXoR1HTANN5yB5uPYz9tYaXXulh+/sLGvKlo
54Ux6mB180M45Tc6spMpFETn7R8VpYkaa+JaUQSFHGzTd0WZTUgV14suwukpWlte5Qiu0EClLIXT
sUpG5xOUS85jW6HQd17r5uvZyW1I5cYQ5riwnoM7kaGjGXZAik+3/vaDS0jFeDM5DdM4cjZqOVIb
AIRICpVivIAkJg+MYsMTrc2QYsFmbtqDEaE6XEFjAPK9jKtdEE3odJ4exUr7KubSTKAEyrKaEz5P
oms/St4NcxRdnW58ZYpUyGU0MtsIQGoHFPqGHRqP4Kt896HHI11ArbERe1gxAhVuaZYy1pBSXzaR
3n4tSiNt3jVZaMo7h6fPVsXZ2kQpZ3KcllY/wIp6SPEWFwM82IRKxbixzG9f3oWKrXQ9CPOo+WGm
nNa+dmAcf6giJKggId+jnZU8V4b0Ny7wbz+qhFhG+MJpOBmUzGifLYrpUXRZakl944FjuhZEwfeu
kQ/XML5MEF3n1oYhru0DxcynHFeI7p1/sB330bHINbVpcIVo1n3k2Vuo27UFUqwdFho98TJygqaM
IF/rjOgyhf9sYyuvta5Yu4UUZ4pSu3boW+hw4wZxYJSkrY0r2VrripUXg1/Bkt7Sel2Kg+9S+NWn
Vvr+tBmutK7iLQG41KWsSL1ZeeCMByLKOSJzwhfxRpBjBXAgVBBaAAlFCLMz55Dff+0K73PrIaPk
aShYDNPRhiDrshxMKEDjG90ff50e1orNuMoVvBqqwptDXztQt1XUQFQp27lpgwR65jgLbZShHGEh
cDk5o7kx0BVX4ypOoPXQJ86jQTuEZt/eQ6U4HHVbqx6NrN6qT1mxFXfp+oV1Wm1kzYQgPYQ9UsSk
ndZE6jjzG/cr3JPW+yGf6435W8l6CRUqWUlUJ+KZ20OhV274WE1mnezB+COuXupVdu9rcEdfF0le
Iuw1iDLbNTAEjuiZUfh/CDJyYPspyfX+MYBFE3krN0RqCpzJJmpqZec6iuPwIQcdCuF4B2SrkI8x
EEHiLN8qKFxZTUfxGOPUInrsL+SlVnenteEt0g43E5Jmp/fnyserKNG6mQiWBmjlZAD//6zhm0fK
VLTFp9PNvx37g6Lr9UaB5T4wUGjxDm2g7+3Z/l4LjQRF/BTPizyq4T+0+VS+16L+rEi5UEGGNnIC
fWhX/qGx8o9zOL53ver9UKH8c3pAa/OlOEGLPHpWZq13CDzqjExnTg+a5jUbra8t9jKNL+yqAlze
BKDaD+NcoUEsH9xUe+BlvRXgX2t/OW1ftA9jlzNMCGYc/Cp9hFDxWoPa3fGrDWNda15xdkPUAnGX
Cfc0v3MXibAYkiPEeseqPA+hAanf6xG4Qx+NLQKvEPU3PyKTjeTWG9ebta9ffv5ictrecvSuw9No
vrT2AiGLY2/nyJtPXrCxO5ev/E+8GTIlr7soevjofD3nMTqE4skZ9OhoCc27R1r5OwTPW8nylUPH
Ue8BhZ82eQkaKNADYz9WCPoB5SyQAIzavRlT0WkG3da5umIRjmIRMgz9yq5LgodlaHw1LZF9ryJf
bFw6VhZFBbTFfkOezqRCwKGU+hKm6fmCWGJxmFG52p9l0iqazRMB0mWDLw+l7ZZPNsJ4H3SiQofT
ra+sha3YhOna+ZBr7Kp6riDrKLvcO45B3RDFDfrLBGENRJMnoW14kJXVUCFtmWZ2SdZjgoHrTod6
LPGAqV1sTNXvhOMbG9hWbCTqSQIPAdLrrY6MKcKnqXONRPr4c07IGVzFwXRv6uXenYzo3rMqEVyb
oY8k/OhNZnigqO2HQHWgvotLRLQ9zXCR2nPtrr2c5xrRsaaR9sanLl/01pcqphYjxduVYyYPpEmj
z0MVex+BsjYE6hu0Y06v7Vofysk/jhpM5ZHwD1lkd1eejdrQaOf9vtI2MUVrXSgHKFJuQTzMPaY8
RNFF4AXv60H8MoN449q94pFsxVUk0i5nBxXsg10H+z5FmZQAyrxL+v6hg5Dh8vREre1KxUckvTH7
MibIIQy0OxJnLPZ65FQXZ7WuYt76VsQGOkf+gVAHd4ks0D/6uqgeT7e+YsAq3I38ei78svNQsYov
HNiGd1Hgit0o5mkX8RBqjODT6Z5WZklFIwsZWFE24rYFFKff9Cho0WsJ/Y/nta6cnJ1dDBpkqIwj
kJ8cpxw/dL4Mn043vrKNrGX7vjg7S9i/9czgWHZD83bKhzvLMm876s4G396CNq5Nz/LzF300rlZo
cuLqhSKgeSWgv3o3zp3zfHoEa60rtgwHjGnqMVcvz7KTQxaH5a4sfW9/uvUVM1aBcuPca45ddkBZ
/b79bME3+c2cO+22qjXEw87rQzFlLSpmtxk8iXZQnV4XGYppo1N0SMXAV39eF6odZ/6UF7kjiZWl
N7CW720j/SqyamOWVtZAhccNtuGUA5IshxRRrtsgbdNrv0z0jXfxyh5VkXGSUpDKTbh8Ceirb0YY
Ud8NMDRdZ8YE2IVAkrdx5K8stoqQG2LSqELLCOkGzbdsQL1d1+8odtkCEa88qlQSxQ5lR+iLE7xp
WebFxewAX99FlSPyQ14mnndBuV3kXLM+en3lU2WAAHxeEms4vQlWVknN4aN1ZjvGGKItaHK79LJJ
u8sQmLk/r/VlUl9YeeV7VhKHtjgsKMzLCpEA9GoSY+PEXtsDSuue6xNOqJF/C9AO3GWN4Jkytoi0
uOPTSHjxrDGo7JBah46fr80w7tdl/W1op/moz/208U5ZG4PiqbLRGCMhMUJbS6+DeEQkS2hHL6UC
KbDR4zo9hrVezNfrMPWamdkJWRUzyD/Ug/eM5vH70jefuhTg3+k+VnaSqXqs0O09syZcbWdetS8q
3z3UXl1vXG3WWlec1Vy4s1H7Dc6qCkZS4Jm5D93o01mfruL9KOAZ3MxsxaEfsgZ9hCxKY4AfEHRu
zP/K16uQv2DoJ1TxOnkI+9FHnaapDmGWtE/nfb7yKim1tO5ns5KHDrHBOyeZ873bG+exowoV5kd0
cwwSUrGHISyiqzjqUfxokOk979sVG0Ylsuk8l3V1asR03KY0Dwu/60biYWXfq2i+Jod9vJaBPCBN
dW+lRr9rau+dLZLuYnK9r+cNQTVhu+G2kVbiUPlN/NkoQ+th6Mpyw8mtnD8qnK+2iF2gru5SS6+N
qDGE9aUGDnKRiqo3jri13alYrql3+lDqIR6ukVaDEvgYfnKzCPjjeROk2K7e8HZsbMs9yGHsAvQf
UXDcgX+sN/b/yhSpmD3LDw1ho8OMFlPnfJ3twj5OiQyuy3EOHk4PYa0LJdbWBm1lUwvBUcPZ+7Gz
I3R+0LS7RCV1C3m6sgq6YsWFsL2IOgZ5QJa62sVD06B+Vm5FntdaX37+4iTuczxbs5wAViD2PBz+
NB192ljfFSvTFQOwkS9L45GX85C1XYDutBleR0bfHYqxRfPHQ4r8vFVQjrE+6JJZLxkEQe7jNIo9
Grxfvcz6frr5tTlS7CDxEUZrk5mnJ8Shn7JcxvFVK8063Tjrl83yRhTjNzvJizVo5jwdtJjYlCvM
S01Dd1yOP6o5/UrO+pjKCTFX46yLl6sC3Yw4qIGVuoKgoZVkO0urEQqa8lDXz1oKV8W6CdSQoqzg
fVKNRrXrw+wwGXI/+u5ZThX1jtf71R6tfOgmgTWMxGMuQ68FFQXBr32eMoXrLZv5xWJ0SS3TtpZc
vESf71CVFxeh122RY73tL37LkbxsPbFAycgAYybZHV50Mvky6Ui1UTq+Mf9v25zrKfbcWF1cIlon
D5awH8e86a9yGPqL1rWutUnfOHveNghXhbxVSQuPBOp1h3bWKKKqKVLTfUQnTpvb7xvEf9qDq2Le
/GFy08wfSDwmXhhAj+fA6TQGYip3rgFjz61EjewO0DLyDWkuYZfIq9T9VJaeVv+ivMH8Egwl1K++
LcvrGCTMD9uuPWMvvSE7r07GVaEe1P0OrUTh4SC1YUYE2ZbjbhiHYau+YWWKVUatKbHdubZihzAR
wuo7qU/O1y41Mn1/epLXNqLi06qss/psRi8sL6hLvRSsH/peTu52u0qgKLJxBKwMw1OOeAdSwJGS
LsIVSHQ++5bZf81mBNTPGoQK+5M1sd8gMLHVKnzPliFgZ0W3YdQ+nm5/5etVzF8zTZpbNrk86Onk
wvnhZp/QQLY23P5a64ork4jPGDp4oUOIeJt34XlxMFyUg5i9DUNa60BxZVHnmmkJ2c6B8JP3k4vh
9CRzq38+PTkrO0hlZkxjMczwSnqHcpLljTVU+r6PM+CFvnTPemK7KujPh2aH+oSQcJ2fBC0FPQCz
0YdENf287Smt185+MsnJedTsHwoYUQ5iRNkhz6It9ou1GTJftx5Uwkt85J4PRYIIdWDxyED0M9wi
31z2yRtuUoX9eXpqdkLPnYNRzNeu75UXYWoeRF3dhFkTXIblcNYl11UJF60wH4Pe15wDZfPDIdNI
fiS2rX9onLk6bzOp4L9siLU5SmuO9SHtn51eM5JdGlUeQjPzqH05vWO9tydMBQGmzSysMBzEAblG
5xp9Y/un2daNflH2Yq95LbXUw0cqu/zdUGTx1elOV4xQxdOh4QAWRdKpLkaSs1bVXlhauZXOXhvS
0uuL20plV/ZoLlCz1vjkpzNUUe3RCwlt9/YeavNLwdO2NjYxmis7WiUtTCcznhp0FA+2jcLDrm8H
KEW1WmSwpQp7w6uvzZhiNnOHCnQwUoxhF2l/FcmmPjqlOfx5ej1+P5DfMBuhnHySNLDdS+keiqnb
dY5+NQ3ZRZN+m9J2h7bmTnb2bWuW13Pd7Ir/w9mX9ciJs23/IiTwwnIK1NpL0t3pTiYnKOkkYDAY
sA3Yv/696pE+aVTfdFrqo5EmSVWB7dv3ci31fIux1sdg6nFydRv2HmXc2iaXr3YRpgQ0y+FgAREr
PVcf227XCLvYCTnOKYsPENSHLzKjv6ou+5hqUHwNrhOGTooauNfaXk47qGLqYl4qmeNSeac+eWM/
XyPpxk0xZ6C4dKC8yqda7uG3O+aKw5WRhPDe2e4zn5aCvteCeGs3XOPokDiauYGh7wH9qy4+yC4c
1K61Yhxz6oOtLQRM4qu8G9vMQ2x/VhtsUj34cnHYq+e1Iy1IZ2tYuQ9BteJr0J1Esd+DaY+WYwxw
H5xCmwKl53uanW8crWucHQflAii5Jj5M67zHRffSMf1OS+2tj766SkErzhbP0SuV8eZ2EDtaCq3X
9/Db/+sW/8epvcaYxeEwOeaRioHDltpd6rq+/geafxBwSaH+O+VWBNHnuBZzkFcJq6oTzICSNQ+b
OUzyIA7CoIBXV8RL4TWJ9nOTQZ+uE4Sb8+zd9jOkaVIGJP7MKwNzUI8sVRUrJCbj3d8Dzxux8xq0
NgsAygKR8oOap2NUyRexbU2uCH9vL7+1AlfRRagkjLOWXb7AvkZY5hw9kY8RhOJrDbzu0qqrfcyh
c6ShT5i+9r5+yqL09e8v543ffi2CJxMDR9cZZf2Scg3e7ryWgQzfI1ZfEt7/2DzXknfoApIomef4
AFsI8wnNoa7JN0jKlgoSazvX19nHou81cI0L3SaeJ8iUFkZ+Tpg+hkVHa+zJv7+mK6vb/2eyFfPL
5vrXfQ+eKDCxkLI41AQWl7uAD1YWERCdXyKopdz3m3TsRvZmMF+DWbT1Tnoy3LcxIlcJ1xBIq3CA
dBwck1waFAaO0kMOv8gF7tZj06eQSkVKXMJbSccwGHHrewSnt1bgsu7/+t1BQ2rBKs4PxoiXy+a/
bJ+kXqa8aZeP1VPXEN2trrwXA0kOHYhBHn5PMbEFI4F5z9vgrU16lZgoumQAbqJfrQ2DkC8ynpNs
CH3n6nvr06/ykqxbapi4hPzg0VqELF02nKG3235soBtfI/gctP1w1V2qzbCtX9dxRk8LveTwPdWH
N8LbNYYvwVYyy7px3Fksydfpgh+QSZZHVfixmVB8jeGDuDT4RrGJDxX8umm+QpXon2asug+NEuNr
EJ9L4LzXaYMF6OvpRBtuiiQ2wzuo0DeW9xqzN8JTKdyM5iCwUXP2m5FHLPjHsFfxNWQPznNyAK6Y
HcaINWUVZLxMffjBQpZdnd5Uw5PGDNg7FHJ9DZSq277OiRpEfe64jf/8Pbi9tYOuMgiA4D0Yd5iX
WTItT6xOwseEOPEKobt62P39O/671R6zqyMMJUiAuTsEaDia/0AyJ6EYGipoBfu+Y8jsGv7bZrX4
ZpM1Wt75zrdW/upgAwyHMTvu5sOaNc1U9BEUwJEyz+z335/pjdjKru79YJkG1PqYBMLzcErz2WpO
C+Z99itOFPviAFJ4+fs3vbFC1xg80GpRKzUzmpKdMPcCGc33GEjax6qLh48dwmsgXsfjpJpGgplg
ENsTR08Po7WoO3zsAa5abkM6ateHBA+wDnwummWt7iFuln5Pkeu/c0e/scWute1APxExXEM5lrtN
QGSPa/+nUYSxnPvRJafa17K6W2f8kNwDmvSeFfQb2+AanSfTlmJjOYSvmn2KR3VvZFJ6XIrIh9u6
+PsLfGMv06tIAHvANBPDip5THGWfaG/ZfpT8PTjvW59+FQEyxnrsZGSw3kbNbcrq6Ggb3r1zDt/o
l13D8xrdb8swRPTghsQWFjqj55hl0R722XY3m6zaZ2nVfvCoXB16yuLWDRBlB3RklK5oGqG2Ejqk
AgK7gGW8Z1X01om8PvursxCvr+khxWG86G480U7KQmzpx87jNVpPspr7tl7oYebCncZWjDDBYe+p
s72x4NdovUpWW2SjgR1C1Y37bgGIPFnDaf+hzXoN0Ruhuw+vXskOF8rklBOxRF82mB2/R+R569df
TuK/ktpuhNhrUOPzG/rIfNLfM5+qj/UByGXB//XZQEHoqKlbpJnzEgN5xH7ri9Hxx17M1SlGwxsK
QDMynVX49ibqhACXXsXv/PQ3zhm5OsWL2rZoWNCXDrXqfdFWnU+BXlMeh4Exx/dJaLKvzULMz78/
zhuEhZhc3epVFQvro5QeOitUCly7hTIDmqzBkl/6VXdWpT3sBwgsGnU5UgsLDKiywi6oVMKyJWdw
I9A70qBWyrOVxK5oYwiWIzGYYSVbtSGUnsAapee0N83vv//oNzbP/wis/15gMQ9oZcB6HiQhs3NV
yEvZTx+TPImvQXdNC6Ul+LXSw5pg0Jdv49CZPFat+2A5Qa4Cj5YYU/XhisBj2rmcIs2KYBi28mMv
59Ie/NfLIS0LlOfYMH4lyxGkyP6B993HzHHia9SdXNMEulEhOUDbZiphzmHOg8f4pJPte2JrbyQB
0VWisY4o+ifFCNp43SdnGUBmRNzFs/5SDcAQ9mwh+/Hdefwbt8A1FI9awJDiZKAHCOrQ02oDUmwV
648pnurw9xV5I7u41ttbWkxOZijGA3yc9UnBhm78moWVmgo6tBAQZGGs37vU3vquq/CkIaGjbU+j
w8ClLdOw50XYE3dHYYPwM12oe2eXvfXargJVXJuq3aqEHLT3BiMMKIuYPM10Q4vRSL18LNpeI/Vg
GG8WfdluK0a8R3hvVGUDbMk7D3F5Kf/R2/qfM8y/jkpvQxCwNA0PQZ+mRcPipMTavAfefWMpriF0
Um+1jjHCP8D+aoCgiHvQ4bKWcIvAoPQ9Efg3HuFa7E4GMtGw9SEovDf2DPa+KpKKque/79y3Pv3q
KLq06VivwugQz+3yPDLZ3nVb/55T3BuX3TVOfhnSbvNKR4c0m0XuR4Muo9FBZfNA1+GXsJmWBQT1
oHqHKvnW01z28r+WW1DCXbus+L51BSSB2b7AmNmc/v6u3lruy7f+69NXzuBC2Zro0BkhdyxmN5Pk
+5U3Lk8SQED//i1vPcPVuXOmTlO5jdFhCurpycHX+BPX63s90jdO9bXO3awSkiU9nsFJJ+42EaQ3
oYpcn4NV9EH0z7XcnQfrYoOrDUHaXbPHejbybkRa8uNj7+fqbm1suozIW8IDLNrlvkevq4ya7j0/
hP9+P/waAkhxaUfQzQgPmx78XmaZ1Pkyu+oMsxGQJD7yCPwaBihdCm2yyIaHVUZVGcM/7caz5WPe
efwaBJjwudZAB0RgGrLxax344Rl0vXdbpW+9ocvp+NcpSFfF1aIqnDG+zvAm47pcYQYHEmAbvlNW
/feck18r3yW8RWE7rFjiYEyeFXLSYlumOo+DdbkJBB1guRZ2Zz0u3bOl7j2k6VtPdnW+k0DWo+gR
CwV8PEg+TxP/mbnINMUG87pt9/fF/+8owq/hgQ3TQQ35L1xJjrpTFK1iF4C9sl99Pe+Gxdh3Gv7/
HXv5NU7QizZCORGEh6iDRePR9zC6BXF8sN2usskw7aBL0BIIAl9S1L8/2n+HLp5dlfUdlPGWcRjC
g4CjJlpHUPMytpn3H/v0q4Pvk2RJw/oi/r/p+pPSQfQinVvf2XNv/PZrtJwVfQ0dOEEOUWLn3cSb
n7Dl9O+8mDfW/Boqx6eJaPB/cWZUMh62MMiO/dB58BKT9B4iUh8TjOfXSnnTACYC6WtymHuG/tnk
1EUK/b1GN+X/g379//kUv9bKC9Ih7KHjSw4bres/IVs5eqqpca20ELuQuvskJrQTTnzrli3fZudQ
4k6B8E/VoOVSuqaaw098hZRj4eahX3bQcN0A70NFXBVQRIFrRKv5pL9m4G2GeexatpRhYNt8g7SC
aZqwYCm4BGv7j57dTZVU/c2a0eohpdY9wEtJF8OcLIVami2f06nDxTZGeZCOaw5KznkT+p9oCrd8
yOqu6JplKmLuXscugIXizNZz7DMFSL66Q19nKzOMscqqq44rs00edMGUx72qYKeWkN2QwcVROVko
oHEXPXxVPAz2XTf+Wui6Qeq+AycxqB/E6n8PU3UxxoteuJt/w+XyKzfhsyFrXHTE+nwJzVpEIYsL
ZdbbQRPIsEWs3wcgQHMC/1vAfIeibvl5UcHnuKFzOSzxZziumnxu53s7RY9dxJ/lCK0RTpCEyjHm
xZxMMGOOw7Wolfvp6206B+H2LQVFcpdkMOs00fCcyu6lybpPC/58B7vVudzIthxGM2TFJB0d8s5Z
GNUFncqpWN1LbTQ51Aw3Slvbu63iT5XYglMDLWP08GlO4vChzazMIdL9PMAKtVA+rTFVnaYyTXiQ
62UO9qp2r8pCHVqwUOU2jA0QLPXZZpvIRQKBOE1/trxaIe9OfquKPYSs5/eBsmdkSALKZBTgD0F/
hySYoLEi5cEs2U01bmdpszOcvV+59L8CzU5z19PDxkyai1jC4bvypNyQmObgNik8olqKuel+zG0a
lXZhLp8qqNTBt6g99Ql009HY50cYsvTnZtNNGQmx7Sjt/klEc6sHneaxiXjOOWw4GGn+rA3r8pbI
+sHW4yPEoVpgEHmfdyaZcoUhdJ600y8oNLnSjHLZJTJ8HpNlK7BsG4w2O5u7TG3HTdsKA0KdltRK
WUYo7XLTmhfC7dNUzZ94EAHSa9CjxTlKMcsFYMKmzVMNj0eMp3VXcg9N7BDiwIfam6cIsmK5mqFW
pxo/5WMSmVvm5jscqt/JGB6TOkmL+ULxX2DblIc0I7tAD0tOBvNFsh71UzS+Ws5/gLuFtpDlqoAY
KvSGCVbR1uk/y9Dr3RB20W5Ei6IQrFE5W7vvE8ngFxtYdFomn+uoNzh0w2+mUOcBRXw/s+hhkSkM
Nxd/cvUyFFnS3XKW7SEW0934mdQFp+hMVktw4xrpj7PXnzrdPPqAPfoYxwaD/+GgAgS8cBp+RbWl
gAwP817pFLmt4gVPTLYP4saWUdD6YpVAL41jHRSx9K+GLF0eXATzYX7y2Uzhs0iyh5E4s+vhO5k3
CE+FDQEaWTXQ37o2bB9X6pee1xaY1RnYmFFw+KaxpZBQOcm9HeqCODB3U+LIkY6iKZVjzd4464oI
FgOnKYpnOH+6sAh6dt/HTZPLOHlVLn4xUwX2CYS6sVOszReIyxwiBlHYLN3EE9pJ/DzaQIt8DkEd
GWkWfo2Anv06Vy1cS6Mqgv7IPM3iIYPrIyv4qMk3wWWrgZYy8Z3T6XwWlrZ7DSjJ4zwh2tjQ9EuR
MPSwiwSKz02+BHG9x/GvXUHDJXhpF9hxJzWdaywDmQ8y2thxhLLsOZxUeNSwKtkvtGW4cWL8ispb
f+62i1d8FSGAboBQnGLGzBN33TwXWQWuGQFEEp230anbcJzRaxQ1FyynKzBKOdRps/vQDt0f3zT8
xozAbORaJeqgYDBZMnytyG1MmxtuiTguhiQ2j1CSfw4oi/7pm0XfALff/8maqX6Y05E/RXXaenhh
R9FDnWl3P1Bks0XKx/6BpXXwi7l1+VIPa4LVTYNP3IvusMKGpcYdx9sb7QDhzodxcHfJ3Gl1N8KQ
C1Y8PO6D3BBKb7PErEdNxSb3daDpMfPGHYnV/suSZvbZwP74NnAgxecwfWzjvK+3qpzJxctidNz3
u5mk0+8ESuc2b8Q2QjvfQWRws9VTcOG/IkLcNyt/nQwgKP2k+yKSWZuPZnx11bQ+duMGSgjVNidh
OH8e4eV2hk7QHZiWLqdkO6Qx+VpJ+pRiA+UQ/5txeeGZ4JQ2lKOdXgIiSAmJG/S8NfYfT4dvvgle
PTbSDav1g20HIKcg6vylCytskjgRZ3hwVDmscMhuDKMw7x3IEgjjj7xLzhUnL2Be2n3aQy1ZuMGd
hU7GfFp5W+gJ9rpywkweZO4NYVfMn4GfZiUHxrXAlfdDt+JTF6BrHc/JWAAoHN04NsPyM419Qbl6
aBUMLXs1AQQ/YFhVT+E9j4nCXY7DOsHn8qQSeW9gSwouR/VlM7yHYTXZMbT4S2NHjgt8mQvihcuJ
Hl51nYHu6uK2sG5ZENR7g/sfRYgM9KGnShQqnoIcRqr30pu6qDoZFBiZB7nPwE/rFX0W0unCh0gv
lN36k2qmH5gMw5CqxsCzR3aSO2oOa4zEf0q1LwTnabHCAK0EXvnL6MAtb6WHblgof6RigWW0MvVu
bKMXiMB2eRNFEtjigZUrXwc0S7Ol6IP5u6miX5AOqHPdOVdmc3CM+ZjCab5rS9MCCQhdwpce2ki5
kuQxjKg6g1gB+Kjh7i7uZYqblrYOYkHD1zoxPR5tTvbNRtf9qMbuiQHfmnuzHfp6CPcL7jdgTKq7
BajU39vq5xyXfHgEMKHZB2SM99Ms+bFqSIAePjgtWZz2skj1mOzr0MCTEU46dQmPbdEiyrt2fFBd
gHMxiRUjuh5eAt0dV3SYjyl463vhL8cFdeHF6dzV/DPdwmkEZwBqkgXvdPKITbaUhOj0RLPoUrqL
4dfip/YUN4M/Aonqdm6t5x9h3IxFolL7OV0YPZNKpEcnvDpNGfdPISXskyabeqzg09vmxPDgZyW0
etwiVt1DlzPeB9nUfBvAlT3CLbN6hOuuKQ36HZ+qrBl+Q+ug2fXN5O/SjJobSC7WUBSaMG4eqn4s
qrDNZD6TFRFiTP2TogxKbunQ3yxuWTWuZdiIrz7MbsK6Cg8Q9ll3K8SXH5wTa2kz6Rki42TvsNfJ
N113+ks9Ir8ZZYtMvKUrqHluxBGOm5c2mtsn4yXZ9YtLwY6lssCqIO9rB3TFZq3oTRp4vjcdj7Bl
3XZX67EqLY2H5yUS6Vkq3og85Q04LLjJb1UtRrH3VHVl3dZpQZOKFCBotiU0xOo9xKA4Rt7E7ojv
6KnPyLgTjfkxVkH1Othte5VrjfdUU7KLYU77M4vX7FOGjiB2hu2eDfxqHue+m/dpVqldlw3NQZhu
LC/rfDfAwguZRTIAIFoFR70101FOFiw2NkNmh8brGQxmiWTHA8KKIfmugb1pgZRnK+exZy809PHN
grNbppqq+3ExUykCs2IO0UefDZD6hb4I0tluTYATjElpkzh4yBIeH6XBFCr3Q4aQWVcVedHCZNMR
gjxwfTexWXcw9ZUCTqbJ2OVZo8OvsYGaUe5BIL1r2yQ492ErwTocwzUn1VJ/bv3KHzBBtr/YZsKX
NeL0Rm5R9WMjVfSViDCLXgSvFRq+ThI4AGgngu9Jh5e5nyJXDUUQaEO+t1kkXSm2rPnZRGoZ70Q0
juNOObAEoUwMVb9CNDz4BpvXSqI+qbuvgnYBeBA1mjbnaOGB3InaDlWOZJ2ykna13c7Y5nI60xTm
owWZh4aH+Uir9g8DOAehPOjAOJRNItwR9pMhy3XG56bUDox75KlknHZrlIEB0ammLiyzEznCvQA6
HRaezsNv0sH7/EYvrq2OslqiIBeLWL4n8Dv91CWGgys+LW18UzMX+/28BVGbC+R9TT47Ni4Pi2fE
/mPQG98KIEqQJ6lBm/aUDiqL8jVIeg2oJsGdNcBEDUaT4kLcm9KkAxexrlEiwW9+DEu3VRu2X4cl
eAxwDUGhtpnhrgBafDYcIt0kvyQE1dcCZMpI3ToCHERZsSbrz8x26XBWgUnHfOiDyBTZ6Cd/z6qI
dqB/quxWRRMSQ7HNlj0wScFkhcsPSgafcYNbMzEi7HfBrFsMY2Xgn7Jp6OGTwCnm2ill3u5FQCO2
X+JtewRlP6A/gUrFSJrwCX7YsOdl7a5H+q72I9uC7qENJsxRhq2tqlLNUSxgdT+1U7GQJZ4PKhqp
+hm21oTIMCmNUHp4EdpHiObR9tzNo8B4Z4JCzDm1UYQ0boWw7ZPr5Jae56CO+sPk9IRFaHvRbqch
kyw6VXI06T3aAImIcqlXkhVrtgY6txTLlgNHFMOo0bWqQfnZz7+aMXHDnePc+HsSD7AQz33YNO4n
HWjbFFWQIiAEwxyl564ebJpn3ML2FlP/doIeDsL7jmwGlUEIGYwu74JGHidS1QCmI02AzePaW8Qu
KA9XO0kCoEZxE+JU1mLBPbysmPw9+ZqGwbeLTTbdWxIhmQ67lqLsdSP7bCtLoY+M8UXO1yCt7qhj
RJbNgLhxVNqvS46heN9ht7crNpWos3jn5lYH6HbwQZ1SQJHDnxVsXu5414c6p3AFRuKUctPgmUbo
EXkZZW4fwhWKoOiPBoHt7bNpyePJZitO7witDUT+ZdzryJg/WvDlp5mhpFyukKytju0AWPh9rAKS
ngmBul8BNP+25Ejj6HYL/y8flYEem+FOLD03UJBIZX8aTNVHO7stdICJ2jzal6R1EX0mmiKG4TZf
XbHoOg1hpSmT+hxzCnljFuA/uwri5+S2bkL1oLsMc02Um5Xe41ZG3Uep7dq7NnBBcrZIuFpIGnRw
AscRTJYTWHL2S6Vl/DUQ9dKgU0M0L5awwjCigIdHrfeopEf36peGsnsMT5vxN4xCIvsbouv4eQq+
aTuSBpl4JV4OPyKO+rAEEcrQnG/OL/dTCP7Yp34D2q/QcZoGn2H/O+syrYQVSKnCAcNyMJMdLgPC
cC8A/Y0O06ZacIxWPdSlQy6DUGBFIz5DH6Obv9UhRFzOYqjHn1ubCfHABjLBxZDPpt+pYZCmSF2l
3NmnpouwUHMnQfQUjuaOrNTf+2pc3WHpBxecZey6r1MtTP2wrPNCc2vXdTxh79Axd15kTQk/E77t
Ir+q9UCmLvpDxyb8rZcUf6+PkCQeUNvp5HZOdCRRfa+IRb63lt9NC3gaJ8uNCs8j9Zs/sbmbl33I
qmC4w46J+CNGDha9K3DFWWF5vLJdTCZhy24NUctTHPXvcJrV7ncYAu77pQGoyedoH3fskNI4gyZi
YqHUvkgZhwA6hRr6xV3TzzfMDKkvo8gkYhev26hveWy9KGjMgvQkSR+HkMVTKTmM0YJiIEPzBpVH
oFe/b2Dr9yvWclUlG9XMcAfZRt5ixm3oWW+jwRn2uK9KG8iO76rEN9nOGKXsAY05i1Bf8Q67HnKv
Td6MemO7tJ2zbQfKx4QiAaIOQY6JQjjnVqINe4PMgDW3dYeSomjndfFlaAPGdgAhBvfLJIU4ZDXo
KLkSvsGkEjBEneshjNsbZM2jOaIsZPqwUNW4UiLioxJLtlrciIH5rgzERjy6ZUP1J6RBsO7idiJD
KVQn/5G8rV9A1lVR0ThF/iQNEGp5v9jWlFOT0Kls7EofwGGYfl/+J/Je+EvWO940QVfGTNXfEijL
RrkHN+ofw8JuPm2kicdydtOC2NvIIBoLLjX9A1b/yncLZnAzyvgKXTVCG2RH6AvWw80GmYJ+nxjb
tget+SjO0FiKsSiwG7WksJUyYq+SrIl93uIYNbtFQ6jn8eLT0ZzmGupJCLlxPT/YDOZNBYZCUXzn
NwVWUe30FgD0sIUUBArTy4WcUQjzpJwTPO9eQ84WKXjaz6ifBJSXsAFhjwIp6cm/jEvbwKwdFX+c
B4Jt/Pvcgen4mUKKcNszyNR0T8CoRkmNVhm0D4pZGPuYtAowJM6hXfRFtrydj7IGFWq3ZFK2p3mC
guWviNdpdM4gMgziU9R37TdYXct+j/gco+U4DwRS9DiQahfUbcjKdrWq/oQLDLbRbRCkasghpwpd
eSQgGPjfVoCtroWDrQUORtZm0+ugaKyOfkvEBmKL8uoGIoobvURC1/RFjOtrznGpjyLPkG3i4m5V
uz6g3CT4g6rFcGbfo5n4CRmdqvczWkwmt2ZTrpxi4ONPDbLF6MyCIZnOCp1Vdu6JiI7wn9a3ElK0
w0nJAbHHEupRfk5gcu7oEMFYaBo5xdBB8Wo4mll3CfDQij+tzo/I06XqYjRYuEG7o1uqKm9b0pky
jhhHq3WV8/zLcBsGJd6mqB7gXIdW4aAYf1Kg5CtcIehy7oCzqKM9BqcGURHcsbaE/pjQ5zUdq28C
12lz18HRlqE4FVOSQyHZZ/c8ExPA3y4abT5m6VLSmqw38NNY+9yoVR0nnUW/0BEPP6O5nXwjvVMx
Ls912m3dtEDNXk7+4ZLkqtw1A4BKIkZXOhlM9tBMblV5NSZoHgvWwZiUN48ZjykEXkL3mgxp/Q3X
ynLTwhPvSxVEIVJcMUyH0fsJ+WSrfYUCGjKGbR/VexI0yQ7MiO4uXFVlckQlnF6GmA/HMhPczNHa
hpf+Y9fsZlm1P9tpRY+kcya5bRQUXwphA472YbWFu74KrcYdm4U7EKDtSx+RwaIomvmL1OhdVAtA
n7t2boNdYvR87rCuGD6kc4jNU2WY2OsWHrQQkk32E99W1NYw6QHnSdtPjpLpuep6v+foUQznrqoh
1B5Zi84SC8i3rLZ+2Oupl5g8NDolKAo29IVJSqxDxpO6Y+xRij2MrJ/OPKpQF6uw/RKoCs4jgWg/
V4MJTltAsA2zdLiru5XDLCROQWnUa7Ig5g3knglMEOolCn/AFcoe1gWU60vIfm7bjZcew+8b7lV7
S/C9iDVj85RMG32A10j1PZzVn2FMm2JZ2WbzDLrwx8ktIc1xAa7o/64ZgkSQQEGZ4pLCDO258wwz
4iaMLWS+puXWtyT5OcczAk438n1WM/1TmkF/t9NQnw1rzC+ZpOjEbykxYLKiAsq3dNjuEhQpPyCk
SxAzt3WWe6d78JAhKVrTgiRmdGXtQdNC0jpZlruFE59PLmqakxWpTHfDXG3rScHnft2jnH9tvXhu
BZt34NnR+yj2Mi0icLF2I4D1yARRr+2TUZlw50GBTHKcN4L+sFufUl933zZKZZkZSFDV6dI8QTN6
+DNiBvOaekN+DdIjed1k2OFK4nMZTlqiRpLLfGrW8NGkAYa8gr4SXNR3AI9h5iyY+0o7MRfhnGno
IjBbSkpHuC71WRGtQfVME3Fxv+2c383OQjWwgRwVpkZL7gN0lhIZj0cpaYbGAqx38XPZfkOhtsuG
6vsYugrDwDXdb6EXaB4Jucf9a76BjIT8BZj++9pXx2Tj4S7cYEvAA9/lS29BzpfJ8j3s6uB2wWvr
TLjeyNCtR2uH2e7AGAgwKYIb3u8LRPAngaj4ToNSuNManmYmVXwfB0E45XxIk1ewheMM3qOz2iPG
sN0cMHtrYZ5zmhKV7Y2YgBwZElZgDol/Xcnu3Ik4OMc21SdM36Kj6yHFtSHTgsrOFpdEptVzPGb2
lIVRjGPJUZSDDPoKD+0hyXH3+m9dQD2c4WDNgX/sf9EBwSoaULwkGHDkGSSsc4wgPTIGE5Qe2cQh
bFCcGjrq/+PszHYjN7Y1/UREcx4ajb4gmZNykFQaqko3hGoiIzhPwSCf/nzZ52bDaNvAuTG2vWGX
lElGrPWPT77pytM4byMFMJq30Sjdx4ZiqQqeLewOFIjpuCZZs0YI0W5fGOG9tOEn3s2LKgq2dsN4
avpencMod77NxTyfC5asRNeGjJdyYoG2ZaN/buG2HBt6ay6GbfyoLRm8K5Xp12bMn0PXnDH1Q321
Qgt2ILqgBD/Ti1l5+Wn1uj4Jh7rfd33ffQPdD59Wr2i/QfqMbhoqj3uFAs3UHya/3vWeGs3XVtY8
S6YaqkMYOOGO+I0iRcLdkNrphcOOYcrdKaN3vkyVF6VYN5uHQs4bM2ckYtkEFgkzdzwjG3uoHFen
3WY7t6nL57SulvIGKNkcCquxUivSnzlTwZXm+uJpK5WT4jOYj8Vg613dsNo0lhElQV/8yFbnVow9
O4xVOknZ6jKpKI66h3LnB9fO6nSYZDnTWh6AFDcZwCKY+gqzYdoRC52x8DWmrlt4P5feKK5RVdoP
U+YvNrDzHfRf7GxvIy1OBYQcP5rI/ETNg/w1+MUW+85Uvi+DzbkEw3Rygin7XUhrPBPm0D30xZ2B
w/HhvgerduCJFKt8EnQ5mczZYm1XfW/w9XSFboS184vZOO43zwu6mV0Sy34SODRPaGG/WrJ9qT2G
5iQELQLkFr2iOErCuwSa4yXuGuJm49whzCu2un4mEqMi/nmd8+EXVQ3b2VayTHvd+jNM30gNPcDL
aQidjObqzd4XqjqF5jy9GL4ZvVtrPv4QEq6tZzxNQyKTDstWGxj7xHBtZ15GXIrNuXaN4FTPsuAh
mSA4SiCZFzdyKn5Cg57Liv80Go+h32WVD70XtuMut/MXcpmi/WJod4UIDIOHpogiwAhDOruQ+NeP
1rXIPaOcK/FAKomoCIwbL/oQB0D5PzfXMF/6xvGPrsFBOCxL9KDogdhPLPLnzTGCK7DfeG3XEZLJ
Lo8UtuYJsW3bJ+hcsTNnJZ9Mp3qra6t60LIv4crH5WPoq2d88rBc3UBZFlqbQ9sY6sREtso4tzZ/
Lzf3reVciKXTZ8dh5sCaI2V/L6raelvLxSCwvSu/+a6sDk1lWUzGsBoI0NbPzDSdP6Yf/p6Iboa5
6PsgvWcrwOpEcOuRrPdzY47XyvKWvUdHVRJ5tXObOeG5ndrcPEo5VimCGexOVeR3h/DepNOYsj1v
5LmdkIjkHxEg17MSPjnN/Vx+aGdSh0Z560u4+N3DZk3GTjaie4y60UjX1sSoXEZpOYptF7QCmVEk
v9E1lMUIPUQaGrysttAAwwVzte3I4BGJod5nxZJfqyz6EfhO8xy0d5ApsvvlbOSBfy7nEuIP3ObZ
Fd2yV1KB8QvTqZOWkXtX5B3frF95ZLW6nINgdCBqmK7GHdEG4y88UfbNiCJjP/uiSmWkkSwzET9E
nuVTTBBs7xbsHNucDC8Fke3vXRG2tPEaO4f2s7S2o/piW6Qd8Ic4+c8mDDes4s6nkl1za5fquTZX
91HadNMMYE0X6AJvN9RLcXS9zHunYyn68LYxu60l5GQt+vaEi3K7UlldPKC8tHam2eyQmARPkllw
ZxitOlgNt2NsD1iBzQZapZ2z7zU1vJdW6fZXOwC0aFeCuTTlAJSoit3mNtZuGaD/mmKa9+zF2YWN
MziOIIx73gvufoCoU18s62/dz4QnDpt3XmpobNlwn5u5iyign/2TV60NjInYq36t9kM9OHsX0dY3
MU4ATzJ8d/0yOmI70jeU9FG6lYOM+xndDSoFWBtSMcO9QnHI3LiqK0BkeysdOR6NMC/P4BRFPM5V
xxrdVbwPpKm1qJmTMVIwDv6WpzWVZ9/7AWpkEG2V2hkDEIEEVrKsYAoFt8vFt6K3imxvBDjjcDEg
El5yRWlnDBQ4X+wikhfdbZ/BUBgEumR/gtXatYNTfbEcayNyC67DsE0vrjer3qP+AKXfmMOKYtxr
kenj4KvPvot64LzRTuCslsO2df4Nl4UBDlaq6ri1rrEbNv8nL40ki1h3l2g05yP718IoUVYH0GX3
xYCOOuGEhz6ogm+lR81nhned1YEqRWXjOV7NdThZ1Z3YWKFNtF4aMA1vjjNW/de6tsfYZzQ9Rayx
yQx28APsCLqYLoRvQRmW7+vdm16YxLFk5WicWTnCk8dM/Lyo3DoNHEx7ujlR0xgsmlc1RfK5wu76
LdCzeKoEHZjDXXGV5X1zgg6vrmLoH61I4Xfqt689g8AOhDNP6sEzjlMW3UZ/jfZIZX7OIlhSM6+K
d4Op47Ek3mxfDnCZOqjUg4YiOIrC/ZZbvPrZOCubGJiyTiG9uzQMHe6hYqp+I7waDoUHR2WE03Rc
jYVrAkNjnjHgIhjYfs1t5TtEH8jgQYRREy+blL+3Dg7Maotmt7gEkfn2VO0t6EwmESk53dkMjGXN
T6aDAqoCiJEssUXzuPgO0HTuqwT11ghO5wSJsJru0mTecBlklZ1WrfTBVCHZ8U2Bxw6H8AWjXReH
Li32lm/rROWGdWATMZ+2kAKhxfP9Lg4AEb4tEjo6qBoj1UXzdVvt8mdgakJxIuXmZ7NfQrCR8RlV
SxD7VSbSIPN+O5ooJd8OtsOYC53KiWOuCiuG0mYa95uph72bRd+7EEXSIKMlMdi1gLK6+XG+/6Za
NF9D0Zr7kACoL2GdRddx84fEnyYIN7F5D9FqfvdYlcBGRwCGrD6Z+J+T0RA38iOZMK1uSp16ARgl
wZXprPlWh4yz8za8DmCOqV5AsRDvb2nWiPqTDMH2MezyLN5Cpd9lSfi95TjioVyN9lSF5W/bVzmD
t/8mI8/eBY520KCEfep0IDmj3Zo7u0OJ1xB7c9HZfDRI335uaKFLyWSWXFm8aouZr0g4OEyUImDG
LyKHX4c1A3a1TPxOFceotC1uF7u8OIYGZrG4x03TIrbMk79Hy1CJJ8P8i2VyfhJYhbYu08G83/CR
pWM7wJFS85ZuSJNONTqGBKjVj5uqbh/Ge+LU2Gn0fHAuMUhzc2qWaj40kvaIcegw2jTkuxRm8YU8
NgPdSDOcteeal0mr/MO2I/5V1QO3DYSJN26e7ZfSz97nGrdMlhUkYXrT9DxzjT/kRv3RR3C707Th
uxAVb9ZmVmnXez4ETFidK8P+4Wvvq+PD9ujcs2LLRpmK4GAXRRmSNeTP3BVGRy5TY6kH03X8R9zz
wVV5pX2lEL5IxGQ+j9JXJxeVYSqiqE3XwW3OkwlQ4c5axphKZ+ruFThHjhbdLWube7Ly4wgaDYGE
2ZzAdlEKWUQMOhYrah6Mame6qAoamkL9pfnIJDoEtG5mnCM9iXMUErHCHpEY+N8ZJOv8Ooo5ukgu
wUfpl96x0NnyzWyJKYLtsNrHewtsPA+18jmcaoDMzpu3t8AUbGi5snegIOZwQXgXPSEeQ4Rh2QOB
gdly3Hi9HyDw1ieSNAqUk+YeLcNwbfLsj5JW/ooUx0uDmctQ2ZY8F9QuQTSSM5dPevgiiH1Mxo5k
7akw9B5sM7tAWlqx68GrCcv4kY8Afmpp2ep13rREEjW6Ri5FuipCjB8zv+wXaLT+VMy5SLxiehYD
X5g067dymdyDFKjkOQqqe67eJ/yFTHzfOIc12xT0P1Z7F1eV/hB36cbsq+lQ9EWV8KlV0L6ei+hT
/rgzrglV8w5Xvf8RLv0PF671FvqyZgDtzn5g3eaBdCav03FVdm+rsz1vZJGl9oLExQmHfWBMX8fA
fOtNRSaXZsxYN+OpWzeMS1UDkR01841HyoEZcJzEa/3fzdCLwxAaVuI6AOH0Ik5xgyzyIMfiWmvx
NVhYjTbV9XHg+u1vkyLDC7MvPZjoMG5O2Ncsv4h6v4WYXF8bXU0mSteI9azE2K+4075a4zQewl71
R68S0Q5GxTvqIQqT0kCEgWATSXmylZv41YqOzOStWIzEhW88GBMQ6Tbks3UzJ9jSgY3nD7R6d+1r
poLGdPwyzoylS6P/JxdzUFcVkxooFiwHKCfXT5GN2eAfXg6m2gXTR2SG8MHTzHqwNuqLiYrwk3y7
6nPIh/tVr/zzkIO6IQDMjIe1rR2GmxVtprJG93dE88ifNm/p/mpRBXOB+erdqjFgcMgYlNEb42yb
KWd9u8+izIXWV8QsOEajPxWVVseQzjBy44L15BYKnY6/jfp56vweon7p94tblodsy82EubK6AHXa
V6kXcVyXoWbELkdUzVSRNHvLyfw/KBzEaSohuqTfDW8qEvNRGgEylIajdSgj57lllH/QIw7PZWyX
1N1q9eov5gpEyZ+Vhh6vqoGq/33w1uIX7CJRILKOTIBMQuK/Qtk0b5RMdu9m4UU7Z3ZlOrfGcjZN
s5vidim3uMu78ZeKtm6I/clcrb2zCiRjFMJu225EpUrwWCn6Os6bLDji7Rh/0roBasvXWbJEs4wx
SRRXVjPjbNADeQGTrBCsyclG1r1F9ucaETWMXFUuhDiV4jHzoRS5dTpkFgyctyKc7ENNju+XvB/N
IPWIRgZRkuAcbLt2HBZN9Y4aqW/g5oOJZXwl7u6ybq0ZJUA8bYRco2yWI0Ra+6lzs3pvI3O+CpQG
LHcb0lhSJUFTE2hI9Nh+XwfLrvbWCCrEC/qzW09sLZB3Vh6b/VTA6hRmVO0KWeVT0te9u76bCzNv
HGkrD5IV0GZXrjVDYcGrNiVuVzqAup5095a9qJnlpGx/omwN+ntss80a0AVzkZjLMlNIlE9+m5bN
JHYbcyDQTzWxKTAUz8fendunbPSCHUyjc2trOKxTtgVRkHQIE/zrbAJMM5oS8rdv/caM4mGMyoeo
yXmAtQMrsPMbBRjmUEkoGZgXeGteWOO7BACsv5RZAWo6NHwpyQjuo9K+6rw2xbaowv1Ceei8v096
T6PVutGuH5zhCaF7dJrGPGjTRg9bnaB8MaJUWgYUsa1E5TBOTuLTpRjFizsG8Ga3VqFeELdsKxYC
6Y/RKRDCD8iCxrjKB1J1WZ9xvA2R8xNp6VQ+C+CxNUbGY7vnNWx9O0Fi5qodrWxZnahAgm9N7SRn
WL6hRv4G9LvdxFy2wxGJfaVjADU+p4xzXKe+3zrZ29TaY/aim3BtvxeyVk6NSGGp5N5vYA2/wbHq
+RAIhqGJ5vm1l4dmK+0wzVQj3mVe9U8tsT6voimCKjZA7W+DIfgpOVcZlbywCOq0tlpgbafXwzs8
kSNSUM9hOynaRLqkXqfi2ygtO0t6Ol7UQ78Uw5qatQ6gtqNllD+heV33ObACs3t0MjOrDgs6MCLo
R6OCP/B9JJuUSt6JksUOuUwzfZdzr0zttGV225urV/PH0pbiUBi9m1p2b5M+O30p64LfJDflMYua
OiVmZ3oNkIemk9U/s3Drs0/Ey25w9cjAMT7Lss0Qpoe5xhjgNXs9SzNu0LqmtBuDwvKDJuDH7W3T
FgNFWa+0/VE8+qi9zlpjJjYwZ3jjHYy2/u6t6pkLsTwKWzmvo+vpB1fl4eNImQLmvR5F05b1h7zz
OHJnZ3rbgNggpPXHbCIAy0uEyU2xFGkI/YosUxtxEdryUBLcdJ8RyXwr2/YFHopx01Xls7aMLkWP
oPZhUGyprlrjurgdSg0PM/aisFMaGtkJ00S7N6XMKH0NXGbXYLDX28R+8ZhH07Lsoj6wvkNVmpyw
LTSWnXX9t0mu6tShBiEY0uj7CzpJY0galNV2woDepnIew50RshHghOGwi6s+yz+QeA4XUbL1oSiy
llvkrj3Cez0Pv4UJZG6hrLSSOQqFhdmlwlBQiUEj4rE010Q0Lntn9OzHCDYDnJIHCn5WveTeOO1U
S2cNvhkX7X8lX+25z0+Dv9anYe28X2VrMxTaTffYrEV3ydBivRCr5p/tQnFrLHY1cqmxsMSWcrti
3wq3I1HPVnvavlnYkNFRVk2IO+M/PNyHDuyStSpst/Og1fbhDkBasbeukY4J5sxSCY134jIcd+wq
757tZ306+DMVdXTu/RhKJDldN1kvLpMn+9EcpJb2yKsNUFJ7uRm+B6DyB1tQQLdO4ksWGR/En5RQ
cmWxJ0v3VrfMH9u6BSeXUNs9J+MpQPaWEueY7UyQS7a8li+vfQwGeXFUY+6kiYBQNgsCNlNMZzYJ
bBFW4LGxOp+tEMj6W7s6tGrsYumOT5HbzunWSZn6aibwZg6vW8PE3Ed59SDDwE/6yV9TYxoDTDzd
LZztK8KhXVc5zXGbyuNQLKkMEP61w+jcyCl5ahrE1BR5vVdF7RLU21pfqVv7XOH6Y1d1YWKoAoVU
4L3Ccy47g0DNHd3rnwiLrv64Hby5CU6e0V0mz38LEbaSuqQHqJ7iyvO+gkE3eImG3I7XzBqODhhT
Ns95Gjpy5y3V62yUP4bCZDqDEKGtDLy0ONlecclGBFd40a7wz0Gc95Z5CruVrjGOuimGIwxScklc
iCt3lzliYtQznu46VHTvvGL4kp2+P81dUbwKv7052zQnFOGWieXkkvmkfc40Zq82L+BD+eZjDdYK
PTIWdSx7V+zcHllfzw0HrZU7+3G8nz5eaYorE85n7QpwM26VHeydQoU2BiDR7GlO2RncVsDvbqYe
msG9du3yGVqiS/No/R6hEiwgTuGmc+ckog2Ubwm8fVMMGDj6DtzCFX2ywgqfIOGd3RYW9W6eMGM5
Sxf8ihqIrUDj/SG21zmTdtU9UzQwvfq5BO1SWqTkv8xpsbgrKtXoKtt142V38+h9jrz3zqkolWBp
mveoZy7KtLo3I6iu4VrnCRqriK5m3/y++kv3owjzhamssa7Q15W84J3gLISSvgStBzJsMCqu2Sr3
doa4f8IGsI7V1zHq9RO+H8hjtAuJ9nPvQTvKOjqRs34snP6vkGh5Kntw+0jYjzOuKmiwxYwnN+ih
pYWNwLLDQdQXnwzYGMHysRBfBsO0cKQh+R+boNDJ0iBrPgMpwBYO848JzeKDi51vUm64z6SNwGqY
nyXSC6658I3ZFbmIgRC9ErzrAUx/7q/z0V368Vcz2Nuxs/MTPrery95ytOyiukkEJejBvsu2fDOz
7nvZ5ucGidAhQlV8JZ15TsGjVRrO7fqdD886bAzUqVFPd79ONxkPfTm3c2yunn1tbUyLRclbGtQr
Aj40D8UFvziv5NRjbZxcRNmBY6drFXnH0li8Sx8G7QVmmym/mKefQWfmJ2P02z+bx/Ph26F/CziR
EixT1h7pdZGUynDBI+fuUi3z9lsEoxyIwQbOg6T0kThEWfEQulJ8qIbMiWamtqlunPZbLTkQ/aCE
NfP+4F3Iz2ug7T9Q//qhLbLq2LAtIpsks9shDPE46aJMPGpibiP0JH9k6J2EgW0RY0ZexSNlnZdA
ZSw7pqjdD2VvzBwFta+HbBpDea1xsVQJXeTmn3oLQNvceunnL7ocLIQjMoredT16bwHlvSLu2269
tkatjhFMoziUPXgQ9Lkpnmw3an7w4OTVOWid4Ese5NpHaehhpMvIaZv9BcvGPT/lnOnevxBCZj2b
KPfbpKm1JphImEvqRU2PgcA3frQ+9boaA8XKvpV7JdlNTv0kqrr4mNipj0qp7fe4Lf2ljEo5p2zs
4Vclts48yGJdARkkmlhlBk82D+0YL3IGH1NYE5iHLfcVBVjkJW2zWcjSoP+Y1YreAy8Y+puNyu61
NABenLGrLvgUxhNYDeoxvFPXPrON61bSPjMUos8wuw2N3ltZ4aedaYwDn3lgf2Ho9DWNJpH47qGc
PleuOZ5E460Hm6RrlDlT6FwR8dbPzhw2adgvmBum1rkaQ2BdGFHRJQhCElCvII5Z8Epiz4/G14YB
Ny2sO6pnmmH31KFXLJOlU346zlOVbLYNuTAJCHtv/e7a7H+j7qd3UYTG3lvl3Te1hM+SzZcVx4Es
WbDL75tK/5F+L56rCPMulGLW/ZZWxzQxoqZnmicbIzf7q2W74sErKv3g9YNHrJCLqy5r9dWxN2PP
M1LuPD9EprxtTjoROPMuq5U2R+7/R4joF88axREl74YsR4zWsTRdhXsVGB5V9k/TbQBZCtaxzauW
JFRgej1GjNiq/BcT837cqR6/3wL60jt2/oqwxzuV+Wa/ENiidmOPAt5a1JSoyoI8Klz8CYxDuJO7
dYdWzmFZ43MYgBfuSgXgvJ7fjK2c/YHj+lU5Zp0WLSWkU46Sndm8ZeTx85MFxcqhAaDq2LZ9ogoY
IMFfpyRDrPo0WJ5eY4Qm1i+uIb0fK9ojvHkAxDRY0mnX1uwV1ROYb7hnMSNzHw4I7eCC6CLyL2IE
dOuLIvpJ79wdFcv0JRoKFQd2BjNLk/KenBWmdB/qu9jmW72tAjGvz/BAtE9K449kL48gWIWVPaLX
WBK++eIwF+Yll8MjhLMEDkWBJceRkd8PnRf3TuhVtfijWG/iRpcEmqvC4nUcxWFVtRObmFaSyUTa
hFLa2uUYEPlL5t+61q6RTEbBbSmttyhSQdKisnpa+Pg+0H78ce4WlSZntbOE+aS8ptgHAVI/cCGg
TzaW2OpJjR6VyncS0SYLQ2iAlATro08iZis3NLQYM/u7WWO0li2mKdmLB5PH3q3A5iqprswTdTzk
CxG8y9HXSNFyD3me1UfHQZf8aw6LqOvdS+q1e6XNSSSdwujp9kSHZm7H9dEFfzgIKHaqdf279kJ1
cDf/F/Pw8Ng7go9zA2jBbTGdVY67eSjNJ6pawuPUhv1JiKyMw67tWXftkaseuVfoIL3B7sRABIvT
GFXG4+WN1q1CA3iQ6HmTUq8wePd+crGQY6S37ls51/eOJUbIunFfJ1ZAHhBfHpZIRBA46HA3VuQH
2uS+kVAYJVxuZyDomd88b1LECfUusGiQwf5XM/A7kPi0R90kosfPYjYCwZQyeWcnWPovRDQaj1zN
61EM88CG20+oGHOPw2BBvtUgDJ7Y1Q94955D9EJnwwsrkPrKZfgVrH8gr6d6Uc0Xjbxqzk2PLYkz
IppAZOfNdRIfL0TMfCTI5/KQJ+CjOwRhYfD2Rqbz1TfXOoHr4E1vWg1bj22g68wGCG4LPlS0lseF
JqLbhmD5i67UnBpUQt18HTR7EmbpJmVRA0qoRv6n9hVeqxptd1asCYUd5U2bOmdwk01qh3ojM2Vy
jiQYvczbaKWmju75BK13dTHMJSiawY1tfGys9cVDL+or2qlHr+yqvRjz/FBl1mNZ91cDNVviWDjj
Qt1yMQLOnEYTedcqwumrjTUOoqEekYPV8qhdEcQqyNZHmbUS12fDWLjMsUDByclmqh2n9nVp7uA/
ytpxQDjT1GVwnrbAfp0K1oZKUeo7iQ5qaL0bpssWaHtoAJSlMR9AqabDgCrrqSH9l51kUrG05kfU
xV+NxTB3Y5UZMVK08erwuaeBWz+0TvEV1fuYmBr1decxjgzrdAN0217GMOguIxmPnT1+aD/q9yXm
XmA3Klz0CPqZu3TFZzbTR8ah4W3oxPCFfNEcoYkp9RvVlj88wS3uF7rbI3tRu6as1cGpimvmus5u
Dr0XL58Vm0d09Eu32m1lZO7NvM35Ovo3N+D/7+gwjurm61Ciylw8e90NYAVegGGup1Zg56BKOQZr
KdDYlvUpG4vxLVDOt23YSvQMcA+NOyG+VNEvi35kRjmrSdyAB2/dSvzt+Htxh1ccEVHeHTs3Ag8T
4sXReviUbvPg22L9xKhVnrPSzh8sW4YpbkJybNvhs7NKm8XNG2BbV+eRXgn1Y9Btud9YMb/LylHn
Bs/DvsWY+FINOOa8AVF2bpioZBzPxo3hPpITAMUdwfxBwscOexo3FW5Bd7YS23ce2S1qchdACRWF
13iTjn7mPhF7yryjD51pP+fGtOdkfEAW/j6MxcWS3HFo50QydsiOAz51pHXTDn/7z1w3JZdofb+p
VBxa5Zhyr96w5qI6NeXNJuyCRY6DtctMTLLauGabSrt82kWFwmkyGzeay73drEZA2cnGPJkf/E2i
xKvmPz43MEEcgd6tzJqp5r2PqYe30yiUv3BOsdhXxNFiOyQfpCqtdmdNa/kkxHSp6pAnwOWpyg0+
CLyqH/1mv3EWfngwqftsjvDwFYabjv6MEov1FslpLfbc4xt8Z5nv8jyK5dg5t8gpIAKt/A2zBS9J
NW/nsPRfnG5dDvm6Plso7Qh0aFH1bHCOW1lWrOzYz7veas7Mbv3dXlO1QI6ZehczxQGjjYjAsjdU
27r/HorxD3Ei+GSRYIbGjMKhyvLLlmEARZ20JZgf8f70tN4GdOEe3cbXyZzXJlQgA0xdYUyxthZ5
E0Kh2GlNAbc1vhX5JkHythtr2H10UjLJ0KLvPJzTsTk6l2rKh7go4TD91eiSBiNEDGr92raOFU+Z
/UQRO9KTCsyx9FxcOEB0SV4X33PYdwGiXWq06r2RCPauXViG4R6BepN4df07a7f3LfKrPWUid8Kn
enSF3SMI7ZDalehYhYeJNMp6aFx721vuph+jcvWTgrHpfXC2OekMlfF2rXnq9NC9wVCGezJQujPM
mh3jw/f33YCBHpIXC2Fkn9d8CM4oCxaIskLsTXSBnErLj35ZMoxmujo47vSuyuqpB06MFaDY3Y0v
jrbdf7ah+VYUM5bEpdgSQjkrnmqo7NW852aMb+EUDLvAVVh97kL9zmavrmuGpHp7DxcCINjwaIHI
DBh6zxwOG0orKjUlELOrama0odvcQ1WPaIDxB0ZOaqxMC7EuN14Sw6rEYxGYfImF41c/cV2OHyBZ
zQDl7uUEp67BGc8QJyD+SOun4ExX6eC4Q30w5t6w0hV8qj3YvYnsJ1cGiTPhEE1wV14js9OSFzNR
sqUICjQ6uud7NJwhOnje3EY3d8k9fbasQb0vGY/va+kr5CZ2lU1+3PpONu/hycUI4xBtvGrg5z54
s4noC/WH+LfM77+LVrrnbf1HYlg2e5ZjByzXvtEjE48ic/0R4qP688+5UH8T2/XXHrzV2LTWpodX
2tpq9FFaXcDtaCUq2jX55z/Cumfl/v9yj/4SypdXtsK3i8pNmK5pHRmqpcVTB8iVrAj4iO1pxUAH
X+OLT4b97ucw9asPppfZ9XWz5ro7ENein//5x/m7OKn7T/kfHyjVDrzSYE+HrG2Zv6Kei81bfta+
+r4567/k7P1NfthfC/QMRooyhIY/9I1bMz5m2bsNWCPiKnfx5nay5B23erTn//xL/d1T8pd4r7zo
gxIp6nbA5gZ4YVRbOruD/fI/+q//tULPMp0FenbYDs3c+ykrj3s0zVb8S77X3zyCf+3OYxowc1v6
fFYKggzNqYmfCLAzCLJ/y2f/m4/nr5Wq1RC1Zoiw5NBaUU13GT4Um5lQFv+SS/03z1Rw/+f/8UwZ
jdVgiMOrWPTPhT0fS7dLV8axxfi3Rs+/eaD+2vUHiVKRz1Vv5Lc5P/sMTtC6Ge+Ove/F0P7PHqLg
/un9x2+BfHlGB0Ep9FD6YBCrZ+xsWIHjPz9Ef/cb/OUU0GRzeJ0pN4azO9Xtje1hJajigGJiTb3B
yogW6bt/yQn8uz/sLy95iV5SeBNfyKg8GgxNvC4zyQgPa56LfdjVDdCVyv87/e5//dT/O//dPv33
UTb+3//D3/8EcxtEXvwXdWe2HDeSbdlfKct3ZGOGw+zWfYh5ZHAQSUkvMI2Y5xl/09/SP9YLHkpR
ZFWl+j62ZRoMPgASxQjA/Zy912neNP/7HH6p8jr/3vzXfNnPaa8v+u93ecr/b6e8uoIb//iDV5+a
T68aa7LPzXjXfqvG+29EgBt5d/6K88z/18F/fJN3eTcW3/75B6ywrJnvxrMv++PH0P7rP/+YqzD8
r19v/2Ps5lPKZYu2+T//+1/mf/tUN//8w9X/JCxFlQPVhD+jwY354x/9t3lEiD8dS6i6rekGUDag
ZX/8I8urJvjnH7r4k0iOMFQd1ZnLjpKL6ryVQ/aflPye/7OFZsN81v/46+/16jfz8pv6R9amt3mI
6I8by4KI//IyMmx1fgr98iH3PRzzgGz0XeyXI9obFQ7mMlTKdBeIsDp0hH1QF7azPFhYBh52NjD2
uAiNVGug06AhFYHqkO+tc+t7g131yRux9CHEMFrweW1vEYxPu4QEudMRaZq4LbFDNXE/DFoRkAOo
7HvCvyp6/rgi3J660S0MCh8VtKm5KimaVgMg1Cr+95jAPMkSjeD9STHhmrDkcbRioSZsshYOxnFr
6WehSTGOJCpmsI/ujWz28A8vCLGhlwRP17MYJinsnSqF0N7awZ/9qAHDA5xAGmCtTGOUYfkeG2vF
LhwtJVZppEaBVw71ygDhuguh5W2Nyc7OgTYkHzvbHw/EIMGS9aCj0pHkGkv2CTufRnTocx8n7oUM
JRuBIOmbhQaHy100go1Q6aS4CTQ0Bv6i1NL8WwoJ4wTqoWK3XMCLSkIl36E+cj/WmVJ/w2zgn22s
aDd+brj3jpYkj16nox4re8QiJsL4eFEIJ7tMFrHcRQ/yZ2vY6B9S0ZXPTaJahzKJKuJSiR3dJ/lU
fkQA3d4jXhjeqb6LVAGsgEPc3i4/w7axv5pmAm+p0ESFND4nH0HBsnsWvK228Ilj3WLFRaHm6maJ
uzUxV44iVDLHIS/0DFnQnu0Vjme22IONIq2yvlBoC7XSCDafLD3BsdwxIP30ub8LIndc15Om7R0b
SQ0ubCWLVprQCK+zOzgQZYQXZaUKP6RisXAhcCo8KgtkdkxaKCTfdYK6kAwrlRe+vXQHVspwrq3v
8VgB8AjLXtV3Qax7yP1Mu3nmOWjFO9In3giGJdHM5RSUxgUBKJzIDswNKm2e0Z+aRHcEhuAIwQQh
mv6YBal2djM1CXkrIxZwpmrmGngFWhnhh4mzQQKmfEBQZL4LXVuZtsScCBol+VAfNEXzvyvVRDxk
BQBEbzYKluJmWeOzgCVV6liWHX6HxEwJ4XdxUSiY4oIESY4xf5LbvlRRB+jJXWKFzj1JMUGYhWR/
vQgtzTyYZKn3ECxg2fhNae6yQA33JSvbZZvrwbfU4KeDZO13XypqLz0bwk07pFahte5Jvzdrw226
957RDoCfcs1Q36dMtrfEydgK2WrefEIDxB420EbhQBdRkNaNHgzB0hKIkqD5znG8oNDjreK0wxdC
f8neFhPWs7pRkluRTO1eh5zeL4LcJ8utFp7/QQfAdWFrrNyZVmfsFEBiPts+Hys9hFaYz6ltLdqo
J2EJRq7duVlv7DveZiuyo8gqQsPXPjYiyptln07hjA+zjBLRg0q4PdPHUxcDZ1hg+23OQgWrs0wC
jVhp2mjumvq0gYW4oPBXlF/GwkCR6tsmicazZ5d6Aq1l3u22gRffA2XD5+UMvYnsMm3IuRipdYoU
IFNLIPpiU07ZeBtEhACWQi3yj+6AJnChlxRWwO1qAxSy+cv0WbJxVXyviIwrYgiZCI/1YDg3qhjD
C4CQrsOAFpCkC73xPq/1R90/N6L23uO6rh8LwfezS234j80Qa1uE9v03+er6H729//17+dWLfPst
n19+9f8HL++ZjvyfX97bKv+WJZ+yryF7mutiYH7jzxdd3+CKpv1p8g6HyYOs1FHl2/j6CieX9ieP
KVUTtmYRXrEtVrw/3uHC+NNyDEed3/G8GnlT/3yHW+6fjtA0IVwbzqzBi/9/8AqXNPGXN7iFpM92
VXW+EbtGnTXB6zd5bjejq1pRfxbTh6T2y+NYGLDA9QhRm0JEDzdnBhpk7pQH/IdYk+RpkEENf7lG
9vU/J75cUtj2Rq9nqGzXFbucGPciRylRLoxGqMfraZ1O6jHKyLfNK4r1takU6tFRcLAsZPuX0+tF
RAuUZW+RdQ7LEsVb4qK2QTt6kgeLxSmhw7mdsigHIppQQyJOxiPSRTU/aISOTxR8JRw0Us5UTiwb
Y8wP5PP0PUyL3dv7NFTW4g8b7A/2lI7bGLsQgs8SXI3SIoJihcO7Ez/f3JIHvenQOl9HCx4i0B3M
6qRgMZQT1blVVIIBOccqw03btAMWzHG8mXT7FKndmY3dnM6Jio+eGV2IIQfvBl/YR8fJ/VWDivGj
3Q4fnTyKsFrP6mLFg7aLaPao9BEQIguNRJoeZU9sTdlv6N58mPmMvP4MOablaHx8MB0L8HSvP0P4
GqPaNR3tbMdkEFPDaw7xfEBsTCFoSnA2h6LJ2oMckU15FpIKXLkqxD2+BcVBHvRELQ5J7OcgaufO
X05l281ZoYEghYrqD4AW4w1knOQiD22vJZdcz/m3LcS+1y1xEE0b4zcLT2nvO1vXUk5J5k8YBEZ1
ZabtXhC1+RhVA2suTX1fjX28q1nubFrPzh5toocQOD6NSJi3LDMiIpTAbvQ4FSfybeLkqZaAKvtX
U/ZlWWFtzUJ/lq2XwZe5CtkBsrch6MGo2mcoOTaW2o4HXSTjQbU8vnQvba3tU30p29chOcurjfHQ
gdz8MdWYr3+5SJ79Mqdx02Q/VzZTFdu81HWXnhOYvnzrzUuTxZHDGiueU3xCXxS9GPZRxzsuAety
Gaf+m11p1V1TgCEeZ5pvMtg2kLi/DuRvsZr9bDoOiq8Q/MpS9iFDw4kRFEAbzG6yllnWsHb0Y76s
nXdoItM7dPNBV8xqCfkWRmUkirVDFPUugH64Hvx2vLPMVqwE8tnf7dHnHeyrTy4AM508Ez5mRCnW
Wyp6N6iON1hGgjiA763d+/XWir1j1cElAlQBjjb66PfF+BAXk7IrevQmhu+hxraVFRrWTyWG3xsL
Ka3G2pjTKa/T3eS1X699VPdxwkp70IC9jmEF2jGzWAur3tKzNULwUx90Bxb+nA6loa0zvZuR5dY9
5MrmbPhD8BTE/vs6SW8ys+82gxY1/hYitH8OUyPeU07rLFt8QH95i/3Y6v26tbNe7/l5L/AvgyKX
9wJrTL7Wb77TBiLOcRBJcu7GCnWtEpzQPVQGmu5FI48xe6gTFG10e7ItT/3OeI7juNr6RhGvozzs
l45C9tUcw/amjNrPCO2xko7qV8zcPMaU+ggmr774k+HexpDQEywmh1QplENlp2gZ5CkrHMeCMEpv
7anY8eSs6+kvE4ysQzswAl0f4NJh7atuctgLN53es9EbdNyMU2gd27rsqCTotBcNr5hFRN9/zPzO
3QXutxjFXo12x8zw5mLWu56GIIBPWqHWG6Lo4aKo/Pw39VzcObT46wfRZCfvCp29sGoipXhbYseL
wBWaoncPCOipQEitksPLAW3Oj+aQ5066eGnLOZ3sfDP9OlN2sv7fhIOWkXX4D7eVA2ObG9c/FCcC
6caXP6XAQ7tQG8NY24nSnOqGBCux12htth37/L614lOvFTxXtTTtDnWVIh6poX/LkQiTUY2SPEx+
TILzkrFZC3fXPnn1fDBLcsvXa15GUIqiuinsSyBv48jbzLOVSHHX0GPJk7g5AoNar5FUJP50kG17
7pRNvpL6hsc7HipUPY96koMEbo42m5s5pSVmVW1o7YUGf7jVfP1Znsm+tiADoyP27MLx0trGmpre
7qnKe0K3fXSRLRRB4iTP6hCq999/Dd23r1Y+F4KXq+bqCOsN1Z0fYL8EWgbX8r0+MpxDTz3SVTb1
+i0baHbRFDoAl54Zt7JPmzR01EaLsiqbU3++QUWgwMUmllplcdMKFkEB5JJ4bjXQyrTrQG7mAORZ
02TIilDE6MV2yv3v4NyUA2pr/yjPEstDcFZAPTm8GelMNj6LyGqJowTTHqsRsnm0Leoq0B1ovqIX
yOqrGnLjaDsHu2U9MioYjhdd/uzqlXsAEeQeFZAmx7rWoH/qkbqSzZdDNYgfU176WDu4xyrcsylU
u3Q8YbWBWWGLleOI4ZQgY+GvNJ+StlWogerVF5ykLY9www8O1jxCFi0GBmd+rAYv2pp1+WwVrneM
vck7pp4PGv2lPYzlj5GXPrha2tKx3AX7NwBuI5GYpcD85hYe1fDgMj3AM+s2BSUqFhW8iqKjbPKm
LLGD/f2HxHn7FrMokYe1kpCfi8+PhfzrD0mCW6gfPMPZt0DsIHUlVDxZjwFJuLyGYSV0oyVtLxTy
90Ct63y6aQzHfSIpZAEU7z2e6DQjB1VOgwNsfR3NymylBtgKB3zEODenCpqnqO6nEo5A3wAjmFtK
2/FsdIsn2RrivL4H0eIT8w501LPMkAfik+sRT9oNgHpsQsJfVcTsblO2BP+pVWdmdUfmp7pjNplF
95Y86KobJ/cp9bdB6wSfQ5CJZOb77IjTX7vTMCQvcqMOPgu1/0rUTLmH3/guyMKT3TfFOY3irQvd
8FYePDMeb0U6fXC8osEO9le/nQFUcPomXNkAX38TSjf019kNS2cPKDQKLhGyRetDLOf1L6sxsBzo
KlCAAnrt2nP1FKSx4AErTxXApOh6QWadrDz01kXOliiYm7Lv7XQRIRsnYllkJx2zMLCRIMDZ9/qe
8kp5j84sHRaBBDyneedhTqoBQDo+aXKbIvvkAVM2IUd5aqNAPVExyNiFRXp6mSL7AXSwvXmZdz2b
74rD8To5m6r6hOw2OniFsY68ur5JCawACqxcHrcd3zXZlCO27cbnMfkuG2Vh1NhBOcimkrjmPrb6
W0MNmmvXy2AMDWKTDjgwXvpermdvqa2aKgINPN9ODsh7yuaoF0AkHdakciDvbHVhomk45J1urCqn
Erup6Ltn5FIf8q5wL1WjOY9+9l32OnpbnR1IIdSWY1KYugHstjbdyGZlNjDu4yxejejWDmmvI+od
KKU2VaW67VjcKjgjOmcdWoAn8nlYzilqM8PJHhwALjpngZJswl2ptXul1y/Xphxp3NE5g/ZzzlOD
RiDE/2tjjlh7maue5EHMZ06v4WyzWhydfSogwWgYe7y4P6a6V54zNa/OiDzCDjWmGSKAjYq1HJGH
BhQN1Kd55jBq9tbKnY/XvtFwKlTujY+lRw3u9NHZTFqgv5vGXHvXWQTOeQHfyxYWUqQNJWQn2UxI
Fay8MoBfPs/1eHBttaZWV7IJVJlKAug6cvuGxH1/5JsiBOsuk63VRAwZ/3t226l4kRbQWK5zUq3O
buXAL/Pa8EZJ3eo2mAv8VUXbE2IUZPzUNtmpYR0g+qLpdripOhZmO9kEKsDCk9j8WTbZ3680NLp7
t8e+kcyvB3ko5fO8xrRzVIJ3LYQd1Mt6f2+Q85qewoQHXkJ9zH1YaugX+ywPVmELWaTvQCoUofqZ
YHaNvM+pLkBYfxwIhcZaEl/edDsSnqDfDK9nD8UzZggU6vP1Sd8fAqVpDqOOA19XDOccaYfI5CuV
mH3DB2jukoMQjUHQUvppidvU+TGcY86CtIkRecqS67wfXfMcxHt3QcVTyoqH82TZ/fXg2zRRnvdb
AOHf9dDYlXwe9uGk8ZMTJLaopZTwkycaSk6sfLdVCwGqjjX1Xh5UvL/8YnsYKXOf15MRaHlNohKE
ReN5WoMqZaxxuMEbXA4Ic0pAWnvTwaefx+/CxvS+ZW3zzTLZK2lKj5BmqMIzCv3sGFVi3OhWDuFe
2O/bOFsaKC/RLXHoGnYdmk1Zt4B6n2vZxy+Pnch8eBmQfXJUDpg54aKXKwBg+gdYP3n8CYE7hXxq
2zdQTQVQ4MxeZwUSRmKbqNqhzzCiqAScgjHIb1Snym9Aw61qdbCPZm4gXYJZf+2bytw+5qFWGSs5
eZ7XzvNka5wvldcHce/+Zj+sWW/2IYYDcNvCEmjrlqXqztu3E2WhgIGFvbcZElaQ7FaK59wvjnHQ
5Pdt3TnUWZrWEfKl51iE48mp5qwIQPnnrLF94GpZDI0rgBoFfAiXJP/SrLefQ98393jdkOv97HOr
3NwH87+27IrmM+p2PYcukjJE29cx2f3zGnmffv7Vya6f/fybmPuXqT/70QWbe9kyjHrcJVjxyQGN
zcGa2YKqmub3IkYOjLhtWEHLizeyKQcsZ7jteIGfDGFn9wW075t4UneyJWfhLYZDkEG3e7nRFFQa
tlE/3cspXha/m8O/W9WNy6M8wPoqj818aOMOxA3WkpUcqCOjPBKqD8K9bKdwb3nc5+vAVIMHU2Bp
KmtL249Afx/wyRunJhiforGYFWAjzAyN9eheTlYbT9noqkBkXDfGQoShcsci37uzWnhZhTaNa9kX
tbp3R16xXJgxdArZlAM9dSzaOK0u8qo0GOKb3DR3jlMmm75Lqe3gudVdW7XlqRiIIWk2q7ifTTkI
tqe6S4RxneFbETOiv5p5P1Z3cprsEoDWzLqo7wZWanhIYnbBeYwrgXusELSJpdWpER9H7DYz+JSh
GhHpdUh2Vhnc7K3sBOj8rlOnj+Rh7OLGbVnSW+0d+RMtO3RkpH8TKDFeV5C2yHuR2lR1ONIOAVBC
/a/Xc4VlhOyccZUihMewxs9ydH4egkk5t24YHFLfcG/aFLVg4/g4hCeEgDCs7zEuZRvfxiCJGA51
bzN8M7o4fFICFnMY1CYKJqVdf2qRSq508HlHtwA1TZU98+QarY1RDE+713tbF7/zM6Hir/HgXLwG
7aGwu+FOHnz/Uz8VOG4mtkUZH/vfqFHehi/4R8AxoaqWriNHIKD2ZlEL8Q0GL6kNvLxFoqwqAdOD
gjPdIbDN9qAaMAthPmCLzM2JMFtq7AJoPM4Aw4Byjayy7GHrJK190NEoHgZHnCuS3NtOxOPRNRDn
mnnRbds02FvWhAm5w+8Hwag/RFHTH/wow4YRIH6xcdnFgzvuJ93/5ttevx0KSiAkpQrHvk3WfuB0
9xElYBb5qK88pxb3GllAgGYLh9TFiUCPuasDtkS6hm+iMi6FO96b+N0vlg5HHMrSe7BmxgUs/KM7
1MOhdswcfABwQ4gmpyRAjw8xXL8UQZ7uO9/+WHbDdHZ6Zzpb88EjyLEEuoAzle0QLCJPeQ46vM86
K8cDRdX89ybuQCqmOQ8GezgQkuMH2d1XJoI/vQQDM19ELG5Ea6sP+OCU7Jnyp6ndK89t5IkNG49d
V1j+Q0OxM6XNF4mh6B/ggTkwgaroN/vPt1saHnmWDdSQJJdhmOxA31SDd0RS57U3NpsxUtNNLxzI
iD8PNlD95UQxvmWi4+qL9Hq28/Citudvsz442RmDQIln7vhy0AOHX93gfilKszh6GkbezPCeGkDG
qzopA6D2in8jDM2ncluU/OY1KIObv0Tj+IH4RgtCoLrDq5D42OvvdJNQNMLpg3ZTTZB/vVSPzvIQ
hD7kZdTJxDhieyP7hrj1j65qr1FXZw/UvKngqLfepiqHFFZk0F7QZOzU2k0fiH70J7Au8R7g3Aje
gTc7QCHn/GYtb6fRd9a93lZTJp8MsjDDc9J9pUCUuGERIW7kWeuFypaFMWHkeUAeqPEYg9lwnfUk
Lw0iFA0Uf+Q50VvBTf+lNjGzEu4fb1nkiSO/Ev+ud1twMCh4FmWXlg9mM7AB5UPTaV26b/H5nXJv
tKHfz6fy0LmU6INcM/7SN68oKDIBqeo3W2apK3z92yAoarsmDzDbcsy3ukBPj/q4NxKoZOA9L05y
H6EVOqUAz6+Hwu2qdQ6QcFn48GO7RrgnhyKM6fzDqWOS75xJzaFGm7a6ZANq7LAQaUC6AUY4SEp7
UxxFgwa5Lm2+0FDwqNrjHdWomHZqGgLwFZDzABtD8l0pA0WqxZCk28ganHdR5KNXbNg/uKLUdn7t
4gian/V54Ti7QGs+N75iGNc+OWBVYtW5bXuSLUXLvVVc2uikqKO09qO6Xeexrp8TpaAuo4plMORV
B9MoWw4THCQ80lQ6S6CmVRTXPWfptMzTuL8fDC1fsOg0Vu1ohidsge19U7RrfM5QIIDgUX63AWOV
4e9qNC/fdDBQZyMjgh9Scj5Gqo5qx2NLLCuaP5PJqHz4+zjVv/lakThVYbi5FgntfykLrY2l2bt5
XW18UcIzJ4Kn+Taez3oO8Ml2k1bVlufMO+ruFLs+jo7wKiokIAG4eeflNNCj6iA7C4GQ3YwhjmB6
hQVuFhQYnc/koVZcZ+OJ6ewjioBvIgeawMI+t6MYYrEN7ELf+RWv2nHeB0xCDJfKSzsiuuOaio58
4OfDoDnpqYe2vyhT85iM6j7U7c/D2OD2yfOqO0Ge7U6o7LuTbNrVutFRX7uaSI8vh8kzmn3hm6R/
lFn9ZnRQFqFjOL1nHEpdM8iTepAJ+IWD1MlPRaJhrdUL6zfv6ze6PbIMtmBxzwsbBaFAWDhnf34J
K5uAcZVy8kvyAnp4aP2JeAVc/lWB63Jlwc288wwxG7OQ+CFFqs9UDNz6lh3fmEWHDYdCDEsYyuXa
nsgeLWQnYqMEnE9lU7agAxxpZNPSspRup7JVuDRujQmZZ+4j2yELz2xGwYeynVVoIrM3nej9SzMf
nFQrbuaoY+vn57Yq83M6+eMRVnl5KVqKkPJWf6eD1X8HIRwpag5wvbWzNQIb/5jPMepWBqUp56OQ
KZoj2bIXBRtLCTs8BlnkXqg6uhV1pp0omuleZJcbgN+OtOEZ8gK8CNk3wFhYdYnBE2G+6mXyz+sd
VgwLwX56O1L45DaN1N+oof9lbcXvyoL6hUJEtUz2Z28WmIFrtpEOMnejWBSYsF0iXdpo9u/afMLK
X6r9cpqbke+fcyF2MhrEo4LKqaOPTxphMzIl8zCIwDroRmkdFN5Mh8H9wMoWbEmBv0SLlQcb1eBO
5mLlIQ0CwFxGam5Cm7AHugf33rBM95h09edZG1aPar6nyku3xxW2kgKNODM2rBSrJ4tfCwsaKiNg
69zZHfkLTJT1ehzb7uDOqM6XQxY3pD9f2nKO14QUMBLTNpzXj5QhJU06H2TzpS8GfIHX/Oecl+Gk
ib8HddHug4GidNHAO81u8mauyYdmLqW6kW5iPm8brcMRFq60mI+BE8bZKmdbtRZBpO6bpKFU07yP
YXvpAbrEzFHarPQ0NbL3jpp5N0ozvSfIky3nCgt7tRDavR2DHs2zj3//7NRMnpN8KX95D5oUW3Pm
tbWm4X+ZVTuvv7SeXlEJ0U2jLW+tBeLs4KhM2me/Cq2760HrNYoiV8UyMo04WgpPU1axiVaCwp9J
tKRUtkKEGFbYdVwtnae6r/Tjyy2qUCz63HUusgtL6gw4FsZOK/JLVCMTNAK9vljzoS6r+pKmc7mj
2jzklt9cu372h2iE6U8Ga/G6bzS6XduF2j7UAu+iW5V7AfLoYIEtjbVsvgyMSrxRlU45VYbuXvQ4
t/Z+0T2onaEd5aGjWMexBuTB93Q+pUyUXi6Gsb1Vaj4/si9WD10R3WL68j+MgTGuYy9ToX/SzPE8
Y15OnvipyxMeU7h8mR18cPURhEqn1yffHMKnDpS5jmfxAzj1cQenTGUPwuVQVE6O/VVFAfmg4MV9
QFCw6nR9uA0MWsJWhjX5XqoMzDN0avrcBlaxloOyK+soLFxgs93LPicZCLZUI8GJ+YLrIQ3umj51
zvIPsEYl3RpuTW5mnkFZs/JhWlVep2Kzi9NkZYFX38qbhUFknMfeYg3ETFeHWE1o9FZYyseJHAcZ
VNV6ULOoh/sBeLOvffvBHkwiidpwwL6aVFjLwk//bq681NCrz5PQwPnlXboRZqo/mUF7r05t9FWY
+qPpjuET1XQhgpOlP1QgOm5ZVVAfeZ7Bz9hpvfkFaoGBUwKldypup2SYdjXY4J1shkaOKiQbk882
lTrrXjTfPC36PNhT/ATpaFpnmo2Aaj7wF5nWcoDN5udIjVAAhb66quKwoZTCzE5TkPfwBQaUEk9d
gvm1je+9LozvKzd8hvrlHWWLRXd3i6oclCgE6DilBqSY7tTWSh8IWO+VxjSefaHwWMomZymbajzC
Y9Oicp/6wQ1aKIh7nTJ5t6JT1ENk1GX0feAvqU1695DYVPIYRWLvZLOJ6/pYhGxieqvyoLxmxc3g
O9XNSBz0IXCscYNZz8SFR1OPy2yhQhK8fqXkF5Enq7Z1BpPSISPZNJ5dr9sB+e9tS/IAMNxf31sK
2sLGtQQFE1LqGnuldat1tv44t2y0OLcW8vFH39OuY5jZDDlWECW/jjWj8T+4Tt5Tne/yd9fNf7r8
E37+efJvRti9uFBT5dNk3Ys2Kz4jFElWE/HrMwwdE6VGivOzD82PjdMvyaJrX/xQYGOPhLhtRiU8
eKHWbTzVNp6suLqVM2q45o5RVu+GUjG3Y2mNrNaD8EGnvPBCzsjd7uB0XfLeNKnvYQCwnMKedavZ
DUcFHOxG5UF2Z+EFR0BYmu/NqXkCGAop771HrQBAi5byaA+d/T4wS0psB8NAaUSLEuBuOh3lbajz
4V1vQwVi7eU25Iy5zfnlNpRR7Ja9WrnHNEnVZT6Kv7mXC4vtei+h5E/zd4h71YrirdIoIaVEoZUz
DP6HIOb7L7/JxOkvk2JXBJYz60Gn3DRaLMvTqcwbw3qgvsGpDCPjsRJZv0iARVybclQ2awo5zOmd
jnKMNVjZybAoDzmqQF3Sjq1KAHenKPPmXh5MaqL16WeTgk2mZeCe5/l0wDsx4cxQzIcKBdSDyqJD
xaJ137te+FCF6YcIANCnrh5b2HjALICM6CfKSAUrORBDIe0UXXmaOiznuT1QW1Tx3PfUBlvKCaaC
g4RqSCfqvkfna1xfs4BzoIuXsf2XHAAhckQlqsrDs+ftJQdKGNszXn7ZKFG2Q3fCk1yJyCehNfqk
qMr3Aqn7PbUAo0Uw9Qgn+LA8xHAeXLWPH5X5EOHxLoWRPdgwAB4jq6Q8r+5d5IQWAz67nMg/y8F8
xF7vpRRJl00wWRUMHciACNJq3NNeRt7QV+0vSkLwNjC0T1k2gDNnELFBaZsrkJfVx6gZVtgc7C/U
W6Mqdt4ZGOuqCgYMoWt2Tvkj1Vg+yBnQD+6NtGEJaXeP0wTtIW9D/ePw88y3lO+y6+eJnBVYvf7x
Z9f15BKbtX2ZUhE8UvBgoTs++YGi6M9NRrYa0FLxzArR2OaTXFi3xXPTOqgcqau5j6mSM1mUjsBq
BepOTODjyjmJAm05i7vwXGDb3cezU+eGegzZ9ESiJSXl2lRn6sj8OEDoJBauNceX/sTgH1zOeOmr
7elk413ad6mYc5w/r6d8p7ItYvU7jxXvVh4GI6fggdpWAOaaH32K1yq7zGmJDMzz5IDLW/6sJsH+
pUueFfHnPi00yukgdZMzM8Dc1Lf12ZE4z7hiYDp4+nthBfbBbHl5YOz3bkPC88tMVcLtIFrWb9SY
sNZNxPpaDsuJGE3QApa4jvTCNJVFKpT6DOFlJxzhXm+jlD3LvqQxF564Ud2uBds3Sy9o6XML6s8v
LT2insQ85lpxe6tqUX03zoduvBETi0zIyMRR7VhgUQJDeBtnLTaLniAuRduyW3moLdc+epZ7Aiq+
rApjadaO9s4HlHpvUVrInlsgYzUewOkOGJt+K1vQfjokkCXvxHkwc3IbXE9C0cC5qQNAnF2zARjM
8gNFnMFrWGm8JXYyvCt05butFNXXPK52A4SIDxQhslcojBQqJeC3iBWfZ6CfxR90P9vLqZWbfWuV
1HonOkfZJGFs70VYNreuwqJ+gG/2NdsmgpCpqWET1d24Pzi1TqmfsGI3NTdL3dgOWTCcw7wazvIs
GEZisz8nl4ZaWwcNM9VB4V0jp2gllQTL2Xmv695NMR+8Ls3W1Bixl2lM+Q7ZJ8+yshVo48Ptm37Z
tMzgaYjVARorcBn07Vz6cqcxD5Qb2XcdUI1f7kR9HRPgiaVvgK9/SvPB+zZqUE9Dz/oCM8Lg6Z9G
D7jenA2FLcWhyJzujDEqWncDVLufFzUwyRs+nF88qm1fLxJo62FYhcmaJ9JXA/jRU5TnC8OvxvcA
kPKDGnfFipzS+B74ib8Mk9o6/Ztp+jwtfT2tHwLjCQb6QvY7g50d0tZ/trQG5MRk1k+TkWaLuczq
lzLCJo5SCE9QWUPhyPKvA8hvxIuD/8xDO1y1hWGRFhHR1oHsdRS6nRyHDHk2FTYbQU5QtLdRmdyC
NKy/qwXmO9DGnyfds8DIJtHDoCvjBsFjdzTVtD1RctpdRxCF31FWDHZyHNRfA/xklJcBxOHXz2qQ
6899nrQ4xUJQ9JGpwDEadpEVj5us1MePwvqiJqp4bzVavqMyNTg8iIIfo+Kr7PYC9003YXLQPMPU
3JeuW68Vu693mqdm76tEvSFMXt1T3TG984fwsdCt9L0LrHcLBtXfyCbCOYBibFRu8K6Vj+xvV/Jq
SLbz20cLV3WZZe/dVJ2Wbke9ni42svs6BIBiagNxhagwnnOTeiVOrT6g5U7vGqW/t8LYfA5Je+/D
ojVAhmaPmmFahx50CHWwDBDqjgUtRNe06ELVFWOXmfo32aqrrjUXWZd0Z6PWrjPkgDwgLosvSmCh
IB3bo+yiKFV8kf1dEsB3VzalunDGsjlQdnd8XwRffR7UT0Y9jKcyaQipzt2tH6QrPZ+aAxyb8X08
fvmPsybP+XGvcPxiaMH/pezMlttGlm79RIjAPNxyEimKpCbLww3CbffGPM94+vMhqTbV3t5/xLno
CmRWVklNUwAqc+VayhtKncraqJtgr6eK8xRAEnUHUw0PsRTlYRLRULKXodXurraW5fCLV+TalHF2
nio/d56iqd55+qCdvcXV07B6GWAYlTm4/TalM8NP68zlncZR+9jafXukfa244wE6PbYo5cHwExhv
vgbFYFgV3g97iLY8M/i6c4LclkPt/MiclHNWswcimH2qYdXaRIs8TpEF6qF3mnI/8772aM9dvLGy
If2Sauob1QjzP3F5sThyr3IfnYYBxRQycBoiNoX6X1fTr9n/Gaf05hdQ2c1LVHWfO3uunvss1k/Q
1aFGrpNpzmMg2ui0mudqLpMnY3L/hsdJ+TrpE0ptKPAd/S4OPk2ad5B42zXtrdG4Nn85ZvEVJRZY
G4NvJbpqe5p5h13aq/BmFcOZcuV2tCZUa+ZIuTejqN408+x8LdT2RwwV8RN5IItHItrChh66X4du
yEnIuikSUVRweBd+qpZ4nnjZll91PrQ6VUC9+mFC8vM1W41F5J4RFuCfww9MKiL0483iWwaIZc1j
4FfgarFk0raa96um9JB9bax0L74rUDON5vYuaxv4ZJclt3WyWDdoZKLkX9JNuTfLCdrUXwP3nPZ/
mxq4ieO8DLKiiFPrMMPFkqFn7Q6DeuK/9JNr0QQCCjc5TotZ5yZko3rt7mU2GKccVmvUeGTWAsG7
q2sTMvQlWDdjdw9vLlQ7dp5+4pOPQfclCFHLzsvPIJ/642pVQwcsKzlKKCoTw0tAh7HMIU2EdEUJ
sz2p750fJOUGBc76hbOEtla4ne/FrJoiPHVW8SaWvkSkaFKs+s5Tj+KDEz895CZNsP4MAHRtGc2u
nurg8bqiQgk4QOoC5S5NX1leol4i1X42/cj7kg1QEgZ8+R+dLHfvoC5b8uSwITcTAjd5U5SfIKwq
eSct0FjkzCh/NZrhfljOy9j8CObtfbni8ZUnYwi9lhZ1d0bNn5cShdaDY3F4dzR1fNNRYTgEUaKs
rcXMps7cgWwNdjJr1BZKPVYw72W2R8AOxLsG4GAJLpv2CwK39UUf8/FtBPJYms3w4leG98pL6WpQ
OQFS1qhQLCnyc1DzSwtIUasoLGc+3Gs274Kf48qp1ghXV0eZncNyH9A69wIepH7WSQmIO4o07T5M
OGnKoiDIERVTFMpMCwyyAAlOYr/fBumYPieoIN0PCpomctqUYZ4/d3k1PosxQn4OHsId9nIAhZLo
PT6CFRGV7uzzGOnjM0rfL0Oow5QJbi2E1zRAuTanjkYF1DLPA21LDzlETx98Co8haqaoq0q0yQd6
1pdBJmoT5ZzGsNbi1/pKPaI7dT9UYf4KvcG561r3XBtt/hqUGbT3/uTdyWSlzvEByqR6LbOoyCDu
YrsQXndDfKQ25OxSpXiZOys+ikvp8vcr8d1M33Pb4rpMnH9aQuFJ3Q9oIq36+lWPBu1rnbTlHq6n
ZGcuZqD1xx6NjddwzFWqRnOLKlukfYXiEHLOSZ3AvPr+E3zxn2U5IpXpukzshjNUnUEzHAzrso3T
I5KHxmeEvbZDqaevY90aj1Myf5KHuTNF+l5LCnLKS5Qschs7Ocrsfy+SqCznn2NpDaDoZt4DgGFY
ChE3U64gpzOvPj0Mkr2taYA9iLUqlBZWt+D/e+1vW8kOv/kcnirbMmuqldcH3hHCMkTZ5dId3ble
VUDX56zUDzZPw2jji/M69WFBZkwxTeKw24pTBrDPc3G6bthpIE/ywn2mC38DcikIpq1Fl86qiegC
gEF5UM9IF8xn6M7vuFWOpL2yd5f4IRef9nZQ/Lj5r0sXSkwKhNzHjDajrF925XAe7jUxZKljhEtx
l14KShf8sPrXzlQGviM1au5l0+t+i5zG3RToz1GC2nfd8n1JPCWBjRxw+GppDJl843S1ZEIGqKUO
Wh4Y99ESe/M7VJLOWW/+DFO4JOE1YY9biM2Hu64iACwffoRcNp3fb0wTxPAt+rqaM02zS4wWVjbZ
TX5Cn1YpnNH2M7KQUAYC5tv2ato+Z90IQWzjwV0JH7m4DNifT6YZPMmcuGAggFV3WdSGqZau4TO4
kIDOflvQLjvKAlQhym3ruM32tsmvn2JDAfkcc1udikOsqeYuLr32VKXIjY9+tL9aUJPCMoyU/MLY
3Z4ih69PkbBrs8yIT4aM3lukKdQMpJKKhIgBnfqHaYmuliV00Ll3Uax8u+4qPtlBQiBMro5hGm/E
/yFEZhtzMlbRAEakBQVhGg4avctv5SuoRSNVPkN1sAwoH/ynnPh6eECWTobpQm8hs/Ocu+sWGtmN
zIjPdjKkgcWm68/aTR2tGFenzL9vHgGFnTn6SuAQJG9UPQG2BlP5EhX+A1XL9uy7afnS5oBINWUB
XORZWq778nWea/L1Mjk6yZb2v2DnWVbx0lr58EgH1EYmZTN/KDq42QdaF5cFbhIuHZPJm0zKIl+h
6qjUX1qQrXupank5etArCudfpwa9st8qWn1jXf0SKwUtSaf/iv+wR/tP7C1Mrn75b4l48Weuc91b
rOvvoZdrt8su6BLFD7yE1U+ShUGM6OkPrtl1I8o5ffMkoa3TPYlLLMnccHz900LZS3b+tTDr5z/u
Jdv8irptLz/Wsqrr9v/ea1x+r3+7ZKHs9et/qJ+Nb261vFMuOaZfbokU69f/wR/2+1+fxh/2+v/4
gPpRBbdhh9/tvrizWse8KC39uz4qM9BOmsFWXiCV3vKekvxvmROPVSiIw4aDcydmn9QFSr7Tq1gz
daoXdIngqAnC7vqGWpH222ZtCO2+3ax9snunkmT6uFJUFP02em48NFAmHmRmAr56uk60LXB4Xlt5
mEl42mr/rKShft5RNqpW4syXGZh/T8ms9Q9aYauo9Nr3kd56T04YMXS83SsZkjo3H5IY+bYsNciZ
lxCZqO3coJW7scnWLcuWgVbLY+nBrC8W2hgdBJjRSm9197pIR8EaAXXtr5trBMu/ow3YXotPVnZN
RmNSUkLDuSwV32w++4F/6twgv0g5ypynV7GkVPXLkjmlARCxRErpaLGqXM8v/468lrj69BlmJmQH
Xpu0n75FLvw8lTK7R63QljNG9JrC5PzBn8SouHlzcjJQ5zk3mZqvPaUdtoHWxGcZ1CRMrlcBIINt
0KI08/vEElzWEW/flvn9w4LFL2YJbddxDpPNH/ddwjykYZuePyn5Ra5hQdofFUqaSFmp2aqYPfV+
bjLusihC2duAE9P7pXjjOEPFU6KiVpltYHMsuHolIDBqX4ezqdvzf+jejctWkficwCWp0sTmprcd
9yhDk6becdLVrtvdnHmmkG8pup3ft+qAcAA37lWXRbxOBcgOb3NLHaCpXLzXOdnlepn6tAaH7bBv
OS2c69LmnJnpR9SzY2eT1XMHLTwCH13bOPZd4mQ/S47r++v02ALsV0L11BeoWtyNQbGA6gIUvmR1
WyX+aa6PJV2u+uq6f+WZW9MYHf4gh+Sh0Ido5zt9uuqWBmPxAf56v1JMHRHcQk2+JPFg7etaC/e6
Co17EGSZSS5sCC+oOXknu/36wUU/XwiP1/ja5ZN1kKgxc1jQqxMctEPjbDpUpUsbSdfAaaGkrrtz
AK/32YKw6DqYae5C7AtK87cJCXY15ZSgNQ24ZzC1lfg8vTDBbB1kD/HcdmssOzyorvk2OFV0gCr0
k9KoxkmGoFBgfS+d6S89Uvy7Dz65rCf69eA2R9eCFd6vZWIqhZtt7KZQ1l3DC7RDTrpEK/A0JLyC
JaYHHdNi3gYJQ3jrGnbzOy3cwNxlEZlr6R8teRGQ5toMfo8tklLOlr6d8EUmh/F9kk9g0XlovqfN
tL7WL3ToGi6LeS11iGlBaPXBhFXqo/nbWp9ZDWKWVcvf9z21vfmFYrG+rlCN36tGOL/oeqYdHZ7R
UKgzK74hbY4JtDgXcdF4YG7V1gZB5hMRhkZ36YfqcIvPhhLt0lgtjtflptfu/ZgjUtsjMVaE2som
4XOGT6s42xA3bwKzJH0cjJi3ieVKZqH06jb2TL1sI9N9gEJnLM4l5vd1/94woR61DnVo6DZJhNan
ZqaeC66g7dGy6pLt1Q6sarrM5T7SrAzs+xLSOdN7iBR/rNwNtgaY1LUG/pTMmNL8CAdYnKs4bB7i
yaivQ4Bi5gr6uWmbIxtHrs5Cst2uzM8zqlI7dOqGXeX0xmd/ToeV2QTTyY0GZJzcGIVll2xQrAcm
5dvUOhckH9ZxU0d/BUv7a1FS+p5dxNkCpbkbdDN59fwf0lAgA+JL0/Fm/sl3C+mMcdi5RfBdtQFP
g1KyGg4/v78h6jM8NKVxxUjJq5wMlK0/+KkqZBtUVPJ71G1Pse2W32lfUKkQaMknjcZYlPkim+9O
Nd7pUw3BUtrkR5J9013b6MZFy3x9k/mUVhGgABuOtAyqhOU5jPVXVaPRp6u1aZflrbWTzDwk7JRF
ut4/adCPfXYer6d1GrtPg00niZzSZU3Ln90uWo72tzVFqQyf3TMZsXkhOvPPcZrND/AyByRr+x4M
Yt+8qGT8F+M6GNULSuPNUk1gvgr09aTX+l4lLX5fI3eySbzyKXCN9ommq5YSebGXXxRxJVgcrNBa
y6+EZJ+6aXozPYhpgcKTRdGUti+lUe7FDezwfZHGmfuhixMavFLdOobG+BlZneB5iorwubL6eYcO
drQRnwxRqsW0uiLfd/OVTnpveKN7klXIoQVU51U0W//ZyA8NZa8HoU5PNj4ZdDdEIrvkQXPzwZn4
n7n3KBEGJRQofZBtq6wJHsjbhYDkJy14EJvEO40DMQW0qcuR+hEnFH/NjAToP0FGGaG3BQRx+yFI
DYOCP45lU4kMMx7FBS8XsDaO3xqj7I6D2Q/h1ouSo5hw6nC+MbtPkAUhYpJV+aMMPry7j5mRbUnm
DCdxzbXV3iOB8lRaUWWdbEj8diE4N9dI3E2C9k1kQT+RhTWqG0vNynE/gbFNv5Z5ikKcNb678/hT
53Tc/WoINByVzGimPdNDgpDvrPoHezH7TnHPCsIZEtH2l7aGywimwNJZd2PP7/7bQH/L3kpgBc6D
O5QQHacx/raHN9qqgNwMc37x8zr/ZudBBkJef1CVMd+O2t/qaNQnGZCja65XoRdEG0vLlo4NdFKG
FCQcXTgfb7i1R74cgqhdXPcx2s7+enJ670QfBy+q6QkReRN17lxBCJR2vq1MlqZRQaAfaR0w1/kg
PiWwPR590ULR7oMldzpvw3uQ+a1zaxRdeo/fVK+DZ6oxPwu4fb+NHu+Q9N9CqpXlAAYigK6yIFbh
AXWslN7BzgStFbQq7FbeKUVIKVz/MqcmoISP0Mh1NpZZMa1SOV3NX8ERpcmnYIgDAPlQw6qRB23F
EGxHehpeO98Mj9CbImPeGtqr2zjFo6c6B5lEn5iiftOtyrG1n8WVJdHPysiTk1huSyM7S445AoWo
YBsjxTE7UHdhlxbIezV5upHLvrlDfdw4XmeDGGGeKVJ5MCQ8ssc6th+sNMlB2FTf5f1cB+y3Rt/R
fqh7OrxTo/iU5sbA5+DTKogiImPYkuVBtjGCi5Gp3NGsgdfX+SGlJ2DN3153aIOofhx89E/sPvP+
ouS/0rTO/uk1sP+Yhl1Qsqoobv6KzSs0/3i0uRJbITn8CULmnE6u9gFRGP9vgEzoDM49ouQqUC1/
6h/VMhkggHX9vR379qUxKVCniKg8+XZDkRNU1krwVYat9yc9p1uu9Xvjk5gy2yJnfTVRAA5XY2NU
p6gHKVHpSb2DIFI5+NCfPc2kA2HQivIfhd/cW4ZvfP5TRBZadKjMPeoAS348HT7zAVCbWAwZJB9u
QTALAUUHQvbfE5JAH7U3WcRLUohU/RKhh+H7Aiui3tnasULLzFIernn6Wpb/2ISz99Ij7Jcuzxnk
6f37FDZrdFQwlXFyNnTfOJS9Py4yECZ6aVr1wyJUIt6UtL6USyOp1dA66qHMQl4RUtJQek2roP5v
W0mRNpA1wwLrJklqIEKBr1tM8d32gQYhoDWQEDq8kKO3GvNcNqp/H1Y5ihJOlcAVHHRA2YrhpKDI
e7lOKKVxTseH6yJ/cIfLYDjhw5jO+yis7Wg7jY12aLzwa9vUTrQ1NGW8qxOF3NsSfF1nw5OyNTp6
Q2RnUGr8NJdK24bG8HCbxdN4kXAZgk5D645upVTN9vJxyP8k4nYOi8CriSn/k0afOSvNdLKrT4Il
TnzyEUgwvV/vcdfPU2xjWXf7rG7rZInslf/VcEvfR0n0YELSjBycZiNDN5GovdlypRcLT6k7VTsx
xyCr3mNQX8pot+a1rocJeOK1uqJ2ZNpWf7aXIVVCZZPRULqeZEacMjSAbuB08oy7Ok+Gc931/fm6
2nC+lrSgrGHRg3hD1aMvdffY0JYHQLJWoc/g8xf3TBF625SVe40ii/+pS1KFMuCsoMeeHiWK9qSc
JlN1gmTXLVHNTJv1bNvGox1m5mPfeNoDPWb34jIXl/hrmNqHJu1O4pehVNwQzuGxvaMqjNBu1M07
OD/olmzqBCrHka925FCl/uVLUDV8ypZBfE0zwWqzhMiQpEm/dhPfW7tuUNnnhSbxtYpaFQqGRqXV
ctSPRoiOkhcXw9uUmm9VYdg/y7S5B5SQff2foeVgvykQpv3kbEoOt30PDQz9465Z4PRvS2ix7Fr/
965lO3jwahYIP87Oo44E0Map+3xblQXvpouvmKJ2TxfxRDHmH9+iI32aoHA0lggJkyGqxo1iKuW5
sn3n0cjC4Iiu0fM4G84uTiAuTdGbPmVWoZ2aqkIvTy69afDWhpq3m7rz/3EiOkJmbAmfYtCP5ALG
O4kW34fVXUrNM/Y0qJOorAHEXvZNdZqXew3FO3fWjjYppXfsqGOhvjmrhzHo71UXJoGkjfNnY6h8
yhqatxZTJjRdnVedUZYH8fGOkz+n2pHjYfPkLAYthTQ8ww6ChiymRKWBp230LlW2EiITmao8a6rH
LWj5UV5BnwqtwbvbT4erdrrTxmS4/nRZhCygT3NIO+1vP53u4tWg1fG96oWvIbqNJxlqE7zMqgLc
W40LLcUyofMh8E/hLDRZdExezQml+uuSuFHsvTeHL5C/qqcGgSsdPfcHrzPgYuut+zmcx7MMdueN
56igTgBtKOmwf/ntKtiqUeJAsUguUtJ5eWz2xwmyjJVk/iK/649+xrMbjd70YVRC+wFZSfsBlVLr
g+nnvbdxIjg9JeRPcTdfTblBnz0Q/8t2MvTLlds5Ozjl7DNkJ8PKIs10X5tIaIVDVDy01fjtmqdY
khXzEhHwonAvvl8RNd0KLx6q3IcozIZVAYfDo5kj4u6F2fytaoEB03KfomXVKPuqV1rXX/lkxlcg
NCE7NeiUd7y/xWjGNL3IlWvb6YWW1x0EZMXDzSVXcxH/p69CY/+b30U7da34xpOOArN04VCXLLlf
DsOuBAl00YGG7aeCzlfbq6t1bdkAJq3EekQgznr0YsXfmZlXrelWg6jThVLiwa/ovV9CZABIGEM2
NNzpaUAzjmEc4JvjDCskmtHCi2LEEZ0XvXHoUr0yNhq8HmcEya8+CQtBSkJNUblrSaX1bW0fIr95
/T3jFlXfZpVveexMxjNgjXJVN7P+BsEuek3QLT95S+MXdATQ8cddcaj9JrhT1Zqen5kDemZaPyfu
p8srB5Jfv4YsDboHkH6evoubi+sb6lEmeT9Vd5E+/YUwrXbfL0PgN/wzyqU9ze/OLEt1kO6Y/NJM
T3pY7pw0e3MGg7dK0v/Hpq7oaK0pnL9fevVXqr5QIyxsOvC2BndQ0kPEw+el9U3y5nbwrLuR4d0Z
ZJA/oZ6IPHjQ/+WVHFOzJhkfK9htj74L94fjlvVfwVbmA49WTQcm/mNBwYFqUzDtQCksis4Wbazt
17yf+qM3kOvmyYirt0XumatbmK+M7SYMk2YtIbeJGNXqWe3uUyWKj65fx0dQhfHxZorPXibkSobM
nwFDACEmPRoZ7aYQ+7egYa6f/KzOj6RSgmc/RQQMSeJ7sebltE8nhZb385N4hr5Xj1HsfZGpa1DM
QS9GaHpzWxMZebge6oCk1rKrDLHWHKiZR2exVNuzz75W7G4b0SPj7GEJ+5w5zV1LJfNSL4NcWcsL
HfUs8zrhjj4in3PyBeybTqKuti+RGToXKOnaA81KP35bPkEAtnHyCd7cJfa63DWMx5AW6vv33RzI
KKMYDIgRwFRbRRBKbIoGjhZh/lKm+Z0DTHEz7eFmUlB6HUNkAHMYrtzAnDe5+tOMVe0ho5h0mslx
zpvCLbSNxYNsK5Acr7H8cz5P701jS5uI67ufZ2SdTwlH8Dvue0ufx0Quuit4SWwKRNmxZEgdzZ9X
comgD+gwPYQHwX2fvcXFOiKojjLTnanB1lrNzRdTaa2XdHJXU+0aT/Zi9WHqrAcabfYyWbeKBWUs
x7t+bNZlmVW7jFcIJOlcqGJ58nmH2rKwm0wByGz358hsnacxiJxLxf31GuxxCEN8L/mRyCRyZk8c
QtASLaoX9KLfEgcKq5WadKAL6BGWZuFpsaQxWFqJc74F9FOgaEoWYdjyVQ4212USk4XqH5ctrcRO
7nPytfQDCs0eB90W2DwK8AgbLpe6qYDSz639R59MS7ijcTv2ck/fSLQMfgAQ/mqXuUo+pit4bVg2
k8GhVQbkBPULWOLuI6dLTi7tJntnAgK3WIaSJOAUuAqWYaKCwfMLYtwNkr7NWpy3QMRE3qNlXdyD
5OsQogCUyeJbnFzlIQSgq4K7X+X41lEpFmqyGfZjWpRoLDJ3SmiODzC2jw+6FvKN+2XmYa7kgF7t
eAU8sr8Gesu0xNCHm3XAhf9ZY/mmtU0nGDxaFfrxlWwJuVTlV8UFBh7v0urqq23N/b0Ny9BFhqmJ
ywd0xw4gEvkHF19vosOcdTwXPjgbT38NyQrdoxf957VgbzeKMUDYfo4btdwgGql8csL8E13V1cW3
auUTPbWnvrPmx7LMeW+ZIh+4VraSBkl7yGw0dNLmqerN+lCNQ3HXObH2Wpf6T4mgE/FIGS37EiI5
s4VKwjjaWbhIzdgOeuq+1+zVVoWPfoBoVTd8MPNiXy/FW1NTzFcOyPFr1B/jbQdp8DT0eH78O3CO
nWpbeXFLdQpNqri1/lKgezvJ4Jb9+9XN1zcd3QpwZN9cv8Wi2zjfwdj9lyyPyLFTC1/2vG2n6wOQ
TxgtxJ/7w7kZO4ikm1J7bGkM3jQFmmdi0oKmPWZQ+9CEWX2/ueSqRvjap0v5HMIzB+NPMfN5A165
K9G5fpSQIFtuAZzu1mLKhJrxSHAVYyObG1N2l0GYDMwvVw5RHD8Kdz+8U+O5cnOQd8vAjS3ZwI2M
im/VlvpKpiXQmMr7fCzc+9AJvk1hAnWaENA6brVXvYlMFXyD00I/WwnfYJb5PZ1JC3RvDK3xoSvD
Lw1VpZMFOvbVLxEUNeYh21fx3L9G42TfFZmDUNcym8PJcEJ68btMVtweHzQl+o4SSnzRFTu+mMsw
cCjj9m+Xm9uEXI31lO/jib9tMb0ZnkK5CkfFfph5nsomEBMB35etujlEzQWKYdAF1qmLv5T5FBzd
1AmO9jLI1Z98fwoZ047Ownje/N9Lx26gl0DXt0L9cGOFuJlydSWJkOkbR4QQRWQLh4Rc3SYyte5h
X9a01W1C1sbqhFCGi+5QOKJFs6JzoziEfQGaLbOdNXLmGe9sVqzsu7nKjhD5Zke5mpcZeMp2yJBC
6qXZDSST0K5VDhyRG8TG9TOdZktWLasT5wFiDkgKy/x50qZXhQLi18TRjO2QLH2rAybJ+FWXehWN
dn1wNLMo2UBP5T3ns3XXJu6MxCdDnOVTeRDbGtSeSro+7CIEqA6OmBKkhbZf7iToelk3+ZthJ9NB
0ypqfWnpU4cfEge4AWxEvNXk+WPVZDDWWv5xXCxx3eLEtDorXSt2Xx7LzD00pdW9AVjs90q0NBg1
Zv9VB/Pu8iLyfQAFum3VWrmPGt945nP/4UGF8j1rC54V4Zg+UmtaqXkTPs6OT6O9quf5egjUeRME
8cO1atouFVIpd8YFr/8oFDyIJf6AI9qKnqVi3RiOtkYhK90HiT+9FGozH+nXjVeZ6n2JozG5AOmw
jhM83ysYwdo3kgsR5dsgowaLmcyesavpAgEDn5prC4XlXSpdWKpKE2WetYh7hf5ZfHKVZdrnwPRg
jA0BFTvLo8dahsr03Ivlj29pNqBb9csPbefwoPjunQSUUKMeeh1yP7NWvKfAB1QYQ4BDojBAnrYZ
IPBcmmrbKEz2gal8paH8AuvTom9WRvaDBvcrVQZ/3vHACDf60vZdFgiKqSENTNbc6p8mH2yGmLfZ
vnfbBzFlVky1pdumK+wk/g89FBVdE7m/txR93oRIw3x23WzYACSKoeuk5bOIjL/GyK0vWt4ln/v9
OMzFZ1szlS3iYCaP1h+zA35ImCcAp9KPZM67GzVFSzHgXh/AlQ9TALsFxGwl9IvQnzhea10ZMNJg
0Dd5EEM0LAwYYV1bvHYOMxQ/sGRYKfe/IDQfx9gLacelWzywyugTeC1IVBZfEATj+jYrV+IrfIUO
CIfWxwQ5Zj5mfVhP4zzuXPjrIGQKoDutQ6SLFUvBdn/2JmRZoTnXcMq1+qHttJ3vm7Aliw9VazRf
stKrrzHi1CxkZ3oCf/MPtRODWeaPHikNmHNRkYNGoGzmp9EOu23mZyo8VU54AjyUbAMo8ddKkEYn
u1GomqNIFN23SUSCMa/7XZ6p6cucI+6sUp/4y1Oird+G4388xzi1oxeDMzBNHiH8hMql6ZzaZLuP
KSKeYr1I130b5hu49aGPLZPSupuo7Ji8KN9PaQSCzF50a1y+EaC8fVjG3ek8uFm+RzQomYcVPTwD
pyxTucRtq1xGJ/wS5TGsO4sl/jBP0Kzl5Ao5YAEpqmfFz4AZkuc5hqhfG8HQzOg3IDbovhqpozzW
eX8OVEvbhwvNbmLVHJ7l8sMQFp9zj3PzzYWQiQVneO4srQ1HmMLnSxNyb3FjZbiz1KiLt6E7PTVw
QdzHy6yEcLYiwaeGYBI6cM6t6xySgDy1oU8qxbFQpXVjfjU7UrNBu+NmiSxZoPhPcF4BCdG1b2KJ
P6siczcVjr8Om9m/hln9iCR9lfd3EtdXjX/p6W3mZu6+mBakonGYaTtz8ssv8dTtCirsf4UKVEx2
ZM5nxfPqE93DylqO90nvrhK+jV+bAto/A4qn+y7NuiO9J18CBd6lzByN7wU8N42UTtPZXLeDFv9s
o3RRm66CNwTaUX8G1kNRwur2c1+a0I9GOk1sxqfGNMMVyX2KjrDlxPctSI/VtVbgTWTCfrf7ZR7R
UuKThDyYrAebbG/L2c+QDqAeHWnp2eVUcsw1JL95+fX1u7qmvNQ5kbaCmyu4v5abkGl4selEPrRV
ZzsbyLdIDVd2tJqqAeieNmQb6Djh3uSFjCxjWwDY1I0vZmwc0IKLf/YGSa42yJLXWgmmuwBA5iGL
52BTWhwuHCVcbqIjWs5qZqn3YstVTj313Sm2DPBYx1vwPJeKhvOpMN36CpwyS7XYKFocb/IxgCtv
ci8qB+GDavctqAjkue+HZZArGTwD1mg7DvvVlSy30khadk54ZdId6N26Et+2DTfy3Am2wnk7CkvB
L98tTJhvxb/sAVTABSrY7cpfQg6qcGSJLcPVDu0Gis2k/WHNUJhV8ELkK7137HuxNV5H7nU+wHcn
H71971c9n90E0yNoFwQInFLbmFM4XPq6GSDb4iomzb8G/aRsxRdUamDDRTpNq5Z+vbtboER7YfEj
b5L88JufTNOpMnvzLvDmx8IuvzVa3nI4DoxPTpl/K8YkQgNd6Be95hjEwXiXTql+oTpmbZQwMl7B
E4CCyOLhbug1dRd0cbhyqS98k6ucRvLr1c1X3nxG41BCUCDW7UrtyUvGMzoRzWfPp9bfOxC7iQkZ
C7S9SRzv68xqPgOiQAAVKOZZTMMHFJW4b16blRcSeD9lTW3Y3MNq195IkKXa8Sbwud2J2WjdSwbg
PtRL5dwiZfMYT2oGTKL5IpYMeZP7IAENcx8ovYeKmendp8vgUVPkwdLf0aRAAZ80186LywV4ommv
5sJc5RppggQ7s+g+Wuc8UJ/Eui44p27Tv4ZeVmzhahu2Jgxujx2QnF1Gt/PkhxdARgCTY++uBtkP
ZyqDPkfhHq7pYjXaiHCtSHqWF+Qsx0PTow6Zw+kirir3vEOqGd/sKkVNDQ3QOyurKuB96nBONe2h
oYD/Iq7enyALd93w3mvTCDjJA30jib511aq5l8GyTPuOszQ0KXl879bl56FW+x0ooWbdZcr4CLPA
9IiUyqe81Dz6kXDJwIOr2wZW0HDf+MdX1pAsl4l+kEXzslImS5YPmf9fyymX1BtykRyTY+g92xhC
ZxmQkavLVRUig5PxDw59AzOg3qChdbqAqWuAuBEFBRgFflL6CTor4ckC4wWH0H+4e36b6AN6pV1D
OQxZA4ObnDDmJqr6Bzl8yDljNiqXOxGqmVNLXq3MEkQ/EZysnJqmv1wn4W3TOLyCfzs8WWW+bycn
gnTd7z/XM29E11IifHPqwUoV47PNy0toltYnZHOry6Qrf4tbnUkEApcwtrM5TlstD+ONuuTwc9i+
9jSLfoWRHXhN+IsDXSbstPsqYeIXHnS5kkmXSbE+EJ8vy2USGpR1MLV7SEmHe1qjh/s2CN6vtG78
aHr9QIY+jp5dNFS9vcIX5xjZ9ZewnqpD6vfTY9m/UsPqL4680dkR8LC5+n+UnVeT20bWhn8RqpDD
Lckhh+QESZYl2Tcor+xFzhm//ntwMBrQXHlrv5uu7hMalIYEGie878zjd3J5mtnN56bMI/VM4LE+
x1VAKrIwhmNHUQ5PJjO+0KZ6pv4guA5aVO5aIJE/FJ3/zaXR8huVktOJphR+eK0XfQsdvd0lSRbS
mpi0XypKOsibRt/cwpuuYxi2FC7j5YFTcOhdCmmnKPxs+MlC/Tr213ksyHktM3UZNtm2TOvcg+L4
XY2/a+bQtXPYb/L2NVHKksd9lX1vRqBczWn8nWBWDM6+S7GNmnCw4yefdnDnQNIaAuMQ9J+Tlsq6
LlOpVhMtqL+fYDDdiVJE2hC9JKmVvfgUMQEoa8V1daLJPa8/wsfV7nQjqB7cgRSpDA51heAmO1xz
qv4dU6n6ncK1z43aDr8WBWU3I6Q0J0c36ou/wG6V8Z+zaydQ1XjBK+8PS51MZXw15m44ZUbuPbRa
HD14ANgd+tkJPtTFoQEP8dVuvISUmT1px0Rp8303ZeEHp8sRqn38tRqVgjAeDjJoqalcbLv/uPwh
84c85llW1/nF21NPp4Sf8nYqTkPW/hFQZHTVavPUuMvXWlJYMrwrZvn2w1T7luWKOWBdZzwktTWn
av3Yu9af69O+bMrvXCc5D9C7hjR2/H1Z5Ze2MpsSHBy6mh2ltp6tZZBZ4obWMxQJ6gH4GWufDnM6
70S4GfZu9liHVFmK/MYE9GLnRO3kn2qsW8+ivTHptard1TYkWpsmMMmgjDO32BZe3h3BZ/XJGsvH
sQC0XlZGP7nFYVUYkHZwkioeGyq6ztzw46dJPbUrtif11CB+dqBzQKi0EyHIU0xBehqfxuhpXYki
MqevgGRQugV8F8f8pPurSK6OXdV/hk5N0Cl2xk+QnQwn34+s82S6xavPzevQVmn4u+E0Z/FJ4+pj
Ulb83obhIfWTv6pu6kmU+/2nxHD/zImlXEVkEV19cW33LKsproZPvg0MUAO5yQPM3vFHUGCpw1U/
6nXvP2jkZw+ytDlV7hQDir5owdiPnjmgWx+TZT4OuXLVWvOkjP5DZtTR1yGenYvVDPzqy77be4Fm
XcgZN0cLUgsw7RROqvAFrPQBWk3+NXFffSAlLl7R50DG1kfL0syzn0UQcWt+edYAH9wXC/A4MCbx
s5rQEOo9Nnb0ZTKd+iFb8pnUz7ZPs+86C1p71FJZ48PytLxEyTAvb0jbcpMFzetUJuGq0xarfzS9
c688cppluMRTwqunOC+Op7jcwQmAJQ/TwrkXz2HxJDOok8nhy5r6suKJd+v56uQXUfqtR9Xgplx9
LYO3CEv5Y6CDvg+S7xCwaxT3T8lrUMGTXIcq94fMzr9SbPkqbwHA7H1z+Kr9GkHjcAyD2D8DRNBC
QQBhj5ZOcP4E3N1Bmque/Unpv+ZwMnf9YP/aA9X32vXTb2JlmI33GDug0MnS4qX64NLOc5Zln1A8
5Gjlx8lp6WKcvNWKdGt9tNvwQx4AWBYTdTzbrRm/5FUQwSdfWL9yKKPmsxzzv8bqM888699uPP1a
1W79rY7APYOeN1291VE1zoRv4heOmW/etR6l3KeDYvHOUiA9IntnzuXXJM/izzQrg6Wfxdaxtngg
ZTOoovQu/6vsaP53qt560cCcfE40N6SgDkXDL1LNg+L32VJh17bK+uK4tfc4jgndUamuH6rJ7F/T
rldOReCMBACS8smGaffoUSDyMfN8Azhg3f/qJPV3qrCqv0LK3ld0nlElt9UZ0cUIpgVWpeCMbMPG
eu1HZ7gqvEGRCJ7PsrKo3apouinjCnDbHzbretXBjDleRdVoGtAzIQABslyNZBe/BB+hGbyU2luA
0WXg1xS+2OOr4kb5syw2cUhpwks4gy7RZK5+ulOI8Wj0+mH0YNhyly0dq8pUslFReK6TuAfXWW8j
Y8/T5DmNXetLUMTNUxTQsTMRh/ySGlX1aBu9cxCtB6TXQxnP3km0UVu7u4D7xFW0jeN+0DtX/9B4
MBxFYZE8Jg5fmhJ036TRw+c+PLYWoDyUBoXOg9fSTZonef8UlPWzB8BVADwzJAW+RylIFX3sNC0i
2MGQgJIRg275slrlVvmR4KBzjfKG5u1ZARZTaYz4LMbiy0vQtIeHxzxuuxgksR6GXrcP9gSqG7ei
MD/1fP33ZADbZ3Kt1B8tIaZ5SN0HMOrrBx8gg18cgHo/TEH/QPoe3L7JIgOWDq5+FmOFV72LoYKi
VwJf+OSXNFCDl/Fn61Theeu3kJPyIjdt/u9Fvh2e3+XZ0NVXL3YfzcTUrjLMTUga5yfLwIx1Xnrc
bLfaWS2ktvfTG8dND5et/kC1XbaTzdUC9JZKVT0o+sCllgwCr1X2Ph7jbC+pBRnusat/vhZTyVas
yQxZqxmsOikB9iIKSPu6lvBzGs9W13j1aRqddqcNFKto5HKf/USj3UumUHUaz8luDHKdyuI6vdq8
6NEG/gaoF3zRqS/6D/y8qgA2T7etltarpDluAHqbp8ho2J+PxcgPVxS1CuXy6BXaueC0+9pFzq9S
vVUnDY8Hy1xXontfiW6xlLIvUFNXS+n+fLeso8x+oMLCe5Ce3BBouamJxlfpvzXSoTp6RugdRGln
WfYJUCzRrQM/rr2hA5cqrbq23/fPvh39IkrxSRwIrXPPzK9grP/OzfWXLjEUCvubt4GjHUHy5lnE
ueLbKvFoTd3FftssLJTKs14YQA2JHrTh4diCOs7RaWXavAnICNPmzfomQCMqWedLKGcl4bzRy5R2
D383BZnNOaIFYoxQVAVeZVNx2NvHFq8zkWYDLgNNuFM4RFNk6kUwhXfqtJTmkv52WrsFbYWMe8Jj
UJ/KnaAImQvkkEAJbUuRbQhEikYxVZqEDpw2tFCIMdVsPjWD/nSQtm4jM8IPhvk9F+xBWanl961L
W/I7QfHnik1ovVlLC/rf/O8k7LH2/8mOpBU6zQUGQ+3dY+S0DqUNhkNNArMuiVz4je0LFOLZZZMP
lQUT2qB3cKqqybjbjLcNtGWXxZf4SUYFxY+Nc69zd6ZKlDNzMv8F6o1yTzaLJu9lmbcjxZjLLPMm
9bG2k7/odBvp2Vlkad7uqRUOL7kfREOyK/0weAk6U/2U5jOEN5WrX8oq0T7ViyJUq6d6WYmFa0Jo
k+Y+QFiLgwykNHZlRy67H1N3X6f9uAZB7Eb/NQkAZS9KiC5oOtL7B7UyqoOrAmq+o1YHrESvPpOk
IMRbwOne+xWFWYJNs075v4lXZBuBt7lHsRHhHdKNwNvYNDPti45GtXYflPRjgQvZcmMpjAUj8cdq
dmd7OEBvm3HI99z1vpI25gOvltZFbiE/g/P04qndtxRkHuSmc3cPEtlMiunRL5zPssK0fIR7cCFN
dUI92d3ggIr3PH0wqFh6EuufbQrSLYRfU++t98pGbohimCxgonQFQERBgXSt0pPnJC9bgf0iKhbR
GkNflqEyJC9qBqCkH8Ut7fFJ+zS1zZ9rfk/L58dO061XSe+ZPEsOoBLyLg6VAp3Usfc6L/VI2USd
GuxEItnEttl5C+9jCDoSpjJk7fTHrCruSQrwk+Vvrwb02MpSCvdlJsNanp8GFdF/rT7cyOoKmDDF
1DgPwiEMchgHgSUrIMuwSI9r0P99ueYIHNphT4E6AsbY8lebTCX+JIMF2SjoIpp+SikjWmU2jTrw
CiQvYhEaZvRC7/GZRgr/xStG+GGWhnKOwAK8yWNfvRoGLVnypXpfOmnnH3rAoPaNooWvMhhTEL0m
ASHhwtGt450iT8PsGBrkve4UA+gnhDDIYrzvpNC9tPNGE3DQ9/CW3bQXEu7zRcJbmcQBJI7loohJ
wJyL4Xu6MGvKQGSlXmeyDNTuewFNx+lOLsvMVKtn0+esNAxUbv/Mv56KeD8lRHQoGwr2yzHku+ND
XD+m02+ZlQ4Pmg7mE03Z6QfNyf9nC9f3D3YBE2sZuM/KbFKfkpWkFvsGLi5fV3dl3tLrFY8pKfYa
jFFzwU2Qwaot41q31kGlu2EViRyw2B4/OstrDUb5dbm52aX1ze8MGlz+7qYtuAvgxicUfFrqw+aw
2RVmUD4MZDP2ohVFo7kfXAonzxtkazHYZKmz+LIiuy5LCPOiy3onEsjWYMF35bV1VUDlRoOZyETr
eyawv+XeG/IzVYzwz/ih/lzbrfZcZ60x7eYKdDEwcPeqayBbFDrYq3B4LWut18JTNuoUxfUEjw+i
ly1MVTX2tQstthjKMBZpNC1wN9/Cuah5jLCZKNYd13W51zjAPBjV6J3hlQs+2a7/2S2H9LfCtLwH
fRwLKqii9LepyA8ayRbikFEMd/ZEjhaigGOmlumpKoJmX7SjcoVB3v46A4C+gGeCjKsAV2x86cz8
4+hQmKpHMdwCaTWf3byKdiKTwQ/V9oMJNG0LpMAq12z/uzeQJBQDDVIv13ItGlAIIwlhrVWENGpx
XgL9/4dMZgT+iSVJQausxdB3rTfDu0rXO+dtV51g4Rkyv5OE6/ItQDdlfwz9GNMsTdhalBLCk+UP
3Rrt2yxS7Y+xorRdzDexOKKT/Tbdf+43qDm5BCM/aab7FhiV6KgsE9WJgoNM/RYuIwgizyOlqNVx
C6P+zG/TQi5z62aNCW8vom5rgxY3mfpmND645D92Ze0S3ac1tX6algH8g/opKkuEsjYT4grUYRZH
sRH1ZijLdbCVL1MfGseRmClBbQY9gCtXZkCL/4fsf7UL4fkBKcM+yXZB6/45O5Z7pKIle+4aDg47
mcpgUkhYaNl0Km0ve97kMhPZXPucv7PgUUT3/mLSRjbw/aQvSchxjc1XZoNckuPULo1N9WrxzkEq
DOw6d5oPlZHyqkBpIBAmzChc8YqdTGUgqwDGCuDBxaLd5D81lm28pYBM1Nuu/yjTAyPcqRG1cJux
+IpHYWjZxeq/cwhVlT2QN/MVIrPdGGf9RZcSsG4pGUvhCy3PMhUbnaf8waqowKkHyBVowU1VuEyx
7KHY3dFAWzwsTdmXjdRKmK1kKBaOq235M9nmJruIyZ0MosgltZCBTrQQZ6k+neRw7f7nNbfLKW5d
PIBdMOycBQXDUozHIANxvWrd/IUqjwVKYakXq2bowBbFrWyx6RrrsWlGFxDQxWwRyU4yW5RaOIKk
U+/sPiEENPQegenEbqMFiTa5VvAevk3TYJyBwoarDqzYkB7SJgZNQQVeXFUm4PvDQtEo28mBsMvG
cTrZRvovUKbRGDUnZWsZ3iybUKGpKKwfVh/RO2YOsvOCmCefT4lgAFT81gZm5j8/uGgBX7QBBuVf
JIM5LZgjJoUV1POjWdfbv3jb8V6TKjEUn9QDH0Gsbq914wBHOyTdOotLRS93sl6nop/t2Cx5jv6w
V6zuz9aK06NoRb6ayLoeIKPYr9Nld/oV2uvoxudpGqNL5znBIXD96jAu0Yx+9GgiVCTGUWv6xchJ
5Immq3tADZcIiCxBa5zObspRfJEXEd0kIGc+VNpgXbfB8i2q1fvkK8UwwelO/o9LStytq7iKiYd/
SAHb6r/J4akDP0KnS3aYE2CxI7PnO+BY9amue8pp9bCOX+l7hzCS/8HDjVAj9fCYmoCMiw3kUfGr
sQw6ucXnYKx4/cRX5LbiqtcgyU/r/dytLPJFZJz2220b6K1mveeLbH0ayNSjN/IwxUq8v3s4zAUv
c1rRV4dJLccngwuAB1DZO4+s8AWwqJFDxTyS80FrcV7MD7KmqsDdFV0SP8SLWmQ3ajEf1aA8pfH4
u2jzhuqVEjRRwWbKF9AmmVHXOTYUFy0ITfM01Xs9on2Gp2SRcGqi1WcnZjIIohO9ZPneNXWIyRWN
SlA6QqDs0JTgKrNZ14Mr+a0FvHTR3EwLN48p8xUvcVACE2I7lXbt2KHZwVwaJxa4mXUmsjmL/MtI
m/mdPFwcNq9yNDKayFJw4/+uEJPNdyI3Ql6gLx+2iw1WGT/ShPy71Pw06pKGs4dvUh9Eo8sAB9ci
U4v5m1jMUjP0bvePMtlAWLqJ6d7sKQ5TCrrHpMVwXAGHxrFv/tyq0wBoofpv6ZKGIcU/9skwH9Ww
jL75IDjsSo3oMoGHnOKB8NDkSfxNCQLzEnaNTSwgVn7ti69eujAR8PKwjCHHI38Z6EP4S21S40FW
q41DXtHai2AbbHGUNYn+N+9NLbJ1881GSXx3vcwmi8FjOCk084vIqiHOfFgv641Qlu3WuShTpesf
J9s+KqUDAVngddrVWGLJMpMBtp/fYeCZjyIf7OKH3Y3Lf0zfnVZ7cbX+vu92mRsbuWLrWb+TqqKM
dvk4N3v/1GX1HrsgoEXxF92h+EpRxs95rQfPITm6vZvp5W/g5pBAtzXryRxz+zNN1o8iz32FfnV3
dA8Q9lAL9PsArQldwxRWO7ywL8gq5W9+7H6oXIBxgXNoYHnUoPxZ5HbTOXu/HIar1fySOkZyUPJY
vcjgBo16ibJxyHb3a1Ftlps6AeTjzWezWffY1mLuGNH4tvHmvm0ZbNe9Ma+SwN2HdDDsAwiMYWuJ
Xfo9jfwQ2I0FajkyGcrJdi6DW3X5KpS1aOpFI7NQg9Pq3mfbwmw7YDq29T9vKTYws1BNpBIu2fy2
q27b3FxVPsqdzaqeba8/k3jbZUGnX1Jb1y+QoTfGXqatqsPoPQBrnK0GYpUvVqLfljKrVEWHBp2N
ZFj9xNrXxoPZNcajuImoAXCDV+F3FxE6jVVTZQevoUoRprcUaUplpsykElNmhVVpl225WpdSuLn5
+LLHqru33faTrbbl5u7Mxqnq64C6a+pDN7NAt8niO2a/nyinKXYD0VJScUMTXf1YKQH67rXoai+D
CLVorIodqLeg7ItAJ5p8zM3+9xvPzYc6HePNcN3/ZueSLsUrpSkGJS7jtzYgtdU41Qd+zsUzPcXQ
qNY8JnfbOudHStwwUo6b7MZGdoCtZ91BTDwp0ZCpDLNPsSx3FR8GFC6QNt1fWTdVJ7dt0meyejQK
LU2Asuy1eW4PJB3TZ6PmaT9mZ1loi2RyXI63Yke7d0YvoqGAgFxOHJNRq5RVgbapu7u2UIvnMSJU
PVijtd8+uMzWTy+fZQlfuKnxtH3Ymw/v55RSxlFr7W+EU1NV3SHPTtMw6U86JD9NPg4VtKsUix/I
fk7XrO6KaidTGSiInq7FJpS1aHZlbIzXzejOR5arI5jY02ooQsMIymp3434jvdtk9Q+0jpCM2n/T
gW48GUtPTzJToyGDuRQNWsAArYpSyDhrAIxuhGLYLrI7xSYTk23/MNUe2pmugtJxc4olGOx6fhvo
RQ4W1lnWhPpnmpZUGNQryIxFNmU9pRubOUCV46G1oWLV5Zz209Ma/XwBd/OJhpvlnCfHuK77G0Tn
tqQZzjoTvLfNxyGH4qImhfM0UeXDd8HGW6bB0HI07EtgTvM6XW2IYSbQjP6wltnqYgLv3ewW6yaN
36zvd4yyqpyONi2XYuMmWUXH37IlQNMjTXjtr57d0RiWa5TERjVAwkHvzNCLll74MnfdvNdTOkxD
AzTVXZIV81M/BZZ1JNLSEqg1aa4IbANUPxjnnrIuxEqtW1KVQ/9l3UQ0bW51l9wYF5RINpZriKLM
fjNB2wEwbNklWlj6prQ6x/YIwMEy9J4BIe5E5XYDyUK7E+HNVGs6DalP54ymEp1ffIqiePNOeBMD
GLC3oBNYhMb4wnFPu4qZKN/8F7ftoia8aY9tkFzFafUX67vt+xaMaNgNjhQKkk3P5lK/QIHLw+Tv
A8kE/VJbwZuiytwf1v/dRbRUQJk8dcRnnct2oruVjol5tZ1eOxnLjbxIW27szXKPl7XMtmGTOfIE
EM3qs6msZaPJK11qgLLdJv/ZNiL7H0xuLvezbdwUlNWhS/4tyhvjn09/tsW9pypPM5HWQ+rvvAG+
blnKx/3n/6ibSw41nbK5Wzq7PAVxhc7n7mJBqJGCXAichP0+0IeCcFuL5dQTNtnJVNxFHenA+6/b
yVrUMtsuse1zs+/dFcXmTnZ3Ka0rnaNVg/CwfM7tI/zjJcVk/YDicnP17XLrv//uUg2ZejAG1MYM
op2hmNUjJMX21V7iDbMKLbdtDYBHsNoGI9Joj5K1GLfvHmofofm732qtzoThj6t+lYiVY/Tr7oGe
F/WOlwRqQGALe1i/yoHG6UemMhTL4aRaBl2+I7Ke5Yi06amzCx/0dKhXx2nbo2ijJjyKZa0Vlr3f
nGS27iSb3uzfUwBjw4K1NyqHWsKY7JQMla29zf67TKtCgDfFxhj9/8nlf936zu5u+f/6lHe+d8tt
KxUOv30UqerBjoMjgW6anNUecKzM4mkBOHUBTFu+owIYBG0vpjdepmKTgE31OA/e5zkB9GrXTykp
7cVZBtuCTLhpgH3aZOuu5KJ7mKp09yB7KYGjQ2AkV2jyfxOSyg95BNnDcnqUoVnOd2slMMewmjoc
/S+RdYuiijnzHCzrXxybrWtsRDTkEtPcGn3tJbZbz71PFgmMiEUpFqoEeBswTJ5sFGImCpkJsrJ4
/X3LtY34XTF0+Xwyhuw7+CgEdJdBS9Tm2DT2N2D/4cFRcgK7oijzoY+O0mSwSg0lTFcf0fvV1a8g
OeoqI/yFeKtyHpV+WqCFQY8KLeeUgGpxAjApe+oIWD0FSkVMMs12FNvxXRaZaOmqezMR2aoeHC95
8Adb34mNNynQrm6bic+2FMd5Lv/VJKl7FHmiEoTqDIq8h9ihQtHw0u7FIl3WlXN5VQFdf3GpJHsR
edAM/ZMCWvedXJSq5ULIFkE/tTnUTm9pC1SrfmhoODmshsumjmVd1CAEEfjvOaMtXSSKLY8kS9cE
5ZaaL4B5yS9ttndmm6uV5a9wEbansC+rK1TN1VXpfsxGOwAtCjKkz3aV+UfRit1mciNrOQa70AUb
o2bSz9ooR13v/XWptoH1Kgq7aDKQxPPpKMtNYVTmeUj14GkTqU48P7lQOpIW3SWF5l4kACYzGSRQ
5S3RKpltiju7wHRnAD4XQ7G5c9m22XblgBKSAAxLmgykndxwlfIofMwD0FnPpa0BYDRADK/7AFJQ
dvfaVXpKxCEfjkrnmZekokBHL2i/2slUBjg6qEt9H8SQaqQ32eZX1BDL1PUY7kWWK2TFdpt624ve
6h8a2Yf6g+JSRueaR8BVBn8pS7Dd9G0pMt3Q62MxTP/WJsOqgVHDRBSb3c9k727/3Xa9ImFvHrDL
daGu6w5eE7lHgXUPsrJ9KvPgu6wE/Z2ulFcbPD8QKoGSz3h75E1cDVeg+IQmhA90u6/eYh9oVI+q
ijVexKGq4uhcxS3YJIk9/5LO8No5aXmCwi756NNP+xr5OvFwOpR+A6/W2DdBw8eCT+dXtwYaYMi1
35LEnY69CUqVmPFmsCuKsf5qNm1HndVBs3rott/7dSTRXEQTgUsRDqHxI5d8k1amXjg4qJla7cXo
RvMfU95zzn5jB2cLopUnGYz3ma41UbujYBoO14Cyi0WhDXqbgkv1PnWyFsKB0lX3LVgm7S6oedW8
0cs0pB/iAqn7PtStsN2JrApmTqdirlY8/EQ406G+0zutBHiAfVYbtUvnszXUFXXuMBM+e5VHJUqk
811dEK7y3o6OVPnYK8CVyFbAq8RK/SfaBjaAqzvQK7pEYvh2aX+9Qcj6/2zqkkBWD60W/tF7GeVb
5jD8mrdpca18L4SccJnKUNv8qm/WSd8VV3Jm7R7OY6rS3w1FIcvSB6IppV9h7Rex08GjT3DpGqHg
KKb9rfpDsSrLO5cLKF5bjQb9XbMPW2gZR6thvmgmS3dox6ax60m8ZXDpPK2ozj/NgrcnhrJPDNbk
UTOmaLdSkcxCZrIMK8PJnDYE/4TXpHToHgNtPKcdCL1wlaxqWa/cJ2L+5iq7vDOkiD2QGj9oU/6L
ve2A85daYPNo9XiRwbR6j/aShlprCjOTjP+qRWc36pvBZioyCBKw3GzW9UIyqQ0ge63bUZ/35u1Z
umE+rEb/uOfdJbbl+oEAMBzBGexUmFKGcy6vzMvrscxkGORlelsn7+pmeYWu5U14U8ssXfaRGahE
vFxP6R9AbBnr/uImym2rOy9ZbibxDLWCUnQwjXotwbWlkEDVS6oJloIEmTlRRFTLNjXvZKvd851J
Mtn9W/mCkemDsl83ahf3uZvMXRODjBYbocWPWus7MDQW1a2tXGX4zR2XVLV8DDGRLbaPMU2ZDSzO
4izCKQZCNDIjirtlcxHefTjDyvSHugL5oLby0HgooxhQeBMujdessduL78XR8KdIaROittyw6JI0
7XQ8QCHe6sGr6KjL6i6a2XvnSWnCPqOMCtSbi19WxnNECcRzWwKVU9IYvRK4KFRHAsLFAGgZ2LO6
vpK1RELvstp0oRFCq8ptawgsOKij+AI+8s4ihFzuDEdvrnA0NFdtmW3Le7XYRFo6wuhkRJTRqmT2
7u8zcdx/TQIHguvlNrPdYW7uTJncj3QrKHeb3jPKX8Gtz05gpQdPgGMHTzK7W0Ypz9y47eaHNPKh
V9hsZOYP5BgPm49Hgas5TaB+sOnq0XHmwW/zHjjKXcvpsW0H9UKmTwWkoVVOjWeeZCXy/l25yWT2
syVxWoDdNvXPbO5ksv/2CTbf/y5bP5bWwelgqBSYUoYC06REcyWQK2Feyo1ABFFfRCKDxIrj/Eqn
7LyKtwAwm7iQwrz0RU29gFZf5C3BSSNaIaHZ3inyhrG9i2wvF3fvGi2ZwF2ac6i8eZG5eXPZXmxq
NzSurnoUiQx6koJXBp6bE/EidhcMD+OsPudVQrfuPwTexUEi9NxdFuRV4IPkH55axa/+CHib/HvN
aiBZXoX1Ktv+f0T7bivy7f/0Xb6JYBOtT3oHQRRg+upVT6Hr3a/TSg2qs0yHNn0KgbN5HJ16pKdo
sRydylL2YOxTqlH5P6R+uUyByrD3xlQM606hDQDtuBRgiSccxVF1JjK5MNzP/iNv+/En+IoVsJHT
7nFcaqxF1hntQ1LU6ausksaKnlPFf5EV1Nvlc9jTO+9NzjPd086zzEzFmC7QM7Or5zzDdvwmd9Oe
ZgktLWBQVvfOR89QSe0sFMRZR3XroEztk7YsueN+MnUn/aDDhvRFs9RdWtvdZ00f/V+CUIVTAaO0
TeG4UcZfxSUdnOBJS2aDFyqU1PeAtzqM9UG0pj8/uh39/gXIjv1Oa1znCSQF58mOeSONYtoZWIjY
su321kI0HVVgIMv4/cPmKorNT2a6pRSPWWJ9kpW9bLqZ3dlqiQOpj+4+3m1pRtolMSHpquTI6OTK
8xyBBGNVdGaFgKPmi0iGQYP03qA44Ci2QJnSLyRToIZJT7UNyCvj0TDi9tWNHOAivLD6CItt6Hfh
vlXgzbbU6o8kmDWoJT5msIdZJzd022OWgnBIZ8H0IkMKkhJMaAkx705vtJMyddN1KLQLuOvWF7uo
z4HqF5/AmuHH0EHFHtlf3DS0XrtZ+yI2CmWAV2UKIUzvNevL6HrlqTV1SqeWHeA/pbC3VfxH1VJf
x2BOzvmSEJEBvKoEPDHtSeU5+iiiQfIzdybU8L95iCK05qfScTo4397letSD6WwTgLTUvqaPscit
Z9fmJ1YDQNGnZnNYAQCku7/V20fb14cnAQFoFiSAtMrdx4neJXAZF0wAEWYuIOemS2f8hgxg5LPz
XGgGPFOFeqIcEMLyqKCmm/6H5CpDucz8tK50KFygYLUzJdi3I4VQ1ffJWRBeyQG57qxzoPT0K11T
XXCQabysZSbqxgldKBzFqOBVMkk1ZXcjFKPNx6p6iPHu17kZfG6MvDht+95dq6tj71xlxn5qk2I6
mvEwPUyJxyEkHemC5r5IPmhNhA6KdjYg+8qoJSKXz3si07krjMv9elWJ9MbhZioqcbW0qX4AAyHc
3ex3498ACP92QSN9sKAKoGjcn2+GZnk8j47eZxSXo3lb/8zmh+y/m5iw9Kz7/3c7z7eoSVmvCfzA
wdPhyPnZR5ANCw3kWSP1fzEaJz2mUWY82sS7HtzIsvYqL8IU5rkvZWS9QQqHS5tOn+YazUxgYbV9
+JimZoYVHXvSpiczyKXpAZJpkhi0ssUnawGcj9z2Y0V7yLOstKqPzjyRqBtblO8WRmH+NZrDfKCL
O7xuSJwyE5lONQ8QPu/qvup+iUuT98a+na5ukUz09pnWvvMfg4bIFc1JbbeTqdZGz5AGW49AMgfR
BVaalt7uvDjUC2vVFDUdoLTeTlbbYC68V/+4FAXfQSAy054Kw2jpiQKHApDDEabWxqCLfnCudp6N
z3rfBhc6nqF5G4JXtcyC17Qa9ZM5qLwEvMtkpsBYA+n10504193wQUsBR5KeyrXTsmgHe5+NdOyu
a2nHhOmMCsKlq1csx6A5hh5ndICpu7NvURNOTvpZpzARPNtluq657LP1+404WaiYo2UQg5SDvZPp
1nkTiYUoRaaXSglhZaFRefZjW1G0VRs+1WnwxY7/IN5FZ5gbeK/GrPkHxefN2+smBxzbQd0nQ9o+
OGnbGfTVe86LWtLlNZbek6zELuqj+BEQLe8ALJ13asd+vlRmygUeM6UlWdDMlcqTj7NTqlnug7bw
PKQLpYYoBq3195bpw9gShto1LivtKjOb1hLusmb0sMlEEaUFf6VERhFkznhqS/NimqMN/1RjfABb
NvDsD8EMN8LOLdIvfugGV5HBqGBTaEYHKwGsg2Or2kMvoCqOTYBC922NtqkBOjSbfBG4gI7Fj4ge
R36JE9ALz7V7ItkMR/c8T1/hcvvHRNFNjkhsbtbJCNv1/s4TzM7kkBZGAMsdsBaUIOdPip4UR9qU
Eyo3fshEUYMF0VKQj40MVlQXT4YWUGkzpo/D4PvVzvABgZ5kqi1TszRAXx8BNVxKrZpm5hVdptuQ
LCVaRFCp01psZGlMgAV0HgVCbj+Yu8ENU+4JQbznzGjsizTgz/0+GEBXkSd/X8vM8Ir5AjYAh8RG
/6EuYdyJSsN6DDWjuSgqQ0JNO8AUStdcJv55F5mtQtGLpQhDN6LrdZ3euYtRJDtt9rIdv3K23y4X
hEe1IEjv18lwkeSYzOTPIrPwPS+4Kf5RJiaF24dvecE7l235U8Pt8j9VB43r7Suzcinu9bRHxaFC
JYDHcy9/JtOsCudBppVU3m1/0Bsr+WOKppYSup+uSf7xrRBVJuV6y9eAaE5l7Le1HVJcwrnpvFqL
YrW5c8yTY+PHznWwswa2D3gXAiN4pEZ5NL6+L5UkiNpPimb+rvs1zTqWGhN0dKkIcwyP+AJDr9It
sa6DPPRX4RTpQNOOCSEcv+ExuJnn4FvU61qpY4zEabXX+9g8ukP1R177+3bqoLumw73fGQsA/jqt
WsgTbDCJUvAMz7JSSFY9TW6i9bBvMxVh3JfJ3vEG/zD6SnUEpjHtyGEOvrKXpk5p55RZzp/vaI1w
4W2KrRV0024AZ9CzlI+983+MfdmSpDiw7Bdhxi54TZLcl9qmtxesu2eGRSBA7Hz9dQU1TU1On3vO
i0wKhVTZVZ0gRXi4swr8w5BPHceuDhPdG58Kw48Qx0dJoIhMsI2502diDh6ayEEhnaITNkDqY6BS
5SLL6h8bnsyobe1QD0Jkw1Zi//RaWe2A6B1Oo6JH61VDPbI9DFcXzcTeqIjBOlPxqK07rLa4yS+9
nD9BCLm7gG0GcpJKcaQZxvRHWrRvU2+Pby7Y/XZdn7EAjO0l+G60rwPetWcQMwIQkJVAP2ZKIYTG
a0M+0y9HGzK7oFbJxqCuy+R5r+P18kxdps/JMyoOjqh8R4JYzfrKlMrmT7z5i1aWexziLf+ldT1I
vyGO1pSWCbBTJtkObPY8rBNErfGqAdXmct/OonibNAXKiel6TTdzHJIgqP5+P1dX9WXOP6MAX57W
EwC9/NdjgN3oe8vM68ODfeF1WP0eTg9E6/CwhGxduhetBTo6ZgkzsMp6OoF3pMIpMp4n0EiIGtFo
ZaWxq4zLPBnXpkjBTrN4LvPkymg9m+zxwKWzJRttNKEyBRKkajsa00YfPgPN6I60g0mHfDGC920z
A22gspeuAke3snnvrbbILrqtZ2g6UsO4z4P6Cz5g8tTsgNZ8sNJ4mSIvw86wICpw6MTxQgstz/jm
en62N2tPXoA9CEwNhcFIfAODU8dHAdgBjSRjGhgbak1sqNtqYqcZ8Xj2IGPDARi44Nbj3ejIQ01m
GUrdbdS3NIxE2lubTNr+OeWA1avT0nJwQqoKGNVyYgEH9qZwAXFFxqR+oib3/HQ3CtCDrzZRAp0r
RsCIdfNOZrP63Cd+dxkbEIi4c+yFKfQ9AIsdmiuioM2VJqhHNmQyRmDIPXyr4PHgZrbjOELYod8P
Wn6DgqK7j82huaeqsaIcLF5N8YKDn8QWv7cLLZ+Q2Va+YLTHFwj/02lEDW2k9iA7dOv6oGg6e9to
UXwBB70xo8DWR+7BmV7IBiCY1lypG5UuNM+5ODUdFI/sAnFmamgoBahScAj7sWQKBAOWT+UlarcF
JrxdEH3KQCmGD2NIRpunZbz40jLaZRAT3qPga5y3vRb9zG33S9Fx4xMY3KtzrdtpkFSW/qnXR28/
szoLudd9s8FjfREdGP9G4w9rQNE4DSqQuyFfH/1BowZEWi88q+YdaweEmZU72eJR00AVkzWHWC/f
XKBeID0/QXSSG8UmgkDgkYakpgh2rmIjUuPdRiQR0KZ6t62cEVPpvJSc9WA2MAB+KWJ57hSXaK/4
4VyiEl3HNE0zv7P5ZVdXyxZcG4wABXJ94BNR6bpm2fJ/HtNMBa1nZsZH2xygQtBoHGzFehz2ddZs
l3HNWAqBa8uFZLCa9zRUtQ38bjoeoq5ZdE9QBIJSgoRbp4y6jirmpDE1y1AqBqYPY+VOww/LDc10
DyhB3a5+ELJFVY6MXiLN1kOjQy5pydX/Gx3wO5tN6XyRaXrYFE29IQTAo6NbzttZggbEd2yoTyLz
LnDahB5KQF1fcfShfAYKJTROPUucPM2z5vCD6+QN9tYHW0zQZga0W7g+bOtK2J9chKHCCde3nQQx
1lOMsN8zJC7iTe4DFG3JJnumphhmbVNHrr1fbVqdVFsLMlOhmBK2Bb7Uh7CHE92dVKtR4p6Ercu1
O5moAUdUG4IiAHxrQ+xB30E5T7bxVHqg7CNnxxf9wXZ9thn7Wt+AvKa/VCra1+TaxSjc7tmoWPlp
RvRVhQTbeQDfbqI/uzRiIj/5IvqjiN3Qtpzp0pbqwPShG8eRBP65izbS86ITFAnni2HVsOGUN198
1ZA7DeWgfR1ZB8LtX/YPOy57ZR0oeJyGARJNez/ss/gz8E+E2ZAi5Ld+rMWfDPRzZ03DnyZHad/q
s36WDz/YvIGbDDlx+setHy13ebHn4NlEvHG4yolN204fTRSMcNDdkHGdgcqPGTgUxxhw8B1a09qB
abJ9QjSiPTaukWzAkW74wMDB6A7DSRRWe0n9sn3C5bt9agq8kYApL7dko8Yq0vlWJWxZVBk4aG7G
AWTwMdDf+9WvnXSIGMdDsklBmPq0Tqw/55edFeJfP0dNaAKYJgliDBRcD4jqi+gvAUXj10wzpoOb
8HE/W0n/x9Tab+DgKX4WHfutQwbeZscDq6Uugnzs3T/jFOl6sFbGb649pftkjkF8XA/GnUWQfWtG
S98kObgjnFTFsj1EpzqZtLu0aH7QaLXTkJokqlBzQV0E18tt5UYgSlK8XtHEhq1MCi3QdIkg/crz
5UPe/uTZDgrj4bfaqUe22ZzupllOR7sUZYAzRrajQDIFl1GdA4iOA9GlGayzZCqTtD6ZmfuJTGtw
GtXIIjA8C6kwFaum2biM9HszBEu4emRgPFBxuH9TdtKwnuVXVcqN9Ow/zJ5Ew7kOqfewdLWp9TIH
UdhqGlMW7RMNqVklmlyYs6N0drcL6c9YRM5tGLrH4UL6E0Hzl5zp1Wdnc3s2UuuFshFSifpWHAeo
xwxFmlmvQ24Nx9RGOdCSwGjzHAlaDYeaCfwgLhhglgigEAkP89ErAQPAd4yDEWor+nyCrgIwPqZq
IgtcKjjCg/ZYDVfwDw0JBuQ02b536+wCBKB+TxwQFzY1aFZpOLHZuFNP9JCwcRDaZHFl3H3ViKrx
gUGSU+MHaZKCjBjo1woYBNQlW+W5aQCHRKn0my6M+E0TI78lRv2Cx26ymAZZHnkJZToEuGSQ9qUb
Qmh+uIwutBdJXTHhOSS0cmAxlVYj2anhQCFA/QznWbCkn6xi6DZWag/nsS8//f8TxpRYnlQhW121
SaCXZbP9wLOyCgdODIKgXlHMWyJpIXYVajiYh/c4nX6Jy1qgIAJh6rlIkGL+9/CDTQM9cawJa0s2
avgw8J3vDSBFVwfnIcvV6VkOoYMaXxSV4LhME8jE+XdfD3o3AZG/33DQSEGJam3aVIZ+4oLt8pfd
0SBsVVtKHHqEhPXDhGyUdlUHOAdNsDxp90Jjw8aXQ323QQcdugxQqcjkNYjsU1bfsyo3dmkvtMWH
HD3W1CGqkSe8+ib9ZRZ5G9SdnEOpXmKyivWLkUrU7axj6nUjMMlND/nNmaZd3YT7rzVmlfwcJkvs
6LrolbYBCYUi7VDUixwbjgxOwFXc2TZtZBLomjjJzj8k+rR1EC09xckwnqxfPRrSBNmGtAV4aR3T
9Lpk3WG1Ua/l0CHS9b8ezKv/w0/Uh2RaPgqtWJetK8CI/M9HefCh4e8+I9lMr3OPurxb3Mc/VDV6
38kNlJjdCJfQUQ8MQ28DqFsiYQxtg9dElHj0jobcVIk+v5JN2iaIqjSOesdGfx1mUC83bKp2NKnH
It/I3gOntqbnr9xovhltNn33cODaNCA9uoObTwcM52IXpg5AZ/VjtjvtYBlDAjaGf5ohMjtUnaGS
bbVRL7F692Da0c/VHlcsuduV598QPYC42EEJLYCCJ42eNKeNntqh18ASohvICJsWupJVId6xxraK
W1tDSUgxHNyyAAOGcqeFkBKdLlKkF0EuZFOKcwW+akPm/SGyIj9QqHmNRKe/YtKOh0dwb4J/SEWk
yU5uWcXB1UzjolS0zU7sOTjegSt2bPMItYKAE8d6Ip6oaUHae7Ly5pM/mcViIrutLiQ2YvWHCC85
kCiCtgBKM+JTbjTiKXez8TQI/IZR4YMCQzbKE56ogMuj2vycT/6PbKqKMrB7gEDX2XKCJFnHvJBF
NY6tEG8GrxNJB6+Nb0cpUpqIxa22RP32B/VIKIWWbR8mGoG3UWNHn8g+jFays2sOAMSvU8d6uoCM
DAencZO727wG7p18KpONy/Fkco15N0fp125KivNUQy4Lqhoy24yJOYUxicrR1EjyDq1SketVg6/T
BRSVQL1n6oENavgbU8ADwewYvM1pcoUaXBfv1UTtREhwG1kb79dpL4eebZPfKxO0EzO4M9yt5Vbj
eU6qvRNLH7pxHU5Svu3UWxcpUbAquuZ8K+fqICbcN6fOGt2tjnTBgQ0AAdJQlIl+MwZQj0JYVuza
Ye4hQqzWUWMfO+b0tw/mDMFNwL2HwDLK/Ii/wnTHdzfZgpoTdAG6c52MMvorHhp8/tH9FnnlGGS9
gxcH1MU2H+jAqUtc4XkL4uXIgdLAb6fJSOThfY8gXxTznSWKLZu+eXY1f+J15CGVVlRHp9T0F8es
QEExgw9uSvIyYE2q6lm7qQOsCmTgra1fRtSEXdo0NRD2MMG97+f4e/e1B8KsBECU1rXjzQhOjJ3f
Ff2l9jxgYtXE4sOUkWY6ty1Pnm8h1ATTaqcVv7NBKw50cjW4CP4PzvQj8TjYTmNSnx4+yvojqKd1
wLp6pvzLaHoIDyau9pbq48YCY+E5G8vizQKXW+g3Qg9N4GffZj9OL6MwcMoxKxf0jdPGRXzt1b3b
+iZNmXnQtJh/yWoNgGIINLnIH+0gsfvBDjXiASApXwA5bufV57loIVrbJKARhNDGHgF3ecAd+dMy
NLxWnJsZqunZXPyEyswmVhIyNmBZKvbtn1nag/GosmZopoEfcjc2rDt3I+/PAG30S2+1SV8vI+Qj
wLRgmlAfXmdmNrFDZjV19nc+gv1d1yChZbVO9Opk7hM0zaZvg2nUW7I7yo5w52KHYu67PbJyDQo2
5iGS9V5qTXd1VRa+a7X02JggxSPVeLJl0fhMHmQyVdoedx9tQ5PUxH7/bOM98rjHBP1l24VO6KTC
hyWLBzDosbzZuEnU7/SsBUNn3WUinH1UWyNY1Vx91VhLoFB1+xQUL50bnRMrwmp3kM2+z+u/Cwsw
JWq46ok0rXYoleo3qNsC//M6TT1/Fsm19B/NueJDbTrF/AyZsXLj656xI2Pl9PX1w1a52j9X+9N+
5EO9ZXXcjcm1dR73H3mSAFYBjZ2lQOGBFM8ZOUoVsjHZg3EgBju2KmJ4rGdYnB7qHWgIXaJ9XUFG
iZaIggO6m3hHrwZfFwi5LrigGddYS8xrR2yPzdzJI6Jd91wmNii21fR7N4pjRMjAE5Eq9w9ryClV
8K7IkfGehihQgzJGAfj2L+jsRChZt5qb0GjBuLbiZVcf6lFDwNoHlwe/ZcPV53db0zYP62gY99U3
yA1XO7/gBgRPRzs/L90s6QpEsyofd+lKZ0GvppZuo951H6xubUUIkCsHe+jzc1XO/V7o5W01/Wd7
mmpo56Wr9hyhgg20itpo+XEQWM1mw4BMwT97FylzgjhuZDBFWnvOUbpXbZKs6s6Gx3KxIyuSCXEU
+H11qlCkeCjH0ak2NEPNh/HiSdZMbZLRfhCnnAMc5udgGa/zj+s/bMU60H/ZGghAKj3TwN4J8QIe
Nc1NA1bmZuKFb2yihHcbx4yT/TqTKh8a8sG6y9lhR1ohK+t9LU0a+teqQxUlza2r/Vlzz4jvh6tp
+VFaUxgH3Ee/rRP0kyIHxVYJ8vypCRS1IjQ65/aXogJoavYYwhCqGX/1aujh1ZvFDdDjekPzNKZe
OoJMIBnT+7pk3eaDm/phY94jCrtOr5/AaiXfcq8qAppdHGmaxrTP8knWNZ0z5AEgWHjBzagS9g0g
yEmteRFmhoKnibBbsnUj2VzItog36yipOLRF9iOznGof8dq42oMd7yYWsaMrPfFqxdZPcBuJH5oc
FKbfBe7WcoxTH2UgzEKA7LuVgQEODlB9xrmQG8a5rAQY7X1g8gv95+xMzlsOROLL4KTbptGcNzJV
ZrPVE3C50ojPOkKJVn6lEZvHMbC8nh+lJl28k6UWalrjh51ajoOTOMa1FrQ4+p/oJc65yEM96cDc
Wyfirc9SF9WXLvA46p3ugFnzxXG+0ID802L4adrCvdA7f5RJHs4G1NXIAxFlCAT25rihzfA+hZYt
8zfIgFefLU8gIqRB7w6JR+eQok7z2FdldLNLC8EEfXA/NY7+ZzmNw9/+U8kH+++ud7+7YDpe1kKu
pbpnWux+WGt447xlzF/W4j9ltAEiBBFLhXpOkXwOh6iIwxX1bLtAPeByXaAM3ISEaN2Etl9Mz7Sg
HVF3nknnu9FnM9Bz5TcQlSU/oIwDMlR/TJ9xITfxfEksMHhgQsZfskZqb6BWtAJj1uUrKD/8c1zZ
fxWDUtEYs+aLmEr74gE1/6pb0M5OEPh891U2s/U2RTfUz3nj1a9aPCN6AB6skBYYOD08ZVyGTtTy
oNSjKHSqubsw1QyqmKpUB0nqkS1yhRFMqvSKJjLPhyqDHY9uu1n65IW893Eqxuq47kO9dW89caZj
irwhPnEF4lckR3s8fdIIobI8xdWLun3e8xbq6WN1obGjnC1TxJusawBOVkOy/WcNTaGaFKcsByGW
D6vVmm7sodLWmgfi3SMePlSvxGfqkW1l6TPsroK0H/vyYCff3y19sNn5V3VKPbcg8h4QTLcRNgL6
fTPwGjco24+h1eCnUBsBQ/YyXn3IZiQ5rvzAW/1vzGpEv9Z1/ifkS6MdNOVTQAd1EL7bOpCaxcRP
ccYgzqfus9RopfYN+MjiklteDLimy09gCH33YFq+192y5t916OVsSuBGIZxYZThdSfew3kbM3ELg
l8a/ZumaAu1qSEAklof///imQ651ZyIJ+kTf3FhrETwdjRKM65jMBsvexzzPAfzDQ8KMBuMGFM29
Bwq7CX4tJV+B/+8Bb9vyuDwD8D3ea7zOt6XhQvRQa09lahbOFWeGMJM925fevPeZ5z9Ro1sSxF1t
9FWfxneTBcTbPbf7DTlAFgyBDa1v976tgYtbrSTfEdIw0GT2y2MJGcNltyniOWi0TQ/JL1ATFF7a
hVTMRCVLVNHkO06Nk6C+XU3UIzdGhVA01vEYXaqh9AyPsN6NwT0TN1Cgi7IQMeQMt2/wJ5GNqmvm
XxNLOQnV1ri2nYXShXJ1Moigdmtx93ks7mCwEPdhgMxBG4OH3mKZb29KNW1V4CgXIvtBfojQYkIr
pHnW2vi4rqVeoepzuLdfzctG0CbeFs7sXGjH9adqWvGaQvwO4qD4DKt9mkWzsQwH+NBfE0kf8b1W
QNXQsHTtXPDKD2PeFigrkRqY9mGjCRquDdlolmw07LRqCuy48wOyoQRLk8s2NJbQSXofrwtrlGzL
tm52v9sa7EpdWBUG+No5QOR25bZfTE9Pg2jOp7c29TvE+uP02cIBcOdK37tCKltA630GFwmKWA6R
Ie+lEbFNZfXiKTGc4gl8LOLJbdyzhav7hewOHrYh1JAgyEVqdr6iJY8tHQXHUPwMFyNvnSaUOgBj
BI7oUChz4/8gT/G2924omJpApgpMsRpVLAS+ky0aK1BvDdNh/k46Kqtmyofhg/4KzTQz4jH4V0OP
BRXmJZAzs7dNUzGBLoojEtlXYxNYDpLNvSn1G9mosdUsPk7PXL6YyUGACfkGagAQkYIhZLPalt3U
HnWCQCGHaib5ArSYBgxZD0SCwIZGzVz7vNo1p2yiq7adVbu+xA3Ac6scdMKdfUN1E6JScfTdyECd
rKXcvq32OQL6kVvpTzLRJPlTr53jH5ZatJrIraysHWMuZBVU6KtQQTCZ9PHSIxv+OPuSgwKYJqlZ
fWnoV+Zns+z/xItIHOeuKCHNZ21LPeOvoNo6gT7AvcTIc10Qqe0PjWE8kWm1U08bJ5zjyW8uoOyZ
ueAEopkhLmqAENU26xoWW/2B6db/tldTc1SRguF2q2nivOApZwfFS+6UfZE2UlzxGCFs2mde8TSC
79mMwNIycSGeOlBcPnHGyh35VbOOhDL5lZ2z+IEWwdlG2qRicf8wYazsGHjigRPjgQWjHqo6jKII
QoyKRmNdR/QYoPV94RFqtz7FHODJ2GzuZjzW1jbRSwdyokZ3dPFIOXoQnkA5k2HfqZkVZ4a0kHat
kQrcPkxolvfd1OPpSHZm1Pa9LFBL2+HbO1nfB65p+9rGCdYYvOYFaMD2Rbe5BPLcifZkoybW/ph4
zJ/BL8hBhLanXwX9ppK4B9krS45kot8b2eshSgHDnf/jC37BxXdAQRtw9dyHDAYrQtnFzcGVqfWZ
GfoXqKyXT9JkxhtUURGV6a3PQgptj2J6SJ9MT90A0QuHiL0R3b4ubN4gaMivgAzE+7mFTMpiXIi/
yZWaIomQ8R6h/rbMa/PQnaRozqZjJZeCQxEyQT3glzLynW0Sc34syzT9Us8KNF6xF90c0ue253+Q
F5BA0T4zIKlMQ6suZ1DVdcO15yPeSVoeHZkhbABbKr5fztnqsA3o0DXBQfZKZ23Ptrxb0dY7bkYd
VKWrtjzUsbgJf7iBPRrU524NWov1LCllPes7OghyCLvuDN0Xm/UE2XItrV42zqRDBpJcAbXbiNh1
jv8jwwtxvRATzOoyQTNBG2p9IZdZ7b/zJVsPbbqoAt05mNcrwz6zFiFeawTFuNMABYhAD7v1lsVu
DoRoNpAp7fZTmXo3mqCmbjk/INSULc7rilYtA/cmijBcJamLnaih9VHs33B9mhsz0AG5RGOmIWoG
UMBYcUio2aSAyJT2YVqPBuTEydyN0Eok6zKGHOSOdVN6JFtdVO+zyxryJqMORd0QYTnE6VV0z3fT
7ChlcQcb3ayfyNaL7MjMOTl9iNItXVPRcA7I5mzJkZUpoq6692riErflTJNHsP1Yn/3Ov49lbzz3
vcFfWVYt5prpzWmwRzBpKK98qj4uKkZ292VhPkdttSyKtTLdQICgyP09eJQCA2H1ryhc6zZuY3sg
OxyqlyxL3ppZr75CWMsJXcSbD7Nyc6ZuA/lc/TlGknHC6Xa02htn824AavNbBAbicGCOASnydvgk
jOndzkBehSJefdskjn3qVNMXUHdYel7ifByqif7B9jD85fKw1f9he3JBtrbBj9w72WDfqdE11763
LU5nHNeqw8NEbP1ZdXV/W80QSqpPo2RvZOoQDb279eFBwoPnvNpL4XxZ+eAXzvjVT0olFCKADdpb
WfSFOOIrslGXGrPt+3ZDXXIcDLY4tupb1Wh9t5+1NnnGb9+52bMRpHh7P4/KRL0U3Ooxgh731eRZ
6TPeU5Ck/OXKdRs5Ge4hsqBs1Eyp7Qe4ypQ7GtJPqafBC8vOKpBU6PM4QHWrPHQuym3t5tT07rnP
unLvDV58XRtWFwki5R2uiHNq/xkXRrknW+m6uBySoyz5Z0pfUqqS8ppZA1CpLnkCdAIynzQxakBy
sDZHXS1Mna7hNdxUOKtmtUygKaqynu4EEDIIU474MmA6muG57oXclLy2sbk1eOFdfFWlYHu9d0nS
qoMI8PDSleVBuG5xRxhV3Kk3jXl+/3M1xvlQLDP67O/nBljm1URuQIH8ZE4E3LTaiRryGFuknEEn
BCIHNbGuSuNk3ELXYtquNvoAPJ+GnWz7OFi3ytVa3TWjQ9Q4P4fCQQqdnAEscs8QGzk8bLL8A+yu
QyXbOB0bVbk3q2o+z2Tara85yt1Lvz5YvPcOld289QmQodTEqT/jkE2Y0p7wo7ZClq4Ok3kc3aTM
dQSGDNQC2CV/HqA+d4BaA26dmc6fyeaauVKdqb/4Rt6eOLd/lsoVJSjjlUf84DR+9twkU/bcx6x7
auUBoqtdDNwh7AWLgArPeFA0PWJmQKz19gRK9aS8rcUgVDTCrfe5yHouUvnJrT33uXJS9lTPT3be
tRmgDPi/DzzLH8twiGp3Ly0hAvKVkWDPUsbWNqp6K6QhTaBydkS61MuPFsiWAb7Oy23ZdcbdckEP
3HZNCykGDLXSMe5JhcYbunnbGLm1dQREdYwGxB5S1U4UUWwhjel6QLKoMc5QxSGxhhdgd71j6s01
JJp4XpibOo2bM7BN48EY5UHLq+YMfhMgfEx1YaExNeTXeuNYLUt+N73aCv25KlCKkEMKpIsQ14+Q
MbvGCl0uWuO9F6f5iIku0ApQzKAgFbPA5aFLPhLCfLhts6PZAGIIjayvKA1NXquUf45nn518deRy
Zo7qANTJzaMlrw6zunFDXUONh9qIA8/iTYiiJMyQETlJZLlUA1YnbQcNMI7SyH9sja3+CjROdGTJ
RBLQAEBLION/udEwsxMk0dMpx60QgYMKwveb2Uj6S1HK/kK9tVltoNUTu5QXKIgEJFCY+d/AH+Bg
EjfOeVAN9TS3U0q+FTCBwkodVA1yO3QQ4MG5Ss9B56mMS0PjZXmbYIq6NNXidwN+h64KqT4w1rK9
EIrurx5QXEI2w4lQOEJVgb4qDaSerXfTKcP31CxQd78iXjyezjuIHgJAp9AXNKFw8yEkt7OtUc95
kFWpecAJP3nF5S66Aot8o1rmxoC+JjIn4O6KpgN4tzLATlP37Avwn1aj04aza0EJV9nsQgMuXVzp
ve+bKOHu/d54MpmJi3ACCgUwpk/faIJBmRRqS+m+bTzQ3HFF2ZMguI6SWdUtU6dnrxK46M1sdTEu
84kG9lkEDE5rM6WdB3pMVUpFRlwb040wjB4Jl6o8V178sWntFDxdq/HBp1BL5p55wLcD54JqtPmU
O2w6JXU7g6MGw9UG7Q78Rmhc8vLeJigV+Z3fauOyto6l970SrLu2peiu+jjhOkVjmSHA7kpQH4sR
2WfV4M0srqCfBaYeYnh4zAOhIxM0yXgVJJCXAylzjSzm7Ee3fG7Sfuf5EyQeUq157XFagOBkNhzJ
BpQ4JJFtpIaLqQpzCJ1eeatBIMlKoZvtdwDh+9zR0zDiOH2PUGuUxShvQGAB/Nf1+aa1WH7QjQhh
xellDXdQmAKVc/Lkztb1IQJCw1oBgMZRP0weYjk16FCQXS6G8o5am2Hb1Im+HSaGP7A/Zk6I9/4Q
yNJFnZ9mi2NeaM6LI7x4G5VpjgiDdF+cLDaf5/6NBuSQAdgdckAvQtnXeMH7YP1TcN2scAp8p1Q3
UQhdD2eEvW21T6upcCSoeXPo8B5xF9sRfyg1CQcv7jJuKu9N+DE/ZWaRAUCAmicoiDeKNuT9tcSF
B+CCJ9/oJUV2QyTTIfWh2aTHAy4xdQQdIUS9+YRHE/Xa3PzuWI19BOjADy0ffK1mr/FnSJrivVgW
ZmDGwzfEbSvAUPj4bLj28MwcYYH8Mb+1hm8dUBc4BEJ3i53X6AXQCPFg7MHyHh19LToVctID1/bf
fFb0CsT+w7OZ/kXUoEjoTc3YQ9wzf4lSfoaesLEV4MPZKlGWe6KaKWn6O4QdUAlnSAMwFdgyzarO
XEP9QJ8Zx0KLii/TDIgRS1x+1dMif25ixjeJiTMzCE1QtSLsS1nr1oemhZbHJcIv3bGZPK+T5GvE
RtRtioHV0H2IQ3qm+t78t55HSB6rJyw9HOnZOtETc33MPk4rb8ndm93zLbRKjb0Ze9ltLgt+ox41
uOmilIT3cairWWuQQLG6jtgjGTVey6EYcM4FOqulLyFXXziSpZQSpXCW0UX3ShQqvTtHZ2q8EcCh
I3Wh0Qy+eX2xp8ojWidRhRyd6xjn027MvrR69UZlpQ2O2xC749Bencpoz7veOFNJKjVkryPLDzzU
hIZkE8qXJlCbah1tV76RfWyswd8O2KRQm5DHutO6Se3121r32xenNFDkOUCAEPqw2h8JENaXVJTT
plBDVCH7J6GBPrRxshlpDVDsAJoxqoZ6NpDbIArLinC1pbrILyWqMMCU+cuRjMXo5pfanp5xxmF7
mlzt1LN1PC41iVJmxOW6AJXz/RYkHM6FZyh41UGQKCpfgu8GDVVHUw/f/b89TzN2D3b8bx7aDU4C
aGmqyLqvHjfFfl27LkldKxwNVDZTxUg89bjBiPIAJNt4JdOHBpRJV/KovOKw2IGp2iJjL7frqxb/
sZAwjqcKwsx4/WpaXtgb3UbhT6eb5wEK1TYSA8P7i1ljWTgokPVqGorxmzOm8uiM0HmKjKE7rJWC
VGQIud/3CQqQ0yxN0Ar03lcslYdk9KPyP9vQhMeKHFCA3ocKk2LbsVb2ZXo6jkTM49WIMQKjDxIP
l+HZa3HcFYyuOUIH3Tons2+dqYe7lit3FSKrYOOSB7K54JOQOwf/ZRefXqT4pSGwEVAhJiDleojw
B9sstZYP1ZmVqKALzsFPElVpdBtrP0Q80DlBNQj/Tahak+o2i9SeN3kDCClOTS+xaVYHq5+Q0QOM
H2qoSQO8YcqsnURl7ZHSDpFXGJdlltRQaUwz//b7kKmg2W2vDjY1G4+on9Hx7SmKk/jco/Z213mi
LMIWoJUKGfqroYSkSU0686z8CP0yQB3JJbLiPtA5oJ3kkzOIrG0mG8FnvDZ/u66WPt8OEmyWVC+S
M7u95q1xXCpCaIhH0XEpH6EhDujHRTMaYNX/OKu1tBOwtxvw4m5mFeJ280k86Uiu1TMrb2Sipihr
L9RbhwU0BDiveKLeUOUffMmelRaErcDUxFRyh35ly+9b/SHol5xJZMMr7Sf98tdfOw0XV/WncRsw
9DAHeS4/+pFAV/E6TaXxNtWA58camw80ZNCogkbNnIY0NCIZAWw0IpoLNMibo+n8aRhaqIdjRB5z
LaAVGd0NRyJ+LtMfeV4FJd5QX+e+GnZxnudH/HHnt8jI38gBBCi4g5m1f7fFzenBkbsmWSiZQk0M
jKad47S1ZlRGUQCJxCMt9OwxuWRNmaAUxgaYcB0nESjJm+5PmtS0Gu926j6OS1qXlbkIRt3ZAMcJ
nmZnHp5QjVgFSZbnP2fzq4FH2Z8MD7RNGdUgnHS0GJBqP3mdDRtIARxQQrqgZXlsXHxfKzmerTnK
QhSQuqc6Lxypklxz9jSiJqbCrnVsK3g2DRN9AOc9aoUCSvwYPU7nrW/jEvHfvBHZVrcBD941bzSm
/v8j7Mqa3Nax81+ZmuewApDglsrkQdS+taRe1S8sd9vmBnABwfXX5yPka/U4k+Q+sHgOQF5blkjg
nG+JVhDQBtmmNep9E46Pw28rczAPWmg+Cajcd6rLAtAHTRTMJKxXpjna3xz1CBgRZmdKCr7vpha7
N/IqIHUmNs0UWmbhrmjkp9BJRz8+KWz7GIv6QUcmvdqJ6a3SLBserIjF89Ki5bVX3sE1IuNH7sn1
6OXueyGTPkCR1Fj6cKfG/aB3WULeeN2DqodHaJL0aw/l0Vk12OAP6qQ7gnxEsJwYRIg5cHBy5gnl
3txuGnUCirQ5VSb2CDmobYLWi9pAt2BqnX45NNmqJ6GxL80W1SzvtaTpKwwn07dUJS0aLzJd4u2S
vCUj+sAjIDRHWyjxEqOpCRx68jZpw+8E4FyBnsb50MypB/K0Hk39ft1Gxs7mHpvTMTljX073UEGk
ewCAUYVwNFxbJyKeVOtpDrQt8Ei9jev5IYShOTZLcLzx4cI1Zns/47BA5Z2ZHCGaZLDvzKIPNTOj
k1MA5OwRlR/gm2k9lyVq+zq0c/I11KP3yWSafA/j0MpWWDmO87KX6lKSvgNnYSQbYhn1xe9A6g3Z
ux6DNmB9yboohGhcVDlHR6AOlcTFAgql7ZMdWs0uagF61WHcGP65E06go0Ta7VNSQapgBDMNja72
qbcSHjR46Kx/dZ1t6uDL9rtzq89oBSm9BGISC3CWhh0cnUCPBHET5QRgvgwY33nDIvdDNYvh6HrQ
h9KpqgNKAW0QQ65xrnMEf+DDMB3uoZ1Td5Nbxkbn9Qw9+EcIas4VDrohfJtxXz3jfg89V0FLbTnW
+OD+GNBhKEqIeMKcrQeOVJVpEOV2foySxpwbNB1fRRyjL2mHP1wHRn7YrX34SYRqXV40D0OWvHes
ehqml6BWYSPTWZGVOSzJh2Khc/cBKFtv8JTK97c8IYuMd3QDXQ26G20F1LE+vcV1bO4s4gACPfJJ
mgNTplRUTaaRf17y59VdBUp2WPGtvobRiC8mindQ1JCeAMjhvQYmZ5kBmbHWYYQmfhteo9qs1gYx
iiU3m+Q9c6Jl2sXFC6Quhi2Ef7GvmvKFPT5Fg1Edk3FYSTulpyoE+LBy0VwkRkNPBnfoyYZuwGbI
7Qy7379y+gw75QYGVid9JXEY9oYFAZkjK+dKRrA4ThXdToIr37BuQuEMGnCPFmTvlhRwxT2EG6Nd
CWvYlZVl5VlELglymrdzAhpgoD8YLA9PmRTo8LpwHKvMBuuVwcMrb4pgN8Pn/mQzNmqHMRG1YgFN
OHBytCGZnqXHFf6ZwAeOxdxLmZo3woqODSdyJ8MwWqKDEr1UDYMjpel8d6oRK2rPuvbS/zWVJ1LC
r41juTZNtUN6lVlZz71K1Qs1icDxiYxHSQyNEVFbcFmZDg1rw6/xqMf1VNO0xQoA5Ac98X6JHrzN
s3u4rYs0fvYN/wc32vzSjwnd9Q02Rp6f1d/6Wi173y1fIQlSrCO/n2xXGbuO8l2PtxZ4lLgXdLCS
Vj1FMjy7zVh/G+EfEGRyXKW5rUC8GT8daFxueS/qsxbTTDLzcwgd1OCkJCtmdx6K5wl8JVI/97Y6
jkvyZpppO4ek5yarZfwwum0Tzv1hPdZAIN+iQQGaOeRC4auJxwfeTvJQDOOLSbLwovo83xew3Q4M
06LH2hs/dTVEH+xM4GtqopJ1L5gk3FLzEg1UfPAA/E9GwKF2/9WnavKG02d40he7oXzUQVm2fNPZ
1rMqKHseuAGN+dZMfnavyk7qn2lDflZwsnhBwzbG823wDm1j861S47iScNI7xw0+LZol5nvXApA3
XQQGyHqEHcU3fB5FULWRc7bCGLy93ET7tjRgVsu8GpQlDyz0UfXypA9em1i7HI7bhR82/kznQDRK
UDWtqk3deb/mQfpdQjsNEgn3nJ6chgJ2v6O7v+fzsiPQGqdQXqiEPOmBriAfoywBC4N+wMZugVtO
Ibj66NcgLti2mIT6iKrm6JI+N9I2ZyUAvdh5xOIhrbKJTDYaa8A04gchM3R3iBu+tIp9WqwgP8cg
9wrjJW4o1NmhCo2KUF2fR8UBBh/EzrCj+qzzppN/SYFzVqLRAm1q3WaoBzr3Ww7TxzQzH8LpkMXG
sKco8Pl2wZyZngaZQxT2HHQT9Tydux04msYxtx38nnHtbTK3Y/xNu3ZVdGDS+SzDnjjrjlXTomDs
gIEGFQa6KfLkgkrKr9R9UBJ4UruQEglGqzIgxvt7Dm1RIicoE64aW0BgOcx+6Le03eD/VQkwTfUb
XB8yeH8CHeYkWx22kI08EdOa6UhfVcHQYwUex9erSgEZVwMFBGgtJ94KNHB3VdIs3/RoKM1cx64v
+jCiMxMUFbAVDeHqluvkOnW5edYT0FUXG3PEE9ABxZAHYrB5oEz+6wI+pD/SEqbzJosnMbhJAu7L
aTnJA95iRxJwX60r9HvHi1AM+12X8M+4SwIQBcDNI+otxjoCryZ+MmM4F0EPrjRRKFewHp/CBG24
AK9zFtx+lNrpUUw/2soTC55DgA3m9MBQ6B8u1cNlCnnQPreCsg9DULny76TBWhP/2PQ4OJwe8XWn
R1QQmmXojNiDTrnb3Dwhz65XnbyawuMQDwpQMNFAKwv3VMblgO6rCYnk3zk7K/lK+tHZ9Ea16lBU
fmUKopCNG39Y4PcFLCbsAAVp6xiVNUQhrTr+KD1jV0FKN4iV8rdGRbCdIHXyEJoGfmPjJm15ssAD
h2UB3FDgfuT0UMHCjvsiCtROw/Isp0BnYJ8loZidgalbkTKAowC5WD9Hkw0/UgviAVnsdE9Qzk6W
Pn5cQcgG0R2pm0MduLCapTI6samNocPegD2NCQE4vTQpqhJtB/5G8narpiQ2FEMiG/TamxImKqDx
jIbD/4zxF7mENoAyTuqyvTMVSMe6BB0rVz3bm1BHE35obcspcrHtLed6jp6delgWuuM3Gz9dlGfM
stoOZptvFAdPzDWwDa1ksSBmD7WoKawasHz0mT4Q3mN9Vag2sLKqONLQgtb3KEHAdbxhjYpSPqd+
ZD3DYfJrqGLIitxHY9C/F2kzfGta2c4617JONEnZSWR99NBDeeCesqZ8VdmPKHT1a8U950AdK36u
xLIinvmcdFnyXIhlPQWwTx0vfftc1/nOMTLvZI/KfB6N4haZrWM+5zb/Ev0eMzIrexrAgiiAnpKW
8VIOpfvgdKi/kCx6bdu42Xq0RaF3GuyKtIDYS8KWYBV/mI3nzAGzNM7gdH8SNxrebWZMVaguOui8
U2WfWet/zY8+WH9d73d4kKF5Nn1oeZQbF4DN52ZMzOchckMdgbyJncs09numHpsiE+vXZ4IS2H4c
vFXbuzRQHhZAEXBob2QtpVJvY5MPuxJqwBjqhzemMgrZA7sGrh4hGh5Z1r6NZtLvsjwbg4hnw5tp
YMvi0ShaWbWBDR5cN8CvAkJop+MR349dCRNqOFFM419iZcZPHG8/OPfIq5VkxeF+IMB7fAlBiLiq
KMZD9J/z2FEleFnAq1C/sFCAa8EmHi3U5/56id1z97fY2EPY2M37gEEP5Cr9yXPClN866DcumqSR
W1jUG4+xXTzpJVdcdUVAHIcfIWAtAfCOnJkeMGPjA46y5OLgc92REIz9cFrDwS99kYbWSY3AFCqU
Kg9dY/86UFDuD6nEjhZ0kGHJZWnAn08f9aRiVwwRuV2gL5UWlkBG3d4eqfqx25pjut/p0/sC6ctz
98tplfmYygfxaxl1n29DD8YlDM4skXcVSdceihSNLhGzFMQkEq2rKfT7OgLbBTULPeokXoN2a/yu
B1Oa5gc2ECyOgnxM4SXmwv1qahHoQ6s1LkeJqm8+YvfZoXM70yOhgtUTS9J4ocOiVS4whgYYVYz0
QcfadB2ZLX8svDw+spwcQaPjjz66go9hptxZgtflRufsMVb7Mcre0QyY23XsXTof8MW8hWGBUfnW
qyNCuXTxt1jpEFR8EFajAXgNlr5BsziBi4lX7RPirx1a+A/Ed4iLx0pbLYBjhMHxlLwfwGh9jgyT
zZMU6vyWYbmHxFUuAAmJdzvj+UggfJO5866y4aegh/VE3qVvAhrHQSpGvq8htLdrIpMtwayvLzZk
QANu2+k327E2LivYz1C0S2lWxccwWcnmVU9AgbZaqC5rwIk+ZBahm9ZuT3f10jsapUkLe90Z7U8n
KvI0m/UEbtlt7UnnCDBICpomym2gLLfncJxAPGNZ2dvRGc8NxZKoiHy+rsYR+gATmyXEgyyjnD1o
Iovh+/VqGCDKeqe60AK2Z/jTP8QTGUbPyC0RBjc5h9/X3+7GzHr1x6ibOiDwoUkW3GG8BkVTrBCW
XGoI721gtNtD1JeLO7RXn1WQmLnN1aERN2oN7EUbwB8M9BmsFmdJl5BHB2X8U0fbjdeku44V5Uvj
jvU6jHi86ryQvXm+G1S9Y39zItXMse6I9iMkZM+RK+UMEkTR0kGFbl5P1SldkdIHT6SbuIrbzb10
pSZRAT2oc/dwmstR0tjcU3qavmUn6U8psP1DK3vidZQJrOfg5eLOQhcUBxtEMHsW+1G1qu2MYP0z
xX4m5QOsXNkKPpzqFnrTdD1QGCJfK3gYzXTO1ZckAzWxsXOir7fwMiI2eJx96In6f6jvoGrH3KDs
+nq/qc7nFsu39hg93u6pc+2QQsuie0BRRLzHJYoXAA19bxjWEa0d2o+2avoV1gF807dDcUb/x5/R
KpHfidrSxq4+UalrQLvL7QcLeqVbAwo64JKR9tkV8j2aboaN3b4TY/UWPhhLrV2iVUtGz6vWCjXy
u+rJF+ltPQXP3xzIG5TnZjFQ1bPOgkjlLdZDgPJVwTD69rriw6PC3+Hiqjg8FD3Wy64xkisUlXhg
5K442N7QP8aDe9T5wQQ8JK4FW0MBjF6xBChojiWodB5kjaK5fr4305vg9tTXMYRp3pMYv7T7K+L2
Nigyn+5a6t0uu+WcwlmWNgn3pZzWBIbRBlozTqu60cKFrtLcHhxWoZrkqyA2CnxuWlpuHKW9Bebk
WQvK6flhzpO9EYO1OeGL7oe7HYDO/RHec71MY+BF+bMXriCCGAhb1eTklAU/YikJPzgXAi34d8Li
7/dZN0SBA47e/o98xc3iWHCoI0yDej4vw4jO9KntQpzJt9vbgGS9sRDMoQGw7NkxCe19a3EzD7JK
mcDOVeaqtyv/Il2KXQwn89toCVm5eWHnNZ5RGOXQzb0MLqiLCG6ZsmeLwpPxwvimpV26qRmhD7ew
h1juTVzuj2E9x7XsGvQHv1i0Buy48f7fxZOoLBRG3KNheECJU6hDGS4whjonJn1afZZEvIENko9v
5HSFnqwHdJgXRuBCXGafVRbgMnqgMdJ8nnqJBQoJ7swa/jAox9uXlSBAFZWfTHT0EjWMXDIClVEv
dd2VDqNYOucYHKNpTB8soLOXcJDhcwB16IX40PJuY+jsxmyUexVDIxWNUjG1vnVGH8KQYQMfu8Nz
hBYbhQ4mga5VmJbtzgixztNn8HacFoMmTCR9KBIHOulNc25aavfYoeYHNUvAznTbxoTvD/hxxbqD
ZfUGPmmAsgAPDFcdNHXuB537PS1OgW9gPa0WUOIbA9KgyeHX5Jd92t1ITeckDKlICpSBzmvnNe3B
pkNPuc56bL3He56UCnhyQHAMIiJoZY7DsYNN5UsPyAIlXfjkQWLn0qNeOExpYYLxiTUSNMamsASt
e+X1XrswSkCjktDoNnLiF8NzZg+GKHsczNpbMm6RedVL+7HLO+PBid2VjsD6sh//eX7swuFXz9eD
kXRCrFL823x90TQ/m+6vo/t8d8ySpWgLWN1MFfncb8p+BsDgJ+aSlc4JRiDjMY0yBo7BrDEBpoJ4
EJ21xESsh+4HpwOR6tcysLC3Ks8ZGkDp8Kucp9epX+JbVQB8ZoiWTlP1+G3JOgLyk6ExDz1UBV0Z
gGqKjcMgDh/ZaRtjR/XPsericoOntJwp6mD8Pj9sEyywLcNZW1N1oKZRcogYhICmqOf4d5pNxRru
gyOnywmVE7onnoLjPwqIcuqcnuwr0c9J36uFzvUePRSA6Z2Uwuut8J7xAeXnHigLLPaMl4ZUwKr2
+CLqkAyQ+ebOEIJbitGY9w5k3bp4OwgGAO2gyl8K8xJiiFj27+9680I//toI+DgfInJ/oIv1Gm8a
tEVF9m1o8hWQq6jM9ynE2LsasuzTmT6EgEXfcn1O+lXSxYf74P86919N8fyiX8ZNJgCQ8bF2b0qQ
XRJSr8uEosoFAch9R3K5zMoyvjQMWC3h5/ItlrAt6ZX5g01soErAERkI5M1Ye3TF4trc+p0HERky
XKvWgws3lJyhnGjVT4msnkmUJR+pgseYlfvVqQjbas9TQ871QIiVQ0HEcLVg9LCsLacAuyVV9ys9
RgksFlE1kzWptoY92TeTSLznpXpQblRHMA55BlMW7jl5/r02iXqtfSedx2FRnyRTdNX3BtliPwAl
udjYRsJHQzHNTegIx2SXdmBDshoG4FGiuk0ZwWqqnNhqSUZwsK0Kbylw2XROH3j9pHI8R8D3QRuu
UWeISkcLmQwSalgJFuA5xGkWKPL+Fd/HR9sBIszJ+gPpgJZxKZ4qldn1cMN08hVDS+stNcvLUPTh
uYRGMr7Q3lWn77MUpB/fTCYvxsjDs5MMxzityKeEVt6DYxH/ZAePYSijFwglVQfTx15X7/4pagNz
NGfsDemsbs5JN+5UR37E4H8+snBAyaX2+1VqEPXsGD74upn4/BcThMMmo1SCGjrqfPuBe2Dfdihl
5G0I1YMp1ANWN5A9F/6rQVKY4oX9sCBYwYOtTOxH0Qr3AH35Sz267HF0c/vRqdqTRfB9LLVSFIFR
1xqmuDGcb7ysnkFLLgZ+DAdG03hvytCDIG7P5n8M6FBP0ZNbuwFUQsfQ9yi2kQXAaOVALRmkmt7N
4qXf5fmTQh99F5mo42WZK54qR7DHlAZ6TGdEakLl20/5XucMEg8LU8gYLT7Mv19+u9vgWI8j7C6s
RjzRtGkfk3SBdWO2b+N6CWmxYSOmDT2+bNle53UISAIeuaIHQxj8m3ZWTVW9vjbbOZ6TTQB7Hran
BnDntxF3Kgne4tqzzgCJVWud09cNukzoThVDHXO/SLY2UN36NjoV95MQHmwb5uWYAwxWGSEk/Eog
1M2wQEcg5udBAb3ZYJv43cohX9d2ny5pVJAPALJEDKClMQnpMoqpfB6t7JsBjNT3sq53KH+2b05f
iQUks+Qe/UYFqYH0FDrYcI6MAoxaZeoKrTcODZarTfx0PZTonOkwqeNliqreS1srBmAq+GvpNA3q
mG9d4nKADwf74NkqCvR80EzNyW9tPBqgk52B9P+u87KE22hq5mRJaYrNft4DJlOP7QZeF7/O7CkH
ecR2A1XA/2/UnubpuxCbHXhlQqRlqmfVOTwx0rSHct7vKhhY8jFk2u5x96HAwdzrTJMC6JM7ZbQX
qrBmfsnVqXAV22FX48zTzGk+rq4b1h+KCG+OnY6JpWgBVC4HmVwPs9oHOFUazxC59FbcVIBpjwqF
ytTb5YN6GFAjP+mDHQt28rJqTl1Vol7/Vx6/MgvL1S5e33MoIVfQfW1Z0ErzUPLhqml9nEevaeHY
ZxM9xQffoFDRnWh9fteUIJG35la0o/3KzatOM1G7a2463UKH09XC5c4ZuzD5UIG5/+VqF3/+rV91
cp+Z49Uuaf3M3XYJtHZ17csUlglZay4N7pfXLlc7iCNEkKlmwLvLCPoTUz6tqQpcC51rfTmozSjV
4vIq9ZovlwNHv4PwQvQ00hqrYhQOCsOFZgnJVtlgRVdP+jvGbfJYC7M85kkFRvKUbxurmNdW2G8N
t2Nv9YfOCncQWx8FgLkOk9AFBcCvrOOI7zWUVKAppiuacNT0Dmk5QJIXH3WANYt3EMO4utcy9Qzp
kpU9DmA8UDarCq+ETqR5cqAUtAO259Wt2ESGSNty5zH5WudMnnO7lmedCpGqptToluEMjB/AmBqQ
E9xuKHa+HYPFoE/5GOKhTevrl5ye+CW+neqsLTLpBd7gFju7HmcFA6HCHx3zM27mpBuSz9SqvCBB
x/0YQR5pHwoQAkgt7GtNIajfSPOzCN1h5qPpd3aEUgAK1fEK5CvjSTkBbL4kwMJ2egZaLsIOEHAi
zpX9TUBEcUgi+y0jqOekaOQBoBGvGp+KZ5MkFyjilR++B8X7MPaHU15Uzi5zIEOpB/BtiQG8/eb2
XIJtNvGHsEY9pwqfgp7AM/PqMtd7xB9EbhL8KJdp3Rpvija3O4iwdoKwFcMBDtAQkA0rCU6sPLp4
8q4Awwdx3obF2Woo0VR0RMnhKzPFdoR24S0e0EVdWVN8WwXC3wyA9B7MvKbywN8Kx/GhI4I/gDtF
sYJEG+E+AKgEf0jDhs4kb38NsKwcH/g08McVeiAKXQyUkkKADp0HfSsvUXQuoTmx4SZ9HgzDuVJg
6OdQvUFBCk2bVwaUjZU07rXpSrlKuyJZJcJzr+2AmiCs214kBJK3UvlkrvOs6t9KFUaXusr5EeQD
ZybLAbw0w+jWxGLGGoS3Iei8ij4Zrm8eWJhddRQqu38kgENNQ/pQWv4eHz95MJRFn3KI7s+K1Icr
GF6Sm8b0hunp2B9o6/o7xwPEfYpuepOgDMCQCryGW/jP85htdAdYnL7Ww6iOfZewdTLxVAjIPG8U
X+GZkG23N6cQbbBQ+ZCZgFcryP0hENZTGhCLeoFSVbXWYd9559hx5RIube1KaCaNxvRDcTXA1r3b
tYJ2xSopQD90oDkK9Bm2GmG5ywnwQATluUsH7hXk/93igK053WArzdZNFdZHPIPLBdCb/Ml24Afr
WGP4XqfGwfUBTZ7JYcXLsj7xASVQUABBjGxDeRK+V+67MqvnozUkH6HjYn2TjFfDo7/W3lGdWqfp
Uxgi8KWKmAIdgs/lfojSatiXNvB3RY/Pt+9BqHc4vr3TqWN5+Op1XKLpnKsZNRvjrMyebUIfDFIf
wIJX0wEK3ZPWRwqVXwE0DVTT2VMDdf6FCY+FvTQisW/M0V+ksXCffF7ks34Sj/3ZQ0b5hy/jYmYa
Dnb2MQBYfWm88Cg0XsD9a7cFx5dIh3CugZZhl1pLHWZWA+33pKmWqJvwwCS8Wxi+l1xTw/smqjQ8
pa0/ntw0/26ZLL2mSlULFzW2Nd4aCNElcluRvpr4IsPNfmSBvtrvSm8GlbDu0Lh589S7v+YraalV
X2ZkqS+nhD9UeOk85p00IZqCpplzGVBwvMRtyy4tjGWMtnb2OqqiAjSZESLROjQazOg95uGF1cYb
fVXfudAzZx4eC3/dA+t1f24oSJwPtctuN+/h1iBFtTTjGFJxbHxLx254J0luB45TtHsoCJIL/ys/
THnvd36aH3rh8N4D7R70avg1v8EvmcMbaYvFupz3rYIvGfOguW11xkuKt0gQ2yze5dO/Cdz5Lmj7
j6dGVsNLiRXXlC0gkvQwhN7t360f2iPN8Ru2oR7z2ngkAwHNBAaA0OElT6HBalqvJpXhPm0SEJKm
MClDYL+gmQPnb4TSBx3gf7moscJJzxm31hfZjVPgLVL+q4vQ8nAeQ+quc28wVq0dQ/8qFcZDW0VW
0OEF+F665jLp0+YHlE+fy6YXr02aQHQhy/hBFMm4SzlLl3VmJs9+XyUzC43+H5nFZ01pGAs7j9Ei
MVwb6tU42Kp19gB3gZQGikkwmNzZ+5GsqrkeJlNsEBdQfgDuEmY6Sx/1rcsoO/BJAfD8YEO/IICd
QNE2O0ogEa/SgDVVI7r+VNo5X1uW3QNjX9NjV3TmzA/Ts8dz+SBcK9pA0Z6uC1RSH6CMHc/j0jHf
MgorKTLUPzuKBq8ris8hxYWhaTaPaHHhCYEi8ow20CIa6siLA5f3wYhnE0yopjBzoYFXNTC36Nqz
bcriDN0/YjfnJOPt2YIJ6ykPI2y9pmjKpwR2OlalsEhz1ox48glMPflUM7WGeEx1uqVG4LsNQLo2
ejD24M8HkJU716PMzbGRJNFPPeiA9/L0XQ/ArFXiBmIXqnADFVH1EtO8W9dG6k7aLjA56mqwIdT4
LYevLRRCaLjFxoJdGHbEOu+PAu4GfcSBV2TZBiALKPeo/ulWbyKEkZ0g46+wVO0tvFWrYg+dummy
7UHdpu+6uWWH4ZaTge5TU/mLzOyNR+VgJcIqCp6+MOeOBcHE0scPjUn57ntwjqBx8QP208Ws9rBz
jpkFiQtKX43WsC4T1WWv80VTDu9D47z6ObOXbt2J+cB9bH5S572BdwPsysIMe/7WX3ZwMdlh+Ssh
/I4fkUW84dFXEZsxg5iXPiWwe899KHibqt1RaH2BVDKdqklueRCglytuNLO2CK+6Z3VvYX3BaOuR
jBA1B2G1CXR4n/1Hh0yHYppsmenXyV86bGZdQXcyrQPNdtOEtrKFqvLUQUdR3KiNeQ/e443/poej
omvgyT5R3/JpjjfN6aiA4bDTZwGqMtY4i2PHP+hDpeANbGRuv8DeOjykRGJYnzbUrTcQzD59yd1O
FesuqMpnmz9vhgUtA80hjwJ9b14O3aFNF8ak329BaAfOqtUPLdqvD6OCk7v0YhAZLP8m8K/zlZcs
iiTNj/epXQwrnzJPnY2+mb5AWKjmutwulzpn1gxFVAEpefD7HXAfp48AP6oQ6yDsNF2r8n+RBvUI
48aYzO/jXy6CErMdFF7NwA1sLKyv63BXklicmM/sGagl7YdDy4MF1YsXw0HjZYBM1prJxnq2y+yk
JyjQOmceHtynMBcQrvFCY163PyNamwvTyrxlL020+VICg2dn3BKA1LY6tGPmBdRPf5bVkM3KJLWe
e5JnBx2G+Mk80f6Msg+osrDWmtMkj69jFNYzKEI5R9fqoMCY0GMIzti1k6WzVCYRKx1mbYcuCVY+
JIQ96e3DhRdKlBX17aPWHyvLQZZCdSzcJGNqT3oZHgtGfzIh0jH+7DaFVl8/UPCW84jDtiJ0Ayej
wPRPOX2gbsUfojQblnHvh7P7gL4CS9tsix3oRedDlduzRubDssWO5+jY9hbEEbrtp0in9Nko4FQk
irkOEtGrY4LC6VGHnUiNTYl+kM7fZvwexCdjLuGjCCn33zl9pifjWZfN/RzC8vecPuM17FwN/EHm
sAbIZw7EWVcaSUlCSBvPUJYDDNPNZ77jJwcNvrwNgLFqbtB+PE+kSnuuR3CbbGGzFJBaH5onf//b
v//Xf372/xH9KE4FOutF/re8EacCDuP1P/5OHfL3v6GhOOU33//xd9vyHM+lJvNdh3kwSfBNjH9+
uyR5NE3/t0YOfHCV1yxFmoeBmzTWWrnA/y0qy9vBGAeNL14W0Od0WJDSMUYVF1rBaVt9YqXSbQsv
kdP68AmuXN2WFnG/jiSevaIeLgDAQF1mqLZQIoy3MaiiDJg4fUjMolm6VXaNXdUfVVmoZQYGFJor
48Hjo6CB6/J225FkCyeZhikgRMw+mrVOP+6BnP910KGwOrw9R+hw1F29HyYrXsuWp9hIkpWjbT07
zi89hYIk6LsJXJUtuuUU9qd8ND+w3eoXVAbVBBEC92KOlam/ieAos8ZhMaK0YvPcWXtgwvOKO1uH
g3mKxQz81UcsMnrs2YusbbeWIO0BrIGV2ZTjNsJSbx6FVGDZ6DeLvk0g0pwDHxXHBVaqIN5Ki2T7
W36kzYqyMApCkcp5k6CNq70RaWLssWIUG5WpXsxhSFXDLgFw8ByM6ZVTwLRYEVPiu2/lOwUr8ALs
Wezi8sjct5BbqQroYA0hBHYUwBsi8sNtHoEm0cYkBgRtMuubDjEwZVvqD2jheVGQQDVux7IIrRbp
KrnLprh1B2sjFR6utls/xZXxboRFOTV26ic5mnIO+ui4ivBwQJ8fXTgD/8q7TnrZrKtZXQZpLSEw
QtSBUEc+jjXo7RCq8AJotkEv2OseCXAZso+qx8iBbpuK63Hjgwu6ROFwDpZEBbs/HBLLrLY69Dtx
xvOrPQwW/4YHIkCxmaueVPyST25C+KKic/zbGG8MDRf7Q/h7xA6k7yNh7vShSMHz+79/UZb9P39Q
nm27+A8H22XefzN3Zs1xKmu6/isd+551mBLIiO6+KKhRVaXBkiX7hpBkm3me+fXnoexey9La2+59
rk6EA9ckqYCE/PL93uHtBRVUkwLrXIA7N1PzWprzHQVhd1CXTd3m3eHyNBivUQoYiAaCYzNWa5Uk
m+0c9DRHEXVsMaoeVgWZEKdwtJ3TaPfydHmqzYiSFTSxPfK0q3zUPd2qpk1h12gM27xeV7GI16aK
CDyyoVp0s9xFs4iOybRYdZQ2TWuVHHjH/c1ua/9stx2hA/xYjm5J4+1ut04RMLvByYUh2m+s2RxY
F8zRMbbrryYutiKvSNi2k21sTpYrFRbJl429PJoV096rOvI4gsvMRccdpuoLsA3WCUvyLgF62r4d
dedhRogAZM+gFSSGtOD4Ry1J4acE1jO0xnirAyQhqWETEEj3m700rX+yl7atOqqNQa7JffrtXtq5
3vqYwWFFMWrK1kjN6CyWTTX19nao5EvtJ91xSsJ8g74iW12eagFm14VjnMuiVl2DFtGFROp2+XA7
IPw+x4Gh7DKbFoQwZ3UvZ5j7RdM6yGLYBEZ4JVjGX12eld2EEyFawlWUVtnjgIIhAjM6G51k1VGL
bhWibHkYnEk7z+p1E23iSD63uT59DBsnXqd9B/EjokullfxpPOaKc1ithEPB9+8PCambGgPCwOlR
OsvU89PUUhhpYCrO0GInp6OiyAMMhJcN7pz0FKGRbXJUPIcS3f8KTqm15WUUn/a6hNJ2pY5g9gT1
4KaQxUSQG71zY3Ywj3mTiro50g8nKdzQqpuZzJ6buMaAfaw5K6Yo3FLtnpz4yVzSKrukKdYGpmAw
pH6zj+YyPb6bPiXdEmHqhqEy8s23+6hVY0lEZdlufCntrQ5kIlhyVANZ5GBTbZcCfS8bdHastzv2
+a/XMNvWXFWkuhsMWXpljFJbO47NZNvVzWnhrOeVBQMs8tFXnKc0FrAoLTrfmJdFJwReXAA0mC5O
5HaOd9CANyhuiVje6cFUeX6Q0z1fel61VeTeaHftOrHgrMuq7Xb6QtkOg3RXJNU5MP11rPji/+F6
kRYH2RSGpqocoLeHp0iSLh8nCYUIfOsIUVo/mgVmY02l9e5ga9ezUg1XxJYVbmpbwVnQ9d61fvaI
ZWtIBzsjcF4YWYX9yXxtCpN8EK3MCMxOe3GInAQw1DFvs5KeoBhfi7i0P4ztA9qMiVqELPAZq3aI
kNpDkyBfp13W7hxN2fths66m1PewIgasD3vtJh/GT3El1uC46aup5az6HPNrnxTnSmdJSLDrQWk/
sbJ17FVqer+5VOx/MoxswV1TN000Ke8vFYTj7FU4NBsAwQALV76/uaTWqctOXB5dXgMjWEQSA8EG
ycFCGP2hgzZjcEvxrudgKc6Sed7l8K6uHCtd+2QPHC527RCnaOsqB0OtdAr5tt0NqXkoaV9elYQ7
bc0iv6cfYh00Udxo9hCt0hoYZVbKne7I+bomBRexCX7/LZEsu1/vvf73vYesIFVd16Tq2JShb0fJ
XOZqWYuUwiRAbA332mZBPgHt6sn1kubzAeT/NkwSSiBTL/Z1VoQHxSA0oaKH0WnkA1z6q2ZDpvJQ
jFu/6MNzGKXhmd7oWQ26b4Mei2PedP0u5AyivygGQBhEY9aYKWcHavfm1/t0mQne3hhgcRmOoTNP
6ELV35UB0axFtT6XzQYpmOm2prOmj5cd6lQYx6YonEOBIGAkwO3YIlQ9dqn4sZFEeLqGCPeqLehB
Zcp4MwMF3tRNpJ+U6MjNkJyHSR7/2jidWM8Whm86VjKqJBkhIY0lxE0RQkjarS4PYZ2PsE3YkPhB
mycat6pEZ7TQK2FUBcdBZCxq4/TQl13lRkF3Er0hdhd2WpM2ttfpBShobRZ3TYKDS50cFwblWuoD
nKTcAPtobDf022HZVbzeVEU/KL6d4aSH6jnMjPCcKBoeVjjGr0JtCG70bo6/b+oufNUAAX5zfzaW
suP9adB1k3+O4/Dfu9PQYcqJeg4WQMLhGr0kw7gJ53aMgVLsePpXfe6fQrtWIKfpylmapn9QOucY
NQNsxG4Eg5id/cxkv8fV4mUudARBy2b881HX4mJVqZW9FroRH6DWA7t08RF3uPgY19M9S+P4BOWm
g+5eh6s217ac3gKXuur2N4Pun+ytZjmaSvEpha5fFns/zbhmFtod8Tv1ZjAwFK0DWr+dtAcwUSfZ
BFdT7uPrKLNvUxDeTvlWZEZ1jCuggImRoEAm28eID8Iac6Xa3g9KkZ1ny+oBArpi3+A05/dF7gaZ
1W0x/pOQecZHO04J0cFO182LunbnvpdbaWSxF2GvzkJRTa7SZaMb9GgNyGfuhBPIYVg24PRyYxd0
LCJWE5dNARp5ckrU8/O0mO6XJGoMLQ4P0wQJr07uAuy47cHpb/BeXPLO28QrljWDJYfWs/L5o6YT
GhbNRclSU+/3VqhgUGgV0bkobWudV2TTJxApfzPSzL8XwJJYquWgQ7BTTbFUCj8d+zJkDWpiSbmZ
B9LOFgqZOothF1rWZipk6spGG7e2hRpcG8vX1nb668hA42c5G9T+2WOO94VXFQRzNqX9XBqFsZS3
q1zt1ZMyA4hjuuJsBpqFUlTNyvaJSFTUad/LGzXyTYIR5N4g6HAPwYisl07tDgbdiaovjJ1QRsOt
UKcZQq6nwiLmIM04NIrpVbWV7/oxfP33hyJ3PdtGMqZxUN7jCngZ9mVZZvUG3jFfgECYOuueE7OC
0qmT+pGqzjHwg/ha81PNRSLobB3pxB9wkOmONZ76gZrvLv6jbVmFOzu74HKWdWwk6+l5zkt3gONW
lVbxIEgsXRFBE3gjEt4gn15aW9V3lzKApnl6oNs/RZNxsI3iVqbQolgnx/WqkPi7GUkKgNhprCQR
bdCIbLZVg+lkk8Ko9XXUyEt1SQrtZ4LhyRS5mBovm2ok0hxq9SkqR+MA1UxZo8VLVrJSsFrQtWlb
DGW3zrCiWHf25NxBOXXu5njdICplwaBf9RB9Tjjnlb8pu8RSdb676wnN1DS6wMt9733ZJct4gqWt
LG0sKJxizO7soP6SjQj0oq7kbh3SlTHpKJ7oZKp7w1ev6tTsdo0tzBX4TnQj6v6eHt8xyiRUvCgj
lE7qO3Wwhh3GTjEYZ/VE5l/iMZ/NXkTtpJvGh5yLtM/Nl6wQ0SkJ1BtBv9CbHNjazEGPdZfahz61
Y5qRJQlpQQUdrDQxrp0DhKSO71pBxdyfvZhjMsKsAO+wE605OlMgr+a8/xBCfTpKQBI7NjEL9LME
phsbHUkikJEB3KgDz/x6LF8O17vDaZuWajjCpv7mRvX20g6LrKsIEuHSbi2W0wOxWR1ipq6rZgBw
VmFRpXwdnepTMWgx64+YI9zb7aZKF0IN51gf5D39NG7JRaUDA30M0njbZXMP0JcnG42fhxJYk8Jq
rhvqXc+va/8pY1m1KuaKMgwFqqGNIbP1kvLUjtZ1lTSn1oDnXQcaZxUGe1THV7/ecbHMjm923KYu
0wxhSPBpW31fmHE1FeXYM46sWWw0ok+viGYy6IMR/lNF0aalAeImg+zdZhpIdii5PmOY4i4IceJV
I5JdBIPGh2S6n+nHbtH4Zrs2QOiXDOpqgLaBiXSKQ5s+YDssk2SD8dhmtHFtrmhBnCdl3MQC4MIM
IrEheZVISO6nbRmYFQ09vOmknF75g/rjOOukneiu4Oi8NrV9i+GhgqfAlG7QsfbrUBnyD5lY6YsD
a+6I7GDS2BhiuSH2BV13Fa79sWDJOdYGJqUxRvCO7MGeivua7uyBFqF5aCu7/k3x6/wNL2JtbNmX
y9US3HrerSCXznYMtyMl0xq0w6zkqfRVebI6SisfGN69PKUy0UBTY0WeYCGYJx2+Kp8i21KfSWni
4WXjiyZFxZIP6++vYRe0Lqke3UjE+W2uw731FdFtjLTPby+vwfOjm8qacU2d7586rctCTzEJoIgL
KERWl883iUQsQt2pvprBARcUoLqqN29kavQexKEQORSGvWqrykM/1PJwedSN83XiWPH2r9d1Gst4
CCyfm6zmm96bw/XEFLLCgS37QKdObNpMkQdIL+0pFISs5WLuP+ZB91K0TbKvB7wkblhCMH9FsDVK
berWihHbH6e+xxwJEdKuznz7I954MEt7nVzPcCyOsBc/OrVqbAORx26q2OMhh1i1wo6hODmmOJTS
0QBV+uKEaixJtpwlYj4Xmx8rbKEVUsRqv7mpaMbfVj22TrtRs4UKo0Y3nHelKT4ZpWJYWbSZJjOE
bE+Lta3SRzisNdZUcOUm5vVPVvVgQDV6llY2Y5dW+/sS+sG9QhZ2Yxj1swm/0jWWBG49m3EBKMXO
j0McS4sGmU5l565G0NonVo73Ux2Q25tWnOmF7uIkM7EBmvhshRHcXlUP7oMWEpetyPJKEy1MQ6v8
EKK+NbOoIqSGZ7Qaiq3UWgxnhqK+ptjc9B0CS7QnZrQmNUl1y0XWTkwc4nrFCtYx5sEaUWr3wF7G
w/KM5VJyIl33caqU6J5QhBdnRInz/dmgdSxiScS8PFXGXl7hsZqsLk8HB8SsynpX5pNxI43A96mK
ngVZzddBZvAMqk69MmoZQQRTYIuCwn9nTIt0YFkSxjhaXHjSEoBo1c/EG3f6Bu8t5xZDzgoQQvSf
lUi5ahnX3zrF96xEcV4MEAJY3aALcdMo64Tp/Nj64HKmj17Bxm/i3Y9nyZLjx4+HcSdfzAaqmJP5
6S5rLAWWQERfNcmDmzqKLCDuxj9aMg/2epfkh2GW4xX3dHuLxVd3ruzeWgsMuG651lPPaLryIRW4
IWXdVHyqzPI1VOPplR75nuFA5k7Hl1foP7GjqadhyfvVt6o7rEbqo2V0L1kTphkSiWg8RFo9Hi6P
kj8fjQEqj1/PIpr1t5HuaHDdKAdByjQpzXdAYG6F+Dabqr+GhDV4IhSwkyLMPS5a5u8q5yai32dR
JTFYAMK8NJsUjHjvLh8ZrCncV5Vz3yzOlX9tquWplEZz8Kd29dfrF29LJJk/Pnt5qiNOrr5/5vL8
r08PZRy6cLla790baintFYLjyWsXYVv/5+YvM713r6VKoB/K7r6/KN8yjNg9TejPqa/HuxqD9U0f
T1QJZXvj6Lp/p9hpfbbMRsWwl9cFaKdrZKgcjCEYz+XEJBfkGl6JRT19GXrjMGq5Tr+WMfUaGkGx
vSzCL5uhszARuTzMltqpbPQGI2nW6Jg7l4eoobZacHVSc1sXW0LfS3QbhWOCCRuCCzzW5gFVI36W
LB4mVnjNJsdEZOUH08dCl/mxX6xW/LZQSLppr8DlWjhYvNRqBEtMLertuNT0bT+ZEnmCsSN8Xv/s
R1gjJGql3bACbHYN8MLeqCvtuo+TwFNUbjRV3D1DIG12VaR+VHvbYmWokjuO+Miijcv8nLb494VB
hP/CIpHI6nunK8xn2Gaq5w9tsOvDGOKbUYBmUp7aYJEDl1cbr+nNYbxntP+TYLdk2RWBPWKtYOvN
lbZsLm/bebssNpfnfRoeBkzmdpc3tHqGj5/l9GI56MTXGeSbj5ZRnkMngunv9TQf5KYl455Gn1MB
omcp4kvV1sjULC3aTt8fagTf7ePO3sxZzDtWAp5/efunz1wepknkh54x0gwYTXLcLy+Kkfbvr6/K
v08/jmboGuGEjmFbFoXt26KWuTLSm0AlwE2o81pDc3Stoas3VxYxP2quOzTtQF/fe4f6a0P39U1a
Gd0OSyz/6rJJlAlat6JQMERE5ELFozS+PMSCLExXpT4CVmPCeri8eHk0qgV3YGF7qZluWZXR21w2
KE6PHOHggxovZtW+0D+qdZ159MzHGw3fj+3lQPyfNz3w5tITfy3KqSaQo3339L/vyW0vsv9cfubP
z7z9if/efi3Oz9nX5pcfOkWvddEU39r3n3rzm/nrP76d99w+v3myzlsuidvuaz3dfW26tP2fXv7y
yf/tm//x9fJb7qfy63/947Xo8nb5bUFU5P/48dbS+l8GxJ9UgeXX/3hv2cv/+seq7vKv0fvPf31u
WlgBmvgDoMA0WBIJTUCy/cd/DF+/v2P+wXimQWbZy51eBwQB9WlDmAZ/gImYmEHY0tR0VGSMt6bo
lrf4GRXSlJSqaTuXX/iP/9ntm++rke/n619RGt4sWvi7hgoMYxiGKXXHcMx3BfVcIhYyNYyBcvsZ
Tyi0XtPLoodYiWlRWYEjjGpsYWVVYL+RXo0+oplOqts0ZckFe8SbZ1YeMv780/H78T3fUC0WAOiv
xdTle9nSkeyqRcCpbr274GycWydw8HSfaPLV6ik+9HZ6SXtYbGnk1bugKPYOhA2vtsOAJXW57ap8
/esvsaxUf/Ud5NuLXrESQ5vofOyHqiD2OaEdQ+2iJQ1Bvo7zGzjy7bT/tx223037nUZnIam1dB+G
w8tYVue8UbjX77vZ/pJG1sO/vWv0ORypW4bQl0H2dteyNEwy34+yvYJFkYQQQW19JWRJbRqXv+nX
LCP8/XGk3yd1A+8p7NrM5f2fwD4AIgNWVwczQ/UfQzNf6yPhMCTNbbCM9NrQutXxdhvK8eAPtPBK
3x8ZcCmpdM0rHpDNWtECsvmUb72IH2mqFytNybUV1eGX2vkme4Da0iHgttKNj6DK/m/ASqEug+3t
QNAdjCghnwDUMiTfDYRSaccgFFLZBVIlOtYgILY1QjDC2vCkGu9GIUjrm8oMG/u1z/6VzT4hg8cT
hZzWfZCXZ7KeydIpEneIxhsRR2hmZR4fsdigw6jKh1xHRyYpKrysnp0V3NyVYYAkxU4feDl/rM9r
/L2r8bYbouYhSsFk4cTeBaPhr8BiIgJnYojIvmnemv1wtlIgN6Pa42DVrH1SxKG5vObdWJ37UU0+
Rqa8znV+o6b6t2hDPNYC+7GuRpgh7afRsXZtcUbGZe7SoD12QASQFedH3PyifdGLwTXzJlrZgVZd
FVBI3XhmlYhseFWhs78ZEH+tKQSMTTHgHJ8OUB2jJlnns9ibxHq4smRJRYYiVgq4CiDhW1tB+Rwq
jr+yk+YzeVu7nuTnnaVlX+B+xxskC5/n0AShn2EJtTR7/WC4UzgZM55zONYdTZF/SYaSlHGr/lwo
9JKGcB5ph6MKHjLjnGpaSAKREmLa+ykNCX4ZMWtQe4dUSUNLvdgg5qYMSZdvCjdXYGM5ev7BLHXu
LlZBnu5c4cOa73Q9/aTm8544Fkosc61MyH/SqXlytAolOaHY+D5BBALYwkxj8UMXYgal2fWZbDDj
pRxgtnB9u3xwirFzVS084cCnsdJWaBRItLNwrt3cqGhdt77XWl350e5Ysc8RCSuNXQerTHGkNwe2
vqKBsOqaOxFSulmOdGfRja5OlEC3RDIUyacaAzXc2kHQ/Y/5EH2ri4KLxfoS1tU5bXZqiiOS/VhV
7cAKeviMZ4lY8XX6k0j7zehLZTVaKjBneze3JEjOdEjcfsjBkgF+DD3Z1Bh1uOytvbV9gBT4u3FH
mzgX9Lky+mmAj+PasaLHsOxx/sqHz3WXWNtiap8Wg32OmPzCPuGnJLKYHj4evKM+WoRrG/fDN1u0
oZfhp79F4wo1jlgPTUa3VhqaXmZ290lT3joIOjxznL9YcZGvNX0w3NGsd3VKoNiha6ZgVRT9TlNz
skxzFGx66pPOazs4gcrrZc6Dfn+siuEl4zZrZPpxnMVDX+brvEmIiHjI0kJj9GefLTN8YkI4OzYR
PkppuqVB0a/aMWLpqnHVVOL7FUfPVZA+xtrwUpW49KXlfRDO2JDNa4JCqALaK5UFAlwXNymBEhrT
LzxzzqARD4shjeN4pnCatVnzhZaGNdrY8tRVw/1RjVTzpvQfqbjTDxUsrqjsNdenS42ESH+G3PuI
YFFZOb3VAaz7XHX9sKKb9dnKzYe5Jqe3DOVjxVHALs054Ev4IQoGzUMelblDHjzhory1w9qbGIW0
Ra9hz5deiNKLvL0gph1mHFONBJ8Sp9K2sR+RsUEqoPAtat/cI10E4TWm9RQ66tNkflGbpzC3xSfN
NpRN38PMzGmLxYU/fjIQR0sMxvMgyu8DLb9zAgufSinqM6I9V8X+edPZfb03YRTsgj6Bj2XGWG6Q
/HyIepoSVE9iJbRtRKf4s2jnk1XP+1J22qchzc/0/RmtURmeHIUOAjCxDhNBn7f5SDhrrnXmRqns
s2r53RadFd7WQ1A9tGuauJu87eh/+YTYhMPU0nCK7XOgBLsmVftVqvfq/mLHOMelv5aW7/qlzi2D
bvFNiHRtnwTD65yL6uzrYbFZ5iND678BwKhXDgTZCDIPcFtw0+RIhKUWyZ3jkJjJAUDlzwVXxprl
Eh5jelahVqsQ0YXbJNM3psLILQMCEuJEVAsz01w1lChenTa4GZdUJTpWB+pQhR495DXITAaFOA02
gug7T+ee5lpZdWtn9HbxoHOgkMffMhPsFtK0IBGE3B/oufHkE2YcKRCv852VnViPV3e4mainNJmf
Lb/54KBopntBpocgAGm5AcKnAFJs7XUKNWfR9AL+P2CtLPcOvSdZk0nW+JjPYBVoYRqeK4LgLcO/
hXyQcr9xohW+8x7ajiW2p8Vq20x2Sql/zJVgseVrHM/qAZ6pkJl+Cgs/3rOMwCK7iVzxRDYejeXM
RWB0q0fTndUHC6OQ1Ln5KR8tnDHjGA5LbtwtuQg4AZBBNcJmdWy8KmPRuLgQsYIi8k1r97IsnvKy
XFILMTzB8s/ufGtp3u7JENhrqXYtSdwFWwIYGkz/1oHGp5dReqMWkhJERTxDnMBRSwXBlROyVFhZ
q3zudc+wlX5thFCZCTyWEHyzcVWgdnL8/EnQO1i1WYkLNGACZ52caprCAjELJtJYzL+M/Xw0MU10
UVAijJmfGiuOdzkVY1syYQS4j3pYSZtKj3mEUzM7VfZjGeAPGmZrMcrnrMST0J6v/aHHZqFOrvxZ
25jx8PXXpSUZ738rl0xHlfhDANRa3NHe1XtlVaWj7Ap0C9z5IN2SEVEZ/l0Uaxs/zfVbyIhYuNqQ
6pyF52U6T45Kiz/y9TOk6+sWciTe8X146mLwm1p2LiFmsAKzPMEW1FnTJP3UWKF+U5n2B5+Rrvt4
KqPLbI79JK/sqSbpXA+YbZuJoWIEWA9owEOlIYtNofQb38GBww5zekW+V+dqsC5wXWOgrDUxDCvf
t2nOBbuima40Lib4+HuA8gG9E75/dtQ8QriZ1mFXfbGLJz+e9PVYpREmwCp+f0TdTDYaDBS51CCV
ch9IZG9VaqMgCelsy/DRbAPPGaIXhK/DKkD863G7ujFy7UMWFLvFRRtq8xYw4mvawFHkrsmkW68z
PX0SfUeOYJ+du6xzrSG5M/T8Wo59v9dV+Uz43CmZM7CW2KQEpM+gJcxhZjPcKKTvwdeQXaLs22qJ
kkE1gGOd81olwr5W7HKAP7MzAnJDl5k4KqLrMIMfpUbxrpvTYqWo436pw8RQIifOtx0mIwgEByYc
R1kPRUGEuRK5Cp41npOZ36yhvgsdCWEckC4o/HilYW4UqE25o169Ieua3PiKpvrS00opyDo9ISRB
nAwfTSHeZ8HKL5DsIi9fqZZurrpYWVf2zvE/KVn/efkzSWle9WJeZWq3s2yq7Kzclo4BpUK+Ml3g
kirizwSif4b5uU1alovZddbp4SoLqAFScntWGnvg9fGV6IInrHV2ooWgWgZPxozzTSNqBFl8KzU8
YGX/ZQ7R9OgdDqwtrG3rESH+GWEaHepwbNZBjzxNWrtGzx5Cy1Mb/0aHLIWFDFVHbYrb1u63EsLB
us6mF0TqwSqxGszpwJ4H2p8YPsJlJeuQ7OIp/jyD9hOPuYRWPKjYLdh0qukrqi+6TURBwBXh93a6
4vLGTLNVtkJxGiQn3aqr+utEHkqWAkVnrvOkeGXVZEPusGnWjfOL0cVfgtDP3TG0ONt+ssrmmkhH
6P6aEaxaGj+rVJpf6SZS0YfMIoQiu/7YD56pvSacvEDTakR/9b0yd7gM9VnrjaHcW8V8l8/oaWM7
a2lP3cDfqz2chFQ3xPIbUAqOxkDWQmX1e7XC3U0JHikA8CwmOKaJd02RDWuISfi4xWiDaCgh6YQb
mg0RrrzC4izzRYcgPgeNdTNlle2W+pCv9MZH9mn7niGtky/j89iwV3RSfDcV8klV7Ls5zNDlhkSf
kMMKW98ik9chYdBp7qjcu2M60m6pkUw7E2kGEKE+o6UrV0L/mlfRN6PJkS4EXExlnH9KunOTtAlX
pAKXwqz3qlpqJ7s9FdYQQqHE4zOYonI1ZuQOGWX0YmcoWczSuMnBUEzZeQ3LkrG37uc8jjzEDYOX
p64qzQNQQ7Tx+5LFTH5QzJJ1A8EfZl1hE9X6W6tPXtEWbmEsiPXlxv0DPbv5GRz6E7d7j+39S0zu
Ddj3v0AA/+Uv+v8Q3FtaLP8a3HOfs5diev4Z3Vt+4Ae6p9p/WBfizkJkgrcLjvUD3VP1PwxDSmkZ
hg2QZf2F7mnmH5Zj8Z4Jo4NW5tIC+oHuaeofwH4XwrxmAf/Z9r+D7r2jWQFTawulhaYO3kSqgWjq
LfICYhfPRFi3uwxmkxcl/qrJKlTkY3zsoCbuu8HmDuj3queEabMPOqRDmBnoLorxXV0JZ6doPhOi
M2RYFxcgFOSTbsoxg/ICPZwBWTBbjvyiucFl3MGEIGLF5Rb5/FSMSfvQiVlcAX5ivTvKq4Ge5zqH
0soH8PerYjJlsG7ZG3YZbc0lLpFqDH5tA8qIEO6xqwmp9oX2G7qpWLC0n/Cc5bDYCx4rHV1wdMSC
xf0ESHW97GjShs2uVcW5Nkk1jziWHnrbENSli1iL9xErM7P2qsERV5djVaiTQLDaR9skqp76KTzQ
erlmloc4MQf45rfFIz7Hq6bBnKCMRmMNtOuOk6qd2x5zeVVILmwtVNdjot2G8LZPgQOwE2cNMqiq
0t2i1W0v4zxyy8DjOSuGaIus52WqHUy4BuWplwoWT2p/HIWyoJ8oryLhSX1MNm3wFeIL+U5zsYc7
+mBhxHdsR/v7PeIN/P8zLvuOfXwZUbbQgTdhIEPAfk/c44xUaoxT7Q6RnLjSIayv1YpqraXy5DS6
ONdiFeG0BdkvU7+Zu8wr4Ybliv5spJG6ifL+pNnEU9dB/yAhiZ3BmqjTMCxgEBNBwD6jEUxxnqSm
Y+OsyfBKVwEMLq8dCW/56Vr+cc/7eYcW6O7tUBCmw5VhQtwxQejfsZVStYv1MdSaHfNBhAIuwo+h
VjxVx3CkzrSPWZDTrhc0o+teO//6by8o/vs/LgSwjMGxEhqqj7fjEKJo19pK2e6agSa8OmZ4FbXp
fb6c+MvAmeanPoYylocsTvQoNm+ClpQ88LFqN+QsCTkBe4TeGwWz1lNeTaqXg5DtfvM937I1l5PO
16TxJcBwNce03n1PPx6p92a+JwdKd4dBmfdhp3hhZVFDkQVKdp2zsp2J80zHZ6PBT5lMFqu//hqG
Zvz9i9BIoRsAGQTMQNjG2wNmweZA9JgOOzTzBzU/I+McUa5R13W0KdaMQky8CEiC+XWwNBPi9Fx/
rXvBolYTZ+TLH4JkSlcxYO/JmjVrR/aGh5iRgRfXT7m9j810Y9jT57CIUd1UJV7d9bDJbHXPuuFJ
GYzrNrGOvUKzLXIqSlYbnZauH3BBGVZ1beIClz9cAnvLMu33DbrgrGid9ZyitU9HMq1C2TxafQyq
OAe4IgTxQxVJVKEx+lAfMzEEhjwqcxzkJqdq1tT/GJWVcx3BNaHE7TJ0HEHrNmpWYCQJHzm2LegM
EKQ9I0uMR12gcAt6ivGhtHFLgxhUzQrp4stKgbBtbKqDJnH90AyuIIX2GzQNycZfir+subKljG+x
Ugk+FsB5tL3tzSStglhlUm7m9hsY/wfTCm9m7vP7RDVvJyu4Mbo5W5M+gNO9Wn7Kaivz8ggXDzUQ
G/EyhKg5kbUY3BzI+ywYq27m4Es/a/hCxIWCOyWkMbfFcHUXxhaR9ITxUNpDITTz3tWRwIyjjztO
Y5wcOJozXB+MxrqeeHhFrOwGYBIWT4h+FpQnEM6HrNa/YV9aQVoNbuu2/czEFuOo11arCM84M2Xp
IcXiELMNMwSF/aC7/iSw4vSV24i9Y2E5+fJWkfoH25jabaoWA6pmQ/eynlu5mUynlr+vpJpxHTQw
cnFsLHoMaaTfPE6Ig3c0rr+qVffc2HL0+rTbo4yqXL0kbwxER0Ua0gJ3asG5UAvCsyz8Q6ot60uJ
wI0odBvbMdxt6rMyl+W6zaA8toBMOhAzzWjutdqDrjUPc4nZR1ru/PbF13GnknCnO60MvYCwMN3v
z7VEAYKeTEwg6hYrpRY+qtU11noeTFbS6dUUjhHuRfmzY4z21letz0o/c/duvbolXWc2brRuIlqN
+EiJ67NKFuQKBBgJ/gBRNVgjYcWtB8+bGKLUPm0+dxOQJ/gRsxhhWFgV3IFhx+6wJG1Z2InAZLXD
TY5TfdFDomODG1geAkUo/5ej81iOFImi6BcRgYfcYsqq5P2GUMvgPWQCXz+nZjkz3SOpBJnP3Hvu
p66AuOB9mXg+x+xeFpm9TwBbIMauOqang3FKMvWp5NjeFRmXtMtycnYb/YDkAQLJCKYit+ROSxnG
2JkPyadw7vt5PXvGj+QeDfRa23ghvAuoAwPTL9MFs9cY0xtVtUN1OhxKIDIh0dpB6o/OXQpsiIEm
WAc0t3ugG+QCVdONPsFq75FFbabhBOQBvC4O7MFFay+A9fNA1CmtGbMXeJ3emy1bHsxyVaGQ0xLw
LTXKlWT0IdhaqvTS+1WUSe8uSTWiRcWghfrMvKmZ/mnkDexG1CLoTOhDs+NK6AMDvNBJW9ZEeTIc
ZhT7i/OakUe3s5G2FiA9xiJdngyOqiqjPx/07Z1osDc7n+p9pcFb7hAIfGpHd2wPBCrMR5iJTmSm
Q7ljG/yxYC4JrLR4LYkgZrewhhKT7GH2x4O74uNWLarIsaATA/cSJgA930odEmvBkGsx6VTq2t37
rbxoPrnRmV7HOUaycBJ5dyu27WNhPWSam/oBQ1jh9tQf3Ia9RCEN3Jb2/CY7ZeB2Lkl/G80Lxtaw
9J0SfuRwMww8N9M7cfHMZSbNxtCXkVyEmYXfIDpG8sJwjUq7CIqW2AbK2IZ+/8GEGr4aEjRXEy9Q
EMrtQdeHKq775ErGkdfQMLZKQ5ktQOgSXP3Ao9amXENrlD9tol9nDGy9W+9zqY91Yb2j4dU41fQ2
chym+EyED136kFvNo9dqL56R3475bwrDsqy0YU+MF3DRjAwLCUrI1IeHdWXKh+5nuyf+o+bfDTkb
uNxpd37N6uK5raQX456d4mmroCo4Bh/rN6Unm562vXUnWEXzhJFZaQ9TQ6KmqV3J2oVxGFBZh0s6
AXQavEu1ClyPLdntztoRQm0Ne0MvzmMptigxYY5ZAk+tByTWwH4SuMDnYZ05aPFwyqNHb0qMlAyn
3xZBPkSe9u9prEu0cGw6PfYymsSmq3XZodyG8pRUKpxYU5l6inxxCgCcvmLAeYL990QY0Fc/3Kaz
KgiDcD9LT1xzijEUsBgb5ThGBlC6aBpqJ/QwW2R3+VDxYnbrjw+DMqim+qNac1QXCww42QlWa6zA
ygweg9GIXyR/dmzAjjFxvu5HmvWj0W3RbLFJRm9+uK/72XoQPg+bPDnK4MLT56gr7Vf8B/lBXAkb
MCbDvsOL7GsT2DOEtQSNMVJP3nuspn5jXZZ20s/eFG8m4WRV4+zhIhg7rTGPRu88T0g7I5y8DFqR
MGnSe4KoA5esbO/L9XvqNO99c5ixG45G4j25nhnk1nHLf6yC7a2HBy5KkuzCpm/Y+V72yHh4uDVJ
UhVweJ2xgR3QGAzqClzVcP5kODjrGCOVXkI0UFsnPjPIi3tCTVa87j4oAzWcBrholnmTYh1Zlmx7
keMaCVbpXrdxZzruwFQ7rS+tWNgDU91FPADTsTVgko1uvR+wb52hf2FJT93rIbpX0nRA4lV+KMFQ
LFuBH04y6QZ+xa/WZoBh1rNzlmqzb+a1+cw7vO0ZfLibqhv3XanqPYP7hJQTs4xqjP2c698ic2AJ
QfuvdZ7YJvXds5iomhQGoMoz45IZUaCXp9Y0/sgVQHGljQljNe+4EmZxwbv24ivgoD5ElNjZ4L4Z
Fro5fXbmsGuLA2NOnsfNKtjRMU9d7L8C6NhN6bqfxAzA9ctBgOcKqXw9jrGomgcg6O2la7KIN5AO
uVN/K+I837yuUBnWDN6ngea01jSCVjqiMGdGeMC4Upbg6b4ySmDLzKRf8Tp/jhn7bjvVbvJC2+5b
HwLjrCgrFnvXdvh4SLsUaU64K20yMXLZy2BKLUiE/tPx9iiHEMuteyR0XQ/WrvlkJRQLUuQCYZuH
DkBepT/ay6gOToLlwQFJI3DZiKGKkFw819UWVTPuz2HglRSeRZpx47uhd+VZpDnky9WJGq+dgnY2
X1NaABSe2QPraV4loM8UKuvEL6P78yVcMxfap5q9G33YBtCmRlC7RIDq/V3mm5+FEh+93z63+U8p
5l9AHR+TsBRXlkVSr573J7aiP9vW0j1Y9I0NFA6IoWB63hOXjBozAXRBlj0JhTL50+rhG6TvR5lZ
S/D/HbFmhHgUDOknGMcE2ixx4jKlnzdSURd1qxkG+eE9m+bBp1jtsztRZ7/JdqcZCj89il6tTyJt
1vzYYACNFp9dKKtq+v5aAUgqXonBzWTzMsGCGu3GDokn+6bnX33Gt9Wm0WiUjPwq5qIuD9bIeIda
TZzbITANTT8m6YKEwWF4j49Ac8fm6EiXpJWGsGpnK+/0vmpxEAyR2eIr7QYkoQSxOOX81Oclj7T5
s0liFh11Eu78oq/J+7LhsyDRkp26sRXBuBg7hxIjkL7Q9hi17x1/2+kd8+zaxm49a8YZxSfnJsye
PBX3hqjrwKlJR8kr556Y4LNcPATk679Et+J80Z8qW/1DqHaSG1F9Qiynvk5oNlwHekhtBO1awrjM
GP7mK3yZZbEKIOeYI6qZOnMuIB8vu3kWN57lX4zCundFwvHQco3yDvxRk6KwhZVVuvY9mqop2jQ2
oA1waVH4QVOpu1QzOAegezpQ+4KiY/1t5kSxtyY650mbrvIzvpQ0X2a7xw+vC0Qb6aRRjMunbnO7
mQ+44+WhuMzG5nmspjbeaFbBxKuLGKWBimGElT7BqsToFvSTOYb5aGUHocqDO3JaVyXKdpZELVFH
zHKIibZZ6eRNzebSaOZYiO/qKtVtftYkP5MXJwJdL35BMNImKXdf8+4Eti/JXpeYRIbMPzrs+vtq
XC6rqFgzLWVkuW6Qc+2NxVQGLv5DRtnmuYUWySF2zf3zxK5YvTqUBCRvzhZfd3pZV3Od+37sO4m7
s1XphINlkEBPmhpp6rva9v4qrz8nsvR5CSrS2Mho01kKIqN2bqx0flrT/q3sstuC8zVAbQibvnk3
12d7AKnsV9OJ6L0m1tviJ9+gHhQ/fSKdYHCgCkxdjmupnfa+4xD8Ms8XYVTjCcjDHlp+dYPVLZy7
vIv421fz/UmkJo636jYVJlCcjZC30i4yZmTbv5YvYOhwvJT+lM7s9jZDnTkaY8Pf+H/DyQ1db5ww
sviXuTEwLSJVmvIVewp4E+aLThU0bA5WpdYdJP57f9neJt/wscHrXaTkow6K9r4+uUzBBMYG3ANp
d7rS1OcV2Zg0YjBALHG3aQ38yaFcln7UcXxt5G2aLfprJFK3Wt9qJ7lSxdtuTcI1Do6w6nOFEIXt
dl//FMlq7/gVHlHe7tMSy7DTvxCuFZTiyWKTG6bFxTNdCGkpa46cOUGZMTyVzUUfdO9kjBy1lrqn
1X5MPI8QHceJK9MxniytY+llpnMkr7OHnH34Y9OYy6ONd66VrBhlg/zXhA7bQ805iharMpGJZey1
RShSzpUB/e8ur11cKd7Y0QAPY4i+ozl01djdLy2rhyFNTrafn0fyhlWntNjHJxblvo4QxMnuS3Ud
Kmzs3MlBjMi7g8yydmbcFAj0PFaCWuZ9pUpvd8VCnxWQk7PHrVmE1jYzuryucmZEyiDdWMWgZeGF
WFj5zdb3UHFulgZET98YLrU+jYdsri8qqes9K16iHqEI1hKK5YBOnqs4tYbt5DFYoPM1zbtOl89V
+96KLHmoa6MJ5rxQp61enuwhAeqS6yAO1zQqmYSqxUcVZErvEdjGjQ515DBO1T6Hzc7WeoEZCGG4
Yak7K5p/ThQRegw54m0A+rcYIDUVpXC3Gm/g/IjJ4AKaGQ0CJWarlzDjnoSxZ1a+4q6CkaDlRw2y
BiRQM+XXn8QqYZiMliCAtfjTkIcb1dOwGyztpjb6/bos3x7AkVIjsnf1Cz96dle9AKqME3IZ4H35
JkKvYfsj3+lmyBEbSKvm0+VKCcgqZcvaQZC2qNirRvs09f6BiXROBO7APTAWSyS2tQl5t57N9KBa
VuNVljGZ3U4sOdnEGuaTWctklyPL7OaB5TIEmiDtu5eM9eJ+6EFCJV395GmFyS2TfA4Mw5Vv+icz
J75szD+unOjAStw5spTZMCMbcpQaMCNy52Wo4VFuusQ3pa3PrPrPdDKcphOTspHCu0/QRIydLkLb
04bYRV2BFYCPmMOeMpZBcbD0xMM2Ey54WVqxRoMrpG0STAbZGTAU6Z8z6wyMik9bWkQ1LqlcQkXf
JOUV7RrXiXWs9LI6LdnUBrq1XYyuZNhXeXZoq/6uabRY+te71x91IBjEQ7hGdVsOvzWJwiyZdTar
fAurwbA+vy9Gpjep8ryAHLsv69vWeTpIdDluojkt+QrvGEtsYGv9TBVR66im3I/M2oaTQXygNDsV
eO1CY8NsBu0NmmJpa0CNSBqcl4bIktKHTjzON4UqgAqkPRad7Bro0+Pn7JIb2Sf1frKpOxuiEryr
XTPrPq4u0LDVUZS0pxlUVdw0TAUqUvE8/VbMFTsZBLH0ltvXPJEu29cTle8yHjkbJiwT3nO9aNGU
yq+8qllnWsCF6JcEr5ts2cc3f6iGHF5g66GmE4oYlsmgq8U3CBF0CRlsocTX2SN3oIJtNy6WR2kM
76mtz+GkgChtFofEI7kHayA104lSTKm2p9pdR7KoMdlEcK32d62bT0012lchx59DRmWy3qfrclFW
ipoS5VnYa/VhlJsZSKq82NfEbe+uT1PlsofXnJOFCSZqkXyE3L/E4oAI6yoRqSw98fbeZkbv3UxE
XPuDoiGocNOk/Hyuw00lKDKiFUNMqFgLZzSC/eTbt+VKHl25XWeqK7UqQS6FRH+rDFh/df2NEF3s
XA1YbdZM9k5QSwSQJJr6WsJWIei78YCfEBYBmIV8Ys3LfLVpE66/A6oDCuyOawQHEtKjddg5rewi
04lFt6j92j9MmYMt2OQZ7DTzuXeSJ/MKed3K32ntOQo0/rPxmKDExwHWr1E5mDM1TB4bs/dsg5JF
yOUdNpXtfXP8N7bODpjhu5c5yUE3d/VIfzwVFYNhRVIoQ2An2FyiHDBM4iP3X+yibMOUnHj25ebt
ZvFrJrJU3JG89095DF9HF2UwLpWSL7p+lEuGkNYmmceuH6qteliYBAUZ/vmluy1dndjECeWBn2l9
kPBVAaSGyZxAb1vEwpwHuIDjZc+O5VCHrMUt8lMNroZBCkW7MZVqDgTAjRRP6UwNwO9No1MqEUuH
YgLhP5ICHvqT/sGz47DmJNgNAYXBOwyt4NBl3a1ZLuhsRRlYDviAtCnSvdFYkTWtx9Ea26hPuWZQ
LtIlMbBrXY8yENrPQ+UpqH32dkv4AWIubLxhXc0txWZFoZk2j1Jpdez1K0zmMUUrWlnUJyMpsar6
SlHPYOhObpgCICBp7cfadV5MuraYQoO5PqkphA55kYudv73Wo67Pkb7iijJHjxJGT1k+uHQJIK3A
OzM3pcULFbsqvMjmicPxsTHWkIH5LzjQW3+B67tke9IueKXJAN7a8qo7e5pggIWzZfF5E/+7pidV
52fnkM8GhRiSmikrYIFOv0wW2tDBJUxHOXaPs3lGdpAzg6fqwgDsxLMPPhdu71nwLQXeNBGrsN1X
dVQ0ij1IVU+nct4QO5v2j4tyDS8ZX9MhCziHQh45Hsoow3rx0vxbEKNRl0hwu+Vg+yjPBSCvTTC5
0OlxqhYY3QDCgzi6cKaiYahf/bomltWq/c2pzPZDNlaBHwDYefRHEintDI1Nq4P4c06imB5kOxhh
N1LWGG4ZyRm2qk9KTFfrLZduR3+oP7TmSpzm5mKu9wuCCmXhUcN0xxGh0R5QLBNJ7wEo86M25Bnu
ubYIpnJeDj1P5KrkfsgnJ1IsF6MZsSlLEyCYcmfNwOcwuqY8gabQCHHa9l6/rJdZ96+8/5fW6dsI
T0EXW4hCvLRk4obxA4XwEz6+uNcaShVNysjHWB+bbC8IGJ1iztJll4A86ApQspR25syjWxbyANT2
wSJ4KzBNUsvN5pGxLbuFEpv6wtMkfY9jauDJT+DGBRsgBCJQ5+cBrDmyUyRNTNnRGfL99kuV79y1
eFi3zYmG0n0wcu93mMy71k+pR5X7UQxLbE1KHixLEcZWMdhPSEhbKyfSWW0ZvfuY2PlbAuc9XPzz
JtBWLcNKWzfNR1zR5sFf+sciJbt2ZMaet9p4O+oSVXA/RuT1tJE/VG1sohoMqennYRwCDjJiVlfA
cdqW5uwHBI4DeDuBR2pU68n6nBUo0TkjFoehCNMsdmQLWfJ1379URGeI4scp0cxLZXVRJeSAerbS
2drVc5Do/AxS5VrImpMt0Jrs0qTJjgf2C5+EKq1PTjF5jH8OsqiWeOiaOqwG8+yW1CXDsL5aurjj
IUcqNHA2uyh0wrliQ1pXmLlHsosmXhx04EUTSM+8cD24nScOnUFZSbQVQSFbDUGM099N9OPmY203
EjiuIOgoyHmC69qPG9M9Yue51zP/lypkRR9Xigii78pucDQizTehe5UUvziOw2nhA++0nIPVl4Qn
Vz3fUvFs0cpEOZ0CmBfyvutDzkprB13ibjZeQUjAM2UdHjaFEcHunhELysjubQYuPAie27xPy08F
7a1qteytKed7uCR/yzLob+j6Yfgn6evWQgOn120RUigYhUN/qkrjyRTDQ9G8J/by3NStiKvRPc2+
1E8602/PVhq6kfS5RR7szP0vpTDSZg+xn93e5xYLMC3n/8jchyk/gZfU5hapPsRGr3btxt6avXtq
O5WCOAVdMQmAtVLslNdPB31DnUe9f6w7xiCauCrR+jIa6F/CJvdfBgugywxeL0PVjOUBhh3c977a
L4Z6QuoQNWJ8GJla5ujFKPEc5AhMCYytfXAH1g3mNYRi8phM1o4Zrduyy7PyGQ6pSfHN3Mxz1C4z
TCavPg+zod3bEJmGQZf7cQPgNwCxQ5F5k/YoYfWe+WsCISJpGXfWxT1w4CQeIGBhBHlllnQe+cHD
HLIijLRDrUOeE3hJj2ZhfunGelnb6t21xjcpcUmbngqR07IY6MjgXSnyQlCSLd8/33e5zH2gUy2+
XSs6M+HGU/NwSe6djh8oy7MYAuSLKtF0NtACsxmqYt4/qZQFEXuwQMyujOtZPFejwppVTOctb2Le
OV4UwOhhM7nnCcBMp3ODGMZcxmqBRcq+6rPBIMzby8ymQSs9SIz5WvYhqpokNFES/VDw3noAkLu5
uQiROntiqlijOeZ2zTBAiKRl7363fbfEVkProQHzObQ647UWs4r8HBH0+q5mcLqmIvQXWJvZjPpu
owgJWkKvqa21szQtFj/sQFz4xdfOOleUxaa+7PDFZTtLg4+p+Zsb6ulWAVl86nzjj2FndxLrnWEw
b246+5JYG9J31wKZlaKNJEZd2dK6ZPV7rlWndMXWRvBVspcbE0Jp/TMbyFQ5ekaXbU/Y+fCBKjGw
Qk1NQlTFkZvaigpTfLij/8+xCMQZpzebAYk+ITTsHbkHwoufxVhexaqFa6fTmSIxC0ra+ZQR5JpA
UZDDG7knu7SSl3ay2WOaJNfmV3e5WjZ5WEbGbtrMMztvoEo2tsx719SQXLZEpBuJTj6XvEldBeAD
3k6nr3cttLuC+pZYiepg4LIPt+mxN4GPSGIYx8xmBua0jzb+vYPXlvbO9cv3fMZ4MYAcOwic70qV
KIZzFZqF9tR7Wmiso8K/0WFDSO0Q0iCvD9CluIeKH8xyuTOseooT/V2UEt+TVkrmWmCfh8H6KM3C
P9YzBACbIEeWdSghyLMhlYyYmJ7yzmJgkmWApkYKutlcEbdq5MEzKUwCrDVaeWZuJ+MEVbzyONm7
Oo8xwSBiYriPydWPvHEsGdJiGkpIrrEBF4UpqbQ8mvmJme206wxp7W3oQmGa2TkTOtIKGZogolYT
boYVPVlCTFhyO6zFR6f886iPj57P9NjsEZ4oJQI5wCzM5iaaHfKGWyxBDt0X87JexVZOiEsh+MfN
MHbeMn9tOn+QcLhoTrMiMoShx6ndlER5kTPAfJSQ0irOnJqDH3I9ZkbC1iXb8Tr/4CmwQsdTXdBX
a2ThJdxvs//m8/nzI5tj9ZAy6aVls25SJ85tArzK7M3NvqsJuXiWswbV6ufCb9+zBJdKt0M/Hbn2
9Wg1QamausYVml/b2E1/qVmsh9Pmqxs9uxVLo+/Ltd3Ri49n4S/UdemXZAMS5PZqRp67Ps6ZtV8S
52HJ+SmWmB3IxRbZa/Eo5255zJYXkkEQu6+C5TXXL4kDMLTJ8LOgNGQ3olVgW7zldTJZsvuypkgo
k50qMO1hQGvDsR6v6SM681oeyNbKvjaiOCvOCjXx1Oc+lbFAyFjjExk1/ljeQFTQAFB5tXXTD81z
35Cn4Zb8uAMI2ckmzZ6slSMUd0ICHdQpbeHv6SGMg0bMGBtZMDxZi2pdJU5ElsDtlrOg1WnhxJIn
x2qgm/Bx7o0Egx5zzY6dddiv4nr79fpbuhgM3V1BJnlVxCQEYkWU6LuB4d+jFfxNioqFAj413ELZ
TirjxxEey5Aa20SSaQUbRAZL25qeG2u51/z2oZwkLzc2EodGYzfmGJtAnhRtxYtvpf9KJ+VNySAB
UfJacpmxBTaEDHQTZtwrtgjs2b9WB7teF7DdG+AEpUtDj0Cj06cCtXKx83RSH0aPiYPX+LsGp1Uw
mOO0H1FkkDERWrqab2pGem3KzgbmRDFPP/q8JFG3XC2cBB6tE6szWkc+z627SYuWY7h2zrQoVdwa
96M7LIiutDZqdf3k/K9wIj0qrFcfDYLPNez0nzUsWB+6b5Q7y2GeCCi3i/ZmtgAJmgsD2tTGIQXa
NCxTtiek3IdN4140d5LnsvxcC46M4Qoq6wsoeHQN2Mv1B80ubiqNAZGpZBbZCLOPiEbpfYa4WeZf
S3rNbpyxHrqWuUs9Y+ZxnNl45eO9ZvOcUz2sM8aWrqkuxOOI85h3h6VUexCePk0AedkWOrRlKY5r
aU0H+EoOv235JFyJ40HV+k273do4EsJZNfcugrPYQyIvWCiRSiv+sJ/GMjd+eQ2DbV3Y6aeldu5S
JumT2EsbdSVSgI/U5wrt6wqTVvra0GW4mb4SAmby2dMdOHPx7ZOSwUqYG4Uc7KByMFUpnt+kxJhc
bWXN1rffq3yl3hy/K577vb2RdizcNDtszhMqBWBH5FdHBAcHnahDlByfXp8TxVsnMJf9homKm35a
Uxdx7VpMAmVM6hyhHYbzoa9ChX4260SMAmafNpE8WOg+1IAHOhks+Ph8H+YiXnIXAZNpFxFpNuwf
MbfAb2bmyUvHs/ciprWJSuiV4ZYMVMguEKte0L75fkPNptcfxph96mX9syUK1Mrw4DfN7aBq0kNH
wNrVaB37DJgZ7FsMBAN1VlY7x7JkLrkYf816N+qNi/iXaatnoLJNshVd8DDZgTJq7LeSrwOgEd9e
50ZKEwg/pvaOWRksylmIyPuExEWSoI2hSJfqmfL9wkLBCj4oYm3UdsZeLE4TaljvVtIMyn7ei4y2
xmfgyQPnBqXGwdvkJX10amGj7dyY5KG7BE56QE2Whuug4THz0UHNQ8LnQ524edLYl0dV5S/c94dp
NC2SaNjptRwL+D65CprxoE3AHkgTP3WdXcXWaHZXr+fnqro1qNHEhL39DZIGF3edLWE5klxefhHR
W578Lf2wAK1HDhvGvCkP1GJMw7fmtauQB9AVxNmKb1h3l3fFkANNdP1NdgKpW3mDA0J9TZ4BBc+j
wNAZS8U1Es50PBZ+gs1ZDmxO0bYEo5l+HQg5/bC8BUCEV9wxhmadLSd47tqwY1WTAocvvq85H3ue
5gibcxpftSZg9LYGvC2+q66lAhK1oKAs2Do4yO+4tJFCQLpjWTWFBLRKfjw2oFlTfdFqHp0iSw5D
lZ812aDichE5kZeUd2wLmPbg+UnHh0WVOpsYlGG2Npeh3iZPosxjNt1bxII1DRG/Bbaqnqjk/Au5
GpZfWDuSFk9U7x9J0RaRcrhTOEbmE41iGiMJ0uVfZbd52Oj6gysYCSPV/WDlGXlkqj5Z2Cz1cnjM
B4xvrde/jWQcwzj2j/bQcfdD1LTVHEwyt58pcyMEKHvDw1/IsquIVz+/kCRg7fh8LkaqMTy6FjW2
jyExEZMKMn8AW9DXv7lcv4Roj6wBkGZ7/Z9ok2Brs30+ah4fh57goi/fvURDuoBmnq0X5/kvo9Yn
MsW+0IRcYAKMe5TQ6PLW7TVfkiuXLv/IdOPk1jU6J1hJaLjMOPOcZGcmtCq5nb14Xf+1WB1whG34
p9r8lWiSak9WNs5jS7vbzH3fqA/T3c52R2ba2gNyIqBoyRjUWM4Pe0P06t1+8Ay2uTrdZuVmdP4j
F63vOq/+YRxnm/diuNUbBFhm/VqtRrpraUR5rIwT0FYjYHOxG8pp2ns1I8WWowDUG07U0Tj46NOi
JZ/2akXT0zrO92qnN4wwl0PdbEzCnHyObe7ccU3+9dhn99sg3rvmymQVdfWaNMdkXAqcQ6ZHhk/x
JiTFAI2ejKvEJxvuSgP2BQvTAkmfxn+brS8x5gjL2v7TyP8tZIoFWckUDkyBVdVWnGX8RZl7AYQ0
7daF5ebJ8YUMsTZQbd3sYLzscW3wrvqYg2vSIibCK0O93B5tVnecpSw8cNkPo/E6DQerGfc1XKlg
MWlr3QETutnEM8SHEofDjte4cLOjt0zXI4I2CPQWgeP0Hh2bj9yhA7VUUcf9tAcGUu7mfm4PmTnt
XUyXc08aOYmTTOaMaxKTd56NbEfEk3l0vkzMlKiSOEvVkn+tHiPdXlvYrJo5uhxkNYlDG9nhpSNj
uYlLeRVMZ3vGag6Gl8UL+JfIh8yoGFB+LDmzea04Sau7m9kb+iLLbmoddkiVEWhvkE+TaNVBsSLr
dCJx2xqqTNclv/mWr7GO+hOHerHbOqa9OvjvKGEFE0jYAhxNqxmKpLrbOi59V7CyS1s6EU+GhalT
mY4uq60GLQIhVn2pXRiiyLNR+QzFfbbuObtRZF0b9xNlHxJjhhvNyUyrbxNDe1Bc0YUpcRZJwwTO
2/Svpc5CV+JlTtP0Q7dIVPX5bgFG5OmhchZ6jG2lBdYFVQ+Nhn3QHLKIrYYptoBo6yUMA+0+fxz0
7CCpGNDSamyTZvdrteZXdH2Q1Z6twSxufEehjbQRu7tFjSdmByqfXJ1qcGPkoicwIRku6aLmqGDc
1NrZVbFRv+mo6SNWfXWgEuvEGY3+6pqEzG+Tn3KomhhNFTIxBoPJBnW01exyh/CSw8lOn9qccXTC
JZdXUtyBZj+vvd7t7GqkBlNMadB4JWeW5X8bvJj/jSOiX+4WLER3ld1NoYbsLGZdr6IsAeXYtMQq
D7h6zWyv6Y75QOh3PRu3Xv5XbU57q7wpcqT5rLWWcy6W+XoEzggCcjNHTHiEnOAEU2XWl8Hqnvv8
ah1XZr+f0pbmupycZzKFY0HclivfnI2LKcWoOpnWwOKD9nPO2sv/f/b/7zRhoXk2M3RM0maPlvNm
IFgK0rlsj2xFoDZwB0RI5kLCENFSZCgGJnUxRxTh/bKooxTpY8azd+Mv855Ia+2oTRurQDxK9jIz
dp9X/SyyU9XM06MueZKvdiwPaUPYE/dz6lJ81FM2Hgdj/cFMKk6aonOyvSYeGoRRWgNi83+/Fh5R
xGZm+uZeZ9/5vNixmBn21CVTLTTJFOWrN5IpQ4JeTwHPTYzwvLm06TN/y95nCB6pcYrtaaiby3uJ
SeUWCF3DFgS24jTlxVUSxo+dMm5dYDNsU/GgV/ljPUPdZ9bJopLZI9I9ShnyIe0btG1NiCM2bNfF
j1okn1HBkDQqs/nemIwXQjZevKKu9tpCTsjiXtYk6+JFFUM8wqgLTXtsdoskKIP9PUlh8t3gxYHH
MDi7URXf8Ahu5t7KnuAdfGr0X9dcwqNeF09lmzjnGvzCQ17D9CDU774j6GnfeVN3gkuOkCDXbzFQ
iVNrd/Y+1VOSmcbq2DcJkO7ePjp9Z98myxaCvTcp78pAoyeJGx3PxP++t8ZGocEfvzSVHwlAroEY
tvRdR11kWATGT5xBnWnctA0/tjs4zbH21Q5aVk1AjNFHqS3I9UFcdwZgizq3FXsCI4IanvrQsjac
UfejH2q0XbaySqsmFcF7aPZ8eGQD1sPXwuBfCYZ+g87vg4Jngpp6HDaHNxXsI/eRdWuQieHkunvS
nPyqV6ymnb4wTzeERwFU6dz8zoJp93r2W6RAahj5EREzDqahTHE00/K1k/W79fI/5s5kuXFky7b/
8uYoQ99M2feUSLUxgUWElOj7zh1fXwtg3qrMW69uWdmbvAmTVCgjJNLhOH7O3mtnaBGHYm9Nnj9p
MVJrdXNfiQ4xCsDXtfRE+Vlb6HijlBlnxfYJ87xAsI4ImMuXo5+1zuG9rtvpDYWTg/PMKo1NHvU/
Zk8XzJhir8TBoRm5w8Qkh926OtkisYv2lRFjc8CbuXKqrtzH6hP7JaIYi9230LBmm5r1e/6LRU3z
pLDJyyi0UqxbLGwLP/fkllwtc9UO6e/EppSUMbdIaKoqlcoA7kVyRURAt1eGIXYpxssFkKSCkSp8
Fs7jnTLapyLyV33E9FGja7RHcenAQuzF2iq1Q2EV8dmc7JHQRtDIyYStxMrcfSD8Nb2OWx9TN1fR
T6yLyc3Si5UiOG4GfpsSG1OLpxzODbdyNL9mffMKpv2zhdFntEwjMtjVNfux22YbMXkz/aZlfV8L
WvprKYoKokhc7JSqPKnch5eWUfXHzDMrmnAe7sLA2mnok2NCAbcEOPDlSMiTbw+b0Y6YYKbJDWp+
trRCoU5iIQkCp9cuJv3RItC7i90xvgf1faHVu9ZS23lmHR+CqYsnYWNuRGzxM1Xx15g42iqbVtfo
AV0Me99eKWXW7Z2UuKZ0eMpgo1wCLaBJliIJL01imadvr4SJMDrU118Ki+7YdcVWFiMnZ+HdYDFy
eoveithmgShhuFAgOy+DtHtyGks/mcA+gxxpjDIgQRyCwTqkQ3WMYsaPiNKapemxQvyGgPE6DlWO
RYKQAlQWrZuZG7eSL4ZsfhVJzgnQ/0yYSj8Mcf8rw/b/ixX7b57u/w7Z+P+hX5ti+//8C8P2vfv+
Hf3Nrz3/D98zjlE3/02zcVircBk9SJ4e3t9/4Bj/DRi2Bm3QNfBxexPj808co+39G/5tzNN/urQt
kI7YRTXX4a9x+I/1v3Jp/xNnUFUt11IxiaumTU/fMSYW4l/syKGIXadIrWk7hyQzfpFO7b8DB6i3
2VQrZ0WsvFstwiiktOYZYVH83sV7Ra/CtzR8VTQpj6YRlAx0+lLi7OgBu7c4jv2TwMV76aivL/Oz
fnppFAhnGWF7yypQ3F1RMkpOC2QVge7757Bs2/dgvGh4Dd8S3pWrbxg/VKnbb5NdESz1WR2N6xz/
0OnpZyiaX2OWoxWgx7LwgrZ9TRwrAFi1/ctn+H8x6hqTt/MvTl1VRY5DkKSmT+88JITJTPuXd4n5
AIhTz0Dh6GpwTXpbf22nAX4LCQYxfm682qgDdpURwGQPzWzVEd/HH0bN2q3hqHFga4bSeIVgZlKz
TBmAVjyY1wRX/3bIaMTofcd5CVJat2pRpCJh8WoJEiI90qPs3/CyBDtfNenbmV/MebSz2mTdbpSp
uR+zVpzdiO31X//W/xSZ5qiYXTEoW1j3XZIpoAn8/bfWRFWYtquH65aIj9MccOSJtDvllXvO1acu
DPPfGbMxoGlGe+Er4NE8CjGqlyBFoTLK42hhjdTcgkPnRPh2Y1Q+kk1xafppc+05ku6VIr3l/hic
wwZYXdArEaoURdvhNjZ3URn5qE+nBo1+VIbB2OtOX25Nm9pcxsMC6yrOjMBxtobEXNjwh28Fb14S
W6A/MmsXhlV//9fvy3xN/H012AyyJ08ya8Gx1X8iGzCcEb2pKc1KrW1JRxL3L+nb9WlsMIm2tVet
ai93NkZIv7iNQ2dvDYTnkqJpvQV0EzaRIuQGxU32NLq+vy/ClJNXCdt5Z5XOJUmigzW2+qte18xG
mIH4sqmXvWz9i6Wjbhd23twHgsA2WuJV9OF0cTDjXDmgV6DPkwnvsdf/98b7/7JJ2GRpTEvAsiwP
Pe4/8UHjUqVjk1OAWXSYVmASDPT2abdBPMoYNPZBPQblaxRK90fjEMDcu+5rBf11R/fplgJQn5Lt
21Metu2p6eMWUenkBplfzw+UcxGmctt9rzztG5ijdouiRj8oZlVCtMyS/+E3mn/iv3+EjskuDFcT
gDR85emC/8sFndfEt0HBrVdqRJS8QyyjbCN9H5M8tJWgpbABMwVGc40b08zkThTOtUffpYymTyrs
Px7K3v0Ro486Yjsxt6VZIUyEmOY2ET04eIxHgHUhyaBNf3MrMGhDAEp+1ALCn1H0hY0pmZJG45ku
74UYt3qXjt3NDOW4nb3tip/nW7svP3Anh2e64sEZxedjfygYmF1K2qKVHbs/PAdLk4smCL1tcUCH
7J8ZDvUrjIf5Plfq4q1Jadm2eT+N8YjQiUgadQd4TomolHd09udRMZovwxPvmi/+BxM/KUL/ZQN1
HVPVwZEAG+au9U8bqFKKFJutxrFF4VxbpA4oXzElyo79QCZJ5A57ul/iFiHbAaRvvKdFoeyrDH0k
DSHvpTO1dN0WabFN9DY9FTTkO8SkUKE4R7/LsVdPGtEj95ISbY9lSqPyVZFVoGA0reG1dBPnaHOa
XoCMtJASWAxiiTzoPePJ8bDPI3YbdlqUBMp0Ij4kGhJVGphyp0+bO/hdxlYl4cOZS8ukx/J610IE
uI0qmOLQVEYibm8rFxwlFp1o7bHFPxcodrAIe/vIwpyMQCnaMS+qnhDZLm0638ekTa17PjRi3RRf
8UhuRoCn6uAqsbEXFtYfiZQnNb3gDNs5Q0PW71DUKmiFC+86P5BkRXuCfahEApt3P/C9pKui8zRE
RcEvqJbevRowz3Uq4hwXf0K/UB3Mw6qCdShLzQ9Icudqyh8f0H2s7Lj06E9UJDtENsNG7EC4+Jxk
Pd/iMoOWQ+DhiG9bzV+WUy1ulKL+Q2mae5gNKiB0vyo/I8sPt3FtvXax0+4HT5gX9r6vpg2VvanU
2cUj2z6zww+/bPy1HgfDkuhseTBagpkXDKr6c0SA2IlUWPyod3IUynfd9AqyMjOOLV0vr3R4gmox
WvZn4rtkiAruoHGBTYn5b8MA3kDM2Jb2E9Y91ABceB265AXDjwZF0PicEtq8KHp3XEn4B7fCLiHG
uNmPeETKG5Q9UdoYhl7qcjhW09dz+F5r1AbDRnBA6LZABZJlpGrOkhsARC5jKN9MM0DIolo1kmXi
pBk3CflhW++Q3SDWNna3U4yquSUhLL5B0rfgKJZVtrf883LWQL9YZXP0K1/9MUbMfiLDCG51cVTb
SQ/XV+O7FYbPWsq/bZd2SuB6GSF/hMoIbsHQDwlTZwLlkv5JRy36Ovao62qCql+iED2TibHRSoxy
H3lucIHglK50yx9+Uhsu4Ai3YN86MrwnjM6YmMFan4qc+aU+PvkBbgxtuhTy//iGLje6q6USGOQ4
yjrA90Qrgiu3w45ap+PaxWX8A4dnxOafRXQLTS7ZtA6RP+Rhemhj9x7XSbW3daPfcrO4YrMeLoMJ
rgphYpR+QJtHqxgZ8bU1lW2RDP6a4yrbltq0m4ZCS5pOciwdzqxDgdI8HxKCi6ZgYs2Q97orR22F
5xq/kNSzp0jR1VWD8J02ssp4xm6DKa0tONsbrs42dJzdfKkJL6iWrloBy5x2EIG0ozCleHJDzCSm
515RmXpXzEP1smbH3BRZTR9o+o6wTHWgv0lXfytykhiLJl2x0/kXCjT/Mj/rIreYRNn6Sq+1/b+u
SwCw/xNcSCVTcMqA0pFs6OTVTKyov97WOr/tHCXUUQ/M73aY2MZJH2pvq1ZsDFU84mEZ7ersLBTZ
v451JZ9cVYVhHbCJ+cLya67tD+BoHDm7BG5otipkhRW8789zvkCZlvcAPVyyUYfWgGYGgUXIyj+2
qmcciZMfI8u8zOdqzfJ7rmHqMKSfz9qgZmejNA+SmndXmNGIEU6xkPnmr3WLhX0TIE5srbq9jsP7
40dJqoDPuWOQKlznnlalshz6yYGmeeA5BPuvb9H90fPe/kD1vB5Gvf+Fleep8tqv3G/NkwRxfdNb
5QfN3o1w4gQI6JC/mH7MOD7pklNvwWIdQSLOoTc6WX4rKNKXxoZ0Cn1BfjRjOdFD7W3vZbxP9DYY
FfL9ttGF9yweGfYE1SaGTrEv1DzdPfbBNsZRh0qqgNaKv3OUiPkrxfPWZVW0t6zK7E0dV/HKxLJe
R1l0S1w0/5GbdWs17a52RLTe/H77Kq6PfESD1Dfpl+RedX5skw4OG4RD2TJmavLD6qEmenUZ4tQt
zI1aV8W6IO7nOSCTmP5baS+bAiVTYQXt1XR054Dn+00PRHZ1Ff+3gVPtnXgCZSdy9xmYuGvuXbQb
FR6w3Xw7jrP8HSVNthoYzB5iNu4VzTL9Uhsm0Y52Xe9tBzm4p2JhYDR+l674HXLiRDkxfhmVNimm
moZNEdrpIkUKuXqsIi0wPubrrMchBkLDuvScHqQvhuW8bNpp7dDIhmM73x0Qfk4a3EFaGOiTd6Y4
FXnc1EVBA9VUicEdrkY76Y+Pa3kggKoKXG+ttT3/MIrZH2kdm/t8ILW9CiA8hnnsXcvIgsZsl/0x
18inz3sOKHZKAGDCgHeRotoprFRYCzOuIeNEQ7RLgrOYqgDao+MuqpE6OVNzde6w1pVGx3fex2RZ
RZtUp6CYLpT5wc59Z/P4Uzo+NBNjm6BTShPMl3i/Ad4ypIm6cBeo/bsSQw1heJB/5BnoY6VXsZ73
dbWrRnZsykwKwqxVt3hVr5p0jXWgt+GnbdSbMB5JYKECrAf3EQkzh8AAC8mWHeHWHSwa9iWEiGMp
wouumyqSZyC9ZmH+EVjGpY25qY1M9gwHMtDCLraO08FIRUw2L2JByXtq94pVRMXk3b6Flu680nvV
1rQ4EPmE7V5tnPYJZAIqTfNb1dr8Z1V9NaNjn0sNEX7Q/kpxQP0I0HxufOhTa0dUWN7ZsZAqKHqE
v6BvyHQaVspgRrtIZhlWfN+4eIWkcggKlv8QeBz3wCBAXMcSRuJayed6cX08OAUmAM5LkbFkEFR9
usBN2P3nT2ZgtK9bXG81QJNd0oz1Ni80uaHSe/NiJOYQK14gfQznzLERrhrdvsh2iVdS2Hta7azw
iRorJYuilahaZ1dNx/taRq+xrL/6LKJNYPqjB4AMSEwjuuaahe2wG8AEr5khrByCPm+UZWItG7QW
uesVO6vSiaxKk+oT/sbz6OS3LsPT5hTyrYep2VtR9AtQ+29uZ5Dj0bWGtjv8Qq2PIs1pfkFaqVYY
9EXW6PuE2S7k0Ki+5hbAtqxtTZSxmssbYDYK3ex8KOUzIab9Gm37M+St8vNxiVlxI5+sqcrJ0/Rn
DrqA+d/HfO8YG7TjdQNh4nErGXjbYyeAzs0PxKhY7RBbEx6WJZwzMscIN/ialvNWqfUovITYC5QH
z03EubEYQuMCFQNeSIIie+Aqxze9fmygneoEJwRjjMtw3qxrdCmqiKpPaYVnhRb3ffSMaBeX5kvc
46xlRzPfUM5TqTvbtGQHH6aNo+tfCln8NPXM+ZKI80181ZsM5e2xCTBcdSyZa2NUw81wrSf03t6H
V+DMDTkUbpkduh8ygNU1AIzLGCSWhRvtDZxVG3wl1ZW4Vn4Kfls/sFRIRg7tMW9srqS7ZJS/Zvwi
HNAtObODU2V1ypuiqru8D5E/AsBZBVCSA7KgP1E1DJvEk/Ym8RH1m7q3jUAsUZ21vJMVIb1yjHT4
CdaNt7U7tfp3BwnxSZrG1vbF76QNhrXSmsZ7Edpo/dkuliGwD0hLuX17vJ2DA5+nFfpwy9ryqpnj
C0XXvUHF8a4kDeAbj+OIE47KudM6KiuYT9XWHSlCi8xg/thY/jpjA3D9327atMsk0w0WdAqiV4nW
oARNfvAehFJxsuGMP1OzU3w5sf3mj2H+5MmaFNYgevEalw41lL5+8hotE5TIi2JyFkUG2kFhRASC
1Hb2ZijJeuws9VOM6Cqjqrf9Y6YFT/NRxQjoARbdhzXkaDYBmUDMgAK3iPWhuZqe7+2CuP2uQWQ0
WhUtXRHDjAWKvv7PZ0Nu2VgenG9Kf3HWzQB1hZb2xzCM/gBhnr8oNpdnYGkLFTLUi94a3RnYIrv8
tEh0t41WidHbB9gt2keCq6ix7kWTPI10+dYB86RDnka0ayRjLqcPKwi/LWffuT2IrIpxmmKb19Ao
pjIZ3W4JkxyLi8zy9RhA2slz96iR7bXMVI43eddNWABqyOI/CkktY+TRhB3ut/luCDPNXASCWrhw
wwQdJ8/GsZv8vJjRSBQgi3yUBBAmwTER/DuPO9q0aVYl9KZnVFLGfqg0aN6QzwjbjBkwiNS118iG
61fXCr8E6SM089gpSt95btsYP2ntMwwqB8UmOaBZK56F7xbrFgMgOG+J25uXeOTijXHDLG1/IHAk
ejMip31RixEAWut5O8Zs5gX42bdrKu2uVdwT1ET5YSJZsCr7HWuliU+FUBE1ksdutLCuRkxkctc9
hn53UIN2vGBabKCoU5KPYGpUCzSABoKNGEoNEScPRfRMvK91BAuunXD8GRiJpuNmkxPBOQ+zZ2pl
gtl8wdz25ibZxkbhtMgcJWebIioR0699yHzlhrNeOQO/z1YRzP+fBWbuoU38WyY1QHwVCOVej5Q3
N84hzvu9+YQCJtnWCcVeRgbmpa9A7opS1gezquubZvtPXrBupJq+FrDFLz7eETNBD9habrBnnJq9
4E0OdmWfwc1wJxFcHBI/WDlMtJd6E2snOfLlFp/00VZdmPKWje6tIZuV0xBqPc6xtrURSOmfxzRG
fjsVjb2OezZSaXIg0/p0oySGxxz7qwYf+LbE7MhQWHF2pVVjws9M5ZD0ybWhtDxX3ij2/SCPoguK
8/xQuhcDBFbZku0d9JnNxYOUVeOAVFsWjNPpLEX+SEuKnnLkXc7Y/QiYsJxiZPSVl3uICcmqnc9n
0gpK5PJSXmLL/lWLgZ/QcOWlGD1iztWGLgQNs3MB6ZWRMCzYvuvdjSrl73EwacPWcbFOY47Fj6ov
cxLOXAOONIwA04PlUSFzlq3wNtfacKbofYUh4F2rsrDesKEPLONXNy/TW+dZ+y6Um7pOgkswaez8
wVyQgnyqFG41EJKsOwft4Nj1Ss0voph3kwH4+XGpl4nW3fzUzl9qOEBOp72YjaO9DFH5hKni4Ba1
8kTiBGB45JBHU0EnXgQhtTFe4R0Hs+g0Cwz8Gkh6pAK0o7LidJWiv22qkI4TOFubSUFrniWSt/me
h6bstU3G/ji/AukjTglpblFZdnRcXaluawz2rAA1Ope29jE3xIKSH9yafqtChNcgQuNpDAjWH82n
wsPzCvMNLsXUkPKqNxO47z1pprOFZze3ZoDV3TZYIuywUjbz6oJw27nlSULHvqhGON7LgIM9BPBh
r3jteB/alLJ4BJoY+rzEdglTDA4ajh1DzTdxmu1AFtn2Z1A2Cnk6SniMqexQkE1P0/mpsOFkDGFW
7DpcVkrlGe/Ek+T7kJmpEEBw5o/ZpLYitq6GuqMTCx44ISEiaaiUwFVze8uYLlyGVkzNLxMtg5vg
IAV1sr0fZvuhQBpPVJRrThcDZVPdTWPhmJG+boOzNPyGk8DU9WLI/YaTtUdu3lrvgyaQwAzpxhtg
rkVt4SzVihNKUozipCkVut8Y81Mi+AxD37u5xWQ4VZLi4mtxs8hEJqbsE3kLRyYdIyt0Z/aWuKmO
CJ6TKAFRMFW/CXPoJZKnbVKF1aVo4gjRQt69to6BJXAwoq8uhF+BsAQEVN6dqsrMnqqq/+F6wN3b
CMn8YIQWOAZn2QxFsHq8D2XK35222h6hNvZtpuTvhfBf1WZI9+Xg3VXFQBAATaeKGuucgvuFb5nU
CNn04oL/7dskJvPpUQQYjKafiHwHhWP/bHCc/4Bhxc7Q0KXQsIuvjLJz755anqMh1z5BE3vrDqzs
jltkskizzDi72FQBwrBgi6QyL3Wo/Aq88NqQg/NCfzs7Aj7CN0RTeJ1mHQ493Cjh0os43tGOvlNo
lsjxnOzF7mmfVx6WcwiZwcZ1k3hNJyy+mcXEX3crCFHTywpntGZDmCI2mxrAilyHjT8HPZXSEnAE
W2M9GsVhjDAcNrqfrMyA5AsyKYi8pqRxDEJlpdLc+BvVaxIbzjIOM2orn3ZMYI7rEvEpdBN/uBi0
VxxSBuB/cbdZdVIgexyKdTYfQudvmV4maUt4UB75a38aPthu6h8Rtbl7nOD7FsfuPnL8YDPUSvHT
ZUN02/GnIrMXhq4/Azp8bkngAHMyd0GRnr85mKswCfDrj3iNlqKzjLMuYvPc1VjIotzRMKmXPysN
iZzlo76Zn3WwhNbBpM0syUp/nt/gFnPCBrGlu7Zwhy+Rpain+aFw3J0fVePBq8IDKQOYYXB1wY40
t8TM5vS/2IFrF7aCNMt+ZeUqQ1RdA+wyHyhyUzA8Q5Bagzs1XLsdF5qDucAwonWPdvxVlywyxPL4
/7X2SWU89STQsS5R6NNmjlH5lT48HS8aixtQtVfhVPHnXLzI0REfUETwaRjhW0KX95Q1yM4bT1U+
OIOtbbuCjef4iyR3612ep5TVMGpPo15lZyibDhrEOgS5H/75kGjW0U+L4Iok/gfQCv+bWy4wbhzq
j8mAL7AODwQbD32g/hYpmkrHNeo3BkPMlK3pIvMIxs0CcKR0uFhC81N9aG9iFxuSzCQQGL/Qo+06
ik2UbqJfQWNOIH/4oA6auANqKtsdQCroMPMAGWVmsg3Ec+HKkm6XeI7J0oGbnj7HQxEeVMszlnw2
nrt06OAdvelBPspAdO6AWALwCEH6pOtxeiSMYli3ceceRj64BTe/+OA3Fq6Iafuw6i1daXyWnHPg
siiGc8bk8e6PlnjqRmUNVGskJjyRT+havx5HkkAz3lB9s1rcjIpMh2hrD/TnW0kLDnrfC2Fn0aHQ
tDcnH8bNvHM4+k+vCJQPOxnz3fzlZBKSSr8f/I0hLe9o0G2NRNx9mxrGbM0ZPtMBdVuNeGpvooFa
Voq1VLnTXQyzM4+ANPudSzNynwUa9oQhqm4p8QwLS62CL025Ra670bqw+ksDRxAwBbtTS5YhAsFz
NHaslga37vxSk8UpJugTxK9Czd2nITZPBUSLrnH9RWl9HCDKJtNQpyjt+6OrOODRInEtTndFZS3D
6RwjWTBioHpDzAwMqXdrbE4o82q01BNenRlpvEoAgy+jWYkZOKSMauNKiXGRzQ0aRj7pOe7aO9Pn
yRVEHlQ7ta7nwVGGiQLT3zRFM/AqosWrlDMhF+jmp/5D49IOqjnsDg3uvD5cu3ieHs9a5OZLg9Ed
EYk76n6TjLLMuLlRuNVFjhOuztVL69u/hY+4ih6gtpsHl/ODPZJHY2s4OpXIM7a5DiZibg8YVT4l
Omkfni6VW7BO1To79zqHSwmS6b3Mqtd4+lhjPg9IAO1uvueWraav57smqvuyrZO73bufVFCUqKLu
EKmiEkWw+FKYxd+eCQE2lRiild+oxpl4tmBcJJkRHHvepflrhNtHYjpU5t3wZIiYBmddX4mUTa96
f1EgPj53htLtH21MSzpHRvbFJYLlVcgY4Xbu5+Q6S3Qgo+GXOycYs8V8+CD2Vjvlivrb8Rr4ZNN9
qcq7HITLoB9DsnQ3ptMpa9M0230dMNOqczyRmQoI+zHGwrG0sWRmLg2KtX0VmAhpvVx5HgJT4ge1
y60xDv4zg/X4/NhMSz05RdOhT6O0RuFZN9f5QXWkv0ulTeVaT709L3+atS1mRohjqPnXbBib1zjS
nxOYRNe5tzO9kl0ynh5L1zXvtt0dkzik1xCWO9SbOVFrbOZCcORl/PM8fwn7snewkgRoMafbJy81
b76s04PTnuPMQpuJVjZnZ0fTIYDc7TNLOaqWsW1FGD7NrdbE80cUpokHIsGz7p5kOEGg7RGJY3Gp
av8fk7S59pA1SXLCqLWTjjF8YXStuoFYBeywOVDx2t9m8iKaCa3DJ3F1U7z1/ajRbZoUgY1uh0gG
cRtlXfytweu5IJxW9jkkvFXZBxrB4MVnCZH1SMflowly/5TjSoeP4tU/AQud+iQXrwEQ8H3KOHlD
OswyhGY6RnW5r1IveafoW+l6kmGJi9Udpo4UDpQnNrVe7+ZGrQq17Tz6/VXnPLnuhzbfu/ZoTXGa
zckinX7zeP+jppar0aV3vHBHL/3z7vnYEeHmyK1M/eRUo+U6QeUVS86etFamj8CZ0lA7qTWralTd
CR91etysYkyhKTMAlyXpXjG4Ebo20B/lms92vU9TQbpobVAih+hHgaD7zmC9WbYd7izME2s9M5K7
Nrr0kSLvkk4dfozxjyTyQu0pp1tBopRRWA21UeE/l9P0zBbBz6gV7taaJiu0qcMrDR14O2JpyBxC
CT2X3oKw68WU4VJH8Ogr0qQ9zeyiccuNnhUjPC6L0eJ8inwsfZK5yM2c2nRU7ulCGdpDbmYxSJ64
eSbrwdhYYTCBE1RCvyP5oQZNs8OpR8SW4M6KEg2jU9dEe3pv4aaAJ4mvMmo3edGlZ857yJxj2yIC
r1skVqUt4kmpYflav3cisi9TNwF8prSU2IoUW70k21OT7bdi5faXIoBRQKVoiLA42sz0hzAxmYdm
TIbNkK04KartLLuqhvhbDUpnX3e1vRlr4o4GBDvLnt7wCQBviReRmyRbzidTVGeZ2C1g6kkmMCsE
Moi+eel6p7jUf/qDzh42UXNqrRqOCcGnz4Neb8iBPKG8D76nJ6JptfcgKO5+k0IVnx6csv/zmfjU
qkMUx9GBxIXmWbrJLYQQAcRSbVgXha/v7a7fw+K39pnW7+bVl1Xx9+DU42Z+5ZXen+0wxv9ioyuG
RnF/mJd+6MO795VB29NNA+KPvXWFDRO/BYBxZE8flgwQqrTDnQgPi+F1wdQPohqSgNPjQ5dhqD+E
Ez4C+KUS2OUGRQ4eB0U4m4m7vZ4/p66Pug3NCB+/puafzSGPt//5zIyJDQC0MuAReJtP7/NDlKFk
YuB+zTSoY4mLvD9sACijo0vvxsCV2fr9q1WM9jqtavMWj+0fOaXgS2YBCGPcvrZaVTz2NK/Feg02
3+wi5VBN7VhUvmeaSdpVUcwz8Ww4QYQGhNxU3HerZORiu+j6lYEvPUYOqqu/RlOMS2BrwQrh/FuR
hw4tZBouMtXj6xCZu5wuLH1EuLKPrtfYZ+yAmropKl3+YDNzajv8DPRy8t0CJ9bdjpsernwnc+t7
F2NHmxR6PbNnIhGIqLKhVA5gZA+xkVWox2WfbQPkIjR2RXFBsA97zcdZ22kN8pSKSWQZIk6I0rY5
O7JxqBy67BCahn0EhggduNO3c3Uyr9cwkbC4K4QnnuNHK82P1HPpPdsFurBKHYjwaZx77irdzp0W
pTItTzcdTXJ8Bg0ElJYe7KQy1s3gB/eyh485XYH0tyvk5SDkVRz1oxzO/iQMyODkQFVEER/7mOul
VRdbwYa3MPNMnEtFqzEJN9aCL2lHCx5jhW+u+fZykjKbAgtwnfWQMptQ3/jIWNBoY5V9NAuKof0u
Ij09BgLA+vxsJNiDZ220E6HxYWYhJgyccg2WWXIX04axra/tIcTUq9jT1UNbD6cgQxfSFn2VgbrF
1WZWn4U0v9uea0O3v8CmM1JV3ANcEW7x86Tz0RZroEHkfiZOY4U/SMSV8ZzqFLdeVV71LRpFZpo9
ERxHPyO9JVEDZ8cBNKeJ7gInJ2Nk6wnsw5kWQ8w0aiyGnfVdjm19bqqioXMM53Y7n6lSH6zurMDK
3bKCzJYb23mAS58JAu+0wQ/hJEtC9wRQtFQ2ygBEJOmsj7nlCSGoOZm2aBZTxTD3otVEl2clVhmy
Dh6QMHwLD9nL3FFo7ckMxqF/SUKhsXF9Ztogfau91PAsKU6AdzRN5AepbyE1JNSloHOPNd7Ni5nQ
LJy2fw0m3SFgiIpPkRtEMXwNbpe9aH++8Pooe9GnKQx/YjKc3w0th7S5CyjYJjbFiDaEJXDARKIv
5pvMYIyCMF1eTqx0fMPjAAGRk27Cr00MSACr6MsFzJZwvj1ZblYcqyBbj0M7vo6jZlCmjbAdpRF8
6oaOcAiuKeCByNjUodCPTqPkGyIh631LGg2g3z44qxWNyMdlXfUk6xJ+U/pLhvPDFFe6jmaBEKOV
5vAQhcz1UVqPH7H/Rzl1O2avBBAEsW/zsMc9S0xIELX46PxSObdZ78GbyzZm4CWvRFS2C8c0nXUc
QmiAsmntWo3JvnAM48mMSAky6yG/Bm0D+qYkEtKhL3ien6nTy8czrwZSCdZ5kzSBYJATrlwzVn92
HfBM38HT3lgBWVxJ3a9imsmQFbXPzNGCw3xYzOxonTuyOjzOj5K0RHDpgOImv85A/nCt+yZ8K5eE
kLamqzVLb8AcnodqygdUgj/ChEN6IZ6zWgqkdxXAHWzQd2QcYpMIVCqGXD3WCGIPEjTBLYQSs/fc
LdUtudSKqf1W4e3HfU+QpokZO28EAZph957aICX63odHmsiDVnly6Q0aipM4pUA39HvRXQNpxad5
aVhq/sefdXrvhs80w39xcMb4rjEeXBhq/QzMwNjy/wFmGrPnJh/NO8qMxbxQ+5g6oMgYKSfGmyTj
9KMzVG0L3I74h6jKTqVEDSlNJb6JjtpPQ9lDIhovS5fAe/wK9ZmTebeSOVkcpinENtHKjvkQXnEG
3Q0djxFi+TT28Y7zYdNuK0rKNM9v/07XeSw3rmxZ9IsQAW+m9F6URNkJQqpSwftMJICv7wXW7Xdf
D3qCICFSVSJh8pyz99pOHefkHJXugYXIcC41CjZAYHQ8NbdeaTJ4apw0PSaZJq4Js1XErwSfm+kw
Lv8+pWuNuDh9kU7CIEO0L7mpqWU5L7MAm8IdmY8oNR9bgGCMVViP+JwE3SYvCVB3OZaDQmvY1+ao
DlqRnTFJcjvyNGOpKg4b5fnvCKtZ6pTDeE0SgqOaMYM8ko/ltUy6aKvVfDr/tLn5pu93OFbHxRJU
J/8Uc5zZZJysRdhOR8fwvHXER7YotJr5Zgyy1ID3zUWHy4kfi2ZV+Q1ZjXqDOTvum89IwcmqxrH+
++i+7+9PFevMqrY7YCRm+CgF44MoM4y9nyTaY+c04aNLLBwe+dJcNKCT35QjmfNWaXUpJYmxjH+M
B4Z00Wy9Mx5QZ0NzJNDr4+8E16xhv833YpJ3QYVwUq20SGqPgwnEq4v6W8I4jATN/DSG/ywKcvO3
dKCFW/c7iEpBYyJOcS+OI56BdTQ3Lt5AMFE8isXkFcaqcu1gl9kvd/Xb325vW4ecc5VF90u0+c5t
jelouOmfbEiuySCDB8QJ5aHrqckiLPTGwk38+hxlz/d1g9uZ43oi62JwEkxyjKNLAJArLXd3CeHH
RFnIZF2hwrnZCQCkSEsDqLOheKolo7wR2CW6bZogjfo24K6tEgl1Qa+sfc0fumjMXmwMN3gTCrd0
57rTEss7ykhUpToHDhfqHiVISNYbShDGyQPzFbQt0MyXuVs/1oyuVppwEWdXuzGFU89lhnl2UT3b
E8locCRwJ/vNczARnorWFKpVCZfIMoD7W920CAsDEo+bfMcY7oQCjOIJsEVIes8OUyxa+iGwOYJI
A0xjYWM8aV1gHvh74rKZFhVIxPnmH2+ilu/aiDqNRnM8Yowp/OWQiL1TNyXj4JoWDw5sH8MckFLy
0skVybpKWyCI/2Xmhb/pY2dVCz9cmnWbrgLCFBBNTbTXCQCfhelRFFibqm2IdbPPVir52zr5h1Rp
8F/ziMyHlY/8ZoTHRvUJPrC/DSON2IjKRfQRYcVessRCYaxDmZwcze6OBiKtDaN6msBT/+DK5IOb
5KqtS0VmN8BhE+3MWiXOlw/i2I5pREUekJws/x32MFDLhOhCRJNcuI54qxYZQYBb2+ETaXVvP1pa
uE5dIc969NPBrIgBCW1G/CKY6EAyGMXGI9EQsz8aOGn3sxCbPkiCZh6FOd4c09rCaBjA2aM2JAXu
B3jyax8iVRt99zCQw8qUqbjS/XdW940mGB9ZA3Z9cwr202ARvqZnD9agT9Bgpm/mhcnFH52Hdtx0
PYXbBBp15ZlkJ5SyP9GUVgdJXDaMMgXhy4rrRdJ+GWK4NBVrDIJVfvo5dgEr1R9VehZrgF4tB5tO
nm4Qa9xn6olwhnU2BlTMCpawSFmpTQ7XAxLqP4cKGFKWuWuy0znOurchitCPVSQhttxUIj3YIWok
m7sjuq3T3uRg7PqygxUC23uDB+oaC33c6VaFvyPtbiN4fKCkiOBDf+OIwTgOoEbGCvN4Tg/1Uscf
qkScNoRG/lQN+QpXhMdErmcxo/uvbaO0ZSNgGgXFZFMQ+7+jYvIug7FGT9JtVRfZx01Wa7d44CvN
o2Bl6P2vQG1CiGxrINPbwKNbFuaGsR5VdgtQNGz3Hi31fSu6ZwQM3mNKJaagU9SluRkcNJpcr2o4
dUz+ZJqQ6CvEhvfqGxplYm1qrF/b7CrE9MoRMu4SxE1L00LETf5L+CDBp26UNKG56JzyWW+IfVhp
1po7mlw3uvccUfhTIyfWTgzaV0gflQt1SiZlOWE4LjrFkBY0cyt8Z1tDuFl36ci40jShmJC+ulZy
BZu25lj01La0CNLrzM0US3ARmVet+zDbjoX+RSPwl7KrLT3GnL5he4t0hrhDgzPOyB7VIFKAmTFs
u0aPgMc0wbYr46cRXMuqylprVYPiSZym21fR8Gl60LKbNv9TKI0cdDUc+gKWsSpUxb3GE0vOhz9G
EnHD8+R2CCDY+YK/yahZbzCIKNZlnTFaHC195dF95pRPfkOR1JEcYJPNDbSwkU+E+mR4K7PvyZWO
Wbppg7nuouZNl7q9quJmbWmEBMowNncJuXyHICYsKuROp2ymig5nD1kCfN9JYdVnr/8VDbZ5ZDTO
n+oYxhLBsQlr9oTk8kD3I7yYoJgFqJhL1ITbvEer6Lv+AdrjAXwujNmcWg2axIK8xOlSxcwyZCDl
skfYcxfGrmNVnzu7Q34WMPwgUcDaGqgGDGSD5ELrF/SBBkQSTjHXAqFouRUun5T/sBYVKPHwplmW
e/XIJJPu0TZv3AvCFW6qfm2EmbWsE305Mavi7rkzICgdsDt+GkISmGWG5qY3kV0oW/6MWsJ5C+pk
5ZtcBtLxLU9luoZLgpBHpnjNyo2vMYc0mvIYqo+K4Tqtl2ElwYxfRsBHxTdwAm1vSegqvdtlm2Q0
sQdP0ZVJkb1Oqt5ctJV5Gvif8o9UvzLwZn6HAEM0uJd8GSS7OhMNKxwS1mU41Icw2sk0fJImeRUY
Wwkwj98r2Q6Xzk63k2dU17wu3zRItqVdxy8itX6qJvwdUc6swBlc/CYIDpxJq6pu8XfHurdoxkDs
fG340AkYX7msB4AxHIJqTp4VtdgXKtvkNsl4XT06O52cAqBucmvCZcE4SfZT3c1EpCg5e/PGTkgj
1JNP4Yz9B0CyhdSjbet0+lOm5yd0YsVe5vkclMMM1+mIV/Nn/7XZWe7TrKex5srE6TIK/8R8j73o
yweLQfwSYNmsFG95FvjnhIU0WVg3L6z3bo0AszR09di81GJSa6cJPsaq+1W24aOZUExjxSKgitu7
KtAURJPvrAe6PqkiyKzuWmMtyH84CTc454Zsj5Wh+LC6olwZaXyNkOvvjMnkPKIo6WM/vHYwvLaT
z7w5a0vt2tJyWlusieG3RHtf5eEu8yZtI7DKRZ0YL57gU6JRWG+jDOsk5AFEuhEQ/DxQ26hxptOk
EXwgUDIe/Kz/69HNMpL4PNeN1okVMNpiCo9JqDjmQx6vNUJX7E5f9h2L/C6HnSvG7Lsk//Dqld55
Elf8QtZ2MKl9dK6oK9E2L5WToXclMsM1y/KcdAmiVC/2kfWH1Vnf58QEHFqyKVSva5sglLTCVH5y
LSLTeq/HuCSpRFjhLUng4rCxPS5FjH7mO8JFI6SctTNWhAQxpxv5e2uU6M1yJwPXq+ubtja5WVnI
CHQ0yNfezmyA49BxHbdyLn7KSt0wfHCznpGumdokK03vvAeX9uGCQONwkwmkVCGhg7ZuXrFtsxjy
KeIhg66MMifwrYHPX3DzQs0JoiH0snHHpPylzS0dmEyQbkrVv0uZtyc3gX4qrfA4EXd2yLRtT1B7
tlCozyJnGLelss7WUE+LGODISpHFQ2gw/eoUi5SYIiBdKR4aqWtQwk3wURrQpyySuH6sJ0+JZlPR
519Ii0WtY2a/AlsjtWXMwFDOYQT4d8lKiZpvCo59ZErnJa580hiQZm1V8VS14E1ihY5kwr2Drtzx
t+hnDqTbLKn6MwY3JuAURwfa2RoaCJw+P5ZRPysdDFi8rgA7PvIlWaV9KPFtwcIYQELTvFmmfsAH
xQoTVdubxYxllWsDmXtJ+8ej1As7iE6k5yrDeYX315cIn3qbRNe0QF2b6oDgCAKkWKKD2/lEWxX5
sk+7zSBzxjOY0/aeyVTUsqpjXD9rVLOHFiRrPSIb98ddBTnc4SA80nQ3T7nJhCRzgc0FgOKonfob
85DfKh5ipFWh8eTP6mw0SavJtKBZj+CzKEm+vD7IdwlNs1i5+k71b37TgaXISjBPXplAuvNwKtFS
WOfZDJtPHriBZztgvz8KKBPaI3tZEddjx1O1Dh31IUwYFUGIZIbZdoRjHgxuR8OLyIwmOmq2KpZm
IUvsUlTKtTuINdFahGSaLQ08QrLaVGO1ZICj0stHqnfs+VHuH5hn7dwuz87BwJWnbyiZho4Q0zLz
+S7jB6KH6o3npByqLsKX0j3WsTlydGgWQVNBsWG0/RkP4lvO97fSq/XtqP2o9NoljXe28hTvusrE
KQrB1PmIG7D0q3KEsFeCTB7bcosMhjN8kizcIIwteuRYy7ZzBzxXIG8qzDfrtoXVxeFJpK2Z7yK+
8nWd+e6KEfe48oiLGw3YXJEmsIgGzqmQGfENBGAs0SEBuWpmKInjvIiqEA9082XlzKGu+r6Lh2HZ
ceNDAtLWh/vGsMRmmupmn+UFw0OBaimUlGqegezG1qxggYK62hS9fHYImlkZRf/GsCdfhib3T9/x
60Oi1ZxT94dWrteHdL5k/fv0/qhAYUciwPzy/3pe3fdSeddrP1Q/f5/S3sjI2vL1G0127ZYh/Gwy
bhrx/AwS0DvnYnq5/yzNKW80whsOflNHL5mkWeB2UbC9/7TmUGMMDKslt8b+KQ8Bptim3Lgdo7W6
IdN8ECGnoL/spqjaSNETRO3HFwOpy1kQA1RZ2bT3q0wcJuyKieNfSuuGQUB/G2KyE4qqsl+ly7oy
6m4ufshLZSBc7uOiWTqJeLQx8Z771EP5jcMhThISLAsGJnqftOvKr5wD6PgFN/OV8ttk79NhX4fF
BCGWKeohoLn63rpH1OrFxipJHnF8sN3GCIJRl9VDMPbGNYWcuDPi+LOWgvym7ux4KYKIpJazSOO1
YblwanxdPmlUcw7Kia6Rzcnyy8ukhfHjfQOKynzIwx8kOnNoqKJz5xTJFmoagPQQrC3l+QAvJvEv
jez7i6pTgolyB+ajnQREkAXam6m530F4jezIfGFuZtxoq2hu9SqjkYoz1ftnAsop9mWwoCFWbSmB
9UeonNkB3wAQc33IF8SGif1U1gh/FWMjeyjSHVz9ajkhTua0LC5vojYJ3y60S0yPZavqyD4bMg82
nQ2ZdNCK2bFUmshex/NIF2JvWJMzLjyIref7D8jS1Y+WmtkavOzfjZcM5vn+Mm1g3oX6kjyged+/
L7k/uu8Le7xW+SiJJ/7Pb7n/QB81G0wFog9Bn5MUoP/zC+5PDWJTDrVtbP/+uvk/9l9vFYVtrYcc
Vfm/7/33P3/fV2rEMFkGsO/7b2DpNOzMsXmUERk7i9aP3ENM3BuEZLt2D/fnsAGEzQWYH4UWO20o
dtRDI0Lsed/9hfcfDDpg+VoE6ZLZdRXbtG+ZCtDL8UIk7zqmDYYT/h+DgNDjXWqJByKm1TYdywGf
YhAUz2KMwAATucHlxodKNPdga6dvzn8fFrZtItXMvLUbCCj+Kcyh3lGfIcs6Rqj/uyFguDwXKoDj
bHdnX072SgUeGOm4HhEFNFG7HgSR5CHS6JAWp+PvIX89Vy28OFMc6hJhPQqy5nusOwTTSBi4fYBi
ceQPnPj8UqXtr9xKgD+TtvDYjoGJ7KNrHpTpWpCyeuOcxaW/bWWZnpw+y/ZN5ekH5btI6U1AVJlI
giPsoXhnY2M9p4blb6RK7WVJ62Av5s5kLbgEDkg/g7lZ6ZYEkacuWdZ0FA6gX/+Iwu8f2nkz9XDB
vYqy/L7PZfL/kHAoPzDgThd2Vr1xZW9XMZIATik2IdXm5f40HrQn1x+MVUoLfmGicLgMdtld7P88
UvEvJQAi2zR++7yJL0newf/qOtjfbivf85wVQGxhU0cbBzdLAWBKgvA2t8BSk37OgIma1DtvEyuk
FeAQvCun7SWfaoQ9sEHBImND6vzwmRiAAzVBQJOXjRNQdI+moTb/7us6+4+Ke/NA9HCAQib99O2i
PDbBg+ZkwVPmqOBJi+u97njhOsFmh+8iGZGcs5k0j6EFiputW7Ws/AooH8VgVA/3Dem39YMjbdq7
4jnBNP9BtFy6dCL0XZpoihvr38N9P9rmaUPvb9wWfi4+7Clfk2savuRJ7x4xG1qLcMQmO1bBL80D
F+HQJu/TYlOlYiPHpHjhDN5GHtK5BuQIaD9/Gfso9pKgI257DMKXzMzp2tE9W4CtwxJHJt9GCzNG
qfWt9iqyeD0bmjM9PMMK0mcfHf0U6/XOSlks5qoP1nHokSZqk1O/yV3yfFI080TEaMlHjmllM4aa
ON43WskAl8r4JaiJO/NSUi+KGEK1q6S1KwPhXvVkapZA0R24fgsxltEvQaomsYDVu2zHcqMh3TnI
MPcfk5boOjWY0S8PJfLAUPcVzU+0HVwt3scgM54R18V/f4dfTC96muQvA91+ZiGEdDZkp9yEV7/f
/xEr8H/rduMfAW8hcVHedKw7X2OBOj/MLDPeQPbd5/VAYhEY96WRJAbsyL587LS8ekw6wiP8tnqw
7XzaQJnpnppYdk+kH2x0vJAP9120CuujLtXv+zNNdhNzk16nqB9p5DHZhnFW9LcM6yfp2V6OoXjq
uX8TVg1yFtSv7CuKH8/5rM0PcAoJyqXSefAr/SmMI+M5bIevSWNiX2aRc3UDwgH7qKJ0S+zqq5Dy
Eg0U860u3RXWYRSnJrm4EDcJC1YkzTR58VHj6J+n/tNWM4PgPTGGxdSlH0zyesgBMzLbDJIns3Ob
XUaRDJFZVLvW8FgrwrJYhKGT/Ko6/QjD8bccSSJhMApvAoBdHhMIlDjiKB1PPlPWY6an5Ns0vf9E
S6Z5TvRKHir4k4v707oxm+fQzTdgnFjv59alyPLw2YZGvyLGwNrQuw+eAc9RCQ8s1VzD+AbzDTQO
KdQu9ccvRqfWRXOs3wLfCXw3HQQMH+2lrSfGawKDhxUEL/O3bEmbKCaveZdD/ztPIrqSUf+CJYYx
cuGofY63aKygIZPy015hgixzmupEWPTPqpmqazPXJ0NK/iqw9+p63+dVVXWN3eql4Qw8oBaprvdd
buFFO752bvPzK/59wwBExx2K8Hh/+30/WnwO6Ii7myTxDN75/NujOt54LSOW+/sZkros7Pps3Qul
H+4bsmP0wzhv/n16f1QjimQt///9OKhDzIXmsLm/uL2/+P5r7u+477xv7ML7mnpRHgsUpqA141MC
TiXkKxjSVZ9CUNTA/F7vm2DMu33HKh2kKumUa5dg1h7O5WQwtqU/ZR8ifRgPtseNt0Sm9kg0xVKZ
g/UQw5haVFlofLQtGUSOrhEbjjZ+aWcp8YCWHSwjzZUvVtCwSBsIVW2cxqPILdCYRSbR3gz454Fz
fr5vhsj459H9qdEN/RFuDs3wLjmim/9n0/Z8LYv78yF346NXG80ePMKnqEhc0oeiuhUWNnEGxvcn
Xjiyx8aNIRNHntR7M0zDDjak9YQPy3oIvRaxgm8+3Te+bPkAWB3D0yasrvHscWOlXHtFqFBL+117
9awRrv+Iw3msavE11TnGtEi+yEZr9oPwsAfO+w2IUl35lU1Ao1qk2vtMSTillQNTawpeU7vcuUHB
cKbN9IcwqkJ0mRZCpdYw36KOoHLRub8CEp4IKLc0sDqWt9VBju0wagRPgY1g/f6S+RfJRAXvrc/E
vOUizfCTTvCY9e1ZA8Iz+ya69zEvL6xGoh8vGh+0ViXvkYdYKHaslPh5cEqebhvr3gJ81vrW2/2l
Lb9aqCD6JB0d2r4XDhfpcbvl9jFuGsiL1DrCpz5lHVCKEMkCJ+uaYOd4mSZehrvba64u8qrrANLs
WNE3GQPadjOLvbkWJu0IgQTi/or7ayOpduCnPNaQnw0h4GTp6e4ZQW6LY21+CN6mXo8DIyB6B1Ba
AnAXJRlPSYQ0m4R6EgPvO+PK7cvV/SGfvzj12/tjB6/UqvQzbUkjdEXAXL1Kx769dEH+u6XI/I4Z
pVDMm7+dot770FDw8ODQr+PExsEHbrrR6a8DrpdxN8WLvsc93Lv5ay+KI71G7VR55T+baX5630fZ
tlUGLZ0oTYMeUYz336/7+zbTeYlwYu3UWPTU+T5tuKyPkOYIRLn3TQTn+cTlOzpNMM53UIuZLjDq
q7LpPZqSdDsIKzlpBIaFj/cfKOUbK5tsRQxuvK506peSKz0hXSia0PBDGhxab7yUuO7HyK+4+Id1
vK3XldlbD673oriWX7PO0K510mjXohm2qaMR0/mf/UU1MzD4kPRxEluCbw64MbpHU4+LR/8ZjQp5
HI7OyMxsrfPUoH+0vMr4RldDQdKKT89xma/7kDYRXjWPvgJ6eH+Fl9ecZ+R1FaOyt2kM2HS0Cd/D
WfvSuwYi6U58p72GykJV6gov2TrSdPTmzqD4hvSmMXM28wqRaYX9vDf8rW5Jck6bpN0ZPpo7hVTz
lTsUE6PCmM1QBLkSPqU/2i222UZzN0GdGDfcEsUmbGJCHGcv4WDX2UHjm8Wyxk+tBNeo2X1S2z+X
oq7ey350tipHcIhep3zHvYbbKw7kRbit+WDUUH2rZkgeY+qYDS09pge1rmBjcLhRfrOm7rJ2IxgN
bilNYiaMpNkNaE+fJRqfZZwO7WvhYrPEgOhQdIrxVIzOxTJL7Y8vHKbbafM7ioua9BnRnbLWR0Rf
JdmaoDd1Jc0p2lDjoBDWCo2GcCHOyWBzu9MYWDGhtljHcO/kyDtkPjaNju+NMJuK1ILaFzcNBt+i
AEz0FU/jOYmtIFqgDUfuk5A4hkRA1cn0kVN34bykVRLrLVE8CnRPWhc3LanyYxiSw4N0Uf80M+Pc
EdV+M1Ti8pkyNrvvl+lwxPhYLkWoK3BB+RaSunWFiCFuyAPJZ2ry8qC7Sty8iWhpvB1ibVM50CTs
hxU3qmCtsVDeyt6e3nw6dguIhv3M8cuBri21INffzK52IFb3hCtr4TRTp+W2DJwteHHvE6sxvOZe
766ByaQxb4AIGFamnbuCfgqKnmWpp9W3rtXHQoXTa9YLezsJwcrVLuQr64fT/QXgbJOlRNj84ORd
cmawBcmcRe93xmALjVxxotGpuHF67caYcrHPE+i76A5Y/ZjyI6xoVpMmXB09/gQrmh5FYYyPWeq5
l0Yn8uY/u3D/cBy41cP9Bff9aeSoAyIa6kLec9943UD8AYqZJXGBHe0jumNcB7PshKTvQY15/Cjn
DewN56E0Pv/dk1Zu9Eh628pDanO573eJ/T52ZpGu8sSSm2iq+zcDRSsJeISJIUDv39pu7g4J+8Yg
2rvmHafIvFvgwt5bfksgzPymNADYTkBOub+/iaHpayGn7qpat36xgP8mbuWv0OCMOA8qLJbDXK0A
isEXaoU22ds1Voi5qkGu+ON4LEZbjKwbbqvD5yivzeA6X8juOYQz2rUYZ8anwon+3Per2AHXPunx
Y5IVyalB5kSQJG9oWm2JGtp6x/qVbEOCAnZa0DevHEQHx2+dL80j1NbpLOuQxSxqKAWdFxBJBU6s
JDqLOLBfyCskAa+vmrMDbPaFzsIfoy2Mvz+s+xkvWa3bEWOcJ21zw9AdzvD8FB3XzTWS7syyLtnA
EgGQRvTFOujELqqgn7i6xD8+7jRtJFRMtp/Kg/ZVGwJha0VEAmLcX0RA8ofMAKaCZCcwC0X6XSjr
M64kIy5By9jEQjpfdlfCGL/tUHSLlsghWGyEUDm6hQ64O09FXB7p+EYUZ0cZUfhjJ6Gn1yLWymJv
KW1xHjth7kzmYQBG7YnslWIXcozuJs/p931Pd99uAkxU2nFwpvhwf9ZbTbTSLWDWIfp1SM5sdG4E
SysY0/VMUDv0U+k/zRgeM2NNYSZylduGtuxrA7xMUX5wp6WeRlN+CYNbXcYBpybZT34xvBcjyMUa
hb4IbSZK2fAMp3btyfGbpbBjgnLOzfCC7ZN8tDA1V7ml1oFjQcbRio1DwobvptOmp9mzTDTv1HKJ
fDOy6DEibQuMOl3ymW3x6bg95hFMY4YflocyKw69G7krz0y1F8gVx0Tl5pcpscS6yrb2ThidHRkR
FGAWTx5hX8vOjrdWnpTbvDNvXjk8QWxcQul/cdPhbGvFEdnBCfL0TYu1ZZ6H35Or/8HViY9fn47h
pH9jzDh7XVafA+RfuctH7xtZR554snIQ8hxbmPB5ncC71mHRjKG9U7JGmtcj0Ch0vnJRIdfyUwLk
JSlupKJ64DeKXVMx5lQpoyUdPuqi88nLRoe5GhGfYicN82WloaCstAsQkWA94u5g8FdCbiiilaBC
aGWGLKTD9m0CRV922GiXRRoffSf0F7pGKwb0pE+8URAvrSGj981KcM423uotXhMkIRM360gsRqRS
h8p1VlgCXcavdbuQhbOKDeJxOinSpQ9mYJWN6qcN1HimWP5VhHCGBOGJCo5Oze1vmcS2vk4cdUuh
Db5kU3orn4iaQNuqccvwdOALg6hK9Ch+v6W998YUzzxHHk0DkiGWsAjzLZqHaduadDvz1RhhvPFS
CyRaZt0qNI/E3eIEI9rVWZi+zpjPmggpBMGxiL9k5YYHY2TRY+qhsXaaX6okRCsiw5dIgxJ1S/Ei
Qt9F8cZZIUxv3drVZXTLGg2l6S+tXp0omnzCheKR3zzsyfvFTVox+3Ge4pKc4CIiPwujOqwQNVUH
U6VPVoDzQA/HPXHzYlVHzJHAcq2418g+Zp6g6+T1qf6E4hVGBuI/1DCHIRA33ySZxInNaUsD/DkD
1rWNLMkdawZNe4H7h8UWVHq3/ynmPxml+sqKs3bFyiEeGBW6cfDeNekf2yGdNU5fcZ1mrDeZtNWJ
tmHa6SK7a4iBzJ89Us8WhV7efL2Jd3GD7cwkg6r2avQWdQFUPX2zmuybvg5S4z6lPUZwSnRh/ke1
+gsG9rFDBlYambm29SFe5JM69WqVj8BGLXC3uGNKjJYgC5KgeOVeJ8iZdcnZ0tRer8M9NGHCFLUt
sRQ/+kRG7NSrF11N2oIu47gGzapvAs9sD304HAuq/yVo+iUz52Tj1124LDNxYXKzGrT4OTAizKeN
dQ40wlWU0D+4sXMFM6/jqHwoX8gxahelING0pGJKEmym8GLTNidmsqzMA/oFfA6hjrNPX4nE/haU
Kktitl8SEvWiISOgyc+JHafJxoX+OEmyZc3IMJfmGP3Ssvpx/iPHPPlywzOwy1NcEQwyqZbFtlnu
Kjl+GsQNbPEhnmqZ1ly0Cd9zyhKDoAk41XYSEwbYKe0K1G5zDLNLmz9B+deVxYK5iCAsx+UAT8Nw
EUuuVgfdV2+tmn6HcmJNWwPhxpLnquCPb5DSUxlQM8CMy0Vnc5J6HN3ZZHxxYUUJaNrxXouGcts3
xtHM83ZF+CQLHQz+Z8++KKcYFzur4v8xxsFNVOrkYghHe1g+i0tuAxKsmLKbft7OnYtfjUUzKJsD
MHuuwRR983JhDwhqZ6G2xSC1zmFuRV3x5XuIiQdhw5sqc2wjcfFVI6C6JZa4OL75FlbjY+fV54nI
yOXQEMQ6lB4fMdpSFP2cVHa2q42K8X8fv9qKKwu9/XShJd6Tqze/By04qVhHAJW/uYG56wXhvGWD
owMtdRziTahL4qrx8GMGJsnI+rCACgIcBB5WjB0yCBuhi0UUzNS4P9rUxCTbMD7CKbzMVHgkhIRI
r8z70BBJmCLbx9kIckueXGzQQ8+vqpW/wriyp2l4yqfiYWJcLJjv2kJeR7qCS1AuS7orq8QlsauO
NExsMEFjjNt5dBq86hxnJIraon/inOuZx+kAs4vfkC6JGrFHotXiZZGMzylCDcS1ekJx7rIrLqOV
7VoHb5q4bsN7bbRw2Eykj5Z1km+6BgirMSd0BiGWxU5Hwdb+RoVBPzRAdzl29TZR8qIK59WT1Nko
gjlJIY5bs+xBhF8st4++u0UMyRfzBEFrGbfjITQnA1YFrt+hh7KM3pMkmZyW3Lg0y/QmpY3cqKJW
sbXmW5kdvlM3vsVtfwxJvqmCbD/olFvAdqLs2sxjoVr9eIV2brXmy5ieIoI8HYwQTqJ2RWJuNSe6
tu3XZHZnkGM/Tl08kLjzlaPiJboo3nQZ0OPoBxF8gFuj4fy2w1eNFhli5j3/NYW0t4WsWx1bg2sv
cIhoizQ/qVb6CEBHs5AjdyO1Nt8DGpEeZ8uoxR7QO5QcQYTQ2SLZeTFZ6NdzReDyVIR8fCQX0P5B
guQMJUZxOh2JTvBM1cn11GbcbySpVB13wTl9c6sTEoOn/wdsBWgWl0isPEhtUAUAdbX2oyePehVo
9R8yAVdePw1L3dfbZaBvq2aOs6evtK4LOiD01PbgWVc1a7Jd5zFNyrnK27723U09aragPGVFhFaa
tk+e9itCAfMjxDcW8n0xLm1ISw+uXrbESMrgLbSL17hruz+ZahaOrOTnX2Op9MYro5oYT3G+HIc2
XPIV7vgstA3/t4IUdcQ2WgHVzJodZHZR1CsXiy+OV8rMHppR5PvMj2a3SqkoyhNyQpea7Xsv0fyo
NDX9cPeyFJr1mRjm1nVt689EaKaJAOqLNdYi7iqGjXqIvnbUjlo6uB/KRC9EB3bk28x/zNm3ZDVY
Of+HtfNajlu70vCruHw98CCHKnsuGkBHpqYoUtINikrIOePp5wN1ZsQGe9j28djltniko9Ub2GHt
tf6Qpcw9oTe/ZqFSoedHydykHaEJ/fVYyOKurtGtkOPs7uWj9ztblu7/kJAotPa20b1xX4yT4FSD
UePA3E+PvolgE/rJz3nXoUj50ar9xAlGzfg6/Iz8KP3mCRZtZGT5vhSq92mUTKylFR0q2aym1fnp
/S+BJDnEOQIzp3ITpx1WwmAT0IODLPaLPox2Q3ZlCdljNPXjl0jTrn8J+FbdWF1pUtZt1IFisapP
wzXykvm6rnKTaSOkdwJSwdfprPWZioMLwmX8ZLJHrxIYCciQ9pGFdY2nb/QKM62hpnosSa3+vVC5
5Fndo1kaJDNIQv3+qLrjpCAdoydGfsh0dOO68XNAt2nu7UOkKwaRVznGPX2tEYqECZRTELJDK8j0
Dl/UIIoGWZ+RknXjaeuwrcfPGcmnmUjTs98g3trRmXSKdvKPDW1sSDStcI3Q27M1X2aHqFCeoD1x
eCBQBi00vE2LKsbYFufXurC+vRBr1fT7AHdRqLnvITw6XtES1h+GFjfxqUSRP+9r7QFAUr02sk7j
VARYHxmhytc1qqMmg7zSxNTB1zZEFYk0907RkKRBXLxek9ehq1PnxnXVDA96JqcfK2361PvZeDeU
EyyRut2FGM88woRAJdOkMNuH0170quKgaL2wSuCsNL6OqOUsgpCI1rWWURtoTORXm4TOB6i0XRtl
9zGDuXr5QxV40hW8KCefNWfU1JT3hditRaO4qWY1IdIJEWC8js/tGAFBZZ6WmmHc1UEkHlsVkWq7
U4Ad4kCgPA0lOKJOtehGIDQwgYxZD6g/bMUKb9ewhTOo5BVHtwhgDyH7L3UGsfcXbQ7pIayQA9g8
8/fowkHbUHZAVa+v+mtkix9rMRf3mVZXx8CEeP2iM+v18hcotu2dZBUV6rDITujXSHGKV8hv0n2K
WsJq3DLDUb1Hp1mDwFCJdu81wdepljYGjU3Nu3/RFauDUPkAsY9knoVPYYlOAPU4Ra4dP8IWKMQn
fMVlJmNTCeap9zPHtZv6JoqfuTB998X7MVIf8WTrv9LOfxQ69RPcvOoeuQXdRrUA16ZORR80i4sB
pSNT3DZl0R9lyldR3bVunKdArV7mQOyrwCsFIDdZMjS3Hs3/FzKa5f3IlCJ5+MWn7H5QvwAHwN29
nIXS2pLdzce8Oml04drXZ3Ri2pootxa2JJrR/csHbeBg10rGjwRNeLHHc3asdRlh5aKhLBbmNzmQ
ObKTZt+NRvF5CiwdrGVSQkQVEF19UelKcbK9Vn0cHK3BWyEaIjl681PORxMIhVYAohBjt+2FK6M0
tKvW8DLYUWnJW9n22AQ8/HoQfp+qMJ0y7UOakE3Q8ww3QjphFg1v9EUfHST+ZyNphjsVAw78z+f1
UQGvRq8wpTkyGgguRj3PFBqqvy/QM6KxMX6YJJqjCrfjQ2Si72F0yhO+Bem2mSxX7IcRQR2UL7yS
1oesP6eFSh9OQU6qrCbKbfmEgmiHlpoXFcexwR5RUNtPma4P98AhghWpy/ioYExTF7M4p56NawgF
6QMiQcoe6t4N6lPmw1CEPQq8ZrzTQUG5XuhbFFZF9I5mVYwX5dsuhxLTtmi5NiGknlbvhC3GbdLV
r9NhhJDo5Zm6qmOlwV1zQG+7prqJiWSmXokvvxx0o6eKXmKJMi9WFCypcn2RSqHbyJZhZ/7gbzO/
jQ6CsEXgxcLSzphsuDY4yiXfprg0uWRG+rDxW+bAhEgmOtH6c1G3HkZalXxTm+B1ehQ38aru9Ueh
1e67HK3WgBnWNmFzb7Jtwpa9sTprJteBA3h5lCjntXDvOYJFKcQ3mnX/oZ+hbSY4cyFQzX2bY646
kpXaLSTzm7LEF0mdxen9NI3v4dhGIFLRsByTWHUYOG6tZRpcN1Oob2UpQ2mrnwpEVHuUksS8WafK
VoSJlNudOcZujqbuL9KuiR6YMpTBUahHHZkIk5I7bpdSnqIcIaLoSDmMXhq6ZrKoGp8mCeReHXzt
qUfaptlBsUrGHU11/7ETByDfiV1MnvCE5JoKGxWSNVUlVGNRYXkoJJLBIO1AWAcxhz7Hi0/hBS1g
lfr6y+LX6X1tZv7+DegKIP6fYFJ8jExpY6KPudcGfVgX9DW2CBnSwR/b9gHdRckVoqhY+3Q+Y3j/
yEv7IQCkSsqZF0mIW5mq5G7rD/C7zTrF4dHTHjuZxYL6A3SAl0PW9NUHZWcyj7Yvit6/P5Cz0TZi
pD8HEcj2TFECm2tLuEY+ALVODJbS1ftK+rK0dLyRDFrChqyo5vxfaekPYzHz4lE2BFvzrGI/CpRc
RrgWL/R1EdrngYb3d44IMPnDKMDJKCeoCBKFukCukRaKqq0lUolJLYxjALBIqMaDr0FrB12B3que
zbjaiOpDO5slvXwoGvWpStaFXVRF4YcRXd6rehw///4T2DkPq06q/H2PTQfHb3cVd5Z8ZRgsktpT
iy+DJ/orXS6w7Y5wi1U9d0pj8UbI8P1oMBo9FNqPF30nL5bVLc7ck4tQX/lZMtLHShqhoSpKdivX
uAoN8z83PSNzJuSK96VQ75VohiDfp2GSUPQQyxu2i7XZSd1aFweZNg7ULcOj+lTI6K/PH7E6CHAB
2zUepd3cE3N8LTwUeYcEP0t7DSKn2Pe4z94qdL/ssk79Z0vAjBWswHdzmL6j8Ft91KwCdRetDQ96
JGb4P5pISqCU8jmW/R2Se973tG+ftCHoH/0Q1Yd4MnooWcnaSzT5rqD11UJH2EPeCW8wxYTiM5Q3
rRki+z7i8u3nPyCvf2kRJWxU3doiTgvWedYwCzBraX0Ssa7OSK1HPf0B/0NTtRxKijhtDQMMujLL
x3R4WNXzsZ6rRn8QhyfwVo3Ypc8eG7Vr+oiNWzoqAGhZMQgvfW5NL0T140MWpgmiU2J8UGEe/fp4
+We6hZGtASnzhp7y/S+oulJFoJAkImOvIetJ+Jj2gG19VQ+vO8tLDwZFeJYe7hddkJA5tH7zfVAe
Go0KJxjZ7/3A7cHSzMd2EHWnqOWEenUdcJmMpA2GBO1xQtPD5vZP3T6DhNoiPN11I/fpbkAGxZq0
p8FIQVl749fYirAgSNr0KKg+mjmTqW8tKcwPYT4c4lYQ6BYk2nZQxe5hko3HKNbbr4PB7bkUUv04
hqW4H1oBXB5+YnMCWzkQ+5nOsSZdhR415ClobuIJ5aMhV6StNnQhFCfOKhQjtHslVxpbn3IcYfVS
oMLhY+XQGtTP6qRFhJVKFJIVDtfz7hbekLwt6h89urkHqLjBoZg/BJQzeDLzL0VV4Zcvv4+WfHBQ
rP7n+3uKvtxSAPZhtaeL3HUsEaeOhWsY69VCEqscnDpDI2iFv1GxBdoHQ8hvR3wpTeFxAueUDonK
RJSzjTQf+YVRl2sBjH5a0T2Iah5clVb20JUa4n6QgfOcCo1fTMOXKIYwNdQiBuaSKSNawGnk9WgX
cmrh3qLm1YYiX7PRPHZgkGzjlWo0jL9GdkKZr4tTMPzxY4RtLpxx+Hqw2SgCX8vzRyyJpRu0Mdma
JCCwiHjTfW6V5YMmavJhAEeBP4Y8PWB2TRKM987LT17XiQ9CarhynJRHCy2Xh67OK4rslXRA3kV8
CDCBdYKJC7M1gMJ7ydR7ucLGbVKm65cf66dELZtftlT/3x6W/5c75YmF5XX4DbGj/Gfz9xPTyv86
/bH+9bP/I3eem+eTH9yMbGQ8tj+q8f5HTf3yv/7+y6Bt/pP/7G/+5cfL3/IwFj/+8ddvOHY089/m
Izn/1z9+a/f9H3+djf7+8/Vf/8fv3Tyn/GsfqvAvV89ZfOJiOf8rv0wsTelveE4qigYkUEEj0mAe
/zKxNKy/abIsziVLA3K3NZuA/WFiaf0NXxqTE5UjUZdNPOR++1n+jYugpYiIubF1vfx9//PV/nBm
5KH9n1Z10uxX+dvYjRomW7SiyJqJ2KpsseZOHXB66uZFNmStq26MT8V62NK1Wcd3vl3YqKteyBOk
ec2eRMNBjlKWYam6ackM7DRaqKWNT56CQpDbOaRj1+habOuNeicdJ5vD9QZP8QuujG9HeBrTWnj8
lEGUy3DcKte47V3VzTcQjjaoGzJC9JYujfDN81xEw/30taOQ7NGwqVKiBTtzA6Vpb9m1o+2rVexg
f3zBlu/UJY6Xp6mKYcicQEwV0LWLl0d2btU1wi5utPO38T7e9Gt1LW+jC3ae0uzut3htZHWirMo6
CiHMudNBpZHfBkpdly4FT3ty0FumWW1/QwPFqY7jtrxgfyfND+m9eAv3OxhPZj6AqyVe58iP7Sbd
qCvY35+bTX0p1vx3vRdrMSUzo0zEiOuMy3mWgGDiPu8ka8HODtE6tUMbixc4/Xa1KR84Dy492fnJ
vRNdXUxOD5aioRWMtHHmBaE4oZtu6lXk/Aot2c0xvO230YWJI5+Zpq/fqLqYpkqQ0QPoQmTjr82N
5EAuV1C+wKRoRa/OBoL90b9G6HCXuME+aB3Nya6i6z+zWDjiRTheKv6+kro44tEsTGQokHD319Ja
djHPezLs/Gpy03X9dGlWqeZpRvGyXEwT210FoTlJZ4c9ncYwwCY5lBC7j+oWl6k2FP09d9Mc8pxc
7NqhkDKHdnFwLKs03tSDhgOKlfSYvIkxotYyrajCQ0s7SuNHrei1XRi16Mr11dQc5Q6BTWcKUD4c
B0UDtBr3n3SzLYuth/Ald34VkWALQIc8FeIX5OdlOyDfo6LRGNhX5/RHNX/ykd7tcKZI8fq6ijEn
wjqpSMuvSEhBxoW13nuOqILXXElFKgh2kVcokkhiSCPBgDK7QvAhfhoZkOtBJshWsjzqR9OcZFp/
aWO2h1Hyq57qZZwWYD4msP6JLjb21ALl1ZoR1jD07/wrJWKglaTGgHnyxjF7HybW4OXHPJWUZ0UM
Cn/XYs78A/MLs3UxH63CTaynaeVq4OzRYIckiA4KypoyeixSUH70U3axjWjUXX/QRrGK8JC30D6q
ZTboldajreopUwJiAe5nBtNC1hA0qTMXoybjNmssXcUdpgYo0yGWcUxhKNHHkbGzEXuxwqUxH/pr
FO65NONvOGWrMDTkRy/v1O5Otbrgc5hDjFr1I9k7Fy+Fq75kZQAyogZELSW+9qoypOGLoqIaICLl
cU+pQHlotT65jSR99liaWswppGa6jabYf4Cjn2w7bkSbNEeDqxzLBGwiEzqgZ0rbsehwzcIEo9kj
BB7bE1owkLfB8kKpHWzMDmQHpkOELE5hogdRhldqodfUjjVrBTEe/JnaVmsw3gVORLSEmriqHvTW
048N3mW3UdjqaCcLyv1EX8clgzcohg/SjafV04M3+sOmLDmJ0HCLn9RQLMxVi+AVfh0yInZO6/Ww
QKsuBjuBRW0KNVAf0OEphKRfS8DlcELPe+rugGOk75QzIHJJMfTSlaeIpeYaSisYP2sQRDFvuB78
9jHj2xiPbVmG2UrS9AIFZysYqUip0JCBlqAi5QBDnxIIUmaJ0GTZTq7fJ9bG0/MmWtWWEUOLmnd+
LRIauLuj/gWIa0C1DFOrkgvDWh6HEItE5Fa/WgnEUBg30ExXVV3TkghQA05DnT4aSobyI7bz+B9B
rJ3o8heSRM8BQtqo+MIX2UvxcvOQffF1UnMt9cMDzWZs5wotcPsZzlQ3sI8VnttGRL0vsCWVgiAy
QVVhQimlpOuYCdJvnTBrItE5+eArkQXDTYCc3GSRDzIeopc3ShMYdQuOtI5xVWBapUAnXdPoN3hl
DiqjqrBf8MTEG9epFHNXEYX2EfUPZOMl8BAQbqVdTufnU4hat7rqdGXuFUoGpISIBjo2Toek/RkI
dxSwJlG+tlogrHSFqy0N2U76EOio7joBEDusDToUqLDeyB3UT+DtiiJodRgYBtY5g15claI6F0JR
kv3sSbr+gGChks7dXQtpQ/FKmIqIDmbP7YqynIJ8fMC6lxyKUhNtflPZ+9h3uFraJnsJPBUycexv
3Lh9+lIIRdpj1gxfIdFJDpc41GpLVDNX0kBiDs0qrGjqWqbgkNLgEaCXFGNW7aTiHzeFQwwzusjV
Oy/2q/sMVOOqbZQadFLFQ5DbETZpM81OQ7CCC6hgpVJJt34l1FB2NKl3s8RKS7euEo/ZXYnJDnBK
eDd0CipVZD7I2xQQA9l9LBDJtoL0LKppkZE9hMY4bqPAejHjQSIp0L3GSeOid6F4hmvLEhTKXhql
5UmmGYnyL9I22Z72dfs5GsBcCyEdSHGK8cqQaTCWUYffG3mdnWfiA9i09Ms4xL5T1nW/Nwp0DRpT
XFGe1eyJxeUUxhhd16wMFBorc1bWp/CVUdUerOSo0AyE+45hYFToqAxZxUMNIBx4lXwXoljnFBJc
9kb7XChox2EFX9rojKv67Lqer3s07tfIYbHgxdQEmNs1OHBn2hF5SpPGZ6Jl37o0a+8CK2r2IODr
g4Lh3ZXVdaSbliHeAbwN9pVXTm7tgTFRC/HTIHkje3ZNnt2XGdvZzJLyEuFD16reTyPKW0eQrJ8T
rsd2mAn+ppyxSli3ISeHgfOM+DJKO2o9gf4W6xUNw9JFKMn8kJdttKoGtFVYIQEirliSlR/kZpQA
SuWggdKKirQKX1pCaoradImYPsW/ypVAu65UjQevm7yWLpwURLyLrK14MZHarfo0NH7ANinYI8rq
vhsihBWQFEDrTggRrRIC4MlF6n8f1AZvLQ7fr55RI7s3ebqoHFU/ReIb3iDSYiYyhJuqp8kRDTES
nnXCg6NsMtvY1mpS3WCrUjgx2nMuAr/wNjrWf4ahmW/nA1hSOKCg/ofsI1trxuvghArrMbZlD5CU
FaN/BQ+zX6NwNUtv4PCrVkd9pBRhNCUSw5XZ2CA6xU07C19pVjijw9X4Z8g6AqxJ2S7utJHNVJOU
r1Cy42MIGPcRwiCWlVqrb+sSZkvXyaAuFdNYKWUNnIiyHWrAnenKjVLc5Tn+oLpcRTdYjU6HJCyC
YO+jswc5gupEfJQsdDD3vUDJS0yG4qnpsgClEfZkCPQxStkaPdVr6OfZ3VjpvoWfg57YfQyRDB2U
lkuaVwXIUYQREiFZhJyTQHFkp+VFuQeQnnytxpFefleq0nDVi9R+TfqGMGK88Lo06AmEPiQwqJN0
maQGnclOKaiGgSt1X931736l6n/J2vQuD7Om/sdfz96NuBHJMhcwxTTNxd2oSZKaV0lS2dvhjfFt
zmKRRFvRrVTsihvmpdT9fEDi6LphSqoqLqzY4z7LgrzsSu7QMDTszMltNVqBNVuVOxVg4+pixLeX
FE0kZebKToqlqtJiiEIL7kOWGaK6aVho19pT+cP7rDqdKzuxgwkX2D1l3d4Jny9d3mX1zf2I0JRO
LMM0NUuTF/cUyhZmkYKBdZXb9rHjlht8Sta5nW6kG+S2tt9qB5sRnvSAhsyquEkd+cm4s8JLNYS3
F+DTrzFfp74934eZP0+J/0gLMSuGACcjw3cnfL/t0DUd6BGDIwMTcpC1ci4N/e1lRSNhU3joiilb
0nLkRo+6TUwh3hXjZuMpkPu86NjU42NvtN/en8NvqzKEMkVMkBUAGeayBhRj0KMqiCC5uIt9GlFa
8bAAYXf78H6YMyOy5nqWbpmKrFrWcuJq5MRm6mHyDo3cDysI94daiDcFbZr3I50ZkGUaiqVQKdNV
WV5c9FrkbSIFsSG30b6llPkBJaDs/36MMzPTmgswBq7SiDst767DFCamKg/ob7YS2dvPtL4Q4OUN
n9YGtJMI8/N8Nen6eoirFroHO4t/XznS2ryO71O85YKVsR22IajyVXLTQnH61Njhuj2Urnlpdzuz
9E++w2LpA+FPYPHwHdQNlRHOVDpArn+sPpe2QHEEubZZLGBl/Qj/TOHudPyLKhC9nBzsMrFx+a1W
c+XOsmnzP/s2DdGL+6p86gU+VwcMUZJ1k/bfXFdTFoUgDielzYcMj4d9+oyn7yEHyLjqHFIY+q5O
tU2gLDCd1iQnvj2uMvvSRvu2nMc3wImcGjGKXeJyn6XNnUHg4MgS9/5W2cablnJesm8vlbzeFn9O
4ywerDriP2cFxEl22rr7EKznw0PZq2twNbcXC2yXoi2eq9ekqa76RAOQ60xX87NE1+9gbNBt/HJx
wr7dqQ1RkdjEeIK6CnDpdNFY3JBGD6IAE9bbYOXn4o1DZcu1NtBID/5tcP3+NnCmvIxml2USTkVb
RJEXw1P7BpNZ3cDEhbnC1ckG/Og5OHDeAtjdpk/vh3u7s51EUxb1wjCOQEbDToTReEjlp0J0/fjf
HJGyOHMDkUpv8WtEiK0d6g0qv1fmSrHlbX8w7fcH9HYbPR3Q4mQNgkgSMoEBRdPPONU/pr3x4/0I
Z6rJpyEW505bguDwQpM60h5BtPVwqNfBPZiwf2ITkd5Wk09jzcN9tWe3wwROJiGWthJtKnz2YB1B
7WueI7gUcB59csKwcLpiLaF/IbsXC8qXnufi6OPE4M5V8gUGhItW0fcAFSQbTQNbBNe7pY5thxdT
lUtrQFmcVIEwygIY6XmJ/xp1+0Ow50YSujFfLm1f55YAXTNaSAo7Nhv16SMehkrOvcJihHVnm+m9
Ht6DZLqQQZx7jK+DLN5jkco+tosESbyPQ3xMxs8XJuWZ00Z5HWDxnoZw0j3wnPM+1ezaa8SUVsJ1
sBW3+s37kc7NyNeBFu+GHVINqC8y+7MPen9loUZbFLDFxjtT474upZv3451dbq8DLnZgPJZ9VQI6
zmRAgsUmV95rN8ZG2EO7uTC2i7EWJ1mLymMAYyJzLVjxm/YIkceOdyg/4pLqlhf23jPdS0NVaB9o
BnnynF6ezjy0CJpQryzaFTgJ5SvxUTuE++zJujZXuITeRs+T22yM3YXneWa+n0RdTEV8q7V06M2c
NEhak3y5kbLVlN3s4m4bG4zTNgNgtBL68/b9yOcyIu6XEn1h2TBVaXm0pdGg1NNIZHXjb734eyA+
wm9AbOSIbphdH4NbPP0eQ5rFA7e0VdZ87ADMHy8+gbcZhHrSt1lM4YmqTNbEL+3A3sXC2MGavlup
3Hf1w3hQ7t4f9tsFcxptMX/VBIymVEq5K+NFPBNZvGeh8aASfLPKuwzRw/fDnZvDr5/y8khvABnX
+OPNBQTR5rGuhifDFdeKK9z9mezoJNbyaBdqXw5GZjCobi4Uuh27vMTNYGPvdxffXoo3v5jTGwx9
KUWWNEVUUXtddhljPF2GoUVmnIojVIL2o988xFkNZ04yL2zYb0PNMCFKVtyVJeBCizQs7MyOIqiC
m7ylrSM6DLjAiWGyq438QsZy5rQ7CfWybF6d8Wlu5HqsaIVblIqNfeNOSrdIMMmoJuEZ6xlYT6+D
9iA034zuwmbw9lg6Db14f4VodlGJPB9FrRqP3JauNcCvCwO88Chfesevxkdj0RfrgPGJReioY5mt
Wl9/4r2Xqxws/fvT/+3udjqixZ5qgcAsWpT7XQXlx6al5egq7Zf3Y1x6aosdVAJRC6SXp1ZLIDIo
j0b4Krwf4kyh6nQci/M84OKWtPOkGDGiyVfWt3Raob9lZztlDRN9D/ndRip7mz3y8nALP6Y7yZU+
Ztfyv34mnn6TxW6JXLJSYBtaAAoJt/kxcJAA3+jr/PYynufSy1tslck0TFqHgJ07lj+SIVvDM6Qy
fmGDvDQdF2c8ag5SrRTznM8/C7gRYNNKQXsuN396/x1emiaLLQRQdRfK+TwaUK1y0Twk4fjwb4VY
7vVa5PmaOa/fLJAeIZxej0Z6+JdDGFRKKRyakoRixmIUcdzFRSXhpRo2JjyKOL8ecm39fowzNWjq
z7JOYqDx/xQOTzOhsQv0wWhLZKld84iRmrmiOONSjH2ov8dOeCtcXQj49lA+DTinCK/2pDz3Ui8d
CFg58t7bNA/cnlzvc0ylnYW0CW5EJ3WCLzRV//U67GnkxQaleEKbhCGRDeujivhUArHAMwCO9p/f
H+NLVfL0tDSpPGmiAfD1ZQmfjhGwhYfEpF6TCGB8jZTxyvqA4rW+CT5PV8angKKz58CTS+zJcK6S
G8nt182zsL9cIZrX7XvfZLGFWHRhM1NV+SYwTFIgzogja/u4BeCqokLXYs74/tjPLD2K3LI5F1Mx
0tYWDxlRV5x58M5ydetG9YNVVD+/H+Dl/F8OSREBGWmKpVnqsiTcZRRxYGbWrrjRUMf8pqy7h9SN
1v61dB9vmhV5rLcy9oqb32bXKA38ifBzNcoyZcSj9GVpz8KIJfLLuHlJ4o3b0S33om/H+2BN/7uA
40v9rd1lgIMcgl8GfJ1bseZcqwZ/SUrP9fl0ckm0z3W/L5q5kLsODRuh4M/YHW1yh8ctAaz5E9VM
83XEJe4ylUXPU+Dtu30FC8kAPdMcY+1Rpn+jY5/wqTAv1U/leZosX/KrQVqLbSkzJLxsZhINrOWn
zJc+aGL8PdRVJ9PCPRQnTHj8Gz37iCYQyrFInyGBSvMVkRvEDwu0SzHvUuVxG3bxphxTZfUfaBnX
lqYxiolWpp/uoMY7F+bGmb2NBwX2iQ2b6+Wy/QJNN0tKvWxAwWUP4NuBRCGkTV/exsp3r3zpHd+e
bc3WmvrPlKzmrXP50DSAneBHmRvWsmKKbZI30iFtXLD2z3Ugf4DUhrdyfYNSyHcopYB4hPIGFguV
W0/ETiG+0aP8wkOYp9/bL2HN5xb/U5bdFMGXG0hYY8Mhf0u7OOYx5PmznLEVUn2sMtxwLlUezyQv
pobO6v+EXGxyOEh3qilPvNmK8vANnQZ7Ki6dW+cf7u8giwwpGEpErhsR+6RN/mysp63FiYXFHWsf
PPClBXDuanIypkWuRCwlR3e2cWFuF7t5f8u+Nitlo+wlN1577vsz99wx8foJLvYUX+njlrsCL03C
OLTwbybTfKoD9RDjRnMhwT5TWaW5TmOGlaLOQRdHxCBkFapIbe2CRH2I72X6UPEx/oHv5HSfXgGU
pbRJUlg4ClinzfsDPbuxvA4+n1+v0o9MkAEi+ASfj2YLXXQ4xCZtofyIVMkusBNnPplx4kKyIbXR
FTDxj7YN1FfWlyq8Z1YKJSiaQ+yuwPWXqZecRKIFwrRmIw+30hbZMXcuG14a8pkT+STMIuHqJwmj
xp4wmBn2Som5r3RhyZ/J6+fNTuc/Cp1ucXFjsoogRrVnIgJOSGqN+pF/i0AMojgXFuGZ/fUk0GKh
m42cp0YpksEJycowdvJkHpq6+mAGm8xfIzv2/mQ5++RejWux5OGhkcuMjAsplO/I5G+DWr1Qojqz
dVmcc6oET4iUZrllj+YYGbFEulSX8oMV9LPeJFoO04WrxPkwEDp1sjIVnt7prMe0CcmjXK5xb9Pv
lQHcNE6AVvP5Tzwv43eUxevpVQsq5gxwsKQK8QrwpQHqWBcSsLMv5VWQxUsRITyPoinVbsohinBI
2O7eH8W5/Yl38nsYi60XPEJQ6TkRGgcawfgYHzCw3H3jyN5M+190k3YXrYrNpQvKmQIizZBXkRfb
sCH142hIRP7VfaltpNHWBpnduNXdC6M8u2h/x9IW/Uc9j0I4SS+xlE8xTong0Nn75DuwCNE9Skn6
ugxW/ZN8k317P/TZVUxrngTaoJj4kuC+2oIDRAKDIdFq1/dBq2fpTSiFrtqPD7GAPhNUs1XaShfz
9rNLwISyxHXHBCSzyCjrWp3ScuLaEOyMFRYE0Ja0dXut3+EwD1EimlaXSSFn5+oMdwJXor2FAUhd
LMuqZtZuK/k7UQYVXqcX1tzLfWORb1mUuf83xmK25pES+vnEDiJvql1zRd96VXzwdgbdk85VbCyG
Nur2Mj3q7OO0ZFHWyfNomS92FN8Saw4Wq3ZHCYQ4Yki5hCtVX/+Z1f4qzGJLyQ1M2GZulCtMTyLI
ScTJL0SQzr4kS1N1OO+KCsHvdG9UdbGrK+zPKEhkOytfFet8kx26/WRbe3OLi5yj/akd5lXI+Su9
WgG4OYYl/JXaja6sD12zMTey6+/Fu5n2FQFP37f0tSU3clF02b6/+M6/t9+jXby3AGN0RU0YLd6y
mfwN3TO0nN8PcXZneTW6xTvzERgTJIMQbUjvmGy/kp7jPIIX4e3fj3T23Wki84OXR065rAVElZGN
qFjNKZTYfzT38X5mW8XJesKzdeutUgeE/tcLQc8kyxYwuxmOxickutO3J0PAsGKuwS6mqugYr0rU
KqqVtq43zVacZUM2kpvsPRtbv8tFrHOzFaNNi2YeNFPVWARv5Ax6RhlRftDrvYCg5wpj0wsb9Lk5
8jrGYnrCX1FKTwu477dXdZfaFQ4XqIq+/xjPD0RXANwa4tyUPH2KldRJVB6TxhWsbZ88+6jVvB/g
XKGEnel3BPk0glgFiTbilcZtfExW8cGCELj2HARLc6gBnKoZRkWXgp6bHK+DLt6PKYyVaAUMC8V1
uylG3EZSJmSHkxO28BjDqXg8qY24xrAY0wPl0UqGrZUW7Qrv9WtURG+GrD42yXhhqZx/p78fxuKd
GiN+ig3q1q6cPOX9sRAxFm0f33/i52NQdwAUynYqLtIXvcKFu6z9xh3UH/mY3ylNsBnwd/23okiL
xEX06wgLMqLoM2Peqh1LUh1wrhfe5IXBvORqr/bovK0lWOtYcQxR9TFAbCEcEeUDIVZeCHR+xvzv
U3upBLwOpAjS5HsEUtJp1+nSk27iAuknwVcf1ecwxOz8X32AlgHtHHSkNOdBy/2r8rVSQJVkdK0e
DoqxmQr0L9WnPxGECw2iD8wHZBBOF1+jQ7wsRHF04cGt9QpnYbDlg3ahRfb22TEUHZwzyGoNVvNi
EynhaoZ9AbA0CUQcYxE37WPMh0dnDNHEzY7vj2mev6ep1mk0+XRMMHzzMhKIJqNGHGXPlaDawmCi
HqzCulGdhJtC8fP9mG+3SWIasoiygGWa+nJN1aUPDNucRjcaVDcomlV7EVX39rw+CbFcUNGA/q8V
SpgEqmvF3EwOlLB6cnU7WleHCimLPdxJ7A0fgsuo5PmRLR4pybiOMoIOuECahRNeZ0ICAh3+1Jsz
MrpBFNlR3elguDi/O5gCxOtLMIYzdzvL4q49d9RersKLeH7YtV2B2KIbJivxCyb1V9Z6buk2e9xY
o2aF3KstOvrXhLT5Uup15npHcFXRjRmazPa4CN50ZJowW0eX92zHA2rXavfgKdZuMES4ZDdBH/1A
+n/XdsIT0Lj792fSmdlrcRpqxpxOG6gKnT7qycODgeUyuaqP2wEsNV95UMvW7UNUTWZ79kJeQ6O8
sNmcgVpR4fsddnnPbHMF+1srQLYHA0qI+d/rI5r4X7ODhjq8o3/yI3zWV8lmUi5Elt/Max34iIY0
BQhsS6Qefjpgk9Pf6DOoHvATNqMdXTfrnMX6HG8Tp+TiN0ar5qA6YU7HxrcB38OYF9f6GtKouNIu
FHrePofFt1nc0+IaDEbUq9zHvhm3xqf6Bnl3zGFR2VtNRx1RbnuC0Eq3YPP+a3+zgSziLl57JWFS
mpmsMGG20+gFN1UuVXTfD0GF6fRBQ8UW0ohSlpv4E2b0HywYZu8P4m0udzIKKDz/TdqXbceNI9v+
yln1zj6cAJJ3ne4HMgdlSilqsCXbL1zyxHkAZ/Lr74aqu5wJMRNl9VOX21WMBBARCMSw96kITJQP
LQjsMI24B4LrerwywHazm+//bJtrP6uy61/AQcMQAZfIby6HEl19k9TUJhOz3aHFPVP5hHdt47Ef
OZ4XoKD0xnUDIuHneit/Vy/ryZFcrtVH4QAB2m+GxAmmhfbxlYWp2C/xuvo6dC5Cyk2yR6yDV8X0
VZp74oHpiScW1itYi2JSC3M2dIK1aJsmBoAFH0wBA3H2BKAqT71SZTWONw5JkChYhNaHcwO8P1xt
u3bHe9OHTXSVb2Rdxm99viBHsIAWzf7IQ/I7Zm/u0Si3127YFtjcHgAKyC0eb2iIT9zoHlVMkPtc
VlzJGsW7Ne+AhRd0kK0ao1eAqbjMdjkBgCrdpACH46SvsobkN4Hr6XLFwDXCPDEQjrGtFagRM9B1
Jsj7IhEnCcPfJp4EOfqpohYRNTH+BYWxv8y4toFhXK9AO3ttXKHsGa95E0ngTHzYALVOGV7O68Zd
UFcxiTgEY992OqQnu/K22IBhfgNmNTdeyfzn2xyDsE7u/Y4MctajJDF67CdPymbftQ23DHOl7YcV
3dTohZaaIveX4trwLEavMOaHbNRyTyWClrJGFyRivjH7qFbAoSPOdrJg/4DhiNovVQ/e9RDt+ZEh
0dYl1TkWLBxplhFECSWC9hTXs73PupdRFoXIRAjv46ADG7Axgh/YCfpdC677T4RdB3UyfL9seNx5
XNpD4dTAE+AMNERQ2zf3s81pMC10R7B0A4hAvUq9qeo+X5a4eEcd757w5NFGFitaDpVUK895NDb2
S7NVYAXWfIXuUgwQS41gyWcfSxTuiigCmnpsQVGIO6yNG7TiRpvWHT3Nc57AKyKdWeKb9nZTURVA
c66BHKKgmBm6LcrSGtHzUuZrmuubvrEl4cqyfvwSIahgWOWGnZsQEaCpo2zBqFtdm4Z/+ahk6xCU
kPZREGV8HQH71mR3QalK4hXZKgTtw9AVXPCAgwlQPaRWAh46JJ/mT//dMgSF65mdtDUdcBwDMEYV
wAYCPKeSLGXpBjOQL/jPmQs6pphOxwCLzc8cHXvdg2oXnj5+pNmDOt+AwNIzUlmovBS4H4sUQhES
jlSb4wlDv6vyRS23zRfMiXtsNYIsCSOyrn4lb7iQyRSCkbGks14UcH31CLSsMnoO1R48joUSb0CT
KUnGyfRPiEjA/BOiGRsL1EzM4bafOWzHZdVYDF+P9tASYvLKAISUUeLYops8c8mn+Gr6WKReegC3
BaCJdXe4KTfA6EvkVczFrbR1ywSe3Wti5vT6CpCz6JgFtUSN9lYBzVnhGg9AyFhNN12Pfgok5j04
Y/n02uK2HgnmP+zopgZ5T48twZoHsJBo4PQrikHinhajHvAdY44GoDkEyA2nMqhdG8BqhWUDwjUG
4bLLXshGu0q9b9mLs43slfHaDyRz9YtWeCRWUE/M7lALEzyYUW+6fY/JHDZeA6DbB1MsWN8Nxc2b
7Gnqx5+X1WhxR4/ECoqazghZdatHjBftGnDMFkAx+q8kiHqa5BGacmcoS5WiUAT2urH6eFmC7Mgs
4daawDVIai6imcDJ686fKOBxXCD+PtfXMWiWNmyHSRb0M8KtyJIQi0EBkD2QAUG3Jv5B8NHVxGwG
FlwePQ6409wW4054voKCdQ9+TuvlnVHBsUjBDPrUHJK6horyLsTxQzms+as13xlr/VkL/8bU6Num
KoTIpgrgU0zsmPobIJMkSMsm+NNhj6vygfct0Jtyq/8YvwKZ7csMahvQGkIyfQBKNth+P6Ax8vMs
uTcWEz7HP4Nr85H9D73JsoHnZ1GVXhurcK2Ue4vsgehbmdvedT5SDZV+EGKt8sJ1VgQJTWeVuvqW
PKq3VnzbxpL09OLbAVlNC7lpC6lwsb1HjROSpBg+QH2yLNYx3cTXAOcGNiNbBY9Nu87jtbzr4HX2
QAzTHBuAyxQdds4bFJCuVeMqZQhEs5vhHsxPq/wK3A3pVXmbrxs8WAIvdQHlxrveUjc/oIP2G59m
Tj0Ac06PE++/X8t6NN8mP6EjjqMiAYo2MYBEClaYA6MrUAmsUMeYLLkuIQ79Oy46afayJ9tS9HUs
SoghFYADAf4BNpcNbBeEeJaq+X1qGbLx+iWnfCxHCCOHVpmSsoWhQbt6N9lVu9HeOR1mxbNNvK1+
Fi/lnaZttZ/aEwg85D2iS+H/sXxB350a1a9iePUtM9in/p2y6YBbjzc3R/2V3UJvu1IpRvJsTKQQ
hwLt800GewZrUVahiZfPkUagPkYepUFcFsGq7+WouAvXDwdGRgIZCXsIFHTGUSsK0h4sUKXxNYC0
v6gGOF0uXw8LyqJpmo2uOKDZ8Mb+U6ehV2WUArAesRjFeD37OqpAM07Z/WUpizt3LEa4wKsU5IBd
gAscRHbmHp1H2/CL8UBdzaP932glezvFhpM6lifc3BToochacF8IyC8MbzsbxR9Xw1Z/ylb9swZc
WsBY3ka+s+5WQDa7d8gq/SbPZSzEgsc/wxbC0DK1S1KkFKbopC4LKXjQii0Avlb6lF1d3uLlJZvA
CQKggI5imbDkKkfr3MzhSXTiwibX2hVvBmGHyAOk8jramKthk+8CQACnG0D9r8sVEri78vnyz1jU
JwIcXN7UicKWcOFbRcNmzeFOQeEQd6aOYUgag0AutX+3qZMf8ZEk4Z4HH7k5hCGeLMxGKzN6bLps
rcueyksBDGplaF/D6C9MUKyi9H0xoH5A+GNM28w73KDX6aG+xgluyk2oeDLnvZQAPxEoWArAsuwm
4gL7TXjVPxrX4T2aNm5sVIuUbe4n7O9kv/mVIFyZJ0IF3WFAuDRSB0IHD/UFL9/zF2e7510iw1fp
XbjguI+koc5w6nPyjDe+8CVyIB2ONGOVVzxTBMjAHZouG82TieRe7M36UPQD8zYfKBShNhSStoMO
LN21Vn4g4e1Udu5o2m4bPQ7d93cYwJEo4VYiSqjUoQNRbJxdxIxuVKK42EbeZTFLd4N2JEawM6ol
dlZaSPCht963VPacl1QSUC477SMZgoVNRQ1K28pAInYTogKEnvMN2zprNIOEH/gYxiQbnll0l0cC
hcuIEhBZJDn2rs9VTyNf5v7LFL0QWQsbN6FL2iCYWJ6rhOQqxJSKfYekL8hKdVywBVnH6EHpKAg2
R5l7XvSL6GFwwE5goaImBGVg7W11Y4LMBozICtp1gA/qarYmuc6X/dWRHCEoM/Jw1IYSZxZ8JAZQ
GMDOmHrKU7+29vUDvY43Mlgs2cJEfbetkNAEAlkC1lsHKFUzWEEH2Vz6gjLqVMXQmm441MJ7QlhY
TdupTgvC5/6GJ7DJX33jhUhcY5u/UYV8a10QxiN2goDdgts/9VBqb49qr2MgiPjBttgAJ67EWAzH
Z+SPA5C4BF4ouTiXF/hLplgrUwCSOha5hsYuDYPB5Co/KN7kgEMNU3N/Z8bq7cHp2EhUdjkaJnAm
hA0NhjHSDJDMrstRAcg5MJZA/KgNu9/1U6dSBPVIYzrkmYpH+MDAZaf4Rvx0WQA/ilNjBtQdFoBa
0RKKEo3SCLisWo/7ku7/rITpG1NOHfH2CjmVIywkKBO87tirnHFV9J65LvDERncoMnvDBvwRoOFA
zv5vjEUsKKOlg/cczgO9TjYVXL05Rjawx6EYjdWFe/ThWV5oW7ELOhZwf0fKsKYtg+iuBgYSkOIH
MDop4SNgl9NN0VTso6Nm85VdGv1v30HAQsGopQUYTAh79UVHCQeTKajUF2BZHY3O3NU5U9cFGKIk
Y0hLhsGvbYMPk9O3rQht1kQzjSlvZE0+6Ov5KsSYvI3Jw/rvvPEWzhlUDiZ6HzDMhRyncAcVjoXq
CKvhMFuv2hkrxlz1M0PS/7v6CGZihM3KbkwwNe9GcsiLBWW2CdwOBgOh0W+AmcZ6wHU7QzhxA5DO
Ik0xrJsHnSFv5mluuLbWyUv9FH6PQPSaoRAgc+Zvb0b9RL6g5EaUBjUBJu+aBPdpFqHvGYj9Yf4p
TEHvbgCSGlR1l8134cLiIk2QXmIAARGN+MjtzNgMqraHX0ebcg7UYUSeKOIZWN/rK15G1rHg9xDM
A7YVzs8Ciqvg21HbwwB/mgDxk0Jpi8ZxQy3aBRiCkCztbTSDlf0SJOZ2+yoFl3yR9Uhzpd5QsH3t
2B+sqpxdwMhLvKBkUWKSF0DTYEpmab9W6IszmCvMHbiqrKqyaBpHCxJimKo00nqaIURzTG8qP6CZ
D6jej1bxHIBA87JeLDi9k80TbifFyFOrdfgpDaOrZ5imTCRV0KUts4Hn5KiomQCtVDD0OugNZkYx
FC991K07U2lXRVGsLi9jacuOhQihZlQolW12EJLV9wEaLMcWENPpCCwu/DP+fFnawuNRh5ME2DLy
rSZ4YYRdsyIWWlUW9pjyCh/A4uJGKxsQnsC33nDiJnmktLyJvwQKDiNgFXpgSghM6nvHuY9mxZ26
n5dXtWRHx4viv+HommG2VYHJHTJKowKbfHavsnSV5MUXdZoleaolrcM0MuJnbB9903qSsbzudACl
rBlp7ovawKRE2f2XMgQr6tXcQCo4wgVDQCOht96khBKtW3LjNmiIQETkIHkh4t3V1CnwBMUyysDw
AlB7DFZ/o2YvZvuMhjM/6dXN5SNayPRD8X5JFPGA7CRiTj1DYlG6XQYIQwMv+mADfkZjO62i69rr
VCmizUJr26lU4e4IqdaroHnp0LSX6KtXxqtkFW8ZIA13+YFn2GePeCACQLSw0SSR7YJpo5cacTO6
iTEHKObbaOBYQ1Q04zrL0eQyAk0nKth30Czl3liWOF7wQUmc4sK5OggDUUrjLcxvoAMSUDdFjhaA
/c0pyG7UsmhdpFF9W8xasZtVkqz6MgyvQLIrm59ZuqbROI3hUVDe4R/EPBjA7upqSsIRqAXtjboe
gOSx4hAQYEB46UGiJk22L4RC2FoC1wwcHfqm81/TSa5FCoPAMNiDvHqfBp3u0iDeg/rj21xrwSrq
ne/VDFazy8q84NOAbgMGYIuPt70JEDg25mw06Qg2Jrpq62oLXM7bIJCm3heaFDhqBwBTMLoBmGex
0c1pwFkI6hzec2ru2x31mBenrn3H4TDLFSoYfvCMjj6JEi2Uok7FCg7IHrJZYVwsB3rud6Bo21pr
LjHay+LJhT7FU1nChTSQUceIQ410RFfZ7hilW3D0YiDmUCmfsjH3ujl8IoHyWOjK1eVTXHDlJ5sr
3ExanIaZlkGyxT5Zgb5qDVmuZeFe4jwSuGzhBMA3IAQQ1kzoRO0KJT0FfZB6q+47x7gfpyK/nhtU
fN+xHsqBl1BQRZlZuAXBJl/bsY5Tq0aQ6qj9c6NbspnBt0Cp1EDXN5g8eeMKGDUFIbkxDGUUJ7yk
ZwNnaD3fgJwiWFU5OvXLPfsRH8Kt6b6mheMNGqDkTSwLGsN/AqjtONMoim2CxmAaBwTEJWcH1ghz
h4yS2xm8nleZ3oQ3zTBqBxZoeCaUrbbt9DnYVdE4/vb9id+AGRlEoDyvID4R9MxKC0fPYZik6z3D
RDphiDcmOnxBUePOKainxoxJhC642BOp4nuh7NUmwXAyavdut+Z4w5rq8ul8azvt6kO4IRKBb/X3
VJ5we2q1FRQzRi3XbDJXOQYLvQaUQmjqsXQ3s9GrdFmB37rVU3GC22k6OoWkTzF7ZFsfqjAZXTWP
1loL8uDLgs5sJKpgQGMBhKBIgDCYSlU5ZoG2nYP1ybgBqoJHQZUafueo4XLChYWom6/sL3ki92U4
JKUFysU/HarWIGnA4ZG6lWV7DPB2HPTKuZO58eXtBNkJciN4PosThmNXplEeYjvnwkD5cr4Bz4nr
ROVasplvwxy+uF9yuBYdRd/NUJmKPkIOR23mfDE12eqDG3vU5a0k2hPujbUxuOpDMUgOUrZEwcH2
Va+AXYmLDj9ZaFrmbGJGY0qkLFzDpysU3mgzc4AFokMMvw9jADKp6ZoXTHkWAlR21WseovByWxI0
L9vfr50VEhEtsE7I2MDZZvptGVyV4XMcqW5lSLpwJLso5pXB7xc5IYOZA3J3H+rW9TjTVSjjxHkb
mp5s4mvQcaQmc6KCHdTCYnJwDSLpWHnzxDZBF2yVUv2akaj3eipD/+B3+Gnu91So4FJA76WEQ4GT
G9P4WTFKe5WppjRDtXhOqAPw0g3ycmLlQaszo557bCDoW7aUuRYyzZ8BdehVt0aO5HztOTt9iyZE
JrPxV88hLhDPecxC8DcpyGVPjS8PgIwctLgMNTtJb6KgC72oDkHj1mpT4KlJACqbuv9o87QCON8O
RdSnnlGUP8qwugff24QSExhI8wCdTlE5lvcIQkEcqgELYDa1R8rUeqUoteY6mT24RW5loCerQaOZ
Mc7fpoQeo+YHdYSjNrM0QFfplD9HOajXnLkdHwFFPLuTRrpvo4oqp2kXbBdag+mC8CfaVrGi/CQV
dSQB7JJHwtMW6DkW4nPE6KebomZha09jCIVOv7EgADfo5JV27WYxJghbRNASD7ikZQDNsQHm94r+
LcgbsHEzSbsRpVYGTKSwdm5rfQ7XY60Mj0E4jCuiG/0+C026aYopchnfoNaZ7LvGbsCBXAyTXzlV
KAvXliwbjwcOBgqIHVQITjcCPet1PIwzuPGqyi2qYBcWjluSWbIBi+s/EiNYmU1pCuY0pPmNMWbg
amrtjQK+XUk72ZIDOV6MEPd1pK80EmooJmTKWkcbAKteCLDcKV13QJMcni6f6pJRY1TTsEzeoPMm
0lU6q8o7VR/Xug5FBSxjhgz7mHis7SVh1tIpIadPbR1nhJhWsOEScSaL1Wlch9q9mhkuczK3tqd3
GAUx0SWGAWcUSkR8pzSegHSLsf91Uc8bC1Sn1XRQTCQmpucwl0ZYSypxLE1Qibm2HXCRQRp3iZi5
AO02kpp4RYZo7TQ/aR6aK5RxLxsNW9zKo0UKOmJ1mj2aJcRGBkLUEUPztu2yQqKJi08QQnXg21AT
o9NiZoeBOX5gf7at9ngAcfqq4SbfyGHH34L54r11JEmEltXrSp+d+HUfxxWA1o1V9QhYDw513gDE
wUWXxcrZ9VuwZ63DjfLhsg0snuKvdYoos3lQlImiRtM6BDoyXpe3Sk9/XBaxGItD59HGCNQBApiK
Ux8VDV0AokfcYFxTQJq8qYbvSM7teFDcxJvWXCWmxOAWTRuAChYctgVYRkGkYnbKMBp4vSXoFlD6
ectq61EnAXAMA0kudyGXgrYwDqimgjkLmG6CcccNi+KWYXkFArl9HMT1Vten+qktLbaZ8qxcmTNN
f5I20nax0zoPCgz4plHa4rtko5duRXRa48ls4dGji+9mNTadOCc2bin0pk4H+4U8b5R1H2KAGZOo
pWtfQ5VWOkiKC4nrWVIjNDKpuJFBW4FWgtMjxiLTMmRwpbY1xR9ZmIa+01Fbcqp8J4VQCL23SAYC
cA3p1jfZlhrJQI3qaCQYtOBOm1jzdZrD5mcEHuQEMAIAtWi1OAL6JgCcyGokCttItph7NfEnwOsh
8MCNgTYU4bDzOWvAo0lQ0OuDTTYB8lq112Ee3OpA+SmmdDWCywIEyptmrLYxsR7As729/BsWTllD
qhmuCVlRPuB0utesLSyaxTwrOoKaPu4mIFKX1e1khddxWl9jplw26Lzgc08k8tM/CuzbWQtpb9bI
hirPION1m+ShCmUAB7JlCSY76lmZBBWWFSdwc3n+3YzH0E30j50NgIy6kApc8BEojCCrjAcEWmDE
CslgRABTJQVat6d4XFed098YTFfuKbq7vSpmMnbdpV1EiwQaGHiy900rd1HoiVnzGLKYFB/Ne0+1
DVOsE9C2X1aQRUGoYVvAoAcqnKijEZZC+g6CdKXPHjDlya6nQClL1zTnSmIQC4aPFBk3CBuTPXC2
p6phJMhXgYwdPKhq0LhdhcaIApJeF/S/38b/F/4o7/60r+Zf/4c/fyurqY7DqBX++K9D/K0G8OXP
9v/4f/bXv3b6H/3Lr34Uj23940d7eKnEf/PkP8T3/y1/9dK+nPxhXbTAtbrvftTTw4+my9pXIfil
/N/8u3/5Pz9ev/Jhqn78849vJUjf+dfCuCz++Pdf7b7/8w8OQ/u/x5//99/dvuT4z7woLl7Ef/3H
S9Ny6mbzH7xzAWM1GEXAIDIc0fCD/41l/IMgOewAcAoEAahh4MhALd5G//yD4K/Ai8snoxCIonzy
x/+gdsn/RrP/oaFOyJGkLPLHf37Qycn8OqljCulTfVB4JxBYlYFGdaoH7QyycDit8I7VjYKKials
yqGVvcNPNfvX14VYU7NIUI+tEt4BTqH0sqIzgJSkal6d1NlvKfQvEcINBhrxMQ9A5eSn9Zx6Vofc
ZAcsX0lF4tTn/Pq60O4cWnpKCRKSfhVojtsq8aE0kqsooD9DU1aUPCPjjdnnXVNZ6kh8UrY/A9p8
DBS6bnv9ac6m5yM1/Pep/41TpkKazE5qGjOMv/mOEoLPfLoZ0t9D0v5rh8Sp0rkGADtB7ttXVPUD
CXCfq331CPy3Zy2QgWaeUVLKd+7oHhtK6iRWr5j+aFS55hWtDcjFsrAdWR7/jJ6KYWedohzNUO3z
1RSwH8XUu0FCruZe//a+/ecLO1pAHjhVE4zY/xIA7u6A3mVXUWtZtuPc9gg2rKaKgqn9wfCHhgH6
rLGfiiyVgV6evvF/na9gwpaiTzaq1bpPJvot0rINEnc7oyv2VpKt2tHZVa1sUvncOgRTblHVsFDX
0P0yGjByGbFP1aDrEj9x7ogFSy5RrZziIMLHlVZ3rSAyvV6dy/08FqF3+ZTPiCBCjKmCdDU020T3
nUG/isL4Q6oXyPnJWObObA8RjLiayjorKju/C+cWHYygAd7TsZB5unNfFwICYmRUbQ0lu1MyouVu
juwiYTnKeJf35tznBRMmBut7q6+jOwzYa14ZlHSdVar+zq/zEzmyL6ULCmLVWXhXGFFirYcZQ2SA
liBau7r888/4aMKXdSTAwuWcjUrL/EBLtjDivc1wg6kjI1snzd8pRLDjrsxnRknE/KYrX7Ju3MQp
2qFDorolUHsldnAatv9lz0Sw51AP5zJpK9uPi3nvpDVCdGPahKGx7+m0QV+5ZNTr3IELxoywqmUl
wPv9GP3HIK2KvXhMg4+Xj+OcpQnG3M2xRpR8rHyVZs3g1ln9uR9Sw02TtJVp7Ouc+6+n4187JSbw
mQFWAJLnlQ/IW7OoV3Xu3KpOWbnom17X3aE3py9F/pkAPTxI0hWQzN1x/EETXB7RgJxatFHz7rYs
NiP9YChbzdwb1eTiD12Hib4e7cnFJi8+Wu3GToJr/M9AoxcwjLjJ+IFaD4O+u7xZQsLj10IEx+Gw
mFbdGJT+wKIHtY8+9Xq2ZrOyjUd1XqFreG92zioMG3TFl0hDV0UsK9SdOShT8CrGMPaz7TSWH4L+
wrMmx3DnOGquSZ1HEqs5o2im4FmA0QhMnGm0fZuOuyIcXuzA/nB55859WnArxhAFAAY2qd+Bqn5L
GsfZdmqZSM7l3N5wqUc+pZwMnRnaqPvM0g8gYr7Ryukp1GUEOed+vOBNCqR99FlNSh/wUagSzUPr
PNdBxbbv2xvBj6ATKWM10yx/yAH3Hnd3uha8c2ME1xGYccHUbLJ8hqzdOg+j8SlKFLJO2Zx+f9+v
FxwIVWywfdSN7YftHAW7Pk7G6buqFaYtmYA4c7hiH4Nq9WHNlKDwW32evDzVUX1iPcg4O7WWXHrn
RAhmPZRxXzF91v06sjZJWO/6YbhJe/3+8hadufIMwXT7wcgikG45fqG3n6Z6enFsZZ8O1Z7av0d0
/pdjEinbs6LIi2kuHR/VnBw0DGrlmurwe60Iv74uWG8+FWaUjPh6r9ZXTplcYVjhEbC977vgDMF8
AY2o221ILL+omrJ1zUgdHNeMtfrxffsv2K/ROuC1SivLTxoSXBMUurzAHByP0Di+G6q5kRjyOTUS
DdnUesLUxPHNpnpOMLKmxum11WeSyswZN2QIxgwSUIIpr9rxa0NTvhRxq/0s0EX9W7BUv85YsONc
DxBvG7hfgHuwZ3r5pdIjyfme2RcxzWhMdW6Cx9b263oKb+xxmhEBJAAg0PpuffmIz+yNLlhwioyf
XcyG7Se2Ojngj7cDdachmm0lwd45AYINE9VQ8rDClPFooD0lySK0EvT06n2/Xrh4a4AUV7qZ2H4w
+EWDHgS7CGSvznM/XLDdAh2+BpqiqF9lpEJzNgDi0DH86X0/nAs9unjNtEqNuFU1v7ExjDUareXG
ZZ2881AFu521IZoGtdf8LKvsgxLNGOQLY4lTPqeUgrEavVYpehDrPh3qwc0szJZVgFkEKcT4e6Wh
v0xK7GwuIrT99lpA/RAzULtuLkE3S5vi7vLen1uAYLBJ2JlpTfB1I+gfgMMYuqhSXGl1LXE3Z24t
kYIdU8jJkCVIV7CqvUNX0W1ZRjfqZHuYYpPRhp9RztfRhiP96XtiOqiaISxEZz3dBHNrfwvKypKd
wJk9EqebbNQaUAMlmd+EdXdNmkHfBLQo7uLepO8LT1776o6WoIaT4+RllvuZZVwnBvhfM8f2nF42
/3Nui/jSjr4PtFKwNwBk1w/RWLaJ+MB8FDSyIdZXXVx4mr2OtBx9PnCCSFFsK/PZtKsMUrh4dGGk
CqCE8eAmCaZ69R3NRxf/o5Lbstv1hXo74g/jdNMqYEYbldWg5lcWqI3DON7ljSzNxD3r0i8TrF9L
tIaGSBb4qaF6QYNuRNXv0sytSOD12bx+lxW9jt0erV+hFbGCFlLK3E2B8ag1LmoKkjv1nPqJNzaq
W3lItMy3WnadGfZ6jjlG0yyx0HOqIXiAfM7zprWmmd9JH7u50VxzpMnq8sac+bg4/J/adaLWk575
o1kYLtLS09YaNU0ScZ/7unBfN5mdZoZhB34wVuCbU5XgyspHR3KfnlEdVbisrY5qkxbHs59bduPZ
tCq8une+gIAAE1hVHa9LeySSlfBfvKCmqnB3qxHGoligIrjpaeYBXoqsp2HotmWmD1e2koKTGni2
YI0MLcnqzu2d4BEGjPmbI4hdfDqx4SZIZ/Oj05Dix/vOnUs9MgjHLhVAQOcpHisA7laC9oOayAZi
ztiDKpg0OAIIoJGQYFCHll6XKZmuLZvlt+GQ/iZSxl+XrggxEvVdms5DkPpVEq3BRfexzdh3JRg2
cFodfa5R8yzncpOwXRkgs9m9c9sEU5+bQaNJ1QU+gUepVjb47elaNXOMj1w+F576XtIzwdhVMg+d
EUypr3eDflsZjnrd6cjKlmVcrBQLKbNkaui6yMJNWky1xIMtBwEYFxe0YWJBBRrixG87JV5VJtsU
6fApjLrIQzpVYkLLCg2wwlMhimang2l0qT+FFXPRJTR5fUvGd5nLGwYQNTJRoC8Vy58bO/88kxKF
KaDdRIPkYM79esEB1EGgp4GpJX7exq7dpVeGU0ua1899mtvRkS2mjKlMHdvUD+1s1UXmjzFoni+r
07lP8///6NO5giHpQWtm38wwntrFutd1uSxXKfQQ/scI0TN++nUMQI+mljcJrOEJkYMyJ3czvMgY
3LVpdZgm9TrrvknTsufWIoTyeltq+mAEwe2sgtHHbnTTLRmRJYfOfV2w7NEa+wp34Ohr6lyA7Juw
dW5VoUQ7l80arb+nOxXPGOtCIjTxccuSO0dLZ3dWbBP5936jWfVjkWV009cscNuJyIgplu9HoOWd
CrVDvUEPCo39qUKRWVfcIQWWh76r0Nc/T4bEMM5ky9E7fiqmmjMQv9tm7Hf2HN/opBvuScbKr13P
R9cIAPqq4TaI6JbfMBgzP2ixsn2XelNhWzW1S7u+mZTbMWSHEY1AWUV/Xv40N763jhgIKaerCoCh
0NHKCA6pkaTGdc9Um65sUgXR3kwxzPJbAA3/MSHVEpR6VLLKCDvbOdC0ujObqHSVXLtj2fxweRnL
aq2KWBkhcpAYLaidQ2inlqvFPXWbvpZlHZY1TBXbAEwjyMcytGxsUu6BXOwTRgUes8Y5zMlwG+XN
07sWQQUvZtex1kU1sw+0LFjr5qyhumtEivXh8ve5pi6cNRXOOjeB20sHwz70avY9qCm4k2jk2lp2
k7LhKymTLasKicqeMRewmQqKleSzmtW5fdDH2GdGvu7baq1U0WrSzI9a3a7mJD8kSebF6NInSiyR
u3zFA+/rVGwzzjNxmhR72Jdfk0CnLonidTbVaOxU7i7v4xllE80RQ/xtU9m2dbBrxChRNm+JWTer
yx8/swCxWcAZwsFQJ2SIAHf8MHf6YzUCfEGjDVvVxHx8nxDBl5m9Po55CE2wnIhs2qQcQNoTj5ux
jvVtU6i6JJ1wZqfEbsIclXy9MTuuBB1GChhj/fdZMdnny8s493m+h0fXfu+gC9QMK+tAUUcG+t7T
6FRfLn/6jF8kQrBiW0WtR0ptHYokr9zBYHdTqN+ANuJ9eio2DuBlpbY5uL0PQ0T2eqpfK8a0LUrr
wckbSbR7bncEc0d5r6VhotuHbiy6L0bZaXdxgA7nyxt0xpmI/QJUN515TLGA2GnuU9XZVnnwE9DD
D9ym1ZLcYozpnQsRbHpOer0KAogCS0GKInp+DURJzbu8jnMHLdytg2FGoEOi1oERM8PIVZTZwDpJ
CXlsGMlkaD5nzkLsGchix+6moLMOKYnJ/Rxompcplv2+DTIFc7bnjDkzCJ3gkOx8FRdodQylT7Uz
l59Yqp9T1uWBndCDo1pgIo20baKX3/MCfQk6Zqz6XHKFnzkIsV6flFFdU6uiB1tFa3hGWy9Th9J1
WHF1+aTPLUQwaRJjkDKycghI1EerLXo3tcOv0xR5g2VsMWP3e0N2fwU7vGH32C2lHfCSzY6SQ4rk
8sFJ2+RBZUUpyZOd2yfBrIna6XqL5N6hyROgTZmkyT/Hjlp+V4jZynBTzumrcHt3ttqMw2yQg5kB
yYh2Y7jJgPm4vnwSZ15UqkhymwZtNNoDsw59aF2bcfIz6mxPT4b7UqMP1mgc5tT4SLv+Oxur75dl
Lj9NAAZ4eihdX+rhNFvkUDGnxBBzabpR3ABZ3jIx9atq5rWGoSYwiZoZ0g5DJFG6M25SrPdnelSr
ZmDBesbEeuzQU7VKp7nBHLrdqTs1SL9XDQYkZ7MOZdHqmbPTuf4f3YplkKpJRnNyoFmRNJ7a6sgC
B+jxdi/v5BkFNARvE6nBrBOMwB8KY+4eMHShfHUIKohhYcu4Rs7tmrCEONRUKLdJD2huBPd22lw5
be5PprUxmFV6ZtDuMkBmvm89QhRhtaE29XNLDn1R7/MR4FJp5aMe9eHy588ch0iXkqlxyLRWJwe1
+f+cfVmT3Cyw7C8iQhtaXtXLbC21x+P9ReHPC0IbkkBo+fUn2zfOiTEeteL2Y/cDCKgqoMjKnIcD
dWb3QdKx3V9vfeW4aKINkB1Ug1XMWOyPwLHK3UiAMfPC+hn1jg/Xu1hbbyPgaOL6XVl7NKkCrmKo
+8kjeADsXRk2+W0bmGuEG9Y3ba9RHpWMU62O4ACxj9HAthI4awMwzg9cc88hRYR4TMiHTDgJm507
kVk3frwZWaKlYmWOcC/9ElwPOTTVSWX5t1mnCTfoO5W3GvqXCZPE2uegFXiIxrEG91G29Wy2YqEm
3IB2k5i5P9HEVkiZENlNu5bN1oaFrmy7fyRuXoWjyrEjOlkVTToV7ARooqyGNLFyh8Qf3N3ibeEy
DO6P/9t2zbLUudG9sEEnnXR4YrPzqrxfZPORMUj3sqb4QFh1x9t51w+DH3u+vKMMLDKoa7ED/QQE
8vsatKGNt8UYumJ0f6QdXg2bLdRqIdXsJPmUkztCRP1QhZqCSEBOzzc55h8No1ddoAaFKydznGRW
7S/H886ZFuepk7fdrhzDKQup/NYOFyex8Hr6dQwq+Xmqtf7v+sevGZ3hlH1bjh3UdbxkYi0BEI6O
sR675UajM3zSs0rLpjXxEl8tKraH4L0S+a+wh0pSZvU/gnkL278yDBNXABaRsLbGzktcPqo4moG9
b7ZUoNbaNjZa4qA4ldCcJorU+bEY/eoeAjl64wK3YqAmmoDnfWbTAq03WIRKZw9LOf4emubbTetr
IgkGSmE+vqBJZpFffVF8LR36cr3ptS+//P/K7rOc2W5f4cudUHyE6koa2ho69/aNeTgTRaCWLG/a
nDvJ1Hj2Ls9z/tREzVYieW1Vje20Agg8KLzWSZToh7jsPRWXTvXr+tQYBNv/FwRNBIAzNZR2PLMT
5hO9D4W/B2veXjrVg6eg8ts5uzLzj4sWn2cdHOepevRrMPFe733lMPInF/hqYbR2lnLqhZeUvHru
lTpEDv8pGrDLuXm+0cfa4hue3Q64mmvc2ROUTF7Q9O648ymHHEfrbqUEVlbIBAvQULUjJdpLAqma
O7cHrN9F5LhtQ7cMr166gPVQ8vWS3Ld/urw64bnzB/Lt76+vwcr8mGiBnoswQvrbToBjGb9aDlbB
CXj4DRBmfdNDHrhq/va/3gn9HiceJ+GWtfebEhrS8JGN6VmxIZMDTaiRWxlr3KRfmofGH+Kit5En
DvFiYFW3vUZYl4V/ZadMS2F7sJfEWrx3yEU/5Rb5uERb2tNr9mN4uKPHImPdaCc2bi4HNUCykw2q
2jiOr7Xu/P3xTRfxaPYwKaGFZ5R6ar4XRbsxMWttG5uy8KeqdO3ORuaC/ooYzkTC29hu1po2/LZx
xqDt8h4VDXrmO7yN/WoH++4Gm79Imf49JWHfa+6Os5O4oGTfcy7lvvd69w6lgjfVUqILw2tJHbGi
K5mbRG7zruj8b7pQn69//Zszg6aNy27r9gjV0DJKhJyq2LK6EDg0a9iY9zf9Ca1f/n9l67OYQnDU
V05CQ1Z/bGsWHGZCh5NHnf5oafH7tkEYe/LSVQGUAwcnkVkfQnwUzKwt9Bw3gsLaFF3+fzWIqRtl
VS82gpqqwn0/uzsSqWJjhtYaN9zVc2e3K7oOGzLSagBb6xaVWTcBkDD9hrfOVi80s9C4ZILGuQfI
4TR/um3ODW/NW14Hylbw1oh7hyyyIPnKopuymPhyw2FxT2YeHy63Ze3SOJzp70aLrdvRxfr+eYp0
oYLy94JqFdX+UjhWMgdd+KBc8Q2SNmAanzu+s/jWW9qbeyF6MZyWAV/Ncru1EtqEicfdozdA4iW/
rcgA3NJ/DyIAgWA118w586kVcYtX5x2kcYcNm39zisBVd/n/lc3bfVHmbLGm89LOXxgbofLXRndd
FIGzTX24bkFvThD6MLy2zcnCM8LQB1jtoLQHxwJJn7PDu+MWHcxlrv9ZaXRhuG7eAugBz7XPLc2H
h1az7LD0fDjMeCA+ogSw2PVONu3ZIKybCjRQEPD3xEWEzl4nreW8NPmT47dfbKc7R/ONMKbQ8GjH
a8BQ32p17p1ZfcoyaC4Go9xYkLXZMlw6qvwh9IJOnfFaJw9uS/x9xHxwlenCvqtH3R0L2jgxyvfE
x+sm8Gb0w/oYbt5PAqTINJDnPBT8njM5nWwy5jc9AINo/u+1yHHUIoHVSfBksCHH/SP0vw5tC2rL
m77efC1njqtmESmS0jZku3Ahp74qbgmvIMIyoocPcFSmetGfPeD5qhiySM2wd0cUZ258/Ir3BUb8
gBZAy7pZhqnT0SNlfexDto7wLeWIlZUNjADiFr6/5ChFP0/2bO3KQFv7juqt0vrLR77h12CZ+Ss8
FeUYFqy2wzQiH/nyQGl1EPYL0e9HPt1dX9yVCBgYocMXnj2yzgvTpRiG3ZK9i1q1n3zwgTXDxmF6
xd9M+BMHV4he8gZLYNWnoHKeKUYkcxAdKAGSvqB14ynzbjpdeyYIymsyFC25LkmR1IFqrNyJZott
ZW2tjbjRuNFERmDf0ly7j1Mwv6/64HB9FdaaNgIEHzI2CRSMpZfCCQHMPE7CGwu84gAmww2BiM84
QGIkrSW/CCIfha5/tbY43vTlJruNVfg6F7japTmBbmKeByRW9SY714oDmAQ3leNyvy8pSSVfEqcQ
98ti7QuO16mRfeXDtBFBV5zA5LihA+QKAjmQ1G5B0T336jgF5M5BgSwklG46X3v/MKdqHXEmZo+k
gowficV3IPzb2I1XzMcEtTmsyPQMCG3ahQIQcvoAlZ+v19d3zXyMjd4fpA0dX3y1nOsdGz7Y6pO0
qo3j19ryGtu8ti+ka+EFcxlVR5dAVR7SDCBjQNFQK2/cvky0mg4pxLcy+JajvGfdA3mJ18jbdheT
FoZG3VzrBluj8CgUXcbpXYOQA6GkjdC5MkEmtquaZlKNEgsLch4A1ZbHKgsfuoa9UxL5Dh3cBp2B
qMrfG41PXVb61kRSMErtsOnsL/Z/kwGZIC8/6/vSKaIonfTsxCEtLHAG2187ZFBvC0EmzKus3a4b
+AgrEtO9TwmgFLdlKT1TF0yWvcuJZ2WpCppD35Ad5C02EnxrS2vYvrMQR+L9+P+F/Ln5WeGUjs29
rR8XWm3M/UpcoMaONZYjG6DXRlKkDWh82Q290NnK1qwATEDy/bfReCWjSo9BhJ1les4me0+yOHfV
Yaj1PaXTMwuGdKZDGffjxivwypyZCK+OoQZf1EV3dhv5QTT6iz24H3GozHc9pDi2RRxW9gMT6wWi
xVEFdOnPtgQGrnDzeT8NhdyzmjXIYGyE1pVzkQn6kr2SUTvV/TkP/KcIzxPShvIw5HDqSd6Fir8f
R7VxvljryvBviv3etj2/PYNSOOXa2fu83wEufmJS3Ud+noJlc2MvWpu7y0by6kpN+WgvmgftuSy9
d6ypnqM6TBvWV/FcjRt9rNnBxd5f9SHKLJtKZ27PEWVij9fBj7Y/jztWjdCWx/FmAPfwRoRfcSHP
2P8qy3HHpQYvFNhihmdVsq5AklyQ24omvT/KQq+G0mkQDnbQgDuTHupcM6pU7Wq51V+MGNOKYEIt
VteePcg9fOnntK+Eu4PArfdIhmg5+b6PmHA9zq+ZmBFrMhTYzpbGmriC1/dVOVh7rNKQFG497efC
V0eqWgDul82KgbWlMeJP3UL1fAFD5FnW4yQPnPRFGFcg/203hrTSgYkr4yGe70hPsLtTaIzQiu0i
OW4dHdYav8zjq4XnQdGNYdY1Z5sK+liAIvrUNjp7d301/iA/3rg6mgwyQUGJuywZvD36PDXPUenc
zyhqCaD5VPv/oayxs1/AgcUIRbF29w1ndnBc88PgvdAyiz39/XLemySP8ci/c+hDlZMPPjQaAotY
Oz+HZPTW9XBtIozY1LZ4bMwUY2e+2BECUji+X+xiq+J5JVSYyDDHZxnJokWfL8qulZWde1LeyaH5
NLtBQvvi4/X5Xol6JkSMgbyvdp1CnqXDn0ZpvyfL+KKj8kn6/KbHfs8kKh8bVVhN3cszRao7VoAD
wtib/65//9oiGJFC9c7odUUtzxYbfmSW886uqhu/2wgMw4AEDEjP5NmrQ/4cRjNE7RTbkjhYW18j
CAipMREk1Eh+yT52rdprYz4u1cHJ6hBMokLtulF7n2+aJhMoJlobVS6Xyr42JG1cexCKCTNv2thr
Vu5aJkbMtomjnLmbz+Da+tB75fMAZZzBH35e//gVGzUxqySPejqiIAK0eMVdoOqni8NPoUzsfIz2
1/v4g994I+6YSDTadXhy1zw/V9k5iiq8WpNDnv3g9UPRQN+rtHeE+/FEvnAFidUGQsigDvQ3L9lr
YzROH6p2Iq1HkOIU3vAuIOrQcv+dk4dffFnediczQWdTNwQQYSNR2jnzceyn98VY3wFf/QjB9Sca
3ppuMpFnii8DH1rwHuYctjYrsCDyCDoo1xdqzdYMh5/cGdizvlHnxQ9PtgvVIy332r4xgf8PkQ1D
9VPjEnHO+6naMd5Gsa6zrWvZysf/AwjzKA6Z/tKAyKZ7N/jNJ1RmPOCm/Hx9blaMyOSYEZj50i6w
NUPI9Ffb2Az0mdg3JcQp70Swmd1dibkmOIxGE/WzmTTnOnOt+3Fk+a4mjG3ktNZavwzu1fmisf0R
NKBZcfYbjTO+zXe6rrcqD9caN9ysqLQEi01bnMvABwSAhDSuc7pF+rDW+uX/V59eSxDJjjovzpYn
wmMf6erOafXH64u7ZjvGgb4WIswboTh2uu5MVAumaQ2Yx7IRHda+3fCrltLQhqIRB3lW9TBx7ys0
Y8cNnzWEE/8XeAYFJmNi6raColrIz2r2d3VEY+7fA5O6JyFH0VCxX9ppv1TuIRKfVO3HPnj36g56
x1+Q9z1cn74/LzNvBPg/2YBXi+OgHK3sA41KcNnEVfdQTEc3e9eMEBbCD51CygwCdi5/p0QyszHF
+8I9noNjTZa4yaLdUv8YlmXn8ISoeWeXQzwEL0y9NCo/Ol0Qu/xXVaJsqDwOvbpTxdfF+zKOX/vs
eUINTvMSokAKTaOz2f6y4HqO3ogvd7m9HCbl70bccCIQos3lh9nJDyBwOfZ99t4tux2SE49LVu2p
e4RQWzx1RzWhpEK2ZwxijlQcOo8Z+T3p8+ycAJ7edU6+1x4YU/L+oZyOw/wwkzZhZZCQfroDicBH
1HNePrqH2sb1+f3j/W/MrwmMi2peE1TW8LOX93cZBlIHcl+hpMVbPivLjWfxneQOeGqPWPwFxXPu
DKVF+8eollhkQ+yyraTgiqeYILpA8pK4XPCz6FoSy8FScQbSrd0AhvON0a6c3kwgnXRbcNG6Vg4a
zemJZSAwKKYlzkP3lBVBYrMtPOjaUIxgOPgqgNBCx87l3OHZya36mAbTQx9Aoff6uq31cPn/lVtY
EiIPWi7srD3YQqn5SzixHC4YfbrewUpgMfF0YJxyioZiCDxyq3vGu2JfRe2WBtTa5xtRsRP5QBbg
H1IdwZwg21fuNc3Zvizl1vvHyq5q0uwENREzAf4/hS7g3VDyFPjPU1WOCfRYDtfnaK0LIz4SJhcI
4ogo9TPrvgHjBsoOHvO6PrRavr/exdpEGfcNDaJu3UoeprOb9Qc3f0LMsaEc7/z/yf7+b4wHJuhv
Q/I8Xpf2LIIU9dbHQY7PUFh9aUaxsT+9/f3A6/zdfDvIvMscFqRljcLPbtIAwl3irNiq9Ho7D+Sa
SDtgXSJPTCSDKNqsdqxefpTNcq/tYO+Hw2Mjvf+Y4tlNGRpISxmj8RoQDMnST71gCr8NXJbgWoCd
RRtevZLjdqPLNL5ya4GixXbMCy9VXXQEDuV72YVPVun8hlzrQ4OnJdCEZYk394ehjH5fN7G3rdiN
jONPlsuCjGpyU7z/f+ScPASK7PBMdi9bb+NweDGmfzcZ12TbcfCMWvij76ROFe1Qe/ZdFUvcLvND
x5qjJAtEGoIQslV9f5NnuiZEb5BWAR8px3SU0Q8rmu9CX+TxHPbPvHO33H/Ntg33X5Yys0R4OXOM
4VM/gSrO919QCbVhbGvNG64PuePG08weUzpb0RlQzKZCHXgetTGUVQN7Y6bWTM6E7c1dGCLB7alU
u+VOlMuxnbO7TImHXAxPdTY+lVP7onIwEgfjy3WLe3tvcU0MH7iOrWrpXJW6BIc6111+RbN1mzWb
AL4Odchg7nNUWvH8Xl6EuwqXPtchMGnhVpnN2vcbYaArtKuh3aTSsVb3y0DeD9mwEe/fPqG4JnoP
anisnZpJpbMQO6qibwhud0XoHCvHewds34frK7BiW/8g+NzQm/qoUilrmqNfR18gSPHsc7G/3vxK
UDbhelxqNWVBJFNdju91Uf10/OoYlfN93lb3UG+OeXQbxYBrQvci2x2WkgUyVa73cRD9g1Xlu0DX
G9nElcj1j14rQlJbi0ymdWNPR68sL5vYHO3GKvMPYz78wpaQPU1QfNw1tig34uXK8pgYgq5i4EGx
FpU2S/VIF0hpMX/sdpJXX68v0FoHRmyZLaJGVHG2KV78H0gUDeCEdSrw81a3jcAE8ZGxmCGdZ7Vp
mznNV2cZxpRXPX8MKG82PP3NMbjRn1vrq73SqvHuzmy8kKIks4xlVjwGdfe42M3WbWGtg4v7v+oA
NH/Q3CGiTUa8Wz0TKeUDeDTpyZfF1iH1zUiCMRjn4CIsFpaFXCSg5ON7GQ3uw0WoY+Pdcq115+8B
tEwvY6iKJqkXjTuv/UmRm3BY+HBj78sFrHO0yjqZkNVNZqGzQzG5W5npP838c2BA84Z9QtoFrKuT
bBNeVJ+5vZxwjvyRLQIkdOX30vN2PlDfRQdof0mfCN1SnV5ZcfMyHHI3IDPKehNZcvE448H8P+Qo
vbNE4dXGEW9lTcxb7igiZmmagScLVV2fI1/Ddiu7bJ2NU8ObGwg4Ni//vzJaq4fqD8QuRDKKsETy
O39hdf/InfLgKftU6S7f6OjNYyM6MjZBUkXV7NToSE+o/Q6q/jhbzh5FnJ+GaRP0sTZbl/9fjSYM
IDXb0EgkPTDtsev3PNZyizxmbQSG85U9blbOyNuknLM+Vjad4/zyngNMcLuXg6YbsXBtEIYbKigg
S066Klm6UINmuRy89oinI6QGrkfztQ4MZ+xRmIaX8KZKqsrCS4t+afWW+tLaHBmOOEoAeFwxNknH
iibuZ5pWdIlAppSfVbhF8Pb294fmHVSM2pKtcKuEOs0od8S2JUx3LLZKItbaNy6h9VCVYGfyq2SS
o94N5Yz0Xa7K/S2zD0X1v20UZgOaC/BQJyU0Wu4guCXuAwkOzttaN9zM44RGtZJNkmcdn0DjWNRH
LSq73nDjt0NeaN44qRTWuECtJolCFcW+kh5KFFzQ9Ff8120juKzKKx8GC69dgRuoTmxR/edDGSR2
KNuCrK8treHDykMmGHKLddLMgjzQmZZ7z1bFBrp7bXIMz4UxRpOy2iaZeNMeLNHhZWBo+hPLmnlj
/t92sPAfcfcocMEBbdcJbdWDDdjc5GX/ySnae1P94foCrI3C8GEVjTNHJqxKtM9+1cO8B2LqXpJu
45Tx9o4TmhdIWbSy73RQJxkZ9uCAOAmkxy067Hk//siU/3zTKMxLo62Yz9jU1iginhJAmO4vWz9I
SDeWesWQzHvj0BFkU+exTobZauluqOe5jKNKbNEmrsySWfgAdvXKp+WCZwhQBt2B6wvIq8Fd9sFk
5R/EQMrHCDrXN20IoQlczPXICegNWNL1eLWBMMxjxqOtJ4O1mTIikoaqel85OHczt6VPQyXyuyjz
bjtWhOYFWEMkx58WhVhdyF/cAUtUb38Liw6CFfVGTnJtAJf/XwWkThdOPswtAnY0Nnt6Oc03DWWH
63a61roRkaamAjlRiQFU0P7eR34bHEqQl26cJVZ82bzuDjzqKicasFVORerq6VA6+feoV99v+3jj
JMFYlyvWjFUi6qd6btmuzscteNuKB5hVadCgtAKRtWUiuLcjubuHfOcx18iaV8U58MKNgLoy/2Z5
2jAPBY6NdpE0XS7xSCim2JZbIksr0dqsHyNO5A1lMBaJaEEbTGV3qqppT2fykdnLBup4ZYnNErIA
sH41LDZPhqpFDZZ3Z5PwTvnzBtfg2vwY7ktUxlsZjDypeTDgKc/nutoXodfcpJ/qXrTK/3KvCALm
TTYPPGFVvQeCzI0bgfKTRXvNfpmDmwCN6MbwM5oVM+OT4omdIalc2dzfQxCkvrvJEcy6LpVVYT/W
jCcNnR/qoewPVhl4NzZueNksx6mVtc8SmgFIRof7TC5bUqZry2ts9rY/qcyrXJYUjY52DVgrd+3c
3fRu54ZmdRcKDgHvANNSkrnV3UTs+8lpUSubv9w062Z1VzBUQ+C0JUuqkn4EwC6t3ebL9aZXvMos
7crAKYwLS4Wmx/Ae8P2HwNWPTkV+XG/+7TQ6ZsZwq95fMoBUOpZoe/5WNjJefBZT+b2dP5LOjWnj
7Ya83c3493qPawMy3Kx1p67NBCEocZT7sZYPLm13bG42TnUrdvRPjRdKD/FYh+bFBAp+mec6Loi1
xSq01rrhvF3RLtovODwgb6yXZh77+6znW2fqtdaNYzshehDciciJWlDS8qYEAo6H67O+somZmVkG
fTfBJoecCAVOqw1ldKzL4gMl+RQ70YiajSHbOPCujcLwZKiosFq1OUtqVASdVVCLR3AvNRvn3ZWd
zEzQziQY8exLWcID3sV2M33x2uBn0em9PfgbNUcrJmqWq+UcLle7GAFq+goB/YbQe1GBBQWJfFm6
2/Yzs2atlLMO7WEkJzYiy7zPsRNk+9BTwcZErSyDWatmE91EmCMYEwuQIQ9rMLcP7MN1c1qbIcOJ
7UnbbEIl6Kks2PHixDJn74JhC+u+Yq1mqVqeCVq3LRZZCjHElhs0cUSqL8OSHawgK+IAdJ+3hSOz
dM1zpa+QLce+Ewz9uYp0fjfyhRypHrzbDqf/0JNnQ9QoJcmpmSCCFhZyist2i11wbSWMPTn3Is0h
OUNOS5k/uYt6rMr+TljdbYc6s3gti5Rb1LqITkvkg4omO9djgRr4+bZobVaQWeM8+brBxulZ86Mb
+L/rqBe76za6EinMujHHQVmG3+XkNM/QcbLLR26D+c3r1JMKm41YtzL7JlH4AGankQIPdCrL+qFk
/h2FliaAIjdOj+FmMg9cpVE0cRLLAMQGKGTuiSv04foErUQIkxucAvHTISkRnbqe9fspi/q4o/lW
639gwP++hYRmSZhXwSqdrGcJLjZHmTV7X5eHKrrPBivu8b6ts2foU0GqZokj/S10h8fIY/ssODvh
81x+97Mj17cmFoyd1Y3aDlmdJjqF2fxZ5dk71/U3XlrXTMBwQE8BpjNZNDsVuVCPYR0p0Bzm6l41
+dbVcM2SjR21ghyAz0r4uE1HC5fD1m1BBEH8prJflsaj9IjC9i0Iysp4zGqu1sul3bludqqm5oGM
5AH6Ukk4lRt3iLXmjZw269ysWOooOy1BdZR5tQtp/dUi/e/rNv3mu7cbmvVcEDjNy+Hy9Y0PItqi
5sP9gK02nkcaHYMS1o2EYrGrm9Da4aVuKzXzp6rhDWM3qx0gtyrDhsrsNHkcajnv+/lLpvk+c8cj
0WTfjmSX0/wIdiawhrC4BmM4ypcBlq2B+e3nxMq/uT4o6BfAO4fjot5LaGWApWb09P76zKx4uylk
Lqe2p53nZye7swCYrV5GnMQ3NtEVAzWrx7hfgf9X9+HJX+YPbgT6mInIpPPGz8UlHXl9AGuWcxnY
q/RXVYfgpMmW7ATOTYAzUC2rrFM5LhvbxZvYD1iOcbTPNHIkVSTDkyp7cA3qp2KSZwaudA0gDgq2
3cM0hP9dH8raWhjhKBSBsKChHQG+m2UPebEsX0bNbqLpwEiMiOTXWg51l8PFBrEHCwIucuWJ1+6X
bJo2Nqa1BTci0rhE2i4JSmJEODyMYf7U8ZoeWeM/jjQjh+uztLLgZhUZtZAwLPMlPEGP4wABw3lf
AYC1t1FKtmFSK+tgVpIxwRXEr9vopC2wMxZ9xGM10ffXP3/tam0WktEFyPfSUtkpZNYXO7eaU06y
32Vn9zurjTJgY8runndek1Se1z8qFlUb41qxZbO6rEKOZgpaKztpR3+0nXd0fBnbC5td845IaHP2
1kZHaxN4WbpXPgnWPK/POcLtrCK5m1AAsJtdZI6vz+CbrUOfxLCygg8+JPxCmV50Z+OAujy2yznY
+PY3twoP9c5/f/sCkcZRcyrTPkA5iN3vWbfsep8ucSCaUzSX1U4P8tARettwzCSsHeqyqINSpHae
RfHUTkUcqjLfX5+steFc7lKvlsKjcgFAsRBpN99nKLich2ofQYpq6u7BLhu64rLNXO/qTcfEzF2i
wquuijBXPbW5SLlw9u3wPcDqzLijXW99ZdXNPOwQ1TXFoUqkZQPxnYyUAqsC0Zfrrb/pGvj2S6+v
vj2CSleniqlJc+XSn56shp9OOM5Jjb33hx00EBR2SfsFsjnTVoHI2oCMnWWIhnzQi9Nc8LYOtGuZ
gPwca7R7G/G7a+YrWncJS+6NfRo0SxHEQjQOFA1GxOcv1ydtbQTO35O2hNICManbpErmT3CKFMen
W9IUWA9jswJxgNTUp03aozDk9+DpBhd+bt1EaIvmjRDiTMytCIUSsm7LRezcfmp+25CefH/TxJh5
ZXsZMmhtjyKllRafSJv5KOCqnY1ddsVWzbSyC9XFKLdZnQJ3cOSeBY70LoG+5C7snbs8AxNqqDbe
59a6MqLHhTO3hWbpgOjxbaT2pyJ6h2gVZ8tziGtMU2zBvFZCh5luXiSOB1WJfhCWJimPPMjjZr5p
O/JcUxxzaizcyEc+pNrqOwhoWLuC9Vv7xdqnG5EDumwMKmMZENqkDH4UfjW9m3s7RRnHh+vGtNaB
ESdCphh1LLgCD506dki3H2yS+At9uK19w4t9hQQCzk5NKnsexWSUOla+ZT80uRVspIvePBd6rpnU
zGrtOrJf+nTKMzeOiiGMLQURXoictOTQh327lbdbCUlmenNG3yAZGduU9uI3pfLrVEPs76aJMrm4
xJDPYVAsMqVOcZyl/Mi69p5nxYavrX26YUhhTesBd2A0r4sPke7vKL2NVcg1s5m0EgsoJEoE6IIE
Oz3pL4yESO2MdRy05f1t02PYUV4o3TUO79K5t07cL9+PCEu9HW7pQr99cIYVGXvCMrAlJy7rsN0w
GZe21aJkc/w0SrFrmP09zJxl503dLxqwXQOptvj6uNbWxdgrwGSlnFCRNuUeY3Nc+shH7aoZOP3b
Js5kP6mDiBRjoDoUlVlpI8QL+BRfWrIljrXy/eYN1nV1veRz1acejQ6DXz5Vovl5fWpWQpMpihUQ
mmWA3HWo6cnDk5SgXrKzME+Qadly6JUdyMT+LHLqMt7VXVoHHdtbZHJ3ZUTFvnRb/gUqG8MvVkTj
Y4EMmL2x4G8+M3iumX3uCx1CEA/PtU492dFnK3fHcqeV6ixcyXJntD8J0TukOszUDQTZOIGuzKWZ
lx6cQMwt3p/TjEYPhaqOtLbv++k2xRjXTEmHWaih09x2qQ0B9PZBaT43CmSjPW+38pErhuYZAcDx
gW0G1L1LmfDrF8vJxwcH76Ibq7LW+mXeXp3Qi7AZwdu/dGlRMDs6dOEEHMkgcJzduL6sbFJm3tsS
wm5l6XapA6LxaqrvbGlloJINESRr/vW6x6yNwtjMkfquh7B0utTihHweJuGlYGHbKkxca92IkH4A
6h43Qpx350zEFpMHnxRbDydrBmrEwTGEsrwa7C7VhXi0Jue903R3VUA2EuYr324mmBdN5sVRc5dW
cxHtAwsHfreS1YZ3rbV+CS+vrAeC6UPeNVOX+gWVscPoQ0DE5+trujIxZnJ5yBQwhDrrcO/NHbxU
OPlTWBTjfs4c6+56F2uff7HZV5/vVJVnOYvVpXkH0tS7iYVNhPqgUN2U3gc7luFdPgiNSjyoliky
Amnr10/QGJ7jnujsNvf9J/u42AKFZ3Df2VoSrqMTGW5TgXNdwzDLyReZGKIuJbg8PwZeZsckKOaX
m6beTDf2I+o/3JEhq+FOyOErle8KEWyYzsq6mpnGbMgtUaA4J40aUe7qOcp3nGyGzBXDNDONOZ1U
D0qcPkVB9Py1aiR2ZTztuT/UuDQfrk/PSn7JzCk2EdD1sr0EtIqdwF3YQM01/EY6+RGPHE9DN+39
/+Hsyprr1JntL6IKCZDgFdiDt21sJ7EzvFDJSQ6ggXkSv/6u/T35coKp2q+uRGwN3Wp1r14rrV6U
feM9tpZQ7DLoaXUgzU5k2h4Jy35U+fjr46lsbcb17++MLKtyf+wYHNwiu9iHBC+YvW4L8dZsVFnm
yrby2jppmgIspdyhkUcXk+h5udHA1lqIDfcJb+e6BmWMdenUfGrbZedlshGDremonFyXdQApp2Re
kD0kZKoPk+bq5PHSjymlQyRQgAl5M7Q767VxF695PV2vynOpYBdZ7SDZhxPUo1QXZpWIG8iFfbzf
G9Na82CpVhbzZCF6DWZ1hKhIBhBG8XmyIeutRhISUt751vTt449t2OKaFQu5PrfIU40sb8t/g1BU
hEtlLbHH7J0l2zi9az6sqcpSY4NgNcmdejrmvPqTC+SqP/71W4Ov7x8RWA2VQ5V0BISW5UibY9XV
Zfzx6Ftrc/37O8NbbK2GqUMG3EnnAx5D57oUvzo13pZLXIslpohbAjmPKtFj0T0gcmcRn9w9MMbW
j19FdBnKxRM43SvELV7cueqh9qoXq9yjltywhLVa4pJXnnD96/BddRyY+iEK+0n5PokGIW9coFXY
2Ex9kw6yrhLaFXEZ9A963gMKbR2c1d3sVDa3pgKOr+o7CbYt69lPq+n48bnZGHzd39q1Uxpoxy6T
ipTtgdcLKGZHkK7eNvrVbbw7lZkgwJpJ5N1mv/wXQcC5bPhttrruatWeGNU8mzrhwUKOduqA0cuv
97JtGydy3cpaWBML+vlaWBgs9Pxk15Rn/VA47evHC7PxPl7rH5pGTo4AJXJylUpuSZ4EtDwaUN+r
inya65vglq6zpmwCeZ3f+Qy3jj2W/7R9dSrBFuk77s4ebK3Sym67vHUJMgd1IhwTjvMP6b212V5S
eMNq12xNeTEuzPLg7YeOv43jfA/pitd6Iuf61kvZXhmtLHCISDle01L9ya7Vl8DtoZQ6ybBwxjuw
CZy8cq/iurXjKytO6ykr66JQSTOALo/yc0s7EQaF+AdiMQ/OIG66Zui6c9bvqUQnFiuTeoSESyiK
UaC2O6R7r++/z4Ou6ZuCmdsebznkeCu/xG0//LJ88QRatj9B4yT9NO7ku/9+tui6hxaVt2CCcLRK
StWdLDe9m4b8IcidHb+3NY3rqXvnmdp8KQ21rxVjuz70WfVciv4IutbvALRdgozuXMt/P8R03Uvb
AnnQZ7VBFct04m5M8wGkOW1+B+nqz2l9Y+AKOM3/n42o7AHqiWmFV0qxPBRT3YItXPR/PnZWG1lj
uiZrqpCN1kgNV0kLPKlHxybusBGzEndtoz+PznKaZ3ZuKucY9OMOUnxrg+j/nxIxFsFbIqsTVfrn
zCVvYCU8c3v+VBNzqIN8Z25bx2zlAgaQcWeWLPJk4uZr54kTnnife3DDfbx0W8OvrH4oGdDObKiT
oBWHaXG+M1e/dMTaeVVsDL9utC36UbikhQM2Kv0GrPIrR5hf0z2J263hV9d3JynnnlF14qvhbVro
zwwtbrhldoqwf4896LrB1hl9B+rYVZ0Mdf5JWMv92DV7JHZbY6/s24HwvNS1rpMyzYJfdHas18lD
/+hN27puSfXGRRcd95HmKa90OX5F0vnoiZmBSVqKTj9//JmNSaz7/hahJndKbXXVKvuRWfpXqdMd
/7c19Gp9jEubIB1mlYDJZjg6biFPvgvuutt++PVAvfOuBQRL0fvEs0RWtLrTJPCOzuTuPdM3XMMa
aMK4NU5KVTpph5acwJ0hT42exQnteFZsLx6445ijDx9P5e/EMy6YOf7/XKyqBLYVSeGkKLl8RrU1
fSiUKQ9O5vrxMABqgmQ3MKfl1B4Bb9IxZXp4yCvDdqKsja1aM3P53pC56LO6MjNVdlgGoxfN040C
Z3RNzBXURdYWDEYoLKsJ61mB5tU5lh4Y0ykB+GwPcrg1i5U/HwPQYtqZrJMJVJKhqGcrBDXDHuPG
xj27JuVSosxoymWZmIG9poYfPdBtVLqM0wCVzI9PwtY3Vr68qkaObiuYDPXpWzW14YRgZ9bgyVy8
vQfT1tG+pgjfGQ4XZBqqzNNJRppveUkeR3tJgrSIZjZ/ypt6597Y2Iw1Xm60U4+Y3uhk5lKGEq+d
cNjfjI1rY90pO+Rc16DIKBM07V/GvMjC2uMXBQWujzdi69ev7mxjOOtTjVdluqjxVNvGPrl+Mdzo
u1bbbNK6pK2hInFtNCqnqf6VeXt15I2VWYOalkVRSFvkMjHWwkM0ZoRZ3v+EWtvLTSuzhjUx12l7
pZHp4FBuCjunUpFO+R7absMA1g2zUEC0nDlHGr9uoI2HfNDP1qrvIAinw5KON9Ww6BrG1AG+QWme
lQkfZe/GyL8XS4i4WX+7bYn+czXJwbggywFksPicpX1cA466c3S2Fuh6YN9ZrxwWJifa6wR6yIe+
FM8mWJ4DaJmGttljN9z6xuo6IrVVGs2pTgITHPMgiD3hn0TLHsGJtnPhbJ3SlatmXFwfeK5OFNPP
RV7R6dTl1/6DCoJE6dfb9mFlxO44kcEG6ispBvBsgWbLJ9XLxJnaSypueIl1b6AqoUjpVkwmuveh
Jt/ry2iKYucuuEbA/2lKcekaRwPlPKBz5lEn6GftDpaFC6BS5fyY9aUfjogMIpVZVRQod09LfWs6
K7dUAAoe8EpoaN0x7/uUu+aSWcu4A2DbmA9bjR7QrNBjY+mkR9VjoOm3sVZ3o7HioRaJ6MV9DTT9
jpVszWR1x/X2wlzh4o5TtuccVM3C4NoCedOx+g9gd+yZ1VcdsNo++k1t6qp4VJ67s+1bP/16bb8z
8KalzBnKGvnMQE4xCYSIR9PtMVdt2N0aeAeYvtN76HVLusB+zjP1xLKGhY1y4o/X5u91RroG35Xw
ooZxG3EzBfgnxfEk45fOdMemnsJWladZZg82lFg+/tzWdK6L+G6xsDpIfWjkPlrtvekhA1WxK0Jo
oO4EMVvjrzyhPdatxaoSVWVeycNASXvRdelE7WBX/3w8hQ2zWCOnAJNvtd0zleRCXVpafgWA6dG2
x+/EQT4yn151Lg63fer6E96t1gR82VyWk04sU33LFn3XIZMqXP3AyPzZ7coIZbbTx5/aOMVrmFQ+
u2goS7X1mFvBPKKdoWyhngJBiZ1ztrVq16vr3VSURtqgbOEczVIdAJk8TY39fG2jzJV173jeAQ+m
HcDR1lSuZ+Pdp0wNNis7xQbJLP0WZMED+sH3CnYb52sNZtJpQJGx8VWy6PYfIeRdlrafBKZw2y6s
ju84ojrrlQ2GLwthhUvWgUTRz81etLa1NOtbHKuCqlSgEpvTKz3x5NohFr5tdnzh1vKsLnDLFraY
GJanbZp/Gh+03f71nSLF68frszX+6kqay6EwjkQC2OX6GBgWLhBtC8t2jztgI5Bag6UCQ5uqWjA+
o6DHLN0HWs9vTU/viqq9iRjNpc7KqBuyzEVeFDIphwCFNVvJ2J9uJB2na9AUcosVFA4KhJs5iH2s
oR5C1An3wIIb67/uavWhpdnq1hf/Sz7B+RxtNkLrpbjxDbqGSw1E5LLKMpkIv1KhW5I0RDFsL1za
+vVXq3jnGJrRpxbp4YOcKY/zwLQhE3i0zGxXOWbDvtaYYC/Pm4nN2NvA9t2QldW3LvN2Xrhbv35l
u+NYTbVqjExqSdDa7EoN8tNlRrBB9xhWtz6xNt+AEocLJNGsnszPPe6DQ63Y+GmYyR7qe+sTKwuu
Z2KMdifssNPNB7pU/iGjExhNICMZf+wkNjZhjSyjy5XsE/zeiZGNO0aK1hxyIkpDhujjD2wkZNbo
MhVUeYMITCTj5IGa0WXmMHul9zJPUCz0aNtFpUIoftvHVuGlw3m2jHzAk6VOH5k9hSLTUVOqe29W
n9DS8PPjz2wt2up+rr1y6Px5LJKG1F+Qifi37cnODLaGvh6Fd2Z31aJA3r2VST4UI+RKcgqp1m6v
EXPjQK2pAKayqCw24sz2dfBnpO2hcIOLsocb3fUaYmZKFwzW6CFJqFuB8cWi4dJBJuLjVd86SSub
tpEQpzVYwxOvQIa6dcgdMmP3g0xPi1M9Dry90SRWhm1noF5vZrze0TbyR4t0gOS2KG6Lt9agsobI
hjfckwAwI6O3TN9EsNsksrG7ayyZyV3Qh9euBEq0O7jUvaRO9n2Ue4XrjaO5Ro9x8Mj1TR1IgPvg
IyZQ7OJlaN+46mvomOcBeh1kPW4DD+0VVlDah0CD3e3js7O1NCuLTXXHczpSmSBH/+a35Wcu02+d
4s8fD7+1NCurNVV+lR1YZALqxy6SoJWOew9qbreNfv3qO58A0HLJjMA1MFGn/2wW1/5KKAhFbxt9
FUaDIrfM8eLXwAnU4yPT/vCSTVVvbvzxK6slSOCAjQugbmIHAHb3j80w7VXJtnZ1ZaklmhjQOYKF
aQb7Gxo+7ljpfbF7+/DxymwNv7p+J4JEs4ZSbNKUUoeig0IUy38ymR8/Hn/j1KyhYy2Ee3s4YZHg
Ha7MfY1OIv8e/n8adk791gdW0bPvWDMwMjPiW5D0xBpU8xF0b/ec/cbyrAFkcwV2CqWursxNWVwC
JXseg/S33e0R5mx9YGW0ugmUNt4sk95fwNK0sNCZ7ecOGYSP139r/Ovf39nV4FdFXSw2rHZuycEl
4FGRtHLjsXTNbZmCNX6MZa3neSzHG0lBsSvMgsL7g/Sz6G/c4ZXxgpHaYQB6yaQ1xEW0g8rgEuxR
52xcuGsAWdl5buu2eB4xmb2Qpf7cVANqgvMZjFWfdaBePt6GLXTMGkU2TiigFm2HmKf3o0W1h7Hl
v8ZWHSH7nofEau91Pv/iGUjAZm6dP/7q1uavjHus/AXSF4NOutQmsZvXTtyCNwLAtcnb2ZzrOf1v
jpuskWTTuNS0uMZydu4hcO/uAWw4WDR7biCn9/Estj6xsnA+jAqqww72H+1En6DMXkUQHs1OU557
nwxSOzuu6u+rRdZgsso1ResK5FqIwluTzO0QdWwIUIemPJt3roqtj6zs3WOGdBALQU2Atm+53f6b
ocAKcqyvH6/V370hIBP/39w54qOiKfDUCbppiJtuKKIBml03/vjVJS2UP+Bmw2bPtrWcU3uwL/1Q
Iz2fVnRnE7Y2e2XsTk89YVQPBCQpzn7AvvvSeipK9lx5ZO9K3Vqk1XWdUZ5nWBmZZMLNsb164d99
y99jI76ey7+ZxOrGzu1UNaPX6qTJhrfAt6GKSKm47zqFhodyGZHdbqaT8qZgx0C2ztTKzD0ziUE4
wN2b1s2eoQpevACiLWMadN1tZr7GkIGmuFRgABPI40Ehs8sfPT7EEIB87uV42yzWQg3jIq2cAX6V
IISdYuG5+s4jQR6zerf/YWPj/4Mla6HlqoCpTtKeVxEvBx0Z4e9BPza2wV+ZdgDqCyCM4D9G3heR
9sxPaA6V0K0cvt1k3GtAWamNCvx0wSb4o4gsBr1NtKDcVpcmawSRjX4fqVkvkjzjfVRMEHF20/Qt
TwtAK4mzE4/8/b4layRRC7S2W4oJCeEgPTS8jonTPpRykeGggwNv9gRkt7Z6ZePGEH+i3IbYgWhg
e4ULDm07n3e81N/JNV2yhhIJ1XLeegA4V4DDLbl9mGgbFeRTyT7lYEew6l8C5Jm8Du5nZzrbw5dF
uFGff60redbzFImmPxn3JjQEWfN08dZeWt/Go7XrFb+AdVg9dXnQ7cx1wyOvebrMaPK6s1Ei9zP/
KNEz79P53pP9GY3c8U0He400GqaK2cIRaBxKq9aLGtbYXrSA3PU2TiuyhtRk7ShA2okqderWMWfl
sXD24JcbB3oNvyyWebEtBsBXLpDDglissmkhTh7zyVyGIIDrjxYdF3NQi9Nn6Y0rtvI1+cIqo6EW
AggYuxM5eSCB3qmYblxfa/6vCcQuzCKtSobUllA/Lfq4cYQfUkWaQ9CzLJraHBzmgxOcbtv+qw2/
e6NQp2tnCcW+ZDJgAExLe76fFz/dQS1seIL/QDO5K3gvaqTJoZd0Zl5WHtyxKm7KipA1jE034Hto
8ABNTKfvdBCAJ6/epTza+umrSGL0F9ChGKR6O2mcs5/xJZx7XR1uW/ZV2JCbGt0ZFcIgUU13LpnP
g733bN744WuImWdxLpwGP7x15O8OUHNNdoPQDX+0BpgRqpC61BV+NsugotteKlac2CwexY0ERGQN
L7MhPys9QB1BYlDkUVbmYwTOm/4uAGjny02Lv6bKsnvtOcAQygTK9dnb0qIGG4K6qd/jJd/agevf
39kUI6kzukVaJNqysjIaTdvZIWiS7T3BpQ2/x1aBug/5MdZ5UiQ+mE4rLwezpX6oqTqJAQS6062e
e3WPB47CzdqnwBdRVHhlOugwH5fbagVkLctQDra08dy4BoQVMhducQm4/Lco55tKdGSNmMrreQD9
Py+SHBhC6lS/pywrQ9S7du7m/wm+/uWtsZZjKHJAOBWHDfumiFxvnsK0RlzVjckSpD+u+ObBUl/t
2YrNwh9qQiN3IP9qql4/PsYbxrhGUnFnWQLVNhKS3J7/k8gyVbFfeM6TWAb/e8qqQdzmxtfUZpOr
/Qxjgv2etkNoqj54YPVtag0uWaOqRqEnK8i9Ismon+toAC/ij0WZfu/JubFO7srXejRoFzGrIkk5
1LEar/uNnpwnv8p/ZYzvXNwbJr/GKnCoi8/ZEBSJ51Bx9hiQ+Zajf3+80X8dHMRmKzze0tf+MteL
dWlBDfpkvJScdUv3yl5bo19jkXfeylT+pIac+GC16iFxu6TD2aLVbcpS4Ir6/6Pr3LiNkIt/ad15
jCrhOWgtAO09R6s0IG3dzn361/cflui69+8mUVYtkZPBZ8jUvtWL97UjSzw3u3RZW+Nf//5ufAO1
csKZ8S+dnFtA8S0TBp2EaIAkO+7qr9g/zOC6Pe++0LUmpxAW8S+28o/+CCl5Q9tvyrEWcAubL1Kg
eq4Ztj+t9jR3tia1vkZ6ohrfNvxC3fYOgdSr4Z6OIRa7p4OwdbRWF4ifK/BzOCm79J3tnHq1kFfP
cfZUXrZ+/ipCa2piyTm32UUsox+60shjXY7qywh8/dfbLG/lOuBhG8fO8bCrPC/z3kYy59Mzk5ro
t48/sDGHNdNLZYMju9TBcgESyXIj1ebpP32jwZ/SoqHoJqQQOAVXKyVclIWzIieXrlp+A9XmhtU4
oSG83oNhbkzjf5n3d4fXaqorkKSlF5jcAdfPpWDdqar2lOk3ztEaRGLZFi2tlHkXNNt9a6zqM+mq
HZDfxi9fw0eIxUEU5dveBXRT2Zn27WnxmznKWFDupO+2vrDygKWPjmzezN7Fgg7RwfDAFOEwZuXb
VFB/x3lsfWPl/pC4LeYC8c4F0nfyMrAyv2dW659NKtOdhdrYg3Ux0bEyCd5XQS9jsTgXOKoSRzTY
UyDYmsDK+0F6hbhjI71L0zn+C0Uy5bmoeu8gyrZ9+djUNiawxo4A5jqM1dJ4lynwgxjUy81Ts/Bq
L8r469Pd8dbURDZZZC8mqAA4/jTyz41P/eGVWfal6lMZ/G45gxxM6dTtF/BJpv2X2ya1suyyl9Au
bdLlMpEZNEXBQi91mi47e/4/K/hPiItJrf1fO7ZFxyQmJawhpLV/8cviVyrby+iwEjlKv49K8zNT
SxbaMn0tLKBXwfb1E/IsiZmyFC1UgIroPpwxSAankPrilff9W8+Cr3mW/kwn4P0y7VQXnrf9eW6A
FUKUU+KOBaH0TYu0xq3k6OxvwOHFLt2c6ulOGTPoOxdZxJtyaPCvqxCKQURwWiQnFy+rqy4sPTzD
hE+zW3KMGH7lQYbBkKwYiIut1bqI6LWsHLrQEPz18fpsGB9ZeY/WHg30iRoXvZKliCpkzu+F6buD
59r5zic2jI9cP/3ugiB5Y/Kl1y7kG1MCDriJnYEdaHbc39bo17+/G91UzLHBU+pcygUQfSgsLUGU
gXD+9eP1IXAEG+HZ/x6B7z6x1F2tClrYF7vNu9OSS++Ie/QfbAhURl3/iIP1L/oO7qqAi7DqGo0+
8+xNVc63heiXQMpvHfd+5ST9Dhi/iFneXJaS3RVpoNCZzJ+CsbcTN/AfWhvF+2C4KhU6EzlUdf6M
iuv3OZiqyJ/IH8GRejEaJpVVVR2CjO5AxPynJV4suzquyvJbNZvPjCDIbmz3jddVFlXp/DgpFmnX
gqfw34Y8fSnbOgtpWr+WXXBqVXUAj8cryasXO/OLw3Uc7vBTndpxscg4J8MLWNJ/Wh6vUV/hP7Vt
ImnXF58X92AjPPWle2669kveu5eBe00Y2MOxLfpzW+FRnOex9OoTZ3lU2gqvZefede0g1Kxwwuvv
zr1lQQs6pK/RMs7DDO2pYeMuD1PBY1qkSObKp2Fgl6IRdxJ01JJ6T2lj3BBIrlMhnYdBeSHklS4j
8w+ptxz8KbvLWXvJW3OpqH235NNbNruhagdwBjEoY7qv88h+6rRLQFuWTG793JIsjZZseQbH2Lko
pzwKCv1PoPLjdXlFSdTBbfxXPFDBbEalOHhoK+v0/BTAeqKsoN9d0camW46zdO/90f1eI43r+dMn
TcdvjeSPve/xcMpsyKCkyxhXuv55XelRTM8A1eE9oYovnVt9toFSAHf/GZR6B+hfjWE3yfPg+emx
qponbduJaM3vwPcfc+kOADTQ39eGMMebQsWDt7Fp7iUpjo1sDmCdjyRZfvtFdqwyy4lq/FGn1j0Q
FyGEeNMwG0YUUoyc46poPzsQODguC0ksQV4RBrHQC8jvJp9oWPn0+8hz/WTz/oGQbnxgDn21A2Ed
COcdBjJWKHLGjmPhvDRl8UxMgX57SAmdR02tQz6NYyxqUsRS0/q5Trkbgj4L4iZtzbMTboAi4vXU
f0FB4k63Zfsp7yp0Jy/myZ3m56ap1UX1JagQOrs79CDkwx6X3/2Cs5O1sCIq0c7HLKNCW4sfnur9
Izg+43Luj/NAY0b0ZwCUTCiamkbQg/4daHEIjP0sWPoJlfQ/roW6pA8MdAiswFHihiiX9mRJ0Z9S
YznhkJVnewEKxkh7jNrKvnfG8QzywChgFrJAgVX+oIt6BfGSDEmQniDa+db3/VcQy7knLvQJ6Kss
RKbr1baGt041pwnUbSE14pO4StEtbdBHOLcPA6U/jD/e91w+OIWISNAdpFrsQ2HZc9QE9jk16RzW
sgC3QtnEyu2uUrXyQfeejuzM8kJKCISu/TpHSYp8qnWKRmlehwPrL2U9S2C1Mh2Snl3w274plusm
pJONn6lHExV2FgpRPtt9n9BF0BiqOr9ru/gslikNC+GgI60rnqA4BkxLD0amgQFAxQ1NLw2yLbHo
7D70a3mywUMLXulfpllMRD3fRCilynDuDL3T8JQhXaZ/rwdv9OfP+Th+SrPpUg0Z/JlgX9D6bsWQ
mjhbDf8XDXL9VTE6vEKHQs+nl7bj37wmvZ918MYFO4i0erXQbAbK3hiuQ4USss3XVrpHgKofGCyx
58QP23L8jX/+pwAQILKbrD5mU9N+DYjPQ7y20S7Ne7iKxYdWjRnA7Jnf1/3sH7zKO5Opq0N3LJrY
FfoHg4hZ3Mv6VGV+EzoWO7aWc5y6LnZ4Cm9BQmfSZytr7kzaqjDrqvm4GGTRagvQcZPb+ZXwUZ7b
xXuEuisNLSbEBZJbNOo5ZAH7qyC0f7JdErU1JIoFimjWUr6US/WDa/OZFu3ZdlqUiOaJlFAw9mnU
gOUT8jpsuPf69Fz6+tuQ5mfO+09IvagQT/LIcbM2lMXinQPa/LE7YEnHfpoP2dXl8+ky6vkh00Cx
lEDf+NnYP3pe/eDnZfO0FMG902YxiHMOwIfxiAbkMZ2dIG6oO4SltH9SZ/mBAkqk1VRARjnQsGAC
UTg9nxBIogqrZxoGfu7GzB+felbb8AzBC5+Lxy5oLu5gn2eh8jDVwyFTzadCyZdKieAEmK0PvPqC
rvnCBy+zOgPZeFRsOjAyhoHhT04KjVSmujHyffmTO+DNH6SioXIGL7bq5TdewjrszXzxq+XOEwz2
XxY92JIBOWpLi8bAYPZ30rTZJ1REi5OncScU9XTImvRARnPnF3b7zDon7phxP7lQxm3JrA5oDBBf
h1TCckhJwhQbB62VJAv4q0Iw7CCFCowhEaAl6ZdIqIbcVan3z4Q2rTDvJD+OvTeGvte/FQa0U3Yz
B3HtcI2eG12Eahy+2c1AwzyHHzOybiNnXgpckfIPtUDl6tnEnF3we94pZ2YREVBvynx5dmxLH3pr
InHXUic2VlqdzIKEtWPxJ1Ar03sECDA9kPNR59F0WewNHYuA9rsXQdOA6Tn4BZDqHSzvYiFnIEfO
/gGZlQt21CV91j2aeEk9VmdQxoMKbHSaryMbm4esbKoDNC9wWoVthbK169fUZnXsM16EAJKJJZRo
1G1Da3SXPmayRgucDSUlh6ZWzCropBiNZ8UoXfgsDUx+3GF4eQBGv9PROIrsqZ2W8Vj3/XxH0MFS
Rkrq8Q00xiIGizpRcBMaNCwgbM8PUyCa19zniEAtl8VOQfuoL/oKOXqhL57bLF8nFCOOFI+pKM87
C5RWwmKhdDTcWlXLSofT7Lp/RJqh042XXlxX3NyBk1++pKIbXjQadsoD6GbKzy4g1EfQyfbPtRob
TJE0PfSWiPjKaiZN6HBl7kwxTDS2c9DwxwEktSdcn0XxMlfzqXd4f3ZLU0YemaY5Eq5kuJDc+aBM
3r5lpSjvPSWmc1rT9I/ljNWfIq1NFnKF5uSlmYcqzAuXx1mXLcAdFg0ormXVMBOShvenyXOah8C3
xKFDD3DYWWN/yAvmHfO6JMceEesF3XfiwJc0fZSCeAeC58dJirn86Y6u9TQFbpcENYo3gB46oDO1
l0POyad0cf2wznLnu6t8+oyHnBfZY4owFdb2gu6BKQjRa6q+TIhPIwJq6HvNJvoGmto5bqueIFhy
lgNLFz+0cA0/mEYUv4Yg7yI1Fj/JWL+0WfXTLQj2PS8gLLn0iNhm82sqh+moFHNO2SQ/+66bh0jV
qq8ATKijvUCnvPZbGUPQN89CNrXkaar98gTeHhnC/SEx4xoWZV2afXZ4M0VobcyhIkFL0AcZUOqF
y2ibuLCCJwHpvNhRBjHxPLAjAezvDlRoOhxzQ98K1bOHcgHfEG2bP85C79Csnz+3LlpKso5/Hkz9
i9VzcO83E40QzBtE6TP71wy2DjOEY2EqgV9vRqcPxZTi0JUO1GR8y350TGWFgMY2xz7t1JsDlOSl
rYLyvg4cisd582RRtw+BpRzutM5p2KRTMMVOlnowX0iRq9FW/+bgJw9NbvJjM6splE1xh9+VQiFt
1G9OaoJnNZZ+BMfoRmWR6RPjjvPIGjl+VaQn2aGAlAdu+2uJYASlzxGcOyRa/IKhhgc+Q68rccWg
0zTuIIAbNcARhlJ1Q+Q0AdwsHfofXVuLKFjkHGo713HGK/1DBvwfv+NzNFVmxP9ycPYX171jZn4y
xnhfXJyvO7BliqNLKnVyJvZSy/6Lnfd9aC80e+PdiEspk79wIqd7n3rqQqV11QVLD/2I7h0X5EZY
p1y76KPv3bN0gElw3M5ECkL2l670aBxUnhM1+JGRgjJCxOy5vFdo7MKLS/axaoDAM71qY69BM7Yi
Lo9k0ZIQGCcRUQdx+jz77Ez1+Mv9P46ubDlSHAh+EREIJI5XoO9uu92+xn4hbI+HQwjQhYCv3+x9
2YjdmZ1x00JVlZmVGfhmR0p1XTQwUd4NwWaEFgmN1/S+tC3LuiSOtwYyJsvQ24+Nagsmun4zyak6
JFHwyuvwhL50xL0zlnkfO/klevbtt5rn3JNzVo3JBz6i9zApteyknm+Yf3VW+36X6Sl4Gig4bgoE
bYeoPfdr7ORtpKWf04pyX02+e0lmOULkl4gtQJKuCOvZ3chahkUQQ+4t7oefh3WcraMJM/haTLnu
gzmfEwX0B3V/OCfjgvtL+E36UPpm3iGj97PsO5l1mvLciJFitCOjzODkSXM0hkPu4eQfmQrqwpaS
/salGndrg556btGaSSXMtodN4p54ZbsVwxwUWsCfjM5tgosyoJvWGkhVluAb7gIujwdnzl2jmmKu
I4Ynw3/tjDoiA3nmK97cOLDPbYN2Qo2m2jvOu4MTkyvoyP6wXii8bdgdGTOJkbAv8Cv6TNqy2wdV
91qVgzejkZ7ieAdTOfZtMNafx2UanhDQWKHF59E2QGzegcE8Ab1fXW/Qxf364k4TpdVa2IHWh8WR
n9YbyUZAOViIdmLHYdZ/eurYKWjJw4SzcBKgyDIECPAtvN9anKQYDlZs/RqXhBTIh4H3bNk02wgD
dBE5M50CECBPHVNxHumSwXPRVHAT8gGAuMnbKcujMzMBltZXb732KIkFD9rpX8u5fGxxZB+01ymT
jaUkZz4SXNWMvQvkziNpO8QM3s/hjszjH2u0OfGuqs8dUfZThE4BshvSm2fwZ5pIfUewO8vtgLUt
RFq4rE/c/JFEZfkn8iH2lEPbbFxY3xAdIQpM/G/DOI/ZPAAZGPiydFeruwoxoQjS3uqqA9qPaaMU
FSJJmZnIV92HjQxRzofZU5vAYMPwU6aziP556aoEMIfEeT/4tbZ5GkbhlM58Bf34nkqR+ud1WXDp
swnRQOMURZmpQvtn8UZ1sf2wXoACo0PtWx6fA3AXj6Rc+ksI+7pqk9poPJJRR48QrlXRtksNwW2G
rtascsjXlET5FEu5Cf3J+zcizv3BYvx6no311T715vvyIFQO2PsmjmZz2KB/dWbFsI7dh22jbPno
1EBplsQ1ZgVUWLgZazX5m6EMkg/GSqnOWEsPfh2P3JY0y/zdpTP+LNfW64ZgaXHMQjHYMVtVaLaW
O4fu1nYHg49a5jqw/pZjwwt4ZBIV8IIHaBEblmsvwesJDnNTwwSiwMzc4/6mGmlTCwD4wDVIgPD9
3Vwn435d2vLoKSVuUURSiVuyDv1MhpETWdlE6rVOo+XTorhWuCp84Ap+3KosruL5Ij2cgJAMEVRr
HmeFbxqvzszYYh0jwKZfjiDaejcjNuPXx1y4J1UlPmpfD20WJ3Sd915nTMH7xGwoWke4xYxeO2Ew
gexPTPCCrYLWT5BYRT1zqlKJOYTVVP36zfDjh7ra0nT5tzAgBY03LLekHqNpq2Lt/cVGZ4Cma2kr
QNvQEv5QEiWPEh6xKkvk0LyvC/bGLeIA3lpM4Ze+VSXHAj9K1rym9cGUVZMjR5VlTUMcxB0hXtOl
MpdYu2GHd0tkisfVsdN+nEWzKC8I8ZjDTAVIP14qtL4VwJuCVxghKn/B/BR7NshnPMyc9owWhsTY
zI3wJR2RHKOvEwmjHK1nXfRBT6CNcnaHdk7jhwiHnTPAFNsRydvOdS0a7fQeVYAJsDuDSQQkgjTR
KTcVJ5+pqrtDC58zdF8lij3kQ8NtmNL0ljDS77rADduYBukG1/q4g0cTyfykX34oj/mJxqT55Fyl
uVEKg7wru+m2dEuSgehoTpji0VVAs7DBloc4dsh7+ivR1d1SXk6XZek9WK3q5oKLIgRqtIynqIfT
zdiM097iPsxs0w5Ptae7o/QTb2uXmveFUxUPH8c0OJkeoZChrpe/fuD1cAZOgp2QZH5KfZrskyH4
M+q6h4a6naBMa/SRhxPQhgoYlarH5jgHjTu7oeyO6IT0E/IAWREFXpWpehpeg2Hqbghq7w967dOi
c8LsVOqFj5gIXOHHavgUI5qgUdv1ADHMlS0AyBpOVW61ID8CFkE5WVHeSdv02WBN8hCJHvEOinqb
fsVN0Ig6zQyK8Vauq9tiWwElQwgAdx2QuiZqPKRPTGveoNMG6rMq4BBxs+EkdhvEAr9L3DKP4ar0
Lqi0V/RR+FdPKSqH58DG1F7Htqapg3PP0khmgGPvR8ME5zpo/rnZ+JlIOFTSs1cfxmBOgPyhtXlo
oRdCIHvlNnCW/PAFaa908kgWYTP0kVA3nFbufjCxDhk2wuKNj6BAgE/+m4Ks+pNQMYBsrIZn3Bf6
qWnq+jqZYDyW8eq9d5Ghv0juINdqhoUlxdPaBlq7P13T4UpGj7MFFyMw35XpQ7p28D6akYPGUhh0
+TBfyWxH3TNs1NgmdMZmtJrVp7/W9XvlFu+MTILlhCBbDMdLzzKZwskXyYhrJiz9HZTsd77F0EO1
bLY0EcF+xni2k9gez8d0cN8Y+wAyS1OGEJCSod5LJMpgHqLlvppCb6f9YSog3jNI7PwfuSRvUTOn
l8WGT2KsV/S80xQ82mBcMq+ExmziXZejhYHoL2ArbtmZFn5bzrmH6/qACVwiuo/80Ub4GRrrd762
GKKVqD/QYJpcjFaeZOvHJwVz1g3OpsusofpUeTXdaI/VeFHoit7A+dcxjch25YHd9lWNmGs2SNR/
APJnCJ/tBmWevS5em6LWz8GhWvCse+dP+C2Yt9dAvIRIE9zBzLItaOPpvPRm/+zDUrXJ09qfH3Q4
M9TKlhYzNdH9FDJAomhIRhJi5LFDigguOW/FDOg5MtKe07h0m6Bsm6vH+6nP2tWrP6bJohhFtt6s
YZUCa+pHQPddRLcBT10eDYieVkOsC0S+RgJYYlB/jiOvfzCCtJhrYZWeY1p0m6nFOB6ENapcz10e
YFUJfWNT/1WlZ69hA15ELzMMc5ulfgwn157QLkU3EDHJr1/heI/4xrKuYcOxhAPZFxqAaNfH3Xxs
4jDSYF76+Tvwxfi8GOXepAurOgtH4R/itgfrgQzD89hV88uoHMwPVR9vUyn4LUBU4ha3OJreAQ36
Hp+o3pRAoy5j1Q+/Phg25ESX4r2nVr62CUmuLuoBgnQI7SjKidUYaNtub8vV/4gbh4818QXJ3Es6
uXoTpU1/jMdRPIYWV0dGqtW9emXH/01tP2UI/zDPvKp1ViKUvIDkeswMbIVeJm2aS0hY9w7duN7c
XSXuJVq35fYuzHlJmenODWjkfV+lAXo+OHZtEmQD3eczBNV6rC9G47DQxDxYOTiDUmBiEb9PLV92
VRjJnS/L8DqKMDq4NkFu7uIn9Qnp20AvakvK/tkz7dQXDYjNF7zNbjdjb7gvZNTaZUvjBBV+YXZ/
/wNBSwgck9KoG+E1bgpXESTUTc1VsHo4KitEYY3IaEv4oUlDc3LROm/pYthvi73dh5EMGA+W2f0T
NCRHuFFMLhPwvJ8ODfGAo9kyoud0UFMeyx7K605BDCN0p6I8TIb4NsQ/C5mXh65kiBrmuGSxxzc/
N7xvi1gEsiCanrA4/BgKrUGO6RZvA9TD67ybDT0hWu/Ued1zY2uTcQDcAIIfQlq+iJJvzRAfY0sH
AJjqRWKVMgMyhqJEAQ2jRFk+Vzmrqs8ADTmazDUnCfvgsY+cG/rC2YJIGu89xWuOzqs5uMg7IlAC
CT7zMbXgsnS8DRNyXEfr3yfDXKSYuXF/VD4oUTOVRdfYs9LwLUG57WWL1YKuopsOdEBOyyBjluA9
vEfBj2+d5HknfIzTGETadvpRYfhHddExknAC8v184ebdtPIwSHWJCc/d1G5x3grazQebeM/NgI3B
kPDdGvhonMhmaTGvNtMx7cGhRcnhDhXPXH57Y++ykKsPLy33uucbJecjosiv81pv+0keStc+aoo4
m6DXII69PwMtz1McHUsx3mBu8Rg4LgEfNic+++8AxP6VjXhMqPevUgsaqxqtkNKA4aHFyHtikoON
3SWGn8IpGoIQe1D2S4BW0FaYk8dWCEPLAxrjA8XVb524pat3hnPERmjxJsPkaNP4WdgoxVnqvloP
9GgSviGqPY8Y1s9KLMKnYQ3D/bbDPgrrc76yOIdCrcuwH+plJPIuQ4ksYCKinY/iqhh9dWV1QKTv
P0p7GGhNG5+BCIOsV+RMzbsmZTun4nPHx3o3uOacJMlX0JjvGG/iHg26gkWcegglNmAQ9C2kOUi4
gQJpjtC/Jg77tEmL/iZ0ha3kRq1B9LeSQQ/2FRPnXNYtaJL1FXuL4x4tXYnlQvyPevTOJuqf6rHe
pir5tqYSv2oVXzH+sfPm4TtO4NDBwk81qPP9EEBCv00WNPeryvWErAMJbihthn89Ak1wa/14M9Ll
ymp+G1J/g79yY/ASlTU6KAF2BURIsh2gQKjTeY89tYLU7W2xKfa7sDbCxsISvyD4gH1E8oCTgq8Y
awh6JlBVocQynsMEg/e0AtvsmfIUOv1ZY+MQPufhVXDXg6JF7+fj5kSCZGHTHngqJ2jpkx+tyL7D
Q2g4Btm1Plg7Fogx6zLRhsMGe1/pFi6ly7ZhcoR4VbwNUXWNODgu1wcJRlNX7gYzfMxeUOLRzS8o
ayrD62FAAzCb+7p/Hkft7VjgxsJP4CJHKqIP1nQ+6PDuFgw82uDlPpDOltuI6mYDAX50q9j4DCC6
yXkcTcfRsgAYDs4RHlh/xBtmEUk2hHnZLEthJ9j4VXOc137ytUzzU6zn7TwE56rx0a5HHuh7mSMX
vvBh75pBBIj9JepvkEyegxV6HhL6K7zp4nkQmEAfUMD84kS7ch+XcX3AF+aD1gN8WDXA8OHnPWST
9sGFDwPbGVZdhzY5BiF91pW5Jiw4sWp+91dypk1SaDS1gPRqC48vH0irSNhXUM+yWFENvvGJzk0w
X2a3bIJ43OnVPCylBiZUBV7uqeaXxphuov6XaPkFl1t0ujURO+ipdD4Ah8vGetil4AqbaPye+vLm
l0kEEiy49JN+JEtU74WT/8YlDYp2HsC4Ch+Xqbr5iTpoEZ3x0pp8BO5VAfhIx0vEEWeSzMNTyy2A
AtubA5kYg+FQuQMaK3fWs/H/hxiAw9sa6tMkyIn4Q5iFCVBdA8p0QRuvpPntZ5hRLuSrC4MNgjpQ
DMl9LwS+WNmYQENHGv9U98NGcH2eSMVf3DzpwuGecndBbiyfo/vibNV9m8SHeDMILryP0Au5G5Qo
WxJ4T5R2p7SXH3bsLklfHXrBol2gEkDvJR8LAawoj+l4rG1/LoFtPK5xnZswyau1G4vJC/xsav3D
XIanBiWnAYiIfQZwkRkS/fKQCb2BAUezAPjtlyLC3zYLARF0XJ2XxcDjv//TBOV3NAASVPzLMLlr
HIDhxaRVZnsaFo1Y3mpQGMChNmwmFowRhlIH006gBYSfSju+8nVFJz/4RdJ3beYSd8WeDiar+SJ8
BMyE+grCFvV/TXCt4oF1A4Mp3eymDcjex6QSz2bsrnLonmv4dWYsMFE2w2UFaIn4Hcy0FOgfT7HW
dBM1gmQz0lFWLrzM8XjdoQGNr11MQebpfjO3uJdoBw6ohUgta8Za5bjZTqVpNqDegjmDL+GHGuZm
DzI457TewKH3xDF1Z86wLm+a9Zk0KyiN6klL8uH8xctlU28TQS5V6g6RrPcQOMIcQu/q+4/apeQT
HQ1aieZ5adAOqAiQ3uzRc5sGW8YneXRLBXFDA+oPqV3wH1vZUzLKQpXjh6Ax///bktAg5RViinPV
VVcRU3NQqXqMV3XBPLLmQxfddf5+Fk64OfFZ7o9an8J4eZJV9x5T0NNeEL12A5i72S9BwnoyySUk
vjkgfnEIJp7kJU+iS1z3WEZNQyzHwaI4q+HznycVA2IUPrQMHmBeuSUKQk4VurfGTi/eOGz7ciUZ
IkDRWnTTX6+O/8Qp4FI1NICEBQO+FDK7sXRJ0fjLH38GLYBv462L5gTwCAheN0d/S+QGVNxsww48
DU03mLIulVRPXiPQVYvhpUxRbUjMf+IY+nBEFcG7xMLHUzTndEUXhda4y7nof0i63GSFC6JfvseU
PlniffIJOoYwuSVLNKDfXB5q0SiQAga0OXwv0bYPewgJd6aq5iJJhmgju/VfWps7PHeAbnIXTfah
npY4TwN7iPFOsG7R2ei3a97V7i+W4e9kefhJBfJEY6wsX6NZ/vOEVx0kH9K9C+G1OKEFbHsk0uDf
MqDCx7hcXyMEYlEc/DJ1ctMmfgPJi3mfF1BG1ISvluMV6XCGsnIi/j5FkS8IHOxX3wPz7j+DFN+l
Y/vGWwF9RF0/YFcbY3PEvrA4e+AquCGi+zvl5BX5bdC3JK/RPD3DieuIqxTFLwEeN9FxW5rlr2n8
Sz1Mt7BEcOUCGZFy8WMgAZ4jaxKT0IAml0s0VnBFf72v535Jw9J7axxsUiVfo5Tch2YSPyOle8iZ
L4M8WUR19W21FKsGb935YFMWH+Mw9ysIxfoKRD1A4ucVmrDNDJOHg6iT9shmtk3g8Jh5fahy4kVB
4WpOEGrelRst42sIDXM+eCN4NknfBUSDlxDYYxYBLsZ0wIGTo4NK0IvbAts8cNzlUTvel4oJ8ibp
CFL/HvmOrJH4RgmcuFALAgI4laA9T6BcW+NIPWGCgiaWsbTgsg8/1hqqlBSBTx8zhMEv0LXwEHid
N4M+7bECU4/r+BfCMvEOYKvcxN1QbapoeOFl8rHip8tXn7pHQBS8mLUcjzzATa0bAVWWtFhnGyrI
BBYfUhKHQtyQ+UYA/lx7Dx9iKNtXJqaHSSbeNVLo3AYcX1AiOocAvdxqgDX7qSL1hkXYHYO4KD5y
VBy6nbClW3RQ9eaQtng3vwLcqBfo9bSBJ4s/uXELXGWEnSMeKagttUcHGz1XQqojLGPILlLxclS9
cLd2wZWAxmfJ47h2L1WTrmfYWq5vaHEfxwqAQSiwWEhTEPIUPhS7AVPeS+TBTQO2WNe0898GKauz
7H1YTPmGPypAllggsjHINzdFO1GNGLYU/XZmvg2CtrspRldHJLUw5Wx51vtlDW00+Rc2qgcbMQEx
8cc2EzX6gBj2xHkzdd++k+e1WR1msAn4VofkhAEd+4WVlT21mMv3fRQDuZGdgQKHQ5VmKm9HaF3i
TvJupQTxBWzjLEv6FNTkr5qX+Uk1qdzWk/Gf/NVi/oDQYNOHrN+2SOuGjhI90djp6qqg4j40dV9+
Jq7tX4jfQ1HGhuqediX3g+nozjfYZkLbZDeNxmaISD26g8cQz+uWWMi4wA/17YC0ctpNGYtBtja6
hZIHJqu3vqcryB9tQIxQ1l6RPxfwTLjVbkvm+wAlU4kvt/XnP8hpNHgyYP81euFN47PpE2WEoox1
b0yEZdYtmCwxVj0jKE1m8PuSWEwS7RmUFJzMAv8kS3Bkvdb4kuQ97RSYtHfxRFkeu5K6YsYXnsEH
hmyJm+VW99iv5mn9OnTmb2UkKZoRQgC5BhNUNAhABljLs85wg1lGNpii0HyaFIqzKca4VOrgJ4l5
mAUsfKG+AerAsIKnE8kKKP3LQ6krDXgZqGKaBl0x92QsIF/jNz55Kuv7VeYEe965tGApQVQvFx4j
IGoMQVq1C5QRXZ22QArxWHQ4NfkiwA8Oc3cbygoqr3lc9qQM2iMNLEUhAoyXzdAR1bluDJRUSilv
yKJSQX1j8B8Oge7Tp7Rij64sl8f2fpZXCcfMqYTYcCagtql785x6TUlTZXKlsJ2r0xNvx0Pbr704
4KjM30nQ4qcfe7t+DpVkn34Dy80ijme63FccgfKAy2d6M0hwdlnvAKJFbThmfUR9aLyDmMUFNDBQ
CXiL37UAHZcBP34fQX8PhWXUFrDZxDYaZHGQwbq0NN0OqBljOd6tlj16sQe5IJDXu4IzKeMn2qP+
QzRhfngEVRIeWN/MBWqENlCsr1pnHSV2zsveVlVBxiZKsrXr6jofVYRnsCjVfEpmpQZhy014ALMR
HEN0OojLpb5VRT0KCeA6aEG9t3SOQ8iyIk9gTExpXTRQVP0J16n7tF2okdtCahODi9V03jdDOr/N
s74X/X4U7R7oZ+CdE0ah98P/0nn4/PfAINJV8TeoTZZPiqU6SygeyyZd6VI9BWRGz8cbDsEBnJdq
dFewl6H7GKlWNsMtAWoSXxnGQ0YjHh4ANVVPC/G9K3b9FZp7paJxg8Tf7hiFHAuEE4iF1xgPcz4P
8HxIsiTB+c0shm+ReTUWpAsbhqS+QH2UPLAekR+ZtX51U3VKTo5xoP9sWYYmL1vW/am6rn/zobCJ
MjIauGhZBGWPV7jvrt/Ms6iaiPpOAEmVYqEYS6AYy3lv2+A0BImXoigmkEKE0tNHzwI3zr2qVilA
hEV2u1XIGjt2sYtGlCy+yLv7DSR3oDswZdJoAidFZPXoU6OgjnSReO1ioq8rQHtwlU2r3tsZWPex
9jzo6bRfItZI92sdAovFQyqYdux34dU6FqkKlr89Qk2GrK+JfNaLiiHno3BByqYeExnGbxRqgvwW
Px/rEJBvM09JXVTYy6NoZOAUlUdAQ3C5+0HcntF8A4mikdMfVdzhmgc3tEJpsuA13taBd0+7D1mN
cToJyjexEgWsqm0X7+gFAURC4Vh7dR5hw1Tkg6UR3M5V1JXbWUwQTdAUiriQAu6/qKgO8bJIHxA2
BM5EF5YGeB4QqqO/pWZJ9B5pPG21VWjeZeYiSyewG/F9aUQh+itPUg/DQDu1jBSpcBA1DC6Gd4Db
upSkFpgTeLKNTRKA6CXD8JAzHhu3UXGl25y1bvqQkwg/sbW/psf7UpLMKc739wKetkZP2vrpjTIR
vPW2a/8C+YS4rllScBUN9M1o6pK7LnXwHaajsHc9oJKupXvsllNRYIaFcoc2RrwskYxCcH8TsRh9
VOeDEZrBh0TDanZoRZnO0FTAoKep1/VHyKUNN7GN4j+AeJnZyLDG6aGujXYx6JxmH0AJ6wrACW7d
4pQ2ryKBmWeeJu30nA7YoYMiFAA3yNPE23HQd48D69s2R2JMvBQdKt/XSmApltcwEaSbpPN4imtv
ZDC/nO1ywFCLx9d3d5F4Odv2qPHZ16Ntle1ABxMoOCCZWV90AIB+t5Tendv15SzyNtV71kM6tSex
DEDfkhUXU5As/UcreVQXBBSs3NdmxbceUWcRNReO5FkEZYBcITmB0sdtHSKLbtYR5DlUY2sA6AJI
J04nAMWpXfqfoKsptOvhEKIxcSH/Blxbf3HgvlCIAf0PCiGgp4SWM1TVsdQWNoJAtxWWRjsKq7mg
VMaeoRSSyC5fLHuxuh9olt5Ht62Cskc9goMcITGN0X9k6TQmDMHJyK0D0UNTgaEDCxp08HB3k1oD
52UQFAB2mn0BH2cTBhwSUj8kufHq+S7fDX3AWvgTbkNiEzgxNxbXO1qY8rGcJC4XxOyNL2UU6gOB
gXyXOzzbr1T1y4Pk3vi1pqxV+bLQOcg7yxksm6oJ4FKCuAssYK4lJLbeQMmaDTyUfRGOrJsLGDRD
2jfBv6O6lsIn0QMjKoB0pYu86qnsDQQtQxvQHbBAKFoqP4QP1LQQyBzlyNLhyiZRZm1ooAO1Fg+g
PzmqLj2Lj4hbg1TzDmCmEC/d26oa8KI61av7itfuL7eoFuau2i9FB2Y2jK7QtYNOabufwVuevRY9
1dTgSktkAFZqWj8xGV9R5vN5Ss+26fsCzNm2CxYgfQIyH71eMIiewTwdVhKcQM3vqB9FwMrav3Hv
X5whB1HBw+q+fgD6F8pDghmUfyeeuX95dD/rAK+L+YKQHnoJAeXFDOYdeRIOFKiBDMzXJwZz6bGZ
XqRrLy7sP9DeXpPUBVvk99qMcxpvNeRHUHxC7AxjPu29+DrcwEfmSph5GGz4EKHjAIUnMfFAZDfj
LFXYyfFDeQyBGOQgxfR2ctHJx7WZg2R8UE0JvU5tIFMWJVCuZniGwuMBPuYvrra7tnamAKGGmXZJ
zB4rTUsW6PUY1vWHaeMPv0d8sez3iTc89N4SZfjuP4AS7UvSYaIoAa+V9hUVpS2gCZjzxPJCjbbA
UAc19awk2gFxDRqBJse6I9HLdEA8AxSsem8SiJWT8eB4+gJ8H+hlmm6pafe1Gm5kXOY89snpfh9h
Vam6we99gK8qV3kdYNLmLbBWab1NGK4CjVuDlgJFJ2TmKSynIzJhwo2y46+AfThO+G/FpvcpklBA
NxCKyKAEGV2d0RC8BXi2SNb6FzCQHALCtJEfeihB6eK/3Y8jtC9mg2f57GL8kDKcTR6CcikqBUVQ
BdW44uT5vqGiePonxFy5Ne3w3eB4QH7Bt4vF712tPHQQYlcKbB0iMreu1hMkPs3fGha0dBUXrFlC
weW91s3y05HwmOAbxMgLX1SFXiyr4+iEDYyHCSMpG3uxb2P/36IX2BVPZDdjpMsX6anCeXddmP/C
oGqrEEBb+MY+rJCqjl0SZivVn20M5skO3RaBhkuGqelIZ4eWGAc0Apgw2vDbkQhY4SheIWx5h+x4
2EnPezYaexP3vakcVsNyC+YcUj0zncvmnuw5eDaPGvdu2/badAlwXQIlU6CmvXRs1wwALJL4LsKt
NiF0m3dIZyYBA5/PIrH3sQeUQL9HgMS2fOK/6K8hjoDkW38o5tCBBFDBzAvbN4rd1rk7lkl87WMG
b0lzUqg3oPjHxw7JvmhG1+cuEU9JyE50goanjAIGPbk74lt7qw1Id7LADk9AnY4NgKUxH5VlSxbH
9z0zNt7uBwI94oshmI8qq3cR9yz4TkQleKPVEMrzl6Gvhm1J9clYvIDdFM8I/Fg2aFPrTJBwV5r5
OQLfcMBN8TIz+thxeGIsdZ9xb/p3fyyQmgPTRXnfYIA+9W7agql+AIr1TP36FrjpTwzDhgHEz7AM
H8rKC026I7Zn8hRSg8Kb1n/gLA48pE9uNBaRQfzorPN3TT9hrRGI1AIKTBP+2Zvg13gtfnCsTdZd
tSc2vHKafsM+owDlCoVS8xGu5M1Sd1bAyItxnC6w8viDCKIDuput6fRPDQXnfxydyXLbyBJFvwgR
mArDlgRnUqJGS9ogZFvGjMJYKODr+6A3r5/DbbdNAlWZN8+9uX6scZacdBkYW1iuFNp5+FRO9ewz
XdsA428YvIO8BbSuffWvFIwr7Cl5M1cR1ErVgyBU2/P0xRupseJ672fqj61iijIjSXZthQitAsQq
rCCnfPBOo57XWcvDvAoc1B+vY509ZnkfmTTaO6dpps2yJLdR19nOdpeHBCG17/FQJt1njSGwnvWv
TC1PhcgrboJVFYAhLuyjkeXPgzHnK2G2G3V6TCv/Qqm85omYzSaZwr9jblxCo7qBjHU7JKYT5gBm
uzi9f4dlTJM66/4nmermaOVJeQpTXUWmCp2d63CBUfi+gfVu3Sa/yEC/BevkQOYXO5SX1O6//TT/
16b2zm3t3foHClFqS2EcwXWXjWtLKlzxUJb+tuJt1214M5iXiRlE0SrrTxN0p5nSl0p5t6b1dp1I
XqRVvcYaEC/ITq417euWaUqxlq15eCfFe5/lAo93WRw1biclFWouBoeN7bWfeZGD2+RXm5/xG1pn
zo33QNoogW63wZ90nqX148a8SKLZ94V5FbWMlEwhhoYT0hzVXEKf3vbfWcl6ESWSTTU3h46/oZgR
z21q9jHmfWDcig9DHkdHXecwfGpasM0wzL+6ofvHEOy54RrAWf1WsrHq0A+ei3ArIl/yWNIT0a3V
15TFqTt2jeC7qbW77RMkMC+Mf2HvijSOSlWhQ5RDjI+G92HozniQsn2w1AU9bXtuzBRFtxQ2yEyI
Wce6zL1k7xb7b4zsA//FFVSIwZsO7h4hmhGC7b6rGVRXCZ4IX53yUO+MYronhb5njYAxGs556F3h
EtFKkuRfUzEC4Bt/Y6HUn0TY+6WlTsABIRtxy5qS4xsXZeNC/iAl1vgJ5kA+eZ3zPs4Eh7vhSx5Q
1ld8/ev7N1XOgZ3Te19N56qVFxJptqJc15I1h6EKL/HUY/kbWmRMryx3/D7VplJApHYqHjOLv62Q
UxXh/emOQ5F/kI2kNyJlVpb07rTrtTxYBFfsHeHii1LtC83skTxuTiu/RjqFm4+npzKuDpYaj70F
GJSNRJHXDzhqPssxOGnZvoQzN/HooC+H40fvhf8MS+gdptXn0o1PgahvVsApEYdIosacPlGUEWLt
sdhQvdCkR65ryCiDYHjpWqYkEq/lSvivJ0aTHHpi1fy22K0/jhuP0Mcq/kpTTx4THjjPCy74sw4c
QVdtNUxG5Fs+UX3ySQUkgHVp9yileRqd4MVlYwaqxWHO3MgJ5nspxkfRcOagok358ETr8xEO1e8+
M++Z29/aDueqXxVbPXR7Oc3POY+ZwdMSBmtfxbdJyfVXF+mxN3AiuUVFcJCX6zNw4o8Co8CMdmgm
ez1r2vzLsvVbg1wZtdglwIuplKSfPBo6fm0oVprSC7eyqLM9cZYR8nH5WUNmOWL+8c0q3PpZ+iPT
4Mrzfh3RQB6S2g0urCnPv/SIDuqr56FT9zgNcSybzXtbNu86N+JdneJxVunNpnquwvmC/opW1lwL
j3VYTVBcYTV2+YA9ZUDWTHMs9rALRkBlFfgzb29lHMyqOlQYcqsxR8SuI2NqaMxUiCakqQGqQ1rD
cfNNlWO11y5LEkXBG0JiVp89SeoiTGDpIVQu3mntnxu3nbfG0B8KPe3cDFiKlu5hNL1D4xGBlah/
JhUYzeeUbgyjhPoqsF7oT5eF9Tun9fvdQKIBvhv/D0jerSqD32XsH9JwOVpdsVWy3dvMyTb0PZzF
Ghh9iIaV8l7oaarU/FpEN+9Ti5l85dwdepA4sD6XwTyr3thXxvC85E5EsDRVieme6th6yj0OpDLO
/2Zk2yaV8RRWCz2KTB8ZwR7VMJ7tRnz6fLfb3hFb10/2Rubt1n+7SZjySrKFQcjAEHMGvXE0DRWM
xbzzqmI3qSrZGIm/S/ExTlUXoeFAJlIhlkrfRij90a3OS6XeWrfLEQDj+4ysVQ8fQVJ+xfNwp4jP
V+rhIBh3QFIhMS7xNc2nn6AXx4nDnaDsqwlOBP461OdcByHsnjiYhvm8LrcE8H+cl3bvBRX6mY9H
vq6feyv5ZYJbYRnuBCQ0z6K/7dLssL55S2fsDcnDjX04ypPiEFrIm0PfHPB6PMVhuxU62wK875wh
AIkOnhC2v5bMePHp0BS9Ln+SnTvHmN4RGqQq9hB9O6cjlMB8X1J7mzHERL4wDzI3ALvr47TWvSHn
rjOUYDfhM1aMra8hG4Vy3J3IittcNjARLUQh0rRd8AO5fORxGxVBe2Bh22lpcTctAotUw+uJf+Rv
yHNYUgFXo1XCOKI8s5oGbPWnSLtfDBCNLR07YGdDhwUip9KVnAoN1ha3FyVZOyloUKS/vFcGvq/a
fQiozFkTc8A//6LNZB/bLd/zEv7EhvGa20ATIEhujczn6ZehkAdH6AhVOjJKezdZ5qHzg11r5hFp
UVs9QrVSgUeJyo5keFx729y2SXw1cvaGNv2BnYtRmskzFfZD61TAOuF5fWghcRDh1RO7O85NNxyc
rMc/pXf9YM9M/ZOD6qe3OVdHSP8W8mvc6rm84AleWQK8zhOQqLPTaXbsRPMa4umeF+/M7R2FBBZv
cCBhUEhP2nYxqwY1I2HeeKGfW3IWE74jMUhOgXTnA5I3yI+TP2abiaMh41ZvG+RHIXtvO5V4jnPj
cb3ShA7MjXaaaL1x9OhEZd+/EPB8CGL7VSz5KypQvncsB/2ZyBS0qOw8CzMCMA/xz9UPYanIFujt
X6v5Ndb+K5lJR6KNDt3CXDPjjOQCs3aQXgQeOLQKq8FqmKwtqk2+CSdNlNn8aKn4knXTK9sUb4gH
09ZMi0+ilz575uC+1xDH773LotcY/JS15dEm1n4aT2xKuPgMEtl+dmWedy2S8ZF76VdThg/sn95N
ab0PLf8Difq6mPYZGfW3WRXHSXTLStMeFgrZuHN+gjxGxRz7xyxlRRj0aT+yQxkMod12FYZytOGR
B69e+fT18Gx7HslJYRtDBq0xMsf2Wo2UxEgvD9rOG15FSlkkuTcqipU7GrZTXV3jUAHCh+gJIwqe
G+VUmdtG5yd7KFEfXZhb03/IlmZXtwI2kvfZ5vW0aXgsr4Smfu04YTcUVOM21PdVMPBD7ODV8syi
kihIn9aPAmftBJhgPNoq2eMKGQFG8BuI4UvGRN5hLhAm57zty7+9kKes7S9T6+19x6MUXjaBpV7j
gLGH0zDIsLBbu8OxR9MhdAHiLdnhGXrnsPNz63Ue8DjZwylozUsoPQxpjheZdnxED2erRYu3sE+9
gRqQ63CO94GxwEd515mefZA35uAFmUrTlRnDkdyKEUxr+vSc+K0N5QHfA7EO+cHO1PcacK4pMYwi
OVSF3FiZ91vaa9LSn7WaELnAexKk54CjjgfzLqo78jyD4qEDUhmOjI3RNDm8+Pk1n69afxE/prQ3
NgauRgFgsn7w8bzcGzdgHRc8Z7MKlOakI7+o/jV+t9P9AgBYepFtvGeQ89dMVX8Ue4DOOvR3Ro/l
dfg1o6RWrsrPiXAKSlbvSPuUbJ3lyeVDIYazYwXtBP8jJ4yuSIK5SzyIDLdWb5ibLi/e2hlDu/Eu
wYjQfXwAQ8Qf4MJnaOZ90ejvyk/p4sFLNolgO02a+7fU4ZGs5Xlw2guWv03rJk8ufyke+HPdgXAp
tr2s913BUwwf+DPwcQmUKxdYRXXuRzfyWtVmsyO0+rJwNPFZP5plirhbflMcv5M3GcLG2t8mBVFX
7gy8K01i4Ao2L1y/h5RXuQlhLptq2FrOhEwOh8WX5UrrHGcuLP14T7t83y9iFxjubn3bHHMgP4ZU
fq9+DJP6y+xwT62/MB+MiSb3Lx/M71j414UX3gj7R9I9mPrZu4QMiUR01IfNDr/F1lbBxYBTSSb7
0tTlOVu+eRDWHutzvfvq1Dt2tflslvLFt91Nxhx+Db8wSxSY1ibeS0VZy2aArst5NHT+rht1aldg
PQX5BRU4Y+Eetnkzc+Kjja2e+zKAVfP+v0LXE7TUTbv1EdaqimvTNs+annXbTVm1yczmW5ftpawc
4o8Yum4cvjcZ1L+L2v9XBRiTcwZAwM3eRsUpw2RoXXifxYzl3mm0uDjwzodazsDDHlSexhvBveq8
mHK+dWUPjRJULEdpzfrd8KZnipg+wo+0Z8lFvnEYWjMlXfpDDwyD7XU+2osxRHJoaKfJYZyVRV9v
mJCaCwgJU0hEKs89WUn4vQLbItfNsWx0fUAleu/y/hOC7QAZTAFkboIx2ZoZTU614NbBVeJUAGcV
c49tHc5reAhkWQ9WlWXtrRclqfsOcSWTJh+lHB9dCpppUi9Dxj5UfBW8KuHrXLdvBat9YCKPmBD/
OPG0r4TYM8MmwMmiPx3T31W67Du2kVeleVV4G7exqTFpZNNNQMCycPW5wvS01bX7qjn4Z5r5tpR0
bwx5MBLVPN/yGJgozZUlNvlMpxoabfeH3584Gw4OCnYsFGGhTyEuIU3/sMkpbPCXPBNL+q0xWFHY
OA8M0I1NpggmmtO/ykF3trLfqqx/zf5AmIPdHzOre2LrEmi2/2o5qYDdTY5Qy5SFNTqMbZdXOfdA
1t3yKCAOl8V7sV3WeuIx2ZhNAEYxUBdi/4Lf5QHEaMpbNpSXPGh+FdIQp9oYP9oKZ/sw0epgdLha
nBMYmvJrRw0TLONBszTXGIJXXY7Pbc5WydH+qP3kLcZexgDPI46nwE7bqvwn9/SXzdMYivTHUN5u
7VO4vlED0ohe/VH2C0UfTmvbvyMPZ9ggBjAlKjIE46Lu/U3vBvSzo/27wrfAHtTL5GQQ7tyhDuxR
nY5XyMJDFXifvVfik5RAraOLTd+mpckb/skfemqObVOTczTmpBLZ68m/vKCUqgjR8JcZsive75md
d3qvWtu6yQXHsNNhzvMSFoogjTAe6evrqPLxFMsy3KwnU1PDJTv9q+chyxRJ7W8Enu0I2jHmPxk/
0ntAlxaUWgZlF1HEIECmGaGg5LvFN24xN++cWJG3pM0uFwvMGR/L4PUuCI3OL64BrWYW4GFuuOSX
dgRQm70Jm6jpftIhIDwZ2V+zLC94zy9Jnn2Zmn0XWXG1GpSxQbbHLHBBK5Nf7gh1GxosjqkK+xEb
9AGbWMiYy/+Iw/DklAu0TKZp8OfHukfjxnDC4oRXV1fkpBl/TF4wxrRHR6k3wYmiOeoT7WDQs5Zd
JbPd2JktOHpz8u3q3Ez43lPyhVAkD3Zg3v1BvkBsvzcumjzulFucDD9BVpzZDU8rEphvTulcbbJe
auoY+qCE/JaQKU6sLy56wOwvyLfk9ygiBvK0RDIN/WgZHHc7JUO0qoxiDu5xZ1LTD7LbgYb99TpF
yVoDocI93/2lfs2H4VssQgHq4CRYV5lJOf7Qcx5IlNgNuXVcy5DBj3/ztOxSIS7aMLa2nohpXJ+r
UITfecD9VCUvFXqGHZan0itOoYzPk43XjrQ1SOOzNXqnonQe5hanL/Z3kk+YUsxOQh5xuc3H5rVb
JiK4/CuhZcnWK4KRSnLqt4Zf3au0hfHNh1f8y4igU31ImtwAlh1gi2Adae/zP2vz5zX+84Dkkpb6
1Zv4/TmfIAR+/BxE0gPKZLhPp0xKDy/4mewgSJzQe00aJpKLcxPudKln91E3/pNls38lGF+nJPyI
e61oxrpr1lI6rR+vvbIsino7DVhH6TSn9U9PXkWyyWwCrtZgKHRDZ2yjnikau9h3KVSXxTcq9fIy
pM2DNZIsR1RTTD+ig2zPrKnaLVN4otJ7kpn8NMPgllgwhkZn/l9cEgGxzYb2sQ7a49ofzVTpLrNv
ETevZgNcKlhIFjvzkeSv8+TLq9sidFKN96F95Z2vH2wHwa5rlvRgdrDjvcXbHJPmtnPdsWGq0xaR
1XX1YwAbfewyRWiPGIYdaKb9SCh5cpBmnl51nPvPNolKsLnW8p53VMgYxsyT0ni694FlJH9IIMBY
J0VQRK2egl8pzhMelmSsH2rNYaPn5iRGSZqSmk2imsK125Hsy122qrE+PE74jafEw+jYJKutRKWt
f1IJ0tNwKawygGF2EIjUJgsZKbz1TL9tTjAz0T9hMCMj93+9IT7HoeHfMO8zEQOYiXIS/NtRjy9E
3K6FnvPNdqSXqSI8TLYpB1U5u+cyG7J/bTjBflAybNdxmmeaMSg7s5FlonvYUKpORw31wdQm/Q2A
qy4OmambmuZ/catLG5JBlPXJwZhJ1BppstefSfrhg78wA/EyOJdF/Aex4yOc3KNEaSXurjE2cqIw
quLkFppkHsjyM58yjHJBE29scpbU2HyHvnvJep5hfCFAqen83upB7Wdj/hp0eSQJ78JQ4tGHZU/d
4EcFzWcpp0cS+35WqVuE6h2/PJViQ0yB6t/gO5Ij1R1F58A8NNXpL0z574CDJNu5FaxyQeDZ1P+J
ueicnpFLIvo/GCKZDCLX1dYLPvzT1HkP2IQg07o9pvsrhND4/5VOLtFrmsW3SZLP2mWTvoZuc/Qn
suqgZ56SUF9NNNmiGb/MUX9zVAV7r8/uQAfXGBIqdVZzwBzJdr4xGKy3cEi/bZU/i8EH4Jjtniwe
fwdW8BQb5nhASP2cFudCDgkmRhxAUe9MWUSe0W5YuOhxNH6JKr8NYBVb5WQM+sbwDkn/lOSCif1U
1GQkqrOXzlAJJA1EuaE+dYypLQ/Cv7WOJ2b77YqAU7SFfvdSDmHNu1BaIIE01o3fEyY4tHhoObY3
Hgz6zpVZBRzSoHh47fhMYWYdjGB4cgWVQGyRU0nkAd+oQ6iHcsV9ViYDASpeQNNzU5a/tJGQJLgk
4Sn3y+4qJcYdZ7ZXe/owI35Z/+Km/+oXO3ia8uqGyzU4e/Pa0MH+bvu2z0i+kowwGSlvwmXSlDdT
T/vpn7rOJVSjqV6qovutwNYgWh8gFW9I+yUuV5A6d2F+mIJKR8lSNSdjKsY/trmYB29JgsNYm9bf
MemqcJPGEJ2mrZEygo5RQwkSK9uwumdeZR7CWn5ISbodgi9Vb0FuDzvX503lFNWG24h8njiJVCGs
g1/Y7xbd77s58xgaWFBSz3odreGnQtTlzKuTB9ljAJG18eYox/zns4PxjwNJAGlC2D15aayY7KhM
j76pKYAC7znVHJfT6BLhkVrzSRFCtOHncHIZPdk/RfzkVDnBPrp4tZmFUTLWUyQYdaWzYmYzO8jD
Bt/VuFTjNUOjeR29QO+D2guuZonxOXHmlvJXnBe3pHsaB2JFA6a3t6INnlplEeuQQ3HbssS0LLKY
aMraioGp2ltWUCgvo0tS3iLjB16WguHz/FLP1OpJp/8i8zA7mWT4gj+c2VQXYnsoWLr1Qxz++6C6
O4bHewP8QL5TCQ+hSJIyNaOOcMje4jYhJWSg1ugHt9qFxJITdoSCQB7wdBiy2qejDF8yExi991Vy
k0p+lb3zzwkCYlrHBtTetPtN5Tfti5OPnxpIw3OT42gtFacHBT1d+aVQi72ZZPY4SSz3asJcjme2
2g9uQp6W1zPLKLxuO2ltN6SF8Suk1UOTJeKEKnyfEuGCUNevDktot2FFa4/9qAHnT4sbY3jn0k+2
8xH60Eep3XyCp7i7ROu/XkF+W0b9UcxM5/RcF5/zOL/Z9nj3fWKkvK5oProql9fWgdeWYcKIrWaO
WbQXG1T+hJJ2t4cgP8SNc1Gp7GPOcnwa7QiXY9WigGIF2hD2XJKBu7Rnsx4AvI32Ovq5YMokvjVd
1YNgWZ0RgFsbSXlowNk2WDj/DWP7Y6n+QLpHQ7RZebfLjPbPIkdW/104GuhFJlpPUsa4lzaCqVwy
5i9J2T/2nX3XJZeIGFE1sDjKbejVX05Km+sOw1PaDsS41T9DYv4AbwY7FBxy4YTxt+qWJ6PMb01J
asj6f6qsphaknCNJ6Im6BybYd7BLcFB7Ys0wsHveDPaqwQGRrka98RVWA+Iia5O2fslWI5Ju2ouT
ZiIK8Fm1+XwcEmguEhbxosQDxd9RJvJg6s6vQCvC5yzsshMaU7pqsuXWDwPrOwwW46mHYDv7c5D6
EQmVy7BtNScV/TTIHSkzXWRCgl8qAyPPnIbZNoCsuNR1yXRAu96AxVSxxSLDX8SeM+fqJOTiHpYp
aZ6mNi+/ys60mLgBcDINNn2z4PebsVyFloEfnolX/WEaXnnObal/iNvCrTug6Ps0v2SlPbtG0746
Fazowh75qAut4j71jWo5+UNiZO3BxNkWj0zTvMw7d45vvis1K6B4nPR8zXo8A3vXh2GOzUvhBNmj
YmfQoRzE8jxkf2P+NiXMT2l/C2UMf4TumOcEdlLDBYxm2+NPsIGAhWfatKcW/xMU5TMUYQZarNRE
kh+BPL/K1QiKX4lowQeUEHoma1LihCpQsMa35fGtiO3hXpdZ/YCH/U2oHrt2oUr4s9pI9iqN5bKD
g59+SaS3GiJ/q8qQ84XsKe+fbszgIdUDhkaYr+CfScSU3JJfWW5yjhFSgLOpv7ESdSQpJDYTMm8Q
RYwKYNbrwuZbtehzVkJX7RPWdB8gDCDEhPlLzoZO0PVc89LHqnwz845RTSrmmJnpBPWG+zImToHt
D7+aOTNPqcYOKRcWFeMON8NjzgKBE+kJ6igIh0fStS3gJCsOI8yNwZkgaE1oS2deEzXjdRtS/2ec
envFoWfX594z7H9e33I8Z4XE2TbR1A2EUBd2pp+Zu2IuaDD/zjOGLwMCirEWBobntESOmI0QmUAI
/wnGkdo0sFKXwE7sbF2fLpTylgRM92VoA0aZP6Qo4sFg4ifQrBpuJgcvwMVFAcxp1jF3Tr0/PBYM
3aVUzb6ugEOaaZnPiijUDZ9q+LwsMWAr5/IRc7v/NTU6fhzDSZ4qtK9tHPdc787Y6LM9LcnZxFX3
250SlAKn1sfFrPytv7BsNM2C+HnOveyG43U52/jBLk49Z4TNDXO6LewUlRqs8gPbLrHblv13aOA0
o65u7WMZxiMGBZ885dwwAMbmIl6j0foPfIrogQ5d5HZgT98+bKbilvIU3TAMxrRYgXT3fgVzqbCl
o5iH1XwTjkc4kU/hfnZczORPLGoirD9txpZUXsf9rZbeOMm5DZ/LUqk9H0ZMONPgiVMwzkAysbSy
sxDMI7cxljIiwauphDstyvxbGfWMNYlQwK2emnQ3C2UyhDKQAEJ7GeESQNL2Kezbg/Ar7ocMQfIt
o5ckHdMkcjNwi+E3OwFp5yvTp8bRs49Oqmqjem/i1Ag2lFrsSZhzWz0Go8ri01hBI0GWwTd1ZBph
iQeVPQ11VuqHsc1iQUqlp1N8o27IkKkGNc2MYCWQxIr6d3OMponqkGPDWgyLRTGcjjT0eYAqxpJY
5TU503/tYDsucZAyDVdXsbgIZQXhh1tjCb1d3IaLfljQNp5jsN2tbc4mSEWSyf2Y+bo5mByZUZP0
CM4xR1OjGvUshPLeq8Con+vAKF5DB1kGkKI+1Fq5X2ZbOpsmz/NDx/KoB0HU8y5RaFK1YLbrJJq6
hYfS+5iI2nutFrLs1BKTFaNa/1uCPyebeuwbQSTH4gyHgYuRMAUryKPcabudCOhQ4yZv40dfsHxO
mSk5I33oEs/b+vMW5mFdgRDmeFZw1g+gYxxobJbEgReI5pfteNVrSeOD2b7GeqYsfCBYA67aCE0o
RXJjunaud/aI2wIHn0dEihrOIxg7WWDm+IfEmuBHmm79RJgtaR5s3Ls5IW6+sh2LDeMuZ9f4gblV
mWw3Xmu1ByeNzXdMKfOBD3PN/6DA7yoAmW1MuvsGXylyQu73HErhTxeHBJmip25GoytuQ4ff81HS
vd6l56l5l4dEgykS1PdOIry73XjTBzVI+RRapKbjYFYvEsKPebCP1zWVYBx7PCtltvPBKA9kZllf
CWfPLalxJ3pCdiippBd9uTBEkcMY/zy5pKb3Jhp+ij5LEd0Ed8NX+c3uAwMrvFVdLJF5T12hSE3C
GnlwJiAN9CYSLygKulORGe5Lqp36YvZmuXeZL703ZZFBvWdjdZAZyo5rGN3VwFJXbMIa19yEN/7H
843w3zhKkk1wT4WsGJQk8GOAjpTPPiqHP/jOIlvtbpF/gw6oU+UwhT0FfVFGg1s6f/3RNJ7xMhDn
nntjlJlIpR5Kh38MkgantBBVy/OIJc5daG3ESLGxh7i2I0L0AJjb1jmmGnizNclJcVssmjaCwt7G
3Ruli0Vegdmow+Qn5Z+MS2kvOg77jJyrredL4sp8jA8GRlKCRuvOCKPeZrKFfcWJ2gCKLE4LZii2
i7CxjmA8LUdiXSbR4eVL+w8nHOXd7P10PAZeM99nFnYeCwWZcQxyEvUIpWeMaClyE5YpxsbpTbI/
EKM27WSWZI9x1tk/RHBgJM0z9zkwl+SJaIAWS2ZTHsTkGyjHox6O7IYkvI7NuwFUx6AMdid4y/Db
cYai2rc0xS504+if4RDr6+L3qL6NRyp63jKFa+fhPIiM1s1hGJcJ9/dcTMOJVC7KccGwkZUz4ui6
A/PhhkDVIl/KgzGtm1gZYt7LGd/blot99Svq8KWV4VcOk7syJ+ZLjqZCFEa9MGNQWkRZb3gPbY6R
ny+ZoJdxsSMnj304WfXjjmF5VoZlXuFxzY989omCpAWl7qtzuoJNhpl775VGG9miCqMsWef9U+K9
zbE3vrrT8uZUZnHrjGlgyuWXu17kAUoR4aNR2gX9a5gHzHsCOaYRKYHTY60NrDvWZa1VkEWnjyFk
SGtPIAwW3UjeEVTHHoHZWANwsGdp87nO3h0z2HUk34d1Qxp4TMSf+6eVHR1XALlXxQGV9DrhztN3
18gRJB0g95xnjYsrkebeW0bs+/5IO1tH6I9YexK3jXiu9qCSjP5Ch/8UmrHbjx82w30eVfIZ++I7
T/TXyLaHWUzWRizmxqBKYCUXxBaWTWWyc9khfmv0zEil3T1Nsqtg8gQezR3zgn+E2DRry/u2tX3/
GBbt2Tf6p6GL+bjIIJkNusFuX/Tt7yZM7g5Tptnp8ZIF23KQfzIHt1WTfsVuwNIFtUQp/gyOKpqn
mDUGHmEoeDSjnt60kuRIl9p+mXtG47G2sKglL0zajksR1tyM7KJo9UmyN2K0UoD3ZWeyuCLhoSzF
BZ/vXiXZxdTzZSm5Aghax4d474KbzlidoH7X5FsvOr1bVguF013N8ddY/aJFuZRZGOUZM9DKPy8O
UGFeIcUT0geyixDcjvOKEk+vhp5pNGRr7+e8x8lCautm6UR36kTgPtIUlAQhJ2OwnaXTXPXCYpCC
aZuiiISJHZM0eFzqFmEmqdxyn9iGte8tc4nQoghr633rrxCuvOcWVa0p17IU4+hGJeRgDPWQX8q+
ZK8D+a3YgMmzIP4Kn3SXtfOd6Lr8GIigx96Tx8+NZ7Z0ZRloU9EQY+GMM6gob/am6Zv+oxJsbBio
dk92Ncy3cpLDt+ciF5dOsTwtniFJnRYuSwBMpJXZMNuHRFTNVbFc6UkTXQXVNqDUDDWAtuPJ4g30
nSAtb1neUleOcFe6fUyUlx8w1sV7wzDa40AIxqasSSTs1gSIRjg2OGyd/2RVOezRXedt0LN+Lh/I
dI+diSvMwXm6QD64JMWO/oaZ2pfpKw5ZAruLvdEvkB4q7s1zwbKPHUFvzp61VOvuAEeegmYcMER2
1oF4WAPRDjdS6pKllxL7fvECwoU8vxLnLqkTEys5ceW58MNjWpbVvnYQvccpbJ7F5GnejjwRXyQb
sC/Erkr3C53diogjSxjIEnG3uO5PMwl1JKgk2KJ/Y/aoPHibsJ64twcZTWRQknrie4gqGksgrCoY
pp/u+zxhMCmZxB0E8asbyiqSStx62Bj++KlsdCcDx9suyCTOb+JMKPF5ssjpNKwts990P1Y5QZIV
vs68RgMtjXEicwJPm4y74hQ4HRkZpZdQ2GSZXoDWNWaGIVmWnWP6/QmjtH9jTZX3H0vntR03rm3R
L+IYJMH4WjmrpFL0C4csuxnBTDB8/ZnwvU99jttqVQCBjb3XmuszG2TxXbL+d7JnCpoi6H4fA5pb
vOPlM4L4jQe6GoFap3O9VYvxu2qLnJ2j+7GgDWwyfNqw323UUEV3l2VgbesWQWxYkSFeG8yUxWD9
pkvYrVEJd9tF+PIYFB4Clbb2NgFi1xsw3OzgTCaxImZqYneW5QeWK/Hc1yO9UXbZY18IMNEG0ysZ
JtHZ5Fj8HjKzWRczkgWUyUDSg8yt0QIDCY7R3Kw6tzPPkUOpZ6QF8qm5rp8rVdjvbc9xYUfI7URq
/jHrunxx4a4RDVP4RHqoZF15jkmr3VSvTBG6o8mgmPgALp/KzaudbToG9wbASn5cI4AM3WE3zKPa
mNjsLgIf4yYeMBkqTpIzXn/keD3WSssC1dIkznhlNRdMZ3IiLbAgjadOJPIHYp68j0o0a3uKPQoX
N9rnyTC9LGkOCGWMk81UlUgpBfopGdTlenKozETSltuo8jHNmq35qKY6w54/NOqMwxKhWYk1HGae
2g8dYUH94IitipnZ2oM18y+Yry+zt9ztPDf+hF3R7ce06S8duTA7ZpTmLcoK9NvcDs4ADlDouEwP
wiEcbtznnFcbAfA2SVoUjQVfRmup+Jchy/J96mN1A+RovVQ1p4IvBHZaG/vErZ+Vs8Fva7yUURNs
HJGg2gtB5OExwfXhtpQ3tTEfBb3cjdUs02ku0gqUK/IcFfefedg3LkRfJi9pgOCQbzJytlaeKyx1
hqpWBKjnN7vv5bWIulLvktW+rVOtQrHadRgRnCODkToPW1P1Ivhar+OcDH9b02WtIwOX755J+7dX
PYAYZBdrnCQ2iM2lbeFWmfYbE26xiwfxLSjiTj1g3zM2f5xBBnACo4R8CAKt2JZGjRnJxYmTpgGl
gzxUTcQ1Bb0vZSUuiW2k2h0dJQzFr3E/7bzYPufB/D17vC0RUMiWzk8WDO8OH1RUDWsHUA0kwe3C
bJtgr30TSbg/7l7/7zBIeRi9Q+r9qlqfXNX6i8YLLV7kJnNjvqH32MgoXHfVdarUtgY8gIzfz1Ow
OA2uMkXHb74ai4ReEG4w29CEEeeJ/hCYgNXM0ecF9OmLiQdDPel/ihlNcIpOOrPFsCemFGWqkCcz
Tt9UU1yLGMGVbZtfMTFBQ+RcUk6YCjLQ0tIjdVH2Gua26KZNDud2FYv2UrNlD6F6QPLYibBE6Uzs
e1I8Zn4gz4eT5VC9Vl04rjoM502aog5waRAY7R092zLBphpdREHRGUbJmgbLmnL6lhr2l2mz56P1
9bIWKwreWCpdNk6CyJqfvBG06cgvmsxtZhW7CMTlxjCrB2MVRtbQHAYHGtG1EcPaTq9NH+xBI9L1
Cx+RGJA350c7hZHfoaMBG951BPNVuPn0Ekoxtloy/W1AqNyEqMXjaPlJFcz+0FlP0I7pGCDeGHJs
YsvGcqFsLaAT++59XO4ejCbmmx+G5HCQt8wat5YTvduKScySHwzHPDRmfDLS8NBM+Ch6YD40pB+E
9Kgj/3T94bPgO5a82kghtc9TQHh63cXUfplrwjoKcQX5Z2eed5QBCFZ/+uh3bX9Uy7QBj4ueSuuj
s/+86I5k6YKmkGAPE3gkmhTftlesosIF6tuOzXkx6atp8CqgQ2xNsMCgYqxChzcRZ1gn1HbBoKmX
YWr6jymbdrl4KeB2pqzwwOqOwZx9B9KEpU3NOrIhfszVtxG3q8n6zOlQmny5pMxcPIIGwBUino1p
9rD3uEZ87hn3zkpCgWXnRp0m0rtibUyluPCbfP5tbyyrsEHNPCr8uzZRCuhCR0TZfrgFJb31wD14
SXYN8JPTLYGE7EYmncNB2xLrXTggksiq7i0YigdH3LYa1LbBobPE1S1UDRqLhsWhnfdBfsNRRbGe
r5n899lXZFibuZlNEJ5cJUZ4Y/19HNP3ZBxIZhB/MCoeoXp8BHVms8+YrH5/Y6IhqpCA88COgTj4
xfCs9W/JiEB1AUNXVLvMmPZWLNAIkD4zCY1MMtZjEnzlY/OraoxXYc39dhy8d70iaTzi8OSvzsJ6
EsBwYazvQy87mUPgHhvEUG0xPwb/0SUfJhSJVYJv2Wr6D0sncE5w3WKUY0+q0QiWTr4Ri0tIQErs
ZqyZg5gQw83iIbMbfdjyc81ei1VmMpGm4uDwdxOPMbb4+ZyOeFhJVqFAC6NnqKbG2elsEnpE+NRB
EQqcjCWVZURqO29dHt9mhXqHU2BXZhLRrbzVen02RnThHmZtSoc9dhITpjFMSG3mHsOB+O+uQb7q
cl/RC8FevKdimT6JADw4WtBTCEAMRt9oqVChgR4of7Bt6tWQZePeVVCRQH0Wy3BtXB8tzcRktEbx
vqmqBP1lKxkbyaH6NbSh/Uz5PB8S2yuxF6bdxYyVpHrjamaF3CpiD2p4GD166qR6oT2v4aVwNnDA
IDYXY80J61jvCdEz5JEOxrwt7BhoHnBzggGR71fe8AaG5wLN+2QvMSzRdj/MwEiUOCHfokQLejpu
xUTSHy5qGsK0HbnlsODVk0yLD+hpYObTrtzJjH1QJgb1c/McznjuJRCIjcAss/aYG+/r2L22na7b
E7QJfOKv8YBfgIgu6pZ+nVbVT2JN5EfQAGTtqTHc8dlgTFbD3u/RBtrSeyY/mXsdhGwiZBDZJ3F2
wvrzIMZgReDfo4rJoiINADXGX8tAP582+ZVzBcOifWk9oNuAQmwGFB7qSm7KhB/Qew56JHiLx8SA
C+rgZsbaw1lOtM70xUT+t+cTmxiBwCD5rurXgT4dK1SLKyJq/g48/cKlTRca2i5locAOt8bUsFGo
3RSPyImUR/8keYdAYKwnmbGg26+Inj8IoFM1I84cgOi17AdD7p8JPNjnTnKJzeiJzs4LF01aZ4Fd
bYY8vsaTtwua7mPJ+MTU3COFGattw45RmWW2xdL8A0Pkwrxis/AVtkSd0N85FVNH79M+W5TS0Ic+
RU7ZIc3zGBLCR3oYvTCsRORAoLQt06s3qo9wMUlT6gVLiMDATKJaN2gtZgPTA416cSf4A+xqk0UQ
wdR18boLwocNDLnNyNEMwy7eVuwacDxCTvR6IsXJojE9xw/9JkDya0XT+DML88zVnKVYQDSgtJ2O
3BbBAVTB3lbDc6Smi+Tlly2BSailN3EwPtLeeAEtk26caIbbMFLHGrG9kg5gPANfZ1ihzy9d+ivs
eTFQZy7JOO5LOmhhROpEiyCDhCJw8xk22nW3ODji1evg00Ut2XyUAqIVek9uzpwJ6CBPdqWAzMXc
Our2ta7Bti6x8Ro0CMpclBIqHoljydVP6jHpN61wS44e0SkexNpINlc6o6BFZwS1TZTuHcN6JiLw
LdHcK467fVIjDpZWs4Zi2TOJGq4CGbtnciFq2nE3gfoShvHpDDPS897fFxyhCXebVtHHsAWa6ibG
xNHld5NejGSHy0h7J31zTweV4NHqjdHRwRnKnyAYzj73cGWFutRjC+D+LtZu5+foHp0zq1aS9Vfe
JWqO9biMzTVoR3urGlzunW21dAbFvA201jAI409lzLe5DBhLLX9rmwvhtCzy1qAadKgPc1yRpB7e
iW2HZdJi7uL4qL3sm2SF7teA2vscV/NXS7jqnQ67j2vSutlef89k650cspa+ZDpGr3bpgGkKY6Sb
MbodQOG8o4gCybETaAAR6twh6NE6JvdoBts9MJkLHIwvBtIghsvWkCJQDYOXOSaSa8HIs/WDwVo1
hI9BT+ZGnkABb6+u9JodE5cKgDs/QSjrqXAyUE4O4ZOi4cFczoUFiLpBqbYKE1xN0mEcWmK2CQJN
vKN8o3nc2OgCQSTq04NpHoIYwDvK7tfRMoJGDiRwDdO+KcZk24hvhMzONYKaLRfCZEUSKqMNrxQ7
Jw//Q3Lpr2NHlIwE5gv9ibd4MckzWkrekYsnBHLEZ4V7oO3FewsCIY27AYW5/BOl4282pOTuJvaL
14TvRMG+0Ic+eJ4tdksIHFsl4pFEFmgAa9OE4rmAzMJI4+A0IbhS1LszosI+joxVQajRHgS8cS3t
YcKHhebawhTA6lRNeqe7MWzaqUQnwbDBBolPDAst4jDeL3zsIkRDn6HWWrtu8Av9/Gvgds9y9j50
8zcmoVFCiceaDcMzk/lV0jxv0uWU8tpcMb6qVJkrSCCEsZip5k9Y99nR6K+w/yjzMKbZhpSqHznw
MvqiIs/2YIfowpdwEhRemgAhfFmlJxEJavHkjZ6Chy92Nre9GfgwlMoXe3aBURjwKXpzYMABeIkv
Vj7gjpcwrSZG0xVPa5scosk51l3KtSGYt2bvlFt63s+p1TyjRw6OoRqBvTRgS4Cg8B2lP+kS/SpD
91cToBZvmutYl3dnUpfYQ+HnqOIQL9bDD+zhW6TOKyS9rdaRukHdH+kUcisIbkrOL2NLmq1FvJ2Y
jd9t1KnnUATxZjTyW523z37hg9w3uDWRvpIZz1lhjquUGWyYF9w/SbPcL2D/HWO85a5ZHzqbMVf6
7y/NJHa6cdYe2bq5EqQHT6VIkwcEWmLpqo1sguwwDRrGXTAnreNpS5QDzaOhY0A6YX8iK3gY3v0k
7QAk+mDXy3drDD8QYm3nKnqrGiSD7OvvnpB3ZACnLomPQzZd0a2f5yW8MSn4FhUPx6Cc3SLnD4Qt
v03aGzum8zeaehus3S6zqgwaDqK8ILe2OYjbxXFPCbfaDm1tWlLE0BFnrLt2QgF1jVtpSraLq1sb
lrBe2456qyEcNVw2Ze6GOu96jw2/3MxeRv4ZOUe2G6MfM5nFxIv/ionxP19Qy4tozYo7+QUifCh0
dyPzuAob0AInxll04ROQAyazVa/LmcQ7n6Q8ncyJ6fYS5Lsw4S4dDld6dNcwT46BvXC9RwAcDzP0
MYc0qFj9oSsDaSF9OE5+RljyK8G6tKna8rOZ4D9xC5CygoViN0zzBLhajggwGP+ZFflXq7Dw5vVk
ot2vXbDynvTNQzz3BCQsvXvoHZ1o71lQbwiQQnxVlDQUFL37ImTWVFXGzsZ/sWMcibCIEvZWGaUJ
4CSCTOdFui8lzBn1A7PgdDQbMLGlzVW54WMvkQ0dvX/X1MwPGMAxvvq0cwC4Mcg5FBnhODwjA5M3
puwxlqlWtjvfi7uDyv0MLxQMvvUYpebv1q2wjg2J4d053cvPssx9xBeo4gZCyRHTaEBTVRGDnDlu
t57y0NlhjgSkSozLxPfCsVAvDsz5KBrWaLJRTYqc/pYLl9uz/KFYJ6hctnloJrekmyw6f7390qSt
sU+GFKa4N/lHVwGQlzP1YaIC/zRGPYqhyiwuJvyfA9uN2EZeiNZJLdUebYfcImR1L0tpwChxBMXS
qCcRBqB+0l793VImANidtu02/Odr4nsDHIyunZ6Jyhk3ZHjQnugmF9NHUn3WfcPeB3KbWnowTm42
E7bck6aho5r3bhuDe/YDQEPeID1mlovaGx7jXgDmKA6ZTO+SMlnuVc+TNxgxitDQNZ57wZ5E66Zl
PVn9NoSltpUNkzFl0UNnCpFsbaEI5hRs1GIELWJlhYe9zGlAvbTZ09ioPzbYAlZX5h282IicTQfh
8uFpgkID9WBl0LnbDnOhzrVjBxdpjAgviqB8mpZSb+MOTY1kCWog56BWV1xTss/J64I9e02/n7Nw
2Q5INmHnM+mzMs5Sv42KfWyGf13OI+3YLXksfdgc6MFn+CHJt8NsYlW34mJGAgAasyyepoohxBRt
cz3u6kMuwO5R0jEz2O4gSF5l0P303IjQBIT/ibiGv+q1By/0vvoxO/VjfkoFyeY0RXeCPlooW6ic
SXdHNbF1R1S68CuIe7Sw1ER2+inb3lmVUbcNQDTmhn13hubPYrd4nHE0rEZtTqwjbZKBuMcyxjMC
2M803XMONgf5bkpW+/Al0AprQ9emTRfnZCqfmm4Y3uZhmFAgk1ZjJJfK1xk3NaMuPgskq5tixtWv
DRkV3F7U9yf44pvWdT6mJluP1vJI7QriQLK3CbRoBqa1bvsK3fnv4KKNShquoL2uSmR88ebwkpMV
atXGdcx0G1FehBUdu7r6nXRjg3ZSnuY0u08ZXdHWe4HV9DQO1le3TC+D8rD3cynNCVbqU29cuZ3x
rY0p/pw+bLpBiaie8sV58msXrUz+1ePM641g73TNzaZn14CdISsqucwQlzgbsQum9bpJmmfXE7da
WXjX7fyzyxkcAYCCYXihF/hqwgX2R9tf2UWyX9zxNOYwBMylYrhotMe4FS92ae/8Jb/q/++m3Cdt
0Pf5GNNJmq9xQHAK6urfxdDtYn98Ck3z6tUty6D+ajTjpJfTeyDVpQq7UMcfmUDWy3DPNISeWI9H
clhO6NxOiEoYNqtfOEV2ZSGPSGxujWfuBXLjXSgk42f5hKz7yaa95SEqQisGP6eKs2cn9e5ds9yt
f8aX8UZ4Z3vusiHkomtcKEfxFjf04f6xPNIGGVGLjN8pvNfFJfeDB4/ZEzmEzJzQ00VN/4jn3P9F
84VZVJIX1xGdVjCAdYsa78uqrKNdzuChLKqVFQ6p4NXDlsOLg7C9SO/WMZ4jcSSG85Zx7lll9e+j
HRAMOnYBbARm1EgQZZJS48hxZjLmL0AKerhtgrKb0rpn7krL3CoYxcZO+GzTQSOolZxxPyMzHAas
a5RYSDHVenJC7mJQosSk9iC4HM7oDmgA9eMvSCYPUJmkensR27EWstSm2FnUH1DiN2NKNFhYyE9V
+Ws7UPsCooimZwV4b93694heDuYzxNy4X+tOc94F9kXZJlR/snJ1Y6GNzXztOvO07yfQFJhgUzqb
ypm3JVTKlroG8yaRGrRygZBDfT0xYvgKJwNOFU7kOt9ywOwyAfw6Qk4TiZNFZjtz9VNvED4yO2I1
0OQpGH2dm9jatir5IE56PYM54EzgSBi49Vk6VfxtqJcA0zazWcvN/06s5oiNuLfAkBWS1kwlXqUF
nlbO5UHbIeTkId1PdO5Jk8JpGEkGkorygSqKi4Chq02z/LJldncZFWPAZHrlIixsc8ZkkS+vVYI3
aOlPCr4NVfUCNLeAqCEcTEZRfWmxzSxT+uNW8qx7JMtsXzGLPP8bJIPL3YrOfzJD8rhjbCmhatM9
ouvdEnF2NnQ1W3vZmBFa7z7l5k9ryK1BHACMWUcW5gTHjh5hMW/denlqpYLDWUzQELVIeblVIt6g
Kvy1oH0RBV51iWFAUSgU8r1UxUm/riRKwP+807y+coRsgiJ/ixDrxxPkLiegigPlz59nLrWB6dxz
qQN/6fQH4T6Q/S1X5S22A+68gCOM7GhW+rY6bznRto2DnZWG1T8ujZVvetOnUic7F4FPZF5yq4e+
Y8Q5gR3tJsMK0YiQnFxmv1mSbuwlQhgZHOLcP7hclWKk4OS7aj269xwo89TkwXPtWjsMRahdbYEt
wumfa5vo+sw6dwSILn1yLCKbmRtZhoCXxyc0LbAiimDtSG6JSTh/ZNlEm9cNzj4KsNVcO+8lvp/V
LLFNinltYd/WKxS/wXrg9Y8gC80Kpw0rOxqXbRG/Vxx0yna3No8tF10EwfK9cLCT5qhhrLaAGB/s
PStwDkGfgAF0WkQJGF8Syi+zFkegUPcEEOzYBV8KNRD321cConTkPVsyIfKT9wHC+MmT9R8oeBiL
We76UZG2h3OdhOwInw0pTEpWy5OZ6n0sWHayNeQfXG0GfxcfWJaig61pzHsTyZJwO3OqB+Fsmp62
H/kltGZk+Kc1O6bs6d+SREm6eN4aP/5RmqB+me1HK6sGYVu79GYD8Tw43YvVinOL55C2Cdr2NmeC
v1zCtnZ2KYui7atXWmY7J6RSWirMHQ5yIYBo67FPPwIHN5av3BOKKTDcKCm4aNTcIsa3yOGuSr3o
sPUAY+nbI5O4nTmWH4ggAHhlhCCPUfY9+SnLqSfnjIEkmztK/aZIHzASDpJoV+BiwVuUNBeLMJHc
lx6U+P7bHxRmZqjuW2HFvMup/NuFs0v+zphsSpHjDseYvhvD8bkp6bBQHukjlqe4+Ya+d7Hl/Jab
3j1wadvSDy5gnvOZu1b1FvbRZVzk1+Ca00p7gKc4ISXEeQppUPWB9dJ1HpnyoXes+1JTmSZy25GT
GeoOyOalars/FY1Rg9NzRVj1o9LBk0Zwk5m/rxZO0rqwn92mfwrr5HOiB3vwkM3f6VC4aHyha4YC
C7lP23Nix5MNAwc534xxQasR+YJuMkqwsvqO/WxfNAwaod8iBsc/SUe4Kq1j2ABTD8rwrUe0vfJ8
nY3UmfWzHaTRLTbwSHLrn66q5gLVS3djIyAakb2w4krKSj/aUESsGVgfKidGiYKkQ9HCAIaRTs7B
12Xg2JYxakufGRtpTBd64/a+GJPkhdnPQrkfuPkTqCqXbjLgpdIX8ycXWxI7kj4eH/Zo04ZVEtpJ
XWfQO+DwMnM1RpIE3e5qtstX46FYnaZcQBngDCOS6siiAGJUf1Lk20w/bGM3jfRgDSZsQZjvE3/+
GpoaGew4vjLfeDP8JAb9Ag1Vcd2rR5/rYmygA/JuBYmpK6Mvf9uOv1GmoAnRPakwZZKKx0JwraaN
c0vr5lp3JCV4wy2kubKiDDzYg3pGgVutBywMfjuWmxZJBSXJn7zDs0qFhxLqpZfyZID6x16UeI/e
MfiopT2LlwVNwRnp1qxpU85bHUMIb+m/HAbe61+nchlrDVnIqB01JXp/F9EV98wMerR097jVy18B
kQgfnqRioTWPe+ujkgojTZfQyCyIOsV44/1p4vilhDUAcvK3BwlMekx60+mOwEgTpaYr+aDv2Htf
CB19aSEExBFpg1YVPHmdZZEJMHCtB+b6RG/Sug8zSURppdVtaHCbUQU8WTOyDf5jaPOPw2IciOik
hUfOdpN1O6uF9i9Q1aDVYMoVVvQnukOwjNeGAtzglsU1UHFnZbhLLjlHUKmgVYj+6FCqdHb7gy2D
UJv6EBv5ZeS6zwX/EmiCSIUmSvbUN/EAVWZEhHUZm7xj2kKthEdoOriRFb1EmJm4W5Dt41Xnyl78
/Vxnu0AhyCtCkW1ssgeT2j31skt+nIU8eXtuHjaJ02mr2yH0k3suL5uKGSuC+qD6YQ95Z+KBuMgS
y3lukfrMZaF2QIMji0qpPqXdDHSpBJDYFsfKDUOMDGWNZrY18ncNnmAOhmJSsS7MLIWTgnkNLjGq
aQcoN4Veqsieof6Hp7gV8/zluNWF7e0Qkv8Nk+voL9ldFekuG4YnnFMbP7HVCWx2A90VflBauNuM
vPkNVBRjRUsi4bhnXsKt3ubKQRVxsCbGve4037uYnlNWINBmvMIMpnNiXN0KHcY1na6jU+WvSZkx
u/LUz4LI50A/SneMqycz6o923/6Ju/QRNFQlyGJ2BSL/nN8cOu1R+fKZge5xlqgJRpV3vwJy9Kgd
odKNjHaVvcHR8NQ5OhoupSsXXCon+xyM6uqOKZ+nt4sK8enK7jFr/k/EVg/yYJOP05MTGwdwDmew
dHu/U+duyg80e1/7GKUeNKcCtpomZI+dFo2mFMwV+7Ru01XZG7dzvF7BepHgOXrS7yyKclnr3AFm
aWoAFtRflqrath4Nurx9I1VlY2X+f5ZwkX4vF6PDa5XmTNOyvESLQZAFbkZiRkjLkAnBGB2nvTBZ
BM5GITuvhObvlA5+V6ycKGTdv43Vjzp9lsAlZE4rjHsjF9ZAOxxrn5Cq5p7yCm0Pfa+PVneaaKqW
7bjyAREvNljaFLBqGMKIj4bxp2nqJ3RS3mbBgNx2456oB0oi3dqqs3jrBdSw48inYox78MofWicz
zd2tdnq5brx+OzloghIc4isx2YeWuI3cyA/mQiuz0RKG5aBsHIyuZpjEDb6JEuBczTi3Sw1mHMK5
NCxKzczeBCY0sBCfBJP99QzzWzLOE2N8ZpK2tzQOvsAttcfBQXZDDeACiDIBLHqH8FrEqlSeqGC6
J+jYZKL5U7DNCCLEYbkSgyKnKA3+Q9pDjT4nOGub5aIELdhWNMy1C+s+cWfKlm7EJgtSJHeNY+K3
+oMXn00PhcXi7SXDdnQgGQGNz1yoBfZCsRR9zvZ4Ey4eI/2aPN7qUuPLTwz4SfadVTysEGkBM5Ih
xk3ZgUOge25E7etCKOfejiNYOHHHnEryscXTfw2exrZ19+1AQh0WPUjUB3TF28QMf+Mh+mDjRken
OC1rBFF1AOAjVm/Ct578dnqrmVy50/RZ5RxdZfgRYDyDFf8oWu6Qo0MNazdYprqsWV6SCZTNPPbI
epZm+DGBYH9JKcJToex4Z83ht192PxXKPy5EbGlqyI+LU53J8OHDyHa4afHB+k8W7yy3l/sMOi8z
THqy6ke/m4xpaNkteMnLa9Ekx8rPOYqW+J6a7QSjfjjrr3JGrVUu/8LBWb32tZbLPuRhDE0fm1D3
AjiQGZexy009LBMRqXXxcYl0NJJhOiBX+w+I9Z8AxS60gcilkNMhHtxzSxyTLdOt6xjvscj2+oEY
QwQ57HqoEa5euXxC+eUpGux9OIXoXazbrNcWq65ABRdQZ8iu+pj07aKpAs4Mkj+NdDkwiENZG2za
Ho7qowEBm0pEm9cA4/9YEehQil8A1c62cu7lcBx4dOQRPSdCFCJi23SNQX/dWI9p5KWmR72IHQtx
tjnfKkYYzn9Z/eiy9JzTAc24h+YgWYKoZkWh6OJ3RwJ8hmtTfCC2xcXIL+c1lJjg1C2NDlrYHlCR
4a9kZO7f0O2vS1RkOW2XlIfG69nhmMG6CBYopdnm8mdeZlsypMWG1+8sQx6dbt7WzVeOcHxEYOBb
76P30Tk//D6rrnfzSGuY18pjS7ca4gNKGHov3oUUgq2TER6MFoKfcEFq+xk0GbrTvkjXyjXRQKh1
akr4dg9esBfdOkATeFlqOpEuCYLEo3jxmrfDC8WRN3Bz69WfuPrIwfDxjwqODz+4TBYiSHxxHkRd
/2Uu//DSC4RazK6h2ARag7N2rWm18GZnLsYBHdGm3A1+9xdsvI3/sTxaGKD0Ah+IAhRxfE30rc8/
lmW2F4CT04b8TPeehLTu0x8H5xgOMjbrajiW7GP6v2gYmLRa7zuODiH218k+prHPjSlBBMXF1nrw
KUw4zhOSsFR+9SkS+emYVSvZofkXfKJQNHG3f47ltGmHmmTSvwvjkkD6qxnUmjd+hcx4p5kN6f++
MBaNKZ29/lIGjiyWJJLbl4WqpPG+iekM+CDkUW9C/EBD7W9AA9NffZy9lfbylz+1G/smmAYMTn5Y
0KzZ2rdFfHpwGbs/mjrlAbJxOe897mgzrOFAECSpW7HzSX8yejGF9YeFgAyAp/49PA2sXglCG/3B
Svn2asrhLMzM1phi8CmQGbYPqhmnw2OcfpISIm7pbViDhnppJa0TvQDJ0zF3WYVBpN81WDDIGtnw
diPbQfUoaSG/CffNRZfmtd8BpDWL8kMZn1nMkNA+NMvbCJsSFd0xgSTSV8Bl7IsPvtgpKK8Ixfv/
F6qmXZb8ZtXPbNDwL4ww1JQWGgLcmDzwETDrhPfOGFj/hDMIZhSoOwlCgVB54jUvfvbqBNEBxxXw
iqNrpOeFTHUKAn0eNYnYW8h/+aVatorFh4wM4pXi5MEva/uA1hPQNUax/GzfoSWl/rYTnAVWtXHa
74xZEWua16e/ddpauHXl0WKjYPZ+aXGfkDx2MPzpVDaELHZcKbQuZwCAY8+/Qw+ocIwJPvzDM9WX
86+ORnieffDR5kt3aKxsYw2zfoXxZB5z6yVhbfhBvWUostWPaq/Ck1N8ZN2N1cmrgG525QXox00v
3vGFlKczf8C4fV3zeE1sB4GZ0MZ7rUDE8hMp1CQ1flDtchsNtsngrVhYfHA29W4JCqAihGO5E9aC
D7qeV4v3igZHLQQR+4DZUGUvzo6nvGC7ZG9onB/9y5UWH2mmBr93Kv90EHpQCQDYNc8FVMvW7p4K
PhDGxR98G2hotgLjGYs8/e5Ro1Q+iC/rKZQPXnuCJYcA0+3iRUc/LbsbHJk9c+pmxefCVZ3mXu89
VVn+Ta4eY6WYGyY5Hu/o1I4zGjq9G+PoO3H/5DxevmbhHfgoc2FeSn2/lDSmI5jkIo4+GZi06XCr
0fAmxrJxpXvku+DTmlPrFCN3jNiv06HY0ALGDj9wcX7nzc98tGPwSS7NauJyyhhrh7R6M0fPLRms
SiWHmJPEpKk4wrWdJ2pAHrmy/gG5tyI/eBvanCB8b9iHHcCaPZ/VkF8H8aW/BdXLU2AT80zhlnbJ
PanImSsNZjW8ObM+6829bxFQoIfuGxPKrtgbrn10pvIpnoXeGI2hf2f0j4QupWGNWSrOt4NbbVgk
YCu2tnsk9pEkDvnNN/8PbTYcx7T3URjDOOQpUmz4yattuq8ef8JL9WudqCc/eRMpr4e/E7bgTFGx
+l4H5cg7T9yPEuS7I3eiisBNv9/lcIrTKd+m4UecEj49EES00N1ASbCnE02zLIJ1CWg1Bq+oS1n9
PFTAhFiojV3dVQA0FDGVPlZw4q6dfseJk4eoFD0kgDbT235XM7mqOT4m9WAccEm7YmV0H0QS6X1C
Hr3A3fqUESK5KQgaLQrVUoQ6uujMv9ULhnz5FXwjntCN470XFPC9lhdj6iyy6sdgztPSgPatYc/a
QL4TyMeMUYSNLEmsPdS+TRT5lL7NhkiujTDCnyV2yK+iYVNSHaSFPFhN/az/QjU0K3Zcz8z3OTLu
6CnHyRZgcuX6eGSSfBhaQJ1WdXW4GXByTtiX9TnBK/0fS+e1HSeyheEnYi1ywW3npFa3snTDsiWb
nKEoePrzledceWaskVpQteMfLJqHAL0OqQHX+EhNI5uF3F/+ost0TosKGULf2BGry9R6taPh3avN
M3LlL7Wdv8/O/MSjsiJrrbroU1+NcaaY5qoptlxx1T6Olv+C9tJ6aB7HlivFtlbXMTzZ0gQ7wv+N
DAtbLGpXM6PKH57RR7+S2hcBBcVgDYkoamsfGTiiOluui0V7UP/BygqLPHatxgU7hENKglY+9L+r
DJatzC5yPrUS6bjO2rXj0Wysuz4kI+pWoCmR0CNr9ytsXA48Ap2jJzoto7nrm7O0HwyekA9AP1mC
Qchy72DhXFQzUyxy+2hEy8aGfeGO+E8HxJd5nk/j0v11wUKvk677xtTr0BXBkzV4V7ufz3FobNBP
x2wVFRQx9b9YQ11z1fxuIgSRa5xNW9u8Iakn6SZgKlGVKvzU3QxmdjRPfAmKXzKdQVl5F9vGiBQH
ppMx5x9mGB/NyDvV0n7NffsxiYS3cnIkVtzyOPnzGb3v4zLUx7BM3/FM3OPhc4Dxf0uR6ajC/JuJ
Le/Kcj7Kqj8jEL7voujoEAGYme0TxD5WsJ7WKsgfLbfkl2IU7IVIv1Qabcfh6F3k/bxZ/Z5Mbo7r
7mK54KmR7IW7cJYje4dK3qazxpNoY4UeEgoXpMNCtRbdE+aVU2iolUian1KUZ8/oXlSJNVDgtr8n
HkWWmltnwFs77R/btmTcIB9Mlcm1YQ97BplHE9d0v7X2sWZLwvZ5yitwidUcHJbSei5QadbF5QQG
jkXPAQrz3uH8liOMWhpkv5quXvfLwCU6tW/cbdN+iMzXjrjJldXhOCFoQSofIrbmb1b7YXJrapM5
8c4Z2gcBiAgXJjCaRNUHqwZP9kCprGuaXv6Y+bIlCUqOVkCcZ+FB9HkFRrM3MStwv5nhrCoAjxVD
jnZ4CKKfZHgn85H/9I2ZWSSZyMAP+R1rUtZw2oEOckj45bCx115/QiVPBM6S0pQIzGSO3cC1dH41
qMYUXQJj67HP7zrHcOB16jDq8WtJXnJ+MN+VSKyPWsL0FITSbpEfcb7oLkdPB3tSpZo+oc6w9GIp
mY3r2PL3E3YAlvrgg+qnQygUAgV9VPN0Zc0HN4aXnglPC0qn/nChZGegwQskeoFfr5eePb59pMbA
pYDK3jSLs9dRSpZvCkEZx6V2TJYHn8pCMVUgOtc2NLe2ZwNjHnS0xWhsYw1vFQiZ2fshaLeCj8kl
1U8mxYmZQenFYOnAe2MixUSJPEtBx3eWZFS99VhA/hsLCF4TVgqwAAoH1z7pnz9BXJSKyBq+V7RJ
tgNKgu/Bx4hY/tj9PcwH5B3euKybMF72PL8Kq43hL9ZSgMB0eyWDD4/iPirReMHsR5eZRY+kN4G1
9H/rtEbDwOHhS4Ear6oyhgbEQ2mjTWzfeCekUDDTUD3I/I+CfiPNEpR8vv/73rpu0//fAmS6VuDh
aY1s/42nyVeHxfeYAE6i9Bp5S4jorrPxm4PhZGwk7WOZY1Trs2O8cgQgsuu7paO/bR8Y7595MYP1
rpdJLQ1km5K1+E0CJPJG4yP38l1Q3qzyb0hlzvdMkueFnTyQgBVTMnxdrYPNqSxRtuUUBHIhmFwk
eSuiCId8vh+zB64EXXNroi9kM0hMXrgmWY+sP6rAYGkP7K82AaqnE2ZgUw5PuYJCgXaGhKiS3Qym
2HxGXRYy7jykxXDSVWlZZVc1ZVsR/dQmImg4RwB1iqfmYcROljNwwL3y2g5awh8vVnAGpIp6ecoz
Dpv/bpsxrLpZbXSYcOCq6HXZJkm8A7+k5bMD5QKMaX/SPvAAm8/0vFF+1f0LEohrtKa2ufco/PBT
N4eqRL/ASLQzOCSCl0m8s3tCXKF8x0ay2Je1sx6Cf/lP3ysTDV4zMFaJAPFbzaCr+WzZnL3piAH6
f52J3+4YXGlyWV/DXWkeM4JAqY86AUEVv2JU7Lu4POU6KXblO2I/4PHYxXESswdaj3CwH0Lf3mX8
tkYbwZmhZJqiNSc+HEJgfUhTWBOck3ylokOa/J70uw7etKUzIvmcnVisdUuYBNW2SsdVmPtwtspn
iykbujQ31uuAuQhO+bZt/z2DkMcfIZJoBVQhx45NwEo3/DbNDFyMpXTv4+jfdZqwBvUgiuQAiOCU
8JswYND1rCcEQiMsrKkdtWG3p84ukpwg8q4qAzGf2jtGYBvBp8raI2+Ue0jQ0k01kUWH90hGa/2v
EzVNTkMRjieF7Cqfgq9G12yjf1qu/DW9B78jxOt/5xBpvM0QNtuU8iVl9qADv466Y94f/4kJm7va
/baqfr2QxhK8BIgypfn/k6yPHgeKQx525pawzJvWF1pFm5Y21+VP7mmCvK8NEKJnCyId7xoOemQU
8hT0FzVMrheCBP+Ju7FQsJHLUUIAGkv12jMJ9PPhEMkn3QME3EQkOG7USvwc3nedgiMsn3XwrTgj
nfWec7tSro8+7Ln5SOzhQemDylf7jg1MQlNCPofxj8dURV9e08bgCKuOOtXSB7uGEZduOXWlznBU
P0LCoR/9cBZn+e7IV53ZOsTCE4poAlsEH54PlPbsnSnU/41Fis95osjQCvDWs54UYk6LmsdbHU/Q
RdDQK7rXhV3WwIgdBLIeBVj0xjoHBuhm8JH18c30mhvQEx+dYMan5s1hncBbUtuuA+Gdpg/6LXWF
OOg/iyrf5B7MjQ8LIqAeruj3S8anQ2PM0f1CtnkdNqgOMvDwgUiORz3kKIh0Jm4BOgg63tGpnR0o
+W0ivxZfILgG34smgrSQji+oIYMEEQc14c6N4GzGAE/nvIakDoKVTqFAouDuB8O+4E3oB8Iv0rqf
ow1dghgd5tck/9D/pDsU9Mkpca/6kUT+kyJJ64TBL6tT90yJy5n4t7irvDUnz6+e6fEd/0EJ/mr8
w5Zob9X91aISMvJEH0tyrD4N+uN21ObKTtmDZlveE5HUmBimcVklhXE28I3Q7ELuVgcOpm0xQH/n
weU2cakYUArUP6P53iNUz+/BeaiTXwtaOpNrbiwyJaUAOxRg4Dsa9Tzf6Y/PCayS4up6r6UIV7zH
ijFdmwEc1rmvy7d6QqPfnz6jOhPoIRuDQL5SD/H0IeZkQzLZMmz8l5E0XJd35dM+j4lx1rNCPopD
SyrrYsM8io0ENamztg0HbXzuC7kgtbF5eA+TN771/wuwMaz0JKrHY8jjhVGgg/U6pCAmBWBsqhtd
T9DFu3ybCIWZPnvXyYBtA9icW1cj80SksosKMtV3gKtZTpompwaoYeoiA2urA8/No7mjdxm4Nnra
1DAyG4+uJG7Hey2qgMz/LbR9ln5w2CitOVo4juoBlU6sxNkL6YYhad7jvVJuGx/8Fd9d51V4KisW
61A7kEbm+ev85ETW/KJjIy8QDrG1wWEa757C+QwKKh0/avE7L4sHx1YLyP6qeunRnEDeJQR4Krem
Y6/DeLw5k/0Y9LD5Nc7aC8gaYV8HCLdQj0MCqbF9WGVjCosU1FXQgI8aBFISAewUr0DRKUqTF0lL
IYrqNoW5BEwZZM+z789vgS0rzBFFfcVNtD/4XftIccgQKB3uYxkTelPKhXbeoUC9zfLyYe4Yq2iy
BPJ6bKW857JIjxOInZWs2MzoAk4fKOX1pwWJRyKJvxifPl1wbw+veSN4ENo0zt43TIdkV1L5AIJL
p5kBBuKWkT1thIvXGi5TdcxgMFmeCrOCs4D+jxcPNz2Yn9gfWMrYE9xuIzJkvuwf9G3TjSP4+78W
TYheMv739fPJyvJH05heIDAhYDR2b2EYfsoARpPPlD/pvnWjZVjR2c/SE8B8BgnOXg35JW7Fa4Uu
xtr0rmZvXVDKPyqmmsrHgEG1R4+hA9jDayzqz8ad3sM+OcWZ3OjSXzctBYVWIPpbN6OHMCjjhNDE
Xv/HubFwC/Kt5yRlGNT5/S1h96KjEeXw2Sc8+9htP7F8vhsmMxbCAlA8hFWTugW6orKVZSJfkedd
uZ4LROKhw0AFTFLEiels+Ak+omkL6FrcevYqYA1YTQqt+Nh7mdr2cQgxr12KO7JrJ/1a62kBW+pq
lUH50FjllbXNFU9ubITk0ZEq3UexCQuipZj1XM2G9DL3gRSkNoPf2fe8LB9l3SNIUdI0z7kM7rlh
Nd8xGtiw7A2mnMzkkD7MaWQTpu0FUm4ofKMqVVjGdkoQsTKKGvKg+9an2fNE7WECoIIqA38zVZhs
MqSAzHAtewo3PXRUXQXogWHLTAM3BPahKXDnzHmTOlfWwganFDVP/9o0S+mzso56pJ2osZ500htl
yJBM0uGAzYBOPc0It7pVbHHM5n5b59BaWppJ2zeXLQ5Gd8eQ7/ikgp8uUIyzKMTQU4LS3pUXPpw8
TIPLxCMGzzG2uAoXBSI0Mbx1A8SeVYRbpKoRk6I7zebfLsB9VmUYcSGVcR/cOH2eIcXMjXHpS1CF
FoPbmxNG29Co9/OY+LeGdeXaLFsPFLofYiwUsGTEpFFOeK7Xk7+whDGvZiCf5DS+6nW+rLz72EOo
VmgCU9Syw8NuBsnc584eNflkXLAuslHGjAKOB8XK5Aw/YWqXUBHAtzvvKLQRRPGwRudSx8wxQAi5
Lzch2LUIWpBOSnrcOFX3iS47nSccaDVRfnypqbrR4oUuAxxTgqNwKIXt8YNJNXmfBy1/pQBh2WdD
RWWHUcHAdt75Asvu9vR0qYcXG+LmnBqDIS4o0S31G7HestAd1YZsDoJd9VbnaOobipFtQmkoYctQ
ELmZXvjAcgUNtPRYRxCQu0qBO7c3tte80tRXLWpQyjTezFFt6vBbfzAzfmuo+sikU/KipwEIiWBG
0f+R9HFV5UE6S7DjA8s09xknxDnWJFC8n0Ga9Lg0QsAEOTrgfUcJXAS3EdgPgrU0cPXKTHxO0Y5V
M/gnJDpRgsyX8qnSUvIVOUR/64BjOWCKw6+pV0BQgE4t+6iofxcojrg0yHrQqGdifIWuk1x2BfoH
YDJ+UbyMBuEE/dfUIdTYw/ha8wwFWk2FTCDfJFhj9Ou2mpkk8Boi/NmYx9X8ygnTtz6jIq1+puhu
IxPQstVdd3Tz5MBcE89ABuldsU+12uXGE4WAbxoo3t1nqLxd1mBj2OGIFq48xj8UKNJ/19+Z2kEC
HsVMi+yKrUsNEIxWSv+pp/MNnop6uUsJm2CXoJIXBpIGZZb+y3h80QlFHz1zwAfuhepB5+1M52TY
ftKE/1blhzIChy+sAwODk4d6jPCHM9jYN5K7auMHvunALk6fjTyYd2gUsqPHyT2b3xAa3vAD9S/l
l8iqUInq9ikZSyp8PY941pxtFd0mT/2KPcCwiEelHLTem/dsHXPXvLkmeVK0OxdsNnpJ+5EEXTCj
4HsoJhjOAHuhZPgWamVu9QcH48+isR7GLn81QvlGJ6QKvHIwxuMs8z1DuKEjmhlM0pl3jlt+C143
eMU1SodvNkdbtwn6I5uZ3IM/ATlIypViwIKcHmx4F6jqx2TUBuUKyCXvEQsNind9ZfXguSrUvwPA
cCQETMCjZWjuyvpVlzul+FBm9ADR5VLUzRFNkI1+/p7Rb8sccXoeJJOUrX5SYVMdYziaui/rIUmW
ULY8iR69AV/7GcLtKqz/+qgBrgaveFwozn02ph4jTCQoLATp8wVAcPICiwhcSiC/KNj0z0oR6lvX
mBm4/BCBEIHuDLiyMYe0bcUBHuVBbyBi0lwHWzcaQTtC9NQlQI2UCKyrtUnkxaLQ32jt+Co0YA1U
l648ybC+ALG+qiT/108Cmtj2HNGOYWcsLmAFKG0Vc7EO3OvM69PXTJ83vWJLyc96E6oDUIte8zj2
WM4z+PNadx/Y8F+L8TsX6lk/ER2ydKQzgddY1MmMyXJL7Cnn9f8um/7UR8OFwZK+k36Tc6HdnV52
N807a4pQVK+dRLkpS55FtQASwUO8k73+Pvqg9OnvThkPRMylmbkp91z0TJeZyBZbUfPc2PTyZmPm
BA3zipgDyt8advbIjjr0S2BKyDILTJoZgvBrL9UPmgnkrzfJ+Y0YlunlXG4hJoDHMdyWamfyl7qu
LoIJXRUmapkD9QCtE9YVIVGHoNlFCAAn0Mz7UjzOJOe0RS6gak8FioC+VTDSgndMdaQvAxePtomg
ixsTFR/joET0zyCTtRg42hDzCvQbk+WfBe9yvz4hLQG+Hx4Q4ak2oyMXQz9gNIuwJ0bRuGnSQ4bg
XUmkrh1xmCzvd1Ugl9sSnWBaEz6zDuzW4v+0LaYAMtkzxNoF3PC5rhHz654z29+i8w6wJ2y9LR7h
rO+drzbx8KIwDk3QfRl+92xNSHWBcWpm782wl79ahiex5JuYkq1F7Moa+95i/I4CBc4ayZwjouuM
Ry/CT7rd6HFq5Y+7uTCB7jYw1wpYNla9M3PzbrkLjYZ3YdGCC3pzLAjQNqVW76QftEsiMreGaR2y
dkDmTAeaOd7rnAtXZt8ig0dAPwjpficmnQansCY6sJ77l940QEv1hrsLeMbbJgmPATc5zFIFzg1x
L3Jwqv0uA383ue3J8FFH1m2MDpR6K61Ts74KLWVVX08YsTiHdgarP/GNK/9LaOkvFWY/+uTUEjWZ
qW4FFpbTKpi8Z2AGqZE59z7+YmK77dFAYaxwcBD8u6TR9DkG1SWKQZa3qNb03fhQ9sFav6S+yg4E
FF2N6KEM5m47zg1Glzoo0BTGkKz8wj3jk7HX+bXGrBTwuvHLaipmslXDeDgE8WYx0TOYBPdh/upX
cINJOrpj5RyBqUEgHJyRE2zMGOQo/9y57a7nijHVhCiXrnXORE/tU+/UdYmpFxb67krGEShP7Cr+
uQm/M9dGEAmfRXnXYzxeuici7PnYoHJYU8951L/EkD0IFE6b1rkazdXN+fYgDZgtZIk9bJTv3VOj
Qj60vltsLXxLqs2kB+VgDxkZRsDB9G9q2fJcznDfbOdoCipFFynMLGAh75AQJ6iGPAkgxNxHN/5K
JU6Rs+PsCPzpXAGr+NAfa85hsdAg5IMJ9KXRkKaKPm1AQwyR4lXHXFtHD8aJuobW4SziTUR+i08H
cdFbLqxdZobPulbxRrbCDGS0uUSQ/pIShcUqylFeMcMX3wZpEFfBrhnHvxivIqzb4eRr+eCNsSco
oeui6dQwiWWZv5Wm2DacxbxOaachB36pOnOfRtAtAzMl6L5AqRfsnlAN5OUVGdt7HCWTeD65GZ8X
+RXXHB9mmwTU4IeyrzR6tR4tzTiOcZ6L+o+8wQDaE9Y+yfurAMijQGyIfr4UuDouVORk8NPkFVBo
fLaffupCUQPLSDTEQ2BHqvNPTlr8VEE4blHQH5COgG3ZAwQJR3fvj2n5nJgC5Vuw4AX74LM9GxYI
EPCHxviMtNHalFBPhhGB8y4dflrSDvnhyXSLP22uwAXjhNA7UGqd5rlz3HejLK6R6fGggJrj+WyN
O/inOa+nSu9u3x/GHmuksHt3UsxBus7BwG0xNz76j0gNY4QTuTEIDCt8dJBF1ym1o+HYt9U43Fzi
3Rx5+XpBHnrVKqwZYfPVscS/NHy06F1MkrirsRl2HT7YnGufOO658pSGEIYC+8WrmgtTKzJIxKjS
zCaLsLz4q6IJ5aZ2gA0bS3+srP4D4fOjzuSOKR8pUs6xr/bMkNa9W97/gXuRt11i/8zKG5GxhRJ7
HDfEPfy3RjDaMy4frrOXTkmERXuFwzjKJ8MaPyuYjd7EtLlMdwF1MwZTZ07rzhLsLhF3isLq4I3j
J3hC2CbLWQbpXzdhXAinidvDzJlPUbvaK2LOKMMG+wuIM3AEkPzeBOxAn5faDJiFtJ+4MEAwrEDv
ZX/qenp2KGvgsWz0G0hQe3ZU/KstAeB67T1LXBBW07ucQwEaDpapzUcKPA5BYkEYZJ8mm3iBxoNh
LMxhyOmXpRe/ZmGfx7y45TZPj1nHijriZwwhYBXNM7LEn7oF6DKLDmpBSZG7n2r/GSFO+nKG+GO6
UfVGxYTYE31/humCxEagydW/o28V7jPHblsb0XPsJDcHf6K2Q/Vcb7YGvLrxoTmW/OyYiiGWzneu
gCiXHSESUWN2d91m9HBca3XBXNiH0K0RhemWtdlOu4VqNyqmrTKbPch/5MZYZCxgU+Btv+uWJclo
Rb30EEO08jlIAdeqM2j1quU1aMUGPc1olQbFdwaeJmqinwqZsBopW4uKVsnupW3jm4FkN8N06h1i
z/CvmFkoKbzkzUuB/pjqJpqUKn/X9xOj42ELD/1eMvK3MbvvcGiP+g1DPnjkTFi6re3DnC7+oE2O
+Y+5yUNEZPKKqUEvVxGQRlTIeKMI4RjgrTUAAn4NYnvZ2rY+KtleXFY5YjDBI4fzw6Qq6FTWcUgF
ohBJjchj7VztdvrD4ePNI5omZsh9zDXibZInN8GScmxbtiyAC+hm0H+PVr4hWfbQ+6BzvjV5xa50
/gLB5ga7MF5m1n+17+xrH8/LlDcTT5pwFSDlEiKgMafRp5UbUCPsT9FOB+SW16gs3Fp4HL5EESOM
qCxHwKs9ZW0XjMxdE48GYP5YMHOSYgz3rd56MSRAr/8PLW6KMHH7zrB4E2E0xGOP5LzpFeMkyn+f
lGkD2/DFQStesxJDY80HZNKfIwQrOj9YtXRbkbef2KWU4Ij1z+X3xTl6Y5n+So1f2sFs7Zrde+xj
jRiCPtJfK6JryjVyzOGRGgDS8FnxX1vSGDqpm7FLUKZp0WoOSlj8QISL4KDcaBuLV0sphoPjT0mL
HrXmU5H5TzJmXInraNI627azUauLf4WowWDZEK2akbEJY3RGvplEogad/fWMdaEQaMHE7sqF3JGS
zFJYlrnj4VxCe1z76AjPGKvk+TaZ0TqvmaxzJmnOOqYA0ZRjVsxomi6oo4Ptuks+DvvR8D6woQSo
ceJJGsr9C48ZzLG8ZPG4743uNAnm/3oHRNIBRMEfuhnhD8m4nhoocAIUIYI12itIBsboRi3bRYOE
vWyDFBzSRvkmRDxO1ynEx5ZBAXKjVFVkMh4kqQYZHCyiKKqSphqZyiGpQHNiswfS11RiZq+Lg7pP
0SErRvGQN5JBeYAWklddIFrwIK2XZkBlkVbCtalzox8L4WAj8z4aCnATUFLlTgPBfN7Zszoz3t75
foYrZ4+WA7W3mm5h09+CjsV1FwUbi/w7IJyP9In1aGkZklH1TKKLrcPGrmEUUpTDZUD2czBoabu5
PbZhf5gCtOgmi9EfoFQ283zm4CcF3mWZ6Z1HpTcKZTN/LtI49OiIknbndYgrbJZ1twDa+ooHh+XB
58Jmof3k6cQZWtUO3C9An1R4bGp3LrmOR0cR+1LT6CqFUkVltsW6FRgdtOWrPacXHaLg6T6lxLgo
81f5El90MgiUe3GL5JS5zgn82L7onHwvsVgYjQC2IhdtUOFhZnyGZOfBGQswWKTUTOPkzECRI2lI
OnEfAAUg53WzQJF5hnrK2Kzno/Xt9cs27KerIDkPAaVh2h4jpgpxl7FXp5EKxsvMg/HjDtULyMZZ
OlwiH1wE+FkLUZqM6keN9dZQU8mFByPaHtHZh8CCQMx4FGpCsIzKtRrPnhdtZIEp3hhjKWOdWtd+
I5t+hGTcIPAv/SiOrXhObGSGCsYUIJVOQUYWbRLKzcj8cGxYWWFx4SXvfRvnALhhm3buHkz62sHy
2JtNeGUB+2fIxOMkdmZgQ7jUaRV+KYY6HNPJsi4mD30oEQqjIkDxbs1Y4FfZtCtdbusiwhytowNp
CxkqMozxW43AVCDvYO0B6ixRK7AHJ3wW9rOWzI3fejXv5QK5ouGimrJ879HchT+xKThXEsTYYMEJ
YKs5Dv2uxPpMtP1nU6OxZAPOAUjOWyutLTr9ejD3XSIW20v5aym+HPiyOgp4kfzMF+ceB85HPGQv
XByLlqHyMHydm+IV7mi28Zt316fTs137Bc7d2rXS3UTFwXtgFIAgC6NNJm8izs9yRlYKlTIoDCJS
77w0jjvaG1uT30L3BSHtA9zcM1/A4M4jNEdMRKvI35qdgz6B+1DF891ibnKr+cXmOQCHJT7yej7X
YzN+Jy2QA1zX9i7TSj1iMRwvpSxGJJ5UuFn8pL6EtPbrcoL54b+h30JZBSrXtD4a0+jgsCA7w5ZA
NzyGVz8bVNfs7uPmtxzmauc7HlInosIO05ifYfCQ2dRva7RqfBbzrxYIaAI4YKQ57OSPvlZI9u9y
4h3Q/tkNfa2Y9dnm7aElfoyuni/YpXrCVA+r52bQmrecMHcZ/xiTtQkcsXdbce4IISUXfFUCccDU
g5hnD/Xwr7DFGQ+2v/If89b4g03Ob0dUv7Kp+Fa0fXbnrnPwM4vDhCQsUFDkFYoR3YfYQEKEoR/N
lIoEM7vCpUZL5mNJJffUOP381El7KybL3c1x9migRIXysoJxbG9D6Vy0QXoufuN9+MtGCHNT0H1v
sAU3D7jsDQcZQBKxQft/ydRKv2x3zI7LkhloRPqsGgSW35y3yVgec5eMO/wD6wJhCGBJBRNYwnjB
KDFGiQwo2YRixThpra8M52WP2K3PvpnHRyQrmQtj0mqLh9iHfRfdIgN5S2RU6rD7bBTK6q1fya2K
7ij2AdVm2YFG5jui2N9m354r0ZzbdrqrgILGokvfQtX+dlH87hS7McuZ+FWQAzAMQKeB6007/Jl+
p8CpUSa+JDJMHqm69vCqvr3Oy/bjWCEzwOQ6EmO1RsP6DLHoiNAcMwaOQg9IdRcb1Zawo5iRdUc8
aHCSGgLOLPIJqwGwow2mKVYFOc66THNxxJDsbk+kJ2/qBPWLq0VTucK64hFugIqcUV0zOeJKURRf
rUDU21yexgElhUowYRirrMEMT11VE5yaxZYsqkxnXXjVSx6ih+hDJ31qSzKy2fsvCiJKYQ/Plef9
TmUjd1EUsUtI0a0envQzh/mhPS+7ERso4wO3PYqfCDF4HGSwnzErAOE2dTP09TjurI3R92LjFxW5
GtVclD7AXRPAOmf4Un4DJIGY60/AjgO2DAWk36FqdyVcNCAiiF6Yze/Ob5G35qaqtgDf36B9zrDs
q3LVLUeeNplY//WSix4NOnGkxn5hXHX10MAHBQ7Vl/tnKwVIfp6YqoWvURCqdZQESNx0RniMkU7f
tnJKEclhfDSH4832gtNS5A+WOzKARFczZVUMqSrcTgGC0ohZNPOlGQmfyKC/GgmX1cRvVw2QJAYP
v4wg+GiK5Z4W6UaN+aeosyd7AkVctX/iYNg0ZX2pXDTvZuUfeAcZI33kT1GGP6OducmVrr9sNDbh
eLHlS1aWkMlbOGd8xJhdB2+vbukS652PejyIIxArESJWdOHxmynGPXkA6Hd28Vp/l0HE8xikj2o+
BXnIdGM5+V25N538q5iQ3Te94gC5dYtGxK7OvHfU2tmoL8VLXlU4q1V3tPX3Sxr8iszhsNTzd2xY
p9LLt42y4EAB1nOD13SGvkO51DZmvZ6CuN9Fc/W8CEZpXhv/KVKBdqNhAZyo+7fIhqBY+2d2PfbB
9UbI/LVPwh+orZfUphKe+u6Bxdxz4SnoV954m/EkABjM4bSw9muDiSDf5Lu6W35CpTFkrGLQzXSz
Db3vOTN69sJoZtq9Q/SaUQzsGRfnnnoc7fE9iRoYS8VL0dbViYElDSwjm8mEygfmWm6cSEHdaXeR
h10bA0eohUyM1/HgHkf9RSybN41Le6AaJli5laNzVdefo8oqZHnNg7bLOpkgcr8EjyQUPaw3/D9w
DePyIdjr9vLZwBRBoK+1EujW+ub8Crf+0ba8G97ctG88kF3sjCyU4+mPmJFfdDoeDiTCvRPRAPWO
/1Us7sOScUa7nBUpUk/nGMe8qwSFBNqZCC3UcklnolpqGeducp5nkX+LygL0HQMuUx1itBLSGpLM
0CFlLg9Z5Fu7EKLGd9wP4O9dq8defWH+Gijxlw3bi43T7ZH2uqHxJDDLKETGp2aYhRHNBt9DczVU
YtokEnlrT33MQ2Xtu9plSc2NhYMPiDtwmoGjGRx7lNXStLkBd8x2XjVrO3UXg2Xoo9YyQ8fCsQ0r
tVpAtTTYFqKp9jBIbDY7bHTyQfwpsuivGO1j4PY/ZsEKk6wnopT5RR7Lu0TU0cBTZmXC9ExjmWzx
gHwaKnPvgb3fDCVoyxzMJ5x5siLMnpEx4VSH2QnfjfTSmBTLMeaEm0SEf3MEvLyWCnSGS4+2ClxS
DHFvVtNefdN7dvuUB1dDYix8n+F47SaHfubCNA4OwDSFRNAoNA9DUrOyiPDBHhS6bw13GW9WkPxx
FJ1FUL6JGJmzzkNAdwqemtb+sQM/vC1h6lz7YtQ7j+HaNs7NU0u9Y3Z1q9FgXsUh03eiT+QwlhxF
7GP7FYDsRpcMpn+Dh5D4Ucn0ogEIUFWqtYxdqvUZ5e5FiX9MSb+xUBFfzLeoWuCSUJzTe7PJodaN
+6bSor/rfpjD1WKglFyY9q2pdbWSltPKFe5NOclnpsZ9FPbzuq+GpwZTmbNXSBJ30EyrIZxRhOwD
OB3tkxG6fwzR3R3feaw92q4aYZ+VM6h+RZ1wcSb/sGQA8VQT71VTAxZ3ZvT6gxCdFeHtB5JFg8jk
P1QUIqTGYOzbYb6gMHfxB4SSqgFWsTutsTg5LgAh3QC1to7QDOV03fcpgjU1ykKY6bGg76bfcyB3
SRSz/kxPFYRs10OzzcrcDVaHj2Fi7qQsPvWW0aDmLTy3Z/ylNkHt34RJ62SJ3vsWifGSlybpAQEu
k0WLG4acH5R/qwgvce+Pmak/ucHkLcUsKhHP6Lg8MVJptobIsitgMHRRW7pNF1phn2MZUu7B2xwd
j+AUDZhs1+s5TIuTqj1uCsT4YyAp9p2akMbRSD6wIanpkNhth460DhSOEb19/pm6jPyEyI6sxlfC
kc9h2ZyjBUZ77uDsWQ4fU+QzuLQxmS+G+FeBN+lYOjiy1U+kCD6WLM8TW4RV1eeP6CPS7RXWOTTw
yg3D7ypF/jplAmTo0qZHmq4sDQbu4fJpOkhHwoXQWEl2qp2WowCU4tvvZVDjmiw3AMLIfM3ZKqvz
UFe3zvYgPAbGgCh2aJ2KpnqwWF27eOBuA8xuKEP7S+ew8PHZIztddltsrLI5olCI27/lpB5wVnyx
kKgsMoMtbkzxFxRG9mKlNgOKkltanxmcBANDBgczih6EB/gmytLhHOWaFFrf2UQipKboiadL13h/
RSwFmaV9Tp1qwemHoDuitz533pnChfQGzLfG4nMlAoiROTZXjci3hUWPYJn4KrRdjpiVS2+BaIgJ
UhM96WFAGM8s4i9mD2cS1d/aGWiSy/9xdFbbseNQEP0irWWG12ZKOtShF68kNzGDJPPXz/Y8Dd0J
tG1ZqlO165QI+bh89YJGC2/w7mNHn9KE7ZeNyuSMBsaP8pgDrI7miTwIo+hKqEenmZ7l8vss/2tr
56Jd6NGUPFi4YgWvDGm5L2MK0YOJyyMrzyuhMnw9A4nT8VDU7saNw5OVsz61GI+ajNmR1n9LC+TW
ol1HxT8NJp+cd9Bq9OUDST28XEOxT2O6xpZVhIbYVV0mt0GX18q3vupc0WautiNxfJp6ClJe/Q+E
AnwV4Xzs8+myREuW3157wckvxZtLGeb/lzXjvVrHfrcmOssLw2Sb7lYbYU2oSfquFe7FroO7eQDg
VXnDxm7c5h/zTuvmpS3AjWJ098DTmhPSFS7FrCUXILN+l/V2cOmyHkLXVDLDjPRoFMjM1M9t0qi1
9rkHyhpcAjg+0+eIZUJ+0yjqFLsGVBFn+V9Ffp+eNulcuooOcNNRMJNG8WnM6Fi5GTqb0FRQJrKe
saA1Y7xOHEoDbAC4XdLe4j6MYDyiQipj+C2HID+NqUNyomrF1qryfm3OptqAQuq/47wK4CcVgzgF
GJmCVUGwYl/2A82dllMjP+DyMmg1fgwzP3tK/RRKCSjg/uQPlX9rNALpECni2UkTTXj3uyY+gKqs
d7bHlKFwkvTEoYxg9NCbD2JiKA1ekfO38qabVbrWQaesoxgB2heLkUyt2KkaZYtkR5170lzd6BdA
EkEqdaJuonN4VoHm2+ZKALUc9d1gHccx2Yoso5hm8fiR0HBXtRAvtfPRjvV7VX4s/wF66XH5L0WS
ACYS3q0OQdZhKGJKueAUiqpcUpDgqb8aJvwpgOCcf6yHV+m8uw2tb330HSyz/woTp7MZ8bFUpzBT
vzEF4yZXjyj5sook9ilU5yVDs/xTgxvDxnPn4QYLIyyT3q6sbi20Di3CHXYoQdauau7IzAzshOfk
mENpqSJzR2pqGm4jGCWv/aMolrPJewfuxsc3PiAYOOaTaWEg9p7HTuyL5M8zaSK2P11cA5apSZgd
Aym3no5QQ/A2KYvMikSzQO8f/JflB+SXMwv1nVTqjOmkpQMkw+SbFODHgmhVO+942k1++BIxLKBc
HHdK2kJr0eyAa9ol+C40mq3pk3weChp3NRF2o/gw8NZxdXLeJWWSvJQdSnSAXyB6nPgVYaFxy/OM
kzG0wRSVnyHkWMJD4MpyfLCLBYtQ+Ydt0iRYnSw+RD44P3Ce+JqWAhg7gZQNYIzZcs8f6Adzn0/h
4oFbfij+0jnQmbsTixJpzaOVe8sXMJolV+YyDlEnX9cPFjtLlWM0BDe81ZJ/0X+P1OgsH19Fw4Es
f3GOWxP6JSMweqd4N0LIaFC9FzPC8BYsTqtk0ZC5oFwi/pkAGltDNs7zN5nIA4eL9ZKHWbJW7Mvv
k+op86onTmtHGKG8aZpTL9vj1PYHAgffY5ocxsrZcVW1uFjhSz0CE6hOta7IBTF29V7aBJTX/TwQ
TPd3/IT8sssbh1KvnWkz7QFiZaFXgNPBet36a1i+64YPmQDcZJfr5UFxrX/B4DzziVS8dBGK1onR
XQf7X1AJfDJyOxiQlquTMTyUDD74c7ytqVNoOCF2hBAR3J3cwh0a1vveDw2m40cbCa3m29Rpy4n9
MRTAodi90+iWPTsCvnudMnC5at5UFrIktxEPXaqw4UcApDj/Gh8VYSdh/pbBg5uX6wjlpjdN4CqV
PPRtW5I2IvtaeXJYBzHCZ9ikZPU+LX7H5eE2OmdjUn1Mu+oKCNNalb/Lb2dSJScxkhcgPU+tLndt
+NmVzcYike9QylCX+b6hc6ujH4CbhesTKHEfG7flay5/gZjgaG9PxzLYYdy3jAmSjotoLk+XruAp
mL+SLdXycyyLC0i/D9aHdvmJZWPd5gTeqfQfjZGJ+/xMkNV00H1xCATNdNT8n7mq98u34Toviwt/
CFU7ndQe4ZROV7Xc1lwNyiBhjxmHzIYh0/IOXH5jXQPAbd76Jtr7dnLhS8xVRGaQKhX12jURos9u
uWEDc8YYeCJmhPb+uzwPqZmMgK+ip6Ue7zDD7Nc5QQC4mbXYprnDGa2J3xfjWZIbewOmnjHWJHW4
t+y+2Y9z82tm82uadt9TghXYpl8GirL7KWjpBGd60N28FVVxTSc/3JMcduiptELyJGRpEg+cN+2R
hgzPVSO9E0Ox7YKgcanPMOr5la0HT3XHl8WTQlkv/vwIcbOTt7Q08AHRnhHYzBAq611HZLpyRL/I
wE1qD3jE23PKmx5vBfwB+9804jNsgmOS8dhP1ndmdw850Osyz0hAMH00uyuFGSvb6pC54XxNJlzM
5q938buIQQFXI1g8+h4nzDI6K7PdUPS+G/CQeH73hc0lOXdexosn94gq8PFTfMoRYj/aGbMyt76x
Q2baLmd0D/q8Wlly4O0uruY8ks7Z1kx8iGiydfdzHzBgLjY24dZSGuZJ1FAqxPjtgInn1fSaUN0Y
tRW2JthKIR1P1Bkka3Mk0gy18kSj98mgdHJGKzVsKEkTtDIBHLnhYWrmS9eKF97HsF7YZg79sZni
w6DibdeQiZTjxRQM6oU+ND39yqE/7p258c8D+xidOsZjxehkygTvJ5x4kXzUIvnXtWx9lhdpjeCM
Ce1UJCxHeceMhNFF5s3nuU7381ic/HZ+tmegUm70sJSuV+B9pUghiSDkBXjMxQx+l9Xd4YMZ0JYO
pjahaQH4I7Nafbj80DNck9AN1+nUnec5304GHMSgVc+24yKfdNMXmZIfKwkY/7RriMDH0VVX5eb3
fmzeml5tDSbFjBIsIky8KYLqJQj7F6fszxkWdkMwqiDUtNKR8Ribw7HnUoIkXFcp5b8GmCdDZ7+2
WZ39WFJgieuxjqphJ8VHC1EUn5P7JiWrgFEYHfmejr+dG/ZkiNoO3buAyNGFwdPmu4Hjr0eBdDjR
RtkxZ+gjXoGg+14y4L9j6D5ywPob/GxJ6YWK41d2lsmbF0XYWlXxFHXq2ObdvTbTg1LWxujsI5ed
OA5ppTE6i15dWh9jHdHPQ5SjGAwEI7hqu7hZ7OTZq28m51nEAbHhtLqEXVOAiKMhSy33sihLeQgt
97t1grs4pkYj1dgkMyaE9sTOsG2J+QiXs0vJZbTc4bFuceS59YHLdYNbD/J2VBvtN3siA6ueXauM
cV7JQZ2rnDU8rlCHSZIbuFfMLRuPrWNnHDdaF7RI+2IOI7U+w19jGy8CSpYzm3t8LO06oXVHQUZd
F+ZEHHoqz/M4XMlCQ6cTRfIeTjUQh3YfTYt5Q0K5IwAyYG+zqeh1X31bP9rUwp4aGLN+78lDTl0R
8X+IKBYsesZ6AWw9u3xHsN61afPjDBFYUx76iMEAyEpF70jpYvgpcfnSHeymFkbc5C5g6JVnVkP8
mISdxLJH2Q+qANGNLKKjxJ6CJzfVao/VjHvXo30ee1hOtnJOrmbAznFyoTf1WxmOT17TPBTcKWb3
1un6PR+nQ+wCi2SfBpsmOGbD8OJjlSUzce0zlyMKytbsbbpmhFsO+Bi20Mi/b233FFrDSeXppe8W
u35Atz3WVG8IDq7bbzoTadZOxSkyHdo5RX0qQ2s/efbP5HYgKrPsm7Mxbs6uv06x+y/0qGDqBwB3
gWVzm1jRg1c6b13L4B644JYRxkHX7lNujfs0CZ6dZDiPEeMxw3hJVLSjWfsO7CDKAVpig+uvtxjq
L/dQXMrfwaQyWhYbo4V1bEW4UGHRKdyp8UTCpT62Sl5sb3oMPf9udrrHNglfQyTiog5PPav2kGY3
gbnEYLdD2S/7JhNXbEL8bgZs6MnuFefZSaJue128ppCD2Zt9nlki105uBzuuj1iZdHSQW6FAyu3w
uI/5X1k2KBYi+WbM8Ok3VndoOKb2NlAJvlRAQSYLJ/Zpscli80LFL4OSHO2na35I27T3fsJch2Ku
W7i4/sEv1i8pAPuVYYCssXMHgFDDATFqhqMS+lwrHIdTKplUuL4mfb40QLXRjztFbAOZrZPQIYMs
l+aS2S/6u2nMmk2kyj9TDv/GtLkQHaVhZexh63rBxCbs/w6FrWPZwz/HddwNFzsmlDq7z5UvcLk6
ivmz3WraNhUyn5zmHWKnB9ixl9te4j2Wg88QJ6Oj1RB+u+0oWN/CJZivcSGYKHZNwg6/69+KohHn
uOEdonV4bJvorLXcB42m8czdVRGLK1bI96oFM9Oiktk86HRLHCiGOZEFOzeFh+FgyPaZw5pgOVLu
Q5h9oHEE5R2li58z9V4KJgytX33Eijhl5ZiPc5OTVrQgFjsOXBoEWtMGN2dVsIangGN+kodPKq9x
FdU13FFdX1OrcjDfzSSris956niygsjam7qW2zj3nihKA9xhqJWosy8LGgIIpw7K0aQ00ohilg0Q
3bZayMKL/D6257J0rpY2/pUwA+KgvIszaMcMCYZ109IRpBhXGIrNRzmdZaTOBB6xv+FbU/uBHvet
ajvCr5F34cnGS0fpUd2+h374VGOpaPPyin/gbq5ypuNaJhirAvFv1uO7z0NIXHfrFTU1pB0hF0nl
qV8uPHL97jSBy3BcP3AOX/gPdygFj0JR6M2SSMbjoRUE4+f5A/H7XhsQi2rajNbzYBGFTPTO4idu
JxCvNDScREe41IYk5sc+nb1kH/CA/JQ+74oAOxU3+1eTOF9Jz0S3aLpHRQde2g+/2hT3dSs7bl8n
RogHrRgwrGREUBWkIKlG8gD85a26DyUKjw0hpTM25L+3C67dm8t1TO40av1PmsJP0mLglUQBtyIk
dtCse6rjzxOUt+X44wTNa1Zo+CQUCvU92nKR7xCK9H4cGoHzAUqjJ+yj0JJSCDYfbCbYfJBWa5xg
WzIASvOSsRdippnfbLaZtI/ds+Gd32h+/hh09OF7ZXno5prh6shEu0AO8/yAF0v4Go3VT4axMqx6
FI7sZRSaM7R/KFpo4bWgbgh1o7FdGofpqGHi4z+phV7VFc4lGrpib7NWw+cQnyClu52dojtMFhIv
QOMXmds730MWdsuccl617wYqV+3wmBvTJpi6F+WPjA+qp8SkxqHUdLfPKrsVguVygKoB9p+H2qcj
VNfY4j2AKQ6mxT6g7dK2PGfP6OhJGO3Ozfp4H7Hnw7c1bVphPGmpFj2gP8T2fJcm9QNNBi/0Szyk
hb76Uf5kUWTb1QRNZkRQMXV8fwOyUMC1o0cSruBwsl3SikvlAOD2LcBu9sHlTMqyw6uLRxClrM/G
C/jOz5DPQDvFRz3rq2UUPwYUaJDG8PXMhDczNFLBuGxgwMiUQ5D3cn11NKgb/vaJ9PIgDjjmTXVv
8UMaCb2yi4fET55iHnfNo2Kz4jSuPuTsUSPDJLqRkgF08vqwVJCmofnkO+MpjcOdYMJ6NDinkx+9
tSxOHuU6fU7P2ehSomiGWJ+dQ+fOfw7mY25ddGnHw/a3ICbs4lylyT/XJc9Qu/mEPcxG0CN31Vqs
mn2Pmu0GZGios8AQinmIn8eY4rvSy49GguQPKsnkNjcPKNPo9SPTIfo8VlpHRIQGcil+BD60oIKT
8MPrKAj91MN+qnkkeMCmVBFBs54LwRZo7gA+mbO/LssMkc/u6YeqB+afGACktebdsClN4LtB3B58
0Tlbx8PKjSeMwh3tLeFI/43DAkOdwTsNpBmroWDkU5CnZMt7EP34ERgto1ffwGA+3LVJu2X8vzMd
GsR7zRgWs1NuvHYlNpt06Z+b3Y82byu8climBP3AU/YQw/6Ol31kmIlx4wTpS1IGV+IZj6VT8xsF
DpTPkZPxVKGsgy1s1yE7L2eW6XqKDd6NQhobXwKAr8FtH5JyAfna2EZ4G3outbFCetHBMMfim+MS
+TFaOFl1HQG4IyYxaZhHre1dyfMK0pDaaZBsHVHtJJ0uwlbXsjKe5YRQMkfHMfEPiV8ccAo84/Hk
xGHTDEwz605zqsJCr7cuoOOgDnatxJWpBxp5k/4uj+eXhF/U7pJzoxYfCmG0xEHimPCWzuaNu3Gd
qnLT2ZqOxHF4K2ceElogMm0fQrvbmuwoujm+Ag6Xzz1uBqJCMJAXLlcck0bRwAgyWZ+bJZ1lR8V2
UkzI3Nx+KIR5TN0Im5F/HLNoZYfTrjEMwaTQIQxKRoVtP6OsLE3300S4P6vtkURPdr/cnHXu0fqD
FDXh2MwKTIrL30yYxQ0uIuawsz0weinjYGcrHWx0Px9kN93jwm1p/XJ6bCPqzEziX+CnH0WJ9aYa
xSFjF0fC1kaJR9KL01xTchtA/lAi3cYxftI40wzsoZtuzaHIOOQ3zwYrokNbQpbLEX1/wS83re1s
w9hnXlGhnBjlPPF5js9ZOj2HacwIeripKnix5/48wp3kJWWfLfbBUji/Hm30wJnY62WmXOmW85hO
WJdC96swMa50lnFfOObWR8aHvL4K8W7pkvxry+us6Z+YmMN+DS9BGOADMndpb+7HiF40r5YwOD0x
YDmPi7M/CIZYislJOXscGkv9qisDgGyAJXyM6s+MOrxhzB57DjRLN8/VdugNpj8E2L9M/F+EvL9k
EXoCvmtexf9ER2hR29eQZzEL5psR1NZ9laHwM9ioFusFjc4FDsCcUWOT+H/phKZaL9FVt35l6AD8
0W9RgACwwavezUa58wv1UHsuEyhIEhyP8N14/RN87DfI/lTXGK+O5vmVII7LkZ3eHD/ZzXhy6sza
5FHufjQe+7JYzXeWg4+xtpLz2BavLY1t67hnCZABqXhTVuEx8pvmPOch8hpTkJX2qRszx6XMQqyQ
FQCVWz6x1br8Yyv8ZLO7IyvALxdWDGrJpi1tZGTyq9gtzw3VPDyeI6AKk1gVtaw9feKZdsG7GSwM
M2OxrmPS0FnUoCaQxwU7FhDIrAwcDq6F6L0TR7BPzx5MwBcmKvMoWTTbBpctTCRvtm+Sc4oXj3uv
dfYxjmHSUqybc1hz2rePWYMy0br5Oec6FjJ+ZyyJetjMKLeDhh3E28BmydzqTL07I9W6rEMFNNIy
3XtqUnThtkSsTR/I7UyYpggPg5cdmsx/beGERwXqvAWWf9MvqGkrHm+WNdPBYsZqeCpYLTnp99sI
i7Db95QzmtC96/SXS/FEDMg+G45xxFiD5QFA9FNTF+xMVHyMzSgC+0bjaiNz4zDkwW8Xmj6jsxkt
nMpg3LbeMa7Mqwr0qW1wmEYNJathr85hj4M3y4uZ/hmMqtZwNBHAIpmi7kbDXxkM4T7nOZ/DHMqf
9xRZjEqwJzBd0fhnfLHEfTkgA/Q/01F0dA2fUhH8ODiQoE5Rahl17XPAoZJG0g6nq3Hi9b7rYtxu
IpnWeQIjunfSHx9H3kqTLB4XYoXKQzRPAYoHTE5BR9Wq8PSDVxh7FBeSea7xp+jntDKXxJ93w+N1
ZEYecHdxwM9TmwHQXJxESDNQNKdXE9QGfxYvGjWxLksrEkV17HoSW1bJk9MGb1FSPkxRscP/c7bi
ZJfm9WX28WiWswNnWGHB7Oz+xU2wsUfK9DZMrgsgViwXPp/JXymmhtcUJ+Z0iUursj12LgXtvU3/
c23ex0VKFb3B2wf7bMEuYu8xEz0qoyFArcY7w4lhYC3HxixxXyjV3ddWeJVxcd/RBwBzBAGg90CL
VQzG9oIHZSPLPqCTStMZ6NENrVP3WKTyYeycvxLzeSLvbSoZscUgajic/XkdhtiZ+y7aUOSxXpq6
0qZ5buqQt+aS3AxSWovN8MPt3tuSuaw7MAclGh7fBHsSpYALjP6esqBzOtvrMhuRlOMbrsnNEKi3
MSvP5Rhk+0FR3tj9lj0vjmUZt34ndnJezGCjsXhcqvrSoZf6DCzmMlulKRwKGaovNzIOysi3YVge
6GcHBmJ29DiVNtQCKsIrH4VXYM0S2N5AV7FHpsQH7Ih5RzhIroqaf11XS+OCN/3JGre9LrP7GZUq
zMVn4EI4XXDf3B1bq1wGbdE1juMHdurPlUBvQDYmj2sWN5OBJq1Lj2q5j2zC0HQS5nm9ptH0WxI1
f0UqvZkJD7zvwWSxzB+iVueOONjsLtI9G5Y4ACSCxU+0mI9xt3hYEqgk8WB1qQn538aNDUsfcGAH
Zthh1BDMegNC5VE6et/45cWL57+CaBlTTcEgImA/Tc1ZkLuvrOC+zLcDE+FwSu6XzzJpwsuYxNup
vcmYzi28lUDGHouZnpYueajmCdyKCX1v2Z8UpQkkYGBqgJeU8GT/EE7NuNNJ/ZdHJU8htbsdU1GK
obrsx1kMmqySkQICk31gTT3XsbP12egvh3ozERvbZExF5QrN4ntj8f6T0IwLBG08e7I9d5N4wyWy
9RWhY4mtyKbhUsyoNr0+UXG6I2j4ClfkYBoRzgSyjaQ06xbQJ55XaOrO/XJDThVBcfZkpTD2wxD+
5o1mDoyikNhPZYjrIQXFz0eTJOFetxZ+YhJFOXHBYfLPYzbueML+VX3M65+TTUl5sOcblOdhuFuB
esC3xI3SlyaRsCWhjVqphWaOMDnPiUieRCDB88iw58RuMmStfaBHkYFkEjJtSCaJRxV4FC6zTUcE
jYd7P9nVZ2WwdnmNuOJuee3gLmzKSaUXiN0pAX25n/0Qh04wz5u4NJ+mprofwLsOdJu4wC8tModr
hFFoBRY8HwxYZpEC1PUFCyIOvLVDb/qGylb30Du0vSsTByHOyU9ziu5aI0H6rivjMQGsgrWKzpAK
+D879yvoWrokjCraOL66VWCxDJjC7a1HhPb5aYlkkV4a7nQerqN6SD+wMGBZxamQ4I5YuZbH2Z8F
212WhhZUXeM8jxW259GHCly9eZQ1ULfM+Qa4BnYghuYbFHjGYTbDlDq+5sbLGNFLMQ5bOt8eMnQn
HhPiGvk1ibFy1YiHVvHdaPreC7L1RpEdsqz+KibzKcYBgWWeOfgigit/kS2G57hkcMfieHNUB93T
vzTehNaGkYG1KJvCHR/YPrd+FVv51q7eSSegM9M0zJc/yNC6zOMPZMBVZbyEogWM9DenejM50U1S
5MJB+95MIzYnCoEyfmUR2ZNlIL7v3tkBBFlUKMYfyaqeFC30/rZkJJtzRyqbo3x0sQnyL0evoAEy
iF/ECYYlzPA6jO65rqA2xv2wi/QztCgovXFyXyXyAUckc/8aVzJBkLG3X0IVMr13DssngnPuVPCU
uVA/3XneaV59jB84VHI5hxTfzQhWJ8HGtbbwY6+zxlso4agGqBm7whevpDSvHT4ozufkmt1LlImF
ncDKJHx+VCQFBCmfj9vWOCSqT53qf2ZAxLMRIBHBPJ9CKB/nIKiZX8beXkb0tVs04mJGLwOxQxu/
k4lxijR1CT2lyrW6EalFQAgOgJGgEruP/uhd3Aq0Yzmn5d6e1WduePI2S9q+PYPMGTvoAjgLWrOV
gnOR2tqw6B0qi/m9Un6/5m3+A8T4UzGxJhFrX3PXojaFBj2dxWdM6FenKl5l6+mVlU2o7W0nt40r
7jJiixI4FGou4vXoR2vR2uh/EctkrLM979NNXTS71vOMvRWxyJKSszvV7NyoYdPKBfNquwFbrj6C
2PwCk7od45Cio/Axi4aASPq00kW/d6thj0N8DeeGgR2JOqu/2WRaUiB6Omse7A5jiOCYHF0Cumn9
xDxV1XjU8A65FZhUDRxm8/mOqfpa0nKr+RoFTlNt9e+oxPumoRnH8uOXpBjvXE4BgaYXZ0m7R5cq
ig7d8qISOP+kOCf+cJQEGLklM7hvTph/WfObIbG49RYnq3qHk2gVU26RSMTG+DN28n/VmP0ReFhR
9kzBbJ0vC2HzFhTL00dHJ8mo7Koww3qphiVjnPKSAUPvfHnpAotMJJm0gpghZNRyWzcRIWxNSIFX
7nYuiqs2Jsb1lJBr1Pwuh0IBHcc8Utw40vXT+xjsgNgY2Ze2QEkK9vxTlZzJHpy1G//Erth1Ehd5
TgCrHaikrlq21dOlbcZrExlHlxyshECwLpjDs/heOGPRNdC625z971gWDyYLUNLlrwNPxyrws/u4
t74ox4pWLcthqeCVZRMeetqFcj4a9d0B2lryFRx0OPQWjlEu1SgvrPdc5FAmsELAFXa8trG2HXpA
NC7fTvXuw3LrI8k+EqqhBxxPBoVm66oxbzblOvMUo9OCH2AWbqbGsLX9lNoSpbedbd3M0j7Mc8ea
RYWIUdG+Ucnpq7Fm2vz6Rxev3qIDI/1N654bYeUtw0rE0Keszf4aLtqG+LC5CoLiJdbk8QB7oAHw
s/iupjaN+c+qY7Islf03lNxAdYVZFFH3JXOxtPcLva+XHF1xKnpUgiT+GX85uXaEcPY7gexwJZDt
YGBTrAXT0Kk3v3JCsAufNC7kXxtQ0soAy21tANYUp/gdCd5gN87hKWXqPDJZjryUaUrY3EzykVAg
Hd94b4W37WLrz3aSP5d6wyNUyos/klyvJYrsssADmCdePmxk0N1l1KAINR4I89L8M+h9VagTJfbW
FkRdZyx9Xu536ZPSqPA9+4mDJs/zZHZskQcJ6gXj8nIxJvOReR9zD9D3GbincGbjwug3oyEgmN1/
aQGpcDlOcFLbA7g60nfH02r9+GL4CJtgr5ba+1IBpWNjJ7OPPmu3OeOZNo62VuTcj8X0arrhBuv2
aVFNQ1JFRtdypIj4gFuDninO/pUT8r7M2QFoHhGxD7MQ1kvFIhw7+NilG97JMn6cLe8Gqm2ftCh7
o1O9EUvhorlzwSm0epvI/yH/XpiKnyO2jgG8YzLMIFRoCTdK7KhDx8Ymbd/9wSl2VlfhXOMtNQwF
LpvMEBsrcb8mOQGDigaYzPk1mKprxLx3aGn5NHhWgtLQL3VQsHGxvEPWDXvmli5DUXxaNv03cjJe
JLW7BRd05zvE7/C2bmkQDIHw8ec6+CYwY9HSInVL+eYtxOXSb4d9out57yBpkBDRXMxhYCsEw2+S
l8yxMJe488+ybUTuug94cYVjA9hZP2LleKAm8ccV4TpIyx9LyCuHRVsXPxR1vDlusK2T8iZlF+3k
OOijSLqHTCYP08SERQ70L1YQ0EV4CjQtyXoEKs4p/b13STVlIKMGtbg5xyuJioNPzG3lduKbciAO
Wy6ayCxxA/ZM+iFztJWzsVr9DOmHthVrPMgi/hg8cJlpQ02L+LVCebC75miq0gX/OEdwCNNdtNAn
dNMv9ed0usK+gplDUWdbNV+pzItVO028NbtvMwoeNfOQVVTRQ5vDL8XxRHuUxPzsF/ELHQHteiQy
KVoEaLNvMaNG4sljaLNsHxFTnQ+ixdvIlCxmAWziCod6NcQf7kKAyoORNHoC/lOcTUPfx/b4vDz2
iZN9yMh9iAJnO3gpbxHSdG4IKCWXIbLSt8iBHqYkelVUfRje9DWknBHs9NEkW4VDiWGySb30wTcB
LE7oFVZof8Jm/1naYJfHSyX0hg0cHsx8vxyklgNMzZF4pyP3Q9AxU9skM5OAR5Tz1H4IeSxVRIcG
hoH7aPBB6PHugIw93WLNskOZbIBlBlqsas42xmwSXekDIZtzyHvXLlvkQm4wDGwBqHqqOE3s/vjq
Vk6PCZO/5gaCm9vnHEqaY9AGf9GEmtNxc7i01HWueRel1ctoqA9RenunK7mtXd6Ywbg3opHquPa1
sIsjw2q19uzKvozY/6AIkyOfIBxwtEffVyVowabDHRnkYpN7+smsuhvnoycFic8oAZmkiwGfx8Rj
kpH/Lxqn274qQd44YoT7x4BNcQtTPx1glJLUsitxEm5wprKuOxhSPRReXFw9hP/ExipJSeXaiglO
QAIkEGupVQ5ba6kbTnpwHjqxL+SPfWBEHWFj+lrXyzJZEkzz6aZO8/4eGfqlLii+DCueBTMI91hf
90Bcz41pfhmjf28YNWpdi46ibDLAo3z2+FRj0taLcceh8Kp949DPIt2Z8NcyPKXoew8WpT24WEDU
JvVX5Fdnr004v9f1U4tEGMwxDPqWVyfeqcT67Xzrd9l6Kie6twRuwEhBdjPjk1H3/0wNyr9GrB+c
mCIzebDK2j+KXHH3FP/8lnrqpCByWVo8MmoDE+rHlvZHmBo+jI7hAbTMP8spv8wIXD9PIwYb1Hlh
MxDkVDkMHhaMcNX6vGiWRR2P1R9kQhLBEEehZVi3ZWs1lt6du1iIQHuRlHG3tfQ2fsRRviZh0dnZ
XRmGu3hqjoj5w4oyHJoac5C92WQyVbesEzohcOSlXowib+x5K8/GejlKdvJty4TQytuX3sW86PQ3
I9JXenkPyw3chRbSKFtJd2CRooTUtly5yUIeE91P4COMYBNo/T506ie2i39DRxDB8KBUGd0lXHxA
YkzTS2G3FwCMJMvojUEgxQDHuTfp2a/XlvvPNNgfZzL9BkTFj6aCt9JjqG1MErdKAA6cD65HR2HA
HwM0RBmpWUrXNh2zK2eamaqEz6ZXPvtdgK059h47Aztur0fYSZg8Qyzwa4eFuBpoQ66nBx/4YeIW
mPmSkz0VZ9Zj2N929OTAv1u7TluzgoXPHYpYSQHJJhLZ3tMzjpPsPqyHhznhKB1Z8VvnDFSqMFMC
YaJecdS+EGG6ls14znq8NJ4zIV3jRVYOC1w0HYWSMR5cLGJFwn7FScSrhhq0Sr32E18+GPzBwUA6
7K2lYaUNLg27jAgqwrJvFAx364wcbNF+cK/gwqEgkFnAnMODqYyOSJr9gH7+lofEACdXURcd5dex
96l3/4+jM9mOVNeC6BexlmgFU2fvzLTTvasmLDd1RY9ED1//Nm90B1W+5SRBSHEidmA3LKyXHCOs
VwmAEDZlpv1mLt2nAQuUSuxpV7USqofgx+qBdBOt6Iz4NO68kQnBGo90dzkn+m0qnTdsIDH0NXa0
8RD1Z4on+2PozGc78r9neJljgMTbE7pqeDinHudi1r35OQPNscsBoarpCXH8ox6o0rALXGJT0TLg
d7xDFdefBrBTEiBthHD+oflswJlv5jFhTMGcDkXj6o7yK1rqRyxdgIuk+7p+qhaH6V3uG/zPMW0W
LkO17NqFEephsfo67iXX4W7E/nnnjfNxTuwTFhd9lxpwGot+xPYe0qAWbdMlv7V28rBa4xyZPLQt
SjQbBWI2ZyVsiqv8uTg2QCZwELBrr1ZfML/S2TTNqwAwxNJJfQJ1DhXfny2cH56rUzFZt3VE0cLJ
MBgJopnRpQUxtMnYGHdZeHPW98DwN6qmZ9Evj8E8R5D8oCBk1bsgZAzN4tHW0XWaEyooWBwqJ1+p
saS32T8whopeeMcfiYbT0F78lVi/RDruEV5vRFAx/6QXMYXwYCjoYnAy0WuwynLrwRYx5Ny35a1C
bKxYo9e1Om4I7znj9zioew/PGfGq3bw6G+fixw2z3RAt2ySvbpYkv1dC4UdK/BslBYYDJd/yDAnc
rF8JCb4XsxD5kTkCRQyBJjLWUS365PrtXrKlKKU4jV0JNK8kPMlS6fDm0o7P6qdvlfZf/S787LX5
b10jeyTBVWVlxHvpMDG5TUczBSM36YJoSTgRR8p5CKPkaTL+cdSY8tWEN8qRz8KPv+Oxfmla9S0c
l+k795NbR8fSG72NjMoceARoh6EZ6McaQsYH8IMyU4JNch64fRGcSMe7Ax1bHUEL0hi3AJmfmSxY
xXWXMGrTMpnu+n1dlict2DxlPTAA08bX9djppXG9U0ZcRM8IfO2gcuwQlxJ5WXLNvGVySpxSOAMQ
BJ6ENE9FwUFR2WeeNRaUVG1TF0Zn6zp7YozEWNAJkir4501QQtc/CbN8H1vhvyXlGO2r8RSZ8DHh
G64n3hXYZV6CLrwv4+RdE66vehfXF7SQSVyRNO5nLz85BVM5EgSCCRdaxnH9M4+J1TBjGwnUIRqJ
HrfLqcI/LN3+LfSi94kFgz3261CzES7YEsaG82pkvQ+rJjHU32r5sioiP1IxhDGPus8eM6YbSx78
0IvNz12dOoppvSEWrsTzHMz7FIkMWAefBvN9JCbKzshb4gQhNJ3wagdqVzF3U+NwWdgo5QkjB8ww
LbfHghxpVyTekLBEFLCrbs5tWj+ZRj74wQK41z2t/bDr44gQcsh796HoBbDM9aXo87HyB7xBYExL
+wI195JT4wWWPNtpHii84wTv+sx9GMbipSZ5eAd4lLrPzrxUTnxdT0LhNOxNQEGB8LeMdP5W4MIm
VgZeUe9VLO+EZqI55uYW0rSbpPEH7BDaPOLnTg5PIf8DkOQvU7Mm3WB53pn1RkoSRZKUloA4Sh8S
kCzraaRqpp+lmr479r1yvc2b/g1BmhYFADG6q9lYZxfNzgkR4sfLbBJXsjwEQfGZauYyiXtux5Fu
MP82dFjlTH9roMTg3N1ZlCcMZBvrot+FmTlbks+YRPXeUFSD1yrYMQ0iECnC+3huIoy4zXPu8i4U
HBsCG1KAT/00bPkBE/3SUAqOMPXVdu47IhoyO4v9PHYvNrFVUBzpc41UxZrKTVEBvND6Gd8eqFgL
dDZyjZDndQNdNeJ+7qZL09KS4BhgJcRj72bo+kU7vabF+NVm2MYD367u/TT8/7bi30xSUbp0i+Q8
Lb4zXnoSkOwTuBa1fRWak/jYm/leFzYnW36viFev8oDG2c5ltsaz6Pr3yIyHMIVmyhuArhS+az/3
TxW/9Hoju516LpaMd+XyO7jFPnIUdh7Tf6y/bMrj5/eiRMVlVEBCl9SAewx1/GUM0aoYe2FYlZw1
oCXekfva/z93qbqCOLSnPt1UPUzK/PS2uyu89sOx6bG2mra+pipPOJxU46mMgu+5NcgCI4XFfn8e
sagZa7iy37xvGzYw/lK/Y6g4tCtOreoeWeNIRYyk1dF4oSwP+hr56YNvGSw3LfBZi9DSDjTFxEat
G9nvpD/Yvnh9dQ+RLz+X1AKT09SbRap/fS6ZrnVAnuR87ByOU+vpN62sTeWG947nHJ2Eqaip946Z
Xto0YpGeOFPOq2vCtqJLa8Kd25M/W7TDgZfqbeZuza0qCQ1W+G18Vb8sU3Lf9vVnbfrPqmmtuynp
gfzZrsMwuqseuiXJQWx7jBd79ZTa9QsDODSE8TPwxS0PcQFCpr8mU/mYdvK1B8DCId3BecGzNPjm
pa3U2nTW/ldE3iELycfFuDcjT8pDBRg3ozdzK8jG7uNOPAkKaZ0FxzGGG2R8q761PvsbgHPYyesS
un13pFkn3S6ex4m49MOtEyCK6iKbSI+CkLPjlBzyRKcB7LZxcQ99Wx3Zm1I4yGam0Y8DXikqXNrr
nNOlN4ktQSZAfu5fZy4uiQuixdP4DKYO5Uiibizh+IrX0X9ytesw+tHsf7vlPsWRTPRNnZ2AAamx
nMcYV2gBf7OPGBcrHPGLnRYbsMDfEutm38efxEPxjTCRqb3qOgj/4vPqmRjUhlHOd7k8+i1jQ11T
PDmwF8MzB28/eW5YENpFvlJmepIN5v2ZlZb5ISWM3v0gnAPT578xvjHqMw5i5DWaj2xTKdbDfuV2
W3omL33e7YYFN3PEGtIDzYJGAE4IyFqFX0WAXBfgAzyPKO0ounLvatalamkeu4WTTDil/xljveow
vxhXVKhbGAGYPcRiolGyADjowJwiGTZWHkwjtugTzwy2u8a+y2QCv8VyDgLNYiyZQShKE+g7THAp
5h1N0gkRARZN1uJyIb03f1Ue3jkrW80c/Ep3tg2RCc6X1Tq3kaeZmoW30E7UNbUaeSed/kHBdyLC
5Pd7CS3Izxyox/SAMwgoPO/Z562k/JicQ/EuA/lbRRyP2dIOeaZhe/Dt6EkCth9vddY/+n6FSaCZ
z65j9n0/U66M189Pdlmn6GqrYXa4Q0tq02XeaS1JciHh/VDMKxirZ3SZGjxv0f93IaPLgqU956Vu
8hc5jmj9PgqbZ0iE9OVCayV01P8voG4pLqMrPsyIQ8+bWLeG1q/OaHVXK1c/TsehOFWId44A2J6i
sRWRvW8dqnqakThpDnBrEyQEtdRsptUjkNxYDMZt4LYcsZIPkVaPgZfcN6X7jZcBI0VPQNgTSt2P
pukOREm3IpJo5tBTHzIKyumP7oAqQUokfVx2wUFV1GaiuNe7ClTYbRJu+OARHkAAw4V1qIt2BWIk
5X6oOF4QwnlxWfZa33nzOvHF4IQgSW7rneuyaDBHfUkLJyTFaTOkn+ClYmQ6djW8+QUMQ4T2VpNw
b6Jd4lBdC+1/ZxL9ljbBY1E3N7KQPs8fPtE56+69Mnhu+QSD0Kyh8zHgUckph+gl3iOaiMIZxoZy
du7kbMeoQDQUp3Vy2HnOAcfBNSJ5rcbpEXrdEzDh1dFaE08gJlJSWq6IHmc2EFJKiGqcuXgqXEUI
CTsh+Qh4SBjjqDyv3nteudsaYSGw5F5E/tZKzQu7lR9EwW+ERZ78ao3JFQje8xR9CEK0mwCANNB+
cJBNH+5LK/1WolqLI2qG0+oL0/85AcRC2DK4jpm302Ryyw5tI+ncs4udvYyzi5cXhPym99DUJ58T
MRFW6kEEs4SGdh2XB2IQ8mexdcnYIvqOTP0Ru841GJfPkn+g9Ox8R88q1XMhOF92a8kUXT10w4mx
U5t7NyhiBx17YK4t3EnzBacas3nMn3UHY1s6piF+zn4U2kjNo6eLkG2/5/hMfKYzQ7JNWvSvfJ5z
uRTPQ9G+0+N6L5uZ4hvW4sguf6B48yYO7t1GnfXQ3KCJALINy1PGxOVJerhlmjny2aLDvXP43KLV
Eco/40KCWSXPQX7AYn5sguo89wtH2FYjUiN5IhB6e97Zny7Gyry03pcF+Og0rY1RVTqdoyX/dLq4
27lD8pKE6akNpqc48J56dz7HPQksK0IJrQ0ViJNF1UUkMJyE40Pl5yfdD5SJjtReTzVZN+E4Cr52
hFtodQnOYJYIWlsUOOJGWr/0alt4JjllWXBxvX6v0+qpDcmjO4P4jZfpGGn/rxsxjdYd53gMDy/p
lH04VOY2DgM0PXav/hghg5be1yjEyaIa3Z3kP7vuH6xO/oyiPOR+c5nrjuoXpvkMCG4GXNTGA/N2
DXUo2I41jz7jfm5cGoHKPCFCrMRpauXeqRpnXw8zU/JyKi4jfujBBC8q6y+L4RQ61+V15WcqX5+W
ujwGeQpl1s22K7rUypyXwKLMwh4CysVZv1XsI/5iksb99+qU3Q95Ir1J7OCnjjAy1EBFAPfsg9h/
1DRrRRL1KXED2D3xj1eM/2qHU0cbjW8lW66oFPIAYybbFRHn4DRLf7UcWeKH50BTy5LjYOwhEeG4
Do/d4F2qhN1y5a0YQvU11gnJY4ZL9fCEtPer3dja5EZ/VRN2S5seIRWo/K0ZNSc0JoTUYnKlfIWm
pp3dWMocdgqiuj+sumdYf6RecPJ9hk+hp45YyuN1Qvk8chGNMxw9t79votjaUrWEdcQFNKmbT7Jh
bwOpFFB/GqKdWI4OpIU1Nbk1gkzhJgJwUXW8NqMu+6gK71q0qQsiQUMVsqqzz+UmCHkOmoBM2hx+
R0t3cDVEJzVzUE0AbTZ28+SzWcWTk2Mlb1nMVPRRp6F6SR3928f+VY7d3057j06J4lQCaNrX/fz/
C+MrnCXdnH4unfnpyDVZcjiN0fCXssOT3c4PvAi2LCeHnCvYlQWABnzuDzXUJA/g86dbyVs5FuQR
yx4wmPMTp3TNheO5ThkxlebRK6Gkav9h8b1f24KxG6fdOVhrYsv6F/s/KSddH/uSLTSNXmfblkzP
6uZduXRiU/S0dwiOTJX8CZwFgJLx/0YC0Rom0n6sKe4ARnpz178S4bSc838t4R3ysMALzZiMu6IZ
35dodf430z1+0o09DW+Z7E4LpvSkrPGTTJsmo+IESwc7oJKldJDLuHPm7AWkoXvXoLSimSKVJrjL
ZSTXEvBwMzcgmAQP94Bcruunaeyf178AbOsVLxc1BDguGUduKxbXODS7PguOydC/LJG6l1GyYyYT
b5MOcmmW2OyhUjr8sF0xtDHWh5vPoF4hTGMZ8JJ14EmuAt/cQeHc8qoWGpOPAZyAJZrZoF55V4BJ
9JTEr5XitMZW6Np7L6hqb2dCS+QU4s063ln+DKM/s6lN8ws7PSiSUNYHjQmZ/wcLUlli1M3LHBwN
3GzL27F4pvWr3ckufiQqyLl1iBNZUR5XZEojBYkoe+ylWHUDfOhpcgbpuB57qbBVvznWGZfrGWe+
BUNuDPRLW6deeZFYWHBJqnQxggeMvjeS+Y2me4yRuiTO7eVtlPBi8yQTjiHvpi3ZHWQsFn6T46FZ
nHwraI0ryIarWl/j0YnqbdNykN1aVon/xEhyutt4mLL+3qSBSL+Mowu5Yjl8Bge5mrvoOS64iL+9
CqAok+5YY8txXFlUxudareahqEK02RbFmHUPag7xr3op5zVG714mL3E4mTdYu5734yV27n/5ItHz
2Yn9mOy+HipJC5CC8UfNmrtaGU2bTxsbqyZ23nFyctAm+UiKZmR++Uq1l8+7wx4wMKkxkvIeAL60
KMYLRHjMHDXYKPhNqeYZOG3Pp8tSMWEegB8+HSu75o7mOB62T3Fs3PhPWDXQvlCDegy1miF1Q5cu
1jf8PEwiuUOoiimQHxrNylTlFdnUyhoM71PQO/kdjApa2fPKgku1kwHC4L86qaJpGwSuZ+8Hpdlh
R0QevZeOwHKFuN1GhP2aAszpYbbTkD7jWlWIlFgc8p9BWSWehsjpMSAClZAmeshzi0sUFImwUJFh
i8Ega/0Q6bPoujcpWn98aLQ1RRcmpCm39mBye9n4IZ9yReN2VvynVS13xtccMjw1G2Norv9J2YDc
jTyJSaOkyXZd2rWwaUK+i0GTsmgtlpC8KNau3TK3yD7PPoiFmy5Ikf1oKPSMk9Vsr16oyBeLTXgu
UBVvhAk/TJevMMFS/HPiGBvHRuXrzXaQIaAyuEiMKUkjTO2kQFdYPv9kCn69oVNgM1tIjIzdyjGw
fhx3sP1LgwlEjy/wLuWs18myS0jWcyh2f1v6yncIRcxSDJ9Dz/r+0bVeQDCqzS1KVlvFBSLqNonR
craF7VHDszEtezsCLE69CD5qRi7e4q6ptfMazHbXPi/hEDUTlsJgah/IwlrqTdRAbo48wxMwZAWR
JsYxycRx8rely6UGx1XabODZQiVykXfu2Cy4NMloVSzQYQ0UZaQLxujob0oQeSFknYzxIwnxqnnv
ytrGc9DZzWyepYqc8Mvr+qZjJ0kZHDafRdjZSndLRN3+zRpkh+9p6VuqFhzenOPed6remRktYz/7
UUTawnc70WX2yYbeHm9Y100c37NRJ1OqEtkyHBs7p7D4kQkDa3vX+7GKoMV1HvPNKc2bKtrLNBLD
y+y7DkdnVqvZa3ZxGJcTPg308oTKB9wZOcJvStP4qR8hl/YcWQzReRRkfrwHnijaHK5ao+KaOf9U
RcNbH09e95RXaGcuuy16EGny6ybHi0jW1B5Ni6k1kF27y5KlRG/vBmSxnNZHkTt0rrkOUJEtzo1k
TWKy1igIwz7+v2FbYFgGc2bypCQO2DLhfcfq6I5PozP7K1cZM12IYm5bLtowdK3K+gwnu48PMS32
6zc+Vu6U32cWn4X2E10PkKpYQlYmDYit1vJvnYyUxg+HuxZSndO27UciwLmR3AWLKX9KFYiRoILy
XfqzlMjadM+ZjpWfdtxqBOoizBwjX0QlOA9MIYPdjNTQZG5qW6e2sImJ7MLewCiHpIdqdESvSNp2
nWZ3BrExCyV2a38mENslntf+dPkYV7dODBJHmSO8CQtt6ZOajjYsOl31qjN/rp6pu8pnc6pbbRCf
55UyNXuiRYZRUVU9Vig4gAUn08vg3BGiJeQbhnZI6CmOPIard3YbLEFD2ULodXA9awE1Ev9ehhBi
eT38033j5cl6LrXTtZeaM6Im5+A2ThCXRKlBWlImwyB+tneejdguWQ8yUPFADofuwAiP2XvgDnHM
PNhCKV6V6GyST+StBFSVqUgUbYKmy+fh0HI85fW4iNrr/Dt44S57XMNrZZ08ZpI0+Z3dOJYP8lIn
bVhuO2ULgdPLzPBdjppqXH/e53Msff0wSlVwuB5K31d6M/Vi1mZrcDaM88FKx6j/NxFpkOj1xMuy
+UVME06cszsEwKhvVlI3hTnHrlR1s28LBKBr3gjiOYeWZir/P9hiwrfPeMjGFNB0aPleeTW2H/oU
w0wAi/adU6ahvVvsoKqQ5xOIM2szrqMKZW7GxDMc8H1EvKwa8K0F8PxxSI49mhybg6Xjd2YLqDlL
9aELUwjCaSa+LYDG8oFg+hQ+T5bG6Qo+hy0EkxNr7GP3YPtewonawV47pE8DbTk8c8saHx1s4qPl
oGIXd10mWyvvDw5ru0IEjLKQzTuEK6y1d4y8k4wAAcblud4OTtsk/yXeqBIEkDbVyFmlInSFjFaZ
0pEbAqzK6lFghrRlAtfULkOhpp0A8+2Yfubq1vZFhdOzdoQei21grLry8TsW3OK5RfsKZPthpH0V
F0UJ2zZiQ+AdyppSn5QKUSP0A9CpNN3BLW85JNA1CzQ8i2x3+pq6pOm/cziia1tKwP4LHkC6dCDy
5Zxk7Wcpa7X8Iw0Vr71LbTJZ4QFjAGN1oFGEJDWjaPKR/wknbKuTHGeiyls3gPpRs4JV2vqY6ooG
GdSSooZBH2liV5EFttreFy057PtBLX5D+MKC67wYpfwfO6IkZwfGIQTY5dEXMgWhguLA/a2r9JYK
vxQfpBVmQpBM7BfnOXEqd5anNs4gZhBUs/uGauGJ4PV0sMgr6kPTdzX18mz4OpZif6hl/YitMon/
spCA8KFIsWijb5f5IKEhOaf/ms4aOgKePOL+cg6YfjThLzGEmJEYRFa6ZnAaFzGMq0JGOnlPdd8D
U6qCIBzpUgyUGPFjWF7WJsR155bgmumLJn0ycZIu311gvHA5EDqyPUnIyyZNvoWxnDCmcGLteo/4
1NNi2LGDq7GkgjR3qJ1NkrFHIWgBNVIPrmOiDL3fYoxuELm6o1BMv6xTPJU1do5kMF38X4phQDp3
A4sh8DcUMjdBEw/jca9N37npSTXal8OR/YBriY0Huby7VilTlG1nYCAVJ8Kxrbw50HiHP0YYSZ9t
nqrx3RIw6WgSdsYhKXduKyWO+cgM4VtcATH9m6We4o1Eek5R/6tLCVoIWbyueXGD7enDn2i0VY7R
MEJSZe8FDZWZMekgVjLaUY2HvFzG/48CBXUmy0efmGX9kTV2Z3voF6vuu0lnW1K6JtleJOCxlry3
2HqQClHRhv8wfMZSOIcsEDjGLGrCopExIWebXojpZYIXyuqv4yrOXih6mqRmaD33LSZc2zey3tXS
L4dftlsq/SztrFq+e6JCGPpqGXGfobQpt72A8E5il9rOzJICdluIL+o0FzEFnVlIpyaDY4Qumocd
ysHmPxa5QicAJsmwHPl/yXxVgiuF+4Md2a/K/mZzmpMY6ETiOV9sWZ3yv7gBcgWTnAd9wlKtREx8
rSfIyGCSwWyHYWvkO8ndAxtOb/iXDXiCBkRtrtSfxTXt3sU0Cvqcmkf7j8/MouFMZqKIKcpEYt17
t2zJiW9jx36OgToBmQLzpydiGLJ6RbkmqlrAZYAE29e6jB/4rk1RbGj4jhlWBdNcVv8y1EbgE2wl
0IgGR7hYf5d0cjSiyhzZnC0nbJk8FTPXEs8kieAwpee3cZbyfi6XsLsPXaBcNw/OCTkkVWICekis
GazM6C6CSHrGKX3uON3V2jcnG2c9/EfPYXNG7tVyBue+D4xeM+qThzAODqasIO0kXVWuWaJgJibh
FB23zZYrMQZfvF8UpcJiLr3+WiyBR9worvL1W868eE4HAE4ZdDRcC5xGWvByBRi8NFb6X9BaMfHa
3l5b97yyqhUTMjJy5JHScF4jiGka1eZOp21V2GzI2MYE5wm0jsnOTs4diXndZRJK/rrCPfWtQtg/
dCF5SWC+ubzjQJYBDTW/T5RaQNp45CrhIjA57+Keu9ThZLDn0/AY8MhTghvs+NVE/lCYXLvhsR5I
mL6FxM4JcJoutN2/cx4I9mStzGwInlPmJOgu1cjibmtis5usjedHBVMnaUGnNRi6KWfEqUTzfUIl
XBhGCB/HsgF9bu5CnBBrn7kDMvlt5KC5cG6HZBfVMKdmZfm0OlBqhvzSYhieL1VNNxeMiDbGFIn7
u6q6J0AhIT0RNjo/dzg6qYrOXpBlyWFuvXD+p0O50h540rLomKc6C3EfqynL6/sgFoG4Bm0D5GmD
tjhmQMaY7JbxXdmWg/VL5FqwANZJ5lGew2mlBr0SUxFBYjvL8CjfDXUyutisXf55Qg7QFx9An7MF
DBLOqLdMDXH1lCBUTV8k49ejTTwGgqpEmdbLzNaextHwm0KJoXti/qENdavlXBZb1aR4E+/4IvJs
YlZVVNHv4JQ9USmGKk4Jt3hA5rlpXiWuXNWVXv3To0m9z2kAPTETTR/G+Q++0zh8y/2lkzgStAjK
gMuuTPBI4+8k/8xV2s5AXNjlN94fVswYzgBnMjfoEZ9K1UYAHCOGIr47gKa9kxQ2Tj95kHM8vVLI
s2jsvLOMxn+sPZSkQRHM1E8xxikbqtCPc6lfKHtIvN8h9kxBg4Y1cCAPVSjEY9TKcLAgQ4aKvvZK
eLoRqPpY8OEf5f6welJAv6zxbbD/yDwLriDJJqoHUdAJd2nZbFgtL0+cYjRh30m/EBmCnh9MZbLp
7LnknZ1IYTCqFUKN5iXjzJpzOffMx+gBCSOq0GPMxcpF8H5rnD4dgaf7QPI/LY8B/0gYvOiMOtSW
XdSPXpxl+qlpitkcEpG00FjqAR4VOzSvBoU9M/u/lrppiZJM2J9J8+VkE82P4WWbPRDH1oJdYG3s
+eY5QcbwAFWvbWjbpG0Dh0yBa4WyV0d76onJSeD/Z6muTyU9TiHnKvxd1TiaXW17waS3qiMBgrDV
WiVd4YyrGXdvheZNQQJyLDBzl30hknOnEichwJuQ1qTzb3wNck60GzyUeXWArEj/yrLIPtpMac0+
E8VJpxc3kq578quEfCqFQla/yWjHYHOAjALhf0KqIQdQpL9FA5VSU87gUqdcFVfbKd37mbHwlSA8
POwgZz/u5kFxYTcY3ExKdt+Om2T9Wv0atbNrgqv0OrDUi6Re9s6dmurWlzBYteKIQFaGVJ4JCxIk
pNwAXnReMe1Te6JL0Pjzo+dV7ioIIg62HtQWEcTtqV3f69sEoePR6ISGCulMfA3dfReTI+DEtGzz
uqYCV3udS4syi8pJFU7xX+Knyd6NYMU2cdc9BGPM08YxwPy0aPaHgYP9V9Ey1IYlKxkROUTQi50w
YfRQ/D/CVZXB0xDY031pyuC7HTn31oqpAseTZAvUBn95n4pLAzD0Gtp18+UQLED5KYYh5mFwSPMx
C0YzHlEtoqQGhNqk7Z8Rdet1Qc3bgQ0qThxKDUT3Puu2WAuLJw/zGkxN8juHMive6maO974/dScX
zDWspRIXK4P2x6Tl4EklUHLEDsTUVxBvoydbXDwWFwStwt2zsZ52abZ0V521BG7nkLlWYtp3oFbu
zTO4d+LBzjYYqEgmDZamgdZrYFbBelk14X/WUpaHeRkmTKIlNQlyUtYzP+ahF6wlCPk1yTEdCO8z
LXGtyBFeEC67UxuBwSQdHlIm4QzZxXQ1ue6IQRMLB5Wuy9rIqbA6gdhndEz80/1/4rJnF1r7zhaE
6s6rJWfLmtjZH9zE52RJiFPJ6W/ih89Dw1Ej8TjHggqW6Tl1y2MMDpHBKkm7+rUGfLDarQfRXAkN
/6kLiryKsDqt89DeFBQJ+/AIIb1NbMFj6jvTOD/GyIZ9BnqEDAbQCr5exiR5pR8lFdC9HXCWDDsO
9PMlVQworQGeeEMTIpCAeH5KfRJhoFjDhM+g24M3LOuWD+koXoD+2cGvbRbyfAyHAQ32XkAEztqW
/Xz1iKgsKT3FvIOx9B44ojyLGdZDE1kHf/YA+4zbLDb/NRXhwJjWDSo/SNfly6uXRoe1ud3JKArz
aMTzUWy6ZMQkzEkkyS9d4uy6XB9Z1V9s5ivwQKhR6phujztpOTv62Naq6/Fqi/qWN9M25yGZxb90
+UpKDGZgP+iX3iZ2tXNM/lYx/8LFPNN17MC1dI9+VB1ivlkEun3t/KoYP6Yttk7N1L0AHanxMi5/
WI+3Zdo8yB5nhAHqXdOYsga8hB0eOZRy7JX9TIKdHJ3+GNctMEXshF4wAEzNzRPklrDibWVXHGeQ
9MCfVkic475AkaL+cMk+LMqDOYBtePkeaDY4NDYje7Oag/R37fwdE3+XNeEpp6NJONRATYvgoYym
30HKctO1/pWb8ZoGI4WozsUWVA8ty4F18OJO0dmx7IfVo6kK3iTQYc6yIz/j0HzeheSkqiX4oPP2
T9PSrAxWIp5J7rsf9Zwevak7dHCjyz474HZlp+G/umD469F5t1X1xvoLSthQvDJ/EvQ+xZHYDa7E
+citjCSGywx7swUDCtbACPfKVuNmQfvqPeez7vPXMgpf17+42nPDUkLzcQnC59tk8o4oyig/X9Rv
bHX5RTfn0QJ+XEIZUcwW8fGDPk53gSvudIRhQfbPS/6VWc49XMqDLqdfBMUjBL+nvn5bQrHryvGc
VOkpZuRMuXYc+tsgns8T06gpcD+j1a1pV/JuUBRaRQE7/MFCum/+iDm6Em09p7b+afSIyc9fyy0u
gebDBPzlKXFotkuYTC3HaqGlk57pQpT0/MC4G/nO7PE3wPmvqR0qSjaPuFbdnCh1R7+FT+MnAWmS
7emx9EtMj9NXPRcseMOmMdMBx9ctJXPqAmXgbtR08djN57BedRYgEHGg82v0ApuRcB7fdylViHn2
XmE78NvpEZHvWQj/ISrDXWusnT9TyY2BEc1l02X6sA79XUAdIugfsZF9UQ5Dc588aJ61CXtfgqpW
VKxopbykPFQrggFWOX7W6BqiEnvu9woG8txoi/d5GzUZ08vmQRG+Td0aMj8Wx+pXjMs+yv0nGxp8
kIbYXrvtwFXL6m9q3c+qJ1/BpAFl7xI0xaaBJWTkfK+y9JDQaLFaNaEyXtEh7/rAOrg+yLsajjne
NZ2Gh3XBmFi+Tf6f27Ykij0WFbzp3CsIE0wkTP7aOObq06FjCf+IkLVdl2ZDozb65tz1jzPcVDcN
9mKwAUb/j7Pz2K0c2dL1qxyccRNNFzQXt+9A2/stbyaElKmk955Pf7/IM6ncnZIADQpVSFSS3GTE
imV+k83Zqdu8zH+vrxCNEKZZT/K3t8DhpKAJApR4SxMbiQ66Z82qPLzTkCpXB+Ik5EJNMl/ZpfKd
R0O5JxdHz9Xd2KG4oe7eGIQF6gUgkuMh0yypyDgHZ0+tpC2Atczh+2zo864rX3npfXceFZCViH3I
m995IoJ6os5a/Hg1vdhqVEsuAyckrdo3UIM7J9QeJ+iiPKRUauJjj9Tl+YZ4uUjwD4Kat+V9L20l
xpAXKXVHrJjjAa+3kXMbmDswYk2pjfhUyAXfWIMBzkBb+7aPtC2cBq7XEOTw7NsJVUfoELNRZofy
m4xIRsjPWzKA1aWEccRswvzBVHdjOW8TFJYSqktBy58r3Flhd222wW2pOvvMR+OekTzpw1Xn9IyW
vdWkEG0Gpq6IsMA82qi9O5f/7XTRViWQ1FaxhH1e07UYAmMWm5T/oCmcAR0iuGsAR8AmZDNDeUCf
4GiXzkrGNBmz4sJB6QokK0c4yQB3dx9tu19UVBuxM0kFmOfUa+YJcMGE/am3yE4SPuRppeRvMn+I
G9S3+qza+pqxLuFayndtGEg5RigX9np+o9kVBJRIXWn0Nq9aEyZ0yaHml4Bl9LAArdmLuzRhUNNa
h64el/aEYnQZtXBqNXPehR6n31gE67Jp7yN+jJOMC5HytRTlxsFDfTLSlenqhxR5bIG4vW4faRLN
M3KLEDVs4YBzBbvbIq+hROlKwxRY5h1pGs5oXyLkqa/6MdtltZjJDTcqI/TGgB5dFPgUJKNl02F3
j2ZhrCSCIIvrg9N7sKvgfXMqD9246bt8Cw7zQdHfPPLmutI4UKEm5TRyoAta3biVYgR5D9+3TBh0
Eq0NFk01pHiyA6Xi3mTIBGGAoX3ivgoMEK46Piz+MAdGPoxmDhYJqxt0y8Iyd/J0acJWjvfhO9Hm
b8ClgwfMFOt6HE3wSOHGHM2nvPKvE/ikE9VE2KXbySZHgSiwU4G6RxVgc3lr3/OfGHauNZCZtKOi
50R1V/JUGSAL6FG9b3IZycuFCF6UJDrobHKpxk3XdC75RvK3yXWPV97KiW6Z8CwtFmcm2jv5hpm1
HAxzOpHvr+pMeYkaPGxTNPJrJ78JfPdGkobl0mWEdFXjg6C5+PLZxVJG05wIjzb10UY0Q/6yYHLC
WZkwgCq1TYLhhhkPL8CD2C4Nhxq9mB7BrBRpU42QlKkPkMhOuP4u4xpiIxh2FZVHJUPx2Rhvm2aE
MZQdygKFRC/WljF0FbWFYgDFjjFHu0gQ9zFqfMSxSJO8u0EAFCWLFMjn9Ha3qIFg2Ym7yZ3uGlGf
Ze9jxeGg11mIeQkKUWa0nmmt1YCaHPKSNpVzyR8SAQxGtdhPESbJebIdef2KRUeYdKGnEwcgAjdi
iE54Ejhh4KL31uydnkax/C5B01Ed8tbl5TSQNWMHuVcE7jYtutvawZqDNEoRCFV6+VtBolvV9nUY
hrcyOshDUxjuueKtFYA+6MKc686YN323dck4OsYe9AABcDhbrJdJoOJ7xLU3WCajpj7NRWssB91D
0g8NKEwMhkHfpVLXBAg94//lCC9eUNABUSX0VYuQ7114yZavcI6kqL7+Ux7BSEGsJQMRO8zfufZY
ZvuyQ0eBiMsk6yoZ0FyU6TakN49jfUqbZ5PjqWrDQ5sCT2JJoTKItqRUiohXdtoidR9tojTeKcDv
SzI2Ybzhx46ip3WsADFFSX4osue28SBV2NS9OOxgi75Mg+m5dLzlSNx003qh0sqR6Y6Mm0UkZbcR
I+BYx28OhQxw7p1z7GLSZNeYldO4cgPltoqjgzWFGBLhpFXZESJ5GHxDgUqIS95g7EaOsAFeoCRS
2H60xdFpazj9NuxlI8dnfkn7F9TBMZH5HdaEMv0x3WYnP7IkLIbxsEIhbebTy5WBMknL6yrsn7zJ
XYDU33Lk4D2pv3YoGLROd8w9YyPP5SZJHgEHSNUHpiS3Mi9B9eNXRQ+17Uk0xxp1x+xeJe83lYfE
4Z0EKK4LEy3g7kEGsgIJl65h9sAVkamSH9hq3L2MLIxKt7Rm3lWwbGAPlvIshS6E3QlO1lQ4QDT3
adC9dpber2xkUNokeVakYgyrlNnqRpYYTpovh7gBZmwDFkTs2MgGprfAYig4sbtfVjFEFQSdsHbE
EAVNttxH9q5gGIIcEHW642XbIof/qhqHhpSAcSLa3OFPs9PIoGo6kdOKWOCTRKLbtLRbY1u1Eh0P
1Bv5vGsZ/Nscd1X+LUvL1p92OVhKFIB/b5cQs2ckU3dyWzMd3jDTBDOkQ0yszFuP471qRsx03IXM
2EfEkTSijNzvdKXOGizgq9rlVDNSyD9evfTLZtnBgKR3OW9rZ985h4pqSvIk/YqWNv5qVgmkPo7f
HFQ2TTtfaah9ajYOEsMxscTtMFmbkv2bqpiHTOnS6YxFYImlLPjMcZjpVGlpE+8qpkgOtR0jw83Q
QUSCtGdmgJ6TjP6zv3TD8qQgTiBPtAbx4pYfbKdHmQZGrNMIxJ5Fxpi0VK2Ytc45lmcFIV+Lw18M
M5fy4JWrxY5QMuSrNuAa5RoN6weRNotUUGIGNjrlxlxeT6eOsKiSyhJ2JnsUJPo+HrwDYG32d7Z2
7Y4mmbm2oA8ygNvbeCK5yV2J6pNcCgw6HmW4iNn9tnqdy2ab1yxRXpfZT1d1S0XTYDljvQLYC5OZ
xjkUOLPkZf0Da1KSGrEKEbEJ2mnHjlnV9ENLgN22R+uE8EFOsMyC4SjFDzJSrkRJ1qoQYMqNhfz/
MN+d++D5VQv0YHqSW4KbqI2+1dOSVBxxBDYX3OlTHCiok0czi6FzBjVWGsUisYJjWK6wcCzOsume
/FtL+jNKyJR42dwoIuaIwdzC+I3eGbbCUkhG6lEFEshhDva9jGtp6K5ZyywEx9Ne6qw/p404iAjE
S36Qaa48RhmMQsdFvlK+abLDCU04SE80YHZ5PPIrbIM16Y1v0Fm2TgCHKeVdsjjkz+Uc34jeOdKq
QzBTx+BQfunkvafxkmhE7Oomz/qFMml71b3WsnBFRsjyw3QIGcffSUo9WPjU/jBI+ZXqKGNn21g3
kxYtZNavEBILVmBR9Q8VVQRGYWtcN1eB7t5h9sJT6+xNjkJesozLOoUHBhayqLHq8VkWmUo63spL
yU0nMyOPlCWjtybTKTLAOETkrLR1BhL1kSJlWUU9w1WPwUbib1NaPpWTnhiXQpqy52r8CvB9y8EU
UvQqtrkD4HGQ5ZGrY7NrpXNDir0CJJ4m7d2kigdh/MNU6hlvxU2ytQyv2lQd8NshNLrVhgN6G3LW
onrPELZaOXgDpbX6ZEKJdomCLnItATPmK0E7TSA4VWQu86NJ/2G5000EDseuGHzkh0BXzgH6iKEo
b1IOW4ZDG/kdGIe+xJ7AWSfYDnr0bKOhkQARZIC88sgSJTOcVWcdiEKL0U+fZM+B4jnQ3J0aeXsZ
EGQIVm1B77E4Cy/CE4WQV8qsw5uWdBIS9AVlg4FhxAqmyxppp03kj08GJm2MjE6MQ29kAVYk1Kx8
F5KEpa6XNKbik+lmwJscaoXhqk/Hx0YHD05LY0inU5B2bzj1rpoekF5gpzvTzcnDxDYzlF3JeeuW
5TyYwkeZTQFYQXqnSX9Xx+BiZeVuQVe4ysNu1ebpNXbAN/y5xfuiG+123b7nmVruB3bnxnDLpUNH
hDWBtOA6TlA1hB6AUB5iCpP3I5JUcDZoXZGUknBXaRwzPxbptc18pBSaug+EuwZqw6ArOKihf2ib
7I1+1Noq/9Om8AiSkrwle4L15LxbVBSF2pBFJycS9Xd98Laaw0A8JMV36/pcFKWGrrm9javpnOqd
NpfxNnfaH5ofHkCmbA10CjzXvrXydlt74JWQT11F9CDoLc6NVDnJ1qJMAJMuXTO1QUpjoK3meeg/
66V/xIT7h+MxugeCS1CtH8qAWU5TM5ZUB+MkOzVaLeYynYIEiyOKwVGYrictB3cHEdhwDcgEJXLk
0c6jl3lFC30xEjzGXMdeLH5hALR1nPaG0dKVoxrXpatwqte/E7YWdeHK9h9kLNTV6tHN4WXTeeop
AgP0Z2QCEhji1HrFT1mG95yXjGrOetMeUbnDaY19nib5AqOWOfjQbR0z9HeUzGCU1DzK9NhI9BOA
xT3B4zD00c9MCU4oYuy53YpO0TPDy7lFCwFRoZ821Zep9y+ZCDC9Vc1fY1RfO+zjzNCbNeRPvAqx
jIXfsm/U9DHr4WkKe13G40mUI6cJrtuuYB16ye+XBjhvpxVi4+JTqoY7YdvXdWTtlLi7B4x5YCL7
2iOV+7vm7iGMYULGcSGTgd8HNTqe2Mmf1abYIaA0LnF4ukdJ8MECLzhr9emGLuM8Vgyob/FOq7DE
pDOvU0M3QAtl+8MwAhw4k3VHQSulW2NS7rZB1F2RTShOqiDqf2gNfnGyn0f8R+YgdunlFQLk+Kju
XB9mjQ0c5soQAuatdxMW8Fkb8p+oBOSqIF6biqWm+Yu6ALLi8HeA4J7rerzDwIxVQ6JqD3l0rbjw
b1C8OFStlCsR5o9QMdd168GbdJUrKIP7PMv23hA99R2KRQ0zBdPhsnmAt5OxI8XfQPH5HUwsaPJy
E1pleC8rqqTXb3xWS1riR8Gc+ty0/R1ivhbg/vooe0rQp+gRUJrK2ggoK3MV9QY5OHZLOtFf5wgQ
Fgp9Dudy0WbvFBBvSoVFUp69dGO0RhkP1dyS4aWLoB5U9F1vGfuKYNbqtX1VQPtERLNY+U33rlj1
feg2e88yjoJWUO+4y5Gazk6Ma5h0K/CfC7lychuRZrO2D4Y62os+137mVnwdhdW8cVMdp9PpZNBG
7AOfyVy5lLUNSuzPoeiw/6ZwNc34NRvauU2rs+9cakJzGxgF4McUERMNXWuyERO0oSZNxzUdxiOq
IGhUYU8+ho+DpWv4aGePZQRUCADCG9itXV3zeZ04wh+oS5+cRNnBqXnofZy+LAVlJlH3K2mkgAKR
ceOBEdKq8H4Ay3fl93RJcBGBhdM20awM4EKmee1RK7pYA2vR++Qmj0nWP6fCkj0NRGVrpsuIH4dU
R+a7Y2LapwwY54T5z0yAawfRcG/hiQICBk4S+I6rEMgADDdoEVm9r0eGbeDbkF4s8+fRqoFKpw+5
VQEk6hliZqoOVLTEh20KEmwxHabzMsbblntviSpal+EEWRp0ECMPS5WVs3Df7QJmSOBArKnHV4Oa
CnCyYLqhLuxuWuqjeWNr9ZPsh8mk2ARES0bf7U0kXpWsmwN32444lNluvBo4zBg50yyiHJYt5qHM
CG0sCxtLac3coGiNznPDVW3ANomOIFrmP6LVu/KFOs5DkT5VbfJgdbjj4k4ADR7gilWhjEL8xJxi
xT9PUeCuqgrhypgjUWGm4CP25UBpgQLDLD0Ge8gw2KkR9aZBRB3Gs+PAmd7lmrEabefO7eg8u3Bc
tRRdFVu/NtAlB5O5xiOHzmXKa6+pW7IAWluCEqCNyVwyNXCi2i0YEW+uZyWAt7ihZAhWWJnjE4TD
DRP+9A7wzErjqKCZwH2DucPwrc1Io/JoP9rFWcdvp8FAIO4Eakiwmyca7NQwucFoz+Ms1pO9PO7D
vj9hRWJfgUDfdPwF1zCyhZKDJ6ddnEIdW8pz1ffQMIoat1/KNEt2xOBSbMAv7H1FWQ05HcXBTZF2
DTa907Er4rWaDGuD1FrekdWHtZWIzzXpdK6MUPncbUuPw/OzH4lhHXxzWJuiezBb43VIUdJ3UwDC
pCCt6x98mMySzxpc+RNc7VSlxrZsIrwcOiHjhRP4OsW5zOuBukkdpg56y6wWTFslUZ3V84hzzHmM
umCeW8VK/kUt1Z8j5LI2mepsXZQn6MRHJ5+M23NIWx0LFQKaU5FFaUMrGy/EctYVkmZINELdppw5
tVbtUTJ+aCu3XWUIlcH2DnbYUSRXeBo9hZqXcgAyma3h8NFLQDC8XEZ1mwEGi4q9Nlb+GhBleUNh
EK3SMCBLa4NDaxTbWg1/EZcs2UGub5zQWtSd1q2DJLW3mlk/NIg9ox6ibO0EIzbdDo+ZH75rnXU7
qQqyD3C7pZIidjfPmVckKBaW+07RkX+vbdwW2ckHuo/LwC6PSh1cS4mQykme0flfh2V/kyCZgSng
qTS911ynIsaUCsSzpz7EjnE3Jhj/tYNNGabhAiL3YaTniMVMa+wxAeXYqAZB3p8NKgqn5DN32Klj
gkB5qzbTdS/cM4kEHWHT/DmVkunfZjdV2L7XQb9qJ8SIQ+EY88Sd+rOcJVc+/WxBF6Hlk0Darzrr
le/5nLSIzcYIe1Hw4tGuvFIYLx2rxhWR1H9pjt65nIJ9FJbXBKWNVtTnlkmX7N/azIMCNclWWAYc
FX1iJKgnGItHJ85UhGQHVGYbOoiafj02zQ+YCgiVGO9qGezrCBlFIzSY8hrJHJQeiBuHUBNM+hrL
c44PRjc4a9zSdkNMER+kGKrx4CBjSYNirWA/PdbjFvrGTJZkcqV03bj0/Ir0BcdaLYGxPlIojIF6
WyjIDAiqPTkWAd+TXWFYdJ0yGoddcT/6ELQ57KOeWWIaJ+W6lsL1bQY+T+/9ZdoFh1iPF2nVPmdZ
8oMnu60s0hA8SI66UJH6beZ1U/6KIpyQ6BxoQ7xB7/oUdwaOUwV5RqwB1Rsz21iVCphkJd+o43AD
jx+8Pj9V4NvrlVvBvwfpVlTpK2gylKLdephos7GJzR65tmBUkBeN93YWkJ40P4qecW4dBprEzgAi
QOGNYV7WOGcvUw+V0dynLWMJ4PpPiiAXHhiTa5zZsClWXQaT0WzWmQusamzhMwAMM06apQUIyfsb
h6Sl15FMqx0XS9R2E8kcQz5aUPv0z6Q/Ahptaw/Ho1npx7LB595g7LgMckQ5bKqLNMK8K04Rdukj
4h4MjEUWmNfEVkaRtrTjgiCAnlEd4nJQqxSxmf0KLBJejfsW0woaA8u7GjK5GnqEWq1uwE7DTIqN
xW/WZ6qTlhsP0NYD8AiM5vtgq5sxfG31KRyjn0ps0tSItfcuSoCeKQJfk3LUr8KCDrOScprJHR7r
wdnQjbVe0KbQnIFOnBpjXoHsa0CjXDNuish6bYbyjQHsU9jRBQd3eQp927qCviv2nZbRYZSdJQwG
8bwpH/IK5ojmtAQDEzxBg7iYVTYvk24EV0CDtgqWhpkeXOPEe0OTwoPYEgpEWJSSIjx6lwcoZnMp
45CELlpRpKtmTJaiFh0z1f7eQuVkFouonHkWesCaDXUbNNDPzHSeajJpr00PDDifgc1BtbfKIynw
dYXGId0EpZGaRIDDZA47VeOLr1mT7FNfd1SaQUeyKay+n3dte2z09qTnHYpwsE5hpd3xljd6WN4P
iU1Hp8OkzFXpFtNgTFTt0awBETeMM1wbDVAwhjbpUPYY2dUtlfrKggHb0ev2Qo+5gJI8VHp4EyjR
pg3dm5Gp1hgoi1qh/qsUk9iOhilTPVRiClhgkSk2Jh7KPhEiK9XbpAFr5nX2ddKKAxK358yttooS
bBimHiZsliT044hS8wPMJQR/vPzgIauJd5g103+7pIULvaUTBfjuKarFGtz1MctstMLy14n431rq
cy8cOn/qnoP0XVjtXchU4SqEYNDp1si8wjp6SbgaIsbMdokCB+OyKEEwLK/vq8r89XutOUm5aPTc
RhZcPQ+GsXU7RgugYLuZ1dWYGkYexL/sJWqjbZoo+9zWgCFM8DraJKUDEeQLdNazK0rbU4pNCMjn
4U7DNf1K7f2f5YC1q9EkMyhn/GRVebDiLJono/EaYuV8cGgUov2w9qHuD1kOXgRC+qqy227ZQe/O
fRCzlq5jr5hluzp3fmUZjbs07lS6viqMLfQxcxAsbtTf9YUxrFrNeEiT5GehI+ncCDtjYTtMv6pg
AQ/M4q3bYI0HB0n/rn1iFLCPbX0zjtGZpCc4A+ttYQe3z5o3/GyGYqnVKt7P2YawulV6ZJeAqyCo
VgwcUFmNX1Nvg9jEkHR4aFHIuApSzXwr7CE5ZYEPebqf2NmOgvKhAwrgjE2Asw0EMoeTFHq34oQW
pNPH2BclFSZdUymWuDNUr30xGr8itGN2VVgmdwnKEvsSPlc8N5GoA5nsEaZrreWTipipB3Y00XSX
4TW3aFofMxKUhn5UoXSTLEIxPjtxXgCFAX8jMOBA6d7H/8YRwMBsz7sl7vfSCUI5ERD7Z6x1GGCz
m59Mw8y3Yzn5d4qNfIBeKkjsB+hiooITMQotkacGqevmD01eNVda2ylPY22JFQ6C/krwJFeBa234
GMfaTdEstcCagNOHZ4jmA7NsMjxzGn8Ebs88X0OD9ZFO6kq44Ytaeu+DMyDZREkGkXoRwLnUtHbn
E6WhNz7kDBeivj6hOFoSzaOR07NCByNk/NivG7i4qB0srTI+Zaaqrn2rfoXK/iOiRQ4h9YwT8AO9
vxdHGa5JE9adprwqrn7XptDpitoRO31q0psUQt6Rpwtvu7q7wcQLecYE64IEwTDXgrdeaN09GyRd
V2QM0AdITWkYYY3n6fhYuCESl3RiXfLzK9VE6xWVyWvXgEueF4ax4j8Y5MXua4NN8Tzp20eQZwCi
rOnomNVzxEppuvhxpFsG/+1B7+D66umqdLJVIqwXxyEmWlKainY8QkZgPBMGDUysuwkUNwcCHr2W
jlUA02ZHjHs7otI0LHUxFNFx0NHLKnr4Q1HnnBqBNTKuQXFAOVuK1NpmukqFbWUoyljZ3g+rEjdV
W/bvjBLNVlqzPlLUIQ7KwHt+aq3LiW6f+6TEuMA8qJ4PzQ5cCooo2pVVqzesE0j1sVjYE0UfSlJ0
QCPqLtuwVyETCS+atlVt3YZFtu/Ucu4g5RU4hCO16m6RWlwRlTaJKO5SK3sZh+bGDfTnBh4UuiXa
1qnrA73Ka+y9Nx7vqncQNOnSZDgLvJ/IojPzaqBnvnZ6bS6YeNEzESuER5hVVvBK1FQ5NG7+lIHa
aCAQeLgDTyXwqULwOHDlG8XBSo3/HT39mY2Qp5EYezv3HpC5XRdhSExJxlMSW/e2H5xaXtIVghwT
ajQYkEHoBp6s3KmtuLMChE8pc+5FpzpLSykxtOYvFO5dXraIxhQlU/Jx6TQGgyFaHHFyGGr1BJF7
peXOnoEm3X9H/RVZynoAGQZIkiUM8o7mLzkxbciiFTs38VzIEsECquDJUfL3TDGnfSSydh43tEOc
ZoPQwErYHWJusLKZhZRw8LzqyVbMJ3Psf7gNw3YtQzi7krrvDS16R51HqI5CrJaOa/mdmgVrfZzW
KAFdawDBZ9ghnacGVRNGTtkVCGiyQ6cs0HsU0AzT8Ho0QS4Gfk3vdTwopUDXU6l+JhZwxj5dJxYk
QjpvIJxU79ms+hU92ydC6SlQOoBrHi9O0W8VhLJH3O1yXBIRlN+NJiN4OWU2tUilGIw2rBumI43H
WAjkYdajx2HQSkWeMWHeAZTMoguV6UwYMciO/PtwYNIbttUeKfBD60yQrRvosHXOGCasXlBxmmbZ
4DzrunVbYG15BXngLOV9ilGFi5suegcWgV3Q5B0t7D/cFZ2C+zBFBwxAN9YBCvMshxcbxiid5s4L
TGg8MYr6GcGQXRx3d1kYgiwNdk6pvzlD/ZSp9h1L+LFLGWOZng1yViEyjPbpPy9U5xNkUya1S+6q
sbfXkPXsua2h+zqY1YtXZ0ABol4FsFcwUIEqSWBUHsfKUPAMQG7H8RDj/Pe//vv//d8fw//x3/Nz
noxIIf8ra9NzHmZN/T//Fv/+F3Zs8k83P//n34oO/c40Dcol/vzH6w0cTv4n7b8av1enFEf7ragO
gVUcXIavZaO9fn518+9XV50/r05H2qLILvVtDfUaazjSLYh7V9+7uP3nxSeXHmE/FjojpOi5sJqb
Nrd237u09eelw9pEaiXBhtKFZrMOciNbG1DUF59fXT7gX965Kr/FP965oqUoYscVWtcJgiMddboa
14vBskDkeswTITh9fqOPXr/883/cyFc81YuqWN/6dXtKe/MQVfk335Dx56WRVWz1oQj0rZmQOtae
slESbJU+f275mv/2gi4WpYVsU6TrjrbNU++t0NtFQN+ArsvahgnyxT0+ejfanz8gVthqrmG3W1Rr
EyR6sTIlnH/+/B9sKlX989qGgZiKDm1Giry/YzFizKcxQcecyLb6/A7uX98Q5e+fd+hUphZZm2vb
JHAOhjZtCrPfG7ZHMz2nNxWsZdSDjrj5/HZ/X7Gme7GPmS5QG4dCtr2Qgx9RaKWMr5QSnHqKbVFw
+/lt/v5NTPdiR1caNFA1soutoeZCnaMNmwFmTCZ7/r3rX2xr0xZMX/Kq2Fpa/CvJkLbDdvCLZ/8d
Mf/3ojXdi109xK1DHwN7ZxENOydtQHXVSOH3+6xMZqUege7qVpwd20QBwesxj0hjDpLv/bLLnV4a
dKzteNyChDkht41WdFF/8cs++vgXW92Nm9wyjXAER4vERpXNqwbWUxIvSvzpxPl7P+Biy6sdNbph
+OPWZr9jXFGFy8bB8vnzq/99Q5ruxWa30QQr9VoZtrY/hqtGGOGsMyZjM7pN+8Xa+ugWl3u+KW36
cW2/bQmKkJSR1Bj1e6i48Ref+IMbOBdbni88lZXqdiT3De1HXEVrNKft5vj5K/pg7zkXW9wxvLhu
tLrDHA0M6+AOeNZNmKh8fvWPHv5iZ4edhq6IWfLwjeIf7Ebky3AMylVVk6B+7xYXmzt2oqYURt1u
owJFz6bT1hYjjLSIt59f/6MXJH/aPw7TyB3Sqq+0dmuJEWpflygooqFd+fnVtQ92mXOxgyuEuTBb
mZptkDLY9JYS2BOlIH/7eZ5NCxiHYL+ALMXLwo5mSjPNWA+w09CgDYG66nMVlOLnz/LRL73Y8A5s
QvxbrBSVNfXGUBHNNvNvJYSMNf98iYpfO3HnV+WWSc+woJzCsMsYv9rmH5yKzsU2R+pYeJ0FWbrx
PBDKIeM730daDFIdakFg8vL+RTHwVNdjx/3iw330si72Pd5Yky7itthibWpf5QIFV6dHifZbn8K+
2PSOZoN1tTnT/WxyrswGWF2ape7s86t/tOjsi02f1WYXaShnbDXsavPx1SH7b8m3KKU2TnCt183J
Cw75OM3LEOEKe4MyxDwFGV37xbo2zI3J3O/zZ/kgQtgXEaJF2jFtO87maCoPsZNsOk+7KaRC7OfX
Nz9YHPZFfHB0VTXGSORbSeBUEfHM2rGZIc9XOSd3FAUmIKaFxAAtZj/GoRiyPOqVUwIhfoNKDfrT
WRfTGcDH7F1H6AXKSfnLAsZEU8/1E5F5y9jxDKZdYetGd83EqbMZ+2mo75HaV+ndISqVInPuMjZk
7KgXLncZs85F01tM0bCCzmyWKwDoAizmYLwhsRRa57woGAoPRV6s0PMLGYn0SOx28DRU3cb6DT0x
XDKbYJB9ycSHKhbjDwGS+BHkWxgC++2xMPRxQoAx5s8mtc2alyHTIwCu09SbHhzXAIktLIXHsntN
SwQmsDDLwCF9/ub/+mVNTVwETgSuvWESLl2rurnFDnk7xuIYJsbp88vL7/e/8i4uLzfmP+JyZhX5
0Oh6eKwr4M8VdmCWeU5BkjZm8J30gVtcBES94POCyImOPdLIAx0lGG8m0LFq/flP+OgNXURF0YZd
5rZ6dFRSdJJjQ7vBiSoE1Wo/fX4DTUbAv72ki8gYTRboAQuBkcLV4LwJVTvWkOl+2p7VLYoWqKJr
+9Ws8lAmmCFEps8avSzAZdGU/fwR/honeYcXcRJlQ/Z3ESJxAo1U0fEN05PNty79e8f/cwUYMJYR
XoyOKGcjINUZLXAmfVh8fvW/xg0Tl7U/11eCpyODWz4OUwPwlHr508/CtySUwGjx2E8WZAf1ZUyS
h8/v98FiMC8CYdB3I8MkmrxmJTxjPhRGF9HTT01rUXZ1b31xmw++h2n9+bN6vdArpR15afghTXEF
6xDz4i8Olo8ufrHlUx/nLFTEwuMwufdFDeJWCL3+IpJ/9IIuNrw9ItYfpQ1OWSU+er2KE5ebWT/6
0rK+uIN8B3/ZLebFfne0CsaPGf8npKCyda1W7hUpA5qoxOzvfeaLPa95xtA6QgmPqLQBKM+qJfJf
JxCK19+7/sWOb3tzQh/D4/qh2Kqu+54PylpwYHzr8sbFrugQj9XlYOjYkvbAMjSmud56MPq6Ol5+
fosPvoJxsRFUofW28HhDTtguh6JbGJHxjGH9wfK0L46mD9apcbEJsOsaUbHGrk+0SPvnJlbrX0Tc
jx7+YgcYniUmtLuD42T0sz6BeC1nFv2AzUSrfPMeFxuhGJKUoTg2Yk0qORANEpNWOzAdUSDseLHo
v+j1yW/6l+1gXG6Hui8VGw24A0pz5QqVyRBbaywjwI2mN7YjmnnoZjg4T+gnff7pP/ouF5sDKqOg
CjWVA6OyW9+hq+2WN9+79MW+iONMzyxzgKpF4jQvS4YqeZi/fH7xj776xSGHGpproTGoHAilTyny
GrDN83PQKg8Qbb/Y2B+8G/2iJDAKoUelUSn4H4ye1BPTEIDStO+9ef1iXyM/FA/VmCkHu0TIOGGW
gIenW3+Rq30QuvWLLS1Q+sRtbgiO6NUu07LrYLd2dxMKuZ+/f3mdv6xU/WI/x5NhxWVQBUcRVFu0
d9CqxiBYGl252gMN6+Xnt/noE1xsbjMtDb/T++CoMz1Zd7Xazh3hDF+8pI+uLv/8H+lMnpZTqmr8
iCYHGNiqTE0QfBJfBO6Prn6xmc2pSgodaW9EGYBCYzmTMq21vC+aJB994IuNi0qmxuQ5Ug5+jFk9
C+lcoCE0b0f1i+37wQ7TL7avb6OQ5je2d4j94qxk7U7B3tW0fIQqVP+LV/TRKrrYxQE2UL4bBEwT
tfhx8AMoxQVqNxngBUwni+qLKcEHt9EuNvLQTtg1ocl2hNK8Lgzop/W487N0AG8sEVNO+PCt5apd
7GmHMWaWh0V47PseM2HDqIHmaer33tbv3sI/litTOEeYkDKPfvnWiJ9j+KZrB61x5ohyfu/55Vr4
xx0UDcnnitL3SBa8R2FgDc3ri4f/qDDSLrZy0dkpuEQlOMKgsxeUke5CU8NumUL/2MaYZ4KUUMtz
lQByN+wsWlg2+7HtYKt968epFwta+Flp+Y3vH+NSSzZIuwoUBqC3fn71D/bj5SQKue4YgxJXOTDA
t8DCpw6egGk/L3QQ2Z/f4oOAol2Eq8bwjSAY/eCI/ASMMhi7WLCIcvH51T/Y79pFuBqtTBv+P2dX
0hw3ziz/0GMECIAAce1NLbEp2fI29oVhe2a47zt//UvOScYnNCN4st3hAIECqrBUViZwSeGzyNyn
AZl9UP5Q305Qfg3w6/1vmEagBS3LxvIFTW307JK4ApvPCmxfsxD3WzdMwX8r783qBSwC1D4WxwSD
BKQcXiveHzlINO+3buq7FqvA5iKnEUVIz1EMuAdef76xqL7db9tw7iNagCJ12UOrFG1PDnQHnfF7
hRgIQhaofMrxK9Aqnlzxovc/ZphoHSrQjyJKuduHz6ECXWuPMAslLFA6WQmkNUfVLDv9bY3Gb6Yj
GXNrSnkTPsvZRqIJVNlH7pIv9wdhmA2iRaoUtIEhBZs2ZL4zcbAqUN/0HfT/7rduWEk6bsC2aNXk
E0zUgdudzP03iv1o4M5f+5pfB/XGMmGp8hpFK5YPWqMEb41VjiK4SN1isN8+7vuE5s2uXTRjTobw
uQDCd2Hx8xCDsINaG4cD04LVHLnEyRLVSi7O9vnybwHBRJbYf2eOc8kX1EVDCogt42nPSHB//tNY
KLxUY2pTAM8aZJuGNLxUc+mBZvnr/fbfHwrS+X+2D9SXEqCkCJ+ZA/oIwh+DBQQlMNknAIKvKXgT
Q2DS73/r/VULYbs/v0V7G/KmKMECAGgGV+xwdcEEuq9p3SFYWCUgvMCFqJn+WqBLe+nAzbxxLzX1
e/WTNwsWzPnDmEYgS5CojTtWYPEFkz8kTe93/X1vI0pzB9nFHFi+3vLB+X52U/kN7NBA9UEZ9X77
pt5rvpDTdG5INVo+mSz5BXoC/APqJ615o/n34ylRmi/M8ShRvmsFfqnC5QgKc3JWbl+eoHkPUsEy
Oe8bhXZ8QVW1m1sVzuOzyEEClECZcIBu0M7lo+1uPZRf46yHl6FAJgB7JlmmCzQWgZK933vDHEut
fWC+SQNQtvKBVfwkA3Am9ZNfoy7mfvMGJxZakBgEo0iddtBTz6E8gQzaBDYfSPacwgwagK17BXPC
RmRdffV/b75EaPFCJLRlqKJRfkuhjgXGpyEifgdVu9wKHnrL+nvfiLRQURMUoLUzc31BKtQjSPep
ntWLKKBBA0z7BULKDwvZmn3DEtYRDyOg+mCrXYKV3sFPwcsUxABD2xRSq9PWU6/BbjrsASUKFGIn
luvzhB/hk6gz4WDWQUo6CqIPYkLh7H3LmQajWW4BKXY89XPgo4znUoTJCQqKf4E3zy+Qsd5Yb4bl
7GrRtizqTiWEKT+o5M1O2gsdg4e6WL7cH4Kp+fX3N/G2A3+AlYsE5DTY+hpUpCwgR6pVBKR8PzC+
scQMcVEHQihALpuI2sofsqk7lrL5xy1RQnZ/CKbG2Z9DYHjMt3sJJqEActHiZEdsClAEUpVf77dv
MpEWde2Gg98Myth+miKdFkD96LrkKA0hdptt7HqmFatFXIr7T9x0QvlVpp5VGJ+zGlU8KAT9sJ4M
4pZ9vD8Uk6m02Dg7MWqFsj7w29rmUK4veIgiuxaK8RsDMdhKxzYkqrJEGUBadYFKCIBlKXixkPo6
TOEgHnaNQcc3oPIFAnQRuL0hbvbaWOSvmTsbhyaDP+t4hXEZ0jkBobyPpOY1kPxX6QaPC1SdweX1
5X7vTQbS3NlKAH8F/YDyUex2YXbdgrAOPJKIFxsxyTDFcv3wG4deloCWrCoxAxEKA5sqC/3KsbcS
86bur1990zrAzUU6JAnCN5FrVRkZSjBkxiuVPQOhxLgR9EybrGalKK5b8Ie5LtjJKwEMh3wEaSF2
IfpkheFlUS1wYFs70rtDYsrVgnjkyBb1aWBC7xsXjKjWtOqjkecm4af7U/7ujOAD2mBGkM/WADGB
6WiOIH4wlvPkdf0UfN7XvDbheccDl0Mo13f6iifntm7BhIYNSf27r31tynEpGjLoIRA/BM03KI8k
BMiucQXSzZ320eJ3iRQT61UAOnHkaNtjR+o4e0CRA0pad41AagG84CjqC+1i8Qcn+92z6Gc9yY0j
mmFupRa4O9wYG3dpFz9va1RrQvHo3Fts2rCMaWlqHUfNRhClk1r8BBWPZ9oJemQQKb5GxbIFcTUM
QIfXFVWAA2WLxVkkVoxCWyaOJM7+uW/4/170/ucEi6Wv7TfAQSlwJ9mLH+M5GW8QiQ2d8xnk9aNo
rxDgmEBH7dgo4XXr0wjKhEPXpMLrQRgQggVNIsngsGjr8mcYqr43kTzkYQzVBR8XHDCJdGM0PCWg
79y5FLTTerWgVNdN4sVPbTexr2PaciiNAdawdaw19N/Rbh68B8RtKafJT/iAQDWOuTfZyjnfnytD
6/reF9ImaoesIkjP1pea8h91BVaD+20bcPRKx+lB9hJ5rxQxhCCZBEDb5MeQZIxxYyJZdIzIWsSL
Ir9RBp/CFImmBPAPy97YTEwj0wLkCGWoSgIa7neRGIZTtUrvPSeiosOG6daG3lnlcv3wm00RJ2iV
tjN8yLKhWxAkEOzGeyrNt55RTe1rAVJBFDCCENPiZ+nyby7oOZ74v6iJ/XB/dkzNa06aQY4R+ecI
3UcB6WWi0D1MoKT3ieLisTEFhk/ol+Y+GIqqQom+z4d2ufCqBXEXuEPOQzf/c38QhknW78qooURx
To0vBHWXnSEXi0JCpHs2FrCp/9oZgeRppWqeL34PSoRLAhmzA5SWgNtFLnrDROtp4J1FJPRTAgoL
aZulk2/RfjpNSwaeGLpys/Y+pCL27YRiHd+blTqzaJU7ySc/nVoQskKl9Npxp904PpvmQPMDYjUg
q5kyvLbQ0q/h8qeJQ/lg3wRrTpBRvBuAY3D0qRWFH8HCVT50EQC++1rXdlqrIMEcZWL262ayfi2s
CL6JFrwk+1rXTgml4/KcWu7sM7CPHjHJzRFEj1svBCaza/4LLSleohJ+8JGBsi9WDrLuMra31qVh
6TvathbyhdEi6jCpWQ1JuwasVR8ZLqzfW+E65WmXgRzNv4KVPXTgMQTsuGxX0qkGTBH5Rk7eYB9H
86wQgrvlBGSsXya0+lA6ILOEM2/BU0ytay7F+JiJIK47UOOX4SXG8gdnzkTO9w1jsv761TcOO1b2
DCUT0fq1YI9psdwAnDpBJGXDNIago4OgW6Zot5Qc5d9p8PcYV5+dgj8y3j6rYivpYfqE5lk8n+QQ
4I7l9wl9EuDzGRvQmnLr0o3k3/tGMn1Ccy/oS+ONjHatT6rBK+X8HEP+qOrEY1pv5mTfvZEyaKD/
ORFQCEkcJFUwjCGbL22dQlZIRPRxsF1+c9MafBLgr/iekHwXIIkpex3tm6m3JAODrFgynyUVWJKg
bfqwVLHcWFgGm+n46myw4zCKYDNwoIA4sUrg1dFYnaA1556BHN4qYlw9+J1t7X+Q1qqrpqVjjU/L
xL0i1QJ6+5zWDzMT4GrH5laEbCPKGnxFB1nPogyhaZg3PpgB/xkDnGTRdCm6jfO9yWLafLAitdtS
8tqfJzCfB3QVr2iRJlTpj1IWG9NiiCZ8HdubSe/SQYEgCg6Z5hWoJwcoRa+hcaN1k4W0aFIC0htY
1oDJgJq71UHMJkQFkprirQSVqfvaJm2zGYwkObovqVs9Y1HjHB/yeeP0sl503ltLWihhLQq8w25s
fGjbfgGfMYgPQR2Xpg+xgNTNlF4gE+Q5U7fnsZQproUVyTIQi0Ed1i/c9Df47yCQBzbNfQcOrsUT
2Ta9aAdR+9BZAosM+IkeOLiXNlzBMA9MuypCRygMBLi3fJqQn+0czgewyyw7G9dOBBPqxuM6qWu/
6oL4FkFHHqQxKa9/3o/mhkWqQ8TnaJKOO061z1oKsG0UCtRHUuVC0JZBXnLZmADDYtJh4rNaIMHh
qsovXSzQZlbkKOeuOoEor/DBeKcuEFtbTiSUoHFIlXvaNzrNwZHxLEFbjEU1gfz5NKf83wmEMIwP
G8MyRCmmuTgZwd3YZl3lLwWU10ZxkXP1NwuyW0iDjUODaXFpTi6hc1irgoNTv0DZ0VQ/B3n0bZ91
NA+fp2kGOCmtfDK6n2JOX912/BXXciM7Yeq55tFNJd05ycbKH8Pq++TGEJiw+FYy0LRuNY+uGNjo
IPta+VCupueoSqGSNBUQnCyXncdkHSzUxWSo1chy1FKGDhitIbheQyJ1Y+kYBqCD0FOnhFo17hL+
YglyydvsQ5qHznmq5++7ZlfHoYPjD+Shlg2thgzUhqqtzis5xMEFG979DxjmV4eiV9XsUgfKc37p
QCqi61j+GDru5/uNm8yj7f84tLSA7zq5r5R1mSCybvXZa07CDWCeqe/rZ9/s/NBXz5MAVFx+Itwf
qEGHoN0Yv97vuiEo0PWbb9pORQ611HYufRRvf3Yy4cU89nqKUtkgSTc2Z8MBmWpRoQwWSuJ2wnEV
1JHglMvJN1RB8ZOUoLkEHBf0U7Xsv2bgXzvdH5VpQrRgATYDaJ1TkflguQoQ6yLwbXeBA+2ueWuX
Ng1KCxiRW85BQVXh45n8GjJwsC7Ld8cKP89xfelQzonb35f7ozHNvxY+KITM48hlmd/GrX0uGjyL
W+Dx3NizDbbScelhQKekReUnOL7SGylr6DSFj8wON7YEg510NPqSLCic7dH8hPcCiMpMi9+2OYX+
YNscoSwC3XXhgAAT2oe7rKUD1IEqnVkATSQfN8nPjaQJqNCtjWes923l6isZbxG0hjy1uoGYm0Oz
GllHugioFZegSbzf/f9C3v8eZV2qrV0nn0Quu0ndOkjlMGg/oab8CDFbSPaEvEBVfgrGZH+SYJa9
xOoTY7+wGI4BG45V/sKhDtss6ijwJ60JBPgudh2cwrw+gZTfGl8a5oJg4nsL2av7/TWQCrh6iUZb
yT5C5Z66LeXnub4MJWibV52+7NyD8A/yflfbEYc2+jbP7atsxMPUBbhVhs9JiNp59E+9bvRktdB7
ltP8JAS3wVpLq27MTR/RFRmUJ758zMblyPk33NEuIDa3Q4i1QXRRgvrx/nf/m5l3vqt7UB9NTTrn
mLEU/HF4Y8ig6wh5shTjg/iKjECqjDfbug+giHxWITvZUK7grrhAyiaup+e4cI75nB7wTzVb59R+
Jelf9/v2Hyz/vb6tbvkmvlch4OLQJFK3Mfs0g8jEbnC3BoF4uSynVb7SyR6S9AK6zAdwGVwcdqlR
AzGrj/c//37kAn3Fn1+XVlP0fIRl6oJBRZGBkzeSIP6737pp6envIG5qL0WdLApCO9DG/RkRGwK8
P4P2QbALWDJvdfVaDMFhKP6B5lUWQU59xltTccSqQ2nEBpMOWyP+eyZeg8UbE1t2HTLAZdTNDUBI
SewDOqDUAi5DaC9G3yAW9CTT55VGw26g/rVAtXu6NM5fq7gxzD8HNzX8wNzb6V+43xyW4O+pvuDZ
8LQMLujUl/W/y2JBOQdfl8j2wjXNzvr7m47HM2snXPXlzZIlZNZTSLu70daZ19S4tum3bhJlaRyK
G1gpXvp5uNCwP9+fd0MU/i+V+KbfUxSLUjgRmIg7aJKpXD7bfevjzrzRvqnr2tZe2ZE9LQuYjlMQ
+/PiJUUZx/2em1rWIlTelgGRYPm4ZXE/QERaPBJefLjf9vsbrauXb+QKTMXuXIkb6x4mVx5EJI81
shbBj5oNJ9RBXPZ9R4soU2DnBbFhfadTP0hf9yBGls9ZlvmE0AAksuIJeapqw8cNFiNaBMmgyjQ3
cy5uIk4sOJDsAHZAcvj+WEytawf3HqSzFcM94JaACz6DmORSANWaNn21bynp17KAtjlAPpA+h75r
erAC7h6Vi4qg+91///DuknVYbxxhhD6aE9kziCSr8TdEdf1mqr4xbHBVGGzMtslCmhsXqMQWNlXO
zeJJfek5B6twJNjp/gAMnkzonwNIo6Rs7TB0oHHKP2Vu8YlAZyG2nI1Lval5zZFRBVxGqaAOFMrB
n2N1VzvgUHPdKvo32UbzZqtfZlAMcvS+nOITBLrI0U0hH3ffNu+3LvWSE6VCkbttjM4P4p/BBW0Q
Z7uqEJnUy02WLLXreRjQNq8saGHWybUDVdvGon9/WUIo6s9ZzShrymzAmlmZCdrH0J7dEFKxEOA+
QHxneh4rIqcNK70/xVJpHsykywSEMp0bCLShTL00B9Br7JuA9ZNvvEuEfekkGZomAgzaZFg5weds
18qXerlJ0NYDsVRAb1lV3pZ4eLGzHFpIW7V8JrNobhvHtOyauee3thenWfWfcnzGDrYudaa1qfmt
G8+9AMUBu5EBosQW1KIZlHl2mkbzWlg7BmkVePSruD/Rtj8HC7/wJt9o3tR3zWu7yqlap5rpbVjE
eWn4YzRtFdsbrK5XMLQcxBhQJ2A3p0IKK0Gp9DFfqhxcXDQ771qUegFDTeMi67hFbyBphaZI+7Qd
FEy919y2TKBFCMgoxTrpvKrIXhVdIJcSPdzv+drM/x6TpY51tbGJK+jC21Azm7+mTuQVnJ8zu76O
EL+zMr5xHDdMr7uO7o3XEieuqsq2Z1SOz/w4xSQ6ppTYG9uhaRDrV9+0brGKWlxE5DYHEEiu0lsw
J35kQVcWujZFue+Eixj252faumYZ75cF7jssnoWaAhTiNuGpAqfXRnR7vxQecVLzYSeblqiv6ALd
q/kIFZwTFG8fq6nPoPKWHoUFLgdavTZB9yB48Mmx5MY51TRBmns3TQOJQrdebpGdxJ/dREBIJ8jx
uHy6v85M7Wv+vcQiA1vvPN3mRH1C0uChFlukqYbZ12GiAc3DeURl9K1s63NR8sc0KL4qAkZsKyzL
o+z3bmt6JQNRdQx6ZHwJnNWnzm1x9KrE33VGt5CPBmfXMZ2dnJcU5E2wEnQ08JyoXlQ1v+Ad4PX+
LJja1/ZlqKlAxxX3y1sMRN8xJGV669OqvbKIZtf7nzBMtF7OgIR1r1wIutzsuuO4NjfDacqiLVyi
qfX197eeTqyMQjJgvIlSpl/siTuQqLGku/Esampe83CAt2vHJe1466BB8kiE4p6o2T48sNRh7Wrp
ecSdCqZBObFIrAeUZJzuW900sZr78qYts9KB1aE9BhmTGnLus/0LzOq7zuxSr9GsszKZ8jCbbiJU
L7NtfehQVZ93kDq533+D4XW8aUL7GrpB+XQbBhpc4iEdLrPA5fV+6wbr6FhTqEjYbpW6w024IM6O
m5ciDQBfT3a9bUuxBqY3i3KomQoq8KbeIoI31XKEOgueVdrj/c4bzu06zlQUfdvxijS3yWkvkU18
u59uSTm/RFH94/4nTPZZf38zAModMCmDI/WW9B10ySvI/ciYHsLA3pUrk0Jz26Hm0OmarebGLegG
8tD9aCXRcr7fe9Pa0Zy2ljx3E1K2t7Tvf4FHBGJRAq9m+xrX9mNLDYSHDhqviwEij9B/tlCFcL9t
k9k1p81SEBwiNLa3IsVLMBQ5EfEXhP5iKwvwPmRCCm3TzTi4ZIsgbOFVkA3mCajpWv5qB+pDTMob
l/kFsgHDIbN2lSsypBf+XEjzBF37ZsCI1CLjiw3572sT0i1Al2GidWTrlJbA4AxFc2tJ+0Fw+7ft
Dh/vT8X7z3RSx7MuNS/miYbNLciHk5qqa+/wE4HgMoOzMZL5TlNtrCiDP+voVjzNYZd38+ZGmuRW
hM6lB+hqKPrvNBm/3R+NyVCaP+P1vUmBVmluVEY+uFteasDU7zdtWLM60W/vBFGlUPt6I9GEjP1U
uygGAgF7kHKycZo39V7z5wzloRDSzqpbYjvZJ+iqZtc1YbJhflPrmkNDzq/MnNCqbv1sv4bFdO2s
8ft925ia1vyZE9SKZmVY3ZjCq3octchvww82Om6yvObMy1LVyGQhfwI1vh/gWFkFAafPqow2XMCw
LnWAKRSwVAE2uvIGEuIbEFxND274KbhaZOsFymAfHVqKWJMiJTsVN44cx62y09Yjdr6vKkbqaNJq
XNKeQzH1FrkqgDTUjJps6wcbtsAwpt6vdnuzSaZR6qAslBe3jEzpuY8W/hDKId1pfc1lA7CTDuFE
69tYdYcYcmKOc5Nz7C31Pq/i67DedL8YOE2Qninw6hqlzRlMIa24OrYItx7VDRk3qRP2ylQJZFU7
fAHAjswND05wmVEt1s1/DYpBh+3Jsb6S9nddUMBYmgcb0rhl/ACBxSNJoa9HinPWoqJwemyi8YgV
yBg5iD484j9xKOt100/8zQqTJzd/hV34VjrW4FlcCwnUyZeECZndZGOhdxI6i3CBqt2khDDcUHVg
ajAvmb1YKr/VdnMp6+DCrelCnfrRXsojioX+2hV/dIjqWm1Yx12ZI3PYs2vfOqcsWNTG+jGEBx2h
6syxokHX5Qj8OGFB5esxGeWPWQTfXZJuxTiDoXRCY4Rmtyr7BCPo83+YnXyYLVD9KPhBJhhE8UCM
uhFNDRWO0Ej80x8G6GblQrbFzZqeCXFWyZvDNP632HLnK4f+9Fh8ZKJEhhQijmLcacbVvG/ccKoa
VyVTWtzmMEd6105CAdH5Lun+qSd7rH4DFT1vDNEwYzoPa6IC5ANRlAt2zuGzLIKPqpTPjQ0wOVf7
EoGob/tzOJIsvIqcUHhdBzxuA5aKYxI6W2WoBsfUYXBdHqP8VPSz17ARby1jyc9tKa4oPN53rdWR
Q40D/GQrbeaNjvxeCRQ7B/MN4pb7HtV00FBC+ioqnJR5liXOfCIvYoj3FUdLHeBjL6EroC1Kvaap
IRXkLukFuqhbWRaDI1LtsDGwFhEL2kle1du+E9W/mtg6zhCLbnvyFZy+v+5HLMME6xidpBBBwUpB
vbgK5lNTjZ7kbX1K2Na7xX+gk3fet5m2QElvQ0g7xra3iPiwbhpA1kDoMkUxH6vdI9ChI/tKWfIw
cPshJuEhmZNDgx0qg+4lmb/uGqcO8o6oTGa7DNJba1nnIFF/OUlzGpbo977m2Z9emINlvrYTNXsp
hM1q9tpMy5kN5RZoxLAYmLY/xswdIExlzR50op5SnpfnuA/Fg8jsLw5h8ljUkb2RJzB9SjtCqyUd
h95OFq8jl3TObl1fXLrZOszklx3yf/aZS1vcPYfARjyniycqkNywAmXu1sCzS0jLdKfnaxdhUk48
mOd88UDVUB8nSEw+tJInG4dFw1FUx2WLMbBwxu1mzwkr7o0ZsMdzRPuNZwlT69rOiGyT61a543gW
nrufVFrZIIxZ5tN94xtu2jry1HUlrix1Sz23A0FaCdVWS0HI2ap/0pZekzLzk3CLqMSwA+pAtwUs
UwHYviYvS2T3TQpFPrQDnb5FUwWZ13bOG/pwf1QGm+mYN2otYx5lDUWkH3+lYfbUsmUjdpia1iJY
ODZlsmQW9Uoonx1Ke2SXBbrGG4cEU+vr72/OI2qYORMuo17NIpQ+kHo8pDTfyqebJkALTO7IUgCy
u8kLx+kYzO5vukx/91bzQLjqD/dNb9pDtOhUxItY+lBSrwug+5fXfjvaR/BGbhyqTc1rESnv8cy1
BIp64cSvZHD8eM79cNnCfJgspMUiNdcSxahCeFmvPo9dcMEMnLlKUE3gbgGSDHOsY9CGvJKgVhil
B6a1D41YPjmz3IgVBuvohMEVK7ImKRS0NrtCvixg0cQpEGQUgNE5M882FqnpK1pEEvZsA2PG4V1O
/R1VKa+R032xXHrZtYJ0wuBySl3UFgXCW1r5UnVxfwhK58SL8Hq/fcMc63AzC+XmNuMZ85A2/Dgw
9dAswV/UEdcgr/ftCDrmLJKlVfFyoV5a2hQQRvpvlPF9sY1oTszdATwLRTV5ZFwjdtTKU4N9emNu
7XWlv3NC09FmJCtCEQc4yKKO7Gfn1mDNrIfPcW9d61AeJ1FdoZ/+ODB2tRX9fX9GTAtKc2pU7ABj
OJeT51ARX3hpkac8AMNsPEFxc98nNMdOKspYUU4IrE3xaWzJD+I432Umd701Ch2HFmYoA7fannr9
NHh2N17nZYuc+/3lKnQYWr04YlbzQD0UIAGSPbLyOepyCdDPFB3JhHW7x0JCB6SpbgLQ2cYkVDOw
PkEq2ieRU/viSmZtfMI0lPX3N7tbDXnyNhXF5AVxhXomJ7FOLk43Z8h5lKcCsicbe9D7EVbossM2
ZBNbO69nr4tsfgCSYjwUBPWv+wyl7dFdUiS0jOLJy8WYeJGgDYTQUYk/tSPf8ML3HUIozcc7Lrts
hMS6R0j03I/DUzXRkwrE674RaHu0akhJZ2GNngPR7CcVzcOVOkXi2W3QXfZ9QnPpfADDHTj6Ri9Z
cucpa9roBLoc9SSh4Ha6/4n18P6/kQqnxT9Xk614xZVImCeyh3xojiIgZwka5JT8TpV1lO0DHi3v
f8qwoP4HszZKVPy1OW50xdAf+CDjq8VUs/HsYWrd/XMgeFYRdTtjIHEIAiYia+uYWm6+0ffVud4x
k87PyGrITIYcM0H6oTy1sqlPkDdtPFWq6VSSbuvoalizOnRNDmPEMjw2IX6E3SUTCf+Kas/llc39
liakyVDrp9/ED9I1GaowHNtL+5knhxoEHD9WwZiN2+5/AifvmWr97pv2VU2XrB6l7dHiObfTK4Tj
jzT7NpflOWu6Y5jTc06+DkV9blC2Urv04CbVIYwhhCe3LkmmMWqun1mD1dYFt70ZKdBPMU3VkYt4
6/BgHKLm+gPlUcNiNB+wj2T6XeTOgfHXPLSPQ9md3chvJK4d8zF0swPGKmdnLcCqnPHrfU8yrRIt
LjSxU6mmGycvyln2ShYU+7RpPDyOkgW79LpwXdICg5x7IlFSMHpgYZ8/FQBR/JNHUb4xAsME6fi2
uWPlnDYcwdMZXq3E+ilVvOv4LnRAWy2iEZq72FmK0T2ygT8sxeAhJmztXGtAeWd963i2RI28Bh/V
4Lmq/OCQvDh0PeC9hL7gwPezZ30MxvJ4V2pa6JyFjkRibgLiwQMehB5yR5QnlB1aJ1E1W0pFhsWk
g9tszqs+6N3B6xq7Bcwk+jU2xUPrsi/3F6vJXlo8YJkMWEfy0VNR9gA1xKWUHv5oRHdw7ZIdwi2S
J9Oa0pzeoUE1WbU9eKovI6gJNgEkfZwtCjJT65rPJwS1DQUJe88RQepVyBH1ZJx2XXWEzuDaTKAa
yXD88ZK4LR9dMHh+49j4tzAzBgSu0KFuU5tVnVuBrKalVv5sgw3rZuOWe8QBDyRVqA77UtVZdkCq
OTmScCzCw2J3uWcJoTa80mA+HQxnddYcOFDB9qzevU5LGR5AprxFN21YwjoWrgV4Mi0KMXhD3DqH
rrVQ4RqXj3adbVwXDdu/joarSieTVjwOXgwNc5aTF2Kh1DJznqZ+lzgfEzokboAH5ulY956SU3bO
S5IBtDZtbfomC62/v9mU877MII/Tj15BJGCIKkkeoOqQPcpo2gdjFToeDjQIo5CsHhEXaXu28h40
zW4RbBzmDVFEaM5dBkPSdV0/eDnJnivZfQTQ18tZ/LWz2HMSq0cVxFssj6bZ1ly9b3tVZuA987LM
HlFmrRIQrnHpd5NwT9PUuRt6jKZJ0bZxoO6hyRyGrQfG42eUofxbpfM1t9W3+4HX5HLaDl7YYSLq
FF5RShldqqbsj+M2p5qhdR0W1+WqC7oA9RsWn8tnWhXDNe0ced3Vdx0WpxRgpzJbcA4uyvYA3cTx
tHTTLm0ZJnRkXDSVAegOEMtn5kBaNi4W8PKCBn8r3q5veO8cEXQ43Hr6EEGXDJ7g5a88n/JDI+yH
HKS8UBj+O2Tp731W0rza5SkVDqGjh+uJfWwbZzw5gfPvvsbXiX8TMkgJqKM9YgpUwinY+Apx5A7b
JaCAKdD82U4HatUK+8EQtMWjsnLitfW4BbczeJajefDYM1u2QzrigH6hUiyXeAEHSO22P+/bxtS+
5rkqVSlehWO4VjjdeN1dxhy6bwvZufo1z4Vj9UWawPQl+JvPLR34MeWBtbGZGTxXB8XxIs5Rf8U6
iOyN2XEYqgOKTbYK00yNr/H7zarJnT61xkL1Hkc+ykPx/HyygnLcZxgdD+dwHsVhF3dewlxyaZEE
eID69Zbbrn18x2115foiLMhUL27n1VNRnONggHTFEr/wCPpNBdCJh6aVEIKw2NYHDe/EQmdaXAaG
27gkkxcPcmEPOAMyvLSVyUfIkloPArWVp8QquhsYn4fmFCH5d2pGtsUIbFjFOnxO9mVRAXLceTTp
rg0bHuumfJnlPvCl0LFz/ZzzrCRL55V2ww6NzK5z7r42MX2xnGrngtAcPY6HmIA2HAczPP88I9s6
fZ/6ofqyy811jBsqFGkFrRrcvrKBHEEWOp3wW32wXBYc9n1Cc3U6OuCioqTxcuRALd49TY4LdcFi
35O6jnCLQTZASYfn9Fgs7JLYY3bhgGSd73fe4Ow6tI24yKtnElmUUhXDv31L899NoZqdra+765tQ
4qquR3ECLvIoGu9/j221PNK83ipwMRzydOpFRQbXchtw9YZ2fEyq5lci20/xnPxowmbLv032WR3v
zQgiwI8tJBdwwCtqVOnS6SWy5n0rX4fflNBfGKMOW1AN4Ed5EKwYDn0n7V/3p9ZwhGHa/pwK1GlW
So5eV3B5AAM0qP4ypzy0Gf0mJZ+vzlBuvNyu1ngn7OpQnCIBWrYP2tZz5ktgTQeZZe3PJgvIvlPS
f9jeN7MgIxUNeY+H5twqvxXQt6pjx9lwX9MMa+7L2gXvmS4EOvt4bg9t6DzWKd14STVsR39SIdL/
Y/lMm0qI0huq1D4wUClRgjKa/4u6tYC6dqBUHNjd0UbqBnOzBT0wjEjH4QSFIE7Ko9YrUgnm0RJl
wHkbbLHnGpaVTo6oiMqz1Jl7pPcYOyCf6z4Uc2qfZd6Qq3St/HXay9ggdLAom9VQ2gUmZ27t4CWL
reZKOx6dxjqt982/jhWdCO8HS9k9Hs+aPj04LO5/IZtSb3ihaTLW398sXagiuGOek9YbutEFTsaq
DjSYt/QGDCFQR4oKkVtDWi6NR6GQA1XhMmm8NOitB+ZGyG8ILjZ2IdOs0z+HYZVW0S9uOHp2DJLv
Y8XH8SEaBnZc1FieLKiKfKvXJPn90GUymnY4T1w8aOL9334qypGeoh6ykVU5/LjfuGkomsM3qOWs
p2Wwn+j/c/ZlzW0jSbd/ZaLfMbdQQAFVN76eBwAkRVISIdmWlxeEFzX2fcevvwfqmfnI4oJrzTjc
0S2byVpyqcyTJ81H0PU6iakdZgo8rTO+YSj6+raUKyZRxpD2mC1nUAYpXTNYnhl/m7x7DHBYeNld
SwfKeDWj0oxCU/HxBWbegFXQGlK2CfsW1ZjO0pLmvpx5cu4Cv9siHXl7SVdORcatZePUdblJkZ2d
+rCxNDNU9mVsDu/qxjRksNoYhoZv6ka517MiTW1MiaADeNG8duHcr+jKWynoSBNjjMgmQ4qsf576
ayRMf7WEWuAgvkuy/Ol9OyQpe5BWIF33a6hjKpRpLYZoaG3PH7ylATLXjkDy6WacpC3GC3Z7sJQe
oqR5Mbwlvuxr2yNpeEyRFsvGutsr6jzXJZ/sbKq+aD5QCrH/4fb+XFMKWa/LKeKR3qDw0qsrNhb3
KRM2MK7vy1C/vdGOTrhnYIvIBEotjClPCDufkmGpNn3FaMhgtTQLPPTQVcgHUe9XETQPYQL7yoat
P6T7KAlXtzfoyvnKwLVOpb7B6qncZyL/UA9PYeAtGPBrnzwv7GhvEkxcbBseqLtUpAffG5ADF++z
CzJQzVO1IclGX92BXQ/V0prdTUa6YBSuva9llFqMYT2B7uHDMYZ8sEQSfOwx16gpNEtgrlhbh2tF
KZA4G9ZxsjR99Npezf/9aK8MtRpJ0PnxvsUYIqsuucAkq3RpGt8VRZOBa5NvRpqah/Onk5WSCacm
4nUKicup9742DENGr2ktUQrPFGQXtOMHoSufzDZeiGkFNuFCrE8kHQ5zo89A/wW62KjwHgMNScU0
K79nWVg6Y5mGTp9kA+xrZG6Sth0XpF47Eslpo/yY5ZPpkV1SR3cgknAU6n16j84xGbNWx7URqQ1u
mKcaHxst2beYmLIQyFw2eEwGrUXKMDID1L87LRp+GI24z9PsYay8bOHzLx8Gk8FqilcYfuZjW9JG
fcqr4gAKxEeSdjaUxYlTcxXHw8YPctO5vVdX4g4mU6jBhLRZRrGgpo8eJpK6XoEZiwoRmwmJZT1j
n/vEdPU0toNp2FBMXL0t+PL5MxnKVoGkOSo9RnaDrnwPmnHTjmLzvo+WtF14iUh5jI/GmO8K/aDq
Q5KMCw/Xa+cv+eu80jsEaDrZxeggmJj2TEPls4GxDbe/+mWvxITss7WC+yHXyK7To3U1VDDs/l0d
hJvcyx94V7q3xVxbhazyPQVzW4VVFKBQZYG/51GLTCpbWMW1s5V0u+o0xQxBiLgTU+DoAdlicNeC
+7j8AGcyYA3QDtolKjYoIy/o+22D0crHTxGGDXtF4FTRwjFfWYFMtKZ5kVIi3McVquIXReV/lX3/
/V17L8PW6Aiy4CrE5gSoI8zQ44DUdh8bq9sff+2bz07qyNX5YxswvajSfdMpuq1QQ11NQb1ErX/t
0+cLdfTpGLhs9G2MgV1pgQENpi8CO1H9pZmzV66lPA0+CGivESSjd6L1vho0ftaGZpObw0I0ecW2
yrxqLS/7Qetwd5r8wUwfu+YDIBB24H3GSy4If+qxuWCArmixTK6GSYqi7nrcHqM0toVgu1E0uzYR
3wlRP3CevE+LuaTFQiliIow231MmOvR3K/GqKXuxIoq6RJd4Td0kTcZAVp0oqYqVJJsZhqr65R5b
l0ehZXjroWiXEgRXjl4Gn3E+hVEeT/FegKMejZH8K+/qu6If3uduZARaFFLDU/wUz2uvBw0KF9+1
CIWd2zp37cvP9+BIK7IIsCDeKdGe1pbqfQFka6i/3v7oy7Elk8FmJs1T4Q346L6odxra+Blaskql
B53BwmW9otIy1oxxDAHhZTvtajAfOxhlFm3jiWsLruDa1sxSj7ZmUGjsMVVE+66NHmqa/DWBYNsi
qCDc3p9r317yx40+xWboRdm+omkaWGPiJ7Xlg4Du5X2fLznkBL0ofUzqZF8ktXIXawyE152/NDzg
2ulKGjz4cS1YHef7KCq+Ad3ySYuYiy6qx8Ec3lWTYDLMLFHArpgO2YSGXZCGjbQjFg311bt2R0aQ
TWXe4VmQTjvTm1blED1xEOctKNUVIyoDyEqeEswUVbI9V71PCSP7tFEyLIA/VgH7SJL0fVZUxpGR
mvM8z1u6A8+m+SPT43rHqsikmNuIbOj79klyyl4XwqqpVbKvMhAJCt0f1oUpJud9nz7r3rGOJQqp
VN+EDqT5fU7zv9K0/vK+j5bUF/1ENagKBabnYXoBiLYG06Z1v4C1uqK7Mn6Mg0JY5xipC0iF/kvP
4jsaknd+tKS2FaafeOrQZvt+KsCyiJmAG9DqLBG0XlFbQ1Jbs2HRMOBVvM+GOv8m8hkoo7Soe1uJ
MDBnFzNnYvFOFZM8sBa0oOfENu1QjnMSUI1bnh4slcquWGcZMDZq4cj0Hmy8vMXEiga8FBjPEeOf
t2/PtY+fo4qjixlhkl4DFnZU4nRYTws8jnqUWGqJamJolbDS5sI1vSZIcsDmVIg2K+p8D8h6cscr
ETiBx8avEW2WHv7zdz7PkjAZP+bVYRyVNbbKSH8JcJmjnaAj6xxQTb/uLL1dIu+8YvbYvMSjPQub
rmuEDzlamm0hpMrWRv/FSJSHwP91+1iu6J3MrSZCzZtGBS1eRl+4jAVPXGFLVvvaSUj+OI+ZClCx
Eu9RFr2jgYohT/TLJN7p7mUQWWwqNAGkP9g3DFPWFSUyVmXg5evbG3NFr5mk1ykdzKzAKAj08YcY
fTx0jWOAzdAy2PRX7YVL+cJreySrNCdMeIEIZ4zPVxMjkszG2BTT+6gkmYwlw6R1LU3AB7ePi/6v
Hr5yUvX3RVsys1rRRcWkhGG4xzm4pkJiy0yHpRTnld2XgWRpFOa6V7ThXh2H17yrtpy2G/iIxwJU
XLcP+MrNl9FkgR6pppL2yq6IQiQ+2lB11GJYake4cq4ycsxvUmX0pwafztJPRVatTK1d6clSp++1
/ZkXdWwZkgDD/zCqfBdQ3z90RbQOmWc1RRPca2OxoALXdkjS31oZEyPgXbD3O+2lzUoA7Kpmyd1c
+3DJK7fewHRTL/x9hjnxjpIFD9Qvl6bPXtseSXlBr6L7BkCmO8WsnmlPU5s0mBnvZaEd9HwJinHt
jCXdzbTeQAu84e+nIUyQJvUiK6cet9Bg9+Htjv6fn8P/9V9z92+fUv/rf/DvP/NirDBWu5H+9V+b
1/zxe/pa/8/8t/77p07/zr8+5il+yX/k5G/gc/8t1/nefD/5l1UGbOb41L5W4/Nr3SbN26fjG85/
8v/3h/94ffuUj2Px+ucfP/M2w3iJ51dM1c7++PePtr/+/AONq0dqOn/+v384r/HPP9zvRftdeWxf
u+//2LRh9vr97C+/fq8bfA4T/9QF1YjAc0ZTZ4BH//r2A538k+uqgWyyjtQgn9GTWV41wZ9/KOSf
JkM6nSDFQil5+3t//KPO27cfquo/Daaju12j8OwqA+ziP9twclD/e3D/yNrUzcOsqf/8440T639j
BAMfQSkjBgEWEeaXyUU/s9aaDpPJCrff6cyqMQeCrbVxzdaJE6xLZ+iduHLQMrEiP2mz6Vbqityh
+WOJLE0a+/af7yF00PtTbnI5eUCLsotSDd8DNK3xqmrb+xTYT8tjiW9llcosNGepVmiKyhrDWDcs
c2jJs46WikNfK90hnnKBzmPSLzy1pNrf31+MExXQdAIGFpznqSnre4+SmrWFawp/xcfONkVfWH36
sQ7o3WAIZ2h2eNBY3bQ04fdUb88ky1TFASV5k9I57hFx6wRd4dtFNFYWOqzobz1cz0VJBikbx14r
+VC46El3knh8ZPVHr1E/5yFGrRUL+fDTnOZ/hHEdLW+M4u5LpjVIi1FFGFy4anxfsBYoHoyMy0tk
UnUHHBH3Zp9btFrstj2Nhv8tVhMasPv4P5X5QMAYZIzj5BcuZmE7ZFUDum75+3QVrlIbpBorA2SH
m3JLrWC15AYvnuSR6PnnR+7QU1QwKyZR4ZbiMUuUNbg071I2Ph+ZoH/r9rEun7qq8wXO3uZISuNx
3w81LFBjvlWVjZVFS7M+L6opP1qJ9HqJtTHqOhEUbuOviq2+yu3U7kaUxG3xDSQuVuy0+zhYcPCX
tk+osxlVdSiiXLSORBiPeshzN26ePdLdi1KxROA7t7dvScq8vUfbp7Z+18WRl7uDmjuoqNwN/jwb
d+lR9sYTKFlcTVWJaaJthVC0j5zKSRQQ1Q9RPN9DdV10duXmT8ojPfRu8bldqzb4NgMr+xR/UO6H
T5n9e/11b7fkRLx0gp6I2jgsw8L1M8NqK26xmK1+eydPREhv6Z4UALX6uCRi+JxlT5gpatdl8w4h
OoGX1DRTJxjsdrqNAYuM0G9Z7rZANbb+h56lTjAulXcu6JR2LEU+LNFNtcCrzfV9YWm974TDkmG6
YJdOREgHwr0eQA+C200rd2p6O40e/ETZZEYBlJtpj33DF6z9/KXlG3i8KOl8Rip4qmVK7oZmZ5FY
d3j+aSpymwiyYOovbh+CHJNpVDWJjG/lcZyUPNFyt2dPaES36miJeOSiBKZrpoqLIIgpPQKKuMek
hoTkbmp+GP1f2bjUMXpRgKkLjuGQhqByoa+eqr7EKyN3CYYRDGplx4AA3daXiyYBr4n/ypDuMgYW
YvJw2eZutGWgXrKBZTUba9LvylfM37V6hzr6D2HYSWyRPfmh/6h0K9rc/hIXL4XJEQdyRkzYiVN9
gjaNTNPq3K21p6AxbM7cQO8wSG4JxbYkSFKpAGNNOqUtcfuaxsJkTk9n2zD/GnKxELpdiDM0xJP/
XZGkWFEbeBzVTJzcjq3jnVj1a30d7ZY27qL+HomRtEkpwV6tNwW8U9dYpDZXUfuo0dzCE9IRCsh/
pyWjdMkLa6Dhwi8dDwdEp6dnNUQcHBVGgrNaVfeBXR3CJ89pLH8rNtkq5Vay6DXmvZJNxrFEKWbT
8yZHU22au0UnHN57dmTuRfFpqjWrV5f68CVilL99FANq3MCYFa6hA+F0fQZX49BQoXP1ql8FMO+G
Vay9bWinW21Xfuy344dw7S04FGkq9plUufykV3hm6EM/S/U28V3m6HbmdB8Hajeu8VpuuDOrYved
vRi1037oBrvYLGGbZi0722cNlozrsJhM5is3M61pCgN3NtGBD0acP3WtTbWlOO6iGLTUUaoKw+By
3k3RjKwe/Th3BcFo5+4lVZ5a7PNti3J2jAKOebb6qqFRBI3yMdbwZpinrI0u3TT35HttT/vuLrTZ
k7kD8n0XHkA8bC/InO398QZCJrZNxZ3heFmcqUZchDq4lqZZpnLwNsU6XAVOsVIehlXzpDhL8mS9
kMVJekHKgVai0MtD1pK6uvN9U8VQ26kvJyfqfb3ZZH5RFdvK69tqITEon+EsGmenESKoSnUZEV81
UwNKCa84aOgCtUtd34Fe8rHjtF7f3lPZwL0JMplqUvhAvIAlF4u37whoBSsOQcU2+cQ7u1VYZfMB
ybZI6SYrpMrPum+WGFIlHnqkRsBfiZjBgAUnhEL2qRkIlHSqE4Xlh94GAahdI4q09G21KrfJriXW
0lme5ULe5DFkaYRAJ5EhdzuajVaAG74Y3TJNQb1UG43hoI29fDZRVYdLLuKY2eCqLwprnPoudZhI
x2ozpXoR2yzzRs+aMP/8S1qTHNOHUSAfYLqE95B2ipGscvSVt2sjqeLU5nVSMxuD5uLMBodgs8Sd
emHvTLQza3gz4Z0huMxRkGJ0Tx5MWeYmZfSYtMMm4A9D3KJvRtm1urHHTMMPYatv60hZawr4rcZx
Qf1l9ytMfAP0JGsC8+EIMeb7e/SeAtohp1WXZC6e3ZsqS3alBzZD03eSsHFaqrRWh2k/yJEtBDJn
GZs3wSaeikiOmWCekrxjWSsCDE5R5tZ18lGZhnWZK59yP9wrfo+mHnWVk/o789UVhmj/tqogc6dr
DMQ2SGTBhZ2ueeB5hnm2PHV7vbDzornr/W2ZRw9FGln65Fm68XRbN+Vgal4rFETllMMInI1s0Pk4
hqmppW6hBYCPvsYEhdH8iYUL0OcLcgw+3yMk5wSSNlIu2YT58ttJTdxQDWvQtMc7X/HcIuQvWjkO
S0ZcMm0G0agBTgcYcsbmJNEckx9dHbUOxkxJa3HQN+GzKqx+RVbsrnxQVrUzjZbvVrUVr5cCOTnS
n9VfhXdA1pXPgiVb3qnaxJoyG1xMNQ1sNR/rfR3lxYLZfuuAlDwU7oaARSMqQYQjLW6iWlAbede7
Ig2V3lY11vFNN8OaeyUm2TpLC+VLEgcAVUdeX5uKk1ZxxH5x9IAgTyVU0jh15ZUtguc2+dJobcvX
2UQx300ZeyLWbZa0xE5JSGsHKSD/paT51FpqU8YfEihGYcUhh2YgZ506UdeXxBpF0RwqL/BfAlZH
v0eS/2bHocZICZjINvMzhTR0n04a6zu3Vp+U6YMx51XIS8C5FdW/1/L2tyy8UzQTDEKmikjx9Opo
qmgCj5it27EXEv8g3a7/PTz13yJMBDZIgxnwinKvWM4qM2J51roDfU5FYDXBVmdLpSH1QiDDhTBB
iQs7pmoyH5KHrhbSmVGLN6G27hp7jj9Df8U2xIFbqRB5mkuNP5Lazf72RKRksTUvo1UVJq2rIcOs
2XrbN6+VFnSfMHYyrxYevRKK3zhTcklay9hsLqHk0bbZruNVvNE2dG2D8H7BIUjLkgVpku0a0SXF
SFIELuuJamEXCkvVONp4xUKpWQ54zyRJly/z1BKsNJAUv3ROszX3fevwr9EP8cB21FFflchhrljI
sVxa3myvQL6KgFeV+9+Fnvs18RJ+0Om4B42VwwhxlZ493/Y05+4c1Q9NN0xK4AmIrFht7qP/vawb
3MfwTr2r7poVxvSs67vbYi4Y4RMxkhEe2zGv/BFimlI55G38ceDawobJNw8nbJggGUDorGoaxRP6
1EbkMK1dOZaNW/Ppw6S0T30xPNGKbAcDxLIk+kZ4YaBjvrb00lgNirdwIc8DatBKmuiAEgCN4SEv
XZPSy6quAVW1W/bRroueizjYFvm0LqLS9urG1it9acnn/tuAIwWJsYEuVrQCSco2luCSHgSpcXqY
yWonjh87UW236241rcat/jl64IBVbfiCK3/jODn1dhCMlwqeKiqD35OyI/6YJoZhTrVbG+aOZeNK
Nao7xtPvU9ofFM/AYNt6lRv1oxiaL20dWZxTDIIyc6vPzBWJmGE1yvAEV7nyG8xAYeROGZuPQ44S
gFnfG8X0F5j8137kwyyGVh9iiEXxLahVWwWYrk+tNvZe/E5xRPczKz71Sohu7vFeqKYbIict/PQ+
N5dCUEkl3y6Y4ARPUGZoyD9KB9wyDjxO3M+LjmyaEmfsAOFIFzTy7YUn7S1H6RbFSWHM72xpb+Og
jkVWJbXrNXndr6qSslXFPI54U8SmaoO3tv44xqO37Y3AxKwwf4w+8EH1aktBD3VfusGYgI6myzEG
qHzQimRVNA1GJ91W6Qu7AfdPdASPQiOIVk/VrQtH6vOpqdxC1QIHtBR0jSFfBdIbwBX9lqg3A3xs
C6Vrjh70Moi9PnBDjpQpsmSrieW/Qlr5C4G+9O7/W9CsTdSc83CyCQknlYCAVuUHqhbt1gwzw8FA
G/ExDXEBi3RK14FZLiFEpY08Ezp/qaOwGDGHqImuBq4aReBbUKfdQMvEQdp+KT90aXlCA6aVaNzQ
z95uXQYvUEUjP4Doaxc1OojidaZaBmjKgVs3t0NJl0huLi3uWKR0mUt/xDwLWgYuGKu2cDR3SlsA
tlj93kNm3kMAK0zA1riBcqJckdDBqwzmZWoekO6wcq1+SYzUopn+ySNiwfZdWNGJKGlFKS0BKS0S
HFc8rlrf37Vluc7T32vOeoujEI0iGFW5CrcsG5sijEu9RmvBQU8HK0r0lVcUttcvFSkkD/L3xh2J
kbQ4BpMiy/IocBOqr/tq2Bphscta9W7oyyVE5ltu4MiyvQlD7oAgg4FLiATG6U3PhhGMrKbhu/De
ivcQFdlQbRMUEk2wJYcB2XCOTv5VEtSf0qiPvXuwDNHigFkSQ79Ky67INqlijM2mmVoA8+2M6NEv
bwzE14QmU2OHjdHHtqeQEq3cg5eV1gAQTLCK1KIuP/N4GPJNj16iFBualYDD+BHPNkPV6/HKC2ih
OppQzOalHEbvMA0CA9pMYsa/UlGBvzmvqgIjGrG+b3kNUN3W0PXwYA6sJKbl42Wh2EYRGcouFGXe
r9OoGT63aiWENQiU5axhUGPPCqZi+hQYmA5+iPqgH1cx68PpMcwAet7nAeZ7Rxb6XQttS8OAl3dZ
W0TDTxL0ObfKSRmEkwI8m9qppxcY2ZiL/C/0FfWNlfRp6D20mP8OaoiyUYLohdXBBF7dBvmUe9G2
k+7ctsvz5Tg9TzzmoW8G3oCo0cmduyEJPWEqgTjAmIKTorDRPXVbgpz1wZXBxxuYp2pocIdchndQ
kVGAMovp0LTKQVFLK0yNVWMYdqfmVmGa9zNLcZO4SlQt6PmFsB+iTYGcPeJvVcgYKr/tgjDyoukA
/FJj6X2+UhSkAv3nwacrmvg/Ox+p4exr1P3wkDkpY3APVrHdKz9NbSngOjc6c70E9XDkTGdLJ2mO
rtc0zPphPOjqYFNjtHqxbZqFVoVzW4DihKEig2Go0E/ZiPZNVoaJ2o0HX6nWolUttdMfW6o9k0RY
t8/1wnogSkcQhQ5j1ZSncICDOW/9FusZcK0js7VDvIV949ttKRfu57xfyNhpBCZHZurzugSoxwIv
jiHPHaI/++q0ui3h0joogh+ErzPETT4XMkaZOXmZcsCso7LInNz4q62WgPjSG23WgRnNpwE9CAJL
QARPzaYYhs6MuQqeOPNHovyY1GpV+LVT6p+Zj8HbmOaTZL//uoZMzpGjAJwFuyfFulHOg2EsKD0g
3PHiGLzcmUXzhaTZhd2DejMUprF9+F1aGKGKQmmTqofY2LdAIzbPYbxwp2dvLJmoefc0vFZQ68Du
ne6dUU8pr7yIzQNJ123IV0isP2D0rKVrg8WU5NAES4bjwqrMGbSApQmiI44/FdnkraHVbTgdSvqg
6N9I/xioC2bx/GJTPPj+60jlnOZU18RIGg9P6bS/A27/Gw38pUT/uTWADDyo3642CuHSMqIyKYam
icQhUP8KkNcLS6tqXqpue1uD3vJqpyd0Kmde61H4azZBYaSRrhwap18VX31aoDrqavoWJIYOWSer
Md+W5kMIvyh6e+mey0X3OSbhgCwSrsGs0rO8bcUxRN3QIt8dzI06PmZbcx2tudP030AHqGwiq7D7
z0vok3ONxtsCLhO/qaahyhqdtPB1bWcOh8SIrZiJLfrON5WfW7z42AejM01PFMWn2zt9fi+BAdEN
5FARIONZKalCGPQV98xOP7DpMw8S26t8O2yXppudXxtthm3NRUVMVzbk2889HGbcjOYhKR+i5NBX
6q4U1MoM9nvpltkqngiS7s3kIT5WvMQ7EIwHBeEaRqxTsiHVoeoMRzQY6qQMP27v4AVjgjrpbE3w
eKJnybJA82pawPO7E0H1ov7Gh8rqi8ipO1cRE+bZPN2Wd67mc7EECG4INU1VTu+g846moM83Dllc
vZZIAOhp81td0fMz460eI5BhRMKByVXgDsXEoDKYcRDCg37VVqXnlpcu+fuLKzmKFCVLr7AoZWXl
mweQqq+rsDuoYZT+fkxhajqSbyr+h3rJfP+PDEke8tgfOzEeMmBlABrj5k9/+nn7RM51SDOxVaow
UcECoF2SESQ1yn/odj0URmS1he+0zLDp0hRtGbMyn8oMpDYoVoEagQzkoGUpYual2SFFxn6FREt9
R0jpgZI7FM8Zr9hW9SLN8ZqMptZUmcbWnIaPAyIRy6v6XVkqX8tmevFRJ9pkXV5aPA/oOm0DsdOS
gDpj7OnbEMRmFvJ2S1mGC2fNkQCd0QtA5uPynp5DgpGVQ8e09KBhHF0TlZ+KeomL4MIxIAcHRcQZ
GDNU4lREgXy4l9dxeki01rdrrQ8coYcKCgD9Eu/EBf8EHz5bTTxbAaGUo+Icb4S2TSGr+Qnn0Kww
ecCw8w1A7d89S3tBBSXCf1mPd8ZST/75KiF5NjX87Q7IZWcM81YKJcmnAwUaIx+BZ1dKC9W83/YL
upirsUg16MjlyWIoeD1570eVi3SyVVUfMAfB6rLFyte58cRJweFxBsz3bNVOz4w3QTeKPotcHn0A
AfWnVksthjYeG7SWIIhptoUePqT0F4YyPwTV8K3h6qsedXC/gU6Amqw3gGxuGrW169/X6tOvNvu0
I8uhQotKkyWR6xlfwLvu9I3p8JTe3bYdcmIXWj2LwTNBVVH/O3v0mGMSVAkJIpcGhhWUBOcJqGT+
JR1924wn3eri7qfSaKPTc+F01LRZ0rhj/dnT9TtheJrDhzi3FGWpJeVcY0+/2Pzzo/WnvBtQJo8j
tytUi/qJY0S5c3vxF0WIGTMMcPf8yjwVUZtZnTcA4ruIa7CMCF2P2kJAcJ7dxCqORFBJRJrVjdlh
eyct6C0TuYKqK52EZz8LjgpJuHCc59p5Kk5yaSLnTQIzHblFW4IAO7CDJl0FEV/YuAtpCCClUExB
KKWLGXl3uqwgo5pnED9yk8Ruqi35a3Jq2B/F9rx1Ma7ImjhokSwXkcMX1ncid9bno0shmJ+Ad1sJ
XaMI75jRrEzW7bi/NBLiwqmdiJFMudkwOpYxluebyZ5r411lbJhKXybVX9XtEsnphUVxJBFNgt48
A0UWSZrvZVODGUGV6xu5lfn3IhutKjYXIpELlx0wRUbmlA0CBRlKEKaUBGEWVi6SV9+jzmdWooQv
txXqwr4BCYk5ykBEIC9wlnvL4nFoW1K6IVpvP5Up6eEihm7TNpO6nypdeSR1Sre3hV5a2CwLxRhU
HFFxPr0TXdOZRRAapYtQi/+ldbrXWGPW1UvUYZeOScArCSSC8fySHxFKPWoeMztUsrpNoOW2j9V1
ariwmkuqxY/FSBZD6CUtihwFs94OH7U1ErjlpitWvYscm2YP3xtb0R3TCX+z82l2BLh/s62iDBHr
G0jkSLX4kGHUcJxjedo9b/1NQsn9lDZLl32+zKcva4iZ5RhoODWA0jk9rbFjReeFuCJDnKqrEHmQ
3h5qT5usqFIyHdGkQX/Vuf9dmUL4Gh51X25fl/O3IBRAx/sW4TJwl3IG1WvCmAQgrXDTQnVTNfjA
6n4d82ADKtqFUviFG4PLglQcEKVod5VxDE2dEMLSvnDHwrMKZd/DeoC9/PZ6LgmZl4P+RkGAs5ZM
PqaxBFmud4WrQLMo3wfZY8+ypVt5adeOpcxKeHQ7fH8gQZ5ACigGP/rfu/v68a2dccNWRmJjYmW/
rWzyg69+f3EmFjWDDvFL9jM1B57GA/uE2zV3XsM3QfYLxNMLdbrZaUhXEom4OZtOkc8/e26CeRC9
Gya65KZB/xSb2QuLyecpmtZT73+s1cme8qXhvBcyPIBtHsmU9xN9HMY0ojWuW/cr1UnW+avyLGzj
gFK6FX1jGDe7EBrIUJRZwaF3iPMQwKNCLjNHkTZUQAmmokeFjhuR6vckaxNLVEbkRKHndH7hELQC
ZRl7jEwRAwuRff790zz+BrNtOLpE1Mw1NfbRokXUDNPpvDsQ7DpdaS5cmkt3leOhh4YD/DrrBQhj
yhJuok+rSHIrip+pOVpB9TJmSzt6wd3hrWeiwqvDJ8CiSesZWI/EEgQNP7GTFBw+ncXuggOaKyN0
yJD1eN9/DL8UseUfloovF7weMB86Q2+nSRHASl5PeLTsYo4eqqLwysjpC9+ztZpESwm6S5spVA6f
jkZS/D7vwdGZ8bhT9YxHaKubFCtWv7BgsuoJFJ1sWnjyvQ1xkPUQtSQku+cnGVz5qSg6VYNqxGHu
Yn7UR44G32e6CncYvf2TrOKVv4J6fJi4LXCa+2rT3xlrFBqcpTToJXsK+JKJFOzcBCw/CX2zUVpK
/dzVGkDJq7sYEEimv+f4jqXM2360rRMPO5J6kMLpjqSAiL/eVrVLV/P486VjAyFsFrAAe6mjsBz3
nVWNvd0YTwXdlFH3fFvY+ZYBEUSRrEPWGvB/GXUTRC1aiEBP7qpJsit89THr0EzapgtpwfMrfypG
uh9c99Di3HM0ndOkvQcYpl7zXFuieDnfuVkKXI0+Q4jPwskU/PFC1014Aw9cSumopvfJVKWW12Hm
N0Aw0cajgwgXvPgF64ygHME5gBVz4UnGoXdJOAYggszcGANnMx3T7vz8gEyExcvR8XhsjWTa54W2
S8bCRtb19gmea/n8JFDnRibERWf5JND75V3im6lb99Qewq+g07aDBAg5DIO6LensrmB30aQFRAxF
UpTJCdHRU7y6yslw+H+cXVlvpTi3/UVIjAZeGc6cnMzTC0qlUngCjMFg+PV3nX7qSpU6+m631FKV
oiaAsfdeew2VSnM4eO88WcHz5jtk548bwmXSGKAouqoLKno58//1fWmhhY8hqD2z2MafyifucAjB
gm82ARxJZYmsK/mdn9tXHjUB1wffAAYaIAcEwR8GJ7A5ai6m8fbs1k7cFHEwj/3zyCFxzaTybFSw
gIh6z6KU+tk4eEqVEpircxwsi/ydqBFZVbqEdd4HISoh34wd//JMoJ3CAwkT1FNQcPz+TNrBr5uG
V9PZ7zxYmI8I6R6Po38lvp23/PGlxjB5uRCFsKhwZnzlCTvrpEXIU3P2GQg7jR/hmJfM++b8/ctS
Ci+dCvboFEKYP1qJhvGQtqE5p5WJ4jxuO2U29aiNgnAaoo7iv1funzd1YceTCCA4yAH+V2sIm2AY
YrrKPSMdBgxGlpid9YLvpHb/nC+/nYL/LCICzBP4ipd8fUsLUWoUYHWe25Ofm2uwxzY0H976LTxn
vDJzyjBr8a9fAKQUhXidtkAjj2r7P5feX36Py+P41xcknAgQD03t2VdPbYOAlJfpO0O5fzK0/ute
v+zoYDGqWnW4RridYIaSO8/rLrojOd+4j97zsK2KqPRfoidZ0rsq6zawso0e6SEtxJKZ43fmVX9i
of/cMqBAEBHBOPk6XUaUqYwqjUe/1iUAn4svUYFEXDANxh1IDWvpZ+zGxYNPC/XdiPLPvv/Lxf3f
n3e8kMpwg4sLfDE/xo2FJrh/q4rFyYZXktkyemJt9j+KgP/ZssDjx7QZuxbESF9KWDG3nkpWdz5X
FDqkSm3mmOaL+nZr/PPjcbEPwJsBii40IF+HRwqS/3HVcsab1lM2P/V3l4eb5hAt1PBy4WWbf1di
/WW7Q3t/0VihBQix6/3+QOdmGSBdx3bngT6UJaMfwHS8w/P1aAtKWiS+6ZH/covYGaCLwJgPSSRf
KdKegecWddr5PFun9fNp6Qcv6+fxOz7wX+4LHhQY94UYKqLq+rJQmD/HohtdcyaYNOdG9SHPoOFK
drMc3KJGKN3mvze+P2sTbOcgRwLGAG0lxn9+f5K9QaOxhr0BGwKkwqPZJvuLPH3Z6+131Ie/7un/
utSXl+Z3LUsZSruzl76tXAFcOE2eu/3mhi6/8Jd957cb+rLvIKhKzAnX5lw/+Yd6Fx+7x+QmoRm9
619ZIbfsx39f8I+aEg8QbwugWgJNI9yFfn+AplnnlafpeHao0egm0iRrEPSWTSYoQST1M3+Kv+NB
/mWZQB6K4/GicASp48uTnByp6nRucDrW+gbdXcGFvKIi3UbO/2MTwZQe2HWEauUiDfr99kSDy7Rj
a86cJAhkU6RktQwzCppr9j8/yItME80G6hcw/L90vXLF6FVJPEgW91s4N2x1FH+AkPDZqXk/J17x
35f7yyeNXREzDsC+fvgHMr8kbtumDhnP8XITD7cL6Aj/fYG/HTn/vsI/VNN/nbIeCmxbpbjCnLv5
WngZ35B9d7s+V0W1Sc4VcLXwOX3tvhOg//XOICkEOAniZ/g1UIeyWXKbxuN5gQ5mgWGmdfpv+vm/
fMqoX8Dqv7AE/6QlTLEGCRpNwFl3V64ddtp/U91387W/3MdvF7l8Bf96fhETZvC0H56TphJZYOSR
M/3Nxv7ntB2sqH/fyZdmmiXOZJnBnTi7/pfz4Z3Mti7HowtV/avN0+2yV2+1yLsf3yyOy2r+sk1d
KkDYEqTYEv/QJjc2TpUTruEZz9fJtDL+ZpDBzh3HgzuMVxYM36yTzTVC+B4sZd+0C397tD5QSlS6
qK0hNP/90UrXOlosXXgGxz1OsmQN6c6sjXn/77v8y94IZiL6bCyUBJOHL3uxJ5doUBqXqbvPgIHs
DvkwtHG9ecaW882S/MueCHQCYc8AecGB/Lp96KhdZRN0Abi3bu4mj6MnM4Q65OO3wYWX/vLrq/v3
lb7UVYM7aTtbFZxdXSOb1qd8A+/BZBPwytlo5PC+ITMsATvGTTb//Tz/9tlBdHgRDGMqgBb499fm
swRZZdzgHqFnE1Wf03TK1vTXf1/lb70uZIUXxADkI0DzX7Dc1sf8H0d1cJ421Zbkw609kj2MpPKl
YB/L0flmlPK3NwdVIXDWixsRJva/31XVQGy21jw4MzfOnQQub/ytEXfN9J3XG/Doy3H19d2hmQP1
7ILt/jGianQy2xVzzjMJZVL4vfOTpMNdEC9jXkV9s6lb5DfVdfczbMzTXGleKOM+Na73pFZ6IjKC
54Ywr9LtYcyx3rnaXXKZ0J+Omt9C1fzyMWfIA9tFWHc1EqsXvwx7fuwTDNCNemFkOg7pcjcQ80ja
4OSHw71aq+eL1yRAmbHeyYu0MKS0yyEH8Io6bbZNO55oGh+bJWG56eUPuAm+RTNM6tjCnhgRZyjy
TFHH7ib22EM7djKb1EWS0qm9H2K6MkUv2lRLXvP5KhQV1IzU1SX1bUE7QE5URHi7XnKoq8oi5cbo
jYiHsqmdoJjb6BPUlKpE8M1SNHVy8MAHzzHpQxGg3K6oVu1kFGyWbB2HNRNK7mXbPC9zCJcM7p0w
U38Lgsvz5WQoe9NAf76s7VNSKbeIoR2pAb+JuMCWlB57CFIeHTkuJ6F7UeAkGzfdWMfP3dwkOQuG
BsZ2UZLcuwMNHmk3/HTTmb4AkqquIuQIr7tY2hYhWWKss0ZE/A4iyp1wVJAFZAGzGBK3qWrrDGPC
GVFR8y6hy4zA2fV2VP1BBT3Euk6c65kVfjzdQTZUAKXP6rQr1spAALSWA0HnKJH5KR5QzW4dpTOv
1pm2oqCkuUfG35bXNHcFgiNItYU3/HYyb1QxUMDHsuFQcGPLHdwRMGBaVM5HtNaFsp/B8FmD4IeA
3Z+VJSXRt9qjWzd0YOSoC2zmRR0s14qSYxwMWVehSSY4FymDDsZMV7PvvqEvgt0kuU7n+Acsb66R
3bJBPHDGI5iFrnyLiLLCo/ZQSeD9c3IbtNVtX6Unadobat2tv2BzRkBU3I/7xv6YhJNVyRvz0p1C
rvsaCUySgl3UTLciEJuqT3MePXc8vu7m6BI7jcQ8Uu9aiEK7/oH3UynUWDqSP6SRqDNbe1fK86El
AZOkj3RdzFVEcziaZt307oBwhWJ6g0Nz44xqY40Gy/Y4+a3KRun+qmKWo/cq6zoolkgdZj5ClbAi
dNznRUL12eHiaoCJCOnVtk7T3UROC3il0neymLKSBM01CeadTTxVKPfapa8zfhp7dnKVRrpLC005
/9mL0GSDR1FXJ2x44hb2tQMV0MWS2YmfmlnO9xq64DsKvZyHKDBGrl0rNCaJWD0SURXh8DTOnVdn
4ZAmO2oVvrcpbZtyVc66T4dovHLA6uwKNqw45JlwwLLz2iDIfII0kGiSdLNgKnNM65G901khhQSh
MI8pKr5reM2EG7ATYNhRpaEslPLe62C6XtepwMB717e8cEJ6zZS7IczfeJXYIR68IGt7p5JU5hQu
OoEd9nWo75TlB4KARdMNh34c31XiQhOKaDwAnFoF0FMveU/09WTjUyCx1MNgU3UhJL+j+6qj6Gc7
wy0EtOxHp1XPnmd/xTO7MsN0nY5rUkSrlxZGq3vMWg0EHUYXbd17eTuOiA1JWvkUur2TR3Vfb0U4
+vk8uO2Fp1ZncZQ8hfAczzpTiVIJSItVNO0xrDOwow1F4SxVBym0+0F0ynZT0NIznC5iyLPpTSBZ
kFMuMcQeZYc3bEjRkAHMDonQ8ka4t6Gn56xKkZQBTs17uGC8J8Km5LG9kYE3Z41Nfs5t/XPp0zGf
U11vA+VgVNR5PxmFzWoX1blpIB9vVZcxE98P2n8nLndzatL9LMI4a9L5wavDe+Tq3ccU3zGd453A
OEi77VvkkF9zHDcZUglBIiVrDIFgcrF9Gqd8QTe5GV1I9zBRHfJ0CNwrxOeZHQT/Npe+pnkfdHGG
4h+S0zpKQZ9eKW4TwzPkpHx4spk3KWvfrBRPZOqDnFDS3ay9p29ruISWKKqh9jUeHAImWEHaCSN+
EukPmDaDozQFJIvW5cPgJMyGmu2GUV/zOW2zOZTTxpuRIBA59sqE1ZJxYmDCZJtmi/SFEX/fvkob
9hmElhEOyUYXBttlnIXagd5qQNH57LMm2gcN06APzVG29LzdeHWrgICSFPmSVVcs2KOKduE+zsoK
+sp2bI60puwgqjUqu5GuRd8GTr4ArEfYYpUeA0y5y9az3XXiTl45+NPbZGhXVuAWfai0j7YVXAs2
MZhSOZjz3ZbjkNm0tc+KeIl5IXvbnNqYj/eLtf7G8UDBUbJ6HuJ02uhhbg+J9DAnIt7zOLRuBldB
8P8NjoeHYZz8fcgQwpKu4y8vjh89XYkrE0lxFtT59KC9zG1rnYxYRAuzuH2smGY5N+YZagw4p04m
LiLTf8LLugOF0DNltIoRrrcICojkGmwSB37hDEMcpNSaJgt4/KQ0VnBshzWHB2eVDWEMmM2doyKQ
S1O4lxWdVmn9iBiseKcQMjhkS5gaQKv1qPaYed423aCy1HGfpnSE6YHx508ye+MDwflaRDWp7teQ
vXuxCo9IyaVlKlydW21E0c2dfwQoYvczb8KiCQnBfQGwuk6lBcBiPW8DLal/60dTtOkb/0UvOB5G
RyBDpu5TjLtQGTMxN1vmVeTaJ8KWHkiUe19r/Iyr1rHLqxTByNg1eHdepeg3kH9A1jE6zD+FNbZb
+Ke/wwMJ24Y7cPk8mxTJMWnHsFEsSKcR8Z1how8fDvdnGJg2a+gYbXiI9ZrOHqKvwngoGIr3DPrH
V6EgCfSWwTv6CcX8calRr6xzldVkQAE22Ufj0+F+8h15v/pRDw78BHwuQjnhNyPWA/qfl2bSb/VE
khL727sJ4v7gRuBYLcECuylZeTuQq/EaOlLljGIq1vX8eWbhegAfViNACYez9qo0Y1XfHVkz3PYB
jlBKbH3o+jDNwjFgN2HNPhI46uQI725PcsSx0fJoKFW6zDsvIc8MjnCIYxqd7qrvh/6x9jQphips
dnKE+Ac6ZORBm5hsfSgkMqfGwS5G2OEzxAdnxl0SLNFoutMOhaSYxG3R153OlOvKjVp5X9ZL2B/C
oPWyzrZJhkWv88Gbp9LBJrivKHY1iyRtJFBgpio6bCKYnI0bZVCHzNV8dDRzH+ladS+YIrmF50BR
YOe6O60seWvRIeSpr5/Q/943fdDkPQTcZQgPv+08EFvOYTDksMsnYIynOoexPeqOyHrvbKUq5wnD
6orsi4z7Ac4dEZh8EHoX8cTcDC4e01aHo8lmoBo4mFY3d0wcFdAv8e2atGpHUQnv+2oBKNSlt1Hb
iKzR1SOZaxDClWcyt41R7yNQpTBJF+YSOGPOof3ZNiSpN2aRP42qPhQhcxYysZajRdGR1D80n2BY
WSUBaMKpn3cpn7ZkYLys7MWXrB5E5kj6Fk36vanwlVoPahXGh1e3Q2rLPIOwJJQnSyS3e4j/IRFs
DVh/lzSEZD08vrKxBlt3MUP8tECiBxxyYHCUsnzM3aD+dCGbftE2EA/ROOHzdl0H5vhweec7PS6y
gD0VNpEeOu83bVacLSsZelSVQzXYg6x1fwz6BrZz8wguH/PhI3Zcwuiu10s+zZ9j4MH+eewRZ6Bb
cc1i02yioKMPUTCAe5S07RE49oinReRxSiJYduAEzSAqlNd2otEVcp/WA0M4clOErUOvgiklLd58
LFWxhlxBE7yyIOstmdBkgTuep21HC9MQWDvEvrNNCIXRy+A1JbGawrolaHGUxYONZ9jnVcFh9tYU
ZgaYHobQV3yqdu6P6NvFk0ImV5SJdl42C84yvJCRIeOHW3dBSbB2m9EJmnc1KzgECLK8xdAE5B7z
sUewuiqDNWCIIYUsi+npPWg6sTeRUJvGXeoNthN5FXWo8TTzwfBEZ4DqOowQcDVW2z6EdUBLp+kq
GvDGXYZRlLQajsxuO22iBVVjaKOpEP7CDrw36UHpAOPA1MFwcIXfit/r4ARNz09Y6O2BxsEicJx0
Eazez7AL3nwnRV+m+rHAxPYxCkyYeZJMaFs4tpLICTINRfTNyNdl7/F5bTLFogDJDb59hbUlVWUX
0rjwtILIhzKcmUYb54XMvtkwHTcbbtfuduaRtyEh9a6FrEgpLav2FXfnAxKx2qNpWXUe0gnPB5JY
jNvY0rFzp+iSw0pL5KKZqhuuELg+tpoWAD72wcTPserovqE0yGff3xEPDdnUzjccOgxyIW74M/D1
1pf3gXTvvKjdxGoqQY57Hrql4Emf62l47wN+JiK9Z277JIx+9KPuVQUBuk0/tnmytveqG9qcRGwX
EHhyNya8Dlj0Cq3PwYbVdiVdnwtbXdnOnADgPfSc9SVL/dMwYG4nI6DvM16rciY0DEbdIyj4VbZO
eEhgZYETWR+ZqD/Ioh9lDecTRyx3wAPbbNDEZk2/XBEYUFjPPFIWqKxT7JXMCSaRjbtbPIumNErO
Q0XdstHum2xIuqnl3F1x5O5lzE1P3Gt2K4/WIjURz3GUwVo0aPbDsvwUQfUwwZoig0H7Pq58cJr/
EXm0HlCL6JeNV5YltY/q3tHXrR+/mzZBm6nGmxoBY9uLEW+xihD7DUWQBzKPy7YfSlwhOoYj1Dp0
gogZGer7hvRxVlmce+FQ2GX4TARkztNcXc86KK0v3p1AXvuu86JhXdk77AEw7lsfr9deyqt88JtS
Eh92TOFGEXUdU/nh4duiYcfyVncH2ksP7Fpy04XiRrcuLQiIQnkVDHBTZhW6lXETOeEW8zkvA5D7
YlCMVVaCSRrvmIquhFIwWRb1Wzeaz3nFGMNPP4Jafgrq/0idHinzxOLWvKXPGuKencl5HviysWkD
0UPCH5eYQM3Gkpu17R6Ep++VHd7ieeEw01u9TFJCM9Y6BRrbQ9hPSbZK7yVch3KZ1Y2Ft7aMq4LF
EN2E4Ldh5QRQby4SXSslN63wPiGua7MxiU/K95+CITytlTpZmehc83mTzGuXLcqdMlVFh8byjyGk
+56n77IdDzQYAXAG/GdMpit0m1j0nSl6H5sd522Ej6w3RdXV6Cyg+gKVd972lPaFWYyXR6K/ahwd
ZN6AcgWz+kzypS5GG8w4kJEW0NIZbl7rDZJWbpM2+YCcaIfa9o6liDTEN4rpeRjsoT5HnVvt3TFh
OMmCn55df+qu/aArP4lhmoqIx686ZDyfQpWUMdNv/dA42dr6b+3YP65h8AK8c92YdBA4kcltmIzw
3RjnZFPH4qZtpzPxOpl3i3vE/gJ/Sofedq46w2cOf6j4XDhUegXjU1quMZKg+xhFvFkcuJIJdJOw
AgKuYZenSNtDMKDdQTbVuU/Ri07NVJdBkxZtivapbpddt8qHdk2PtGtOQz88L1aj2EgERNpj+1q1
7ntsKyBJKDJGVNARQ/ceNe1VM/OzmD22oSwG1b3Tcan8ad/L+dCt4Ig26dUwuggc6pMXs6J7CYQQ
p0U2n8vEfuD8pJnEvC+3crkdOxc7b+9InJIUSEEbdePBh2gOSFOIZ5823lZOWOKYfnshho7GK+sQ
Z2DV2GCn137OiQOenprJkQ28NGKuc14PiEod+yKozBU19QbU0wfkO77w1aW5unQWo1v7Oaxn0MeG
9jZtR5yEwI4QX1KLLeAQf0O5RZUIoT50yE6SC+Qy5+PUQSoYIgAC7jcEi1ksoAqKSJ66dvIOfqir
TRVHw3oXxoLbvFlJusU0usrXyKozLJsa/O+CeurLRin+Oi0mwFJChdGUSGxRLVQRLlLF+Rhfx1Ni
VQaA2h4Wu4QkT+PKu0Hgsn1eEXGxXxAeqks+q+oMNVX9Yeuuw2R0Js+NGvhUUD7NB2hc8NalYUCe
4o6LNjNJbb08jfDgalSH+RgPTR4ZDGJEH0SvYmna3FceoJOo8XYmDKuMTWT8NHCXvx0XS2+hmor7
3PE4DaBQCZPD4BuqUTVKBeRM2fjRVjMmqIslu3VxyZ1bs6aEYFbcphDv3MHpN3BRRTjO3UXM9wwM
tAZkRl2xbSNDn+cexY+uGyQCdCMOhHRMPbsdTBB1u541MCaHyCMupK11V0rXFzLHDFVutQIWWYFJ
VYYYm+CCVj7Lvp6iXMEeqGDjYD6pdnyCzrPt0YjSGgs66G1351ds3OjZBBugqeRXollQ9r11BArS
dTi0vrMMeShXlBKjSQKZpz2BotNvpvZNdwGstYNKUZFNg3ajbIZx4L1p2iqEb2yPL87Cwe2MxMm5
y0MEYrxaWHTzHB+Zmxaevw7nQJnCbejsHtzQwrsfQLABr4SEesyD2NiggI9UGsCaD+jyACJsAU+b
5RS3eihH6tChSKHkfEQKvXOa47B6clYHHVDlE/MSp6O9oSmhb4kBrcNx8YNp0pJDMvB2B4qkPiDI
ytnQxHCaTe7MGAquAMBJZ2J/qyt/3LUUdh4tGdUpTLmDs9I6C2D0CTbYAwjXulCIxt0Kj0cXJH4p
mwmm0bOPcDR8mwka45AXC9OIn3W7bqs9ke4jLsxxJkA5MBbUV57pZClSmx7SmE9X/VyTssHk9Qqh
FGMOBnNTVCrqCsPgJ6En0IBlB3B+XqF4z9ywAloRYZCe+HjsJx5W0bvkzfCwJl4NbR9aHiA8vOk3
4CsOO1XDUTvjq+MhJqGx/haa6n6HQLgB1TxsLrPJ9ye9FQqUIwB5SfKG4GV2j1LdHmCug4YC5M+5
GLhwksy5lA9oBJ32ASRzZ5MoM25d10xPHZTjPtjmcbMf+8jb9iCGl+joORipqVl/+nPa/WCdHds8
ldjiVmjws4jL4EwtvTLAaPJBQ0huI9Ogv3LXA0CD+ATMxea1smHBUhTMThzwa25lf1+Hlmo0/kun
iglk+L2SHnLWRMsQ4xn043xq2p7Di95JfikP7vPa78ytz9T6oBs743jkei1r7EwvcIwk+8Si33wJ
1ql288DtkyNaWYAIfffeBlWcBa4CbEB7O751NZxEurr2nxaTTNcon+ptIy3dxi0oGxOAyxxXHlt0
G0xdu5UfsbyrqN6qYG2Xve/wswy9E85UAb9mgs3YqVATo21KNqHX9FdEjDZzJfGCDL/umwlWcWsR
VbKt15SdVzEDVAtAbuvnGYZnaNfLSlpb+nAAyyc3XrOFh2wz2KG5Stu03g4t5kN9RF9kGM1O1jrV
r1rAKy1ZwmQbWcR1pNR9oEpjVh0tQY6xEP6qm7ysFbh1oVAXTxJ9vmvxi3E4n21oQ9djouCM5iTL
0axAU7DRAaTXlgBNGgBTDShBTJt+LpJ9KIYGqF6n+ATaC88GEcKOXOGsboTJnSh6pzpYrwUIJFlc
IZZsSuJ2A5RpKFyGXGLeVM115U39E26AoKcPgH058PqfDRofKfuyj/3bwLCPSXUCpTYKMcQAprla
4N8Rg1ea1YN/6mnzEbnDhF+rwm6+ztdNGKy5pQmwVi+y267z3/uK3yWu4I+jZfG2Yh4mR2G04M3A
OxeEchB/JLLDm9ZhOxYA7gmsWLYhgQlK2KMNqMael0sTRgXoRYfOGyDwr5f55Az1DAgkQQEY68TH
OMUbm41Z+/ZaOezz4n+WQal/WOP15HbNI09UtFdWgFQi03kbAYLbdZqwnTEeu4Uff3hEzoL7TmYa
vPYSOK5K1xqmnhIU1MYOpzqg7R50kv61AmsEjdUc2nsiyZyLpEPdJMjeGWOKdrSb5+uo1hagtE0g
YwI3j+KETpDf5qDPXOicIF/QP+tZqMJII+ASodDweAYBsWrtCjR+CEMRnc2clngIBaLjAdxBka8a
XXgzOU7GEYu4CdQYYCYksEXjNCgXnGd4h7aFywar8plg7U16pjEONmBdDCEIOUNSWB4NjXvbsdgv
eTKiPiWTBgVmqKt6Cw4IKyOiSe7ykd+2MQ69XMW1GTIEZNZtOQ1NgsHosM4BZnd98wouPekL+MnC
bqGqtXzXCcDpzEt4kOzSGaEZcWbmqR22IEaK6edIZ//Vipb+mKteuvAaYCwomDINL1xer8n94NSJ
e8LUMvL2QnROjSmgigaAda7atLjxqWDo7MYuS80kbiX4mkjkAQb3CA0GEwfwl9UI3N8dzstFzs8V
izc4oObTYPu6pGa2R90BHYQhOsN3b0yIgUoYNPUHdvH6LfVqcgwdNaJyx0TuPMP08Vp0QXDAvKmV
E+yDvZYhL4xS7+rC1No1cbXC86JbPnhbkXxJe7d0Jtm/LbNFPxf6MBXsk+AFBYbcp6aPjm0cAcLl
DepMC//7okN4xMPq+NENDxY3a2IaHUIWT2XqygZwnIcywUUxD3BdTAqHt6kPLk5+mLxTH8GcfZUT
f4CNSI92NXIpKkPcf5JTqBaBqKP9Tdwm0tkYrpPKuOGg+jlRzM5I8+qPpJfLtZF2vQqdMTora8Nr
X6sFRSo6108futCNyxZxWHzTlenE15Jh3lKQetKAMGKDsspbdqg5uiKCQfaPabHjAGRuNSclw/qO
gsODDx/M2Kewr8WDlST4EXVxcApnv9olwFGY+9mFsZkVeiYYYiicGpXTibyfIn6Nzre+4cCEWeG2
6wAgnuOfgoJL8Eo7L/mVrlivsONNKMlRyQAYh58Kv2/iSKeZ7xEA1SCTNh9LX2unGEKGsVcdaPuQ
soFgz6r8RewaWHcth6nrgJ36St4utBKySBIW33F4sV4g59g/jcyb3zqEkYicVAu/wUcd3oaVDHuA
7QC/MC3w2rzuXBnloJh56DQb6kRZx2u+ZH3qVdPGOGnXbRa/8ewNAF0WFfU0XLoaTsU1ZqtTtW11
P+5gnszvK4VIgqMLzLsYVjTgiggEGa6ybpuc+nDf3KCylt1e2guMPEF4gcqqiwF3mrRbXtaqIp8z
VAJrsfZBbXIdSdheu0OLvXRduHsl0366wUE97uU6e0XbowI7gfgB0DxBeFi8way4UfdOtDBkh4ao
3OBQ20mvynsUg20+tyIG2sB7B4jRBB3wTVtZU2csmWqglo37ayC1DHKOCd4d0F8UChhM6bmQpK27
HEIk8SEcCAmzVjIY9yx11CzIgtEAfS2p7S41I5xwQ1QF+3r5P47OYyl2ZIuiX6QIeTOVK2/xTBRw
ASnlvfv6XtXD16+Dhiop85xt5frNUovuqevqetOMqnVv4GIcj1cZisECYm79bLa0m50a9YuodZxL
WHvQCkRsAbfYkajRECu5cwZxsfFBjUbOmWquyDDOauee2akZubgn03q/ojDJrjOLyPDL5doDNRVD
3CLNcPR20/CdAxLWTfFXwcDQ7hBv5FVndiunUzY34uJUGneIUKqAlhrtwK+hP2t9Ngb62Nwb9sOb
JS3zVkyl7UfTIoKyHqTwQcJNZ20009ozrGS4O0h/fFw1cVgbWCnXJf9nlutrlDEBr2l3j5eobbyi
KI1dRKzBXilkKYh02PgZos5V9ZnL28q0mqtUy9TV05UYlkzqSeoZQSnMBL2Jmw09NnCt09yU1Q9A
y+4ccsurhAulG4sAn/rLOKeD1+fTbawj7qy+75UXLlRNQQxBnnqOBjXjyYXMKLOXaQK8RwOLB7Vu
0VOUdXOIIn5SJtJLb5eXylwZECyslA5FyHVL1qDM6qBbYfJItpgbc8t0/lwmShTKvb4tVucJ6nNj
L+sXWz8GrYdiRcl/oOl5+cZPtj+gpUZEgBlsZabMEyk3RTDaMrCfjiK36NRPU2d1n6Ox8igz1D05
SpTdwhpI+LydRtC6oj20ZsuvTVxr4SOc0sK4q8erIWSyRIym+TC0RPZJyM1PHeGcDANy9TwMEUsK
xy6RsvOhTlm77dVuAifVmgA0NXbzKM+3fRHrblMa12amE1RSxa51suem6IMsVS/yAtFARIHqc87B
C0fgNA5ZhbE2nNacnx3FDU85GiHTapK7lirm92LBgkuTvLUswa2g2h7lSBY71HSG5OLisLptJkTQ
K8UmZaowjP7eK84mMtWjyihft8zoqvlkCGuPjD6YFhPAKJtCy4LumNqNUjBazZ2fUz5r5yALMYup
1NGMols/bW0e6fxhqrRuddwEbZzQwCMOsrMeGboO9kLp8Cod18f6MDRbRYsI9InuUptmbMHydSnQ
80SN/d2t3VFeF79UnZeqzfzc6s9T3oZRFPlmU3lmUXswGieJDBJlaD9NAl8brQz1mcsloSpvIInQ
MN+SmBVhGeTSR5PNX2JCVQ/z5QGMKeN6ypM8nGUQUEWdXLRqlifSaSMtlD1HQjvrtXqYitLyHGn1
TXU5Fcmy06L+MLYEhsC7Jz0LbEaVcpFLXta1fK9G/7Xk2t4GvURFM+8GgkXYcZKnjuxjxAL9wB9Q
ZPvRyF8BmIJ4Fp5pFp6YojDLVBeJcgMt1O2yiCs9T2D07w9nYLdMe4v/CWB5mq1XyORwjmyvSfJv
e7K3OvGmTAXvsWz6kpJPPqUyPcqIofFNg7+gbhEfEHiSbZpKTr0oWw5RsmyyxfQItrlGYnjwByfJ
eFetdyNtQZT5cvspe2ob6yrrRewmhuK1dr970AwrLjlAl6vWWM+2xWDLMdeqtITV27rodqvId+1q
PasNoexjOoQzT3u2nJDW8gfHm8RgCq3BHyZ93GQAeK5lj8+ryHaZUNE6pEfeiLdadbZW91vZ7DRQ
OVxak/RljdroJehX3CzvL6Arp9Jurp3T3qwl2WaduNoR/EKbNYg7pmKXVny7a7VN6rdM4aV0LBcU
JaroEC+fhnQMs2ne2sA13MpljWNEen/wZc2KMMzih+dJAGxwI5xtqYeTNbNax9o7htlgkTgBZKIv
BUk1OfyCIlVgdyMXjxM4ERQfef8l/ztv1s2Qdje7EDvUMKBdD6waiHBbJDxHWgJ6xrZgleUb7VkA
ffO31FOYgvdVqrGDJe3BdjqC7eFiNDEG5SK1gEGUofEP5FbdgrMFdj+ERSS9surtExgRswC5gRPb
p5H9Winle98op6F3riXnto8V0WZZY35HboN0ADlMy0ealquXteBSdueOo+arUrI1Uprei/hWZPFf
Ps2IY1q74YagrDEXR4VquHFNtoxNx24E/YQYcO3WMQI5WRBoMdi4ag0imtt5GK35mW3QLzMJenit
Pp2Y4oQZAWsaqf+mEvCkjsPMHN7saBn9uCMCRar1V4j7j8IWs0s2CtuHbF9Vrd3MTbk1JOqYhBa9
zAgJgbA+hCa/1I545sE4c8eitoz62m/Bozwpjq+GNsZwPOo/qtjeZ4ZItxcEbWpl9h5Z0mFNphso
55neJmRMYv0bTYc7MZP7fb0M7Uau58HTpoFPqVHvXDEpeqL6UMZx4g5Fm+7LonjNBPyfY473Ih0D
QWtX0Ys3JvTTME7tUc2VLUP6GxD0Rqzrk1yZr4kqv9uKE2gpbQZ68eKUCvCM+kXgy3Mkyz73PyDC
w2fnvGgmraoKKhi9FSmYP8UOGfd248y0XRgOAceP2Da1KwI43s3aysGalz6//WYqk41Q5XuZ2iFy
nEDVANvL+dPWomAhezmRi0smyk1ZF+cMrEZxslOyLuxczOVtPF+WtH4tah1K0ap8S+3ee6s/MMMR
xdp8CjX6TJP0OEE5WR2KsTadEUZ09DHa/W8m8+BoXbUzVvmwyvF3ndTvzGo/Ubx+TVV90Fv7AKgJ
x9rVXmv+AFF+K0gN3a42f7spuwK+eSyfcO6fGPjOjIS+bPUh0OaxtU9pwmeerkiMFCRDMkRz3S5n
ZZFfM2KYvHp9GuwpiNfiSQVT0KbPRDG2LLsgbNXGjPL3VJo2Wvpl6ofMav2KtTXrgTrq2leG/LJI
9TYrn/Auv0CIvlr9vYHuXtTrLBuh5YhAtltEgi8gL295q2y03A6i+CuuTYh8+W3KPg2b6a/jk5JK
dI93ZTbvSyUH1kxtUFtRILYrCwyVUc6mSVz5CnrTaNehlt2Yn6PxKqqqqzRPD0FMjaQoHf6cRd+s
OolcCEaSM8KyA1He3qAkYTbbJ9v5qizmkSStXkBetpjst5pUDy4757PVmUcecc3txvafpCNmqRVJ
9rIqfZKdGKiF5XdnJSMciuycrVj8aHbcIIXKNOIryyd5kl77Rn0mGqInfGkNRlM6ZmZ6tBCaukqF
xqPg7BPqZSGwg6LFlhZJGJQNjHDs00Bzw9WGf7O37QDVdouwWNt3poody/hDf/FsyJHYkFwyn615
wMpirs9Sqmwy0W8J1drZY5PRg5m8Cwk02KypdGSylYMeOtcZvpx6S2iql+mxlw+KL48n4XxJFed9
t7eMG5mNtEm+sr57xUgTI2qdyHhH1HIUIvNnZWRlg02yjzTvwZJ3nNWBWH6ldpswxMrrx2rc83qX
a4jx+jhAwaFaktvQ8NOVwMuzG89frVq+5Y5+sheIYdQdUhNqHR3BrXrHmO0ZnJIWDFxllmc1rQIZ
tDxlS2ys8VRpvCZt/FQaP3L6Xkr3de5DUmb9pdwPsbwfKrSm06V/1PQ80lTM/C7pKYw1g2L+N0Nl
qnxs0XKYqpelKPbm9PY46HLHF+W9XUGp0n+a/GzP8UXo+q6Sf/W8Olq0uWdtF4oyD5vmG+1GAHPs
FbPpYhlFbosBV9UOvawFAAa6QHmS7Fv+usjsNkr+11Z/o2JuFkve21K2kazOU23UIXw1fXxaptWP
0XpIZTjl4UhEfz29tYzdrQKQgbDlg3CXn3rNBUoajUYmcz5res8vlyShQhmUEvOADTGjoxFKE+Vv
azXvUSiHkT2wKpWBNpGDZzQ+yh/PRulTzBUrzzMx3C6sy8mKrMOsLU9W1Tylo3VDbRFU/FtjHBqd
sQODfEC1nmo9VRgLVMLF1oKbrdT8okIw5mieBPwHAejWebG6hVi9KZK2FnUfMXCjN8Gp65Cm5ap7
D2XR2tRbU80R/OHStppdpMgsxMJvpBEho7VvKuRkVdDQxaeUF8pqObcLJE0j+pICCdLo2pnjFkrq
lkXrDvkJkYunwUTbeBWM6NtAhZbagYG2QKqe4oHYdFLmMwZXlKgifqyAvYvGNin+RC690SL2eBVC
GLXAQbky83E2jPRDaX44dvTiLMaht+KDZSV+qi6TXxvyJdGscEgBo7IxLI2UOk++HWcO+fZkaqCn
N91KAl39metp05fpESD9qeUDNR9kw/xepekxbeWDA921UOyoxs3NKoSHAiiQ7AfPisp4TkMicK9z
PPss8AjPJ1K1UzqUmlIsfqTmQfe4jlpN3mDjwRYS32H6v9t4GpCEjHualrjEMs6mFS68AR7YLuab
pkr3oXXe4VgO0TJfemUIIyX1TbmFaOmOdncS9ndU48hQm2PTfS1gVipCuSi+0U1ygvPbR91ympM5
0JkAclOw6iY+S48wf6TxN26eWuKhDKt6FuupsheQ2rtVx1c5urWK2DZFfOqjJZT0eK/UYVZK4SQ/
Ykyuyxqj2n/N7X+aSjQtY7DoQBP7+1L/Go/vt7BcshAO1kJNTqMj8QbpHOZTDYSX2hJ8VBsIHWy/
JVbeQjknTnQMBB3WAnJZ90JeXaUdNhLqs74FI5NR1gjTt3q0U+afpYbqsjPLj9Q+zAj7Bhh9ibcp
tlJ0sdkmJxC8MKG+zdYTCorFLAubx1BUW7tucgK1zRn7wkL6caybWY4nxba54FfQwWUXj6uXd/QI
wkoKqNwKBquFlydO7FgNvwMX69ztM6CvcZyJOSlOivUxzgaXz6/lJGHTQ00AMYjxPi2A2Gr6gvYM
3Y306uTjtp3GsBdgDoN8i8bJQ7fnJQjyi7U9T8tZ6PT8qd12FgQhGfqWKPV7LddELcN1qPN7SXl4
UcWHvqhO9kyS5TQHc2rfOgd5r2kctbQNlcXwqtg4YWxwJzsK4k5710tazYxPO3GO44izwIleJOiA
odBCeTQvaVG5YyKDCmQuN5g3U7JZ2tmpWAeyescRUWGVbFLtMS4PQfoQNlEg4Us2FWmUHvvjjP6T
9OKdGRtbvUHWk+LDLivbg/0gel6XX9ehupZ1woVay8AWEgpv3eEJNSa2O5EV2VYVwzWNnS4gzOY7
Vhake+qiu1VX/Dk5FpXYwIJTV3F+bSPtBaHB/+m5EOO29uNoETtbmbut1WHCsUeWHEQnvVj3VpoE
jWEEBY/qjD5Uz/qHCgqoMTmXceKvc7Ir9YahTtnZxrqXMkSpoDMuzT671YpTt3V6t4YfHpPkohqD
zy2zWwvJk6yRs1PjeKncZJH/ZdP3WH+jj3tz8g9sni9RI4JRsndSJW0WmSPb9i2wMzF8RHHkFwh3
pgnJaB97M0pLV2qTdyLM9xYS1SXj/0iU28r1Qz2Tq2YU2YspIAXlViuYqSrNQEbazG7XcPro2rm3
ZqQslgTlZNcpEAUb7WQqwB/0IV1gT/TQsbgIC139ZH5P3VQYiE/sRNmmpdlCshjSYRnpZWnz+UlC
Nb6RHT4r1Ug+06X4jiTpY2goVVLK2wIj3wzywSihAybZxSO/L2T94DBFJpGyV6bF7XoChttyO2Me
X2Rnn4rE1wEXEMduS+NlGKpLh8mng2ySUj1ouJAMZ/ETdDprKR2K1jnJqGo1zHhRnG2Nht0IQUFJ
K7UaTS4N9HB06lM0CtKk6ffVWs8so7cI/d46ZZdxeLzo0nEGrmdlu8vUcQ9qlrrZSLixYWOxiTaD
CSXHK5owrwoihHjzsgJjUTOCIC1cZ72eepQroL0clS2u4RN6mx1b/N6pm2ufwAmO+ltB5LCrTbqn
x8rfInrP0rgrRR4uSu0tDYL5zHR1sjHL4mVABMWj98ygwzBZAlX+0Lr1ko8z01npjRK+PSVx58Hx
tcEK0kXhqHgsEw9JufpRVjkGIqgm/SGsrUJJHT5Gc2Z1j1uYhoWvl2HOcciYliYX+Z/NwrIciwIR
qkjzMNfmXzbcMCugLBNY88m6yFDoumg9UFYvi2p3rG28Z7dmGg7RxFAwKYEVxTzX+UFn+leT7K9Z
q928EKhCrm0Gzl/YC6OG5dc5Q0Hd3XBcoR38Rit6KqzZlyfTa+dp2+rl3sm7O7Eip3RpQbHKfdKn
W/osWT1xehV18qqaOj4NpHUpB3CUboiUuerD4NW97OVt7eeljU+RSMVW2hgYYXsSy9fV/pDJXqLB
idMZc1KTe1MloSCuXBUhV6IS5x2pn5E+7GnHwghGMnSWbGMZfXHVBh0l7C6YuKVmu4dyV58Sb8Tb
iU3FM/X6JnHjDyD5NCaC6S++aQ6vY75s8yjdT3V8mdXoue4cruaMZ132ung5FOJJg7YscgYS4YSG
UT4PsrzVNMkfp8av4+VatdPGlAyfqrypHa9CsHaLg7K+DXD9okPVytGgCec4LfmutHKv6Lgxpr+H
PzGRjRMlYh9KYsM7dHu6w3Z2ZFyG4SV1uo2VvzK90h+1IpWl9DcD2gMZtEEWs5U8fg1FBCHSiY2f
JQVRGuRQqf+pPNWiTnwk0xiNVxCvOnRaHA2iDUc5PWTGve7TJ2Qf/jLh08pSsA3A78pIMW3w9uJf
OqSZdeoUTiZJ7S+93GyYoeAmVlIJYnWrM+W1fb+jMwxDJY+3pNRbeuRRm2kQ4IARsKa/jbKUIT7X
ayeiTboCf5rQevWKJjlyHnYotQo7yXwanDVIHLs/I3AHX4OluRRjkbw0HAmQKajkdLuBq+qssCkU
1N7wWlvBD/Lihwuvm4FiiMlcsTvVgbSIGAxCSgM5M/ZTNBzF2iF6seGUEaG3O0S/IxZMrgM7XUfU
8XYRGBqNhqMay1uwpiS0Fe0NI/HrWmKoYijRPZttwltaACqg2TcafoXbKEhH43aoUHusz7VVZdtO
Z7bPjFW6IIB/B+bVfiGpuXwzfkOniH/ivgqqSHvuiuYym/lPr0V/osgC2Ah/MlV+Jcw2hakGxFgR
pzgZMBXj3rK+jKxS/EzLt2Ux8M/1e9fh5wNy5gjaEF67hpozHdQm/uoj8yNeNc0rHRT+ffy8jpNv
NCi3FBpqRLzpZ2ISsupmR+VLw6E5GFx8db/jiAiJIeO+4L+Q1xfdHIkIQ7WujpvGFLvy0euz3uY1
eaJP2W0JmqQN74A22ksla2ND+xhWZ7gJfnEXN+wJpsXVJOla1BNXGmvBWJ+ieLw6tDG4LTA1J4nf
R8attwdPL+cgilrcWTYWJw4DyXHXkbR0VOe3gX0UTMtH3bNvUOFqRuuN6JZobcwb1PjJ46O4ZKNx
JlplhLDMb3GWPRFZEtoOFrWyOapDulmmbj+tzhspaNu5LX9mp7nYw0Dd3RJMbbWxIoM3mstvsnEg
w98nvfKqRAkWnmTGjZT9Fjxzeiq/Q1Jgnjbva8wTzL/hx6wM6N+4jysF2qL0UH+Rglj5DhHDZZd7
ZdoIj4P7hpMDVAPVW6zCTy3NFi55V9r4IooS698aRMXyZc/lczdMb6NJfrBmh/Js7VG97NQ1/bIl
FLYRFTlDzavQID4uEHuviLnlutsaeXSsJxh8Y7ZFUC+AO6L4aZWB3Pc4IvCua8Mmgn+TZOkVnP2+
rlz/RUF107AuCJSYBapTRBMMF7PkqgLq2NqRU4Mstv+Y40+rekksFkFyRzfAmxt1qTx4Sp+6grca
wsCshG9q1XcvYBO0Zm/jscY68GHMGuYd4al0M8nCOgxNgeJOehXjxLP0tlhiOxdXTe63Ss0QIOf/
qsVQqaVPXC0b76ti3h9ff7IYoYiN4+PV6CHbYi4sWiSCtM0Phg13IjrrTxuUb6cnhcZMzkZreFS5
DQqbY4aPSykR/83X0bZnb+hPBpBI20ubga/bmtsdnuAw1fTvyCF5qFf3mpjQrTsINPINqYZ7LUl5
s157FPsk02BngMNPcJ9j0H7wjX0Vlo20XUXHJNy66rqEMZiiAaCUj7vEBnpMJHA2GpfT+CyyFx3a
Q4bnHLUs6KOfbiLtKGPbmZ4mE4bi4X9JwOrV88Jm21ZM7NIG0W6Y4poumf/GuvNIcfHq/E9MitvK
/dHm91pH51KiaCqQdbpKVrdBsUpvbaNcOaHfV5bJqiivdi1hvpOfq3m95Yb9/TBV205/r2ScsH35
NHGDIfUMZ4tVn2S2n6RnqkD4VdrKKcabpk9lG7SFzAUOTuHI4phaXPqNEypyuRuKetfLv9hofD0H
Ism3uN89ZRy21NAwfl4dHbOVElkWasPoOCHmzB3s5dJw7ubyPEjjLjVwQxZNdpTkmjdE7CmMKdyk
iNhlX7opOiTj+pMPJsnJWZd6RjWWYHw2MafNHIX9lMPQyA3VnJa5gs7hYMljp7jICn2YVhl1THM1
B3vaz35RRAGzJTOjRqJtu2yGqHy1RPwki+oFPdOlLaoXk/40kSLzc+TLYEj7mGsZguirnS/pysOO
6dfoV08BD+gqlAIEyIAOd/UJgu00FMVP3qgs1rNnKTM2jLQq/cJaP0ZD7NKctosuZ45LS1V5VlP5
GcTyLq8DCBBKnXNs1bukIDt26gvDQ3NQBkk/qFuD5LZGG8cD6snttJbrS46IWx6rey4Pv1LVzp5Y
23+TSMbQSdW7UkSq2xm8h/TcMSKY5ZbMBQ57Uf0bunxjyMNxrjQUepl8X4y1d51GirxBW/7llYzu
ofgrHr2h8ooNs056YBpzr1Vip6UddjXxYyRZ7Mdott2kf3j8mi4OFWU50A+6t4BL29z6hPZaQ/J1
qCOUgrxOyo2pdDe0EOhLl0je1CZgM7Jm354WRDtK8lWODgZELL2FvUXxftT6zh/JWMsKKegM88Li
dZ/q5EVSClKAOvtEgsNXQxEu1sOlMvwZGRTXTXF8aOQ7RdzrTgtGozlKVnIq7B5wNvuRmhQFA/xs
pu9h8D5kgjOitTtNNroJWf7GtuBN2Yh6+U1loW5R7OAMZFNeQsLrvXFBC/VYGyNY6ORQaVwsSe43
8m+CWMGtk3cs7AEszkZxGmg74TtpdYZcOlJ6gl7tPCuIWfjqPa13wm5YXUR0vPRs6J1l3HkbNvWi
bCJEVSh2uGwq1P6CIIK54anB3mvpcTgo+kcaF5dJV24Dr0IBsrIYX1OjUNq1MwxPW00vKfInkSio
dCjJPhr9xmpBwdmTJQZkI+jT50kKxYxmLUJyMLFtte1hNk7wLBnGfDP5i5kv4umWiOSqrvhsyvbZ
Ge3bOK/nKMIWlDBViT2drNBWJXeA0Im6YIOJx4HoBS5YSH9zjAJzuMbxWbbFpq7f8vR9NN7L8q/W
05btU3HZAHwk7oxFxnJWowTjO9twvO7yquBRrTn5yi0MD2cv+FL21+Mh01YpaO3h1KfjVlQkr/TI
Z1yjRVeRTeQ8ZN1+NV7UIjrZ8VNq7NlSje5WgksBk6ukEHlmd5IXwA+CEVFY4kv3UJEy5GWHGCOf
qH9n8/Gd8ejOyR4ZujuoA7LWr5yBMULZPZ0sw9nMrLc4eihPmP3WNoNuPmVIVej4YMbKLY4H8wpZ
YssYwGctRPM50b9V0FqbVt8RDhVyaz3YObWHSyhdI7GvWWvul+nVIVLFUPRQBzqqje/careIWHA3
MuQ608mJ2PRehGjOkt1+sGAd5157R7K91TN6UhYrvrb68ikkxIHjTSFCIn7P6I5WcET12cssp2Fe
LecuHk9OxtjBLqKX2mZKfsfqnQBSWL1XUyX6hOVXl1LfkE3QtCdZuxhEiSnjjcCWpnxCiU/ZKBoq
1u+zhcRi1bO7ZAwbVBZbifdWYgdqumyXKOjyhXaA2zlVkcB2oHs1gKXRxBesHGQt1LyqRWgt1aZD
yK+TeiGAIsmNuseD+TyWpEyM+nQepylhREQei/JcRTNHTsulXyuJYL/8FC/Spopujiouaap49pSq
G3xet8bQ/qS4f0/RyLUQwrGtek2jfI9NHaKNY+3FwioUAdYhB6Oo+Cq0/jdtdHy2qb5F09oSjFV+
SxJ5dNE/i3xjXZPeq8YkaGWZg2yV91RUPY9YvqRoITu03WuoxwQX59Qi5rBanGi5fVnG9FmR5os9
kkJUavVOzOK7FDG9he9lh694bZUwpVScZ3gNxZraz8o4wmOp48fixGGURPYx0rVxH2XGGMhpW4SF
1bzhOrbIbDDXjWFML+Tofo5Zf09xOxIwhzVpXHpcHkb2IxTN5xPYdBI3WZ6tXyx4W1WxtmPbb/kh
26qQ8araYYFRv1qrZxM3HUAcUA7cxYJkl5Llwcugioc+utEjRtR/nv5NsVrtcQwl2xW+dUJ0XuOO
oLz7LtmCejwH7Z07q050nZLsp1KpBsCEgvSf+VOPJPaCvj81GUuRY4kNUJwb8wWv+tSFvSU1f0s9
CyxgOnI9LZbvOrCPXD2EOCACDXTwNL4peQO6rNsBpqVAjbRPBX8jF/QU9LJ8xlWDraJLL2rKd8Pj
LGXpaY7tM4EWW7uokb1HzL7q3SgHYrjV3VI2mygTe1hynpfUf1jwI35W9lCrl2QTyU+Vpj6ns3pe
k+EkhLHP6mSHWffcqI7X69mnyehMyZqEpETspgEBbt5iel6KS4RiDCM03hP5I5azr/LhuzCi1NXW
iXQ7kpzQ8gRT/0NHkTdPu0VXQTqPLSIGq4whH6yXQhUHo1Px+I1bdXlITZBZ4KsVHL8YRW5Rnt26
rnzOsehlJFCkJko5ufAqq/ZFIx0xr59HBWFnEz+LxWBmV557LqSoMc9w8Xug/j90awg1ys1KTSDF
egcJpb3oyRJh2BqkfxJzcy01FwTRFzrJOfcMzmYt36S5Ek70VGG+S3/qcUi2vH1ImnkORPdDDMji
ZVSYYROlBmbpyRUWSGEGEO+uRxyV+rOWsHj0l4z/WOR0+8oQTyapDpJW8+rbMkwUM2TbbKTpt4Bc
qJU5XNYuLLJDz4RnZCmLWXyKm/LUmUQdLe3GYopPsuJpgiYQxcOeC3ZdE4a+tMO2N7QdZZc0ymko
X7mYLOb/pYZE6xbY6YGT5aTH+eestYEUAyCwJ8p57zYm+/7yOuiZZ1lYotfSi3LDb9s4dLRDZjdv
Eb9OgsOOXAEpKBQjIEbBH5RlUyUJXAIqBCjP2jROTXo3OwmlgcJAovmz2C7wL10RwQlp60bSC5y0
2WZ2ZHYZ61SN0vODEjYIR0KB5jcijMf08ZeSRfNVSQ9pvYHGuboVs/Q+I/rhtMLxmAAB8maDU7AI
XFGWf1bOx/Cg0mdoWfCDh/TYb9M/oZuBlP4WVrezm+nhdAhxWiEDqdymNdAx08GXLegGVMy9EL7p
b9fD7ESJDof+0Sjdv3WUf9pH7NqbYUNwpXDgK9ZWc7jnAjBeMpSWC7AJU+yn8QNadexXZdK/moGy
3S7Z9+lb0nzMbbXTu3suJW9NH30m6INl3sEctcsSqSH72pacgGOkccTicrizEHnyw30IRZK5df9D
ydFbXCX3uctIqtnmiXU0m+LXqtr3BQYQFPK1TrT/F0Bk8MipZo6m11lXwuyR3IZLNzYScBod36NT
nVa93S9kIuTdDM+e+wvvxPrAgIwr474boxp18A0N1PZWjxAJZOsJtpuJo61Eh2Usy5V8YS8lXCjm
UpMLskrm2hvhcApAFKOpD4/vXO1BckrpXAPeqp1+iKP6PZHjHekxR31++KzoKGjywiuSYltpL3KP
138qj46ooNPS5zqmt9hmXydFxCUO601ZDSSe0jNGoEun69sUKEuI5aoi0FeITIR5jMHW09MUWe+1
DJ3AUCP/x9F5LbdubEH0i1CFHF4ZAEaJVJZeUJKOjDhIAwzC19+F++Iqu2zriETY07t7tWCTxcYc
sgXkllezsSOrIofce/vFEdlG48Mw1z1iNTHmeGOkAB/2CYc+TEgFvkxTS/Jtj/IpObipWfuqVwC+
5Ux8aMQP26r5I2O0N9PuAnhnXzoVscecX8o56MYtMc2MROKl9Iz/AkQkq2RfnxgXiB24+XHNjPgv
Rm8GwuV8Qj/65qS4H8f+C7gv7sn4mmQ80cg4v7We/yXi8QiMCon91pVEBOffmIuoaR+znKD86F+6
NSI0T5fC8N/wEzpbm5aQrG3vsr+5bXvrzWQvEJ2NggRWoWANZfHwq6GdBBo0myDAs8pGqFmKJ1O9
6ll/HgY877V6jI3xNJbaFR74BRQxMfhgGwTaoXbksxTGc5phDNdIWLMINXSsrnpwc5pvAmLGphjZ
OXeQTLaw/9FSNOuOvKrCnPgSHyCgma4grgIf7tujyYJFmAp8QCh6fKnwrF1Kx/YeM2fywsWX78LX
Qz51NDYjf6zq917hDUzme9bx9lx0/bS64bru1ie2xq83BdASWOiCzcKAlhXvQeNvQNkBGZyegMBc
2B4ckbKnzTgzn5PUOHW+vHe6/xkUkBtIw8OhGeMvrer/4UmOFmu4pfP0oRJ16ZPkolz5ixasNpmt
vbVjjvewDo0leBww6kp4UdPESbThxJRO2aOhpwwH6rfSuRr8Yqn3g2SshU7sY0XJ90mvXfEPwyUc
vti+Y8XkTiPDRgB3DfrUH2RGVxMK8T5PraF7TsxFW4F3RPfQF3ZZNYpBHgUZu8s0xewWs8cYvYd4
Dlj9+el31lePupuCscvgTQq9frDw3xVG8L4k87NVTEcQycRJ411qpU+F9UTKJeoZdV2ip+YsH50E
O/VCDsz1T2ajnljMv2Z2s7p82xA/8RtGCYT0x5ZhG3jBnisXEYknClyYyC4s9oXDX8x+QhtxGXff
+DcPWVLc0DIPbjmc6WrcKinBH3Bm1Qz7JLDQGex8YIqMd6vF2JYt67LJNY4uqfFpZIlqT9Pj5CGR
6lP/Fsjqp0iKnduBmCq/JQfUFqfmNAbGJnWHO56YO+rWuZNpWFf+bazKe2fhyLTtInRIGuFUbG9B
b5x0NrctWT0fdSXgn/U8z92k2yLA7UodCk6dD+dmLm4zVj5hsJn2EStxBt6El3lImMvGdjAwLmKL
dRxIEtfobMWRcjvcb9IejwKpORuMU+awXrfLF90u8cFlPHbx3rVM44h0Ho7+YWxAmAwH3fstfeOg
DzDE5g7gXHxGEuEPKt6UkzwYJcp3b2oHGgGiwhKgxYLn1IE6Q1j60fayM0+WA/HuN9cr/lJ/iZKB
aJvIHpX8rfBFrsqbiZudyGuoKStioDl4AwswNBKdv6zRvFSZbCJn+z9APy+BaEgYMGcpJ3ibEv4l
j0CHyV4uXuoPNyZpGQh1tCzrmCTDKcgnZz+q7q2eJHqneihjfNByirB7HXHGPuZzf/BteQkK8WmV
DKyAcuZNrxgWy/qnMIenccD72JfslJJ+fOtM58riVzChWyTXpiubuUOpG/cm9m6mTJ6W1cfJQSeT
2lnv7Guj1ciEUF+wg3gx+kxtk6coByyzg//G94aPyDGYC3rWEwseBLvV5Z4pB4VmQDz13Q2P9S98
pfiQXVxlQeqDaugYSwfZmIzAHJJw51Rjfsy1ICn5Y4LpCFCunxi+P7plNg9jpoyJKSZn1sxRWIkg
J18zO4djq7puTzDlrgSf+jQ4bOhLiX03Ra8hCC/Y5qJ27207WP7E6FFxkcj4R+q4N0PJAWWbWoa+
Uzxl6XMhu6gk8sfyMbXpoXLFA69N+CxFcw5Az6wZDmUPmNznYS/jBW1ryY8c9nYdxloSsArNp7qS
Awi9mlNlY7av9YRw7lEitlFUXsDoIrOfDe4v2/qQ4BY7EPXVGBhr5Wi+4wf/zmQQ2gvkQxr5TtaS
HKXFZiTQrZ8ObxTlnm9Wmb10aYxZh7IOPxu4lhAmHOaeIetOaHryaZ5KL7I7htE2ad/z1H6YwAsc
3Lg7WPqQPADBzHaaVpxyjU2sKs0rB5er1RPnT50Od+9qfoOmeE+GDNgkh1PsbmE+FKhcY2cQ8Wui
oMTJEwf3uQOO12oV7pyUfJJheDvumnd9+tJ7voO++16jckLyIKwRrfu+uVnca5uO9U1S45r2PPmv
agiNVUv7wpbpDSRhuQPY95LK5YctDsFv1T2TjoviuvbZEml7LwBVkGYXOdYe26LZ5A04fhKe0sKl
psLZKFB95lwQDWtS0uwmT8lAezOK8rVRSA8bomEG4SF+kMthlRJfAsfo+OvMoSA7zU/w/I/6YB/x
cZEIyeNQCMSgxCboUYN5CjXH/DB60zmbCzZba+L4sxD23cAfAGYmx24/ciEQpWHd6Izxi9tw3ePd
+KhIiWIrMV0gsom9rWEvsl6COOX+DY768H2HWAtnRa5nn2XVMiT7PkjIdnzXnO9d97W2gyEcC960
hhZ3kVu1ZOFgw1Q+p3RVe/t29saTCVwuHCveNHhpyZfrNiYghEfP5JOrnE+m6kOikg+vVK+i1h7F
lLBqZ6TTjP28ZKGP/axDFctMFZp1/lRZ6d0ZwFCTLdvI9FeM9SPManwm+XsM/YBgzReYhpPlEZE3
McZU2rvX45ywKDh1zY9M447vl11XVCcwFOwNeMQh0KTzCxANiC5gMtyYc7lXk5gwq7Dg7vBLW26A
Wl66Psi3sxHv9D54Sizn6nb/F1OJQoiPuHxrp46kALSvscPIWH/6nnpzOO01iXXUYd4xQYADQsn3
mtuI4Uj3rWu86A9ct9zEKesUHkJQ9o/Uz17qNqbNWT0NqXpK4mXfWckziA+Iu9124GxvxZxrzPm/
1kal6AvpH3hCvCWj+qa5+I0av0dKkmDO1lGrOVu1mmG84QgmYGtgKpYjk0DCEIzM3qT1TqAmF87G
TZYfm1FaB6I1aP1zS7i1cdHWxjLyWEvkc3aelvhZ05xnA6rzOA6kK6ajyZZfIoxKHn0BFM+x8676
sgDNGvawP3faAhxCPgeD++pyyl3GNGr0gTOCfC6K/lySZ2TZyGydj8EdqcmG+8N6FA/q0ddBSGrN
apn/BAvOwj+Vt0mJkyPW4ykbD7qpT3pcProuLmvwp+y78UYohqsavas69wRmi4S1tjHu8uafWf4Y
awBa7OUARNdn69si/uGJD8onJth8swy+sXF5qSxM8vpQXwbzv4C7wfbMndtokDRYs+hgOWObcplq
Zw/Tvs/ag+0sl8q3noI03WcevkiwZEM28SDL3zVv+LJaczXzwv4KWpbuE4ZveTHjgQ+iZgaA9A0P
X7S4W2FUnDxbACbWZj5A8WE69cmtJ1aJ8kBgdVeo7NMTRTQ6CMNKO+YZuRi8cqxQEXX12L+lCx7a
2qk+9NJ4NtIB0Cn7mJqd8a5XDFQGQdYpq/edjU/fgxasYRXJtSu2m2i1JVVzf869c9JaTy7nxIaM
zYzsPI6IIWzuvEVuk8Lf9C33Rpbdg4WoJqY8yyMJhOQAHTsEGrr3kvLoerhrGTXKfD2syj4ykiBy
/eLIuAjhxVte0pILxy3wAK4OLmF4DHrwdzDz4LPbKlRtk8nXQc/PNQCzdn0NCNyNMr1YQcc9CSDc
zcUnCVxGr04d8NQAaM+ixMeRDa2VPPlXIrKDPxuhNrkPzaTCNQNFSdqlKMcPAoE7AxK3a1KfOJVy
nzUcjmxxH4BkNI3/XtX/Oc5rnXhckwF5et951Ev9xbWaN0JT/Way+peUo1ytQVNUBCx7tqBCPcNy
2k26scXT+kR0eV/wIOqX5KNbX9wud4/M4LnijYaYHhWYkhfqOfyfUu/DpnoD/RUGwXtZd1he4CyZ
jPG4XedhJqqm7RsYxp5eYIMx7sxnIaJl1JuvozZHiLPbbnzz2UwEEihDcykWtBWP465FCifAXF/o
mzgdMDboUSe6g1RfAvmzIoynLHzBPLeIthxYrVPPnPw3+ylKRhVamKrIwn54WvzUAnZtPfeoJ9qu
Fn8913CBt4/U9XEt8DUnZCUcthTRRX43P2oC+nal/nHk/el84zzOJh5wc/pPBfODy6NtDvDT6LoZ
ZsisRYPH18AzZyIcCLLZ5fQz+M0/2/ZvgN9YTTQBV5va5W0dJubyUqQikmW/7df+kZLNLFlHPzMi
0bTsRDiKBIJtSBeZEtBUlx7XnUBRaAfLADvkAuJK5oNsp2dXM+5zkR8gWz+MUjyMmnbqB+c6Elhz
sixaxmDnc3f7JgRMPvF0RknR5dmPQTXxPuOwzGpi3Js2p3b4mIQL90PGtZVPn3bic8KwUdJfg3QJ
nSEPm87dO/4AHcQkWTZs08U/JprNxf9ZlgDB+FuA8Mc6M84xQnNXJYdZLhfcXSeCJ2dyu9ea46s5
iWf+z4i5/m7mrDzjuxcY01yeOYDPrnGRvFRSP/SNxNkh8VzhGXkmuHg3akFo19sutrevRyqfyGyF
KtfPbh88Lp5PSDAOpbI+BgOkqNeFNZpq2jQnkx0C65HR+htqJ3STPJzcY2k2V57k4DlADwYOgS8C
c2K65U4aYdY5Uf/4L07lHlsi8GggM4prseqqsF/EvindC7nwc1t1D0sz/gIJuedgmxu3O6eYlqvV
5plYt4kUvB+zhXTYD5gT0eR8b9dF2BnJwauMbcKSKFj8s+P4TIiUu+V/ujGcF1VEynK2EhEj7tMr
P+5spfNjHxRvKaeCjmyCQ6LZGQJxWxrHeWAgm3cMEzbLSaSf3ncjXbK3BKL/NUv+K49FZpaMf0hu
W1+CjkSUSWvUcbF8Vtrw0yvGW6h4ED0uUpdQCxr2Zyr+WDRtT23lS2lpJxXP+xiTRVHMbyZT3eSA
PEHXjWojzo82SRRXJNS6WtCUZIPJkLDQJmjGl1hYe3cmTOUXwtoo1r4ldJvYI4ecDs6ONRujA13B
C60F2ZdpL/ugcQns6A9qTW/behoqKw5HJrsqyaOqYv/D6WSw5YMO3tpL7UO56DenUCuN8OgZBX6H
u7J4deILr3r14bFbXGQVlSK/+2V/y+SXvhSwpSrqDCz1XyFqrvL6YbK4uFrEGUoh/vI4+eB8ekH1
wHVkGd9m3/8AY/81DPPVkmQfcOjAK+Or3vRE7jcFc7md8mjOHRooxHoltdtGLM++ZnPamcK8nCIu
kijx5hvYil3Crw8JKf6q+T4GJSCNpua7F8xnxwh+3AVpWq+XJ68zL7z/2HNj1qVEa+e3PzIhj6+V
YQF5eIFp0ZfWJybYDyMYtrXmMvsu5Mi7SGtJM2NWKIP8hfZRGBmVdRBZs5v7/nGw88+udXe5Azpf
L8Y9zICH0baeHFIGtUh2kkkoN8V/qnF8bjaMLoWZniyz+LCxA9uFiHDdH8kGRPCxSHkuB1Pzfgo9
2CQ4WBBwwTFSNhF4VgGXMT0nLL6bJfiQ5fxc1vV7Sg5wAvKNKE8wosJQZl0q3iZMBze38Per1Q+G
czRb6b4ffwfohP4cvJZl+SXs6rAAd/GUth05dOdaExqov0BWT04sMTKSxcAkYC+/uvgq5HcOi5GV
HYRuwUkSLu3wNDCnIUHs024GPbymR0v01ifOozvHbk5q4tEJhZIZ5VSM9S9J03OJ68nkaOdbXgRv
ZmeldlRnZkTs4pi21hFADWcewkNYE5Rst8OYHQfD42nEj5K4d0FHqi6+wEV/nCcRat148TyTWOFA
84lYFycwQEIMGoe5Zk4HNwrVYr8YxtEpIFPT8wt+q/4Ocp7nfhVvdL//nHOklZS3Xg8WemFPC0pu
ysZDSSLWlyZ2KO/GpHop434POPmkBCIdO7aeedjo2fEE3m4KWLxIfd2Qi7AvxJoOeuiJEWhAJ/gt
uLpN4A6Oulg4KaW/DgnxFQ7cl9tb8JPoOwg+MY2/Lilac4GIR8q/Wl6mRiCowyVP3N8SThMA7LM2
zU/AwnA3YbEnVJTorHVnQvkGwELlYQTTXcWlCkqwdQkxx7+9Dbm3FGfbysO8t0INS6HRxo9NKx+0
Pn9tau0cT+m+tvIPDRxiyW3AgW8NUQ5h7otXVlkMMs3Gh+o2L/Y+n+b3zDZBVxTb0WpxzJeP2Fp2
rkGKzZxJnc5ZZDvWKVmJbqCpGUt9TD116Db2rnVuvvc7AXJOAj1UxElFhkxK3CzLqkuOMuVB0WHu
BO19abpXbjRsnX+qVQRA8CQBTrATFnHtmwXkb3VYouP5xFDnpcFEgc/ZS8OxmwhFA14z6QEpWHzA
kDwoDDNOVt6WSccIKLb4NNIN3325Na1vlrikMXhH1jgOFUY10bisW/C450xnrAbH9piPgMU8MwoC
3GRryYeG2pQ7r7q4Yh4g4Wb+omhvi7Q8SDd/1LCB9s2mTb8YLIAv9g9U+XI9TJFO20oNm0yRZJMU
zBAkpNGEIxNbyTNCgf9SlCX281n7oET6EgA8wIlxnQGDDnGMu9Xhh6OS3Hl0vOluh0k2+JdbVlhV
PYQVAy63EZxnDicMjQdfta9lERxcfYnmZjwDwxWbuSwhizh8Gj5PoMFdN4mIbQpik0lfdal5R3ZQ
PCcnDF/Nch4bjBdAc+qdbtfPtuCphN3iMSuqY8P9WQh237n1w0n9YJbpkSKwEDIn1jgsQAZpI789
aRTEgg52jxatKIDHyEUuF7EgKyzNIYi1nSmdd3CIFGCa1TXmbawR5MFfdtdaGmD0z3EEOWcNoZT4
ojPS7jHXxCIOfZ1Fo4ItxXbKQRNIO/avGJGWhcYELgDH50ASlEA4Espwlk8NNLLT9I+0YgA3FCzr
vb3rfA16chon8zEoh93aXGNYkE5Tc8sKCe9FeSZbFklHhbZTR5b+W/nuaUy7vVFqt8Yar67rb2Zl
34cguLDKo4yoiubcI7jAvZ2Elr4c+wqaJTmF2Yx3nutKniJ3mhv2tZHdDG0OPaL+6Yzw1booHYJn
hUUs3OX8Y8BdYR98IdbBYlfNbEf6XdudUat2Tjbve04VacrjmBiIFc9PeGvPucWrr97qMn+IE7LO
RQGWZaTGAxuR49gUGGXTdpmdh9Ss7mm7vmPr0HfLK67kWw5UPQHvNFfisc6XY8VoUiSfY4+h3Oy2
JsUyAD83Ojn90S7g2wBIq3ayu3QiDp3puXcAtGiKDTI3eFkduaghzlYvHI1Co+Bodclb2iXa+IAN
c69XJ5lMz3W5nDXiivOArOjCjcWYoeMFke3yhkHp2GVIKsq4TaCp+jV1PIxXi8N1Hp9cFPOFXJoc
lwNr/Kexh0w0q0fBSYokzeNgHvvchZD01bNpHwYQuSMKfdb+G5ilZWNwBfqXgHYIds+cRsaowTds
YE2riXmONSwS1lGxJQ6xvZyBk+zYQe1NbMi5+14ZKaoiV/kUH4cUt1y3jnBMGPY11cu94CwRt4rr
7S/rHzwP8dg+lyTW+uackDvImKILDmuGRX8Jl2MJjnO1fPdRj4XKBAa5JJ8lzwofEFYyl/t5siNn
GL90XFqKF2aLXf+/SiGUGAQexHQwqyetfeqrhyAJtmVlXZMlOdBDHTrErpoWc+8wnf5fYbRwOQ13
B+RuY/8HwASZt/gGqHgy0/YnRYTuhAkhgEcDmR9JDoW61UsCHylB3SGBuzMk0HleRCuQ3xoLTp/W
AfQ73xt6RVfq4Vjr/1q9/SpHl2gZ0i9KpgqbwnxEBAWnkWj/9LwEIg2KxrBzDtHqDcAn2NbFoIIm
a54yOX5xpSD4Wn28n6xhbw4d5CX5ngTmr+nOZ+kWD2yv3tj/+ZjyJUr2wsuo5ABBNquxvUgSObW9
ckfwis+4W4EvmAKFQZqXB9Hi+lFZksvypuKZiP+71Zl/rI543zSsNNg3H53UfUXUf+/nPOCkOey0
Fiu7olpjQSHCbIkHtUsBg2aF+9R6rPQtg1OqfcemsK/ihwQEVxNw+Bk4CS9w1Gc2+9mjx70CIu6c
tRQkYC2OdDv7ryZpalnt58wek+ureSGwALfFnvg84qIiPYnjR+8le9tuoReQec5qYxg8MwEqnj+f
RbDAX6DDClWF5yi8SQKAUE9cT77zxV5jkX4qWt1YQI3AxR2tjOplST+DgSOtoqryoED77kFYx8C2
UNwaj2bKuh2dCyKt+KDbA1esIlctauWfclX3sNZ4v+T14qF0xB8yphfAqORbquGC47BJsQK5TQje
wj4kWd6faFqCZ8m4/Fh6UmvQqrz5Sm3Cev8b1YDxZ9CtA1Tfs+zpp6jJ8ldotoWDwkw3AdTYkxo5
wyiRv+YuscU8/7Z6gLvWEFzs9SnaNCgeHbcPq5+PNOtJB3K2Y52MRrzoXCAm3XPLWt1WeJm+A9Dy
z6ogxY7CfrbSog7tBNjdbI3436eOLXMfjw+GoU+HuaOYrc794rleGAxdV8dg52q7SUzYHzDOBM6C
Ocd3kvtIAfwBxMam7XltWOozFqAlhLUuaFgrDulA3UcXrEXCyVPAjdZnFaELxF7sM6lN2h7U+Ahh
URjx2Qd5mmjilDVQYSsUk7Y+2H0DYZVqGzJ9he7fEYTxpJnYcvCd4kMjt6/RjdeaLYd6R8S7uuLx
aQsQObHbHskIcpVrDM8sPitOml4G7JIgrKfw0tpxfC+hjulzdoVGEtLAvRtcyX63PSEC/GaLYDBM
25A0odxNtsboYDIrqgH3nT9RLJLW8YLz3znyYQ8bO9WvQqwKaxNgCW5+McWdjVRY7MZicUjH4TnL
ECFLV8M4KJ5oQLylyDBZyh7fVZQQsfTqnSelW88lPcV4RdTrXI9s/6vbbPpXvRXXvGluSmYkxXtY
Fv0UqY6jbpI9O6a6ADwnE4gJfrIehS5eDZAzDXExXMUEJeYJbbtOjAcdIa317K23EJEm2DV49tWc
W96L2hrtED3SPHFO2FC8oGP3w2kZiDg/mS3UYUHtggcBorKDP0ODOR5YDpxBo8j3XO/uYaLBZQdK
d8Lzgmc16BikSD1v6KksqO1TXmRmU/DWGdgbF1Bq/1q7xAw9+s58sFzDuFeiDHm0B/t4tP7xPIWJ
A9mDhczdKbqHeOBkq2pUdfLiLGXjZOt0GUl9Nbp09WHCtvJIxL7AAwZXSJTIPYmh83vBp9b7ClRp
wgvbiuRcnvWy2S8B/qgK79+B+CGsw3lKLk7NagSfVOT10tsJRaHOkJ69YrjDZMaxQ5+Hh65j+Zie
dZKSkMJ8VkAx359b7h27eklqieoEoRzCSglCq9PR8XDK8C04zosF7Fl2mhMhOmY7TJps/ziibJpZ
/QhsYoB8PBhC8t2DrEOWtiYk02BXDVZz4tBwop5+9EXcrWWgN0zG+qZzkpPZBy7JH2vnOQBBskJF
I8k9CeyzEd21T/xbT++IDDR2jh4ThYb60+na82DaP56RfLaFRloMg6NpWSwQ8UK0SeiXLca86i0p
jAchNbhNyKPC+O70/s+WQLvMNWSDnfuOQk2UZn7I22qX230oBe7CvjqDHjtA2cI3pHdX5KAt6CCy
87X5gdp20Ec+GD+tTj1l3znU/3BKCnZEpiTJlA33gFt+17OL2GtxZh9UAyjDt+zPJSAXi24FNTfX
IVuQKC25Rk5UK+DssUBzEbQdj/hwh1NJWRxuY9s8A22YMaUZg/PGptRnMly+svU8uZgC9G7Z+awK
6hN2lysNRmdJDdJYVlHuV2QnmJ8qSlQhKyMLQaT5mbuUU3fJ61yr57vS6eilxgMo3BwOq8kwDx6g
P2eMfOLGPpfEPWmxzlcX0+/Uzh0pWa2Z+vjAkm3Xls+q1TFF+ev/VGFeGlt3vRNN+aitiO2kyf4N
GoxDFwuYWvy1xeRtdvufFi1lO3q451gHD0H/Ly+sbSelG9p2fyln1hacpt9LVWGFx/6ZutURC+kR
56x/AJHLojS1Lh6PxWkYibasdke9I0Lj2TIMZvlimEBUeXG+Vq73XQTjza+CX6V7z3CLQk+vL72/
drT2PwU9nrBsSG06CoMswvxGZVwzNYnQhkP+AK5xA/PhZbLcV8qirob8LzNJaaSOejZ7CAcVcBWs
XBMpD3kIKFwLUkCS2lgeyVKPFHQSxDbdD61JXxT5TkqlMTF6XorRXmDEAkRi0SwqkacGzMeSA+E4
gfVyTyWfTeBmEWmTaOpttDL10HeUA5Sus96e84dbz1dj9KkbVQgFS0ZVjr1vbJoiyQ1uFngPtkWN
SuIRYnKL+r1wDY3VJaZ5tkshQ8ANs3HozmDtDHFEsY3KyuWhrt17ZbCdIAmZs20T/XHIaaAbOYmp
dj4lbWNgI6P21NVhK9vKZdntUZFXJ8M/35v+tQEqqiOPyNQE/Cdc6NbAFrLOHDp/gOKykIAkwxI2
Z6LeDLb212QsByhoWDYL+hPcBO+sQ5jeYeAEZtWA0uRT2NLhRjxvHMa95gJWpljqOAwAv4ZKbrq6
w/uQfCSc1awlA9tdV9TkBvWPPaQPvuWCLHVYvXHSpOHM7UbU4NzYx4bbRDygezoB8CdgX1w5Ksti
7o1J9O8aFcffDKnjeaFL1I7BzJP7dKuXmO//r7ak80RNXX7GLKmQCjxe5UTGhlOfKhcHU00Qs836
v74Y7Y/GW3kxA1GjzVhyGu1BhuyqmVNdt9Ry7zgqeem6wcHXTkbHXdNafL8qHa90jqIsCkJchlGc
6bw8liATWtgMem7zcqpPowE1ai5edT2LSh3D29QiA3tHFlCnJB86CD3BscZ8yXnunCyUnXdF+Y15
78WjZBUqOIK7IEVEBUI9z0RDEl6Txjr249qIdEP7KS2PnvLG2Cs1vVhBruO7gYZq2AZ3HNuiZbS/
NB8rqVWvWl1lUlmz3OBi/KO//u736mde9x0OJjzfpPTNWDKASAMVNCq9uXX9gfEYr11fvTjgEbat
1FpCgLGGl5retbYi+6rlHLgyIrwYdgtMs7TRaPZ/ZVLv05YmKTl5l14G2LjX12XzaPpziA394Cfg
wvoeldG121Pp2v90s36m2+xtIm60bSGNerZSd68lBGMIk8YC9w8/1koQx4FoO4gO8zQvlEzRL+sY
+EjM2S22fWXAXez7P26Hm2N2T3atXXh3gYCg63eDrBH2JbAIQTlIxsp4tMtXa4g1WqCFGxp1f2zg
EJG5EDXimXypK+036PgzzGaHZRn8it0ymiV1cpJecscacDE088XWGspsklA6LjS5ubtOgXUvhcQg
n3q8zhPaFhYfE0o9GjwZqg9WvMs2NTjw5NUJTfaFDOR5XqadqVvnqWxOMgiGveHOSTQ2+EJyg10N
XgmTRohSxN2F/He8KQ3/MRlwr6b4wkdKxPLxrAz9ZWHOprYlQA41GxjdcNAnByMEA+63G+T4iH32
4pBCK3oisp8iQE72FHJvO+P1z3Q8T7MAOtDNDvBbWiB2HPaa/bBAZkCYuVM+/eIV0wgCKN3LcdrS
qhrmxLKUy9Yi3pq1CdK1OjW2flr0Zl+aTG5oQzDG8vhm26x4p+SQFtqlL5JnjyhdAxWs0lcOPlmz
CpwEreckL0l92Ltu6na2x3TFldYjtC6pOtS9eHcQd8Y5PRUpsa7heeDNL5xkN3fVzvDAv5lovFjq
c23eSYLMMb7UDXsi6sWqJ7Dfy1kF9Ydmv2Zdv0tTPpBZmiefBUtHCwGfx3TnLL3TGX4oFIpsUe+4
xXYDrnorqphWahhgsJl4Fr5RAHBu6FRkVXVZs4MjnVH1omDONhAJY1JnJqtQrBfC+fWFA4MCfCjH
qIAwaG7qV31A/WXiWJwWkbl7zMj9MdTtjRYWkqLo1RDneTzX9nydjfbQ2PHRNP6jk3zP7RBSX8nb
HwUMLoCXwo4mlaKJb9ZkoQQ1PcD0yvwXej6iyWXRhjfdy6c31rwXV00MPiaTf/mZ10iMg71Xib2T
tMvlqXqGRPXgjrzVPftoV79tapP0iK/28Jjy0TgZYVp319JiVnvi3LRp6DIF941zH9nUpiW2CLdJ
Pt2atp20/R7a+OL7+GD1HEJiMNza5bs3/QcDo2yXP6f62zgkx6KZKCfj3O6v62aabjNOYXItEaFJ
m4u+Ia3VxNMFolyosNTpn0MynTVJKyA8lsz3t0Nl34rlFT47T/aWnzZEAUsTh3Ud9SEmrLKFxzbB
9tAYb3r7Z5psVZzPmPKlrhXvZvOTa+nRnIo99qbJxFiV/tP6o6EtYTffRkAE+kJhOUoOslm42p5T
+WWTKzCMj5krz7TsK+Tw+9j154QmmqT+JLi7qernGrax17Rhgs0IoUAbvW29wKp28sukX115Fe70
pWgldGcQLT6rTF87ZgRbGp9o46I/Y/WLGFlDUDMQIdF6uVytxnknLzrXL/nw0+JraubqM6VIyaaH
sXLgpvX/ZdqLYfnHgNcAGxeOu+ekIGRfXl3/mTP25n+knVeP5FiSpf/KoJ+XWGox2NkH1+4h6CFT
vBApqbXmr9+POVi0O4NwonKqUNmFikYYr7Jr1+zYORE0NQ2/C4ZUxD+Cg9yYr0lH4kusXxDMRME7
PhJ900KcPVgqbSIamdvmVwC6eaTAaGTxIEnlppCiY2nSY1aGNMa75Bah9pcAO3PnkzjyYC+Ee5sO
/woCB5Qpzf4diauD53iQHsdrR3jTowFJahr9k88dTAS00BaUOXUAHy2tPykVOy/85rZn1EJewxQB
rjiiG9WBBih4lsoHdLC3WaAfC51uFCuMqCYOaz2jRjGqwtNsNogalGDDCr1s4KTsWg00N+VdP4Aw
gjedb2gvEFB8dcdeerumsusAVtMTeD1pLstKaOOhTKQ4zEue1n26XzsiobQsIBIzHniDb9Ia3cSU
ZGmh2CPRX5NAPKgQu2o5zT6w3VWh/Cnx4h95oVcAxsJ3U8v3mUS1jLwF3TiiBtNL/LuszHPKUsPw
sZfQtLA0/UEWf1V9vQP0TZ4CdpEAIjLDxe+GZ8imTlnD3WX28We89Uq1qm1L6qEvzHfVbLYKepCh
P1jnpnce/TKDfEdQf5aDeBSQvWgQddEldxN5Pw1ZPDX0f3UGkLK4gYS73CG/ycc456KDIEBrVkJE
jOMBopBoBHadQ1cFPPr0s1FZe49y3tCmW0nxNybFq5CAoSIjqIkEBRUUNlz5kDHkUQ58l5yAGZKf
zovkc2GlX2kYIiH+LOcWMBzRsrUwejTHKZEL3sqAB0APlHKwNQIQeQLY9EQlhU5LWX2oFf+sIRFv
CvFd3YrHQcw3ghI8tQlyygk8605wp5QdaS7YxdFCBB0pmkdTAuEipY9tGjx5KMpHA6TmHhSdbvkU
orITWeS8NfUM6v2+87U7D87yYzySwjQhgMe2/60EUIeP4gB7L6gQk3cIm9vUJPvvZSC66VhOnRfX
D19Bx+bYbF96SX1IwLBEcn5qQucecoSvtDO/md3YidhBxF3ozq+yJQJM5CC5M2pSYV1apDB0FEeS
muBUS3ABGWDYmkqiaOY/UwNpT2G4w9tvPMTguc/viFwlcioNZVvzvgchXFfCvejLyrZs3N9pA8gg
Ucx9kTg/na54g+jsIVVVkI+yYMuxS0yVD5w075uRUZiORx48o9W+0RwI4nHEwIrQoJM+fNQS8UzX
7mfDGp4bVB4ADtLyahKa8JnWCo1Lvj/zTzwdvtUyVuL0e5CjxSmmNIHEvXX0EEoCvx4hcWMCAvKM
t5BmlLUORmxbIMK6dov8MQHGYkD8aarhTzMzv/mQjJNC83dtT0nM4QkDcZHVgPXwsjW4hr0R9L8K
wBwdBDoIqoEHCFXn4EnKt7JVPsFlgGha5Z2g+iTJIcBdV2mfWHgkBeviPa71A7WvY1+qRxfoSObh
EAEWc8nG2jfJVT7JPrqzCpcyfW3uGn6k3WBAzs7mtaU0P0bohatpb6xd6iFKr3yp8wR+7drO4uxU
DANVGbd46qL4RRGgP/AofRpxt7NQqIjdIYaKktxUpg6Htqu3hi7sEjhu4epAYr6x3txGtqvMRdMU
inDVrL8oakfGWbNe1RE9ksG5Iiv+k1yLzzqysrU7bMMWXKWcAbD2dY3HvZJ9F7vE1sBJA9MnCxrH
35hF23N62EyNV2BxW+DAPyTP+wUK4l5NvV9QMOwdqaZJMuWRb8IaKFAkAnYJGQGF7a6I7kGqCOvI
hMcwEL/rqp4dTciqSHPCZUhu+JuowgMBLxCttYizZ2bSrlBl9le06GlIOaT4WtOkK1FEb9I6pZED
JsprwLKpW1lWf1d1eicOGWBbXT4JKHs1bs9SqK8N1EeQ+0Oc1sCO449KB1/99N1NpOohd/LfQUYC
VkLanlbS2icBUtG3xPMih54xyeWdLtU/fEJ8N/cf09B9QxPiU67DxCwS8yKB+1mvmJBCAWvsR5VO
Zs47ivTdQCRo0H/qxV/NVj1hDRoP6hBBGYcw0qRPakRXUq+BF/jXf/zv//t/fnT/6f5KzwhNuGny
H0hMntGTq8r/+pek/+s/sv/+z8ef//UvUuaGaJiWJupwHiiWIlv8/Me3Zz9xx//3/0KhGsxoCHSv
f4q/+QeETB/QX4KOFzL6jbDv9vJBvFPZQ8l6wbL80bIl8nTWTFXRTWlqOejJ7MKILNnWi7mnHXwP
6dTWfSUBtfY3xmbBmnTbmiJej7OWG6VMK6zRRpyF4QFRai4Mj20S2Gb32Uc8oEBdI4Ry1CfluWDd
XLA+ft3FLCd5aKlV4sq2/9t86n9L9/lT+NV6Fr6F90Tw++y5ea5+/a4PwdIkzyyvJUm8vFXZgM9G
Ma4NU9MZag0kpp19Vp8sO35sjpVNE4X7pB6Hkyic+iMI6bN0vD1gbWa8l2bH+bgYL3xvSKsOjmQT
hPK+Bv/zrECucdvI3KTKKskdTaEPhdjl2sgAawPY7kayPemsVODkjFeh/NHnL3r9kvh3t41Jcxvo
0tpkJs1ikOQkLyQ7QhDpmOzck4VI57rf0GWzXdyu6swEXlqbTGAWWIra0pxjt+tmg1+n0HAUtjSz
bFJ1DaZgjcxsvbs9xLlFu7Q5cQWGZ0AKKNaSzTPTDkLYNcnNmcWn21bGeZo4HEtWTVOVZFND8Hpy
FESxUBRHTCTbHaLX1EOQGFIih8ZWLz2Wxtfbxuan8d/GRh90sQ9FHvOxJaYSUfgP0eGOsxY2+pIB
5dqAV7E9ZTWXbCH7YlgoFsP2fnsIS/M1fsHFEJJYoN2PjjS74lKD0ju1gHaWpOzs8c65bevP5H9Y
HINVscTxT33cIhfGVCQqzAE2CTtRt+aeh8OWp2iyAxGFWOmTc3DfqIHv5Z16qO/CbEszlS+u0sPt
rxj32a2PmJzrmKZyt9L4iOBIunfH6+AocA2VC2akcfE/2DF1XdEtyvL8ORms4AhlkEIWptjmXl1H
HOlsm30rVuEmWS95YnnOW2lIG1oqbBKWrk6sVZWvCXBjijZkVvRLrZKd90K8wkPv0P9yn8K9f/L3
NWnoFSi2PcIQj4C/KIedkB1d062+ixcO4uz40TmjEUDn9WFM/aeKeleQiJJoN8SjNez0kHKijZCB
oxhoxAC/6ATrsqGREdnK/hxmyf3thZ47PLpo6RKlQFPlf68XwPHCoawRZLDl/HcE42Dt9QtXhDTn
0y5NTB1AVFGVLzEBncEJpP862MR7C0dab4rH0XNHa21ze1RzIZV1aXPiE3TsxQUNxbZJ4WZVA3Ve
wxj8WBxgQXxof4BRznck4rKtsuCMZgcrKaKmahKV0WlEFalmC5tAKdpCfvTLc0YVsIFXd2F44+dP
jw0bhsgQv6pK01VreMK5gu6KdrlFh3at3A0HWnzX6io/NvvsTX9csDc3KkOUFZP4RRZNa3SQFz6J
aotZ1khr2dXOedJ2yp238x8GNLTumi0VjVVEtyXMUAuu8GPgJInExqJCMy4FVWOyiCAU6zYwTK4p
RPa84asbvpfB2F3ycHt4S3Ym7l2l0EmtSpfskQPdSoHRobSKwiZs/Nv/maVxni/nEUFoRQsN7sLg
E/wSMrCrcnjvYcq7beejoxtnTsGhiCIvM3VyqjUavy2ZbWObxkum53foY6/kEeis/HAS44xzX9iR
H29IDAJnN2WLINdQpwMLjIyzoHBpFcfUeFSkisrv2O0mQUS1tP0/+ixJ0mgytyyTM66KEzfet6FR
uZUhIg43UK3WV7L5j8OwKwvS9KUSBY5jhY5oD9QQ7z0Xan9Sfe4hN/t0wVXNDoZaiSGZoqlL05mL
WlkaSsSe7PHdGb6TTl3YC/MG2AkGq4NXmpyiivcd7ayCCAYIACt9Zp6xsPjSzOpL4+31/02Mn3Cx
rYVOsrSqwkRGKeWY7YBlQq3Soga7VfZUf9bIAv4yjuknmk278+2tvjS8yc4bcI8C7XV4etIfeUh9
IH2+bWF2dJqqsK8VUZKnUQPC9F5bEC/bfh6d094Hy9I8CF64Rx6UonM8vN22N37xtXNn8xGmSJqB
69P/zPbFbJZ+CeVbp+DcvWIVZLQTKwoYXXFz28zcxOnkNSQgTYZuTEOv0qvAcKcmoZf6y2ocWKji
pX0hz4yEUtG4uWWcw3TriYEoIv8njjd/vRW33njzr6l+7GEB3gt/cWZ1In1jjJtF+CeuN6FaS6KJ
HqRow0+6qdG+cLSflvJye9Kk2Vn7txVt4hmoVWem0g8ifCwb/1u/hQ30ZJ6Rytl38HOduwfoLrcL
Nmen8cLmxJt3jYxW6IBNbdVsmmN+creIyq0AezxWD8ZCADPzyJaki3nUxq+52H4RIPesE7HWn6pj
eIJSfz2c9B3P3Y23XxjZ3Fa3WC/VZI8oljn+/MKW4nRuEDn6QBwDJJRMxRqhkX24l18o+kFnA9B6
G5yEhZhXnptQy1Ilsl4kvRRt4hJLssukLYzRrLSrjnTIgIWhJE0mmwjA/0qgeFdsmy3kmVQ4vwL6
NEjEna3jYo5h3C6Tsy6LqiVplqUT4qjjdruYgApukTyWmIDIKgd/VWvwzUpGpbx5KVTnFkW4beK5
YAkCn1wsCIBTrFP1u70MM6tw9RGTVUDWRoxoWRlsJbGh9Yeh+b7J69VtIzMHR2aNZdJEhgXx1+Tg
hB2lMbeQBjsxYa2V4/rRH2AAu21kdiS87zRNZ0/J5sQHoKjmyPCDDURy3yWkD5TMBZ31+baRmUcb
t4Cm4mRMQ1P06Qu9jBPHEUOlt+sTpC6HfD/ulnpDJn4tbJwFJzozbzhO3saGLKG1PnVrrUHTr4us
lJ1bQAFrkZDHdL4vjGgmXrw0MvVqkDO1En0byG/thp24RTYKzLa7rj7RU7Hqd5BlrNAufUNtJXpb
cm8z0bdBGooUNA8LfMHkMJpCiV5nj/RXIt+3bbNHZmTX0olCI9DC7vhz30xOG0lYhYeMqHLpWeOn
XJy23tBgZJM1aNTR5qhKeesPbwWKPWVNQ4ZLq7sSviiQzziA2Me6Ttepd0UoLRy3OQ/LZ1imBaWd
ROZUvv6M2o8pxsHYaAPqXTV98tlUn7tE2mm8vyldrTNK8a77uae0L6FNtLDWM+GMwZNAJmCTLSjv
JmckrrwIeF7Q2dE9otxblH7IpAY7KFe3+ZGS+5breePvllzdzNEkvWFAtGWpqvZhHyde3sBkgEiT
nj767ZeihhzO/bIwtgUj033c+3rtJpGC5OIPxA1P1h0BxwMghT+5hlVpZ+CC9+bCCV0yOrmeDU3r
0yhkZA7kPT0oi1r/qYXK0rotmZnsmhx2SrWIMQNQG9ISZ0wNPkFoCFvQAZql9fCWdLzCl0Y3F/Fc
Ltz0sgw8qsG9MLQ2yOHhc3Nf/ETHau/vvUeYt+GgxectJermHhRXNifXIt3cVZr7Ymsj8PpO+cL5
Xe+lT4DKgu/eO+3ij8Z781a9RW/W68IOmvNGF9tUG1fhwkWETtf3tcsOak/pY2NrB9JwB8i1kCUk
yFsP23iTEOI9NovrO2uZSiCZUIlM6DTsz9TKi3una23xCQm66FzvUTFE+WHtnsUzfKnP3R6CRltb
GvG4byZO0STPrJoatSneApMRB0iaFbGat3azU3aVHYAaOyBOuxmH6qEBkm1vT/GM/7myN3HCCkLG
qtzBHA+lPb3PkmD/4WIR6Ie2MoDymowk2G2TM3folcnxky4WFRyg5nkNQ4xN63MWaWefiuM/NzEu
nayCc1QJ6a5NKH3Qh2lmNbabWqPU+10gFQv3xswGMU3F1FVVJqND7ebaBM2oluqBR7cH1fuGlNs9
ZLEALoRHs4oXMmJzE3ZpanInh4MT6xH9J3YD05lVPmf1QlFodixEvCRpTZE8zhiQXKyII5pZaw5G
Y5eKdXDybq0F5VdFRXCz6Bai/bn9NoaEOnhyU6cJ4dqU1yboSicSKxOtAtBCrWe+CICj28o8eg6Q
pNsb4aM5WRwf7v+dDTHNyW3gRl3hZpYOR72oPNZ9f4Tw694s6JauwPgFmrpwL4zH8/r4yiLod9AD
ksgDSpzE1W3jGAEz3NqSD4K3AhdBD1CqIeAAk9ftoc2ZIk0lyaRzZNMQx59fLlqrZq7V662t0nso
wMBR69WWt/+CGeljNCpLosTvl0hLsGKT46r38NaahsQtrmdwTQwF2AWaCmu6/BEpkcxdK0gG7bOm
kQrPuSZan6vC+SZkznHwocc/dI1ienuR4iat4ahSt4cwbPucnn8kNbvGg9gEltXi6fbszFyUMhtM
I6eikwsFIXQ9PZosotoGmt6maiZzPwNRvtOPwnufb+IjyLdV8oY2122jHw/qtc3JVJVlA/meFta2
rsBLC4BCAih628TMqrO5oGE0qRWrsjxd9Vryk9qNChuI1bYNzbMVmSdJ6L7fNvPRI8i8pRTeARoH
lfL29eypfkdPOeVvO2/y3zQ6vJhO8QbOfCtAr/MXQ+LdRgqA7n+RHPK1LegRI7Ol3ceWYs9O4GwD
2wnkN/92e0jS+HsmZ1M3FU4ASWrqa8ZkderQcQexKDNb3JN431uQvpACg7ZS35Qb1LrXzh0ovwf6
F+xluM3MuhF6WmSUSSuPuKLrQXq9a8Gi6tWkFtArqqs7WqvulFo8LgxS/jhIScb5iBpsOSI1xGs7
RpHTAgv7p610qN2e5G2wc9WVsdVC6N+2vGb2S0+JmU0vKYquwZmnKqqlTbZKRUeJXNdY9Arfusuh
jji6arBw2y4ZGYd94ewA40c+AgStLTgVbOWF1qzFNlmIGmY2vUyFRselUsUzxMk1KKax7ildUKPN
B1dCF6KVEWmggpFlfNXDSFm4m2bKorJMpl7RLJGCFhS014OiEkkPOcSUNoT82X1zbxzCk9quhWxL
z80qPYp0NhwQDN+Kz7d3ycxsXhqeQr8KNUIiywx5RKi/XAQXHeAMty3M3RpXJia7IkdoPPRpnbG9
o06RuaUF6tXaCc/FXXJod+W9tIXM4y6GtoAG5S8LxsfDNDnpzKzOVUzh16A6dT2xrd8U4FBSrqwN
lNHrZJf/srblZnyXJU9/kzOR+csCM0h5Q9SnPjmKNVrqBBNifOsTMhwII9fqvbPkJmfuYUq+Jidb
JpzRpoPSul5UpE5skIOD4zywtgFlAqS/70TtUFPdc6Uft6dxxmVxCWiGRpaQfzGnsUzc17RkyPQb
jBIO0Nr/9lId+RdV3N82NLcdLw1N94qYtrnfqo3dRz/k/lNlvt/+/TMpQi5K4nR5vF4YzSQWaJKk
6FKB58CIHRs28Rbq90120PbswsUM2nhqp5vv0tjkmjEAXmem5zR/wDrlvgIe5B3Ew1KibgbIQbBB
xhzUwRifTVEHUuanUizWNS/Fdps+j0AOZ4PPpxIxQvByexmyM7dQlyYnXlgKVLGFIby2RfkrxOmQ
f68WVmpuz11amJzcsBRAw3VNbdOerO6re+0Qv/H83bmv9abdwIu3EjZLufA5t39pcxz1xd2SCQn0
FyEI8nA41tEPVLpWbXe2UFW9Pbil2ZuEbm4YdT26I7XtVt+7QibrvhQczrmIy5FM9jlCNN5g1KyP
h3CEQ/9XQn82XXrlAP+XoG5LYan4Ly9N3mS3tzDvkl3EpLqnm17fGy86BLxrUPuId4gPMDSRvmjW
xl7Yt6Ae4p1yCu+1PRIBA5Vo2CM3tyd5aQNN7nBB7wJTjvgexSJR1T+5Kqqs+oLD+pMTnp7xy4me
3NxSUxRGM2AFOr1n7T5fkxw6mV+MrWyrn2HMASV6/LGHAm4vHpHYW424KmsjP0A2v4FCzdx2NtrD
kIXeHvyc6yFgJ61Lp4FkTYvIVZr08If8WQz3UFK5a3fqrtgHC8Of3cj/NmNMLoY+dss4UqraTmB2
KOGhdMOn2wOZf71dmJhcCWVGH35HRww1QZrT1hR1zB0Sn1tlbd6JB2eNxMtiKn5261zYnHi3qNbK
wjCwGf5WnzIS8comwqUicy2tkvf/zsMvQi7Hufqwky6MThyeI6hBrMQsWXB09tqhORRbpKVXxb4+
LEzp+Pm3LE3cnE9rrEu3yHhf0FMOKoT3O9nM0ae6iznjpbmc+Dqh1s06DZhLS3v2algJfnbCz4UB
zU7dxQt/YqPI1HDoCl7bptmcLCf7qUn5rx68wUrX/E8qD+N1ABd53MWvgh8v+JkZv3f1npvMpiMl
khUULgPMvTvL6J7gpVl1HqBUJXq7PdDxV00W7srUZJxiWHqG7vhsEc1bG+rnZFg6bTMzeWVhcm8E
veemqhfVdh4rD5KLwmWOovcQbi2xRc2moIFIpMd0MF+IABd81txRp7og8141CTY/xDGBj8R8C/m6
rT6pp+icP/p34dbbJQdpH75q+qp6KBcekzMFDYgXLkxOTrpqqLnpaE5lo3N9bO6lDQq6JyCb22wr
PHRb8R5Gu0N9KHa3F3JcqA8LeWF2ctZ7M4lqVWYhHRd+vmdLQAXUyRc25njh3jIy2ZhCj8R9UZBo
KGhep21+Vzv+Xi+6vV5BzmstpQeXxjTZnARPKDelrF4Xa69iaZxS3zv0yVJv1NKoJju0CjsJFg7M
9BpCLn2zRfPvmA/5rqePVraahUmcHxUJqbHUD3hp/JyLkDDQ/KTkzFW4Lx8I28/Mf5eib3+xG0aw
PZe1zJ8TG3UnWIlGE5Qd5E/1SPYH+3cJ4dJtK3NZLxrZSGuMkBb1Q5q4V8QyzSN9PF7dZriHb+gk
7dQtVENAlKX9UKyiR+/grtOX7GEJfj2X4SBnPDa10fNhSNOAZExRQziB9GWx6dfdfbtXDmMDBXTP
+3aDjsDaO9UH7Xh7yHP+8sLoNDyppdJ3G6GDZ5UUtZb/8PzTbQOzczq2B+pgr2Xw0JNNrzukvMO4
rWz9YfhBwuYewtZ78SF96Myd89P75Lx0781z9tQfggd1WFjRueFR0VCpi+rKxwyfZCit6mtJZXtR
ti7jL727UA2aQUTIxoWFad0+l5HRawyIaoHr02rln/QjE7kHdfaw+IodXe3UXV3amgR6UZaojgJV
EXkixFxWmR2vrXW7k7bJyV186c06/ktrE8cvioBbYCerQCRExFvuHUQlW/Ns3nu/y02/aZ6yr65d
H5aq9vLo2aejpK5GhgjEL+XIyVkXpdKhtTLC7k7fw/C1BVb3YBzgYEDVZiu8Cw/1fXAIDuHO2rjf
4dffkHFf3961Mz6NVL5FPZTVJas/ebMMTg8BJS2mtllBxGK+lu5Z9bOFzTlrRAHupZNxIecyORlu
DzCCanppB+LZbErEDfYxD8G/GMmFkcllECrVkFMrLG0DOG4PeU/ufKdCtmDlT9pusmhkV2gbMehN
0j/A9i3Ebl1facsxPavvzZO+bh/S5+EoHYRHdZP8Htbjw86HNmxF3eC93w1bqkpP1MwXbqOZE3/1
IZNd66oRkgItHyIZz3734qgLee+ZJjcZAxboI7L4jHeyPft8SEUdBTWeBtkRKUS7/T0CWsp9sIM/
5GDs3S/No3JCMw78p7VZam+bS2Vd2Z882k21oRsY6hmOh2Hrp+YYP4UqB0PZ5/faSYOueRXt1efb
u2jOi19ZnRyIXEphsUSJz07uO1Ro1zz2vgwHRGhWLb7AeE+24l3wAMfS07InmjkncG8y3boE+upD
GS8wLEdtar2wBVTXVMiQJVhrBqiZF8Y4kxGiOgzWWrdkYt5p8dasorix/D5HTqXax/mwdgHToTgG
N4C7NpARHeDFca07AZWkAArSPvrdDvLOhd5MrJy1mmYvCRK+ixH4x+9SKMqP3UvUjGRjCjXWG2tA
DkFLbWSLaR6GdQQJnHKd0okWvCN48hk5vm1/qD/l36XzwpyMx+X6XGPbUmi/wBGStp+E4S63m4Js
ZkrKStuF2xx9ONBE7Ubaigct2KJ0t2Dwo/e/Njie74tosjSAiCAcmJLMGCHqwSZCgYpLDo3kjfdk
HLWftw2O/u/jAA2ZXLcmSYo+sZd1kFc7Bfa8IoeoKXxq3Z9IkX0NFz3xzMkdwZtca+zksbVgcoYy
iUJxaTqZ3e+NfFNv3QP0h2Peyz86hyjeDO86ue98KZcxM6MyEFmKLSCzpA/V1FodlNIR5HFGu42+
RhXrDg6odbmBSmvn2uo/77hTruxNZlQKJITPAiW1NTt9VNfQQ+8QpAYTD7IDYJa/iRYbKOam9srm
5Cp18j5zJIUxtut2W/xE/htCiK32FL56B/W+2Dvb9tMi1G9m62CUspnMmwEqikk4BrwwTbJYTG0R
Lq2teUq+VLZyF77R+rpPj5BhuSty83a+9CKfXVAovKiPj5iqaYAUV2JVRTmai83O+GHsRkSjtkVj
kkNZ7ZP9YqvDuGCTIyJzQEDo0BiqghO5PpKhhtgionijPTZtuQJ8DHtBvYNmaqySx0Rgi6HueBY+
2KTvZqT3UOgwmJwVKicVohIpm/YkeKvoiGDcKt6GJwjejogNag/hUdyNZB/ZWkGq7tNtp/DxxmEL
g+imx4hnA9Qm1yP2aydKtEJP7AKNzsDui6dKXlrFGa9+ZWNyTKLSEAPTxYbmrRRy41R+H6nUa3co
Xz32tvlSvXffoE+Nd/7O+8cgOUVhx3Kr6iZ/Tz2RkXcDsuByYveSsa5QqsmR3bk9hTMPI0WhJdTg
D2ZS1yZxUgEve1VGacLN4R6sT86mwQUEh4QAYfEkztxStGcA4qA7XpLUafMEd3Mrt2AxyVHJv8OD
e+KK+ozcztpdI8b8ujCymfOnUE7Uxs53SA6mu8NsVE/mrMTA0PW9dx7bKJB6XsM9v85/hrvFszDj
Z67sTXZK1Xd1jEhZjAOnbGR5mxBeg+Ggn8udAcX2CsXOdCMf3L9o4FDBy5Fw1ymmc4NM3g5RF7VB
ashkdoYsXieSGx1Qucqeb8/nB/eikPCg7YVknwq/wbSRCCL0ytLbOjtDclnd07xqHetS/secMqMV
fBdoWnYIGc3rI52IWVAbQpudO0WAu6xe1ZEImefv22P54DgmViabvnMNS+7TITu3XhKv26g8lRHE
i1nr/PrnhkA2jK3QKCOCgZ4Mx6eeXHRBdi6hAV6DR4UCPfPKjeA4n29bmlseejnJ7pHqBdownr2L
gKwfQjjFByE9J5DJ9Yn6DarbhSTKhw3OrOEkeE6pKm/tKRBUQ+y0FysrPbuN86xG7Ysjx18Q9fqt
SkuX2dwCqSSEaL4GC8qldj2aQHIlnw2fnqPc/OW2AYA25C+VLG83t6ftg3tnTJeGphdYJbRQZ2PI
q2FQD+sdrbCnQfgyUDHPUbUxiRtuW5xbKKJ0FUgWTNgw5FwPTUfSKbSSODuHYbgp1M/WsLBMcwbw
Bhwjuv00cwrdEVKquE4WpWe9+qGhB97LC8H/3OLgakY+JvYa/EvXI0AoXW+80kjYasZuVDRzInnn
wDV4e6LmtptOggkIEJhga+rWVEErJA16/LNBpr/2npDH2AnOS1ouRBFz83VpZzKchoqvlSGwcLZQ
ezsbYg4ZqAEf7+3RzFkZCS6UES9JO9r484vziQ63IZYqo0Gr6pTKzd4tm6fbJubW5dLE+PMLE0OY
9Dn88+m5FMoDfH3yuovjChpk7fttQ7NjIe3GxcpLTFamWzhX3DTVKsYCgmunBF59Flw3XkhJL1mZ
eLTGS4CWCDnuxoU3Mxa6u7Bulqoi4+JeBbCcf9JD4KholOOBMLlvStkNxa7JMEJXBXKex0B+hYlp
BYP7SuiXukf/0DpMzcHCYIKQVFQS+pMxJY2Ba/Pi9Bw2srzpnQDBpNCr73g/CGtEW8O7uMjdTZbk
/dZNrOisWeGwv716M9uEcI+XND3RMj0Ck6gZDiAS8Z0Snx2wz7wk1kYLcw0MsX9jBiuiCRKUhpXr
3RimSQLLqRmfY6lFIy+vxHU81A/a4On/Q0uTfe8NyEA2oRSfaQBdexn9hUK08aoFtzrnjkbGBLaK
yavuD/XTxemKVG9ABMfjpkiSXzGit7DwDnTDKam6EzVYpf/x9IHoBuZPxgN89xS4S69Fo6SOjABp
+1Z6J0l86MO/uIkuTUzuPjQtZbeLlOTsjCpGldZtC7qmFrz4R9QsJwxcv6XRDQu+aBo3FmEVciLb
5NzsAmdlITEqM2l38KGj0Uy9rtgaJ8F/Qcax+ErSYS0vJDrGffbhyF3Yn+yORo9zySib5Kz5LYT9
aneQ3PrH7cWa8yIWHkTitU9F5MMzOEY+HV07bEjNe2nIb3li3Yutc6cIyCXG5YJnnNuKtPaS6AMW
bxnT3LYiV0LpoDN3znMUY3OULE0yKY68kptftwf24X3P4l1amsRhrRDGDrpUyVmGuUCHzzsu1VVd
els/fxGTz0wGzHHWX8QXl0Yn+zKWw1YWxCQ5Z25916DGmNDQkEnZ7vbYZmcRTBnbXAGpMa3rZOjT
DYOCGb+zBaNd97q8FeV8nTa/bxua24FsCoTLqEboH/hx6sqp1R7hxjMlmQe/UzZ0qPzTTMG4Thcm
xk+4cE6mR5NlGmKiH9AUipXmXl2GYs6MQxJ5W5Bv4S9ylNdGKnTZBbPEo+e1j8rs535YSLbMrMiV
gckoGqF1tB61y7MivudqfMqKbGM49TZuFpb+YyKSnJWokhMYWxTGG+p6KNpQ95Xa6/G5jDYt8ker
9l1f13vzODzF5Vb4Gj0m22Qvfbm9EWZu3iurk9vfBccitSggnONe3sR1swfxv+HhubltZn6dLIJU
DVqzDzw1bmd5gVeo8VlDeBQ9J+SyFizMDoT2jhG2T8lhmsjpFSJZOknHux36ED+69xKHjHy2cEHN
mcGjqvApkAQjZrleJT/rlGxAl5ATigyDB1U94MywWnrPzM3XpZnJvtat1nELHzMWUh+oGFXCIgb8
Axpt5Ca6GMn4CRfnM3NTuVVrOT4Lof/W9NYGvZxTqFCVKiGC1NCukpAasAC8w+B9ezfMHSqVXkeZ
f0b6tHGSL0wHJrI9aCDFZzc/C4hh6oq/UnJhlfbhgt+euQUl2kR5F+JTKdFNBpmgeQslhBefZbWN
pLe46BPxPuxps7c7RS+S98FEPqyguwqRotuDnDFNTEteUYecieziZKdEmuo7YS7G5zDynryysItY
/6F63VHqo0c1l5cmdWZnagY3sAkCSAJ/MN0yieknYtKNk/qeFHs9fc2Vt9tDmjUxJidGb0scOHFR
VVLRw24VkH7rr0VQHGpxl4rVQiTxkbDkT98N8A2Tbh9YMyZ3ba3LATqWRC7ZZ+1HcFYO8YMMQ4f/
Kq3z83Jj3Uw8MV4d3FaQ9NDUN4knSgvekKrizk3oIH7wpaqAU9/x7VrR5KMYd9KqNpFELmAx3JIo
qZdoC+cmdbzrSSrRsPghGNXLqiyyTojPSHZbq7KS3VUQDeLKE5Ql4PrcluTOx/0q1KlBNV2fO9ft
+lBWHBi7Knk7AKHZ5FFxV0vtq2O6v+t8+BuDPFBE3aTXz6R9+dogzOPmIHkcdHKzu8DN6BBOOzxK
L50aTbuPZaQ6bm/RGcfJZP7b4uTUqVrr16bEKRCMeK/r3V6tuoVX19yCgaKlDY0LBWDa5KDVgSZ3
pY+JAb6uggqh/N5YC/37H+G6HIJLIxPHpZhui5g9M6fulV0qQ/69Sh/MTbfud+0GGGH2Wb5bwq7P
zh3JILozyW/RZHe9WmqRhoPuZuzELhEfgiDMXyNB/QsrhJ1Us0nZkxaeVpAiNyvDKglxIg0ybz0n
42tGenchrpkZC69UUsImmW4Dmv/rsThJo8O8Y0bnLkVk2Sj6U6g5CxHuzEYY6XZZJmCfY1fitQ3i
psqoUFTniSXcZxGcuz4XDge3WQKYzFmi2Zgyx8jh9KH+L/WQm0Y1ljxkfWPfp2GW5kTu6H98eJCX
pZWfphaoUabRdFAGTtVXYnQuy1+9gbymtgSbnlsWCQbfMcqF+WrKu0J2PkaFhSRSk6IBVCbhIUuV
978YxYWNMfq4iC7UPjMDT9eic+UJX1zTObf9PyaQBqwGvm7sE9VwptPXbh6hH4QkVHz+f6RdyXLk
OpL8IppxX67cMrVSpZKqpLrQnmohuO8Awa8fh9psOhNJS0696Xfog8wqEiAQiMXDfUKsxBfQ4+d7
E1YbvhomUM9UBU820vjzVRic07KyMyQe3bvev+ZsPGbaU21NkEezdnKPra8iZjZFBoXiuYxkqdV8
pIhqQfTZfGfgVre6veBk45FFve2/FsQBP/kmKW7JYEJj5clYf6HYGCgzCbIsjSHTDe2Yd5S3bid1
/hf389SodBB4z8CGndHqyXa+9vSeG099toNy2t45VAY020WLUI5VrHw2ZmOaqycoV0VKlfpk2KkV
bYVDAEUKimH0OdGgFgflZOsy/KkrQCP2lP+Bbkz7D2TBw/SGG75jY9R6vKnBURFev0Fb7ubUpBQn
rJNdOHoLk6j1TesdqX8PdCeP2nrgzpYlRXlo26LTSmCDtL73tXjqYhIO37uIz4Fovnf/F4Yt8cGl
utuJzYtuISpUTZGu+Fr5H8u3qxDs+1ERKgHEdqnQ1ABuD5iUfZTB5ilBwOAiDzEuJ9enxmogpoC1
gq04yvmNN+bH61/scgRAwGdRxBdsFMDLy00DSnuQzQPZ+GQ+6Leg07wfBY7psYOGgQaK1jYEG/HD
Hk2jOAcX+3liVDqaVb7mKLzB6NJBAH2BIpjW8G+ZNvKAMLvxCSfgblW8vcHQ7cNzYlg6oGUJ+SI6
wzALyMvwMiQtpjDtr/Tb4DcR5FyTPQ7z7Vt4YlE6rgbku7qyFvuLeAzDJLH+5P1YA+VWjEpXGBD4
F08xPiZor/BNUW2QHGapARZdm2n5BBWxcGLI51Cd3jkzW58PLuuTtEmUnKQ1uXw13N50y6fiZroR
4L4h0e4hQIoaOAbtDtatES0PoCuzi2BvGHzrdbPQrgU3lWnj1IvixIlTcyEhbLuNAuk/YJjctj2o
UHlv6Xu6fLWVvYB969ojNf6kvgUCW0bdQEPTcRsLjdTWexwNGnPV9lFggagj3dnSLccJmAgyZNRv
EUlJ53KuoMTnkLF86nrBql8CXm3oxeDrKd/xn9uWMGkE+g1wasrZvlcvlcNtWHJKnt23VeNlPqcp
aANdc+q+Xz8pm8bQkkRsIMA2n6XLk6+l8DXTIYiHDey63yStan8du1fPqnaynj070oOtmDRjip6X
T6qSa1rIvGz4AQ7oAUKVFTi1o+ur2jgWoNkSjBioU2M2TPyak1U5Kaopk4M4ca2Bt2QEYg4aVDkg
xjVPu6H1xoFHCQgKyJB7MYGolYxxTzdWy8EZ9CD4CZDRoa0V30xbKO85d67O3q6vbaure2ZP2kqj
VLnhzmv5tDYp85uiPqZzeVyLLE6hul4UEyjhyP0Cxbil2Bvp2PArsA2UBKizUImS88gMrDCAYQzl
05RyPwWpMuvsb70DuYwMI9csw2WvjtfXu/UtXRVpxX/unry90DJNXTzs5RNalH5eO4Eyunc5lIII
qun/whTCZFGgEpU9KbN0qJetlOOQ5oMW1fOPyX1RNPuAqaPrdjZCZiDn4BsRVgrBKikBGNxUNdxy
LZ7I+F5kS0zRVENt/R48Xr4xfWsd5W1Z90RPNm4gEm5TaOMJ6J7cNcxcyI2tlBZPTveFscQbSt8i
O99q4yqc2pAHB/HopUuhw8Y4/axTN5j4B1u/l54TLLvP6Ma5OLMlfSzDGVI4RdhatCGC8khU2oU/
mfldsYu1FN9DCobOTEmVp2IdW32ARCxe00X350dBamCGzmEUWjFi+H/vDb0cs0Pt/ORjyW+AmRK0
fxdYHN7Iy3TThH1AP5o0gM6y3flA2QTk6H6w/gA16L3hh82DgpPpwJl5OgbKz51nOruVuSAxeYIo
MO/G6cDW5c50eBVdvwUboTMS0v/aEb7mxEl7GZJK2vfYVfDxAXCcFzeeV9Y7R3IroARoDBA1kPCB
jVYuFw2e3aVMn5GGVIF98IZQe6liJcBmciPo8kDH8IGn+P8iyUf1SPCqo5SIAEXaxXxWM5upMFu2
7eLXUKrxUuvn6Cn3ZsGUWFXJsBOhbO7niUVpP7sUyUNWjcUTYx+rfeemL9e/19blFoMFQBKhRQZH
cv69mtpUm3ok+RPqR7VvtmvEsvUx79X3oXTuXTXfyfG32qYgpEeBAC4Lb7ns+U1erFlZWgRYjvRQ
/OyDug3Mwjeh3dz6FUTVULr/baZ39t6A8NYNODUsvbDrDKYh0urkyQa0NTAhkHxojPFxbqZ155tt
ns5TU9IxoePgQkncJE/lN9UN0j+onURe1Pyh3Oc/XV+9B1eLumN0e3kYn4BygfiS4iCdXDxF8Rgw
e5zg+Vl8omprYHYtHqFpD5S15aKRr8IM3lOU1YRfPTFklMqS2kYBipR69GfDCSzW+BXIT7WVHq4f
zktTKAijRQxcDMb00cE6N2UtQze5BEWgpuWdT/S5vgcjGr9PnXqNaTb+vG7u8i4IhQ+kb9CAAte/
KZmDvnaBwbxBSUa7+K0S1vpZ191CML4MucrAtL/ON9ctXn40MG7C6WPoxkOAIiM6nUwlhpcvaaIv
AAx05qO25JFDx7+O04UZjMaLcS04LjlxLLOpV0A/mxDy3CxPBRrUmfZxfSnCEZ0/p0AkIj9ELwdd
lgts28BYllfDmCZl6n20ZelTq4zqIv+jGx9D6oSeMe6cjo0aCkwiRrc+2QVx7M+Ph4MIC/FskyZz
MGOEkAB9AeQKhiagEqDG9RNKC0n1sDuUJQKDi5WemJVuGgCxGU9dmDUP/T8exCAhI+ZDcxq4AuhB
7j05G84EqwRLn+BuEKS9UkhUorSnD+hNQ31yQts9hpRPiNh8UYMFlTeBMVkMH03I65/zkhzQODcr
hUdg8cpdGw0GkEVqsZgltJ/yA4gxAjvuDtoesfzlrLVkTvqWTCVa5UJj/nOsD4iWGKk4n0JHv3Gc
R2v0mRgjx+Crh7U+50VgaP7aHxF/trscnRtu4GzDpe9bTeaqZvrnygXPQxllv43nyQ5zhklKMdeo
gA6XZz7JommP0GXD46FBgS6bwHiJGejzI80UvnTtUqbJkqaRk3vRMtV3CzN8j+89GJ8Qa/kcQw1N
dMIEX4ZcgjT7th3nxfMSqiiqfVcWUwGlv7ZhJAJRo3IEfKCw/Qb+DwQUlgWlGtPi+nd78AqwN+q0
L3yIxE8QS2fMnCJSFoMa1Ys19BgdRAIfgddnJs9Kg/gjzNjQGwGUVK3hnYIlioYovhZ9VI9Kn0U1
MdYl6PMcn5dMmfHBWtqZD9U0mjzIVa59YSb8i08MNCN2IpLNowc6GzAnoMkOulIpMNBXanWY8oey
U6VF1Cjvpix9IesvyOv5U8nDVkG5uVxiC8JwafFDn9uYQOHd8JhPh/LQ6W2gGr9StQ9dRm4VjMxT
5u5dx62Dgd4oYBwAPSCLkOI0ZTYVChlUN6krfwKfwhN/bJIcarAT6Mos3EuU/oTA5cMeO9NlWgsU
FviLIdWIGc0LrdCJksVz88JNUmBFK9unXRpgXhMUFq9p2h34rAWrwXaWK465dDTBew3HBugyihLy
g9V6uUfJYHiJUalBQecxpoaZxtdd3OXj6wEUBlATutuiBig5VoycKinNO3z31KCY/+zANsRcohVB
BvGkr9eNbRR4UOn/JPICWbwB4O35za7TsRgrs3USDYJS1Eh9tU5KYw4tg/is/tb3b3bZ+LPV/DX6
AfEF3g6AVYCXQe3x3C4I5zQ8zJ6daOYaZsNvUEYH6JLvfLCNvQQSxxNToEgxL7qfk86MubILOymB
s0Un1DdL6lf93/fV0VYDawCq0MDCXbTvgP2p8l7RrMQgJB5TI+wLMzI8Jbz+sbZWA30McBmhhiom
+M/3jE3enA3TZEH4oQrzHq379iuIyXfil8t3RvQIkS1jrM/C1Kz4+0kgbS02SmCdYSUz9MA790tv
f9RdwsxXnPfg+oK2TCGURgwIag+cBWlBmtOsPQcsNpmUH1xYK1zfoI/zAKawsv/7e4X0DgsyoWYB
5yEZo83oWRwSUdAAcoOM89DKsoRa4+v1NW0ERt6ZHemtNGeLmISOFobV1yE0VxBat7Mo4vh4teAP
lxC9wXjeq5ZuZLCwayAQwyMNHyUHZHaeQYtmHKxk+el5/nSvB3qkQdp4fWQ/57B5nDEZvMcMsnUi
T21K3qPtjLYjE2z2/beev6sqRDf3plMunS7yLHT9QY2B1xBjuufncXDqFPzMFS4XQAuz9dtcP65/
sa1TeGpAOvBq7ir6SkoLwnckGAfVueeAZ/sQoya+PSxv1fovmvFYE2pe6IGgWAQs3fmaKicflXoF
NdB/KM/zKL3xHsGE6SuHOq5e2x30+Ubb8dye9KZoRgl4duaZSfqDhvlRO0JC/NY4IOcPoYu0r00p
7tL5Q3luTzoXABlpeIWxPu+4xhnsNd97K8juvYNIDMDZMuxG6mLLrpmUrrea9ihCoMUF8SkWKZCn
L4hfg7jR7+ZH8wZ8aEKa3jxCidLwBytwDF/92BPH3Lz7p99VuvsuJLYzOmDdY9TdWPdlhOv3PB3n
WAt0v/gCMuHdTys+3bV1iyt64q6VaQVhOjxs0lju5JtUsHnVIx5zQyHkn6FdoUkJsfOwXovit6lw
752ZtN9pMlxSpgEJerpw6ZLOloJInijiQFMkJ2Mw88PykRq+CXaACJOUAERUD+odNn+KiwM/1jGJ
RtXf5ZrZ8EjCB4pXBVVDIATPtyMrbb0cGy6+gH3Lb9PDKPhfwunYQWWyQQXWz2P9+boD2UhKEcXg
PYZhAeCRsTXEJrrapI6NLBGsjcgSvSLID1Mk+G0MFuyxTWykBuf2pOqrOqpsEaVT0BB3LyyoFF+w
zpRIjfwqSZ/0J/3F/qq/KbfTF/2u/Ao6A39nxVvbfLpiKXxrkRB4hYUV01h5M28z9fgfEoriD1ix
QMvi3aLyVu4KIW49cic7fQG9GfrBXYEItRMjC4d7NQLSHyu+GY7s5/CN3Y9PIOC52+vJbDwQBhgO
VFBRAHAIKN35mSLOShx1YHaSNatpRC4nTRGUqkbW2ByblR9djO/Tozu4hN5c32hxb6TbjURDtcXE
Cyg45BGHNl0WzijXE9CGNfekoOSuBzdMVA1NDn5YY6+0ueXBDIQRoriJw3wxgEfHxRAardZnwWMR
6paoWzmB7fMQFZYHb5c6Zesk6eh/ClIMAYyRPIdXlAMfCs9KCkxv5NVNnf4GX+DOed2IIZAi/teI
9MQPC5JkPmFV9WqiFWmtj3Pm7qHUL0uNAKJqiLw+q3+om54fE4r1TRpV7QSq3c+Z6X5v6/p29rp7
tQbav8/XzlcMI42un5CNwwlmDBtZgS4QMHIiVeRFVmlsQBVOadSbtfCUuHHL6aMvDfsOlK7k1rNX
/Z/rRjf2U8AdwN4jKNkw1He+1NLW1tYsXC3xaEviFFQ0YQZCqOC6lYvDbyKzh5476rZI4gBbPreC
lCtXysHlCe/+ECh3zvkts6ZoLt6v27nYQmEHa8EbhlT44s2A7k21KBWBvLLxx+AscGZE6k3uM83D
SK+688HErz670pI1KTbyJktfO+ByE8dDZ1AZ/Xzx7qe+/X19UZtmMMgm6KNAJCoDf3M3h2gQ63iy
9GZ5UNy1OHLDxhxMx/4aAYMVIbnGJAhGD5HHSbdL4aOa165CEwWKcyx9WzsSVOoP8NrtXOOtNUF2
HJUmMTYEVMj5gah1Z53cKmPQOctu0okcuEJeJ6LtRDOXrwzIRTDWBu0ZaIAhW5TsQAIvnxfWuMmk
NzeNhdLZXBGftOv9qL2vlRkTjq5q8Z0tj0rvPrbjkthqDeGDhs1huUf4Kd7S8wMjfg3Gh4BkteAg
pbe26PqprZ3STcrFDstqfOD0rksPE05oaWEcVnMjQId37t7lVgsSys8P61hwzJIzA3o/6/vFRbZc
qkFOiN+V3yt9L5LZtAL4AbpMqAHhCp5/UIW6HiEDgw6HtgQgig27qj5YDv/7xWCYDTxgcBmoYH/G
UycxciMARh369kmxLnG6gr2bP3r9HnjoknAMmuZi6kWFu8Kuy4RjLs+6vG+olmClb1pvvdidG+uC
V6pQ43Ko/dHhfusOPAb1yGFxnPj6lb98vKUfIMWFPUZiWsOqNDzeojlShcuxPGQPU+SiCzQ8WO/K
jsXLYj2OBqp4QuAQfXOoxp9/wDnnvFyWBRyDtAuJlVqHaSoV6jszT+yRRkqfh2tZxoOVRV0GmVq3
7HCTZvWp8FTIBgLtzswvzpzHUDV9czsbOp+6mvu00uKqdNagHUg8dSQysuqZ8yJuxibKy/RlHJew
bfIbtywDZVqcvz8xwJQCZC2kfdGtkw6mDX2InoN1KmHNGlCt8ktS+8w6XP9gG8cfuDaU2hxQtGCg
TrrZoEYeVrs0MUQqCids9FP7Gdvyt0YQ+GByFB0EB2RdjnSTl5oaulKXa4LzGZlVF7a4BF3ZRtfN
iB0591Iwg0NvCDtoVktBMusQQXdltSbW+KXJ1NvGQEssb8LMXncmOy/iLPPckuydCwDn3LVdk8r4
5eZvGDcL2uy50zBqlvuYld15dC77uZI96cFuoULfuYaOBzuL9AAT1PMSdB9F4zuPP22fQQ3wEfJx
RhlVAbi6r+/qZ4xzsa0Y2MJThP8uxnFLm7qKQqoaXd3ppr3Nbx10dt0XNTFvQGgYDMfB8Y0fE0Ro
RJ/XfS7xCh3Vux7zPc3OZb88rdh3XHTBjIVoTH59NWbVjsEdnpSopVCKzi/SjzRd/vrqnZuRtrt2
657ZQ7EmffvLAlhKVZ9MupcQbLhKWBGkhigTiHaOdPWMuSOdqsxrMvXqEfWxBIRQNyafgY3s76yp
Rsdwvusrx1cIxK/UOaCTFdcNeXW4erz+jS+CaXG+HDSyPDFjfsFT6ZZZYZRIJpNKeyJa6Svj36fr
kgnJTXuuNrpshTvzBidsMkD5FiTOHlSIDdNXVjRVrcV3wEdC5jkuy+appvWxH9/H2ggp+XvZU+nn
SJuvLjlnitetiTK4z73ShMYM3GFBA16CFth2Ql23o7JSD9NYRmVKAqXcE7vY3HSQ9oigFX5Lnrha
nZSlOh8R80N2YgYxFW+88Pp33QgjoUZvYw4OoYArIFDnjyP0xnXa1bChaH76RYvzYxnlkf7ugE2a
tz45Lg/kdo9f8DKZ8QQ3PJ4TQcvgycKTOUW4qFTY2wEZE8/KIBvmqF1JuHaVX++x6Fz4BMBqRKsS
6RN6UphXOF9ipaoFCKPgizNT8anKfd1q8BVfru/kphVcDFQkAM3GI3NuZTVAgEDtCTeke7GmrxN9
LaudmH/ThINBGYETAqjFODfB03FQbLNZE85nX12swDBasM2YO87t4uvgnwc0FJkz4gpkzpKZxh1A
fFBYPPHAiqY7QpBN8xGBgL+9CAdd30FY6RdVcaQMwJgLmxgYQ1x6viyTFhUETxlHXba5GR9ZFlT2
YW2PRu07genrcRu7RaA89Un9E+XjDAqvrr9HyC2u89kbJn4E2r0C4gsxC7nHbCrEqzSlh/dRbVDa
Y4S/am66pg2b8s2bjDjNILQxN2/XD81lVVYyK+21tWpdWlQq/xS1dY7LcfLHUI9VzLDlu2Wsyw97
vkbhb05SjIE11OrtHO+JroTNUD+I6W13XI8MntUr/17+TlqcdCUqp9TmgmdrMv7BBLSeBwbGrfCZ
B9/4Y+Y+0OmHPLbe1Z0x0gu3+WlWqNlABRl6R1JcXDPgLtpWR821fXKhAjDw9+tfbXsf/2tA/P1k
HxnYR7LaW3lSDMXzPCvfJpf2vjf+tLE0a013YslL8Lu0IOmCVLPLKi/D4zuEKQ/mb+ktCdov7av3
DOD7rf5WjP70bEJqvP24vtDL10GyLD2C1C1WD4p4OJ73+SMq2Y/zq2hZBTo0KJ3D9IyZCfJjTwxy
z6qsFpRzndmr+IDmARhgbTyuFkQOsmg4Kl+W+bmAgFZAhe7ljuO79K/ifkAPGeUbUERe4Ktda+Aj
kqgETD6F763mgSzd94G6e4REW4YsQQyBzAokcvI0w6IMw7ykjZro+fcRFAdk+DmvO2516xYAnoaV
IH4A75WUgeTVuhATRLQojmBwf7K7b5VrKtH1A3KRUOF84LVAART0gh5ClPObYKeZkamdjTy6m44l
IUfgCqBPpQR8BML5uq3NBcEQ+IVAGnpR9Z/WHmKkzCmTlRRTOI214xcm6Xba0JufRkREHip45kWp
v3BQQMpphZKkYR0ZYu22UyJW/HU5UmycAMKCrRABvly6asvesWtLgwvpv6x2fzcwfmz45Dvs5fqu
ba7nxJD4+4mvWjWXV2A9rRJLLYAEGxo/ZySuyPTrup3Nk4AcELVIIXdvSSehHVkHrBvlCWVWyEDR
X6EaqeWD39ckvG5KuDv5qRajjKKoDxC9HJ8Y7kg0xqc66fTpR4p6TNSS4Zb1bczr/pE1xXE2EOVd
N7q5j2CNBshd/eQQPt9HRekapvfwhOU60UB1AapvGRKhss12TuCm+0N/8H9NSe6eqhWG91U806JT
G0Jdx7kroAtAA+MWhN+3x30V7r3FSW6+qYWjp0jgNY7pI9dD3M/sV8Ded5a2Y0duUqrjQM00Q5kn
XX9Y49fMfradHczeZYFT3CxRLBUeHK0F6XHue5CD9ag1J3M36wFtFd2353cHKqPt0h6t9Z95/Sgb
l/grIlujsl//xTk5MS99vKpX0rzAoE5iGn1237OFhmrmDocmR7r4/zMlfbWB9dWsD2mVoONwQ8AC
za35CA6q43UzW9EORqEF+xMauLYcnjdLqWRzh2hnSv+ZSvGUaJHDnQDXJMrYjhvZPCFCKhBzHYAq
yn2E1Zw1t3BpkyyIqCqowdMME0DO3kCTueVC0P3EqtCxuCgEzq1NtL5Oy6RL9QIT3ulN40x7rcEt
IyiYCp4K2xQMhOcuYyZ2wzMHqbVTNT519FvSpzuh7tZ22QKHDt4/F9Px0iOPJM3N0xkQXM38pWWA
9g9dbLb9Tly05XA/icbx9CLDlSV8VAsIVQxBLslk59+pRV4x+PWdcVJ/HfQSw0tstl/0pdsBl2+d
OxAZAtIPZlt0PMX2nr5cNinQGqZLkhXqV30cK3/o6bOr2E+GYkXewO2dZW4mY6LQgmlgAZ2WZ6by
tEox1d5wOF5Ap9/Blv3M3lxfx1xd92o+X79WWw+mOH1irhVzz3L1PmVzS2vD4yi8AIlOrW9zvr61
pnq7jPRfnJJTU5JLXA0tH1dnQSioPnXTgh41IKx6EV5f0NZxP7UieT7WWUZmgEgzyfhrOQHTRvfG
LrZOO2qhaOcLIMbFxHblEt4a3GYJG2vbH1GnvOlLBo49jzSH64vZNIWhMiEoZ4NnUjp8TTEMg+Ka
NLFb99bja6zZyl0xWtG/MAMsFuL0T0Cu1JBoMYprd6xiSaWU4xGwLcunSwaVbCez4+umtj4POjhY
j4PCzkWVxVLsMoWEG03y+aOGasTa7sEbL3H6eCYQ1WLXhB4V6EfObywpcjMfhx5e1c3uCke9U9K+
veHE9NnSdGHe0i/tasdOtiSFk+7cp40vBuOok0OER+iNSQFo0SmVWgMim+SYqVwZDRsD+Fh7+PtT
jqAC9xWquOi+ycGn22QDq6sKtfhyBrGS3fxeMW6x860213JiRDp9EPdYxNAh1lK577ydnzFl3ISK
MuxUFjZ8kKhYYpQDPeHLnrPeupBfyDuM+hX/mCBCo579ppjjL6XQ/822nViSvs6Y2vNcM4cmllf/
QesZTdbc3Rug31qOC74RNHnxfxdJ1QpgAs2sDN+G1z6FFrpbDIGuDRhNmXaCok1TAFKhVGjjZZef
ilUdQb5DnCKZ9S/ZcOxZ+TDUP9fc27GzdRJcwXsj8A0CYH5+payFKRiy5gVml3DcJrfpg5wbPFTa
/Pd1/7Bxe4E/EPgi4fSMi5hocobecjraJSbvEbSuQzX6CwNvDAC7Sv69Aa3E7dwO5qtrZT2ooAiq
Mp1u5dH133G5YqDTkEUCLwZKwAvdvpkZ6wo1kAX0JvfUgjLUfVp8+XsT6KbARxmIAbGz55uqsdFM
HcWFbF6B4XLDO1DGw2xhO99uo26HZjbmlTBwA1zmhUta3cnwitVuAYG1Yoy6rXdGjjmLBCw1ZTCj
zFvHSnEo64evHTnucY9enlDgVaAXJfwhZi1kR6Xr04i4s6iSZfxiT6QMSno3W1BeZd7369u5YQmw
FRevsoW0HIf1fDtzx6JMm0eeWFN5oM2bZbzb1iuZp/i6ncsXDIUmxEoonAkeLxkhs/Qqsd0MDUIQ
6r1M0/TKve7m700IPT4Mx6APgLna86UU1bIO2qDwZFbA6uO3zgiycKvC6OS/WAtAwhjpQLcINQUp
N2Ct2UKOr0WoCcAnT6fA6/hfJ9uYH9IBqwDczQbTrew6Vq3Pi6FG7ZZa75lGfoLzGPT6y45n34ia
YUdQ+KJuKjhiJTtLx5axdAuIMQ5IdgK4lm72iz4fnWCAntz0p/SysoMYsM6JV/isra06GnE51thL
65ZFC6dm9lw1QHLt/LaNk4nxbzT9kLe4mAiWMuS8avRaz7r1qWX5sSJGoOc/jNWIu9nayR0uvRY2
wRTIQlXFjJjcqsXIm7Zkk7omq1ImqYpyW7rcgFD47fr53FgQthpHBlQVoC6Si7rmUBr5qhprUnbr
g9qy27TkD5bNjzrRdurH26YA28Uwmhifkvauaay1KA2E89yjvgIECZ0+FHKz0D1Vpq1rjQTP/WRj
hkKNdH5ML+8LlulLskLEzFeW4lfTNzuueOvzCKcBRRQhECNHpmadNQiAEM5P/fCkgyRiHVhcZfTr
33+eUzNylKMqyqrVFk28+l1JC19z0nDo/yDC//uDjadL5EBiAh2oy3M/NQ2jVoOxq0CulQc5+16a
txPNA9uZd861+IfOa614P04MSU9lllnzrBOEVHkJVXEM0kN32ifdTza8Y8Bj5yt9aodL1gCdxTeC
LhZad3L1p0s7jnfZLjCjmgbo1dwBiNcCDDlpN7Y52wdd7SD16vTf6nEMSw6RQOpx36j7DzZ4M1TH
12/62P1UFe9lUNEnnsh4bMe8OvB8fZrU4dFwp0hrmnhQzVinFAQzmJiNbGOPZElsy8VCPIwbQYgB
3tcRl+ukdkGVFG36tlcRxORxyfMwNdJbNpGobNOgbzVspbfzpTauEUpNmCQG1z0wjrpkcqYDXwpM
ejx56lfK/lmLnSLChj9ARU7QN2HOQ3A1ny+pbYEBnB29TDDT7mQ+2si09m2vGR5dzkwjKPW0JtH1
+7RxbT8xzsjogIAB04JkUxs9Tl0An+hSNCQEqbLCDwbjEFvlLdjAds7f5RIR/EJVAgG3AG9b4uec
fDVzNbV6ybz0UZ9n78YZyfrCweWxxE1PdAJcotO9Xl+gu2ESDgkkEoCmY3BUJq3AUagGvV7KxGRm
qQccvviL1oNpFmLDEM1LfcSXBHDILJ3SKO1pm9/bowONBr7YxXSAgFJuhMx0WyjdTyYSkgApcAtN
yKFX5nBajWy91yylooecD9SY/Iah4vZhAmqlH3jNcjc2OSF5kFlpzv0eQqwtRhAB/58ysISQ5Wfr
DCo5NFCwWEPCDO27mw9uUDSmUkf2pLRuaLVZNob2qg3lsVAyT31MO3OG2G/jONVDlq8c4Kl6LSvw
L6LaF9lLr42BonZT7zOnX6vXIld6GtVcUZ0Qs7rz/K3UIakaZ70FnQg3L50qMlc0hEAEPTEFAip2
juQEkoJeiLkn6oRpNS19vBi66EiD2P+jaNMpv0u7cbVvPJXS7IHxeq6auM9JhSkARcunWHMns6kx
fdmG2eg17AU0+mVbY6Bi+sfx6BSbpTVlD31qzh/A9lTK15o3HcU0G5B2rb/iH2nevLJz9RuTcHN6
KTPa610APhCrf5sGWjvRqIEW5N1YqhHo4txji79C4XCOlLSszft0UGm94wkubw0eOVScAYBEJgzy
p/NjzJd6zBlbcabm+k1d+UOrzkcwye0UXDYCP9gRFwWpKf5nSB6HTOh9TQ508WhsxL0TjyAmBkL+
1owHO+xe/wUs4Nye9OiVrKqJrcDeGMUsgrBSFT4LMuQpwtxX45ehcrNnUxcv9rkjh00g5BA/4q29
eJE0rwfzWYGSFv+CnDgq7zQ/Y5H30wRwnaApZ4NLWFAJuRCqKMP5qE1BU0Z7REYi1pJ+BXoIYsII
fte7aMFAIHXVJrVGZJku1C8gYJu0KXXvMjOr/YVnxU3fG8ohd6D2no17LfE961IkqDWYwyuyBvvu
WoFVzF+GjPlaY/guRFSaFC1e+xeC98N117hxihGpgaMQEAkxJit97Zk4ikcH6MovLfumTs0vuJAX
TSt2PPC2GYSECKeBpb8YDihnVBONokgo8KAxwCFD3GJyJvQc2u5U2y5MCfQ8pBQAkwbJ14UayGBB
cKfJSjB2T/fL/Kgud6jrXN+0i091buKzxnPygqWFO5h8bLKkqbNDkQ/3BbFCC9x5xvTTWexHFIjj
LN9TuthZ2GdL9sRqS7osN5o2S0z3rc4Lv8ofUjw115d28VKCzgZVcsRj2EL0hKT4o9Q0ULDbS/qY
KdmLl9cQIDFvVU4iAtjEdVMbu3hmSspIRtA/V8hW08dlyZXYZYyEqat/bTi/7QlYrOz5qIyCP9nj
OwnERdwoFokUGgUBkUl70lVLMSafztWcPlbFVMdz85VQdX6lcA2Qj8ibSHG6+R5FuOVvawVndoHM
PX8yssFdartl6aOmNSBB9zKov+fqrafx39e39rImBkuIsJCUC0ofMO+eW5o9yhcHDdfH/4yhI2zB
AHyoFo8OKmJiAj8vgyYwp7s0AN3qdeNb3/XUtuRSCgwGsA56kI82KEEQeqTPRancj2n/hfP0dmy6
wANJqd8NVrOTr12+lWLZAhsDIjrAVuQkd6ibQhtaLNsu/e6mi7OosA5eAJXzG/vYgKV6x3teZAOf
9lA1hpQOxrJl0nla6bTvwEryOGLcIx9uhvLX9b0Ue3X2JEkGpDsyaW6zuqRLH1u0TcOGTVGjAliU
Fekt7spdre/RfG/df1cDVgp+GK+g3N9p53ms+Vymj3DRXTBm+pFkYzTmzYeeQpfw+uo2jUEeHvAi
0FxdUIahKjJnRpEjEyi+a2WCOlWU6c99s9tyFhdL2kbo0AjOPMAQ0Lsyzq+DnZWzS/TUfTQPy71x
pEcTVMbsZjjsHYhLIWDgBE4tSbmU2baszzRYqu75M/0J7jnFHwMSq+/5axqbMwhkwVgetMSfj7uM
FxdhFIxDAdFCloAaDESXzpfZA883/g9p37XjuK5t+0UClMOrgmW7qmxX6vQidCSVI5W+/g723eds
mxIsVJ/1soBuoKdJkZMzjDkGhO7sUw+mldZLnyMf3BNH5tN9FcbKx78eeqqcHgpqVZwd9NZag37J
GGl2dGrq1tnXiVz6ERTZQD1HZ0hWxcqG91y5bAiE0UJDaxr6DmJ1yWhrajaWGp3QHHxUstIbpg/r
UQMOhquMWgy4XNH+Fs6Jpo3AkiDFPhFstFswFHuMKSaeYTRbU7XK0k3e2hJOigqcKPgcYAvNaN/a
aQ/OD5B2gLRZ6dyIa8j0HjD5vpo/VSNmDl3p69ZhXW4ofgGmDdHGA6JgwRXNaV97PZ6jU03rz1ax
18bp/f4FX8LEsKGYarS41AM/KcKJZFRrevAORrh4/YG95x5nIlW8bE+ft6g5luERT+51A44fHQX0
L26P41indgOCu+gU2wmqTTHLFc1jepQlKAUlmyxDa+YQyAK/ioOCuoJwVBDQMuiklziNGN10q2k4
TrlzSjTr8/0tXLXDx5U5yh4sUcJrOlE7ay1ILpw6W907ZeMbzSeib9HWrQQM/5mK/o8ZHjJdBZdD
JKUgZecvWaDsFB9pX6fvIdUqIWKAPOAvvOSG6dGghJQSWED8f1gkZzoEO4GMxEsIyJitRVltaNGp
sg/gMAgoaBwr9mHgORc9+68VRzghmRazPtd1PKaO6mOm96Ri0kapyn/5Yuh5gsoO0/oLnmHWJZyd
T4ETMSTnQE0MsxGWRUE9QS3m/r4tu8lcMg5jUMCCoJMLzuvbz9Y1Me0QDxkndA21BxW03mVoJyrr
XGCe7CjQm97qdlWUmTJKVtTsw0FqQX8q6QSq6vd/zNKdcPE6jJyBowalNpOf5KsjpGlJPreSbJxT
2XwCbfvr0FmH+yaWlwEmwJGGagucygKsZs+9XGd1b5yheVKHCPDTM+YDQainJluTicvVoO7PJ1zh
UFbkCGYjqdgcJcapYx1YrCaJPLAk//CsmQm5BU6fgpcUQ3pi+6evYrN3lEg/MWv6alBMLAPv8hmE
C1sXfG05mNYFeQRYtpdkPjljVeWAhu2E5rIryeci+v3RT8M5SuF3ofgHnKSYcdgynsxJG/TT2Pfp
e59X8WWMzfiH2rTmxilYWwvaLoB+ILfBgCP/+6uDhnynSccMrhdnZe/M1QOhyZbM88rrjKGO/9oQ
DnOKqBSVMGQS0BkHkKCXMT/STQ1qo6wtynSnqlYVB52hl62rtREEcMto6wguIeo4Hdc/Qsji0Msr
29zAQqnq2iH1FDf/zSENFSa8u0+qyyXttha+kkPdGhVcCvBrKZ0GGOX8bfGDto/DYSeFCaJW6R8S
KM5lzxkJMKWDXFVw/HJHiGVQyzll+WOapbty3up2LV3GjQXR6bMORdpBN5wTaOy9PAUX3IDR6njj
SP597m8zDC5CCo4iNOeR/Io9cFPC5A6xsugEEMoX9lx7IJpzTRe9My3gG7f1Yi5TJ9jjfRTedYdY
LE8Fru5AQYt0HmbTOYEcdvTUXpZ8FNnZW68Q5qWmNLx++HpjfJm7RDTegegW7kNtqo1V4AE6Sfrg
5c5DUUApIvl+38jaLgK/gyjt/3NJiRzSbJ7qArNwNgokbvWzOEBTem9qbvlz/NMeEJB7xsZ3W9lG
FAsA+OIyuOhcC2EPy8sqGoltnWZH6d8NYuVfaTw0jyAcr54yFSIj91e4PI14wDiyllMD63D4t5+t
yrLJZj1nIc7L2k1MJxgwYuVqWhzeN7RkNcDrhyoXqiGgTOV+5NZS3mZQW2addZKZtiOz4WVO5lbm
HznFtJAiKc+ZBDbEuAfeMUcTePZSg3Ru12ghdmL34R+DYhc66AZohLmmluBTIiWbFCflr49bfipf
0qBKvbmE9rRkuOkv1aWBDFLGLYWA5WZzq5A54ZPcvO58uwVKNMw9V7c/9d1hVs9NvO+GjWLzkhEE
QCyQDOLxBs5o2bmQ0ehjekn0UwGWXdMD43nqjz9yb36RniZ/DDPiRcTVc3dr/HbdMgcZQ2gO6Btx
jJJVFqZv4R9OzU/s6XfyAOiq5RonKC+U1Fe8BMSasW98ZVtCkmvbiq8I9Cd6qRiQF87wYGAUomhT
7ZQMCqYS/jAqewWmRe+fGX4kbh2qqoDqBLEeMFWgsxMcTmWgUNg5hYJ4wlEBeDOcSvnmDDMzvdF2
WsdrOAc74HZmviVWu3QKsAgCG6AjTS4UIpiOoSaGtVfyqa0+zfUxYd8LLaz1jRu6jGK4FdwIFTkC
4hjhdGadM006KeSTqT6Dj4rOW86U59biDgI9DeFIriwNp3N7/FFVHru6tmaU8iMTA/2TzCCZVFTf
jEKu3UmWI8lVm6Q3Dq2ea49aTQ3HQ3mkbvxGjp2P5+fc9aFMBBwNkmYxQCyiSkL3j5jnWpXcNPkW
qe9JvnEdl1/u1obgZ1rMyDpOKRnniNL+Rc73JLXzY2Ya09eBRM3G6MzyC6JygpVwMSOcFVtwsV1v
yA0DVvNczszNW6jjptOG51ya4Oyb+Keh/olrLoa6SUxNtHy0+TQ3mJHNmT8kxkbattwzmMBl5kcQ
rB1iJDFVPbjQtWQ+0YLNittHjGYufklqgABCoTTo4w7u+v7tXnnp+cwRqmx8gnBZaQP8pXEyc5xO
80/MDKpBxHzQhuBVoJ7mlV9l220Vz96yurwSHCmEsRaIDSDmFMGazpxKagWiMsS21SEHJOHc7Yed
dRx+qXvjcn+JSweGmSMg4RQQQqEPKfYiailrplItkovTf07ps5XX4BH/oujP+cenZjE7Azg3UNAW
6BIWeEVjiMd4bEp6aabBrUnj13bktlOyUYBdnhTOXYPzrmA0FzQifHevYs6cSnOGAIZeIHLqd2ru
RSCWsvQi3CKuWZ56GOJlC6D+oeAl1tYizRhau6vpJZl2dl5+jgf2fv/jrFvA0wlNSqh3iOG6Vlog
fU0LekH48AjFNzdmysbVXT6TKNmBEAzz01xvQgQ526iaOwz8l5d5GPcNyZ8KOX0poAt7fyUrH+XG
DP/7q48SW6pEqgx7pdeJ25vfLZDqydOlgwrLfUNb6xF8azYWrdSBK+tC03cF4BxZfzTSzeGmreUI
PrVkkTVrJqwYrvaz/Q79jLD60dludIg9+1y/1RgIPwPo9+Ght780JsjaIWkElgURIZbkaYVafEYv
bT9rXtToT8MoPVeZPgf3t3Hl5DkygMXgj0a5Gqfg9nvpTEr7VJHIpR50P0v6H3alv903seJ50P8E
yw8fJoaj41/y6kiMI3oLmHIhF6kyPk3pdGQAbrs9pF28TgXMrWngIu6bXB4O7BpCYRB6oKe+CEZ7
Q++yaZLn01hHF0AWz5VGwpGxDQ+0UpwAncP/SLigtyAETSgw1bITjdrJcpDKyyPIi1Sn/5OXI/Qa
JLlw0QIbAzPlikep9TpmSu8xS44O5bAps7H6Ja+2Wbh5Sa5nBvC65AJGjm+lPb8b2RageiWLgxNB
CPF3oBB9S+HSpUmSpESRyUU7Z1/ST9Mn6XP63uzt14l5c2Dv091WmLayxbcmhQNaFd1A8xEm9TAK
p2B46kGYj3L8qfHk/VZBd+2oIkGVgTQBAx+A1rdHVU5zUqFeTi4R2Cj7IdrDPAbRyS6WJMiXdeH9
Y7qSNP1NiP/XnrCfJQqXo9Ixvjhtl2E8s/JZtSv6nXzIXCeMHkbkcOqurXwCn7Nx9dd8GxoQuCDI
akCWJryfjZnnTZKM+Jhz4eXj15ZAn6zP/kWdCt4MwG5w0iDyQHFZSNGMOGaTqabkAnxN52Vx8tWE
7PP9vVxdDSr9qNyhALVogLV10zUszaCymYBSLtISVBPI41CVj4364SoNPLKF6BTFad5YEYpdxmzL
g465mnM85oEWzX5OI7dWDJ+OH5axwc4BIMCL8RycJM6LAyYwMbMvIehpo6Zck753lUx9KWyykTws
PSbibc47ydUyOMP+7clnBDNrGRisL3P1nFhPDiicdXMjHVq7XeiIokIBuQAcBGHfJjqbbZzkOO0p
+4UiTAF2VIwXUpaegJK2d3ClW8qya04RPVg+5corLuL+QXq1jZQRJ8/IIBMNQLniRTUEX+6fPe6D
blNbjEFhMAffB8WXRb+w7QEdg9QcrJTDgWTqGwDOLileVAtwVQpyhn7LLfJk+Y5FsYw8YoAXPXQ8
27oke4qcvipTuW+kylejUMKQfyz3/iDFf+6vc/kBMTnJKSfQ9OIDKMIhqZzGcKhhSGc7yh6AknMt
pSRYaA511ER1gXn+dd/gSkMRPTygZDSASLhhoWhgE4DJ27GDxTHa5e3kMrt2acQ+Ae/omZG0M+LR
z2bZlatmI8BcOhQOz0fADI/C8wt+tK7Clsk0qdSD3+gcY2B6b1gQyCo14jrg4ceI4FYlds0a944I
zFHqwXzxrbUMM3OFLBkOxsgqVEOI+VQpEUZWoubQOUm2EbisfEgsCSMjSAfRsRX7HFapKRBFwNow
/uvaVeuao+xiytJrnR/RJpPI2tqwgXhq0IpDA1Rw/0mMkYaKZs55mBtkurTJfTSxAmfqqGvEpNy4
jSvgAa73iJWhps3rFcIxzTIVIuCjaXNm4sf+kvk5UEf967zPHvoj1NU8WXZNdOlc6+3+cV060VvD
goMbynjKuxaGG/1nPJauZGS+0g3+fSv84Al3H8tDGRlfD9G0SFppSqUsjRDUPddZEfvTWDpv8xRn
3/7Biv2XjweYmQUlWp+iU5oYqXO2+47twM6tHqhqb033ru0YcHVAUQFqATFp4ZJ1oz2ZNJftcym1
vdfXhf6zneLOi5yx26osre0bMHfAYUJOckn/A/lKYFTrCcKcvfzbKtnnPPmwDiJARdDBRkiA5tSS
iFpuSAYSwxom9AITxM4xZ0XIlC0+/9WVmDbqqGCsQXAgOItWjZq26KACQTSAyUdaaUGdV+PX+ydg
9dug8oFWKJdvEaE+lCVdNDFqn6GxiQcl3zmzsgco5x/8LGrbgHeiKGyqfxOAKz9bU4gTqMMMUera
+K2bEjxEazQQkX1pVEwL31/TSg/bBs8f16sAZg9sHsIVjZ2ib3UN4tApYTvgHT6VqfXeyMpTZLOn
fnhk9BvUg3cm1Dght1uAEq0MnEQ5Z9T2Gf2wbCvOCyCEGNZGpoppWyH+19kklxPhv0Z61TF6bqRb
4otrR+XagpA+FRnNDIrRyPMUy6eMRgGIZjb87Zp7x/Hg2HWgUxb4B0WdJbMvYELv0NIqkgCj5w/6
CG7UMbz/9VaiHqix/9cSP7FXR8WRSG1WKDGcIe780Jg/VONQgtemKoN0iODV1de6+PiYAz4Rin8c
xwqGMrGvNY0stxNMpZyT6TW1HDfunmP5x/11rZ/KKyPChVaSyulKBUbyP5ABOdKf1G/JMQVSnL7E
X3O/GF0bKg9bxbqVMAB1fORLcO/wiOIIh12hq9a1g302RrQE26F8j3ELkCt6SiWderPemrVcOY0A
fgEUD9IRzrTJ//7qA44tJlXUAv5xTFvmdlFUB1Vkb8kwrBxIrAlFM7Tp0E4XdWKLGGKCSmxZ5yg/
adEPQhuPtYmvGxtP5Aq6GkEphlQB8OQ4PrGH1ELZVJ2UyDo3u+oRtYkgfsifMz9LobEHXccdgzLU
ARr3v7Pa3UJcrG3ltW3BdfRd6ZQTNvo8Md1xq0E6tWn18/65XLMBAKaJgSzk72jK3H4uY5LKgoyQ
stYbxXLn3DjaJZSn7htZ+1pIOhWUrmyeFwohvq5PUu60tnVWmx99P7iEEEy8WIGkfZirDA093vBD
1wDI7cUwgYJAVx2t2jpnxHgq7Oypm8rv9xez8mbyIB6VRw62RDAg7NhArbHFxNxZpyPIcuTPnWF7
eacf7ptZ+TA3ZgR/oadRK8W8sdjaeJ5S81ku0Ge/b2Mp8IHxOLyRNnrOaDwjwb1dS2xpfdUR6N+Z
9QAkumtmbT56syOD2qseVFqGjl1O5XOnVqV5YJHSRZ6NzOIpkYrYLDyZTGPtx1Wh0r2pd+1vKNaY
7S5DkfKN1kUuX7KqTJIn7JhSu8xgOXUbxYghID87dQGRbyfCn9QGUUJSxAMYKWpmJnTj+VrZS7T8
0IhD6w/NMbGmGStEq+ZYccCV+5NOPxT2D/E6F8fCGCkk2jml0+0+OlBzMFuVOWcFqt8QCi5y+2fS
gULx/vda6WFC7h5UABaKbQgNxSZShL2BPACSOj0cgtnX9nnIdlY4+SAy9LLt7qWK3y3kIdf2RMJu
YLQ14Ghgb/DMv3B66jueESrB+L7NYr8yn3CzOkNI6igg8x3wcg7mgJ2foIU0m10fu/ZR94yHed88
pCVmWQzLBzVE8cLOZJMnfMVP3SyXb8fV26UUiHEgUOKcy7R1Cz0FAaEZSgpzdTvy73/KFS8C7wGK
cM51jKxIWKtaprOmp8i9+gHfMX5uKGbm5Y/XxviYOKJheEW0f8TmRY+42+naDOptUoQRR+J3jfPl
wwu5MSG4EMzFqXWJSYizoRcY88vtxjWjGZ3aKtrwiCuhDCwhtuAMkZxE7PbrqFYJTaxYsjDRO2Mm
oQ80o/5Zx0bpoWKUuqZefb2/tJXjAB16PPpoqGK2V+RyKivSs6Jl/P39LrXPYGwLEA54iraBqefP
n3DL0IsAEgIkOeB9EUeVSyi66g1iHIRMveZPZfrUDtMXJZ0eDFl6TVIoOFP0Cyrz+f76VtwiH4ND
AQVlN/TthCcmzTUtq1Jkf01n9kdiG/Q5lXvp9b6VlYkcpLFQT9fQr8NjI+Zjdp1Lahfj9eeToSrk
med99WCFGJjZ0Y0S90r3Cra4WBXnmUPpRLjBcpLRGhzwiDQ69Ai82M7T2o2GWo88ByTmx9ipUjeX
Ct2V0yEN+qGgUEhVNGmv2+AS8lIqqZ8nrdSVUE+Lcasfs9hx9OVRe0e9n48DL9oK1mBpA3R6O7AL
Fs7go1ffv5UazeL9/T1fnNy/8u54J3gBAdG/sA11nThpYWjtuSG2GRRlezIJO2roMSeIJTde18W9
5MED0ls0Ov/OwAoBkdNGqdmAt+M8jDlxR6l4oWW0b4f4s1bFnmOwDde5solAl6HmBxaBv+Kst36g
dFo2SR3sFWXxJFPpszls+U3uSm5u5N94COMePG/CLgqupgQNdmRZXXMuTeKr0BI9jJaMg2PpYUZz
hiAlln29zTdqtn/RQLd2ETvw/3gqyp3B7dIAzoPyp1ZRMG8kFxbY38iJXrRHlroFhAt986C/5of0
rXhJv9a7foSc+CZgaeGMUKa4/gmCU6BRE+U1arnn6dg/siBF7d81g+4xfWhDEsRP8kEnfnnIgiYk
u3bj3C5bwYJ1IeVxUiU2UQCgZz6iOPugAPbBQxNYYbmLd1syXEtvwa2BDvDvtCDeSO12uzOt15Gb
lhT6K3Y4+ybEHN3uTALTN0L6YIPZdrclOrq+wiub/HRfxRgm7RnIjmFz8Hq/fGFhv9dCdUcgfEL8
rZHPpR/gCzTQXMHtRN1GiDIwlJ/Yet7QM3NOKdoquapd+BMGabANz7sUe8Je8gFu4K0RCi8A1zVm
tFJrxJcbjtnBDKtDOrujDzquKGSh9NIlnvKNfop+TrqHyb7XabPXvXQLtz9AuLMgH5JrjR/crq1c
tcLEirFBwrHsOghr5Hfn6ttNZacRpBL0rIZ22LzVbul4xQ4jz175KE+7Mcj9Y0zd6GWL73ARLf41
zJHJGHteVqjYlBkgycGh0a3KpVrpleZLPG2p1yyxCoIZ4e4T2xkMqcH6IJBzIQ/G3vgRP1sn4yk/
mLFb73Jfulga3MH912rdLlo5ECKwTE7UfruvhKH9l7eEuz35TxQOJz7M0rujZ36pAhCbgIEnPW/1
V1dvP59V+B+rwiMZg91EmcGRdXZeyb47S7k7KTs2uHxSHzpd0Fk+omQ2boAYVo/plVXB51S1Ljm5
jrXWKEVHsrRLox/3t/Mvckx8Ra4XJrgYQ08JpVVMkUdFofye7ueH+hgH1efOhSjuUd11QfzWHmq4
VLZHT/mx84fP5b+4csw6AKUFDLaJ+PL2o+bWwPRGTukZcwrBUxzQXRxaoeqfqnBrpmb1eoCwiiuD
YlJ/QS/YlBPLJ5iyZsd1GtCtTb/QknHv7+uq6+a8WP8xYwlNztzGgEAzJ/SsnYuDtYuPum+eZw/q
xl7sbz3EG2uyhDtR6L05qBKM9c6xLQOo1VXmR/MOft2v1iNcgMEp82poYEIP7WMbcmAy2BP3W0P/
y6oFegac2QejyZhWw4G4PQkdyiMDgc4ZtPBQ1/+i4Fkf9wXGb3ZOyPnffPp+/0ut3DGQM2MQB70X
/F/kbaASujFgsyNnUAp5skS9anq7b2HtLGBUEx4ZgCe0oUW8E9G7pFfUjJyVGKOEVuw2FVgUela+
pvnsRhpU8LofhgqImdyfSnl+QCt+I1pcOSFI3NAA5+yn0GcSLtiIDWBjlZCzYbYuSAJd9HPdSd06
9svwnueHnLYbORXI/wVvohZGOeWlI50GzXaTKgE1xdlSql07Aw4ibxG0LPskPPJFv4yDULhGA1/1
1Rvr1JgwtzAQivhoCHQvD5Dal6HpMx+QPZcPbqHAtgX/XnkL0MzlIvA8cUTEL+wly3o1a2QDFfZA
A8pz9ozChSCe5UnfMNo05n5euU2YvVdbGsvLcBuGYQ/FZD7rKI7nRcAHdrHDpJOZP+RAaYwaPcb2
fCD25KKReejAWliZxgYH8BJ0g68JqQ3MUqE7BH4awbtUcqcaPa2lU97EwdwNQDl/p+qA/q+Eki8U
QRPm2ykEv8CTdf/mrC0YCSlkWACrQ6IhHKe8sBxqzia4CuZpD0CJpybM06VvIKL046J0tVELpyrb
sMqDv9snEbsL8C7yVBkQI7EDUaEfnLRSKZ0ksF3One3FFXlUWnIgceb3BDIgZRvcX+jy3vC6GBi8
IHcERytWdWgag78vTZsz5nl8aSwekxnEOEoc9uD3jJqt93YZ6sOchuk8DJlwyIAQuw22XlsljZtz
lmeHmGQeyuleT/tA7T884AzcNUA3iJvA5rKcaVHLkVC1G+pzL+0S9mCgODpE1cYXW3o3E9PZAFgA
fokNFDt8g5yQLk6gWpBScnAk1deKCCxU7YaZ5VPBS3w6CH1RAsNlEC7+7DSdY2ZFdS4TAD1NiKxH
3fP9g7C2Elw2HAXUpZYT513SNvMM1PFZVb4MzeBLypvZ1hvAyxUjuCx84JXDcMFUfus2lblmbE71
EjB4l8gVaBylXUHHjQxo5RrhewB+CwoQjP+IYAbHpG1B5b48T4N9lNvRY53hxVLqToUaQgCkUjbf
g+W5Rs1QAdEZ51jjZdLbhTl1RHIrgr8YPOUL6srWQxz0++KH9jzsFE/7VBHQykUvW+HXioe8tcs3
/Ood0lq7VmwpAmOfk/t9VPpMyd1o/iK106UF8ZRVKJfZsnbqsOGbl1+SG8b1suAiETQJSWah2aWE
wCY6yUWEhJ35DrhVdGmLAHwlKoMdIHJkdAbwFIgzpyQyutHJDDDg6M3oyuhigt9RCYpR9Q1iB3bc
QQVOOUiqsycV84bI2dV5vpvSbqN0sLpgHF4EMUgTMA9zu9OTbsfABoEUSplYC4gCa9ysS35kUbLF
/7h6lq4sCQGvJnU0RsEP9FNl9KWZi4eCzpC8L2gI8mD//q1ft4WBGGBL+aymcCGlkRUqi0Br2aS5
l+ApdeZnSXuz6FZ4vfRg+I5gwMcDB38JVsDb7evVvICiLQzFE4ajQIscuxXZIiFf+0bo3KOGxGcL
ESrdGgHJcS4PZg8ClFbZQ63raZofi7by7u/ZlhXhJMzxTFEhgJU0V2sXsIG9XFvgEdCzf7hj18sR
DoIdkRl1M3CtSAMopnv0FWGmkrbwxcsQgM9CoyYGsiQeXfIzcuVDCstMFVWCmdbpPjdl7tEqL1xI
TTku0aKvWj3+ywZeGRTOwjAaozIk3GBJVB/TyMlsj2e7HsuNh2Al/+FvMyAWHBOPNqawNDLajKg2
WBtzQOmSGuPIbJB9sKuEkBZ4ruLkpQAW0xu6+FDN40GtzWOR9Bs1htXzAooyPHso4soi1qg2MoKO
BCjEAAX2y7Ihrk3tcIz1jZrNqh2EjsCK8y6HLdzlcbAwWBsR+A1Z+h235pumZ2+xtDW/u2VGeOoq
Q5V68PtGJ6ZVSCFPevfcO1tncssI//urM6mmUpznjGIt+fiSNtQfMump1bbCtzWvhKQR5WfgceGa
BDMOazgdnuScSvJsZ98V6c99V7H6PmP0DyyQQAPikglHHfTdmLtXwOQ5OMUerEgn0hUPWoqhlowl
pafPxRtQkVD7bmYbFPrzFrBubR+v7fNQ6WofMdctV/aMj6UrXzFO5g3q57n+eGuNNwr/u0ghFsjj
BsH1nOBEdMMXaVRRopyi/dzWD7qJmaRNzZ9lfHdjTxPcPChpktLuwSlUOHrltqoiI4XIfWuaPyUO
8yMwheljuQVD2thKTXD7DiHpNBT8ehWlJ9lKOA/faMuC+ydmy4rg8wG3l6qS4UTW6luSgGZ6eNUQ
0t03subxASFBzROhG1oewgbWUPfDEJbtnJqh9i1troNRK5FwSu9Sy0a3m8d2w+WvXTSuiwwKPEDS
FmFcCq5GgyEhODXOu5L/mrXX+ytaPRJX/77g6DFp6pSFGvFtK/zRoGGmxp5yosO5MgZ30Jv/43qE
ey1RU4HcEtaD+acHKrWtq87K9/tr4r/5thqAY361JvHuFunUzhVsaEPnJVbjNeo+Mt7HWdvfN7T6
cf4+/wBtIQoUPLqej7U6gqjrlE/Os03SC42mjbVsmeDH/soPqbMjKcjGnJNe/2Q2cbPo0/9tDcIB
yIaibRvQ0J2kBopUzwr9ff/fX+mq4WtcbZLwxWdm99GAHsIp/wOU46dqp/3AqFL22fIqTqOtPlbH
7h3E/W/K4b7l1a2DrI4DsgTU3kSURNkMalKNIGobzWafdNZTM87/EGgC5/W/JoTIAUogcx+3Om6n
DTnqnrpO/btlHw9PAOEEpzVOmKMvxisyNg6yiQH8U6SW0AGcK92fegwzZCzuPlxz5lB5B4RiMkao
F3TF0wyutjrT7BMIMjwlb3emFKELam04gZWOIOdahGYPvgsU3sTadtFHGKg0mX0in0YfHePndI+e
4NkKkPQHkKc+dV6822JrXQIQwZ9ybVW4rk3ZAf4jw6oexnsWKrLr5G6SPaXvie3m7yTUjkpQ7rJn
lKC1/rk1Qn2jJfO3Kii4ppufIFxnwJVZrar4CdFTFKrf9OPwx3kd/fGRhXSnvLRP9qXaO0/kogTy
Hnlr5Ea7GQQ2nSe7RbiFQF95M0FcAxQ/inAIQ0Ru9pYlUiubjX0qaHNhlRaaA0IPYmy4STSDlh4Z
hlD3x7g1FBpFwA0xUPaHlKx9ws/o6mMaFQyUbQqY8s4kHQuQYhujDNQU0eTj0M8YnZykLEMqlTDt
mI2Ole2aUenz19qiqok/L0D71OYKaEeZaeSP0mTVtmd3QA75VkYp2xNmSa3bTOBw8PGLYgV6eKk2
uQOFEnnQ2r3SZS54ZafuETJFchQWWc9AfynF+uSBqaPZFXotFV7RxX2/U1RomgdJZdtsZ9qZWuzy
3qKt10BGhTxnpd4qeDiVLOhkjHWBVbPXqOZHVmdBLJHZEvljJKhHNJNZ5HtIUJTJIbIIpjUbrU/K
/WDkrfaYoAdUgylAkYafdmY1jld1RS9dStvI8p1eaQaYuxsyp0+W3prjbh6Irjw6RqEYe9LHLPNA
2TWogVSpZudpY9V+rUuVggxJHqXJg5aKau6HnE3OrsqN9GtMBzngBBg/xqSOFK+zmT7u1JFYPUBR
NUnCyk6ndK8MGSTBpalpIrc3JFW9dEARhaYZF9arKZHodzXpjOxN/PEcAtc4vKoqwUBW3nS5s+vz
sTlraQWFFhB799GDnSfm7GF0tOt8PVIk9Sl3ilR1HbMoy31N9a7Ddyho/1yUPUWlezLk7DAT2QGl
w4w8DgNsfZGV6id1ajAOnuWyxrykq8re69pIn19GruIW6BVmVXzw7logKZ6ITvdFplkZwFajbiSB
DmUtQO+Rx1g7WcuyGXzbJeavm0qKUCtrnYa6Q6aDgauasrn1mNxaPJ2y4uzklGjkuKnROPoBnCjD
j8FJIHGH1AsUEF06S4NXNc7Y41epNb7pXFd6oEwE/3AUk9TcTxPosY8JiHhmvx5IUh6hXlO3D4Ao
x6k7pESF/gttINwzMquBj3TaaXYVCMX0LhCf+hQYVt40JyMqU8WjTZmMYZ/J5cs4zZ36JscNSBkn
C6qPpjtlkEfLXKk06vRQqzIGdwuccBQOKIgejgV6clKIT9WzcJ4LPX80FUZ/5HalOiCvabXyOyVN
bEI7zAbRM3oedbGbzH5s9nmHzAu9lihX3V4uY/RZ0rFF6xyS4sQzm6b7ppsqAzC0bvLqSSs0NrlZ
rspNUIKpYPbMEqjwADKSEVDnmJaOg3IsEjXM5V7LPNXGMOYuUeAbLnPZZtolsq3YB2Y98/RiGuZL
z7SMPbcRlctDotvNH7wqiGPpjN3cgalAtXwKzuCtNGCli8m7l1wHFjRZmBMRgqZ+qFNNnkzrVAb9
l3bwlR1UCuqge5B/ycRvD8WxdHZQoPXvRzQrwTrMopUI+jaQuPx9Vq+CQYJQUy06yzrZTjX4E8E8
BfjH90wm+6GyPg1RKbuEbZFtrsAWYQ6YL9CcoUIIReTbGFQj0Po0oRV7kvbjzvyjBsoD0DR12Hpc
FCLZOV7rS6HcBeWb6idBFqZbsLqVh+rmFwgxZEZ02UorYp/qKd7hLod0IIFuNOH9/d0yIyQOSqwa
tLSwUMMo/a5wXGWExk1WBffN/NV0FKKAm+UIeb/WKZPMdG7HlY8tmDbbJ8d+ljzzMX5qAu04B/Wu
CZ1L/CfxHD8L5u/9U/MUv0IVc+OnrDzMYPrEcDhkGtHIFPvT/YT5gVFK7FNDCudTS4r5t87mrWbE
qhUQuoCmALHeQjzIoJU0TUNknRJLPkIP6RXP2EaQvBZSokioc+lxPhIhgsxwNTJMboF4F+3msP5U
nlqv9mw/lwD4gtd1wWVWu9LmlVxd2pUnECoCU82MSGPwBI5ykeTOdYatqvlSyw4oq2tnI9RP8Lga
iF9gwvzWf1G+9I/6u/QZsh72xfRrPz+0b+0vHZyDHEBR+lVYP2w1n9fuxfUvEGorM2rctQU1q5ON
pn6hmN+7bLzMTvuycS/4NRbvxbUdIZ3SDEhOgnvXQjNQ9ro31bPc/MEOkm/EZ/+PtCvbjRxXsl8k
QPvyKik328r0UnbZ9SLYZZckahe1f/0c+mKmMykhOdX3oQsNFLojSYaCwYgT53jAS98MR7v0khtA
pX35ZOzsVyRx5Y/4tsa0UCeo9YhOlv39WbCF/OWEGww/xh4af1BfgDr6Ly2wbT+z0Clq3FoptjW0
b0mP6nZVCx5aLDIvNhRVWoRHZHeQsbu0YDSzhPEHWIiM18LatZiWIErQzSKYy6qD4PMGvBOkJAvh
F4wh91IJraSjNYJgr0vvpWTYx1IsiFarywEUCtB51J7Bn3G5HH0A2WajzYgj87HOfnfOn7B8zbKP
6264frufmeHORQLCssWb2zrGB/SOhsyd79KbJMhfybu6lW6mQ4WedC14eq/e7WdGuUsWz5qejg3W
ppvTTpmc3dyrm1azkNpT4upD9kbDUfQAXPvgUB1BWxYdaZTxuQtvNq0+S0f4uG6VH6nT32mD87NN
6h+5UdyoVfdyfWdXzWHUmr0FmZAc5455Y0p1lIFCXMrD2CNa8StSpl9WZ+61znlQdRHl85pbAof0
v/Z4jqU+TIH/YPZyR76Xw0JyI8l8MggRrGvVDngKweaCWpDNY4FyEs3qoJa4e6KO+LkzgaK/NC1P
t0FCcX0LV6ISiiaYjEe7SgOmjG3xWcwAf4s9dhiPPjogbyrKP1Y1/xsLJoCjgBoxwjfO+/FOGnQt
t03oG3R3/UQPSpFv/sUizkxwvl4QLRqbxDCPcDm8S4gLAKlgFWsfMaCGoNj5Hu5f+JoRYsQInVjI
rfgMaFh79Dnf2X6zYeUU1SWb4lkVVHfWzoaJP6KiBWo05FPc2YSSXVSdZoB3oZLduKyqOyAhM4Gz
rQQKALQAJQQJPVI3fqi77mowT9qDccya/IPS8Q0oj59RmD3FTvqMgkGQY/BJcI+sODgmMrFjoARG
2OXvkckotQ6PbeNYJe92cq90j72I/W918zBACL05DEGg4Hm5eckcNUoN3pijJneJN5to+ZKairhA
Vq2AqxSs3mgdL2Yip0qxSyuWsZAsbN06lP6EiiaiU1ndLQcdCAyWYpSNn4gcSKQMOWphR9Ai/YT0
720uk4BkIu7JNTMABgMjzMhnYOhyx8ySZA2Jcv0o0Rs9Ad9OmkGFcxB8SCIr6qUVySazRiC+dFSk
E4hRq+bFFGKQ2YfBpSkYlAYADAeCByYPP4ljmfYJ4G1H0hoJXrAAUBBcCoYp4UIyRcez1lu+MMdt
HIlJN88qJBbK+aAPQW3Ep3l8tLM7aG5n9TM+sH2XF//iEzpfI7eP9TwWtVHF+pGSgz4+zPVHoovI
jlfOCsEHo8yA8ayoUiqYODfTjqrHEKR+OXxbf7FE/BjLLwgUCOyNBUl7kC0s2HQKEL9Nedyexnw4
WOF4r1iiCdBlmuAYwGmxSVrGGPg9i3Z2x8lJq6a1NTSnKa2OgzqeHJr8IAa5C+PkJa7Dv29Q42AA
dEFTF8g8bOCli5eZaUPEjDYnowMItUUZypUjzdpUmMLZXr/5lp7ugIrFAk8KuixgnuFeOFKWUkjT
dc3JTtUbG/Iwu1irsTAj/ygj+cd1YyyduvysgKjEaCCWxYpFfNS2jXrKGi2sT1ULnb3m084bLKy6
k+LezxLciE4D1vX6rwMG20LQ7zLKOVy/zIHOTq8OiVwPTd2c8IJKXuZRth6jNHwr5FGkF7qCUoIp
3EggskRzDPxbl6YUJ2wzecwbDOy1B+kj2jBlXuch3sv77FkEGV07unNjnJdoLYjpSmbMmsgRT8Mg
ojKoSG3qDsnfYyYdBEPAanDTs3/h3ATTz7rWliqetWChi/LfnaR7mloJTmolR4IZ5BIg5AIBP1Df
l/s3KJ2Fcce6xjhut0mg0KhCN3Te9y4aMg8yQKGqq6MQNf79nXJpl231mYsQlRKV1LBbokqtSW+4
FNxEf77u/SsVoUsrXKqcK6ESlQmszKdhI2+UvWO5LTT3XGPTb2SU1SpMfICuSNR3/j4d/rs731Yu
lantOmnkGYZZ6mlsM6hGpx7FWN68aXfdXjTnvBKRL06Re1WZFXoVXVjVJzanFHXgHm2eBFu5zDkv
tpIHDjGM1mCik4FRsl712x/Drt6lwWy59l27Ubeq3zw0z+RZ+So8Uel3YRrwV3BkgvsXb1SUMrhv
PFUwUilrpDyFVbInZn9ozGiLZ9Am1Guv7NHdqk3Bd7G4RoF9RFTBEwgRmrEpX7rnrNNYUUvA4OUo
KKJfjVFCO1SAsFxOcXJGOCfJlIZ2XT6UmOJUStegm/ylxSQlFHv7p9rLPeVxZqOcUEi1DsQNw0Dx
sPPBAIF1weGyYHLhrtwv4fynMDVwOdXfvwRqBcfxkG7mn+lu9MbN1HvyrYjFY+GvF/Y0PtsDO5jW
WSnsZUbjOuqDBiVEwZIWsZqZgOa4AZlgYKd4dPZc03Cwuq48xXfkoGzBMLTvvtBYS3fhXd+46ja8
1WW3/nAEN+5yTP7bMB4wKG84KLtxlwSYOaQRnYoSlAP1C/nUfOU22tfvs19sMSDrtZvKxKD1tM8x
6+Y3OxEByTKiM/sYEUG5T2FaDdzFkVhj1uqRVJwaxe8gvNsdu18Din7ftnslMOBP4r7UMuJxZrk7
X4tCTUlKp8AIqOwx2TKQEN873ujZ7vCjhf3d9QNeZIiwh9STQeJYZZOfIlTzPE4yeypOsxUCdFXg
8ZNrT90wKZtQC3cELPIil1JXvhJmkL24ZDaEcxkUyhbttnDGyTpPCkCoEHjZ9LfVpnopP7UvzAdv
rq9wyUyIJZpAlUPOFae5gMjkYFshRjIUCLnTBkiGwp0/wtYPfyhHIChRw8h9cjP97H46lWs6/nXr
a5/ouXHuPMuinJW87YtTgcsrQZgnohRg1QKqM2AmRL96UZ4xE31GS68uTpNu3hV96jsIgdcXseaV
jNsfXS0IiahgXbk8MlCxGsPsaPkpDLoXltiYfu/Ru3nDRrohPSoKpOz/xwVSPIgwDY9mGhgy+Qc5
tWNiDraSY7ZV9tJ9dko93bV22b7Y1fvra1sJcBjRAkkW0z7DW49bmlWNUtJbVX5qbOlYVbvoUwN6
ZbRCwYe2xEzZUDoEqxEgpnDIhShDkmq1BDqT/BS96zeYWJq36k4NJi8FtUns/3Z6v7G9+qC867f/
D8q4FS+5sM75oTKPeqgVsN6lN+kLFLY24UH/AaVQ+wRBb80jbuoLSWpERll6cJadFlWSJ3oLo5jp
DF353f7KQAJSbQByGDfaBhgOciMyKrLJRZdIJe0gsW2m0c++uSunUBC/1hwGqhpMPQo8hgB7XS5K
b4yqbQczO80t3c0a+O+0Buzm/VNfP153zZXsCaym/1jiriDcQNrc6LA00OlFoWjaGa1XGiLHFJnh
XCNKadqB/DYDqUia3cjSRvX0DQ3MQ+m4GAA2/sjULx4KIWni2kmdL4/zDqV3RhAYWVjegDIlGLFK
WQAqXbvEL3aQcwaLGJQoEnYQr6Px1bxR/PaJBi2wHTspSOethpdLuBFVr5dEbvjULQA8UTbXUOPh
WwtzAUGKDIT3uHEA5voChyvC1+Br7+qtSBRlfRP/McUlv4pGMSuYYYUl/TTC+4i8XffBtTzsYi1c
TiubYwzQHAykf0zcn+r7sCueyBP6n3XpNfvO17zot3orgZm5A9pMqKa8ZBy43Ey+hqXpeUKMGW6i
Pih0Mzd+joApbWp/HvyU7mdwCYnZvda/if/bVv5WiFA5A+8kVo1iPVgnu7vBaH6ACO/j+u4uX9bc
4rhg0hZmb0NFhHmKtrUqXze92WX5LcBmvifVrrlvn3MoLgpuPdH6uNCCZKLS7RqbqskYtNPy8c80
kNvZEVXWl4UltkAgVVAOZDq8vNQebeUhCx0ssN3KjQuUE9hTpNHtfJzbdrgVEdysfg5n5rgPHgTO
Q4frPDs56E14sVPb7tgNsSA/EVlhSfXZvUanGOixBt4BmiuXzCXgpbp73TNEJrjvGpjNHiBrmIhz
y5er3kWaJDCxvMjQHwDTNP5LKAotyH6tyrQSmWjpqUVvtbI68jsb2u2s5ukR+BFRiWzpceBAwASi
6YDGAaS8XBzBKKxd23qbnoyiec6y8BlUSO9UyV+u79t3pe0ydbyww3MPVVEtdVnUpagGaNuauvPB
2Cs/Q7wyfnXPzlbxM/8/35ezyz+f+2MOsi5b8Wp9LwrNK77PfgqkWxU2RAOxuEs3gZRDG2FwBhvs
9z4j8yk951H3HXD0TbcijqKlw8AK1ObB7IRm9oKoBF0A004MmZwkqX1q8va+Nal/fW/XjhD4NkwS
ggcQorrcesIwmQxzbAneMtRTq0eUk92WfP13RrgvuFetKXXSjpyatPLiuHdbbdommmjCfW0tiEuM
2YWRrvIvjDGz6hkS1gk4gT4m0Lk2SMSFYJ6V/AMtWGSJwNJBJmqBGlKZOlpEJOnY+ONv6QSyZFCt
bmy/v2mYnEF9MDyxTOByNAJ8S2dWeTLq1kpyzLfAKt2MfvGWP0Z7Rmn4QE7Oo9u6Zueqb/ah2w6+
6uYgjItvHIzguSloxiXc4CL410qB7vL3cE+sHOIpphGGEqZFwsnNN/nuw8wxrGLdhgfLKw8NJpgc
0NyyXCLbJE9NoNsAGIogOqLT4DN3qDVnRGGnwdKyauuAHsmPnn8mB2nX7uLUDcFbIbgpVooPl2vn
Llq9hBBY1MEmuGb2sKh8RGAKjffS4+/RQ2qxmUFO+pr6IOaIMYcgCPFC8yxqnN1UNfCdfVl/L7kD
3TwFkab51TyNe1ZBAy+iMrn00H3SyjW+mp2w9MKCOheMLzyRixgtddTIdL5PXtumQDr/qp+ROXbP
ktd72s1wF+/tfXaTn6SD0m9Em7+Su15uPhdLIDxUgk0Nq5/Ayp6beAL8Uj2A2rdg5J/6vbEZ/Mat
HgBHlPcYE47EhQx2vIsNALUFuC3AbATuqsv9t/sKvLstNiAMJmBnkk0eOBspmHziyrfdXlg4Yfni
NXvcio2G9ihywB74/aJ9ts131W1huBOGweS9fZyExbyVawcNQw28QLhywNDO+bcRd5h5nNgJD/SF
hr/MEdKPZeVDB9DN7QeSfGjyqw6IKRvGUCOPGlujS39cvzOWP0JDHx1a72jQMooititnXg6dKTOl
Qysd1WJOMfFiHuo5FCUwq0agcaliuAf9kwV231DDRA2hBaMVkDDRUSDKK8xs/IuVnBnhMkttKDul
a7ESo34DvYgL2WP/X1jArCCuPNAMYnDwcq9MmjROLmEZSJBvctJtKFZz3QRzsksnhCou8gNQRYGQ
aiFxClRfX/WRDMYBhXymhXQL0PNBSzCEZ4tUWZbXODOF3oSC3QCQgv++QCpWVcMASpzotulfimqn
a4L+0tpqUCBkoyIM7cRXyM0cwteyAQIPYxpdEv62owmYmtQdbVHOz7ae37dzS9zH20VFa5s5SAXy
SPLGePSg8+ECG+ABAtCJlrXizihhQZWeCSyi+M89MFKVQjS+x7LSoX6Ko+kNE/miJGttQZDyYuLT
MizxkwQNlUYJU1qwYan1Q2LY8Q3kHPpHNB1aUE3WjT8r0SiA/64tDNqjgNjhHyBfuF2UgMcApwuo
IDD/FW1NpyTbKA9FSc1KORcMckzkC46OFhGfQFJQ4la9jHF/Roltv4Oqf6/M4OAePcUzPFQ4WW2J
eJiyooDUCwP9mleikMxEab4HQbi4S4uoTbMB89LqjtWT28Ow0/YjAAejBwkkZzcc1L0krugu7zOs
+sws2/yzSAtBznwYlJmtesSTpvYiw5cwtIT+6g5anc69KGlbc6Fzg9wHblpjM7StjHWO75HG7g/T
pVWH8XAJM6n934dffAsWpKZB+GqAMPRyeflcp5WjgwPcTEf1oNpjvq90+tc680wpC91aEFzgVbbo
qUpZYVCMKwC8nUlPlk5OmZYIynYrcfHCBHdOUdmkaqZk1jHTTA9QAIwu3rUiCbqV0hwWoiO9cYCc
tBaXv63l5tz0sKLv5E0j+UUNBl6P5XbjxvAckEaC6QhDlbvr98uSCIFtIHvsAtoGsA0fV1qzxPxj
E7HpFmUrvdqzRyqXtRbkw3xj3HShq72X2wYt/r+GLn1bRsQEdBztYZ5sEQLspChJaB5VqfN18tuO
f2Gn3bD/FCyRhV/uLmByCmCKBzkKbkyuXNInICtLgLHH1raH6Tn/pUjgWM1d41F9ajeKB2WhwCgf
K/XWVjaJsSt/Xv8ByyjK6IDRnUXXFIwPNhdfCKn1VJVUjNcDU6Eo71IlgHgvP2wdzV+gQsDchzYK
D6nDuBdt2x6D7INsvMad6bVVsjGJBdhZ+W4U5eH6elZamCjDfOP8Gcm2w8freZLjuo0166gQ68EE
GCwPHXdW6q/KMj0Aal3DBGcifSmAR0sGA1Pst6EmGndd2VVUaYATQ/4FLkGeSMNUBszOV5ju0aGU
oWY9XiHKXydfrNz0jwnu4NIkVrq8xjpL5aRCfIPomTtJeOZVhYBJc6V4fWmKCzLmmJs68lWsJpi3
5o3mV6foAS+BA/W7O/VO31dBeBTdfMsPA0YRmQEMwcW34MjOpYQUQ5NbR1Xum6OV9MXtEI8lYg8d
3LCyit1IJhBdmbmIcGd55X7Tn6Dlh6iDFw93FbWpLiX2FFsYSlCTLyg36u8zTG0wRd96RV2BBlng
s2vugjiDZTL2cYg5XV5Hldkoczg01lG+SfY0ftKo19/Wfo/gmtJd9kAiryo9IfSFPZcuYw8W+o9Z
voRq51KdFzPMkkNquowV3/SHbfXu3ABcuBXd8CvdsktzXHmoLksMSyQwB+7Ej6b4LDv0/IvmvpVM
XyGNW4Ddxhlu8jDz28kSOPGKO+EVhKuY9ekQiDjjZSGjKFTjUOOihNIAgE3D29TkXl1UkUvL2c8s
srl+rCunemGSbf9ZDsVGCZ3ZTqzjlOoQ4gQ5R/p63cLy9od/YjiYXVJ4hPFvPLsnhMolLo8qjrw4
OSnRKVFFkinrO/ePEfb3Z8uQwB9hRCHmp/rmtVF1Lxx+dPlbqMcuHe/zrvf/uzVx34IC+i5bomxN
Pd4O8eBa5s+Y6AIrK7cSQ1ujRQEopGbyj71yNLReK0xY0brZ61Pty2kAGFJop2JGLHvOQyoQTl09
K1DXgTnGAlkQD7AzwV8edpBqQAHlF2hbDubQbx1aC3xuJXZhXRaeQ4yLeoGmawqSxxF4N4+189Oi
D5Jt3JhN4dFa1Bpb9QpGIc7YJjHFyh1TTxyAuyBKd2wgwimD+Cw1pbcIKAmpvsfFPkbax3W/WD2x
fwzywQriY3kSg/f4mFVvY2z5uaI04GnR78pq3gH5trtubvXjPTPHx4t8jiVHRuqpGsMmrI1HJRRN
Nizq1DggsFOjPoPJQUYayu3hEMph3o1FjrA/vGcHY6u4xE+Ccpd6wxYVUxtRWFQr5bcROQPAwegF
goHXwsmxdZ99zWPbZqAUMFKwRNL5HtFf39tmZO5Aiyq/WeFsPyBTFbFELBJ5MPpjBg7wPKDzGX8S
t5tqrUF2HPNdwQTOLq8MVSjNjX25HR11nxqgcpHjV0WbgRo2zI1ZKS9DF4WuHfYvndQ/RB2KtmrR
26AfIo43kErfXj/txQuH/UCo5Nno3rGxlsUIhp73darXRgBdV8+Km8dssC1Pnchd2jmVlwNV5bam
M+5V2tyYk7mt+/lgqrTeTWoDlgQKGfDrP2l5UPhFuKyAVwNfqG5xW9YViTHrFTECK2mAvYutP2ap
zK6s9Ce1LpCIUH0S5CEik9yFNVRgsUnzxAjsNryzCzUA6c1eo1LsY5A9Ax1wRQUW+aD4ve1ni+SS
2BYz8KZVwaKOTc46dCfM16HIBMF+0aBlZsByBHCTxphRF6cbAxJIIfwVZOGHNBHg09Vt6iDUK0oO
dvgSrxLQ939BzOZVVfpno6uBHNJFLyE+Nn//CnARs5GYFQq3mWKQzwb/UZCmyrYnBqstu3b3SlNR
7ZcPzrCE2jJUUPB9G5gCYAd99pE3+Ax7R2mMgNBso8qzW7UQIVWoL3f1bYUhhK6dBdW4dZPQVmSv
Schms5M+M6maJUqr02AEFIoglH42GdmT2NyMenUzlbULzq3nv/5AwKMLoRmMxTPVZu4DAcUUAfgS
h0pn6C58YJ58n6C1SZTMb8CBdd0Yfx1gRxmCAk90CBYgjeSM2RaeHp1U60GszQYFwZZkmq5jV7Ig
S1j4CKAaKLUgUDJBEDBy89tI0kHFkyQwy6Mif5Qm2YDU1kWwFCxoGfGYJRs7hLlrvND5hDiLtWIy
QZoVpC9hvolBROVnW7tyS7BIvaLuYG7xCPBF6IXF8xwpF1ijoQxt4fphEyqXC5SmtlMidYLu5h3k
Xf2YuCixt6DuzTx5ixiL3GjjiKY82UV6/tD5NordtPCOhBYEP16cg6Et7WWqB440PRhK7CeOeld3
gVTZ28nI3sZkHw7G03WXWURTtlJQBLI9ZgkfO+qzL8JulbKxWxgdI+MZA7T7JrNvxnLYpVXs17H6
t/cFw6Dge2dji7jFZC6ZkKUklIa8xxN9/KlklVvUDWS338y09kf9/vrSFk85tqFnxr7nhc/WFkZm
2yVqi7VBzbDwyandd6/xPgeD1/gmsLX49DhbnMf0EG8r9bTTAaFmEt+A9UCMB2vaRXfyttgkp6Lf
JLYgIVg7PA29IJwg0C1gJ7g8PC2ZG9loYXRokj24FralTLdTTzYlQGYdJBsFi1xchGyR4EfW0acB
AJ+P2CmkzcyIeShTqKtviG/2G1bjZxJkmseK/FHolx/Xra7trI4vH+1qhO0FG781WhgI6aCBO5iV
m9CXGj3d6xYWuATmKOcmuJsoqrU5SVqYAE/qc6MU72ZWbqoh9ZOkvLOi2FPHAQ3kkG6b9EsfnYeu
I29QzdxY2uSNxNiQNnc7Q9/Eevx4/betrR5ZMAqTrEiHJtLlEZPJqfQyREhP53bXGgO6R3/LncBW
f26C86J6qsKOWpUeKFXoTYXt2tPn9UUsJvOZCbSpUZPHqw8Rna3y7EvsE0l2qD3ogd03nt7kflRH
LsicXdmZvD6CvCGoLWamEDaJGuXLtIrZRo0TgimYnwdf+KVtpIqlDX1sPWjRJOqOCUYNLCjTqn72
CyU60Seydl7n1rh42ugzKfQJ1gyXDaeCBhslsYPjgQbnDrqNt/2zCDy7fLZwC+S8tzXkWddybG7+
x97p3hy7Sg5cCfHBp5kcxk15nyuulrmNVwWiga1F4/H7ZM92l2VcZyebT9UA1AWMkxHvQUX1bEkG
y8KwS1Dl7ZO7Oo09aX7AHL6vpJav9tTLMlDzWrFnKVNgtPnBsIGuAs9F1RT+db/7VhPgr9Tz0+Cu
myotUIVnfocxzKPuNU+J48Ve/suI3P5Ad+Bp3U/becNIYwzP/tB286bxypPxXnmRL5KJFnkizzIP
Vo+GDlD8C1TcBLHabKbhNMrTQTWkpzGUN0b5niUP0pC4Y3roRuH8MvuQr+wGn0y1lgGRD+37SygO
Ue46PyOEb2033NGOPeI313d/9VMATYGB6h/SbT6JykadliCGhV8qoUeMN1UTdfQX6TzzfGBsIEGE
lt+iLRUpYdepFY43zSe3TrttAaeT5mZXSdlOdT4mIv2l6BFzd8xSsIsI0Qzz65fuXoUNaiUEiWGv
/SF16ROl8nHZutd3biW/vrCiXVrR1ZBqKVh7g3CqHlH8doml7EHMCuy/iCNjxRSgShjFxu1ig4ac
+37xfk+QIsEUwZT5M9on9ktDZed3qVXkQZp6R5CyrKQQoHPEHApaJjg5PoUo+zSVRhNHJpFHW/o0
s7uw/7q+eytZEXs+Y1AWvViUa7gQXKRNbfQKbnOz/FTiO3A2+YZ6iO0CWjOzIMKsbt+ZLS72oiBg
65mDjGiSH3qjDqIOHZjE2reqJrhZVjcOTK0gBYJkBGhaLn0ibCurgVQOrjFrZ0XZXWEq9zTMH6/v
3dp60AdFrR4KZho6rpdW8K6bsxp/E4ROrJR7GqXab0MZwUkGChpZcytI94iARitfMdM+AiEGSKIc
1N0ubbYtima1UatBlxs3dmH7TjM1rj4rkhvjidz21ktRWqPg5NauTZiFMpCBYpq9kBAElzCRNKtU
A9bOyvz8mXrgOPRCH3wcyQG02Z7ZogSBYRdHMAi2ssmwDGYOJmq5fF068wBKJwrLMTjs9oOWg9K0
se5J3XoY4fq8fqJruRc6djhLkAdZxmIsv9biTk7zUAnCrpJcJEkQm7DAnqpKfq41e2eeQ3c0jS9r
Dr2mSQeB367cAmhdAD2AcgEDKnKxTB3nrg7xl0Gjmh4octxQEfXsVk2gKMqgn/hA+KYFRh4oaKVg
YpwxZ/BiZiKq1pVvD0z6iFeQIcU7ga/MlXoFeQFDwXxsFN+0SvLpjIYH7JjgEblmBuR8rC7FoDh8
rWgCRqeJwQAVhEYf9FKEjMjeGtL+ukOs7ZalQaQQUjdQOLPYrzjL2Myuy+YOIMKgzeKvyTS3EhGp
Wq590ecmuAg8J2op52mkBADZ3bcUHke03EMlzLOg1RuF9JB23fPfLwvsSygT/QdByC1Lh8zxHOeq
hnnKBoTqr0X8dN3A2leL1yd4CVbhg2mK3sg09FrQhPZGtyavRLXdob+dwthet7T6yTqoBrNCEEol
/BHFllKMFh21oFCUqnBzJPcPKOhhXmjOEy8xasvVWzOBeMRYJYEzKZqHAr9Iw3PFHfHoxI0PvCRg
aDyadZwlnaYGVYOh/q30EXpniZuLRFBWdvXCCOcqdQOeXDozI2XshqXmzkmKPjuUwKwf13d1xe8v
LHEXaDaa0H0oG0SJ8LknN5UlKDetrQQflYMt+8ZAciuB3oAMstBZCdqoemo19aFIR4wWNjlxbWA/
/eurWbWG1jAQe2uU8ZodZnJhDkqAmHWjtNbgxana7Frw27iSmtuCK2tl89D9g3QM/sTAFa+brtBa
TvrYUYI0k0HerEB6VJqy3fU1rTgcazFqyNlwUtCgu4xMwH5Zs4ZpvUCvHG8KX8Yxd8vxb1mAkMIb
hgWENlD6wLLwUdbUOlrQ1laCTHtRYsVN6r1NBb7AfIl7acEGuI2AJ0Mk5+FkNK4AdIpVJbBmEKMz
BTFwG9Tda5VIntEIqvEr0fbcGD9gNStqpBDUCIM8CmITtP3j4DVd7JZm7LaQ5YY67N+fE7vL0e5T
kTzx960sZ043yh18Lwd9mTR6oXwfaaLhgzVvANsAZvIxEgdMDvc9xdCuUdsyU4JqsCfP7jEPV0zp
e5ypgk9pzbdxW+HFpWIsZvEEitratqzOloN8yJsD+qdd4erDIAnuj5X1AIOC8j4jEmZI6UvvtrKu
nodwkgNVjw5TIW/TCEw+3fT3hwNROQfVdRPABrRlL82kkSGVmlTKgUnp795AXbgvflWqaLR5Jf4w
3KLzXQrGwC73repdM0nNnMioyo6nntaeIpG7XMp/osQhpH1a8XAIHqNSw1IWNO64HHKWptAmVYw1
BdVd95JAVIps01351ez7m2lr/IGQ0i5/Mh9FJZMFRz+CBZqFzCxmR/A44Sw3qpyRnKoznsdeGGQH
eceqiLo3PRencmfeK4/DfXIXPjm/GM4eGKDUdT6vf20r7omfgOcYhj3QpOHF6MYhtnKajXNQFcZd
FqEvFEOE2vvvjDDnPU8KtcnOGrCnBjRDUpNm225K/b82gVcWwJJ4vgIF5nC1OB3Ea0XoICnMJc0r
y8ojg6A4s+KT/1jAQ4fDyycz9FAzGxZqEgZ10h5tMiFTSso/PSC8gh0TGeM+57ouLdo7khzEYTBP
L3Lbu7P5VIV/ru/aStS4WBNXcJoUAn0GNVGCEuSekwJQ8tR6g1Fvr5tZq+Ne2OEcvUybokzUGExi
T5CU2qL/l972Hxhb+525ihd5IwqkqS9TT8/dqHBFTzh2+NyFCfPQcbNVfGbogF76nzzlBmU62YFS
h9WmMTAhj/z2kRLj0BEdvXn6VdUYWIbMl+AcVzcYPKOYVMdXhkrApeXBMeyhZ2+VWqre0ywBTDl9
xWY8XN/gVXdhxSh0laHFzT8hk1oPO+A+5IDGkifH8kYb+x/2lG2rUnu6bmqBhEbQwlP/H1vcx0ws
ACfYsHcg7yy8tz2IVh00f96Hfqj5OsiOVH/8EvNkrQQqzCMARI8GD3QAeIIBh6oNhKkMLLGttsao
H8M+F+RVa4fFHq7s5sEoHw88MCiAkt1gykEIuhdpjEEyGnracLi+gWtnZYB4m1Ut0Hrjh9GSTgFd
Tk7lgFTz/TgoX4A6HKtwvBnzTABIWdsz4Hxxw+gAQy7o0tK+Te0hKeSgc6DV1ZOdWs+CT3vNBCpr
SEcZAgVkDJyDFw1qlNIwB9Adu20S/feshKKC9Rpggg1YsoIrst5FlSeKHTmG8t4cmL+0bewp2nPs
p17eedKu9FM/rp//RXeBtUMNCwkiEmyTC1hkqGy7Co0pMPvMpcmX2ovevytucGGBbezZnVgbKbg8
ZVgAG7FrhYc6UT0otXlWLnrMrRzRhSXug41ziWZmBEuk+FWgDzuW7nWPXvluLgywpZ4tRQsdNTQI
DMjmazYhts4/1VKAXRfZ4N7X9VyDTNYwp6BGCkGS0TOSeVPRURCvl6eCFgxETVDNBHRsOW3V1HIL
6bgpiEGSqCV3mU5vlGK+M8jn3+4ZMwTGchnSU5hM5tajJ4RCrVBDj1L+lFrdg8ykq0Qi0M9KGfq7
CgzwDRCvaFdwadFsTmnkNOEUDMnPTB9dRIqdSVq3nLtDie5P/wSdQLfWiEvqaStnwwYiG36soUjd
NdvGpn4zv15f+coFcvGbeJIrSR4ds09t/CYPPIAHdaP/mX26I/6cQ3WLJm5533iq4om6yd+l/ss0
AIbxKMdwLnqGCzY7aVTmtKHsk5NM5eTIGHaso3Z+LOcBcs8VnbrPqTOit9xo7dAfVTm6K1PQkruh
lZm7EBX93dxRaJ5GenYvS05+U86T9SpFUpm4cZdXD6pTl7YXTV33lJvD+Cee5fxHLY2Y2R7RIcpq
0uq7Up4VjK2WIwFzwTBsdblNYtdqU9X2IRhKIeLTKCn90dI5fsMwBxKiQq5BNYD68SdpKYCTeS9B
mWw0kltij8NNKynlzYDwPLhZEpkP1QBcsRkS3Yv7UQYe3YzGDwPr/6F0pNuGU56+6pOjlRhfkNJ0
ow66RX3b6UF4aU/GbaubeKWarZ2/D5ZMwNoBXM6xHUL9bR7kYa8CNPbSgbrmRGVJIS70K3PHDzOn
TQLVzsMbCvjKLWZnp8nL2rjDn+jBHC1oo5quhCtpr8VWrd03jWSotzOhMwhJFDU/TUalk21o9VG5
TbUWqohJVFqdh7u/MA663faPxjxb75kRyo8moe1rSxsrgFhjCEbu3sghNRLGllvaNBPWTZdxFO6D
VjPoBFA5BZ3rZZgzEmqFWOEUtARP+GbTqI+OhMGZ8FhON21tbnPjzzDs2vEwq9Q3nF0hVMVePlUv
fgKPOZv/h7QrW44bR7ZfxAhwJ19J1iqpqN2yXxi2JRPgvm9ffw/UPdNVIG8x1NPRb4pwVoKJRK7n
jBilQcuFXx3bLw0nfMTGkjPswxzn7Jhut2kP2j7Zhb0DVjlppUyn8FdPvEAcgwDOESHYrHJcBrVd
UxviKxXEamRj38j7hDhxtKk25SG4jQ8cI5X+MAuHHqrOCbfaLdZx92vx/KILOf8hwotjRLRidoxP
0SoPYPhE4O6z4U/cvKby9zC/o83RaP24A3L7mD90WCWrOoAr2ZFjxmskZktWcf5TBEfeyYFe2R3O
hEbqTR/UTt4m2xWPOS/48XXOf85dyCIKdaI6o1BXkh3yyqFVqA+eWckt9jx/UhSHUxP1v5T9ms9c
0g6bVaCGQlqNF1FIekkVJ0ptpMMd+qXGph0LdhPSIFpJrZf0Mzk7CGpLaIWJ3ee+7yRQbpXDHQm+
lXXqGP1zN/laojkhpoxWDpP/ZNGIAekFtAwLy+CzSllpZwEpSQJhR8WtncTnUzoAMLhbiyEXrfRc
khAbY6IkqbMRknSn8/DEub11O+i7NL6xNxhYQt4L0vLWS2LeBl7RkhcIrmkpBLDq2GGkRf1bdneQ
v8H+AY2jbuKnf2UjZwfKbegs/MNcsaTJEUR1zPbavnZJvsZssdCzwpramQwhhoVxpIPeRAOQ9bMD
UcE6UZS9q0TRvRWj3kPYTRJWR03SH0Yj+XJyjYxXxj4ZkI0I5raFGy4xtBiz3urvlEHCiELmIt3e
aLRwJu3rw5KXooSLDgDyUWpTsAsBSspRUnVX0Mq7bhlLN5oT5Hz2Z5HqCtrErCQUgEXTXQcmBAO8
DyH2Iq6LmMfqqBF8rpgCJwEZu2B7XdTZ5kiG8c5iE4oCuiMlvZtW0opbXIjVcVo2TwpR0pkhIelt
IplJgpQgouRFG8bwTTKbLYvkfmeUdG0WZ+HcMO6NaB179YDgEavEYz7QvNRb+ODyOQwqp87WAMyW
9AH+AFQxMc+ADsjlPVLMtppoHI+Y9jFdLGI5RDlpkrUx63B3/QPN62HYeYY7R30dO0GzpbshljIl
55FMBKA2dmS79CADwWUNu2LJDmAG2E8BtMMcuiKXmzQcJB3+Tw8cw/xW5oUT1e/XdVmYe0T3Bv/D
m2NGA/QNl8dmM2LWGXIbxET9Jp2cFhwjjZMC6A4rB8e10GNJp3NpQhBI29aQsEU33KkM/kaWMPrZ
qG4N0B93RS/+uwUPzhe2wFyL8XTwowqSQquMU4t/pG7b3YIU4ta8kZC4YaxUOai7NHWLk7rR9krj
RC/pt+vCF0wROTAmtfDiY/VOdHmsTyR1tMPxDtMUbk+/tdWPvMTCAVvDGVg4Tp5sA9SKc4TPpulo
FwQZUe3hrjZT8GeZ0tPYSE9FK689+4sa6RyVDntn8xJwP1ka0yR8t6JVdkWTPAGQZBsF01OUl2/X
D29RJ3w03URzFjVf/vez9zAZqVEgZBvuyuaXTn7H5bMxrpXE1mRwdc9kUKSUCRpXw10QdR4STMfS
e3dia5Sb/DGY2aCBaB/dbHh0cX+nmSIaZw3E2AYznJQNvdfRtHOVljaOlpr3eaQ02+vHN6v2fbZk
easUXAiIe1XhhYrkBuRS2Nz9JERAiIaRFFT7MNrPiUHUzbin8kqddLbLI4oUfIisA324nzTT58iV
2VPq/h0rAW37q9ESF4VJMkBLwTiw3Sp4eaAIqQorJMNHMwkPI3WmbgXETbSNvyRgOgB4NtiBEgex
s6hvQDCWmGAFMJzKltx+irbm+HL9My1KQRkeXQX0tTFRcWmBEBBrldRb/pCEmK0cXoOavaZZu/JU
rYkRjIGSyUp6abB8Bf4hrSanyyY3BprndW0WLYAv5OHLoJA928kLO80oqro1wUVTHcYfEZC+Orf3
yvf1nGpJJUyRgT0QRj4HV4w1uWKRxkw/RVV9M1AWPdhyK2/DyVhb4VoQhfcXXLaIWzDYO0NWssqi
VLDgCI7C4WQ0JVys3jyR3BjXXqsFSehhw7Bh3CA4FM2h0rUqaTLV8KeCyhirjZSEunUmm9gtzuzw
fYji9JtJMnYMVJUNXlzo7HtQtkPr2fU4Fl4nx2l6R9DGulGlCc9OK0skX7EmMYjjV+P8VwrWhAZS
HKedaYAjoQ8PFtYlNkjdyUrCMEv8uBicO5YsMTK6MARkFnZSSaPhq4qLFS4PnMte/FF9n25st/XC
bhe6BKC/a3BBS98AwKSYh8UQ0nwuKIuGpkrLzvBTFXVU7SFvkk1GVleexAT6UzvQRXFiX8iZ8anH
owleo8rwA61tsVNFP0j98VEb8W1Qkh2LKt0B3uIH6wHecP2WiiERJKOIjZ7pJ7w+QKYvfY6mRmQI
sULhY9puS8BWCtPaG3JzE+SxOymtS6b0+brIBYtBCoNmAO4QprnFnqAZRTQ0MS/pk+S+Mp8D9atb
1Z86nQkQ/KhpGaVcoozsj1TdVh1gmfvgcF2HWYj8lwybb1XqeE/FF6HXhqAwgtr0y421U71oSzJX
88attS3utNP4eF3c4ldCj/Y/0pTLrzRWYYi2CaQx7EMZmLNHa3yjNpPD9J8BmBP1cC0FWPpIGLbH
2BNuN05MsAuszQB6uC9Nvz1qx34HN8JOf+Hy0U1IneiO7oBNeV1L7irOQyN+pucyeQHmLALTacnQ
NShMH328xCEs8NDe90CQ8DpNZEertSrEwuVGVgigRmycAZtDDMkxemlokVwa/qge6Zjsq6h1ESat
3DBubaJWmO4CoAB6UsgO+UmfaZV24PeSq8jwDfoWjrUb1acsrJ1UWwv81wRxdc8ElYGJkVwpNvya
TjeS3j/JXeWNVbAHhOrXnT4nbkYeqskwS/EKq6pE0Pahhh81khuVj0r757opLAUPFxKEO9xF+YBS
RwgJh/QRPRmPB5Ctl75rqwXZz+88+0Jn2ghPGKX1qFcjZCHe3ybAK3xLM5QW2Y/gPbwdXPqoAkrX
oaGzDnG++M2wQoByC9Y9ZgUKtPnD0BwC3Tdj7KGPIG9B75BGGBQnXx3nwu0CcRgyDhR4ME4rDgDm
kZYNdS/pfsWIb0h0G7Hs62EykluErpgoQAIqBuJlTBpL72zdL1rTa4z+WFKybYpp5UYteEPsivFF
UARg2AMXvCEwy4LCjjrdt9MUccCQay8JaAddgxK0aDCBVX9vsA53Z1I7/rZil/zfFmzlQraQa8QV
yLumcUL4hwJ0feJUQsSXXbBI7rO7tVGnpVfmQprgO7CR2QUYpNVxC4rnYtvt+R0wjyEmuzJ3bRX6
Exjqmm6CA5mwNgembUirN8amyJ3hPjtMz+0u8aTH5hlgvRsO5Ke65VYFlF8FZA26B5ggSHxDN9qE
q4wLC28QtMegDY+BAWEo3MtIt4oaCDu6nxKyVcrRlbpxpU3y/5wwZtSBqoEFDtGTWVqIVkmMcL7e
9Btt8NS9tAG1BQXBEBCQARO38sYt2i4GsUGnruPtEeMGtdTA5lgS3c/BHvUAHD9sf/eJpb3g4Qh8
q6dR4qQhyHYduUwMurluvsvSgRSE1whrV+LUnt4zFZNzOFFDxW53M9q5G3WmxzT7o5A0PxuLwiG5
tTLvvvgdNaBBwNEBOUdMZPRUNdp6SnU/s9QfcVO/2FH9dF2xhaccYToayZg0AQ+pOK3XaT3GZQyI
oAGwwdNulD1VbnVXbuK1a7Io6nMNERV/AmmXz6yRxipWK2PdjwHxODbjexJlx7bpVwooi2IA14Po
C9SqKFpeikmkFGivCsXVjy1sp5ZemFh+1+QrYhYeIDRi/hEj+DOsj1RlCagsvwdpSqpErl5UnlG8
6cHj178QHwME/jfCSmAdXeojlynrQyA5+QPrX4xIfdA1EBsnawgCS7Z2LobfgPMgqMYKRBHDh5kZ
Z6VJfqLwtQZotvRpAIAFDiMoI2Pw8FLG1OoYm5JgAZ1k3eoTIDiTvLk3MmWNYmtREKIsDDXxWXZx
Id/MgorFTYjHhgwAibYcxQIqYqc41z/Nkg0ACw7qgN2br+QJ+gxxptMh0HwrAwg7yxsHFv4T2/KG
g7XjNRSxxS90Jk04vWyQpR5Fcs0nZeNh69ajVrG/rtCiV8eyC4DYUfPUMWJyqZHSl1j67yGDE7+D
OmsHxpqdBlz73JO+r9HUiK0fHlidCxO6CmBCwExoDWEqgJiG4RZ7ZQcpCDc0HBzgJ7kaUKJlk+2u
67hkG8ARxyQBkk+wXAsfrSsxGpSniuYnFIANg/2oVhb8UZBvrsv5fAHFqACOG71twLGAJFj4XpWO
F2IC1g4o+NJXwDJtIw/8XUO3ZR/myUQFWfud/84xphJ70UdMHK12yn35C0S1Xvrr+m9Z0pmvYWNU
BoUSpFSXnxW7+4mqDpbhW4PmVVn4hMTq0QrtP9fFLFko2p8ou2FABDycgsZjDoOq1cj0pUnf05zd
R21+f13E0pVDOA6AQwSxvBV+qUnfYootwwVD3L9tct3BQKSnA6hSa9bW5pfODCpgbViXgacqbqMU
wL7o+xAOUapp6sR5GjtGVe8CVmcrbmTp2BC0oOeEPT0URQSLNBnG+0wJYXkLiAWnpnLpJFOmrtjj
Ui8D7VWOoYqRMYyWC3e7HZB36kaD6B/IBsdSi3QgP7epl8YyfexJbXlZUGO0b5yK7VTriJPTPvC6
YAp2Rk6A/jHJ7coU14LmKExihg1QSVjvFGvCdZuhjD4l8NNlB0Zy6gGgeeW6L4kACRw6y0DTR52Q
//3sXQOBtmnCbyJGs5SPxpY/ei1dI95ZMBWszOOqY7MDjWzxHVCSfgg6pml+YYYfRqk8qzl6Q5n0
/brtL6oC8jzgZsL2Z3uCtd5afTUlmj/myiOY4k+ZtZY4LWrC8W/RMERPXkQUQQ9osGoj0nzUNl8a
NbpXRpJgxjld+fBz148vDg5AnBaE4fAuv0oCRMyws3LVD5X8Pa00081i/SZHBOLokvJdN+k+truj
oUpv189w7j/ARYpBDRudZFjdLG2RJXgXo1T9gt2S8mYIotue0U2sroUg3BFden/86xgEQMrAqz2i
aTe2hKdMShU/Kx8MA05eP43kPsq+VSNZ8R+LojBPjcgKmdGs5Fj3fTnlBlN9NYidKe0dJflFy9+0
/ZWxbCVCmNsg1DqTJZQaAwWYHrUKWVozvQ+VsR3o9Hz9Ey2JwGMlo1uNRREAeQi2UQZ6JjFV9e3x
D2G/tFT2rgtY8IQcgAVWgDwEl1ZcUK3tFNeLS6i85hbEaPvyTvnOwIWoeMxvXszDdXlLCiGeAtoF
7ADle8G/d4E5wMSJ6k9dsZOH1HSqOMpXlJrfXOAooPuJPt0nRpQQTBW0TsupLjXfjPKDZY+npoh2
AV1DMVjQBfNUGHIB94w2p3xj4aSGQIdQ/VJKvCF7t+vXLx8WBOho5vD66Kyv0uoZ6FSrTvXTfIrc
RMk/LDNYMeKFs7qQIRhxmYPBqc5B7YUVPc8of8gYKLD0ZEWKNfcAfPQMaOyozmNWmv+Ks5dnAOJO
14216kc6c5TeckjaOZ2CeixljgGIRwy0rniCBe92IZL//UxkmSMKTVQcnqV0g5OzBE3WyXpjYYwa
rL42Ibh4jLip4BhDCWGGRpMHYdOEmAH3sSAfxAyMB3ehsbY2smRwsoLxFQzM8E6AcHkyArITpo2K
nwBm4JayPPpdycDqv251C2Vz7nGwHAlECxRbROx3vaLY9e87xe9krzgUW4QirgWo1k3j0s1aLWvh
4LD5AZ0QjwBaTcQbMeqiwcJChxREe2ckBZK57qpr2EsLuRxiK+BLwOXAic7gH4aoDGRJQv5hP1UH
TlKWuu2WbEO3uwtXyWYXVOKoAjw9BVzybIco1uMy6Sxr8odhojdJOzFPTlT5to/M6OueDvEPojkA
M6t4i4Tb2xZyLY/5OGDsfOpAfmXG8i4pUVJwWqOOv16zQPcQwjSQ+8B1iyAaLRmtuCXF4JdDuMkC
hMZt5WZmvmKAC284yjtYmeW1kTk9pJ0bLbgWY8WPitCVx1fMSjhl4ZPoe7OGFrzwqS5Ecb915iQC
Nsijria4Ueo9a3Zqsqf98/XrtKiNhYIVEhdgS4upBon7Oi7wEvpS3qul01ehmrlTIRfvg9EUrQve
Q7l1Jy0M2EpZbuYuUPPD2L4GjD8kFgiWL5Uz80qygyzW/E59L9m+Mr8cbHEBaN4hCOeACSLAa1sn
MpEUvLNDbu7qzHDGCtmn8agAvqUr5C+uGqKACWk6wL4AToRnUfB+JSn6ICgKlEhsvXNr2zDcauoz
0PDpa2N8C28Hdo2xT4PBcjgO0dBLSsFeHg6yL0fKgRRAgRhB+5f9xE7+V78R2NLh/LC1hA4u7EMI
VahB9cIyW0hqrcNYYOkuWSOQWLJx00S6i2YaEl7RDFI56vsU0wz+BIxL4EblCnOmqCxvQkXqfl03
9oV33jaxlYL5M6QUGCC4NDnaqVEfJbXsR4mKajBoDMwcpc2QhXeGmryaJn1LKm0NEXRRQ8THSGMw
RzSDJRlzSw2rvpL9wi4KBDHAIuksFbh6AV35XLNVK85uz9suyJc4OJZYn7DbFihdakD8Ia6x+zcA
hSd1pC7BuhXI4gdp22Z5DrQuS8dKd1f2WuFarMzofWblZnYczVIZN0rc6vk7lWut2WFJo31SZC1W
t6aVDtPRqNvoFhlbSm6sLstHzGzJ/bRnQZjbvVOFTdZuxjLTDff6p5sdIq4XnyzQYO4ojInjsdpo
BJocIxAM+8eJPETmdmArfHtLIgw+IwRGXmATihl1NtWWVccTQjKWyns00xW3x8rgTZCZa+wdSzcY
TxXW+AE9gs1A4V4VFTTEhqOMFODFRhqYqT+C9Ee8io6+KAeXCs8UB6HTBB+ramVp0ryR/Sxrj1jB
cmwpuO3twdO14Kv+j5uexodAoJOKUbLLu9XrRQmkVtwtCzDa7XAsjUe+onTdCpaCvwspXOGzF9Ea
sNHTBJCSHAbML9QffGbC3GWb6MfayO3s7DjXD7iyeVKAhRexqqgMqLHZRUn8WC+CzZAHAPQh8fex
Z9iRTJs1/in+yS+qEFwcylKgzYZEuPZLzcYwaasgyogfdW3omJl5N9aYtQLa7b5MqwdmhT+xBpcf
myR8vH6oS4ridmEPGDEa+raCMUZspDFT9dEP0vy3pmG/gyT7AGmSy5RixQMvPPr8ofyPLLG8HeNy
20Frj35cWTejmn3AbX7VEDkyIOhL0OlGZWy2AREVSdvavTz6ZPIJfZ/qV8PcXj+x2WIZNEA8gbgW
DV8UP0TbIEU3xjQikFHct4np6MZ7RX6rfe0ENsgkU8Qb1UMiraVxS1/qXKxwxxIVI2tVNI3+FKTR
r9FgGDruY2kz2GmGp7lcA4iZjw1xPQ1A1aPajbFNEVVt1PI8L/txRJOJuNn9gHKpw9lO2C48xLLX
v4HXCJu8fvIRrlVJlizlXDT/+9lNj4u67AIgkfv5xNwgetG/yuHAvyEYudAFwXWbDwvVhl5H2B8Z
0Z+Ik0e5zuw3XRmrb9dNZelaYycBN5tP4c0mnE3KZDaBfwoGr26w4rZVQ3WPrYGjTppdXtB9Ir9V
a92dJTs5F8qD/rOzIxYwrZoOQhP6M7MnR4tAANbudevPdeWWvhHiQ85lYBl86+dSjmGXdUFbJvto
/2gHM0iTQ5mFaxt7C+8y2sMAeDZQm4X3F7LIRE8zLZ4orF4ZHHt4NSl1ifrzuioLQv7qtyEhQaIv
ImuUNQ27agBunJa+YmlE0nMnUlZsYZZrIe/+7On9LUNI5zK5rCY5CQY/mk4sCzdV+6GPoAsdApdp
KwMpCyYAjDhURwBijWKj2EzRMl3LAOow+JNqH4maeKwxntnEXghZ46hbPDrs0OEjYcBvtu5DWRxX
U5aNvl3n6m2dVNPNZFbjEzXDNVELt4nnqaBFRiOCdz4uDa6btEgKuhDPh9Lqj1Zp0dvRTqRdT0p2
oGzINroZfPS6ku2kzGher9vIgrlzWHUVRoh8EgOAl9LlItfGUdIGjBZFLgFwdWMkh+siFs/yTITg
9QrCWotg+RHjhfo+DNVtYRI3sKvNdTFrmgjnqAwJEPxjWIfFtG/jWG+xa7vSN5pxNMK/XpwWt9Az
JxRbVV5LEU6r3nB0wvwYxl6+s7zBHb2NjlUG0m3X5hSW9ULpHnx1nJBQOD4tRhI+2srgN9PwpkfN
caDpSnix9PYjqAAyJ3o4HB5OcHoEaA2IuK0BNBnKJjCo3zIKKMbirdSG30FmV645aG/tGHqGHf2r
Q+Vzgni3AHQqZstNrFqomsA+6g35g1na0p0aJ3jWH4Dn4KTUQZfng/lrVdB5gZJ/yzOxwrmGYWPY
TQJ76V0LbOvtB/UahzNtDh/rBcolN4m2NzqbUJFTaVwajgSyxqpNIayY1NQrWQSE+NqK96mSYZUi
DIyjnRfV0/UbMfeXAPPEvjEqYNiywv7xpVA+yDCiJY13mqZeYR6Bi+ckdbjBE7fyDedX/FKScikp
pKxDswGSKEqipUr2aYh14DXkqwV9UOk3MICJJRQkf4I+KSkluyASspes37W59WSSaQPQeEC86MVK
2WFBowtZgkY6yrJNEiMMiLvkPojll1ofbgO25rRmKuHZxAyXhQYGeE5QVr48OF0r2xwAPcaJxOQp
VnWnmLCt3SZuVI3eF62Bi8IqCkE5D8/M7JrVEYvMEqLUCuxzgeSEpb0FVERYroQE3JYvsj4uCGEh
9iGRNuNxudQp0UoTNYcBFNFMczITPMrhv5KAwTre/JmP4QRyWxQ1a40Th1UarKcB25DXD2sGSItU
CDgzuKo8rwNTh/CaECOUEiXoQDB8yB/7TQ6wF0CTcJwuBcxG9V1SeOC3cs2dsW3fzB34r9c50hcO
Et0ZZOvgDeOomUISGwz1wEgnqyctLJ0yAiLVGtnJzC0B+4uTyqJejbwPxnH5qTJWdhi3LdVTlaRu
xPJtZWwitXJj0wQ4y0o4uiQMnVWsSwAkEfUo4UrZLOwUlifqqRhZ6jfF2OdOPDbKqe+tapOwqHhS
B7CGrlTZFq4YQI3RqMEgFUxG7K3lWSYZKbWUk64BKZH9pobmpNGTLb1eN5mFr3UuRxXeUE5jnAVA
8TqFmQocsFszXeuvzsMPIDtgLAH5OeGkjuLNIrUdSU0TWKfeJW53yJ6Gb8b9eM8OEQAQxn0IUARg
IKyc34wbFISHoJYCwjXKD6jriVLBb1gkqCmZp25rHPtHHWxWkmu6zSY7lff0IfpYlTi3FIy0wuAB
MoJZUPx3aZbThJtv5sQ80cO05bh4/U69mW6qvbzLb6NHY5tsxptgFYV6XhqAphpATRD0Wyjci5sL
VQLgNkNLzFNU0g2SpmD8lcbNbZQZd7Sr/thggNhSLdn3ACFO+p95XLptBlYqGjfYXtcaMBCogRuS
ZsV1zx4jQJdiZUYnvOCOYi438bOwU1KSfDJCZp4w9A3ihtJLQOAQGV/3BpdihGOX0rGMFZuaJ2zT
3XbA6wVI2KRv8rZ4bKch2dZY07l+Z+Z3ExPSgKGAezOR1Yn+Jy5sWna1rJ1irXNic5tF0bbSgC3E
3q8LmnVJEF7CkfJsG6O3htjHj7RCQpug1k7pSO/lEjx9aXqiwVMeZjekjNwKPCPXJc7SOghDRgW8
EhgrrEn4ZlY+MjrEpXJKpeqgadNvGfbhWkX4WNfWHrC3GMY1LEy3KdnLdcnzaJ6LRr8Cjy8qvbOh
halP2KSMknzSSxtkH4q8b9XsbsqnX21cf0dYv23AcWuN7LEvprU2wKLeZ8LVS1ttAemMJcBIOeWd
9KLI6absY4z0RxJzmgp0eJb+PTTkLQuqabeiN/+nLwMP6K0DSV7npW3Qn12KjptoNKbJkk+0tRXX
jqoHQxp/pgX7GZb5ozpF93lCjxYF8KfZPWgIu5wgTmJn6MqnlZ8yfwwQOQDaAoRQCO4wAHr5U3S9
VQ3A4MknrHK644YCqC482m7jIBpyrX2xK/crEpeUP5coKG/2UZdOmHk4DR0BoEKif2AtFyARTIpd
0lentAehQ8GK1Mk6OKqxY8QdGrXbRGn1J4ultY/BNRQ/BspoaDMAJwyo38IJ5ADmVORck0/hpN3T
Zgx26ICOXvAJ9CEbHwmmEdBowx6VrSeHRE67Fac59y34BCinYAAS9BZAqrr8BGNTRwpJJ/kkEQn3
jjkR0fZTcNtIH9ePnrvFuab/COK2cOada0PLgS0w4Fun6a+OdHugOjgsfiDJD9q0Kx5z0bAQvONh
BEXSrCUl9bKVjdAMUcboy0pyE7b0cF2f+WuDgzsTIXiuiMGdTSB0PrHhRbEqpzICV+vl7XUpi6d2
JoX//ezUEo31bTxQ5aROMWBMgOqfqLcq3UM7LwvXlqzXdBLKlFVsauWUcJ1GxVVD07P011Zq3es6
LXpeACthtQTDy/NNh5RiL70oDPmklemtosQnncXbEn7ancD8AKTb6djbyaasxrdh6tmK+EXb+Cwj
IsnjAC6XRzpVpl4lUiCfpsL6KTVsizmSb9c1XLxUmFDDsh5WE3CtL0XESa4DGFiXT0r300KAIE2D
q7Tf7LUpoUXrOJMjeLN4jDOjQxJ7qg3UJPMqf0nb9iml8nMaVndNFqz0yefxAWz+TJ6Qm8hVhbgQ
pZITIpB7JCotwADZe84IX+g0X4k0pC7gTF+vn+ayVIyTKSgAIKYXrDIaTXBtY2/gFHb6ptT0m1Ri
phOX5KhOxQeLhswpVGWlVjMvfCE8ADnOf6UKSV/e1CneCHxDfbQe2ya+V9T+pA7tz1zWQocE7RGQ
1KXL7OaYtsDPxcXcDq2+Bhe7dCWx2Y7VdgARKHiuL00pqHI7CDMFr/XUH1g+HHJJuUct8Pn6GS9d
inMx/O9nfoYZcWtVI97FLCsPQJJ7ZqCL/BdO2cKEHvqYNqZUxB39oCuzOJRwomxsbnsrOWZT+HZd
jc85HvGVOZchfLWRKSzNuR5UqywvBM+kCvicoZMxK5DhjhAqgVBEH9BnV/MNVWJv0MsfYdLFbsja
73kS/wJ/tRPrAIuRJtQbSXvs0mJw4yGJVxzRwqfFvCzaWiicIKUyhdvU2+bQlLQgJy03T7Ia/hll
e4sMcn/9TBac0YUYwYL6lmRSTxtyQlvFLXrjVzWAJ14fZN1JAvPXl4UBVeW/31j0fICpsrDYjW8c
1rnLMEVfGvuizd3S/jdPPKbTMBLEqZBmMzsRMCSUTsOCjdErR9KlGW6g/HJdm4UvhHowVgOB/ov5
LUV4fc2etVLJYxZ7yp7DJDdcEpvMaVXp/bqgJUd+Lkhwca2kETrWsnzq4EDsBnBPJt009knGyJNW
e/+bMOGOTJ1ZFF2BkM/sqGfFlavWP+0s9jQT1EErF3JRMRMb0bDbz9WKS7+CJRUqdxRPPYtSRNJo
i1QZ3SAxnzwpHuHO07X8ZlkinwUGUQKnu7uUaNuF0RMFdlGb08+qNu+nIT4C4s7TqwDg10H25ZlM
ni/zrZ6/BQpGMoYtgPfVXj4BxNEdJOWmp48pkmVKg5UPx61g5txgJiY6u7xILTz3jBJmaBkkATvt
jsjqnkmaG1rs0LfVLWsxelLY36/byrJIvhMDMgg0+4VIhmRIQOjYIVgaTB3ek9SOMgaPZLJ/hoAN
dKhip05JtZUnf8FnQb9/xAqa0kyXS5JDrBmEv/VxuI2N5Hcgmftcax+va7hoL/AfmC7ArBwe/Et7
mYZuGm3ayKco7RGpRcM2GfGcVz2m1GNJ8oH+tkbgu6jdmUjhAtaxmmiNXuFSKJPqmBjMI0P0HFTK
vhm6rz8yqObwaSjUV9C1FK5DUKdmHVW1fEqBFCCbz0nx0WQrR7iszz8yhBswNaAm6W3ok8tR5RTd
9Fp19jcpVe/6FmQQ17/Xok8+U0j4XsNQ12WkcYUadWPl6IaWz+Cl/R+PTfhEipxEVlVApVFCtHVj
2H6yBru5fGpoLfC91zmCZKn1QPWsU/h8OnrYNnk2O/Y7B1O806fRSp9uycj5G4nWOIZ1MMB6aeSZ
poBfXMtg5Gg2hZgJ0ZT31oqcdiqdMVzxGUtf6FyYciksJmMNGqlCPgGM2HCioPvQhvq5S4cVs1uW
g0gSo/BIssSWhWUMDUacmHwKYv3eGBNf6pvbQA5XMoFFMahQIVJDjDabhKswbjWC3RYlo7bRHKUd
DlGrnkiBQODrlo1RJ/T2AfFioRp0eW6lUQ1dVUWwuTTEuO73Rh29rl2z7AWzA9IBQLnQYTcJKoGX
UiQrKntcInJiTD8acvVmt/1tm8nPfVAcvqzQReQpJBVjEcddRyuCFidca2Wwu3asHpOieL4u5zNl
Fx5GPkDL80Og3eFTXeoUNBjE0JqSIN827ixb2thmc8+qytyGAeZmtRyss9K+Lygc/Gh8p71pOPik
B91OVmZEFozl4pcI3qnslConQ05A0Pa7Sd7kNgbd8leB3zGYeSFEMBSltKVOJhk5tfJDZ94BGtaZ
9DcMvGyun+uKMuJgMtA6oYkNZZruTR1HZxh/tkikrgv5DMiufDxxyK8ek7FPYmij7LSj7Mnountx
vwFJzZ19N3qNCyrusTjahWOs6LcqWvBUiWTnaoAWGjpoIDkrntN9+gDAWU/zyO9pdKLHxmVbA0nM
ijuWF8Kq8y8oTueXtGwllULneiNv+8d2l+4U0CK9VD4Ik7EBqEP4PvWtYgO15fvrJ86v3bUDF64l
s4u/hU/6bap8i8dg7ZOuSeCGdVZNwDSgWWYE5xoBHFlyTOK1d9ah2WD/Bazt1UP6lH2sTiotOrZ/
nIDG/34mtB4LWR9snGmzbTF3NnnVUwTK6W8dZiwP9DFwci96iF7yNczkJWU5wqaBxiMnABScT6cA
nguIjnComL11RmzPOEA2/nX9my20l9GvQbKL3S+s98w2vyj6RDL6UNOp8VrLTck+3Mt7Cv5MQ4K1
bKRjsgmf1ixlwQFgPBq9bKyq4PkTRysUbETJeh5PJ+Q+IMg1nFpqNgoYBK4rt/DlzsV81ovPvhwK
zlYes3Q6ydp7hQ6YXkmb0ggc1me765IWFcIby2eWOZy2YJhhD+oPmtLpNAFYIK7yTSjDIOtAXpGz
9LlA4o3ePMCLQB4vGoXR9xWxs3A8AdsavizlqPQby6u9VPGSE/EwZ+ytYbctPIMY1sOQKgFoEnbB
Phv3Z+dYpfJE6gqfSw0mT+7rbUEmwBwXLhirt3JYvLLh1RpTPy+7m4JGnJLE6+1/Ud6//BnCG9i1
UtYAnHs6UTv1AgbImgyQiurJtrM9GTGoi6Uk3dhamKK5/nUX/PmlZOFhTMLQBtoXDkDZmQ57NLfR
fb8LDsWN4TR/spO1Rc3xTl2Jchac+YVUMUc24kaJtB5SAf+WO9afdB8Dhgj88L/sF3pqjuGztk09
rEoYLrjvzPfrSs9N+lK6ENqn7f9x9l27levAsl8kQDm8SlrRtpzTvAieREUqx68/RZ97MBaluwhv
YDawgQGmFymy2aG6qje6ssZux03rN0T3QauH2oNz/L4ZFHCYGgZT6OFpo2KpbICNTqdgKH870PE1
s2diCPgqt5by1Qb3MNloNaEoBBuO+VwgTDNsNzMFLYy1twYUDgMZ4PoCgBd4zOUrUdVaDxxPOQV2
WB7raTrK/benCTE19tUE90VGM4rmsKVTwGjVzax2lTb2Jf3+8gcRLYSLXfAUUd2AXFggJbTx1bI/
Zr0iEjFib9cyVFguhasdK4M52lVfTEGPnoeeaLsWvEx29TTU007pRA2C9TsAa8CMQkMXpIAr5Gqa
t3NENXx/I3pu25vYjo6dbvlG+us/bN0XO9zWkbTJZn1OpiAtU98yMs9OVIEr2jjKbFgVc3XARa7b
6qbTJ3OMTCCwEb326nMedW4uatpsGPkc9wVFBcbcgaJYnuXaUIY8HYsh6OoXTAq4Svw26d9lPQYv
CtJrBYUxTJ4DrbG0kSZ1QQvJ7IO5em/awjXb1zEWBKQb310FxxQocQA9xP+xdX55t+bapmjjy33Q
qU+J9VcP/+igfc9DUctgY7/AZyBb6PvimUTJYGlnnCuQlFh2j0z+3KdPrXoTS4LIfuNWaggDQWYG
PQWM+XLBYKuoUtU6DZbSRG7e4OklrSC22DSBNJdxZgKnzKPBasbsnjhxHzjG72gcvVY1BPHY5j79
s8A3cWR5kgwpSvrAornnSNp1pF2B/ELgibesYOjfRi2CUZLwwSVmT8qZJkoXOPGH2d1m1UuSiLqn
7Ity/ovRMoBBCoCnNeOJkZvFnJGhC2j3pgAG2v1QyUfWgt3ZbUw/Ut4uO5atJYHjH9O80Ipcc1bl
6LqroTx2QURmN6RA6Kn4r/u2rAXgasB9QpsBNx/UPlyApY+0mmlU9wE7CG6cNygi281tLEtnA3VL
d5aVHL1oVRYURTfuKRrQjNDFAbfd6p6CiKmD43S6IMyyYOgyf1YhSVT9UmIRocvGuwNnwJDIKO4B
IMitsHHCfLRKfDfMONyGtMSMi5RDXcAorpBaXjXSaAnWtnGrgHwE7lEFwJsB5Ja+QRoqvc+g6BxY
UXdVzdYb8knBs7NxOsC6g0YD6Bkgj8pPt4TFHBWl3XRBJk1ubiluXjW+DLXiy4eQ7Q135hdmuJVE
FiDWmCjvAqIn5yjRr5q5n/ZSMu8Uk46uZcZ/5nB4uGx0AxTMKIX+LY6dnS8+nMp4Ve2k64J8lkvb
S+RcS36YWmO/EjVUf9YmCfWzkyddcuoAalIOpUQLw6tmp3f8GcJqUILRIjAAT1LZaV4/Ztm4M8Iw
7cHXayX2fZaBiUTg6LYONBq78NQYlVRAHbT80USDToXWxV1gl/Xekj+y6m6MC8+I/ss3AQkDCLIg
goxJf+5Z6C19aNB7agPgOTxbBkqmvS3D12k03Gi+r4bfgq/BIhj+DKBcAJIdoHlZWXS5sC6fuyS2
mxYpSTp75Jjt04NyL0UYwMv9WMhl/8nVzNnDpDhYG8HYBxYN/gWnaTVRR0q0AOQqu/g4H2Vlr8Z3
krybg+ylOo0H+ar5aVYH7YRzD7lK7SmHotH+8rI3PufiV3BnUA/tyADZsxbkzl3xEuW3lR55gldr
wzNB344NgYCXELxxzI98OefFCGLFsg7VQJVqywVi47pr9yDVLd0wi25L6B1fXtOa9wKdgK8Guesc
m30f25WjopbWnuQbNlUwerPXPtQHEe/FhoOC68NgI9MkACSVN6WUYzcPWFtRp5qbTeWNOmWKm+rp
z8uL2tjEhSHuQ0lyPch5CEOjHEHlHjvpdWn43khge5yLnyVV/142uFGPgczPl6VxFzBpywxDXZ+7
2HzYs9c/xtjI7HWEZluounqJWyGsx4iWyb1ikOC2qTZIaqD8mmNX87Nb9R0C8Bbwxl5ZeQZ0JXTL
LZ9tD7Sg75dXvPEKsC4Bo+c0EWTxxIaQGnbSMMc8j9xU0DQCrld6zcbEje3YzarRUyR9d9nixu1b
vADcFucF4BhUarvAgBfX0z+gFPKyInVDYf9j863+8tZw+xqDoL6a1b4LepWeyphcZYkoyN64CqCy
wXwLWqZwaHwc72iVOdEx7YJybm9Gje5zUwI1AATxvr9pX+1wS0njjMoToQipppPT3qf5z1D/04Bh
+rKZrR37aobPfJwMBV456wLwOB+ctHiUiCJIFLc+P6hXUFe18RKsZjTDQjMBqU+6oI0eSE1Q6O+8
MY88SX+9vJbNT4Mvg0gUcFCgTZceOHZGbWhlGKLFD7ugfh7GntQVgh3bsLK4P5yLmrUud9rBhNs1
pL3ZhmfdPNSRiDhz65ZaeKjxYqJ7gNblci1o9g5pqmD8hVgkdseRntM6I14mSUc1rW6VcEI3TBSr
bS3ti1G+rYes1G7qGkadMH5SAdCznTywhROFykbyBVwULhCbc8GMg7ZcnEKnmJQ6UYPomrw0mOG5
s/b5LvFD3zzR43iOgv4lOqIefiZCacON0wj4EKABoLnHe8bDXvIcCq1dD9y8Gaee3lHZV8Cqn0jR
Q9+motnJrZWCmRRgM3b2MRDLdvxLUDASMlakAebsfxUZMgzyeHnhQc6XuOqJnGJUgGsPL0xQk6N2
N1JByL/xRTE6pTOmbsQKaDcs7Zc1aFK6ggB1qZ5Lc3TbqdoZUrL79sVbWOF8FcaGUqVVJTmAlrBr
5T90i+7mRCTJIFoLdyVA4jDkM7NSRg+TWrqR3Llz+HJ5KRsvM+gTmVwwEwpCAYLbMLCxSiWo2AIC
5oSQEKRigZwnga38BBLueNnYxll0oBjGqL8Bjl/1gkpbKmI2xRmos3S2pye8zL7kTPvOevq+ITb0
D1YeHHr0nparcmpTy2OjlwOAVh9Ro3CbaXTL0NpB/e2ypa2PhKQJRUcUItDg4qLgGPojCTUSWCKY
pU0xB+MOYfXgVHUq8MMbLxdI5UzU00CPhvSCWxNRYvQy+oyt6VZtblMhR+OGl0LtEVTjDiOPXeFF
ZZ2kbZsZM2Ya6E2HaMI1C7Inqvbb6tS7YYIeZQd65slWvw0VATkpCjiYQfykLeGuU+ZEdV1C1S1I
pebcyFYJalINqQSpBN5hYyB6aYnfQ71PlLwhclD81c/TTvPTHbJQv9mrv8gdepGHcCdKxdafDSZB
ps7q31CS4rHtvawhJyymOejn0DXsK0OUQogMcDeYUpvO0qjOOIHyoS5GCAuORS84fOtjjlWgU4TL
CQGE1RhZn2EIZLAH9L8r23fMl1JX7qxJF6R4m1ZQFGDhJriuPruaX16PxCoscBhUc2C3xU7JzV9V
XT9XVSWosm9MtGA1yNExboB+PoqUS/egqVFuz22Bk87GHXQri3fzROq92nTyTVLYT5ZaNzdKPo77
pibzIVRAG1pNSOWLKUoE7auVU8R1A5hBhw9BPxEELMsfQ1DALJRJJrcg7HM756V1oVziNiIq/HVP
HHZQB2E8jhiVhBjp0k5KCVJaqyagzWmv9Zf2tvAkT3d7CBi58424Cb/6mGCSQYmHCediuhh3YGkv
sh02Q42h/Hmun3WJBloxvNWxUIF+9YKhy4+DicEReA80AbgnPw+Hue+cxkGrOw2qoP4NzOBwGJ7z
Q7krTuMLakzJFXmjN0Ls0saXQ5TDRAsh0ISQg7t5StcazpjJZhC/SIy0/Drbk/vwaX6Yz0nQncKr
6Ny8yoKyyzqBZ50OAO1BcYs8Eszsy321OyfFISzsoBmQvCryOx1RZaT6TVRicDgZ9gYFlpq2v9ux
84Yy2Y/VX0nuAX2Qd998++AIADHEVUJm6KwE0hwalYWKJyFo1etheh+t93kSgTRX3o2zwa0WAxOj
PlWTHUxj6+rGg0S/nxHizZPRx8fEP1bB72flGKPWpxIAKkMS+sjdOldNjb/f3CqQJyHmAbMoei/r
LLpMUjDdlvBsU/HS1rcyoRgYfP22DZxFcHKhkYToiqcxR6+vGeigT8GUhTfDJP0dis5XwvLtspnV
fUM6gX4e2lWfkYjB3esGSvCWHU3AP9TTk1nLma8OBJT2GWZKiI0qjkYEz/bqDHAW2T388izEYTYr
edxPAa3AM6+XyvNYdj8vr2rLBuPuAasY9AdWBNVGk4dJRdCmHlq4YUyt/kkr69dlGxvFYZDZfOLW
WLtv1TaKIYekjRiuCKqdeWh2vW+fdUi+x54J0dVpcKs/7dHY5SeQsxuHeZf1vnSKDpd/BAumlgVq
eA5cVjwGICpeAeCTsEyzXpJ6DPg79duoyFD5GFIFQGHjR6tM1U1n5gkArrJown9jh9HuQaH4U+Vh
xU5UFVCJLwwcT4Vmg1/p+XDMozwUIGc2QjwUEZjeGsgNkATyTWGrspwqjqU2yK6d29Ev3ysv8q1d
uxs/jE9FXTFZ2+qlwyPHyOFZeo/pW75ERuQcf3K1hY8CvA0dpunJsl4uf7ZtG+DJgqdCUsNfbjNL
MIebzG2QyrarQf0FLUgX9D6CCGxr+zQdORhoQNBRBRRhedf0kNIaE68NyHvGffxAju1pPtF9tO9w
KNA0iYqddBKhK9eZB0bacSHY4Aw0SvnUBgD0ypSbuAnkMwNzpgcNNFniqv7acznQAoJmCoYXGN0t
50cikluGLmV1MCvVftZ2MZqABEQfpuxW4SDIdTc+GM4DojpUQYBB5ItzhTpHeZEbFXCPiTdHP51q
2KOpevlUbAV1TMHQAAUR007hg8csBF5USe0YpITK3tqju/Vcvrb4UiizHCTU1QWueOU9cP5A/oVk
F0QlyK7ZFn9xxRqgxagF5zEmTAzXqJo9bQKHOh7Rf2khPYiFXjdXiKQDM2l4BXCdOYs6TaSycrIY
Ui3ZrlT1k+aELh2smyxrT1EfeQP9KML6WMTUl4wGcgZR42rFs2CjWUqwcJtYOFM7l8FVB0iDw58d
1POd2Omj2xRyn4isgmEsT9YIraQkQpypmq99hNYJVdwI2QQIVM5t9PvbvwHxFhJlQHbYZvDXxMyb
yrHBs/RZXFN3mZ/4uSefGPW7dDJESdLKX8MBMA4pqFqBP2w17UMxyZrPGuJMGrvKXgYnzXzFOK+h
0b03PDRPv89c+mkRKRnTH2WkjcvD1YdqaRtJZAeh5OxSej2NkX95C9fHF2tCQgKREiaUyXefk3Kc
LVOSLHAavqlFeYr71JXQbtOGV6P7VQll9dipWJ6apT32e75cl2kksw1OBBvdhvIoQU81VRs3GbS9
LORRWvkbbB7g8MBrgOcFRDb8ATVNiHUVrRW0aQa+JC2CStChB8C52E92JZH95Z3cSENwDgEdZ2xv
YGLlHz2EYkYPSV87KP3sVF9nd4qb+CyhNCJPw/GQvl/JBuof5PxgNmOFdIuvLQ+hOSl16FiB3H9M
8z1VAB2Pz7Ytgihs7CSwd4zQERW9NTRerq3UiRvYUbP8ZHSpH2NUsNEEHmXjaOAlZ9KOIOlfA7II
aRxEWoMZ0HDwsJsebf8CweB2SSJ4iVavK1JUvK8MGglioxU15TSCvUqWGjPIuwdJoYeh605thIH3
OLzKFNPPKHDZUf79pwnNHGwfijmssMFXlnu1kIamqE1M9pQnIEqIb1xpx/aIuYl90R3VYyOKXTY8
1sIi+/svty2iktwYEAQFQCD828eusw9Ppq8dyO/pWtl9eizBc7jG2SPYxDwIY62Cw8LY9NIk0dMQ
OvGqgRKA8maf02PznFBXvQv34W16N123XrpPgH0WbO7GEf1q1uCw21k8THEDmbtASlEfy928VVyT
ZDvBHV8FTFgdg7JA+BqNzFUw2Ned3ph2ZQT6fXndfcRHZ99AqO/gJJ7jNf7ko2PWuyrePeFbsGka
wGFUOjDqs3pv66HQYpqlRtAnvatbV3KSoXv1ExynR9BKC4r4WweHjRT9nzEuxohR5GgdOTGCOsnd
Mvs7D7nooKzjB2zlFxP8S2CYSaVUuREYwKjrUuXldoNwgdzlAJgMaXUI0epOqeQpOubCUsgjKSK1
3M9KBvcaLX4Dd1iLXGoLomGZ2q3s6Z6SenXkQnK+hVqyl9yGd7rf7+ogMIiXpG73mP2wc3e8Kb3s
RhRHbu84Skbo9OLW8GPYZp8BCaZFRhCWV2Bl9qbI8S8f3k8+oPVq/5ngiryDZOhN3cZGYN/YB3Wn
XBWVq5S7GCLxKQ7vDIeQ+sSnZ/UqO4TecDW+Z4f/tk7U6yAJgMI2H7Khe0f6vmA/QrvXrPt4Iu7l
Za43En0F1HMxXoyYfMVaVzV93UC2QwkGZDFW+VrHb983AEI+wE8xJrYucnZzOEVyLWMWG5R4uvKn
LR4uG1j7MsbO+s8AW+EXrw0hIGgkJYx3j76HoPjtwpsGIKHLRjbSiKUV9iu+WGnkUo4aCVaa8+Rp
b0iVbLfN3c6XDu197JNbEQ3/RoAE8mA2ko9wE3UlPlwpWp1GmV6A5u/NuY3e6X48yu/jvXqbPiVu
shvQLXwVLJI5keWRx0trorMBRB6mk/hbRYthJjUbUw5vqg9ypX+QzAfp77F3IVVzGnehW94rhQfG
vOkoJJRk94kzDuZGVOI16Muxsvhyh2cUgw0lRxfPeRx2OugrUVjy0ifi1Z4Y1bBxaFTQAzDSOiiV
IPFdGoMsVZPGBma9Rgaxqj4a7VfhiPjx1n0iDGEgAgRfCHIFSLryCQkx1dYGtRLIItz6FEP6lLr5
wfgxe6GbEr88CEd32SZxmwggD4j2sZWgq+NpxFPJLHKMngwov4RnAl4qdcdGWztfA3wIeafn+KLi
i8r2amUTLliDbhk6zHxS1FhtNydSjqpkDeaoffNXRT3SeE32VoAxxdvOLx/CN6VGpyh0MQbuYwBK
cG7XESrmN9Dvw33R8QP4RopTt1ppdGEfkJfwx7BTd9UB4wLGz+lPCGFbUIvfEQ9UUH1QeuKpxXUg
jmAfzRSgjlGqWYmOAZRtxyrFzI0dmkcyz68Vo56KyvChJebz5ZVu2WIE7SZIH5k2F3dHTKAvdRDm
dUFVmKd6zErAw8ug0433TFdEis4bd4Q1ZdhBYlIZ/B1RupHWY4yaU9U51m7ooWSqEaV6MWkj4k5d
Ox44HNhAWRmSMOg+LK/jQB1qVBmKrjSfHbLXmjQ8SdJkjAciAfFxSuhkGE8tymTpXaMms6hDsMYd
4fQwVASqUjg+SO+XPwABk0Og5Ggg9K8+dC9S3OLZepDvQIeTvfQ7FQ5POSkDSt0u2U9HIcB17fyW
9tmH//K8QOdZnqkK+0zohRzpPq5cy5tQKmkP3WskKHKvH/2lNS5e7WvaqI4EayS1vBigMiMXXEmR
BS5czSDF3LcjLPSottmz7RWYPLl8F9bkp9w348LRJCpIGYfMBjjby33i9263t87tQaRov0aOA+KE
GiK73EgnUKFffh21aJM0tUs9iI0W09bP4NE6YLzeD9PRq5vYn+ljJud7CEN6unG4vMz1lcfzb8jQ
kEV5Zt12n8ranBtINQdgt3JbyGhU6q8Y8g9TUQu+2cYlXFhiZ/TLGXQAZpaNblZB51r5cjT6RV/f
pOPjGGGFRQTux+PlpbFtWz4ciGgZ5RDmnVEk5xmTJTWKo9BqQZJOnAPEyfwye6sxqpwb5i4UhnBb
G6mDgRDFdIDIUFdbLs8mpDMNAsKhOTW8Xld2TXKdJ5ofl45gI0WWOG+mttGkJ00DS82jRSJfyx+r
dxT6d5e3b91rYZ7qy4o4p1WWBVXiotVwAUjwOZ3SHNIDRJNiMIQ0p+wcP1q+iBpg/Sow9wiaDlTu
dESl3F0YQ9VqBmTXgROVXmzg1uUoSWLW5/LiNs0gHcEAKCytQlHMZEsFuCK1YKp+RXIF5FPiaR0V
fKmNIBur+WKGO/PTVPbSUGILS7/3R9/0itEL/RYB0+Qnx/YQ3YtKL5uH44tF7hj2IMppB9A2YtQ4
dTX6UfaDV2jIo8Onyzu44YIXS+NOoRJ2WtOVMITpUA9qWpII/bxtAISe8E1o6fD6Kn0ydX2u5VqQ
ZB+Z/Vargnrc9k79+/e5ner62CxTTL9BN+E2tor3RK33eq+6Tjl/F0DILhJw+/+3Em6r6ihs5Y6y
lZinVircNnps84/Ln2PL2X21wV3WeSwSK6lgQ0lCe+eYyeR16kx3sex0t62p2T+lMC4Edb6NTwSY
gAW+Z1B4ounLPZGkSnptjCtkrbkJ+izdjYzXy8vauKfg2keYCFIbsLjzgVMSUx08teDegzaBG+nP
Oqg7jcT6D/d0YYadlS9vUzglpmRLGRayCw8UleDxaJ/IofEVDP+AGMA5OQKyuo2tQ1iPIQwomSH+
5cvPpFGKBiTUIPrTX0yIMdlZKVjUxvkGcAiwXwYbQW2dy0GlRB370rQwWtijnNe06TXYAVK/L7Tk
Z57kogmJTXPgH2AKN5BR5XUflZImldpUXQDNilctNH5rfX4b4mzkdS2Ce275VTR2oLyErjwYnXiC
VUVKa/wKvcX30t4ckB14Mv5IrunXmcvSQKfzrcETxdHqxiIVFDCQSaDNwzieludEggTpMABOG+iO
9FSq5S4tO7euoJVVz4hnyHMZQvO61cBFdpeGDvhl7pw8u7HJ7yzDz1JRaxjboJcoRtpLXw2fxqnz
CPlhI33UieyBlg4aZiKm3Y2zBmQXWI4UjGmzUbPlr85JCTLEAb7BKsojJeWJSqMg1trYGDR9GYsS
Wing0+BKEaFjQMRhwqAgsF19+5iHv+3unGkiQr0Nd4DmGnBqeLcZIpVbSQnhGXRmYy1Q28ml2X2F
bl5YR/8hOMC9xAnDgBT4DrgYxMryntqShZGi3Dh0puXro+KqvUhaZs1HhHcB2Bw2/oIDtQpC6kwt
aqfBfE+N2GAI6lN2bR8irzuQM70ybrIP6ZAcy3t6Ez1f9qpbBwIVDRMCWIyHjV+gFI1WW8u1GlTh
m5w+97bAuW19Jug2Y87YxOVcnYbZ0TDwF5dqkHaO5zTZPm/vMaYnsLK1CgwXoijEWBwgR7k81vgH
McuTQHBNojfZABqn1hAchI1TjXMG8ApqT6j88BakZjDtAv3DoDFKzwZBUKVgypYMft+ITG1sGcv+
cNrAp4BMjLtArHiAPh3G2LTqaQ7fI+kxzu8vf/WNBgsuDtih0YVXoArG06pYXTW1ktaoAGigwVJ5
+l/1XPv/W9DKvX7yZ+9avtYOmLR1wbthu9Vj7Iunbdl34fKyrz/D4h4mNZcNfDj8jGZXn0LTLR9H
N/fSU3Rsboff0U5Y6t7IPGGQpbeQmcMUDHef50HpEjLgOOqHaTeB8st0uwMaLgfTNyEN65L3MSge
pysLhe+D4V/e9a3az8I692bMShtGA8FyWaOHKbNLD+0T9QlY5oBY23cniJneEM++ov+hvcM+OEQc
0BrREQxw7rKoLbNyZJgekQEkeoJvLIoytpzYwga7Q19Cpz6sJSvXsbnFTj2M+xK9bfXj/5bXviSz
lzygYbdzTsKS/kbMuzDNfVcngfPWYjiA2o9qH6jy4WzesyyLAY+y0DMw06x68p4CrQO1y//0Xf9t
LvddQ2Uu26jC5g4gDkS70jXt6+LGeGh+WZD67QOMcKN/N941Vwo5CyvxzB+sL9E/63zonakDeHRg
XT84b/mRDUtgMsPrP/SjsD614Wi/7jNP+6jYhSSpJp4L8sGGkloMWO/mAxijH6KrdB/fhg+iXvBW
gLcwybnDyNG6KBuxvH6fBzpIGdH/PVk70KweGH9mehvuBJ9zywEjSGIIVgQXK1/fjUoxmG3BNpQc
nZ9oPefP8aEH7YDs28fiMfrRHaXvv2BACv2zyTb+y91RqFUZ2gSbGThzKnASOlRU+t6AgGgLG5wP
QN45FBCxAw/GITtJv8ZrOfaM43jleOVO/6XQHatDkEcRjltol/MLShHNmlz9v/0M0RyKgB9PMfSS
n7IH66V6VF+zG+VONJW6cVYhW8M0L9HPBlaeCwoycBrkZT8iKNCqkyXNryVxfl8+KpsmgDsBbZjK
xEu5HVUHvQknBSZsLd+rZuTVJfEvm9h4sYBpYYkbSG9YhLg8GI5EB7M3ekxFT8ZVRi2UgH9XxeBq
erHTzcyVJxEB19aiAM9jRWiYBMvO0iK1K0uhIz7XOGp/ohAKPGVO7i6vauOKoY6DWgHLRRB+cP46
mcainWcIepXhBN70JznNPcV4vGxkcyFfjHALcfQCnFvg4A0Ar/CVFGop8f6yhY2ocLEMzvXGJClJ
aMPCMAKdpjxonbYjyc+MUsEp2NovaPCCsxcjLawvt/wmSqjLYyvBkKwkv+fIqLzWbJ47B2o9l1ck
MsStSKtbwHwoDBnO5Ib5ryGm7qSLJoS3DjXauGz2AdMP6IUtlwOexRC8oZAHs2Z6yIufyvQwauSk
6j+qinp6LajvbR0EjOziMKMovyZfG6H3QsYZkAri6B9GbbzSSBblo1s1ctDV/DPC7ZwK8j1Ur6D0
QjNv/jX64bn5YUvueC/9AIkTZo7kfbGXTpJILWQDMIIJp3+G+Tc5Iyb6iSpWx7STiweUsMkuBX82
iIJ/g7DJ1x8uHxHBbn72sL48VZmu1n3IVJzk/KxW1DUmERZp8xACus7SOVSQeDRDA8GxBEPYECcp
/zRF5o5t7BWSiD5uywqGIdloEebdkFVxhxAyR5hIgExbUyqgOY/dajL8sftxebe2raCBAVPApvOJ
Y4g73VgxZKKS5mm0fpjo6yb9+3+wgfIX4gf0S1YZY9ENRp9AXyCAnDUkBUGNkEKAvK4EvmHziLPJ
foBNGOaD/y5mDEbJrIKOS6T+6Ztd86L8Ku+on9yWV858UyGzUMGaLPmitG3DXSAWQ0rMCEDRv+fS
xDqTnUE2AVBShlcpfJIl+VZ3or3tnFLTvFXHTuDWN77Zwh735naxVGVaDzWUqryL6mxvAFUjVlHY
tAIQCbAImPVZOcHCaELMv6Lu22SvCOHB/og5KUMRfLSN2+qA6B6yp4hn10grS6+SsgnBM6LV983Y
eIOie98+fWwwHAgyTE8D3sc5vkHBe1GD2yKo9esYBJpadlWootnXrSASVnAI2FQL+gvcbVXGsu0o
wONBci3dhmd62x71363bnqc9C1tjP7vJr4rjf1gaagWoKIElaYVZJH0MkbrBkANq/cpQ9YN6ulvp
3/cQuLpor7LoDpyn7Jx88adong2g0YaRdO7PTlh7Sq/d9LGoibt1EABDQ9nDwPVdjUFUNGlmeR7l
oJpuNO0HKb7PWYHtB8ctmyHDoNfKPcRtE/dlrEHNwbcP8otzpVzpdzbdd/viJF+XN6F+0O5ERZX1
spZG1eXuTWU+6jWQ2RBav6Lyu23Oggu0vqbMAJwqxixsVLa54x0qk5SHGXhnzER1K8xNas3Pyfx+
FxpWdBwB+Di0OPmISJVJ3Eqo3ATzlIy+3liOV1UlhotsKd5991AzU0y1CL4HjACcd6uUttVGfQa3
TTq6c3rfyrfUFL0Vm7v2qSQEXh50bLldU9ScRGmBs5Dp11b1OpZXYfJ0eR1r/lJ23lAIBTQBUfEq
iUiplqldOTHJkvjYaFfpebyyT71nuppXvVd3Cii83ezZ+V36ly1vL+6fYS4a19oJoDsThu1Zcmd6
n4w/InDqXDayzi2wOgx/gjUYU6AmP5YZxnPWogqBz9Q8NP2PeIZetX7OTUFHeuv+IGzAwwrwA/Sl
2Fq/eJ/aVKe6wfkGnyrdh87oG7MonNtaCcZrGGEPHAMK9EsTUmziyBUmxBaGN6jvghK2Ul5z9b9c
IWT66KGCYWNNj9CVdNIy25iCbIp2qaF58gxrrYgmZ+vjfzXDrUZt4zbBKCumwyPq1n3pJvN07BpT
8Pk3HjwMJKFNxzoASJQ+Ib9fPoyTKXFXU61HWD/6KupeZerZ6S4/WKASnXzjT3avh/5wFH2tDSzx
0jCXnLVt2zskhWF6bU+uupuP1m5663fEK8/xXtRI3ajvoX2HtAmHHHwTIL9dng4jT2ppNI0hMNzJ
S+5aAOyyT4hd5Q++2bvtQVSvZb5nWTBdWuR8k11i4iul+oBMDYRYYDy0c8lNgKtWj0bRzA9NB3Ip
V28zDLBjkH3M3VAuu3R3+X6vLx6odEB1B2lQhE1oLi3XPXWpkdqkagKMgYLIA2w9Jq1fL9tY3zxm
g5GvANaBi8E9jgTi00WeJ02QT8rRyhOE5nF3E6r69ZhZIpikyBh3bsaYFrQxsyYgdeJmxqlNiZsW
9/m3FX7RrcTzBfwu2MtxQbj3y3AoJFNqZkeNq9jTdUZF1PdN7saFUolasxurwrwqUxpFaMZKwsvP
ZCd2JdsYiAJlglzv1Hmq7vV0zh9lqv8wKiMVAGbXqQ6afkgJGAuiZeF5W5qLdZNOYdoNkIb5aQCZ
aBvRbS0fqwojWI6rSeHh8gnZ8GY62tqYTJA1pszMhdWq0eZlkRcAtDtkBHMfQmw3LGKoAHX6lD1+
35gCNYdPpIa1CqUqe4h62UkhTJF0vt4mL7Gj3zSJKSj3rD8Z7hXGEtBwxplfxQVmNhr1JEd9IMfD
TQ4FHC+WofwIxhvFCwtIz19e1UZavLTHebBQn2vFyQkEJM7kQ7q1z0PQeLPr7EIQFT5mD/WDfBQB
q7fXCGYUULWBI4t/tkMl7/Ips7tAMVtXy8tdHWtMIVSVLJFY8tpRYXmg4nIw+YRd5UNTucsNlDVU
iFeUhatiaFRIDrF1CDG8jxo3OxSodC8PPXzrNADKgafOMAfABFpL+622ZUv9qWnr0bv8vbbWA1Qp
qGih2IkIi7NmgBdozhxIMZgUxAjydCgk0ZHYWBByejBH4qjDxfPtdVIqM+ki4Hs0Jet8CEzPPrII
x62LSlSr2HiumRAtaBYMwJ9YdrfcvDQZFLNqQsaD0vsgmvCyyJXQ0dHOaDze6wKc30ZYAnNs5gf0
JGBA4bOHmMpQIgV9BXrYvQ9SifFUgpnYtX39ln4Agb83X8tn4gsVu5ifXT7aS7vcUxbaRpmW1MRz
eVue9J3yir7HeK+cNa/1UCU8EsHTudHNXhrkHP8wNnMODuYmmFsHRIVdoDUvYPlzadzvOzwzUqW7
yVR5s16jGZM8onQOpVLLJTaIh9P0JtGIn9nSGShM0TdgL9ylveBCB6mpTEg1WvjkzX2r1kfQlXp5
/RGrtqdrUFJ1iiuk4q7eJL5tlveXr8//5wQwjQIA7pBIck9GJTt10s5qE9A3NfLa3h3Q5E8end1U
70wXCEN9bx4xzaK7hcCxb2R8+CYMbYebi7vFez0jIbmE6fYmaMz0Nc21faPkt21tHB3nAJEMv27J
dW7NeyK96E7qTa3m92Q+dxSP2uCAW/WPVXW7y/uxvuvL38S5k15v+jFUcCE6M0KpUJFzvykmqK1F
wgrL2nMtTXE7PxKnrTFu0AQ1VOqm30758/JStj8tm40C4h5CLvychAM2f10F8weTQAytz6yD7PT+
2Mtu+Vph5po+zKM3dj6xXSGOYf2ksdX9M86dahIpkVmSERtZu+E9xMquM1+5sh7QpD5UvUuh7Jr6
mSciR/yMF1e36YtdzoFWgzz13TAxBzoXrqL52mN9nR812Q21/yHty3bk1pFtv0iA5uFVUg6V5VRV
2eXatl8ED21qFiVR1PD1d9HnoHcmUzeJ8mmg9260AUeSCgaDESvWCldw/5cYKFx3xSMF/bUQtxVC
kCqdq+1P++/iJS/yqxHKmQYWPxlH3/iV5apygvCNe6uUfMd1+1Qb2mlI2NrGFtRs3PojTdm+5SfX
/H7fjzaOBF6smJJEywP3n9wWL6Buxz0KN6qs//Dia9OVYV6o4EYqI9KOWR3kEGoTRkC43vWfZ/bx
L/ISgCIv1iHtWdsSsI2kOG+B3qOnkkcVpH0boipcbDj+lRkpf1zBkUOXDmacjoa4dHZzVcZp5US6
ilp1c8/wfMJ0FzD0Ny2voR69lRAbC1qfbfqdAs/OtI/3P/5GPxK7dmFEWg5piD1SA0aKnv02vDwO
JjPKAK7rSwek3d/WLgjrAKpGJSYsTH1vmd7JxCzE/Z+hWqr0yK+7qvdLESsHjgS56kLWfCqoqji8
cWxx3wBeBZg7ik5yacsezb6eC1ipnGrXZsEXM89UJ3fLPSBsgacuiCYMZK7XCV4fuP0AYoMhWZrK
C51af83rSQ+tYYVUVKW4Yre27fJxLaVZvYGMB602BMMs/ZTb/i/G20cUMFQjgJtecmlISq9KDfkc
8UoEvEgzYq8NMzEL639lVUybXVaH/aH6j/1X3wsYSIytA2CLDOZ6Lzt9cl3uYXlB4wffphksw6e2
7GaVmPDWNgquZMEVjvK3/GaiBfH5lMMO5CDCjn3zRy9uwR5y38e3vO/SinRjlpk9dgHHHrrGYMer
Z/FDSipvf9/Kxs0BTDUyPVGTAImBVG9pKWZyeg76PLCDR+la7qzFDQ2NfcRER2C9v3HgXlmTHLCw
rdJiGqzp6T9D9jswXv1FxbFxWwAUNgB/FgTFeDRJcZ3UBhmYS+B7PepHFECX6mdjPZjZGHfAh2bp
m6mqqm46xIVJKSh6DlTRXBeVuLTJQqSkQ83DQPU42zQi6FUAFxPM+NK6BgxR9m7r9wno8D/YZCZh
X5dduNSte7jvE+LnStkERiL+tSQth2q1xQct6JPC0r+WdH2Ftz9bLn3OMZ+nz9onndXLX0R0MHRD
yBBQ/1vsttca6do5aZ9o2mfqA8brftf52/11be4gqipoIWB1hsxE0BcgAQKpYZ/YNfQYndIyIq8x
9D0Yepji8G6aQvcNtV+h1yofq95rGwAy8bE62zzPbfqpSN146f2/yMWApMGOAeovWNWvIx6IGBEj
PLdP5q7+4eUthgHBrLYCAKj4POIvunGJC0OSSxBrGt2ih6F8Hl6qsgbLnjN+tQwoqjTGczWvKnzn
1ga6SDXAjg+GwBv+XGqW+D99u0/SloSZ1UdW91hNygGzTTPQbUWxAzHwZoJlmjNqAeXZJ9WXeU+O
xRctjQuMeUUo7Lzh6T/tsl07KAfMtszCIKirBQjzRo0B2W1Xz+2Is1y0/Y40znM5Tb8g5tnF911+
6xLBoLrQ7QQ+BBO21w5Sa0OuDSPWt5ZQXo2KsavXvaYRmyg6jVsOgmQJKChAPmFLunuDerWLrsHZ
gphkEC4u/a1V3rmbp9epGL/5fFWc5a0YhZ49MCPA/ju47q8XtmrrYo0LFmZVpAiXBuHQcIcHA9TW
oVYtD2brZ6G7mgqKtq0PB2ZQoUoquMflepw91/1qTGufmKSeQsOrhXwR0hkIvypO3KYlIFMgTmoi
tN9EEDDaW1TjWGA/FafCZukuDYLm6AG0+XDfSTb3EnzHYq4POoryBPbsYlQUOAsc7r6KoFQZLdAH
Gc2ombWwWRheygpQzKazXBiU0kM/nxi4L9o+CZb6re/z8szq+sNSehW0XgTdOFW9W7bSbFSV4Ccg
QAMFvuSeTamXHu1w4IbVeer84aeme8cgHbyQM//H/e3c/HLoU6MxJ3qttrQ6GpTI5w3aJ4S0TuhB
m0eP+KhpU+h1qTMobprNvQRCAhR2qLA7svZw1RozYnKDi7NYzDCf3Q9pQT76ZH1ebeeFptrX+6vb
sifmbfAmAp8nDsL1wTOLxdeNnvQJx/XJMUa2LKGdLzvGnwYlce2WZ14ak7bStWau0yDvk3ImsW7m
dujp/AdL+e+5778U4/xGulRxGrYXiGIVavwIzzJiSzdIUJbM6xLWpsbOD4YYzbM5XDJMpjNrfE0d
TVHy3QrSgWgXA4mGYVSZVN1kbuNNEzi6h877XFvksDTL+/s8uEMByEa5AYDBG1o0o9ZMUqyw0UMS
NcxXwOqyQvG83F7HvzbEn1+AGvAWr3nN7S4poW+0B2qW7o3aGxQ3zaYVNDMB18KrHHyn11YyXrVF
CeQjpgvKuCzAMU6P91186wCDaPS/FsSfX65jqUHyMpnie2T+eRa9AIu63Ykh6CucbSMuoesMCjl0
lIAFke9nx6aNT+qgS1KfWjtr1J4zTTuB2MOJnZSpdOQ3tk4A5MHAK/RyPZk93MiHxdVXHx/ILPof
7tI7z6hIqZ7hW2vC5qGRBOpi1KLEAbvYPmOey8G2RmzfkJ5HbnxsA3MHapefnRao6sqbtoBKxNwu
NIBvEqksh8gIejRd4hWZHpltZj9yMQfgm4Tte68yVNfyRnQAbgf3MYYtsY8yoCXrClK4a9YlTk2B
ZQlK89XPyxzspXVux1W3zFBeWxn5dN8lN1iq8IwAcsA3MKAshlyvN9Vi4wDiirxOXMHQkxv7BjI7
1J/OwwAqWq1CjryeqRHscH/v79u+3WOoRgJIL3IeEBDKIAlzDrS68dcusWjQJLPm/UcDoeRRD9Lj
WLfmu0+E0KgUmgVAsoKBUAr5g9kva5lPXcIX2zvkQhxhDHI34XQAm2OdG7v7q7s9E7CHmqnIDMQ7
SiqAlE2tL5nfdcm8DCANf/FsxTTUlgHkAsDfIVihLCUtqMAz0OBpQBPwBdctUBi5ipLjNl5BzBD1
LhER0caXpxBcj7p2Wjg0sfQyMtaPbm9AmkCP7m/UBpbr2owUeFlqDoBRWRStlP7Bb6FnEkCyWftm
RCQiRhjEwQcV/le1MsnrNasoqqH3aDKtfrxqY9TYh8xVQca2rYDKRFBO3IqNOIRakxBgTdxufK1A
0hZSnn4o+vzn/R3cOkhQTcEnEqofN7N3U55y3P9Qtizy7Khl2S5fysgkTcwKVVl5c0kXpoLrcLEu
Rk2bvIXsR+9+NS3thdbGgRbs3c8huMS/ZizpFZblRj+0rBJ3cfHFCKrfqEudS1PF8q/YOEs6o1U9
5+VCaJfYc3OsoawTLjka8pZVfu8w769wdMXeyc+hBoQ6GWcN7pQ1fewb7SeYj858NFXDGxsxHbuH
GxKjB9DJuiEXr0cd0mW0BPpssf4B2hn8tGP7M7PpvpnZ81g4D+6QPq2184GtKijaVlS6tC1d0qtj
dykrYdtr5sd6dR9dqqLev70qr5cnkvuLPCCverJ4FUyU6bMD4V2dfnTAysD+lGSt+P7Z2vxoAIsL
/lYhgyQFJ8siK8Bf+GgWSDCP3tBCZL00qhMfgkwxzb29LswqYRoG8U5Gv9dDS0q/KJDfeHVEg29Q
+YncYQqrYQzt9P2AJrGL/7UmH7GhhozGZCHh8LQfXf/iz2/3N+72iYW/H4kTcjVRrZTv26y3hnks
cITnAvTFnzSK0t78YTECgCt+tsXX+9Y23Q4EKIgaqN7hpXjtE/oyFHU7Yu/sPD/mkAJ06urLfROb
noBaFxJdpElgTr420WImr+uCFbehNjqHZSn8GKWo8cGgLNjdN7XpCRemJKerOTH1uppokhok21u9
28XgEAe55pD6qJBXxazvq7lQcXluoMJQwTYdQGRAaQiuWbEFFydrBEl65Y4D/TMb0UUDGOUBXQiB
qAaprAH6fMVX24COXBsUAfrCINGdghkFo38YZco1LHf5Sx31VdzXuzWiIdDjUfBMwEyhAuBskKZe
m5YCVWnqvOu0noJFxtiD8mMPaJhxEFy69NCr5nw33BPNB6HugggCYijJPdE9nzzSUJqYIBlbrQen
VLZGxc17XUlHnoZRZUA7kW5isO56K21apbWDjji69NXkmuFsm70VVrTWtVOeEQNwxSo1reE4V8yy
d3WBIKNPgx6NE0Ri59Im+96dx060f4zltzHmotAJ5huGnG/ywaAxgI4BxRLW1/uK4G3yct/pt64t
5LEQSkN5BN0UufQKjTlQcdmEJsGUomVdaLDZN1PYdvO5J2Tv+RPaoi35DwbGfqHyq5oW3Dh1sI/X
CBqwmA2S2689m2idummbeFX/YwgAROcutY8AVP+wmuEDClRLrFjyRkzBagGLxCsBgVJ+pqNHb3LM
MreJ8WmJ0gOcvgIfel6E2g7loUNJwwq4DujZT+ficN/2Ru7jewbeQR788ha1hfmdaQSGvU3a7o3k
VYRsOG7HLMJlp1jl1iIxpAH9EbwhkI1IOWNHaMa9dWwTlxoHgweRpn/LCtUDetMK0OiCERz4Ifm9
tXTl0jZ200LeO39wKNstTRFbRfBwf9u2nATdbB+lXrQHbt5EdqWPjNt1ixrOEk7uJ47GjseGcKWQ
7vTsd1eM0GpGvBDSRtg9uSja6pO+OtxokmJiKBZBmryaApTZrPzj/WVt7B4MgZsfo4SAYNlS9HCh
oWVWQQpD9czixWuq2AFFcNT4rFQ43pYppC7o/4u+7E12WvlL0Y8ZaRIT7VGIQYNyiI8nc14VVcOt
2wzKxajgoKSMd7jsEWRBghw0bQuwiLHPoiaefwDeCkaFZtd/VgECNyL8lTG5fM2FqRTuN6dP1Pxu
NIri/9Yr+cqAlH5MK3TWvVQ43k4Q/YTsuYR2ghsDVsnxUO6jJlIVwTbgNigwIDggGCIBvtHupiRP
Tdwg7Z/rGX43HLI9kLuYzIXBb0RN7SZ2SbrEUP4XcgWAjYjM8foSM8YWOri4qjDWRT+0Cd2TU/0l
fTIA1852qypkbHrIpTnpo00zOGc59xsQU82xFlbQCTK/OgdjN5/Vmh4b2HBUyhFuIWIMUgKMoV4v
jrST5dUOFdYoHBH5FQoDIfnGHoWSd5eG9pfio/5hPfdn56uKT+k23AulK1AIY1ocnWE5CPv24o6j
v9bJNIJcbRmikX4BR2XEu8/vjSRXhmR2vqld6ZLZOgqKfu7t+tqBQthUOTuM3dT7+6a21oTHEi4w
jLOgISZt6GL4Be+LtE7GZvVDZ1h60OC2X9J5PI/VpOp03MYtVNR9HZO1LiZeb3K4Oe/rMWidOumG
H/X8NXehvpupSm6314swgoohaoagZ3EkjzS7PMt8F0vCJJKOR+D66qTj66r5zxW1frpM0SHaWhNE
XAXmDNKxNz2pFgKY9Vi4dcKGU0le/RTU4q3ixryNjEBLYUIHKAj0gFF/vXb7oivGPGVmnaBJBaxe
3z5aaJKG73cF7BaAZgjqxs3c6+z4qeU2Vp0UGShX6xmeYPPnrh6yMMcb976xzV3DJAuSGXRHQV5x
vaI8n/sSWIU68fPloRuKA8OM8tiPioR4y73RUvuvGSnic6Cjurw3YGby6h3eZUeI/+HyH9x/rHVR
jBBuOR6q8egEIBUVgIvrNaX6qHVcG+qkJeZHDH42H/ve+WAUtAPxY4v52qZQodtuXywBaLmRawNS
B7tye5K36WhqTM8Ty68wBKO9tPRt4j9WemrMV6Otv2m+Ct+7YRJLw7QYRKSEbIy0pbRYKOmWJf9D
0ofZ/0P5YOyAglCkOBuXNRhvdBs3Gdh1blFnWYYZxdJv8j+PS70MjTUeDlqUR7yG1BHuajs0CqX2
wcZ9fW1Wqowx0yHEqNscGc+0a76Oc4haegTJACvKjojDZ0eFp1eaFDt+8YJ3snHFXCZMCmWY8SVg
IT/aYf6qo6mNO7uK/oJa42qRctTnTt11o0nzxJuyHclP1YLChPI5seUpFgYRcFUj+9E9aV3UAT5A
s+o8GYe1OwcQHit3TuvqP/TBgtKe57MGk1pm3/yqPaSeod0MlhvdjzMbM6Ki7IiZQ7xJMePui0N7
sblGXej5MpckWU59Hpq/Cx7RfXf2QMQaoVLBdnh4mCE9/I3/XhmWHKnV+6BZSUES9yU9dKc2qiMW
DrH2ssQ9vmoaqcgxtvzoyqK037ObldzC8PefE1Mf8x1Qw6/2E38Dbf+uOjQ/FVu7Ee8u7QVS7oAK
9WDYJVY4LCGYEnZIik52JDJAdjSWSGS4eNAxdJ/0j/dNb9weqIYaoBIGXBK5tXQfNhbzgqnVsoR1
qxOmpb2Ey7S+kHZ8fr8hzMV6eECCyAk4kGvvGVoDVWOaVonD+l++1Z9XZ22j2UzfT2iI5wH+flSf
gFo35bvDy5Z8zg0YqociLJ1PYOyGDBCIJ4hKumZj7wRmDRUajKJgEEC6eXWrtzXfIXUyuyk5p07V
7Lr0aAA69+PdeweMPCqgGNLAqLRM1O8bU8asDEuaG708Tlnx3fOHF9vKVcqpf+rg10+e6zMufSWz
Z6zu9BxnPKoezMiKq3h+LCE0XZ66j0MomJCDyHq0fnQd5mXzKABjfYuyEJ57IEw4uI/ZLmgi9rN/
0ZTvMcUhkQdVeuwCoNk4lGVdQhN36lw/9I3CfRlLNh8BBzaykNO6+Of+5iuDgciMLuJexZirOR72
xD5Mbw7IicvIevFRDRbBgOxVicjGy+zqGwRS8oOXtTPNtggGOz0SFNv1rvkwJFnUHeqDcZiRngBB
eITtWEUWtlECB2MhWOjhbMiRb/T50GIvC75mJPG/8dg/ud9XMAfP4fzYH7Pv5St/S00hp2lEk0oE
beOKu7IsrXrOqmIKPEKStmSaFy9szobXqW8bDhXUcciPY9s7PCyDOUs/45hgbtd0BlNFabL5tQEz
R4UBz2LgicWhv/janK3cZgRfOz37fSie4eIAzFElKJkK7PlfsEMLW/9alPxrcZs6mDzs+fo07zNM
58X5zixi81lUh7pnMobLUVlt2IhdV0aly5y5elNAM5UkWXYogQXouieT/s3JuVyZdHHblcEcs8Ve
+p/Xvf42HASVOT2yKhwfgOLcq0pEG5oA11sp3dukbRzWoJyHB2u0xgEKNgaE5UPQUUfssTl2ZzCp
h8SM+VuzgzAh8PafhDSxFjsPiqAhYr8cSNFoFGVZwCCAxb12o4xlhjkuqXZ2X4y986EDo/nPOXJ+
40qKVZTm29/yX1vStwRPyLJMbqCdGfAJcz39Z07Zz4GruIg3XoCQR0KaAG4X9AnkwZK5qHLwDJna
ua28z+6Ugy4gjfFIt8NlZfH9/dtc0oUtKRq4RmoxNI60M80Janyk+mZ0xS/qD7/+wg7qNQKTCkj/
n2hwcdoXZF21NSPqpAFEmZ46dioNRYa19fwC3OZfG9KdOrJCNzBNR1BG5DH/YO6GA3/sYueQhtXR
BLutqvq7HcMuLEoxzJkHTLHosKi/TDsjRq877v+pQKhPk+rURKoy0fatcWFPcvYZONWlw2svWQ7o
Q2QYdH/OopJE+RlILQcd2+pjcxqe9aPqwG906XDgUb0HVSPa7DfpK59Xu/RK+Enm4+G1Nmgj+hmE
1EdzASkgIDpVS5+BHT9ni3voA0+FAt30U6BMgQNFsonzfn3M+dwHvZ/a2nmyl7034ZpwmnDOFc0D
4SE3wQTzT+i6oBV+wz7H08Yz8h4nz2AvbP7JVhW8fvsLXliQvqDWgpw56yzt7H92D2a0PowvRZx/
brxwjurXFO86+4cWcy38i+N3YVaKXJ7fdC1zDe1cdo9zW0ZZ84ZZ5P+jEekWSrspNTWCtTnshFH+
mSbE/nx/HeJ3yh8IBGUor8AHESQlN8iD0jPaCib47KyPdmMVkTFx/kAzh56MuhQ8DJqveDVu+R5g
6NALQ5saaCBp8whE3nSDLfAKZ2ERNNg+14HxI23Xd8PfhGahmCcU+gA3xTgcPjL6A9fOaXls+2/F
9N1m/7m/f1tXC2QRgaWGkNNtZ9Fl3rxYHcP+AQYGpDhSXA7s5dyQ3Qze5N19a1vHCVuDNjeY2zFQ
KG1c0dcYNmpbDU9Q1KNM0H8rNfi2TUCJFjxvKJrK8ypgaynHdOxxJZc87PU26nuFy219fV9o3f6v
BcnlWs0ZHX8YtHM+IV2cyDNrq8/6iIfu/c3atiMUK4HjANW9FBmajNUmpw02yyyOVuX8Q1ESLTOu
4tPftIPaqwuglg3aKenGzyerWINhgguQ7wXrw4qVYI5TuLL8WcDcBogy3hliqg1aW9KXTztmLLx2
56TJeOSBCZnmv+5vl+zJfyzgk4NqDzJoKLpeXwioPXaEE2NGf+GnUb820xhm3aOlUguTd0uYEc0m
1ANRebiZcaiRWa9pP8woGOU7Dxoa5To91LYqi7WkuPY/ZpDroenq3zJvZ30DsXq3nZO8Cu0TBF+/
kdP0PJ/AZVMcdSh7s6/3t297Xf8aFGn1RT5mTI6Gi7abExcz2R4A3uZXf1XEzRsNK6wKXN5ggsM/
URWXpzjdhqHRnDk8gRBe+1s/WUJysYqrJ2gd+B+mn7SLvD7MjvwguEJpbCi2dWORguwXvwKzsfgR
4s8vFsnZ7FW8bDgQsWs4cHDJMhp6KjjbrRUARTGfJwpUmK2UZzi8vjU74vYsIRNmNwsaBGHQ4zEJ
csbv7/1oou8EjmThkOgwSBds3VSYR9XBlpJZrB8jxiuMwmimAV4tlyATje+buz1iMIbPh6Ib/gWx
gOvtK5fCnjM7c87T0D0tvMnjJi9I2KX2EIF8nioCoAikl3c7Hm9/CDAgs4BpqZsh9wbLzhtcIxiR
evJSjkxIy0/NHKBnTcMFfIItXyHIbam0HbbsYrjyj/IPHlyy9o+ow5d5NhjnnP2YtSnK8/Tsmm6c
VZ8ImNHKjJwLXaVCJicy6BE5AK460KzAmKwtGy3dvpxsZgH1S76Q4Vv7cwBZ4oSULP/n/ke89U5U
aNGFBcbNx0iTjACwG9YvLqivMfOYO1pUNmtZQ+7UTLN4ANhdRey6ZQ5HHTKOuGHQu5DCMggTJzKj
YY7q82kFD4Leg/S4VaWzNxAO0KuK8jao1nEccMRlM9mcTe1iNYn9su69fXfwdsHZiCywfuWxslAo
/rZrz7y2JgVL6qeENJOwdnBPdM+P/Y7vRK4OW4f7n+vWGVHMAN8kKOtQgAbzzPWZazE3PdN8BBSG
WkZ5WmxrNp9N287oEzgGXfc06/oyh2bbtv7O6Uyrf8jHILX27/0ZHsb7QREJ7C96tXLkHOzVqp2K
4yyav0s939eLj3bFEDkjjUsQgtHKesjyt/tGbyj7cEUAiCnmtDwxESwncynzZ966i3e2O2vva+MD
aEOOS5PvmsaJDU3/ZbbGR1pVe39tv5lG98AsN+5waAa7/Lnk7jN+8nHM3gtdw88CiaUJ2WVxi9w0
OvoOUUH3iHtGfAqp00Y2RII5V/UEbnMmgIVRHAFUGM1j9FSuP/2S10am6617ttsUmw0aQkv1jL89
nRhJ0wHHwNMWaHZ5YnMGifTkjoZztofsi5FZx2Cu4VeDIvu7DW5i8g3PC8TUjUhO/SIYnNZzztzN
zHHn6ktdHJaceBD+4zUZjrxbRsx6CQoaxRtUXIGXRxWzm3g8gXwASTT+l8z6aAWVXS/DUiZlOcdV
Ou0bvwj74mtnfpomczf16+f7TitvqTCIUWucFNz8SACkO7kYTKZRApxL5S19tjMXAxREGrA3aNC4
3FSWgLYWKM6HeB8CRiHDJ7RlLnR3RYsK6r/79ODsJ/5hOKQxSJ9frYP+tEZpyLt9c8qfgtf7S5Xz
AbHUS9Midl2kU7VdeGlXwjSf8OlDK53473zwikPbG/NHjMMxRUAwRWCVv+b/vIbQ0QRDoHC0C4up
nRVeCbo0TCawB+YcoQOAsk++09Aom2IrASHczs/3etiHw4c25m5kdaLOd7y/8Ns9x6Al7jTRFkQB
Sh5Btr3cHnnKqqQkvbkHHol/8jA/iwHPpo/rKTdDEKF4yP2GslVswa17wTSyBAE/E6RxknvRoHDT
YXbLhDtZva/dMQ9imy39R6tyAUi4v85NY4BRI+ETU6xyn7WZ2rJyQbSW9HPLjdAqWfB7HPThsASG
N7wzu8T1pmNMTdhB/mN60hWemlnjA8ZXJLkBwTN7ClYRy0EeEresZtOZLHmlMLm1PsAg8RGBd8ZE
j/jzC3cKUKofPchfJZAt/N0EU3WyHA2kHYXhVqrCuhzNxfJAoiQ+G3DICEnXtmbGhxYjcUXSjJTz
2HM5Rhr7vlBNm27asRxRXQF2FgnetR0bGcJkuxns6C59GPxMEABVlgIntmkFU4UiJ/mjtXZtZTTI
aCJ+50ntZNrJ1yb+cQZBw/6+/21ZQaqKs477CTSJEjqDrTnYLAIrB1cx18ZQ71v9LW/qQdV7FHty
HVYgmA2WH1wQeB8CKHG9Gl5CV6S1AUFLCSZm1yBNbIsgXoP65DHTq/fy5gtXgM/hv0JT8ObZlvt1
uRaNLZY1NPUOcyFDhzxiAkrR462tEm/aWJ0lKmEo0rvgFXDELl94eaOzKtPSvkx8aPYMk3/wBowg
e//gQlF8r5uugHCHS1PSgarLssUIyFAmOTej0vnG8cKg5c8WQo0MqZLHv1suOICLXmF4w1FgVyhz
4BpEnJJiR6lVU2/nY5lotf4xd7pfuk9f7vuinMNgaYj18ERUfg3IbkiXnV1b2QzjGQb5KzNuetcI
nSmwv7irG5yK1NSj3MvQpH+3VSAC0B4T6QvAxlLUWIATz6apAiTBLZwI8SN74HgrHJAZgwvQ46sX
GnRoFJChW48BxSEG1VASFs1Ned6k0XuXWQx9zXXNlsjCXIbTAmWWkvFIcb093F/jpjU823wkMTr0
0qQ8t2COpukVWjlQqKV2OKd8eXRri30brMp4poM3He4bvP2USJQwdgI/wfgO4vH1gaj6ZbLyacqT
rC8+Bhwi7ra2hubsknAKlod5nVWDf7cXDSyCUQ7O7+Gf8kUKXqa681qWgx5nmh8bxrTYnPx2N9er
paia3B4FmML0BEqTyLYB879enNkVYHgX2NY1GIeXzJjKPHSCdXr3BYCuAb6XIJb5c29fm2EYYCdj
O+bJkpE3CHvX4RyYP+9/p62loDPhYlAC809Qjby2UdFsHuy0zxNqU3IqtTY9Ex/diftWtrzh0oqU
UZEGAodOACtr/s2EFnu4tP3jaL6NOhiV6azt7pvbWhQyQgwjmWhZ3cxy6d080tnysqQrezocdbPx
0ydvWfXs3TERlMLgh8TTB6yXqCJf714BbqQl6xGwNG2A4gLEhvto1LmjAlNvLQg5KToHSG8QNaTj
27buPLWWhcA4msOTqxnmV1QmVPT9t0EiAPQBE/FIfpGsyeV9DUK1OS+cLDGRcED12d9NenbsrRzA
9NFUOPfWcXXxmhIDC5C28aQzhKQa6W6JrSPEbJ6oDSaDUKsHEs8tJJDu+8PmwhBrIeLkgO7cFk+e
i9uZW4Gn9eOaJUYxrpEzkPKpMF1/tzgWJl/Ldc5f321QdBXFgYJVaCFdG2SrN1vlMmbJmLp2ZOHV
FtqjRiIv4zSeZ6IKSBubiZ3EMDkyHdydutiAiwUuuT8uOs5y4nBOIAde7DtIKEfYVRUKfcMTEftQ
DMc0q0ispJW1+QRWaK+GJzYcA+s9KZ6clHPF7bFpBbB+Qc/sYoJRyjUswCE7f0mBGnNZset9L/LN
Uo/vfySVEckraFF3VFsDIlRtGv405dPA95M2Taou45YhVJxRqRCaLDeou3JmGH5jWZa0fulDuKnL
S3MfgGBNwcm45QUIQuLxiglTXIPXXlC62cRp4JKEtMkKbsve0zEO8eX+rm0awXUkhqeE5Jr0aVpe
+LPejyShzfri98Zb5vV7L+DvTo8C/AfnR3SxBFvX9VrSYF0c7nckmVk5RitF66VIdReNLCgOjSFh
y/T2Fwu7sCidocwC/2nJe5JYxXjCREkceGw5IJdQzdLd7CD4YlBsxFyMYLPE2Mr10hoXfUe3RTPY
maBiB2quh8Jdzu08VYpTdBP2kM+CadrCo8vZkulGg5PomGI+e3p1wpy1uWdO/sltSxKvDkZZ7++f
uOuuHnh/dDADoWAL5kVoXV8vi49iQDibPPDsOHrMs/rrNNBTb02n1OF6SCD9GBF9Vhzijc0E8QmG
toVQFHIxyU9myMc0g47yNV/r7qy7YN6ZzKDbty0ktu8vcNsUIjoaj+iAy56fawXtnHz2zmSoIp5C
xIaFZFYMvN3ECrGLYtj9f41IQalzZr3gKYwUOouWFawcztf/2zKk74TzNpCRwMI6vIKMNl8/rY7i
8G7tFHhNkB6DIEYw/F67Qk1YbfAVJsycHV0rjdngx9bIju9fyaUZsZcXtx5raoiyjDCzQM7HqGho
Ga+t8nmoWozkYfXEvSooxH6N2Qd/pG+tPlcR3k2K1dxAKYWQLEYukKcAKySk3K6XwwdXZ2MOV56i
8vvyBnkdI+zO+Rkl/Z0eD+k+26mE27fX9q9JydvQbjLsNoNJswkiAhV1M4cy3vruGuCflfmY7YBL
3GISkJJ5HUUB+9wHQYGXkvUEsfiPqbk4ihi0uR6cTCGeglaa/JpZuwkEmf7gnfECfvSAeVjobhkL
Rcy5GWIAcQ96oKLf6oKG/gZjtWQTBKUqYKxYLOgO6hPXIu48Vc5TOkWQhzllx+4TL3dD/VLSeGKh
ryJ0vA0T179ABOML1wdzNsNbA7+AViM4KqzIX1OFP26aMCBGDipHXCByY1ADmGhy00o71wb9z+iU
T0GjarxumEA2hJQcvIowIwNM03RptNx30nNbTklhZP9kq/P9foxQmHCkfLWi1C4wSp6eC+8nZtjD
cfr1FwZ8UHmAGnJDJmBmdM67MQVNakaOUw+a1HrZ3zdx69W4xvEqE/cqtGJlYFeOIoRLmZueeQPQ
ScNCOrKwqFVQ0ptW8B8K/Qs7slMZQl6s9dPzOrMgJtR5JHxuI93X9tUCBZiprx6YkT7aHvti2fTV
bfIPLkhaXc2Mg+CJGcMxm703FtQ/378BwIFiNBRgrVuCs3JqzRaRKj3rC96lLiZdl6RIVQIJW9t8
aUW40sWZ6jrwRg+pCSCKr4cO/8W0KXa8+d1ZBAg3LtYifsWFFVCJ5xQlhfQcDC+p9ckhL0GmcMkb
iLz4kJc2blLZwuzsEU6vdeavoB/2c6qDlt05gEkhMivyMDFItq1+5M3NKWunI6MZOJ/4X/jt5c+Q
3iOLRvOm0rChxlof2zLdu253TrV6d987btPc69XKbrsQjncqdjSdP3fjsGv52S3tkOWLIiJuxf2r
fZWKmgZYkV1rtNLzchq/p1U4JZhiPdhfjSR/mHc0j9gbuu37IPY/Tyraha1ABg4pQTMtKk7y5KdG
m6lpVi09V+X6THxyrMdB8b3+P+v714aUDsyQdmGLRbRzcPSeiBt29JE8NnEXzcdgh9Hv32tzGNDq
Tvx/oFStuLs3F/j/OLuyHklxZvuLkDCLgVcg16qk9urlxeqVxZh9//X3uD7pTiaJElWPRjMjjdSR
No5wOOLEOZgDh1gXlIyu6JFtq1ZKa8ChFZM6eHZHoPUDFrLbZ2XZNdBfkOVO5KbzysKkmT2EuVSG
JEv1+glDoAB9Fm7rK7vcB1Hx55UDP5zxzOJsUydgzko2wuLY/O4qLiE9a4tajFzQfkJqBe04iG9f
xhSmD3zQ05adMI6yIZ0b1q6zHfZmYLjpu/6XnIo/Yrs2mCXd6vK9B7f7z+j8Zu3zrpiY3SGQsR8j
I+6YvFDI79Vd5iZN9Fgp2srxXPTzM4Oz/BiCr0aqqVgldCCe7TY7plrpgYzkKaz7FTDNQi5+ubjZ
R6tF0xVtAVu9N/gYU8WcJD1wD7pawLulT45vrTCSri1u9mRiMZrwvYBB1Um8MoLkVXQXO8gmAQC7
7QKLfna2jfL/n11ApehBapkM7NQgHdIFrnV9NZCs2ZhdciMztNBwGnaqfpEcc6b6PeTtnxvXOtWx
2wQYSvy2BrNaMyk3+GxZCelJaFMcx6Ghjy3VH9T4s1P+H56MWSGJS0dePG8Ualwo08BhguSh56j3
Bejjqf3p57k8ef8Zmd1mLTjCwnDq2SmeoG46oSiOLZt6dSVmLHvvf2ZmIaNJR9HiL2yXHrlG/rOM
ckyzPWUs0OzvTbwGa142h/4cmv9AM8wbJSwuFLRQK3YyUuHsq7gG0qXO7susPUpsWpRjFLsY+2yl
mrLoVRLEhIcnoFvzQgRU2DOTM2gYQL/rLgJky7w3x/AQQ+jytlPJVOYqGJ4ZmjmVqFKVgRQLTtVE
flwavgAPDTFfxqZ3Y3MtF/hgGL1lbuZfvRpDVImV8C/ffOig+v53qH2obGU6gFr4Ad64tdMtejeW
pxz1v6pv7NfC/9qKZ/7WjRpwRBNcPKzfCS82CUg8BTukde523PBvb+8VheyH653t7yyVdCIjBnU+
rKX8HpU9j/OfkcDdXYAV/aXvoPpNf7VNjHJ3ubttejGunFme+WONupLR9DhCCYMv8icR/7xtYHVt
M1e0Ebb6cIIFmZLkz9Zd5IOEYVe/5g9rH205w/tvNXMUDt7aA5AQ8g59n7bauwgxPh4f7d4dvnCv
/dXnLv/dePaX7I8NNa41IOXymUGNC+UZAK7nFa5ehwxmFmV4l1ixm4NpswaL3Pd8esGQxYpDLj5m
0af6f1va5X3QJVqnNRba2eRBebG+DofigZ9E/3GFd0H6DPJhD9nsXqyMsy6nDmeGZzd5PlWxklVY
pLZrMZ8sNvzIDnwXe73PH7NN/EJWqq1X3EX/c47/ljoLPoC9RoIQgRLEMT0UB8mtg8EG41Hc54do
L7bq3jnQlUfXqtFZCOJh3KC7gGWSh/ov26mbyIs3zC/25dfxaxaU234/rSxU/pHXUe+/dc5CDlRv
QlJoBV4I4J/n2lcn/RM6/xhb/7MyCzUMr3NaONjNctNuwr3hCeiLq656Ur5aW360NohwQnOl0HgK
Kvz+kO7WlBOXY85/P2EWc5Jk4LEqcHabBmqG9+n0Sf2l+YGZRZw6UzWl0PDnK3nutrXhasmaauHV
0LW0IWWXMVQEaBUAhpf+Z42jpbYjtrHemF/TR2ebbOljvMOEijf6w067K079+sj80hHRAQqXE4S4
8edIbadueOaAWxqV2c6XJBmpH3NXUmpRfLH2RfuyTqW6ZnO20qYsqilSYHNsILRXBSLcxOZaD3nF
yPy1NQ1gfyu6BK8trdjprf2jd6rXZDDXqDeXMqazDTRnjyxoINt6QlN2ikBCmxm9Z0EVOYQYLsM4
8crFt7gmjLwAT4AW/5U4d6IaTV5zwznp4I4Qz2jrJj7z9Z11DB+nDQWNXugr//DOgrzE/9ucxZAC
asxhGWvOKdUCkLe4uT64KX0h9LCyuMWNPDM0CyNdrTaKZCVDGCkOw73YKwiNO2cTHkoNl+x4SDfp
U9H6a723xQrH+QpnwSNNWTrEoIM8tUgnBr92+z8yoaAA7w+Bul8jg/kYtphHZeAX8RcaWLjVZ/dd
YUOriLaTc1LlfbdVcfhd+72J7tm0syHf/Faxbc/xaRVPe+23dNt4vXkgb/xrIsAY+r1QPQccx7u1
H7Z4us5+1+xWTHQ2kMkenFOct1sdHLVVhydOwvzbH3opVp8vX/6Ms3enndmEaR3B8tPcgwgLJqT/
yU/OVjI7sxV1hrKxsMON32/Ecxu0T+VO2VQb85j/Tvc5FCPWEO6L1/v5smbHl/LYoE03OqfokB4m
v3rE+MVP8eZ48gv2GUqDoDhim9t7KSPl/ChJBIYOhTIMUH7cKed7qUNCT8rdnoQ58TtuxOy5ySz1
Xm1M5+tgVw8kNXCkkqHNv9UtBkRWksaF/NRGQ1lOFWMqDhMLl98yolk7TGOIjQaUb3py+jHvDpCl
KXlQAOFdv1BDMcU9kIz1KgHlkm0ISmHeB3cm2PBmGz7FICMIk9yRFafcrf/qW32vbNp4RywXlFLg
Mk034kF5LLqNsr297QueArQa2CI+eJDBgnm5bG4MaCz1o30y9G8d5H0M853Tp9s2FpYn55gwaScV
GMCDfGnDAOlb36E3e8riHTeiOzFWoMp6jEpM4GrDirFrn8T8uQZUIQhoTYCHZiGwrYwyNpltnXR+
D85xVzHWwMbX0f3SwuzOzyItdszCsk5qFwKoDnl1+5U2eyXTd7f3beEdc2HpYxzgzCdiwkWEwSe0
tHFJhnfl0Wrc/I/1XHyROQ0gPajI+8Upz9zVx+K1O8I0uOFNAJYQ2ue18h7qGMZYGdYpzV3zwXnA
gPFWeyu/12/dPoa8Nos22Y8qdZmb+/E2XCtRXR9LdNcBfgY4GUquGOW4PDITcJp5aY3kpIdvIPal
BSTli8Pt7V20IWe1gWeUAzAzr1NZGSta3pNTZT5jWNJt+ItO1w7LwnGUw08mpno/wJnyR5x9QqYl
Wp+1OYbduwm6dO9d+X57FcsGJOJBNtKvBKDCui5CKBWTkwOiSi16G7uVOtq19wJbhcloHAeMmEP7
7nIFXUlYDuCQemKT6pP0O00sr6cVZDiIP66VWa99y4K4iIEpEEn8czWmP4Rt1ZC8UE9WiaJWbN8B
y7rVS7LH7NoaMcv1zl3akv//7NPE7QiigzJXT4MY9qpVPdVkTVL3eu8wj4DGNcarAdAFOvPSBMS/
qDFGGpYjFMd0nVaA4KB3Isr8FtM68aYowCbtWskgPg3WxTgwThxIkdGylnCsS9MgTx9rJ0/k6gzM
a6Yida12DTV+HSVgA59L8uviwTcfZMkhhaSDzH86pWr1rOYsdgvaHO2824WNxt0KjdmEAPFMM+PT
uTym/MDbBCAqSCyAE75cXpc40BvvaH/imHm5G4g6HSEDis4vLyBLUIbGihdcBws8G0AcChy+BSKE
eXpSdDIYp2l3SlqbbzgUfp8zRpvHQjXKr7c9eskUxNwQl+SQIUaELpcGakkFgbfvQOuFyi5LDObV
ZNB9XHi5/2lT2EI52IURddTkZr6NpIeBxV/rTqAB8fQKE9yCunT6+S9WbFuGcslvMIuBGWERDVPS
nWyyy6b30vgbqs+3TXyMXV6mj+CWlZBhHHVdHsnLTUtUPXdECRuKMjq7BkWxx2kYgaaL+2SDzjYK
cU1V3WUQhz6A0aAKXRwttEgpxJ8Q/pD5ECHijd5M9BdVeeE1upVvo9oQu0xRyy0toccVV0nhcgXl
J1AxG98y5KJ+EtHXqSih7NTDsBGH7MD0CYVwmqvuMFWK19oZOL31pjjGihECi9GoT3VRkPsKyKKV
rZ4HHDkhQqFihNgJrAwu7sttKLN81NquGk5EqLs+KaAmz0+Umft+VJ6H6rOw2P+Zg5YyyEDxkp/7
f1HWQ170MCfK/nves+9mAhleY2q/3f68c5eQdiRppiQ4UQH5nVUmmkbvW63NhpNhp3d9Ux0IZy5a
WCtBZWn3MB6NpAdsDXDyWTKcVmkM1QkEFYjxIJKcDAh2jd0L0BZ+wpqVp538FOcn9mNN0P3VwH4N
QpF54z5Wrambcqc/MXD8KM39qP76/KbZGPjDFIqB6U1zdgNodcow+mJhNYZ9StmrVav3gGutLGPp
05xbmYUQY0gmK+9MBOLszq4MSFkJjEHF7u21zPMCuVlwbQvzT1KkeH6bEaVR2hDFjZMqoEGQRvy3
PordmGtP7F/Wg2+CC02qz8xHCZ2kids+j4dTaoIYUOK8lZhtyKT/uL2ihX37kK4A/zmAlvr8Qpkw
jlcj/YQEUgIBMNaUlZ9IuKoWG+Fno7xqg7kRjzw0fzSkZbOgwGqjjAx0sOVIHBgIk9y2vuWTGvYY
xbPon8+tCxM7wNZgUlcimSXZ9iwCFWlcoQ0P0opYB8Ot1YnGgrJ7MbwB9dysdejka+7ciaTCGQYd
5OX1QZk1O+O5PfYk0iKwgXQmRj05hBQTVNsyVfy0prJIfrT26FQHBOQaTqbrid19tp6OX2CBfgVD
HXhHIwe6XG9UxiGI+Nsh6FBPt8wWXCRrRaD5UZGLBLQHIjiY7pEj0pcmaAF9vQxv6GCkhlv06PF2
vV/Z4cp7aO5jH2agpS4TcMm+M0upwMWZ0wJ0e4EwBMj9gENzeyV/oZjF8XS7WKtqz+MfzIHgB4kx
yi2QTZgTKYDhluBuVvsAYOOffBKTmye6ufn0aUQKiuY/sjdADz54rc5yfDkJR22WpoFSkgESgkOl
GT5G5oD+Uih8cCV4XOXD+FK4egHTA8cGtIlm9xTIcEJMdww8qHmRuEkyUteOVFCotFD4SzxWt9nD
VFrJW6PUyBEMba27s/QNEVZAbISIAnYK7fKodEZLTTZpPMiLytA2goYMNbNGOMoGQrfC2jZxQ82V
2bMlJwTIEm91zBrh4pw5Ie1pbRVRAs4UkleGb6ZRA6XGpE6SL1DoKZmnMRZ/nRCkyJ05qX2xgtha
2nVAckBQiykD9BJmJR+NVCp2txwD5GfMxdj969gZT8AgeTnFV7DyyTXj6iG00mx7+3gtbfe5889W
TvqQaLnohyDVk/AhhYQ6xoLakjr7QQijOabWBFe6bXPNb2YBZ0gzjFMZWh9EnflaNDrxdcrW9LgX
FnbhnLMtrS3BI1aQPhiKh7Iz3Iraf/vOeI3LVWWGxfWgwoOPh3FgvFcvj2w6TCqujKr/YBHPGD6V
G6oeVBe3ss7UNxsy+GK7VuReiKnAI2HcCo9ylJrmNFJDJHJsm90EOQZ8NrVJ0C6fHOBJtJzub3+w
hb20NQxlYnAM+hOYcJktcOSV0tdmEzRpvm3bcKtG/QPCokuitZLGgifiqsCcjZTFkoOal6aQhmE8
PB+aQBn5g17QL1k5PZWOekpy/u7o3R2l00rIWzE5r1H2tWIWeT02gdaN+86pvqgN82jubOuwerLi
U9K93t7OpS93tsYPSM1ZSK8jDY+OHgbLNkZvZ3TzSNkY49q6lr7auZlZJB0gImGVBsxEdbQVau2F
mXD1oXkzqb1yQBY8APQ74PsE9ydOynx2t63GiiQVTBGkEOUU/QC8YmXTlk3gRgAzkoabcOZkAC1a
YWQ1WI0j3HH8WsZrGMzr/cK7G6URsPugeXPlUB23lKhy+irQoFJ0Dy4mxa/B4e0OiohaV1jKEG5v
H4RrtA0SFaSZkNKz8S68youmbuhS+ZYPuq19bE/THX00dNfajFuyAYfvs6641so+XhFhgpbswqbc
6LPTh1EdUDwUsFlvqkO2ZYfuLjwNRxWdsXFP1U87F1IX4IkMijIbuhqzz2YB8FLnaVwGpmK8Fagj
Oqz4BaqGb0oVxGHYeO0Arufb23p9VC5tzg6+KKmugEmgDCrDHl0VKbsYk7X+//yljW3EwvBSwOiX
RIrMLjH0/q0sK3gZsKhXDnod2X6EikboW6Fxbxux+hXUidraBICxcEhRWsbwHqI+jF6JgpllEhWa
UwSkGv5YBrj7em2XENNPx3DfoThDinhf9KM/xeWDrv1A3N7Wcf9Us/TJHqNDlVsPPI59GqoB0/lz
RTmAQJaLotFQxYem1P3RGF41zh/hhn/TztixGpTBdrrrUG2CQqsv1NAbWP7YZ2P3nNcdtDLS7jeb
+INaAymWA7gyUnEUetcFGDmetvbY2KDaxlPKrJ//4VPjYYhGD/gqQDk8O8y2nmZaQYugjEXjVSLB
6wWyJ/5tK9cBW+bf/1mZuQwm6eMkb8wiABnPJh+NPQo8x6r6NEcVjhSOiKT0l32/OUqGdVWDNjGI
d5VIfY5qa3QxmPH780vB+Ch4tlHFpIA2XW7YQGij6DQtcNklI9SqlGybllHps8H+bB1Cegi0W1D1
AG8JXpaz11g+dSmPw7wIbOTRLm/0E1fYF56x99tLkj/58gUt7YDMzkJ1DQXHmScyNUx6s4mKQDWy
n+oI1qssJmtHYNGIrAnA6WVbcRbHuqROOzC25UGltJqvk7LeJK2ir5TvlrxbDquC+ge+TezZcba0
sdXDyoAVMR2oaPySsb0kYbbZt9ubtnSkzy3NzoEiWlTuIliyCsfedlHENrbC6q2urXJELi1KVlLQ
D8PDHKChyyOH0ajSzkYzD2hoZh6FinZa21thsjvwHP66vaxFW9AnRq6KxvkVnEebxp7TcsgDxmmT
bqKJDJXnZGnxUneDZngEShZ05aNdP94Q/mFLXquWcf3RKtFFwPNlAcqVziN2NXnLh8r+k+QJeNfT
8VkpDQ4EWm/HLq9C9eXzS5a9U9loWRhD1mMlNDVFzYLIUN+qUY09FWKnBdMCMzda79PGgFTH8DgA
JpL9bXZAh0YpqbAmkE0zM96aVZUfAaXV3xkzNV9rVmPIdW4OirIze7NjOkQO6/IMi6tF9L2d7Key
xx1n8OHNVrODDtCJG2vi08N8uF4hQI2/8UXBFT6zyooOF3k9ZEGcAIrmgSerRW0H0nPF5vZ2LiWA
F5akm54lYxUxGV6xIO9Wn6yH6j55NAGbKX3IUic/pPxZuDX9FZMy7M7CpY3EBQIrOC8osMzcMWVl
2cSJyFDe5PkmbvNsk+W1egRaYtiDQJ0ekcxnLkNpGqnBlHbHtAOb7O1fceWnBKwJoHUBpaohL4nZ
3dBxaPPimsoC5Dn677TWIldtw58jRov2ajoor7fNyQ92sWaZW6N1hz8N2RogWpfbjOInb6pSUiBb
dPTQS3u1afnlto2riIo2rgnkFzUt3OLa1QMlCU2o4cJGpml/uNFZ2U82FUn3POGR9uO2rYX14EIF
cQzoQSkKVtJtzo6NqYFXsgQVaQA42GaoA5Vnh9sWFlcDRm48xFGSQvP00gKEqe0uMwYQGIPEyp0y
8gI52vuuTfuViHIVPSVJFlwcgo4SWaXNjmOdaENR2UkaoPA96q7oNTN1ASmI4m0b6nrn54YN5bIq
IuAmVYqEal7JIdGxvb3ehQN5/jPmnGflhAyP2QJfD+g9v+jA3u4S7mBMPyzb7PsUGuXaLP2CSfnW
xIPrY6RlXncnFPPlFKCQYFTIM9F6jq682TfjFsxRkD+hWuU83l7k9duPENn7B2sT0EL6VXV3dLQu
4qOSoLqiA5TEijZ6IWpZfxNlqMWePYxR4hKN261HGyfVt6xy8q+8ntjXjoYEZNkW2HVXZk4WjtrF
YZ6dgDKM7MbhOMxVpPC70umdrWZH+bOY7LV4u+Q3H/Qq2AdUzeZUekrRoZtj2kkgB90QM96Zo6x1
lBcONJ4jwD7YCLPAW8w8J4sBIwCdrgAlNlVBWU/q3PRAopb2aMEqQmxaOkAONyqN6ndjFWC8E0gZ
VgLE4o/A+xAtHUnbPz/OpMkjRh1wzIvSqVy9Srp9X5ShN0ZTcWibnu0wqKncF5lBgZikQlmJ79rS
4cZZkzU8PPwBH7uMHzyGSncGuGkAXFn+BWcy9koMir2pQtXctC77zTgp32oagRa0CY9VhrG4WLOB
tB7UoMroX0urEs+k4TNJ7cHnEL51MX/O3UHF6LRjoTST+zrD4iBKIA62fNvWyQApeUNZK24tnhoI
yMnaJ4Yz1Fk9ARhpKMiVBN3HVIqA01RxiZq8shhIATMn1XZEInpsQ4UdaWWXnkacwm+U8MgmZd+X
UOzTLN+p9F/VRCNXE+KLwjJ/itIjNLbdfDDrLScAemCD/GZUHyJuvmmEb2sufnQaOaINtVPNIvI1
kx0QMI6Ng3nT1gm6KD6B8m/rhOA4qfODlnSHvFYOYUaOaakGDm8BohfD4XYYWfq2oHMBUyMo0QHO
mp3wsI+hrSMqEcRxlvCNUJWx3dZ1RTGMwAUK4GmYqpN/2+hVvQUuqyFhwCML7MpXEzlmKgaTdqUI
mqmOJLNy2GTHwQgjaNxTo37B4Nr72DCMG9+2e40lh5gJ/gaeD7DmBdHysUuiOFF50GzTA+bB+bOz
jY/st1673Ub32gd6p34xVyL1QkxEqw8tU5nWoxQ+cx/JLViZdOIooJjqo9NABthpynob6Vm7u73A
xa8JPkRIyAAjicbfpacKAoAF6mMiwCu73WAWoIjcZmgaj7bpgCuiSNnKli59SlmvwZAVqsaAPM0s
htY0Qkk7DbSSxbqrtJ0++WEe4t1EnIy4RW0Wb41I1uAk17OqOENoYQBeBDgw1JRmhtM0UsMm0dPA
acivKTG0Qz+1zsFq6+SYO5nYAljj3Cs2gzKDZefpDkI29KskU17JFRd3AE9UUCjihYGm4+UOVIDU
inRQ08BQdAtC1orZfC0ay/5qhvZQuoBmxQyYSnssN7c/9qJhYMwgoI2aLJ6sl4YxPgsU4NRjBzqu
fmVpYx7TrLYPXVWOd+A/HAIFJ+TnbaNLJwzIKrwYQesJFlH5o86y1cqK1b7LlTTA2L5+r7Z1/TqC
YOFYZKJ6c3ADrwAaHBmQZ+m+Bc0ByZaLdjaGdS8NNngRDo7Ad0YWm+8T9Kt9dM1fDUvZO4pe+1WI
ziokkI6oT3F3cmLham3YbgeUslzSGQNYo6bI71DKrCvlgdO+3WFqonYrAHxcU5R/phoUJTo5cAcD
ejXBZC7mEIRrhpRuWa58L1L1qSor6gkzlhxUTuiynAj8KVaxCW2zdBkeC9tkLMeTY7atR+xu02fV
X4eIv3rV7Ao+3tOOvKGw4uOW/ZOmmbIZ1IHvCpUNfk7T0K84eQypc2eE3ROu+0c9MoOUV099Edsu
Af+MW0fKdhDhsHGgM7LpRdUecjt+JaSNXcMwe4BbquLVSFrDq4VVo7xrlxvDDP8gJXuP6lHdoSFn
uwKkgfBKK90bdp5t0fi33Vgt+q1Zj78mnn6ZlHTDVWwsmueixROL0/Z3mYWtl+fFUUBmsXI63xxV
7hmh+l4Rkm6asa1WAsvSRY3CBKDk4NIE1Gp2unO7l/hGhQcgIhs3SRXGO52q1cr1J51zfrrAAwFC
L+SQEtN1ebomo0bqZ0HzJEkqLFWJ2y519ZIXz8gFyk+THMrr5+wmkM515jx1axpFbOoQLmhF9kXj
Joifq65OXVuoa9FhwVFRdASgT7YXwN4+C0ukbLsh7TAvhMviDrzIbmaaW8GfiRKufKmlPZQJOEFE
Bah2rpXgqJHeduBCC1rechfUJO+tqr5F0eCsGLoqIMlMH20nxB8ELqQOl9sX10qXmtWEgIcH7aaq
QwC7Nb3+nQld8RwSo1JWQIuaxN2nwUjSMprYoLX+H0r/0jL42LgqDCzRTLj9aMVp+5BHTnHIMtK9
hsQyt7ej7Eefen4u5YMS81+OpOKcncuuolnZlm0aNHoW525kqnl2lxnyRrWssHgnnRgiv8qNie8z
q39nVeWztC2az9ZDcWKBZftgtAVV3Hykchx1PhAFMj0DJb7ZQ8TTyr0CkzYAPXoEw++9+bfL1yqT
C74PeAJ4LUFmj0oznZVEiJ22aq7i7CbVREAgbSb3aT2sqdosnVvwGOLEoixCIRl2+VF1VjQO4hbK
BLot3sKKaqVLm06zPSD96xVU0oI7ot6mghcLF5m8Oy+NjSkIncHWiqpVrxqvQI2bpwiA7ZcmrNmh
L9S15uLSoxGVAQhJ6+hGX000o7arhlWOUoweR+0GfDbKFjwUeKHYtfObIOvG1TbmBzWv2BGzH2Pr
3z7BC58Qwxhof6DXhiLaXDRLz60+pTXWW/YTAkEOndQ3qxiG1WnFxY09MzQ7K9Tuo0hrYcjYxXsx
bELrJT5Cb9ojXmf7Ve2GJlhEQNk+3k3f/mGNULrEnKTUY53HIzGaZZ/02GOlA5uGkm1KdY1QTR6L
eRw4vwVnxc6uVhjiN0ygsJNVXjdSi3ssakDBy8apRy+pyV4jYO/XBKwWxNcAgzzzQXnAzu4qyL+q
IwR+4IOHeJ9htLAfXGqioewmD8qmcWu/vDcwQY1kIdmiukSzkz7tHMPlq8O4C44q0UrAKqLkizg8
2wRj1IaktVLACKNiS9R2Gw18WxbTStBdOLI2/EV+SvQJALy/XHGhpJHWRCioNUZ2byr6rjE+L36D
pBloFNlBRWP4qnZt8LJ0Mo4bzLYTFUMfU+XXkB/aqTEr8YCpk5fbR3Rh6+CFiHIOijcIdXLNZ1+R
kSR1nEIiMJ14FF5kW803sMnlpltyqFGtOP3SBS0xc5gUQtzGi+jSWsS1NLcHCDNBIqbxI8EeQUX1
HCXsS14yzaMhssRGq99vr3EpAtiAa4KoWpZB5wM9kJfUwCbPeJApmeC4nUbN2djCTuNN3sc8BINj
DRnI20YXy69AweBpAj/BVJ3c+bOdzVojGqYOuZxdEs1PSWxBIt7pv6VRFu0jJwXlTQrwXpRHxGMO
r/e9orYnYtStZ2OCe2Xnl/YAypcoqMjG7BWCRQ4B96XAzo9Z7aSeiAA03+JbNBkUCpEx+I7W6Gvz
Wkuf29ExSA0woYFMfRZ6tdRAFlBC/wspbHxnQTVmp5cxnleQ/PQauyWbobGQvVSC8hUdlaVzDekx
3KcYzQTCaxadRjHUEc84ByK0/JbW7FHPobLU13G3srHXJBZI/c4szZEPCid27DQIPjUoJVjoJb/C
jePRB20beq3iq/u1R8LSzQ2Iiiy2omCEyv7lwUI9NCX2APxyDGzt3aAn7mB2dFsStfeNKCpat53a
5KiSiu1TCKOsRMHFk3RmfvZRy1LjiSgyHgAQ3xyMrgVtnFDEtpC/RtWGdn/bkWRMmN9woDlA+gVO
dlSQZn6EmdRYQOkTkq1EcXNNQ3dorey3eE7PTMgln7kq9DsGTNvBhFOmxI/HBg9p5PlbqywyDxMu
JrTq0A8hedI93V7c4mZiqgB8Bmi+AVFwadnEzln6WPCgLyLAa+MuFUAB4gn1aOQD5Fs18WkGBSTs
UIACQMPEf1zNR9u5XkZRJBMGC+8Sd9TsARX3wcm/NUDLs5XnwcLOIuCAnkK+irDDsxdZW0QVupoI
vbYS8WeQqGvGvsmm2tgyaxCV7/ST/g1KXhT1VT2x3m7v7kJyhIk14JHA3I5Ec36bOkyrIO7R4Ynb
YUjPbZ1iiFC7SdrEnUTc821bGlbrQlVbsVbKUgsLh44OKCTwD0ShOXaClvqUsgheMtohSiWE1OkO
xykG+WxYy0JCVtc/TZLUtUQf/7297kXjH2q0UMbCv2cRAqOHCncETpVW8eR1Cu1Kw7TK2NyVsT5t
acHYL0ji4KkR5SutoIWwCw/F8UKtBOXzeYqUNYbOTANJoVrTXd1PX6sC5Ewtmgsr1+viEiEFh/oF
UjFMrV86DgoNRmvFggeCOonuaXofl14UA6/uRpid6lAu4Zgu0fwcUKBPY04/BJ2RSkhgHYpPs0Sw
1YskNSM8egV6f2jJg5jJYDz2bn/FxdMLqgIIqelgWzFmsSHqhKNmCdLNJLYxkgahmlHcUeNnltWP
U9KsTKUshFkJ9Pl/a7Mwaw0cjwQDa4qoAFawTR6qdiT+7SUtXF0AgeDxikc7SHPmmViPQ4iAgLuy
TZmOewoM/98suAWgqG3rdqEZPSiTOr1UmRptoN1lrITbpeOJXsD/BtUxmjtfpBDgV+nRfS7HlE3u
ZHNS+fZo89/tFGurxHLyHMyuLpl6ANyHGSugxmaHVK0jddQZTZB0qcaPEqIEpts2oXrHwCLZu10X
WZarTmj9QOw8MUqPWpJyOwJD4l5XQAxPRm1MfTW0NOUf/AcMPhiih7tKdNel/wANXEGoYUyCNNS6
QI1o/cIzUdzT0YqfgaRO7s2exQcBNMNKiFjyXBTLKDA6H5PYs2+goLtqxLqGitFUJe0mZ+nIPRNV
zl95NWm/OpbSxyJL+tchE2Rt4mTpAGDMHNwgwNxej3vW1B5ImcKn0NPsY4hUlmF+SCD2+zZmXLQr
l8CyNTTlkR0AK2jKrTjLK3AzaRWOIwSlodvn5zqGq2oidVd60Lff9qwl98W7ERcNStVQA5/talsX
XO/AhxeQRlc23VS9THq8Jl+wZmSWJ1WQuq3NRE0CC+DraFMTDqxjmyXqp6dU8XnOVzO7wNRmFHVh
4oykJFNdvW4ek0n/fXvHlsIrSBPwRgAdCD7QzANKhBxTTUgSsLF5byYwWXGHZ76eauj6GJNUY+XD
5rbNxQ0EL41UVEPeMy8IjflYdk4DhXGr05K/CTMlbZaeriRdC0klci55YwDrJuvul8cuBYG1FkNQ
PCBKC3mxpOh9jI6z+9gQ6rvN9XTloloqRqMIi2sf+whw6pyIoNZiyLa1ZRLQtswBylAjTFWiHkwg
/ePrZdF4iK6qi5Qv9FuttB/G3CT/4msom4DyhABtOL9aMFBZVaOdJ8FkaC7l1v1QkF3fqP/yBc/M
zFxgTMAchpHQBAn7sGnQCxJc8W8fkuXtxIMAaEkMwF9xD0PmKsdglEiCGh3sBzqCkUYdTcVFy95B
FHHqIy0q01OtsgK5gFZ3nlWM9s/bv2LRPc5+hHZ5iBSjLVW0U5LAccYes0Okn4ISbHgErE3dAFUB
PGiEG4UU41K3LS9GzTPLs+zKUSoEyhhfMle+WM3TwKB4Ua+NPi96IoZIIFksCxTzuX/wnhO9LRQI
Fg/EeWlEJ45aM1TPt5fyweszzwCgUoshYxPJ4lWbpiho2kIXFFlV1ReHVJj9Y0W6PshMwzlktDJc
q8W8KuNNDaYlDJdiINeKJ3OTG2Noupo1KXc5JSGmovEqTF3axSJQk0n9qZlZyz30JMIAIUQFEDXN
1m7LD1aH+c8HJgVVBnTWUZ6ZRZKw7BqKPzwJSlS6PNkL8KessDYcLxu/E2R0jSqZ/o+071qOW0m2
/ZWJebr3AXPhzY0zE3Hgmm1AK1LmBUFJVMEVXMF//Vng3rPZXQ02DjURO3YERamzy2VlZa5cyx5o
a1wLPfrJUHgTD1mp1K6MgNjNmgFa5cKEFzuCOzxCdOPl8gwvrePxN+S2aaGwkEDUG9vUQCKiyfuH
OqIPl20sbUgQYoGLAsD/mbrs9CiQEenkPp3gWhjwirYS69TcJIDhT46s5lCz/7i54z3DRQ1ZHudy
Y8XAbcbZA278e6YbNwVdo8VeOuAIFhAEAepkYJFPRwU0ojJIGUmuxbzKrkqxHxyr6qAskxXDTW7K
g21psfk7UwmgxkzjBEVWnXOfgilNAPg3eBbrWfGT9IKmgcQorF5UVkdrSg6L66bNDZdQFsVR5274
ZMzjWCrU5FqbxjEHqViMLquhFasgTWO29lybP+3srOBeB68GwGOSxu2SkZaqAEQb4tpmJF6k9/2u
LivdT5qw2eDvj3c5jVXPqBstsZsmaVcKiIu+Bml1hE4G0PRIuJwuqCWWxUwShPKEO7jKIaKf4vEu
qXZa6MbEAS+4cY9mAw8ZStS/0ttEeyD6Juu30cdTr0juv30PzmmMwP9UiYHgDUCnXT2GN2BP3kXZ
8BsPVhVvODwigDZCdvl0uIaQlRMU5pJrWU5SUAbX6JV0clADrrVWL20j3Abgo5nLePjv1FDRayVe
J4hu0nr63taTPQ6D37Nx5V20ZobbP52VYJsaMBOa07WoZVszZS+RUDmXvcsSxPG1gejfw5m/x9Gj
RIxlUowD7LTxth2dfCt7ma9/tSZbfkgyG8Q+Emp2sbvWcb04PgU1X7RNzW9wfhrLtP3jLunrTowc
UxDKzGW9id2p5OpaknzJu83hLxJ/BszxpYdCSsecyojTygae00zb+MFQcCjRTd6Yd4LUKwESEfJK
6LIUec/i2XOnC+QP+T2ZAwYCsakaHqdoxk8Nk+WtnuC4ZdmUu2bXypF7eTUXJxUYCLD8IZsLzbXT
xTTBTZumBqK0mETOBP5YMjfXCGvZgjUznNuua9NEyh8RaQxaS0HMoPJD7Q44t/9sNPOiHm3Nluql
KFaI/FIBAWbXuO0U2rlh+b9hBm4DwDAkHnGyT82A3aVDxYnBcxREAdF2SJRDzMCyrndEGlbO21K6
Q0PFDfcQiG6wK06NkaikMs3wGDMTC8wMWQRCH1UQHAog2Y1IiXSHlkLmRIK81o2/tGioDgFQDCQ7
kv3cMBWWVIgicdDLVk0zOwrNdHRYOQHBR/BVV3bi7J746w+ZdmNmpgXO1eK8Pq2KAakNbJFhpP29
oVfQBiuVtWLQ4pjQcYVQGvSPiEhPZ3NQK2EA+0pyXReKm7TpTpfzm7FbQ1UsOkm8z/+yw80dVDzR
qJRh7tQNuZJsCrD7Aw0sEJmbNrhk99S0Q2onK3tlcQ4BmgVIDtMIRmNudLFZi1OuxdcpQNP2VLF9
XMovH9/8YAD7ywYXMLOxwNyaRnxdjNJ+AFYiTUY3bPS7/8wM5+3LKSmjIYEZ7De/o4DAdhAi09ae
44v7AQA0VBzAtXfWdo5XU4poHO8redQxFKSMd1bbaUCya+n2N0aE0tm865Bj4+uQSabmupCG8TWT
xx+pIP3STQIoMR6pl+0sboIjO9wW76tQEJvcgh1ruDfa+uc0JGs9r0tOCe85gGbB4Y4OC257m2kG
mv5MxUYbx32oKDW0EK2nTG2fBD3XbL1q9gWAhSvufWlkoFsBJh/qoKBd4fYEi7Wqo0SPr6WyMK8Y
DT8rRrQWZqwZmX9/dIdIAs3zTsMZUtTUshEN7hHYPX58iY4HMu/KIxuVEY0d1Efi63oCuJuGQ2JX
4u/kCo+NcPsA6bRsVg+PEQtqidOwystEM1tZkqXzg57jmeoJgRKqlacjEbOqrSNZia8HVJuLsLPV
LHEyWVm5cRcTCcd2OM9miDErACSN4U8Fy86oowGzWtoStDZMl7lj5EW5x7YhJGnXIsHFDXE0RM7h
JSqrhKqHaVLLe1S4Kfb6QH/Dcx+Pj9vawiildW7BCAJ4R6p/5PHv1Bx1FJFm4gFQZfH40KKa0OUv
ijHaWSzdZZb+uSD1h1m48Xg8NsKlHlRmWLHcD7gc9CT9nKXq6MWitvbSWV6Rt6FwIVErDkqMF3l8
jWY+rEq9LdKxWtnY8+ngw5H5GsXz0AJbI58OFkSx65gFGzVBBQHlLpSERy8HzRPa8rzL7mAxWkAS
EecHXB7nHefdFNUJ2gUxoNoVMgfZukG2JTf15vb+Tt4JtT95MgR7P8y6Mq/XkWHO2VUMlcFQq+FR
k/Iq7ndT5KhoGLk8vMXlOjLCebtOiNqMTV18PVnNL2FUHyJKV5L3ayY4Xzeg3AwafUzg0Es2i1Wb
rfH2LTq6o0FwN95QtYpeaxgEIGlOPCaOHAGjDsLky3O1aAbgByA+EDxKr6DZo5uhD5mm430bX1O5
uqrqAdzCkZ+s4t+XQGd4vyCZAZ15JCT59PWQFBPYg7Dw5ZfGVfx2g37Rr53TeO2hcMer3wANHZuz
uGuCKWHTgiwN5iAn248yRC21AzF+I2Y8GhT/hFDBjNuDkhM3niI/yjVxR526YkFWEi3LlxGQoHir
ILWN98rppUdz5B0lI0WibPD1jYEGTypcFYWPToKdsGE3xU0eyIkjHNjKNl/eHW+GOfc6tflomFmE
aoDYZS7I14lX5cxwAD37nacEeuHmFomZBYNHOphF2KsGQXa3z7XbgSZX5ZCtBKrS7KdPfawsgvkf
VBsq4u8zcFeZk7oC1QZ8rGtCnNcpKqe0NhqBwiLbCA50N1SPDXtJ8+tnxUu83GErbAKvt96lr8Bd
7lnaqgqqDfC8W/arjlzoAVSvKth+c6XexJGXCZ4IjaItmuw21s/Lh/3ca2H8UD3AnYwbGWH06T4i
ZkRjUSriawg4oN4x2ElkrTw6zq+xUxPcjmFlbQlmChMxclWxVfuCBvDuyDYqyDIuj+Z8c8IUFFNm
shhUHl8vuSPXVUvqqEdThsB5TAW7NuvOHhiocCZ10lcu53liuFUDzB3uUQKhCZiHOXciCEQv2xYo
jIYVN6gmFswWklJFP/+g5yiwgAm+ty19WsmQL4xwhjzqM08C8KR8TjBNIlGLFaSXWjkOfzHaWuYX
kaldvCdqLdZXH55PQBgsxNY6GlwAfjzdHc1kNgCPIX4vukmundiMQyReCuV+7ARj8i4bW5hRVPwR
7UgAHAFxxG1FKQ/BojIBbG7pZvyFWiYLEi3MNlGbqAeK0GffZ4DlrazjggMAbTr4CUExhNZInr5Z
A/igE0yAyvMJdeE+nHoZ0AnQgTpyr6kgewjbynISXBjixurFoduGeQfc1eWxL5wRlJ1Rd59VSBAP
ceFkITXEsEC+c10U0b1ldaAf7LNnIyO1Ewrjh6sOM605EoeoYQF3yEO6kqZF4zRBmiuM6vBnY4IH
6KlIDS17vDyohamdgaPizH8PRCVfea3Qum6iSjWjUyIoZw6jJu7CWJsOIrUqT0h05ulEF6ndCLJ2
K6rl9HD5CywcFnwB9C1gefWZoe50+0ZdbZBxRIG81+joqP3Y27rQjTYkM9Za0RZNgewJGqhojkbx
7NRUObRSpbR9DP6Dod50MijwppING8hNGyvx2bnLRnYSxVXQ+qGcixT9qSkZWDOSNw29VojSS244
TaPqm3VjfhxfALwfeCQAxEEvH5D6p4YqUA2YeYlcR9ZYfeyqVE3GjSn1bE2x6/zxMTOzSUAXoPMJ
6Vc+qyL0otG1DKI4AtTjbgS79Olu2JtbsiFbayPs6m+xv5ZkOVsxzuY8zUd3RRmHhdL0sInCi211
T6ZU23L9YUzbbGXGKMJbg0qQv19pUWpaxbouGKJw8NPREA6kbZqVK/bMdc5WsCHgpecmMj6UriDP
m8txAyu95oaqfCCq/qWRavCxqWXmxMVap+fZHjw1yN9+8RBCH0SsO4jeWKJj1O2L0Jq3Hzy9rzYA
btNQeFAhw3C6QCYBjUFRVRBlkocATYLgMpES9HZWH4WazXYAaEMeERhlMJSd2rHqUEKbNezI0wRq
ISBWijuhjm29lFZO7tKWA5XH3L0Eb3Sm/ZSZXShptQHeZIGpDnDtkhdFTLFTkSje5clbWiCECDOB
Jfz8Gf5KK+NYA6VbCzlW9GRYdATXQ6St+NdlI8jD67hHZNAznc5c1ymCzjSlDaCrkjpE06bvLNNB
x3J5LEvThnoMpAkh8ABWPOXUjGGSoStKjKUROq9l5vcEyb1BlFfeVGd3MPbBsRnOIbSDMZpjDDPd
BFGMiYaZVypZ9dIXI9tlFmUr1/DisNDTAZAjQroz1yDltQBGF8xekwx4YRCyZ4VZ+JoaSivu4RyN
Nw/tyBQXgltIxPbQGWwDQtN0o9MpCMMsoINU2lAOfwG8O73rmpC4aTyKaKBEm+/lJVzaKWAZRBfN
3OqO9+rpEirEygH3H9sAl8qz2VU/OsnwL5s4izZex4guCnSeA6nGN8qkNQDXQ4r2w0KzqkM/FHQv
M1QFqGGUzC5iwbq28krdNFpTPyM4X+OpXPLBGBgywDN3g8gHGyzJxAynuw0iuZq8vmwNN0HGyQWI
CGfPaib0EEe9e3nQi3voyCi3sI3IsqLqGTwKcLjbOsyKTVdVo2uyZk15+Zz6E/gj5IcRMYJo41wT
h8qd0Ml9iP3q6qMnO/IzGPo9EUidyCGqoznTY+w3az3aZ9PKWeVOpZB2g9jlAhQGx8yu0VnQD88y
WrUttJzW7MNUKYjC4TCB7FDQIQ2titN9ygRSDOivbAKDpMWhB1n4pmTWdOgqNfvxwaWbY3D4NLRW
gNgJ03pqCkRaEJmXMhaMidZ7sSSVm0gQandIhDU5jPNUG2g9AOUAuwdkMVFw4SK5dEDXH40FFmSH
yVd86iUP1BEfjE3ly99DZy1xc+ZJYQd4y5msddZufG0rPgqthCrJK+RaqsCMM7VzNCr0QV8DRuDE
KJYVtmx1iPo/PJ3oG0BlE7HOaw/B6XTKndi3SiiWQcOaLWiU0I4xeBVZAzae66/DCNg/ESagVIuQ
i/NkrVDnUz2VZTD44SYhbuaCd8m1bBBBBtq1eRs74EU6FH5/FR2yl7bdSA51U/DiSg+hY23XsucL
U42XAFwetFtxA5tcGqJDjowlYVoGRm2kIA3IjVGdWXBK0QXtPruT1b5YY0A9c+YwCEI3DB8wQVTc
OJt5E6UGSkVREBvNRtWyAwRHv1xezfNTf2qC27DwsdBkK4sokOIcQJ0vqPbbU9M7IaV+g0fxZWvn
fe7zooJJSDPw3sENxZkrodlkSINaYFHT+9JPN+IW4Ai7ccQr4v7G6ZiJA2YY7qx6yJM1g7XcAghd
KwJNqSo00kyJIlwJYKGIQX9lJj/CYTDWCrHn8wkRDZhTQViLFznvbMqpyQRD6IsAZYMt2uSCZojv
p0S6ChXyM26FtUj3fFv+wVwHfzNz8fKnpI9ENJ7ks0Qho968cG2RBFMG8epqLee3cC/N3etgO0QY
KgITwp3ImICWucjbPiBP9aG9ztzCMV3V1nblExoM7NhdQx4s+AAkTGFzdgLwY3yHaD0IAHhlsCjs
B7jTdhO6G7IJfxoAj0+29QwefHCrqbdh7vS9XX6vXGuTeSAntJA+Nmx0PEjCtomeLu9i+XyR50gS
cDBQRCCPxi9yX+at2aQCMD6x8TPv2kNimF4YFXg0RdnzIAqtncg0RCImD4oatPmDntwX1NzpLLzT
srx164Ft4GD3tGSybaTGjVGnJWDv2VWr5ze5kd1HqM19rbu6uCEKhZ6SoXzrkRvbXB7KgodBTxPk
TRHKIe/PpzhonoSTziJ4mIHojtjRwkeag/n/mZV5Po+uqa6kfRXrIQmgt/1TtSLPjNsVP3Zep0HD
KWBrKnYJimlntC4VMfSm7rAm5RdyrzrdLQialc/lHgwzz1JmS8811Ezs6GWtAeU8pcIZ5iIZLWvz
MAaSJDCg4+6pu36TuDXkBb8q3wA0domDFXSVtZbms3h0toqrQcSTE36GR3+VEdOQk9ZpIOYjtAPA
GWKWjl5aK5f9+f6A+iPiChQn8Wo/cy9x2WrYHSENRtl46gxtl4bhyutsyQQCCYg0o+8fvCvcldAP
Q55YHckDlf7IFeqg2cb76PabteOBAUSbG9jl+fxGjwaJqDNMGrBMdYy+3IVtuGLi3A3DBLIniPnQ
Qodn0ekOl0wmTcJk0EAvUtGL+hJeSjPuqa4mG1IBW3R5RGdPMKw+6Iug/IhMFBSK5VNzaSUilFVV
GtRl1GxjohduJ8lb8EPcdmhjsGleRzbalnIvQm/IivGlsR4b57MEKiNFnyg0kNqGOcUgfispFCFR
Ccq9wYpeLg91aXsgpAaEDsws6NXjrGVoVc0yfaBBpIufQquRnTYU1mpMS0awu5H2AAU38gTc8qFp
SQKsQKLITJXDFmqSgyNAZ3Fl4hatzKHcnHtFL/S8qkdusC7FprcYw7Uhjr/ykbT2gLj249M1y0D9
aYMnmCknUBtACZQGpAJ2qe+cukyvPmpivvKw8wx9vgT5va5rpSGmVUKDmDVoTRYK6AvmoEa6v2xm
fpad1P2Axzk2M2/Do9nqS7E2qijGqUVdMbI6vDEqG83gtg7UehiLV7T5fNni+anCYxRZQ9B2gQD+
rIySiMXY47ykwWh9VtDS1FuQOu9nXm4RCib5NtHkA1RbVur858EERLLhymFydrR8lAptg1QBwV4S
NC2ZDuZT3hm9kxP1KyEkdAowCK7c+edJqle+6vmNCiAflC/mmT+aWausGo2kYhRUMsS6wCUM3rXI
VP1ukurNhO/qNqDb3JRqJHklOJmcaYzUlU10Pmo0WyDeQM4ej6mzLuA2TkyEPlYUCGLh1pT+VKVv
8Ce2EHU4FuPKkM9dFqiLUELGPYOqx1lwIOVJDPIUjDgXVKcvZQwQpLM55CvClV17fsah9IHH8Wt5
BRQ9nLtqk56AKRHs67WsoFqdgI/c1NewsQuTd2Jk/hJHC2iOkAa0JBiRQ9A4QdQb+s9d+5iZo5ur
owHeAPzJ5bNxfhqxXLjdEP+DIwaVt1OTAwF0OiNxFHSqbqtWZ1fQfjPDX6lyqESfoQ3+sr3zs/i6
PbBWMq5V8Fye2iOS2kGjqIyCHk39/pA1RmfHs/66Hpm6VxmZ5lYSJIjxkPuiamsV8tnfn/qe2TrU
1mbmEUi3cqOtBqLVFmRiA0MgV5ECydboWWpXAp8FI6hhIgs21+KRdOe2ChQ3ek0cTDy907bcIf1m
uIJMCxfyC8UK9GVhV8IUshfQWUTVimdWGlG4VTNViwKAw67YJNqpNK4Ud9ZMyKcLZkSKhV4ZmEgE
1Bbb0Nhl9bhG5bqw8cHProGlTUKweMZDGgpZEmmhEgXQegC9cvGpnKKtEdeQf0lr4LefL2/CxRUC
SAKXNVwz8senY+rHuIGEwYTXkUw9XKYbSxuhmbgG/licOkQEqO+AiUjnwTSqNeWRDMGLYJggtFQD
MOCnTbMmHLBwglV4v7+scPdpbKlUUEoskMSqbUm6GwZQzYaIol+GWiBaaE3u11RVFvI9mortBuQT
rhvUd7kZFGI2GlkvR3gGh+4oag6Lxa0cM7iOGzCc34EAbhqBBpEfuwLKFdlKZXNxvxyZ57xIkSB4
Hi3sFzHZjTK6evN0K0+3WhXaVrymx77gsk7GygWRYzXIiaZhrFExfK+JMIGhJ79Gt8xMSUD9sYgm
u2sNX6mbtRL74g6aaROh/YnuU417Q0EbAWwAGjaq1Ri3adHdUXHthbN0FsD9AygWiJ9A3cFNJaiQ
OgGNijgLxHiUjPJOMounxFxj6F8aybEZbhJpbdR6nLZRII+WdW9AKmYn6FHXrFwva6PhDkMIBr2Y
iXUUMJ18SoviuRSkPVk92UtnDvyUQFaC4gxhJbcugjq2vWJ1GA3UJ1w0VbilCikLvxRjL9Gzxukr
wbvss5a2/NxMijANUM6zbh05InIbVT0uzvJHXWc7Gj+QXNvKZWfr+ZfLthZn8TU5jUo7+li5053K
hQSt0CoKxgJA9nB0Wsh15OKHGw3mNDjoHAG/BdMPfP+pG04QI4wVVG4CZHi+DUP11MT1mvLIQoR4
YoO7vkTa0hhS7YgQIQxsyZWfdI0np/mjrjxenrTFHf6W1Ne42EJQ+jAUwA4cNKV8rVTTV4sMa/QC
CwuDeBeOD13NiEf5l2ZrdKypBhzWcdYR76ZN2+R7dOVuLg9lYdK0GZepIixcoIdURpYIeDNEgdJX
jtlOoDCldjYJdkPXsFgLJwmmUMPD0xmtaHyeu6rqsO8gvRFYY+6UI7FZPtl5ylCsgMwG+UaMNYuL
c4is0czHOyfzuXXSSEFLvBqw6yLdj0aK95DqagK9ujyHC4lLvE1QMJixn6h38bFmwRoNGURcG6Az
LmfWE5sUnrWvNro7+pa8M35ZANI5qZs7a91Oi5MKcqm5uw/PXV5rURemsG0qHKxwuBFUINzq8ntp
UptS9ZvE2BZtNyt+d2Hza8hXAqMF93Qu+l1pFPIzETa/MP3S9G815KgvT+fSkMDZBiwkOn4BpeXO
caLHehR1eKfkyBhYk7XvQyXze72PHRj7jJbgA1Ia0soiLu0VSFCBHG/mxztL/xl6qjIWWSTojQdW
Qynwp96vhDJLZw0IYVSzkDlCHMcNrOpUs1YazFxa1ww8swTwB8mwQ9Ld6nJdOJenceEWwTNvTlPN
+xKAllOXK6LPVxfm514oTc9MGF1kg6A+ZLJPyP7ETlula+J4SxZnBCQEBjCBOAinFrNeqwwz10gA
GiQNqReV2WWnXjfxWDhdVX9pWupfHuNCHuSPnCJStwjvz4EkskjaokdZQujNe6uivgUgGrxx0JiK
N6T1RobUzwgZ9DFXVrbpueAU9KLmfOa/bXMTXBkqaZWBzMs583U9j1bnMyl/UmLLedUgyjTPbHS/
N+k92IRWjuHC0BEbIH2HWwIlhDNGVFolojjilX8o1RhUa7lbaaLfdMVVVsm2KdZeiT8jsbwZSf3p
8rSfh8lATgKZpOh41+N24hZaoKNOKrUsAioZn7Q4MzZpXkOhnaAZI3LqTHRNo2jtTGIfJqNW4Mvh
ewA+BEIUWBBui7G+FlMWoiYnBYUCycNsskvwkrXtWqn03B+YAB+idVlBzRIlB26MpQDN+9wQKdBf
RPoUTiELoahOlUd1pGDqujyh557BRAYBwSXOKV4APDjQqkqdjWNBA8US26u4NGtfDqthM06T6PSg
nn24bO98cIBA4L6YHQMQsHzNEJK8RYtyHm59qftam6Jgoy0Y9F2ytMaJej6yU0uzzzjKczGjNGpk
MaOgVg4ZvVOjJyHeCeHLfzYe7igWvZmaTYU8zDA85A0u4bEB8eraXbs4FnPu+UQmBlRE3JaYBn3U
WI0ABtsGnU7E+JT34hawc90BSGclGbNgbIY6YqujRI10HWfMTMYOuXMAR8LW0hHOZrld1OO3vMkJ
+NcwvsszOM/QSbpsRsnjaQihQMQSGN7pOpUdWpqLujQPelpKv6CMp32BGlX7CVlt6fOImG4fF0by
pNBBX0mez5/MWwZe3gQOEQ4V7M6nlutUk6qChcahRDMgtQkY0V9UEAKvmDnb8hggoCR49iKmACMn
txHpMCRwJzCTlqYP4TfbLBvfSqI/gLH/78fw/8lLcfvHF2f/+i/8/KMoxxo8Ow33479uypf8oalf
Xprgufyv+Z/+9Vf/dfoj/uWfn+w+N88nP3h5EzfjXftSj/cvrM2aV5v4DvPf/N/+8m8vr5/yaSxf
/vn3H0WLvY9PI3GR//3PX21//vPveGMcbZb58//85fUzxb+7KnLyt/38v/9z/9/e/z37ly/PrMGH
SOo/UHQB1QhyrvCcc/dg//LHb5R/oMgE9jdsLpyemQQuL+om+uffZfkfCLdmvJ0Il46KKEIiVrR/
/grVarSLIYE769wi4fnvGThZhbdV+Vve0tsizhv2z7+fbjIBnULQ0cb2mnfFkfsRSUT7CPxTe4q2
ywx+20o/H83Fn5aOP/l0X719MndgupHRvJJ7cS8lrT3pwj0CSMgqhVeXP57DJrx9Pvcw74xmNNKU
iXvy3Op297Pv3PZb+1h/R6IvttMEEgVOZjji5zU6t9PL/c0gluJ4qkyxTJB2aMV9RSavqpH6sgD0
GFyN3k3CQYBqfNytuO33VoXLBuSKhLLVBFMCQUvgraF+jA3gbQyc0yxaeZJjcOTum5a5vVCD0vAu
7CRbWJXJ5ZBUf5ngqyixYnZCX+G706fh0Nzkkc1Uu/6sojPhFrSK3yConoNj6uflbcCR/b2Z4242
IYnDUSxLaa+39AC59k0XW7veKK60tLtpoZquDYODKPQKI/9KmIURlwc5Yfd53Dp4GG8TRh+SKLfL
RrRRfv0+9OXKFj0N+9++GudR0a1jdkYhivtBS76MoWg32KiCMveFlAg6zRUz72wWk7sfpKyTmrDA
hEfRN3X6LObby1P73udyroHkQs0yBtcQQm8x6n4NazJE783LbPDI55ChGBpdxBduW8VHRdpRms+F
ENmZJW6iZKUsZJzGCW+zz/kH0hSyUWSTuNeUF1OZgqaRbfBoO0MamFHC7NYwdlCD90CTCv5xBWIm
2a4QNZ9I7SMFzGNM8UoxmdePQL9KuZNObNvmpY9e1Ruj0qEWWniIqjeUCF6s5kES9q5pppA67eur
QbScTs48S7zXFYgVgKdmKJNDbWq2gk73qH4axs+mEHtN1u+K9JGxb2WTuFoXXY9iftNClz0ZUPYM
DTdth+t+SJ00lx2lxaMt7DYSaTygZjdFUzljuO8VdOljHlupCDJprxo3U4yEfPW1AMn0UMebJP5B
E7RGmoYLPkIoSn2frM9gELcbpb67vFvecfe8NmDeJ1pkTom4T6dHPX+cwgMkqS9/NCer/raUnDtM
EtDTtRkOkl6lNp0oOuyiXxKKs4nxonWNU7WFPVQ42i2zYzVyQCvol7nmERHAoVTbyPRZU0Y7Mcih
KSsbDFBXeSrvWyNBwlC5Dwf5G4Huwdh23uVv/M5VwQOpc3SAtWWNHd51pWd1O4q4TYd8WU4Alau/
TJNpp+paOfk1i/YWKP41Pcb8LY7OE47pMM0ddHvFDD+PiQSlu7l//FsoKvZkCdsxe5ESY09b7Was
++uOUsiia1uiG3slbtyQQB6kIQ4kJD8LRf6tsn625DEhhQOYwWYKO19px6+yBcBhPDkF1B6TZGcp
lW2oX9VCc/Sm3abY4CFlDvhz7brrHaR37Dz+RFLVzWmxkYfJaXTTIeJDLz2Bz9NNmGkXErMp4LyX
5/wdd2VwF0GIvuu+pZhzuTVsfRrsJt1c/uRXiNTSBPOOXMqmgQqSuAeyzxnN1lEQ0ljqTyH5Wlhu
UpZO1z+o1X0zXpPki8R2fQvJKyG0ZfCJ1pGFpBKEgkHG0CRIK/XbJL5LaO0Uk+SC2Xitw+29CeDu
Ab1IlApZkHGPsPmKqA2q1D8uT8A7DpuXLAe8rg3LXMb5ozuzaL3cCFLkVApzp+jxh54hb5uYuxTK
niRQZMNt0wg3cfxTDW90aw1T8l6syOvTpCU0j9iIvVH7+bbbKlfJjXqrgP13mlk4NrE/fl5j4nhv
rrgosczQOVZKMJUKopMIkHECQYUO9RaJgTqi/z1vy3dT65At7yQGK83wWRXQL3sPX3Z5sTkqkbeV
4GNEvdengowIPvcgUPInt/SnfRrEm9gpvd4Hy79D/X5vrnRMzk+Zo3fuX/b4Qk5lVaAVQGPWvoGW
WawKG3A3eDpkXmr9SRqGoAZBgpJ+q4svyuB3JHHjzArC9ClOG2eIQwetSK6kZk7bVcBNso1cgcC3
0/aaHjqZaXhKAoHNXL4qJguUDAYamJUdaW5N2t6o9JOYANJMn5lYuSY96BOzFcHwYpxf0Vd73S6H
ceVSkOfIY8GN8JB6oYPC1xga4j45hIEFlp3kAcapajcIj4VfGrXFW/WhP+hXQHFn5gGC7VVxxULX
TByd2un3ywvMdR68TTjnzvRyZHUcU0y4a26yW3pv+dM23UNi52rYD3viEdDVJD5akZzel3350N9E
hiNVdn4nXmWbNS6ldwK0+dV7fG2VUZhR4IwnPD0bu4f4WNd1e6n8LmZrkrfveEQexVk10ySAdh/X
cLQx6LYjD5dn8J0zfgZnpHGCc454JI1lbBc30r6omWLL0MycijU2j/e+/LyLjm51VS2g0YnWhX1G
fnRsX09rFH3veUOdd1FJXfYyRbxQusxLr8mV7iSu4FRu41noMCOowxH/8ky9ExXyrB39EKF6H8rT
Xmeln+eGK6fGXlYfL3/6q/LX0oniXBXQ6jVTYsxR6SYFeuwd6Pd50Av0dSfdh7vhIPnxs/EQyXZz
QCeWB2Irp766VW261Xay33lkmz3pP4xd7mnO4Cm76mDdGbvqkz7r9K62Mr4zC3w5HDjUsBBTa8JL
CvJAFR6AYWhr/cfKS3+dZ15VCXVC0PWMNV46VoZGm0+DeKvFvY26uyP3P1emetl38f0F8QgJEmCu
sWe6Lz0q4GAtdS5/Moejevv6nB+Ii6xuxxZ+oHbT62aLtm7cNN0uuzdxy6xdy++lJbR5bY6OUzR1
tDEprDRuZcuOZFvX9/OF1roFdrtwWFOTeNcQH8g0eNZVljbh8tTvsttqZ/nDFdnE2FmTx26ax2Rz
eeLecRA8cm+wajLUGUYEamm7tm6Z/iHw5tuCcP5BkMtSa+cPJuSG9jvCgpLeX/7O792BPIora8e4
ByYUX3qjO9Wm2EQ3ma96lh9u6720gfiGC46yAM9ev9mkPiA++99eGc5byBagHMm8BeQ76EcHbKPt
u73qDrv0kwAPkD8OXy+P8r09wOMdCJ0s0pQYpbxpDt0nC03SdGM5KD9eR3u8lvy1LkKOeu6vtVK5
Vw/q26yuKlgafMPvA90Zvc6vD+Gm3cSb0ku3yia97e6nx2i3No/v7DuVCx/SCnF6zWCSkrtB+Vb1
L5dn7R0vqXJ+oEnBooNOIBycbKf2pi2WNxlZo1biutffJoo7/+LQo+u+wFUxbnpvOpQP7JEEqksh
yZ7fISkgrJSn3gufeZXKjERTmHXqtEfWLMzs/j58AtLl0dzmV8Ov/FqAQtYPKagDNEOsbLd3sg08
Hj+K+zE3GkxcUWVONCaeCO6ZllG71pgzhMwBW6kz5GvgoffWn3MPpInCOClgThdvuuEpjdbusdfS
8cJ1zkMJS4iKdBMr8c62G5faP3u7+B/OrmvHUmRbfhES3rxmYrZ35esFlQUSn3i+/sauo3tUxSkK
qdXTPZqebiDdymViReCHRUryKpHQrsgH8ibwVXr8mpGHltT4Ydo6HJeC4AcFv5tTrarVe0JjopBF
aqkZz31a607DKMY/oM5WbkAcMa7zDeIDx3CqR/2xvRR3S+wxc4ZDmaRyGqFgTaniRd2md4c9u+E1
4dt4J230VXZnXsB1+PD3aftiYP1lspWJ5VBGqRSUGNawdKBmdlJ2x3JjrJirn7RLhRk1NpbHHO5F
N+w8kOJuSblgLvyYFhq7OpWasbT67f0W8gtOR+/vUyzzc+pEJHEhCUEtJ6I1SUhjP92hjkMTfMCi
Ibha+9/GPTEzZpiB9SnHFI/Wi2Ag9ZWPbs072ieRXQWPQuSpYmtH9enveZ6xalNBEuipSj6o43Ba
tG06rP3+JGWv//boiaeRll1h1AUsDQuQWvAVRx62WaEtuO4TGM9/Lea0MT1OfSsRA/jusinS19cR
h66HhEVLGYEWrf33GGaMyZQxkSmiUmQGViMP3F63ZXX9b8+dpIzrTC8zvzfHLeDshAu7KHz+twdP
nIgBvV4SPEk8uDhl6dqvF9IuM/tkqj/LlSZlRojFzMJt0oQErElVuUQgN/fwyVnnalAp1tV+mX2N
Vj+IX0XnPM6WPPiZC+iLS+Cbbw1+si4wry5v6rcbpuk0tBIKFGlTN0SKJcfS7qzAIloaEFXCUTYi
EkiXRPJ6YZ0EMR2tyGukTQRVrr8Xae6DJmc8glqioHB8UGOdmvzTT2NShPJqgD5Fl2U0Fx9qZfFy
mHvZxLNo80gtmjQZthpJpY0QPSu1BSXll9q+hhkpHT09fUrgDQwIzzJpo3gmQaJr4QDNLe3ECPQt
18IiwVCjdOMnr0HzyIX3v2dx7tHX2/DbstYViqvNdUvWikT9OoVYzyUS5IU1mruAvn7/2+MT8NLy
isv9VubYLW1PxjZ08qEgNdgkSkkDgGggaNNwFPFBHpqtyDsigiG6UCK7UwNSF9CllWU3l0Apmwl2
wlCUE/S1Gi4hGWeM07Rtf9SlSk87nPVQRNUIXCfDkqsz57d/lbO/Db4fjTIROR6dO4Vd2/lBdfiN
sar2sZcQL1yJOwk3cGoX+2jBnl/3/i/33teXfHsjBHz9qomvbxwgoXrLBMiaFCutXhrShDnkv/eF
NDEyJeNDpl8tY4e9Hqlnrcrtnq+YnlPBBDYwrDxLiV+FjJFWGp1U+8yMW6lzJRTpoxQNuR3I3NR1
HBzQnqyOqSOD/ytWQ6/U63UpGvuwfeXqgvszNxuTIIaLrLKqLh22g1aQfLwFnDmVaorGI/L34ZnZ
O1+Q+G/TjZplU1YKeIYlkZO+fgFr1d8PngswvtJ6356cgI8pjECJsW0oSnNuv1Np7IR2TyXa2dx5
2CmUe82/XUtfjuq3l41SHgdDgVyx0ba0bd/D+t5vlgQV5kzAtLkmSope6hlWoXQa0IoUa772PXNT
nOJV5Jh2udMfzUdr06xHxycv0SJ70tziTEIYRdJGzhtp3KKpjzJw3ZryEl5wzm36+v1vM1YmqSmp
ZY7lcXwPLEzUcDTPJ4fCW4Jbzr5i4oNYrSpUeqJdp623xTv5DuVuR7SrG+nOshd22dVR+sVcTFtD
BMAhBlAjXN8x2sJDdYbhdUZnvBuX33G1DL+9Y2IxLBbXbVz6/bbFVYnCDXOg9ES6FGhbP6Zye1ZB
vTTYqdtsdcadTM5duT4tcS3OXG/ixAQUWhHUvAZioYWREp7arHZMPq4W5m9mi4kTF6RhBRqFux4G
xutdyI/avu1jlVpn8xLbDVmk6Llexr/N4dT7GBAD5Bnec7UGYDtmNvwpLyPwepG/XnzNTNR0BUR+
9wV6vw6wJa7DoQDS09SDSAPekC1u6rnVmDgbnShEBVex37Lw1Gvyc6m/+G31+PdqzEEkxMmB55C9
+s+B96ucluaTUMa7KDhLoIAMquCcl0CZljTgB9xQpLGYE5ofHTQCGVSsfFNEJ23mBBIwPrcsaWmZ
oVv6tujPo3WH1l9SS7cDA/AB8BMIO2171jug9Cepma2RcToG0Vo3V428ScJhVQXCXuC+OxgGYAEh
9VU4POMGTCxUqO5SXBa+UdNKPHNxYfBfF/BvW2QaC2lGys22u26RweNubYsUwAsnB9MYbKwdg55O
AeMmyKMWXLtJC8Z/XYEpNhuiSVE5BCJqiWq60Y2bIAxoqDVu0rzlfummYQKo0zN4XP/psgWf4M/d
GfZi7Wclchmm4GTZSl1q/J80sP3/QNA9+fPBcdSJmWoJSPyQgSpuRZXtSIINIGR2AkY/6B4iUlsv
FPVnFgqNgD/fZlh9HIB69eoUls5AZYqgO/eMi/jku7sd4CQERJD78vXvQ/H7ifsf6nchZdKQXLdF
BrJyfcDYIDuhxEuwpJnLHZQzP0ejpGMAIjOMhtudA3FKu9yHR3OtnlIv3QuORQ0voIqTusnevIQf
8OiXNI6u8/W/Gx7aBD/frKtFhn6xETzIwHWqIAlCcYx2/DaRPjV/iadqdrUmFstKagVRCzLK17Vq
bZVarmLHqyuPbU0Ur1wDq+exbUGXkv1zCzYxYqUhVi1XMaHSeDIAVBBLBX0V7cIZmt3rEzMRA9iU
6jHGo597u98hG/haHNvVW2M36+o03PR78FEsBCPK79fj/yie+EkBfGndDFuDvSRRvtPVjZJWtj/c
mvrdmKuulXJb5iAZtGo61Pq+NGNaavo6CkOSQ8sS9UgvDUGUCmoFJR5ccFDaupWeZeDAU/4Wgh4y
zz76fqVlB0N2JL8gY6bbbS1SsxptlS3qSM9Yu//RnlJbqTWhvHYFMuj2GHSOocV2BNLUNnlmvkSr
8r2RA08eEmoMCRqXOAmTivrWbhggnt3k63wAElt5jeVoHXaxrRTczXM4d9ILOi2DuKE9GrXFkaaG
5tSsA9fiuhECu8uYF6KvDGzGtGxvS/FkxYmjlTeQIUGfyLvSRmA5Fi/9ILlSUJwDUHTHieSKqUFC
YP11QXdLXwYqv6ViVJ4UEIwkompX8VMXbeWgcSLTYfw97gc7znKUrI+F/yAkpxazWyFyzC1G9Fon
ZvYkCT0t6l2WbapEIjJ6J9t2p4GAIqgvSVKQRoloaAD+WJoUWhNETu5G7WTkyJGYwYG1yPOmFsnC
oz+YNA1UJxa1Q2PeR8EBe5JIY+xUVe0ozVqtMpokEU3NemUynfa64IyBTIuS2UaO7LF034bmCb0U
NJGMf4qDkDT8aVLGUJei8poKMKtda+yj+rFaoov6PX8E/pLJo+Wo1IYU1qqNVZDWiAjLOzct9mjb
pAMknCCYvOnMf8sXgePu59sg/AcGMH/ot1n2lLI9tEyI0T39faP8HlRD9/vns00pKsY2x6H2ox4d
3uhyzG8HXlK9W2runHvDxLJXTSvGzfVOqcZjVT7r8bqLXpKlpMAXM/cvF8eUykXOagGNRjCBGgpQ
Ax0o6oKkRMWJuYEjUM2RvCvbpYhqRIRe9Q4VpmzRx567MKcQagnqe0pc4O3hDupdiIivYYNABdRD
LKfYlrbmPQ22QlETuYbCwsLWnh31xPB3ityg4Rt5PtgZe3CCbXmJVqBhJ28Gldc1aa9v9Cnsrq27
4G5aCYuB+MxN/T9A6aLgkC4Ihi0yjXZvpTaUdsGhk9Ksv7AhXWrNnzPRU4g0Fxr0ll+LskX92AVP
YnnyO5Gg0AP3QCNcQqtQch81n3+fg5mLegpFzvW4QZYLGZo084xmtCs1d4H8W3ITZybNmBiMZijz
TA2rYWutZE9yVQpB6ZV2yFbFKtgpnuwyxz/ED8rt36O5mrhfDsVXg8W3hIYUJ8oQXut1YlQcIKux
qiOEC8Ds+XEF4jD0GItLKrzK72EmqDB/WhA9h+5MIsPMGsrOxL0nWBIdxVNWClQea7ewXrtuZ0YB
ybKjiNsKdx2gyaRiQCNHEQV1VSyFJOsKV+wsR2tT3ELvRutDC0hzMrX2OC7fqtHt1JCcJN512RIP
8EyTAtrpfn56r/eZYgKrujX0N62vSNUHtEpB5TmaNAtfzQY3fmcQyIDTdriR06NevAtmQKEUQlmK
3pQxBjqu3CItSaqqt4vGSZuIiMJNnxx0ceWjpeTvBZ3xvaZo6L4XTA6SUZSwAPQTiLKIHL56vr/t
lImDOqp+kMNHu8Yv8sbfwIQ4fBvtGlsBZrig6gJieObCnIKfAYo0E6ND9q4obnNz14vgWqbR6PbS
Ko/Xfr7+t2maZNkiLQjDXsNeHP11ySXSwMP5+8lz3u8U8hxA05NDchN7RXjW+QtYlS304nHrOcnX
Rn6Wa7fy0YppvJn+/SDHTh1EHlQXNhlaLvooPWRtdQgllEGMkDK0WoR+86gKL36l0zGpHOZDHcBM
jnnqan6JziGLqvImZPdMG0gD3+rvYczsoymeuVaN3h8EcdxaIpImvos6zN8Pnmm4UPWJhfOT/5+f
whY95CsQPsabeisd+kuRkvHQbuAL2yGu4cxTDwLgn8qRQyh7SW1yxoBPoclmKDGhuXp7TfLpV53t
F+ugOf09uLlZm5g4v0avb1heTZz5luUnYcn5kr5oUn45flNY8liLYTNaCOi5JEN9LCcBv8Tdcyod
w4QqcXBFJ79m3G2CleSfkuL5rBFf3Cjm3ZBtGiizFfdS8KyU4LiC2iuzSIt/GaPogTmImAINhs+k
a0iWviTgQkKTE8CmTz10DTJOtdirSkhYZEQBo2xt5dB3bGxJpw2nwWfebiN+qwcI1fzWEQpiVsm+
h1aQsDOtTcjPkoZCjC0V8Ee3RbYXx32ibevho+arQnUl4UmPb6LxJFRV5PLusTSjNTRV7i2pPAlB
fOzU0NHSmIIzzJVq6DuuDCM+a3BdKpDiQZfklutPQ3dk7GFoHDRjWexGM59rvuO6HbQP4i0MCiId
TsGd7JoD8rRWgWaCtRkCm4gDWl+iIMfHH7R+P7KtCth374bNUa+gsLpnvU5rxbQV1YKWOjqpfFoh
IR+8FlpGQvSVRvVtV29VkACWTlScMIlDsSu7y9gguA5OYnYzZrvSX4vCIc5WQborSlAH3kTlOkl2
eijYnc5Ib7o9W8tIvTKHAfJpdcdYDsjI72J1WyjvGSLjhO3G7KZrS7ssbPXakVi9h6YTj1RRoWLS
GweDSY+DlD2H+kOIsK8Szhi/2rz/vblnsOUQC/t5CzI5EZWy6OCgbyrI+iBG3yTH/iGmigd8tQOJ
j5W2FAzMFFEhR/HzZdXQszECJyAcV5SP8LLkxnhtPsYH3bb28QmCidtww56Vp9CrVn8PcMb3mkLU
wlZhUi0pcO1i9GiUyPoOiIWNIELF0wxJHS5M5IwFmiLOgk4ZoL8QoqxvdXYDPjA1es3M+78HMbdK
U5hZXo2aWBhYpdZt18Mh30AhEd6j5SmUbc3VsIqOoff3u2bgXlCe/7lIQu4HY27iXSId7XQlPHQe
UF70+qOiIxEoQBFEonepmzn6KrIjN7UzBz8RcAj23x8xM5tTyFmvKOCdNlpkzoonroISuVdIsBg/
Xbfbb3Z3sufbANRwuYjbPNz1LgpZqMH4ACVa9INvrQvcUAfHj4KQGY0VphM9NEtyRXNXyWT/qykS
XnmPF3fyJrb2Y7CwyWdK+aBr/blmJRpJwyDssT/QomjBTQbBfqaOdolcqgKntBtuu3HFyhtpJHtl
3AnGk6C9SSPQmOI6zO8DZFlFkR/CDI12xjN4ju5HoaQCN0mZQ6p5SXNnbgImLpoPsvkikgCuS/uW
aIErBguZjJkHTzs2yjFSGENb7XYQLJDlpMRfFHmdYSwAm9HPyY1KJW54VY9bYaURCERiw7xeMY+A
sW4j4Fo58vxXJryOvC9ljudyu9P2DdBzZ6pRIEWJlm/bepRa8h/3XLUbt9wZGzC+HLPNUo7pC33+
y4mYSj3HiZ79B2MZAImMneTk3TPXvMjC+qcjLbLXQj1FVkF4fMR8IPVX2rl/ypEz1YuIpOGnL+6H
PgYGHF3rI4pHw1sxHHqG0lFHDB00utUNZLOE6mDJIR3G3I3Qbd8msQ3Cq93I07Uoh7ZhHuJeoKoo
e5362oivYXUaVRethkZw1JQD2MUTbYlaY27LTPw6SwdBUOpf8bTlRQ23SBiSv43XTM8ESL1+bhjW
9lKsBtjl1+1ybV7J7NhhUCYC1wCqvVekLHglPKjL0XDjUwXF5SWZqblBTUybAvYlIb1GdKP4locn
PV/Sdrpu9t92yMR0DWZSCI3gD1vlbdAempxqZucFt1KpuZBZXpi5GbM/bTbJmj4Qu2qAM2LCJx3g
/2YPLSzF3+syVwDSJtYH3FOKGGpqj1bfkvDQ2KodeAONIrShMUpK8wPZaE/Ia8RcvICEnELSOLEN
Bm4aLuQncKOSIRCem0rDcQT/wN+fNTOzXyXwb+maEY1mKboeh61pMAoOvpPyII0IX+A0smId3/z9
lpmuLSi1/NyUQefHECTEtc7RbqK49ZEfI68m5Vp3m2O60Ik007UBSezJW0w5KhSOt2Q7YMA219oa
3GzU1pCIdIX1opNyXbJftuO09yQShHFgMTxJ5bE6GFtppeBncE6O6Qc7pCc4+qt+L66gjLe2bOF2
YQ5n9ueUrC9XUr0UcoyudOqd4V4739pVjEYhFQ6RvAKxcUaWOK6/PNTfhjixIq3IIDXQYIg6f/fb
glr6ndmrYEnaxQZ4k60nK19bDKlu5NrU8GyGuq3HH2Z/0VDkGUvgEkCjrvFsF/R3sr5RArSb9Ptc
rqlVDV4CiYK6dcCNIgglskqR02WHOnsY5cOYn0LDUcGeIoGvDxFSfMu6lyFfgtrM2KgpP5qSy4UO
lkvUT2oo6CiWYxpLPbgzCzQF72soLkLZAH6jrjxlI7og0LhjLhWQ5+z6V3bo20lVtEw1q+vTr3a9
d0d3cCoikdiBp+QAXwOwUGcDeQt/gH/VGpLFUvLcnE3sulyoQV1GVwevjFG2A3GsEToLu3rGAE0h
/ZBC1/pO/rIMpVM5kIqi/cq0TVQSKtskBw2OPadLrFwzAZkycVUNEY6akQM3VLstaokZQR9/TKUl
5PzcRE1sfG8Niag3GEzavLbmYQj+rU0M3Hs/LdsocG6VcoOgYa25QMY6QL56ybalyOaRT5Rd975j
LrZZzN1VX9HZt71mjj2y32J8fV2x0x7RGW1nqGpdBUZlt1pz0jqiiyQ06lkL2+C6AL/Ym2lTwGCA
ZkAx2BUxVpFbqLc4cG3pXbcMfZsx2l+Z+G9jihqNi6OON9w/C+TYk11BGFko4czkmL8yk9+eDW5e
a0xUPFtEDTAgH0+HuyV01Jff9tvMTCyxX2WCWYDZYttpBQ3YUBFdYi+m1FCuW/dqs6+iM+Ivx4TY
al74JKuABdJ9YpqnAjSCpNJzb2DnkN0KJriroLUVPvfDS1/aaTlsdSDotT51igHykZ0hOIUEa622
Gw26K30+1hGRojCncYce6PwGPPurJpdWOtPIEEPQt6uPbeKCp2IVQNyEjINCuN6s9QA50BQJvAzJ
q1Hxwlh2+1C7BRwCTqmf6atcWZohaebUfVnMb7MvNVWfsg6z//j8ehs4Hw+7TUhuAuAmFzbn1c79
tgQT9zOH6KACGSxsncfniFw8z9vdfb7//fAZ+ydPLJJaFVbZtCGgLaNlD9bRSB6hVeCEyauavY/j
Ql5lxu5NGwi02lfKrkTXSVZUXjFmbi4AOMJQldMvyfD491Dm/K9p00AEYKnaMyzEFjlTAiZ6zNUI
E7XJ6MJszcDZQen60xDGkq+r8RX4mWsiBBZSV4/WLXr0E1twJLbS9IKIHLRt8LF73IVXC/WP0c3X
J33bZkIFImVVFFBIVWonsC4FWxLdm3EcvuLwb08um473Iprdt7F/Y/YmUbWKJGDUWliW6zb9ZftO
WwAA3JN7qcGH65IXuICOGPkxvIlu5fGgD+5nann/mDn7OqHfBiIb0EUL+gA9hsZznyHno8GJ6/2l
DNbXdffbSCaOSOqXVZdF2GCF3bqyF67x6zUzSFTAHztweVwlsWOq2vWGo5sd9HgucpTkJXYLjHFJ
AHvG2n8FOd9GKQx5Hws+Kuq+6aPMIdqRcu57dKsBOdZh8+k6c6tFoYC59Ou0RQCM7KPeVsAHyMpG
7gaSKCExhDtBMOiIFrU05aRMMk8ruM2i3ilq0Rb9lmbsPvbthS00YwGliWOj6HnXVREsYG0/vh5v
L6cnk9zdLBzqLwf5l2Wddg9w1vepVcAGFpnvaVCBZNJ9qLCDkj2K1kefDzSGrqYqhTRTNacAcDoZ
oSWcHAUN3OzqZgw726rBF4vuTUW6V80evXVroXvL2CXu2ycr9Els6Vtfal+79iWuboBFENGYHXVO
PbaENeZCCPoVRvzvUCDg+tM+hQDy+35hdVum3CsCWAKBN/DNwEnN99YQwBG14iB9lHqJZNghFgBp
9dCjdwn1I2tTxDpp0hcmq0AisMo1wKchQZtP9dmK5ShboKKEolGZjXRAk35d9J4OYsBCKYjl31gD
spqCl3SCrdcSlaKlJpXfryi0rP4cUxkDb6dIPsYkchSnAJ7AxVFkJ8EciY5m4tgYF2jd1F8tFYTu
fr4Jd2EmWw3epPL7JEQPP8uW4oyZHTzVb2CpAs0CjSNml06afMPKJ9mvbA6O1W5gex5+CHyfVhLl
rdco60i+/H1yZi7eadsIxNnAUcAQOqWQM0HdR4NlKm4SqHCY/+qeiJP1GaCBVeOEgnaNcLu3R/Lx
8Qbv9u7m/PcYfl8Vdao0wzmrkkQx+y2zfOSgLrWwULmfK8lN+0TyYIwMv/v68qvfz2w4mfAaEGkg
Y6mTzEnIAcGfM2z/jWIKguU/d1gJTm0GDA0qZV1CxOyl7+/yf6MkQZ7457OtoImKTLlGTdqFKXes
v9PLBf9txkMQJ15iVcQiq5MRJDvSUR4bCEJceLaklDvnVE0bMKqUd4Mm49pGCh3pYuaOK/OKu/fe
nu5CR1gHR+G0lFn6fSTKtPmCpwMvWgkLULcbhd3WybqU7/7epzM3Jdjpfy4AjxJeg8gZtZJIcMRO
IWFWEkW85yAdGTMo/zY9USLwfkWqa0rvVqnSNMs3cttAAGOkf3/F76cFyqc/P4KZgVQzHaG6aD4K
+X1a3fzbcyenPBIjyQokDE4u7jNlHS7JLsnmlyH/5dKa9l6onZqlSZ4BmoPzx+0m9UBl2MSOsJNA
lRuT/im4lLVbagfVp1lLipgICCx7yCkTvXXyyg3Mk8JsGTi2cCWEdIwctbET5SUvvWQXrfJuX8Yb
3bQN9DpYXmNSn9E68OLItSICWWnFQthIgAeR3rSA+vmKMacJqaFTIXzn0rb238OWCK8m21bMblQi
3zGZhLJrDbvUumUgV/ksoSdngNXCAYgpjIl8Zu8c2nIO75z+2EmPBbJLCHpqT/8sgZED/g+Mj9pa
YUcWuSpYDFOTVEJE6orT5tDVu8SkrYDRkRIuQkFkgNRPTAOmFxgJaR2c+uaU+aRoDsgg8mKT6E6j
QC44bzxhdEsmr8pbhdvWOVDEldqDrkzKd+398GkorWt8AmIoP9ZW5wpvqJEWwy7RL3qQ4TjAp6Ta
OKwl/mZAV1bJoeVw/dX4bEunZF7CNuzUBcAB0sq0x7VxAXNQWZ40/U3EX0tlh4OnF1yyt2VAElD1
CRczU7xMeylO8rnxWOngQPBblq/gteoaAPl0lAlEUAs4K9WzArVNRFRwKkpHxpP1m6Z6N8GP7tv4
ewy4GoBvCaAn6QUf1h1QgQlRr05oewsW0x6dCKAxrgAZX6eBI3ckTcAg/NF1lm0Zjz2OZSzvAuTc
Rs2TPuNiEwCFB/45V3uXoGwUUfm1csWdGlPjzAyaraydVBIrczrwTMr70aBBe+7K57gD58VuCM9t
5fF6JXBwdpJEtsvMjkaHC6vuXA0kvQRuWz+OgZOEHpgdwqcAzQCcQMhozO3ukm2th9I8Molev6D0
stRRH/vnFsI7gtOdtPpgghMZvQ1yib2+SjrbyNYQhDbUI9CmiuaU0EB78ENQfpcHdXDG1DUskr9G
6GofnQFBarzqLhY0syVwiCFFIrdrs3drn4LNsytt4ZAAKm3RLqF1vtb7VW+tguo+ww6KNxUGfQH+
tOJvfmo3MQFThrWrfZLn73G+GUTSbCKg2+0hu49Rv6nhAN77PnRb7Dzbm+qxKNejDx0hdq6QdzFt
Bhb7lLDYy/JdGNutRFrzHskj7QFp+/BRB7td6Q2pzd4qbP6ACugTHh0UTbscfxGHh0j+MTjzhoaV
XZT7oQSIxe6xc7SLZRCr9gAmwn8KwUVzgUIKUyoxr5DsIHDBl62/JI9QqGuNdWfg+K3kzxz0H6e0
DYkZYzZI8GC9on4ecGpA4A1iXtaNPjp9i+OERdhp1W2VONiuMhie3vNu7WOtE2I9jsq6LInY7Pn1
gyleED620ntRrcbe8+955AoDpr+SNulHAn1cTzQoSkTx+7WlczhjKUr/A6dFq71apaUCgpkbQSYQ
KuXSXTRsqtiDffJXZvihg5k6D997cKxWYJvQSIRScuRCAogUOGsR7QC7Cl1BPKjVcwbwf+NwbR/I
HpgMQCBkVl6Z0hLtMRaqmIeypaCJwB7qmmNRUQENOfgzEgG5ie9WzRXMnwNLSuRIhSVej+O6aonR
2qYU04rtevkM7kZNWOfpWTHBhXasum3OnJat43PwxkyIEO4rhagKrICn7YzWxWcUzYYFtsLXGox9
sm6Rat2aCjVRYS+prAAujcYeog2rgR3U2GP6u18MCG+3LVCj6N9Bprl84GDRhCGoHhPFbu76FBaI
Gj7QR2B8XCkGqL9dEYxQJtFfwGMPQyN+6AOVtoyT6997aN+b+xSg3xEU+A6+yzqKeyvZl5Iz1jQb
7g1lhX4n9mpsAw8p6NatFQARCYyekN2JoOz8VA2bHxuAnThJV6pA2rfOcMKOcvQ75Jv4JTzm2Nnx
ygIioKdd7WTxRjW8lHkDP46Mtvpz4pM6I6NsjytfpsNdiWby7sbgl7TfRAJo1z/0GFFVnRBzOJXW
XYtuAGUbX4QdRAhuQRxD8QdjnRrXWxIu7PCYIkCTi5cx2RUaIAY7zh3tYp7bh/B9kLcl1Izfx4bi
nIOCze5i3RaCggyDRrMamdgCe1zhRA1jtGCBCpI3tmgo0KyCA4OzX1uomVowL6LmRNeroeJEUkB4
HGRulWAx8aFJAyuocy8BjK+JYC/knsjylvOYtPGHUUYHFWW1CK68pp9H0OOrrU/1RMcd/JL0nlpH
dt1oK8AIjulgV6JdotrgMPWm1KE99xbF9y3bacGNH9wE9S7yz37qNWiwMnxnaA55flfEB9n00mTb
j5u8vcV174yl24o2txzaaIdW2KfQwQ4CfCtMRGXt1LG2R+tQJmBywZ2I3uoeSI4++zTlp1F6lf0n
0/Ra/2nwn6TmM8H/MyRPbHInytvNkJxi30mNXWi8qehqKDY5dI2t4B0+SSg2to9vk004fZaTBscc
XcR9BJo4HCtFPPgIxpM8tSXzDiUPNxDKVYwL2PA/KiBLehDpNgBomrejv4/lYh8OIJOLAduKs/XY
XERFxZd23tjnngWixtZLwK+ReXWR0Fzt1qqKe+R1yCEmYJXu2BQ3HAcjyxDp9K+dUK2RmnNqzDMu
fKHaSKW4EvvaA4nGusqAm7JS2pma14scymz6mjcfPsaOLlliRMdEsbZS29XEABtFYki0aWB3VQ36
GDrh4q3ix6QWFOIL+s6KTpp6NMRTIsHe4BIwBBOUKikNI3VfmMIxrISVWaPfYLj1kYNMGO6geqdh
H3SJZAv9mgsSDRkGAk7atHjnfQw3IPFQI6LmaNoaGPSHEYxsuHEDX7UDON6ZhuY0oSMSkKY8yVzI
xbcd8FHIWqB/Z1XEb4mkUpXpm5Ijh1ea/8fZeey4rUTr+okIMIcpSVFZanXunhAdmXPm099Pxh1s
6FjWwRkY9ja8W2KxatUKf7CHmlflZ06hvEdYpitpYRtdb2dyZ5sB16xWOUq9S3hmK/tQ89+8GNy+
k5eGyY6ZlW0e/WmQGam8aHrSURITvXtUmmhlde9he7TybZy3tppJTjw+BLH5UWUl1EfJNsrYTc14
IdemVybP+Pi6UXcS1eolMnqsCA22j7Afy0AGSGuiZ0t84wLw624Vi6kTBdKbjCViIATPgWLY6cjj
d3sFrmEYCMsy870w5LAldhAkXkL7HWhMPSMhx5N3Ve5g9Lcp+B/ltnbUKlzqtb8Qgpciq3Z9vEiS
w9w8KsJ7Hp6GhMMLI7POMgY33JvSphLrY2OtR9k8MlpZIILDe3wu2cBp/SSHLyHP3A9PemMsJx+l
lKBxNf015JDKYb6w4AXrvWD7SunOuQQaO1mG/HBf5UIVl6KynJuDLMBvO/+F9GT8aZlIq8Q0sZ3F
pcGiiRYUT5HyntcI/iNiIiJRJPwiyGMX1UkSjsb43pXfrbYJ21WX1eu2PZXBV4m3jx8/FEbg6dJ6
rt8F6Wc0jG14DoD9vtT5SX3ObOnZCLeSsa+ZOWnKsyAPzqQMtlp/W/7GnO9lKlY6K6qwK41N2p8E
mA9l4hSNaotxb6fT8DUDpvYHpNtHIKS65A6oqScbpXyb4jucbu0QTruffXYdMaJSbWH8HeeDHD/3
0l3fjvYgDG6ErF0ajOtSITMMCV3W3tBiN4tRuJuap75PbYWY5/ffaXCoYbLCLup7Wn3mvgH8KxZI
UUpM5JjNF+f2eOznTpM8tIW6qECVpecUkDcwjdGu7Z7H+D5D4jzdSS0g8m04Rhz587voiF8+cHzh
uWR0LX1gM5MFu3x+nvU7dXxKhLcCOrPwWUTYvmzT+kWX3ipdIgHY15Lk1dXbgFzceeo3Vf7CR81d
/sH1G8dH9acJwlUWBuuKVZNbwR408nSyZT0WtnX7EfSCW9Sq3aRoh4nWymRVtDBjQY21qA27DFDS
XOWLaq6Olkn3kUkAbiLhulWSZaGtrexoKZ0tsgWDaOTMcC1bzVIYNEc2Bi8iTCaEjuE8RjTuqwny
hsEBeS9CkCbTopN67xzZp5QTPNSHAmVsrFtWBXiUKPxN/G3Ywe9+n8TXONpq03Oq8N1Ia5sgXgbl
TxafhnE/UqPEjdOOCjZPuyomng+sR4wd2LQZyH1k3JOLoHQNItfkf8cqVaMm2aX6WSZ08BDJLopN
iz2HpUKlHvay/zKqxwi5jmIdDzCLsqPaSfYkyYjZHVM8ivRpIwnFYVK6fSaMq4LmsDxgowoj2ohD
Vypm0JsTs/W2sueSOWnR3JckU13T0gGmGTMnn+1YrcZuYUgdKTFeIH61y4bBltUvC2SML5WLRhvt
2ngLgUlGUeSaLVYjirCQ/Y9p/BVzkGTylyytLYn0Ut2j5nlQqFlU1JkYL2/aBgxpOTp1WTimuhys
2Bva1pGk0YnTLZpb8KUnrhKoM/pLpYReX4nu7H/rNAFS0tRC5USVz3q1yYvnzghXM7WISH+lborj
cCaNtyPeQ4fSD5c9JUTfMmmWLScq5UWmtw+mEWLTo3IQZaeimp3bYSWnlYcj/EIka9zjCW3XirQw
6TfELaNFcoU5XNLJtULu9il6CnuUh6xN0u21iUMzjOTL+3Z8soaDla3aBgHnOLhLm4CnekY8EQcI
6vxY8Sj1EqXfRbMPzx8UeSPsKKMDJgnGWhhzJ6jMxcg0DpQqBafiJZj/Vqr62nGPZrQ5BAwr62jK
cZE7k9bdJjXuhEl2mQL5zZ1aJWvdaF/VoXDxXKGBl8Dsaxyr2ynTSFH1NZVLkiM8NtE0M5xwOI49
wvRchx01spFX1Fn9XVNkW4M1wHZyIcRwbvTREWEnzuP9mIXLFLPYJJY2vWqs1GrezGS4hXYX1tKd
quVLoVJws+o2Sa5S7lDn1tueLARKFlDlypnD0a0ycz3qSBxnJEfMRNSaMkeOXaAAAtE2PmMiFZEm
gugq/iqNJKcVmrvOJPOp9H1k5DDsw5U1s06d5Ji96TR024LcpNoEo0QyEksgUasUvcp8o0r5YmyF
zRD5z+MQvhrD4DZ96qhJh4dQamvc6FJh2F0hrwNIB+pENAL5iyZDGqROgzpcUvbHQimB8rZ8u9KZ
O+LH4NuKMqJYJz5bQvU6kBxgqkY/ZsaBnWD02iikqVFmS9KwQMVkZZzlAbrnsKgZ0WzLRLDDCj0L
4SXlbxQc76f2TSZCVenSb5/bItqkaf+mWJtxWqfSiyAoC03YWOOiklOckRUiy1PjJxurM5wh/Ipp
Z7SZifWX5WaptSqQnjCOhkJZOCOeq5oLOVEoP3PHSpCcCMRVTz2dBaC4LN0bI7THh+owEWqUoVl1
Wu+GMiJXmryaldwOAGZUk+fjMVSxV7Tsx8QpPZqN5TkMaCJdsCJhSu0n40vX6S9Bg0I7Utn+g1ZJ
jpG2+0wN73B0dE39Na+WZnkOhdUKab5l19AxaibjMUM0EaL+XgmOvC07mAkgrEZTU8crgedTP0nl
oYaDKorvBbosQjwWFMXnId23EYEDGBEnhChVyJHX04UVxBSFgoHHrSHH98OulsnrZHPV+8SMKVnk
vLVyfsoLcrNm9rThITXlRVB8tfn8QC72IKIS2oyWM4KN1QWW0cOWD3S4IdpiL3n5uPatDj2N0dGG
dWYAkzN2vd8TAi1Hlt8qK1l0Vu9YxuDkEIBDf7TN8dcIgVTSvRL64KuRlV1PLy3EvNHCkquVhQ2G
uHzlszVc5DVCuNBz/TEmO4hE6+gPsyNZ+zjbSb62FQuq5/anovryhdbt9dSZWwqaUeXKj1zJUKBy
vqloieWi0yb9rjxLa9BotPxTTU81abGdVlLXTxS3qAYHYbBV1Mp2p2lHI3wOrcnWJGHfzKpTlocK
cLDiGfkhQPeZxq1FLho9a+ppTt+Y2A7TfVHqdqil8i4uEzeWtM0wqA9Trxx8it6kSO+QAocM1trJ
ObufpffaT/4k/20S7JVEXut6/6ohyyB3zF6FActcdqRUkqeVd1VsgSqKAA+fgwZHtiu9WBU8TetP
PcBtPpl2KRy4jPzW8PdFSAUXL6R22skDVt9S6miVuFFl2j0FJbko5N4IHU/d9bq50EsuiXGy69lw
pYFCP0HmYtSJ/cNRq4sd1su2QX9mPorxtO6pdxRLANBXOWKrnVJaCVZK9pg3JZZ6xU6UfXov0sZU
qoOo6ug5zwJZknGoWaIh+LEou6QkcToulTI8BSZqsPN6pEOikLmFebpvfHqK9CGEZGMwphXzDkkS
igafSUP+PpRPOTfBNFEnyNoiKT5jLC2HcitKu5R4OOM7HPUU6MDnjO3IvFEFSpmF92X4oiDZErem
I2L2BS7bzowPpTi0PZ1Z/aOR6oVJFiikZCwac1cL0Rph14zrohHczlTWepfbhqLaRvM7UnmRmAII
RqppwN50LpZdiWE0fWbhTZYBcZ79/5Le0coDU0lHoiGKidOS+OcoGWRBIfJm9ccKZccUdmkK1wrU
eSlD3C1nx1LRoUF+p9OKpVjQoz6pfkQMpmLtvxKUczt4mWO3D/1yGejUzyT0nZR4DBIdOUp/Rxpd
qvEcZVzczb1Uts6gtg/0y9P6WOl07oMf06D7LKIjkcubSMtXYf8jS3RgwmxhpL/CvIwt+DBltlaK
ahOKxgpdnKNu7LqBnAYfVw79mW9qcpXl6zbPnI5qRR6gBg/zfh4XufWeS3QrRPrZpY7aE/3EKHjq
cPnU8vcyDlc6VJ4+9qGrTq42vBSEOWuMXoTs1Y9Lou5db6qrLI4ZNUTkYd818jQ9cbh/FfSFTLdV
SPYJ6ZocvzTSVgMDo71r4l6OKLLZZFZVLOJQt9WmP8zzb+SXTqNaro8p0FiqrkSILmKvp7lnhcFO
HLiI84HoLcC+xLtTLTe5RFOqHxYVYS7K0nVIgpYC4ssaGhA6c7x+dDNJIX3R+B3ZuUrcZVBoi970
0ualm/GbHN+zFqlc/1hGTPXzI67FbhE9WKZOWym0RbqbVRvvzF6ERkNCL+KEIfbrVk2AXlBzU85b
beL0EnvGR3NRFcV1ghtmrH5j8b6yzKXZ1jS1+YYGaNWR3qcVk9hFeGfSGKhamgfattH9TRVOm5Z2
ZWTKXqum27hi+gMnOEs0rxw7OuRs5bBZFMXoCIa00rANVKj8RpjvqlnbA4aVo8qcxoxWY6auOv1J
azK3ngO3FQgEZeuOg3oQK2Yn6ocwE3SEzsVNZkkq7DXieZg07AbAwDl9t0ap7FCRn+QmfdCDL5Pm
a29FXgFsROBmrUGZmUHuajkJn/lbG+9t8xqH5/olfcuVaJEXCFJomh3yOW1j3GdZ7IrNsNbaYZM0
5j4j1RdRGaOXsK2QBUzygRIq3pcikCV/XLaWsU/RzZCFtdCZm8JX3IpZGHAf1xgRxKV+7eWCmQKt
8Czo93OOAkQQLtu2fROnkcZ18hSK1kKxKDLUUl9obf3eGgqXc1e6Eh2LLB6f8z6kyDvXgkYfrTJ1
prREaSqToe6JOBrJ2LfFj/0c7JqyD5ZD9j7I+XKQG2/S8IhMFoGQhLYkhF5KLVZKEKv1TTHB3i3l
TVxsLa6uVjrl/a7I3/rxTW0+hhoVjuBVmhEVpO2iw83yM9kTrPwtllgWydbo3NLeiPV8EfoLMPo5
A73kMGqSU5ofpfgWMcCt1dRN2hRuYEUP9UuY1hFDB5m3Zw5bf9xYQM/UVSNHlCyqY/TlT5cOi4LD
haZgp95byban2zdDeH5M1Oeenrhkvaq9hXMtOglh/lEEo2PqEj3JcDWlzKzEUXrB0HnRV/VDJIqP
IwpVciTcac2dRPaZ69EiauEyjAdBGnZa0S5z/eTPOykzPT+Rv8Nhl/b7jNFXVXV7SzQbZ5AL3VW1
+i7AcZaJ6JMxaySN82+WhYbdSM/l6H8necfB62WnryfX51qwaEBAKh+z4lDSyrYSeUOexjJUXkNh
ZCR41qUPaZ+sAr09FCGdafJNFxNUeueEaP8xFFIokHc6ETdUmoXQAoXQauYONROxJuVAMcHQavre
6uAFdbGS5dPM6NAqPZM8vbfEyh66BFDT+KQFyS7u8w8TPv2YdF5oyeuJ38//jbWnp/jzuuL3NoQ1
wO+iQIVPGOkw+bT1elvyTtoo15y+ax3dL55nIMupEXyGsbYWejJAQlonJp4VQHah04/kEfOO6GMs
DddHtUCREXco6f7r9L5pgqBU4iYBcjBbdMugTmWTNyr1A3Jhq06hl8gokaLFk8vpfmw2DNTXyA2c
p5GWOTGNGXd+2AHlq1Fqyt6B0enjb2S+BtNnzii0aSSv1cplNoM5pfpSg49COlVIb1v9YmIt62Fv
MQxSW99VoAGZgmfwz8v5R2HIZs0T+taGpxGvBL46ngl2zp+nuqPngwvwPtMMR5FmNyfzxACCUV2W
77L2u08/oq5aKXgWtrCymPqa9Nh6iuXIOCnpIQ8/Aq4KTEfsUP+qtYkkvGPclD1Ige8KA1nq6EeP
vcE8rsyFVTaHh9BYd+Wa7nXB1GZo1w3kpWA41gJJq2i+CBGasMF6LlexbCw7gcZD0Lp5ZSx05o9S
/DUguWeNDyNbdURYIFFfJvWkpt3RlPsVRBg3zZAyiDjgCsONKH6Wucnsc9ZpxN1CSmLZFkrVnhnp
SoHidfNaJBMQ0k0/bPtB9MSx3uCOuSQ0Ct3ZiLn/1Yl9RVOuZukxoGjh+oo1LGSnqHukhlCpyqMv
M8FFKVa/lP5cL6o5NDrR2s5zvsp7k/ApYuE0n1BqlRyrjhcjho1E7F3RJieMP3dDk+xMfV6FEfu4
71ftsBVqalMt2me6spY6nHmIkfFIFT9Xy07VljPirVgHq8q3wPhKeUomUrnPRvqEtxQwgJCUXZLs
WsAQQ0eteQRGoesnrTtU5AFyMB4FJjQCk79k/oqbF2t6Sf0fbnQQgge1X3UhROWjxgTP8td6sstR
hAVoWksUT9IdoAGpZn5X3ZnCnQmmzBLXQrsZh1NS74PyoKZ7KdxH0l6cvnhNrlg/NF3kFlbgTVF8
HxbveTDtZjFGhgJqgTXFb0MpYiD5pU+vlZLa4CfvCo1OSZUtUqaVdP3oAOr3VW1ACnuIzHUZbsSK
qS+VrjeYGN2ED3qNwgZTyiq5L0fBPk8JZthjiF2TND8OtHI6ZcO+9S2sFoJ7Nb4vaVpb1VNp6Keu
k+8DKTsG6kocViX/pO0VVlF3/ewX+X4KyF0nfiVT8dnkr7FwmpnKWEayG1HjzSJ1GRJOLBhkQrlP
zfNbxbtZOQjo/gOb6J6S5LvEM3QO6Ghuh4S6rq7XkiFwgoEIVFm/CSWALLOxmYPT+XbUM4kxdg41
KbY+uqI7jmpNnty8j/WXVb2WhuZhTOkFFpOz6lk3H3IrZ5z32YTZaQ6sVXNOsNLcLed222QhFsDm
RqKIUtWfgkiIC3O7MURy4szaNOLBtA59DEduICcRUYIOS4RJlEcxbx0j17zBr1ZB/GLh/BHEK7X8
MBowWpqySUAjC0X2yfXPlIf5vRrhZ+2IyypH+Wofiw+yeaf/Gomnv+smI5DAIcoZ9JeoLIV0LVWr
qthm4uRiiTANNNVJgp26KmlSbXMeYYzvNP9HjtX3JL1vqOzko4iI2DOZSS97qvipAG0QqeFh++ny
vJNLn7EJt/ULF3H8NFtgfbhlgvheG+y6+aqMzinTlWyt0ulDMlzhN1S9TDi2yao9obgpm2Tgzvwr
AXLB9rRx9CO3h0DnMAWj4MSlh4MV/0g+mqwxPuUAldiFM/Ra7q6naWmydRsHtGxg7MHJEtlStLSH
9QhvkYHH7+zTSV0IwyrRlKWaxwRrlDrsTl3on5Ui20Hr+A89TZbSes6QLChxtl+QUc3lrin4I3BY
mm476ItisWUMSg5LvplgiqnTwHsREm9Oz/N2mpjNe/PhJ1s53QDK1pIdnbWO8Z7sb6dnDN0PpnLq
wEQhzVAYbhhtu+EpRco+WaSwvWKnlO4F8W5sSOQQpD4FxaYrqTLolTpSAtkCUbPopRfWRvLJ5c1H
V26DF9RmLL+Ds3QYnROwTY4f4lX7ZCI9K75SEiT6qR1OGvV2v5A6iD08r/w0UguQmYvkApZHeE2K
VVvuSC18UBKJA5Y6Oo7vRb+cn8xyoRqPqeZE1Ly/Daqat0QlpGswuvPf/wdkr4ZBU3cDcLdp0z8m
W0YogCfSrf4Q3ptb8ZPSXT9YN+h11z7rAhQak0uRp/BZZkMpsBXyG+Dfq4DEC0SoGEVioU384GET
HcxNfwdepv8sX6Y79tVHfyKFr0Rb+v43QvDqml2gRPPRiGSmufR8nHg9Y2uabZpl6DJms8OtiRjj
DbrbFcCoYl3QAYKsUsaWYca2EHAaU6lIiJ6Szgwa05426FZSR6cwlb3M+jH98aGaaELSOAnBuiS0
kECzcohU+8ZznyGQf8EvmhfsSJSstDQ+P/e0LBat93pkOuOcfzEWcQ+ifbpFNbuyUS51Xftk0M2k
4H2K2SFUl41xi9ly7dWZF6hRc9bJG7MMlb29CGCiXtOV355VYdiR7lmtIb1hCHJtrS5hpEptJr6M
nkiPh46BOrBiHiI/tqvyluHEH97d317HGfr7n6MbiUEr9JEwbA3/OAJ26gppKaCngKmibcrIBvXg
DSWujxE7G1qltLypfqvFAFZwBBVSaPfWWddYjo5qIDxUPm3TuqS9Vu7U7AZW+A/z7W9f8iK+UB/N
YhgA0435hlKLZCqTMdmHzY9fLTLSxOk9Ipxhd9drDwOIGWSNKf4YaU+RbZYg7+AmVOq9ZC1EqXX/
vZOvfquLSMSbKWg6WTAN/4iEb84cb7DwHvk7Tsuzcyc4L4HTLsONdesj/85QUC51ZCuczZtGhFHH
bJYkwENaG2r56Bo2MNF1ujuLvHJil2dSVfPa/lJmWSfzCC7II5NY/PvBr+7/i9A1FHVh1DPf4rl3
wWAtZ2gAgX2H24FTeKVzI3BdQzpfKsgaQyKpgqWP2y2gO7tcv8vOkRGSHXo/vf31otqQDvAQ2Rxo
fn1a7rdxY5XPu+ovu+1SUdao1aQaonraqgwGszRb4cdyA29+bc9c6sdWEMPzuQvPOpoMvO3hrJv/
hi/joQVZGx9kl2GT3W2NdfLSv2U3ZICvvbBLWdnQokQO+gki5gLMr9sQbzPnS7dL+9A6q1u78wo1
TPkfcrKRLBjaZKCaosKLVOIlNyrQlNytR+BGRU85pRZrLRF21RSvusD80sDLqkayTf0d47LSWNTy
yqBl2nzr1MURnoEyk4xG0ncpt5EIGiIbxkNgkUmJPXqA7zPZlJUPd0EtL6oqQnKvoHKRbuQEV8hU
xkVwNOSYGfcApqPM33SmpoMCsH0Kkje5kz+jUqv/jKP+faquReJLldkp0TI9rdh2vYtsgNOvqNG2
sdssoxMCCxv56B/RanfjfdU4xVbwrF1xY39coWoql7KxSq52uaRGyK5CSULYcd/so02FZsm4Ak/o
/vSrbKnaJudbf2kxuJ22Z70KhCSX6RJ09f/x3F0kYL2Oqg+y8uN2MntHMdrQaWcmSv9e3j/P8rdT
fRG0NFiJkqJx8jRjoglyD6haVB87QARVTN9BpWsc383xGwPXHC/v/DMMP5lScn3QhzvDXzqGKuOL
T79TbT5N/WDGm7SygLcwStPpLws6XlPRooewKNGW0+8E40tBW0zv3YLNmxdPmo8OQMdMrP1UAcaE
jKTS4rWNwCntLPEzik+RCdXmTphPXc+dEh4j4wXTXAAqP1U2HC1/q6iHiqG/LOm2FsFe9d99+rhS
3N3rRrUpDdNOIkYv6Uqawu8k/cCpDJX5ZaYwEJvW/17KK9RxxbjIKPVI19q4Q420Ak1CfwNoa+rG
mbiImh91EhZTuBzCp3zOliXFlSqMrhWEN1KiK8H5Ul+XSXIhDJDCtmO1D/zVIN+61M677C/741Ly
Vi4CNRQyPAs1G8Ae99po82Ldt9oW7e9/L5xy7ctfJI4q0gvNUENGDvwXEWgE6PMix0hanlGC0D2r
G1dNV3uqyQxvGry+jD0AhyiircNkbZUrsV1q6bQQZRBhiAGnRXWMNfVFGcp7S6SrmuonMyeXFn5M
bG+lJnN0Q3i1aF9Sr+4Mhh1+e0ur/MqzyOe//0/iyKwOjv3Y440ZLs8eD0pr3igRrv3ki7zKCKRI
VTJjYOS6z/rHDNz0v9f/SjotXwQY3VKKITf0YZuApM6QGi/8EMkN9Cpz0f33R0jncPKXbSRfhBmR
qbrFwgxbEc/bGG6ELiKsWG/UWHV18EwxsAy91pgondXrbgS3a7XrpaoxQ7ghnxMJUQJbs18rrOn8
tb82Fl8m6US8sda3YvS1VEK/uBL7pimSOuSTns/Ozp8MUk6h+/UWOInHtr6xiucf9pdFvJQ7rvHv
S7KMQw4+w5i/oe6v9Hq80UC4ulgX+ytqhq6upHP4WlQfJRo9Fa5F0TJfDZ7qqbv45C/i5b+3w7UH
udhxlCdoJpV81ECkLBlKtEphS8Pq3z/9j4jB39bpf2y2OcvEDjMumrmOSlZ3Nv3K7Y//jRTPtUe4
CPaNIOdNOqJokNjk4e+fEqn+aLf219vZLPoW1fcKu1jRLtoCiR40Qt/wKAXCUuYSYSnC7+jwC6Yx
Kj0vNdlH4t0Whri2DS7FOvWhKfzhvHjPzxpb+YjM0P3XC9EWlaZbdO8rCaR2EfCzzrQs1c9YvKn2
UtSlDZCA1dNQPBli7VXmrVr02k64lOVUYwEh3lQZt6jqnPUjKcZQUHdAGdwKMVeCp3Zx8OM+0MXI
ZCuXbue8voNd2GPIu67c2XkAceCG+5uSplcugEtVzKyODEssKFcwPnQZ8zqpWyxH+wtUqiu7iXdL
8fnaI10EAlkLamGQZUZYSreyonnVVcfxzBMDZfPvE3rl8GgX5z+RxSk0pXzcgp3XqzNGx5b1G/IV
1/bWxeHvxDhUBJBZ26EqvUR9TbTTpDaukQUrEUyIP/q38r1r63QRAuJUHfQxQYuGaws3lSf639Bx
QifjeL5Ua18ZUY5/gQh2Uznoyi16qXTJfLDvpkbibE6O6ET0F3oaKh8PN529rzRSLjUudbUoAhP0
xfaZDJ7BB032r2Fkaoct37kyRjXtSYDMlQPUSm6K0VzZDpeal7of+LV0rsOjZJVMsePrz1LVLf69
166cmkuhS9kS/QLsCrpm+pbJ76TcuIyvBcpLLctyijXmjrwMKAOeYM9e/hgiY6iua4TlNGdc5otb
aj1Xdpp6frb/JJWInlUyirg8g/ymmxXoq7uZIbAAT+/fi3TtDVweeT0xAybO50V6nZmTK9OZQHb/
7x9+7Q1cnHZFmyolaFB/i1MpApKuugVo8H//7D9J6l/u+j/in/9ZmkCDRdqZ/19OKd+VbrVtVqXr
L9VFsyyeEJleD968kU5wgFAkz463WsTXruZLwXpTxyp9mngshetfWSmr1CucexrSTkPwB7bhAMPZ
+ve3PtA8v4y/POqlhr3aDpqVWMO4FRvIdNLkxoCPx2AXB+ANo5/UwBZbhFDJLKNNqTzzbgFbQFcA
ikCqDh7mtDiMybsFrUxrEBqIEWqPGkpv3cubtxEIRTgIm1muGRTvVQEB9Dq7gz6xSKYUPA1UG8lY
mNjJSufaXcWuZTj7FueQEQ5J2zlKXmCuBz4lkR0k/7YdlIu0t9ZRP9gFX6gLd6ECwkMH/jkDgzU+
5g5VevFOAGgzJRhHgAIIwJOGSEFNqAr0Qrhqz6KqPWj2ZpcG01r083UH3mQWoIc8WaBIM+u7KHDz
E3c5jTIlfvH9x6lv7G6mEtQPvhohNvj57912ZSdfSm+GcSBGCYX2tvQfW/hewo2rRL62jZWLu8TQ
c4BPXYC+Wf2lALJN69Msg543svsuo2+eVhu1idx+CiBBG3agMh6eAMU1QfSooEdonhNp1tc4Gel7
ozO1UjOvLdptLYZLc4oWqZIf1ewrgSTYDK1Hvbc4G2Tk2qppdon5Lp7hluM3/nJ9BuAcul1NBRg0
O0ncwQ8yil2V/eIn5pTKATPGCvI0wzAZZJYFDblq/HUHRqY1vloRdUchWaW85rErVo0VAPTKYM//
SrrltLpgm/Ay/BrvQ0N01fRDDt5H8n8F65BhBLsXnZFSw6HVx3WqgY6+KzJtrYaeOpursDqExTof
1bc+UVZIOoHiyiCIY518MIcOTgTAcqloHnO1d9Gz9HpoWX7+ZiiLudzK/YuhyW4BRs8ot9bk291k
eBF+It1urMK1cEb5Qk5MprWSbyw1BZSCyEc6e7HwWFjCXdbh2858PsS+cpDg8yM4MYLe0hVXXZQa
0hNeANNKGuBfDMGiM99HHaRtDeH/THypRi81JzfHpXJS4lXaCEBaq4cEoo8/aausZMheKk6JNVwH
80upP/pkLyd7ZmqQkv0YqZBPJZMWI0xM1fy1wi8V0ffyDI+m95HDQ7dA4KcAhnwR8lW1bI3SNTXj
p1RwwDHHhRirdt6La0i1rp8ri9TIFxJdvB7FgLzjdtczEDjAsgLUePvRGwr/Pp5lhGbx/UuxBIaE
0zfCs1XNjjoWK0s8VuiqBLE7ksONwkM4pa44S17aPgXqfcsYvp7AJKu/eTmtZxEAst47BdLcSpx7
WQfTEzDtCKJ9TrRF3OiPnQG4SeDFiG+CH218SExnlnStQc5Nf+Ni30gnv/4exGkpNuijGOKNvFG7
Gl/PGeV/rhJU/ySJGn5AyR4spfA1z19++ROiQxqGwnLoFWgU+LCZmV3SvzSAQ6tztpiss3eVtMlx
Y8vETRv6jpzwHtGZyH2JxjwqETLbwToJVQnojP7A/C4pd7UBD14ulnPWw+JnHtcc2noTD6o3BOki
q2m+9qCKZMh6hoMW6bZSt3OFwxqJRVKuUMvaCAHSuRai2To2mi3lWW44U9c5asMmoINrjDA7/h9j
Z7akOJZt2185Vu+qo3ZLunaqHkAIROO4A96+yNw9PNT3vb7+Dsisisi8JyqvWRWJgMBBSFt7rzXn
mAbKlMhNs94l1cu3VScMEeF0ryCEN7rsr8rp0UAp02fvhfrhowoOkMv1HHUnZTzrrM3D6n5Ax5MM
+Cwki/AgvAmF4SZNfpxLYx9EhKOj7SSSfREo9rLPzUVfgrAka61WpKXAmzgNcDWa+C6fXorGIrrH
91LilfSoYRAz3HAQxxDBs0wQ05BoZ1Cvg/WiKLR8RghXheYKxPMy2t40eiqQvhc1mXNuXGFNLzcd
nk243o5pv9kzZhN6J0NpObaoIZ3U+yIpSWcdtIOFerTD1KBPxz77mPIAV88mqz7HYj/VT6FsLStV
cwvrrusgawUr5Ls4lpRnWWJ45cs3k0R1XDzpkeQkGV9cjr5Lbb8uyuhCqCjZvM0p7tDRSI+a0Zym
nlzH2HT0wcIBT88guo/lu6FBQyXNmx54xRD1XiyNQHuKZZ2gObK9rLi362rVW+F2hOWm3+kjHixc
v5Yira82GjFJC6W+RJnGf/J1EnLljFGmrrW2cwo52yp+4xrirZTPJX6tjj4a0CNZ3qRdtgpNvMtC
X86ippHAqFUgZhff2953syaB2sIpzGE76tXJNmjaklsUoKqTs8LtjQif8JuhJI6ov/tAS6XCvkvV
b1UJuadEg0bqbzguitBexCkjstl5M0V2TIhLpXq4Chn75rVNs7ta/jKnU8KpIWE0lKSDHbeHUsGe
Nq4y/UXIg1P17411zLuNXIq7LO+9Xi1XhTyCeIBIHm0Yj+0RZI6My97cmBW/QWLQgv+UB7Tpw/e+
rnYQ+GBlfIj8gMMLEbu2lJP7tviUqsNQwhtmWJmLlUEDXPbTi8z4loTP2P9XqkTcPa66LLzYwbvc
bEXADEbhzS5KgJytLzb10Lg4AVci+W6i5hIgp6ziqW92Bmqq0hKvc4IoNIpXYfYWhrXLX9909SUT
12HP5OhFAppoXiltyVyDFjQ5FrOoJP7eNicykFZD3C/a0jXkh7zkeqLia/nqNWqWmJwrTqkhx2Ha
2ksZfokKqbhjZ4hLkq6t/MvMN3WPQxn1/5x+qBI5rlwSNOCMc0aEWYRsLKW/0u/UZm/aOUQHTLYC
h5vfXWaZbEEUw/iAYqw36YBKy7DPvblrELZjgysj3I4brRxdUYtDh/LdbF6kNEGAgfQxRzKbA0sa
AWOIaD8HwVes4xDsnuKxZIL3rLQIhY1ykzV8nS/iB0CXtfflVYygfsvGhxFoix5R2cJLOGSbXjmP
wS4JMhwXWztjyRvlmxaFjjkqXjmde/1drl4m3Chz+GELHW4GbZVMbHQQ/SwxFlJRrIIOsbR575Mc
ipg5e6hRg2ngdSy0ePKU7yIFSoOKZ6ZvHxHXIiA3i1WRhF+ponl1c86CFx0iZetjrmSUU9rnKc+g
NAXrtJg/DT1AcWF+WYq9kIyWGZe/GBofHX8hOaqK3UF/i1mp5SmS8SzcTUH9meGKnLIMTAbGUhpt
H8HQwVvRJtCByEVSCuQCp3FhsE9b7CB5nd7XvfAM+yHWd76mfNLccKIm2Ync1SI6Yx+1fKdWz7Ly
anbhKYwzPNv5vhCfBWLa1K7WdfBa8Qm06slOQIz6+cFuA4yqtFr6x668GNCNptxcDbNYBcn1gC13
o4IUXD309Yfaby1E17OKrxpMpxwn2A7uCrTjY/cYFR9CYLxu07t6vtTSa17MDl3KBf1hZ+5R7R0A
UyxGhfDZdlqmNsZj+8KFcyOj1RUTY7MQ2wnKy6IVPRc5xY3JB43UaO3LX3qIHCqOaQVdudxoaIR9
qZL6A/OQO2AnEwwMWWmxj2YK+mhSs/m7PWWumlqLDA28QOlIHMlS0Zk+Q/EiJdXPXwrjTR3HQwT8
SQvCSxpRo2l6ykM98k9/H5QPPrgBYZDB2Gpegy6yOKiKcUCaxiX7+m45Z2z7UivGaowRmSSvs8VE
xVc+zKbZDDXq97ja+jj4jB4jZ5JgS36eCslVBqAOBgKVnFZE1EOMCjGOSLvAIFIt/PyLVYr1i+W8
9qf6atGGXVKGNKEqDtlQnd0oudSaf570eN2gq4yUjF0mual5rMp531SfZvIeMAqoqSBRHOBEfwnR
Q9aW4pi15ASYOtLcJtIctfXDjGtrmO+4uKEufZU6mFpGtByhkEnZ2pbzFTbdkpg9TdCNtYkzwq+Q
AV6r+bEt/GWRebb7XdvVnhlSC4AMY9vvsg+op+q/p/mAhNETynMdv44sgYrZMyJvgBMWtcSwc3nh
zJ6iJx9ci13k9wYO4bh6MkpYjPK8iAo8b1xUKyn2rM48xAmW2Wsf21GuTK8Cv+irqgCvMVFLjcvG
t/gBsFynNQig6S6ms8x4NNilUyOWLtD41W8zNQXZcAvMjXYBBUr4j35wlVMDpUoMp5P2kUxD28qw
6flrSVX2Ux8sSkS3pvV9Gr+l2l5wrknTOah3BuYWQyo2mhpwNbdw6piLaDwQ3M6ngzZTnOKWjMM0
cIf0I4heChwWkr/P+dZyhfQXQa9e0ZRJn2Pxpnenwf7SkAsHSufERr2OOWkooUkl02ycrFEy7DRr
LQnYZ5q8j9K7lAHRz4DfWoODOdwp+1OLCzNGom3hzQrUtQQt5GQ2GImxt8CCI4bbPGv8kCIlGzzG
MoKBc9Lv5eERi5DZbxsLYgCJm6P9Jo/M9KKPtrcdfQYBED9YKvPpz7TvoZc8yfJDGHxo+qEenv0q
cdMUhBXjXMeVRo+wSp0IioUJM9B73JDq44RQaGIcsFnUMpSZEh5fSP+9naBnqQPHJBVSioMVQ9C6
Gba2qriW8E+RpK4iZnzNwWI0szUTV628bzM0Wb29U3Eqt/38jkuOBbXpmOVT0bzZ4iTZZwX9em2V
gLr057TM33Q9xbz5mhLnJsYH9OscyQyBOStnDrQm6LH3X3SMlbAtr172rY8LRovUnY+jIpKCc55X
eJm6h04T95EM38dWnEjtl75ywv62qJkt26a/bPVHDW2DPPNqOdn72hn7SJOeWmAklOUmqaXSk+0G
XXIkRTskQEfm0snKJ608lyGB8IxC10zNDcdmFR9yqlH52ezcLnyQpGc13xvDXTOfa6QS6bHOz8G4
VUAH288i2VmoaKr3AM+lZdkOyQhltI8VfAjjqQuw51gPPnrCXjp17aZqjgHwrqAvTqYePOYkLsGO
U3ENwKswnJyvVIJY0QATPvnE+DLLzpI1z0zlQwRACsdZhQ4iUz79dsIN3E8sDJhG2HdaudXDdZ1z
IsGioEFcV6D+yC8MllnihMJYWs2zkjT0DNWVjWrDKON13zePltTslE6gAhDAEr+zfk7DZlFjBQ8r
pUV2CSrFoE5uAk60/C2GNQyPIbO2zlEpjug2JamGqQhkKJbBbpW1qx4tDJKSJGCuHPcb0dleWSeg
w7Y9wAzyKSV9VYypk9mOMCNWBvI1lHgpIT2x65XfIZ1nPl9SzkLvkrT36MCRRN1lNuaqCNaB244w
gimVtYwglmcl2z7DIiZov88hppaFH743Ocw0UHwxk73u3InS7YeENf6IbwohOb6v9Bj1j+lVhBp5
arhSgDyqCkgTXC+KsE7lrCxGjqekY+JDiY2lNzxN2KI5IUXs4LIQOKxpiJXhI6guB8aDR2TSfZx+
1rMXkdnoN0honqpc3VtWD/BG247BRWrJjDUr14cOkgFFVNaDzG7S64fCjw4aea6tcddN6Yps3tU0
0LEU6SoaQnLoLE+XAy9TNjYVi7mBGRHjwPfXg/EqCbDcSu9Ew2c8tpcIzabmadlzb54jqJiNnT+3
rb5Ji8AL/X6vsgD/zxfLX4m8tGvN/adVf2EKIC0W51ixyj0Oj1V/qU7+dt7nXuk1K38NLeUBR9BS
2WLxORUXe6us6rtu39xnTub+VUv8V+Vk7Xot/+lzDEovBp0K0c7q2kcR4PTJVGyumJlnWq+Kv87b
fGll5ANYX5UPiqPGV41IcsBWMFTmPSqOUxETFWEHd7b//T/vnV9NJP7UeKhnu8LZKIhWAzQTq7iD
bdagwV+2NH/1/n/qO+iJ1fdVatI9xSXUzvIjDNlwYmDlS6XzWQMC0OmeTq2ANmQD6n6uGdODt2j6
i7nSr7o42p+aE6TpFsJX+Pk1BUxRHW9kynqjVeOrzh0fc3itC4eaOHA/w1WZT1ddvYK+QLmQVYv8
F+KLX9V/b0fnT7++LKZA9ssR2ZAKbDFnNVtd2qiDGsMVZj4N5UsAVU/zYTe27aYmHb3Jq1UKQGTg
migNWMnrGBZbyiKwiJeC+WTXfp/xyf/nA+EXle8/pyk1fqyMbYszWYtABlYLWEh/cQL+4hC4SYJ/
+ub5rMjmdFUfCTSrKhixjmJYCH7lP3/wX7TObqfbT2/PBDvMZmSDTLHlhV/uwpnODKmZpFH8xV/4
lSD7z3kusd8ijTY0vkESwDCRIZcqW/rNQCOCsxLZLpmybpbp604M9wolZqtO1901UDzSHLBtTldC
eok1D2zJIpHUL7REmxaOIC0m16JxMhnvpipv8qlz/vNOMa5thf+llXQzxfy0V6qQOKZOZ6+E2My7
Uds3dbGy28EDYuSRwszqLV/l+jmaok8jtMCTnI1Of7Jzc23Z6Q5UXkYQ+KghC+rg+rkJBOZK/R7E
1HuTcxja7sRSUiGczLpeASKq5VDXgoapUwtXxpfdWqtdkX6Y01tiUNwZgClOyZOu+msSyJYBFGzG
Pgw3FzGkqziF+jGPH1zWnhPjsZa+/ef98KuD4/r4T7thSrDz4usZdkpKnipT9B7NwKTep+HX7Q/8
9+f4f4Kv4v63Xdr883/Y/izKqY6CsP3T5j8P0WddNMX39n+u/+zfL/vjP/rn3Xsf5d+LP7/mD/+E
d/79Lzvv7fsfNlZ5G7XTQ/dVT6evpkvb29vzGa+v/P998r++bu9ymcqvf/zts+jy9vpuASPe335/
yvv2j78pV3Hff//8/r8/efee8e+8/FuRfzXR+//zb77em5Z/rit/lxXbVk3btAzFEIy8w9f1Gdv4
uyrrqmxpJgEE2i1AOy/qNvzH34y/C0sGuG/ZuqnomnGV2zRFd31KUuS/27Khy7alqLyrSqf/Xx/u
Dz/Qjx/sv/Iuuy+ivG3+8TfNvBkpfpwcQqiqbtq6JgtbGELwIf94dGSaIudGFYuDrcwP7iFuH4oI
m+hovsw6+PjRZv0gK8FFMbKUasSIofF6k7bKPsi87rqeAUaDExLe2ADygdkWMSMrgRh/C+2N2YN5
rWcqfUS7WKryrdnmaoYCYv7X3dujt5s8tfJtkcrfrMyGOARoEELKUJdb2YrKbdzobhMpYj32NdPc
oonybXW9ud0bDSPbRor1r2du2+n1D9ohQWupYX76XQMh6Ppvb4//+m1+vPWvX/PbW1z/6M9ved3+
Xz+OqhODNQWzhFpmwCl9+76397jdqwLJSujIsVN+u3t7k9v2n5+/bf942pATeV6BvzsMprxSreJ7
16p3C1CYGqi60bNsGdyCeimDSwSiLsMjsdlW+sdya0FXW2xXrP9bZw+dxHRX1EuC1WIx2fYSLE6x
WVQw6RYM19nGo6oRrF3azKbrDwvP0HvP81wjfo26tyzEpBGLBsZ4+SVm+vPDFWCnVE7Y25slrZsV
PdHAWV7/XhQay9V+v1CbarFYr70FXkRn4S0untszOXYv05BQzSdaVzNPtrBcHSjswi2pc3gXEAPZ
nXc8urlibQ5HDNynw+GQti8SHmY5oYGSp5sot3U3jK19hsDGpwYayinSeftrebeC4STdL2lsWfeL
1X4NUj9zF2vm2/4HvDVSjYzgYk3mzpry1WJF5StxVov1guU0H/bkhQBLr987CMrTVJ4sSbwm06VC
rkSGBUF8095PonjhZdW89wJbvRNG4/D6em4W3vHD7aDBuYeDG5PO4L68OF2dLsp+Vw86nrUUiDQE
KGKDVoEJxh7nPF2ZOXqdoOUntKNYWIH7n5+qwH5hxtS/KqX+CZy5XFpRz9dYLarxBZ3h9aOeLhc3
9B9yJV64R5fQiEt+nGiA2BMMUll79I3sc+FZhnx0T+x6yFRL9uvbm9tPI5+wqga3Gz1Kh3sy2kyn
CkB7N657tMljct8OFG7qdbE47JyJgqOzi0LqTRTVqPvvGyTCqfkRBhHrQDVbsbgzhxzJo7FfeJ7c
pWt+bC8N6r3bQebxe6aA8zbXvSDxNXfozO1k2UtN0zdD1zkeQgBpI5uSw+UxCdemXjtVV/DZ23rn
ecHCDTPDcb2jK9f60j0eunhccVBYwQGQwg7cDiEXVg8ogI4nwRIEb98VE0zw6BiJbudFC5em5co9
Hg9vh4Oa2cvDy24H/nygNAwsrEp2vtjpQLScqaYeXHv2cw0EZe7wcHgct64FYMI9Xg6tMW7dt7dD
FZZ3h5dDl4UQUB6boqclqa0zC/qk8aSIY6/NC/rePT2J6XEB0KjdrF3b11YcWV7ezq574ctUucub
pSmVA/flcIV+02wcGgBOXXipLWiKU5jnTgpNNaFrTSX33Z/yB6V4hgNJ46hYp2rzsFgscqE8eGvP
z+wXj/Y0oPvWNYD6cFgmabx2L2/HtwM/pSPG2nV3sGIXMhzzLjsnelFvk1Y/NyEygoHYbbIgvgTI
1yIFjdAF93oCOh66n6Sene+bDRlKm832vF2NfrMKQC/nrol/3Q9MenDguHQd3y8MJzMJtgG44igG
bxDip8Eb4aFhdQXd0iYhHCTygOBshFKuTaMB+FozTk1Py/2CQsC44fiGcDY5wv9CksyxJCfb607D
LlsUnXtwXVkWTjfquy6q9nkAwamOT4XfgIE2RzfzoSzRN3DkbF53Rb025XcG4yM7K4iUnXfyOHmU
xNi4xzdkQ9GWE8IojkGgHXCVwl5sAzi0wFBiku2T+Ar+VhbuxdUE2ASXwSFww4hcBtu4S2r7fi4G
9rrZLBNxPelT8tFme3oAJgV5vyQIYehH5ozKWqPfJr9a3UOjRVtvcfIa7Em5GTkMfOWQcowfYWMP
j4F4hZy8HdP0A02JDoB9udBhbyzhScUOeEow7fqOY4z8qsXJ1fX86bqb3Cy37l3X5djhRHZN6VjR
cmA0InNnEdFfGQNYZGN18e3iWwi2+Fq94v9VrTwt1oVVP3DSSUzpBwYzdbL3Lt9WVzj4PdNWeONW
rBKDvGnqjRbFaNc9pH29PRxeXGuM1+pSY4g4HhxnKqqNs3PQdumUpbLVrCpPZiE7WcgQk2nlExDW
j34GBqprI5IrggXGz0A6mZK2b4vs5F01Ghv2T7C48CuqUK349Q9jp/In314OjpaTtyHN+/657gtX
6zsqciiLiqjRlqHWIXlpEBzFCeCNvruYVDmDYnL6BS2KcyE442SzPyrNbHEJ2Cd1+7JY7z2tbreL
UwR72ju5Yy5WnPoVOhH3ONcaX7bjZCw2QaW+5rF0L0EIzAf5FeTe1SAD/kILk8nRyu4Q0T8pRfq8
oJlSvnjQivq728UUpNP1h0nby4FTcgaLxJnvRADQ1FpaNIyjfWEqTjp/1dSw3C5OX/gMGlZJ12Pc
rBiw7o5cRU3ncHxhvZK4zgv/cySXGluKmCKzp9wxm24H+fQwc8mvhtJxDiMKOcep6ch2dKtDjgN+
I4x4Dr7AjeM0mhfC0ejkYc/y29aMi6DyWJSfUuy/ziYqoqnof78J7UEsmivaLzF0JjqKkuVbQJrc
XO/dXvjnzX+/5Ldn//267Ld3IHhvYbXkqtymPrdJ4m/3fsykbtvRdfr00/Qqa8IrzfY6B/xpfvXj
pbfpFc3HiCJwEKyKSGZqqF3/uhX5zOuuk7nbvR+P3TZNPkKy+PGa29O//esfL+9y40NX0m5VNp3a
7G7z4cEQ8u93b3vNpzSbb6KIRrCqqxujbplYX+fA4Rz1gAbNwPeZzCA4kCTs9mFUFlsaXlnL1Yjp
9W07aJPnsEJpONoGTQt+Kp0Vh/6gyCW9lAxIrerrtCNbK79LCki9SZ4Ca6mFhE1XQWZYzYeykwvw
kvQz4YMy4E8BbZa6LTeQ7yM3B2HszmUzbwJ96pdBKelnvxqUkz2ddEMzzrdH8hC1htymyfb2mKje
ZKuo7wwa6rQ554MOse4YqkMDgrtHbOQX3SqbsmQ/mcSyyI3pyQhcm4VFSN5aCmOCIJt0RqMF/C0Z
0pSs4yL3qFMRiNpWEEinqfKE1oXnrDcS2EnKGdswKCA0vgvVDrTHdhdFQH5To80fgcSF5zivRtYN
j0WgGHe+otKHslJ/58+6v6uL/veb22O2UowUx9hdlQaVVpoDxHQqJDfjehOIRt8HwzPtLA0hSr6p
StZCWSb6c2rIPkxhOshSGYHUsbicVOFs3o2xlh5oWn3XJdK34jjrH7gY2ttYjoDFRHbyHlsPZh30
H5JJ7ArJ3tNejmzCZmj6irpCU5wn9gUGgHxX6vb5tiXjMToPBNrctn678VEG9ZL9IJuDfbGSGMVT
I/axfpSNybiktlUso8ZCHddIxqUNsnk1gwt3EbwZF0Uptc2Q1FDerpuSlSv7kCkaBCTVtXqf7JpZ
ax+MIHb1vkXTFQGetLG3nW7vJqz6VfFV43D7U3MovtVhCNGO6CdJV/lxy2CAi3W9KaSoWzHaBm4R
9W/B2Bjv1ztzahpE/TVvhSjF+8ydMajG1xwoBcGQNMfiSBwB2fp3kalrdHDtie7V/PsTzfUJvdM2
bSFtW2GSRpH7YoVAT9l3rS7vR5ic+xCO3KTJ7f2VMhUZyVNUhtm9OisArufiuZ8IbZtk6QryzJhk
j/1xNDXt3rTGeQVMr3LUKNbvb48h2TG3kQCNfX1Fl+X0rYLigizjTlEi6aEfYvOkje1W8uP8FFXN
Bv6UfkeMtLrtx2qfmr52d3vIzK1pM4RhvBy76M0wxPgc1ayfoF8MR0Bm8iYw0YSaVRFu0Tzvq5Rp
Bw6mYOer+ry3mtlHCJzb5+x6qOqVYQKBNi62PbeK04YKIF6TX80v+pAlSQXxLYzSkE8iIjLhdLDD
1027N8K7odO2MMF6sLCdtKqUTHfCrgVF2ZXKs950TNB8G6lgm1r3RZ5VtIf7+n0mr49WtR48dKYh
76tZ8dFe8ESpRDvaifajqefIdpivTMhbHLCBxkWVumA3xRo964hNnW7KscyGu2JojEvemsplcm/P
NJmde/1EtKphjUfFDqW7NiEypLRRwQySCbodieHFjjuf+PLRIp6hIiNBBZOqGqW/S8mh/e3GB27l
WZq/vj1OCGSIqA/KWx+Kw2ib6bJO++kNbn+MLk8OH8SMCEhohKCPJqeenvYgeEd0jH2lheduthNv
8H1UA2IcXTvJE3dkbGYqwk03pK+1Wdnrpq5+f+j2eBMjipmDPlvVNY0Q1LiauTKumOZp0Gtwyv0b
8tJ2I3JZIjdXapVDNDwHcYJUrq28prG6c2+HhH3ZQj70Yz+fGsO+SI0mXlMx2Q5gwWArh+H03EFE
Zfg0X1Esk/k1IDNJgvZU2HZDB7otz6ol9euqQH9m1aa+FSIwSAlsonRTBIlVOHoAnGFgJgJYd1w3
Sl4dftzT5O7nx4x0yFZXr71YGw2teq3Mg13W9hN6xXJ6Uwr/0IoEAnTUgiNPisZJfMIRipo2HCJM
JBhy1B1lrUN788d7CPFTR8vQ2NR2RWB8KI/3txuUVu0BKqd7pRzd90EiNkMk6I7aGXtO7fJL5Cf9
qm59/ZBQiYK+DLt9JprnjiRFOra9sigGffZUTo2LVYeWQ1tGcm+bVd0m9C0tlDOdwtGVyMSUwzVM
VrZPb+62X43Yeu0szNdlIyq4lNbv+zvMUJZnCD4OGZ3ykx82F5JMzddYQHRHbLUUc2jsJ6kiBixK
G5cilX/WJb2jcJyVO83O69U8Wrupla1z0SGeSDqVfuoYVa8iUBGYdCgr5So9s1bK3AG68UteA+4Z
yrG6E2jon1pCM0p5jF60qKl2Q+gPS7krq5Mkze/jnJ4UGspEs6gH/MPVy9yr1zxiVnhJE6z0uLEU
t7fzT100Ax1razgwHo6H22ZkFN9vD91uZt8aN1JPjXEdN3JEL1aFx4NyFz/EQ3Td0KYW1GokHm5P
2RFDYwjGcy3n4rooUj9LKxr3RSGMMzyhUs6qM7gNNtDWWQPFmtTex8lQPiukXqpDUF30hEZ4kBQH
SxTFSaPCVH1AVSy9gGwrIXTtuz2iKu6t8VNibQkG225YNBcfrQRUBEwyPr/hK1VRXoRV0V0mY0y4
kuvmbiK1VQvgvKaDWRlbI0uOgxSXXpUhny0E2SIDS6NcpKjgUkUmYI/SnotNarqP1CI5KgWt9bq/
DJNZvloRuQOQ06eNOZTVawIc2Y7L6nkch01jxOklC9VvkpEk91ZRlfe1dW8N1C30EEkLVTtJoA8z
5O4r8RP/QgivWEhZh2uCR3dBp310DYlcqp3qz3IVwQBkkrTt/Ep7rudwa/Yz4QtTuB1kvznqadkc
R22OjjHw3mxMV6ZhJKtQNfvLZM2qAyQLMp4W9ZcoGa2NNSMpuz0LtUBH/RAwd5IREEvWWLy3yL90
NTO/iUAKrw17+RKPGi4c5kbbMJuSY5AjZjElyxV6VD73adc6HG85WVts2nH27uO/PSZJh5tQ2K+x
Gm51LYSFiRuYiZBSP1wfMpW6PoSdEWwQuWhirUk0TrS+V/Zzasn7SaTMUBqq0EplvWclo/9wL5BZ
389CaPf69Z465K9KG8/bH49XGroISFc2PpNokM5+bjyEiS++SUHkBbo6v6K3JcJBDmmnQef14t6/
RnvJPiFh39vZMF+YlgNzTMaDNnJe6Trqj9tmylVa1cN8e9u63WRcJRZjPE0oBWqn9GWCTKgkqWvQ
bJBUrsf1NFxJ8EIYe67XxTN9NGeS6/SiBjnI+gqNRZp104p1gbafFDzFTBVqN0AJSaRqBLwcS4mh
lso+t8v8UiJEAuYVWpuGaLJLrYzJRtLIVBBj6yJXz55rDW1wVAj5JIMu3xaF3AMZz9MnqZa8WrbU
R2MGJ62M2rBgiag9ZuQsmDOZUWZj5I1TlMBZgiS1nVEhZyLO/IlJnIoG+Xpvvj72414wNPPbj9eF
c7Wd43jzpxcU4hpXMFKvH3Rl15B/h3IFdG1stuYBUTcqt+vNpMbmoZDeirSSdxFEsmVFL8Wh/sks
kF+Z3VgW8HPG6b2m8ndIEjO7xLYIVlU/yu5tc9RQBws0Yp6BFeF4u2G8eZfpk/z0kBLV1dGqHO36
IhM7yjLwS2tNHQ3zK4CNjaJJzaka6/ZENpqIJWQbtgQJLoD5YNZ5tZkkFuSizouV8EvzXNFRW0b+
IF4rZbxUdiB/t9XHDn+JX4rkoY/t+r6QlMNt+fLvLc1otUezGU030Fl+qypO3NFOi6VvmqOTxspE
nzEKz4mtRA/XZ2+rottKqRwxZdxecXvs9gpgIxAm05rM3jzBAcSiopSDvcoa+P62ZlA1/BFj2Qb7
25NJxDk/S+ZMCZYVRVqPsVsFkUnsGchLSkEyOUf+3L4FYEv2QS2TqdQq0lNT1mJd6npJMgubWZrX
jiib9EoPtg5GGaIFisJNRwn/tepLOLTx0O0Lf5oPsj0wNeht+02/htuIyGIpxMVaTtDk5UNbnOws
0zamNEFljXTl3A0kHliNH32zyZDTp6hwDZ+pQBEZJTLtSTtxpkmrpEvygzqYV2Kwr27wUHd3PFas
ulLn+0R4BXMTbK+ZVMca5Jw3Kb3ar+2WSJIoRJ9xe7ZNv+MEK/gKEyBqC/iv4Rs2hqSiACMaVSRK
dPZ4l8927XJusghpK7SdJcGCfTntmhID3O1G04KS+LkY535bGcdIzvJdYIfWfh6GvVnp5CrfNvOk
3c8a5akqwH/A7HnZ2CHhkXqrmoff7kop9ERsXXX0fwk7r+W2laxtX1FXITXCqZhJMShLPkHZ1jZy
zrj670HLM96z/6l/TlAASNsyRXSv9a43tPd1W6FRMNHwndWBYgdB0bwE4nYMoSLSYqfQAvurivZR
a2Z9I4HVN/rgNo9mS2CnXVPE1HNtPfS5vpNza7wEmWk9TMTLxvp3y3HWbZE4p2gKi0va6xANG1h4
vRE+Cgrta2/1xouGV3DW2NN1LmyHcFL/ddDEg3q9WtaXkXd7y7vjkDDWoQNTIijFEtqrRQjQhcYU
f8FhNsgX6eWGJuetKywIpUsNMtuZHOCR9zpzyKXaNNr8ClC+0ZYHslweyGK05dbpauz8l3u+h0Wj
SNvHLvU/yYIipM7GFzcaxmg90o7p0E7NV6mKewiNWyuEvRmRDT/5Ps8kIdepI/YwkrQHXRfpUxcn
EHax0o7yGRNnW3wEs/EidPCKgo4U+ABhQ5KRiMDPon4Cna9IRrrBzc51UmWK9i/D88UG+nC91Re4
IitxT1KXYf0t0cocIqY1PQTNSf15dWAoU61q2VTJhhHp2igLirSgGM1d65KzJUOjuTZV3Vxzk5UM
zA4WeNBeidLQ2KTmGD+hIh31Z7d0hgeCITazpAgkEabeqFsOPjLPjcjyuxwEdWNgqn+H8aPYIQZh
apqU0lkHDnkFKd8VqySCeaqr7F7KyT13RUEoMUvm9wplgwiy+JPoBahNjQQUzSJjmxd05HLSgLzI
5byV2Eve7Hq6uaSzZRAt/3bQcJHf5G4FhFq1V1aa5PM/TgAE0q87w2Lbr+E5Lya+SEZlCgQafJx0
V0i4KiH2cdpjG55Xv+zlgVWHTvOMk223W009r+pea+IrX9YMJfVCXHXHIth86SnsgTyTANgDQ5rm
4etWT6yoThnQbDHo5JjmX/0tjNfUsE6hOyfvFjtTaE7vLVKFEw0/Fi3Un4SYpYtMKsSwfo7y0xiX
5lvGBLcjOvY5D8kGCX0h93YSktc+MorPRTpJxi7EWhhehtq5yE3ylWHMuI4V/bCYV2H/EXyYxkSI
rvoGe1W2LxfDMaPOzRctqd2DuqymvLg0Bp0B2XQPc+bWG6et7XUxTPXDn3su3NvOTBBfFqc5yfOb
rlceKo4axzMnNrZTEUM0AqELlwWgdqfl8XHq4qLFY7j1dONnZGgBMavdOB1KT8ZMcT374ggUNXOK
0/hya841NtBwxEhOYimeOLZ26qB9PI7l9MMVmCipq6Roiy3eePraL+vwycpd7WiUkAVzGzvlJKl7
2KpudvNprElfZCi7/MC/Qc6RlCjEiLY4Va5+9mc53tRBWMl0Axu4Fa47n5oIizs5pST8jYt5W+4V
a2D9Dk9uKrMkCD5SKA3XPPPG1z7ZeSwL+0lHvam2/7Cr/oqKOj+pqz7N4qsglEc89m47f6+N1lin
U9ifrDqOH/sSnaB6oWjgzpplb91iq+1pt9p6g6R1OE95ONKQcVCXiP1oUOnKt6ZTIviS9X6wtfIj
Rx0fdg6htQL/Z8MT5OL1dXppOjRedT+vBjuzn61Fy6zO/twbSoTB7WSv69QJHx0TQ/R6LoN7X2ux
vR7MYte0ASLgRncIAc7mY6khjrAcsSqWJt5w0MjHXRKSeu9FD2GKwJI0FhSwsXOzi1mcF2dUHltj
+pYVxlOB/oggQ3JAFAJnqzpNyzxGGZKAg9mq7hFo6u9REjnUxllxprUgPqnEPtzLrARn4qh9dntn
yamN+r/QhbMT+1spTYR3MyZRUaX/Pvy5xLG8P7JziAnf3BpvJ2uqvhNl8FOdwGT420nlpc8JaJHe
dtHVN+7asWMBzZuRpy5wn78QH7PzwnsPBGA79Il2sA2ZHb6efRnlwQWAbtiMdTFscMYsL60TnEUB
Ts7E52hVWX2lSqSdpUdbS3d4TQ1SAY1QM17KIYAvLYzuaxPIl8sQNzpoY8SWgh9BpbuMICd/TW2w
n7LZ/+baAtNVkC1oQs4tEHa+TwyZH4yg6K+dcCNkU2lEQ06+TyDgG0wLhKrORGCNH7SkObnvnOU2
WuUFQ1olkR7tOy/XTpNElsV6O73bXYngdR6qU+uO03v8kNXB8Oj1Eyk1OQSCKEQAm/QIQYSlJefa
p33UPKT8ekVx2ntk4xH7lx5SMnOfwgaNrqznp04jA5f+NV3pcug2VhFRfuEJ/QAJX70z6ZYvpEHY
clQiHzQDjPi/Hs9Mzw9hRyiX0dvGC/431mkkFxxpvnvSlppJa73+PovTAGngcp21ot2kgtZqDPLf
L5eB8yxNyCvm0g8TWtJciy0IWnkVaTltIuHjvyr8td0Y9mdQMc8N5xmksgvBxni4Gr83X+ZqwHF9
oGlqSN17cTPT2w5DB85k9ag42I0MYw7MO6cqrUuKV/DasGiYParfoZ0/CwbT145M0YMYsHMfZzbB
tuFRnStv2pB3hEh02Q9jPQrPddgHZ11K4JEFeeokqkvqmu+mD8IKXza4anj0HD1hfqOKQsGrhell
mFxS6f/LWZEaf3+1+B5ahNbjMw1Ja8T59hjm1YE2Rb8vLEYFRHC0UCJSB0UrRVs9RS+aGaXXNKp5
WqOBEEM9DNZzlxrXNnKjA0B4s2e/1m9F0P1waxIinCjBfz4fMPfnLJe4E5bFTLpX356jpdkfCB/c
Dtk0r1TbrwAAdc8QjKCin9Uy9Kn0tDlFHimAZtaz+MQNKciejUIkhMhvGUF6AwfoVk1FVdLOgihL
xwdGEqt+QZIs0cqnESrxbwBvr7a7ftkHaxpBMrVLjMCWfbC0qv7sjBVeiqmBZh9b0l/8i+NusLvx
7Bo6VoylqR+GYvSuVmRnK6tutK0bsWDeqZsaCZGTPxyzVluEufzrdT1h32oGghoIjCvtyuS+bG1m
QfxU6hCm7Y7VrztUoiWzvnLtfe80+YZvc/Vun1PLAxWKn9ogSu4T9ogzWEezl4vsNUVcddCGMtuJ
qLafKq0v7vqhz/fulNX7rtfI4Ulj/56qt3/t5YDVANCZn72QSGtfEwTKB9eJst0YWvYTY4h1X5rP
bhTYn7PjLo1g/kPCHV9lKeqnHKQICRf7JNFZ1Zs6Q8tTvw0966WITfTzdb9E6LDZevzZS58EuDOI
nP2yaeS5j4qB8aPmuvs5zdp12tQUMXypcdPWP/Caqrd+VeDvOxkbC1BTJ+IgtDdDbT5iVTvjYLGk
aGA2/D4tj6Qo6089NEn+qoIXfbacrVsl4gC9Or91jlEStu57P50Bwf9kbU0yezbMiwa0BnDG1BnU
km3STvlFlToyiRCugBStJmwI71s7xgSBv3KtufCpc7sczwTGhyeSUh61zhHbiCSd10qzryV5hgc5
h/nWkvp4ntyQac3Sw9nLZVjFhxSziTvhagi9xrT+6LqbmjXUYya3gnCavbqty/96e+huLqDRQ64V
z31aR48JQRrgUynkNmPY5zagkp1Z9+Mswgfcb2KgMw29uezEa42X9iajpNypyzKn6uq7qj/JIN/3
lhfeOp9cX+Z79mcKDSMhGPS7lUp3BRadXHu3aomuGqC7wC99/vNeA2kMm3Xx3UsNhs1gtSc8TsKn
XKLPB1cy1jmfB/NGhj5eFla7OUXG6kXscXJglNy3TnM11WB4isdLJE/zMv+ww6i5r74mIzNEoDrv
L6pwDC3DJE4vJN4TFWXC6lfVmxETmA3Ap3eyBlSxqDaJMjkJCwUozFhkl4NLbtTEnll5fn1UGzG8
7Iav3zijN4MT5ggbgnb1WAjXe/EtPHPTenD2qRGUzNMYf45y9NfZPBq7YdK7G9DGnSpivypZ9pBD
F1eA7UthK6V0wNADbRuOUzLBOGPOE8dgQMlkBh9hWN4DSIxP5eDXl97RxjunTcOPNDcw16PBg69a
2O9IXYhMOuYdLZCWGcOjJKpG2IJYVo9GV08m7WFeBrrIwAO2wNm5b5aRbR8vvkRAwyuniH+pz1Yd
1EctPd46EV331VOYrvetMg1B+WAcpyQTx7/tWkmM/N8OSYFrZm3P7Kt/BlwmLE3LoAgtl9EyHY4M
95e6CshMrUdrvDSZGaxr3cZFST31lVlVRyNrvpHeMUMWhAFWlYVzq2wfxToyd2nd5Dg7X4fWlku2
UHT6cyuD1IU/9i4xteSzZl0vTPsznxtjiTfqN+0Y0C5FIda3mUTTqC9PQpm6TInMZa69LPHCzoxT
13QfbsKGPqbzcFZNYuP6SFhTgRPIArJR7v1+9c/71FvI0CFAfHmLeiGwPeIxzMohDQZcBrkvljdL
lTMQN/WQQ4RQV0U559tQd3QkjU487mL5NhaE0t5ZBaERU1z/ivCemogl+h6XBa25U2tvbarzoj7a
T9OYynWYl83NzeN5S7tdkDUYWXt06iibVTUwtlqyKRaIBQP16dxIuz+OTgYhwK66e8aA+j5C+rVW
tWYmpnILLM66ITNUktNKVS+pHPMnI5lWopEUlwPVe5u32aoOSa8qFxAEnNkkrXOZfA6z/2BVSYB9
Dy8YjrSPJGRi2LLUQUSx/770ddE+dXWy8v59S/0B9Y4/fz4IUUJCnde3Xi7liQk/Nghm9RIXWcGk
ZLln2F23ayRSWCn18JGa+wVtfPVRMcLfDC2e8SL1Slo0SFYjOfey7b5DXSYhkaSpp8CHkNhaQ7BH
J2w+pSUBRyyE9s+yr0+NFYTv41Rbm9EkPJ243B1JtsPONkrtNiPXuTOmOvvpah0iVU+8k3RjbaJ0
7LZ2lon2wPaEUmoh1ihqSOB3uKT35kcxjM1DYw9H9ZNVTZyugybxj4WBsUKEE4O678EBYUKJ8jIV
DiGt6d0XohAfzcLtnwJTqx+Qaj74rWW+QRNMDvpgL80POUWWDVvgC+boSlhn7EZ79SsOlsuot3YF
mMxGLvSYtmBsnYTeUV2pgxlQKJmlIF1PwRembaLSR2SJcdREtvpoUvrMbNAVSEBukiG54AhmEprM
od2/tCGcTtKcfigU87+CmuoVGToXnfQxPvRl2Mwjbi6Hykko/FoLTt9y9e+1gOZmbXc6OcnLLa31
k1U1467mD7G7iwJdO3gO/I6Kr/Y6MJvhPYrzQzb+ssxBvJrV2B+tgvwydVkJSMmdRUapuqRgK1dQ
N+TecHHuEo2zEsMSnbyweUKbpCSpx/jmEeH4WCTlcx/E5AvOBqG3Rq2fHZjOLf4njpaHx3rp5ERa
Gftk8MhhmkLMFJzhlTqjfkisaIK/Gtj7UMasQ9FybZmQxjU3wJQV+0e/SWtMqIPmqg7WgtllPh56
/75vGeKM2UAIwQtORtE35Ne61usfhgZThfRfBA70ciVcDUXsUO+I0HmuO4fJSeWhjCsTuH046fg0
SkLX7+1GO0a9Z95EPpm3tnPybWJav1IHQ5NC74oX+LGof9mEvs7UvTZuDg4bFDzGClxohAkw8/87
2haAetBgS95jUfhsux7R1KJ0f2LkuHKswvpFoNvVKcX4MU30NyJxho1rIPqNcYa/wPKC2ZcZ5Ydd
9sRHD8Td69ogXxvUkdbWMzpMg6wkS1Gv21hlLAiQ6Wr5LTAkOZkzFXpFmchaMV26SCMeLZr8UxIV
81HdU4fGz+oLsceTsOqtmYOAp7pNNZpQ5F38Nl5PoTnewiCfVm4Qjkdzsn6i64qeWoJLj0w9zU2g
028NzSHmV4reHZ8stk7icC2TFTGbmcWq664dsm0gKnNX0jhcsqTxWRmg5vVFMO/U5Z8XIglqxi/i
Z9jMePmnE26XC3SlDmUn18Dpd31aBtDxKPcLfw7O9diVp3KJCoY3eBvMoCMGUT+oK7xOMMGK8T1Q
O15Q+Qcr8hinqu+hkOIAw6BdizZfpGo5eUJ/Wkx15nboFyqjtMhkpvfEEezUisw/1pAr/FlvMNAA
WP5Cl4duhpVK2HYAA23lJVX0g/HHfZ44+SuQXrpP4qHZSZmXJEYH6fjQhv2+hojI3qOD9hF3W+2z
dvQvqZP9PjRZkm7DgNSQr0Wp6c1tE0b948CgBeeF//esqHxUodGo7xmmltnaizxth5fAC0DFgnND
1HbFLfBcuDycxGaLJ5Gu3ZoxYPAb2A7CUxE/puPwFhodVIvlCmnjeItw4VJXo2P85SGs3EZRZd27
BNevMCSfvk2O861x6vLRrAPrvmZssSoleMtXj15ljr/V276HUFkK51jrRIMvlW0qw4PXpuNTooXx
1iwajJ30xH1rPGI9FGK23MfZz9kP2llPpXVRH3hvIkQsu0muFZ4f2iDCvycflV0d1IdYWf6PeiTm
6+tzVp8uplfmJtfqdhUU46/ANYzrEEs8Qwxqe7Uhm/y6vi7RgPkbEw/WnQ4Ktykmn8jlBUlXl+lI
erb0Jnz7Yr9/J/gCIKumcMkhqaVwZu8DWzi3hnRYNCi2/N535qdk63qUjWkeRc6Ho/6A1JcuPnoh
/fo+rWs0ZV5VHcjqil/KcLzWvTt/d7yOaXvpxZeSseuVmE/B7s+IO3L67JIPyXnIbPNzORFW9XUy
LXcGKzrnWml9TpyIQEqGoslH2OGQoAdxcJKKe5CEZ5iizsNsd8VzjC0cA8rirfJ95z6XMdSQ5V1G
loGElsw61B+KwrGlvu2xiOC46/i1HuzUCg+ta5VnLBgqgMG+fLCzNl0P4HsvZBWT7lqk/reiMB6m
bNR+tXQnJQwjWH/izSsdiFqWR7BVME63TsM4Js/6/kdS11cvNtyXUaQ4vFaVJGKSnERtbl4kch3D
MIsHo9eylwSldg+g8xag1bzYLu6iXV67z39TNP4WDf6HSPA/haOOyxxBOsysNMuTqA7tf0gEjUAX
hkRXtTNngE6v+TZDPoPHUg+X2NeT+TXVRq69ubiJAiq+NfKRWCINT1VL05gVY/XUeKN2N9uNuTGZ
fa9rx4ammLGUa8IkkhZ0wyi8CHgNDs3Ozzur2YoxQCCyTIpykVfbUitxstHx3GpdVi9rTqt1Mhvm
W+u0ESlDdLxqmDK1Md+wj///ZyCV9vuPTtK1Pfo20zUlTA5D2rr3D99EqGBhO5thdcpCfv7ZGNqT
yHQCN7XBye8UcOX5kCq0ooZHRAkN1+UIC1J/sf0O+OKna1btryD1dvi3rDsdcdDa8tmBg8Z+HHQX
Z6ihyn72eOp0VrAe7xXg1hX99OIeFQUjCINXabXyFCZY1FLKFvfdSIKyF0whSi+vueAhSc77pjHq
4iHSmOJ/kbLA5wEOCzHi0FT2xYX88Oo+wSMjKGwsBH0opfz3tbeIYHRTxvaH0RTTDqvkVzOox7uG
Ze/aNt2DXQB/Z+FgPTZNQpUW6/vJ1aq1vZSZFShq2HeP6eLL6Aij2qdp62+Spu5PUTu7ZwoRDBgb
izQvy8SozJ6DEwZVLO0L4ZJ5yjm2i+xQuymbakSY8FdlXQ31PiiGH6pUU3W2uk/n90vvXHoVmAj5
smElC1iqznw/x2Jb0dzNgcbBdFuaQS/3vkVFs3EWYNcK7V/hNofOcSoX0G9QQCAEtcZieyqYsd8H
8IQ3YUUroM7i5azwy3ekBOEh1ohlWTbhTG/ym+fI9GIsiSvlSPr5EGFe2gsyyC1D/iJ+C2eoAVBA
uJl+z/IPUcXBgGHTOoOVnOcSk+PEjqkCq4oM0SghpTPA6mYOSXhNfHyFaTottoxBbEdC59dpmwIp
WkJuOjNqqS5s5vJBnP0s7Yn/59ydStH57WH2gd4U7WtA5LsXkJDvviA1a9Shpg8+/jYBvxARh+N9
ZfJzTprdn2PDh8c1ZT+R8rLPpOE314/G7ReaFWe/HG/CginGX+tUI4WAhQ0FYBh5KJ2sTLWd2z1H
pj/d54PPEgi1BTMpRStlGG4vxq3DuYLuuym8ECu7PCVUlyTqP7/gKJD1hi29Xyl+tL2A6KPQKn67
8KC+KNOUKZ7b2mv1t8U9zhBVRZS1DlF+p5cG9JHJtw49jlqw0dDHqLMmFWJL1baWWg/QO6Y8EDE5
uG7k8BUow6tg4nSYpT2c+wXsBUn48KfiHoAVrG6os5M7x+9fn4O6HMNhh/njYVim/pFEbIFDAkRj
JJFPhKk/O339FIzBtA/F1MAlzrUPANh6HyUaXsVu8MQ3uHys07fcd5+ieOb5L0O89qq4eGoIjW10
/zh6fnPrNUw65qj0Dl8TXl9Mn3oBrjguk0IzjAUj4X6VfyZj1jxY/ehtWhcGVVY5xaXSI37EMHl1
R+M1aTAyEE770j2hG+UvCGxGu1iAbhS4KbP+3U2HEUVehC2a5mmHMojxfcSjVA3GqEHpXJava1yE
xs6r8GF09ZCCxJM2oegDjnpqqpLAuNxGcXNycjCeO2QJX6D6YOvRvbd84upg+PYhI6sZZ8pEv/Lf
wS+rjonenTPzvkNbgCox2qsFsCyq7vi1mKGbKu4yabd8dzUGa01gPw2GuEsq9loJQXnZnqq9w9d9
G0+9e8r8soVE5GBgbErxODjwVBnx1c8ijiTNYDOgioPj1zaFtw5tc94plgoqSo+saKlvUtnBIEmw
VsvQq4A046wsw61fD/ouykuGPVMZLUYXEzHDELVlKS+hYEhRG70L23tKtFVmNtk27aDuFCyQ5ySM
EJlUIYNFMzRuiIXAAks9/NFj/iNA8YUYze95Jr+pE1H433KtNx909k3AEU+7t/HVmKt4PA6OTS2A
mhOXvQgZl75MyKJ8Su+hkHdoAzE0S8c+eZkLUDOnRZdVIEKpOMFnPFUn/35pSBkYNM961nXPFWS8
TdjQ/AQUUG+FXm1i/itrT4/To18ZAjtO090UC9Mh76uthAhhFh0xupD5n7KxtU+kn9TWrRXueVpI
Aoo0wL5YrgeLfGf1XcGYI9tUCLZ90d7FYaXBMmmmezPRh0uPtGcVt9WVppxsMUXWGfRLCR5d/Yjd
3L2oUU4ZD/KGwYVYlOdaZoMXLitFavCjgcqwthnxiKtwJh8x6mfz7abA2JoS/VKXujjg+HRSChwe
M1TWNhQvqE+eXEldLiYG/6KnKJx52U9lasCb7328iJghqmUWn5HmCpm/3Lj1+LKIh8M89q7qAHwH
pxb24t/uxU6TnrXcMFA89fkrj+K86lOJu+7yQalPizEPhdKfV0r+QxeKBwN7kuwshIh3xFR4v88i
cKs4sJFgCZgEdhHQNyL1pdNsQF2eAiusV1bgxUdV2LetV31ddqDLqArxbNTHjKTG/lXNb/yFJ6HO
zJCviT1UMTmwzUvY99bjDHbyWFukaBchMbGM9TD8GiHNDgGCthmo3Rd9f1HvTdJ02NYYtlPTVRAP
2PBtN3wosTp5auy5P/25H3rx3+5XLd7ePJ0rM67HJztO860vsNRTP7+1XHpTkmwVNOtruPi3wwNs
dH7PlPTf4r/UP2VkZr5DzTvuiixf7qYl/rJtj5g0pWXcJGNdMaX/X0ljurEUxn9qRgpnzTAcz9al
4zrAvP+MO877Vi+7th23Be34TpvadIfIzT0Xo0h+n2Us934jaAKWQhe1K8KlYX5UV1k943BXz6iK
LN9dx5WHOHP5lYSSg/BG+4R05uIpmH3Wv1cxsEiAa9hj0sEvsny9ftc9+QOCofjUmAt4DQlxjP5h
7QZN9dl53S9Tb+Wb7ic/mlxDkDz1D2bCmFJ09XjqNVIhfaf3tmD644MRsIQBRNrvMghfl0Vkw1cM
y1jDJ0gptfVsXZuNjrYq0wFP+kekSxjfWAN+iyBPzHZs7UkL20eJA/Gd36In25Yle585FOuojQMo
c2zLajNW98rC+MXKqLHShqQ4s55My3Qp0HFo/OIF5BgfbRg6mriFW+FZnQHz0Pv9572vVwP8masS
esMou2kLv3T6lsc/Y8vw3uWMz7u6DT3qfuaptY+keeAsaaULk0PbBcvZJMzfZ+relCY646zOo7Fn
XtMnTw0I9nPt6yiJYWue1GWTEfcE3llscA4m/zHoX/Nows9ML4Jv6gyMXHz87SwZX532I1rEksFy
UBOcthLoN9hMN+pe6hb/w5ZL1/7R6HkG6Z/0eZIsTFNzHBezmr87BQ2TPetyivRjAdn5mpR2twVb
xxYOG3ds0TUzORemeGlhUl5S+rsvzCIsg/wurjvtNiXDLhSQb8sh626dWdQrcPLwp48fsEZ5orWY
dkxZNN362SuOee190+t2uiGsnm5Na+n7rxKBbz/ZGu09Y4D8LegxRCi9Uj/IrEME01vHL7rC4tta
2/VnDO/Q08vyGI1t8dC4lUYZEIh9WOvDLkZtM9q4ePvlNK+LyXyyZFY/joVwLs6IojDImB4kUxKt
ESsNh36pOMqq6tD0T4RPZemb1ZZ4V8z+r1yv5ckbaee0sfaIGiCMtXRdDAYnDFKaHHfAaZrK85x2
1zBsDuVsay/uJPOjlgTRRhWJy/1p2spaWD9rbCLYz9pPcL9LY7bek+vwUTY1O1aVmMYunjsm8EOJ
e7Wpe9cosoc1DVUErwKPqVATH46lZ+C3Gn5WJKjB2+GJbWtiRjvPdfH+neffDBoMZEugp44i3dUW
a+6wzbaa9rM1IjDWyug/sZQZ/4fzliGd5SvzZwl0QXxd02UqrMOI0mxH/sOkt+mLrh/zyD98IWNJ
Qd3mR3P80PZZeyyiiMSLBnUZ2gNzF2RZcjNtB4auNb1riNC22oxXq7rMUu0yWG1y8YpB23iTkd2+
YFAnLjcBlJg1WqcfmVUiZ1A8Dt0ZdkjA81UxFO7a6CBxD10b3tssqPYC/Pfw5Ue7z86Ja+cPsylW
oz7Cx+g8pmPNpgmgqNtZhTO7BnO47cP6wW4e1YVuGuadmUTGsTGHbNWYYXtsLVduer/AqsWVck98
B0yswOigJWXx2tNq+w4aCVxYhcgWfY+BZlsWe+aSyVr4rEu5U4QHPU2KlVI/femgknXKvP83YhAX
esReOGbPfD/sDXpXa6M0Hkbj2acwDTLYCqGxLVBtrhJLYcyN9d3VrHdjjo39sDC59MLZwcyYHnsW
RN3kO2LoA0ybDkYk8DOU6cBM38MBnxkzsB99Eb6jrqnv1cF30ubrTBh4fPzGFobYYhAbDytXgPDT
ITGQzJd+M2uJs1mqmRmQ+M4LIrkL6jLflJb/y891sB26E6w8suwwpSK72VGJ4bUe6QxMoK33zoDe
0UjPs2iLM11P3a0h9QZQk6Nylc/YSa7rqMIr03jvjBgSU9SKO/oEDaitLxN94+P7c7XCzj9CunlQ
V38OzL1qhq1mVVzduTjFHQ7nqakjcGkt61kuRPR0cM+67UePs5zNR0MXR5kK860xGAlJqNVti9w8
75K9IWsPEojhXfMKc3LXPE62FV9LY4bv0sfYZKfoELzETx/MdNafoHzulHKLsXWwLWfDWRsQE+kj
vBFXVseq1k0J1CQih69hnrdbobPv46pkQXRX0Ede6NpV8O0gxcDpn9pUa3YNxtwHvb1jDmFtlS4k
F+AU6KDXeW7dx5UFaFGiicFRo5NLBomColw3o0JpyvZi5NW3dpnmwrb5uqqWUa96LbVedPM+F95z
L1BL2bFxgnrvvgeeaVEjaySqOpl+iXSqzrKkI/Bqd+/g/nIn6u6i2MiTp6GWG8kZUZd+HeGFvlyO
kfmexZ18FC4cUqdwXvi1NHtkPuDQTC3eB9xxo/KidFq+7P5yUvqZmAV06xAcwWzN8lZeP5iXvBPR
2nJTk2m2wzPSapsybYLdBGnswba2IheAQtM07BWbWx1as653iIFxZqkr0NgRfZM+u/QJcUg8iOq2
1MFZ+q7MzRrWkTtMKB2yUN4CE05/6DgUXXLKz3YrUkYjfOwVhg4Uxdd0gYnS3vXXmtTJpUjSCkv3
qDtloDdXJ59epi6+MYOqf+hiWOfF6P/V5M0zrDf3zU/720Qg07l06uzY9jZWHE6or11cpzZqrcNZ
s7l9DegRJ08BT4Uu249C9UgQJZw0GHfpTGyy0u7Gy5m33Ctc36FQxGVZ861hF4xOdf7zZgGbZOfp
7EP/ev+fN0gbT3w1Bh+7tcicxfDAq65tljgPjee+khRbfaCfHTdzHjr7HreqVVs43pEgp52aq1sx
4ma2KUY0puyPFIBi04aVuDcGbEfHYSpXGvvAxR9S/5wGqBE7GTFoIh/BmGmZkhJ6W9E270Eiocdi
UdzVbfqT92CL72fhBvlyv1OLTzSWn1OBYmsKEJPOaC+0H50/J58+6b888WHzNCUNhP1xYTc08UfW
vEESmb5RmejbOijSfYeOUvZl95tgomGqnGkV41nFnY/pW3s/HfelZfx06t7EA+dfG1QVQ17XMqz7
AbGuRlLEh7pqmn2sVfoNcvMEVkz412Ba4doEwLjEdfpAXvGEKf//8XUeS3Ir2bL9IphBBNQ0tS7J
EpzAKKG1xte/FZHs5nnHrvUkDUCSxWImEGJv9+U5mz80W/MFdTlA89q+Mh+tVA1mqqGEpc5lmhqL
0TVLeIyE/VjqZXUznQRBIiUWtaK23Vq73m3Zjb92K/GufgBMh9HGGNuax9x03jMz3d6/UG8mzYXK
PmFI2nC+LxpMjTV7EQ/OHsljdYqoCW1wIM8fQeZF0L2EeUkNw37LomSV9VbyUgj/OdStAAw/Owt1
VNAqfZrphWtZb56adMH91Eg3lD7gi7qf53mRYEytQNPKn/57Ku3xI2jKeX0vfEWyNYRdkwgLuYsc
Bv8Cn8q4NnL1pbfZeLJc42dIJPLa8ev5hXun+eXbA+ShOWtu9+lqDJ2EVUFcHnOPJkwk1c7piPWC
VfrTHEL93C25dmgK6PssC/SXrgqm3eT55VnDZnLV0KJufbP86tVZTHpIRLlQlM92rE/P2WLBQnPG
L5pqYozxQApJR5+y9q13l+/yklg5GQROLd47chobx23O94ZsYQr/WI0NSRciuoiQDhkdU2+bL8J/
DTOysoIiqw7mADFkyfRm41rgVqZsnD9qqj9LRe9UE3n1Omb5e2xm3XdtBAZGrfqbILrP0H6n3K0v
MzingxN1/b7ziy9Lk8a3upYN9yrNj2wOi5uhx8PG6ET80ZG+NjvFiPdYmx/8OPqtLs+Foe2WCZKW
Jf+UsbjHXuvN9bjkr5FAIRpN0OWG3ttXaPY/Ih/94Vya/Slqq+gJOu1v1vIrWI0MVBRGHvoqbh6s
KafQA3340YubCaZKGiB1giBw/0Yyy93krSe2fiLo0bkNDmniVa1dVmHCznUn2kx6QtPa6aqXZBle
RdVP7w44lo62p7JU4lViheMVqMPlyC40t8TKj8iNIBYw+7NjfMl7d6LxioSriiwszg5IK1M+lGIu
zFVlD8MupFa6hP7vvDJwPPhxedAifM0xmMIHL5PZM/Hibnx3cE/YyBmLDJFcm9ks3yY+5UmWG5VX
3pqAhmVtNzxiuBkP6GKDg9b37gMkCR9RsQggYJo5a6B8FZql/lGzWTo45CPsAAVph9AgFwkCA+Eh
VR7gAaFXq06xkTLPyFPPBjm3VLvWiJxdttAsa0TTsOcR2rUXC+a7yj+NpfVDn2fvqUpM2qdOOK7V
zj1PxaNTL/q5stIm3wwoRv9UX/WAcSBw++lLDB9I7aCQMM57rQmWnRXQKHGTML9U0vw264kGLyM2
DsrBpq61hyGj96AulGnpHNx48lba4lDHKlqmXFkLYTwqHuEr4snssDzGRQ99Nw9IOMCSd0o6j7Ke
2m2npDPFOPrVmTb0u/tD7lB3VOt5R9eHXW7XBFqpxkk8JieQUru5KQUJkx3EiRClh1s6/s72TO8C
hcrZe1nnbvBfZd8YhRFqoBVd4kl7qJo5X/k4AV9NOnTYzsfiUrTc2ovHeiDHAxGGsXNVR1Ha/jlK
DGtYNwVbrapE61lp811QT1bUZzhYVG0n6xBObNySPAxeJhwS69JbfLoHXAsnrHr3hhb1X8KULIef
FPbo7sKxbJ54ISu7SjBpxBlH7VRtnKSOb7LCaSFu1RoqZYuoymPi0jfGM/rQyka7I5vqwnenbQSO
hqleLjDjvAFJ18fmtgwD7Q1Q2XqCkPHaMGs994V+5DfU3hx9Hi5olkzyBGJ8cK3B7IpZas3onz3O
9ZyevUKMrE+88ZMGxdaSWrp//QngtzU2v1WkD/nXOIO2RPXhezeM9jqKDWzf8qULbHTM8g3Htlej
4+dfRZbp28aBUN731fiEYK5bZWV/Ge5tVUh12xjlH2v2NMBjMN3NWd1sh9cuavA0ajx6KHAcEInc
Zep+479BkNJIsk3iJIe4TtvjqE/VwxyT9hfYc/CBVP2hrxP4RGJ6MQAY8XMq47Xq+3lrLEtxbRkE
Tz0O6f0YvGXa7d5C6KrHqDa8h6kOrnUeXbNZI2VrVTJqtusx9rOVZeYukGqcNlRmYnTKmQZsw5Xb
cloHcIAzfr4csSxtmXa6PUVbH3LNQbW/M218y12Xmgpf9YpSEqkgPfEOYWNbj0XbdttYHoXymjpS
18IGrlA4pQhyUWz8NUP4y5Ae1TW1sInqkW/ODIpDFJdM3PU8PPpUtk4JsJmdrXX6lz5uPlL4Cj/7
Knsc6Z8D0evMs2ruANuAb8BuCJZRtmlpLp8m4Ulq2PLGurrYdbOrnzBoGQ/AaPo1o5P7o3jterxn
uRcsSCzQRXX50sHBcKWsGoVUmLxHmR98cQ2mC5SPmGXLcJcaS3AIYO2tu0h3dw5dx34lndsX46Gb
0N54dJEvgXxxk4L3EpRIaxRo3s5NY5hKVfDMvtd7anL/VruDxcS5MOIA71i79dRunbE3Pv1Uf06R
SDyHKFCuYmRAr4bQ+ESXzSYPvzHe/aldBSkgW62xtLerem0Mo3y0MuN1pBL03o69OM3ZTJhp5jr7
0Rf5wcuifcKm87cR0KJsSvs3VC5AgFyRb5Fc7Kw7f5EAPubMyGGBUAej8VhrJng4w4u+58X0lGsv
1ujSaESK+tz7RM87bfJRNlkG1GGxScvV4o+lX3K65h7KATHWp04n8aCJMJIsKMBefXjmuygvrbMW
0IIxIVxvdQ2VchxfPFJZnjCBfVmm8IVNl7HrJNioZc2Ja4+jvy9N7xXHbBBXEed/epaxp+dvtuk+
uFqo/WpFgBs0ar7Rc2nXSfXgukSpmGUeX1i8l1esH+5GF4bxWJXVCdGYe9C1iYrsWEl9dxAd4NyA
oxgi7WuSuOuyMpKfgw+xf0jH4jnBwX1wWegRPekON61i00ST9UMr8+xQS5qN7TjO2YyWV2iVyHKk
GV69WJ3mrheSUPYovZabpke4+v+DGpklb8SbEkZNEHibue2f88UMHnLDMc40Hii6ZGn9GWWewc1a
F7dxZMXGykbbarNwnjp2RiK2689W7oyQk7oHnmv7Jc6HA+qSfZym7ZsR2OKYdD0lKLnGrdEl/71O
3+3XmDmvuiM98MtYMmIjzNSzpLrSIP1VTHa1z/MAEL/pflRSNqhevBgkfenX75S3NmZmpO9FnldH
g7XHFm3SuHYpo+z+IVHorOFX5+fjqnONc6iJt7+qUSUdnaofaFj6h8YsxV1MGo52vXItiFxO3/VH
JTVuA7LYsjwot8skmRXoLZtymp+VpyuxkaepN5El9oTnkrsh5pJ2VaijYa5Bod2pe5Wb4N91Dl2C
1ZcpKL3SpNsN8szNtOAITOJN0YkciQfQpja6pu5WXVGEInXZ0fMfRlqG+zuLTsEHUSwG+9pYHqfI
SnelhrC+DVyx6uyEDFyJjLsbVmcyqdADnxUmEL7IP4GBIJLLMzGeUfACv9j5ORcVSgiR+c8sxKw9
1lLoVko8z4rJ3NoUItea3gZfG0fbm2CZfpEZBJvRG/ZBxjotUDtHF0IHu7dlpxQmLNcfHNJED5Nm
lAd7MnISjPvxYXSaeFOj1XuKdJ8+NN1G9YJCo9wJ1+qJnO3/XGucCnCkWvMus/Yziuq3WbrPuVkX
zK9smNVpB04Pb+q8K6ZIu0xSMJS1/XK4a0rYpfKvhsZr6uf+96mw7gfDfw7kWxHwYC0jn/P//nNg
K4NPo2s2up7cKP3gM2vsp6mt+nchc0eaIm0vWqb7l7YPwHI6efFh9LgWIx4qMcUYkjptItk7KU+5
LoaPLENrxFNn+Kl3yHOihzRng6+xfE/yodp0LQCfrq+q9zHNPyvNt6mZ6c22a9xqP4o3M0+t9xha
3kUM6F3UacKybhX2Oktrv7lgYRvOjvGSyxP2N/LFz/ZjEabTU8jN+Vz2G7QgyL+QWOJTbpsn9dKb
6HeDjqyPWnUHFlSmRcS90sUuyy10f+RO4lGvpKWlEofBwxIgWu8xl26SYhjMnW6Gjyy8cOWx4yNw
qw1v3RL3LNDQYWnxsAcgQfqEWwRvdTihLJcCkKkiI9TSJTorxZDgD7DQpLBgGkS3QehbXPy+Lo9d
SipZq0MlVouzzjLAFg/jZa4JdhRR+BrLbVxDvpuVdt7OG9NiY5Akel7mdth0Q++uervUT8UchaiA
l/A4SQMw1cKSld0D1Ql/+6+jqAuD+zUC4Dii5LmpDEwaPGyQALkdBejJY2wuLE3kKbrNQzcXX53a
r77xT+wjWe1pHQG8O3WZ25xD0WfWuohgRCmW0tgAB2fZ6V8VS8lCm9hTyH4tetC+KF5s2RxfMNec
sLzv8Pw8j5oRbMJqvCYz+0owHcAC7dELzrOXaecuouPk0JhV7f1UhHsdzP1Ftf0tchexDfjJdkmb
8lj6tMnnNuQL+Xue2KTJC8hue2N56Ya4flTfUWTo1f6+tW1BlXnBcAode/wlDzBLT+pgDN3gUpsJ
omipOG/ygjlLHqmXZfEpB+DdV9dTOhX0EtqrmsbSwHYQrVjeBrFR95zPJJgFjp5tBo0QNytp+18B
TA9GpBadVxySyFa5T2DjtD0dsupoVU3wMBbwkpF7hPtxMPRdhlFg0XXrKzCi3xhO/xzEhcWd2ADJ
KPNNVNLXUcVfp/g12l3wNiTLculCNJHqst8G1opEuJ+TlyFPm3tx6/KAurc6hO4Y+vquIjePhgAW
jQbX10XUHfTQSCPuPNGqcFtELdv6AI6sEgIQhfbnNJiz4Wnug7uCAizJci4WHbSvAaE5l/D9rl+a
o0YjVmkGDC1sX9SZNOOnhd8d74L1cTCLl4C243opjOkRA0l9rKjub0VMUqEkxvryRR2BEOaugcM0
Hu+ibM8ffndu/7R4Xnwxk5zbwcS+FgK9ROIVO8CYRRqHj24xne/+sBgM7HockE52oJLxTkqBvoZQ
etXYgcyB1eb1bPre1ffFcqMpTm00TOPvJizgIa/goMEDlmqUM23ZYoNboFqbGBXuv6B6wy+f7Bps
URdOtL7ky1jRHHVQ1Wwjx0e3l1jOmebjTO5KAlQi1Iabq5vuXqTCOP99WfDB1TTSxUi5ffHWacDj
wnYL58V/XwxTJIfAJy4V9tga8fewVe1s1clW/Wuz678UyLu3948MIQEI8gJNIzV4GrjS86BMz741
VOs7TyRrLJIGiVDPm9bhVk+b18Lq0dAB2pBYKhoshnULTJSwmmMWkI46aciqEdHbhCRrPdSR0PUu
2J7n9eDRiqJ3N250OUOKKjmj5MYEIM+UYqezQvdEssUT8rkal4hflPDSw4UyduKcbUTTWyPp8hVF
bpRu1cf9xkGcgBFSjvaJP6TbptajLWLP9kldaw0DJa6ONFQ1IxpqDJ3WiGM3pcO5N7vh3MoXdaSu
YUDgWuxRew7zQ+12D30TiJPqWSBbmR8XP+JOgSl8UI0LPkFWi8Ks1/3Ch8mqpt+of9nwqu7KhLNX
a3RMqRUS6mC+r+D/rtvVWh6fVXrOp/YsxXkWWuzrfZIx7WRPBmgfRcUPvQp+Al5wGdGM9/sw1i2d
893C+QMtx//Rj6jzrD62Xqk+zNsuXbIDso6jvwTsYHoHOQQpqpComtfAcTLsbIu/D03HfrUb60M9
KbR8vwm4mBIAqV/6Wq6mUCGs47mi/tHoCRlhZvkQxaPYJ4YowHIGLz79ni8BaVNkLAXYH7EIvRh+
gszG7NOvbB52IGJIB+FJ7PLQW7V2PT1WOtU6P0isrVZZ5G3wJ/R5+Vm4afbMxyQDI+f+ZGJM/mLN
eIQiXEFO1ZobvOCBsSsMkPFxOL5UsKUPudCLD0yGK59Urq+l7kmLVXjs9dHYAR7zny2XIGA3sceH
P0Vt2tQrNiAH9VtFaW5QQO3mCwoyd62K4+Pcbskir44xHNQkaUjOitrPOpx1gjnK7OTUlMkTesno
0dKp1r4v9fhraLPobcYEtG0b1DE9IDCq6F18VHvzZELm28062TjZ7OFQlnpekaIoFLpe7+s6qEGn
gWcw+7Y51zmhUQh1ijXMTPyI6BehwNhsXNN5eNcykk+anZLnKKGOx7OLncp+Q3Q8bScWd69Mrd9a
ze+esl7/UGLf1s6+axD/Dwb2qXVaUf+ocv9bKRdDSdztUehN71DJVoNE7eKPmY5L5Vqrxc+cg8US
975CRziiX2w8OrYZBMdsDIm7xJuwH3CwrBoJL6zrTkjcyJP6Z5V+HAY1D4ahp/tajETN985tECZQ
Dj9cR1oGQnp2p4+qNPbsVlG7ZEuMwwe5ZCs5GBlBKld1Otd5fO7rmKRJq4a/FOjADSdTJ+Bhqj4j
s0z2XWiZmzFPAoxVWnFzssufRXiUNlfbKP2HGtTGQxGX9d4qAghEYgQlYZHh3ZJIw11E4AfyZqtG
u07RoFisHVIs+4Wptn2yGgqTbmG/4CcNT/efPAl92JSh/zWJPfObPGj77n6Auy75gF16clLcn1Il
uvR5/izPFOgtaVIsDFH0GDB1oxpsw7uwRS1n1bWmH6pdgqddfdHA+AK4p9Ham7Vgf98jUBJ3sS2+
Onhob4YcT9UmJDDa5pBOKDEn2CUPGSSU/pfwa76uYQY1UmpDA6VA88kYKp7CJSyPcey7V1orFAHZ
pd+PjFKk28TzjHUnDWlNaFh/8E12v0MDziBvaDB1kKJtXImbUtcIkOwIx+jNIxD7+JG6y3NuDc66
VjROt1rmHbChtY4Zepumon8YfaTDHVjJ+1Ejj9JAMGF2g3ibmumW07H+wtDWH+ZqTvZJgRPm/vnT
L/gGSg2lZ1+9O3blXoO+gKko8eL5NGt7Ki311hRmegpmLVzrNipW+hsrhRE3/4sXTxbtOSoW+kMS
L24tokQglZv1d32uqZ7Qo2BP+qya/Imozm09EB+iYahR1gQN9sIjWmjt2hgoXhxjgbmj09fOWIDs
XYKJnrusAOoqbP25rFk11MX4oxgE/ovGIGyIld66RpS8uQv5MyYP/n5/ViDqgF7Szu9SHMlK/fx+
Z/RYSSkAmfyn6sBI7W7muSvXvv6aLEAmkqig5GVoA6uOilAkvKwrCC7jQ5KW5jbKEsqx8qjM++Jx
8rpDMibLSgkSaGvMuF1Ftr6zYIc+Na5qzMnoWXQ+lHdgU0dVJFC1gc6N0SjYxhGt37Jv+4zllLxn
BCYfQl+1H670gngkazR285PlPbpCPQGsqZFqE8qcA8ugOeQ5g3ugZmm/zLYVIDuXrDBKKTRXimVv
6rmHWluyUspe02D++DN7r7J7hXq8V8NIY+p/mk13134jyEe0aJbcN5tBblU7D7Yr1WjGViBw8PcM
qstKpzxqdHECSZoNHV4sgMiHP485bKgVYMz66vnYrEnEir6njrP1vRj5jlMke7akh6YleY1ICNB9
LUYqsIX1u5+O+toJommrOsGtSHj8Y+KM/pZMWtcIL0M5USdl1dxkrbe7F5sAVN7mJrKPCv8IpK05
Thq5irn5UVPseyQNbn4Osb6WSP6ujLz4GZSuhUdrVbB7vCqBi9NZAcYdJtowKeZ9lZX5WrlwTJte
EWomg3qxxw4RN/qDOiIDdD6aOs6Ywq9/D2IAMjmn5pXd0W+apfHl/nm19StFp+GQ0HN5mgN4YXTt
7J9br+1+3z83vfxcQBH/FDnZxMzKlDEoyfjEc24d4ecH5TljN5KDvSDRW51qaQwlRrIm9Z4BDDvy
Rn21NovctdGb7QW0gzySlqRxmb313b3c+toaxubvtNbxxDlFcxnZ+6/LHpQao867P0HTTElz2aR5
DGhE6O5Jge/KtJ4eAGhjQSLP7d4xdAqxhYKsXyIJaEqNGkrToE3npPqeBPZzEVjDe5Gy+9XCsv+k
yCFrnriNenqL1MXt2id9OqZvGsRjc0Izsq8U5iznuby3l6bAXCdtjRYWc+pFHYXV3IJY5toir4Xh
/J93Uz9Y3zsuxoIFSf2f/NTY4eWkVTob3E6lqA69ZZq3kZYlnrXaZZ4SIepODVS9Nb2KAl+k6b92
UDgwpAgqhBrN0x5To5WHjD/qGYjC6WKom6gX5bBuU4d9Q+BZN0+fg30EgAgYaoHpooSAQ80S+aOD
uKTOSNGOFIvwVCRRe4lnq7lU/z0qB1M/9sG4L6pn5YYlsmJ6DY3nVuqf2qlTJ+odbxhNcuLJLdKK
It9DFTCZoSGIxVLzH5XhiFRRtmhsMaZPZMgX+2iup62odfBAAzgq6BXWPkGY/Rbr9bCOXF+Kznm3
A7y8qkjDui5F0b8lortNWeQ9Bl1jIyWElGfT8Sc8keWClnmYqYP0tx4SJcYdy92mRcj2O5O93jAs
W33M/beq7l+LbHYuOnP5TmQy8Umav3Db6oNGBIC9hUXn0yTs0LGyxHoeTcq0blc/qLN21Ef4/97e
nPLvf4UkWkDjIm6i78TTt09VlaJA0c2KimX8TuRP+x6mvtg4hh3fmqBqTkM2Qh1tgm9QLlpE6cQk
ZLrlfQcctm6mMfgVpf5+IoJqkdK/HCc0Rpm8vljWkO2AVPwsA7vcYkKEZi3rkLgdYQhYtbWtksU4
iir/qf7mJP/6bLbf7vqVeC7R5Ck2qgb7cxM6LP+0xYLJJ19Ifo2uc51kK2cKktPQxOajifWBMhQN
OS9fHpwxEjetdr6wXphPyvYEVsNqhuCmxss4r50NfE19beUBYJmcz1Z59JQzL8Pkmi1UxPpU5A/l
NGkbf2STENZW/hr0EAFd2oYrzBeoONvNjC/z0QlANnomRNK0SYETAN6YjyJ3MYM6DBdmUI33G/5+
YxtbQh+N28wgv0qULttL82oFtmW6di7a1dhM4i+iX8BfIm76iUKCKJQwvIwyyg+QJME6aU6DRs43
bao91nE3PPkdQnx8rqWcLqpzMhAjpkTL9ew+5HmTvqrrmbwOS2Y4FqE0ovrxwsofJpttdOLVqrCu
gdX9XuKMX8UA9TsDb49cNcdBSQ+1NO590bzQXia1qb5vgkoenIthWP25LYo3j77G+e9LNnT/PFVv
zKWVruwcnWQRwKDr4jT/0RJAGKEknqsFVeS96u6MkM8BYlHrQzZ4mAs/XseoI5kZSwqhJre0bALf
h/mJ6JsRsagaXNUwO7649jIwFUIJsUQb7QCqIcmXz76UTh4QmBVE+AFbB7Ims1HgAxoF7AHTMYer
Gjz+nqp30an+edeciwyaYUR/F4s6OUnhex9U+a2pBKSCYAjf4wDS8FDBh1HvDpBmtxqREYr+o5W9
cejqXoltQ7F3LVibkQ/sJuzsi13a7QM+ud+LhWCmTzSxo4CdrFW942+Zw2ayWFktDDGvhplMEQig
rJnrT70hN+WoSNTZyJlCzKgzynkHn8aFkfQX5Yrj94mOdZPjKgNzdTb9IbuHfgib+mqoTS/qOq22
bFOVuns27dmkhlXUT+z+H5TlPm6n+QRbRl8ry33S0uRP3HYjOgetU2Hqf/h6M7/wYgXdjSeI3kZI
RuRgBOE+8/27fw6lb4t+iZEExnXz6AkDAmQmtJXXaI3TbccZGLZaTaUWWR91Tf5IjTAHfFDPBFIV
hDu3AyzD0F6FNdCRfO6LY0kxlcc8eI2rObgwvkUvRgJORFjFswCidvJQiJ/UEehL3JTzA8ZrGs1S
SKhlpSC4MfBvhpu4D11FOELGf+xVOPW5kI/h1HmfbZklj5WZe6ioQqBBZXEmm6hb94nbXCwjd1Zp
4pXvcT15u7hk0aa6HFo55OswH+himoVxKJK43XtATa4pcoOVQWt6pfZqSI8BxTg1LW7BzKJWM70X
d0eVjmPKnBxHVr3VqXoBm71y31Jq47Z9Tf/7lNhjm+2amYUG++ZvZaXprNkrcfJLJhatmwBfqpkp
SL3sVnh2fU6LGrxihHIxZ3EMy/hKBszJscWPXE4lVksIWxPjlgQ+9NFKIzwb/W822T/7+63+ZwnT
UDAM5L5GqWuFW2NrhpS8Snv7x/92/P8fzgVfgGrDwkWgHVsgcqD/aYZBYaVRt6O20hYvMaaW/d8W
cdzKachNHlVpXWgYVIQMEgr0hiIMG1rVN1AdhH/1Eoh1WaDo4aWk5U4maSwC2mtjG+HzKn9XModN
qc3U9bvubEouDc2bU6UoX6QynNuJhdxAMf42AuUmoOS1bLi7cjebTiq/gx6qt61cBuceoMRrFYfz
yU589oVWPLx2Xf2oTfZJ+Zxrc5lObLP2aofh4eWk7VpEy4jYE+zvhOpwreaAVtA2qAYAm31rHBKf
wb1R3hGrnL4Uc7dzWw/3+jTxFCH2vU0Y14NdHSzo8PFQH2q7JLzEpp7kNEbz5IbDuP/f35jQ/202
8XWuCcMlsxpgAb6t//8r05sydWBZNeBGFmuP3hBzRJCIM3GWC+SqGr9QQaZkEg7xJax1xHiL/8f0
CcI1PDbwsQkrJlXaeKpl4YhswOyWVv13dTYUIr1p3vi9SIJXFI7lZ6sflyFmrOYgrZv5R9m7720y
Vo8hqo1zzKqOJj8kcATi8c7BhBtlpvdiI/U5LfX0TcPMg/Ut1E91hIEWi2NRaOYOAZQHkzadILE2
89Ydkuc5qNyLbo13JAuoUbaq4DQPumdUD5CzEJ6jj2kBuxyV6K3rcCgRBlKvg8pyZZYhBY4lkIKB
8slIxuI1GbR4bTqhDjw1KV7xR6brwbS6p0EjLKMZqoHVKqrlFDvE1fbdboXgqr3lHQhIo1xY6H4L
LAJEaMPgDkhw2MBGfJaqIxqn6H4UD4u57Yfl4YZHL00yh+E2LzDVzV3T9PG58vzkQB6acRnswAHs
aL4YeV08trNlXRch1h7j1zVQpiVRlLA2Rxphalpr3ATeY4SFNFloB41TcElMp7nQVZGF0haUoQBF
Ght2fld35VPJsleAwMByFEMnJjik7KPyyvqBYcz354/cTvHY47y5ZnbY0AlNzV0Pl/Op6Pyda+nT
0URMvI0H12nYuNNc6YeehotjBefRIWmykJ+CpkX5tTBHfX8/0qVwUFl8/aQkfbn2m30ufLjLXTpf
m9z76sPyvupLht3QQQd7vZ/7XXHOIfepS+rFvP8R9A1VI2Du08Vs4mk/1cN0SvL5t2xonclo0Z8c
8l7U11KUvb0rHezi4ThGmzCyJJCbXcrk2d/vlZ489tlCt3ja+gm6VQmlLOuF9iuokrfIq8XnQhwW
oPUwOjo0L66L0b25SHx/gvnaIXgCC2SWq6rHpb9qx2gL+mb4FZhM+h7IbYRTGAOwRr43mgyO1Sn0
p7X3dU6T+GwnbUy/hSMTEn4bB+5hkfoaC2rDZZaaG690Q8wQkntcV/6wNzPnkxip5QBXu7KIpbPF
njUohevCRgQziDpcT+WUb+lvAZMJDXtiM97B9WNwPOAnGzdqJapOxeAMm6FYQsCj4lPUPjXm3ptX
ozX7R13Px61ARLudSlBMcZ9cVcVMvZhFYGwr0hlpf+dfFHpj7k5VM2XfiUkhyDk5s9eOXipYNPAb
erA2aqg0W/2rmznWRuU36dKGXxX5J2bMju4GNe656cTGGPpDb1sN2q74h2qZti4lV8dfbrpWl49t
mK7nSfMZY2wItXPIQrdC+zS49ZfACcDPJIt3Ai9dH9A5GTyodGRodF0nPa/202guyK2IPtKasD0p
B1Le9scyCJOXsWHJZfpN1MOEKo/IYhOUtg0MdFa7hvMwgCY9KGCKesm16LOJMc+P6fDIAgTVcdch
9pdHYY+Vsdc6F75e9ywca3xQFMHAG55H4oawOSGnz3HT7anF+6com6wLJVgPPlwZvVaA0/g+Ebfd
y20aJu1LSzW8qObse9ww4lFeth+GEtWEsaTPhkO1IJjBnqgldzfy+KvTcYTsd9+bhzPBAWr7R8WA
Bmu20E2g0rYOW5xMIyXHg5iq7EIgxbHwfRxc8iasCoKEb7o8NMAW/QFhApxeNqq74JQsXoxurq/q
3nJpta96kSHxy4ut41TMP1H4K5OKDh1G6/6O2AQIIj9Kgt2ZmTEbc9P2GT7VNKjpRmB9qHDv7YGj
WgSX2/bZa8evwlu3TVH+rNI+XOcTQWBhlotDwthzXx9ZHcR4FiXkS0mFBl8L1jFpdVQvqAapy/T0
cACZj6u+zPSHLunSB1p8mD1U12pGHCtzOSI5clb05U5hWH+Get8dI837jviOpFj5olb9vW9QhLZM
ULFBBZA+LPx9QuriWhNE/Ek6AdFgKIH/90Rv6hK29E9XqY+Jw/RlkK3p0hxy/rU2a8zR6t00YFFU
VQl1wvlMdwiIUFw50KsrJKVOD1qyyF7DKdjlWlWf1SfQ4O3b3BeUVpa516FqN+PcoUVwWN1Qwc9e
y2Wty2yvMtHHR3WUGhFDeJAZa0OE8UuT852ZTUaEYYS6n5B7/4oWngqaXrQv7kwv0ku9YN1GNlzT
PrLZktLavKTWjOGWh7IUGFZRdnkbayktRITL8n53NFcWbb7AxMnkOEBp0v5Gdq24qXqpOvK07BkX
8rgXwfDY+cFmFkJ/xiJvYsoONp3X6s/KByDPKHLvvcTeT97Ihky2etCt4HYaQHS7AZtrASpUJnjU
kikBfmWVgxG+pRrb6gQ3x+Wuo/eYx/bKRTXTYyTfVBym+GbQLP9Mm2mNoF/fqvI8H5PYyanHzLUS
Jl71U/1iA1jmqzwzjchb3euFTtxGe4rs3t73CxLXnMh/pNSK0DzyghVbIti1BtFVnm4nB/VT1GmK
Kg2lUry8lThWdiPEAb1z2zOu1gkJZGPO1SpKmRpIMy1xZOvGTfUB6JN3uxbjNmUAJIOLZXq7O2fK
7mjTWGY/bluAWMd8EsbbROiEWvLaMm5SPnv3qu6ULAKB+hS9Z/+PsPNYchzJtu2/3PGDGbQY3Am1
jGBoMYFlpIDWwgF8/V1wZFd21TPrnrAAMiqDQQIuztl77SA/qpEafkUxlbxqEuldHFUk58aas5sM
4d6GDAiLzOeIhf/eNKP1VFLOWdOH7pWniY1q3+EsU9og2cuwharVngx/zrKxDegqpaoelHiwD0pd
hCAMFVKZfMP9KIu1Ojhk95b+zzht2BSghif7hFRzk1Unl/275rjZyRfBWY44hqfOagjxmmfme4qC
61zUEc1WHxqJlaUxa6c+OFKoG98LaMU2FGs2nMZtAYRk9C2c2HyUWhmg/htDN6LNZJTdAc8raV/m
hNhhFqmWhfc+wgd8nNREXBhQzLXqBOOnqivvOdvIW6d9kzWHqMnIRbNRkMg6ROKk9DrJNGRcZSTe
johg5T+o6uqP0g7j/2JJd43/f+iwXOJ9ME55DCHa/Pr3b4+EdDT/+z/a/1OVcaoMhW6/Jnzu3qTN
Ni0FwoWUhDA8PLe5d2fUY3BpSSegKcbAkoQBVhc/e7Lm5+u/nofe8aIacXRkz66um8kxn7wKn5Dh
9dlJdmVVLx4OZqYJSt7pExarbw0Ha/gH7q6YoOAzbLj6hZv6AIhdAKOeskcgcHC3xzH+EHSyV4HB
nECKMNIkzho9+f186pTGg2X6SHSj/LUfNPcoWos12Hyae0q2132o6v2/YK8VW9MDbU1j5o4aN5pi
BmuMtLzTuhLzfIsZuIfmTg+sjw6lX4ybEY/eRrb7liYfd4Nxh4FI8ao9uFrnS+Ta3NWYfriwqP5+
gMx8eUbjwDEaZzWShokFnz81D9qC1JC2JipCjVf/eXrQ3L9PDzN3xVFpKlim47m6YfwTWKjWEcIa
l5K8B3/3kGkYgWw/YCXrGvSFBxu/eWCcg7Z8SdRmROlCCQJuH4tttgmbulMYUipC29v5qJx0POI5
EnP5AqaW0Vtb8bhZPNh9k31lCR6I8lliCoKhrPbYWfw90dLKNfeMbgPpg2gDlIpVWpOn6Af+QzQK
aoWk1T36iERRRHqPAVkqMNtIXw6t7PeRfI6ByzjF83MBwl+wA4g47Qp7T+FW1qYGh/1GJvybwOzy
qTjV5dgNfvK9zK1kw33Fuo9t3JVgqnjTTXb2/fEfL6t9y9qDxc+qLku4Bb4L6RZI/x3EkWrblpN4
TjVzopBU1V/A1/dhG90UMx0/OofZZfLMb3Zs+ivXNrzHDGURtOzBOsD02uJabR5pnXWbPAubnTyV
D6VGKHJMNo7URSe25l6k/CAC4TtwzTFMoupmED2NIX0K0/lq8Zgm1wT8zbZozPLZjz8NrwzPSgQ6
y4i/U/AWPyNT+9nlSUa+qg2NBlA67UimQHalwUqw/D40xCWtZUWOjUy4sr2+ZH+HwQZM6Q82Ps69
a7q/5HhYN6STc3mtokhwZxV9fxx1gGy5MPqjYiI5zPXIWDE2UhYEBvBkwwiXqjzgA4z+U+TdBtvs
D7ZLLRr5+1WyrmTDSJaPXZeY8vn5P42kojzmkwPvuC/pAgRwTM5aQxcKX9atqDKi0Ehb9YGdHxxM
Ulv5PlWQKyvMFQ55pOl08NOKDhERsDr9kaPh5upGnrqBu/b7Kt/XHUmufUUUFXs+sq+6zotX8q3F
XiO27WzkjFsnu4NvNhzTUwEbey0d2zT6NyVy0Oea/GNqf264FcK3V0wD9TwXALidFdLWIOz1f76n
zZkT8mfFxy2tabqqu4ZHsdYwNfMfpR0AkoWm0evciUxTDpnvJqcs857ysRHUAexfrtJguiK/ws+j
L23K1ReKzuTvCTGemoZpBXCQpnmHAazyvayGpk31a5pENpOg84fatEP0nn724Hrsw2eipaGYUENi
+86IkM26MXoQqYJByKjfCnMcbnpU6zeHKO1bq+L+mOmOCNNA5+aUTY05ll7SAiC+nf3BonbQdqy0
ZOnSQe5tK/fLceoZu//8eclS198+L9t1TUOFOWWqFm9B/fs053QNOdllre9Vmz2UqRNkRmDMV9J1
y8H8jCo6wtOrarj763VqsG9DbdP1lzXKtkt62BNz5KI0mmCDdjax0XirNhU/Wwks1dIXHYvxyxgO
r7UgfeFRG4dnOYcn9jytW435Xyp97OD/djm4tkVN1lM1XXOA0rIKNP/+55XEnZDCmoSHwK501MJ6
cA+S50Vi7/46s+aUKpVB9qRHw5bJk8q/k5rHyjPH57G49RHl8RqS6FX+ZJXF4aolyIvqUMbdp/T6
D6cY7WtuoTE0QYetNY84cLZ3AOTNOwqK2TOd0AMNSpyXlMF+szSMHEMRFKp6EwJFfpRHCTWx5YjL
BM9Aqh7EaO0dbXiwkwhNMIVRqbZT8xJyCnSi2CnLg+eB8XfK/BPIKzCOuRtT2eVno+XtnVwXz2fW
nA2bcytvFGectrUaeK9AJ4gGIZ95EN45NS0fDENKEUFelf7MsCA65oFudHkQos829BaYHgyfrrnk
bbYjMdl1pVGYnjF6OVJmROOCkcYMehyG8/vtXXyaUfzi4lc7+wlU90USoUDjFFYEG6Sq6NA1Wufv
ipCYKfnQDJP+qjrNDuPhuUbBQZsuM3fOXOtzBeHX8iFBWb3KXQIXJJYyHVzvVOHFNueyV1wGwapN
ku9JlWb7ZiRRx+iaFqmq3uj3noosZojSt2Sswhc8aAiSCDg/CIeQWb3Db7TKDctfcPKmGZCUkxJ7
bph9fKCYS+YVcr4VnCn1DqBM/WyZ6h6Fb/zU9CZ/P3XTO8m/lH1h5tKzWbJrJjpgB0tSEJRTesfl
yB+S3Ti4Z2CG+KK7cUSQI6oPHeODH+fTCyGd+aVULfxAPc/XibIF+5/t2pRAPSnRlrtWowCrv2Ba
0J7xFsC4iacwVY/+1Hefbp5o67CI+ltG3fVAHrp/4Pa8MVUUx7FN/B0cyOxOEZ5HYrTA8gJz/b+s
ueCDzyPKnxHHRT+mIgiDaKvpFuONOcPF/m1hPTWOQn534u/1LormqIZ4Rd4oeZB94J3lgzu4E6ke
f52jc9xETvttSNIvyZhR5n4RsrovAArO/bLFdM3kYAX2V66PwSOVGECnBqgkszHZuEpWsFvBliv6
ZNN2ncVk4PaEzFVP0sNeGfhuaz6yQon8C4AjjKbzfK3N4nkj8m8igFeSEZ0uNbGBWqE4yvbRmIES
ciwTN1YCiNMLVHgO9qtJd3vpgkJr6zb6fCp3SoHddPBYfOK0WKYZuE+3Ji7rl4K6LtP4zCdhlch7
VLVGf6jZJkKQqr9Z0J/XZuylD5bdhQeLeHg7H52N9N5Kjr+pU/QRltHv5HOVwJwlFJPmtU/kyyC0
x2keFP46k+9mPrPVRFv2bX+9Jtu3OUuWHEsuhBVLhxKk+ffFCEN5QoC2KRBJPUJeEevQNX3YjU1w
nfSAbrWsCS5inLbzCD+R+laz1G3AUu1JRkd1oflqG3l/6nTH2uh5CmZs1vLSXt2kVt1/4/98p1Tf
rUhvRb84h5/leZ9eaA//KizffbDZXQ3hmKz/pCtlaqGDaOrz/YS+EYUmDVo7CFknaqGDlye2joUN
XwNWUPPgQLn8V33O65Ci0Fo7jbFN/Mg8o2d6wX0lxVAdFdwga7HvznAjJ9CCM/TqbUTm4lU2exwj
Jt3HLUAvNOJI07t6xt0N9RP4kzU2xTk0MCzT9HlfyiRK9tBUmbgornlHAwiPKmu/D5KYtRvK2Hzb
AWE8EtwTvTppyJorHX9zCoJoBJksR79JUY6EqB+8eRgMyq/lnmcKAnPrtf1+6J3xRXMIeG8BGQ9x
TwBGTZMHGobdn2uav6jpAKpwJ8xfkbsvVmpDOWNVrAba2/N/czf/1djktmcQhX5blbzR8/f90KBd
nFtzsGCWX2yJfDqpYdLTXC6Zr2bIrp2XMUgjVsU1nrem1gRreEfsnDD/hTKqnA3lSHOXf0AvumE1
julwS0qFgBQWpdR3hoMe9dEWp1G9DxsUbg4NQorAQbLBUI7I0u/iByWuNjGhKxhbyVxdSGbmdGLk
Cu5ilySaVVv5r0oVVMc8NZPLEOFRmt8gJE5IC+Ywx5Wjip4M0z+qNgINFcnl3F2SLSb5wPT2nAfQ
HfSwqI89WrKzim1rh6Uieqb+y6dO2tfDb2xx/0GXNXugvFKdLHJedqIkiW7yC3sXlgqLYGvI3uj/
2cS1Wh5xLvqHLJsrWN521qwXsyQEG91puO5HNP5iBn39Ke7JCl+pi+Pccu0AJxdB0t43A7xl+eBa
/ZltAUFrfV2d0U2rO7V1tbs8Q0a5ap0inbUfPyVWKy00Z6M52QxoVvI3xfAJ7fTzaiPpdfJBTacf
Y1dVZ6bOej34CO5tE/ItzzcX2TdmAUkmDuiivTx1SH8+kOEMrwhJM7thM9/LJUv1uXxE+KJf3ErN
LkkqootdWCSuW4XxXDl5saIx5f72kBZdUL/Ubwb9qpdsQhHYiWBbBoTtmgHTGjAebaSELcf/muWY
vB20xpqQCAzIW+e7oxwAMC1sNQpIRrMbyjreYpouGbq6WbMCPgoJL1Z8EYKuiDHws8Tfy3lmmChb
U9LszlA03XWbDcbWzesQwJZrXKi9gisKrl1bnpc/bByRoM6WnrQiddfS8uWM4hEg1ZhqZFftkwAB
RFOFgKkMM45gFLHGkg/ufNRmmnpaip+4P9ZyaRY/QYwaf5gwOdlxtAS/FsD1PkwWqTByw/pSxNaO
XBt/7yB0WKUSBZwkdrJu5sBYtklbuQYMnQEUcWD/TBMue4tL8hjRF76Dr25yn3fitW/9X5Urouti
1OnxE8jPGf4ironJeQ7GIEFqMq6HJu52+TS2h6DK1feURqU0odt1+3OBuCcFl3gdMLinM0GVmfSp
tvT7NAjNexvP09npknKbJqwNF8tqYBz5uxwahuqbWlQ1IQb3odM2a2VOUvGV/FWrqxczEs06N+E+
Jnnz1nvkDDFww8dmwlx7IefbvsuojE+qfVBtvBI9AoeXiGwX2nGIy5vauqvt/k2tmg9Bzs+lmDsu
STR+T5KpOBLAvZdlaqckxGUCJXAUvMWmo9nRqqE9N+s/YYC0j/IBT7ix7gqLf4wBepVm2m8o4wwe
RAe+DFVqXZOjUnTdFgxceF2gRHViXRvKxEd5oSrz1dphM7wM2UNLSMA1LFgaNfO0U9lRdg24zVdj
TWRNmhrWOtA0ZSvLz16CahGs7pughLED91jCWv5XxoEMOkB+/2V2eQPhKIaJAPwAKw0VF/nglqty
IPIxrcn3lc14K3fKe5jJJBQQeWA1Jd6eyJ2wbM6XXU8C66pzcbrNxWBT0fsjeEFzQ6GHlU5EFCuh
qig8DFY6nsjzZ5xP0V0baU9JAk6w6LnJiakaTx7TgXQ+oBcoL5kTOSvTCdhu+q69S0Yy+mLDubAA
o4Np4XAsgtR8k0c0qUnxKRlg/SbXNmnJvob+ggU1mI4CVdufeVKDa+6yVyCIYpNm8M8SfPDUoCtv
Jz9vO+6BEISEeso5tSxpe2tdRbO/Dx9UIBXbP0cq/aDDMlVNBhoweFTP8fwR/8F9B179rsZpfe3U
8SCNb642oaazu29lStOwGAexj+IsOjncwncYzqeNjz7rrslxeYbM0Froi1s004vNbvR2NjLp37GY
pLZsIm8UN9lXwkCFzGDkjhKadgvbgSZ0XpULA8LPjD1+jmnjKEa/Ty3VvNNZ+9DB1FGONXa1Z5MV
7kRIDue8RwDQlhWncaQEAaPCeAjCH15QV8929yE3kfIkqj+tSf0B7UhHPYEEUnidfaEWt7fTSr8u
q71J+0V9v0TWR/HYCvXmvmIfs4y81USfS6NbuZXLK69VqmtoaN8ralbfq+lettZoxNJTGEZrvTTe
NK0pz56gwYVd4EEa3SF0jDsafQNVeO7Zrh+cwzJSCXOlOKj3ROYkV7mAsMWxRSD3Chyyw9e5ge1K
NuGQVhfFru1Hy6ze5IA1dgZzVOiWl96IncesLZbnvdx1eM/Du64BgZafH2XOtdDt/KUoQuu+qvMv
mL3MHE7R3Lqg/1Sb2H51VS3Y+rSUrrXaJadIHIeB+FfHd5zHuogQCmbp8B0x70phQHi2IztbjVYk
7lkKFmsrG91PbFcrHH5b4WbFM90P9WYUyWs9s2boELPAss0Xn1XcrgbetPSWI4+edDuf5krc876V
6CBrWTXbE6XVH8uRBrI+pFcZJpeTTMmKtjN38jTy4m7ttyOqxFQ5gCeAnKNG2t6kv7of0sB47VBp
Dz19LnVgNy7LW+yb4PkXQ72xqjm+tnb8dT22/pGwmf4MW4rKSBU0m6FxurMStIwzrd7Or3Bujso1
yDpsDa44M8IEK3lty8s/0OktjKWwTjIkVjfS4WzMPyJfLYO0uzGKbpWsfsF6Q00NONlLObw1Q46L
qtXSu7FIslUahvCELOtnh6Zjb2fk10vxlOMGH+AcPaLcPPsBdfOT1E4wB/3zp8xRJWxmiurLQJAi
EEXLuZ/+OkLu8fu5P0dBGDI757DZ5M8VflISusGXYkCWd8qhOfXgI+8mjX1PSYzLm6X1b12U4aWb
9URu1XYnxW7IgWyb/H0xc+RK+QAV9GKqWfGmulyMpEvpx2H8zrMdxhlyJWtrfAvIdjgsVBRAwBDY
6R/spFMmSlnjNDkZ2PJUjup0jrSVWr7Eleee3aSsn4Yxe5Z3ROWTk+T7SMa9ElECYSpkYc7a1MDq
cuyX5XzL42HEYTaxdKIpEFPIfhh6ArXlkXwunJ+b5ufkUewGuwAL7EqZYyotFPqbYKABKU9bvTqB
EDU29hDUGwlMkAwFZPrRDtYJwOoElzFwn5MvhYNYqTbuCJMXkQqOpFlD06WMTssYPeLa952wf8oy
u38yquGzBnx6CcOuf1LNzka5aNtr+eJoYOzGNI+BRLC6CsIs/mFP7wZxOl+lOQL4KTCltE3fnfuu
17Z14ZlrYgG0PVi8Bqm/2tyytEqJohpNLuTRPCV5AhrBH9L73klwerp686x6GukZqQdTW48eDEfo
xAnFxqYHQvqlpO9AYKIPO78XM1eaYuq4CyadPzEhz4eOoXe2U/VVNfutUMLx9Mc2p4e9thnmTtlk
1VDW1WnertfrOEqMB8XSf9UzwWiEM7pjOCfaghS0y0R0VBiZ9reqQPU018LrnupDV6kmZF+fbUrc
xNuUTK4FsCeH/M4q72FkUkqiRb7sW8sS/OfyiaPTQRjiRJ8uk93pDytN0DLbTPCt5boixGe/LZxp
hlTP4bvxfB7D41gVLnOU7JTr0cjvt1w6VYJbBj3wwXSj6hTA7VoFQQBoMy5qoNMwSwLLdV6wFa/S
qgs2BpEUdPjH8E305krCkyw2RocJcytSPzVY/456suz+WCvNTZow4nbOSJpgeikmWVrat1gHpE8p
o0LsFwSHcD6Vz6VmneFI1XMAlDEpoWbTzsOLTVT7rDub8sJe82uSTZymSAHm8lJLeUmUTv8KQvee
u+pRCnaw8pZ7nP5iZyVuvB0StMMWMnhrIKzcs6nxE00CxYpk8Be68QS78u0s0sAWLW8RKyyi5qUN
o/bO14vm5E+ucs/KnOlJ4QKurizKSqbMtuASqrbSZjGZiodnKk6v+ug29yUSd6yFlrFJAou12KRg
EVQJ8ebOjB6Zul4cUVYfVD20LaJrg9kqgTwxL/m6EH9n6NXPpd0qG6QvKsbP7FmuF8TkFPfzWWvp
AQ0VUjOsERrXVLfBNz9qHmJX6L+6CI9RZ9uY2RNzo+ij/wMw/0eb6t0HH6EPvMsubniLlrEA2JFL
rd0gw9vXiQjSzP6rJ6Bzh0eTPdgM5gd+DfjCqULyymLnRcnKLTWiCC+9pu+0nt1eVvfKQ02yNuHi
6O4UtFsXBYMmsJKw2Lp96+zZ+Fz6MsJwZ9rmJk0a/RQZg3biOkvBdjBlF2CRwQi7LFSMvnvr+6/G
p26QEBME5rlLL6gdqLLMBMPKtK5awQKkJih0p0RKd2xCm/1XRZksHYRxabIBxnszG7CPgdXqP/9+
EIbOxRfkDSCIZDepZe2s+FS4CeLoRPgLpBvTOssoWr/F5FDmOV28CvGjwWrQj2xUHzp/H/m9zTt6
yQNLi/R75rGSDhUGNUwrW/J8uv0Qdt01EGq3n+ajcH5OHsnn8PFNGxUp6abrPQDF9TxSjc7JmS2x
qP0rxedPLNtbR6P/MUmLW9hoZIMVuETldKMZ6h3qBmhBhjvdMuvNjglMC/TAenIrQaLuVIjP3rDv
XS/Fx1RVK7xrHUNUmjxRcvA3LpnKRy+ts10f+0S4zwt94trcOyqnlBCs3dAxsI/YUM51DT5T4oB0
WhQMCXWABR2augEuTpYc+Ma9LWIr91nY8FJ9PaKTamj2OnWbiUKm+LedUVOQfGybZb82yJ+syq75
brbmatQK/6fVmR9tZ3uvYen87CyNUNicjDrZENTyLL6vNKp1abr8dNTnX4PdDcTlkIbCfdNdTcx0
poRsIXDE1OlMx6hAAyxvo9Ydp2ONE5v05f7Z4q57ovEao4tvskc2v/Ypc8di2+R68Klbb4ZBF1NP
PlDyJAdnhOsvt8w8jY8n/aiQkxwKdiDrCPDh0f4h1VwpgZAXw5lOykylrelb3wMcjqgUKumHpxA5
gXzw2pQT5i5V/dVHmnhIIpWE0oD6NINNdxjshKLsfDTJoyCq90vtYm6coGtqVTzYjfkrH9roTCQp
OXK9rRxl4RTuZon1bcxPThLmBytFSD4EhbdD9DwtW0+31WHUJV0EaDZAWDpW7nGZcELNNQ5sFoDa
UV3Tmfo61htoXmK22AxrTx6yXvlRFl7DjZiUP6VuoGlr/zDU2MCk0A1xQOPW2sX0a+tQVO4jOJnh
Guq0jUInLddFJELEFFl3lkcFxrtDa03bRcsOWpC7/xn7hTsC6nGonuZ1Elqr3+WdNG4JhwmGdaWP
5rFXm2DXCD/aZSohbbENY1i0IZFjEQTDxC+Rq2IpTxXty6zhfHe+IS5eMxT3HorT3y/MxErTrM5h
02kblILEGap1Sfo6EAa5rY1zenppOJ10ulOE+nbvwdAcUM4Wv4Ba/eNgSOtD7Cn+xexATbco7m9m
XRGU7NoJQRQqzc2MaeXa1/bezoO1pufTdaEpMPTea75RnuvYOgemm6/difBiuefAvi92em9Nm8V0
PwfYBQim4XiAKPCr8mORlI+2M1A2J4dLflNGbDZnecpeWTtpAtSRfC7uanMlK1h6HrbnCj3/amGq
qaPqrIP4U14epYWcZOX2JhpxlutsgFdSxldK+ZQT8aVnVg/xkSSWRaA0oVLy5xC2pgS4xqZ/h8po
2BgNajWHEORlmdJz0ZyWWxW8mYEwOCaB429JkpY/1CugD93Riems2gKOtax91JEpzhGkaZTxc/GD
5R6JAc5F2Q6K7z2puRY8J1zHK1G01P3GMHyOCrvYT3P1RL5KAzu6TxPl4hhufx+EDaINDTNKM+WH
wp6i25CQJ6cWRfE+5kjxg0K5A0o7rrM8fUfJ4j0R/DYdx1BJdhn7yE9LQwXcluW+sEx3H7CrP1XU
YVd/KkIV/e6NPYMwoP4TFugm4s1w4EYwU74uGsdKA/EWlcVZDoZuPp70NEkR1oawUkn5O7ItuJdX
Sqll1tbQ03G5h825MuAE8aXqLf0ibFfsWSqjRgkT4plln65UjDudSIG1Hzn1Q6QPu6jPugU70heN
uop1yyFApBs3Q9tSS6mHfMPQU362kGoyPXA3y7e1mMuA2vUrD/oCE24m3iZxhYTg3C0LqhKs1u+8
QhTCW5U881VZd+CPw4NU/7i5nm9hKytHlinh6/x8PzVrvVCctzJyCSvuWwY0GFryNUl4YVEY7S0G
Cz5YKIMzkiEH8wOVXLAVjMybbQjzl9/ZKz/U4x9j2jZ0lRXnuW58fbO8a2rV4FpoQ7KstJ60kcQu
K0Un7JVEC8ap8hy5LCsKnWq8QvbShznY2F6i8oXUk+5S0nNY+4UFmzbwHpVgeFFiy/zKRfPPg6o4
F6Caosl2fuZgk80qpkldsyyLWf/8UIb8qxCF8Q7SqaC9NrZPpj5VW8Mzu3PuK4dckqxnfnVE0tM+
56++KrH5+yiYn4vmV//5c5nwDkyWLzErr53vxP6tjPyGnHYRvtg5bRLsyOpHocLGUUluzhxtW9QD
5AO/OVtkCSDTMoNLnCn9zkKNdxg81OQEtqQPDqK+A6sL6xDSl7oJwAZrG3butzw22XPG3U9W4Z8V
oHU2r/GwZ60MwK7O3w1ZfNQF9KCxw8Y9n6Lb7QgTqdZUJ4dHspfclV8N8XfwSmsprlWU8n0+Mdy0
vLbCy54rn7ZoY5X2QY8HttQF3l87YasUhrPQQ9O/YcGHPNoEoOOThyjOrY+qKKo10oX6sU3scpey
qymD50rrXiS0bLINZRUVeXg/MqHfydjreuZyN/5433dFtHYyArTg6KZLBlgOAsPiI/xO+kpyJ0jd
XrLSqyKlCABW7IxvJN70o8PSeTDJpHBz/85v3OphgWMAEXtS5xIxXQEPc7J2lmcUWdtHloHXtMLV
VBCsjda9eel7F0s2kXWPRUd5MMislWrq9CWC8BeMWvueBKRkvUjDrJj4mkb5MAyQ3vRv2rPhF8+p
GdFY9Sp1MebmmvaiAsh+drq4Ovb56G8o6dxVoi/ZvDO911GunzGAJPhxOTXItHIay1xLhdwf43Xc
6Gxr8sLbjkm1y1v01QuNQb6QUJekV5q+D1Mv7pRG2IfGJgKK7Z3xprbDiB1vFtb1x9IX3jM+TWhc
natcZPMc+XbKffNIpQIP/Dy6952BPtw0op08Td2uOTtWiKbPzq8164Mb8sfpbI/eDGWnDGIA+tna
OfspKz1L5gQ+0gqEvhvGR2vsjvjj7bPWqoSzZ/2c5YnIXD6kTm0vR3z9cDzyTN0qvo9aeuoN7Vz1
zb8O0auiU0POMfR+jhZO768OM9o2jHzleQwb3h2MfUJigcx0/Q/hOOar0wWPoxNOH5mdkC4bt9mj
VqnDLu21+DK5WY9cpOq30kCYGZl2dkqdhvlcvOhMV1+NVdcf5QVDJXvdJik4/PnKCXOYRqVP/w3u
Ht1U7AhRxgSpFwanc5svclJxHnLQKQElRdYx7ZMdxf4RFLa7RR9qfBrFo4j47FpD+YAtu9CDZVnZ
JrEFZyLWkqXKbGXBfd1DtCaEQwvy4rEMQvWxwaolf3M9n5WespHfpqL62a7OVHgsSv8g9+nGENb7
Sgj6XDYrDnDo6jWPNDrV+CDQJ7Ctze24fFcCuteKiIyDlnrW1qMSbIAr+xXD0HNY/yHJyR4jCOUf
+kA3C/u0dtT7Sdm6xVFq7825fpV49n0bDEcp35APqlKIdVYGESg+4/C7hzkhc+kpFh7rJphHUFSh
Sa/q2zFL/EeLKJO11bXWexhVn6Mugp8tiUd0EsbPgRrBVqu7ewYy0kRm16pl2MWmxMq5Bi0x7nrN
UtiNtfqLP9LpDcviIedLuYwxVQHJKv3rlA2UfyCcZVzXHhHYYZ9jmNMH5aXwxdUdwpUyhDF4HRyf
85nw2vjZTfPjMrflqfPRU6k8FlHtYUYZcLROrIHgCmgrsE0eac1d++gSj3wG+fRTcm6sJLavfUbr
XSAFKJgBtpGUTzhEl6YFG43UGKOd/Fn5wJdxFHVc3lk1RcUcqQOVSHe4NXCeTIqNCNs4S6x8vDUN
4IAstKt1klR39TyKkww73oWVuC20D5HHu8K1jQPz6feFjSPlZ3VHgasNOiIgyF+b37X83aMztfNG
LGaDU4vrMqaSzEKOj6Zla/ToDTsufk2gIxqDRVYQulVGRFbOHkXL9z57M7yXV4FU93gtTpdquKQO
oiE/hSYzl6Wi4aLo7IswpmPHQanTza6VvlWzM95TYn5rVoZ6YOQfNPgoYuIFQSRx6J2muhp4DjE1
Qu0PnFpsZAqRDJ+KQo2dk0jqTcMWdiVvDkoLFCz14fcp3Uj9WIpiBSW738asyahcQ6kh+lLdp8zJ
N6Bm+rpr0MJ5mL0dz4m3uquUO6WAlRWpanQtbO2dcrBzXD4bMRHKLIVytPDCExvocZUXZn9TYjFs
/xyNmKZvATiS7ZwP5CHEvZM8DgI+71Anqec4LUaqpdVE4LPlotrEc2JHdbWy4Tzf2Jn3d5Tk8KVV
VYj4NlKLXQVgbp/PVPkka7VNpXbZZ9D23MjU0hSTyq3i9s7jlPkVK1QVv9DUPPWRgjWKVefa7MeW
0nh1SbOAVV3gULx3lfdUGN+tgsUw/jj5FqVdLhXexKWC3S0ixUXkXgDUQWuPwEaCs2IyowQJwk55
Kl+QPzL2bXtkBRWexXz059W5rLn8A8vPddOrVgwedQJkl76B2WmIw/BYUNRbWxFfRSz6mRrjjt3B
8gt6gNQcDtQjvZVEGZmjvSPMNSCRqRBPvwubAy1nz7lZw9Td/dsUylNK+ajXSfsT7inrmEa8Y5Wt
aPh4SMJmmK3iky2XpcWTHJBzd7IeVGPC8Vbt5F0fiSI4ah7uor4vxMFI+ngjKUJprz55lKtgLLfU
PkTQ/BrmqovZ3ay0n35onomZpW1/117bsXhLQF/eF3M9DexM82a18TfL4gshO8ocA8h6GlqUhEDT
rcjcDu1FBOfb5FqPqNdeJUiESgDbimzaNrEz7e1ObQ71XLLrwQy9kDf02k7YIsLJ/S6EPV57A1DU
3A6lmVvvOvph6yXDWz6p5vlWazSx4DA86tHc9lkEOro/e36U/Qyy4cwdnv1s/BYaN7lK0uOAxnVT
O6F5jBJRvlV19dorEO5Myj+vVfYg3/dQEvzak/HWa8Gj/OLcLFDvxeQ/0MXVN5h79VNcWjlhP0wQ
7UhlMoysbGt5oLBBqh/7uU6ccquxUMvOShyWTwqJr7gw6bFjb9RBg6HCyq8Y5fMNvuL+KH+zGlOi
dumDKV40vBpE+fwfYeexHLeSbdEvQgR8AtPyvuhJcYKgKAnee3z9W8hSt1q68XQHXQ2A5opVMHnO
2XttXEYPdFm/qz2GCXvuGXsJBTJrs+jsO1lLMri216ZCu+dyfwI4HpCAk1NBzU//ogzCA2azGsU0
6sQwse/7TmHSJ+/smt5BzU16fW/PejP0qOU26virHr3W1V8DnfwcB/EXsST8W9MWNWMVhGvXjNWd
j5rhMbeGH3LVOS8x00YMz2houu3IhGZhecT1ySdvAPD3ONUIjBm3YIMOhwwwh1rdB2ayl88wuWfz
/GoJlDsLr1MWkxjxsVosFGMn/qqqWvzDSZg8oy1buIpxRzS9czHLFHAhuv+V5bJsdBo1vBg982ag
EOmn7WwQ3tdfQ/pEt28YUsw6Ycng+Z/fAL2RgfZg7v/4JkXbkJrd/P+/5T/fIP8dNbC0c+MER8rt
6NTTKSa5pFK+DKbeIykJZrm3Oj2aLWrP+Xhka8maWGxjHxWx+QpI8fb9AjLEti6TfMtQuMFLr2vr
UWju/TAlW3lGhiGgstvNPWfg0iN7o3Sc68QBwAdepPLLhMlu6SCWOMWiCngG2eCjw5Blt+ckJxqz
8mNXLNh6iuL7t91JZWJmOS3OpiG9xgkCsGrGSA16dQkyYTzj9KbpbXSnUfO92+KOCJIRdhvhV/I0
SxN33FZN8zGCElhAtgjRqDg+kIuh+6I67mvYBsN30yDv1qNVusCrtIpJ1/gejsO70SrGsRZ6sRwt
HpKllpNX74Qe1TC60MxK3ddOtc5FCSlSa8UrgRvus9to9QaZIW0SLsYrebDTMrbQ2wxJGB7KYaqW
JUEoD5Zr9eQpiPgUIFQ8Bl5db3kzrLs2jk84utEwydlCxXsvpnct6IBnNye5JLjVfMLmehZZTZis
v7AKs3kxyKg8lHP4MVVwTSgARZYcKRmlQRyECygGvWG8lqGJjgBkZJk7YBvFusvEcG4NflHsYk3J
QjLLkNoTCgOY6kVuUer7P7eouFn958uwonpXJmS8ARLfSRa6U18sG92sv+kdEly3zLMXHDXLaSze
VWkYQXHdndXjEEGIlIGKI8PIslZOSVs6d/KFsMiVXD844IUJUpnwwmfNAvpedZDPF6H0CjWR81UF
KUiFNX/VplhQLHT4zXQu3di4nSsTbVSlUczXcPLWgFW9FQVSfQidNLmaQweqPGqLj7QZVvY85fBY
8C2EGalPPp66DaZ4Qod8QqAslLVoSvhLEqUDXUo5u0nLmO71rNpqbJcMrHkXpJ+zVFpj2qZD8SgB
ZKpr+zhb02Y1Oj71dzWGB88S1e1GCA0gPEyt8XPXEiXyqg7eaqgqH0oUx/eqxT+YmFvmV8SkLFqD
pj9aMhtBbH6Wj44pV7xDFGXtUt6585oZaWyFt/9A4OqfDuO7s6y6vHL6AqnFZs51D6QOq+Y4Zmil
Zr+uCrgDFSumv2yy9gVF1j6cCCpXB7q1t3+Uh9gkHuiMyqsLbEh3JGL7f3cTQhQX4FaApQbhe+Yj
eCA1Kfi5lbtnnkLdvU7Y4YrQsO5quZG2660CSGum4ySd+2ImCoKoVIK7WC8UegXTmzvp9W29nVuR
DZM3QiyMV8DoxPrvNinzn8QgRxgYiWxcUrPF7A/TQot+XTVsrzwM2fA6yuDU3jDNVUaDj3FvvJSa
YnJulXvmGGhGM+uRQEUGVaX6EYp7WkFio8aDukRIb17SLoI34JdehLzit06yU0ag7bECbfs5sqWO
w+xLSf6Jjoruu43LvW4D953R6NNE4sVZLvQgrbqH2B3e5V7QvrvSRGYxVRHo8W8+aS3fiDmX4+9v
jGb/aedwTR2/pqprpgCHK8w/EAsGCMR6IEbooBAHuleH0DySLr2EDTWcQ2eAk1QiM5JK4klhrODA
a7ztqmGoHPyxyBYKBrioqZ+lJJmdFOLIc/qi10p9juSQpyXXs4vehImCtmpMKIlOAPrIbMoHI87v
HAGHTjeq9LElGRsGSPykEamrYOze4bG2Lio2uJXXBT0+rxJsceb1n27vIiK0Q2guKeWuTrrNBJrv
mJvMaCZCIbGABOGKbAss9/PWoGTFEumog1jEfpFZLEz4D3VSZF/qjKZXXSKMNduZ/+G4e5fMSckc
b2fwuKd6r1BmoSPNBoR4nHzC7b8l9IqvBIxSY2h0bCoCWSFqzaeE20KatMoIxR2lnuI5h4TB29Gc
q78emMFVbmErOugGvqw0x9jwhfnUWe8ZYWS+hyy1o5nLpIRPQs61ErD659gjE97q/UNsp8latuPl
9ES++DCPVn0g7rUs6W8/KX/o9uO9x6/TvWkOfA0QEVKo0Y6uzoOpRA9ExPgbDw/3KtaBVy4tXDaL
PEkn1prJdjD8/pG0AMgN9ZicLM1J3sgL1P0oPU4D/cnRZ+zfpY11TrNGfajM/Ml2C/OLPygh4y0a
HrlfqFsRDsMtSEJmSEyql2+A+/CE+m+kBAvxdqlKklIV02+SVfTojtrGnOc6Zgu8sNKROMmHydBb
537Q9IvsI9Z2N6duOote6+NzmKLzISgvPuPwzHEgbMqhiJ9pgn+XfpWsEhjcIPf9/ZoyfvewOjaX
FLYnR6iqcGdT5vz1/3FIjYTgcVQ1D2WXnqRVEVuAsjG1tF3LS6S1C2VD6f9z14/jVUD8XG804ki0
zO6Gzf7vLkh4/I+6ushSHXmVaAhMnF/k1ohe4kypP5w7i6Enhyer+9E6uEXsmYoemJ5xQql+/8tq
Yw46mX4BQyJ5TCki5fz3t+CfNl7b1UzH0VUbO69laX/YUhtR1DH/Yah+jaAWqWeFAifOyhim8NNf
S4UFXYloBalrOte12Z49ruzlqLhDxCqpUYyzbGUFTf7NHINxh9Uq8RgazJ62zOlOWUkmguIbxYPc
yrA4PCj9rGWZtzKV1SFZI9Ua9b8F2jmzluk0p8gb0fdAT4eVymyTgHawr1qBWMTq0z2BVNFbahdH
vE3eQ2IK5S7XjecpKMK3evTJ3cKKu26RgL2Fs4g6meU/f3/j/sBW4H8WquYigbV10gVtXfxx7jTK
iGJHi5k/yfVCFswsSt6/Z62gOeISBFJYVvvs5sUjZ3x6rdrQvZ/jNqCvkT6TqO0aNER/DmaGuNyq
3J6bljpAqGrfWJZVT13NX+X4ND6VcptGCmL0CfGT8OMJp0nypk7o6NPJyumpp2gM9P7ced5Kigtj
ezTWe+lEMOaGL6pfGxd7/SjnwmoUHFvYqVeaN/Y+6tpha9Z5+eBjdOXuak6ftUknlop9aeNwWTlF
3tx+bzfZ18J046febCbUUuB28c269zmRA41Vh082a5+nUpSfbVDpS62ZrHpDWCfCOO5UW6WYQ8Xn
MrIwCeRQo16H5EpAOFSzck+7LtsQehutZEUSJppORlKVg1IXzUGUyKNqdOFPyuBUDxHlSjCPA5j1
1P9i13as38yT88erW7Zjm5YhNCLCtD+oJFqnqdzegcFgdyhPaTYOJ8EU/bZF16w6jJbJCPE/hwo9
42lHyO6SyNXqnAfMBeXnMJn+j8RBdWN734I5gd5qDX/XI79byF20Zd2+MrsPmargIRg+kyc+hyv8
SlggIbna6rSKFvKBxELZtePbc0k+tCxWo2Fh7WsEoYcRYRvok3kzLXKN2tsDE6PqJ+LmjY+cePk+
mdxvXowJcyRp5CkQobFxZptg6WbKxU0UZdkqhNSGvrnGyOB+m4Lxm9BLOO9tNK2IUrSPQIaGbZ0l
D8zD7GM8v1RmDIkEvFa/LEivXBPVMu6wimuLX/1Vp3KH2zG1uQsKgrCzghEj4WDBW+jRnmiYdT8G
E8IqjU7dNcwbc0uxXh0pOc3DNObuv1jX7RlU8MsmKz9poQNjMC1LOKb7J5skSl0fLhTrQE1vif+r
Mvr1HRG4JukwABLtkcU3sDVwBwTkEWxJgcCuMpHPoMBjWOeNUdwV9ZM7D9HLtB1gz0zQ3c3BEpuq
neprN1CPzDp6TxFHDB3ehoew+jwj66W1o4mNH9FczJmMv65uDoJqCMf6JQmLeNETEfSNzLnlKAs8
2/cPtGlmAoCUnMqXqLffsslsN2kEerdsqWJ6h7Y6Pq7xgpmv0Be5qp6VNOO0zcf4DPVv4UqBr6s3
FMLYixaaiqSC+sZtl0lWdcd0+gyz3v2hxT0obyP9yHWfJh6CuJe8oN+dkQ9zb1pmuiG7rDsbFWMS
ETfh7u83WvHPK9EQ2FOhu5m2K8w/b7SoRhQdz29M8p+mr8pZD5NHGsHJrfiANYlodH6Rx/GUKcOL
4zCJn8XP7UAvY0CngsSHGw4CY5oqOHrldYnUYVky7n11fRgrvoozXBPwkebjU+FcQjeODyKogGNP
vnYRsa5e0jLH/xjDopRfkMfkV61s0M/J+IC+V90LtXiq/VkcYeLv69FbXYQ+zFPZ/GD1uvcAwehb
ppENYdhEnyNR1O7bSHvqszFbUxQemGBldzJZV770CFCAjepPKHDdbeZOsLLmitHSjr3Zxqu+Gpyt
HAKawlKQxyneRu5GpjXuCeAI59yTvWw7FC1j9lKJsktZ68WliusGx5U//stF5c64h98vKsPBLO8Y
wjTohFh/3D6rnJGenmvRFtlkfGlnlKJb+UTDq8kAFHm+PghYe/czw1zQzx3fK5f0Usi4sxFKqhnL
tDBoIyOoNpr4S6ib5pnnVX/wzDBZKlbkr6hVraPQcn2B1Sy8d2ra+x7GmF5lnSCjXWI3rxH3jMWe
N6B4LZrhva8K9Wr1mrsaCsqlMFSjB5ybwyIGgQSKlF35wtx10eVpdyfSpFnm2KLWv9TgzLj98zbH
UeE0cXiR+uZJKzk7A8/aKFabkGBYp7NLUN/6g0ieq6Z+QVFPBaaL9FqGRMAjY2XxwOn9quMZXtDR
qW9UQMkZKA31jj6Utv9FHYhori6zJmm3GWkcdzaDObmWlstrgqDewwzGWp+Prrah/UgogzY9xKX9
wZIiu8iWQWEYH+4E/CTwrTf1K9WG+eFWPctb/HeHoER64WLR/PsV7Mw1+6+TYV5mm4bhcCuYQTE6
+3z9f5bZScpfr+uee0iCxFkXGdqDaMi/gwCKYC/V4klLqmqTmUqMXUXY51zVtFVuOcMbSOsLvK78
u93UZ0JxmbcW3bgKwyy4CJF2C4LWy4Nh0BaYTzEDZ9MdlPwltpXgbHcGI2S/8shEwD2KqwTfrEZE
7qoIQQiYPpGC+8iKqJTihC/zNsBv0u4gFC4BvBMdWpV7vRUJhVVbnX69aFpl4tt1gB6IMrnmFa5e
urbEYsFkv/rMPYncZup9NGt+bD42Zk66d4yObqgYq+uoaN/lGmgE0L8l+kRfM5wxX+nXMUSOmNWO
BR4Gb76JObjzybWHKPDbT2ZlaoKIZiA9iTDj8TIiJLSNxFjg7sjdtLoUASEiomOqJosHvURvQ6ID
+Ji52pDHAhbHq8wyAqQ9vfkvN27qh3987hYNi5nqpsOhUP+8CfQ4hHoSJNzDbYk8oNk6KbAdeQyL
sxY07kqJNXMTjKNCs6yqtuFsygs07VRZNfZSe/JXHYXvtgK2vLZmeEzphj935YN6NDKmr1mChk31
nYm0FkHhPE84EgqenanwSYohvC8jGHA4vZgFQFJrOTfUIv/Apy4WiWfr11pRHLRcs/0P3u5DOjTA
0RM/3ldxrz7VBK9Kz8Rke6Dk2ny4Tt7TqFBUSANrLvqK+3IIyj0tvyhGGB9lJ6JKyQEgWze89Spc
pUICJ2Zqlm4laKyZIbfhkHLC+d1m9LCGTTwtdmCJp1tkLYCK8pDGzQ/f18urB1WltUT7CH3cXsZa
LrZytxvD8dSl9vttz8uw4gTjS0sDf5H0Qb41pxT2TFow7oQIsbXnXcJ48l1lpd5SfhUzvreUgIii
Z1ag2c0skjDEviyGZBtUvge8MWbwbdhUdDz9bi3IloSKE2HHpFrMb3rRGDumZeNB2jWLPqwXhTXk
mzQo9YOdKrjugT449KnOzPWuIeBgIliph1aahtpEQz5HuY6OhKcbSlr0I+jsCefQ93+/I5m/rym4
A1mqQXiHYGGncnOy/ijeDDtVw0gYPYiJxZBn3hGrhfPqQOotivFNpUzaxWMCxYHPfyFvJjl+IwJV
TsLtXExSeGTI0Z3JNE78OKkjYWlEBTz6A04QuZWTw5U7GXIkizgVICEuy4sqv2QaM+me4fpNdNmU
enCADRUuLCAC9xVOxHU4RQoR0jSvEI/gWazjR700lZ3qev59p9HZ0vHqfh0i8aUUo/aYGra592tE
z8Xz398nTZ2f079u3fPimAU6a2PN1imZ7T8vYUHQ3di3QbmFZjmupfBoMDL7ZHK6SVVSVHkQTJGR
LUwC4llfNSpTj14fdzfnKI7XVeVMyJQJGbrhYVTH7HeWPf0M/q2rua6dfcfDTDyZwqB5yPOM6f28
JSkokrKXNahUOPPEpQ/xs8xMXGgg1bVkyHTzZxvlp1UHb7LAVUzvDIwHlliIO0++9VBeEVuSYUFY
/X/i0EAe9ySslMNSzZUMBPJQzIK5YotQmVujjzVYKphp1hOIiwvyvlTdS491WVtYQ6XR2IBRBT70
jJLbXEwNl/g0uOOmEKVzyeaXMTtnsf4RlSVIpbo4JVGpHm9W3iFsKdrmFW3aRjHSRtvfqPSd15YG
3Pa2DtBH9KjzRMIgXGRpeXBsjSiDC058YUTa5gqNhsmK2FtODmvRhZuKBQNt5iUBU/cLCdwYnp3H
qB7HJ/SC8aqkJrl4USUOU0qhHZlUopj7wpUUwMhSzRrqdP0vp5Lxe2dfnkqmYNqi6SwBBFX176uA
CGoLCUNxDjM8wE5FcOumGgTvIGbmB/lSNdMPhYicZeajP20U9Zt0VzAYRxoK8OUcWcK4nwB1+H5w
8I8CgsqlmCMaMFgnkD9UYphrZK41I8epDIpLnLT7copLfAd0c5kVJItcacpdUyTOQgzQkFbkRXeb
oc+VnSm4obezSKoFx/NzlVoZ2VKySTxYLndyS8+HbIlXzkTvFQI1YHYOK8X4IrcibM5fgpL8iaHq
TtaMeh60kZj4KnyTtXrgNua5rJ29nvXVDVCdNgVDG4eQXfkkm4bA25Ay8ybp1XFZh2vCO+zlfEjr
VWOTjXayke1i2XL2NZu+fBIuMalkFxISMJUaobqWIUwG4VinwTOR0zIPWA6i7p4qo8kuniif5J58
UYnzUsrh0U9A82Sp5tGO5VaWzTe1rEcleAv4MzL1Hvh1N8dvu7RtEQJolhO/YnB889XWOUyGAtgs
HK5uK5w37uzpCjtMfh0dp953ul+uaP19DZ0KzEJDm1luSTh/n+9C5B9g8inVnEB9UifDQd/kKY9j
VW/y0McU6KPJNibcYyHGUaTcSEu8TNU2kU/xK3cjtCQic8804MTXWvFWUZnHp385l8WfK1rH1jXb
YR3H/3Fn+nMWU7liTDV6CXuFR8mShEK0pGrDU1kp8UmoGRdz5VrBSRJkwr6iiYz2fr69mISLxPFF
1/DlF7PCKnmVBCNDA0uLKDZah35SX0g3oIFSMzW1IpwFMPG1BRmn3tcpcFBDILfJVZbqvXUsYZM4
II7PvwpGVe2rjVk2L76BL0oMbv+ZFneQwOxv0vvvjKSXDUnu7XWrcq9ds3OQ710LQ3ev8ojvDuEu
7fN20RXirvSni/Qj0rTIFmGR+VfhFAZGp0hdhp0JcdPriTbUe2rx+YXJqHkydeMYjW7yhqodR4qH
+lduFY610egK3mkxp/LkN/UB0XJyTSyg3p579Yg+R8bMPc3UmUpCVo3a6Tl1m+a+cdPynnnwy2hj
FoQ4oi3yyoeoXgs3XTQoKLYttxQWd4lzzqt6XEMkJwO0TqviikHaO2VhdMqsurqP8X1x/pgh8xD7
5OVd8Fi1unkVKSZZBGeqPdyuTYge7mXqxhd5MaZBsveYYK9AorQvU14fJVJ6UGwYpgV5ACERmBtz
sk4WHYuTjVfjRBocUely32rKp5vaCrVbeVHyMd1kulNeR/dpLEsTK2pIsMIs2Qjc+isQ+ODeVpXw
zm9o1lGjgc4IQ3+NPJgle9l0p0KnaGIkRqBCYvoPjGeZ/wfC3waQcXah1wLn6PjYFe2HMnjek2Ce
SfSpt/QQle/sQK1f4QQSJNnUH2atoE90rYmieigeLBNphuJVH6ajwSXTE+1qTP5nOKVntXG70+Bn
/SnRymEP7HGnTn1/SqPEJ0WpMHmV39OiSbQMcpFD2KxjmD+LyuwPYcxJ7JlMf25j7b9fndbvDxoW
d5pghGyBoaQ9rzqyHP2fcpObku8ROaEcXG4j6z4e7ms7Uz/nDcPTbxtWVKWvJtoDx0RLEmjdJdH1
ad/6BYMrLWBwxnsk437KrKj2EfSPpWGRf2HCC7XnVexYwNzGl/j9FodQBd36toTzqTURnjPMD4sl
I4DqUTrggFDMeWLVYyXS8kC+J8nyxfjSM7D+Wv1nI1a6l6BUtSXhaMFCqk38+YqqafgD9apvAhR5
HB8tXS+OmwUiFIJb/H95Yv8TIOhqvJnCpPMmGJH9o27npgPYFh74EePPRq5GIr+mOIsIjilFfrHG
nGWQj5B+4bZWQRi7N4WbwZh9fqWrH5vgGfKgdhoDAUIjtHCD0WC+DwgmIihF2fe5491zO/fus4nc
NGdsbOxZHJMvPrN5Fuf5oYIQTsqJbaBXD6x1mebDC0Kekx0Na61pims5a6zFGD1N814BcXmZo/xd
aE40X3l65Bw8PV2klBRIw4zwRLUoxTDG3Eb1UqwvUg4cF5Z6n+J0g/knrHvsF+0uLKBHZ0m9jPMx
OqZ+Wl6mgUqKbmf8HqsNX+s2nDvjQZntR/LFDkZzEREavJRL5NjvVppqBazdB+sRGEa0EgsCpLK9
xGRAV177rYifJ0nUjJN9gnIIoyWYc0ctPmgnZA9NQ+AcS5dnY86Qy0BtXkAELRtbWcaBynKwYquR
C8NY91eV3Jq/aqTiq5MH1dt8+PYN87ea4BqJLTfKa5Hj22bg+VEJtOhZkuX3VuQpW9H0e5MR3V0J
/UG+wyAFs0XO/PcuKNNLhFXs27wxBVGyVVQbHmCX8zmTebmVZZTS5lfHLpZYYR1443O5qowtNowf
+kGpeHeiEdBmaHZn8tHKBSEWza4qnH1vmUBSHEGLLjaOmBtzDc5AFTAZtOBGcOtaaZFxNNXpO/mB
NRP5+McA3Un0ymdGpbRMfEJnLPE+tWW2pkPgLGzNXftkySdF+jGFZAlbjCR1uut5paN+YAJWAiAL
g11mQZNPlU8fKM4m65Nsk9rBtzZqFkXJikPrRvfApavA22KJigGFlAEmZwO/sXAPI2OdbZUT6gGj
v1qbVcxfr/rrzmu3gpKJWYHdMvZWD4zMmMIPabwSvrNoNoWtR3zkyXPfuI9hVh52sU92EhxSq46O
KifZEqdStnZEscHvbWjlthHdBezqZkxh3QBnhcPUP0dqrK7itspObV1xHrjjInL0elsykjW5AxGa
MZ4S168XMQXjQ4ozTizTkZpzJB2lePB4lGx6eHN1SemJS1jfW9ZeY2xzEpUBViOPcIjyJkBdGA54
kIYDU4UnBqSY3X2At2ZvT8uwZKft1naUDXhsIJWn6BnbPt8Xdf1WWmrJvXU6FQCZCtyIUWl+g13R
ryf13YS0ZJOBrYeLrAPGkoqaeLCx386hIG2Ga5BoXhYsnkv1MyfSiOkxcaNi5QR45DrNRL4wEjTr
I3pgrtg+Tbl1GLOSqHZbP2uZ8q3StDub3zN2rXNVvfacpPYRVQwxI8Cryo7rucmgZPRKxvtHUFsD
iMdVQmaZAO1sbv5bRLLWwq2c3Zh05HgObrwEpbpiBa0unbI+j7bzSKd/PbkwKLMf8GSWnkGoVad/
mcbYXuNh7coge3LNzCRI1ah3pqumT0aTTzuq7ROa2Fe5tP+lCZkbUkal7LSiFRs8cPpLHY+XtOo/
w2p072JHTTaFM6nbclK7xyjrD+jxKii8cbPWiD+/OFEXrekNG4DKm+dRcxt0wnlx3/TNi5v1l0Qb
/P8BnkzllB/rqVnGKvMLVhNABojd3rKAV/L0knVptmqmdF5nLOYyYDDeU8Na6KxyyZ5bCfDWWr3y
Eq4zsl47aPUeH9nA25WOJVc+KYz8b+we6dYtAugEw9g+5MK9eIwPPfslapNFwxot9ZMVfsKlo96F
4XthuGADcI02p1oU26BAPIq3NdqZ2RUKXe3sfEDvXdsgJd0AlAMysUj8twkUjfDPivsIFT8J3/A4
LUvWKKY60C08u8naieu1O+HrEJx5h1ldWB00ankCr5eaqtAzfWHmRudHRSkefM248Vyd+EHGnrZt
pi1LUh+WVaE8uMS6Hr3WOmkeIYyO5S+VyE6OWjaHcyHwSA4qw+vVRBF5zIYMMLOJRL21kEghf7xq
aGoy7d3oyQQs6kUfseBkeb0IrG5cKkHm0+OMu9fKb3CtMkti3g9fMYWoT8LnIe6+OBaJjK3jPaHl
S9eKar2OmkqeUl5u6CM8d31cnpNWKfEmiCNXn7oPMX5uK1fjkphyHhKqoa3g8+8Yr0THVtOW6sRt
ZCzqZD/YCmkcZbsS08CZHoSghqr8bI/mFVi8d0/Az6KNP/OtO5JUgBj3Q5hjs+4IkVzAlQg2bXLH
hGePgMHck2T4EbuvjZerC8dsPlEakoTUJe6dXGuXQbdtHJ7D4E57xBNHRM3FzinUkqjAYWfbcXBS
PfEm1Se2C8rLclJ9aQSRTY5ll+0mxj+X0szNNSKD7CHNC/LhJ2zNXaq5S7v1XabeRHHlVm8ALqvG
jZUL42LAmN7UxEXdjsmvwgrPgQvXVnzujehpUPqT4rIwcu2svAiq82iJ6YeFeT13BcK6f61Vj9DN
UtvKbtTtR1O3bneaBggKog5Phpxg2bHy127tBmS9wh6Q6GCzGKtFzoc7dyRWdlGIE3P3cakT2bdm
FaWeSVJuF6gWMefVyrhxofxtwjm5kI/MuJHGoHT4jNisaVPN/SWFttrOo4OwyKS4DP7TI7xxa2tR
6dFuaW7VTu4aqD7m3TyuxdIYiISfmA2cybLxjhWjtlrPbGxCM4jn78t2TZubrr96jfO6HamVqlJQ
U1ozNbR+bxDprIJpy9fJsbHIvJO6Rsdp7FXcgS/PfRH87JrJtTuToV3N7f6latQvJJAFvHfjtOnh
vZ17FxKhyW2wUxtKZ6HsEP9hOWPcdW6dHuFfH0RfLFh1bdRlL0NBMT7PBkoDe2bwIBcvcMGNpTtz
1N0BLBT0yXgRpn228JTRg1scxVv4XO4eD47F2Ls93OSTaDTGnW8qT83ARYQJ5iOwAKpN1ug8GZE6
bYQSoSFMW+a+vgMiss5mcyH1BKfyuPKF+9lP6AIMzDePg6qFdJN5wkFhxMVbvir0sxcSvRe0zIZm
imaJxT4Ju5oZfb4K5z8jKaNoGXcO70+X3ceDUKkVW3slmVe9Zzi0UBCiDVtRzjg5GpjuuZoA/mYZ
IhO3PEuYOgDHD6Vv06VES4B26DYuvk8ACEG5tDGZnlufGSkibgxQZdgex5CqTo612wpuK3HEicpC
ih4BuJ13SAnBSY48HNIurgLs0WDUlxvExEj85hyTpHYdxvAox6kOmrAHKBJ7aQUayzoliHwwH5Ik
X9/MDv9y+smezW+nn+3aqm2jA9Qpci3njyllxCh6NHP8wX7dls+qpdDY0WL/RW7lZqncjskt34VY
6gQfUjPYlgH248oxWR7a+nM/76aTaS6YKfy0gxMLAvPA73nqMQrZygJOOgvboSE3wwgf9bEl4XxG
ZJjzFm1pb5ukUOcNkGHbxJnyhTdO6qmFFkIfKR/WdLnUkzu/IP/UnPbCbNM5BKOAl0yb/LkanU8f
8o6T+4ssCLUvaEpszL8iwH8ejA8amhV5XPWVDHNh2O5j23WeGWtQurrbsR6Gx45exD1puA+l6IxX
3JbRvg01BOReh+mBWUloVsbCqMPhPEfVrmEFJMP9bcpqhE/mBAllwi0g+0JD38MNiZSZ/A9Kj9H9
CSdB+5JVeI+Zg1eqbp/CnMU++T+bn2mYFtc2ahar2tqx5h7KMrr80tKOSV5vtbKOV6muAQ8KwNSo
qTdstNg7SWCfmDuwXdaJVcl1tXBrbGpe6aIGUUNnM2Ztt6nmP830DeIHdVSJZVDtypktLAHDnTO+
WpOZLW+Du0QV70JgcMydgUVyppUrCf0KAQynKC0elbC5MxQCKlmHQcsx6uAr6Ufb3OBmXVgzJLey
3/vQRXtho0snsrqN1PZ8SwscQq5cdey0ZWp0zd0EUW+ne8Il26twrrCytOXtSfL3c9/4M7wD1tms
01A1inzmYfof0nKHShtbNqd+kzrD5wSHCToddmKNLTNAnqLbPdAH33hxNCd+zuZAd3vqce1VoVje
Pu0+16xTYargAmfHRcZWUTc/t27H5q9m8tjv3+eH1ECdEqN+yciLl66mqCjiU1x317//qeY/ZtLo
vND5qAQi0BpCwfn7QyZQO9POAbwcVUeIfSrGjaO3rM/TWnV53iH6ABK5y02wx4ipNgUJVU+0YPuT
mg/KpbUc8CQu3vy4Jeg8i9xrjD/o0PbtYxlaPw+Ffn4HBoKLkcfLeTRpfOh+BUS7o8GGOYPSBuOa
pyG4rkEqn8AX9qeyB9IMdVh97Txx5zA46k1vfFN4l+HCZD9Gp9lldhY+/f0NkcEsv932hMVoz7J0
07WYiP5529OAenjc+IZjwSqE1TAcU8Mf009PDHs8GMpr5Trv9dC/yx5A40S7uEkeRrB695FVaQdR
uD/E7BqE8BzuBwyasemCA//viE1upVmUcTttoMzbwi7XVocI0hiZ1ld9ne68yRpIsCJTydE79f8I
O6/mtrGsi/4iVCFeAK8IzKJISVbwC8qWbeSc8eu/Bahruqcf5pvqYTHItkgCuOees/fa+26xTWd7
Donwcm4KmRDlulK/cVwO2rft7iEsGrLt7ZJlZW2FfTXL+vkYt7F23i6uQQWykITI5TQa5mVzGMk4
itVcTt5ycxpptbd//vfHaf238Gntl6EYt1WhUMDIKKr/JXwKgkbSIO5Kp69UA72TA0/DJuUXadke
pPXKQ/PiHYZLeVvYbMINbDSgTzqD/xk0tdcuVrXDlletQgjpMUrJlMe78cwmuHrG984FXbxJSPYv
lZaeyqZhtKOAsPeQOIE3W5PTAlICMkUuHkKp709Y6Dr2/lyr+flgmeS3tIjDXa9Op80C3AyG4cUf
lSShrKjs6T2O2qcpLoI7rYdfA+OTHcuBsR8LMp1BZoqve816byvJDcJPsTAobPpXVHxjUPobuknu
fcC2L1uKxg8U+9W2p+zSy1n3pENruCLLgJ4RhJgCKEJMjZAA4ifLN7MgVAYIBqHM60Pq95n2DbEX
uF0LxwysGWk+HKZVpxmGWfi8PtrEIHwl4RVYA/Wp1oNXWxWXRa9Y56+L6//+ohXtv3Wj6zfNKFNW
LAVVEQ3Sf5er0wxRV1IhvPBD5ZEL4fI0QMuVzdTekYba7qzVU4uSAV03cdxL8abHSJGKYX5rx+6z
KudLrrUB40G6gkQI576dERchWaz38wiRbuv81qocgYxX1+SOtejWSTySFuIRt/6gMJRHrs/5CwHN
5XmNJa/k4DlbT8DtZit5gyaz/spY7TqVvRmdgZ0KBtbdRkZTWkCSSQlqGS3+AUbNhI8xa3K11QHJ
UMPBgtxcmmhta60nem+phP0sLevokmIPqn5ALsxOTTkE52DRid8J1eOctfqhnnTl+MWakosxvm+l
JByemxaM476YjJ9wNgM/trqARpeEYT7WGLzgidltZz817q0X4EKnOPiVyYTLbQ4YRvPzHRrul/+l
VMTpawnCWNSetpYJ42zpvGgoEQwNn5o8YJlJJTjuRXZiRCE9RWVeuwD1r2VXDi9mZAPqUWXg9pUW
vJUVi92Kwm9kyPqhimlUnZcY3UtRnIiuJ9d6PYy3G9LN2CcY4lygBy5qrdpLpbZXuhBmoFzB8Zuv
M2iQ1yW3wSVEiORxU4dviiQn+7C3LZ809egpsasf5TLtIl2bv3eE0HsdA4SZqIfXLirgTY2CuqtE
NSnZAQfROhMoGgsD2ypYCItKJ4FNf9u2j0sSGO7/PtjFv69qum1qKrtNAaAR/JlYRy7/GKmIwOgr
SNbTarPi/Fv7SRXDOLgUfbHvu8bYkUw9umkWP8+LXd/UsjZexXgo0jZ8Jd9HvU8VH9GgGa/lmIMP
biF7VutDVc3ZMOULOoAqPZat3b+No+yKdcRJONBVGyTxYc7m6CaZ3NzXKIA9ehu09kEQHP8u8ZA+
dK7+c66xeYlcvTWrMfQ/j7aS4j+Pphq4fhh2tzxplYNg0fW3yFdNZdCdKvmfEFjxGbPUtEPcLS74
ERYUpFF+5IpQExoIITOokSIYExibykzIISIH3FFTMf008uGkJPP8/8yct4Xjn+s0X4FusUoLrHRM
uLbd8z++gmAsRD/kC4T00v69SZK2my0lY7uHRnvHROcQF8LUDyyTYaCgv0/l4WnI6IptxNpcQR/O
fP/7bFqDF3WieyiGWL5kKFfB8nPkLCUCpQG2eQfgeIbIPYnwPC41ZArkT2nBLlOoUe9vPRo9DV5n
XKDXVrbUbyyNzEQFiJTSJrN7pO5ZIny70QyA1iIJfkRcAJSUaxdRSESRKU+qOtRemujyLmSPg5sx
fu2Ymd1pGspPXVMnLIpzA1N77P6fY5oD91/9BoN0LFM2kaKoGmpA618HdU+7FDRkjUkNkq6lLm92
FEAjNIrTl6mNTCFpzwi79jTSIo5tX1Vvmh18RNakPZZKpL0Cx56tPHcNAa6MFm7rb1rmXA73QZe1
r4OBMuvv56NO2s19c4wakAkDmJ5dqLImwywdvRFk/LE1oKuK6nlLd9HSLHLiwhgvkWoOL+mIkqrO
83ovyHnFTF8XkODw9ypkR9+ItbIeeBMEyw/wTtDSK16kM5hpDCbo5Yq2S9iz33Cp7Pj6S1fqGlTR
Wjy8DLU4zyDoHrd/VUJR7jK/V49fDwU7NsZD50nupydzYUHfokManc6DUZ5H8hW9YD0ylNpqvm7Q
orSXvMZlmXQd9HcVH2dJYfkETeNi1/g4YUcrTqebgEvGteWNosRDOZ0dtkkpPdfBq6uZuLKMAs7s
UgP7b5C6YsvKm9Q0vmjGFxt/zIH8ShOa5S/MIL3CKlaDhywOPgd9UL+t7cSgn9pj3pqf2zG7vf6f
R0mmWzT1A23filB9nAUeh35FEwcNAUGjMseP7aiqjwglqCVtk/Rd1JfO2BbpfpxHCMg0Qe2oUj4E
aa87vZHb/Ria8seEwXPo8W4hbwIYMnL1DzsEIitD0A5AA0StWl9ngpcPqUWeJ0a8mxYb9YcxZCk6
+SY5bD8bK7obG0StNQlyk66cTwERPV6yiuanPDtTDOffLCN/aheGRLWWpx/t+LoVHqUdqrtgGtOD
tMjb07lOuDdxfKMvVgVHrZuVH/fxujXBGStnEIQTTatfAkvZ52o1vP3vdcT89zqCHllFBa4qKjpO
vJX/qo57YrKaYUqARxbC8pqGje76PlrAMYRvITJFw6G/1bi3txOpSIy/ni/SMPGr0hj2Yh01UYFo
x01gmHOxvyRa9NaqMdu47dVeB4+LWBNaAYh5yrT9Vspwimmoeg1u6I2fBRtvpwFl9dmWMi05Fpwp
kC+l3tffwZyjkKk5KjIb5mVsJA98QsNXY9oYswftvx5NQVicpoAzD23WGuGNWIw5CSS07R5BrOVT
PMUK+G6pfArXe/EajJTZ5vTljl3Q9YDbnI3jJumPmXQd9FSq0KaD312y+oaPzn6cCuW06bW2m7yZ
vEC25TugKQS+S8PeuY0ZK6hF7fzvbw517L+/O/SfRHxypVQ1lhF5c8z9YwFqu2nGaSyFx1ZIhq9M
tf1Cjri16xuk2hw69ktstvYRS23mbq8ilpvJngh+bC8iCBT3uk+//uT2Ay2dpmUmXtEgK8Xbnlqw
S87Ycq5ffwZnNzyp1j5tL7K9GL0Uzv9+e/Xvf317tSPC+KgP2HN7i0vJMvY2aLV0fMrILpmU4nm7
aUTae4OUm0AceC6ZVERLYXUAb1J+/YTaW8TdYfj8+lMVpd8lbYL3v/+OkfUUp2qTnwO1K5/NcExO
DfoAZ/uRqU8eGtQ1V7MXz7FaY2/esmaI0TjWMrLgYolILu0r/VkRi/CAoetU3ZJyMBLbPI9RoR60
9R4SFuWAZX4F5hKLQxrmkdCNQJzYq2Q3hG5iH/UG0W6r9SHq4XoNgVUdlEZmj1jLkMMCCl8XbR5B
OlKjHskIaO817JhhSPADiX56II9bdgD/JbtxfRjIvTuw7L3r4w/DDMYfVtJqXoj1DoRnM5/gub6S
dtGe5XX/32xdMrU95fJjuFauoJADR24t48ySdagFZwFpIMobwiImjmCliGb3+qGcyZMMoQ6i+XfK
INIo/tcyXctQIEBkLv1GwjtvVXa53/I2867NwLMowWW2gSavp+qS2aee6dZ3eSArw2R5AKU12Ltm
JgMmywvJH6yTZcaJtW9QpWAWioSnm+1rIUa6U3KPcrcI/nlPGmjO/Ou5f/xci0WnLbuXuSsKYIr8
6Fh07hdfQoj43Aq6kFvfKAPygp8hRBlfG/a13RT/DAYMv5mmw5dMWklGDuWyyA6kEsAngZZ6X8Zo
eIDJUn8ZR9UqI4FKiPfStHJva7YSQ3qU5JEvtZjr41eCcdlLDJeN3K0U0GilxpRAgwK97sRlKfyR
ROULogp4fYnKVQfFylNVlyisreCdzzc4b0/pC4buSDm2FgHEW6NnDGfpuAx1x/GACblgiT0WFfPg
ZG5+lanSqVDzKBeR5bIfCWPj8e97YQVnu6vl4SQPNMSNXkqZx87aidy5rxg2FD1cacEa7YZMq5xg
7WJvz5mEkre5/KMdWo0637Q/6sUfDBknZmLbR7iNdHPXmyQ0sWVBWgktOHRNPM/n7d7fN3JDB0uy
uq+f+Pt54XKCSBe1iVSvaw14pqtZaLuxO1P2hgVvmWXM5rWzK89YQ7k2VxrRUbIXQhjdg0Gu3tD8
SsUbY7XqsSvLzzQX5ZvdJ9ExitlH1nSmXbaQFge1XO2N2mqdKZnrD8tkoF3q0CSW1ureUrX4er4q
A8sHVuVtMwQQFrQu25ftQTYRxhVmV8RpUPoG+m7SNO/LmMLz79NQG4CCb8+lCEMOxCDUGNFQJI0o
1x1trClL1jN8qpuPrzTlRKGXVFZ0fVqYma+mHd8Xpco+KoJXDPhIO6PhdFyaer71K7C8jzrr2iyT
8/VofaqaSygOdvg5bIJ4KaiKHWZCHUHm6nJJDRhgeCqVJ6Ja/ywstT/TGSwRVhfoLSuIFj1l5quq
7X4dy4m0HOqh7s/btAHGHfafen7BKNvelCB4I7qnvxo85/V5vk+zlNyMpGv2GtZ4/DR8vJWKtoZe
48vUytVDKjE5SyoiNQTgEal5IeltefrCxaQj70QnPl0xZKinKMjKKP7rNNjOgGwSbyn6f0ZC1MBG
xEKRwtszqZdPm2bf0KVdV1YmyOW22oE6iDz4PX+9lRllBzX2yY7y5bvUD4G3GBieDMUuDmMmRkeg
NoNhhIwu1Cuiaukjs1XQ9mleD3/WO1Esvu5I0V93tpeiUfJUem0oP/SBbHd91bChTZge0j41j9mA
2TdoctRHgyAlfjP1tj0TUU0diL0szM6L+nQ8bqpjUmcfezK57pigAvZbILIQ1XW1sK6bnXlO8+oE
7Sh09MFEgVF2u0YLCUkxsbJs4QZ2HTSnrwNKj8sbAY/6c2EX5iFj7uxuERKChJLnXDo0tSTcQpvG
Y69S2RMzJywaxvZplLHiNsZNMWm9f10fBwV9pFJL5bHj/HYUsjWOSZPEzyyW7SVYug9bUTnFtlep
OiVfy4Ve/0RXyxR0vcoJul4HoqZNZ7vebTdBv25CEy31JnP6Uf1H7wxUVz3j3bps6ue/n7dHZBkZ
GlhGSyryCUl7k8Gv7KhZmv320Fb1BGVLZly7kMG4HRVokOEarnvFNETtXSLLdfrtYVmynBfgybdX
c2tJ3FkR8MuNdL+9twkD1m1aIj+YwmVHggVZBmrPlpk8h99m69f4J36PC9iNWhHtt6LQ3rOk0daO
t7sdkUJfMCt2yAE3e5+4kr8d3Lf7RYeDabLJ/UCJCE0a41bjl41EBV6RKdv3v3RYM8dNXihs1pRp
JfQkCP7kuUuBZfJfY+7ifOr59SaD44n8cRw70CImp22Cbm+QsfRF/O3Xh3ViR340gCROButx+4nt
qc0pZmbaX39AxP1yaUdFDE9Fp2Y+Tc6VGVg3V+yDy2EmCGGrM7p5wsc9is7froF1Lke0HNkLhJK6
vOSlTNFFCFhj04bcqZoqH7bSoQZW9BAGtwEAjtdtYd0pY5Aj2YzVJWA248ExrX9k0C50gtMK5PRu
NrUl1+F6EFSmxreOPSIqx6VwqkwLAaKFNgmL1RFX27RTrca4SGTAtkolfTfSNPBqpEynuqqlxv/S
BtMHf2vL5ggEs75v7sT1kTbhQcm02jg2BghHYZEAYHRG41WMw30IPuyRkaCi5McaVRWJ8IckU45W
NIln1Jvv29xxMCj6UeWYt1ApxuM6Ukq7OkNhJttvNT6MbbdulvltHYldzaD5Q5RPvVOWpjn2ZV69
TFZIyyWOf1Yzm3vi5/rbNGm9R+emIp9TcfkgomuutMVt41V0BVEv1QLVoTLa4/bXjzoUaTORf9Zl
xP6bkvc2mPZbBCp5H0eqDHBiJEU0wVhYtFCoAzsyvbEtWepjspBFKQ+/5DBz2w3inA/6qaST+yPo
Z9MBBaE+V2Om+6nUTcycF8nZLnnKpuCV8d164wRh0iJqx43WtC0TbJy54uS251EQg7mNYpOFWXQ7
PcV6Y9u5uNMx6R1sdpR108v21rYbQh2LW4wkYpBq5QyUB9VySsh5nJFuYMqJdp8hOFA9g7Gdmhle
KL7hNrXKAE5qhNd1qr8VAnOFo+ftckqJH0c0G6VPQwsO2uiU5Mmiv/vVsdYXfyvKozQpH+UCnN+6
ZKuy1e31CBzgV1Gux8pR28RHc8ShN+qYvfK4M9Frsbo7Vox+QxfRs9h06R2ysXIGlyJNpBgsxCFt
Ic5S09FV0dJkzyqKDHmuYLtV6iFoOjTAhIIDBfAF7I/vLXMntzXKgKU2ZkjVz/60UnM52bojbKi/
7qFpKbhsrxkadvVzO6wLO8uudTA5jSSB0AOh8NiY0vI4QYkAzt2v1mt2FQ9J2IXPyMFAgFbStZT5
+sIU8gtD9erxX/fCkOGswJC0AvTOIkAbWhYtK3Ie2qvXQCU9cQVyNH2QPFR68mgH2ut2wMlqJHb9
iO00VQf7Wwl9sFTlPcXq+Ge9A75y+hOmCF/433HsrcavjVlBYEgu4PZ+ILVcLTXTXSXq+6Pet91T
Z0DyJJ67vX1xjtogtdlXEPA2ZPL02SluVSkJwT82QmWcvDe1MTKuBta8q7F6fGM2/do2VPZ0OK3h
yUzS2RtkZbmLleAaafM7S2u0D5UR4WGoo0hu8gKzmFU7Wp3DomOgECfdXzfLqM3XpO6uS5oUp+35
8D8vzoSSnArlR9Pp+62C1Sutu+jtgHk3rK9bT0TrJvbgqjY+9SkQnkY08MrWbWIPpnWvl2bvboUA
0+yHMOF3CqHcP2zarO1GBkDt9kmfePjff2wWbcw35XVW+x9sklL6e9hg5+5Urwdo0S/WOTLVz8Eu
CpiwpfWwNOQxqYz/PDQy87tR06NBeImwaGkBiYlC/8Zuwt2aVOwKZQzJ2pOq9Z/hytLZbqJGRoSX
Sc6G1R4Vs3MSk/AuR28kGkkmm+0ALuKjmgn1LEUQOImEad0ed4NbLVG6WxvvhyHQokuTwRSwVak9
ynF2hRb313vNK8EVq5jnHXac3IUUszwmciOfMWzkPiOM10guwZeFXPqU5rkb6/zT6JGkpJk5XO28
nHdyRWJSrz53ZIsRFFEpt35RivvMqG47WgmptPZt0hJYozchhlisSuWs/UIqiVsCva6HqrpCG/0+
KaQa1kY64hAN5HuSiTtDktBvBoKdNtYTCDwJ/Nj6GQThcOqp0b4Cs7YrRIVcVbLbYF8KazpuzQkr
S1/zwDYuMuAj2pkSAQ9rwTtMduAwUlR3qJQvaq6bLu411OJINutCsg8TAhqXhphAVyge9fSn3Xfw
5UND9WP7yR5ofCG4O6C39ruifI4V+0IL8z6ZleqC5BX0t5anCRqnGErba/L6TDOOQyMkkkEhbkMa
xOxrI2tSPyEjHy+E60nwG4DljBW9MEQqWbcSEuDW4JnUPUNL6TszoHeEheU64DdOyaVw1Y7TWw/6
565BizppCuLj7nGBD+eZSZPu5Ih9Vaoe5lgxdqoNVb3ryZiMwbj3kwWFjH/lMqX8u1ae7mxreQZ+
6ilRjagZTAHeU/2Qjb3hpp30ppT2Pc2K1Bum1PTFSMNYDotfpSETH054cx3ZBzZeCfzFJHTCmEGl
mFN8g4SetdH8bNidtbfz7hKLUd2xxTiNujYdDSRDdVXMe2bfmSvb2j1KR4xvJbCPqJ4xPdjstDmZ
X/IlhjJctj/LHml1+r1Xv5eYO6ok3anF5Fa6eVn6IfbocDLsBbruYHXkGAlKUhrM75PQD2Yuv62f
F4QuOG6RDURGntl30W3Bncy6ZVAktfQxjmbAH9VT82402YMuo6jKjPllNuXKt8vmmYXns1bSyNP6
SyWKT0GSr74AYA9YKIYJoWBpNSemot+tRlwhzDkJR4Ay5hdDk/JTkkqLKy3jD9pmToVlBH0QErfZ
WCjUZrg6rRFWp3g2b3QDPseueCtjPItrOL3FUqUpmcqguIEkaw6jAxjgZjfSKWtt6aEa5mNIk4Ti
GYn0Mg9vAxtlt17Mk1zlv42KU33UNE8R+s++qJ5jLCieAi4yB/8gLXkFKnX9pTSSPAMDj9xUAA9k
BlpUijtzoZcULYQiE9d80ABXK3JJDJVIKdSXrGXJMqPmTpTUpdAsJtt2TTI/wXVlNLh1hZG41TyT
IB9fey5pLQHHTFoj/BRW4/QS8uII4kQ7sxvS4O0p+rdiaDTXasBeT5aMXLVsmdizu3D0MvowJF2/
kMys5pHpAAXK+VIDzl0lRooAbz+Fkh5Uce5nSnRSo/bZUhEqsWbrPpfjt2ZcPkh1gonQ0B8INMnX
Y6zleGEauvEs5bHcf9cyFPIRLYIhNpD3NMOjYlAIdARyFho+eKtN3gOp2JG4ObsiBuJZ1msX8ROi
MwLeeOZ9IJZLFuV9ivVLvzS/qWQGoCnhXRcDb8Sk96USt4OMD6W5RVpPUOaLN1Ztf8K1gaprrnyz
6U79TPNRXQlxSxb5mUkmJ+JCzA585LP0W6mXyqUGuhndQLKB6K8W6DlU9iUGf5O82CEhHnFcfnWd
/KuDRcTHvhJh2uUY1uoPaWEONI3dbRZS7OVBJO/Kvjx1cvrKhflRmcGomjGtjtzyLXwvbl4G3+28
bY8J/Cykv83CsZyFXpcWnT/KMVsRfDMjpZbcJW8J3QvCDTQKWgOyTPNomtldUtQPSSwB28H4tU8p
ocuotx0j68xdkjMRH2ZccGWWnNM42Yse+UnfSiQhSQRikaWNDio9TIJhoIqPR0HRszTVK9IB2rMh
EU1S+CuPxoSNLHoDXFg5kA7+3zfkfwZq8Q6l8VHvpQQgYP570JrWj9Ie6xv+ODxh+6pr04sWvneB
6S/kOLgLsCy3hHWJd5cGdM/uasEIURY6i+EkJY4R83uYU+PLRfxod+17hpLTa6T0Wlsc/ekL/ILl
m2UlTlT/1vpl2JO2nXlp1I4uDJbfVqjF3tLeosj4wSeL2ap8XRZ0nwaIRH3MfVlKWVi656BLn/ku
+5OIApj/Id4FMeQ/OkXlc8LS0tFbzyKA+Huln5Q7cmXlHsQZwTrB7Ldd9FFU8uhMsvYBUIvcmiB4
70LsJxWZKa6k0e4DIIRAe0D1CbsHtDHXnnRR8U8RPZZWghBEtjvQMOkiSMRie1Ksje4MCGMfx8Zh
kdFrl6hRlQUnBCxZJxDLOW2QVQl7fE71h2ZMkF8HyqtWQRPJqZQ8LVDAwczSTkY7u6ujfkC438eP
aRGdM1gCo2RkHhFiTEJwkugByTUhkv5Mak0nB4xUJc2fJUnvS9be8ewdIHc7KcnoniHEg2j7e5ka
hwTrsmuW4h1i9kAL9ocikbZQjX2JdgCtR61H60zrRU3Ud+Q55EKSndkqeKjtBlNUEsB2QuWGdYjx
XWyPp36gGp8xMw/1PFxMPjdH68ePCL7PbJAczMZytcnSiCqD6jkIHPRe6i6md+hU8NgCtBEXMWa/
JzV8KmR99JlI6E4mDwojWY0BOcwgV9fqp3QcfBRqN/wiiJU6vq20RVWgoE/tyuwBQciR/Wt4bttK
9YgDVJ0ukT6FsTzli3obZUJPmJG99gQ+na60VD/LAsmmyUQLXqGHk+MHYaYcO3rlt/M5UqTwNR7b
vTrPEd0LfjFBDBA6qklArfgIVfnc1H3mC4O98qSCPBzqi0X436KYblKwlxsNmUVwqgB7FldZqQln
BqLCZ8n1lZPIbpOLVXK+V1ASHYNsW880rI9iBRLmRJ1zVbRAbwZ3U6ZzrcCRGjQ2gjA9AIGFt7Rn
DpYmRBg0NMiQFwb+wGaNEjl0WU8OlE/mIYybO+eg4jXQjoEApn/MNn7u46BAgFFgRlqwDdkEM7lR
Od3C+qMuxpLE3RQz/iQPTtXAYyNKytWxT/pNWHGeQiDEeZl5WYzgClSL5Ng6jv1EXR7yKv/Ie1fP
DLpMeWvdje7SKB9hkDfIISgSV0dM3I1+OjyM6kjFY7GTT+CtaEyRD0mvlE4op9Qf47s2Ym0x0th8
SKf2Vk+95dlq/0rzavCWKaGxUYTY9VoQmrZKaR8OSI7nxtI8eu6n1BxIwVlCHJ1itH3agamL4z7b
gXn2JYIyfAuqkiubCgd2lRO1ujCwrIuS2Pcu8tQq150CWZ2XK9nPjpYcUw5iioRUfocD5ipS9aLH
UsW13cC3s5Y4QZDvZd1gK4la1E8j1P0LYrB2QBqKUEHPOfQ1bMAvBIe3s/BNKUq5cuEJVStqgUr7
E+fYiNrGYIWjIzkxUfBGHd0nnUpqcfryRsc3X/IR1hrk5JEIAjkhXpU1mMOnHY9j5KdmckMRAJlj
rIjISEqK5rZ7nPQMjQ8feKUDXNMl7F4VtZpaxIym5pko8+UVDdUlNDMWr5mzfVDF98EKTxJd90ti
x7/Z1oSXaKkqNBN8cnavPzN5f7GjFZ3ycypJ0C6EBFXYtm9W3tkOLTdSd8lz6ErY31GXebEliPdb
tNhpB7XEcCvZnOP920A1jlA/2yltBunNIk0xfs0gOwD1JrJk0tFW1F1OeRQBwQbe7OD8LxlQHolv
etAF86aUrZczAQWmWV97Xc9Cq1SoZAPsXK6cr/pHMiJ1aaTYX6CxwrbgxGwTLYbyoBO8U0e3GEvk
GybTIjG/9eCB6MKVRNsOD+vZMvD2OnLk5BbYkBR+C/PyPZnTXcnXmqgdf1+g7E3A6jWjBoLQphTJ
YATPCCOCoVIuILRx5cGYPTmor2wfakM7S0iK2S/NsHIt/ZxW+S8rYUKlZu0vGhjIXLVfhkRGnRlG
ikdn7UxBNWIvLK5h4jUOojZKGox9O8i7V/S6VzbFhTPKrbIfGXmNGv4IC6i3azP4IRqHS3zoIHE5
t7poedKWruEU/RJ2/iBpJlO5WL5LWC27Rqpgi/Y7dHmjA8Ks8JjA/+xNYmXzmaM0mH/pdXHEkMzI
V6WJV3IK48ZlrvcMQZalgGEAZaGtxeVpYJhO1Hnrlnn2DN7hHA597ODRIO3OHl8zehclKHJx6Cvl
ZxAKgO401XdWDFNusV/UdgHDqHKyMnejnyEjIFW8qaVw6HwjNr+h2g7cnjw2fFX2XlVSTKsIoLl+
cTSuJ7Jsjb/mMT9UCru0sRtwgMfqxeyZUFYhA6J8KdzsPht7c0qz760GvytZYC5R8/gIbxuIrde6
rOXb0DAnN4qjyizWbwQ+1xD/9zGlj/UkytDHgAz7ko3VUrDatIOkEDpiUsMW3WcXaNgnSC0Y2fPN
DSExIQbleWGckdbFWx1Kz3ZtCxdAh+XPY5O7AkccR/qwsCnp4JlJbzPTTWiAtP00uRmpnQnXyPNS
W5tJ5klry3wn4uhDjLSghK3ebOK01mTPyu+UleBWOnlVRNg+gm+2bn20RfcO39pVq6rc50b8LSCb
0h003heu+e+isp4QEtQuzbgJuGZe7QiIuXQy/bJCWh4qMZBPJ1H4QvJNdjYiFeKEuP6PgbUjI4Sg
nPaaVyHHqHxI5yTwO21EkxThy6ksrWNiQaB4U7TRLg3YhgMWPchZgGpGrgPfpuQimozBjgywaUiN
3lUCW3XSCZVmw8ULXgjFale/txHimNgcmQszzjoMxXQr42B2gKtO72b9iwspi2zOBatlZ2Zak8SZ
bY2XUUSjEw6EXOHvwvYGp2GcGi7n1vjS9d1tdVgcOBA+SP3Ns8Hyu0y+pZGUUw/9apaBubrdka8T
kp4t55wUST49J11PEjYwaUmwfCJaLxXgFbGCnUqOXgl1wPWmVQyGieHR864/GWuQTjCkiDOX5dyl
UII7AIkgNds4zV0beIiPwQcDMNtaVir2lqb9THbOdAwtTO1pbn1OkC4Z3UTd3ZrAFAeEEoVIGXS9
pMjtwmNeyb5CHtVMInEUT84Cx5ApT/GWsddwiBB3+nUdz+fgw4zXgxaCnCfjAMyLgsa2ICCb68XC
MkjmYZHsM4PfDuOCN5QCOIOU3lc6imakOyOvcW2RScvfQWUhpAErmVZ7mHlBDyGPPtKD6U6GrvxR
cuNU9f0PAusZm7LtBVWxZs8tyg4rgHCTMOIzgYRx1CW88uR6mqsswWns5g+ppp9KYFKqKvoNYR0W
7KS6jLVgYDvUpm/bZgpdS4I0nUp+2MJCqEKQJb3d/lGMMxtM6xgF3Rv5UU+NFLV+ole3kN9TRJN6
i+tadZTSKNw4bz7TjN3HpMioEok/0Oou2bHY/mwZpg0rx9xMIh+DrUa7+E/RjqZHGR+6Yqk/bZKd
zEjcw56VaN0GG40e+qJX3vKYfpwRBrbXZ8ZFzPK3ZTSdRLPuIjRTSsOAEjiXXpqs/zbFJQAqdX5X
Ca5eKZJXUyoxKue1oE+73KHwnAeDsq4y0j8VTdYzQTOOZRs5taDcnvogRusThZNvzzbQOSYZSBgk
gFWAe2FKr2GXOVEPYBFV7VIg79lNVeIIVZCLWgMSxq1+nqbqnkkRFNRRfhmmnnWUI90xgGAxfmVc
GK5gjNj4DQzslPWvsZ3YnjWlAfhvvjtJC7Dni8JLNLbQ6Fb4PEYUs22t7cxqInUgwaU+nta/3ZiM
ercYJy73KU2onEvqMMlOTz5nITG2b1lsjW4XToPm13UHUeUPqbN0g0YEzv2MwbIZqVj/j7Dzam7c
2LroL0IVUiO8kgQzJSqHF5RGM4MMNHL49d8C6M++9q3yfaFJWjMjUUD36XP2XjsJK5cw2XpVtsOv
AvDEWinQ9NVhG9AJtauDNcG8nLvdm9qgiERvZG7GGs17XQzTmkR2jjTu+JjEgkJhwsI4xSZdw3Z4
IbjtO6JpSuZeAw4f2SW7BaqSs5/RgYzb4MgxyPZAOURrdwi+IJfqa72tuJwhqZDDs/Ld/p47pWL3
lCFiUO25gbTY58oOY8yLDgyPsBtuIlMxX8IxMTioqY95PP0I5wRtK4t2edywVOtDsE7mfkwhyA3u
FH7/SrpSbIHzn4Q6Appog7mcOm3V+jLBzzOtAb/Zuwyqm5idx7UQx1rDc08bl2PIt9tJsRrcutuI
ijTamla6636TX9ZwAH+gv8MUO9B2WmYN+8pKcYwYgCJ7q7QZL3JB8hV0r3Siktjysp6eANMJsC/s
zCtYHBzfg7VrEECFw+bEKBuC2nxj+L1xVrt0OGVa6aUiAO+nQnMIfLtYjbTfyU7YyDi+o2sxIZSd
JoIJrQORJ+9uNl3jJFA96Rr3paA1NpDOPMEuoPfmAjIbwkc0ACccgvd4ACw6h+6XZbdPtV1eU9ff
KD5DOiMu1LXZA48YKCFCAh+8rlC/yazDiSttqE+ST1nJw89BsUFLTHSFpwLlW0/EU8oRu1Ta/VQA
fU7tkKzYrnsi9Ir5Ydkam5RaGuUTkWVGHe+cJn7vrTHjOCLwxPvtV1y31YPZ7syKKOaxCEiN1+eu
iQ5uxWEmYEFZgCp/QPtXr9eWS9dMoUrsS3lvwIdeOzR1z/Tf8ZhV6NcqAD1K4j5MxgR1qvexyCac
4xP3J5b4zTCwtcKzXdFX+e6cOXApeomjyVMAGqONCtFf5dFLNspw7/piVVYUXQIrjOe7w7Sx1z66
XZJ8+O1EbvSsaeAYo4FWhjo8MEenwnCo6nGuvXSkdh7bIOjRGArk7UkCwNBed1DV1gEhYJtZnjSx
d7qZPu04B/dR3rxMNl4bWUKE6HRQu2p9XwzVD0EYwmooLRfGvS/XNlu4ZoemV8TpZ1cr8LDdF7KE
IKr1ZQIPRPpIoCpU8z4Z8YqITk6GNnqI3wUJBttCST+cBFLCZIV3gca5TpNkoUIvG8KwXbldRZur
P3ZFm24LYsDWhs6ZtWNOv9aoTFcO4Sl62UAiGl1qa818aGxiHzVC7bZZH32mlQ/HtXmIXQ4OUaF7
dvw6JnNeZkKxNE4hXJc2gF9X4sWw1wo3rkdPJV+7VDs6xAx4YckFuetaraMXt+KidkhB9LIaIgnt
FKjK5rYK2nKjOcqvbMrIXej1Q2Sw9ukiOTj+RD/ZRUdvq7W5ldkQkrkSUnAV1i9clXJfRf27CNGx
GAEm2VDm+zBizYEr8Ttz7BV0nhV2W/gCjXKM/XFLM/KXGEAH1H517w9jeQJ6C6JbcRIaYTslTskT
ddV2NTj2eGIHqwUIlj6p8X+EyQ7ZHLWE/pZUqVgR8EZsSaoQUZ3LvVGieYWYoY8W1UPLj9qo/GCm
SYaa8Vq7+UEkziuMDA6NGqgoO2fGnwikRK5PQoLxUfJhrQD/zH3qlyR1xFrFJgEQVhP7qtGu/TTc
5YPFhtYJbZeWv8jOOuR9uRdtozz6ePV2uVl7U+LTbgMkAZXSM9JmOFIFfATjQHhNgPzCaSSSIX6H
+USvSyob/HW8qGGxt+XJIgoWxyJZQi7OeHMIqKVcCFNz7mTw2Uwtpy/X+a1Ka1+h6cxb/WczOHs9
CSCoG2tzHPoj6dH3VqXDPYrNeKtr53CkNsWDX/Mhoano0+9Kd7n4QdStIFrR6knHjZ0wr4JLR6ar
Dt2oaX+1GwkWZtfZwt8RcTEXTNa5yIszoIwvFUnXxh3TE8TADyKAg/XUB8lmys0r/MJmHZqQqjEK
e7JmIEVj40dokdeIspGTnjS3iTP4cCk7VkSzQZOsREx0r35joO2UAWiRGKBhwjijC5F1kDF1EU7w
xnYcDuXvjvTqTQ5/DfHLtE4LU6PkKehy+NNjmdDFaOvW2g4WVbou0ExZLhn1AXtZVXXmtbL8b4cx
KJKQjvYJJ1mtHuSqtsLyQEizjXqQ6UhvqOXapG6i0Ay/nT7rNkEcKKxyNTItc/xKQtnsGn6snvxO
cCh8gvKFjrxOD20XqX27Q+gpUHoiOB6YYq8iNGvU4ueIMEq7g0fT87G3II73yI6YxEIVwSaQb+Up
T+lot4gSY2Z0zxnDKHiyXLOcfXc4pg5tzVXctjD/K7X5oTrwT2kRfbQ1l4pWBPuoA3Rf1CyWk59c
bfRaJJg1nI46qm/bMyxZccvZhueXGly6iGAdDO1jNUlGhCGhiRQpQaruuGjne9J1vSjqHtChgtsZ
M2NjjfG7pLKM0EMcOwK6pqJooNYmpyQeTiOCGHWH53MGokNVUovkyYq32ZA8VaaKz4Vt0Jqgycig
OZMgah6mHj+gQI9Nu5/mKt7TVdmXW9fWX0GkQC4Dejj1OzM2fpkZO54c910zkAIJrGUVkksoDY1w
QiRppq6XHqL7x1wiPCjRZOFmg46URHtJ9xxHno6ZzXbWgoAaLo7R3/jCAvU+abQVjPJkwG/Bmpav
sZvQSW84d3T0YYcas73vdAxVBkSOeg993UD2FY2s6nrh7E2nfB218Zd8A07k47GLOWQlOsyo0s2R
qoP7DuzqOFWq7TVzSajmZw2y0GoK0pxCFtHUBLwVRSIqVI69cvS9Flv+SUmHdtvYR00O70Df8eGj
gVZN59tu7kQVtZvYKb9IA/tGFrItcCSsBil3zpBZ+1T3meAOwrPsDNhuYO10y3/W6nHvN6oJYoJJ
X1Je2gmfBWzdGVLiHyBtfCouR3/HORNMNdGo6uE8leIlyarpxDnve0ChKaPUpnbqm0NtZps44Vvn
3Mgnk+ICDa3feuR+xy0rnKlT3hMCdGeUtFRzkX+WTcCxAu3xNpLtgUDronj0E6TBarClBc6h535o
SS+ADuys3Ea8KcH4uy0ZWsVuo25GqzsTMtVTSpHCU8ZIMDP5Urk+wOZS/SwLBqXooWmSimTCQvGl
CP3JmmHjsQqqc6iRtbj1U8WNROWgUykZabYZ2l/C2aaQW17wpqybIgn2rj2+mSUqy6bjioQAIZmF
p5sudN1NgCd108XmS4IghUCTd2YMX0VVVjROSLEa6alAPVy5I14eDiyXKs1frBpdttubHhpq5KnR
Z5FH30k540uSZo2YFTxeS/9/GIpxo1vX3BLGJswe+pyzSw88YKvBOTeKyUSMhz4smqyTT09qncUM
aSpnh6Q922WWuuswAiL1ZWhOq4rZPcuQycAOS/W6zGk+um6aeJSbcA25KcyCuy62+PHcDEG6oZ+6
huaxnrIYN8ytI1r4NDYrOSv8t4oSTfeuAV8PEOkp6hUv6/VpGxXhz5op8cqN5yU+4kOeaKUGiWp4
KuIcI9LwaDPsCHQmO7EGcS+V7TpzrWNTdD2kVfGlJNZX1kvOFJP5rlRcTprDRYPykHQE2DYsDJtA
17+VToMK0jovxTzDQFuXrkodQyjHXahLRrCDqs7gTtLC790PGNuwGvWsvDoLg3/ecyLZbG1D+dLt
4svVjd+5+WUk9Df1XkW2nkCdQSajkAzD/t8yFFerU8UgZ9Uw/tm1VvXku2p5KBXVM/ys21fBqZVp
ckAjRJtTqQQdfKfgj/k/o2RgTgCkoFLvBmVod75qz9LZjt8PH4SwwAGMWfPcqAqkLqXl1vI9uINf
PnekNybm4xQDpqGgOTg64K6wdp7t6UdROj+YVlsX1/wiDASAft8+WrGRbSWqfC1khdGyValasAG7
+9QnAYTMD67PVZw5OsdFkpU5YEp6mvq4MyMoeLrq3zmyJiOdYjCZmnQbi+JI4/mhbOwYRYX6qrbK
LzlPSsukF+zKNLl9fKdrlAQ2rjblXKF0r0ayHmLa1Ad9qD51w+jOhW2WT+UdGEhxqmwrWwmttjyL
+N+daAJxjckZXKtDmH84fvSQIzr8PdMk6XmIu1sEYM2CtJ2Pcmx2/Q/g+RszJAInHIzDAhWBXRfc
yCKuw81klDFDEduCja2hKKTAKMiPHp13PRhKtJac1ASDjTZGmV0tCv8qGbZ5CWACsXP6qNXNBrlQ
cYdsFNDhaJReZiv5HWDJU1un7R7oQ/3YBujxXIWS8fZytv7LDE10nycgBG1F3RcSYGotyVj765nj
px+WWqOFmO1ZeTcFd/SO7lQ6yrP0FMVE4ObVSav18ZLifMR8PHMwANIMuYPnpZlvFxyLb+OQ4w6N
yuAM6d94c/D4WsKJkB/PVhTJlLbEsUI1pOuXJb37luk+6MbeHGP1kqE6bMkDuOQOEdgMzExGgyhA
8wJTcGLd0xQz0BfZjDCSpsl3pezvq5kDQh7nyAXj5NvOMKtDyiq3sXV34IqP+nvO7WDdTYRgfVCM
n8v/0C28fwmegeuQjejg/erZTsR0l2Ak53SbQmNe/h0FS8NF4Sjm9Vpl3EOPMP+AejF5008hxd1i
1R21aI4SjG6vaHPxA85/MmZgo8QOSS6+33u+o6RbexZ0BO5U36f1yx+fb6R0h7zRuH2K6NeSv4yJ
7fZqEaEvmnTA5K9RCeIhZBL4nccE6NSZ+JSh8nr7a3oyXr4yY/J0TZt+yBj/qMEW9dQitcDt4tTn
oa3zE0JCb0ztU8qpidEjXlRdUmpZOOx20EDgcZBeZKAbgXOGD8YG7UaclX2u9My4RxXNmZe0A6+M
A4TZWvCzcqX9kA9mzIJed1id5Pg5v98mxrUe1TeMmq634HBE1zdbKKy+x1RbfzEqauDeSD5gn2j3
ipnOWzDWZu7cmH1+GvcLixzte3KeZDf8wSbPfMlJ0wi4MDvRnRvadnddPVZX228407ukZnf0LiOS
IL0Ft4IEPttFSv9Qxu05GPRPdY5Pm8xBW/thL9YtUejrxc0auFnmya4CblJgD5lMNeO8qr9Jq/+o
F0m+OmTMqN1wOgWlMktpkYIaOn+TXZvHXNXiM7HfIMESoXg3hX/lutN1opIgLYV5jcFUTzeWoC1R
IseO1IsRZ8mRLTDaJGT6jrNjJeMIo2Fgh7ITlttmjnqYbLBTjFGtPXPF8b2JAdlnhVcrISZKtyoY
ujL63sTweUFeUVoohfC3pJ4aR5qn6gWxbugRry5eHZ2aKgP8YESmy2AaeaoDVs2Pr/EoHQfNlTL3
+tkKffiGByILNkvYBs2ak6q6zUlPeneX5EVwiPqBRFPBna6AA7owlAs2KoMqmtA5o25V3ZOItFaG
YK50gj5cdyVaLIpg6cU2Hgqjs/NN7w7OGu1wcCdCGV5QvNQbUU7OismLv5FS9vukCL+ICinubN0a
dhw40CakSnYVGI97O4TtPL9a3spG4xf8DuJo6DdtnIisw7aJXhXdwHmFl+koq9Taau7UPRcqulPh
W+2zu8RjN31Y7Uo0hUy7dOMNz1e4bUKfuKf5JWr6eKUNdrJL4A5zUCdHKDDie50otuvkFPVaK5HT
hVZQP2gjcF5Zoyu6rXHGn69RzfATqyrErinxluVLs/TiYNmYrmRdlefbR99X7nDSC8Zts0Q3ViSn
FEb4lzaBH6pm1aOz+C6Sxsn3QV//XlYUO0HkbLvcZXig57QbtdiSVE80kIOw5dL0XXvs624LfY5q
RGvNvdBiPvGpbZ797rXDmXF/+ygIXvjNPJN5D/joIzYBnsW2u66Ipt83rCP31fxAvuq0Nno0O7f3
MLpt+C7dXTEw88hqtyKxKjA8uyjpow8UMAslEf3DmjV+/DTUd5sTfxP36qoQTfzTNX8u5iErnL6J
gChfE5esQeCyKcMmhjKLcNsYxAeA+u5uub3b0PkQegZjHFzn+oZ6t/woPiiCdWS5QxUnfxhqmT5m
FNFXuyy+Gve1DgztStfGeMEyskGaCOd9WfT7Phof6Kv3mYE2cdMXOknyWoPKoNLgoIahtablmH2P
6XGM1FlE0oy3cJwmd6yjtKYra/mca6M4yqGxOBXitJkObkBwMQkq3RPX3X65xJzZBlgUoMCXl6mK
Fmtc7PmKE/wAszR9GZV8AmJYP6NvENhEhZjxS9NXdBdL2XzFGBM8JdXHQzEyrAGnUB3EfLR3AQUe
nX6smQFqakqfqD//I68RSZy1ag0IR0mq7di10NpAhLmthZzu2kfV+TCEIZ5SmF6HLiBueeif8454
VoeOxCZv/OHcBw4dYQqh/eJ3XcxMFaJd9G8DFEkCIGI1wVqISGJOzfVu9gqn0Qzk7XF1p9BZDk3g
EX3afevB6B7KkcAVBF3WQ16VCW0kkf4oQpdBeNc+9FFrrGJgaWvJLnJufBjMGP9WczTw221bEBHb
GIkAMb0WWe+qDLPFEIr7SE/yK+3b/Fp33bcZWjjSlrcIs6BUmVr93kXq4tUESTx02NQ1gniepvnB
rw30A2VuH+uO2fNAv18OVfO4xFe2cPaamO17eQU1ojrH9Iry8nkytbOblNGPMUTD3yLyvgOYql1a
v6ORP/+PZIp3cmYuqszpdsSRZ/sIwNnr/CeXL1j+ZO4iBQubftUPQ/TY2cplMZ4qtakeYsJSNwuv
rUKjs+nwXSi47jbNkgS1kDr1FullFMl5bg+zU9Mj9LbUbPsp1C/t7KkyEs455POhbxyr7oLfHQQx
fMRXgO77SkvPBWvHI57L6lGm03lZEO0qtQ9ExmQbh3aAV7Z872GFfJAZmn/H+q48QWjYCylHzqNV
v7fUsvOK2TriKjMFuaqCiwMVDhBp/lw2zOfTNgPgRerPM1wv8i64cLck92XPOZ/AKWIEEJvOJwNG
8USHUzxJEN3FRF7GLbFApaqbe6Lm5NYordvifQwu6hCVH/CdEr7XvvTg5ZYfmqp+5GWabuCd9HdK
7h4XZxFs7Be9q9TXoRUGkHfSn4T/FZYS8d8cZ1DPa14BegB2XrVFWSTvRZG2Gz0v5Jtr2l8Z3b/f
5WtuEpgujPxZZ9b9lnGu36iG218Kzt4noWaGpyEk9m4uv1vxNobWNVDU6K6iVzrL0adnP3aIubX9
7kcGVHSqwxqVSwoHRQ+rb9vRt5AwmbPDI8XqZm6nRk4gldmpusFqV6GlqBdmLAXzfcgHxoxCMhAJ
bBfPsFjISEqp0N+m94XSITiS0qPhEwFr7prJ9J6lQl8npmCA7saAmiypgUpiGzFpetdJdXuxvJMn
NBRvP4duczhYuLxmAMc9KPx4s7xcHlShaEe8gv0+LgJIjgrFepaciznwYnJiQjC61o2201J9GGpP
RRqzbzHrfNdJZmIYJ9NLJWV6pvH34cfW5/Cn7dsek2Rv5KGKDoBD51//A1diUjPnlu3wXWIkRjUy
r849fHJOL0HoDbVzf1t1jbREaV5M8V1QW+bG4lj1VjbhW9KY/q8K75QY0NxDQxD0lufoZ79wD2aV
pa+tq+0Wls3yPlAZwjHw0TDlEU9VBxEnC2i//RWDapkA8JnpTlHxNbJark3dj67kamkHTVCGFH7q
rMd2VuBNog12hoTLA6HyGdof9Gi1UA8EcXYPbmP9bg1rJspgK0DBlPenBShYdYo4OpPP7G7mCzrS
xKswtj2mXHpadA47lRTlJVjEhbaz+XcMizszsP+TAuaYtjAssHOqgVUcG/jfQWyVJgullWV2oOtJ
pU5UBhGLeRTdB7j1t/mfz0iECm/vNdxILmyYl5CKwA1i/0UNw/yeAQ5axlBkD2OQWeRrZeiyesc/
TZykPHMaqpVuJXZ1exO1pHYY6blEqjNcla68qkwlTzefY4sY11PN0tzQfyL4Rwb59Kr116EY3Ptu
eUiTiYIXvVaZAbGZ30rG0bhYofvp8C8/2YVGbFKn4sAu/OJUWYazjbU8e8Tk/Vgk0aspXP/FGe1s
vTxjCpGve0LzLg2Sy03S7IPSyJ6Xh6hGpRlUdgUmnvd0X7U2wsy8wmdioUxGcAlVHpZneqi9ltg+
L53aviVqL0iS6/QXhkpvPYpsdMuANTLOyVKb7HrtqFgoTdEQzOhmz03PEMyq3wpMJVvyQjAJzw9+
Gpl3lqPyE9vJc9vq7zdcuo0nGa0KDuxITRgdVVPq/4/IVfO/oo9cFVsTWl34DJoN0Pfvl4eeRU5r
Oshwq8FNn6MxW0WtZH2LNaD/mal/Dg0EQq0tk6ci7sJtOQBGdeoo3PbM4jyWpRnM1VHLDhl+j9n0
aykHFEjdvT/qTA7nU02dKCQGqjOW2SyOhQRC0IQkbW4tVz39QUFC1Qiy6VkhqPJ7eQI5Bf1G+ogK
ibRHkqGvLJ0CxlGl7xvY+b8Mq33ngAm4CW3EAwk6xv9AGP0XxNAFCWAahODaNv+lrfr3Dwd2L5c2
ftRTobn7XDbvQOVwwg+TSs8V6wVK9vl1XuMBVFoVa1yA7stqm9cmC1tcFZG5WkrjgHbRqcE7dXuJ
kbW9vdScnaZa2ifpe3RmLbStqiEb+gMz59WM1S9BDCi0u+oNnJ/C0MUvdwF18Z6uozD31NMWc2uH
mRtyju3i6XVE0F3Na+f1RoV6PPB/RbnKLZHl79m8R8YhkQXpYIhDXLGxtIb23ekmwsyONrTsY+Ur
ZVgiZ3JAwh8Mpe+e3JG7LVeebv2kSpJ64uA8w/xrvCEXDLfMCqqdizX631cvXZ8/4v9cviDjkjFq
gF7WXRVVxT+uz5jQo6KplOA8mnx7adzDYrKd9JyMKutFQnhIPHdH+HxfFYeUpUQj7WwxoEIXnk2k
6q/l1WJRDVImXEKqp+WXwtDp4BRJ/lBZnBbiCKVtD3VjKR1yNyEprTwhzC++pHLBOMNt2I7GWfE1
+dX7ljEDLtrnDtSyB7sEu7ejcjqRhidLPfpoXAqmmYo8uYqNQEmyCCqtfeSsk67LrFY2jIUChK3/
X80sdY3epqS5Rs3R0m10ik3JF/tDRHhQ02v70AA/ij3hEM1HW4V6f9vEUl3bM2N1GqZ9ZpThA54O
chuM4YE9U18RsUjUBAPbrFoxKuTTJPWF+Ru+n/prCfiLJx0+r8+MxtEpSgTZOp4kh+7kdxkifOE+
9j3JPJpNinrY9umhoEG7Wey1isBgbyfmg96h3ayh/kC+3SVDYz4sxU0WmiDp5TpC9aj3hny0VRyS
eJxLz2EC8eOgGVH90ecBheMY286eRjRn2QWfovTMh+ww9qiBuhWmNnpLPbDWum4QkoFoL/PR2AUl
I08lL91V3aDH0GbGb+W0h4Fde+b5JuSKEJtljy2B27rmP1rogldYslF6jA7TEGXWGxqD6+wcGh+H
kpn1dbTJ+FBno/w0oXJ1hlOvkIQ4IPsifZwvSJzHWEOju+oSf86BLeBMRO5jym/qlExBfb/w5kF7
IINh+LqXmorh0xYa0WHdFp2s+Vtw5jHzIvly6zpBvW7Xj5WV76OBbK8kpiGQIkJ7QrpGgrLJrbbk
zEJMvVZihPGmKnRT8FjuZORMBy2YGKRxRgOVFV2t3EI6gZRAuhxB/lqFc9xCayITVI5HZA4GCDDv
/3rmONWjq1d3NeCmVYewA0OM3x5oPZhbE41db1UeFjlnp2eJ8RYYwU9rSsb7stK6F8eyVsJIn9Ef
Hpd2jFKzLGu0uz1tZBqf5dtc9dNjzV1OXS8kknlcMsvOmQs0BxW5T3NtsfXrtMCiyENHQJhXIVhY
/fXe8sysEETMaDONXKELpfnINCq1Trey99/XH2OOmP3H8uPAwyMZUAjVZaP8+w4gHaueLODi0Cw5
McMxF0+w6o2jkTGpWU4+y3t2o0E7PTABSG5nk+WA0hD2vk9U849DixTiGeYl7Twbz8SJeko7p5Wh
ngfx4khHv70jG/u99TEnLs7rsnbPwYS/p+lTxRuHpNw6/QSMJFKZ6fdO/VjObC6idlDuYMrbdZSQ
+9HWNGYZ//5Z/FclyVJMjeA6lmFZNh/GP5biZASzKg3bP1GNPYw5rCXVkc1hIZhp9oTbXGte/Ewx
WS2JnFjeH+hsoKwbm0NW5PYalzKsFVE6B5Jkpj0se4l3HN7RYOmrSjHlu12xjhHHSCqDhfDficRw
H492tNU4NdzDZIsR7vNekGkRahFU7LYN2IZlZ6zz7MnxM5eDsbpfiDmaw3UxQXXAMJXoj8DIsCkn
WdGcFmpGOOkew1/lOBMTLhCGVuHg/A71nht4Tv+t4ilF7FnEuxy9+rWLrJgEwwjVbhJel7eWBxOk
k2eLnvDb+cuWh+VLUigcKBSK8/KWKtWV0bvtxWrRwsJgHT6TxKF4ipvkntGAek8HBdgO0+uG0+o3
HulzUmT5m1qLcdvgjlFpOt+OdLdz3bx3xHr27jqDetDJvzrw6jMxTJhkkf2rqzMTsaSrd7shUZ2V
xNHjibJSLkpUHv/94tCdf7JxSUDRVE0YmkC5pWn/TAXoEOkl1UhwcuADslq4FHHm/xaimIWRaODy
XAu83K3e7FK0ADgzl/NCab6ZXEhmaghc7cXsIVbTWWdfP/X0jUhlJJzO6qonU/h/vP/XV/z1LCl+
4xYIVre+gEHLpkjUczMHLCVm2z9Ufz4zJyTSy3uBkF/SiKfjMPezp6Y3jrdtUm2KD8aUcofcRrs4
tiXxF/NM0Eaa4dlW+pATT/qhp9R0cyEaAw6Vk5t9TqPJSS5Wibc15IlQ5hNcK8Aj9bytVQYa9lvP
LUgETqyZ9E4Y10b0bfKWNTT2fKtjkaHTww+uusQB4ZjfcfYyLpM9FRxFHf1S6AlZY6py8mv/UaF4
ajErmuo5MWR5Aly47WU+eDWi6Y92TLxeFLA1UOetR6nUO5NTvbfszVNi1jtQeoRAtq7SHICzhF5V
JU/tgkUdMyTHyfim9HJA9+pMD3pUvgeZKz+KIWk9oMEKeb4FRIPbaHLKIIpnGhzanMbYXAukATbg
OEgZbSsKAoP6iD/GftQBvj8UI01jzs1vlkP3/ZarTRYXpdE8df2rKVJEhfFY6KBXKLmufACAt4Pi
j2dFrfErS9AqmjPLJg7nYSUWrLrXz8O8IupsThs5L5DLQzSIr4T15ZRaTeu5mYorBUEwGuM2v1LH
jXfCAstctfzI+OBoh0dkkYJTtzFA6utYyUgmjWYRH4R/gaxAIUbOZTQwKWnp+TOIZ+KnR5c+CCTd
Vn4MB7hYy4Y5NykZK6n9wZVIZJJogOpMi+yYJ8SoLTmwiIE0L5DSWS/xezWae69sImBImfYBQEbd
2nqsrBqjhepCZuYDFMKN7rQcM6EBL6lhVFXyoiqoOPoSC1eoiq+01l70UNVfrAHLhtG0OiMORX5E
qtltOf3HG6VLxqd/PMvRzRraoBKuY1yXeTSSMyh2eo6TnbNwbFoKlvCIfMmZhUg4MgF1DtBPZJHU
RfDox/2ETssw/McE9fiLLdNqx9/K7DnkwxyCBy2fPvKQNITWd6uHXAC3GNnR9xMdVxIz/UM39vUl
mp2sNvameUmUuv0qYrhfN7J93nfKHpXWMlpwhzzD4kYHH1bqKYjyiwZ29KUVGXp36nC3AjKrO5vl
26eEpeM5f+cl06OtProIxub9eHnAGfLHM6vfFomlnG8/1ZJrtjwUejTtDFv+sjIX6eUsXxsnNAQr
Fd7y5fYUrRHzGraA0IbgFuqoFA6pfRWuWm2w49SIZBl5GIV+0ZOQ/je7TjA/WPGDUtIHXyYiIVGd
+6Dg28Nodo0zLFP/vnBzmvxbiWM7jmOiOkFvQZiVYF+fKb7/QekFqojJbAIebWdYVBu7qs8jtXdk
N/bFwLZ30eaH5dny3mC6ENoxbs93quKLj47oobvlvsWM+lEVZXwiX3OPuMV6muKMg2zVDTvkLeKp
zLWaeDQUcr1ZEvezbMihw/l1ahwEegFk04FnCBzJLQwG1yvq4P+fORm26arDm4DhDKJn+4HPb4Td
MEUzjvxhEpgcMSpMlz5HhDYjnnrVZy+fn+H8nFbUCw8Uoq0nG/IPFasu3toJP6De+uNlYXSiOFhZ
TZi9dAW+OptrlpEc/T+foWhuMhTVbYaiU9p0exObgRc42YvadeLH/KRPHHc/+ZKOIoqImmYiJUcg
r7GcvrMmVc5QBklrQiG9t7A4bREvjp+u+l6MffQRp0aKebvd1mmGQgFHwpNjgjs29Mz+OQiBrko4
z8MyGHPj7FQrKMlopGPXGKRxqnr7ZblPxchWKjSrOfiSrCiB4m0sIv3NJz8xmuzhJdTj8hhGdOBS
aHz/o0hkf/nb5eRg+9M5nLrUh6YDy/CfB/Zh0nsS1onEvAV7RUUHrZWskUvbzFGLIIJue6Lt3LfZ
gH1LKtFPKbygbe2fXUhBNJQlZj1RDYdlhCWAOu7FEO+LyriR/Ba6n6oZ2TnArVmm9cUIg2fuN/tO
T+PirLkVHNA4dGD4TKKm3iyzdWBM/jVqonUws5WlI8s/TsUQMiArYM85Z7JKGHqoyRk1MdJqnzzF
JLRoIrCbfNySx0cjQvpZ4o/4i2ulo57HP5a1nqgFo3/YFY56uaWvNOWhIhC+3qK2E6emiK1TW+Cx
WSoJ4aPWjPq0PgFReg0EDTZkrm19avyK1MtPzQSr5jT6i93owyUrMeooTm2SaYKebPksMedW9KOs
aLvUGMuD83n76Pk7J2Yn8ZaaNXrHGZjuQA3Ve5lEFn6wmJB6zcY5NzBbR9eXWSPW3KU5Z5tkYbdL
WWAo/rnVUpxELcCohaNX5U5/wQBn9ZuWaE9MABTVQSg3C5R3eXBmPK82GMG2WxhuZldskr6C/N8p
bYVS3JVemQ1Ho3Wemlu+4izUgnmD0KIM8bOkg8+UYSH2mXqqbJd/xEpOy99sg+wiXTPalbx91ZXq
/wg7r+W4kabbPhEi4M1te0tPSuINQpSBR8G7pz+rqvWPZvSdmLnpAJqURDWBQmXm3mv/aAzHOIP6
oV9qsbcKLLe80d7zSb/amicAjgfWe5UVyRYIcXNXmXwCaztD+YyCsl8vfY1vV8kuKtQHKLdGdmFJ
3YCCCZfwrF7muYYCXwW/Tp1kIsq2ycM9nlmU4hNmFfUwG+UTTb2X111/7DrvHUlDeDQmw74PPaM5
OfPyYskzHZ3bvTpaTIc0CAelnDoNQw1blsqyM2OMXr8/eqwc3T4BonLLyeGGe+hTx91D3YQa5pRE
G3RJNG6UCsNyU8gS+DpZtFBm6G2EO93rqr3aYyCLKo5+Jl5SsRWZVV4sYoEuMzSQC+QV4xJpI2i0
hryHKTYbFKhR9qCZlnFXwA9DeSHy0+22gHnyXNn9qtVNPGDacvz3p5Qja8t/1OEmkwvLAyMf6L6O
UOmfDylVjgq9keMz65zFaAsZ55uv6sjX7PZu6b0UkYnhvHS1g+g714D8GrH7knfxjBA9mTeGPK3T
rjzPIxMXXfQuWc+xeZ93xVX9US+dQEQrVPVNXiimKN3ruGhHlCyf635GfFtN11y+MJAbrzSs8v0Y
4JKqEHtg4rVeKxw/Z0ZF4VqlOhROJlbVAu46HRvjoaFtR6eD9Ic8iRoMSLH5S0MV+vXwacQLLBRb
kXQH+H1J+2yJcv6PoZChavW/fZ58kNRpnmfxuLc9RpR/fJ7070Ez9JqJcFt2BtH44cbo0Tmt8iDu
7uwIPBt6ObEtOhET0Y2itUum4sEqW+JiC9n6ishcMnoyzZOaZqnb1dnFw+2I+WR1K2H6qZ/vkFSM
R9eftb3pteKxgxgiE1N0nq1Tj9iCZlknq6MOWRR2t4rYM6KrrhWyBXUXQeYMecJvnZw45lL0Dyrm
oeEW3vjF2J6pZ/Ut3T1WeXK4kc070VH1Q32ajofIKZZVFIvHKIMhKKLs94FoYYK1IkOEkwbpKeg8
hACD4bylVTftyG1qIKcJ580tMm8dRRAVZzNx32oghittxgmAiZxLrDOcE2qxbsccpHhln/AddiHJ
220NTQjaxT6KvIF5M0QfWxMXSEzJ1pcoW13KljpJvKVx2e1NeVpb1tfGE+LQFfUPY0rt3VBwbW1i
TwMKNGYEGjfu5fcLqOAECQzt2N/vqaPOmO/bDFG6ZTJlET6qN3W5moRB7ccZ5UTpY3l0F737VFv+
mxqrhvG8tmhc4JL1iBawecTIvUeK8VK6YPTnvGi/VJpHyxft/GerHzfNOCWAzhCTjy2cHcFo7oiB
0D1HYzFe25g2apNWiCWWlr0N3geVN9WChzip05t2q7XNTVEuLu2d/kchpvBHnr0aztB972M8BXXX
fRlxz960U2rOHcrxd2njZfRmQ9s5ELlXDd2xo6H76ZNoRPbkIX6uqiZ9UG/1ToC00GkJnggr4ytJ
utPb4PY/WeTyn7m7LmCk/hz75H1hbH5o4sG6xQknEuiYAd8EXjcfUcgcynLgKY20dUSL72NHiKuj
E7XUznlKoLv8NcKcMvamJXiAyVPsnPV/RB9b/9NtMR127QSMIdrEnf/n/TvGjKbjahanKrYe0pj8
et8xzE9R0wOVqxHDicVL1l4he1r86AfVGFEvas4w5rhVLKkLaLz+TjXD1Iuix7pV3yFAbdxjM9r4
6QxX26X9MJ/cwn4S2rTcNVSmtyjg2COjgq4gs6jaX5YHcvTGPdYsbaOqm9+nSmjaLq1Y//uTwTX/
eDL4nhmA2zA8R/ds95YR/bfyxRhar8IUXp7ccBSXqnYSNslgSayufZDjlBCXNUrXlZgM7/yL2U/d
lzt9cQw9DOl5VG9vWNw+7x00tTNmEqWRLPiEt/mCuaQlisFAs3ZRTdkpQ3I1xywdUwH32Ozqad90
hnEcmonQbfk7V6edPI1tdhO65gAtk06XuJmTJ3UUGUXyRPgK1bsRP1SVbJTIHbuPYfRBl0xvP4ej
q0RoTT/Y6z7BAs6FDyLcFfw7mRNcqolpQL603+HrBc+5V/WHoi4gxYw4HCMP6URnm/FdLPoJaRhy
Vbck+HFu5/E/rsj/eUL7noXmn+ezaZoOF+QfnXIyugvTwnIJfrGNV4NdvI0mcw7bPEE2Znbm+pQA
upl9JaaVT9kP6xff8woARvV0FzolpPMwBR1LdtZU+fBg+GELdAFMvSv/OqdBcQ9scqO49Rj/38u8
4EaVW1Hb0PKjW7k5UIjG0Y4zU9fOQHNE1JN+iEgPoXHiTO/y/RB1F4+42Tqw6v5QYujQo78GHe+n
ukT/OtNC1n23ZOQEyNA/LwNObKUaUS/EXOxIqxnO/341G/b/DByonlwXnYZnoVOijPrnRge/7GCy
56ZXNjvGMRus+WmWETgyFgP5ynhwnFKGyLAustV6Sztu7jojUQsY/RdiNL5EWftlwuX9IQ8iCl0W
JmibKuSw7IpyoxU8aQt4pqRS9DEKWx7BYiQyUQtqPGZFeyZh2r83ef6sK27l7QDfcG+VzIB0TL9P
Dr3NQ23oy6Hrp4m8MYoUYii3kcxzSUxsDuVEg1vwbwF4N6tPVY+olKGte2GFFJ9ih1Qj0EIvpJfs
Zp0rdgmc4E1oP1KZK7X4zoPIqgmujB09pzHxvkoS1jqfqOFHBOyjdWzamc3HSBJWpNfJZ1IEgSZV
1cVxgdHCZiPaekrfabxNYLBrH5lLAfoO8ttejUvU4CSYvjqG7RwFup6XSTvD/gBFJ8yzYB7N1E17
ovsOMdPQP4O/6Q76EK6D+fU2+MNRZ65SB5cTRBfyISLjiUJ22vQ6lo6+ZYx82xcvPpaFxQ2XB6ih
X+lOzp/jCckL1zttzTp68yr/USmL0XPqaf4jDRdSExw3vyPdMpYyUgAa3E0rUxjrAODL/Vrt69VL
W6b9OXXbX3IwJTBu9JjdknAhnVhO+qDNzhelSRwCXxzCuIMpRv9lLwk1a7fuUHr9rn31+gOvlHNU
w0bSbYilgoUdiTm7I37n70fjMuTr2auNle4hk5/lC7WY/h/tBOeP5hSLCZ1U3XV0y7Zlc0o+B/+2
ukdNbZdeYfYna1d53XOqGYh2ZVyQI7O7IDyuPHCTWxyACBsQpuOHkedUmbSBLfduUIqsqPe2Zjr6
94gPd43R+udfsPyo3YRh+RELMm/KiSVCRg7NGpiGCjS3Z6JAHxp/fujopNPPYdXQq+GZfiySHKk8
5uJkL1i86ylichdNNHNCy3yerOxJwyr26g7treEIUFK0m9EXA3b8OmdsS+8PR9QMeUgzjg6NmLFB
o6kWl9jLfaiwPGTUaV6RiFD/R7Ca+uR+VwCebNP4hm0YpMKYfMDWH+u1AyWI2mAwT76qdDOpBcE4
k3+KwuFzICLtRwvFY0jN/t3PGsvdZxUBs5Xn4R+fYc78dWRXzmMcJp9+ZUflZGWgesrJkvnpD01+
UjkovU0fKi4KbZsC8BHu0MUS9fLrKOa9KAbHcmNi9xP2PcCq7JQXob87E7JmKb7HmSgjWP36vhvw
zRh2s2alCuDmEF1MDOXCpKGnHeJYBze2rYt64fnLFMyMvDWfb7TJ0xmg+4ghUXPzFyin00UtCRY6
/avpple1NjQ6+bdFkj/U2oIPvAuH80SH4+KlHkxS8rfQ5HrZY7WMmOzNMj60TtodRGG4t6pb3Z0V
wB4HZPtx1NDixnQtQWam7f3UeVDRR/2tgRhziXODSJmq67GxDcNOdHCPIwe6Fb7xN30S4xZ0JMGR
mXaAk1Y/jVowrlwig5HtctU4RqXfMwaiS9OA+u3yOPj6788k68+Onh8YjskLV4mp2579x9y3iMIe
ScHgHEvP+RJUqCSWIYHyiH+Jp8eCV5GhiallMWUO4wSMnsaBLfMJ0YMLMc4NtxXQ6GUPxwowZ6ov
mBO9n2Yqfmrm9OHICIJhzvyTPGMNZQiLrUrzpw/NjO2D7YGkImDWlyhoiO11mTz/+3/QseVD9fe9
wJ9lsh0YBNl7ONc868+kVLJ2YNny0dGW8YaAcE4yMhdpuNPzst/6BBdtIwbeDy35n9gjWzjAsbgL
LHySRTxUe+I6Klh2HmIkI4mvRGFLtV6MDCN3MhyDsHwBJdp9eVbng1NYtyRlnjnGzmNyt87Zze1s
B9CsgaT+ueZRuV4KHOlFX336HR7suB9VTi6y0+I/tlJ0wq1fA6e1Mvs4mZcOYMjL7MAdVnewU1+1
rrQuxkAiQVUzHyNHgP2m3KFaXidWWRr4r9ngrSZokYyhIMK0xGB4sfUNmnf76s7me+mYy8mWcnUl
Ya8Suzk47OyCMIAmQ1gdE1LrlJZ+u2Kuyg0quulrWtJNk5VckA/0TDTifVhXEFhKxbjtAKaPjTE/
k+WI7I2++rmLMwI1acds1LcsBqopswLqpQYL6Uziu0Ej3h0gkqrpYkESmhtYR5ANwyfR6T8gRA6f
Q/ZJD5X0/8npxNw15sXNqEC9frJpeXnJVjVwVDFcFW9z6MQPyprk60R9LA5VOibp9W0j3mQtkueB
YRfF/YqQV/Qrd2WRlFAQCEsbDfuLS9rrB/eNs3YBMMSa0eI1JHCrbrpX+mHT+a+3zbTAdpXp2D6x
JUeG/RY7jrvTg3naOmN5VJWm6imXtWPRTsLNvLbJ1Fg7Mqqpljtdy2n3mq3VmzKzY/4hjNjjx4yU
L6QXtxrnan6+Ge3keLlE6K9mpSnEl6lhupnaGQAYHzmVr83AjuqWPwgyCjDLYNL+dCkwVkAINqoM
VAWhGD9E6HprAwzDye9yeEXD7MPJdjwYMHgp7JWozfk9DWYYdpQgsWnbV/aOW1DL+saunQHzfhA/
L227jULxyhzkllHm12Z1n5fpC7R3+jZ5GnwMwreIBpBtEkF8s5GmjG91mt39LiUUftVl3ofVlNNr
OftCBpUkpyI1+j2rDr2TvoXLlNTMZT1vVcJpYUwtnoqs1yQbwfqgZl4H5qyfUg0ejjaDwJ97rTqm
hJn9amw7en019Dr4MILdsrT1iYXfepV/n21EoPGj4cjab8PlkfCDInNhTbhLdQSwOvoeAaixTUOd
OgY4txN8+MQ4HFXWIk20+z6GO8KjlCFgaN1hq7fvolrf+a1wz7jGm6OWDC+3gkb+wkuA8yv8OjUp
INldT5bnaUQldp+WJXpU033OEU1dBDnNB7ZIOT2ZPt4FXdAfkC4YR6H5MEw4+/1tGivzyjHFcNJw
hD8MQXRhAwzCaYh/CFDmUxaNoCWxYU8tkb4TEsSPQJT+tc5Nced6jCSqrLuUbC1N7JYPhqUhEls0
76BntLeqZso/yO1Ahe9uuV5SfFY9ARWh0La93RZUx8DrjDL9Vvla+tIMbCUMbWbE7Zck1ZHQ10fF
WjPn5uz1pBFACWINiQlzuVXjadr8wNanioSI3utqbsPkjmrpNcpIBMf2U+9EPRXHMQ0PTWgybBi5
oPYVuqV1m4rsQqjk/OAZUBh0+q4f+C32bj9zHQ9VLg7q58hHXBfFMBW70oWjOrcB4wKa+W7BUKeb
uSV1C9IJIFnv7fZn0zT8urhYt1qZbenTvjvVff0lq4Lu2uJtBm0NvFUOf0v5w+EEJKMidTq8Ke2H
JvpjBMbhjeSV/3tbfcNoHTThwSu5nU31c4USzE2LO/W8VC+EVBTrJqzXPrGoe7/pnAPXgL/y2mjv
9Va3xYL2vU/xruc9UeNcy0969EVtKZWrlvUJtFoMTGLoyPJVdufJIhNJeKLcg45lQNJTU2zHXDCR
bxJvy3SveqKeJwA7QFlBq3unTA1RUev7zCuOzDapJmMZ05F7pBxZ94sxdl+b1Hk35m54MTW8m7YL
kMaHau8PnQ4KhCStlunmbmREhM6UUsICoo2TNTG2VrYcDKVhnXOMsmY+E62zOFtVtsZvU1pr4MWw
FefMRJHgxvy+sCBGadc8oBDtj+k0jfsyRn2hFBJR/P3WedXqetXN5XyZNWY6LlKbXa030942CHGf
ddPdRiTPHeaIss+hI3YUjh2vVTCSikPKd63NhFEqHS9OZ4szu9PnKJx29RAh7pMbBKI4q42eDjb2
bmGxsySzYbj30t49hloGRMBrpzMK87deL41VDg3wHTxmwk4hmg9YTH6RC1zKycvtM7gVla7bN+BJ
NbpaDJvPkY3qChe8CMluiA6kFP/sDTM7qUaUQ+uMxYkePqLAvQr1US+2BUFWvacmVl6f3CGORkEh
2wFenXN7Sa1TgxLvONJHxKXT14yKHPvZnbXmyJifCLkBSJGL2tlOY7S3TfNTHlgGexcylMmryCH+
0Af1ucKWdKsvlYdCtWb4wnYq3ov0lWmDhj+PJ4hB2MUqJM6xCDL9jUimvZ9E7nfgeF9n1CAMoIJS
YEln4FjqLmmqaVw9q6Oyjj6LQn9iXV/Otm0wQrB88a7FsGDMl2qp0VnjjV9BVt/jRhgOPvKPkzFY
AHlV7TPb9QWkYbDzwxhVquUjwhBkVrhDaJw1JimAhKy16DznVWut/jrYJRCKBfjYbcY72H55bht+
8P9qbgZ/7kwDgowQngbgctGg0hb6Z/3LzoJayM/HU+JZyWkSTCvq+Y48qsdoTpNvjnuK4iL9PliQ
k92uXB5c8HeSxyojaXpS3jNtH009KCEYfF/UkUj0+XYU//We+uqENvhv34dh5hvTc+PsBWK+TKZT
r5usqb+gXqQv4ZTiylTIx+QQEoiGAZ46QXsjx2VCK0KijjodSM88uAYoJnXao3+E+5p8J1IH1I1k
D+CfaDeA65uDeooP6nTw6r2xfM9VKFqlSdFEnZY3K5HyE2Ut/NWc2HewBeSpKH+Qcgop81DdIonK
sgRnoDQOBdxiwNZN45gDRNukiDSJS56KF58AcUwQAlmUPC1t+4vRJGJC3tc+odRtLqFHML06UhH1
DQKaLUyyUXuOxXQy27K/agjT5cNr7EK06m7fr5WVy9Bac71UJI2kxZAd9ZJ6fG9GAGqAuAzPdQxZ
y6SI3ETkMDwPUds9InEDTewihw6t8dkN2C4sLTBE9fep/R/9TJlLJDUNhs81WNZ2vpttxuLxYom7
cCRs3gvyfj+UsQnboQUWVef1jRpgK5dMAMdfvZcEhgdLPmoBpA6/NNe/ldZdDOMn7MRJvZU2eGtK
ImKO8dJ6e57THasjhQlUdbnPIk5nHBeBQ4/edtHDRsxhDRDSSnxGc9ZKy3kLcIQq9WCeuOJARcCm
QKv8VVGPEttoWQ94ytIzTZoXSEJ2t03lNYTq+V73E39jNgR9aK4VnvuhD8/qiAwZ7Wwu3XKWUElK
ktVNR8iq1t4bIn/rBt050d3DemFn7FcA7m991yCgdfHIa6OjtlVfXfoKT9OcSKM6a2o9ZCYk0foB
ozQs0Olr7OGq7TO/O5HzaD3JSMSszc1L0pUAkNrwsXbH9rNAZrRhCOLdoc40j6bGwyye289t3vKs
kFtUElCKnWXlsEfabNoHsdXuW2ZmK4eIrzst0LNPuM6UodgeBdDbQGOPKhLrSlMFSreV1l+GKjkN
Ya/vyqKwEUjYDW2OpL2oI/WiG+ABpfk2TFqamd3YvA2gRJXddnLb6KBhitvFLeJJXav0TR57jDuj
7hOom3Bfj0uzz415/Gy3KBmlBanvdfJy6kQ/Q/BB5UCDx0bNwKN/9JrVTUgxj0VxMWOL2eBQLHwW
RggailraykvQARUqVV0KCmb5IsJyE7aa8Uz+BSJyFgWwLLX1yRTLM9oD/3IzGP567KdVdCJUnAop
60+tlLr28gUDQbs2qV+3auMVThkI+6adti6TsWNeGogR5I5MfWFCbLIdIZTfo0mWNufsnoKvIXxE
Rwk5E/Tp9ZV/gig1fjKAE2c9iTdDg6Yk9IP00c4AQMsO/OwAV/dHKD6dTioKdFL3+7ZyBuc7cliD
ZXDtSkuUD3R8HYd6e75pP8HJERpUXwAHA3SeiH1wmAG/6xabjAxnSesYlyxtdz1AcNOO2ADL6qCD
hGCyLWhGDMb14ZfQggT4sy9V+J1KTBakSvFk692zx9btEHmWex7ZaB4CGve096he5v3ErAgHIhVx
OE/7NPMuoXCWk0l3I17ry3PNx7CxamP6xUYq9PIh7z17u5TNsDWNXP/SslSpDrdTt/2OSTqavbIL
PDwhZrlWAlxkc9V9XHOBVSxT9Oq7F0O/Ne+7hvEt5kD9GgB4upkGYyjBzOaJ5LDj4uz50AxV0Z6V
pX+2HEFB6ZvhfdQ2PiBFcb0Z6QID5bNuvrUdXHlVUhPgW9zPZEEUVK92LqpnuncmN9vANNsXz6qL
0Dg9LqhZUMfH7cxuuI/fVRvBsjuwRdxiQnvWGkt7q7Ey6WjYnqOKyDZk1Ntez6JPgVUO1xpI9Kph
CvIMLXPtklt4DSsxneFJcH953lUgfVtk2mR8bpSMCX/ZJxmQcjN6ENzOjTBrPmF9cD8wptmbQpqC
8ZZj+punC/5rpntG/z2ti9sBs75dB0c4z8z8wZJC3qR17/S0yXEagO+4qbcVx4A2d/xhudk+LJkF
4036xTHQSlQsXmBPTArdcAPRM77O0SwueYsXvUBkRSSL2R+kCSORUxzly1AODbbQ2BcCVEAyhwGV
an5VzYG5d7uzq9kuskS/eFAvAivG2fCXS68LbV0uM2zLqv2VTR8X5DWGJm2a5jFnU5dSsD7kESpi
BzzC81LMT/Ji+yIKPLd1GSZPWt0toFv86BLoM7EG8ycTeiBBHiCtavikxPjZ1Y1wJW92zYF5NJAy
dc88EPRB0TVf1JGRe7+O1HujWeFu1d95pg2Pw2J0dH0h6NMvnt+ZMP/0oglAGqkXRzet/fsEpg5/
mVl9GTrmO4XViJM5RtPdLwly4fXrOpdTWxkuHfnePdLVh6qwxE1/WSHYvFqkoJlW62RX8Kju/SK7
it0wGg9jhhB9nIizKWnJbJQMfDBD88HByQOx52Q7EXmOuvMc6ca4TQV06Hbx7Ge7GHCliLbK4D8h
FEt6nJB1qDMAwYyb7D2DPK1atBBw0vlblEusqB4uGw0NEwo7BDeqLV8Xg37xXc843hzGkdnp5wqI
8CCFs5YUzkZg7XEGnugxeN9rQeRPFHzD95MSacPwO3d8OQtnaDc39helxF4WMh14Iu7nxcL7Fjkz
oSz8zABzuqc24gr1vGMaVlAYQ55EyIlr8l4rdGPKoT4txXscem9mUZc3ktBt1qUXwJ91cl/cB52n
6QUa4nzJmdduNTDvn7Syfah7iI1YuGGO4Kjuc8u+MyK2C3aV7kTjBpdghLOczDa3fEQxibplzJoX
px7qw63h20DbPJeA9BTsSmGv1At+yEyGP2cE4k37Wy0S1Mu3MPRlZjjrLDNdOqtqbyZ662EsAkS8
fP//7+9oEmPdz858V2NeBQXSFN+iwb7QO3jS7HJ+Ldv065wBEZMHkW4a64kr+0g0U/NIhqJnRsFD
jb1zq0XVxHjhDOSM2eXMgTDbx1tVkzlhsXVdluK5GcMvFZ/PpNAVXX+/2GX8s5v9D+rx8WQ2DYzH
GqO9HsXazqffslaneeGzfZZfQE5QkwzChtsqmopU6Gm/5EVwVTwqfWoIruo9Epxs66vaGA5TVJAf
0fYby4uqT5lLXGufCe9gp9T9uhM6d3ZTfmaYWz8YItVf+pzMlbRiExDyRJK99yCDuxpVZnSEQbQb
sGec7aSfz+ro9wvocNC6ffzz34cCSP//GAoEpo9sxdIt32Y6RhH2z9KrQ/XKPCQYTrHhGcV5dFMi
YgTt53hK6EYPI2mqqkcixsTcq/15Zecn9gHRqbXtZmPNs7Oxm+7NNazuXFIP30ZtbNzI/w7Kc1d6
n9TvVH2KseAt7FqfFOyrzKGwRqVGbvQQfOsZQdxAGgqpkYzwxginvQp7OBkjMAfRMqPQhia51I0p
rm7qYjnQ78yRzEsVFosBblrb2qCfh9Z3MYEjmxMuEwrmbvnbr6MfN0WprN+es7B6d2KCrt2AOzxs
+mOb1s5bkmerWHa/0yqejr3YlYuhX5fE+qnaKpU8mzhTzQemQAm47Mg5g004O7IAIbTWgbjqQ8Ii
yWnXdLWgIRoYT0OoPaXkeSPsJKlMqV3bsprEfgpFubEjc+MgzEHDmgEUi6frKF/sOmSmMbhPaZZl
R8edvG2K/n3nMzhGZqfrsp083VnGOMFXLh8TcIV3blkvxyXGrIJNNzj6dTucKGHG7WRZCGrK7gyF
+iubXvjnEb9H6DKHOAqa0+D20zVwZ2PvSAcNkUWyTYgUFGptRQHBUJjeBvfcWN9DMdyxQCz3C760
a9RP77SuUBgWenVWq6T3BRd4vf+vq/ZPYRgmPBO9ue/C+yfy80+ew0CmUD93brrnATGFO3o4Ayp5
7OJZRdJGnI+fS5v4hHE2SAjKm/pcBpi+Kxk9HweQwrpce7blLkUMEP2d6tRLhxvqeKZD0GDumYV8
myByrWcnDL5W3bBVM/MxmZ6SUojPEja9gaz6OCc6Ls10/lCp0VXpfIobO3zpncHdO74jDmAnipd4
GOSAYVnDvuWmkksNwmRQAtGM40FW7xp0DvIHRwdJCSPt/Sxp8yizyqvIw7vMt+oXdzHy85JZw8aQ
QME0ju5F4mzn1i+v1ILDCxpcc0WZZAL145Sr2kbXJQ218nTS4+60QATifhtg4qvVR4tpUkEoumh2
8qOU4EuFwKwXgTMbJcHsWvq2DgR21i420ruq8MnyY8y56jTYuK4ZZge1JjQksNB+6mgcyBEO18wR
I0nzDD/7a6nn09e/DjAVfmiMp3foKGjLq6FTk+QTEqnsOSOXceVJ0/xSjA/aKOpXA8bQIXcLfzcl
3fK5zoiaLYCtZ6gVLi530HZBnnuykzB4NcMO9iqWgtHE24Pe5qmNkY+x1LjnCmnH1iaX9XVAF4jo
U+9+JFwL0WBF34YOHpVg1PzI+DU/9I1Ijm0BQ/PfL1zvz9XWQeMBo0Z3XMR8rLx/CD26pmktTceR
N6WTflB2vTn3GEXplKfqlIrbwe3FjRfUJqtRj9ULJn1/32DVO0FNAZQxZt8tNt43AERSCbJ2DBqK
ujiVbUZVrE3tYzujHg9miINLnpVXV5N5EXLnvATDtm7z+rO3uBE03/ga84QgIowk7Thszcdo8oJN
Ko9E0j66jSCuTdfbr+n0ox9n9/1WsJpL6b54gFQaiUTtbTaMpD1d2IONL8Zkt5vJGrG2SFxUnE93
Or7FqybgJFpz+NWMmvnzSFW/SwER7mORRPD24vKG+oNdjD2p1PeV3q6JQnLp8dBD0zR92qlTxl71
eSbreTN65n2CSeex7YrHZLaai3rxe43qrcKJqk77RNf+4zfpS+HI34fp/CaRAHqm4el8POjY/vnc
bOLJ0kOkevtbc1T4GK+UVyXTF+0kAIsR1Oa3V7Yuwz7Kxu4q/OT/jsQIcen199d/H6nvjCbnyfJz
822YQH1oAAfR+TXrqs/Da9hPA84SpnzKWZuHxmeacP2GbI/m0kbJ2QAt81HZkCq1cJjujHSA6yG8
aW0Sc6YPjv406Ha0s8wovtAEEJcp7X0uJQ3sZWEVG/XYUTo6I/L9PSMhbLOOhRa+m70JTFdKqA6x
6N3Q26ACjK9TCVmTh41/zRECHnWypg5+ibUHuki4NrmLrrAsPyfSkJRlbC/6pc4PBN+xsqitcLww
HlFfFkVB99KM7rUUzw7KSpcqG1D34lTGIzDg8jzShtu2yMs/bMq+hges2kqyfB0hqJSf//1+df7n
OYPYFqkiHWngCAb8oH/+losiD106Vste+DRCsqYg7VsqoqKkf2ptkPYlojUw9pN37fSO2MIurfG/
mMsTzJ9y5WJSCZCiHhEXoMhU01BvjIpNl3S4NyIyQkw/eqopq54Fyhe5TqvFmiEjXlKRIjmTC3t0
SocBoGyje/exhaokbryncnZfSrd1TmU0xIfSB/SP5+dU+t5y/OMIpLB+LItgWAFBIhKVpL1Xme29
MtzSItyruFPzMicNE26bst4qCqPLhP5AKiAU7XPtueV96AztfzjqqXr+vJE86GSshiAXfQ/d4B+6
m6bWqwqwsUej0IvuJh2eCOkh/pspAdRDXjkbOpX+uqHcvkusvdCBsfQ627m1aTLZ0/2pArDCjLbL
i5Q+iplMr9moa4fW03ycL9rWkqtNY4OGLtFixgEMJuXqtAlP2M8jaRrC75159cvBDmDVkf2paMXe
PdtZJaqr2usdmthVfTCRcp6VRISWDXmmTOS2U1kh3AvkHE9+soyUzZ0ZVQY9lVlsh3kSG2WsQvX4
y1P122zFNrVGR0xU0uiOgMojxHimQtOVklL3t8OiR/zHnY/KYage0Txk28jRt6GCTXizvfakqIWZ
9h1WJ/F5qrxoS/OMchDz9soXiJbAg3mPbT8UcMFZJewy/KHFhvOUQjs+JZSa20xUBT4eSZCYmSYf
hgmvfZwRdn4bXMhTLeU0NVrU5n5UH2pJuOzzGWgDZrptKhGXoVNll5sivQREtg/zfLkP3fxJ9b7y
1p3vq6B8wjQyr2nr0aLHYQzezGz4CfLgS5iw8DWkuEST3V+NuoAzS5boNaE38pCUM9lNpOG85xPJ
CwxBGQT/44sIbhi1/fWnxojqiryAx3xq3tijhXe2iFPcG3iUoyw1D/hjvPPfj4jqXBaJxrn9H3K0
Btyz2OT5cWglJAMKESoQwIoKUGUoBX46uA4lT5TtzVrER7tr6fg06dsv2q9eP6u9CfCpr/ToxFMy
BPZlmUx93ZRBfX/7RZKWxBM8Zr7Edq/di8SfrsJt2z3+nl9HQs+PMfmZcFHbvROlVAlm2O4teTTJ
91prvMxAXHfqcix9skiWqZ7O7UTmMEbTuygjliiKrepJ1JQb0Ug46lSX8abVo+Cs2YCEVqr9nPrO
eEiYldqR8zIPi/5UhFgtrWksz1FqEZea+c0mLCpvX8CG2F/iLBjf0S6aW6tJyCpDCKheUs99Z7zc
reB+I24ug7tWLG/KsY87jzg037kvKrN/xNh4qGVnU/zjLHXr/rHJvIOTTgzdxujVBi9zTkJwVOq5
1A76uNbeic0qD4Uyr4BjcZEAcT7LZHpa9yhWw53Wo+oiAGcXjyj7cj8VZ6WD4rH1/wg7r+XGkS2L
fhEi4M0rvad8qfSCKAvvbeLrZyFRc9Xdd2L6BUGQqhJFAmnO2Xttuj80Bo4JGqzt8qXVbBJwJPDF
N/Ohhu25y2tUJPK5ghFnz3WosaGYXnvLjGmYxfElDH93umXcZAWqtiqx8yXwWQ37jVeP5CTOhFo/
DvcVye5vRuKbR/l8q5OV2qkKfvxB1I+qR0J9Heg3eYbMBKa8B94g59aAMO7G15wtiiNJshaJ8lAz
FtR7LHxvZ2cjPKqycGlhFOZ4irtxjWbbWDeVkzzrE67ZwCXhRG4EuILGk2hJVBEKokbJvcKUT2lz
6A8D1T1cByCuplIJnlUCCTdT5sY7+cGNnvOy+DeUviD3PUBekKsNojyKKb4o8jtSOeQbVaPuJP9W
HkZNSRDyZLvGtsWFtX+1kleDVO21ZgQc3+3un6KwSg3cbV/r5gpeU7l3gFCv5MciSwus9+541ppL
P3jB3kyrmrWvnj3EameS0V0Hu3Rm9gUzpg/u7gW0K6EijJc44K0PWSJjS8hkQAmp87+O8g8O+cCP
cq4Ev0FmggZ803UZcdTIYK829ViDCf94DSqC1GLDF5fMff70S6uqlmwis7c2TVxqd+iu8i3J9yAP
iZb+i5Bc061/zqauSQ8dt6Npquw03Flp/hcluc9O3myjWtmnWeSvBRC3rhm65yD1vWPLQnk7UGv6
mMbnKSjMndbGKdIGYe90MNj7sg+0r2MIai3JvDe/bs3TZA3Nxh467WssqBqLKOXzp9uJ8qtDEkk4
6RycMSbj6G10H2FVkrF3FKN/w2DUHj47mIOF2mkjzHSPWwoQ6cwyKVBgPAhX2dizOlYeop5kmbFQ
kz2RuA/RoDq3VLg2aS+jBsLGi/aLzdlA8LC1k4D0gXKEKz6UiJGCX7mbal/ckkVRljv2SkmbZQzU
rELdV71Fi3VWhdqB+hhYIwKaiJZTVVXaw1JlRn21CftgTmgFm3FKGuXqzRqWziBFdUgU66a6LpRv
+CfPAIdnsXKU7uvRSt40P3+Uvnzk29m2szA0NnlT3C00t8eGxsyhGN3oUWTZx1JQ01OECNrUvUuI
bqFhHnQjtrPy1AJeDBuj4ytMwy8d04+aRO1rmtrmtb6Ct4fuz14g37b/aUwMVdGdFk/q8sdMJTEl
C6afPsYxy5MPyiXZYg5pVAbbsbotQvBYaU5TgwgJIdRKBIoDoJElFTs0+6hW3Ct9ONiH/39x/V8m
IOo34H1UrlTMfdRx5mv5L9dqR4RnFtmiP1q9ad+WNlft7lGehQ8mXledHodI9maYRPRYjKjcKiPZ
gzNcQbE6uBoKSaIpN/x62UdU5az8k92vLBjj80IhWqZVayTPodOqH0j2yoM1k/UCXSGT3VIXe25N
asBJCO/F6gk4WkY8q9OK7VC+NEk8PaUzFW10smGtdiFCvPk0rwlRQDe0G1MDV3tmF1/KMbDXBNkW
p2g+Rf775DSD+2CPlf0viu7/slFRMDTwBaJYtzTLmeu3f/8EoZS2LYp059xlwt4XExcn5fF+bryq
ZFGKGAlCF4XWCppM8gCLNKBhSkR5zsz0suATPGP8FatmdEC1garKrtSXqDJe0GkjU4pQH3KX9Ci4
dvQ184VzGlUa+vck+qjTWcc+j6nyRSek3j3/o3BO6mtkZ5BszPKYoJl7qQoiMG23G84S7YNNPNiJ
sJm2dab+KPrAOQaBBbIW89XWlTwprG7l1hg9AvnKwnkguc55IGi5JH7lQT5jj5PzoImKajpI7c+n
4kj9IjJ7XAes3Ql9FXZ5W6zDCKWRoZ8alMjsTovNp/xMPlIQFC3jC4sHYDYDjaExLe41pB2Hm0l1
9O9LQ7qywq9ZCeE1BCG8HMhhLXbTiKoehgSJObMvWALWpoHe18pQh+fYps4/wbTDD1kSoFtD6m4t
uAxVbUOe6pL3MMWZU9fKNzFGK26/fZSP02+GkH0wPxA8Q1WsvWXCEbAdmeIsis9ZQ/SmnOFYPVdY
NWftjGp390/cdapoBokhw+rzKSqdj5FhG499QbUi8/HI1roW3nJbH9YS085Ceaqecs3rLqVnxU+V
GVETBDmlWiFEWCLp/AOTAFO39m3henQTYXP23MCS87LjVfVlGe4CJrNtHZ9Ngft8nPqBxm9KBNuk
G1/sFiL1/z+6GP/N/NWwO9DeQF9gq3B//7F376rayDKsqyel0MztgHkWdeCr09Al67ueFrlm/06t
WGwkaMVM05tueOk5FEaOQ6o5xlEIZ2KemcqpiR8LbiNTPFnOk6OFlG3bTjlMjdC2fY4bQUu0K1y0
305ToSfFpkr4l03d2TK8Zlvrjf/umbgOtEOahwX6/S7eDUVenZI6ecsbCARyY+QaSbbqKmKOwOLP
sgF9PPc4S6SOEoknDdzYbq9TlT0ESef/QPDxEONQkA/Yd3TEU33VKMoQhsx3SAogwcaiZFRglOrX
XtI1O4j25pqFTnOOCZ7aiJiEE99KKYzr2myWxLuMNFCDVzW3Gz1qk03gvvBhYnxQG5askQfETuv6
lz6sbq1qY62zXeXeuGm1H4P+LufxxNR3mVKo9zZAAlaWA5SaeMrvDUmDslA/GmN+waZirS0iO191
FqargW3VWcJNhZ8DgTG6lornjG0r9DDbMtMRW9nqznNh1so6ONV4o/ajBtiL3nUxkeNqll8n38EO
m3jtrlA9f97qkHKdpN6mcHRQI4Y3r5GH9mgrifvQVu7NtrL4SwzvGXBa9qNiSCuE9lokRfIxBgZe
yQatITkNuMVJeZ93ljT7LqaNU5EYpvFChUils9IhjE+m+sGPKrKwlab5Qi/8ZzuZFP20ojkMwb5m
wRaveODVSvk8AAMBnrGH0eN8oZLPgvQvP4JJm7jDEuvqgmtRiGUkhbU0eD98tQsyhfJXO1vGqhHx
MeknL05oMQOl8XPUDgh3IqHeBp+hf2JFDNfXBGRWeAaooFo9jCkFICn7ziJoAM5EFK0wivC59hPY
fsFgH608ataZSZxoPI+FeuOuJvTSRLlI3G5AvkLq+jepKddqz7q4cOaktFkqgzOGpimgedL4wS8R
1Q+109P67H0qNvRNNnZNEEWmqA6XK7rkip0lwewzJY1DHykg3JUpPVazwKmIEOQjRWNamu3jvY+R
b8A1sbjJs8LM7kVZHiQcihiubROTeycHlykVJ/Q01pOlpsGTota3TiOVFTo1gUJzMJZDnMQaDNJL
FTrKeawKuL+q63yM2LK9/thjP32S40DehwoY4gkMrJn91GJKvxutQmS3rD+oIBIwNTpAOjyAOpLF
7+tDdo9TCmiYWRAxOs5aisc9v+gOsYHzySrC6jL4ojrw2VeXUCvDrRNZu2T2TwQ28ddOZde7RSZl
eJ13GJA9r8nbyZuuphBCfm6mZDsPKcoWpENwrTD44QstxssC/1UDpX9CTq4d4PSJFXf8Txnj0Id6
vwpBHlzl5xT+8g1bO8QjteV27sFjxNCxZSAK9tqqu9jD+JESlHQKK1fsbNIHXwyyLiPdsY5NQ9Ew
HkWwqUTuHTLVbc+4HMmkCTyD4ERb3+ML4GvTJgQbXoMKIi9+LWV9O7Kv8xk9cNbTojf2UQRfZRZi
hF3yQvK58kYx/j4oFE4Zt/Xla9VwaaxioRGDUpTBS8P14I1o7BUt01H6QWby/nNIx/EL6gkT0qgT
r1qyUq9qX4K2CEznMExcoVOvBEtGTi+a71Wjm/eyMX5mo9sepfcX7BYY5ZrPOLTcHy72lwOV+ORf
kDWWLHf+ta9AzjUlDotKqGPpc1P+70u61qjKZqrL6RREhG534YBRe5rWMsbEqNmbpYnx7ruav5Vm
+cJInFXnImkn3Ea5EHXKaKlHeXgqZzvLWExzI1a7Juhsv9VoSyStWzOoIibmfZkHTbuaNshSwzXS
weD6eWi7/M3QlMMiDSA2k/7LbNqRUl1AU8XWNkS2JT7bx1QXd9ciisIXIrLPvXDKr6Lu+CY0A4N1
P0IfnDwo32FzduPeepsEbJk5KsWvtYJ4jijYMSz30H67aW83Eb1ZWWMhYYOhmwAZcAwVNsGxpX9B
0mCfoaQLshrSJPKuu+v3p0JTuo1a9PrT56Mg9fCMONXJmnlWyVyARYiFJlKe5zb32yx7QD8wosh7
IGMzf6hwghzCCc6TPLVTQX1z3maJCLquVSmnKda9rcqacM9KktrqoEcfwVxOaspbPHF1SWZy4EYt
mUNhsGuqNHtmVyj/v8Q1v8Gl8Y7yN/qFGZ9613yz5Z5kCE594Gkn20ujDTCJ6cDQ4O361C+Orada
FznHCXua9lOQh9u8q92zz9h9ky9QUihRnbogPAvK4ySIMiMWMwhClm+jBF5UoDTaNg+ogqLtL1aF
aYp3y2B0RQpyGDVkEDF4/L2sxqBi19D8cYrZ5YZdk5TmRjdea3LY16aaW8dqqsrHokkepAkvGNEK
w1GUsFm5auln7OxY6fE6rBVzmxG8zh6BLfWcoeTHDiBAvP8I5ETL/hSzCb5lo0z30ifC05NwUeP2
eM96WGwHsxzyxzQD9JrVSv/DS1d9ZkMz6fr7oguLXDKmsBQZscnGY64/ZoFSk1DRKVuZRuRb4os9
qDlGtOSP2bOx0BJLVF0Q9X8UbZUj9F2ra1xR8ZOaK/3FQYr0NIVcwIVj/6jCrnky6kTfmtRCQPaP
Hk6kyt8jbKW3mfQX2IOEMmmETvimV57aWdziEGiOtkgZ9l2ojojJSI6hgdvsq3ZbdCQZNkKMJ9Wz
0KhScorH3v6JZK5YBYZtPqtsLOgaKfkXncSkfWMhQFTbqd3jF0luRLbObZ4WUfVe6apwDdzVuFil
br7Rpl/hNfxe5j7iPLCTp2UGN6izbeksUfIXoX6U8y57oO64LC/C4ZdcE6GWXDupSD8sL3wMW3jy
8YgdHjyogb7ReHPayjm5+ARfrEy5yC+0QnpByFm4X/4nc3DR8JUMzSu9t/VXuciTC79aV8k6wF1O
WmcNbiBD8itReX7eN8flbWp6AeVWTrdNq6JNHTKgVvNUh2DM2himT6rGPHQFvcPcS7CTVAFXpYI6
xaox380FZSCd9s6ZT+caMwYg70qtIDz76HzojJDVmevhTQFTsS2wd65ZYZcstlxuIPgdZPn6v+DL
iHnlzfM65n1E4NVp6kx7q/jCWHljSgO7LvAgt2IrV0Ciqdut3rr+MTpJhQgKo2jD1BUiotSqTRoo
6s+pTdBBah1qsD4KmeNg98oPEWUHMlh2ouRatmspLJKuJj0HMpnU7bSi/Pghf5E0L+JJ3tlKVCI/
Sl7gpxd3We1CP/uiVMSWQHffyZ+WS7S8BHAqmYH0eXFXMrDXs3ZDC+9+Y1AjNXVEPrNjjGVr/tSF
J91t1K94O919nJfeDn4DWjhLYRNRoWPmI0ByNy808dkwpo586Uc57AhwdDuWHOUpTUt/r1lDvbZt
jUE3wheMDB1b7fJObBNodjnSzYCRlp1QS1N7s2yNpSJoaq104nXjdI9+WEUXebWKVvOug1btBjV+
6bw8QqrM8lDPVfqaKmjDecSTbwL+TYwBFviE6sWPmdYNG3eC3ZyQlXhOHXhuZovhoK9LItGoZGyM
FDSIDhh92zbecGn0zrzkzLLbcoRlgFzV4KC/FE3nfS/oxRYJoiKC3IPTFAT+sXDVU2ADS9aNLliz
hyAgWetD6DBTtJbyXm2cxu04MGY02vhtqdnVKRfO/8oYFvGCH8+0o+qWTW55zEX8qrPK+z4GMLhn
aaeENTQKcDFPqwNMKfQpSK5h/kS71+AEmQmPgQeMw1CdTTgKdkulXUXbUXXxzGSqeq6s5Lfsv9tR
zW6udMVDMvzyzFL5rocug2ddG/e2xd6G5SSug/nuoUuVl/V5KTXkbNJgUdkXOcEtdSi+7xnyN2t3
6fuiKKkB4sQwJXwjSq+68i4XKJIuUGDqPCPT2roROlVyXqyDY3Gfd77x1pjubzMcs3uJBTjRHP0k
1yfOZfB6LBSM2idvUE+CbdDKc9NdkZI/QcCeTTyWUqxDOJCl+ioTxgxV0DvRhi/IR8O9a49IjYax
3gr+oMFLTAjHrbOphn5LHjxFibAoiFCZ49eqguamRXeli4iNEH7Fu5hV6dQfQOdilNtI25E6EbY8
hU1+agFirBhS43+RnWjWPxVEUCq4CYgmMDVLm5UJf18fwtEomHFN99Q3Fu0twWAXBXH2Y7ZbMSs3
py7H8l2XtAEVYJMH1SzwYdXlLgzU40FGb7rUhc9eRBFmbIHRxc8mpQ0LayHMOP0l9Uei3pSxO+lm
GN9L3wXRVQzf0pDuWDL8BAyBnX6qjEPXGQoG2Pgl7a3oKi+gZt46JlH3HUM1JP98ane9GdOIlIZZ
rKlbx8PBartLpGWFF2dtew0YCWyomB2RgNeFaLZ+rgf0mTm1Kg3jxeS9yEtrWaTVyqaw8+mKoYPS
hsX+bdfmoVjLRRqdekwL5aivF5nnmCYa6TmpBzpXF2uWO+7yKJyfmyCiwD0E9DgG/g5lZbBb2ome
+B3hbKWXNJMjWZW2a0kxS/IpvKImpS7QefbuTzu1dnZTm22W36hj8WzHrrmjs6sIKwwxhvagbsI6
/mZS1sfmg5tvfjRElf21S3TnMM0wUmkbkgcDizPFSVYpbmoO+1ZYzrI3N5JnBRsk7wtCaD5zXt0u
bx9NiJMQXAmNobzbb0bwB2IV4oXeM83FaK7+Nx/WovfHYMRySs7DLnhkK0xeDaXNXutxg4O2s2E8
y/kz9NaKF976oo2/jH7L1jdVGXbn8sIUileDzNW1n6LAKoPyhvHa/Yprf1jnlkNsj4bBihAZ7UQI
95XUtK3W9n27+jRwFS6IGrfQP+S1AS+uu4qeD7Seuz3EEN5zgRUbXkn9b00yaSf96x4L4pqpOqrl
ai4MZ++fqJc61tSaRMj8ODYYdrHUcCv90AqN9vksty1Hckr7JKEkNsWpCw8xeVnQeQU5DUMxOM9W
NFGAmshq0lqN2Bdmp7uBdHIl92kDMK7tiOlhXU3BW8b0xL1ifS8ijcaShKrI57zI/Q7V7/eiyV/U
qbkAmuLHxXDJsn1qegH52BwSVFlXesjs6jXnidLcuzk62s3oe+gNYQvatIDgqITWi6Eo4iD/jLRV
wq2FuG/b5a6/00Ka9K2eEW1D+RGjn/pYzHtsNSpIpFSyd8ie4TZQEm+jNHRjayMKn7PEnLaalbKI
MbXyyXN2uYyK5uL2oLtfB8N/85QyPUwZgdR6Z2yS+e3KYroou/yw6CM6+4A0lI8S3O932xlqMgIE
iAXK0RVqjm3vplwbn6V0w4lpLkthC8wlmL+dTfsG5zZ1gf8cQhZqfLQR3N8ZijdVyjeQwoTlyrI9
EspLOkJCyo3hGslZT/dBYFMnUFfIh6z+iY6E95D33wOH/FW5bKDyZazalsG1ULJbQizNLixtsYrA
2Z/zoDnKAhZdxQZKCrWbcq5n1ejsNl6LO7MOwuixcQeqlLMMwJri16WRtNSHyN/Do9jXe11j2Prs
A8vCfeM156BpnnWCYUlzorAvfwAvNDOMIEBRG1jvAnT4y4vkLpyBaccX+aNW57n/VkT/52zjOi50
PgP9mYkGzvqnO4A4GTwNo9oePcXsCaEBjjUUwgNOw61+arS8vWGd3ctl5uhN3mOZzg07e3qdDkY7
hfvADeKXIIzZYcy8X18066FJp8cOsSWp56l57EikObCmTB+cknWVH1TNu1nVr1luoraPXzt/ukfk
JMj7RpZi5CN7mLbC0+nAJ3p4wOVbfvWTxyqv/uUjcP6LvOlqlDKQeVKZAcz8z4IMFeDQRBg3HksN
HnhP86JwtPFUI3taL+hczE8MW3W4c+ZX8YbTf1O7/ihfVUc3hWFV22iXaAh5lpkeLXhDUqxlG+FB
r9E79SOk377rBmZWzVt/9trcKrdRSCneVvbZ0sr+c18EkVJuizr/kkya8ZWYyPV80vQ9ABceGOzP
OnjMm6z1qpNhuNm9Cidn7XPxfrMszOgaMFeKF+FOVgsMeDdkugNtXHXxdCDAw9C08NEscBxipppT
ZWNCWUmnDGdnJVjDeux3fVCl23A+TbyItDw6ec2c24FpgihZtgZMnw2hK5X/KsuZ8qDak3mTjyz2
Hf/W9WH587ehnQQrWqKQz1WDv+qfxFjHJl2FvLHgZADYodlPgrmvmB9qFoXrjn7QsxqWwQ5BsEcc
vVKe1NDy92pOdXLC4DwFqNtMjb7gf9JU0q75lfnKvlQ6v2U/Ojj7QTVOo1e1H8vagLrbmcgP92c0
4b2Hgtq5xAC1fbyp1BEIRN2mX/JEVQ9RZgwb+GjGvxQNNf2/qoYufFh0lBQMadIQAPGPqmHimBX3
qabCAemjUzQlzRMKga0dDSOZq6z+CgOzpjzoYzp3bAq/3tKqCLZDl4vTZGQx4kLAlDl40zXgAp28
yXrmlzTDDvV9TR5OuTZm1aCdIc5zPKe/+J2ePPBBXOsCj+O7q92z0CFGblo1dZUDUvddjkDXcMbM
B954gXvA/4klFHXT1NGhom4v9erTmCWHJTdsUd+US2qGPcMDRu8Sz5G4YxUeKXtOrBmaad3PzEJ6
e86ORvFDOyXgOzSlD7ddgfZNnsPdMElba7qVMeRQt2hdW+eujctw4yaKsopmlLzSWs9NTAmIoTu6
yNOS6OT9pDQj9BdEWGVtVqc6AYE0+uOLNoXBdapVFlKzsdrOGrB8rW9dcn+Kj8u05foE66iAw7+F
fgmonliXPBDdOiYLZ5kTueWnvdxwZ85Y7JJOHVefm/AleMBPKIDZmngAAhE8Mw75K7Ov4+PSpgnV
9uoo6mMsSiiRlaX97VVI41crtwkjVmr3AWuHOBmKjY881soz4WJ6ctXhp28zM8yPE4tK2luN91Sl
NZF6Vau/LX9IPI0f4dhmzPBadwkSLUMtaeKZrht3VybD2Qmn+iyZTbLZLQ/y+YLAh8+nfMRZyxIn
ddNxlQOXAp7lsIfS5iidFrjcxjFFtHcn53ddpv5LpAmBQsmcTokTezAux+ui6DDbah97nnhv2fvu
Mh7u5KWrK+KZYqZ7XKZ7OfPD1v1zsatasFZBnT+5HgpiufSxzLuI0/FHx1pwpQoo+KuywceQYqJQ
XK17NOcgs4Ll3FrGt8kXUHWFJ4OwjAcEQM7Fo9K1N1iwcbXrtPnjuaPUuxgjMvRu9UgeMyQcVv9K
hmJlPh2TLHiITGtfx6MNG2pOOM0sFGV47+hh9k2wjUYfRr1pDdZdcdatF7wsK5YwZJkzUXbI3IDS
lAB5ARYFANWhLg9jqUXPEtrT4o9gkR+6B3kxZ1RZNmFEIyDBrkq1nF3h5HbPvWMQzemjHAncNhhf
m9Tf9bbId6bj+V8MXRw7MFk/QtXcB319LZmGfrKjlHcidv1wxa5helWJY9iqpQh2RWa+y/pU3WXK
ydfLD3mGcEk/xPh21oVR0zOvWhI6Qit+E0oFYJNNelVl01ntEu9I76CDPqQkGKus3WcnkWJgcFW9
X6VGorF8s0ZNdcnv+d3jaLdfO/pPyaiA3pMCcF0d1Y1E/si3EKl2SXmbdYye0Dl24O3uZDlNvmB0
zFGyEcpkZaySfkr3Vinwrbq5uCWibzdZNNYbem/jrZ0oOG9Up6VOZtckcQXtmljA9Gr2AJ/9CIOr
LO609VvFnfdmD7ZNCetXWWCDkJu8+YCn/k8AhTFHUcSkX3lZfYv5+6m+Bz01dBPBeZWVmCWhLFiw
FWQRU8e+9jSfyR2aPFOFspHeXM0rVPnawFiwphXj7yHE1hd50OX2i2a4e479LbKrVW/n5RctIqsq
R0u+S/N9o8fWWXjmh2zhS4meNlW0CDrqRHH7MimTuYad1bzIAuk0Pxrn5+SrQVn+TspouPdCr55r
u1zLLabfVdWzLsihCRDoKr37IEevTo0BT6p6sbdLWv+VHO0D4dBgkJsB1Ctka+bR+xLYMqgpDSGC
Ifcy6bPUG+uMo5/IatrixC1119k7KYdTeVAGRM9t5SvbyuyiIyXGp8+xSBVpdQb18Jfh6cm08z98
ttQLkFU7GiJfr/6mx3qzfIzLJyg/TIEy5+LwXU2KN7KB5NKqjvLOb6BXn5fZtYW+u5Ybhtrjxoz8
+LG1VONZtRKUAGwcHDJ2YVP6bFSMQLlQKsMLO+EnFABYtrJEzo77l94qxtUrp2ucxik10JB++lAY
m06z8cFTqEpNX2f06Wgjt3r1xXEe5ehoEMpKf9/wKVzY4UYAs3u3W8rWWQ8JygMRzgyH2yCDDLn1
0zAF5gLdtNGb7/gpmL1B2LzUQ5rvhloxzkFVjxfhQNxxrWR6jJ2A4VJR/IcG7xBcoKDbWcADbm47
oaPO1Tvam+YxQi97DkKLoAHKvg9FlIzbaX5EbOCwPJLPwWz68ypugABeCNXVzx+Wj/Aju+sIaTft
dtqXrhq+t2NqHqKYrYSs31NbX4OddnaLRivzbOVel1s5BMjBwMjG4N5r9drvMLZU6lWOMJMDiy3M
4FrYLOLRMQFp72A+fT4ap5rGeNGLvYPUYqurZ7cSVMrnf6jpjfJnTZ6S2HKQjQjZnNChLG18ywCx
pdvRocqiX9KoEjnkwhXKzzysKIEbZW7vG9GTGlGzj4fMB5QXnlWrBJvPYr18jwFz6IBknBpNrxyi
srXvhK94pPh409d6HJdFUhW4G8++yqJ3V+bK3XDsu+/5GFJtxaZ5HjT3suiLfYwsGUELp/KADwxs
gCOaKzETw2Sk7zF5agQwwlhoQA7voeCSqDH3WYifDq9tGYijzRgon9Jgvy6b3WLSkmtQl8qWPbJ+
B/ysYOPG4BVHN2duckq5iMwtyZp9ZifRDV9h+cyEQ+pQKd7nHfTOnGdYNTGeW9tQii2NoDeV2/xU
xmB4l4tvaS1Bi2/XchiQB3wkp0Afy8syMvgWdnRreEzTAS4VAXl80gYayQrHVKl8kx9wBOpm5yiI
WyxhQST/rpvw0csRGrRdzp3hMlPPai++yW8Pp1T7VDfhsBHcsczrXXuFU/JD/p2DnqJanWhmI4hA
ECSDjZS54C1/k5vVV9QT8Skc0NmSbjtCCnCcS2aeFLkMchFYsSksN9EU9UDiO4p4o3ck73lmpWIJ
IMGaGcquv/a1htXWz5Hn2iB120G8pUF8r2LPPqRDoJESxBrbn0WLgMLAug3GLVet91gWi0nFHpU0
OlWkHO0glK3k5BIXrfZccyYTjKMw1JBo69Rl1PCYeJm2AC5E3Dz5YeOT1knWXUAxmvEoUreBbj4Z
3SzbjXwab9UYWcPGbpVn7nwQ63HwUmaVB0wOGk/jK81xuRIr+xqrXkNZI/rIPAq0zAkfrE/plufa
dFaMBvd94umrcj64nVDZTc2nQap+cW1sdYbPOmZxIARjMgDwyWbgeK1/zWHmyDoCdKp1JUbjR1jG
BJtNonjUoJmv8paChttG7n5qQZwgv8YC1VsejhyB5gb1EaGI9XTAouZs6HL2f8HUYvyySR0ksMyB
G1oA/tKd9iIpabKXz5IKxKNvDpvF/dES1LB1B2wxVHGIq1ECD8iFbdbbvgTRcKiU8jtlKevimQwG
0oFR1KDOwIhSalEnzBfgBRbqMhu+4Goa/jXJfOAGhmld+1x9kGkkjt4HpwyLZ9WxMseqEK6qWW0v
JUysHG9Chm3EbNoQUHgIIQ2fml3bm7Pe19IQuaWBWI9LOIjRKTtshyNbKxWtVl5vCsVB4DZ3VC3a
hIcimj66MunWvl57B1k8Bx/IFhtVpMHVuA7aKFu7I7lsGGmdqzmYyfJoiDp1+4eGMvMnTbkRw6N/
RWz4Zgwam2nPENcq/MOpThGSP0hWZzcU5tmsRXf3iAhfCqg+CpSTGzZ0vnwx/ZH/xB1rZhNYyu6T
qhEafU9J3Xn4v2gb8scIN1JX6aQG21abkxNreZTqkcA11HOdYzqyqPc3rHIWPYl80ZpFJuMcnyZP
RV9lu6hnWG+EIW500lKMNDd5aOyJSRFPOiImTW/3yzmq8qOP3uTaFtVz1SrWWcpopRwrSIpnOxD2
WUHb/JAUBzUrzaPAHMYlC1QzjHyEln7zJp83QyenEW1hxrKUk0gV8ULCwLVWrScaxw3SPvq90qsv
1Twt3IwiI+0sL93kLqK+PwqSKQ6FO2XgXqeaRe5MOB38NXwEwr2nPHgIhYiaLbmNSVo9+DN8zpsx
dES+qJjQj3bX4x2cEaGy1fdZwLNjc1rJV5Ep+Ee1bEL7vdDEDuNsiWqgGs5ZXrjPgkWqTLWBrntW
DZHf/Ny/IGhlu6toXHphYlffC1OMD/WgLiACwaoQplaAVNSh7fWnFSL/0L+8lPVDuZFPqvXEdFl6
HSp3p7gqTYpAzIeHXMLLXLEI80+yswW5/Ggyc92kcTlo5irdfBP2koI+VaADIzFO25Asorgc+oud
Oma7R0the15GAKtwrpliPSp1XD5GbGrHOq9eo8F6XorD8Wiku3iEgta0brSIBKO5ki3bI58vfD6H
jeupQ/N4DCPPuaLRPk306U9O2ncUYObfZ5mFcyXjGsqpqJ7wSbabv3xLbqBegio5ye8s9XuUKGxG
L0bc3gHF7O2Z7yHHDD+gGuSYOKmm0QP/JEJn349OBY4MnK8K6OBQC6EdYICEawVqHa7CRHsSg5Ku
itjSTvI53azCG633i3yRYAvvTNb6Dx0X9dox4uYoRKG9DISU7yJNJ+1sPnWdOj61ah6s5amuOvGd
YvU9TDSNtSlhNdnAXpPg0N+9oRt43HT/UR7IvUFmNz6E8zPuYFE7j0CkDK4drzWFMifgJXW3sXqV
Ep28EpAmvNa6YqVIKVEP+jbyAVeLCXKfNeBpV5ob1beq5TQp3f6xGOPVn09oah6W+yLLJli/U/AN
tRbumtltZA7OR9nYL0SvhtOw8jO/emucDJqVrr436KCWf9mHrbeVdjO3ohNjuVO3l/9enjKdd3sr
NLvzFHfBITB7lOqBco0StUWHpOcXexRvsm5JEMCwI3O+Wy19QPnXaeFbDQT6fzj7riW5cWzbXznR
75hLAjTgiTPnIR2zvFdJ9cJQSyV6EjQgCX79XUz1nc5CF5M3MmKiRypJAGE2zMYymwhEr81hP6ig
534TF/UdPDzYdR7Xd7/n8t/4P4IUM6/JV9Nk3f7wb0xajVejkr8MwpUPPFWP209RKblxUiu5EIEd
+XHiVV+gx3lfQjlh9dfel7nOVYSF4w7QCPdiMMi33M2geHL4WY1E0Fr28KnH/V6sJtOvi+zaMJPm
4YDNB3UXoK/rw68PPxV5B+mVSzX9jQIS0AHL4usg5y+H/nJMvOCUTe+Ci0jJl3jInpGJc35CWfc6
qY3xxTLCzShwSOsMN9gzyPq8thWkbyuq3lKjDHdjVYSwPJtWF6jCOesD0fDwxH/4VRVBXaFuAbYA
UgVcYrCTD+pWMdDy3JKQ0OmA/z2ssAXPOchryvo9x+AMXkPfBBa/httI33PbenfY6afNX9i52kgo
LePlWmFbhr1scumE+WvdQRaQ9K+w2YUZbASPt8O/CaBaGAeFuOzGZKMtsYfFNmok3mubbGMCvLoV
Fsjow3QLlM1VPcTja1oPkFAp+W3gtODDTb6sXYa0vtfjJanoWH8BoM24inoS4+6PXXiazSDppMBx
2sgfF4DmXnI+PNSBG13/LgApNpxpQ+8ZOWPrRrTs3bLSAObOeeoXfLQfJl276TgyIP+6J2FlbfD/
BWyQptvknljwGFkVPXTBa+c9Cqv13xxiaY/YkA/HFFLY7f4wUQ8nodQKIIkGAbnJLoz4vxPIuHAX
l3DUSxbej6FN8I9HBjwgA7p7kIZw2IGEeURcCz1b8Li32MVBzz997EgJ4J5sb4cYcdgBhrxjbgr5
B7xw51bsBBCZKbcMR/2bEEfi6Q6EN9i1oG2ChBRkDuK6xkJaOGpfepi2qZvlF0YobiieC+8PP0Iu
UOxMu4JCpacuSZ/x+64zzNXBmYEBBnQo1YST57WblnClARfQjXDwOqCEnckwqjCsLcjmElmPtgJt
DUAtEzGzLdyWb+wKqG8rdcU2g0kgBDLxLlWwl9bMYD4ooDDFCnu8h1rW9w5qFQ9mzCA02Wc/CXei
i8SAkgUO1fl9WVh7Q0KaG5sKfuEMe2Sl+Rb/uL0sCBl8UuC2dkgvRaX1jRQO5DKmWzSDEKzL8TKR
iiF9svG+AynBqN45BgXQKMrVM+ioz3xSBiJBidSOVTgIs1xhHQfLwDrIrwl41WXQ5toNk0xvCT1t
oOOhUhC6zf5wd7OKTtyrFqLrtSLXRZ8DwQ6pSUumj5J4ahKBi7ZVihcFcNsnsQxsKchQWk9tC4w4
lPjeuUrfDh/cE+HuSFWBZVO6byqIYXssQX+dbsYMeW0/SNIaOa8IlwpACwnkJyDNasCJkPKtjaQU
PJwEvNrddPf7dSAzvpN4cIFLgmZ4XFpyO+bgkB40J3M8NKyLw0waas955NDISEqzvBGk/upMKqrV
pOE/FjDs5NNvXbxO+tUY1b81Rw5eDFZQbFNKsmuaBFj6iDn8hhSOJdLTQTSM68bqvzkHqwA4HcAK
tYfwaQm1mNUhlW76ELB+Pwh5ljg5Pxh27JdO9K2zawtZZSRo6yEqYLUa/IBy2zUrUnIL2iJQnZld
sEs+mVmWBSyR8ZnByjPqi8rM+lc36QmkraGH0LaQxYHGAF+XHAMLx4z2kac8AhcFz05ZLpNVkhru
JU0hswptxGwjYDjwBq+jXY6c8LVpgJYlDpqtxCDrAIniuwONFewjmEzlAzhXXUjBOm+M9QHLlpqO
CZHYbns4ZFklXFoGnNG8FCwHJwW75iCLotLUh2NWtXcacEqIYxTPadQ2oE4wes8nIHvThSuR2MVb
yNNkJ5PMvEC+YLwPIQ6d4FkCqXw2PtcQtNiacLu9HdVYXYBBhCirVLDDYebdhjzmNUTmvbVZlFfw
D4qfQq8SK1Ja1bcC9k/lwSrFDZv09vdrkIBiLMQHVqFN3RevUI8Q98DDKtShoF/lXrgQQL6Fx2kD
Jkmh1odDwOE/Cpmgpl6y9PP+8U4OgSgbayGIeMZkj6jpuHAK/pACJe/i94onqPOEt/9yBdO4/hsw
+vkKRo/BrZOYfzUF1/HJ0YWk0PFk14NhigdB0/GmBDEs6crYb9qQAkPUU9wembztahimH8ADpIKo
ctzGrwbk/rajAUAjRHv9334lo8riq75hOKjlLL0LuYB5y/THsT0Zi4fEvDwIwuDeKAesgYAJJg/A
MyG/DwnrW7DCnd0YdN/i2LY34aSX2toM1+40fpGw3VJpZmALx0nuulZXte30z0b2CiqjecdxWcHd
Oa2+Ua+SGxcZhUu7opAAT5nYWpPM6JDVj6ENECRARPwaGmCuf/hV9J9flTgeQ+CBPR7yV4dkd5OE
WK8F5EYrk94esBa9Wzd7hQC0ufyJV3vwfTJjIFvPGosNI8hnpF0NeSbvlzpAwQAXD3BE4M36EMrR
AS2UBNcsx3u2kdriNxwM58Xx2vC+e0g7GxNOGywctjPICPUCAhXnqA5+/4oEENYbCtvZMipeRdzB
UGD6HayBgjtLghtqxnz3t5QU8tIh9MgBlQr7YXfIQUFOYkL/bKtJ2Cd3SXGb1PTq94Jh5yK7zCJS
XAYGTjvgD2/YWCC/PZEJeBr+CfNdek9aAuqVkxU3AWakCWvDEHRk6XkvCZ6f11E9GdVR2LuY4HEj
7+BOfC8KxNyBAn1YTRMrZzeM4MiF6Rv/UMkPOinO99X4Cy+P9sXQSnfdUQ88YAAgALhV2cPvT0wB
TESKfLLAqtLJVWiySCI9cuRF8IX0SQ5/VtqsugLOpQrZ7T1JSnWH7Mr27wwRhCeRfUr5VVoDSoFs
UVLQ72Jo0qth4uHBg2efMXgPwXLWP8gQZBN7AneSlRVC/X7SCv37P4fERUnx/g4zSfPyt3XR0MF2
h+Am9jvc/8+P4b/D9/L+N6Ki+d//we9/lELVcYgF7eNv//e5zPG//5n+zX/+jvZXbuIfddmUv9qT
f8t/L2+/5++N/pc+lIza//q6zff2+4ffbAvIZakH+V6rx/dGZu3hK9CO6W/+//7hf70fSnlW4v3f
f/woAZqcSgNPv/jjrz+6+PnvP3DTOQKkTOX/9YdTA/79x0XxM4bv3O+i/vP337837b//8Nx/WYZp
mhC6ci3YTk/m7v379CcO/xccjmF8wUH9gu4gw9JZAPMc/fsPZv/LNkzPARnMglOqPf1RU8rpj5x/
QUgQP5yQH5aJJAL94/+1+8P4/T2e/1VInMDiom3+/ccEG/4bNwPnPCiGuECRaCTpJHcNCz5oUDGu
2E2dkHgb46TiH3XCX5UdF/7xvPx34ZoYiQxrfLfsWiy9amNhw4dH3Tbrx+vTxc99uwZ6AbyoUCHD
GwIFN2xNa/bmDeCfni587ts1nDXuX0kDJe3GtxRu2hm7LPvyrury+9PFf3T+/LtrMK2OtS8o6AqY
CeAmpH3wGHHnMoM6MMybscYH1bg9r5Jpyz66p5QwXPNwXQIBwouBKvXEnvPwm1PmP8EX2p2uYwqE
T2eQtu9LPMWmkYmTm2OWft4McGw0KU48uf0TKdzrCglMGOFGF2QCzPTR9LZhiCfkeisfWlLxAlxv
brgmd8ejpvaEKQOHagxXRO+a1obCtPvceOzL6VbOFD/F7nHxeDxpAAQFTysgzA+RNxmQdzPy/OZ0
8R+18P4zG5wJhnn09V0A8lSSgczet7Ach/T7uguah5DVEHDi8U0DcODpimZC5iDGd1RRPFpBg0s/
XlsisU4tdZtze0HRb66LtGDvSU2zTri1H+UduOzguic3FXD4qz6hUp03zM5U+dH322kxFGlpo6NU
e0/GFrYe1isR6fN53aMF/WCUTebA+AQrStfs84l15XgwQjtd+lwPaTEf0siOa0ZhPGKZr0icPWJV
3kKoc2GOzo2tFu3RUIm0NiJgF2hsgbmUll6LxxcBI5PT3z+N5Cd7haNFuhWFIZc8Ax55IA9xDqpI
Je6HAmK2EPo/XcVcF2lhnMU2kGeA/MNPDz4U04VRDvs2LhZgojPF21oYZ1wFcDNXtV8z94fRcXNN
OG0fTDgCLuxJczVokUxdmPF0MSYonrQbGCzgVFqJDJdD78wmaBt2PgSkHZAj9CFNV6+YQ++CyLiL
au/nWSNwsKo+irC2tqS0PIwAFlTQuOlVGhXQuKPnzaFDau2oeK8PM5lUYe2DPvXFYPYj3mieoB1+
JyprYeeemab2FB/HVWD6GLCCqX3DRo4qzXxmVtcDz6/7mp83TW0tkuvYbgOnJ1CgdfirEzrXShQ+
Ln5fzxsDLZKDwcqh1J5gS0VfwbIghEukzcO1hPfCeTVoodzCYwn3Ea/yU294GYbxoabpA1JgL6eL
n7r6k5XC1sLYMKpIFWDw+ZxnziSZC+drMpT50+nizakjPin/QPA5GuIk8ZKxSxQ+vxIvo5vf17y6
gV7In6wi/dYonZfYpXJdVAyAzNSVq9xrYT1YJee176BsdlQ/XBwdZE5Z5Y9eTddmY912PfSfT7du
pvMsLcIlKUCAHMrKD+0xgoG4y6pSvHPwbRZ26rkKtJ0azwAwMRiKyleiaYVvmlXVrILAqtR54aGD
8MHHVgiGTPiZk7x1Q3HnwSwicOPzwuNgaXHc+1k7DBmFGagtQZ31sku39PyRe5vz+t/+uH4oqNhC
TyMQvm0D3blJBxcvadIDa2lhgGcWKGsal6PvBwneALCYCD8J+p+EkmsAWAFPgby+URtid7oV09d+
FiLaEuW6yOUYnSF8ltYvdozMKJSa6jXjXrPQjLkapuA8akabAZjesAJanONYvHfjoC7NkabfUzUU
4Zl1aOvUENdO3Q/oKuj1glTp1BuR0kcoF92d7qW5UNAWKkik4PnYhZ4oQKMCiscgyEP8I1rYq2dK
Z9pxowMjUMHHfBpoe3w1yiDc4xIu0oXOmSuefxwAhj3ChtOz8D08n4GlLzmzgOcuISh9undmJqru
VuAlTVoWAs7v3C0SRFrr1zV/KYviu43E6OZ0JTPTiGmrEaRGaeW0NaaR1T5BahgCE+OrB5uJ08XP
dZIWzTB27WFFGFY+JIHeirKHM5oFrMZ5hU+VHoVABRU+TmQu/Ba37DfimPRCpnl35vTRQli0bZTA
N7X0AzxsCpIZmxqM5O15n04/fjrev+pWZCicl1BlDqHkAunQpaiaJvgni8+UtfrQL/HQ4YkU2O4k
UTF5Cd0RYtx4saoD9ugYksEtMwK+Yi1Bc1D3jRu44qLyKMBUpiVtDjdxmoLRZnkByBU8FOBN9b1K
6u8Dd0BUghkPbMKMtC2Si7wPQiA+B7NOfDImkX3PmrQtbzxGne7NaGGQ+gSxLTwXOzYom2AAOYba
9YNngjhqs6b4NkBLN7hvLYckfxpQbJA/s8KN8LiUtnCnc5DgMFcA1rkKwpVt0UMQtB6gX1XjOeTR
G3KqNgEUAeqdCU6L3HNgcUPICXR54eeucIyLHthH76J0mRc8ymEAhs+AVA0ebizJeHHmcGoLWT5A
pC2V2BOJaMBu6QtIgKryvNMi1U4kdlczZeaJ8EG8GyAL6qVAliQ/kZlcmDAzawDV1oAaWHQHj2AC
qRXgSUosAqDvvTlJ/Xx6ss+VP/38KE6TzvW6woXtSmIYnk9Sku3afoj3JQOx6XQVM+sM1ZaCyIHi
RkGdxoccd38xglKM219tPZ4uferpTwKKaktBnYddNykp+Xyok7XVj8kVjrzjFu+TFGywuLoGBWEh
GTXXWdrKUBVx65ajh86yQdSy0+oLkGomVC/kQmPmKtBWByOukSTnovTrtrLDjafs8gLPL/Ib8iNg
Xp3usblKtIAAc8QcCcOcBYDGHvAwFYt3qCkOP12CJm1OVzIz6Ka2wbew9Q1I1GJYrOxXL6xLm8AJ
8nTZM5uvqe3uQvZ1Vym3xE25hNGHyCWEokn5M7dU/02VrPx1up6ZqWVqwd1B0Y91kuKwXnkjhz5c
DMBwSBx6XaWAYq6gwwhvjAHx8v10hXOdpgV7LwoITw4hNnzYl8tS9tD7i8/cM00t0oXbB8kIl2Sk
L1qgh8GRwc7ZG/55n64FeW8oBe8ZZLyKMssuI16kV23aGF/OK10L8iaBdUQAIIRvF9K9jApmvOGS
qxbCeq7btbB2h7yCSAMOcynMOC4gCQGzVAN6N6e/fW62ajEN0rD04unKB7zbJZ66b3EMemOx+iLb
PF8I6bkW6CFdm4MccDn2Cbyf3qOAj+9jLvN2IeBmite1DqDGWCRRkuLe57gdAeGhMNdG0EMr53QX
mdN3frKIG1pEK1jpwAKFw+G9lm062ZgovoazJ2xO+qYkz2GT3xLudnTntNhPLrmjanUZEdsuF+bA
54sipE8+7oO9i+fOIq/xBaocoRoBK+Sx9ZJni0d0d7qVc1VojWwSqygt8C587Fm3bjdeBdD+jIBD
PF3854MElvnHFoQDXnkmSzLfS4i1Z0EU7zOxyKif+3h9aUqdmHcpy30LyGZfQdr7uUysbh+5sogW
ptlcHdPPj84iljdACKMwchwUigRaqHwfmPSpUuPLeT009dxR+bUoALH1YvSQFfXXHDDkDWKR3p9T
Oje0/q9hvG3IBCf7XlURX5M8QRY6jwqRLcyfzwcY9uQfP98x2IgLIba9gNVJfp0ODUeabaiAXT+v
BVr/j4asraajhc+YCRLW0Ce9hSSh1XkLy9TnA4yXfq0FzYgIg6Ch34Tx16ZNISUqX5uM/Djv+7Vd
Imtz1XpyLHwx2a9DofrX2EKs/7zCtU0irEazaaDn4QP1t8toeklhtnC66GkAP1v9tB0iJ8QIQbUq
/LFvgX1ve7+I6IMDKQWgtM+a+9zQdog2ymqgzTrMfRuyR5bZ9SuAEIozI1frea8HFbwHOs9PGJzD
LiDlYo8XUZtYkI+E1pz763RHfR4BEPX4OH+4cgLusBAh5gCAvxoKj/frlAAItRABn09QmEh8rCCH
12jVeXHu00w+ZiUsi1vjMYSi8OnvN6dy/jnS0A/6WH7ZgSZj1GiAnTVgr3l7s+juKyvfGhG4/uWw
K23rRrHgl1HCOSBeymjMNItrm1uRcE7SdohgHc7MPUtbgFwVdNYLeGUtLE5zVWibWxbDgt2gEDyK
ZQA4dgPvF5GDK9PGcJY53Xufj77Hp58fLd/Ap3VOk8HhF74QkNwbR6VeI+oMt6eLn9bpf46Nd7C1
PCo+cUmq+qFwtzCxgs8T2E62uXKNunnrarB7oFfbB/W6NVv3vP0OVn9ag/IRRk5p4GxziKQldzQz
KrWO2FQvy2y3vjjdsLl+0yZ1A6dgCCcUgCAq0Vng1h7IsyO4pKfLn+s4bVLDyMLAI65yttIU1o3j
EZc/wgPXVNcKixqA7bBTxU6oKvF4usKZBrnadBbcEEhboMIu89zhsoxkINdWA/rjQpx+viB7B6/a
o6nA47E3WslsOEirMnkJ4oi13cqAaae9qaFgp5wVyBjZ8HS6PTPHX0+Hmgk3b1K7UfZWhmEHFUTK
ffDx63WnvIx8kyALJPCH6gcKowKIt9EU9KEMFB5O84XD41yLp58ftRis1rzL7N7e9pzacF8pf0Wd
uqiMDkayQ7hwxp4bt2ntOKqkRLD24I/CmFk17lfogrlbxYxsf7oX55qgLQ+wq4udhtX2NmVx/A68
SnndNJa7wlO6U0LBtlC70xXNDpe225WktwVIIfaWhEEEXLzzBdw0F+YdUJAYPQo9lVBCXg80TlAw
+pe07Tana57rQG3BqLM+EYJW9rYtCUzqamR2w40AJSQ8swJtqaBDaHKVJc7WMUJkuOCpnodreH/E
wZkVaGsFTeAMDm0AgjSBcp37FiRa8uQS0M4WTiIzi5EOR2u4IQ14CiGA3MDy+xia3CsIX03E1wTW
d6Qfoj18atlCdTMjosPTYB9qZZKqwC8J6MCQAzFFt4UcR9n5p4f8833V02FpzCoD3gsCfcpW0ham
VSXMgUH/hyu4wElxWAieuWq0+K9wMgnYAAXMiWfwnNYquqtEW9/D6DRaOOXOVaFFf58O3OzhRuRT
MsQ4gVZReuX1kFl8TG0OjvXp/pobkOnnR2tMhCeRlLuCQ+PYUhckH407LzTrJTvBueL10A/gG4Me
cnzpVnRYGclgfXPGUmxPf/1cH2kBLju3dHHxc/wuwzBAsQGGmJ4qslVsSnFmD2kxLmNWqEwlHCp2
XQppXMXh0dgYKl5Cacw1Qovx1CN25Q3TEFQ183awA0iMbcyFbC/xvAA1qrP6SkesuVSxxiSDA9mj
fIRg21jdggHIIJULpZLTVcwsJgfF6aPJBFfo3galGMFnmTmMxEOnFw91U5P0ilWjZ1xCR9ZzH1SI
vMV5hzXdmstV6DLDsEEjh85G5ke2MtsNhIUJW4j0mW1SR7ENscKbMq1dH4x2KKuVVDr2BiR/iNTA
dKaDgoy06nihsrkOnKbIUQeqMAmNvMdcs3MAYHfgP5IeImAUSkWgHsbmbWp3LlyDIRU8fDs9ZtMh
8JNjvI5xg7BtgDeaPvBBC4jM2zK0xuZHQ8cIHoljXToPcDXOQqxzWdReGwkV9KuCGrj9cLr6mQVC
x7+BQYbjb0oCvHDCciWyMngxQRx2c7r0uaOHrS0QkJGCMQytPJ8ZaAxUooKu3YJMlik/BM82fAUl
s8/31sgL+3YApaK4Ac2HJ195CjLv6vRXzLVRW0F4kdjQbIstX7iwQ1g7I9TnhqE/73kH0rofJ01W
w2tJDYnrWyzu/VD1yRYauMUjgeeLP+SBXLi3zDRDh8pJs4bnWBJCws8Yk7eEV+Q+6LJwYXmaK51/
bAWkK+BuT1wPV30wGtbS5Dl8ZOJaNefFlg6Ga+JK2XSoOfRaeuRcLLel9EslmKX2RSwhmEZHR4Q/
RD42dGHrmFnZLe2UAKHQDPOohvgTD3J4ACGBIuAEFFbvncLSuDC95mrRFo3RGtNKOrgcRGGWbp0W
5h+FgIRdZIozj206zswJPKNIqmH0Gwn/SCRauk0mbHfhgjA39NohwTGNiAzYIPyEgmZOW3iCwuyZ
njmxtCUAt6iSmzFCgTYVtDkj87UIrXphhOc+XQtt0xGFNWTh6McuGR+QL6Rs04XEWjqez5WvxXaU
SKDuobbhkyD3LogBLiruA9Z5XaOjypgAtqZNUXobUGtt5djNlJEGC/NybvFlWkjzgo68czGuZtps
WC/3jAw3eR5+tbz0aeAE8AnY6MAxj+buwnFgZgPVcWYJeFBGD0Vfn4rkm0FisgphtLPKLAED8REa
EB5kkU6v6jNhp6PNCgiUjKMJ/6We2O+43kIxwGpToLfbHn7Rp+uYGX6mhTbrXFgGpkHvMwT4o9eW
yda0ynThhjGNwydbP5tqPTpttAUWv350et+0qmqLAHwjaQpmLPQzALz92pQQyvSCJeORuaHRotxs
8wzvrIn0G9smq7Jm4ESPdJ8KmW+CsoYM27CIGptpmBby2PGDNDVZ61dlEpjr2qbN2o2GNNqcHpa5
odei3g5AnScj8k9gr8OOy3EseIeV2ZVXpEv8krmR1wIfiVvSmRJmR7UM++YpMMM0vIYNQvZ+VhN0
YDXEJboq7Chcg0I5rjM1Pruu8FZZ4C7BZmZaoGOr7YSkFoeZ3rbKoEDDGglpQM+TC5ExcyzXgWRM
JBYNEt5tIUv5DRD0aNU1HowWofEkQNY43UlzTdD271SMNSGN81cTLFpRmBM6S02YK10PbpsHkkdm
t4VIDlxSp9Kb8ztoqvUouFOjE3DKQenV2ECbWaj7UEA+mKdy5Th0Sclmrg1aUENHnENl0UAOx6Lv
JSvg8GOR8czu18I4hdAfj0MUzsGf3Y5WpLawko0WuAsz65GuMjG0yHhlKsWn03pvefXT0Fr5qrHG
XSes18Y1lsDVcxVpoZxHghYlM+QWLxV+3xi3SVrd20PyZ8TY3omXmJ9z260OIYPXZyvKqJfbMDZh
kzRc89Tbk6xaOynZh7WxjTrrIY/tTRUsEaRmmqYjyyBiBjxnROBNCV6mlSc+hxH0qhni71ZqPrne
cN4JUUeWwT1lSHBIl9vE8SIoFcUZPCGou7CWzCznphbmkIwj8MDw4JtoQdUWgLV2VYyNe4e1MFuY
bDNxooPJBmnRAlro0h9NyBysyJhD0XkcIncJNTU3Elq402rwcinCzocEPtx1oCayEznHWFijuTJg
qHyTK577Z62LBwL30dpixhDoLCGP7IewbLkEuN/cNGlyHufHO1C1jkqXdQAlT2VLv/XYW0OGq6HJ
41XByeb0188Nt7Z7D41KcqUItAQicotV9xsLwodU5A+ni5/ZmQ7hefT5XhznUPx2Wx9PnzkUz0Jj
1ZXRY8fDSy9NlvgCM43QIWZF2pDa41L6YBDewIO7XCEZddc6w+vpVsyVr53dqcF6wL85nE7rGOps
wVOszFdq5+ch2Dwd/QPRs5DgiKB8KxgNnw14Kk4D2DCPZpltwzKBkk9Qs7VVA4APgTmYlcp6Cf03
M0I6MKgLbRmlKNnPcDy8VSorNnnv0T1R3N0JnsmFG8JcPVPfHs0ECSdNA2670rfi5C7NJxkwirZC
zwhaWt6v0wM1V4kW+AGPoSUMGKDfd0JAZXS8y3MRr1wq7rNoSRNhZvkytG3eKxwrFiRvfSjGvDvS
ji+x4Lj3p1swN9W0bZ6Cpl23dYzVpOtvzSa8Y2N3JeTweF7xWriPVuklQZRK36jhpkfLchv05VtW
8TM/X9veIUI89DFD+Zz092kR7PqkvIQL1sLO8fn4ch1oWfZBELYsbLH1kYfOqAZ4dA+4aZYxHiFY
sbAFfr59cE8LdxAmhDuCQIjTYnfV5tYkM/gSuOYmhF2opNXCi/bnQ811zCUMrDvsHOirVOJAF4xb
yppdAKW800P9+TTl3tSHRwEHR2fFBjxybMux29c9vbLOlKTwtFAWym6dUuDyysz2As4ue9CAcSKV
C8vh3IdrQRyDhxpJiQ+n5ZMh8ITsvZ/XI1rgZl4CA3hI9W3Nkn+nQXWbeu7+vKK1sJVVlw6qd1pf
wQfoeVQt9RPJms3p0ucmpBa1HMpHiZGBJwgVsDSy/LLNrjioBXC7f4Aw/JnTXovdkLYhEZZBtliP
H0AFWxPD+V41YwFPvWoFotx5E1MHlGHWV1UGpxcfjB4BpO5Qra3O7RfuSYdj8D8TOZxr0cubzoXE
WEe2w477w0X01bKgdLkK3+p2pe66bbEtySZ7qF8CyMQvbG7TzP+szmngjmItCqMKMsyq9aMKiu9G
/GaHDUSaSfDn6QkwV74Wyz3eEZUqAriXRGIf441jE5DkMY64Whj7uQqmnx81oJbSwPMqKuCZfc9F
8SdgGzfg3J21LUCQ62PxUOCCjBAo0ts6Z/cQkfgzo9lN49oLxc+sGDr6zuxjl8GmrfW9nlnwDLAb
yCrDBOp0589sOjrSLmqsLsMJnGzZKNtVLuWf7liuvYK8QK71TNY310J88KTVpx4WEJca0DE0UmCd
wDWsRxAmq7JZOu3NjbMW46LPrQCvY60fWuI7zHxee7v8agTZwnF/pngdXNcxZtRQoSVbiKriVWTa
ksGvLVdMQlPo9GjMVaGFNzy6XWT/B9woaHRdj+5bEvc3QcFfzine5VokixF+YkFeZBBMzX6UVXZF
CQ4XKhgXTjCff77LtUiWClAyqQBwBTmMR2s8fIm32LVrOLx7ZXdWNLt8qvwomoHECgIAcDJ/rN0/
oSt9UUbRk0jUWRu0q0ez1RmQXEIGG+8wZZCsYNkZPbuyXTpefL7buXo0x7QpoGQ7DQFLAlx1RHWp
ovZr0rNym6XwUgiK3NqdHu7PY9vVY7ukiYQJEZpi1uZNEhvxSuY1MoQmgHjAFS29Sn++QIGk+nFA
PGd0ld2AGmb2rak2scRWu+IOrZqzNiDAfD5WwLs+EKBZoR2RozZmyqy7RtB6PeLd87xR12NbwfQy
J31FNqEJTc3LxDCNW0oFnBhOD8WBxf7PTdTVgbOOxejgOBLTCpcqGNM3lWEDBAHtR9yLTbvbRYMo
mw10mozUT+qAI42T8Kh8NW0k20QWwjPEtcijGw6wg4E9IZPt1o08kn0VJTX7XS/6qFpLOxl+sNyy
rjqYHl2qOJp81GERC5/dKI5W8DS1xmf4uKoEAuzRqO7gSi7D20REZNywnETNDYPlnrdmFBrHP063
fmZdcLUBNALPDamo0m0zsNSBq9jQ8l+NBbfOfQyPM7owiIdk5CedrKdKbFyhopoVFl7F+TvNevsn
gAzyUgaB91g23VfWJ9+kqG+delT+EHUS9h9t+pji5LyVeQQDElWWKzOT3Tpj1gPzHApvxnQpmTbX
Ddrya49ORafHxG0YQLel81LvGvaN+b63jOT1vJ7WVuCIJKwbuy7128T+AgMuCMdXDylRC9N4rgXa
2gvup4LfS5/68IkTq4xaF/Dg++pVS1zDmdXRnZaYo7UdIKg8HJshBbu3yCiyNqput56CdNlmzCsy
Xrp4KeMXjUeS88TFXFe7N5mVZztWB3s9IqBWbKV9tgvhwOM40KBqkZha2Bpn1uKDY/RRyyIw4U1W
s9SvRBiDoUGwDlN1KYpi5/TNkkrQ3PhoS7FphLFMa5n6TibjJ9wUrDsehcP3ITHJwmVwpiE6jBia
X6HsHICBwhg6GTtpDybUGnF/ivORQ3W7W5QymXnmcHUIcQhf4DyoYQ5u5L8C/hWnxi18An+JhG2G
WlykJkwCHHrb1ktEcA/T7JP1Q4cUE7ihglpbpP5YkH1kRhtAk1ZGa6zhPwovwnxLs2o38DNHy9GC
1WVBysfM9TbACbmwS88ae1dyD5JaTthlxsLMm5kT/5C/RNlODNDKZiiluB7K2FpXsizuMzDFFo6t
MycARwtbgEurOFYQU3Fdu905MVxzY2IskYHmStcitIPjXcikCZM7xfiujlW8TrLw1+kFc65w+nHF
gcermWVuFsBDN740AraySmeh4+eK1oJxInA0SGYEm3GE9TG81Tqz8k9/9dyYahuqArA6bkC62cAm
96qO2r1X3dfJebu1Dh+GHqjhYspA+z3p4WAdy2Q3xOQxzJLdWV+vg4cD2wWFhhFvM0hwr3ghGrgC
G/Y2I9H76Rrmlg4dLAxCUh3YQAX5RVG/07j6inTtLV6YH+qB7QLi3A1d1K2Q1HjPxdI8nVkZdfxw
6Lgh6aiM/UzRbNeVwXBpVlgdGxaaawiK8IUVeGaV0uUwiYI3opXXMYgP7Kpm1k3QBdc967c2g4kq
FzAKbsZVIc8jDvxfzq5kSU4dyn4REQJJDFvIzMrMmmfbG8LlAYGEEAiQxNf3qV69ruiyI7x74WdD
AtLVHc4AUfH/u0V8R8bF0qHYgRUbuYN+L+QBvc+33Z8/1if75CMwWEBydlRMF4ACplfNyg+Bj1//
7dIfdncQ3jd9g4xLvfus6EUjlCv+8OeLf/YdPuzvFUrf29AM9a432Uv97hy1fskt/CiHHdXJwwrn
9rb/m6zaZy/pw47fAN6z62xacOgbspsF7LTqSRf/xkzIPiJ+C8gWs0zyAlZUwwannFiMh2iIfy9r
vUV/Kdw/eYSPAphLCufRbKQFRnBb6eV9PPwNgPSJtidU6f/vEmXpFgO32oiLOER0vexl19PvWeoh
FwYlreks4NE6QeorGcB82jwp7t08DeM+w5xi/g6DNbjRzMicp79MPz571A8nu4fZCMAy83s5Ccuv
k1x13x66TJmo+vPa++wG7wfDf9JJDSeTNI/hL7oUW8TPudTBH0AqxdDuzzf4JBP/iAOeZrlsa22W
/TKAHyDr9a6t+xtZT784cYcFFkZ/vs8nQZN9ONyRMnJqaI/7mE4gxyLXsmt0aZfo2LPsnzicGfsQ
Bky2MlvPuMkKl5Ey6uObZGtPYYtfi9j+5dT87EE+RAMmFoBVFohad8l20Hq7s836JUv5LzR73v78
rj776B9iwCBzqBfQGm4gybszThQB4OMZOfzT1T9ChBu4VBEWwRhvwLyiHOTUwHSUzi9/vvonGctH
hDBDK5DG6TjvZ2J1CXszqBPORVyJnP3b6Dr7iAhuJxcP0FiCsx+GwM+mnQBwTMmW/SXneu/B/j/F
wUcU8MaFG+dlBe9swgJdLMi6hF8nbQ5TaHbUTf4q4OD157f1yZf+iAbGNIxuNOd23xZxf+BEw6Ir
+itc+5O9/RENTF1CNyVnux+HZs9jfsMoJIMLO/5eYvgudOHnn5/is/t82NuLG4GfhTf4vo7VQ5s2
d30mLpUZb5kNj+/C9n85WD67z4ftzeWSRnTEl3FxfDtBCglSQg/KRRKWS/UutH8Tufvsq3zY4tEG
L2pYaQN2B03+XQFfigpB/m8Q1M92yIfdvUFCvYbvL7xxTfLWKnaPyf/vwTR/yRo/+fEfYcCiF/0w
GDjE8UJkZZQwaFBv9bD/86f+JPp9hACrWEJ9c0B5NtTLIvZhWgJoKUvf9oeQJmo6sMkkf2P+fvK9
PyKCYbRbs7jDo4C//gNk5mv0M7+sCW/QfchPxnfP//ZQ7w/7n0PWiDqb5xT3iXp0u0bubrzxSyVF
fswhCflvN3lfDv+5iewQWPItmfa58VM5dysOqGlcy3xO7mxf/4UA8Mni+qg0WWD0PfecwzZcLuuh
F3lStlGmrpoQu3/bhR/lJkNP03Sb3LSP0QsoIVX9Y2PdVd+IW5eub/E4/A0s/Nnn/7DdN9GzbUA7
eV8UaixlZM69JB3U7pvbbFa/9bj+pYD/bFF/2O86C7Bjy2uzb+UqSsN4U3ab0eWUrrCA8+Qve+ez
nflh49eMqSnuUtxmHkWlGhljTtMtf0mw4k8u/xEsvMRhq5epQecE6rKZhGpPoAfZDK4CX+rKObgf
yci/cuZPsOW5KVo2HsAHgdHnyA8z9+Tf1sdHBHFNcasFwOW9GOffKc1boHvNYzPG1waI6XT825Dz
s+d9Xzb/2VAYqWBwEYriwCJeFmv0Y1D66c979ZMU4CN8WMZJXEs6ZocxXfqKjU6XheP1sbb9crlu
zfIC7eDkQva1OPz5jp89zIfoECtodm4A9cJd0Cte2Tieh8s0Vjr/S2D47Abvf/6ft2VsvqBWMcUh
F/l+sCMsAf8xofyIHQayd5xDgkuvSXKxtfOuyP6GGfrsV38IAdDKaGuRjXgt7wjIvIFIfT8u/4YS
z/5Xo+o/7wRoJMiJh4HtPHSjuZZXejJ3JM3+siM/+/Ef9jvhkKujfc92gCscPE9umW7v/7xcPolY
H9UitYnHTi1DhpmC7r6oUWEuuMUwmI/i8cyAX3j8t/t82GNtJA3LXZ0eehPZI+xfgv6VLNBIPzb9
5sT1jMzir8V9+r+dx/8n9f4I481CUuu1G9VeWO+0r2LVKtiiDhwS9hZmnDzGKhAjTBJg4JgUGSup
3AKydGJYnUBxcB5B4h+USUV/MHHTSdA/xtrGR6vadPxGqYOEJ4robpZlmBo3Oah3tzS+LATkcW5W
W7s4PXn4g41Q/+POqGcGGffhaYj15GG6DbEWwKMIaBC068loqjWeR28OYTNx1uzCuDooZLFiQCJf
twPMa7O8O1NJ5wp4APPM0dMoldqmr9Owsd9gR8MJKNvGKLsEIbCvyw6l5FYW2sfDGehHcTYuJddB
FzMsS0LrUVT1RR/ZC81r1n5zeWyis9YdTB/LbJjaM2Qq0wunmbpYiJhuExswRpMtNJq3XEhw5HsK
gsyQhf6A7unSVJ13zYFHG2xzWXtSoti+CAhGv+p4grdqc1CpPg35xN+XcEEr1Trvd3VN+yrtCFxm
F1KplMHrs2hPwNmtF7m2yQHypbAl5T/NFK4EtNhhZuyvqYPx6gBp6np1F2FVFyPMUHdkneKqzbPK
kg6zuKAeRJpU0/gzsZfd4MZy8LZi4GpBcgpeq99Bwj4Uo7iwozr78AAgTaVhe+n9ZT/gRAMBTsiy
XYCfdwNOhgVMQfmNbepCJsRWi11Ka98axPR+wr8a59uJbW/p8tPG3U+wx99o9AZ5/ettTG58bkoj
dRUcOcxwu+6AU1ygXWe+retPVGypf3DJ4xSmM+BbJYy6T22CN2ZgrRyebWF2YrNX+friGnGDd34N
eNqJ+/5tkpaXvcXRPIW25O12B5XzsXyXV65mADa8GtoH6MECUFinw9EXMKzx0Wpv4nlmVU7r4UYk
TQ3TdDgdl6lU04kZTsMOaxNeN02HrA9NvmkOsAzOrNnBU7i4waslpcOpgmfAXHIY2A8akpPV/rHr
lrScHD/3k7qqA6uyjt6sQh1IyK/hR/51WpvnTqy/aMoVGHpmB28GCecTB/uTSLwmoXlaZnvHNyy5
caRljiHUXivxNmz8e6yjV1awN7sV1yqDwW1wlwvxOxElz46moJr1oSJEkH02ii85jBVhnbOTyXyj
Wol10a8/4JpqSwg97Vk77urlsc8b5GeHxgBmtnJ4IAV6JK19kUX8SFu6Y2bKyjCYB7qBN1P4a568
xml2AHV87zt+pZMMgxpWPK9OXRdEPTRQQAidv1IZLLjNClL/uIt6iYb+iabFIYrjGyV6A0KfvbGw
qRR22jWCnAbSHWF8tm+X/OhifwFXu8sGFtxjF1+OzXwLQXm427bDfhHNCbptFcyCv2K7lZuqb5sm
vNbE7iDbVW3x1yIUd3L1sJHOSuguVgHnKcKggDSixn93RXFjcGnjXBnrWzYMx3mDKps0e2jd3i02
OiypuWmwpFqj99AY2Tvw4mNbdLtpUbdNOx0X9StLfyRUvkBO/0K3OUTckZVJfk5qW6UTe01agYpR
lLQ/maJ9TPLkRAzENRqULeBgXyRs6nbwhLhKKDlIyJfAqBffNJ+curKOi3JJ8rcQd4d8He7oAm8H
s9I3MPPQxMrfEmNutnfqvl/PTayvQtEeJvChy55o9x4xnqD7c6fddmzq5LH3AGuIALsHuIAgXYa/
8Z6R7A6nEbwDHadwb+bmkC6kPmYCwoVFCk1vY3twn9WGRbHsVtSmO5+ubdnMgLMuEWNfN1nrRyhU
FabUs9/q/bIk+mnpMM8pAaXJ7uYkZ4+d90VeZk4vjzpuw24UAz6/nFQ1t7DjCfVPHqap0rClSyv8
3WV4hOd8dMfiBTStdoTb6kUXxdjXPbFwURK5zC5aRsUr66FeUCW8gFm9ESoby5Tj5bwUDtKKJcSr
QVtsO5b1cF4y9VzmdF6e2Lrql75oQKmJGULqbgN6cyhXYfp9akmrwISftvlyQpP/rgYTh+5DDTzR
mQ+p+p5j6Pwlz9DFGqaJ3jA2R9eJH1hVO4UUZR19ow/WL1O07+MCgBm+xfKij/j8nUbQfM0Ca7+C
NZQ0FWRZhy+DFssF3KFYJdZNX9WuzavQ9/okElxxl3hF9ImqceG7vgah4gQP5LW4Mn0dy19pxO3y
EHc9e/RNAQBGoiJFy9lE5rv1wn+v60S/5HImCBOGnTzmktfADwe/Nzj1fwVl1ng3WlNcw/vgi+yL
6HLOoDm2n+3IscXWqFh2yuZw6gAWi55ZPPBDPS96OnRqLhDLl+SlTfLu61aLAdtG4cB8nK0dTnMW
t4/TxsmPpoFRGQRmhKdXa1+Mv5veUrKHAs3yFY4B/lfbd9Oudo3cbXDOPk1RCov11ic/abIyg+9I
h2MTk3DT4it+k8DrAKU6Tzdrkyc/auJmdrdpVVxYHEx3PUvHB3i76cfQj+ORLcWEPcjSXFfzkKKH
VvuJHOvB56dNNHG5sj5/bXEp7NJsQt7A7PZsgWvoznmSZqexG9sdZDi+TTGzei89bdOHoZjar++K
TglEAXP+Y46S5WCXwian2YI+fruA2OR3asVBPAY2YH+xQuNgCkzdpn6w+wiiSffCcfelz2P/zCzJ
noY57s/osPNDq7W7MLNoDyD8JceCZ+EGAXP9nq7RZMF8d91OznN+ZA1+UwjAr70bIldFkUf3PEA6
OqQdhF8zvEXEjygKFY659Xnyse52Qxf4ilFLVtCrTaw9r7KNyd+OxP0d72wAFXMVl9q57EtGm76K
hIgrwCxp5XiscZcRJxgqLJFDnFBSuKr+4hvIYaIC+zGDY5sbx2m6aXMW+2rTE0Jv8IqaB7jJ+aiC
y8L4tvg1J7RE7ph/mYqCvaq2JuJ6hDZqAyMXSEm9adDg2h001+KsykkTryfp24TvvUaCU5d+g47B
0cMDJ+w3qPlH5bZ6c8ehE2vL2GdgM1Yph6PsAaxMTDOFJE1TZka4+rfCQnVRSdSmxgYw92xZl33o
DVp+J8XcvEx7k8C1r1cO6KNCIEDctbCm7SuZyuKQwq+xGlLv+qmCrlZk12o0kVhKxniSIOHV9KHt
uuSbos0jh5tkNTdjVKOgG+tHyOisa8lpnSL2uQwe5j5pNBLAvGnGU1MDobulgiOBqaM23mc8zFFF
kGKrS6rpZHYLouCDnpq6vXKd5FXhNz8d+uBNqKBoSqLvSHiWcE36pkguipxnSVdBSVyzqzxzxfJr
WSDS9uhkBJF6F9u5OOvExRMDdAeMrQ1e7H3RXrZqkdn9wKAROpRmmBd75dYkXCPG5OGQtF2s9q7t
o+I8Lo5HO4jZUfLgRuHgeIuX/dWgVZcjR0xWAmWnmT6Dp9ytVSOpQ/dc9d33xr+DBV2W5MUF60c9
lC28VbeS6ES/EonUYudFDSnbXvmN7yxDwtgTJPKAZ+q2uCngbRx2ujZ8u+4myPvcrR3zy54FaPDu
cyxGj3fuG7+XfR6ynXB0kkddg1K0C4Nuf0Gqf+mOpo+78RXfJsBjEPJ1S0VbQZaqxoZfKzI6GO42
xCLBigENBI4WOncSM8Q1rQ+whclsBYubgV6yZM7VUUOcf9lBDWpjN5CSy96U1Qg+JnRi2GuTRn25
GtgVHZxbVw68iJTz9zGxxJCycTQuoM3BU/WjnUY4YEK8oQ/6Ec49Q7iGt4DNqzEZIgYhMhEXp1bG
8fQkN5iiV+9UB/22xHqcTo1MthvI0jfoXLFaPpG8NeKhMJAHvyNOb9CRqhfPZ7azWL3xuRmnjv6U
APeIyy4dabgwab9GR0K9C88doyz5CogyK37GTtY38bBGZ2CMth+FimE65WAx0xBWAzQFTWB3hmrY
uh1BYaBfFBpkGGFDWSi915lX203TmnE5tjWQQ3cJIVvx0jXBxvxdmjBLqiGLpU/LjhRWlkWf2vUc
Q+FtQBQ3KQpJTJNYcaOHFtGkikwgObJ1LCmktwNwvVsGN6mrbghb8ig8mWwFnXK27TUOzxwbCXdd
L1tpi3qHI7IWFRwCwB/sot7EZ/LuqHg0XWfCixBFZ6pGw+mqK2WYTHahOsPMyarezrt1SXMkiCqn
mdigUQFJyh8cUepLlntEBxQPQCkmdEz9JUCmGdysZ7VF+9D27KkBw5eiMR6ADKkRgTKUug3xVYMX
vLzAJZ7jnELLQ7VA+sgNs1c3w6PvKUCaeKpRuc+Z12W8GQf4rUvrdpNlhwthA7llpfwFImoTKlyo
x0r50JHFxpASNe9hbYnGmSwHXiT1/J1Ec9L5cnZslJfO20ao0kOJtDjCOgt9LQ+LyeaGI2aqh6JZ
XHrtGGiE91ZhXZ/WeXPFxdKD2bQbXVKHKwolwzu40Tf2aTCmRpM5YGhJ4a2GA/iHaFmfXm7rkJMb
tASm+qBZlIznsVmYylFGqdl1pfM0x+pum1bdxhRePycPQN50PYBQ18IpBxJ7yGSLUI5uKuJTTAs7
33I7Rvp70vpcXaWKWnQdtOiV+GncNA1XCybmCsjt0GwvdRR3872SPRc3MA/o6Aks/VRdQzUBkqt7
uRCVgmcQ0frXBskIj3pjWpe3FVqwLdKDPGbdWXRzeF8mPU2aEmDyleytgV1auc5BJ486KvIzTXo6
njAgXJNrYloouVZTHEmcvoCyu93YZ81WgmzvfqFk7BERoUk3m7KH1w1FXG0T9UMm/eDumckhAtjk
rYofOVrT5De2jEhOPGKoz+YJkeGtyQEZ78pMDrJ9W4GdjXC40VF6V9kxY9MpjlayvYEGJeZTbcSc
3OrN2fgCkpr+LhtmfbLoMK9XSN9S8Y2uQ1q/konT+ZX4APQqJImjBS/d0WZDr8NsBpbzpUjjbSLl
qHXU3+bZvPmfEcTQKPAIsYbpya4udMtVlblmSS/bWifhTU6Zac4zzUEeQPPN6aJs8K3kQau2yX/x
eanjJ1Q3tT+sSIPWOxJHefREbJLX57FX3XRdtFxuu2wVRN+rYsuR3wPOBRmB0qagA+TX3bZkxJWw
dlfbbnBk87zKbQG+gI/riJzm2pJeYTBFcgg65zhhV1S60JNCPkjRsmLHhrtUHz3ApWyXChHJnSa5
qd9UahxqUOpJP6KGHEVSlGCVewOgXDqnEkigzsSXPG7ZehtrAprhZkRePHmTwHY0j6WYnyI65Fh2
GYmARWtT0V1IlGAbGloys9ulUcMQeXRd+ARxetPIDn+BMztdz+2E3/IO/pPN9QhxT/OEpCFpTMm6
zBZn+OV2M6bT+j0SNBP6VGkF3bWU7idSJ6YC9X2Rr53EbLy/0ks9haIkORbei8FGoy9TNwWKZgvB
mUCrTNGBvMJLMyi6a+aMo3OUpasCO4IQg4ZTtE79eiE9dsNXTia3HpJMqrjCKWv9ORqaudtzdPmv
CqQybi5prPv1nCuXt0PVpz3maQ4opHlH8zhejpENG7/E6C3jz4QWZiHloup4fRjXupv7ylk4zF2x
aHyX4cKEMQ2v0iELclVfqw4TOhqgoXyBkxsHjp4xALgdk7Sm14I2hbuLIRndAajBrVAAOlAEVFuu
2sjmUHQC0R38n2b+VvfKzt2B97rtdFnDwhBFaD70mg+lEl3QkH62qczLdGZuJFCLTyMbl/2Gdi5q
drnE2Wu99TQ/43TvyQ1kOux86Ae+SHwTmAykjxklWfK2RAsSyJKFieifxSryTlddh1q2LnnvYaNW
6dlR/n0CMIO5sqYRRY8KP4NJUcJ4YVGnbCOi/QnpxndEvJhzznWpLPIATF9pp7eDiDceH6B52Xb3
LsoLBR2rdCpIRe0a5heUv9tyA4YNjXdx4Xlxijsck79bULn626QrhhQOe9Iy/0WbqDbTAXtXbZcU
jdkZOWHOp99pDe8MWBvP2KdHoTMXXw9dlJMXP0RF9iK5LE5sWDR0rnqXfRWoxNfvctJttuv8wEGu
8dPWIZvOarRO62WVEHuaFo+GA1bwa+pYNL/kDlv1S24AGVW7CB3gGWT/Qq3uHlhOObxsq0KrZwb/
oK+KmqrkJqC7SwZkeS0Ph7zzbfPQ9GioXs4+S/uT74kY0b9Ne1QyLOmb5Dl1TTCsLGSoGS+9VcoV
SEmMrC+mhJocnJ/OLnG1rQafYAcnDB9dGs27sQqreT8c4jYR9Jmn+aDaC/CJataUK2/VuPNdL9MT
n2ZB96PYCjftRjS8+6akMCYC6bJLGmBszTDYQyBZqg8atewPmJRHZ4SErv6heynEfhtD7fNSZ5NW
L5D4jvtTGMb6amgSVF34Xw9TEjCmRGWD7vJ9UEqVE+Syy5WgsY1uIumnZD81qJHOo/HQlUVTI8GI
dl5mZ+8Tik6iuAymoC2U7vAB67PNi6nLKqieZPYAqr8Xby1uT0B6TZalfnACemwYJrtuPIOgZMIR
Lt30mWoYkVwzPqjm2wJbh/5lonm3HXxB5LJrCpaRE0nQXIX2p4jbm9ZOI3lCE3AQ11MW18ktKGUx
/FPIgKAHoZitA3+ilItgDd1j+fLk5OuEpF846aDT2KQkLDdEMh99GeJ5HdvKZ2hu/naxUQHyH6ti
4iJzKxdfvFvH7UqKQc672BsgMco+bZfWVk0rHTtjW7h0P8LoRFXrkHkcrEMdt7sRsgbsm0+Gfqnc
MIEcj6AMG6VSIIiLp3Ub8+WlhhNi/muYhZO4LLIF8hZRA5H6qhhQfQV0hyHrC2TEO4K76PwUXYM1
Y9EENtNg+i/5NlBxW2NCXzxnevB1C+o4ZPrCzrsZ8fMI28ulvxiUgKpNMM3m7jtKkuIevLBtOGKQ
lGVfc1E0fbuP0lHWl26L0kHsZWhcv+4j0G/Tq9mBS5EfEGzCNlWEq346dR04dWWgPH8MOQf/u9Qu
XbLnqFutOzQ1eHH3Ll+0/JrACLWoYGah5O0Igcz8Gf3KBsuIuy1HLlqjtvL3aTdH06OxlOrfXFvI
K/i4UaQCxL+3XYm0qdY/N4DQ0iu9ZV3ye1LbAjMbAqWNFyb9MlyFxPXx87qmkpw3M/v5aAZgKbG+
DRvNJSpOkdxSRZbmJdlqbfe6JhAaXNDySO4YisEhK9FfodklaLzBHByFw/hBDFDRGSHmn2t9wnQn
Ra7AV4ykspKpWranzs5p+LGuBXwgyiGzPn6KbDMsR8FcBrgBavsUS1mLpj4GprMOZxu8SeJn2P8V
Gj1uziTMRKhf0X/CznoucqJ6U0UF3BD0CQOLvkb/OhTzuW5pRku6cdATRY228z0ng0F2P+Z9TdFR
4EnWQtqUyU4newucp+U3Cs4EhbsORYMB38EKeEizA89a5V+jPoDkWIp4psNyQHa14kAetjSW34R4
d6Kp7NpQed2FumluQx9bF9DUhuMYNHgkEtoM46jh3RKlmLZGYaiClAFoHjRuB4MGuzAd/JKQSy35
rSqKzmUnjOzMkFYb7bLJ7pq1WEgo0djLl27vMrbkT2BO9j2O2Ykt8sVEmJrcITmYxvtu6ur8Vzyn
xfrIZUv5s4i5Jk8mLDJ+yMkMhX/YksMk7i2H8Kb3YBz2OOCgl4hdRneEp3N+6czqG+xnmadXMdva
8Z6YBZ6OCsHK7ZWyakTxSEhNKqnNYi9Dm4fuOkvQ6r6vuXH+NSxGdOg1WYZ22tLn6F7ZGUyjnpNs
fdoUgJ7VOxiDXwnBNvIzj9+xZ0cB3G+GZmIdJjSQVYSZUp4s5jjSlrNDAs0h91ZYx7rDrIuaXY61
XNFgNtRyt57QFm+K9hhSwutyXjFfRS2ABthUTcY2vppUABUCiwOzqzOavGy5DomVurnVgI3JK8un
JX8ZJ1g4lMz3YdiPyzy7PXwztd5rGcgVeq/koUOsUGUxYci0ayF0/62PZpSu3qGcRF2cJr/qaGse
Kbp7PyMdevSlivYhali/oqRIEoc5mo5pmWBOqS+blq+YkhVjgI/pwuSFwzofMWcBGPmM1I6qy5Dk
0p4RhCliY1on8y4NDoNMn5gIFZ5qON/J92zvbkoQc24K1LHFnelJW69IqArUC7cbb7Kpv4JXXRrM
rjUkbKSKk5BGz4lr/JtRWGdpJWYcQzcRJ7mqcqQBww6zGFeXUdaapEre1ymCeC7Tq3wQMOtA8MmR
YsNIAO3udN18RQo8IzQKdPoTLkANuUfuzsRBYXj0WiiQ6m4btLqGA8eYw+3QKdaYK05BszJZbZLA
17tO0G4uByD/DToFvI2RtSvvsm8FF3J7RkMExYwNAHSyULj1qYmpeRcFGe6KpsBvYrbL3E23ZTo/
UmBy2xtMsDNZrRo/52KjtrYXsstGfiVTPE9JHZK8B6HjKJQ1RLnJEUNdyPia1uqsbJRzXyDeXqtr
Odbx66SyFPVbZ6Ox7JJ6SW7jYSbqapwE03cDoVl3AQbahLZvj77oTV0IWleTbQfzU+YDR2XkISJw
HMZWgkkxjlG4Rl/LqItsbnh6F3mkGhUfM4cpCkUJanYD77qiAoCuB3+zpjGCsOTpIzMZ+Yp2Yt8h
wzNpXSqHdHm3RID0lauUBEfsuhVdBYp8eGT5MA7VltFNVrVFflQGrFJyCkXNX9GmhwmZYBFyeKTf
cXTgMkVyRsZ4/aIzi/xQGAw2sjK1QeAktn3Hk4tl8IN7lHAObMpWKSiosRHF1kGA9JLdc52L6AIe
4tivre8g0Lq1tH3bNu/NHmVaTUoOohQ5ajWb7QfCVldXKcMT75HZFesljGTjZN9I6I1d17ANglFA
GPuvaZit3Ncc+0aRHm1YQBwIxq5ZFGEuKixkZgnyx2KPY8Nnu0nnC9LqcWbX+GpSVD1O5p9Mxem0
w5wSUs1dyiXcAKY16ArhrQasqkdeXyVJNnXnUPAl++3dmFwuqchwrugWLQDAPkJ6n6+IhruRuUTs
YPo0rJfcp77Z2QGJ734ILbtkNGC+X8hhW67H0RJZLZSkA3rwiRzzSumtd/jBKElPWaxSX2ZIz+0T
Dp6k24kpVezWTJh5VKoAypWUPf4BQXPe0qfNTiyrengZNUc+ROQtV4P9irOAxgemMBeuYFy9yD2d
G3O5+P9h7syW40ayNP0qbXWPauxLW1ddAIiNwSWCpERJNzCKZGLfd7zWPMK82HxQZnUxwEjG5FyN
WUqWUojhcIf78bP8/3/AGLh5IwyJQy7CuqNYlwp2L03RW1sYeWrHQUGld6Js+qoGuAquodexRaEH
t1OEu48rsaGtBj3k864WKdkJRineKyl0I3ArWkl9X6pEdIeSHnWJ61bWRxGUEeZvpU4o+LtK00iq
S/eR5kcTeHG0VhSs4sbQBfk1GLxyovzc13q0aRtiSwcxASvZVzQdgFHcA1Nyfb8V5FXa9xMBGqHe
HqZsl+8kXxh/VpmKGzCOZUSFmjJrcIeNp19cLgVcbb2E9rcrKBSZbN0ckob9YmTDndCHdLRNhZia
HNJJ3Y1VocuZulUQVdOPwIjh4aNO8Kb7A3AAuwSUmzoSYMzmuSX5Z869DrXWHkKtBOvddlTHPAKV
6rGLLVG/8uIpJ/8zpYJTRbXRkXU3Ff0BHDc5tRxJ0yx2+tKciuG7MHAv2QI+ZD3avh7W3vVQ1GXx
dSjBeps2iX6rX0mpRmhpV6Y+oTmuN6RXIlvjMm4mm4RxnWY2uJUWjHUvtnlprbJB1YPvtdaOYCpz
KZfCEskHzPPkVj7FNW+jBkYnSPRPC+JudD9HaP1CXp/DTC2Qgzp+XJpndbJq1v4WwOfWWstfxZWs
O+pK3uDz2aoNVncTu53j7eW9uSXgW6kvhcMOp7fwBbDbnwCPl41NtUTphrrmMTz/m2iyAMG+owT1
+ST/DNu6VCvMh0S2vNAw1hLnbKVTK1WIcELKk8gA2YGg10+UaaWdKZXtCq+BoCQDht6jtpLbBpX0
bRMDhKWB7+VnmmF85xZ+gU0ssxCtsRGQKFGxXK+TxlSDQ84FQUQr48LbvVVO2pbu17QL7hrfaB1S
voHlkCTLLylO/xkQcAFd9oeJdihCZaxzrHHihoE+3BgeOAXuY3VLUVQ3d5+/gz97wQs0Y1XWY60q
ir6e/KA0HlCAiVJXSknjbuMwr/oLFK7zoEl9KY5IErK00l7W1rpJw4uGlqqrMizC/6dJ6EtRxKLS
uhoxFW3dGSkZXemrWfqpbRTjBT7g+UXSl2qITYmkROF7UFutAABANe48K7pFK+mSlMCfLc+8D95B
VhtwwVTpdG1tquUKeDCwABD3F47Zn335wpR4QxfSLTgEVUUi1TarzrMx6d0FC/Fn3z7//btHl+NC
oeTM2shTqttGYyF3OeUXgKrnuQK6pZx+uV5JaQ8hhG0TGJb8WmfhfNfrI+pBEu4CKL4WPsEWdqBW
XGiN9WfzWZx/+qz1BtpR2hrRXu1JLav6NpL0S/Kdv9DTH82LvmzEa0Sjonejr67byCuNVS2WVu74
xqTFr3qacdF6pek3dmwVtXwnBOEUfZfqSfRQgokUfx+oUeE/qjxW6KpB3gv+76/xP1+G//Lf8sPv
j1D/87/580tejFXoB83ij/98zFP+++/5Z/7n35z+xD83b/ntc/pWL//Ryc/wvX+M6z43zyd/WGVN
2IzH9q0a79/qNml+fT9POP/L/9sP/+Pt17c8jsXbP/72QtK2mb/Np0r+tz8+2r3+42/zEv/n+6//
47P5+f/xt031nD2/Pi9/4O25bv7xN0GX/q6giIVWpURJGXUZdkn/9q+P8DCpgFqiqaqGPMt/ZDmO
9T/+Jsl/1xTygZYqappkaLNaVJ23vz6S/k5/X0sBIoOfoSlQoP/1aCfv5t/v6j+yNj2AKWtqvvj0
XJiKaYDGU3QeQidLby61uwh1fYCIReQWEn4vGuURNQ5VzHdl0DhVhm6UbNhDlxEG6ijF1tsIP3sQ
ZFCnT37RPnQ6lXWp+EsctY9PtThCdAlL0VPkqQb9GZwdSWXLffeO/liIk4nPX/Hv4/OvISwLipiq
W7yFU8PgVbXnAdNiiHV3La/ClUe/pvtmpa6rzRS5l0h9vzgDn4ynLa7J0ETjUjfLyK0Nz1G9diXq
nQMeYhuTwoIEvYktgFSlHco/QWV/vzDbU1v0x2w1Q5LYTjRZWqqSDloH7NRgQY0W0Jbqc/3QwzTS
qRdN98nobysjBCTJ1eE3QEFVlI/Cq8kEdxv43z5/lnlhPywEGSBNUpE4VpfKHFOFQH4gsPBV8b3O
fybGESS2a5iPpiE5JrW4ortEQDm9df+Y/bshZzrPuxumLpTMKLw6cpWJGuf3XLxtsvvPZ/WL+vPZ
tBb7qSR3amVjE7m9A/JqFd8SEF63X4SV4bRuyqt28jvB9S7cmdIvUZEP41JO5PiCpNeX6j40cULR
0WRcVamvhAZ8kqRsx6n5nmmJRBJuoEYAy3oQN/oku6H4PFGGjOWfehHt2YYw7gMnjnub+tm61o5B
EVIbqYxbgGvbqdKo81puqIU3QkFnQL3a5lF9Q3+DtSD8KMmDWUO2r6efWfQF/j7tRkJy1b07DuKh
CItVKycbmAnHppOJFr3NCK4zr++1RLwTxSvLN/aNlW+7mjpZ8zOOb6re282dnMyMhnAD15qmvoCB
cIWB1j4WRdK22tHL7W4s61VuUlKOwgejT28sPXeHobbLqn+gY+qmlWoni+St2GDQsmlbtcEVgmWr
PNa+JEBTuS1XpNtQ20NKqC3vOqVzCnGO34Id6/xgpdohJDjgvljX1bC3lKlHcu8H6NIVV6o9qbIb
zaUoleQkTB57yrxXo1du41z3yeXWG7CEu7qOtrraOGKQAfC3nK4qr6LA2niSuNJV7ToMUlLkgDGb
xrYK004QC+ngFI8gzKnukJyXr01NvVfRlbVLCRwv+UHTinZq+dVsE1eD1tAbw0YeLTcH6imLpcM9
sK1kYZ1qxso36604fA0K357Ct3jqt5n5VNKXxzOp+ZbaQe8tt2+TVeT5qz6RV0Sf38ZS/KLG3abG
KAC0cZqaKkNG4bHILvhH8lkTbKmWJIEmUihanB5LFaqFENaYRDOJXcoDa+CwttFu5Uy+szRvR6Yf
pH7o1Ga7R2l9z9+vJvJPdj0Kxwy8UVej/e2bblYdw9angdX4XPhQPYLown109nTPxlM2RENSFHXh
AZukbLy6wWhpdvCo/pYdQGdtPBceT+lOjmfra+VL+gDZ5HOrcs5wvR924dXnNDQzxoFhy15apYS1
JTCGJFYvXYbnvID34yzexNSZyQBQMXLlY/AorsjB3+pODq9pW7raFX1lktvhi147gqtdGvrcdSCL
kirrqmTI2nJlaXwOOp3u3S4CLB2kq5V+NYBfsPVVtiP/qjvKE62fwmvzBTtg+ns0hHefL/K5ycuy
LKqyrIuysZQfok42lmM395HXMzcKeRI1BqN1P4j0cdSzzeejnQbkv99F70ebb+p3dxGdPIpUR4fS
nUSyqdpEKwptnVTFGjG7z0c6t7KQXUVZNGVJxtM5HYl8W2UpwFpJYeLaFIGbRiN5vdwe4UiMQByg
OIIGf/x81Pn5l/fR+1EX84sRMVXGHt6kGci2GqKm2V+Y11mfVQWFDphJkpjXYrcKcdZqAmAxV7uL
n6eHaFfsBLt40Azb+DK+ABYItpEN8WZtXJibfO48qrqs6WwW09SWjNah82mjbCqhW7nyleyoTg1A
2Ta/KuvAydG8+yI4Fte94tR3+hoo9SptHPVn7CZfLl38Z58EHLFuKtBF9WWbpFES0yFW9dD1uvEm
HINtqKyIP4ILBuis4VMxzoYuGxLBwiKP1IES61sFCyRvSGJxtznwnnfpprGbVfZ1WjVMsqyd4MIp
mT2y5S7SVFPVLAPiIyb3dO9GDcBqHH+8qUraavWjnw6ObiV2rEtEKPeRf0kzhrDpzIg6ZkDRDcDF
S1VpOlOAB42AM0b0ViFRtivQpbHafYVqbVrIoNlFJw+uDH3ce714Y+WX1NV+6cd8mLOu6ajKqoR3
SzsksatpVJZzx3gj5CuQ4RQdKZb6gDkcIY/pa9jZulpQUgMFWYGkj3LO9bNapLtJrjdS/5rKKhTZ
cGUV3m7IbirrqRKSrThmuw5xpbZsbiKwLWU3bK1U0QC5mNeabO2y9oU07Vo1iq/N7FkBWh5N5ULq
65f+w3J+uqjjxuOoEm8uPGSC496AnBq6LRa+cyHMbDVIXNzxtCuz0/t0K9nJXbVVNv6heiY1A4cq
fomO+v3nFmqRLP7dBOu4G0guo2NoiPPZemeCu0EoqPlhononvk0BsOzSVbenvkdJ4xbxmNlyuBfG
PGeM34+5uMnNcspzA16pW67S58EV7HiFW/kzewjW4SYO7XjXfKWYex/Rshrc14Xhz1kLbAQEGBk5
H3GpcVvWZgeD2qB8k8EqplzjPQWXUpu/Gpt9eL/vBllY/kST1SaExclNbr3AvW0H21+Fm/Kb+m10
ta8iiia28P3Syp5dWJk8yXwVSMiunL7MzOqLGFR85CKf42Y+5OUGfjiSaBpxiDYoNvRaMITG6sIL
PWeh4Af8a9xfwpPvNlGDmFtCFZ3TWmi2oEf2HHt58BUrk+Jsd13He3OGGYtXBBW2KU92XX7lXDhq
dq8ZAviu3JXGS1WWeY0/vANFtGRFggH2wZsSJBXqxBxTxNALOj10ejp9Xpj5pTEWWxnsayhJMSuu
3XnH4bp2ckdwOsc41teaQ2BxMXdydqnfTWpx34PdsmTQixHEmBuAt04PLzLMUrvtgnU5/kYl7UJU
vRBp/8NCvBtxfqJ3L7cTB2kaJaZo3nibvHMl/H7PUezOHVcSubAj2qgr42pyIExyESqObOcP/L7O
rhRn2ERX7XbcBhcM6KV1X+z0qhAbDbYOHbNB7ooKeJfyy4VXe9ZO/HveyySVoeq0nZ2tVONO9Jch
/bOlRxQzBFJ1CyXVAdF7Ya3lc9Oa7/jZryIFucwHwagc6daM2ahcLON1cxBVW9vXx/JG2XJpafeG
Y2zQP0jt6Sa4qh+sXXlX3Yii7V040mcfRFN18v6iShF94XP4Cei+wsOliv27sPgiFZe0NeXTiuDv
28p4N8L8BO+2lRWVhlyRI3FLuhDK1IHiH1VsOqH60vQwWCfdlupsk/dI43nrabgbLFdq/ZXcAXkA
bYTKJSQaa2cGkjtK6oUXcfZaNDRT1AjESATrC1dPM/XRT3OeTryqb1EZ0OxuF16FN9NRqez01dun
D/X2woY7u+YA7RVVVGHyLa/ivPFUo23x8zTE5HEECMDWomBne9UmH3Kfu0DDtdfPB9V+6WovrSTd
MCRRsxB3/yAU2KQedGDDClERv4kSMAXGrTj8EJptVEKg119H4vrcNO0q0GGB/YiDO5BMbto8V01/
38TWIwhk+L0JXKbRaUlazGJUcY/QM3hTjybXUVw44PKcIpzcyNJ3ol9dTyK+mdw4uu9/BS+5KoKv
hghCS9v4vWK3/XzvV+q6LmJ8om6TI14oaS/jNO1B/a664ZjndxmKTGL7VS39dd8ETlsMttQWO72Q
Hmb2ojJkjgY03obP7XgpHQ4GB30LWCuRQ1qHHO8P4A6bjE7WZXZfiAZ4ZoEUsOLmrfizZ5tFfXDd
dThkXpw6ZlxtCyFzB6DeOdgNfsBBHhbodGdnaeAqHSTJLKEg+OoPKqHzC66oLbfXpvwg+p49WdMa
/8vRkekouy61E0N7yPqvQj9u5CBxerVY55ro9onuaHJ045eS7affBGBJptogsvDgAY9Rso1nkIOq
+r1e9zey2d+AKLRNJxqHqzTERwy+dEblKEZz6PPSgSGxEcXyIU4AGkHkR/fzMfQshM98NzQkYEvK
KpAkV6UTiij65AfHq8QHOG6iEkzutO/VXUzNoZXHVSn9iKEqpKOxAlW9oteBXeupnQNuVlphZ6ro
vERc96H5Q9RiGP/ipkt+VOKwMivtShGHWWTNMYyfWaXTHYqe9DRRHYt4NaIMIIHhi/GAB4JY42dg
ZBsd6LUfwAQQvKs0ld0k+QKyayWoCIyk5dyzFjGTJwGkWtFxYEZjbUSWCxdsH2mDPcnsiChaZwHx
rzdgMQE/k72ZniQQQdQGHBmhbRUN8rgpsTTpfSsLth8J6JIfZjXIWP9m+K9Wo75RJ1SKGhkMVE1C
DfDfF8hSdjBRLhW+BsqtoD7HcFnZKWCf4jVCrXZjRHfkIlZdB7SkG1ZwqgkMy40fPOIo8eplZFwA
Jum9E1W92wdP88vJJ2NbDTx3X+1bOh+akWwLQCoTa09Gb4v6gpsNnu1RjBrF78HQutSwHKD4jmB6
buILbt/9KC1jRbenleIRF/UAytPa6XtqHMqmGHrY0KAKgdV1nIaahK9h/ZbVxyaMH6QZY+nTHBTQ
nqK8+iJ5++o6jlGKIedV+cOmVWHgjpCkIcAK07pMYD4bkzuTzs0JTlIqtT+DTn6IQ/0O/vlvCrtE
CaqrJhmvMvOZpdRrc1+U900kHltoOknr3wTDK90ZiCy7O3CeT4zzCKX3qi/bFwRYeU5/k3TdWp+m
n2kbvxVK7jYmjAD6Pevt+CTRpsLsM5RXpoNWK0ekoa96cC8wrr50ZnmF5uZvHrIrcqE+SXl1bBWK
AkLkpM0PE6bxSMJ0JC9T5fK2qoZV3c3y6/r0RuttW+2s9VAKgHNjF8UXtjH5xra/CmTjWhIKBxVB
LIz0LOTNTWOGMbSc1tWBMYcpWEJNOgCz3CYRuhVxuoZ/f50WOYLh6RrpHTRt9HtpghtTxubWm8p9
Lte2PmWOIFgQR6hR2ZY/7Y04Q7qtvM3godtjpO1UNEN6szx0I/SZLg3sKCvexjz6FtZ+7MTlsB3o
Mani+zcNyVg92mtd+qOO80fy9pxU+DN2g9rS1CDtAzQW/sQXrICL57FPup8pcV8Jv7HzV2NXXYV4
zLR9cIT+rhV6J5fNR02A01c1TqEPjhkZrpdNJAvhwkz9qoARV6PDosCjKsE4j317C8Xnrh/V61q0
4M/lG6JQVyFvLXWKnWiKUyS6LVYmgNLG8Yzabkd1LcqZows+DS4elRExFc+3W6klJX6XQ2r2dOE5
UYd95LXfPEtwdGWk1XCNpLn3lPn6WjQSRy6TdSj6exlVcsSJQiCy/WoyYx5XfFCtDklfQKLGD9Bu
u9DqdsGAOgkGtqD4AV13ZynNOs91mF8cZAnAqOaKvXJMkH0ZKQSDV8cnSLaNrvMGQn20aTJe2xq7
o5ZE9KO+VRz72LfWWlVvOQhXEhWhYcxAspIJ1O7gJMIqNR1P+y3NqtfEGu6MEQFzTdC3Q/5k1U+t
LF4xBPrvkmtk92KiOnr9XEePBsdCA1MrjyqAra8KcjFlYmu1cVUOnWuE35r0e5KOrlc8o4mzy7Vv
APC2WgVvHO6mxnXRlBm3tImmIQwAiC5tXWx8Og3CiYDAUjgtrzaE0yMPtt5F9sQbNUnSmsJ1rsL3
lOKVVidO270JUu5OKkkDBZyhjvQUshi1N94YLDbUOoowsU37R/oH1VuJ5uXZTDJFuYsOqU7ScAd3
dhJJ3FbxOm45TG1zXQedMwLRLbQLFZazSS1ifhXSMIG5udS9BogcWkkrhK6wndbyStoKTr3G4SBM
Q478kgN5LrVtzqkrhVDfUPSFA92GQ9kHg0mWgUn6EoSlZnToBmZn6O7A7bUrL96NI2IHOapneb8O
UfNB7uIqAzAc0e0dL/GCquGvMHzp6iEIAeKKhsuiqSyeyUQ+p9R7VsC4G66VbbrBYOz6XUKE9rlX
OQehnw20CFIta5CayGIgVYWBK4OtzCFI929Z/XMIpd3ng51xm1UE7S3Sv6Ysk6I7DSR6uQzLdOIS
KoUCiet9lMWXovwzoeD7IZQFXiHuSfum3ZzfeICgTSA47XtkyZ5gCazztR45iMxcjPTPlQRPRl3E
IGWlpGMKcZl4YBxtw6VDtD0646p77DcBs92Ku8FRrgpbvJ5u5O34M3GE9edre+ZFnjzCnCh+H6TF
VkMnOFIogfaSGa9ZVYERax01fSyRcvt8rEuLvNidKsJbuT+xyJH2mkHLG7W3oDt+Psa5uO5kQouo
U8EuBCVqHa54zK6LA764ox7mdayvp1W69h8uGQL5jCFQZSAJVNPYnB/iqyJF36DUeYsSl7wv9W6l
Q/5VPdvwyWy3ki0EP1E4g8n5JcEFg3RpRNoeptRqqrN1KbxN2eQAZkMr6ykAi11OyGZRL0dkL4p5
fg9tt+aPxsB/Cbd2E75U0Bh+a5aotBMg213xlj001dtbc/NcLP/l/4f4Ncrr77bMjI87AbBdPRf/
+3+dAN5+/cDvADZJU2a8GXoe/8Kt8eHfLfC8c+pcURQ+/B/Ymqr9nVAecyTOb/33H/oDtiarfxdV
zSSroqtA4XTjL8HWfpWd/m1tgdHN1WJDgtSuUTmmYHN6SBN4PCZEKxUChuHSEIqayIufUnnTwq0e
GjgL11q5L9Tv/B5Gj03zhf/pmh95ui/Mzh6CrzIqN2YGCCq+YD9ON/+vR0P3D8ieZFoSBYbFRRCL
ct2FnWU+js2PKB09p8SdnbZpI6buu9d0+H267zFsp9bjXyNZMukanfT3EsJmZinNKn1GCngrDhz8
bWzSUFFFJ/jzgX4Jqi+WW6WTGqRJEwSStKwfIKvgC3UxwndpZEgMFRxCV5BMYauhRzk5jSxRpSqs
PruWg6C6sWJVOfi5aWwoBcsrcQhwutu42StNlLl0+EP5ThXE3zINRMva79UJ1znvN4M1xas+DrAM
yGzYeduD4UfywEVYDv4pGTp8qcLr5Qt395zOPZ2eBkSTrT7jp9hVi93ElEpt6GThcYAXb7NTRhAk
enZTk9EebppauTDeYovghQDsNEC/GbouU5JZbJHeKIS5EbJ07Ab1BpmW0s7g0sH8tMU8u2D+T6+z
X5tEQ5YIj4z3pzG905Piw/VJAl9UHqsi3ZqDuc+65L4A3AUimWLihQtNmW/H06Wca7YiK8lCyviC
p8OVipgiTlspj5ZKbFlMWrjPcj9cxUlnXWlNGd0UbR3tzDxFQh21GcOZEFO/iZuY5EInyfr12Gfi
VV52ArgPQ7jzya/95JSFTmG1IxjxoN0RqTY7RLGbPQJJ6kYuM/hNOXwaxJvogiP0ghsPAzitsND6
+xIpPTJ2no7QUQ7TRWov9XRcHMT5fZpkTg3eKhV5XN/TSRcGEHaEBqZDJSYPqi7sgF78MIL8QlvT
U6+PVsEMA+qADSNSR/0A4uz7ctRLqfKP0tSla6kRxJUSgUD7/LAvkKq/D2OJikQSHKlkfp3OZoBo
h1qy4R9FNZA2edm81mY6rlL6dB2yGqVEkQaxDno5L2gLtdspjDuak2jkLS88yGm6/I8HkXRTxckF
LboUjLcmOMnBIAdHslv+YBeeMGeMhICYylqlQ+RQQy/IEBsQbjOvv7ag2l1gmywiqI/PsFgMHxxa
I+G6HAY0ML4knVju9UR/lTpyTbDLE1yZKLnOm0HInHaqmwP1+hQZu6S/qkZ0Kj5fkjOGg0vlf1Zk
icbwE+Q5Ae4XR2Qkb7jjxOBnAh0vIdv3+UDn5001Bng31RBzuaXBpA9IPirRvWGBHmpq6UbPrgJY
mRtOpmAfoKTmNCrxyic9GkASQJxEXzW4VGycl/edOfm15S3CPo6VRbleXVjm0RsH1EAj65DWtH+E
TASSd1/OcNBOK74GAyq2QuPdWn554RScO2scZ0sU8TQw1AuzGepR6yFFax4qOiXYlpLfdNKl87y4
dn6fHJro9MWQNEiHi8kVgxb2QTmKRwUF3TQiF4lci4akj4+KG0Zl9hw+f63nZ/XvEWfr/S62mUaZ
Bh1wtA/w8Z+sIb3vdPmvxTR/nJh3s1rcADDcUtjfYXaox9TpxrshQtr5Es3p7EHQJKBt4GUAgi0s
rimP6EbUonj0DP+q1YyrAIEYNHjFnyHidZ8v2hnrPptcSTFlzgGpr9NFa9rWKvumFo8DdF5ZF1ak
LL96w5RcGOfDXlfFue7I1WnM225JxQhLoQ6bcGwPoIpFcu6jvk+ysrWFGDkSBNzWeicf2S7k3dMy
vuBLfrT6jA5L1QQTAwKJBzmdZa8IUkI3POuAQgCKu326NyEmCLEECbjZTYJ1lKziGf36R3prHJWU
PNrny/zhNGgEDIahUQE28VU+TD9Iu0YtyuwomO2hDKfvaLC5IfIlqJ9r4ioSx0fUVC7BRz4aOobl
etHh2kikMJcJogT3KNLUimETxaEPbzXLQR8oAK3QR3WQF6CjgXYr6SEg84iG1PlzQkfXz6f+YYfN
z4BvphCLs8eWGNixyluqdmV+bDOKzoJCmcmQ462PB/WXB1KhXeBWW/wSf+Eb351/RDiKHgF24WiW
CSoSIUQ+6LAg+irh0lV1Zk7sIsYi1tMR4Z8/fzdUT6DQKNTTD5Oubkjx7rPEO9YG+jN/eUqMw7Lh
cZJvWFbt6Wglixn0+iMC/5nTi6G8bdIJ5V68tQur98F6airxiEl0C/8KeZWF0QFElKu5ZaWHzMq/
hVJ5K2vNhU5DC28dMCeODpGWBXwH/M4SA6gnyHcVUSEf4A5vSz3ZiWGBcLG4i1PqRvm4+XzxFulR
jPU8nkqjDWCr3EBL9gjo0tSIhQ6Z5DC6kWpjXU3g7cEcmJV0V7Qp9T9JPyql5cr9JXzyxx1yOvZs
49/tkLJJMwlsj3jo25FickvHUZ04zPUVxKouzPPMWDJxHVbFUnV2xMKGd5NZggnLxEMTefW+VGT0
S3zVevEkv3yim0eV2o0SaG7f0MfDQBrM7cPIvxUIRleDPOlXkWhE1yQixEfKlOrj54937ulIpYim
qGOLICotVsKfJQf7Lj4iRtdsMgqQNoG2ue6ltLxgas5sMNIzsBF1RYbIsPQgrcivtdH3vUMViuV1
5wnxVjJm2QPkA5v9FJVI//VDrf78fIYfjw5nRjUwcmCWcakWt0tqeCkS9lN1CEIEvPRAj50QONPT
56N88Ao0DXDjzHEjI0L6ZZ78+x0Vo9bXSqJ4KA16hJdavfUz34m9cVdpaD1+PtiZldRUCgvkDCwT
IP1iSkKviWOQG8qh1rIXNVNf65GzqqNthCxzKYETK9oL7tsHD4H5vRtymZO3YgO1/SzMjwIqbBAI
hht0nt9qSFZ5Hz5VTbc1o3rVGZeQZ+fGhfuigQqSIb8sNw2saiTlEIo/VHp5KyVo+QbJcDO3YHFC
HQBI1gnfS/Q7wJ1c6gl9dmhdZ6eK0lztWKxyOdWI9SMPeqSQ/AqR9hueNEXNYJMrg5tX5jelK75r
cCsvvN0zR9LUFSwjNlG12FCnWylD0MxE3zc/6n1zndO4wCQBnUXD18830Rn3Y47nIT9hmDQovYtx
0HdUc9PKxcPUkSoflU0kvpAecgavuSvrB2S87GS4bzJho/uoooLe/vwBzhwZTD+QbIJ9bUZEnc5T
FCs/5cKJj0nuB4iQyjdo0d/7ebOmH9CFy+3MmhJSiSboMhn+59LD0/o6CiiqykeIC6ojpMN1WaJg
3Y7F6+eT+uhKaha7FIvDzsGdXEyKDEyFvJwPmUkMVqqKSn7aVz9QAaI0C/LCySrxh9ZO3z4fdVH2
+HWZMux8jcJLmVfzdC11xIQyDbDTUbyKuvSrF0iei48l2nowfC/K8Dt9rzu7rQCzmI22ngLjZzpZ
BEmed0DTh+aCgfEjj6ff1EnI3V6ufJdE+AodqY2Sgupqo7mNUXdfltptEA63xkjX1s/ncG47kMDj
iiDjz4wW2xGJpVg0SbYeA8m8TpTpa4YUWx/MGv3Cz8+H+niyZ5+bKrEEHp2LeeFN+ZqRxV4zBPfD
dBg86uu0ERm3ZfDUWnd1fuPXxgX87EeDDfOZC9YSJQ4aftzp68El7toA9eBjHo/7LqYVcawEql1b
tUqzlZoiY5ZfKMB/3PHsBJK9ZM3xPAxzsZwSKjRd1Ar6AWDlC1gLt6ghksIU3n2+lguazrz1dPw4
jc2HMVG15Xsz6fhQTL1cH4VREe6Furpqe/3roPQrUUhXY4Gedx5UDw0qp0IXX6PzpNiaD9NPT1YG
rUEcuequWyu6kD47844xbWwkeVY81pbOeRUkdWcKqXCI4csMAFAsYdUkUU7nkjTfIW7c0ZQy0Z44
TdO2E+Npc2FdPqQQSQ8oJAi4OagVfaCKJdADJFUjCmkjbuQ849JKXjJ9hANLyiiZMhGKlrGJFWND
mP9X87UMDucDl85QEXhYOvPQc9tQqS3zkJXo5U2ojTm1VVUXnIKPR/Z0lNn1euf0DDWt7Wll0x+t
Or8LrMoZ4nwrdjo9yC6JJpwbCkVPdZYQmNkWiyMLvifIGmkMj4oY3qeF9z0K6H6g69c6XOsLb07m
sU8yfywehQQDigV1C3F5ASdGjDaW1MbHejRBK0rqb6I4khIT/KvRqDdCUewkFRBQWMpreSi2/hB+
iZpLla8zM4bMyM41LbJMH67HjiZ/ydB6/nGIuqOodLdKqr0KUgfk8yLH+KOPTOmAUJk0v4F+6tKh
lHQgxyWxyGE0sq0apaveB7ZpPqYByKrETpA7TDukUp+nch1oIGuQ3AuKS+n/M0eWfDuSGEjgzfnP
hZVEyTGGOTOMh6aqZfotCfGNOvXY4zAMDnUu6a5YqM1V7wmmMwbjpWTbx6tbRxaCgjMlVG6HZd6V
PIhMwzVpOkxqAL4kaLaTNO4AwrzRd+CqruaGb5eEh86NaQGnwXyKMkXqxZQLNF8NqrPtIWhEmomK
0n1eyw6wBmQF1TujTO4nL7qU2T47qK7M2XUKc0z39NhmtGWITa6Ogy4GQPwnmhbJAKZ3U0gLdl2q
9I1cKxZhmR+sPj9aZy4l4ghK0xLlJJUSz+nIspB7VmVWyTGkKYYbS57ntgodGbJeqi8Mdeb4zE6t
gvmfV3dZRYjRKm3R0JYPhRY8t1qpAKyrn2pVBJjYN5e0zs5MjA5MEAzn3+bw9nRiSkq/LFVprIOI
IvTGRCvUFsQs2c+6m7vP1/CM3z6nZ9TZcaf+TjrodKzKEuogyxTlMEhqTce2GuB3s7PC/GqatMe+
9F/Eqf5ZlcMh0XgCuX+oo0y54K2d8WhA7GomaAs6bKrLqJprJ27TUpsOVmI2Jh0sRZN+bF1wndW5
dquQgnMTRIydC3Of/dhT0/x/SDuvJjmRLkz/oSUCb24pyrWl2sjdENJIwpN49+v3Qd/FqumKJmb2
bjSKUFZCcvKY15C/g7qgNEI7G3Td272DS5a70R57PpO8eUZjL7ir1Hk4Y6+kPTY4TOznrMxfurzH
mTFhltGn+G22UztsXe9XHwAXvM7poh+3FoXLU73D4yXufKOfHvIiODgAtHUFT8UwxEZ9cXmTMLPW
dYwt4zsrTO4wvEFMoT4aff+QTphdxsiAJEHy+eNndCWWg8lYfhX5pqqu87HZaKV0kMBDVxoC8l2M
cn9paFu9z/dNe9JYk36xBW+ZgfA6WOtKnObJ2M6+jqkUdnFd9AXhdvtemiVwJ1XY7KZMb18cOZw8
3e7LvVw3xnNs5mLjTFyJZhSR0A6JxAaRe/U5xNZkyxaC9RenRIE8q34rToUgeWGDRG7iOxQ8jqEx
Pf3rh8xS0JWW4vl96z6Bh2hjHKL5mppptziMafdKbasbZcO1h8yFzI3IYIbgsr6SKoxWGtmSWh97
YOQrm7NkvkLxuE+67618qFvpZiHGcJ/ucIDb+MKvBFBSAeYyFikILdol5P2V3ClyJbJqzmRfzbof
Rlw/lXbyIzDHY9+1vz5+mleXonyVmUIw911HNMspRTFEEB7y2XjUkuaUJ63gBhSnJBH/4bzg00Zr
hfuPe37dSp97evYhIlBP7K/1uy4Jj+jRy19moyGEmYP1rAFvOmY6M9+NR7rCQ/6plTilGmNdED+U
TasyXeI9d3jm6v4EA+Oh6qb4hyomRIfI14+JqPUdktjQ3jrF8BsVrn00VfOxzeNsL8XkXvgHjY9J
ENTexy/gSjBzHC5JQitPBsWOt+8auoOFQdug+boTIsGkIdJhmnDLdOv7Yq3sqnO4UaBcXdEk0eO7
JelbX5hWNMwQS6bZN2MVyop+X9bR51AonzFefYomY0vO5toRg/fPVUUTkdtzdZoHRu1z3QvVj3EH
ZqJxLuf0h9yXR6SHX//Dw0Qljz4w54u25duHucxz02GqOt+JJzQq4q6jVHD6f5RMnw9a3n6S8d72
P15z+flv70X6/yCt6D7rbE5bvUApiB1bmENy6YLx1ZHrRxvTBjl3Dh8vs/wzq2VIkclUbZt49K7W
d7rW6gqzqXFDiXYxztw2rm1YPJstfZTnpPjUKxvn5H10x2vzrxWXv/8rCuEBPUS5yoplgVBDPbst
gmFjHbvD7Ddatouqjch+5Um+WXD1JIeykYsxy8wnrWqeos7Rnxc9d68L2nJja+8vaotcmHYXUALq
jvUADEQVetxKWl702tD3sDOkPdYf8sanbb7/0ug4MaNc+jNoqaxjTlFiBgHDs7rgL5Dejo0Jl23O
vWjq8OWNUE1TSnCTUyFlXoI9Gc5MTjidskGdXoc4oiELUu4gNUN62ypjfe7NbN5JBcS5hvTSTcpO
PA184N9NMXRfKkVO7u027p9yZXCgWSKruhhC4fPYtjv8R+VdkCC1n7bIovdhph0qbOPAXZchYuhx
dBom0Z9neGMHsxBQmLocAs1Q/dSassNMCwaOk8XFrygCSddXcvAo9z0qFqZsvcZSigMBSuXooiFB
lheWfW9Po8BfE7vVWlUIaEWlP4RGbZxFpKhf7CGFMoYFGCoJyNBfKmlGNAe7yZuoDqvbXNam56Ir
4aHJBt7VQ9x5uKFtjVbehyb6nXQR6BhTrEBHf3vE51zEXYYvyCWGfrevO/CslZb42VB+x21nI1ta
oyRp1wEXZOQPhpo+uLxOl6p+KIcCZ4FLNIl2b6pNtWsnKAcFhnEQdsyj1eeml+ZjfUpoZx6xyZMf
1bZqj3Zk6vBgDbT1BG3EuatSH962dR6tVv1eBYm6vEK4luj4PeJJZZ+zxUx3tJvoAWlInEC1CBp/
11lY1bbdYaql9CXS7Xk3NCpF01CoR2PIrY1G6PvHS8mAph0CO/C8HXn1ePMurFIHNxIeL5yxRHuq
cZXpkqPhTP98HB3ff9DcoUDFlrKMzHDdhAeul8w4JPVPZoKyujJbw6FDLH8jBi+yresgDM6VmQ1T
MQ25oFUSYVh9bQYY012APqhoO04hhF7LbN0koUvlGA1OD3VvHzB4zj20eItjFKjVjmnZeAzwy7of
U6t9oDQuXrXRgcgnYXr2KtICyhiS3fEd9uqSX4n08yCjyBrkouSfDoyXzizSHxjh4rWEUeJpqGIE
fRox/ZpqxnFK3M4/SKQcl94aSkG2JD5L+GdsgXXeb5+8G/4RjSK8mFRlFaBjPOfi3BznS6vIX0Mq
jtDe0qy5ssQCRiIbAupvvhsZK2mj4nGrgMCDCAAoJj2E1vTt48PyJ8N5e5cSkrU/LRiywXddxg6z
2mnKreQpGm9TWN1Gq2ClN52EnN3b9VMmf7LQJsxUNKH65ERMvZmDrU7Q+28DcS0VUCdSd9Aj1qEH
9a0M+m5sPOkCNOXQnqL5G6bOB27kzx9v933mQI5nUycyIuBbXK8UO2KyBH4fF6muQniX7V6o7Xei
8CfhdEc8E+6mxD6jZ5lv5Nzv3iVdCgBHJpLFiLaZa/hFVpphgk1ceVl836mf5uKpNup5//H23mUN
rMIdg+wNeE0klZe//ytNMTK9xzUIMeSpDvahKu/bKHm0u3KjILy2GVNdesILHBBi5dtlpnGpxo0k
ugSJkA+4Gic+Xi/OVjKpriPMshtGs0yNdBoI6+lBmEQmthl94auYDrVqdmgaeLeD8wIqtG8jBIZQ
C1XOrdTea9YnY7Lvc2CWGfM6zWwPavgJEVSmK5+VEKEhSNNEXJlBHqhh0058df6MZzH/L1NP1DQL
bsBetCBwWzfuJO2RwQ0qsbD8xvLQBfl33fokzFc5FFi8xbuOOdLSfi6i4sS/lKonM9Vu6uyJP+TT
yco2gvq1N2shh70UbeoyTnv7yLsWCYyqlx0o4EiewzPtPdvCxzCqunLjEF17u3RU6Kc5S3NvDcrt
8X3s8YmsfYypwrPcVdEpU9OtHtpKCoYilLcL3PAP/WMZgK7qk6rhDg/SJn5CT5d8Yx6R0kg0wJ5Y
N3ojrnuKfsAK97jkgpHdirM2wnSOQ6HuCpBjj7E0hl+aUYrvJLMM3Hqe9VvMhCx3wuAFr4283Xgu
76LU8oMZmi5ZsqMT+9++gqTAWlmLbctH7gBFoEJ+CmbzBLFQdyVI/xsB4/1Ac1mO4o3BHcsy1Hy7
nOFkxcTtF/hZsczvhdJJJwnTgad+iH7rLc6kOGyN97VZZzcGLJBHLcqGZ6ApcOXlYaFcN+LGxMYc
9Y4oDm5Fk+ZfPg43104KT4N5GPeU/k6CMTGDMp2bUb5kUfGATv9LY23xfK89dB73kjMxbqB+ePsU
nAZN6TpNbJ/R5TF2qqOtCT+LSduREtp4wVe2Yy5odzCUDAXetR/wTcSwSGi6L/J6OOlq0+46oZsb
9daVLxlaKBctYNsF6rb6kjHLToQkCtu3MFLd6fgN7zGAMmHYz+PGUlc3hNkgBZe8DGBXS2Vq5cxW
xlJKJZ1rgAV9rf37uMTr58qhEF/AhatTKqrIiXN91H2rAbJdy8YvnHJPeEWePz5q157agioBpYPm
P8yxt+cArF6GdyEg5QYO7K00xf1t1jndfREiTvavl8ISAGF2GjRUxeunpg9M6hNF0pj/jb/CGpnL
OJYPtrqF0Vl+8pvMi5uaz5r+NRc1xq6rR9daZimnGCj6XTkcyyBcpBCGFu/p9oDiMU23MoPJKZ1T
dUvv99rDtBAcpv5iMvUOExAWVltklQj8yTbzvd1XX9rKtm87y643Xtt7eC08LTRTFRqqskz7eJUq
JLIu4okJjB9aNRhXVKQjjCQb9dLoCXf1bIffRjHObo0cxGvJ355avBhOH7/RZZHVk4apu/CnKEWo
bFc/os+QVwiKxPTtfrhLi4YhnIMnLQNsqe5v9T6/fLze1edrqw6FLSDpd/PFDis5vI9r29cNZGak
sfqE3NJjJ+yfH69zbV8glBYuMoX7O8VWnElHSYiyvDDuA/2Y2sY/IR6vQ9Hs2FdmYITz8YJXojFZ
OuRltkbdt76TJkPNUR1yHN+p6SkWchx7JVbCnwtpHvd9ZWylgO/abn/UUlWOKN89iNbVV69EplSE
VlJcVPUrJpyPfAlV0T6OosYEsMOvOjX+yw4ZKXLX6Kgbrz/+XJpJy/PABKYrqqcxF8DqMfK7jA3N
MUy8t8Yb144KNyjliEJ4e5ex95KFY6WS5heNNEdRcGSb++QcafXzx2/u6lGBxQUI6Y/Q3OpJRhp6
ZlGqDhddaZ+cpG9xDdduhqm/k8vwfjbQnvv3Cy7UORImugO0lt4GbGbhZVNL8NY6vbyLu+Chs1G6
cTq92OlRh4K91W5Ara4dTmZMFswdgg2AqbcrRp0NYN2JbD/QJwZSyucm6xrXkeRzlnUbx+RqXCNw
oqvCh0AIX12tqD9JSJ3ott8Jn1zztjd/lHjHZN1NrnzKh5cW20ElnzbEXK5uERD50p6jEFj3ai0h
ZdCGld6fxXymfXIsFi/D0Tk2stiImVcOJt1AbnTFIFEh/3z7NEM5kAIopa2fNckuKubYzY3OlzQr
27hur+yJuSkD/KXfTfdx9SSZsTVKFgiuwaw30OXJzJhpT1XgBY5cGcwnsfXurkQVhm6gY8FIsL81
/COzWjEE9qD7oObi+8oKjYuTtPmhVBtk02QrvMMPOIZUV4Z35YwhJ9xWw22GWtyOaXmo02I36728
y4M0O87c7d9kLQu9HMrUFsvvymdLLsIcHTI5sKA1fESZs7SPgEX5nY2bVqQey6w8W1C73WjUjmpS
6xuf7bWDDZSC/qzOlU0CtHod1ojHpL70gxpnLF/DvtVweIi06ok4HKBFWJfQ1OWmaI5tHVKEqAwD
P5V1HWzkrtfOH+xb2kIyOco7/ECexY3RhGRhaLJ/N1Llu0jj71oZ//o4TF07faRAqFQwdgTftkrC
UmMYUqVpxCVHcjq1qqOUa16vJJprKTAn/sNiS6a85JYMHVffVMV7G7rEVP28qwLEHbrh2JTOtIsy
qXXHjD7mx+tdyf8ttEbA0zHcoc++isGjKXJbr03N73B984qkCY6m3Hb/vhv0ZpXlc/ur6ZRi+t52
jaT7tcBDpn7KjU8fb+Naovz3NlZ3l9UHQByttIOi1Txa1pC4FQ1hVVN3SgkyrnS+07Q/0WjYeF3X
SnA6T+DTYJzTlly302KjCDq+ydnv2grACB7t+T4dCbVCHup/TDQyjkUUOGccamOGJaiGpsKpThkE
HDfo7Wmf9CY6kGi9nWuHutwMovrfX3r8LuCCBIc/4jJvH76OCGUdJkXta2X4vPiF5eH4CKj82dL6
jX7ctdeAyAqzIcr9Bff1dqkxnLjQCjn3Gzv4Fav1wdA72hLpaW6RIO2632OL/ctUqRst6msx0KCt
yViZk4x399t18YyV+j4zZX+sx0NQjSBswKvP2BW48+w89emw5fJ4dUWyTSAnVLbku29XDEJtStG/
BlUW2XmMSMcofuhypsEBsAIvtZt63xtjsnG5X3u+EJ9RgqY7AD5gdcyFBRCjrJz0oscNTG4daQXU
oryaIeQspq+TZZwD3b4bq3xj4WuhdpnbM8igSfAuTJRpgxjJRKi1A1zMlXZMPpfRyLBUsquNT+pa
uOWiZ8Zo/vEEXEXAHBP1MVQ60DyJ9Xugd3RXJbONG5WinJqiVDZ2di0ALiaBC6AEeNy68KOS19XW
HlQ/ENzXBrC985CHw0aqdHVTIFbgSqF8Qu/97XEZgn7W6O0r/gTE3hbha5KHpZtC5d6lLSKAH0fD
q3uiIbhAVhaOyupwDkqMIrI95b4+BN/b2HhOq+H7x0sgJMVPXlXMXIgLYRR+zWKq9nZLadUrQWZH
mV/qi25qjyIo3to2CqudfJRG/ZuFPaFXl8yjc0PH41vFXjOfpx9CRUYy0Oz8VkVTNxH4WkBwDW9p
4A67UuAhXyWF6moS1VuViq90AFC07TTVa0a0UCeLEWGvY/WRTdIrFPB/wlGFj5uW6QF2funGIaoD
OLyPe7lXX8kOi8NYdhEj/mb2YtvJbpoJKiu8RN5Am78mEr1aK7HLvZ5X4Z2aoEjiREW5a80qctPS
RN+aje5KQ8IUbQimnVFr9R6sQrEoPOP4aGHmOztSgVd9ZrjymBWMGLRq18Thl8Ecip0T9T9bqbuF
DxkAR2/GxdgI7W5W3vVm/t3O6IyBRyzcoee/ItO+SbK49PJKknfjnErYqTtPiTn48Vh8GarkqYwR
R+4NfOj0fr4xnP7XRKp5tkpLYgw4/TR78S2buJGAEP/MCuVrJBSInigEjT3+CljDf7E7wOPCQGLV
aI3UDTL58xSBhmR2dE/P+dY2kRUom4GZ6qSqu0RUj3Zpo648j6Yr2eiFVmZdHXtDfi6RnXKnOYgO
KH6iaT1CwpYcdfTSIJRo+RUveYNwezxYYpcoer93gkK9AbyCKAoeJG5p8go4Fw91bX1HXhtwUPKa
Z45xD+thWvRtzd0UJC/QSF5F4ci7bKCNHBf1vQrn65BCyT1r9Vh4dRfMdKvG5lyNxTeacq9hZ84v
s1wB8ZjiZ92Y7qSmfUjGOX4yplY+h+N075TSi6Sqt4PI7xkpNW7TaIjVNpP5WubxVyXPm0swhvlR
kdN8n9dh9qRETnrKBxvl4yTZj7YCcsqIbzCz/2dEcTUYpMsy9NrHwxSxbzaBEY18DiKt8ByntXaD
qJXjx9/klS+SFjjwDFTbYQ+ub8Eoj4MQmIPuhyODf9cqU3EOyhJd/ETQPK7rxusNZWtseeVqWNh8
4MccgJ8M+9/GgcCIQkU4Se0bdg/MpgqVPMQ10zKORmKlGxCJP/i+VdRhsALfhYDkIJ61CqSK3cJJ
mulXa1VaP0RJVfozgvGfUtFE/0ytrjyYGMKdhZkY+4X0U+MoUmt32MsP9501tvgIWtFNFaDVVKsC
HpA0p17Z2hLq0GV5ykQNeKutI68fjOQ+htrhSYWaH+carWFhtsGO28K8K8up95o8ntysMJTDx+/x
Wvj+O7KusuU8gYUXdWp/aXt7R+f8BwqYWyjD9wBPWss8SUyrFsrwOyEVlWm6Y5Wh4S+MKPzVb7TR
empAypki/sxgHDpoaXuDJe8ZeuAqkqqPLTFImSKk1lEH/HjL1w4RbVCmN2TTi8rI20PUGH1GH20x
lDRbonuaqkfHQF5cSbMtU7ArTxcGC91CSCyLIOD6vGpUI1VSZZekZQzcpJoG2CrduIGv7mfpuC6t
3YWW/XY/JBtj2ReO5uM5dUDigyvHeZkL9eXjx/Yedr0A2v9aZ9nsX4WVFQR22kkJeVmafzOR90ql
+ZIGyW8kf35ppeqlFUJbnc1QHC1lSbH+/VGFfyMDyVhkC1BQfLs+5ni05iU1vfRa9DvEQcmNp//w
OaDo5nAsYNMxWl09S31A1LqXwoI204Tb8qHpJO8/PEZWAHtFwwzd4VVUMTtlwjQmVC6WQCgsSS7A
1meuDOb+SvtJbipwzxg9To9gqTZOypVO05/5KNRXRI2ATLx9gj0jazWwJclXouJCd6FypwFgrNae
RJ3/UrXhUwM7cuNzu/YNkPEiQr3AM7R1giillVOlaThfgLGnrnCUn0oc7z9+qFfXYLLIKADxRviQ
bzeG8G01I4IXXeqoR0ebnhGCbKj4//+tor5dpZLHISMzKHwtKD0wGhP5z8crXPmUFzGbRY6VGcr7
1B2knjpYYXgh47IwK8mGPQ15AAfSbGx8TVeXWjRRl6Eb7enVIzNjzaJrkEq+mRTxhcarfWNB/T0P
hb7l9nzl7fDZcubUpVSncn773KYC8LCD67A/9i241ZmSUhs38pErR/vNGqsKYajKNJmdOPARqv3U
dMWzyl0rhulzpRr9rpDGnXC2+OvX9kVXEhIK/Qfrff9MtmcZXQPTr8pa9ZxytjzFqrfkr6+1QFEf
0v4wMwy8eVdxD7hpXVYdL6m007tgjI6JPh60uvOxMjkHdvhQ1dKjDbjehSHw++MDyVSSl7NOghhU
WtR2ZF0oYr19eWGlVvg8RoUvFLm9N9tQ+4Tbg7ojOUs8xMDuW3lX23c4mDwgWdR5QlfgcdvzF1Rk
f6nQ2n2L/OxQGJRrZtt3RDbDxhplvivEb6BJuvN1LnvcDMJHMXyakTVxzaK4LbCaaMLsNBTmKe2U
2zGy4U7pIGsyRHg8oJWo88WNV8Zh7epaqR3MoZyOqVHhV9JPsZcjIoLanRTtDPVhUrr8Ve0AWGF7
8V2Nh4dwMp1bkFVln9Q7U8XBV1FKVJ2sPDzCqW7uu16NESBQ3VbI6kugDPJdm8vZ0Vk8EsXEwEqX
j1Xv/FQf8TkQZQ7USp6pUL4UgVa5UQvXDaR0s2Ne3h1KCKxuVXnpcbJda75Yu3CWdpQkRuH1DdyL
9EB/pT7YE14HQSpXe7vszD1WRcPOBuxNNHOn+Haw88CjY4F3ynQfoQolj6k3N9916T5ZFEAdJfOQ
LJOYpnXmZ2mUMCg2NRR0gYfexM44ekiBG7tpbpyjygZx/RE46RRq4ILFEJ9jdXD2clyhyY9y6m5S
8UowZHTzmYknnpia6CCZNroorVPu6kQO3Darpx24gm8TPfg7I0XcQKYC8uYyUNHflOMXCPbKjaTp
/bGagnGXV47yUMnTcBa23HtqW0x7ZIZhT9eJuWcH+Qtg9dar5MK8l7MEri88sj3SPtnBrpLAM6xh
PtCzGTAYxyuiisYJGpDgQYu2fcSeKzsMZAcuBC301NVBPjSLb2lKdfXcTnSvLD1UsD7MFqMNtJJD
qjIOVWrstDmKb3DK1X27SYwDCCL1YNqBcAs02h4yM1SRVbUqL2wqsDii0TMPzkDwfREp9sbEadzW
nuqbKNXKvTqN4U6pFrvZCDxZVdTFmWE1DIPIwatOgNdrSys5EDWjc9jl9q7PJdRQqBM8dZSrA6KN
FbLZaQUusB0mb9SlYD9M5vQV+Zh85zAPw+sJ33CnBoCPawWOP+nY7RI0fPfhmBYnUdn0eLUkdlWp
1XZRykWSk3nsEjOLIacElicLCyO3UW69zsijAzpU1blj9I2oq3Znl+BR5VpEzxCFsY6MVX0XZ1J4
HAKju2li5Ufg5PqrYhTmnUWr0IWLBX0BI0CvVnA8oZeDSnyHQbZEY+YYQ4vxzFRunuIhrjyhFgP+
THQR7SnBhogK2C3V0PRseCy7rh+nncikca+OevGzo4Xt5UWU7BUpjjHMbLNjaBfZDv2+fl9qM80f
W5SvskAeMYG7vVe6dsTjRNaPc2lDqu6a9L4DiHZCuDZ6SAiz7ixVKBfFHIY+1GMXpUNc22tMZyJ0
Bzx8TGaOBQDyYbIQy7fa9tRaMt5k3SD2iGqPxzyO9FOoICVhV3jc26gf4WsUNF6SqPqZgjB8Mme9
ORVF/CtqUEM2Jwe/mTrOyPR4GaJGvMnpy508t93OnNNqP8s4W+mtBicW3OUeeYJ2X1U9B0PDDl6z
hbwXQp7wM3Myry5s66S1LSxSu0YaMYdrYDRpgY1dpD3+H9oTiOKmWuGjv262vwt5Ix+6ducCrAVy
a9gcinV1YzRJPscoZ/utyM7MF1w5uJvkX6BTPcceXClJN9K8laPpH5Amufn/W3F1y4u81ZQhnadL
rbXPEicGWIsf5LZv6MEutaeXMIxuDWc4VlniW0ZHhKc+XwTmAnuvEcI+vh3/JEnry1EFwwM6i6wN
9sjbyxH9vxhXYsPy4wpknqvL9K1U2q++Ptsjw0hHl3AWkxGKELIc3Vojtmh10WVeaOTzOZTr7mBm
6CY7TYV8GPfycyxGC3WFWXKVqc13FpD+s5ZJU0qbI2wvH//+pdRY//w/6IQl5YRpukrMFk1dEz85
kqbWNNzRns5tHKLoPexzNfwnzKTfVRgc6zHZWPda7skYGe4/YwW+wVUJpNrB3DlOb/jtnP+KpOJR
ksSDkdkb5/NaxbqgkxfBMJlW+Boiq5otTLmizikLFOwzY6Nz3LnMga9qzlDRK+zFrrPywO0GnJJG
UAv32ji0h6gOsKn6+Flf3TPUYSTRlvJ1PTqXWmEXchkFftQ4ktt2tXYKSpvBkVzYG6m9uRQi6/eK
eCFkSxtlQZZ7eywnKRiEShV7cRbPRdeRQe2ilvwgdBqD3pi1lXGvxqn0s46N9osjpOrbHPXty4xt
buvG8STgHSXoTGUjwdYO7EdnnAcvK9piryOj4Ja5jSHigDJykXQz2HSaA65TIWvvzpVKvqKa1UlC
wmJU7BQMYdUWh2mKsVWWhQLFt5Hn+hDFvRS4TRDoXtmH0hl7vC8Z4s6MLSOdJndWYY9UiSJ0xwR8
oDcYeTm7EG/DZEcgjrhK9fjQ0N2+9FGiXYJytJBAmaPBwwXOOFUdVtZFEUq3pj6UTxoafX5MY+gx
ziO4e4AtDskkBk8LJgem+GReJCXsf3MZs9YUShvFt7N6K4DGANiClEE3D9qVsUaPtcIp66HU56e0
jJW7WgALtyyy4iiZuH5A8j+CMCCnhBH7O4xqKT7Tyy3y3Qzi4qvEEOsQtpP+ANcu/meYkZdy9VGe
nUOaQamSimY+1qY8OUdnNPFqCC29PsyBZR2dDvdKVJgzD8VXXOkY1iC0hMOTgkCHO+gJEKiOlBjl
Npx98kp81kwJt2TRVqm1b9tkwhJRQ/+kLOv+MFIHPRpMHI7whulSm5yoJqQF5NaoX3wXlaT/rJAo
hxtaTV/YhzZ7oXCgNbxak4DQWe/abJ53c5KR6opISx9MXKJ3MTfkcxXU3achamrXiKL2WcUczDPy
STkPctfsJ3VSL2NtNT+tNIluJCUuP2dpNxyyyMFXM1Tq5xYmGiQMCZhjSFYdFrnAYc2O92ZjJ6e8
ws5AKgYrcU21U8m8tei1nFrxnDtoGbmhJklU9U57hham7PBNwJ0Q8IXzQkfWuMx6EiG8jJ51bST9
Ab3LnOFNnm4MmFeRAk6FCkAaYTRA/cv8c/X1liC8IiUKsqdePph4seLjQUKfD9HWgXwbJf6sAyIU
pK/JDf5OIqLMK4zjptl8qqzPsTPAP6rQU2jpVgsYxYlMQ0BuMqYy/RaM6A8j568AtSwNolnlyqGi
BHO+aj6kcLhaRMmLS4zuHsMP0zwIua1OtZkFiCoNo/WgWKNyI+YyO+jDoJzVpAs9ye6pRxJBCjs3
08EQUu3pbY1bnqn/oETaQh9deRO0Y3g8DN0Z2C6WO286nuXQG/PQaU+1Ht2Bs/JLxfiVx+r+46th
VWIvnfEFtAepALz/Yo32dpkhzW01S7rMD6EX3xkhzDoYeNVGsrLezLLKMqdlnG/RTdBWm+klPoOm
UDOfyrDpTlZ7CKYfH29kLcLzZyfIFtNZh4W1WAK93UmaCSOn0S8ulcGI9UC9bXRfUhh8TgGoU93J
bXgygGmo3BwxvYCPl1/lowsq1wAzBQPfhqD4rlWhZ9EkN6JunghfO0NcrP5LUP9QUt2dyvpVKj5/
vNxqBPZuueW1/tUPn4UVNXopBU9T5lz0ESJ1LT90WUtQaEGvM+v8eL1VtrasZ9Ldd2xgkIBenNXD
tWAz4PahUxDro9fW+XfhPHbyoR2ChxbwepIDRt7IJK4uyWyGS4uA9E7ZwMyUciyXLZqMEsP4bOdM
pe3oHHWDWznfuXbvIineQEms07b/bRQlIxQAIPO8iw5typBBUiPpia5bd+hFT70zS52r022SFh9I
S/a6JP5McjmTGzCUFYXQ/+Xn8udpc0kvgj7gD63VRznpKdDelh/h9AFVddedHEYPVtwbG6d23d/7
33bRYl6Yy4C71tDWYJ4Hh+speJKY9Df6SzAZe8DJdwjoHbRo1lylmnf24m4pb6G1rkUeSF1gOhdr
rHdPuh5gfweRkfnVYrg85zmNH7R7HrWmlHdgbvrbBhSzG6Z1fHCczHws+95ylcL4TZ7juNaAG0KJ
MMpzUClI4GSasSe+ibu8rZynIhpDL0272bNzNfscx0FH1hMbB2Xq4cYVk3pQwm7xuEVQ55MzdDSX
mtr0Ju4kLwmlHNCaUn61otw8F/kUPQ7MVHfMs2GQ6fZPzEh7P1pQBg3NgnMk90vrquv3qdQ6NGYi
4er6BOVapTUR9USgUcDocdUuwMBuQFIiHxxoqfnYHqnOsFm129LTnPB1nuIOv1dT95D3LY+2JUzP
SvRqFzgiPA0lMrDzoElH4Yj+X8YUgjTfNhFsSRZBm66CdIe3Ul0ANr0oRmOdqkmR3FRM6kknL/PC
oENgsIjMja/8yimgKkGwlEmABpBnFVhEVMDgnyLZz9sSXmlpuZIybmxs3UdergYHwihAK2AUnLXV
zpCNMrXOKWAcT5LqIngX4TocK7uiJ5pJ1Lrnppv12Q1iPLdtWZJPhhEWfHgIEgNP6U5xM+Kppm4a
Tlzb/d8/bNVTwBQM59OwTv054NpIc+YGOaZWG5/au9uXm4nmPYSABdvLFO7tZZH3UtlkyIlcTNKp
gwyeD0GBOL6fwjTZeJ1/bvK/s6s/TBHUnGA4QdeENvt2LboKoEiHPPb1vsT/OJbzM6ZR4IvsrGnc
dHC6W1lry0fNnH7TO/sn0uViF3RF8QhsSjvkUarftYYSP8RNhbKlCMtzOKm9q8ex9CqBeD3J5MSn
tJ+lQ9DpCJV03Td8gMD+W0O9a7rceQEjmT/a1tC+oP4QYqQDqgB2QEaAg79fVspwAKme7eLG3Cx/
2d5q+yiH2MzD0RVGaWh10qqsLLpIDiu/0IbdolcjJfmDkmuf+jzYgIgsZ+PNUvQwVIWxFpU2d/P6
rVJDVIZROOajDjDtQSrt+ZuJWuZLk+XFPYljs4FCX59VRKiASiDCSZmKw9manDABrhpyGTEQaeq0
b1VWg/qXpuTTx4nGOrFZVsEJgiUAFSjvsjgUv2wUkZHNBgS2y3CBQMbO0+PRsyi19RGlko/XW38b
/1vPok+D5A8vbXVenaCUayXum0tB1WkPeJMb/b0Sb2k/a+u39WcdcOdAh6iwlDXe3UhKK5bT+P9y
dh47kiPLmn4iAtRiS4ZOFZHVlSU2RKmm1ppPPx/zzszNYBBBVPeiCweNUx7udDc3N/uF+8xzN0+c
rjBS6kG+ZT1Ousi8jocUP/LKbzaloNZf5cDXX1NggM6gq/Dbc/SVTBCEZ99ool0R+Na2EkSX9lRm
HS051i+yUPqPXcqVZ+tmap263E9eRoT8Pxllmz65XlQ95En8r4y53lmkUoJLZuJ9UbyAwI58Sf7G
q139UmujDgo/77iNG0o1uq/2n+4v+btV28edC5mMdBLvSCpALIY25dIfktfe6Es0+pBZEn0/enAj
NdtFQ5RuM6XuoHjiKt97svFURIn6KdE1FEnlSjoEhlc/uZSATnmKCbrXmtKp0gf5SShKVE8QjD6Z
LMmwskEWtj3kH/Y7RCoukvkG6cK2krqODVIZZvQyjJjMj1JrHlbWZNpn12sig/LiHoJrN0kPTefi
w5roYRCXgP3KS1lq+1RBdEPUpNe6Kz/1oecYvXJEi3fTirgDh+NW00IQaELwOo7GyjFf+jqAXYko
AKfAM8whPZLSJTq2YPrzULYFBZPBdCWHPmxFLypOtIr6jdTZstqnB4MPNmzrUQbUivbMYyhFfDvd
61AKrPI3rB5NyhXAm5paTL+PVpx9s1C/XvOZvP1EsGJ4wILNI/VDwmW2dr2WYFpg5Re99b96RgPE
RNne/z7zxwhbdrLWpuNOzJ1eQtdDhFLYSFY05BcPk8WfbqcVWwu5zU0eCngUp8b4yysCz5a0Rt/U
ct0594e/edy+j2+AGyM84ocw34WaUTYFajD5pSMQaMpe6A51dCrDcpsA7uotcy9bF1NQbYOUWTH6
lWt9afpT2QR0C8X6GxSFTq+tTFISqNqsAQhj5Gkjm7gXR/lZitrvfulHdq8BEw7WxNIWZ07JgIkj
VINO0exGFTzdzEOxyy8VcqVPFVYO26yQvIeB3OkgmLTsSfAzGwpMQx9IIp4KxrBtylShjWuOKwsx
C+MTggR+HnxxagwGD0T5eh94XZC0QwzHX2st9cibvz7oXtB+y9FyP+lFoKykbrPr8Ga8aet/CAtd
XaoVNVDtTOfpF/z+h1pNDZDVkuIMffWn7MoVBtPsPnwfEMovIDEIb7cPQl1oiDeJoZwz5JAwHlLf
kK7N7YG3yP0tvTzQZPYAmo6rd/Zdfb2FylMJ5jkaxp956L10vfgWSdEagWVe7/u/M/rfgaZP+nEJ
E03OrDg2z6Evx/FeGoriYkVacDALWfoZo632Mxes7k+uiNUDvnPVQ+Bz++BCIdoIFcX7nI7MM82K
ftO3MADVJFZPWDQNK/ncLIq9/87pWqSdJ8kIes0WhOe+q8pZLpxhfQIUEGThMKar/ZmlDaW8O3yh
VAGdYXbPCElWpdwz3QWbmQeMEws693jjCoaw19Sa+ucYrHClFufF9yVyTtzNeSNMS5JkpD1MI0zy
fhf4yUyqRPf30iw8/c/S8dgA6kc+jErS9ScWEikWrV7Wz5AWIhu9nt9iKT4mQa3SGEq3rmYeegPX
eVVYI9AuLic1KtjxFMeoAV6PXHMrKL1JvS8di29gLmN7NMNnE8wBN6Twa9T7lURhaUBK85PlLwJa
VByvB4zIISQ8sYfLGFf/dKq+yeXE9q0acyAhc0RBXimILS0tH25SdePyuxGdSYyuw1y9AYcuxr/d
MnnljXEKkdVKBrGwER54ouhCGUUMVgLR4kTxIZqkbgyUr2aXeqZ2FE95/Jzl1nNR7UvCZylzsV5q
yvgxUsofbgcw5P4+WopJ/JX/f8xZtK1xLm8GVHHOep69oZF5DDLxH2F0V6yP5kXG9/06aeVRKZYZ
bL5rePi0LSw/76JFnffg0hU+Cp1J+y0v3CdfzpttMdWmBv4r9dw+3ctCWz/Eprg24Xn97+aXzIJj
j4BkoIuQquUhD20tq/4NpeGxLMQvUi+/Jlb+q3SH/WSPkrp0UO8v99JlipgRrPNJyeZ/mFcfI3On
o5zvDRhJD6OFRoeuPEqdbv2hC+V/b4bKWrlMlz4vb0sNhXRKITdCBaII3l4RwYy0AdSVNgm+tp41
boke+e7+zGbdgPdlBWA90Q1ANcI9mJ3SJubJMqnCYVryOJjZF7B0P4u8/p6jc1eW+ltZlyudu6Uw
SzuNHiPvCGq5s8BQaKWbAf0JLshovMAieygI5f/hg3EaIdcCx5ducAQ92pFlninBpWi8z6Ven+CE
Hv3Y+uKZ+tf7K7i0N8BUQ2CYCtM3qOqiKDuhy93wonaC9eLqUeQkKZSJfJDdbay57uX+eEvhhlBD
TxC1t4mQef3FqD4HvPJos/Xejz6mhhuUti/+cJVx662pyi3OjRxekRBVmjbk9Vgmz3zaNilW5jXU
G4T2gKmUdj+Yp8SIv9yf19JORNSYp9yEyLipr0at3hl1PHgXV4QJ55ujrbXVKTLGf5itQyGcNq+x
ckctbUW2Ph0jGinAxKY75cO5bkjs8qEDc52p1Un1jWM3ibncn9fKGIZ4PUZXWFmn96hQj6AanCLm
8ltvUfB3fHiTv59iNgQoISrTtMVn3ymvm4aapBhc6MK4tqtY6UOPAnIi19UxCjFwuj+lpfCELObU
iWHRbvQXPM8aKgKhdxHpKezKPBgm1pZ20Pl0K6u3OBRtX8QKoHVzD12vXj1WeBn3RkTVKPZss5oM
/vLvVvSX1bz3FaRkiJExZfep2HM9TufCKoW5Gr1mdbbtNeMiuUAERSXclaUM86oYV5LNpe3O9+L1
wrzAFcwmRi2fFnDY+5c4LT/LI8ozXpt+6cTy1Y0GRw7Mk580a/WHpdhh8SynV0fdUpzv9wxvvnHS
yTsbGTaqgZYjVG1U8jPGOvWemul4KeVgzXRmKYhY79AJAF0L3kiFnNbTY/WMqu+Tn6pvVNKPVBW3
Uit9vr8xb4cC4jpVPeCriVCHZotqYjgV+loJltPzwWUI5zAePrWJBNrdNVZyo9udeT3W9IE/xI6+
QxwiUX3vkigh7lJIcb/Kut6iC6KtSaG9x9nr881YU7kZahCkznlTm3q2BzhLg1Nj1HCYv7R+g7wm
ipuRt+GCpnNv7pK8OyNlmoPhMt4qWXqtGhM91QmKe5jskUvMoVTtcewjMPKNE3sygPdHGFRwdGBV
4dElVX+ITGhB2GLwLQ5OknaRqf1WRo6WkGF7Od40+bPelxMQn79VN/+Jw8+lpGwzEMT3v+Rt1GTG
KmkCKQnA0XmSIAtamGqVKF70WN2Tmx4tQfp2f4iFlJIxLMxWAAFSlJsDAHN5qIeAqHw244IzDoHX
pBQTKtk2HFLlrcED8yy0YwOEIOp/ooRXHpqiLL7c/xm3ZxJXunfsAL+Epte0zz7sI+6gOE2Y5VlC
wRVdeiTpJaHxt6NbexuzG2EJiAC+7w+6dFBIZHmW8LbG6nD2ZukL2mx5IbZn2BrfRHPYt617kUp1
DyksXgnhtw+zKTlCeJuGzNRvm00wS1TIzprcXWAKJtZv8FpJ2mxB1oyQC5r066TZe3926nSnzs8L
+TqPeGCkCFTPhtTaySgFVPkZMKv+HAig++NKEuF5DNKAckEgUYwLS3xThHyws0IcHQtyga68NGoA
rL232qax9ShRnCz3BP7fgahtZS1Kn5W06x+1QgQ3Z2K+2VVGt43Quf9TNdgjVG5WfUfgQHwUAKj0
aCVa3Sf6tME+lyMEDzQkIgOvlt/aDrZ6SGtBt8vhExTx4F8xDNpLojXJ90KgZRUAsj+7Uqb+uL84
S3HLAOtLJJ5cOOafQ+1j2YJY2V4gGZ4QXzuWfvY7KpN//8MwYMLAe6P/ciNjGgENYb0i8YzL4Z8+
D38GYrst02FlIy/MhoY8CBgaAdAY5vf2QHdG8j30OKMoPLljtstd/4DDxEqiuDAMBS/EZcC4TNKN
s0RRiCAmuKU5nqdy2LkuC0zHe4yry5QM/P7CLRzN6d2HO9t0hd30FZGIaIJAowrVVVnzasoZoBK8
5b9wyISN36f+ymFZnBpzo1LDjrjJfIAWISjoNcEl84FzV71q2fngv+pGstavWTiVpB6UgiYMzeSX
eB3pYtmTuPbT6JJmA5ybUn5oK9g8+qidGuQkqs7by0r8C1aMamtStru/rgvzhMI5CRLT1aR1NQt5
XJMhECFDu0Rq/1nI/YOcS78K6GP3h5l3pcgk8WfiGcib8F2Pe5aDIPFmefCp0ksXIzItdwWlvd5M
nzREPx2hUrznPggwyNDhgUeVKO9GSEK7RqhRo0r6DrHsIdy0sSg7gscdrbtBdNRUf7DLqBxXcpiF
W5bfyhuZHja+qPOKZxkKWt10Y3ohPEe2GeUvgRmsPPcX7jeoKNNeJtm9FZNNTasZBfAQFz8XbbUr
d4qVHZEHg+RswNxY87dfnNKkuIFpsm6K6uwzj5FYx1mb1BfFCu0p/TGL/coXXtjHwF2pfqP9SZ9m
rnihItxSab0LccBqX4Fu7QNidmpJe8X6BuLggdWG4KmfQiVZ2cMLV6kG2BnpblSI6elMe/xDrtC6
StQSDKJLgDshUBMA7EAaDTusbLYKMLOVmU6vntk9qvE4pvRHQo220Gwx/TZLByuI5UueNNKhl6Ed
hnLpw1xtIdW2xkAZ3hSszWC24z4W1fBR9GJuxiCQV6LiUrJGWARoPBV3URacHStPbXSvDOSccu6h
7TyHP7zi2QzOuAZE1usII78216hLSzFjeuSClWS5SUSv1ztIwf3FAdSYIBYB6MXqhJib3IbW/JyW
DsnHhZ529YcPW+pqHbgqfvZSNnzFPiEBUG6BdjDjlyLySDrilU28NDNUaaYiHEg6UFfXAwKc14sR
ngf6f9K4RQrPfIDTGT0j8Cxu7++ipQvt41DTf/8wNyo9WppoZXDxNa3cGHnynA6HOimNXbX2/ltc
RmpHCNGA4qZAfj2UmDdh54lJ/GpIxe/JZ0xKijdP8A6oDP2hN7BWlV4ZT5sixYepKSH+Fbhlyxe6
dtiJ9adB5Q7rrEnkuN+IYbnS41heSlR2uL7YlfN4HWpFKJZuQ3O/ix3L2CNwRP/NddBHW9kfS2FU
RQR4UqEnsZofty4whioalOoCFVbcuAFkWjbpSkawOJ1J34Mi0oRCm32uwgvRWmyyiEpwidNH47/U
Qu/aPUbZcHCO97fh0oxoFPMUAaINrWK246kTqwkwSWJnVNCABzR7HCy1WotTSyHz4zCz3R5WCNG3
eiaeK3C9RXIqsD8Za/ipcfVY1Z3dmJCim84prO+6tdbkuy0qkQyzjkyPN91Nq9pAdk0Myii+RHJh
HrvKHLdyb8anRBSyn4Ya5E6o6sbPEHroyuoufUrycAgTFF8Answ+pVaoXetbYXTxu/5J9Lw3LW0f
hlx68KECrVxLi2OBE0VinH9upB6KSlGGwPSSi1+lD0muIAVTYD2mPdSr0odLC0r38t0tC1TuvNge
weprfK/LzkOzMcM9hC1uW6ofE6xrTTx3cSxeMHR8aFjcINwrI+Ul5SbyBS+UQ1woP5S8eUt0z6mN
5JSP/pPsrUEbllZywrb9vyFnm3WomqZQpD6+5DJPZICLliOgoBWG5We031aC19KVQwWANyEeKQhX
zg5g0EPM1oMiuCi40LZSfUJA97VSq7/fiZQ0CCqcANCS88qRJ/hyZTW5xiujOdV18mw2CG9I8S6D
6P/XIQUGDcVGDL9IE+a7I1GEvM0Uv5gkEwtIgfQdMR483x9k4Y7BR2zqltN+nPDu13eM5RlpzTWD
B6NrlCch8qw97yjVsczQtZU6sg4GXugr7905EH16xRhUCSaYAooxyvxdXRaGJSSBWV1MpdLeYKsO
D8IYmxutcpH0iWQucjR2X4pW0XZYKolbBeYCcifg8MRGl1+0UXS3SZ53f91sn34XLHqaNlPDZpaR
ikanxJbvZ5fGKFATHl5dRXptdC2xIzE8Y7y2u7/6C7cGSSe5BO1RGnzzN2spJ5go51Z2sbruj+p3
26qsvt4fYukDfxjCmiURtdLLkdU32SWM69QBmJs6bVF7iCmk+WaQivS15/ZcuXoXB+WyAC3I3rrp
tllx18i9H9cXXYQ76bsPqlBgGHdwjRz1Tnfl6M/B9u/bCRAaR5/LAdD0bBOT2YrWoKb1Ra2jL577
LFrRc9qO2CIVv600eYSThavJru4RTMmGcPrXsamwZY8Sa4M4qNOXP10hPox5qtkKXNwySn5Ag36p
++xT2KbH2kdW1X1UtPYUuExDwzcyYQ2pq4qV+Tx4yksqG9ie6Zlj4Ne5EgkWsFsUbNCbhkpgAf6b
33950pZapMbZhRax+KCEoeiorl5v6FQNeyBk/cEtuy+YJUvAobURGZYeu/cY0nBTVaMtNYPhRPmA
9YE6DLZi1fJDbPj/4T3Du5i8mEoZyK25tngt0KDQw0S5JDCnN7rfBBtkZEp4RLyo7u/qd6Dn7O1I
oYezSl0VWMy8F+NBDYoiZE4uaojNiJY+903hpPWwNdFVIR5TABoyO0QFUhEiBEPj02jUT4ESbu//
kCnzmP8OKhwAWCjNsfdmW88MwG4Hep1eKNg4ReofZRMpGylPOgduSURC5juW7h2Gxvr7MwbCC5s0
Xo7AlOdFdhNmF3rCYXkx2896WT65/h9tGJ0e37qh+HN/lgvnmbEoDUzMVUqV03//8BJp6I23VZ2k
F1eotQ2nu3Ra02j2boICdqll4kZtg9X6wEIlZCKyTtvJmAgDs2icCaMH4DevL1DkpF2hIpkujlQk
xOZxsv9rlT59NnWvsuPms9CvxM2FD0vrdKIp4KJDJ2c2uFEOclcitXipO/00ZqKTpek3ZE9OheFv
AlX8FjTAvzFsX9lQC0tN6jnhH7G4oZg521BtbxZlwhV4CX2v/gITvN+VhSugop56gN4HNbN7T12z
3ltI1SCEY9pKig3CeP4ga7MEYYx+dM90+MuD4gu9/e5665Y9TzMaXCsX3+J4vP4mSAEFp/mx8Qdy
xmZABTHUD/XQbjXhqbJexLpcWc1ptWbHk7477xVMPXjVztObEsc2pH8neITEJ9SrUftal4P4rU9y
by1IL7zNMHHgeND+ppw1v4UygI5GliXRK0+nQnMs2U+3SMJbT1lmCQiXGcE2q/M6stt2HP/xoyzZ
iGlZPU8CEmuwkAVoHQBaiq/8A+Sbwtb1iZWV1gitUEREsxC7rTVCwNaGqrPLwlS2kpqOtidGiq0U
OGDrbuU9SXWcOkPhrVVMF94dE393olIYk0rfLHSoJnYlRSz7XAqZ9jJaqW2N2TPlVXTHvDh/FoGy
78a2SFdSuaUvjyDQZLmFePCNO2ZRjbXb1ghF4iz2YhbJkT7SERGMt7+OjJO4DaLVUweHVtH1OmN+
qxiEIGQJFM9uq/BSZnD6nozORCNuLdHR5IXtjEwB3g40renizIJS0iATjMRVfDFKBGEw80sduYzA
hPVoEP4iIQudKMKqu1O04NgRmN9Qgc63bEjdNhthdFrR17/qVabghtmaMTIPlbsrZSMo7DCOxKOo
FPUma8d6E2cGhKgCIToUsIp4p/dG/cdvO+Whz8vE6clbHwyAtxWOC1H2q6q6AEnv2Er2rScWpd0U
CTdRpwWOMLia3Yhx80l3ESeDe4i0atejtTdYeeboANFPUaq3NphTRFJKvNLbAkqxV3eJLVlduS80
Tz9qNWprqKUYe4ow9akOdHN//1suBaWPW3Xayh9uOdMQWqjemneRY6RwprCxizQZw2Oz+lWlYrYy
3OLJmChwdJBFoOizI4qhjpaWnS+cBzf/Mmbusdbq5yzfkeQONuWOH4q0pnKxdCg4Dsgug4ETbwoO
RVT4koJ52UVUyhyBfCywW1XokSDU1ko2y0ORGgF/4HDMUwa374vYEvPxnKTqz9BNNMfADjjMrd/3
P9riONRpJp0W5MHn8cWXZaoLKbXtMJeLbeUGSCvKAgR5Ver+S4QHrgzyGe40V/Ps+CEEh2xRV0iX
vE7PRgU930cmOBn1c5wMO09Nj14svVhJdZQ1d+8liAvfn+xS+w+UMEjpSSsMNvfsF5iYlgdIGFnn
ulfoaWr18JKpiYjWfT780lpUhFtBG559OdXtMUysf+VOQ1qb98y2FAvMJ4ZUvQSCELyBGBD2cgUv
WfTQXHIKJa5XQrC6EK2mDB2mEB0VJByuz5PbBzg0l4pxHoU+OXhuXj3odVQd7q/JbcJEw9dSQEVP
ZuXATa5HSZVYkQq3LS/1MCAaFWa7LnMfLMoXY588rvbnbvPC6+GmSX8IEkaTCJXeiuUltirhIezq
YzCoezcEZKz3ww/fNB6lLPumD8BY7090oUk1DY0fOgjWSUN6tp5obpr+GHryBYUXR8eer4t+K2gk
QRQdxt8hCne6N1my//VnxBmNHQdGF+stSkXXM+4lxEyl2KKF36CQ5wad4lj5qjngbfBlFLBnk/4B
Qhzzwprm1ZWeQ425xGK6zSvjSeqEvRjpJ8HXV3bM4lD0HCGZ0pu+SdRIbs2icVvEfBtTxGdCc0Rv
UqrQwq+5FKwMdhufSAmBCk3+wejgzeOgh69vJ2VtyKUiv7ii8VBjiyVKcI3u747bw8Y4wFgJ79SS
biyRArmUQ2RYxrMa5qgMjPqDiLbs/TGW9j7JDgJJdPWkG+dWaCFJmislez9Kf3R18idNxOqsij3e
CknjZJLXOari7zFMvz/wQjo7NVbok77TpwB7Xe/BiBQT0+LMOJuS8E9adU4fuYiyuaEtdsXXomqz
bYF3ax/oO7WANq64K4dgIcooYIAoNFCxpLgxO3ujIbtEW9k8p/1E4/2lS2it9jtsP+JkLXlfWOaP
Y81LdrRUInzcE/2cpdpD5Y7Y45Ytsq2K06X9qZesl8wsXnPT2t1f5YVzwbhUgaHfsWXnDTOrTcDO
Q/K+BFJoogDdPo99d8Tv7/tgrJUlF7YrNzYcA/YSfgZzlEOURl4QZIC8m74AoRaU6UtYW83m/oyW
QiayYajr8AyCNXxTQlDhbwwqti28M5NJUU0/xP0uK1/R83OSidkoRE4qr9mWLHxBqgZTSZLmPu2d
WcgUElUQ5RKlhkb/oo2hOjV15OoPdchETY78jyBeKwfJSys6gXiJMuCfKBReH5HYM6UqndxVTUyb
j24QUrQex9gpc019dpWq2oBL7DaimiSfRXEQj21cgDqgO+Cg6+w/RsiD8COjFheizEc0LNOPLdf1
FsVKbyvLvY5ETKhsexwtI0WKna4bEjtuzb+3tSEsU9XjTE96oXNusSblWieolQRkVT8RYU5ZGH72
YhH9wHxb6N7byh6ZR2gKlrSgqXxwvklW54Iemp4UEj646nPqpU/1VK9TcZ2yvNMQfdI87GE8b0uc
28S1d6qog9lNjxebLqHHIcUHsY5WNq06/5L8IEPkEEJgwrcEh97rL9npQSogi1o+JUn3mEY5Enzt
vxWKA2kWHgDHbNVU/UeFBQ/MuvVATsuSAwlfQdKbDmmEGLjiutlmQgtg0PlVxen3R5ibb40QfaJG
/Bs86JNkufukEDG/SBRgPtzpNYi1jSGgO9qbSrFxW+jBpRjsci36EWkGTCANg6XeId/27ApV6Cx3
nTJAhXuAHYSdlP85DI3WqXLpRxgba7ZDN0eZfgx7W0eciU7V7Uu78fQyVgu5Owuhm4Iyt3J9a0bc
PUhR1H/6TlX2kQCOqC0N8xMFtnJf49e8csveqB//z69A94WbXEI4d5ZtFjEO7VJYVSgef1Jjnk/i
DvUqpzO/UmlyIBC2keg00fDoqS+9MjyV7/pwrSA593ft/PH4/jvYsvQ8OOvkFtd7xKtR062DsIJr
YcrPcqKqzyE4/allB+UW3MgmHhUEteNsratLMOHv/lhUY2xyjam1w3lBtmm2P5sI5nc7dhqKtBJg
kXF0uSwq1D+rAilTFaFMScv+8ZsIEaukjd8CzACoDRS1jB2eNiBY33rcZW2M7rgn1rvQrTBa9UYy
WREzaDTWrN9ircVsJQ5XXAzZxgO9/uB7ff0ALttH0Sx5zRo0xeW2io+ZIdCy8RO+eIzJlpoHFnBG
/qKgyauv+pA22Gx65VmCWvajybT4YiIZCupsiJxaMaFNYTZg+0Fk7KW2yJ8MKiy7bMBPQvUph6RB
ZG4Mn0KoMEB8yOOk3XVj3qg2/eGcPketHgatpblWBcpTZsEn60RO4ySfdsrRmnok0rrfa5RMNzKy
7w7gg+9VTfCt2uh3FBcVu0TA7jVNAvGBG0t/9KQq/BSM0NNZyvQxDQv2Vpqom0gOaV1FXXfEEiw8
yGPxJjVusE28OnxkkVzef2iPVOS+l97Q8s8joeCUyYpK4xQ8nYcYv90Lnn/Edjv7KYRGjgZ7VT/n
Hd2aso/LvYStkB3S/oatg8hLF2BJF9EP33p0NWxPM/v9QJ/9oU8lvjf+pdEnsll9l8e4FYRdIxx6
6lROYOGVm+a9uze1Zvjk8XxrsEwTEBXmL/vc1q648j5a2JYapxKONBjZKUG9PhKIGhjuiDLSxfWN
eBdbQuMommD+EnxTe45ILI/3j+BckgNDDs4BOSFdGFo/N/jWIexl4FGKf9aT2MaEG3uycaNW/sQ+
aItD2nzVzB+JFGwmjag46FfGn6ek0/BcFGSkkP2nrsz1fJNGG3G1ow6Yi4BRwS8qTiDFseMV0L3w
fHX3rhqvvbZv7iZCL4YAkyWbxK557+x/eP4yXCrkWOCda10w6S6moeMW2af7K3tzI78PglURZtwT
UmAWZOETRaLayv5ZyMWT3IiPRTRJQykrN//CMBTrIY9ABJr6d7MYqsgYgrV+LrxUNQbfuRygvQ6/
bVtoUrO7P6OFb6Xi4jpx+CG7s1+uv5Wkd4pb62V49hrUCaR/EC15ijJtjwisF6x9o6V58YnYFeDh
UTCezauTei+ucHo4xxrIBU/xeUBY/lMqD9v7s1oaiGc0j1sZ5Buyudez6gzfUKKh1F/KodziBPIi
JDqMrlr7dX+cm24vW52ciN1G8YOMcF4cSP3BcCfnxzOezzu6YSxafyj7ajNG1l6Kv5TFRnKJfw99
+48VVieL8tv9n/C+GWaXHj9hAuKwBdDVnS2qVMulBnw9PA+VhMCPjFi9n0cjmb0c2mUwxT7ZD3Zm
L6t2FxbuxjXUdEOxvnrrVJd8yqrGLUanLc5VWn4qE76KGZCJRbkbbd0iCQ6IdXubOs1N/Eo03UZg
m1xMlrrntPOzZ7PCN1avq3QvBKK+SyWjWMFRLHxOkOdT6KRoyzRnU2y6wixSLKzPYQOZAHUN/EK0
RzHx1rTEFk7Dx4HmpGUh9umWcGlgpik/x3H8BIzv0bO8J58Cl42ceb2Sti1FrQ8zM2ahMqgL6G+B
4J/Lunjws/aiZoq4MoY0Lc9sh0zFFzJUmuRTkeT6NOjwtywSUv/M5jyXzQFojzP9kdWb4YcYi4/0
hZTkYPTBtmu2gVDtZOF7HBgH/pDqt7z/DoHy/q5d/ElA2tGYo9jPAbr+SWrgRa1Ca+hclf45U4Z0
o1ohLhNDfKRTg8ZfvW9Ds7DzVQT4wmWMICPcQxMrHDqvs9Agd17bwH70z71oYjTDejtmG/obkVu5
b4VyJR1e+MAMRx8Z8Ak30xy6XFujG/kQ4c5hmLhHMY/TR4D13X+Jd9xK4KmAgd9kGG5c1ZYSycFZ
zobXsfWPSTR8CqS1xGLhHDKZ/x1Gvv5qgh4NTQKp7Yz+XKNDvPDzT5bUhueqSPMV/szCwoGpnVhn
IKcm2vZsLI16XaEV/nmg6WcDnHpSBS3e/P02nKxG3rXLJhvO60GsUjdjo/eCs5Fk4SXKaTeUqRhs
RtXqtmxRVC3xaiKR6EHAVd4afEpfmuTHzHC2oDyUdCwWyCe0wkAYeQgDJ+khTGad2R40ZVS37ZDG
tCxl74k3X38ssOKY3KGNY1u1IyB4lJ8xRDfsSjZjp294jdiaAOJLlstEdiIQMZss8fR9YVrpc6TH
zT6Ou+BJEMwGg+pKzO1cyvMdptnDYyUVoi0XiWqHXoTtcCDkW70R+2dwXOVe96Thk4yAHP7K2DpY
mGI8lKRcgc1JCp20yvre5swpXystK365dd2JthiPpaOJjefIfZXsy3J0N6aZ0vNFBVPmkpFJ4w+0
T+q90ETyE4Ae5XMpD8+11Fyizo33YxmXD52WP44oGWplRmfQV+tka7RdxW9KjNf7W+KmosuVTorC
PQPuESPheWgKowz/V6shWqJZ63XFtqncP8BBH2SJ1zyBCY05XEuiwjF88XeppisyYwuHjJRf4gdQ
ZbLopV/vyaQF02NUvs4rXf7hA6rfipi5Oa2qxH+f+wGbl1ANREIDQMJs92eASi0k64QXVy3+NYyc
6N8fRnEfuMrLasRfiLtgOEHI43VLsjTXgMxT7DrGPtZewjL3bF3Hu6Ru069ITv5sLFT/73/FpYMF
m3TqiBLlqVldL6LnhlJuoBz3EiNHtQ1DSd4YpbgmJryU/l09OubDlKZfF70FGyvuPuE141Cc2o5+
8U2KI8tuNePZl9JDUFD8h9xpyuEeiOuLOcgrkLul6xSRdqRxuN0BLs2CpaUNMYxsNzjTPtph+36O
awTM21NXeBus6P811OTFiNS/7QdwVEh7p3+T0RuUXK5XOcDOgf5iE59rOXpEs7CxvcTPbQHnHbqR
F9+Xn1QlfAaGsb3/eW/PCM9LBKI4oOQzN+ZiqtG5YVaq8TnA/K6VfohVtSOjuT/I7aIyCF64ACRp
B9Dcvp5dl3l4QCVFf1b0InvQpQqek9wkP7EnCTaWL5pUOGPdfTCMEGCL34YrgWBh/EnQGTInr3ky
39lHBXseqWLTdeeqHb6VU30EqhXGfQOuM+2e1411GALhcSSUrCQtC8vLcxC6kD51QkjTrmdeeio6
AG3Zn9UISXDaSPkAaX/tjN5GBKrotCCBpOFvwB/Xo9DQhUXeBt1Z8ZQ/uuTtKjOuncYrNTvItDXx
nsXRWAoaZdaE75uNNtCdiKrS6/C7A0XP2YhzIXGAL5/8ei13WVg/ii6IVIH+IOWbj5VkRtINkd6e
K1/sHuS2oQrY6Io9gn5eyWBuXyx0kCDog9JHQR7PtOtFzNtY8hRv9DCfN7/mhnyyUKR0TfmIHfa2
9tc0zRdKS5OALygv+HHUWud3xliPuOkNkvvCq3f8pJXGRmm/FboavmR50e1LPYw3VSzJlV1a1nMx
WHgECeAAqkp3V6b+vkGu3zXTb4F8pYAAwFVmNvc4w3Ip9oFnKrW/lcdMsjPNPeE25VijeSgl48my
OpvHKbIvmk2TeLRry38pLCOysW4a91r6H/a0idI7ERg4AsFptsv03ndVjDPcF8ps6H6U3SbvNv6a
OtTt7ca8pwGosKHgNY+7egT0P9Rk4yUZjc+S2RzFUF1pKy8cF+BR5N5U0yeDk9nahlaEXkeLUl2s
YahaKv8myPObfbjThuzvMy6m838oO6/euJEoC/8iAszhlam71S21ZCvZL4Rle5hzLP76/ehdLEYt
wY0BZizLCkVWuHXDuef8a6ztdf+VuiulJtalIh3uWyd7U+T8kFtp6aqNfNrUUlEOhWpcsm/mvPul
dNT+bO3aRfbphG5WCHEitK4uTa2VjQBNKhXIAKrCCyDmAlqC/3ybsC9wLDfs9laeeP+SWreWzaCX
cJvEaMjDjdDoQVOi/opjlrgDjWiHvo1KqIus1SXkGa8koT8pjrCKxKDkUQioyI29fwAnzuAMn/Ls
vm4a+shNsV/V9ItUdn4Lw4+qKbdO2qHyau/iybxpSecgAju5Au0CSBLRSVgq1Buu1RQ/sV+byCP8
wtT2P9bBTQndD7uIzDNqmfWuqy3ViyQj8WQrQebYGQs3qtb8Sj7pEx8flAgpXFaDGx5U9Pu50OLe
iJLG2BKsdC+PjljdEdJ4r4Gh+5XijLS37GoKh7IYTvaqp37T8TjNpBb/+aa1t0r/dpLxM8givn8Q
3EVFjRpNOlM00/ZCSRGYboj9JiK3/z4U7CPkITDb0N9cxjUKQRNqNvQ4paMM85l008X1ftHSK/vs
493H1P5RDQKvsbU9vn8jSyGmLEqGifK7Ms6ewBSIq+RRn9Rc34+ivh8F5K6iTKoTnZd+BFRYfpNS
6YVUhK+KPFhH7YDkxtGY7RfTnB//fpA/2gqGBta3gce3s3yxZLMZCbPv++jcGshNtYaNuZqv5QU/
mt9tEIrtoHAp1l3eIxrnYLTrOjoXAAtdWUGkN136Hf1Dz9PYaFe2xmejAW0jHWbhyNOq9n429RbZ
HUmdGa1NTmrbn2wzO4DPBoBtP/x99j7bHgiLwvNDU8dHUKQ12k5eJWqELvoMzroYg1GV32SofP8+
DkUFHvq9d0A9nptYJfcJ7418cRULveA40TVyVp3WCDWkIHeU5kt3HZ3EVdCCBhZJhCTkYxyLX2nS
FDe9PGRuKQ2/y6z/0WSIRJsQdWVN9GjCE+P0xrSb5vklj43bjsJPCkadkvImAgXybHTCXtf3w2L5
lMe8ZLXu5Gh8UtiQ+CZe1zcw3ayD6fJ7jwoq7p7VZ1/6yTxnY7IvCu1rkoHhqBLjMMG/2C+JT5/E
z0npKRrzyRLN52lIn7XYpJUQbmeA1J41jwhRCOO3ZU6nEoHhSTFeO6k/Do76sk71fqwkkBn9F5oh
dwuzLc0UVke7qVw8MqoUzUmuV+EuNjxgvRDhpM4Hoy+eAGoHVupwJ+VfJmV9WArphEu5B5F7l63T
lzJCZjxO32gJStxeIOcTVc/rpIZCGe61JaMKkle6XzQOJW6YUjT1aRveFnHY6NrXfoiC1ZCEm8TF
qSUpOuk0R9sQj2lG01BaLyYEOlVQe455nC1jVxg5gvfW91qM6HqpNyI1fb3N7sTafa9W61B2yn4V
3VnrEr9M2/0UF0ems3PNrFNQ4liCOU1Qny9MV5aMf2yjvBnq7scoGchl9GcU1OguML5aypr6WjLe
FiZqJYO+6wRhXpu1nhR18UFVm8OgorqmVhtsvP2yvZsaDwcnGwLHqcOh4uqqh6CCFsBNaZx0O93q
3GoZWVnK/EGhZntZ0mnJGPODKcUviKs+lMP4NqWD4gp1Uty+bUTmNrqQAkNWK39VYMTru3ZytanN
ghllb5AwmR4iXtz5UQG12yibW+yNMSdMUCF9k16btOiDxjQkz0YN/ls5b1k3gCpwSAv1Xo8m+Xch
VrRQrVLTNsKQ1M8iOG26ZUXD1y5QmK2gO3WBSOiT29v5uLhQNsknFY0/ikFz45KlrNw2LSIPcPF6
t7AUa+rYd6mIktKlX0GnTWEDMNBm7EtOqZ5QYoiFLyCFuKXR3v4i96ixSyi5Iw+hyY+akWmhNLWv
FVVBVV+PfTI/m7l1KEzZn4S8iwTo9WR9NsxmH1XFeVBQUlKT/VgmO7WRPNEpxyW1wmxDsnXzOUqb
XZ0tN00+WMiKxa/qgmDYqvjbZkBT9r5r1ZOlAYCLl9tksM+pNjwtpXVOuVpiMd8iquvmor2p++zn
trbDqPgxPuKk9s9VNf1I6hx5PHUH220NY+T6K8dSC1tO3LJ0ai9rNxsS0xrXtmnj9rWU4dRMO4SP
z5kwEWWBlnLQVYh2yvtRp3BtQUQY6B3BtmkOXukkP5CkB7bh/KaeqbiaHB8aYyLvAf3lYjuntVFu
gJ4GmaJ8r+T1WUQjh8p0QgOZOviIjjCK3WSx4quVfr/p2g2W/Jhoym6g9dUQ2hnCuqehVu6cka4r
Vc8CGUYGd+jFN2jDCreLm9tRTZ7Nwr6DY6biCcqTbqm3tmH/gxAhpZp8T/FzcpdBvUFC+jVK1pMe
DT9hmYTkDNABMPz7qIkLjiIcs6q5ESDcq/BWRGa1U6wUAsIpOZVlU7jbA8atQiJb+V432n4u5L0T
d9/nzAjXug60Ul9CycqAxwjZfCRLC7pJCed2eoMXVIYk1/QsB33N1vxutCPgmLKllWx+SiAXy8WG
Pmx22tiFc9P9pD0pHNP+MVGUBzkfX5JKOWRDdOxy8x/oDe+KyHmO1fhuZC7KaLlFL/hLUy6pp1ZR
7Q0yTUAj5Vy9sG8XADVRgiCWGa0HK5qO6MD++ZmxmQ+JZj5qRbGHbv4LdRNS/L11jjTroLKKXjcB
0unBJ08JiE8dtoOAjRdoekHzmXQs9PWsS8kuboATlePDSPpHNqN9NRUxhip+sXF6tmnrZgu6f7Ee
4IIvXI0DMijJ6yShWmVmHPOpGjOusORh7HUQwoMhe7CT2V5EHdetZHIhWhUfDC2/1sH5yY0PfQNA
c1pmQfdcamUOQ53a0CvZ58ocjlpefbekMZCrazDTT4ehBg9OmDTzB5Y9JSEVUvW2dSb10GrgvlxQ
Xn/3KT5xk0A9/v8Ql/BnS86oPJBfOtu64dVSc0pM+aBXNop31+B82uZyXXgvW9sroCH5D8Dgwnup
8y7Kpnpko7Dlf7VFSWFdyowjvK2mNy0V5Vu9T/dTUiehKlfToUjz5WDkRv4th9hzpwyV6Sljx4Xc
1XLhUkJYf4E+r78WUZ//KsmCHUVmVnvZJGFER299O6SFtBtFUh8bAND+AiXrXhFqfh+DMPc6JQfD
ZYpx11RNeyVo+AS9+C4Ouiy80yrE28lZfJ9m6XAWcTrcwIZRhnKnNxAG2R2VYLPxnMQZd3Nt9jtL
hVBcFdLyZpstPgZ8VGGXKwjEIMx6JVy83FpbhRCqE1KVG2/sh+xAWuCqKqIsH8wUDV+K54s404P4
8t921zYKnK0kB6iIk1+7WHFJk8pIXyaA/PSjnAhcG+5iLaeDRhK3iEzk4d/H+5AQYEDgUlRWSVRR
JLmshJvpNDQq5vNe6LL0oFfOAqWJCli3XsrQyNTii53ZMvUDs3qU8/qhRGL4iBbfW6yb875P4DRI
16R8LtdaPTmmeo0h+PK4bc8HYA6mRvxl/rwItLJVFmpVFeM9ScXvLPJBHrtfXdmEjtNfS0F9ssRg
hahk0NGvg1q9mPy5TltJbW35nnz7Xan1X4x+/l3bIsx6pLR6U32b5yEAvHTvyNI3yirn3lL2TiNQ
xXTe5nq6lpH6kGjd3p4Sx5ZjhaT5QwJOaSezaOelvI/sfG/FxTenSZ+XaD2ZzvxFW/DjKJrV0BeP
kR0Acj3ka3wFpPEHM/xvI/TnGQhB2SSIqxGKvo8LlzGDJr2QlXttENEDbYT9P3RgmIHe9mPYp+CG
ppYe+Srp8seRgr3nKJUetrHAVzCc1EcpdfFiHLNXiuziidecb1ILGGiZLGbm5gV0H6JypJfVWqYQ
VVLt3NVGdSNqdaE6qJiLS+/c8iKnlRFGqGrQJy3Ke/DEgz+lUfua68NyhvuO63hR2oeGptbQEoXY
NUuf+0lRO2EzrnSXT7U0Ptizghs+rRbR1aqku44kPVxyUwWfjywOs5Q4x2bVaiIVLfUlNXsWwLhO
IolmSi6Sci1EvTTxGHZQOfRLgxuni+gi6h7iWl7Mclhu9fEtKr+s6TXCsA8R8AZ02YTWofCmvnIZ
1oNT1OoSPbTbNZ26IG41K2gn/ZqYxKdHR4d2TVeo5JiXFQj4j9YO0un6PonMI9K1Rugoc+1zX5RX
0hSfj8TLYPzg57tkvoCU3ZHSeNLuHWn+sWbTLxSRd0auXhnmQ3KJbf+uz+NiYbTGsmO1b4uHKYG+
BeWb2qhvMA7EzLLyJinRs+IUh9JBT3Gtr1RyPzBQke3BXWKjUnkkQ3mJYa9WcNqxnZC2mLQDUmau
bUiuwGscoG+p13yH1wqJLjfejwqdLqXcZ8M5t6+lq9UPOH6egwuPUg9FSIrKFxYRGLRSa5LunAuC
WHJ5+fhgoahe0TPEmF1TBVCRqjlZgmU+jX2y70wQ220ocYbLF757866jnxRBoL1M89D58+/rVG0Z
waZGslm5YsTVS1qWberYhCSXqFl+zCWnKXWwUZKds6DtfznwmGCHPL3ugOWHfTbf2SWZffpSecyx
a0M+zIW92z6Mz1bxk5rNLCRP068Ucj86c9uDsah/EKI6z/fejkKdIoux7qJzT/Nvlcs7LYv9TYWg
3WesHHEck6R4AiaQaZDdqnK+DxvLWfy8omtCdsUrSD4wldkchWn7iFxB5fReMhH0E2/yac4eyMO4
q9za/NVIUjDV12hEtgX/92XwZ3aRedyagEiqXVaE9GYZhqGi8qeY8TFdHcXrICE/iBrCRzjTUKKP
rtw/2wX/txE3+/avuhBITa1tTdKSJvRcrojXUE06Hy+VmkB/BlW/y9flRx5XVwzzp+PCpgo35sbw
c3kE4VhAm7efSC4PydGU1lPeGjBYDok/Ve2jMYm91AvCGSRe/+6SXXo82xRTBcC/s4DlcB2+f2Fl
KpK4birpTGdC69kpbEZmbOIHNnax043kGkz60xOz8d2BxYYK4QOTXyFsK03FLJ1LdF92tgZPPW/+
Gxzwc6M7C/iGdfgJ1VN0M0SEHLo9QYuB5wvNgAmBeayR8qzNr/pQzG+9NcJ0H49TmCaKeVeUiPsZ
ld39V1QGmARggeAhKHnTYnTpk2i1ktTyKJ25Ux+qSLptFdtNu3py67H+rozm02yUfmaOVwqin2wK
avlbgZCcMltj+/q/NmMD1UdTmql0TjvLudft0giMSM92qtVrQPRl2W/btUIGJSWvHRWkIf++Nz67
GPDDtquJyu5HUapKL5DBlhPpDGj7uzqub9PSnhYRHbbDMGHH0NX5VdSqP2HayD4H45AFZT/5WZJc
MWgfHIttDTYcNugbVuESubGYdt/Lsxyd9Tn7BhP2SUq0K9HJZ1sTzDId43jlBh7MxTpn8yJmuNuj
c05eJahTVfEHYc++Ao/tjnRk41t2h+4BPeyeKeVKGFWgJ6VKcX7aZRLvRyc2XFqRAZNY9MJ16kRj
6Ej2VV0iHOdmcgI1BmD591X65AT/uTR5dDIRYN3e75IeSFu9anbECZbcmYSdDiMel2GiF1dC5k/M
MXyCFIhodtmA3dr7kca0RpivX1kD1Ia7KA4lkf/Tq8XesaVQGscrL/axZLqtOW7AxsWFB3ZZ9qIB
KyoXwXrITeeTIvXNOPpBVfOlGupwjTT0jbNgraavRm3ftKl65dhvE3dxF+DHYqvoyAYvdFm9lPOu
oh5HVlaF9D3X5++LtBCYFdmVfffZtPKC23/45h/wLVk5qkqcj/H9ZAwHdbBfCiO97aThURrN3yBa
r0zrp8PRvL81LJm0+V6somYPHVkPFE/qyvnaVBNtr+Y9tZjDJDm/NbW5ksn4k0S4nEYuGPRPgDwD
nbuwYmO7qgrwWlAIJnwPdW2EdTXE5YFSlgisuZP3ZEOFa0VF5hfLUux7g0JZr2vxMZkq8wbWo5Hu
30kPKSgVP+KWxGWGMO651ZtqT46mes4HFGr7eVUPJYEhnH+zTkJ6LgJUh2Y/stfmYZJSJZAL2/CM
eDHhlV9sv9Cqxl06rTuK3oQAJod3eFhb9Sauc3UHyWx5JB1WeMkc45NmRKGOvo4/R9EgAbDoehTI
JYySslLY5zUt60OFsf5OM0d+aozR8uRGsm7oSKYBL8NISluAONrU1mJ9ELsOeJJr4tUE6xxpXqSN
tj+jm76bG719rKxBvNRWJo6jRAhbKpIaaD11F61q0RvOjdoznLw5lItOD2mN4UmXRqIxTB2DRp/Q
NSvKKmTqstAptP7X323ORxQqjgrBAtBqkhcg3C6MjqUVo2JD63IeJwnJtmGXtM5AgUkOeprGJTR1
03L9Og/GQZfn8yYXgPv+dWnS339/kE9ChnfPsRnHf12RbdJGjUQLLXy0ZnQaOjpKtQTLkMrG6MeF
XXtKYiq3pWVJP/8+8idml5G3vBm3Bf9fzMBYKHnnJDMdh0bU7urJkYOZgprXJhIrjwzHfyQnxlED
O4LphfWGv1z6wrkKjUnRgBeCANXV6s4dYhu2hn2lj/6E3/T3t/vkumVdN7oGi+4nupsv5lVK9Dm3
AIn0taXcpq2dH4pxKQ5/H2WbowvTgM2jJI9OMjnnSwtLBR04L22x58k2jaDLU+WkpXrtk+T+r3ys
TB801RAo0Ky7obQvXqiDFiup4j657834puuosWWJuRsn6/vfX+kTn+3dOOr7iXPGOGHrYS9qbATh
E8KoxFTq+iIGeYujNbgG/j7ip0dg677dYmfnA+4cLaHRzjsEURO9vV/HqnRLtd9bnfRadvoXJ29P
U3yNru3ThdtYeOEYo/3/Eq0rUxuYVaub6Kps22AgdrnJlHK+kbOrTbb/S39yuUsQ6FVBsOF7EAq+
n1J49ShtDbJ97vC/D5ZSjjdYvRqF1Eo+1aUxPCVZLnw7d6Y702wzHxoue9dOowVEOlIoOVarl3XD
6FexYnkskXlca6HcqrZovAF2rEDummGnRcvkdXE2/ZNsxMZKalQIp2nZ06TkQB5qK8qeoGksXRNt
mMBpY3SDjM7ZZfRdTl1ymEuoAHW9gzU5BeuZ6qFaiNy3CjneD4XWeABLafZJ6C0S8oYzgJPQLUA2
uHo3oexMAZTEwGqfIiHlO9WeKYfnU3lq4rTyWn1cD3Uf6e6aG6hHDbjIjDpqN+mgFw/ws8antJfQ
QaLrnBtmlrvQLGctaEv6ihI5X4OZvOBzPDjRPrOAu42I99xMgg48aY6qo5DEeCyHvLxvErO7iUa9
dLs+zo5QXKT3lGcKv5KgyqznXnLVZe5vdXCngW4m+H9r+tg6tKjIsqSFRWnle6U3lCAZ1yrU6d1x
Vw1iRo0uOL+24vYUDw1pkViGtq1YJegW5cKvI7gT8kFA0bhkU6jEahWm9lz4DoKrfp87461ix9J+
VLTEW2Rl2q0sZQg0uN+1IwpHMx1Gh3wwV19uYSlIx6GGJN5w3DFraKmkZyMUpdmG+WxbblnnkpuW
WeTFiWodtGhdd6VjJDtT61eTknM2eaIpaCPXGvAzcb5ccaY/WFgcVYCZdECzHT+Skip1i+40EqDo
GJfxoxzV88vk4MpfySx+Zo/gpoCBGlbFj84lMa3KIJl1nrt2r4v53ppyw50HWM/bVTy0cvaCTPC3
dGvb/7td+sxGgCRjHzL4x6Ymte9BfrHlN7zcTRIlL4s2f63nor/yhp+OsyVoDaBxmKPt6/9yAfIm
TXpD5PY5cVwKsahGXAU/f2x45vbYuuNZKEIB6q3vx+jWYeb0mNaGsR4HMgBmnDVHg9Sfm8EniF7y
nEI4EOHLUT30Bo723VBX8kOh58AJSmt8NqPReRNpLl5b3Zk2y7SOsHx2y0vcqgnWy6pvoCqx7irq
FAFqCh16omZCIraSrLtJm+QDKNrmUMW17iNYeI365zN/5t+vuF0z/5pGM6pjnsae6eeR5CC26Cya
xi7yFwk4OeIxVxJtnwV3f7SecGVgLAQS+368zhj0IYbS5RwNKdCD7rnL193YxyGjnstGDWHn39np
8NUAf5IjgvXfd+d27gCVQRQHJPf98NYcxyQrIus/7JpPAi14umUaQEhXbdIV74eY4qRb9Kw1z6kq
3y8AVlx1mh9tu3yRYk+flGtN158dBJpaIOmmgAn9+sUm1aFsshcY3+7rKVEg9JqkfUQjg4uVzK6c
uS025ekvb2VyYiS+tzzzB+IbuK7iHNu73gNPBIwmy2nqSoBofkoj/c4oC8np3dg2BTRKZu830Nf8
cpqouemBB97K9dh4K/DkUwGK0OXmHB5zYarHNu2BBK2Seqe36c8pzl7qSJluHc44sDbh3GoADypP
clR3GszBVfKl3cENsGGBysUfmqFxlX5U6NgcuuU16i3pOOpKF1DkU2HOiWXDrWP9t92CMFtKBx4b
MA1BK9XKq9wMGdwEcKg9ZRDgnIx11fa1LrrdJEvzvkgcESSLKt9MfKOrWcIM6KdsCR4z7tDWhh5K
SMWdpaXDk5yL4iTmZdoBdklD+ISrw4g2+Q79ktKv2jQKKktqvMZM4jCpWgGqTStifBCS6FxI6l3c
ZNqXpf/DwTWJIoTiN4UL0vghhq49WPgTJ6QPSlCKXXZGMDj16rqI/JU8f5BTSAzStszAOo4Q3aTc
xXILKX0+ZYMXZ7J8I7RhPkvr6lM6CNCb0k6CrA7wHohxGlGuBw1oPhQg+bGaRyOw6X77Ugqn9Lke
O7+sJvjRYjV9iGNNv7H6VjlDbGrcdLNBdCLGJpjWqNmZ5BfcYUkL3+hs002g+b1NQTGdsqhV3LjS
ABPGeRqucS++wK6RHYBECB6YrrO+VOF9iGI7iGfh+I7WWm7Vzus+MtfSM+y696qlqh/NbBK70aiM
QBNxXlAYgOWEduqo/NFnEtQNBKjN7HWDb4hTM+6lLp+Ug9IU+tcMXGwoFeOroiYqIJZh8apJOK6T
tJrXr70d0kI/LR4+Gv3ttDqxeVLxOkpm1EH3Jbe7qLJgt5CN4q2tDZH43RAR/iIvhNOxivNYNCKM
1G6+XyZ9DhNFELev+uw8rslofyenrD8ZldasAewEy/RV7jPSiLmis5AcrkAzFhkO3zHSvhQNeg2D
MTdHEw0JD3JO2QNeCHFCrLdhlSXMdlaa+2ZiX/aFrmfulOfKS1euMCrLSFLHrWRB2FZl2Wvp5Pp+
bGM9cXXaqw/ZvKa7JVMlL+qdfhdNDTxTei/qx6qkY89V2r70Szri3d6JFpdERHFTd5xcdJx730KK
8Nhl7a4yt769xI/m9DSiTphNi9vIi7u0NTkKSAYHwytRdrLTPtQbaVPFBliaiMZFRZLaHnSElDlv
KhjC4Bdxty8syoE710zoPo+o770RTPH5In7pCzrZWyVKF2Fb4Wu2sz9FWSCJH1uVEDqtzUa0e4v1
nIDiFfLk2fBr5aDz9E33BTwbLd+/yuQ1ln6CEzaiKiRAq6COtdL72nwq8zclKwPiV09edXeS6nBU
nkrzyViavTJ901vLUxo5aChMmo7A4r4NU31T9NmtU1Jps38uce/FqDwzLs9EOVKlx91Jn1T9gUrh
qqk+GX53Td6iEeI5YeL+Pg/OjzkHNofNLql4kOr3Bw28YqlAcZu5o/JDm3qKDftBd8KoLbza6CE6
DxHJmluldml19gsx0NISeVGTB1Um4SjLuzaOvUV6oGLmgFbl9dNM4C8V5KGWIx7iBiF1laV0o1r4
hqK4dacEa1vwf2jYWZBHpPkjTTpVaXQEUTmrvafw42Ys/x7zMbS1CfwbkoMRLcdsgr0xw7Hc6flX
RRnk+zhLb5u4ql3ZEGMQDbbqRlhK14Hs1o0Ayi9ZTG8Zx1GVdBeSdXr+q+405c1dS59QD8E54Mhf
MojDbssUtkvfuCgn3anIRoMdbvapCoR6svc1L6xI3dNcl0EyKy/FUpxStUe6c3a+5Eod5HZ5aBwo
o2esdWsbIQD2r7D9AjRtkztp0k4GK+tEqSdr42lT6zGb/Djo/dER1k+JhimF5BLJTgjKq2CbQs2S
Hq259FUt/qk1+k6GmCymZkg0CtnVEJ+7Iaapp7qTWyyhkt5XPALn9nuUm19zU/FmIwuE0qPrAXiu
DR2e1tDecsQvoyl/QtzENewuGKE6tpwDevBsKDmpT1t93kApCY5Z/oU1rQco2tjAXStT7Ebz23yh
V7Fsv/BjchMHdNRSvkhCdh8piVH5RR1XKxPXaGtMqOnxq8lZgDUTxhLQGkYHu9hrtg1jQwoEjUMg
ZwdgAMYy3wElcbu1CJJ8COuaBC4wa8U4dKnpDdDizkUJ6eDkrrYSVuYvyt09mwv46K4SFmtZ7tZs
QGVZePH0pCi3HMWONGE5zF41azcGHNJrX4YlgAOeatusFPW3PZrlb+B53G3rw2HnWpO9g9qOYqls
vG6GR5vNM7OxUMbexoYC+EmRdrrWAvFNPQtycgc1dou6fNLMAZCAUYr9De1gi/K7ZMz0SPQeZqbS
Fp/fk6MrgKXQ1G/OJHyOcVYNe0QjkG54kOffudx5Sd/BY/CsT7ovslt7fcCuMUlMxmCPewAbhau3
q2ezql2OrS6UyisjqGaohcLZC5xirf0Rla1iroJ+he0fm1FWMEtmR5kQ3lw61+iIgTvtm9FC7ET2
b/u2Caw87Bxe3MeulLBljJM2/GpsQJPtXoY2wqyyCbna6BnDamNQhg1LqNDm0NZbab/KnG9WM2+7
qUfIhUrzvqcHrEnUsEtnZyNqrSXdr8rh0ONu8CkFl1/wSt70rJTe/GbNuDRD1cbJkAbVzzQB6Lfd
r0UTSNhlkdVE2rYSUahvws1OypJwTgzd8Hs10dPCEkh0D9AF8yDLfZBN0c4Epg3wBz0uNYgdY7dt
vW03SOJte+mUi02Mxpd1tU5WVO84LqU9FS6vGC3yfh3ivZPYtOM+wHWHYXwbhz5gv4+AKMteoH39
lqvWjUHfBxUyKrivxHVelSCdU89/TkxFA4QRrfRgjPSxpBv2pOokorFxP8coSedvEYoW3GVuJB1K
I063Y7PhPLYPpvU1gg6Zp8mASjCzgxQ/dbW506bVBaWiG5Hb8QgRKRwpCqMm2fYU9L/eopRoWEnc
TneNjONpPvX2S9NnbhFR1xO/6uGw6BosIG/Et+ynXcdbr9FpI3xcu2jP8syWcEvQMoiM8dn2thhv
0DF8kjW5a9mPHScyyYwHfkWXPjviQZePZv49n49ydErK6ShlOD22dDM3mb+l8huHwshY/7l7oGHd
9hh3D9+8xASI9gZgcbTal1WFydkuord6fiw4M625PNBrdd5um5V9vs0Kz8Ec8UxMKX8XvDE/8GdK
quo1WWnTCGndBG8IbWv8TEU61IxDsSBZNmyYnsWSOPPnNX6d090MR9YYPVjtL0qIrr6+EPk3SrYt
l1S9bgwNXHV6Afuf7tvqTVovf+5FRq+wsoXyLCfpvnNUn+9bpWgvVtltOrj1sJ91DsdN/nvzT2ig
sTg69gLGO36JixdbO28PNnaFm/Ge234sY/gimVlJroKJGg1PW5eCtoK7XHnGEB3URQ5NaHM1Yz5A
lbMlgi0ONQfBkbJwSmuXTVDSzYRJ5B8L3Xa76XeTIPFH9X3K+bVatGfuiuqZP7dMo5P/TmuZLagc
JIPeHr6+2YlayC7FX+x6bAiPHih/WMzXdT1SXb9VM/MBHyCxcOX3UhZDq2Z84VniXL4lmLvjffN0
DSXZeBzp1BRJA//xgC+2twxoZrffL6IY0wS1Jz4aPwmFEbwJFLRyr8XxYO5XciLcR5q9j+SvsP97
S/q4+X9a0X0z6uQGublECistdBCN0/DXLSWmHyrh20+UeCfRn6VZeGyy7VU0EKebucAGsDeQfgpB
5Z4GiFzrUYO/lBc2n7Zzl99xuPjLZiL61v6y+UoKq5oYi6try5EtsZ3juvWdksaeKt+24cSabddh
qtICXKDgKrQHB+lFpwZ4x9fXPL/nCgWC/7+GwHT8JP8V5b9NaTPzvD8WFa7LwXwDNh1EkhVQwAu3
iw4zwxyziTdfl1+1yL/1Vjvb1XGNjMd6hUZZAOIXB170j2drhLynYjxszzKW+SN7SMGVwA2YVA2q
MrG5kFbdesMwhrWRHdDp28iXt2MBI2ql75T1eZvT7bTyqyi6uHmX323HESOW4GFuLmABR7AVbo44
JaY/BnHzLCvZPKXwOmURURnazQwOmzt//jny2lvTctdXYYR5gm4vkqC24afIFoX0VT1J8dc/PhXe
NXqB/NQyPi+Fsu1kjPZq6uEKP9N2+reThCibxoLwmVwTLPLRjIrbbS5Zje2zRiu2rWVI6z+b2/d/
88SHgfBFtKq7veEWXthcyExfjG/AV23pj1vbUWR0pd54a/R6l+lj0EupO7TQU0nW1+0nWThNB6kr
skfTGpknyk/D/1B2Xr1xI9sW/kUEmMNrN9mtTsqyZL0QlgOLsZjTr79faQ5wx7JhY87DscdqNUNV
7bj2WqWylASI+HGK0NwoB0OtguiHcWOM/e3k55TnmKIcu+fAe0JgzuAsc3UV6zRSP2vrcM0PRlqe
LPmrO8c7MvX9DNMrTpnNy/+rVaQ/iAnu5GvhNftizo7KaAcE6yPRKKaZuTelPbUD5LNXNpm9xx9q
C3M61ZnmrSamHvU6A54sCbV6Faquhf2d+/YD/4jO8ycrPRfJcJ25+X1BwsbZ8vEkGGve/tK+sX85
K3ye9wanfYRRyPGfTb3j7Bx0R8V4IwF+06dXXfqsdiAG0yoBCmbpm+e07KPytNT3U7Ee+Q6pBV/5
w0vNNxOhEdE7e95F61SPWJ9nfpLqZTQmwwN/HQGP98m4NSpx9T+PwrjDl5WxNPU8S/lU9819AwJR
2R/+iTvlDSj/gYXsmStjo+M21A40xvUUdKE69/KWD1HJb9pXPoYvcCkF5cE3o1bml8jLOSmfZnuf
eLk8Hh5aK62I789gtMmM+yo2rgL961KsmxWp3I6ki8+Y+gnBsJAdzVHneMbyzdVfcLAYFI692kmE
gCelsqheQD/slWNw/UcbLUY+kGF/+EEMObI6yu8UHfzzgortaDxxdWylCpv4txGrzpPEi/1CZ30j
hU1McEiC6eJ2TkQZFQag73xXPhyVy4xJc5x3xCncfl6uIlSoFqB1SEKelbXlKwkb/smslSuPlzfO
Jl+gthXAPkwUUWs6DoCUPsWYPS9/5fEQBFgxDV0hNtOkPi6nzwCMVAzFb/jtq79CW6h/Vw6PAv97
3sillJHhWVS87rmrSke5DL/NJTGtAC7UmlgshBifyu5BBUA8HerOsMjtR4bIVPRFjMMz9mu+ZRgW
X/NgG75aXXUt9daI9TAD+jXT8FvKXhMpuQriAuYWlfVQ+5Q1olj/ZUDflIQ7NUBqNJhpDotz4veV
3RjUa8KKKqAU/wpL/KYfEtIrd5sSifcWHOaVYGCPAT78d4v1JD/2FMRPOWClc/EPDLphItKR7Z4Y
hB2hDOiCp6tInLPJiMaJkVqVIfLQvFT1DNw9p3gxH3k9Kj+TmRuqe+MlqdAPLlTl8Bo/UeuntidW
iait4tW42XvCBDxF2aeeeo5yUByaqdGoQJ2xtLxPs8A0yosumK2jyPDPllCLPxBDcPUkQE4YN947
KXiXx75/YjyQgdt+z33xomtI7hvScrWRcTDcV84bdOV6SI2GpMXelnqiboDdoFacX+E2dKkf+f0B
1ncO0pCm515k5A7Gdlgo+K4R7v6fhcsIL/jSLk9uefOsTGYTW717GxXO8tvUVvccCwtRSw7MbO8H
mxlYHhdZxHxt1U5nifmESpILx9qI4G125KkY771xPKSz+TUfr7OMcXPubHCI5hrDOLM+1do/oSBy
P2T3Pn6SIYZwakjl7paYodNpOPojylA0LCk9JU72SmzDAVBBz0guq94Kz53Bk65ySSc1q808IBus
eRfyHMY607PekM7PO2dyIjd1r3k89oq1PpMDAAZwn4nZCNgd/3ECE8QLU0EiF5wdinPiYYVIEYvz
j+PVMf+8DV6SZOwdKepL6mqE2vSOMVD8kqGVEftZZKaKH4BRbJQBUxEpb0JzCWJIf/h1vlgbyKWL
esM3cybt8es8u9dqvxE1YQ9jGIxIH/f4tIk7wbQqg6SpQzvv1AlX5yVGok7luk7+yiiSek3U5TdG
4cDS5f+wyaZiA5gWyYcKEnjFxXitrLvLp9R3CLYNh8Cdq2/j6O5yaR0807vPUouq0h1bjW/ME7lu
3Tr7pDYshtccg9DDx0MsSWQ+v1fnOP7qbrhGOaxh3wc3rf2gx2+zyCJ1UsfWApPeXBJye1XZ4BX9
b4tRLETXgQomhl2VNnzvSeWoLQIJQ3/G8I1Wt+H91NTTqPDdaxTPeAEqcapSBpBsJhz/2XhQFZKP
Yux8XjEngJUcRX5QFUn1y94gNupsMCqiLj9r8ZsK0iQgQqyLWkK8CXu+pXqT9Q/qjyk3GXjP3Ser
vWmIqhglqN1ExVGjiW70VQDD8lqhQ4PdiyUDWf6XZWr2Dr1GvkjtCJZZPe5slfdkIRSCHthsLMNs
zk/KE9bw3aZ5EnEnRQMYlRKEXnksbUxJyT/2oCUYLU4pzEDhrJ6EPAuyAmH622G0gNmN79nOgBHj
ilBs7vGynV18g2ZmK5UdhAML8YKtTZpjeER71CCXtFTW26VE5cRFhPrlY5qk6CH26ZujOV9ZeRfn
qrI2dp1XOZjlcqPsLlF3DflP1Y4Aut2rODCpvX5jmP0Ux+7jAkcccb8WG2dWAab7XYNWYDUb2Nv2
LGcTkrX2rmuXx8p9AlG5MUv5yWAXcQJGeSGz02UX0YGNfKl91+z4MPsV9Z3+6FXii4rKq1Lh5tCI
HPQLXIKhId7U0kKkdEuae1UF+Z0Ct8Er3mO28IbKXsXVS40JkckP9QI0TozKJbHNPBw2Kcjeq27p
mB6wAupNZlqymyxsuCbRD8bxBTfKBpORqHNR6Th53T+4+hCqc/1PSgHbgUqOFoewB+mZTTlnW8OJ
IzoPKj6CTWjb4ftA40RiFXdd/NanzzS+Nqpel03ttIln716f31cGANtZxYfL3GwgSwVUi1ZrNt+W
pjZsJsQbhkEZHMpyGrywAB4T8TXJYHUo0rvFqDdJ8wK+MYzz9WCDvbcJyUZMiEZFwOerg5L66ZrA
XNIoYz4QkHhIy7RrBBHfZSTI6ZdpBykGDClAYVT7ynEi5cExAD28rV5hhzGifSrRYynXetr4nJ+O
il3T51tJguzVObT7lO30wruhHpCQ51fLIS846uqsVb25L6m5bnCGXvsqjGA/UU/FNgswI7zThGKY
xCB6swAGAuOYbZF298xBUIUABv1eVFCmDA8m8ftEStvO1Le12UejCbHCaL6935+zRgOk5YnnqRB7
JRLwlvyoTk5AlWcMUhUw+np3UblgkYdN1V0r06hshTKmXZyp1sUIWc7W6jVy7Q5hsWkzecZGOSz1
tNCzXJzO5zWQCpeaFs5OEvVQzHDaOZfKIDSSE5F+VdtVGW7IHBcdH5j8oHCKUc4s8yhH5m7zea81
xlH9qR6FvWNwUjCA6kRTNXbM/Kqgc8c7NalR9saTDTMa12FC97syaCT6fn/LahFwLGA8VhsJKfEg
VKHlvUyh+/1BZyacJiZKp2La9o44dR0pJoCUrV/3OBoUVtv7vmoOddZdvNHaOoB9MLvqW2yCGTp6
J7YO7yX2utAeHifZ3XnsK1auoo/nQ+S/CtxB3hpPrixOceOEVPR2QrMhN5mGW0OzlS10E+eKRDPy
4QThP+ciU2ctqVJC6K8cqBLdiDW4xQ2V7Jg+tm88om7BYYVng6ZGfVIhrKsqDRmzeTnhEOZ56PN0
UzTtAZ2NjVk7TD6YFDtb5FGMaaMsWpUMqmSkD1RK2EDWD/WpwnWOeXocOWGqAg5p0OfYcc895fTJ
lY56yxgTWlvUdvuruAx2c+7/sHBOFv6FTMiiw7941W1lmfjQdTeB1Mh7CGBqAPqbrlGQq9lXVQfl
FL3kC4wrG8+srspRvpdplU+AJf0lx4tKA7YMMtCCgG0kEFayJkqrvUs/0alSB9rOhUrDlMpRxVxU
nd3k3rJX3jT32o2Y+rMKj6rBuBhMf+jNqp5AGR2/tE8zeY1a9dh0wylHqAmdpjJpjmL0fnB3O9N6
M4tsy0BBhF2sLH+XBOKIfE1oYFPMAgvBCTBrcXawL8pjIcFG5/UFs1rp0ISs+0b01xjDC32EAqtp
zOaNOY+3M1hPb3qVWGk5XJZB2wfcXke5zU7PyrTOsKY0nXVUbp8zQCEDYAV5h7ONkXXBT6meHE/I
2PCRtY/t8qEW1r0U/o0FEY2Z+ed1hNm+rreO1LYqyBlsuKyLYAvLCGYgpcldbBFNQUhrYSpjYg5v
vNGD9rYd+7tkyMFNck7LKux9/8dYvXIa/CDYaOy3tCHWVDhmDx+ZFDhueiMqMoH2ggCe/Birnbj0
AUYWP3+r9eWxpjBf0TmotWmPs8uW7lWKF3WiXSyOD9OyKoHZff8Y+8AE42aI2raMcgqXg7yzevx+
0oZaPIT6NG1z2e1V7FOhNsw84ZORNk+ePomNoH+VEQ1WEvC5VdIRLz5TCtj41Fload42YnmrGhec
wCf1+2odmKLcVJQIrapMNsuCKI6Z7FXIVWTNdebZV6Y+7N2VSCK3hmt4bQi3i66F7IpWJRVgyPOu
JovGn09QozwTE98QNzEtz9A3JEKJSO+GJp9DFW3EDIP49kqPtHjqF8PdLPVwu7rNc43jFg3Blm+I
54yxVwU2fBsMD80liDWCkTkT63oizHKdkVIVXIlm+mPK3L3AkA0kpmn+zW/ySK/LEyPi1w1LX3S0
A5CWVm5pAjIo0gCQYQ6PBjkRW9egs1EZKEgHXXLorTFsOGmhTx3SIvetCvuyooVBiVnYOAVaAbWz
HlNeb2Auh3gtDuq6IhdR4oJjbM1DUbc7o9euxbyirONQOgZNuLGCz2o811/WBwixJSG/ftWN/VPt
tt/yJSCernCFNAUymzRODActX9h6QeTM8ktjwavaibba0tZ+XLsecEj+5GW0XZfyWELIy5pFa9By
cexPUa73kFoeVJATry4uiOnB1krmTVE33xKYQjdMilNynIzNPDFcETjj0UVyTxkvXTW+8exoJXOT
Yuvb2rc8s78oJ1g4hrZN1uCc+cuz2Q63jiURaINflfaiinV6x6S1WYSsx/vW9eFx7zx+abJhaxdE
R2XqX1dm9lTG3a3e+RGr62yzLuDLad0x+ZqcYCV8Bda0Zajoeq2bHLtUVBvHIICuS7Y7HVTVjm5W
KM8ceZ958qkcxhu4bLa596Wasnajqo6JxuHES0xg/TZzvn6bi+5QE9x6mD0Db7makAt1Di5b35kr
VtwP3jeROhsuvS1JKFS75ULomHybreHRcuMj+NZ90kCYU08N8yJi7/gKKNS/deXzCIm9N5PqYIUZ
QwfLlGz9PMPM+NXBaAXYDCN768W0V3sa0PSzY6aRTSLVlfE+9fXPwk0fxJxel7Q49ML5bIr8pfb7
c6lMADFpbrhgClz9UW08rbd36oNYJeYd4rAa0ws2WkWGWfXJQ0Rd+QmPEndpUFnHxA2Ew7lNJmLU
024Qn7JipNhPwFKN6Kg46r2QSA3ETS7dusDvT3q7Xqu/wyO5X0Hpg0hZ6Zpz7IdmQKyR3BzPECzW
xvdXmtHLE0a/mvxHZeldcnWe9numzZ+AIrG9xy2kee8hkTYLUmjicjQb96O27idEvDYJozfO0h1S
FAtW6hJuokEnIUGvAZKWr6U9dsdUK5zQzitru1oJk5dad4E0bzcL+UWlcUZd/0jG4CX3qjDhCKpE
r/BBICzJCdqoi7milkbopyVNtOjafiKBCCqCtIkkHEMNr8s2jp1jV1YPrT4/ZkV7yYTc58RLFbYc
5AqoJPnkFs4p495n5NYH29llQeaHGjuFuz2oL2UpdAJnr5s/u1p50U07UpbV6aeIGaWHcRUGPs1k
OB2hHHwA3Ka0B6yTCppyez5XtM11szrFfX60E48utlbCG0aHl0CzvwdkxullbtwbgAsTNB45rffg
FcxtX1no2zXul6BC0660z/jNI3FRJOnoNpZ9YOZq3znDUZlqQ8a7JKOLoIRi49zYUsSNgE1SUR8A
vq9WgFKiLjeAYU+zGbcA0rGkuTFUV2M9FPvG7tlY5mCgBWdUoQYyno4nccEwJ0w7xB3bsBrkYZlj
bevZc3PhiNRHo9C8r5DCWycDXn5s1ww20G2s16UTKGzkjpu/DMyPhZ1mosQGYJ2BQsC1nj2NtMoG
xkO8ad5aECciU5qTMIvR3rDINKAh3z81Vu+HbNaWt2H2W230AnqrKqROq7c6IyUZmCa/lKAKt2Zt
PwVJpdOji79nevBlnbrhs962xaVw5uHE/Oh0FwONubKrsj3OABnPvUnM2PdUolyXOQIty+bQGHR6
tq1VbZEKicFdWP2+6W1xnlbPB9adTvygMKNM2m40pmUS6VPS0h4kFd8CxJbXedqVRTgvnMahb6et
5aXE+ZCxHKCbeK5Rz1jDaS7qvenUK1DmsUqLjdFSOpDWvJ4LwYHO8mS4sZLMO6JSkh0FM8QH2Cnb
sJqRz8gM2z/ZfUzkvCylcxX0o/vFZVcxk4e8U5MK+7mdm5aem5PGT361jPc6CMw730Vjz5GVdp9K
4bEilhuapTOfjXjODn6BdmGRLuKJXVBHSwxjYWqU2tVCdEZd39WgfawZCG3Jlyezj+8Ewylnfx6Z
76gEFMexps/3cJw68a7TQBEBU/Lre1efB6pwlnhywL9KkqJU0K9IymumhCZ5cO2VuoTVZ7esRR2O
OfSCnRGbEEX5Hr50qY6W0JrrtCAxNtIUPIhfw/9YdUEITV4SKYE3aoLgIuLSY0rMGwaIHE2gH7Nj
bfNJmgd7zLJ7I47HMCavfcnYUFtwUDTUtCa/XaRhnrvUCyJNLNN2XVIHQs1l+lQ7HqxIRpFU4MOC
mVoJ85PmJunslvOSmwvlumC6zZsEg2rCQ5mVZhb2wKHDYSjWsNWFuKOehoKnB7jHZMZkVzflfE4G
339aRsE0SV2m8hCsdYm+oRkb3ydYHu+KSta3BqWxUyHsKtIy4yXtiubOqmMnqtfpU2714BE9oUUG
8yPIJa4MqwlqUMMI3LDtx4atA+tm6+VyV1Z9yaR0Yi+fM3QGSEkJDCxH0FENJPWdxm13mZe2oT7b
6wbH7zxaiymuiwqbVnBAbpvMNI6lI+YQMuriweD0bqcSwkyR2nVYOd4MmA6RRWt45wSkopwOKRDZ
RbbMoujLeQ2aOqKT3V8Cd8hQvjWCFzDK845R0LeqX+eTC9PPth7qPLRZQXSbZn0/+uQFnd7MJ12x
Zqy6HPedAJVJG95M4f2RU3lJl4CpQJ/JHKsek8sMywsMMhwq7A+wSG0U4QqtwbETtNdqQNxAA/zi
xY8TytUtrEfJ6tB3FjYJmqcv4ZRA6Np6tbNvDcfb4du1+9li/ivV43IzGo1QsX7A57QGGRLF3VaO
ZGBN8QUa1OGA7mQfCW9cw2zRPfLhDgnPQo2+yrVB4BhaAX9Yvg+mNoUyscwLyonD/YAmadhaoDPH
uTO+xrjz73QvoFYN2vqo552/8aGNCo0xfdJF8JQ3nGK3rK6qDG1aTxTDpV6U6o8racDYDefO9pft
GIsR7OvakJVRO2mqJKdZXNHOcSrzIqY5DeOOUabcHZztmPAOVpMIrU/Y4RPWY9O3pX82nKGImrX2
T1YR93R4exunMypEup1RZJmCKVy1NLhKIMO4cm328rhQUnV6aW/jbKEwzA6nlWuhMFVhKZwCoTI/
pqqddAMnvXepP4xwnKwpaREQfD2Sa6AgTHEVGk0jf7iMfIZl0cGGogHu1qvSByErwAqWEEQWuEDa
a0vGqS7zcJGdf6IunG/WyklJx9bm1JszzSwf9DMkH0FUNhiD3J8xxpmRhGhgJYek02j/+0G6KwpA
8Mlk9GFi1eKeSbg1mq2iOlVU87aJY9aHYpnBf5e+pMvsDA4TK9XyGC+AYYKK05rAqz9l/ieZuP0L
vCTZE8YIWJkugOk4wtxODYcGHSeS42DsrorOJNGZM6KTiq4FbnneaD7wNkEZbYOoVB/lYMsoDZqW
vBngKdjGLon+CE7+ODjtEq61118Jrx+vPNiBb8q+wnDU63pVu6T74LG+ZJk53nHuwVYXbfAYF4VO
hJ7oD1baKpr4DLXVpYZdYsUHpf66PKeY2s8rMRgwUDsJIfWnaRmMoFwgmEd7TtPvRGbT3MdtNVuY
/QkwWvl9bFrkCIvxYV3hwclgHd3EvQNuhZHejQ57ZGRIUGMyT5mOH/wxclpIXJeiLJJNNlutGswG
IW+bedTSxt9qrmUSXAXDoZJJmmxEPgHQqQVTAgzGQw7cUxNfAKPHTmMw4zd2j9lMrSpvLPeuLpHy
LtvE2451EdwnRkUuU7B2FXHkcRRuAVxoOFpa8UOLNYqamimvEYCpQ9l49kEm4wBRMxH3MFntbjA7
6ApBRJ2ZaAMzAm3jfZ+5emSWeJy+MOVZT6b5QTgmdWt3oV2pmQUJM2FGYgbiyc+a/NjoI9jryek/
i0Fmod5BEWSJSqe7XrsHbUBKvSoN+7aHUmrX50N3tNaVhuoqtKtUjAvIIqa9toWdLjcAyCnkD4vc
Sm9EI3wwaNY1aUqP1CruqoDZjaR2SPDgAyD90lekWBrnEtTFeHHWMX/48+DPL1RbNrNc/x5c+TDo
ZCVNa3lV4DKy70I347QnFRbXQXGBcPZR+t4XW5THxDIwo/0Y/uXqvx2bgWhdcVog5PmRZd0osnjw
md256QJPEKZp2T5P6Sfauv/NbO30GExe+UnqUwvxXKVoqU32us5UCITC5kVrXOvpz7f0TjT4cZKH
AR5o24i5LcRxfp5TYvRlGGQOA7FpzgGuIBM7RigGMtoesti4K6huxiayaLNHPTJOs3vNX4rrJCtF
ZAVLu+s4yhQeKXjXqRWHKoak5DXTGq58d78MXrbXylKLzLSmjtPDSmyVQfGp7fzgQGnly5Sm4EfX
CmW4Pz/a72ba0DSzlNiB56C59/OTeZRZfA0Cm1sOFogUMyh4HAMkeOcv+ynr9Oc/X+93w5bQu+iW
Q7Jq/kLYI43GWvJFH27zdvFfa0vKg6Kpon/f5Dfl3NKUH+jizWM1fS7XSvxlpPR3A2f/uvz7zv/X
CF8zFss4ZkNww2Rdsimm5cRIEyAhmql2+mjl+X/n5PHByTPkRM7OoNuHgTMDBvfUyqW4HfohP0+W
IHFJ2r9R4BpqlT7uT6WJxfC3YSMdp47Uvx6LcbIktRJY9YUOKpjakaKHq/P7KhgAzF5PVEHjBgP7
jin984L+MqSLrfj3pdXP/3XpykZ+Mims4bakybjpPP/VaIy/cS38bpcySg8nlpKBCdwPuxQVZBNW
fy5CsP6oSSac8/w+t7SvTKv9hVHqNyOCTOJReXNd2Aytj4Sva2fKwMCj3QhiwMarXyGJ26/p+rfh
zt/Q4nEdSE0hbcPafiTHmKW7xj5iq7CmEPZSjdz4NnU1COT0RIDKNR9x89lmXpvrFqDXnxftN+8T
hTiIomzilsD4+D59J85a5vySW/Rk5ELUvBR3WTM/SroH//1KhoFUpOHrmJiPBEWMj5ENQ4J6i+7D
FujdqQUQkmbMRFBo/POlfmelYaBE4MuBBwFWjg8Dq1W/zPXUmcmt5dai33gS1QB7pYZu1oHLQD70
pRUzYVDbM2DVMuQVwd6a0M/ztMgiS9vmptGBbPW7l1qfhm2fTwMdm9KCyd6rTuRN8NulWRMFcqW2
2NJrqGYtZ0CTOeWOKidYhomxNt3p/vIWf9mUDJjzP91lfBuep1+oCimNpS0F69vZ0imF86lvk13G
j4J5+L9QXf5yKWzyv15ioPbtv84zQTQ/NjvtP0z9/m73WZwxuCrQJ/yFjmPNp8pr9F4w40Mrp7DP
rSIt08Yby2z+sid+Y++xGP9/qQ/WqUxid+i1QLsB4bJBVDaM4ypyAoXUAx3x5/1n/O7VWbpnwcMB
b5T3UYde2qnwWgcCFYZ50hLJSQjI6TivcEbr6EnMYCDf0f0GADal1LGAKXRi0Hco1vz5VmzzV4fA
c///rXx4bps6WeN3q48AiFPcuUtaqHFQbVuOGSAihtYZ5VmTvd9SbkygqgOmAOY20Gj7t4FeXTKq
ihsoYrSoHd34YoMcBjiTKF1yaTDEaxLHVzYd/ticQKHTlRmdJNh6TtYc87omwWRy8qQou64ctFN2
mt2ad609+28xosSRZgbJDpjKEgYZWrhzCst10CDLXmeU0JtFelGLssBOdva0bXLJsErB3OBfXtLv
3hErpeMxkVX8aIEX5GS4e8u7aeu22SiyZrfx/uJNfhPuoKsDzTa7HBoYXW2Zf52mLnN6+ENd56ap
IK2ilFA3+7WuwJ5A8V5sl7E8rYkf/vnBfhe//3TVD/F71lHEom7l3JjMTR/6kWYNM54Q5U5glRo9
bsMa2vxQMJR/qJSMPBMh9Db/fBe/O3qI3TiwwlFVZ7r/50evhwUNLU1kt6OsTq02PtFHj5zSfOkR
9qYIr7/9+Xq/C4ICBP4I0JVCKAbz5wuW2iDjzjeyW4RcALiXUHMy51H7+95o50vXmjkNdFoxfe5v
RTuBSq7cMXRHeFb+cie/8+2ByQw1cmZYgo8svSLXkc3oHOcmBr0PoLmu77OJwsMQNvSh6GbSttQh
HfjPumXYbhgBlKAcigiUtn5+A2tQzSbeNrlNqiCh2YmcDzw2/RNKu8wl//khf93ZMDb4DDaytgbs
Xh+WlybslFfDTI4IrkWDtSbRW9oLzmW2rGuy3C85FH3e2jZ/ebm/Og91XU/RLSApAe3gz89ox1lS
6sOc3fpyuZmm6gDJ0q5zm1NrB/d/fkRlJH+OqhGkNwxFywd7Gdf8cClDdk6XU9VmCqvfOJMvN+5Y
/SUQfFcB/vkqpkf131XU0lCZftwsaG4YbWu48Y0l4W1uQCpsU9EXR98bmFtK4n47ThhKtxLI7uX+
aiI2S647x0By4aIHQF367nVVTjYa2I2/NeXnbnpEjXJL0cw+9VDd7byBVr27WGvU5HlL8a4N6BXK
KkXdqYM2ws/obZh2BTCCKZl2Gezt0un1fjJT+0rTM9BBtYF2MdS3/tRlZ2/sLq3jx1+FX32VMUCs
lHnaM5l7QJGxgWO6HLe29knzE4Y6B/A7yDvh+3SwbKk1ZhHuKdjWFkjl0oOftdBt0Ode0H4WSYO0
OlVMF9hmLcO8Zl73vy4rBP4oGHA4iashrfl5WenDU7YULgouDoT9ukkZB5WFr3++iDKxP60qysQ2
ht0KEFUjcPtg+IsGwZKOhs9NWhn1Ma2kfG4XcB7wueSXPhjb/SRaF8ZTFKn/fOVfrb+6tAGdEPKz
PnWUD88nYz3vfautb8q0IGGaIIby0aKiYa+mp46TvoaCLtIs5V+c3S/nxbNtR+nrcjRtw3Y+nBfZ
BkMmu6q+aa2Ozl6dyDDV6Yr95fl+SXYVLZRy2yRFSE1/LFlMhWC3tFlxYyaQOy7xbtW9DSNrWLym
QNJbu3Hd8bGe4Cxx+iuPluNfbuAXEwTfKWzbCPMpnkH++HkDIURm9r3WVDddnUFRIwOXUfwZcwyc
FO5aIfvkheZVwAj96hyDNvf8/ZgHBQfXKQGG6tB80CgFuV63B2NYnEM8G+Iv7vfXxVB04JDXIDwO
a9lHO8k9la7ZJ+3dCIf0kNp3Xd18+vOLgMjG/cXVUTTCBwSOQ3pHQPhhzSd3LUBQWfIOkuwQjmSQ
Vv5W0sMMvAQ6dHHImSYvZXDreT0aTkloGjJ06ulbu9o3iJ69pW15rgz6q8E3yR8DfCeIw0HSklyL
svtBnX5fpzGIw+wT8fWhM6sbE+54ZpYqCs3t2SjhNaWdvgkClLG1+jt0fvd5H2w6UezydoKIGfhX
Ic9pOUB/UkXvN9Q0R8U+F/vD85oO24Xh5g3sVfcJALGkc7f07CPe3tWSmeWGgAFxDH6lAsOVtPU3
2dS3ljM/eAJi1dVknAc0L6N++UUf4T9321aC+GselqTcz/by0OnBbkQJmuD2yV5RHwaOmIkuLDsb
Obc+8k3anZQb8jq+6mokoBp5zwZ/K0DoO0IUWw0ssByn19FsnwtDHGB53dZFfSOAGHalEU2FBsxT
v06Z1lurpg4R2UBavvxsp+lt5jNAUNpoVdo1LdgK2QxCBMsMToE+P9Rx+QhG7dSaoK/4OG7Iu6eR
ehxXe2+DKHKn9tlSLFs2ohy8SWerwSSmV+3OqYPrQgMVBKAgctweqrty/Qzk8dxP8sGzNPUT58xP
ZpVkXy/t9JCI7OxU41XiWuD3p6fJqM+p1wFCtsHLp/1Vso6vGeiLzQr99L7LjK3JDJJvLWg+jFEv
u095BtAlZYUTR1yD0t5NaRutQ812CJ5zZg7Dbh3vusDdikDcmbHzogvjaLoyapmR7Xx50cAFTHqy
d+T8vPbylBbMlcS1HTqgJvUehpMOvEG+fOtqDYZCJiHH4dBmwwWSrpNddrdzlexK5oDaqo0y4GJ5
Tfs6Xu6AvURq0TS3OCexdxrFcGJj270ZeRK1SFEsD6WLNN8weSe/YXoNCgIJ8W0C9SaKA8yaeT0Q
NePi0Ub0vDoy/aDd+BXDbCVs3pOf3kzL8HWx62+dk7y6wGua2HyZm/KHwcCumLxvcF3eLKqxNwfV
IetBj7R9ehhN+1IDGnZADaB38Bg4MyVYNzKs+Wloe1XUR4JvUj1ltkJzLmSyb6f6ICEv8Dr/peF1
yh6M2zi1RPJxNKdAeMGUYOfRZFyJNxfNvBkliKiJN9y6t0HhoqeAsglRymcGnzyURe1652Y+oYkv
7wi5GAUvz7JxH0t7vR7T7G5xyAtra5+5BQJqXgZOsWmgEdC0xHiQGdBYA+iBJYNXKDES6W76EQBa
ESzZgweM/JKT6piLuNUWfbzS04CByKk8ymGGJQMwiSkv6iHbEkdcM8fDz6bsoibCLLDNYn2btPkw
r24NlQKNrMSk39hcN4z2egU37MUMaMAwj7QV+NYwY5piKvpIEQMKJtuseDo0nQLIeZEzvIgE2LJr
nSznDuE6bhLeiTY06+8Lnf6ewY6WYV2oJy60nbuc6QYGFOFQMEv/mr8qW2pxzM1xBexDfXpuotm0
ybi7k7rZxBtDDxCA434icYYUaDz07Fa1I3qkIJzgc2fYoetlX3lCCSmm2j+MvVumuedWdKye1lBs
XExayjuqLwBi669QXJ57Pw1RLIu8PnvUq5RGFUBTHYI2aaSXxs2j0vUovib/R9N5bbepblH4iRiD
jri1uuVux3b2DSNxEhC9I3j6800l52Jvx0Xwl9XLXJsCxIq8c3dJ9Ek91GeblAf82rlJD1k1P1Ou
eDPEl11HvyYvSivsHqoF7PZX6Vn3y/xryc+3K8pFJqc55JM6pa4N0DpV23s28mNJWTFoKiBc0WdF
lNJZwCgaadFI26eR8tDK+JN4GsW1WrPHjMbfc9dsfWtgXGl0Q9BYnUd+F9AFzbg9ACkus6dLFpeO
xrg3SyBRaC0OnPhbX/b3hR+dqO9c9wPjEa2faZRQ2Q/obpvsLryjpWkFxDqgeKxP+XGcor7gdJ7m
HJlnA60Yz/yHBPJpmDSC8aUq0z0jL48eEA+CpWC5ZteAvPaB9wR+3wRM2ZfFTyLAE3xwc0ob/FM7
e03p2fTpIuIz/QfYH1s8bLKDPDUlARpEACgGa7t/xxpfx8GLa5gAOj3rVkdmgLBvwwArY/a3nIwF
KfWXbmPGxrNnRA+S4YyR27Uh2Gb0a2GzxAAOxN78PM5BClCKta97i4JAajUMXwQMYPeagZyFDyCB
6dzkFG36KLIuf+l5mIelF+VfOcxnoPZ9gFxFM+TAXuLyldjIjbZj0sUzB/RSlmV7j27fBE37HlvR
Jl5+GmfmTM6Z+zV15YU2r8um66anNGmObprRgvAKG9BxubMzjNflZ5rQ4Dc7p/oSnCoyAfQOLkVA
00u+juk6sPv6C6bcFIzbpNRHaDsM6ZzsO79pPgDK2og7g6G9MbPVbQtvZnlxXHV8kGK5JUDVeXe5
MT7nhnFrASiC67epLh5FtwAvX6geTKfdlTclOIx3FnSV8GxZamnAAhrmfiOxYkoh2IcWqQAwlp0V
NzpJlwAgm6k6akmH8a0hAe7UVP8Mw82cPscwK/cuTu4clwbwgHKX5CRqTaFx+PhU05DUYCjk1LFT
xPBmNP2pGKw98xY3Fh6jo30IRMA7pvRoZmN+FZY0WmymEBnKqoIl1cqY6E5OMnsJk69ppiO8pG/d
Poi7LUp4aI8iJEcNKf2ozO8AOn5NUdqe45HM6+NhT2RwZ3GxVHF9sZLdOD+Gk0oCfoC4TJsHRX/k
rC3WoyNxMuer78xbSc8i/FVYqujMGST7K/BXQqZf+5fmEFb2duSvse3XlhUDRpTe2qwmimnAheOC
vP6yOA28ro0o0o+mrXVuf/BuK35ntvhRf1XO/p0z/e5SAGsNpmw2tX8Chv6Zxfd0o9QMgh3jH7Nr
7ePh2RUFL8Cb+Ewx9bL6xsQFjmuKZ8bgkRQ+5tpCy3qJLr03IRBKBvdtMW3Y/qs2p5cCyfgIqzAD
dn0m2QHjLf18tNN2R+067aVlcpwL5+ics78mrrbadgE4LN8aSiztpKFK59nSmMg2frws8U+b3bCe
3HoRgTr+fTfV27T/OGNy6O11kD8VbriVjHPG+jY1aQ7qu5MOB0ZfN7ZxKLhKHYdvpfetS5/KZXXD
IAqa190rbYtpu0pwPLbQ1N44HqOJjwvdycw97m+a8PyYMBiKBPJbGvr4VxTZm0YNOI51c06r3+by
gWDhyAt6dhijOhc37uqH2OOMBtC5QVAWRcjETsCg8QgwL5vAw7wB2K2necs0BqpZXhjjd8jsg1NM
37Qfj04rijj/6C/r1fyHyvPTUDk0MdFLMTR3DcWCjRpJsnx/mYtTil73aPiNh/C+oUnwbD0mzJVb
ioTmqOjJYzTkBrCdJ5vSynIZrU3eRfdzOJASqLwHMJ//1CMB8maMP2uAhqXHjX76GBYfyqjcV/ER
w+2ApAMlwuHaaw4VY3VnUuq5TpljNUMTlD4+FLF1MoNgb9GKYfjBduiqg9MOKTMbqwLlPG/TVfwA
XNIjMNTr6Uw7xEhXb1c6L000/DiHdIw0XQbIJ1hrYchsgDB9n/LxqQqd7Vg0t3r7qqCMk2Ylag0f
PEb+VfgpTphgkDAkr7hQzIthT99AxFDr9BL/inzjgdK4lyZJrtdpLpgVVos6ng46Mukefxh+Jhfv
e1zNgBvxQaa1vJXh/Nibl3svwGVazDMyaDgMXjOpVuXZbNXUZXRvTZU/Q4IvZRsce3P51k3NuB39
y5MfANSEoFshFTzf2UUOEx7S/BTXl/t2jD6mgOHR4fKLdrJ9ZU0BKDM4Rkux3Ezm/D2hMhU1cejC
eLgZ6xl8gvLRjPujOyT7shPeAkWJUcCI7/x1NdU/KQ25pbRqV9TJQxQ1e6tzngEB3fhO8tkhr6jd
2E0NI9M4RHCfgmNmh19TxVxpnM35nFBz5x9Jpu87NwLziW6B0MpOTQb3m/TLi6Qwg/KbpiH+MI0U
CV1+53HxXDnWnnxvxdJbBirkr2PayE7FHOjHd6teAcVn2w/FlJ0kLmkW/V6l7qsfNy9tmT1cT2c+
n+jUAvGHwJk3nuzFMdYAez9QWAsgU/WZVTTNm86+DwC96ahjHgr/LnTIFrPRxfF31bI8mK13S7Pr
TWg2NDEk63IV/mni5uShrkFS2rhJ/5IyEfqmtQDfdNqY6r74u0gpn81tAqlc4urWL9LTpXymtIF0
5rxxz/VuQdp24A01AA2E6MpVtdqKB9zsP8Iaa5m4IxdS+/NrvDwjWol624m1GdP7Yvhq6KiGu4cL
wv689snM+rNPB5W3lcBxsGcdIEoXl8/nQJ8lClbF/UeeA/ozWncVTnRerluDzrXexTTdTRl9Ucia
cqYuiuVIUGJL0Vi39ssTD5Uclurt7yVKpEuo0ADDId8ycvpH6li7gJs1R/8+KkDAHSaGbQf7dAKT
BAvKTILtmSHzVOhtOjC1ZHrpb2Y8wDPdqD2aGStCypF+/xCCikysXHKRYN1RtAlVD4sFomCyDw3Q
WQh3ImNudIU6JS94l1A2+vRBXzNAZKjT0AL1cApkdCzR+cnHfYqSL+uCj69QL60jptqomXzarN4w
3EGO/5SslVUpLZ2/mPG76MGo0le2j3sgg0aT1IG/0I64BZdYg0yixTa2mpMuluPHYNLeBGCOtpTH
oOE50AvOkVVvJI/b2CY63N577rhmgsOmZa4xToPVvxc+qCnj+cZG63DaAO1SZE13GGxbnL+xKEK6
J+nT4kLAM4MoAHrBfFjs77z0anJx2DEtbsOPLPm0ID8MW8MZmTnwq57e0qJbAzqO9746GqA71dw4
StANv0vzkr26+knsVYccudNV3Tnx+dagl9n9Ixqto/+6Tk2ZxDnyFh11cLL/TObyTfOPq2nf63TK
IFszlKp0GVff1XsWB2o/04xe6AIAKcVce4h++YRF7K9t5IeMDxMrD2dLFh41xYL/u7ngE7IDVrRY
EV1o7z0DYptLCQm/iE3UcDNNZGQ5vyWzaEke6DMK6dcEfDHAHQfCPB94A2fa/W7rF3FmGpt7yL6d
Nam9vWncyzMsMoCGFntnupDGDSNz1K87p/PBXZXbMDJ3efJ57sf9GSVsG/uU3hojYUiB7oFjk9ks
VnOHT4nIfOXu+tQAbcbYtWZzP9FTZIlugcrjL7lI8anve+ryuS5+5FwIapPMBpiFzfA6tgjttEu2
Xnnw9zzdYgy4GFSSSSRPjPqBPfH/Dl/QgQoM5seu/PSxwh7LmRpqDN8gIs7Ox0AVz0cWKAnRtAAd
F22wryD6urrs7eayltyRb5eRHyHb0ACbNNPPLbsDSD8YSsQhn6uj+NmJwVvjWQ5kOrY/mzHZi2ls
digPsuN7Tu/qKqbBQWckYa/vw0uz0dbT5TV2aZJ1nMN45o14BRjYeoh4UsIWktHr6lK4sbVMwKaJ
wCLApWGuxbn/kJWCrQmyNdIK5MPEPEyed0JG6hHeZK4dggsZVeo9ncV2smuX5D7HLpYvjJ/HMJhv
vkfrGvfOQYirRN8t+8OF34HNc4yGy60zpU9R+Y7/c481vm6IBHhSWuOZZmpvxzLPtXHQq660BOyP
gDmL5N7BT2UQwVrCxuifW6YrXup0d7Xj/RePZmPaLW5qhHlh/BxWBFsfHNBfOjSSjNJFUpPTr2ib
XJHu1KonP7nV7zrcIjAzf0jYsPQoC9dZaO1ToAUJC+v6HdyqOcyfx3AFUgttmhhm8HBrPmBa46vB
kryc/pYd9COe4EvKHUmu0Nd6srE/JCH1V7plfRWLNmBbE423J8Jd5N7ZvfRYDtiDjBoTIDsnrLQm
3693EB/GKMTO7obAf2njaI0cklSr8M9Kmrgn/wOilptDQfMaaTlW1gNPdczLrkJ98RPPRhRBMiN9
yVOCtJDM89+hu5rBJdHwDSmtg2MHvA2v+0Ys5hLw8wPBgP2Ipxd4IE2/JUEupvHRYchOF4sKbxg2
IFK2vsTITbSK5KABsIX5aRrdw+BSnEEYgVWLB32zO1KFovCIPYBQyPMTxzvUdCIQoFv7tUHHNCFM
+8BrED9thXBnTYj+7neG68Ep6uLrCUhocydyl8qSABlqh/rcHzW33dTY2sTl0Yms2xk+9TGO1Ajb
xzMRnQSPSEoFKrSbmC5HFBlPOvcJBxh8Ss7gRvMBm2hBZgXrIcxP13dl540ZfLIWp5j3PgeeYJ42
3skJRkCcgq2NMisuL3yUF/MKvQnGcwFsiptsP2M4ar2iW+Q0MQ1wUfKdAjXNGc8Fb4Uf0aFy7+AV
I75q097K6c8NmkQRAv2HmdqvNfJdyv5Ses85SjzL/EOYB6doNR7O3Z/B7/E6otfRSB5SlHk7gcJ7
oQyGkqNL/S0BJMLCcWqt/qg7AUto3QTMm8H2L/vucGbsB4coCUdAZrZboPQ/JXImd9qf3XDtYLGs
MIXyF8pitpHArEwGa1ig2paX7RnvcPZpo0I/gMfsIGDEyLIba+GJJ/3dqiCGOQwPlTHWN1UBKLQ/
35rU+LrkX1I2U7n1U58MNLcnxU1telfO0sFxLUOYfhe/6fc0FII7i4r32U4PnMDyqLic4UObDnCQ
5pab4Hoa87xlLyypczmqhdgIFxN3/7VEorzuNxymw/d7YpAd4m5+rMv8zvavgpBDX2K6WbrkTiZf
EQH7rzp8JqEGRrLPCHskWXW0k/4px7coy2LNPCIK4vurJuT6OanGWm6YVU/n3mFafdoEtMPzE0AY
a5qMTt0E6RdsJ/+q0GCOY96WlxdOXTYyEec1SlE2nySFVBtIuSeRJq24BzUq1aC+aFMBVpIkm+Et
AA2r55fwkJjf6k8TcsyOPqU+GHJyFPcRoLvNsFpppN1QAqfonKhKl1/Mr4ySuhkjH7RSf5NjY1xA
73BWYE9jf9lteBtTxKYXYxjCniLSHuxjEHbMs7/zu3ITgUnfcb6YjHUd7GimQhH+WYlpsvlWJ392
s2dkC7E8374tObsQoGjp0db/8VeSY8TlL9qCtKrMdumsDosvx3PlRmXhlANdRudyj4hpwC+1WCPC
w+ifYHzJ/CLNiU2NxOgAblp9ekSVMheo4eiu9YINryoG3mjklA2sNtpDhVMh1rwwUYEnzdN0T1zh
4g7PpjnIXkO9x9CPxHpL4/45AAGEm6JFYw29BYrMQCj+Ur85XXXnmExzKOqj2b932K0Vci6LfZKL
KAVsoTANZanWhA/CqTxEHAHF2/h04Lzp6I2fkVF+o47h6eIlO4l1Q2D/xnvYUGdSvxjEsiEVJ+sA
Epr2eg7WKD+xVz90TxExpzD/koeE0K8JIcnsm+vzrvRB1cKksMhpoHP3MscoS9yu8B0k4tmLIvcE
pR3Lf0EamStrq032tOgwYaPM+m1F4FNBSwqLeGVM106RdPeKOOvoWSX3lyafJUaSjNMSzwfLmv1i
6mxS9yJBi94uoTu4004WpnwZOxNqEinidEE9GP78Hy9/jxpcfGNL8SkzMH7ygan9WUx/zN469Cu4
GBKHrmWPyMXKo+j1aobHwFzT8IYPmBXF3gUyWT6SjJy6e5VFb2rMBrrrKmJQ4uATbQecdxYngqOW
V7G/g6wF8dkc9wxOMOZdZ/+Q6cB5KwAto2DVJy8BLJlZ4Q78nbXrv3v+/ULaThQjmx27LgGvvmGy
RMUWG6of5gG4VvOBsKeYa3GfsbcKdadaP7lEDkG2IOwo60o2LRaszblWqyd+jffRVWcZf5yOa9+D
RkiXqwYMEzRcntsBH/qntr8kpFUYh5aCajqyKy1KFpdJL5LiokaG0QxQOvejTuKWKaorjokXiv1b
TOTOiTBGVldbRjHX1HqH6RBpZ+y4Mav2qD45Xmzk6u1jnvRnmtygsyUPtm6v8R64qWRw6uBWLKYY
8Tx4+wz7B3UpfK7GPaQRy4jwrnDn9T64T+TSxX/aYXWyUvdOToR0F/4M1Xx76AmEnU13NZdi5TWw
ReUpQ79yJP36/Bwn/Q0Rjpvh/O6CGVKCJqVFhjPz38FRZhM8E+Ye6XCUyIDkMEBSxgTo+tEQNPiu
zcm9Z8LSYeDEpfQGd5J7YEU0ENc+kum/0WHWNCSk+K/PTMvxzafFFxEXAm3BJXNj3eDf0X+4qZgs
AblejQFzteXcjfk5RZ1kI9UBVfLWOd7TROZ71TH1nWVZeDCNrGssxBih7YEpWhp/5A1ql06f77ss
eJA5IfM1p9phYYzJeAm2DiFrkbLcQa/fYbORK2BVBtNh6HvcGU19G5CMkEUOHTGfZmNCSFYArHj+
kiXZfVV/L5wK3Ehw0KJwXzfm1l8wmWuAh9A5/JUKAXRW1ShMJbws+jFbo31IcksxEI5YSraMve3g
WEcMyLz+yGnFnENm4TBnhfCPxBFM5+FuuU5+ogfxNgP0Ba9+e/UKsCvMotmIcWA6/ThYmqNumx7S
LZGIGifBAN1aqUTxB0FoEK63Ld0uRJpXd2ZRPuYuWVvMhAvFBBcflF7Oqza+JFUMRpibQCHnZgdq
w7eZHKeiYEga+fJ8oVJZtWSoZygCFQ73Wa13kPOZTTieJEDjiTRPYK8v3BwVnzt/Kd9HNlwa8X4g
bIU5i+XKchP3j6hbK8ebM/FJHV/DWn6bPgDRHfFCVJmVYT9x3/9I1yHcCGkVPYEZ3FJAp/m9zCB0
cNQ/sS7+AdgYQ7BX8hEhznJ+zcFA41+wydl679NHyov5tPQXP0XFsSD+MQCNNHcgogE35mNRNRWN
2qQWMVmgII9YXY1RIT6KJmcnw+4aRbJAQMKy73cydomj2Gc81KA6yAo3h2ybeRjE6aMolEfxd3PK
2ImrW92QN5CekBqHMfStHiuFBGfzk0C2Pl6UHHY+IkudhaOYFNfiUVX3yhtBcwQAZoKwCewrOzTc
9Fa6H/IXo69wJqhu6u+ZYbwPXHQlngzVFdi1/zZfZ+XJAxAigCUNTTchAoqRUpDpmlqVy+bEYPoJ
/eEbFGa8cessAFGHXuP/CprwTNiJm5XKRITTEQQuBxVuXIKIhvOxMPlk2mYDspqDx+3SJSLpjfHF
Lf2dyRnI6NGRo8yuMRn2M8D3MCSGix7P75jWuMWBlHkGtjf+sawdJHGLcYhSkPmdhO16qR5ZOn63
Typm+OEh+bAusIU5IDkZykizhpWP3wM2BnYElB1Tk9Ig6IPmLeOMwgCA2PpDIZnhx+CGjw4N3WP5
SRZ9uFIM1C+pyfdKUVx9KNwrTC8s+1sZDi5sBkG64/eCugDFMZb4gUVwKHXZ7ePqo0ePZS+FT06u
+qLR+GZCSumAAjYPXRIM0hfGU+m6ZEbL8HTiuzh21ytrBED4mhKELESVdnA5IGWv77XfsvgseMYD
Dzg74WHAnJXMvwz2Vo5AXq3o7l3WRTtsZcDF/I6z7u3ojvCI8prSZisFK1LjwD7kRyLJJOrDOb9n
7bIpiLOY+bbMCRqA7oIMb0LQMMLXBpJEmElH4YRT3inhJNXMJ1hRJNygc3nLTRnGXvQo+uWWy9UT
hkW8/LdCsMs8UUAzGZ7lJdvTvRhGkkHhDuRJE5oAxrk3nqmMFUQnPU5pK9+Yy2XPoU1+gOwzru4D
lgR/IoUinqvGZl1Of3yPyPgEygZ4O1IO6IqYuItPTkwhDdAW+fwz0rUlQMc4IVnRcCJfOBNYAO6C
8iweqAPiO90LNMxv+fk/ghO1K3HKt1BlAMO5Vifzj793r869nFJZSHkAPg2Ewz2yVtevN0A0/X2Q
lsODlcjjvR7t1exPhhzGtRYnEnAjUIJANnWW/SUh2YJW84P3iSqyIXtpcBZSCgag3AvumJjGJJtf
E6KAiuEV3jMkCX1v777j3/1lcVYRYvqZ4XOXUDBoHky33IfkLdMS3D7SqP9seKd1bvwMe6V/pwdt
KypWyE1EyzKlRLIHSgbhp9la1hOVJDWUwrmKITksWQI6Og5FgS6EuewyaRlMZiIhsKWcqgWtxPMw
LZFwglCz0H827fn8UMYV4UZROWpCt3gVNsTdRvsNSuSZkqnsMqG+bZxv08v5mAXkmg0DoKTfKDCe
4tX49JBRQwvePxlGCudh9D8cUnP4xYRIIMXf2Yj1AIgYB8QSWahsLlq29m2FuIR/loLBeSWgdbAC
FybXMCJ0kMbzrfz3Pj1h5+yJRMEPDdkzcSC7H33iQmgTeO3MgHQeH6O/GWwJ8egAfUnx0V5tpDvF
l1e9IrtfT6WC/cYIHVKGfvedU5dzkWPRJdZ7g8O6IDAUEIDpFNv0OXt2RGvWRpecrIC7wsGUby4R
FPbcKbqNciw0LENekGq6FalBDIHqwgwMCotWc0JkYNjxupg8Vb4QcMKDW6ribgFaO8E+Nne6pyB6
M+t79Tmi3lCPN3IP0TUIcRfpwVYxPPk/csi0fppgTvB2hY5lz+Os2tRmSLqVlIDg/fA+jiIOuctk
tbXD/sm1jSP1SvwUAaFnQX0qkzGKV6lrngYNyGGUccGC0mJaM8ceU3o4FPYZKPVnUcCquOMLFwDQ
pcKRko/RgJPBIROIU7Ybcxt7Gfbl+Clb0LHzh3yKGwltBghx2HoU2L1S/vpISAYL1lM0SaFO7BCm
xeCoFf/Uugy7a1zcEBle8icxydUILc8HmUAUc93I3MSwuxGRQXMthWxEEQJk2l/qZYtQ41UccQjw
U+Q8LkwdVsGKnFA27/vwHocqldVfGNJKrN9mnkb/IbLDCKybY57sOwDs5PhIVur3Cj23vX9iw1yn
JBDNlrUFoq/J2BUAe2SkIp+QI4q5SJ5HIDcDHPPoNtFRqWfsBHYmWYBBqWBkgHpRTieqMGLMB+Tv
QEKAA0f4l8QKtEy0DEE3Rbkgk+qfFc42g5mIAxzf/E0WwUe4SiwL0VBSN8hbzNKlOuEqvviiZwHX
vFP90MXv73iESJMvU3kHcXPdk/VNXsjwgw1iiirUKGL9p+L/blzeo+wTF1MHkMCDIs/sC7nDh3TC
0BCDLff6u7/k4DmolNzeXf1/up2kaaASLRhznkCcTlgagmoJuKqmfuNsfsmnU3BBPprcwQsxXfak
EBi65wJoPheOk0ZyGBAoFZpxgXoCc4AgpMGfFaSkVKU8L6A9IkHYDQvimFUbk94ntKTzQHYlM6BM
3A0blxUK38grIMjAVbLKf2enXIpiR7Vvnsr0Ux5LuFDCDMdLzMp6lMnBp1kCH+P/vE4xG7bIha8l
qzAC+UIKbPDLjTRIwptk/ary8X3OkyvjsCZ0EHD418gkLIvw5lmS73PwloLGxQ+gfuQEH9S9oGxr
b20Z4XOcUmHpv6/IIFdKhs/Aj96bVIWESCnxfAm6Xmrl4lVFxoiCzDAC0HFXhuBgeF9sl2t85dWZ
jERc74fQkmSW2Qgt8CeEiTNLpuA/H0Gam0kSEmu6TPGdLgqKkPT6u3rxpN7PihU/cDrMVfmFUPVI
042BneOO9YE6mWuk7u/HpccAOe+rXwg0Had/z175h7gHtLRbJFDkR2u//UH+ufWOIhtdGBwAIxB3
P7gAu5KTuBb5ELvi42J8oGYY2cZvxhcPnEaeztp5GCZYqkIlmGpabHr30l0QWqfBdpC8e6drHlVx
ZZ6Xp2s6I+gfy55JK9Toxc74IRXWM54OyvsrILVMaRYxFI4ceUcVGc1ZdUDzS9woGMUhuASVlQWD
IBVBmlHI2MdXqUpzd0qcPyK+x2f6AeApfHbSEDws7b0dNTFIxd/ynrOgBonyQ4YrPC1vfbg475jY
YZ7e8hYOBgHF/018aeKxcQ+gYf/hI0kQA2IbEQnhUCAFseewqrOHYX7kuFm/GBrmkc2vBWMJEzZG
YsmwhVH4I+6Z3yCOldFqgD7FluNlo20+Amali1cCIGR//DM2L0eZ787qghk7PshPYvcKqcnWZT0S
8xJ7iDVsRFlrUAP/coBTdzAfOYIwTe6GSIBpB9VK8HbGu+6DlXtf2TEAF8ZRUk8BBt54za15p786
y6M+AhUKEBV1qkT3UHQK7LdMhyDquoygO6KYFIdMCqw4lEJIWemyX6LqKY+7/bKENx5AfLItxP6K
H8ucsrGRMGu24ieughitblkRWe+ZmhO8Lg4cKZ0OR1FBxQgEKNJlQKK6k7UEfkliDYcIsJebJBlJ
dj8qNuBhCy8tISOyQ9BXOQLamB4Qf5nF2CGCK/93IJ1huvX+VWKIA8NHDlPqX/69WJ7TkuX4j32Z
JvDSkGeA3sSz/O0KYRVhkuCNN85qo6SeFDZlx7rYocxP4Sq9D/LiEFfxzULAog96YM5m4vcA10J8
5+SWnYJxdIpL45QPXwtgVLyWd4jK5MEQYIDX5PjKbftn1q4o+hjO5PIwhvNqfFzq7G4ovd+Mk/5s
bCpWLvlt5zt7eQicoEgyDOb/6L/aZ621U7jIo+LAp15SyRSXcH8S/JJzIEEFeYCKh1zoHlRPpE+v
ZuN3lJon8Tyu62oB3h07j9xAZSZXo6MDfYbgQ3RQePRqQe/k6GibbIjLlDSRWc0gHQf0SO2N67HJ
CyhF29MZxhQFICMf4ZWAvG7t/ZbE8YgMSqdZhJ+FYh/ZDFhdveF76npIkCiwkRk/+Y5cRod0N/xe
lh1XStPWQ2XTTNP+TE1mdphURlPYxuJlFMCGASUXePbcJR+QcNaBIuPQcDN6SyF2heCuDyODDFtL
c8d0z7CULecEu+gj12CmdZSlwx/zYFQZHoyEeuMMv8QE+iCqK8FUl7kjpcOfVumvkro4GJnlIkBf
Q4xZ1VyxHBIRfP7qIPH1r1wXPaKW+WPaXKk1k/P5g5HXR07cwddxbEbBupwfprVejiAj7pViTUjf
ULcd1cSarwcs4fLX02UfWlIzvSkDjp0NTUo6se3WWQ/YzPH5i58pnGk3060qORTDREJINVOBhIGM
fIBOWBhtxhvVRchBUKJfrjgUrKAp921hzV/ljOluhi5cM+ZoS+bl4rvv/UwxmvPlUKUhgjQye4e6
mqJX1De5L8T4tZpNZ4EykCckWdM1m4msm8J7IhFFF5ogP3REssQlPmlUixL2OsTf+xrmVkE9TOoL
U4+HLxN24+lGePWoYgtHFzRG7k+invNxvfROhUIs/CrPuWp+yhPoH6Ar5xr3Q/BLp1zo5J3oguAE
lYa8GIwGoEqXpytSJ6qQL0Eon6dn5jUvUGYvVQXaoPHFBpT64Nn84bkH9rj+zVtkyOjV5KflFSon
yZnbfXAHj1zsD3tFjGX6lMWmQLsiKHP/pOs0G2YyS3CsrGlveNhOIw1ndLrVt7LReYoZHM12Zq0O
M1uxyHl3TamS048qaUogccVdJR/BV9nqnnV4osi/9iNX0xS3/xJYon95HHxS4Ska0OWPXg+RXill
cpVDjdppI35fQhDor94ou2XR/TVOpmBaC1DuhYndqBYelV1+qsgCyo9X46tLUk2xNx0ltMw8awws
1DSfFje3/rCLwgdZBT21PkpbYmJKa5YGoW64D06m5Trsyz18AH2PPYUxxDTMxd9I2iJ0+QSPk9s6
2NF/qtHqHMLB2OGlqiTaADxpDIPFOuAnG0wFl+6NxhcSS/wae1sfyYJ+n6IAdBLaMlxPspwj508q
AmCXCpiBRX5UTaAFmpFCUthPH+Bc5IxqR1KNjfkgIcthqraw/RFkpVQ+i7i2NyCdeXqYG+vRce+4
bmXe0st/xXm/Sn5djHCviPkA4mIev/J6nlPQ7ScbT2oSk5KHBQRW+eJb3k19ASLS/1nl5ZOHpQgE
PYjRdyg0xIsN/eoR0OS/Jekxfx+hnC3ABcAv5YyLxaj13ytO3VboTTN5IxqEjq7NxjkP4BQoQikA
RzUeODKeSagW8dIRCwhpgkHQIkb0DvH5VdAwlppiFpm8IiucQRo6SNOka5kKNEJYj8DTPs+X/tWh
TQAcFDhfTpvtL59B0d+1bfgQucwsymJyh9Qrrob8icz/0xKAj57PBjE9muDG3v8v6+Bcp05f7XP0
ERDekmdycad7Kc7KCY/uvHxS7LSTyEuZ3HeZ6MOs6NbzwolxZudjlac8t93l0fTqZvNj08zTTU2M
S9UBzcV8xl+3MSS91x6XdlUAs8SRucznA/CYEbquv6l4fhEO+7pb/cyD7KPJ8s+aejdjBMXPunyP
rOjNNhjKV+SoQ8fsHp1yOZij+TCCin9zYZwKk4+y/6gKoMGgBfyxBY9zO1VIx2yVbKk2OmKzKlCl
nBlX0PXFM8xktb8u5njnzn1Ol5V36przHqfgMiPW+nnYMSIR1MTG2dZUqI3je3SW5Ep/Qsx8Okrt
R6nDK0LV5aX3LSpRVwgSnDYCSHAtLWT7S8F4E5AC5OQYWWniPCSHXM4bgyK59ZVJH6oZB8fJdJ9G
APmuyhoXWNFExX/SCIeN0M/ygfAwEe5LQY0Xo4sq+09j1LdyD1cTXXMFceSzsXohDTZ50/Oqnr+H
LqaHSdnahXmfZft5pmujtcdX8qa6t56ENg7ORN+ZX5x/ENhfTd73rLIJY9IyQfRmHChdmOmERPpw
bq1XBXvpJaSMUrsNw0i1WQOFCssuTQhMePIWJ/RQwtvj3N5qn8oKnifruzikmwxsxz9y4AtiTHH2
o6OnrehUiY1+R/JyXbdYCl7X3jLBkjz9STFcCvLfnHOI2UV3KF5hTBtw5XwrlvEE/6lMjAIpaGF5
bmhvlsUuW0KxKUmu5uIdKrV3wmvmNCrMkWTLTvnNsT2/FORFK8ySaWXmJ+yexQrubDv945fdMbDq
HypMXoAQIkqYbVO6aRssr1VBHVTgf8WqLAR/QvW10ZAbb0imjEsek+Sbcfapa2NWJ1JOaaA+DW4p
gZdrLkHp5w5Iika9K6gaVJ3GUFORxeKKer5nqQBrHwGxv7GJxPGtitoUM1OQXlUXbJzhcSAREKet
t4mRJjQi0sJvjgw1Zqgi8SRpS+we3VlG3kQtayqUkTuKamalyrmLAdUeImqeyIhMl/nE4KCHngkA
be6xLPc1ay5PJrFVhfBk1smHXciLStwZtIQgmNCQIFYfemoCGgaxKi6DsBUjBFS0kJUzJwYIYHdC
c8rIStiRju8Jh4bLeMsGwXuUzwk20KnPqepAJ/tYxFPXfJjRtFGEKViKX7YFUvaSlz9XfjSq/Ia6
jtsYrfwvlVK54VbpQLQQxrAFM+m+SJ8EQfueT7SED2QIdmCZ3KTjS01xD6p21zL9Gi4jFTFShJZY
/Yu/TBvla6Pe30Q+0LhxhPE+l/4ZfrhOF0dvkAjaNBQSKWx1XiKFMd3zOhrrjSqrRISzemPp0eeI
WFE/1l8KYeng9FWXCkDjo/Tw5J4hUyJyffWDmsxD1yYnHD0o9tCCbI11hGenOoVVD0pDUJ57sdnQ
xd/8YHU70OvIYTCXfut21RsHaTL+eNUPfwwGXJ25uEsz7ij5Ugx+iODyIXzh1BfwiCnOLHN8iOiw
IE43fAXo90j+WGfAOzwqNRTM6opbRbH1DqbCf1hVebdqo99uU2yCggEJlFYfZbCIKKPWo90gOkyQ
WOIfVGzAk1S/yxd9p7eYy5Ev+k4nnRXDy+JclBOGNnUcUsJYIHxCt88Xs7XMTWl5++trCns7T2+x
ByWxUDzNPGxpOqmHWzd114NVH9mgSdmBR/UMj1Q/KPAfxy5iiA29qpS2nbrU3VXeLVABilvXffl0
joYjcyteFM6MVvNJnzBMetUnf6Q18xfS3+39vUg1Wu7joLv2W+pTxIL26kVIC6rnzrO2KH8oq00q
qKp3FR/paEbgVW6duNMlJZF/cIiEIGKBpNr8NZ20OWaOXLnB7OlVLQjkcBSuqdL15D6baAfFu6Cw
hl5lP0Z26qQ5ouGMVZIMX1DCvxP3mVNK1EFn6qDg6gfsCJkeqs7QnfoMtGgZeJ1Sds38oLOXgFW7
9K9I9p0EPVdATelGvfIqVEnr7qVrGPMReNPTRKmOnEfqdFi4YvETmZqiWu5F32I9Vm2NwbPX1fe0
nt0reykKyi/11s26ncEgeBSMjTPlD9va8z+MFUH+ejzGDDLcVW12ikZwpkmwnDnLrjv2yHSP6hjp
I5JISDcvAPEcI0jJJ+mz1SfLkeIxybbLdETfFuDHGuX44fmXPUWMW+fC27pwG3vDo5yVqCZ8T7h5
dTGoagPm3k92ugSWDwX1HhOV6QXm6RR/iiZxJ7lmeZIsC1GqqhcF+vhuHDLRNB9DOnMqKkfE8CUt
yOgYYhOqzMYOGpviWpblMqupI04FNtirrPQJF/QqJMyH8n8snddW5MoSRL9Ia0kq2VfaO6CBxr1o
Mcwgb0sl9/V3F+e+nDkzQCNTlZUZGRkhf0jdiatB63/qFOy/10g1IwxD44nQuRaCHDgctDeuXjdo
7TLFxHzUmA2Xa9bZAxfDX6IcAW3MXX+xa8t0TAr5Q8j795etk8M5HhisVyPtg3iTSy+6M7OLbrCw
xHJPbmRDU4V9xgPR/6rfIYk+T0N69e/c69i2vi6JuRR967n3W2uk2bIJaYan+Dvy0Ewv+ubY4orS
bn7SE5OWDA9pU06YW0hYfRXzghCLgURdS+frI0+pHrFPYWl3nBRasqvKggO1wv9jiuvGH5P5xn3x
NBzEdqgceAt6HAIYvW2+B340agQP1rrKNoIEjmFe+F1hNdEp8EPCEz/MO9Q7U7exeWeUYf9lLoDB
EQUcsF/mlV8OW0Z3UvXz1aG90pPCoHU5brtlhn6tvYco28QpVp3vEPFZeGNTA98t8tha2nEOZK5h
PIUuhcyfJxImvQmWhkrJhgOYFf4VrnLuJ68q9+UxrNSJY8MD4eCu9MimLic1cVbTwdMSOkaY8tRD
xmabJoZdHuK7MoqnJm4eOYBNa3gXhcWwQkNpOFQvmDlALRqxT4whUKXp3wZxCjheIxWhkW4YoeRi
XQzEGGEwDn7dcCaOcUOtYxRkg5x6teOyfmccKBn2BC9BGqMRzlZX7w4BwWgNY1/0Bm7V6HrofYom
+ykucY2UP3CwrknhH3jvrx7RTW8J1NpPPS9ZQ7XWGJ51x8ApAV26oT7EjjwqP6QPV4tjjB1GkFrf
ccm9LRHiKuJR9ggopb0LUBeHtGKywDpWo3sJgNfnZK5fsLmB/5aOf/Rm7twJ6licDRd9yVpqx6XE
ZKiOiWoWZjULZCVjqsoywoWnsNt03TvLBZEcxpCCcGIeXtzaGrHsWIxALZDde1Nd8QzZODPuuWOc
/MsQHfwCjnT3TgQVGH+XNW0kuBGRd+zoFLnS+vQ4JXThbNupsUNnu19ZE9DN0k4XZH8fNKg1FvgS
ZiknaOyF4yrstCXBAlGU3GRaome8hn+U8rcpolIEYiRD5900GX9VWPt3PqFa/4TPMYkzxZamBT2x
0kS4qHJfXVs+zSamBj1DTCsrxPwC582xDCA4m8WLMIIDpRhEHyCqLMkx8qvpmJoxk1Rj+JPZzfkX
J2dXBVO+zSsbVvoA673dj4yvIgCIs4ERhFROydFcMC5KseNrK2yi5+Qa48CxapLhOUwIPZVrbynm
d+i0w/W24xy4fL6gUAiNw8pvFUF7dsutA+MuGxz2IonyhdnSQ99lYpWmPoP09FyB7YnJTMhrYEK2
oC4+IBXRDx3TuzYfQvBxiO90gVGnIHGFuN2i0kM+YDLEBLL9i6bpxH7msAaE1smcNyhA69A/tz0N
6dzRwwIpH9N49hvxS/On9E90+Bmkw7z1B/ted/doGaoo3i5QUHSUMBm71/RxzTvzScw1qI/qL4qb
Ww2MKQw4vPAQBMFaa4gop33rMuSAoMUY5Ov8ykxauH17xPOBYTdiT87UL5NBOpoioXfS5Y4tpkea
Cl1UnxfN2Gh/wXTNPl68rWKKAyTMwhlBLha+nMNv4le57k43Ns3JP2elWi9Acpr3L8fwN2vV+Lju
p2MlwbtgOJBXAPma7Lg6K+pUciCqGB7EL9TnGfrRa+Be/0Fi4jQfHXzNfJqBh6DaU0wCea6cJt4D
Ok2w83XTinuIIlIJRLzhu/Ns8ZXgnqMF46/Bxhu3ca8yO9V8SbNlw+rVkdYGilwDlVCSCHAJxNzK
he6CUqBFgcmnO+GE9Q+ws26CpX9SyhqNjJIdZvBo0yb+xMRYNzNYIQ3nGM+MkK/rag1K6SpoYcBS
/JeMIYi0BWfdxiC9YLf8tl80GyaOyjZ1Ky6ZljvJYAH9xz3STGGajJGm+SRXspOIUqfgVVtUS5rH
q9cQ5QM174+m8OgzVa9aRlPTb7ChBBMQUswQDMLjXjWM4nvD3wRCh+WY3NfF94d/pE8nXTTqwx71
vpXHAeBF004fShwYGrSuyNmWvES4hXvX1YUuUtkt1LdGXD7mRn1M5g4fIqJIrr4j3PQ8ple4Fh0q
+UZIS/yFJ9xYSEIkBnU9wxjEebq+bT0+D/B/5Y/OLnUJrEtcvcs0vscVFNn4iwFQt+l+7rwsl8WD
8DDPmyZxHvinPKz2SaFQW/JaUF0yFzUbpzCO9TTuG8YRx9y112EnPrUi9jZQ6jSX9mvnKNx38Kvz
kBsw45fMjP8Qll81DtFLtcYxFmcZG8us1BDx1mWKfy2Ib4PZvqX2/OmyZyTMRVwA2P3mD+cZpHnv
d+1IDd6Olv3cE6hxirlFfX9UcXqpS2a49XUbsril+Xi1fAZ1raq6j1Wnnnrpn2CAvbJ30COS5Ydf
4AbpC5Qt0786zxvS/tGPSiaNIns3FunWiAD00QKPXfmTTDXibcPIFRMwpJ+aGHe0B1dg64OE4qMm
gMmSMWnPZjU1yEDYtcuRDipiMy9O5nqZgugdCfPyLm2nvU5IDBuZlsayt5PARjDxq76Hq2I+EM+D
W643JNXWXEvWQODluwHA5AmroNfMQNsM8VTzDrsif9PrFkKwPFFuoucDjTfIrX++RPSrjl1YrVzv
bGTOHf4IZ7/yy3WVswz6IAc3MDh+BFokAZykxb7XcXfOhnUTuEfcBlaia59Rrnj7hQQx9BKLx1BG
CTF9nl98L5V3vmFgn7jYBHyt85YRwsR5bOtd4mZbhEucu8SdJ0RhnOkYjaV5HAm8AKrQW+mAO3Z2
GBhZWwk8luom5kpr2N5mxO7G17KvYiYvgnoTgE3Ugs52r2JElcKdJ42jndvnIKwvtSzebcrj1vcY
fHbxjLfcAzDXCpXwxy4PAJHLCcarvCTKOeg/q7oHnqTSDaJzUE8n0Vfhyh4rBpVAgYcJsqsdHacQ
7n4qDjnbuKvQtvCodMlYB1RWGrJcr6DXyKmxgHqowjsharn355YeuRpucz8D1wR7F8CJue1LEMRv
3mAinNO15UZk7S7yk7/0WO87KzrIqj/P/rK3hE3TK9wsfXdMesVzijHAWe4NYGcSlAdM5PcysQf4
IgZstI6g66NQLOZT6aFT5FrPcWCffMTfkqBtNzJBtMYZ8NEKsOzRUVm/yCSEV25iNEXcmUERjD81
nSung9apnOmQyGU7gdEbbCuLZgUWvJcIvbmeEqJkPJp+GWMqwNC1wpMN8W+fMXvpxNdliG5NcYbH
KUtwA59yUXRPIMqX1lH0AYZDWtT0opB/wQhIHV3bfaLctmJsDx1sc0R7wdfw2zJZq8PYnjAzZE4w
UZ8yaXEjYqCXtMpp4Gh0SYNAZHSwsodBFyRttO/iabXE/TuMw/pu4G1YM3zNocA3Wc7HEMccYyzu
XS/74WCnq8pIrG7MWIW5KxlzM+v5HFkLXvJ99a8b42UX8aT8MtPQQHRTjt2ubYepVpHgT9/iu1QN
6l9eDo96aTZTfg0bL/7ULGjdqJrosa7ytH22mpSgA+uyt7/RzzpmUbZDxo9RTo9ElfJLL6JiSq19
6TG/JWPT4YC3/qnSvLUc/kIVLwsNzr4OXiSBM41Q1OiZUNVGS00DLmOX+QnHvZcYjxsNJOoazBKw
caCb6tQMJW+8oGnxzulmLvG7Vz09c5zaDUvhwYqHns54CkPIdRNb7xr4x6oA18DEG1a2KP6Opii2
+neXgxWvKuHpO8Mm1+bWohRy/QitoPYLeyVVPLw1HVOzoi+RlyjlfvDds+XV8BN9p9t6NSLaOThx
C4oVknwBKaPPtgi1S/JGbpTnnnR4zRfvUfeafl8u/RmUvlbF2ME8oahyo+I4Yf2y6dIo2YZgDpHT
HRXKdRtBqX832Sj5zP1+cXz3NA3Ijvhz9K1riWAqrE0kbbWt7eEW41qMzDe0t84AMBx5IfXocO4A
GSQzrrVjfBioTJ0FyZdp/E5V8FjXcG67vAK3xUhnpY+U2gwu+rV3psvQffSW5ssfxF9ZwsO8T4Mc
DpDyxlU6WEyDtXYPwSRa/kYdTuG6R6ns8qZ3/ehXj9ROKD8MwUPoW+EmFOonm+sW4RB79GnqY3KY
Ipv4T+dynh1MhxKnLUQos5ObttugHw7DoKHLnheICzXMz0my1XBuAQ4H+LB9Gn3prTFrshVwwI1d
9EBSsgsncxUa0ezuA3+wUJTsnFY3InHBwfuxjR/8BQ2VggPJ7LwDXXQwDp7utjPkNvQCiKiBhfXf
3NvrPCtvfReUawosvRS2qcGHLIFK/7i2MD7AIc1ug/1rhixCwPAO4au1AqgV4HBdixAv5tS80IFJ
CX4ny25XEZxMbnmkJezPSXDnzBy8CEsBXbXpy5SEmlUw3SWpuC+64WoNGMh1zSMzPzcjWtZTjE51
O7y2SkBbFZvErYw7AyGuVTxk/+IMiFy3w0sG8d5r+QN3HNnlbQ8DiX72TJeWIHBnMa6cyvzL8xEQ
InvNxwAKKtMARp7qbhKrs9KzJ9LPkBaAemaz6TMpfqyGU5qUrC6Rj1DJM5QYfTNFeisyQAFVJXfx
BBYy6irJUVvl0oaqaoSJ7ENathcjxuskEUe6Ww9ehG4WskyMJiY17CMLwe/wbRzre8wGIaRDjHHF
fgnqY9bBlTe8VcTWriNgBzL7mgVKX/bqhgb7HulCLkOQDjedecRvZJWgbFKpNnnoDUfcKingZKfT
ti0Eg7hIeoZdbTKHv5Wd2vLHMtKX0c86p/HYVfWqDNp0O9QBNp+FFW/Qb33pcIB+liF8egnaIQO6
pEYzo/swOhsrE8nGMy5RV1C/kCV1zkGi+lmI51zkRFGahi2lf4FE2DQ+8x2ogjN/L2B5VY+T9e4t
6pvrqLGMZROtnFQ9eDxKpnjKB8sCiDJzZE4EjjHRpmnQzfegh7cU7bH49sVjnViruWkeSxnuKvjQ
vM/Kzqk3CY2DXZxdg8qH2sSWj0Uz78qQGrR6H/hN7vIm8eOCv4DyjeIt+5cFVVGvwwkADcrSsfbV
iD8oVoWsgF2t7N0iUbIyEBzMkGlcylXTPS1ltvd1/TFf2pBM2kdjbDs23/rm+WNy78PMfOixA44w
gM5HNFeApnpqztJ9Dc1xn7nFKTAqZg9KvFJdUxu+O//mlhwS9+SYmIiv6klgwKhqf9VZt4lIJd3u
PIczwS3Zxt6wMZhnjQ0LnRuEdu3llIpli/ENpjTzndv0uFpqGVjUBcU+Tw/T0B1zOYOTNN8yTJ2N
adQb2pmPofR2BOffR8MVdtCdtE5oaxGpCzi8xq3hUHfTx6gcnzNv39cXt3M2PamglWNmF+tpqflO
AaAnI+kRuA2nIIwsbx02FisAJ+YA3+uo8W/mYNDeyP4qOHuDWV0bq90qJPruCvE0RxP+gsr/W9T0
P33yORNJN1J8Hy1zF5/UiPs1mcHitL1ro3g1t6jR2RuHiG7TjtbrpF/mHS+l0RLzCa0FHM0rxQbs
1RuO6NvGzpCWxeNSUb97K1BAcv6FwZYcsVfoyKiVozXbWd/2oAubzzIgaQlLIJzE2TVDdyPp/qTq
YSpv2eQY2obRS5X56BpWX/EQA7lqschuxZo0wmG7RAV7nqZKhswyiLdRoxeBtt7kE2ufA0BM7DmG
ltkhGhs81jZPdn0PjuOJh6KZKhaSbPZRRge/t650JD6neSw2mEC89zpN8yv3lBgM1i0Rk9DxdcoT
hrx9sHHOLLs+OIlzLbP8o/b9TY6gnyvGI0YfG1k5j8tY7RqFlz2+k7kbHscof7ExjJ+7dJXPDdBy
u+l8EozafE56cxc38lBYmhY57FylLrkZP+FnLBnst2kHD2m8zQPBIteiFC2VKAzFiSNGgrJJ1JYM
06InNK/tLMvhzMHX8LvDYganMrCQOmPIjbYey5YBcer41ZRUh6KdzyJySqrfhVHh8S1Igi22iAc3
h52kVXWQaTf2HfhvQBmLVS8wTitPMVMqfRi4u8by3poZoRsE9zfhYF562nabeGy/y9art1aF34LI
78fYps7OdzKNYZWqmkYpcKRdQr/LhiW888HBFW+Jka+18Lr3CcAM1e2vue3QMjDXKHS+xW15lbE1
rtyBKViH6+vbfea53wg7fzncFa35TWa1x1ClG5N1YUjrC4XsT8T0N2MSb032zt0cGJcSi/CJlxDS
bXdyY+fk5b3MfBQZwaHCkm2fx3SE0tVi1VvV29cg6BEcrZgt5tWnU34rDetf53rHVMuit571CHTM
pop2XZTdG5Lw5hbze9zaGQakiLiWGMjXBZOjZfLT+V+JZTKi489YQsCIdarxbAfxeYk4FKc+YWRC
dhgNI9LZPkIgqcG2AKN8eIxRRS5mhxMBrRjimzK0m5YbGDt7QmHBwqs5oNqCMJKt7Sl4cSSMk96U
pw4igu9osIQ36NglhNbBY4qzNYs3K89HamH0gT8CtbjYRcns2LtmC3UhvPZtdS+SLtgVwr63xfK1
xDM6ysmaRZLmDu39PefQEvYAqwxIy4fSMN5RPYc3+boMBqPa3/Thtny3vokk/2PT0AisJ4soo/9l
mTw0jfo/OS9uKkg/8j9sU8vQenws684i64XMDIOq+c78p94Hr+ekyMQT36Z/OKagMeDFEXQKPd7m
bxYTyG5LmwOqKy0J1Gnm/EsvaI7TcMr1IW2gNSSktevRy2As+zAgGMjnce6Mqtj2Tr4vOU34sXJq
NVUSSdGLSV8rapgErDlEuQRP0WlDvEc8Da0Njnsozde4g0ZM8pZNW8IP57VCLzMMwLP8m4EZjapB
+r29DrkNEDfzIDxFcrwUAiJtC+R06AW791zof1czcNp61JA8YmbaV9YvwHTkUfDlkVxlhKkcZTT6
goM5cXn8lnJi8cM+j84tjT2PbmHYrYc2ekynihOK1tEiNjMPjo8opL9a2gywK85ufuT8ragJQsM8
TPi99rjaKmUe56i7OtpDO7WeO7d66GxxADh+9UqTz4/mT4sW4eSxXWiZnPVv8WLzujTLpc7lNXTK
m6+gB3BMWRTU2F7aD93Ac5QkIEabfdOwTVcB1usrz1TVIVl4RvGwMGRR9K9zCoIctsk+qSCEWQb0
ClQzewwK73xreqmwjGWGbGrWrciYdDRIloJqWs84azM2yYgQz17vaG7gHEXys11K7jZKd0uHJAG2
12hsj3rUIP8xrDI4NY3A1T2NfkqE1ZgaY2fktfniCsSTrSJ9YIyAkNW1T9OCAbIxrbLEOIZR+mFN
+qyP0xd/LB7xjP+iO72lFOX94QYSawkho4ZW4F6zmlo9rCXy8YJukFTJvQ5xbiy/UlmdB7ijHjWa
WNS/An/dOcpoMMNaBuxf+omu1gLJsNmqJDqJxl7rc1//fJo6qKShqz0u0cbzIRCOtCxSyAVJH91Q
Rrl2c7MJXedom90eVAHzaB8ReoYkvXJXdrBpwhBi6zSv09aC5Wn86OgbATv0jnfv08VBNnPXLtOR
Z7hGX/JzGUvBfDTUl5YuxAye7sTnyPA2Vaa1dP0XzOHWSHYe4hKwDOsvBC/VR9Coa90kp4GOLMUK
qGVpP7Vd9KiXDFqlR5FqqbP+AIyx1tswjYJd47ukhCxkvLjj2Fg55G1FCcvJzl7/e5ZVtbdTCd9t
JoWFaR2b53jpdpia/dXhyodktZjJaqaIMMklgO1eAjVaqJDm2TYbGcUQ8moVbnCXGOo9WtIvL1Ef
OBxe296jYT+eexXdsT5QY2gpLOxtVoyItMXwa2NrK7lYyiiMdUR7xW382iikRsQ076slpRksSqJx
Q2FC9rRgPmuJHqVgD86lG4mdlzUfOSbxtotFd51NR7+1bkFtboRJQA4hqs32yWhISkzjOpYYc/DY
sVSWV5/d7ElUUqP6B87TOmrKi5+mR/zewbvVOWID1CQm+kV3MBbFYqwayQcIBbrKi4LrJGkfQfFK
I2SRhk1U1c9kW7AcKDVm5+QSf+wcVrEwzkMun5bR2KRDdMgbJlUH+29sRk8mEyNMspb3NOAvUJeg
OM3vcy53RucdjVg8piAOSdJozE9DAgxMu+XZ4pBuGjaoHaG2BG3OnmMklIJLwWHQOcY16o1/ht1e
lSheEkt86k9RnGAEhXuBjMGM6usdHH6tOKD1nWSCbN+wBw3eZ3NIhRDcYNxDJ6DffadXx1zRLl38
96RAUMNrr81MsNHHnNH0x2JWB1irkNSZ46umGis1RMMsuiRp/zKo7jXMGHgVAGmmcdEvqJkDFxCs
33VJ/YWjXnO3ZMN1isYL7uafUdJTcS3HIXLvRuym0xDHjyBZGSBRZGh7Y2ImdVoYxwzeIhJVWQWs
4HavcMjIcgwDg3RMNnkxP5kUvIWvjiU22m7X+Ssra6+5CRJOsJ0jtFBtOpR9h1YAfHTP38el8c+N
RxIa/zulUbuybJPVVi/H34flUD/oRe27DiitfbMx7LBG99bjpo32bnNuW60iRBeUqYfgc8BkIiRF
qudppzpTO14sO/2sS9O4iaIYMXNvPzy4mXh97vIpJb2F1cWB7BoX8oOMzoSC8odrTExkmSm/OodK
IWA4i7VlWu8jVRmlhgsjnypurU8slyvolmnNKVeYr9P8EFpPy1wfYzI5krZ4wwfzgejz6urHLGCt
pAedrPBrc9o5CSMCdz7D1S5DPnwvvPILVgswSqLNElNKP7QU3pSsCwuQjCBk5dfDkxeU2zTKjuES
Iw1o01RC/8z80bsIS2MulXYADJYAFs0Lh7yk3sXyoyBLcIz0jwkhZZrYcB1yBxxA+L8M/TMHrd5D
PV4UYy/uudGyiO445gdBhCAd8tJpTRGK+7S10vtB/7j5yn9T6p/8DykUP8N9YUK06tFprKiBe+rB
Nve2nPN8fk/g4Sb5tqauHviDv4ADrTiZDc26QrmKpGGR1WVCDlypV669JY+RlB860fWphsApxBPl
/b7OfwbnQbof0/LI5wQlDnRTueYCVG9haVIe6JP95XG7YHz6KeofRd4OVNUlnHfwLUh+Qsda99gi
zBamj9bRof7Ql5IO3jprEOimwsvFKScVn8lp+QguMGn7jUAyIpj/JBAUeuuWKRQcA/hog7UZbHUA
nVuR3JXIenc9nJZpG1lfhfWgCtCD5S9lvF4UzXeVY9Qh2ucW2zze31TCU+L6GdBP37h3VpW+9Sb/
aaEm8xUmLtdpY99JHopGJxQ2nXHyzDfwMAe6qPzhkULyRgaKKEW0bwzxQZmxSoJolfToEpZMQryg
FUAYQ17C+CwFBF3FhqAj3+2iiV/LCy+BKgb1yktjUWMLDmHynzO85dUr3aqV4kV6AEF562+q/kru
yzfyEiaONE8buLwgM7cOeuSkvP0cPRPpdQpJZP19/dVKdh9kpHSIMAiQMFoYqoi/JeAxaacZnSH3
HvDX/TRCWyeifHjRTjr1jX3nGd7CSq/B31s2LwuDsAYENJJOC2JIqzQtt9/5OQJI1o0mwjH2aySK
L9nsnZJ2fDImiPVcR+O4LwAjtADHD2P4zknz9SMcUQvqnv5bnLwDV7FBPesojZ8y2JEL9zbTq8GJ
N+QkCVo4IVZI6Z7vnJxv/psLRp31nuWs0tWDhKrZeNG6Q/Y605ss/YXEwmB67Qpa2VTaKadtSEXe
VO5e1tE51HwUVqqcVgFzJLhZ4jLzznLJHbBKubyxKrk+nSg5DMW5IyxbaoHWVicdi0L0XFCDh/3o
rO3FXqtWC4rWKKNq6h9vkp3UeH95b7hj4Fn2OvjiFKkQygdDJrkJWCZXy9gd2t7U8U5n/Tqggszo
H+cuFKdLGB7m+sK7koN/X0yU4DJcl2Vz5UUnZnXiD8cskIW88AJ/1yw2SUbYfrd5eA0iGk9m9DVQ
5hrTfA6MceNF+V7foI1ruaHKq75MvXUptbgI2oqwnkgkxVICk1AROKE8VbF5Q/zYkV9LhKToI4t4
QiUsRJbYgbke2sAf1C06YrCEgmqnkSPomuwP/X/dDKVXvfK1iZyLhcSqqIlsHZOXOkDyLzq741N/
nxlf0ZH0F9CEAjltGQRe/wau5AdeFF3m33rTANbrqWi5ar0X+XRdKzHk6DKdo79dL/eQUUVZvi2I
l7MrvaY+8LF6S/E3Hp2PWx9gg8ZdKje+tH1+UVXOeENHYu8vvqJN6ChhAj6O9Fvp9fge87RtA2CZ
nxbE240oZFjKJiWOq49iTOaHvC5fihypDN+/D0muYRL/NHH+mCL7tENG/qyDelNWrJ6yIzy448Xw
so72EcpTeRv2u8mY2kPi8XClYzPChPgCGebjKMLrECNCCIhwV3Xoa9tQCoIE7QbL4PviIj0vHdM1
hceH22b67c0jrsd+zQjmoAFEBPVDgWlamX10ff9AK2WNEIyevGNeH5XXbDKvJCL7fKh2qHLvDGfe
Zv28iW3mSfp4ucyMZJfws9oaZ+IK4nEb0akfT50gQ5xiYM3kiLkZZ9gjK4Xu1LGZjNeosKlCz4p4
N8NCq5MJvhIUmeiMa+uulcZXL4D2HSvcuUW6ViwL3rpd06j0OFes6GgwVDiyGIWJE9oSbnXp2wED
OEkA6HeeGBAVdPuRLGnvlz4AGunOTc4MDwBfDi7ByecCYY/mPxPaa83mjZ8nRX+P4N4T5GFYrBvV
0Kl3Edn9riwY/g7tQOfHqsO1EcUXSw47y3+1Ev2bkuUroJ/rDMGBvxUi21TQhfrM2/VsWaz74I4w
puZ0G4f1WIXZ2WD4pmvEveVB22+plMGB5hgXARYm5LdNyW/s8dphdUqgDc7BCmQVZv+6CE3qM5LJ
6MzlF8N9Mns7vU+c5U2RelITEXrgwvw+BjfNL1gP66SBbIatsZDhFziQol/BIJk6At3Tgz/7c0o+
PbLC7GtfwzoCAkjIC/AEhSDIZH6ryzhIAdHBzdJVHb5NJFXcLD8r60d9uRLJauHbZ7UU2yXQCDL2
IiETIfWjoECo8p+EI5TYfGQ1uMx8pEVD2eDvZkP9AXBDm8CGAxNScabQxOA+hOUef/WVUwYAtJg1
txzntKJpJFTG0eXV1OW0w3F3VXKGFKTkHJNoMDBwQBOetGEkbIbzH5mi7J18mzzquqBPGb7FmGhp
K3Ciik/TYfo9elh++k3xWxzebdgjSz5fuD39MHm2wXhOaw73IlbjTvWhhEIcO6iMRIi6Kmt+xHWs
WSXCyXcVGO0+tRO1HZp8l033TmWu86Z6gkC16ebLRKZZyGbt55+kGtYcrIYcti0g6LwHJmqFgP05
/Anb+Sfxwg0LkHvW2VLcQRZVyYVM9soWhT8AaGbQwjPG8YCTGVl4AtWynn1Iu6wXP5Z/uR+9Zi3n
Bc+LO89p0duyRnGXNCOaxcVFf54+amQn6BaGe1JdfeI3YOVeNm2MSRzF4q4d9MJMp9npTcW641N9
n8MjjtHwsJ9C6T9Dvjxq3mZXIjMVbPwqP+NoC1mg35CHSMbx2csjc2YtSw63b9qjeU4PxT/XrvPO
2b/AyzO1wmH+EVMUOCo/SraAHQ1HBkxI9IJVwXkEp8V/0bGjp1wqhbme6xuviQ9QC/SGYNlh9rVK
XXoZNGWTrjsXZNswWI/LzFzeBP+f27UF6C6vRb/Z1FyXBGjBxJb+zG5ENU8gL4yDj153aZ/zqL9j
x9dRq4OuUzL3kvbBuQydFxkvwaYcm3cWFG+TR2eyxagFfA7KTKQvnPbaadoITwtLVeeafR2ffB+G
BMUnRxDTZRDsamFA1Y++JtIF2jZ71dyGBok1nov1zlk+kMfrvMHlOoED7ZkeDBmHQLgHxuVhEP29
PeOGYwodfNBzd9HKrvi9AnG88SfpdALk42Ng/qio2/Vzs0/SI23l89Kn54Id1DPAZ/FIKG4Rinde
675FB3TQuaE+VHxCFCTRbYfHG4TTD5t5zax9Kig5LOcoLZ0RdJ5OkhKKgGYY3tJiPNjltyPe+dLE
5LKOozqa6IjuZ/1Bv0Xei34XmAfyvwivkFSTJnDbLDHCdJBHR1pfc8pWLf3DwHhgYZYbE251040P
fDePOhgUwqD4sdT+S90Dmrh4y1h4JUk8s8S8ZoLwV8uCL/1+sPsLaehgYHI4kIQg5zediZxHXUDZ
RYDIondw6jd9Zcl0YlP2CLP9KnEa98PMaSZDjD6BCwI9d11fslrdp9gLR/PwWXjUQ207MoDmRu92
6f9RZOkF1kW5eUwIPV43/qFFmdr9STVZsypDdGfAR6C+QVurep1VJbQLahmdnb7fserGgAKUpqrj
MAnKU0vYhiGdy4kxydASR7sjS0mW+3CcgXNhQZvmDjT/yqTnmh9PWm+n76WHfeAELznjJA4NdJPA
4PdveJ85sKU6aOltfZhbeEYiAATKy+BtHtoXqYJr1mZrwS8PomUbLP6OuAkPKirWNF4uXioYI/sW
NvPIEk0g89kgHQdU340tA3YNXEYagg4NPp3FxDgkxZk648N1p8MKswGrHmjWZNg6mnKOFO8xHnKg
5WcLbmgqv4MF5iZ9MiohRWpGz+Lg+vlWPwjSvMxO7vPhvvGCaUW5CqXKeqRCNmmperETbxj0W/tx
twu6T7292UVTZ610XLJZfJywcY6AgHvfJ9gU5P5P3QyfHQV0XmWwoZbpVLE1QyofGpIsymLunhww
pLh/bqHPD9M/KB+w4weMNWjNdZ+6DOH7BIk1IY3ISmJC1ZUuuAs2cqejnhnYx0wzHJPomaTCIUPV
BQvMG+oOb/rI1dGrPEi1EYzJHC9GXC9hmjw7EYQJShd9UC0AuB0/lAMXFNVrSpUzErGaDu6EYZq8
GO/qMBGjI7gz+j+y87Zd2/1lRzJJqMu9BLdwMwkvKoWD35lnjpRikruRziNftex4nVS4XiTPuIuu
NBQxRsO+qrOFbLna6Nc7Y2ygq/8yGS4UNj77sJoPg0QxeJzKndAEO16aTg/C+pVKCM18ez8u6c6i
AZP6/+WBDROmUI7gU1bK/zZoqOpqYHDtG8fpfiFF5GDUu5TU3JqzF8/4N1p/w8J5S8WTT4uZCKX7
SzPvQWfaelPHZs8cF1EckzfGpUg5bMbGiqIEr8ZEo30yjZ1Lu5R40Anj6PX/I+nMlhvVtTD8RFQx
CBC38Wwnceahb6ik0wHEPAp4+vNpn5ud6t5txwYkrfWvf6AefyLx/moVESqNDqZODRs7P1X179pY
m9BNDqC4zPZ5/uji+baW6C9hThorESG0GtyABk4PPyLmPhgBarb6GONOp/xrjhg/1TvP+6BWpGiz
sEyeKrxj+dKm+7Wm4ZNvYYqqtPxgTLqrw2TbB99m80cvOeInHDQGKsSviy/N6cHdCmbnSIGDpoox
e/fUszNbAr+wctyxeEqLlpAHkWyrG5uzzSyIRH44Ub4pLYW+1X8JqOVihBA+bT7rjG9zgIm3466y
SlwbTiEMeyS7196er8t6i4rhOQKfMdsQy8np/Xtz6ILIRFayT3oX9H89jBjYBcl7bAlCjLNDAqgz
g6TmDPnNAuQJoFAzj7DBdYhpsexlb85oMmbverREmjBA8hOoFSlz2eitOTiYp7gtw2Qnmn+ZZX1O
WOEUhfszOd6rt1bnwV2fW698bWniuRS88wr3rRwayEQgxJDemQSOuIFYyfNqPDNikNksNwI31Eku
yZjMh8vpaUiC9cbVpFGA9ZXe+pmtf6DV7kbef3Sm+zF78cxSn9YvOKXNjWaz9UCvZIlvTcLulnU2
jpNMFr3lpBCKmGI79t0bjE1ftNLv9uz/i+FdsoE98ynD8muox+ckybAfqLt3U/CufnY1BcmSjy/m
6deFc4D4+QwZod9Z0bzjoTAl7NRgDzSSOoBRvimu7Np9MdvwmFw55TG73BQtGgeOT1AD3xL3WoMw
cR72nOoVCQARF9WUVa7vPoR1/QgkORI+ymwMlLnTI6PFZmCTbv5NGTmJ60OdVaeYPE/J0ROOH+tY
/4ElhFM/8TshMqt+wgq7hg4uI+8sowp8Cf5PwoxurTa1FChGkINod2Y/KYOLvWT31AXlYR1s6Hnz
qS3Hs10blyz/OxJIadPpFIImUI5A96K9rjF42K7wuQeWZ1vVt2kC96hNWNbZ+mhH+p1KgdQyso69
JRx3sirpA0r2OEJmb0xBZXbnIVXzNsSz+1xzfDGjbwqCWhm47RyHRdZljN8Qb1DfQMwHaFyY+HAx
/Iw+2imde9dePyw74xcv8M81YLTu9J8ux41F+wxa1dBuTHsqcnhPQ8/DkEVIrmihMSmP98xDcJkm
hyHqpkOcgd3E2saHuzQyezSuMm+p4YJlZ9cF3WaXwIIbyl+9EEJOzeLOSDL0vHfW0dmmTfkSU/07
av7WQfNqGqmGbKEpgr7vxSOiUhB6SkV9YJyBsxTGDD40uFaJi9usr3XowgGHs11gFZI00T3RjPUW
Pll6Z2XrfGOqfDN/6Cb/aMpHPQiortNj6MOjmAWHn+j/ONX8TTji39qtH5Iu3mY1FzHPMdOYErjt
3jmPJ2BQH2vHYqQzFMjNTU/Yg/AzVcK7wavhYi1LdtatMibNBaYWbKZDFxFy57OM5tb6bC393HUd
UEBUUYf6/T1h0hjZWmt8EJ1kfUNSwVMdsZP8T8yDhJr5LaZE+a6GDq29qr5ZMhhhadE9hNG8H8Lm
acyJCenmdbx4VrZt+xnLhup5FbaCqZdGD3FrPDlWhL+V04vNUmKZYA3ta8+4FpDO3WVeemcn6sIj
dud1+G6t6e2STb+dvfyJsuViHlf4OPtRx5C+Ug4QnUkkSHN0deb4N42REMIvDW8K4W2DeYKiQ6Q9
szD8NUgKt+FSD4qElVHhsA1xbu9n9XqDAytDoMCFRLFUn90UMMFb5A4/BnhJq/2nDajwtbV+eXYB
kUJAKSq0L7eBZITdVuk1lPFXU5CTbltPPgeJS01TR4QjNGF0t5QctyHp89FCXnEILxGt4EFzMEwx
bzdIgeiVWXRlexdCdLaSpWjb+nbMUA8lYMGOWKOdYzFPT2TdHGsfokVK5cMk/sNsP+HaPdeAJIk1
cV9dTC8hat4UPrSu2uGSBtcEq2qo7niyaVZaoAcSBaFaJcGDQRdk153cPr91lHUbcBqaNZXXIaQl
ethEqlffXq5+iTOLl8zZJa+D/gJNO3zAyBq3NDrbVbnJYxT4SNhhkCd6QRbd9vAJlOFuFqYQg1MI
YMegFJLshLuAPy4OWCSktC6ZNs0EmjQxIRtXYjlXGT/RGdwibtmu60jouvOUGPbiIPfgMh92SAZd
k70kS/buieK3Zqe9KZq++VmtKsKbPXyYY+HsmpCvbK5KlbHVUUB5Z7ijtyi5oQAV20gw9aKwgHP0
IsyJWqiPSLNmyKjGC214saY+hzDdM/hlD7aGABuT/odh3NlR63du6bcZt4DjkthYZeVYBtQ1bBQ4
YUXSnkMTmBEw7Bro/3o1GuZKsbU1Rbpx+7e5IZzPq2guBY+xRShg3Qzv0Ry8FQENd5AxZk+LYsc0
67Gv4HDKHIP5IXxTHv7j5oKWecuqts5VHBOqUDi39ji+k98V3NtLBWfeQe5vNR+zNf3xlf8ey/Yp
1mTfRPVXRFkjKKK6qWLh2fjP6c65b/vpNxWuROszVf/tuiqfPjhwFmo2tt7Aj8mt6OZm74NWbsJo
+WvlfXEw4I+EdOwQOOnJBkFAt+8DkmBKrz+mUXMbyJX49fbg0aLUlb4iQDlgJHRdIvt2BFmYHYpE
M/sp/BMhUJ8zUEGkkjPqgltYKtuO4aNdwMloPJcjZwBWLu1L4GLsJMe7OnLP4UC23NB8+iFRQdLV
Z7NbVNInTAzKdwtIH0q4/mP7amGPcDPyFtE6fPdqDTclIRd4GpQ3TFWIm9MUNHrEIxZtn0HVIa+U
kB3XJNv1Ur4EBD7vKmwc4PXN+LHVaJgE+2BGxnXrTHTkuBP1ZWRmErAg8V23oQr7A1hPRjrQmnU4
Li456dJmtBJNuP7aCMFkx3GUZOq9yMkeWCmTbLrIm7Xl1Ox6pCydt3NHa+PAyWNI9BxIdF5IU8E8
HmestookPiZJ9VDlXngfgzR/B7O6aOE8Tlp2SLyr6QRDNd24sIwIvv5QlMJ5q16WaVFHdIXuhczq
/lyECJb6ObyaWmGxkSEVE3z6xVvgjU/NS6+YSsgKAl3j1ZfFsy/WkJxH6PmXUc13nJv7gWFSMq/M
IeILSmfmjcWu6MudWCt2omm/FM6A5gCEkl60EPEtnE+K7GLj2ixIqM5AzHjoJtq9deaO0YDrfGrU
wnj7Q0Cg8ExuPX95rtAr3gQpno5tlGaHofdNs93F+tpOAl6Ki7Kg0ghS29SMoOZcPo4GCFvn+d4t
KV/ndOrfe6/vDukof/26+KxKD6hA4p2A/WH6Kp0e5oxjQ4UZWZhbH40N5GbExb9LkxAWPk7zYfGC
+i6YRP8K/RkYn4N3GeaOd4iSPTQTRSCmvf6z4LAc0jAp77Mlzq6dIzuqTDE7wy4slvU+zpA0oFtj
e5aIpSp3xfGssZat0+rlOMUSQ/iBYIbIVS9zmKnNMgi48mmCNVvsJbtRp+OxKWR4Kbmj5xBADCZT
3jxGNXop0UAbF2X2k3nK/ctuW+8DhT5/7np831vPevCSyt1bQyW3CVHm8FWL4pxU91krupsMuvg2
nZhTO4h5fHcE5EtQZlcInTb1nMDNjzA5FJAaipS5ap17ZKy1/s3Uus9jpGv2ruWVMMdXjRIP4oPz
p8xZhaFsT7pXJ8YbwU1QVx9jPbxT7h5DjD8Yvvd7yFEfla/wXoADRMK4CC5WxNNTIrQ9Q2J5UiKi
slXbJiLGp6OUjrvmkk7BYwj6PafNDmLfy5BB3XCQfGJzdeyKFnIFGH8AGmbnz80Ybv9rC1Pk32bj
MdilNSnieFjIxdI/ltWKE2djGbhoeJl97w9P8cVHSIPplnTdl87txm+t51M9E/zRpd62HVVdMYud
DxL+kt1bWDs2UNv7MH+JPAb0jsEGcnVfB5PGNJhclDq8x50PX8RQVcMxLMW+n4uLU1pTtLE6NC8T
tqQjhw7+6f05CMcUWWNE+4102WnrbRSHtyG/bGGDGEN7hK6KYTZFQJb00BFRxexhAVsPfrSyEQcC
Rh103EMYjXm10yUkN0fRMIXKgT2b5vFeN0nKtFXjAlT2yT8ePAQOk1zPpVuHd06JZtqOQQXnVCjU
zk05hH/LNGRY0KjCxgOraXIkN2Hm32k5p7CtCP0KbJVC3eoW1mpuKB6e9q1L3k8ZF3+OYp7GwT7O
GW6s68Q+Pcq9UD1cePRvks7akRjPdGo3hRnM+OJbsEvJlBJQYRWW+wjFuxmpIe7hPWMXCgbI/LyH
+cPUIFqetb+tIqbKIyZXako5WrrtwmjsL9CBZipvlRrgYz4MtYkyt27zufij4JZ7eGKkdfYY2t6j
jxlBrLtL1lr91bPa7Jgii65Xazf7xANHqCs9RZflluV9tTj2jcl9SPLkPEX2RTfDZ4iweQB1pqgB
di7rGFP9NtgKD662HdaPMg8pEQb69rDM3nJUcBGHbiujuzZW/1bRPce2gN5GLWH7wY0uWvTfrUqP
65B+T4nzotmG8F3zCQEL+lMJuiqw37NCzPeRsHmTD/2w7A+jPTzgXnDVQ/SWNfFTUhMko9fDhK3R
MnXvy7CGVPltBNRc3qM/+lAzCpJmGjZZsUDzRWgUq59Bexu+xLbAN8VqqzcbcxmIsFBpI6/EVBCK
j87iL62TB8eCsFmjvVG6+9sO/nX053spSgx6yjvfE+8ALmw4pTOdlVu8ehLXy3H+qvE2a5TxAs6f
A5A6GyQytQ7xUGL9wi/lalCDH4rY2Zmf5UTMVbXYr4ELRUqSSLZ40R2UUnIfPU1R6eYx80A628Ge
0F3jx7iKG7tFXDYk1Y1I6+cyEQf8YXbp2Bwi7fztPVUdAtK5L0hsj9bK3lRn6G8DebTyGL12fhJa
eVhyLjBXigiYpGSyzGCTcFNmStzXOUMdQwpnjk01nm83Nc0jzlOKYcUs181KS+j64zblaVuzdTN1
zbFz+y2UcnhmmGP2NpX9dBP3WGBwRDm9+ioUATnREN9INLVJQFM7+o8d7XKmkx0k9oNLDkUm3JMI
8yenXXap/evgTVAVsH6WGVEWrQh3Gztm8nqWHiAdiX1oP3RrwJXlwzj6lkHmU1kVH2VBG7WgC8Kf
cEjQEuGDtah2V2YEgUXMKLriznLn78KHr1x4E4qXYqUymdddUUNE1Ja9m9sVrbS/B0V/ccmKriHR
MdoHhunuZcvhAvHZ5EKimpr2sRIM0MT4Z7Kcez1nT12ynACDLsXUH4NyoTSIJxTaMTNc86ZlBDxo
VqOqL8rOHWRn2cdSMYqak/jGZegkE4UyoQCsaJ1n31Z4ard0pJZ9x+j3pcmaj0amkD/kOeH59nss
l1P/QPewN3dAVM5DZ/tQ+MWdsN0nj5MtX/PPNF2P6yyvHS7AlpyPYxTsikKdiH4kIRNzABeMrnb+
ruQ4wvBcGH7lHod31iE4xz6hyACllvlB9uQohVO/geu6LyYekWlY93pK70Wc/mgvphRksLO1vfmz
6NQ2zDRmKPYlTYJtlugjMxK8XWr9Bmx/me213K0rpsYdhoYbth/AwLLdTYCOjwFxIKfUt249B4H3
6N/Ha/Gw1uMtQWd4KvUUVtlUHITr4owigDVa0tIbn1letR0gn9uNPgq24CWr8RlxMvJFevi5/YgI
GhXn1e/x83Ei9oWg8l6tlKPDFkOxG21E58NYfIllfnQ8/z2R/ta2k9c2DP8uvn2IsNM7g308JY33
ZFW53CfZafGNK8/Jo1PEPtCCAl5RDMXvlWRqg0mvSRWwaWqcN195WxeyMLTIg8jIcM2Wnd9529xb
//VLum58cSVR3tnUbbNxlTjN9XjK0+hUjtiYuf5XEj35fYqVi108doNgHAY7ufrER+GnHqwLn2Kd
iDZvA7x/eHz5cwl1fHbwl2GMtM7j1nI0JsPEeTb20Z3hKtPM5Qr8Js1JE/nvE5pFJhMEx1K/NPWD
pDRv227jl2Jn4V3t+RWxxj+Jop3G8eI/57al5GRzHwarRNs6lZgEjDuqJgpViWOL7KGbJM3vGhJE
bpn12e5dy7q083ASufuc48S3yLdlIHBdvQ8KaNytfprVudRwczBOaQvydtyDbcH4m5Zqy/fKas10
IYAh210kbugJvq+Aoo5CpzpO3Y7vMvqK9AfVmyTUQ0LSLwZs+3IRMOJxVCUaMHL0xh3+jTzFTVPt
2pLm3mcenS8eLnB2ikANua25mJkHmUm1WPV07/ywFb1RPByKXKF7L+8dDean44FHPmk3iQLRzbIF
Jb7RrrL08KXrzLsxxV27ANpejRIEv3A/JR7eI8bkp7K+u5hBnI5x7be9E55DNdtp1p+yIDlI1Qxb
L23bOzGg7svWf9k6XBIMPs1dHlbvuR7Cp7RsxSVVy51irBbWsdqUPEYyq1/9DlxvqNqHvJAgNrNi
kJQroGu/EYQqTs9Z7X0LeIhVHxDoXpKN2Og5fBQELTM0hsTgtgJjt3WLA9N2wnfQbfsDk9mtFslP
b8EE9WC+UCdODThxS8hdvCJoD7dCydvEURyTzkKk81RG2wxXAJ9hvpgiQKTBhqJfnGXlPFlNykST
EWE79I/N7G87nb4WWfeWKPHTWhNVqOMSTwJX2p7jh963r1McFdxvcTtNBtEdv1YJ0QAkAoEc0oWQ
I5gGYS59Bh/TTL8r7xTIfRqHpyGGL9X71nFI0ClbNeCFeC7CEJ28R1kgomm+mTUiRV/UrCYcvTIP
eCKwEPpFArGe9yrb5r4tqy3Hdcm1rndByYtKyIY0htRkgYVkqkUP54cUQMrKkNgP3q5Loe9OZIit
MCebkXaiYOCVWeLWzatHlxTetrOhp5ORbQncT2SxW3os/soq3/tYiA7kWaP9d513YOX0Jcm7+i2O
2t/RGl5qp4A8GfAxFFtGH/h3adLLPa6Fd10/OUyXNEfyUJ017sEwWD7Q6lxksn5CdsMfONM/NByn
el0eiz7RG3tU70Kt/+qQ6xyl8qEba+NK76iXvMxsuLZO239aQsZv2IK8+DM5u03x7FnFg3QziGHd
IceQ5lbRe7mNv6ttBsCpPEDpuQbjSg+y9hjFM8yLMAph0BOu42MX9iMk3x74aQ5YDk2/QiSUhxFa
FWNwJEz+OvxmUFha7FNwIypEimi8J3Oijna9an/jbvQOPjVEEWP8aXXW1mv9TU5Vws0+FHaIuENL
NCmruJS5Ott+8jjQpK8i+CuHcuvFEDpt7HZ1vE1CuHNynpkpdMUexgcyaEbrquU6L8rbIVh9dejc
cHReCGdxt8LpLlNUPuZeufdhoJuqz0ezqWR+iHL7zvBqvGje/Hd4enCSpvTdsTD18VDHritOVVpd
q7V9d10obYs3UJ/FWMgTZrUUPB5M35gnQ4t9r8b+7Kfxg8Chp49qTKXz4beV41HO/UPtw4uWYBYb
zteWp7I4ptL9NGEfNH8ceJqap1UnCBtt+Azcy668MW5JaftI6Hnr0k/O+dZQPRhLuz+QXtj5fP+W
f11a39J5W/HtYqdzg3qXusbLC3+SPGGXZQw2+TvO6SuvMO8vNR1NTsjUT7kg7StPZQkBDSuMNPDo
vjD+X056kVubw8EObmf+Bmrhwv6SruEucyzMWDBPu2/te3P1Bj/kIn03PoHhBJx6/71rmz+azRAW
gO7vzP/iSyT+A/8tx5NZNtIxzsu/5kPkF9EapkpfM6aYTA4fn4m30s5jibitgvDx4wbyEtffTol3
JgbV3jt/nbt4PPq4mfq3gU62M8o1zR0k/GT0kdU214yrm8uGnE8yiphT87Z8AMZN9L14jrWnOnj1
4h9CtejunuF68VdcWIuDKhcEty2ngEENB06e/mKlz60wQ0zwBZP4MO/88YMPHif5brA+gvg+C+rz
MBNcUu3rGQeefD+4MBwHgFzsw4lCBsNQhv9m1h3/6P+/bSlgsnK1G/7S3JZB3GHy1q53//2Wu0kT
LqqbNzPI5fNDlYG2fKipOgwQwEfieGDCay6ZuXV8Ut7WnAn8wMjqpuB/V/306ueAjfX/KXt8sbnA
uj5s/xEe92AO7GhavgcZE/k7E7X7yovNC/lh4g/N82MeyTzblPG1jlYGXD8WiNAA/WPCnXyG189d
ADy6tFWElNs+m8eRiqOlsDbrOvATppX7NENcC6NnMTeCdxfotng4+Kq6p/hyz7yxsXVWIHmmRspa
+jsKIJUALWJpzUtS/tiG/8+UNO9TfZgrYF5kTbBh5n8Th7a/Ul9iIZ6ScaR4Hx66JmrPZmHwu1a6
M36/2YXMDz97hIXc4NVX0nnwxDviUTPQ5BlpE8kzjJA93wv+tarZA6hpzLWxFiAD2Cb89chcJV0N
cfNnKhbIWuPGiR/MNeQjJ4rFFUtzQfgb4zZrviM3mj9BkDDPgolmt8RDKP+UI+bOA/YyXmxMuyKq
wXxfjSejXSg45yjIuGTca5TJnFLlf++nOQ26pdtQ8d57bD68pGRp5IR/xNRW3Dmukxg/CvU2WR6E
foBTh3CRyAdiy7ZhBGZuxk9s8eZRyPn4qlPAIP658fULLy5H/8IPFMePdWqjNyUshI8+mu0EDaZZ
EHyWnqDDIf6qS/eptz7+f4NTYuialJKblyd8JcOfMo8HLx/Fh+0ul26ZGBW9zU5OTDr7edMMyJ24
GTxQ3YJCrCPApOmgKUH1SNKXsJJYeXca+0WW4WI2CmZSHh5qzp0eofPz9T1O6yD6arOHKX7MJdOb
xf1rC8odx64fBnaHRD/NkJGawntXSFftGgJ7YC2npRnJFOH2TrCyKtwv8QwsMe7ceM5tFuEi6U4M
dCf9OcQOTCU2C/fH3OV2+kGB8S0xJizdlCJXh1fHHeVNPkD9LoIa7gvKfabbrQ17CGQ01d2nyOJo
G/V0o2M3axq9ILrBYxEtJVNZvG3++vH4oqLm3ioR3ZYUJmGnfp2+ZyjvyD9RsWLu1YAXRp31NYsC
m35O7m6uIQuk/9q6fgY7A1ktl2vbMKut2lfdM2ifU7c+tHXx3szen4HSsk/Haxioy0TGFmMJDH2a
7uQv7qZsShIUk9Miu5O5douzIPWJnI+2Bd0O3OniUswEFvTQsuoe8gDjjAx7IjNmz2V/h1vDVmp9
qMvw1Szo0YvvXJFjB9zgOJvMx1nZp0yLv2Ps/xlAUg0TYKum9tZ4jg/sRllq603f6LekTJ7sWf1p
u+Ik0dJRsmYkphWF2a39jV154CYzfPbc05c0cu4z2z1Txj9HbvCSr9bVPEgOEMcoO5JMrPgMzn0y
vVEVT1dTPjfxtAVA3pq9MlH2eWgl7kj9hTHH82ipJ9FgN8G/w0bpCQ+1uyRuj71uTmGqXhKjrCpd
PAxdP300XjGrrV+Dxn7pNROzotJ3mEOcTbktY/bRqnxrguxKFz8w5O6PZZS8VygHIN4E/SYb0ycg
URdmGq2f9LrvQaQ/IgWFAysAHmZpDkSA1PIuj5bXNsHbv5xeYhAvp8DpjmHrl54dKmU+zFBPt1Yv
dppBTpW0pAl5V19Y7467fqusgKyB1MDnCMU9LTLudlc0P/gIddw192lp8oeU7XeQ2V3BjA3zJMT+
rf3l+Otv5Lf3OpAwGnX/uHCw5r04uqy+Zck/sKHb+Bi8RV1y64fNTobdeQ3XjcRsr65odhfvrurF
m9m34xkqVQO+001ILfIMcJm51HlU+jltxKnrpkfUU5C1M/HtOfocJMstJJt/zli82bGDGIAA6LEl
8U7cJi2N1pwCj6arfXVBleyquh2D5hwQ74FyXBybhD3FjjGPpIDMhhMUr48qtR/jysaDrMM8Yz7T
wFA9eoeiyd/jtfk7NuM17i1E2Zr92W1hGOE3PMFK5ioNAs9IH1BRakOJeNIEVJAhcGkLkjVVszPX
xG4JbV+LO19779olUK61jvUcn6OJGo8qYUrW99WKDl4UPxaivVpquPQLCWUYZpUDxWbR4ariHGQ8
XWZO/m6xSPvjIq5ehM4kSuiT0pgBRnpY+VWiGT+irEVTnK0EsydgkePO3AeSsoA1Nuy42zmcicnu
sYTlp916UBxMrtx6DIIeZ5g8AfNiRZlL5PjWFxOjkXBDKMP+kP1pVn2am/F9sCNMUsPqi/Ha7WIv
J1PMNqVzDuBnZSxN4jgOGOTtBHU3KR10weG605V/GiIA9R72RDI17xj8vzgi3Wd+/R0t1t5UHV1a
7OsAlHLisgjnfWG3SCLmHmaLtrMaIVt+Z6SQelwuAZaf+AVaWwbXZ5n3L6WYn6XvP3XCfWvm6IxS
DCc1wjCblog5q77rhSBYi0uTBROowJgfZwslph2K85yEm6b2SLJaPRi5PNZRO5zYnDFtsqpXH3eV
WaWnwM4fQp29Qr46svn/Mp1FT4SbXbgCFlTZPp2qC0jDIUp768ZLF/4vAEHgzwc7T68QkDEuMNUE
oqCt5Xr4ZJXBKfG4Tex7mL7goAJD9TfJ8R7IO7Lqgec9Pe7NAxU62dkEf5e9vC8CgYcEMyCuYMzv
QynEyvOxLolRuEYxO4eCrCqaWz1212gUv5C2D2Iq7oScL14y7KOI29+kuwYo2dy9ugOpm6PkMagZ
f/i+sdohW4cLPaQRfW4yH3JjzF5Y9rdguomJn3UJZo+s+8a9t6Ps0IqM7TyFA+5Cu+w6faYv/DAF
kSl2cw7xjT/2n/26XjG7RBfQdI+yifZFV117nN69cDzI0T5280yqdZHN5qG5V6FAG8li9KthF+QQ
dGK8BTWbD0a6pxaMWvnlWbX9cy3XPQKy8Eb6xRvmC0e0Gd/SjlGxdQ7+aqONPJ5PosIUAL4qPyor
/J5TkP7Gc9hW2j9YY51cR54drXbKheVPIU+ltwu8ECeqDEs7Q0Fc6DqWWX3VkNH4HNfQxknMAVHm
4Iw720zz9kNEVggVaVYzOUxzHETM6eHUM+P0hnN9xqXIcU4R/mbI1KHWKjzaeS0Edzim9vA9qOyP
xbLo5/gQT+XekcMPtL2T1wDMU5KjLEdYkL4KOaGBIdwtjT90jAtkiGi9gPARhuO/irqqFROOiHr4
Rh9O50p2kTkIQuEylFUH8y+7uniLOQqqhkcfOsVDPBI17MFKazuwExo7hFMi/gLAgSllv+R4zJsn
xmwuK+eqSddLBa4goJlAYweIPA99N+yIuXxqXHaPLs/PY4L1iIIhXibXSae3MI7uF01rljc3EaeG
lPCFBV5bOZCbk5G6k8R/qm4m0lydhjw/mj3aEuOlssZ9AtSQ0jM0IwV7Oag36avHxi0fQqv/aqVn
/EoxQvK2taO/wmT4dSYPN3r/e0oJ3UP/mcphq0pq6qgvca5Zw6PKiwNJWQTIT/+qPL5Mki3ImD2x
FUCyIl4s3lmh/V1E6z4b0YJmhJLWyB1V1e9WdsC+tc4WuHhahp9TlH5AVyQ1tyKAe3nquImJEA9L
6ARUv9kzTm2nJm4+mHK+cld3s152c9+cVzZ8dITrdiGCCzjyMV1Q884TtXATvYerzBiKUhFkFLl6
xto0s+6oAPYMQCL0wdNO8gxZDv4GVXjqcdpsaJ2CRZ1CdrN55WnLVudvEyAJoA9A4tp9ryGWi0F3
aJP0RBjmXqvhHBpaWuvXT8JsFBYgG4sCA89n80TyuOy7BsTRDq+D1ZyCfLmtjVoux30Lo+WON4o4
90ctTnE9kPFig6AQE3NTRRrwujyaQ+K/O6Saz3WG6xVk6yFRLf3+BGrXOBTsJXdZUdE0RXaSWfBl
jRjqFcM/ggmA0FYMt5y3Zhytm3gs4dSBDfbrDrD/b2U5NaZ5E5HXWDt6fUy/6YdPVWo6XbTEasGE
w0n7N1yOL7Ys4SI6hLRUzrPTzpdVSTLQVkKXsKqXs34LBHi3dAgZ78IEsLyH+8SUKw3bv4XlP7ik
YnBx3qXCXKrROV4luGEUUuwX196PBq0qg5rlypTDXFnLoxXMK+sDAs85iKtn3wQGWWghY51fiJc9
Ruwilk3vECwl2Yh2BUCBbmD239GpPNm6+HXd6cfyLJqI4VsoY85RmkeU6AFe3k7ORXjiTz7nux7v
ss7HOlmZyCJWZEN/QHRUm+DjHv4DB3qrG3WxQ+uQ1cNm7CmpdV8+mVWyavm09sVvFs1vse5f6H+h
DC6PVeue7QXvRZC7AGjMi/2r+ZBmVTnoVz2A5b5q9kDhwF4UzHQEEPu3DhuFTPh8tvprt9HXRIAo
xQMB32KbCH+naVUXKhJTMXN88PB26Lw0UmGWekQ27UJmA0+ikFVzU5TVfR2T2bg6T0vXEhcTAJCj
xc+r42LnoHnxtQL3MitgcYtzYI34+wacLulTG4pdCLnYr+BDWx7Mug75tbr0ff4+2TMzqv7lv52b
nEmzKczFyJFfXiORf+p2gXGPm2EMfG8bDn04dOhD6UwLxOVOcg+sQLNZHFwWpZdmT4oR8YjpeEh1
U9NryLZ6bqAo4mF58J35ZAXN3exM15znE3OH8FC2emtas7yofsok2LBLANj3F/P9c42VDt2OS9ff
ev7d8D+azms5biVpt0+ECHhzy/aOzaaabt8gSJGC9wX79P9Kzjk3o9kS2Q2UycrK/ExgsY2jvdcp
XE+WGP9JfFwL/zwtw0dhWx+DjTYI1O0wGS6D13zXKYztXO/e9RZNJCvoy71taq82WWzYNVeaLd8A
Hl+4v+66iJYcmuuPtGKWdRzEGxbRHZW/b4SZ7jIzMVrFpZe+ND3VGeIEwRn25Lyzvfq15UjQ++at
w6YM3ja0XtIc6nK3WRu/EZK+kFRvg8w4NSyPKrEuQ6fjZ+K+VRavo5FMVzkcdsTa/fFYdt0pnOKL
ywrOzHSv9/ZujsfHEbXeKIOH14IyZXgQT6PxDMA6NrVvNOwrUnZ1hZS9C9pmZ1fj1hmXU2yVBxDK
t6I33tuJE68h2fSUgypRMZ1yGoBAuYEasVbRe9ioCNJfqJ0Nr9xlRrYJgvnMJfJQlu1RvhjVl83A
aIj6dI3TaEq9Ssm6NeyzDbwfbiApXaQfZP1VyL3JVVlulfJGcmJOof+YGInzEOU1Vm/OXXXmNl/8
LUfzpSfGT5ZxsSaU9FzI2rkWC+XX+Zvh0ZYi3SNrIEUSGMS7d7WivMU4M/xcZu/fMsaHklZyErn/
BuGG1AFuTbivkPbc5Ta0ZNZTHaMeNZgIViXhhZJoT0VKzvPZntdinjoo1M3zMfk3jEm1kYhaa9Mm
MNtv6Jp3qa7LORyzadF0eWi0PzMwwkJKd5yTg8tCdWu5c3EKmMgJ1GradaFoxUUwvRNa/HQXFEz+
+SA2JgNZuAmov7M4j/A8UQsODyYF5C+HSlVcjrcq0d5Sb7pKOFm6GE1zb2+rEEZ5d1YL3D/Whdzp
Zdv4o7Ao263B6aAckF3Fj4WYOPXzhYfEwW7vZNV3TZbmm4CEG2D+FMulkDsTsGRCXas6ZnmG70b/
kSGlWivjMtvqBrAeF0PYrdShGcCdVuj/5fpyhRDJVamFvApffqYCW8a/9666gYFjalyHsw390VXb
BSTr6ZYeELR7A5FHD0Hd++8tx4PJx5PodQpGDE9o/GeKJXswo9ce6IyEVQFbUXyGmfaUCCVEYs5A
gU07NwMK5UKKMA/ydTWlP1O9ylMuHpcoloucAlmcPBZTunPHEX3eG3ZhfqawzWnWNvpdVbasJs6u
hrnuR/1FysCyracKlCa9OZKeI9pexBTqNIhMYcCIFDV113yioxCv9ES/UIOcxvrBythHxGyLAkvV
/xT+twszBv1rcMbpQz0Zqyj80epbNt3B8a3RdAQWvNDY7aHkQSB2wkdGRU4EGTCHwuxgmVjn/JU3
sRFaIBqsgI9dpBxgkhhTlRT3iN8wmMeIalErAi04ZoA/GbS5NXkVDLJYGFGsbYt2ulvkRPJzbfPR
q+bkciGea1wCovlIr/NBThAzCvHDpuQCKp8p4Cc7E6sbDnJSoVUHi0ThUpvnqKVkBymrjgUQb7tc
Y6656pb2NzFzogA3M2R4MNPK7Q/ZNbo/rytq9m1YnnpEwWWVYDseRt2pTNuDHSCMQmpC3VP2lpbz
u7Shlj9Inb5my+cwWNcitVZerw6ICoEERtYwgBM9JCc1RiuU8qiA/8hKqYuPuu7WsoDadN5UVMYE
QQAa7EGGjt0nMtiZYfCu6OTxbCK6rLp5L6NqsCRRnHYjmHDYyNDrYFHJmMm2JmI9oG/yI0evJDnS
XQkQlLFnJKQqFCfoWZHgqg4zk/Bbvq0u67+8k+RsVFvNaNg3DLJ8eVR/SdhAdmtjsr+DcjzUtklw
DlE4QNy/9i78YjG3GwPH3YrcakovofldtgYedPGabsgYGfuh19C9HckRJ/UomWoeFAfFRdUMgY9T
BgnUXbFyk1z9JrKhustW6Dks+3wCKIH/dBke+oUMkOXIG7DuiQUxmiDtzqSGDmzcMujl9y2cvxY7
P26vjirvkfrTtxWUrhFvrD8yaxXDAYByKx0ciqBIykIDACooy4J41LPDi3TY5lrHf/uaNJVWMk1S
NJQ1wpm6cBnycHlOFOVPRHPZ3BINLTp43AdlBVjDZ2yri98a1w7AtYNpTFhsWDCxjWYxUIRG0nOP
tmMH4K8onmOw4eqjDSfyEWuT6YisKm0NkPhRQo6vvBUzI+spM6yD7B4JITTDamayhtyDye5KAlPv
DUAxPmUOWy7AIzBaiMwXIgoUi3tX/Mh8jyRkXslJFX7SzOR/fZ9+P+oS/jvrKKLWKHtUlN95nQhr
qYaxmatPscFpXJoX6SVoAWIuyEsk0JvIcWTx6oQQOWh0qgZ0hULyU2ZBNiitlzlRdMfpkLNB6VZ4
3EDspIMK/Q2Z7SF1JqCV3CsJP3mkPRjBPdUiYLYu8AN6p3RfZAyy5OjbyJ+KlQS3WLkoyabnQGqw
lMqtT1TfTvKF3BHWFssCnxtZ8hX3ZAlay2hJJJRDRHaFG6Fop+vekbhNNeqOxxc8I+o7vLZDgUG2
maqvI2dPrS/7cQ4ORAj4D5zAHbuNl4yjaCdRwgKJoefjY1PZZ7pQv+G7ovPGxU9WY57OpD3dhZWb
VKwAPQGRAOQupMJMqMoW/0muCqw/me60U9C9oGBz+MqxL0NgGO+EjqgE5s9LFKiejjFoSRRirc+E
wW8KPBkkfrGV2HUVNxw5pOJ+ZvdTbPQQRhxoFEvkp2S/FbO5rvHh/27ZrxN0O4kd0lZk5tRdoo3s
sXiALM465W8lHixy7cUBUP2RaGPyWTHcBz6jIZdl+QDdOwYcXcX0NYiuOx7kDiwIYsPAmpWFknMA
56BjohJamlbRkMwwb3yH83TNSK7t4WYX/DRzqCz74NPjE4TK/1s1Ev/YBy61dJk/w0EiMnyUYBKC
kG7j+OoM8DTBNPmUGqSk4PrtA2Ths044BuJwdDvrI6On4yyfbS/bwsi7V2JWMXtnnj+0gNguMNrK
a1j4j/5Yff+eKEYNu+5dc91V4KC+6UCrgyLvx+blNyQ4Z9Cje/t/wdVSsYg5TOsMhzvEildUeSgt
sd386THLrpLMcfYa0WsAGAwFq5Ns9Xge31SYngz1SvDnwZBS2bhodudxv8P98veLZXfLMc4/ywjJ
fhyqbM+qWqx654HhRSrhNw6QdyJCa6AOj4i4BpCRn5HFyB8ZhDlJDQI9Bm8P4opytJemT7SFCWR8
dBxAUsSMYe7ya4uRvctYYj54lG2WUlSrb7JFBQJgxmeCDb/CBoKPgiQwroxEJLh8mCpbVIN+BpwJ
XIDVkm/ON35XwoqEZHYJSzVPyptdAptgJZcETnQANlqBsGJU74OAEhLf7zCH4eAe5LYmD+As1Yrt
QFUDqjlTR8VpGKodfyWDwhuaxnvIu9bERLF3loDm2f8CADGk6N3iPskZMBE8iMuywpzg3YaDx2f9
rmr1KjbAc6dOEtWjqX3sObwrjmuHkELE4/4YbCQIt2wCLfjRhmc97+42bi+QOx99loh8Q6hrK05H
iUNynso3yStq7HmdulueeLtGm7dh8DY7iP20BvCsewpWyeFqyjIXx5zExzyMCOzM468FW4K51AyZ
IJqjx3lGXtFBLnRCkVekxtiNBM1lIL/C09sLtrM+yBWi0OjKzlr0mMoWZuMTIGanPYptkXw7In+s
Od+M/6JcR6cqQ/Cez0r1v3xOZjNQEmEkCZHfsJVx7uz4CigTA5egRJ8Gi1lqU1y9hbe6Ac+6mVjS
PtSfdhrBUhKoWHQGvI5adWtrtl86kgDFacuEyTp0gAn0XfEoYVQr0cWsvuWw9xyuQfGyq7jLy7pP
Iu9ahCgEs/7Bh5F39hNoxLIjL45ov+sHK8vOXorEJ/tBQmnSO0dODdm1dh4B1CCT8QMlgI8HiZGB
g401Zmh8qIQ6sFdyusFH/E1mxta+ygGjF9VWEc5j8mGJKKkRk74I6ewiS0XiYE06IWerhAtiknyh
xBzm5zd5tTOa1QBlJYslKtK03Es3KqZqmPfUasp02yDdYbntWjZSjT3KRI1TVoNE43QAzd6ulQ3r
OnMOstI0mnF+Yp6WHrpuVPwmRiguryJ2b8CBken3BqKJT94Bpod8U7JXia0FUKaKf5FpYc9LAJOv
RaEDFjvqBjy5hFxWhBRWJhD2DJDeLvfcqbaBbm+bBq1gFp3UVgn9Q82+CfSjl9aYqwUgiBqyFCSz
SntV93TOqvZaJBrI6ArdAZKbdPqvC4EmhUh6sk2ycHnjhsfZtwTg9YsfObHl/FnqYluTjRseLiqc
mpJbEDJ+12L4M1FfEMxUST0Vy1cne/e8Z3laIC7nyvOfUrIzOn1HSVN8inMxphie5a0b7yaL1SbB
bBZMHgsNyoW6NRrqPqyO2Che+DwBhkrqrWHxIolNRIiTBQUCbSvDxMbuuJ1IVJCU0eJwlzXImpa0
1KMBoubqJkugIYR5VrGTPEdOPTqUayyuJDRwWbz9b86GP0sNs4M0jeO78cEkQ2b21IvEYnawvKQe
vf4+zDjRo4WPSnSJ4i/VW4ffbzH7i6QufeQcSHHyKvsoyAfdgbY7K/X/xybJOZ3Y3hnK20swmrix
KxZcjzuYTHeo4T0/hWtYv3hsWCK2j26e84KqOze2QZ10jRGUoWoQ84yd32GrvHk76TUQ55AMkMNR
zoGgXNbyDS3ZKF/aCv21+PkNhBSeOQskoVsa+yWMKuQn8e5DLwaPhCl8kRwlCJJjtgT7yCRmtw5Z
SPTaWtpBArqpUhy25xNXUeAMz5BZDpI5y8KOJqopnLeo6LKLdHMTpuMt65RIbd5ovgjq8cnL3k2r
20hcLXT/JNll3ryFnvbP93VkhLVh3/FVs2i0+tFJ0i8pBU2tYregywWoGSIkbUFR0/qTtMSRVscD
KE+QxfEr7b5oDl3For/2QfSKXtYVgkmxWgChrJA6hAwSQR9tnagGKqHOYaf+omFGDJk53/twdB56
LIhgWWR8OCx/vTw3Sb4g6Dcj8R1m2ltgME9jPSP3Gij3sW8XwPllTV7tgYjOXbS7oxKduMUyCi7W
/hflJ52bqk8Mm6GMlVGRkUjWb6PR3oo4OueORVE/RHhXLIUK/BoQKIsLLEXTzxr/PjQpl/YxaYvu
HDuQrVK/PiX+5OFci8TXvHNg+dFeLBO+U9eYPTwQg8Dc19XiHHLZMOWE1mbnBVwfvG65zYIwWzqn
Xempifr+SJQ2UennfiVWwOJXU/9XFFoONL/a2v4/TvM9LfHCOhXEn9GEdD5ERxX+hYamVqQZOsi9
5qPSytNEwKnAcGkoJazqdHmuNTS6xwpIfPOvxbYa6BcpfE0lEOkFhVatywVodqsvy4by42kzMFE7
dt2d0+U74NrYODUan5Vm83PeMrcg3p+CEEhx74AMzJtbEwHLkYy19zD+RBHwFWtwQJem+9oa4Oib
kXOics1/zgi5pW5x6WuKwN25xjRug0X7TGv0n7WxU0jVos5qQzYB7nxefLZcPH+NirLSlEwYcbgp
qLmk2rk+MAg6UxHqDyiN+DTCmxwg26Iv017TEfAZNUJ6p+5F3b70Qfmy4NOxRs7xPIZMstPqXMRV
8BwJ6Smjoo7inPMOUehuZO5nUVUf5RgWa6ctPfRcqZVW865S8RtiR7jbZpNBtSy1dj7ENohiL0lf
HDIr/W+2/M9EJGXzgOqIm6TDMUGAjrskIuI4Hd6jHs2uyNCeehN91Swp1HbmEIPrSvXQhAtgI0mz
Nur6o1myVzR1/qNl8Yh3IBUVvf7U/OJVnyITJtF0y5r8qcpoXhTdZzAjdGjoFDWdIHkZc9Q/Yj3h
Fm2a8S3WCtrQJTOZDbZ6UGDpI2Cw6GtOl6zQb/nAqZEYNUfjiLA7OjX2FOSsswm9sRZtrk5/HhbS
hLrK/4R1cMZiC8EavXjWFR55cVvXR9M0bq2dRuSIYHmGvmqPysE1sWi6az4Yf6oE+nBmZlyIkO9e
emu1+HZGqudfQsN8KrQiPi0WaLhUIS2L7u2iEEl3KdS3scItETT/29yUxms4UaEdM2p7FI6+St89
mVGHW9iEvoFW2/8Q9uC2ZQ49DB1FLzN0jGNS0g/LGgckio+EV+qvsXGjb7lYFsEU5YOY+fNiPXwo
F1BQA6r1FMWfW41KtqdN98nyR7K85Vb1y9tcaJSOYRY+OCV3gE5httlE9XYI5u8i8E7JXEJ2CcCO
x0AwfH85B71jQM3SKQsOaMMF8VeUqZs5uremX8CZintaZTUDijfA+RcDy+kpTsEElnlE4aDQj2Xt
0ivr+6C4jjaeb14FPaiwOadxBKKMNiLuXDcBxkdwov9McaUTyX3v2M/FVQO6gw7tzLUEuNYTluft
akIJAqSI4ayhs+DMXSfOLl6gGpRFmG9zoGBAxVm3WaDDgHO877rFt0Ez8UgJ5hlcKZjNdd+EyVav
vUnUM9yT1SNMxLAi64ZsGpncT9bQs21REFSR82ho+jtOixkiWhpI+/HbLKMXmPDH2IpR/qXx3sQ6
d3QdN/jOCg4I1wSoopfHpuqwOfGsSxdNJaV0LvXIOCDM05v/tS4KIyk08geYNbjd5EAbtJiy7JIv
1NJxkdOR5Fu3TYdcfmBkwPuX9DjXji1lhAVqjtHTC0fFCR5I8GAZc78vUu3Jm1CTA56YGxWLedLx
BdU5RzlNtOoB/RZo77FzEqBqYeMrOVUhhz08fNcjUy/0kdqktXgcpUNhWXCaA/XeehgkmcmAt7qi
vBakiKnEvT3fCrrsW4KJ+tIgOK+7PuNqWFWasY28YXxtl6An49LRtkvGu9lYyc6zCXhcKRAAHxEf
2M2dW5YEjJ6MEhMu/TzD4KDTC1Fn8Cdh9VXxQdOmjGaSZ82rObGya9FVGFvYoRsi8wLLG0y+xdGK
qd10X/ATQix2QK3NQNDHXpoeugeABGgCPgOupQAYuhZf5sRKjk6ZTnvXcQLgrwlAGfT9cB1YBX5E
a9qeu4KKXZOm5wAxcNQOYJWsa9v4L2tN5J7Bn+5aVH4p6vULRT9NP9p9MtGeM+O70it1SHTd2hlx
taCnkzrrvMTZNaE0elhqSdVTLTibvTmGK6cr2QtBQSZFRas9e2Na1yAhxvgUhxm2601R7WlE0lzL
zRLVWLcK77FnpJxruQllAqeHY5tZDXCQRv8qvNp9rp0ueh9sd/kKLN1dLzlCWaXpcCvMhmRvzgPY
orp09a/EzaLPGrGbvQupEu8CrTS/kPBGvCidkaB2c4hHEzY46DtZOh5IoIatzlQINtq4O4ULaKtt
A2+bXCkKsqfCmRHcGAeh/Tl5PeJGOFtAQMuiikL8VH067FFh/qtM5MyKtGiebGdk1qYQH56GJX2B
Q9U8D8qGRmIH6XQbwIOCUErc16nXuveZavG1MhMq/r1mfaqBo7WxoLz7E5gRI0LMfHRBaZEJDdvA
7IqbP/fL30pFiGuFXeiSlTrRAVNAMst+7jkCbFqCDBgwPVRF4r1loFjkTuV3Mxm0OGYLHaUcRLA9
Wyi7t0P6bHSoBWho66ySGET6MC6PeNl0//DSypDxdrSoX6lRg72mXJjcTuyP5mZKTA9P02wm43MM
FjtOWojpjpW+Lwuj39ArBuviDtz7XZDVKKM3M+jupiduZY2GAVsYQmFXQ59d58n8MbHCXGE3mDwP
tQvxZCqtH2xJJ/puPSXpqcjXpm96G3NM/rNRxxEFMkRiMlFZAS9BVq1jvuDnyqOeNPTkBzXIRhq4
4YD7NM46ebzrPcwsGbT6wctScz3ZlYZGaTA/jt3H2LpvhvrHpMBCfO5HoDPdKAqVDtw7juVT0/3M
ObKLY/zs9W10Nbl34ZTLhRIrcmqw04QtumCKYBvihIjrFzSBS5o6N2S61lNbqAdTo5FNjlcb2Zvh
9sipTgHVtXe+F+L5W2dQQQvsp5KDfWPY+kHRM0F9O0VQiyX4XTh/Gpj7+zl219zUp4Egz3OyXB58
jvzUnA9arm1toGMGoix8KlUCdGFforZEBXA+2vSmW6c+6ArjtsE71/OPBYyio1oRIME4sNkpUb57
7fIa9fPGt3GQQB63KF8H8ka6F4MIsWB+0zB6joMZcIc7CtIDEaoKlHcfhgRmW4V1z5IJtvwBP4lf
BTBEXCsuh+mribi3HwIPshE69laaTRm2omnkQS/8SOBrIr86JVjecOnuUfrNLAt5TGrHbrOZUZEk
h4+2RSqi8ZX3kmZXI5pfmSQPFSNAlP5WN4eNaevHycMnmaWGH9hOnsywkj8xZgx29CLyMjyDr+FY
ZmferUJp0NEwW6kQMbDUP7OkPVV7n0Id4lL6WhrzBnv18+ImXLbDFR8BAoH+w7AZIvfdddtnzI9Q
KrXOQONWooJp5ArweoJK1vjN002UC/mjNXFwcohc+KugxfWwxPGmc9ONjKD89y/8GpYDuqot/2lR
LNLjL/nMEI2KEoaWg7h0SxdbG966ftn2IQVOhFp6oGRcdjlurU0RWe8l6pgpIzeol8mCfmmhLxHM
Ww1qi52gmEGKPvJIMRpDRgEladGRAwpuWtascS9e2xG9jgIinv6a59EpiNFKdmyMlEFqzkfkY+nI
IhPJRcW62xyQ+ThjeEM+Wjf7eUzuZuUcCse/F/pw98CKlnnwPkeUQxEHh/Tgt0gOdw3S1tGf1EQu
xA5q6pI227cdm2MUo+zVTH/NankhCci3SZsGK7Rsdp4RbgN0LfL0iNINBgVIuvUDQDuoGf1VQy1k
GPwzfJYLwihUf6mUoqdn968lRvOVYkcjk8jZ/woLeI9g55cd949qmbF+GBo8R1Cj6MNwXTA98tNJ
dh2JiUTpE5a/Gxvbngxs+BRHm25svnU/RTdrAgu9ICZggmZRjNwLWcwqJhMeXP+vcu+YGD95fX5L
nf5uYuzDUJu9vTGc7N5UxTcX3lVnLDdSbVSoDRTUUC6WKTGrXZBIA6T5qpIaNMcM6BFFQyh9RXos
7foZS9Gd40Il0n1wTeVu8mkXuYeptf7KFKVsJpOyZAgqfdS9fW+BDV24A6kbFQXO/+4dsOOKnONi
4w1jZu9tjbBkVuP5YdJEIkMcK6xJ8dllXESTVjQmWamjp55YGTWmMqzOhUrZICXTxHrh/Sr06AyU
x6Pmq3DQUSAP47by4NSIpGiKth+SmDxzO1h7h5UTMBzy3+IdW2ObNCKEgCUvbBU0adimQY8yZ5Mx
HQokAChn9aVb9QesO2XNjwj5v2vZjAIQXMLwEBndO0cEOy3DgGGi06y2CPGeGC+JAG6FrDiUg9/9
VJXnLH6mgL5VhrWJVLbj4V3gzPzB2qRCeOQ22j3ag3GRF+GvZ9Vu+MNrPewGF1Yqeo812GKFO7n2
x0layupdhPrGCIqrtV6QW0a1tr0iiISYC+pbSFhuvB4pmMDO36zwQ17asrgGeH0iVjwYUEwjVpR8
iUZSeOPPUWnynV3ooNJK5ddLKXbzFzaQj7cy1N9Lq0EWwKT5ZBQIo54AcNdXFwrATxG1f1P8Rrz8
n71MO1Zmm3Y5TLaXDLlXfmX2itdcvwt1FeDHc5AuxzHT9qlXf/KvMKIO/KvQtnIkYi0FaMgcbuy1
C4Vk5M7JTPXizI8IidfGI7Bs0YFznnLLWXccjbJNkm46upDOdJY+2t78TungqZcFq8yZ/4tjPpOy
62Ik83mYuk03I4+B/RGQbP4YuGmvqoEubVpOZ+Ra/WxaeQg/iQ+xfJZKPxyuqSygZaMKdTA5eyGA
04sNL279FcMStr0La6XVC7CM3ZOH0O06rMYnWEGPydDjsNRsxyh4cewarWGcI1VrTgDEWrFl0EMJ
3dxLj+Y0vsRzdmxpQ1D7fgMfE4T8YKZh6i1EY9nVMziHNv0Yih8xe0OeduXzt+2MxlP3MmbEzWJ8
0dv3hPFmQMQsbTJ0RGVQS0LeUlRrWbtuc08aaJNgEsjXU0fftBZmEfwws96yQvSC62D/48MbUZwR
bMRshscX6nvkuu0Wa9mBozj/R0CUSRn0WuY6Nc2Vn//jYJHHzCn9QZ3eYNnEOWBssohYnx4ltoQ9
0HtKZQvHhhnU8Gt/rPwrQCsu5HBw0m4lz9PNlDvRfuWZ+ijdDsBHSvXRu57wYc3OW8e8pN0U2G2c
KwOJIgqxWnFzux+k3jggkYyxsRu0/UdvGv8LUKojvtA7fWIAJx5o9LNDhtZuaHVrmfHeUJjNQh/g
jRkwpHUeAu89HhhCvHqAZTQjTcEOMDHhk1XqtAjFOD9u9DI2LiYeoKVobBj/+F8dtJIYn0SZhhTn
UX4yMBfUzBDKJV2YCmODoDdMVXN585Dzppki0/U7w0yX7FmGajJucsyb+RcP4AU/doofUfN3zMRb
PdvwEyS/fIhsNZleHJq44v9aijjMSqezV2+cLwMHeOG++JG+941n06TNXG593rhFXsix1GVxMV5g
vEj3IDCg9f0ubxzWTxD7jzlFFw/FtQzJX1OWWtJpiFuBQZiXPTDzB1OH1GYbtKUxEoNwjQXoVoJ9
nw4rWYfyaIzTEOONkEVbHiHB6YpR4gUKtFJyRE/ljWVoB1a1i2TpEtPxRvQzcUgSQmNvJD+/a4rh
4Iyn40xVmKXLY1rLQpcJ0H6Pu2Ck1mR4BnbrbC1GhiFYQlCfwY4/SvdFOdqaVc8XB5LpQ3mSX3ED
CtwDKJ6g6TYGqygmkwUawSMyKf+bqJxKP6fXhJIsTLBNn9I2jgUMi7SiFz4W1hug9hgn0woGq6X8
I5vewf041KPD0gAk9YFdcurr94II2+f3ynDYkyhfmOLrDgPdNuNdbPhnOxs2IN5eCU7yypZG5FS3
guy8y5K7A/gW3uoJYD6q0cmTjrr/aFmgT+nakjtIeArNAgM7qrONe0kWBDyIKAwgx5pBnzGwq99g
UI865DhmnaAnYWBUC4XpDoEnKbtidLJkT1GDKeVcwZznRO1h/6fLJSXc6mmobWdSAeiHPU1MGEwY
LuLhEq8bqz11WnuxBvTcsGkTKY2O5a0SWlhp+CTC74wqS03PHOi7f7g5XWUmuA85bAUgaigqc6/w
laxwNnTsAQrNvHNIZV8isq+s21CPHFXbuingTYYgEnR+aTsCOF7m9Cl2ZU180bM6IbSxomq3Y+sH
RPaBgQ2MsFoFBaI4lo0Q8vgf4WRwl30QupZEyi6M3tp5ZrwcLHbr+Vr3SbDWS201GN6xjGHrIVv3
Gg7YWNZjXL2qukke+3mqPhc0zTAg9zp6amhRUEwP30aKR5Cxd9ESnwIreQ7t4VsCwgA5hDvbC6V4
4GPzFs7VRxB5lBtbk8J9ofC8GhUOwvHRzWLCiE0rJR7OgzgBLxNSdp1dX8ys+7EDq934eoVHJs0r
6m4m5R3H3/iVApPgIVRXDEy6ps3I1zTgJ23SCBVlJwO4eO6mCIF2Hh0FD1cMgJsPpj8c6Fu/Isz5
SbmHSxIQNqqTKaUJsWwt3jwQzdqcIFuMDsfKxhX9mxyO5rjHZcmn4JkjPqSVZ0qxb5Lwgap4szTr
UNI8lt+fUkj4FbQ+5N8pYu1bCvCHySKTN6L+yzSCo+FaFz02n6pAXSjM70ykXw1yo6yNr3jNhas8
DfBa1uHy65bxMHWFj4iIdcDKHWthAiwQTp8GmHM1w+8+gIDmes/zLFU5Glrg3pASXpdSGoDGZvno
LxnoWBUu7rVIjWAo4pd3o0rWeRXf+ASdr06CnklK1zJOBma9A5JaajyNvv7a4/7AvACWyrc+WSB0
BiRDUDU3J9h80XpoZ5isiRAxuH0nlLaemwLhr1zTXlDs+dsUBriDrjxRy4FeWiT09Kc9Naxd3uMv
kdfNvXfjN7dJ0TcITrTt/8vLBkmi/hDXQ49pQPES5Pwf6gwfpUcByRjaS+ghyNV1T7iDvTTW8pRC
RqkH41r2aD4gYu9xhUceZ9USdFnMV4o9Ty7lrKCy44UFlRXrxrSu3pSv297GEMexEPhcXO5pmL8f
ZlD8DxLgMSjC68nGUgnpDy+jgKfAEVWgepPKWdfgi/IBh6bJpc3LqkeEof+ePFUT8YuPoQ9uuooB
xiDdKEhbBI/70XlGSzOG1JhmNkJ6UR3+g2QVnhHif7GQRhmVS58lwOUvvEH8O2a6uoyq3jjQ53xr
RhKhPwSw3X3PCU+66dyli1OHhPcq2tdhCmi8tp8rRivthwraTXcNWhYU6HdKnjFGiZVFqdX7LL3w
3XeLz1kvnij1bUVINamhoQE6I9jp4dvUz8+qExhM1j+GFalQ1QQ4TrumAr6OJY4J478x3NugU4uJ
FgU0xe6483dXbYJXmxlaxPkYk8khb6XKg1HWN5ebotE1qOeUbNEyP/XxOJ1CLXnOG++fmw27IhAZ
g3Ci0orOv56EL4vTH5Lc26XYV9ESC45mrr9E1oTDuPffHBRvCNufPVUgJALEX4v3YwdDdrB17r1x
wbNpPs48YIlazUAnGjZXXxxpdG3c1n8MMH/ieMrHB2OxLz7s7IVWf18hYkYngVvLawhIjQbS1mmT
vfy7MfinqMK4RvMMAPRgmvKhTJG5ng+G3p+62PyCxP/jW0574454KEwQpkHbv9mFfXENhrjSYQhN
QDsa1JN1tIyZ5N4zdtCaronrHBO2cFKjPDej81Bk1jVRHRcGHHIeJyoej07r1WQh/gC/GNiTpRsv
Nq4CD5M1agDXSDP1zv3bZRiaeL75N/CLpz7ycMEZDGr2bf8ag8ZCwbLbeY796FkIYjtdot9AqIwn
MAIe1SXjhlTNZzfXTyEugJrPEnWwbMk9ekxVcKHIdbG8+dWvollRMaf0FVv+v8K2s2lDkVL7b7Ii
D5PxMPPfYpSSNHNZha57alC2SqibpCRNWL1QLWKLZQNri3qcm3hET3A4U7wbWcvYDlw9W5xq2MhO
9TqrYGMPy3rsGxPwJ8ZBojZY2muY7ruA0Sx0ZJPLGAMeAwxe3R9SfwGuSrKtTPQgG8fk6VTwh/Lr
i2FbWJb0wbvlisojkyyCDFFTPS2meaGEvq3gNdk25nG5iUqgT9pxQmULa4VO0MjTgMu2ajrIQ130
UtIAQvejf5yaUGFOG2Q5YmHxd2aVXC1m4Af0m3Q/2U6zMpFqD5GaREU+AcjZYkkYxQFQ2JmkFpMT
wwJDxI2u1KlP2o0Pqp87lsV40BoaHmAJOj6w5w4CC+fal7J0aiyTuEPopQGCGrjYKtAszH9ruiMY
J6BXgQoj0IRoVIdy9mAehvW886shdFfNEumrwS+ybJe3dPXvUdfMwGnrj1brEdt2QP712jyRFKTD
gm15odU0ijwP9kbn+u4tzHP9AsFqmS6Y1aOwrC2gXJuBS4EDIiSGjKqTKmqJ0zSboE51g7s+mhcF
xOp6W9v9VGzDLFUAattuP/altfPQxXkDQV5/GtKyWSf2QtakZmNDAWMTcAoCNTAQd0DO//9YOo8l
uXUkin4RI2hBcNvlfXu3YaiN6C3ov34O9GY1MU8tdZEFgonMe899EZbEgqMcF0U16Qk8bbgT0TD0
9fxN884/x3Y4bhXy1wM0tuUu6mJxsWP1q3Lvq3cZqKkZZ8xgwKWBQadHURSZY4XAU1jTq1O04lIH
CIGYHwzrEXIfNFJZsWjjjPDEDY6ndm0CzTyEMhrRDCyJ/RX0gaUAh4pgi3pG3nzpIGA1LfKY5BBi
5POTYV20JPvwRBP4NrTUaOiiob2xO8Yyw6SYYS0LAxmCcxPxOeXgtnHHqlgLUKJrE3XowzykAAKy
iMEJ6c6v89zzhFWpfV8yKuWFH/8C7ScddZwb6LJRgfomLjctMGx4CNRjtGDh4o6Iriem9EYUeuul
CchAjtdWgSes8+yYng2BSL4kbWZOkm7tGQ4q0zFyb40PQTwJaSBYMqLjlybyY54EmgHHSM8oZtCF
B33IS23QOb5os8OECFzOJhT1MjFYe01kr8HDNndDHf8Ses3UxZVYLUewO+1YWj/2UNRPlRbXTPRo
T0Zk4DhBt+RgXySZOBcde6VPNKBIeDS6QASr2oudX3fJA8Q9vANhrTOVN4P2EDUS+R1wi1VZQtPn
ndWTWZJb7isff+H9wo5fLWlxX4cEI5H3IZ9JV5PrsXFsoFgjDjOjS66V66e0ccq4QeNiQ3327eCz
yZrhiRWNzXVJ1b6Xuc9iqnxi4vxF0dp0ih8ngC/Vkqt8R+cTkSdTJj/eLggd9LBpaBDXux34x3ho
3230Wve529o9APdueXJma9qUw3UxH5jf0cbx3QxEQkey0TzKTwOMmg2gsl+NDhnwOde3c8wCO3FR
2fdpLZiDVEB46AOINxlGPDvepEJmDG3D2GBIeCNZCAPusugHOQ9nvwYJCLF0WJeQ1jZrn7t6N7t5
+uQt8/Rpw2b/DvKY5zUmqg/KToePzyA21M4mjEWTlRzUUOWHNEmmfeO55cZKRjThRqj+ZA0NytZB
cpSNHOuTNklukWIi2PKKgx/jdedljjM0olU6u0+WiDrYqhO06lE3XcwmTZ5Mw+pOFQsbCsSyXOok
FxTLcJwaqb5tULv+VNSktQ1xNWJpE9o3RB+VmtB+bD1m6pPnB8M1SOJ42OWpqMtVVCso0lNrMgzh
mv8alZWE69CX5CpNwCy3Kh6DR8Nq5W+l0uLFnLt9aC+0z5eYDr3dbcIihzofG2m1NpvBBH3RpD3w
G5PGA8f6i5qQbFEzaZQhSSi4afs2eOnxftioGpVNO3rseyIzeEl/G8M4f/ZdHwLFtmygeRlxiExY
NlUx1IgJsXB6keXt2LamG3lfztVSPuMQMp84VfS0ctwFOoNoP9s4HPezs1h41mpGkokXnXLLMukj
WRNpQhi8VrmahnMcl2gP5kC/FobZDTdlg0wZVL6/ZwAOF7yWfLdFxvR+TrGpi8g3OQumyChGn7N7
LNDCt6BvvCWYTjETp9s09vh+2rJbd8AOdp7PcM7tmxqHAAbYvp+8Wwn5YTuUE94jzyIR1iNYq8r6
9pu0EMbNVY4SuSBTKCE9i6aL5ugPQbkbO5ueDSez9TgKl+pY/KCV7TCqty42j8bFwFL8KwHlQ25k
zHoyWg6W6Y5MSiLR4D+t69O/30HwPArtGr6wMILyVKVFwjEhd+h8K5gXaOy2RszvIAIjeXDcOf1J
+V4gcpdD/d54xbA322Q4+oHeP0n5vZpj8qdz/Yo5ocBLv8TVzWAnoXdmJ5w3/Xg+MCNIrnW3+JfE
UvNj2tr0fxaOtpuF7gVUgVpZr0jnGDAWJRyd3htfgFenJyiv8xEQZAy2ejIYniJgF86w3OzAi+m7
FNRXgcPw1CIFlcmda138BYyP0Tlil6WzvA8qI73YlbJ2NmP+tc3ztSJ0CTPvgkoySih2hBmhKZUE
mAc9wtDItRUZwij1KJBC5qdFbhyy3MHn3eA7HQykRdMCx+4fOYhg7op+lZbtmqh7WN9QZFzeyFlT
dyTE5Mxn//GDdKnkO5z/BzcXWytxi60oapDUSewXEGUZ0gcAPhhoME+zhIeaJINRGFtRQuIbOXyB
Gcl9S0wi8715Oame8JtKIcCiWdCvu5FmAcI9CEQKMn3KEW8fex7EY5c36+K6BGWQ0IBAyIOYMTkx
7Her3SvTIscnFH+IW6fbV0NEkCm8XGnDpKMCAiqdDwV5bagamiAbto1DV7zlyz+NjT9dVBZZdATl
/EjhW2x9OURbotnRt+s/CLVkahFm9Y7a0dt7Q4uTiAdpNXqL/c4jK9amHSQHo5nMazUmahuTE70e
bVeSjYnkzKkqJhU++XRIMQakPHOat19xprLnzB6ij1CR/+ZF2J1lGjtsGVZwitukeRUe8kYjtWHH
0bIDHGMb+wzn7ypg9ItBePZA+uiWFstzejIHfzh1fiuxGbFZ7S1rhudFB5Dxf58lm953DbjVsiqf
EFihEiorKtY6H3ZJLz40aBjpyS5iSJqQdezU8ir87n2mjL1bYMBUbouX3gW/NFUPQenvhdbyOcaf
oRX0zBJeNNXkJtcg7eNNnLofZph9Vg2YGasv36UFng/B2rOxQF/KOpr9aQ5FxTzTz3/Mveyta/xP
COlH5ZaXzkpu5Ku/lpyTW/53FLy/vaxbW/b4xLfKX6rIlyGjqE+Kk+8gEgyH7L60xZ5LPXJ+Zygb
M7ZK1G4ZTMIOgno3udF9kfLmlm6Ddb1/UUHKiW0GNxTH4Us2E4bRwp5Po+nVreIvkctna+m+NKDa
WuJdNziIMX1cZf0BCc1NjOVjyRgYQBOcyOxlMaOzbpSEEaR11GaoGR7CJXjP1XiB931empDFPN2J
vrlqs3jlllrk3m8RI5GyO0RvWdQedQZBC/sCsy7hClDYRNs+lWlzjcLqLJU8z2GIEVbh7ichJqhg
V6E7vrN9iguPDOIuPsw2onb+GTRZ685i0EGKZzjE+yTCVYcOY5WadIWN+anx6t/Mq54pJjAoBdPZ
KJ0Hu62Z64cXfZemqLi32C/wKveQJ7qTIM9iVs2FMeQ+7NsfJaH2DVl9TEIbGjbuGwidBbnIPQ3v
KfXQftb9hcfyhnDpz8RGFNcm75T4kU0rYtwbf6VDdepryTPl8gIJlr3G6uep/Zgr42B17sGzFxR5
5BG46ROUn900EsnaixGRT/9kgiHoXGzoGplJrixQSujcM5gHhRrR6INbUftHIlYewplmDNwmfO48
2DGNLcvGfE3OOaig6cFMo2/P1jbJ5r2ro0OQdnurA/5dSex5JbC/luc3qTmdeiK+78hi9Lrwpjyx
MpoUNYzctk18nCrLhCMMwyLxXuLKAdg9vMHWIS17uAAvhG4sbpVjP6Gahq5Ij5wdJ6Nxnz9I0l50
/olXUn2iDtVDYAcTBihTc+UTd8Xs+d6J09euHD9THT1WRQ9TEX+OXXdzhP+BVejYthgMK+uly/qt
YXtHIJkUi/Vz2hSXmihz3nrEUfYbfTFsKrueYAUEgF9o5DdRm+5khB/bNC4dqvwxGh+Wytk4VbuT
qBEnp9+HnXVtW4+zw0B3sQDlt5pt8TE1+SNL7y2jUILfx6NJWoctdgvHpaj1LmOS7+Q8H+IhuJkh
o+NovA/FfD9WQKb4edcuyL1BfQE53kAp4k5cJTF4sI15iSv3V9rp8xyQmDzGzn2OLJo3KTKBkg+R
kovnzpCadD6b2bj7pjQYzKM01zeB7SVfN1X8ZKExBXrpbHT2rmUC24uLHxN/k4+LSFSfzRBT7/cf
bWX9Rabx12067vJ8I8kIsVpFT6kA3Qwj03mSNcfKUscjpiYjKWPf28TSkVFbtizbpnljcHfrkpp3
j7uxy/ELb82WV4m643aOTynP+KEpyq+FG1pl5i5p/X+farAKIufJRxMsefxciL8yH98//WC/Mj57
A8sdOaUDsT1M67exmPedz0HYKsnwseyX1rewZgD/LpevBK3hHe7bzSxN3MB+x0vCujJZRf+X/bIC
R+TSGoThkH3i50+mDrpUzU6IkeBEvgw+l1tOAPfFrrBbwkGwgVQ9yRWO60u4CVCIOxOfCwqu+jC0
0LcEQhkiNCTTGBbHelHza5gm1oPVjhI/I/0HDdTO65t0/N1cT8NLmFdviW292qWJqwo7Qotc0ap5
lIBBiDl5yLSAQTao1GUuz13JgC5UNGbHon+X6PaUb5fO3qmK6scVs/+wSBQIHAhtoo6t5iFWpnq2
DRpOGzcMxYToIhl/C+K9tvzKAv0M2o3YCbBeC846ZRuNzxXTF4jKKeTPtrHFuej8ajNWDryJxlw2
BFPWxBTN1t6Xs33wyXiiDcJEMWjReSaubPZN4jS7yq3tnWgjqD3K8w/0UqI9KdTRfkaBsItCX6Ab
9Jj3mll6IHar2KZC6Lf9mKE1rBgCocN+jaQad11CuT/1TQERZiJlXdli4zMCforbQK2CIMv0VKrY
2kkX7ubMRXKTNq3ODP+WgjGBm3n4oYC17HRH8MkNjGGT9l3KXpz8UIdip4uH9NnySEm4a3AHAAFz
0Fy3VGifZkszy/Cafu37DtW3YGKc+ITNcbYdCAtxZeGsGRhEaNbLyH5TIocMxXtiZ/v6xs18W82A
ay6zBgNuhDGvYq12Uzm5iFE9+keM6GQrRjYHmakw2lNXwBVYZW0IEj8M4tzbJ4Z093OOp7mzpTpO
GW6GMVzsbS9tzXE2uuPsZvkzvKQWFX6LwskfW+vVgVJFlDlGO2Z1Pu3WOntJuTwT+1EcTndm/0YQ
ss37VLmNzs3unQzf5L6u3VU571PmnjwvzXxJwp42YAD/nDZ1/Y0SYyEhi2kpjoFykZgejH3Qhf9E
b2CsVPrRj4g3UuZMzSEU2RHZIcJ/YvkEyNX2sY3fUmO5YqNiiXzOctp5BLtSaK7q+YLQ/063Cguf
VjJj+uhJlNPawPTT9mR0oxSJAbcZ9ooPzP/zHfS006ar7qcOz73YSzg6hfdqkd890RXvijc3ITDz
RCJiGnKgc0krJBA5HcGnEfpcfKv5aXG/R65dkB9HJMQKrsPGxKc5Ypg0SGXl16RiXxAY0fAR+IyE
JfXQSzuCDblLvfgK4ofGIkbownEdtznvfQK+yQs2mh+RIJL59x+85a3l9jTcXnsB2hu/cZdz85Wm
NXFPx6B5d5qYxtK3vu55Qf5F75/bNVuQ5P7lrzf89bJ40v1hN7lnsq3/PS6sta3d1Ll3+iLKJL82
dL6lHWzbKAMp4W25ifyzCCD0FTJZFd29pYIDPugDMe7Ic14L8y83Lahr8POPqO7uKgyTlTrzNwHU
rZJRbLlGSZAhF6zXggnzH9WDMC5cRGGgPhyitdXrS+KW8920HHyaatCLIkkO/JxwbtwV7iV/GGht
Ii4CmPIzcgwuG8toRKPVJEppftLfNMuLW+eBAzMsmrP9bmpogljvrDktbGFlaq1CnH1xxljzYwWF
Pv9jkm6kpyFu3a5YQiwIUHp8N7D7V3xtavqdYwwNaN/1P8GtTbKvlBKkz6mVqWpo2LCnkLiVIke8
GQufsefR4efEXn8YyjZr+ViIKDUluS8Aj6wXlBQuMZSkP5tEoxJhaI/olcxgz1esvzI26J3+Bgss
YwIxa8AescBB5S+kEY9cCFl+AQjOuSem1uDM3NYB5hr+ETKn/rujIp7f9dfsznCGfZAK5l/ucxnP
KAM9ypFrKNmejWViZUJPxHGU8IizRPjcXCWblW4+r/9bvLb/HbJ58Ud8m6wwlpC+u3w3+pdysawu
fpJni6WRWYKvASupmECpAAThb+HiGPrXxUYGsaXKREiIyKx/NabizNP2/38OK8Ndawd0kR8wXxz1
uudRsdq/aZg9OOBwVXXrsoJ+CrUcvaU53eh9pe/do74dLShWr+Yd0+xqOVz0riQpfohc5L+kU/YC
nXo3uBzv5i8+eTTQ6uGvqVbuxfDGAJDj2aMXOrv/Vp2+tfr54KK5/NL+5IfMUG70hUeWheAQ2xDh
hKSwWkOz0et/MU+Z4Wsm8tYt7Z+o3c9l2zwY9EL3LvviPBDVahjherZCtNgcDsnl67/6ZcEt43V/
mWgeShXscqM66J3DrHE+6WxGBDsWA0GoIe1Rz4f0D5pp94eT8hZT7IY/3PhJgH5jgSDbn/MEb3TT
3Pd5zLPMlLWvmKGX57rr38KIypoNLegM0oOQkkiiIdNI7Zra+PST7mGug9fAV6c27DZuF7wsbnMq
Q+NqEMqbLuPfiTWwlAXetSp4lIoFbjrdvuV2L32/ViSpIFWmX6WGq+omgqD7Pz3iHsb9JP629Z+w
tN89g4nsUL1i7/lWQUD4q9Ot9TK3lpGG50z0TrYnmnHTKs76XLHldVjQinMk7PvBqa8GRghC0i4O
h7WxXu5bN7jPGnujBheSt3mbVP0Qcj69I1nyRBjoBoUyXjCGyf9WAJkDrjMe9f2ziS6uCCBq2v6l
chlWghHYQeHwdeMVU0xYrZNEiLtoWApG/UzxyM9hBA5qwyDjriFRj17FH5k4tyj2vxKpPjGvbWr2
D/xylyhCf+yCVrlTBX4/enSPsRvTka2PDpM3K0/RwxRnO88JG1FbE8cHTydzhyV0XDTTfFMj0GJP
iR3ZrTsvjXdm7GiUC1I55T/7XUQuFIvFquoz863bkMqjar0NicpM0nBGOZU69U1FGyRgzsy3X4zB
Fqsk5mcQu7XcOQX2VsBZGdkFNLJfA+UcCsn4pwsiUp1hx4T2cxggpGoyDiOotHh5xPd15jBxrNvn
sAUC6eYQR32RV8TGetzI+SlQxm+KWWlNeDf7daObljGZ09SQSTqd6qndzSl65dKVf8KcPNhxLL4N
fEP6x2YyPKjBNonR0GQutorzXwd6JBrtK2SdfScR/M25+ZBSa9BaMNbtbJyB1BMk5byVEEwaw31O
FbrpkYEaY0gTnxvapIM1oPTx5nef2OZ/Vy6GdVqb9wi1d51+PpvoHJFjigV3WOtfH1qAycFfNXn6
4idIQmf1bMUppF9WRyIY9qbpLUQc3DfGDzFZJDugbe2dd2cIt1WvDmDPMLwRgGq2ApsQro+GFxxA
XgXR0fGK51kab2FRbGKpP0ZwnLFtAS2Kd17Y7CZFQRDyuOkLymzj5nbp1fKjHcK3q8+U0wtgfPrl
/ZJWe4xSF0f618WbDh6ER9nLM+en+1pWGkjzqWLjaMLz9ckajTl615G3MRnnLHG97+tynwvnj5sb
L6gMfhrTWzOY02fZI1O6vcj6iyteF3h3ERaBUjBtg7bhDWI75cm2nvICO1q/sh3Q3dVyqP32L+Xu
pqZYbDvEqQpwdq2jKljrYUedJsuLnsys/n3h8QjmIWn2FYNw8GDe1xiUR3sgd6mm9ex1ycdoIzeG
WUjH0Vwb1Nm55B0+KPzRtPG/hMF2gYLQSuH7BdgXoTS75sDkbLR3nmleQcXQrAvN01QIJkgQvuOh
PtkBx0lfZ6YhD9SfXVIXhqOx6kvJOYRwN6CGZ3Cf9EkGhFHWrUIxcGeqZe2684MXoCaLmhFhiJ/C
VWjq58Kg81a4pC4TI0nTcDb6+9KN93UbXO2sZnOhddaga4d0MmBnxFAQB/QavSm40cLaTzQmAxJI
iAeq3ysBQBQX3i5zO+QKEFFjmrlDEW18w7mvDMQ7rBwvQXyn1I7eKfi+6erN6Udd5s+JRbtSZTcv
r4iXcHJyXaXzz3fernqz2ufJwhSe+9QTnjSjN65z9LOXvOzQ+DefU8o8ZPHQEXrBB7YwupCYyYbi
Meof2sCiIwWTPJ2B+hfuQbrqkOOcLIdm1daPKoWqya93+vfCsNe5qg9SPpMvjJPrTrF7VvP93GIC
RXMnzOZaxyma2HqnV0lreow50hMIuZlKQgWf+ssIoYs1pjrr5WIQetPx+BhgWiVOoLQSb0vBN+Fg
jxfxxpT4yPz+TFw3tj4SBXjcho7ZwxggSv6rUuOWV+OTmokPEy9+WG/1bawIt+gXTg1uhxc6w9Lp
ecR2Rpsc73m15EzaiThCbz4I85bypq6t6OiKS1H115pgh4aWkNPRK9Gcn4CBQN6ShsBHNNP2DXXe
pq9MKAZgcywU72Gcr0tB92foLnTDz349nsL6inv0FDL8dNrxrHPkqGdnxDG0zSXnKc9QGzNmvtZd
eOCuErRm7icbYwJ5wGaVLDC7yJy6M22GWLwsoqC7Sra4uoGnEaG7rulcIV9o88cilgBjis+6RNyr
qZrh8qQhmAl7rK2qs2UVR4bhH/aw3MtlfIzQ0Uy1pvVYXwVFUjh7R6ZaJ95rqyzt0cv08DICsncy
9HIXnbo9m/mF8N5zpOxrbOObZYSS1AYvKd5CeoBBvJhLFlvdPKXd9A6W823ozHeaQKgY0IYYr3NE
5vqMtgbinMeGaoDzGtFVOUF3P3TFNdSPAzOgTZVnD+X06GWMAlVz59TkK6Ue3Ad5R8wIXWxMLkW8
wcuOYuQ37TnTYplaevkwT1hpGr2ch0K+qIHGE0bLGNUrCljaQQEWq4b5akqKmheGmwh5qztXCXJ4
aBrIFvWNb6lPaFBD/LHptbDasjBl4v6niwFSOzGwV/caDOVGkME9jGBkDPOJbN6dqnXs9kLljac0
HI9t7L5W8EXnwYUO/OjbNsi5atvnjw4cwABiik2nvoCFS67jM7Td+wRnWWAb2yootyg/6ISTgZr4
EDD0qQS3PF9PiHcCjufT4Nh03RKO0X9YdYeya+M7/djEIA6mdL5mNYwsXpph+TrZbzDIOHYclo6E
snnZkVP13HfG1pzQDxYWuYwoCrluXWkY1F09b8+WIIDp31jW/4MA6S6cnJ1iiOuyCxQBg7riwjt1
3bVfkvQNSHGAtPDV8xHj5asucMzwGJWUBrkd7PWVmF54N86vUebtGmQ/yAKpU+D/iWpvO7RaQmfP
e+QfuY8U9kdvWo7pUKDzto4DIGpq8vGixVj6Po/UMlaXbQaWXYCg6I7pNfFVBZocPEyJv825fCxu
9Dr5FyubJiXzigZhBQ7SieqU9Vhyzaxe0MmHfzd3iHc1qJMKib3HcQOTormOlq+iCT7BTEhUYQzi
cahW7nPiW9u0qN5rlAA9Uh+b3Q59CIFoJGvU8FsX5LLyz5w11ImxQjfWvbGiFe9hetJH/T62yc+w
Y2utN5ucPTfT1tyZot6GJiNpr1oVHixhZhSZEI5RZllslvEUPTgoOyghxhcmh9rhe6e/HYcMVnu8
RKl7J4CKV2i0kkbeixAjB3ncuZh0aB6BBhmmWGT+iJ8Lpv64XqCimCjI88X89kuxxbYggTox/isN
QUzFqM2PuY7GKHecbMjTdZhKGyGVLAFCLzZDBlqz+9gwXqGB/6ip/Ju6ZUL+h1A74Oebecl5tGi2
pwGPbgDZTh5G8Fm5k//2HWhLmRewu8d7xxW/JPVxpDQlGopmY5SgVzmnJXL44lt6jGJIQUPB4TZy
cbZNOR0yy1J0oZzqgKzwgh95I7H6wVkxkMMBZYptBFjjpGgq4uQIop+oRDKRcJfAOhxyo/hyBawK
6YV7XzH15rw+70AKIVgPbwHhRms7qL6aBY+6S1gF1AuTdnL3mAfjLYQUv2n0yKnxHskw3/v5eMpS
8ss9IwkJI0dFlEcccJS/x9X85kXpOcMfBIqQRqU31zu67x+w/15Hs3XZtsyGl8n8kw3jgzH6yH3U
M7nvIHJAUTP48ve4HdeVMl+aEBFjO+Sn0cgIv0guwjWf9XbKZOGj7KON1bhbtJbcjOHkZNEbpq5j
TQaxHxWXbgQI0zFpthKSqav2w2nVB5P6XZJme2X1YpUzWqxFR1AFBTK1RnjSnDSfY5DbUtJW5UPd
hCu7sSFWMgGvFIeooXOuOCKhDC0W5KLgtCRs/vixkC9D9Av3ddYc6HQz07CoK5KtsDJi0uV+kNHV
LsXHoF0+FVLYuwYu9Nr0rAFLBmyR3CYQQKv0AmczyAyGHQdMO+wlUq52gfPgAViNyqvAejGEAzwv
OYpVy8koboBT9XwfrgcRkXrSKOyPJDGRlIuAcbkSTwuU68zq2DYsMuwDrz83sYSpEwBJdFb57D/b
uKutUf4tiYbtgp7UR++77peDMdtXDxVSakXvnp0/ZnlQgiFxvvMYck5rNhcnjDceZzp3lGtg7q9x
oyhRptKFzpb/wDJQZytbvmTIMTtrA7SAaUNir1+eqIFXdlC8etIgwhXSXZ4RKIl0mEM2ja/E/Gua
uCLRh3AR0a9JDtIY9M0KrMRjzfxKJTDTwQQEgiVI6swbGbIfi+dM+7gk/S4ZvS/HnLZxRF+TPvmw
bmoA9A2FMXMBtbbaTN6Nyn2UCEbWy+Qz14tOrFEQbPYD0xwgy0l9MruGXYTe+Lk0gQINdfed2I3c
xRxwF582fMckzof7Rcu8mYwtaJhNMDXDaRHGWrcQmPevRs18sTvvGpTqOBbLpW/nJ5ed3Quam6zR
PQwckJAoruIWDW4A0WI0q6cxkvq1qDxMXBnh7F7y2Qf9J/zZvQvQxODlCisIPu2QXXvXPnmwuegw
ksyXqE8vw+LYk/9ACFRPGKtU3Y/dEe/GESvnXR9Y/q4L0n2EwTNJCsBN4KK7yJFrxwJHsMBTksZL
h0cBJURc7TotJp+IfbhTZQs8QapzSfXcY0YOKnE16auisj1mYXJK2e8qSZhqEI5vIdmted+d2rb4
W3mYcFPa7JTI1m2sGF5STddp/VK0PFUjbveamdpcVfuQTvOGJMmUpM4JCAsP15zMxDol7X2Ze5jF
MQeL+E9W5w8JXyoNb45gFg4kb+yYa5nTm+uD8o14SHnBUnIRpi7cCOoPMWxLG59HZhDnymak58Q/
BgVsmmcXe8Ktz2HUzHm/ISc6MsoksbjuKVVdBbjYUuQpiM5BczI9iSl/CDEruplC9mDDcXYXtOhE
Neq7O5T5T+dGv7EjXhNKJiqGhreUUbDr10bsc4JhKFd2N2vonrEnA5XrMcTNz3aW35JKXCKBU5LC
tyk9YpzcZ81AnVL/VV+BRyvbAiPmNDjTIe5pDCxaLlrk7o7EjpOA/MVBf43HgHovPCVe+0eXMJHI
jzXwzAL1gFMIdHDZXheX/Gqczju8HZuiDzdxba/04Vg/F6Hu7qALjCuxJ+5j4wJUtpJ+NWEO5PPk
J/LMTkMsLy4ia637xbxngDYfhgIQCfILNRGPbJLKmjGBkl1srTKbPXTmMRcl3Fg2grjnvMSZYcHR
gFvq0Yht2O7Mi1X8rktkx3CxTQtedTNK9BzpAqYn6Mf6c9gjALjOQ6tHOmctwGQxfNM1vkqvjvFa
RcTt4R/cFyCttKNClsWlgZ50GivxaDZ5yeG4AV453ahe5DjSO0LFbjs/KbUFFqNn4FBn6kYvqjbh
6Gyhu69s0NNe4e5L2jk2h9gla8afgFP4CC1rHnm/yCbZ9zHFf91tzPYn7hvoXz1z5WAfJsHBcsct
cIpcIp8bHYzGguNGrUzOn+6qserjLEGSd2+6wqV4h82lq6oYfl72YI3RhwidrcN/L+FfOmG3Wjig
jSZnVsYkwoA3VaYROxm+D30ejHK5cdPhUNrmphybj8DGaMZJpQvmW9XD9uBfb72Ssh2N9DKgznFW
VlD/uAlUO32OaiV1me5DJBSrOS4Dlnv0M8nkoQs+dY1pU541GAzou4OjeMNoxE9wJZytJk6oTGIf
ffwzUYuut2rOwWT+5c+ICrBZbENTA012gKCY7By5gNgUgmPhAQY5Re1ld8mmrrx1wS/S/yKbzHFm
Rx9oCaQmkz6LU0vBrjPUxVWZAetquCHCKVaJQl2iyRmhHTLMnkoft4f7GpB0dmdohqpcgIVWlHfS
wPlbE6+FXK923G25WPvOUOc5GtdZhEme0xlnlWS/TDVTY200lvFh6pILfc5nPETwDtW/U7k+smEC
v84cl6Kad3md8rcX5+qZw5lYkTUsiCvt/k+R4gvgrNhabwvcC98HtWplW72ui+nRZmm3lUR/Yx7U
PNHf8R6sLLzvoYzQ1zKtei1ia5faU3YHD+mqsE/4w3D1BtAIMSrYmD7RiLJbryhm8ncmoEsgFhTG
Jhs5xUlP3JQFhqAImAMwRygoYPryy0udcy29V29KdhjNDrntP9AXpShOxGPaZRfQey/AgTZeU7x2
gAmLWB0UADG9jwxhvoeD91NU6sHMyieeJV7qITFgo7FNzeYbvteXsHkuuCz4LitetGv+bIXYYlMi
MAdwi9Dxd0ycjVLeMUXrwLnX7zDRdFwQgSqK4qInv4e46SOPBM39DoFQ5NKQxhuud5UBge629/4l
oPaPi+TJallZqencsI7SjOMB1B2Zxa53HTtDJIxzFbs3+ipUAmrvFuNH1w0fY9Kfeam+6w6NwR1U
rtrkFLeuCI6OP57QH/yNc1a+ZWSn0oMJApJ2u6hUEPSZrdoF2zzX3kv8qYXv/SZTjc6xLb5jmxm4
F5OlHi49YFLXTjbMh3HHNQ+hNDjQgxFtkuSn7+mgBSZbFIEvaJzIFmBXrKhYcr7Jhc3XzMmMhMJH
zOtGlSwdoFlfPnUR5mL8n9XG6t11a1W/WNR4JoHvDio5S6c4I09KKQcZwXHa4VwWTmA/fPWbupQz
rtZXgpzDxhT1w7r3BM0nELXlW2TWeHMZfdA2HviWfEWGjS+DVam0qWYg8TWhpoj9YWtx4pW86Lw0
2YVFcGi5KotdQZTtybcA/bgSMHMIIIvVMyqoiaXTXvIk/Y4Fxnx/sH8wkewitka7p/84Rl/oBvZj
5lwoyld8BQxZiJJg6zaa+l2pHrEjNg4q73waaHCHW+F2WxryB33bAlTGd2VobU3L/f0fTeexFDnT
rOErUoS82dLeAN2NZ6MAZpAvmSrZqz9PzfefzTBAI1M2K/M1g4gICDwX6yW4ke5wobj2qNNcetsr
OHwKVt5Mxpu4BB3gU5jKYPSYPL1uB3OETKc8fG5cgKyNrzVWym3UzrcorU9l40HqJleaqJ1XRBdL
c0jDDPVYpz+njkRoePYJG8X9aPbo6Rm71BlA1biryqrjNUBUDp/5smoE1aRxwJwBlV8EGmPTezPc
7ktn6Yss4Kxrrexqug9TjHJHJ//p2gxKHgpELJR13H37VfWM8Xxwtyik5+1xM1vhe0FC0ImBvAXg
dCkxoK/Fsw/GsFJt/qN3WaP3Phj3a2AWd4uAF8k81eUDZ3B3fR8ASBkQGlLA4CLMfx29wUzLyRyM
9xxrsCAtzsSPiHoi92ulPslnVAPHFuEuDA532odDNIAoiR5N0nYlx5rJio/uBCKA7dXS5wCy63Bt
AvgD6Lt9o6BNdpmkpVT2Pph9UgQDYnXKHiGcE3BnwkMIm1JBGxYbp29/AwAy7JI3WD0b/XhuPAOX
MsB2IQy9amtx6Ofsj1GD22KblG3xNThkw6yJVrE7892Q/kMSLqeya8j9ASMtwoeW2U8WgoKvY7u7
BgqEznB4ZDdKDAzu5Gh9mJz4cxJBAHlOeLxR8hXXKQW0AvNinU7I6TYpgmIScWob79xtHcLGsvIW
w6BpK/PxCdLYh04mOo1t6D1AuebRNMxLIoJt3bWEGeB2pM7WjcV6LKNd5Iw3C259ruavUOU/UT18
6XobihpXfx6PYTA8Iat2yOFy11G5g/k1IfDR7MFea2g6QhgRRItwUy+ooqVsp1F/cvLiJMdyC9Mn
Q/MQ3m146MzuDfDYHoM7iJo2zj9OZ1yFUJe882568YnYVpgRp8GJNqUKUSo3sTkqOScW7vTLifQ5
qGxU4ygksmLqOemzuASJ+eiODbR/gbRGafvZ2ljmY6u+Fgdhvek2YopL4xJf+/bLGLI65V95grBD
OlKPNNoI0iVwDVZAy9exxohcsYkaKkrFc3O1Am1lMqbALZwJzCLcGHhgp9awr7oFbKUOo5ye9Cho
NfiugdpCuO+9FNEtCJJDznKS179y8J9xuNwgDUcRPIo3C+GCH+cH2VUXNyrfWlMEaxVGt3kZjko1
jzMOkBypRrKp8/2UdYdpsC1OIdHaiYld8UGa7/CAfuhk/W5ZP6Fc7tOx/FjIaQhkpQoq4naI5Ln1
3izQIPzkKGpORnHwAasYKWlBCOY7LugPC1fWHm1MXYEmVomhC/vltIdAQm1Y3CP+/zIUw37uwe1R
Dojb+To24TluhisogQXjArmMh36IvDXyYnddT/gUVGCNrPohn4v7NEEEtvu22Sza7hYnPnC6wbyv
sdiIw2xTttbJ7+OnufN2kx9zYJKbIfZ2ozleOEkcaExIIv3Fsae3tit2Q4MbuF3uG8j3njd+hN6y
gZV6sc3p15nNqwuJulmIX1wn+cUKTgCHwInRjR6mkWpbF+OzGa2TPDjxNCOm2aAdZgY70IgwI3cO
aEYqdzdA/0lYCSMxfZlWK8Cz1x8tZUVljm/SNP4WE4vbUKZnBXyngbxwN5PPAk7/IGxWG7JiL2Ze
nXMlHz1kESCGoBOHZEXoWEeTRhMNgLEheyiD9j5e6m1Xhrc5dZ4B2wGjmP/MdXlNEhQS4/bQ5RFR
nfsXjj06Cy5HJ1dYG2wdCW895z5S9RFc6TXx5pfcgXtGvBj1qFo5zevsoi3HYR8skivzCXuBLN1o
wFUH9gjrJpK/dIIDIKcwjKOwh7NXRWQDZHKb+0J7dcjqURa+fSx7fBIkCLWOwNKru2cJlrqKcR0P
gn/WH/dtjPkgKJDeLV7D3EChbJnXgZFWqzqcTsGMD9xSgd/VF2BlPdV+pZUG2jMp3Zm/avfNDDA4
9ADOHTNz3LddhnNDGW9yo0f1E9iAnB7DWKEUo4DHIcPZ2ugyQlseodpP2bruHM1Rj148e/oqkv55
mfuHoMte+15eKie8IBYd3TXufBZj9zBpNkeK7nha7sa0RSORfLEoUGsc00+4tjb5lZjVJXsLs+nW
qPBv0/TrVOr0cQGr2k5csqL06rougN9PuA00SlDSy9lhyjz8FNO8TUsQsohYyyo7ueVCFhI+W7M8
5jHWXdryPQw+XXSkHLfZEq3t6gWJcds0tFWC2GPTsZso2a7ManlgcGE3AngLcNDEcMs5LgmdMPZd
8IXJ3pjEyTKWo1WSQTB6uR2S3NmUc1RjTtvvOHxsg8nbMHjGu9p0znK0kzOr23tgCajtE2c1Y3xM
EDU2ku4E+XltteaxA1uWG/pAHheEI1XyYC3MKN1wUOJXenbBFtCCYq8ydM5VCp+Ti48u6OpBPnV+
9BwKeXGke0yy4IWzWHJxq3xBmLDZerH/ZMEohKV+GvrkZ+7UzzJ6PkCL8ElYUOxs59ud8K3wjT/U
Rk85ArM0T3a/pPGpGj3kSRFh0UuqAuHw0MaoxWYW3HAPVzaI5u2HWpajMxf9elESs7NQPqAMs7VN
64B8Q7NbhL+32Jj6BdT4gHhSieBOwzLfO+cQ3MxSZ9m27ea3cspfRrfAc3Nejm5srGKkw58rsn6r
RZHtR/DTQovZ3SWOjCh8IHaEqvCfiQiZvY64ChBg6iyfswj+5iVKyqlr/umQvPCa4DEy3EfFyhYV
qC7G+QfI7ltdgUlpAJwhRQAVYcC3l1oY2Jb4VS7yPrKzY146WG2OzaVqMVFuDfWaZ/2xA5ukJ2rv
eaes8H5VgwZ94qVIWeY9ZALvKGeA/hDeYQejQF4xyNxBn9qx44oyAi4Nukp6DWZ00ZkKO2PvA+sR
nXea/WhnS4ApndmvrNrZC0R8rJFVBwGDfa4Wwm2o2Ss4b8ee9JNIytdA4GfoWpSHAJ0pX53VEGjv
rv65yevX0qlR652fcme45lF5RsFFgbIsIkh4lnmYEXuGugub2gDrV5bvZeBveymf4xwAi98/JWqu
9hrwMdnlWTIs73rf/zsmy0+sqksdWnvPUs8jC4Efo3MpzQ3E0dewH09+ZDzLKsAfbTxLz8NsxvkK
8wKsBKTjDgGBJNhJX2Gj4L+YsDy18tgZs2g8iqjMKBDwSfM6mcGrYQWIJVd/klTsB3ic7jBtWFxW
kqkzo/BIJtj/nRg2rUqPVoEXIaIv66oZZjC2PiqMLhrkwLq8Vd1m4JHAPFUppV0bKSVQMYlGoAvO
JSPL9ZSav72frIXh4QRto+dRG0ivZAaqCW3z7fS9hyqrdaG+i85J6a7c0XKJJNxnEXDciBqs26Dz
VW5moarrvAg/2hQFmRcoMmCAbNR4xDWrXQpArFApvnH+jNR9asnLbIbuKrKdHbzCwzxrcm5scpBE
LAcP0LNIgzdqD/ir5DCOHPXaKn/fJiRm47QGjRpeZDfa4Eq97Sw7tIPHhhKF/zTMETl1OSAQ2aPI
Lc7wR5eNQyqm6yfgONZ2skywk9PbPJTPix1FdwNocGljP6IHg9UaB8POrwSNf1VUHqcm/wwsBJjN
CCqb9VhW2XkQZMbC+VHGVK6W9loZwSbsxvNkex/IOx+6pr06PqeX3kPYoPgaY6Mn6+88gWZgMPjD
t137v0kYPQAuxXO+yE+hVa4d2NI7csvXJhIPPYajbCHi0mkYfWmTtIFTwTxBw6HM7rMJkijRE3H5
vA1GMMyNTMArNwNyZGG4TaEOk1D4qeBEhI5zk+MQrFEX3zI4bl077YICzAM2dUlhfaKqcULcVyKJ
Kg5BVF2LcHyzwP35Q35wCuBwELMQqJmPVtRuG69FWb1Nb1kz8VoZiDmbQk1jE8Y3x9GGf6SRHLV6
NgrAsTNnlMGniplHnLEDKR+QRDinUXn1qvqY9+Uhy8RRv49u+ho8D7DOP7DEHqwieYo79YIlOwk3
fBF5OtBw+3QM/4CtsYAD1PfwA34DQq3MEI8YAH/rC5C1OVpNdZx6+QcOIHYGJLsQ1SKadkpxLSJ7
N1fiUcNVKbG/gIN9bvG0oCiM1yyv3aqWYz2medTmqyZE0UXo9rdJ5kiUE2ZT0dzcR7dn2wT410xU
zXq/jFAbYiua5r0LFLMtyvOAxQSiE5cir44Qz06Z5T8vHJPsyj+EUXPxyuI9mUi9WU5orUESIGUw
9S6Kt52GTB2NheIYKXjmQLzEOww79hVUGPC/E0m4LIBRgCafIIdWyc8FfSCSq9/Mh00P7RkfXMKe
qdil+XJuPOek/8+2+Xf2e2xXm01RyhXksD8g1h4jQKFD1D0UufOblJi4OGaQvbRikDuWtRvqdfNa
JdZbg+LghxU2HqZv3rBOiuF9iTLN6HjE2wQ2bBBLHKgBNSLaFsbGsQK2UNC9xSjvR8IpaPHunxIb
H538yLJmHxRYMMO5dYxqNzVEy3G3K1IeYDbvi4HzskRLyyxOdoZCtz3cu6K62E4Jdb7eceFtpBYo
4ekuHNqLYVp7U4utwW9cqwAmK8L9iKBOoNOz4jQIyvBeYr8T1Pxi+IA6BEqvrf+IvAMuBRMUA7Cp
ZCvmb0cSxLMafdmCPBm+LA5QgOLRsMIPEI+/bsOmm1DBqYxpZTNSgbmepzHcVWn6uRjG3iKtGOfJ
MSzK+ymvTwk0TGpGW33XHNi65XmbXgJyD8UhT+aHcAru83H6VugaoA2bb/QFqqC4NNZItaP8sRn+
TpuhJFphMizsK1VZTQylemtW8ILEy9Qz12LRgWYAmnQ34B5zBxX9zuui7dRn11mGp5L9IHN7rexL
Mi3sf4vRkx/C6i9Gbx8UmVSo0EjF2QAi0eig6FGGP1Yh4GjOR6NsGXopkm+un9+KcYm2uvMq6Cg9
PmhDUbDlp/aTQ2KhStGubqcjIijZbvTF3yZHVAVx2N4qr2pezL0/5d8T04zE8Yr5v10Kd9tnfXZv
+NLDoKz5IoTFlEwhaNAFFJ/sGgHB/HNKkOIJcnUAO3IwIS+z29T5bQbFQQ9Wa1j86zzwEKJiKwCU
d4sy72tJOO9bgfWn7pZ9AkaPGgvJwaVxKziwiHAJCgshDEDEJZCaAKQ4ChTFFDmAOwFIz0yivV2i
iNAnxjGhzA6gfjzXTv3MCdDalXWO/7J+f32dBl76iqLhhUQg90jkc5QG54mCOFbOUbcZW1R3ZIOn
ebc8+JCRMT3/i5pXvDNSakLkiPOti5rqqqxwl7HN+qecHHScu+6+y/DiK7yVWkjjFgitkNcDvtZl
QQzcZ2ixj0CLLDYgCy+6WlxF8LuI5UH9otoBeRKQZlPN8lgL7MZKYic21C7dArBDq6ogD511A/Vs
c8g7vA0TRPi7inCmVTn+2bP9HQf4PaAI1D/1sYsje+1ztidAlG9Z0Wr595waZQf6ex2a9oQZEVsr
sDrZVFdwveXGipx3qLwcJIPF+ZCeSc7ENpGiM+fuIsli7UKnGOGD59EGSye2szifUMRosyfcSrqT
WAS7mBdFWzdBeyxQPVD0IcGNjJPKbjChM/ammZw47o9nsRgx8Kma3I8H/bMeyTqjq5Lvh1E4pxQJ
QYKj2t7GqUvZShCfkZEuXPdWjUFVYWo7ts/KDtQqttCeLqzks1aGvelqMi9RWzyEkBFufpWSyBae
X8DkB2Y1etMlmIx+Z44dcvFWUG45zSEaMScAL0YEGRdqS9g6zRKXdNPb+MWAGASNC/whzNcMCCy+
KXo+donNpCOgA/oLTA6nCsQCRFjc+60fr4Q2lSb156yzBF3mZSn6fYY10rpMI2TdTagGUepQWSVd
cJVC4JNoWRwC8jG/+WUaoD041Udk2zJUCapxv7gKQqsVu0+dompdVFl7w2nPQWkFlIS5wJhVMQV9
ZxmHiypEuCKt0KxmE5EHth2K3bbdbPNJxZfA6bttbs3Vk7KG6OYZ1S/SL39jm2aoRET7JrLBjRqg
QYI20bav7Qo+okI8ws5iqoMYWKGKC4VAVSOlhEENe7vK3JPd9Ml+iQr/JAc7P4+VGcFy8vNV0gtr
XWEquVXTmJ2zEFJhPYv0VUHn3XcigC7g9yCtG/hm7kyQOw15/0POdz7nrmcfCGGJIp0RWTnLpTrk
TvkG2QQ0bMNs3AegG+/Kee7uKzm8ezF5DzCA4kBZinN6I2AaCnxETPaWtWO2AIQhyR4wy8l37Zgo
xH4l/NsGfxLltCZaHUkJY06aJ6+P7afIW4pXTm1QN6jyIVBhDlREBLB+S0JfqWtA1BEUYnQhO2SF
+9QDWL8gM6CoNE+GYZzqRBIHiil/VHBM75Iaz3ETserXPG6dl7I22xyUZJSj0MdyyrohjqhjcSTp
Icde2xE3npUDwPFdmqlccQq6k94C5h4wNeeKFrOzSUi5H6b5CJPwMa1rMP44PhUugoyq3boAIssq
B69gs5MWLkrJ5GPebGu6lFULNzsndWwtuxlTWKOhNDOY3kOCehnqmMGPXwU7IwHshTNrQcAzuB3m
iIJAGhtkF3viMcv3bBNX1Ubviyo/2gFVh6Umj6AC0DcgLRAN7MRPpJrfzF+AOmKAXIQTFAjwW6Sv
qHGw7RohjlSt+eGUMa/iYe67kACQzXCPpdHOJWfMae2W9/NHAAnVZzWNku4WWvXG9srj0EL792jI
Poi3CgxUmEIGxWoybPpflaXXvCvO5li8IND1ruLgHYE/mCtBvEOuF9qSe7UklsSjW+GQOG+Q6Drb
zXxFO+rF9chmlcW2i9rjZPrP86T2fpW8pSD+A7td11b/2k7Ifo9kAgNh3lKKXTRzamxqSxd9kOUc
PPsqZMDJfWJLFGQS7yCf4pPXwsHL8vYjm4l1TJCNUW9sKq8FYIHCyV+09QDzlzB7rdDCVKmAOZb0
KUANdJxtCerIo3ARt8ZNtf5T1NSvYRmdWgFf0jSHz7mFSzMmn4NFadKl3j7B6sasEytR4Z2WJKas
WAIx7NANuptGjxhctSu77hDl1nj76C1rh1uYGC8yt17mesARMb93VHfxFYJqfUOqE30syId4jM4W
NAnoofhLRBRywIN0I2p/WMBg02luwuXLKZaD3y3sbPZTmdpbhEzA77DdVClZrqK6x10Ly09ghl7k
vPCiPwRsL4suxqUG3Liwufi0GHUk61lQONqgylSirRsfFwMaQqcTOPCScWMqsQvmgTiyZvaGZDcJ
Q/+lJNPrB3hkmJKDsPPN6cfe18p6jntPsu7kz6JA4XuCjLx2p2k9C5GvybcgrdE4jw2V26yeyfOR
XKIqB093sG8CCgzKXXGH/QmquRNZGgPFI6zGfru52oYxx2ursgHPcfOyzsw72SIJrI/gdhGSSyC/
JQkr2mk6axUFreix630wyRWQ1SaFRZm+1AXrjnZjZL9atQH257aA5VK/pFl9QdazuLMD68N32YtQ
toA53yXOWqudNw3lvmJitIm2uaiwehlShJVLHxpOUaNdGQcedAn/yzIFBgwthAETWpiWWwmAGwAZ
3WQW2GcyHCQ3HqbA4HAJCTS2D2MQrRiA7zoxns7ugze6RENTerKBW6gMHG45LQNkLzR9DCdtdoVn
AHJPWMGEiTEZ4vpTyKs4LszYyv5a5Fefz+PJHF35VnCidLxxp9XOdOqVqOphNCdwqNVyK5MiW83w
9DYpS2HmQzRWKJ5mtg/z1EDNTNnlmrOeRVos8zfVJHvUcW0Ob8X44YcSRlkBvm/01eciUZItXJjF
g7YGK8iVdbJ/alnJQVxy5HO5WnwL+4RYIe4g6LFG2QCogKd/WkbkgiGjMAeD7sFOZ4pKoVdtKnAm
Sz6hoQj2ACQ2on5M0OQQDCG8Mj3c3TH+IDdBZK8uIA+PFYmLQ1Kgfaxb2LXmlUPlQpjdCe2lx1Yo
TI6LrVTzZrKcc1D2H6DRWDxGGC9x5yOD9CdFykVmmEU543eR9lQbqxNd8yaNBPl0wiIbuLkKkU2U
la4T9B9xNv9iHJeym4aPrJYXbzb3mB3/tgUCNwoOLp4zfwTwYtEbSDT300LdCpxYzvGlNaK3xEi+
57RZp6b9VHQzvijGI3WLp2BUx9yee7L/2bhuXAREyDmu3cpZRaRg67Z8dtPxRr4S7F/9GmuyRl0+
zDI5eaH/jazf2gZsBvyvffdL85Sj/xJWMxkktJ6W8AmNgXtJzSAooh0iwbdeYghOTmKt94YB/ppd
dqQ1gqrbt4pAMe6sj96D7038fiAuA5wD22wTaOBRupgPSdNVOCPz6S7fN2kj17qPCM1fQVjfDGde
W9byalDsn3p0yCbHe8w0jtqz5DmJxXOytLcoSN/7wXn2pv4kgupckWYLl4KlHVoN64XA7BR66J7Y
+JJ64clWxmopFigPbIctXCRm9SZWMS+rN28VXfT8Y9EDkMEmOafvlHRuXeJp9eLoCirpzXXwXCax
i0aZuVUDaCk1XCBv/W37feEb3y3bTuIJCqtMDYEmzhfS/vwO36UQVWUF2oln/O+LihBlql/hSN7q
Zb7NDVXTJe76lfBzIAEc/k4eSAM937hCXWFBzWlZgDx2wp8W0bzSxLiWAtQMxKhjKvUWpUR2b9Rg
0if9wyxvToNxnUqs1XkzHHin7hsTjABmO2acmfegkDcs/mrHEm4RotbKFyQy9HfOqM56pE3AtBVo
N54aEum2gB41dN9J1a+1jI0rkpMrortqBl19s6KvzCg20XzlzUXMjhd+/e/itINHVoeDCelFkMvf
/2sMqvNgBwgZixvXwJHAEK8w87R2NgrRWz03U/Vm69phQYrg2hHdcNWC/D9fJlQPc/GHX7kIiMkm
35TW+MT7LcgMQLPoyNXxsZB1nS8klBkgW2L8Zgbj3e/5FN3igJ1gNud0GD/TVxYkmiuBuOE3j00s
SiqX547L6J7HrJv5g1Q9Co8PS3RxCjyJ7L0Ka1CLe924E0LksXnmO1NGf4MYCFdjIAxxCVzUXngR
+sFwHtmpKC9ex/lPW9f/Py74gY8IEM8qnGQdd59JqDhgI6kRQnZ750Y+cdj/npJL0ikyesTitLBe
gwZ72JAQHYmJ/zoU2kDl/+HT+vv/up6GT4N5p78wzrndBCWJEVPN7d0sbrTnMiJfmj/rfuH+HSRC
67X38nfdLnxwYjV2KFvwptQ8Nt7wQi8F5AVpKYeX01u+JjAJ3SpTDQ2VrWSYH/Wf08FJq8fcfy2l
5wI98N83jFOjeeD/vd+edK9bEEK68El59o6fGiTonf7L7wcNm94X6tFbXvRtPT8/cqcxvo5IifBJ
Ls+r8hh6uOlJqH+mXrg396Jh+Ze37/03PjIDdaDnDVCefGokl9QH0xOfoPpVUIfsajLrxdafpide
KE2inZWP+tUzdOhr1O/5qVj8g345LqB3/4ycLn9NoVi/GBpeO31blg19k07aHHW3RWlvB3VtUHyN
sEeACqTnrW42fjk42drHEJZOZeAHuYtkMx0voD8CACt/WlZlRlDVjm/0PvdgrClg7q5xz9M0/R+J
GkiIbMm9k53tSMtW4kY84vdDT9OjGZfBMm0lWTk87xwUD2KiTswDLPUjYsfrYokRufd2/x4kGS4J
VJE6+5R5drRYQbPxKWkRDic8hPoZ/8zj1gleAyzoaFwGAY1Lbpt7I6kPRwq/nuDVJl9ZSD0osqXb
DFrqMHjJWGd0D9KcvAV/yXjm/UmCHvX+BS6OwaJ3UP4sCou9w4AIPIIFlh19e72+8Ie8AP/SWiPT
xBnZ8tVWeMWhjP4M073Rv3BN3Q1cxar+65uekhpCHLR+91n7X2qO9gM43eA1pbSih43uz5Tzcm7d
EsDZEJgw8M5QZOTn+pWMbjjoAun/nsCIV44oQGPjCYgNlDev6hitEfEEOnxK0Em0Xn0QKfqK/B6Q
0zqas5P+uF6RUFOaCJ3Z7hijaNbq0QvupRBg4W88tRqdQ28y8xeyvZDn+tF5DMADOe2CfReCW1vh
UmCviRxDmHPFA+eqMa//Ldj9KymMOzZrzrJIfDAEHXDFfviMZ/YdFuMZzwrpHFA9KAgtLkMhgxlA
l/QllvU1I6c7ZTblf6taY563lvke7iGqszn58m9lPuS1iwk02XimPx2kv9hiX8TVzp+6O8YMj6rn
Rl/9662IypCc5L9J/9+k0bsOPc/qxqeSecSdLtzqZU8vHBWO6iHhCHO1yCisIo9Cd+q5jHpT26Am
TZ6n7DH3QmMxbXXIPe2K8axbks7Rwz50HpkhOhCKObjzXwYo1/DkkZGbltHKNU9mTj14fpo5hvMQ
zAU9pFg0MAbQs4ZpwvfsaiWB2YAjZuOAInMeedmIfzm9wd3Ur24sFKHbh8xFJZNR7crLpAFa7QPP
ww/G2XkrkZE0OQuhpL0LtdeiLFae+PK8v0UD4QJBANY+Pqv37wkkB9szFqfr2Xf1a9vuNQhe5Pjd
odDJDc0WyL75w9MxUIIFnqHYsjdJSlf8TNCdAQdXlrihpHICcJSpNwA21Pfx/luLMpQOQUFL9ZBZ
tzDof/gdVs53sQPwPJMYM2/NcSF4Qr8ZGEli7TmS7hWEGocfuaZCwvdJvybPsZDDooVhwPBXFRuR
UX/XLeCXArAEiTEMq0HG30/WAdQjGfUOvglBbNVtSjs5RsauUtY+6p//u0ZmtSitmxd0/86RVjwl
3tJjPGLE6B3CVq96Mlp1Wmz0K7oGlmT9k7500+dfUes/t9ySBS0dN51LbW4U9gNjTT+OgV4QywEv
y+5hxeAccXSSJed67EXbgXwMmR0HTcOxVa+ZJm3nCA0aNiYR/oGWyoXS7Ub3TCELSfrXs2tKRS6G
LuELAghrMeILzRI3xsVDjj7iMsiHZgjIB+Phm3bz6V93MmPwxmT14QUYYP1IKAILiGrLPG7oQtf5
ZmAS0ID12jp2iYbNW1+i4ho9zvk9uMGNDiM9CUOxEvs+UtgMbUMciUqJ0wCRVtFf0Y0/cR29JnDt
icpdLwmEGHx8yz2YXFYgEbulPka3li0ECvmX380MEajXPJpLlMNDSXPfRMfY+JDhG5EFq09U27Bu
XnBB+bcuKxIQLHE6gNMDuIg/Md+6Y2viZbUjSlV86xXN+sNTRi01skNSMkXhyBGv+wtqymwTTDfg
3nqMKl9v1DCR7pLmO/JYG+wvfU6UZUpN/IkVm19DM4BkArrR/9Z5iP81K14h+6HT2r4o/BDiRI96
yfMgqpAt+lxqvS3wF12pdiVxCHpvaN6Q6PtHOFmgDuZH3su2s/EYkL7IcG4a0c8JnGs2UQD0WDNG
Uii4Bw3MN/qAO+hbo7IVPXo+/oPMAobFwIShnfT06eYMll1/1ZuUcEDHAxzzaB7av0Gjj4GntzW9
5NHUulsHHqAxUefdJQaeD9jAIHsVDWiEdTkiOtO9Hi6zgDIKzuSuBrQ2yeVC644VgMl+D1dVh30m
Cp0ubZua1Sazu23ho5nfdOpzMLc85MKvo+AFAvgGOgv4TgeldEreAFX0coHLwvPi9ofaqh+XHtyr
PoCMyRF7MH2Y+i+aAzCJXYJcpQnaYMGrx4mAG/NGRJh0pwOnKlFv0wSwAoQETeUQSYQ+dYsy2+lh
DQYZm5SzboMOdAdBJm1gheHdrEh18B6K0Ek3szNDpFaEZJyjGFBcX4sD6B0xg0DS/VsAkWS1ULsP
+/aeUazjj+w6ske1iLsRU3DCaCn1TKGFu0BBMlk9oWirlyxGE83GQ7gTzgMDkNemkCeFOTujRb+0
DgAQ9UVtjwQUqFr+ZkKZQv+YADae5B1jks8GhjhhWA1j+cRQY8jrI44DTJgh0qX2JoBiBIIvQ2qB
PdlEi4w/5+/oDkYQs0tS6wyRePiXWWOt0z1h2R9J5m6Y1DpBoGkzaMhQukJO3DnQyoQqaXDTc0PH
ZN41QTvCmiTEa1zV/q3K+g7GtVPTiwkxNOBUxOvyQz0JM2If/XSESf/6jIFKO/N7J3nVgqQsk7gA
4JQRbCyIGHI6NBSkzEYLcrCFFZ8Sq6qlf7XtD0fpE5mOH3WrM1B0HM0Jxvvv7MJldahAdPuvlxQo
wWUvwNLwJKzOTKgjt8V1fO9NamtlUHAI+drpX+fYHFQAUhEalP4htmqore0JjexvNav17MjTNCI2
pjfRzEb6xUnDH7k00L9DzcYji9fmMw6Z6EORGcjb9qiGAqGnUlG+7yJ0RPJxr6L6ZLbu65jnz41y
fsNlfEsUrFTdKw0eFTqJzonvXCBc9G/nTEOEpJmMEfle8MV40wf9byKdM1VmSeexk4WWSYkVEjq6
pkRg9smdxUbFKeHV+Ew2GtJfAA28cJoTZ8byzmYFUt28a6C5guNvtekJbrQphKVC+8OuDbN4tgZ7
XzbuE1nlRzFQ+Y+HD8o4h6431OrfCQriaZ12L2NTc2ycthhjXRBcJm2Oli562W+IuBK2dAen7E6V
wVOAADro6aFHhxmY+z6PT747kVcmTay3zHp8ngnoe/dJB4actwFhBZfeoVpkFBX0BAcrc1W96FRM
NQDj4nzTASmmGLv3TYMaBu4BVs6BA7DmbTAXTendoMn+KLxmWEVj+47O7LXB7y/SJ+aOI3eV0DxW
cNEdALib7Ka0136dHiWjZIzk2aDkBpUeVg6mrv4c3wVOfmbbvjPL/FO5qMOK8SAFwutgQ1gKbaws
8oo1iCE9yDGgQp2tdECD3txtCny0WPyLpYs0cMqqOPnotLUscsaazpJxEBgAoCMrOc/lH1yNcKtp
3tEghfUZNK+j4f90NcwNSirXRYbP0eTv9FjTj28J+Pv/tuQ5+cmIP2cTZDv7zy8iErDv/HXMziw6
pHDA6ERA9r0+eQN//aLj17oFFwiJL287iWavf+qxbQD/e3YNWI1emCOcg/LMJF6yxXquo/midOki
iuBPaKDZAC0oGfoL5lvUHKQLpj5GwKMJIdhKynfpPLDtT5AEy42Jjg3eQVhaDc55ISd915a4SphD
eo+t3XShptHvWt970kfSRVsqOwVF42pptafsFmkGJFQKjtXVo+ckl16T6Fg3PdZRVYa7BlULTlPJ
MyYlnFEcJqnfLjtvSptVQzJjTL23IMp+AvK6G8KZVRh2O0GS7P9IO7Met5Vr33+VIM8hLuciD+45
D2q11KOkdrftbb8Qtrc353nmp7+/coCTFkWI8L4JECTbgUvFqlq1aq3/oMXNd0/xU4qT+qaFTRTi
PG4YGrF08rfDyImj6AoqjBhTkzsokfcRSsvXtEYFKR613a93G7qOWTfshN7t5O3VN/1jSmLtmkj3
qkV3ynHMu/MmFZnGLLhzxHQ3GelX0wtYfb0HpNY3UL1owuyztHW2pUGPU9QUFJLKQ7vY+NIBPwYY
dTdMCBREjfkwVti8+MM3X3NhF7sKEtlhiW+sUbwgyv+n1TVfcs5w18WPAG3vyKWoABGRyvaIQgsY
FuyobT856NE3RHYeGu6R2rZO8lZ01Joagv8mG+WaQtW16B4yNPw2g+o+uR7pJbzM2keRAdRzKJ07
0efa+MLnEk5va0pRBbHPa+pHGQsEcbpCqERWD0qQj5GufHTa+C8NIpWNGAfWcscAFbY+pafjFPeB
ELc4NewCR/0rpFyZai46R8mD56NZoYqvsTF+SJT6qxeNlPXV74BSqMph8FMMWIR6jw2IIeABf8kd
Esf1m6E2xyQzX4wMAmUxPNHHP6o10v46lReAlbGSPtqQAx09vAtin8eIs1eF/knnVkmkyKuFqi6U
aAQVTtxFk1rue7pmBpbeAdDXG5q9B7PKfg4WjAENZlWJrBTOdbfKr7do+zDUzn1B/iy3qwpXBcPM
x94Vd4L9OeTZr/sSGOyxn6KXtqbnZiOET/KRVXC4S3aWAPc1kV80WYQYcnMn/8Ko8H/UHZZcgf8c
SSCtW0jwGdorivyGaMUX/ejdjL1K9037rLZkNAm0GIPtX3PCnLR7SsNpx1PwXu5tPdKfwsT6EDni
LeOf09J6lhWokkhmFwFhI/iRheUfg1PsAyvc0aDay2SRJ5VyM5pU+Si+uNqEZHPFPa98GCBTCIt2
b4FKtJuixD4AJaj3chOLBItF2zj5ff4E1OQxAXy/oTIO7sgQL4AYQXLz/AwdSKZ+qR7lstSRu1Us
dWf5xr4DFdCjnTep+WcdES7TQHa3ofxeeTtcACAbgTJNylvDG351K4N02gdVfS/XTG7ugZs9sfuP
Xe/fCM5iboIE77JHQcSLQPLKLNxhdfAQvG05/HWrSOLXJq36+wHHrCDTH359GDPeywRDK50f6Jps
lSj4KmOLDnY6jbVbaF5bzZ7u48B6cvGDjNgVTmw8UJ3/EhC6gaHYFHKsXdMkpzAOEH1sn3VhPWY2
HDAreO4hjo1KiiYyYsDsArJxx+7fsHei7pztdOBdLfxQD8UejsC9MGi+W8VWcAXKP5OZbzsZB4MH
merUxGNJBKse8FDjjMbeTzlRtfcfUXl47kXzavvhU17jb8kblztUbItwfJOVTBfT0c7P93ZgPo01
JrxyKlZBOceKKHZkD3Yxfc889xD6wX0y+iccLDedq98XAbff1HwyYhdPXO9Onvhq5M2hIj0MOISG
KT1g+6ELSFeGGAEQWV5GYcDfkEA8YpT0YEDaiFUTiSP+R+SnO9cYuDj1rfwNaljSJ8UISotRlur2
FWIQIEK+VAjGR1m514AED63xDXOEj2mN5+Dk/0w65eiPQN5qM/iM48AdChKvDaqcuu2kPJm6Y9L5
f8SAXboqfkN//oF4cRc5JjQbjMbwGhim7A0e9rMmrPucxpCMnoWXfE+N8A8rtZ6KYnyIIKf0XJCy
VmVLGa+QV2k5VXQI0ako2CG57EK2jzTbwaC6WwC5p3bC+KvS94mRFbhXiVuzQE5E7lF5Pel+e9IG
UBkEczeiw0vICoFqBmnxbEtZ7AKTpJo/FGzy3Ah/9BhaILy5RRYf9enyEU0tiB506vHYEiVUcfQW
EZQBqlT9lL2QgNR9CIf9lEr4xfDUt7180AfA4J0ENc26f0i4kGtPOcowivYANdDK+tRU3kmuQku1
rercvY8tyq+FNDiJJow1wDwfhEUXJBf6Q9e7DyniDlWDVhwqfyFROsPyXkb+QnjgaShEJUbwVCfq
j4jFygOx1zV6x6g9pI7xMQ+CPyIKh74pOpKm4AGy351h9T/sTHxQtQ777eExcapHg1Brcv+EzMtP
jccaISDdBKZDbB8s/QOEdOs2SLz7GIMBWmXeQdZCg0aHt589BIQv36yP8nawMlzlTY0//4bA5kdb
BPt/1WOfipYb8zUsXKLzdA/VGnWN8eZfQZToMYSZ6bUcC/qqfwb0///5j//zP//3x/Bf/s/8lHNI
8uwfWQvtIcya+r//af/zH2SF8p/e//nf/xSOKSydd4bhaqphqIZw+fMf3z6Emc//WfsXIhtROMBc
ObGQeOUkhWIdKrsd+RE6IcfS8pvrA1oXAzqm6miWK0xXGKbQzgcUoSjp1yU+luOckvaFt6We3v2N
MVxHCGHYNvObTUqL1ALIs1COQoCHq+zkaw1s3eW1dH0ccTkXg/IK/mF8Qtc2Z3NxyH7CuIMFnqWo
wWBUA1ZZraGdu01/WxtQwk2nKffXB9Xkrz9fMsfUdFu3Lc1CHc8wzr+gJTQK+EqKPm0djFI+AVp7
9DmtvD+BmgHq161CaiahS41sEbqFUwHQCEgIeLNoy1NRwnZ7a2sApNxUBoS8sNMFBtB6CWNYPV7/
tebljzUs3XRtFtsSsBjOf6yhQAzwQssGjUYo70EGxYfrIywtgoWGqKnZjmFa9myxKT9M6MoIceQB
2GzQeQ8IGtnGWDko2tJMXItjopquZiHYcD4T2w0H1Wg8/yQMjCY6MViP2Hin+Q1QSUxguUUyz+PR
FprxB135alo9Wrhu7soXmvfgTgaOCU6Wffzt2ZuqLRzLsFXNdYX8Ou/Ob6phKKoWHKfCsU+hA+cF
TDxWQlSUW8wpQv3T74+nGbZFEiAczu/sK4w+CTWyWMEpLIM/ClwEtKhBxNOkNWLsJRH9+nALH918
N5ylnk/PKNy+AlMSnBL8MrZYy0O9C1tt7UjJg3pxpEzDNC1VRxRu/hWxxwSujtUzJW1pyoJkQyzd
sP3wTti8sdU8v6009Am8ZHyGCU5HQe+//f5MDdcEoKVptukas4WMBmcyyjz0jnpmIrJoHAcjfLg+
hLYwTaKVLUOVymGxZ/EqLf2+1i1fHMFew8wpnX4b8rh5QYCu3Xo5TfjWaPpnKOwoRSbxR2O0EW8c
hv72+g9ZOLIUqF3XAcfjqkATz1eVdp7aTJ6tHI0WPKmuPdjdRNcbJTM7U15AJDcrl87S4XWp9mgE
IkGEM+Wt9O6YlJXiplM1asch7W5Q53syKzChnht/VY3gs6WafwJDuhOT2KEYf6MW8f2kNU9q620n
1v767Bf2tEugAjRvapah67MjpMVt1mG5GZxMzWmlJBdydZhjXx9ETuh8R7saYcrWuOKJv/MrMOz9
xCymSoHvY75iHLrvQOYqo7cSfBeG0VVd12TuwM91Z3PxSU2tfMSWYow1SQYLhntKjOaDN9nOz+sz
MvXLKenQQoABsXt1Mf9ufRt7XpyV1nFoDNRsUqO+UUDlbUjDIFPjlrwN0xZd01KnB6zGhfutU+vh
kcSMN41NX6+rcxgBmsFzC2/fr9xW1Mh1tffuNLXHypQIjzBUg2AE4NapAltewiyUjNkCIPCIu5BL
XjdkTrLXJQzJwRrnDsYSGa+qa09torr3NZoaz2EVKVueitMOP+zx1vft6a84T6KbJAxRGNMLqFiF
G5LkRuX99a90mR04qkPdFuirrqp4Lc1WBH5tYJSxNZ06L7jvQfjHwy6NXrsS1b/4rxrHc1v/EuPv
gUIDXhWm6YK2fhOjkEY3NSzLEMonChQrP+tioziqq9lEVpUtr5nOLPQMXuz1Xd9Ep9zNv4i2lDWi
QLv3jQRojdtVN5Zv97edPUb4NcTazwmcjnzYCPGEzEa7C9vYvJ889BPrqNWfrv+6+Y+zQNkLQ3NN
1XQEacTsm/UeDu88GgfI5CmjJI18wsT7AnOzleW5jHyuaTCAahDkhW7N0iFkN0yBErp2DLzSBdDQ
Z89YPoPAlviCEP2hPv96fW4X0QYGjyAOEGpUlVRsNrdU4Tooy55eY4G72JBhpD0M+en6IPIvOYs2
chBX5TGhIr5PODgPr5HIw6hXCwr+foAmKxB2+9ml9lKHxddJ3YMH+f0cnyE5oOSUttD5prMNNYlQ
M+FhhafQksrEI3pJhm2A8uj/uD63iyVzOEwWe9dVmR0shfO5NVWaZAhahScPonihOFuQ4qcI1n+A
7VMPKH0l5XEuvyW5NmGIRF3VyPHPx0NdE5apqtqnojM/AgKJQW85gXLMIO9wlqNArFyOlzuEcEGB
TLdMVZOXxvmAVT1WRutb0alJMOqtixLOCg4AKzfF4ii2wUIZ7BLdnW0RlA5RXVOS6CSbugq9Puik
SXR7fa0uXrMy8r0bRP6Id9d8o1PHAmDjnaqe7hbdSGQKSYalHc/KdBZHEiqvL25woWrzXWHno4r7
nHVKVeXNUp6LRLw11qNZrORslydLY9sJ9rguuMznaaHlwCaCzTeeSlC4U+q95l17k4f5iwYeuHEd
Pmfw2nvtSpq/tFqWJlyHR4WweV3MPqTXtVEEAfSUw+7BtEmk366v1NoAs5Vq2xASN7L3Jww3BULY
lPnhrFeP10e5PLt8Pa4bjU+nWdD/z6eRaTlMvpStrevjrsD4USDgiAInQLFd1a5UHZa2hEVEcm2V
JwSvxPPBGgSvPJTQp9MoZQRjbOXoPuOMdxMiqXB9XktfD7k7h0eYahMOZruvNW1cDgDin6TsUuO1
34OxX6sMXcYhTRVkqbZuuLAX5y/3brQ69G29QTZz7szK2E1+u4+pdwbA5CeEFfK1HGFpVo5OOUXj
WSArROcf0NPTVIe6OZwco/wL9i89ZTi+2ypx9cc2ToBSmXpzjHo/venp+UOvgy/WqYmKpQpV5aYI
nccpiKeV7GD+IfgEjkEqzR3qOlQAZj9rskSPuKyOgYeDsvyklx/4kY8OvgWt7G34EjKCyfPvrfCv
QQ2dqgaja8b8ANq2ErI8WXkYB2CVA5gFPNz037xq/j0IuTS7lXOuzyK/mgGsSRQDTTEVFdca1aCh
yu6H0HaBMhUf4kGyk4xRWxl2KaZRqlEdl5wBotXs6ka4vzPqKhxPbap9VbG5YPpbDZYtuIwJVq3f
oDLoezVl+Oj79c86X0sST+5xW5dvIo1dPZtxqpj9SFbGFlPhejZYf1cmfhf2dFLVxERKIPqIG97P
64PKv/Q8O2JQS/AS49+C/3a+r6E2JxkqeONJ6/rPQRA9t6hNoAGptisfVpPlkGsjyem/u//syami
BJr+yXImivvwi14Gr8zvGmqCIDZ0dT/B2dpG2Bm2wNkg6nr7vzFXDjCFV9ui9jpbW6yJx6wvxvE0
UOFH7/h5tNEcNupipa64sJAkQSRK1GxQrZuXkV1RFh0csukUuQg1dob1saBZP6neFwQUzM0kSiTi
02ElVVpYSY07XwYEMkLe7+ffF5UMrTcVdTqFlT4+GZaDBJtwg4exEebK1bVwSDTq5DwH2K+urs52
Ki69ndZ5xXhyx8GmjixOrWW+Glb4w0QVxnLyF8WOXoKuvr2+gAtB+Gxcecu920KVGmhjXLXjacq6
P6uanr/crNfHWLgpDYpQukXWKbP32WekTY1NkJLStCjEdKuCjdnak+5sFQ2gWIEM1UowvdgshDju
ZCqJOspobJvzOY1+Y3Rh4qHWatW7uJj2cegj0YLrwoR4bNQeI71aeXZdTPHXkAbOHbrNjnFmy1ea
ZQpFNlCPo26DjSu+2BQWtTFEMjr88ze/5myo2YqZLipRUZWpx3yK66dw8ovHJMywPZhQcw+m0Fx5
7F3sEGR/Xf6lulRIMFGZ5Ya1b4XdZJchOnkpetMYFAXb6zO6OGY0pXjhkAhQZnY4aOfrBR6DjqbW
hBiR4X/WJ0ioUEYDWGkGKztRht6zgClH0nBOcYlVhi5mcynjCHccTSAZUw3OLWof+U1tK+ldYPr3
hW0hPGn01Yfrs7vYGoxpClJEUxO0ceYhshN5YMdwhk/gK6QKCH4MLdUZWLmQL1DHuj7awmpR/qPW
aFMQ0i8unw60oZcXPBiQ44TIOu29yloZ4uJ4MSHeqbySZUGX3sD5cuVhU/dtbiYguKD8hBs/lPrS
3xtwnrpzh5Bg+DdW7f2As2suyZyushQrOYEwDdEqljABrnNMBG868DrXP+DScr0fbLYZ89TEiQ8z
npPw7FPdF/eeGd73+NRsoGUnKzNb2vnvBrNn/Y4auYlKNF5xqiq8YvNqLG9VpcVFuQFEcn1emr6w
9y0NbjW3NaWGeRrmDBpL2dTJKbYj9BG0EEx0/2QYyWfZ3LcRxZLgBQnC0qQRH+Z7faysfNzlH0Gi
QFHANGVx8HzvKAAJPYKVerLjsflQe8Vwn8RotLr2W487ZabgP5NXh7Zt/opCevQx+fcRO+JqJeQs
BALqY2xeSiDC0OflpLoJTC1z/fTk1/2TmWBN0pmQRHL/h+p23xHDWMlftIVtZdACMeXrlNLovB7i
RMlEMTuKT8Dwy0dvrJwbm17uDpx+Dl9MD76pnkKVdgqab0EGBiZ0JgArVTfe50DvACwUzTfHBfXh
d1HzRVPb/vfjPC0TCpWcbLrN9uwKQ6yyLUzdj06Yxu/URH8T1fRzZQ8u7HdDFqoNWQul/jrLBHyh
kOXxeHsBrG1DC+sAkSlgKhtTe4Q0J9mbZhHegKvYwdNQAftx5Pvqu2SFrfyUi9xZWAAyySjp6FOb
nbeILLRpEZHxkpNvxu5tCnjWtGP7wSbBhEfSZvBABspvvss9q+4DrXJWvvevh+TsMqKa5Nryk1N6
mZ8FlEjQu5ZpkTE6z25dnnygLImC2V3lvNm28dU22ofR8ncmzD2rhL9Q+ag8wYO2vGeB4kGbghQL
h/uVLyMXYf67SNV4i8oSKH2r8zNqpimopMhD0A3KDcrUt06CnAfKlwM4I71C3Wzqpi/tEL5QZ0Rs
alhNCBYuMfrbdGddi97oBaCjy5CALxshThFEIAU85cZt7OLm+jyXTiTfnia6YVlUPWahqCClMRw9
TSj0YsalADvGMDIujnkzdLcRWIyX6+NdvtbYcTbBBswqFSqO2fl3zXxE0TU8Mk+mXt6lqC7EFsBu
SNYDgC/TR9rO6917B2mZ9UVdOniCBpEETehUf2d3dkiGKEw/BBaPhLvTTH/Udv11hIF2fY4LqQHH
iV6HSlmMtsdsGFAS/RilgUpqMP4xIR7m1AJWe4OtCAp0vf2A+cHKMi5FchJHwgnBlef+LGwVyBBn
ZdD5LykNJU1iG9XgQLUWUZIMpjYyidenKHf//HTQY6UBgqganeLZ6XCUNrKxrE1OeVO9OhPmUjHc
IETP3+Kw/6T4+otjFq8SSHp93IVuPnOk7Up5zgGKcTHRzFdwIEZ8sNPTT7RJ7mt8/tw0usWI4ehJ
igL0KAM9S8BE+3H96pbbczZxk1lr/AKTEvE87Yuwh+370A1OUwVRYyS7Rns3rZ7HydRf88Io91yq
FKlNuzwYE4p8rZraoPgd9Xts1hlQacdZO1IL29p0qOvIfpRNS2O2GBjiIHkBgesEae4mzqzvPrR1
FyIdeiDHAgx444LBVrqPg0N+laDBGanNQ0wZRHHrtwm3s+uLtLD/TYeioW0IIro7z/W1KXZSrj3K
S1D8A3OTWJ9QaC3Q8Q4aAQV+ZU8sxEnTtfhwJHQ2njiz67Qu0xgl7jI+SdUrTW8/0o5eS76XxuC+
RkQIIKtEAp1HrSKJc/qwsvOhl6+B537z0jpcOcNLy6izLVlD6oTmvExn45HnZKESnLq62CMs/Tx0
0w3GEG/XV2chVDALblqbHh/TkT/jXa3DipMs1zKaEPilZptCZH/5PhwgIXDxhA35sRriaH99yKUN
wStMM2kq8iKz5SX0bsjKRV4YTeTp1JbISwvl2YAfSmsMviTimVP+PRxWtuBCfMJi5D8jzh5Lfmc5
gcAQ7lQBrY2HDjF3+wHLuacsjlOaIcFjPUa3at+vlPMXrlOTbIaHhWqCIph3rpCFa3IPScVTZdk3
ratvpyg+Dk57n1TBylBLoZA6BE1FQHBgDOf9Z6dxPBE0JT3aPiJRg5iYtc0+5yqVoHmZMmXI8ErQ
vgmfCkj63/jG78eXZ+bdqqptE8aK9LHPh+kZ0UUc8fJ7Eppt0RAZMbJLwhYnE/gn13fT0trSUjUE
WYuukUucjzuKuHIwjQd+44SP1TDechffZEn3UOcNKjmZj5iH9SjR8tfHXdrFFOUtno/0cy9ABXWb
+l6CWNVJclhEiSFOK2WnUNwjUbcbcbQnsdKFWZzqf4Y0Zi/jyAyqrkVk8ZRhKk7pKEHxK9/DXv8k
weD4LTxmmfkYCuWP/6+pGrOQqoP/izWPqQYRt1oIWA4XUQ3kt6RuuH5yF6JPcn3Ipala1L3o7YGV
VuerahcKqqsaFys0flxY0vsWX0K5i0Tm7Gzy/ox7q47WWrJLB9bWHE0HS/sLUXq+mYwEFo/uIDWn
FbyzgpL8N+pLdd9ndqpv8G+HSHR9okth3uZlQbZGI5t20PmIGtaASdoS5kvbPkyj/hUM3wNX2For
cynTNm20Atk/lIAvynzIz1Z0fwP269B+kxSwYHBKef2/GiD0KXF8wivp2ArtBAJoZTWXJ/mfsWex
wa1azL9zn9jU+feWkf6F4sN3Sen4G9+SOx8Uh8Mbbf6SLgugjwONyhNU1mdzyj9ITkvk1yu4h6WT
LwGktmZahNx5aTYJICRrZhiekrp6qAw6IUDQNl6RfR5Hi0tz2OZTvVIrWdyYgvcRuQDV2nlS11MW
8YeS1YNavEOgGT8fnU50tyXZWbtJFopibP7/HWt+3OsKz97YYLXUCiU81GLDyNkZvCIk6UXS6Fok
Bp24/iYFJD0UAKuqXIk4i7fZ+98gf+O726TPBjNsDL4xmrnPeq49pmmznYRAa8IO4MfBwZfs86Ie
8ejVPhetvlaGXCrLnX2G2aYdjGCyRRWjYz05aBRJsTiI+Pynj1SHja+4/GeV/YSQNWDBv1OL4UlB
9KNjw/UyrzhoXZvZfAU2s2wLTUkQ3aJEjZYW/i/oONXFlkGz7Wi25X1XjslLHw7lyp2+dG55IVPT
JiDyW2aBP3NTzauRzMQuAI1vTM9xQYdC1lPgvn5yl7a3MCWHhKEs5ny+3HrqDw262BwpJXuoG22f
Fj3TjV+GaJXEIP+u+Zvt/VizrYUr9BjgOEOiUjn4t4rnzPUeZYKW5fWh8uu/+rbbqUOCbe/wyA23
Ej0WvqlFMkqNVQKa4IScT9UOKSMKf+IyRTQKq4mtGuf3RhqtpEVLJ4hOBIBOk7oy16i8Yd+dINsp
8Y5KnOzF7z4ik4XAhJSSQPoKnQee1HgtjKjuYZ81rKylPBez7wtQ0IVFwLAmPZfzgSfD65W0MHLe
5MgYT2aBaKrieSvzW3i3yLcDOT1wOp4S8jO/mx6knb6PrTQ+IbyNgnaWPqbkPlwMe9csULBZ4zkt
7FCe0oiy6XQyif6zZUtgPOD9MgDvDOzPwsGCgB2jhOmzq3TlyhdcmBt3JSU+uGgGL+dZSqtXJgId
uJSdYtjHkt1dojaOCoh928TFG3WDlcvl19tgtmS8jmiQgdwCvTo/57hotKLH3+2lLZ3ga+yOuNAN
bo4iciaUV0eJeg85L4W3i4m7fO0byJJ3bpl9ntrB+tiFjQmDP2zblZtoYSe5RB7e8Ra4I3X+pKFJ
WETx1KCpRHj8roR9tcsC07q/HnsWDuTZKLOdNMRdhtZ4A03ARjVAtJp9wBva2UeJ5v8uoAGe9vsJ
yU32btMiBp6h9qP6JzMN77AB2SPF+slLRYdPsfMtRFkdy+Nhh6Tqh+tzXMr+zkaWOc27kXMtrdLS
0YMT7ncbJFHw3VJvECvcOgrqSPnHPo1eqGbtyiL9fH3opUUEbERdUIBAUOd1DA3/qc4pVOdo4v9x
l6tQBTy8j1YWcSnc0b/WwM6BTpNMu/MJhjAPVd9JnKOIo1PvVfguOvouVeqd7jmHLivfkOF+GAZs
9rRyO2Tm78cjMkKK5vQSoceZs/E9NUbHxcuG02jYKO8lTwCJX4WA9Cct+spiLcouxQhXflTYlzrQ
vNl4+FaoCGpbzrHpClw7zerNpM4KG8RDEEOHebEGxlkbcJ4O4f8aeKhNnhpUKifVOgFKOmR59xg3
9c5qpjVg3sKWlZUMlV4Q5UPZ8zhf0ShP/FqFWH7yjOIGzvgeWSUU2TJH/zo49h3J4VGKklphtZL1
XM70bOA54c4N1cw15ClF9kkKG9B929vFAx6qG6SQfvd02ADqeZfYJHtUMGbLGFhGpvRJ6p/UQjfQ
fHKaJ4x9spvfH8WGNwQMh8ftBUnXw2XHzGJHOZoh+jSSMrBVpcfe9VEWzqANi8SRmCa4ULY7CzKI
UaeDbfbOMVFxGI2UXZiFO4DZu7gp31qvfMzqbsv3+GDp/c62prfr418G8vfDE2vON4yPakHthRW8
TCs/kAEis4pQiF1Z1cpE5c47vy5tCcmhUMBsOX6zDKfv+zoZrNA5YvWxyQvKPeyQf0t5VelnJ5Sa
ZdenJi+G+YguCD/OgQVkZp7teKg9TVpeDDRY/IfcQFgJ9R69yne9vUYEnQ9Fd5MYCo3N4QvKbPz8
K1q56o+uHoR4ddqnqUAi3nfdt7KxH23Ferk+rYsdIweDmMesyFABHszOeJLabd+NuHpZUIGiSXut
S73bRLb33UkLVLro/gd9hEyQCeAf+USjDYqVxZzvGvkT6O4LrgxwahftiQBNeqVutQBtee1OScbX
lh7/JtbclTM43zT/HkeCyH8R8ucnfXIwL8vbIsAsJ22fBmHEz5kXelunhHznDS4quYUqLcy1qnmr
x2CtBvOLw/J+D/EDfpWGgTYaMjGf7drIMaZKm6zqBfYcMu7PU3PAr+9GIoYijDhqiPLIlyGX6VDk
CsOP/S5B13/tpbfwuWUXm06QxFwb88/QhYPrc6/ZB6+XbPWxOsJVv76rjIUtDJRGstnk8+cCN1pU
Jm8C08qxGWHLJCVUNrHt0QNtkm9TUWwtcRwQ3cJ+A53c4rYPG1Ki726lIDeCBQwJUvHiTdGN9W86
dxsc4+Yuc740w32NhhFuXvzstECcDe1zFzvupL3BOGpj6a+uHd0nBkXYco0TNb+VAKpzzRNdwVNK
EqH883cZnA1axi7IcF4KHWV6z8SjQcOlI9C726EYP6CvdX/9M15cwHJEMimh6QY1tYuT4QUNFIvO
l8gj1KjaACUlr+pe0cdEWK220RhqjY9Obhvw9hTQZ9iBX/8Fl3sFYgc1NthrRFna2edTpmOvpnQ6
0SbPcTfzjeaz3Y/fuskyV3bMRa1HTvX9SLPkhjQk7wTOKwcliIY7NCSG2yASzklLvOBj1WP5TkNF
7PRpnyB4/FLiWHTTJv5414dlulLlv9y9/BbARlKPxCaDmwXgYGjHkYy5RF8BkO5DJNqPQ6Rt6OKu
ncULtM2vafOwoovpQg6awz1iLa41KrPDgZrwTWUqGMW8Bn56ZxbKVnaQjKraFO4hiYMNVIKdjb12
nh5F8GKCLfewmcyrbvv7aw4fnn66pMDAYztfc1NHbC6rnPIwoeh8M2CmG3bdk+kiE3x9oKXPLB+7
gtAvoX+zz+y0Np1NYHcoD2t3URbeZSrmWEG8tS200v7GWIDckIugVHGBx7CVaoyGeKwPWl6KD4Fv
IxhU5uMjPjoRNG3s8q6Pd8H1Z2FpN2qyvsQJRtbm/CtC9yqU0TXqQyzG5FR2RnU7BXho9y6Gf2VW
5jcEqgq3v1HbQ+02bopE67Z4hSR4pQ/TxtdDF0VUJ7u9/sPkOTq/gyTGGKwNXV+UM+Y8IjX0iqaQ
3qo+1RQsR5zq3kPQYnd9lHmBntmDXuMhBkibgzR/OZCFakGgKJDVrRCIKrZQmzAPH6NpeMbsC2Hj
JPFQuLDEyjIvhOj3484fDqrodbyS0vEwmeSd3o8+ufN9c5PzrtbstVtuIXc6m+U8OhZulPiTnY2H
xA61F8tEX9sJn4Wn4oGkWTS3QzfUPhVlbh1xt6/uRuAi1qbvMFn//c8NYBdhAhcvZGAw55vNo8yp
JVYyHXBWT/aF45ifRKNlEKGT4N5TAeappdJt2afWSi31MqdCkRVqGE53NlXqX3IJ7+5EKtMaYKq6
P+gi/kxd0+/STQI9L+kqKZZf4aj82zVxublkBoOXFPXLC/p6yxtES8N4OiAlh6rj6Nw4fn5wB3x2
rn9W+dlmZwWZDm4lGZilTMb5Z7UTx6DgP42HzPE2ev88hvmm7NfSioUTKSm84P0ka5iO1mwU3NEb
Tc+Ggx/5T+2ofpkM5e63J8LtDYlHAGRlqFnmUmmB7kSp3h4ikOlorIaWvFfrlzwVP66PtDQZifOg
AAQz6ZJWoGRi0Fs08w1kLjA8wbMz97zsy/VRFm4OiViUp4+EGl7t+SdLixzB7cBtD91UpLeu/SOx
cNzrlVIq2F8famlCEkACRpKU76I7XFmj0PH5wgRAactNrpq3PMjilY22EC6pIoFtZUvzcJ+3TaOo
KBUVYMghyhwUwpx4k/pVs2l7pEJwkLxtjKrdOUO2kucszo1utGz5QNadbwuoqlPjVGV9wLSge9Cj
cryplVUS6dJimbwCqCJxGyACcb5YRpDZCt5i/cGrVcRZm6C7hc4Z31WV+mfbYlFwfcG0pY8pH5RS
AoLqwLwOaUydMEtR4TbR6v2frRMaP+pqzHcaKnYYAzSgCGrP/GbVATJ5uYVfVEwr+16xynaH/W32
pVG99I9omnCr0ibvnpJmihMej/JiU1N0WLtGZt9HrjdiHFKACGizhOKefx+lSkBhjbF4xfipSYsf
Sf/JGDBfHdKVszl/TsiRJI8auQqXaHAhg2Yhlh9XXWO/Vr27Gb07gRVOm+1yY2ejyEhlrerMoxau
lBiWdhmbjEiK6MKlOJjuwk/uh6o9YFV9pwral2E2htvrq74QqumxUTzgOgLVNm8OFSBz9Lz0m0Pj
Vy+t3xxr5YOZdh/+xiig9Hg4Qzvjsj5fKiPXrSBpku5QIifMSzXJPsX+SmxbnAl7Fzop8kzIE56P
obc9bUkfyIQhz6PFUwSTW/xTvUHYK5f3bOc5XKTET8mgAxoN+Uxe7u8u7yIeIPCPnH/6ve227q2v
ie8faz3nRg0d/eb6x1vaB7YOo54WHi+reYur03X0nrOpO7hu2KSbxvLyn1oH1+36MAuTcjTgGZx/
IJtIR5xPKk/UpuH09weFi3WTeA/wwXw1KaV9yPWRFibESC7obvTDCDizlfJsNJOz3ugOafYpGalY
/Y2t8Cu1kvg2btR5vagNEaRG0L49BEb1WT7EhFp80h2xkh0sfjEODy8WFU66M5sHC1aFsACbAyUF
j0un7HAEqn9OOTK2Gmqj17/a0mjvM8bZ+qD+plrQHPtDY+XeQ+BuHMXdtGGjPlRlYa+xWZZGY0YI
sgDikDCK892AlAlKWT0OM46fGQdTYBHguW3+MjVRf6+5OEYH7s9SQ6eSq9DaBqjdP8PNrb4nXRru
0I30saRRjdtM49UShG30x+9/DQGhg7YvRT+4pue/b+jttItr3qVdaWHDo4k9Ys1btzJugRrtr48l
1/E8nZXNT/Q6+Bponwr9fKwoE57T1DxXpCWIOnR7zze3MabDpNqfO6dbyS4uAxnDsX/BrYChpzF4
PpwBiygrPSp8nd9Z96nwiwdJQbkNdH8tv53fbESys7Hm4KxhrOvGrJThMEThRy3I0VGzjJchGE5a
5+8iGwNYtShuqbQ9hqOyciv82kSzDwsSQuf2FqQ3QC/OZzqG/oC6e5q+2B1w6q7PXzU71JGUt6qt
V2rZhhJPumnRst9MGX6qU6Nt8WZ/pKr3pNvZoZLvmEqPjrhY7BUvsDZFUP7ZNWGOW7By5/8/ys5j
SW4ladZPBDNosQVQuqq13sC62SSAhBYJ9fT3A2dxD5s00v7NnDEjWVCZGREeHu6p1aESWJWB2nXX
eV9Xm6SYVj+ZbPSVyrk25+pVahMWNLK4KztrZ1jD966EXoIX+WuBU4JTOk/p0lGBKkHvROcZzDRz
lyc7L0DbmydVWcGlJL7NMVa3ZoH5mqK8DA026mWFLluvBlmNIIbM+0MbkzJZmfJi2MqJoaHQ7vVH
yMdXEa7yOablAQM3O1iVF2WsLroSP9pqvJ9zmwoZd3hamA82i89MkIcu1ROEJLzl7PxIZsQwRB3H
Qe4wYxjntzmcXsbhHpNeXcVNvsO9uMyOctKmf7VWf1+rq8AQCOs6t0Cm/eULZlYeKb1uyYs7+WDi
vNd/YuK/p6UAuSjZsFaZ7PwtWhTWZJQG3i0XmjH1Jk3k6+IpL73T12GfqfeR3jwVs2L/Ixr+AaMg
vDMdQ2ue4wU2y69rM4cY4tmUShdi742pVRi+jHGyqZz8jiGOkNV0aNQWn9S1A4EAZr/r1TL+1138
/vCEr3VMfwXfkJz78n4tqOnlaGn5rdMNNygh7OtoxpDLxObCPkxuv0nHIajaHi3gOf6RMX/bSesh
woa6bpNbu8U4d5EYJJVGusvt5NvfD8bfA/l6d5DfCAeI+H4FIrMG5xFi/HxVVFnopMUNvbn7v1/i
9zj06yXWP/9vqrWYSdcZUHeke2VYB2d4I922xn9QIP70IBAVEVel9kEh5Es06QxAWgDF6Qo5kkCR
hY+24t+f4/eNsupZqzQjIAT9oYSYkpaxGH24MukSqsPHConMNCL+fpU/nOfeOqq3ilrzSWi6/vq6
hgqbl5V1dmMZn6tZgJnvGnGF8QPWPIxOyI+xVzYDfrJ/v+66DH89yH+97JevpDFyHlUmynpKlWF9
Q1rQXxJdWNtSnbLLgh7ZSdbSeHGVSb8xouGfh8TP0fovd4AaOqj7z0CNPtGvD06PWY5OnE0Xvci8
uzkyOO3mPt16Xa4g6dUagbZumVmPANo8fZK7Kpfx1ei6xlETWN6QSc27CB4Tjh94hB5GJmCgirVY
A3Q2gzBBMdTG3TxKnBLd/t4plVoEOH5l2G5GyoNS1hhr9MP0DZPr6MUo+/IjF0hsRCUX8mH+Kg9I
sSzXTpTLq0ZLvE1mtR6JkwnZoAdr1QCtOcvpZUaLHD4Us6ZzYo75caaWCZ0po1lVMF3tT6W2gKp1
2p0+eANKw0nzCIulO3Kf5rWhQK2eoxSHCln226jvyZEgHe8HbeW6JcIcN0tuww0Zm+bh78uAdv7v
C4Ew7nowaOBNMQn962eYOMrh4ncWA9BeHHSTxoxH8R0TxiD2uN/Wu9UkRkRTpe8gAj9mQ/Vpt+MA
WNPuh7TbqJ3gIHGVUEBkZKR+eBEWP9QorQwhmx1VZ25PNjiW3w4KHhGrldSEiCOo5iWvEVExpzsV
BeJNPHWen5vdW6HbOCQONI6JyOjoLnxqldft5Y0ELUqVIEFdCUoJ3ihxFkExYWB3zH6UOQ1kvZnf
vGHRtm1mTEEc4YGQkHnuTEMRgd4S8ereiRGaVXGgsOuN6uLcaeNLqgy3TFcKzD2MyLeabvLduHdw
XtGAmuWlHXFR16xj7lgfRpRrB3PW8UHwTAyNkKX3DSV+cIbsU8nxthnMO8NdjnM0hWixbyynfYzx
7Dv03TAE3ZwVgTPKNOQWtyOOu23WvZVpC+aSZw/QkOwgVsWyZiAiEL1wwnjxdl1aHerSvnJrHTML
TEGtufBr7rrVx9W5Dd+TpVt2CC8fJjM/qbbyDo/pduzLb04T7dPGvJTK8J7P1eKPhntR3SXCVrgK
Eg8OTV7fuI1zNSjLC1xbHG6L7N5Bi44h8N00M8qVGniImeGQNg8RBrWWm99V1oKxfHlWrXwnuWTs
xpiBwhFxVWZi19EZ130YDONgjOm9Fc/fvMg6LKl7gHsS4CzyKJQFdzvNS3dunC2ISjEvV9V7EUVX
rj3tcDDcFIP9UOcI55dqC3tZ4G0V1edeyV5HhyY4CwwhbeHiQQXYg+Vnv+BTPOMrMyohhFaNjqKH
BZlZXWQ5B0Yatf+oNP5wjhIbYAAwOQQL4CuwwFJX09jxxstobV26tH6vnp3KDmaB5bXS7ezFex2N
/F9Zxh92LQitTn8LbgMt1S/hz4y8GJvbbLzkUq+3WmwVh1nGJSzLCE9izRE7rSwjarl8Ok16i/V8
01X/CJC/ZzrUPEj5rKELWODryZGIDFdNFC0uCAaKW1RNkwsUs/SJuezhPCytdVbcsWJ4ZCmf/n5q
rcHpt9AB8InjBCgLbge/nlmt3cIqS/vpQrBcMY8EoR1YiP8Ikb8XkcDU//8qXztsDjn5NObdeJFO
dcv/uS1ld29G8pwb7s72/qV7+zWjoQcNVWYVeuLDYlX19ZPOiKmiF2TfzE7t4Sbc3qll8v3vL+63
bOPrRfRf31xRYkNHL72+TVzj1AzRrYTknVpjaCYFbkDx5yo3kXf5aWyjfxC///B8CM6wXJkHQ7fo
a+FRE0U6PdKWm4SkG2Cxwjnw70/3NWPj4f57hZ8P/5/Mc7QaXcB1X25sLAqjLPW1wdjKf2mc/vE5
VgF2MDek1L7ueFMgIp6MhriJHDw7ha5RX/5f8TaeBHI8UBtVhAOQ/SUoe/hIKF0/TjcS191LFcns
BtvF6h8L/Os2+nkVDfrdqvOBDsqXbST6Gie7skYSBzF5RMtTpm3cJqxFfTW29u3fP85vtBeuZiNF
zkwZVL8/4NaeMmdGCR2KOehTYT2go/Zidzh/GvLapJXtD7VzoA10sZs4ELH1AIwV/v0e/rBAGKmE
jeYxWPG7khoAY0XKNmDa1sa5nyzRizrKcyvl//06qGzSe/5JiQB1/nWXqX02M71sONdjjptuJ3FN
6rTB9dFpH/8Rf/7wSFAuOAoZt6RB/LWlYqChkrlubV2bi3Q/dSUb7/o2NUI3/Sfl9g+XQrOUcmjV
SKWy/XJAIW9Ajz2dxhuZmljGdy2omvrmyvFfart/OKWg9a50OigVJFVfhwJRZ04blOiym7U7joaD
cxZpf2kSsq9wQAPHtKZ7sp4g6+S/RGl+391cGrGFdURWXemvv366uW4rp54872bOIaWIdKNVj39f
hF8zhp+cZaZ+Sbk9l/C1vub/nFLuEFUz9FvvpmZ4M7IGgLIGg10cMPDDNm5KYxuVyj9Oxt93Ok/1
U+KXV4r005enKtI+tey+jKirEO8s3wbtXcGNT2G68e8P94cLQS6nkFgpMcz9rq/3Pw+XSluxRzup
b2x1MnHNHK1H1xzVbTSP+r4U0vrHy/y6JunrsMt0WgY0QdaE6NfrTX0SucIDkcsd0uFJ6fCekyjT
x9b27w/2G7rEZ1uJwxAiGRLgGPuC8S5WuqitNcW31Spi0pmHIe72Q6UZzEppOJjMt0WaHjLsWCvU
TcyFA+bvd7B+o/8mPf+7ASbCIbzDXvkK3VSK0jWod+Q3WmInOF6XULpmKbbwTZNwmmCexgMV1N8v
uo4+/b4l1t4yjfP/Mby+homuTqXrpa1z3XVtHFZRgc96U867BVPIXZ2ZUdiKuAmXRTEusBdxADdF
vatnvXtKWA5hpxj5oTBnxa/VwdxNsn2qaSYFaqVcAf1fN5KJ39h5djBGTlzzXNnt4Je5XfpO534f
nTbU+1riG9j/aGkjHq2lKzejkSFXlrTJvqeDc2jn+r7UBrFRErvxl5H/6bABwbkv3UqaTmABWs+o
NONz2QIbDE+IvYDPdTfH9TtRD5KpwOW2RWM+SEWXb/p6eZza+H29OTlad7EWhWXeuxecZ+8nK8NO
W4Pwm8hlb1Tp0Yz110rYl36Y5WHAVC5QIjn4bVc5MHUxpZJJbEEVAljoRJ+d7cY7VEr/kbfdHtNA
1W8T6CqM3/Wov6On67jxfR+Zdw3KdOQYXhjhR2wP8nmyk/eucfZDMmzror1LJQNdDJHeLqW8Hsu8
2/Te7G3iPrtOZ3mMV7VLZKUfrcx+i7CQ6jpra3VRiIHWATO1sMfnEDAIL9T6uk69Xa4WTTho3uM8
Wk6g9ZbcyBH5O+ggH7LwrmlMB4YS3ZsL+ZWkGpxS8SJVmgFmXz3XuYWmZjWlWx2BCLRGhR+XxUY3
xyU0pt7dqI14T0XmfCbYYZt1fx1h6tAZxluiLgc1TnbOUG4zpPe20zxR9JVTMET4vtCzqlTmLLrs
rrBnuRGZhpdueyhVjSq2nrNgzqdHks9TovV6YBeTb9r1AXrrixPPtETiBOJ59YRl0Xsmhs/RmC9j
ZOwAZk9Dm9zXZXWCon3IvHxXJhkIrTc6gd0kii+nuQUm9+5xCd+XSREUerSBZ0Q3zzlXmhfOg3lo
6vjMZGIgvDbIx2Rb1cU1EggP7dBs8Ts9DPozExBM3hkbpWoPSAiG0im2muKEhZ485wJC25JtPK0+
qXV6ytTiFEdJAMkgqKGAN33nI2rg4z8fiOqDcyjU+ietFZv1Ygwr+m1Pz2QwNgYe102i+ak8VJaz
UfP4hCgUbgbuJpP2IRblhtr4ysnqcE6NjVka5Fv1N2FVr3HWb9oq2SdJYcLbbFfnVEeErf5jAcTw
JmPXZ2a4TNoGI+xzBE93dOw7rS1NnG7Q81ns9qQV0cYp7LfKVB6FYQXIYYHJ2GWLT/2IS7e8s3TO
56Ri3pPy+K4Z05c0BvMGAdWCKMZO3sWkiThy8JJlwmek/Uy86ShN+Tor+Yud4eVsRk9TXt23LBs5
GYHTGcBu14ml+43hhoPO3L4aj/4YRb4nRLDgvdksQ+COEtdeJ+yTOgm0Yv5kvH5EUWBptDu3k0+M
+XLBdvpIRcuwQJRhzyv6A70iBbWg5nuXO0FlWwfhdPdjvxz72A3wVgyB84KKNenBLDEb6zZWmtse
q/kkV6+laIKZEwwlrlA0IEtZ2x1VEs6+WbZaXw6w3NPtQsMrK/q97qFdpp0qIc5a1FyJWAFaTNud
N3Skyc2hVbPrGZH2gPZvzLGwAKPk15gDbynvz9OUPOMxHcCRfJ61ImC9YiEvn9QsAdFSkoLxoSgP
vdw6WBN8iwpvokFcJrijcYX0yGkscJqum02PU3Fr9qchMzfrA3r9Z43SYWTKXeohXST6QHE9XnLL
Om82OudfGdcbo3Nf7HHifWv3jM9mfhYBgjizdRbS3du0BCvNutN1FhpIejKes4nzx/3WCnl08hS2
WRW004TxuY4x5uwFiaMxLNEV5zqJdguL3ZIvSzeykUvfVp7Wn7GwnfU8TsDG3mcua4G35IzpQ671
wYRFjbo8RxRoPKaZ3q6ngoGVlR03fuXeTHx7CUWrV8W+jstHSxobIJxQxQfYkE+rw02u5dshlccB
8KgS1tkQ6gca4bthSdF7Hl2/xkfWh/R9Qy45+JmKxbJWXjzPOtrcmY3xtN3uy5ndbvehybVL3mff
5EehFa8whY6u1uJDO3wYBCU9N++jwvosbVQ9lCb3e7u4RE16Tipx6zrlKRUeQFeByNISrLtVNNBw
6zioVSzXVfWy6vKmce171nBCluy2btVgwTyxsBZ8IOunMr6vRUzGmUcnpVcYuS7GbTzeFXrNev+G
iPY+IjBitn7Rusnddq5oaX3gFRdZjAtDIDNQ7VruLC/1p7x/mdMaB3YtPkedE8yVmfpWaQXSdp70
QjtJ6L/+jIUD0zFXcCRfst5AcqveFU53YNjiuQJHWdRyi9/EzjGVq6VpN7JHq9AdrtctkeAMbK6+
xjkLeBqL66FK7xjd2JkpGXNq3Bq6kvtFl4VE3QmHMpyt06LdTsmVqr3P7JN1WbYdEGGDlT0xW+fh
rfQ2rp5FlR3tCIfhdDhAlNsZA/6Dy3wSCUCkp70MwtvGk1gTkfmm1aa9gmiXbma3BLXHfGy2mew2
yBR9FIq6y1rHT7QpbGblZOVgUmq9mTvGGaa3dcIHepO/Io+VrQSaVI9DZuzKsggsHJXXRZuyntfD
ZOTEHxr7mGf8W7OjRRjTIzCK5gZ1tqvChLik1pavJ40vnHInFeVOVBHSW7fOIjalB9ehwiWTlb7e
/WRmZ6+UJ6MmoAsQKyOt+De4wNrT9K3T6muvVy6unm91pUcQdwmTJDkpuBeMfLP1noU6bMxqvvaK
4VXOGBijPBOn9VZxNZrc0Snm+3S6dVA8FN0n9aMdon6DtThxI96VjUka02aBUw7YwafJoeHl6/17
qUYnl5xsmzdaUKTNc2RX08mBAhSa7nBc6uaC6uhWserx5/bWuJOC5B679EuHqqOiJ5jdR1qIp30Y
qWmwdJ4D6uvSuZjwi+tKkHcXLSVtYmZk0t9qHAAP/eDuzJqYZa3z6AbxSCm3vVF3+ySfjlE6Tud8
MOqzUWWej7q7P3L9jZ5LGKl6aPMclaQ7mwWuN9w6Sh5gg3wVFUqgEvFU5fscF2jlGqQanExLF9P2
Rtlu6qzAHJLXxqq3HgXRGp+Upb/PGuysbPkyWcXdnLpPBo7iixldmKYORt6yIatt6XXXTTTcOCr+
TbrF4bn4Of8OisEmcvIwcYbzmlyNarU1S5ukp1Z1UG+7vjY0+aARFQo9e6RAup6cnNZUy00Ijx1t
YRruC2X+7CQaAHH0npOvZ3r2jGe44xfTnG14XUFv6+IhTeKjaXDrI5N6waCDYniJRJzBTvaTLRPN
d6A4GAznLA9qpJ31Pvnmjca1k6uYw0tcJvV6rypE3yh9R4vyc1LVZ6VIeS+cxl2rpPi9IxOQTOlu
RGcGsCoNokKat/T6r9IuvQIjOOXRfNTz9Iy5WqCxnmXSbOgYMhLOaFqfcJJhu3GllbiqOyUO3UTV
Rjw6iYOuFhq6pjvtqzTZTemydSr1ehgNrqiTVA3zoG5bp8O8qt/pqda7vrRFHeg4gK1n1eiXuHF6
WfRA9PNVry1Wg9/3tFCfGpqTbSXPqjeCChubXk7bbuo2rnCUbZ9b9jbXm3MxwJarSnhO1royCkhm
qSOIzT8UlVlBDo6qT8MZOZHeKw+pObCg5tCQLx5hK2k0X2ro1Vq3kc7BpFGYIGEdFL1xbrVnu+6D
qDdDmWGKK2+tTgurMt8rbnJhvvBQzMbRWZqnNbo3ms1p1Bwy9RtTFW+JEZ8o957x8n1IomGrKGa2
UwrSkYU9EEVeqGAgSNdVCwQCRPXifcLnPrpquTei2O9Q1hxQCdFt+e7GIGiOEsR9sUW+d+ewPzp8
PHGE3qZTclxUbOLFZX19RWYd+2oiMaI12MeH9SuuC00vjMEfhbVZh1fipv82iDkAwwvXOCMSHEpF
EloDY1oiDkql2o1FtJ2Qg1OXaVfaIohRYFETI3CzclchOKrHmT9h36aXKRs21+8dcmeQb+bBHRqD
HEyR24VuV+0mgsT6RtdfX69maeVjE+tHx2qsoJmjIJe367s0tGdcOoLa+zQ0Khz0I+veO6whpkMX
yYiiMHOtrcI3k5x/jfeZNfR0kXJXPHJNuz7NOA3CdeqzQBvmS6JWG8PmbUWLuk2bidcp5P2Im3rv
vWVZ/DgTJtrOuk3avN1x3Dzw6nn20jzQeAiZaNujkXUVq9FdQYizSjsOh8gofaDpj6mxgf/mPY2b
Rzs1Yz/O7ckXGay7olj2lRtdEQD1jsyY99n1xSZz56tsSeNgiqNjs1AIS3c4CdUkDMq7WTfxvFrC
Rm9DU+gbj0yHVHGTVSYu2ONexzU+ce2bouy29OuCpkmP63+djiKZg6unzTlZ8d4R/a40lq1hiuc0
WT7RviFbYn6IVY2d6Tad3WvcM+7WyBmbyRUa4MFo3eYxJBIOXjQuKJCBiZ12Nxv1R5kOW9nNvDGy
L7cMzdHbRaNz17ZWWI9T6LLiZqKvKx6QBELFq/TVuQ/hRR5GbbpJquJ51AgnNoacPH8dadtKSZ+M
PL/T64XF2l1PvJ8kYwnF5bVMbGy9s51WWT/Yj7GdPYpkvkt6chzwiEFD4UhU1KlPkaZvyPm3Lls+
Kp8xWrrFIxqalbZXWdRrPBnyO9WdD8CsZ/prYRfZB/5KaCnGs1DKu3LqOGvoRXM8yKh/N6Xz7qld
0GBbuZDGlPQ1Yp0YVM9bQtRByPFcT04Ik/m27S+sUs1Nr7JJD0q7OS6JzrCS+ZEVeoDE1n5w+yC3
eoZJltdISRJfiVQZOLgt5st8jPWOcplPkkt7q5TRUZMTQogpCHZ8MNLsTm1AALRnlFbOy6zuRNPd
lEsBO0Gv1O1Q9MmxLxhIBrXddEpy1WAAHFvZz/e4vqTeG2u/tnR8a9k4KzvPS5Ob0ZEHIOsfeSSc
QE31feL191qiyAAL0SioI6MPM6R1l0y4wTTNd+uBhtDF88TQiG+TxHBmNPvWrXcafYNARDUTpMne
dPOwLrTHTGT2tqic41oDTLxyXpNXFlexLTaDAkfA7Q5znoVV3e7ZLWFbR91m/ZGc5RWWKimFw4yX
1TwN5vwmPOWQObjAdd7ew3wOvI5KXIseXZSwCd6k7k2eHN02fUum6a1t7JXnmN3IBdohp3La1duV
21B55icKIJv1O7Px5xrJfas4jo54ZK4QzMrYcpwGHM6B0+SHSjcwH0h8mzx1Gae91iUbi+dhOSJ3
vZ0FAw6qEUBXAUgudlanHDxtCVWtPZijS73fXQS7vsk+aq2kyvQCWDXbemnQkRbHIWrunLn68LBj
bY2LUy2IvnWXmS58XSfHQc4fHrp8REaCdRezNeP9+g0LYwwM+0kT0JQ4wEbrfd3QWjemgW5ke88Z
NotbcgjCqGghWKyfhP28V215WMwqcJfsMP0E+eZNRi6fjuCLpIMMBHfnPnE3ph3fWjI51Jn7mSbz
o0WqjuQMStLDBpUTfHfgKyiAKpW1y8z24I7sLCejfpiVzVouwfTxZw8qyqQd11DFC2iYYk8XvIbZ
4SN/pFUUOjE7cBheORyb1bclzbcSW87RzjYoFIZjkrxEM8x0c3pcH1RN5fX6UFkxXo2ZG5b1yC08
u1TIMb0RqUFb1e0wNaZbW1aBmvWYT2ez8OvGfTUZow9dhGQzTjdlUYIupUKRXjjCgNJywYM0N1qk
t4En3VvA5H1XY51dBU7vbDtbCwc7ORTGtJmVKbAzxzfVbNuBhbV69ZLpNE3SlzgudsacbLLYPqbO
LpmbQCoRY0nTeV09vdnfMECb+wxA/LDmdERWIDqmA/WXGT8sXfZEM+Q+VdQrrGaeZ6N482T8bsbW
7Ntz82Op5aHMU9sHvfmh9QUex4L8ki2jNRCCiz4DZOUczXvtnNT2/SCHa0eWJ63p7nolv+g8ZGEu
e1uJTHBS8zKY4k1KneRc3q3Rcw1QrJMXu/Sgm4wfRqk+FZ6ShCIVeQCUe8MeuTKX8X0unQNeEU9d
buzkMr2KudjPo3HV8ktj7J6aZvIgZEA2Zq2eY0O/A7jaJ0u9TycJdXd+qxb4Axz0zdwcy955WsT8
qSXd7OcZ0KKe1hdDzQ7VDCFmjhBxdigphwUUsL5eiupgWs11bGS8CwM5ZF5qAF506DQ0oEwcRtii
g61clZS7WZPe2XWt+5mYSt9yOnY1v2oOBCpTJRExGlJcV3oukUQcCmS7RDvsW8VgHXoS4TPEprwq
P8+lu1NYPw1/ojkt5UPd3k4Qsm4K0od2KchxNLLIrq0gEi7Njr/kUDZ2Rzt3nnpr3lRj/6Yr9U06
lC9dOofsvU+xGK96j8zlCGXbEzf5hHSHrd7+L0VS3uuaVHtIyPKK7rDIMfcnpF18qdQniqydVcwH
paV6GJsyZGLkEbG3a8sbrkatv/di+Vpa0d6rvLumiC5MF32TrFh3EFtqvF2S5J5fNPFTbypnnehY
qfhaJFaa+6JizLgf4kvBBI9rJm/g9GFlq/siHS+2Ol8bbSEh2E1Bx4A9jmb6p/SGyVcy/V3O/TML
+QVvNxtyF782iPF7PrBnpLVIP4q6D6t1IuAc525NHotG7lH+ul9GEDPIrLfFkl+lWkMp05l7N4p2
6xkttPYHmvYPJQduQw7bKGQ7papu7dh77qHETxFND6O/a5YJ9l4PO3++2HWxN9qGTKEyQOT1V88q
r5Tas0jf1csyT8duMY9oT1BtIlTj1y4u6qoY3hNjIAtJ4ZlVKvz63sM3vE3KXZtFPwqzCZ0uvreE
+WJN1VkjUjDmEKi8YD9z0sE33GQzaoKzIv+hZUzd6wQRWHFG2Ef2Ts1mP5uM68SjYpMK8EeloTza
BpUz3K6uccSX6CH36CfLXj8IURzNpj3maXuPFz1KMrH6oMbRw5w3jwMole/AWgyUzD45mOeljrv1
YvGpZ/GNTZCSqFlw0kYPDUCTbMZLO3v3esMUIGOu90KgbdToWWhqwzaOEyYSh5jqf9kKilAfwvJ9
lchTzbhYblK4jcZmqvIth82u63hQpdusO62rzA1l8z61Ys9nGOAis+xu/TDdigJM7X2emIY/U0jG
rkOslvpunrvd3JIWW93jaEcnTFiSrbfk4Eu9RWcmZU0KZ79M3m4pSM3qpmSKR7F96eDXaTX5M7xU
x3dg8/pQZg/sMkDGMntb8x9F6x8qozqKitTZyak/9NH9bneQGqdo2eatyrvtzHijSAxOnYZBOK9M
ysAzcxUmZPHcELX0QtnJ3II+s6g+1fhOUNFGmhM47hiOkDfMdL6zyvwRb7DrCesF15abeBj2jkrI
690biDkvZua8JoZ2VXntts6qE5D3ZZopZ4zSfqw1M0xt+ejV9Q3cYCoBGkStOtaUKU4ZjlLbrnkG
3uP3qgpWu1gAMNjfSNaDbwx8AJG6HA3uhVbl/SDMSy/LC3UHKUtnNrTz0ksjioucjQMUcczDeNG6
IsHlNBL8lANfr2mI10QtMEqVVNk7RoVBXrFxrNLwFQ7IAV4/bpOvZa/tqqa3wm6ofVPGh8xOdkKh
dli6uWHoJAfSrqIABuh+gKPnJ1AB/XKxPtaOsY/YlEtLEfA0JYNfP1Lj1RuXswkE/ixiO+haomuU
7xvHEIGSOuy9bHgdzGEMYr38Lkztzc7kcXGLQwLq6apgKGl/ywi17xRtOEwKJ4d3nvCbCoz19dXN
FrPLbSHdlyku30Qt9mygc+lV10PXvcm+2OF9fl+K/omjEB9ttYjBlt1AKHytpHZv27VOmPLrZNCP
rTrvtaL+XFckzbh94cWvFNjAB/Y7LtyXAUIqppYnLY9f40F9Utpu08Esp2f8WI90jNjR595Wz0st
brVluULRsA+EuRxNt7iylb4lkOdUgl370HGepYVykW1543SkSpWMNwt1wCiqcycnXJBs3e/6CJFk
vTr0s/GD8Zu9gr90DGwRaeV3V283RkyVJjpwOLBfiw7ElGzdrPmhNFEXtAxO+2VW7AelDZs826VZ
EVbFcGoQO1sUfa/qGAGr3nuFzePeNa3HLspHmkjmZir1e0L8KV5jalMvH/Al99HPLybkBwkocLOk
1YhVqu+u4s2NVW4Nh370FNGXiB/zxvk+6dlVr3kHCNyHsYQSL4vyM+uK2l8Q9g90/no/ydsona8d
q/q+Jo69Q52Wj9qpdkbhMwbah4PRdAEZ7jcvW0LhDofB0eANgpIr7IJGQPlOV2sr27muux5AKtom
RJLUkzfaMjKPl56sebxRlGJjK8q56PPLzI0tZNRwjXDDAv8C6ChKY69JIlxcRABKClugiPMQtsTd
WhxJR+7yqf5kDd7UQrs0U/6jHtSTaBp1Q25TB93CUWe3K95cPos5+X8snddy48gSRL8IEfDmlQRA
T4mi/AtCZgbe28bX39Oz92lWqxkSaFNdnZWZBZ062utNfixbbOa454Tc1QJ1JZlf3a1oEmpQla/r
Y+YrfRna6fqdd3VN253uPjjU+poMv8sqXGgllw20uOPnWHVPldZtUV2GqjNd1NT2aUK+w5/hpBey
elG9rFOy1+ihIO/KXZP5cVu/4qnwU07JM6149kvbveD1dMoaeINovbdTnn3NcTNuF0M9qYr3t0m1
89wsHZ5i8PlFHD1YiqZsFL2+NxMZVNf8LduM1HP+HlRmE6PnbckxL3RORgX4XJfCjsoyJNRn35PU
+ovl+k8ylF9N2QA5NErYmvGI9TciIneoTuVqPuNBZdATKw5dh+L9mGGGOUS8Wf+be837kPWXMs1u
a07lXFKoact0V1N1N2baS+Ta32tfzluHwuy21vV3p0xpsUAEzNX8Se7TlQLDdsosf/Cw4AU2n7R1
oeze/i6RrF+N6Y98kDZ3TzE2UYD62XZMlX4rky9unr9prENS0O42rJuknv1M6NPWmgdgWIGZpv2a
tHAs+Nu/ZaRujLK5D1S4mrq/R3n7HnMlHdr5Npog6BMYSa10x7qtjyKZjqVi3tgjnw1dLs/y0DXT
BR6E04RkLL7WaLXf0+hk6xr17zx13+tiXuEgntwBOn4mim1cN5tu5qjJxh9P5dpfRC5AaFRDHEhG
P8F0MCYky6w5sdR549qQe9vMYoGM2FFUY/SdK0VglOJP0Ss/fZypG7Ui4RErPrdddywz/WBZKfLA
+jZx1CicJrWlPSPFfs7cKKz0pDjo3vSMXYI2KxRSs/htjQwr0Lvsdab4PzcosRoNLv66fuXVdNHc
jmp3/yufPW/JC2WjYMxMzlaaH82sPg6Z9ZAUTSBhcJIZEHxrInt0TJ+OyruqmZC2xzLZn8pH224/
MTXG/1jfG265q9TpUKAU3uL2PG3iuDtk7owdc/kjn1it7ZNiLltT5OdJ0Y8y7HZTc1GH+W9qlYhL
mqJ4HSo+14veSMl5+jbkeQK3QVGE7DDNMA7BeXgzYFCBqoNifKZS30yxiCJlnrPEOJT9FFRpFkSx
u5lydQtYqiG4UJ9qncujNp3qvGdjV7tymqrtIJSr3U+fejvv4t76zPXiyUHwMJEhdI47bAwOXYV0
SCU0b2SopFuEH1cCScdC4Qut/lmszVkFfqjVNKgUe9iCgvYUfNzf1vLwgoQKouR3qQFAKbJNuev3
iBU4SgBhDaI2Neip/oqbFTDSye5FoT7m0jts9UjzIyOU0aQz2HKm91vEdum7MYkaMogPFw0O+mOa
t/RpsOoRFc4OGjnTnyhhocLa4XahiPHdBac2QFW2FdqtbewmP9XE4PWxvVNm/YxG60faF1ZJ96iU
7kOeNCe8iTflmGWIR0p0MZbx0Cpt4ECIGQbYCtrM9YlmBlwO9mkHiJuqH8Vcy2yWrAaqD0BK7ri7
mbAJ443D91cf3wlxQVHB8Rhp40aWy1jKO8lYPMlxlmtSQrAqZSyAInBLQIRyl9rA3VCklvZZAmcy
jAPDu9QeCife515vkSixEsYXx/vQIgv8SuxQ7u0K6A66+0UJblqSG7naA19Uz9PGo+q5zoZfj8Om
oEOKmngfLV29XLIy0SlHlCxD2p2qzDqt8bjLhjeD+JF0UDG64SIRFgm+FfpegbppTPVe4xCg/JJG
6Z62JCApUdturCHUbMXHYfZQFEQ0mApe45275omOZ0f5VrE5viIWAkBMEPjMx6i5lq1yWoRxkUut
KSpWwThtp54Con1hqUflHeH2ZtYBqpU21I3KdzUJqfgLlSm+0eW8jQZuyiiPGCWGwzcX3S+1p7Fz
Drg+UoZ4p/Xb1qITI58pk4c8wWaa2lxp6nu8Lq/6Op21FIwhf/Kq/Jl65FNcT/Vmccxgrc5wxCNZ
aMAQvzE342wzyBpF2XEL62OlhY83UGFvHIoXkEJ4llntfDytWu46hn4Zqs6nQWc1Vpybys3OksNq
rGSZ3BWyaN/FQ0NJr6R1J0QgLAThNxip+YkO11dJsCsDvem4l3gVR7fjwBv7astjHu0RHPML0HAq
m3PQKPm2AuFIAbya5sBvzEU8zEn7VKUvkiagjN62dEIn0XwTDyybOzk/zeWuZ6H08zMh7EkOlANH
eEPTiKBJLZTN1V6wJBg53Sr3/AuVBSefiyetrD+SrcJXyYXlcEEXpXOnCfUV/t02AzEY+xlNUbGb
EY4fKgPh6kQvThJLufSHGaltg4nA6mwK9afS2SP5hX3kOItvAkgMFGT6ava79jvWnS19i+Uo1P1f
bw2nxN3I3YGvvtx6gvqAxOEHsH7DHvc8E4/MiiVlZ6jsYXhENPjrqEXAr6i3v/BHYj7oipbDOii5
vqwsPY4Bwz3yarLOnDdvclWijpOYM98+ghVGBHS9epDbn//jmfN//1L5pHyQs5zU66iyDXQISPdK
evJzztptFxLiw0EiUlwy5ADQFUS+TAWhqZDjYmVhO0MWBBeK12OlKM/yfK8rqL5VdMqhi1RZ6XvA
z3ytPBeH4mmCmcKz1N5PnJmbMrIDwgbDKGFkVhZFS/Y/KpuUtvTZepcVG0lqcPo/TWnhXmpv2MMy
vssf7V7QPeWgtNXBMP6yCFEF+Yr7bPRZOMM3m9x4x9UY5OwtWb9lalv09g3sm+dxecF4eefbGVU5
kvK6l+JVKxcno2mmP5XyRVe/rZ1hOs4vPNKJYUYdShVKlohWYkwE9VOnS9aqjSErnMnLldb3Su1q
N1h+FE8VMnAx3+L0p/XUwLWbv1N/Soc3KKG083IuSLp9Xp89gioylP/33xAvTx2bkvrXgS3MwfI4
49hdES8YoNZBdwqjrVHi13oaUa0VWBYwOAxy9cZf4D9qGU/p101bF4lyZytAexv2SBr5pcbbCuWT
si8/8PkycBrC3MpzgjfHBi9AqhGwBnlQh8VaUV+znBfkML43pyd2VC/ifxg7qvLtf4uWnS2fT1ts
9HWujGB2lp/yOvku1l06vlSy7G4+mOO74q2bdh59+ee/oMwd25w+ZOZo2ctlZI7d6s6jMdOT+4ej
QZaeVW3X6Voo+naDBSJF9i/qIH6nYFS3mvtk0TZyXCCS7Aoue6t4LcYelih1CmD56t8Dl0795jXx
XobhCRTX6jsZe8xXie3ntFNTbOo4jEe5d7xDmoodP6APPTKahnWrAIL1dIR1KbaO86pABtGS/7Zw
TwySJTSLaCpGJ8ydsK3GoDXkdma4JltsmGK5PPJQGR5BPMPChWXpfbAncIbKxxe5BuU/koGKXSnP
XjWqqb4Dpc0Zf6YAD++S2SUD0dxD/yRsttmv/AcyHMglrnwmpE+MnYzp8j2JAp0nz1RqoBuliPeV
92NkF/ZKPL1wzBEw/ps/npUGLoFmpL7HVhXrvNF5I7zF/oEgDcm60HxrxK46YkIZ76J5q9FCyr/l
soeoPzMVkFb5pHg2n6eI3TuyLHVK+LCieLy2jgJjAghMrsm6bmVhm7HO+KzJPuZgHgoMT47p/0JX
RI9ReYtTMg9S4LpR82zLCLgg6XH7bBXx0V4gZxRPfKHiwfxmEnQ4jMw2A22Ngy+HU69o90iyjrk/
rBiVKxYhhQEi6rEr2ANzZj975cnS6qAEnhME1FYzjyJWDzjFeJzkpvKqK5dMricO5IJKFn1E4A0S
osOMODWooA4sZvTVF7bTEref8s4/U+ljbAeB/7aMgHKnWbccclE2fmmk4qayy5Jvwue4KGFetkHb
9JuuomoMLzyBdaeX+xoOgPLK+2Tc4fJFPWZTBR37muaIoUnO5ehmAmCAvzEe8zn3GY2IM79c6Gql
G5d+4QLffMioL1csJhpE0ac5Kq+9oNEySWk/uIcy/vLiMCbK4WOzlTuJJxerB3uHlRq7fjutu4bh
tJTXmhyB5GApEb52X5ZBXav5899o/PeWtBy5eqR+xAD5dfl8GrILex+qw1mhv19veTsZc2SaJy9e
uZ3L7IiP4K5o9X86mfJOT8QuJ0KB/yfBx9safhntfxs0umbZ+kJwkJ+hN+4WUXiY20+QJ/r2w7Ju
Y3RuKnP77ytKroykTSnLec0mP6lpEuzdKsJPHHu+3LO5/Zvp9LoiPhH82J+eBOzEa7M8kevJe8WK
wC8ZzFMsF2rtHvUW/Fpx78PqBUylC2NDbjW5uFifOUejLP/LDcziVNXshOX+TrFflObaMLL2GpKu
XUboHDRjgaGfbhxKnd7kXNbqJp961GvKEMl7zd6XX1otT/ogW2F4JIKEDXNaP9yYoUlOhmyWFu0L
QoEZG39YY9qYUxlW/6Ur2mpD3Y7eNf09G+vAgiUqP9MwqrvRt+9Zoz4azF9THrG3PJVQUrTaOxWA
HJUS48Rvf1PIgn2J9StmxaXLwa682kN/z5VnZ+4woLUfutl+YaHSH2Ezpa8qBVvdS0IBksialOck
AhOmad3I42EAQzclAMDNkRUmM41WvcqkSEYW0hAZ23gJO7EOS99WcqfilY9iYdwPCdYLtfZGeepp
1i8LHcMm8ra+jUKjemDeI0AjuiT/sDR6+EJqUcq9OewzTnRzjag7c9kuxyvh5d+zqGQcp3iKP0Ac
gNHzN7Q4oUTO6BUbjC1UfzUU+psx0bMbtLj3Hv7tIPZwK97SyoC+aO57pzzK0Ne3C+FbRh72Bnt6
dhnyr5b8OInNXTkL+KPQ9RwMZFdn2zAWcvtGlvd3ctIHnRordxOomY2+bIu6CdsMSKTJdwZpcKLP
N5kDO8DVsWHt1UGuzsEyr20O87XNdvIwoU+qTCu1sT3LzxrEpzW+yxCgxtYumz5rcZcHisVh2inx
Gw+rD9zoSaP5VzLzkEdHMX55VCKbak/g/Nbni9pVV6htrxUYCteawGujwygpDVpyQ5D9xRix/ngi
zqxWkgbJDgfsNDiYmDseJDb7XdQ8QxqSWTffShBkhjPvqVdDB9qMQU75DwIf9zJkTvNyW+vj4r43
2NNzzqf1mzViEMuH84kFoH/a6ic+C8/DXWTFFx6hn1TcoND7kP4s5NVWrJ4w5QmaJTnP5USZyHTA
juXXg/ReSi4d8mIvavec69A0EYaS5RNhtEUcZIjm4/npXwhhcfwLiEyrt25bJCypYf9jzAzjr72o
SDu/R7fjIqypBDEspWKiuTgnRcShpYBb6DLDNdLhR45IJtNyQX4SUf1cKBnxPZTsQEqlj8XgyzWG
QOBOIV0OmFJQZiehcx8LblWZ3X6xaOXcUZ8RX5HNKsWH5P/DIMPt0tf7JK7e2671GXfJhiGmEqnL
ug7li7D8od+TXMfmg7x95c6wy9SfCJAhk5E24+RXdDJEKhVNQYeTW5T8cFzKewprW+U2SpjjMkBa
VOffLPSY8SCrHkcQ+Uq+K9NeLZ+U9h7nstnzvhnE5o0r6leSoSr/ZsaiBnCuK99T3gBvBT5OMfWX
wSy3DRRFZHzbqLH2NaoMXpa2Gf+eizUGifC3b8RL6dbSeinQoBgvIwvcu8pXpSmTn/afne0FUAir
pQsWj+BEgFmB6Uc1Pwvu5YxGy8EJlrBvuK4QiQBLfmREZnD/JXMYm7Xg2f8e1NwIUw89TnhmU35n
byv7RSWz5/4qk6UyUzl2XV/m1ylooQxr1DwSysQqdyTYsik6J5l4/Bt/9VqpCIKruzneRhv0R7cP
jT79gSEeg+y2Qb7OIwzCtoZ5PD66evatlpD3i/K4ArBYAtLqgBgm4ZbXtNqHVuRHT28wXqc+aq1Q
rFRhYnQew+eUfAEIBW0KzKYC40qR1TUbHI5w3YyxrumoNqjjXVfw41jQSdO1h7ug9ZiZCCTWBvp5
A7EpgV4lmmqDpf5WK9BfWQT2BBKiVarfVdW+dBVFeLV2qc1YIEIkMsjPeuJCAzEnNZMAcvEeVuFN
uPhyifpsDOy7xMnKPa6li7+mdJ0QbXdY8+SPOdZKAHnMPPUqhW66uiNloU9aMpePa7rAGhzQ7ziJ
e0sbanK0Kk6geNK+c4pATpNI/VQilmQL5h0MsE/uiFL+VG4tuWyeE6S1NT3qAIRb2D9iT8vfP3YG
Pbfmxe4NNjEbCxinaDyxyRYKg/hb0SrGjcTJpeq0zacV4AjiwqYzddKbcnJQklj7cY1oH+z+0uPu
oUX4ADum/LD6dTmusLYnNXqIqjQNnNX4i3+fG5ZV/JHEtaDsj+bLWsiGVVtgGkQtT5fNR4G5j5Du
NEBg/TSK6uhhMu+LMfrEjQXCsDkuW1q5yUZAqhWYYv2sI42rddFtxzaG1C/9xxRRNXySzbvPmTjP
urinzvKqtgsXmiw5YqIBQy6qkdTV3UdNG4zNYlhH3QXka+L2cRLteCqjGEsdfMbifaoMzmOeVEc3
jbPdAmMfZtyKdAJrPiJghjpKXVxuBGj7Ae3TjdCbZqsq0VtJY9VN3MR/7YLgZczC3chyWGtS0aP1
BHVVb96NXX5NUyX1mzW/urP6OvDeVuM96uYE16Kt3QfRx7cKZOSqmNUzEPJhFN1hhr8ZWuN8NEvj
alIW8V3LPGjtclURql2BU/Vg4FW2sy1CE5NKCSs4PjghrjO2zObn+I4scD2uQhPnzgLS02o38dHr
06SerYmUE71Aj02xWHD2Ff0AJ13EduAlznzGuqs66cgifQofMSBL257U3qNS1tPbTziaFpbx5G3T
sf1S0uaHOgSbV3deUnMCQskJ3IZX/2orZ/9Gk24/WjRFfwQCEF9NnXzYaPRV/MrNon7nUZtwMibS
0rkr+93UVfFJlBSR0D9iEVRB1N/piUt117GNq1dn6iFlPg6R7RghG9WUKHe2XwqscpSBKAIdk7Kb
5rd0tGowTyy80r4symocBq/ft4N5jBxvr4Lq1mVxFRWJFVSgo4r5VUGpJjTGccDvRv1uMuhsEAdt
TUG5xWFjLVnPogMEpnyS33QLXq1rdhawrBsuhhh9CCkop5yJfWwRNrLKO+cGteiMsgMGfqRuUDSC
hd7vzzqU2rDVyucin6AhVxVN3xGMFfFn3fYOJk/5vcw5nyNs8bhDC2PXs+s6q/yYmr7YAEhA0eyr
rRlx8W/Q2paueBwnB6QHAnbSQuldLVJka3wUWvZoK6a1ycA08zoCaObqHyXTuUjsvymKSpOigElW
LhbnvtpK4A7txZ5Q/sWQRKBlWgCB9XgFQsko0LeVgcaQlkCcUS18PsAjn/r8U5var1k8PFrp5Fs9
4Uqfz0CppBpglei+3TIL8sYKs9plm+bqxRYaHGuxXMplgWEQca5SPD3IJ+koiDhTdDWh17NYtt2M
PY6pQmjNlptU2sa496C03TNY71h0wAMieqpLrWwdr/0akQLoOrQBGqHo6aqg41FhJMfx42D3GMAX
u9Uz8yCuAfWM1EW+FuH6akrWfeUdujVBoK6fgFwfUEIE7lo8Zrb515o8KRNTqWxXxaOu0m+zzjMb
slnmkGgr5NSzRW8mHbI+hryOFo7UsRquiIApMbpa6wN6/FWfaxTNZfKWZu69axMUvuAwe/LfS+46
rY83/y5aitAsRKAxfmbVPQm3vNVaeuwz565ansJf8Kjh6/W3opYFwEQZYp4xBWplcNGlpKNpUchh
FVpOA6sSkBZKwQTdSp/tW5lqHxi0OL5TOJzpieWFgwHjA/XVEnReXm5cun/jt3PT1XaXdpOKzM8G
lMd6Mlaaj7TSPibV/i5wWPJxxfnTU2Bo5j7EBP+jbZSHIdfejA5U062GPaQS6LEjV6rauRbzAAQF
S9MDGisw4uZmNSKALENDYYcK7XuiDR0eaXAJSvuc2UOAf8ebni2BbRRvq1JRxFPiezSJk9Pi28qF
nqKAvXAfaSlSG4NxxT3sTGn1lYPju3WK2FdFjrrJmn6gaYfRTCvsWXmZiwyqGVnElBgtuto2IWWF
cpuu9rO2zGfNQINtR8OTlmhf6tpeDDO/RF2EE1tTj9sVjGHq3Sc63b9NytJvlphVbRX9tF9Wr/Bp
nRBoFk6UqfORLcZKUQ4ZEL1Lu824mJ9G3e+tdNjCaNQ2Zpk/5w119KGr1H2/SP5g5iXByDVhTKsv
O9LomIH+wyj7x8kijTALk1ZAzbIvRHSnqRTgQd3bm1Ip+Z0+I9mjTt/DFVU8DYw6ftLd6NHRxSuH
9XObO6dq4HJrWuuDpdbcW7vshQpWvGWcpeaIASjZ8qQ51VICsnj6ZcQ9RDPWoNfAoNFwFmr25CbD
EcM35Juxh4J3qAEqevuuV97RddYvuO303F76fuM0XEOmRD26SXFTCTBdUoTwYS9Ltp5b1/3B9zTm
Vr7sY03B1nPpz92M61uz5IGGOew4zK+i1sogw9UdCtjMwlTNTTtlR2qweGQoe4gGKYVSw8c1D+3s
0kAPaUnh84AL0rZAY7RBMXpeLOfWlhW8hXWetytZGC54ykYVXEv0MSRvP3SQx5Wp+Rhnmo4NXFRG
BN3dtFLg0vqQbuO/7UwGqqlojLQhfSrb5pyqBsBlpVxqAx16qz66GlWVIYNn44hs3VpY4FqZ81qC
XE5De6Cb3AOWAynqRTK5iW+i/cET7a5fzFHbotpptiXICMLGCKYdUa4znnS+KEDYylw7USAsaH3J
5Lygx9551SKw+kOZgAYLBXD5BEPl3NjdK3Fjj2wkgNn5aAIfOzQQSuhXXC56tR3zjqtbfYzwY8Af
gtKE2vg12qIk76+V5X3TqOPboysqRYQxgGB2XXP3pUsygBKwgMLeNY0D8a9CheK+KLWOa3H7pGSI
3pQuBp3U8VGDYKUY+9Rpn4oJlbiVkbM2NG8ztZNi1bsBGjZi/adEAO/IeF6hwellQir3qMPKFgWp
ny3UNzcXv7lwn5JmPnax9mjpza7lghp31qtWJYfcnZ7qYqbl1fLcu/yce7Skmlje81z70dpd0qXb
D1TLfbNyqC+my8mlExwL86e08qDK5mvn6EelmO4t/CK8bvx21km/SIHDTNCyJo4qKjL4TarusarS
b/CK7eiwdic1prRNZCFzxxkMBa4iSUOQZKD55fDrYaT6sMoOFD9/5ITo0BddPdU3aJyREy8FpPH5
0zX6B8uYQnb82dPpf5RAAFkVlUrCEFhaC00jPlGNJYenJpMaDqQi98FANUkqTcFCOxlJfoW6TePw
6DqBbqta8+OMy6UiAV8q2agrVz4GzTl63H3QyGfBOkXHfk5O2uwAEXkH+ctpdBYAnmTXAFqgOAtX
2j85kOkxdoYqhLihbpg64ygXnZY5j20iQrEmFzrBfWrIKUQvnuVglVSDMdjHJjKx4UxVC56G5dk0
l6DIgTXALPUhOsBHT9BZee+dgLMPjkInex/52cbNsTJyQIpX7aiTZjitdQQUeAHKJyJpMDaTvTTt
VnPrebH0pwzCLCodBHZUfieJ6AMJFkX3YhRlKA2QBrsIpcC8IppOEB3AYrt8DBOsI3XKMaVUtgM2
WKQgpmEH+vDqNOYu1Tl9WzwKVw25IRfJYRngAcK1g9K9L4CauY/s5clCgxY/iuARqTPoDLGD7yjy
/NNp9YNOpu5w9Ou41HWpfUfgMHHXXn5TxztOjt2Hy7TuR6SYS0dLJjs/Fmr/VMC08qZaqvHBErTy
isEEKjvQ024+kD6fhGtjxsm6a3s0y5WGa7bjy+/VNHmHTk4LtzMUkdPRHRBk2CneuMautdt4Y9To
sLx0r4/JfWjjCNUZdVUjOjSZFNEXYxeYbPVNlU2QdLwQ+z3gJ5UCAi4KU6T4vSS+JiX3TXewUV5X
9GyOQ40ZEcyM9JDXq+K5GusD8vQXGUFaNthoUMxllFsRn51+RSyc+4ub7SyAu7VI7wKE0uAChQXu
p7UyaupcXSdU3ZE67TouiZrbbKXfXk97bAnJOmIOTG7nRQU5gGUid8s8kW3p487rIvauSpGEGq7u
ooD2dE7aeD73jYtaqiK9doBIdL6why+bk6pu2si6NbY4iGF4xezCMpH3yjg3GOvVJoTKh3A6WQul
y2TcnNc6eU0H3HGy4sUl/XUhBWJgtV2cFAin+2hbjhxXRHA7LAOJCQYSgNWAUwbaSmTDC74JzFqp
FDMucka6cRsaU0Sz4Bhg/i08QBCYTr9Lp7lwVvKrmY6dPAhfKAcFcli8cQ2KZH3gXnFMzMo+jpYJ
K4aTgq38anAPn5ripZEAvYDPyu0kGdW3Bk5RCsiuOhR/R6V84Ab7VqyMD2F5rnkRy/qjlNpGHbtT
YUUqMSzbpZyYVB9uXazEEBAZBgjRWdsBxsAaV5BOJ+YLYmfZML0Ok9IOcdh8WdEgMDtqgP7nXz/T
lZDloDvPpu7S1soeITuuFUwTIosq1HCkwMfBQgOErWpuaeeYFdjrxqm1bC7wPLBhejHEJ2wDxHwe
GEm1J6tasYxNbhMaybmozxb1J31967kNRvituNknhqjbGNHq8MvuRrKgu12AFi7BBAu+INY2mFkd
ZVNpQ151IB+Ahg8LybZthX2iHVxj/FxcGtWhuZW+Ee56s2GgDOafyBZHZy6+jYEyphD2cTGHt6FY
j3D7aphv9osMk/UyID7ByFVfzno++9ya8eeAydlap4wUSE1bXx4jS/NRj9r7EkUbe04RMEHV7EYn
MFisSXJXF/1ocTtyiSaQTh4HbjGjBAKH0Iy7I61TdiOkafp23Ge7fMxhftNH4iyJDwRY3rsuMI+w
jcelQb9ZjxebD5vtN4/o2IyUsEhg5dSV0XIZPBwkFmou4thl0aZXSCQmWjXIQiE3Lfknt567o6f7
tNAfh9Sm3nA1ht+61v208cLGS2nVOSAPyh+qlAc36oOmf8g0AkW7zFtRcTcvS6qesXLaklBTVvhK
EZcY9mUSDwNcUuasZ1iceQrk1NTZTAF49Mexe5cBFFm+H/efMnzKX+d4ifV4Zc0cUPIgz8dbqsbv
huj+xsMbpQEy520OsqZJ3SkJHog25SRdxy1qNk+j1pASLfehSL/oyQjjy70bSXZPy3IvRzp3IfsC
t7YolVGFQOSZAl4iI7VCmHZZIIjGNXA6caObYOOy4WGg7pYsgyuj4D2S71ZlvRFbKGnn0EcG+y2J
TsQV2QLrsqjlAUVU2FrtS9MZH4aLuAK3HLUVASYUftnDIItjX8yYjrhaYCoQdy7DUpzM0aBPcbM3
qTDHUMCisbxNXf+4soEzMYVYdJ0Eh3nH7SpO67vn8HPp4INWhktmHu31Zda+QPe2/OGZA4z1Miga
safU0TMtegwboT5UevSK0zZ6J2/ZehGyRb2kjduQnuwYbUOx7qnfHoU6ccUBYXbIDReRHDU3Ort1
WdGZdtponXc0vXGiIPmWRliY9RqEDQnM54TD+C1vocfX3W4dSgpWGKhEeSC3fZUaFwPpoZz9hiZL
s3go1pgzkIwbmbAC+TCvopBM64BZO4dc59ucRHKyTTprmMNvT4FUl+wg61QAfxT8xuAWnWAmEYN9
LTRVTZKfTGRXLV0I4FNgmLfBdGCI1n4Jmy8mX2jXYmMlN8ZFNjA32G8LxhWyCuTl14kCA1yevTwO
e55RSGE9BQHWXupiGDT1zxrhL2XRshZNvjzqk1s08sbQH2Q/expJ3efsknrLTj5qEs0B+kC5TrCV
4RKJsAtv5aAY0PcitR88LlMtoBnhk2ky+CdGemvX7qHPlJ0Msx4fXpDzrUlyKXDek2MzAujxepvS
+5XzJg/dyhFPmubCmbNC+cpeyWvjvsbEyyzJA5xKyMawrICmH294en4jp48/cjffz9FNk2QNXlrF
8WA0/0yj1OoVzxNzaK8GPC8FZzVqCjrCYDMNcNHdlhnSY30vJ2YuOl7l0rOzyIfweHE4sg9TFvkS
fpTH+Egwb71P2gv+aTqx5XA5tmLYuK0JzvkiPOdfmQYRFMGuoR+AEMvW5QaWDTSzJtmGmEmK3lDh
KOafAtpd/HeYuCyWbwPRrSH1l1scKsuifcn7WD+leEyKALd7BL4xYPy8sRvzAW5XYlKLSGhBMjW+
TrkiwvhBbpMEIHAZi8DzkiuG53B2IOpJThHLgwUo87dkNrkBfJsLZAk+UPHacGSE6tXYypViWueE
Wp5McXrofRWodmTluJSk23/ZVwuxpwaCQPqzvtnuVw2yCVSJ1N30Odh4dXeVSmcpPviIam7szLkC
XgSsp4nHqcJ4kP3u5ubetBq/8H5H4Ebduo3uT0/HLZlLmRyek/vDCVfx6ZYRBSZg6D+zpFrctDzz
S3zHdLKxmcxVdN9gUKGRxT4esuFsUN9p8pNSoO7v4yWU3xy7WHgMFzncBtA6X9ePXIwmbzeJI+vY
MN2dUVBzt4YdJtgnLCJ3MsGXKazmTYeeYJrh+l+TyLC/NgP1Ni/hDscKhe/AkbM2058Clwi5QKsW
anW7lyt8XAT0hAhWlbpdMgky/haT8rDKfanYQH04I4IIzWSV6qBA1h92/MuEM57B9PJ010Uio2iL
hUwj7oqSfcmEs3NR7NbVMTXBHBTKMbFxzEmCqIP7HZ5PKkxaleODZRkj1sCYYkuorrD4i6sJMwb9
JCNTOd6Y7YqLNxfNoFmTQJ4bMnteVwtS3vA6zGpQc5WWs1o5e2qeQyFOifPSLLhClSp6n3k7pCD2
HVJuZdd28c1Foxmn2UETkfT/Ik6V5fT+P57Oa7txZGnWT4S14M2tRIqivFerb7BarRl4b4mnP19w
z39uRj0yIFCoShMZGen648EL/yhXqeQ9SxOXbezanrIxVRvlDK1f9ZcjDjCse8gG/n1D0hfQUJui
SrO0lZoGztbDodq/2DRlBe01bZ6vJRmJ7nokJggDQvFuu+4IJTxjYmWiazLLPfp+n4bzaPv9HYPL
SK2dfVq3t+dxU7wxHykMM/2GF/8YElWUBQky6+K724HaaYK8kIxsScjUQxXUOxbEUyfRlVUHVzKl
3l24DJd2uuw9Imr5C9LeB6qtE0a1puXhRIvw2WKH6yPeTqcyhukXERbnnf9PT8lWjsArTndTfKWN
hRmo/R96LS9zFJhDpY/e6TkL0TAgcnCiisnzCFW6zWVL6F4jLGi5zxnSYUonG3WE0uz3lEb9dGlQ
19SORHDnYliKv+gVHQrMaN1Wx6FZD6mN1ATmk9atjKNS0bMqE2kimK09ps/p1yPOqfCD/VTdYOMH
FmJrrV1CN0TjvzuEs1nLsJ4RGs34I1CC87sSy8tUo2LYWPnRh9QjK8LOS3ipVLWt5AMXduHx+mb/
OwWA4dbOn0eM0hJ3yXJuRO40215O1h/CpgSBG0oJF2wn26P1C+GhmhTtTotSpudPZx1ofNwrxKxj
GNST+xShuCV3oY/nwDfTXwXYFe3RlAXO2wfl7p0eeKUA53cTI4nfMZtMnoMx0nzQqkpg+9CSwMv3
GQntC1p9LLreKmG9EtOxaA4YF3wS32BD2WBSRJQQBWd8yv+5P1lig0bqEikAHhxV78uMThnfXq7Q
FJYVtJd/enZwYb3EZfSokI7rKYediSsbmEp4Km6KWRzIuNFKgCuQn9Vt67TgV/Hh2lLNZh5wNTUt
GUVhHlqOlG19zphFbLccq7YnB8PZaDrC6qBUAyVpuTShuOhghmgWymqe+P5aQf/jdMQDyiYtSioQ
30B/I4KsqviWi8HeKMkf4AzoZKUNNSvrBRH7943KvXwae1rOVkGRImGQmL2bfumTtDd4uxvRRECo
ye0hYnKJ5QnIixQjE8Ow7RSjsKN4PMtPd3A6eFbBATbpiT4k4R0vZFQBx4U1C93TlW+69zS2f87o
7qbzdBw647giN2EFv8gegwu2EHlJBv1/s/Yrw5vr2XiLF1qmoddA5mMo60xJOYXR9Z10JdSSbd9Q
uB9sovGCJlX2E85lkfeMzMue5RpsWK3J+APmGF1GnfkeeNNtxLqlvrnPcN4e8oF0jdEzTyPDVvPe
I1Q669vISc95BDk1VfhlH7D+EWE3OgMO1Glzv85QfZ1vJ+BDyHcsSp8novbQn68gKmEv50fRdq2o
ONSzuddhKdnyuV1+Ogk8D5Z3FSereEYm9WkyG6inFZN8iAqd5GObs/tkSHD567XXBze5Q/M3L1Yn
UOEMA8T3jBWBwoTiFDEHEBvUNv9o48rd+pGImjIt4c342rT+rQ4IR7TupnP2oOTGMqBPdd0eY+RM
BVPW0EwlRGJbOFl6rTv1iGgXaqFx7F7OQOAARrRPUi31fqAnKgGSSciqn9qGpW8Hh5W33ogSWp2u
sAkoSOpUD1l+CJxmF27eK5tIZ5YtRRvKAaWJeyUa7ngwvee+h0hD1ctM6cXJko1WMWTXPLO7nZv2
ktbpqxVOTs+5Rg6UigWxcF3bjwwVoo2pv2465w79INgKA9yD+sQR7K/laCsvQ6svP5wMJJhBh7MB
aGtgxI0ZqIpDBxn+JfT8lwFHkMTBI5iOqGnt5TSPd01RPnVDxqhYTEQU3k6mgwiS/9AiX7tE7Rcj
Ql76kwG0mj2S9XylnIdwsG79znj3obgpAdYqBM74J46bw5AT+XWn4sGAXOW0f6Mx+Bxb+uT9pfsD
1hxczlZBfd7vvX3aWsmuRkmm73Hprj9AcpwevaK8hfB4YS0LmKRzVy/DHZv3pkYG1XLN5xx0nHkB
d0GR3eAMtxj50AmYWntApcgIxFsblmHsV8rTXMC3Ms8+i6kj+TPukMpCNc64ptP5xmySc/quwPdE
oqpInzOTkeUmqQmEhHA3DXC7IDg9pFn4VLver+kUvTU93exUtxCK+yggNitvH07bcWqiv0OJT3NP
6JrGuX3hzx5SqyGt4XFt0mkD9liH9XNsbn8dYke7znYmaaJcIg0RR2v2bhQP5GBqA1icwYbxCElp
YntEK4YrreSCwFdbB+OCzjdMHHWdPbnOjYGujG54TE//WqX9xhN8lScTSmhfvo5WdIOSgXsONrUE
iCqwZZ81Y4eZBAAmnUd8c7oKThwNDk1NEVMBzETBOqyQkVkHSkJ4F7rFkFPic3EucMfgu/EWFEXA
fUaKardg8iE1P0Z2fcCtVNDBJvCK1QlhhKPrSLOBGLfpL1uhQQH5nlnY8fZmnJ6D//zUYEWvDfUE
jjR8PWWHSOioMyDMnogAGvJkPlP+SDEU9yHYT14ZAYQDtDdukLKesiMrLcgurhclr611QzjAVWD1
AFqQ3MI11EW4icCgiGdShJyeF7poADAJ5lqQu+JlAKLgI+r8x0Ah0ahrAOFhx0Vl+BVcccXGp5GE
k16QgmCgCYHPDSe6OWyaESS7qZEzomeXsmQNri6XyTNEXX0HoCWQ4hxOYxzpmLi3N3TJ4TLGrKf4
eTNl65QeQmoq3ghz1PjgEVVsgBT9GyrUJRn5gs2OEelokxjxtOFy7OK/cROiXgIp5IDSfsHvNdl7
w/RKjGG+3OltCYLFxUfbL8Uw+Jd46D9Zd66vB9KrJiNp8x8Y3lplCIGldgZuslmXSxEcWPAsvh23
Ave+vslt6FXol/lrvTy2iJlQ30SAQVpUJKitBc/hp4weLNKTtjvtyOF3Wnh+ISNrXig+T2oXISS1
rDdWCLstTGJsntk5PZ+uuIbr46v1X1j1M9igUv5q+sNV+KYF+TqYbgRLsRN4S0pWlIEuuGR5W5d7
w2/Snw+zG/IiywplB11FBdkp/gx5lAsPnMkiDFcAYsPi4Udd9n4uhVQ8KduhF6heXBUOoC1kYqvo
byAp+kQafHdGPBem8YkSBqCU6yS/bf8+I90igT5a8XRLY9EXcVNJ3LScPCIAFoQkyTVviRpE1pDD
FNjQ6JyQxbmoYKMqsnMhhYy196DFnMKNXpRY6zsgvWF59n7xqjcjMCkgUhMprnwy3bzvDjI4rBlt
PFATEa9o3lVKzmLyUxd4rmW7Z/vVDh9hVj7LuihuzNntGWaBkTCvOTokLKcCaHlJOg7Y+15yrOPm
2K8osSP0ZQky4cndur4wDAqR9fM5yET3cbn1/e04FPGl0gimot8npgsa1UafLCttajfl9E6/4U5V
7cmPfpVzdKxCi94qwdlsJep8VoXGCORVnPXgPHFzRViqI5F9Qh7Efyt/vqdzok8DtQXxp9wnNy2A
hm4hflN8Ert2b1wcDRIjsOF9uhsHegdDYM8rnxR/XcLXWMNXKcBnZfk55OS3Hh6dza1CkL+Gj8p/
WAUFBW1a351ROGg69dY+E5DvA5c6FCxmhzJTwmg3uPIAYd7S3WUuamwUksBvluyQBXAOPP+yTMNL
3QH7gXlINLwTEdJMk0P6sSaV59+h5Np98uLTFWpO6AKHj7770BYvXKh2XcCy8mqJ/04U7VDc3PsY
uMS3HxqKv+ls3K0wbZGtoygc7fws1rGYfapHwfjVLEDEGLMqa2+Q+vmlz/Wpp4vhadybRbKDNU0f
NP2blA55oYLMogFQiWoDZ4JTquTBd+3XNUDgZuhbVD5OTEhgfhu31HXLEaTtonWJ1LZPGy2J0nd3
vHPDwpxwuDoyht7CugYvI2qstFe/Ynb7EzIRfXS/9QjqQqyYzeiQtd/c+WQd7eZd2GMwbWdbTtDO
u3dsZFeMDKuGTjGRPG/Y2j5HClqIAilVRLbmUhALkQy2IqM9KCUYUoeN8v6BdFt4KfuG9u1rQeyy
5QPkDl2R16leFw63EXdo0o4A8MT9t0P+UpDVoJMgtwB34jBbR/3BoMoKmD1/KGMxL4Ac7jPZDogU
gyKra+3qxVZeV9IHNhrBOQQJY/chi2Uu77PgPRlON0qWVsJVPzL+nePkVoF75MzXHYY2sP/S+JRn
0Y1ZOd+oB+2IOwDlDXrKmJFIfweXF2mwB0Z0Vxqe0d1TmViBywnkMUvjo3giRZTdtLl/49CNOYMR
ohSP3Jd/5QbQgoruQgmPCjYqxMgwCeLsVprB0FRa8wjk/dmZQGjtP3Tm7AAidYyjyDmncwkS/dre
i3ST7Ycc4evNetvcZ0ad4iTanZ97/1ZQjdexp8KInDSNwwk4Y+S9unmGcA2DOoqMGP494WjAPEYA
CnIiZQPrDYIz1PFHiLE7HSXsPxJlZDZKR8FNZKkcpkC22k9YzilW60kwuTv5+cV6Z5QeNnk5p6mq
QPH7E0ZBYEiY0et6n1fDLotpwWXJ+OH/zA2mTk9zAu0V8sGGFUiLl1L2LzhOZ/5/4Q53xI4b2en8
CxvD72rz1sudsr6574hE4X0Ql7Ap5F+UZGqNiTxSQOmi+SZ5xDG2PZIFcCs5rcQaNH2dER+BDBgC
boubIztZrCMyKwdBFnye591hV4fkX1UwmyA5WiTy/NawHrsZ9fD8xaRVoDdjmc20+dA5yp5JqSea
c6i8UHTUnXPQc3YJEBdJxIXOJn6Zn4l1wyfHEAJ66KBJxcQOmoFRhCq+BWiDVOB00hk5xiCSxVQO
7wEbOyvgd9vfhuYvUEfshKrwPb0Za4g2P459qXZtQ+hhkbmiTBG/NgmKfSy3QvZkw69oVZWLKz/O
55Cu8fyWv9SxKJNWq+GilssPdd4Eo/P7/33BRVn0zZ2s8mDHTBVgU7H2LCpYIismLEOHZS5v6Hlk
YrHK52SeMg9chJxlsJz9dvr5314wrc8F6A13pGqnTpq6UrznszVhG8limhwlrsqZ13H22eNuPF5i
ZLnjcbN1jvYsv7PoG93y3UYN+i0fTkvSzY/5pva5mF8+wN9MryngDPfCD4iLltC/7prhQYeO7/D9
KHviVQ7NU0TOZpOWI7Z92RTn1xoUxQ68nJun/TNqvi1Sb4XGKiOT9RJSEqClIJKsCauIoABpDRiE
gRDEa0eZYNjY30AURNXnYiNVmtNz5fy7URYBAkAm3PpcY70i7qFac/lCAb+K9JH6tNmCRWYdYBhe
iVslxgRXJnCB6gUGmsAOZZvw5wRmK2LEAiAzL91riym87KZit9hv3KgAo56irU7RZmk1pjUAPsPX
JB8cNMWFHFUFi1ydL4SxhML98h0joYR5t6z7kHB3A1nxMtqesmcH6k7CO9KdZUt8paCRmu+i/IcX
mXj2BWN9XnIgtQR8SsYUXEIPSsNo8oGNKo3vmTQttbIDNyTXqSMPGYdt3obBfcgMDGGua8iUDv5c
AXLSfutbFZVBpXk5lTkLeH1Mh5vJP9eouJQ4OaxKDj1ZAbt5l8Kz0WuG9MCD0YKxY8TdxcJi6H5A
wU+YEvibEE4AabT/kg9e6oBYIfQ/zFsFuq6txslk07CDVwYmQKC6lBWurH+qmeIpQRymbxueffoI
hI7B4b7ihummuWyn5HIC/OfCrCu7ittU1XeyS3ppfwoC6Y3ZG/5PWXg7a308YQY4U+BcfJiMuU6k
LDmI29zTPZ338h4cxYVCo9aO3usip8mDmknJLos+KZcnFKEmKqIBsYyqoBxRJInhDPGvuxGD6BX9
MUuQP6AV6hxGd2dMzPVmyGyny4KAWNC6QruKcnsCzQZGlh41X4t/+ZfgQ/xEVaKaOH0A3Mrujx4V
/KpgXhXemOQcs2tbLkxtsoP6w7KF003nvI097yK/YSP7QvDmgUMBMmjrajcJguEVbBNAT+/vGXRy
XdKP5YEOV5R3U1pbsfkikRSjvdtW6qBUfnv/j/xf98Crx4zE1Z8oYCB2pRY49IqBo/zrc31SqDmQ
kLa+Ao8J5ykgXmbcHJEUwouwLDbBEH98dldQRc77gvPRAWbXQfaSzMhjkL+wZ/iitJTa6H7lnWD4
3an+UpAAfqTHIz9TER2iQeVvqKwRIm1IkYJKcM4UhxDtX/iQzuLGPOgpWbdT+mG0CxqLiItQCZPb
88qU+kd5XNMPHSo2kniVJSeiBmviCKXg5DoFVPPEditGqoSAfA1TN3LGQ5PUKtIxATZYJRU8O7IN
uXQcKSNPmAV2xovMvHogN24zjsQW0B7SP52rWbScCXtWItYs062gJQ6V6vCcDgPaJw20aI1dJDSP
IedWbBR1NppxwY/5gg3QQrEMVLkUWSlT5hQCzG/1OXfo8Rn6IOXopn8SKKz/5V2y93G1eh7Mts4n
oaNcyf+Pb/9X89bZWVai2krICwFtT+iqtDoo/wYg+zr77gZZPaPWhnmqKWHmiEgFzT+g53yOziYV
7jC+wV6r/Kx0TH+1muC8sAyEgfF7WEGq2wQEISkPsQCw5on4j6isZITCNL3Kz+gT2Eeq6uv8IuoC
yNhh0KUpPO4QPL1OuwclSvKe/0VH59CTyK6jRE2UwK4581HYExwvXxUCTDdW/1zYLroX7lixEqZV
hqnEsNRDci7ys9jYr5XMWQB8VroHrqByAy+rzLoDRsQHBdYuFL3Kt/3rYPrVM5GB4p12Pu/GOdny
lUpN8O6KighZ9NFG4F3jMJiYAcVZxKetbaGKVQCScFMSdAxmPzoarnH01/wqQ4YvjmuIMAOier13
FWT3onDwCXhdugPos5v+cExFruOLGUZXDGeKTTqQpsO21E8QQR7tonmyA4v8zbgPoI4WQUTZxSpf
kh7ZS/b7VrYXtQVvClJ1a27vaTP/TZGazGebmpc3fLknEvloS5hSYTyVbv/Yrzlc/PgQo399DpEG
SHA5IFY7tS/VhG+IMRCQ2e+hZL+qKK/lTyvnNgtjmlKzq2JI/gKNo4MKUX/ouysQpGo3LtmjnwY3
dd89nub+mgEI913r3/dDfyWKVDnEZNZr8kEJ8yNJhxcVyMd6vV0mOmP5/CVwPlSLGEtUqeLhLSij
P8pAmMN1y9Sr2zA63SVSBEA5pe+xArEnjvLk0LI5jcdmrB7y3r5js78iBMwcqjnhbDvYsYgZ54h/
XeST+TzHqWp9h6Afr9cRPluGRGKBK/PMlNg5BX4Ip4QamF3cKC8c5+gP3p/svdoLdHGp9ddgZ6oV
hOVGta+09pCXmICDGhVzWIp+uhUHIu6694KwIXUzSNMkwZnRHSIrIWvkkER+SFdO1zwzAeDasaNb
/KJYtI5vEJuALIU9JKrEa73LiF1qu9ttDesnmj6ZhPSKTPveWOhnY53lhtOMNsPZvaOf5ulMlu2o
YGyu/a9sX+qEMHfQRIDDNoze0Syao4d4el9GzBdsj8uS367BdOdD/LjokMkFArkpt+F9sryLbvgR
g3ImeTyXVSA/DLAAJulICTWzcvfJoWg3+5+KceldF7P5QPJKn/NvpGO/Ty6zThKHCYr1MwXuDxQ4
H9sE3dIS/zUM9mO2+PA4yxuDSmKVrkxjCK2bFA6wIpsRg5nCbfHBHfJtUymORhj0C/DjgntVW7Uk
uBj4PzQm5od0a+hEbY5n1u9CzON6iEwx/gbz47MKFo2cW9iTgQDY5dv4ZzBMkiBzeKvHKt2BUH6o
IOoWaMETR7a0ZA7derbRHrzHyNu+PeImZZbFtl6d3TZRXJAHe5AM5RiqZRKcvIwkoCLYz+4/HRB2
ubUjc4hWzX37jGJ3T/fpcd1KSAHzx5yhhg0Wa67GpbBGnKEVhftqfSngM5zst2B46jGi7BLZRnFQ
Mr854EdkgzFyCoqmcrxTDTSkr0GQioj3qYvTbIkVKXGShAmXFVrPrWWUtBwKDXhWmySd2T0X+loC
NKvuhRUfiZqxtWJTCT8kJXPy+UWxGUasLL7lGJW2ef5HnLWHASaRbKXVJE9NVvwifAirQon1OCyX
LgWYnJtJ6j+jNqGzvBJR4cC5FvcvXgzVZ+I/VYa5Pf4a1xIU3Z3gFQy7goMTdQXO4mnK/uU6ijrT
fjjKVMOZSof0DRPeJ801lhVHAmEEoQU5aSHHDdCUaY/fCv0ihvXQAon4Dl1EgauSETk+9ohq3EOP
aEoAJnaKnvWsVC3wKQAqSiBwseQYJA98l3vljZ/qP715p6FP4AisltQ0/JmqpnG66qm7hRLZZ03l
70SGQWVwOipX4ekzDtxKVCB/GCu+ZkGJjs4vqX0pM8LM6gM+aF/TAmmjtRDHN+YUPQhJ8iJ0B5hS
SrWCT+iWN/r8DSRvBLFz8nh9slJiHZ0n8DRfVrEcXQr1VQHNenqepcJp3efQVWvqzbyFAt8vUAxf
yVVtAiM8HSEa8oyKSAgLy+McrX/pMrww+emYNS/sRyDUk3bvVDPZsLzzQsRcKH551E8derNqQDXV
q40DbzRA1lV5tW4QxH5BoUndPdyO8kvK6ygX9FhHMbFKRJtoK3paq+pmMr+tLrxIkEcWRN8BNdA+
+TFS8mZnCEVSGBinKawS2pjjBwWIrpS+SoouwPfBe1H/EpCkwrRqKxZQA7YEdkkSvpE0lbxNnpqd
WPk/2lAQ+9h/bfsC+8j04bcT55GKaMdodcARz9HLgMoRutpWDKLyRyEtqEwPCY/oyG3T2379rZoK
ycC16Knypvy16lfcFZeUVwnZ3yc6WIk2+rA4svx8qsAnQag6ihvMEA8MmldLUKYqGbcJdjAFxEsY
eJ11m+dh95GrtNn7/45USKQj1w3Luc9QdwOWnoDzF0JbMmPqXnB64UWDc0/OUxZMyLf+yyWYq5TX
JqNxviEt7P2i3auAI5UkfjjSBrehV2tCbYPyUj/aAGURSpUkIsolwJkGoriW/mGl9+DasmokbtxV
aZ/NiTJYNKnkLdg6IhKUcbxXVE8SYTbNPgneQfVDvB7pOO8oxpzRKgb2qSoK74mzOIztPZiM6vjC
wlFnv7Vt+oUymFnUuvnWaP2QeCvVhTCreyFF19YHbnVOKBYC+fPbqGhc5t52JYiBUQkXAbJgQLWy
QSMJbM4eVF3BpSjA2+Kd6f2LmqPbl6FnU3NHtAdywG8c860DteAAQPVQFKUDzV7XizwTr1Af6s6n
VEVDLliDXwY95Mz2RacUm9W5ywthPzfMasB+Ja8T3oHiifA1kWwCN7xhLneKuoz40dpEZkx3h3np
n7YzNTp7bhAuq9e7dEauEwbCgFPvIR0SMdurdb1g7MywoF4BveGEdlle/fd0qmYsHkR//5PbXiAG
t94/22Bd8QZ5zJyDzBdukzczsKf6cgEt5diOO9NHXcNY7lVWsqBlTNV8qUjNS6vfZtnuBsc6CucZ
6etmik54pi/F0Edo1kjePDQle6ZToNoLKWx9qSKkUaoA3g2dRktQHCdqtlvfv+rSWtklmh7GDlhw
SsfbzjK/+iB8TGx6N0YkoSa0lVTqiIBfl5Ka0xSYP70HT3QAR1GNbEBkaz39mEXHANC+zq6qzft7
covTbmma+wye3tgvL0lokim4aEoGHeVeO0H7vR+YB5PVXK9ImKE6UEO2kYjtmWtVP0bt6VddURx3
A3kUwm23DhF1mo8CcZpmRnlo4Ow4z9OQoDOGohoTUyGO39vB9CHIt40jYI6kiw8JbGnLBmCNF+dr
K1zgR7ih6ImevpBOeZ6C7cc1mrdm89EGNY1rWeCZMQpCfODzXDkxnYS1lSfAkynScMjTR35zZ7cI
wXfx4+yXP5Zr3xUIg5Snbbc4w1/UP1BP2QoIWBgmzr57mDMGek9IpzCY+qt1CwLP3KMHw64uKiac
wxpTBim8xAxQth+fnfl0QFSI+aLKdFv4EmnwYnffnnessEaoaTbNX6z2TIWaL8K0zwwiYYDm9BjW
txg4eUNwi6uEYk5PXCHeES1VsoTYLBU7ROSTUZQBiWHnYp5N1RoF/A5Le6yNkuIx1eXTM8IgDA0I
cMPfMZwC0vETG0cXwGrpNpRDC06k0s321rFWjCSktqV5eDOi/+MgC5tinDRamyo/CnhmkCZJDFYI
PqbWQ7aYG+EmFzK8JrNvzhFS8VtRnejAnGzWiwc/297gSm+N28A+imRzQjVP8Hlb+2cIrmhQiXJ6
ZsU3R50gTuWadl+yXO0xkklLoLvmMJPnl5y2EFzfAhrh2ihDbdfw2hRLMDeCyOdrNTiBYCiw5frq
Az7JK/fSwX/HrHEzJ/5ONQ6l1gaUsYwxH5HKMIQXWpLNmG6IKujEpJKFWt6P/Pn0i2J/jG6aXqPf
3sjvDmtxI5xOF4sG2l3WHQ4GCTUAOZ5UlQpWCPN2gqXpZvB0mPsGv5BvOoML+fAXTymYQmz31E5p
moS3NGe3kLjvnRjujCNUJe5WBi+31rtr03yKZaJTEcisf2K2wwMJPEGF2gK40RW/XU7jQWaYj2XK
0H4MiSKBd/2WbuWOoqSNDsscMIAUh2DTynYK6muCU3bPAg9Ln+qBVZ2sls6b4QrVt5ueSDseio8R
w70icMaAzL3d/5QeXNcxGf9NJj5WWwFPobBYsY8PKoESEdpEc25LroGxMu6lroSBzdOEMd20AiPf
Qw3sVv3n3AJvB+Qqa/N2z/LnETo2Faw6sqUELrfLMDrCgFh9UTncIw/oISR/MRJ0xeMgQ0XYL5lT
EV1XZOnweNBJKIzjCEObJipsNPUaVXXqcLwWhYNMZTcArpLaZMynbG3nZyT9UFumHkSdonMyXgeh
fxSvIO+oPxjGq3IElxxVVc+1bXcKXwjpVHYRCEiWz/0cRMyQZULk6FIfZmbxlzfVP81WwjOvaWGe
fntjQK9JundMms4bJgOB6xFYdOQMcRkexU/o/D94MryQ7kQFpYDQm+mDl4A1LJExogxE0wrTNCHz
Dsvy6Z6QKBnK61SZKeaOYWmHbGQJedDIAcwJjQJRYHAESMXVid7j3n3Y1o8FFRlFdy5p/AoljjNv
MmyQsckXYMB7lZCQNb9QJlH6p72q5EpRhMBhR6iLNRCJOGS0SiE8dWf0nc4agSIPprJvdl3Av2WB
FFEo50GLzTgI5KOSyRZXGcorvb8Uc/Q5bGrV8Rn7dRmT1ESEZj7UjwnGDAi3R0jKF/5PNgZ72ADh
5/N09FO6EyjXkLIIF5Tsh4hQfYFvJORJg/q1qFro5V1+HeCplmi7jWaod3D3qtp/MoPhF1911cgb
YTkBEwXhzit+27FL68A3+fFFHvwM7I8owlLkaX4TI2DPWGPSspyOGjC1J1X1EbpcyQVHsowTI3P7
ivpxdsvLkq2AIEm6+mSh81TAhcTInEMwMVc53af8mZu8LGjhNtIQBj0tPlBjoWNgTs8g+umRxW2a
T3ddf6nSWIAVs22n8lzamWmoDVAfBwm+z2NjP3j0GALE8VQLCM7CKFIPmDTcsBMUEtTRpJMtu4DM
De2RuXDYHE0YEpCkfrXXH9UxgXMCl6rsCrGYuM9moA+nvvSUYoHqecj2Fcwlod2MmOf2FDT3C/V3
f0ZvjvTsv8MHEV/qtZmFGrq33Cz0qlnoMo0/KrCX4yM/swnf6oGJkF0GhSoY5AZ5oWyhtn/yQrQJ
tQ7ipGUUSed5RuwRUj+6q+2NDwRipF3G8oOI/cfZU2eIF4ZIUfrXNZs5JxfFOldpq4JZy4kUjMqn
0NOOCtW79OZqVPWx9xnN+B1DhcQ7EriabN94ehAgudRgSg4j8xshIdikTUXEkwMlwBDQWgyOBF+v
GN/+R5Rm1agKTg5asln2Tz6inpWcSS4qTeVNeVCyUFfpo4hTxJpUHqgjACz3QJ7Y1o5he0wk/x1s
V0tafhDw1xpbAFudbpEXi2qGmolkpEo3uTfKY0a9QpREZoXsO+glk0d+tu6E4rAReNqeSVopaj5K
MwWeyRvqGXBfBBesad3QaMJBxbpRA/IYxZfEt3x/Uo+0/6E9dLZ6VQ28h9j3h8VCywPHdOnkwXs/
ojWEaDoMGNWHZ45DQBGXcdG8X/OKv1Gy1pIIggE5XMVonQOv2SuKO7/HDa+QpegcQHNUnlSOjjA+
n45rbX0w6+zSBFhMBUfQjxm8yB/M1IrleSwT3qNGLDaPEIoodP+RewJ7ccqjhHPEW/YgrVfTX7g0
Cx5wsJDsngjiPe+GzvM7iFFP68AIjoIGDgag5q5/G9vfxem3JA5F9JaTsBFNG4La3C+Wg7V77hPv
ffAbEg1AfvaY3cP5lQUTvHIagV9GiWLT4uDBMTq1J4Gh6BoGGEL9CYeZN8uuhNT8oEBjrZ1HamPj
ivSg/16DrtSnlJQAhACjz5KM62mvQyJ2nKQjOi8FapPmCgee0C6uhxte/xX6HC85YR6fIAMgOifv
R+tqIKUZMrYioO84aLpbXrd4hrrRhQ7DahsfQzpaXbwUluxoD8ZHP8/fWRbe6io+iUcHrVjbyD85
1xXhh7aFHnJc7KMxMqUKvVJ5sHpYkV9D4RSbrSWsa/95GLeHjSRGSiqJad/BunnQdcZ12On7Mgyy
/wK65PgAxdJlfoxX7wWXDZ5gnMUbQ0LJgbIVlCd1eij6pU6xnifJax22enxogSE7FAOy5Q41bbAc
ghEblVA8jfSdJ7oB5fUTZrVLYBLd5QZvxY7PeiIQi2xihkhm5fGfKTNvNwZ+Ea6UlXEDjExvlHXm
Cq4RBTS4jgFbP7Gq926jEbZVx2RB8Cz7rveaoIricqIMxNyyIr1Vipnny7/+0OxmSv4SrN7Ytf6n
tgQ5BsmROlkFhBF23QSsum0kjxnFEQ9NoHRiNDvtGgkT5BVj9CgwT6335jFTJAU+nT20bIYkONcE
1W3FzryUSxYJwDbmR5v2iMldFe0qeCQxovAT0ggxwOFzEGmfmIA1INLgXrTW38ruAJUANmnSPm5k
jFTzpksf1gJ4x8i0Y2KQb2LbUamw4d2KKko9bYKEEBqnh46nVVN+OFNG9A5dVDKFFNY59QOX4zbT
29FZ4VF8JTAY1WghyYMIQcBqSkaesO1W07xDJ/FrNrZHC9sh2sI858kxcpJ/CA4E+gkS6gz3umhT
hhmOyXBNafev2rtEe+S9GlC16ROG+xO8uw15U1YWxqVXufQAwC2h/rhT3Q20SKUyL/pKDKwEFkIU
K8GPcEc/nTr9Sqv6aTppIiP9MZzCunJ2qEiDN+AieWgmIFxUs/ssyIBox13i7xP+l2lLy+3EcZwm
CtTh37TFXtFJjXfXuVao4J26+3DezmwGbU5VDityLSwXWpFX8lza6xAKCrqnSzt+pSvmKGTRsGyU
F5nRhZqU3VSgWbQuTgZC2M25UFIAWajjc8ZOyvMpNl4ZP+OgEmuTqKRIFqxu/JD1A51QoMfLncxU
mPVXTXk6jsEIOa25H5h7HTbmT7VYdP5SoxBnV9dsUX4ocqjUMEeIH1RXdimf6FcE2/vku+e79+7M
lBlfkGHIpV2MOAnCuUcJHISnPZrBIg4Qmm4ffgD0x6XLBjU2iHHKeiHHoWhCxEXoyObVip9NEUl2
a0afKy6wxYOH9nyXkEWq3KtM1jexvXgChCwFeHU02+Ci6NtJp2MfWrcBXkTb1PG8J5k+Zqg8lF6j
BmQDuTsbfWd9lAQ98V4hCuF+BsO2pOamGnQLywDXKSMttC4A4gNcYf4ujUMkE0XMyDoY/vlIzYsr
kHyy4YLc3M9lTUO9Tf2ItrBhutGUITeOdgDqctBTEd0Lg9bTp5z1te4g+b1PMcqRTXq9lKc3uxwA
VMo7a3Huz80ONMP3sfmMChfATWvtqzZ98GzraYj6V78Jn8fGesinEwbHyB30ApIPO7RpccNc2ehu
FNtwLIOKwB/TuebtAXQpR3LPWA5Gn73XjJ66YroH2vax9+zE1X3b2N95SZ8LuTUQdJ8QELlldFt4
dfU7J8itbGc/xRWU0dN6MNPu18lHrP4iC2so4mn4wZk2Lri7v4u/ficnIj1kFyB9msi3TnXrHE9F
O+2R2dpVNtM1Ex7MSIs3d3S/gsJ+8+jbZVjjxK52g2s/jXL0t7dot6ImcnBiNwSDNhiJa6KBblXn
AUl1QTjAAEJk4PuOmDgweptSKy+x7hFL6ij4Fiw7unrD6dIxDJPWDjZP2xACMxUVwLgiuIcze0+h
Noft5t+54UwikiwEViuabUgIP3Y2vntabTBgwIOsaF5G1HnRnjOvc2u6NVo7/a5dhoz740QFB4CU
BGN43WpIQW0fM0F1aD/7qEQuqMzjIzggi+5My70x1l8l4axVZ/XO2uaH1qnu+2X8NTXlMV9Pf8nk
f05xzuxH+AOHDdwvov84rHywrLJ7XlHfuvAMv2M3FjA00BbLF896CAt7/WMiZcYoB+/ZIkj0zeqN
spw0CIhN2VI3TXCq9k5QQeYw+/1Sr98+AVvhzNaln5ao8bbxn3Uj+h1NUgF3aZDu8mLm6KLGhg34
mhwmJ6uH1CDsopsyLQk/vPfGGzmki3FEfFgz0Kl5dMH0TgEkJVaz/jFjGF4JIhK07L0z/vhxrMz8
zvOrZ6Yul4+eSzPSkPJ6Bie1UcL1yIuD6d5UsOqhEOelpiO1sI9tGe+6CPb2kOyq3kMNFLV+7N2A
K2v/DuZKKwTM86x0SMmq/toYYWFzxMLQhxJTVJ8Ob5WqWvlP17W/t3q7s634G747nZADGlrT8oxw
7ReCv/t5bGAVbC95lQA0Igg4VNXBODmfHtNwa9f/zZigN6dlv7eL8/8oO5PltpUtXb/KiTO+iJto
Ek3FrRpIpEiKVC9ZliYIyQ36vsfT32+panAsV9hxBns7bIsGAWSuXM3fhCfd1Nc93ZHGzU4V1Bk9
Oi1IPZ1vC99GldxLzgtzeIlyCkRT+vaiMetUzfvYzEwGgvnBLDNQwfh6Tf78jLyzg3uC80VXeKgi
HYMRUQz7TB2RmUbAp1sBFgxg8/P8Ls4q9xDao/OUjcFhrcJTxoBj4GCvJkwd7DyxDoF0lCJvtLdV
1xeguntwDu1GdUF1aFo0ZwZrOrTYVyLOhFRj0L36YMaMlEyoqCIqZOnXukNxmE14dJGD3+gkRd3a
25tGwbc23AT3ESP9IqdTksjMP3ubdHCVKfe+DbxbzWICAfto4qjTAtg2QsBO5pjt035+z0xBajJ9
xCH2PMVmuww9nDDaW5eXHs0gdjybFicpZQw2HTkrYDaOeogoG9CwC2/IDe5ncANGCGNRfmzp6Fo5
0DfTgNJA44FuloZ/NiN2tZ19/P2mGZCGWXAq5FkEIMskj7LDERQEmSVQC3YNbSAGuMCeV7cB+4yH
BsSAEdtGxHRPJU72x7Wv6IfLR0EOMFtzHOu8BN/e4X0oXRevB9eCX1IxxM8mtnZtwyyXztAOj69z
zbcrKh+8iO2+OGMevHiTg+7dGiP1suinpIp2qW2jM7DGy2axo+wVE8IjJz/9rlStGMgttOXdkvXs
ZhhK1iFsPAYDFbKOC/EbaTTzttXgHuPmNlyImpl16afrtS6oIlobB9vE9dPrfl2uVK3R9U7BRfnm
bJ1XgbUA5itu3G69WRLVnFtO51FSxk8mKEk7HhZgNgZtY9CzQRKDyR/ZjUXMVypN6pS6LCdQWkhE
ddNqAAFwout06u8nz4JzkJ8aN98OKy0HJFmPGLZfGUNEDYR880aFwFHRz6EQ3zQ1Nrfh5A6XjDyg
HxQYknmmW228KuV71DTUmwVHd22guuh6yBVHoLNUAByU19vTkLGMENuSmGG2mR9UQbbVej9NTnla
wZgWMeVwuhgGQXVNZ2RsMpgdMYjpHO6oh/O6cTBVsJd3CmLQGZgd0IEiVyZdGOhS1kxLfKIHzZAI
G5qVOXHudndBkB1TBmHSiaMMO5N+jxoBktM445yFjTns6mm9KlMgLLNCVwu3pWnG4T0mq2hoHcp6
SmrrIgr756xwXmeyS2mz9jIAS2tnQ2G2NxRZcVzf1vmA1EwLR3Ch487SCkE/rFzPDD9USCyWnrRf
TPRbTRs1qvJGmdG+ascbc87EiOFDfFJZMdzA9KNIpFe2z6IEHZlvjZhOG19k5BEhBmgg1cOjkvJu
KPSLAMZ66uWZxJiaWp6sFzJSaa39UBoI+OYXNrtV5pMS2yzIK3Q0HCsB88mKibTzNNME7ChgCxMD
X95fjixTbmT4RUxkhz4DlwFh//gmYwAz4utY98F5lLmPWvzPq2LAvKC5FVxARqIvk1UKmC+VOQMG
r740miYS7RQp4ecI5iiNWo8UTR50xoUazHcarzgMYf8B17bgh5C+Yd6Oc+9wldjLA4mmtDnnBmVk
zUcju7k0kQQtaNnKk3ZpTtJTzEhOrDA+yFrsBErFSeMxjuAujKLdrExihjXYynJL6NX7K/zMOdlG
ybx3y3qXx/NtTtTR0YDsan1ACF1USnxmSTr3NqXZPGdLA6S1Bw2/9tG2cwCO+5ziUNhUc/rgBfTV
NqFYnWtO6DLeWXTlziR8frRxyJ2jIj4wHxl6JACM+jTkKcK61Jaxd4FP8XedVhxegMg6RM46yuIJ
MFgHhZGE6UMLgu+UQ9MyuU5LShBT0JJjS0e3GtejsMlEFVrWQz8fgtE+ypSgfDMnNHAF+1HTeBas
auG4DOVZOlNCF4QgPFUs44w2tLW15uwcOWoce4MH4W456Ibl6Oolur8uqvSQ0dJp/XiUCbb0HCzP
24BjokV8FZPwDkV612EmnGcMLgnl9azuwgLIRba+mbaww6atTFnlvvVgbxMTyXGknFOEVK08R407
Osnnk5q01imveQcF6X039lcxW4Ax5067X1NIJCHAS6MdLnLmGwNVsMv0rmqir0jjX+TefCyT4btM
7HlCwRJoPHkIOCoGzQLaCjD1PhnwfQOTnaHq4q7VDyZ7TC+pNnKXdgWl7uCgoBgA3mAoMZHkCKWw
4jV6+J5KW1vsO6VxLWsMLbBogy4MQAErPdGFyOzu0EpiDYnZeHXo2GhuBdhW7vm3fUNP1KzVwiCG
dK31qu9p3r9L9xvU7UOQ45ZNfKOFcrCr7Ct52bVtxRcke4fKMqAsAes3jAzRSh5jDNDFV1Lz812w
FZT84I7U/Ctzjt6JbyoK7DFzUF31Pmafq4efOdYRqHO41XFRwY9ujnEbylo0b+PbbqpeRQUpjNev
/41wgEi5JhcNiyeuzNdWAVFqylv5lfVV0pSnXD6zGn2S6Qy6FncRZUEyWwIVl9sACcasg+rxMlnK
ncSYsgpYb45MAKtGVGDYTNIeF1QMKrL3jMn3IxolAo8QTE5vKwIYPyTJRdiksrCREzwYcXIjQJmJ
OzcdAppDX2e0zY3WNBe8ZRdiKOQWGB0bz1XT7iNCVk3HI/ZmxgL44UU0oXmTJotYufYTEzxQHd35
orN9sSLI2dsWvaNp+OCwxM73zEyeYn+8BIR+qZM7s02+B9NinHk+Ipye9wIs3iVGSa9Aglbm6S8J
HaSSs1dQsDIv8KT5TzcJ6FRTq3Ob0+EDOjJ++wgnDlgDZ971KEYze3pv/BL2bnJrGcOXAE0f5LnP
Gg4c1tTQ93T67mR0RRBKphR3IvfopskT9bGEQB4/u1+iRAX/VrgiQsPLR3+zBqBww4ZI957Ri2wE
39XfCMSbeVMA/MIs1qMLFkupJ9kqmqrKGtrLwFAbZaubvsmvw6Q4LF74gXcMO7JR3HSZmRvYTuFj
VPmL3KFnEAatlzh3fi6dcWN3WJTl30RlQr79GIuWZrGjjy8jaFQYrvCnwiAu29iDRfi+GMcOp1xI
TZi4rjbTj9I4E7++uHlEQvDNn8ZsI4M2ty2uJKQkUfQwZ/11S/NaQmNIcGtX+70PUeFWyUnP8wtj
hQ8UGd8OYhKi7jTGywcJD0rPF3YeXSUkCP4Csc+sP0A/EFdpiwtkkKNXEH08byq98970mIJXxrPb
YxtRkyMgmEIrUvp1DY+8TPATT/udr4y7yqWfSweiDlyApV2BDgOmrCE6zIINXOwfE6BPIZzEKrww
FAaeqO65cbPximIBzp6fOwlyS9RRa/Uxj+WF8TXWItmC4/6SSV4w4wE/Gts0ng+iZBf4eiOAOwn5
SCVA7MrYqxAsGdyoDkcU1M3SwbyBSrzwJqBcTWZ0wktHnjY7LDHGNzd+kWCgjHRndoj/eoFHYu03
DzoZdsBwIDp5V3Zv349OlJ9VI9LAergfu/G7rPGhss+WOLzQTBMDFzXgNr9pqhj1ZPPFpaVL6QKc
er6ZdX25ZpDxdUo1FibPQ1/d14a/l4GqtJSqmU6YXYJVaTRkufagkoDYzJOc6Y9Y89FuzZ09R5t1
upQjpiVYSXON1JFWKfBGRB389YVdYwF/lTUvj9gb8vMwTQnuzx7yXDzgDwHAUN3G3ovv9de6g2CO
eYmLcpJdR3csZbyjrzrIo3IaSXicWywuy/hy8DTDV6/8kRUjksesWYa2cuk5/NjYcTnu5fBesviG
yCGNDtsodxEmYiMkjE5cCEFt9tMjoKavaVDcWtNVFyFYY7wDIdlnjcNh+KXMnJ+rIoPnKaoeSkoO
w1XuVsc58gw2KoIoMZN1nySHnQ3/DWvXh85xv3bsRYAATPt5/eJdJOtO5p+umzKal5o7g22iYLpy
t5G2j5ON40g/zeTpojxXwIJY66fYtHaeH5/apNsmaXUf9e02wvIYYPMpy/0PqQy7iCmEKvPAVNj2
/e2g4O/YOwtrhS5KgOZmRxXc2a55nBR4n9Q6d4r03VlEYzTECCj/qmYtNnr0PcUoHoMkY6LbqSqe
A3q3wPYE3IsbqGITuX72QKxIQLSLSLKqTWDVlAROfjTn4TyLIP9MlE5afXcIQBFdo87FWiAJMUid
Tf8OdfUXXv5aAFdwp1tmzLOGGuVmzd3SIRVH9DNMsgvlX7MCorC6kNcmp12BLeIE0R22Xvodjwok
YCu+z7rrFA7UtIWSLsUMx8Afun2UoThvyp2iU7yk6r6wvS0WG0ARbUTTJu/op+grZG7d33kpkKt+
ttC3ygcWV7pe2dHwmC8A4OuieO8NeCE1eh1Oej+22UtTTsfVo1eYqTD1EKfMfzrj+Gwu5n3a2yfg
TM8oYz2VA6O72HDRMB9ZnTpELlby04iWK+MbWHEM5dtHwjz9fdZu56Ixl1IWl67/MIxIlqx4CqL1
HV642dDtcMg8WUmzHns3fAM+fd9l1hUlrHw6hMba5rdqYt3niMAHbXQ71s1Xsw9w1orSH3LVpRdB
miDE5H59cgf/fu59yEn5c7B4zUVWB2/din6AHzzX8XBTxgGgltkCUWBneEq21btNWyslAZrRRJJ/
sOirL7ptKIFT/ex25Y8ibjm9VYcKbt3cjcv0zS1SZlxmRRPDgGKfgUmYmuRr4dWooK3S1QLvJ5nK
3Or7KRu/2AqSVYWbANzu5aXz+j2MOBwLSjcAZOKyToPIAeeUP0SOd2jVsAsNsuEwe83RDZYYsuIl
XCbtTrXT1VSTA8wjdObsx1hayBsE96i1H+JmZnaTz8e69x+mKnlLDeyGpi7cJZ1/57Xjfowo0vMu
2rc9o1JJ9eHlcNc54mKG/+qZxq1puxzIyUM5Jyn9eIvDtKxuK8T8QwLnFOg3D7+bjXw2qd3noUvf
cfW5Q+78TuUThxl/YfggjgTpUyU7DEwAVGJVMC5AQNYFOaO2xtoEVFhSuUcDnPCHwsPSewfV1s/o
CiKeVk+nuPuZpK92kyJZ/8JR5bXCqbduTaDK+aD3mcNkCGA06bE8ckU8EuGSSjo0wkToaLJiAsnk
TX6qHQCzRKQS/EjkzRcTB6zdOAexofQQsJDsfEil+lebuHz7oMeB4qgtWvFqYYS42lexlW5k8inH
GZvd7Khj2hE/TnADzNaotjvVn3e6P8xIDcjNG559Xgr8HxK0ZFkJ/wKwW8mWLW7DCoCRyNHK2RQj
ShITE0ionBRTiRj2GZ+kevk4iYqVQxmzcI7ECf6lDzlU2T8Y3tg4Z0lOy3C0omPZgWZI1uhShiyr
4W1sjjIVMXYF5ZvyjRx+nwS3mprso7Q7LlQIXYdgGHyBkVRbcKSajkzQMkxhG0p8EtKuBYJMKuK4
DrYwWBnNZKcJiS+LNCuHhTlRWpI1ghxlxrYesXC7z8foQWqrQMcbOfDShhy5nU9ZA71pID3tKacX
D2YHMbcq/Zcx4EWm03iLPvu9pn/jNri9mB4YxmZ8qDJkgORxybMJ0AkBBC9bgWwsHLzbxGkQXwf6
1tC0KuzpSeZdlKSLn19HjMBwQP/xAefzl5Me42+SjJHcSqXRkdROqrwQRRNQrm8cYzdOb74W0JsQ
UEHYvKSIz4yWLjOKmqm51TGOKEgdwNARBPscwg2hb5Mmzv1ASpNwpgjMdkmMjbZQ/afDCCbHzX9g
znHeU72mxEamq3sNPUYMvtD6kuzh4wuSF4be+BP1jiv5RhbBzA9mUmVESflYNqw7nwJS/m5pQ3By
8LL5vTN/l/PXS9N7IFZbqcrl5RkEhbV/4W030JZk5/TjuOu0t3Xcq26kWcbdj+g+RpAjIghg5BZO
NpwAUI0BMy+EXpL3EMyWfExgLLbRnE8OLIv0KrQ00yb8Pdy3qoNFyLw9B3hI8XLq6Kx54YAt4U57
6qld5/uWC0FR2HEBw4aj16HF7PXYjGEqQ/K+Qhjit11j7iubTDBkHrR4t+gIZP3tGM7wBUZ4FgB3
bBRWPBcIrqbZwMw3UPe40Z8z8RLcijyLNctuDJNG5xrduzNzi+QdJ5ZNbgGdGcD2JKbFFB24aTud
1TRy0KoZiFD2ObWFaS4/Zm+G7pUo73rNZZ2wSPog304qU4ep8hDLU9mNlAsrX961u4uW2+274CqM
Uqwm7dNcijoFyZbxCIkQ8imZSf4h0eVg1MT4vF/UYxfm8FX6I2cZVg29tYulbUIpHFP5kY/0jbOd
PCJUb5eUfC3ku7YIL9beOpFuk5dU9mXaoUIjT0W59XXK56Y8uRjZXHiAAWH6NnCT+AuAxN4KXscZ
0/Olr49uXt+tUfBa9jejcChi/UWD/TkLErzeU6KMYCfSFgMd9mWXeD+xQDoVwYJGhfUwmv1rbekv
RbWKQXFr95eOPZ8i14CTrK+IyCrx74zeOUkUdgzgy8H4FAfNDfivfYLllmBRnXS8NBacpmt97L12
1zq4pI2lMuEHZY/UY9s4jvd+tR5jDtnCDG4a4jpGTtZHSf0KoqZm1+DOB+rHgrs3+8iks2IIhZJs
Cf23JucdaWMSn5nhF7SGmuo5cUd6g/XJippnn17POifPZcApXK/9g5/a9NApcSZScqn2/Xr5AvWa
kQtjdOPLYLqMqHBD6OYfnTsjJHWHJSfyCtDc1uLLMM87267gp1/R+KHRP+lpnxlZdeGimDZN6Drq
cNP0ePl0uD1Y7jbNIoxTrK1t9fu1dACfcCtFrpnvO7jyVPFF3SU/Wj3+kJ6NrTuUk8xHKvgZUASv
evRRFdT9zmqlA1vSkqGZz+GLgaJizxreIdRW+Wj40NALzCvpqoJgsdRjDbIMCSuEhzBwSdShVs7B
HfRLm/skjjQMyvFdZ+OIwwvSgI1/kvCvx/HB6FDPaZ3iDiD/JpX+UY8ZTWTedDq6c4gOrZNeNmt0
nln66JvTIbL6YwFobmZeMFfDcxTOe4liHo4IJloza4G/hVM8YoR2hR4/Sx3YSh35r6HRv1WkOsDR
i8uKBtcZllwPpUETeh6dQ0/UGgfzoYQVGMfqWsKRCFD4gvU1x1MjMj71eNuk9uXSJPPOSqN400R5
uxvCsLtIYQMglHnM0yYFi5Zv8/SDr3BNEKNMDvovTgStoEckH9YBY0JIQelPACsgRweTXrJ5UrmL
IxhcRQ+Q6xLcR656jhdMoJIOU5AhW5F7YFJKptGTGkuEKbJgT9155VRBfxaTO5R5xU+qdB/TcWlo
+MlrTVul4QFHFwU9bm9xga02AILGRAHt6a6qMrqdehqpWFocWw+tz44Ex6yrS3jim7gxjpYJVJoP
AumNv2HWccpzhjVzvu/t5aroxmMfW7cMid+tKd5FGXPCaEb4gCcrwSfkeC3QkrUCa4vfKJznOdlj
s7lJ7ZLOQAn0fESWNe2tvZuZu5lWjGWHV3CThS7qn1or3kkgMgG4N6txjCqEsbpl30c+moDmKcd4
caiaq9Ea0U1OMMrsuoNFKgMLBt2s0EA/288o2PPHAhHQswJZThvDbtuEvzOuHhogcZ6fr2PRMZ5g
xhSVYMuinFoJ3lOwhzT+BQoCDfZx/InvBw5SpXHvNsmpQYWjL1tAu00NJ3bycwY34wMyltS4Cda0
yqmPjQ3LPRqKb2m1fEWfmERvzcZ9VaG+B0sY+ewibDe9zXLxTJuOTNDgthG8tkHxlCQh/+VnlC8L
A+QAKex0oapAyGuG+mUg4XbWRvM9Fq/uNvLHAzPpGBEq+2Zqc5h6w+O61tG2LEE4pbPGm7JrfxIJ
/fNBd9SNjYX7FhxJxuaiGFsWqCLnA9K4VKo7K5m+4/qOG3CMntOwIFS5jnRA4+S6Nsa9NK6i9Sg1
OxLVtDAq6g/G9vRpNgHjZP5eOnmYxb2OTnc3ePFbwtuajelafh1D/WZ0cHnjr3GdF3JExeVx6Yav
o15PojI+NDEMFkhSPM6CKqRnWZNaX0ZjDZq4u60HgPs0u7mQcF7yqbtu+mmbR0T2fjYuXEypIrwU
oYvZHLKgdOgkjC49ca+4wGHynNxBOtakSlASxVGcjNvgxFzxYUbsIFt3EvZppwDWIV2my++SDgjP
QgDUUxNdSneDDpsN9k+GU2PhnouHMY0duid0eVhDpCb06vHYkdkfhoPSiJEjAWj7pgSNPSPhabzP
0vFiuozbHbr4BynMGe8VZbdPkKDDzAdFlv688bFWoO/MvQwDxLx7gfbym9UoDlWR7T9OKTrgmqfS
MuOthSxB68AH5ISnDXKN1J3pFSc5/+dMOu/I6xb+cADpJf8wZEeeA98QfqGbAL5WjyODyJGjRpq6
JKLU5S1PtGF1L0604wS19cGLX2qsJc20ofX5xr+QT5jM4A1GjwbOE4J94mfn6bsK0IX8EBJj1KEG
fkDzSF2OIB5/omBmvCqoTvw5szKTCku2OVAl0R9yjP4jdeKlMQypCRTSH5BQZyCPfMZnYN7uZNGB
ASXSEiV23QjYb85EPqpw7wcS66gr3xpec0ISrdp0K+WXTAMaWPRWJwJZ3PkH2qyMTmJhwj8oZVyv
pq9OCyCNHe8xgW97YN8ZD/SmyppD7DCPvAAAJW8GmjW8DVORkKz1Zk4oG9+grEGXQQsarS7BgsFP
7LA5hKMh5ZYsQG5hIA+mDyUlGg+oyH8aYbxBexKrcmTywxLM8xPdnbx9lZAf9cinx5d8Y/wWtDr2
YK7Jy6V0lUlQQeKiYk4IaKTjN53UF/34yFOWckzWHC0AgNpCKmbdNsCRhFEqbULSNraAabwiIXrm
YQsK8kDyN/n3uYzMa5M7qUvQcZVpkvUi44WUqi2m821Ur4ppKPk+rArJvEnE+Vbcd7wOwMpysoKv
PFNpBxZoBVRcmUPb8OliLx7JkHOlSusoU4mAA9gezG9LF255HlMG4scpNp2oBCFPzTKSb5ElVxmC
OSZmf7LTWRp+sv+o2REuwf6hTrrz3EERDELZ9G6pJ5gOxWCj+etsca2C18TTo+oQV5sGUUPQqVt6
nHJzYJZI1ZXlAEZhps3oTQp8Wu8isso98K5TllyHJSiPRICWPAyJErJdyNkqAPVAQyMU+3LM48pV
BJYgp58VzZexRvfIg5Fym7Pk6IIVFIegrOTjch+FO2yjZr2fYvuypkQZBp+wwraWzaSrJ1kvE4pc
MuitKMUkR5USjGqWK3/kley9yYS+D32TWeTENpbOYQ4J0o2mQ/Gx0glC124wnXM3rvqo1ugosMPY
MKPzoKPiTP64NyNkeP37BMF1fpIcA7sSjH8SaKUXdvXE0gF2BGX1GjWGrWxLXmkBxrllMFKUX6Ha
X064WgCtEq3ge5JHr4OFgdRUUh/MnnSoeGYhU+Mw8OHfZLmw0Lt0vqS9wKIda/9IDwodYtKnIkLT
wB9Qf4B/EZbtDEC9QhShOvRGiL+RhTEWtZ1zA2znDPAdJ/RzZH0w4qW0kdVqthqZyaojfFxIGsUl
QjPZIHed0JvPvlcEM1l+s5v8sGShUf7YibUBaQWADyUGXpgAWJVYTdJ/470Uhr+RfWcPAdkfYrRw
Ss0yuOqLaCvf2CR8y5rNh3Lf0FtRDJpsEiLIqIYXQ2CID+wTj8GdpZhrANCSGkG6Rcx7r2Qv9ukH
7LXE3x2gC31IgrUFGqsJgh0RXS7OruUZLgNSXn5y6cZirfBo0vJ0geP1rUZmCmmtfD5MtJodmclw
k7AJZf3y2A2wGhEmgY6JOzwLS87H4C41aIQJ6qJxHtMRhfNEAW1P7hbd3cSB+cVM9OXog4/xHNIp
H0dU1aqbyvVgUZaX+RRBPou7dz31+blnOMlmybD4WPpbnP/WN+TCn2PX20W+RyDX1MAYlbQFPOIK
jbkAKmOzPqdLTaOXLhHVacfQuo1yOviT6z4ucYRUdb06482UtUhg63hsd2Q44Wl08NaKx9A/pFaw
Ckgfx7d//uP//tf/+zb/R/RD+pALKN9/lEOBFEjZd//5T/3PfwAMlT89fP/Pf3q+47tAHhXgZfQr
LDfw+Ptvb/dJGfHD5v9Ra+BF2LODY6/K+yoKD+OI52JejPt/+zquclxPg/ByLFSWfr1OnRZt5mbl
emOnC+TTeaLdkjuU1OnNny/k/35DPkmmcgPlmdrVn26I/lnkD17g3Ix5ZKBGoswbowb/4AzM51Py
w/N+8Jk20c3Xf3mW7u+XDmzXclzftFzPMu1f71HlRhSXYWTdZDplRWIwT3ae2UIcJY3OT27mr1/+
fLe/vz5P2abnur7Pk9Xmp7uNGBrGwzCiKBbRMDXsBs2hbHbv1pqN++dLyRv6daV4lraUafnKtzxH
mb/eHQA8g46ZMd0wZbKOnV9G9rkz4njrLGW+HZFfRsE9qW+cjvRliizy+j9/AUf9/g3osNuObTmO
rah+f/0GfuXW3WLGFiY+GZDzIGp3SCAiADAuJeJKo55aUj5kCFYnXg7MVftj6hW4cqy9ifKzclDu
XOMGagSCluu3FhzSZTvlDugn04Dw1mt/O1nJk9NUxV3kE/ZgxGgo1B1y/b073C9T3FCSkqr2a2Ee
MxTTMXXQXSvUJp+xdwjj47zSFoOJsTVvZsybH3VY9JdRUKwXq2mwLDoSB3rJKkVJ2gHb/eeH9LHI
Pr0mB8Atq99jq5mfXxOANZV0izfeFCqPdpY5Fse2K4aLdnKYYPStHd/pRiFA0UeU7K+z29RfrSQK
d/XYFYCAcse9/PNXkjX4r9+I6OJri5ahqT3XR2Tr19c2dW5fx2nbXS+0Vp78rs0fvcQorkPgkSBm
c6TsBmRC/nzR356DVgGKXbbjedrx1G8Bx+97O2nduL+afWYWvkisOg7IxOnWB3OxDB5+TGFDo7mD
2mUc/QiRpUAdDUNv/vxNPm9RbSo+CODFx9veU678/b9EWCtsTU+rQd8WfqwEG+o/WokJHLhx1+t/
71KO7zmO6/iYzXqO7X4Oso5CwyBPMaSLvKTbL2MDOISNtC8aTMr/fKnfY50HOpsXSjA3XaiTv96V
Cemld6duuIGJxqGIj9EZik/eY9GJXaczmNs/X0//L+HHtU3X9wLTsxzlfLpgZvVd60ce/njLAlmx
LuP8vfas+iFuGngGIUlh43f4fxSHQgjvRQtLxrbt6CcatfHW8+Dn6TZvrwvGalc6pjm19rF7iCN6
GuEaD9+brEy3U2WuG+45GyiE2nkHmsrZrRbz0lDn9h7OlK02jZfEN5FGZjAaofmFfqXJL+YBqOdQ
PISunV3Dv7c2UTQNwGqc6s1rzOkqKPIQ/keLwVMZNhUrYIJw0/aT/wLYDUzOPAMSWkY4AZbfv6La
/K4ipz0tSMf1p35ZLPFFyV4mnV/FCy6nEVndjmNH43CMCvP3znSW93Ly+78sYcv5bQs7HgvFNAEj
K49T9de3XQ8ZUu7BiPRVsQS3pc6620WX+ggEDJMsZ8FnD2+8Sd/iuPtNlwNjqy7vL7O6Fw05N9KP
jRtVD70368to9vIT0yCkfFTErMFw5uXKoN6FmQ4aZ4m6Fd6Eirdwldy/3MinUMRiV7ZLkuMETsCa
9T6dIH1m2MXixd5DsxSnqqwu/TF87DqamK7HDGEZ/3JkyXP519DHhiQjcDS/uJpfPx3PQba6NQeW
dwMOaDPlnYmp7goqT5Xnf94e/8vuCJgbsSftQJMKfLpQZbaWnyqNklaMv7tn5352lhWA063MQppA
r80xzFPzzvZHFFJZbH+JPObvaRerww9UoBQyEAT7X1cIloK6SQfOvLQC3uandXcYLE6hehhbyKFe
jjeb7Xr3K723fT06OObgb4CyHkSS2SrbLfg0lOnHpU5BEvVo7q1pyUjG849xEJvvf35cv69nbUOV
5HnZnA5ElE/flkq8s5y5u8tmp720G2bVILDztz9f5fdnEpCqWKTY9IUdX316JvHYtJkBSf7GrwIT
VEpS08QyCmcCm+rbXylwsuwsVv6KTgizkT9f/NNS9/Eis21ic+BpijVTf0pGM62DLuc0AFpoMU2p
M0ZpUd78yLK12VTtWlzqxqj+ctSbsoH+dcHDWyfx9T3f9B0O4ODTVXECHMYwXO1rN8/qfTCPwa3T
BurR5BsekFqEDVjwnh0nD6Hyo7XnxuGyg6Fs/vy3bp+dbpqc/janoDa5109fJNRZFHS07h8arwOS
s1xRmgZRhnbegZHAXw4n0/r1tuVqJN/KJqa4bHPrU1yZhrqowqawHnijm6QH7W4dqEbH+FHaC+Pd
aB0y412Pb2j//vk+P63k/7my7QPGdZTFyf/rSi5Dl9Kumi1wZQtZKBkmPB/1l9T/UxgLbNPyILeA
dQl8G5Lqp4eJP48/kEzkyILlNqOkKMXLrc/2XmEZ53++n895hSwgmxXkkjXxn/3ppEl1ajPWXLFi
LKfnqcFhZ7W9C9tbr1MgcH95b5/uy/+4mK0pTAPNA1SfwgD2wWvqTZm6dgp0tlwne2qx1AwjqOp/
vqvPm/G/LxQo9gQ1lO99eoCMEdsF01X1odSTDC95GH0bE6yZEv8x8aK/5L4f0f7zLmTxE+MouLng
p+Wo4AxWiNGpazvSguGvY1Bo6tvQz0/swfvE7y6GHFpnpR8dHgIQKDCo4xSmsJX9a7OocVJ2zkvl
0brxsMoL/OJsdedT6RhnlpibaQ/hPtMEmRRHN765vHp5emmu1XdlOwwD3AV8QOhN2zVb3utVg0Q2
y68tSiOIhIyiakQClOz+/Iw/b0J5m7Js2IjUh0S/T29zYjpmwDWKb3oHEu5U4QY3tm2wG/zQR1rF
TuXpI6WsdOqfXH4PoyFvEbELgmt7qoa/5BqfFpdsGt+3KENcrSh6fjsRczwCFcoBD8u4ALB0jYgu
37gJM8P6y575tLrkSiT8VBi2qWitfATlf6kwOMfWIVnC+h5c5OVaAOdUtPOU1tCt4O2k9V9qzE/J
BtezOdUoZdionseT+jXmTODjzMxzy3vVnfnCaEeWnbL2zMKwjglH/Jfb+/1BEscDn76Kcl39W2pB
/7MNU9ss7ocSlMro+mDZ8zszn/4SSk3v042xgkDMaY5q1pCJ3OanG3ObKmGyzplZR1G5DUd93y5a
fYHAYJ4ZqTN+C7OBAZ50F8C99huzDas3nbvmV3TAFhg9jrNfwyS8nhXeBZBeqoupQ0nAdV2EqrO2
3i5rY90UkTtuQNtH83mzTJgzwu8VjonzHIbKgOI/JGAAlvQpX+LxJRrKnL77HMAYw0sLIZ45m4V5
YYww55v5IUQC/LzWPv60YENvI7yMr8YMEkYw1fqqHO1pE5vgJnCHiY4dbPwLs62Qep4B/52tvuFe
xFPiQvYaVn9rVSGw+z5L0Piv1ol6aFoR56VmoX+snO92msCVcozyVHU0fMkJwezZa3VZa7Ok3dL0
B1oONsLrat1Y/5+y89qRG9m27RcRoCfjNb2rLG9fiCoZejIYDNqvv4N9X06XDtQ42BsQWlIpkzZW
rDXnmG46Y2CiCzyIIbvDlk+iTt6Qz1WMakcVCX0ti+Q9QqkMMlI7vGjY0msg8eKxG915GT9Bj44j
BuyNCS8DbeEvA+duooEpmOOtZZMpHZk2kdQLIzSb72ZB/IGuXeZoVHhHf544LY5AfyiInWziLj83
NIXu635oHotyCF+Z38xvjgyXqKiUpLvUATlhcQkKvwt+08jKHnTRGVtPlynjZsoJBWDwlCMnTPCz
jNXd0CuQey3tTN+Tam8VTEJQy5I3XuhsN7UFsj6lgex4LUOlGgEdCaE4CmjOHCQqUSSTeryNZ12u
a9cJSI7t6W1PoOuEcuqDi8cbR407T/dgPcyHxLLGt7DR6Xkq6vgmlEF41CVOCPzpDAppa20j1Lar
ihH4yQvd5CzDbNh0OJj3U5MbpGzWeo3NSK/mpln4+PBWasUiQSokKNypt0++q7JXP8kx1IMdvK2G
st9k+KnPRGubWxEo8tPwTW0GLGlrofxy42Y0mSTN633jopxoa2M45l0IgrrjW2ElR/VeuwYU5EJt
dTSTgCjKCVWEBmhsLOJQf7YQBXt3f18Wgm9vx///UAvTDoRtuxSF3xbDuZVTVwwMMQdrmt+KWBkQ
4ej9srGfb0RS2GguZYEKVMf7cCzCn6zi3XlQlj4TWc40RG2mUuF0sVyTQI+9Lpq1CUwJC5Lc5mpA
MFseSseB3aIduRua0fnhhxIVQVM2EEsksb2xlhfZ5MHWmtnYTjmEBZ+hx7oXc3kjBuMR2a9zkXmo
93mCo7WPq5gpcDye8lFE9BFQ0HTKjXbAI5x1JktsbRG2qImq8wB+dnpuVRbsxARzcJKDf2wVmPxW
weqRWg9gIiDER/Hob+YALS47wwY+ulEdMlAM7712GVQEsbkyeCdsLGOib61zC43jItpAHk8wnxin
t4m9wLYNa/liprz1DcM2UAwzbnSFBd86MeSx6MBbp46Uz607R/+3lYBLKQIKFPbRLHdLKfXvhUcq
URl9YdAuQJ3Yr6BFJOo/KrVv9fQ/H+G7Fj2CUPim833fYBaVa8dzkj5mukC6huEQKFo2/0et8n1n
yIGELl17NutOyP++HQhiqDkFl8NUrJ0+Sp1d3FQb68YJCuKp1K8WgTQ4oPDj74/C/3Js//rUbwVS
HmbeWPthfyOH4WcHbtKbzPE/LtGfTxtHRvEVLnsvekbfnrYawEGg0dbdGCbkxi45u0EBmuHGQTta
mtXn34/ozwVbgLqwmLgwxLX+aAoGRt8SqZD0N2AHiD6OGITDRyNbG6wOg+bmP26Ob5XIcnPwIln2
QI5Npfm9pJPELqaW08x3ZtPXRKeO1k5GmNYHCDHHvx/Z/3Kt2C4E7GKJVbDpq/z7Vm88pKGuIXty
PazwMTNSwlhybD1//5Q/d1scEHWzS1+PFsQ/787/UTku1tc61lZ/05pOz6ybKXJTxeXPwqrsk5Ai
+/X3z7O+j3D+aYaLgKWdno/FDfLvw6osVZhuXvo3vYQ2GINiSeeCFxo6O7sOxEaMzVM1RWQNEbrM
e6QZz3//Bn+cVy4b21hmg/isqfK+PQPdmAGFCGv7ZlRiupuNKiZ7wsh+/P1T/tyLLB8T2kvfZelA
fG+PU2xMWa1Tj/jEhMl6HP+mjAKE1uPesHaDjSbftwgQi0tWSVFSoxiQLuQw5v9xy/5xvEx1PTYf
tLksl3bU9+dR6LobAUPdiikl/kLfq/C/en8Uxly1f+03KZp5EMUyaKHG/X6zKj3F+CUMfWWQ9li0
xjHNhL1iU0KS2zRMJGWYVwE/IsN0bMD+qQziX5oseku79uy1ya2aYYXZVbebfOvW6nqAnxYCud9O
1pJCaH8ywSKbTtr0bIm98lFTWpXDgP81SXIguPm+rYP3ubUexkzduCXkNr+/pnP0ME0vbcJgsp5u
7aF7ThL1ww2mrd9zUUKq89zeGTO2Skc+TF75WIX1pTUj2mXeYaG9413LOrBGU4WEybx48bMC7OA3
1r03Zbsszu8tFZ/7CDtstu0jstIrXC0ce+636ypuGPl69xlrajnyfawRVeRPMaZ7yvFpHRIADgFq
P6XI0k3EpsgcKSHYHpfIiHWy1qLbDyU8vMxaLUF5/LA/k6wDWVcnYNbcTWkOh7CL1ln7Yg8ABEvr
IlzrdbDdNzNLL0B1Ea4TIxV59/3YnaPUOJTVC9NOJGnq7BnediZRwZt+MOgpUcMQfu05bFegK3Xv
AaJXWmioml6sAaWfgcur6cutj520IqrUT6cdJ3U1AnpuOMlL6JmBB8tkJypmfepKa9fX6TZzvUNj
II2eXulDv0i7OETk+yWxS32hD2ZvQPZC5e4CfafwhwyxmdTt4IBhtMb9FMwfrtvjjsmsV61/SaM6
Vgg5dQFX0vkp2d6sOAhjRHKqptcq+hgaaG9TaayqpH1S9C9mP9hQAa+Xi5IuPH+upmHl27hFt0sf
RAh4rSLyz6lbHnFOBEjVPrqEjWaWI28Dzx/Zahc5ycFU+DYb23qg2XtfdvIUl9FNDGFi9sZtVd5y
4gk5BWFXf4gmwJlgPtt10cLLDH7n00yKVvUOAwb8qAePrmat8uzr2JZ31pyBI/Hdn8no78wqeww7
fCq+9CiaLdwEwY4x0opI+7Xfqr2BvsZrx1sd9k9zmB2dEcpphMix8J6Twr+awroT4fxgaHyQfb8N
gwlZVvfsKfd2aKK3PFBvrlttTBPJNQDr3A/YVSJ/W9KGtFx7xpL2o09h2jxaUUCDnqJV3SbLxw5q
A8/xaqYl9BaAp7WEmj5tDIVnKWt/u/Kfn8hoMcWZDfSm3nmFcWRgzwaEM2EuiCNlBx+dwnsnKnCI
uttEAaNYw8CDB5iB1sI1gt61Ceb83bc8NOnAW4bLPIT7wsrZGY3YQYg5Zkz307WiW2W7twHB2jRj
Lv6owWtEtHhnEyQuZXg5z9uKWXwYQxdubueweoqs4JIZyVVa06FCPxqYCeb6ibsiJkOU0ASL19FU
8G+05pr59X0+gBlz2ycZzquZk9Gm2W3NDyIEWVG5H2GQr3XTr7qQjFB6Y5EGKcHZ4qRuYvmFiu/I
Nu3SkegsKqg43FY5jTBDJac0aLdNARzYLV7SxEQbOV7tLvHWDBDflqfedAyoGiwVSOwnwN32tPb8
myFL917t+Hu3N0MEuuMjTZJDxWa+DP0XvElXp2meO7qDaE/KnduHyLGUhDagsFyXyyZi2tagKcmO
Wydiebch/+o6DwJHI+ujWCIK0JRg5cg7vYl9n51Jt+TheF91Ze1GA0GY72CkJdqoa9alDaCOPMoZ
M75tBBdMBcHKLxyElGOGQE+tl9efr1MMW8UiyMsk9MfIuov04lSayWy2vc+5N7BNhvAqNRxbt6UQ
cIX86cNN2dDKlCdzat6SwMTFy3uqbIlYqzPk0s2Z9XhlFGpnhTg3CoP9PrJRLdWx1a1EAltRGpby
Uqr+ODsdrkEnhXEomk98ajzfufErzsVnqpo3YCpf6Vzfqc58JljtVtvTIRJ40irPIHXLcBG3DPS5
wmSengDQsBXxpn655MgKBi8/CxNClDC0fRqDge0hzof63Huev7dlwhM3+mW7ol8H+Rpc1VF7rvNk
Zo63MWsG0Jm7gOumWQNgD5JuY4jupnXDR5wv+FSMcH7LLOUm60k4zPjCFu86pvOw/F3XTXFObZ0+
ualFg9dzLBKF0N0OxeKZYjqoiYDoGcfRfcieWde6rR48uc/qKDznZutf+Ih+Yzueglngh0+whSMs
lKM5xntLm82LWzRI0A1j3sx1npyGrtDPft4OP2kxuxaqmjw/UaVGq9BexKAz+Tbx4rtKSFmNVwV8
o09hhuPBwB7FWKSbzkmkO3JMBkTb4EwQDYNSnHusP/RMR8SSE4BklfDqblHdqdT4bY6BfaMKC2aL
EZtQ8KThTw9oz6F+pw47ajIADlkfT9u5Z4O/SrtGnpORl+Yg6+Y1A2P1ACAaOtA+6/tqHTIJ+8Fe
M92OgbUX3IxD6u0IIj1nlnsN2fmzj58eqfLQPNMexKs90NKR19EWdwP8BB6xk2zsc79EXKKzI5ba
3Wuvveai/WUEAxkfJrNuy7J/y7B7AVAXwLaxw61pJSflu18z0LlVa9Wvagx/VzRqljUXKQL6YKTG
lrrvIC+SBAmkogGIQe+crOBPGqb7VIhHI453YwQsxLBtQHUl/pFG0lGxUFYqvU1IcC1kTZpIkH5p
1CEQubp3d0wD/q5PSwblH/qxcNV04iFN0WzNufqwHGtrmvVtzVRoVTtEuwYBTbZO0FWqu/BWJ+l+
nmcDyUf2kgv/VLBWTj1R6crlE0zrSMDcGSnVRtkmYvMkvqtwPHC0h8FE6G63d/EcPVvB7J9b0Isb
ZyZRKK4N+njRk+rC7pjqoiB0xzQ2lkRjn8NNIvlmqsgn7ySIgNY0LsKQmEetS5Pa91gFVzkvF9aE
7RjD1ZMUoMs6P5ZMMmZaTo0i583CQET0XVMHe6t095m2Dpls4NOhQR/q3exMkFtjhzuWOMyCY8mr
uypyFnL2PuvqZ4e56cRaH8c8rlOHglO8ClTCMXi2dODLtsG2cImPWf7FuVRvyvQveR/tTdfeEg1F
pePtAxHtlt9ng7mULjTcjgCqwSq8y6ZbAgO2ViQ+3QajhYuhL7rMKRbejiT0oCbsNOo/Un/eLZe3
pvsaN+2hD5eQul+xbRIGDw4ifVqKsZbVyOiQd+tx34Obg0J8A9uACOV0Vc8p/xTxl8oE2ZI5C9li
b9bUOkOoXnEUrXL7F7DWA9qxE7s5AHtieCs69TsaBC3O7FdQWc+l09/x/Za6frDx9kqMHgQ+8DdK
gXcorv5Z5mrLXZVy2AgHIl10WKqRqvtlChxxNGYr31oLyZqaCFwm7NxNs/lig3CSgbjve0JpjBdK
gk3V1Fvbc1/sifXOqn+jrr1rRYwGlwQkYz5HKBNDfbSHj8414AeaTL4URn7ej63Z4kJkjMiPFiPi
IadFBW5p3ErpLonzhUYanRu3WTux/7uqvG2AMAVl00pidchKmP5J+5KN7s7q413npydRi5vlIuSt
fiKd6RyG7Vczqfc2huZe2TdD/USOXUxiqtgr3Z8LLzwL5bATuixlvjSyL0CSmH8CLANNDPwAZgdZ
jcrFAxCtWwGBvu3AuztbMXiHUXaPXu9tONeRKI+eNexHb360PXVriOqEw/K4nPSRhEbHQpIYERLV
3suE0mKAhUPp6Jn1BvXTBv0Oesk5fByN9jxPrGBd/GusIctmM9xd5ky7ocuJb5V7m9d3GrjrcQCW
xc04aL209wSQUtTpubS3AwpwtMOb1PAY+vlXWtjrdiBvIQKRSEmEHG4/5Z9W5O8Dg1sTZ4OMNgkA
USMKHkxFkoIRb5OSl4zfw9fAXGhEW8PpNkEIJtnUWEXi97DOIAeg9A6ss2mN12XrF1NFpVSuDrUK
/KJqzayKlLGPfh7w/bM2sMskHebWnNSpggpWALMrGn1adqG4u/Zj09BWHW9FnW+XV+uSbOHyHq7Z
fFQ2CdtRetVVQQqy/QR67z7pgMgOMxnavvHz770C+1sTRtAloH9FIStowXh/aHhBlNs+el3nESOy
STlcp1/CQinOroN55ooL2ryN8DaOcQOdb2qGO7jlmPw9d0Ta7PicZ9y3Z6qa9qK8IYeaHxGxWU4L
i7tx0kshAf32fqpus7gJd36qk4NDj5VdX5c62FNrC3Bta/xHk/PP40IKYaGH9ujN2ew7/93rSVy3
9MpYmk9BOzTHyYIu5bFN9P2uT9a9Y4PL+/uZ/KMbaHuO7fiL7NWmn/W9DTGkg+20lQOgLahY+UP9
5cPLeNDjTC2a1EptUrModm7Dq7RDDr/5+8f/0fpcGp4o/mlFMoR2vh8vcMLR8gtAJcGUfAZT9hSb
+peGSskgrrjqYmr/o3v37Xh5Fp0Q7RIad06xoLb49wlmWOqIuhnyp3Sq9zlvpl5Pd7156tqOxIRx
X9q/+/Dt7wf552e6NoPRf/4vaIN+u6hGXFmTUWBlRBywNtXCgWcPyFbVI34DcxmpZqvB+I+Bs/Wt
8brIWf/1qfa/jzSXPsYWqtxHUsVZi4lLkLdlfZDVy8IOCKJrwyY3+d0jPnClt/Na8mftp4bIkb8f
/ff+5R9f5Fv/sgzUkOSRCh9zfHN2TDlzclS1tt0Hr29PujoZIiMP4f3vH/vH4SOnYhwR4hLwTAvL
wr8Pf07jBpu8P/HCZ0ADZ0pH+FXy+FfuWsPT3z/rz6eW0X5o++iHHZ6n74IiSKaJabbCfLRjh5Bs
m7V7FBmRgUCh1qHE+f/3z0Nw9619yAuQO5kmJbJe9OrO92ap6TGAGjzfeVSqIdDBugq4wHkxsA8G
qmWoHECAR+vAkq9+V7w6GCajvDmJlmG44WW7vAdixG9ImHRhzFAl75B/BBTR0U+vNqCFimPOdM+M
2aLLeTgaMtgjX7kY0j+Lsj5ZY7oxam9VBcOpSGzi/Hy9HcfkPXbE7fIHFrZbnkBmox5590QaON5V
eOlvmpv/7PMTf8ESEBAdGdXbFKaXARmyjuJtDL+5CJbeIIH2LLL48vxOPqXQhGDTjBA0yET01Xzj
ynDT1M5TqcnI0qQwOcAESuvdLH/APsYZ3F/MTB7T1DRXgYd4PfhJB+N3SMRGbThksA9XzGQbj59O
RoRFo3jwOzJDZX6Adoj4gJMYgpBwnU0bqLXtfLTFfJM4epvN5qkoP2PaFRH8LDm+W4xSfPy9ZlOQ
/Naf0jpZ01U4mtZvLwYRNgki7+YjqZqnwXQfa14BaWoRqqJe7NLetvKzjAxI7e5B99N6CoOdzNun
wiFzPLcAuJblLYa/LZCLdTA/x7nxDKT7xpIerYFy1ybOyolfZth4lROY6zw7pXaNf7Xr6UMiDNOP
c96u6TlvdOzFe4MamAdPJepG2fVmbu3mYlZcL779ElraKgPmWb/h2wtziJnyhxFK8JMzA+IwyapG
SYDioXuKcUh7MHVKepYkimIULFz84JzsBdQrqCXFxOZt+Y1qcs9jQpRPdG0DubP9ipatMHBN9/so
7W+zFKEPQchLdi1LAhyOQJyGfjqLRt3Moz4L9kdtaGOE8j8CU5wcC3UW/IkB/5kVbBOFvZt5ulmz
V1lAjna7xXtzlUz81zoz95FQZx/8td/qZz2q53QeC/CQNHmyyic7J7SBErLtaHgkBo8ULIbNkOD3
NMR2mgJnZdmYUEXb39nTw3KWghInciVe4R5Tcfwo6p743PiHmwIJztv+TVtyW4UuWN3SXofRcVJs
CAFA/kYXQyZQb8BDaGRwF3RNe1/GbkczLAjVTVA6r8PcNrt6ObW0BbcDwId6rk72kD+HzuDe9YVq
LuD6xI4tILA8r/nSXmUfR7PKT11XRyev9frXhCk1jDzHWqNUM196LDURAChzyh8dsyG7cQ6jB8Nw
w82AKu3V7aVHZGOXQf6cnG3nR2rXiYx2O+1f3IKm8ZYXRF7CgO63deoQijao6Q53QCKhhhnmQzF2
46ZPqhppQsz2v4l1cGNOWD32TFGrfp1x8ywEwKB/8tsQXGTm8OmumQVvVR/QXCaQT7IiVeWzP8y0
e1Iw1Ww+ZnE0PUBQqascuPI1F70uIjPddF4QPAJQCp+Vb9PETmWbn6c8xbUv3QN5JEBdpyVkpSWQ
uCcHltmSMptdV4JkKz08wjpy8dh3JMsrkT3aIkbsEV8bLBJbGWQ/8EvUB1IwfnpT+eoaJZS4/IQl
eNtgqCIoKd3DJqHV7UGvWvqYowoeQKK910jkZqf01qm2X8PRR/1T59yApsvWHUBfUNtkAZJtB6sf
O7wfmQcvuuIQoycM7n8ggqx78in4VD/tPFCdhuciPuEBBZklQOqN/mew0EciQPQJyHSGEkgsKChM
3S7Z0x5/WOBybMCXotiOh4fKEK9d2r/JOcPq59F2/5V3zp4/NOGB61zTe9CbCmWay0kfm11FB6lZ
jM4xEVIeiQ/Dhj45qJdu18AwVSfLCG5JdlvSUmPpnswR9DqBxlP3o6vHX3btgK2MfHjfvnHXFBAi
knjtMttI2NPEsb2eiEJPSKHV3Ouwpzhtnq+5u5+g9fFw7OJQ3XXV+KPPpE3JTt43n6Dl7XKIjCz3
HFSJ+4hsjx8teDIKOVThd0bzI2+CO46Ls9GZpwGVUOU/m9GDIE5i+ezZUns7HsVG+YoUHVKDoQJ4
VYuY6GZu3Adid0/eEFECe3Cj3QlLfVQCB+Olybeigkkn+RzjnQF0fk/4XbZrMSmhfTiV0u5PMg54
zZ+sxcbetptKN5sQL6rLXr/ri421ROAW88HjnuNHQrLroUGdIOWwYTJPSxd8+Zeo1BTaRMBhufUe
lMWR/0yIDHng70SBCWqrnHZoxhjNCbbjHs3IIuA3ux3wR54kXp9FcOCHqry4VA6JOwFaGevddtUj
O//cIHKds4MSa88vth52g9WtrOlh+bs4QZfv4pfyhT+MG3nkv7q2/LAdtoMa1ud45gSDyXgCww8/
JIA/l6+r7KNuGjhu5gl77vJNk9S85ZcYVdiG72KO2XsD8Zfym18cyIIEo271RMnfmcQX2kwFRuuF
JN8tsq8tiaknIw7fQvbQUFlWIRvhxjG2gQdBjH+8rS/8YvTqq2Jk4s6ZeSeVBfjTIgrwDi0r2QFB
dfRCuS9Rf6XeHMKks88y6l/i0vr0OuJlbK+8dHUNpIr2VZRjnqaIsroWSMsMByDDlg3E+7NohAZl
ODtgiJFNwKc/mRmE0Gxk8ZczbIk00jA4STNOTPinkDT8fH7vWYlX+BfnFVJwGkzzI7va6MZvPNTn
0zS3+7Fsbps0Zt/at916cRpaqzEryOuFIW5vZzZeK8xQtAVjMJwukBRRTJyHxqNgM0ga6W3lA8HB
q3Nm6lCdXAMB7crRadWsixBtGVdL15vGqyeyaCImA+nkIkEt8cn3Y3TNhKkextRwn8gx99YCocoq
5ffI4Wjh/eYco1tcXa/9KtP0s2KAtbZxyK9HnX+W9vSOxiNYDXLivVVGeK5j+7mozG4zjMMtg/7q
IxX5azgZIKUlU4F6DAkEjZFxytyu90kV5Fe/B/o6O3ShOsPvINWl1r4SzkIJ4q1ueaTD5ulUbpKy
4P4jHCPa5gmJKQmUbeKNiZOM82F+atT4HqbuE9JY6JCdZZwFNVP8iGlFr92k+WAY/9Nwq6/BAkln
qogcUKnD29HB5YTULAS4IBRZIiv8GmhPlVdtHJtck74wXvOAII/Kn41NAeWBMVmvSJwT78APwzdw
UAs3Iaai9JmB7adJ34R+djTpGh5Jx2EGVcytc7egQ89WamYnVyUvzPrpzBjyuUxLe2OwplyGVggm
cUtX26R54WZz8E6eXUDIcEzDQaJ2u81COZzZ0RcEXxLwnsQmIUsOeG7LlBda28ObcBPx2XjdktmS
ef4xpBF/KAwHW59tw6GkB9zaEa8JxwMiPCJ0QmvtZWy4s3ixk2Hng/eQsC5jTISvmSjNshzQJli5
XpcAbzfZ3IyBRxsuJoJmlzSEMpW6T3dVX+a0kzoLvZmOU9GtCztI7ngzx7xg7WgESSpGdYxZpfeV
GRPR1o7jTRwX4Kkjsvku2Ww8BV6B7YuxX/IisgxItJEyLtFz9RLDZ3qVoeqJA529jWrM5hfI/3nc
loT+wE+NuipnMTWCfpWAFDrl0Bsqchyy7rVGNeivbaHSH0k2FQejB+SezMnnMCS/rSb8WdsM/Ojz
N6/kyIQaCBd3gE377mdatBSMjt9ELD1edJNOhtrlySw/zCEa90XZBl98n3Jb9Wh27Zx107YLc92M
DgtqqRElVLmZ7gsYudBnwMZUgSbmK2krJpWZXvjuAcnIpN5yEWAiWClrk+Fie4hT5iXsLF2bEZsk
BDiKmSY0gWbGQRCX6HlLEc6OX1c3DwFzunO49PmtaRcuzl27cScSr+B6iFARAAx0Y5zUrrRRQTA4
Yay9r03IjLVZoRk2fpVAZpB87AcyHnKP4ginBxErlAM27X1FAnLdH9BgrR2whdHYXcemPuNXPve1
Wpdq3iU52fWIN0EjdddEO8kv0dDBJZ7PoVuLuJVV37gHhEN14Wv40R4DQohwpD3Bxqe7zD60BP2s
7ouI1OfGsj78OvuKoGWtOn/YyIk9YTwgl+ivQwOrqy5OmVfvg7B6rmRHFye42il8F2rSfWXU1zlM
vpqRhqxussdRDOCMtPhqTZ+EofKjq+09/37KLGqJsm96ycvGkFitese9JKH15jm05CoKVyZxDFW3
mWcdiYJ8wg7ymuGPivlv3GxrOYGTc+aXKii2DnIRwtI3RWHcDwOaZDKiK4ZIYZ+hifae845Joaol
joApcDci4h1aqX5tFwPNVXJj6779kgqgtKWnjW6m98xlErEcJ9U8QN78R9p3l07GR8JzSfgap3Qf
OG1/4XIw2fHCJc5YXH0niVCp6uPy5URSf3bJiKu7IejrEHQSOlkI4Ew0zBhzbLcla+YqUMTt+YQK
ytAAgegawAzB20zEjtkzGBMpNwpVdxUTkZDikW/p+edmgUw/P02+szbsktwNDCRTAGaNMVZViLUz
eO6jMaWvnt8/zMzOV7Gj6/5eMa784qCHbRmF+3oun3rLOobFeAmBM4oMd3KFZNcB2Wa2xnNcslvs
m76qVlGPjiQQ3rxyco+0jF+TFq+GCXZqZWrZe1ujh1uvzXnPqBmdqAu12SMC1lD9tRl4fDIIUEU4
Wj+yqUrIlEd1nbc/l5Gmw+oX5NPBJA9IGeMpKuKr0fV7H36WG9rP5jzsa5Qbzqzu4Qo8pYKxNOAb
uJnbhLyhpg1+Rz2uaYQXbjRtpZDTalb/qGjAQcx3rtdQ0MVELsa3TK0veVJTKHY3smA8IuW1MgHB
Oern7Gn68BJ85Thd8mg4JnNJahgYBsT5IunYlJPNhBCk2zY6ZAzWH9pe3OZBvYmScBfZ6QeSwHEz
8aitQXCCmqEBvTMbXm7jJPcydD7B08GVrmfzdp6hgxaNIiMmg+5WzYxHmgwKNjEr6EPHgsxXtBFR
hfR9HpjhWxpQflz+7vQw7JGoB4fJruyt1cX5TjSSt1AV662ThMYxK/NdnoGamsbhwDj71i3diZAI
EmIlbB2nAWtZDOmEWI29ewLbruQbEQ/HGDzFbDXl7q5V3RtDpaeqDLt1pUe4cDKRG1m5RDgioQ+H
h6gEK+XDnTkNBlmMo3xNC9d6SOvOfoZkAX5pjoharhmN2ZJpm+7VBd0dXQdVSYBIhdyBQUAT0rLF
pNh1C8m7Nt9Ai972VO70MndErT5pm2UH1ldWwtKuWIo7ohPB17EJa3TDwDe/DiVahswBr4F0xNpK
iEUjGP3Et+9p/hJ3NuaXeJkgx1ZzNIn4QZmIIYQhWtMRwiTKq5P4e1YvydRmAmFXBfXODKppMcro
3TjrZqu8/q61+lNWLdtl5vvLzGUdoS3ppwZ4m/kugvo+0cvqGbqXNBgfl5RBlUYt4Ov2EpSpu+IF
sg4TZ1u1BKym/smV/jVNpp9+Ub+RSrDJHdDuubzKNnmrVUfvxx52zfLMDNhc1nPnPboa7EdbvBiR
PIfaDldRF/6wFYQwN+XstVV2JQ1o2+votq7KV53Fz0Mif3dZGT1HFdGY1cALcAL/t7wFYc01BiD5
8lmGzGl8hnvY7LeBhrstWZGc6OAE+cfENC+33G21ZM5Gejg1uaJYyZy9wEO+pj984/reiaLzAp0V
8JhxXw4RKzR1JanVmdkRlxp9QQ67oJl+mxQzrxG6Rh97e8H3h4xzFgsNUMerWrdnSoCbhoBKlmqo
v1ZEZZPeG3O9Q77/tJzzMF0C5/1dhETJC2i3995L3QvUhgbSnerodNW25GGeEoPVE5FGmj3OZbNn
WPU1Eye+dAVJboHxGsARNScIHN6vgU9ffiA25xY90GOTOi8zCeZz0NOdHHdlZ6/JEtzAr990fHMb
8ms5ceYp5c7slsd4+LCJUNAV6Qjmy+j7B5W85tJiaL0wtNKN6eTbgekjUlHkTQmMy/omRtk8xrQU
jUnshtm+sXqyyy3ZrdwEsczkBKdOuE+dQ+7etISkWVeJNjENzFXoKtDy1lNazNc2pvhYbsFmqYBY
X1FVXkffPcJ9OsIUJjALxDMRrMu1LevpEPLWCifGu96coc8rq1dLdVubd2iE5q4s5n2a1Ldx7dw1
Zn/oyPasS438zLxfOGSTswQOcyWWq8L3I3cpPGdx+tWl42PVtrcTU7x9z/0eyeRtdL9anfBUzlm9
HWbcmdOQHvwJ0cUSmNThDaxhdYJeWTl2syYy5H42hvWUldtsICiQxoKmMWIlr0EX7Msw/0xsgkh7
9i7VTFk9zkTyZH6w/X+cnddu5Li2hp9IgCRS6bZysF0ul2PfCO32WDlnPf352Ptm2m7YmAPsfTGD
nmZRosjFf/1BC6FMdVW6qccEn3Fgidy8xGb1C40yNB+t/qnXVJeGlqxJAkOESgxYN7q3sE6geRV4
2v5vbU04MEChG3BLdJiBv/adeQ+1J1nZzXBv5bBV8PjZBYLupaTWKxLc8pDOZ1s3EzF+d1xKjSld
zwPJS/xXHRhmQbkPiYR+FMFqU7cTPX+mI1y8N64Jzj5rGhBub+HD0eglYnTnV9Tm2hbhM/EX53qE
kY7SZWtb8VWbDTuzJ2CkTTZNkq/jWF9SvN8XEDjxG9lqifvaESZeDh6+agFracqhrsG8QDbL55QJ
3IeNfhPzWeVRta3M5FywJgwPMHp8bwNozl61nWsTOM74JbQezoSR2xhr+vEZIcVji0ey7xKmxa49
QBLXHHnl86wcN2VPacd1wzBWRTyxNj20hnVjzcZLTXuswXYe7eCajFR/Mev0eOdoKQABfXd8KbWz
xfKMcA1bYg2MUZrzNnTRMc04QYlOmbf0SrM9kc7VCmTVOuAdrC0dErjXtQmFFi7nCyv0Gf7LvOQT
rCXe+iyiyNDOZURQaYvT2eg3zMPW772SCQ1ueS9Z+Blhbg3H4wDSougFfm7d+JCUqzEniAmg0nS2
ZT3s8MslAnjC2bO3SZ6MNmiJ3i2kT5VNmlP7o1L1Napejol1jOdtHNU33MiwosyucMs+Rq57wET1
xsCEpNOyk0GWZtjjgJDlr5FngKdzs0z1nwmNmIWuaVfzOF41GPRaFfGSfIFDGXGGyG3TsZYcGjij
Y7dLB5yZnI438jWuNB23RBklBwvfPDgrSc7CINehc9LVmOX7BOKqgqHMynnJMMVYZlb6is3Mzrb6
XUB2kDEQYkIk5QxcRwKVsl+luZT8g5T04nfJD8Fv9Oxi70dsLwG+4GlyEF6nYn+OvsFXY02k1HNs
kpcQbHzJF6d+cYzBpBWT2RxZeMKlR/qSG612Vhn0nVx0Ny6su5Z7ug0zrYbyNFjhDgBp2eBctghd
AAkvGnAvldhfES5YA46W+VLvkWAinYDINgbryPTUjrsTLYVQEJwA+rdDTfIBfZZxOekW/SL90eC8
KaSk6UWDo4P31ejWBuTnUS1EyUY5xT6NMiKW/HhfDv51h8e5EUfvMJ/uU3/aIwFddSDrC7suVk1p
k4FQbT3b2BRltcv0jESefhM1WEYDbkrsVDtz3qOTXHkYe8WC7bjJxHWU0GuaCU6YvPmS5I8F7Ziw
BYzU4fbpVvkoKbqgsmgQXHHVhmnbV9ld4OlLAixfSh/KVVJlZGNH1Bs23EO6vk2CNWbq8rC1N2ET
g9GbO3cQ12JW+TaXOLEPXuttYGC843n9bE3+ke3bhMWvb/J2PlJkXo3ABGqZ4Yn/sxiMX2oiKIih
Zwy/MsqwuamvTE5nPXyK3JGmMvuAQ6subvZjnO9GrTpwx1nFRnmm9gD7KMp1WAETxEa4AandZXhB
UBjAxumg0vQvxIJsOSOxRwOxD9nMMADZzH37CKsdijcygYDt2y6LH+idt12VdPukzt/LenyvK3Ah
7cWJ6PSnlbgZ+3IT2gRGEUGD0IVMCu7JgoMmSO6xgSrQMjQnt9Eu45DvOGx2+oRavHYClMS6sv5r
f4yc0oTVoGXQ2TS5d/7Tw6fFt4prmrrSOimxHvyWcRAPRg9MVam2v98eW7YqtYf4dHW7cgCh0+J1
FQdbhANwk5L5OvOyx6YcOOxRV/i4bi54eJeuincZba2hqQqQ6gGgNbqlJwuDjlxiX6s5ks1DR1wJ
bvP3A4eqoUe/ateISTvBYFRv/adZpy1oY8XOTmP85h3VvXto1eWlJaVE7fb2mPwMaoNsl2peECWT
blqZ7HoAhFUSF5cqEBGloPHk8QVzeuQ00dDg9pW5FF15KNIASv6sP7a2XJIreA76BKiUTNal1xGy
zNyzSZ6rQoknuNksvVwSYZ+cG9/B4ypmg8eJeAjBWBP3nCMNXcg2JlE1TFSwVk2sro+iYw7jdREX
Ca77aXDyMzppZiP3Y5+LRVoDT2s98G7MG7aIE145ZDagrGu1DQ+e4kamtMf7ATG+xx2/sNsDWT8P
oY6r+aQqioQqyXR0IqwSL8IPpapWVtM8q10vCKH5Nn2w7tGyA49YKmEeLR2qKInkEpk9qRXjiBAh
w8PlCD8Z+NhqqQ1td9oGObansmOemCoW1E7plVMnx6wQm8HrX2K/CdY1ZvBUJ2KnqCFlBSSrlcdM
hv8QUIxPVu8Sv1CnVHBoLDmqfjQ5EXh9Wh1xLvPJjRvFvog47q1S4GtaPOitR4atU+/xdjyh2aeX
ZUZHx2aTNMik7rhjFq7L/1v70RR5eaisYTUOlDip4o95XO/jpVXmx37EtDyrRc3RDR1A07SUjK/8
ZUAfX5fV2cug3A8dWIPuDjbVtxIlz3eJVdD2yt6zwrokbn3k2kwbMGl+RSadWK7wexkmJ5jh12Gp
sd3nj8nk32iBfwMUe7QHOA1yxg+i4lo5o0cQWXGrDoS8zIa1UeU8dFPOGXcmAr3vpzKo7itHQDGF
UjqVB5Mjp8msgz3RKhjSlaeREtSPTyM6vk1ExQfTagjRqNiNj5tI/iLK6Y6zGdtugyoT2jvFQDp7
11pMpIxvDSNvKLr36tFCMRPd+kW1l1FzSPIO0s6U4ixOF683wxsMefel069GPsVYYuFBrB4+Gzsp
SRsOY4QVtGdz+dLGwxqGyS7mSt3ib0sJjUdsGPtH1CdY6ne/EkTX6A2ejTh7hox37ZdAc1Dh8Ld1
yHjtw4hsxCC+lxDZtmOikxpS20W4KLwUvtrc4B0Njvwq9Na663ro7lJx6/WxfUntHG74PGCcq2EW
G7HOO4TbYfEApa87hMl8yLOKHkfdFRuI0I+aiS+0oUB4ustn3f69WmAisC3Va9omN+i2dg18gnXq
IwkgaBoCie/z5RmJ8gnvndWchnhGVE4OSgCrs6M1VdiF+1RGUbXQ5zQ64fkK67V0Y6YkIIMBjvt7
dRG9prec3pS9kR9C2UE9NcHmgVMFzYUrmZccHv7Itmo2t6OPGkwY9I0wcpkb0lKabFj4UIHJUYM9
vK3TdlzNNIWevcBCJW0m2ZkbF1FwisU6di4dLnuc3X/aaO7thU3E9UMehdTNhuALVUy6VWTZ8UaT
RvnCky+OiWFPB5BN+mE14o94MXLdPmJyJdbCS9K7CgQRHUhQXWaHrkSIuHXXuk390uF5udKUh55f
1/6DLTRCzAKNW4WfjbtR94pNEQ4EZSXpePb0XPwA2AGq9Hq+eC/IV1FIfEPe+a99AF2l1qA/xVO7
70cN5X1WFyj4XOATEtkM/MD76D5mMZBI7oBNs1M5Gpb7ZkqDuJJcDM1oPlEjDcfGibBM6MWtW2Zy
pZvOfFeYTXmVG/GbIEUJiVqUnh28fdeNBESfKHzBOfvHetAAoFN7BQLzHhdawiY/x2A4k7OfbaiL
QaPH97iqa3xAnrrGZhGpZWUncHYoomETkPkG+duc3oq4tXeiTEu5wDIocrEpGcazC9Z+iHURjBeU
2m17A0Ar/E2OSGM5aAZldQwe1XHArmwIsJzHxTv9iOy6CIz54tK6RaeF46FRjM1dM4fOe5rWLRo/
p3kdZiKpEFvN5UY6s3eKMk5keA0NPlkQkWFDmkvbM9t0jbQkO04jxOPeDaOjTZzbqvDH8Q1DL93Y
pHNIxGLiBWJf2aOHz743PXVCxPSsXdxdZ9PMgHMCLlGiTjKskmcyOdyeGLm+d54nQR6nr5nd9SgG
UDqlNHB9bBlY0kH+QPiLv7fkQLYdXRbt3LYz1tKUhwAerd3vrTxGgsK6nu59BxIYjYr2IatwXZf0
ee6sgN5l7KlIjzyP7LWbNJeUzZVgL9KdDhEsqnOmFR22EKUFadnC6Q73I+uSZ635OrtljsghUJGA
o3cRPhYPwIKpX6fHarCmY9/1L1YBd8mlju6WmuXjxT5ORZVcIjBcMqoEDB5HCaoAJbUFdKt2Wiej
Zr4Ws9G8JjFk2QUuaBAWHD1/SEjMIURebmgXWdQjib3qWg92eBi1MGNr0fbP81j/mmVJwyQraYL5
rY08Cphe1waaqdlMBuBv03tKkp7sALh5ABjDgP9FYqbFSZPK0aAPcJkyaXwsRvxDjiTz1PMi1TN7
1/q+VSx5lKRY6XSA+45ttCS8YwW4Ge7SFoyaiBSrP8dJQm5LhJFcCDwlxii6ZaFpu2aSxjKQhGAS
piyn4wAo4a0wqMCUJhF+8a4NeX/LXQ0AgyLDoB7EPmfp5rJcNlEvngPILwmlMr/DUEqAPqcnTXqp
JslGS+K9BUSxjkUx/tIr3VsgIX60ejif63aMasKCTY3rhRu40C5GL2oeLHzR1pC5+k3WNmiIzHre
d5WWbYoKMVyoYyVOynLLe2n1vSyT7DVHs2FvTT0Sa8eoR8DHJlkXjl/uaX5TmhHOuvIq3zk3DTzS
qRnEq2+ivKHgj7FKT0h8oay380ZuJztzCTtCoUneeO4j58DAMhuLe81tmsdAmN1T1s7p0e6y6iwr
LrDklGePGp1fCAnE61x002/uK0koJTnzBNj5JiSMmOOS2Eg2dahLBIYGbvLC18l1PsNFF8MQZVLB
hWNoPW1Bm/FnjhCQTdCAEZvIO8LGu/Xo1mhCG69cGqV4bZAFn5t8rHTAkK6hyNAoZm1XZr9G3yzp
nbgc/GMZp9sCcHdZxdMVqVTaLi0xIzda5LlEEcEcJFsWSGB4g27wknjeO5YBNEAT5E+E8BTXeBvK
q17Uv3S3ndDZxeMilfEZlP+fTEbBdibsbFmPXO80tmIEpbO/Y3P3T/AdFN0jEiut1IlS1WbviHQD
ykw4YgYPsYF+JwinYyJUjjB3JxokhITlN94PSX/wLmztlva1cFccBf5miPN2k7uk2Tparh/pygOr
s1HBZKTCLiRJhhPlB4LbCUrdQNtz0OhXBlEbr/PBsuASYCe7KLQc63d1AxXSVaROw8ZTCZKjDFBv
jrNUESvMNC6r9y71H0ZWkVuGG6M1L8QrsEC0tWbC0YLpZcXJtQ0EU0uD5mhzDOTwaDWESkPTP9PQ
LelU1DtWqHOMcaddGDruRlGyAjF6AglbVR6sfYK/XscuPhk+hFmLDL6e+ClMnuhnuDeOPlZUNTqd
WTu+SjKwKbM2r7AnuHMQqVht90jn/z42SQ2SIRfw3D7qbfxMXC7FKOkxbp7fkmC4Vv8CieNNoZu/
wkFchTm5Dr11dAh/WWdKjwSoF6bzsY3TG1GLx8HlE6ra564dd3yV9MglPva0PGVeUOJW905tk0zo
mu1B5HOzcKhflDvW75/QdZAB5mg4tFq5qWl048p7FRjlXdxEkFLJmjKHsKfpCCvUwFxV0c+rRpzG
TLvK7Afqite24ATGiPNd6xpK3igjEZlPfTBgTkjrEuQ4EkxVbFJJRORtDgHtObpliosTtMWdPVm/
YHwuSM5diMnDdiDaWRQTGVQn0NpbFs0PMug2jWkSuaE4nhqgXDs9i1x/nHEGabX5jLL0Ia2Gc1Tl
NKWNtRH1PztZv3WR9hQQjrxNCexz52w51NWBAidfmJ3+xiazi8bsLiu1XRXPcAwd+PsonxWrPbSi
jYYgZ6AVF43jUQ2Dm1ODrNonsIBkGPxx8AMCBZxBhbvgmSrnnzkszpyqcteNzg/1p9wZ3yQRpate
y6F2YUCOeJy2LHhFkvdrnCOWZNKd8RdYew3Qa+bdYDa/iWeAqcrfyLS/xyMY/rXRkAVDE6SrDhwf
xLoF4UNbtVejV9/YU8FNs/Gfyj445Oi78DXb4Re4MID3C2K2wCMJI2qvMQzf5hnnq+v9GDtufq7z
2oA7LmRNKeIOdCaIDTPd6VDm46NC86KBK1nJ/aqamnyX1/qGDWHZNMVaK7jh0XGQlu8vWKlnPE+O
Rt0+eRbysJCCMZGQnEXorIx03s9Je6qJjVhwrBH5XI+3s8I+TPLfydZYm2P1QmLWEwRCWYRchcvy
MbaGkkZD8txE+i6xixurC/i8jVMg8kOlflMzb/EvOLaQfCvP3ngJTX5F5W5S8gKB6Qt703c4c2RZ
wSP3n3TduMAAePaMTluOgQBiC9npS99ON+AGxH1I+Bp92pHU6ytff/cpQMq2AmJ6dCZ08J7U0INL
7YQKqSJoan4NRfTqmHjSDait2rbfpwQnCQQhMykiQ9OzRadxv4fK+yPsBkTtoXkVmzZcTxVC1fGl
W7XzHpQU1G3mP5tiCiBmFxjQOavKxzTS1EtzEQr/LYUOtTPCYUezd1dE/mMAr24x9hPtTTbya9mH
2XaUZUocbpujP7NPRWvfFJZ3BfHPG6J6WdVmpxiJbqgd84rElLLc6vQybP8pzcRqBnIP2KAMy93w
J9cWvEIPqmhOhGlnojiTiLnVx+E048rEnILAH3ZLcjbWcBwlkr+BTTeIxWvRqYPcpA0Q7TnP15DE
tyOm/0ZyQYnG5zJvJh3aLPE4anlrNHOjzCIps+JyDDg6tBiFNZh40bl2CKE0XiZ23bgwEBFqNHDF
cWZ7RhGorAAm8M04GxCBztwUEbzDznThp9pYA06mfwGO9VJCmv27Ag4K1HeYio8gixNvTHOtpXoS
ZhVcN42xyHVx79H0gJ+a7DF0Oxqad5X3KBmhUw7WaUyCpxrNo+WlKwrK7Rx5W+w37kYBtghZhAsb
QP34RAgGOW4tSsVTYYqTM1ivHZORbUFbxcQEx38aXMjqeqQCtEw87NplAEiP9Qzxy92qHZp9TiS5
Ej06KSAsew1Ty5qKE+oxoMAI3HyPBkiRiUVYrfS+3Frt4+g+1xEqaaPbtZm7QT+nolFXqbJAS/2B
S1a1mYC3BDxk9RcyqwTuvtvVdOggSE1hfqub4mBEoVwVbngI3WzPbW3tYd/TOdoFoeIKnOuo85cQ
6bEfw/ximfFVpp84S5YwcCNYpI184be1xbX68bIntC+p14btL9Szm6J535cnE7VyERbHqjcI5IUH
rghZtfaijSGt63hTSe+HaMyHNit/To11A3OTiy1vjoXBY2UktcIUXZqjRMyVQaFQahsXYvqOMI4E
fyE+e6H7KD3Cu5k+t5JnAv+n+IoML3rhvzu6vmnoZqagh0v1SNKsS+lrNvXKzUzEyeOl0uaXLhNn
MWXbgas8TAZg4Lo7xdBZCt3GMB8F4rIhznwaIBvYD1pnr4p42iYu2YdauZYz3+zc6buQEyo1460D
UwBlub83ZvtO59zzJ2eC0TGAHMMrVtkYWrbTaBG7jbWuPMitgjCDqgwwRIhXXtK8YINJhtCw76Jk
3fZEzTZUHjxxHKaKtZjyjcIEeitbTiOnfV4XP3WvSvC6HfcZH884uhsdBIkj+cxd967Djpi2eASm
VoqjqaArfkkf9bux986xTgIzrx2OOOpZzEH4L60QPC5cGfShqvwx43piCFKihvyQ05AxeLUaaarY
Qm8MefY9VMZWWV2lngch2QGtRXo69jrGQr4b7d2Ko1l9xQHylSEMN3GnbbjcbVlAaQWFk/Dpo9JD
NXV4VXIrphg8cjO56aleusZEA+BuWiF2eH5fD/w9SYUNCWOr36X+3RgYPwpkzoDZNJgFjM3uJPJ4
7/N8RYhv5DSDRsYr/rXle2va8uDJ+ko9dpOH6UUBbRfE0GN5F+jOrZ0rb2b0Gwv1DhKZnAhdXEGA
uI7NeN+xoCImoOnpXeDSmErYyWP+Jh5rBsl7Lo1NO2D/IOZnW8uuHQq6gVc1h29lPK/Vc1BP2tPS
gyHvQKUbMlyHE6wyxFE0cGH3st1NoPXRnS2qrQYIa/NLcQY+TF24hjOHkDb5p8NBKYeEkCTWo8MD
5vZGA5oSPsQfwov2SoKgKi81tvp7HbpVOsGAuCA0NBLrpYRpRbl2laFKyDJ4cCY4AIAH5W6SvYmx
+JlGI+TueUcpj4ONitZ7xxRE6fr9ND8k7YASmjPeLW6ScaMN4c9kCPfIVCBGPFeOu1Z/WKmTW/5U
gA0q/H4q0OCUsiXZuEByquAQvR54vVzo1z5flsGlrA3btZ5Et54x0/6CxIewCzEQHAzJ3otDM1zu
IC3BycHfbqoUUr/J3p45WbIo6wzyOa9EDiF2HuGRq+LBSVoCpjW2bRkdyKkZVn4Tkvlc3pcRwviy
0I71bD5hFbN22Nj1dtpBSgQqJH8vj4ivLvDGYTJ85ukVJA254LNGxV5BzZm7AekHnhjdHD4kIr3t
I3i6GljNYBm3GlMYpuQdQ5JtHAeHtA0mbkvJtI9R2RcAF+sYtGQ5ZeKqGK0LjSDcbzmvpji/6UiS
q7BnWdTj8OKnhl+yD7rnCgJaZms/7bI+V70PqZIuYsAjdpgdBjB4A/RyH3c6TftSbkUauYu2C85i
Rl1WR2uBNiyu+y0VI14tNNT6PHv2nUouQm24S/r8bA3BjcXTBxlLcFLKmyePnCcC29ahZw5rH9nO
UrciGmrUcru+aB6xpn3OkIJ0DeZfmTCv+6F4qTDIKLkYlub8FAU5JpAuzRtyh6YXK24upQNTEXUo
qGNbH3unPDk+FqSj+cDleS386UjtQq+lfgvdAAOGCDkbjZJTZg1HkyoFdtQbtvc7W1bPMpI31Pm3
dculugqRdCTBQzAnq1gTJy9v9yTHbCk41xIfpUFRR/KEBtOIeNr1qxtVuxBosiprusAwsLlGOU2z
AamrTzV6DXrvb/2UPvp5et2a0QkPwY1hB/ep1u2HCOpN5mN4hWfotbJBUj4gsuSEGNi13Q7r2M6o
No5XAxdKPgFyNUgT5mOipbNXIKLGX5dN3W08ddMeT9McLV1argih2Sp3siFht44xrMJ7BlvjGpyH
mNKmWsRpQKTtAAUHR6BnixxyIYEhW9SPAzSk3oZ5nQf3GJRdzHyArJvgDdcZbb7lPlQtyXnCHki6
V1EJ8pNX+iVF++cOHV+6XQC3pJ3ilfjLwkv2oeU8oa48Bm2GUc10Lkcum5a6W3d0/wF7DReqDVyb
oa1PzjxetVFJoFwLwdVT2YutzT7nE1xdRO11ik3pophMb0lfbR3V+XWp67vGcriTGdfcfzapTqCo
eiZCYs1Gx/qqy8zbUutvSywo9NkDzRS7LLZWpuOFC6cn794oNjLU99qoDKoAtFJ3TTd9q+FnSRnR
mw4uLQqIjrNzC53asPPryeHYwaiWnZHkLCfd5VjAsJt2eArxoxOyD43w3Zn1RWU/eE3xlDQkJMPi
y9rkUSb1Q4GjDu2kzZgk12E0Hkv8kQotxoHFp17EGkpv4HOV3ooLziNN3KupQz9RUwYa0twPvKHc
ox+n8E8VHVPgikZq7bazSzjMGfsUywCm/UL38ssQ228zuLmmD9ESoH4fwhm3CY3OY2vn2RrJ2iZe
UBK5ihnAKW7MqyiGFv61qPmTSp563wSpE44O9uWYH2TiRjDYVR960yUOkRESXP8rwMKZ1XBRswp9
WIBkyf/3MW3dwUrif+YH6jf9y8uzossSonMZLiPEtYmcSljo91X80kX2MQvZGxD/zN036u2PRpdo
t3G3d+GSu1iIwpJS0vV/jToOveJez90liw+ecVdZz8wXSBvqlnwf63DDPxq2LFedD5b8+PWUP2vV
1eB05SRuDxaeC38O7uIblQaZ6C6jFVwkSpM4OQ25dd/F0/rrkSR/078cLn9PU+rE+kmyRPAg/jBS
Khs3tLy2u1CCtLfcEOZj0zbf2Bx8XjXYaOrYvVrS1q1PrsBNMliBBXx5QZZnkLUK5ner5HyEQTtz
iRdNBUt4+GZmn70FLCFIZrRNzDpcolL+fIZ+mNDNx8GcGPlIW4kCdjw3VpiMjZi/WyzqKX14ihbO
iKwV4bguBqx/jtVqYZc5jv97gpbdIUjsHiZ/J8dr094z01bDqFGX7Dr7sicGliDNr1/jXyb7xw9Q
C+pfqzWGFd43YcRniJoI4Vl5IZTyMrT8w9cD/eVV/jHQB2sOAR9iRJBVq88C2uJ2jrGdNDREPVBt
u2s9luuCOvTrQT+7U7gWy0Y3yJtQESriwyrNapOogFarLwnX0kVnQeZEPKGFGUZC+tVUHUjnWbT8
6wTh8Ndj/3XCUsdgXeXD8H7/fLKOjo+a5TLh0CMUVsEXw21bJldZcQU/5GbkHy0I9/+PQYltMTA/
IfVOfpiv10VoRYr/DRr3BBR36Y8crqLZQ30RcMyiH0befJNx9HnTYYM1DPx9ce/m2/kw0xwIF7/4
ar4nSiJ8nYSBIlMfhn1f5La2sCoSMb+e5V8GFCrRROAYbnyO2rO9OY1Ds7fuK9oLQTs+YniFcQdX
cP/x65E+73J4fvxrpA+fB7nvY1PZg3Uf9kW1i6vsRouN7JvkwL8cGZyKQuo2wKaUtvHhoAJVnHV4
HdM9QjZqyDudIDki+zaV5cZQnfRlxNwSfOfthiaOnzyh2l9+PdHP+4CDwbtpcloSnQRl8M/VGgg3
G6wxBD7WN7y8glSKUzVTKH49zOc353q4N7rEQumuxf765zDuiOjRrqry3sAuDl0qGYn+nS+mYdnI
7pspfbCU54RymZIUnk3gE+DCh6fqTwT06SAc9whkXdTvflft0DZyp/8h4hTsJFl/PbnPX7wa0HGx
QqdnbzkfvoOK5jyeNWF9D//EdUuIiT+gMS8GqIBucCMRnRfF7ushP69PhvQ4halxJBm+H86qTBad
j5dEfW+Gb0FcPEEVD755ZZ+HUEkzmD+B8DlYcn0YohozG/oKFi2lk775ymDSnO7+6yw8bJt0dMeG
63DufvjKpJjzppZldW+MMJuBQYJtCyf160E+r/A/B1HL5V8nXTv1Uq/srLovx/xqtmO56clcoxvo
XL4e6G8PDDIGHQ2d0GV4Vn8ORLQp19aEgYY4TDnfohTWz/D29SCfZkOUKxZI+FnhTYTBxocPye6K
UuARmT7oWfOGHA8FgzvqSIWT+/86EMo7i/hoEsFsos4+vv62gQzp5vWDVzVbbdYPdTw/ASh/Pcqn
fYHEbS6wlnQNU5Cl9GEU25hTo+8GQ+XgXjR5oPOzKWx7MVvfxDJ+fm5/DvRhFZS4MIxmPxn3hIoq
tk3yk9jzZVvH3yUjqL/oj8rOs5gLyUm6MLjuOMr3/1/LLZeOLzpZ4tbqPk2+uPT1Eie6jQlnHp4r
LY///AD/GM78cziSJIO5L/HjLNBQhmja10MUi7U5pzR4dDf+ZlP4tNWp2cFXdTnxWem/7cn+NTt/
tAPohGH5UDYxbgPNTYAwpm/FGnOOcn7ofQ4QTAS/nuPnc5JRueOT7kVmKTDKh0WfNzidOm2dP0hl
4uM8Rf57UI080PQBYxfiqvNXrRzxnHrvnaeANuTX4zt/WTwECdvS44QkI8IRfz5kkm7FZNRO/lCl
DUpeTBqQcwORtzSdxNpQgi9DC5d+Gt0R4Mjt/q3VomIpnR4HF+nS3kIUUgblQD2PJTAGphvTw2oi
bGjmYb1r2OObhgoKQ3hSsQd73kfZgDEI8W07NGvYnKAEsUuSQ0kJfUv0N214rNF/KH3lqE9Xgzls
TQxTIPuAmIa43/b2s0EX3oEstjSCgA5OgeY9PyJLVUgDd+LWDN4bc7rw8f1CiZRIe6fUQ8oiSZG3
VecvTsGBgf60tDn4rnjpfcSuKSK7IGrWPl1qGkT4QrS+8ZJUHVqVRqRbyJk/0GKBBJe/qtI/T7hr
5In/Hz/n/8XXmi6Z1vjAfbogjhLLp2xOnAuxcnDeSflbQuDBNVcRpL9++5+2dTZ0NkKydijnBTXh
ny+/Nv1YC0zg2jAJ2ivPyTE2Tk3rm1rwb6OQXc//GAauzoclHhWw5KzWjR/KPs6v/UlDp5/k719P
RZ1Af+5NtiElJZj522DT/XBCzb4FD6toq4fIEU81CL8gtBiXky6TB6suXr4ezfy8FdrEYVCHma5O
Pp794ckNRlV7Og4qD2ox5Za7i7FFjF/LEThOsZ48Z1UmsKQKdkgkerTwQnB5/dTjK2PBSMMIhlaC
5zs3AYRbSkg6Jo8QLhfwq4HyOSqsAQuQzdc/+/PHzq8WNGwk4cg8qw+/uhKjh+a4KR4mJ5H7mnRn
Oqtxsk0nfLm+Hurz6ecwEJubCQeA+9OHl56bM0ri2vYuehmgNmx/6IMDvZyGRQq/4r+P5XrCppwz
yUh1P4wFVUvLI2/yLp1vLcosPDXxfCVQY41W9c2Z9Pm9Y8NJMYwrpm0oePrPL8aURo2gW3qXAb8O
ZHeYpGEfVSs7Kwz8NIz4/vPUQFIoVAiY4Vb48QvFjT+gddb6l6jrb9rQWsCAW89WtyLH9PXroT4v
DsZR9RBZMsoY8sPUimQOLa7f1oUAdbRqWXvCu+Qk8BT/5qD920COAXDqKr9Yz/5w5Hg4eDlTZYoL
3MwZ78Hk5Jn6BXnHd/iMoX7yn5uCC27gSCm5TbAKP0zJMJNaS0pLXHifhwy2PO+qrLUV4vhjgAGP
pzWYlrRvcAQRUX2H1Pxlnv9DLbnIAIh9+gSCXuR5LtyLjQqaSAg6NVqNag524Heg28fdT50ZLBN6
tWqhfJoo9rM5WJFv8wUQtNxt1ZpsaRtQJCVSflOzfJzX78G424DuUSxxcvz5DaTNZOPkymDznPwi
9DjVm6t+CLb/bTn+PgYtTwU4ObZA8/7nKE3tOFmZh1jlaT79b+3kF+6yNsR3q/HTowOl4OTj9s6v
hrv5YZzMqKOuIH3gDkeoV0MgShu8k6/BIk6hSTji/B+nxcahK7gApMAiMPzDw5NYOPZWOPh3cZDB
qeIMMK1/Et3/5hv7uP0SXgbm4tp8XRYZrt6H41CWY0sTDlIm4sKlI8Kf8M26FpWOgzfA1zP6VMJy
g3I9V7cA6Dh8bevDWLMJq93J6vLSzngcdnvLutLMN1PiVmhcVJAnmuGlOvUCo1pHTPnr8T9uycKw
QP2VEzRLHLuJD4daofEMBCG/F6H3sNXrob8G9/Hg4wL19I5mbNsZLtVQhN8tnb/MnNh11ZLgAUMz
+wh1e/bUjWbkog6y93zkiymC72OvIWxWkzoX+uwf19vPRrW1RPBN5f6xqhIGB5DOySANgNhPIex9
6TV+7WjBBX7jrRPUi7H+P87ObEtqK1vXr1LD96qtvjljV11EHxlkEg2QCTcaaQzq+15Pfz6x62wy
pCB0sKuGbZygqbW05lyz/X9zhlVzoug/RBgEJgBzkS4Z72zZCknPQMTFt7ZqX3wKsr1nGDN8hZN8
9o+FMAnCiYWal+N6reg9JQk1UX37HHbMwtDO56qPsRrTKwJeMEwJLSDu8LamlkWKo/zgi8n5dw8Q
uV5uNpHiyJBzGi0zZ0iz5N5zL130jdFhviXj1Ku823sBSPDmjDc8tTdAf8CNR+qBySUaUa+X26Ww
tThFF17AvqAbXt6F+hfQ1zifFghu8v7+2hSZx729AonUNSpnMIWogPRxXK7FaanuqsQq0VkWrPoZ
uOd8m/qd8lVhfnvb9SLQF72sL+2aTrs+9fJLS385PK/g9vVVDRAFnFU06CmM8+PyfsQs29D6xJBj
WFZ+rkMjXrWd3249PfUfWysO9pqQuofEpou7ZLMBsFR1Zq1AFgbtX1lWhRkcgEGF90+II5pyEqeb
qbBNjq1M2p52CXRSNaiyjXa40Y1G6iGMOZkBgK5lor2ryGksoHv76/7m3hTEphog6+m4u6Orw6BA
yCRUXp1DO2gB02HILk/kbAAcs2aM3NTUyKKBc2aihTjv4lhLUicyGvpX6rNbw4VSWO/gClj3qvXN
cY19GUDD7MSbJleB2WgWdds6i8z0ZiLT4ayMzhKm1OByhxKG63K8XidJSlOWknMcly8Uvhd0XX1s
9Gfaf+jB83YK11pLF/z9XZ5cZQCik2waQjtDgXJ0dGMaNU3LdtaIJ00GAVBgBFKjg4LkfgRyqP7n
fWGTywRhJsVfHU5H3O1xalBrCjEXjFg503byUTGTlZwHR7kKXxis/diBApQ2/YzIG+sb8N7xdBRi
5Ek9D4DvGCRrgy+rgaAIqqK+peBurekgZSpBBN7m/hInBkgWNcgE+IssFxf36Ct2WpoTI+XSie4f
+oBJ6pfQnefeg1K9wgd1X9gNFTEJK/A0+Hwq9ftr85MQIneeqFRn0DIH4I3O2kfcxBs7TY31fVHT
dckcSUgZqMJQGRmH5IniCzZZyeREfjB+akF+2AcEgTTI1UBtpWXxBUJniBbvS51+vUEqZ4WsOOm7
sT8nKYnopeA4nyQ6e1eF98y1L4auRYyx+RuSdFHXyAzhQ46jXFP3CmaNWvUkZcx4V9GHlEoheHMr
MaxmLv6Josss6o2owfd4kwr1GfZREjjZjiUU4EyPDJ4bgNM7HecRfwcX+U8tFWZ2Uh7RxlrUs5HK
ZoqGLEEXMDorpOHKrADk7eQUzotRZt+0eFe737WPGvM0AkhlVieB0VLCVsYrDfmTzpYByw9XIbVE
DwdTMmx9qVX0pYR26P4lFakyozyTkHL8ksN5eLM1EZAEatAa0SkOKuOdEobMz6lxuE/SELKxAbar
UMNuL1sGFFW2aACLCxA0STxxdf84TDXrerdGt5xgFIrg4HafGgMtDqotHSRLIdBmTp00tYjIMUmr
6ENWgLLM9YKZ529bVy7jc1k19ZLLKV1Jlk0Hredz4bS49gKTsgBPAGf6PekEmiGD0AY4ncMSPMV+
2n7QmQXf6qqgvw+d2j/EkpWf4ghi9jKL47ly7HRfiOIIRlARSnxcR9fvG/uGm5O6k08t2AoLs9E+
c09/keR67rzeUhKiHpJBhMDDpXEtyGmKois7rTgloAiLIMEZ8SM6ollg4dg0+wHy281kg258C2PI
PZE4ESlbjbsSGKZXg8TN0pOpvoDjxgAFafPsSQZtNWEQSnj87SNGSAzbL9tIEXOskL0jujoz1eWJ
PKqknQDVjfLzfRHScHtf+RTU50lr/U+tl5ah0ecyhC7LM7EQj4EAYHySbOzqoxuly5iBopCMTQtY
gKTIS8f7qlv7MIO6ELSb+y8xmLPrd6BIywpl0u1U2McuedvJciTKZnTMJXlvBd2pH+a37suYfjpk
WEO3IGlwKurDPryxGyHoGE1dgeFS9Y39oQYrY1mG9TC3IWfCKhVdeZFnuXzOK6ufsebTi/Fa9Mhk
OR4VL7My8pOSyuYKcp+a/DRgRW0c1u/kSo8WfGZn5jae7qlKjxC5B4X/0SU1Wq8J8HoOgpF+8rPy
Oz2gr1k8Y5mm+qeQcRDNwS0mP/TDcL3ZUSYt5dpJguJUd86uE/VB+QJAPEJ550rCcEe5lra9/xWn
q7qSKcvXX7FyYOvKU8E5mQ2spbHmfEn13zfs1zJGO6dnGtMcITByvRU8mFr4RBnog2hWM9t3eym0
J4BCSVAxcScE3bYB/ghObQhCcNqsHeZ97u/W1BQPK/kpYrRbfUGbiF4BN6uX+pcyMx+Klta/bOab
3NKsIQYj1jMlknkjO5zIEkh/qZmfBgCu1lM3SQ1ZNiDF4PVRcFxJ3tBmVFuvf2dx/ytWG7yZN8eP
zm/OZS3B3Cl23rLQw2yJlwQTjkf99L6oWwpMxw+NKtxqcCgN+/xGVK2W9cCHGZwUL3mwdcCSdMm+
yFWzbgXnQy5YcxxrN84G3W8kJ4bm5iEpcy2waGK7KVo7OTEFOuDtanA8F1n36f6ybvhSijzk/0mI
cHNNEi+i6Kl+rTTW0azrQ+VljP336UOn1E+F5j5lVnBxI2kA7jfXrgg2vDhXfR8s38jwc/3wCpC5
0eM0jvaSrKgrAIONY13E5yB2PgWyyy3kdCQO1XzuCrihDjTDMSGuE5+Iyri9OEsVZjt9OTkBnF0C
6sE8i995O0fP5poJb0hScHF0TZOJYfE1r7+fYbham2iCcaykig5Y5pAlG0htN47/uv8JbxwUhWBS
lIjuGC8Y35yBwIyeCVrFUai0YlcBwbMHASY83JdyYzlcmtqQ5hVJRY5zH8ALg2aRMY9G7TI8NVKq
PuWN5+zLBnywGV2bylLpVKdF21C5VCZn0tMSvWISETZwLZJANnTCPRD0+roS7XJ/f1nSjd370eRG
9hFfbpLCbSW1K+pa0o8N2Xpa+aPyz9CiPTIyTfBJxIL+XSt33ZVJF/GeNoT6HWVn/yQbRbHPQVvY
ASwEKC8gMKuZNxu8rpFi6FRU0QjuVYWA7PoAtaKvx6Gd6EcpU+QvgZepICnK1dI0AkinaTjM2460
fp0eaOZyjnrgGlvL1vzl/fe4ccWT1x8K7JpOdXdshzJGIzO6V5pT0OIB9ievuXj2O70ESwROBMnY
1xzv+yKn3x9z9Ebk8M3e2NqI2MQwQYw6ChZ8GXrawLhTBM9NxmjHfUnTxDctP1h0GiLwXpRJw1Ev
wJ5TK4p+tJLkvSH07/M+TBZ6DQNHHO+weNtQVN5FKciOYHR/vC/9xp1CXmboJOXskVMY9uHNOg0l
BX2td/ojKRO8bDVrwVgVy0Ul1CffTB6rrM5nTpU6DfAZIuGSVkXaD4aw4lomIO55XsB/crRyzXjR
IrHdGRkY8ZqeqOtWSq2lqRTawKemLrUImoRFCH47+KldBpKblbhboVOCZS5L6T6pGToPvTpg/FRh
GjILw71vFdbaCVpvz8fTN0kJ+mRQ1Yy9akr/1VI9xuUyWv40KVdhc3bllS92YMu4LVnsTCntlVKK
xruA/AtAKU1krNXQAHhd6sBY0mOYGjDsy9BwxKWT+PVvWzkqOQNJIlleysXj/FWZZ52fMSJ2kjtX
/Bj4RnWmApIeBNONZgK76b1H3Z1oh1wL5VU0/fpD1Fafg6ZehSc/9T7GScYY9zCOX1pb0S1e7h+0
qZFDlkZ+k4qxTjA58iVS3Qhj8MPDk1h0n0rJfYx6Z3dfxFRnBxFcPxImAo9sFEMWWttEUZuHZ4GB
86NsO8aOlsj2wYFSYMZmT9UGUUMDLNWF4XIdiYIVQgBp1oxONoD/RWHtffW755vfSJwKc+W3qWOL
LPLepBYtfdoIHVepEgBAEtBnloM02nyRxWLlA9SvtspFJvMTFCB939/KmzKHKirhMFWUH+H6G7NQ
cqF2IMXCJ8+AV3KUhWLB4E4MMFW2qW13fV/a1L6zQouTyKknAhnbd0oatiiWA2J242iAPWuQuSk9
/aRep3d7CxYXptirjqZIVXsx/bSYKWhM9QCDRDCORza8xLjHQDYtgAIaUzuKUkF6UXE/64W1E1Lx
BcCX320HgbXYUuhrJ+NOfWEyx5I1uu9nqq2cTLO+tEnGMHqnJ0tR8s/3d3X6Dbl05eEvRWdEaDzs
1RiK3di9BRxBpIaLLDla7tcW9okHS8iyI8QAxrKJE3Hmrr6RyUEse4mFB3d90lWNfpL3rnT9CDz4
qk/qdxCMLBURIKfgC6h7zI4/CNoH+B5B7PUeK+s17WbM2tTUKLht2GCFTgSTf7s2a6kFe24m9+aR
3hGJWYjmexfMVU9uFOJUnk/UzBwkp3dcFG9CMze8LNOOEDvtSyf7nMXJq9NnJ4bH3zkZ0AeqsOsC
EPsz6RNeMcVkKZ/R0ht7rVLFGe4LIihKVqOVmllrgLVU4gyX0jYp/ENV5UAoipdO9qmNCdCWCPI6
D9JN3RtPhGBrPbAfFEGYsbw3FJhxMFKtdFkRSI3NRUHsoYIcqZ4aTWi2lhx+SqIgWYeQ+zhS8eQj
sI3BEIwher9/yG94TxSwmMDlsqQigsN+/bFBFdT6MpDFYwRq3No0PWflmWm7laFyWjGRBAkwG7+j
+t19TEUVOD1QlWbs17DN124y7Ulc18x3DNX8cURXGY5pq0WvnNr4FKgZEBv2OicbfH+pt6SgxhR9
6RQf5hauV6p0QZ72Jak0zcphkbAfA5CqFx1oD/flTK0hM/8U0EikMOMxGbwJXXha6lzITmHsxuvC
Kt2XLE2Gwk+hbHLdmJuEvbGuK3nD+7y5a2zVUQsqZcYJmB3AlLK16tGg1FeqMrOBU7tA7wMxPs4n
3pU69jsbwAozte3Ek17R1t6rxyZrZ7pYbqyFYFEGfkSlcjUp4qYa8EGRGmtHOVWeOg0eVQCkpBn7
dkPbOGhclDQ5UcAd55AhmutoAU3iE5BRAwsrROWLrAPsjfKLATaQ1DJ7ms5NfdySisdDMncYZ5kM
fQI/CzFXDFlFkUTvowAQzT5Xv6a18FeQ1e/ACn/U+v69EcgzGn7D1aIcOLSWMVNHIDpS8EKT0gGy
zTwaifa99dItJzaCQaT6XmTiVwD6+hljdiMfRbMIpgTHh4woHR3XB5KxM0vKS7D4DM+E90ZaAoK1
cntusMjYdkX64KaNt7IiY2Bf2chmvv5tBaTURqMHVp1Z1/HMWG8CdU5JUzsGNtyXQSwrO0Vpyq1R
lB4TxUFTXu4LvHWZXUkcRWTgyWViZIfasVVolXe8TUH5rmRwKE1sQsF+EfuHzH1OGJ2u1ecehKL7
L3BLbd6uePSNy6SBidlCM1tH2Je6tBI80CRAw7gv5oYBYJmYzuE+oig4vMYbS5NrEjG/VIunIOzt
x9J12o1CW+n+vpSp38XxeSNlbM9AkE39hsVAlLDT9EcKEQqQ7LL5atTMAOTOzKpu2GvCApnrB8sj
Te4FKyoqEHbD9lgO2KJ4Ae9EEVgTTvFHuW5mlOOWMJORL6bzxKHJcvSl5EYRcWxE8xgp/RPAIq8w
amcQyMMxUoQf72/kDc03SOgzSiMShEzyBJka1wCD+drRTQXwDL2gXBDJfa37DKQXUwpWST9nv4fX
H93kUFAQng5JEVKmoxPCfKMWWaXnchCLXQKLJJC6n3zmBBcDMDEc3c77Pmw+ACH82xcHq7SGDBD1
aiYyRhpId1MKNFJOjYTsmWACbyl+T5huv7+j0+XRCGfQ30jwwZEZF/HzAB+NbW3OBUwWQWu9I/V/
KAT7UirKey9W90ooHVR3rod7+iGvxQ4a80bv3Dir3Kiq6hNE1dQ4rY8D6CiNMUMPiZnJm7+zSFqa
6EontTFORkdM24B6HjVnrrGHOuzAMg6dTdd5D2ISbwwZdo8qOyd+NaMat1dJtlTCwaBjfaT3bVrA
xqR08inI3Jem0b9lsvzOBClIcbX3shd9vb/MqSayqWQguKpICkxC9KLwrLqtpfrs1PkXH7KUtdWn
+wja6ThxvBmbNrWcw6SsIckGfzdFcZTviNsK2NPSqmFtgJeeTlIw/qE4vr+iG778tZThLd6ckzqo
Axw4uz4XZvhS0+ybWMpXALx2SgaHg6Xn75yw2WcerUBdf7kvfGq1kc3shDa0HJHqHmk+Ta120IDo
eBK7kGZj4BiLaCO3L/CcPmNnNq0FeuV9kbe0cahmyKQERFq4R8u1bDUKmK8NT4mmbWqhfu5U9a9E
Fx9toT7j6m88zz0EmfX5vljp1snRWC0mnG5VJsGut7kQWrEF9C06CdkHsSMkslWaSOoo/0oXgLvW
+mdNy0HpF0+9KQIuJy6ZnvSAdFeC17rKvkRtMxdB3XilwdkiCU1mkATwaPe1zPa7pLbLc8Sw6GeB
KZYzHVZPetzDt524cwWFG6pKqgdH0UJ/FMYvrnegzSs46yRHPAlwKnrCt4bIcOVUDK/6EI62UIfe
3/Lh9a+vFeNK3mh5YlPGbWc04tBB4xsLOmicOZSLWztIqx7Wh8lsugNHH1VSvZbZyrY6m+Ew8S3V
8iqH/SexHKBg/0ZLEGAG3FJgHNNejSdwvYHQ15pi6KfVOQApDjZcBwTAyNMXdR7KM1pya++4FflM
eP8c29HNiC9eZ5YXVecUvF93AZirdtAMm7ES34/rmUzgDStAQocUtYydG1osr9cVB0FaqVS7z3kM
xzG98sBIpsCoaVGcrktLhLCjEsjEprX2/fePCG7VENDx8bAI15KF1IAJt5HKs19UT5Kv71Ldgh7V
+O2m+KG1EitO8YUep3HiGnYXjdILxwR+80hf0DZPp2Kmx68g1ivb+0u6dSSJ2hAz9OWQ8bxeUq+k
ka2WbXn2YPoFBxs4JDeOjhYoixT4v94Xdkulf2g0GBv0qI3bw+XWR1wu5efc1P8UE4sJZnepZern
pgVw2Q/7v3EuB8cUcUM2ZjJR4dlSE6Yx+KBaVUDlpJPQDHLxE/ej+dsaMITdpNZMmmElMkDX+5gG
maL1bueeQbFR4FkVnFUg+tHKCIHuur+L0/N/LWr4pG9u4CCH/Yms6X+6Jj3guorHyHntW1CHZTBA
57o0p19tmLchizrYYRPC62t54AhmRio18lGPoFD27UXtPwpWv1Crl8arfnfkhkINzasD/hn3LTmM
a2GwmUqlJDrJOXHt16L1dnAg/VkzrLJoKmg1HIiz7+/m1HThZg+tLeRq6PgY2+SsqISytzBdWqkt
7Mx/hZN8V4AIfV/M9KNxjdE2TT6a+alJmwcsoo5aMoR9zFND+aBogf6ZvEa+0cowOKhiDU9CQfuA
q3f5TEvhDcnkV8lAa0zODLnP8Y6WwMUzCXhM9NZdhrbzNVHbp7oqP6caNJWasU2gM7i/2ummDvAz
nBeiT0pF46+oB51OPVsuzopdV4xnycZCtIp23armb8/WsZew/yKGqIxAYnRgskrUYjDOs2MpRt+6
JDlD7nu5v5obzR8W4yxk70nskuYaG0l4q4EcTkXx6MvwPqXfSgumBIamOgBzA3nHiNSSIae1IzMY
IiXbUu4+mh1sy1L5cP9NBity7aPwIvR5oN0EiBMXv3W7pCuTKjjFaqB8qIMmf0eNQ/x0X8rU50XK
kB61qBQwkj0KJHS5acQ2oZiZFfCnqnH3kubJO7h/AABJ144Hv5/Ub6FnmOtlu3FsBigNmSlfmhEn
4y5VCy1aqDb5WUtLRtdiG3zvyjpGdmXNqOPk2sOnxrEGDIJ/IXs3OjVQtstQwPTC0eo3mVSwKHiQ
AN/uG3N7fzMna0IAKSvcMFQPUzPyGXq/rJs0s+yjDtvcuQoVf6sogXeSvEb+fVFDCzi1Daoc0/Ho
ooikyE0U9Sg7VnxSKgWqDLyLF9UR5fX9Vd3YP/SNbpghRsEBGRkVMzVTSl56cBI8/Tm05Z2eWRto
QrfkT57vi5omPombKfwSfOGfkGsafatMN6Bk8HXpEkge5CTS1mmgJbL6fQrYc2s0j7aorrGuj4mv
PVeF/ugk9YxHNtEIXoF2c/AxmAaVaGC4tqEUP4TAIu9yYTQbypylFVkPhaptB4mNvGd+IJXEmS2e
Fg4Hs437QopENlj86ORAjBY2iZY1F1jD1VVZiDDMqzB96WZUr8MwiJeOAqYu0yzxNhE655j7XvYM
PlG4swy7WTkGpAa/63uQOAEWBu93aHLFJF5vhGHbMvX/vLj4TVFuwrStNnoI+a5jmfZnD9zmJ9c3
4BrNIHiYET2xfUOiiK58Oh0IxidFRCnIIUMW1PRSGfVFhzAktsTdzFEbtvTKvl7LUEYhEwM0llb1
enqJ3G7vlOpaCoV9qLprAD53sgH3sl2vwoGDuYKtVyl2ja2u8zz+8/57TLWLwIZaLRcbKfBJpO3J
YQjLglNcUkfe0Gb0p5zYLiCC/ilLg5krZWqfkEXvJJ0r2N4JhFGginZH5iq9QB21FHX3vSF7O7tP
ZwzuoKTjneXLUf9FxLRChA1pUtiR00uWCfVKEHqoQbVY3hnhgOfu0bUV5aE7YxBvqRA+K2eFpBHl
/7Ef4hV6FpmJnF70wDv4dXwQKvF9o8McFQNqv8bnfS/68XNqlNCOmZvGtreR3zdQg1czd+qt0zt4
z/RnkvGcKE7v2o3UZmZ6oY2NSWoL3u8sm/mUt/f4pwz5WjnrShe0wLVSjk1xdoR4nQG+zzDJsQ76
VyqSMwbq5il9s6SRfXJrADBbW0kv8KkcTMv7UMgQeqIcYZ3PhPw3d49TMzQfkfYfXzdq45daBOnQ
JdLr8hGiEVh+0jo+31e728flp5gxaF4FryVBpKSe3Y7WRRFa+vhD4T7H8jcVoiLGSFZeuzFBSjMC
j84YfzXwoN9/h5vq+OYVRgbWLFvwcossvZhyfcg05b2aaUvX72aOynSAE10cype4zEyomeMaUQQc
cNQabnYBEx4+CK9331l2qBwqjVQUcKzFynBaf2XXUFTrgi5ti9RI9w6gVA9dVJSH1oDXQhiIMOw2
pqRNqWchVlq6gGXG3hQqvLCmGTozrz31xHlt/H3TNAdjQrw0OuKehyGj2nypmTuDplu1/9LtJ6qv
C8k7udFeCtcwB+drPXqq0bMu++0U3o8XYJJwQATXSZlcvwCufRIpcYEdc8Jn+PAOvSltzLx0YOiS
P9w/CzdOPWApQ9vQUOjC77iWFbZaR+1NKS+27uhLRUi2sQPO4X0hUy2mRIiBH1AuqLmOR3LyuPKN
xEzKi9cb5sKTaS7Vk3xdmsIhTMTNfWGTWHQIgIduN1CCKNqPXRoxq2SnaP2SU6eA3Sdk+coPTEjR
9KBdE+jl0Kjo7qNKu/Nv6xWtV6Dn0aNNiWQyGhvg1hDmRsUF7j7q4x81UVloYTezvhsWZOjwopWP
UJ/QYtylKNlkrWsvLi8iDNZc4gsOYuM/0lO1kpxPCjojwd0A8I6Q/GlKn2oIL+7v8I/y4PVFyxug
HGDjE92AzXp9aPI4ADCh5XsmlXyuWucEH+G+leN1F2lb5tKXjgWyTyysgyx5tfv+IMBQUpbBErbu
XViEuwTOE7quZ+7/qV0DlgbwITLSfMdJTBlJsLGTO0Jv/PCLlpQPGuxEDO9EM8d5Wp9CXYCIYvuh
B5jGWwxCpJlXGckFXJRy1bXuk2gfB7c9az74ZvdcGNYDQ8eb2Zn/qbYS51GwGToN8XHGGw/wqeln
aQ5uf1wZR68WtQ9WGGbP97/vVIMIWpljximkhZO48vrzGrmr1vTv5Bc5TwZyWb3rIXaBwEvvPH/n
2l2yr0VJ2jhQGM0drekKkY3pw4MhA0lh6lp2UNShniiE55laPNWe+DFplZ1pOyuy5d8qRX4tJf+L
lcpHMECooZjKU9/ny6S1t11iX+7vw9RsDe8wwNJZYEhM3NaokYKqaprwIkvbvnAfbJ8Rm447ofJm
vILxyaVZY0iN03pPAmgIQa5XLfpOypxwl56EMnnfBOoxac3XwgXl8/6KxjHmSM74ZulIwhp+x0xB
FFPBkN8zCjL8I+A2s6xvovtnIc9EtRNdGUQypEWlgdYN0gYjD84OUs4qjI0nqyr3cvkp1l5U7V0c
f9PrC79Uu6fAt2YM8aSyyS1DbgdmC+4c8nVjX662oB2wGGB979V1dcxAGdiR/ZfhDlQhjy/xMkqg
O9YdtLs0crnxyq36YEHQmyy9Fkpn0urBWrR9dQmMA+5Yp5Qzrzj94kQMwytiQ8FjGge5cWRUvdg2
/ZNRbEu4yIutEsx87ImZZoRIHvLAnGG6ghi5uD5VphD3CdckdeXYrUCzhbSwCeuF5VfHKEl3Xl/s
IitYDaR4WauvU9M8dCo0WL3+SdQZlzbqlQETph+2n+4fw5uL//liP87Mm+pCGlmO5OZB91QFPbyx
WZivQH7XSBRn/kyP5NiejPZg7N/YNAVreE7RqZaSVZKrJ6eVT/dXc1PEUKmTKCTzt5HJqgUIogVb
CE+t7wzalGbF+r6EqdoO4aUIfDzTbVMdkgMt9LXUjU5F9NyXT5FYL1BUkGXcAjb4GsI+ecb0TXof
f+zbcNEQr1O2G7dBQF1eRa0ZR6ekhc1ooECWuOP9zn8vVgPShMa8u20rj4YTMrFqbSz7d/FteIPB
wxgaaKhmc4CvTy9nQWvgmqyeAFVJP3aNGG+Lvs5AlYqydScGsTujLzd2+a3AH+Nqb05lI3shNPYc
FQf4k01DvRe20NhbFLH9XU21R5iH15YvvkJ0vb//fae7jRqScCfiIOcOFuToCHWNCUmzo0pHHxre
ihlnNdyWpjv8w+iEnSgkS4jsYDNjJj8P5opvU0MxEj/a6sILCUR7lmgoTbUQgG/ZGJrgrfI4Tr8G
qU+QpkWhuTN6YwHlvMIQ5jKWgCX3W01YFSTUjx3Ujcdc8cV106nFPlW99OX+Jk3UjJckxULlE5s2
EDVcn4fEihNDjDL5Ua6hEYXS+2MBQ+CMWSbK4zFvfVsqA7T/AN0EeNPQVTXybcXWK0NX8AGNVIzP
TSgzlO3rIMXmxStoD5vAbVe8yrJRknVRGXvBLHeJ1JLeyfaGHRx9eqDtRHWXopNulJoY3hUUgaaI
bNV4YCTlZrpT8/Qx78Xvqt5f6kriAtB0eGvaHVzoPQh4yjqppJeWDOkikOuNqSV/FWXwGuvGOa/9
s+vre6NUV8CQbQorOSSpuuxbpdqUZrP0YEgXDPEvKXS2URZCKJetUo2v6qnVc+8pXxpAkwYsuBpM
9gjUPSV9tirrQfcAj/KhzI7U4mxJsBtXZHoXgKR8DdtkV3nmaTiQUe9eqjY+J2oYL80anGsteeph
Lo2r4kLJ6rEvmw4ezChcGk7xRW5ollIL9cwK+f2pttGj8qHr9HQhSOKLmPvPSlN4y7jRz26DMdMi
Z+NI9ocO3j3uIH3pFN4F9vf3dNQ/93lcLmpB+VQMXefgi4srJujLDePgKrT1/l990h5h3jvqjrLM
C4jv1BDG1XDvmOnXIgte6sB4FuLQXfd9ufVATu5C9dCL1GIz+SGFCnKhlMK+YUp25VeVvjB8pkFb
pkZNNfhMU1xKc1S99vq2WQCUEO+SBBIAQ/AOei4eemqH9DOo0kqtoRAu1G1Cf8XCqmVghxQo/6y0
WAwPU2ItXtYZjKyBF71LNE9cJPBLlsVSJA28ak0eb5tQLJcQRrUVuAOxBeef58AYbklLoX6R39eS
kK3LyHOWFLqsradIjPPLTKxqXlm9jzU/O1N1Nt1FpiXNItdidw3UgLFX8gTeZaMzt0Ii5js6uK2V
oJPxXaiNLn8DIqll9Bjbv3Byv12E7OBD08YPdsb0baCk4DPnrrjt6zB7DJIAfmX/O1O3YOrn9oJZ
9eqchOpcVn7sLlAC4mPCcjVgxg1IfNeaL8iWoHXsymPvuIBDa0H6hVbInoJA285Y4sGI/NR+vD8c
feQMFREGRCh/XouyEsftyrgrHxsp9te5Y+rbLq/cj21vWi+NH/SbICudbz8s2399bf+P8y05/s/z
i3//N7/+mqRd7sH7N/rlvx+9r3lSJN/L/x7+2P/+tus/9O8PScT/x7/l6k/w4P8IXr2Wr1e/WMel
V3an6lvenb8VVVj+eDqvOPzO/98f/uPbj6d86NJv//rja1LF5fA0apfxH//50f6vf/0hD6Hpf719
/n9++PQa8ec2XuilXvxaTP7Mt9ei/Ncfkqz/kyB+uI7JxNKqQWjWfPvxE0n/55BlZxZz4CkAT+iP
f8RJXrqDzH+Cdj1UGYiOh25YflQk1fAj9Z8cGxAVoKsZMJD5w3/8v3e7+jw/P9c/4io6JmRRin/9
cX0ehQH7lswciM3Xh0PKdSm3rdjag71nYZ+T4sxcJ1ZD1qP0f87E1ZF4K+P6tvspY3TW7aAIuH65
RJLo4oYvjvb6Zp//s5a3z72OaX8+V75+99ZqHL1qXfMAC7EE5XK5icNg34bmZ913f2+M46eQ0d0Z
WSAwMfLpvTPsyl5lFnR+aqTna7XsZhpOfrWMkX5qoVekmZIaB0XvjmEtD9SMEK1q6kcB0JgZh/Da
GPzvMsbpylqpmHyqbPaqBz6wfqnApdXgB5byb1oeLe9/kGt/46eQkc/V+5IpGKFsHoLY3DiZtXRA
xvarV9WutkLGeKxyuS/oFydKHflNutJXsQDfxsFI9XLTB1m+MFM4Kf7e04cP9cZpLi2K4XrK0xvD
dreeS1KflOTX+w//hcKNx1p98j1kdwzjoFX5Q6dmn5SUqcAgnukH+9XjR/pcN6EkCZ5tHFQjex/K
3b5VrZOQJr+Vlvz5hUeqXBQ0p/owzB/UpHkqCmFbCyBRZla6ub87o+jhp4CRTguF1ZigmusHsVtq
1cDzfQCvPtVfIOZqpW39qdl7M+mcX53WkWb7YiY3cR/rBzdmKks2ohfTK9+7tn0uXPnSFYq5cCEu
vb+wXyj5OBADtrWMm9Smvde20pWTV1+NOj3LMcss07lyzy+UXBmiwTcHl1DSypQAIUkSHWIhapdJ
I72TGrzjQlNWUgrh9d9azjiQLQq/CatmWI7ia4swqb3BvetXQRY/gvT9/b6UX6j5ODySvDhozAQp
Jb1li86hLhBowervPXyk5dyrpZtnnDQS38pD68vpUhOEZubpv9BDZfjvbz5FqYZMOvq8esgImeN7
CwUSnbSYg/L5xXFSRmpuhXauiKlnwND9lRhqUbbBondfCqPZ3N+dX73/SNFJ2DRy3GFHYgK/nVwX
eNNtky470dFnitS316CM2+UU26wjJxKjQ8tkiHpRKos7/HsvzFXqbmsD+Z7rT9BJKWVcx4bkHOaA
yjuloEDWcrQ0I41UU7j8OxsFleq1lNbTMjd1LPWgFcFSivYZT/e0mYzfL7ZoomZOo3peyhJo22H4
IJSesuBPUB/vv/qvnj66Rbsm64JSSpSDXpy9oRXNXPTZuY0/3n/87SNExvx6Z2IpJqkh2PqBhqxj
ZLpPNamuhe1mM/HNr54//Pc3KpZHRHOhwuZ4dbgUfGVVma9AQsyUzn/19JGG9aKbD02H6sEC5zdQ
laWUPGn5XPHiF2dzXEFIBEUtyrSTD40vPCm9+VcUlsGitCRrQyOXP6A5zRyhX0kaXahi3uhCLufa
wZLaRRwLi9Ri/Ak1qCA9ytQZV/xXuzW6SwE59KD21fWD13U7N+6MgQL7QQ96Y0bNhm3/Gcz+X86u
bElOHNh+ERHsyytLVVFUb+52e3kh7G6bXSABEvD191TfuHO7NUUR0+GHcdQ4EEiZKSnz5Dn/dy5A
D9vHxc6n0hp5fv4MIPadY2VvZUpX3lzGKHdzDXUBNEIk6I4lcd8a9Y4ZIgctVrNFBSTVjf55ebl8
P5jO2I9j0wEZQPkra1uAuLphOXSj+LMoVEV+UtEJDaC3BphVr03c15aRWtF1R1zx8zeht3eOMgOQ
OmWmMBOq0MZnwML6I6Vg2pzvXHv6e32QtXmUgkmjlADdab2VkNL0yfnEMUIlwttiGFoxY5k3oOrT
JR2sliV5pjkPyiSgKA9FnHjShhQiUEWBNFFrKhsztvYx59/fzVg38mVytMlJUmTke/BOp17hE/C2
XZ+rNYOQe/RUvQdbEDJ8Sec2/gBGPKbuOyfzR440eav6dflsO7qvICm7MeKK/8gtWBAaNVMzH84H
BuIvDkAUv8COB3b5RxRfjP4FXe+k+KbSu6kbQa7zzRZbck1SRv4f65cJhWsyVTrkJufEBN2eWs4B
G5rnauFBq7avdKh2S9Endc3jlvQvk7uIEMxdT+iIi1tn2CF5sK8W49lVtoSm10xJilUmutza1KRa
4uYgFBL598Iq4oyQva4Xe6WxN25iazMuRSyOrPs0VpAEh+0kJCMxSAOfrq/minnKwuMgAzLIqDi4
ubgpKIBeUyP3wV7/uYdLl3ilImkLOT4tSZXOn0fXB+TNByXchiW+nYAvRPI3M3nnW0PRQKUG1GAJ
eorACWmaOeDg+hBXpW2j6Kd4gdWXRQx5MvrktcMczn1dVX43DACZVq4TFtZYhy5Xaw1+0s8HY8hc
v2XMeBVz3YeL4xURks7qI0H9+HnJQTlqawpkEoSusq+ceNmXM+fh96Ks0qT2SvNb73Xq3q1T7U4B
zcSumnslC7y8Vp/S0p4nfyKus5VPWrG+N9T++8+3evR663OXaEQxbsTIFSjqNOgJX7LCuK9NBu1p
dcy39s214SRjJyY4ZUFMNyQ67pvYlJuYGFodjEqapB0+XyEP181mLaa9/f7uw7J58ITXd3qSWpV3
mw29HdnTaNxqfa3GPKPK5Bu9RUMVrMOB0/LJDlSL51t2teYT0mlTLYUm+rRVk85A0gldOn+yNns1
Cu2TBwVZO1lnpnAs5lpJ349BAxw7im2+uoVTWnl9GdcALdwFRqmKpFXtMajHYoD8RwWD9p1sMxSv
HARU2bWngdRQrOiSOZ+flUkhu0mx/y4cPegG9tWN3MBK4JPhTlAPArnvZOoJW8r7Lu1+ExulnutW
tmLO5xz6+43ZYwbJkeMSiWJoWYB2h2emdLuWcC1oZ/17Scfo+kBrH3Fep3fWrPcdL2o35wlzp9sm
NUKWpRuPPt8MLwRA9Tzku0cDVNQPpWbPSeuKqJ9/dX2G7c8OKuN5LFCgQW9KXdGNwc7ve2kw4+Ng
vDW7EiVsI1FImnh6ekfK9gW0UFvhbO1jpOtFDiwRGYD0SqDNlQZaDvSRPzWtF3UeQa+bYwD7zfM8
ANHl6KeDvSk6sWbLUmBrbPTPoIBPk2W5HeyImctTC6U5DUt13QLWZk7av88kSzNvCpp49MF27hco
flvlRhr1curxX0xDs9oytzVbPRkscH5x61sH4XG/XopkqMYXY+l+2kr1+/p3XLZkYNYlC2hspeim
HNdkrTvlYjifMre+443/5d/m9a/23LlcOr3MCzOpPIQt3S7yOOemfmNRZTlk+ZQGRqmBeBjVbXA4
chTD0/I5rTQWDoxXDym6vv0SPPRBYaNVGb8Jn5YtCFgEm595SUmcWUyNWdqOoTc2QwT+JpS4zcHd
AQFg+pbdVIHhVKVP5roOclt5Xlinxr1LbtFpZcQFVX80jvqz7GZ155jpadEKOHNVqYeGTn+WDJxy
jUefRQN4gGZAyNk0U7JDNlCEE7c/l4sCcefHRSB06dSqtkTiFtASjRwxDE9IorJnkHH3J6gPsb03
kGZ/fckvm67uSlHSbZtizDKYrg7eg1oMoY4DYj9vHGzXnn7+/V38mjO6gCOd6Ano427BbnIsMu/G
Lcjz9Ze/7NgAEn58PERVDJqKgSaMP1KB65HjBGjq8iFEf32AFYdwpZDYeLxB4TCbEzqNepDP6aue
q1uJHQnR/n+3HVDsfXx9AbqyXHSZlah1xXYmcaHh1Spujz4E2p3GXO2D0qHel9xWs/tB6ZRdNhQK
gCHd8NWdwIoFkeYt9c+1qZSCc8pK+yxuqibmDOmO3BYHV+WDb9jO09T/N6T6Px8si6ykE1uQlGda
UrpfK9eERNQzQEUb+/3l7QUS0x9nE/0IQgPYXUsAsNdGsqetHphE9/l4q/CvANE8Vt3hulmsmLVz
foV3Zp1ZC/rOOw1OM9p/O1a9QNH9yBayRdS3EvMdKQ4TMI42jC2oNwjgY0XZfhsG78bzeAQxUfT/
zP0fW3QbQX9l3uTuaXR7kS7LG/MtG2Ojijwp4JTJNb+bDq13D+Iln7RbPQSXD2W6I5lZl02pQzPF
SLiKdoisjfvMQU1eAEbU+l5vbmRkV/xWbibWoRIgeI8jGUkt20e7IQks9GtfX32pU+ofM/aksFMU
w8CNnBvQVG5P3Th3AIeCINJIaRUXrflHofVtapI/uGfuuGv97qZe+Jk+LL5Rl7mvefTx+puszKZM
uEuhgDqTMTcStdF+dhY9DU4T6gNwY7Slv6llb2GqV6KDJy0bcCdM69nAwL4PXUHHJkd7tJ6UWbeQ
Fx425nXFqzzpmGZVxCDl4NHELusmWIT+VI1eSJStIsOaUUgBAr12VVYblZbYOIb6s2HeoBS2BSZ9
K6ddON7IbXMelK/yzKBqYvkKRLeC/gb5wHrXPFjf6E/b9NMq8nrkKwLt95DYsRk2JxrrOyNyD2ju
W6AiO4YVCC0eyVf8h30txE71xUZsXJnaN9Tnu4AFOJJZ1e5gJLXp1I8aqMhvIGhpJKhqLt1GtubS
9J5Ry9JemZetXiHxmiU2t44Qg3oG59F/k6P5X487P1u2P03vXVpl4ui6AO3bZmgP5k3nbfEBXFy8
8/Ml01PbrlVLmi7nIF6B5xZFiWKgRoTmChBklLkCbKM+jNOXmdI58qrmfMTkytOigB1PW+z04CiG
+7SYpQqGXDOfA2dom8A0F7bHZcd+dtxWu2mH3IxbZtl/bUqqQ5H32o3SZPNNw5S8BtpaGe6GsrZ/
21DK/KoV5wvf5BpTUJUuyCJdh4NHpvBessXQt6rzlywDXy6DC60M3+EpGTtqk4iVWtkp9K+quLvr
AerS3nJ+urRubsURh12DHmeKnscFDEPFAFaH/hVfdG95w64U/C/NzOfrw12Kh+fhpGXsu85TFk2n
R1Vrjq1V3adN8RWp5Lgapr2WQlL8+jgrpi7DJMtBlC5SYuw4qgX2yOUeSjV/PvVoGXyliQnnFsNi
R28ZD+UI4sEB9rXx3iuLbUrnirkxG66VKBCrFf015cpNq9Id7pefyXth/mWs1SCo4Qi9Ho4Kuqxq
qBIREXmZovlzy/Tv1ydoZY1lelENaGcocmfNsRF19Z0Bdx/ojT4dAP/gCVTosgS9o3QDd7AymC1t
GanbgHjFUvtjIczeV3Tlrm7QKaVoFGzj1m3RNRsDrayM3AHXTnOhmcA6Hxe9vHfy4aafPRCe9K/X
J+3SgfLsGNLCc5qNYz/Aywso54UQJSB+S8x7aDUcDbP47dlFBb0EHl8fbWXW5HYOq9NzrmaMH3lp
PMy287Wb0G81shp4+2r+afIp34gva9N2Pq+829emofcgiqLS44DeldCBWwbMmNB2nHsbNfE1Vz+P
/G4ETaUQyR4xc/ack1ujs/MvtrW4X67P1NrTz7+/e3qZl2hSWzx6BMj6h1NWsXMmr7/+7JW5kdGD
vNNmwhe1PubCQfGqZDMqxbq700SxVZxcG0J6fU3nkEbTKye2u+dcQYsjSENp+rm1laXE27pHWypv
6dHUu2aft2oT9WXphuPslBsnzpXtydQ/Tr/wSro0tVMdtb5CL28zt/YXDnIev8NWHI1oIhl8VvQk
0Kd84P4CTa6NkddmTtqpzBoCJI4xOzEbdSi/1F9TxuCG2YbVrj1eiluCF2gaWERznKyG+6XIZrBG
qQxFdtRUr5vXiunKYCbF6p0RiDsrJqo2RFlqi30v+nLjAnd2YPk0jYAlo5mgBzTmo1E6cU3cgNR3
qYpjtQsZsmXD89YGOMeud55XgwVxYigvHns+9Q0iuiFeiNO7r+DkSvd66hb7z82TFKJmc9Q4hFHr
o92ZdK/oqXVqRkgCfe7pZwN49xmCoHhi1lZ7nEsU0XQI/QSmJrZYb9bWWPJvJiAe5tG0Pg5DdlvZ
4gntkhvmszb/0m3BK+x2KDlrjioxnrSxNE6Zhkqqwc1fvWOJ++vTs+IHhuTgIPLTqOOV/DgyFzWF
Pv2JFprvXeZumOnKvirLdffcAcFj6SrHsyTFT3Swe/tuXooXKszqpk2FAepmDUoHvIN6zPVPulg8
PbuG5Nt0IaY7jh0/DtVc+iPYJYMhm17NvsXt3NgBf2kdpkU5Gpb7MhhbqdYVU5CxTyPXz8zOOFoD
q3PXFtUTs7dSjyuTKGOOtLmh6MZy6LE1gItsCo34tpUBGzw/14vzY+HLqSnZBpJ75WyiS37fTGYG
wbqOHYcuj8re2oOyau8VZlTPXzRWz5/bfGUM0hm1M2otxzAee84c41fWlA9Nmm6VsNc+Q/J7nneF
ao0KO+YOZIJJjf5Gyzc4UKvLk5aW0XVbW3EfGXukzNwxmYevgGLHg+7UlS9K8sUq7L/Xn7/2FVIQ
KGcjK8u8xyw5aNNTiQuZUe0elGEnMDruWM/+mwT3P/kDGVc0gt6yHEys+kycbl82sxl5vNB2UA3L
PlHqgFv+i9GA8bZfTJMec5NBVp6rrwwkZcFcf3bJJb8HyqrSFAOTZWaUg99GeeZOszMX4fjnMtjU
uxsusrLqMmSoAzNeTSrcbnvtgdrfPO1HUz9dX/A3NfoL+7qsUl8poq4Vq+VHNwOlYT03lfDtmdu7
ORfjX27QNhx0MnwhVWd8Txd7/maVkBueTF4dx8ZxD6Nm8R3EYM2oQN0zcHJ39jNHqVChaYzX62+5
EpBk2FGKTg804abaERxycWHYt2OmPBnVcKpVKKkL+yafla0i0NpkS8cDE5ghp4VWybExbBDjlb61
2PuR/Tdupn8MX0aiDBABo+grV+JmZI+AqT5blFs+m6eX61O1so2/pcjfnT88F22/7timMdP/OM4X
3Zr9MrvTp885lYyGdbvZVUuDpHEDRHX9VGsPjvjxuTeXjgZplmJPBsohFiDgCNWF3y4EmYpaQw9U
Pm6l19bmRzrnV41GdAJ+jLjhRSCAPM2H37RofaXcWIA1+5GiwthpyHEtthJ73LtFU0oNQEgDLRv2
H6mJ/jEhGW5kE0tR53FJYzVlNFGEYZz0IkfntdNBXLEpZpBMCbN8GRuxoKsSUOjZ7auY5gp9WLiw
oqJYmr0DWtHPXW5kaFJR6a2BLn4lHutvi/ugpzeozl83irXDlQxIon1hpPo4KhBULlFPNoFwxQaF
0huJc2H3fu+a4EYkgN16WefrCzWDjZHPe96FyCjDlSZTWfIeZaS4qWq0k5HBUx5Y41mlD0nW7r4H
DjXOobj1rSWuAApYq1AeXNRwrFzvWwNNkUeTWnx//W1WzFamP8lar9LL85rb5nJb18YdgHnPxEX+
OWeHzw0h3S0mY3bzzMIqpl3htw303vlj138lmxq+K4cLWWnZVDhUJnotjdEqcevMr6Zi+yTjkSog
ZP7JE4wqRZG+q9TCpDQ/9y9845pwTl5ZVXulm27rBeyS1Fk+d6KUuc9KNKGVBA36RxxkioPBeSDs
odmVht5F11dk5YivSqGEgDCft24Bv6osFhepkQZgff/cjd6QWdWQDtQEaOzTeGa/mf0HLMe+rt23
Yiv3fHm5oZ/88SbcNUZZaqmdxnk1PuZZBmZKondgHZl+q4VxVFPKd9fn6XLIhcbux5EAvywHQ1RK
jEw0xNe0vAsHNDL62lw4G0tx+QQCIuiPQzhgzuomYaagvS5bX+ubp6biN5BZTDSefyEZIM7tvDHW
2sSdP/PdFl4Iwqy2x8TVRh6Mxoh482KRP1nV+Kb+9fqUXY4nYNX7OMZCoPyAWxA221oEBPIZVTBr
4NoWYiN8nl/239ET5DUfBzCaM6HN7LqxBpIPZIH7pgUFJd94+mXPgFDSx6eXVTnSccHrk1GP0VwE
MpEtpMLa7EsHBENnpHSzzIubPANDsgvC29K+RQX8sffY6KPdeGMJ1mZI8u7J6Vp7JgiHejvXTyAu
csPMYM23dIElX1/llW+RS+A5YZVHHFocK++xsB6btoVs6K9C/81aY2PXuJyxhdjxx5UAyz5HWlAv
jnM+PlvQIaINOYAlHwvujL5r67NfT8NB8ZzPNG2CFkmG44EdYi5EwcBRnh6H9gYsVT5uIxuGtbIo
MvrO8xSjA7VXfmzo6zJoYC797WhbKl8rTifLfHa1wZdcsOLYgfWurHYmU0EnbPttt8WIuhKmZPxd
amhMjALHBB3AVN/LnK+qYf0aRf4bzHv3Z9kLv/K6++vWtTZXkos7HHhIr8Vg2vxI08xf6jhXvnzu
2ZKDC2RnFkub09iZHj119j36Wmi/rz97zSskD8/GrqiUAYKuTP+b8dE3698M4paN1/vQIImuD7I2
OZJ3ExPsYA47nw7678DA+U3Vn+rJebz+9JX4J+PdvJqqwjMRJ5ZU36ulBY6qLTW+lReXoW6Dqrat
dd59eE+ADBVZ4Gr6A6/NrTLYio3K0hYQtFiKCiK4ccpOPTC7BqEhUk6+p06B2Sgh6z6DbUOkcKRN
u241boFSAScQdUCT8ehnAsu8TL7ZtVAOLjZixtpinGfy3X49LzZIy/Q+jTuV3M5Nnrgl2QjgKxHD
kbbpQgxLkaKjLgbURA9KvXyCClsXKkYWt9lnerHP0yT5cZkabkc1vH9aTH5VoYPhTIpdfK4uZcgI
w8I0azW3z/d6Q//SDOxoqfX+uhus2arkyU4FziOgJXA5zOyf1BqB8plpGUAacytdsLa2khubVDgl
RU7y2GdM36ljad6ggss2qhUryyvTwmoj4NLOwtLYHJW9BR8YwbRbi2hUtc8ZkC1tz0PdVOkCuQtQ
zqmBzn551QD1plsY0vUVWHFmWVOoLArLIh3OxQMrb3ODvVT1cKc1xo2hoCczFd8qY0u8bG2yJG+2
MtezZyAp4m6yj7oy70WTfYFK2oPVb1G2r9iTzGRuqsv5oI9jZbPogQruwwVtlC7W5fpkrRiTLXlz
51F3MdGXcnSFzqPBTosIdHhbWKK1+ZHceAJevEZ/bH0kaob6Q4sC+S6z7Vcw1Wmn0tI/eW+UM8ZK
R8RYsxQuge73xq/mhX2zzcLam71GThonuYiuz9elLwK/mVwsJI2SYY09UOLoM9krmYaqigW+fE9X
yz1z3U/E7/MwUhRRPYEi5yScxEuXve1mX2oVEmDXP+GSRZ2fLcWPEsrWHpo5nGSq+rAlpD1krR5p
huN9IgRiALkMqIMAEzx+wGwXafsgCuMrRabRr/tmI0RdcvDz86UAkitmKZpFsZMyb3x95De5zfbT
nIbc4rcdTn3m/Of6VF3yjvNI5+Pau20UqmzlDM0fO9H0RvEFQxbKzbbol1dMSS7/AffUabbw7IQB
+d103fMyDWjPZBooNJUt/15ZbFksWAEpyKIQtHYvqvWM3Oz3abR+LT3od67P0Nrzpfgxt8CNQMUT
dBfDabFA3WX24PZcDtefvjZFUvzI+ybrLAs0ILXzapfFnRjVqJky30nphqOtvb/+cYUrqF7YKsf7
Oxr7peup8UNrafFkq+MW5HltBMmVl1GAh5djBaCk6QU9ChUhmpX1cEqR3Lg+TZduD2czlTwaPO/9
spT4iLr8Mruar9TUZ3qDYywYcMv/Jo3zvzl+jCKX/NjUZTMkcLtToczantmpsTcy19h7dtVvHA0k
rbn/H0Ny7cwYBmU0rfqU5ugwcibR7hZCmy7qwcb/Axc78WNWe3pTpw2n4OMHWh+H9HnsfOEW7p3n
TcbWq1xeNwjffbSMxil5qytkBlbf2iE+hkX05d71Xb+PUx+5/f3WFXylVcSRL/jzWKV1VWAkJLi9
7/WP6rikoXvvRP2L8dcufIjaaGWY/b5uLBfLqzZksM4f/C6oaZC8ztsMw7k3zl12O4UlDXGSz3zu
v5S3c6jvMsx8YET5Yfp5fczLcdSRcwBjP4Ndom1nsJd1j1bGn6a5/3r90W9VSjmrd/4cKUagq6aa
dHCLJTSqvtgBAIABrgwB8Y0AJEuRGrLAja6PddnPINj0ceaIpqNfXzRzok/K7dA59zMyJukwfLfd
LhIDSj/Xx1kzPSlkVKyd7dSr5sSgGYSnuq+cs0duqFudEm+Qhn/PmSsXr/sU7p2Svj0xYizR4mQW
UBttXy0B7XS0pFhoWjpnHqbK8cXC9HYvQPUU0870btBTCFBwKjw/dVy6Sysz96EM6WUhVOjpvQru
+aSFSLyv2imLUur0aIRF9f3UcdpvpXJXjgBv4hbvbJh40MPyXJedhtwgWQDELTV8l43Kd3CXOxUY
NghoqVwxOBBOZY3d7q+vzOUNyZH7Bzu1BS22405JY3/v2p90GHFcNo5FyTZMTBIG+/8IeLaJd19W
YXvzqEXqE2N0V0J4zJgo2OT1w2KI0Ol1MEh7NxyzXeXlEYwfQ7b4s67vPLbsmXgZvHkPKQQfwAcw
r43Ed628+JRZgl7m46sVpVe4fCjqU8Y1IMtQSownSMieykbZappcaXeFOMnHMUBZW6mV0tUn1Su7
4VakJQB/BZgsYtSYofQGYchzzUEYw61S5uNBLNkofGBC9OeKZ8uNAxGeo1D4+Pf6gq+4opzVqtBf
63BsKwmbE2FSv3O/T9nWTf5iJRmxS05sCTBZ9PVUzMl41oHGIaFjPi1M58bQB36LDWjaQXmsQr96
n+9pXjkhlI3yT7QTnPdzKZrlKSiUh7arThYZtaAAH/ceqbs6GlsUL67P3hsI7FKgkSJZM3QKB8ch
OeUsq34S5Dkd3/PG9o/u0Pon/tfoN6OWRnlb8B1PmbozvYXsgSgznqFuMR1NY0Efa1sD7zerZ4ks
sx7BgZ+NhvVtGLuy9vOushLonhoPYGtPvxObmce841of5N4wb8zVW2D594c4Mvng5PZul0/LlKgP
zZelCNO/9Q/zq/6Dtn7qm1AwyPxC+O7go+K3cQJZ2TRlys8+t8fUBJF+QoxyN0x3ab9VUVh7suTI
nrEULVA4UzK5DgoVD1b9+/p6rz1Y8l5hqHk55Bpe2UIbcv67aOpP3fkgK/YxLtBJCFBv6lOSsVsd
SokpvW0bHnD911TOiPwbRBpvh9lL6ywZ7NzPeZfr6pSIwDzqUR2CuyFUvnQJi9pTE5eHYlfeODGN
3GiLv2Vt0qTTu8GHwSTMxJ7ifKOIAiLduBZc3qxATvVxzjILkuS1AQev2Z0xNMAb/s3be09sEa5e
fnEou358PvrOegAbmurkstYM7Fq3b5gydxsIw7Wny1cBCFAuY9lWJ84GM2idOuoM6E1cN9TzK/57
mV0ZwgN+AdENGmlPuLrujEb1ixoHR0h8MePOcr+nvEOY+uQdXEbtmNmE3Ap0s04ZWnz1mkZEAcHY
uMVpcPlU6so4HDBcQ//GRpc5Y4dcPQ3FaTIPA2C+dHm9Pltru7JMMUQAkBgGzNepMRfrl1gsuud2
px3RDascLEWn32vHS08aFG4C4Zo12K5dIxm0Gf8OXCt7QlmzcZVYMWoZsUOgJGhTyyQndaCH0awh
01X+soh37wpr66Dzhse9ZB5StEHtgVr5yNqTCKaw3tE9Dh47M3J2WtgGbjgFqS9ivud7doMkYJiF
1+f5LQV3aVwp+qTQTkCMw7kciomRtfut+eOeBlnUBn+4/+10ujWCX18fhQ8hbJ/5uv/4+rrFYnj5
oOPKwB5G28Hw2rI96cI4FYQzvxurB3Rv7a5/22V3hs7Ex2CRTl1qqNNUnjLSdb90APh3QzuaG8Hi
slXAmz4+3QbdEU5MCEWd/TXVj9DCCHJaQc/U2AgYl6fHkfE8NeixtWzEAKMCnojaHB0/IxrSgfqn
kuU4DMp4nnyhTguwRXUS1hxyyNYYUxMN7F6M99eXYG2Szt/27moBlgnb7t26OvXZzch6VBGIDznq
YCD6hgGvjXBe/HcjqKpStYOOT7DUcqehxAyyPl9HljYldGMh1uxIOmKgMV7t7XIkJxd6iYujHZS6
2Xj7y4HUkRE8Ivd4m+sQI1Dc2Qxrwco9Wg+OYoy63I1AcahsnCYv7z6OTGLR4+oEwraiPPGBQgbM
2TdgK51nFmhn+iq1DcA8FgkDVeHrC792z/Dkk0CTT3ml1eUJ5+qT2evh4ukBQKEhmqr2FfIWQw7K
azPb51a5MZlvOfJ/xzJHBvo4s0MAWUKyZAjB4x/VuyJqIh5DsfSuDpfDS+2rMJFw+IVIEwx/yH70
x6AM0qgOPum0MhBoSEdOqvmcwiPzbWOpUdkMB9IqG8mAFVOUUQPzXBl9OeFuSJ2xfewp72PmzFuM
/2tPP/vYO1+q3AZ6f6MzJZXL/UH/bZTDxrlw7clSHAAix3EWMDUngwta5eJn8znWbrTYf3xlE3pf
pqfj+J/RPylF+7j3ouiP1214xTllRABzDXCLDrWXgCEQvCwdmHSSueoD3gwoBxw+N4i876PePZUp
Lkb2AOVTbfQZv7W8ZjebUMQGaeznRpF2+XaB6LaKJncQBk84Zr40bheMDQ+ZakW6aDfaItYmTPJ5
3qsW6PRgP1qnxNNiNcjt9SdWda9kZlFNxVa2ciXoy4gB3vfEyTifwArWQDanO4q+3ZlpEVRbG9eK
wcqIgZFWEFHsrSnpWRWC9ipM2YZVrZxsHRkswHMOYqsOly9zn/71uC9u2ps+5JH3t39yk/ZxS+hm
7WJpy+48lrnb9RgojwfdF9FycnZ2QEISTr62d27SO+vYvEJldkf2zdZt9my3F2KwDB6Ak4/6WMAG
Oqgn0iw9DKBRTOcm7soxbOp9Zvc7XZ+O0CSPLVI+GunzdRNfnVcpFNS53ahKhs+lzF92Rlju7FiN
sxgW6KMMEGwVylfOZTKhkKaLsaxmmIaXWdCh2tEixUa2sU+vpK8cmVKIz63hgpdrSkaDKYXPet0J
kIYpTlBySOMFwkVgi5zM4huzlGkHHWUnnrJ+3Kmz6YWmRcWuoCm/gd58FzttWuFvtXW+KYt9o6bk
pOcGRK2apgu9Wa/hQAaouRhXwKpvdcXW/XMl3Q/mk49x2SaVxXsTi8F3c0DiLnb32WHc12F1xKa8
r4I+BDtlpEVjDKKpqNuLLQNc8VxZk0VdvEXvPKRtQO2jfO/uxU31VY/nO5BYHKsf9bF4BEPn50zO
lALemPLUAogYwXtfHPiTelM+2rA497t7aO9w/sw/t+3LpAYQXoWsRopvSssq5DmJRLZZClyJpTKl
gZhLBS0veHZ+mnb23vpeHYxDdnRPRazuaDzGVgB1x/D6jK34jiyHZI0ESjM5JiwrbhTtF7N3LH+9
/ug3fMGlyCPtcSaqMiAtgV9aPpjqH6bv6UNzax/dfesDjx3k0MK6c25BlxGoYfVj6H17hwb5J2yE
G+bwZmKX3kAyBwiu6OCJwxtAByXkYR4o/vc6bvzWv3uKvsSF/7vekbvJ359+/JpDLUBgUv1f9+fa
4fl+X+KSXeyU0I22FnfFF2T6nurcwkn7Hink9MT4i95tnedW0hWOzNzTVCMIQW18qnLooylUfOvQ
op6rBH9wNsJ2BppbJAuqECAcBF51IzquzbBM4aOSES2u57AigmU3RqA8OlnnYI8/czQHIpjxp4yH
EKyNvuP3kRVCCwIL0PvooUQ9vQ26w3AcX7yf5a39kno+OkOtII+2EqArxTTHkjbd3MzYpLd4QwYL
0E5ZQnZt4AQsEpiT4pTtu8hGImXAmFmYb3XErzixJZ2vaeeA7UEdsdDVcVKSond9rU5Eu3WdWzOk
8+/vbgaDYpszzopTUrIf6bDXxf2G0669uHS3LtNRV0C+in3iJXtGocY/2xJ0kG6LQ7r/Sf3CzyLu
82AMp7/G8bxYR3Eq/e6m3zh/v0G4Ljjtv7jgmIOmctBHImxMIShWouoAyp0oi4ZDekpPTkBDFnk3
6q7EPlVGSpgiEW/Eww4U+t+2HPUNZXfpLaTgJRxKHJ7hgiQe5kjsu7v0yE9LqCGI1DAgnniR9UWP
9bg7EP9XF5AgPw437R2IYu70A2hE761wY0nOU3/pVaQoRimfyl7BhDg0nBC/si8OTlPnnOBw6A4V
POt/OLuSJbdxJfhFjAA3kLiS1N5qqTd32xeGlzYBbgC4E1//Uj55+FqtCMccJsbjIEWsVVlZmd+s
b2kf8Xs7RktC0h6sZ7299fo/5ZUPXr9UmmuGGqltfVkRiRe/9dCaROkrDjf8V37Otv4QzffuYTqI
l3Qdntq74bu3rhK5hpMIZsdeDSuYziS35uUaUWYpTTfl5uKCh+2MkrZ16p4VrGde6Tl4yRC437Wn
+r39Yd/YDNci2KVOncUMQ6iHl5lT8FSfrR/VMYjVal77e+cOs3yjUflaYrDUqnMGbyypfVlse3VX
n/X9uJGb4BED+hRsDEg4fkyifFVu/N38bxHMUvULtNzWpg1mtRA6bgWJJznFny/YK0eItzibZm0L
RchlilwnmujK9d8m1UQ1vyWaci2yWEp+kaCpCW1wjTbrWkYzj50Hf6e32X21dQ/6RSdwY/fX3qld
s1X3ozjCPQqXeX3k7+7Xz7/xAiovN4XP6LIw66di7umcp/vK5JsBlnQRadr9NOg7czGnr6fJi8ap
uPG2Dxfi5XWLIZW5By6LaWEdUaRzFOghjwDVv7qkfALuPa8GGXyFCP2XjAXbzDhHUUEnVPApJvIW
f+ujSPHyExYXQ6pYWVMesn2j8qQLQYVNAVfY7Y1T7qNFc3n8Ij8pXY2tlrvdwSucL6kdJGwiO9sj
G6dgNzKRy2B9NGeLIx3WC0XmOrw7uJ2zhW72EffnLc+Kaz9/cUZXouh6R5bdQRYgeDZfJsM2k33y
gal+vuA+xG8xQEtGdetMDGhOgwHSTrpSwnzt+27XcLXm6GW1e7NKizGxKntfWfU/lFQu71yUVHyu
Q+hU592h7UOx8qouBXOP2+txtr5eLEdWn3/blaW1pFgL0ofZlGXdIWieeWpg8wZDL1nfWFlXpn3J
sZbIpUVP8XQdvs1ZHVnp789/9rUHL2I8ywgO1TnRHYo5/Q4PiJPnmxtL9cpy+j9BJch8hilQAHhg
kDc5qcfOVPB0qlmVqLF/+/z3f4QOXmZ3saOpy/PGcVV3EKpJ4Di6HlCpsSekDd47H2/cbdfmdrGv
55oxBbJpfzB2E+XKTmBZEQ/ZrTLth9RPfMSSkMZ8mCA6tIRcgG1726Dm0DL3ysp9JDYv7422nL2b
wgJB69rsLKmRkTh0WMtST1+ahpBmRcJ+eMUaNC+pASf787G9cj/8Ocj/is/HWsG3PIP4GnUkuJEl
TG9zKGT01utkuS85tMqiVPW3xIE+zP4uo7AY5UL3qVUwdGx1gUdWFNXxR3dSjopSE8+z0CvRGJwc
kyXhOeiXv9N0ArxEt/1szt7wqFtmbxGA0BcIL5DnAIyraCxJ9dLNrLkXUMlf1So3N5bER6Uv/Nil
FoatBaSeCQSew86M912d83Mn4eopjTPf8ZnqTQ0S3G+385rnNPDY9vMp+YPn/v/57y8rYBYRmYbl
VrN3qFtvaz2GWw2hUwH4rukLAPyj464uOy9WJh1+2oMIVxlPx7sOzIpvRFtsX2SytNCjmTu/Qj8k
Dzp063hy6nE7Tp774FVVdggLS/701YwehTZQBI6oHbRiItNOPVnLTEB5USJeAFcfbSpNqZqjG3hz
7Bq73ha2Yw3QbMnb7Yj6wLvnifJwOYLfJBf5GPV16aDBYqrsJPAN286EthuRwqkoopBSfrZh7/Uz
AAPejklPDcz8bLqjULjeeMy2ykiJdnypMrhq17QLVkOo5NOo7OmckblasVFZCc2qJi6CEaimas2+
tsBHyng+Jr6dhtEE8BLSTU2rXijkexM0V7VxF9jwA7Gp92+n3x8j9782z0C5w2Zkz/ug9WHKQGGb
cMonimij/8ftubiu55IHsKxzm71uQ/jntPfgMlexHNhaEL7TxfTUefzG11w5CpYUKZ2yiptJtvsB
4cxKheNb2s+PHese5/HCnNFDLIx/Ewi6nN7/v8pB6sSf/zV49sC4dFOeHdLUH+Y4M7rlq9HP598h
RGzHOKVd/bubwwzshdwuvkLJPjiPmVTPfeYVW8rtcNP5AekhoBtq8I5rr3kXnei3Iepv6OVi49Hx
8varM1ftKgy197OngfkpNe2tG1v145vVX3YkujWlXVNl9d74qtjZMvOhUpnqG5P/8eXqL3mcQzFT
lpUp7BJFsK4zlqRwwyjQSD7r18+Pmiu/f5kdDKycGOxL9KEY8yfQsI++Y94+f/TH96m/zAR447o+
DEv0QTvwj+W8PVTjfEcy/wZm+vHggIPy3+UDnKFGd43f7wvD7WcYG6kEflzW/ay7bEvFeIuxdu09
lz//a5kKhAJ8CHpckDT3VsXcBRtt+ybqTT7GvEytl8/H6+OpoEtmHDwIaW+I0+wzz3VP3QDhs9CU
6ue/Pf3y1r++YnJR4qLQfNmXxgd0Xgf1ybbRav/5068EaEueW9XMJYNOAKQiqQL3G24OT3Yx5Fs5
ObjWnamIKncabuSY146pRXY0osIKIwkcul0V7pq8UrEUTReptHxMffJj8tmjCfsbVN6PVzFdMs1g
TUd7T9lwoDetveUMnpQsz9okaIRYfT54H38PNGf/OzV9FlbaLqAW2825qKNCSOs8z8r6LRzXcNxm
BTlPEra961rXze/PX/rxavOXHLSqKX3aWqHeu5nVxISxMW4z5wYcde3hi605Z2kJQyEYp3QNjGcN
j9ubLeD2H3Dm/68NhGX/Ha4MjOcx9/HwwzcUSdDvFlXRryAJAeH70fGYfBPRWkfHt8MhOa7xz2m3
W+/WxyQ5Hp9PjxVKDbvH6Odm8755fN+Bqfjere7Om90u2uyed9Hu/S6M4tWmjFb3+/1qtXrZbvGv
r/uneLvf3O9jPCdJDtsYf2cV7+Pt4Zis12/Jw+WvxXHyliTb5G3Lo1uloY+3lr80fgrggOpOIxYg
2MXlD1nP3SlFZpX4Vt4lnGn6BZLl8GD6fFl8vNyh+vrfwXUxdRyugcGuy8m6M/baB2ZfWbcAtw9B
UXzLUtWqHQfHmwsa7GQVridhRQM8x0bQmVOjtzPfGz6dG8S1sFhoRfE4pmYt+qceLaKff9/Hh7m/
ZM2hudUbxhkaGnDQ9E9TYM1vyrYqxARFtxUjsTefv+faOC7OKDJD4X+CeR8sGCFtRvdM/q5vnX9X
dteSqybExB2ucqwI3ohz4YTFqq9b58aBd2WEljQ0CioOJJbGYOe7j9o+iVAnLHswUDX5fGSuIIT+
slXVz1s7DweFdiym7/O8TpDbrwrRxW6lk3CWUNqoY0s2SSXdc9ZAOdIp7GSubtGmrg3f4vzQYpak
rYBEydKJ0uaU89fPv+zKTl22qs7EHr3KgSQznUm98UYjV4RO44vIexCJQZbeE2se15+/7E+K8cEx
uKQZQUWgcfscRhte6f3kKo1HTdbjUK/d3vlpkLJHxCjUh7uKR7pyulU+CJV8/vJra2RxSlQuN0Un
C5gxoJfxa2jX+ty6aBlgY9E/57X8FxdanBbLbtmRws2sC0ywg6mPHn6gvShS2dPn33B1HS6QiKkz
aS8DXexVN0oPlhJBNW3bquxndOh1YZT2RtcQMbFLGZG0gFuGDm2I40ywk3x3BMTWOzWMG5sG6S33
kSsraMnvIoMqMweaiMAb3LvW5t+4mOsItn+PE5TCIplBGvrzr79yPi0JXq2ZKLXJrPa5aTfSN2Vs
ghSYGpW/P3/BtU+5vPiveJMGHqXu1OV76WRqBSygfHZqF+QtDsOLjgT1A0dX7C3S0JW3LW04s24c
3Lql5T4fQrnO0On8cwZ6BJtyRxYrmqMH1tjduPn8264t/0VOPhUwsqxTHJHFPG9pp+4Idx98QE90
rG9t7ytftGzlHNBZamrVBbsK6n9dlA5U/NBMOtuRNvQBDp3tQx+U1T731fRQweQ3j8Jpcg5Z5c27
Sfo1ibs0KGBH1pSboWjoXQ38Kq48f7zBqPh4CXnLwKTv54GhMOfsuQA3ry+T0Do58Iv8fIyvbE9v
GYlkGUS05iCd99Oc32fi1KYO8HZTrGCACeE/b+WVzc52zBFt7rHTN9HIvhN1S5r+2sddMIu/lm9f
iEE0tuPsL6xXAfNDg0nI2lvYx8ez6yyR/kLOJHMMtfFxdIp8l33lTMbzkG4GdeDllN7Y5tfes9iF
fsPTru8k2YuufBUlXEOgu8HGcN1O2W4ezMvnk/XxleosiwBcNMD46szd92XaRJldbFKaP/7bsxcz
wdD8NoxUwep80M6KKHSQ+4Ft34h2Pp5n5w8J8a95rgQPU1m4GKDSHIm80JrnU2oF/wQPOX9Q8L8e
Ty07lKboxQFOMGvThYfGsW7kWNd++eIQQveKDGEGM6F9qH5RzRgjHjimobqR0V+p4jl/GAB//fTi
Yi4ecH/coyGwidx82LDa/W2CqobKcX3fEXS2ZzCsjHwdri1u3XjvlRW7FMfqocyoa5Q39rb1ncIB
hKsn23uTDlrNS7P5fEldwdedpaLErAhwbEAIe50F8GJIpTLRAA2LWKVmxEkzl7993qKzG2SSTd6T
YTuDdHxXjv30PFsVi0tWGxRMGJhiTd8lNZS5t8U0ZN9H4tqri+z+LifEeWiFLdYafeXbsJzaLmrr
okFgMbgPWeDzuHOKcFOY0l7bwOwT6lFr1bk2TZzSBtTZpM5KhjrfqkCsOr/+OXM2rf0yzM6zqCf0
czHapDH+NN+M01S9IXggmxy9ZbHuSltGRk/pAQlP9krClm1Lzeyk70uzDjQEqIKAgEpoJN2wVNPH
unODV4dQEQu30ZEeRzcWXa43NgnzVSDscKfKcEhmx7QKiIFtrdxu7I4WUVh4JPVWN2YHR+z/B7bO
siDVO202MzVNez1lL23AD1qpJ3hI3k/eLb/jK3tnWYTy27nqhJr4IR28ZHC9DTq/Yqu/1Rl5de8s
sr9Q9m5WZkF/UHxMBPp47iTUiGJWsDX023emK++p6H/nNteJXYpbkqnX9s4lXvlry0qLTIymOBJS
+NM3qevC5Y34EWAyGdHKFeuKd+zfbpalDYcA5urqyekP6ej9qGZ3Uykuo9BG2U6WtR/PsLj4fD0E
12ZrkW0IOMkyR3T80ExZCRnmWlVxkDt8A89Pd1tlpl8jVtZrkwv/PSRTulZTkG1YUeBQtH3ruYVh
6jarlL0F9UUjSNHDC7PD8Jz33RTGbhr2Zzbw3o5YmnHE+dwbxNqWTrhC21QQ0RCeBTMt+iR3hzyB
oWFxznrHrILG87Y+cVGEtNzB2ZRzWNwJMRRrFhbBHpp4biRQ9l171KgDKtjkWNGmr2Kmi3EV0hGs
fC8JAysB9lbd55adHYwfiG1opiLphRng3pGP29nJpnVfdSBWTXBTLIt22iP2kud84N7am0q9dsTw
NS+N2HpuKt/SvIQKjstlnNeut2umpk6qsa4SYMtyz3CiJQR3U+RmQxh1U5+deFY2K0+HENkbXLBx
p1StewY9088n8UqE8Gen/LU0W5daHHId4iBsdmoCcibdLdmOK49eVq3geJ3WWdGNhxLEOpe8oGR/
4yS69uQLYPvXjyaqQUEHZiSHvuPnkVd1XA9edgMHufbwyyb+6+Esze1Jte14YPOhVXXSD7cG5Mp+
WXbwd+CSW1bg8ENO9UMhxLboXGCG6b8FHss6RZl5UFzVODxH4n0fgywZSYj2yK69hUFeOcaW/fud
xR1aW2w4yDR7uBDVZD63kSqrl7oScgN05d+yYGdZtiBz57RtjvrpNNSvGuoA0nK2mjv/Fv0t6QOO
BcmJbGj4gZRoXWob5SXM0rcELT7OQh2yuGQoVEqDQvr8gOQnqfpvZX2f48RT6hZYe20dLSJMHFzU
4RzLX8rflQTtgG2smd3YW8GVBM9elj04mq993XrpntqzQpJOGus8tAxtX7Suz2NbSMT8AS/WMAzX
v8vR6smutdj0yyg11BHoFtCawg2k3t1xnt543XYtbAJBQYj6uRNvcx+O34DskMNUh0URi5yGUa4z
SIuofogyH6Zd0dAQ70xyK1jP0nG2gdYg2buNc5eZbjrXsCE7d6EtDiUW5Ytyi2ndFm52DrwwA7eM
Von2iPUW+ER+L4YGjuAdYT1uwDk716nKV+g07L7wEtJCUPnyIAAEVLu9Z4UvEm8Oqo2wG7ivc26t
YTVe4HQU+dfSd+APBoe3daoGGM6XFq03wjENWq6K+YSe+GnDrLl8H1Ok3Hqw5zMYbvm+7EWzcnXJ
oLqbWod69rwH2+pdO5I5NHMlylbIQfR4n5PSQcdI1Zi1PabVms5dcbKqHm3cmVfd0bmXX6fOUhtS
Vfy3M7fOnVs2X/LOHzYtn3eQtDkCoICGWj6SJLeMSlqS87WG7UNsM/RJGxneZ0F7R1OwnlNi3pzJ
p0mpuyepoFU5aCm2I5maCG3+w952Crme5w5OT5SYtZ/Ju7JCe2aTVVubm93s623p97vKd6AxYcwv
OfpHPumXtinF2qU++Fq8rxK4EUK2t54sROXOUwV5xgiCThCfgOrbpuLsXDEJzlXA3qhX/SS2X6/r
VnlRqB0ek1k8WGXgRnZdoREkq780eYe6tafRGRHkMXitcwLddYH0E0VA2cCUGaZCLK7U/NOu1MY4
zXuX+V9pps9BpmDbUHU7YjPYvGZih6TZSSgjfewM1vcOtjdRMWqTpBfHEGWoGxu7RBjhFVMiuD75
lfGSzFLk5A9gzHszGD9S+Ot5kqcZBid3OHQB8xaPuq/PtVZp0pcT/nfufHcHdWdJ99lrPfmYE/87
gAyo2mloVA7AhbDTOrKeazf4TZry5FJQ3FxnbCJBGhssGmVhjAXbZ4EHxxFuxelc9xEdqE5k3z9p
0/FIzvXOJTgwx3IIEGCy39PMgsjL5GNQW98kdSYcRN0dXC+/M798nFwVt173wsPsS9H7vzoGAh+q
93d2HfyaCDTKfNKwmIsOTyNeH8892dA+BD85TPPY96CxKXmW2OjaXTUCVH5J7Z/FLOMOrkiRXwH+
Snt9D2uLne8Vj9aYb4Edvw6VymO7b9aZZseqNGdAnl/ryhxbz5qApw772sUkh15x5/ICEFpBnBWD
bXkyBJmbIJBtEpd79zrjP0Lff5yo86wyb9f6wRlxp4xr4h7pkOZwo4C+BsS0dzBzjppOnpxaPzqd
OVL4DakUvetQV98KE4JDNT1rDcGZmq3SrjmG+fzi5IgrCDTwo8rL9h6tH7J22locmVrqrUtT/Opw
l8Q+epUdpXmEluxnuIT/bnP7rZng9itpAQXJsMHyHYpjE8hmC/9RbAR/TCP0bIKK1eTohXGcE8lY
nIrc3DUp69eUzW1CejfxAvpUhUFSVzWwNKwnnGn2qoRi3yon1a+KV3dOSu6xVCFuNlZBDGvI16xK
kzRla1ZkOpK22qQwuDSOcw7n5k32Ewo6oaBJq9wk8DKO4xohtSd/odz2veHTpmh8B5z+LCn9aQ19
HrI1DY3mDkZg4Ir7sIiKum6EkSYqhMDLvLPnw7AQJf+HOuM0qZHeIBWYt8qXP7Vb/gBKBxcp1fO4
8Jrv0A54yd2yjQDlWbDnmb7DT0ljX4JRBEAjW0NZAJqDJEU6m80nZnPoW/CNx3MfLExjb8sUHPZU
pkehGAyqjNlNENQ8BjXkwUunO6dqPlkum6OR0C/KwgKqajae9exD5XA+WwTNP4xh1Geglt1T5zrf
Cm25T20ppu9V7WJ+REai1skFVALBlBn4z6mYHlPqbHLaxQo56a6HTlyPBRKJWR8nHJC4SabfFimP
NHNeRttuYt9JNzNDwj8G1qqh/kGl9NGrpmptDxl0Tah8ETMETgptSNTpslqHo/3VbqxjL2wQwScQ
u3x7TWXD7hyvMCv0RdRQcg1WyiA7HvvmpG3TJH6V7bKWJSKTYPPAJCwqFFqm8x63n2H70Fhf+8a+
G7zwl7Gz82Q8NGqTHwV6+ROiyx9h33xhffCVeL5eeWm/4V7+AmO2PToRnI0XTlXUkv7kFxOJi9zf
QXO62PjNvO1wO0fQZRo2AYw8I3dGh245u/dOyw+GWTzi2nxPvfFJQ4kx0bO7a5r2zKRGhU+0b86o
O8wCg0oNpDCLyuwQUoDsOhAoN+LQg4AySfymGNddXr5DJwMFaDWi0a7C1/U9e7cbFw5PoEfRQGyK
0NyFVvoL3a8IIEiL2D0PnwafP4CJ9NDAfDHKgFs3qpGJQlkszkXpHsCfZDFEsyEwUqanDKsFvpKZ
C8MF/sMfINZoWtzwc2iNMQbfg4GceRhzKAkOff3mCC9/tmYPzD8+nlTlvflGrS1n2Emsq8kRBU5p
TaPWFljVCjDPQIo8Fk4dRpVJX7sGl2sTArIbwZV1QJXNRnksc9xojXzkqlyBjbctB3iXga+/zbkf
bIuqQx7o0++B8J8DFE+qKrei1suLuJtdJ25ElkJBwV7ZVfpYMbofsYFjjwg7yjp539FSJ21jqkg1
ZIxdu0U5VPUS3iEOLAjTAc08TJk1Fs8UDXMGurF38Lp2pQZG4jSQD7ARSpT2ftFheiy55UTDaHVx
oaATynXzbHIYhTTYfAAe3KgcPIAsuEi4gX9wF1YbDd/zSBr3i+L2D+nRg2rlUw2NFfT3uMk09Vun
oMDl0P4wwSesYQC9xOS7MWy7V2N14T1n5kBIgUbUFDzzFhVAKDkeM9lnEW0UQp2ih0iMktMRkmbl
vdCzHYm0C1et77sraBnc16n+6cxMwJAi0FHAKvXu+XCNS/SYNTnWuBJPad6sg5ECg0JjMcTL7v0g
WPOqf3U5fdMlDNmEMcehG19V7zyBu1hHxEofba8KY7RjvYQh+5q7AnxJUiYSprrJGLaYKAid4l5v
UAfW7LuZ2mNdIQhO3bucwv6h6RBsiM4Hy9Kja2pX9QCet1+DwlrX+qFO7eJAixqLI6zaTWZpdXIC
KMBHvMVx2RUZ5kjn2ou6nFo/azeE0EWuqyZNmhrjzuciTGNiefIEI1Ioxft1k8N4dwKTWI62OeSK
eCRue0FMTBEFVHGDEP8VGjL9lFC/QHyQjlxuoApSPZT+UIHK6YrHoquzI2Af+cS1BzEAyxePng1Q
AYKWFEXwygqgFeUVhJ1LE+rXAdXHO+LmwF5dBCygsrj9OffY+IsWGVMJl06PBm9EYlu7sZtdqa0M
I2YbyOgHSNDHCGJdwQkdTfyQlTAS3hl7Hv0nt4WNQyxxeX4RKWexNqE7RaWxBjvqGqwJ2KLaHPof
HoXrZpheWNqt6e9TbdDJM1d0PBv80ldfd+zn5xDLx+mavWR0uT0o2K2WKAiU/hdRIBmZa/F1ouWt
qv/Hebm9VBWrfTLahaj0QSIhyh1vNwfjI/KUEytFYjVe909Ykb0keNFZmcrzAGOONnkYOg8mwuSW
/MvHXDsE3/9FXbIATDsL6Nreu2Bg6Pmoo1FAQ3qy7W9YkftZz2/SH25Al9em5IL9/IXxOLwJVRCI
cT96z1hBcUBO7KZr0rWHLwpjaYpeJOqN9cHxaqj9sKLkry5iaih/DFrcKMdce4nz3y+YZ27sltXT
HnX0JM/ulDXEdSlXny/ZjyEMZIb/fXqmXSEkL/SBlXl9Tyd0vMGPw7pr0+nBKVl5A4f5UN3Lh97F
AslQhlVWh+QEerhqd5IqPrkkQbdBfAKlE8f7odrRAc1cEegJUWy/P9HXp+LpKd/cUk29suyWlC3l
9sahfa4OUCGIjXn3wjuNNLlMnwqEGVPKb4CKVwZ0Sd5ivEa/ALo8DqHzPOPgK4rtgMY+34T/+IIF
aml3AFzkpNWhY8d8AnzgxbN/J/1bjmPXPuDy53/tGC5nN+dKYaYKLX+HAXCELhPdyZO4faveMv/4
HZf1/td7Qu444PWUEtjQ14FZ9y7u3r74Nt4k1l/ZOEsTgdRvQbTmpj74mmwtD4KwdtME0eA0t4S5
/lQr/79QZi/ZUV0wDKorJnkQ05DuudNUMdw2AOrj4rwPAk6ilFHYwZVTmMxdHrc8t9Z9obMVo3Le
Wn/iBSOreAoluyuq0rv3OBxRPt/b1wZgcXIA/ARnHvZDh4F4vylWewSr519j0D9+/vwrW2opsVZO
I1Q5CznimoaN9JA7EZhGj6Rq72pSvNQI7Uvo+95YLlc+ZmnBhjgNxL7MAFKv+fBdA2p4Egrq47o1
fP3593xcD7CXnfXUGkOC4mB5sAyqWo2L364FkK3Pn+7+EW75aLUszloLla9ikHZzaPK+empcSi96
9VpFOp3nR1MN4xAhKnQ3rbb7Imrk2K5rx2FfUUN2njrfNgqRYwMp/Z6Rk7wEYyPTqZfYxex+zyiR
Kuk9gxoM56RAsTMrh+2otfOCpi5SwwQxhFqA0QYKns0EY2xv7hI2ZMiwGNRl2liBeEov0nL9tlSa
8ohV/vDoIud8UCyo4zzozYxgdsYSD5FvQCmG2wzCwWg/WytV8bXl1SqGfBX5hr0XfhOsr74Mtd++
lvjyXylsIr40OEO+NMYtk6abYF05wLRybSACgCrGOK14ZlVo4LH0XQh72QOZc/8+MMq7E3KsQER1
+nxKqmkIAGOgIB/VjcO6xAfP2Yv1SBCmoLt6/gmXhWLf+rKM63mA0AToWQCFacmRuvJSbV3HmnZh
ysmj6Pn8XMK6CUpaodjCLuHNDZAalaIY3msYMR9l57ENYJLpXBXmKSjp6+jOwx7Ww1A8uaQ/NUcy
TjLXSpys3xGGl8Dn3ElSWos4xUDgP9EKqBsO9RjmuuuCiTKGcP2wrnJ5XxIfEY+BD9VoPRinblaU
jY+Ew4tiqghSkyx3j3bh14nN5A5iIyrRTWMnCnLsMR/sMCE2uZw86Tdwqp0EYqFilZYWDC0KKMzP
8C1eoVjcRBDbxgAb9xUOTzLKrA5OWLjrrSEsk85z740XzhuYSqZRVTUaVr5sjiekqFGLgxO+3UDr
SQbiO4qk47rXGkCgFUIeUEF9pff/fKD1brpaRLYVePHIxF5MXgB8jKM3r/W7SAYc0csA3a1obhAn
jYDh7x002O2oCM8lDAZABbHSDQ2tcMWF/QtEoOpbHvBsjxC33IDSnY2xbqbwJCzbPDktpmaS1LoT
WKb3pvbkthbesCEke88rSAJkXX4/pd6pUiPq4sx64B3qycLLCuDNHgz+MgCMMJIuNhma3yIaVMGm
bckQhTXWTej4rASgDregKPfpsFc9KVceqyb89OrRbekR09HGEqzpo2kUhZKCl71K23oCHDht58pq
z0FB0LLCM29vyV418UTSn4WuMpRzLuZzoTV/H8j01lpc7eYydF6EqVDtBggW1dXEVijzo6aPzefF
eW+rmCH3frB8ZMyk6fq4owN0XIayTHTPzJZ7lhWVDDa5vY2rZPY6s2unyYeuLn2tizL/H2dnthyp
rnXrJyICEAh0C2SL0325uyFcjelBSDSCp/9H+tx4sU0Sxze1Y9VeCxL1mnPMbwRR2hMPVcVPBMVy
YGOO8f1YImxFWDMd4ahRBiQu851gtYG9czKCxi6eJa7+OxOHGy9J6+IhwxLklz3FH27S+gxLh1cM
6b+6ie41Vsu9yVEs2xWZ7TmjK31WxbVv2PxpjJpXmjd0H6FCE8QPDddOU5qebXPnNI4Rotq5QiR2
bNRGCCtFmYDT6DvUtDdQb9iOb2e2vFKNYT2RZmoQMYPuEQmH8q6OiYUQUjYh0uewo1OOIH4YBmqY
kQpqqcwauKZhCclrqz+PfqTh4WiRntxaZMg4udbvARkxFPb1uW8ZRgJBQS028TRWpw6X+3dwqKdt
VeTFMXF66A0KC9JHYyyzO2AaO9MvaQElYRsbHea8SXbV2LGgI6iq0JzhI1EZ/BhNfDM8qEofy7jj
m9ZgbN2+QQ1VL7Q/o8uKm4JX+WYUETjCyH4g6aEQFfOzMbUfLAhJq70duf11WowIDdXIw90MRZs9
KMPkqPBieb1LWzcKCJ+Sp1ZpDpwyihayxhoCVlq1u9ZCfxKqtH+y14za76YhkV7DTUSzJxOYHN0k
+952tHdJE4WQHbIejyXoghTW58pK/Eq67Z5Qo+CbxJVIpxm1Vl3B6x1WHMJmlc9wccQfcX9LWopo
EDxtndivzQyGpn00jJj0uM4IBI1jcoPkJnvTHbXmi7ywhc/9dhCIFFIgzRI2lbqbSINM2nh3ef/+
lFJ+s33P9cBJ0TO77XCFoXfiKt0DQedvpXfAfHql2MMDcjcdnaO2qzYPyXEPvUr+rFbYGkuHn/MJ
7MtZuWqQmq17WoWaoWCzdOTVdblqZrz08NmFYkSBNhwYccHslHkvSffiiigsSvpxud3ONXTfNdvs
PhG1klp6DPGNstpNA6G+m5PrYSi3zEZMvm/vRhjyTHSFYrswAD4VTF9aSjNAj+xqtFQrBix+YkKK
tLDclRPi0on3/NYvT3dN4HaTxEA1cFRDBq7Dnvx2MMhtNEJgPxXeMJa7y6229KbZWZF0gnJIBKsw
Kpr7oc9v4JT9hOP2phSwe2uqfaM3K8f4c0d810Gzq3kD5Ik7VAiRNKBPMPsXiSws5QVWp2nl6Lvw
hjnxN51GmkWG1h/NcnD8OGpM3yz7Y8/UL8Bc1gROC8Gx/ynH6eH7l8bFeGSCexk2AJSscR4jj/8n
FWulS0ufMpsshrQn3RoidZTCPcL2+06YNvLJ9dGup5UhvPSK899/HWQNZVGr7CycUC3A82QDhUAw
Ee6V/b/Lg+tTIvhNl885v5mBIGxTpnooXshLcz095sch22Dz617Uu7w5sler9PQVB46FBWBeoI8D
b2YKQ5ehihBF9nRi4SCoQ5u7Tysn2448yXdEY1A1F2T4vNGpbmXNXlgN5rRft04VKgob51iS7pBS
socR+fvlNlwabeZ/e8kAHcpK4I1zTJOXPCzlWwU9AS9C2f5I5GXQ2Qowmg0Zmm5CoqAasTdX/8ze
yL24iX62p9DZtI/awi4znIWPtH/ruzbetWlN95NpdyuBy4V+/7wGfxnHk966aRrJNMwnzdn1nSHu
idZUd7yL+7DgkGVrZm1C7Dh2kEeyPLjcMQsr5xxuKphWtHWLgs/I4r4VN/5YS+wzowcEE66msCmk
a2rfhZk6B5qC+Ji4EMIkqC3QMHohatroUIB6EyQfR9rS4fflT1rYoedY0iotu2zMLIUrJ259+eAJ
t9t0kDP/7PHn137pqBzLP+OVqkKepx9KB3dZVQ8mFSsdsjQOZptmanZWqelNEhYueJhtdHRJfju0
agcJwl1aZpsqFrsmoisTc6lTyH+/BpBlgCdGHRLsVAQjrLa7OvZZXeCMIVc254VlxZ7N/Riyv0Ir
6/Ho1CPSd62z5fWqPdPS4mzPJ76LxcqOCY4wfVICUO7mxyYZWpzuHRc9T4wPZPLSAinv1CQeBGg4
Ew6jzkggaCyeW9x2D4Sc725OY72YloWs6uWBsjC15hzIPOtU0hOtCovE3A5VhAy55okkAQ/SOGD/
m/qfMXf+H3ngy5C0sLQCLat3IaPtxqDgnRfWJsENv8tRMNm6zx2SmStftTC75oBIrejh9zlhv+2i
ZwFPQ3kPFcrlBlsYKHOQuuxtHbEyxOoduGDyWH9WgOT98GfPhonKWOXqUwqkbps8tml/r6fJX6v/
Sd0ayC5zhGCSTFIjMbw5CiY9AuG1lAxX19tMAOwEDcvlBloyF55TA3WKKBQ9w9FFML2k7/G1eUz3
1dYItWtno51Qin6b3Ivr6hit1Ex+Vk/Nzz7nD5ud4GCVPriOAMU8ehOpBy6O8Wg/I3rwK3qNuwAw
702zHekuCqFA/dPtycpQ+Cws/O69s2OdY5V9D7nQmS9eenZ0o7ZtMGzEgQRnXnHuD9shSK75R36A
3cI7O1b3JqyIzyDXH4LoPwmpXyZVOblVRVGvFkKq+QL62HWEw+XlfvxECn33dbNFHuicyck5vq7Z
NBvb033IH3bDSYLeLYK3xwQY5GJr/653+ckNqlACoA6hiCf+FZssrDb4cwO9wOmHTj5zXCHAv7Qc
zQ4cYhDrPcpg8Ws20h8iurIFfLdonEeR+d9dJtYm6LFbmG024/ugjrr7J8lWzk2fP/K7tpzN7KK2
KQ7GGKGdLzfajRFATbZVB7bNbtSeBhxAa+M4YnBUp3Ff3tC9gMPk5X5c+qzZoTAduYvCAnTjAKW2
pv8qtfd6XLnXLDx7Xs5IoAzs6HBG/RokiMFLgbbaL+Ekffmnfws2QZfM6xax68cZsIAqhCXji3i0
nvRT8SDCaNs+pX+dJ+SVjdfLr/ru7H9+02wJMaOyoFOGN4kohRIPx8wC5uvxm4OQO0TOK4Wxn0YU
34yDT2/ZL/PVKc1oQMWECl9M/83wsuDx7ZR7AK2ffqfH7e/a26befRIA2l94ymc7CjMY3ftI4EuQ
eR/h013hP13+4O/2sfMHn7v0yy9JiYLEqYPLaVpDS2PTZjNY2sp57Vse5fnhs6Uj1WwUTeHAFtab
+oMUOEx4aeyNv/iDc8/eqmt5gLE1fNntO3XsN7BDCbOfTeJ5nSO25qRCegz0eA6biVZ4ityN5tqx
emmnmdc4RlFGkbPDehv9Gn19053SY3YTHaIrjcEyAoa3O/3KDCqAugv4N95f7qqlWTZbPOxxdCmp
YUlVmshtPKZRBMDPysr07dH03FWz5YGnGphoIxqs32o3/ZUdpnflL/cKhaK36KNjegPD6f3l71gY
cvOaMhXzYsrsc+Mx7g8mJCL538tPZhi030yrOfSw0boOwvTzR6T3Vf1uabepCUr1YG9yRD266h+U
YZff9NnT371qtlAUGe9F4+BV6obcjEd+QGEIJmvv6zewuv+z8pZz63/3ltnJgg0paqhGdDmqcmAR
eG02tpcakW8QcjAm2EalyT6ryj1b1aEtDLJ5AZpdaTbqOPBGmZw4ebeN0zQ8rnzNeaB+9zWz5WBy
z8JP42xjjXlZcE/SlzH6w83WyyOkeM3fRSL9iP2R08qM+bZWGKN6XoNGQE9FhYdSodnCraACEasH
lzuDqBt67kzT9laOutTkvXWMlb1qqf3M/66nWpmYRV1iyTOs2IvIc6nd1OTX5QZcmjizBaDCfdBk
DvoGui6kj/L2QWrFyoBeevZs/seiiXDprNyDzYsjcpMvGslWtoHvH03ntWjIQhZc1aCtMN52G6Ny
5bVtkHLlh38mgP53VNG5NDNyJ7vsDRNUNaIZV6OGAhfHyDR/gg4HWmY3+ddpo751LQUcQBvpz6Uj
zW1XcO1GU0b8GIM8nHuOaqyDmch4g6o5eTNpYOe2mpXgH418q6PUCeQbI/dLJyf3EnyAFziPRvct
GPXnjJR2sJKEX+cOqsR0Jo2gwIX94EpoH7Qqhm2gHEoUyVXI3ndR/ty2rn7MUba3l02jA8TVxI8q
77tNW6TOvicsRahpapBV1+OjVFw/ytSlB/Dl9WebNxMOAt3QvNlZiSpkq4/ZfSHJeE1lARuCvES6
dWqyW0fo5qNWQNc16rgTZNDm54GRuNSbkBO1fEtmUDBVgxZAOtLs0X4wMIl60W9T5Ltx4Cm79HZ0
OjhmERdulvAoBQrSLpPhrYXvFW47kJJua8UM0zeKYroanbq9S91eXQ8CddqJ0sXL5aH//bkMp/r/
TivFJVQdjYUxBGhxmRV+2b1SlItl9uOUW8Hll3w/d+n/aGPPtc7QrJxztgNOmrQQt6Tj3HOzmq3s
fUvfcX71l+MWRm+Os7LBDuDvOlsIceReb7JsB5VYh1p5oiBOF2p3+Xu+rQKlOp1jfgC/iKD4LJ1D
Uhs9cljCpRBE9OoGIIroQAdhhhD8w+MqHeHB1auh8mQzoCCtlG70BFi4ZaGIEGX3l3/Pd/G788+Z
xe9MZ7DP8bXoIFEz6Rd1herBKH6BLH/f5CCNXn7L0nIzW4FlW0PBUDgMCJ58Y7bqkJNsZa1ZGiCz
BdixImgo0yQ61CM8DGnXeHFP/nHXXumwpQaaLcIGnWTNVeEe4gKCd2XZYV6Ju553KLtKVu4eC98w
V8sWTlTKlLrOAdbZG2FEnoliDUP1K/vfwifMRbJtHcMMDDjVQ1ex9G7o8vqp6Cg9CZPr986kOytd
sdDLc9Ah6iqEoxWMHUhd3ZaxvTMjsTKAllpodujqHdNOpaHcQ2RTvsNx9WxfQ8mu1901xeB34VbM
hDnNsJhQx9rkLsMOMTQMJHnNugKLokYkuNYCS0gz8ggkhcd6qNYilks9c27Jr0uPPgm7HjWYhOCw
hboYjxlI2eWWx7WnyzNv4RJB56LZHtRoyygsduA9jHhzt4JP1lAQ2P9yZt9EdWfscgc0WYKqQYZK
Ytmg+LjSM9QVao7j5oCBCRcFmKWhThUoeiuL7sJYmcdqlUzwsJLpYSRG/ToH5/vAgKkMLn/1Ul/O
1pvKTUhV2bV7MB15B2yR4WsR3ddN+ww9JoqXzNQX6ifc7/PAma1AkO1nlY3Kh0Os00MBpWDdq1ND
jO3lb1ka+rMFCAZH4IPi8nwoIfltnX80jvx6jFfWhoV+mMtsGIMyrs2Zc0Dx+Evat0Fbgj3xo1/u
nHvny+i2eVbXrI3O1hdQPdlGFrbQHqL42FnJdS80jTM7gTgo2EynItYOpASmEiXRGZR7+Jgf/v7Z
opPodQWyt+0cmnFEJSXszTzXBD/GrOkPjzdzAU1RVu00wXv2kEGMqif9WyHsuzY2V0JnC+vL3PK7
lUSDFrfUDo3qWj/iMB+xUI12rOKme3Hk1Kxskt9f8ulcmw6xsEXTCk7WbileEtP5bZUgPaH0Euy6
qg1AZ0DJ8KCQWOLggf1sdJn/HV0OS0rqwizgwEWBunR1LqEVqCtGCfHLz94wm9iJGCgwS8rAsIV2
MuXeYKceJ2tAnKXRO5vYmYjlCLIMTIp0GpR2C81om9wQWf2+/PMXpvZcB6THKm1418BcJj8jA6Dn
93V3rRph4cfP5T/9mAgOgVYTxs6LrEoPGMdxWNmzPsP631wfPzF2XxaOFILsNm4qI+wHWR5iMfbK
H3MUDUGRWm3syJJbSJbHD1mO2nU2dZNfCegQPQPJuVtCe+sWAKlqQrlpwo/twAYo5VFOC6JOf1MD
AND5MTzMUDULRSjzhXSx4+Imaa4tqgvTYQ6b1YyMtZPLx7BzCwqbjn6LIsptVFV7wza4l7j63yiO
Xsd+Dbv4LRwZe9BcYqRrrELNrkSL1Z1zFfdR9QhoMWeeO0K5xgxgEYCYAJcviBBi8eAjijtUxArI
vmERsrIKfC7s3/XbeSR+6be2ELHlWtUURg4INcCHpg712lymYxDJ2AZz2BQfIwQJv2lMUH02OAbf
VjBHurKHsd+D+KI8c9D7jSqc7uhy9c9lwjkNjlA+ljLUiNPE8tPSaE+Doum7Elr+3iVtf605tnqL
KcrI08mpgCKxu89qBlD+GwmwmWcQsJR1dPqRwrYBdt9Gt6n0iOI43JZPKB8or2DboQcGKoyeLb08
15FBZJ13zRBYRZZu+kyDvXjKinJXGuVza1Z2WOMYAz4FN3eKKfsoukLfmDqEMJC/s92AD9/K1ASw
cMpEAFwPjHsgoff11i4DFHhV99heMuKZqETallPvnKqOse0AVfDBBsd6J1Bp4tcOan6yWtZ3aT7i
elBPAwS+SYbUAE/sYgR3pKz4oWlGDXFBmd41SQ5XBVqZNtTYqhcrgc+FvWRuFq5AVrUL1hkhq/hD
zyVWE5re6WXyAGnpvx8tWZ+5mS8D6Gyj13dZBY5gQ6OjtHK5SQnOO5efvrRmkdnw5IBRdaqHmZ3d
g01Tc5BCuN3g0K3/zFyY0tmmZLW5zTjk5aHQx7cWbhOIJ1Ue3Ds+MuasHG4XOmIuVWO96fJYdSJs
jFcBVoiGY4nxEWPsX26mhcPzXKpGlCUnDqOysCpcLeixelKQ/X09dY5Vvm8r93Fq6ufL71r4lrlq
LTLHHDQ12Jo4rQsOQYY6IGjyr9MuX1uT0LffLElzfRpCLazNO8hzWmyuvpVW22jswUYSu7LukB+g
2cpuuzC45uo01kBoq1wkH0QlflHUoSKEAnTpmmvd0uPPDfhlZiAMNMBEAFFzLJ9Z4JQZKFF6baEu
iA8r02PhvEDOu9mXV7QawZVadV1YT+wQo0KS2drmcjcvPNo+f9XXR9d6Wk2OakPNdZ2/WV0l90XR
rMWwlp5+/vsvT+elRnUtbs8xePdVCRoYqOe4/MOXmn22ZLDeGHREs6HuirNbQ3fuJYPRsFi7BS89
frZctEY0jU4vBPyu3kdwwoz+Co4dK/N4aW7Njq9ukYhzeRvBYgr2/ANHMZHu/On6NUmUg+b9bmrN
zq+4WEyymiTcO42mDQCj8YHnAiprMPc8NW41sXaLWejfuc21aTl9JXTsPHDYCihFkVLnruiTFr5h
7llNaJ7UCES0YdkDfzUQM9saGkt9sHL5pkmyN7eoxu3lsbSwrs4tq9GxDepRmRFmqrlTMci0tYFw
TwF/Ra6BrEdM+kcw4+ny25a+bLZgCNPIDSu3jFCvU/2OdTBTgyL0DSQQYw9/ZthYC6kHl9+11EHz
6c1TuNyA/xG6ugkycoFUuHy+/OiFGfJpivRlbtekcTXhYAJmpEMRSOJOB0drtBODLeDKurfUUrM5
XsO4OTam0QjVoE6RRMkUSuUPOVU7MST3TKdr8YSFF5FZPCQjbVUYohFhV8S4BOS7ok6CRto7hmw4
nVY2ooVhRs5v/9JiGeB0LsiMIiSj9VEDJLUB1+WWMXVoa8dTUiGKBMetlUVmoX/mjn3wDYhgrZYD
qsXpGwAwJ5JzKOtMa80+Z6nRZmNLd3iKGJJrhMMUBXV7U0BFB75NgOuEz/T8Z+vA3LtvypWLhiM6
RvCNE4kggfjfTK4n+xXMphU9x1LHzMZZEqFWn3FbD7s8iT0705oAPCLUfBrvJEN0oUm02ueFdXd5
5ixMyrltd9ZqdUEHJkCvya7qzt0nojv87NGznSWWFYhzxWCEeT1thgTaB6iILj96YdMis03FTOE4
M8FwNazqk2alQQGOgl7+G7uPy89fGK9zoW3lDoqklW2Elj6Gsds9lKX5lyXjz84Lc4FtD2x+BzE1
Ht+i6mpsHto82XVpvFJFstCnczVtnZAMp76uDVvU9eaOeV80Yo0QsjA85xYdpOKRaJjbhGKivjbF
fu6+lNbgVRJmZeRDyJ8Fbee6WGSJknJocGxA3uOxyqnhRZl6jl13TeW81Ejnv/+yANoWkHp5I8cw
BaqJsHLHuf1+efQsPXo2hftOyEnFwggjaf5SUXbFOntldVgamOZ/f7WejUQTNnahrEHYAfXkxvC7
QrD58g9fmFZzXw7eJxF35AhDccRqDVAgsm4/lBSVQWWt7xMnLVeWhqVRNJu/OuIS0slHPQQ5di9A
HAKIDRfgKu29LMNX2Y2C8C9d0xQudMhc5So1R0/0IWrCJAXwHXzkcVrLXix8yVzgykdRYSojCFlr
/AitEvc6rX1yFWQrhDb+APcBpGP4yqz4bpuD89c8V4IUQEqTyuJHWFM44BHC/DLnWX+rc4sVOJDE
5zoA1f8g639+2+yMEKsC2WxqF3DgNFCdjwaMr0eAIg7A4BOvb4i+crb6blSfXzQ7hSq9L+20oOJY
tVm3GwWpQeTX0qBz6rXY59Irzn//ZbpnrC8MaehwoatA64Y5OnaNUgxxQHLyo2TD+Ttma4qeE2Ms
jFigJow92YN5KKI49nownv//5+f5+bOFZSxaKVrbao64nvlRCY1xYfkkvpnY0+UXLLXSbHkR0skc
+AvC1lUcmunXVDKP8DVQ3nery/nXz84DpXKMpgOj+aiL7qZxrP5sDI0d3CDbLIl/VmoIn+v/drQt
3CkvhqE/KsicYvMlBeMW/9PGrw7VN4qxlb5YaKp53oS5XSeBkkWinwFeRq1ehlre5gE1mjU5w3fL
FhpsXikLjrlRSuDFgZdBKjo1tWrDB7M+Xe7rpafP+tqCQ0hR9GN27M4WYjTW9T3nibv/2dNnnd33
OtPkCC9EEuURyv0FO4F8kaysTN/KQ89NM+tly21Bou4zJKSF+ivOJBV9GK7zMv3dFdW7rqZtnveP
/cSAo8Xp5PI3LXT5PAxJLJnbBBZDR1fPN8AzHxCXP0hjbeQuPf68xXxZokaatGXR2tmxZCO9UfVA
PnrbkKGjO+5Kuy29Yrai9wQpVttRMkzsf00LrgrsKrLHn7XObBGve+6OEYSISCRO2QY6RcPjwLrd
CJqbKx2wMGTnAUIysKQWHa5aVaLfgOy2K2EOcPnXLyxO87wF1IO0beNchKytQmV3EDXHQG3lAXht
P/v187RFjpSalg8w9rWNAoereBq8fhpXZvNCz87Dsn03gvnidE1Ih3bwkObpYKGUcc8qi7VStaVX
zMZnnFewamthP9GodJtG6SHVQIMd6pUz4dKcnockHBI7rD9btTklu46S6ag711oODH2mbqvhb8zG
j9jtn6psZbNzPoGa89gkVhH7PM6+zDgiLOhqEQk5JkUK2x+lt+yhzhsg39rabG47sMxCECrrHf5N
3fAmNWqgsJtd5DVIA4dl2pqvrt6Q7mRlPQXDWee53JcAL1VeHPfIMI5mVv7VUZyjPDiLDvhPTPu6
NnQb1jB2NUIcPODMixtDtc/rrA2lnTi+k6eOh3BJE5RTSx4MLQULehhGeKu5AD5xxuG2UE7dwW06
/RpoEOswlGeCsFVJlEkK+DQYZIdLn31X5lEKxa2pnolus+04kOpasKx9zOPUfcGBLi58bnMwRZ0S
EK+c2nUAkJd6dmCaAvsKozljoW+oldz3YA0hOzzey8kt/D4l2gY2ZMkGn6ltFWeoBqkHF9y8egwm
A3APtAIMCRTKVCHCkFukPiZv7IsRIQwy7dzc1KHOdq3tpIGTqdlasimrkgUQZLmgMyHlO4Lq1BXF
fep2/2wCPqkdj9dIQAB8P8reV9QAbr+qngcre9IGJQORChy5hSZ3ZpG8MQot3sA6HAEi95CXkfIN
2BV51ZkIRgRsCoqGPhiFeZUouKPYSa2uhOmc7CYXAOK4neeAJbvlkXHoMbvgiCbKTdLqv9xKf9My
/AzQpMqd4+S7AYFNX6/xganuOpsSjnVeAouDrSmbx0zFfzuefzBRX5k2fdSBL9+5iX4FEOSvchh3
pQXH78weuUcsBXcyt73KoGD0okboAUrH4QWQRfAo4dUxK+CZ43XRMD3qKbwaBju6qkhFfEhQgpqV
G9ZLZLBZ92hmdOPmImCJdtBS9tc2URdUWT1g3kD/x2msBZ10uQcSHiJkdgsTDB57jZVsh4jDPsyJ
/KQiOPpnAyQAw207Ah4+FBWcLqzu2uw7aI1hO+Mj5P7Ksjrbg0q6s8l01PTM3VZ5PHq5U4zbrqX7
ImZvg3OO+tWuJ2Xxcl5kLUbf0il9BT8630IYn3s1iUFSas/keB4VAYyxrktlPAOZ/aSX2bG1B/j+
EbnJGGB0lhyApnUTZM+g4SAlbOpQHkIDx4QJQ5s2Wxz8cPCQHEwoE3IKOmRmYPfkPVfsoyjtV3sg
BIM7/g1N5w1nFD4VmTi1bX0VNelJpMkNtnrqwWj2ABBD2PeoHkhZOBXknxLFbxOuLiDxN9wraHvv
NgBrWtmNaRV/VSFebaZfoQ1xOESe30ksO+AZmQ5d1D2wvCeeikeEDitIGnj9TmvnmkBYGtRp/Scb
XGPvWBK957JqXxKQUfsieq4pBiRKKYWnm8iz5k5Ve5xZr2llHrMclmikgCc4P3PMLO7szVRHwYLd
brTY/K2X9EHAHidhyUl29Npk5CrKouoP8JYwPuFlHOhk+CMgztqCVt54cGk8ZYA+YvTA5dJUBO8y
dEDQJ/exrDTIFNLsFdhvlBKntulNkSCIUkqYSKQO6JXkLTGGR9bB+EKqbZS5Yao7he+6NtuQThsO
hVWnG9aBxY/zbR1Aq6+CuLQ3oF74rQSh33Gf4UVSowinIh4TNpD6FvtlT2zCzI2y9w6FNH4xmfqu
7zOsrTVGd57D1BiUY6BeMwh2dDMGFBAXc3s4X40zEyNC5jB1jJ86C6z6qaL/emHeDsWQBFZUon6k
gOmJHdOb0VFWoOXlMy/lqVOwCp/MJPb54PyyE+tPaXQII0TMxN0LUHog501/dJgVDH3xNyLDATrP
fgMfbd23qL0HIvQRYVbhiylit4bGRxgK6TfZOLxDQVIFDBal0L/wxIPKT0Na0jm2VnmDJfDByTJj
Q+Bv4tkD6uCw3GNriotNXuadp6EQFeKl8aS44gjAwTqBTAzGSH37omniSc+a+5x2t9ycNK+C4AAO
IRkUkKWMPSdrHqGCt3e6Q/5wNT7FTpthVBaOZ6ZuoNntW1aCm2/BnAsUQMMTwoVRh9gKCUlBmsgr
YnUnBUohYPhXLrNRMjXQEXIJ69Xq1HM1gvs3cHJsbLfzWWu8TrpZwGcK/2KN0o8xQhVpM7xFTnuw
Ih1+JppZofDffE0jOCypcXibYoNvoiGTG9XKHgTCOBglPcJV3Y+nfkOoPApdFsjUA9jYTvio2qYo
2apvYlo3Pk1QXKw17KYt8Xjdzg98giWyDreHAEG0Eltzsal7B9zJuILroDrLiDjfgBslvQk3iMB2
4+PI2zfHbgavU8CwgMjvgYwW9gz2SAgp6L46K2NxQuH2aeRdFEjwtAPhmtMOWsoQtH8fivQQTkeu
79bJDQ6AdOu4qK+OzW6LRCgMVbON6IB3rBDQqVG2Ayo1jGgqGdpEf6Sjgx+jzCM2hiuo1yyvJPXL
OAGvS60u9/sISjcKdfheHzUArU0LTqk4OOzgypf5mmYh+KSwh9eiav1J0363BXRTUsJrsUSRgmc1
oORxBCv9KGn5ltg6HGQAAS9rQJlZRe+iCnJioYPGCYzwrkTyA+Nawtq1ZOmbNQ3Yt8SgAtLaD0Vb
nuX25/AayhAxMODPc62GtruFwaMVai1av3ZUfpNRHWuElHsEAa8h5kowLFL1qPrxBJelxCttYG6m
zvxoZXRvxV1oJSk/6UN906DAH+iY9mDDPwcbLNQgMqK/K7ATD9Ax8RP+fxgNTMTx6xiishp2thst
SvNAGAb2ZlN2WzZY5h2XbnaTwUZlAyFZ5HNa18+dKD83sDho+uNQA+1lAWKppeVVAte9oB0TcJGs
X037Ad+gDThwhQdZrgdHyH1Ps7uuxh3UkXD5EJF2HPJ410hYxZqkfsu7HrDNBl3amsEEi/KCRI/S
Lvw8VrAjb/92Lgwxc3VdcZAadLUDcNjwyq6p/cEhPu/a6zRPg3ZKNlBLP8biCvENr9CHna5VFPl0
K+Qu2JZARzbc+D1Z1b6YjB3Mz26JzI95ZW6ApQXEHeQ6oW0Mc7gqWrHLYE2gk8ifGvfFavnVMIq3
HAgyNODouw5AyyZsDG0day62K1iBUG3HnMnFIS4+mRrfxm7sF5p4huhka9XxHgcUcG6j21ovAztV
m7qmr/CfuCvdPxJLmGOkt8Wo+Q6q4rx4yk993F2BbaV5dZT7dkfvapioOCO2ZdLB/MSivzq402xs
CF9pNvWHAoYKPOannLNg1MibkeFXaamE45j6l8RZ5dsoiRpNhJURh4UD0bEyZNCAu+Nlrf4mcNYt
sTVJcwNKdRt0WvNgpnQbp+XeaqIGXk84AdlNHw58PGowDoDx6fSYSBUMUvpWB/oPDlc2IXcZSSLP
dmvsSJb0Iq0UCMZj++3Tem/1z7Z4NkHatvokQDKGoTaw0L3SHEcAqcAOPNYoYt3pjb2FVUix5Q1E
X//H2ZUsyYlr0S8iAgkQYkuSc81l1+AN4bLLzKNA09e/k165eZWVEbVpRzu6ExDoSjr3DAhb2+u5
D7ZscPl2FoJsI+FczW2V/0kzXiMh1asPnTxFGpTN9VyG2SYgs93IVO4YRUQWgsB3Y52KJLeI44S+
SSH9hjgEaVoaZlt9/X0M5QaO4JgXXfuzitReCiSVFCW/tmkO94DcjRH71ceTJIcZ9R7mOODh6/pV
eSRM0gYZauBQEwMPp45gRJCaOqDcYMCoP5CNQRRbJFfwlhv3QZhBQ+QaDxuLpl7lE0xiixBFePD8
cU1F1yVuPkHB0nfYVvV+9grTLvFt8Ey4Qjoa4nnGfvrZOm11C1M6/obvstv3HI9kEUWyz+fG3npV
W16VjudeFWVebrOIw7M6hU14XOWTV6ygvszuoxw7Wt0gaDIAzTeLYeGYeSDYhgFcrasR5zQVYdX3
2qCH8kmL/mfV68iPqWjLG0FMC+4UrYMYS1hxVdWune6qCabLa+WO9pK28ENNOg6iS+eS2WGVM0qc
3ifYPK8VKJ2rPGm+s1dsZWMvSNhX/D5OF1rAcqlFZDARLWACRMsUabANHGxS+CVbsTMoCl3AcqCp
n7b42QhKdrtWBhNa4ypInikutDbPXGDZyUG8i+RCAkMZhzbABgNfGsd500gs0XmBuv85GnQG6lh2
dRCMGbIcBmzHEaVN4SuxOY2Zffz81890cZZWJc08oY/nIjFmSB+nrMTm870rH04Nj9Z5+NolTuP3
D7KRAxGdVXRiZ5Jk6pHgxO6c4tltvgXorn1+iXNjdPr7fy4RnqYzsvCiAwxW18JBSNP43vRf6JDj
O136j4Rao54HLDpEsnhOUdbXHQ1eoUcf1p/f/d8v5gPsZ+kzAlb3oAQfoKmBO3GZzBXJdtrzO3jT
RRrAmbRDeBe4fOJQ3xbVNY5ecl9BJfBgfMYt9gOwgrd542B74likVs/tb5/g1DuGocbOAEa0uUDK
4Oe3+/Fg+0sVdWgjpmY3J4dmQDgVFmbEGjbTfdr5X0KGcfb+79ssVNA2PR0onMsmtDCf/Oynhj/f
V+4eKV///fEsaly3LE16KIW0CdFVtjIse4eZziWF1Jm6sHT/M0JjlWtb5H1Ag006+8M0mq3aav6V
1uN8oSqcKK4ffDJLE0CFmPOgc2Zx7P33TIB4XwY4Bpp4xtkQWdsr5lWxId8/H7MzRSJYlFKfNIXT
+SgSo1wZiHDhQZBYvQsvxWF/1LjGDFvSJRUriizrgujgYV/eDAisgVytniCtoH8kIbsGQRefP8kZ
1H7JnuQ2yxDZ7iO22MOpu0uTnOfJ5z995rUvyZKZ21CufViLQ5J+JwdsWxq9Bgr7YjW5//wS5+5+
MTEMVOnK98EdEONTUHxT+s/nv/vxjA6Wvo1WyKxNWY5ugFfesEhsK1F+Y1zfff7zZz6fJSPSIOig
Y106HusQKE51m1c2sUO9EuTND9MLw3/uGZbzGumIU1hgbDS9Us5Tn677+QLT4dyw0/+WjNbPu5La
E2UjvyPs5eLCSEC7/ngae4u7HiHWyebBpPvKcegLTI7JmjqRsy+1zLYZ1DKJQlLtuoTwfeNOYaRj
4BvTHjLPZuMqMIZGEpkbJ/IRSFLg0HtfQXoWK6ntUQZRedeAZ7BxSDUlIrKQBLEsfA2qcL4JACUh
PNNxr/OOlw+aVui7Sg+ntoqqA7Tr/macsJN32vq28iaS+BQWuUFv7BbFM98Jg9wLhAuGaxZyROdW
ChEp8SB98o6UAfNrtmGxGSNEeExII16ZYhoQisn7pAWf3lvVlUWeJ7o4aIwySe8cMlbfUlhhEqSG
d+aHn2oGtARZg0lW1O0+VXC1LzTM9CYY26/QG3bfWuCKqBCd3MDxInx3qQWiZljtrqhu+10Ese0u
YiPZ0Jo2e7etKVIx8xMkKSxFlFRnbxToMmugyuMjn6I5QeDHsLIi7PaAyMR2Zo6+wWkP4lBjRgQI
TvNmANazRorqnLQMZsU46QAacUxR/HYY4JOKqeo6Knv7ijwpWLc47ZjFoi3cq4mGKcGdTiWYtCPt
tt08Dnf5gAkw0naekxACu5vcFBEGmJQPpgb2IYRfsLiYwvI27Prwhxgadh0G9fhj8IChkahSuyiS
OMcGSrxZnstf9KT3otUInq7V9TcTIRObWHCpJ8sQTotE97sK5p0rjH+zjSLlfc/r0a5Hd5IiCRrc
WKAsXJELV8BMGJaNyFqcw3StnTRbNSW3K8EB8XES9ZvBwU3AsdT97hmPxWoo0hu4n2QrhPmyNVgX
QD7dpn0pGQjqdHTCpxwfVaINcjcRGY/wVXS85Fb504hDHqB8Lj29lb3nx1qF7hYZFhQhzMQkAWT/
MZ/ouBM6QovGYz4QdSwV+c/ZdaPT6spf4DaTQ7kk+DaI4JsTiLFdD0X51EYufdIt/jfezt8Qxdrc
+WnZ4ufDKeYBGmkj0j6uK6ROrzEvbuWI1FVeII/VGU9othNkw1VPRpzgxkYndkIHwed3UTW/YRSm
g2pGgNbG93YN9ZyNGhrnKaCTvu0QbYJAHxjhIm08/44vML8C5Uci6KKCP/AKuYNum9BGIPVToLfr
syZ47LWKbpDA4h9FVmVHn8l8PcHPN06pH8UC1jIJpyPwH3fO1zNFS6vEJZ5KwDNHDako7ESoo360
fAZaFNH5OR1gcGGyjmNzX5QbnirveepFdCM9IC5lA66nUO2wxq4OIeLZjI3ujDh7wLf5lcuwLYqs
hrcMorwhVSQKAShtCFKzh2wPR/fNE0Ek02Po+OD/uAApYOPpcXarZOgjBHuGB5Q7Ic0Dlqo3eiTy
YKYOSTT4vI6I+eiQlEy6jT+jZ4VYBjfhAnslR8P3R5aFWNdyzvoYopNmVamy2MJNe9qagRvYWyt6
m+VN88drobP1ojQ4QL5ZomwxnijN2w2tdL4uuYIRU46+vz9gb2Sctt+ynpg1kM9xBbac2vpeW6+b
aCg2boCCVqXcXYOyDxsjhwWI0AymjdUuTzKdOVsPgWJJqND71HbId3Zyxzda0iqxtDGvAkv0q+Ll
/OBmfpWEomyvIlfqO6Kq6lAodAXymjxjQz/dhZHQ29QB5Bz7sEtIJi8rjj3wg9gnMl2lFJCiHdEL
Tmv+B8JK/pMUiGkJe5Jvch8HwdBDMi7V5U5FyOVF3wxyk9He6sZj2zBARG4+o9eL/gbf5oMYt44O
R2AolYlL1j7np3ZGjs5w0jgSE7pJ27hBxfudISIMSAwU5DPcca8gRZsJqFfcfLe+qX+COeMCtXbR
QxkGtCbA0ty0rC/2ox2HPZYiscMWJWtjDRxriEfB+ANsnvh750HSywFd/nS7CjEotQKuDY3sJvNs
uw9bD/1AxFZtq6G2MBPi7rdq7AYCgylR7nznFNgaoZEIqluwcucgBR3Uoaiotf+CTPFyM/dT8Dqj
/Yl84kl+r/I0fWol6fYpJPHAhitvE8wEh0NEHKPmAIWWgWCJRddmRwoQ9KnCWjpQQJcWe7atVsh/
zE9h1iUVWaJ82Gk5rVFxVbVXqYu/R2jWLVSt7S6TwBQRDe5tO4EEH+TFwzSszX5RL50TUJL7tREj
RZGNiiNx0RyxM0JNCDYKd5g3Bt0CILBe3TeP2WzYqQP0DAuTF+ogcAz+Ws22nXJIrvAqY8TOkUQT
W/8eTaO2k5uJuKzD34MCRZ/XnV71RCBXULLhKh9xk3kJc0TjVgFytnHYaTo9o9VYkAfa+b/Qob3L
+mGHOLI5RmB1mYAggP9Hwspn5IbuOY2KrQP/uwQBMy0yt6tsjaTvdo3Ihi7maHBvEYaFHO65Q0d9
rseHEmzsjZ+5HOgnU0lWaYv1IBKYSPBP7lsG6TF1r9mIqlB4YstM7x3nsHqMnMrejCJy1mXDyphW
FRBQrBKrzpleVIM+waSnu5MoARFNIRKzPP4tSxvY3XLvZySbp7Ibt/7gv7U6g3HzzLDyepnCFsG+
tyEbYt/hzyViFmOZWzRhJ4kQZKjB1k0VRhuNpRqNnemtmvLfcLdCDrfARCMFpesMbPLKU/dhFD5S
yGJ38HPdZ4pec0KxClUpZl6DO8J+5qkbXb4DsEp2XYQRiiLaIuaqNslA0RXhVVbHDMDX95o6zwOi
CGID34DVmJoOjAdhV0BMu9gO8J2WVvxQk3lJx95bTVgk12yKwlXJitvMYS+Ai1+15M+a9i9Ih2h2
aSDNumgMSqCxRReTwX0fmMgT5rFvaYcqFqH03vS+jn5WjAJ8B094E0p2V6gak8sfHhhLX6rc6xPE
n2E5cmZcDlVqA1qHWI0qeIsCFxbNIf9t5rnAAapvgE6K2wjqGfgPSbTBw+i3gdszPPNEAzTaRcHy
YU5vWq3QWCQmRqy3jtNqCGMuigBuG8Fd0RTvsoRvmBOCs6JhYJGMtr/paTknngOXr2DkwDEQeREX
SBfbY0bgFOH0ZIu0Y7T0SP6nNukfXmYMzUU4W+JOZDyP9tRUCL/nqt3xniHeEjnrvqwf4fnmgmFD
h31walRAeDas8cn97Oc6TVgo7alZ+5ATUScKLdBVJObpxN54P2VIr/LMYKfbOQwp8OBWeDpCSGGv
/ESPEBPmnXzqfVetyYzmMdwQx52TV8MO9QJ74ZL+CYrIInuAvSKqzt1UukciO9fdLmzTpwbK4jhU
o147TvbdINd6NQOhi5kzFSvJTyxb14WFHkvLhID3AMO88QebqRu3SHZHJzW8zmo9w72PAxWO5hC3
M6A7VXg/tYdmSIO4v9HqR98L35yRo+kWBh2Sz7FJ5gYkFDViWdE1uSPoCR6QCi8gb46mmBUlQ1wf
BabQwXHJiewbDK5hw6jIFIOzM2B7XfypvRF0L5b97KgT4PKgvFBpS2SZcUTAG6HXsA3rEssi+N6k
gNACpBI6Bksf7DJgoSBwgihcE2xSMnTveRFla4cG7hVqsNpRLBybnpTo6Zf0UQQSWqTZgpdNJ/UO
BSe2CaFAbwyUn2CTNbX4porxquv7OR4bcFe6AC4PZJyfeWFvyjqb4mIAlDbMnvPYhHn3qJzKeRQc
H3pR+2lcE/4Y+lBUhWgmgkRkik0unL3NAnqVntouVYdMS8WzGCxPu/FSVm8A3+PZZ2dXWDSORCne
BpAEk3qYHvuSsbVPSuQ3Un7Cy66zBtsd4H50n4XoyaVSPg01IbEu5Y8CmSewhTk5QA5pdATvr1wF
aIlxv79RHWD/rrq1UB3h2DWh/AfZfduKOQFa2AAXTN94HjKsA+hdDlmJ9RAnpVUlnO+cIrijyrHg
zJh/yEjokH7UBjGDWTn+Id6wzan3JNThKeHpre/FjW4c7ChTFxo2Z2w3xZT6O8+ZEJvFu0fRVUct
dZSA/dGucnhiAIsEGcaMCFzMebp2SveHhzb6ph/1rRHVDFsrcoqaR8s1Gki2EdjqwYBYody2ulyB
2wZq1dRcj1IiTA+qqtnzcnhLtO4qC7J57Yvmd2T7HBGlQbPqqpKiKpJ2I7OUJTjOICx87FL0cirk
SAINTmRrfZQgLPsOda/6qG3WmgOZiTzb78M0RbZQOhdJrhkKCVw1YlF4L47Fl5zJAA9AIzAU2ha8
jgHbl4YPJXQuFc7DfvpTp+2dnTpQA2B4taGeuS19RVeOmMzKh2VmzJRT3FEJx4Y29PgOWZNYmFTw
QzTFfCyZMCvYOMptL3FDjczDQ+55dhMIZBnWzcy3JiynmPjIQnWc8DXLBw/xhs3LBLdM9J4pygHO
qjMoPVsdDCNEBCDnkR4HMER68hUBBrwNW4L46oFfg6YCy04GIWdURegg5CiaVett5qKvVzNHyDW8
X+BrG/njvd+JV6i8xW3bzcVrjRCWbZC2/gr5h80dMAu5Sj2EPHbSn1H/BlhIdyDi0EF7674xFho4
VmxNH/p7Ce7etqZqXoM3ptczN9GamfEwueKxqZAaGgXtKzTld/XEbTzNErsI7Dn2oStflO0euUbP
UsnRvWt6GHALr8dHMjpjnNe1XrfwHt0FbY8QWiQFxr1wsEhyNF5rWBugDQrcA9YQztZ06DuwXqhX
8MvdTacKrFvYzWOyIUnTBXMfdKZ+2nok0LFJzWYyyhxpmf1uZ6XW0+n1tulUXZdgRDzBL2ba9zh/
xQQqyLUqNahtNWg8FeRKEXylkqCenlTnw8Sly4Z7R/Xlo6tCjva5+2isQiRgj823Vzk9trzciQvH
aEhoyjEuoK6PeY+FsUXKJxj81Vupy1fmeXMsJhJ+l6O6G0d4Y/XaI2vMtqcGOZ7Y5ACMSBHrGdcl
pLLF5Kd7ZYJnmPoAbMvVSUlfNJvR4fQKDgEhuoxDnuRd1mYrVaRZt6t5AL8a5BOhBdkXqYwt/Duz
VdZz+MO5Pnks9OTdIdnWXsGJl96WrpquWd5hkcUJFu6uKUUWOKxiOj8/aA9CmmTWjv5eyLB4cZEa
Co9p2cI1hhQ37jjm4D6up3JbOO5z6PaYX1U7X2lee3DGYvWWezi2mMpRq1pP1W2U0f6q1SLdOIHt
joRO9Ra+pN2m1BXbFjzotlGuwI51abB2BQJrwcgfbyLwS3Fuq310uw2iTS36JdDLQzk/M4VKh03E
ho+nhU3x6NQzz8NtP3T0Xk0ulPulaIEB9NlJ807Lo9O03q2YUrEZwYM/pCgQ+9pNXfjK0NNa7EyJ
bKZqFzoZjpbM4hgjTHMsTV89O3WVYu7DzoPlaPSnoT9CconmTR90+a5pvH4bmFMP3dZy60c5gLUy
A6mNc1+uKMRPCRYo5I8Ubv/Ac/Bm427i7ZMO2wI4TGGvOKn5jcXWaJ31SCgdSpEfhtZGD3wy3sGp
O5j/B1n3jPVHrSAI0qgGyOb5qWlNEBYNEkoaDQp0J1ocZNuGIPApATMk0dDd4BXTngUDaExVKIdr
29btvd9GXdJSzh4INnZXRaCrmMwsUNjYBdUNdaiHfy+ng5xxPDZBRt5Labr7EibxK8ZPYIsG5TbA
tFwXbhSiMBVOsWFTyV/TIjVbFPIG1DeAVX6PaKhI2PZgvKIG47f0+wDxslMKV6LoK9YZaEN4C5w3
84uGRintjw54rSXqE/5oi9+fg+Bn8Glv0e0WBayWhOv1R1s8oJunMqiE568B7N6iPzNbbXN7+u2w
u+09u3KyTXig7KdvL4VnnIHAlyLkrqPu5MtoOJrAOaAffe0D/vvSwCwFyLB89pidnOFIfPhuPzTu
DVcXxvzcXZ9Q93/awtYi/Vk7VXpIRXll0+mZI7zs87s+07Jaao+LYQiLVvv8IPPiu8rMXnf0Tgxz
Hc+c7jrQ4P3mkuXHmU9nqT/mIPSbHN4oRz1mOEuityFWIcg3nz/Jmb7V3zjbfwYpCJrAKJyADyV2
F0YWCfCAxAtdsJcfP7/CuftfNDlMJzsjchod0GWq4wwMoFB717Vnf33p9/8yWf55AvBpXQQ2zN5B
4AgTehPwdYtgzEtZQWcG6K+D3T8/P1DaR4ZyckCPctqPgcJpy2VkLQuNrDoDz7KvPcZiFlduhlVb
dMGhBW3RB3J8qsFBfYlHcuYxloEZaPB55WA8ehjSZ64ewlLEwn0sqq/1JpepGXUZ8mxGmjt2dmBR
pkO1Kyfz+qWR+ds9++cNBMTAltXM9DBRHcPjErRzDazg0sCfKRPuacT++fkSpkBgrTN7GFhzi57A
A3eq9ed3fu6nT1Pi358W6aT6k1oG+OsjG7D36i+9z3M/ffr7f346nCEcAIxMDyEh4A9i+YTh4O/P
b/vct7KYsRrClhDukvQgwDLuy1dR3MAFa/Z+fu3nFwutO3t15rv4VsLmh/BxWiHvBilyyr/E/TpT
cdzFYltBEQstE6GHtkb7Bv44DXvz5vbCRD3TtHUXE9WLMvgFpLN/iAgEB6wefthGfus0O6oU3T3j
Alr+fKA+fsf+MvQi431qfE7soU1/NorhhHbJBefjN+wv8y7QnXVMA1LewSXptKly4IdRQ+UtkXD2
aYoUx6LPH+HchRbv2m8IUiA6lB0hfo30hobY1OMsn10oDR+/C8By/50Fk0HofJOl9ED4tLY+eND+
Dwnb3nH+ZcyUfP4M5y6yeOE9IdiLOwU9QJwWi+ybFuroeBb+EAC+aXqBZ/ZXfPn/nB5/aaovvHaW
oy/Cfe9UEB/50jvkWaqviIjqO3Qn6X3elBqqJbTVd20HTQSjhbkCc1aRjTTKv3VDJWKdO2RHRkRu
Vk0bHdEarhIgPfoqaJl+RI6Iuplw8HtXfQ2z9C5SzU2bnXp0ac/6a6+nakO5Uya9RDrRCuciIPu6
r/guSMt5nU2TjyenAVqCLfpGcu4zHB8Kbz+2NJcbUstqjzROnCIB5acXtltn3sAyEMClnoaSoYS8
KLRbZr2NNdFWtGBCIAHIMO9LylV/mQdQiRGtAUt6eEPdOMxDQxZtw0up2mcmM18sM7wFeIxWe39E
akpcom8hxv7CMvNxvfOXSQBVmAmHleUAdcfDSXSnIG2R+sJ3ee7HT8/zz0KTtXBlkrQYjsp5RsJr
4pcNYIov7d18vlhpkEA7QhEIoS2BIXrZVdvwROt23j+fuOdufVF8rLFRP5vaHiw2njxFUJh8HNWl
VYacqW18UXwMQrWKglu+L8D/rlcFA/Ts1Mj7a0L0yoJqOj1Wq19mbVwbkyadfxceHLkdA11sl+Xd
NfpSPOkrUqJbkXVrETiXXMjOPPrSkTqTPXQYXeceSu4dvVQ95lF28Gnz7fORPTMhl4bRrGlVG0Kt
c3Da/ErmHJz/oHjAIRSe1tp9F/30tSm59IkGebWK8tx3Dxwuu+sOb3OdR84BgtYLavtzA7X4vM1c
yrYKHHvwcukmOuMBupcdFEGR6LafD9aZS/wNnfpnBg1eM4qhVO7BZvZHXUEkCI3m1kntpUX2zAWW
mQiqTp2a+BE91IWBG8Rjm7MYUZ0XlvAzhWvp9KOm3hfOjN3UWLlb5ea/itr76p2fvq9/hkbnAI37
UtBDEJZx297P3ntd5F+88WXFzdrJdySGJQJrKw7H4Ja0+pIJ45nJH57exT93nk00lOEIGnTA6990
qtDXzZvfsAjDl3PJnPnce118myF1oG0ZcHyoYaQQoMPnKEjHkEjx+Xd5ZhIvPXxE0wOURLPyoOwE
IskUpyPCY0DK8YGyy/5Lu30/XBRhJcB14K2nDx5/k8gOoxn4D+MIJkJ0YQqfsWvwl3Y+kvvVKLAn
OXToY8k0Ez9AEMmunFBBXm/GrH2AM7BIbF2OwTqqmvxBMZAnPh/Fj6Egf+nyMzUzGo9T6R58ZTY9
2hBKYaEhj4PP1pX7mF5KiD4zDf/P5UeH1BJwyA4G3TJAvvGUP37+BGc+s2U0AiINaY1yRw5w9EHs
qGA/A/BCQqTpXBiicxliS5mJcEoOXp7jgqEGD+uSzmCyEAmIkp3S/ESg5VamiLmrEVzyGwXAxT4z
ndZuA16PBTtmLVhknz5/2o/GEckDf1fzfyaunAg3vY8UC2XSG5CLvoX+JSOmcz+9qAkS6tKZjzBT
VAxsppRrc6cpfDG+duOLaoAzc4O2aD8d5XAbyKcT0/fzH/7o/Z9GZLEJmyKvmN0BP+y6xZFJd9P3
6mYY+frzn/9ogpx+flEAwjDD9sd65CjKPcTWsRV97FZI9gOZEhTWVVtfGKCPSvLpQov92CiJL9mo
3WODjrhrKGhroc5OrfxfoE1fKDbnLrI4DJIKDNscDfxj0DO+ChuBrNsCBNCgVvOqEWP2tess8TpP
mcIfNcJQlHYgQH81JYdqeAAj6+3z13LmQZaInXRGeHKCXnIUqQ/hXe5H2KjO1TEXfb0Gh+xStNW5
6yyW+I7VAUKbMN/cYkCTVLpMrvIUOlOcctPDxKi6+/yBPlrO8PqXOB6gUvhUIw7jmIkpbniw76Pn
Icdhlf2CJejm84ucmeLLaNtKMg9mEDADlS0FjyIir4gmab42Ed3FDM99kHegkD3x4dwXrx9hEGJe
Grf7Qp0/DdBinksXKZcYeXqE8/8fQqshJma+BafxUi/hryZuCWGcrrCY6k0daG1F7R19WjdXzlB4
6xECBzSQ23JdU6l3Y0mmXZ/let8JV93lURPCK6dvfgTQQL/wkZhDFEXeF9/WoiLUooNNgGO8Iw+z
b1PbAa4LLgXpnvuuF4VgtNkYlEp6R6PLd5GKdVr5L4NUv8LJv3D0/vgSmCb/3WNG0EZMVaFwgCun
P6RE9we+1cJ3X/Pykm7m40kTLIHAuXDAdXX74JjXPzrY1cAIaJu3v0iUbzrvQqX5eH0JlorBqCIC
dgmSHsP2ljIPBBnwwfwLRf/cA5zG7p/lvGS+m8F+gR7Rib+Xvr2vW+etjdjegMEtTkjIVyY++sP/
vY6DdrvbBal3zBiiNK3sw0PqzPJLUzNYhqxOXTrLcmb+MezlKsuLxJz+LIbk85s/9wYWM59Hfj77
KfGPUYaElLFqoitwHbM18Ab9pfUqiBZTP6wojIYa+D+0lYC5xk3Yj4kb7fLugir03HteTGWwfX0O
JlJztLxwNhlIDmvfrfLrECrRnYewn00X8ulrlRh3/t+3PQo5pDBxh1eIn8dz9p7VP7KLx/WP15Bg
CfTCZwS2FiSHnSKIbSs/stExDejXIjphP/LfW+dc04xDXH8EJRys2Tx7n8r8pRfBb1far73sJVAq
05EoeCsgpKbOEX/e3RMEnq7YDIeQ1OkuFO8z1W8JmArjOgZxWuaoAvYQZQiFTsUDs8VhnoevfVRL
4JROTgqWegNf+P7ONbCxLrdwbYoL+X5JqHtm5vHFks59Bh4wZAxHEkzFHkdhX4OFF9EX4c3l9y/N
7iWIWoQzI67nDse+hkhHhxwwTRE+D2DBXliIzj3FYnLjk3K6EEEcR8RZgCsZ7kFB3gzkkiPyR2pm
5gZLILVVQTlmlWePbBpdHOCh9m5hLYNt/HVF3NcAIxhH7snYJrr0Xj4+lARLTI7I0/53BifYCjbe
8+gUniE0yfczD6cf0dTbu14LHCF63vP3z9/TmWsuYbpA1JpOvrFHM5P0upgifpUhcuul0FkJ8jX8
btYsl3m7SrVgXwGCMbZL9M5yQVAdqTzCKj8WAw4q7AjDpgtz9ExVXvpyO9ZOleNBAFFMJUDs1m41
YKpRTBnOXt29zboLy/yZL3Dpy83CrO1RldPDyPhVKiEYqJotHuxSjMO5Bzld959tRNZGgQ690Dm0
tHvMnPy308qHNHwqCvjOz3Ref/4JnHuMRTkIZdMKBYXfAUmKfXpf6UcbPH/+02fK5RLNy0e3wOHH
OvDsvTHRlcT2vi7u2/rCJu7czy9KQKMd6hj0vQ817hyOgk61IuSWTiz+/PbPLIpLDI8NPuLNbIEX
UJDXPvXoKXCErz7/8TPDvmSQVAMC7YLMQ1JYQXSSnsyVGlr/hhjz/fMLeNFpK/X/Rx9Qhv/7AYHg
36adSMsjOJAENo1GJB1PvVVZq+xel8EDh9IhznX7PfXhptW5yGsSNW234BelUOISdeVCsdpBbtqX
O8RUPecmg9rEc5404Ab4O8JFrK5g5dQaAj4qgEb855CFeiZIstT/AwMnaLjA3u4yr9uXrM6PaW6g
hRwEhRwHzOZMeD/zsq5AaJdvvgJJNSij4MWb3D6pBuhdYSvBoCIJ6gSZhh1Y6zBKS2Dt5+Zw46SA
MwfYPfYT2LSl5O+W9Vgr4U5Zrzr41Z3kcO1KQAWYUAM3Tp1HZg1XN5AojSnhyDoW6E90els645/G
PVHlJDwzR9GmkIyKZpWFJyNKN4JZBg4+kKdjywqWpNTqoYlE8KBhWtxAKAH9H2MqvdYz/NIAiQhw
j6d+SthUgftloAGIrNOvTBre65qVPyx6Fnf2RG6VllfHekCHNMX3Cyc2EcF6sKB3lQEOqAIKFd9o
oRWY6gFhNwOyyG9hoQZK2UyGEJKrSByqucemMw/h/uhoc/BCIFpZFTUrGPn9aT2YSaae9EGqpuMh
r2CnOAynIEzuJZHn30S0PPQW0oZg+FOm8zeQ7GFFyOtnXc1QUNczHFWDInzpwomskFAcQQ7UFyvC
oZWYApC6SVU9ThZEfdr03haCnl/BNMrNKNsnUK8hTijoYwBjosQDZLqJ5gJyoblwcQ0ZrCqncuPI
h0yq1tkQd9QLkUsL0QAA/z/Cm2551sD1L4STKIeGfsWG4j1ioKWnw3Q7NPNvFTU7MOKrePDsHFd1
/xI46k8OUd5qyCBu5aTPYUXT2LJcT//j7Mx25NS1MPxESEzGcAvUSFfPU3KD0hkAY4yZDObpz1+5
6s0JVVJLW9pSopjytGyv4fudtL03fZCQQHfNxm8l6llCANScTdmL4Y7bBNAYo9D7rslRha8curEZ
HTayQDa4D43QTRqobyDBtVBXzcoNTLQZpZzNINrBe2gV+juT7ZggxONup74Ft7AG5ti3U/OYDciO
GJ2ywKmKvc5IrXZEGreAhmWRNYMjC5onZD0QjwhVAFfXLHB8EVQCA2mGywYqHBGj70ckVTUIHUOB
8cQN8cqD9El5UwOKMKrhkTxOUP00/Rh6gcIJZ2Ib4FM10tlRDQe3x3AyTTDu4B6ofwjrDJF2aXAm
u5WR3VkkIh2QcBrQ5m1p6/4JeMObYMx66L/aD31foRw3NZHd0Pe/bCbsB2jWGXF1Lj4L8q7e9qgI
sfoAGsyd8+b7/XfHLAN0y3dQ6SAe9dnXBq1TGQZG/u6z8TknxZsHEGdE0UU0Kz58B4VbQ9reoHCg
iQdSonYFSE6gbQsFr7zlGOaOFArigYXvjaDuVQAhxKrOAMIMLIuyrZAswFSAWVFFA7I7b1INtOys
TK+JwSn23ugo8l3uV/UjHlN+YvZDsJGy9KKc5fCX8sJzPjqPin0ARvEDUvtr/P3syEOVj7YCZbQY
N13epajoFtkxZa3z5A1T/zCoyb8d5kpGg82dfauCqg2FrYQR8t6xnFdLV+5D4PQ2j6lF8qSBAdyC
YQoOHdYw2AA+6jD94JHgMPgJMYhBgWwG0HDVk5+emNkN7SU/wHIMUFq2B3WXpm0LhqyP+DMFCbC0
q3wjeVG+WlSVc2QKSDhS5YDRhXvdMxJmrNcWji3U0WhUIHVwHG5yUTv9pnNaeQAp29nlhj8AcpPy
+dVH2O3kAqgQVZznKKs2kQfhahswwimtT+M0PEDU0T22llNtbQJQMlixmOEBDLVsM6J+4LUFq2MP
HGdxzC0P5i8fpw0ry++Z3+2J9MG/NFswGjQ4vAUEYnzX6HdFP7KwtcGXr6e8O9hQJY5Ig0oVy6tJ
3KdAcgpbPuclLTADBg2ZLk/p6KY7ZHUxpFSIlyD3kaeUkibK6+qxGYd+hxJnwI9VMcSq4G8YlPGl
NJDYasGUxhPV73lWO4BKjiAKTP4bNHpRdTgw82OoG/M1sCHJ59UqMmgN0uQEa2AybwwnHIzbUUDH
ARxIVKhXqA33UQWLaoCmeRhn1f7xS42/pWV2Q2fm4bwbyvfL5/vKBWKZToF1NZx1spokzx69FEVe
PoU1qr2XrzV/vnR9un1CVtMF6K3vkzxwX0GWZ2HeA/YCNtuVNIq/uLh/XE+WeRS2m82oPkXVynyH
ZZDfj6/6B+ppm1PxMj0Y3+13/3187h/6E2Jij5c7tXJj9BZ33bwBgTcvfP9o5Sgs77gCNdorZ4Oh
7JSD95CX1pXr3crlfRka7ZuKgGliG8dm+Oi9PswAP6hQ45XpDPVwX7y7L8Ok3Cxl348jpDd7L9+W
AwmeTdT62SHAoz+/NmTny+WndWDJScO9m/rHqurvpVWdcjZ9d/rh0RbWlXD82kpe3ON7aTm55dj+
sWAHVr8L/ns2xJV5WGt74aNTU2b5ngM3o5+jYtfLN26udsAWxV8bncUVe2oagcJWpZNKt0UIQ56F
EnVa4Pyz907Rw+WvWCu9+D9tFWeGyiGVOpFGo3GstYeZ+6ClOrG0SUxN8Ypc4mQe0gdUkj45jm5D
pyF9OGcObpPgALTqa2rTMOv/XQ9BPnWN07ockl4V2fLOmje84/zB6KtyG/CsufK6Xnl8kfPG+rTu
Blo0UA/D69clyj5ZQTEjPw3c9Msjutb6wrrh6T6PlXIUNg5SP6o/Db3illpr+DyDn3/2nFXYgDw9
utDAuFegi8dTUIzbyz97bR2cv/qpdRWkrEGq3pBU6VnIBLXCY9QNRnqa3Uo/Xf7GWg8WGx4qug4u
RtkErzZRO6SniANO7/bX11pf7HUD+TzgmWAlewPpAZuS3g6hEv7na60vdvsMj8MsBfKfXRsHeFGp
WwhnsPhy42uDv9jrPip4Cz+gqC+vvDQOpjo7mFbPNmLS13R2Vj6xxA7yYgTS3ZD4/WAwnEUrLAuI
sGtpTyvOviVqENJonjAHDx2YbbzicDkLQd64oW1GwIOePoo2TUNwNa5YrbXOLHZwCRqZ0ueKJCR0
oTJy3PAaBSdyd3k2Vo5yd7GDhRuomle8TJx8ijzxKCkeJikoXfzKB9Z+/vnPP+01iBFJ1H2zAdEj
GTkmC7MKt8fq4/LPX9llSwLhLCdrUm0wJsUEJRsSePwlNShm5HLza6Oz2MSlUZRlf2aKUvNV6j8B
njd9/5qn05X21wZnsY0Jo7XjA+l/BAnmXXfmQ+F5935vfDG0uRSckhgbJJAHKQQNSoka4nHeANxy
LflrbXQWO9lQxKeui9Cm4AAbesML+Bpgphmx2c/fvjQBS8UpMOtV7ZpwfZrzXWe+u02zU+w3YWR7
uf3zJvrH5Xmpg+26BCljQRYcZ4eDMDGx2xmol/7MjGqKTV7J58vfWVmnS9mpQUy0AE8Xl3TtwdNV
E/vB7O1if7n1lWW0VL5uC6dPIaaKPUanuOzMiMnfDruW+7E2Rosd3IEuZaOoEBFTuG7N/lepTmL4
IfL3EoUUlzuwEiZyzsP2yUj0GfFYAMHPYw3IAjSOaBcNUKW4M0kXtDFl9XQyQNtDFlYDXQgIal0L
Dvx7XuxlZpEHr7GiQ1smFeaG59ZtxZFYerlTa20vxi31zBGGVTVJNXQJb823rNB/Ljf97ymxlukj
vLZQyJ8hutn02duglXUAqTCIeE1lXBjZ8FBCNflKN/69uAA//+/c4B3fA4xwjgjjqgQmTKj5EHP2
63JP1lo/9/DTzKPIKsjbDK2rWUSWALHffVUk+9KzxQrOlutT63AUewIRVESBFeU7O4DzqzFdoO9t
1V+xIP++DVjL7BHhS85IO2B3ePre7XsLTFcVl9QBqq2gPxur2MHZHH9ttM5L7VN/ZKUMNef+iAdM
x19HPhfboQXw9SzGNV+JnP972Vp/wyCfvmEYOuPujIQCbz44QDWD1fDFlWT/99ejzq1SonBVouiv
1n/uxPf82kNkbUMsbqyama1TuLgPl1a/Q3UadMMEKDCsSj/AUS/QCePatl5bsYtTzyLK1BCeHBOg
O9XGG2pogtXIIPHy6UtPB2uZRTIUdIQuCcWlJht+F4WRMFQbf21HLHNIWgRrVFMYCMZlIFHVNdI8
woAw8Ujd3PtKBbNnWsskkszxh7qgLku8DJ7K2rt3VP5weQfY58Xy/yc2vA7/XURgBisvB+40QVpE
evJZD6FEJasz5yefd84AfSgD0/4y993AIfplmvD8BsVdaxCFSkYg4HrhVe8ClbAoKoA3G2VUxq4+
Sx2Ggymrg6MCYJO7Wu4YH4CjgsLf++XfvrJyltkcbtrmRm+A4DyCiIg4zAQ2FOC/IG3m5MrS+fdB
avmLLVY4Jhhsc6CTlA5vQ0pYyGgzh2KsbrKAHNnogI8E/je0A6/dYc8D/68JWW49l5nwsZv+0WDf
CdgzlvueyrsSrKrLo/bPGpDzalpsuDFTOdxyhMKxDSmgnESZ0W1a04Z//dXRzYbCbZLV7ylUFS5/
caVHy2wO0YuidQg+6NrNxjK+AZK0ZenNUF5x2a61vzhRraGUKSBLc2LiTg4GNrSVQjtPAGy84vRZ
+8DiUHUgnVbaLhNJW95A7RdBrzfAnsDJvbLK1to///mnI4L1ARuqTPhHWrjgln5oEsS2++E21ZVz
bsWcL0uwEBBjaS1KgUfj96x7Mc7qlEDcZuYUI1fzysJa2Y5LIXWduQxeTOwV6f3EHSpM3V8+Do7L
a2jlWrDM2aiatOJAVJ5ZY0ev/9l3QEshaa/rn1u4VIzi5+XPrA3UYr/3bYdUhMwHTS+TB3U25rNz
VgvNvkOYqwylIa4sqdVdeB7FT3M+kmbEThzhHqXcjYui+ANV3sRs6c+szt65MJ+yTCRZpr8NGRC4
l7v3t8DjX8ZlceEByBoQcG/0jzABG3Ckd3pwo6kXGygbgB6NVBXmF1VccOaBATwhRJ21w5WL0Noq
Xxg2n7ZWmo6GgPzwkw94MwRzI6Yp0HL2F1fgwrIRTkQJUCcEdAQoH4pAILU3xptaq/LKRlpZ48v4
SaOnbKSN9o7zZAxAFxrTzu+kdzuCNHDlE5bt/PsEWIZPxGx6nckAOax07h2ZJboYWhM6RnIL0ODg
pyMfZMg2c2O1kFLz0joBLNDZsWEge9NBZllJc+edmYaAdmo1HBVKcQD2qApc1kUO0TZl7Y1qKGPW
Ni72DuiNGaKH4BDQYr4rRl+F7ihSaOeC1OG2yKqYtNsexHTGpILmdNN5Xhc5bZA+z6mv7irdANuK
eqvnAQD8R213Ms6ZTzag8OaHStbBrpihFGzSpohQIT9GAIRC+NcoPlIKTbegEewwQ1MUFYiBv5mQ
4QOSoEACSlaorYZ65UtQQ66nhL7XMXMpCqLKyYgKiA++dkLkG86baVvLM8SxGpD5wdr04KW0PBhZ
hVbhry9vGRDvbwMPso9+9lkAAUUS/AaOrTy4yCXYKVATn3uH+pAyTOt8W9Su2tq0mqIxn/mrCSm7
bTUM5nYIPHEztFa+gcir+Vy0LItpXpEHSNR1j5knwEVXMthzKFC9DV7wx7DAlbSNhgCQB7Ae0LtB
mFez2CP+A6WwYDQT14UYMDGz6qCB330D2rD90YAk+kqRiwI+X8bCQEM8nSPdk0283HIy2Huky/5u
/Mza83ys9vA8TgdRdX3kO764LwG82Bei13ELeYKNOdn6qdc95tvSEDIvSmQm4N3fXokvrNhNsrBm
EO/MNa2JRNmijUA5EtBZrEwAMoLBzQ4UGV23qJ1ov1aHZy01wJFc0w7zTNyjN2fHQZt7TxGwuN0r
ZnKtN+eN+ck2A8Rip21huLCSBXKTbNbGfk2grWioOhJUuci/6djTZZu8YlKWKkh2n5Mh7R2dTPRn
ocC01IlGMsrlxlds7v9F4ykqmfrzmUwzFGGh5guBbDIBsuvWm74hXzz6l5CDBjhkCq3mNhm5vM/L
9D5T7WuZNduv9WKxuhC9A7qF9joZ5G1H70UHdpD/PfdfLzd/Pvz+cSguw+/BMEAPNZfesWX0vrbK
Z0elH19rerGS5NDlSN+i5DhjrLk4tgCuf61l+79rtHR0iptKKhOkJD0NbnPr6O7KQb2yIr3FQa15
BaDrAK5rJnVImwbYKQH5sitDstb68pAeykFbPmLTPUQtfXD3UXkaT8gNvDwuK80vY9L9XEJgswb5
FIqqkNXMkQBU2XicpZQZV07olU21jDVXQDtCHEN4R5VWKZQh9B8XEWDGFYrmjGb/tX6cbdMnG6SM
sgX114HkuvPsp494Ak70yvyurHdy7tenpiWEaJqqsupEoQj/zi/TiYVdas1XJnjlzbwUQesJQ07e
mcKYIsn3SVPqbfA+J1volkFBlk3gujb9cWIT3YE6bl3p1Mq8L2OUGUc4G3o5Oqn7Rz2eZeBDQq5c
1tfaXjwwHSjBiKqvvKNd0P3giA+oStyWtb7ig1k5bpaCaMgzrgYDqlFJNb1AIAVO4V8c5AJePJnQ
gfrSclrGJXvhWhrk6zppCu9cWvgjqJubziU/v9b8eeQ+LanSmj2kINdNkmb0BkH/XVPLPpzI9Oty
+ytLdhmXdHxV4L8cJimXt6VLXixmPF9uem1yFya6tlquOPErKIS1oUW/A5IeNuaVcVn73QsrrZSL
eBtEhBNz6Pd16kUsbb+4KBdWum0zZflDAe8X96CcNYd53kceBOcvD8vaL1+Y6awYiNcqF7WbuqpO
EDacD6WTG1dO9JXn/DIOySyJXB1Jq0QDvh9CWWrvZPmbLtnRCuoNUlwh5YCszMtdWZnhZVAS3muz
G6FnmbAmi0pwQmeRAzJ1zTu7sn2XscixA0vO43xOKtOOaqSFO1MapoOF9GQJ/S0dfa0XC6vduEHn
lcOkksLx6CEvx/o+ILiU8oA2P772ifNa+LSLz9k7ZldaIuHuq6Pua/3E2pfLTa8N0mKXWXgXSO4B
GNeM5g/UvX9oW8uwyVTkFN3N4Ipr96K1yV7sOKt3DGCeA/co8vYhn5yXwWg3TuXsLvfDWWt/se1m
SMbrtKrGhKR5kEiTQfRD1uneF6M814sAfNg0AI1OgQFvZH6WdDGHiT4BE2q+BZCmNXDp8bzH0XDd
redNUOLR0I3a1L3l9DuAGcSPvNCecaDTGU+fCnZKUZMP7R1UCkxBR78FKMe76ayU70bk1v6Rrt3+
7nvkzw8EqX0oMlM/IVBcbRrHCW7yFCrmRWfSp8v9X5vHhVkoSdH4NS91UnCS2On42Mzsh6fx6mzT
p6b2ryyXlSvWEqM967IM8ASr4ckpXqcp3Q9QLKlT9ojs6Cv7acXALXHazSgy6I7bU2LUzSE1jT3K
Kq/FeFeuQPZ59D5tJD/LbMRRJplAZi7fN0V+63XOsafVHQIq+2o2n1PVHou+vvbBtfFaGAfoaBAk
LnNc6dp3h9+0OogY9Jum9PflaV9Z9Uuy9pi6GhEesAMcC+qH0F1sXgIUHB9UA5WXy59Y68LC+AQ+
ycGXm5zENu24q16H/JflowohvUYhXOvDwgQJhfBuVggL2s95GsLLdd9O+jGDg/PKivpLAv/HQ/Jv
jO3TtGclFFzxemqRwBNN2+LWProRhIFiE0pAETz7Oupi46Q25jYNj09ZnN5Wb3DDXvn82oJeWCY3
11Ao4MJO/GDUL6jWLvbcc5C6fnl+Vnb+UibeS3t4OruySSzDCft303+fnbspRfXQr8sf+PfvJ0uJ
V3/KOPJRULhaexoCI9M9bh7Pl5v+99T/n2CBHPyZSa9LIdgIvR2N4z/LIQcHPNGVY2Htty/GHrmW
SgIO5h9RSn4aPPuDldPd1377wuI2Qy7cuTHKxFc2ibTojNhzyZ9yTo0rzruV0VkaW1V2gTXB7XtM
0zeTqIjNEmp012IO/143ZGlnkQ7WQCmu94+2rH+iGAiy9k+VmUdQYoNaCO2uzMBaJ86f/7T3cpvm
pB/wGZje3Rywp7qWEN8dr8QY13qxMLC18i2T+cioIvM9D6DscNZhenGD79wlVzbYvw0gWdpYY5Sk
dy2SHgcO/Vva5dvU7LZe171BFZJsLq+mtY+cF/CnYaqhAgahNsy1VlB5LU6F3+18ZOIX+bVurE3E
wsxylKG6kIn14R350JZE0dSMatwrj56Vfba0sJUFURlEEBAptfsWwl/Wu3L635eHZiUkR+zFJk5T
l0FATflHr+Z72YHsHfRneqBCpbhudkiqi0zCkoxDb1E01wqO1rq02N9s7mUpAuEmti1i/zwtqL++
di9Yq2ayzjeUT/ONmthyZqgBTOyhK3ad1ULh1nP1MyddvskzwKxRrdVty8YXNz4n1lZy19haFKGe
JsghfAwZoq0HdckxbBvUxzlOVW1EZivU8QnwKS8P/coY/P31n34lMiigdkZtN2mhjBWNfVW/pczy
f32t9YVp0GlDUoko1HFE2npW+ih9Nq/88JXttEQksm62pGnSKYFyz4/WY4nooepGm3ojHPF6+eev
bKi/1TefBuccCUTKIPIpIffd61enQtW1+3S57X+/w8lfPNmntgPDnNMMYsRHd/iA1FSM/7m9CjOn
2w7kdVRXurA2vwubUNbD0BLIzB6LYHjXzZTIyb5iEdZmwP7vAocQaVtlkxscPaMFSMDUMpoYh2RS
5WSo5JT8Wk7tygmwZCZmzCxQ3CLdJDVVWFr8ofP1qQ6C7ajHg4aa8+UZWevPwhxYI6rM8S0clwP4
IF2BqyoPKhJamfqdFtcSH1cmZMlMRBkyyccWnbE8d8unagcH3pUJWWt64SytoUxcjs3kH5lE9lLt
jiPoVhADvDw8K5thmWCc6VlNg43zK2P2HWSd75y0OJj0mgzJWvPnP/+0HwwnA7DJA3im5+adrhAC
dopDqZ3Hy7/+3+9CssQW1sDzt8LRVpL6BSCfJsgdTRqZTb4pa8T8tAmV814jfYkFTnz5k477F2Dz
/88SsqQZilkRR84SnkILlYZcW9lr483uQRC73EHUWW9KVvLEK8fsW18w1ApqWn0D9ifYpKJRbQhH
4Lg1XEmexVyog1PNBk6peZi+BxlQpRDZbO/gLuQysorWuiOzN93M41Aisyw1EkorfeII7e/pRKqt
Msv0GQjxASDltthVBm1iBY54hCJ1/9kL6mzL/FbepMQ0jr41ojbSzmFTz6ptogQOUVOzziNzHOSr
NVWpFbGsK08o8m5jMYFmUJRa30vdd20kvaBHubXrWkcIgY9H1eM5DuYDUnCrxp5vIR6kblNHqN9+
kFmvevDrg+KQfB6ssfGjZszgW50raKNoiBfvITtK76u8H/ay5GyjvdZ6B7xB7uyKwsvisjGe6w6l
8hP8pVHqeRBYNEzfyDZFJ+sNouBFyJyqjNw0ByHKG1FJ1YHEVge5PPQ+BUIksPVLihDzS46h3kEw
uXgs2rPo6OQyO5auA4KYyyHpNtKYi/oJ+dC/OZ7+O2G2rxazi1tOeGK3LYfWXueEk0YdPjc6yKHO
fh2n0Okr0vwApj7kMI0IGnrqIIZCvrh2rTe5hH6q4zpOxPFaijkv5y1tjA8ovhqbYK4b+JjqZ8co
IEHXOo9zAPE9vHZCaI73SMoYfwMX8Ac5sfOTGchyj0/Ox8w0TWSC+uXOZ/bJmIYfBDrt0SDVkz37
ST25L2ZQAoekvZvWxukJN6EIFZMnCIxumcN31O8epkKfIZxQo+WBz8Ky4t/l1LpR2qKMAXlsAA2C
+7Irg+5WUfjgcCx3e2oVeWxNpX/TQ3d8iGgh7TcILJOj0kJFgMpErTbVFuBVEdl4A4W0KOmzVWtk
sMK2TMwk3x0qJQRWeR+nZcCTRoIOxeAvOo8TUoACXoHCEng7zlsktkBVS8SjzFGYnk390MWTgUc4
iggavjGJUJAPrvPjOKXWTvjedGjyFng+XJo3rc+mvZnNdpzmrRd1acMP5ghB5GyS1dEUdXtwkAW/
mVzgWlijvFert5QOe21DWryDDmsL9Zh9CkXAsG1lLcK+brpHEMn8uKqqICGC+0hasfmp9At174vg
XTV1HxmlbEEoamNdOIirlE4sRvZsNeXGsMpjnVsv0wTGAlgifyClYj47jQUkhOmfE4S8P7oWR6NL
v/sC/L8WOc+hp3x+yorpWDrZFu/s39AgN+/sWTxbAR0in/HdUGuxdx0Tv5GmG9ZUe1OKb24rTp1y
Yp2nO543t6DhJDmibh5EWV2WPeZO8GPyiqfeDO6hzcvjdtR7mbvVVupp3ihH7522y29RsHHSab2V
pvxhQjB2Et2TRenNbGfv46CQjERjhDIgQS3EEde3IESp2E2fWvtpqm/cgie4/B8GhxxaKUzgubK4
JeVblkFM1rK9KM0Yj4zceOSZcYIM5MFP50d4b+9o772iYHw7MBLzynowc70VlP0ZlfFQONPeKJw7
lxpPteNOkWWmJ4VsBmNOoeOc3Q9WUcYjzYGZsPJTBVZEycW+zuptOmX7ugJJYtZd6MDehLhK9Xvq
Id1Gpr/YOanTKl+K3r8tZ36P9b2ZR/yT2gZgpHgGJUYBR+HBjhMQewAL3KG1baWa24HbvwjtkqKC
ovQ05lttlh4Ev5FXRmmXhgxFsCFkMbO4L4PY1OOHNKcbw51OtWiP8NzzCEOP9DD72fazE27DBTwU
9B4EiriaqzcDbsNQlO2bp42XihjvlpSnyYdVLJ1tTsl3yLveMmJBxq33fyNO9sQm61kCVIKCT6xb
2vsbWbf3WUDfMqK3uLbc1NCV23QZcMJI44ocDbH4xiDb3A/iItB73+gSkSG7TIlHv6I7BnJnaBje
3jT8gy2M296E0vAs30gwA55njj+9AGX9ymtujQJYCVO/Qf0byq5yuudjd2+xAPCxH9BoBku+8e9H
YW1zW+4V4zezILdlld14gDhlOXqhKxOJ6Jn3UrnNiXD/Jc+ckz9CMGCGmUKQDorPpfsW2EoBieH/
oo6TjNS+BfTGBQSLPJnN8GeavOcMlqOovBK8qPRb4Mob5o9p6LnjWYD0kdtnQqx4GgWoKKwjOzY2
SWENd6VTvUDU6D5o/O0cYA376TvEf25myMDjfgyxeVO8p7MJVtF8743i5Mzi0OAEPuO2No0rtyZ+
WV53Atib9i611R7a60nuFKeA6De4VuwoKPydhPonTtDi5wDCuiXEbZUqfmMD2xKNNcovEWumt8Sh
/dEjebN1c5S0d87cbD0IZEdDy5+ADX3tCziZgEG+tUDdg/WSCeS3E7Cd31QAJlsDQfXYLrsHgu0D
SWyxER8SVOkHvwAZmULRej9mvr3tBAn2E6W3kCEFgchTWQwF21drVsMNQFd6r8ux2rEeXr/K0wyn
AJURIEpziKoQqIen+iTn4oloV0Ps1/ztVVh5ZgbE1lAVkOCm9p3p9E+yy/YWaoeBMBDPyOTTYTe2
R2JjQQcsRtZDNFb9m/LkMXVLN5wlMUOgXREOpGTX9i3KsVoMtMHZLmfzg6GmOSrM/nU2xTEY+R2e
Mc+G47wBAfY86DHRtEeGXrlF9jzOtuobEYBWdWP1rqvmfqbGDQFCa1coeapnlKnVfZ7FLCjwOLTY
iWTNhgFWgPjjsJtc3GFn6G6Upt6PHRBCxP9NGxLDrttbx3bLkMkyUcTMkwJftuR8gGrnbVFaIFB5
485mqPoI4NHMAWsLfZUf3FQkE/BQESXOo4ucx9YwfuOyh1pM3bzIsngPsvk5c2zjbgBqEctL9yHI
DPcurfaZ09wEDSxuAwKa8hkQQk03bwQyOI64d+FgZy/lqO/bGSmwvDqMU/HSFb6IzMy69bAYssna
FqM6b9Lmez23L1Sr3WzxvWqMb3KUMe4suAc6Itv4pRyOFm32TtPtcjkm8DLveeadnAw6KiRoIeUw
JrYVPJeDelBmhSuHmXPo59gFqtwKiL/nzjbtpqQ2+UvLmiNDUuUhz2X6nY/GiMKrTnyTbbYdBl2F
ukF4xA6M25IFO0EgX1xlSdqMb1OdQjq5KdNopticrQjmqPTonkIL8jnvzOrgy5yGEGZPtxY0rzea
+LAYASPI+EUOKxFgAHFT2jGzOxoa4HDiAuIfy856MiZiHRrhuSHATPZ9lnXtvSUZRJVtF1FphjWv
Jk/FCANC8DvPAAcbGyMcZ/unZfrDfuISqs9OY24I8tWieRhfU7OhQIt132wkWRYQvAsHr+UxEH1F
PBUGElpr7HXOUhFbbY8bjIHl5bIZR6jkt6abIhF5QkpCjWRX3nlAwBWtDEsZHLK6/jY7Y7uBNvMP
pNr/NpU9Ych0tfGFAWXz3vaBSxph/E03kRQh+4ZOD20OUwc28xtxytfBwZJR2ExBBp34wcnv+3Ou
aVV5OTa2ojfSnLGypPfNCKpnoRWAfUOLtFuO0imrcJClYjnveO5IKJPLcmcpuHORO3QkXLzkNYPD
0oUzzmqyb4PsNqVUB8a7CHy6jUWhkTUAaGX5e1TC3QRVsAFObCdYmgO8xDezhNpcBxGdAV61EXvN
g45VBY8uQIWxA06hgng4Kqb+jNYsNn09HImSO0/rVzLOu8Ae34gHtJlv6BemvJtggPB87d0agXUa
QM+C6Yd+t3WifvFCq5TEuO8lvtP2YUvQG83rnS0aUMAGGDkfirVhk3NA1jzzrU/zLiTnC0zZ873l
OXnocMMEHJFsAAW6G+euDEvMDwh1HNUAo3orUvoROPyHPTawrKPeDKO0vtWzB/BbU7B4HFEnMM0t
jS1PeYe0VO7vqcsNEA6R9isbo9/r1Kp3tJv6gzYyEOw7v0sC28HZS5pS3Jup7n9Ppgs0osYcbf3K
9Laub2YvhQe1E2h5D3gZyqHdG37f3KQU0TVVGlXc16LHCyyYd4NZ0BhXeBteWnRawgZGo++OYTNq
tsO9mTyBC1Df2k4w7Dpi8z2tDL03zAxGVrE6bnRW7aEQqndgNXtNNBS1FwN51j7PA88OFcjRT9AX
qJ6yvpyiHjCMmBuDEfv/4+i8lhtHliD6RYgAGv4Vhk6iKI3MavSC0Dig4dEN//X38L7NbsTOkiC6
qyozK1PXHcJgYb67u1O8Zs6iUy9rWZ0adv+B2HR3j4t6EV++tWRxMYrtsLujfzANa2ahch7FuRwz
9eajCni0S2Fefd8yk75VPedr7OIeqf5VipW09HFYrnDHEFdWZb8NtPdPdDr9ATea/SfTlXej6oAV
zcNsXq1Z7pdg2lFuimmLZo0whXFan0Yb/ot+lsUAtUzRXosAHgYBAVB6iF6fPvA8E3H8OvG8nDVf
LxPrgeccMeLr5kyNiP25I1CZqXV8HKAlbpLdafLqy+5xDMaWGSkYrYPFS/RMW5HjCE6GTGyJoji7
zjA+4+dt49silzCStZBvRsG5l0xLD8xmDHi99q+bWWgs3WdUO2nr5kxWc2an0pPNpSRIPlmdqjo2
WNjEleiXS010Ecn1bharLASB0Gwme4bwDkFvBKedGelA3pD+kJlUaRUO81votN9ux1JNsEjjVTcN
2fWrCp9n398e6aj3ZOg8NFVzaSdusDo/Nl8W76DyNVm61Xjk3s4im7TmlNzR/MkX3pIO97VAfw7w
gxRN8GNWYnolBVnQPxUmj3xuH5Z8lb9IXzbire77I4F3VZd0VlBQmHOWOkPThiop84WmxM97/rqi
EzFLOBJrJbSyjs9jWN0ZWLDoiha30HExcMFz7QizEet1qUf3k9atcTgDE21B0Xefd7/QK6Zzid43
wfHNbqGbISXNfw2O8SFz7CJDUX0VxNQdvK5ZInPpn+qyebcX/yhmK97lGvOrnJbWE2wK6Zmi2bQ3
Qy9D7KzWHcFwlsQtedls1z+1uDxavFaRMfpX3xiHo9dO1rnr1dWs7dQYfNzylAoecqN2aVXs5dtT
kse0BfegK697ag0M0kW+74nQJRXRREjYw9GrznzrZPi9N0RiwYDmKZ4xaAwdpaJqweEATGWlTpaf
4VyraMuXyxRs36riZG5huumlSwofyGVV+3PYrsuJSKPfsCJF1KnVIxeUveairp8Kc/2SgmmO0TDO
dMM5mUYZl3POZdpi+LQFxs+GGFG8XTHfk/78JMx8TGSGPXaen8wG+Y8kNSRymuyWO0UyyuA8csvq
2n+jvUMYayc53UNMz/beVnfj15WUVC2zL23LA4mlB7eucfpc/lOT8WZO1c9N70xKvQvwJjs9n3Rr
fnp5l+jBexh2M9nxGifSNbt5ZMRHvk1zs4/74+TZ6EG278rfTsMuH9ahemET+qXemNZ7496Mk3Lt
KJdQtjV4djO1R4E5zW8TYrCbYi5hRbQlkibflza1A/ZHQqZ0Iw+uYaeDA66x7RPMzR+mEOMXvgZL
0qJnfayVs8ehvbWHhc2VF+rfcDHcZT53s+ff+rqbTrIrONp818hoRRi7MptfPGwuE67937O1Hidj
ORcO7cm8nfa1iHVnHkqj+bu05guRKkccUquonfCM3L3yyj7ykPQyfOt18Z85109gEZdtV6fVHvBY
mKcmdU3r72LWR2eVh62vnmUf7KlZCjR0Mn+ynKLByFZfW4dXcbZw/ESwk9hOA9g4g9XWagyjoHLv
4j4gWrvtrKOVa34Qa3zUdCIp+pU93tkuj6yh9g4DC0IxeqklAQ/C9F/ePSx3w9oPod1378jInKvf
5T52l8OH9rcwWgP/qvzgK5ecd1xhh2g22u5lWVw/dioJCzBZboQMw8SbZ/lSXcUqPgbzYE9pY5Zn
s+zftNd/91n+3XjhL3MFOewUqZl5338YzfDbmYvsOhJfFjuuc2I9TMfYth+6znkxWuM1tJyJeGl0
SlUe7yH+EdpDisy2Ij/DdBKKG6KotUz7Adh9cz4nTK7xbSbIbZo3+08ZQIYIx/PABSU2zP3gBCxU
Vdzt7mD7OMI4o46QxXaPBqPcZV7Z0eP0tR9YVUL/5U32IM0NoLJex/9aac9JRmMD/jIa125qqifK
X3vyM8tMEb9WEzDKbEzcWkE5x7tn4Jy7TCbGx1lFI1MGGOaOZc+xmAQLXEo4HxZ7l3vaMIIDVQVF
9xCOu/s2OTILCNwS2ZMLZerEYe5sv8umnn42pL38mwy3/MYVolW4wla4pNa6f8uqjDWuuc+S1q69
mx7q4Rhiu/zmIu3CHM6vr/icGgkS+OxkzwPv66xGE69cRlY/Ggdzf9u3ntgfQW5saklMfuOi8Ib8
sJqVkdC0O++rcAExpbv9U8tSJw5JXZ/VNNSv9tw2WUwrKW57rgsryqVRPXbGNLzTb4A5sMXE+1GY
zbdpdxabX6Kpfu9ywvIU5P1MUvAAGmIPN88v1QmNrPG3ZdyPlduEIup8Mz+LxVBHSwXrV9FxQ7HP
b6et49uvdWnos6HsYIwGLIDnhDBBtMcNa97mqfLrqUyka7jbkzayMs0w58FEmFTBV8MbThNN2Aew
yyBx1xma4+bK8q0VgcZ1IGC+EzqYm6RTtZdQDZ0D39FMPEsZjw5bdktMEG6lYpP+i4+Eq92HD5Vw
sFrlPWE1PIzRuBcCV+DeWV9WVW3H2RDZX10hlG1UXwBx0wclrlVwqmqxHelMcyBNDKxjzJzLh6ZT
wFa6YRyR67hRVZxB5ge7nupUqLDZosa098skWTWtOss9LWy2xr4erGuA+c1jT4n61a07rHvROTfN
rkM6uG173cZiPxmGnvlpx+Co6nFK2n7CC6ZSW1JR6lII8Pl5azcvdmRnPZgYDsZV4QVHoXV4dRZj
+14sxXhTlW0j2RYz1MFoZPcyBKFInYWt93jKguplCRUVdqva4WHQrXgehiZLCq67qB6w7o+8zBvP
1eSrPxAg/XmblIGdP0B80dJwLk27v9PjBwgspPFjGwq6+LDM12QamyAZCiM/Zm1hXsZ9ao8DcVZv
vLzhp9Zm8QOxFdbNmk+AYfOa+yyaB1YdWyW2ZeDJxmfuKv9z3u01wWQE7+hei5Z7VCxTakAUP7PP
v/4RwyJ5gEX/YwnskOFv9VkclXR3UiNGRyr7VFuqJetpCYNPv/cJu5bbdrHyYfhP6lb97ntTnjq8
V45+Roql2eO224IoHJYOM5aaOfaX6W+tE9eqC84Z67Qnl6Xsx6KwHJYnKQymNGkaGZyPhb2uj6uP
MW8UBFK8W+a0fLNR2X5nNDD8SeGyU3p6fmUHtjnO1eYfcIUHzq3ZLvjPKVRx1AE+1sJsCfvpw/0/
4hurizH0+1u1moNFsrEe0V1UvrVmZ01L9qOz4bcQQ5Zss4BZWsA8pVW+11vfz7h2CwYdLeyavsae
o6UI++ZUi94klzQ0xCeefUtwWFzHeFDKWdPKbXSdZIvO/yxGKX+a2apug1WNb9swslpaLOMv0bC1
F3RojV1d1Qc9oh80vTJIxtm6d4ih/1VvCxyhNvpNprq1bPcWeHIeXwWAZfGzYK0XZcnYguOuzfwa
DrIHRbpDIHUFPreGNVbiqzJiD2wzLcuCjd/emIqkC1vrnAnr7hPL9waUyrL6wanvnSBEVAQHZbyH
gbXGkzn7Fz0MCi/5pR148+qQsam0b1nPBREbWPvlqbmsO/Wh9ic7yme5/uLW264YgA+HOZx+BZan
kkbZKuWBLZFRYGGZuJWvAxw9bWkn/JsI4+nqeZp181nai/Nk1qNxt2y17+dK3AzE1YdyJAK0QBFe
RvPuNt49fwXO0SBhXFfo2wmMFynH6W2l9hINL/6s+YaLZfM5DAOYNRY+cdgTdKBq61iN3fOqoYBm
++T682Nu7wDXktVsufycV+NIUv1hyZoTFzFe7IH9tq/dDJ5QPRkY312rHtOWCtQkBsB4MYawSbBq
+oRXSzXGNybfItqdSSZ4irdxWHdfzqr/Og4N85wVFUKtcE+2KfvHmjNB4L1/CNoeu/kcu/DdQVHc
eJgibygSGOw9lyu2apPWbAkxqesTf7uOhCgeTTU8iFrkjAS7SvGkfs7WIuAamNeksISVOhLTZr/b
f88Y9c2QzHG1La9bz+2UG8ZL6Q0lv5z4CrT/YIHfMtbhqT2t5h8i1pkFCjCtZg+/cmY+Ro2My1Ma
ecx0R8nojCzecuu/vqkJHpydKraLgjZ4+CD/9rIXhh3n8EAJp/EX/Fsd5SHkRhOcZuzjI1aq+aQ9
Cwn7TsgAAgxmdXMpIrNTv1dKaIRG1YgU1wqwF+ESo5qI4Kiy+bQZbKr7XXE0HaRR3uacm7z6EbTj
1cnF1R7yX2qs2siyaA6Z8glemNj9ngmN8HatDnVuWid+4Px55yw/23npni09bSdPDfcsdFqlwW5f
dF4QSkaXk4rCIAe+AJN1LOdZln6irdqMc7WqRDSCRSxwrczJkatJ/gbHC3+bK0vnKzNlspuCZfZd
Rc5uXoo770s9TfUWdjEEtAdbqXXSGHCxbtP+YTJnmJ93gjnaZYPoAAhndyeIRoT5mqQipJzen64Q
N3TC04O3luFbzgJgimt/G1XO+OEPK5QIaoKylr+30PAOJXbX505LK8LypoFER4hfb0YZ9wZ8att0
wY0Ah+nshfNlH/xwjrp8+Mt/WkVh76DOYxqP+EI48K//D96YyoNVKZlg6uWyPmf5B9IDjLgvNje2
MXBPKemXmsig07abr1NQ+WlJsMdVBzZIrFvd8sl7b7dyPJndap/bdv0vY+f7zudOCeSHm0jh9pR8
EFgprDkWg7kkGJWOseTuTa21fxOVJJMXV1bUla2VFlLopC06HDbE0Ca1XQfMyOrqizk8sMiWo9HX
zgslK3FkE8ZVx+pHJwpE4s0Ky9EHmJu77WO5d1DUJm+lmEQWB12m8agz6ofR7qaosFAilM7un7yi
/OoLhbzT8Y693bXvQ+8XJ6/JBQRp7iYEQYi4NFvBL0fE91L0x8zJlnjt2p9Dzk7ObO9btIc9DOXG
ChZ+aABDPevLEKO/TTnk8JP6JShIrOQkta/hDhXoafWLn8jAQiKwwGrMn6uDs+A8+nbc2d1vL7Oc
ZCjZw9W6/iGq6X0bOwcrXGfAf9/vEq9nHbQqJhHX2QR6vqKByd0K7/OCY+baPI/dh8qlG3lnEqoe
HCPrfjOaPrp7+7kvzn3mtIl1acPguS/ho8cq7e3AOGWuM6Zl2AP3aBh+2PQdv1TYAFGtYboG+8+g
N5vHXe3ZORf5+MvwJ2qPz+4Bt2F5MTOHId+svZiXmtiWYP2P7ruLZ0F0U+e7CzVZ3yxs3aiG3W0o
9wJgiXOV7aQzr1bvHoWDW7xpycQ2O5I9Glrcprd8jq75Tf/TXTejmp4l4wSr1mhdgJo+GoMD7nh6
RCu0/On9XT11bbkdaxPgiwCgx1mR2Orm/j/MxJ3bnNMY2aK06RMkc/kGPzUo24Tj4afudc94MM5j
4o6dilcT0MNlsuTeud8QXs541pnzcUPmku5++6vJiAvgzfkSoT8+jiGWxTVQqGyqJimN6Z8vet4U
jxernRQTgD5j7nAtOGhUj2FMay4UyCrRfrQdtHLjWEWyj/l7MTvXSWxdvGv0967j/F08LHAcPh65
FW8YuB+CumHrh/gyM6PoA5+8NwXhf9teGVHlur95FL+8mhMdBEzbUja/eyxPspyUJaf6W7YeQOBg
fPS70hFm2rB4q/gTWlsqx35J7XktjpXTP7kzNhiLOR2MyX0x8+yBldsmruteHrx1FQlLysZD1zXQ
LBaHnPXZf5s9/ivW/XEguDUhhmBEG9Db1RoNo7T+QrmPzOZmiLWN6JR4C/Isx5poca2Uv0HcOld7
h60dGerJK0ncnSbcCPf8aHq51R2sAtO9yNZonLg/WE0hYIUuLfGr3Xqkp+we5DTlBw+W+o0Aif1R
5p1/0sopjr5p5qkOnZLQm0J/+0LMj+aOSE669fi6sV58GToaMVqoDGlxNSz+RckpIPZzCOqv1Z6c
v8akRpKBOhQChsVuFFSWLmPXA/nSPe87hXBsmbPHPy258Es8+07+xdlQh22pm+y1BMMH2SplfRpX
d/8a2wyCYXb1dA4tMdRJU6rpGPbYUECejniyN79LXMgeFuE2ST+Z4urXjfnoNVr8CcqhfQHn0mng
sWDHyW5+wekup2nr1lRVwZB642adLHCdsyizLapoDBPQsfAwOl3GL6xJqOnCzP/MjWE9wUpWRJF2
+dHpxvHgb+N+XMre/rOqeb9g4lLcdkNPR4AJjKFHaf/cqQW/ZbAV/yZlw66MS5+ui4Htyhp0J2m0
zithcTox/QbkrkXREoUDsuiM1BU6PEvncaP9ok8Cbzeg47Lh1KrFhuZABYCTVCMHFBA+f8xcKQ/1
HVrjOxkHP5TNdQpyteH10sky6vogf1JGWBDHJfXB0lr8HNo+m5Nch3YcKvKamLj2H7DENd4rXJZg
aixmHW1DqenFhHnCgXp28P/XXUMY6IY0DgcVe4tMqw94CWRLy1Nv+QUWy/jyuxajHtM1titqFuvu
91e8hhK+rdLOP1Th4z/e0i0CPV4TAoeIzxoc4pKkAMetFyxS7o7OTundWxFC0u2gmT69Jivi2tbL
YQRkewurvCVlxkazV8jyGs5B9brSaF+DkHBgpm7nVCot48b122O9BMYjaszyiAAhjM2iS2wKpt07
ukh6l6idDZXXDezJgOx2Pec0L5348AYPDlIr6KUrgoLwjpivqKddoIzmDuMMW8QJkyCcOjvPoQ/I
oPc6dct1PuZ3dx4LkIJYL1LRorEq/HOeLeHZaXT/21COTrdy4qKozeFD+HP/MopCnDsnnD6cdVmf
Kx8I3Z8tpNSZAsqsgNLibeqdo1s0Ha3+XKReP5BFtnQIhpbJm88mhT3OBrv8M22Vfpht03qsLEu/
NcFSJCvvaFpunTh1a6sSjZETCV7jSc9dnyxe2cQuOtLYqNs1RVq0vdIlIkTsfTUSJy1BkrfcJ6tK
t099RYGJBt8u/rHNWpx2xE1rlPvIFF2bBTzYFvFMRLwAd8jzQ8i+/WOw3Q0Qc2Ms3zzXw1eqkOrI
ZoA+r/O4xDJHYiTtYXnydpzFMCgRRzmN7qtoCNCdt0qlnovVmMp79UWMpUVZCJsndytEyoBSHyaA
4Ciw55LKM6GqQySEZY2RJRj27lB6Q30ib6E7OOgoviU35VVsTNkc9fyhBcg4OPw/nxF2aa7hYIm6
hTI3dUL1iYXtZBL4co6bea9RoBTr1yhy8qnWhWgqUNykCBwM1ZUB3JS7s0qq3MFUiBNK+7w7Jtca
c8Z3MJTNYxEC4/Rb0eS44JsdSr7NiK0c9TDsj5pY0y0CFinWPm6bkgGhCuV559Q9tkNe/rBHx6GR
6fYHSTgcbPJYX3Qlt4QQC+fGeKPh/VVzcGRQ/QzRVDxUAc4BM2locbiMEmLbdRhCYIj2aS5+gRBx
0xabKl4YnquntWnKMCEHkmC4asQwtHaX81pOKubB81iXpT2CpaHkqarp6HNfPYRO51ymYu2Prq+6
r6aBbbTUtjxaDorIyB8LeZM+k7oZuuNZVOH6vunc7kmCwhzAQxT211vRZsIdEsHmLzerCmfkgCDD
iFbXCk6P5DER0G7b04F4kiEStRVXKxqUzU4Ch9WDPgtfDBqRRba4JPTc49bdZ5Y2d1X9ITSrJx3k
47EdjSMxJi9lOB95TRJubSaBYUYlCg0otCKxTaXTul58pH57XiV2NV/yCrK6HlM1BRd7AVvbBFTw
jrlB9TgU5nA0S+OujG7oVvtzPmPHNQRNspb2UzhyU/umgUmzpLXzm+qFfTa6Qek98wvd095uAkNF
F7YfIs9uIhYkn6q+fi4WM7aM+bUq+pdsh+Lox+fBZlJxVf8UkqqKFEk6Z7fJiRFspuAgy/Cp2YR6
8LnE0oU973MNVxxnRkFmXX2spLxWg7vEGTo42y6uwmmsqDOz/+ZlPJh2oJJ1AcSCOMShyr2i383P
mVPPDztUYIjoDd7WPnn0veg8497p3gMXIc5iGxbWRDo/mBXecBr5FfNjFbz3a+f/8EbLP3dY8r6s
a2O/j25mhgkGPsOfHqjqYUA2JA/2RLA7s2G/roAmiH95PlXw7LeDmyJUtCJatoUQmnyKRzTLsfIC
/9BX8HpEiKoLXmaszHJ4ktVuGbHdseoTBHr+0fb9+jD2uXNpnNE+C+H7cdNkxrHU4ZLkLqykWVfU
xgYlS2FBSNbDfe0s8IL1NGfeGgN14Dc6rP2jKlG52gwzj9vQLNTcygaSLas3MW5fPclI6CBQz6FX
994ze+pfA1esT8OODkF1bE5J2vfLPHvbRTcFKkqA79SyaLznxnV+wlBP5zzwp6Mw/PoXrPo9t/qO
quiSPSvWa+yzhcIN/NDZDhr47OYEmi/DTMg+auC8O2UfpAPztQUzuk3HXdYe/ZGzw7ySUhlvUsxH
8D1aTm8V+8ka5g5ZJTNSBLug5pea7YU/4TZYL6W0FIyy1zzKSSA+8ebqu5ar/6PpxPQQhk3NHps/
dono8saOZDn6d1Mto/ajRmkn8VTOWfTb3bgOZt6RExg66dZaDcxMfg1gGoBv3O2CdzAgudX8w3ic
5Jeq0d8TINYh25sPYUFtQ5E+h0FFEIaG+AjCeb/apctd0Xq9OigEz1z+0460fe4uhoRKitZ9W3+A
elXHTe4EUAwbQb8U9HRB+J8sGZdt3ULI6XANbhS7+zKpcLprK5kKtKhYlR1CcI15m2KJ1V4FTGWJ
pOhG46m1tfobULPRAE3Z0elrIuYcTQbahMSGsNFMPqk6aA+IjbtoCcbsayR/nG1b7wiOH0rWPsvl
HZ1m+UeIvUo6SbDrvsP/VvaUX4rW/6cK/YPPVp6k037JsGvAfOvwceNNuQ2kTfIYbGQuicHz/y0n
f/sAeHqWjr+QSDsxHuipO+3KGC7BXjVnk+DJGJfynNbPmVI2c+t0rZb1sGVFfsKYcEvrpR0Bn8P6
vAdk3aEOtpF37QVlHAEvqXXFGxfMgC5gG84WgUWXcOTDMj4PqVza/mNqtZku1rZeMrz8zsa2fvhz
6B4a5oVj54g6Rmn5BliP2D6gtQ1Ns3nCkgLZx+5mL4jA59tQre2/TaDmqsrRi5dhXxLlu8GxbTsu
jIJlk5a2NPZ0g1SnyF3E/f1ytOXmxLtJfCWcvfdqTJLF7JA1ZPyivnfN/IE/G+N21wvCAbfqqass
O8YAdojdeXIBOh0b3GEf4NtX6dzWXPnM5a1MF3ZJ7sNt+HuQA7aMbvWXdpamQglXnVdvmx8d3SNK
AId5hRBELtqrNkGb1JwMh5RRY15YGXeb4tmv9yAuV+XHMwDahyqC6YevHPNk4lFw7X+DE3sH0XMq
AgUK4hXCflQwjD/cKV+jse8fXAVz2+qt5jaA2zfsAkrD1Gsy+i4fdSDAZ+lQb1VkmVkOKZdjuSAM
6BfrR37v1N0SvRUxlVSPzXpHHHjoxPDD2PVPbJFesJ186RuPxecV7KKuLxXKaWvv3wcDLTe4Eb55
nvng73Z3Wj3TTFuL6M3gTsYyflipp8OLra1nd1owhxTZv2UIDw2PKcJ9No988w5xjvaRl+9HbRRv
LoEFGdQ4FV92XLs0/ZO23SsuOxiCO4gBsRudr/ZKq2M7+6kNDGSOvXuiFWwSWN/iZHvjaz5jlVOb
3OZZUwZx5a9vfm//zZv2FQO0h3y7b7HAmexwffcrDyJ/H188y/WSqV6Lk4VMnuwEjE7ZIILwlCt2
Chx2ZFfiJUepbTVe6tYDJt29KJPdq3+aI+VFGqAgPgxftEnog5xUNC0E52Z6NeAro6wci8Nkizod
NswfmzbwE4AtO7Ls/HuYxglsoy+ipWwz7M/vTDjHdphCIk/sYE1t2+AC6WEVlnkE3HWxddxQkH1O
7TimqxREomTbTzZotwfUwU08qzvlpor22JKaG1fazQ6zG+ZAjT5KKZxXGUXy/n6SkedTxa5LYSwn
XyNQGNjDOjEidCe/tZ+p1YiR0RjwMINrhpQdrWluPE54vB+aPEDEDkUZSVn9J8YRO27T/jC0PDkA
zZcsEP+VEtXLYG1/tBi/XZPFPdpc1g4Q+KQ0MN7Z71sKOdEDL6XfvGWd95lrbKu7bkZEKvyzI/Kn
3SA8M2tF8TSuqk2rdXCh9fkZ3ILlSW+515J7S5brtY28Esmkogu69MVoRGgS/mW1w5uHXjFB5bnT
O5RZNGr0tUsln7KyAJEf0W+Zsz3EkOZmXCAUQxchg8ha1Uvr5K9kVj0ZhvtVTPJlrwhinrEcJ0Ba
0R8Adg8WUtD7JpHLxsNjQIzdjf7+qXeMuPOqz70afnInDYBMyjl0xMw/Si+o6eeXHxM29qnANe8k
bDOnV7fXG2/kz3Iq02Lz3nSxoyHx3mzlPoU79wYHFD0onjlqa89j7p3RbbyK1n9ETMLH0cCwUwWX
K1ZdJtVa/kScdkLfaCdicdukK+anUg/wA7QMhzA0AVHlct7tXSAnWBG7VYqBB2xVGL0bj/yK8Csd
w3egUmWvv4c1g00x1+KLc6qPJAv9Qwl+WJbgY8O9EMKquBmOuxwQvJSRYKyLGtt550V4Dzxes9pc
Xy04q8wvYJC1hwnP/obmOEuhNBJvslAmY0VGAqlKltD9UGZ7zUaE0H3HR8ysujiwF8Y777d/7/xe
PFT5zhfNqYvZzZmqMiIssoxDUbwuOZnEFulr1pR4wngXI9J9rzt4iBEcQLHY35vvHjPhZXdS5mYu
toodnbHz34u7r0cdULAzhDpI9/mnIbg1bKohrFnpKzAn9Sz/OWMvYRvNgzmZHzyWJS4t9zNc82MR
6hObWclYOGcUkNwD5vbZWRlqU9yN43nPA5r47KqmkIlm744d5N4Fapm2QyME9tGDPCCVfYekBJ9d
X7SSX7tXbSSvthUHv/6Ht7+BM64NNjnUH11X3SCgWQG1QSNz8oz5kMWFY/5HWfNxtdZ7QUekTJFj
BcjLk9ZF6FgjRk1L4UGCDwzVfZ9TVAUhr0idoxJHu6TebBUjKgiQza2g3lNjXMuyp3ZW/FhOcEOU
PwKaef8pHKIjn07yahrdessWF06mmHTqO9o4F4EAYmhCE7XINB7uLojJ0AThLzQy1glHIDRXhBQ2
/tZc5oVnrEO/T3eslo2hBBTOpu4SbvCXFdAuVtDgMRbBxwctTei8fvjrWc3iRE1YZzdjl5z3HExD
2zXKaNq2kSM/ucZNK+A1q1zHK/sVP5aGWGojhAdE+PVRNqL7UpBcZ5hwHFYz64u4ATqEPRO42/My
i2ZYUwQo1p+pM9Aj9XAQDKHESYOo/1fa1UHT8I39ft17po4B+ZHwtxd7JfUpdBLH4AUzSWuPAPze
NsM6BAicjtuirQugi/nY7hsGrxYdaTsDJAkyBFPQQztus21KLRS/otdHZFivg9+dh2Z7qdt7KH1G
X2ev7LFJY3pqLPtiMCiliAr/KoOFzf9xdh7LkTLdFn2hSwQmcdPyRclLbdQToi3ee57+X/RIzSeK
uJopNICCtJzce23b816aUvxQJUqBUY2zqDH74aASwb6RpfrVV0J3p3JGvvXLgiSpPAi3hoXJ09er
78RiUegNqLtWLmxwRU45Ze9fKMlH28FkruBoiG1cz1F1jvLtQNlh1/hjt02imLx3gyMnjBVEgKte
7tipduasacBf4fVba1SNY82h1EHC4BC4yn2lByAxLY48zZHtmlxK1E0Q2dm5r/zx824qe2N99ezO
2+ahV+69Hr8sHnHKakSCE2FHiJeQFXSfRJ89kgi/VZvqGKXNwxD3xkOHs2eT+ELe6tSNdi2C/KON
0eAlE43myIQe70loLze6Kt1AHjkP7Ggko1N3Q491zShQwZuFe2TPfZe1gdhHxnibaf2jTN3XMaLq
qxW3ZwlWuT/Yk4DqbCNNBm20N7zwkmfC28kcYjGJSagULOOFufIptsWTL2e6Q5ukm1zTfjeq/nXI
i3BHef2+V7TPCcWSA8cxf1JvZBObMK4R3wdZ9swX1kNkKTeWTck/Y0rcZENz8MqIXQ7F8o0a1i2N
U77ijaMNcsRTFhnAssLH5CiPD2GUUTnJgxs+KW7rUh52lVDPSHb+mF1HPSb7zakqovyW5awIymff
rvNNkrFPVrrghOCv3lSJDpSy/UVpfTIGeYLCi/dkSpzcm3n/iZAQzrWyI7CQW0Onx0YGBQbpdjSs
V7PiSFqxCFSPK2njNWhSPUm+CeX+MYXFsJHV7GZoekeK2pQTaQrximk7gc/2KJU4kOlcYtWzWt5G
svlLCZrXdGpB1eV0CmuyOojHIEZs1qn1SWGQbMtRelYz+b42lRcEKS89UDUq1wPq09qZBJIbBfLo
OKo3wzhsQSw7Wh7dpH2qYH8C2EoNCJP7rWJMKv+YkGXNGZh8S48U86HpLnLRUkpLE7Rp1JJEDt6F
tLrnsB5/YZB8qUSGkyvt7xrX+FkZ9idSANnn29mdZxCeYbrybRh7VFTMyT9zV5pqtBumdSsxTXiT
GifoasphlNXoDqHOyCnrLkV9r4SB/lQglThAzOlOUmgqm1Qzqs9GZOb3uRdi80JXhfDNQ+w2mD5f
RHqy72MEz6JCpV6jB/zMOUd1Yxihcm+4cvpHKrMG9BHbaezK0637XIlv4tGMHlRW/59SMhZPSsdm
S+8T6VfVNu3ByzvO+BI6mMhSYy+1LgemdUqluIr820bD10yWAFZqA0f7hHxrzhU67oMZaDpRWb0p
HcY2DBxDK5N0T4069fH9bqq7PpusxuxXqEIHTyNHbpM+2zu0Ra5tMQX2d5VscmYbCjxbo1zW2OOj
QecWwx9lCNjLCCW5ZGGuOP+Xp1ZrEVvTXDzOsn6XKUKoDQIEptvwN4agu9C1v9eGaa6AJhZwH/KM
KxKZURGbVqJchsQ2yAPzf3WyyLYBaj+Osa0Nn4afrhMaloAZM+xQMIY8TDNyJ3yHXtp8DTuM0dev
vUATkWc0kbJSFLtjRbsEObs8pMBBzMLOQQ89ZjjqfIquYEveB2eIeYJeqCmW5XVqe2nc53S4Kdz7
LlwBoCkTJea//AoxT8zrO5jeVm9NFKbqIpH80o4hmmxN3QZxvguDApi0tkFRcdQIulZ8Ntj+A/q0
H9ff4dKjzfBBIC7GMo912/GTT6X5XMqUTH597NJTs73BjfSaFFccO0QXnxm+TDG0lT8xdHyo8cU8
Ss/tJcvUyEZyvFh1YoZ3EWLhax8L5en6z3+/dwl76tFvfn6OXTXpvMC7mMpvzfhlFgS6qPdp+3L9
8u8PQTFPzmuUyJDrvogvY8HxfNMo21huTqbqHXTDQvMtp2ss0KU7qf8+CLgyWDiB712G9I9Joa2m
suFWaIhiPo6r0/XHWepHs3FudGWmEJrSXQp8WnV8S6V7Y2fSSmO/P4sIezbSC4J8yKapbfRN/QFm
xV6ItTDA9yFRYp6fh8RSzyJfJ9M4au60MPll8gGP7A3h0Wg0rM9I9ZFQqitPstCr5pF6KM0slOtj
fTGUV6W4F/g60urz2FXb6+2w8Kas2XimYKmgPitJmBTjeOsbJTVy9N/fP3b12ZD2akSK7FItJ3Ht
vSHaRzvszx+79NSx3gy3vkX8NKXRwSC0YDPke4lgm5WXstA5rdlQzgrBITJQD8ciC3ArWuWiq26z
Z9e6MpiXbjBDgJVFOlrg55qL1sjJBocnSks9STZ5aD1cfz3vw5XEPKuvtPGeYdROLu4w+GwlXf8Z
t6z/06Bwd5QpYjzZoVE+ZGNu3Y4ZFfMP9tf5uEbr0Y4GfDZroEoqq9JdBhUOzWnR7pJutdsq00h+
Zxmc5/ZVXllXiAtcp1cltlDRUXPTG0nu4cKNXz1Ut4oWf7azYF9iiVjpFtZCs82z+1BBpKrEd/XF
NnvtLqi6/FPd6iWf5+hoyIjsYsflUOHkUvZ7CaCXHWKXZKwS6/k2bjINh4FKjLvRd/sU+fe9HknA
YRQbyzDbhXwnQ8+TKc903Sv2C/UQ5SEHvBT3Kd2bda8gax6kF9Tz401uK+WdhcgdYVTpXdgRU0cg
yRAbYt0fBG6rO3V0h+eky6Jqa7PlPfooo/ai6b7UQ6Q+t02HYl2X2UJ2XfF1tAoJT3hnUQXs85St
Q6bo/g2qAMogehftmxpLfN9LtlNRV//BgYFAqq3pyk0+kg4caXzxe5J4tQSKUjvxyy96IxuOParT
4XNs7jO/IqvL8uR9UsnD2R664NxpWb7pYmQemYlCEt6IdxoVDw+F0uVnnA3SSdKysN72ZpPvLS01
boSh1citBUYxRtCNiD1McwG9LtmwN+d9JMisj4LS18ETkXprQd+odtcH1UL7z9n5PrlRkEBwDo42
mi8q8NjwvKeR2u7h+g0Wll5tNhsjUU3UUp7icZX4aeDcuqIEJj5FkvHTUPnsv36XhTXlLxrtzdRJ
7B2705aWhG9LmSDeavFvmf1WpHy6foOFRcWcPUYre61VwLtyOFC3zlSdhmdfl/yVmX/p588WFdJf
SxvyADN/+2XIIS2AX2nzH2r09fqvX2jleT6kJOU5UDVlvOhK8zCO/THGsbUZVOPxY9efrS52CanG
6vn9iZVADBr3k74Xl87Hrj5bWqoMGBsQBeiSyZcKYkeZfPbFyrUVsfRu1H9XXUSochiryALHnMNL
JdGa+64dCDazRyA8SYvwx1bvOr3s8dMP45eobeuL1MTuoewG7VM2iuQ4anXxw+4YwdGEvkioEewa
RPHApgz3GLZteUOWE8UdUoSNR1vL3A2uusrJLI3jaQOGS2f2yY4qjji3fJnynVwG9imLuvYlJ0+e
QrQkPyJ0USk3ysZvwUR4J+dhclDaSYg/Ku7WzjLtWERKthvHob2kKq7eciLhaTWFGU/2862wOITD
FRTemhRPOdqo+xjEFG5uU22kSYbnHtHRY1HyqtBxueqR85weOIbxUocKuL7UtEFH5/joVNXeCcCc
3/FNwdWPQpEfgXe5X1XqTBeUz/onIgzi+z62EDp2OQFxmlyeFBgHNyPlxxh5f6EdM4QPz93IzI9c
Ewk3bnlUOUr/hYKX+CpFdnlneH5cbHB9pCfLH6Ktj5DuvkhtymhDoUPOaLInM65lygVFPb5YQowp
rlKZcseopkfUduOTGAh6UwtFpQ7rqo45xD8wZrkohA0lhxwhJacQ3edntVayWyPN44QDHeTEKBZB
ZTUKwLmkwFKmolarXCncSardYO6VbEQxcmcfKtQWk/4kQfRU4uyE2cKZJHIGXQTRHs0zVXCph0Oh
hYRkVFqIf3Kg7uOqENYlne6jKXFDoS7wsbYO9rkmMZbqlZ2TI88pvp1kylZvAihWqSvfeJkF8ECi
PKNYwr/BA1VNsslig3UB9rPZIC8aSXys40pbY+Eu7L+02SSF4SmKRrCFFyn6lKfptoxePfVZlR8i
+U5pSGQyj9fH+8Jc+zea481krmA/M12wg5cBVuaGmEEIir73ev3iC+mbQpvNVVmhI5rVoQULjiRP
qTQkSLVNiFil0AesbrJxQwxL+uTGvrFHfp4fdKmob3NEz+hFcPBYJuonz6y0I3sL92cjMPWmSo7z
JUqy/kgRObzhBFw+obNVpG0pDeBMVFGVygcXu9mGNLO9IfFAmTgG8iLXlEAj+ehq4QOsJYgtrUez
j03d7gdSUGTeUfspjLpNwzdDTHGd7PDrrfCXqvvOZncetBobejHSzS1H0buXtlK+y752Qnr9U5LL
bKNy6LvL2/xspcqfhkG5C8xg5TN9oXf9rUK96V2cX9XCxUh6AVChcu6CMTIxx5X99MJiMo92RSdT
DFLqW07BPqTGFJFy9g6SaeW1LV1+tgvB5FLjR2YlbOIvCVY/s7hTCfb9YJvMBvgwSnXnR0CnMiu5
J0rjXik5TUR19Vp3KBwUUezQL++LmmxJvAhW4X6sSYzpcd80iR4hSqio6YPMrQk5lXLv1FN7WkH7
KwstPs9/BBeaYGlSbMdVc/+iqW30BS+q/5L5U0Xa9/mYa+Jc3SYW3jSMMaD63DA+lwoGYQ/5ziuy
pnafaYF7uf6ml5pxtqGR9XjstGQ6MyG4l2OLTYZYJ1otbS9M1Ib67+uk9EtEZ5PCQw+7eo9woN93
scICMaBvSgpFHGV96JxKKg2nlotqLUFkYdYwZvOSKgAddZVlOYb6AtKqTjEJWE6qdisddOn6s1kp
G6peSD2SakUuv1glOl7fv6hFCI2x+1jLzNMldU9prA4tmMOR684qcr650c9MFtzrLb/wCPNoyUFN
OMMcDVLXcilPt3lWtI8Uu4vvOQeQeDKQCK3MRNOU8M4Eq8+misI2KsWMqVOBJYIc8TUxyw2RWexA
723KMh97nNmMUajk03UZpRG3/a6DDoH0uqtqEMR8SF+/w0Jtch48rOtxj2NWAZeuZD+IHb6t7KQ4
JDnrdSTg7lrkr4Vpu8I2XxiY+mxvYIgGqWjsaZexhT5YSsmecLkEk4rir7yxpTvMhr4YIsvXoDBc
OhQ67dAfsGyjZHu5/raWupf678hHp8eBOTgPp4ZQmWTfO+u7p99Y4drOY+nXz0Z4pGGY7DjScIAS
n+IBLTg4geMYdyslvqXfPxvhhIhHKLR4/4Y0anveentjgZ7atJ5fcLyP3fj6e1p4jnmY6BAmqHYU
Fa9A1IBjBl2BBaHs1yrQS5efOvOb9awrqg6QRUgj+4DgjLb/UVve15AD5Os/f2FszwNFDTiJYxmq
tpMCG+MzNRRgl73v2fjbTFbSurSpQ74zf4jZ0DZ9Qx/lCJiVEWfyk6Vp1q2Ha30TIve60RvJPPuh
qeFax4gD3txoObyBzOKzt9r7raLvSOzBCSVJ8ikMEWE3vpncDXYFBCgt0m2tYi0YkuaTVeoDzEu8
Jq2Ek9wPPGnTpqSe67oMDhFp+U5vhLFDGBrdFdj3Tlng2t+ixqN4FFSJ/LFgQW7/b6MB8Wj5MKiK
i4UmTxclnmD1OCTj7nqbvd+1VXPWtVO+aKxO8tFJQqrC577pi+agjxTIV4+I3usW8IXmKSuDXBip
ZWmqg6nfOia2r+9sTSkuotb7s2H4wYvkGvbKUF262Wx90YZGj3pLpkYSflLQmin9T238NkIOmZgo
//93Nj3QrA+CkcNUEKYaMfDYbnyjEsc4sIoN8v9vg91KK2vMe00z3WYaxm+GK3G2UQvmRnGgLn6X
Nba6ptUiVpV/ZXyEXn+U9/Zk0z1mK0tTQPaCDcXxHeQvausb+HInW/uGrrGfjLs4j5r0I7uY6Waz
RcZEbuAGg0TNtUTw6Sfisz7mLz6o5pWGeW+Cm24wW2f00QhMrwzzi1+mx270262Rqj+Luvp2/W0t
XX82FkFElyHRDHx/WtR0/bIJnyAlpDspbdaWmunFz+e36RFm49HL4tBG6yc7beN6MNLKH/AuVxQN
Cz9/nr7SuvDLdHBNjmzI0RmYD3pZzF5beGvVyi3e2xfx8+XZEgPBNfaaopKdvLFf61Q9ZlmTbsaC
V5YY9TYW1cHFQb3S3guDXZ4NdnAKpZ63MjSoSjyFVvuLYs8PZCyHsbIf1aBe+VJbus1svHelZVWR
wFYlZO3OjTgnyozPRd2colze1h6RB9e717vVh+ntzUY83uqgD9FyO31foKY/CjODbAE1vKwOgQkD
scp3qm8+xEm7q6u1cLO/w+OdPjePh2HPAeatiFQc6ANOoU755LZwm3tVprwyBGDhQWxu1ErPf3iB
3+P6YtNeGYpTyEq4Mtkt9Pv/hMUglCw1VSsubVXsMNhsCrGyZVjq9bNJAaRBQnKPKC5Z0P0xqNHa
1DI7c6VvLEzS8mxKGDhY9Ao9UB28vMFhpDDutxW+OrP8k43Sz+sdY+kRZpMCblohUJNml0HkT43R
vXZJfpL87vH65d9/BuM/IqomE1FgBZRvfCR3KcbBesDySwGqWVmV338AYy6lEpZlN0Oj1Jcxavst
LIn0nA0mkMWi0VdmnqVbzOYCLgwWELscgs+wufNi7DS9BlrD1SjcXX9PS7eYzQMqNbSxBVrhpPVX
zUC6bci7BjDAx64+3fXNck8qCzhEtyC8F6tSrcKJHQA0ev3hY5efrfSd0QwFpUXD0fp473nazxgE
hy5h3r9+/fdnfmOumipanBFdEOlOHOIJc9OzgtwbC7F30YT4mYrghvlkpa3fn5ANezakR29oNRu+
wgX7CtZdBQykqjzUoflpyMc/nlWvDIz3JyXDng/uIbewhxvZRXTaizCTR8jVK/PGUl+aDelcgkJn
lVp2aUYOE0D3na2aIxE+O9bqpgs/fi6fkj2qLF1vjJciLI+h0p4j1Ttdb+uFHz+XSlXlEPRiZLKu
dYJdegBkCRXrcmWYLfSkuVDKa1BFIFzg6lXD4WNcf9bC7NGfBhvxPNCGO9yw1biyA156ltmglmNg
J4DLZHzJeF4tj0QL2bEVeWVYLF1++v+bUR31SHG8uJIvJa+q9i8hyDL45dfbYWEc/Ec9hSYijsxM
xsIZkNT3zWqLo289+2CiwNGsTBxLN9H+fQLTzFW1q3XNsXzxQGTXXQehEU+I0exymakkVtZO8hY2
IsZ/pFRdbCljXGB+VX+OSrpHgPICKuHkJ18T1zxLnn3EsXObaMGDgPYkwv5DG3uUWf8+YxuWUWpA
q70YsrntdGtLrC/WX293vZ2mvvTfDZYxl1AlPjoEoeEZ8QNXvkPEA748g4MsWqk/tKJ0j9fvs9DZ
5qqpSCPe3bBLPLW2/WLILs5+7PWe6Fa6wsKUMpez1IC1uqqBPgtCFf/kN9AZ13/4wguay1hGrSkD
M5RKBMnFa9L51tGK7VvMnu1O7Sl3X7/LUv8yp9u/GYyFHRhmkrOPUsxoZyaqtG87iKADZP5TL6sW
wUy9Dzg3Cd099Bhjo8pVsi9HwQd+rRVrAumF1zg/ZKwHqxp7mAkXaIa3XRU4oe+utNDC3Dk/6FPU
keSKnrkzsKwHvkpfYeLpEJPCr4Nk73pdxFB/gg+UpXXbMKYZ483rHOMSi1oSawjk7VOHIWYLquaW
ffDL9fZamHnm8qAkRpuNyC27AHDOwKD03guRZ9odH/TBOc2Vap9Her8ydpa64NRYbx4mIgwq8ORB
cQxPTnYkSbU/mxRhKrcmDTsU6cp9FlrInE2nlEhDj1A6sGrgjso62VYchChtjmm0O2QTXgIsx/X3
tzQdzLZJXsMHZRgl8iVrvyuGfZTY2mf6WjDt0gubzZl2HXsdFnf5MsgyJvJqQ8oeNNfnAKTQx37/
bI/EbjLWhOwXlyGzh0uD6um2LfzxGWywsrKTWehixmxG6P1Kc2FOKU6NA3iTSNTaw0h/5lz2Jkmi
fI+T8cf1h1m602wjMMRxgRwVR0RLFkY37oL03gz7TQsWoIm/Xr/HQoPPT5QDyPRwBqiHcK76LTCr
O78lViuDVnH9+gtNbsz6rlwbQwBobXDKJMPfD+ip/QwJGjTZyjqw9ACzHqv0GLa7iGihqCTbINW+
BF0ML9iL28P1J1iaemedFsK74YZJOToqpVQRRicdhfD1Sy+9nFlvpU821J4txUki/RIB2DOrB2av
g8Tp/fU7LHSh+SmwD/mRVKG6uhA+ciIU+lFk6q3qlWdOQF6bBHj8x+4zTV1vpkLfVj0588YK572+
jZUvwKTw+Ncb1/8xEod2/SYLLTE/CNajMUnigr7q5vVPpXTv89ZcWZfelayzMOmzUW1q9bTlUqkL
Jj0m8f7MJvyIWBNsopfdMSC2fq5c+sDsNgLwwcprWyjfGfNDYTdGFydrnur4VfgQhe6JTISdIZ4D
siJFAtYnz08D0XcYPzexnq9MYUsvcvr/m9ZC3qoWta8x6Av/bqyHJw8o3vU2Uqdh8c7GVZ8NeJeE
Y8JKbA6fZKU4CjkLnayK+3APNz+8hTETxuQU22GOM9SKyy2BVO2lsGpl75oZa1tWhlK0G8PI/JyL
urR2Q2iAqC3bKAYIXqvhIypCmPIYkil65M0YbdM6HlY+7RZGpD4bkWCz3Ky0eDPEqvFlfacC1ujF
ozSsTLfK+6cnxvy8tp3S9Xokso5EQMfOy2OGpUXmAWmw3onDmmYnp27z2aYshcG3hjCXJmp/UEw3
PrsU+h+TGkiwFpPk0Zngj0tJTg6mCXyzq1X1nLqiWvmp6kIv+dvCb3qJGsUevFUXifCpPQxb9yjv
/W2y1wjO23W3HMnsxu1Nd5Pf1XfxKX1Uv0ClPsQr/WhpQKqzluCcvM40e7p7s0HY5hH41u2lfg9g
w9ro+cb8db3DLqwffxvqzVNy6mvozPD1Rdh3BSQPb58au49dejYppoQf9G0j1Zc0zLeZkPYA40HA
rbTPwg/XZwuflGhwAIg+cTK1euwhwW7aGCxek6zIS5eGwmzdS2V9ip5inyNnaY9S1gPkEjXGKdON
CnSl5D9cf0sL3UyZlq43DRCXappZIQ1Qd8HnhFAXq/VWih0LjyBmDaDael60UQ+dNLDvRs7qUaSD
BR1sB6Lx4frPX2iGuYIBSolnp3YIlRBUcKpTBJBr61NVSSv9c+H1zNULdphaijXmwgGTThwzSesi
cq7/9KVLT4/05s3bds/cUnG4mvh98a22WvWuyWomleuXX3oz023fXD6oesmDjwcUtAyfa9m8acPu
udTDlY3fUuPOFhpvlDPIkVV3sb1vU0iHGB6KDvIAmMXrv3/qJe+sZGI2wKw09VrReskl139VqPwJ
mtpEzQ/DIhCK9APMvdfvo/5dXd6702yoiRA6kdYM9aVIxEkbbSqYN41KtBo5v+S4bWEVKD5I1lct
2Lvxz3wMwWL1e1xhG6KKTyhJBGaSNHnJ0ADZw1GzXiKyy5P+C8wzwPEoUoovYes7tl+dNHGsSv2m
a4mBBHZJVQNiWRl/9wsnJ0uQylIu57tJj+/XB57/wS16FqGcI54CRBJ5y4jKlLuW3JmCnAWZkpu3
gem4QURB/N2XbMqi40/3M7IWCwVq8SeU73JZ4dKPgMirJDmM4jCmuAPHE+Y1Uz+5nFBa7Uvn/dGz
8dGECaZ7ACnwm3kgC6se/s+NW+eHtvtDBJjSd4cQlIksfmXiD5jcs0tighzHO3uwCEva+MUnUk4+
T+iazoQr/2rLuyi4DaAoC+JXiLj08j3CEiyB/TCVhz/L4ykKXqKs2Hbea/HZl9iBEK2xC/JNpsEZ
L0uQEnhFYiLBQnVj9M2J6JYNFPqd0R4J5BBg1WDvbsNx38i4OaFnu/UGB3Kh7fIBhAxhucRygjka
9Bs5uU3xGygvOlvkUMI/KB2DroQ3DQctv5RmvZX772qoHCLkNVL+CAal3KjeJglNWu3gGyfqtV63
0dRjKffbwrsExjkLMKpqO7YQQYbKnOjPem9wHKzkt+xaCWogLeZhAFqURDIWgQLilsyHZLItBDRR
JI/jplF+VPptaRgHLBIbeJS7LtAhvqbEGckHvhlAgXzK8xcQ+kgJp7S4eEc4LOQWwE3m1hxeibgP
UmmPR3dbsosqbgoYIEl34/bfpEwDu/pUqHuyecjyOMCGwl/4qfOBjz4zlsHHdQSYsAyDruTT4VCa
PH3/zeoedEpSsYAbhaVHRS5uwFWqQDRl421NzFF8m/8S8TGONqSnNJvU/pNLv5XgN6fRnQ7zu92F
vra/PlwXPqnmUp4iC2F+h0l9kcvxh2lbL6QIdFsQwN/boXwMFOn79fsszc6zDRAJ9WOENKUmB1rg
YpWT5CHVCm2lsLlwdW3an76ZnCtBQnze+kw5TRee/EJ2wYPn5un6b1+Y+udeTKSmcVh5JjRf45fC
Bg5h4kTM2X3s6rMdQ+/H/qipuPwbQNARXdnNj5beJBRGxZpuZ2GfPrcIlZEmYhYXjGdeFh48xQR/
qbTaq6cF2V1d24FT8NHkbwI5qaHxuNLT9Wdb2vfOJVx84WjIOSTVCaMx8ABBgjjepG7tbsYgkE+U
AcfvQtOirySQSDvNr2CIqoDOVha991dVyPH/9otac+PSLXMP++nFK2/UttoOA37j7vP153t/9Gjz
0dNkeVKlduw5qgBE68ndl6ZvLrJbnjLLh0Te5B/afWjz91iDqCvkTsQOsjsm2CF5CYfxlx1bHzss
1eY6uGBQYlH7WexYhGqbjE6DTNPrL2mpEWZbm8DqosTUOs8B5/jJI0ngriQag7U+wN8BgmdlHC3d
ZrbBCUo5H0oj8xwc83sxvkyBI8rwyVN+XH+M9+cY7W/R480cU9ZmxJYv9Zw++qbLpDszq1+/8vvz
C7Em//ZSAt7iDpgZv1z5HbuPdvZZESub4oUOOle85aHhpZVdwB3KfhmjtZPs+CRbRy0M7tLoQ588
OLr//flaFyRh00O2gma249sBAvlat39/3tLm+jZVMavca9rQibIJMmmUinwxTJz7HjaKZ9GXxo2b
Du5jNyHuNn6FP+p6kyw0tjx1sjeNnbplJisue8x8zNjGaL4LdoA8hutXf7/B1bl8I+gIugEuCHDS
puauGHdWDXxqjQ7014/53w24Oldt9BkFlabXGHAlxGfbCv6okp4fUjfPnU61CAsX5lEPaS3IVyB8
G+37kEnsoAjeoi6R30scAiua/TRMYMKy8chOGoynoCpvcjhWIP+cCpeP35diI0wNKlqiP0VW+FUf
Ww7JTbZwgbgpwuB3YvREhKRH5Cr63oagt7FqsLsfeYvaf8SCVZ4ZdWh5zkhi6ibp88e+geGnV8FK
J1hYvbS5LrDURWXauhE4PtE4qryDaAo2vuPdKAffS25t0bz4ScNOdKVKsdTtZlNlW5duxzQfOJUR
XKouOXhysDITLA2l2fRoE0xFKYJnqYW/1SL5NSFshfT2HXF/GyHJPwwjOfbuR7g2uk1cyr8DKK9Z
e5H3BE7aSiclGw+JjPVg8D4458ymTPIgsTQJLk9Ex0EvfNYV7c/1bvV+G6hzMWDnoqolkD5w+Gip
yy+dvMbCeL8F1LkGULIlfOdKGTjkeCTPCkGq+tZzA69mZDT2vY2esd1EKlxGs6WMEVScXO6uP9P7
ywDZYf+2RqmYeEBKluC65LO/jbV+C6HzBpY16YhStQNn4q+MyqXXN5s5ZR2YahgWtEzibkAIkujB
dLdy8aWJc/r/m2k5yLswsJIReGjYMxqbo9I+heWaPGLpLU2P9ObqXVBLiVHk9Fno5gUpoFTwx00e
dTBk43ArN8rXjzXHbJinUl8XgIKls9Jdouh3UALn1xAwUc6T63alzf9uct9bBmZjRGlEScAZL0vn
pBLpFXHWVReNd6BrwruuzXFXQQSHhOOFmyETvw0x/qgkZrSyqvdN0dv3LV/z8KJJnTYQw2IBW/Mn
LrzpuTQvHzxdAwXECwhtmA1Rkz9KRAw4lmSVF4H96Bkeh7zy+bbQI+diPVc3AHIS9ukoSXPbRM2Z
8LKV786F/jhX6qEtafU65tI2eYpJ9jSWv2JzTSWz9JJmI0lNQ78LFXYJVXhSR7DN5DroSNMbb1vY
/vF6V1x6ObMRZZqqGQxWHDgtnJjnZqzgz4hglM/XL7/0DLMhFZtZONQaC1pZPkLC59PvUbHSjdAo
XIXRyv556Saz4WQFxoQMGJlYS/MlSsP72IXM3oziNte1Z/LzPiRZVefqPMnSqpBUwMDJ1YcAlr1O
9EUvr5Xep2Z9Z7jOJXhyo1nETSOGqkT9Sxt/+C0kaRqGDMOV97R0h9mEQCxe06pDP+0uyrPh/+5T
4wBeHBDNmj5ioSX+o7+DsaI1PSBgA0DLkVbm7IAQ9kseK9oLGWg9ta40XdvoLjzPXI3nxWBIQ5P5
unHzGz9Oz3ZXfAf/tk36aM1RtTA+5sI8sH+RXYyKdCZtFUujVbfhvUaizOH6+Fi6/PRob5YcXU2I
plc76Sz86Lfi9V8JPP3YZ6U6V4/Bt/EtcPPu2dTCb6Hh/uyg9fZ29/Sxnz4b2lpmgXFUDfdMpPpO
jXCNGsnKpRemVXM2oCu/xyCnCvecCp26b7ITBBDYubYy5y31G/Xfl64qxCy2icWL8TDPps1BRGO0
lzL7WUJwuTLYlp5htgHuC0kvRSO5Z7f+Educ+hb38vjz+qtfuvZsIGdxY5EZIJOdKI3ETWRW+1yE
mbiXm35NR7lwi7lEM8yLxObjQzqXgX6ORkwGnv1oB/bKuvDX+/rObDfXaRqc9iqQRRBVR1p6P5C6
eFZRBB8KPrhIn+bGlQuGqaWqvkMrqrFfHcxXuVAIeFZq9DgKKYUnKHn1xctU+dwZpnWJ+hxldmj7
xsqMvzA8xawRGy0f3A4quFPjPtpVKtnssaZ+ut6KU33knVcgZq1okwyVkZ+SQiw1zYNeJ9U+DoR8
DgkZuEf1Vx7GprS8rR+mzfZDt5wLVi04nUEIoNMRqnGTUu1FlFF8UzwSnV3voVf8u4aUhOv3WupB
s6mtM7Kki4mfd/LkmxekpyIWB0leUbYsXXz6/5t5s/egIxqh7Tk0T7hrsYg7vZwnRwy+2oc+mNW5
lnCsGy0BECmdib06K54sARSrf3ADB1Xua1dnJ4Iaj6qf76+/r4VZaa4t7LByxmWmu+e+PI3ulNLx
TUu+GO2almnplc1mvco2WlcxuH4cWey7E3J5/dSp7Pj79d+/sPbPKTOBNXq6brIeJKI3HB3e5iM5
XsXJI8fhRMjqJPBttZX5Y2FgarOHCVziGqIE7a1UNZwnyo/6CPHt+oMsvChtNugN2+8tYQNlDDqC
p6j0skdCNrW2rV+6/GzY5//j7EqaHOWV4C8iQggQcAXbbZvep6dnuRCzIiEWsS+//iVz6k/PmAhf
fUCWVCqVqrIyKQEbdeYWUVs2oZN9BVFY2OKBdtOfp0vy4cPBQAq8gSCj4Z47iEBBwRzivBxcqsnG
1bl85oLPYtqfX6Qs6thDwcOi9avIoczUU+sFBEbPhKY/ZD4/J9bwwzbHrfhr5VTokE82q8SfmtI4
lTgJr8yurDP0G1wBcRxOdxkpho1X4sq26AxAftK1tQD/9anIxAk6hdBoB7edW/n76xuzNpHl2HzY
mLmcHHBpmfGpLduT11RfOZ3tsBAgwbXj/hYOb8enOvCzN4HmlJDfO3vogiq/jtB1L9gnlMFunMWy
eh9mocbYh5o9ShVN3Idze/Sa+hEqNHBW9sbJ/ldVvWBijhZXMiRHrIogtTeEX5OoeY3P7kG6IWgx
4yqw99muvOOH7ABNCPOLPM9HPwQVaKhem2fy5v9BVeDLksXe1efijFbb/JO6myLyZesNtZITpjoi
NCUWL9B2Js4g+eenNpYJmvpF92tyaQ6gY549ldTofhUQe+yDpKi8o2PkW3XcFSPV4VlkqCuDqCI+
GfaryR6IemudDczwikfVkVkTODCKGfAvAPA4D0G6kv5K2MDeb7L+fySvH+ymt/kMQbcpPpV9KwNo
1JfQ7pwf4wGI6pnfFhbbmuVkdj/nNlG44UBt/JlDiPNL4mQLKMUV/sYtt7YD2tOEQXt2bKrJO7Fe
HP3mi+fbIcv83W3LpF1rNqQVBHIA7CSH6Sis7udYte++lX+y637jBK9MQAdaDi6v+7hDehuChQGz
jWNWPRd0C4tNl3966fRqlycehWkPImMLHRgTgYpkDN2vwkTvO/TEkuro9VAKKkF1fx9PaJGGRlz+
AMoS52jmvPksCRTdIAZUnUuSdc9jX4w7pMEgzsaSPmwYJKsMKn4qnLpDbqU8msC7uLEuK/avY6XL
KkWhB1zA5zK3fyZZC5Euv3i+vq0ra67DpFVnQxEqRSbPVkmQQszOa946qNNd//rKzaLjQrsUZgOK
ZOOEXrSftC2841i29RNiJPk9nkt3wzZXFkjH2FQNdA9bHkNNi4MCMjFr/wgqnq3lXwksdIyNKJ20
EQaFz3bBew6FqzR/wOPWvKshIrfLPaial9zJvrddMYXEUcPGC28latVp0Nu6I3aaNezs2miBJsbU
7WTM6TfwAozHtO7Gk6sGsmFja4MtO/jBC5r9MJQVMxnk6/yTgsi2z3YQBtu7VnYCCu66Oazt02KE
HwYpiqGKAbeHwqnlWg85eJzRheAUG9fzirHpLL3gf1C2a1QkGkvo8aifpP80A/jmy3rDmtfWSHOw
tGRj04HTN8qhtZhLxMb+DGns7FyV0PE1b3g/MmLr9xEXQB5Rb/DOwgU/tWBQXfOhmF6k8nB9Fy4d
+WWAZXc+7IKFEMGf+3iMEtuq7pw8NaEdXc1H8OcZN4T6yxDaSnl1kxiW441R2lDILILebaZQpbXv
rs/g0kYsn9fuIjmJAT3hjnf2XL/Yo7SfHVnaG+dCmuZuFLM6ZeD6vHG5tGvDzrrRrwgIDKEEAcBr
DfbXrzmUF69P5VKmZZmK9moRedakjdumkQ94sRU5SqpAxncJLYHt9aM6vaU+iYF0H+l1zVAPSNpA
ZruVoetWr/5sfTPndAuFfun4LQNoe+4LxWVTgvvBtX9NzWcFMEVLT8LZyHlc7OBavq9t+rwwcg3A
ZEV2PsQ/kVjLv+GlnXzOWC7Lgyo9qoKFpfsTGfIf3PO8fctRmkpSwj5f36u1GWqWkClQWFIPS+ha
PFB4GCUPzvADTcMbtnDJPS4z1GzBR60IbF/oa4bKdpSb/lvhjl+u//WVE6O/vQXupmwuHfc8LPKp
Zg8B4veGATbugLXZ2l0f5OIDBBOgi5F/8CyNMeay6M0pajKJVi7zVHUvrve1tbJ7miYQHz4M9Ans
ARvrteLI6DLZD8MBjjL4eQvy4HEcQWDPo1aqP27Pf1+fzsp20+X3D5+XpvClUlizLgc9yAS95mQI
4/meuW/XB1jbFO06ZMKz5lIlIOME3GLIIiv7NLOnuS+R/vpzfYgV9/Kv5ezDHETD8sKA/MjZLUD6
nbIO9OwCAjziW02yx3FQXxqSb1xca+ulOQCAxqCJAe6c8+xlNvodRnBiVweTQaK9b7bgImt7rnkB
Phq2mzQG1Av9R3TqJfbrnN0QCi/Wqx1vSsEg2Fjg2U2oQ6HhPZ8UFVFnDz+u78XK8dYb7ShPRFol
UDzhcCRvsnaNI16E1YZ/XFkYvb2unME3UxGsvtHFkQeh9p7mX9GyvRGMrmyuThRaDHyuOce6M6La
ExugT9AZgGcRq7DPHVQ4b5yGdqbL3vU8AdXhqDS7gLsinH3oV0OP9voerE1DO9NMNaPXjjjTOcrw
2Yhz7XmAOaKdYcsprY2gHWpBJs8FiAnhW+tCfj4LWgcaxc5b6r9fn8LaRi/m9eFIu2YRe40LPvCM
ud8Tb3gvhfs0g55wY4nWvq+dMNNVkIChzDlXMxpAa8N+KIoc2uKoZ2+MsHIQdLhyXowmJbUCk3zZ
vEGs+uz4Wz2Oa39eu0LxBoCKRmMXUQOIl4FYqvTHXVd8vWnpdchyk7sJcaGPG6ULvRx4hCHL4mQ+
OpBSenfbENoVKqrOT2bbLCLPf/Sdz3Hyo3Fu8z86YnnyaQ3EgKeipK/ioEB/QwCdjI0c3crC66jk
1M16XvukiCR9IcXPDAo504bBX3p/wy/rYNoyh67LLFIUbvz5yRrTRzLmb3kFjRHi2Xukd0HRUiEv
KKfbfJCOrY3dPBGo1kL1Oi68wFeoeOU+OgJTi2/Ad+nacml3pQmWb9Mp2RQNaHE6gOyCB5WbybCu
OvkOLfPkL7SO//g1iDyTEeLUlZdZUGHu410pAWL2IEhynBTYbmPLEI9OopD1c7jYCcAefueJQvec
mbnB5OXTszNB3xyYAhkieE12TZ/5GwHMZV9n6aijrqoMXhXcBQuymbZBtbDWAujiQzFAqS9yolvs
6GsDaVdz4+PiFJ6Mz6a5IISrXTONQTxApUDeOBXNcTCJ89Aqw4w4ug/n1Apb8IZ6DBrC6c/rJ/vy
HGxdPTqbWdlakzdFtMsgGdKFWVuGg/3DoV+uD7BmU9oimW6ZDDnJ0gisHT8NZcbnhjroXAIp2P76
CGsBvq4d3fA06xxhT1GB1smdgt0eHEhsHKoGcxICamXZ6GV7f8gBsm1MjlZMsYUSv8gQBsK3/0Nw
TeZsFdPogtpbfkaX/5vXULzBzOaY2XMc+DE7cgUKv6nqzhOvf1im8daimnV97pcvLZC0/ffanWkW
C9Spq2hgcjooqA3tSdxuiQBd9nEAn/33601TKneCrG3UsK/CANdkyR8c64lDHt2cp12hyn0tNwzx
sp1YOuJ68JGxhISEc3YZPxXUPTVO/96KaeMGW1uoxf4/xCes9uuZFa5zFmySgZEMCu2m403XjKXr
V/Ok9GsFSE7kED8QFajwfS/g2ZZ0yOUzavnLnD7891qZrZxUi20gFDhrxVnoOnGyy8yi2EHD63Dd
ltaG0bx/x1LXTDoDO1ARME4mOyLvOfsCffLd9QHWtliL4SroKBToQJmipPhT9t9l1kOT6e9t39bc
DPc6X5oSvnhC6DyBlGscfpK424gNF4PXizQ45LpmtTc4I6juJbhXqzSGFudcQ/HGQdezcKvm2PpW
G3apYb3kfpxvPG1WDFZHfJuQ24P4rA8adHuWwEm76pCiT3JjK1ZOtg7xrsvCGdomjc8q7QMFqyIe
ruBvys1DG4IY/AENbxtrtzYR7e3U0kTVQLrY53SenlvFOXrrkUK+vu0rNustv384GiNyLSm0KOwz
L/jOnug9L6BwOQDguqWytvzNC1v/T2/4wwi+mXZg6RFlVNVIE1FZ7R2IRYZl6SZBI6BMmLPseH0y
ayu1/P5hKJkW6CFzZzAA2FbElXE22VaZceWOtDz9cHtj1/RSlVFN/8ZlduRtfa5ACi/Qld+7yFGK
HgIvYB4onJsufksHGxvAm/VmGueRMcfcD40MEi8WKlRNUMzKfLm+ZCsuRUcb41kufQiyFFEMTsS2
/A4ig7De8ikr+6GTf/rZYBIDJFVQWnO+dWT6jph/w27XPr3M58NWWxzMWK5fu2fL/TWSl9R4v74e
a9/VTGieLJ7XFV6aElCssRABaTa2c+Uc6BDj3rDzuMoydpYq/p7XSRaUwNlnjjADMPf8kcI43DYF
+t+lKXOzs1KQv4OQlD8OBLQXmTS3+mPX1ke7Jkzk6ZjEmzBqk+kPSDD++sXW9bniUl0tVgdNppd1
oLyJlF8flTlGNnQf8oLcFx0ISJtuN0z1Hk07G85ixfJ1vDG0ay1hN4s0E2QeWgnuFyuctkSi1z6u
BX6VjOcMFAhT1KbfXeSjUtkERJnh9R1e+/piYh+Mv6Gj4YIoPY+GxtqDPWnnWRKIqASvp9sG0G4F
xbJCGA1iSSSyw9H87CMmQCfnjX9fO7tjPTtoM6rLyJNfBqAclfe1mbYutBUD1UG0MZ8808zAYMum
RASxNXxRMtlfX5aVI6wDZpMWNXqcrTIyKP0KQGh5GBKKFo1OeIciB2fqlu7t2qNIF27E82pMCwLJ
XzFXxrOTTZAhtuemvGO8S+7GzoAUQo8StWO35R3Ji243NuhLLXvP+FX6TXdbDKVzNEDsk04OGkYi
SBR+L3t+L1mzlbNd2yjNk6i04v7IoBhYFNVhYDyKvVs4vxBt6pjRjPe0lujUjvqs/zXFfijS+hZ4
KL6tw0Ptrh99MUCxcxKg9TAk4tjuW8V5Bg4n+7bjpyNDM9GOrQP1ajRm1WNYT2A4AIH18ipqt074
cpIvRGU6FyiqYE7XEWqfhfm2oPJHDyIhzVuDVrnrZ2VtAM2F+GOZxZbCdScWyqvky1wLUDy/iHaj
rLPyotCZP1lBZrOC9Ud5Ci66ZDKbQwkqlDOx+/E3DgjeeZMrTlmTub+vz2jF6+owUdMxBLgjMSNW
QLjL/0v8X9DAvnG5tPBSJp6nysS1z1Daq8NplAefpPve4EngDMrY3TYF+t+Lg4ERPyWA5J/B9JaG
YkgeAVS8LwjdophdWyP9UHMzpcinoHZUqkPDsvua+Uc2dYfr/3/FZ+iQOSnp3DILj9Shmh8rpvZt
V91d//TKP9cRc37lp3nvFxUyhQzZpyQEehAi7NPG/q59XgsIAPTOW+HP9jk27R3tywBSpaDveb3t
z2sBQUJmIEMyvOIg71o3f03rUCZbEd/Kpfd/MF0vrlyk6O1zZb1kNQtVwfZx+b2efpQkf7vt/y+r
9iGgcWJA4OnojlHmJsduSN6m0oSmo0s28ksrdqNjo3iKHGrREzNqLfNnPUM4kPfuTWUFSwdFlSXa
myai3Mjl2VM+W5CWydOzB0LCDdP5J9Z3wVfruKjJ8Bo0zfACKpmyD32Tjw+G7Ze7csbt0CWeE4DG
q931lgHeFCNV/XPGPOce1YP0iSFJsa/NTG79m0t+3fFN/QiKkSHwmJoispX7t+CCBmA1fTa8HPph
cf7nuj1ccu4YRD+Mdumizc7JVZSauPoqNqGuhQDXh1aWNR9my4vYsHGPXDqYy1DawXQy6ffWnJQR
GD52VvpagVivGjfmccnulo9r59LrrBmoYa+IfCm7sBF9BvXSGyl+TR1k5jku6Icm5p2nlvb3DkuN
oPb4uJdOQXe86sQne6n1er1h7MENPe3BRFsdr+/QihnouLNyMHM7hjT7uUUSMmXtrlEvEzpLCpBd
Xh9hZWN0fC50l2u8omr4HQlGzya3jQcm3faAbhaxuz7E2iS07RFmi1bfJga5UOedSYNInp3QI7On
9W388aZOgxcnzEDxBko+PQc1bDBKOezcIpOvaF0uQ4SnqHXRrr+JHML8R8/0wY22M7r5Ws9EjkqV
567r9n7PHoyhuXHPFyv/8Pk5pdTkBGLD1IirMM785H5OPHOPnZrupKLZ3fVtuXTj4NTokENu2ghR
UqjXWmW1y/OSHECj/eYPNppfyhfGs60OrLWBtHCoBmNVarWNde5cC5gRNw77NN0XMvtLcnpnAG26
4cLXBtLComSq5pyT3kJF1XipanmmhIa5TH+MxfROAM+/vnBrR0bLoLAE6gG2gDiVSn54fAr8GpU7
JNmvf33FmelgQ/C3eO1sjkVUiyJypXkwVL9hWSt/XEcYKlS1O4NiI5TH35ME6hmiK97B4NdtnPS1
AZaN+WC6KI1VcSOhCWb1fiCn09hY6NHZiC7WPr64lw8fhzBfyVLHAvK6mQNnhNb10O07tuWlLuXF
cBz+gQ0+fH7iPQf1YllGsCDnETjfKjKq6aviBWg7oZqzs4SfHVSTJ3egx+cbk1rxjTrEMO3QaTFS
gLGtzDiObDjZXcFDw82/UuFs5QDWBtFePRbtRFO5Yx3FojigeF4i5uuee3/85bTuBn5xzWy1Q954
bdU2PRJCaUc/sXJ8kKO4LXbQoYUO91yPoHAGuEYJqyIB+LMCK97yGhdrDsvOa+d5oibaTUEkFBlc
fB6tTNw3VfanReG/T/ojCBP2hspO/tQdhbgFqYQxdcChm6ArJmvcORoBtQYgKqzT7JhbW8D4i5mt
5ftavEWzVmb2tEiTz0V8TnqTH3ury14m17KfvLSvP1lj5Twol0KTQbrcfRsBCn8nRpE9Q2ar2Mhs
LcPpMfXyNzSHMPhoW0ZsBsVDPobQeN9nS9eKSsIUTA8FRxcYalTX/ea/7bo0luYfOtIp3ygGExpx
eTAZX3yzDpQzBk5ZBgsIuZJsnw/iQBoZTL0McNhy2wc46YniHvc6glqWH2Kn+fia5e2GO185ezrB
axInDh/txjyP9SKEUTFG35krPfAN9l6Au8Te4hlY8Y96FtEi7QRldUUA8UcHIDqR95OVfBvc7rbb
Qxc5bxq3odBFhmo7qrw7QtL01WuHeLdQNG8gu1acyD9r/uCD27gtp66D/nwjDR5MznBq53jjAflv
xS/ZhxYdNIXRtYbKkdWYnD+VMg6p8WSprzMlIfNQlBjTU115+wRoa3Oyj0QWD62075Rs7ySoaq5b
6Zo5aL5GGXPWAQg8Ry2abWgHMJr31FhqXzlbBrcSBOkwS6fIDLMzpX8mZrIbGWC0sgwp+ysGP7DN
rRTRyjx0btjBdUq0tI7meQDDvzPL31WXPSFn+zROfIv4d6Xn1NQxl0Del1XCnTpKugSNXFVZm/vc
bK0WTDESNPKGYPFf9JV5fxpelYEaeX4uhoG/OiA8heShHIZD3BjWyfY7/NPSJm/5MA9VMM6y+O66
HaRgfMjVhBMz7Dto96iIjr379/pWXz6PRK/5G1bT2bmYVGQmM993BUjFuCFfKZncDZd3eROIXvNP
a8K91MiHM3Blw1PvzskrkXKCbrDhfY59QW8yWuBC/xt5xYnrqQK5/Wi0LKj7iXvqG/eV5AcD9YTr
i3XZaole94d4AkCqc1pE1M9DgAn3Filfaku9Edq+Tnb865ZhTB1o20Fqjyo6tpEA94+t6hwQK+vs
57gxUM6ogoyQu+sjrbgyHXcb934+NC3wwn4i+kcAM+a7tI9vo8g1dZBtlraWwWZLRbzLj4kXv6GZ
+tzDm13/85cNy9Q16wk3MiiKtCg/03oPQo4oNj9VBTQ0DLWxPJcPh6njOQHgQs5rgiAxTXrYK3xI
Lw5puYW1XFt9zddDE9x0wOFIz4jz5RNLLH8P+KXYiGrWvq45cS9tzcEfgV8fuW+fUP+vHt2RpC/X
F/8fyfz/X1REB0vWY4qG6X4kZ9fvi6OT5Wxn5WN1SPra3rPRTh9LZ5zgTEZ24o2dnWicZ3dlb1YB
GYGCszMjPWc9RCULqxXvDeSy367/tZVTqgMtDVPRvmCQnxsRLafKD3zIpsXNoQPMgmUb879sGkRH
WIK0qmLQVgHTwOwb33hL+kg6rI8ol/2f2+ax2P2HOKMuaJHk49BEUj1LF9zPUL0iJlK5ah875v62
QZb5fRgkQYAvaMbGc1dA/7T9rSa5S5naeRAdcft+4yCtbcliox9GGSfKy2GR5gPmUgTcBvFvOr0Y
lTjUFaRYPfvb9dms7Yr2hnSENZMhhkhVUZf3vkcePZYeR6feeAevfV57PvauUyN07SDAyYzDwLPI
t4qdYlscnGurpPmDwps5902k07PW2RGlfpPZwHWc9b8phD/C2mMbJ2QlZiE6BHMyGLgGBRLd9Hv7
dTyw82E8gc44ioeg/cne7E/sKXkm93FEj5+yB/5Z/Lxpf3Qcpj15hGQS49bk2c6eRatCaDFvmPJl
h0d0GCY6r+PRBjYI8DX1Hlv0eZzzw/X/vfbpZcc+2C+F7FML0e0ChYHqqWrmT0kLsOL1b19+fRK9
w4LIUjq8rMdzqfqo8OmPIQGoOodSIlPDrpGe3NF2W+R9bTjNyPzRR+9aV+BaGKydmdbP5Sj2RQJK
btcORYxSaj7uDIq6MzpJB4SsIeMlIAFOKA0rkOjxhZoGEI4yJK514/JqVxVUzUuRGKOKOgg32gU9
QO5v49MrR1bvKIBGctJVAB9EZFavfmGB3TE9x579en3z1j6/rPIHw0jsZLCbbu6ioi3S0DWtz1M+
lwHPjdtCTh2TKd0st1wjxwDurybFrtB0FzvpIQZICoiA22J0HZzJB5mAlhQ1tpYOvyxpvw+qPqPf
6+vMtzZi5Qj9Hx/sYDAa24YCMmo6WFkd0GILaLCSGyPuMuaHXaCtXfSS1F0EfbFf9Swi3orPyMjx
ABwBD1U7vVhJ+1YXJni70DB429Zrd42R8tRvQHoDZexpx5QJagp1Imy6KctAXPrfORmiNqoRnZPR
QMq7IW+mEDVrsrHfa2arOYFGVGUGTHEXde2rGpOAlt9y+8f1dbnI4uD4RMduJlKKtmFw8l1nQX42
MYgP5v+i2CeET7vSI1UAtXrrvmp6HoKtnz91qih+562TbYS+K9PTcVlOjHLhIPCsiaEvFtQNpNDG
fIQKn3TIxu6vmLMOy4oBhCvoWHURJcPjxKxzNt2mGw+O5P/uvJ93eQ/uzyGajTfq82DmJ0m3ZONX
3L9O0WfnEFXpzSaPPEOhBYmgmPrDtgEm9++d9iwcteG31tZn2ZoPR7LLepDzZX4eiWzcsWLYj2m5
EYX9I8u48PTQwVeGsEbSFshZzOgn2EGdUYY+WKEihlwPBGMM874twcwIGQ0L7TeudZSDA/KvVCYn
ApaXfeXX7d2AUjIyrYnxkwP7FiS+Ix7soUPPXgcVMlLQ7ktvpOkRsl5uULsxObUSRIZo6MwOVTqS
vcPRRTInoD6oR8FeHZcULxsnaDnjFyaow5FL3gmVon068r0fnXhR4pl5w8KvAUJQ82DZ86NQ2Rnt
84ee/QRZ4caxWbENnRV5MlADLwaFktLYpAGPA1WFc9bvczT9qRk0K8Pp+gRXAl2dCFi4ngXZuQIe
Qg7mC0Wia987hvWryBvAjNPECHEbbTWWrlgi055RY9aqXqIrI5rQEj1PfkiqrfzA8olL+6QbOfMz
BOb4tKresvRbnj5yuwxIuYXtXvu+dq91SuV4AyJWMyvp/DB6lxwdkbO/PuohO4oy8sZ+rPhLHcuc
UQIGjxz3Jy/ZOTPhFHi6H+pxd32713ZAu8rAwkelB/ntCCKJJ0uYe96UX65/eu2faxcZePM6CjnK
PAKc8a5rq33a08+e2x6vf/5yuZXo4GEpzBEQg+WOFwM7DJAwi9UQVGOf3Sczqvc9xEZB2Fbuuay3
UuN0CSB0q2KE6iFfDuRqB636Maproz71TY/m29Sxq530eHKX+j7/rFy3n15nSudXmXK/CxkbR3sn
Bx/YhdT2vR1cfBKSIlMQwCkQPNSD7ZXobzS7E2u5f+c1Vv099wjc11Q1w7fU9eYO8C07LvfX1+7S
1izT0M4dtSgVXOR2xNPPlfpp2yxgYuOdf8lTLd9exvxwuwx+KwsoRtpRwvudO8vABAss+DCH0TmC
TMGM/942B+0A5jJGK9Qw2FGW3kP4LSCDdTTIFuHKygrpbn6q3QxIUBAqGABLeUt2x4Bo0bj1Hl5Z
JN2dE9cZm5zF+POeDDp4dKD0Qjv9bkIsQWY74m5V7i+db+yG7s7npu2ZgP1FuHCfgC6EHnJ5A4pp
+bRmRLHvNw4zBxZ10CgeiwpkNKBRaD9d317z4sth+b5mSBRM265rJE5UtShEJUiMPMctgWAhqvnI
mdrT7yEfybc4HUHtX/o0KQKo+MbPhWng//SG9Uj5zKAw55QhJJhpaNf+nIStPY13au7nnW2mQxpA
CW8+pgLAbpiQXRwE594dZ4N9ngyfP7hpnu4yyy4gG5MnPzJ0au9Nv2juhJyxd0PpIb7waXEAKJlB
w9ioPo1gQTnUtjMe5gl6eqKf491A5nLfekV7iDvVnfpRTKdmkm1Q87rb1R74AMtxcB/Npi5OFBST
YZ5687muxuzMatsEpXwMNTapuh1Ky9MTqVPjD7L4707ZD99G1SZ3hopRhHRKeogHlp/tiUk/SKtK
3RsT7gvu9P2haSdr74GAeE/csXt0gcvuEedL97E1FRiSawAIIA+Fv59DjLt1SjsSRf+YkO/Q6Dsl
hoh3YGJ17ho/l7u5ymYVWA6L7z0z+duBJeLRngdH7IAAbXZjN1v7liFYgBRgvOO8sz8VsitfOB4A
ZtirtpOhRQf2o0m8ZG+kvXirJJjuA6tmYgpipx73Vs4V2fVLT1bO7HE3tCCI6FubQOFa5s8ez1IG
1cK5SXaG68stGPia8enPlLbvmkw1Cu2prPdwJoV7nzjD9DVPRWztDMdUwx0AgvYLaJe9JChU4X9O
Td+l++vmfym8gPHr9ZmEVR7pFTUjmQ5hIn+JzoQIdMT5Vv/V2gDaEzkr0XBh9vBAo7Cf6slDh4H8
k5uw82JiG1fBpVhymYQWXFC3Ru3UsszIsV5Z8jWRIiRpE3o4n6rY8EJr89CijGZuHEfMcHDFaO8r
MYcJMXdpZYcmcCnX9+If2OTCra/zbvA26Z0aTR8RIkr7ZNbIjXNwuXwvRMl/FiBNfjFqcLdO9dCG
o6y9vQSLPw0QDZCzJ7iKIN5gBTZp5s9xBariisn8RCB+t/E4WLustKtQlmbbk9TrInceyNE2iRdV
o6SHqazc5+trsDaEZi5GkxZ2qtwSFdzeDKEDl4ZJC+6lFPos4fUhVqxF76WDCOLIvDouI9Pr96ab
vY8sd0JaGSKkIyR5oI24MdLaZDSbUa4HPhuQaKNW3JLTXNb+czNBOL02vXkj+F0xSz06hf6nO/gl
sjgVNaadtDM/suu2fW2o7d23w9T+vL5oK/e7nuuAT+XKapiCvvnE0WSgDp70tnCqK5PQsx0eM3x4
PhOPeeSi0zb/Dfx1H4Aj4i4tqq2sx9oMlsE/xIsMkEkG7lskmJMUWYPk5OGBc31x1v7/sv8fPt1w
3PAxyfBp2X9iaTyCcavogyw2znbSy931UdYmsPz+YRR3tJjoJhunvEQ23gA1GeiD/972be3YicFs
AR9HobjhOd17oq0PbtfQW7I1cNA65XsNsErt5zONUHwGBrkEr9WX0pzNP6PlzccKF/gj5Kf7J6dw
FpGF6tdMLXeX2A15McRs75qipX+aUVWh0ZTOp5qnaQBy6f5NEYPtbEB7HmoyIH4oJPnj084F8wKC
3Yak5NTVgxUakzuD9d1xwPhE5zIPmsnpkblJ5MY5XNsc7agjF1PkJu+aCG+1Xz1tHpzY23iAuss3
LlwLeotN0fm9kZO5QU6menQcmg0hWn9NkNPWnnXKW2q8tAnr/kKyDKrmmSWbB3Cjk+91rNx7sERA
lAiahHtvIXxPAEi6Q6+1881pU/6AXuj8oGpQjxX+FB9MVVYybKAEjSqAnX9DoSTfJegvDy1EiJCE
gg5U1bUtaGvFcDcnk9oZZYe3lxwoKkfUQ4xU5mqPnqDi5DlogG3LDI37lUxBu8LVs0d4+i5lbUXF
MCVPUEa0Tp5g5s60Cn5uQc7/2bLRbdHHEDtuY6eC3h26/72pltALTIoHmXrxEZ1tXUiAIDqVltMH
1BfOu6xEg10fkj2I26vizkdMsB/IBMG/summLGRgFv5idzXxQgmyufQ0tkgS4MXYVR60SUs/MAV5
N8dtaOtSuvr/fTMd3Sa46tp4tiYga7JuV4mJ3AFIMu5akCacOqc2Q98W413Pk/gYt1S95H1hbBy5
lUtO75iKW2+oc98dorz469bf+oEHQpBgEh1eAs6G31sbZHl1fvBItKBJMrfTEJkwpr2fTMOTU4ny
DU+lX+jYA9OEAj5nI0G1csL03qk2ju16jqshSpIUaWunMz/37pRvnN+Vh7Le1cimYYIYnItWicF9
IZV/tFOo8Mb16+CKuzbz/k5k2pjI2qppt0VRgw02KUczssj/OLuO5Up5bvtEVAmEEEwJJzrb7dAT
VUdARIGIT3/X6ZEvnzH1e9IDVzU6CGlra+8V7qbR9fsqC+RY+rn7krXZBoh05UhaMhwbuJ2Mo0Qq
OQryNuriboKAazywymfZJo3l8ov/u8CtJdWR9lBly2KrPzewYG+sb312FMOWkdDawxdJvWKpG0+y
FqecAB5ta7+isY/78kayvbacFptT1BCSs6FlCZuqEupDsRtZwNxubIx/mctHM7PoZo+0klbRpOPZ
HGagXXoH9pEqN3mY5yN9ZbnphrAYHPd52liRyQaQAF1cmSHOL+JIUfT7fPHMfGH7lo0d21M7yP/K
ybYCU2RTVE+qLH2GnD+yysYN+r7guzzOx73lOeShaalGmtN00SgiWAD0N0M8l/sE9LafmejmoJj6
MiSNkR+bTM/wRjPQ9Cgh7Pgap7b51qWZvAePlF05mWEfGzlkL6MUsOsGgBaCumXj7C23av0RIkhp
BLV8cuW0QBX4c+t09wXA+cfejKFwXTtEvGrdezstXeN2rkS9ZWXxDy7+wRwvKYetcIDBpo5xon0Z
FXUWwiwbBAhjB7NfYrBvXLzE6XjqIZrBv0mq/EamobslVL8SMJZ0xLESSTlUzWV5jn9MokLZpbu4
ZvtSdU92kwaGt6XNsBIwlg4hDiCaoqPYZvMkI2hxRuiRwIvkZ2ZOftH9+TwDXNluS2ZiW85ETrkS
J5t0PgrFwQTcEU23NF7W3uEy7PujwqVjzHNinIAK9CEBBfdM5LBmeUghJK62etorUW/pDQK+pVfz
Gi8Bra+5m0OWPtGsDw295aG2NkuLPLlLWMFwztlnS3Y/SNEM/qzZHeS4tvwx1wZYRL3cSmGDDcPf
cwdwkeIKEIk2KOPHzz/y2qJdBD1H20ZiFjMcNTTc03J3niESn5zhC/Kd0OGpNPo7q202jtS1V1nE
QFITkKlbZ4Ytr3dVVdkdygcnMlRfe5cl/dA2W2tIYhAUqgvFWSo/HfOgzOYAnsNB1UITGjpLn0/b
ylmxpCMatapwn6AzorkRsp4HudqoKq09+bJd3m0LeHnZBSOoXLmo87GsehSMf//aj77skXePxg26
AqOqU2dZtC9Wzl8yVKU3JmRlny0piC1k9S/iJwALujlB6aQOk6p2DmMjWET1+LVa0JJyaIHRyDyD
K0i6JPKsy0zcl3nbBsbYs8PXJmmxn5kL8kMlBoD6GvnWK/OYe1/TE7P+4S7fzX/mAkA3ddwApu+3
YWmoWB+JtUWbW1s3i41sg+YJakLpncrZCO32xOetQL2ya5ccQ8066HG1YOWgcht/E51mUKgts99x
XSQbk74yxJJSaHm8bhsbqtaXtNHSeRjPzzPMSj7/pGtPv8S+d/NOxs4c4NwiThnv/ZnmfoKmZu16
X1v6/2q37x6vJLAmFgGciRm5z0WBjtADFY8qoRu/f+XT/gPbvxuA8tJsEwbz13jo9J7VxrRTjZ1u
XD7Wnn6ZtXdPd6iXQFeowsIZ5zB2HOSZzNqqrK5N/WXQdw+HuS4uwS44wuQib2e99hZ0bzcvBCsp
xJLWpz2V11mVuKcqG/ZVYgdzoSPwJo95eu+kT19bPYvzV6OHKdD94qcZ6gknOxXmpf1UhRL6FhtV
9LVPsNi7KTEKR1kDPEHN23K+Lr7iyY4i278W07vZn9vURu3loliEnrIvPBfmhuMNzM03zqqV5GHJ
13PnNhezBZKuINWIXnURlUI+DoXed5PcNRZFkl1s4eBXeyGLbWw6A6pULu3P/SsuLM2b9wLioVH4
zhVFy86vb8jT+P2xvkdTbN7IKP45Cn1wo1jS+IZWzRD8jJuz0+ohqrrKxuUM6UQHbQBLnCow0585
Hb2/eSWm7/ZYIfEAIuchGeEQ2SRtt5PlPEdKeUni8yFDM9FIlfqrIOuATmpG/whcoiHvqSodeEOm
bwsBv3W/hRwUOXuFyW6SyetQ20Ts6gPl9mILq/jxx/uPFIioWpMxlkzn3lG7EtCyUJbOj3FIW8D+
sntd5vuuHzdWCmhqHrb8ciqZ5y7huFIRbhZQbjqrecwTSPVU5bSvHYfCAinOkg42rEX/UnRd4fmV
2ejY55koXyn8NO8knJav49KEzKCCAk+VWGxfoRl9tNhMnueOkb9p67lPtVfnz1WsMlCkR2iW+cxM
vGcDDhHuXnckuy9dD7rVppndVNwGURq64m+jhWZ0JOrK3uctmLNQEjEu6vzVVY1rZF95YTp+Lwo7
iOv5ZM/yaLZDRHFQCdcKyvyb5oafO1VY9n/GWO1hV9t4JswKYr8BOKRt6LVbYzgrMJLCLzvllyi3
xN4vj9Iw6145OuTGmO55bkeza4aVpZ9rJad9nNmPcV39QqXWl8XPXtr+JG+FPIr+zbqcYJBH5jI7
M/dvxooDyVnoUCdoFaBUA0ThrF/EqiJn7qJJQ88qlXw/uc3Rg1G971gpTEAcupPavbWGN0KNc2+Z
wQz/4Cb2IjiyfmvptOdD+s2xUFJujBMHxVEYg18ImBgV5NHlLyiu+5yEyfgq8/ra4MkO/ts7ncR4
0aF+tBN7B1Knn9Gq2PXZG5ciYPLN9SBLOQFo0uXzr7mi92geBnocDnkNZfQ0v/OU9aDtTu7SWUfl
PO66/tkzq9DoXD9Lx8ZX8LRyiNzb5Q8CL6IcEBBUQQJu3FTWvWrR58Rfdc0CV87RRdDB/hED6Uus
wqf1YbTOVmb5WXIC4ThCp6GZyoCMd10BTIbzRjwFqQbHT/HLgbKqhpusOAOZMcLfwlX8OOeQcehQ
frlMUbbjcxIO2WM18hC3PrD35yvc0g5Nb0WyiAH16IPKEbuaxEHvdkEypPvUmf2xSYBKLfcZT42o
AXmI/k0pSVDkUfWPWl4BgB3oJKyzc1lBE/uG5+b19LODLcDLCDo0IX56Q7Vvn6xr81DTZ9hLMPxk
f7ZcwBTsJDB/m4P8awK/J+aniuy1MIIUyxSQSj8/eekVyfZJGhkqIvQFKoUWC8RzA08RGdXioG6T
cm/WV6N36o2gfnLKQ/GQSugGhUke4PF4PdPy+dFWN6MMOTDbxqNOTo4CV9RvdDA/oiwxlveTrUOU
fQUPKnVTWoEa7itU79oQ+swRtN59tMmOs1f67TN/4Z5xwEZJS9DNuLuz9zIen3nnx3Zyw50mNF87
/Juw2+QurQ6u92yNhwkSpyi1ML9hcL1+mf4a8fhK2vG7ZlgZOUTW4dYKgGHc+9zEegTP2rhP4Q06
jdoXJfVxipTujseOb5bPZHhM5mtxazrKn0sz0pmMZD7soV9VvrVOYJIpMH8l4GETdqAFD6lTBari
ETZRO58y5Rf8WFQPFzd4+B8YSTh5EcKJ3WGakPHflAQiFUcVA0x8Nds7ZL5Bbj0JQIZgjzs88uLQ
VbfaTVG/CnC4tfmNVmHVBg7Z58XrmF9VuNg26T1OlWK0LvZV0ALAeoJIhef5eRxO6Z4Yu/lge0HS
+8raU6hkTJF+gHZKDv7bEOYncB4k2UnV7Y3xJ/h8Jl7yt6xD+sjsoM0O5EcyH8BYL3+MVRjLoHF8
+0cDVfOrugmN1OfYL+6Nx3/jt2XjbtJ+YdxpSGs6r7Fx05HIde7Hzi900D8nblT2V013pccgiXfy
4jR8NJwXByYhAEr09oNDAmFfzxdNifm66Q7VfBySxne6u3iO+vpEihCwah9nre8w1DjxBxXZaTBw
v3yiNRj1pQ+CMmLxvsJ9iqc3uPdL1IZdfYUqU9A70QzgB5xIM8icFQO+VUS7IAXWPZleavldOfdi
aEIBYjXPEKdb1MSd7LYm1tEl9JAUPaSZUXQR2N4Q8S3+GM1TVf9oObpZ4gH1Wzz7Dymuk+43GU1/
TNJAmTTwitQHm+HWoOC08pd6yPdZj50vz2byZ6iIP7hN2FtvIz2UsBgtrBcqdDRk1CcNgycz8JmF
Rkv3jkF9w02+6QrF3vktT1Xo1tel3Qa5+Y27z9q2/b5UV539MEDtQdjPTfmcqqMm+5g5gYTgGqtu
GjQVVC/Q6K7xy2CPO93aDQculPk5ygDwb/GdEmpQEqpQxs88Phr5b1grmh6gM60Oan4AlcWvdBLE
DbnU0TqIwmrDPVQMuSV+uG1cCYa1R4IZd0+eDFHT6NDpHnh/Bd/UKOvasBrSUJAA0rtBwnRQjbcl
geIddqFn/HAacQRudifKPdVYpsVOmVXgxNJn8iEHBRWi+ilQrLUXR22d+CwpozKNeoj/dX3r2yO5
NnXlNyZ9oFKifH43JkM4IJ8KElkHwOgHtdiXMd+lLD7NDj7zPDU+sRVQZY+2mM4T3Fdt/qjAa2sU
OeettQcC5147TgB4b+EP2RXvh+sKx55VkNBjbaCZt7cLYBIaaR0oPmM/oeOftEPAZfyQiyk02r98
qiLwN8LSfk0h8+cgiFC4h2qKUknr7p0OdlZdgSlJ/Ia8zkQdJyzh3K6Cinx3DQjBuH9T9zXJ4z1h
gBr3D7S/Z95PWRt+B00GaChEnfFND/BE6eNImxL/MUPQ5VGL5hWOphi8TVJc0ao804JBrgkWTY2g
f4lZRDFMPLr2OS+PjDAgAvvneTTuhS3yYKxv8/LKa2QYI76VmNziTiJPQvZgIXKN5VVliqAxQ+E+
c1T77X6yg8yMbHfa27DkgW8H8efROtoSyZUbWP1bLG3oATbNg9TTI5F1h55nnEBbDf1iLKernIto
bru9yOAc3Nn33MJXbuzrAsV1yCfV917+RuB4lZjU75q/zLDO4BBHZlkDrXadimfCLBhQ3hjpHROZ
b2V3FOPD2+6WQoJZOKhj1+6u5woy+/2NJfK3xknuMdfh0L94s+PPDfaXGmBfrCM0M89Tr39nbf3a
6SZMTebbTbOTlreLLxBOMkac/KnKGEbx2WHkblTgZcpe/9XFa4pbe+CNxo0YHXRknHMNhrZFBd6z
vNHwzCpF/JP20zEraYvMhkd9AeVOgfq0bB9Y2+6KCZiOhJ5V2u9LBGrZVrcZ1O0Mne8cWh+1WWQ+
SGHHoTUCQL8OhCGOdemhV4i/gMDftc6QBmXi/EoLSiMUeN889N1DUTp/Y8YRubre2rkJvp2Zz+Wu
dvgvUuhkP6JhsnMqw4bMxAhfonnqbuBPF5Yx8uHskY/qp4Cyv28nE3Q3W6RbbIyInn9KghQgFwFc
Nvy+htyowV5SpJmBTGs3QKk88R1Hwui4PXSxvR/i5rEGslJ4SBJwL0ja6V6ihOXQHpDOqo96F2lZ
ZgJCY5rQLaX8t4NOvm+LOg7TMg3LHJMc19DwdmwCNWcRzAitABl0kRTQBAVP0ogyhVMsay5ySo0z
7IxR/7Vx2GTMzvyyrQ6pnVRBVrTXlNbkWBHjzwjh9gBSy7kfA9obELgBALOu3ZBUDK5qbUvBwjWe
iVkCZNC595agXYQSFnZdTna68e49u/6WDfMVr5zXBMkmpIdkOICC1GXyF0nmfVGwR8etnlzdn9mE
G2whcn9CWywcLAB8bYnzu8xLqE7R/sGrTR65nuj31IGHOrbLc2VXcQSNL5CETfonuRguwaqz/dY0
UMXLKiAMjAwZb+zk4rXoqeX3PEH5BbQXPxv7X9SMb8axjf3p4mTBGgdxdiRtAD5GG160giNXFrgS
yC5DAG7PY2EepY0MZ+Ij4NYTu1JFfMvy9ECpg+OrQJ1h6u3dhLkOYz7+8CYYYFrVb+HOkUQQVmoO
tZefx7K9KbIu5NKBEB4PKKRgfFrYua9Msww61e7SQQVF2VcQtEKw4Op+QszrLbHrWH41yPEwdhCd
gxCCAfZCsQemygtmM7celdM8eEpcV07yB4roO3Qwo7nCaeA0ufJrXePMAteX8gShwSY2LMsumZGo
j4CLKPDO6zpMG6zDWQFTMArnquj6HYxCO1xKXe+AO+h+avBefPqVdMk+T/RdOzfP1HYhzYOknPZz
kJHygTZiZ3XirzKwujJAVFQLFTbPgEQ+ILwJ9A4mlh8a9N7Dbo7boz0XHAUNszg0RuteNWNT75UV
u0fdFPFZjjUujdopkvgC2G/uPRcaPVE3p8kZKpQ2ZBE9/BhWJW8J9eKnbCD0m3LB5/erC43Xl93o
7HRuA2XbxFkOQbMEnDGjdK5tUWg0D1WBIF4mxs9x9OpfhjFV17Fj6xumiREWgwS8ps37MDHgfD3p
toTaRGqB2yzZz1q16XWqLHJQeTu+JQ3Lb3HQz3euV0z7prLaG6uLqxuFqsBj3rfxw5iNovjRoycD
QRAwvS7Cao610WX6qJqGQsMSQD225UQdG+WTBFrgV9pL5TVNjC2B9JUyxhL2yAxb29J1sdZTFvT8
VcifA5IOu0OgtHAwDGYIT57wf689Xl5l0QwC7F97OK3ms9AUHlI3dS78Pk02Ctf/mjMflGSWtM9i
1oUea6LP9l7s08P4WJ307YD7pAyNgAd9MAeA8l45OyzUk7olh3LfHZzIib72dovKM0tzxjmyr7OX
/OjpD60gr5tuEKU/Kg1fZu6yON6VPvsxL3V76XWVnsJdMQ2oKavAHMWD6iEGdMlVPn+JtdW27BcB
QF8xlZMzkyQaY+eOVd5GZf6j4jneYekHxPo87/PSA8pvVuApPsQmxAjVBhV3ZYKWTPLYBHRKG0qf
Y8+9reP8mKFY0Y/FLRLdO8g7blRQP6zaXl5iUdsWxainyub5uYhz+wDlAvqzrHrbR9WN7jiIJ9+g
c8QjHqsZHJK+hTl2nbcefI+Mhj/lpPZ+xGllQd+qLxGRIXXn0cDCkVUGPYRDtpQ0V6ZjiUctMyXS
KWbw6Ga4bcY/Ne6XvNThiDKebWyigD6ugS7xf6RzC6N2e7iyG/MtEhDpz7W+q536Cx3ey2QvGuzJ
WKD7WrkQB2JQ6nG6S13AzA6fr/SVyLckpiFaz8BfQUYnHibIrStcJbPmyiL1oym9U41Spe+h0BXH
7GvRb0lVQ2IMyEMHlCuoOagTULzLdz1sIUNWdteSnzZZ6OI4rOlOgnuRErGKRMH3as634OUftcTx
MZYsNYi6wwhTq/acVq0F7SGWo1JUSucbd8rqL+djtv/8w6y9ySKOwuopNviF7FGOrESaYjymkF2v
VL772vMXsTRrEiQeOUJFM477atKBIC8ZL74WQJc0Y23B+rnoIV7cGAxlJt6/tV220XZYm5lF7443
My9BVLgkpvqRA64GZ084MmUbfbu1L7yIbc3kecZEPBOan1MXuLPqUd4Go8OsHgH43ursr42y2NSp
2xbY1EN1BuD0PKQC7D33t8XGH2bBHr70hZd4ciFaODPAF/Fcu78Nt/MngGU8Z9roX698BfsSUN6d
xRlta1JwVp5HpOsFsn1fl+O3iouNz/BRJwsbbWnQYKh6om4FME4qbmrb2/XwQOL8yfOmUONSXnYb
46ycEUu8Mbwcy8LBwXOe8+8ipscyu54UUqXpfmzyjTN/RQrYXcKOp9Hpe9fM3JNw6qc+hVkI9h+7
NlVM/3gGyV5m4jW3psB9d+o8FcEUFfkMzGmCIbfGE5k12Sm76u4Iz7iJNhgquUZOnHuYnOIuhcrD
i0EJ29i8K2vTXoQe7vKmKFsIF7OmffIg2mVY0y4ByUBb5heHWESfSdJUKILoYxhjBIbtVWZ3j5IZ
3y1D/fh8+a+9xSKHy6TtkKr1ZlCZmsBNgeGrW+tWcX7I52QLCvGv6/5Btr00aRFjBrz/CKpEOnQv
MXfQ3OHtj6lKf2aUB0rqJzMrb03waRNC7I0IuLY3FiHKZbltCuXwUyXZD0m6mxIdsqJGt1fT4gqd
z59F7WyklCupsL0IVAp01MaqW42zrvxG+KXTq7fY5CsxZAntzSDD2YpUQvGqQXXHnuJXnbBz623i
p1Ymaone7WK4aY1uY50UuVbFXeKYx4xHWo5+XtthX2+ZlqxM0hK6K+daaAU8CYpJ7NoGBH8SW6Z2
K/FpCdjNZI06dN3PIM0p69hPwFyTKhYvTptWu5aXM6QEamsjsV/JBpdOIq6Vz8B/w0nCg3bTYyug
UR2YdeH0QcrM4QhSzfSIRnc7o3I+gA+Egn2zcZ6sCBW6S1CvhjV3wlBzPKEmfz+nXL6CvcMj2NCX
gWEWdWhxNVV+b9bpgUs0V8se+jydZBL49DmNKJvGvUYu4PodzenZngFt82mMsnwyK33MRs89E6mq
H11s2FeWCaOvL0WaJYARSGrDYdngnECwDuz8N1jxATFu2+n3589fWV3/1EPeHbVUJFaP8t18YoXo
T3ARG3zDs3T4+dNX9sgSwGh5cVeYowc1GMvetWg3Cuslsx8oLu4eqhIJPNE+H2hlty9tE/JWtiaF
suDJVAO67BXLA+JNzhFoa3r4fIiVmL+0kKlm0ZR2iWg8pC/Q0/Etl4XuPy7UF/M2av3/tMcUusS9
F2hnZilUF90UIB77EacAMgb3iwcwXcR3NooceNiWnFIbwDSVS9T3mNC7mXVosUEYaiO2r03XIrbH
NYBcOh7IKYMiBmuToyfTQ9oCT8no3edfZMX4wV3it0vc5uHDAbnzsugfINb1ZOkxmhzTOHQjlw80
7VGgBVN0l/d9t/NSiHnSmbth1afNxnG5tvAuK//d/jEyjep+F5snexC/uVlesVoZKBuT3efvuBKi
/+HM3j1/QPW0MuKYn8CuDcrmycHTqYeYiT6E7NsvvsXlI74bJUfRG1l8Qs5WLX2PHayk9ImzUVlb
m6LL3989fJ45pEAsTFGaFVXopYBcsrrJIm64W3FmbYjFYqviCTpECRtPef0m5hqyDcAQxdVGDF4R
qXaXaGNhDTlgWOZ0NtK4cC4NovIFTNX5RwEzV8hcla76WUElG5YX3WgD7UKlYfozGloNWmqM31YZ
t/5klmlHQJaZLy5836WfzmTL72Hl/ZcOKE1D2QiVL9Dz0JpE2yt/QRtlP45T9PkqXHv+ZXW++4Rl
msNfQJXTKbPpiwVvcZ+k5TXl5vPnz18JFkvAMo7YziCkl+eyvoW6+37CwYDUOnJBZft8hJWTaGlN
gn5w6/LUSc+lpc5ETTsUQQSkdwCLmBUsVGyYdHl03hjt38R/kLov/Ulm3QlRw9vsNAzyOAw8KhXb
M0hK0SzIp6uSFre5i7gOIkg2A9qEvvtoPSfj0W76BzkoX9HvBrE2tvfa9C6uK0BsuJZZ0/Ekzb7d
JSTVB2U6NAILtgsy1042GKNry2RxgMFdRBrJZM4nqdN9g/1ndabvGsbGIb8SC83F0ZWnQD5KKLSd
WP9oOH8c5gb19D2bTb9Ktzida6+wiCRQ0lJ1PqDnOEg9lkGVxeXO6i17AGWkcjeWx8qLLGHQZmYb
TUWn8ZQm13QWt6UJHFLjF2jfdnOy/3zFr7zJ0rXEInENg1J7OIl5hraLtKa9MMc+ylUnN874tSEW
YWGaIYUFo8vhnPFueMoTZXQAXKXAvSBidBsFjpXFu7Sx0HE8QIq/as+24EYkq/R1tArLH+YLsNrY
mKy1L3J5w3cBTmUTVPEcNZ7EQO0zKfLihrO+PRitsMJ5BCiU2dOWYNvaYJdc/N1gdWM5OGexHXE1
3Q0MELMZVVh9XxUyao3Xzz//2iCLPV/m8N4xxzo9E+veZY8goAFDA5+YWPmx7jcW8ke3Bwd2SItC
HWzDUIylUDQi+RxN+XiUm72stUcvEqvYamg1dtI6w7D8EYoiD4pseTR+tKIuv/oyZe/mX6oUyJUc
j64keezdKgYY7mKfzCQg2gpAgv/9C1yGuQz/bpgagAezdsfp3MbApteW670okhrfB1rSgM2p95eZ
Wb0x2Edb8TLYYgFLG3VMF5iNsxRIfdI/GfCtzvD38zdZm7DFgtV9kVgpyOBny5CBPdW+vFQ5nJei
2Njj/zL25Xl5+fmL1VpbjVkK47L1Ajtwn4drYGyLb9q/g65clAXNwXrThW8/kl0RGkfjrXupXoqf
5AEQWR7yI6BvX5zHxREGxmMGSZfEPhedRilAm+Ho9ddGBiWQz+dybV0vDjHt2B7OSQcIrdirbtzO
GYPB6+zD156+OL7SiTu86GP8fOod40p/N3rv4UuPXh5aE6BZxmxI++xipR15afdPjjmJLf+ClQW8
PK5M1jOrg7jOGdCRk8fdP9B++U2494WjCgtsycsBYAycRIHv2kIHndUl/BVVQHAr/Hxy1n79Yq8r
OylmFEshACnYjps/jWRAbsI2FuXKmln6K6nSLAzAxeh5kux3Q1DWSNv91374Ymt7eVlRRFp2njvA
RAfi11Phw+h54+q0Ni+Lfd3YJW4NGbqZ2oBnggNAWgEifZPTLe3ktQGW+xUsx1xKTs/9YB0gIAlY
mZI3dJJvn8/PR8foZd0stivKShYjxOTnkbMpLFOUX1NyBwhS4hsVEsSsMjaS9LWPvNi6nRPjSBIN
O9sZLSAAOoGVoeK7z1/j44f/x2aJuZLM6B/351EC4AzxqsSLw88f/dHNygFrdXFQ67EZlGPZ3Vn3
+mhBjInWw9lJ7Ffo2j+oQbyMcHb+fKiPz6H/uCXFHgdRqhrYGVok7vPkQYoG3a8kdKc8DxvYkUSf
j/Pv2PnvcUS8xXbOm4KIJHH4mWFfoxSnwZ3ICieC84c8wA3SOcba6Q6ZLKzrKq/NkFPZHiy37qHE
2tFvsSmcjXf+eAES77Lw32URzpjNBUhoWOBs4ruE99XOnvtsryaz+D6N4ORYbrrFulub4EU0qJqk
hLBQZp8vmiwuQO1WXfqZhvQKkIqfz+3a+ywiwpzzqfG47M+kc3DvTXw5DXuXG4F0/3L562uDLKJC
RuZ0TntE+xpMIlm9Gu3PGficBhBntN83QufanlqEBmXYwinRVzjnwM0E1MlT3xFqQ3xrdQkuwsGY
KD7F4LSdCc10MLD5cj9IiodM99a1dIAjAMZ2iq9dAJwBDAb5CdWNDEYFrbpWRj4bflpk5UYUXHnV
peFS6zakGwZmn+0+v0ZH5Enk/can+jiA/8duabJZAcG4xjonFKaRPe/VuW0HCp5Gkm6UJdZ+/WUp
vttChpC1bCnyfdgeTodk1nxXg411//laW3uBRaxwXSdThsKCrprMN8RbU/zV4O5+/vCVDbl0vSzB
JtPCSUFh7vKoqa57wPub5rdHX772/MWG77t+rnIQ4c+JekrIlRyKPQGsmjIVfm2AxXa33LE0jNxA
1si7Y3cBUYNf+jg3aWgxoIg/H+Ry3fwgXC+9r2rHhpRb40GiXMB6LCuADhT9EbxFHM85SLkGuBI0
YaDg2LvPR1z76Iu9X1XCZI2HEd2xxbYn/OQY/De0sB8+f/7ad1/sfm46leQ1pg2RjAbuRBswkdxH
yx12DdVPXxpkaWolslyiRePY5yru/xhVFZIRnTqtD3SaNhAwK/PEF8kBfMgogOd4D9gd+wlYt1UG
sifbamat7Gy+2Nn5kBKnLXR5lln7Ysblg7KRwn4+O2sReOk8oId86FiNoAdM3i03jB8qH15HG2qR
RYe42wlwix3zlZveURtQMveKRxhlhl232fxde73LrL4LXCYqnpS5l1WG7P/VrUf1NkPTe2MNr6wx
fhn13dNLJISjDRlPmFtOj2beSMjjpQemIXieet1GeF97hcX+L7u8AtAKh6Tnmle2bq86lm7ktJeP
/MGuXwKS06aNW6+bTTStnssBvAPLV/FDSl7qpA4/XwMrue0Si1zyiclygK5/nzT3ZccCRZ19J70b
kpq3STHdGtOWmeLaTlnseDKX1iQ6wDwyU/XwyUmTMIdONmjg9sYVeOVTLOG4naOHuM1AKvPcnwX/
NrCN/t7KOlqibptYgGjHMnIe8pz70Cua71mSyXB2GwmJ50IdPv8YKzO0xN9yeCKkQEw6ZwNX1abf
MSgzxPLp84evLKYl9rb1zK4dSzhEOF0amGblT3PvMwGZgAqcwyb6fJR/rYoP1uzSKCKREED5P86u
bElOXQl+ERFCgJBegV6mexbbM17GL4R9bIPYQWzi62+2n+bKQxPRr+NzREuqKpVKWZky8Ut0yQLN
Tp3EfuiVLz41NWoHPnKecldAERRCG+NAwowoRUMdo/E1mYduC1OyZgiXv79x/NIb8SQQj/0ZzL3f
mUh/+r6/kWqt2YLh7twrs8m5CG3oIj0MzkOuQdb/3KKZ7/oCrv10+v8/vS+nHEpgGD8fZVh4TUC3
gDBr1mWc6AN1OJF5Qc92JUusfO/tl0I1IRghm42Au2ZjhovXLXCO0MYAnq8EI4WkgaydZ8r0XTnd
z/FWY8LKFpjdTO4Y24Pjc+9cW5d+7wStkG2AnqzA3nrm+0ta944Vmy1Nc9uAkMVFUL8QANATC8uT
+uz/FOfmTu28Dzp0d/mueJYf+St5Fg/2abjPjsXH4nv1ndHdVmPVii2YvU5lBXCR7CA155HqpXPY
UQ+3EYARs88JmBHc73tCz+DheQJ+9tma4gj3yei6Fa8u4MUI33jgUA6k6lsOiuykqyMQi1dR343p
p6EA/M2lNXPDDhQskbTa+kMG3fP7S1fuI3hQ5gcvdxf0aeZNZNOhO6VpwnaD5OV3/B/TnSUzQJ+a
pQ2sVtVpIDgHtYw79N9zt0YfK2Tnd57QYwpIpO2FA1MFmnDb6fn6zNaMzwgt00zacYxj+wwJIkF3
GnJTDRr85ls3xogvTT/3C5t6eGnqPoFtdM+KFGUYe+PWvWZSRnipPST2XmbTs+jTcs/8BZ3JNREb
/r8SYsxmnrKgtIeCQHcuJfndFNCl4KV+JD357/rir1yDTFC+LnTrKVYMZ9uFrgKaRsA8RG1n52cN
jWSDnr0+sXeO0Dasbf5y/aMrS2Zi9VsHxb+JQ1JgauzvUAv7ZcstN1lZLxOmj2Hr0sUb8xnyiO6u
8FuyAw9F/gEPaN3h+q9f+8QlVL9xRAZiXAYkIj372fyQMvrkNc7D1M8b7VUrEd/E5lfQJ+iIhp/7
DkHPB/vE7PQ/R7Fv05Q84e+3ZcImqB5tfk4Cqc/uDKIqGbFLTzn4JOxgGlVUzPVXW5QbhaC19TL8
u4dHcJtZ09lthk+WmiMF8v+plBu1lJXw4RrubbfMsie6zGdB5kDxKeDqlYMkkZROdNuGGx7e9NWQ
VwIoR9ys+qiW3m/CR2uvs+I2dkfiGomEb0lXiwZf6PtihJZZN+SQ3PO8nQ3+spOAmNFWcWhtM4x8
QpEWvAO8dM/CBhPFUnF7H7sqPo2QwPh6fbnWElYTRu/RsukLEPEDOa+aQ0mqJepYR77SuWaRiAvg
BOeO3mV40YkmFifINDRHoTV1Pl3/BSsmYcLsY7TiDqxBq4Xr6a+g5fzIK78NhtxCk+5W2F+55v0D
sbcl1bSTMIqlQ9O7w6E+1oFLa5w0CJ1oObzwBE3Ai0OWjTvT33f5d1IoE3qfEJHUrWhRafcZv1PS
K7/ZpMqeuC3VycsW/dkGs5gWnUQOooGosbNSPFZp2j0UufA/ZrOmRw36wACkLHQjjqwY1D8Q/SJP
rGxBq7pnjVGXOREHTZc1vVzfyZVgaILw874vu9Ye7XPh/LGsIRwB8qc99pL9cOItHZ13m2bwHGXC
tKEzR/LBgUYdF/JZOUkbFb48Nt3wkYID0MNBUnagfersXym16N31qa0tnBFVJi4aGrcD9BhSVoNq
iH/AbdsK4rkYNi5Wa18woooawDY4MbRqOPXTVP+w6Encui9GGFlQ1wBS1ZrPwD4dhhpaFXMb0b7+
oVi1a72RBdcXacWTTbS2rsiQOb0k55794O4HreYD0VUU59+uj7+yRCbFNvhMNcw3IWfm6Rd0cex0
pV5UsfUQt1YPNKHYSd67FujOIdE0Sg9qM155JxavPlQ0Te4hDDDfp6p3/uSdmlAfasmBZSWkRsq2
DzghyTFzytuIoYGy+/+0pY7ZXHTMzs/MFpDNWETUABgZdDz7fH0t1/bqssZv8qIZFGAjjsn83E7A
Jrpq72T+N2cZUbegW1X7lczRbG3hDPQrLkosF27FU4W+mogAabdxzq/kwmZfS1mmfTOnFhpUmYLW
ph9I61NTOntHvwD5G9Tg0Cy24Blrhmd4v617EfOGLGcip3DgaNOj3+n06/pOrA1uOH5LXcvn8lJd
G4adP0JnxJLR7Ke724Y3nJ9VbgNSJ1DgezQNJ2d/0cjLp43zZM1lTHygxJOeclvVndNEoo0dPK5d
MFUyScGzKfCSWCoXspmW3hW1Hg98dkWU50sPaa043amMjBF11W3hwcTI2yUdhVWjx8HpPtI0g3rE
vZdsdZit7JIJKUyqKgE7HLKUC89qrr6PfR8M5Y2/3PB2aMYuCfRYyTnpU9zfkkk8DFBKOaVstjfc
ZcUXTfhgSRMw7OGR+ZxXYxSDFbRrbxNwJiYUHsWGmlcxDuRFp5EEd2fH0Ugx+vvrBvz3ueKdTOqv
7b0JVT14trTXs+ksQMjxy+6V6EK6XMSqk17RHd44+OviKpGHXsPA4DngDumGFBRyZ+XMoKpywPDF
QeqZevs49peTZtm0a8UUPyToVARfLeDGu8r321BAiOdzNvC5PBSQx3oEVasCUV4Cpqqh0kcb+qu7
LKPuQyEn/gN8ePGr23bxJ57OaldVlN2NBZoNEmsSR2cEeqghzhD1vgKVWdeDjiqcSw+dvWMNJj1u
99OXwk3RzNSl9UdAELtjA9ZKSJHUBWAmdfNJjOgGbPvmpSnBcNgoX596v46/jM7Y3SG9lCF4USyc
DSIFkQEhEQVu4Og1ef7Lz+iwB0mDOPVMsD8Lb0C1K9DUfOB10wD52OgH1vigD17AtNDks/NjBuEw
mh7LeDkVwHrrwC191eCSKavbqkd/+7zebKUoXfQe6h7ascWAJiri5aHMIaa25ODjSpjcuFKsGbsR
UjttdzYe9mZAK9oEPF8KYNZy3Ljyr5ycf/PSN3NgS42MacDgeNDZg/gYBZ+D1FM4zRtVnpVfb+Iw
CzvN6tZGrjkB9hZAA264b1J/3qiArZybJgwzi+2a2A7E+9qFDHjLTMbdoiXdJ61g58TtqsgBFe4L
18DHgkdQx7+uu/HarIxCzKVLCjpXKCn3OW5aRUsb8AND8u+20Y0I6jiVRZ1pbs9FQZPQ8tXHdlNu
9m++8k4AMtGZAMAnICDq2rMzjSOwjb79QXbD8oGmdvqFNa77PUePzW4Safmh0JYfkhQ8koRn1bED
GBgaPZ0P9tYmtfDLQE65CKRyaDgmj50N9lxmx+4xnlrvkY8Z+qRTPURuNkMORMabWn/vnV+eEMJI
YZROcKP2sO2L96n0psBrvyzgRL+++u+5xGVww99axxl8j8GtS5l+x0H/yNMyBndseZ/WW0RJa98w
8xjh261sFuRgY8LAp+d2Ien09BzrRuwqD33sG5N5z0EwGRMKtUx2zRqFwxidKKdEtZCSyBAVhRXO
ngPySrBU8tb6bg3zRqlgpThhymtr5i2gImQDyGXRu5EPIBOfmtoCYUlzQl+eCsAPCujuPEbXd+s9
U8AFmhg1uBLimV3F6ICcbZqCTPSPGXgUwlxuEYmtfcCwtRSK61Y7a32W6BeKvAGk+F0Xs9cMLa63
sD9cJmGYHJRoG8LndDyL7JOnl5CJoz+q8PoKre2IYWtJTeu6G6f4lFKIaAPtkXjgK9wx7MzY/yfV
DafhxW0uFvjmJKENmdyO9/m54DpYShc9l6Amzwo0bd8Cz7584jLDN5/wFzIVo574yUVa4nX3VvFI
po1zas0jjYhOM5bI8VLLhQmds/TAbT1GzIVshVvdRhQkTJxuKR2euBak53Vfh1XNzi14omPt313f
6Pcs9bI8l7+/WZ6WQhxUSA1l+/irC9lIC8m9dD/fNvjlJHwzeFZ6Xt040O3qGvEoO8cFS7P3Be1z
W8/8axtgOHKv21TzwnbPvs+HA0RBXpxsHO5LiFdEVMxbJC7vloixStwwIkXtTDIOqkFi2f73pZlr
ESAr9x+ZLqGdNM919XlJfQWEL2SUISC6g8R4voNK1JZS7co+ccPUfC5ygtrPjPbhC491EtLkZ06X
DXdfWUd++fubjQIVKKhJLxvVlu0PXLnsB2/Szd6bZ/5fMoMi+ro9rH3GMDa0HrQQoUY5pOgKcJ+r
ALSuLaQnW3QEWHSrPrq2VIbVla1tWTzxbOhTZOjz6HeMqwDCIhtrtTa8YXOV7KuE1CU/qdE+5miA
hr5VJaISosU3LpNxegzcLjyGXu4TRFUCVz47TReOeLOLN1BSazMwTo4MMuMjnmvECUu1T3j12AhI
YQxbdF1r6YNxdqBxxwXpIiIuQLdt6Pe5vuuTWI5BbjnWcSJtfoAGq4tbKvvVVY61sWorszKhnmDC
AtH91ItTXi1fkXk9gyn7yRbD8022a8I8dWxXgztDcIyJXZO6gUPLo1U2r1OWbSWRazMwfLzqFFqV
GJ7mwcGoo7Yr9FHpMgnJkC4bmc+KB5qAzxpkbdWSZfxkpc63jLdtaItmiOzWP9pN8+f6Ur37QIFw
6V8m+CacMOaC3dnrUL4ZAyVCog/g3KklhCJCC20EFt48Nzb94tPmxeTyJcPXm9Ke0tS7yF1nw1Mt
xwe++B+vz2JtqQw/n1KdgYNaIYdrNHRknT3PvjsJ9BmyLS7PtS8Yft64UJbjE0pFRf1q22nUXVTa
9IOEmMltUzAcfdJj7UKQUAOZDsT7pKQTVB0kT/qUhCzT1cZn1jbBcHg7nwsvGWMGnSKk04ATJ8Hs
Jp+uz2HFKUxIJwSwfMoHCFwv4omAqbtAc0sFadnbRjcO9hi3qDqZZn7q88/STo/LDMSz2ApJKxts
wjkpkbOdp/A24pL4E+PJcmr92LnvVUuOPAPg6vosLgHiHS8wkZ1N7Nppk7T8xJrxzqXV7+Jr7Vlh
NbcHAD9ueYuHr5nATrJYZF5c9CGmpZ8c8njJo24s9H7MwFJ8fSJrm224c1ZarUcvqpT1BYxm4/jO
l53lbFFovXeruczAcGmUSEeaLxrr5Or95N/7mRsy+pj0DwWa42m6cZ1d8Qdm+HUGBIFdC3xmTuJD
vdiPZe2+Xl+gtZ02PJoneVzXvNXneCTZR7n08oieHPnJHRFnvWn2Dz4ezr5c/9jKQc4Mv84BG+na
agL/c5N9SsFVWkz8Pm6Wb/7UHgFawKPfmEOxBbwO1z+4MjsT16kLaRUa7QDYfiCHaY4To4NyAG1D
2MPnuQVRxfUPreyQie5cYgCiuiZbzray6lD66g9aLr/eNvZlcm8OP13wuIfezXKenIuOhGP/FPYW
9njFP0zQZpe3Xuq46XIec+vVS8efOp2+llpuVEbfFYuHg3jGwb34eur6Ss3npMps3P29/rFwqvFn
1ROoHoBG4p4PuYjcJPPuBVgETlUKu6P5oO8TNItAFqtNdyxptnr9VxzWZKy3KEnTeUpL1FHaKWqg
6vDRm+vmPzWAtlBByu/JGfGwE4my3kJPrcRsz4gRcRvPpCYuP3nL1xTyUNAACVrIgDBZbjQMrX3B
CA8D8/ENsKOcddXcFb37Ij0LNXrGPtREFofrVrjmSkagGDsB4EyeoFhIIVAEIquh2nfyoZ0ueNnf
17+xZo1GfJBVYzHhZg7QCMuj7ooziYuftrNF6bSy+SbsUhXe1PFO6rNv+cUHQDAF9Am92EFZdemj
jBT5ly6uIKRTTA7fSGVWQp6Jx4QYzFKOyyjRMOTd47Ezj6w4WvopdORHWuJlTAD1i1RnK3VasQWT
PjkrWJU4Gg6dExnVCVSSmmcP1V1bbL1+r83o8uU34Wjy28UGIUF2BoEUVO8s2czf5NJB0kZbPUTK
eO4/jJAHOVte1f6knu43gslKjP0HsemjibyLISBWQuoNNYVTMquX64b3vmUQ00dV7fkZyWuoOOaF
hl5pugcqGHp506uv2NnLbWAhZvvH9Y+9b+UQyvr/BUwhMdXly4IY1ED6o5ki7fwukq2n4/e3h5iA
ad5mkCOOU/RA26e2+8Mg5jeUc+C0QBHY6T4pHhoo3N02E8NfbS4hsVvjW7r5WTAIBB1KPK9dH3tl
S0xnxZt4Urpeg7E9kC/9qM+egBqrKgLaoN9u49heWSzTOxPhxv0yyelcqp+x/EMH5wXPS+Fc6Keu
GSNOqqBXWwR3azMyznG5lHYz23o4i+riJ2BfDJIh/a8UkKxrUM2IXfchr7YUtd+P18SEUWeTbHuF
V6RzWnkQ482DZoiD2LKClAwhncVtJmA65VQBZ1rmTQWchbOzFTn6M7tLpXOTzxP3EgveBJsm6ye3
76rhjNe718HqDsTh++sG9n44ISZuWldW0XkCxuu0C3927YEWgYJI1cahvOLlJhH53Hil9lO7PFNw
uYJG59jF6UNjtTf+euM4blBmxyqjL0pp5zA1fjTK+fP1hVn75YZXp3XcClGCoU7MXRxSp9K7kkBu
bcpJsnGhWTFOEyGddX1tLyqfQErSh/5cRsDoBpX9PaY6aNyv1+exssEmChpFhErwCrlelqijV4lX
yLXcpqdBTPQzfNfFEz8ki6f2EXemAJjajbj3/gFOTJDzIEvRt6lE3OsGkFRMgBK3UjQ7iKOluCMN
Wwa0sssmbllPvq0U4f3Z8er2YZp1/hKrPD6PDdvSslmbiuG8tkCg80a8ZI0V4GMjxH1JBsAcWs4L
kWy42domG9m1gPpkpu0Y3JO6v0/j/oXX46/b7Mc4p2muIG/I0+mcujPUB1vcDz7dNrLhvPYQFxov
TdM5Q3krwV2AOrf5rmP4bs3zCWkMpA6tfDh10JyvY2iJqvnuph9uwpHx4uZXUwEtM6dvjpnHvnlx
uWwY/kpMMKHIrs8zJHfgBOFleshnclhAMojWvIBZL8uWbN2K1Zt4ZFZ3HXq8puHMex+QCn306u57
3iXH6+uzNvzFE94cV3lDujRRLpQmQU3KOn6gBIS57lYn79rwl7+/Gd7Bg3YxSuREmZAkai/pfVE4
jySWW4DttS8YLjv01pwytSQA5XevoIg+5nMFDkHRvlxfoJWQYEKMu17Hfl9jBuDheZ4K+0lRuk/b
4k/Frdfrn1iJCCZ/Ps+ZbjrdIOrQD23R7lQ3HK6PvJLAmYT5crCVpBQjz7Z67qHt3fLxk0qWw+I6
j3jHPXEv2XrZXMlM/yrXvNnqQjhTniYU4PGUoOgzQunXnpD8OvKpcwGgAR4RLyFsDho869yWy5nI
Y9H1Ynag2nqeSSnDeUymwIlBYjXV1da03gV+gefbRBTn1gRxH9wWz4Bf9g9ea+kHGwRJJBylqL/O
0ifhMHyciWzySI+sAm+m4N1T0vZeDn1wQJZCC7jhMsjzoj8klZUG8yAnGjXjlP+QOPOfRvShl8FI
WJ1CoHxBystaJk9uqUo/4KVX76+bw4otm/hlpQEC1Tkbz46skMor99syxT/GUe2srtz4xooxm3yo
agaucFT4hpc8+tUpzX5d/+0rfm5ilymQuA06X8dz2997WE1AjZmzcb9dW5fLXN6Yru2Tjld916E/
lNYNZOw12E9lDFBfgMIoO5VN3d24PMbpv0hW2I6vx3OeyaDq/zBL7q4v0NrCG4c/HyFHAvb6EQne
75m+qq2C69q4xtEvrdpN83aCXy/ZDjTA4BFiH67/5LV1N85+6VjQ8UhwgKZzg5NzcD5Ae/dYwnoi
O/E21mXlIyaSVlss7V2I0pwqWR3QpxtSmzylmX/MxY1Lb8Jp7WoqG1cmGcB78XIkzkQhIt5vXfn/
RrN/37aIyWoqHVGxsRuwA+XgHyF8PRxk2ea7hdh9MJYJHuwg6T3tZA5suVt07b7Ro4w8t2zubBsc
ccDZVtEC6EzgVmjGCuKmtMJ0tnhIfOY+Qm1Gb6RbK15q0ninsmkBdu2AyBtE/FmApAuVFmUdR0m9
2zzIBOJWqcQbgEz6U4eeq7AAeP9okaXemMCatZihQGeg7QCTAYrGeA+bKrR7SfElnSRkkBWAvzcZ
vom+dPBYXFnuOJ67/Dstv0gA/KV/GMvbsnVihALXT0TnWDCYfP7RjL+Uvg1r8A/gsu0Snc0OBm6s
hwwvAynk0W9bESMUVHroYtqi9WxU9JmSGZhUSzxAtvwRcq4bYf7dSMb/gVrWoJEiJMbeCjq9SKHv
a3t8uf7z37V7DH1JwN6cIFTmSeZzBMkm6T7anjg0VfoCIdENe3k3t8LwlxvIm+EXPxOqWEh9pqT/
AiVvEBDHjxA/g7xIW39Ll/yz42a/6IjGq+vzWVuqi3u8+WDl2xJayNUEEY3HMvnj8C3ZvrWBLwv4
ZuAOjeMtUz0GTp8Z+S3Srcruu46LJbp88M3Adpd2qQs9zHOFdzHgp0MwqQC3F/F8owK09suNkzsG
mQbObvzysv3kDi9i3CJ1f/caiV9ueGuhxVwuLoQ8s+L7AHxQXpQA24AXqrFwj9kSmFuzUOMYr0aR
JgKcm2c3mQOozdtNHnj5r9vMxfDeDJWrxoFI07nSbSDir7315frAK2tj4vArNEZBpsMez6VQJ4Vo
MwI8nk4/8DIWjaDmu/6Vla01sa2i62bLYahBuKDI6Ua5I7TbsJq/sl7/HN4c4sv/b5fc6acm06Dh
ips4Q8eHUmXo6yEJFZ28MPU7Ho1V74NWoUL1ANV0dUjSNtnlCTREU9rYR3AIqDMVHviARhHvdNd7
p2mw4pd2QA+HdtIWnRC0xX9cJnc8Lfzf0B3lEIRvyn3MwBC/xJ7/gMjXHFSB29jQ5DZejDQN5gqd
Uaknfl9fxhUXNKn6BithNBYIgmq5CC3Q8U6D5xXg8B/JMG6czytmbHL1NYrYo9XBWSbpfOkW6wfE
2b5dxKauT2HF3kylbJfamtXNcnnHrdywJ95zgrQupvmzJdPHCjJkt5mcienyfSefyx5PK6PO9uWg
D5WTfrs+hxVrNpn6erQY+YPERbyY2qi3X0n88/rAK/v7D5arqqdloRZu29BkSwJezNWubrzhlGRd
+lwOzS1ku2C+NNXrmPa8Wbj+cJ6HNCLWfFQAaJbi9fo0/l5333FJs+RIWaMVBVr+DMasNPTcOo8y
H9p1TtumAfHGZm+rmex60ScvvT/Eh2Vwqw++nCkkIl3/GNvTHBYTLcPFdpfdOKTTXlpJddsym0j0
SvSewzPopXq8coJCqGfVqBc0ju7GubnNjUzGYcQHohWPFb6h9nE+Pviy+WLRcYPl/i872ztLzC+2
+eY05ryNXYu1qOrOWKvOzd3dIm2C3nOntoM8dewsHHM7DQfIIYJ3vPb3EpWinxJvT3dlOqWHam4G
6CR5xXOiyvqO9XgSrohyAzpbbNdNY/JxXrzps50t/Q6cGf1DDRXKkGbJHI2sde7QcGsdIQHdPOL9
sHuiuHd/iROAaaJ0tqs/nupj1PJYdgRkenwoF5GjWMUtGQ6d30Rxx9jergEX9dI+ouXXjIhJRBDV
qe98wLH2zuKoe6rn6W6M61QGReUwvAiRpfySZU76BILH6pD3qLNwVohdmSRFaI+1+pBIMjzxWLY3
1Vi5MKGPDGS1rCyROrt9stOq3Cc+DRpni3333fZ+eKMJehw100wSlNCbieRe4FqK7/Ak0pzEMvkH
u3RAVj2MeKjnQ/Xo22P2gY7+chBxbX3sMo8/sKIebswHjCSMpUKhuohEo5boCLBa64eXVjS043s7
ZdFcb0nVrcRQk2uaEQsspDZwfwX9wP0vMV7yN4LP5Ze+5xlGHubnjoUG81GcJqgG/spRKU3C/Ld6
BVFk8Zi/OnUYl4HcCCVr0zDysrofdEUbfEw0r3P23G8B/FZOArPRYIpdYnt1gZOgO3JIvHYoX7bz
14JsSRGuXHjMVgNeZ1YGss4Cj/TiafL618JJ/nSpIkHhulGS5HeqtSDKEH+8vi0rC2VSTAsZx/Eg
kQEO9lNjf46J3tjvtXzlsoJvAiFxlmYCGxjunCBzRI8/yu3Um4e7uO1uzLouX37zhXZCwcdNeX4u
i+U0euVy7ttZ/fF4MTx45SZJ8toKXf7+5jPxmC6Es7k+99AvQyH2WHri+frir62R4dSNLdqM2lh8
ApD7wcdtQgZp0YI/fBFDld2yE7gfGhPIlsIZc6HQvTKL4zj3d06MDjnb2Uj033UJDG9MIm5dgK96
dCypCnjd5qBJGtr8W6Jug+mb6Ixk6RpiZVBsR+byoU2dndPyyHbtjXfAFZVdYRLa1bPdZSOVFbBq
81OSp48yGfZW0zxBPXtfU+slGfBCOPPyLnYWHQ5W+9oN/cbivZt2Y/GMOAWumI4qP1/OMfhRP+Ru
D4pZWnn73kNwmYH9OaoKfATXze39A00IE8vhgrvazjTA6RlyggNPpv6uz9D/ZRVlFQi74g99oVRE
NCDYnbCciEg8j8zxOIWLrOYgAZHZVqFlrVHIxHxQDkXj+kKWUng4Lgd5zqFK8612QQ5bVdUUCAaf
YC3tdkOZ0wjpjbex5Zfa1D8nEZbBuJnGOo7Tqbf0eRZPfHaCbP7iEBGAfuA0qp9JlYfX13vFM0x8
SGLV/ThUxXLuRr8ItAQhrVPMScBEe25luRHB175ihMF6snGR6NHG4rQfR/KrmrLAyZJg89awNr4R
Phi6T51ONuhoYBKoNKxT4gXODLUo68/1dbqM9N5+GBEk9eIhS9KBn2Sin4QPhoFh61q7ttX0/4N3
ryar8gcfEp4FXV7ZWMuP4LMikcU7/m2xVPWDVtZ4YnQB4cv12aytl5HnKAtPaXVG+akjbZjpL0L9
aZQOimWLomElZpi3ODuW3EXvOTrsJleBThmaGcruwtiR+8zy8zAW8by/PpeV5TNBJF7b9tQFKRyq
UF/zZX5inY4Wdw590Iy0yRyWaouh6S+s4B0jMDElBKGJli3MGFwWuMgM8xzKTM9hGk/lnqPGeXAJ
Kw4ZtZKPY5VWZwbJo3s0PuWg6MmGI7Xs4tuc0CLUagL7IlkGSHa6AkLfrLrvJil2xWiNh5FYZTjr
NNulVTp8vb5OKxZsYlVU7c4VHWHBoEh5blUDAaH0tqd+YZLhTVJq7s/oKSnRUg4RXW8/SvuOZJW/
ZbAXZ3hv6Y0IghoDGPLzUgPtOnivBaGIIMpiH/NykqHfJFmUsYo9eW6mQJvZxFGy+E/LiEZ0f15m
+JI37gST9iEbZi9kA57xx5m2O2ge5pE9yOTJ6frmx1jG+Aenwj8AnRTGnMrvNePu3cLybg+IEmCM
dV2hPmhZUdmBASYb8yQErIEH0IkBEXsFTjsIubBAtznfJapTHyeRgDdONg0UalI/cHKnQpWxo6G6
SA3jvxCfHQty70BCsWMnU4AQPK+vdm4Ksqe0JMCKgTwzDSh15gXtEfUHFwRqRan/i5k9fa9iMv9q
fNuegjSG6LntkGE3VTkLiau6eWMH3s0DUQc3QmyFhzeq/RbAaTR9V6zHJbaKuNwKGGvWacTXMddt
XFp1d3adAsLsqSv1fZuW+fNtxn8xqzcJsutg1/10Yic7Tx4rUXxNK7XVFr32041g6vO8y0eAa84W
b/u9Qq0aHcVabmRfa7mfCd0hQP3i0ZrXZ14XD2VO7oasP0Gf/G6AiPTChIbeB5o+tCZ7nIBH1You
4taWQs1KdDXfjEuwQqWLbpezrKcTqXV97Pu82LVN8gjh6TFcFuuBWL57uGmfTMyQ9BqbM4BJT1YF
ZUHNljurLTaSkBULNrFCjRJyAL+qPvdeGkh7DBX7MxQ39jKb8J0+djPwR6X+qRkd+QDCjQkKFguo
SXEV+xR7VR1dX6G1WVyO9DeWnMYDYEwxetf9+blHa0z8NdmCuq1kBSaKx6r4CJpDYFPSBSrM0880
cSKBxzroBd344y8u9ObHu4QM3JoJ3LDlD35ffMli66DH/AaOMbQH/sND2LOu8T30CgFQvW9j8OUV
8tdty24EEFKCt69RTJ+n+MNQPAr3m6y+XR/63XIKfrURPwr0XoNlDK8NtUuiySK7piwizzk6uNtl
jthpmKu2P13/2Jr5GJe5fBw9tyrR9cTQjML6Ci9RKILOv6+PDpLY989pE9CDIK49mwNjQkXaYRZy
OcwLqXQE+knrd6eY9UxaqVhUUppUId4PQHQM3vy7Ysyb78JdUuDf7pZ5oYfSK74vpaAPyrecg/Ao
eIRjroazrEB4E1gF8efAmjxp76QDWYqAFSpvgqR16kdWW/N9HZPkMNGGvwoy0AhS3/lLzmSyZ0Il
ewngzT6b8mTHxcifGGvtOGhdCQlE3ObxWwBGDusimV/Q5tJc+gZfFyizfYHWOs7vjscuUIHjtPxp
KyHv506SxzgXY+hyNCHogRT3g+s2e5VYPFB0zo+4HNaHHHpDr13tNKEkoKmNBys7sj4D3aPu/rNL
xfcgJKEHhy7qOBP663+cXceSpDi7fSIiAAkktph05U2X6Q3RFiEQEkYgePp78l/N5O3qipjl1HRk
JkLS545pNqrTNhh1CpvA5mg776tl1D3MmrkdwcZ5wtDntZx7WlRe0/3WXYm0d/B0QUCxvCO6xn+r
FfSwctVQfLNYxLFCWryK1ftG2lamljVrUQ96wBQn6dItLv0iZGLNlW9UYSefZ+0mlifbhl8hgpYc
15CNN1TA7df3YpiBd7Y7DjBTz9p1QjJWA8a1bvGaBUb9FFFb5S6AUmE1Myi+VltTjGSCoKS/rRJY
UKqgDRd2p7ZnGhz3bgR+PZlHGDerbU3uxKrbEINZWDGZUSY7JUGNCBYKtxa10Iy69huFbmpOIuCk
03ZpaZhFZzm41tDhIHS/vsqKsoLMJDrGBJqW1GBA4E0LZD406By7zccFTalC5sSRcN01HggYdOjL
u7l1wW4ZIPq7mVbd2sq+TWxZj6423YtX6mCnl2Z87Kdl2ZueLSZFfu++Nwt1YxoZTlJOqS2QtjUF
dMi3r9JbfpM21vfRUC1wPighewmZUlLEDOlpzSHbX26DK+a13HaU+ujb8mgU2eo5dl/1Vt76ZjZP
fRdBDjoCVQorIaLvho4OF3ZTKkB/ovld1VBZhnkh8kE9Bgcth7fWMciMGl3e0yUIu/1GxHK3embN
K3NecDdhl8zteL3IoN55sN7JuF+OGejU/Mtcb202l6jgz36nQ3O7bHK6F1y170sFw5smWuDxOthw
zFjv1MHomhdw4/0WR/27WWyXSaXLrJsgdVouUAWvGxrsW3AheOaV0B/W4SiQ41qaqDyRSfA8Yf90
qXCOPdY16M5ZuITtkgfb/Cj7aNjFlRpyiwOaG/ZkbODtk6GUSBi0ah94hYGV32qD6FI/K+NPSzrJ
yjRFlyC4YcvKjMLqOavEwO4bvbxuYbzFORdjdbcpA/ACVKvxMrfYn3CWShJdA7Iu8nGkSuS0genR
J92Xj27L89//EQ8ndO2oRq8Qshs2THU1gs4eQujjU3fGj77gIuAulIW97ccAyaP91nSY3PEwTDF3
+CRf++jzL9L2tW9DS2svOpFKr2kXLckdHHbmOxkF7r8F9Uu8nHJr3FfbIq9EY9iPqaw2lSbT+hmA
86MnuIi+NTDlvasDfdXTJixKReluqlmNngX5r19xEXMtSI0kXlh0shtLewa1+Pl77H1mkPjnBwBE
6d97CA7c3LUqoqcWvS9RvtcCxNbPSG8fffi5LPjHBt0MDDdD3pQnCqj1Pcr8voWMuygzIJai339P
Gv7cK+KX+DnSVehv+WgehNEG23I5QLpsbVy6yjhMR0VXRC3tfzL8/uDLLtFEsYx0xSOGB4pCcwKg
/KlEdz2zdVwWlb88a/7Ze/mocrpcOtHZuZMDOqteHOTS8TfprUlKwR0IG3YVjtWh8e0nxNY/P1Zy
iUKeh836YTTzU9UsmZ6/xk2Vd8nT3I+4Vj/TbPhoM1yUHkky+RQL5UH3bTh0gXPox48/oOL8/N82
wvl7/7HZkIdMpTeixwPNI7aLfd7u4NQon3SrNsD8lwbjTHCI/v5lH2gmwsL13982xkS0aozqq4jx
cs9tGCL/4X7qccAC4ERTJ6mEu+0XIKbFtSPjvMe+T/J5GJZPcvE/7xB0wP/9C1aXbDDUtGfpqG/J
9BSO/CGEOV8SI6631UMHPMXfn/WjL7ooXsKqpWpwiL5hyTWsczs0L0f/27qYfNoqmGREX9Q0lp98
20fb5OJG1dj4pSMEQc3zl3yJEJe9pKpSXwR98fcHOr+j/98N5MnFjYpOHwMZVyYnjwW5Hdsjd58p
k/+5COaXoEainBSlxlpVcnpcvfCGeut1ybpXGYj/NC3kl6hD6eDQuTlSnsKJXIdVcCAjz6No+08c
Vpif/3tboQyo63iAQkyyiaIKh4d4+Ayd9dHiXJxQdKPRXpqD5MQ3DOPgPFX7cRb7t5X8pNv1wYu9
hCbRpILDMvf5yRhaJGv9k43dZ+jmPxo+RRBJvThvPByDqEXZdQowOMxgJx3eRlVDcrKqJt8k+9Zb
OlxHA/QgwAkrM/CXy1T1NMxLr6z3ugzLQ0N7nW+x8/O/7+SPVvTiaNZzF/T9+WXVBKrkrjytZv1W
ifV2glfBJ9/xwYHkFwdSjefBhSHsNPcouVpTw+ZlUq+jbz6JPn/uYHB+cRzRJxqDeaj5iYvtuV/g
i6kXc2tFvauq+baa4cmydutTEzY//r5qHzRF+SXGxYZRH4wbvtGRoNzVybxTLd5QFb015+IvTmbY
DtkbyN3eQaXn2DbuXpTlZ7TDDxb0EgAT22H1evhMncwEPZROmGTXwlcp6wP32Tv7c0Dn/w/zMsU4
C92or4KguyaOP6qNf/UGrxgT/hXKH58ByD7Yf5eCmyMJNBruLWLQCB+wxU3PrIkw3+qvUGh9JkLw
0cNcXBvcY6u/6sTA07MtU4+uw080Y1luAlK/QEJ/voHm8mcI2z8/EblUt1NqBdt1NtUp6o99fyWG
Vzm3aRl9Yi7xP8WY/x97SHxxmjbkp3HEh+r09nZ39Iq7G6jb7en+aknLTKVrhmI10+lVmf2MUkS+
lGbjXmSQFc3rFOD+dMzHPDhFp+0FYMV9f73q1KQme/JyQCrTn58ckPPR+9OvvDiSBhMAfzZlfTKi
SU5y1SOEy6u+gmU3m0+l70dQiV0lpkVeJOc0XvphSNkm4+Pff8AHb+FSKk9vM4jfNVaplde8+x4H
92e7BLZ+JgD/5y0Fzb1/Bzm+jP0Cgd7qpGx/WIyF6IFt7tdg20W2vIHR3WfUjI++6Pz3fySlydJQ
tDc8eaos88e0JMN6DMoOuk6k5uHJYEK4D4aFvf593f4cAMmlAE6/lgByoTY4abvcgxR1mgVALf/p
sy/V+bwKU9RmmKvTElWPvvIK1ywPf//oP2eY5FKYD3PIOZKS1ady9KZdhyl4VimbMgWc0hRo9N+4
y+Smw93fv+/PNzCA3f9+KwZytEk9YHvbhBWyfg9EeILpW/H3T/9AZ5BcCnjZKVlCseHjN86LGByO
1rJfQTXWWd+hHlWS7dgY+Wnvx/tBQ0W45eob+sI/u4EA1lIOb3//IR/shkttry7sGyNmWp/6hsGh
Er6ixPvkGT/a1xfXmAvqtRZTX2MzzFDEUqlZ0GedqpRuUe7J5PD3J/joRV3cQ1uyKPSI2ho1o3+y
bnnw6/EXTBQ/+fgP4GLkUtfLzDAnDgaOjYd5etB+lW14zRuLjiOAQKT5qqZnkCJSANYzEDoKj9qr
uP0MPPXBw13qfcX1yK3oPawhml9mfA/b6NgAefT3pfvg5V9q7zHpYUYdBfVp6NZfQT/kHv0MevzB
7Xyp5rX6LefTKpvThMnyzosakZWtF96JURA4Kpbkk00WkA8yNXKJ7GTBoJsx2sgJgSZ5T0a3PvrL
Uj+24RJvGfyl1A8WxNWQhj2VU8bbgR/DRM9DJqlvgHLs/KA+0GHqv2gA9rdMgFSQEye2h7Yi0QZ2
NcQ+xypsjjDQMdfc8WBMFa0ji4DHxqf6PHRKFWPqhwqbqXAta+N0Ax3q4PRc7oUMt+9qMupOdRxx
ZAzqbkcTI8ZsSjadkx5IvByGKW7M5pC8TMTIQnVh9WUh1ZwLOve7MDrLd4xxCFigmPbjpOeM8RD+
ky1h6K7LYbcNIf/JeusXCM1dvkbeMqeElfX1CPboVQJp093ULtWYDSuQJ8Yu4RFjt/l5M0rtm66S
6Wa7IeMlj041J92PQRh1XQ2b/3WudHyyZBkeemlbuJ7FFdS2GGB8LFHBnqG5ASqWCYoNk65skNIW
nVFLgHa97gvoGcdbGiRjeRc2XSkzUsYVuC2Yd9wMvDf3ccywQTDmSH7ROQghdOP91r3XQyYdX4Hi
BanLZOmtL4B92cw8A/uyQVGdxyx+LbkkP2AZAP/5MmzdPd/C+ZeGPM/Jtsl6HEgPx0PhkhmGFWLY
w3FBHCmNxG1jMCNZfT3brIkiU2XLuqqHEnCLLPTG+LF2enoAlMZ8pZHudmVQsTe32KnNmS+bnPWd
OkhoUH1PuGDA6VQAw6QwziIkD5qgS5sp8gs/NmGGQ6B6TBKNQv+lmzMzRV0eL00HEUrA2vHH1SDI
+zNwXJjM2C/guNkvGB4t+UDW9ohtOsKVBJl0n6op2KAR068PUyfVPaVC/Kyb2D/6OlmQGpZ6ybxJ
AJNGp1oAP4FN/VavcsmqFWJLUCMJ4rugLd0RYXM8ca9pb6NFT3EqbIcdw0SNl65qKNQTgFNNqhZf
1Fk7ob8/jrPeCwxQ+jSIUZGl7TrKO+iH189r1TdA6ywYbnKBNU2RXgw4bQs8QZKwpUD0DMtNiaYu
Zs0TmJ0FMCWKYGwllrVw4JHADI9TWPeNDTswo+3z1mDWZdy2FVE1Db+GxV86yLdj2dJERxX86zRJ
p4i0JluDasb/82eUaiVDo9WCCiy2SD6j48auq6Yd7iXkT8ZsVN1Q71Yg479Nhp1jaTPZ3zBY8+s0
4MzfRU1MTzDjiIokMCXI6Ft1bMqq+1pXy3yQXfAux667m2Y1HxqvjR5W7dH7oSrFHYo2/0AGRwoH
KcMjxB/1TuBc5d0kHcY6JDrM8BXaUzOGd7US/rHx6jkL1ST2YLmuYC518a2bo/28YPi8K1UX3db+
PPzkTbdgyBmVT4b6QB8sYVmEgCTu8TvhfAgD7V00qvpGhUBwwiRcZ+C25ckESUgynBJL9SnQkzen
1CbTviRzd1WiwyUyMbo5yckMu0k/saaY/eAJ0Js2bUvZ7HjNlh1XasnLdaIsM9C7w/B6Ml7hy8UW
vB5vXV3bXzrg0aEKzW84yJGiAg1pOZR93RceD8mxd3Q5LKyDIk4wd/wBKNfwVgUe/Q0d4GbvbcId
+wFzJKAW2XS92Mr8gqfC8sJXAiVFISE9ysy2Z1EvwcsDrzFp1+bU6t5cd/4S3HSGIB1cocoDNgEm
hRONw7uubMwOmHl9iOAy8Ejo6j/TiPgHKtWGf2Mm9YYZq4HArfV2Zmm3wq8EZTCITKIczWEMO6C2
kXKiq5MkIb2q1egV4DlWIca3TMmdW6Chna64/t+DuvW/JM41N6IOxd5x4GYCbFWIGNjwtMAI/Nac
Qedbjxzflr2Xc7tWu6nyTQEj2+bWeF2f9SOjBd5w/Wa49OFSSSxIvLa/3qCJC2Mw6eJsgiRwvlo0
bzZj2msYYNY3lvi4e/wyIA9zmKyHuBH9HtIn4NUZBojT1MjcBuhbrBXR3/CdsFcHXKm56XCjfk2E
1zzAtIBh26xuLYagl8+0HeMmjTHgzazsvRPvevukZdAfwVqudqr0G0yIK5bBOTh5qWaqHntcGw/e
6JK9hw/fsdh5NytoyVc1EMipE0ICgsjY9Ao2CcweXW1lFmDu82NlIXr+keSv0DNROwok9OuyADng
Ip8WrnLyZozh/hI0TMM/ZZZALmzzl6RdFLTr0SbpPN3/Kompb0Oq63dqdHPy5iVEGK2C/Yok5whG
HgHmKJgLCr3wA7ocMHrqPWdvxCLVnnt+9JX0cppAe1hdj/G6X95M3NqvSMDMni/SQ1+uKtkvWbPh
UJMtyVQbyFvXdINIjYn1Q+Cm5HbQG2AIRlcvwF8E3mFoJ/7onHFX7cair5bO28uiGlyhteszJeLk
Jawp+N21L5Ylr3uGUjBs5Rs7kz7LCPRSwDL9IunUWDSQUil8z4uO1iNiXwoPmmqeo/4uiZstX3j4
U851nw2q8mDCmvSneBu9H+UZDrCwdVtSN9ZNJmOrdqyqTR53E7jjnubZKAyufKNVumxt+LR5muy6
yk2nRldmV0HS4pW2aLorX01HAYR9vsL3dxexcNhTWCdlHNDlndRyK2A0Pt5tDmvJFztk3aD1DSxE
nd2JMWrua0zGco47+rROglxZMfQFgh+kakDSQXrQz6vdgBuaTZqIMrheEaiKpYYTCd6u0WkJYTNQ
AM8xFpnEegcNe9yOmIBm55Tk0VV8Au4lAYLHDbDO5iMAEZQDDNMRUMUb0cjf2ithGx2I4SqsCBZl
iM0NfBtJtk0BUDqcq/p22mQCe894GcMfqh63PZfG7ePRxIdV9PEd9UeLpePjYZgGdqxW2uKCqeYD
LGx4mw9sDn7aqhnvoEaK0xkuNCm8ce0QzsFa76PpfC9EwDqO6KP4WeC31bXwY7ZDyiEf2SxUC2fb
QdMdirMxX8NaF+FZwGcrEXuUgxBmqiPhrsxag64+czMt+RQt5m2mTeenJa4vAcFwTe7HFXlmFA24
YrdlQtiEcMj2s7R9daugsZCxyUAzYKESsXXk0hVtW9e38AhoTMHLQO2RZA0qlTru6xSkkSW5MlRk
nkW92sKUYBJ9lAEcxQ+t6SoNkSXIEeSqmYnDhA3dgJ0xyKvSTVtRobutwqxsWLMnboZORx8n32oo
D/5EZ03nrDkjn0NiHzbA+Q783HLRm2/OgOA1vNMoWG4IrSCAxOT8Gk4TYMmwJVrb1Isb/7bGtqGZ
j3v/rZMLfwr8ITl1YTs8Y96iV6yChFzjyuocGWV/jx/Nrqy/JF2OVJm9+KG36cJ0c/221WXo53Hk
qSKBoNNxZcN2x0Fh+EWtD5XBJjDBrwloydu1nPX5+a13HRAMlZEB06BP6ThGiKQC9FHJgNSMwAo7
9bMH9haUmPaJDwA/S+CYLHAhAm7UiBOyYVTKSQVpJ7g/aIDGYK2WSeCRYJhNF6fwcRv5ZdTUXLd1
85yQikI2PQjuPJgt4DxwNG4BYaNfKsCnGohqzzNywNbS3Idh053jxNvrAcWEoAEYXWZlEtAsTr9M
Q4Degz3BT84/9JOXvHkKkBbo9cntoXKGvbV97DI/YGQP1xP4GuuufmT9pK/8RLj3CFWTRj9GQeiR
1u495hvMamq3bj+RG7k59VEPfKXN0r07T8o4hWaNuvNaQq79KVgf1bh0exEF4eNCa/8kVCT7vInL
Fb9IIHumdQxgGW+8G9jJy1syc7ymwR0AH94zMmoIGnr8Nkmace9ZWlYpzhx5lBOrchGH02MPo4sb
1s7bKzYDsGw4Jzvi1dNhs/0KdMkc58iqu4ybYdwZt7hiRM12bd1Y5tSt7GWZ7Xrf8sa/rymdj22y
QCfZ1uhldI3OUG2GGBbW1a0Oga5UflJlAwqKLNFnm1vItO/U5hPIy8H59VDhqv8yLG1126hNPTYV
TNFDR+Fqckby4/qFoHuHvu0Gk5kXKHnAMJbJ8qoBOO5tGJrqlERxkiO/6E/wHxge0GFf9nqOy5NM
NM1hBWaztu+3o4A25jsT3ghMVwdKA1zg1GHaUBiPJnDAPA7BdwbrHD/zk3BiGR/18Ayz5+WKhOF8
h3wIs2IMImyQ0nUE7nxBMdrGpM/mdQDuEMhs5LdONDEs5Y2d99DnUncdqHXXnuE+uD9QEb/jyzlj
xPl5iZygO+i+jT+mjlTf7dShHrB21S8Go3eMBSRETYhwzBbYFBiL+4O+qx1sdGHRVyL3DNDvKcq5
5gtK+3OFG8y92GPMLvYY0oCQ5TugI7u+7vBvif0OWJZ+iW1okLNxi3SuC+oBkMSyE14xoDD7qVrf
PVLVtXI/MrX1SG00ecH+214cizRoIMngyozhIoaZG7dl1nvTBDobWBSQax6OLolAtcEz7j2Hfxja
CeyzGWhKuBGx9dh31YILQCXe9YjZW75y6NknVWlelenCNGT9gMSE+sNp7aAZlSE86W9zGwAtiCs9
A27EXIUsjgqoUA9jOsWwHW7pFtzDCIpk9twqtMC3gPBRz3dO1gMUF0inC0TV7VuprQQOWtKDD8LU
nR8E/NuI2/Pniszmtl3myUCEYdE7gGlFnA4rKCYFVx5qWBUQ8CTCSgZI+2BcmDWWed/hDO30boEe
CgQzSsTlsN4Yh2gi3lFmE7d9jVvu1nQOhhmjgHFrMuhSAfXgQ8SuT8NY3zqUFdmy8fY4Vz3U/mPT
nBYi/P2sJbB9DV2/aTHxFAWbApSMABtI4VW+A3hcHSxM338QRxgstrRhV9UQtEUEo4/cbbzfDTZI
9gSXwA5mlOtb6ZAG4Z5sx7RK+vC6haBHUQdoU6fhZuODX20xQqQcxzukrToTcRDmEPbFugrW3Hcx
9JRRlAgvzMgIuLfALs2Q1+oMOu/lUVLWH1uv51sKOwZx3ZbtfAiauj2AP2Qfydq7E3RRodWztSDx
LDTuCl/Hb3Ct1XumRrkjkLXOWRKSfQghlBJwZTUehYAKUT41DX0KZR9gN8/1DrDb4T7sdL2HR0r9
IiNFYdneyIOuKvuSUGgKKYZbWq9oQU3zxIp5WdaT8V0L4b+I1jkKRHDFTMh3KLr7XMkpgiLHZH4n
LIQh6SzKetfYEgbHEECJM3g3NegRzBCMMhDSuKFj7T84kA9ua4tbMRPt2r9H8CR+CN1GUqS5QmVD
PcOwobVzruowKSwK92OC4Hg6m0Yeh3ps8prPNNOop3Y2SfR3a/kCyEgt2XNfRuQeNBD6hUnWoSkQ
4Q4dNUSKFCznOmq3XxSzPC8DbHi4VtyrDkivwl1iveaA0+1y48C1h528fRVNHT91EEZEjiQJy3v4
4OYQUdZX9eTErRxZnEUVZ09Rv+oj+lP8FcIz/S1wTdUpsEP9EAdMf/WqJXjdIhYfHGxRfqEVx3Mz
UC9K0X3bdrY7Z8DCFwWx0dyjal6rFzYoezKeVF9EE6rnYaHm+8ZCd2QzQNpbLeoCphfRFcB6wWPU
ohsOW6nh2PWrOviwXclmq4NrjEDoLUyaRU4mK+6CChSZUDlcWknf3nIIoIsc4PH2K450ebuiR50r
QO41vHoGFOQJgyQAARxwJS00Xiphiiax7sBQ9uxmg6yxjfSv2JzHpegc3ladI3vaMJq3Yd2/J6im
d96gx99NhLgLvHe/axZZo2zn9iTl2t4RCR5kb2v73YMrwUM7MH7lx3w9CL9EMratFN0TSOpOKc6L
/whaHb8jLXrZQ7AyOJ8mg9i1lcde6i1Rh5Wt8WNv4f2gFkUNXB+mTqTKbcDmCmnLJ43i6nctOvXo
oeF/j6Ib0uwNNS8M4rsHNCnDbFGo7hp04HblPI171cPpPvUTGp0oVCMDVKCmvKKthjIVKtUmq+et
v4mrQO4ZBHcPYdRg4RxPnjqnTK4qnHXTK9R+bVd26PVOcQEkk/9lm+kQ4GZEmytjivB7EjTdna9N
cKX8gJzgtw2uOIu8o8Br2ZHAJAfjBnGK2ggFa7DiHcPvuzvGtZtvoDAdI+dx1Qxwugc1Fe0jBpme
F4FAtjP0IN3PC8T+lpj473o1ZRbVMINq20r97DXzTTptDf3C+5gXHVo5+TRO3X23btU92lB+s299
DKvDcfJ2vo3L9NxyDVLirO0g07VsuR/JIF8givpaWm1uAie9fb1Mk5eBqE3PkHqRh6BbrNdDjNlh
ij5IW6xAaezBtJj3UDJG8O09vmYGyPUCJ3FLw5mPX0ksu9fFIS12fVh9LZWwzzXIiujFeebG2uB8
vVdlMfM4uDEwLn5CdBOo9Vl7XNCMuYbqEnxgGt13sFoTrkNi1oWHKdLmuCyV2w0hGt+g+Je7iAeo
AV0zfPfnFsmPnWRadqq+8pYG9ChmxBNUgiqecph1PXXr4PxbMph+PyWhPNkynntgtgP97ijrnp2H
c62nXl3zoIPJF/oQ9yCeimdvCuWd8WhyjJhX71xE5kLVERrfXdPhlXTdw9aYZd+PXNy2rQn2JlmC
xwFt3JeuAceAq9C+KiC/HxeP0A0GNHPzK/SQSqPy5Qd0a8brsUN+xawgX2S0rQ/oU9u0C9HC2QDB
v0EtV+9DPm+7dqB2PzRl+L3h5ba3dkDbdeXm6MahzFFxyUc599V15SEtJb2X5Aje3otcQgekrddB
1MBqsSdcxe0Oilu4IK3RSFkNCr2bCNrwJzkEdVwgwWXfuS5B1YomG78rnzH/nioscNaFXfkSLF1/
xTRt3tCDWatzC9JE+xYBMN4RxJm3aCWxwUGeE5oFDZ/fgrKJn2sSDX42uVZ+R88x+obXV32BiY2A
vBiU7O7CxNoD9gX9IgNKMQ4wgrz4FBqeph9g5NUR/6XcYJLRmDiNY2R6wGVwfRjlLK6axd9uIF/h
7YhpwuNahgpsPD++6hra1nkIcsRx3AgGkjjH5JA0awxwbuSetAOqAFvJe52tr76MY88aoGpj8sCh
BX6IV9f8rPxZwelz4xty1jFEdYNReltUZqjvEzAS3qkOm0NTL8HvqEqWLCIR+2Qy/dFo7QJkNm+R
jjvWyZPPoztYZ7XpVCY6xcllqQN/N//7cPDDwecFcAw9Fn9ynYc20kLsySGdBFQgbO8G3TmMooJp
1yreFmUMt9BADyKXUntICoU5rIiDaRypz2a8/9P3+wPY5FKeZJ2jASO+Sp3k7PMnb+ixlf1Y7CCf
FyHRqScoEJVePL9K+OQ9eHadXgx1w021zuHzSERwS5qS7SU22E6bRO/WZiMFOxM15m6MMMKYvCtc
MhgMoqJDAKYrClifvDdt3F6r2o/cqRZBe1j7arhZ/VKHexmiVZTyuo6gg4cK4zQC/zChyhhxXW5Q
CfuKajDA3kT+c19JEK9gWRJPy0RPTFZLs+/bCG0QgXF/g+ErXK+0S2Ukx8NaCe+1trXeb2ujDsEU
eAUndCw6cKBObpXdtXMggsZj2b5WFNIoNoD2M0SouzRqZswCZOgjwrTLte2C5K6KPMxQ1rLaNTHY
fxMmaId+JfIh9mbU+rBczjxvEXmLKJpVbPOyv2+hDxAAl7ouaPWgqVyL9tRR7IwtIO3/cI4YZNCl
aEMoh61GdZ8ciz9DBMmlrMvqjRDmq2V7ImQMKWjDFcuFjcG7C86dP17BX25GH9pPdcn0c0vX+fHv
j/nRBPpSxMX2PpomPGxPVUT2ZlQiDTB4wxR0p5bXriP7SnqYPvtQe8R4laqfQew+QfN8ABC4VHEZ
eauqMnLyRKdwfhhn9g6XWnJsNKGfrOtH33C+hv4BT1qiADIGFI0rDzZ2BxJCKxFgh6gq/FKW+r8h
ES7Nfaa2dsRDxxmG7JAyjRng/xjTbl/+/oI+wDmQ89//8Qg4s9Ea1bEGPUZUWbD08aMfqs+YER8t
0MV9bOLhrMmOGVGAaWIjWIbCsPY/4/5/gCkm/1OW/cePHwKWaH+eNKD1k/quMCW5jZRTvxTv+f9x
dibNkeraFv5FRCCBQEyB7N335QlRZVcBogchBL/+rbwjP45JIjw7UfdGYkAde6/1rddCcOuQMMcK
dCf4bZ9wBCKBdBCmgo5bARvFwziU+bbj1nRwjaReEZgvTbaZtqd3qUkTFwV82k3Xo+f+y1zjaUiz
v2zytni+z7rD2jYYMt5dfoVLD3mu8pm6kbhY6tAlohlSRSQNeDmYPk1Vu7LhLVxijnmJm65F9BwW
kAylDOgVjX9IPni3vHzFZva/DIxvNrE53GVybBR94iQ+1lbs/OXo1l+1HkcfT7SKoqgPXQpi71OU
T7F7woHjBSmzyMZIy2lbIlswDVKUFlCPmsb+wUs6dVBWTVc0/Ut3f17DvwwzC7zv2GiKGACzBEHp
pW9Xv5I1punSj8/WENTC8hyniPyI+i3whg7A9L090evM89bCChfmOD1f+svfD+Gp7gsEsBxQVLhF
Q+RUNc3d5bG39NOz5WMwYPCua8zABlXr0bqr1ujQC/Qva54u1LsJMnPyrjwWoKNuK1YOR1tV6JWz
Vt47IBKWfj+AqT1pHLm6vLOPmZuTHy3sdD4cRQK/E4VJ/pgn46Yb0EbzwDVTWMAuP7bvFZt0jgMq
m8zLdGdANqlOukZRzy5z9RbBmHJqqq4MSX7uCow5QukuX/A8mr6bX/MDK7NwThRQtvZQDpXl1mGI
ELWvkOBy+feXTsTzPCVoGWmE8199HEoDvazIEjRAcqwJAdbkOrs8svrET5y8sUMdWzXqsEOZij1w
YS6yZcT4mzpcIETNEsPKvrl0y7NlETgQb9SuKI+jIrtMkPcG5wDU3ImD8NRerbzJhavMmSnMQgaS
MrDD5RE+51CFT0x9qIzbAZbiy4/22yvAbXX+9y+z1xY2vtDRaz554w1qquhAT2GduYhWerl8gW/n
MC4wWx6GmskGJ315QrfHH437Yg0OtvTDs8VBoDdVWwT9gD4mByKnJ65QS738Ry89ldnJom8SqfsY
rgbd3lrsFiEqvnGu7hdrqZBLF5jNmCjNGm8AFP6EjtBj3ln/7IrvkQt/6jLyePkelp7P7KRQD9pJ
hs4SJ1xn3GQ5PrvsVP0o3QevdTb+NfHSymjL5ph6drwpOkkCT7X0yfYc+ozyarMy9b/dwGDZO5+D
voxPcRa1jEaPHMGOB6XxJCsvMJ0VS9r3bwEhAf//xxWNKCU0lacYGyWoI9UTieKnusu2w5Csveql
O5jt7yoqpK4cjFPabmXJfQd6x8hbEecv/fj5zr48nhgaORNHQnmS4Ez6KNoYfgTgRGjX6e/Lw2jp
Cud//3IFihYLei8tFghnCrtxZ7UVxNgvl3986QXM5jA1HCSEA60FIcXWnbYoaw/JBvKuy7/+/Qz4
jwkXys8xSxysbSqF4w/ANYv8xAKDUTmbvjVUJkjrJvJUNvfcvTOdP010yKyVXz+PjP9sp/j12cy1
OpmO+ZRhWBpDu+XS68Pew+aHpkMZ2qIXe6A61ggG3x4WcLHZRB4milakjYcE90sdCtjzNwmjn1NC
rasYrM1PC0eGDTor1sqMXngr/3HhZiCGKD7h7lIg4g3jmLrxCgFgYazOCQBVrqKhRuzYCcDQfdqx
bZkPu6lcW/O+PzXy/7h7u0kYDZY2ZIoMYd2FMMrKR6fadley21bJVUxWtv2l+5jNajvOIextCnka
BEq6BbbkqelOTrLymL79hsRtzKc0q6quHprqiGYLjhaxUR9kyiCLKaFdRssH7J24tAJTVWikW1O1
YiX9HyH0m3E9dwAnjmm1cVvGJx5HdgLFWz3+RQU8eYqkZVZ+WaFpkEDpvCUiSm4MEw5+HxrLfsMg
/4Rfp3R3WYPvezduig8YagEK6RzP++06ZrV3obae/Inx8cisKX2VpVK/87qof+Wl6mIIDqHSZRbm
UmVU6K9YrnruIFJJb3Dmbw7oK6Vvl5edhUXNnR8ekGSMRIDRPQyJvG8RbGDp99EjV3m3siQvvL95
3guFVAT0B6Sna+bwvQESDKD/jg0tWEKCnNiwS1hD8xahS4EXW/cfP7qvucc6k67TtYR6B3OazJ3t
VOmTpu2U+cpu6PM4WnLlAS6sf/MQAGHGBAHcxDtkOMa/ouRswCyQ8scOqgzYPUYzO0c4uuVPPsDh
qZ8tt9pBZBvkvfwQI1DwGMU5DAtMSRSUYzT2Vk6UC3lEnM0mHUBY6ZgQ6R7QNQm96M8gALSGwj1x
HD8ezmpT30TLoibBkBgB9X4TGAdMFpoukE4tAyjqlLbXaJHSZleIOmj6l8jeAM810gQqg1tBWr8p
n+r81UXvFUhVIH9X3sfCFjEHSYNVHdU9APdX2hkOkMJ9cBd2HtE7aUCEfWBjDmHDZP65PMyWFr/Z
64DHwS4ZI+XRjUHNgDr93OIz2GaCweZnb3xuageHt5q6lgukRda179AUrFMCi0vYRNRZeWgLtzG3
sXdSxSMkMxCMRclvmkUhB8bVH2QuVjaJhVkyd6oL5MiYjCf8ICp+MNPH0UVwUg0HY/zC1BrFamkt
mx1eCYcTpOiZe6g5uULRApqhLqyyBJsRX9mNvv+4x6Y62+2c3jRT2sa4kWmEmjbnskXKzyj20LDE
weg42ZWL+MywaU2yJX3qbM1EWtsmJTizwwUU2tyxPi8PvoXDiTubpfGQyyGyDPeAjKhbdK3BL/NW
iiRLA+J8yS8Habi0nS4nCTtY3ngf6WoKpABR2RB6pVq2dIHZxImUbpRyMBgiiFVhcfVr4PUmlGov
P5qloTA7KJqwdrSqKfghcwVkldfQ/lypFn46seaKXLjCPJsrwUktivucH6ZsumfOGBLXuU0jGDE0
Ws6X72LhBc9DumIc38qSp/wwCO+uRD6R2aiXyz+98Pyd2VzJIBLUrPOsQwzRHURLmzTCf/LwZ78+
myWiL2U09Gg6CNjvYE6G7fE61/3Kr/+PlPvN2WweNpRavBOMZ/bBoXUDEVCbV8aWCy4yGJo0HTe5
UxKEgSUyPzAdp3cVLBZkC9FshixcCqWgSb2oDuvS6KFiywQ2NYTsxEaZh0bXsm0/dvHKg156h+d/
/zKTzqDQqE9sNNt0/ZKYvPZH1j9cfswLq6ozO7w5RU1LcL6tA4Gh3dRp4EXoR/e7Blp9Vj//7CL0
/9+AtqHHic/+rHPNUHHrzZZ4gKVgd0ZZIdWHJGvhK0u3M5u0EgLzxKKpe2hbWr9NoHgeIjj8wtxr
449qInJXVLlYWeEW5u8cDAFtXmMb3LUPXLn1FlAWQC7hXoM60ppCHOzXNozzgvbNWJ0DIiCRF7wx
0GwdWmpDDyW6RATMkc0tzr269ElfxrcelMm+m8E+4RvAj24th5WPkJ4Um8vvcOlmZ7MdOnKi4VOw
DoVm963nQJUwbqMG2I/yR2nF+EybTfmoA3GhxcM7gNdSo6wM6XY1IkJy0B4+dMT95RshS49zNp1E
6oyQWRDnQDW0E2iXJ86HpUwgQccY7snKcBh0nwPZtlMPGquVNo81da3EdynSLFfW5YXFc45lGADm
52jW24dKm/IxiwtjCyFZGSJ5k77/8EZn0y7hQAfb9YDJMCI/DWzUzLI28I3vRH3X5h8yvocjORR9
9dE0a9zqpWEy25QrfC+10Ba6IKnqh2SUb4Sn20SWGQIG1wD7S89uNsnHQrFGKu4elDRPXi4yOKLH
FK6V+N/lJ7dwgTmJgSrUVYxRqitKjl58pdhJuiuHloW1fM5ZcHURwebUqCtApKoaDpbKCn/2R88m
qCSeTKEcVVd2/wA1+GjetMb+8k8vvNQ5YwGC2qzIjE5dnRUnwr11oMaCgQKxiXJlOixd4fwmvmxx
8O3gkAL1+ZWVPkzTZ5em0Bl8pGa0uXwH9Dzmv1lD5+yGiLRIpzUqdZVndQCH3l1jdR+VOe7BXsbB
EZJMkV7bZ7QGcilcb/ChO/R1zsMeQueh5j7Ez7uBDQEhNEB/9B4asQ0t3XCCqW/lbzyP3+/+xtle
7IIEzJGtMVzRLNFvqoE5eMqq/OwkZxvYY2Fz0HYGuHJRbetmNH9PFSwxkXBsLFP5qG6GvJ6eIg+V
awQ7M/jc+yp/oaySeuO58DL5Giiund1x7+nyn7xUIZynhQF5bRVWcp4pVHq/IlTyNuAbmE89/hyI
kzKTQWDJDe9dtig0+LIdBoCuNVmZqEvDZrbaJGlUZS7HsAFETXzkvHL3hjobK/I6ubGRZbMyfBaO
FXN9WdZDJxf3mAD1OPyJcv2QFwWIAPH4azCjA3Fx6Lv8QBdWnrm2DGXIcUhb6J8H0qZ+25VyQ9s8
2zsuwmAuX+J7IhDncxGZCVhOjCVIX8WVPU4baXH70RhSiCRMPj17XqJuKiiET2MqyFvFLPqPEHu8
6gdRcD+vSvMBH+I463LCoHG7/EctPOC5ugye5zhOIw94ylQkvsSAKt2I+iXSh5jOX+vEWTlM2d/N
MTBQz+vDl4UGZeCsi5oSqo3orNh2n7i9lnW79NOzwTg5AuFBjOrjBCdxCg0KcO8ru8a3jwd/9WzH
A8Mudcpy0seseC2aK9guoJ30vfQTQJCfvAHPnTce45TBSdqz+tR4j3GaQnpvYPwBkWxeqdxdmUff
rxe4yrnk9vXxOz2E0bCFHS0kgufwPMHdkvU+6OjbFr09P1LWsSaqDmEQvVIuW+kwfbtO4LLzvdFt
nAhu3OgoYR4JOYWnq2o8veFtYyBxwS12l4fxt5VDXOd8/S+3pyLQELIeulvlUvXI0QG4xlMdb63W
ssPGigGmS0rwP0zL+X35it/WxnHF80Ly5YpS5rggd61jxzSdAq9kHNyCpAyz1q52Xt1ZGxil7GMr
XeujLpDIdfm6i2/yPAu+XLiDRbkcvZqCMxE9Sc9ufXtINyUWSX+Ixpsii17g64dICl8gRtO9XL7s
9xPBnXOGRZOiWzh25omVagKbApwWD0ZZvx9F4Vd2nm3wAbGWofv9hIY37v/fosl6GBPxdCF5lVdF
xuDTpSvLEFm6kdli0evSzhOKG0lzgHA2eb/pn+MNkPxhAYbZJ5Ag9U11p2+g9L+dVlaRpdE5W0Um
HcEYHOn2NICbum3zPAk5yo1B7bUqSKFvgNJAof9WGunKfP92O/Pcee+TpshzaGtWnRJbqIMD1g9s
6zU4Es3grZSFF6b2vAeaIjIMUmuLgM7o/Gpx3tinHMErudVtFexfK6vj0o2cX+OX0Z7kk0OmEq8L
XDYyPZTdR9evvJWln56tGYj2bg1b29OJG4BlTSnyXGAR7sPIRBjo5VnzP93Yf06WeA/na3/585nT
9aQoneYER3qXQHpXjH9g9C1fRI6Pm0q78F4b3mhPwcQ/Y2k2H8lUhGVad1e2BXKZENxErUvxR0Ai
m3eW1inKDAPCd3wwKp2wh5ELACATqR153a381QsPZs6NRVGjTTIzJ0fYvxEK1uGSSE/FoYAlyUqL
dmHwzEvxsKQy6BLZdGpAY1PlFDZM+Kz5jYS8zeVHv3QTsyeP/mwE2zLovrno1XnO/XGmqNu2Nuxu
P7vCbJVqoZh30VXGBBgy1NLs4lDX2U2i16K0lu5gtlJ1toQf/5w2UrudOBhelmxpY/SBBR/6yvfl
wkI7b5TDx2xgYYJtIaumV8BGXmAy/dkgmjdxXXQ4uJe4oNQ6Tud3RJ88i99HQ5L+7PHPm7eKGGZj
oUN88mDnkaCKjGjiaOg1f/R258Br04smLWApOYEndOyAGCprJA41TvzD5zPbE6xhctEM9qaTZg9D
8zuv/uo1svXSwDkfWb4sOhnVSQwppAnBIgzxjh21u8HNx9CLKVlpbC6cfv7TEyTSA6AQ2BUb0I6w
QqwP8iaHyTsiZwvt5Cp/zrAhmCYZEYeVeWub93nof7OcurOHVrURwA3S9YCzNPdaj4fJdB9Y4QR5
3G48rwvGyvaj1rwm4AUgxrlfGQwLtztvGEHr4dgN4g7g0IBCM4qLm9Qrr2PRbydb7iEauW86bOAM
7YvLo4/AOLxwr7NzHgxVmatZgbdYEQt82kbemyN8sEgkTdxflcs1dHiWLOAcILXeJkYf5YELGVrq
W0iBy8H2QyVFgAmCI01Z4n90qroP0qbcCzvLNg5vH6dGQ0ZMM+NUiqqHeVlmaLiClyBdLv3BammY
Irti02fJ3eBFDHCMyvRTN/vb562zqT2vuKrhgQW+pkTQrOyeENb2IBvjVw9rKarU9R3j/afXMgof
eTshQ8mcAnzQgueDNnXYmOyNRi7O5SZDU7yMwpKOML2dhREajBVpTwjp0sV10iRPIiEvZjYaCPa0
lA/84QGcJzOwmPMZw+vrQ61xbVObHKZzeaxIOL41DE+DPVKdhnS8d7w83aSGOtESFCNbudXOIfmD
sJE5peSEfgXoJ02kPvDBZ/uFGh/wrX4u6MD1P4xabROATg921ozXvFcdcrPGKHQmbYWD3cQHcwDj
t51siCjau6p3P/s6h1vIjj964f0bpj72rb54b0nW7lIXCuicTO2eFIh5bYdKbfNc5iilZkVA636E
FGkqAmPKj8SG8pgrx5dgyMDKZ53KOgYZBCb/CcwnIIgAfbMAQIOz0BjwFKoP6P7fQGnWgQRqYZPm
+K9y4NdW5lihCxBsQTz7GjwGmPnVNapz59TmRG9RATDCShXpJonNCPfcETAecyNsJPKFrcJtwryL
ksDT1WMWiW1vawfMMpdA84QXgWTg0UeknA6tDIiiauIFCEA62xJFz/k7+VvH6k8yDa+FJfEwp6Os
xU3k0Vf4zzDkwFrHZ8aDPutMclP9i9vC8TnIrX4tnEcYpP54CtWQHInxgvP30Zb3CPi8pRqZ9iLK
46DqTcSldcL1oePfIp4XGEYrDWHRfbBi9q8Cs2EszAPIeQ+IUlaAdUzXQPA8eoN6U31XATcdjxuQ
VnEyT4sX+IPOuah1OMb9gVDnT5uKext2StZlBryv0Is0dQuXQGa8OTlSETwVmwccIyG7LYkIrXqk
WzdPIGPynvO4a0NImWWQWN1tjztHcrk1+QytMT9h8S01vCuzg7VM1O7GnOAqz53CJ7KFYiQhz33a
ntCKmnyt8LxdbjwW3WgeIWjofbsE0MOgk7expKoDU575iMLYIuNQHLIc/v0c0Lcnt+4MH2l9zC+o
We/jSlMskaUXwFVdbcoGIcZxjIw1XkJymIgI8Tl2LDa2Y8C06sk/djF9DC0+kGiVww8r2clOvV9j
JfcmqBt+NCLuj9vsUwM7sQF19gjy9GvijveliI5xB9lQWhS3FH/KhrmdF/BkPMDutBfV9BAb1pXN
h1+klcQveASgrdMGVAE9SrtruC4OauQUgM2+34KxaG6lbrnfy8b1DWRob/E8YfrWd9aAyknEHXNX
Jd1LlA5IRNc93ef9sDdMPOqig6YLEL6tNhsTDijzlikLxtXePVu9e2izczB/kMTrczdJgPwXScBy
1/LdVt+2GozhUWNRcPS4UxQsb+DyrjkhXeAoglDBxlT7snBeMBS73VS7iLstvbDz4P2JIBn1uzRu
glEYsT9wmx41t69okucBQD7AW6HX9paNLQA5OnoqbbxaM0bquQ1zsMol23AbXLMKCnII7k4K5d2w
YN3w5GTk4MGtL53ukRs1EE5pf3Bt8HXiPn6NNAXJa+LPI+EPHjIhkREHgKyKp9uckixwGLsuLOed
FPSR5OWnNhLUALMDrM42CoJYfeDD/lMXoNhhrcOQG3h/YCJ6M12zAVlINXtaKxdrhgUMbp3wvXdm
SXVNivzBQTEf4dQ3NKmhKE6qP4iybH3AKh+zCaMU/VrX73oBSqhlQwYnHkXeV1tkIcc+jEsvVtE+
u7mNjxDu/gKT4w3Yr9YXbXvrdtCb9K3+V6BDEggv/asT6m6L0U79yhmRHqciIHuGhG9qAq5A3SJV
Dt+nqTTKTaeRIFmCjwBFT4lavwE4Mk5jAAF2V1Ane0fWMXvfRxzqW1cfojS5EqR6mbzq1ozN3s+c
8W/W6b+Grf5MuntkpmxDIsVRcvFHp2BJkgTBh0PEN3SKR4QEWnfGkP9WWfFeO/HvxjhTnsxhV3bN
Bj7OTzXJGwSNvsqifwKxsETglj4hghup7sAXBKQiBsYj4kcNqG16zxShUu6LFjAMIiX6yFIETyaG
LkNsv15ol9VbwrFWsO7MLpX0BhYitUFRO93lQA6GSgBadM7eGkmtgkw1qOhwdA0N4AYBwX5vFLEx
VMvXeELy51i1z1YFnGkNiMReNe0tQryfPROSiAg9GMsddmPJj9YZ2gy9yAFYLLHFkeTNcaNtzJ3n
AU6NTKP0KMsbeOF+WRSLqqwKFjSIEwxpZgIgLOPBl6pFRmkDCid63khYH5Dhow0SOEBTBkk03Vq6
eaDA5W4xeoAgTSdAm3j+aWRQNWhQoYMmRlw82NzkoN1YAXhrgWeHTEg/xVoC2WKmN23LjVMyYOdM
K7jTYlbhHMLLu0YjZDIjiMEGKfBEhInts0gOKX6mHYp7N2LetmsSukk8WewtNSpfl84HtuhXixR3
bmrwcNDYixOkftFSv3bR9Jz0yAYCoCMKXUXvJ3TZQaXK7shQf4xgHe8qUpXXIA+OQe/27oklaBSn
NXLc3XTgd0Xeyr3CeQJRsZZ5l7UC8SC8qo90iDxAettrrGYmvJyAosbDA7w+zzayOo4G0zXI9aV9
5JioYWy1RYj6uA3cTDECf+e8RJwPg5/nxDyZSRvftcAxHyAXGe/SQVDfrVskRuT9eJ97UfdQmCnz
MxQ3DxMQTR8AbuzLTndXiYB2Bcc/te2gK/lburYnwI4UNqgtaR9Uk6w+KDA/UJqq9trouhGZ6T2K
IXFGbuvBQCCpir1XhxgvyhimOydSDLGADpSnZl+NBysZsZc69UsPKKzp9uO21Jm3FZrSmwqhm9tU
48lRUECukDbfbiKA3rdV19Mg0Qxhs6RQOFQ6Zjh5WBa41vdIFhZBSrsXXQEbhUPPeKCi8sLRSMk+
kcAXl+C/bQSKxz5SmtKgwilZ19K+JiUj+0Hxv5CEsE3bT7/bdGC+9ACCl00XB5Yk/RZ61WfHrAUG
Uh1tnchJN3Zj8vMfheBhY3AOCYAiwJuaZQCGM3YFLuEeaAhSTNNWHquk8bagNUkgB2MWRlWcBYDz
ROHoMrYTw4g9UDmYyzWCGjvDAPIrIQjSMyryXqO2d+VQZQa2Af4cyNf5VekM5JkBsb63ATAIckbY
DVrhqR+7ZhI2lOe/i9yDMiFr+/qVNAzhgjYkvU2tvH+lxBGntZ0RXwLkX26Vjd9kQNV5UY97LoCZ
lwiCCpy0EFDQ2dEWeNgpABBFB5Gb/02GhgZxaQOtzJ0/wEICEA/M4wYOaPJplaZ1a7vZR4aAGXDe
RgvfVRh24Ha0bYdFUTmbJgVUHJm6NY6wGrovIrK9SKMs9Cr9DglHGQztqA9d7p7564qGesyNwIao
CrxM0Vx7AshCTu1ir8fe9j0xDX4GU7uvohFJO7bRbFTRkgBEbazRJms3tHLEduq6N+al93VRgT+F
0RXA1YpvLRzLAQzCmEjs4bfbG00YT/quxZePX0h5ZzeYAVigIBYDOirq5KNE9xLba1GAtQopVCqa
x8zEp01cGd2GV0MKAhjCFTuvfXBSt7qO9YjNiLIP+xzZbUhXn6EWyUbmOJgM9YBI4ch4M4v2Y/Tw
FzvKfiJCgcwn4HVMIFsGJg0l+TzmOmSAPYapiv5WCbdw+Hbx/8/JuO2gnt8C/FIB7oBrJ1n3C66j
Kui6+F+herbFraDCyPIDyGDGRkpkBmSNAYBp3pF7kY0ZYHk4yhYU9DFXcQm4j5kii0BoUHvBXPDx
J3VAMGlx70VD7NeA7mC4wvs2TiINJoM3t60zpCHHMnqto9oMmAfkbIUPe3BLGgbMmwWKOLXbOyzX
ESCfwzWYfxCcOOCoiLh56ToRKR+lz2zTVKYJahk1t0UFyihEghtWGdY2VfpfiWQcfFgmctNC2utD
g/mK80u7czwAqAHZ8m6ARy99zmyA92XxWZdVvgd/yfJjB9oDAMYedTNA9GebiDJOPPvdcG19q4BB
3SQTtjCGG3ztVf7Y2PDEgRxchy6B4KYs4CcB2TAJzHw4GCMywEtAhwQYXWFuJZ1viinHC7WH0B6k
2sVeWSJHGmxXojp6l8TYljq4vRjFmuzio5VqOPZ7C3wzN5UvjRfdD1P0aIlRB0MpnlyX/XYKfPsB
Rzzga8CsHsqJ4qIDxDmsyTI/rdUfL6+qQNemh5UKBGieezDfGg32a89K7oRlmMc6c8CAzAS+d3vj
X9Oj4JxM4066+FQfEvO6k6iMt2X7T5v9dWrmf0orAmGbVHEoLKf7RP8POHo8cb+FcOWmBjUwqAAh
3MhWVkgLxyA0TFMi6iJWG3C/7cBoEQ+uYCIE9R8ILDdKyFb1dXdbuk3kxyN970HwCsEFqzZIwLWD
0ozPg0i8mB0YZ0i+RoYaUiHZ7z7O030KqPYWZCyKZAZ8xhqTNnYI6RyuLas/Y7ongA4z8kIdi7+2
gN092shn3juO5Btk/Y04CUrA6mMcSnPHTq4LrRsc87GBEexY2xoI9ucSNDk38FpQDkrSIl20LjRG
mRtdVyitvKMUD4u9VB4PEIceXYFjGP+dzF49kcLWAcpw2MxZnEDboisN0qtBtxSP8ZEgciDMtOqQ
fJSkb3En0qvMbEHMM1J+6tp23JnRxB5EhCjRnJnADFZZ/a8t+xQCb213AcAcxdFVZQqBJ7dD0km8
ltLM97zz6l1De76B16/dJQVqGSou6mOfpeoEajrqZ2PlWvuk115AwPU4iqQrPV91Wd34SvK4Rmp3
NJFg9Ab7/nKJa6EFMBdIj/lonYMezBNn3VFm5cEF6RHhGs1hsNjn5Wss1LfnSulKIkBhxJg/jjZO
wo0SDzkI3T/77fN9famy1uPZHTUC4V8N1kvTgpmT0JKEl398oYQ7V0k34HLjA63xjlSjge0R3sEo
kOTYXJ1u5e9fusSsvtgoHlOHlOYR6A4c8rVG7UhZb6io//AC58LmlwcExHuVgR/mHsfeLbcZ68Se
OKV4RomoWvFVL7xfd3YJmxS5XeGT8WS3xntK6IdkfOWnF/rEzqy7U2DPsBBrZx6xmj+LvLqdAJrI
pvqdWM71VE9/L7/ohdbw3BOmgASVOLO5Rw+ttiGBE+09MvcxzmEUXyKjucbOWppts8p5nDnIDKgU
OVJagaX+0RX6WBEUr0axMmQXrjAXZTuxib+6Q1XPrGUoGntbGH85KfaZSFYG1NIVzs/wy4AqkC8w
VUVDTnH+Svt37SY7Bryyaq3dj14GmzWbmzRqp6KIraPLUrGJpjoJ6yn750TmE0SYR0NhEUH5Y02K
vDDE5rLrscizhEk0UeIhKk8N47veLkJQQ/H9r02A/1p75cktXYn9/yfnweHKIfIiwFwCQw45AFD2
1MHJBgXwTdX34qZxxrWFcek1zRaWXNYl4AwMBTmkc/m9gudN0uaJZwg4c/Ww0r1fuqXZ1IdNk3oA
d0ZHFHZKyEQR/LXTCUoaqgvNbk0Zv3SV2SoQaSUNxJTUJzv71yRvg3PH5RPOacMa/Ov8Br7paLFZ
kzeqsQLn0iiQMYqsDAc9C1Tdc79ncqXTvnSB2cQ3R6+FYpWRo4bzBu2I6EW6NjB2sC9cnjQLj2iu
2WZl1aQeRZ9KgIiD+n8FSk2JelpzmjJx0r1cWZAXbmQu4C6NqR90PpEjvJPo7Azdw0TEAQ3lMrh8
IwubyTwrj+KwVzgDlOc5MapDz8W5w4dSz+VfX3pM59nyZfGKFarv+Ew3j9qOfcLAthBvHey1Sf+O
+M+VNXjpGZ3//ctF6tJDQF6JdGoZqVvged/wjRD7zuSsnNmWfn82tT2k5zAGmPcJH5vHc4PJPdf7
QFK+/IyWfn42pzuSUdJPBG3WATkFykYbKA57a1p5wQtd3LlmGjlfUV7TiR8ZEhS20GINx3Tq+qBB
jSoo1XjrIgUnxTeeX+kyP1y+p6X3PpvgOKSrKNKIhfLUYwURaeyEDCvvmCF2DRD9yxdZenCzSU7H
HmEvNQRzE8pCAsXzuv57zum+/OvfG2c9dy6ObmPVuznwYkeEax2qwtmVvREUjvOrZPLKbHjgCG8j
ksw3SvF7GKYdK+R20J+XL38eXN8skXPZtNfHjq5HmxwFa060j5/Qj1kT3y7sVdb5rX2ZMLqdVI6K
PD8mWfus7WKHMukBmWfoPK+M6YX3P/e0e4x3NWINoDdE0gw+06CToOjMGMw8VC0aEyiXNCvvaelm
ZrM/RQ1AjhKpR6bdbk2CIBLeBdz9FyFb5fKrWLrC+RV9eVw9QNtgd9nixN1sK4BpbLHjFtAR1/Hj
5SssjGRrtgQA3JzWJvHMYxb1EiUDuBQLrAb+RMma1XzpEnR+EzjWa6TWgBPP8g2l6X01MuTWjmsS
3aULzKZ8YVZxV3g1OcI8eKxz/cYR4EHlWl7t0s/PJrs9WX1Z9+fcemZf5cAZ+2jvvEya/bv8ChZG
7JySWYGZb6I33J6i/+PszLbcxtUs/Spn5T1OkeAAsFZlXUik5pBijnDccHkIEyQBkuAEgm/Tz9Iv
1luu011OleXolbnyxo6wKFEghv/f+9sSHWHWR0nTBA9VGz2IKRVoehR/c9q65BNmUJ5YsO/7PVoq
+6liuxkc8bRQn3//Qa7gONklnxCnNZTJqxpIKdSploJiY1UiyQAIlxHIa2fNSP1sbP+NDQgzxQmy
AD/d49kp91OUOlEdiuxDWzf3v387VxDXjJ6fqp+eHqd1AHGHWm1XjnzYTIFQaONhJaph030YjZff
dICbr8Frk5tyiCTsTqGLw4Gn31AS8u5py3o0EXpnF06pu5Gwv5yArGcIrpiKUz850FsMcjoGZQc7
1YDqIEHR5gRfZbNty5AhsADkbj6p7D5SrbNJma1PBkf0gz+1eMTKAPNSF6Y3CHz1k0hP5WGcRsTO
IkgWQZE8ekJWlVoOkOckCAEz6zxrA1Q7LQTaedUvO4Nsmzav0W/OxtxH6R0Ca8Z5t4Mewn8A4MvE
XW6HDQk5i9EXCWKAB/OV35thXxCF824IryJyBvttlPnDMhKIcEiNrp6q3LQviPZjG9hgBMyaYbMK
3HmKKQTw564QjyGwGVbgS30kwbrymF3iRilCclFsbJw9ivR7N4t2kRoAhPiIGXbt5S+mUmXRQJ0Y
hM3aeUPWXeG8ISji9wONnmeCX6yYl9BRWG1cIn287WHnr5tDiQi3bhEc2EYts6Ta0FO5TU/oiLXH
ejXdqNPwgS/72sxxMbNGOPdlbUHRPS1Ruo/REZXx4DRzIng1oelJzy5YbtoPVqMrG4NLWCcvQzTP
IiSsmU5/xjngMyGo5//+Hl77KBeTLPD7YVQGjAK7WTT3ElxQLEF+vxzGzNzoNkOLOuuHv7foXdI3
vR6ZrZCrQeQ+lfMbGsNIulVtWS0t19nL7z+Q+4Ok/z9GBUe35K/TD7jbmYvlddinSCTekyZLDx6K
yQ/9lAWvs8nmfYWJaNsHmXrOfcd/rtCJ+8Ily9NYTX4Df0mhZL+IgmyAJIdnscnC9KAR6pxoAdmX
r3S5ZsDF7IeodGLTiWztsBkhwpOT8sPYtxaOo6xrbsMcFfei1/pr4VpIlogzmu2U8jxxGHQ9xiHT
oegtgVm39VYZ4ilv3QnAXDsodjsPgfNWQcKB5i6EdCXKWWi9B7CsfxJ11N72TY4JSdfmGTM+Iwvb
1vwF+VYcKpjJWc+zQUoV2OPtJjNZgZApHqnE7+h0RLBBsxGoy38WqTM8dIWI9pWjxa0tEH5gFNoH
k4/ChkRY8AlUMA5JfD7itSyq/7RNl5DdIjbJqdAOaoaSAVFblGulIdMQtv1cZU13h+A1N2E1bz4j
aUgnaYH81252c9Dy+3Rd1WV0i5RHsp9AK9zUQedvh9Frlrjf3VI6brma+tl/gR4y+xxFFd8CdMZi
CJP8BdJp0lU35khcNWmLPqqDPEJP1LHLQ7PKcrdYhkidRiQHnLh1i3BTWvj4Pg2NisTQ2SYpLJAx
ZQ2CyNJGPqB3oZY2cMQyC5nChUmxHQp0GtIakoRR0fwJ2Z11ggYSvY1yBrVbOvEY9gE3kaRpEs8Z
XwtkI6y92qvjCYnMq0qE3a0zqWJXTKI4GVdFCc+kitO01DEvhjfDTY/FLIXAEh7tb7yt5Wtfpvpb
4xidNNIOHqRzyCn5/XPxy3kYT8XFhtOadkyzUo/7rj8MoIlU4HHpv0mBiS6ryJ6gHNaYftzb/uvk
3vHp+e+964stJlrennVtJfeQ52YbAfVCjCat8wW8XvejY98vp1fcmYspsEbGlUt77M6o/2kIEBk2
px/c8x8bvF9MRZe1YqhVdWdBPtt3CWCc23ELW+jO24fmRmLme+IxEgIWY9Jtx6N9mJ7GJ/8LQqaa
9+xEtmny/MFN/GU9gOMk9tcJ0ZyjrimRPcjNB1q8OzWNSfOQjdAGICXSdV7t8LfMCrjUeZn5aevn
ZllZSaSX7Cc0LSUc/NDbwI/9EVz5irUY0ZB/ff1CthGTAcMN9QaNXEXuvE7ZoI7gXIUxsoQRqm0L
D05IZKlIoW1cpymJq2GGMHcy89PkFkin7+ryg6rjL5dPfN7z0/bT5x1kADGs6/V7hBgt2voOsB7Q
vOZFLh+x3/9gGF27yMWCZmjQuQHanPsOuYaSfFFIAYGGe2HyL3jkPtgI/NpviY9yMUH0TUZTTkm3
HxGmu0WWcre2HOmaBXQOa3dGsLhrz+lZru8coTyH2jMfvPj3j/m1T3ixoSrGse1TBe1E21ZHV0Gi
bM6RnHMLfULoZjsV1h9c6crDflmH5hm3gLBgGhzBB0yrc2f9/e99hstpRLTWSwmmEa8upxvmynIZ
zTnEdaxslyUGaFLMnfzgyHdlNr8sRiMiLketCuDUFj6Iu6weER85U7of8ob/nUIujy7r0KqoeqtT
kJBthaQ1PUMnEHUtOemgUqswgxqAChX+va/lsiZtPM9rdRONe8gv8kM6hQTnRtN9MLav3a2LWaOU
8CZWI+D9bgu2sIUqRIeIgAqgAPr9d3/tAue//2kasNxmoKVO0Y7Tu9576tkr8R5+/9JXHo1Lrojw
gD+ScwV0bWTirPjej99Nc+dRskD2xgcTzJWHwr949DVcP0HogI/MrOyWQ9uqbUZz8cEnuHZzLh7u
lnjIwwVYfq/D6iycR7LMsMCu6oM3f2V1uwzUgnQUVosOb74th27R9ON9VOTbMKQbr3RqpLx1bJG1
iMeu6o8OZOeF8xfLun/xqBPdakYmMe5DrODItUigJZiT/FTq5Pdf+pUv5LIQjQwt04CxC4y3chY9
LF5u8e33r3zlrV8WmfEsK+wEMf8Jx9nD+7POc70Bo61fW9AQ4sIJd9pMH/jYrnzzl1VnI2aCzTTG
bkXrWNs7FAJQqvngk1zbC1xWnFsHqZh9HQz7LM2mpSKwPvA86g+V13Vb7L+RaKkLxK7miEpssds/
Od7graAq1/D1yzFxeB086sj/qN766/As0NEvZgGGEFacLKNuHwyqWgg27wBg3vjYAkE5W3yb8mhV
R9GSKLUS0l+PLJph4yHdBw/Ctbt9Hkw/TUKUUpgCvPM+lj+EBBTmL+Bi/n7UXHvpiwkCeeWBjCQG
fNR80mZbQ1/JP4CInefgXzxLP/C+P73r0K+sTVG2RAcVGSfQlPn5Vx1ACz+N8e/f/Pnz/+IKl3Xe
wWGBl/Mm2qn2toFCPINA7PevfOW2XNZ1KQYeolGhXgpnKCZ8REjDy/hl7sIPluArD+tlXbeD4nSq
3POpCjW/pYFaGxabfI043VvkTbpI+TSfG0a+//7T/BoZATXsxTJZlFlnaY9dWBpCjOVM83BEx6BJ
RlpWO4pywgESXoTRMjj2HIs4XwOB4apwqmmJk/Gw8LzQvJR8dvYTFvR1H/T0NGXKfnA3royUy0Kl
HkaE7UQFlHxjMBwqKhICxkXSUFjcvNn74CpX7rlzXmZ+Go8t7xUlA0HGQVxWKP/G7KYAV6qK6484
w1fGo3O+8k9XgHdG1xnBoRDp3cccqHThfCRJufLm6cUU4CEXtnccbHSYuAfuHtbLMh5wHPGyE+ct
eAsfLbpXPsNl5bWjjjO3E+6SL3etiaE///0YvIJRi378/U83x+8tspt6vPCw7JJmW95ne0hKYwTS
rpCRuQhjs6q3sF8/+ge+b9dwfMUfXPk8l/1qmrgoNShgsNJpQoNGHLwTX/fbYNWscFAHTOSY3yBI
ZoVd0a05QO+T0L3YpUn0WH9QUIab8srVL7YUJU5amF+F3GdCO8jAg1kAkc49XRTlOIwI2nD5owhh
36GTRslo7CIYV2AtIsciBJo+QpZquIQQBdlXotQHVefMQ5YngTy67EH7jdOG2N2IP+8g84Exgpto
jKki6bfAhUVmaHsKu6JCWyIPOdI1+2A9SfhKcnThYsWiZqkK7SSz60Y47KLXUenIQYZ2yuETINUt
avzsu1cJu2/Hxnu1HB0E35P+beYzsQ88GPyKbPQW0kbizqG+Trqs9c3ZBMk3rT+RJ4AHhq0OXbGC
XSqIUVSXSLysxPcZ6qRskROr1qIIoJawZY4o1Bpeh9npS9iu4a5Sbiu2vJjgpUXAqrktA498TknL
DhQ2L9ifVBZjieyf565SieFh8S2vfIIudTU+DVMwHlGoyxZF55+T0UCPgQ24fOAdkBdlNfbgsmQ9
GlqI246bsC1iZmS9cbkfQZ/c9Afiz2mTZEiaX6OIPt7rmqQJ1XV4GnDbbhwsEIDfCHrvIx1h7w3W
QUt8yuWrTWW0QJWohJfIJeuik3BtKSeDo7ane2dC/ClQG9E2JzCIaRVA9FD1g58gYrLzFrNq0xcx
ZAgN0LDobGBOhSUKhWNg8RpupyRVtbkh1CsfGyi/kbgnpUT0j35JC9SAm6aPvjhISIcuS/pQNY3z
CLeHIWb1+6fqCgYZUX9/new03lvQRqrYe67XmYVFgb2MMbjwVvIwqx46J0DlxPTCC5LRmYPPyot2
fYsQ2bnPXxSiWQAPz74ghdLtFlFlH+EcN5tBwsvu8n764Px2ZTq7bEwwk2FUdikOQNCO0e5V9w+/
//xXdgg/bstP01mQTTBWmdpD4B4GJjJovnQ5urN5xz6Q3Vy7wMX9rT3wiUzXejs/QpW0gJm2XyBW
xcLI63sfUceuXeRiY8AaNVdiRn+5aO/y/AFmqAWp739/h66cb3+Ehf50hwTuC0OHuIDi5TBBAgVH
IfzpZAPVxbqwHwGKftR3fjG7/zhE/HwZwqYcWA0coxGA8gjDSH5oUuVuG8yLGx5poOE8F3XLgbt0
lw8Vhequi6Bcc6fY+i0i6wGAXBZl2p/GtmgBCID7KstStXZIA/Hv7JCl1TJcuZrMy0bZ+lHkPgEk
weTbXmRs1eS8W49t1MMvGMCTGGK7OEQ5XwF/A08UcOSLyiDdmyI9fV2OsrrJ/by/63Bc2zcp0l5T
7cO+Do/b0WM62BXuyGPM0ObIgo6sLNWgCCCJM0EQDazKDnfQg/GmBNuzMga79SNtzLXBcHEWKOBE
Qv6WjHaCs28Oac+ogCcbBV9+Px6uPYoX1YKhQuwhmVDsROa1Es/Ufv3961572xfLu4QhbhQQO+yZ
iWKe9WtQP5JUiw+ewyvr94+q6k/ji1kQhdSE8RWGsNuP6dJtvRj41pV2ho/m0vNb/Z9jmF+eLzO0
7lrf9mLfNMNGwb4qOwjsUIPrka3qFexYqGgt7VZm3zPaf7Afvkaz9s5f1E+fzPZtKdrJCnQIQ5h6
w62Dyix6JODlIyYaTTPedGsuIHlgJ1R3bn//dV05jPBLgZQz6LKtSwRjTAxqz6WrhJtiUrCuE9eC
aISKBxqtSlh2Ab6YWxT+YWX6lEWu+QZPUWeXBl7YcZM7xOzq3iWfPJuNfaLH0Bx5Pk3/Naz+7ev0
79l7fftft7/7z//An7/WjUXRAJSXv/7xPx9rhf//4/xv/t/vXPzK+r0+flbv3eUv/eXf4HX/dd34
c//5L39IKpy/7N3w3tr7926Q/Y/Xxzs8/+b/7w//8f7jVR5t8/7nH19rzCznV8vyuvrjXz/afvvz
D9fDHvTffn79f/3w/AH+/APhONmQd/3//l//81+9f+76P//gzj8pRQsodF2HexE/ly7N+/knYfRP
ChCwH0TcQz4QO6+3qL714s8/fA8/CkEHxfGTBQyz7R//6Orh/CMv+qcLbZPHXOoGnAK598f/fXd/
+X7++/v6RzWo2xqSnO7PP/46D4QRkJWcOTiShhwX4ZecVrSJpSN5pjcVZHcHpZoomf0pXQpWDMlP
N+Zfl/75Ui770Zf670f2fDVGPUZ95geYePllrcqSqoRGyxcbGNywcWc5KoZ5Ksk6HSgKlU0XIKdZ
+uSIrvewKeEY2zbe3CdwJKrdDFXUY2R19QpZLzkNaVowdK77NOkL7W57SY23GMOhvymKsv2usgJu
tjqDoTdL9VwsOmjz6mWVk+5lRj7pmXwN19VSTbpdqwmmLm4buOvD3H9Fi6L8jJiwooehkvd3QzPl
2KgiMWoHYDA8n30t+YQ0J5KeKoX8nbr2wbQB+WbTTDNfDVIeWS1gOwY3hb6A4ue/u3merTvoVlaw
zdaA4kfTVk+sBahJOEUydyy8UwLokSin8xmv2b20SNAD60fijAXTMvzA1eSgl9iW8tETrH7tgGlY
U4Q8nxRI1gJm4qi/09g/3tv0bI2vZfPQwx2Izh9Htz2qFTAfJXylXoHA141XzZ1Y5i6xD3lUZ+8A
TNRwcbSWL+qSO/fA0vgwzCogw0GvH+fP/aAreEpo8AzEk4nxKfm3fvLGRyyFEBEgM+00IvDskVvi
33QdK6sFBG/VjWwYlFxOlMNpr8wWFIBq17Pafe8DJN2yRvfwftqqWYYdXJqLwTX5N9dlCpwvt11l
Q8jkQlKnXUCiAa5DUwL/4isr1rRj7r7sVLN3wV5MyrrOxkU6nWUOMqXua9TSYUWCFBzaQnXFHS2c
bu/xaFyBRDIFizyS7lrjPnzP6xyO2lwZtQzSvD8a7FDA1jHYBfPOI2tFChYHehpfqqCE23Msx+Ar
xA3VtimN3np+CaJJZTwkGRBbgvTTFq77nTQm3KHyNmxgh3G/N35uE1pkrFrQSKEWzBTKtlHp9viW
02Zbjw7ZhrbqH3G0CQ6c1M0Uq77lyegx5yg5axNECTDkfbIidkCPLhcQXGH5m8MOp1Vd6CImqeO+
ndH6yLw7Y8BqSFNfwwDpnTgv4AnhIzhmgLuKDqwf2NkXhOcOxwFU6ZcRJ45YN5rGZY0TyiK3pb8x
EbSaC0yCWb6YQc3YOCTP4pwp/xEZ3cAKyKq4me0YvVqGw3SmmwlkK9U3MYA8BQreDdAj2YgDD3gG
50JM1DzMJQSmIJaP9iXXjUGFoyXGQZiHAw5I7efnrxfW4LEfoWysnFff7xBiElEGX79PzRvKBOkt
ti3FHWOj3DcALAAsVHmIhwmoQtKkoru6ytGnZdYBvwdhx3cpSmc7x3foQYSlRbBH4d9WddceOwRz
r4OpLpMSIPAN/s450LBkB/hcglfZz2RtNeanGmCsGzYigS9UqlgLMeeQF7libfLCuxVqMO+ZGTwY
sWV0M5lgTgIT1XfCJTCxk9nsSedg+M5eSdeTSc1RFay4qVwCxRT84DA2F66+o+U4vdgggCjMDrN6
AhQCw79Lw2oT9eBHLJxpaJDtVkM+BcVxlYAcTr87Y2QOcP4WOynDaZ8OALCUo49c1aZ8KXrT3LqY
nZ4qTlIAfLNBg+E28oRYXeCWmgkSHpH2K2RllFskrLgJnYj3JEsknM6k1IsO/eKjbWhzqAt3jgnI
bPvMk+mGOyrHaO8yHLUlyu5Jo8b6jQ96uAF5S0+J7/AoJrBFxG5DxW3UphYcAKeAXGueb3KRM9zx
oX7ysBbuRlm7h74eW8xRQRB9sz0U4RQDALQ2LwnFeTwDJPLM6sZfwSUOW0oB3IvqKd+nQdomE1aS
lU8ymOqEA8wOkmttCMlWWGy5n3O54AXgPWWas1sKd8ubqd3oWKSplUDMyXlFoM/fBDNc1cC0hgMK
Qi55zYFMT5w2hffcw+H71FGcu0theIVMa+m+NQGAT1zmTbMizE4rlftj4tIs2I5MmLusNN0ugtU5
FiTKdr7rQjGr62rdoE3yHnmhRGSXShsE9Ul/M5VjuMmkF64Iksm/5kPdroYm8DYhJjtQQMaJ75WL
x51lNfsSZdN8Eyi+DgfstItwktjVM/8ehZ4c3BFs1QoyuyeE6tF7DLLoxm9SRJ13RGMloawGAwco
NOj0ei63ferackFb0e8Cv6tODbXFK9TAxXvhROHT7Ff6zferHtSQMfNqQJ88NizPBbpdRGzwgiNg
cOOlnCyD2oBiOPR5mHRFHeyjuhC3AL+SaBn4HPLUWtDwa63S6B7zZ+7FVTikCZ7I6uibGWitOrcW
6rOhvcvSJh8WdSujFQKaZAK8rsA41fV3PY5ZUmrZI8cWfpVY4rleYfIa8Mh5KACEWU+WI0S9Kyn8
dEeh8NzMfaee+WAtoBUGtS2IpHW2F1PeneyUI3K9joKjSCO+0tn8qZWqBuJGT9ldL1OxEw0ZP1ca
mhCqJMXy3eMEgiJ/LFkHEtlYZuBxhNwCeD4EC5+k0Q1yU8IMu3B6XiARhurNE3btPkDUrnLwDFHS
H4owbXCQ9RAqm0fDK0dw5IZMtXjKdAVpIPxKz1T2+UkpHe21S8myJU764mClWZbKqyyIWGLYo+rt
3RLgKRMSGA80QAKyBvCgCPbqNOePGeghn3rflI+UQtsIBQC2VsIJgCPuwC5HEduZnsCOOKuwJZMJ
H4RAkSb1EZEA6CQmikE1BQTreXsXBj1JmF/Aq8GlbzZROAUxDVBrQQ0JgKlQMAYQTB2GC6+03TG0
KFgthGqneRONYbYDp2yJQoGzGMcofzEhw/pZ6Eb4KweCzlPuQnAqIq9ZtYWZbiWB60SarFwRAs1Y
hV7MM8Aetz30K7ddz/Q3hZCOPOkMa54j5Ejgl42bLaHvsXdRkflrlioq4poi5o/gUY7bUOhV5ku6
JrPizxUz2HnIrNbfM9cOsfCRUI23HoVAq0fVCwj2FAL4St4gtlAdBazuN06hszjNrAf6EpNsG5AU
TMd69sQ7A5WEH+pKgH8L8is2OG0E4J6mhTnkkNw+0M5CJhqg2XSkbQmFaiZdN3F94+yY38mvFdgc
eBQp6pMxvLseeDhwKxtEcbv+CyAhQAc2QBAtqA/l/VnXKje9HqoRg06QLwawuJOLCsLnVBbihjVg
0y+m0hnCRIFuiIZ3mIS4zWsISUFYkzUrYbdy2n2FPvVjwXKxDavcfbXU648CQcH3bhUhnunHylUb
FF913kUPKfimtxRRYO9Y7s0KU4YAaa6t5zXo++3Gw57LLDjIVPsekdlyEblULwPAEhOqwvwrOhxe
nZjhXJeuGVL/8oHEudNmaziP6mQwvrpvGk2A+YOBEkVtL+61bJ+0USCMtaX3TtEazBbdpLNPJBPs
S6ZKf9lRZMwgKI+2z24lxUNtRPCsdWVBQnTc4DuF/HojpME0YVDcXgShVxzbIsKGuJzzLWlTsVJp
xU+tP2NRE50H+GzopLhQaEHFC619AdC6izM3pdsKIQcr7BOibZvDQ0IC0HLkrNwvOXx/d6Ef0pPf
C/J1gJlCrERAxxj0rAZiDAalfKV09oCsD6IXlXV5nFmA0NyxlGZR0K4Cqa9Ty9ZrixvXD6o7JA4g
hLUk0jt4sDE+6knKW1c1VRmDqjJtxjaX63Z0xp2IbLcBc8hf+23LN4FvzYo6Zw21UONRSTwr0sgO
LCMkT0OlbaY1HsFwn4dCIRyVyAdOqfsQpEImxoWWsGFOtMk0bzOsGNieLidYeW7tRKdPeZqRL6zN
7B1kZf07OiftjhMzxBpcvOUsxvS5nhAMt/Anhz9YRA4+nHVOGhyTnq60rUxcMyV3CFUgG81Ba63J
TADUJMDBzjMqjgtYQwCzQ9QlsnaAO1tFwCXENBV0Q6jBF9sNwfgGEKUel6AQYw2cW+egkXvhgwNW
A9YhEaOwts04JZmYIhRPHDMESeVVnUl8Own5EOi+Q0UH+megyXNfvPE5BGoS2RzBtqR9ny598K0B
6cLB5E3DXJpIBewdlBxNnydeHiCBFduaPNxLLzBJT9zPhtbDZp5bcew0jKcdmfxN0Lv+SQCsspny
4tM0Gj9xbP82RMXdYKvHsoUGBee+JkEkZnUkAmiuNbb0zdECQ7omRJEjhNXhbaSD7KbLZ/7cuqY/
6+wRO6vSICmVL5YVsQXgtwxK8hYJ4jq3FGTmCLu+yQ0PyLcwNxQsgptMu1GKmAwNowhGUNy22SfP
eBgwzYzvJ0QFb0Ti9cnK+jYN03QNPZ94QwqEXlgAzE5kaqN6WfeDe1OWodqPzCt2RI0KD0sZpjvs
QFIATfgMsp5RTbngGLxkPaA1BSAfL85g+2bqsri3NX/QXUjWlRm6G6xdSq55a7sHAWZUsazaYgSk
qdagkg2QGM6rjhoNMb5H5+cQh+V+nddudYiCYjzrz2GpAkXlexqG2MFGmLymRWqQdO7oiD3wsisR
lsxx/E3gu2jaZTXUWYu6ce1+A0EJTudiVqAM2H4YMIJ9O37rPb8/YKeDp7uAEA175rGBh1RgEUIS
4jwsFDjJNxNkjmC7mYHfgrFjva1q0cBaYnuAl0dwGhkAm0C7CaUCZ3SXsC3gyBJNAA2Hk4vNUuPm
RbfqDL73xG/C+exLV598ygCpZZU5I3ebyfMA64OC2wD4GZLbCGTST7JgwanFY/YthYOFAzQ7Vd9N
Wbb5iiHV9l5wb0SaVR/Bfur4CNhbRAo9zeUwif7opUw4i6g0vozzAefFpevl4QmmL++1druUodYI
AXoiw6I59FXtvTmuPQMKib92SpAhaUPYUpIqWkXnw3ygbXDv8cH91szpABwYEHEjr5FVjBxMABPR
6FhSLK0nngp+LHPhYnnL4BRQhPq7NDJkgVJVvSjwXwlym2OdJUhEVb0EGid6YDKKECM/RUyv2oaU
N6pkQPGC5FEQ1LIr8orEcovDNw0fvKp0H0Ew7F8xrIdjg7eyKpBC+gaZb7nFQV0rbKlRMB5AfoRx
0KR3nOMAugjRP75D1UzvRymK3Wyq/ikfGv6N5l1xMEVaAa5m0DDUXY8b78F4gq/tTZb+KBOPO13s
gi73bQwmkHGRDrjzAv9rybEfcJrR3fBAw1M0j9luGNMzfblvzPK8PVq2eCJRiWCVfdPtCKci0i9v
cS7yb0qm8iNqGxHg10gb+9KiTQ+QlamW2p/tLsPKtMzt5OUg5bbVmcFMq69ZCeSWMmgh1VXjrnP0
fHYSrLR9A+zZKkvn7sFXaohHGdBDx6r+PRAUU7dHws8wfgS7gOKg2ToMgEwC69BNbQbbLkIHWLZF
gePbhs0+DpJUp9XC9zxywuwSnST2r6+g1DbbyfUmsphmF2nrU9EfG2z/+QLhacGx6EX5ECCr6HWi
OkAoC0jYM5r+cIoiqdwr67PlqMQPQ7PJhxaX4hQtZw78J6nc6tj4Djqkk2vrrfVgNEJBUbV2VYyB
eUa3W241tePzXLDy0KJUswOT3K8XDuvzcmFNOt07lVUn1KTGMhaeQniEZ5BgME/1ypE+LDYTgoRm
OpyFmm4WLEnHcqB3K7n2ZRjsHZwTkz60eg2XtPtgUZzfmtmzj2Fky23hdvptgiTq5OrSCMzyNbZW
HQ02SIBC1JYjABafxnMKOYao47rt3iWeeDKaIIOsRFEFnNLMB4qLz169TPNUJ4WfMr4cbN98HuFm
fcDubt7PUT5+ansr3yOiG4mCJsNGEcZLCHxZzYp3tJEgAMyprdauK35AOb9znCOfZyggwFlEQFPR
GlB8oJpeSH92NvSMXPekIqcUgdk07ktVbIrBbbpz/G56h1qxs+icIYudonIPnRRdPHOHLQBqBfAY
ZrQtKmHwMeXAtIHMX/MeRzjRZfeBDYtbn5YBOuFDsNGMIR0KKvfbgdfDk0Z/8q7J0/EZSVzqrpHM
bnGIAQdOddh9zNjSBQWOgolslfsE4F9hl0LANVtmDao81VGgaqqoKg6ewGIj0wHWBxDtXxzWze2a
OLQ8iTkab3oRVl9o75q9PxSI+g68kMZCVORUdGq8jWYTYDfYAmpX1+ESRfsMB8lQJC7r6wOow+Gi
9hRyhFAvgdCjZjtwaYOFGzUCSEGAicN8UHfwXExrk6liBV4+fQnnmh1dbGL22EzKDQsR0lt0ELlY
P10OgxWHzuUISJxGjLSwyHZV59PXCEj5U91Wb0E3ahzrJxg3fJWuLUouD20H4cKYTukDqfN0BUMz
O9VaR18RMxZ8L6Uc7yZUFk8ot4HCPTf9pm1D5APKABYKG4Dv22SoDy66rIk2Q60FCj0IYX6rMXMg
zBelbjD7MCkmghRkHwGDd/TrsF6RUrLPBeIZ5xUcYdPBc7WKVTa33+Cxb07/h7nzWo4bS7Puq8wD
NCbgzS2QPpkkkkYUdYMQRQreezz9LKjjj1GhmcwYXv03XdEqFZAAjv3O3muPaP9JU0RkmIqFvukF
Vd9bkiA/6oyG39iWgtSB9slMnnTBjWxmFqf1OsdczNGFeQL7pO5yWUHorXTN70yV1A1XrA5M+FjH
8KsDNSwicdeA1bgZqxQjdF6NZ8xw3VowOv1kDUixUFSE6kYKevle0q36Ltayacfkk8CL9VrjNcyB
4Poj5HMG6D4dHM4udVDqZleC0CRZ4FioEvuZIidjQNDbVR3L5SY3+mLDLCpivm6NQ8F0PtPJ/f1o
Te0NR56RbpesRtcALtX17Dfb9D0nDGLmR4c+7mPmY5zL1G3O4RCgRMOvCJvek1XCsa0EEEoepuPK
TyYOZstONm851o43itaFAHwNCbb1aOJCrDBv3kqe5CEGimCzFmMuM3Vl+qum+pKTSuRtRlWtw2ud
hQpZOyYAW7UktvWwE+9j9nLbRoJ/mLCSeQSvqN6xr4dvX9S6KoOXjsWnOqCI7/RD7P0SQ4+yA965
OnHAxgcPgwlNIUbI8gaphwCGRku922TEEOM3ufDcYMYkDVqQ92pSqt/rrgY6NWhICaPW/NUpEikS
dTjIqgOaPz8LOdWrTpRkIiyqwPBWpVjyIgVDnFCVjs0rOq7sIWm8ZNMqw5zsJo/lqimK4ACAClzl
pEHOTb1hHQeyggJA8bNtwrLwpxAUCsBqgKyi4qvPY6JXW0sMiQ6YwlJxukHRR+wWUYt0qJ8w+jLT
ouvMLP9XFskt0c6hSsW0r7WzKSAmq3G1PkFdtG5N8JdHr/b7bVnMJxRSzFKWixTjrQpQ+ZfY6xRG
LcX61oald4JWnFdOOgUEGgSD0bx4oEhGu2vF1hGYK+4Hj41n1RN27nf56LA26Z9zBsQDnj9Ds4t8
Cjl5rj3pLCGwPnNcRRSFMeK5r63pzooLIPZSn99aYR/CW+1KyzFiK33J41HZMZ2lJxVYKgDfiX2J
A7WLCZhw9o0CyNIpIXjuGks3DxWZevyZHt1ohaC/dEUBfjxuwvdezykBjaKU7cfBIFa3oTCyU9N2
Dn7gGr8pTEdr4BTefup71veJ5snKTrTSKd6ZvSScJEu2fmmJWb8WVUiaS2fo2zbolV808ep73NSA
pNrMexhb0zJvcczLpyCq+30U6QwWWRexIBjj4OxpAzgMCbaOTnHLBamP1qQIpL0psB10VNS65zHo
hmhnNBkLocGcyyUmUgKKVYF2Z1ktFhtDNVawF6RHhl5OLFIPkq8tljVSl6Ea0rdKGzmjnCwruSNv
ouZ4h5P4Jw5yUV1qOcBrPygaxS6x0qYkK1ZCc8riqgZQ6zX+UTLy1GEFL3indKph6MMGj/daVuny
jSYP3wbT944GasGWI/tqtNXKj78LqhffeMRQntOyNVwJu7Fgk/+Rv4mRl97IOZngMnmhnc1Zbrqq
GsnY5rDA78KujE6MXDmqvDa67zq9fvJbK30EM669cBzqyU7dpupD5anqTidmbZ0LfUz2aFC8+mHT
OoMJScYwxPS5mKByBw3REHTE2qkjmffka4geuyam4J0VP1N+eGonoGDuS1+Odphe6zUZMZkbw4N4
hBA7sa6IxM0geNqd1Ajh3lP88VBlvgnlhaCMpBiT/dA07AT80STumJKl9zQCpwPjWop3iSfqaFPG
wEUx5921mqac2sLKH5IK9bWNCiIE2a1pAUXmGSqc5GlzMyTqONqtEYo/YfRyYKaZ/k7LEutI1mcC
XD7VNkavSq8J+R9HljvsFDo9Orb6KNqFXlYuiUPhbR9p8m5UZXVbm4a6HsxwPIDwXZtkVctbyzDa
56HPBvJu2mbNZiqJVpaGNdzpkXBtAH43j3pnZg9Qc+b41sgjakSSJAcBR8+uU2m27MhkwNBiH7lB
4+UvVBDGY8KBDNvhZEYrlwPRz8poGScONdoK0VOTI5ImWKBWW/GsZR64cKpR88l1VPMRymAVevrw
vWgKBc0CYROVMpTniNIMKjXPrB5gIYcAiwX9t1VE8jGkiHRLWV69DfwkOWSdghNQGllf67kY/zab
Jj70qWUdKaB7z17GmtVmuZjmwGOH8peaWulzyQxL7EAhVHSGjgkmakdpJyBBAZkcJMELW7LygEw1
2wR1oJ6ztK+f8oQUaLlMLMBOcfQ7bSRp6w0KFqKIgcGnCxB9M8jfW2JgDiW7cM69ozF4CEsiguZp
xtc3RSKMiGHkyDoX1STJdt6K2iFXStgXbLjrx1YOzZMwJM3O8jpj5+WBdSuIWXastFTZFmE4cGhC
XVwqknfK6yxchYRTCQZkInNaPdh6upGvtFTbU2OvZHvMKJX7ap/9wuxfOD77BCwHnVWthL6ojqIs
SHda5HvvZR6ot2Hhd5ZjEZjjsgDX31q9lA+eCtWa8cUCMV2ksncXlmr/Gz426OBGotBOnA3U4iIQ
ELn5FnXZmSetvmkMsLsQg8+GswvrsVQ6aStFPqerQTqEDrlc7UmgA/4I2jTeV+Ctj60hjQeJZQzq
UjPsXT+geTIKsq4w5hjBwTDLN6qbxkYLoNWjp+JZxVG6J3hbORTVUN39S0FpNPoquQuqT9p07/fV
eopmM/4Q9sc+84Xfol6KL12qjbsuH/q7qZWj54JK4ve8iTtOHnpGJQ66x2jf6yWxC4PcFvt+pDLV
N+GwBpmtPNVoDO+SuBmh0aY8txdbq6IxUCRXWaG8Kqz4oEJI+TGSy/jtX/LQ9D5KLLp1YmluLgj+
0ayy/q7jCPjJpBC60cQIsXJaCNl73xmx44fqsGXT6T/lXQh+uOj9dVEzA3rt9F61HUEsSpb5bG5j
z+BUWGgeclXl3JsTgKSz81orVlETyj80RZoRNoaSbzxxwJvuJ/Jaysf+ljgT7USOUPSQhlLwoLdp
91tV4uGxi2NBZubmi4ZDkZxz1T/JlAhfuIG2IU9EWGPME+4nM2e1a1RWtunwoHK8Vge3YtpOq0mF
QO/lfXqqOEdeDVg3H40mBeXKwa6wr9uhegAX3t4IpPTsW4qGADCScEORpmEP3Ssv/2qyGHi/ZISs
8LvGUUrB2iQm5OxJQNSidP3wjYp673ioCuhgXtiKtjcRzmWqpfLKPpKoqLJBblT7wUhOca+5WgUv
Y0AuvOWwaOrZvXSx868GY7YZKEmwAw3ZupEXKo+CPsZrVmPR7z9iov+T0OwU/oJKn/9uljKyfyjP
7or37KGp3t+b089i+Tf/vxScIXS8LDgD1fH+87/e3pP/ukUq9v5PqRr/5b9FZ6jW/ltnJtItiUNF
xRIRaP5bdAZJf9aPmaxORehtss6/+V/RmcifyVTPJF0V9dla9P9EZ8Z/6yjYaHuyrIsG//t/EZ19
JGo1cchz6781lAB9Q3rf4N9Tne53DXFI297r6isQgvkq/ysyE7iuoc5Xn6Vufyk0Dbi9Ipnjwjkv
qk3E8RvVlW1Ko7RHDvb/eucfaNnma310j4UKtJZaJHTs/O+pej4Z+mg4MnQTSrPhF3S/80MsZMVK
UzRlivb5DG0c0z+rnF2Gr339+c+/9AEWqmKl4zAj9Pj5MEg75DfjKfRIKvn84pfezUJabGmTCskm
8e9VQfI4vRPyn2nbZuvOHK650j5Syc9vZ2EP6rmDMMEvv2d8bLex1rPwltXdGBLWkwbdmeLQlYe5
cKel9dgsrHjwI9M7x1K+DeSC44RkFZjSqyUPrj+fRn/+0i402qURuaZaP6HCt85GR9RioZPRFqmV
06ZjQmKa+LVmqyzsEU1OiFmmq+Z5PnQ88WTaw6CFzZ2u1fK3rz3I/IB/9b4E6fLQAJc7R217K84r
8iRh3g8eEo8cj8/vcaH5LpXfmsVEnWm6ceaw4IeQdIiBKu3582tLcw/7oGsvBd6xWRWtUbfduS5R
P5Xhes6MMr09XilzemL/7KCvW8dM2QZBcLpxrybjlcb2x7v50b3n3/TXy2NxRClNr7tz65X21Dd7
Ib3vo5Puz5XJ18EEekW+VyfvO/O7AYw603GQleXBE29SKybC+s8/StLX+DspSCAvZxPbRzsh/62Q
HXXlFV16/4vhQzQrL8Xv350VIdgrymsZ/qBaSfTUcKyyDQGZdppCha3MFaSDg5EMjqp25Dtc4x1/
SLqj/yN9/sd7SnBQCZU8pmcxHe2mt+ye9wVhZivBJTaJlpb3vYlW7Oz5G+qSUNUKSttsn9hUGIUH
6US1+atxvAn6a35zY376jz7eYlBKRyMOW6EIz0HXv7HSPvWD+N0saS9KBAs9EaG45FTURmvT+82q
UIjLY9HVuaQNfjNkrbCBH66pwOGRm34Vun4nj8IJT8x3DkafjFj4IbX6ZpSGQ1/LToW10KSWYrQc
qA9BvRc9lmJW9B6nc/AVcTOhRjovgV+pjfbNCT1vV5nRIZimW70ZHlgYHETR21K8PM47jWCcy6fC
dFt37dbX+2PTBgcG8GOYlSe9zZ8tv90qcolqhyyRMDmHukUIjGButCQkv7XEwzPE62pOTmz6ciMn
w0HrGFoUEfB14+0UKbsnNGxDccjCs0fodKlfGdY+hPXQHpaedqlP/VJr4tKNYF4PU0DVGaGJ3Qap
Yjd+rs26sPTE8Apbb+y6jd9515LqL/SFpemdTEEktRSP3bFCo9SS4l5+xWc2P9VitI56OVStVC5c
qtLfWx1dXZPu5aJ4+bwbzyPyB+116W9X8xSbbaGUblnK0Km0Yj8axVbO2eBiqvn8HhfWAkuTeifU
aURpvHTxRNS1XRqCckZJod5FJdu+K+PRpZvMn+avUVPJlNFQ/bF2xya5rYTiOIpwedi8f+0ZFoOy
UdWSVZdG6QrEsNtTkt97EpIyUoqumKUu/f7FcIqOxRQizi1d4oN6R9CImZXqWNzGjSivv/YMiwFz
0EwO5HUJSqIwupNAtKtSNTelSLnh8xtc6gaLwa/lGDcjuobwrmRoKZOI0aZnf37lE1y4+tKQOpgU
t0w1qV11Ch90WEu67r9//sPnzvRBL1haUlMrGEMxaCvXirzfntxVJNpOrhd4bhdob70pXtmVXHqE
RWcmujdpup4hKvEklexdxbNzq3v+/CEuXXyx6CLFK8tVPI1uPFi/CErXbDSdV4aJDx1vDENLS2oi
V2NE9aFxG/J3uwb3+yZqur3XnbIAl4PsvULqXJUTYWteE79+7YnmJ/1Hnx7rMja5qWx5G8o0E0dj
9bj62sUXPdpXQmmKK5PpopQG1MUBh1sdZ7mfXx3X1octatGdET2xIcEq5lL4axHg5JsuiR9KvJZY
BhHrUqVMzfE2zWrtSkbGpc+/6N21ro8TMeiNy6r0dpLqh15Vr/lbL8wSf6bcvz6ElZPP1atN5daW
+tZmraNWxlvVSmuKY1c8lZeWc0vISEOR1qcIX7ASqohCNoXyVyaO6S5va28d0/6cJCvlW9PANGCX
I3X0WJPuRU9IbhriphiKfW8t9lL5rKfZtAeBIq0Ju2Xl1fvKRpoS+UxO8zU424U38h/Akjgl7FwQ
G7cnirQQyqOnTHdhkZ1aOsfnTegjcAldbokJ8NrUw3eU0vpZ9u18TSLdlvTVVjG+iVgKGq8cfuph
2Bw+v92F9jMXif7ubFNDgR/paeMOiWhL8MpZsJGC/bWLz7PeXw0IF6CXVa1QuwmBlZyd12gLzOkr
hM35Tc2P9NfVJUUoJwJrG1dDUrXKtTzinWGKYtsebr72AIvRoo2g8Zp6XLmccHW25Y2IT005ufKp
L0z+S+OlVyoc+nAw6RoN2kxJyb6nQH9twk2vUMcuNdfF4GAOgELCcCa+gfw7mJVqvY5WK+5MM4hP
tVpf49xfepDFCiA3EkKP9apyy0l5TIZqS/qjOxnZ+fOv8PHlRWsebf/60DnxwlVFSqmrxNR3hGCb
WYNvi3X3duX6H78n0Zr74l83QAamEP0dVm6UD+1eggJoR0pmOWEhKTvcLspLhw9nZZRlYDeGj+JL
JsyFBQPZiUpQOgJWVUfT9IptnJUcm05KjxRScwePdXKThqa36TH7sUPiyErwSAdVlZq5QCjHLaoC
eZ0VIn71AAhb56UraerLlZCa8hrzi3GbiaRbNkldr1CJKpvY0DBEYve+CQuP+ThQKzsuRO2mqAn0
KzorQavlxSdFGo11FSAo4IjPuuVg7Ex2arSVldzfeHEPA6dp2qdKgfEckYo+n/BzLNJJOOYKBOFU
IWHNfP6GL73gxbyIKjIZxyEv3ZbM1izFxmmG6WsfGmTepleW0h+v5kRr0dj1oDBVLJkFydZ1tLdS
Uz1mWD/eC3ZSpJVUHANxInyl6156oEWLt1QYOFUyFq6pKrcTyeeUY26rMT8afKvP39mFVm8uWn1Y
THUjA9V2sWsBgmnRdli+bxyrhjXel25hLRamXRWotS/qhZuaVr1tKBjYTGpQ3hFnf/EW8wv8q2vJ
GIRj3RQLd0Z8BarJJGMmjyiHnj5/hEsfYn57f12/abDB1b3Kh2CuJ7K36mEdInmqQi/Y6sggryxU
LnwNazHZwJ5PC9GQarcuyjvLU2/rITqNunel8V66/GKiGcKYdWHZlxyrad4PMEexiwWnXKOdzL7W
ZM3FINcqcmxgM9BdORStG1lRfhpTxzhjoCIRJrX/0pwjmos21QoET1ejrLss2/ZjFt7nXr0e1PEp
wp36pW9uLtrUZOhwpVB2u6khbIepum+j6iQk3imTO+fzW1z4HuaiWcVjTwYVJ2dulDgyOa+RE1xD
ps4t5j93naK5aEmYA/BJqrHuhlN3jJro3Vcs92u/etGKyLNDwFKLuusZken0AnaXtsD3DhT2Sne+
MMia8j+7W2UJkzeCzHaFpGrtLBfcXhIf0wY9qBXvRim4siz9eBUsmovBXKE2WmpJqruGL6xz31x7
5vROVPRsEKL2Lcmr0fK+2DEWY3k1AJdra/w0UVw0p8kis9q3UJrnSWiu2lq5Rju80KaMxYAuKiYz
ExobVqk4Q6dsePXESrrBEV9tv/T9jUUXFywrljVV0ty+wFgo1KcsMzeCbL1/fvkLLddYdG0f44Bc
VKPm1iN6Gz8O0vWgSeWVz3Dp9Sx7NUxP1AStRtqHeZOU2g1e+wczF6+8mwuFYtFYdunAEks0jZSp
otxWS212fm6mfmNMEEFqc1s2J4FKdoEJ//PX9SeV5oOebix6OsAF0H+aqbtDdJPpT35erEQzdpKB
/O9HykyrujgRQuWY3u2QvsvKa6I8i+p0VPQ9Sxis9M9iSV5hvJm8KyPnhe22aCxGCJWokzGOiFQx
MZjoA7jS/vdkPaqEiTRVvhO9G85G1PYOXvA+7m6zrHJyAt97IkBiyHpDuYnK+ewEgPWVt/RhZBcs
mz9nKn/N4LBc80nXMZeZMJH74FEo8IL6I0bhfabnSFV9vC0vGS6P0nuh+rBVRNEpqwa02EH1hisD
/twJP/pWiwEnU5sQK36Wu3p3ntqOdf3kGDnHazhkgghgYvtdK64x2P4gfT+622LICbxY78mzTTEv
R94aGb9yIJ5VB1BTqd+LCXMXZphxP4TFa+B1j71lljZRNeNdQ/jLCovjn0DR33JS36e+kNtFUmHw
FiXP0UXdxzc4PQ4p8A6tyCInjthyz0iBVdkFb3oJ/4wM+tgRrQqBbqiChUHyaA8aHu8imIorb/TC
aKEvhrsBHYPWeuhBBTH4Lcv4Cqw5GuLzvnVh2beMkp/SHOGZJKWuPOJjGzWFJSxuqkGxKgcx7JVV
2aW7LAa8QS4CkR164ipaeWu17bte7vT+mw7e5/PHuPSOlmOeUSNYFLrU9dNh36vCzZzCc+UVocv5
sEkvE+XDJpjKYOLXt8RY7QPsVw96OVV7QyCGoUhCn01SXRRON4d2IdvnHRa4iiMtrQ5QSMNtULSF
HTHTnyeKBcexrmRC4QJ2qmE6HTvSnJyublVWGnmvrxBxD1cW25dey2LgxPjggXzpEhejLfAaSD7x
tQrepUsvBkBoU5mSoLN2/V7awbF41Jrk++cf88KaRZ+/w18DmWGiRemTJnYTPFRK7zuSCSxEa+6N
Ur3polM6xC9fu9NisBJhtRhiS71raqu3IM/IMBrHzWDqpxCvOKaC74FQX5k3L72wxVAFJTULVKUP
3ZwIopWEW3gVlsK1gvkf3cYHI+F/5AJlAjZj8K+s5TcdHDuYM3avnbN2rzebVBPxfwwHP3y3jFki
DCQI8kyQaKsm6G1F/2aqwUbjUMi3yDDpAyeXHgQxxHD+GAO5MYtno9mwlrdjRX7wOtxzECV7/r/W
bP59C8k3vjbe/Ue2ENX9SFIx4w+T+BrnilOLwrW+fOEjaIuBKOIVyV6Yx66eyse+HjbG0FwZgi6t
i7TFGBRasa8LpPcxgrqpeKdKxJl5bgk/oZzcSNfRQd8V7ZUR9dKDLBZhsI8JDZ7ShHU9XDGfCKJi
UK8chVxYQGrzPf/qf0kaxgGGttTV9D1W67jcl9ckWpd+9mLUyNMkk3p9YFNuxfHa4u3vCkpzVz7B
pasvBg6KdVnKvjl2lbyEBRW6vuj/+nykuHTpxUhBUnsap5WaunEAwB3HgbUGLnYtnOPCiKctxoZA
y019gMPiJmb6RCWmsgXV/4Y762REyk2sx7+KqF5/6UmWOT9FLuuCXraRawT5Y9hZgh0GFGG/dvH5
Af9qOt7Um0qPXd4dqn5cd8FPUzHyr33dZaBPrIqo+/D/ulJk1euuZ1JILU/eff7LLzT6pZ4WRAFC
OClMXbVUn0kqelXx5AUyaVGfX58J5ONlxFJT6/lFHLegYFxRFral0d8wGGj6t17ew0Xci0kFMm9f
AzI0+tUw04SaZ52XKI/4Gv0JZLC4slLhPE6VA3eC4JHt7Nbs6zdI3FwkmRCgJ9qNzIV0MrwUvd01
ULegv+27/nkkFCRWNCcWCic2VjpLWSUmCaap7GpyGed17JSKts/bfSdis2zt2mATR52bP5lw9MGU
2zO3lErAduJHp2tHz1BvylQ9VM2JvyPHqm3I1aorEvx7oFVU9Y5N+g0Th+m1r6F0b5DvwHwh8OGA
GTllFKyZO/IWGmSgbvkJpdE8aH6JDnVfpeNRq35G6R51oJEaKAoA05b5ppLhUDcb4j6h86HRi078
HVNU1/wETRpQsBnzexRLDyLhs1jhUAH7U9S1U2Yb3YNP9q5r5dqQvjHrdWJx8BJ11YYiR/IerrTy
wAm95fnzCf08F44U8NMuucul9kiB49mzAqeNT7F0LyXjSi75f5piS2m49mX9md/gQ5Y1gznyyLRl
6XvF8YSeaS+51O9ytSfRMmNrEawnX7Lr5iTrN+BW7IydYDu7QUVpPUwysr92N79CaRAd9omtuGm9
3J60yObbhMqP+SHFfuQwHHe7dD+MnVPCQGRvRbLrifKFLU7iigf+vO1eGPz+IzAKVlRvGVrk1hHc
QsnTfvhUhj+/9jw7frBuWYq04zTwYSKyAelU6xvl85HXniirfMx4tEwXr9zmwgirLqYGM6/0CvF0
RPlc3yp1ZheshidxIt5X3HZtsRGJhf78iS69rcVUUcYlvr62Zo3RBuoeVIcBrMforzzIpXFqMVUU
7WDp/ry/RiT4EPjUndtyFzfplQDkC9Jd7A7/HMFLjuU1nEuhm9EfAKFCne4PdLgAxA99Yl4z1THw
pI1PUEuuiK7UfPv8vc1rsA9awlK+nQwNuifWlW7ZqvoLoUfFY6HivK4mr3yECYRLuMUd+vnNLj7n
YiWIPVyQqkEPXVPDydSTw3gWJeig49TmWyMH/0GmH0oNryVSSa8kaw8RelqniaXbxigV6zC3zCst
5tKTz33jr1nTAEmWgMfLXDHKixOGkeRW8CfxAWIoYd/q6K9bAAFXGtCFDrcUfgMNUnGBR5mrmPFb
WlffarPc4nlzxDy4cotLzzP3jL+eJ2kUQiQQ67iSH2O2ZniyxUjVnLqvYZz17HFRauZXSnFzw/yo
2Sj/vJkBssQzh5jdudi85mp9C2MVHmB3VxGfa2O2trUYsrh3LX/iQvdepkuZBlBULRkTN+7zl2w2
8IryleCqC317KclWgqoWTLVN3IJoO6tl46t3P0y9udLMLoyBM4z7788ytkLcRKocuWCzTn6qzhMo
qGf/TispBk7yD3iczbX+dWG1s5QT51FdNWIuJZzO7PLpkJJJhMCXfxTjSe5/iUAlkvLq3utCi1sq
iImMydsEOrsbCYHxoJGX9UuPMvG3kJnpsM6irFBZwCghzhYwCQHhp3boM5yhKCi2/Bb5BnAK5dIu
nzZdn3crr1eaBkOoGl7ZsP3xh3zQTpdK5IrU3l4qrMBth8yONSZ8399lsWkP2Zm1zwjBbl6FVT9V
1V/NSzNN20M33kZzIT+24WvNk389uQU7yojdfUJANn/CTr3R03VspGs/fw4qdT2vLwA4soZK7TS+
b+uOqlRBifRNbL937ZWZ4kJjXUqf4YSJhQYrcz7ZayhvkZ19LVxThdL+ca9eip4hoVXwimo83bCU
T3JTxiszN0enauWdTn7LWdV7cwdZ+CVW6nZjwlNZx1BA11Kf+Fsj0+5nzJJuB3jEt2T69o7ZDLU9
hAKCDDG39hGdePaGi+k3chwsGHOd/5hHIEqFrGUlWEvpagoi2TYiKLSBOJrAZjG4jmU92JEWl9sm
B9ZgSdIvEs1iEDymZJeFhks6r1+DnjWbKQ/ZIep1eVtVlXIcWRY4gypMB+IlldtOo63JU00gSNZt
AvSZ5HqrwpNaD8luZjojJw80u5lwLxlJQdV+CirWFHkLe8eKVn1occ4B3M7UBMWOukrcoBj2N6Jc
dA5UHUKGlEA46gYETizEMUiWDCqzFFWvYycm97kIxcKw5KjAB9H5ZzGRo3toOs++T8JTlurKtygV
2ANJTe30kz7NAALZroMEt3g1QLz2Ghrp1J/7TEggG5Pf4KnKviEoCmCLctYCn11D6ymOFqggQ+re
2NUWuHJkisBiYx8KC9baA5YCfxuX5U/q229x0Yd7OUzQRkay9FjmQ3In9o1yY3GsD5Qv8fdiGnWF
nSl9d5eJCakbzdAS7So9DLpZr4LR824DAXSV2gr6IcZ9e4wEuBuca5ff2IMBDMc2rv+MgkbaThjP
N2FKAp46JyCNpg/rmHMUaCwtpN+GA364j4iY9IrTpaYhod2f1kUfPWM2fzVE6ClGjDerDiH4pgmQ
9ewEojxwSqFaEbuwD8xuJ3fGA8YWsGjRj34AITbGDEq+PzTOkJQPM+avLaPdFBi6XcuwqmMlfPa7
bm0VzPxJeRQDhcqbla/hgq30pHsDB78ujMoZLPZNobeTUmNthh44m1OUaRvY1vcdkiic87feSNAU
kZkwlqc31F/qdmTRNnkbX/kJxcCWDG2wVWWjKMlmZID0IbawsvO4dQWdZ8jGVVTeZka+q+s5B6u2
Qbw7YTbZAX+ziPOtaCW2CMbBA+40vDQtNUWRgbar1tD10VG9tJOxFdhK25aYr1JZPU09Z2N5vWId
dd/L5a1KK9ZLfVcq5DApqXdUku5epgquWxlxYR18E7+DDg1oTK1t9qY3XqALTqhNEJ6ICQD+ReC9
nSrBQQUt1uY/1Sh5gSNAh9TXE+95QtGlZaB5JLjRDas6wdE162fXwThIQtsaQTp56vz+OokvGY67
+a/SILcJ+I1qaFe8k5oljB8DkMKmYwGgJriwYEE6whNUq8GWpHhfRi+ALCEVciKq1SdKZ31XuWMi
r2oM7rWi7Ar+66k8ZGw9LOIp4VLjPBJWjfHQQKSWYIWFw6aA/1b3HQz/6cy/0YKHpn4FwO8MmDJ5
jiZ9hhR7FNP3QRgAVgqBoymbQn6P/WhaUbbLamsLt+QmM41914zwLZSNBgzImcAd2EF8x9eXZWNd
jicpQHjHfy23BjFP4bT2U2/XChYAOM8edO+uCUvZHniBSbkX8R/mOkrR+Yvp8skUOkrzqrCmXfMR
4kMAokydEntKAf+AMmIJh3PM+NG11Q0cPXFHGXxVSOoR3r4TFR2mU+gSgUpr4WSL89zJ4VhhE2aa
0+vJnWEq7SagseWeshvNHqRiCPHcZASSdqBYbLNlEPXVTRQCk8yT300cH/idhRSfKtLThoreP2wy
X94HeuJtoZxmqJ9PeX205H6llM2ZbxTn3oFdrezQYQfZmv/IEOpb/uFF2k4E23PvhcUa6/eNJBJx
Np4IpLcBT+Obq9v5g5mqD3Mg6t8a3/tNRXbVS3hDlTeo1nggjKPlV8c+ZFigsfkt/ScU9kHqrQuQ
eknnAVYFTdwUOz7dvErxLXYe4vjSAEoGHAadI3RCcGsQ8+ZI06GvKQYYsR1MxruuQtCeYmb81IEL
4wyyMLeAvlLPRXPuJ9fICgbxHmQLo/e4l/VwA71p4xvRk8AyQkzi9eg9hPCtLfT7gdYBbObjETkz
QTLFAtZBPizbfR8mtk8ViRMvMjsk26qDVTZItpm29tzXiuEFKMxxEPunjKmkURApB+LPucGX0xPw
xgfPoizFCJuIb1xenZ5j+QnL1ypP8Rd24u3/cHRmy20jSRT9IkQUqrC+EgA3UaS1WtILQrLb2Av7
+vVzOC8zMe5x26SAqsybN+/h6295Xu6v2/2vcv9DipbiyAh1WXGVG0diJXaLa2NNs4999Vt57sfA
e8KPeNicH4uwK/IiTjlbgU7x1xHQ/OgB8u3r/r0TykpGSf48lmAPtycswsdSy1PtuW/3H5E3uJ+G
2r6lmV0Su3GCed2ysE/9J8VRkPsiyjyXBMFCZru0XI4jERUGmT4FQ6lMDWtkpfpDz0Y4i/zmSn3r
zHyP8+adUQ/Sv0cOqiwYTq6qDU1rOBOEehq05WGAI7WCWHTyjwt9dIuZk8Xewil2xKM5TYGxxoIP
TX3omd20K9LpXW+bH2A4t3ZtYROsX3HQmmZbvtoJilDK8yc3/2gQ7xJmGSH+SWoeZnN62EqHMCvv
gdjml04sv6e6f96UgVO32zeboM3k9S2S9Nc8L7zrGT2O9YYg9Vn6Kwlmybnk18d1IoK078ZL43h/
1mq9dkm8r7T5yZ7ka8ZVhtWhCojAJWBVlJG9qDTApeFeCZxlD98xMjY0m2e76d+5N/UriutxzIb9
MvuXvFTuSc/cPuvi5PtCifmhjP3tQN2U/LGUaR0WtvoJtW/MNmjnsopIocVbRkAnXtiu340tkUik
oudBpihfmCMSYWY3XFKqIxeU0K86JEB8OmBFHyJz2Ehz6mY3YG/CPjezq5NdXTbLnl0g6zy79QnL
N4/tWK871Zq7QX7YZJ35Mj11HRDMaiFQs83c7cVEd3tayxSsi7+pz15k6tHEg1MRBeRnZ+wZJG87
s6lfkq5KDmL2euZog1u9m5NWF9uwukOdTRaekHJ1d3wqhVPLSokoT7OPmY2J8z1z7FBUA1ChRqPx
Yp0lPz31i/g4mZoEtEYsxcPAZi/vtbtsJ6Eqm/wnsrUiwzL+aD36ECtMWewqFlffBkxucj/0tfPC
c70cfRP4za5uM9J1tprF5C2VKH5tV20vZPI5BFXP29/e3qCQeMROwQmzF7HuqZtZ6/O8yrR2jmfQ
qkju9yflNAlZldky/MkNF2tE29nj++gX1S9RdPO/BpD7ijfbXIiElGp8IkXYicjI8eeIRJ8yGq2W
/Fpas4WQV42unM+i4gXOutNa1yuuC4hee4K0SQskRYuYWD08xrarsX57d/PPmmJlJevZb4isntbi
ninviQF2TkbLNMxF6JOR/CQYQoVqqUZM6lv9hqNEvyUdTsXCrf/zFo1EW80cwep7GCzytWpt/1lS
XZz6si+/k1TBHehHGboG18DqYFi3as8K47iBzBhPjtRc8NVIHrJh73uZyOd4gOu8UxuIVUfc+4iR
dSAwwU60NqsMK8tbwnKcxZEodvzzU0lejSOqkCAFn48knLBJ+TDQydMutPJ+cK5mX0tS8Pvha5iH
8fc8bvOlwv63N1Srbtk9Un3PwpbxoqS0/kpC0h6tot0eqk7CW7BECu/HMOY10ChDgVFyXRg+9B+y
lM1v+ib5NZJCF/T2Yl6qRIxh3HleNNrSvDpuR2KnZ2GAbYS4LIvi+F7jef6ZHB3vhcqdU9pN+jAW
tTyvnfIejC5ZOHfU+lKlY/vMeg671RLpdMdHUAEr2k24Doa6whNZnybL84OyJ4wPeM4oPkzXGKK+
N6aTVw79uwMEZS/SOrslufgi9/mPqNybNmkK+bD9hRzCbceBS6FjjjP/TzZzNjUUQWURS+T1muOW
tOvQvvu1HVJLT6ocGKv2/o1V0ufcm0KL6sSeCS3wtldBMJ6tNDssqbGFVWX+SjrHD2OPm463aPWL
R9+q9+NGfV06+im3fWpIeSB5jAw42b3ko/WYOnGkfPUKqoWgsp6qaHNY8aXsWPxjT3EvVBHlrf+c
lMtjR6g2jrr5iQLmS1ukXBKJ5O9I2zpIKQ6p2z151urv7Il6j3i0pN2uk9sfckMc8nTdxysEhtlP
77IPYx5vyAMlwGXVpvgvaawvVxjE3fXz+ksaCdLJ9JtsclKsxfPkZXtwu3iDKp9N+gmwDQ/Rc0VM
YMWySlg2trcXg8enVnvf89/9tqRa76O5ymxWIdxo0pzrw+DwFZK42Vn5Y0+Qr7Glj54LzaApXvu5
3hfS52qfiLYSwtMHzxrc66pVcsi1s9zqRHhE3LXMrqxYkRcqCnWQ9ki1MMSGedZaNK+KcUm1r7bx
Vrq0DKvfzH8mT1nXUTV0BzK9NkV8der0mVWkIkgl90s6P0yIqzvi8h+dZVuJKc8ecJh+eioDHFE3
kZ2ZBBfr6i9JpHeuyWPR22TSIu/LGF6yHApCwOsnEtlZbHbHY3N3IQ5O4LdFtHAXDuv4vvIv7Kbx
D4BkN7JrtwOhhbSQ1JXebWP1r5haKBt6gccVU/rrXP2bWoeHaH4kS+x4N2KNk46sKvtPCn5P1nUP
mSCjSqU8pa17uP/cvRIAg+vGlEqN8F57v42JXidvPFcTrmL3Y+74fA5Xym7y3YPleAfCFvao3s95
CVYyri1ghmX2r8cLImty2e+r+L7jfvsFQCw+tZDNU6XXz82pz0PF85uCpnhmsSs/W27j/HMF+YUC
8uprw3EOM0afktGYwXB5d8fm8Jq04gKK6GwM3dEo5u+hnA7eNJ4dgg5WErwjojM51MYt2xNPaobj
nSxnJn/LccwCkFSEzxkcCEa6493/9iS+hGHFx4dfgSiEqfgau9J7ADcFWsBvFEG43q6bSy+gsQl0
cy9gl/zB4OfFWHRpGVHWyc7dzEsnDHBXQ0UE23AqCCr30u2au+kxm+yfpWJTytIH1dk98b7llc+0
98c8jwimpGTfImDSf4g5GXe4S8hbX8guT+sHgfsycjYwLFuj093o9RymIOgC18JMXvi2FQ2FZ+8M
Z3ltmDV4nAQuvfKm+/NAFAl5bQ+Fv30n6CN9CjBW10DXB7oqu6mnnZu4T147XlxfX0i9vCozvnnw
tuAP0ZDK5VZJ85yY+r5d8b342bHaFmYXk/+Zs8fO/c20dLRpPQGnFXgndrxNTyvCzuKY4dR5l6m3
nmRin4FO1bvB8E6l4X+423ZrZnGxkuVfbjqvsyuRAorxTPizjxMW8GEzv9VJe1GT/YhHrCFEA2kI
CM4pk8uTNfjk3Lf/PLB4O5EMv9BrvvAestrg3vpy/LR9anG+iWz1XyuXhO8aZgRV5m5ZTZAsVfK6
JOKWTNUxK4rjlHUNnkyvO+C/tHlsVeQua4uE0r04nXsbKOJ3WW4+elP/Y8/FcrR9GD16sPpjhVR1
ZN58x2Ez+0jblmSQ9DwMFMZLfOCJzpgb9AByLU0GE6WKYxCLAZ3nR/EeV440eJYQW3t+OoFHjuSl
r/3xBEdUky9qtUE1tN2z4QP0M+q1xzi1Eo7qO03zS465fsk8MjdXK/+7FtP7CLr70da64AKQ8kHf
HWh8Sp51Y1HyIkaf9bYRsE0L2+JaqkV9GkO9fsxmhp/SX8szQp1P/JwpT4lcy7B3mvHLrQh8DDbH
hg60Esb4M3dzEaiK56exSohDSFzFfqliGxnMms5tz3XptADcdok5jb/4qbbfGpcAoxRBQC4RnGa7
H1Zd3OyOOgb6AwzVSgoGZwmhKabeiI3oh2DECBy1g3NfrPNAIY/S264DYTdPsUOE/64areSDsmF6
8dZeo2SO605yXAUq874pL9znUSbdhxg38nlmzyS0du5A+Jya3G4J9rFVvO1YeivB0GV0v6U7RyXZ
TFyb3UhuLQG7h8zUWNnasU8fVOOIc9utzbkZcu/0f6PlbJfpdVXSjKBBwIvpp+LaVv64N6eG+Xrm
dmGVb+K6jY0bCHMSAZdX+ezDOPqTzeJXGm/rGtTAdILVyCAyFvYwKaoz2e39TliwKnqIdh4dm4/w
20TSwW8sDbFeUk8UR9OMmTJqn4N2AbJsmDAY6sTBKwp4wz0mxZi9dSy1HHBDrgDdM+PYbTkZ70WO
v4//CeoFHrvZspVC02NeCnMxQmuwypPKypLkItbcfqd9Yn46rT1fRlg/77maoUoY+VI8GS65tHVe
tde1W35UuyBi8Qmay0a8c9iz+/BJ2EIfGtM8Hqom7i+DPdjHhTCxK3CT6orpGmh0UXbv46Sst64e
msvSZ/6uS8p4Z1tjHcGBz3agYwh3hTcUWoVWiMO4sDfPKhDr2WFDuOSAbsHRlS67ebYc5bs3k0Ff
eo646LnXkZcUOlwzDCnO2qVB0tflg2Db5DZ3pFS2Vj9EFq9wqDuq86qtp2NhdwBaVlcgU7q0Js6k
TqnfAlqjzuv+w6JE9NM6xIRt94Kmw2M35t0obZyGvV4zTDHxvN0IhxeYYPqukDuZ3jGrXWb68OxU
3fzJk7nG3t6RwmurLlzrqj30RdKf8xJZuBTWErm1mqJerAT5d/NUfKuRtTqhDcYCHa6unaq6bQnj
1a5eNKk/H8JxzT1XkXnrGoN5lNveZ7/4mv07v3A6tJv/d47TLKrMlKeEEUDomHCf4m4ivN9P6ieE
9w3Ovb2iBzRN6NyTrHVOJjFyx702yprdNLp01w38Vt+hB2Bq0n2ukjDrNE8X/rQ5C1e+x30PwgC7
zSb3XUxmdpck/aM7uRMBvV129UvEDEN4TqSMrDu3kHd3XZ2TgKqV82XPC6PFXBSRaqkUFUOcX01f
pxF5A+u+6ueR9BQwiMyN+rgL4z7jGzK57T0WIvbE2Fr7KV47zmTgg67RuL8HaUzBCEIAxEjCJ07T
8atak4UE/3WjxbVHApQooKbOAcfG+HwnELrSVUMo3NhZrUrnP6PK+7NaDUrROH6c++ZfQgub6epR
V92z65uPfStfM8aBETnbT02+nGnhHses+kd45hBUrfmpCirpsph12LYJZURjAXIvcx0atmxC+KXW
Pea0uH9dXHqWeKWRelkN46FP04yVleKn9Fr2fdL+FboB14aXmmBW6z8F9XPtd2zSxJHtyKPIR0KE
S/vA8/PHSIAR+fJQmJDr/PWmWxvlFJLizBVczaSENtAtNL4ja9rugLVzlzdHJuOnWKB4dve63M1e
O9KEqeqzd7ZW7vVO+dJQ4wgirGkxyUGFp3yJt2EN7gN8GrieHqp8r5rkzRita1I278RA/5tbdbK9
4nc5k3JQxAZQYIfBcbe1LTfU8jvXFNTtpBGmnOJxvJ/BCAjNzpfATohZyWga3ZcJkhs58oiuTvO+
meaVnL6ftZi/6mT5gF1y6mZ1HAB8cra5z5POr+yS/UsW41kCdXD6bN90tfPm3i8OKme4fV72X2vC
vFdZs9+oalEjmZjAFvY2yoLek28yr/CjkVTNGJVR4LGK272Zx+++yl5zxfgl9uWRp4oBq2raoCFQ
MMTLn4Cnkx+L4f5Wff7bcpOZTRrP2TXc8+j6Z9WpSzyhvGRbm1yw+VUhieV7V7s/AGhXHoPWJge9
Y2eXvM1obTGRaeOeoZZTYqyQ6fOJjrSq7GCync8+Na5CAGryU3M8Lfk07LnnJBFk9jPgnZgpADMe
r+fnTUy60bwmW3qrOD+gMOs+snP3oFzrn/bR5xsZLrW4Lg1igd84twIiD7Kx9zY02Rux9yJqC38M
t2z5ujsQ04z430kd6Dpwn9hJBCwMNBJj6C6hYCLD30hiOtvVe4I4BWB6xmE41KLhKNOPFqLGzlFK
hLxPZ1hX0VwwbDGMa5nzA2IUefAMSSi2/tokMqozd+jujQgRoOCbFAyQLaDOoFj9s03SJQH4yXPm
DB+kmJcIovFdcM/mg59yZw7d6IZTLe43cPra6waazPjYZpSXTUX6eka3gd9Ou/8cyAaJ3N6Y1l0F
Rn8fD9iuMOOSgBP/ySrN554dyUCW41ecWS7U7OyJf9oFeZmfG9P7TtllC0ggoADrqudusm5OgYyt
5Z0jXIPKSYa/KGXslW/O5yYS96QGiY9+LQdSoeMsaNxGBXcDflVQRRDrzo090Z8+LLnp8xQk70a3
vVfWkkfxQjpiWt852veJF2yqFC17ABZSVM5+cQ2Aeg1fOsq7G6Uxw4vW9aI5K/6JSn5QN/VQRgrQ
ekCu/8x1ro91CpaKqFUnVMPU7xvRF3j2R2OX2MBN1NwdZabeOJA6mqm5vyUm3ow6Nxh2LfclASfb
wjFJt7fBpltIYSlEs9X2r9Ic/7JB7F9i15W7bsr6CBOdOo+uoUOYPhiLcTtePUPfgOfNKb2tsndJ
h3bloIocUpVMEZWozyXTgRj2IHCag3SRuGtb77ei9UPuppLHxKxehb0uUD3a//I04V4GppbMqjtT
uS83rnD377D29otbGRh+ulisOxLHirDLvObBaVt+jVTyY89SdeRBEAsSiRgkGA+e6LLiwEba/6Uq
47MF3AF9JS1eMzIPolq4KF6Nv4aIHvODF5d1SHme7Pulc8E3lVYQy/YvHFn4LH1S0Y+kmslFzjEk
5/LTEM1yNUfzn56rmtlszaR7Tr3As5oGb0Y7RXJSAjEHfMCEWDnZPF9MNHi6ObrVYO9Sld6BILRk
+WR1R0wuqDk+ntk5n8udTdRhMA6mHXCg60jUDM6RuFIi4yVHPdlx4D2qytgPDjyPtnanIPEINzSp
mZ7FsA6wOx3JaNsSO3dRS9iBHuJm5AkopoEUe0JO5ytYdrY9bLxc1kAieY+BpTET/wmGOy28RFvu
mDXi19hOiifw6HWTE0zwRgLqOJMhYOr/iq3iBcKiFcX5CEKwUWDbEyiNDGnaW8Z/YBWwz1hvFs5W
TdWzkg8n8/Szva/YZWYrzkzwHLqUcYpIts935B1ZAe0bx6jSBDQ25fzcFsm9pUHdsRw7jzQpbWFj
zRaB7eY/UIwV1lqpgnzAHrO51InDJph3++KaZXoIuMyeE3tSO6FqvjicH8HiGNdcAZVAisOoXNlw
Q7NG7Cs+I7f4+E6X+Z3DnNlZY+bvcWv/8pI1O6x9dlZZ/d6m83eSID82Im2CKmvolP2exPQ0RYic
enixtMKBabrLIVnmv6akePA1evtAZpMHSwAyUg7VxiHSbmoYt3aVWG7uQrd9By6gKMzmblV8Iavh
W0Gu44V+eewj1dVz0CdJxY/OTgCkL98qE3bkKoC9xPvFhwGKYgSp9g0Ku33G4qHD5B6U3vZ8gLgw
nsjaR3Ygz6Te27mXBqto/2Tamw4kacxU2yu3lw9IsqW0C5FLPqmUP1CIqJuWEr08kX9MA3U7Te5p
UqJgeI8iuZOKM3HILH0cOvf3tA5pIPvxgksmDzq7gGZT83HoepDQgeAUk8m/pn/QcgUg7GWPRt0D
B73f0s18tOoU2WpjFNMg8tMbwHlLSvFelPUaaU/o0IdK7OZSnMVqlCd6lvqpq5SD8cp59m0jj9SQ
lxE7Uremdv4MA0ilLgeTN0h0j9TBkBFbxMZu9VKFdT3xIcxEIUfkTINWv9xLGxEnrkrzJgVREy4J
9w8oYSrKtjLdLWBJPzPfaFDTFaJOs/6X29QsaQk9zG8qxN+aiRQ24RB5og61spsHKy6R2yZTcmsY
VlhbC9eJgTUefWF5t63uy6iE+VTHcRJZQ1w9VZPFbR/L8dF00/7gYCkNXccZDu2c4oScvW1X4CDZ
z8s2vSBUd7eM0L6D0Wv55iLdMvjo1tCxyJowEt//mHPHI8MS6/yI1vnYkQUSDWalTk1ZVNFcN9sD
u8535z6I+KHIoSzVghd2pgZM6vFlhjl2Hmad78dCxIFcUh5my+gjlLaC4V3i75Jq60K34S7u+966
0B8uN5FKyFVdO3XBwLf1ukASedKzGM6GPxmBVcgE84bbnpJ48D/kQA6pXfRWWCapPtTbVLxtQwU1
JvGK/QRo8SkWphN1rBTe/Eaqk2+grRnx6ocpweDXauLvkYPn+Jd2MUCgdWy/JsYI+zTpmxeABujT
0BDyHVnC2DjWkgG1GiXnbjV3+7YtFmZBU38Q1V1INAzvR/ipgztEm691T0ZRPA9WOLfLemEOkX+7
cY5pDdpsuGg9/SoK8YAn4hpDmGXCuzy1isrQNia+Ei9GJVj1+icZbP+2Vgyw63jtTx2KKqXQWP4w
E/eSs9PL2fu9dmbBseaipzaYDMeTrnP7s0t85wFtVE0BVAicA6JzVChqRz0lA9FuZt52oePjg8uW
Ojk5NFFAGDK6pclr28fejMlpoppmQh97UH/c2b86i/y7Jbxjtklcsc+sLywGRUpCnZMd1hXob2ZG
oLDghoa1i6xtZGi3y2yeJlIbw3X2pt0iNIwE1XWhJ3HSuCa5r32DM3M2ljlyC8vbrx0ziiWNY064
QtuXDeL5wRmgoUA48xKMZ93y2EsceblI7V9kyPYHnRTDe975d5kqVuNR1/P26qS5vjQ0eX/NTdSv
Ph3TB+ue3tOQbWlEFfkOvjiH7V1Uh1F35kGW9nbhofJ/r3mHZLFa7WFxuyXk2HZO3tLik7HWLFpF
Ab2ib8enKSNHgzIaZR58RPOSM3F7hi/uhSIx8EWOFojNzYY14ljqe7W03GMtTKPEXPLAMQx6X00Y
Ws/g6dsWnGQTKexhnlTpj9fq/kjXZoclGL632s+7aEaCI6Q6n15y+CHRvBrpp3AndUvGyvlYs368
1n49Y2OBRRL3ioekMo0I5Iv9yx0n90npWrw2fer+WJXqvuPNdS/APWEiN8r6XH2zuK2Zg9WsEswn
qsR/jeuh/7TsZDtgaqyPvicpNux02OMem17bRs+RXTE1JE1r9YCTbNlFlH13HErLDLux7mGfooND
cieFO877g2nb5fssRH9SIPcg7xTyWjHTjci6G/+zdNmffAftJXba6qPaGL6KsV1CMc3quSsGhLLU
TsB2zxYenRq6nZVyTBZN+oBbomC9aUT86FTyAcs15ryalbljUmhDgCuYSrBN8ED24XD2XIjyGdy2
11m49WH1nIR3ejbEO+P37cK6vb7dzWYkwQCLwv9i1kTwej0L3DH+p9xy7b0m34Qx72CuUdG4xdHp
WRGch7JjXl8bj9NkN/lO8Tk/pfbYNIo1eo7M2wkqmjcGKVy7E4HfjHIUkUIn4uzaK7MI1sCon9Vv
Es9g7dr1TPuoCI9kiA8hduUcClW6zr/WWW2n2DJXbzfV87wn4aV/nFS+3UST0CNAbH3c1viD1xvU
nbdtvPhNDEx5ArwWN+xZBDpzGjIem+lfv7EBDZaoHd+WYclPyq79/zwFyifJ0/RhdJC/UG6Y8BPk
Oz2udpoehoyBQ4HfP0J84RVPDb/ikB1MgEyW/2bDYuNUA0qMTxCik8QrnPTfusJON1PlPFqtzi5p
o5uHOK5diq9+HP/OKXV+K4vGCjZGNfVOOjXGwFRNv3N4er9Gn+O13kzgZQ7pDpY3q5+EDjFqVGK/
WLnr/d3UPMCEyc2zWyeEsd3fEzMhphGBrNJB2kzt1SU3E+kG9F/vZeVzyaH0pdfJO1S2p34v49w/
pqnVHNd+lA+iyRwCkkmSrrxt+komCbSib6AWNpDv9r7Vb28ETerQE8n25PocwR4zxQdzs8UQ+JW5
eLvcl3GUY2nRDOaKMnQIyg+3ET2pyfrlbIjCJoEzTfalBQ/KkutwQ2MUod3Bfd7qzd8XaD83yLzV
AQrlEhJtVuPJs9LDKrlQ60VhMG28/wYHQ09NVfzYDo3/k5b+YeXQ3JWrkLdM1TO858IO5DjWVwap
4o7MaeGQGSOeFsaRDSMsuhOBbWdZCui2jOZ72RQHj1x2HJo8B0Xf/8Slq776lmE4+VSY7CfHJQ4B
ulRtF9seoimCMY1OlOTUTLVRrZE/TS3T79l5yupsfnJ6NY60j2w+okkM20lvk/uSF9hJ4USogBCP
JUy2Tb4N/vK7zXFz0sFgBdH8IThbKcyqqT5Y/ISQoGocqKX7nG71e1Zl8tkQangwlKcOS5LC9YL+
E8L5OeUI5ruqRAWjd/mr6uo1xeNMhENuGzCu0akR5UiyqUG3fzkO+gl50uP8x/Bo4N04NsMVKO5B
ZL5znAx3PtFZstY/6m3EsIZz0s/AKOKJUNMPyap4B9a0vC1rJc9mPQ5nHXMmgVbsnTME7CPoljro
ErvcZVK5O9Mn4IOWm1qz9XtzN5aqCjNvYVORlGJIZM74H1/O9pV7NoYZw5mCxiZ6xi+1CFFP6gDR
eDoVVvtD+CDjsMWevufNt1mGjH+Pq/031tsfnx8anYmnd7ZTOM/j5J/Z83tda1b8neqfT6ETpEW8
Xzf5SIxLvksnZo9yriBRKXhYuJQAqDeW91xUZo89vih/krFmNixsC7bbVg10MjEatQCAbhBvH0Dv
FAFWd4GGRdwi79xjMpAFYt/HDPVPKfUB7hQjjUztgDmWQeODJnXliZvNoALGvE1ReYjXPJAtR3+q
3vt044o1l/84xE9djqfK09vfZWtDMkwOhfYvZjuyBHRf58UqqNw4yvhvN+/OGr8DmZXnScQvtRxv
Ru90oS6gJ3ctJsyE6QM7Dmc3X1TQDYQOe6pySSBK8QH2gtPUx/N38qF4U8S7j2zC3Y8y/tE8BPnU
z5G18ZuckR7dp+mfGZ1PVpxGfi74S2jvXFXpTQ3ujYyFg4itN6jTj66Z8oD7Z6s3jxks4LHJroXm
1za1SyT2g7qFG7c5ZbCM2UHyN15KeSuIntd1dmx0d6INwMZp4GZv91WuUM2TSN6HmRtrxFst2Ssd
uyseiP3M67bF881cIFT5OPBlvu46LEW8vfOIjO4nV2+lK6uV9ZAyh0QumN+wW7HZNT+6DjsOE1+6
0YOZq8QuAdMOPlauB3fNP1sh36GoK4x3G+EIO9a297OKoZm50wq/FTt1mCN87uKWGa27tp9GzTns
L+mDo1J+5IS6vzVQzam+40saJ7fN7uROpd6TqloGHJXzux8ag8a7WZ6H3LF5IpNz79pYfFtouroC
kZwg5TXtDu+mcRQFS7zZEHXmihNga08KZiPTqe1JJ1kEl/Ytt3vGfe1XrtbvUqY3mfV1JNqZlQ0s
uJIyedeJ4QF+6GVUZRLV9hBJzqudpFI0exGq0Qpdujd0+OTFydP3UvM36RyaePcNNnjFrK8eg9yY
HowFAXWo5BJ40j0TI/87qTWIyrQVuNMLMaTwlnPxrrv0McOrzYJ6x9c0bjB01ovpYbZ2pAw2aZxB
xb7aXvYDX/rZm6Yv5h9fXKL7xuzeFqLZafK15iRlRlMZHHBTtzQ3pZLnYWv2U5t9FsaPRSQs36Pe
oAeOa9RQkmN1fTTRzzdoaTJJf/f0nd0mEXTaT72tv5RvMPEteNH+tdbn1qzhnHeYetdDwTJ6MdvI
brb9PVvFHyg/P3Gx4RG0PrtW7bOcxLu0OQBqvQz59rxu9VfFz8mOkTr69V+riHUlur+oyxeH34Me
/jwmnMIbc+9sTC9TkdMD2JE32PQU4tkmoe2eG9qDsIR7a+63frraSYq0Ps0712yZHq36u0bewNK1
p1G5SFcQ4uAEzebuCOj6sqvy+T6qc0c7aDBRpd0cWvX4q1YYfpQdOfb2n9snGUsHtM+0qMuqvgz9
4ckxkOyUUzs+D27+wlJ/tuQHV+DaMUBVklNWZdPZ0necuo4wvj1v2x0zLYmUSp/GKXtoUZsrZ2GZ
V970ItngeF1YShpd5l1ttoaxCzFpKE/DsoUUdaFtsrWh7BzLN1G+ZrxcKhyLOJ+W/1F2Zs11I2ea
/iuOum64sScw0fbF2ReejZtI3SAoikrsS2LHr58HbM90SXZYMxWOcKlIHoFAIvNb3vf5sug5pdUd
J/7ODDGqx+oWC7GZH1U0jlv6fEePmTsqbAm1p5VeUVVSTF61u2OTOPssDfYZJdTIafejIznWCF21
4iut0+OEy31eDmncrR0PygC8GIb/dotxkLQ6PVKZbJlZE4rUBwVJcvbKo31YlSyngoueH49p1bcw
lysnNL7ADZA48n2+TTrF2XMo05W0mXhekzV+62pB02xaz/dN1tXWZEgziG25qNxq5eYcmiyButc+
5mtMUncrNbkdZbzWc/Ek2FISO4qBx1C7Dfur7mYHK6u/YwA6ml2z9b10N/9gnXYUq8bnebulTrxh
v1n6TIQEBn9Hm2oxmqTUqtgmAG98N97lNSMajXbZ6iXy1PRAAf99Cuzd0GdMCLKdRVHoV4D1TFGN
dskwbJ2YECU2kd+BEmAKJKW3cFUN1ZGhRBkra77bRUvM1nb7MqKrh1C+7oITJ6fi6tXKoEeWSvWc
lM6tHBhADlXNsi0auSXV1PKGAbyhPPgYCvt+dJonXDQ6u0K86RrzuY+r3RDFEzWW+S4V+l0XtUwh
sHXgU2I7In5bEBM7iPnSd4ROchFEuHRGrVo5k+bT6awRsusmY9msFbWybR7iYcn9Xe+PNnt9US/d
WK0mEd4s6e3iKHgmJrsEku41v8A3RARnGaebtIoiUqZQ7ZzGN5Y9OqltmRAVuAis23iWVjJg06ij
dV1E3lrLnPtcdcdMb06VYz2XzDSN+r5cq9H8GNP2KZ9y7lh1l3bRk5Wlx64a32jvPquyeDJkajF1
sX1m9sGODfyuaLANaFDgJzs4kJf8YOTtD+byPOpafxvI/Sq7OWtTs01jd5Om5omyJFU+1VVH/Gcn
0/BM+nXTVhdTDR0Jv2GP7mK+bIrUqEA7++xqFbK7kEAjmBdVpLCsDJKMbOyxF7WGQildPCKseSid
6Vr5EgX3gEcvGtptHGlnumbajsjqPLDB4ZVz6D4mU3PshmI/pNRXfCZq+FC8Kt63UKn7qvc55SBq
cCov0bSjga14EzWXrrMptyoLN8NI78hLMXMEppGhUuRTvHrj9ekhaYMLpeVHdJ+7ieNNp7SFWYae
nKyMEXEGXVy9ZaIdi9NrGRGvJ93B1Yf7ymjpJFN6JbPg9EYuW+WJxW9oHW1NP3cThcpYac8+ftC0
TQ9+op5o7MAdKRDSGWzg1IQeKl1tndp8q/AYsSVZ/SJKQybD9tFbrWm0XjijzJryIknjXcBo20Ur
9ZOuzHvLzjmHe3sT1elHQEhkseeEntMup1GMqzyY9EWb9BsNXkcr+4nisWvxAypHxqU4Pqb6Ncia
XZaZX+nBGOtQx2szv4cFE7/KINslJeqaRlhzaVs+RXgvALVeLbv6kdFLYkY5URmRfWX0J4Iw3CpG
d+jbCuRTcwuy5FnTUtwX7XvMTzpOcQRrsALrdurKEExLz9hYpbS1FnU/lEETzI39vRHXz3PTrXK0
Bg15OnPgPorQQ0+otGPWTwdzNGax9Aei4W0SlrN4eGs29i538hulrh1u03ndGXm9FByIbdQfaI4/
OOz6NifqfL8z5uJAGV7oaPdL7cFNXvyO405uipr5uqwD7j7BJtKprl+mTJ8CQHI3w0jmcJI5lhtr
DG5+Zp/wKBzMon00hnDtCH/loCVDFYN5RKw0VS61vF/1+K2GOeI9WFrwEqAzRUlnZzvRNQ+6c9Z7
Zujm2SuKgPXIKOXCcU8FuSlV1hd+tNPymWgze/frDKwvPsS8P4RIVAI3OsxCGLRIQUNZOg0eSlJr
/I8rP9hDdEngq6SFeh4TY2+18VeICrsAXVOOsiJvsrucek0lboHhYM/81sSn0GG4V46DtqYNOFR0
p2t5TEZ/CVnGxZY0TN6lJ5QiZN0Ar/EjaytEc+Kr8zIr5sXPzWfL3XVUMrOKAx+NFiTlO2nV3xQx
Od64/LHjiAy74sT3St3EPzdrQu8oks8+j5VpUAzU9kVXzAtaFwt0ndlKRh6TdFVDF7QBLclaLmsU
PXLr52W3SIMcDV9eLmzeAIejnI+ORfYqTdx+nD922O7CdjxJGB6Iq7/4oX6Vds/XKOD04oiwbyWa
6nH+f1vPthkbO/qQ1UAjQsXJD3D6x6RGQM+vhoRWOw7URhuRbjtPP1Y2k89He1ULROqF9pCaPM95
ZJ77pZ01ofiv5vTCfZz/NocYK++KA715NCD9ylTWOeq8Q1DiyncC/bXMs43VMqw4d3ZeMGynIYMh
rO1CXiFByOwitdWD+CFlYxk8smwQPfQFatnMRrqzErfCfs26M6IQdFbmYjK/mDI4aUmw7V1kKt0y
yL+4DUUzsmwt2FfWSTQ/6J0sc4q5XP6Eq486+BIl+CoPfwABXWFAf3LpHi+muKYO7a9VQwIZ5EuL
zMu3qv0UNZ98FLf50ZSX+VDvy2BFZBwaSEcoqTI9jjd1HF9MSHDGlO9rrzkGiQFbgF0jLBtkW4m/
LmXCvjWX4qyRpjeNLzfxjDuqJ5SLxSu/6+A+zqNRMJMzXAwJXEWvYX6jXJ7wwEvbsI0x2XziiLG2
AeqzFd6rggFSKHfpPyEHreNlwPTFNN3yJ1NY1TrV+x/drGfmdsS6/WCzrGwfUxlxg+TNpY6HROLe
AaGL+o/Mn4YMwdpy1IS1DjqJwkRfp8irA4TTKS8dTqMlpMFoRLWNnN9HfbpVSdXTPyr0hRrZzASg
1gVOKdAFPsqDCGkaUdY2igsYtODmSA2f68xFLYRPYN7KfDDCjJTYCtPFseNsHRk/D6Z1yZhzzS8y
EAi5YXmdKTVhmmyiVjvMGxAvl0MXu26jjU7vgqk1OKkxzJDRtCbpv9u2N6k7DJa/pUy08czvKUVg
1PwHScs/YWudV6khBwotOouPPB8U4jjbXvr+XrodxTjqBEVB1VF9ZPaszCbcZlz5at7wgjP31CjF
tHRVk83EK2GpfBUkFmoyROe+3rylaTbtzD5mU8gEbpcK95oeyK+lagJ67t7Vz1DC6l+KFAIUaLLT
KCs+YohedHZsZo8MiBfRuMWdZeFxzI+OdO4zHXe2K+4TC/WBr7U/RJLdm7PKO9K/jJO9T/Mn5b04
5veky1gsybqzVrXVxXubMI06tN49dpR+1xr9h8doAiwopNm+eyOVyEybUPmNJf3jEeVt6rr1Y1Dl
8Vb1eLTNsHk2RvRyg818VyYFvtPSshFGNt2Wwbvp21SV01OBIhTLfTkSb0jqvu5gf3UngbfESJo3
o5LVV82uEVaZiY6UTLY6hRW/q66u3VNGKFVL16UhUkEFVq31cWyPjNboF+McmbAAW1ptTKaIx1Tu
Jq58OyRlhOK28uKLpMW9a7IhIBs3WprdBVmYA+o2oLe69vzJBNAw2a+S8mi8rWVhvU9WN6UrlQ/U
d2PB1MbWbO7suHUeZ5UHZ9CIxsWQRKGTqMOlnSpcj5b31kVsnYp5ioxQQEWHBFXmMaNO2q/M1H33
AglnQRGXLtpWgoR2y/6HbjJwcVHGrrUNNSYJ2k6ULzLhYwZhxVrbrHDifepJGs1WCyVrYUppVcvc
T8RDJWzjmKYFJ7gjkx3CPxSUYYVMdRo9nX0tKhidMhpb/HnYf1EawPrvnHPktcOFc5LCo4jUrS4n
56EauohOVk7ADoV17/nK2VkJEy3nn6hXDMKRR74SrhBQpBu77ykGDEERnkbNKbYtu5Qc0hfypmxR
F8MVCsxhoFiRUzNfOonC82nyapQU+Kajropn2w6Os/NtCMpjTgQ8UaExFZGwQH/qG5fcM0ImtGKt
6UR5o8RBWcHznsWARbVL9/P7aeTOi1Xh0tW6Dda/LZPbVo7ubWcKtsKkB6KjPpKP7/rOuQtcedRc
78VT+tqX8dYBA6ol8uoW7sLAqRJW5oNyxTPum51lG2erSXeWq+1dQrap097mdTeXCHzEzAvTpBiP
cE3lzSUNmdIbyq+YcXAL+Rxsfswc0CokOiVtXNSDaDmUFOV63TmZXdtczN48M5HmgD0i3Tay2tSp
OrLEcWg61WsXaRsDKevUSqp6ob/HuIGwSMhiVYf2Q+qF0PNMiqMOqAHGZ7ipdmmMmJzUuGQ2CPQK
rUPEz3ZO2hx0BhrsOSvJRez2ezyCQ+nyR8Ya3YPthUJj35KYWr43HIeuecrSAZI54QzK6HPn44EC
brK09XobpvUNvQrCVMy5WR1vJ6/bQMnxl9XoqAVGwvVnBGZZJ2lwVuGz2APlvn6WFDjZswZfRaro
ykRHP8+efL187YqUB8b7HmWMlonHizefE0PVbvLIuw+S9jwHQqq1x6UzNKu4N4r1IPS3+bdOKuPJ
GkHppc6rNqQb3c6fRT1vf2FzlwU46xuhQX8y9INfFd8Dp7r2lTz0sbhSFEaYkgokZKyP0b5UJcIy
g7ICWT+RCQBz52PkDqVCfQnpZpNuXqlTn7qmQ4dv7uqxQtNha7grohfuVg4WxsTB22yD3lw1U/wU
c6JDIthlLI4ZJGhB9slQFZBfdRg7ra9eMj7EXrpvm+gpiPIfqPIKtvt0nwIEHMkGUbPtE0G2LdKr
0aD9x4+CMdTHNkJmZPrle1UNxsqpuf4wnqjpxPmShugemuNyZruLMEFIyxAL10BzA5Tj0OspZRky
ST+q7wRyjdbjROZE+FZ6LR34YXZC4QFfGD27Zj2+dKO4Q3+861pghLJfW5520Zvmi8G7Kskwicdp
B2nvcwnGTWDXaGjVmnyvRuY7NYGHsKt96Rt5nwXgCZDf3EoNjo41eiQ8rbWjNITovirecuQHkGmS
Y4yI+ZCbxbUpcaYOiUEDN2FCbxZeLXpkhmheUN0RNlfFjZu/QegSrlXiJdcZ31zTruGJa+WinEJs
1iWqWuxA2Ccj5IYhifkUfjSOd21Cis8TZDeV54e6N76gGN8WKrtW7hshxrxIk+WAoGwYI/oo4tAb
2ndcck/z88Qleq+xtyFxa3fKQdmTJeJmq+zscevbmSw4P2kmqTj3tShOkRq+CEUarrmheXO09imz
wIDm7mreh2TEzGfqPAam/Ex5r2E44a73452hI4CvlLqZvXxtVHJGSPOYVsWLx841/7nkNqFhu7NA
Uc5A/7It6Dvkw10w+CvMJcdgsnEA2y+FFcEomSvgtOOXXql9yMLfisQlMYZikJVHrWpYCLlxge7y
iv0gW/sFvigVqkPEfO5gCnmdssZeyFyDgaTVHnaM9ozeld6fWmv+eAutcVuW9V0ph6U/1fO496Bc
BoPxrtuuP8uAQHYEaMtdzHxz4jJ63hucnK8ZJr0mavdN4x1Sw7kvDF5q1NYLJ2bzt2tkcJo/Xany
b3wjT7j+cNf43GB7sreqidBD2xihiYjpaiNcdTaJHoK003cldpL5U90yv6dgu9EkZZdMR9ErIDcU
mBXAytKZNkwMpDZA1b6+ByGHmNdpL1UYfji9ugp4paJMVoPRL/MwuJsHFjVkGrlyt/oY77tk+i5t
99WfU/vWOlRFz8EzxN8MIvAs5/UzQ0I2jqzJ7/ao/uiFIg42rXwZB9HOSwQl5JSOZ+gfxdjsJeV6
HtwtD2NKFcIjkCi8H5aXt18TlXePUx2gF3FanJTRXphtt3ErSSGtOBhjlS5rE11hYQyXaOoXA2qV
rTdOyYdn1HdmJTfsch9WRq7TVualRK++QMBfoWBotz2oBVVY91PnoT/HrHfIgTk85HUhbsg1aQGL
8dYYGIeyfB6skAdvUxPLZSYkcU4fkF+2BsYSIiNHFPd21H2brwEszTbSxF1ooLKhY/0e4oQj8u5Z
R2qUq4iJ11Ntnk2vNvB+Y5Kvw2E1ynDvutNjzX5BW73Cy4OWDOEKJiH/a+Ro92nW7yEeLbJC0O20
zpL/pmvDvQppICqHsDvMn0QcYccj3xkzIC7NPCiEbgwkDxmifo/sNZpVQTXV/I4tZS2j6NSp9lBH
30r0lHWBabYEg2vZ2nneUSe2IwuZRcK+Lfp20xj+zu1RNotcu6VmsIUgQDXKjJ9sLX3FXP2Udxnb
KsZfQ+3IiC44Iw56RpHJVS/QQE591Ly6GY2mGam/9VLWVW8PwKvzr1WA7DF2kbW3r3oaNOsorK5t
BeSwpcDRyPjgScsiC07FNq4TfWPWFMhj12ZqYHKsBOL0vuM0DVoikmCcz9HIfwgs+dSiNKajjJMh
n06qtBjA5pXMCFCgyCZto+XjSziGz1rowd/oVkPvHxHpPybt9NSbHoWZiWPYsstqF+RBSxPMXLqQ
6xYF43l5xWYB+Z2XQ7vTqd4phaYWKV7+oHWq2nQ03ledA86ndbRh2xUAs6amY166KkF7BX7hbqRW
MdsnKKdDgMN29o5A1kJ2il9Xd4KN0DOQRVpHeWpkEL0ruDe0wVMcwhxvEzn1Ei8iRrdu+iYUZY8O
ncE9IIzpVTY+8iHbATI89IIDO3AOCtnbR+FY/Zvf5tHKdlX/rMhUbmAKxp1bJPWhUz0VNBGLaS4M
HlpGce7CenJ2+PmoBwZ0QTeukwUrI6ySg+lQKnCSFslrF/TlLtIhkTGOpelWuHLggo00K/I2xh1H
pla9Jg1RIBmyTTxZQ5Q6lHiAyBk73PpGFK39Xupbrw31o4/wgHgg6xDsKLkvqYO90Gb+3rldfRRT
2SyLSAuOcQJIpjAoekyGjB6avO3vhhYfdpk1aO8ymvFUjNF19IipiEP6u4jN5qDn1OFp578yWtw/
kz4160kI7UJX0jpIT6bwqA1j71bqUTkDg2P8pHlFVFAupwKxoE68ccGAyAAFpd9Gq6Tp3KInrGiN
LIoeOBdXTtIbuMWaZYbwXne9ZWBQNQsl0JuqL+Nzn1qgkAsr/aJrXkwk3VjfCkPoPHqvDiE6qGg9
1PEPnfd2QUdseCQzAo8cUsnzfID+uoOGoMBusKQKUSOYCamkZl6MUdeD3ja3d8y+kMvWa2lO6/Th
hhKQeIgkCy04ld+gtMDRGJ77hiSPV7+K+52E47EcpiA6OMA9tlXUJ/t8rqdHkz/8MMuJaqXONkmw
EXqrcXZRlT5TQfDE4bQrFA4pre4QMNQxXKUonOodguXuUDhy/EJMLZaaE7wYhq3WXZVY+8DzGvyY
A9AuI7b9te1WXx0KditEefEaglEWLmzfRds+ZkJgZoZ2GCs9RJ0Mh8MMkRHGfYRz3YFVj6K2XVSx
me3SxLzXO8e++QZIL20iGxDR2bZ9hoMY8g0U1iNJBvZw6TzXI4UYBH1oVEov3tj88SHV4sckSV87
5sjuYjVPr26q+6S335wua9kZsZthH4QpJ8tnazBjuBZ6fp+YOdM1pkh/GRlSvPBKkbPcB9RihWMz
ZdCuvOV/KDJSrbbL9mqWxi2cjJXnWPu5hkNVcCez8pRG+E6m8DphkbADnNt0zcibw0oCNU+W/1Fa
dRnKBOOyYVinuTBUDc5HS/FV+dlXj1Lr1CT0zolKx7n+ygrAD9evhwz3W6up6tLEiPPwpj4nM3nM
Es8WluZFY6t6hScjXUmT+rlTlk9hCT9hrhX59XnMMgiE+TaPykfHL8B3IlJK0yXA9zW636ekaWc6
GB4wpCUyXiWIr8EjNF9FSHMQJMPtk2r8n+/D/5IfxfW/caL13/+LP78XJRVyGTa//PHvj2iWiuy/
5p/5v9/z80/8fftRnN/geP36TT/9DJ/7j7939da8/fQHDktis1v7ocb7j7pNm8/P5wrn7/x//eJf
Pj4/BcDpx9/+eC9aDmA+TQJ++uMfX9p//9sfhgV/9z///Pn/+OL8C/ztj2WhPt7+8v0j/ctDq/7p
5z7e6mb+CP2vvqkL1zB0zyIe5BP7j8+vmPZfXTRJnq3TAfGg5/zxF2BuTfi3Pyzvr65h2hYDtQxf
t4GQ/PGXGoHW/CXrr6auW7ovHEoBwmcw0/+5vp+e0P88sb/kbXYtMJLU8wf/RDoFZMel+VydLSzf
NR39FzqvkxiunDRNXgfqYgtHUfOuAjGth6IuF7jAd7KoTyYp/7oWNgOmhhKHK2XLdEb0dE207OOB
HMlpzknP3GbTA78VNRf01pzWWEb5rSJQ/Uz97VO+3gzyh1Y27SmMwpWlBrKz0t0VPl565E3NFuxA
V1orr+ySg95dA18g9MRgviMMz06hdf7T4/rH7fjzr2/8i18fD5ptc3rrriDa/hlOrMoQOGyj5FU3
EejSMEVJJGntuG3gbgD2AaRYG5Nmw5qIjEMNk6XIh3o1IiB9tVrvYMXmcTABQ/QC9hXl5FnqMPyO
ZvwzNHt+SIYvKJD7/I/l8jkO7k9k64Yab2OLFPhzgbZAZHATOQFxPpMsH/IqenIKqtqpHLVVYGBB
9jMYM934Y9JDDfnZ9MaxqnY4yc0FJab4N0Me7Z9ZvPPlsXBM3+Aezv8yr/A/E57DaKgradbFdTD8
8Zw6HXrqof9m6NjHCKLlnacx2iBRwR0gseHCmIijjyj/gHEGCRd+I9FW8uRAtjiPZhEhEdh0cVHf
EQnJx5LiS9XnHzYk42WYDT/cNEMUrwsM0PGQbX1aOir2q6OGgVlvvtlN7Z30QHeOOcLse8IFOiJR
ZmB51jnTHPwOqiVPdEdRbXUbe4fh43AhpHKOPf7KtT/Jcict78dvltrPTOHPu+Tr9OyF7tpAVvxf
lhpO+HqkVJleURgYZxGEb6LuCpKxGp6INYKmNXNE4bDVdii3LUSjonj23aLZWEmabwZfrvsWPJQr
wAn1DHFaxi3YJ8/FPDbE8W9o3eZ8Of8DjP7vy/WwULo2+5aw/V8A50hAsCb7dX4tMkxzvDmrXnPv
mjbsNvAnom0WaNzvtFxnY20dI3vR+sFjlgQ/jNQodq331Jea92Vo0iOldkYoEsO5bh9RHOceu53/
xbaoG/7mHs8X9dNFW5Zump5lOL6HduHX3SwzM43yOAZyWXY2Vk0U+qWamGRR63s8CxGi8EMJiHmP
ZM3Y95p8jlyN2oDRtRuhiff//8sxXbRlwjLZrNnif34xGmGgb9Gc/gIEmecJyQqIkOKdSOlN4VdZ
utAxcRnW5rILUrQCUkVLLaM+BLkz2jbospb//pLMn/nxPFb+AbRme44h5sNlRpn/aSsJqsGTWukN
1IHH+5JWxxlo1wElYdqFWw3c2NarEVZ6kI8s1Yk7H7rGa9zF3g2cMXrLii178mELOrjbevgYNTZC
8HINFfy0FPYSyNewaLRJ3xlh9rsx1J/78S8P2DZg5LIH6vOznvfzP11+1gNvYDvUL2JeS7ZH3QME
IPTKdOfUQYbEvYqWCNPSU5kM4IW9tak39TqIusff3Mh/2vQsCzOn5bHheZ5her9seobTSg90lX1J
lBvfOTYOUumads+pGJPBJAINkI5szpSw7sA42WGXbcgOECC5zrLI7P6StHQ04v4sx6nbaXHBzRu8
BEJrsY7KEM4FtXxNC0kbcAXvrCi2r2lo/e5w+Rle/7kiWKCuZViuq899mJ9vaaXXfthXpn0R2Jy2
fuTj4m6S7xOI33XkD9mGwHY3joV6sKxHtD/qLINsLxwIqtNIMT2faWDkWA7xaWDsTS/sV7+51/90
/lnWfJstYdhcKOHSz5eouwwQHI3IvnAVKxVIAPON3+y6yjnnyTwKKPgmDCRdBFcRE33wOBdzT2hM
AZpMr0rZ420YaOLhx2FaZ5+tOyf3wZoU5V0oiVOyyoPEzstmR5ShUa0G9AJNxBF9/ZtfZV4Vv6zf
n36TX6a0tF6VdVix7UuGZ0qG0cHw498cNNa/vFu86AQ1Bhv4ryuTzSxW9OzMi+n36bUIJVr93iA+
iMnQABCoDXLwjMS1+tbn8iXxYlT9/Fdfo7NgQtFYyjDOFjTg2a21vt6hAD5HdESWwKH9jZGV21hi
jsisZtH5TEMyeqfYl6J8m19cKqH6ubLj7GjHSm04f3eD9F8aywIzWGh3lQgoOmeYADLNevz3C8X4
V7eXd1E3YPqjA/91rmgdWxQ63di62KbVPMW6/2DMUNFOoVvooEwvdJ1BS0pgfq+l+iZL8LCNC1+x
mHWFpoAYNkHz+c1EO+Of9woidVI/e472fcOZn9ifdi3RAo0gKZ0uFrn4Athssq2wQG2VThpJoIzq
KXR9/mofPGhEA7DRM+P8GY0Y0IEWUcX0LTlF5tbsoer9+5vm/fN64epsk5OePcCmIP7L1fXo40Ru
6xdUuO066ysNPOncIetoQqCms1bcUawkfusug6p4b4jKl7RW5TpjItQhrYPjIM1g07RNuSms3Gdi
DyocK3fWXY+s0IEHsImxii2ht1iaUb4Oo26c6QNFBW5K3RoulaVhs1U4/626p+jhdO6mGOF7FLVX
vn7+G1QI1iRWtb0VV2otE+b3yeQ9JITbhFleHCWJhMgMd2Mn6mS4OZj4z5M+NK9aX2grjX8WMcMS
kViS6thJe4JhYW0aByF78EiKH7RGt9MntC8ax59E7LzK8r7YI7pLrlEY3/yuNzaizMpXD4/1Hfzc
RyZsWcsOzslazXB1w04IKGWKwgVc/06r8Lxr0QSaEojFWBhvVNXEqjKtLVZ4d/P5iOFUZfQ1THtt
4FqJI0EtzlHyN4/ZdD6X2c+bj81D9i1UNLprub+mEWlOhUe2vXn5DHZxcYXnSt/Zooy2TvW1duDq
tKIs9yJ3ocw0uO9AF0xUlsoXb8jWbpyW90PlwlKQ4iwt58UOYDW188aJUB5Su1fAyESQu8I8VTMN
B9HOmJf5YugptlQj7bLxEIF8fYC0h2ihDC9YND5MS1RrNp8Wxn8llokH/6BvjWJfl3hDoLscTUKP
wjyVquqv+DMurbKLfRZk2X40h+4oaSbLpDqj6O9uWoQqvAfZaaC1Jk2CfYZynOmjWoY+0685oROJ
ERsgxCmhl7oHrhYvqnmppAJKAC4qDStaIWa8RMNySOK7QZVrkL8BRtByPJZe9Q1lFHrJGlqsEul3
+rmUlSSSzylPzW2fYN6PkcEsqd3AMyezMPWxf7dDKfl+h2FqUYX6yv/m+PkVqDtWUHNYDciyIL24
55wAUDl6dDKJJpCJSlqylsmLJJ0E77wnAankV8Tr9brwLLoJnxefdbxgkNWVM/4oe23aeXb0Dg2n
Pw2O96F52mYM8vwpbfRD4/LJdTwWxCEE90DbwFQ6LoxAIOfgrFDGD/3JhYD1Opjp9yaonKtdyS9C
77yFJYRx/QxcTR9WVKv73dW0MdP1of6IHK7xBsRnQfvcg8Wkw9t+eD7Hcm5PZBDjezbFeL57+3sr
fOx6JKUMplDFnk4nlG47YH5EpJXruIaQMOkKyL0+7cuh3of2pO4yzBwUC50jNDoD9jDRtMkwkaWb
Tfw3OHRtR4GynVR5dbJVXg3NE7gogoJ5a8VHZpw/VSxj9o45E68+LQY773hiJCWf77qeRtO2Zpqe
6WA67G0PTIrLg0kNTop5pWsFcsgc58RaQ4+MaC4+V6mJLCwf3lzkDcdclgMxPftnM0Rb8P+3USHI
71IFcxMzAr0KQBzSN8FEdRtEf2InWsF9ldLb2skdbinPKOtbmxtLPc0JqA39lBHJ35Ba+8smxXbn
9fSPwlhn9IXhHLFgF6XGtBhWYZgFB3OGHZQN0Xur4+ijpfpcOdO0DO2g2FvwTpHcKUZ89Go9kYWc
BWLkhTu0jH5BPmgEqEeIAO2VCTVjS9uip1Dqra0poHCedrRRG2P4QusGhzCJIaXEJgm/0dlz7oem
DvdakcK1qPEYtLZzdJCREXSS4eg2qt9ZYhAmdr3iDsk1bkNLID1gB/L1mJHtDLJRnCPUrBvnGKX6
nlVKY6+Kp41mt1j0HP1LjocPfbPXrT9XYWmPuI/18N2kJ0EjOcGV6OPfJx3Q7+kS3lvhcLbIDraT
a4BLDmOxoKoO99nDAxjGzXgu+/SOyoSB6uTCX9U9whr8PtT0HXv6gJUvyrW/R5VV0w1mjc+/VljT
tW4kusmhGigrnB3wOJiQPPrhVWUic4jlIWl22Ofx9A0u0ElYVP1UWhteKZwKGjwRyyFImrqFO1nj
qp38Y57osLcnemzzUosNO9iCVj1G0NGYyGTbdCx1tFhGJfYy+1q0Lz7WsLk/svvMrU2dcTxJE+6L
eeE7KfAhdAwsbWEA2fHS7oeH8qIx3OiuKuJDHVfWappLJTCLnWMHsmCdZQpTcmkMwBfM55CtydPa
55D3XrOZReD7zX5wzGKVsu8RJ7bBJraTLWPWqU7Q2P/c7JpKpz6gy22pg+PQ6uyswHT1SjwlVVWe
ht6l6zuAOApl1FEAuSUYMzFAsFaAnc4p8eerOE3lObOieWqpJW6Vbtu3us2/fH6t95zZsdVld/EY
6iADgLCZyXSKW3kcSv3b4JTg1YvogUmzYJaTRD3kWZguu96yL/+bsPNYjhvZtugXIQImE0hMyzsW
TVGiqAmCIiV47/H1bwF8g9tqRWui6FarxSqYzDzn7L22RcLOZvmkeNotaC0jqgG0iR4T8rtlMdWR
9HZNkp6WP0XA76XMFNZDj+wXKDfcNrN4gS8uH8GbfJQMoO/jKP9ZROmOAnXC1xXq646J0dMUyO1y
CxLd/5HaTEYLNy2uLuhw9AVUrEshiwCzAjcZ8AZ4d5XSRx4d42DyJO3S2P5ZlJIxZI4xVsLz1BF0
fB4Og8C48/MYAUpLILYS6Xb5vG4wFfuGaci6So2vy+Pa5/VDkWLBzJvym0Q4SNS4Q2E5mWyk4/hF
R+3GOKK9MyUfQjEQvLXSs0+dRX8DBusLSrOvaTQW56mDOKYLDb3RYLqb1tTkkZLdx5P1kDuI+gPN
MM6qhB81lMB+uZfmeBKsSNOkj4eoGd7zvCX9O0qnXRCmPyh8efvnB1BgGsYALrzd8ihOMeJMVV0I
MAdT1Tw5/jSeKkHCaheHJ8evq/U4KdrQk5bt6xa0Dm8qAw5wGgQIQWhzYu3GAMYH01DXGzPFOiFq
9Qid6cyxAkwEvMkt2sP4JDtiHWBFvIDp5nkJuJQkXeZ36PZ/1ak0ZtA0bKK+w2swpgNagjy7H7Sv
Yo40mJdmXu58ncm6enT4K1g2HLRY/mOcBPZ5zIW48zzOVGkfJSczrLiuHXJSIcudnUOpHTSNoKM4
0bYFw9ttWzPMmf/qKJfBruq1eFd0Y7xtxuElY4r+FFfp0cDeG1MsH9OsfErQZR7CkseSgVbK7kFL
pPrhVZV7JzLngrMlA/LFADAFvd2peUPU6+ho/uKZQgjrk+yQhwXDZrQmDYK5OlbMTHOSCfJCEmsz
MVySGabNeYlworzd+fnNclPoPBRa7GickUf/WrkF8O962tj4L1YFw8qHMKr692Z09hVmnktq9Y9T
nqLusaPxlOS8Tq3hbTRdHQQMIXcIz0GKEMGPYaFSJD5UOTaSBALf5+Jkto9ZUcWXIbf3LQiaFZOT
NlpPQFAewZS/Lds8fLXr6A7iqpp31gJzTfQ668d8SKL6OfqkjW2Wfs3y6tntoB6QmvoQzrrBhfOT
1Pfu5zLEpjf/G+Gn64Kx3x3GGrA+YKK2hg6yUMuYp1X98HMpNJZXD0casvW6qLY4hcKDqVuog/vv
dkC1o5ZfZERwL9E4hM/CP9TDw7JaBiEodZPhtVtSZFkluQpFfIz1LrlTfr2CzqLWmNzHU8+Rm72a
EYsoUYTQuj1MKjYIiDM+EheOvdYDUWUieApbe+RRgiCTWxXyc7eRqJDCTVe8jRq7qwpysrLgMXoZ
HfrWzXbLxlV2wt/DToBsZkFWQeyxKRNOhVSATGlWXUe7cOlg601zCg2mzIM+gIeGBHcehUXc2Nw+
nF/nJJpHP/hrBj7XkaA7tBLQ+VQhDsu1MkTPFtIV5Rm8XHloxBxCDpIIlXaxtzGQMEz303OKCmvT
wddnzzHiS1ZHEGz64S70X6U1G91HoGAsT2Kly/aV8+S7mJFyeAF5Y0kpG70UCbZ279XBc6zqDn2E
MTzEBdLGMM0ZuhfanZ+cCiSSBzP2f05yKI61SKGlzmKI2OalKFQApg3UHoD3ccQg3Wan5YGaAlah
BALUnNvaMBc6NH1vwFEpzjLyyk1itwfCWbonhBTcqR6sb5k3T646oLgXVRG/hJHRAU8omA2Lng6U
KJ7SzoYNK7xwh5eRs8oU/yi1l8lIO3hfGWs/TNoy1EClZwqzjUZ0m+sDm+zFo27Z4baoO64iDKDP
p5jmj4Y80dlNBkccziLmFq0GVf280+p+27BkU8xbyviQWJIOfluSSWYOc04g7jsre+yaW9npZAyl
/U94YOE+KBEi55LdHb3GB97+Y8Ak4aj3LaF9c+lGixgvOd6Q0jOwgfsjwhvzxokqRpQAvIKTebtf
mjToaqttbUAYqfFPdnTPtgVRiHuOHKjo9BTrTN5jY23kcJZuvE+aPp9tGc42xKz+NDltvp4Exu+0
LYZ5JBTs4wr9ZmGZ7n2k3C9LU9AgWWOjorQ/Lb0H/EGoMirxoCf9OsLXv0px3CIHxeHAinGbgFwg
HuYALpEi5rV96e+WimMKn8I26nHD+RGfztz7fowCLhp/amPwMxlT9xgPKccoA46Br+j6a16+78jr
AApN6tPcoFSRW6262c5ME6Pc5Gl38uNzXeO55Cq/+pF5i3zxAiqku7Zi+OkIByeOp51IGat2deZe
hQvfPrJ0/exBIyiHVO0xezLcQxnFhQY7W1rjQ6HCOeYmCK9hHjcrz/upI3LYWTro00zmXw35rXLx
/kj7gN6IYDvLfHI8v9uhGSq+aOGXoNsTZBq+BCRXb3ovS24NvVV4HuXTcmqs6ZuiGQN1MR8H/Bi6
DVgAaHXzt5R0bK9xjK2/zOPPij2wIixombjqwWPodkQigMXaFiKe00+mcTeCsN80SfDDVSraZzGT
wap3aeX7EOloVxa7suiDLXCn/rg8O6RO2GtMgXINokHsAgHxqvNKf1/q1jvM527nyxTlrR8/Tklu
HcOcN6HJzG+cWwlQm6caGLs+5Bhs7WSYniYanY4wctJjw22FHJiafJ5WyfgtHHrU61ocH5fmAxK8
BnROzCuf8yQglsSqI7LsAiciuXLR1oGurloB75z+Y6A0/YEF3Wfkre04b1kUdLXY6jbZTFkAj8cA
zfnKlLeEVcI1a8ICt2Na/DBl5d7n0vuIhaQ3OFe+farfoJ7V9GyEf6U0J4ZT4S0KilMzDM4uyYz6
kEJOw5QV3grNf5NSjteWumoVA73nAqAOXW5g28vvBgfXR/+pH5W307SmOYb0DK7LLfRruYa5P16c
7oFRj0c8Gj5Go41fOyVrxEQRDnAhgrPfhuYWhCqNuMLh/qApo8zMwVzmF9FmtIKhvN+H8bXU1EcS
qfhmttmr1F1vLcamxgAt7gDHGlfANm+oAgitMPLvgUTVbftwLMf4WRFisjJKGNVhQy2gr3QuIEJ1
+/y5f8KJIdEpIMRsNG4RoIlVk7jAgGuTRonxlYTmH3k8+Y8mrQwG0N61S4ECCdmzFiXYaHwY12+k
vJzqFHX1EHcFRr+YQaVu/+hFzxnJZOfwmu4LDDXuV9dPj2rA+d/glXdlEN6Rn+UcyySZDrFfjke+
9s03G2xNvdfcMFZl610fYKQvk1kE2smzPdUfmM6d2rQ/pJO82ewXQsTJd13/VuM2LVAJfxAw91Z5
rnrMbW2rHK+E0K2Rc8lLtZ2KAEF/nHyj9ekec6bsrCgJpNQiPrDWt7uWLI1taO4AOcY8N0m6ayI0
QamWWtvYEAl+xrQ/W6P4fJ3qGjPLgBFVokgBYg6BF19JeoIDgztkeCxiGXyg77VWgbcjYyA+Nkwa
7yNUCUibezRTsqSqob551vXsY4rkYWJFvDRuus9SrihCadyQcAlXE6FpdDqan2Po8728Uac71byV
czuqUTX7R1devHDsmf03jPUC1znFFT2mbkiuk2n98sahOCQNoyCVuFAqyJN2INRtw7ZNLk7ozpwg
m9yUdhw+dGgtRIRg8OoqTA09kUgc5EFJuUT/gEZqsl9TUjyMkfwSgsyGrhMjVWy89TS9QR0nTtYm
t6s0tR9cGHYJWhpYYDktjz8cMuE0Tgmanx9GeE9bO/SAkGF+Jswr2tAhhhUhnhqGW2i8kHYl/bc2
T6y9Ydo9YozmNYPau/KcVL9je5rW5riTeYiRNTXgMMQNnUry39mEYdNC/SMIg+I5HaK70aieRO0D
BChx6BBgeKqkSXYusV3Cszde2t9jRjNZjCFum+kXMljpP7S4Pi3voWxoRrUW1UpCsw9ANZRUThH2
mK1abFk7q1KnWglwi3nByAxnNf1kIK+BBiOjWLdBQuswdklldcTLKBMwxEaCyAy7hGT+ToyXguaQ
UDcJQkKjxFQw6L/XwBPZyAkKniZwqoH1y80TTrMbfSZ/Cc/ddR2u74KXb5+N03M2uEjgtZ8VhqY1
dlagJD5pApXhrTs2sI02gaeskFYdU52RD0+a28nbQLcYA7OJolsLeXYhp6R0W0N/NE4djuTEdPcq
BQvG0EvHQk7pOtaIUSPdoMpQWLtG/eqimxws+6foCcQd4W6RJgjxN6miDVrPnR2wZxUmWuSQQ1mk
jJONJTqh6GKIVFHYgMUsguAFMcpBr5ibECP4SIgmLlEzzza60x89TbpHpCy/ymACONWhdtaQzRbj
6JynUtzigqgI9IoYyx3b2ehaeufldKTw8KV7Yi1xuqf3vjpWQfBAfwS5agztIVdIQ8gKJvxKbME8
upaniLDun3Hv/aJLSMuq/mYrl/sRYz6jzDvWA7liJYikdZJG57z0UB9giiRXzMMIqvLd1I3PMozf
JmdwV6nLPW617t7nYE+1ust4dNauRpBP6Q7xGrbihv3yBlv1V+xUb4Fv3MjlWgcN+JRAD79FeC/A
0T2Y/ElS8XxzG1rGc4cyZlXbmcSpFOzcXn6zG1ltcUUC5isqdVABfgG8+HxwwRV88p3AYcvJHkov
hMgr0brHOoY2U/M24zdOEh0eKCfZQ41e21588yfSMcZg/AY9hZ0741RmTY62NRtjFWBKjGPgMvgI
Qim+5IOe0eaJQiZF9c8kqgHgdBEy2+aX3XXZYXC6O81F59tH+WmwSe5LbRBXKV/KIfMCoXq8a0bj
UaXxPUSH4jiQelHjqCExkWrIRGSG1PPoYYzjGS7HLSyxvSf4gAYN4lOu2e9GEHUnHoU30ZZ3WNyS
Aha2w6BoD7NvjztVX2PbP+mNuYNfDzC7rTe8/+YG+Vm7X6MO0wkPHY4wj5Otb9oNsv/ZH2DLChqH
75yBaByL4trEJjwzdsfDnClMj21nayieCzTvQEKEWqUyeB14tTCs2mcN/B+RHm12iNwbzFRKnxoH
TVk5GyREnBXqo2aG94DNiNPy+nXj9OGlC+S97fcE5Wbj2Sb1aXSBYEc/ysB8dxMYT5qn7+vafveN
4CcxmImt0ZWf8Z9lkquVKRNAEbYv4TeGyWNSqhOJTOSvm/G1h9iO6gDUYp73zsopSEYRrXtuZX6K
6FBgnSWhyW68BzNs+geNmUtOZw/Wi3lo6na4ogW/i7SYvOWZhjwWPMVcix6rAMEFXmmA2hIWwE8/
Mdi8rY9g6PDxu1CFhyK6UGfVp9rUbrJv9GcAZBmdENO8mzrYp1apDpoIERGMCTSRrP8xaHl6NfTX
0gP3rJXxXT3uDCY/J8fokp2XFuXGpZ9FPKyWngsq/9jxblOuJ8exhbNYSxkcelGhllwYfgwXnC7P
d+RChJsolQ6h9YR6FINOo7t6BZ0HoY7XOZmVl/paZEo9Lr+QweJvWkwtO9fJSCKY/4ORiZ/2pMvT
8luVlzWbsJvAK5uFvCy/ONTsl6bAzqeU5+x6tyxPiXC/R0C4L7Rj0Z3TFNnYwxzjLrA+WLLRqOKA
4JOgw7RvHCNa3sSTFJXJYI5Iqt7JkdvNrYJw8mhwUycz2eh+BKLtnpm2uX1MDGGunRdxVGyMKKY1
kgmb8Ya05jhrDledb6sV0YSIudJfPiiGc+Czprnjg5wa84vKh7eqQpBQoL63BgqyERfNnWbeDAMz
NaLLZL10/gGrG9dab9wDzJ9SozGL5yShjgpfKg7VOKbM0lKHLJTFuowh3am6+WGE5dao8mKvqoKs
zcgZ7gS7OT1mg/YpNjImnoA/u69qxNgvpm3ej9VjG+WfP4FW480t0PcoqSE5AfS1kjWPcR3P2aZE
HudqS+efk63Z1/dmVf9oZdWduhSSfWOuq0laV3JOjiSlkEQk82fayOEet8qB0AimzPO3GCBVOUqr
tnqHaTL2WD0CTz0vmjPCp6074ilQf9GjOBMuS9cYE6LWaXT1xxMhLg8CStUZ+OG0WmZkWRvkdwrB
zzJvsBilNIEsbsQpsz7qYfjZ7/NDpsFjPHzPmFhtXFo/pyxpAoZ6ebnyiTFiJ1XdhZx1pnm0ddcE
8sabeJzISdNMsp21GhTnlB/5h2RfGpa2o+BiLM+ArJ2cs2wZVtH0I52yavJkjWoHcoKwylMPVgmP
OxG0zOysuWlr4/sus+rFJWPrPjLih9YhCdsuTTrFquG5WUZ/DSBDvzXsi1TutXeRi4RZVVGb5pzT
7TbeNPOXtjpdrkueCaRZugU6Ujxyqk52y7SmUPG32gTFZUlL3rRcYw+vzwJg7wpmjk5YJCd4u1By
347MyfsA7W467npMKfc0jU5242N66rCuhPNJJnM/e55gMboNMCLQgaCOrxWUvJUZ2t6ub4u1ZYDv
Qn/JPMbub6nqOHHVHWzCcW5UziML7D7KrMk9L7qzY92RSbOzDKcEBwpsgjI42KHkyO8Cp3xWvCK2
1QY3Y8h2Wu+IC8z+e66oyxvspmsjwG01WPFPETTVrvExsCwXz3ew45MnKfdDIPzHz6sXxOo+S+sH
faIUK8LI+iKH+NDP/WNLF9dgpzF7YKORJQ4gp3hl9h6cNeCavWwJKInpZjSiJ0lF1OLgNQgAhDXt
nCwdtqFnUz8nnx3dohx7GBZfyqT/2mutyyyPenh+drIqv7eK4efY6QP+Q0SJkfd9WW2mKVN4r0u4
wMBYSozLNBacc161BsJVr6NTW6c7dyDBVaMTp5P15zZ+8ygLHy1UE9yrIYGmWdLfGDbZ6GL7Tqfv
Kh+/RIA/wfr4w6kYyQtdWgUm5/HHxvC2nH3nBc+fCNXJaWVdR0FBy6tHEzzM+2jdJoR3ocHZiEoH
FjRrtztY+n6tbRL9MtLOASLEKGwk4OtsRMnLMKulWQbkueYSraoEqLLSU+aRsyIrBIQ40zU2y7sK
dV2eQVnuAg+xCoF7ux7HO+lk3hqyPRtanaa3oEGaSEbZHVIof20FDjdW2igIMFGDVEfYXTeO4mWe
rP3SkaeVALtqAPM1D6XKEnaIDOpdMg9Ze84GxBdkxmZ5TGj2qI1H42UP88xk/jYQlacP75EGRSy1
vtkGBquSxJCT5hQnkzYvVijovPMkFCAhwweCbKFXhAZBC3x5imyoFGBNE2N6I/AR3wuyG9cu7b3p
jNV++dZRWoef031QlP3B8b3vGhEUywPSGqC+YqgJFwpHSHjuULw6CeoPf3L3LUeW2ygHDo3tk0W1
eYijPgPJUzlb5M8/yHBLzoU5cdsGeAU0qLvu2aA2S+ZxkBOCXmv16j7PAK8uMxCeUxtxl0X9jy+e
0J1ZIgSxppf2g9NVH0tDS0wp2XweAChf5NPKLDCe6kpv13LWYpQoX+dsbYtq68Ghj7X2yGDamY3P
XGBexsbImtuozzDHJLwjNwTERrTMfiJo3VG8KBil051MU3/HpWSozeMxy9/rreqGAaclpkmvM7FO
01jbCINhr0Evmm4h9HXy+JikesFZwixkaIy5sUjpFkl9w5KqOPBB4yKznu/jKfRYrt+bz1paXACA
H5eP7oe0h/MuGPduaebbLg3RCcz7rilDY+OUX9i/jJv0mZgHQCAljVKOUPj5O63fFvP8xp/wEXSm
cYhM11tpmLXnhx85wrsN4PS+obG6DHUg438njK3ZZDaoJV47oBQG7vFyzDjmheq6/FhXRS9TaXJA
pm2MTisDqVZoF+jTYo3utoMsOxEj3bPikizlHQnkXiPRXrVZcSPrIWFSC99duGXzxavj+5qu0dmt
VXRwtPwB0+TwkAjxQPJVjBnvpS2mX4ZV099IbRKCs+G9gUt/YUQEQJpvMZFWhiW7fB/sGI4xY4gH
HLXyQurqkeqaStXbsXDFEOrDt6BE96EVmJNpL8ypKam5/pxwFRHrl3+H1mtlFZW9mkTkrUunHU9l
r+z7sMZ1vjwsnSn0x5rXA29I+QxcF+WdcU2yM20y6IuZHu6qrUd9ZNKegOCYsG16rkeGYpm2+0q2
NiEbuA+R2qqDreHmb82O28+uuG+HqH/nHlGZqck7JL5+1eLyuw3Zi6l3vccJcYDRGwIFJSyAQuxq
eg4W0qDt9kAxdo5nJ/s86dUOxeS0w544ExCZfJam8e6kZr3h7/WPCXM/ArxqfIjQdJUaf0W+S8p7
Rf9VmjZjrBDUcmH+IPARM3aNsCQrPf1ixy0njUXKkkNfRagG8JToCkQmUO0Pk9vrV2P+xWoaexU8
wU7rrioOgGeyYRAU323bENH+4JXF6zjNZOpqUs8Tla2h2uiFIYa1bQfEIQav7BY5UnkLqoHYPZey
r+btjYJvBDW1mxoH9uf6PJQEY49AizaOxgVq0hpxTznucVIVh7yUe6toyfjgiHtUSAUdQacM2chh
aPhZKbqdRRcR1e9p3+aHsmVKkjCyODrJqUQzdoBiRRocRvetY6GT8fNGgKwr4L2xsWxSyPArFQi5
N4G4QdWhTi2IgPcGzqIoAc/K7G5GMCI2ImJmrReK1ucE5UgT1VXr6q/LVmR6XYILOrFhC46HbBrU
XVxsHXdgXqJ/DUXBmMOrj33RMJOfz7RGI+/yyMC/3XUR+WPYsNvcfMtsjrfWoOenloRhIEBnkSfi
c41DGMaQ0wo/YBmqRztroUIFWn21PfUm++y+86ViiBu+jIE1PKBCPY+WOEe598AXBa46W/nb2rjS
XBRg3iBxLSsvxe42ogwvHGbFDd9/dtxzVJL2MdPQOcRpQzjw7NSoeQavblnIc0UE6lr5NER8fDJt
btBslTmujiw+Mu5DNqU5X3hY4z0DSZ+YhGI+yXGExKTAlDiFqaLj2uYwat0aAHxHs7U2uR1dUxKk
SB2hQdLFBjEg0nyfSs/fAVooU6dgjlHCZ2bhDCwRrHFdRDs3bdEcZrV2HEK2whLR5snmuLuma0pd
ucgrsBSeCetOyyG4iUCShTPtQSy41LDTSRnui6V3+nnZwLoMCFaVV3OI9uePWg7Tbh5dEA2V+2Jm
tlazSnm+s8zsUdZozcGYyJPWzGPm2eKc6IhBkAhdne9LAZcXGy1JxZ6xHYFL85JHPwFX6jitfW3y
Tp1dUTbPU/rO/NrlGJy6sKEY80JAa86IiRguGbyDfC5OHolb9c62r303XK9DEpV1XyTRXquyFd6B
OGKqjUK3123KyxJKO6VVSTWQ5tEA1Ft9aoM9ZeuErEBWIhmhBaTrWKRWCQcDRL4ucy3Z2WlSbXBo
NbyRVKSJrNu1beTuPXdvM2IQOS9D80hp4dEGNzGrpDRYi91LPVdfyyG5dDDDWPLOCuFq+aoxEXKA
U21dEeFXoSPHoct1nHCbyLKGdVMcc4usS8TIT1VpZseo7dGzdMwbCQHJ+68N9NdDrYJxC6UQlUbT
XPqWSi4pG/K+Ai/d9WXi3/EIiYZ+rGAPIezkyISsv0wDUqVOsTixQNcAwqhNpLupnWBNzDa5g66J
WYlTpTDI2Sk8hNK9DulgCkX0CHUZbojf7Lm9e6yTJxmScRVE0QcYp2FVE9NGVP2LHzMSyu3g3S9U
sskpm4EdBShSLADRZU2Tt6gAdpkXgG/zZfBePcOgMzKM/orYqzc7GD4ms0vZWfsTtH9eMY8evayv
nqND79fLej+SbmU7U3yp7Xjju05KzDhPNtS/g+BVW7Z3y0dmTX1Gv7pEOlhqgHyZyaL0QEiqF/tU
K6wrjU1UEeIhS3P1tJw1Xcz+rc0MV8hZYhMUX/0kcM7DMMI3UjDZB+PJ02BZWV0vUb4FBqcMjEgE
fWSH0GS+gjrlsiggvEEjtWo+mRmIyQ5uT+isX8qRTxXZnIpReFq5wUDOopcTQ5Cx2/bGnoNEGcMd
jYlEHJLoGJFsZA3e98xqw01oUq6YBeQBC9rKRC6Pn/PeTAAIbDOJSDUsIOlULt0OA+B4HuyHVp5x
wH0nVsn7i53F/IOzwdIdpaQyLImB+DdnTtlwshnzxrhfFIdx5Hv3ugHLQZzIN+So01G4KZ2GRAkL
KwMfd1hUB0YVOyBHaDz3XkpUDxOxrJZwJOIVOafFiz2aL20XaE+NHhrQHTMaMUzMIg7psXX+b//D
n74DfjjdsaSwDcux5+/4P+4Mcjno9IA9vtfNyUHc7mQ7O8yLO5/E6onoCfrNQBsC1LJeAUu1jiKA
URUxJWUziIPl+eZubKzhtQYofDwo0uIoZr1frRPde/h53zTNJjVZG4IXQKA66YLRX6T94t8WLt1B
0i8dTC8m5fNv32CKHLeQTR4yCMheNCQi5Ooy264t8bOyS/851bRtMmnqHG8z40lv7ei5Kapnq0qy
a2e5r1JL8XrN/4vit7aSQcEB4QYBXBzU6RxWX4MpZRbGg2mNznMy63X7UVx4C+hryeD8+b6xA/lT
TuAkahJvqp0LSAc0iNM4bRDDEDHXeysaRelzHWbwiuqLXtos5E7FeVEh5MH8mMIoOqoBKXBnx9X2
v+/0H9yDGIMsF98gqkXH/t0ZJYlZgXzdqPvlqDzMchjCxLe1S2YNzkKHg2bHHjF7PtKIIx9z1Rei
XpHvz5Le//4w1r9fHYswH9fE6G8bHNl+u2mabAaCmTpxnznqUpKB9YUcW1bAyJRYDB7HwjbPVsqW
ESo7fihj8jDw8kOKyqy9YOlaFa3QTn4r9CeL/232Q1rx9APFUfTg1eCN40KRdGZkCdUdfeG5N9jP
p1advt8ZIA4WgHkTjhx686Ky0gMHaG7wPMnKHd/9GnHwLJv04S/f+w8eLZsDu2G5hv2HmzBJV/bS
rI17Mxkq3m0sJLneX5YxvsWOv2pTY48eBBy/CBTt7YCZ8ghNxMihR2o5mlPbpQELMA8oC1o9aD2M
MOnn9R0rt2mYZ0NMUL/Ybg8tUeu1SYdlObpFJb4Wv48vRla8f/YHKvOckhx7tcvo0ZZasRMBEYT/
/ZX/sMLgtpFKgFewXZfv/s8VhvQpw/FivnJafI1gxq9dV0cX5pC47E05mjiN5NnOy8GE5cP3sFXv
k6a3F4AJq0IE1l0YOe9wrI6OmyO2SPovySzI7yYiWfT5ie1otyJLNICTlm+hwUGxKNRflklrXsr/
6R6yKDcFqiLpKO7gbCP7n2UyKdxJaKXx/+4hJN4gYEomFZwk/C0aDf2zAjEqlA7k51XHSn+CPJsf
5ZMm4vGhqWgH6ZVnHJzQdo4Z/aYNHaV6Z1jGU9e24LRamj5NHEYXfJJvNsCg0mLinERmcyBhAc58
h8996S1lmL3++yb9yTtoK0va+KMcwDO/bwPwWAafcBTj3re/BcVM8TVJ9B6lvmomcvuC+eyP6dI4
623/MmXx1ypq3cdFhYpQ9jEo/+52/hcywJo9uXgGLWFS0Om/uZ3loFtmmZHwSarRntNlf7YTv99o
KQGnnSLPl8FwyODu8+WR4Mj1Jvk+TrzGQ8dsKic2I/e6l5Hu9YpjQHC3HO4X48Ffrt6/cAF8VFzE
ICDEbDD/nW7Q2VAPI+RcBF4yzzEakTyYMeP5QdTJufViFz8BMTNJ6t5GjdZorPvhNQkOZRnaf3lS
/w31mD+LEoZkT7Rd8TuPAilcC7MbWrNja7sKIcxx0EnaNmJ59FL3zhkwoiy30xcxah2ToX4Q2mI7
1hONzKl2D1U8GDDYMzqFOQMZunV7o9WTv33Q+b3/5ysFewUijOm4jgEeYMYZ/M8rFVZu37Wepj4N
eZnlwQWuPHrKhoP4O3NdOtu4M/AaTmj7QDB4FRzEWBR/24zM+Sf9/kmUYZuubrH2mM5vJvCurruo
SH3tfunqapmovmYIOkYLynKZZSXSyxHa9tDAHo2p3lNjYBJCm/msnAG1wYBRxJhLXx+LVVV9T0Km
WrE9zIreZt3NUm02X7UqHXGQuqxv//34WX/8/NzveWEyTMucN53/uZL02JnPNJN2X1jFdqTuufeK
0loRGykPS6OAmcwmwPbD9ICixw04ES3deYMNGtKlc9Kk/PALfTtktXgBEnwi6JDA9+KF0PJolzkv
btVVu7H3xpVDuPrWrad44xVUF1mUQ002jGzb47g5+jlgwg41HDz7hm5jpv4Crfk3msNSOqc8DIws
WLCofiOJENKb2T0YSWjkPb1a3EHXPppOAMGK16VHs9xED6oODX8DWq2qt6RHkwfkA/vDCJeh+9q2
PbnZeRCdMxezZIzjo8+Cn7b8WA5HeqPy419u0r/XCMWn1h3DUgxWXfFbscAE0kwaBUm9Au2wLcNw
4+SwDvCH3Cw0F5AgcUFJy937JhjeKI3qbU8a1zEJkXyP9tflhDryR4+Zib5IihgWGQbp4wyRpwlb
SZS5ICpthHo6efQ1Xs+lHVwbKXctNFFtGN6FRgVwmLl9Ih3AmfSK/wos+OM3hbGhu+z6rvs7+CMn
yC8IUoQPEL2rtQwRQYP5/iB9E9hIN1mfB03yu7ewrk+6Jvqdb4CmrGWerky7BCA79IxHKFbwszgl
+XEcuRcTCtNZsXFjxNYJ+qIW7cJf7tK/FyXukoRpgRHV5hv89nTBIirsTMMEj9H+ouchw8EqTAjn
pB5ok3nE0vbpJbaoapuwybd+BNRX1DTY2SB9P283kV6RuqPp8hLVCaly9KM89DI4CgiuTxLraUrF
a1GUv5BESzQ2LLEZZ+QdZAYioeY+fynweec4ZuvePS3No//+ksa/d1alS5PtQeqWlMAh/rlezFiW
3tdCEuyIzUYNW7avRhL7W5zPDWIt+OACvLx/CmpTPfgzJQEgXo7shrjnAltEG1enqpFy0+vhF+jR
8YZgUW+VtWr4S4lt/Ol+2HJe1Hh5yDf47a3R9M5AwYBrO0x4heOWS4aJvUMTqbwVq3Zx0sQckFiO
LesdIjZXZgDjej1f/+Wi/btiUSAVpATTzIaFH+CfF603S3PSOmL/agPRezCEvxq3tu6sXVFbRIUm
hlq1ZBUdrZDhM5KQc0whXaaAZ1n+7VppZORU+V/ObX/YupQOVIGn1dRdV9i/XR+c1DgzM1aVzmFQ
m872IAxGxhBOByxzANbnE7KRORu8doKOUV/CYRG8XRKt1hhUHznw8jW+/HiTa8SuBaXzf9SdyXLc
SNalX6Wt9kjDPCxqE3OQEZwHJTcwpUjBMTtGB/A2/Sz9Yv0hlNUthvSTVf2vepNmacoUAhGA+/V7
z/nOFpLbcDRrnA6l7n/nSIHNk/7BZ/v/b75Qg3KaX3Vmybj62a5Fc6Z0dNW417NPD7sNkZDY5gJi
ylent8nv6ehVVMToxYK3EhWXIWP7x0g0a7r7cj7LZKX+ST/hd48cy7RHFTcXJtRz739oam3NJhvZ
+XFONj2JDdUzvg8TxHWrxW9JxJl9IzXg4ydQ0Wk2B/f007LkN+so+7mj02DSA4tt7/0H0cgAC2bJ
xHU2JePW0thxE2uf0ExBKgfDhM4qrHNkZ8OU0p2bDS0lXZgAxdsShbu39nMzZL+WAOcird8moWNy
SJLH04TBIScEqqZ3tBsv+uRl+c2Zz+eT01J3DY6jRGy//+gWOEBqEde9ntPtL71KPWdFGZBcoteY
d6kx6FQgIRH5t2LQxWXoY6ptYPOfug8aWkQC6IXxtxN2JPhGCzK1xexg79LuS26WNmbqUK2byrgv
AprOWtLpF7Mn/eO3/nfVBl+8Y/N8mqyV56WVtK1ciyzPvxZ6oIH00/qHriG3dWYwFCJ/Vr64Fgp+
kD2aW2QDHgxsVB7lsVQYQU8d8B9wq7LfFUtc3OAh3HS4UpceplQ1pOHdx5/4tHi/L2YJ7bM9EFdA
rmat+vuvvh1Km9F351yfTA69g6fBTpnzNGO8QQuKIG1yv+EsDDEc59enh1eP7GPuMM/yrc4il2pM
ruw43aNNSj9pBli/NuvAqhmsorZpB/4vh7quk6U7JXZ8c/JYlCFCIlR/gMYzLh+M9EkHD0mt65XV
qo7VfVWI3Wk1CL3xCeWPOnYci++lazybaHQvavcWWwjRQXanHRrpDEudybUeUnG30Pa41A+ZTgOB
rUmd8VbzNIUAZXsyrqZB+41SlnDqNIWlHKZrRUBfbHT+3pvF8J/8NL95oTnnzBgSn+POL0ezzFG2
RqpxwrCZ/UH3o4cCQgKdfpMAb7SqW6F3JL0SoElid7g/iRay1A5uouQzKM9p4zx7TPzAdcF3eXwe
Coz3jwnuFWVPjSluTnVVxFR7L3N6LSU5xmkBPIwhcW0xe0on77opDOqEXAoqufg4SB9DMRbW3jXg
8+kzzyDBB9v+GfIu4nm5lV0VI9kcgJ3rT5l01drFELA5/YOEF7k12lysKS+QubTxXWEzhPX6fjoY
Wu8vxxis7KmKL+cIo67E7pNK64G8b1SKZbaoJneEZIfVtot7ZurhsBC61+KGZ1KgI6YYWPK0FDgl
VnfTmZ5ych9OS0vhpl+zGNp0XBvHjKbRlYjylVV1cwB1Y+EyzeDyd5eeUX7tek5zHZP7xWn6odtY
o5PqS+COsDNi3C8Tp+tFKnL3Fqb1E2MQbA/EN7RD/lrY2bWGg4bDUsNstDiANrBuI/JSTw68pIWQ
kdjkPQJrQPvQGYy2pugAdf4u6mEeO/xyyA+wEuXARfYSDgRwDxlfII7/7ug1jMaQg2ggXuNCOYf/
/DkFITnzTuAI6vb5zowDM8U/z3P6o50BlDq3XYpXYb76+oAqOR0ZrhjjuD/pwE5riN819b5H5PfJ
Z/nNghFQo5r09k2XFfisVo0C1FZI4eKbIRI5wTOjuz4xd6TSidry+t3pI5xabW8mXIEtB9ZqWUNq
D/LpYWAMu6qbdhOmc4ywQcDXJ59v7kKdvUeBb+JQc2d63C9dDBJ6rELVDj1qpqZMbpZR3ph/1jm4
gU5W9ZMxhWsxYIPLIULurAlXl2C/lSTNs1S5cJp86y/RYr0UpTRIQxOkziSfFjWnLuv7zxnM/VcT
hByIMMs/66aNfRj0wMCzG+FqB+Sg5YH0zPLgGeNNo7vo1Nm1Kqfkw9rkHwpkl1gwq6VpzyHpwegd
MejDrTDGtZ617TLomGL8GCSM4KxOB02Ndu7C6UF26TgxnLEBF5V15rM3KftoYa2/dZgqpIG+Kk3p
riN3tBbuSLxQUMRPeZD7l15TvwaF9Wawr291q07XkkiYewsJ6VqGU3TMXPNhsDj+KslZw9YazFZ9
SinU8HCMDCFJeYuh8ce0iPcWTqilgU1qzwufxZ3cu137dGq1SxvShEYsA9nyiP6q5NEoERGlkFGw
LdXyWBOt5Fmkm1PiGfDEs57ZXYuVWsrwksH5G7Qmsa2TodygVUMNIdz6KCp1BSGHL2Foy7vSxBBi
BgmjHwk3pMLC6PiDdVQN/S0NUOtNh1pjm2mjJE3IxqyEb33I2l0hb2rdHS58/GmrpCoOqsTGkyWA
BqagIpdTjdOVnaeXdduSvSF6MOFcYpEMnkGSCUd72af2UTo3fVxom9hrmr3hjC9ZgztimGlNuWwI
Bc1TxsAxcARjENaFXwe3o07eXcK4eMyq25NIYVDWn7rZIWDKoodxep70kLZmGly2YQ80gpJ4QDO3
p6tFrgqK2xJR7apCIqRIf1iDlx/Bw9gkuqGvRS0RXvhx5L6aMTr26TNSsPnrYZGGItMkOvRY7xhn
vt/TIlXaaM6y8iYSGhNsK7UvdXPknGgfBvQJFyR0OWQX2GjmIvO6jGCZyzLAcGm70SYuSWsv69Tc
FkRXily7D6ZwiZKFFA2G2CtGSQtPoQr6ZAH59RjEKEjnYGmC7IN7NBcNPzXv3DarJgDv1Q2T2JYB
uTxU9HUvR2PEhWDAXHaQzJMYEaMjxHVkSx3HKbsUXhLwg/Wj6bTW4xiLx48/l/VLkwBpBK1knxoy
MKkUzhYMgZcjy9Fz3cKmRF7uNwszJKnCbbQLNGhosYPuRkvLxel96tMapZLJMGfug5zay15GvqMt
nzPWkY0+E9I4phrIZiKin+b/Cg12vmPKJRD2zei/kJjAbs5izHJM/JG9OQ3txskEfBXXd25vwzZy
kQ+HWbVpoewhJh3r2XJmXLnEysHGpD1p0O3+5BBgePMm8/PiyeTH82BP04mgXPqlWPLQ50mnG7vr
U+PsVPzL0dlxnl8OjurXfjUGG60tv3QtWk9yFGr/EEn0KSfITZGjmGy8+LarF5Vx27LqBrH7JET2
oxE30UK9EEF0fSrFdGKD7LbdnRZXETIUNSrWgTBpbKIOydGJPGe4aKmCV3hn82P5VYUE1s7C294R
iGq8Go+Ur1G2FGIAoIF5y0E0fdGG+RHu47ZD6nJPKQfDIAEbSrgf8sq28K4zDmF20e5woRBBptxo
VUzRN2WOw/1oek8nWtqov6i+PaDhD5a506FNy8o/Tcv+Zjl49OFNlis9ndZmGXWbk2E78VoaIRap
AHpPrZZ3TkHjs1wFHp0uYfkPdYTVwEL2Ty7RiMbQt7ZNoZaBvDA0IqBVqT+eno+ctK8NR+/HBHle
2gcG2Wo2YdHzZPc0KHBtbW8ipDieKr1xINNB6+qDR5culSMyIeHdIu7JCKUju4goMkQW1VGfMy6a
erTWZRa/ad5DZFkXDQJQ+IiozU8qr7LJ6T/a66KFr+sWXrpyqlRsPJzsaPUaUKwBdjxrgMgi5FJF
yrpumoiZlYu4fY4T8Wcu2+lvqUzCQsCCVNenmxpDqsaoUBpOwhIGG09/35rVPUF0pyOagZ6cenSS
mBWHr3iS5TpqUcGaNYkJqCKW2OUII5rlkLYfzYrnzNevyqZir6F4w1uDCHUYs4MNznqnx+J+8ISx
h24NoM68MY3O3np1e9d19e50ThWO+2BCFn/o4zfG9vrGz11CLEeeQFXwPkfdQbNLZppDcV2gdwBM
lh0KPOqXhflZg2jub7x/64BHG9DCGWgZxi8dcydQxZgYtX4ddkrsGg9W7ZTiQmgcQUaYAwvEEs1V
bTBDZotSOz9r7B/l3d/hCjc/rnaW4nD2r/9OqMMx5sTclN/b81SHd0EQ/19FP1CH/9fRD5dfp69A
Ftr/9T/PAiP4v34EP/jeH/OQxps55BxWmEX+K/jBdv+Awmkanu36rKT8wP8n+MFx/mAcSMfI4JTs
MNJjr/w7+MHW/3BcH34npP2AjhL1638Q/MD/8O7ZcmFoeMy2HIphy6ARcY7SboYxzRN6FFst1CqF
Ptij27EwcxQMh8ACg3gsIGtZRIoyxFxoeTD7xzNbJti1w3C6JTMnAciX9SM7mdaEerlRSmuqQ+ei
5Hwk3IfyRhhRne96U5uaN1mw2RI7nzbBG6iOtrgIkBz5gO/taExu6obpDE7ekJjelQM/UF+FbSCH
V9opgNR8vYqMtcmKSE8XzCYePDvLi4e4JWr82rCSGgxtD4f6VoQqzy9GG63f3sQ+0D2V49TqvPtt
rZapBr8EhCE0fusboFbNWyFVIxgyMv0wPaSTE1kQG2PN3eV+jTAS/RpUgschIrJqhPRhFuNfmNRa
2OeJwDy6YbOQ9WOdTkb/WqgQUyA5y24uUOhFUks9JD1WSQejSgf9ovGrALmzlw/+V92pSU1um7Sr
/xK6T+nTSrFscmm51DzzaOavxu4rBmCRWwNOcPqiwDjVdToOwChXBchUdEMKbxh6XwHpKu2rusdA
ELvueIlQuSrQs5ptdUxCzSwuw2Cow2rpFUNCoq4cEmKNlyQx5eXTWDmJQ8/Bqiu5rerIvU6c+g2O
Qqi9eHHqtneEzZVPUGasAEK5nbGnunacRyboeF00XyXOMHJiiW2bMJBblpaVi6xpdfuy9DGoHbR2
GEkNKsswsrdTRDDkA4Q1ZO4YR5ykX+pd75WHmGbDgKdXFACeKRV8JPWg02IgidjLC/3JHe3JWxZk
EmNU8K2KRRtnoLOfOrthP2/sqQ8vQL8oZLZT3ANVw+2Qm/orERS5TXQWqKT7orM7PAQkDw3VMhdD
lOGzncS9h4ly2OHyI8HANTWMflBde8sh2CL34UdyNu+uusrHRWVPHHeelYUU+RKdtD3dx3ZUT99x
Dht4zaKx1ErcsJXodXM16VEfWNj2DNc9+iYY4Z0C9dNSMmSaRWWeyupWNHEdPnPxoNi1fj7BqI7m
+QqNGiuoeibMXRBcRUUThtcZIj9mPiNDOVqF7TSFhDZyjHJyZzPog6xvSuoP9FFaH3R0jSKKI3YI
jifaIu8zA1eDVtUDJ6TSwHtKx1Z1XkDQnTNBs8yBUoa3yTBV0PXMeNBNuTBUhT+Uc6pZ2IwoQGo4
8dqUpSYqXPyeFkGuGREB+WsCRpzkYq5Mqr3faw6pMVqfNnJD7xIv/QLvZhxvoD0UcDhkl6Y3Rod9
e2V5DTD8hVnmRV0sWgmM5MswxWMAEkCx1ydRk6oRLLldoCsxuWUGyR0cUFLZXOJviH7q8+TQNmEg
j1oXiYxuNEkcXwiB1iXjbjshOpIyn670pBPV/ZhRVIdHIm3S8cGsB53EFyJSW24vEU61VVEoChpa
zRSuRth7dNeKdJS3Xkp7mFFXQVYosXFTGdsQBnNSVquykIwJey8fXyRzXujAhjSKleabhcFkaVLe
Oqiw+M4UsfJaIYkSB6GFjvM8mkMHkpSnLmUXz8dkY3m1SfumdmZ4n2H40JDAZnR4pmxNpelxKvIp
u2usYXJpnQUjNSyNBXIaF00amgy8Iw4a2UMZJED3Sok3D1ArlwKXQGapHMWymBzt1s7qod9OkxJv
USQ8sZs4V9BB1nWBb0M4qZp2dUQNt3MoiGs8Z/hn85VRNfMsWItdYGG15IS76jv8gte0DQiDHYZu
rs9GE80FsMvYFF/IWNXltzGvNAIjvATCz5LZfRGsRt+MkyMNSsTdNoM+tBXhSOeCzEt01l11M2ah
aKpLs02IZz9GBZvrQ90gpPavZGXHDfzeWoQ6VAKVkIxMc45ws4dYphSf8YSW/ltlJrn7VOiWJJGh
1mGoV5ES5dfYnlye98l2JXJzeAPGrnaCpH4D8jsvYLKJRYyMqIwG+WCaEpVFj2z5xSH32ISAWTfp
RISNnSh84xxV4+0YJIVJVa+X4s/aUWK6zOzCnKO+6qJ6ace6sy6ZvMWwKIXDOmI1EYNagNq2sUUb
52RreAd99tzwZgVXGIDM5qmwdJjsTgafZyF9ygcOol0apjuv9oGsyyFHw2tpPgykyFA0fEfHLgTj
697sAT0kfr3sexsTD//wiYLr89CG3eL5UCivR5hv7qoAvwq8XTlw4fp4ZJIQZiG0ycyoistyyns8
2w6OaAoBxyJUMu57r1+mNG1kveIXH8UdOY+5/xw4kmTg3pBKfUHwpUcH2+nt7sYuwVjOAeddzYjL
0JuDjXDge6I6A9GV1ViBDo65CIOLwJcGoYVMuuL81mfgmR/GyIrhoITRkO9kywK0iQijVU/DULSj
jjkSot/eq6AnELUddt1jlYbkoOkAyLNXMwqz8cXpQzqUWj+bOHWlaSReGgjlVqSz1PVSWJUUgMij
LFsBV9ODii9JZAMJ7CFOepN3ol3mZKoF3wO9ld5t4RhZcO0I3yqPrUwKbdc0CBc4qUYkRT8OWeEN
bwKYWvo8BmblXgSxVnWY37VAax601h5yLAhJgjTCiscksRdD0mLeKZI8zV9FDNPx0KoqqZ8zaywU
IMBGyC/j4EPUXTqDbeO3aL2KDp+B3OgyzjniLPy6Jp0HzExdLC0Q/igqi4gdEop7XZfoSvRC3MHx
0yeIAlmZvNr8QOBHbTfUCnwcBM8YLLx6Uj4AsWUCMgIyg3niTkqXr8IfR7FLwEoP7D+jUFcBouEC
7tkYWt0SC35IO3DI7clfZL0M82uhEe6+CoKsHAALVKhCFgX2LQ2NlSbUX+3AOnmLhZdFa+EXKXqn
VUR+T7qLFSSSbTUXNmmkQowipec/lXrc59pSxmHoHWo9qRMUSwMueApYr9zauaiNbuWqvIHbCzFJ
MQWzNW+rSlU5u1JkFXHciY2FQ5joTsfVEDpjtDXTwbGQBiR196eKg7xfQjkzqHVhsfsrTIzZM2Mx
/IhKTqq4UHaURZt2CrP8ReXsb7R3HORK4cDKeqiytiD9Kp1qiH9BNBAISapGch9LwzWOuipj7wby
U+EvvCxA4bSIAxIT1vgILXXDt1ZgYml0/s9FgkdyPLr6EPTAh2GmrUDBgP9OcKLdOU4PMRY/+iQf
nC7Ly7thGAhk6eLBL1+0ycyLZ+zXWfzYuvADHn2GV80OY7fVrJ28JZKrBqmO1dllbWIUBHoCh7Cn
N+Zhsr224Z6S9g2opjtdiaLxzF0VBZq3afU8to8JATzqz0pBft/UdI1owzkakri46Okd+lMxqX3W
ph1RcMSVtsbGKCk5LpEuGPKW5mWOvdrBu7j3jEnJ63qCNLJrKJS6S0GcKFPHJh88B3sTxKsXWaXo
+ZeJGJKawWarNS8+UsnkJg4VEafVlNAcnKbRhSiSV0Fsf2/mnItmUYOdL7etKGAfbYixx2s20sbP
7mzlOj3DqyqVzsUUQUJ5CQ3RGAfNDQYO/N5kOmo6eKXf9tOcgUqK1SLT7XJAXWDJ5ikynCS7VVHs
Tn9i+p30vYsxl7zdri0VU2UqrGSveotmJeeIKDiYbjz2j45R0+aEDCuUdhMXiXJvjMw1xK5Wlap2
KuQFXg/mADSqiupw/AYrScireurIMzKA2jhXZtpn4Fk7y0vWSrGCUg+15XCvpCv0N7fGnrW12WmB
dLBCdt9cayzVtkKbDE7YY4YZrDXR9OnbGMcDAwM1cViD7TFyc7thshIClN00cC40+Prjo2Ixrjbh
aITtElGQiL4gANcjcMgjKS55LfP+GvC9HaxaqsSuW0u2mGBHfS29uyrx8vqhqRPXv9S0Qp9rB+VU
487wksq7YuVyQXqNpklnKLM9ZV72U5GY+4z00/pbYzXoHayoM8NV5GqdjaY0kPlOa6zIofDg8FAI
3H5DVex7c6qi3dShYCgXnMmrcKnczFJUZzKF+j0OYKBm/vWYXXnjMACzaAsZNADWTE9/iMyIqeiC
GWgMoq0YLJx+Uo56vU1clpw7BEZEMre+LiC1KlJCWD71gPVDOq7cyqoX9pHIXYLqGzxh7SU1b5VB
xpqKEWNTzlHgpuDApW5N0twClL0D9tEjDeMuvuziDmO0LvI2oR40/Om+agUq/t5xK2ePXdE1D+SG
etPKSKmIVzIt6mbVJ2lFa1DkIZErDA19bS+dMvVvEwTC9IjzgQtg2WkwybcxE2QmxYF2UyaMmFeN
RCxF9LWnLpXnJN3WgdRbXeQa5hlqGaWmNbHAyFnrKTcVZjWtUdH3ZkjmbME8F2kNHEs23mWH03jY
p+mkd7A7LXDpwgqk8aZjok7v9YLY3JDs2hGDT0x4K9Im9mXOK6MwgnSDNNXJvg9G78bOYohw+x7y
AMTYOm/IhLww2cByfU/gSx5/6W3sLxtJvZO/aVnq9/siStF/LlLC6C2czgJP7yEawUe8eG5ROqRU
olbSNhTeMr8we2Zsz6I2ZyupGltvRqdYQM5CDNVWFb7AZJymnaYgqBTwFyx92iTVaOTfZjNtXC+0
bFAiPpaNYGJ3SN3cBPyJc9+BUCNs/wCOMYl2da+Yc2tYPHGxOM04G0aLit921Uq/FTvpsveueKfo
TCwspXkz2UIU81Q3dfpJERQQpsg1+laNsQN2TivwzHL2zptvwmZFvgjLKrbvtclJ3CtBlu3wFola
d74OliymvVNEjU+mfDh0YguJyuUgqkGxBFwP7UqYCw3qFOKtMaKGWuSqKa8SreKBtNJePAgvV92S
3TuAdsdpOPvim/xc1aqHpKvdp6WTkvjH6SmkFdubTrQMS9VMV0biBv0L2NYg2BN2FjHM8JIi2lBK
VjbZs4zCSI3pE+8CWEgGqA1rb1VuSiPX7a/4XtXd4JqURjnEAf1hjCbdupfFWOAKb+Ik5mBom8J6
SmzkUJQnjivsg4qHRs/5czRYfzlxnTBVcUHgIJygGXHn2hxnrxvN7MLkGCNdl2hSEeBu9KEMUaum
cYkoMQq8Y0FKenrBihPxgackz3YgG+t8ayTwlWktBCbwh5Ztyvna5v1kXudR2ifXrZOY018g2pPh
sTM0O1wWZdLjzRFdo671Mkn9TU0QVrROuJ9iR3/brZe6RtV8nWsltvGs8S1w7MTSEqbe8XaKzYjW
FuSApAEG4NDtJGDnPhjoqyzDjhd7WE1tb7SPkxXp43emCB2gdf4GGghRTS+G7IteJS8IhxhLcHaa
CnWb1XodPOl2JXzyeSLVaVe5PoDt893QrcKF8pVeX+S2PVarYogxdJOSNjneUc8GOaxHqvCaDBg3
hwrY9GaNFRkAdG79NcFrmNZ54vHik/7mycZd2pHhSQaHtebQ+kkN51ugTYyMF0x69bpYybJLkaa4
ICTFQmRmjQuarcxpewZjfSuhvJciGu8K3F7qdXLh+azayevqfZJiTrjgfArdmocXNIrgWwShIjs4
sIRc6LabCbiEWmpDIOA45z3Wlla3Fwnp0/lTb8D1W1Y+mvAGHF4RNNkqSxPSsi/LyI3S9HLKo0I0
942XJ+Vfbg2afBVleSvAUtWGmLPLO60FP5MkdFs2GYK8YjexxhTrAVqU+4xEFFZ/FReT3NNkciss
twmAQW9XWibzqkVU9RK6mN6VdRN+MbOK2cjT3PV3vQsqa93GcIeuRkbfmPK4WP/tKp1sfnOnr7tb
N3eHSK0dO3dzkifc0eniO8LfeyxKle+WhvtqD72o/I0aWuHCScscGhIWQRZjuXUFzBSYRKDBiKxm
BNx0kFyA2kBunMigpp3CE4RHNBGkea7KYRL2uBVtHwXxWukWcr8wJDilXtDr9q1mHzRM4G4yJMuN
XCj+JpS3GD6D2XU+9wpJ/PG7TZYWJNKWuNmLB71ludu5dUTxDtpZm4KHn9rvf48p3kX5nk1rcaXN
zgKXdrtjzXrpMzmX1DrksKjmN8Q9bnuOqxtjR2TYcGfc1tGCnPGFsSRic+usome6Rcbrx9c/G5D+
uLxtMeZnSmr4DnOAn4fYiAezlpNaMse7QHKHmK+22NWwtn4ib5yFoz/NhLiQwYLLA21icjIpNN5f
yEVqCbbPQMTMavrsWRYxQNhdAZZ+fEPzBz6/jo1MhtkAs22+1PfXoaMvsEhCE4jMRB05PqMRpMq+
YdJbLYNEG/ZRBOPi44ueaYlON+fYOAtmZyjO8rOLStvMK5q9OU11hx1kYM9qaYmH4oLzOBsC+FpC
zG8/vujv7tQPnHm+hhCbLef9nfb4qhvRSr5R6Jm7sB/Krd6Z5bhgbQoveIXEI6KO6unjqxpnsgfd
1fHA+rPAWue+UVu/v2zt9ySY9XqyEXt/O8ZLj8V/NezIhrgylrX4kizwFi2TT77h88fn7Konm+dP
YoshInooNLkq97WWcbsC9fzxjZ1/nVzBRpZNDi/fKHd39nVqTcIZWdXZBsEMhFzoBfK+6gf7ECAg
HlZ1NwLsQNMnXz6+7m/uzMZU7BGWjfQF+e/771O3VcAQqoNqzRjocv5VL3omUp88LOfv+Xx3Dppi
3fYQsP7ysOSDq6mOPuvGyk35PXS88ZVAIAegXs5UPsyM8JPn5HdfJ9M5nXx47sw5X9cms5NBa8Fy
cOMgdb4QusVIaSDTw9l4Nm/LMhQpMUEcWOTNx1/ouV9+fkJZSHHh6JbtkDd/9kvaVUDdC2x640Em
T/bWhpT2FYBp+aBtm+toVf718QXP3/75erz43ChiLyanZ0s4LXh4Q12ebuj0DzgfgBD2iJuLVN3Q
24HbbIg6VBfW6OrencaZe3z+jz6A4fC7co51kWcjTubdfP8IgadhZxrY4GP2wQVkup3VmDtY5N+7
eYDYV7eSwvzja549tj+uiQkUQi4qSrav99es4A8m2eSpDfK4Yk21ovZtLfJPrnK+2pwuQxoOV4E2
ACji7NYsL3fNPjbIXErDy370d7XOdIMjKH2B1LwDdHFrOJjuMe+9jgXSljBBlmik2ykX1+VsqHTk
J0bGs5/79JEwXJuYNhFq8Iy9v3NLsQSZlRjQEue3Aqwrx1TzxQ1eadO84E25iZj5frI4nb2+p2ui
6+Vt8k3H4GbeX9M0oYqB/5qZYm1L98Qr0gbJmRhutbykfx80FO+f7KTGmYxjviiuaIMCBX+twav8
/qIV89Q2bLCRJvt23x3bnb0gOGNfb5vdx8/SWQ10fqHTB/l5ce8pvX16kBvX/sLw+glV0HWBfBtb
1gJ7wUucoVhM1Wf3Z/L5fyoVflwWRf/8XCGvtc/uT6/Tlm4l9wfPZe1sgBit8mV00DdgPlbOJ6vS
b35BLJWzuRLrK0XC+fuSm9rgW/20CZMAR7mSVRJA2FP+gwTt8ZWQnmn65AbPdmrDYYdGweXhNqK6
088vOQ4hqjPfnjaFIsUeJ6AvzbVLbfzxr/fZZeY//+nXg9do2/loD2DHvisDCtQ32FwfX+Lc+PjL
rczf7k/XaIa46k3kGJs5zQjURgbWXcc+3M5yoqNb5cWWY2640Bn1LVpFkGlgZ1fFmD7i3YPVEtyD
RNsRN0AATaGulNTmtoL+ycecF6N3D9TZF362WOl66ZmJgbHNbZjYBfSfUyQdZupeJS1agcKv7j/+
Xn5ZhOcajCfKpHz34BmdPcECtXdcCJPIo9Y9JnFx8NPik1/395fwELgydKZ6P/t1Y06DPtDoYZPU
wYubqeEibCz1iWLsd4/Q3IMh9ZsLBedEgSnl0F9WrPJl9pwy1+3aW6hhn9zJZxc5W7cTy21Hpc0X
QaMupgPovXXof/IIfHaR+c9/elDJVSG6xuAX6QMyweLJfK5483EUhJ8YgX77u3jQoSEDwVI93/MZ
3ztpkxTDJnLNam+KLL3WGnP4T1fmU5H/f69ytu/YxAH7EVlxG4tImZ3NTrwf08m/AUqhrbhNAlVN
XQDPSqdVlCJX/394vn+6ybPnW1oJkZSIjkhApjEGaX9bNngK/zsXMfSz8q3MJ+TZEft5bjrB1huU
fdG4DI4/vsrvHgwPRyj1KFI5bOrvH4xscNxIBsCg67i/RRC17ox0n+XWJ8XJZ5c5+8EIVq6Emtd8
YUu1SHT9KiYycYGUo/lv3tDZbzNKWURJ5k4bS8BcxuetdYvK//Pjb23+uOcr6k/f2jmozSHcUuWM
nTdFRUr18BS6DnP7K1ncD8nNBGHg48v9sknzuP98ubNHwccvltBSGND5tGwQfXtZxO2acIFu0UT+
J26tzy42lyc/LRXg1foBQYS+MfRuG1XJBfaihxkt2fre6uP7+t3G9PN9nRUfVhvWwH25VCpoQnqN
iZZHmBsjkU99OmfWq+3HF/zdhu1ajL6BFSBg/+VMRNu6nFAkjBukDkvUl98yr1jrtNkWsaVQGaHt
QNiT5a/WYJPsJLdah5AbioETy0tDQVuy3KvAarcDgzTm+Q8ff75Tl+LswXIpjej7gfawPf1snfbI
vDHrfiC9rdTFAg4L7gQpL8fRSdFRke5R93tq+8smb14ZER7QmBE6+NhPwJwJofYQCMRMKMULapG1
0NFhFsmylyAhIm+B9fNOV+ltK6cFNLHFBEHVINYm0T5ZH38t0edmk2fQtMA041vu2UvYtFA8urCH
sB5WWyt7iRiXOM2q8oOVsqqV3w8Xjrlp/eKTF+U3uw/X9WcMAKdO4/zrG9IqT6SRt5vU+tILDPef
vYm/eWLfXeCs4JNaaDedpUiUEPbOIJ20LIJNDYhDEj3qP338NPxm0cQS5sPTwDKJfPns9WjNLiJH
ibuJtZsW5mrq3DHH+7Fe/keK9H9Pbn4t34r7tn57a49f5bkwfb7et1Ii5Y1Ei+L97+uvvrZf3/0L
noa4HW+7t3q8e2u6rP2X6nr+L//dP/wfb6e/5WGUb//8x7eyY67D3xbF5Zl6nGX7v9acH76WDery
09+0f/3nP06n1x9ic3ANf/AaujSgqS3ZG/+lNefB+oNXk5MZfSuDBgu/f4EjRPzzH6b5B0A6y6ft
FtAu1wOezb+15ob1RwCjD+aC58OnwAX7n2jNOQG8X6KRQ9tzd4ND1PulmZhMrKEdiJ5qIslKD8rh
wUVMCBS0NKqXqDWzK9weybdUmOoqZuBz/N/UnVlznMjarX8ROyCZb84FUKNK82jdELIkM88JJPz6
85R7x7fb8o72+S5PR0e0u9sWRZHk8L5rPcsU+CmivF676bBiJCbMwHVJlxmXBDReo5+ZeKJuPlF9
QFbXvXPUVleLFAQEYiMtT61DNuLrDixZ2Q8tIWSPTpZRzMXS3QAKLjpIgUmFQivsk6a8Io7Jfdbb
fj7qBVBW0y+nqw5Q4B4p8fzk2GaR4sRBVBWgkpH3Xo9n3WeuP/WZMyJ2JXU+gGpXvMcdTU99XNpy
jwpP/NCYeM2wdhf9ciRe8wrNrne3snvxUYhK+wkIgJyjpO2GJ2tJpxSXW2vdk7lgGjRvXcQNbeZN
920JwR4CHoRvMtqGU+515q0Z+4C1vdzS906l/JNuKu958WYCulLP0RxyUGPtBv7zeF+aQ/bUQSp/
teZiJmq3Gyj/dHTvEdwSc+La831tYhoihKKbSD2qZs0PVqw0GzRGDvEKk8BIhar7MmvG5rtZcMsb
2plyZ6EAKkMiFpwtsg5r0xToCSfPqIgRJULBt3XECX7dXJHLYWzGs4A+WIWj5iCuW+MlU724a7ze
ejLJ6iAXRjPTYFFT+7h6mvosIRpeoM1JN1MrckC8Rnus5gqsQVHo4wbDwYCxckaFFxN/HXZj0t6V
bW0hOKyqfY8aLCyNybqkh447NJfy1kcSEyGutWCpu+uFmSX1KavGs0C3skwi+8bav+sH0VxJi4gn
Wm4TZqdKh5mtzQyxQNJu3o76pHbDPHo1+w2zOra0a6OCZuEphYiy7UqLeA3NFDeJQhMYIFqy8cg7
rX8YZ8D+TqysJ6A1yU0ziuzVHC1JbgaDbrK7GF3LgP0ZcUe88eu8WwNPSeNJyKr44OEIcneWHFBd
rgAqW50T72O0VZux9tBauYJzzNY0lYPaMpsvbOQUIYD59B1kIuhoxGfxyXXHZJ+6pbE7vwKvCGDN
E7rsKnI1H2j+IJIrcu0ylFK4i5MSZiC6wVTLQSqP5A90dnqAKqH9YLdifHagXUn+9fMxsP0eS3RV
WldOVq6b1XDk1reyn1noWX5RAgI6+ugJD1ZbLQDaE5sQKkR4Kpx9mwFh2m0EUH5+xeGVvFStMW1W
DFsfoH+0ezCo3QM84PyEvUF/VIY9PaHhJN1vLtfPFGCmvs8JV96Y5jxe0BlGGi+wriAytu4wF+tv
XkP3FSsr6XRl3xVb4kJ8ePJuvi/gFgHJ0OtojYfySso0u5jLaXZ3DmBLIKSQth+HlZiThVDWvbQR
ageTPQ84B1SZYrf0l9QLGqMmPE7O7qVYhvlyYSpkLz/k1+5iA+H3ZRu6BEY6QTb77VtjV9D+7cKT
N3gw2FeMtGgjJ/GG/UJK+M1M2t0b/7t7HvMl3rm6bzxWi+w3vSv1sCrB++NERwqu956xw36eRT4v
5rUwa2zirMEvBSnr30RBGAXtmApPODlFp6kd7Q0ghSECQG1gsJX6tkIMHvHJcHfb7nCN1mi5Mug5
hDb6sgsxK5KeSX1wTittwM8FFVB1H9fCPZBDsj4MTVHdrJmZ7roJc/oK3KaN0lnBbmcSDeq6HV8V
h8Art0XPhJXGVTe+pzkXwnKK0NDBMknSVW5G0TPhxWa/JME8pCnEYCy0O2lUBh4MBv4WyzsURAjY
/kFfvf4OcxM2SoCnSBDb8tTCznquxTAdh9Z1d82UZZ/p3E03Q7vkj0WbA83IJc7tLJ1W7W6qDON1
rSWBOY3d1/GyKVGP7eFhOIQm2nA108XHy9/OnfHqo5TDZQGI5eAw0V3LamXEE77RflYDYayFssYr
iw6s3KFcdS5yKIgnCv7CDFSZ97eA+aChusq4b9dk3heGzK80e5mvW5FYz7Hyeg1qh1U/NGxWUDHE
ldovvVFv7aIuw3M3PiXnTLXf5ylZT3Vd+reTZk1B7/KWDE3yIpy4uQc0AKWK0IlrzcVzJYjYelX5
lBPcg5bmsl9r+518SLHpBBYHAcv1EnMWYZ1QC61dO/X5e9um86HWZBWCpWkCFS9yW5PliWdkmffp
UvqPyH/kwXBTqW9QAnoEQxreXVf6xX4cM/i12IBPVlnq214W+lXrFMnOaMaZWO2ma0RQuI1/0aQK
xIw7p1ECdvKjS+AA+72XPRv03TZYmLp7DxnqZyNWryVbIdYe6UYUG7rV/VuZOmpLlvIQ2ZNRnwhT
mi6BA1B1pjF+nFI1e0FRes5lMi0m0y+NrR2cl/lbahYlWOqFjX2ZCZ38QQ8PE7MsgSgjXJzrGoH3
FYh2hbCoaIhnaixrmyhCocyEY5ZDDH2BRy6yWvucFZEQZ6Xa9MaQWvkpG99F3Z3h0AjcziQEygWS
FNT25IaFjD0rIH90efAFuc6wf9vLdHCmg0Ow6a2Rgvzx5l4csJCkNz2UtXvHargXLhS2YsBhI8FU
7Vi685PwzeRemqmxa/V0zdBraesznY7peeAlvjNnl1ELwIBeZDdpxm1C0ANRpZmXPuV1J46G2fRv
Ge8I5AYJmkBZVQz8DAFH5MJnx4rQ92YelV0sjlqqdch/iTzMtXQ8FUXcXRieVl93k+MXka8r88rz
E6JOkfDQLCogfnReU50sMCRHO9fXt8bM1gMEjIEVsDFfTZj81NmK+aXLM/umSqv+UCXxclQtsaVk
DJdAHApnMoxQ9NoIg/NQoBov149S5VFysQaybfKwW1xCHSbW3Vxzz9HgY0I6maU9JQiS3snGwZRf
ghO7suO8PrnaYmw05YK7rAsSxsexI5MMye3wjHZPO3Xk5e7TUkPDEhPk0YeJZUxh0iPfa+BcXMRy
rHZLKbR9ouXmKWkc+30gJwyNH8vqDdHW1YXnVfoFK1v+LZNieZCLz0ZlmAirbJIFaEfpxnu3tPAb
KIh5s0EiXp/UscmytRLi4yuf1FegkRvHMuiOIz7wrhDDFiddOv2DNxbJg1iq6SD1dHyZYrgzKGnj
Z9ay+mCv9pgEqOW1NDBjLVbE/UiSgjutxSQ8KMRLrhdDqmeoP7JjyiGNIE9tMRwzNyTOfNPLuo96
DazsLEiyIAwdhXWQVS3E2daSXWQsXh6kfU+udzG8piVhtWWe6Ce7MGHCgz9Go3vOtnacJn0eqmZ5
7kxXPejrZD5AyMwOQi9iP8BQ56Q7vzTfYm8q9rCBnztvJscadVnGA4sw2IAgkqIxHjy9YLptzXJb
j9Ub8vUKh5fH/kICnN/2tdWeINovJuYMc9oPWISC1GEkzcJsvFBilXzHHTfdusorH82mIE9IWN6l
PlQYloq1iE9NonvXJkqPqJ9i9b1UWvaE4BDpkN4ME2Hp1qLd6giNLyUZGUPAHlmdrNxmT9OtLnKY
ScuIOhDd6ILmxOEW1BPgyywxdDRm+rLJnILQQGm76WXjLNNNY0IfbafpnKo66lGZNhCOTI82ZIc+
sMI1SpUhMRxxNbnnUAELc0OANA+VKW2wYJ4dJ0SjObjhrBHHXC2lfbvQyubO4aEc4jrNDy1xNJu5
Tbqb2E3KC6dOp5ucaOOrhi+vCVty/+hcoQQPK9Ncnia7cC/IvtFOgGPWj3rEbufkJSDMPm8uzBxm
GM53cYsVtngT+lTfIw8lNs00aGQA0SNghLhuKKppYRi3iMhZcBfpIIesxH7MzfhJYQbugxXg5qMj
i/ngjoZxqfxlfVlqt3pbB9KOJJLDPGwJAd17yLi6IMsnBpM/2m+rL/Em94V2Kwnw+gBNnl+zqI0f
3uxNmz7JmxOmd33naTI5Ov1ZqB0TZrSZSR17nZu4PXBekQ+TgaXHEGV/w9HLvdKQNwNVjInkxI8W
72watAUxV6reN5Ntc8pz1fs8xPYPfNUp1AqjeZC4Ez9GY6FG62vJCZYR2QZpY7w5Le8xMm//eUl4
uYfzaQoIRxOHOfaTbWxVREuMCXkqmkSCuXHspLqh4j9sKXGlj1PSJPicXH+3emODnDYp3ixbs1Bl
DtY1ssg6KpUoIq9x11scsd37mFjWk24s6esIxPTDbvthAhPLzrAxKFD1PvbhBMzCxi+WifmUyZxd
Frx/Jdh6zwbxIIGZC2hkCzCeZdEo3Kmlsy7gQ8ibzm4ZwHw31tVqaMabSaBHmHhe8t6miU7QD8yN
cKk8jQhyOV2lgJOLrWGRJj2SDzJj5CUt2NYLiw21EO/dKN1IpQb6VJrH+tGpsXFLl3Qaf3GmB2Yn
k8MDjIcs6cqTVeV9F9pN7f2wmjb9WGnmkg/OKMcR7TRepOt9+eQ6bXO1SL++jhvsWYORUxv1SnZM
ylmdzyJWMvRQZ+LbjPnjZja72KVqUcJRUEu20d0hvohdYwEjmRBtJlaQHKXPgtT2LGdllnkuJ69K
PlH7cy6mjg95yZHrTLMtW30/t2m9XVDeXeOiwGub2vFICXYEz9DrGoAKz+s3pSuz20ZVmgxFwWm5
0TX3x2KN7EyKWh0FR4Qj/sgG0TSRsx7qA94yTXyXvSlfzianTVfYCC+9MQfnxqQZ2evQHJvWmq5l
VnV7n3LqcVUYcnAVkdSYLXDCiEowLNI5gX1B9dEQFLdKN7Zes5rf52LSXXyrDiW5hWyqCGV5dcRL
NP4guFO6V1MXaz04GVx2bC+1Tnj7hjhWImgqneDGwHWG4nUpTBx767Am214wv2upXa6BlY/rtYuP
uTjoavAuMb7PFICJMgbpi1D0bgXvccGUVZ4gc5EHz7RHVpVcMKq22jD515bCRuBnvvkktMV6nhdt
vdftNuUA5zqPetHNxxn2Uc+WzmLDXIxd8tqtev5D59DwPbNGyUrCiY0DunZeENr0kHWa/qIZaXWX
DctC/Frcmk+TmQ93XqHOwVtV6gyBvWrGvVYTuxvS2Exp9pQtQTSdNCHxOYilf+T2whfXNEP7PJnG
8JkDSP9Ii7yqIO7axceYNAscyVXSXut6vOTVcg7jKqhnWNXUXqAecN+XxdEubbfGBD/1DtPR4q7l
e8xsepFKkW5h/czP6drw8DrcZqTMjJcTy+hn5WfxGKKWgSgANCLBk1zNJtaBsf0ZdZSPFQUVR0fZ
a2rrN4TQFTvEIvmWFo08qk5OkT269V05cZ6mwcAJB0hLenJEOhHi1abZd29dhpDgI3kSoLWfNcNo
P/LFMSl8ONWIzW6cOQ9SRgunqoM6EHdxnG3tuIdno9xu/V5QV3O27UIKF+BDm5ZP0Y7LJsZJ9yRH
t5w3Qpndx4jPxY3GZJ5hlXkI8DkU2yaN/b5WIGbZggQYef19xUnnJdc1dVc5OnT1kmQuIxBYLG81
Gwl3MUl2TTmNTJzk6ei94G6OgUE1ajlK3yR5rdUrP5w0s3KCAaqPHc6ZpZ/MWjkV70xl/GizonwG
nJx0uywpNGBgWTx8Oq7Cm8Hg6S5nVXo35jgQTalSjnwfFLWWm8aK526rGYXDqh1XNrHHRtG+xgMl
lTDrMv1iRfC0I2xd7wIrmzoRJe4aP3p10rzmKhH7oZ6cxyTOQfkhD7+wjYIaEiyjrcx0vBhph+du
weF9cszBevXKnsLpOk7qmQAvUmhMBCo3Za1SSEwa51aOVfGGVEPbwKNv5g+lQvkfzWlCOAx5aKUW
WZ6qT0iW/T22DRWOzjx8xGLWdh3uFgsFeCJ2TtbbG0PN4rEB+kHeKlv0GNL12xSn3p60DOPkVEZV
BIucxofZHJydIAPpqh/a7oYtOjSupDVV6C/Vetsa1nRbao3YZmnTMRWLsd7qlbOkUTVI7c4um/Wo
8soIJZDTjaMQoAXOXMRbq5jgNNtEih/rAiBBNmBwHIgjzANS+M5HWShUfSS7ydx4cm1DcrCrByqi
HqilzvtBdLr2w3Yz/VpTPtwoPW6SbSl0+VEV1Eo58J/NjkRp4RMwd3AscSUmmrPzlL2ckBaaBxZM
ljvPW903T6XtTUUgbSCqUfuY24zTtj6mGfCQVsG/1ux7YzTNlxVv7yeop/SbSdVlnyT5bolF9u74
1XIAVLu+dH1NhlfrkyrR61biYDwrlku5zvGd2zjO69xrZo7fsTKPU29P3+sKaONUG+QFplUbcvgA
KYioHgChoBCwkWNe/ygIfdoPMyYK9t7itTA9ZYT55HUPmc+bbqetmwT1Eut3VNKqCCJsQtOwHSmW
4qyFko2lMUxst9xgO003a4ORAlDXd5Kr96lBLbL0cHRRFUm0ea+l614oiodBLxwI/WZZ3zvnuzVn
TAIB8QIkU4iMPxcQKFSxDklWBEAgHB0JI2m8F0NJ7dNaV+2tSSd5iAUrs2RyahhtTryrTFwoAVNM
dhq6xYHg3SvnWz9xDZD5ZP0MaYE/Kclb75I0neG7ZjRU3zCZmVFOee1A2qk6jYaXHpZcE8XOT7Fi
h2ld2JtqXFOO5KUdb1ZLknmr6RR8g9zMuj1cS/dozuuQBVTYcCqSr0PYKDnP29YS5UvuOj1CRCio
QZXG5eXSKOiOsWecls7RDg0QlQNU03o35gJsnu4r+WEXAlphn4iMkoAt+sABKQ80sGyyLZpi7xgn
i3bHZ2j3EHwlmMOxflzWVadgICUxY4KqiWynjSM0eVPErcauLKn3gDGoFdqJRo0vnW+ZWOcNxZ7y
MCeWiR3TIHVUF90Ruw1xgFhSnsUw1CP7UJwnRlI3oUmj86HNRP3orpwuwZQIlt9iemtnguhiNhJ7
SAkZMZwjWz+PytoezXW8nWCvvCw4pDZ0a4YNnYiEaEGHVFU/WcaNCXICSXfeUV2d8kNhFBqufGu4
r9p8BE1HxDubVMYdyJ5Lb2iHvV8O/qYh9fCMHyuIORKsrRlhySo3LZB6IC138ZQlpNYK57pskN+u
mtQuKeHRC6rMxQgHtzEC01H9Q2cRjcdQ9oBPMyenxxKj43YGxXbhd7F53xCTboQrKH14YP5AxCD7
jgl6mFfZUZz4w0dFFIzDyQdH5gCMNcJVqlFrL1zrkMNs0KCKEXZIJmhM/JlMiusGIPo+gZdw4Tgp
JrWin7X2dmZk3lljhsmsn8ks3WGOLPJdTOTNd2hSznW3tvkLbCNTBUQxOjccXZqNVLHr7O2iN8mP
zNbxKVu08anzFucB/AVJfxOZJHexaXVqy0JY0MfPlHyB0D8YoWsPvb6x0iZ/NOfcO1LKkX7kFm5G
MHxTktBa6FoaKUrQ7+zu1jW0DInzu2zOyeUZMZVvtnJ4BJ1kx7xR08wqL2AN3a3+5N6mvtWiENby
5ArJ+Qi6Y8liL1JWSSiTlbYKQ1ZaJlXopBQrIxkvE+E+pGgbJ9w4nYpiNWQSCiiw8ijR2+VdpTok
KYHjnSp910C24SdO7LqHrlZ7uoXA5ksoPRfL1Mfo3eHN/9BbbIn3s1CeE/Hk8sdhwMAc5KmGfIsZ
qZw5d1KQzt4be5br3mCoahtc89VnNq9mf2Uka4yRjyr4/F7XSe3uDHthnzCXufrEFdiX0ehTDd6U
PEgSnhP2h5EfnyuvK61ctiWN4b4rHYsoDGcPF3enRqaQzhudfWIbTb9xGq3gtK+nTh7lVS0yNtGu
VQd1m2cCa4nXHhsJST1MVuEeOwsPuLmC4SsxlWZM+540vscAke70AgoLfq353khA2UylJPysnQhY
BleVLkcTItFr35b5x9qPlAXztb8hZZldYLLuYx93JdQir+PUNLEEWrEpDyx3I0ZIXbBhJR+OTDQW
JBl4lZa+DFrufw7saD9na/LyzSg15lVgG4MFuWrqPpMZgOIOAFirAlgWsBqo0AWkd9OtI1fpLV+n
hTYgjYKrMfa9i6b0yNAgt+oHIU3yullFe8nxd4Xt3ZOm2/MOIQtCOTNoa/HCjVnAD3szmldhXSd9
Qg6kno/PmPP6LTZLnQRGT9OOFcYAGrWKP6ya8U3SOD0zTES+qznSvFF1ZbtNx6P8AR+r+tZ48XI9
Aj4g8tAc3heZjdu2dbRzGvecXvb0bKPUmZ3bEYbjttcGtnJy6IAIcGDHij435l0lzPFeKgceo+WN
x7R1eoc4SC97cUTR0HNwqSoZy3BdIRW7iIXDqz4XdLvobEZW53obKJQtc6KhHhdJz3ghmP44ztI5
DOQR7Mo6OyfgjVbYu0uXBfiplyuREyE6c3zDf+TlS5S2vrtEfC/mXcFbfT+5Rs7PFZBD+rzl8Auv
vuvUDR7Mbp8VNQGxWXUGN8nB3BeFhgdVjOKVzb+PBT4VO0Ork70fD7MT0ng0ZDhk5kR/XMMYGujD
CkGokKbzGK/20kSk9VZXLMvutVOsKQ6XIZc3UqOzcKKNjLU8PfPICScXUdWwN2Lv4YCegXcsWkOL
4OjgMDBBlnwjapu6oatGfKG6x5cW88Q5gA/e0ehSctVzYlmgRFeqbnlyyrI3wqgNZp+knP5N1f5f
iUgemoq/v+pC/i4L+T//HwEL3X/UjjCMsr9rR86/+y/piAaz+18CVKFJQ0rguzmDsefPQSIwcZ1/
oSUhkRHWnIs3DoXIv8UjmiH+hZOEjaTngFVwvXNIyL/VI8g9/qX//EEOhH96k/8r9Yh91gr+R2Hm
2AKbHMA4/oKiaP9mkFlbhItKL8SzNznxTC3fJ/1pp8nRo0c/G9VRcwfVX/z8ZYWRFWRHFldHusTo
AP72X//h9/71u7Lat97/+uX5x1b/+XfPA8iPY/58sf9c96+L/fUH/nPdZMCx+9en+fk5/vr3vz4S
vfl//xi1ql7e//cP+vX3/u3qf13S7fI/yAx/FW6dv+NzLMNP45xp/u70og+DYZuJ8VlCmog7+w4K
O+Udsf2bXunmr4f2d5PuTxfsr88SCwyeVSp96Jn1rxJh9gW2LzttenaEmV/FwtwONW3dUqeSRVJa
kJLPQhGBuQBAY0h3F1ZfciylcV8BuAkpduGr75+WGhJVIfWdyYY/8Dhyw8WvHpHBPIwYxFJDPnGi
nkNw+nvSBk9mkRGe3h99bd7m8pxRXzyz8bbCqh+yUIzurWFMu14Z30Vh3CfJ+FrHRK2Waf86zN47
BagrMbX7frXeS0Ko0Q9pz9BcdvOysNTFGYzHZv7WC31n+NVjW4BsNCtKxMa3OS5fOFCZ0R++yN/e
Cdc3cDpiR/Eoen3V+UPmnBpawnT9ZggRKbj/IT4laKP++TLnWeHLu4dEwmEnaZ+twHjjftVvtbmC
N7bk8hlnPsxJ2gEIyN/grMWhVgyfVS4/wP19aC6Gda0q4ZM46cGqeyuCcmjtKtf6UdTQ5KZFX2Dv
sUJXDPuBJnHl0GhxIIwc40ooipcGsgq3kSSMr3tJ5EegnFxFol1g/i05ehiNatXsl9egyOEZY9kI
+MVF1vYfszNegn3C4W9Yr2Jw88PapS/1olBXVEkAUIfTiWaSLVDgWPBnWoq0x2Xk+Hxsx6VDbzTv
ROMGpigvWs35FqeczsueDaqutsOEmqzXs5Oy4htYF/SqpPPd1vyrRndu16q7V+N07Ey0T6BHAfRC
vkrEj3J6gwt1LdXwjn9o2XRd8eI3dHS8NSNbN32s7fHHPz+uLzGIvMbke2HxY6Z28PmhZ/31cZFf
XjhxKeKngsrObtGWh26CUQgXDHHKmt365KY/sE9RYa3F/s5rq5l3w0Fm5e3npH/Sy0wPdBvsICJi
asYs901pR0VJhai1NmOqdsVAsKFtbQ34DXBReFWXlRJ+yqpvuNOV53Rv9pSf3JbU5wwE3Z4uWvWH
0c+y8+uo5DY9HRYgTlxWra9+OvZyXevYS/ykqfEmr/qdTUrdP3+VX7yv5xmRH0wtDTcbLvvfrtG0
1K6xSw7P+hHQTrg+V+G7eTQ3begf/qQq/yLy/vfF+AeiEBvZ5VcDHeXWzl1SfXgm8F4EOsXKUN6v
+3a/bLNQeyVL4FBF2Y0M6bp/++PVz/r4Xyfls7r8f65un+2Lf9PP57xZJJEZw3N9kgdz7x3UUd8m
YR+SGRG2f3h2//VeTfcsf6FsiFL4i9JaTZZhQQM6f7Hzm3ky92xDQ/lMJ7HfZwe4mgfrgvI3NZLA
vXHu/vmx/v6G8Fj/dnX3y73q4K5ELbn6HKpI3xCIEXq77m7cyX22IfkioHL10p3ssN8BCd6vx27n
RUNExulm2VMX2NaX6U5GGGX/+YN5vz8EHw+sLci3BGjjfR0CaRoz3OK6fDYdenY0ZYpHis8Cok1e
76pU1wM0Wtfr2D1y4NuxE0IVMndPWuMiiKU+FcaTd5HHbRKsZ6DSKqrvdadVNKHJnnDTaYfT+xVa
W1RYxr6u/CcBcO1Yi4rerYUyZtadO2guIvRSamXzucEwnhnHrirkdtYVHSuVYphF4cQbb7Q73Sjv
l9S1yS5ANtLkncaksmRBV6kPBtunSLtdq023UEznAPrHHFWtOlpAggHMnvvGOmn0nrhaqRHRjvLe
1pkyPdQg7qdPL9sEOtMyrHfdkEVUhEkSQccBSQlcfFEt3zQ0SVt8DrTZy9mK7D6nTpjXdxpqfde2
7hA63tum99p7q7zIieCO+lRoFCI6nmw/PgyVMQe0OJyPmFrtn+wEZ13zr68UIVfYfaF/49tH2v/l
lYInR/DxWDyfYSRk4276i3KrbfzHaWNs+l1r/eGt+pmd+vWCxFixGWDHreOF//WCiWfT+Nfd/Hlc
feoyPAcwopT4rSIO2zL9kbi5CSo/fohzhWyjmWiG9RfS1t0tfOT7dKKB2PaaCovcjy/LFDAy8Mrr
to83JT1GijxVHs6ezxpgvAiz/ZGRnRJMxkB8uv8E67sOVD98d+yUjBCm/nOe+jq1b6zhx7Gblt1g
iyFcaWEXRfXIqfhjgrkW/vNL9KvKnEHFusB3wA4TeyXIhC/f+hAbiKUcO34iautbmlWPUDjdKM5q
OyTQ8fafL/b7CnFebN1zXrKL2PA3WMBZI7qOYxw/rT7QxsCMynv/jsG3m8Eavda7+A9399te7Ofi
bgn8FTpGxa93ByKvlQI26pM9KTRscJwBlBiPYD0z2vviEcHPPp6l+YeZ6b99qRRq/uey54nrb6uD
SCqvGoUeP5V2/+T0aAMl/V/Pjr9V4Br+cI+/rewcQXB228AAwM6YXykFaPMT7rDJn5Ejhmc4OHTm
P1zit/v5conz1/y3+4nLBiKZU+XPAKBQCVSndVUHBIWRhwTnn4eI9V8mdfj6TAMCKA9Nsi/bZ5ql
MyrdMX3OCvOkp3q+obNkHibwYleJDSqyMsU34XZVIJWsgiaJaVqWbdG/OIMRLPRHBTC3C7x02Qa+
SHs1awizfJKFgkTx35JGxijjW/VYG/YxWcp7YDXqqNJVbQoygq4Bbx/yyUfCa4k+IuX7lqhNJvAq
uTFhbPACOyRQMR3vR7cwox6heZCUmhMC0M7CXKc5C3VEhbES6k9T1nlK+jJlueTvsrvCYMKM9eXL
abseRKjVJM9C2uWenjvVV7L2CIpPjoPGHl07b89bVy2c+CfEBDqaKyfpX2sdNlzWYGbsOphvfb+w
gOiUooocHQn4WtbxUhJ/JxGAwNxEqZieGsfqw9jWpq3Vzxgc1mIIQMNpkeKYup1F92HRP44WB/0k
d2wENsGrgVGWvNFrs9El7ey2sA6qItCcoXMQDmlJpZGmR7lOPT0WxKM1Q0nToVEH7WKQzmVb66FQ
I+FFprH9w9j6+u393APDZTr7cxxgNr8O42Q1qnYxp/hpdM8NqOYaaM0fLnH2Bv36hM7XgO7A6MXo
Yn61c3U2WVcrWpknGVVvyxN44zKKIzecNuODehNbekf/D4Si/zbPeTalHgtDnPkbF4ncHG12PBU/
Lf0S5PMQLia4Mq/cyfW1Xo89HMl//iqN32Yd7tPHCMU4BPPw22o9jy3I1Jb7HDYEtu3LyJi27fdx
a23LfQECeBtf/QnD9MdrfplWOQuj6pT9+ZqCE4a7BbUAgpJjdTBHemR+alGl/+FGf4bOfnnl4E2h
uBQWXkMe6q+DBj25wwDX0+fEjrc6qd5e+gzvMNDMJjIx+9iudle07vNKSzeXw5bTPNphN/A7c9ey
56O4Eo3LzJEdqN9kYuxlAFRvCLhvO7wdCmmI5k83at6hQ6fjmBMqZsevGZJHrfjRNfLaMMowKxsL
R7VEDJvsm9reApZ+11LvyIJ68FRx7XvNE8kbTzEicG8Sm0pDjLyg3s72Nks71of4Fv4jBmYCgQd1
XOIP33nhSLslOeNi1qD1UfYenJm6fhOBLT/aNfENznj/vx84rFRnmAPcud/BLmZZWiPaII2HGKeh
COlI8O6nWxr3YzQcOEFg/dHCP2Fefp7jf3mO1M7+dt2vnJeEbqzfZlzXJVZdc+WxrOPQ6hHmoGxu
DKirLs4lo71pYpI0MS35Z0SUmMKxc8O1dUJlqKs1O383TtiqmiBQLxy6JEr/L2fntdu4tm3bLyLA
NBleGUTJsmTLQbbrhXAoM+fMr79NC7g4q1zGMs7Bftpp0ZI4wxij99b5GGmh4fyZXDWtbjsIynpr
u10v3BTufMl9HB9x0U2nhSasLsROtcqDVDe0WlaokheL/GifdJPYZWDdYIIPtd46cpptmpifToSm
v67mlWyYO7lTV7fNo6tQnn/FUBOdrsuuonk6SIn8SzPjm1pRCZKvybZF4D3kKAUIXREDcQzG04wQ
qkAsqEIOv8gtN+qKB0oePElhiJDm/n//1n91SNkjiLc0/zFh6wCE/lw6faiUYCWjiKXDaXARFSx7
kSU/8Du+23HpalA64DG5UKj+fApiG/ITOn5YG/s0WQ2OVhCWVXPQqP+HJ3HwasSb8qngKPz5pK4e
o04d0MzbVbafo87LMqQrhez3Y/7DSf/dV/fvR33Z6oYptol14VH6ROZddV/TszTWj//976MKmMHE
0zEu+FoAKe1A7qEtcTte50AmB6UySHRkx/jvx/xDIPyy9P44K778QomN1lMnZOack2yJTzIPd7LO
TLIyB5c/jQiLEaegJiTJWaYZon09PsFMsp2+mV4spsbs8M1RbtLyJkqtWyZ3J9OIXu08CoNQdG8D
k1cMD8kxVpJzrKr7CPJaFonN2BlvkGbfqgpNhj65hWKcK3QYjlJ196uoxDYBGOxFM2Y9uQk/G4vb
k6jX90aunyMjJFUwJ1SxHDdJahDkK42HwmC2T7F4z3D5Fv/kc1Fk11RtoS9NaFeQt59ryPsOqFjb
SzMkMtSfsZsX9u3UWK2rN+h4qug+tdITBdaOgI5N1HafMAY/aO9Gu9CGTdyPukM7YzPMaC6sgsC6
YT3/96/y3Rv27wP8csD/607ftKRraHkfnjXpRRvJmDF2eMl+KBy+Lfhs27zQN7k703X/8ymEyOWK
pK2Uu87oLX7sDr9D733ZGBvj7actXrmsvy/vmXpxZau6AuWKHsKfD4sXbGJFolrnjKQeR46b2LXg
9icGusJaGLtR4qo+d9yHMrHvMKAp2VQG//21fndJ+eOPuGxX//peIQfIUsZ875zvdMuVnPk+8Yvf
lH+Dt37Sasow+rs/zaK+eyo2droZOMhk8ReMCTAVYsGuss4xghct77g06DNUX+VQ5Pdqm91BWgMO
Km/iztr3kv7Rx0UwyU9x9MNi/+a10hhvUopaurDZ///8+FBZ6PKjAD/3zWlaTon1Jhc/9JnVb3b8
P57xdXMcdPSzojfOs1QcI9veMhd0UyI05fWZHCK/sGWSV7BSUnaEGskcYg1ofTtNRhjxGFPTxV5s
Vu/CrN3OVp3VzPdws12DmB2iGFxZmbawuQ+NUjT+D6/HN+8ofzu7rc5igDLxpQYxupK/pB6MM7bm
K8VTnNgTx8t6qG5+Wg//NGa/rAfNNmwMHliL5b9a5FR7SkienX3umuPU5w+6qFHfJCgyV6fUu02H
vzfTM7+VAR3L6VEef63C8NvuuZ0e5IGW6spVCSs2NafbqhGxYjOmiXfsQ9dm92RrhZNklT9N3aGQ
X6NmgY29uCZRwVOuBXGobzJI1xoHZZIUfhg9jgjmbAstdSU7PaNEU1tdQd6PMQrUQrd9o2J/XW7D
jJsJjKc0L26t5T4Sya0k8qMdD3dTys/UFa7Wg3otQDKxc/c1FamxuJkCP7nISAYRmCIw+5TNWfTz
i1q3PgIU4p2tH37Nb8ouU+XOAfaSog8P0J8ve46nNYlElj8xow7ChAJ4uV/b2TFrzSETZ6OixPjv
9+eb5cVkUbc140Jdgx/z5xPX1rDQ607ZE8Ie1DwQa0JfFG//h4eATUWmSIA6+vg/H5KsSwJNtMye
bPtmNQ69+pCNPxAJv6uT6QP+zzO+bJMGhkGjb3mGhYzunOzN/fxkHss9PmtPuGOg+Thfb37aJ7/5
+pgWMf81aTXTgPzy9WWZ2kmyFaZPeqvtMjNzawkC/2z/dAhcRiJ/rTx0HpZgEsYF68uNx64UyaIB
Y59xhibsMVCq4tGaHPzGRPyKB7GIDxIOnaQxg3rK/g978EVl8v+f/uVob8O8zCdtucwroluz5V0c
AHJkyg+4ucvb/eVD6jRRzMtEkY3+Kzy4mAtOYjQwZ7vMrwWZZ9iw3JiQg0k3XHWufvhUl7/6y+Po
fJHwyxWfuvFrY5BIxKiSlBkKyLIFeuSspBn8r997CjtUFrRQmLV9xQ12pN6Q39CJ89gekI/jqj/1
za//fsZ3J/VFnnMZXFlkkn69pBQ2sYbGaupnU3Hkq9mbd10Qe+3WUpxiB345kHbS5r+f+dNb/+W8
1Nd8wQIlpU9lUgP9uHhDUsdMlx++vi9AqH9mCRbTOAPKs4HL9+svlOdjzrpmdc20htjQsZMMWmM6
UpW/TYaN1T6/BBNr045T8BxqRez/9wdFJfXXO0IbDLYWbwr/+vrlAvZo1xnY2JMeZJdZZezOTyoZ
4k+9s7qh099Rvgf5yd4l9z+NhNXLt/jl/bTE5Zm6DWyVzir//b8uflEka4TmWOlTaE3XlYgfDAuZ
Tm+I6zSdJuoLLSCG4QNF9RNC9QNRJZLTqcUuLluLiqJPXBLMnouSOwkRJlLe3Awy8o1OnWLHrLrt
ZGmPP3xd3ywp9giEaJfLCEDhL+dXYcVk3saXHyzDR4C1v2o/lWTXYsSey9dSe+uJjZwz9UR23+1Y
kp4Xo0guf1jY3y2JP/6My6/6r2+OAF86VOtlVz7YN+VDzHC7cDMXtTKdiaDyks1PP9Z3x88fj/xS
l5AvBNJi5sfCYxI/0Hb2iTS5yR4Tt/wkikNx4728FbfzD8feNzdXYGkKNzLAkhcF2Z+f1GzlIu5I
iH3iBLfyW/R7DuFYUCnsn9bid2searUuZMO4MNC/nEBaPaVt3Si8jQf1ipvWPqUNLadO49E/csag
uGcX/eFi/t3rxC4Ame2yu/2lOrSHxdDHkN+RHDVX7Tjufuoo/dM+/7rI/v2IL0cbcRZDO19elXET
bbNtT7C9PzqwC6TA2IfH+vGnvfOviQtEDobRdPMvEoi/JohlucrkHWm8m0GyVfZJUOxUL9uI3Q9L
8ZvDlLLJAEWm2sL+C2pnC2z0qtBZiptidfvQ0a7ne+0Nk4An2AS89C4vtv2vOog2Px2s3y6Gfz/7
y12MYKosGUIG4ZUfHkZCceBmvYonKpO7/HN1swfl1Xwtbn4Slny7GP71kb8shinDtheh134qM+IP
h4rQ2vaqFqdhSn9YDd++mCi8mHFDe/vr1gwTDJugJdKnuBe7vOl9NuAfLkPfv5kIFyi1FPWSxPHn
0s6tKa8k0CjIF7ozuaCB7U4by1k87rFe5A0/fKR/toq/VgL6Fy6yFznxV/HL2i5kMjHGe1J/Wado
S0TqJvElIllvu415im6JZTrIe3Gr/fSmfruz/M+Dv0qfjHxp56if06fWq3fz6Jrb8qYKMvei+Bmh
lR30bR38uGGz2PgCv3zgi3QT3TQiKOb5X85XkaOOUtJQP6e9WbhdmyDLn4bZGwgAg24Zbu2+krYk
7ZYYQpVzs86Nk7fCIq+03OsVnn/0FrV0w8V5M8qlP7SIbPCE1Mwo2w/ilF08aQBViPjdcDi8Ghzz
NO9W0+EuSzhUEdObV6od8O+XBLOgCmB5G63mg6rOk5t2605PQeymdOvGaIlhBiFhESre2QrVRqnA
Gg2xJmGvw+EimdKm0cwNdsqrJU4jt8hS3FVp/Bbb6d4c+me5z0a3Udd7ct7e5JK6d4WVgnzQ6jc9
sVLofo2rCYcQ7VXMdyOi3GjOAdUqqHC5fxE2WfiwXra1kuhuZefYgNSOWTkBt4NM3T2WAZPEDWl/
Tkt2qRMv1MizTidEA9iDy4OUtKDGeeIaojuOOJhMq3kkPnprGIT9WcrGgCkng0qgJyBGfzQT02+U
RXNIdHzhJrZt1Pq6V5NNR+wcsM4eT1oRu8U8vKVootzBwm+/dKLyVv3SkVial67PC1o3xRsZsgPS
03wArFK+9Zo9Ox1iJDcZJ+FHEnnaAvpZd+kT09SIFcysRf1LB9fimHP3MrXmm3bRYpbGzOpr55uy
ns5gQoIlVSElluFOI3UwJiNYNdFSNWTMOwPXfgRel6jVxK0xNkVa/16ncPZKEZEsnqX3ShfRjlCV
61YMmHqY9DKdWTF4kZqEy/VXTrKot+bJZ5FayACQn21QCrzgP3nD/7gf06na1I31RoggFDS93K+2
ddTp+wZtNM171V5eoop50AiXkWQ6IvmqWXdIQmDeWHSlq9d4WMpRJfs2FkARe8veg+EAe2WV5l07
qM1DnlizM2nyQUvtZ1PpwRNlOrZEzNOl0R66Vd/MbXVcLx/bHioUFHKyqdoqmOJlp4VGBTvMerA1
+DRDn9wukR5telU5jCUxyPkkzTRyyqcy1s58T6FfDaPbyqykZYhurKp7k1O2QEW8yKRuuoo2gnJI
+csN6E1BM43mdRaOjCatksHxxaJrtHL+CBjHyxoBTCfRXxYjXP2pUODEDLMPnqB2YNQljryuQVmU
r82SXjR8b7mVBCzofV/1W8kgCFV0d+Eq/c5Nqz2WENvabtmQ+Ot2ue2SKbqx8BZPCS35vDcGRxun
xziD2cVMnRjStuXP7aMHIVe/DGU+rYz3XWFPj2plX9dAi3QS72A/kvyFfcEHseW3WrcNDevKnHsf
7XlQVuUpBnflZLPN+jTUpyipz/HMHXMicTGtLhbe0kCMInI3NnHf69l1a7cDepT4s5aje3NZXhct
PjbRiMtHdmNygGys/04DwjDOrUM11UHVtc2uKautIeWPtTF55doyRg0vueSXyb9+Fc7mAz66KxLK
8XdpmQ18pnzQEnuTQsAK0CIrgVrq6tXYsSD1WCOwNGzvq6l45a/5rMbiuh28oXlXJsNR1Qh7Qwss
bcZ1K2izIWWyzl1YXUx/p0jjjgJqK6o0tCXzEeJO6uhy54+XBA17UFmq2VsREUWFyuRcS+0Tmhq/
63Rib4Xf9DWyWZvc0Frz83r2ptSExBIGA6Qu8jvdCW/gHL0n8sMa/iZByWuwr+uScAmwc22IMboK
khM828LOU+KXH4foRSODNw1/11bt6SHZYpW5MfPGH43cjxVAdZfd1x6dOjyYnQxZ8blvh90EpQhD
Mh5XTBKNQLL5kdC9CdPxvSV2eC3EHY2UlhS81YEZRbj1fIOi5VpI7zYyS2sg+rgCRyVIyqwaT6oA
3snlia0eOo/KBIq1JcUQOQEjibkJ2mV+iPKD6PP3OJvvrLG9WubmKtL0gGTPu0Yxro04Jlou++j5
v4plRMufXpfyZ1h/hNl6GET4RkrkHuAN9CT1MWXOYSdkMNY3SXcUyk0ytDdV/KtPY2LER+QIe0A3
GziL1zhytmxPOxsb6tgtV1K5nEtb8jOkpObQ3MwYF5ekBWr3UZvjNhrQ5iXZfZjrPpZ5DqrqOFdY
ONLnntTTinELghj404lnVokLrO5K9Iunieh+HA5qrG/WqfXYWFjFYtmjvgqk+LU1+l1XVX45dZAs
btfacslPDuQovGVi7A0WsmFJ7LCck3D+D1LR1bLMH2zgKl25qZI2QCW1AULpoPG8nbNXSaVzP5L7
bMV7UrFRF/VOqYrRAaWLG+KmlZB2FV441htztD20lVtiyvwUYIApwts4q2+IIfcTKB55n2M21DBY
LIDNSjeLzG2rvxNW4YGf9tUl3qXsG1Nm+1ZXXolhuMRxkroQ7uCsXFlA1aIUf17qF23qaOYFTkaR
LaueabQO1FXPaO2r8eI6bD+sTj+1w1NvP8pzfgOUyyd1xycjfceA1sUHCfE7vIqT5vYCOGC/9TV7
hRHQOkTQ3ix64Yu8R9omeysoKMHeZBVTDh6XZIRW34ah7Q0Kr+XyFrUpCKjlZOrPWHgDWH9uas87
EtcdJf694ArC0YqM7tVKX6GfOXYMcG3Wd3r1NlndlTVfTYB/+s7CJwkARCa0oBpvamCPiU4sm9wE
Q7tczxn0ifrDEpAKFPyaVv/Mr+jNE2tdUzF3o8OcoIXOntnaR/KK3apWNm00b7ACu9r4O7RlvoLZ
NaX6CO/EqXmFq54VWyzxJu2MK2ix/AfaRtfy25w3si0azjTpuU4zTLPF3Ty1QQwAKOsuMFzCWcp+
k0Mf7pLGJzGLLYvx8mDeXfLbG168uld2ujzTKiVMbk5virR46ypxUOrKxTPqF0lynyS3Wlh4SjPs
1cR6ybi0ZHp8CJVlmxrGJjTy/TBa9yKNDnXZeZK0OEXE5q5BZkj4M0P5elkqXpPBGyVYaqi2a4W+
i3BK+YUr721MimnYVq4x35lJ5Rv9WebKB7PFnYetpCAGTvd2fYpIvlOMrZSf5cLkJ1Rg7VbPk4wJ
1bqO4HVg0vFimdMSMu3I8FkpYXZUTwpNtxBl+mWyo8p+tpyL7EAuN9FonduO8pVk31XIoIVUQlYZ
3HFt3JglS3RQoOlEUVbFvpCgEZniiMnkTTduMRlVGswdA/3Op1Sh6kVikvIBda3Zcqt0i+JTbqRN
bIP51SkPVHR/SjMGcZyjpNFA5EXpSdeHV9WsOOU+0iQLRiXcgmOAhW6wqvi/XXVr7hrJpxEPBDVv
LHOAfWIE1D8FpKT8hMcmX4DT6hDthghOL7FAONfbqylSPPDAWzuREfPTbJ3mIDaR5XKsmSc9hV80
Fy9Tdd8XkZsA5ZILWKX1c3uxXdWQeSxjegzl+Fdeyb6Ql9dcKR57SM8uu3vkjib4RkBcsJ0KKB6J
WhykLoGCkPe/daMFB5D9zg1U9iHUMSJfrdekKQ5wdG3a8Uh8woGcDC2R2TEltKbJNEyeMUwmmpwp
+lgrbni8R5Ocv5FbDFEDG9kACUP0exkFAsTCLW4b30Q74GRK9BHV2iknKRyB0PA2Z7OfF+2MAdC8
rqkOJnBAiRrL3NYRNlnGZqzFPuXqmdWL22snjE0bso4Dc5pvTVtsskjbYoTfy8q814wlQAd1ot64
0uD+zug8BySoXjc17rCqgWretHq+lxYoUG1qweGaBo9MH29esi20N7dqDHeqS7+f17dwgomRfpR9
fZw79W7I1Q34JsdqIXWoy6M+aftyxJk2zIHZGHfSMHppKLtzT/Ki9gG6GHwBxM663sYT3HwFDhB6
Cahq3pK3OyG1uxAXxjhNcCy57eNaN7N1X83RR1Jyvbdg4pb3uXErIZZUtHw/zhJIakBOdePF4pCD
MNhE1aRgf1ifeHubICth8lRQLV0imLMNYTfccURIqbNixBtr9RdM4ENOp3TstA3sYXB/ZbQPR92f
muS8qPkSqKGNr5wj0LUi9H1mv7cmc08vAZluoQAtI2tMyV4Ae73k2nyIciCm1UQLCB0wLNvhRomF
FxfNjWmVdxk4BYArnTPi0AgIjxx2iaw8FYsMUkae3wvZOpE8Wjijvm6bMHkzcwEiRMYgNSzPjSyf
ODm5ogkP+3+7WRiouwyoBooSC8JNob2FmonBZeQ+o0XnYpbHTcotzQbr6Oohzj7ZLmQXCNwdtKfe
K5vks5kXj27FTWwnh9EqYFU306tprVvs+k9zOx6pRE8k5+60ob2rysyvu+rXLEnPpW3dyYk4rVO+
S+P0JPTyBJkAbK9yPeGycjvTRHrOgkssgAkyBCCteTRr8221zN9Eyh+zVdzb9hwYdo2tM06CS/pH
3os3uRK/w3Zip1XNN0OOj10VXrweWPeslzaL7gpqYCeaclhlavLR1OPiArU62LHcQ92M77OeOqnQ
5xspKj/0BdOTrR9E2t3Q7IydcvjEVHNudNaDYVW7KR3uIsM6Kev8bhPvXHTw6yzxmkgMPkqs2Edh
h8CnoYgOSvTUT4hijLp1ezjnTjpkUAxsjgPTKOagXEiWlsfwbm4tzgIpv5Pi8bySR/Fo6KYMpQJD
L+yxK0hGEWDsdDsbFEJr0XlFU59VivOioHAsSDpgsYzlJsba4taG/mks3T6xy8dsFrdqhQaQTMzw
gPuDfS3Nb1L049v+Ai1rEbaOWvzEWOx1ZgjB9RKeV5HeW6G4q2NimVSNf3oTKodeb7hyhtspK6+b
OictGJGlmxEs6vai5UwS0BzVWsO4FlXXJQA0uwD0lWl3ETHp/IO5bDCMHra6Qq4EFZW+NhTCqdil
ZOJAfEydIZ9+ada0TYwF24aycrfrsiAzqSJyql+RnzndUToutuFocqFSb2afVgxopJynj1GMt70o
yZAKA4i9xSAckNcoEiW+cZ1ISS78hox5a83cyZQNr2XrdnCNMjsqbGYwJAjQWRKtz/+MVxmAA79a
t01mleYGa7SIZjLq2Y6cqS08gr2fm57mRGp1d2a0nNN0fsYff2rb1m+s4aS287vOhdSWp0DX5tiR
peaKhAZrl1hwOm2y253UHhrYisZrSNaJ0UvbStDUiNb5wSqs/bDK6CaKft6Vo7LLV/E85TLQS+23
qSFU5uCBsVlfaUqNVRDSWFpkQS+rZ2wx18CLJMe2asJGKjT7nRysLQWYIge9Om0iulm0Z93e5j6X
RCe0r6/rODx2snXVNcNxaTAXqAlQTJancLIo3BPDF6gS2zh70R4+mQ73dgLlYo/B1NSfkTJ8GAnp
SUD60H1caLjj/Gml9K4ga23SCiWuXCZk1sTmgX/XOaCln1VzvIaPu+B61k5d2j3C0b+OC7EnGOGg
WRz/sSw/2VO5kYYZlFBzmst8T2AE10+jvsrWKt3mmkm4NJYGKaUQmyu5dlVj2GTc87uSrGJFOWZD
+1sH58KtAqsypiAFkJGymVaQ0diPIe71hpMBEOeMAsvWFpua/hQBxFzA1Va+k+Xkl1xyxBfcL9jI
j4CK3uCyBYROb8MFr/kSdvCVcW24SGJTD9zyDrgbMRixHXuJZrFh1a+kq9+GPaaxFTWdU3HtK6Cb
xSsVcaylu8GkGIwNb1D1QyRhOyTTA4NKgrC8mjsINsh8hiZ7iMbm2Rhsy02jlctfVN3CVrxXwhgD
W6LwIU26Al0ybmS5C5KkVqG4Qk1Ts0M3h0/yuPReKIrHvNERSubRPe6M0BUhWqiK7d/LO+p6bc5/
T20Grrug7Jdb/hht/jWryb09hlDcFNNZF+k4Rn3QdcX7msMsGqOwgmpLY201DQwqHddwRW4eysa4
bbCjQ82+jN1vlJlLM3KJxFEIrPDCUsN0BInHAaT+ShtxE5oSpBWL1y3XncLWWXDldMC5ea92Fk2J
ZNa8cAlvAQtcS2t8b8fZU6sZkM71WyWpSxd8vubKFaifOdOw5NEDdbEUbWYYRO4Yd78sLUk90oqP
jUV0QbeAQ64TPECiE4FtTXCODKnedIPud810XjXK86EFbamsuEVXbdmbot6NcDcMozkBpe32laiu
ViXE0Yjos+z1p3oca19E06eMSsNR7fBtMdqbzNY/7ZCao86ywY/a7DnPgDkOwJOd3qzvtLWhQzUR
PZlciOlzSORSLF0lq3ljL5Kvg/tCFcveVET36rg8Z+0yOXo5cpfW++twyG/EPP02Qu5Q4MrhuXWX
xEgdu2douYMKg7OWp18tnQJQCgX6eMiGymXpptktmOHWrZGV0yhZb9Gqzq7UW6qTDEXk83RX5biB
917NrpiloLU17gxV81bJYrgSMZmqmLtCHFuKseul9S1X0Yo0KG7naXIhYE5eOMEVSlgSDoh+yrjO
L0Su3syt9pT15VtXCzSL9nWVE9kwDWXOAcdrviptEiA6PHBYVpsQ/4IjUVmuw7rPOnO6WxXtGK91
wY4So9CV1Ie+5P6IEmNyqnrYGcNSuCrxThzAV0w3NOB/MSWbUi4uV3VK1SgPilU5Gm1yCieTyi7W
7kbd3tiEmDntmL1TErhdnZOSk/BPbhY0Fp0uduYcH7JoJUWDtpqjNMmxKWQsH+rqwB7dcsxGHur1
3VQCEh6SJ6jgvyJbrI48szfEPfuQlGkIUZhZ+OgabCfSxkOSwS6Gsfw4QEUDAwdhbi3V0Ydt9F6O
4/OYauewKxJX7gYFdu1gu8aQVBtcaZLXThy2FTqMHT/2nd6tn1DFfsnWTPe4eFam8GjXiuFUSnnK
++6Zht/LQq25QMJ2INEp9Er0h9xEcxlnr3babBJ5vU3HjmgacdBz/U5JGVWImpd2WSw5qK3+Iazj
m8IubMccNcm1uk7aTjLXy0S1C1R60epUWedXa1K4OUftJqY5kRpKGqQI7j1DyeFMa6PpsFU/NrYd
XWWxvTVX+W4s+22tUT4ZdGTNehJeA5gN/7dxBL+G1kVSwGiJA2fByCpOH1IRPQ6h5sF53xLqfEjC
Cc7tfBZx1DhxknySZbEjJKkESa2UvB2Xha2FtQ/tCTHX0hm+QpdMWNU18Myd0pj3w6g+T4t5Giv7
tSlYr0l6VZWGN5W4C5v1MWyaG0mox1EvXqVe3pdWRtyKSW8MMKRo5AfLHEM3LspTY1TsfVxmpnU/
ZcZRYxlCxqQFWS7lu7mCux5D8ymBBygXw1VkzL5lwnzrTF8a8sPa0zqf12ugsfv5MpXpqql3ChOl
ZJikp1m2Pxpz3dRjZfm1menXo1Bf4lLjeDOwopD6xW0sWj1ZL5moSDPAVc73pexH4HJFiZZz0jbR
egH4cj+3k3wL3JkoDGLryMmBgKC22NQXYj1G8gamabqrR8OrCxpSRaP+Jl2GKm59BW96f/Fb0bNt
rm3BQmsG+BiYSDhiS/PQxQtq7Ys13Z75x5sACq9ztUOEio/dVcblui+MMz4QftnwVYtGG9I2Q/F0
4Bwbi8UV/cSTogbTZ6s9L7XhEzNyaqCbM+aJtlLUPqZhVDtrVbEtmH4cYd4HwheYOXuliNYdhL+j
Fsm3dSmCZlB2QiwRI5n22Nn1i9zM+76VnuPVwrFtSczh5n1ryJ85jgMnWroNSVe0mmvWdiJF91q4
po7Vw24r6+VRS7QnUhiAcE4DhUiVlOA5i3ZbrdXGAFvLviAD20ao6IEDTt1cXisXYwEnla56tV6u
3mrTsWGTjRyto8mV8BC6EbFNkAg3AU0baM8Z0U/C5W+mvuhbUZ0KxbhQPr4IZqKy03ARTfnTUFP2
oGuF9ufI4+d/yyB+eMrX2bKJUUOnBsufFlUHt5gFDVFNIGF+GJ5Tg/w9TEYeiZJQRS+GGPvrMHmA
qUdJhP6ng+2KV/hxiLrb3OiOlFW3JuUGrOm+g7puCsZsQCPrC3eBzi7Ybv1XJWmPedEceqV6zmDd
BOoQneNUN5yaunWdjPduGZ+Abjf0maKcXzW16WH22lYG6p/LdBNwRXAiZa3iWB1hWFZYOtO4Dn4J
M+Jy3leu1cSV261W4ln0/aKk9GJ9POhyviHl7obLv2eK6LYozTbQwjTo7CzjeiUtfrZOJXxWNA7j
3Bje3NkSuswJfnr5SADWY1lrj4LbqSyg3yZd2LsJUbd+3sG+AOC/ESVC+YLcDvRhV0MdfZqKdTNn
y3HA0OLMacXI28zdZbrcKOX1KFHhdLF9otH5rBbVvWrOQAkL+v4zQ+eM+V3MkcLMQLm8xbC8Q+2z
ie3CmSRy0qB0c3etZF7xtN5o0+y1avERpZLqDDANQ0m9NnKc1WE538RLehfORWBcbjS5Cdu0o2uK
/ttQL7ES9nQ/DNO+IWBJ1rtj0qyBorW+NFrHZC4K32hWHJBF/tueu2BYhktEV/kMXobTNw2izqB5
ZdJGDQFZc1nR9slkvZmNEvmRmb3HsfCnxbpfNeHHRnzTxxl89wsmd87anb1ODx1+vgq8Y5bK5Dc0
a8TtG7SktPavUjldj2FyNgomuGlN4TBk8XUYWbE3JGnv2dWlmEEFxOfsHhSRncwm3+SK9i73K/Oj
ujiS44dTUQ6vx5zuJBR+Yj/oruRpk9GTng8CNiRECfs11qm39Ql441qSRcHEXCVvybE7Cvi5tq7Z
YqmC9SPXMThQyuzH9UoUAdpyNqrhtKpMJRlqSTmurKyfApMkcXyG9TllrlvkWeIxXz7GWouWGWCV
BVNZ6OFDLpqDbsw37YRZfEzik27X2gZ+2SEdc5rMsnmjN0MwK5ggFeti/ZL2ds8ZQ3zQAWvmu5qX
71aGHk62pV0/D9fzat622YJDlnRGDFH6rSrW6xZoAy3+xSOp8CVWK9qBHaStebEbN5TXe1VKT5Np
7KGkta6WjI9rNwSTwTLsM1Lb0ssYYSnJTqNnz3Lck7Fx4tR+ygTW05KWqZMAqiIueaKLHSW7sK8e
mrrjK68pFgiC9kvSZSkK/x9p57HcOJN12ydCBLyZEgCdKFGWlGqCkCnBe4+n/xdq0hLFK0b3nX5G
SZhMZJ6z99qtBSpmPlOm1rEgnSEdlT3707vSr1+qSaJvch9P9TrLagC+nKbxKbLT/1dQ0pUPpfC4
odOLYOX7LBN2pEu6YtKhTQlIwGle9bR+1/XUUYbqU5Otda17VwqNqTEKlIWs0r1KgMoWrExqwu6m
tnZk7Rz1SV4ScOYWIDZ9w/AAVdNQgNh9IwAIgFGsjlxeTFpUsDb18XYSYhcqGjdDWKtN+JSztC1y
MpyTQlhljfmSVb4j+Zw4ss7fWAU1ljF7K5P4lu37smxlV4omnEap0DtSDnq1n56rUdlVJhxdzZiJ
xBG7mHygp2ndtUq2MjLv2LbWZCPQ/Cvq/aPiqVudWLlGl+6oczxE0HGWQRUMLAhZiSFuHN1slhhM
JAjZelmjVbE06crU4w8F2kC+qMsGKJlu/pWt8rb2+5Sys17zj3tagYaVbeKO/V2XVYlryniwk5SA
LjGmyIbpNnYqgea0VCLDJXrpfgCrzQncJ1rLf8fif7TUAbheQc/Q6kruVin6REpY+Zr4P3PdyBqN
LTHwt6pYqsuohPGK1gOToKjeYMd/VnzhqeoYYebJLFKOlktf6mgZUwQEen0rCP5+ojLeToWxSdEW
cBwPRlegwWLEorlo6/RxjKtHTW+7C9/Bc/Y8PFpI4sAhII8zTkRrKBI8ogiV8Gj+6Ryasat4BQHW
mUA3XRbdnvm4I2zEmKBasmj+wC9EDbFducgxhwPjXtYqMhzmhC7lQrT1GcWmJVsS1zVfEqS/70K8
pkS/5HsiGvCpFpGct9sM82RQe7cT36ZQEBu3bzwSsXTqG79vX85I1CxFwvAxG7tk+Dbfh9ayOSkp
CpIjQu9tmpvvdS8efx/inFgTq64+O/0MWSN74vsYBXqYNpXTBAVssTH/hm68mu6hb219G/fUStl4
dra6hF74t/E6Ed+xSxKR9UrI++V/jLAvEm3i+YTQL7wYC0FEg69hvqlx/mbFmDDqxKBBoDxGOlHV
GkfOtKc5WiavZjvs4UHeRUmP50uDtpznHmRbSX9XAe2i54pQcXgC4PvsI4UNRIiRNjqDKf9RipiW
+ySwhxBv66Gga+VFz6WlVi7uljuFkLRFMmCQVaQ7YlGuPc1gnaYvEkWlLUwewvvOl/jrygOHNFIO
hT9lVmpua6rUmhX/vjYw5ArSUqYdEufC24WndMaIYCka+yKwPIYknk4s+AYZgbS8hMHOfwVO90rd
GTdCfqcLbCwW9XN0M7z2D+KRV/QS9OjcPPs69olGulU68jEGKT5yDHhrfESgshnbBOpesMOfHYde
Fu85EFztdA9NwEalRVIVH0u5dv2y+aBmtaoLEoJ+v5nnx1EVWvIiHYB/ytsv794wNUERp4DBZN8j
e2C4JwBrUUv98vdhzk5eE/E69jAQPqd2JinNBXks6/goqO8F1uGMKunvI5xbmXCf6QY2EYPrOVke
4pp6T2WW8TGqoxu/Gd9Dgo4Csbr1ompb8vEIGrrnUnTJqHXuBkKkmVkMJquGciK0HsRBKpG2cgNx
Y+8yU0chVCnbplKff7/Ac289BiCciRCQcVLNP+TLk9I1vm5WFcZHKtVh/KGWmi2hQsie+mAXdS+/
D3bueX0d7ES1jn9Q6gKy24419K9Zc5pR0myf/pdBTMukDQjt93QeUzgqwkSzsFGADqtRS1qZceGt
OP90/jPEyXSdNDEcihxLg2kWpNZQXsX+GjaT8z9cCV96DX8WlpBTGAe06GYySDA7Ckb3Ug3WcVDy
19+H+DcTT78SwLvmWYpXAhLR9+efUl+hnqSy8iylJdobAi3teqkvykcQqWvho74guj/3CsAjxmxO
Q8Ek0e/7eDmCIb0mbvzYgwDtpZ2SXvDr/D+uiAVutvga7Kq/j9CKPYYsv+eKnM5RdqkrXQUO9VQc
Qv2+efrv/alskDhvGhD58PmeOhBjmiPYFNro2JaqHUzXPt6PULuEp/v5xkFJYCnAFsQnCkjL94vq
DWMqoAl4B77qN80Q3k5DsQ3K5MJq8NPf8X0Y+fswfqXHMf8FZN0J/lUh7DI9d30+zfQRLsyhf7ue
728efwnkgIyJzYTPcrLykOnXqCGJDodmiHEdarPSKIdfSajtUBj7JAaMo4TPWtquU9najBVHQ5h8
OKEshUg5sqxSHY15giRT6sy/ilA2FDXVB/YZpIqncMzIRN+LfnAtjNa7VYg7PRoLh0B7pKM9qpGQ
9mpbHtuheewMdv8jLZRRj10/nR6b2WRgdlTs+oI0R5nKGUGhWA0C3AlYCRPKmtG7SaaTQ4D5UZYn
1AXpLfkA+VIaObAZUkjUpaHfU0J6yeRGcKypHDmWYWNUwtegG7dt0O3ZJ72GarUPovjx95n9c6JJ
fD/wJWngAvjYn0yDIsLem3uQtybxo7AcJbn0Sp57V/i84xyFzDbzKL+/Kyx7BYHR0Egw8i+i+D6C
4xd4x8FQ7N+v5MyMhncpwdI14ZYBjj0ZSeq5lkTrrQOZkxvk0CtZKpZTbl4jml5XZFzT5siP+YT0
U+VtqQhmRqsxDIvIDy6dv+SfZUh+zDwJcQKTJqCdLGB0sPNBT3Lr4F1XO86xr8lHfANN3hbW2Q6p
1RoxnJ0d1KXlSne33kO5a16l6+KP71za4Z+xzoJyM+G0ALeV1R/WWdkbCZcsJ/PQb4udukV/fF9u
i4dh/Y4KExA5eWeL4QYzxbJcX3gk80JwMnm/DX3yJU9zBFd5zNCVg0TvsQYsTPnNDdblg+BcIijI
Z97lb6Od7IaM2LdknbDgQzsKiJq1rZKa+Ovy1Lse1HB0jLl0ICIisvuU2qaSSR+VFU4vhdHnuIOa
T4WIl52p+ACOJf9pDHwITWo57Y0K0SoNLLI5wHJAW/GFtR4odCJNwfn9lp27CIuzBVtirOQ4kU5u
Wd2EFPnyVgAz2DldvMtuI3Ivt5O/QvHWuhRMnIiXprWowdCQfhHijWLahKz68LD7i0eOM9MXx/M/
99tsaj/9oggoYUTR08FVxQ+0abY1GC4vH0ne0y6s9Gee3reRTj4qAcz4JNFl4SB6zT0zZ59r6er3
myud+T4aeI6J98PFzbfk5A2pCCYkR1czDt0SH8IqXSVH8SPdkUjk9GvloVyPq+DSmGfu4Lcx5631
l60zwHwisAbGrJY4rzbZEtWKqNnjbbpBM40sa5GsxPvoWnd/v1h5/tifTr6vF3uyHppdL9ZSohsA
achD25bX1o16i+fI9Z9gZrvoJBbjFd3nveCg1h2vLi4852b/lx+gzyyNL1duod0aYs7vBw1ElLFM
9oQE4D+3rZXsjOssunDBFx7uaf0kSohopOJoHCb/ZhbOomZZ+YW0uXBb55X79LYaYNMh8oJp/UEA
qeJQJQFomt+h4NZ/RWRDztoqdfuDdVWuDDchOPC1V+yZdtJcy4tg3dgjjvPff8YZJNZMqvvPz5in
05ebm0lJhbKYn9E4oj2vCv5W3BircjmuLy3jZ26sZYokosygep2K9PehzNbSWyUO/GNvYqYLKumv
X7Vbeq83v1/Tz0Om9HUc5eR9qeIgV2N5pgoStma34/RAUut1rXX3o6z8JfNvOU7qhV3DmdkJW5le
IRVFIs9PQT/Uw2BaYWE6pnl9herIFX1hg6RrKZbdf/9+MhT4Y00x5jrEyZZAioRuqGJDOCRU0gJ6
XUH1NJAW/PtNPLeMfh3l5L2wIMQMYiUIB3wOe39q19QHLjynS0PM78uXV0/PZHibGReicCxf1JN8
N/Tiha3D2XdBEUWFSUZhUj05ycSqr0oUc4WDljGVfACmje/oymHEPwftzW7bSxd1Zl5TDPjPiCff
n87qtSbruSriuBK7gZuMNvTDgK4mesgf2gjzvp5t0qF4IzWOfiYcVj2EWDX5SWir2oTiOV7nirKZ
qhT/iCI3joT6f5EI8V+5I5heFQJbK5v3xM9IXkWN4colKTG+maw5NtIfJjBXDfS7XqTcCulMJNsg
oC02+uIyVKWNMGDgkXSqrZAxSZmWO+CCxZ0eEu5j5P7z7y/SPKtP1rlv9+PkdeWjn08SFMWDuMUy
sA1XPSwzcX3pYHxu226ZBOqonPPA/5w+aUAXQVSRHnroalffzrsbr7cFt7MnG4UW9rzL/Yqzk16l
kk8Z1xB/VEyqodaDqJSEw9RiaIcHlCLtrTLDHnL9f3mPVWO+NP1Ma0STo0SpzV44VHiFYrFca71g
dw3J45wV2eZt5Ont9+d2dnZ+2UCezE7Lx386ZPMGkm/EIvKs66q0LnwE5zyzHy+HJXFchC6BKei0
4On1eT11FXdQJ5oDcjUOQdl/MlEYEla6AQqHYIacKacl+3fXitFTmIyu1os3+Tgs40A+jrWJxcFK
sNMN22qKn1IM7XXru6YZ7KxBN+x8arYaJhTUpgjvMnJQE8W8p7vpGmKHiKNLEYgLT6qVff73N/DL
tZ2moihlRtJezUY0aNMCkBfYgR4d0u+DnPumWjSSRJXCnayflh8bxAieYnZAixOrdJBX1uCRu4ec
2NYLI53hScyHUAAZSHxo051OsKIh3BNyrnAQIgysHiIsTU5BBpT479RrAjwDxwdPOoriiAodV++k
QiwYavgGkUhiZfU+4f1gc3U1tcrD77fhZwAOCBsqlJA1eGWZkCd7C11SAr8RYuEQ08TPF4q8kFfT
UnKSpeIv9B2afydxp890I9npC4/e+X38cyvBl+HNky1HGzR1S2awcBj719BM7dE4KFO06qPywmf5
50DyHMRh6ZpFGZAK+vdvZh8pSSpnLWUs1gFNvkeJuIiibOkNk/37Jf18s76PdPLlNEelJ4icgksP
rFZEXhMYD0Px9PsgPxcZBoG3z1FKYSN8Wg/uqjIRFWLWDhrKFVNbR9GFz/HZ+/VlgPkHfN1jWJ0f
SBp1KVwIVCmuEPcTf6FhJH/9/UrODaRAuqdZjgPqx0QM5NQHoId/Xe2Sa8WIq4WUDos0wUOVapcQ
cecGU7lbMpQo3vnTfk2J50SrypLbtsBKtMwJ+3N8F2HoBt/lwnxv7HRv4Av9H14J3ZJVncayStPy
5JPQlUpoZCaVsUiO96WvX5eyHC/Msbswm+bj8/ctAx2CL+PMl//loRUxjBa5GKyDAY5upqcn4pti
3U4TZv04Wv7+4H7uEOfBQO0BXTVpTJ3sT4hfRWpitYh3+3gFRgQ3zLSZ5OTOH7oa539nF+huL0zj
M036eVSWDB4VDqjTxdSnv9YlbWkdZsH5OxDgDeUmSohL/wl/nsX2bFHupyf0uZeWqvM39z8jz5/k
LzdX1wtio7rKOhTdcRRRTpUDcbPhUhXgSF0KJju3iHy9zJObO8pa5ksyl5nmf5v0OePOonP5/QGe
mwzsvthB67yZP3ZhSQOdR8sT69BVHWbWNnJoP7nZqGoO7+qFKSDPC+zpu8kTA9HLKU/mLPv99hUl
y7wlR9YBDNeNtpeWqq1cxeNK36AIRZhfL2dWb7D1a7Amdn2M/lyCqJ293i+/YH6hvzzAOC4Il9b4
BWlb2RyiMFTEO6/ctoZyYWqce1W+XuvJR9Xs5XpsrRg8sC9gfn7wjc6t9G0fvOlC7v7+FM/s3wH0
/+ey/t34L5clDkjcdC2wDr09Led0QGUdbhnWHj71ZbyfXn4f78Jd/Ff1+jJc00xeVwoMF+d//RSf
VdTZevMoidGFxezsVP96YScTTvIDr+0aRkLDua+rBUU0l2y3fJcspmrZuZpd7sc1KeJWeGHoc7Pv
68gns0/x6D6JGMgOeQWuotMXelzYuv//eSdPPrF+WfV+Bg37QNaPXfZvYfA3UPyN/t93C2dRGEhg
Yqw0UT0tIfsoM7optMyDNV3JDRHu1lYJ/S2S0wsLyrnbhvqM7BqVXSu8ju8TjMJUiyoTgo0hd0+o
ju70NBU4h1xi35+bXtSPYTVDpNfQTH0fx4ory/TKzuTxLNXkZmoJOcc6UwpkD17Ksjt3TQSAo3sT
qSL/EJ6F2lBJVNrMQ9MYTt+MW18zX2s8jP/DvfsyjnWyP4Wy1ld5XjEOBWnLfOyRK0TjhZLCmfo7
vUaNeOx5z/gT1yerXjzQobMOrR2+jp/+mmDp6/LaLKgKD66aMqO8+0u7nzMHoO+jnkzkIPPxMs6j
mn9EGxP/elp3tyiKHTK2DslNcp+4xbW/Ly+oqM5oML+Pe/KexL6ge7CSrINQOtUmdX1X3YQ7/zH/
B5r875Hl30c7mc4ph37VhwdzsFCBo9LO1mI3O9zNZiVOc9JN3t9mmndh+3zm/WR2G0y4OZ3hhzCE
XCSpTPTUPEixRiyu7yC22vgYZn9f9c9MOcJZZkmawrmDDs73KYfUGB7TCFu4kARnkt4U+bolDqAr
Fr31+PtQ59Z9ShoKLXHSJub4lO9jKZPRpFqgaAdCIvvR0Veoof9s6Cf0d5ZrrABVET/L/otm7u8j
n9nRqqqOGEUH1ETMxclFxnMqcy7o8qFHipQOwh8xaO/Q1rpD4WGkMPV7oy1Xv485vxUn2yLKDxqi
NWS1c8/x+8WSB+6XYqYoh0i80fGOeuWlHMoz/Wf52xAnL2YeWUXZl5JyCCeIRhmF0FJPcRq0wk1N
eDUK6RIWIPb0Ptvkcv2AZGrCblWtq4GkmFZvIWjnf4ysmRa9Jh9Gs3/4/R6c6aXwCxGXQExWeYdP
9xSC0iNhxQfFFka05UO4NW60leQSJGibF57xuUXh21gni9HUDEMwFIylPRRsqheAeBzV6Vx8axhu
nXb9+7WdmTg0OtEfELiILvG0KWbi1ANx1ikHaCGKqaCabtxBuuvbq8S/JNo6U8yht8HeGp0gWjRi
E76/TCHEDNGC3XSILGDXQl5mjpwAu5RK/8MUhHUlGXeZKG9jwDCOoccGoKf0w5D9FyESO3hDzX0f
t3cxFuGx8T6DIr+njZJfegTzPDp95xVk8TOqWUYxcPIzuSeaRu7Q/Lh7V7UzR1qrm3RjLoO7S4e2
c7tj2j0USOeK7E/5y78OIjpA5eD3wb3eSFfeYN01PQySQvbWNIfpvBJCZ5eDUEEsCsmZLCe3aNLU
IXYoviCrO7Nac9kzyB1HLSmX89vyZfM8xROh7BjMD227a5ts0dXGIgY+8/s7d+4zzwtHkYMtEkKA
04ZhH0STXIYCCxkJUNvi0VjWduSYjrSqqLU/kr1Ll/LSrT57bSQSzXs/yon6/O+/XFsgwbzJZFOm
f3P1r/LtYy2/vXBl55ZLbf7WgXKmRnzaLhRgVxIDNMqkHvXuRMhLRiGFvJ2XypWXKTLfbOE7yqVR
z10a5Jd5AiMeREb1/dIsY2wl4rC4n6xP3QZ8SLoNlqjhHEz3TuZiI7t8P89dKq/trBhin/vjyyAP
VTmFPMjDKI0vrU97KzIuzMQzZzmNCsBc/IWbjuTl+3WNYyqjK2UIoDz71BiOaiR+5pq1xTpgub8/
unMLIZJIfCOaSNHhVJAlJH3vk7klHyS5twkdEyJpUdC3CIsXv//4faxzzwuXCMJidZZjnspMhLoY
CLZv4bGM6d9UrN8mqXkfkuLz92GolJ95SDpKBFE02R6BdjvZMgwSoxgUhg6xiaGeBvN7rAyqrbLK
W7Xyjr17E+req5XpTxWkNEvr99BB11UzPcdt8xfuQoM3W5opXUdVgMRFtHppKEehkXfQaK9QUC11
6FCJBMWDXeQCl+NVofbrvpL+6J5B4G7f7tNYvFWE9M6EK4uFuLwCq7KkT/kGWsPVLfr4RXfd54rr
xf5KNOOXsS0SiImS57LkvUL6Q75klG7qNeZiCLu1WkPjzKz6kZcndxPgunaIuGtRp9WDX5SHro2S
+wh/vaspgUQZR/PcVid4qeUPyKRorWIlhQbak40bSc0K48RGK/qewYtHsv3Shd51w4LO85tKhjvo
5Gk1U+Wwvd/SI76RpUR2Ra2Ud8NYq1CA678y+zFV06alFyRLo/JXiandDAa81wgeX9vNjJhoPNZ+
8GgW5OSOsCm6tkzo+KpXam8tlSbbDDAOXHk+ZK8Aq6jukFsjADV/FU5wqA1rK08KK4jXwsmoxqVm
0DkOhKcpCp+0vn6XYv86ULIdFhyuy6A3ivz/PlHIPfM0MrOCaqHnxdFT4mszTTd6lz4SnHbvC9ZD
1Bs3fJ8IaRpxsQXyNlWSey0w74WxfE29DpqUUQ72SI8ZvksrLMqexXsszVteuxzjTXDkdPhUoKan
W4WCbsJEadYNJ40AdbsYSCh7Ut108jZHXdSS9COmTwbxxa5qkdA1NP4BbMTSHCJ8c/5e8QGj+cLg
kP78llXeONPyIpqwsts08aNiNK+DjA9WndSXjLTnxeQ3zz0MqEwZBpjawYveBtsKTE7uKbJrlglI
6Ao3GPZUexQl8qIkIpzZ7y1DPyIboTBjN/GrtyEOnMbKYqeOGreR9IeyiXYj1aORFxacB5wxqdYc
Pcotp9Kn8SrU2cEkVbOWsHCGw4ChV4wXYij6thfgvQaRCqXb94xNUBfs1UsJGzieZ0VKAYeGGpjk
emDCqAVI5BB3rOxreExZhSytKMm70g61GgDX9HakeOJsaoV34MUvWg1NFljynWyWkVsU/scYl5Nj
ltO/DJ4bIZtz1kX+RMb/jx9Z8m0s5tpSEZEb1+gnXKWjNOVDGQTNoq7y0ryLYJ/AvZ3MRVaON/DT
/8St8RjIIkVJYRUJVg8ckXjURALflOo+9ldV2/L94SkqgSMMum/70siYOG5XyaQ8jaMK0DXNRkcg
RrzVSF7DEPaZ4Hqmm5nlC9kvH6IaJHdR7xWlw/7rExWppRJn1GkfRROcVyEnq81nTciFAEaXnsHo
BZYdwKG0unrXDOlbm69KTUT40QXYuEOIvqVoXCV6GSyIXluVqUkQq35fWrAapCo4ZEW7zTn7FrrX
QOMc5fVYaFs6ruy1GvmqioVrsKOpLeXxe9yZLzzhwGYpXQfEACyULmeSk8/CPTgafijaVouLbfQN
7O6z/iQoCo6AyWh38bQRjGiPje6DtEvQRqN2I4/igwi+BU+wbDrq6K9KAwNQYzWo/rtecAmSXlBR
t2UOmKjWYrsy41WrWjsw1GvgJrdtLG0Axmy6sNsNUv3QDomjas0fspmWOadHuwr0W0EdC/Q3xuj0
EzjRShG3sq8aThm1+1gzlq0o7XgFiHbTq4fI8kH/mN6Cp71XZbI3M6XuoBlOT4IJ7injMCLo4min
WKYBK4dXqLX+xsYMb57+6EO6FxuphTrLz9dCLXCSVARePhGSOfoWBAsEDdIYyrZgILOVJrHaiWUb
uq3XPoQqlnfBbJO1UBVHsoSSBXymwVH85tab9NUkyJ1jye0LifC3xaBKjqKDrJvU8FrlLA64a8KQ
H8rQhiq4uoPAUuHn5nMbZ+lCEAfZ9ur6yRitNytKb+SG5irSXxCy3lVJlIBrJvG9YYzvZoQRuY/W
WJihKvobrvdDEqwPJSqe9Ki4H63gpWqb28boDAdG8Naa8BRXyjNEqXuhjOw8YAqGGZZlsZeuOtQx
3cSpCihL6mZavyq91LUG8RoOFigtLTjw4bzxTfWQMKk8k6J/IKnhSprMx5QF3M3CEeOEtqlUvBqp
MUfTV69moH4MMwvG0MCAwiaHf164+SDuoyI8YJ12hnz8zGaHpuyzPjRYto0Gvm+QPAPG5kOkQkH3
OpayKTTHBd6zOymM90KThw4Vonu1Efz1COfEDeRSWLWNsS8KC1QZBZgdnuiXsuxesWU2C0jMd5YM
Gb1pNOLOcIcvBATUBFaP6SIypyvK79DKLcfjxyRQzjgP7ODJPyd6v5k8a1soox0Eq65qV57XXvcd
71ZkjM+iJ95q4J3NrrshdEnH9gfcqd0CmV75ir/Ex0GZPRDIMuy6e6utroaOiVwDY1h05V0jsGPI
zbfI0B4NI3jtvIKAiq5YMRWftSkRXBDE1lKW6gM8MTv1E6DI3joQTMeDcVOp/o5FGbZ2ujQsdvAN
CGVz2iLVvZMsf6lhKhfgg8jo49X6Tw7WFf/qVcmpli/AtjeDzRSRc6CMN5EvvJO+AK2l3CnDUQcF
pSn6lVErdqAD0O7CtZE+1VLkMO8cpa2WELpvPEtdFDghCuC7iVQSqjA4kciOnqhoj8RDnYwda9xV
HUAjGJwxW7pC4Mu4D/Kbrvw0lX3aPw8lxN1ig8zZIcRhicvEHfnBBifmTnyMYZKU/rhO9MnVc/gl
3QB0BaqNLtttpNLDuG+jaumr1YtFQSC40cKSTOuuJA63eypzKiHqh1611xHqO9IMAJM1CzBxy4kU
+qxo1q1wV1BtVNl/ZcKagIRNDy9Wi6J1bACTA/EO2CGxlS4iFFhbK82fhlW7wiQbmf0ylFF01Phl
rOo+CTZVjeInC9bktywkogVGI9mZBoaU6lEQrpJwr1k05krBFokFmraCSC0Mp7LlrWUL2FwJEgMt
YgJcqBoqOw1ZUX0Tj+JLxCTud83o37L9WUTDawpRtgJV26jspcb1mPRuWNfLZgy5v3NogrXwgpke
GBGLWT+32XMjEEakeIvCzGek/sIgDU9VyBmQRCfE9izBJkuWRftkiI6kPbfecsiPNVugdt7Kouxr
xDdixX3ELaW1FmYcWlQ4TSrZgMggje6yQLKt6GPUpBs9vjLgg5O4WWjAh2tHMY8++O6ZmAuW1CBY
o/MguzdIBYDpqSpqnpI0k7i1y1FbDvLw2dTFNVZ5wNk7q/2sjdRpOHb3MLTMZCSRY3K9otgPCKpk
Yov9RDukmWZP3aG1kGmbhi1AWDLD4IrV2SFpah1bvZ2ZzT5qKhs4+jRptxKsNbWqrjhnuaSyPXS6
dVSJRJfUdJcI4jpm/V6MXrqSsgkWnrhrI+zfanhloXaC6b+aMZZJyW4n5UqLbK0mrTOAAzZUYkcL
KIEsB/NpwQhXBuIjbEkqewkTIC1wF7cx7rQZxp+0tih+lNq1kiGwa1ZzwXuiTthKtxZLVTkfhQDR
CMPjNNlycZ8Yd+XMBI0wbPMtq5obIb8ahkcPmHAESV0s1oK0HabXJvijNFtdvWF2tzIhEPlqHEjB
UTy7yR70Ahk0y36tKG7FT6qqnvkJ1NF/LoON7/1VAFMXt3G3rIbrJv+U6g92V227VbQreUgXQ7nu
w+eoBlWVSY4qBWto25NBGyQKDX9R9cuC/LCg8t2gMj6tMXSSxnC77lFrD8qoLxG4F35HqpLldoD9
VI4yVWXelfq9b37KunKbtdreYt7wBG0PdmypDofG8G4ks1x3o7rIy3u5J7TOe2PPuk29eC+l47LK
/1bmm9IIy6yttl6eum0SbksE0VlVOWPH1i+g4BAlEEsCt5nWlX5Txnjl/H4h+M/1BIF8qLnrwDDY
HXl5geTVWHnYnsWRN5zZr9LMTPNuqU3lUuK/VTucekGGiT1o2VDobLPYGnhPPmkAYlNemck20P94
421rPFfJtEqHByo/rFLRQmuiq7wYlj1CsVrIHbEMdnXWLizrIZ26xShMG0PPn8AWrIqsuK0m2UkS
thLyUpASOzdfZZ6YN7TQd1ZClR3rJnatCro4aH4puEkV6xXA9F3hRr7C4QAqKoeUaCQ0KM/sUH8a
hE9BepJGatUSlVtKCdzLRT89jdG70ewS5pyGrJS6ujIN66Ye6PezIUS5Aep5DqgIdDC31VGJILyG
77Xwnou6O+UfhsQinV2V1VKKRbuInsQmXMZathCNyCFx1K3gSA3a50T4QhvWrub1C5n9StfthOhF
Gv4oQbuq2BJ775bO3kThZU30qzzbFtaVEKbKYpSA1CrdbS9y2gUaaAmvMkxw0sLYAS51Ntg9rBxF
v0mEmxx0/gCsJFePavcAves6E5ObVNsMNfws03NDdbJLPC1NPcej3KlqZw8VqH1mXCS9SdN1PBgg
z5xU2ffNdsjuW32fd7XTWmzQdNWWzN5tWVXrmkCb5m7olknGKg4ksPHsljzhnECege2GCLteRoQN
h1EiarjTw6tqFjR2c54wN9pL7tSY3zGRGTB9mOXfpjBdcm0WyA7tICauAX0HR9G0Em1TRdPZulN3
k1ir1vvLmXwV6XPMwd9QFhaV0Dl4WW3SNd/VaKI4T2wbH6wuZNEs1a0/A4SFoVrlIbShxrLNAf6h
yixWWCArqdxWFV+ErLZ1oOJiGjsam8Iu4S0lPEMzWciT9CXMvaWal6thKl0L+NpoCkvIj49gUrfw
Zpfsa1FReHyeM3syM/aT9LsEcFiSKbsUO5da0sbAJIGDqelCUTKEQNP1pEurvoWqpFjeomqVrQpn
kJ4g4QhPHbHP8hhyXm2aJXvy1RR5wJeThzoWSaP3r2MvIKCxNxyKASQG6JDLPgnyWEDz3ShxtKNE
tZZG+LoDNUhRWw+h5FY58yLsyaIgZZtM6AV95r3sV7uqyFfmOLi6RPQ0nC2ociWs22wD3dj2G3Be
VC5aSbLHzmQFvO3z+0IlMXPiOWgvleo5UmZdyX11nTbRU6OKu7LSOGSo5kGLpqcy1nc+6QM9t6dI
CIIIY2jS6V0FCHYRJe1KqvXrVFGcqerIq1GKYyHWEIFHV0lV8kjgVSfJrTeIrgmoxwinw6hnt5PR
uzUHkNirDk3QwKQiw2tUDfCW5pOQc2Yxx6NEuosSjTOUC1OeFDilST6b8JxAVp2J+oaUEK4M58gc
LUdSiMwRK/BYoiPySWuTR1kviQmlBCZDF1XjfWZEmyEXdk2108PEidmTFCB4IwmzVJxcmxMar1Fz
M2Bbc/aODiO5bUeAYhSgM5J11Dc591bCgKCwLTiJN4ldTEwTuggFrG1Fe1XBvWrEf/0faeexHDmS
pesnghm02AZCU6tgkhsYM5kJrTWefj7kzO0mEbDA7epVt1lV8YQDDvcjfqEgVyiKKt2o33FzW8kf
SS+P+LGrQgh+e6RUPV0HU77TvB9MSOzOesur5zL4qUdIToe/NBB1mVB9uk6HKKPo3QECBS9lHsxa
2TV9umtUVJ4zMT72fvYuVN4P38SSa0CT++g4+nGoUND1+wPa1N5BLrJq46W4t/bVTwxy+KJoJ9Uq
ODCOEuwidP3GKrSN1r2nekSl7fE1pLeyizeXX39Kde0cDLfYxAHlqzX+Q4QbBUTum9uuJ/GNr4Q8
XJWGZKshDwSMJ3vIDht5I4juugdDAR0J3eCDon542Yk2t0i1EkrRW9R+xt41mnRHrRp2lidtO760
uPjh6d3op7FqIg7Po18/5J5JIq/h1iLSNdBJ68jkVaveDXn0XHnGNarVLe4ieDcEOtgGVV23zoeg
HHJ2TSGdUtApPdWIlEob1XE2CXqpYN1BP2/NTD74wNESBQHll8B4dkcTDeNQIp3cRu9GJNhV0+5j
s7Up6mzJy16A9Kw9r3+Qk2yvlJBmzHBdG3jwYObea83Ob7GH0rK9pUNbCf8IbXCtCOZd60d3uXMl
BY8J/7JcFPsySxGUc/dpF9gqYMbavUrlqxCHpbJxV0nUcLbfDFHyRs9zX6agX9o79HcPoise09La
1uTEmd6vMa/bNspDKDp/8D3ZJQEmS8PhL+ivQoc9/23S8+QCCei9dUh3hdJvmRa04JtIxg+27jxV
wptk/IzBXzXeQ48emiQ6R11YC3w+ffVUug8ODyLxk5WGa5jW5FeaqO2wPqsB1KOALHALCienVg8y
+gGmGeE0R5daiqMrqsDHVtPWDirAUU/HOodh77cojr7ErbEtlPuw1jEGu8JJYd0W75kxJth4VaV8
g3Vf7TyH1opBt45XrnvXetVsKlX9QbeBVlyQ2lIt2jiSrHWE2HPJ32phfih9fV1qDxkmT+Fwqyfi
oSpvsoyK5gZ6CJLEFdcPX2eRKbveM7nShZ2Qvgdhc1P0+l5r3JdKjDeNnN+FeXpEi9Zx8jdXV5BQ
RAA9jwsN4Whk7WRqa8VGsZUO0U5PP61eBnFOptbcarW8dsZDEqs/I0G5LjHRUDt6iKFGhX+vxuE+
ojxocTKqebseynXttefpNi35x1ap9mUPUBLlAiPB8wL+jNM5D1ZxaOJjVSM4W9/nMDREuowF8rxZ
KWwDGXs4H1VAgfX2d+Darky/2YV0Ui0V95vo1RKCI37JuzT5UYpPWIDgFSZusU3b+qG2cXiaGRmV
wvTU6/pPs3iu/ZcQdHtYaSsf/UbfQjArQ6dZKmxffsZFDbHNyLr3PX2l1TdO65GACmjDetvSy3Y6
rk2c2W2m2RF5aBjmj5ZjcvI/MCagVGD1ZfGJMbJXvNZuuy5RH0bTdcV8bgOlg7SMi2gg83RJkm+z
ot/kyUemInlo4VGoc4nts+4Z7e1NjC5mXpM/uO46zz9T49MNwTv516X8zoAXV8p17z4PeJeoBRcJ
mogZNmTIE26j5mmwOOt07yNyjat+rAG8bh0h+0dfHZsmRhMlbTbG2XbUJPtkCG8bNNLGe+PNTOGJ
MZ/6dNXx3xIf+djtJvKvhDb7jZ8kksO6/JI4/l0oY3Bjvfm0i2LmFcgW2Lkq4mWX7KpefaQV9jMN
jEM4qOh36vTibqro3sfExyDN9mN9Fcn6Ux8It1KFY141UPb6R9/An6eqadWRqgzq3tWTdYhJlBm8
ZPENc047DBD7JdMzknqLEOY+diDNdi1MD2SGV64X/6w4DAnX/Y5ivItg2AEOfondfT68euqdEr8U
EJwAqgFYSytbCSj+4zD5ECttZzS/8/A9qt87+qKo1mHR8yoL9V7O9Ochlda989RV+qbTxQ8JAVcF
AdPW1A5tXzx0WvacK/cSV0TUnpwkuI9ReIesD9ToFCrkU2J8Mw508IO2EV7d1OGvHDu7TtXuBNq5
hRKi2j2shIQ2WYf3d/ooZKc+1zdR/sv0fistEozMo/TmqZQL3CDuXLjuA8A7+UYbaqw5JH+jaU8l
PTzXam90ZEjlRkZUs9oIiH02boGYkMKvoRQR1L0a/HDok47ChAGdOZX+UzLYYkTvCQE2SYx2JdJk
8CW7+EknrZf6DI8UdG7MXzXCuMjqt1m61pyIJLHcZ0wXBBSRoBKsENuzByzOUjnaqOAz8AlfI9JV
RRtscGy/MO0QSTBFVlYazkFqQIKnnaAQozzL7CRKN3LDvAbHnDrOfzZDuDFwDCuYdZgoLjVjLnyv
mzAtH8ikb/KmuM4Rvo6rkF/avrSIs5DSDSfZG8dAQdVfiw0N0s7rARNYlb9xtewJBWEs56uti4ch
vgr4KQIi6badVeE4OVQlkpNFxONCnTT2MMFBkuMtDmv+oMyo3qKhuVJU/0mULP+IXuo6rtNripJn
q2wxPOFeM0X/s0mVFj8DDGrQoVlVWmnjo/iKLqhDJVXAR62T32JYP7sco7IZXGsukzmmPGhkVTH/
AXoyR0UOXayHSBd1P7jJ1fgoK9FHAVBV15zQHgz1tmv7G6VM9vAhxRVmn2zrGEe2mqrN07DfSCW8
V+o8Y4wbSy9ulX0ErYt+pTz6eWWZXWf6lZnUrzmOGSu1latHBj0vrlIjGxzdI7FzLweaQemKRwhX
oedx/iE2wR3pZdbYQL+RSwzEyNdKW0wwciua5BlSyY88hTVSQzcwsuIzrDGxLOvQDhNmdfi1NHaF
vgtHnIRqsezvLYWNG1Aw242V++StCUhSTB8oX1X4LjWq5fQMGYNmzO905iAifkpBKW50L0d4o1Go
FmMKH6rAYldbLSOaXH/Ctja80orupwz+TlEbTAQU+R7xasL4cMd65uDrSsf6NhHE5w6FnbXf5Vie
kqGP4qbo/0rBB7XcOg3rZhN12oiFYuypZi12tkuqN3MQGLg2EIpUc+QVTQGLVdtVgRr7+knNKE5s
fWdsId75786bc60/JR8pj+2dUdwComIGefAt7AQpIg16UlgGYU1UMhE1q/PnyFnSZPpLVpsAqEbI
J0p6Cox21MO/4zYw/TP7FE1cQMnWWqft4+PK0CUD/ksMnRSm0CVyyaxX1t0FGMdi7AmLInacuFQ7
RTmhFLA2w/YG9x0cCXzvtu4UcmXzSsV7tgqxDEn9xwXAxfj4JgsfpYzgo5s61PQpNFQIE771EhBi
V8oYM0pPOLkdRdRmixyL+hjlfnfjeG/m8Crn3DnMDy//gBmEKCJNCjzCvxiWKVBRE1E37+IAIJCi
7IbwFDESadpbrtErhqMIT5hLhKcZgImlmEikwc/UdO0v5O8Lqkrp4FpImiudIKWDVPuZRQtEv7kX
ShsKZS/okWi7TuXrxCHunc6XmUAXjzeB/megZ6WFHMl81DTUPOG6VBdAkXOoPEo7lK84jHR4p+Nn
9GVVTqua+KHG4qncYNpVbZW9sCk2El4la6zGrpahvXOPEdwduHd6MxY6st8DtkMgM39xhpMAA88R
cIfrtI/Le2MOZ2uZI7MQURKUAKcMJwdB9E7QzeGUKbYEhTbYNlcFZguAdtb6yr3Xtzk9xFcX3Rc6
ZgsHzxzI/lv06XcJYkP1BWOAXyUB98Psj8Sw2ARbc60Bj1mR8yIKvSKFaK/+wan3LfYER5abimfU
Eiu3Bm4KRXvEq+u+gXl++QnPQMhQRIC/MLKo+TPTMJ7ZMZX2xZPe77GBk/JnY0BQrgXz0a8vh5rd
L/8ONZXOkUHXpIbriidfEg89E1+T5vN/F2KyJZWyMrUMt56TwaCpr/DywKX7coj5LfllGeN5+uU7
05j4D63BMpqtsu1vscKLMC0g9cdTeVUdm40JEFS8xbAr09bLm3L+hVmQdETDBI43WWLYQwfsI15Y
0gmgPtLXBtOw9lFUTFjezdJix782vRwoqEDwi5qM2Oxkeyi5Qb/Q54G6KD1x37tH5TaXgHaj2b5b
QruOf+xCsClfRwu6XsU3UTw5OTByEsZB0HdyF24UHAJcii8RMmrLGbrwRmc35r8XaU0eqaJ3rdaH
LBJbnw/vE0ue384hX7cANlbWERcpewnBLs09V8DECjcuhzZyMN83UZZItRYZqnjqBfmtC/H2UvMR
5CAzzzbMGxmdGwcBCSPPPpJB+SVF5q/Li56BqSKg8O8fMNnFMg2CzEr4Ad4QSSu5Q8RP6D8tS8CP
ot5djjX3Xr/GUr4vVq3i2mgR8jtVDXL/YXVDUwdEXo7Sfdm8dab0h3nXla8uIZtnEkeYLhK5jYIo
CoSQ73HDWME+O+jFUzH4u9TxtqGavrvaUpjz5Sl0lxGSYjBMHTXVQDLqrLAayxpOqfhA0si4TF1p
DC8yHCqqHK3++FZvfl9+pOevb4xJNW6pKEOSrn5fWhTUneTG3ExyXjB1Z7hFBV0w7g+CpTN1Zq8S
i7sXRqyhgLGfvL4q1HQRhscAUhvzzNvwOAoeDra3l68WhXPOX9n3WOOn+uVwLROGWapGrGrdboRV
uxu0nbkWDxrKkuZKOIp7zG26auFmmsmdxrA4/ML00M+pWK3vJXLWdiK6QBWktmjtrUM7Whk7dUsr
e3mZs1vmS7zp1xdrZZSYxFN35hG2xh1tbRuYr98ikF+uxW26bdV9+VO+BsywXeQynB94LJeMn52D
gg/J9/enLNUDiFvJE09YtrE5barkl2DtwNkxHgJAfBAB9uUCc3CGrP496OTVunkbiAhHi2wjTOHv
06O/ybb5TWyb8R3T02eUQnfAFezAXxU/5MLWPi9/MnOLRk8cXj6S6dqZVJkl5GVQW/JwMjt8O5WP
yhEXLpLZCABkSFg1FKWnwPU27/JcKNi8VmbdOqn6W+ybhUXM1OB8gvBPkA+W+fKnH76eSk4+CBw2
I23CvQqPJelHs7dQlpJsfZ8/tfvFNHh+Xf+KaZzxaGuD5G2MeRwpn9422lbSBk0dux9pg8nK5OZ6
/Qdvi7ONnpyMJMtUk6LiPEqFoRlOvvMaCzgitzeXA8wea6g4IbRBsQ+FYnKE0lVNqzatBtRspW22
7fblNrotVmjGrpccvGYf4L9D/S0Xv5xqbe+D3IgJ5VkvjLDwsVwQYZk7NmGosTGgqEE8mdx0jSHl
nmSUZDCIpg4q6C/3Gis9+/IjG//K9/yMvWeN+YoyCr1MeXeRNHiD1EgUfNRBfnySpBdT+eVZ+PmA
8f7PY8mQzIjGjapO307WNH2O8AkXAX1XU76B9g6rK1l19U9vSS5nbl2Ur6i10RbgdJgch1WqG0OQ
hHy3VAwBCObezNc6NAsd2KQISOHy0qS57fA13vjPv2yHzAj8ojNYm8aYYSVtPWfncQa7G/26A+6+
E5gAbZeo1HMZw9eg4xb6ErQJA6evPW84DaBnFXzZh2od06lMcWy7vL65x0nCpYuwp2GTTbdJMNRd
D+lfOuVNbWdJtNYdgBsadTKITRFtpcvh5hYGeVqjPoGVBDHx+8LcNijb2kilUymCW8jKTTkwsYI6
oYfWPwiFkq6ksvdn1C67HrtCF+jXSY/kK2ug/I+yApaJEtxXIe3fywubPet12h7sSdTmzmTiEw00
tatr4405cjoZx/hbwR7Tg/geu+htfRX9+CfbBC0DOEj4ApHyTb6FOMqZi/WVeJKV9r4vsmva30+G
HhwtX9ldXt/cPhkVIKAcqn8P4u8vrhByp+RLo5D26yvLED9LQbvuYucar7vrYMCz73K880ajMlIc
JWw4Rm+WaS0bZ1qmNZUonrAqfDcD58MtpXulsIpt2XZXNLk0qA1/LsecoUaDoTIg6I2CYqo27a4m
EY6gqa8Pp0Qb9nFY4vPZRxZwcX30SXxMjfrWcyCsUYFik+tKWzFkMGssdS1mjpxvP2Ny5MT6gDmt
onBBYOpWog8vMOb/B0vlo9fU8cgWz5bq4PSrpb7RnZpfzm7UvDQe9evBFnYpysjSAn90bkGYd0Ag
xZ1GQ7nk++bpZEVwvdbvT7FeepBttN52kb27u7ymmTwdCwE8dhT600wFJmW6L+l+RRrfgbUwcIhH
VBBySu68KM4fXWcqdCWX+tJjnLnLyR+Rc0JbEz+w6Y4xW7WIBcdpT9IvcLq32lVgbaV45V5bN/W1
vpdoakEPcmzx8fJaZz5HLtqxUkYmYoz8/YmaSpxVeuc2J9PIYFuATzD/YA4Wl43NcPhyrJk1Eoue
LieppqtTkqyEG2NfQaI5lcFe005JCT5f+vFfxdAmWatcGK1fqGZ9Chpp5SaYXCBR7IJPvRzmb/Y7
yYrYHbTGSFZFeiqT55Z4Bha5qVCfahkQoRFk7QoMxxUuGjWD/vi+KGE+xmn8bor1lSiH97Gr7sPO
O+S6sLOq7G4I6i1mhjAy6z1/h4JTUjaUpIdej4++3/+BonmlMcQ1iwBAhQVYMs6wJgc/8juWzSPm
8d1+8MvXMrWSlZdjvYrM3zpQWvxMy/BhCH2OWKB33cAMtyqSu6xIvA3txTe4IFel7z70scu8SfYO
om98Kopy3TnMmgythss6vIpOc2hMcHjMz54HkfgVBCsVGyjXM+9Jbn/0Tv80tMMtFDu4UrqGDpkT
YAaoQ5yJwDbXXQ27yJJwOhTeQCkuvOoZgwF+1Nh6UbHJoDCa5PImVpUMrXkH5nt2ABkB5kmBP2b3
HyRWSOKHtvVer9Wt+4uhz4/mQ9IBd//1FhAW+ukz2cjXXzLtYSplJJixyM6u85Rx8ikUIdclqF0F
D5f33cwB+C3QZNsxqQ7T0iCQJ/zEdLplPv4PAlBNiDrjHQ16+ffzQAqNijmWUZ8qnBoaB3z60hxu
LhFWOHD+FWI6X5GyoShbQihP+kt2UNbY19C3/xxs7SivkfJfVGaefT1sUzjsYwtgeri2Vo6FqySy
KOE9kYJNJx/UzsKxdWmqOReIrFRCuguxiDPdG6qkgFMgh4BSQU0bbOSz7bhGV1T6uPya5o7Sr4Hk
768JBVase2sCRXIHXPCTvNXO5KUkWxlPy+kphysbOmTiqPU5HcT5Rqwx9YBQA1nlj3P0bnDE3QGD
2ng7iDRQE2hgYUka29VK/SXt8Hm9za/rZ2hMuwop0G63rLL9ty47+02k4ggayWg2n331g4R5rpE1
8EdqjAlr0qhGhoEUJqBAHCPCH93UXyXN+0i7+HmUxN1ZpoD+TZrQOwl6tM2k2MOtAqYFDYKHsmoR
nej6XaG0z3qOA5jErCNpiw1m8jtHcB/0on8OjNpWku4TWfUrKYX+EzWGulaj4E6wHAgfpfU5NIih
CyonIHrvx8aStgKqAihJf/h18Cx23s8ck0NgTf61rGIvBa3vjwB1EVgNsnWlUzyFvgUQC3dSOyj1
Owm/KNBo7YszQAhrhupacgD4pVH+JCbadQ57ihtbfcPW5KpTBhHwsQLJ1KxsLRI/E8G9Lzt1V4Em
A/Qq/5agJCS+8O5QU614NL/rob2zjOpXGRV3kKQAwwrOrgoiGMj5XexXV7h/P9UFRMPLe/fsDCNN
lFDowawMtz9VHT+iLzWp2AXk6mMLpi1Oof8uCX8u/3357OOYBJicYZ2W5EOpFwOlqAR+tis2vLkf
MC6GTYTIwxYeH13lXFRshjFHP+w+5I7mVhUAqZaiUxbrf6nFwCJj4dFinu8nKi7M/rG1cNkt2oLN
ZPpXXVgf+6DroAfhoX55DXMHicaBpYpjXxrLqe/PyIErPghNwYfXRbi0/gnkn57jPIJS21wONFMe
KV8DjS/ry8uAHZ4ZoVw2p7L+KfmQn83HDFx0iDmOrF2bTfIPbsqv8cZ39yVepqAj0JrEy0G4gowH
yJltcj1du+6S7OXZNqBh9TXUZJ8liqz5okYovbrGNXaVNqMkwOIccekJTnabMoSRWrTVeEaOHe5o
Lb06a2ebv4ynYr3t1y7mKVi1WcKipdGMTNW4RLwjdRPZWZw4vj/NCA0yBCe4BtRdcQCqkK8w6nyQ
7e7J3Ri3gcM0w9rhrx6urXYvLHY4Z3cprQqVH2BxEk+WjhMXuZlEeBFxFYrAlQRAzPCfHHWhclgK
NEkZOsdxJbEjEAZ5q6a4cyJxnQ+3hecvfA6ze4bR91igMDyfNqAVMReaRICc2Li3gfziBo+G8/vy
FzejykcKN7Y+mMGgU6dNXpoeJ20f15RcCRPMlRWCfAqDdCMIA6bhefmjaKonZNyekTX1tpnbm+tk
UD0IduaDJZU4vQkDTAMfD2UzfVz4beMbm16uX3/b5DjIhxAVo8JvTsFB2fqQphDAXuEQuAHlfPD+
+LFd3hdQ0GiYL04Bx3Wfx6YIBhRmArCc5LZK0+aWNwQcRRu6ozaUrJ/Dg/foMokH2Lj3FvbU2TXE
8UCS+69wkxSKYTuMz4xwofocpy/ZopXubAA+S2XUT0KpZ1KehG1RlWVMeQJ68xgH2R1qlgv9kLkR
Jj2Kf8WYFh6lYPqKnhAjgBiOZrG/r3eiQLm3spD5PfGqjksoBnnuY/wac/KePKPQfN+hxKa7hKdJ
Lh8bPYK9GOf412epsVa9kfocN1BFYCmBLr6jPN1JGbA+qYMLU5q4w4jBRokoY9MEV/eabR2CqLP7
QPkdDCRkhhhdlblHXgkoh8pTflUdxGMub3dl/KlnW45JKFK+FtOG6TUL9LPwUINpTl5com4iwLTA
qefQNsGbG8pvWRG+8wI/0NrfxqTJm1xVPzXZOKqOv42hxmHt4f9U1PbGcsOPUFPv1J5iG/GqF62n
ci5qahnvWkm7HNM97zZEyhRdm2ITAR9ct62FgFGlSyxWXFjZ/CGDDsDfIoEOxeRo7oa0xLpBqU/+
CQDrY4jQybbZh3aKVaK8rXYh0jOP+s/85+Un+neIfPZEv8SdnNSq2UFTdwY25MHZqTaoehm6CeO1
9mBtuqPwUN53vzOoZ+/RTfAeb0fgsP/HeluaWs0d5KNM4f9b/+Tj6wct97gd65Ng6S7EHedQFRyp
pf6wsOC5EgnnGLjoKPiD/Zw8aMNBBSX2+7Ga7dDGzY9xCHEXDsGqvkFxfl9shJ15Bcq86Hd4JiO1
2i0cArNn9pdfMHnk7NyhciFCn4LMbLYmPNxVFg9btUkeC0Ss946JJNflVc90SJVReRHkIJp6Z0Ys
qdB1hdp19DuA7Q/GYwA5x8FKEVj/UCGNhaKtVy90ZWffKB4dxoh3Bb87uTbduAwNX2jrE6aKJum8
tBfl/eVlnYWgcEB/TqXlq6A0Or2ZC08q0ioDrFBpWMpIxh5f5W3dCNt/EAYsH4gEg7Hq9GJQZLcp
6xFgCohoFRY1aRO2W/XCtjgfdf8tg1AqpxthMHKZPDBHhW8cj6ia8T5V6Mybid3f9Vtl0+91a315
Tedjq0nRNYnW6Z05DN5Y1QFR8PfRWnzpACigPmvr2/JudPS0FmqJ89tvEnOSrQQus+LCZQBu3BUH
aK3pjkHZj4Ky+AA5fi3uk263sMwxK/h2vk1CjlvoS/3CyZb7bcsyi7V3r5KkxDfRa73Fd3Nb/Jb/
43RsEm3yaRuQSlzDrUdgFHxRCDoeg4j3dCe+/eKKr/1Vfj/8Vl/9O3e9CBc6u+bH2CpdQIoLkMLT
WXyYt5CXQrAYRlLGhyB1f1tu4q5dLzhYiXw0FRRfGgVhnaS+NzzjQQrlR4e7vgrDlyrKH/W8fA7k
fuHkOUuq+FW0ovBfxvSMft4k+ajENBIjdPhOYSyvagu1jwUU/9lp+jcATh4AUGZAFV2TOYYXKf3J
Q7ioTjcFmGJNfDPMe3fpC50NhacyUGxarZY62UuJ0MPuiTTWYoQYZPv3hVn/jMoxu1ZN1e6Mpaxg
7nxjyvuvgOMr/7J5qxY2Uu/w8Fwt3xTVk6MMazf2Fo6C2Vdk0DK0OOAIN3lFuDW2fg6h+OQ58U0Q
4k1SGr8WPsOzW5e3NGqaU3aC8TTNyaOjPaLrLtSuU2EAZnUVbVNJyqubqxykcrHve5+xLgpiSAo5
L4MwKAtrPOd6jD+Aa8Lg1SEsO4V/+m5X+2SV3anNvPsQB+WVlzafldjthW5AZMzLIQpE4EC1EKG2
plnyxB2//Ok5BPSUBpqkGgaMlu+vEj0Yg6lk2Z0i3byOYxzOhujJ0CAGYj+jrV2ptXONA+Pyc597
tWRU1vhyNbDTk1dbaI7g50bfnVyz31daf1ea2dKrHS+Ks5VhKMfsH5gWffTvK3PF3qP5lY/bR6E5
19Oq67LnWoCoGdINXaHRs3UyFx6jZt5VantyJevNc+jdQQf8B8u10E41LQCEZ8NRiUtaQLauO5nW
k1+95+bn5b9/nqWPu+hLgPG2+fJBDmEuCkpIgPHSjLhPorW1HY20/F14EIqVZhc76NlLyfHs5vkS
dnwFX8I6cd15Whp2p65yUAXMnOcwVX42abxDxv49jmITNni5ubzYufvk61rHvfUl6JB7SlPrEe81
Tj4iNUI8Sq5+hpG4xU9oCXs3+2QZX+kcdrRxzmbNYap3Xjj445NtNxIjJh9+vrsaApsCqItHuelt
tAt7u9Psy+uc+0a+RJ5OoL0m01QlIXIl3lbWWxQGCx/hXNpj0D6H7cW3D7B1UttoArqUAExaEjuM
25/bHXKmdmeL2/o5Oka7JU7SzIv7Gm7aY+jEKnRci3BC9J5CjW7727xC2HgJAzF+2JMPH9CTjuQ+
r+zcVbjylU5w9Ab36RYvYa9pfpGld3YdZuHSExy/q2koC7wKUvaaiEHF9Byrajctg6QFi/e/Tk/5
Tbjz7TE3Fl+XwFXnNTFV4ddok6888+UmHtK/0VDkudWeRHtYlw/da/nubkKbkcyv6E+7LlajbQKW
XdG7cFhi2czsyrEGGB/wqBw+xV74lW/Vshy3J0aHqJ+VLvQPTV0CW81kNF+jTPc+4tWOXApE8f3h
V0HPGWDQrefWyCqXyQ/YbUtUpdllobou414EAGk6oFQat7bUNqRNWbTP8MA+8dVeSAjn6ijIJKTB
9Nk0AE6Tz63QkkzC2oN9WZfP3lDsec7rQuteRSAdTW/87lHP3dcZ1vMgMNCL1BnuXT5T/q7jbMP+
+zeoYz705fAMgzIvMslv/6+6al/Uzh518zvw33ScotvRhz7+uUzDPqv0x737JfDkSwG/7xlU3uyb
Q3VItuFO2nn76FguVN5LYSafSFQYEN5l1tcf/b20L66w4Nlmu6Uw888RPgu5hQzQcZrA6IMgpJZK
nBLeLPo51i/dardyHx/SXMrtWFQRjsvDY69l9Nj7G9QX0GHUETuuXUxVg66ubC9ALFkUalrgfvDn
8oueOQPpCJDV4Y0wAwOrfeg9RlM3J19874zntLjpl6w7ldkYKOxb9Ng1jsDxn3/ZS6bCeugZNSep
8T+CLEduN3OFNRpDd23CSJ2eZrvusmCDORgCi359F3ThIdP7uyENkO8TkHnRu0dx8N8KUwhsFJJc
BGRRTrCoGe1eK9pNVDbqxo1R/hMxrFoJ/HFbLa1+y1w5RcAgPaVR8tAjmwSg6MMrA3XTtoyp+jjH
j1xBrOc/fa6krZgRUY3Qpz1jTmmZWcu+KmgnXbwpO6YYKJA2rr/0mZ7nruCQKEiIQFKu/p1Mf3m0
sqAHhTf0/+sgiKZMvRNuUZhfx/fBPjkm9lIidz4AHIFPXwJOKroAIRoEDglYbrJDa9q6Z4+DQH9j
KjTfV+a6OporxdYQLWxseRVujcN//mC//oDxRviyYg8BfilHGw7V9eAgC+1bIiMJWi+FOQcNTRY6
prRf4oRw4iShHiz4t+oRVSHwD3/thtLr6tQf0OXe/oMb02RqI1GYqwBgpv3GLo9dxAcZwTvCbabd
mAh1X350c3nctwiTjBgcAfwDg6lmCzdpGJCM1VWE/9AEX5lK+ilU7pVXxO912f/xG+Eub4XXUB5h
g66+4KYzk+IxCAOYSVFtGGBevz/duvUGuRrnq9WoMtTje2enMTztTkdpLZQfLi985rAnGl0IabQm
OzNLMTRBjADLNCctvUMp9KY2k5+R2B8QUT7ogbFts0hBwGAJzTR3kROXoa7BeJfifLJXUZXpGwHn
FDgD6S+z5M721ENalfvOMl9Cr/ztZeA7LEQl/eZJzP3ny8uei896R0DHaHNyxhQz0rpqddGt/l7i
5W25a/akt+v6EB21hc9ypsL7FmpynzpmK1Wt6ZSnsr9Tsj0ID4REtJXTPmVmb2uV+A/28reAk5IS
hx2EwJOwOmWYJ9htlisb1JzRV6oSpoIwCSpaIC3uu4aCGKPoqMj3JbqPhrf1YA5KvP0vn/Xk29Jq
VcN5RShP0bV+tGCwVyt9VZ3k1f8HrXvm66FHwFXKJMRUubq/fz2higg+RQp/fSdt4VXu2EnJ6jm8
KTYt6A+0KhDeTOxFV8aZ5BcMFbnvKCtPKTh55lJkyLVs+RW5mf4npuUerNHThhMIlkteF/ayDMHf
ttYkDyUk3R/d4lA8p8/VfuFYg1ky3lOPzTOiguFeuaruY3jIz/m7CqHUXCObu9G30VHZJB/esMrf
RLRIPqRjv5ZekA5cA2ZfTlTPORfwPL78tCndLugaywxTfpq2atbZvbZv9souPbh2YcMf/o/zCYLh
zjqysTV4cZNHr5uOW1Qu2ysvwo2T93gR5Qq2He0SiGnm4iMSPHqQYJyWZ6VqXCeVZ/r/tyx/H2zj
XbB11shfaTtO6XW7l5eMkGf31ZeQk8ND9HKrVSMWVxm4sSBmLAULs6nzCKrOJQJpFoIMtdvki7Hi
OKip2oRThy69K2VPpSMvMI/nQ3DOq4hY0M2fZLluFGJYINTCKUfxsRYUtGKTzeVDZi4E7sXjHA9a
/tmM3YhKwfLcTmBcCAgQvkFevF6OMPP2VWR9oExgmAU7Y9pm5hLtBdeJhRMMt9GmLdn6R+/Ogg6G
VYK4rmx/vdSumFuVoUIRB19rwAuZPLhBKVCpAAqKj6aG2RCALn0J3aicX09QVnU+HZbGfTy11UP5
3fWAWTmnJu1k+oCNstKxubAFU4xvS1F6r9zg3pNkD9W/9jlScf1ohV+Izr27qom0p+cgiufy/xrX
vG4aBYGQCDCFlGcvgtshFh21D3IKOsws5J3X9sYW5CRZVafqtlopH7GIOLvnWvGmCj0M1LiI1X6v
cZiu8siCKdmj/qqoCAgjDX3nl4piX36xsw+ZGckIGYA9Mn2vg9JLTZNXDqTxG5SnV5Kw5DM7M5Cl
NUi9A3Sb5shZlhXLnoV7SsQz3vam7e6RtE6xv9qUa1BcySPeTq6t7hN7qfV6fhuqo0ekwdQZFY4z
xr2EKWUNNNZBIOokxwZi0ugutpg90H69/BDPRXlgEzF6oarjf0yOlO8X74jDb+LedYA/usMqwY8F
OYPyR3yt7UYhF3HN+l7Kq2yd7JYqr/FPf78Iv4cen8KXeiRH0DYaOs85DSASQ/muwuWhCz8XFjjz
LA3mneaYr/K5TNW9pCEpMi+2rJP8EH+gg/UDBdbuJ44715Jt/GkeM6B4qFD9g1f4LexkcZmcqi6m
CxYkqoA0rrRrA5aBKiP4PPyTd0gnBtIpfd9xnPf9QSLCHFedkxhUsI2/6o0rYzvsa2UlPXi+jWuu
yRDkf0j7riXJdSTZL6IZCYLqlSKZsnSxuvqFVi2KWmt+/Trq7GxnInmTc/qOtmmzjgQIBEJ4uCc2
NDj0beikVrLmYZe2GJOamEXFZBpmUrgz1OWqmsBvaOwMbZFgPdJ3/Qig2h4kIG7zQ7yjh3VqgIU6
FLp2Z1a5Ha7aGMnIjFXHR9+NJjv+CWLl7DWxyHMDSmfL+A12l/jUK/Z/UTRYXjI4DyVKFTZof7nl
E+0xUYCr6al002NqjDFKONVvDaS0Zo9/KRvRLkG6klpk9XOz2IG/NxjYZlQZmHXEf1/aztRa1Uvw
YyNmTR9yQNLaPat8sxgt+AsqNzgItIfxloEjAeQZLBM9u6WqjzRo8iPdY9I3G/DIQzDoSXkrLHUH
NmkkX7UtT2bxAGDWav1g6e2GxgwSArShgI82uKVCW0/MyiTRv1pQgtmYzWvggOkcDBqyVT5GmzVE
K4uauL1FJALgMh5UA2EDt1q98DHIneNQ1bJ0TCA4IMbNblCn34Uggm0XKkor7mnhFTs3yIfc/aDE
dSrD4ICRE4tYxIH+MMThsMLiRbHG37g5Kw/nQpiPQOjPIr+S7LNPqs8JyJ0m2JSBm/wJfoiKmuIv
0O1LlvgCob3RXAMmL24rIjBItrPKLB/rF0YqDmEaYpUaOUVUPkZd9tsP3STrbIFIaw6RObyrrwjI
MKoEADZcdS5BExHWBUp+2NTeDg6VVbiGg1jfaU9/tTJwJ4hM3RgVZ873BmoFxS46qp5fYzQGAlXK
BGWxSvkW9pJjzOlKUWLB7+iA1DDCUeQylL+NJVwCFN4G1aN0lqw0ARt7IN5NctHYANuVaydlyRxI
Bli9F1GQwvMdBU2fDWncGp5yD2K5lzwHzg46pTZU9yws1+l+IIBsgZWwx78o7aEue2ab3ZyzUyq0
5VxGHWxD+8tVreEEoRzjrrd6p9sNz/kJqpord5E5bf7YgKgFuAx8TaQ77BSfWSxSGTAYJkdAUYSY
7RrkUtAwcUcHBYjn/+IFWwiAoB/7xx4L8c/sGeIMXQwhMbz5p/qqukUAlUlbtWJwVWB+SI533bzR
RWhIr0VeS4HthWXOzVVNbWQGwnSP+siJ4l8MNQFlyMCVFROiEYaFlN/179ba4OyvvbHBPJFlPnZS
r2cwy0YjZFQXho3gkn8/q4pCN5u0RG6M+carmDaB/Ek75NhXv/uRgNYtESpL7NEvNv4iyruwxMUg
kq9R8H7AkgCu0a70N+A92IKi4JVAi2PldC6elrNVcaczjVo9MOoI92FXvohQ1rJGoCYBPikdqBY9
kDf597DVm7VLsfjNGOkvIxzBoeGeYDFqUirIPnuCQTYgfAOdymP3O/guPiRH47GCWpUl2rGT6OZg
pla7tsNLIQBy9j/2uS2utGyc8inEFgf24FELzvzUxxaUEcBaj3Nafi9/Jz9W9nrJ750b5fa6j8VK
zWMYhZpx50DTYt5VbvIKFdpJstND78goibXQC8fMxdtt24ufmSpolUNfE46Ie1BCyR+GaYTpUUih
MpCArncSOrMyopXhneWdBYuXRBVAQa8ogo2xmQHLI7o33o+buLfofn6Zf0QWlAXInmUM4I9ae1AW
V6cjkqPA+qNXwm1skadyEVUZviZUHSdz+NAO1e/yPsBWWjNEOVwIhjXQI15t8y3FWSg0AvKKpeIJ
5TweKus6VKcNaKNjpmYgiglf79z+cks3RQHiHTxHQPVfvc0DJqqbcaZISHbKpnN1cC82u/Xp7cXw
7cwODyaq/M4QKKJ2PFPRlvxmj5S0T36xujykwVbKjOyD8C4bcBdcfkRvKKFy+6YEjZj2sap7Iiof
sgCiqA4knShEJx95SOzbO/g1n3ZtDZhMgp6WdDUsn0u6L1SgbYezEe4hwOCQR+mntMmc5BE6S/5R
ydyoN0dH35bAaJHvaLWv9SyXTigbeWHlYoDD+KKnREtBFLQJtwLqyGVRulWKedRoLQhfOo/nZji3
NuALKl0761Ch8nLxpY5+3d7Kxb8fjTJwqRNWX+fcSJIUA3qctQ6Wi70+QSpwlRmJkKWjcWaC/flZ
+BKMBYGAc/NPcga3CAnK78le25a/IKiJzjJrF6EQqB8YkRF50/rdVNir1Y+FOijW92ehLKg7+xVA
6grJPHa6B70wyHlRE1pGbiFACbpF4zV4RGN25UlcPCFnFtnWn1mERmoA2ctK95pZvutywS1jwzLG
NV76a+YIhDHA8smgxYTTgpLlpZ24UpsE0pm614WAtsKlgJ4eLRlgE4J9csi+Q3nbaY4BCF4lyzf1
++wBTKBW6rJmKLTddusVu8VDdfaLuEM7g1ldTyJR9+oRuurqt7hboWNcKupcrJl7H9R2FJIqxZrT
3XxsN7oLsRp3PIyBqT8PR8Y8E7uQdLKVFTe36FRVdOUwMwsGvqsG5AS5bWMOYh2l3hl0+fI22Ct3
SIs3uZM9yyvWFvfxzBgX+EM4PsuUqtQ98DNK9NuEAOP27V88omcGOK8dZ3TGTH2hAweqQioP0vIE
Ysl0DVO3ZAZc27oBoDmGo/jkt8JoDSi4UZ5R0txNFcOayu5b7Avvt1ez9Aadm+EcjUKCpi4ymOkU
6KqK2UvZ3InqR6j0xyResbX0aTSM6oCcDFHK1eRFVCSxPKaC5pUohwstBLcM7/Zq2N7zb5zOuIEw
1wHvzE/IjaHQxpo8ap4WJodJRIU2znd9pbhJS38DUuvkAbnv5Wh32+zStzo3y3ktzMjqQtLMqFjO
gplpuEoEvZ+qtG+bWUCNQ+DmbHmc10JpaUygrMOik+QJ2OP6RbXkt/AZskaPkF0uMNlpUskKqUlW
UKaLDxK6oUCYghoAbpPt/JljLmWpQUulQZVpPzg56OijR8yQIj7ag6jrNdqztrq4kT0Q44Ixxi1d
3bfWwodFD3b2I/jobCJyp9MBP0LYMkeC+iwUovYTNZNTecB2fDCm3MrYQO56La1fOLsoQqFGi7K4
iJeDc55JOKVSn+uQ3YJ+bJ+pTtCuMdIvJEYXJjjPpZaiUCF0UryqgVQ3W4O0L0kDAdW1+s/CpTdk
oCtFIEIQsfOvn6FkbajOk+K1UQbp1Dx4yPUcisHzIa3mj2bIM+f2yV3cvS9wMmBNKHVxgUQa6wIp
wX7laZidJ/H3SFtJuNYMsD8/O55G688kL2bFg/L0R1kObp2Ql9trWDp92DWGsP5nEdzt0yGgGkRo
6iGALtEWSX/1OxBK2uEmcMd9C2L2/eimewRIb/+fhrnQIIyzHOruMFyB2qreUStxCtffGRaYazez
0yJfDp3/YsSS+X7Om2LBhqyxuRiwCXJxLoU4s6Ak2FRx3++UQ4VBDjaEoG763/8FQGbBiRpfhJZA
70D+iCcRR6d7aBphVLyO0odmTO9SfURHpOw/xhEV0KQXPT0QarsGuUFAlffEBzVBXLbvg17Y4LYK
3CAFxv323l+zSaCNDukiNIPYd0cV+vJgERH8rzMtlC/YTv9C9jK4PyCR2ZrNR7lhcCLhJHisZYIB
LARRImYkukNwLw+rY1FLcdTFb+EcRFsVQ9QOLXZor7vSEUJ6LyMECKBJuY82aw5vyRthgJWNLqAR
iP+8XHgtg3pC0nPFQ4BgQ7d1qu/nyambtYh/CSOMSvQfQ9zpricp8ucAOwx1PVsLXMxIQupg05qh
J+6ME7Ce2n7Y0W28DzbCi7J2q5cOObBiKMYARQuJKm6dAZvWVXysMwaVpalspK1uV3Za4YvGTrAq
c7C4rRhbZk1zGchdzhOOpQR50ilVPB8PZN2g0FiPThlAJdDPVwpCC9kbsMHg+4AVgGb566uXjZEO
JFE8EGFOJptExWD4cx5U3ixAQtZvPaWp9JULs/S0wKZEQU2L2X7+vqiF4JdNGCpeiBS/l4+9vqmS
3tLy57JaS2iWnD7sABWMxjhFUePyiEbBlOSKHymefgJMJ39nChka6jUQkn4U4TrscD+v6Q0u2VQZ
sx92Fk+owd3BNJ5HTQOViqdmra3JipVlj7ddzgLu+h+kAUBb0DZRVc7ljJKU+0pKKWb4cc0xG+jb
0ztrWrKWv7Fb4+dYwP1e2uOWBJ0YuSOZSr8ExcKf0b7cskkzjLWte/nl7cO5gLIO4Awy+/Ozdzqn
JO8HzO560Ci2mrI0SxAD3t6/a95VuGw0tQ1oNGDyGHYubShxnGHSYaSelqWtq+bqR1oZr2NXPKU9
fQwVWm8lsOPYeVr9yKv22M+xXUAyXcJcn0PHvgUCqc/MJok0Szcq0UT3PgbknUBOe3gKpQzTJBDL
rHPZk7q1Ns7SK3j+45m7OtugTg5KTEnjx4uDZokQ6y5rZLJrE4ZLXgiBLIhvIZ2Jf3NOb/ZlMY+i
GK8aSOfEfnhMMm2j1gT9Fe/211hcDxPLYHMg4lXTfwT9G4SyBepNSrBPVZAx1aHbV51z28ySr8Pc
FKaggXRm7KaX25bkVeITKcCCAmDJ8zT7yBt6xGTjUyehv9D1b3k1rclBLEaEUFjCWcZJxmvIWUWL
uInS2KAe1Sy1tFD51l3qxDZ4NYPfmiX4TnrIdtF7ZpegjLJvL3lxZ8+Mc+9mL7WCrA0wXlU/Z9B/
RtJDUP9FFQJzWEA/AUgK0jM+oc6Uoe1QTMYKoV1AfNXKxrdUFba3l7KQths6A1tCsBGAVT7WiLQ5
E4sB1dq+0dF4J1tZVEFTJCPGzUNQ1NaV1SjVN6bFtrKJ188Vk8eCO8ILCSwgX2VJwqxSQLqqeVXQ
Wj1mAWSQBkBLBmLbdfV6e5ULjv3SGHe3Y+QPtI5gjGG5yg1LJCGwdKhsspl2CKzCwqJPt21e7yxb
G1schsyvqYX1aQpJLUIAXK08SfGdWEV4mrzmGOONU9kUtB0Zf902yVz4ZdYAsVp0oJgEp8IaYJdX
0ZfTvkoFmOyH7m5WdRBzS2RtlG2hHoEx9S/yF1Sv0D3lHklFyaN+CvBogT2oMEPIYA7BnlVCgNJ1
o2+hzYZPfbN5SOxuW9uxYOrxqgjw0he9+BXc05mM81xAU4kiJWRCoJHT9l9Tr4LbuiAvb8TVJGBh
Wvty4VwhZpqKRslyLJx+Lzxi5e+Zo+/mx+IuAw0i3UFPDrTiuj1irA9y0HtDtQIInax844VUhP0K
FZkB+jgYWuI+clbOs9RPMn4FjrKBZdoNQGqW+I2NxZbFcS0bWTjHwAJCuhbykgxBwn3uaozamPSK
7JXGTmpGO8WAgd7VBwJvXw6D7WfGuwG8zL8+yhdWuc9bRz7VKjCMeW2j3PWpf5+vct4s3JYLE9zn
VLIiEgy8aJ6e+t8CXbQTSB2uLGPBycEGImTwbOn6VbkHY7GVz1C8XtxMVqt6Wjma4J5zJOlerYeV
rOM6tEDrGdw6qFtDmu+q1DN0s66PUMLwGrkcbbnvXIjR29ogxabS0rfbH2jpWEBlB+PScG/gfeGO
YUC1RJAzBGIDsEWHMGuBsc6yk4TzAh6ItLPLpIzNphIqs9LIYN+2vrRUwLqBZiJ4HAFqvPR0eDIy
DPVmMthY59IM2n5Lp3wnGMlrqRWb27bYSjivSvFEovjLiO9RgLy0JediZOgps1XWj40cf05KtaM9
KiR/YcegyBeZwuoVvC8rGYldmeA8hu2edvUOIPrYrCD8cNvO0rnHgNJ/7PBUDCEwRK04pDKUnzAi
0YBksylX6HGWnBTzFWjXY78w08h9n65s07AvQuKBFGG2IWcqbw2nkY6djVI5yw4Fwb29qjWTPOQ0
7vM6LxNBQi6ViTvAoqw4xJhz9Q2Ub4qzDsdaCEGV8zXyeNNBzeYajNgQSt/4k6PnYLwPMNVo15OT
QecmsPrvpRW/gns+/b6Gz1xgmYJx7C1ENyBycQVgqEgfJ7oM476IawY+9neAe34Ps/rZD+RZwl6Y
k6o1thpiMGDqm+fbu71w/xQV4GlG4wwWch53QkpNhaDJhO+boPWhhyYdU1cejlQdV47Swu2DJQMB
KpvmuBql6kmap30wEm+oP2bpUVW2IV3pWy6aABYU9PYYu7kC1gVxEesFhYksfZa00NQ08DlUK+tY
uHUKwOb/Z4Tt6Fl22chSOkfBQLxaKWzZaCwBtAj//qNAnAgslUgL5KtL1+blnDVRRphT/CzL/hBF
0bPSike8pSurWSgdohz/x9bVbRsjHwI4sOWDy/czDB15kyD9SqzqZ/xWO8Uue5gtBuEjZuioKy2x
xatnAHGtAUyGrpTGxSRt3KrET2OCEBTa9ndQeJG3DJmRHTvDZAANhr8MEotq5tqLvvQdMc9M0InD
mdT4GLvrUfvquggLD7+p6g65/MpXXIpsv1TJ/mOBPymaCMTVBAsV2DkJ1OWl2FJf/qE9wbSLsjNW
csCl8w8Eu4hHDsV/3OfLo4nUUwwFMcEVU6lpkB9Dp0DUal5Z15LLQHLCiHfxDwBZL62AwqmatUyH
Lt8cOASISiJVO0l9lsa1cf7FT4QfjciAjfTz3M2CVoKkxTckT8aMcato5twkm7+4amcm2E84u82G
nKFdAkCeF8mtO5bzVg2iVxQktjFVVq4aYaEuF38oaNsjImAd/CvRsQT8aEqBhYL5RafQrI53qj+D
Hl7FEKQSJK5OY9FUG4q82S8mqxbLXR/3OylRj1D1tbIc1e4ps4Oi2IyCcV/4EEjBqH9dzBt07Hd+
1GIEpQoLsxM1wN4TYd/SEjKyMmZXlaaM/vX4LTwHEmPAUTCscSUNELXVVIYISr1U6x1QaVr6MKwc
tYXYFCYwFIfxGmTDfMTWAF7aQgBV8tqNuker+tABkN26a4/w4r3BvAKmKKFzgGHiy0NAQ6NslBAX
NUgPXZyaKvlM/TU+ycVro6MYraNiiEk0rmtRKX6YjApcXdCmljB+AlJl1vM7+Zt31oBHFxF4qtf6
BhEZDDWpcGnyAm38Mh1rzGBoqin3RFzJUxb2DTUt9A7Y3Lp2NSKvR0k7o70JU/FrXO6a8TmOVmhL
FlDAbNoJcTsYdyCmwBcphsZvwrQnkpcBmPABgiqbqUlRxRpkjHgwqYLcnd9vO4UFv8OUGwB/QaIA
iCX3Kk1pXNIgGiXPQBChqz8aee2FvxbNlrEswH2hW4nRVvSHL4+cDqmXXhhSyQtlS38dA6cEiYXo
sWY4Rnc1s/ipaVZxDJ98hNlAzgrrWOelVSKiR0US2Fl4I+4nSFMTl+LcE097xqg0sQrRAdEBuj9x
ZmOmZDAR9rrKSs6ycAsgsYo8E+x/yPb4bBPANgn8SQjRIPhhkvEUInkOjC04rJzb33DJEL4ggigd
JMJXYJNRL5UR4niIBQPVzI0tWh17Q8AYCbzlbUtfGGPOr6OK88cUV+LQtFbwEx0JS5OUO2hOvo1D
cSxn6QSVtcaMff2lKO8hwuOUk/FjIJmX1K7cGhBRUEw6aXYLbsyKQINSRpjQo9JEj1C0ElOoSguY
fXtsstbRjc6S5npX0E8IqO7a7imZ96CzM5tYs6oWKiJF7ZCwMftRs1HVgzBhshFlG9p5Ti9hKJyC
93DSTB1SWVH/W0hqW2xaS9eycCUIWbixYKzEzcHcOwEOnK93j2pWtVHUQJAPSmLU6h8at3CDU4Nx
bYiLW1Q01yTor/0QOgiYAIEPglDwFfVXlBnCpAqd5BUo4dWfUt8BQVb/a2cHI0grdAMILozcc49E
CtI2KfEr3NhCt4ZosEbxQ1VL9/ZhWgBLQGvnSzsPgBFyFV35JU5aJgoiKkz1MZKDXWTIqVkUodUS
AGb6ANKQRbTJtUF9UhuA1YJA952Ojm+tLj4MWhXbEBB8zoixD6LBd6A0n0JIR4t2SWfsiTgdDDGI
oVnmj7Ywi+geJuN9kYZrfvv6/rGxGAVS9ogMrrdrlqDcClabzgs+5k1bmsipHwWL/pIfUVR9J2b6
CImtwNRebu/f9VFgZtEDgb4MZKr5VzY02HeadUgIVP6JKtGOQCbCBHhidfCIvdeXt/7SEh85omrV
ZIbWeepJ3fcPjJegdNKPySbmZE6HtdGUpYWBhBpdMlRiACfijl9uKGWsKBChiEfJFJODGr2KyVrA
/dUlulwUTh/qYwzrgH/yNWKgudE+GmXAHADpDg7aIX2OTn6OuXXDoWifaziKD5kt2JotbHWnt0eb
uuRuOIQr9+DrjeV+CaivUSGH/2aUflzhCZjjRpoS/BJlzl8SX3sTovoxm6q3KRtA8wSRa0uHYDyF
2LJJK8mHNJ4u20kYPchQVO2o7jSdcRIa+TFNjQ3NqsxCD7I3S23YKFJ7AimYMxTUlDqSm/ibXgLF
MEmPW4QmgJQA7SrciSk56WpaWH4+PTSK6qSoEJtznYT4f4xjJSanhkh3EaMDF7TCU2vxF1S2v815
C0Jw/z5V+ye51gHUVZHAoEfWW0UJTIDSiKEzSI0793Vpl73Rm2LdIv8GiMeSa3nlzV1o9MArMtwl
8grURfiv6tetoHWJBBr1yKyPo60djAPxIBgNma3dF3nhO1Oy3Mf7u/YusJ7LddjpdbCBn4A5Xchz
IzW9qp9nUdnJkSCK3gSEEoF4NDwAEErdhnFG1YaVbtcnkZZtKnj+EWBdIyYltfHn2Ie4nzpEtpwd
8mbNCbBDeHVIKVh0AGbBPBzvbYKxNrQ0HEUPY7SWPoOqXVFSc4yzbRbWP6Wu2dGS5iAPMZ5vu7kF
wAn2EU4O5V+Qaly1zQcJ3d60nXpvindtBscDUSa5L5+FMrF8XwVP0bDzK+xp5m96qVtJ/RYGdKFG
hx6FLoLjCa1R7nbOKXQsY0HsPOOZTqb/ySqmAqTooFehQc1aAe3MOsHxQmRxYfVrIuUsWQfIH6Q6
Bqwyxu/6pYUSX2EFJ4w/WsLnF9ZmrWf2/zAJHg2QVsMP8VenRWIYdKHUAb9JrAbzjo4oY7i82KGV
bxLwA5vae7USQX1VUC6PFZ5NsHMBdobtvYqgpmiM6ijr2DqlDWVUn7HbIYbrN8kJeHyMQBd29Nxa
5A14jPR7lJvFOlp74cG5+BH8+0ZUY1Rpi/dNEZy++TFCpKvq1m7QQgWQrZWJfVAEO1cq23oH3Imk
NZ1Xqhii7zzJ76wWPL0pAVwxhPgKOqN0As+q/FiGgi3E0HVNWzscQWA/VQ9k0O8w1ejcvl4s9bn+
AMDPgv4NlLI8Ut8PQXEtSVnnyXlgNSFedvGdxvjwyWhOhrTy1i0kg0gzkYrBgbA2AF/n0moZRS4l
heTzLnjqHHlH9my8n4JrAwgveyq+uGqqo+Swp3dVBoYsrPbcPPely6ZMsybGams85zXC9cRV7wXM
MeGR2q6VXRcYnS4XywUyalAP6ljDWv8t+xjBJxA5mWtYmtubESLEn5orgthQRddnZZsXSt2XllnI
euY+EgERWzjAcuO0u+Au2lajyRiv2zcmY8RE0xoJBedqE+/Tk7zSm1g86Oe7zM7cmXUhmkHJXsB6
a4O9YafvQ6xcuDMsCvjz6DA1o9BBwrfGY7hwliF+Bw111LgZ7zSLY8/sErnBwEugYr8Lw0xFV/GP
Xb0XMNnpr+KQryucyLfPbPEnSajSgoSw5X8PT8SdnNCKd5MDwsxTv61+9iJOs+BmG4MigLx9ZRfa
hsw2k5UEnAKkjVxZGgk/AXscbBvPYAFw5i0jAWl6Mwbz0N+AMGENcSmDICPH5esY0PXspCrBu9DG
nTknzwIkmP9mQWcmuONKpDpRWu1/XzvCBhZegZi32cifYKtPt60teHuAuCAGpcALo6jH7V4rV6gy
tEjXNNBmtx1yGFm1pGBtrHjxgJyZYa7o7DCG7SBNlY6kqSBN4Ixd4IZEfG2VflsMcWUpsYZwVBxX
2kzs2HHu/GJx3BUQ1SzWpZHlom0BomxQRKQrszNLvgUmUKZEpoKkReP2TyNNlKPPCjHGD2FbeNE2
2SPbfalcH92sDlok0y55ASDYCuxp5dMt9JlwFs9sc5sqDx2twhG2GYHkcCfBj/Y/4FcgDJw6fbcq
47q8nX/Wym1nkeVUnAraebQAOmwu7LJ7/5vTqBOkfgCKX027RkPSNTGumKe1FfSq9zVqeKL467aR
RccI/sT/GGFn9ewsFn7XA++HbZOkYwuNnPmzx9xdBe4eUV6JJ5ZeeHyiP7a4eDlJhTBQItgCvHVC
8KptytwUnfYIB2kLDhi/m59ybaqbhA3eYfKRiOYqmfB1tsLOyf/9CF5hQqsq2Z8oYS9QHZnssBCn
DYE7AyfdvXYXHBlviBiaTLKz264xNYABe+kaguYJVS0q44+5l7+btHamTDhUjhVGmOyDHaXEQ1+p
+gNU355SUt35qYFur1KN2zlLXSSzrYl63ybupue2rJ97Oa3sOuzfdQqGDq0QToYfVlYdNrWllOje
qOUPA1IPbTncK1Vqt4m6bwUxMvE4AsQnmTKpALDIwUotRa/aGB7TsTvUyvyqJ919UhhOSocDzRvZ
alqZYhBSRLoeEd8yhnw3h9GmMPRnURr2naC+NkNDTFUFNZIv3Xeq7CSzPx3q3scITJRsA11LN8C5
f4rh+NgY2jejzY+yH92Rkv6QE/0Owhs/i9gHahYMmCjbBZ0ZhOVhUNK3SW4iSwmze6HUQqcJZsVu
5+4X+n0vRqQXZjxGGI9tDAzUh6CnLOIusAqj2HZFeE+zrIDW7jSD2jT42cWNh5LfE+n0HZGmzBLq
odwYZbwbx2wnz+XTkOqSGUwTQ+8aM+awI+z+NNhqLLdbQ8KBlLoOkMiyeInVcTTLqdpUjfhZhJ3i
JFWkO7Gubnuj2BSTUABxoY3W7at65XEYoAMTP0i1DSAvvhKms6s6jUYkK2XQvfrK+JTX/r1E16LD
qwcQJlDFR40EvSz5qjGR6LEANK/RvhbSe2uE7jwlTora+u2FXPtqmAGAEAVk9Fwwica9Ez2IU8G4
SZvXqctMNE9BUQsKOKqDjB9HCZgqLXlS4seKAvcUf1TjgDnofy3hw/rdbBAXmtXSNbqYhLStUt1o
XsOcPpG6341N9NAEylNFFJSd6e9/u2bWGjm791wgA57mqZNaxEqNg+m3d+mg7jobXg6OhtjiYe1L
LmUYsIcha2STIDHnqzKyYLR1SJBLMno9HWozkJX7zmR6xc17fseYg3I8w4/SWoTP3r2rMOPMLjvF
Z6dUBq2y36vwb6I7fpM3ylYfoA2IbB0gFuhyCDbJzL/aWkgesI4EA0lwJtG+QeULSXr7RQsxnEAy
3Jq1w4Yp+1P6e60eslTVR6vl/+xxoQYcS4daLOypaW8rbfPZTWlhFqommKW8WmW6uvZfB+ePNS7Q
ABNbqwoirImu/qhshtMMvkuzt+C2rPoRFDt3a1X26/v51cZDjwXUjJiL4/GOkAzODbFHOYK6c+hE
h2CPEeF7ELaOjgIuL1b4vv0JF9fI6MNgEYqIfF1f6qpaaSscmi4q7Z7uabUmunb1zeBy2CghEGsg
Exf5bnYeyiSmddO9FvMuB/AEJULgDBOHtmuWrsuCX6ZQ30VREm1zvpAxxwVRGSfMKwo0L0Fg0tfm
lLnKKXiRrOhd3dI3wzZWYDXX150ZBfqAQM0VA4y8Sx2mQW3L0W9fG4fuFcKajsj+JsVSc8ukGO8d
nfqpdXMrAQ/NSmB3lc9wtrn7MM55HBcSXo1gns3v4/xEi3tVOSqJa0AT4vZJWdxdgETRTmOYiyti
3dHowR0EZcdX9bE+hr0Vf3XVnPIAlaPcxNshfdSP8aOwssFL5+fcLOe+C6maUyGHWY2Oz0ISOpMv
vBlJcCRdvtI1/IIsX7hQ7Oe5La5IghglTYYx7l7TGrEWrYTjJAD6PozqSez845yCL4aE8f2sqtSm
RIa+Y9QfxaJuLbnRIygJzs/6mMpOE9WKZehQbKBNOZitVuIpaHqoKgjGU+7PH3FRFlZk1I+5KICZ
WXwmU9BY6LXqdtYOAQKssbYyQFwcaDGOdjhrGGWeyaPRjvsmTt402n7m9XT06+QniYtT0EVWnREV
fPoQv5D1KLUyVQN4Q08fccMP9SSoWwDdkc/Uxcftk3HlQ9iDDjgJG9XEaAdfrszGufebTGleNeUz
zD/z4un23399Ai7+fp4zxEjGnNY9/n61r7YSpO8Sv3fyDCHf521DfLkd3klFvRWdb4oyEvrf3HsG
5HzeTAgD3+o02jfKDAhva8eBbinBizAn9ij3v+pasIoBhNJz4Wiz8dhq48+2lJ9XfgozdXYU//kp
4MzFyAzodq7o8rKCdEnW6tKbpDSbKMitvKSbcWrtUQndoT+0pXKIfWrKRvHSa7m7Yp7zLF/msQEI
E5GxsUr05ctei0Eeofc4v0lJd5L1/HuN02bFeoycTTdyEwSQCCriKLBT8I50Cf02FOJgZUMfWUYW
tnY+UqBH2gK8n7Rw2lIHR5fsr13YhU368yvRgLn8lYj9pzGOhelNRwBtlTE4vkbtdQ77ta/BxVb/
bAeTHEB5HL1d/pkcghqZW+5Pb0zpHiipDR3dUQMjrAba5NwFcmZsV17mxS9wZpLze/gZckXEZH4r
e6gYgQDgFPnpYVaKwhR94VTG0lb205UN5YoSV+vkHGCvTBi+wa6+JbLy4RMFIwEVRPOEdiCO0FS9
ZSR5ttLN4zEn/2uUgbKABhGvSsRTmvoJzfrpbfw2fNLP+j7azttqz2j6yw0jcEeD7c7/Vti1i6Dy
TnmV98Qm6P/fPvNcfeLqZzA3dxY/C0kPwtESP0Pc+24H6axuMxz/i3kPLtX7x44KeKRB8L+vWByh
NVKkROumN+qOx/q+umM9CMGh98bevxftJjcNe22P+eLHlVGu2qRNfQ7QdDu9xbtyxxbHyoJk07qr
OnqL5/ZseZznSETo7kQtljdY/mOxVcEyaILlBUON7DsmD/L3Cez/ycZ/+pfZAb/GryrY2QcsMBnr
+yPb2NE/jmFgh3HoRRST/1M1/83t/LNK/qXooF4ZVsU0vZVK6KHk9D2C/PMoGtthpE7St8/DmoLe
4tU8s8jHeq3RzlGEL9hKSK9SSGROtZnrAJeopwZ1tNuXge9nXG0ml/wEtaGmExlgzhZBvN9YM1hV
INa5y+Hv1uA2q9a4u5dohtT1QsOO52iDLHMjUDTlekdyQLSdmdHq3P/KJfxCIp2dlUwOIxpSnJXJ
Ut3ZhqilYLFa+bBBK3srnRLbv1srQa7Z5Dx6lMhRqnXsZmgg2B3zjdYBGyevPRx8Enn16TgnLmek
K9JiZJ+ut7s7EKyB35/8lKzajNG7ISvhGQ8GgT0NE7R4G9G8AY0Ln7QCAFMhipXLt0CXil3XDeNx
1rQfrar8LBmuCBw5vZmLnWr3BoYI8qjoTCA7Vt7o693Fr0BaAtgnyGEBlrh03xSlx2CYIHiUBz8k
SDu2QL5U3Uorh2+jQhIdYmlIL2UIbwBCzQMyahU1FvQ6srfAI6DRU63upG2YUKjiqM8g8AMNgAru
qDXXxs+MX9nl/Leo1mWeS0P2JhdSYyLPfu5USqwp7n60KWogVfU6qVvMkgSOkpCDJkB9pMnCOyKE
u75GRcbP9uj824Ws2EoSP+tN7Q6gOUyz9ijGc23PorpWNr2+1dxmcU+BjM5vW7bYLAbni39lzrit
bNUcP+L/RiTx6gAwa1B+AW02clR0Li8PgIQKbTyFVYYYTf4228Ym+x/SvqvHbSbb9hcRYCySr4yS
OgdL3X4h7LbNYk7F+OvvYs+5Y6maR3Xmm6eGYUCblXbea6GlrXEKNwMFJiAVZZd+j+6FqouLTv51
MmdiOb2MUV+kHLquODV/TNtJjV/xzrihnl47MriFWq/pQ6N1Fr91ByCI7AVqWrRoTk1jPhMEagiP
sejJY/s8mH6WP+ND8snbrTqR7Ni1I/QmvgQn3FZz6noZ23TJaV2cojvVRSPBIQuZox2sgB6I/1+u
cN2BM00tpX1Z1DH2dz1WYw8OYEjMXzCvRNfK5sfKSy5iZOdboL4cKqeqZ6T8LbYequEsb2gydcdv
7ESOHSjRM/SZjZ75ZBzaZ9mRvOqmnIRdE+sGXkR/3AZzKhwphNlODdzlFv1VSe50VNRryyORflki
p1EapvWLpEIE+8D8hbJnXhTWQRWWPzU9aPYVWn0iVwxKJ7qwnE4wS9VmVsKKU4/7YoKd7mZWH/67
K/PpDJ9dGZ0sgyGnbYGAokhcxZsn0EFQTy3dj8k1gLkdVGD3+yniJvhqeC9P7dNQnsnF5NMyDB3k
jgcwQbXIFGOgpTxNQKCWXxu02AjJsb/69ZxITvsk6JCrS1AGIGgxguzAdtKdHqzXUtTFKzi3z7Wf
ra1sm3lWZQjK1daJ4l0n/egzwcFty4ASx0Qu2B14/MhCitDHklV46s1aT30vQCfRjyITLpBico5C
pkR6t8a5n54t3nSonFbPbw76W3af+9Q39yLP72ti6fOY/r0yvj9DBzwzyYa8OA1BvANXzxOtPR0U
ISq6aUowRp4AU/j6j17BX5nc1bCapLftGkpaD61Dfx81Th5Ej4kbvWD0yamfNDBSO6Igetvmg8z8
f86Qr35Zgz2mhZ2t6nrtvFJ29Sna9R4FJUEeJj8Fa9w2RH+lcYbIYPHcrOjXuP7Jrnyh3kexT3f1
qrfC66JWvfRVI/+VtN6qs/tPEELOOVqrT1aM2RspcqaJuhhtcmSK2QTzKR81JxY9Oj7n/j9K+q9U
zg7FY23qEcP68l6ynNaO/5gde+ub6imWq9IdCd1V07iX5eiWpZPl1XUDHloSgXOqV3dJPz+TiHXu
9a0QPSDOOJUmHU024TIjHnC06q2Aa2WO79eFkPV6Xttwzj7FRO4slRTlCdPe6c4ClGMw9NHotqQO
Sm24B7YpMpC6tCsLGiMlnN8WuX6YVTQhKK1v0tRDW6uPSXLXqOIXJc6fyCSH2qK8ZPr4LU6aHaCf
vEWbAnPMDvpQ534joeo+NOBgY7RwsqWs0I9h3wx697DEZGfFsJLRcgCStO6mUtfd9lr0EBfLUdUK
Db5m8wq80GO6opZPQ/M0T5HsFjZoYYchbZ08Vd6a1MhcA7/bJcZrMSXFLl1qAL8RAkJROrReaQPF
bFzS+jDUCOpto30xrCjz5g5lAgud9dd3eesogZmGZm8CDCj0LV7eaiUf8jLtkxLYeq/jIrtZCUIt
ORJI2XKRz6Vwb6eLiyYa1aQ4pda3uH1e7Mkr58q3K1UgaNMCn0vi3kteJ5qqDbQ4VbljHQiSFsVd
eaOEa2TWP9AnWWRMtm7puUDuLaQjQEuQdsqhgPofDJRog/PRe8OP7kHMjc53+X1qg3Nh3JOgEVgY
ZgOnNbpw2bDE9NEOcm9gThOisSZzIkC4o5P5xxSiyGqZjgjaki92fvkCzntTEyKVmFVfbcroJzv6
mt1Xz+Cccolnfk8gu3XmF3pTh6I6tehkeZ8uZyyKp/LTag+edmvsMKkc/gvLuv7+n3Nr8ivlfTk5
tau5nrHXq2VpnjSEdLYrvyEjDGz81TUW4fOvN4XXd2eH+2lYzwzM0hsZY7KUn8pkcXoFQxX9g6r9
SaFMbCGfh+Dd895cb8bpGKu0RPpL+wBCVOloP9kNyAt97Si/lmgU7W+El2eNRa+tkFM2WgmaqVjB
lqKiCpyX+nFEW7ZxV73O+zaMPWFsvP7eNXmc2km6qajZBHnkKQo7dJc5wNf4JA/F0JeKVic/8pnA
bIlkcgqoHaXaiKIYVqto3qUkfRiKRaBzNoPT85vC6RwF5La0tHBTwEY4OxIFRBX1tPvomDyBw+Gg
HIYjEg5olHOj+37fYnhf1NT/NeUHf/b8EzhNZBKWJrK6Xtb43khHRx9yRx8tp7hr2n1JHhvyq0Xo
xaI/1+3Vdv7tzL3kFJAkA5gal6A4qU9LoCLAmnZRWAKSAenbACAwbvNYwoUvRIgJ/0u4/G9PzOKi
hlwy6NzmELzybaJt9qOIsevNyvG78gu2bo+Kyo30KFJ8Wy9V+btgfq7A0EAjUcfF6mxpB7sG7vFa
Aham6rbe5rmY1c6daZ9hMdlYmHDb19m28b5mmKjDUAqok/UBzWOxJYwU+LFQ3re1uNRVbfSkogM0
+lpTlY/LPodaGH20xzvZU7RvfcRjT9TBmaL+2Tyg0izwY/+X4PnvmXIKyWQF6q9AGoY1w61FpTHZ
S2EK+H/Re9nSCue7y2miMq4GCiqg4lTqgEZI7sdcEDmLBHBqR5PmiZTFejvNj7y8z/PH6+/uE9Wb
16XnK+B0TpTIY6SvYV0tZ7arJgkgoFNFcSIT7qvJWjB2FPjX3GVORaPGLavylvRojU7QP6qX8S8V
gNilpvQe9ELYG8zaoRW1cCJiPjLGToaNfptYuSet9taYtg8GZOooigTo2WnaMXt5AsTPB1mMvYHS
lFNE2UHp81BOTFE1esujO18pp9rSolV1GuFaxhilRVMsspt5wPYAF/fKBxoQ4LJOf9of6m3xUB5Q
QXXFzo7ozXNKLitJakxgNzuZChq291b1umiCZYoUKd9Ug1n/NLcQqp9UeHLqsQyyLDSfk1s0NCBZ
tdyB4tYdd0Xq/qOE+V/b8WXcUAboa90OMMtDMCQY3sUgOMpgvZf5hTuAqC15TDSgUrmYKxVmJ647
WaCIvlRzYwZSYcAyrGpuBeZf87navfnzU9ehNj19hx7fdQf1+frzEXju6CG5lDtbdlFSQFVD15HW
if9gAgCUos0P4q6ULCiMz+4SWsAvcom6UgKKOY23NMT5rnMaIm6k2F6YgYwy8rwJ2nLCAtR4gN0F
rB71Cm+U4CeIylabVvNcKqc2GKOYyYuw7tFVDyC8mp1kh6lSnzlmWCJEc8pnxCrCaGHrAZ2L5d6w
PM52r5O4OGXZXh3AitYd1fG34ExFO8q9UsBY1KY1IfQbgnWa0kCfN/Xa3QeG0NcEm/QuAhfZzK39
XRYg6y9vUU71RCkqkp/yfU8w+uRUhyJsMJKnkGBFafonZutcHldRy5Ry0voaL7UztP1k1/spj3bX
d/H6JmJC9HJJZZ2XsTnbxWlWJcUxlv5Hk8qCpibhvnGeRgxME7MH0OOnc0PfqbueFHmNHkhAJ0fU
lCtY0qcuOHOlTI2h1QZJqxOQoVYuWOHk2GZW8Oxc+FL3vI6s01WDqk/0tXxlr3awFvn1PRC7LC/d
tf8Hm7RpMM6Fcpeh76ipVwMiG2ABkXCKHHNnV86KGJaEsgIWJeas/RrS5JZPolBOFPJ8+pJnewrM
LllFCmzVI8h85HslIBjRdxdkPNauovxZfVmzAdLT7EGH/za9UoQFKNx07hJNZT8gR4iQGXXItdhq
BgxYF95ke+Uf5WCAEpohItCRPnOuP5FVM/Ou1/nGr/ftbO02rczRGNcU01z4SQIgGfbW6aF3XYrg
1vINMSAvVXOzhMrMDeokNHPUTsREIRLBmSCzU2pjyeFyjHXsVBoAciWBnb2u9wG8crlVY9qTXlZx
R8fmZo7+qGwPvmTBcWzWcs7PgzMumVlKecmyEpFg1Dp66ZPGMWSnCMfH3tPcvA4X9LwIbRqP38ln
pHjQE4BUGHUx4gKme5uiuugAtyd9bffIAC4na6+EiNUCNahRyVpC+XFyF5cE+QFHOYSoiCBldf3G
CDabh0NRKWvi2cZmd0VyR+Hv65V2MGMhILdIDqd4jEWeaVJi3aiDmx8KUn8ryX16UsLopXhFj8NP
5I5+XV+b4KpqnFlaAJ0UVSZeg12u+9w5aDwR3aP1N668a55HLMk7TBu0eNflbXGvI5Fh3RIH3WdO
eUiEcz4i9cXTNjWZWk40xWnR2+Ft9GWffiy79maFX0qfi19oqheWzEQ5W2092TPNRcsmrZmGk1ND
7S27WXYrt0exH29boE0Af01wIUUvU+MUTFOBmRzdQauX3R3pa4HO2vHbskMC9c740y4ORrb86/dE
ZJh4IM2EmgxTq1jieGiQj289TXF64HsYJ5q7XdjuAPdlgSXO6SsnCXOnzZ0owV4LIxuBldA4rYSZ
HdmQcmTkOr+NAX1hGr7+owyK37o3jd6sOvbi94/sW+4KO3SuB1VA+rg85prpsWTiiZ6suxoFQeop
r0hfg/AcnVc471fkBrVje8BkgLib+tPXufKK+KlyQpshSgYcwNoelC0OfURYF0ZwEh4pclgLeliA
SAwEBII8FsZ0YNh+UgH8gmDvdU5D5ZhCkMsUsdXS9GiOSGNMuFmaD/bnX2NOC8E1F+gmndNNBmtN
jEHjJWf0iWKmnMTzfylBuzzQoUm1pAZsxclS6SMy6LtFF+HwbG4ZkgyYcgT6uUm469qxKsFk5erQ
YXAJs7ReZMmvpvVDyX9ef6Gb1uNMEHc5pbxqFX1EGXnqp8Au31C7dvPmz3Uh2xHGXyl8TwnrpD4h
a9q/8Wf3E3EmrFz5Ec7/LT2IutM285YAm/n/m8d3k1glfAELOBgnJSo81gIuAQASZPhp5qWvaVEA
nIWdHleODTpMwULX7fry3M5Ec5dvNKWO9TbOrfGtMLuhHzG42h4BFeWgPuaDxKH3UBxXHfkG1YBE
jBq8qWvO5HNXcymjuhikaFXxzeKyPdCbGmeh6O+aTkkIig4HEAPya5e5O0NEHLkdAp0JX1/muT0b
JqWeK5zyFNBHHbzV9Yt936zjDROMTLIfvSJ1JAuco8IjF7wXkzOldaU1ZW5BtPSiuqpvABmT9k4V
EvTTzh6wIzxtQtQnStaJxK7/f7bieoiUlSSqOClWdlu3yeNsYQ4gkRwzsQVKdNtDOdtdznmvmGku
arT6ecfxh4obFT8VLnPQ0PYGeE2MzXcnkQu77aGcyeTUUJsBlSROcZ3NFytM39dCmvJMXoA/7XYv
ZSgFguezWoJrz4fTRnRGMyeZsEbDAe7CzYp1NgbdHpzTQrrzbW/o79r4ilWbKAMGYLC2+q3cT68K
evC92Ff3DR4pzLSLFoV3kQsm0LZ8tYqVidTHmo4sYwqI9OFFl2EPmbDNY9UyV7bR4rRQnpKu1WJs
43xgezTTgdS6Qi8d+oG80akEqfLN3vszdcsXqsyU9YSggf5E7lAuDxKwG9eO9rAEQEsDtFgVai3Q
jhbMjein5K16nN9Qdf1PWQL+Ff6dHSenfJgS09RCuuykNE+p8aMt9oUk4tYQaFceVqxvbeBuNZBh
Fnd259n9YxUDhPAZLBuChyA6QU6xTBgnMaUZJ8hQ9NPdPkwf2A7jheF0X4b263VpAi1mcZplzGJN
ZgqE1XPqL+ORmL8IhqfqPBcsa9M1OzsjTp0MgEEYtAWOYFmPmaPM6KuQpOz5+mo2DwmkTYBP0RU0
bnGmIJdZMg+2hW6qDs6fMgdTfYAfGNg5mgFGwdZta8gzadxBAXSc6XqLBO2KZjINqF66NtpIQclj
IFiVEjcLRCXvzWoJsPQAF/xJJP8ZdJ1ZHQUwfjMFKiXgqsAqBry+zldddP2t+bbaT15jGvb7OgdY
InOR37E98u36Fm+psfMPWG/v2Qc0A5WqUtejY9rO90ttMWCMtLdDgtbn64I2jd65JM6fybI2TxOt
HFCWscJirYQlk5MrQLuW7maQ0affMysQYxNvxq3ncjltMiSTNgIgqDrZiw2YmDJ/qXSrBj5/hU7k
fpJ3UIgfspYd5UkffWvqJAArAZca2NTg5SvLKaSdodzYSzv4raxM3qAOiiPH6hgiFiwdRes++qKy
dtf3a+vun382d/fjMpfNZDLR0mPFk9PS/AG1ttxJVPSg2CWKmCMVJn6/2mwAkq8Yi7oKkOUvtF5V
F6P1XSr+VT3o740bttMxAdI+t6GISeCr/rgUxT02dQHTazumwN8Cdg+jtqcmQhi2tUh0aTsvZXDK
MJoUVphRlp+KNnc183eavQPJyB1bDCnk39riRl8+Cvl0/dw2CoGXUjnN2EqaPs5Knp+UuHqdGlCM
kFnezekKGdA9m2Ph6v2EqQlMf0b5jjAdToqEWnulvSVd/qIuWQplE/vXP0u035w7psZTMecxviqy
7zPUE4ZShDj5Gfl93e511Busc+Cr4h541EakqtASdkyVdGfaLQVReS05hlZpXtNIH+mKu1MCXrlJ
ZBRW2GPfmyBjlXXmZdP4VGjAsWH10rhNrX+MNPula9kvrW1MPFpKvJowv9d1tH6mfe0DFKdEpon8
llT7tUW1zcew5GNvojdJ7qpbTHA8RrXeueXchnXM9qB6+G3Pde3krLi19DF1p0L90Ab0HC5K8hhZ
6ggG3PIX7A3Y1MfatVL9TZYY5rnJMrlDbaHlq11HDefuoVeAn8f0W1NtdlGh/oglfBo4QYJuyZ9m
KQHA7hI9DEaPeWI6jF5WKrmD4MJyrYHeyvBUHQw54twjHcQkeve9YqIw6qsjsN7Cv4fBaT0lXcCD
wvCUkzl91xKPtORVXqy7hIho+jZi9EtRnKay0b8C0E88s3Qf76oD4LNdLaS78iCqjW1Y6EtJnNLA
eMAwKDokRXdWGN+stc0MQLfqm/o57iuq6X/NAFyK4/QH+GkJQLes7JSzJPWH2KS7YRl/EKmdnCWF
FrEq5aeRxN/QqvyfT6Wv5BBnB8ipkYklXZ1GMJdm74x+fJM+mH5nQxsrPprUPJHjuP7cl8dLVqD7
lTzgC02S3MZ6jUGH/ARASTlgvbIDKOGtHrd7IONPbq8kr6kt7a8rpU1daSkycFfAgbHOMl96H9Jc
2EbTaohukMHcIZnpST/Sh8jr39dG9hWeOka3o9uKIH/VLXV4LpjbXXXW5ghkaHD/68aTpp642jj9
TnPAZVK5QDuO0c4hNezUM1Vg/Y+pFwOIB+wGE4k8pSLPNDJulAwpb7m0vYkuP2298zOo2UM0GKju
qyur6XumCTv5vjpsIJg42zJOkVt5YvRtjC0ru4M1+4tXgt3BdulRom6vOeWM2jT6Qg+i/P/2jn0S
PIEb4AsRAWi8FYRkQ36KS+rUix2SuQz+0XX4twy+zpYAob5hVpsj5QbuChfBElIhdWB5fQ31iV4T
5k7ErQc/EtOjb6TX1439K5xLbdux1U8MB3YaPpTAeKuBROdJyCSA6t4je/vuE5pO9ZTGkVrkFHap
Lxq8sraU9vkncM442AiAK6d1+akC44mrJfK3SKlC4IoCQ0ENdW1nlEY4sOpZJclNa6uhZdOXabEQ
FxkvgC1y7ZyBNkHeRcbo6pq0Jyo9KiMmuPLfINBxFyyqINUOafs9W0xfTmuvAGNyhHF5Sys80IYC
8Kl5l6dkX9szHLMUwCba8jAWyp09ZGh8Bs9RrLglqJzlnJyGlHj2lAa4kw9x3gVsAipcBlzZzkRH
dKjY5Y8s6r2ll526OBL0v2UNiKkKANMuTmolh0YfD0w1b3qZHSIQoMaPuj279SIFpZLeTbN1m9Nf
Oej1rD5yNPPUle0P08ocGzw0KVXdCAxfy6y5o/Wq9ZljFhg21IzdOEpPpHokSS1wo7ZMwvkJcT7O
rNZ4fNm0VjKNQLtZc1o6Ks/9TvAStl/538vIme+qq5qsbeu18Z1hq/01n4UMwk/DB+3OsfDs/XiQ
XgVC14/nbcD54jhDHudysugML0BqrZ3KOqfVEycuEXaPUwg4DJ+iWVoG5G2ZYzgt+wnCJ38GC+b1
zxAoGr60mRvWqKZpn5+Wqj8sVnXDUkGaSySBszpWpOVgQ2JQZcAA7tMbq2lFfVhbkdT5VnL2JU5z
ZhpLs3bMkYPmRfsuMA5r45o4+ylaDWcQWDaAC0jFfpHcdm0ZbTkimpSNms+FauQrj2wAKpZuQvdP
mOnN/PhQK/4AzBrNn3dK6isCt0CwIr7IKFEW2/0EcX38YHSY3IXqun7HNn3Ws/PhK4sMukMfCpyP
HrJ9F0qo3zKfBIhzRS9ZoNN1TmPoVFFZhGeIzoC1lasJLTzlzF2eBsiTd6aX34qhBzam1y5PbN3i
87SOtkxpucCSULTLgNmmybwauBWLZ70S9KJO90gfKy40OogMDbcNhVdG8AB0TpdESY3UXYVb+ZnY
eu2Aw7UmjqtHdScKC7adOZAkAb4epG1wJi8XSyjVWimG76o8DB469dQ/1F0LVdo9EFhyhz4Y9yn4
i5ijA1x23FfBuDNv5f8D78lqn78o0L8fwvsvbALtcBUhyGZvAO0NujD+psGP1dE6L57b27pYK7Aa
aqNAVgMsy+WqJQ3GtiEGHMGC/jbJAiRNlX1kqRVaRfcmeC8bKwNU70qbo2gaSG+54yxmNhSIq9PP
3KhyC7yZtWA1A1Ya45eoyv7nNuBC3Lr2s+vbJiObbKlMT4ZeFk5P8gyEV7OwL2lD0VyI4bYwLdM8
qexiXZUVLrcNmBPXzpXRawJgEIei5gmROM4oKFOjqPGCTUy6OLDy1EtxCQUHtWHDL5bEvYV6YUQr
S+wcRvc95Xb+nb6YvhmO+/a3fiM2PhtZXeAP/b0Yn4r27KR6pCO1esSamAfWcA8+wxjQwERHHtTL
d6ST5ZvYE12PLfV9IZXz1aUiZQkwkFOkHAY0IK3tNwbgKfWTyCXfGP+7XN/6MM7WJy2NZrcKJK16
LNmtsj6BF9Kn/1oUZynaNAUfZANRK2GE/m25kfx1zljzK2S6BGZpw7/EBgLDGaEkNCZfZNe71h6W
9Zr0BsapGXhN6X3Dfgsu4/aF/yuFe8bmgphAUsrsFNXyWzOsUGVmc59I9bOaA1LCBhYXuGhIWh1A
Dr1b5FJ3IzpMbloZgdRrkkCriBbNPXcELXFe0SZDCLu4kT4Es94B97YKri97Y9wPd2Yln18RdkGS
yt1Olei2RKUcb3AotIcY+MZOuiSvRdugXxYIZkkP7BV98MicviUE2AezErRkvDdQ1jJAbuj1xviz
XtIPU7M+crNGAMAkmJEm/yZF+cOiMRFbwtbOgMLcsoH7ifwOb62b0UzIVEzZqdHrk0YAoDIq7TGp
lZfrW/NJScxZSNUCeh5ZiwzII6wfcvac0nEmJdKx9FRO/Q61hm+NpD9aiBp1/dSqj4U0HDJwPEnH
qDpJvXxjjo1bqJihGY1XUv4q59mf46eB1E+SDDLnAYR0mHY4qLZvGE9VTwEJ1wftpO1TzEB3hews
2kOSFQ5gNHZUfyjrxonA4hEtp4zdm8uhB/mSboIUjCxocLaysNCGbzix0F5eO3SbMTMeHGqr/kTf
kn64iUfQllFQhACj5PrWbJhz7IxlgelqrXTyiO4zhhwmFPrpqe8xK0ifrKFx7Qqf2v35B4LWiiqQ
AzFYwxdVI0BumO1iaMe6Tj3k8V0jj1FR0l0d3IbXRW1dK0Ddmqa58rF9YQpL1I5Ei0ST08zS99K0
XQuTsGGR1kSgzrY271wQp6XXfJhJsjxBjS9KvLIGGMlUIh/W2LOzdKOw+P1VHpKkik7WwwKPIO9x
znmh9GChwMIosw9FlSJjhIkzlB6Gm6FrsJW17FVLZAC2NNohZ3DLSs1jFKN/kY2pykx7y1m7Myby
ysxux1RLd8xSq102Ng9qVDx0s30bW5jY6WjwmWWui9pNy+Zmsuk3RMf0biLVt8qUwF6kWCxIJGqE
mWkph5Ll5m0iAcK6m4ZHtAIMIZ3ZA4mJctBYgm/EcMVhjvvUJWR4r+T8d9SS4PrBf1X82B+y0o8h
24LMLueFNP2QdETR6IlR684upNyxWxEdwdYZGBaRAVAJRHadB0GU9UGjLcGZT7l0mibyNLJyr2bL
U9dN3vXlbNSQsR4VWJNgL0IIzZe2JrPBCIBqUISLzT1oOHbMq9DIPt5NDI7w2lmuudZN/gPayNFP
YhK81TO8VJuX8tf9PlOb3VyDwRT4u6ellfYwGUiAPlryycbLNekhNyeBMtqI+C8FcnpaSYaC6MBf
/3R7+nuUm0NMeIXzrYxWRxHvwYYTeSltPeqz5TXFQLQ6teip+PPZU3rswyhF2lVHkhF+pJ2jiT4J
OlO0yq0rdH6snEMwLJjbLm2dnmS9vs1QCnCSlLg2o8fYSkJFSwJFARSKUqP4Ux60tL8rzTZYZKAG
UtC+xP1DlU6/rt+19WlcO2ouSCibecnBuUOROQJayW7NMKLdayf0NkVr557oAgKdxGogx/qufUye
6jcHsHROJ7IHccKxvyUBkdx5J8L5+moSLo6aTyXB52NWP8j0FMXIN7c3ytC7Giz59U0USeE8MAa6
orEycLDV9N1qHhVURUgaXJch2EA+hTSP84LAfIGMSLqh5ngwbPztRn/uO4H+2V4OuJ1gstXVRbh8
H1rE5CGJZwp4l8pUHLV/sVSBBf1f3uBfGZwJ7QljcVaP/3rxbE8/lJ9AavfkB0BXNWCiT4J+F9kC
B2Fbr/0VyoU8chSl0gJ4udM8LI7eoVyeF37GXvOyc7oGMxUY/7p+aqum/Pq8/krkNOnIxqpeYkhc
ZsldOkxyooRxXYTotNb/P9NmRTp1gMjDTmZYBcthiC3kF6ff16VsNL2uL+nvStb7eSamRQG6h88O
VxqsdEcNucVPJkxnfosf13YxoDsKFia8I5y+rFur7uX1jpgvqYHS4zpePOAPsLjkwET5x80P406U
QhUdGacRyaDNba1goTQHVFTzlPznkCIIRM48Ce7qT1Wdd6A3s4+o7QC9+3v0D7C0LyVw93ya7KYt
yio5Df3YeYiJkbdAb6Mnl/Hk6qq1HxIrdmOtf6xRhNkleqcclgXciFViSqHc29MNMHozIDAiXO+J
+i4xJlBnW7f2fBO4hyGbYFaNpSQ6SpL2bJk06KbWHzDQJLi26x3hH6CBngEgVwMi0OSRT80lAoua
mibIckQhWF1m4gBRQIa1R8XzbvBj3dX8BdlaAg6pSqTlthQOkQHerhH0HIAL/PLR6AkBhHjTWGDI
k5Egg/A6mNCNmx99dJHgAmdeepe7oyOySBudnogYbFgEsI/ZiBm4t6OXI9I7IG85tm+ZM7v5Y+HT
oL6xUif7vq5dB/pP+Vw/Veh+EIIsb8Td0BUrK5kO0HgCAKXLdbemDY75KLKOKPk+GiOYZDFPA4Sp
w9KCAUBHe3BV02djLsNqmf1ozHZ0nvc4KI8s5IUm9lOU47BsJgWRUT4lpuxrBZh6mvKFqCDEhKZD
nBdKWu8D9izI1fS+HUNlZgc7wqD6kuxqVXO1ctqTDB3liuYnxHqOlZ+9MXhAs99F2uSnS/bcF+Qw
ZKpf5vYdYCfcQT1moCMCnabTzk+yjFm/MfbKRftRRKIz2ngC2BykbAB9jxyNwSnurkvTYVBj6UjN
DHA+trP0Hx0t/esvYEsKwmGCoBgVKJNwR1H2IBuKl9k+TnV/Fy36IW2110FVBWRiG1URFcTZOm4c
AiRL5fEmrLRPe7vqomMnWy/ljE42IiX7LFJuFzkFcONYAF3fyE3Mp5P7cs7cMVaicKDDHqyatxrt
AyCI/gbh0s7sSTA26R1gkWaM5eexB/ac2p26afIWXUe6tx4mwS5t9Hrh84mBu4rqpYXRucsbW1p0
ktO8iMAt+YmU5fa60+KlGocqUGUnd2uBddswM8ZKAIVsNoE54GNWezBzuTJ6+xgr7zbYD1NgWlw/
+S37iR/WsC575ez7bIc6M9kT0WkLz9Q6Erv+PQzVbVxOT1Y87yrSeHaOKXYD7S3dCNJY7QjE3ydF
wxjG6vHl1JmooEj9eZ85VYyEE5xKQKJqK5fg5RZPRYc+CaOSjmhGDRNL2YE6OczU5CHptcCMmspT
0JXqwEa9lpb2rEF5olVXfZPVP+rwuqTdnyUyb0YTQ68pdQvddrq4X5ym+q3nhhNXB0OhfmZ9q9FW
grfldCVITuLcbUsk9OTGUTA4V1q/hxETCk3TBk0uhbpNA9qxAyYm7ohi3SZl6o1GDNcTPfmd9s2Q
+9ecyHskKYO5Un9p3Zz4ioa20HYCm7OdAWlLqicNSbvinbTgfRCc4demYpUgZ26vhKfARuCfVV7O
gItADfCojV3YK/G3tpd2RS9VTk0ztx4BwSMFRK/vgBkosF4boeGFaE5zgJqxV4qohosufU91QPFP
75JWOIQCDweuUZe+D90guLMb2urijnDOV1bG85Trk3Jk/fRjYfbk2PEQqJlIK24Y5gs53HOvNYyQ
JPGgHJNp/BPHxW2jAdfYSJZwGQFxOI4DhszXRV8/zo0g7lwsjw3Wj02RRinENmPsz9qriXoEix9A
8SIQtNFeBqViW3A9QKwGamXu8KSCDH0LfGaMz/fAA3ZQKaPOcoOYe0XF0h1w1tzPez1Q/hguCBAf
WlH1Y6MsoSJbhgy/gUw/nsR61Gfap5DqJEtSzTqaS6k5ek5faTui3dH+Br4zpMR11HKnX9GEph+S
kjeW6IeoB1LYrN2OqhlGI1KRCX3Xh+Zuisxj20yAMarT1GUd4g80d18/mg19DDO8pmfWIAcg65ef
m7eqPNSY/jnq8ugX6mPexAIJG67ohQTubo821TAzjQ1R898JWgqhnd0MTOK6+pwNv6+vZsueXQjj
LvhsDJE+2/DAVoYYCT5v0zjDSiF8jF1ARITT+3WBumB1nxfy7LizpGZtrqX2MVF3rXpbz0/Not22
0Z8a/a2SXjgDEAKU7G0hgBLt02Nq/eoBZ9ggArcA+m7SBwrgNgJivCUr3LavAiMb4a7De7Xj+wmN
9rg+7sQK38zsUC5epeh5jICVrOcO8kpuRWVvyEZ3KW8nZdevFsymSHkPoUYACKeD92B8IPPwmisI
fSTb13Arr+/B5x3hLNz5pvPjVXZtd0beqdYRgCozuL1A0Na5UrVbHe76D+DLrMRR7vKnVAeAtCoY
8xVc4M/3+P9I+7LlyHEsy19pq3dWkwQBkmNdZTZcfHeXa3OF9AKTYuFOkAT3P5rvmB+bw+isSony
FqtsXmQZqQiHkwAuLu49y7sJqFo4mwsa2ReCJL+qQpcsruClIWZBhZVSLxOhWZcMFlCmfBPDj6/f
4G8doa/e4PQN3j1EpyXVIEloX+zBFrehSWAxFw93ndajwYG3VmqOllp72WQb1nfPEQ5OJws7zdO6
9okU/aZL2C06vLGjt8BLjsF+LMNHs9B3ZVC9liO/j8zopOZ827Xtj5hbvjXkL18/xLVSyYdlMIt8
vdZDxbPCQ7Qr9aX2MuYQT9u0G/lsfFcjp4LO9WJ9VceL+fziGLMoqCiwgJ/t9yaOy6YQgX1JD+1h
0rwp/OyguZMpur0sFjB92hejzc+xWE94pVsYbdI8hDkTWl7Fg5ROtx73wTq9iIN4kGcVJfVV7BfH
JbjXtVjzPimarRIepPCggQDIU0SEQ5oABCbbC4LYoSzegeCy/XpCr5zaHxKh2XyOkQwzdZTBk01H
3EXik2KS9RC3hwR30q+H0v6HxfPPibRnJYOiUMyx7LCNC7SFo0qBZhhNikuWDdbZSCSsaZPGNSLa
HYsxTz1eQcxXdNso0oCTHV+MnCHb1bUnNeJAMasnQFeim8xs72XRhx4AAbh7x+qZM544YGhBFMkg
qSfTCNZhrHkTIZyYISvyYIf2MS3ZFs1D5iim+ihhren2PXIiSFOtDLgeeKbdbtDvJCBxJlujyt9C
07KdXOuPXVN86/v4J3ZfB1j7gG44fVOTboNltimMbtVkfeFFTL1LaHWjF8CuBfmGpfB11riSQfzN
eM6tDIURS32Eo1/kFFXl9UCLuSzkF3gWv8XxcESFkDhthFlRjRetwglA7C1rbex8Cm2V2u9siNaY
xasyipWllcgk2xvVgnE0TQm8mdTaU+DOFoMx5Q24pjuS0u9lYqxlSVZ1EJgbGZJyo9Py0cz0h7zS
voVZ/NZ1qV+RcsDaa3JHrdSbiCX3Q1+/4oasfYPHt3CLungFyJ35PNCg3c9AW7YsDv28kg4ut+EL
H1RrFAcuquyfko69fr2QrvUQEYT+XEdTwHgXSVutoXFrTcfBvX1Trzqf72C4sdV/luvgp1wVF2UN
GtMOlpc6NNXQ7lq4PVzfo4ZhgWlsU31eAiJKP3QgfSKfGti2Qz1lyIYVOiVreKtvxmbJKvuz1y37
eFGa7RuI6wkxmIV5KQ3TF9nwyNRnGqirIj70AXSuLYixcoX+0mR6KvtyT+Q9CGs+M+OXNrGeE94f
lU44bWa5MrsFGnCVRlA/GcWRdNGWtxCasl/S9uHrabpCScLXRltfN3Artsw50nGsuF1VQRw8qesG
NcLioYFIN8ytakeD6Ep+Iq8CvZAlds3V9PD9sLNqPpiSqhYnKExml86vzpPRhA2dFeU2cOt15C0e
T1OInB8Y78ebVsu71RgAm9GjsWldUpCcffarWwNuYjr1vnk2KXRW2rvMgl4okwsp2dXQ/e71znLu
IUph5irTAB0f5oXqzxIQwVApQCe4fD2RSwPNzl+bJ3zsZYh6a5x6eqnvWZB8U/ltWC8Ikl+r6rxf
MXMIpKpKWwsjvMrRdgYguMCzga3rdKvTk9XoBj8Ct7tP10tMsKsziEYmUy2CdTqH8JlkgPF4XGCh
ascmuCc4KuhCBnstq4A1/D+HmC1KQ81aCT5Q8ETilx7FHxtKlqFZuZb1c5xUH/RnCIb4X8/b9Z3w
btDZyhzUgeCqFAUQnSy2BKBcDs0TmNntNIArlmHUVzRPsOHfjTdbkUGbKXoI9u4TzF5cq6y9qItW
ZT4+QWAP0g/VYyDiXT72/lCErcMyVXeZXZ7GTj1kUtmUEGCC7O5LTYJ1WddOEMEjIgxfYCDjd1Vw
JMFC2e56hHr3hWcr20p12KOmVQCUOY7gzgfQ3JU9FJKsh9bVvxnQV1gZT/Z5SULoN3z9U8z4c+C5
zA5SXYuDIxc8ZUXTQLc8/xWnENch9aNMBeCc2c+h1PYdLLlQh3iBtIWf2tD5Nrt6Z6KrBVrPpi+b
lQj7bYGLotUxH+vLDfrqEFLIE/fZRAuHqJRZvJkheSuibGdKAeENbu3SUblfWGkLO2iO06zjoBmq
Hst7ohsOvkQ3E7CT5Cd/MI/lQZzRHSFOv1SHuQJe/rDg5pI+OdBjNLARL3jduI2tOp3oXR0eR6FK
QGmPvUZd9aPtQ9p7IZmd0vCvJnB+XTRDLTI7nG0p436sZU5t2wvx/eqV+912smZXAdVWhJmY2L5W
84jE2YnrcSUtGBf1xk/TCpiTdpCx6ItfUSpWiRQro8SdL4tXAnBLE7Axp8nIXlTpkmDTtfwHXou6
ht4fkqA5iIIKTeuSCCdsZH4LBb8Ps4ewAWlCE/uAtgs3lGtLC868GAj4XwbbsY/Ha2NkjaGYsXUR
5DkV39T4ADGDhVf9O2ObT+e7QeZSfLGpVdFQ9OaliDMX1EcnNJKbOBZAUhj3mZp7anCPToavxyZ3
5Th4qPVDySCHi0XmUH1Ya6LeWEPkSjtdlcFbSr+nIbo9qZvzsxieJUqiXbPTKUSgYuT1HAxgt48b
YKelW4j7PFxCZP0W0PzqkWZJY5ZSyuo8x6nNhEtp6RHQDZm2t8I7dLLKUu7KOtvUkPdsH7W8vsnB
d8tgsk2DMwFYFi7ux15CbxX9lCT1lGaTq3eafTO0N7LM1wGRXtKdR2n7PLfcdHhIm1NfXZquOKrd
I6V8F8a6N9JbgxWOTMP/v1Vhzq4AhU3GQG8oaqd6uQpU6qhw/ehEubDNr15Z3y+M2T7HulRlyYV1
QQNwTdrSqznsCMIYBvNg6+CA6KzwEqsE0okngZsWmoe+1VK/NbSFNXot4rz/JrNo0Oo5IA46Yh16
kU7EKsfqVl9H8YWdNk+D6oFXRlqn1qUuHkKCemr9JtW3r8e4/kJ1HUateHVo2s5eaJjDxLDW8UKF
r+8Gn3hkgwvlEy72a+DknvL1kvTE1UMeYK9/jjh7cSWhWSymx1LX7DbY5Kt6379BNvlM1hBO3tTr
wtXRul1gxl5Nvt4PO73td9cCNRoGnPAYNj/IV4rkS3ELPz1lh94XHsymFl7s1Uvx+/FmGaZkgVRp
gv2ebsfQjyMfty12QRk6XSl3E8W0OjXUhymm7nTAwoPb52hguHr63dcz/Fs0+FPgefe+Z1mn3gdE
76f7FytiJ6CKIxLmKuUxHuUN6xsvynUntyF9afFVh3qHjn55exxq4o5m4Zht7RTJW5WB4cigWI7S
d2cHTjDc1uKmZ+bGHBoXRpyeOWwVdD2BWNZo4AXFC2Pf87Q8JMCTJojYOfrqBbIOq+0Wrv+La3iW
58bonpmpnEIrcp3+IfWSwG330yWz3A4PsS9hoP7j67d6rekF8bY/V/HsGJRZMmZiGjPe1lt4e9o1
bAy+97tsS0/9ZMLnjj7f5y8xmsE/Ioie+V9/gatn/p/jzzNWSvLQGKdAqDW7FvWlVh7K6EdU3crW
WH891BWmmP7+WefZpAbNfxOHk3UJTtWWorr8fYTPDop47hLh9drV9t1bnSeQrMhkVMEa7yLHI0OF
XXaebX9L+mEheF9DgX94pFnY60JFphDeRcnodiIRA194wrKH4oG8R0li4dS6GsjfzdUs4vEhDNSK
4cLeFL+GOEUVb5eFz19P0tIYs/AW5gUV0KFDHDdNv2pjp5QFtJoWoDdXKwLvJ2gW1SAopZctRGzR
66siJ32AWsakbqOAKQBAB9pO9s7Y/AtehdN8fBHE5oAOM1KRmbXYbvSGr8dtDxV6BjkYZR2g67BM
/lxah7OIAjgbTvaesEttsHNrhK4V0BWKr/s6jBaW4hVXto+7ax5JqlIltcArNY7RafQAkwEWdC1O
+lrZT1oxikM22goolF24Qr79vfPkNjprt/Kge+HOOpV+txlfsRsXGf7Tuvzipc9bL1lahUqnBYgx
fDsW3/tgIYgurNl5/wGexV2dxSq7hCpM5mA9ZxYj9JgWTuKlk9/WP578QSh7Cmkt5FFQrFAc9Tjp
TDOYpMEiNfgXZCuWgsuc8FYWXZPaBIDI3+RrYIknyr6xHVbQlnhcKn4v5VNzOzQxqpBtkQhlaEiv
BO770SbZTRz2DHyHEcdQNTmpL4S0q7Wld4FgboZmlqpVBhIvNY6c8AEe4hrQnuy5PEIbBzVCCBut
EA20C9/TF9DCIE5Qr/kpbP2vw97CRrVn8SiJqcIDa4rjkLJrJMIemJJm/8YiurBPlzbDLI1qmsQS
doQD186yWwaboCxjCznqb3Ld5w3HiA0UL7GtOYY3qoUB3g4WTu3pO90N3e5Y/iTxKs+dCDS6fRw6
zTEAvDd0Ypg1MQ26Exwew44d7oJvgVe+QeaDrwp4Zi8qaF5//j+/22wXFbLpYq3Ad9Opk91psIwS
qIw5ykVs9RbJa7wDeHJRzex6iPhz1Nk5neoKxNrTkaG/3XudxEXLOdbbzhfSERleAvcgx4SDoDxD
xdB0G6+EQuEPtJmSf0W4/uopxAzNMoE21kAq/hhJeq3CWRCiFz3p6IbZKttEu2lQhU6qCvDeW8Lt
Xl3efw44j8ARnGP/wChw84cF8cmwsN24hlaX8v3rjXR1et+NNCtPpLAe7TivlUtnfZPdPmYLhsdX
JxLYLAamJiDic16pHWl9X+iVeRnpjyT/nmA9Z4se9VeT4j8HmauUCHS4CoVgkJoiKhnGFtxKLzVa
N1He2n4J+DbN9ny3QqUEfXVmqwTU74+rwUJeXFqlCm12VuoulRrzxmBsHXWCdQd8vEMXqvT6Atcq
NBO8f3++3g8+zee766ywA70UHI8ahyOay+sa7fWvRzCnJOfT8xlAjRuU2hO07+MQfdUmYw5lsyfL
BiMH2Z4RBhDMgsR3YY+uIhMGcwoV9TZivdSTdijRgV+fQOw0tOBryI37yDAHpxkJ4GBhug3tcXTM
QdwQEhzMPNz042g89aSCEEpXP4wtfRZ981DhqzhRrZWol6qv0pb7PoMPhBqgeGXluadpUPwYMu51
Ai0+gRqJE8TtQ6MiPFojtzfA9UHdi9NTx4YXDeqrXtB1pqPG2hM0RFpHVPkplOwRON/BCSyxyTI8
iwJQmSPqRj5KJRcNdXBfvtGqAWo7VELhJ0h7r6rbtc6Bn48bDrSEyQ5grVGnF2a+LofkIda1ncK7
s1Ilz0E63o55dVPpSuaSxjxCfpG7aViuILyZbGQQBbrlGBUQifiEVi+yJYjT57bGb366pqLjazDr
E0tdWFDTG5WcX0LKk71dwHJSlj6VI5QxMuBqxxQ0EQDpvJyxvU2C7zTN94JCwjpoq34d9zmK2si8
d40Z7ms7XxFJd1ZXvxglhF5zAvGa0BKvLMXeGkb4ExGjGD1tRIqqk10ho4MK3j/UChZ5tZ/WpglZ
TYQrqANRgCjnagusrkpiln30ZPAaMOqis/1Ut8Jthvq3xzkIPnlp11tLgRqVSqNdUYfBkVYS9iKj
ouw6SEU4Vgyfw0RUD6oAooWNReVUUWFvF7bRFDm/2kaznRqCfSSNFF04YzRUF9R5baUZcXrXSUKB
RRTpKsYB5xssrs+NhG5wRTvFq5piY/U1ir2GCSy5Sh9FB4/tMLpUUYD2PbQUPVnt+bBNWKOt6x7Q
JDjKbEgbFKi3MA6kiQZ7E4KPAL8l3xdJck7JeEkD4wbciBP82EKgcvQn6FlQPxMt7lPERjZhKM0u
UbreqxNVW1kxLt+4nwROByXjokW6Zyv9IQdoPQuUXT0w9FpyFFxYDhdFOD93bkSap44p7ZpZHDoT
2VgDdxrb6w48zM2YoG4Nz+5g39XCcutxQK0mNJq1bcTdWlIxnIpEMx2o00JAWzX8sNcbrM3K1yvA
SlmbVt/+3Qn6fSQZUEo3KMQc5uUNgGLaWDfb9olG7Mkk7V1RQ9R4iFTVU0bEJpQKYrfSJUf1K+pw
BKe9o2QDcjDVDHYBqxWPyWrVDeJHycQ+kT3StSDeJ6XyqmXDTQQlQV9y9IaCOPvOau0pyarCaVph
rXUtFV5GqtaNe+gpdFKeSs7QZ4+Hg2W2t5WG1Jrx7oW3GSQXeHoGQOmWGe1tqbXrkQdQtY2nhuRF
CgRXQJ1vadG9hOFYQTISrQXV3AUNvYRFt5dm+Zyn0HJQ0kJDPz/U/SbgqmvqHeKSrKBk2Y7HtJE7
o6TPrUG/qQXpvDoK0H5Qxr1Fs0tZAY5ZUcPwQhmoXimMy5Au5cGfcgWELQ2YcmJDhQLBfpZqtzWQ
WAEV9NKBcCVG4ZiWsldrtnDAfa5rTeNAWx7cGDCJIEn/8YAzEOR4Dd4BNDtp45tt+AjMaeMoevyq
d/FJz8QZb+Uc2VCdzaC6ghLYEmnwM5fp43eYQyy6llrNGKGw0bP2EvN+JWqyKWzN1SDqklHxYMEi
KAJwfaioB6FmRFbbr+rK1fvOyZvCC+StntyqY+tHADED9n00Ue8kEzhuisqFWEg8rh4qmglFOgtk
ool19/GtSSOI805N9CfwAcNjxkE1vu/Nvhr9r3/irG/+8Tff/6v/6b//+9Pe/7aEUNvSKH98BwBI
QLeOeNkO2sKV83O5eZoyHD+aQW3b/KQGn9QD6YWuYXm6/FZFc1248HN9MKA+yOH7qHjk/HWEur5Q
3404O0KYPgqRl2Cw8mN2V+5QjVnnoFRAQ/rfNwSdPdy0N9/llSXUkoyuHaxLoYXegBVk199JstQN
/VyTmQ0zu7dXeUtIH+jgGt03vvFLuvAAw0VOASkMnIHlEuznmsxswFlM6Ugu02rEpBlH63aqkESP
iWtTB+WRdeAtdZs+XQ1mo83qhw2XWZN0GI2BagfpfFeBcgLg+nAFAe90wEVRnJT8bWGZTFfwD5nG
NCruIyDiAAtgfyofAIeecQECS/Q6WRuLtelb9533BzB7YRt8xs/PRpu+zbuVIuGs2gQQtb5wMwAO
PoKiCZ6v+RHrMdJZ6bF8hKJV9SLGzBHRhsjEbyso7dZQYh6DdQDZnyDLIT8F8dAcGwhAVl1p/RFv
SY4r8GOOPM3cLORQSVlSVbp6wkz3GpAhKV7VLPI3WTXQ0g7ohUsUroH/MoPOpcmPryfk61GIOrN6
VxM56EZqNk/6IPw8Et5Uk7f6pYvatPs/T/s/HobM4R/9kGd1EWHac16eehsTkfDL10/yudyHyQbn
loBhZapYYbOgz/OuaEOdN0/htrsYyNhQe2nfwJeFw1vgTtKS2VagJdRBZf4OFOgV0sJ+qsGoS5XH
TyURfBND+/NOM1t2Nuukmg092pnaQy3AbWkiD6ADX5fq0gq/tp+g8wQxLJCMgQGb1USGNExg0CiN
i8zM0jcscdtmifT6nPZvQ4JnC0N0SCe3OyVvOqezSb4KU1o51NJuc27XLo3a/WixEYrnYbFNQxuU
31JPz8rANmrQ/ihy1p80agbOwnxdWRMAAukqZsoAH3teWo/KDqh7YpiXIaC7vFE8rR5OEqWIgStu
ypXHAtW7Mpy6Nq1nNIOjtdlGT3vfKLqVUH4yRd3BkHUVdNaGMXHfZbZT68UGCZMTdD+IuVD6vHYg
fPjCs2mNhzIJTRnzC3RRKiDvd3Qj1vxQUEd6sGT8Ee/+faCwiUvku3c0W9NI6xnpSIT2Boluq7Zd
2fGxhVpcHtdTjPYj67HRzdVooGgBAWojyn3VAg5RhahwsqS5cyVW4MsgccZlVoW82OzEKPvMwJQA
VtUY9laGGwh34KI1eF+viyubBxo71ATaA+x5gPU+xuzGhEnPMDbQKFJCr0Tz35S9KyDLRxarY9eS
FmDNcR5hAaKcPa/4cZ2FQs0K/YKLTu9QGT2mEIYtueqwSN5AyOGpS+U6b8KzmjNfhenN1896bQtM
lFT4nqFYy+zZiR+xccytEdQokKnh13xGyHe/HuFTuREL6P0IszlDeyRn5qCSi4HN3VrVzUBQlm7N
W95bLtdevx7tygu1oGlo/V6xEHOYH++lGJSW2ZUCBMvUA409xZWrcsv3ymIWaHx+eR/Hmm1H+NFG
YVky+5JFJdQGxwQdXpSF1OhWsaHi0lIQwc+dxY7jAK4DUVdTxa/qM49qeNtQP1pbqbrVRLjVMiPx
c1QOVR1KayXvnBFyBI4tCg/8ZceYVDMKoO5Mk+/a6lyb0AswDRcWMq6qPGthscOdth7UlQEClmUW
XgF5U8HrVcXLx5qcIOLR9/U+a9LV1+/78+x+fAWz8ND04BFNnmkX1kV7IkIw4H+FMUdR8rGs/vCQ
+8/v/f8Kforzfx/X8u//hT9/F8WAGk1Yz/7495viZ35fVz9/1sfX4r+mf/rPv/rxH/79GH2vYJTw
q57/rQ//CJ//x/jea/364Q9+Xkf1cNv8rIa7n7JJ698D4JtOf/Nf/eV//Pz9KQ9D8fNvf/kumrye
Pi2IRP6XP361/fG3v+gTdOY/33/+H788vWb4d/+7+g4GQfR//0/6Goj/uG9f07fX6senD/j5Kuu/
/YWof0X+gZIAWi9UB/gUc9b9nH6jqX+FLC2BcRG2iIaKFeJrLqo6/NtfrOlXqkUZBGshPjrB6KRo
pt+Yxl/xR6g56pr6+xf/+JYf5uvP+fuPvMnOIspria/yCRH0O0+Avxx0IYmmsTkr2aoyigp2reLc
6DkUDDSxBbnBNxtLe+ydoDZ2gjMLpGSQ7aidowltqzjierHnaBqUPcoPshi7o7R06dzFIlNvBe3V
W5ookT/Aod63Qm3PSyO4j2ykFCi4hYD+aMwdQn4yWtrfWbFUtmOO+hND2dyrg9aNVKs/q3BwJ6R9
43WxqlQxAAJm7Kwi7AyXEtiVZI21DWBMWjhV05mrGiENmBtTQqST8W1hEl/JYX3V2vFBMytxAseP
+omC2lGXN+SWy5u4aYxz0g2+njX83Pa57tsZztBO5jC4IVF+plrzaLHKuLH7bB0WIGGPdlJtgBlH
wVLoQNXL9KbJ4+7QNzGyypbo903iaxov1rklUPJEzX+tS2o7aUXUgzagEsVYQOUKOh3NHo2YfsW6
xzo0mx2vSb6B8oLXm42BDlBt3sKQsnBtqMrfl0H0VqRGDGY3dGHZIOo1iqxk14wW/HBIx/d65Uil
jk61JopV1FHYz2RghQxdr+4AvCoBK6bU0wpiuL9fdKiG+VmWJhQrjCT2a83CjBLO2bGFBNy5EjtN
BM2hsboOAxTfSAZrwLBPnomFbknEG5SwVRhFxbQLT0cn0+LIK7NBrMqKwSPLliC7Tu+9jwfTDWI7
8yrU8hRIh21tCbXBmkoL9qFRQp1Kz+DaJM1mj9RpSAd5MptYgb88qn29+ZCanJxKRa8Pgz64qp2U
+9qIzFVK29eqadtTb5ASD68UXtW3xyg1zb0JSfzWUveF3v4aM8VaNyrEQbuetyuuoQVAbfA/k2l2
1Br0mSQlJ81kGw2ySz0vi+fR5q0DCVNxq+aWzyl8NYpUF6euBn43VUa4S1nDcBMmlaNzAdZ8xY9R
EjbQYbLHQ6H4Vh1nXqLowV1QNv1G70DNjKCa/80UBtC/cPIpE9v0fn8oUmIJaSWbrROtbraAfeou
vultUJjFoesifuZE+1aCDMkSfJZmB+TR1AUKKdwdWGntDTXlx17LoPbScr/thXrz+wdr4G8otFE6
PXB3fgnO4wsuXdDUTCC3XMiHIkyzFfKqZgPUJ0y/qlRbo1MWndoRpj8hNwERDtGXwCp4ljXO08Le
F31V39Gsj1Erj6JTyNQ1DQg/6F33E/k7czqzatZ9bMCUJ++mtkwZ7ZJ+TKEuw+gTIeF9HK87Moa3
laJot6Pk6tpsDdK4URwHLlHCdG8VLEefo3mkReiLIjsoodEf7OlHIuLE1bhKPTu31QNrzQAnKXcK
ZYv6b3OrEkXeVS3eJkoOboZ6M0LCVGIsWgGpDCrdsTdjP0SF+6ROK1Sxm12fBV5nEHZTlUZ2Zyvd
3Zi2YMvrzT0eSdvoEVU8lDRTD/J0GozuUwn5akhV22ZUu3W0p0pFj4kV0qM5/Ve5aYO22/ddrjlt
37F73cZCJ1Eijmq9rSvllwKRSuoICS9lo8drx7sePXQ2uac3Y3xuxajvrKw+1Yk17qvpB6/UYWXI
9DUsNbq3mjJG6SIJJtoGDBlKWa5+vxD4xk2kjW5fk65dyC9+9xXe39vRbkDTGMIpKEJokKyflwew
EwQXZbvq6tEZM6rufv/QaI+KiTrVRgYUf3eRttFk5saGN0Dk/JRlnbhJskTbgqsFWp4wjHVKGnlq
AjixZMkGQEDQ5rj1LQwLtDYJV4/tAO4ZHpDRbTOoWCXwmW/z3olIyXeaOvJd0IZkZZlMwAaue0A4
7Ly4taMzWlHorI14u5llAZjGQBPflsqLieL4CeKj5l6pyApXDsioQftdaeLQ17LAXLUJyx/yhO5q
cc5Nq94Ioz4GTV6so6zVdmGQELeCOotHeJycYcNgQteoqlHv6e0tN6C6lETES0ZN34aiRFcyAzuv
0umI2kNCdsyUf/wQgebh+o1Ek9vxXudqvG90XJ6qeOR4wMIEo7wOVqVZV/vYSKq92YI/ocaEe5Bn
Ce7eJS9/pAXv0wBQaed5o0Gh7AUtZeQi6JuDkvPxjgXxOOhejQX3DeS6mkLMYxvywocCYeFSE5bf
Xa88xnoW3xJpw2yB8Sc8eOZEQ4AaoU7Vo10WwzHcSl3gTE1H6uewevUikvwq89iC3pzOT5TGndeO
VoxyRNgf4dnpQZAN4BCRF+6QW8qxCgflyAp9BHWcqX7H6mZVyETuGkq/dbGhgLMftztdsfp1FVW6
T0Oth25hcTAh9XPkRYpQ04bAIxKLukNTfbMgY1pD+ON2GwIbuEkDhLkKlY17BMlkrcAJwFGNaqdM
pLZJu2PXp+ZW54p+E9ehelDUqHGqLG5WmHK2jsu88sh3pUjy44BqyR4RzWXagH1pBbVHgjGGbzSs
qgNI1T9A5VveRV3mgMrTFJLjECPRGbnEY0Wotu1i8mzXdvStVwU6/Tac6yGdrjpqaaQ+MoVkhQ5f
+qAPNzIJ4cMYw/NODqGxCkcWnwOFuzCW+2XWYXjUZF97Gmytt6Yt4U+R68WutrrERUCKjzTrLkpd
xvuSE32llol08ixtNpKzR92S9ckoIQpBU3xizII3fAfuw/c22itBc0r0MN7nSt4fhFGBGYxiiiIi
EHiZddarnDxCiH/E/wJYoR2ScJVOW7BlJIPsoNZh8w1gOtnNRY+LbWOW9MAjdK51feiRJxly03N0
kxXsUJSj4l2UIWaPhkjR+G4JNMosy4PzcrJWd6pak4fA6rQ1Wq8orySMH9q2+9HyNjylSnuT5XXi
dEZhnI0sszw+xMo+ygZ1FwTkONp1hr6TyB+ZktyWaM6ZSRm9cUIg4YDrvd7TYw7XwTvNjLifDM3g
Wiq8WpJc2Qa94OswTh6IkiRHu45dyDHW+9guVwk4Ttsyk8CGRFzfQo8HOZ+lwSlh1PZKBl9UKyw3
Y63aEHnXe0erczwt1aKbQAPOx9Cwf6xsVNelDak0YozJkU4/xnILqp69DmIVOBkakoe6wU2UKUCm
mP0uaorQaSm66ykC8Q2cdJMdDpDUsdL7SvAeahYQh+CG0ntZVWuAT7TAwijQXysyhZ6GnphuQll/
1q2ucsZw6HfByKuVMmhP6O7bW3OMEQyyHCaDKXw2kzql9+pY3IVVLHdxap9sYo0PFVApbhxVwZrx
Hv2Q0A5ussiuEblsBxLpYpuOlfVgx27WVP3J1OJ9ZhrihMo7lGrbJzbo3Utjj42T5onhGEinz2UL
/fySrswqPve0r36ksESsDp1Zm0cWK/ZxQGh3CtbVWwZJqhVveeMrGo6fPE+yvSlSshY0t06DNlq+
YkBlhaFQRHIrPkV6jpwtyu0N4BZAKhqljst/qfuw2ZMeIKko+sRN+ZxlVFkXbSaPiUwhPpkLGB4T
NTkgiU8O4MVWasn3JMcAksUFNPma6BCMSXQYy7xEaaBn/tjp/4+rb2uSE+eC/EVEgAABr3Wvom7d
7e62/UK4x2MuEkISEiB+/Sb4252IfVFU2zPVLgqkczLzZCJcOA4g14FLnNtDm9fmsz+3CA0w0AFR
l+Kuw4lEimHrBZ689il9nwpLLi0pyxc+qHPmEm/X1Z2G63nTQxUyZc/Eu8ymRegnNGNfjKafmPAM
8xjCic2gJf6d4NRvHVBRBkfBF1i73pQr5sUL0Ps2gL/oaIadyUDCoKyqt95c9Q+v1R8YPnXwgErN
1vl6wsg1zJgEYbAiU37/XtTzvR/kHyKb7qQRSYVIB6cPkycwJpJFyJwq2B/bcn9bji3PuWthnWqr
F4ncyTiQfV7OZ62hQKWqaQnsRersyFoOByu0UdcM9wG8JNw/jentRmAOB/jcZfE4QpndQEblYfhW
j0W3Ay4dn4CS3VOVZbgQeK5G8UEghrmSCo8wcSndBgYmLehAsW/x/quq/eQAwVZwtdh5rkMzbAaG
+V6/l5BeYgb2AsHPeGBN/xOzcS+Tg4MgPv14awzoapnWdq/6xOTr0qPVw0HyLIqFW0eDfgzGWOzn
oDLXwGs/AoDPm3oi4a0oGd15XeF/YQ/ZsDGqHib76hK71LT+XpngGPOhhddiPGWH9cYyBwn85hLg
W7i4kdPN34sleQtD1tLPMxTNuWvprSmi4tJaJKCoIX7AuTS5dtnwZkSQ5X0/eWeJz5hxd5FxSS56
WYYiNPhVYbePnJBXWtbmFKZA5WwWXTKY6F8QiNPvOxsBLu4z6HNhpl6JTcuLajdFSbskfOKZA76R
XYXX9Ac2oJRTeiAP20IkTvW/YdWaE7Q3DAq1Tk+48ShkQEEd7hcRCua3ECw/+FbmwBR2FNnHt7mP
4GHjaLzDkbZn3Txd62XRi5AuLOVdqCg6tE1Cdlkz/qyhnrtJdIu3oc2+Z1BtZf4RczFVbg0IHnTT
6P5ghUYYh5GwwzPa+8FTez6mS8cquHVp8urxat7z1vTPzkN0AJuQoskRAE6xhRNXX9NJiAOIShCD
3ti7c8XDNF8XByUFpdX4EFOdD6Nit0akFzmWVGyi2arjREvAEawkZ+4QUr3tWXvyGwzQbgztUScg
0naLYAW4vy3LKDI4A1AF4R3ZjpZO/SZoIZVVHZVbPjmCgrrWAvv6kWu3GG7W/C6TITiKzEHFVIMo
Ae50KjUmVwc+3PwhaB/I5Dki8xhgwAw9aVZJUPs600fhaH8j9oOasb9JnGWuN9OiCzp6MCU9hx4m
35WszX4QnY+Y3cjbB+CJBgw1xVGX3LzU+5R91Z1sGIUI3Fa+2cq+d9uRmb3qxulmItdD5zhUu/9a
K4wRHUXXITx67ugphD/mm5D9VXvq0Bgj7l3SIG9F9uS1nHDEVqp5b7vxoTXzcqVHuVvbSBdjv2Q4
qWeQ/Lly8j7btDqlwz8+a+29OqZdDRl/9YMXrtiTsZyQENGU79TdY8HvcL0RL2Ml1C3suh/c8w+Y
UI1h0ZG1b8btywCOd15rxXZeGuuKWZRBzv1iJEVAaEoPonEVblmG24DQfQce5ANI6ZOmLnz6x7WU
DTqYOhHRbataxxcqZ3v1IyU2AUqHkw6C+gUwGGuH8Qwreoy9jIN467xAnXx0S9suAtJclu6chKbP
U/gvnqKEnSJMld0W192b78wXk8od2TQozIrPkJh50s9DLaK90rABrbvYizZcORhmNlV9yIj+TJkp
DusGp6WqzwO2T0QJplfMndNTXOGwKicI8lAFwnm4Sy7IvgFFWgM00uj1N0Gj7Z03ChbnCJreUzjw
XqdaJRs7de7vxrm+eSf4locVzjlJUAmmpgILNKJKrx2Ua1uuVbCdwdHeKxCuZQU7T0KvwPsiiCdQ
7bK6ZDeTSXZDWQ4DWTvCBskMqD1NKjcEG/yELOhTpr56rdDA27K7CVR0u79v39MWwEpLgydoMwLM
EcHJ0vDwxBlGPjtf4EBp2m6+Fn7S57yFm6aGqbLX4Mkt5vImVDJe4+YUDygL1yWSOLLKdL5NXdfu
qBX6gEpP7fAfmGsrx3inBe2PkaxfBzp6eWSafldPDD4by5ZGCB23xjCNFCt8REgI2kPl/Orew97A
BpH/xpFwvjNOV8heCn4hNKvHrhoPd/Row90rBLoHbK8ymNFqFAkUqpQR/+4NIOMtusEdGtefJmjm
Iz5IeYMhYLejXgHH0i7E1rIs66shG5p9jVAifLsFYpEtYK8mqCukppRQ0fX4izil7OH5LDmnYqyA
4dW3EKZcb+kw1Q/M5GFGBw9r1yR3xdx0F7R++N95w9V3M/uIEhzADQ/kW6lw+c1Q+i/om3yIkl22
c9AlOjAQb4WEhTEbFr+xPt1KXw1n287y1mvMRYRZd29QlT38XosHytK819NFR+F4E3GvX+A9AzFf
RQ+xS/xnljbBsXftl0WO0r8EHeoF1gL/1Ao0cMqzo9dX34SZgiess58eyMmdRzy20HfZLZKoF9HB
XrjAm2tu0qPm5L0tUW8p3yMXoSZyLuMvNxTooLoY+3fI8ZS2nQJyOYSfnE0I3cGpBEe1yW5hkRLf
YMEAOslLxgPS2B3aAj1eXYOAx27WL4MO2LMd1QXiy+DFerU74U6EuD9tvQc8ka1m5gbCALBll+GE
ykYf6VJ4f4V/Ctn6DKYLNIn9LeZr4LswM1blqnIDZOKS7KxVOJ6lX9cIkh1g3eY7CFSi4U80hsk1
HGm/AybrbSNnoztZFqhV0gPDybQpkmxfe7CERsGDhoxIl8tObqYGIxTrwuHCe5qS6o/qPAVfeWCA
7Vg0boOjnXZ4YirXR9e1dpth2lC3bXCa4S7gXTi3e3g9FTknn9aFi9q2Bmo9dh8cubv5unhxlmwH
WJcju53AUTjS13UpCvZMKq3xRdqObkPfXhmyR85wGYtuzViENzwTJ5/Md280/qEOenGr5mjBpcl8
GOEMiBKvU8cmKBP4XofeIanQRKb+AFKadrC+LzvBwOH53naqzffJZO2xyEh7XQr+TWD96pAVdfPE
fFp7YMCkNsng1ZCH9KbYuNCpfaDH5uGP6Z+xCPyL7YneQ6Ds9jZx6Wuvk7OWs8zF3EyXYia5lcmr
mZCRByR0AJzHY5SEVf0jDX8t3zZjmALLfPuT4pnaJWUBs6CeDfDsJNFJyALtRBDeRBj/SwZK3p3Q
4Y3Mz1RhOnALu5GtLNG9U78yd67SeQuGJj3ITgdbHNwoQRund3XDh+P6TVUUdkQo/k5BOnUHpIfP
GyIJvxUDuAuSAbooeAxrJ28m58lz35xPOvTafvUW6/CamGI+w6H5HtUZApAmV515634kk2U/rbmU
cZ0efG4RySUUyzv5WXDV3lR064reu0VTlh0rO31KGORfxLI0VgcHUP7fvDkCH+zSdA8Vw7C0yBAk
Bt6trrzh7oMWuAXh66TRIaGZUtc67dRVEM1yn5XIY29oPjMK6XA4IMS5iOOco8SvEAx/C2VU3wtx
Z17MnginxyPhUWgslx9Nb5J7nX2iGRuuRdmNV24gPheA0jdDJ47SWPZe86p8mQ7x3Nwqo8ffXj0t
dd1kjshXGDddwNQ3U6fjK9FmE2P7SniESLAaeXFNYQHFV0W4KSEDvtfL4qEQUNlcXQKt4JeOS7h2
S9OQ4cNMsI/qatkdgNJXe9LBQLPW2UvWpGM+zuWYp153RlhJ9YAwfTvi1r4I2IDhKMVSlgwm3ROG
6vVYdYf1Q8FOnh4KZf9lWfYrYCGDcrty17iQLT6CVAe4CIcvJBr1dp4hD+ctkuiySj/TVhXAzMX8
HpfjIyn5mwFq/wwJ6w8FwaREWTXZaSDqn8iUzUMlXXKeG/99bMvyGetyPnbUYJ7N8zH8FmJbAuxi
b53ANxkjafI2B1dViDivKm/fK90/GAbUdrUekyP6D3IA6JYehsqEHx4kSn1cXhSj0++Q178Ybemr
Q+B5VUYtukEafmBaAM+Lf0bNMr3GtQTIF+Bexon18GvVvCYo/aEVqREdttR3TSCacx+Gv+Y2Je/+
IIptwCLc2g5DghQtWlK36tYvQcojUIaNF6rs5Dv4ik3ykQZ9dkwdz3ZIdPwXwxzi6sMiPxZocxNZ
Vt+BRL8xD0AwDeQxjTO2b5TGMEIX9ucmhgCgG4p87up5r1LcaH3cBE+1LDxxF97az84ksFOM4+5t
jgLYQjnI7DvRwFA1Vk+FZjNfF2HRWtGawLUvmvW1lhGMPoEs7lVG1Wam4B77JlT5ypb9Xcbj0Bbt
38NuPfYEJegL/YsR0uZCanadxABi1/qnsfC+vL4LD2M7lFvSLvbCC8YxRWzE9j7B64TS9oFUePFA
FkV5jbLpWAbiHYd58uuMSA15TQG2HMuK7qLOet8juE8dmjCbDylFfy2hlA/YdAdZy14c1UWeZfwP
xl7gzmsXIRHfhbjFt7BZ5TlQXQIdxeDXx04nb12a2uuImLIrMsW8HQJ7AKCMXn+va73Llilaapk9
Ycs1qMCL8ntbjjAPq7vqFZM3oMxmqg8x/MYecZr0u5hwbzcATdmmrZxvzgtPaaSy27rwITrUNSaJ
2qjRt6EozWvkwxUkzGDcqiX2Ca+Mx3trcYWqlqE4kyzJlZfhnkjTFzgog+RYBrDmMX3JWoMRP2PD
o0ii8tYv5VtS8D9NB/1JGYsCGlRc0IqP7QNgp83Bwl1Ug2JTdxTVfcIxZII5/2jbAy/akSpSKTzy
4Ane9/68LyGtzwO0vnmPPTJHguWeL/ddKwejMd2BnYnAQxx8soy2OjWfsWv9Q1Zia0mWpehMCecP
zD1bnJk6Qoyaj61x2R/XV9mySbLaYqhVBsXGX8CXYdTZBdMAABHjatwPHsI1HZ3AkToFTnP5kVD9
q0xFd1y7Xh+iJxhEDYBpCgXKWJsG2ZoB2hLMxP3vVVVTdVaU5XWzc2DcljqdR1l5w6WDs18MjxKd
Yi7MQ5rXFEnE+CrvBNJeC8C/gFEbwEhXAsX/Nq377FbV4b9+DygU+E/25gXdo/QG9jPsprzocVRM
E/UfdtL8ZAqLsSuR8ZvwTK5d+Fp5ybXyNAKfgAGjEEPboB2wqZr5ahvE8i3QBT9zkX1reEzRUaHy
wAFO90zw8pWC7u1lDIiPYZaJmzeNyCPAjohdLSECePPHzZRW1Y7PXfw1kkPaO+D8UYpRajaBzcKj
tV95ekE9su+48Dak7IDLd1kCZea44QvhOCM0cc8x/4sJirm+xeSMms/P8YH8fH1V0RCvgu4PJtzE
IUAQaj4vS73wiPDdeARV1x5rOYWXqaHhpahmd5leu9R44dbQhmFGFFgP8Ryo/JAE6hhNmPmygY6e
TQV4f84AqQRJxwBoo7SYqsQ72Qg1YTZiThCtZvaCGtmdVFb0G6AAya0b4n95ZRATvvyUAHPtqybZ
ZNKYc82ZOGXEzU/Isa9ZopozS6MW7CqWLJHVKaorJLYG/U0si+nVBhEuwDJhcLv3Yxd/M8ySQxP1
3R6nc3OTOvavgLvf4irGrjHgSk2G/SDzCTG16nvHMnA0Lf8oY8ruPETlX/n6WkDndV//CAX5N4hj
EAfTkaLYF51fXNtEeBgpgwUmBqkuVV0U1yiSDSSy0StmRSUUCbJ0+brEFsYjjQ2yAzaKHgLCpn5S
D9Ny8lQ2k7xG8Jq9rq9MpR+yQkATSN3qmvKkuq6v+Fzxo6Pka/KoPtso+AaBwXRfNx/g0P2mqqbi
0BHkNHl6zHAcR9f1pwBYBBzm4nrHl+3e+AQqZyS1ppuujMROQ3CQ+w2JEAa+vIxYlW7Ust+7BT7j
ayW/LFRmRY6c3VsUIQTIhdVhDLyhgqnmiJM7eCc9zOQD3WZvZBr00UffsGsTyeCvMmAYypr2ylWG
hO8ibumZODAXMJfMYced5vEcT8ABmq+m9Rbyqo7ysIjCfMzgOTWq8AznG/wDE0inttzYYdeYEsjl
Urh7PIt3hQSxsXLf61K42b8y9+UQJpGv+8a6yGy0Z2b1W5VZ1HrCvUyIBvwIgKW4QV1cY/QhSxgd
F876jrt8mRHsjuslyFIq9yEkC9uZBiliykRg967SHpD70mx8SpNjQ0ZIRKVMrqwsp+BQ+6UPH7cy
+4serhAidsykH0iOA14CW4Db5aZOUSQUU7NLAinzdUG1hz1c8mJfDexP15cq/2/ph8luCjq8Kh8s
WNey8XVdwtT7ZtMw2QTJGLzE3n5wmLjjPYy6DLQB22zM5JcoplOtaph+cxkeYjyT3xL4bXPggK9p
VG9TjMhGFR3FzibNsC88AwMwYZJLqFlySTIvPMCY/LuP33hPo6n5u0BDebSB99PX1c/IK/Qvo0GD
JuX0LmI+7glpIOggPNpOiJaCKAZzX0a66EUlaHhoNXgvA46zkkKhM9sYvtQtBDBJX1ZX7oV7v6Eu
2JUCYcnQ+cQXtKYYA9ZJu5dWxme3CE3WBTx/d/VAkWFI9Ywd0gdrDSWM4XopaIIBseWu3cOVZzj0
tpDfHOx5LlEdvdQmOYD0DuBqiiSE9dW6jEpuIw/NSZFd6gk7TRn0SFIj4AazwZlDD6OHRUx6r6px
fPVTvzg0KVhcmRhy7EawHZlK6hceRPVxQrQJBEXuf+CvgO35tmrTFiIWX5wdxpz/O1wU9BInPs55
/b4WSiUX9IlkiWdcaplbG0+nlSKK2n9FqujRw8DlsXRjBZLJlBccUjqPKnsGFlLchwTj60MA2Vuq
/TsCnLIH015zLhoENCH9nRySlorjSjB1cdeekgZUrj8o7xGgsqiX/q+tI9ChlQApJnRxUp7uDzOM
nKHR0L9r+2ViDvt0DsJfAI/bthDCQX2KJ7hT7LOG+dLeDa5+rtSwlMW5FL/CshBvLZ2Br8dvCYS3
Gr8T6C6x6e9Yzemdta3dzGilXjAK08OFNXux/ThfmrhcpIKomqbwNsC6IddTifpDO+FvG5Tlu78s
H23eAjr0F2DGaASQxwAwEKZ2rrbqMumwuZhk06euCjZpsXQQeFA3SQLMdhl9va/SNcYoGHQj5X6t
19YlRGC4RLUEBHxOd2lFnMEmWgCtdQjPaH2MWCCaB6NBVeXvO1cm54GYr6FJ22eEuMldm3n1xQPj
GXtqXgBBdW77nr/otviivQHEMYKL6myG0x/9pFQL6AQm+1czwGg/FfRhDf5vsuAQzJb0lgaf/905
uPDu4ncQTG7isWm/A3VARTrllQ/v14C74dO2GQB6ihuDg887Qg71mgBIgyFC0eIgpMj6+70yh1FR
FxtgPrjYZd/moo1BbVRdf4ZyGeo94oYz/MHINjJ9f0sUUGOeeMWxBsqzR6c9fvMlpjVmGuFZx6WY
gil+61335fzaO2FWtjpWDDFd6/lPAleclumwXet3P/Q4DfvYgzNqg/GKa8gRjSfLbnpM1XSHaJO9
BJH9Z6qZvQBbYi+ZVYCnRBDsmZVbvH36OoVGvGcSCjQCtRZz/ryBHKJ8ZCTx7q1f83yCSLE32R5j
5xlyDSeEoEWt/ycITL+TSpQRyHhSnjEz/u9oySdGLsrcLkB+jOSjvKVgwAFIXXwg8Jf1FfRYfJuV
XrbNyLlYlGnrUqIOypsayssy4y+9LyEfB9/1CahjP89szDFsxXfaS5ttGZsx72yC0PoE/Vs0NOOm
9oi8zWmpbsGyJBbTOvCTOCtWTnlQkDGHEuojG0ZKtwP2+n2xnLTrQrUWO9jedmwPPVdx7FKtn/7g
G2QCSbUtSfRqosLB1k3Y018hpoKY61IAbLw2bDwMZqZ3GtrqrbeigkyGqaPRvnyRHkSzGALvT4oN
eOhEsSjOal7vRooOoogZ2hnm+Ugvsvxd8woDRdj6NvMIaAUihvNaQq93reRmm2aOznvBcF/MFtKs
bZmyXQeI4VIG7Awb2OLMR3Q1Ro3bvxJf1PHIbWXgW6DI22Avn3O6dA+6INk1U3hGgMAcnYF1seA8
hrwY6tNFpIEcE7ATnVbjBlLV5IhGDfuLBz1fwHZcefWpNGH/IT4G7A6iDtxLH0xgtSSr/2r+5qJn
x8bBftcS9GG1gUE2Lwb3hOQpOJQK8keiu1MonUU1WQEXSxClqQdQSRUGdDE9CC7c18RhSLWBoLKD
a8FWwk3tasiAhO9CoqNjTF+IRKO0T4tuvph2jP7eaM0M5rgvPPgkE2yxZCmSEIaCEUZVvdoktjvY
2do3CFzlq52fXufoxS1CnqYEcNuXaXoLsU0/QoiieOshOmqSP5ou9a4qmC+20PJNkHbeTbxot1xY
81oEyRnOT6ghdIQIQBb5R+3gNzFDqnLH/BOG6Zp/Msz/PKOI0OOAEuHszyi+zYzjpQmgYzG2iY/c
pvZVx3WIN8IYmdcZ7GO1eR3TdgOJDT9BeRxtqC/Mmxx6qIhCwvf9rANImwD3EmSIiC5uDtAZ2UUq
O0CXspDnLfw0HnHhvdkyTh+8q7DNEZyeKwWZmJpvcTaFf8Wemf02ujH4XkSALwh2x9SEw7bwsk9w
debZNh7bMsin30YOa9Nm2vJBl78LnIlbTX3/ObfRuJdQ+ZDKJ++lLk8R5g5fRjXYV/CRx7jWW2v8
8Vs1p0dKNGK2BpMCzSroU9sWcyYT6jAponk/L00KA20QoRn++0nQgqt7vDxtkLq+xNVgbhmCdLah
asTeGqJwC1vxb0zM72XOaqVH+jpJnzBYRknArrIcoU1x7f9e9T3cjCdwO8eRh79D2wmcREXwWBdG
8c6tQNq78qvfs+uCb7UM6asMzPJNwx5j7mNkyUYG10Gm7zVFpebr4KKNQn5ZG/efAbLybDD374jX
yf1kju+I6cs91fWQudnklRsg0wqZpEzZdIeGirzXEA1vYVbz01G/PYEcku9+kCGmjM9fY+Y9Oz/9
PbUOO8/yD9WhxZsE3dVHRvGRzbhnS3wxrwBGT2EG3BHyXrJHi6H2dGzEbWD6ES26XOtD6KtKspUe
OJm5HcluFapBuiRAOzgNcQV5HwSpDsyP7D2JDex3oAaEuZ/7XgT2DdrfaBdOGFPogDGggxUc9fQp
DCKYYvDB/fTA8SRVhGQCjfNf6hZ6HQ8DCRkkVXSC2Me15jOUsTgHWTXsVNggKcjrOmyQqMzlRLKd
4YzuFY+TnQejnxfiMxiiNurgI9bnQ6XixkcyvmJuv7uk3oQ0ZnuY8dg8xfLLumGPBis5YLswl8k0
EBzDtAY6lUm9SCJ/DwCndUSrtzDxkJ9cKLAbJGzzTBgULZCknRWQ2LOl7Y8Acu1t3HrFARKp9AVT
AW3OjfdL1hG9FC3ah2wU4pvXtn9IH47Yp6LqIlDxbKkH7Ws90OiC+dbsAxjBB49Y8Wg0hihihqXp
h8+kAG/sAtG9FWhBtjA/R8/jI1VocFX1bQoUxrPSYuds0j1EFpwmjgu/ieEjfZTjksec+OU+IbBB
z+oa7DcMgiCHWnsC3JWYUrAcqEQVjN8rgfEVqOjtM1Y9OCE1y5Oz5g1WlQjzWfbKmEKbkXrVOWJQ
A/gBWeZJY/4zLGq1qVnjHeISzjURFPCvrppfAJXIt96zh/+o5wxVNJKkGgzMQnj49zHsSEyPvoPE
DiK6cdum8aeDdA0Oc12VXhHmC5SQ1L9F7RAtWFBIlhhvDnhSz7Ud+936KHfSezRTnJyrRehWVfZz
eXhOsStqFPvujzB+8VDaKx6gpfh2sDw8rH8mQRBCuEFuRKb0ISN/00BdADqBZ98ScE8oarv2HQTQ
vB0pT3406iNVL84+cSjNv6rQwpi+lvIqJ/YaOO9nZjMKrVWLGUjV7Goz8wsffJaXjfdIU8FOpBnd
1V+Woerbk6vDN/wy528cS+0ONjHNrmzm9ghoDTv6sqFRliRHi7MX+VhJ/IyRtzkuguh1iRdVNEKf
omOk9VUAVQFBjQVMp3fDNPNHhmO+m5w8NsuVmVrpLdKjEvOtEP5ny+Jn0yWD7ukSAmc/lMSHRxFq
zntXhexbW3btIQQlsEcVKE/jPPdbWKzFz8HnP0Ac+RcouuPnujQuugnu2xPV18AMsJFOAUFkhtef
NsQooWO2zqmV5GhrUuVZ4sSumSs4aGAbQHm8SLWR3HXsWa3PK6jTiAR5qZVNTpxrCvn7pM5Vaq7R
oiQ1oOBV4fpzspSSaiXFmBKnCG/BeUZyCC1Jvr7yRmRxYfg3hpjhGGtfW3DnvruuC07NcjtxyGXW
thWEyf+62HACPl6mBp14nwLQHVC03KZBzDfAef5cQkdVRC8hIJbjilPNA5hgwMBvLjPk3GM85mpd
fTYJoY8K/kKhQtmFivq2SME3Yxr+wzMz5evCmvB/r9rllVAJcNFw2CceFH5bqH0jC8UUZ+RgZZs9
DR60pwlCSNjm9C1jeFgQKPYcoOR4SYbGHWF8UWBqSu08VcZX/GXzWNkmgF0R6iv/R0QdiJzOuwx0
mpE1B43Huqw/+t0//ej6XGKWzMCYSQ/XMEJi+YT2HLD5b6rdmA9TMuaBraZTMsiTQg447gU0UK4n
fbtZf5bBGyQG/UWmfgWCvBwa8LrIBkHEer+B2KS+0km0C+GBIySZkTczdewgyizYGG6SfFgWqJzg
gxmiBW3nUR9kqLxLSOZH1jDyKKD4fJQAj3eUQpA4lwE58kyhO1mYMT9k4T2kJxOmDjR7TyDQeFDp
3B2mvpMS0cfcmAykMjGnOB4+MGgYnyhJ4hcvAsqTYZui9c5Iw763iV8c2777xXWAdNWklJ8iA/Nr
ZBpdRYTBo3osIW2OXXeMepDDKw+x8jx9pF/Qf4ZHahUoh2qccBHZeOmhuTGQHxQWzCVyTGsFWnOh
8/1lWdH/uhDJ0U01Ri1EA8XI/130UEBE52CGF00+mpqFahhjqGsLeIguP5A3aEK83K3COCq670xU
xRGGj1AhGFJKTP0jvNqK6aIwc3XEGJJ/WZcOosCLJeIIpTRYRSP2vBxBwkT+dV2myPpXpP5BMToB
zAn1DYYg4h7BGWhLaJNCmokfuYyijRkhDM1CE5FNhDBunH+waB9Uek4b4MT/DxZdX2EOCPIIEzX7
/+/RtVBtbsHRQkW9cBir6mhdGsf+lLKMILbm7DUDQ3YiiMTo5zFbUjztr5FDKQBQ+Q36q4/SA1Bc
ixbO9pq+er03nOA3gu9XwcdwU2F8GWdfuFsLwP/qwaqZT+jag/N6FPEQwytFLWEgo6Ovoorr+yos
IB79gm/ZbRgzdrEimXc6E2Q3LiMSqQWrtdalA7qwTagxNx6PGumEQdvuTRtXR0TDw8sVVhInViQh
5FGGw6DERIdyFFCwpQUapSn2d5Em8xmQyAswJXP3LG0OECGU28K65E4XRwkvxXjlEcou+5sDO5YY
qnj1mo5ikgfuqC0u4LOfbHZ1xZ8u8iFD9BIYYJXxhGcECD9O4PXAqZGDfITeo9whIvV99i35Wl+w
2t9xUQgUWQ0uGrjWcTcNZQQTF4J4dVkWu2kcp3jzfwg7syW5jS3LfhHM4JjxGvMcOZEU9QKTSBFw
zI4Z+PpajlRddlebVb+4RQYpMTMDcPg5e+918ulGy9mb0OiYo76eKh0kSdMOs42RefFelXNMIMtv
TpM3X1CLs303uySRAvbpPJizT0dIEDcQidooPy4Af9+6wt/Thq1Osz/LHSny+PhZuoP26zZro7+M
lvJS4frCYdSPt1TbBtaFgCvd7Gk+2KgpovSGcxGNfEgdx1tSSNqXE1L85jyhjJp7KMNDRzaOmlL/
M/mkTNSi1LiL0hg/7KQ5zOl2jfKteTmnI/1a0wpmBKG5DVwAjCAQQWa8pumSndcbZ71nygbt2mtk
u/GrOr66ellfMZgsvsa5yg/tggc+ZNrW1ix8eVpUaBLKS+u7SH0ilnYyX6rqx2pgnNicU8FvbAjn
PzMaBdsZX/kmdCqQfIkX4gFhYRpEvHPqLNxVU9keqmCoKF/n4DGKKPgIpuzL/axCN31bF3LseI39
jLq8gUVeoTnT017UxV6cU6Od3OsSV0Q4Mj981BGVxjZr4Q2Opjk85v8sucivYwwqt0t+4K8oKBv5
fp5R2y4MXZsMtqDGfTpVYVzCge5FRif1ltFGOhPOOSVdlm9TnBh4jehSrYuV1BG0cNzJed7RUjFT
WoCJOb30SoR3VWU/6V97p9ZV0SvhSuOVpNzpVakadyZ5mPvYu/Y9i53iXOBBO6/9aHmLRBjdLdhA
mAoyTO+EaDaTdDL4kG1Ao1aRZowc62iP06Rt9PS/1+aFFiwYsjGfYlOVB5egCNpWUoaX1t4w/5Pg
tnbmSMH216uW374Zir1Pqvuz/UDQgCqGn9vRhvV1MelRTj85qJnvzaLqPTZI5zHXQ36qopJpM4F/
433z3nT0x4zyi+IaP0e9uiEmJLdUa17rEukvpR5wSgxhwELs6rlcxngayyXfc67T24D7w47dl9qB
HhS2ufqojeqh7LF+8/2UmbvYF7Dv2gFinif2DV05w5v9S0U1tEnXrp/hJDyWE/tUm/ZfozLc1wDj
+T0L09v6VcZ3djVF/KsUjbfr88EmUtrZX1RW8KUf2kffJi6D/lBoPX81V3YZTImkP8zYMvklztPf
U/2Y+SfqRteCwTtyjzj7PXtFXCUHZ67oQMuRxxmIlglx6KM0o0uZOv5z/YohSzor0xCe8/z9+ll2
ONNeugX8In3To12SUphk1frbJo3lhZA4Fip9dh2Xdj6zhZ4S7OPHqKn+XrKWkYgTIeZDUOMatsdk
hqro5WzN+Ici/d48W8FhPWGsZ45KNkiF+M3j1J0Y/GRGp9wP2W1mtuGlMfyD4YDhXKbA3/IHtNVH
V1ECSX9Prgf9hE7Gps+d6JUqgLTy3D0nMdpbUdkB8a5B/gxiUrn6PigGeXJzL+P/WNtbA4JjSc0g
N/rV3Cf48UXsvhtu9eb3UfTdxn3Br5pJoERtX9aFtmxIFCn+0gfy1KzNfSN8U0bgkP51mkeqmx7q
l1EZULC1u6wz/iysznjDUQLytYmKdzjnf5QQTg/TQDDAacjRAz4Y90uwoAxCak6hpUz2zgQlf6F9
ltwXzE37pPpnSXvvCgkxfhurId442dD81Vb+65BnX90kd07ZvExvJeUsRZJ+TGorkGVbUDhBLhs5
16xL3f9KLe2ehCGfnVuWJ+gd4c6t7fkP0yt2lf2L/IT3fSD7ePDyQZxSu7g4rVheyar/cOKuPFPJ
LFejN7MXU6fwQL7P2wrz8sv6nh9k14lDx6kqQ2SPxLXzywR8URmgMftsrnZ53UTvOZzmWyX9f8yl
Qw+lTdgjeqMq5QMdNSpyyKbe3UJvuXcT0Kygs6aDDyvsRu1d35ZlxjUZDtPBTlALqiCOqfCb9l4E
75kie9Frt7C06WXVs83pOi73biTN7e/wnLIASFYVj9Y91686L2q+R042vySlxTFk4LLE8ppdlG8F
uKkX42RlAu3vP6J7kATOrhPDuA1FC8xAzrd1qxWMdr4Rz7thOmeSUNs1+/V95kYTqzHvfWbrIGph
bKOZ8wHH42hbyNkgv5FHV2zZOawCi+EP+vMTBflD10VN06JkmTEvOOjnf/Dz3j8NEQD0UBEYqF7T
fdXjlGlkZBUt/wpRIfOwc5OFEvuW5vZmFZiyT4s2+4npQJkIfQ0g0qXhWiQW5viGhi0Oxhi+aM78
0RuqsN6IcW62n1yKYG7qwyoNMCVrvCatzhQbheYlRNkx4QomI9Z2x4n24okoNk5XCqEDQM/8VHg8
eJVmKpi2WeycuZl265f90Kjj2MOQSVKoXLOQM8nQHAmXxHOZ0nbtUNsSLHZ8H5ZCWUpUXhyLpCHW
FwzBjfLHu/VMybLof+tlzTpUHSrPYqWvccFfpA9Ms82WWF8YiWgT7u0+hKEY7CQXcfC7NN2R7Vb+
VhpZfizr7mvR03kJDTw/zULCYBhNlwMr21M5ulnFL6RKdkZqORB96nNRrWDn8EvcyoLWPWwez/fy
LxmWecSfCtcqXa49Rgc4cUE2Xx3Zz1c/6catbZM+n7U3JtEumTySzoW5ud/DLDIPa40XRTkmqwru
1hgcR3wO0yTKd8l8v3c848bWKnLOap1lvc+ZPeyC1JT7tlf/GP3gvA1map4mSXd0JvDyNptoXJb9
pxSWPCdDdKnsTh7jsP9JOMqTR8GjRdWknpTZqVs6h/8IwSXhahfJuhTea046/hKYFu5lYkFiN/oG
QHN9Rsv73rhYRQlRWXfQ4cfExzQvD1Mzm4znDV9wtuTnigvq1XfCfxp8zAdT5+0DbrJzCUM8iw3U
poJn4mebXVDT45MzZtk+rPWRglEAQ9bII6qGFdwvZMG3hnFrBlCSNuGCgzLy/GvRQgXlcnot2PNe
4mk4T3n7tQ9Qbe0xwHCqFwcW/kWRmqstTtWRsAhC4aiFcEsz1LPUX2xcTIRtoy+GQ4p4/tdBh43O
t87dkM+MQJ2/4FkejmFa42+MjP7KcbuEmUaqY83qDNpMWETpDy/p3yuqj+tQ+jeX4/XWsutHrc+W
GJvYuGvDOeCw/VHMEpGsU81VkJom7eb8geCNr3GYdnZJ3mxsRXRNFM88v22ro1iwP1aJh/GcyNPZ
ApJyb8jodKr3/F1ABNSyhnAPJwU7fwFiASpLX177sbL3Uzf/iqo5cveOhMbOA5/ye5EptA9HHD3H
ty5S+8DyLMWT5rTFrvCw+jQmqYZaL6WqqaBoQoNtaW38cTr0QIyYKe04j8Hcu87FVRVSrzAHDMeh
eyD2415odbsX6ix7X9RZshFr0eSnLra/4B/svNYlx9BwWV8JCuTzvDIMJu9taO3mgNhp7romY5qr
KU26LTjul9B7JTT+j2iIsCoDFHjlRcs26aAa1LgC3NZ+seC+bCJAQ4fV4rMuaKNq66ZmsqfVtk3z
ebm1sh6YQ+cYwdYHS7EjBmjdu0Ox+N3Ndv9eY9ScWLP7QDbvYhnOC5UOPlacflzPbfyIvJR6x+7z
E5XeKXU6IGjj7EIAOzecMg5DzZT7tva+hD0JMVtJ5eGcMourwl3ZuNu2df+2RFwfx7hghIfpz1/M
okfX1j5MAmX19fNVdOhsZd9MLeDOegnDlIgZltAtOJfa29v5dKxjwffBd8oxGQfPJkSYOUj8GbhG
KrYTYwi+0ic4iQ7JCdaNeKW5l+09z/2FygplXIt3oTNmTxW456COX5Qx9o9CP8zNhASe05jcoQUg
Zley/fVBe/QbOuefrXS7bqYzDdICaMV09PPK+cL88braFLWb3oy++sOHw/cW6qVN3YtcgPXE3lVZ
vnwO4+KQfUGHLCivmMP830vi9aRhmwGLll84199LjmNqo2LsOEa4FPd1GQjt3xKppidcrI94NGKS
gan9Cn3wBeCDd2gnbGmN7kUONMMveKBepgSDeGiZxhvOQbogEVodKZR7t3Z7dI+n1QvYxJ8GpvYz
/qPyrfEGdGjfm/YxKayrzdEcxd2Zzz0e8fWbr6OsR0xmSZd5OZiF+CdZQsJJCLXXakrcTaQjcYL4
xk1hZqBpQSL/rRsyjPltUXLVE1ULCVXtR9U2SNV++9p39i3r3GwzeV54+jx6mxNnkU6ZW55Zy3VF
vSQJctScJxdkL57e+hHuliR/KsvjZpGdca4K29tVaKWUo3xJ4ri7LKL32ThaCJSWXJ4rFUA4wxsB
HGNM23tqO1+9eRGX30vXBuJSpFpK9Mu7gf0fz4MYv4Ari/fpMHwlXT/j4DH/wIo7YngP8psEC/Bo
RDugjdb/IAUFV1xUDVoegxgHxL/vM8WiGfb+hbxlvuPyoz8L0xp7n6e+iD8jHWFeF6+fgzORbgYD
yaXEfolFAVs+RF6H7tswKObLlrcE590hlxUqu9PLvYep/X2kRuWQks5/0IPcWAswqbzDCe+2YRZs
jLSWj7FOtnRCjwnjLq4ZCCUaqTmGGf0K7RA6fRP5bKfCOGY6TJsbtXERxRRgP4z7YitSdJnVNSgY
oDQSeyqTu+PtChm0OAU5B/QJzFgchoc6JrAEE/7FtcORA2dFAJHLu+XwxIzfEPWXMI6bPJjomjzW
V6L6aNuYMEEY3tk/KRpmt3up+D5OHBYBJpXwKnprwLRGj3X9qsws646GRKopMS7emlPWC2l8XEwc
7Lcqi36OJMI+dCzsA4yVF+McMpLEvthGV34M3bydg979msvmRdU9d3ZZPWZPxkS/3GUnTVE/rePa
dI5l3zCJ9kXpEy6dqDMKSHbybEVXqxyJPlZomqvV0l8JTBntCQdZpkEL2khU5VeSkHJHywcOj4fB
MxvS+kQd9Ah0+nhdmO75ng2giqzKHPe+cnq8lSMeOT6EmeTdwoBjiFffwhYnbSAX4/6vUOYlTcJO
5fQbut+MjkxGuEd2wUD4LvxSGU71ZjpF/VDSJ15G3DM0TXpZcRSfhpbrsInx+LttqS6dhshElkNL
pHTnU5GWf3lpVPzlNOd5rLMjA9LdDQWf5IHkh6fGc8gy07LHfMUnfWqc+ZHPhnvqe/tRZa2/6Wlm
HMhYsGV7hcpPk1UVlLg+WHuUyr+HmbQ0ZwcsZbqzk/YWDDB0Mm54HF8xZjDsBljYZ8PvzrngrKu1
MyWALc1e9xKo+sdnSYsSM5wXYb2shugBxivMqb64d81kbWYaVZvUcBdSo3H5DPRSmaZ9b4ufS4f/
tKwKvHo10fcqzYrXxmfiNigCLSkUiQupoCS/Qx06P1ACJ+YxM3c6BnW7xbzAcwi4GhRWnyR70E50
H+bsWwkUfd5lMpm3HMGcXV0sNq4PeV10xZeyyxhZMJ3HTP3b/XZj4Vzn8KfQdQBzl8g86+DzFCrN
AKnjfWeMNQw5doLbf7sbxu+1gQ35t8lh9Td8Nkpbpt6cumpuJ4JAkbobUF9IoS4foNy4BzrXuRr6
+bMuiFUdLQ/q230gO9rEtOZvoJ2KmzSWL0U/9Ee7hmNRuQg2T6tzB21Qat/7xZJXtumS540wru5U
fwA2+tfOuUYbloEAIpgorFyOiOXHIulOpsNfUAqmTVXyAedgFB6FdmUyQwS0eOph1y0WjlZdIv7u
u/LPX4u33AoNVFqXtCBJ5odXJjMV999L01oMXaQ2yrCurdaQZKSQChKyGQU22hsTL8A9BKF4pzGA
64YruvAgGk0eHhniImJqLnIo33qtwq0L12l+a5v0wTHFe3G1QGokXvYyOQc7TyZ2TCc85JC/HuXc
RAzOa32ecrk6r+Lw5Bhfbc6JgOLEs+e0/hgwsgery9lPS5rWcfXzMz9AwFycY6p3R3PeGsPJrp5R
MjAjTPKvXszpI9Gh1MownBtjhrCz+t6B7jSnXbzVOxP5mcB3NX4by9T8rHP5fHpm5Ngv0uqdTThX
E0H36YsCwXJgMEB+TTWTBJ+KJLtUNiinkaw2Qx7s48kLGO+CuWzNzYx0FM6AqOB4kR50NIgnbuRI
AJVjPyEx2sR5E79TTZ/nAERsaE8EzYdhvhfK+BlnaXkRHlQLhik+vLjEg5DY9QXa4+AMZI1BSYVJ
8aiMAe0QNzpnIzHGL9mx8wWIv5zeMxY0jJMTcdUhbAFwgvTrUVDfXXfqQFjGd0eqPUG59J4Zxfjk
GxifCwHtQ2eQ/1jfm/DBfNr5aATh9f8Pv2L1ouOgUcx0IWfJ1d9s1poto6P9oDRoHw2zVOjvXgw7
5yCaVcN30bo9LB7UUkX2/TriApgG8cwE7KGEeOQjarL6aILcvfeL96ycMPvgqU9Pc5FIGinH/CWs
i0dvN9GWk0h8MFKoDRvZF92eM0C3bZSl3odi+emYfb6hm4TVTouTwSQfJBfN157qbF8WIt8vPql3
yx2rTRZOxk3UtPBWW6Ndpxxsg3Ef1DafmRyyq4jzgyXxZLq+j76Af5tzSQH5Zwy/jda07HvK0s3v
8g9sEdGdlIDaEBKcq3nAb5l8UFB1AB0KdSIMQspBVYqRaWY3PEis2zv2qGC7yAmM5loLqYHQWhGk
8T7T1EqnyA9NQrrNpi+47a1C7WOd11uXvA6bm2dGP2BP2UfVyfTh5jqwqiTW0BhaqQukKCT4/7ou
eeqe06GfrjuI7uwjtGnufhBvcDhjgkZ1vFJLBteKo9k+tchephPWPzW2+P/0q3UJNIVqsUdGXmkz
va2XkOvklGWZjzGtzI/Ey3nmupjQz59vDvb0eRhaj0GSoWLXQbertKo+i4SMGCSmz1cIPsne4OP3
fKI+qRY8fycwlrBl4Ejq58vXoETKXn8Ms+238+CCTdeIOBJY8SbAeXBan1x5kKuNNUYEQ7Mp5UOx
r10ZjY91ceoBXDOzj2RYNttZxA7y2xjf1sWcaH4PGReOVurwi8RXT2tVjl6aoGFelHWKtWgcxq15
CXyQRRsf68iO/hH5tyFerlPn+mjazbyzUVn5RoYZ1wReTa8OUrAMDRsbOx/pI8BMBGhoxJ1T5e/C
eUquvl5Ak5Hcb43WB6YpP+wOJKnVt5ixXf0SJ4/QgrK19fC3bXNdl2PBtiCWITxXTfAuPdPagczC
w/CfP1xf+Z1XHD6PsclknfivOiw6BDknQhvXsM2eWdd0RzoetLnGycmvdDT9jTNGxc7WMTZXL2OV
weZStKSdGrdEV093LsjlPMAteWQ2SZeigahvxQp2r53AdlAEYT36Z1+QHfyth6Xo3Whia7c0aP+L
H/b7T9m/iIyrxmFrI0BiO39hR2oOFtFmfn4W0UvifUOcMUcj+ZGOYooIIWOHTsHcESBQFcod5ikP
SvKtSwrMVMuUfRsHSZWsM8QlB2I3BQ7QrdniNE6unw/1SSYvsw6Lr0tOoObGvDd1U/DOjtUsX5cj
9j4iY0bdL9eKOWbQquJX36jlcU0z+postb5aE47G6GUnQksnhCLvEgCk/FwYLEh3uYvwAvCj2rb5
74I3AULyIj50yPDz+bY+5NbHHbO5tkTrvYvwJTSVtGkvFXfr+pXUSIUlZiBdxAEw052V1clTLoRS
PJxFbq3G0+rONl1P312G92sCuHEaDMs9CIue9Mz5/AUUwECXvJufcfjEKKa2FvSavSPS5Da4PT0a
F17WBaLH5n8YItRsc4kgbO1+66SqggQbJt6fA9DDc+jO35K1K9HQdzyQNnaOFnTLvfKAfY6+bb/Y
MnVewDsnSCgVHU0fFigK4LnDmkDPXTAnhY/c0WmnarKrz2XQkSe8APWVC5YdlLPsDmj1fFuXplmW
09Q1D/atlJ5WxyOw8q9FxVRDl+7Mbv1yVL2xN6m8N4FDDtI+Z4KHRMXgFNzejBu7GDjBNM213jhp
3V1xh3KnAFq6WClIrRjgEvZyVmDFf3OeN2wXJ8w4ZjQ1WYQOPVUi0d3KNn5rJSB7jQmLAznBwZrr
wzJjcFShyg4pUvDH4DQe56SkuAwuDX9M9PaGURbdNadMqWmkc7eyV/e7YOHY8rvHv74yGwxlC9Pk
ou9F7iGF2dl05eE2XUftWvLcUpwJRxO/MHOe++0zBXaAzaIg5k8Y8bUlIHIEoTKhpCnNjgIv1MAR
JC1D/Izf12n9Kvbt1ymubWTb1Ln3WmNOaru9QijcrTG0ypn/TaWlZflkt+3wSNt/xvFbLGto2yH9
wFOmEpx7cMt2TRZYx6EdSB8HF7z33ptK6QfmefWDR7baqTr9M6v4xe8qhQZmB2yuHOT6N1Vhypjf
YQYM91za03s1pOa2pGV0Mnt6p4bA3kaUX70I4XcoLUsLvSoq7gX901XoWCWPRTdNmInh96ReLBlV
4CbxzcwMmukRQJxF7KJui4WV0SeFGKsjuELnDPzpXOme/qJLe13EXIjumNuwZwctIkCyGlee66cu
g4NmEhxSHVYPT+ckDL1r9rFPxbVYqj3ErdU92g4eFOxB41D2s7jhg0lO87e+m7q9T9H7DPUi6NQR
2nbTfetHLzwv029lo6ZTFUDVqWVySEJ3eY5R24BPRHwDB5086dCw1KDIaqswIWu2z0obvxsg5zzc
QET4PKIeIcLubinaL7VrCP7fvRsxOZO5GVBAc68mRA+Wel/XznKTTudehfVtzNCChb4MVpfB6jeY
2v5XIqU6G6YncOwugAE7IN0wIb17NmLM8cVhIHaLEtJ9tLNfvoWJBPSZmGQz2u7SpgIaMGdBgH2B
RM0ymAintZXPpTLwTnrkhlEB4B7qnW6l1a3HqoKqn2qYXB6T7P5dOtvuT1NAL33x4IHUiFdR6XBA
5yslWv9cGiFRGBFRaFFgi6droGia6ZdqaJzveOn9zUi1+MDX2p26Aa+JzHOmq1a297OX3yHefyxC
59DxQb/4AhJbVmH3mXVcmsvNIGSD6TlRBKfT2fqB99M81iqu4NMt5jNsnAoSYttu104Ttj/52XPK
3bhm9KobHOKpOaaJk1+WJZQ4Yjw2J4c8KyxvjYhbzVy+6ZY49ZYPU//w6y+k1p7OEqDQZZ7P7RLA
C3IyaG3MdCP0vnLnwJWqa5/Vh8zvnp8HNwAW6QEuCt1pP8aihCaHNVajSdeFGToU3PFUImgpdXKx
MTOlAuQ50wDOpBCA8cV5fcZO+GeCbv6kkav2nNzMk3BoazXZwjkRwonYTijv21XniyuF00YFR9EZ
v6TEvT5EYfPqzom/GwpzYs6ueYs90TPOhYjN2nzTy/qq0G045YO4rNFEqVaH0wqpsJLQ2IzRCCRJ
n464OQ5Kjvl1LVzWEgbp0z03DBXMR59OZGIwZtwODHuTGDSIGQp6juk2lRvgAWJbd8gos+wwBk2D
M2J59HHFCxrSbfxawFZ48T0O/vRZfU6UiXtJlsW90Mj1tTUNptkSkWmGtWIX7vzB3nYNQKBsqZeD
9zlx0lejHXdADIL3mPYB2Uff37o6P72CkdZF+t8ZUYmylw3f4AAHJ9DlIwooF+PDYyxVpRv5mfNd
BaQKVuE+psIHrt0ykdNLAd82yb43FrmXgOm+1p733c0ZNJj6gp+jzMZPmhjKVXDTapLdYBVrgwUz
G93j08R53XMG47kuTt2Gm7BR6YH0pr8bbYdL3IHmB3cRa/1oQcVAc7uvr6pMwfwb3a1pCJ4mi7+c
iT5Bf+vNcqSZ3pKJhsd37JkdGrTIXGZX1E/TDF+6tCLkibD8+dxs6pKAbLwsB88JrL3pE8EK6ay9
fB2Z6o3Rf6wv0wqerO3mu5Y8HssoxGPohnBXjxsXOtnW1w1Ictgt+yrm1RXPtC7B1I8n6qdkY/TJ
z9qMvcPn8z7xisv/zs/29MycikMhkRmGhXihpme7lkP8w7UEJYMeTPN/TJVLbfy+4yzC/VxSEMsy
zp+k9D8YAzn3xJqx9q2c+VUshZGO/wR/CUVLcOE47e5DS/0sYOFcQjPveNolbxZmkMckYGaOzLLc
JB6O+ZAt/N621mPuAxc3WFlf+p4AXg4nPxzFdk0izg1xRNQRRCMfIjRGzOq6LgZk/Z1fNcl2RZkv
bSFgLbOrisdYRsN9Ra6jDjG4iicZADoemi3HFsQoJv+VFegCuzL/aLWcuIANuviwJ4/Tgus/b/wX
0zl3nmFeoDqTtJykgfzPFmmN6i+LqpeOmufdFPnbCx9Vt4XnteNDz/elORTn9YYQ4v1//1Tc/4dp
jrfLt6nuHeE6Pp/P//2pLMHgGBaQ6L1dY1bP/WGP479Da2cp1ege4ghFFCDDv+8JyKDcOiMjffRf
Cdukf+r/Ks8B1RVZLLdda7gfedfCMx2m/DDoLzu2mVM6GOLzT21/DG5xkTN2SEe8nNkw7wwseJM2
+utudRbHUYrTBr8SdHT95oqlX9/EMv+fN4mmbSwXNKMdNdxw1NqYsuv2ddXlf7+3bq6d3mHX9+xm
aEieI92vf/n331vfW//y+l5iev+/yfIWN+T/uA+YuB4KW9CdDAXj56z/MVvKsWTP+dCOjwbA3mPm
gjRal0BxqE5cI9YjacUlnSYMMwCzkoBMsE1UZ41nmdE32Y7jm34jsZkXPQcWA1wiqwF/JTHcyTbb
4RZaXgSWIZjCQCx7E5O2n6u7NxMoLovkx6LvgAaXwnkMpn87M5xT/1kWDg2/+WEjfYpN49EgbCkr
pwbAkucuxbl08h/0ouc3y5TtNiBteOPzTqAZDG9hHHVAKh3jLSEdAk1yrZljgykOyqou6xmh1MKm
LQvgLYkJuajJMFTDkrKQ76dNXa92FfuPqnAow9oe+GfvWojSmpEG4yLcmTMNpTHqpkdRXWjBAKuZ
EbgwygQM6pi/yTjJn03vQwwFt7nnlLDQDa0UyC2Ezgy49sr6M+OS+DlZqY2p71aOtOVZetZ2PYoB
t/H3wSiZ9yKt5SL0EpOCh47mskMwE6Y8BWPVH5sQHoRXLN4l9WClxIzt3hFLrWG67YfF9Infkr4T
huc8RSCyx8BhZkra4UnTQeLZzq0T/+jwXIgbnhny9mshoXkk82ZgWZbz0+LZuuYfJAQZqFXmdCwU
/SnaieOxJpCF0CqZ+1zgNatdbo6wgHOrNEjML6VxgGeVbWxNJO6XHFpeb4Zn8MdHrHjxteuSXaqb
mrZ2m8tMHAMQLsdJMbB4KYfmLkIGdAsxP5SvimOZ/F0aiskwlds+wY+km4hWwrNN7oxO2tpp2/8D
xfCHXdZyI6GXnm1X9k/QREi++D1bR0CitYV6YYgheSX721yb6THQfUMgWrQga6HC7ZBZf1VV1UF1
QSSvFWTbOmP2SN8gPdpOZV6qunPf4mpZdeIIqqJxT/i88ISr6gma7OlChT57dmvcehxdtzQccwp8
jrvJhJE9LUbmuIwJeO8RU/jctXRhMdijg0SUKKNZLsdRNMDJMnrwbSyRt9z+3MXd+N4n2pEQ+V/R
/w/KL+MbjZgFwDs3QEgBsY5oMEJn3nFGEjtTM8mbNuqPfV39XAp6iMF/Y3qyX5+PbpCG4KSTmcER
5dRgZJNIUsghgcckGTTw6TRP7aXRvKp1WW0TpNC/h4vjHbwpT2/KDrmjLW8T6Qic/RR8Ni8j2zrT
qr42KvqFXPriNd6C3lDTjWAY8DaZ5IcXkrY1ysDaul1sHwN+9A37fgEhO/+eaX9LgSHouIhQ/aC1
M25XmFLnMTdEkrHcY0qsGCwDDRp7c7pBf3MeHoX7gYkgBl49pOLWVrf1ybkuvjdM5wo9AxRWdPm9
KPAiSVXNp7XzlfvZcBSYgi3tO2DuDJGxlIaz4X3XJLuesr3LLfUEuDDtYtnMR0HDdBthud/iyE8O
g27yRj2cZT/RAVe3ZXqQVUg49A5Jl0sy/hyzynpzho9qwHAMWMy6i0S8O0xi2uBZUlw9KIugIPNd
ODLSBrPEw6+i4W0Q0Guw4t15irFU5NPGwu4Y1JA6DMAwfnUNQ5t+LyoRXyrTng/eIAjG/WfB9m2D
/wtK4kxRbe+XIPiemgS7T6FjhLvAAvhBviqkCduM9slEZV0QOTGhT0GOcxl+69c0afuDhZvssi6L
y8NgTKkDppqcsdQeGxn4CRWmiajbEjZu2FaoYWGb6S+HhYlmDnHLHan8siJmNJFArWYMdTJ4zso+
kZVQt6qtwk1LjX3qvSh4AyW2mdMihHeRXtmV6Ddrzweis33VXL8Smu25hf9BEWIPl16/UgHGIfLr
JxOzBFswTGzy6o8kTb4VTtgfBw00cnT+tEeFpB6zvo99+NUpQC3VCe1ZnIjFLaXteATTYX70sn61
03nvzsbfkIPVPpo/4jDujzFzyRDQ5dV1Z/tssX832qFlaIS7l2xGrvNrKBgzkCa1QzdiiXaCtBq4
oKmTPOjyasOkCEk/dJGHRk8NEr5g/gNeEo94Xg5uuW7mm88eASO0vf+GhOWmgydFlMclOdbR+NFI
h5RKy2N9MI3mHDSWuDEjBCNhRp6nHMUfuYh+zChZWOMZImWUdoo9nU6QkQf3ICvmbdSN0BYap7tW
FTw+kw18XxptsOngZi7LCHCejZfpbg2o0tJ/dk3avXh9jxLunXKZwNqGQXyQqDUvEJHxxuO42oEy
HJHl8oDYoHRfe4cMqeeIq6NA03eCmG9cfscUNmdbxop8XZXixhnTwyocu736Vif4YJasbG4dv6wd
zcZ/JRirk2zCCId19XTGXnyPK/GnKqHh05C/dQUNtjBbjqR9dxD7k/NaOU51Bwc75oY14/AlYowk
pHuGiSUNaZJOFMRwRjYRZoht1/1mXYas+xrZYR3tqupjzdMZvsds7Er8wInln72iPRL5nZ+qLOyb
zB3OpyKDDTcSLQgkCf05miD+jcy+YF5uuCU4y3Bt2u1bBDHvwplK7lzDy49ja80gOdz86kBwD5nQ
9BylA64d5ewQa9rRKHRL2Pwvxs5rSW4ky7a/Mlbv6IFwqLHpeQitUzCT6gVGVdBa4+vvck9Okczu
yxozmlsgIjMYiYBwP2fvtTEadC2YscS0khd6YSVzwcIkO9pSqLjQ01+P8hat+MrUuybaoN67uEC6
rfxTmWv2KwxUgjlW5+0XLifrIawbaMpldgxo3thhm9/PM+Yz3QRSNi7Z57rDj6fYUz6V4npCgWfN
kX3vje7XtqMFVZvzR1+3bgnGZLA1w4k8Dk6EIb2Hqx0ciiEEpZotO0o01aGkAr5OIGc/lHm0nNKu
uMunZTouphmeJzlErDtNfSkuymus196j4zvG3iDe6ojfbfODm9kO9ReI0NhzXewDTQpWe5IRij3h
Gcz9g5WrmZyjMt+JiFzSP0fvo+Ok0yWQdZXaLOi2GxsXO6nfGVdqWM1tQTW/KTP08krMnAOiO1DP
l+D2vfABgVR9mgA3RKPcF8wrrWTUMIHCzVBLQi+DeJUm5Ur1NCw9/tpQBd2FHV3zvsYt2NgJ0Y22
/TCQNLmxgUzvULdGa03DluctZXjx9Hmfg+N/p1kuGuq4TJ/bqPgKo5JQIEI+msINMMu0xRb/GTV/
KY6pHByTyKXe5dRHV14fnjR7Ho8mLX4MBDjemba7G2ey9Ic5MLQNZeR93EaS0kVI2crDmJC7Xf6g
ZUCC8nBCSVSmB8WpQoQAG9E0V5gRY6Tlo34T+geMBzQCzNJGIXdLQCpI8W6LlgWrwwTpdaG9og0W
OHaapesqMOjhUQY/pNQxdjbcT5IT44GyFP2P1iZaCMaDhCLQS86q8IuGbGfdMDNnhoR2JnUgiIta
xyJD7EeWePbb2Ageozw4trLlGhfL0tBpta5+EaYHPyzeo6m1dgnxXvvKWt5ABIF7n0T2eqJ9k9XU
pVsJ7ykcazf7LFYUpk8vPV1iehbIB3kK2YXjRoBLxi9v7ypZt6dpB8S90D5Z8G0QO84H3UntS+40
93Zumwdd1hNHtNUnF9OdMI1hWk3ae4szduc39mcVU6l3KAljmJeazBNJZYYAitaQVUebrHRjyCBa
NQ8L1aVLl+QJej/i6aZ6svfDrO99e/KuSWmBgKXusEWvraIIWzgmo5mCQiPcaJMRL9MPxZ/gz1LY
sA+RO8Tv27o/0TCLt1oqhkPfatO6yBdYI5Ojc0srYgDv5qZ0e4MlM3pCu+23QWUY+7zPz1zB3Kso
6280GFiyIDhY5w3Oj3wQfyaFJS71kLJMN4c3+JQpRFFt3tZjZT176LFmVocXkfv6NrH6L/GkhWsD
7Bp3KziZZknVEJ/Yri318hra3DBNDdxKHPqHUrKLSj1E6D4BJ/WBMSGAi9c5rapzMY/Jxsr64mLB
jUcMCSBBDRjwNn1kCE4CGpxZSniQxIXC5sHmM/TtCiPeAvqmvLMcREaBTcIkPbV9R7/iERb8brCa
flcjWtlqXltv+4r/yF+MeZ3D6aE3nQ+XSvJvEwulth6ER+KTYlAWzzh2QXVRMeY/g0W+wOIykmE5
NHqhnyiKLifysrLhk4WU8DA6oMjqckreIOUavtG7I5SCXKID9g3yiqQt3/an5wGZ65t8RMePby0v
7PeReMIXeA+CY6P0DWQ3YtmxEnQXdOGGovpko4BAjRwvV41S6EYMHqjxYFjOptuj8w6tpxjUypXs
oRlYTjocutzpaQIH2ZYCJiITDAq5M7yxZ2pRJRA1IM/95waky9prgDWMcZS9SWqcUfpcDOs1XbXk
2sshbUlATJK2RQ2vhytuXtoh8wcwRFNtf04WweeiSH8ZWrPfq7KyO4DcdjRwoEJaJzqZ2BElVrwL
vAUlp14u23QR9m2QXHx3cojVIOtqx/ph01ROe2ltrrjyMFF9KZLWkjPKgDvL/VAPZsTxBD/UlkYi
DBgYJkLchJ0cQjxne0u3P9PSpj4/Yb1dhrRdh3OcuquZVEkUJCYNgzRMuUtRvE9pdW88tPRQO3Oa
LoldnPRWRpTndf1GuPEXk+y7Qz4M1sXuh+dUIz2Iz9jxS75PF9r5PJa++RCHxa7JUPPqIGcfApwH
JBDe27af7EaLZq1uEybBFbp8spbQ28SV+ahJbFXSkYDWduKKCcU4d1Hiyty2fR9B8chl64a5+1t2
sL9rZWOWxkKyWbplWr9YYl3pi41Q0k1Z3W16fuFCnaO5EDYlcPhtSqPm8mgeNIeJsObl7WVAUCjd
oGogemTe1VGIlEgqCtUQWsRrhdaaQ1gbOjpIiznehx0GYzX34G4V0vpD5bXUORxlhorSP3dPsik8
/wTlHYF2XFbX2kPAMbixv6WsRG5OnJrBMZcJAXKdgReeabEjmk+T00nioWaQiwwA4aTLpYl6lPn3
/IHVvVbkGJ2xEoRaOq4LJgY0bDHf5UzoV/hSrF1v0qMnKI5ypBejcSuyBx1K/oHFHeyBhkw3sANf
a1lkVTMNTfJ362U5CxHVpz7XzzaUgbus9wHz++bT4mLKku1g1Rg2BKlfSWXBYZCq8SHGY65Z3pPu
ISatkdJsBofMHzdN9COAbJSmeJMXRxqq3fRD6lYfo3JKL6XVxO+EF5++IcDubpVXs1howF17gomW
pcW7JQ+gLtjtO3VPKTTowsysvEdBY3Dx2jM0y/QET6F6RNLk4m8l0LE4D03aXT33LfYS+xg1S5Nz
Ok735IWS05DhcuIGR7KnORTr0cDk9QN5apZph77PuY+EzeLQXsYXMUOaoCnTZDaYmnRCk6Stppbz
Qmaey2Z2kIjpCNXxTi3QurL6kC4RsMhm6veEJl07Jha51GHpcvXpEek8g51UMDm7hyU5t3gFUmMY
mLCGz4rF3KSIAQe4z8RzkfIytqwQKEsV24b45Z3Rp959WZLg6BDOukGikG1QNlEq8zH2x9wQAhk1
aRtOD9CZJcYe+mS7XWQ9EXqZz5/XTkffeyb6kn5MRnlfTQbAM6Imaaprj8AH94BXQmZu9I3ph6hy
kfFjXGsLO95WSIFJBeTwjy1HSj/A3A2WaK6BRjmtq0Z2djfdeyAbtxEfjG/rYzxOn2ujm1kUYo/H
TfOpa0nY4RBOSNXjd1vH1G+Th8Ev9FJtG3Ut3jpIyJU2vXfi/FhFk3uM/6RoE5xteJ3QMeFkQtH6
kviE6Hgeha1+1PmDgJUgsViurj98qa3+GEnVS2E4K6z91SlJrWwXij+hHjSXqSwKbVvnWvTQ6enn
ZuQiOnJHWi2uEd5sjD018KjUc+KzWBKubdYA+n++Kyz6wHh9DIA9xcy51oDe0O3ooS2kB49G8C7N
0qMTaOSGgIytK4KYu3woN53DbqvJZWyKpdmz8h82i5ac+tkmgDKePvNRzB1r060vJjJQxqi96k3p
kcKd70kQLcF1dZic9Y5cirgTq+joyPNV6H67J8eCKZYqxlIdPKXAvpAetWQ/npOaKkWcznCndYAZ
SXvngUNjdtRnl4k5z0VvKEvEQR6zFOZ3xwhy4CjoKrLaHs5FKVjSHZSNQ7AcPjJ5Xta1DcEOa8Ww
9V60iLSprrCVn+02nK+WOb4P/IgqTb2YW09GFpd9/0Yzu+xgLn18rMPgrBZBRG1/9ctROxqNrm/o
eZBBSxp7NqfahwgJGEh59pRAGanzdkuEoCxuqZe1He6swqsWpKmttyeZ674OhmBfp+hFYZM9tya1
Edycf86e1r6zy/4dFVWKIba97BZZWgys5a5ENHI0U+YCloT3YrRaTn5p4FeO6N3TEvX3MdqBmxoK
vsEFugepEfk6Smrrbmp1E1wOSKpMp6M8GvM3GDfJSctq68a6fI0zqLyCsTG25cSpliMeWIXVOFD6
Zkqh1/puluTaUcMT49MVXjeR1JY7cBhtKU9KzfDqafp0ANBdXrJIWNtxFuhTJQqqQQWw93T/bWp1
41VbikNsMrMiAIZo4WbI4SsY6WOeCxaKYURkjY7HOcNBs6PS6rCSfnRbYGWaNZMBMTX2mwMJf49h
gFmS3U8cU06FewafjOeF+EvHkFb5BK0QjwrzPLn9eFNh0nS6j3j/DcRyg75noUDvweSLTof8Ccsf
nXxskklSOGs3qqQjGQVEbVRH8qqfoLyF22ZHOS1CuidVe8Ut8HP0Z0Ve3WdOefXIo5GSIuJHTRe+
k25YmyA1WeGVyfgQevmzhyF+Vyx8sZOUdjZd/0kpz9BB7QOdxowM3QGaTpKQBq+Ykkd3MlFOrv0E
KoIU9m8903/Sh0jsYygVmEQQ7SO7xZEUYJ4rwZ2TDo9w86Qgwp0qkRKPtddnViA2ep4ZzCoStHLt
+kKIdai5qEUdABOokbljjahn1IAipjmkIE9+lGPUI91piGAK0Lg3LrGJI02sQ9YsJB0mj5mv2+9n
jpyE5eVmGL/r0QBqk12e08hDUipOiefReCDsRycs40RT+djjsliPJdNYv4PJpYY6IY60GhAfK12D
6WfkzYQuPVM9YY7eaCk+oGbcZdNJVTLsxZgOGNW7Ff7oCZzPwCLXKXAZ0KVRXFHE0ERAtMl+LmhB
cWG9TnHe3lGVtPdCGPc4AeEDe96tsib/5nqxxjf6QffAG9uUkJDjC3G1NfOzlmJUKfI8ADeliTfE
i60LAM8bZBd4DWoJqJQL21QucYcpeLIGfbbXIvOq3ayP4c0nZmBXFBCm+/ANYmMmVrb2kNpIa/Jw
eStJgnsrTPlDpFAwSZ6xHECr8LX00jL/3/lzUFy8YATGIIaHNAFTOeScGoufgulImf1nefmxkv4W
kJrBST2ahrOu5AmyRQL9a+Lajm0I9uSxZUZyR3hqBiZzqc8k2AxvKMqzlwvadEiBRnJeSayeghit
eY+3r81gAVidOV5Gzr1TlbhbGwHsIHx937tm0JB7Gbh05vT3zRzl5+6vYcHjyTmcVbiwUrxRL5ZR
q0ACoc2aT8HOekvKlHVP+Krz2CTZqkXbuFhlc/PaoL6pR51hr/oSd7QPf7FGhCWiFWIIexc4ooLc
MaXutvEpgAuwVqzkg3ZP1EzASUUD5S9L44J9nAjX/N4HA3wwCTCbTAGdBXp6fywtsic9w0FINFOb
i6Mx3U/x+DRi/zupoR1J/EjF9LYAVLILpbtADZFD3bbOMvQp8jlfgu8TpqZRklDXlhcOdfUwpPrX
t/ObV1BTRlNho38SYbITAcR9XOosBJjgrZU0WomkZ/hMrGgx5eIXt1F8DB7qH/FGgyrIHtZ7Soh9
nm5SluPE2wRJfFA+zVoW7pGkkfNrpeUGZu93Q27XZd6eKeqNCafgf4/q/Bpl3acmG1tMR7UNYrfw
b7OPHq63x1OnWzYHNFYi1CrRmgNhXCvMZChKY+eMcELUZs8R2LTLcCoqjwBWtfQZ1rjs7VNqXMSQ
5qe4CiyBPoZeaxej7DDltO/HYEwpTKI5Ax9Dj2qS+3xQ7kgDt+Fom+5eE+7c86VTeRc+s0g7O4x+
Fz0KLCE08RaP5V33SZCxsJ9aEj8BDrob2isQ+KQxnhJVfmv6D3zVW4Po57uk6OpHmud/Fm0q9g33
kRMNg20ZdtiQJv7ajASbTeJnBXiXziMshUXOBqfGfPJbUHl9PUL0jzWaCCqkpzFinOUZvq00mjYT
Fc0td6/hZERttlc2kghHO5Pt9DgxI6LKQMe4jHUiHgb/NKnGWZZonIJGS4STF19KOTh9tXUgOR5t
KdwNJbqpN4i5ZXqPX4das54IdF0WRKJIWiiDEF1eSfxhhbalhfZ/pUq91pN+PL84xHLLoAKecl+V
MR4s8vm/2/446SiG+8LzsRSKhkS4abl3x9g6x6Z+13qxtwFfSoycDkS5kRqtBSbGBrGst1asJIUI
IWebTkqGJikyc9sjcMetzgAoteNkjkN+kG0ctSLt5eWBxS337Yi3od43ntSQ5M54cpbxsQbz9FMT
jImjv8YShopHzi80qfhLLCpzRhm9H/OmI9vCtNeoQBasvJq4DX4+7QLk3tvKBmQG65BuCkfeLqww
I7USl43UgiayHDLTHTYCWwinfbV35ZxwKSDMOxa1ulVljW8x3QY7CJonx8jCe08OcOqAb4SLfigW
SngZ/tcNKTreXZI67ZreNu7MyXLvemi+lku5AHx6tI07lA/K7uyBmKXrqezPoTvuU2d+dMxCXJJ8
sXd8omjlTpg3c818DFmRnf10ZHAnl57wOxX1oZyoNkBqkj5rf2sjZD2wdlhFbphcCJ+y9llkvZnh
yw+rWX7BoxyCCXENLIZ8SzIDFWM6ZsqVY8gqSzOaI+0icO+IBE7pkmjHIANzLJm4A42Hu7YOfDrq
brErLM5Fuh/FI2K/6FDkY7EOIufdYDYP0OwbMgouJv2ys3KWk+AOP6Mn1dIrg/ex5hm7pUYI6Ya4
0rEqBh6AT1B5tuylqsEQfNai9GivLOhHTWmXVACV2EJC8nJLaUwyRKoa1x9XUK/bzmFNePAQ43Ub
l8DYB8Z4r3hrP2KkhTd/zWR3hYJZD/ANrLYdchqoAcEM169pxJnbc6fY0lrAOZMRhZ66aM7xVJCE
rFkWxgXLP490M88WKVP0sLcqdfmH2DH0EkpswRKvAyW8Z47lbIKSOm7ECcIN3FnAHIjsPRAhOjI2
kiHWQFJn2UHPDpBVpUHzMeDesKuk/wyQ0EhRpjxMrUXkG1cNqmMejkeCQrQ+c7amiYzSravuGmK7
IZ2DhFxnEERTeFxqINNQBXQ9ohmpKj+TGOnu8grqxlr0CPE7eEUFyYpZ9CVDxgJ6I3ZuYxmbL3K2
qEbTlraYluvRCg+GNDpo2j624sfMXYa7UdgUpEbz2WRJeRkcDowyMMM7DtvnLqjfN6EwHh3bLCDm
6A7oYbzyHdqItRfG1t5eiq/zzNE6kLSLErtGSzzX0svVhHtD49qgjNNZr5PCp3OWqolIHIXTJYw8
jNOjKTaL32PtpjW9XSrcSAu4MiS6boVBfJggIekF5SFRNsshcONdJRD3q8GR1yi7Kd4aPQqHvI3k
H5nzY0vcbunC+ZcWgM0xiKOj2uJLekgEuDErgLgdm5IkR6WkW7A8dBknfab11b2h9cGdR+QTKkUk
1ZTLK6IX10ygJsq6WFLMhLqALN6CQ80PJGk+KNJMZ85kauvl1gVdcat7hLJhlQAXhzLeDADuoSlG
wFjoXCxyPiFQTZzd2jqH1P8PCoFjyYruZEzn36sKhf0vGjfLdIRlQYrQ4Wkazq+qQiRgfNymzvYV
ZsCRXsDBJYJo3ZO10M9Ve58J/WsRNk/MswdynkP+jgVQ0ibyMhKr6/qM+mk+tSXknX6golwPAM8y
PeXExk0RpWI9TtTbWcEEO1aY7FLBsiyIsKtwqDvGdLRG5l0up+jKQcOMGR0UOYKkjebBYKZ2gz89
HLJTmhxKaRdJfZ2+a+SQ7E2+7mlyWQNInw0Yi3br0/MB1chl+W92k/9qNzkQD6hg2z4AM8/wX4sv
k04HVW2zNNNJIFrBAt0MUqanhtwevj9Sm0wzZ3L5TlxWySKU3Qo1OKXZcUkaHpJO1qvbqLqzByEO
FHa4uusxXid6AtwgKtntKzJ43KLicER0Qt+efIYEUU2dQzlvwfyEBcKxXBsbyFLcrGlk9tdZR6Tm
k8ixVSvEVhpALomhJR865kyDdmrb5Eyvyn6C84z7ljI3h69PAY8JSqdK35obrH+/50z9tYrS0S1D
t+XOMx2u5q/VxIL1pWkn+bAX6FGRGM43Rw4Vi8Xb4nDJwFag79QLpet+8Fumi47mtic1dEbavTxS
m+KvFzJvob5BjXpjYPV+yRVHVWqcOtJZ1FPir7zxH5vqEWIzezOVebtWm2pY5Ju0yUGnNX6yyUtx
1nE4xWc1ZIL+CZBXbqnSEz9JQPOP4cdzxl1rYh9VLxlJhjHAQHpi6e0jZ4V2B8nC3RiS+qI2YxiU
LmLo7JRbIBrVc2rwu9w7Tkb1EfrOykmol2etxlFPl8649C1qGOpWOB9IK6i3mh+HtBUuQQsUwW4w
D1k4H1XEsHpK5QyroWkggbup8e7V8xG07pc4YtMg5BCSJ3qOv55Tv6p+Y0ka5pFUkLcKSRyhHD8J
P0OE16Otn6QEWz2nXv2xiR0L27bafnn46nW1qYZ8gXSsHr28Tz2Wx0zP1qwDk6tHBqisbjTLRscP
sKbBSKNMDrNJAWqjHoamVAdl9M4H+Ts/fsaUfPIfm7gyj4NNWTVsZFqN5CP0tLgugL3o6QY6gFC5
6XK5a5n6ZqgPA6y0WblMF2ox08VABr+GZ0fKinzuxws/NhP5QmSbA8xIMzslmhfdzKy5mWXBTbeJ
7gpEQdzbMya3Rse61BaD7BLo9Us2aSine1q8HIjPjI+LZHO/ZJbKR2qTxUMBuNAjdc/5ykW+vp8p
mKFjZPVY+FADEA+3qE3nBPyJHOYuYykSdNEOUOUZpLw4hAAwzqrJZftM2iWhUESb4ODcatSE2yBM
rE1G/uF9LnMaSImEMCNl3Oo5amHD3e+vF87rG5Jj+GSy265tuEzhbdf89YZkwG8y7JzFm5E19zng
pj+1uwWw4BsmuOGLRgBrc8CKn5NeKgbUAJsTcGSO3ZzsIzPYECr3/ZVqqDFEkZGY7OiFU9NKneLA
ghZlwqwb92NbGfcg+Zc73XyjNkz8+dexjLaGLG6roZUdrFCWqv+/myPO4VVscYLX6dPkOdm3yEIU
iDNfCvDoskad79wI6Po+VBFK3w4WoHoK5vn35y1kbVR96enklXPnSGKfspZRHjIxf1B0C1lT2OcM
Kkte2mg+Frku9uuMh8xdpr+581n/5vsQAoGS5wrLY4rw6vuYRZfQnbHtfcxk85Z7nvkQjhgHUzgq
GZqbB/VUBBzoXNjNux9PJWVgHOIJ5WQqf6nVXcATzPy5u9OmHKRCQXUtA46447S0J7PI04msal6o
czH1mwTu9aoVTBd/eok7dLsjimHa2/mYbGtwTfTugVOuIpkF5zf+9vdHpJDGip/tMByRDugW07B8
x/I949Ue8FNuXLrXiH0BrLPJvuoDHCk11CJLZWTi/H1bPemmEWERaLNWHquLHT2ACFGcnj0jcnT3
6NLhx6nNuNSO4NCJBWM+rQc022UyYRnGtDJzNXrqCWcaMWuHO7kiRFTdkFyoXvjpZ9STP70e5H4A
/K7wtp1VxPsaxdpe5N34IctTjC+R9ZwJ0z6793+zq+SueLWr4JUZwkC/p5tCOYt+cg4F9pwa/uDY
e+6QyZGVX/YGlAQJ0Xr2NYwaowShzY7pbSysSdEgkShoT8JXYc4PAIBbnKsx4XXhvOKn+cQ8kEld
QYvWzyyMv05FjPIUbqaJcATODfvmycGaE5tJRXIzJ9ab7YSQv7NLKYKSrxoPUewtP/2kfAefRG2b
KftdkSXPUZQ4xygfMwKUeUoNBrKF1e/3jifn0j/vHdc0dOoNpuvrpMoSr/rrpa3q0CkPYYAOvCuS
7Y8bs7rZzmyvI42CO99buJBXzv1c/UwURTndhuGDntjIzl0Mv+H8kfA41C7JMjwRSgtZNk7ai9q0
EYZtRFTle7VZGY0HDAMVr9o0qnm5yTfCpDg8qae68JN6M/wi//7NsmT8+c1AyH1/M2LBlhtd1Qf1
PhMZwbJdG3RHkx5u7MXtUwwsfz/6rCamemifdL1HHFgb79LaGRFLzLfSdpo36kf71ktXaVOTyi1/
NEwwEs9miCRWvlGOZQtRn9RLy1fFAGS8Hs39yxsVpn9wTL+4Vz/rVahzo2wyjmpzmWZy4/U+2KhN
QxtAOOB/enknS3PNN3TA1Ws6Pef97791//XlgyuH6xqW0F0LK51uvfrW5X/nTlNYE8dUwEX2EJyo
IZHi6VaLP3QsDahRoTlGrJki7iUd/rFCBnsrW2wTHExwRJyufB6igKV1k7z3CBc7YX511oW2HHy4
wI4J2B3xMnnjSsSgHg1OS1eXhAozQY2XBtkb9BLDnRpg/ox3tDPFujAyCPjyBaadw10jh66tvsRu
vYlxpR5rGX/VcFjdxlqcfMp/IKh5qjLLmMm3SPaufI6YpOIaaz5EE3e8pDodZSEFoj82a2SDmz6p
qnUt7b8vfj0NS7DaNOQjvf3QLfWePZawBq2rt/NgI4822mrTVcsbAlvKy1DW4obuiNVEFzTvWBA2
iKeoCWYTkV+1GN4hKt5LFPsHij3erqc9tG8b0syGAtmiK9OOfTl4RUSRyquBHMcjOYkxGp5VbJI6
v/hFR8EArM6JdJ/vQxEjcFcHx39+mf4r/Fbev5z87f/8N9tfymoG1Y+U4NfN/7nGXxpU+X92/y1/
7a8fe/VTT2XOv9c/8stv8Mbf/+PNp+7TLxvbgv78/NB/a+bHb22fderd+YjyJ/+vL/7HN/UuT3P1
7Z9/fCn7opPvFsZl8cf3l6R9lOnbTyeIfP/vL94+5fzefUk3NPyU/cuvfPvUdv/8Q3P+YXhMNuhL
O64go8NhJT5+Uy9Zxj9MeSJ5vm2ZwtUxSLKg66J//iHMf+BV5Y7g25zlzCZw6rUlqt9//mHp/8CB
65u8YgvaFp73x//+7b98PT++rv+AEHxfxkXX8sf8asK0Hcvg40kvoI9118Eb/eslnOZmtgg9cdeh
n8THvvo6WdQky0Ww8uucLWygJy9qta3btzc/L6uHoOxpjOYpEAkAayEoFsMpjw6wuV3luPPmp335
/fP+/PlelXP4fMLwPMzHjq2zrGbK8urzVWFc4Npy1tpEHSbsE4mtRceNUq838WMDCQPDgD27yWH2
xGXy0ACvI500fqiqzjy5CxqPPC6fOfbX2PP7tQPRd4u04QkSRrEmzQ3HVnFcQtrnuG6hs7KMd/zm
U11C8YR7Hx1BX1OcCQkUJldZsFpDLBvW8Sd9NqZbYWXh2zpLHkLLCTdNRCertIxPoVOLo49I734Y
LetGPWM7BHgn4zH/u10kd8GPu7DcRZ5BH45DTK4wjNcVr9ohKNM2S6i7fNnIIVLvrAZFdmTJ2RMH
A+XLaRuKtUyc3ulO6GxtvL97B374uqxi75wSyBKGlOPgUmgbYGvheSLIm0g37aFCptzaKBAIbQ8A
8fR3Sz9mT6Vj3EJ4y/t2CqE2kBt8jYrCWSBIlasGwMXFYBnrmdHezRvv3cinWPcOkSUJDIB3y6Cj
Fozi0wzFaBNalr7RQqt6nG3Y1b8/iLxf71jsIccyfU4+S3BSud7rg2hYWCMZXTJS+x0/Cz8at5Ps
SQVgQo5hyMfWmabL/FsmLh+wXb1tZWdBc4IvzLTqk64FaJPkUxAEtZXvUANWz6kBvskIDQ74dECj
h0Ds+G2AcfQwJKkAHJ0mb7W2xNzuA7cTPb3fwZ7wfjG4w3yEkDbcRjJVHmkcO6faXJKVepGJ+UxD
RrZhOMvou6+g0rb3NOJ1zHSBtumYJuF3YFMNbgNkrgQ3Bktr1m4BNqR1wJ755Pj2fYqI79mEx7VH
e7VpgDRQZvEIL5rTD0aACFxnHXhvWBWqUXwlwtGS7dRIUY/p+Pwn1TZfivI5KzNYKCg7j4WhO0cj
y6A46DCJ8VjTi+eKsNPd/tEpTHHXxFb4NnTMU2+H5UOf1OHbKiq3lVHYj6Oovv7+K3Z/nYqqk8D0
dd9yBA00k+X2r9eJep7bPIyscY2+PJqIXkkzQhOQf46PScZ8A9vzSyl6COqOAvwCYAY6u7PRmF6c
VX3at7prN9i3ahIpMsEm2QbpBB6tce5mU6RXp2uza5SbH7NkMvfqqQ694IYUBWQk9qQ/mL1P/URo
kIZquHiTHHIbk74xcksHs8caXQwpU9VkZSah8yc87nu7GKqHBt2zwvmwJi/ParAlgEk9cgICriuQ
nEGcChCAgPT1pIwPY4cSJqrKa+p65VXDfrlOQ8vfSZRd4pXpR5ta9k5gjYeSbpPcKO1eMx2CgQno
cZBb6inVoqj6ODlFbra1xrR/QS91VV2cEVTYRHqhigjFrSIQ/sL69u8u8+av5Wh5hprY6uS5aWIF
c51Xc0oNAVnGFXpao/ZFM4nlgsx2957dMgNWsJp9qJcgiYiFeh6tzl61Xp095S2kikhvt1i3w10j
BVhwlU9F13mPNU5m3M8gYHG2XZAWpLeWfI+Vd1Po4mrGbAo5poRTxiTIChEIKlhUhdfsbybM9r+5
/HCRdkz+Nq49riNf/2kR6fmxQ6g9cMrBQ2LdNS5pCiJ9Kmf04Uv7Pixc+0O4IHWLEhpXpXt6GSw4
qLoXEuNgEwEiSJYnnG3ZabLrz23twZaxDWowUzjXVibKQ974jzGs9nozZObHgZhAoPrke+ZDU5wQ
IZ1x2rRbI7bwmLaW8T5a7qreNy+9Q8aMxXTkrDMHPYQu6cjZNLyPZu8zVRnxNS2PXWMB/C4LdPMJ
QlPSg6IEMl+kHbXEoAmb+bQ3QZQHp8iq/3dwoTH+/lRnXfn6huewJqeg5glUTxwzrzAGk2aYc1Pi
AhqnbeSI/oSnGpjwOEbDKaeWB1d4HrojnuFVUtj2YyYHz3hqTTxOyeCGt96rsZNi0/0x1CM5sRPR
S3WHP9xhUvNcpyMaBcd4Z9cFxY98nI8FIrNYxxU/Z+Ww58w6DTS6SmvehnaZ3HvMrR9zA5SOZgXa
tpkW92qI6lIKUzw0aV+vCxvqQWaJd77B5VvzR4yWCa7U2vqKD8U5MIUCViYVUK0cqLZSGW79alPb
34PvMMSHLBybB1yS8IR6AkV1g5QL9hQiAA1EQTnlb81oOmtG69wniFHvHBfIU01zVA3KNppp0Ud7
wtJaSbSBylRpF4saHir/Lgvw+Yn4oZnxSxqdfrUVLGY2Dr5Wm/euHOp2MtYkLKY3ihcdLLnCvssj
kuETv+ppEw76xq+0/CYabcA+mDgkCzfZp86gKhHFiLjsLruUgxjPC3kWmzYryo9jPL2nqN08Ulgv
rpGv16B8RPGxyrqn3CzHi3Kqq6FcZiS/NUL8ZimoFLr2ecQfcAWA+sXTy+LL7486619OYtdwXfgZ
rmlhf/6Xrg9qOLOYezdbR81msofqEZ9RdWiqgDxXvvCr3ZsFQZtoejuiglcR9E8mlekRqnR1tsjN
OORd8Wdj55NOOiVOnjR23wWSjjM20dc09kGyaOKhmB/KNPQ3KXqfHaVc7VHMI1KH1tzHZKZf1JDX
0CeD2KTfw4LvuaKU1Izx8u73fzJH/+vVgcvEm5kXVy+aXShqXp1ptd8BwRVzutLljWAun9SQWdRt
I8d8pKFtXMPJ+0DzRsJwI4JpHS8/GjHzTTye8VsbU/9FI1h4RShTDFU0dk7j4CZr9aoTkJKXwYZZ
t6MVvZ0CAiQNdA5LXO7mysievSQiR/b/MXcm3Y0rW3b+Kx7agyijb4ZGw06kSFG9JljKTAl9DwSa
X++Perbr1qvnV6s88oTrKjN1RRFAxIlz9v52H45RG/8NDCN03HrxUM+HHwhM35aaPySJSwGnmDAN
dOM019Riy+BcusZB41r1BkysZVvB7PArkAMqg/Z9s7YvmexoGKFGwnb8J4vahnqh/ajze3QL6R8n
nxpP5Eu45u5HZILEbVf8iMP7ortvPRWtP36BKP+ukFGvDWE2s7BuA2I6WTrFll6TgYfu1SNSdPWq
ePkkCJ78HZ1+MaAOf0YdgrnD2Lo1SdhpMTYY7sFztJNzdtC+rx/ITScE8um92opwKKtL1sn3rIPm
Z+efDmGfbuvQFDVl4aPyHPw6I/lI10uAb5Nz3znlsCV4/ZOwv4d0Wi2UYUl6EjAVvMyO4W4N+D7q
/FE1m80oXbZYE1N/mr114smyIP4utrHPDDP1yIv8GDpmMNKaXkXF2QElh5+1A3kkM6nIeJR8bLWF
Ry7uc2aI0Z+sDaiYrSbXR8vF1COeExd3ENF1p2hpHgCgNSFZrWD5UfVQqQJh0uqwTqfKa5ljbgD5
Cq9To22nVa+t3usBuJcV6rzW491tlx0DzGKHaj/3R2pPHwlviytm26r6BqM1wsxkzELRmjs3izPk
h2670fGOKjjdhe38aS1lny74N7Q0MTYquLF9fI1co98YhZjvTRl3XgG8JlTrM2ceVic8EnbmPFca
3i+8iqNhogoZK3NfwM+YRTpuVeSJQWc6pq+NCmFXUvekTLemFEcjionkxhqjjXXjTYmScZ5GxWLL
7TgjB4js2jObOT6KJscqUdjhYMACiLSIQIGR7KO2E1sSnM9Ko37/6IRwzeE1SPLOR7V+7UblKRPb
UcrOc5ieWVoTaED121mue62Bj+ai5cXdf3GYVHt8nkzNWsJCs1s+6aKp91q+vqwdHpneMIFoj/w5
G6K9sVj14M6RZzRnRQi0vNhJkrNDKX2RVi/u4HyWtTsF6S6qdYRoM1Ffg0J21dzB11Ls7wK28mQa
yZn51X7pKDAmg8vZWtYJUI6O8ygRF3V9bM3qVx9boPeG1IPzo5Ieg0rQBWuwZpuRABUcsycskJdR
ywh5H7UtSHYP8iTj1Cx/EYryKYyJvSh+hWHjLQnYVZph+VOaqFDxB5w7dNHOsK/It3OWw/A6uiSY
zo37jiZm65aLQAgig+a2Uekf2Tz+Tux3VfREkE1L48etepDzVz4WNcBP+F1zHHmilvZDeYj1TjmX
S+qAb4lgCbU8zISNXvFFfAIOVnfd1LoBfYzMs+Kaobtw8OE7htzYqVBPtH6/q3quPWWulmczzXZ9
XMd+57IR6mM/B/WkaAelixNf1fM/RP0Yh6nqDIgK7Qx2j9zBCRk9JpAqsHq5S43sVz8V1TbL5jvs
+BsnIgFvXUijm2PG24Vbfejp0u4If3pZG+tSHqLD5PAEdtO8K1ueNHIZtVClY+FJsBe7Nt5Yaf7l
iHAq9BavAaG9EULTrWldFyfqNoNJ73YhPXC3BrVMDWwrE2qMKnqsH8p8LXykew54lOhjNOr9SCCv
X0+WtqH4w3whxAlCmjhhpt5ZkoB39v3URV/dK/SFI6d9i+zOOdKCueeCf2cF76tvUkFDU6wB0Qf1
IMaHaUb1YZktdKJu22A+PdnWwpquNVwEdwRGhRpH2tuxNbsDbAVpLwgb0cZ6pR29xYo17IlRQG4W
FT6jZFgVSq2Alx6e+yizdrkGTDEmxkTRm68xPbnqNV2sb4zj8SZNKz2Mu5HBd4urCbrlqWsA5xnR
8opdnzJfw3QAmCP3e2tqQ7vjyVUF3jZJzBmezOiPqpdfjpMWb2UehbDtSFxJ1/JS6RfCMJ6FaK+d
ZrXbOL/v+vEhHfAg608VYTJB1KSP9mCQziw35Oque6mt/dbMi6+BJvGmnIlrE9YcnyObIMCxN76i
woKg3Ve57zqPozMB89YYNJVNkV4rtLEFNontqM13MM9tz81ygr4BFfkVQclIJggY54PT1SsBHWgn
wAbN8+IrreqcW+NJxaUbAFwr0boVDxkz6X2aBT956g02c7/I1Sq0K4SYtU2wX6psNZHQmP+jOSvZ
6wULIjixcm+0wF/GyPJL1ESh22U1hJSgaeVvt+Y/ClnY22ZWfiWN052HiEgc7vInNtuX9oYNdaWt
nzq8EuaUwGJVogep2dO9QfhqOGb5V5MkErtw6U9FB6bQMBfGsxzAlGV+djhybUodmNQYwzvJqmd9
0rA7PWbgpHyr7l9MSKUhaalBY/YrWTBEzWKgCuH9AAxzMUi2ETAlaBu6WaGSMkbdT1zAxTZEVkFZ
fNeL5o0kY5eKxP2ltOOuI0rCi3Kkx1Pd/5bpeJQcgzFCOvi9Z2mHSBAnv0nL0sM4sGkqLsqaIWaY
JLm7gJpIFvIZ6+NULpfTSGfH1wpj2lnY/IPRmJK9OasnwBfXda6eckASKvdYBJcJLz6BSXncneuZ
rK4lzTBjW5cuI37QXaC+IHY2PbNC1UtgwZ1bfhalpoEgZJhdA9j4kQn/vKjLSIwYm19T2gW6km69
JOCO3WwsMfE90oWs7sB8lndVYZR3nCtMz5qdbyavcIp1iIPoZ+0ORsSQoKBigs/8VFiDz6bVB02w
sOZ5o2aN2+hTk1FMicmJvpLuwN0o3wgde7MLcs2c0gZQEc3P4zB9AKO6ddTKvaxvR9weyF0qTFAZ
6A83acF8hFjw4oa7cFWyDmbnDYofH7l+QElj3dFBon74k9Ik83RzWHeyAoDvGuDl5dgoh65eTbLA
HqyaCagkUYrzPRufxV5P4HjYDSIsecuebCaCgLL1F60gKzAM1kzCvSLEFVEalhWe2jyPIgigqUo9
kL/qb4Rb2DujV4tAs5VtaxlTaAmtxw/feG7UTJcmM31XdoemR+E9mkrum3XyHi/9PRY+OtErYTdN
iSYhDZYu/khAtjB+PWc2im2NemjiHywTdcxi2neukuwTTEp5T4hhbO1I16Y7XD9Na/6UDzN0Gld/
dpfJj+Yp9ovRCSdLfGsoFYPEiEJmhkUwITrw7EaGORkYdOCP1TrA58UT56XxQXOJOlfn4Xc032LE
EsOPtPFtVhzifNbDMNI8iDnRFD0h4agv9vgynrELNG6B5JpwucbQh03RjguX3aPtwVtiRAKJyA3U
RiByym6+mmzaqhGZ1QZIrjbVKq9fyTnPG476NlCEdlir0Pp2Su4H0HmG8bfQBUbPKa7/djeNpr1f
es0H7AdiDdanB+Yi9ymfiDobQzrgBTMD4OBP2txNu7ySIlzn0fU6XWC3qrSNS9gz9oEIIArIPx89
2W0WGnutyrf2kcw2i2OeOb5SpVYUR8twWUkQ9GRsgF2T5PXmmRpma/uaRvI4Fe4uS6NLWaZamI36
ckvRSrfCBc2ylus5F9rr2oZ1PwLlkMm5rrhuztRvHZHhdlJoFYyZhD5lxmGvWFseDdNvS3VkRW4/
JgcsFQikG3e3RBNmYMKY630msG6hU1x3AjUKPZ3kN9Dxa1E36NcHbAMgYD45m7LgpO0cwLnOQi1W
rYOSV5tVFz2Z1hwTiqX7oydY/1XenZffDZacjlGm36+qrfgZqWMBaiLtRKSOX1edTSISsOS2IEZL
Ki3Ht6DiTVLGk67wA/wz1BLUZpKoQb7ODzAWVjLD+/PsxNMexWkYZYjf4XlQF5oEayzrJwhxw1Pj
8dSadti7veU5XUKuSW+z5recbSAHHywkpluUDu+ou4NSuke3tGDwrASDZY7FfITMJBgBwndNORxH
oyDEEnB3AgKE4FOioVrdbxiu2OSREiWnfKhiKg6iK3UyXNqPHjgO/csJI7tGZkzpGudoebfr/Jy1
oA3EmoAm5lxgqetnoeBj7TRMzDHgbw29JqEisK/QwE5Dct/FUDksDM5gjy3Hj0sSQcr4pKfdH0g+
3o3yvFGQ1oTNbDvoIwhZQ2v3Uio76vpzbuoxCIb52WBRaeaqDLuK73JsumjRwzxDZ1OSa5mSqLLo
V5nC8BUWjs7SygEVdpyAbaxVV7MSe+nSh0WkqaraJ2rmPQo3i91PhipKkJ1iVIHN+rLDbSQ5yw6D
P7aM1ufWlxGJ94pjPnQieacCDxrH+IgY+viIqZ9zzdjlEjGraI2znF+dheP9+haN+Nx5LAQjRiJo
VuPWT1hc6SfaMc+Fuq0j63nE7Rqb2voHxl5QWQIXltAuycDbqJL4BMxPHpbI2i3KSdHGhA9VLHv4
uSa/3FyUvramBAFWlr2XQ7S1SpcTztoQrdW89I3xyROWBqPLabZQSLg0lbIPkjX5LOKa0nzyb3lo
6YotsMlJ8h2jg1lElJpgMyuV2OMkHjp/TN5yKCAN4EdfjJy/B5LrKYR5DvQCEYy5/sni5i2G9AEF
fDyOGcxAJeIgZKlq0K/GYzkOcPuUae9ExVPOzAyI3Z2BJ8dzNOirqDOdIIrX16XWn+YnelZ1oLEh
H4SV7/EK8jYFcWxgqblAEjyXUN7V1rxnuosSI2K5WsfyK6Yk7YqNGUfldpjk79qYwe/3HUmGiFdy
pNbaxRmVBkKU2m8Yuq306EcWSUameyGYkA1S3wJRRnWa1fQ8JAfL2Ly0qxIi98Opks8+6bCL12XA
qcbUCFrJEauOHZYJPJeeVhIhJTsLArx9pKh5jGoa9As81X6C+DvS6lE11kW6+SZpDvCoH6P1PlkE
7YElJRxowuaI9CZgIkqqYDf9IQKzZ4acEwnuJH4u2VPcTr2jth7Yzb57Z3puEeLcdU66gUDwnVQz
yFHo9zJS3vs6vRPlkNLzYCmKByWjOYGjIyYD1WtMdwhnK5RTcsf9SkdAFCLQUhIrqPmLVP/Ul+pT
NBVDMFlC2Oc5c3Ui45lFM4iLNg45gKjxLnAxhQ9lfPKtEdrcVGyG2lqDEjMMIXzxFakRuccdNBt9
AKkIaQDMEzbvIpEW1QNWaeg0u6VJVwhL3I5C6dm1LtTBDDgM2wyQ/FbeoFUblJfm7R/y42R+7UQe
DqMKIqp8x4ht26UdQsNdg0hEYerE1GbxbIeW9WyKRNyNCx1qpdZt/s7grY71pnGrxzLqSr6S8MT4
/6w17W/rRr0W1K/dpOOzvAXiuqPAEa5ae56hnKV+NY6iJSAa2U7c5hohOv1dwzQGN8w6Q1tHmz0x
ZcZ1uknS+RJXKQa8cQ4kqAMzp0XQMCb1u7T8nqmlpfUGNO8u1/0M3fNhyNszmtW3Ka9y6pH4MkRm
tjE79avQ3Eu2EpadL+Mj1gUSDJO296Ky+AB9tXGxvAU6rTqudf6RJOdhamSg5A6np3bauosR8Ci8
5KD5QwAPuAUL/TgPZIUrpFQhY0+lj26QIx6EEaBVv5jeYFaskuTYJuAZVPNxLNb0cm2kUkGNa1BH
9djGK6Lf4+FU/Kpuvs7Z5WEz9yQkg1K0wMRaXeZsrJLUjfgJY8CTQKA7agTq3vz2KmFlY/WZuu2+
Goddg3WHxkXO7lf3h4ZUILzYJcJjY95UqsG5hNPsz1f5zHixt8WpGq0tWtR410t2pEl1m0Olai9V
B2nkNjrSypweXZy+NJ0ec3LLnmJbx0KIwITDyS16KekG0COeXre0vKGVWFL7gmwpDlME1DaH6W9E
7VaYSEyk05A9jDlmDlDZ5mRqLGGRFyA5NEpr1Fu6N3d8U/2Z4tG5va/WRwA3kUMKCj9rg8y0PvWE
8WCjjyaS9tgv2/hHyksFTm+DmRhg24rJdUZlczN9GVb3WmN/81V3ibdlk13j0qSSq5SvvrwZ2Q1U
itoKCkaVFS5KdOu0v5/hqNDgldY5182ti82dPPh1F8ebAbiuoixQJDA1EoFUE21K60Ja7/Dz6rdc
iX9ZDjQUXRSXET8ktzsJjGWkPcA7/i40hco7i9+iwQ2zoryoJMwfsPqgmZtktCtj4tj7/k+ufrd2
TB5bzCKiay+ODV4Br9ItcZgl4paXkVdLaCgchRqCybpxKB+GNCE+Po12hpcB/FNmolzNHumKBBYJ
FDFi+ek+inlJgiMaP3r4IDF4/rugVAnBmfveJWDguSpb05tHO9k1quXcG3NNQJ5qcRJaFKg7h5bp
olNfDAYhuuAimeJRTWdKyLQ4NRNnry6jP0Doz+KudHQc6zEa6iMi2tqPHPeFjZRVKslf7AlMpdDx
o4FfQNdHi9+e27NYWMWqmW4SZgdcs+BqQqWe70oVGpqSGz3rMSWOOpF91fSf2aQod5it2XSGm2BX
DWI6Lp7NeMEek9O8DsVmNRwj7Ejy2FQdCZbzdAs7oDuhkyTBO6YbACVbZNA+867AfMTcYWen7e+6
IAo97ltgBjsRq486OVGp1an7roCZAyk3GIqio5zNd0TS6V5NFBkr2vqlOBW4IsPd0QhoQqyx3T5D
SOuRpCH53ebPNJH7jEY5zH2POXl8LjRtR+we66SRvxYafnZZxI8KmKTppkFODTxnidK+TyKa98Oj
3hntKSE/yE19yxASjrLWbPHr3icqRgAVqCd34hdB6i4XI1dGZjQZRQ6KrS+GGAg0y+PI48V2ga1A
K4iddl32/RKzldJ9spbxgxGNrLZ2WErAvBjIsyh9TKlISIKFUxmxck4DD2DRIR3q1JFxi1vvQHgT
95lLT8WagalD34MpfBe3a74yF92Zq9g6ffeL7UB4FjoikALC73vn2NWju2VY+D2I9auhBxhw9PpU
VWpkKMoKg/LLgpji0OdYEl1qpcqMgdXbzMtnwqgZCzqnYgJmQlTimz2sQB+y0+oirk3ArAAYI2D9
hO7uhdY1LY6aHISMHt3U2Z+zzWk5dTGdqEWt+TPjj4NL+3JYIHtKkui2MbhLzQGUEWeMGAAsZyTc
CGJZFPusobnUVDJaCxE2DCzgGY+XhvBkkObltVAfsngqLna672xKITsl/dbu4goV1Y0D/pUT5YiV
l1YWH+RWOv3DkK0OUYqDxsFZPJeCBO8+IppKH9tvJhD46JMiiM1Zu0wOniRp2N9lXvqdo57N3Bm9
sWtir7colxltIgppwZZMtLQIuWnYy6JXCv4ojKhXRsyAJ7tJfzv5YmxHtLVH5Ebcpv1CyjtV59Sh
wRt09WlCX/qkZvVWo2L2KmVmvORwRo+J9kVXpSwXG/hABanpyvYx7JnWcw8YiRtG/Sx81IgRbKg2
uneUdSVeCZZE1tQcYxb3DjXTcI9FkLNZXB9T1e7uhTMl25xI0Ua8VFPzHWfsQGptDgiBsZDVXbRs
Fyq3jW24X2aCNrh1Oszps9fB9Seko0kuTVtU9Clhe5g01UM4VL/ERPCGtVR7vFa063K1uyfBEmtx
Mwy/s9nL6paoa71Stpiuzc3gMunsTHoCaVF1Qeco02lqx5LA9SpoqQqvDVFVgMKuDApB79cTPbAK
JLqd1Vmg8eeVera6IYUBYclzivj47GBB3Q2wlViwPknbNC9Z1mXXVF9NcL3Jm4OW+vrzkkmn2CQG
h3bddfeJlRYEVS/NlfMBsgcjApZaR0ykU7OnBwQQHWUv0clI4x8mtOMXMFVjpr5LVA2HhBytB4KB
sgdBIevNBDrubn85ES9+EKJnGiMlfrw2Y2zaGAIKSTaF5phbKN6TIRBT329sN++v7u2l6w2ewWS6
V3KzuwKewhtRT2/lUKpenCs6omjNeYzs3zF08WeG5BCy2c6OqimMoNON9mipobCmkdlDVJ00G1TE
qgG1LJ4Xp2mvnKmnx0TRO0yja7r9+VJZzdrTjLSEz2r/qUcefF8JismpnkgQ656MvP7O3Uo5wj3q
npxKs9ExlqTj3v4yHlpW7Xh9WvTsqrSJ+zppKqlfFZg/d5X6kwmunxGGcoNMUuhm+kzsuTV7IjWq
Ry3mEnIWYVWO++oRZDIJGAsgBxhRbEmNb73Vs1N/a6AhPYSNgEtMooiUVVjgbuOZ3K+UlI0+uaxx
1jNAtz91aVgfHRMuv8XY0OWG81AZDDlmaf2JOFHfNh2Dh4aExuQjhoHz3OmpijbAfsgcKP9qPbRo
++CFwl6strf+KS69NjsYNyFX2WqEkJcNAllt/O467ckWlnJ1BOFr9C9kPL03S7nRmRIT5Uen3BAT
KWvOEyTQimGpiXZo5LGeu3s7Y6w8MHT1ecfLdgI7L+ruuRtiksI5KanqaUwX+VqrUX0no3vFNrEi
quV0WKCj+2oLv3mgbrIqBfYdqsagMJ+cDBuMXXNA1jGrYom9ghOq700REScOwC3MRa6dBIHaccFH
z4dCINlUDi+lqRKEsZrcW2BrpcVYinS1UI2a6NWk3DooZu34qfndYIP3yWEXV3CE0Lpxvumdk9N0
q2bcRE1CnHPzMGWpFkTKrBH+PWsn5LZAojLkmozJAaHe0glno9qCaIaEZ3ZgHVthPizWjdki3c3c
Du5jNVbXKm/sO3lDv8iq2Dg0kbwf/IU2xkccfW1YLsO1IySFQYrG2OOWfKmvZB20I8t+YhaoC0s/
VgznrkTTH1aalBs9hWyvgcxEqbx+sP5G2F5tsR9TSMHWAAtJuOVVXQa4QbcZZm296f1k7c0GiXQz
zAZPQnqPgvAto1y4r29ZFm5VAvnmzL8Fy3rJBwQqcZd8T73q3P+8VLO1I3dD7Bbkq2HkfPXsVsOK
jWFt7V85bQSzaCBEEeCwHSAUHQG/Bq4YO0KBHYwubnxYrNQEeGTtXDa8MO8nmM03sG0jbHzDkbXX
oUVAffGQv1iXXOAFZ69zEWqKY5OgglliAXxzoA+6zlkTCCNt/FXiVrOFnfuqlXIWaG86z2juNxXP
8T4tsaQ1rf67JPy3WSSs3F55hTq4HJkPIoLI5vzRrK1A1TPn7uelTgfnTsSvnSyrB7uMjWulxQKU
71uMkGWjMEY5pJqa7LS6/1BqW/O1MvtjaNQRTrxYDw5qX49oWRo7K43a3h6OlVbC1umR4co8sHLY
jK5LK6ZtgPOBrq8uloKuyzbBfCsFA34OW92n5g5/3LO6Ts01Z1c2poKKq9ZTz1AtIngBJaNh6Zwg
WUp7k+EX2VtV91iWX1Vc7ZZ8Ja4lt5rnaBJ/RItWXWRg92BaH5wcWlqK/beA7RDjXT8p8IAaENwv
y1CZx9bpnftMrDyiS3Nak/RZH26spzxWH3JcbHsDDB5EaqKMiZJXifFp3FMlMxAm+UgveiSBAhaS
izKieUAKsz7ECFWv0pnvulpAcb4dUHI1BcFuG/HJRpnowDAieIYI5RvYpqm0ih6eRmZYokxBzgq1
dfVleVhnY5+sjX0fzz15u30xHLMMq7tTTJvs9uezXgHMwTgDHelCbCc5KL2+0psHytukNktUNmph
v+CtUTlUPkOpoLeeGdMR7oh9N3eaymhGMqDoDbFzlmh9ARCxBSOZfuK5U6eTCsImSGMigFXFzhgV
CR7Kccn3U11Udz8vBUirAwnojFQnxNnuiPLfyX450fOoljamfptxOeu5gb9Uj65VGhFJAzVpo7r5
Rpax+9RbvftUt+8aU7azsUKHVlniq3UkxGpuDASxaBkXRzEPgIDuOc1zNryxNfvdyjw/LnT1gb6Y
OKnKtBlHVSdJNdIZ6XcvK1PubeJwzXXbKUMizuk6EUsASr7cJch7/GUtn0p8/XcVLbIgIj93ZxlG
fYZHBtEBd9M5Vsud1j8l5dyBRo/Qdivx6zSYMA+S+OHG9vp2OIi2fRxUVT9ztjTN4F/rnHoy90zR
f/YE12m0D2UcDxUjdbgzJRT4G9UGhB/id4UsjrE0vc4CrjniA3+2JwVSinDHYNZLw28JXmPqid7P
UBrlwj40sL5V85M7U6R0dtZAWrAO9kC3kecqD4a2nTcpVrltWdhLWBtLv+Eb4rs06W2oyYP9ZMG8
RNRQIrcxs5d43ShWTwRDbX0VLrT9OamvajKQ0+RUTTDh/uSMcsusHJUl6GxCnmUDuiKaodg4jy7D
xqq2zEfdpR/VxelnkRR0AWPiKoCIWqdRORuNGu+WTnkEOh0fJwokv3vr7BSO/I2vHlUYSjlS0INd
U/fA0BPYCMf2VAIzMhR62SB33DCOaR39AJHsoqRXF2WZD9wTmLfF6KlUUcS5bcZcxIlg9RZro53d
OQF2MiT6zihjuYsarNythO+P7I1Zfzfc/3yl4Wf00F46276qsgOAuk/DlCPys9miN5GMuylZ6y3i
QN2nv9pcW7dprob8gza0OrvUDSf8xaHdr+Yx1hpeGDP5q9rEKEpiedEQGl2c3BnusM1fYmO8Knan
3rsAnJ6m7ElLFO3554tKf2xcoZ2LWHsyqY+JmALHp2Wr+06i6Z5DjKRllxbb3mwJ1DWX8uGfKyCZ
8fyd1Ng2ddvQdHoEjqlh1brp1v8i3W7zRAIYRkCEb1BHPdMrD1ZmuZ6tp3P4E1Ls3kKKU7UiUG4k
B6wiLimIkmVv4dQLdFyaG7YUeKNtZdJVXSfaaGhWEv2lzOKCpoQKj7bTUBbWjUnnBYw3iHf9job0
TbCxwRNCFs9ytWEzcz6pLwAizniW5OnnRcwMw6oZOc3Pl0r2q0kZ1JdgV+4iAOG97PtdLR3rDlFO
sgdjncLmgme6VFl7KPsPU7Jdja2F1FAZq2RD1OlbiZcL8lR5kbeXpOfeXnV1JrzYoQ7mJis2uk5n
UwdRima5eiYSyLwjhxO1TC0RtkbWyzx2gBrq1aN9ne9WSg7iw9Cvcmi+Meqo5/n/GO+67e6gsd1G
cModEj7Vq53M2RayHl6rWcJngkx030yrpClXz/4PxHekQxw4xWwTb82dR8aFYw/i1MbzmxbN2Qsj
GcT9cxEfBv11Rlhz/XkhdDq62S60DZnWSVHc15CdwZ7fwuNE/dgMrf0fGKT/nWjYtlBdw/m1NJAw
lmbdUDJ/vX2qFHOmvPVHZkA0UMRrhtJ6Hf6S+SreR2swfYkMJxgV/k2WDRORVyxumkaXqiE7igsG
fz6fGzw7mXlKnAY09i0SbLG7ytcTSXPH6KIz/MBf9ViQbrUinEgiBHCN+uZiKSRikv2rLyG2FETP
RmpNa7plQq6q+iXBN7D/54+M8W/pOCbX2yHcVlXRaqiuafz9r0wkyzQ07QB4Y6wlXVSrDnJ3CXRZ
a2FEEOSmmhE59hrHawKhlaNdmYEC2uc8sDefUwXhW610hPKgh2tcq3+dwQocIKXmQUx98T6C1/UI
YS3HHEH8UtFWrPm+OLHuk+5TKtHHWjXDvap1zCHbHhlpPZ91CsfXxBiVQ9SWr06uHNSSUQb+qOiO
jB/EjEKAr5rqV05E5eM//0j+3ttiOwqOacc1bD4VbHo3/95fboK40bQkk9zLQpe5RyPpyyqJ3lWp
81viNrgSqAOkGdOP19X0P7gFf7xtf3UH3n667nAhkHfrqv5DM/rLTzcqt5/SVGF7W4zPQqQfs2Xs
ZZm5QbtmoO5UcdAYqRZdyBB2ArE3fxoF3H85jP3uP/9B0KDQiKLGwm3/PQmFZVBkdczEOdKqPzOJ
XhEnulwmJoO2kQgvQiFsYx13dav9P9iS/7Hh+N84lP+vzuX/H23JJk/ef//f1t9/Z0s+ff7+rP/L
f73+j/C//Rtn8u27/uZM5gH/F1BWeIkt7gvjx3P1N2Py7W9MOt6WbQPWxpzM9/wvY7Km/YtGdjR3
MzeT62iG9n+MyfwVpj88OaquY3bmOv+njMm3p+Jf71vBT8EurVt/T9eK85m2j8sk1qZejtz7vNaf
Z/00xSk9yEtkhtoUvY6sLNjyj7mrv//lU/oHhmOdX+Af/ty/e0phYfUDOmd5J5fNOh4K9ZE0yfsq
flYTh4VE88/m0H1GRUPBagW9TU5DfeAsMBrXdiA2SPOVwkGb8aVwnh3pN7q3ibZ1npAOTYazs4mE
cPJ3xuQ55efIzHyZf/3z9645N7f2P/rQbr/UXx5y22XuilNZ3uW0SJSvzPxVpB+qHhoLOv3q3SQV
vvldqd/2fC9/q9Yugcs3XRSOMy4tqeUC0MK3i3vxnv7iq3KpvBqyoHZUteNpIPG7fLTz5xw8Z1du
NJ1oJg8RWAUwZz7UH+03MA7Ek9D0612/q07VR49BxDM2SgBwd7vsotBEvoeNIwThFAjPPDKi9uIw
Dokw8YWfBXlYnYX3y/ZKDzsf9pljdtQWfzDCmnaOC2CYLKziSUPgneyydh+p71ZzXxTP1XwoqTX1
5xx3xqSgT3515/QmY/McmHMLjKvR7yXK+Y0TbySTzOLwgQyoPjBoM9MzkR7tlRQPu98hosAZOjDg
w1cIjHogieTG7+Ff6A85YW4FMbA+Hq2ie+IHSmbpHe233iLDapN1B3qZE3an4aWtDhBOdXOnIsVP
dqqxm+WlHc//k7rzWo4by9L1Cx1UwJtbAOkNmSRFd4MgJRHeezz9fFDVzIipDObUnKuJ6Oiu7uoS
kBvbrP2v35j+VipXYrdRuh96Pro4sLfdOs2XVO0xTGVtvEOATHfTIfkvhUWzKN7xl/hW4z0Z3wXT
QTsk2lK1Uy6Slqvd1b1DZYmSonCaR0E9wP22m9FVK0yDlvxL2uaBK5VoCCj0w5ceA3Su2N2b+l38
3irwWp05JFM3idnCME9ChU3+YOJId4PheJQIReno33MMIt/VIHnJ0HmHNBM2wrDu78PnQYaDbElP
vU7p6x9rbzXWDzUErQkSF/CQ66kQLfjswgFalJTvIDZDLn3TZQhZTkXKrMs4BQv8j0noBVajBRck
a/ThWeYqjxP/Zi1kgv/ckfvj+NiOIT6VR13fNtZjjU5vKS9BRzfKItkm36y1vNWW1lJbwhXmYumI
6ip+Rzzz9RL7Jaa/tMLmsue3FTboFAyNaaGMvU9uvW25ldbBjXLUDso2O+ICsM0O0m16xcxSmvVV
l5525soQYTKlinDWd9m+fSyP1e1wn78G9/5KW0TH6pi+jPfEmRzMY/6/e6JmzUXMb79PBl2a+sBs
d9INRdJWf5w25Sq4QfW8N2+0bXIU9/pafjKPysOVERXNzwXSf271mnWmLuuSvpVI/G13yk1ZOug+
wLrq2paerGO4HTb6NnmgCAzA8B7HrbQp1/oCtt2aJbCtlu2W/21Zucqm3mZ767uy7PbVbXNTLMMd
tjmQ2JIlmGbgHRrLHnBwDt0JMYDL3Vbtl/IMhC2QYQkUkCI0EAcH/zJdBLIbeFhl2/LBokP2LtEb
OoWwzcm4w9dpxO3FiRbSQifjxOlEZ3/MlyejXg3xsh03GlTv52Ivw/Zjze2b7iRW8OJBHBBKrKV6
i8d+v/PqPa1lQ7ETnNQ+RoxB+dmPsNDGjyGFgEXvydY/dEgfgZ2u0hN8NVKPM9t8K+/Ko7V7qFcK
cd2ZDQKOCDY+NGv0OV1itxjY2iOeeba3TAVChlCObv0ND7ihuSzZ8AxKx4SyvlIjF+dela0kcQ2M
fP0lIG6Z4hb+02L3zYsP6zmuvyfFS6M8ytmHL9KyXJvRevguH/qd8IJLmBa58Egi2IHbwl+3MJJ+
iu/ATMTM1BpJt2713X+fXqA9d5GLNCN9H27F02NYsmnthviV7D/uy9XsgrXmL+D1kdjjoeoiGMsD
1VkwIeoPKODT9/A4LsgiXZePCjIXdT5HFIePZK1JhtjFkFKf9DvxTjwlm+BBeYZCYKOOYkkmh3zd
OhWLqHF/VI7s6kuuETfWLaMv9WyPSwvaHaxE5oqMPsO2QrvZYBC4jFfong7VYrJVZ1rKp54wE8dc
KHa5iI956YhOse+WUIVuxI/gdue7UMIcYmxszSZ9z44cY5M8lwvrpn2c9cihLdHEttVFf+DQ2xgL
bxna5pafWGwsO3BGPHgxOvxJRV48jTdQnl7reNVYuIqwJz/WrAP/AeiHqUk3CalN9i7+tHblXfFS
vTAJSv6FXW+0wk2yqtcmfskLpifoO97Xjv8hkuuwCL8lO10Qlma3MbNV86BVvhPcAPra+TdMCvhH
+QP0zMGWUroTx3uajspJJMuTo/QOar5yJ26EU/UWHbVT+SydxhtzLyzYoRfKXl6UTuyMUHoIFrMf
dMdf53fCs7HU9vNgCk7geNvXZmPx/46W6KDdbBks44PhFPaL5OjL9kFfNqtgMa7L5cvgfB8W5pL4
lh8R2MtL8xbe0vO8b5+7yhlmO2+bfsG29O35T+MKtZ22nFku3e3aVt9iZdWExKQ5QQklA3HpQnqX
GjtzMY3SbRUwxIrtYlQXHPxi6ZCnCnEdX3PmHUYcQbjIVKo5m+bCMlt2O1ab+gM2df4sgvyghCWL
mkoRs9XJmY22l/V9cdDxaBxXMUvWFVb5npU4rdJ9GiyIXrLjvbYQjv4pFB7zV2PZ7OG4w5NJU7f/
6KG2W5uRiU+fq6PXuBSBWpQl9C/ZXNDRjV/Vhb8mQmgJo8vBduNJegLCWzQb8rzASuqNtGyP06Y9
lkd9mz4Ku+m2P3XfZbg71boOHHiQrMjZGIOZTOR2Z0ff6aakJ3QJqF+F3M6CVWm6frIJRadqgRrh
QOzNeIfsrofSPJw0ZV3Vu6m5lWFv4FWNYAMXBqxG5enWG48DKtnVQH7PsC2esvt4R6ePhAGy0h9l
6aUw3q34VReejGd/il8wTlyXDWxZEWpobuOMNn4IwKY4yH1LTsnQPJAD9W5k+aIBC4ChIs47Zb+O
DkNkU6DCWIc1io4RvgoaxuCH8Nw9dLfWU5cUqZOXSHjlem9YS72QXbqHMBJRbMbQDX8isXox7uRb
8Xa8SenuYsXdJLb3vXnzX5q77uQ/l/0tHhIrUe8WcNORB7qoDBuwC/D2NRxdL3z1k5WGpAFdCDK/
mb8bfoPVE8SbJKNRgPXNXUaIZXNv/mx+qDpCJOj/ME737bG5UV/0e4qcdnxWBX1jNAHufjLJTaE9
zlGxROu8heENaWZwqi15nfhL9S5Hm4z1w5rg3OLefBS797j+MUob4Tl9bJ7Vk8iM6zS7zGuqty20
cOtdhilgILmGtcEQpsjZnKJ7nNol4UuQJiXaIQPVJwHGRjfsC0phX/cPVv2D+AKNOFVo2f0CO+FS
2QTfgLcXOJTZzZPqonPvXUJ1QrZtNlmkBOFKt7A8WCJlUJrbUloWyk0rrLgZVTuqZ3iH+h5S9015
7y09JMCPGr1zXJ5LJ23JKEPb4wKNoAeWccfrUVk4A4Wov1DJhYlJs1n0KkGm3yY8zFZIKl443fhp
3l51rZP33f8BEU6r+GOL7HZMX3QwhKBdwgmF3N2ppJZS47pUmb2/EhVHlWyFDQKn0Z8plwxUctLd
ZJ00MtVqh32Obxp9wGSMb+V9cxqZe8UaVElRdom3T9V3S0UO4upkkppb7nZS9S0EhyvSBo/uNRLs
BMZT4eIB4OWuJu2UaDck7xKqMh2MpdXnDCgHvls64A0+ICp64Ng0KGCapXAzPrI3npDg1Kx6gTjZ
o9Ye45O6CO/iN+2meFby1+QZsmn+FN4TT/oNLZotNY+04fINdsV30uste9ICudQ3EhvLRVFy0wow
LBhYZmsosAWnE/I1TDpqF0YaQJ2Tw1rPeneUntoIbZYkwV/sHHEzcuqtaNneVoBt43p8x8NHvp9b
fF3sIOmw++yhvacVQQPGfJIO4kN5i2yjgMZGlwU6GjnOMCpP/XdlZJuwmXRwE7tkQ9AAPPglEzL+
ni808GBHfTIezCXO7JoT0QWklYGthB3fN6/I2+FhCPLKKnaG+lCRKK86SJMNJHzET66jdeqW72hV
4ERzOu/a++yU/ESWMhyY4fCc0G/yF/l7+BHthxccajPV1r+RWvnkHcGIBQB3KD8+KnF7+lE+WdRk
vjMWc2EDCw88OFGckuM7sAlAv+Mzm6Iji87/C0ezxA427nZkRaKSYDMSW2Wtm7BqnnVH/RaY4LR2
THCra6H0Fo8R/F60Nt624rpU14/yAHHOLpa9gIoBerxQuqLYr4pKgIEBJ/+tTZJF36aHRB0XXKct
6bmvqsWQf/wqv//xzfsH8Dhz6Dv7r/9Dw77jG3kUH/n/Bce+2YHnC2gsz3zCbt4+42L8I/+Ji1l/
gVEaEhCYDMolYz/zNy5mGn+B5NPmNVV4k5I4O2P+g4tps2Ef2Jf+CxOTTIN/6B/DPlX6a0bF8YDG
O0TSDcv4N7iYeube+9+3pTOLpAp6tgWlNz3gchIP+dqyElUCTs/CtgPh9pCf+3dVrsHW9kst4ZSP
x0ZJ3U7Aw210ai1oSZlQJcOSp1Vm9mhkSY31O7TM9ahGDqKnEXKNlgt6RpEw5YmRw07wupYUWkX1
OwdWhDbEtHeh8lAhlGaJHjMyCTB5U2bti+CqYuqVb3FcieVdhG81ZY6Z9Zq+ISnMMzsns0Y0YU2X
tngYparUCxwrrVR6NGZaFPgaun1EQY0Tj1GOzGAqm3jsVn0SYAYaTsSAoSRPDTNWXEWH30chXLVK
BuY1eslNWkWZ2q6V0KpE1KQEgsaYg+AWBiDR4OaG4EYT805BXIVsBEJyFPQt7g0ZBC4dHvloIvKs
RVEsDyaqCf9bTHOrfJ0EucAX3UOjEz+qPvnXr75BU/DWnzwtuzFHObcSt5RFGYiSfAdNOklFPvgP
EH+S4DYcNTrlUZqNZQa3OQBVSc06EL7HZir8EL1+DDZDFjXdUZrFEqeWfs+4aoXByGFkyUm4LOVc
indK3JvUIrrZTfLdVJg4QEEvqsiq9c1eheA6mCIFCtbfmTer2IKqpGddCXhDTmOYvIehXxMIWlU4
wltdSvyn5+MzYEMay6SHadLUBhFUYpTSiS8Bw7/CsnUk5AVw8RauYFSso7grqn2XpFpK8zyLK0Hk
uM8imeS1VptIlvSQx5Ig7LVBLvUOHL/JD9wJkmnG1bklcXpA9m7lHcE4WE0P7+oYTJD+JRLXPXqg
VYiecVFKtEKXhTho0itGZ3VAJYdFb4gmRhmVtaZPdX7IQxXJD38I1HIXqDYLD6quFrV8HKUEWYtT
Gz0OyKirWDcLPS174x6OyyTmbMcqUQa4AYjCd3+ABlviIaDgH7tGfACtwrWakZ71DpJprD8VNR6A
ATRh3DweIqNr+3tUbWFI27DuhC6DPC4XsPdMY1Qw9ML8EANXB1ccqSSbPGkqD/OMKhGk9xTrpuyx
brl5aMCD+H59BENiYMwqZhYhewY0pXhTp7ok3FdjJHD1MyFdyAj5wuqVTC4TDdNYtyq36VrCdfEx
MmOIsJOiC3np4j1Rhw9qKqIAlnK16MEsNKvQK+LIhrzY8GdBKoH5GUh3Kt1ab2OKZu9tYgFh9kxZ
SVr4HfmkhG8WLJ7qse01fPIcTDfGUbaFqo7bebkqQvze9rEuuBrjZRR2DLsuJcJjjAJllSo6FcWs
246M+4SPXS5jxdLiI71zv4DUTpv5JZBbJXrw2lSOf5KtUpgvSLqKAsgj7sbxFZ13WBN9ikqdRGWv
7OtlVeDac+T/VYNiDkxJbAJMOTaQLUhhCztTYIdR7ThOQsPJoUOKczg5JiRwb7CyIJAcvqQgTmrw
LqbsILuRLrg1O06gno3UKlV3eWQ2OehLRQh5wx8YQOvIWyKrdzSiA+F9qLu8fuvQEI270kiDYB3g
8+vZkaeFxMtKkYLdS4SAo+83cp0RYIzKVNbhZpZa9SMiBs0/ZnkR9K9K34UwixRIIAQPhPXc7xca
DBYwM8NToMkSvTpCFPVlpmzfjomd4w5gQowZyVmgBRwLQnv0+ziIj12qtePRRHVIZlMot3Ul2rog
icNupB2ZvY2YIsI9CYjWpBcgZl2LjC1GD3xgx4pEzL60hGuQEXZR53io2vrCsVCbh/vG73rC/gY5
1O/VlNAuXLaEbmyXA+kCxGYX0ARDQDtRzINjYAwTWK9aDKaFsZ7ajLdqj0YNBpwuTqe+xuoM+E3r
9f5RZjVa5FukMSqrbFSzhWZWFpGZxL+ZoGbGRGD0ZHmYrqm1pwwLK6qC7lQqJQ43rqnGfr/sEURD
CMKDPbY+RIVNah9maYI2P4kNWkh2qTI5iFAjfBz7Km8axWOpmglwljma5k9FCHFH4dI5SHQrJsCW
qTLE8AEKpu7fEo7c+EcpIJ9kG3j6FO0xyYqjHRzVztwS2DOIqA/EonxiW9S4L6Q4vCxCIfeNFSJp
Sf3we5+UTE7YURtONZSw8VA2pvThVxg3fJQcHM2h0HuSTaosiMT7EfeQHhFDMQZE41pGQSc4Mdoc
tl0iYUQ0dUno3+rIHrAjqS01eI70oZRQMRc5NfNkyi9hKn5YBReORNVjtVgIvSRhGtXIcrkoO3UU
nDiFNeS5BcJnbqRCYeD4mBtNtySaJ7Rc4vlEOWbMfb14T0Ocs268pOmATFCNVuEu8Bp9eoCUBIkE
x6+AhMo2VYK9WOvYVduVWkfGUz4qY7LrybJu1403toKry1Gn7FpPjoVnqHdtEjl9AfH62evjKF6L
FAAEAYZiozRQBfqyeSJ5GdMvFT+iUUc5m/pGsTAjYm1mFjPGIlnQKfmdwvRCeztmmXfDoV0bd6Zl
YRznRnqQiveGPsnS3m8tDB21CdomtnqiMh68qS5hB1L5zSF8hJz29D7GAM8COzHNZAYu+6qbXo1C
09WXOjUb7TXBXU3aIXQlDG2IfQPhRtZS/z/khI/0O6KITfEhkGO53MSQrQUyiLQwSV4iMrXoyJE5
Km/pIMjdd83IIE8WEBNmHiUKrgUOaW2+iSs4RDdKLsl+hN6y1KWX2uuV6iXBYJ+ERrCbhKhmSLk+
UJ08NkFWEyKAjYi6VDArmm7rPCfD0cWSUUr2Cf+hYw+hQLvHd9YY5YmIRFxLHrOGLKfTAJG3XVhx
2/ngXCoxTCVXb6Y6dqZDJVqI+CLTgp5CL0zG4o5VnWbvE2yizFvSn5epRHq0WEn7TjEWKMmxiy21
417mxRXZDBM7CEIyQkKF2akui8aY0LLY8qXFKOlZ1m1qOQ1NCV9Z7Lpw9mwMFVJ9U4fkLjlJRCRM
6TKEfcgO1dKjlnZiRuzrR0QJgROogNmZdPr3V6H/AUlg9TOfnb/r/wsXIZ1ryBcXobfkR9i91Z8u
QvM/8vdFyFC47tDNZ8/XLGW+0fx9DTLkv3T8x3FDFEk0VUhR+a9rkDFTAGgemaJhKJasGfytf65B
gviXIUqaaFmarKmapBPP9m8uQtLnXvfMqrJUHs+rEPVGtPfZfYhNu0yENBSxLZ1WTX7KcOpq83sS
UjEZaBEKznqMNYfb8rcx+ufC/Lsl+VkL8O8Hw6ORsCWH2WX8erHfWmUZ50uZdY2Iq84zlMqFKKZ7
bXbQsWiEhvDja8EtWHyNGTpBDb6KTgvnbvr9aJYb0m6sK5E2F4dCEeFa6aLGEM+j/nvzLhNFOJV1
Kbp8HXsili2zIFwGtCYpicweNXqKxeIQbNPbr8dCvvQRFFXGdZwbriHJZx/BCgu8ESbGgivKKsbs
OTXWA5438pi/Icj55gkfpqQdJB+NKcJ9jKG3ug7+SUhsIfvPBsfiCFiH2VYzuHCn3K/f73Nn8e9P
pVqGyKZh4jFsnr2eoFgkJPjUgiZl6nCviIOLj8pBLLG6GOmtCiHJCJX99UMvfg4N2ayua0xyUTvr
pc6lmDF5PDXG67WiBdB0IKgj0YPPecVObnXLGimxdy378NqD9bO2sW5hMt7NxqtFB3rHrcTWk+Ym
MZ51LXSSEF/GYjgiLXkYrGDx9Y+eR/K/O9WMtAm3DMqfDl4ig5Kc+W/jyZd0YgCzFfM5RyYys8kB
y6eGRolwZQFee9TZbNebUjYjpKFuRQsCPfpCjkfXq4RlJPVXPiV73B+/ijUjk8Rg6vOO83lhdYUI
5hAGIvJaKLxdvG5o2SRKsv968KSZPXA+er895xev57ctxexaxQo1X3Qn1Yf1SIVObnQ4tbsphJIn
z04IgOU+yCnYu6pa918//49lwseTZIw6cIHQdP0XDeG3x2sqZTuEUpaJtMID2tHhtuRo5H0ddT5N
NjZRMAt1/fVTf+VM/fGrf3vs2egGnZdYCEnZPKBbcYUz8A60ueLZFVmAjaiCvueIX1Rczwyn/XdM
h79nLHNWAZKDBado54slUoReU/i2Hm2pIHYgUK6bcTj2mLn5EgJefesJ2ZuZvkY/fb1BBjWtTKXe
GCxf1UjWgtQiZ7u2lV/8FFDfCLwwZE2yzt9KkcQibJgJdf3eYTbdJMHCENR1PTs4kMBbDhtJ9Fqg
a7xaYFZbqrptsW3G7nyVa1C2Te0QrYRQ2qXKtyvf6+K7cYIrHOC6Qnbo59VAooPvE3dOUANfSnlJ
8yeUeC7YzEpuNSfEHEorVp4x56d3dqs2eDeDV+S9bTFkZNzbo+Evph+VLF/ZfOSZ33Y+k+BEW7wU
OiPr/EhuBcjgJq4o7qiaNibeCxHVSzc9wr2lg9jucnK0NcXEct2/y8fxQJMIa7AMFZSFDAUbiPUo
Z3s2uW/ybmy6m2lK9tdyOi6NniLKOFoCd3Den31Zs4T8n02Es4MFIY4A4zS7ZWPNOBusDUbJiNEd
qtcmFJj0H0OjUozB2jR/FWCfP5oOWuGPQF2uX1mbeuA4SDHlRG/b1pFT5dletrqFXwfb1qCRXE7H
ruc1LKyAr83tSwOg4/IvihqZE+qvXKnfdhm91wg67zos3bwKRly9mgFrUNkd94DvYfiGoaHAc69M
2nlYz6eGTgKjpKscTQZF56faKBWVGECnmVygKCfLbaXwHix21ZST0cMpSgiRhgndMqibK8mPF/c3
Un0oAnDWtiRj/jS//eAu6QCFJAtaxRQ8d+2wq8cHONcLc2R3MaxNBwCh1xsdXHh+AxUDySs//tK6
wLfc1OeAH6rls6Oy1GPTMwJvcvEh2RE8Ti94XGE7eqfq8AUIoUChJ6HO5+nxzWgJz1eef2nyGUQb
QQo2KJSlsxFIkIQWqcnzpzFdN5vxUa6SdZNDyMqLhZEOR8scbuYG5IBvZpcDD2LbVWbVtS9xaRIY
Gvkg7A3sXedTTw3KTorI9HZxYl4pbbAFmV4bk7A3peAOrdy+TpK9FaT7ofKvjcFnIvPf5wybj8Sa
V2Sy8s7WfWGIvdYWnHICeuRyZr/7jqJ2LhjlLqb7bXnVRjPahWx4i0HayXqxiQbhyky4tPZwaFQ1
zhU6UedT0UyLSsxyPgRxAAss4RaFSV6ZjyEmSm6JNzFxmc4G9+vv/9k+/u+fzlWQLhrLXTJ/hTv9
tgDETBt6S6BSKzM6D9SkskgoQpqs57tITwri1487C4b453ksda6F5GxI2tl0DyIpkAngmfWajRPW
IFLpGuMiGiJLTTAfOpyQRcQG0rrPCofzbS+jvURufqsU117lUkVnanPGKG4u3FLnIva3n54pQa3l
ljS5A8HLhoV/T3pbF/LBrP27tKhvxH44tlhrErk+kt17ZSAuzTl6kESHipyHCC4+P50APGFIfpmH
YcgdAEuTm7Mx0+9Tnp6IWfnuq/Heq0bIStNeNIW3McIRo73y9f+8jpi/SPzc9AlaVXVzfsvfxiAy
o3agrTTg5gcml7qa1S6tMnVxBLVr/ELxJHGw211lqFOuDMD8A892fXYd878efbbxVHEz1mNK+drg
oDCXtPjQ4XLYrnTvVk2Vgzxp2y7zDyFuNtXwXjTtQ4PaswiVQxVZ91htXJsQF1Yg70NuxBwELLIf
fx6MmLAxX+zjfy5IQ7StrXhdVeqBxCwX3P2evs9BRzSP0s/pyOeZMLFFlLz0cPL1tHalTtEpk3g3
3N6m/moxfmGLVE16v6wdXlPXz94vEqJuwhwUrViJLSy9hrZJMMGZgGSDD91f6N1tKIPltVcPiYtP
JiNPRzciSpyVn0fGH3EByKoMp7squNNjyPuNt8R4fRePiB8t9ABwcz+Gqv7+9SS5VDWqnAh8FsL3
NNL0Pj8Y5xc9VOFXuALeXTFm3HQZln3RLwm4wVQeE1wtOmmc37hpOIDijt/d1GO/8NVoHYrzJf6j
KPujIDcgo8Kdspowp424Fnz9npfqCA0cbhZwAa7xV5/fk84JN97WGxkg0nKryc6gL4ql9GqJ8Us8
GSQ0GDxcGh/6OnNUogXk4dr8vTB9NVEx0DFi5zYfpZ/fYaqLCXc2yqhGZTzQjg9xeOoybw3Ej24+
hbUjbzMzvFa+zt/gbCFr85rhZ4sqYWNnC1lKaBYVOkVjiaWZHOhL8a2W1G1iAajrKk794wqY0png
OlmjRy//ahV3YS8FUpvLR4vi/Y/zW6lxZ9eCgkVK6HXZJus+JcGrFPZJn6xH9LzIHJhciNaVNbGt
+3EI7wS/vbKlyxdfg9BHkFhEsaZ6tqXL+SSRc4gr41CajlpCKZMQA0iwNRHQDY45jd+MUsSjivUT
+W81GWAkodtS0e1MKXptfX8l1S19ltItgm0iWj+EDP8fWYYuNWJlMZZXSo5Lp/EM90pAxYClCLo+
TxkNcDbDopTpovj3pUV4j6YttKZs7aLXf+ApexCmbxFqKHsIQsuWklWA8WOMMzgWwcnVFMA/cVuQ
RtIREbyBU3EJOXufCL9IfDaYSlLWOX2FZaqe3iQxrpOdVA4wRMo3v0UAkSmHFM8v2xyy12AcXT3h
9pqoh9mxZgjr/80MZ3apLHCOyz/O6j4quTL6PqVZ6CnYGk2oqFUk0yb8Z4GKpWTVN7zk5BenDIKh
6cdrX0w/rmwy2oWFNmv9ANQ5BbRzDCjORTIk8FhyA4yQSgWDCKW4NTLrQScTK7mPJmh2k9AdO6t4
i2LzPqqnvRUrG/pTzwMajq9fZ67Uzpe9DLDP3QFWk3p+GiVt6MlWzOljhNWtjnFdOpk/gsaAg4Rh
MdtNmYtXjoNLj1S4I89gNmjx+SOb2jT6WJ5Gt8cUozZwpwS1TXsI7tIKmorDG1379BeKRI1gOGAe
El7ZY+a//1uBVBUW5pX+wAEkGc8BnglkUK79JljVBfd0DPm9Ujj5EhSfntGvTf/aEp2n/PkwY2pg
aZqJ0JN2xucXKE1zkpqKF6hJToY84T/hpOZI8205FvaGFq9VPTzlKnkqqgAm2K5amJ3oe0/Dy9cf
/NL5QlvIJGsKIPSPxZnT+OzGQRjdjPANMsxKsdtlRnKaTPSJ60E0CZrurtVkl8YfwBMeBBez+at/
/vlyKI9CYnCwhtRfFk7iUqNuBAc39NL4MHEHxxUCV9Pcxox19fXvvbgb6aLx6zpGOPAfV3OLgGOI
TAgnTSQpH71m3udNt6tpJ3fEoASCtjbolNAxoRILFl1T3gSNus4FaLWKuSuE2ysvdGkwdE0zNO5R
CnfEsxPet/Qq6y0JKL2LtmIX3E1yfaPK/mpIqhs9qm9oXMPWTjeZjMllOF1R1v05Abgm0kmam4YI
j82zYizCvXMofMYjJyPEZx5MyRZ2zb3XBy9vMXajYbG+8ov/rC145CzOl1QLz4LzX5zogZmPkYxo
BV4P2l/YIv7GyvQd/lxc1LZa4SPBgDZhKDtQYfzYr9a+l14B/0CurNzV6JieneomEFDrJQmiTU+B
TpSuleEJdzN3hslID1uZjPtAHClmGY6qPUZ94l4ZhD/rivlOoquySQuVQ+jsVJx8pUrMAhwCNG41
F7tG32z+xnVjRMuaoxbpetpmxY9SJsxMV+wgGO2vX+JPnAC+LR1m2kbYFUjnGF0mGvDyrBxb5zRd
xxCncz8+zU7KdQH5mW3468fNg/p515NFikJOOWB2yul5Kv627bZxjycYln5cSEHGBrib9bAqe92G
gPn/9yj1bFF12FkEVcGj5IgPOHGYFLdNho5B669tZpc+5OwxoRkUW1xnzh6VK2qqQTejjeq1TNvq
ZI7Yx1SQCLOS0wNIRHTEmkg72DR2hKG4m2uvUaUfBd97/XqAL61lS2OEAT80E+Tn8wCDJqTUhQbN
ozDfY0CxqSYMBU35ENwV3auBukOMr2J8F5YSxZMIystlDsxz/vu/fdU6R5MPR2Zw67DHwp2JBIdV
qYV9qWIh1XpL3DfXnfBUMH3FIkN74n37+mf/WUGwldAc0Sk02UfFs3mVc0uXmlQbXLzNhnwVUTMG
8XMvPzUcX+Z49Rdf+OIypzb1GtgqDAjt8y9W67IKsxJ1qhfAiTKCrZF792oE0vYzoKUhqMpyxDMK
O76HSjdh6mV3cnmt233hW/OruY/wg2mlnbdejLrTlT4XetcgpVBU/Luk63dqEhHKgripJKplDF/o
rR2+HusLWwYbpjQbm5DHyX98/u1EsGMRHpW9qwGHKPQJy0JzKhJashpJe+Nf2aEu/UpwEc4IRhxL
n7PJ1eWWN9YWQVqjmbghF04jCBatrrkkljhZusvp2UplfO2E+vNMlucKWOJcViygxLM1jZMNEAXp
tm5Hz6gdHvQBk68oXlGsZYYtiohcRPzkAPIxyv96gC9skjL3XtTawA6Wfo5XWUaqNnWu9q4eUm3L
yb7HEaBtA0cN4ivt70uDq7ENz9wB7mfnfcVMhs84pl6PYhPrAyVxBVaOKIabehqWyGwWQa+v22C4
UnH8wk3OzgHICqLJPLL4lefYQgVtT8IBunctItE6WHVErpZluQiC/DWkGZBjzooUMjH8VZBa970E
n0UyH74e50ubBoyJec+iMfFHETKVdeirudyjvgxWQa7ZnaYcQhN9JLZEk0Xyp34NVLk43iqUhnnF
zmv289qRI7Uk/IXf3VP6+vRmi1ll2p4wSnU1g+Ykzpn4M379Oy9wHGSZA15RTcXEDev8kO91iMg0
4ntXsgjT7Ii29KV6TQYUfo8rXICWJva5vm/tk44KgHDbzdcvcGmgdSpMaj6mGJ5In3912xk1TpwM
9Oh1a+TbHEtQspdZ47v6DiP4K2v30gYFrmhRWcGt+GNfnBStbioTs1OtDLAJJ1Qzkg+G+C1IAWVo
uHz94y5g7YyuxtjqHH00/c8KSV0LTLHVMM/UEY+YJQrbn9Kkv4HhtuOwHGOKHOvU6/KVk/6PQcU8
SOOoZ+paov6LCvj7oduGOW2rHMZRJWHHG+pOhhxuVJud7s8UoH5B3+vf/tJfjzRVU2ZsVS6Mn7+j
hhNQq5Sj6EKLKEiKqUiaGXZWnhxTegyFqe+9ciLpa/BSKHfXqDLSH9+Vx7Mbcm+fKU+cPZ8fL5bI
lvUeeEAQyaKSoxcsGSzszkoOY6fQ0w8MAN8t07w1zVWcCk+eGP9QS8KhCK8FoiSCOxmeSK+7ckD9
uqx82szm96L0sOBWwng7hy9qEn569hE4PLL1I0iEe6FdjW2z1gIP1ZdAXDGGLaMrhQWSZBMRDO4v
cnST4edmPwXJykoeiVTc47Z+ki3xuyF62JNJzSEylHVIC88TOekmS+mQ9KJFj6ZV4BnbLPUXnJfX
+jeXBtkSRT4yOIwkWWc7VOvj0JoQJOvWEfHnMayRdHIzLGAHMXE1tMlX5tTl5+FIRgE5w19nc6pR
K30UxUp0o0Y9lFW/DKe3PLifu+VzkzSTsJnpcHlJHpIwWkCGRk9M2G+doPj1H3TdfEx06UqF8yd+
yheldhapbmbjNnnexn8raP1wrI12YBBi1LVEPuAHEKXo2uVdGNuJ3K8av8XzWtnqnnLI+sVQtv/B
2Zvtto104dpXRIDzcCpRkiXbceI4k0+IpNPNeZ559fspN/7/s0hucXeA7iBADkpVrFq1aq13QGDz
kO03FmeRZorfodHA53EOpHEeuOGWj03j0TwvQuVBgVVU1Omj59W/CKYHD02UyezuHSP8Ubf2l64G
aZMg/JRuhG9Bu7x+tYmfgdC5TZkANMf83GtN2/WIxbDBteTezrEIyqMHY4Qnho+lqvhf2t5/hvp3
QUjwAAb/U2Fyb1OI98bu0EAekniAQIF0oWg+d7z6B9l87v3x8Wc0eV8qgzZKZ29kNqpIQ2enUmAf
uGNZviX6xBjSooBpAsQNxXV8BwY0p4wvgR5+q2r8w8o422OiQ8OPJu3epDMeRujOGHp9DsjpcbVF
hcB+0Ir01eAfq7z9lbRD6CaSdagmD+mCBIH+jsuTqvrGZxeBbPbTqUtQmeBQAO2cFwZ8rShs6HWg
V+x0n5YIJyDUrxSPRoNUUxP/yDP1XPT53kG0BvbGS6VvYneWP8GSge8K6ADlCR4Y1ydgLGPHsHAG
oj4nfcFc4zxi6+C11Tnt+181nhNt/NDjvJRh9oeITxNsFWjFANdrQF5GmYBwqlCFnmeIZqdKWqrR
IQxH/bMN2m7KHgyv/xD33yBbHuqcXHVANcX8fXvxl9cq43L4SdAUsdnn8Siwal3umHig6o91Qycy
kB5i81djIHxK9RuKzcZOXSYQXBoClEUJVjOXMJUG3lqX6RENvkD9q1EHJOPlT7qXfQzG/AfE4Xzq
nzDyvsNdMdjYasvoa6mMaRpU/LFHmYNT9MHIOqimg1vyfvOmEDey6aREqEJ3zS4ElnZ7cZf9VDFV
psnu5o4x5le4hy3QCBRxclXf+91wVepyjW5IjMOUCUgMnHTbqucoiD9paLDvmuY3b++fGz9idWuR
ChMYLHbWfG+XUQzZDdspV6gwm551KLFcGRvn2Xj0gvZQx805vzeK+Pn2uGLnzHc0dypYHMUCEjZv
yo2Sgv2WZ8HGrQjadDEb1Tqk1k+QB8fbI63uKKAv4B15WjHeLOEeB69MUN6moeKBXbVq4CaWU/xC
4TwXUnuIQnSo7GNZy9f/cXvslR0FFZ9EnxyRnTUv7PselrXNxLn1saAYNVr2DVmM8o8MBE4pzY1U
X1zEizWF3E+sQjpz8Y6UDNWBfcqNogOmEuyHkgp5Wrf3zuA9iM4hmeRju4VpW4sRhEdaCGzh5cMR
2vUwKRMxQrhVJZbyVyapP23YXKbxtfCwiyyOUV9/h2F8Z2I56A/eoUEFRRswiJc+qUr9BIdl2rdo
Gv33xXd4zNPZ0mi4zosWsVRnrR73wBXoZ/R989T3KNmUHwzS9bbdqoKtLT4gDu5Wk1oFSfn1HQET
cAyHjLadlfdngEa8Ch4LrzjmjnQHNgrzq+CMTsFWcrZyNdFD5gGiCsQ8HYTrYQd2syxL7DBTjy5T
2Jyxu3SHUSgUGYJrYn8bIuzXQhQly6n8KDcx7YNw4zCvHTEAM2Rn5ETipM0mn9ISRMsZIfqmCj4b
qf83Ps9wGSHwIxuNkFSGf0pkogppqn/d/sjKyrpTdDSIXjQO8A4QC/QuOx0j6kJ1FLHpw3jfd/5R
G4YTMmXwMD/4jnaXmMOvOPG+CWi9h69iXjZ/D3Ljmo3DN5oegjrCT9R4MIePgg208esWhTOBOaCW
BFpCcdAcnmUOOTCnKXPYg+DN7vC6wiT9744LdTcCEBkQHE9DaaeaaC4ZGUaUshNuPFNXIhBgEY03
Ob09IJCzG1yu1Ho085bOaip/gG/+u49p509HrvUD2t8bG2ElqpMoUFcB4SAD0J/txrLzBl0jwrq+
jkun0ZzRVsDGTnlVI2Wrara281WQJrIIrxAVZmMF4KkhfjNWo3wsYP8KXKevhpcipW+DxA0xydUS
ax9UX0B52vFWUra28aDfOcR1uIZg1a43XlSEeVpDrgaopt8FVNWHSj9NCbtsLBEFGj6g4KrR1ri9
o1ZGVUHQUymkeAWedXbSBtsObQlJCndI6ydDcXssHiT/6Pj9/aD+8JD1HSbnD3KyN2odTRT+W2wi
ya+BMZbYnQYY1rWK9+AH0gu2j49VemkURHCfzQRoZRZmuz+YLWwBKt3Eb+Tcr9cYN4CuqwJ6Sdow
okj5fSguU4bfn6/fFRkiXpAm/iwFpdoNGwceB+n+PGHw9FabJI0vCydZiqezVwcvXYunNPJq8blC
9nmSUJBtzrcnu3KRqtSRAJmxoblEZke1VypcoLKcUN7Dh9e0i0YxvZjsz8qE3SW6cZJubKzvWuBW
dQAXtuDSUOAQj9130VMxkS+ohm50YzW6eLJ/YryXMMNQA+hh1UDci+B1h7/hVn/6g9m+G3k220GT
sZ5EeACieO1G0zebDh16lvD5T8Mo73LcB28PuBIJqfayi+CI0uGdx4sBtrxn9rS4ja6nitJejLw+
GlN1jExuCm0jr16JhNT0bUAEgCqATM7OaThWSihbAtFiGHtEeI4lmM5B+ujV7en2vN624yztowxo
wwy0bT7kvCcUDoGRqbCJ3EYOT3IwTnu4bhMinNFpqMLelavx4sHnhz43PBjWsDexHisNAwZo1d0p
bfHPUEw7o8jtA+rPtovyykaWsrr0NBVA1KByRHn4epd1hhJnxshiRIh2kxDjt+mfPMolcIOPcEX/
4LmsCiQRbTlQxHimzMaLJkQPBJwIk8ZjaKQPk5y9Rn32qlQPqPrVYXCsp6/TwKPq9rdYO8J0m7kM
eEqpAGWvB1YxP7HyICTlxOxVlKEHwgYm2K5lClmO/ljDs7o95NqFYJD0A8XUKY8sxIsnW+89B+ap
ho+6OgKJKU5WJgxgXgcEudNyuksha94edG2eJrRzqJoY7rLDr+fpl0E5GoBWXA3hJsVO7tD5eEqw
gc+w9LXb4YPFB7495GqoEkAlqkCmvixhVSUKRuiJsc3RdxqQUkS18iK1FGOGb4pf46gG1c6q2Mj2
xtBrSww4C9wvdXYeOrOvOmVthMGRMxCm4pPZgFM1RHsMj2jU87vo+4S2n2dsdDTWAgg9FPhyyApQ
bJwt8VDUnRWFDNoVIf7XNcocPYI2mvsHLVa2D08HqKdvpMV53WOY2qhNMIpy+xxsM4iqzMDMi1qL
WnsbUX91KRmIFz8USRCH1xsnqfo+GkYOiIAKyPBGi7a/F0/DUW72LD5fz/8+alt56VqpReUV+P+P
q16P6xcpkm0Y0bla9JDkPyTkIkcZO/roadQ5NinQ0ux+hO6bPgn+4e2tu3pa8D4hW1ThhM7faE2k
yeiyUKAuu/TBwSCsbpyHOMofgvZZxXa2pdN6e8T1wwL4QzDNVmAJXRd7U9dyu2LPCpNbwR0v9tGk
qJ6S3j8HlnaGoX+ovexVK/4oXaR4DV5AvAOISteLPcW1KlldRdWwh0MdHfPAPBXZdIrPqZ3s26Lf
RY8QTTfeWksahdjGdGsADsNzWhSKsTfv2iADQVZoWOB1vEbHCbtHT0PBv3yUPInOeqs+Gqn6l0G3
wg/a85CkruhcjG1W7erROyGE89gPgWv3dYSC01DtC0tHE1vxjnq7xcRd2xeQgyissi3gvMzWKSjL
UU0gHrmWNZ0KX0YeCJnEqT8h5vrRsFxV3SJiro5I11Dgqi3RBr/+Mj5odsdp1cGVkVpXJu+QwaZv
yASM7lVn8Czcoi2sXf1UzB0+DM12LozrEWttqL3ArImdMC/1Sv6g1KlrjdZLECp33uYmWJ0ggiwy
qC9QhPMeka1rU9/rPbXw0Li0TXt2qgyhwPLJQCs5PvhmuZHnrc6PE8ZYtMbg71zPr2omxwoT5lc5
jxV+iipqwkKcIZuekmkLJLkWPUko0TcRqjcLiD7V5AgqEBsmCOAv4jJaEcci82ddq0BxnmT8OA1l
6+JdG1RsTtHopoE0vx0w4Egw+az4gga0dNV/DioU4mMZ2yz5kGfOLq1UFO22QNGrw1K+4yv+K2d6
vbCGR9uxDhg2HcNDWMafJCAvQT+eBEs+i5NXiCVm6m2E6tWLAiibqKJyThaPsGmMfAMT7sENW3Vf
1IfI/5VMn3GvP2KjmENepOvRJQg/m9ghDn+QVjkkVLpO8YT3/ex4ZmUWR5nMRVz81U/Gsdd9QgEW
ixTvsrjfZ8MWK39tkR1AIbTqae0u+s1FmugqOlzMFtBtJZFrRHcUdx5LDLNT6csQWwgT/1F6Tm1I
+IGxr8x59gh8Ax60DywTp+BzpEJxAWWMR9+DjHPvJLfnKEleFfvvFJXVjXtx2UMmU343tDjO7967
cVo30tixwhN8oHjc1RzVEWNSIm1ixXxt86Cjk0MepPkIUvqHCOrdxm8QOc78vUYjArQXbR9jIRhl
G50q+4HG9OWJYbSL4aVnntvWaywYFmS21Zdm8j9Km+zr1bSAirigHwmpqnlSOepVA00MZGhuYWjV
om4yfK1a+VtZlWcAGRdEfPdOjlI84fPbxrRFpF9MG0w93URtDRlUKCQGkw/0Y/Q+ZyPeKLCLROqH
FOAXpfhGP/cpwp1B+z0gzs3x/D2GNXyEamMPrFwRRGqBvXqroc2zk7EOjNhrBqDQBm2Bmk5Jmj1k
vndXOske33D0yrcwWCu5PEOSEolmF9RJ8ZPe7TrZUVFzlSYSbPKNIfYenBYl4A9RtuVst/aBqUZC
IREtIHkhtJAgM+ikFZU62YIq6iU8/nEOwX1wQvLEl4oTZgKuibhBgoHMxgdeOVuMDU5ENIIo2s2u
+tCRIGcVCrPUvX2JlTjQs93QXPpC/nsY7Bdn/J2H/jmxg2fQUp+aDhtI+9ftH7G60hRBBCpKaJzM
zrdjRspElQvwtRJ8R1DHwXmliz/okvbP7YFWd5FomqKroXM3zp5nTWor0mASw3Ld63YSBVm5cxIE
HGO3xtAKA/lup5kACG8POw/YAgYh0hv+FFjrebcjqRTV9kZUr6VQPonqhmeCe8EYQceHvFCi04hw
k0yKdXvYxbX477gWXXkLWaeFSFEqG62tRzJqEU148AVfPgwwrMETHDcyw0Rep3yRcHAv6JM3qM0Z
W5trHj3ED7AprXArIyKDNez1EarkHl5kp3WumQLnzj/kvtDaDTGxQ8wuejHPWRnjJwFCKyaiYxNu
JzjkThvrMP/qb7+CXwB6kw22KLVVoaxKdohoRmn2BwmUcMIVUcn1ua77s1Iax5LKy8bSiwzyfdx8
GxNijG3ylOJFNZt5r0W1g21t50ZxeBGY1RGrgNi/p7GzT2TMkL7wXXaW8l8TsH/HxT5RHCMZLsf1
ik8j4seNyooPCFloU3CYGl6MmoK0uPdBiPkJESreSqfb852f4LdhYV6xyU2KaG/9vnexsvdK9KhB
bLpqZVyEnGGL/GtT/wpadautIWYwX1kKETA7GWlZYlGjMNfKZET1BW8WR0FBuS1OyC68CMpprv7O
exmzOFSbcLLT+vohLjdrt2sf9434r7C3iSSzRZaauKq0se/d7Lcf93di4Ao1aRhAL2r7WS1MIVD+
qAVfby/yAnIuVpk3GS8yXSOnN2bhi22qh1kFKtiP/V0UpxjYlHTOkge5+TFFzol2wV5GwNGgoW1W
3YFS6Z73wcapXotm73/FLFrHqt0FkVr3b6T6NzZDOZ3yGLPwPHJ9MBJCtE9A5zZmv7rqlCdIBcm1
F8E7hvNdaEPVuyJ6xgBRhW5YNejgbppjnuI3xGYIpOEkJ9nGpluZMkLUAh1NF2JZG5ELqe5jA9Cm
IQ877IUzTNKRXdfuHPPFwHWLxGWjFiQWcbbLGVHguIBwAWKbJR+TVcdkhEHvJiOgqkl/xEkJYf3D
ZDkHK9wKV6ujoTBkYk8BDmX+AG9J/iSvoOsgRBGHHoEzHc2O7KGUvxbOFnl1dTFBg2IeS2CEgHMd
otpQLQLfJzS2ansWT5iywQrUCvegApD/RO7UK7/byX9VY+TwkM6RuKPjjIrYPItWckyFjVLiFgCh
Gyu48OQKH67dOB2LZO5tHJzrWUcazG/Kt+/TxkhSGmuSzc5Fafz4RstAQae0wksc8TA1gGph9FdJ
ElOWNm6d1ZVFpkmnib/CM/LGaMoLjFbfgr/XvgqBqCRPH+CspUw2tuERhFuCmiu3Kx0MbnmEPajf
zfuukuNLHeC/HldbGe+DEFu6F8tsz/CaBHbW+aOsQkii8c5HrQ9u06wcnZLN5l4V926jdQcjx9wO
fFYZ5h8jXBP1UxEoJyHqiW703opbEixEKLEwKq2NjtXqzN/9jtk1MNhBGFML/Jc1kWXfteFroPjH
qPk6ZG4fbbZ956n62856aysYSD0s6oARxgaFYnJKjWi4F3XADuCAgHJjRKkYH3MJCewgPUWIkAtZ
Kq9KvsSmurW/V+5f4Nz0nYXMwRI51hW9b8AV6dwmCk+Z0R0829gHmXlQc8mdcJr0IukQkl0jXCyM
2hDVv30RrO1yaCo21VAwFTwHZ/GDc+yYHemcBUvEx3W8U3h813tZ+RYiGZuQw2NQ8weDCig9cBxR
UJtHD7vw9TKb2s7VlGYvHoQBLwb7NGqMngIefoz7aSOnWrSIxfdGIBuMlIE6JZnk9UQntazlqOPW
oT35ccx5i1V3ZYSXRtjvvO5lqD5Tzt8naOEl1hkVvp1sDic0IQ6BZe/86tHGkxGS0sauX1Cx3n4W
DFWyaWCw4Meuf5adpuAiQ6NzMWvZBfa5VJ/a6F7vul1RQF3lRSO/Ckaj0ES6/eXXDpz2v5HnfGg5
j5TEDEluRddUkNxL/28v/BWor/jCu1K1+X5ZSTn4ALS+HXr0xuIWDjIlRPZl4P0S6ndafy90x9qe
51N/cJrg2Ru/ofWya9Mt+uTafUytSRdySaZgC10vsZ74YV+l2FUELQhuJLUEyCMkpaq85lmJvePt
dV0dztRRaOJEi3fS9XBeGw1qPzS4MnGUNand58iuOeonAw/sot2qh6+OBuXXAN9JPjvHLsd+laot
Up5uGgUnqUGPzFAv6E+B5iX5UJzn25NbCxdir4KhFX/Mw4U1lrk6pmyarKP7DPFW9DLG5geEgZ0E
b8I3UBcsturvq6cE8L8IUwRJ4sb1mkZtXUlGr3RgvY6+9uIhfBL8dgKDZ6504FZCYe+Ey/RQOxvQ
gtUExKB/B9kGWvWi39B6ToUCHeezl6m74x8eeejBUW2YIu9Bex3qytUbfV/aWyICK8eTtJx6GaBO
RK/lGSyJ/EbXsholQF/Fw9uQDhLCsLVcAnDABbPWL4IBcPvjruwlvilFcJ4EQmJbXJnv3p122YS2
WkKzNZRy38IcUqvoEDQPsWTiIL51961sJVDJ3LzgywCtzgNy5utD3WRG62YSTbgAYLhILyJzL3Sy
tBPNsn2rJBtTXB0UXRuefeiqkKRfT9Fq43R0QHu5j5bVHNSQYgnKRj5P+Qr7wUgqj79vr+naBqIl
9tbLoCFHJeF6xMrqpoHMpgNTdO7MXwKDG3CVaAG2lNpLJL+0Vn8C7fUnwwL2oo0C8H8RbD1f77TB
58TImDvndMEFqMHrk4ch+iYl9zSrdqL1aJn/ubbPjSZEswGZ2XCFFvqmDtZNUmMTkRR1coVuduW5
at+dKB+cx+jBduqd86PpyhOOXhtfdy1O8O4Qsvfc8vIi9qIcbU+ZzOcVyjUime1ig2fJN0dKDzDs
4aYNvDRfIlCEqJP+98CvU0ihHGqpMMzmSE2p0Qa10mNCcRUfFC27cMPeI6bcqUBk4i2RntWNRfXV
hucgmJLza82OfScagoL3CYziwndc2wdCDSNKmZ6i+DdMCyUcT1O/yW+eN2/EB6Zjb4kbxxB84+sd
bYxd78PxhY2fSwfHx21jEk4a4QVow46evdDzFkKAIkhZqLj9wc4GgwsOCvAV85/dBdQsBlOqKna2
ZuzFjRf2IL5I4I3gGxgTJPdwyor8A2TJjTLCWslIfz+0iNnvAqSamSw4kFRXCIUGFQ5/9o8exy6j
Rla5KS+DfDZB2dn5sSXD0dp7Hc7exvRFtjKrZfAb6EXjMrIiIj46bVnqesouQ47KRCIgl7JTFx51
RLT1MATX4wa4x4MwMSPzYpb2F9yRzjZ2eLd/yFokFULaqH5QiqdSeb0WCnysrtDz1k2i7lNudUeb
d+Mw4nc+7YV8c1hiOiEVW9NfSSLBuVMJgF5P1W7+QB40LU4yp2mRAlQv8j6UW3i//+Q13n/4x6NF
QmbQnKd4K4yLrG227Gx1iv+GEC6g9HE9XaBNMTi1tnWj1rjDy/OugkBamp9937wLcapnz/9MzWY/
1MldKm9VhNcO+9Xws52nNblSRia2OmNsXOQCcDS8DgcInlwdnf5pbLnE2npXglq7/ZnfauvLiYtO
kqgPa3OETlw4VtHXFMxCgAdFBtmTi3KCvFEehChaGKPTipE9oLVDWLz0n1PpkzRtscLFZpr/CNHr
oRgOiwTvouvVTzB5nKrIa90h+mnb/wSJiWE7BYnN6CLWcTGQKiTSqcLQRJytsx32cuxIQ+tKfGYh
Du954aVGoEm1gp04VAbHbGOF17aWAntJBbvMaZqjsqWskslIos51iuBgDMZOSMvAAL/rRvul/z7s
rSoQbsl9FN2Rv33eGH7lRCG5giOueLM4C2MeO0bbN0k4yJhPHtB790fnOc9rGM4l4lToQ9sVf5G0
cd+bm4OvRBEALmQLEBx4ls/fExXCakncMXjZBd+Duju2UvRjCLNPVuk8C/RwE2eHbvJ2spR99Jzm
Pk2dB6Wydv6kUK428LRo7gNHr/Za+4xo31a4WabE1OAgmUBGEC+6xX4ofb3vKq92TT6Dre8t9Erj
Ojh5+CW0QbCbdONz12SvngfZxbQ/Y2XEv/1VJNOHxpe+ivBLi2XjUbLcpKTNQmyJFhHcvvmbT4bq
nQ6aWrtV/qMlCPRBf0SRyE9fVSu+RNipb2yR1QHBjoJTEUXJOUWiH9mjjjLUQv4gVH5Yn7va2Alk
o5F96tS9kKgj+XCnHVh7ZG9RaaBsJFLMKLxrfaAU3I8bP0lfHFTxdPjfT5pfP7SzQ6/va7eodVi6
5k5XW96+yA+Uxs7G3yqtyzNP/2cfownzexSgCAKoITHTu41fsjw/gIZFMZw7gJbdAlAYT0phNkqF
GIaxi5CvrosWR15+RY3mSoikD4avtRceCKLHjbGXqZgYWwPjKh4z/H8dF5tsMjErVSs3yZ4M+WPb
PaBIoNhHHAzJDRBXCx6y8G/J2aKJL48tCtTUckg8oakvCng+6G89mZrKdbBrt5AjrXKqYxXz755K
4Rjk85TrP23MdrkNGZV2HVgD2g4LbzUwYKZS62nl2uG/3mpNCtIVWHivYWx7Z2BbbOl48bAL/j/S
QY+gg+bUe7sjnJcQEfzgoDVb19MKNoDygKCxA9wCdTmHQOqyBF/N8ysXr01wHxSTg/7NNmno/It4
+JiEdTGulcd3b10a68fG4iwPBA8Y0FT0NAlTi7782EjGqIYOrFtgXWEDz+ISIVOSv4qfkiJ70Skx
kjPGDi/XtzxJQLukbFMnTbygr29QA5gr9nMEJpJzY5YoOXHV9HWpVW4k01atX6rkJ4LXNFjLXSNE
wf1dQ8j6HMUH3fnB7rm9DMt4zehERCEVQYCYI5tUuU28IrYrNzABllHYRE10qD5YWrYLgUrcHmwl
N2I0ZMC5wIB0ATe6Pn7YJfvFGIY1W79642PkOp0o0Gu2P54aXLMc5SI9Vj5lDUxe9eROsZIHdNS3
guEyPTIgJwqQAkU5epyz32Ebo57nI/zD1yCePkrwbHMkFSoLYDOKncJpSKAIsI52RQpjoeHcedIB
83Dg9+4/G4sicrHZBuBXUD+in0FxZ54p25mRxl7s4ydMRRso8g4LbGCiafLV9v+2iniXl9i78los
zjjJa1W7U3fRpunHMqliSd79ChFL3j3V+k7i/h15f9Ttw5jEIHRfu/GZnfm5QlI3+1TZQD0lw5X0
CIf2emMbrsRHQX0DwIHdCooU4rC+G33MPGXqFKuAYl1hjIzeaIAzF220NDT2KprOJHxHT/1ye+lX
R9Vp4pnITlFRE2vybtR09KMsb4zCDcJTMqC0w8cXImDC0aeC4CghWVuZG938lUcx5RYKWwwo+lhz
WJJddBL4BGKfbX0v7/xfYeyGwcXpxl1YFQiP/R6Lu3h6jjEdaxVrY6HXjiBoMEoR3EcwkefPE+4f
w5e0gtvXBgHGu2R4MfRXcQWI9+CIC69UYHOSvPY04kcTuVehZM6j7fbSr64Cex3QH1F4eQP0gMZD
LUqqNyCNaOI13T7jFoZ3shfqwQIkJi5I0chDR94t0MiMqq1C+Vs1cX744NfQSNK5kRYCUZGTZKYz
hJWbKzoWXpcCAAtA5uxjET1ZsOtN787q/8pjaQdOEzXar3Fc79PxQ/NqSvtes3Zl+FIkA8CXrS+1
cnmTSgt/D1C/BCmRRr3bnIOeJpINhdp1aEzU06t6mvAc5n4iba1QQNv4HisXgUgQBSGQPIWr6Ho4
WuhSXyh56fZd+RRjI08+CrQ4qaxf6qj/NU0GZo7/3tEiR0i5iWo147kxHKTYekjzkaTKo2rSK1s/
bSVhfCM3s4Y8LXhVXP+0zG4KOR3U0q206dT3uElyRkXhWwopmOb+Tm8g4XS73tziki90zCAjiSYo
2mHAY4UJ3fXQSlta06BOJZX9Zje9RDkEvoKbgCrtiJybeHgOupCVi/YOFQ2xWaMafb3AP2fF88Yn
WlkHUaYVeQJgB96/1z9mcEaQlqVZuKM/HPrk81QPu0RRL7Y+fmh9anugj8IyezCNLcLogifFOoiO
A/rMQjVhQTuq8hFLqIb4rFqJCx8ZRchLghNSgAEGUANhmipjTIvFiCvAOxS691YOrmZ41sz4YJJk
WmhVt78k33TTpLuvyn5H9WgrqKzc60QUwYsipRS66NcrRHpbqxDlCteB7EKPa6fVPSbsIALsj00r
HUYd5xspd+XwQ2dW53GEMB9SCMUjNKJjNOraVgV0Jcu8+kXiCnp3is1wQBd8tLliYPQ61H6wLLGT
S+a8mrx+GmhUIuCJteJYj+ZrTfKp5H+yjyEBgRcEz8Wze76PKzlKNS/kdm+q71PxScKtvnsVGng1
kWTomr3YyeKrCShuKSVY45AHBZQxlK0n2No3oiqFxAn7GAvT2ZGSey+NIzko3UaPuXWdLxVJb5Rk
H/L2CQ+aszyE38QvGTtj34avAkdje9mblYHgXPqb9XFxbGZXAJRZ7mICLdnp3EhiNMI+mPKYM45A
cBPuUxsWS6J69EFOCMMh+42crvlPZzrhrsCZZuOVthLnKZHzOiP08gyZV7Na0m+lTzjVQkG403Va
wsauhOqB1O1BjzU32ORJrV2+XCzI01EW1iFAijfJu11Z66YpTZpWvDkeO9ZPy6/3ArLbYxRVVObe
LhI0Fh76ID/aSnlmNfdVtUFWXgGYwEGnBABSGNP1RWzt0qlCg9TJ3UKG9B6dgjZyy904EUqB39Xm
SwXDhqbAPjZJy/T2IADEQuPBizCdDH8XaXtWvGbrtlk5sfwswTjB1WSptVvT24R46nNis+bcWF+o
Nl4Q2MfnhNvQobpHlaIpQndov3S6+kZ7op+z2w66a19J4G7YlAJBsGDMVyjFDFJcFS4mqHutafaS
lZ7q01jFd7neHIr2uQBqk+HqFWMpFdJr3/IgX3un8xNoT7JZ8DjTZhtFnfKBZD8pXF3tdlWW3olM
bcKkdigRh4JjZoYS71LpGFbtB2G3XEBkuH3trcQLypywMMnTRT9B/Pu7verklDuLLCxcORdIlPbN
l36Q6r06bmHcVo7i1VCzREPLO8uzEoZy2m+V7z8KwI2QP3Z6/5D5BMTp23+dGx4OdD45BkAKqYld
zy1WW2uEupm7ogwmaKCqIh1REcdcb+O0LVdRjCTiP9RhAbS5HinsdDntLCN/s6kAnCn6f7C991K0
dYBWR3pTXecxB+VkvmWkIo7zps3djCASqOplnMD9U53X+63ixUqXh1mJChL9LUSz5iadiV7oSZ2N
udujrUk+Vg/+yTaSSwEczePSEA1devm73JJ2t7/c5tCzbWkOIZIzbZ+7dV29MXinnOJ7BT5O/mkM
+q7Wkl2uOHufkLExtNiG1xcWs4bRInzJcN8yZitcFkakdGWR4zhe1sdmpFxllbt0AM58b0XOQbE/
9M0prroPBmboAtdkh+ldmlJtxEly4/paCRH0MwVsmzsMiPrcyUGWwDf1GLS6gDWaAV3pJn2QwlOL
Krl4UeqF5CYGsioCXlViXL3ZDhLFmvlyUEwWSDXoBByn660d50lje63HIRo+OxSvy5ETyw0SxS96
mACFpTkEPbEgWvXtlnrL2m7H/0pcpWIbzkE5RqDnRYomtVvFnGCdlJh3KtXEncwB2/ju4rvOJwpq
ncRJgOVp588mGgdOr4LGRM+a5zK7Xqovgs9UY/xNVUYkkh6Kz5VCtLL3Ci+iIdoAEyymq2rgAXmH
CQYMz9NZGBm5AiBVAcWJO/8QsMiicEALX+EBcHu2i6qYGAkBAOwxYMlr8xKdmVhtrkVm5taGfMKa
5KPu4+2jbkEUFiUghhFqKaBCFHSG5uUQeaBZN6QMMwz0KoPsHJr2PkG5qpOdBwGKKdEO06ItzOPy
YSnGpQ6Eyieu4ou7va/9IihrK3NTSb+Yh7yo6RC3+9CUDgGpt0TZXcXRp0yiPTJMlz5o78ngD4Ha
4sS91S1f3Hvix8CaR44T/CX6PNcbSwqgkZmSlLmZ/9GBJZYRrP0MFfFdmn76f0ix1r7t+/Fm116X
8lDxHY/J188oYO5sjieICbf0xpMcM2uOqlU3Oyc9vL1rRWMsCA9OfNDyjW22TLKYO+Vv0BHwB9gF
szu/1PIcwVXiuBHpO2HGkmWMrjXRJ2WccvzLkjtrTO6mBGpI0Skfxy64T2T08vNoS3x07XAZxHQK
sex7dsb1Z6iiKqMcxc0Z8WKts/AgbGwDznqX6xvT3hhqXvYH+zLqqOjmbG1cOupo39KAErXuaDMf
WLjF2WKFQUAxJerbi3Z9mSHuFNVVTu0AfbgUMxg2VpNlP+URQQQ9+xzG5TOBBStb7WtiNfbe+x6P
4/cUdP8USHvLDDbq/4sLVPwiXFmpFAh0kj27MQLFc4wp48qSJWMvoEltG/0YW+v3lGOtjsXT7VC2
vsfoeohKp9AZmY3XBnUWtV3EJaFyzNvwUDQoJOPQhqbBoeTi6HOq3Ow9x/mctf6hM9EX2oKPLi9q
Zo0AF9UbkH6km7PrI4SAY3omaYMkvQqmlVcd62HaiShuIzRkoqbkpdnONx6MAXkF5fPGKizKV8i4
0XyFmoTm79LDtI7D3MCmMgeD3J4LlEiG2vJ2Ux4BwvM+6N5TSxOs8jTXD6avt8delnnBVSJhg1YV
gy+p1yptFCnvvNStq79wjaF0SWYPWmL0+6MqdcdIcIXk9phAUhIMKYoxQO8PgsqYdS1oMLpBHESq
X3dd+Zr65i7v/779G5dYzLffiEsu8GmxMWc9kJgC9ZBhCOCKEqeQEpcdmIbgSaSaSryk74WZq+Dt
6kaM5c1WSFjbH2iZYwEm4K/ifFyHn2TKS7tuWKMh/II11E4UOYX1WzS1xxh2g4r4HurjJ98LTrL9
SarS4+0VEMfgKr9hAWgCkUXyUiFiaNc/oAniMS4Mix+glXt6kp90rBM17JtuD7M60ffjzBZaHUNf
bsQ41BiKqUepCVJNT3uh9ygaxvvawSM73DkJQV6UG5St+3b1U4vSBy1QE1/qOQlRA/EQBIVOn4X2
XnnIk0OrHRt0/hqbdI5icpD+7s1pZ6bmfw/8dLqgSEMkZZnnKMSyMfTOwFOPd61ylPvgLokNtyEP
yap4o/a5klXQX0dfWSho0lUQd9C7hzvq06NJSCKuh/KTKNn7VE54oXHcue4pZ4TZxohvl/V8B9lU
kwT0DQ0gdfZlJ28araDESkct8z3CwlRd473VIUyDtmIE9FWltCr6zLqCZ7HvUTgJLwJSDupZQCFD
HaFxfeO9tpJisg7/+1Gz6D/pQc4DiO3mUUWqh3Zfjy8BR3rAF+YNdop8vVNuDLp8n3KY3o86W30t
LlJjEkuRy9nOsAEc8Ryfvinp99gbd3Bgd9FU7OxmQ2t4fVwySTR6qBgt0D1xFivYAiM5UMqvmWLc
mTxBBV1A7zGFpTHh6V87O4DzsoUpWY3x8F2QXKT4D6Jjts5mpbemLzHyRA/dZ4EzLLIxRPDIpR0F
VjFBvOmbvTWi1iPzmKiUfROdTShVb88meMBdoN8ZQB/qsEOAlao4jYvbwWfhhU42xMn/36+cfRdV
b6JY1yRheviTrl4u36mDSpUAPbUQHARNJM9Q3easjvkujWV6nl/3/hAgM+QdPEsS4NVB+idP78We
FTzlKdrIjtYSNn6ijloFNWJ6xOJgvzu4xQjtsTXCzC2EjRuLOYGWtWP10cQEVDynQ5AqbZK4Aigk
vF4EgmkcOFkaJ48GURZKG+/O/8uyCWlLagz0i2fLluopznZ2nLn2Fwy2T7pJ2wLoZU9GCZJK/EBx
tGWtO2LmJf8fzs6rN26kC9O/iABzuGWzk7JkSw43xNgaM+fMX79PaYH93GxCxCwGGMAw4GoWi6dO
eINfeSn8v1nmujbDI41FV3D0gsrc1cZDZSQ/Wptm5SD7e7Xd+PLEL7mMQRbmT5x+DH9EW2ARg+RS
q6zE1CJSjTvay56uFwdde9edLWrOdXxlIUSuoTspQql98ZoqKR9HXGAjz0plZHk7T8ZxL4zRxawZ
Gsy7wbc2Du/KyRDS9IyPaLXwdEvypRGbdsekBBMfM7uPgO1Fqun1YXUMqilyfct/i0v9wY66L0md
Pzu0Q9p8OMlVuJO+TrmC788WnW8l5IvGHxY3NEVQmVmSSNS8CccwyfhJFsO8Sd4nZXic5vLN7vXn
dJROppyc0hC5JoR2FNVtlPofPwy+BKr8O1Bdf6JFZ2/l2iuvhnYC6hxce+CMlpPaCsmdYtCGCL5u
5IbYBXZytlPGl7ZqPSPb69LWgqtvRmBcKWJ5PWDPL7/ZrrfGLu7jyCO4wPib3czGYZO+H5ZfZgya
KPZpcYTHHpxTaxl7XbRHTaN/B0FO4yPQDkpwbw39Vq51ndOhPGigAM+kT8i3LoJyRykhqYYUIptR
3siN/i1W5N999a0N8n0Rt1+jqjrIWXGD82kwDf+Cx/3hoIyE6cFvpII/j71rmyTMG4WJo0BULFHx
IIEaFD8pJ+WZkxnWD5nUHDnQrZthcByWO720uReTZGcq316ruDjPaiy7Tcy0IbTzI4XjFjB0JbBB
fUJcmwYMUpf0ghYvjgnLgH4w8qFFf05lNGaFel+lfqsThFzaJODbzmpAo63qhtOd3s/fdQc7mkLJ
91LcnYfaf2z0c6PZbybldC0DppY06mrYD/Q8ExW08xYAf+V4g++mpBdezQADFi+17+VR7gOb31xq
dx0e9301v06KfzOoANIj7Xc1WTdKpv1x9PA5rdKT9ox0521b5wzjp/e2qdNdMQ0hTDfjuPGOVw4c
vw2AE0Q+ipmPLOGvyyvq2jZLEEfwel+5KyL1/qWS1YckGF8hqXzTHKhPqEHhteapI94LcfQj08+D
XP2LdPJWa/yqM01/T0gSIajL6Ax02+W7TZHBjKQG2bg5dV6jJnxBofNNGKQ1zaNVa3dynCKij5if
7L8IqNXGVoh/fnETfZwrMHVAXK8ScNVIHTkvY5wQ5MxDlAhJJCbMKrYXDA+T6I+Fck4Ucmsq8WGq
Auqe5K6221+dEW6x9q9rf3aCLqJlUHdQgCw6fjRXYZC0AbK1qCag43zX2+25McOXeM6fZJ0WgBM+
2CGdt3yS3jb2QfzjV/vgMCMSGFcSCO3yNQRAqWQmFKj3IQ9lYREvEKeNijtE0h3IxELMOKb6a2Qc
c03beAkrnwqobx18oXB1uZruY7kZm1Jm9fCBqeqC9G4uBtfJMVKJp/0AEbHZtIhfqS6p4OkjwKan
p6sv+4h0uUu5QDneG2kaCF2UJMcLEgNoNZjcyoHHah1EN4NTecqkjQdeqa5ZHYCSSHIt7HUWaUmn
Z+b/dXN1cFhxbb+sYTlYvdt3iPl2E0ZlnYnULt4Uilz9I2dCLCJn/j9tRILrskv0MfA0p9ck0CaL
wNo38SgZmTl4tl88AXV5HsLWk/18H9j1jUr3DZgngH+j3rhlrrFSfPUMLhgnCIgLJe7lcaODo9Wy
ZA8fQKfZJsVMin2Z3Sd0dQMsOkC0/GnC6IvakZWazks7o2ZqMLwJ23/zUt1JQbrLGzXiU+jxh43f
qrT/ZWjjgxDV+vzTWDudDvaEQmZSyAUtArkiVd1sSw6+xjU1EdFhiOKbHkGJFKNVdD2NONmIidet
VzbnrxUXeQpwFK0GdoGMlg7Al85bx6qB+dsGFC7S8f/8fNydADlop0EyXmIHzNaUxihDaDHG7bBQ
9ZtCxz8zc+F4HxXTudOJxZ+vuHb8P5DlTLQpVq5chds4mwelRbczaH5piCH1icLVHkHv7G+yn0pA
2pWqj1ZZ3PZ68cLc7M/nP0Bs4CLYAeNmNIxqCy4LsngBf91/tgSfW81R1JyL6Ibc7DYwAO9Y5Sm1
isPnS62cHopEkFMwvsAULyf9WZU3czqhDG4V8U4oLuAZte9MyUvq6gnngTraQg2v1PgQaHFLI3ej
S0iue/l0sjrOYT+yuw6MpZSRkFWd88TOd32ApiOq7EpgnIriV5AkLSmG9DYizbbDucXlhLsj3d65
xMEjMjVaq53rZ7qxr4ugdQP73/++OQj2kIiIlurVgC/Mp65E2WXwLKwtOCgnpdfuK1oPQZPcWPTa
M+c/m1GK6R3pP4UZigLq1YA46J1MkkwiT6nPR0rmu6rVb8oxcRM/PYT6lhL0yhCT9YDmiMKLJZfM
8lBusfjNexIM7S2PrUOutudBbQ8aylDF1D9EZ2N4NbNdkcu7FF9rRZLdKaLwhoG+EXXXLr0PYjWd
cyH6ufRvaUtbRu86HZFmjtGhLh5S7a0J0ufRPmNJATpV3Ve6dXSk9hfGMv+95ie7Ids0P5qdSyIB
hlNGUFhkGIUS3whZjlnCr7c+680WUeLKu0684w89anBZZN/WYkhYjn1UNEKK2EryJ6cab2tT39d2
/SqaHZLdH1QnfomV6KSN4Vkt+vuyDR4Nblg9ORRp8dVq/IcGAlobv5dyuoEyWonuf/84e3HnAu0M
89wfkNIdon1odwc/ikDVSiDmUfDP4420UlxPy1hnCwdBZItJsJe8zrIo6FNVaM1kUvyBF/UtfQfp
fKP5tBZSaXeAuUBEFsrQIqOJ67SsmhHJQLpuk6Uzi2mZlwLBYDz7edDYWmnxcpFvCLO4JVsUXFHB
AnNMXJQNpK2Nja1bi91/PdNyAJwE1ARDyUp9AR8dRbFBQZRX6wFz0FmDkz+h3Pr5w62MQXGuEI0q
UX7Du1sEbz0rmUwmaLcJ/Iro4BVqvDOU7hCrzrGCQ2D/GacPfcl8AkTD3Vxtybysnhj6I0KKl/bm
UhdpiMjZnBg5JhGBAyDpo9Ltt92k1r4DAK3/b5nFiem6Im/xXoahTt+5C//tkjfwUPRQD9HmMGkl
zxXaIlBLUScFUL345uosCPvWQi9HzDgEGN9iaJRW0kHS7tt2Yp7rIzry3/VQiUMkjUibKPBpr7hT
TofGwNijWhNl/a2OeazYzW7qbrUo/ylFrecE+U7q9Ru1t79uHKSV7QU6TvwDKMF/yywACrxf+5HJ
IwtRCbgEDCkFxbVPscvsXtFJeonLP3WSPjfO8C2z9A6ajjtE47+SNN3SkXoL9eR7qNobtc/KqyDN
pLskoHDI9YvP+6/cC51rq8pHCu6UAVvuTM+2dJciu1DFxldst63Yd5uq37h7ro+0AE+TUivITVBf
LxK+xO/owsSIUKlOf9CtN5VYP+X/fW7IMAm2GnUhjDV0TC4fzYjl0Zd0vQPu+NINL06L7KD8LdE3
JnjXb5ZlQMJynkT9umzzT5IG2ldVOg9EgttItVsWvxnFluN9VW490sqoSrQBiTmmKFMBtV0+U2Er
5WDPFSrZU/wgpzX5YXc3Oj6ihu+dReOscNw2elMBbnx+gK/DPAvTuUccgFYtimWXC+eaVY1+jyBQ
V/quKQGzmh1XTw/pZntxZT+FK7lDasIyynKm38u5GvQqYiSFco5HH0Dg96Z4ZjBWZ9nGOby+UTDr
QRIVeKAY+y2xuHWRgw2fHWrsxIHt865lGGUPkmt3pyirsM3aUlpZWxA3cAQW6KwALVl8bTTY1WZO
WHBMftrB42j+CEIPoqLwt4nfPn9ja2dFRZyYx/qgX8kLiJzmzDrGT3aLRvH3n7X/7HTvWXuTJIcK
91Qk2bofny94HUo4kHQtiOiQQpDhvDwioZSSegOG8vTqPRpfOqSqZLwC/JOfwwsP/zT+RpKzclIE
0UB8CJoorMQP+it2xUbfppkZINUUN0zmETYfBVbJP2rzGTbq50+3kgqgvYAuP11aSydpXnx61SQ5
ZVkj/aXga5w7yTE3I6TU65OZUdTFB3+k424Y+9mwb7Ooexjve/3p/+c3QLgmqxNo1mWsaTPZztQA
GZkwehnau370j2EmH63IPxpq5s5OcpBL6yBPyW3tMsNRtwASK2EAyiVzQtGlQolgcYB1iT5kHced
V+e5W6W/2vItrF5mZpqfP+naqxWHiXuC6ohZ2eWrzfVaUyp/RnmqtndBk51r7VUxk0OWF4ei+fL5
YisFCtBFXirIFvqPVzAzf8yj0cg0FGpqa6dCFQyU59Ef3bl5NqunbNZQ2P5R2DQlgh8wj/M52w/5
sFft3ypvYDgNzg9djTYi7odn9WWpgAwm0VZILfBJLTtBdZQYZq5H3F/xTd4rrhI8QZTADuLr4L81
6h1QFTfV0LE/9e3rPPwMpENXffeLe2zWOvm57J7f+iJzx/FgZke5bF0tetCnzeruemLA5nE5oGwk
qPDLZC4ZjLxL8KTzRuNdKYYX2CGHLHi3E+vWd0bkUJvbGbKyZL9NNAw/f3Mr8fRi7cUxGYKpKZWJ
uyLNxdS0PVp9wxj9VWnLwwghJUi3QCrrKyKNSheJOfaShuZbc1l1PpNrjF7dmqEWbQY3KpC37e+M
Buv3Qt44B+srAvZFfQSJrmX+r9W63TvwVz09HI6cw7l7xfz22KPjnKH+4Y//fr6nK2GcPf3feos4
N8Vx3Zg1KmhzSkDrtR2edyAJZ+Si433xHjKAGPN/Pl9z7a6i640PKOpDCpnUIpS35OYzjF1uJRXb
M+1XVmpn2U92Rv1b0rTDYO4NeQbjop42Fl47vZqoCISOpoD7XgYaPYWhICFm6alkujJIp7GUYYj9
SQfAASV6WGnPXJpImlqYeW41YdberfbR9hTF3RW0TW3SJqabzepl7JrpW668hs430LZt+hBrW2d3
pflFRKHvCfcFXSXAHpcPm9e9beVq3nl9+eggWTLQg2iUn6G2T4tzNh79nIc1w53af68ZNhy15GHS
zhs7vna+eNfI36MbSh672PEh0WIZAkrnWeNTrSq7qIkwSIaW95aoPo5duieXL6aJJnfvpr4sfhBE
IQV1tNI1T3ZXuwFEvmzaOPZrNxsKaUxe+G0MiBd7k2KbGvgl2VKkfBUFUBJ3jNQVYLVbyugrfT9e
A8Zo8H8ouZRlD0gJpSDvmbRiRPs7+iPYBCiCxwkEUpr+zBWL1svkl3HYqEFXOtFiXdjCFPl0eD+u
wb/yJSdSm2gMuLzDftcV2HASPCA6ndThnJs33Y/utwHMrjhK8k86oUV0IJ1yvjoADeSb0PS2Ss9r
Ni2wBi4MEFtk+eT7+uVxlCANSeiMdp6a3Y6Bh7x0V8y4D4R3aS6fIutJhRrVOL9MZz70sJxT+7ZB
ms3HIhBR0vJgb6ItxIpXVy49SgUKKxXxsvZoqa90xIVIb8RsedDuzLG6G4mDuLo1bh5nZ1l+CJTX
GpxMbGRuLGU3aZq65uxs3Gyr6SZnQ9StSJ6gn3y5OU2omiklC5sToDgZNJ4cDMzhXpIwc/OicbFq
9gwp2dncQZ1Su9pNGWx8EldJGF1K9Iy55ITgLVXn5U/Ab53BUDa1nq3r4B5YN+dT1JOdzIRgo4q+
fl6xGGJO9CL4CnE7uVxsCtomqNAb8/LQk2iiKd+c5t/Kv3EmV0n3Ddi00LWwhtYZhckbm/1xh168
98Xi2uXiKubyASYkPKly00XPX63EFQTv2hvCL7N1P4c7Wra7mt2WDigQRPL9YO/L1NXSZ9nezadJ
jfGa/dHGw84KXEulwPLRrS12+S81CXeRHcNwVE6QOw5q+FTOj1X7NXGeOzl1Ox3t5kp1++KrrGUu
Th07TJx3eZjutLncKdOzku0Da5/aP/ROditSbQMNxEFzA6zmsBOoXDM8QPgO+neMrFwjsVB+Qo3H
7WJmh6c2e2xAB30exK9iOPtF8BKEc5hIV20IXAUyKcrbFkuLV8GEEirB+eSBJWBUjjYEASQz95+v
eT2mhGzMHc2gnuQExsHihKSS1MWxhByg6FAKtL8QXQKh4ZbgN+mXFcnPGDGTKfgRGhuF18rzMpvi
iZmNo6HpLJbOs8SZnML+EEdUtEAw/XXnj6TprrVjZtElW3Al0QFdHMiLBRcHUs5rCvfIabyCKzqC
QW622KFBEc75cyDhaMFngaW3EOHb2OarGCi2GY1Q0e/hepYXzVknDXIuKJ61NCLXCm6zwnQRpt0J
QLbQlpPVPymbb5ippwyo8AnhqXHYV1uJwuqe//U7Frl9LY+lU2j8Dn8G1ouJp4bUWzn0+0lGXEga
8TWdvXIj5H1g15YbDwhEZPYOZdcy5k2NJld5ZLZeX/1omy+1c2qTr366m/Qvkn20u3978kLKmriN
POPY+K5f7ZXxkFRHYNqCIGZtNamu60BeCE0VAcylZ8RNuQhOTjk7qG3QNBoPSn2yrJMz3Zo1Mhff
y5M0Ux66SeBChaRjnrWeZj/UsldErv2t0O6MozUgTrWr3o1h5/gvWnr+/Lx81HdXO/a/n/eR2v+V
VRQ1HgZ9RNsnDr1q3hvZAZ+1+ilOd/VjPaHLcRirfWzzXd5ldzIYmkbni72di9Ocn+/yxk00FzX3
Vt6HCgiA3QkAgDM8K9ZG/PiA1V79UGIVuoHAquBPXu5jFsepPyvsozLpe5tdCxGLgjHzhpfiexzA
ubfH7OzIWABaisd8cj8O6jl1ugKqTf0duTsXexO38//UcXKcy2/oau2rnhTakB4T848hQ1SwTilj
VPO+jCpm+F4k2yd7KE5Giio9inmk2FgeqM4h9/MTAKKzZTyTA+wk9Wfbz8xCvqOl2JSvSaU/RbJ8
AO6WYG0ademplZR/MD0V2vaqcCl8ixOvmszbsHuN86+meY5DGgDGvZ4d0W53E+kulKp9B+7dl58C
+U+nPUUcZPAdCVbaqXiQ6qYg4y+s+TUskkOq1WctBciD8DIX0ufHxFwLK8pH9gn0glbBIoQajh+M
Y6FyZYhfeWj+CW6rZ2M4lGhDcTvext1pBusLlU49KSawNiYz+2Hc6QESLzsYGZV6ozQ7p3s6434i
x4kbKuhb5e8c8L1hHCKy2frM16c9K/ftz+wwtcSmvcP1/Me88+8k6QEOTzzuah0dFI9mj2ocy/i2
bB99+4AyWvqiPFQH5yksQRl3b3DV+/i4sQlX9Z74lAF8k9kKfOPyW9EraQi0Sm+9qSv2+fcuf7LR
SvwVPEo/Gr6SzsJS9R+fztLIoXrO7FulPiv6Xk9PFViQ7sFqz4b5FhbfU+dQRS3ctl3TePpYuiXD
6+oo5fspUHd1Tn+gBcJxdsJHFar2rHjkM7N+gDGNQcJbaBysRnMRzA2+gC0xHq34fRhu8+4hcHbZ
a1b+UJ1hlyjVoQoeDB+7qoQQyCgIxMqj5h9HVP/UIPCK7h0A410UbI0b1jYKdAZAVKSIqcsXfcZJ
VgvfVgeyQchYdOT4JIO9MCFw8+YnGOKNS29tOcZg5NrMo2i3LSqRJNOUWLJyWtfhuOdyLzrzJCwO
EuuPFjMXS7bA78bK/Q7aCVob4y+Gkovs3umTUBrktPVKyHxT+VPItQil28/P29Yqi4g34t9RMXmk
vRASfXTnbh5/Tkq9laxclc6cajIjeKp0MK4r+gyNvqBMBVSxey1h/ztwf2bC6EhrWknG22z+6gSP
vSCgc40rE6SlcXgA5LHXawq5dmtivpYp0s8lQ0TkAlbLUtHbgSIbGzni2ZS3BJdBtW8kVFBz+1ca
fw971aOoDHzFqxxl57fPn2/6dS8L7QeuGQYTgnVCrLu8Z3ySZjOMNYr5oXJF7iZQioKYr/p/fEAS
aYisGnCCov7y+corGRONFaDkGG8i0LM8VN3gZH0c0wG1I9JgRAZV9GUSLd+ZkFOLd8czuq1J7urD
MmTiy+Et08FbHLFk6jLyqLiBOoSda/gqWGHCL0TkqkLrUPSR+ASwX2s3DvfaW6ZzQNOegCobjHov
9zmyi1nGIYDHTb6VxnsquVPzKvbZir/K7aMdwuqSwFDirCYlW13Zldr4A6QLMASFgCsHHHMyzJHO
NyLEju8m/WMq2jcoBBr9T8Oqth51pRyAdkvrBofMD/Hny0ctUX62kxgCQAz03qqzk1odDGXGFvpR
EOyaBhVFC3Yq+qufH6m19ytMfkg9cS1gWrrIwtPEcobOsWoPpamd2f8UqvCWwICHbwSTD6Uc5acQ
ytlYV6QDi2TtYt1FuoAXsdrBmKQCR2p+qN9b/U4Zjo7xE+tV15/xzGXfo2wneHwBVhGfL78SOIW0
FfMn4hnz9kUN1A5KPRS0GplBm+d20k/l8MMfo62HFCd0+ZBoIVFM64JntCSC5UmUE0VaIoX+NnUv
Bq3GhAo2jHOv17sD3j8HE/lktX0U2uJ5EBza0XZN+eXzp13pvQDE4BtidkvVSUvy8nilEsQUZULP
z6StECPPo6MuadTfCrJ1u3kWTbfecGtHd0ebOsyQvGFLOvY6dvETcIkQnA8yo+Uo3vCLwkptvfQE
k0pDNFGQAKoMMmRE3ofmRVdGN3O6Qf29/oovV12kGTgG10kk5EnTMjthYIBcAbrq+gmc8l1V5k8b
+3z9GQuWN2AU+stcDh+N4b9KJcVOsixMYHr62MpjSuzWtbLrGxh+qY2Pwq5ucJHCHTkkvdpYWrs6
amSbAqcCzZkZwFIFyejGhmjFHG52bkxUtWKAV+gmdGp2l5eoJQvza3BlOkcwBpEpdMTNecs1+TrN
uvgRy88qKaMyjI2w9mQ5wIoSJdzIOMnQeVR81/0Z/NeWl+H1yAMeBdI02CcgmkIfU3zpf2151Vdt
rilT5VVKsU8CQIOm7MVae7YqaS/Er0ohzCthc2HobqFKXjfkT22ankIMJLUtnvJKLS+Yn6i8ctLF
/HAR1sh7hqQOx8rrjZBGf+G2fez9SkH35midBQ0gQ8rjABltoz8I5ydxjwq9YBMrO5x/vCx7HIAV
degG2yPaD6YG0PKx6LB5K12QrB59os+PzoeY+2WU4qeClUZqH1VH+n2XW5gNtj0pU4v66Rjv4eih
sAFhncaDEKB3bMiZeuDWSNKodrcP5s5N5SfhFxGd8+4ffX7ouDLs9uvYY6HY3cQBSiBQG0T3pg7D
GzPBFVCtzpJdb4VXEbaufjhTLoGWoI5YqpZXOEqqvYVKap789MnmTTTuBoSgkWgVwhVmc5xR7hz4
XWm3lROvfOr0zm2Zak9IZS3vTdTwO1PSKs4dcUwkgUK+JZmNXVke1QxlBw1bwrw7mM1GSFsL5hcr
L44YXoQdc9K68qIJCx00BYQgihCOEatb+o2d8fRkofwpwoxHhcJvvX9+ZK4nXGJ6IgCzAPtX1Io6
U6ultu5LTxugjolyAJBn7gyHoktOMs1EnV56m0zHBPUK4+vG6td7z+r4hwGTEVDrJcmjT4q8sGKV
qC6Zh2Y+GU/SLPw0412c3Hf+CVu9Y1P2h8+XvQ5ul6uKy/6vSJM2EDPNSSmZIfCWu/vmXz4RxWjO
aZF4nbUBW1/Jfi+XWwQ2YMGjVmo85KyGLnAZdwoRR8ETHj3cHklezpnQ/wwSXrP/KnBLnz/u+jv+
SFvgsZsgoy6ft4rzGRNtGalXatcm/qoGBznJvDS1d/C5QyP9sKftFf9Opmu8sbjYzMtPm6f/a/FF
jdVGUww7ceaAMW1RgCmgr5Bp947P0DiT6JIQzcVrxjfgJm30U5ihOY4lZ15thceVDJmfAhwMjgMQ
Im3ZnrUCHI/7dhJy2ckOdHg3vxZzjzRefhoiYbX+NcwaQuEWROq66gYnoaLzDmcKdNDSPJZZC6DG
GUWwOaiO9fzvHDpuBSgTntBGi3flZFPaiXIaTUORr16+6dAqEEeNW7TAsBtSo3o3VTo25Uy9yiON
zZtk/rXxeq8jNxckMkPMhUlWkCG7XNEsraDCoqCAVDAeDPIQCJrHsX8Y8cM1p9o1RvpgTKjDQ9Hb
r58vvvK0AltLz4l0+FqyPqt9JQMNkHuY/ZzKtLsPfReFpRDf6qGI/oz1v5+vt3KUGSnxIgF6wYRa
zpYyXU0DLbNzTyb7lSekjYJ64wr/eEOLzwW4IBwcZHRBD15hLrgSYjtHz07Sx8OkoQYdG/dhbtxD
6jtM6TdUUE5IekNvtV+FOKuZ2V+isaE3Wfxy9P69SoKZ0ZOpe35ieoGDO5j9ENjJj8RAiKCbD1Po
fPWH/leHMcyuqeKTYfS1ayPJ6AFwOUSxFCC8oT734e/Pd+/aHERDOh/IHjxt+nZXEmShFOedNWQ5
hiQmokH9XnXuypI2Prc6fVORPzV6u2vliL576o7GE0g/d1D/2fgdK58j1GF6YCScCFIuSYwahtlQ
2ZCKk0ANzW12Cv3gS11FN+bQ39bp4zT0rq2gXjxmd4KJI4IzdJljY7a3JXWOpTYbb311awSFlPiA
xiytzcuvKEYTHOQd6nlTwGdDCz0dyfin3NUGsgFU2iCfoSvBNC3OoRoUrhBuzCb1GMib9nIrdzKD
2//9lkWJ6euhGiqwn9ASId8eSRyL8EeDuoIZpnem394GROcIh3o72MTbrH1hgjlDJOH/IPcu94H0
GcmDNCq8FpmyKQsOej4cBgyBSukkJtfC0Un/UQQG2bb2cVXkY3mY5WDrhYjUa/kZMljkmCr0vExj
cWcXI1zieZpyoE+QKY1bRq208BMUtowPNbfS7N3ZlOlrYGWCeNI4njZO6dovIKbqqCoKTMcSxBzM
qTKPTYFgn/xo0VNQ0J4SIv4TmrjIjOx87B6MMdinVnBUTwa+E5//gLWvxKE1S5dBITVbKg0pmR4Z
WmIQFUKG2Brcfjw4Y2qWNi7/81K0cICv6Og8f9AsL9/6UEtli6pS7vmqfLbs8Oggxq41AbfYxnu9
7l0giEvnRGhWQCtd9kDnUo6tNoY/4+uym072A5Sye8d6T/3bBnVKWYufhj7774AZVuX6NxRsfNAe
XNyRXNeM21oFrTobbrE+HuewumWIlEk3XRbdOHm9y53+GOfZ3m+je00yzlE3bDz6tT6NeItA8IUU
DHSuZX1dJIGV9zNUSWlUvC5/jxvjTDmE97l0yI2aSSJf2fRiK+lZm5M9ck+SIh87e0YIbD4VUfbt
8wO2ko7BX+Zkw9VjgAR+4PK152h+S7mMeojTdDckGR6aOHAS9Y+OdFPjmIRYmmWgEDbJx8/Xvj7c
LC0sGoVwCDfAIsZFU11Y5awCk+DCGRSyFOfJqkKk2qKnz1daO3Fcd/A7Ud/BA0185n/VGk2pBThd
MhqLwuaMHsK33Jr+YJnsdU0vua1lR/thLrZmuOt7+9ey2uWyTOpCOREakOBhKroU5U2mJg+DXSfA
D2qvd5o7Xw5uB1vnuI2Hz5/5WjaLo8Y4hQxUYPSvyvnYUGPVqNFrK9tz1ZbnbCp+Adw/SH7+O+yn
k8Ehj+8TNfyh4MhGY++2Luq72VTcyU3Ln12RvXz+i64zRUGVt8WVj1AOd9vldsRpUytTRAQNx/pG
mW6dDnmgFDcUWtO9XBDajY2Ytvre/1pR/P1f770YGsOsSoA4avWAOuxXyUrfpPr34INdTuP7oCbj
sP6/vqj/Lbrs2nUTaK9i5jEb04ugw0fZdJwShr9TcJSsctdH0aGNw3vbCTYed/2Vc9C5qxiWcm1c
Pm+fJIbl9yH4n3Q8mgW0i6a9qzJQJpGNz495k2T5IVXrXVMWmJLarmVNnla+gdl4x73+garli1YY
G6H3Q5Pz8h4Xysh85gwXCcHLD902xsSXfDh2oyHdBVEfugnoVN98Ckqn3JV5kx/nCKhIgbo9aVdU
OefKv6vhejlq4M118C0KTOzN/aKlfC1em7kzcXNKz6h9vc+xtJvU5hEK0efHdSUf/BB0ZlQnUPa4
MFzupl0lOkbyzOodsMej/Vp2bmsfA3C3VsZwZ/hVju2DpaDZeJtgbhkzoE1D59fGr7iu7S5/xeLe
CpO2gIpKfQVza8/7cr83z74ByyWBVoW2rBXN+1hPH+Qg3oogawFadCrg4TLRQM/5cgMSa7TTqsAK
oHKboj6mgfGnkycGlEHxGHTpedCcwyDbezloaFqM33zZOYTKSWpeFQ0KW74RP1bjqbg6MZ4Wkt7L
bvCo5A3od5Rs6xS4HYulCTBnNQuPVUD0csqvae08DZ0dMnQJ/yt7TrTGUCFACsXGynVZE0565Jhh
RyoWyNOxtmXJ1cvmZjbag5M0D5pdhBu5wlq4RItAoY0sbDOXsnGqPFhabWvMtkbtEaOuQ2F2X3zD
uMcz8CRN00sT5OfPD5vI7Jcf6t9LLm5k8CKaNdHlR1+Vby8OD52S7YLc2qNkckD1aGNLV5pyot0I
n1oY9DqUGpcHjMH3WDaOQhc+MM6IerszAr5yr9yGJNSgx2ovaQoXd5g/NRbHyZQCQguHrXJfvy62
kGxnwgB9lpN+NVdstWnIVJxLPAPNy1TrjpYU3/cFIOrBjE6pRvHVZeRl6VvXRqe4DH9MWveNdir+
kUz/Qkn5Xck0yyPGYX6tV15SpcDf7fnNSquDpbU2vgLR99j4Pqogicru0E/D91wb4SNnNlhQfbor
LYBoVhN+TdNYA6WUM/EZ67s41o9pNuy0Mj0ZpfGEqvHofv7Sr9WsoLaIhj83M7fGlYicjxvgMIyp
aAmEP++j2Xqz4+xoNg4S6LLduZYPvM2efsR9e6sEwynp1H2vBucmTGdw33qzi1/KNkMEhqzKV6rd
KRuCkzwOG/nidUAGviALrgkvire0vN78aC5VKVFib9KmYyM3qEolL3OoPaZ5Df1Ybr7nvySl2odZ
8ieYql+mFvwzYbU0R1vmHlffpvglKCNwLZAzk8ReHtwo7VrdLvkl1uB4Vd2dW019RBfZlbtqV83J
TeP7G7fo1bcploTdybVOFcOddLmk6vth3+dW7PlwP6gH/KI+ZH17SOz4ZDpbe732gCBUBJkUWUPA
9perxao951Evx16i/MwYgI5Vy9TxzWkf+3+GdqOlJ+6Ri7DDo6HuwkXDUgIbc7lYj1R1FVWoHGvq
mz4H2MS1rlQ0+8/P+fX1IZZhxIFiF0+FJezlMo0xKAbWX4k3Wc1N0rYgOYE8wfDU0v4lx1stVuH6
zMl9oyhfNta+ukpZm4kgD0gkpwRd5L512MpVNgFBDTWcj+PpNlaTmzG1vke58mgY2b0NdYVq6HYq
7J0ksOJacl+N/SNV6im0fCacYbf1Pa3+KOZ9tFExySA7u9wQtc+CWmrCxEvj9CZqHibAFHKPGmln
72MfotPcnXO/upt0x3WkwU0dOqHT+JTKM+SSqQS5Zm2I1lyPScRGgfDjiFOscd9e/iarydLQlCQc
qOVmH5v1naSOR1tjKhCaTzOUTsuXd9Tx6PbPtyhQbXXers8ifWUUz+A30tDmMrxcPy8Vg1KxjL2R
AXMxl3vJfzIGeeMsXu88nAHBwieZgcioLVYZJ8co1ZFZtly+deVLaVOFzvcY4hw2zt3V1UZbAxwD
URjQDNCcxbmTa0kPUSWMsDos3Jopcya91YPv2liRQHlv99ZT64cbq14HDxYV4sgGd7pwsrrcw0Lp
Y6OQrcjLTUDiTSNUMF1Zyk4og91muuXK/kauJPbrMoKwIswakKGQ7K+62lOuRXIRRMTjaj6L4a2k
ls+qPx8yM7rPen/jylwJJYCdyDsoaP4PZ+e1XLeSZdtfqTjvqIY3N7oqomG256YnRb4gKEN4l0DC
ff0d+1R1V4lSSLdvxDkPClLaBkDmyrXmHJPn+QcHfA/LsLHKOEf2fjmSQJq31SMZaTfd5EQLj9Dg
dZFnigSNhPX0m2t6eQQ+flhYqhcI/mWc9TEkbIU+KQth5/AH47BCtG7G6rVaML3u1lPq6kiY+41p
rMdML/y1kygpZfGb5/SHkzX31YU2gL+He+sHH7CajXVSq7yHdOl8wYa3uPLeLe2zk7kRaT+fC2++
LcRvCsafvSrmOU4iF/0sL/79jVUKfqAK9kCsR/htVr+b9WfC4O6H1A3bVL2pqvVpjN9//YX/9FUt
CiTSbN0fQzobqRspa0Ye9vW7FYsoq+cnTZ9v88ol73e+Iw75nP7WfvGTi4wmlqWB/epHy1iKBtVy
Y75gKdyNVnrhPK5PLgfRSuHCmvLRyT//+mP+qIRgg7pQbBFd2Xh5Pm4HqVdQdneIeOjdHgrpXcF1
zi/7DmQHc28M48Oi9tsJi09SvI8qNYiWTre1+P/YA+Cpa3x4mzEt7+jDsQCUZZUOOR7BCqaTqc63
YrW/2k1xpRjTbTqqRBmbZ272x1nL32bvdyFdP9mDeH37oqSnTUtv9MPqrLs9ddFEdbcWbWBZa2A1
O9A3m9Hv4njbtiROghe2SQdD6fq7peXy4T483dRCl7xQBlE/Dugqz8sF9lkqL6qUqZhv2+LkEQKZ
2eWVlhjXWuZuKj0NB+lEPJdXatz7cDg2Svo7osZPb4jL7IPbnqPvD3FBlmK1Ttos1NvqsoM5WLfp
jrbTWQc2LIx+X0gVWZ4bpXV3ShrvaUVM3HJa/PV9+aMPm/vSQWzJUwBnm33s+6e+T6HHJ+mF972K
yCiXG2LywhYm4iWrt8iWXV+t90Vsvxidi6p47DbCPrZuYHRJaDbEbKhfrFJ9NfUaUr9lBAX/hFzX
36xNfw7ZP144inM8yJeoBna/79/m0mUV7LY4De3Ou+4y6zarpptet89jMp9TVIvFpCeo2dPQqjWV
oE6LWHsGIX7jiS9ur6JKaY4Uj+R8tv31qLTnKWvv8qq+qr1+Q6pOtMxc7WtviO8Urflmytjxl6U6
ajYIFhfla5WaDzZ7bqTI4lzrHY0qRldu5v0uUu8nGzzzUXj2jAyQc3/8qBp91dYeiCK46ECbCVlx
0kUWmVZC4JHP/AHR8a9vgp9s8GyzeE6gwXk4Tz7UMQmJAXXtciKXzbelKW5tVqZO5HecJm6m1flN
H+THMc3llsNWTbYR5lkoXt9fy9KcigLLLMEbiXE7lv2b483hsMpdY4yA+nGg5dLcDlg0EiLsmqV+
mAcd90Kn4VAGjVpwZwqyMn79JfxkI6Jrzru5uGCoPD58CVkTN7nrEAdSaAr3z2tRtQelEpHsoH+N
IooxD4rfmbB++vjhkgABSIfkcvr+/rvQlbQUMzE5YZ9NB6WN3wFfI7usPo2VLbjqy6s0Vl+f7YNw
q80Qz8GQ2lFF1kIyyN3lf6Mw8Tx3un2RFKI2YFLbkHylhL/+eozLO/n4BNIspYXDm/2RADTVQ5/S
OMzCcTmrznTjMhP28lgE8aKpR6N8pYP56HZDfzV0MS5K4T0uDkBMYeG+kR421USBI1u0oeM9zKtM
o1QqMcKWjN9RcR41Dj7xzMBnpcCZr90L6JIMhiI2qoO35tgjh/WrUy2bpdZ3Tff868/3s6fOw1Zw
wQ0jtP/oNO6yQmiwkXkG+GwpW0NoFeuzWVVPhWyOOL3ZLCd78+sX/Vmpy2zwX6/6oRNAfHtn9M2c
hVjbCde6ATx/QKkXz20weQAvSHZ02t+spT/bA//9NT/ccrmy5tCngEYsanmVFQodnOQ3BezlCf7h
XrFoo1zKWCqeD5sKPPm+cxM+lga8JNG112aoAjeu7+JB/O82MNpVIOxgEOLPo8GGuOTDa4lGrxCW
1pcCMmZ5mK6qWtyvinju8ulqatYTIeGHOfEOitvejFN3Z2n6taE3wWLcM6nz9UnfgLXfV257lZv6
SZ/Tg6ahh/9fXep/vk/vT5Q6RT2T0u+fdNsqFYeZB6XHcpWZB839LMShc/bS+iYZzLO1pePDr1/z
z3SYf12HH1/zw65ptIkyy8trqjUretae68bael/KptmoyniFRo9UmVavj6WZRlnZMQ9vz+l6t2pX
MwM1vSTnIdY2RYN3LrsSEBx6890qdCBa8w2S5d+83Z/sQ5dxOTgHMIiwgj9cyroXslAW2gPrIk5L
Ot8usXIUU11gyC7daG3XG1fv3E0n1Dcz8a4NyDiG5RdlsZHNvPOM9s4gZ4ZoMN2IyFC5TZ0uC7rG
GyO10beib57EYQSLkYcEfxl85l9/gO/XEL5uLPGME9DPXXIJzY9bSFMvy9IN9AMyaob7TLkn5Atc
gRZQBQZu7oS/fjnrcvm+u7wfXu+ypf3bBHasY6ud3ZhOetXjJl4fEcOfpqSl841AUFc69LjrUV2z
2vdidPt1M97ZLYyAGD5ARvBYoiZ3o5reGjRloBZv8+Rxkks4w+S5BC/kxN/JFAVemqJLWkKC95x1
jGJjPLotUSA5FoBVRy3m3ifz8+KIZ3tOX/LzMKihVKZtlpQvkzmcK3vQwqYHZGKr48M4mTHJ8hzf
+1q8SVwXUpAkWtmHig7G2PNuR/k7AKX5w7WBak6BS2YkWkoqqw9FxwrRBRu+l4Ve7W3aLt042RTi
rQDyFNTONV9UNK8jJnZxbFPtlBrm+WFAoiKn9npSyYevHfloqQuhytXtnIwY2WPAtPQFUgMXs33f
Jst1Tu5rJnxzQ/h2IDWan4x4lvl9oYCrlGOq1FfpII5aXF8Z5MEti3ckRinUOjXsW2fbNfuRlAEM
m7tp0TaLvpuN5TfNnO+X5n8sCaCV/5SkIMr52IIz59yUnsI9k6zoZhNogsttpX515ddf35wfBh//
XHt4li8D3gvL6sPWZpAfNhY6XaO1x09zMDUnSIkscup+06rZnbecFt29HohvEa53byvFq4eP/HV2
z8oYllVJloZx6GLX8BsDDs2koVL8XZrGh6HHf79J6l52PEgbH/v+XTGY9joXdFqQ4Kv58Gz33X1V
0oGdQT+bMb4Su/RNeV5geaLYrotNrLbnWOl+49H4s6/03bOMN5dwYcoPmokEinzon6MFS+omZhvr
uvlGMbtNz6zXau8ns/1Wqdax9cyzWSd7B/fAshj+xcKBuWtrTO6+ksaVHF7L9amZBKwB52ws2jNR
MXLRA22Uh9EcYDHqR2p/ThED5nsJG6hgEvmqNtaLbsgbtUgCO6kCY/YwZyRbN1l2urDPZlb6K2V5
p4SN+yKmoFcwtWpKZEmyEYr2YC1lePkzqvZIq54UVyF1Wov0iX5hsjFECwhShhocMYRCW6MvblUh
7jrZ3V7cZevkvOjreJNM6UuylPdNDjTBmF698Xenjh8Wy8sXzBJN6tYlmvHjiNk1i1gsNnthN63E
oZ88JViRm04yMrpThhW6WW/yCkDFg9oA0an/8dz9x5f5/yTfmpt/XMr+7//Jn7807SKyJB0+/PHv
V9kX0fTN+/Cfl7/2P7/2/V/6+/Zbc36rvvW//KWHpuK/j7/y3T/Lq//z3YVvw9t3f4jqIRuWW/lN
LHffelkOf74FPsflN/9ff/iXb3/+Kw9L++1vf3xpZD1c/rUka+o//vmj/de//XF55P7j3//5f/7s
8hH/9sd/yZ5z3NvHv/DtrR/4q85fGRUgFL+cj2g+XjAe07fLT7y/WrS/6aRZdEg9UlrY+epGDOnf
/jC9v/L8IKyje8uEAef5H3/pG/nnj+y/XjJdAYNqpFlTZxh//Pcb++76/et6/qWW1U0DPKr/2x8o
Cz8ciQhNQMvswG+nNe7BGL7ccv+2/+ZJRmt0nUnkSsDMqGpdbVqA6qvCdtzE1XycMam51rM+q8EQ
L8s+WYBVW/MxHjU0Lra9I1Gi2zqdZdPTNpBG968GfYat2WaBUbr1wZUciB2qidbR0kDL2sw3Vmtv
JvF1otp3g8zcsLH0J2mVD6qNgy9Ff8QwR42mYa78CVNXkhS+nLIs8IzsdjTZvNYlAWwCvb3I5Ak8
wVvsDkOgT7UN+wYWtNJCt5wwRh0p7i3avprtO64gUcFrmKm3nMBFbW3n4lGhnqc9oW30Rj6X1UpU
1ei9w7QAwGMnw35ormvkh5Vda2dGvamfxN7eymImXgYkGe/id2T+1bK5DuluJnWLCPdDqknDF8lj
H7WaC1uY823tXadVJzYt9jbfS9PON5lEO0N31bfrXakuV7ad4sionqq6i7daUnzSOMz5xvDJtCfq
2nGhCCPDsWBI6ZdaXgOwsjeZsPEWq/dzgpvRWUS9BawTVnH8WbNHL3TFdKJLx8zQcHEcqnBIlVT1
mwTp+CA4ypRGGgfWZHuYldcYJJ0NAEVfT+2Y0hobIB9cgHyazOrdJbIl9xwqprZUg9GdktNQxVtz
oRJFlFsg02+oHtzldlQrLcyM9ZShfQir4WtdMg20BuXdWAkg02bkElDUrFAsHrWZ0egnJysWHuvc
xX9TA3zPqaeKimk2FCPLk3BmYrBrQqR5UCr9GhnzoctJUhpHfd17mfpoVIA4iww9QtxoO62vK66Q
pwfusHj+aCcgXPpe2eGa3gmAcsJqAn0lfcpcWK/1dN8MUPncsWdek7sK+2RFEob0SO5J84c59u6q
wblz0sEB/+QXtsvnGYtxJ9ddopu+NxK90Cqo0Bymx/6YOLcE+XobY40PjWEku57VzMfGCXBo8Lxw
KYEPVHUagOQi89cuvsW6t+y1pOsiksFMjjFNv62zNhjwVuLtq4HN8Ol9MYzWxjDFjWrMqO71IvdN
cMHB7HqvVUlu/SgH7ZFmw3Pq9Esg40yLSLlaabt6bi/83MAtO88i3cSwGfdLPwWzkwCw9AZqlUzH
m66PdhhTMnS+rq9JiGgdY4P3khJkGMjcDM2iUe48E7j7Yq8lxvai2fDgBHXb5eFotC4aYcEbGpMN
wVueP4OZQZOkRYkkmKizppK5DOYJV8OaD4awdvqHBQOu1IdbKV0XyEkeDhoaLkGQpK7j5l3scWfY
ebFbOzXKqxaUKOoTxZ5Z+yalIuh2mv2mFL0vkbs1Kmiifpjio9cOKJT1so+YCqLQweHWT3Gz1Qtj
3nSIw1ySIJe4vZtXkT6TE/uYc/lCEOTFVqjZrS3GhicQX4GHf8HvUCByrc5JYe7mxCmhMVtii2Ac
3VHtNlE8GttilTrGyMKIGpZB20p09ATgaDvXuWRQGFZUx8WnvtTeUq8qo9yovpYZkqp6SIHf5Rn1
uqfooeEdck/pI3QdWsCc+5C6drKZR/V6Ed3d2LlGoF6K0cKJr7r8WRgtZKs837d6+tWw0yNG7dVf
W27XCmkG9qGWcil/0BUJ3IilAdAa1t3Mtc+YCNSNHEjJG+aJzIoi29lZ/mQ2RsyuwGPkukrnL0X+
FudDeSA0Udc4rXZTe850LLA5J9xmXNAt5dNe77VrMAueMXKXKXScNOE5tL3Gdsu28FySdemPhRHE
XixCFE5vMna9INYdx3eb5LlL14M2ktvcq+ndLBsDMGGSneI04Jx4KPL2SLQZhsxMCVcpsk0/1l3Y
dAiE03aqwyqR+mGOxVEFAswU2eO9C9cf2vzG6ib0U7UrgjIzcr8csEqnKYHkda6wAmlXsdNSkprO
s9Y4CuaG1OFZ6/TAbqv9ailB1kRSaPGuxLzFT7SrKm/JcynH7EojTMHuXJwDdREs0LaQ5R1csjK2
DF9ceIM5pvKyf8rsZ0twtiphRBlw8fbjUGyz0hs2AzS3boGBp+fmAAw9CaVh3TVj905ysoChkGn0
CNTTaNalj9jOX2flc2N5S5iULKX5sNVaqDDC6rmRYHrl8s87qzxgsjjoarMEtViulZptU7fya7sT
frdMu1hZz4kTW/fA7wGiyMOQL9yuOux7y5mjAVsb91DpBV498AZ07pp2Ln2nFMumM4wtsb64bVQn
3xCToQ2vRkJ6z7o4yd7rEwJqjeqax8HdzrHxPphlG0hFe0kLjq2G2cChb28zsUZah5vWM/I4IP93
S+GzLboEsFliuBzO2bmtnsHROH7Ksot2biRXzsisKlCVFDNADi88T6t9CyIpZOGgFBmCLoaQV0v1
mLYvk5z3A1herVG8baWyMkjXCx0JskyuZCxilfGnsnlUNVFvspq7IM2yu7Qhq2pRGBZZWkqCfLYd
aNKFa9bSfAHNIxhjV1p/q2PIVuY1MpvkJunygVkgLUP5aLaxsjHSYms76WfDgvSFd6YJikR2fjp2
1cZsiZFKivmwmNYJS94jVVah5M/LBYc4cQVS6ohWvRxLNBQRqvVmWOVMmqZ8c3pAp7V7ml2n382m
sptowonM3ZfGEMVZ9zam+qmvleYGweBpaDhIidyLrJGDEFF5+3YcnKiYFd9o6rPRDjLKBu1YZ6wB
U1yzNQIBLRa39YVJgPhswjscdQy3y3w961IG1aDp0NzCgnUwXJoy2Q1lsxkn+6boRjcYMihsxkIz
IMVbypXQN7OJXx1MnJiBz8oET/Mk9WyvjM6GTUmhVLLzXey4TyqyyTLbjdPk7jy7Wv2ig2SRqScr
SfMwm5In/KTERVVlHE3x8kINk/t9ohSAJ7LnlRqo5wwGirDOd4rGG8/6muKxftfH8T5JpmmjG8uj
2vcimtREBTV0k+XDipdx5uKo06d1qtzIKMgt9bp2uFqmBbdDhZfN1MheXrnBFn1YD0kGTGKyOvoj
Oc/lZEr1VM25vaNdklzVeo5HsUwBGdNhEWhzQWVM1BulEyxQJQJFMcdtaWfnZK70HfnwaQh5iSB1
lgcOEcpV1y8ymFZApfoFF4eUEECc4d3FQNxNaQ4+B+mnoVYfB/VJrZLkMDt7b6jzTT4BbipN5KUG
ng4G4IScakVQ1rYF7y8h0KNpH5qeCr6laUEdqcQbF7sju6/jhOW4rVtH3Sq29+Ql01dlTk5mPo+b
1Na24+xV+9Qu2UDW2jjmioC0bbvrWTdbchSG/lpRq21d9ZtqG3Nxrvu4v06UpQzmriq2fZglfbnv
pfiWtO5JNOjlbdUs/Nx+q7CW7cilu9dTxEfeUoSNau8WNQatIqxnVckM9tr6hsa3GVit1oQGrIkQ
M8AQo9+0ymeyZxSqU0I6VGE2oamOWy+ZN47XjNfm2rnctMUVeAojG0rfXVlqjb4zA0VL+00xA3yW
nsbyVlUztJps2agG+D4LOLriHNOJlSNW2Py1pNcPpWpuXRwKAzUZESd1WJgzq2MuIL3nLI+TZyDX
wrHvu474UpgZ7sN1na5rjgqZ7YwXa4KPBLbblX3ZbvP0uFxQxX2hGIyLDNYSuzmYkwVfoT1IMSX7
yZM7FEu4cFABB+rAl5bObtRTIEc8KRfoRvqpUff4jOvN0IOWMmvxjsiq97NhLrDr1V5kzvq7pdGn
d8aGXB5RnOyEpY8hPevy4ssS9m1VV+RaFGYdjc7ySR0xl8ZuHNALvEYIKLdZvj4kde/63uQRoU3O
4nD5Frw0O2jZxedgNtukrjdTZ3wZFOuh0oGKE7GJDUHxns2c5MWO3XDSdkY3Tzujit8vdbbohnci
J1LWGjOD40JjqEl1izHbThoEhyjM5jeWm9+tQxvDV1cp5Rq+A9N90juocHVsH5yFjmbXjpzYtPsl
m+qoMvsuWDzjplDeOfq/zl2yzzkf2A6rObCHs1Mdu2Vetm51Kpux2M3pcOLrbI5uXW8rofMtGeab
wgk5Yn6zd/LE3PSTec245g5BRJSMpJhr/fTmeuu7G8/bIpvXoBQNwmh0m+DXqcDrpqVLyy92BvVg
prJnzT2WaVuxKAoXg01ifS1HZaeZShktEmK2QRE+5d1+LNx4m7c8ZSJ+VHqziIYpF75yNRYyD2uh
jsHgGERlaF5QG91dT+kTJkN7naaGu5v0dNfYDluwkLgmX4zK5t0Y0InGjKucOta3eVp43crjO9cm
BxQ3dh9vWjWKHjsjEyAd9mPVymBp1TtJZO/R4lib9HLc1BiV4qpe9wDwvwpVX4GJ6zCPnBRn4KJ8
cq30uszRiRrCZCsq+NfGjmPRcCsMJr6xa56KxgaP6chrQKlhrKlK0LJgBO4Dq6EHthx457IChXcL
qIZForURjfFwGqfHeIbohQTehq0qOLwJYWM/5FScjypJPehZI13OX5dUNFt71M/aYBXHqh02+piM
Nz0V/nU3PpAT62dwKh8mbqjIzPIeJ8H8RTq0b03tpsfbaJ1XOcwHQ4m5rEmjnXQnYwWNpztDUR/d
ofliiGzy0441RbKcxeNOYVYRCQvnGLJ8363cL41Du9IqH5V1YL3p5RNlTAF+lcrBuqhWbGw0Pqgl
8r9m57LBu/sJGEiorPO1bOhZZmq8RbD8pnDMMPRpZ6XtLjcZ8cdqtRElF7VaM19xlmtpKU5IgAtb
olUe6Dm3PvEUZtAkcX7UE/g8JierKl5pWXB2Vaz+MOt1e0jMut3Oskh9zampbg1dbqnb7u3YG4K4
RyjSGEoktOKFcU67l21aRXn2oEymwQDfuNfJxUm0Kg4dY64I20DfziqxU+b+kKqtdpXOJ2eulHNy
lTstb6ce60htvROceKbEwtE2wMjiweBBH267jNndsNib1uXgmEDtZqFD7JyJC5/WBuNudXv1a5LG
2SbJj4ue6lHmklcDuyBkWlBGpjXlUX25KHbmAlgr3ctiTQ0PMGym/G6KIEO5lU7tldqKozHY13nD
jAuN5HOxdKWfY/Rho0yXTYLeCBVOrkUT2J2aimtDri9FsXEigvlk5PqTt1BJLbRshKQWHzub00Hu
nTiL7HuuACzcZOfy/2ppDag9p+MoseQ+tJHX1k7wyJfJQUovIINe9S0B3GVlv/MJewhwPaJGmuOQ
MEczUKEmrzNDsHbO8p07BqWaxPvZ3ShgPBQvvkrs/r1Xhivc+RrP2sTxrRm2plOdy2W8srJuX47z
uZouq765ApYaQF+NefwpybjEWRwvwTgte7QT9T5flGNpe2+ylFdrv/RBN88HWfKWFY7ttDuZGInn
at/EisNa5n4rgBa2WdJGJge9oFFpulSmty1bLUEFSfvP8sZjr810rpv84GrFGjh1lgRdr+843j/K
9cx5cde7lRKaK4l/6ujc2tl86FmuUKAr1WYV3fVEARww9p/p4M96ZCUz2CtFbDrofrTV+Ggxm7mS
itFHRnU3uA4NubL+XBSkVKcZQmOEO/f1bW5wO4E1AhU7bFJFvW1gB+6Ac9CPiN2XMamXjWSPixcx
RRwS+7BmrLAKUR6nlBEKEhzywew3y8LmJl9dme7qWj7aHEOo1LJDTtyeU+EoXlvf9KoJKzFP7MQW
X2g2OQRGw+nQ+IoWBOTiLluHT/SLMmQkS6Tm84G3tyHXBX6d6XIqnj+7y+SxexDcM2ADT7mXOGj5
sVLqYT2y8qaELNuKc6Uo1uSbVnHN/eqFlbvFFWZjQZL6tlfyT0ufvi820Y1SKb9WcfYsVSBilmu9
K6ZzUGi/zbn2qfAKisg1FoDhAXsjoYzDuXUdjp6xtTHlcGTAtPpVxhB1QBUzducx7ZjFX0gQrt2n
26qAX1qywark1tHJK+6cBAfUsCYHo6BfSPbbeK1SHa9zvUmUUgSEI3Sgl6lPchvZ4KCZd9JJrmuX
k1zbWWDbtAInUarGvnBj6nEzHBPouK2rvpFrmITcMjQmIDgLkhNU/cFRuhzEDAuAMMsgHWrqLVc/
DoWsAmVxbb+w0r21Zkdr9G7LZtYOZHV/KW70sq4/GRRVdnpn0I4KW6HGYZdW93LwIur7Yi+X+Mmc
WBmYpO+VuliCxF3RuqjM6vukXaO6J6ai7Z8TLb+1PUm+hOs2G0Rb+4np6WWjq46jN1J+wqzLx7I+
xJb3Kld+Z5Vf1K5/0sc4PihBLentdUxXqRzTr45T34/K+tmU2Lbtgu+kSg8yfersE8pCdbt0Soy1
UbJ29daV6r3PZWZHiaJ/apGJNCUejcbpzCgZuPdQaRn6qARyBtfBTXVyaLUqOcuc45Tg8HK0TMC7
190gwfoiH/IrsecpFhx43Rfejthy8UNda7ZNTKFuJF6ERGxvFPZXr+IRRLKoKmRLKJLQtdqzNGqE
6YiVDwan5p40E+6d2nE3F037ZW1YkDIddEU2sXFqy1cYOThIOuNOS8ANmK187yqqyUlHJZk51naq
l4M6r91WGzFbFmsN6M+1+BfzOsJI/JCuxlXiFMehLTVKPO/rkhjR6I7ltpvGi1R33qGYot2bqtNt
KYR+4Cmv/KoxP7m0F87e4pyGzJx9Ojoy8pgparQGe2vsDpXswn5grLo09W1VTC+z6F5tevTKUycD
rDDTts+Vetdjqlizm1EZMlaq+JzH+WNS0UYl5jM0eBP0wD8l0g5Tx/3sdMtLMjN/r4r4sbCfxsGi
fEdJH5VWdqqG7LaXRoezTqUb6aH6VGZfpZ0bDC6rMUUeT+ukfxbttzg16K4MzAoqlVEnCb3SSh9z
2cRIhQoziMWLTHUiynU1TKqe5rRBCk1CdhCtC+0WzsfXjn59Zeqk5NXZTZNvB2U94Vu4S0W8mePm
uSeaMhxloQarnRChrO2SRiT71mj8rp7YHGpL535h4jPU09Hk23gwS7QYlVUaXB0ige2HkndZysXZ
9HmH2i7tX6vZ4vzgeICSPE42lXbAQoznaYoPbKesDBMRSkWWFZsCAvsinkk31Q4CMaWq6dmtUtu3
VlHsyd3i+qIfYPGbzzQo1sBdqzLUbcefs/SqMJQ7varYKlhOAovm0Vw0US6tW/d+bjR56a69uYrG
OWV5tTBjVSw6VpFuLZOVq/YSvv/7qWvhgxk3pTbtWp3TP5WogeizoHXTFJbrN3Z37tMw85Jvl/Vn
7d7LRovEhG/IQ4kc0HfZW5o46uxZwF2um0L/bCvrw6SKKhy1YTPzv9Vb0OAyognH84TmySqqrbKM
zf1Q9wtwU9I6k+RcpjsCvOm8JDQ81Oq9dBfykHv7RIJN7HPSLE+Zy0edhp3bVqBqVvclHj03SiZV
D4re6HcIZQKdbsp9revQKNN0a6ATtvnmwcqkYTwU3n7xrm1TTmGa23JjNsxSZUN/KqG46Wj8+qOv
0Rk49sKtjyO1+gyrikbmcpMz/pu8odsXavW4xqpz59bmnbASHPH6cNPRJD+UmULGToXXP3XWs1el
Do11JuuEyCHb0rbCSq/qGthIBRghGPv8ZRoiu0MMZlFhqGVjHCuXy6QuD8IZjecYtZpvjzJG8wND
S6o7m/ShuFOrwBMQ+luAkY1unqQpb+Ze2pGn99HQd0UUV16+TV7o+Kf42mN6iMwaZDF/Ts3uvcH8
4Mt+3lXx9OwKaNmt8c2tQby6Ne+/05IAYeg5yUsJjD7fM2vS4MQPL07fXhVTRTZcMr8iTTqtzkSh
orTXSJ7w7moaHU+mdsIUAf21ZeemRRMMzXzd9zRqKmvatlo9RlVOmjct04e59sg+mlliZnb0HU1t
JKEoPmjo3nXKzKgGOhTZNMFaHBMObQxgbS+SRWVBmxZWlGZxyGzUdGmAl2XiBqVnRmJxNbb6y3jV
2E2qlTB1ejRL5W1h5KHJ6psSO3tlMXYlURIWI46tqsKkBPh/X7flJ2UPozOJCulY4epK+rcEcvsd
9+vItOvz/cWudFQKarnGmA41cr2hRqnSttmlNjI99sk5nBRKyontLWQzuhnzrOQ7a4yX/8vcmS23
jaRt+orQASSABHBKEgQ3bZYtWT5ByJaNfd9x9fOgpqdKxTHF+D0nc9ahLpMgMvPLb3mXuDtZXeCa
YZc9lBleOfrIvw0Y/OqpHDDUCW+sSX5KO6V2izbg4m5LHfAzxlJJS19SU37lXfHqqKCSJO4gYVo4
tO+S6mRkfU9JZXzx1VbSmontnZFF+roK+3mlS/FDr5QedCFaXkoAkV+1xuYOMA7jPdBBaabZrqN1
ZGxNg5tVXrp9XSLfvxpTnrKUTGjnoer3upm8OuTvWlZ7mNCP7khTvuuj196UyKlxe1MaxM+C1jrC
qmFLLRitiSvWSgTqj6mwvDLGGLup9cIj3T5VZoTMXYpFjBkXNxlvcW9E+q41UZOpHX4Jd5WyUfyl
nZARAxN1FxbwWBFd2nSdta0qP7r1bXsf2f5nOKnPZlCdtLqkBSziO+ZngFGD7FNrqrdZTTTBl+hA
zK83dq+ZG9q1r7kczJM08pvCCO8y1tSNtBr61RB8rZCxpQ8PQstR9oYZ3GaTTTNdaU6Ul9E+CmiB
dKr5MmgL87ATXMhJu6qS9JWzY21Ex5UyaPoD+II3A0cv9mp+F/JYBfsf7bv6kHczJ1yenLDpNyhg
sMG/BUNGl0pnROBH8Y88qoVrV8CztQEdT+xmHsFpNGvTCdlmXdlwvjtuHqvZm6mxz7Gc2RjO6MXp
J8YVz04rZsRoaLlZc4CtB93HTaVJFMUVQbGT06wNsyJb+0yTqJBJk7ilcTGrE+EyiVa3BP2dpukn
0YzNQxaGP52HOrxzgv5zHlFfqEn8jbPQr3srelSiyMchVzreaD4oJjp7JntU11BhUQXSs4z+nnsb
8Hoz0gwNmB4YYQTcLEX8N2sb+UAagoGUtrXN5OsUFjQzHdKzSZ+3JNXWHdIrX5klOm6rqSc9jT51
Zty5XYc+eCVmLHEndU+LcTr1epBStJYVA0Zfv3ecamePykvtECdqplZrkavYDzXhg0oH+z7CJoEp
XTatI44SmMxf0TB/azHm2Q62/k2KrDuhvExyF+SvfTfj6DzWTI1mkBJ0RJr9wCU58nqDufoxOzaC
Cni/RkpprphQrqKw1L867IzGSJ/CmkI0cgbEeEurcYPIQBUVjXPDZiRvdSp6DFQHiso8GiUjIFLB
iw4SyqZVgemvtO+aCGG2Fj45vMRpCzfyLVdJxWKjQh/AiEu36AtaeuE4bX2JJXOiVFx0oX9CUTmZ
+8S1IjoDKqPptCjDo00W4xiN7yY1tTMsgjVl0UjWhScHmnQbI6bwtCq5tdOXJLHUfQp9zuuS8rH2
Fcbb+QCdoMNcqKT2DOmZrSqEAdahmD7rsaateb4sldXKKX7UQfcZEzvNI9NBcSYmOzEQ51rPjvrY
SLJslKrcPiro4aKZxDREjKsko58HLD872LKoN+XIDDxtlS9zTduxwgR2nFLJDD4sXPApNDlWut++
NVkBpKwv6I+QWJXVGLlJhtZl1dJ2l75K38iuF4PXdO8npfTEyFTd9BhhElVifKdSPXqcqm72ZNwg
ExGKHVeh2WeuWstkYxjBcTIfujYbdnWdcOWg2oK532ysSeRmZNdCgL9Op27TIJi3mtMc0lrRvFFT
GvrzWHQN+Y9xVAbK3clZo5pF3tsFtRtC3VKnXDkkKr7dBdKFdH4WZIRB5xEPgAhwS/nDySJzExo9
XJMFUNRPDf1kY4sjGx+jTc22XWaPSbgxfIMM2MrYnzbpBjauZQASwTe05yHx8QoCj7DF/zNdWyYS
hErys4WScNDApDLf++7P7EloLA8FI57V0Jrg0ZPpwWkTEvJjOKZHUmAABJH8FDn6z95PbOZY2kG0
h3yOy3WcYmM7LziENqso19Mgu7Nz6w1Az4jb1XOkoCyidMrBLnEVyKfW2FbITNSNfWgFLWO9Bwqc
BE4JgmaU/LTgbhJ+uK+yzp1qsqIxJL3pOJKxQv8/S5g9W/QbujFal8uAPCit1UyTqckgajfV9N0p
EAbW0ukGI8bxLh3G05wrP1DMFS4mlEzgwY1NDPipKpVblqA6qvvSYKc5Ie9+7ufDtCgV9hoxGTUF
t6n812hex0ULyYFB2cbpGc4m2YSXzPjcW+2iPYruZ1l2bhGjwzYKtcPKaRSrcBFhcVqtXDHJQwu8
eKhxGqJ/VyC4Y0QeYiVgRnqAOmVsiXVfEKbGbMs+QllFNi7ToWAd6M1zyG2wsf2YKaeuxw/ZDZwK
xSgfzZkGcBLgtUNLT4zsAmwg25Ypph6lCm14+TXImHKmZQ0GAMvw2KSoKXOQM4HootXYvTpMbhAi
QoWJiRc+aAF5VZPKzeRE7bocytytBD3tT3hRN49F9WUscRibw5PRxbNbgicLyrvJzkyvU7pf9Kwq
d/ZLusE6iXYSi208+W9ZbQhu+uFLEpZ0ikB8VIxF+nImdYH7uYmTicVJKCHC8KuQZn20Um58LSFN
pknTmii4UuG3x0rJoKU/abjorimHWxcx/HYV40+4Bx9xsLx8hssUBzObFKkwevj2J1ytP+ladIwT
y1h33K0ugrsNnUCLOLWtQmVXx7Vzg8/jFqVbTkVQPgxtyYAK9acNlQIdliK+d3xl2mqM+9aRxVRQ
ZwqpFEbgVgriVcxVkVR1gtwtJzcAN4F3CeYpcKwBVXyK0cswVUO7EVLZWszL1/0cB64TscwA/fBw
EQ99NNR0MLD6jMIJKmQCjrc6Jt2MupsOsr1LrYMZmiXTjvRTJUx8eav5NVoorGEeukhwn0KcaW7B
GBp5PmBgrT7i4DKcmKPuwVW2q07G1brV6cbU8XwzC0xjuOr6tUXgm3B+xBJpcJsWyrSBLGtB+gCi
YhlTxr1raz6gE+orC5XtdbkcIQOt+5ViIq3qh9F3J7Oe/KEpV4pvk7coxVEN0seyDH5NnZWsi6wX
bqyV1trvQJGwsLYvhm+gtH4oSv1qIJqyVnOdqxJu2Bqg3asK6Gs0sKgWQQky0PzZ6AnqZQVyuYqf
PjR+Hnk1myjhvqeTb9xY46/CoIlKyqvRllOYpBbVBI8wwb5EYh2NUHZIn+bQm2Nx56MLu5I2ix8X
u3TKPk197yVOuk2H+PtoNBp3VPS5bMCFkq+uiRv9Rpf9oTLDpyhp/GMS36q9QdorYzD0mr8VsTRu
BWOVVSAi7TioCM02TW+6gBy+mdm4YYLbYxnvjOtBp7HsS+ByMlk7RONVUULFkEbNzSvLL6KifscY
4rGru50VWPEKcCbjWH1w3AQO/brr6kOQbaVT5re9L8F4UkJ4oWK5jdCdtZawBrYWimNSoXZSSv0Q
qw91xGoygqZHVAaWF8rmWAkF2BsPufHtYd4wHOD2RQYMRARTXbr2wTaOjD3D3M6L5ZQcO26/3gBM
57edzj6A2x6PkNtHlb/NYGFVUsiNaajGpmhf+0G7dVAKB3Sm74TsMQCTtPaMAfXyzAi+5MXgSnnA
BKb0+gGTkqhTMzB0iJXYs3aKc51NOy6sBf5VFJmUfrpA3E/flLYN2LPVX2SVHkwwwEC/fkyqqrgq
fuZqbviHkuTNklsj8CrZPtK6zZ+FRh8ZlGVjB82+SbpHwI5bYfsZ4Cb5zA7A+D6Z3xwYV1bQvVVW
sphaqOF+tI4lcfeG4kwxNimKZjtQMir5wXATlzhwKCFVomBQpxlzssqy7HmIJDS4mUk5clWgL5lC
t8nJrssVOUGPZ4Z+pwjma5oRnRqbYYvd0RxP850fxN/juV/TGjW8vJjIzmMNs99EX+ziN3NpOfto
oPE54nHY56EDcpQ6Y13TEdo0RjW66VIs4JlLqsosSdZj4xY18GTL1uiRF+mDAGI2I3ixR/tmN3Ee
dpo9ET7U8dDqt31J6Q1uYxlqWa9JXZCDzeAVGPJSS2fqd0mipGDXrCrYdpZO9EqDdDiG9aeUvrPZ
hHLbzqG9omO2CzRDh8XNNW74SInPaA14qnO0pxA7qcy+t0qoOcgDrWPNqE6zEruTeeOn832VlqGH
hqcOlJa6GjhD55ZBeGhCHS3tefqS2kPt9uRoXLgiabb9ApWIrNcyaVmFsD8M9L093a9MikoxLKSf
mPNWnMRk1KuhahIX1v8YjC99ND8iB917pgbcW0FHSVOGfttyp8dUY56lGZkLuHbVlJl/s4xZraJZ
S+Ai80zaPS7XGfqK3edymUbiLr5CcqHekP49mNzfG5UWNKOH6Og7oQIt0FJ2eg+gz0y/t8mSkkpU
oUfHj9chadxaGBZm6GY7bwykJEfGx5uaPMfBGl2p+4fMsX4t/0cax+Mu6bufoxiTVVDY4hCK4cmZ
QYfAMt20eaJ7c8qFUSZAmTjf+KVxadjZWiv0n0BpZy/HWTaU1muMQxFQLpHvmT4CojOwDpQLKsgO
nVv642tczpKV7+tg6xk9ynot6tnTZdR/1eKyWeLNpmCnrlVfOzXFhOlGZkyrpEIwjk4ZrmGTfoMO
d63bDDLyFLMnBp/z1JTbALQ0jqTqUzSO1qqqqL+CMd/rU0mlagpj2wtOS1QGN6ndpNtBMz77EQjX
OQhQlzPEke56ASJU6PQWzG1C2kx+2dyWQcakxbd8bvxDMsZHaGqPQa26+Sxvp5bhgB/DlZFWtw8B
l+7AfvDjMoE6IaShTYXpL4kzrq5V+hZpHlqjyb4dja1hYnpTzSNaTvg82E63SpzOgkejKlvV0nZj
3queHrefpY8PCT3+XQlWcR0F3bDqc2YT5OUEiGrjhGpznLQOTl9lHmIT0rVOAooHlCM2IbOo0RHp
tu7bR3OcytUE/n+rmxNrAjOgQDLAa/r+GQzWLqCAm5ucEDHV9G21DbNNTfmR5LLaVyJ4SqO8fkBs
qjWxCFToIq9FojLKs51X4atiUyo9l4CWNYi96e6UM5/sgVpsW3FbJFZwYvs+5DBRqeOl3JiTsy0G
aOFlxwSZ2cIP36EXSS0O30nK6oZ0FigE4svtgEQY4BGmMw7FRivtYOvPBnZCDOCYyPyIrU9GjytN
mwrPDNBO7ZSHjhXcAPuc1xQv04azLqS9i1IqW6vBxdbuCzdwMoNr0wc5ku0jHQxZbe0zvy9vu6wv
oYMooRfo6Bny9FtHIrbqZ+knLrHULSU+0kG5l3N5QI1s1S7Ou0IbAO3YXGUVGiE6rd3VGKtyI9L2
qY0oSkBGTNwl47ZgalJ0gMhKUzxoRgEFoX8SDL2fOzBTltPd6BMj1CWRpvUun7sFHjDX+9HpTkbf
WAA3hNgxr8ACrFEH11eZvQw6N5ysXqgz3tS0LPeVBVJWFV/8nCF0lI0JEBSE87uOSXQIyoBLhIzA
KFtQ4bPEEa+YdkMAfHBUgRVTQJ6wijJWzO6Ug54nFg1Q5zFX6mxdVnvqOo1HGt4APAMI61xtsmma
0hLKm2IrJgG7JRmOg27el9jKphbN3Ul81sHPrLRm1PCiJTOE/sUkRNY5oMcW8NIC8Rns5B5jM38t
Us4S0m8UBUSmFthlEA/fWqSePEsHwQXOF4/IbuPrinEfl5XYj8KkC+DrBKq8eVTz7rk2fyRhSPsi
GJVtkb4mdrD0LSqvTJpT5Dj1IVJH2ljBdKONwXdNTU5+ESYulcJ36OVsH6Xby2ZMPCZEFS2mFFnH
hF7NnHBtFrUKB0OACk80QkEmxUvXg5b1gcTLQjeJJd+KcGaUBtMA9B6A23aeQlDaPjjSTRHLaoNC
97gtW3Gs5y+dDqFE8cOaVvTt0CIfAdPjFm0xAOu5/TMeutCzBWX0PAODCQXehq1SH+XA6IsBPObd
xZuCcwwFX4m/OA1Durmz2JhpHVGrwgeORv9u0vVyx2jIrJsnsiWxIwb6zBIB13M96zV+fb5WKtxy
KbU6xsABkMxOmz+LbuEb6SgdZIMo10XU/6CJZaLyC2tGSxe+AOzgIFJB87+mcyofhjzb2/2MWnpE
axclkO+z4gMnUcIXc3xQQ0PsaX5Di+Gy5Uo5ssPKO5qnT1KXX4UQd5FdvURZlTwm0mlXE2fMQ+h3
M2jPwQAFy48ok1AiEmVorKPIqbdDDH7cmZh6+M0w3lA4hJStUSRvEMqz11CBK2+Min5jcnH7Zrav
6DJgRRbvEkDi49CwqxMrd036lCicOOGO+izfOhRDdNVzNmTZ3ioZCZmmTmDR7CpYZb4eeZU+dtQ3
VrCm30kDtm8EB15JV6nk7eYDHeQZ6DuskdFrlhaHM7fZNph0c0N9wq5KBcA+Y1hw3OCAR6uxYGR3
Ba2k7zI1pKvkKBwMuFaD/YB/hRxou8+hJ0cJnfPEMKgVK5NidEw2wBZohFXzm1/rGkUlvteKgyBA
m94ZaVIxFFTrm3k4BOE0c5PC9Zl8FEoaz/CX82HX2koOebmbGYlnigiOUEypJLSu2A5TATTpuwg7
3Wu6iG6AiTGWGWfd2ihpJ+tafhv4BeOJBJxUZ52KUS+OeswQt/cH5kyV12eLJqmDBbdwamc/DNOW
uSanaexT1yzjX7YCHrHvzORkzpV/RCDPHCLrrq2t50pYpVvJKtp2wVLZNWycOI6f/ABulByjR+4U
/gJ6v+2UEtKNnrljHtLNlNa6LVHsaLrqiGoUDab1QvwZMiR76qWnZBSPdmXPi1/Qm8kmNW2o5jmi
WKvxbkLE/D5Q4AX4AkAZUlgiiu4tdTCpZ5xvjZLeOg4GMoQCpiXdkybr+zFVm0NgwRgI1PKHEUEq
iX3rESLybpZJ7KqDqq+d2Und0VegaQTc6oYNPHdSzTfUEjfDQKdgqrheDDXjjSljQks/yG6sN8NE
2aaV4zplBOORjhez4d9wjc2F0x18A5BhOlUL1wIgr6oimMUoliKuImgUW9qS9aF0wkOiUaoDEwVs
7GDKmnVDtqrM8UW38Z5wKvqqYQGKHY1LbZdi2znmuXPIlTdVAbYa9MyiraTPPw2o/NhdRTqfmPAL
nP6+0510l09pBbnsGzqA4rM67+vUesgwdlhMgNaxMuzR1ExOwincaAQlBxeGaT9Qx10bDwpXF1qW
/lhMp6BnHpg7owpVUWWYj7F7pXYKF3BVHTUl3jJY5b5q2oIsMQ93jp9vwyTb0RJpT4js2zsx+T+C
WK7BSzFU1ce3oNLlKp8HoLk6aHE5Luj2GlS9agU54hnNLa72JkOxvr+pzTTAloypjdZD5bIr9UZo
4w0J+Jegju7LEtStSpdq3VbYx5tWSPu4K+6Rv7oxWhtUgMxjUAyWJ4rHLFanzSSVowQqBomLHGoE
1jDWTniiRiNDDSqThr1hrTu12HFJVX9Aav49E/lf/Ob/N97z/4+kZol0yWVW881r+tqcsZqXf/Ff
WrPm/EdY+KEgO2Divmn8Q2t2/iMNPMuxLuFKgryMiMV/ac0W1GXNRG1U2NgIasy9/qY1q/9BX1Zo
Cw1a4MKhYjfyP+E1w49+JyqiCM2wDCjy54rogNejzIFr44EaekBqhUove0JQ4woP/98aL39/vHam
VdKUdku3O2y9UQJQ0VDw0tWD5nxWVfhPfnZFgIhX+Lsfce5+UwAQN/BAaLE8MD1pgTdNnft3S/lf
Hvh73ve/hUT++QHLD3tH9k7amvt06FqvEZ/9TgNW+zPt7mU5HmfrFqDeFb2gC8vwl3jau6+xjCmg
WVG1nuQd+UukBis45ddkk/4tA/LPr1i+9t3HOyEztFDn433wfXacAoO9AcQJmQmS/t87/jev6dLz
Lyvz/gvILgwjAznrzNUG8uhK6JIv6TYff/yl5z+j3E8hpCq7LdmlPUzJZhm2oPgQbEktK6hlqFl9
/D1n9hr/vKgzuaZ+RiK2dGokOdfhPhZokm3yt/wlcSOXNvMG87Z1d/J/MK4oJTPmFbqRm3BFvbWR
7sePcOlNngmoZKVv4G/IjVyFxnOsNC8W1Aik8ryPP/7SmzwTHAmdKMcErWrAZbX1Aoa6qyQSJ1RT
X7uku3JoLnzJuR9lOHTpVBRtQ3+tXwcl6hqzSisardXkz36GuhzXd/sNpmQAILFrvD5U3akK8bAL
dkOuYj0VXFuI5ZX8o9Hy915Qz46+ktk6SCFeVdkqAmbrFAQ7c46ZUeqj5cMW1sSvJIyNO2TP4l1T
zaD7NDXa0ESfDw0y2h3pbmB+7ezRfgk0SIDDDPjPAU1GppEFI0oMpfUKXc55dNpC3SqjjOHZFe3a
gTKRmtgGjxqSKLPeKpsAbYxtDdYDfSUlQlqcxvG6B8u875DnhKaAJY1tju0+wVABHvGcrWc1RzET
WPcdNLjwEAzj+Balpo3Tnt0gMRGXwvoMbKI46X4T3zSjUkGyoBn/hJYffc/MyJ8+3nUXArR6Fh6a
DPiO7rNcpWN/klF+Q0v4yjJd2mtnoaFqTJHTA2sg1gJosAH0DV/igv5d8z8S0PtnG5yFBLB4VmJB
h/c6rQBy3STAKafsijHOcg/+bo+dnfa57Pwmy/PG03UQwFH4M8znm6KOfiaK9Yr4whdfo6Jyyi8f
r8Oll7X8/d2xUftkqp2e8AaieB2OP8f2p248pPKatOilz1+C2rvPL1Izp1NC8Kr974oJsdG/hczC
YCr63yko+ePvZViWD/rd+zoLX42cbWfsuQhmZj7QKtYOVUWp/tE1g3rVvx8/nHM770JOvK0BRrFm
SKHGyqp8IP3Zle36+5Ogn4vFjQ0Dz64H5KFWfnWEZBRtgQamV/bqmdzy/9msMKD+/QuEkpddWgXs
p3mWbgGDdUvW6SNvSY9h6ApYyWD5DhJX0KPW17pnRA2tT6eSV27Q3y8QJjT/foBkYsYT++hwhBn2
rla7Y5wKaNT5ozxDd842GO6B4CHQ8vUy08dXu3iuQ/+HGqpXjEEurc5ZnIqbMjesdGq8QILv6WCo
2emVnbuswP+9c/VzfV/8Eea5NQdOc4wygwW6eoVyHb0ECPLWNb/RS89/FquyZqw1MyEYjuB3EtCH
8ZUX8/uDTSny72X1MzXp0uWDZb7QQV4ypg4B4DZQrR9Hpkuv5+xgl6OOOAr9bg+f9FNutvuiD1AY
Ub51aX4yQuvKAbnwguyzEy5VbTbDiu1ZZVW/GoP6c1gMxR8l8Tii/PslaYHCbW0xsk4aeaPO+eNY
t1Q9VX4ldlxYBPvscKdBhdTFxDtCGvpkie7o10j79Nl0N9TJ48frcOH82mfnNy0AYYcOt51ffK9o
3c3jC5XDlRd06Qecn169LIdC5bbTwNHHgfCiML+fyJOY858+fv5LC3x2gss+z/2m45iR0CA7SbNr
uvL2L72Zs0RjsmNBc4bLQUToCWhH1nrVzfGVV3Ppuc9OLgYNqW5LXk29OHLZbQ4KUL59/E7OxBn/
vhXss9MbJF3tGBqP3g4J4j2qOU2bvkB3BMZ9jR20QAu0SdPvftoku6TOVNpnMLDp9zo7Y577RxsZ
xdcJdaJjGwMcbvtAHuYAFkuU2ZkX+Fp/nI0AAQ1GbIfIia/5SF/aMGdRYYrCpJUm4b7JNZcc0qUH
/NpPKAiKtv2z0GadhQQgZ7Xwp7n18ulZka+hNiNzAXmgta9snAs/4lyCEBKlmC17aD3AQmCEbmWw
+K4hEccw9uMFvrA1rbPAkI/YncY6P8EfIvtrDpv/0Mrc+YT/WvDr46+4sD+t5ce9y+zGTqian/EV
Lfh+1OyMynnVnSHbfPzxl97R8svefXzu2CnD6KT1BuvYa4sncwPgr13lcbL9+Bsu/YDl7+++oZFD
raVj3HqWaB6z0tzEan/loy89/FlkqGPU84Eh0ryhP19ltxJBmBmCTTQZf7jA59GhA4svgoAtBJJx
CkGiQsLTwmvuFBcuX+ssPth5kQ89WjZeVX/XUAWb2hdI6avU/zpYnz9+/Ze26NlJblIja/qypI82
qhvZNXByivvZqB4//vjliv1NdiXPDvGsRL3etFnrJckwPftZou38OnGewN7/BXvIVqilaKcAaZMr
F82FRT83eY5FH/V24ZNpB+F3Cex6JRkFrpJA3VSVdu3GvLAySzv5/a7VulCfHAvN7Zx5WqR2K1O+
ytLZgJ1dN+OVn3LhaJw7M/gOTNxJOOQVop5g4uffHOS3r1xsl97T2cku8yhFTY33FBVPvfHUN/5u
7L7NwTXHyUuff3auxwKHd2yjSBzDuV2rRu6JulkwlfsKluHHu+vSKpwdcOyeCsNH5dHL26+C63lC
ALpT75v5F0C7K0f80iKcHXGZBn5bqnwHTfhyZUbd9xBRoY+f/8Lhk2fnW58HWInL88fFXSghAEzT
2lG/fvzhl17O2ckO80EiWkBsaiBrlAxyB+3JRq4sMiV48S9/9CXm2flO416Tg0MD27RQxUN5A7jJ
93pEsWDq89dhhkP78RddeFXnpoKhnsBrTUXjQaDd2CHqAj4kWPAYH3/8hVU+t0GyWnA0jcq4Baua
E9z5fSH8K5v00pMvB+TdBUc7NJyKlnZRC6FdmzJUI2u3zIzNx09+qbVgLt/77vNBZvWVrqrUxkkb
f+37tNrEaY3+lVKJRyNAl7qepxGRpdi515gpH7KY5dFV/7/jx4u9n2WtfxPjzbOTrpS9AzSZpdGR
fXmFppNAR808lKvgBaXDn53Dv9T33/3MKYxKBaD2ogFS2AfRIQjb+YO48hYvLdLZKUc0tkuVkPUf
h/yYxfJXkiuPldV9+niRLm2vs4PuiNGX7TTT3Q/E7UDRvqnKSV559gsH3Tw76FE2ALiTNEfsGJV6
/Sv3xqoIKd5Et7IhmX/8Ey7Ec+PspGuI3DlTaVc4ASW+Kyml3TSzjF07KO1bFfTXHG6WEervttNf
1gHvFnoeUjHFc1R5Ido4BWrDQsGRawJJHSjbeDThRKTPFnrFGdOeHs1Y1DO/OtWXj3+mfmGpjOUt
v/v6xBjSWSRIMahtUs27AlVaHYJDH7pOAfoHoa4C6kyHjN6NbgC0WOViztzKLHFhMFT7awpn8SVR
FfsXEtPZOgN3et+FENWzaoKYoqrtga1MKYns32ZMAkgXRv+tN/RqH0eR8muKayVGBlI4rjLX4xO+
FsiMyl5FlDCQT4Ewh7U9OPMToDgYy1PmV1dW+EKuZpwFqrw2IwhrYwWiHCRzVNRfJmQpfKw88im5
nxfEVVj8WXFnnAWtEv8FgJRB7UVRK104L780YT6klvYLZ4hvHy/lhXOxDPbfr6SPtiH+H0h7jCbC
VlVJNDKAtq6yVOxSBcbYoFnXLFX/Mmz4TRA0zlIRh31j2JGaQ6r+HguB1ByOHDrwetU4hNT26Ois
oAKss2ZY7A3Bu1rrAdCPEcQbJTW3jYlAiNFcCQkXwplxFs5QZ/PzEt04L7Ax9gj0NtnkC2p9AHd5
5Ssu/uKzmNbFVhh2qYa6XNYqwHxSbTc5okSbXOr3zThE23GhMiKJaWxiaNCArtR515ep5dbqmGx1
0FxekqbwZ0FAPAvB/3IGaXkfr/6lV3AWFe2um+p5MFIvbhT0AhR46BVYz03vwCj7+CsubDD9LCRS
V1RZH00pYwlRQqLxS8jq1qRHXzQTkWcjN6HNdZ2pXXnlF6bgOCf+e0enk6YpTl4OnhG0L4EoP3UT
wt76Z1L5vUQMpq7yOx3VK6tstnlhuGVvrOeo2wor+DU46cJmXASlMUrV3UhVgYNbBJ0EyqS5UobU
M6vkyvm+9GqWv7+LoiFmvE3e2xrjhuJuQiMxj/P9UIYnmWmfc4Len63AWcjysfeVyFQJen+WTvdS
yW5iBdHAwUYsugK/o64crRXun33bWdAC+Z80E6hrdAz18abTlfC2H4fyhCI/sre5hYSnMljjlRHk
EqZ+E1H+uqDevUIEkQuQG7bwRpK7nWplL3ZU2lfW58xy5e/Wo34Wr+q0hYGJ5I7XF46FlELb7LpA
WRSrKh06tqIGu472w2NVSTiousgP6G4VpEeD4qZ+7ruiRJKaZrp/rdN64frRz2JWO7djPiEL5OU8
gBOcVKH8Qq8PysKw1uL0K2O5j5fx0hedBS69UfOA06Azi4tvZfGoz8naNBAvRIhlRW91gxL0H0aI
syBkarg1O4g/e0OCHrNlullhbjUqF9tpb8fiSp/gwmETZ3Goyfwa6wMpPD+M6awbo7JWZ+wnxjZ+
0cPu+6C1/pUjcGFTirMIpIvZrFM4NXhiwL6JHGg24CC3Hy/MpQ8/CxptRHM7xDPD06s4+pQGc3x0
gBH84Vs6ixWhrTWtkjHcsCJn3M6Ale7Dxqn3svKdh36srC/62OTPf/ZTzkKFtdhIKn2RAQTFzSZb
h3VzZQWWx/1NWPjrbngXFmajtgNT1oO34HT9onKROGTsAZVKvH787Je201lo0E0ZpFIrUg9lFHUT
D01xHFUHtKuS+m9z3qE5DbRZuxLCL+X7fw1H3v2g0KhLPYsr8DNzLGEA9NabPw71k5T+uPFz3LcK
FVpCNERAkfkv6z3I79iThdlsBCk52jkxRs4f//YzK8i/4+JfDqHvnmZopmwO/SZFC0hXtn4iJtJT
J0YGbMyABK/NxrFvMFsaHlUb7U83pFz5YdYGpNc/fIKzmBEbUTTiy9fSTum9oW++aGm5jeLaRr6g
2ajCF+suwspBTab7TLlmFHYhKJ4DQiuIprLGU8XL9Bz5giIq9lAozbWKIJ1nIbBw28HW/qSixnRl
4fXlB/1mJ5+jQ1MbakSsmr1n2KRKK6ygYYsNBZpRXesHu16HIQ6oZDM7SO5Zs4cWNW2MvAJQhoTR
18Jo39pI/1+cnclS5Di7QJ/IEbY8b3MeSJKZgo2Doihbni3Pevp7slf9c4siorc9kOCUpU/fcA6T
RkUtwX14DmLCCMOlCWYogR2VMng5ypZp2UCtfDdkdoLk0ToyvGLbRSK9asK6eeqMKbofE+2ebbDr
MYOiRHHfrKbL2/6nv/DTkWYYrV13ntFtawkosG58+B55Y5rXcSmbu7+vly/2g3/SQv9asPlYMRXC
5N+lAKROHRfVk3QrcPA+oyQnhsoz9c0X9tVf82l7rhHtGLi2+u3kKGPnF3G+6x0jXVpl+l1C9IsT
4HO7bT64ZplFwLmzGEcA+pkfrRz/Y67S+rQnZ5riqQ1PbWsWtjyURQ/9y2GuUTZFe5JRmt467dx9
E7199T5d/sJ/fS0Mj5VwJ5KRnoC2OEORMDa5iLkftFrrq4FbwcF0omIJ7Wv85iO/+n4+7dvOqNvR
YDBvW3PL3aWKiWb6Q/oN8sTgmyVgXVbun1b0p81JmvaQ1VqxPbr56C1rR04M6jVx9J6SyD4bYWtw
z2Kq7ZfBtk7RyrJg4NuzXe5M8zJJOLTqm/P8i7XyuZl1KqLWpp88B38uNqFin0jl+u/v1Fc/+lOU
E5aF0lEaM/PPiKdVv1+mif/bT/70Dmlf4U3TxAXUyVcSvBieym9+9BcbgfkpvuFqaEBicbq9HfnD
mlFag0HcttgkgKzPtZ3H3zz3L8ID89NrZMdFNUwGgVMpTPijbsOpYOfVnWPP4xoYUYw/RKj7vz+v
rz7s02tEH+4YNO7c7ysXwmDRXdqnsElEPjxgWkoAQUCu/ftHffH6oKP7nzc2LoRZhSJt96DWkVMl
8dDf+r02n3Ao5I9//4yvFtbltfrXrkD6yWUGC7A/Qo36YXCZLp0HT+3+/tP/Oaz/8Haan242zRwW
qVMF/b4Je2cdXIA9Q2+8zIEZbqzZMTagMOINuncM4ROsGdxvqGTh1awcclMQPJ38dvAko1o2A+Nh
bkLUkhas8AilyZxyL/v7L/rVo/60i6S6VPXgJja84U7Q99L7xr1DRnALcyH65uv8J4z4/w9DfG4a
7bE6BLPC/MZ8gsc4nO2sIb+XB1Go9KrIyuxHmFhwLrOuRueQO9E5Hy66kLjU6wYeygNFaRwncerq
9jgRbQAtwvcF3kI2IEZL87sukS9iThF+ehx5Vo8gMXhzIbjYR69NsWsxf8Tonyd9cKtzWayyHFY4
LpY6XthgV6Ftwjj4rgfyi2yA+Nx+17VdLeZSDvuR8ebnIGpFt4I7NTMXZzDXnlCjPIbKcX4FMdcD
mJ7F9OQNPQKcFJTWKkrHYWdaXKqZJmjJsn3zHf55nYjPTblpXZFE8nj7Pe3D1NDjqZOKvW32p29W
4p83TfG5LzeBtUqWauCNGQU0mVT4p9h2utfauaQ4BFq//7Lixef2W7dLq7af8n4fsf+v5qnUzxHA
zZxB7Tnd/v0zvvpbLk/xX5vL4JUVYiGe1hDGO3+UySqwbHRAQ7sJGIdd//1T/hzYiM+Cdyx9THX2
LTuyZWAVmVrHvO5qld0yb8zMamVXmJvDeVkkYv6uMvHnCqP43KNLw5HdxGXf71NrMh58pDgk0G3E
fNosxnWcWtCTrMHBIpmBEwqMHifBf/trP23Yl5HyaYqTfu8bI+YxuIrqGPgXl5gCiJCsuaM4D0F9
yVPhHANF9feP/SLOEp/7esMoAF3Z+N0e+8wa7wtYpWI2vFUP6ipbKACSO09JhboUjAzdy+XKtSEk
gXu/QNOa7ruq65/PX6Yd/3dNORSWw4Fq0z7nCHhm7B5LsYtriCl7E16PVGumz9U3C/iLr/lzHy2+
0aSWuaX3aWY4xzoU9hKAWHtwZXyZxPH1vovwFZQN/VuJFaff7AH2V3/kp8gp7VsTrr3Hjx+TaV23
bXcq2rC4FzKxl7EPsH9ZQY9eF/Xg72zZB5uy1sGrm83lVYurbxulVrRSsVkezDmB2isvgMisKF5i
IKa0Fk75oegiA7YR/L21rNr8CXb39IQfTTzVkwudq/Nd7KxGpW8m7Vdrhu6jLRna7DRjbGwXWsHS
jGfQwJ0NXcLTZXOwx949pXkUbr5ZdJcw4Q8nZvBpsY9j15oaRM4+o9MYEAlqqXfhlIW5VEYZPBZR
ilInqILHyWsxxKRuG9yUbhUeiog47Zs3zv7qt/gUxIQ8etdxemcfhHCpsZlxFHLmZfAbi0LHv4hy
Zbby6qgrVvMI3MEO62ldFA7zeE1tqpVWgwyXU9LXH5WUwZMuvAbYVTNhX0hTUgsMnIv8FBWueBmN
ILgGjZHf+x1vDoPC+TaR9kXNUk/FW6C1bFeV0SdnlG/Zz6zLi9t+wPijIcd8MyX7VaQSfNq4KyOJ
TGcY9L4ZovI9iptuX5iglsC/atdcOEVivLqAQNa1VZjbUfbiw7EzecJy292Lzqdnq7PdYBtiz1iS
43QXU+kx3hPWpvnSW9w0/r5Avjhggk/BeFSIPKqIe/ZmZd2mU/Bogh+qbXA9LS6Sv3/GFzEsjLP/
3XHK1LdlSjl8H1QGCre2YNAAhjPylDrtL6oIczRuDdO1n7ICzjAHaGw+BmFjPnKMBz+xhw27oMnI
TgedE6ZLBXILg4PZzmg2zO55MOICFkCczw9//43F5Wv602vzKXwrBz/JNWSaPTBRuaNm7gOTMYzi
zp97HBHhDDihdITxPPYaFJPp2Hdu3WR7HQfWLaMUFbSwTl0ZKeirfGyg6hV2MUWLzE7ltnfM6gXk
TnYb6dT3AAyCSIDwmiwNTzMW6Iyyk/vRBwL99z/niy/5c9t1ZFz2o3bU/HoYpHx7Ln9KMMT3/uwm
R/KC03dB5xeP7XP79eSWXYOgTO9tWxs3IUitlyZsox+k4hvju9X0xWbyuQMbVGwU4/jqtmpoK7F0
Ush3/QipXSIN5L1aBnORAuCpdjQKwJ99BlTxXcz31ZO8/PN/xWNxU1deFRrgTiyTkd66ufWmZKec
EPJQnjz//ev66il+fl0MV3oeDqqt8MFtgzbFx+x4sG9TGlP/00d87uFth6idZtuxdtWU+zvdtdZ1
6RfF3q9k/M3J/8Vf8blpN9Z+4tVBa+1ENnebwDebzZBotWXAf/hmXX/1EZfD/1/fBtEZZHOgTrsq
66dt2OIiIS8VblSMePDvDwqN62Ur/MNecNHd//tTgqkTTe97gEri5iJwtZ3+OaZXeI0gIXp0gyID
+aQcGHOd7O8aRMgFhFWp3qu00veqweod+oMG1Gt74H0uOS4MsiW6IQlJk90uRG6Tj0DbV302+2pj
aSM/5XZoOhtGGYgD59SYgBcqLq2MHHbGohdD/ztKq9mDsm3XpOsAd964bWl+1L6y9gPmkHppVHCS
FknrXPSjepheKziqyNDK7AkQhYdotYVQdtHXjnun7Kc1sQidKyAq7i5cPKRDRg+cERdIWmdw0xHK
QWeHNgt4LTYwA/QWp1QbNR32KLt5nURXZGuzMg1otimcFtc1zQeYb7MDvKVn6tkKhse6VtHJ8FP7
oQ1crC29VOc6MwdyjAHq4aXU8MGWUaOGY+3DsiuESk78Ev1NXJuYcZvGFPsmu/ynFc0NPxqvtktg
RMX0e3Z54xdT1sCGzr0ZZ0LOhOypjKPoZMnW/tDzwMFqJl1/grPVnSeYiM+t74Aqa1oYxXkfXlh6
3MPfjSLFOUtJ4Ueo4vrZn8vq1u5sext6dQvuRU3ulevMYJ9Va72KQYxr17GdbVTEwbWTNUgDYTa3
V5Htp7cRdfDfkCGo7uXBwYmr+CMjEtQLGi39m2TuusfOtecnc3ae4C3GeyNzFWP8fpa914JhH2mH
850ArXflF5VFUBT7494K2mQ9cbd9rdgfKhiCdfQwzji9YeAr5z7EuXITNhKsjwauwQOmZH1QKCL3
TRza+YWUj4w2nrL2lM9zteeMtc+Ra2ebIpsJm9F4pS4TxUB7LhYvMFedUecbHcXOIQL6v44wEha7
YDQ1OMuoe+H5p88dXnuwQoJWB0xfHbojpgPaJ7IQ3Vsyt1F6KGRtw48K+hm9kdGhG9WJ7ZcbPI5U
eVLi8tXYhUGyw2jpXtkk+EEC9mb06I1VPWCGl8CT7DwDT5QSpHruDKzSmLu2XwlngoEXlbOdLB0p
PLmu8kIdOsvyLtDxoDuR/0Ojo0SBzW6uZmzwEGGegjZAUtgR+mNdzOGjxrIFcRmj7jrKNpIvfua5
e92MSMfEhA9MZQMeQ4V77CqWXXQ/TJV36YqJj41F32DSuNlegLLtVqMDmXtpFCrod30CRAgFUZxf
+x7xcBr19RsiBZpaCLgN/M5SXb4Re/4lvNp4ogkUr6TvXYpdk1olXSV+qY4mj0U6YQEGVFfYj6Mn
27eCKht+JAOKNRPV6btr2dGRZYcAxLtcs7LO8U/DzMiMQpm9U62PKB2L8jsNt85bLWXvLuJC663y
fLFzrQn11pC1wbkgx/HQWVI/ORKMhU/0/GNCPvWDYAIPmEYMv2rBcUJ5x54c0m2RlskiVykiXhlg
SR38EP+flpZY94C2Q0RfZfKTKkazmS232SCutsZVnlkmQa4S+lmMSf/RhxrsrTtk+A4BK46/kb8l
+7bGZV36svpBXqRtl1ghikOhneEn4rD52eUVecZHaZyLpO5PRuKEz1BSpo+AMRGomj0Ybz3H0AyD
wKdZcNbE3n0df/Sx6IBC0NX92k5VQAdEB/rfn6LwsfTzdqfQFt2EfZcfjbwKnvUgi/NYee69zIe0
Wfl1H94HQ4hUKqxE91o6Qb/pAHOTqCzNCzoF800wpf5lpccGirIqynnebiiPlQnbec8UDaP1QgDP
grI4T8ewIOHC+B3etpmpe9has862VRbUj4CPZzqhYrbRTOWP6SRhjou5k09RoEfMTVEEpNSY9dFE
09IshQi1CwQSk+MiT+hiWJhG3xoLv85bSLAORD3IuIVpw18zW4Uq3RlSMg4FHq0oHuJd3tszwI28
8R5VOImdTvzqI3DDbu3yrCDk0jCMtxd08Y2XFdmzIHh+DyO/j5aYfeG35Mn40lZh+J5oa8YFakXT
YwI+5IS5sfqlIb7eCdmXpzAf2QxaXDXkq4NUXUd1Ia/E6OGitRp7xB4aoF9bKWSNb0U+kTmN7Jpf
n+fUl8BvEbyy83SQJp2s8ACvD3ojEWQc6KUuf/o9JDOMyCYJHxCSFzYzJ/IqquZ4Wwp+y0Vhqfqu
iXq1Dkqjuy88VeGYwIO8H70QeW6oK/sGeJ/ecEY455KgaZ/XLY2nGfdS8LzDXDOe6Ra39FOZb+Am
nB0XqWqldRacOZv1dRA0tI/GhXVTkjVYtkip91gFyg3YXXnlWakJFa7BHVVm+SagcH1EoS7OaTlk
1wDVrF3S1eSLOJeLZV+Nxo+8oXvQGudAcomgFGoJuoqXdC861aJIRzCitIKlizoAJSf7qlhRRyrX
0mtZjI5AdW44CG491zvkoeBU8Yr6MQROPG9aT2COCXy6tXqyVODTE4cl7inwfYvGHLzHehg6WJZe
xo7owZt6sSxOyoUdZPpVoO2pcMhONFRTp1XNIg9VtLwgj88IlbwVMpIKunNdxMvaqu0fZQDXHIyr
Bto+TPPKbXwXGyvgg2aZmkZyV3BzOvNlyTe7i0HNennXXtuDCfIfO2W45woV/CjckD28ght8HVTg
9S+YYSxieaRQWXRhvDa1pW/Rfvh7x64lAZJwG7UcKN0+xsFcPox0wdFr4AbyA0ld+ajwWq2RBite
t7q9G5pR3qRGMB5mL5+KFc7t+dxTqXtScxEujbg1jhOKlfVQR/5bG7L9g5CmbbLhDdyY5PwXIHFR
3V20r5HL2K+KKOYGsxVvpgZqBCdAA+u6NgGtE7n5od9dcgHjpp8bCUsoD5/7bHTuVRW096Eoo4Uv
TPGjrN1sY7ai3noTlGu0xG9W0Luv4yyMACVFjRPQ54/kUSbmnefMWMBmp0E9FqMy8swM0n8oCFHg
CIKxTIfZRSSUhWftWsaN8kQTQ97HzL5AOlgQtkJMDfeO14kzaweVaIpiSF9VIAYfpZd2/cM8KO5l
TmRqf03/RvpS+bH9GjXCe0Cfk+DJMLv4AqyVTrUUrkkux51ZzDAqJ8tf+ISke0wHzPUP4VQwwzN2
6q3yHaO+9ydfbhN4u+8FUy+woapIVktOUxrCYQpOl55+i218mAfjvo/NrkUybFbOo1HrKdgNjhna
i3mmNiRl069bt7vAQCPnvkrgkRbJ0A+LOhzNUxaE5QagIXMJoarB3mjdEhlNM+0pIQbq54FweRMh
qjwpbfi3Ps0ZcHHhRbYBTPbOF/bORI5iI8i03d8oQ/2FxW+1kwX55Xgo3X06dRNmiNB6S2XgL5Oy
LO6qWY6Pih1467etONl24weAy53sB/aa8oyQqXmKVK2fQbHBqY+t7OD6Su5xB1dLO4X0WFsSn6/F
2XJwpmZ4axo7v41T/6lBG/vMFglDOTUMsvscSpVbla89OpjrsgHvybEdPTRdbB7MTlbHsfWynanN
9NaXgRZESUG4i/pB7B0l4kfQ/+GjdTFntN5s80BVvkmmnrLa7FrNMnZFvI95QMjDm6RceUwyywUE
6Pk2xmrNmHZR6Ts3YKtd4DKH1BqyjX/MPTtCOsXVx9jjEkEi17vVGomVtXI8dzz2Zp6ByBQT7dmF
QgJeRRa7RRKojgRmHXHZwFWMaC2sb2fVBcFCuEZzUCbESQO4P/kcDkS6zUqJ3NkQ4jA7SX/dNLra
pdPgghEtJkwEKqCbSQ/59ICQMD23tYyOBYXImPFTK7irppGXwB3qFSAN/agT7FYGSP0HxMIhXVB1
Vy5dMIR3nWRKJDJ7+6oyVHPoDWsAPOl1y7FunQOmA+bfijQS28vRsA9H1d16KJFxA+j0V9wqzrhk
BPIrhV4Phk1eABXBeZpw15IB9YuT5bjGdq4jRABDxHnJ7tBd1UWHeCKZw/ranfJ8IyNHwyPoFdPf
Hb2/SRfUZwXoFRkcEIQjaEQgm2FVG6fWsJI7r7Odoz12+iqPYvfo5ok4w2jKVyF7aKWCYR8wzn8v
Mb3lmEplPF1ItONNrOGhp2VPJ5fDTWdf+En9kYyOhchgTn8ZRZ09c2LXMZO1IZADC1O3gFW7H0Uc
HII0np663h93YyiSI5qB9G7CJgBWlNEdmhZbwPSIQzrbX8gWqzDMhHqVJFH5Mkoj2CF9QKLUyRmm
RutN9cpLy9pcjFh6LBDyIny1J8PDvgqGvxumdldG0yX5PTaVufBacya1FMmHSdnNpneV/aQ8I99y
/Z8RbXR6ZzRl80b6pCCWTWqm5FigclN3BUN4mhLPmcN1uGoyI/zZxIa9C5NYGwfQ75Patmaa/Er8
ZLBBGjvxwc8Bfaeg8PbB1Mv30JfGzzBO53XJVNLSIXk/HIivSnBYeWiexjoT+xKI986/9Mgwxh/d
ByKpHhsCO04Wv6kO3VwzJ2C0w9pudbri/JI7h9Xyyk5v/ZqM2v6Vptyx9YBsVThW7MP1q6KNw3TT
g5ON5RmmNuW2SDkWsO3Us5Zlh2SErEK251PVSSjfPLAYkMfQiAeLmjpaIOgbY011YL19f03GQl8F
cdBApdMOgOEiD6fHxjKymyYYcH5kXnNKGoMh3K4INzSBWoeem+XRjz3exdYJX30xddD0vUKGC69J
amvVp5e0W9tayAQqDnrkvbWlNra0x2s1iiSmKlpXV0Om6Vsp4oJ3SCFGGEqswQnR9h2ej25Te0V8
E7WlPubEjSfVB+NVY3K9G51Q/pAXVneVAYHWtgCVDJpoq5IEd5qB2S9MKEkmTTRvqrbWW0G1Ymsz
AQiIe5xZmtD3u72CeV5SUY8zZ5GZApVR4If5vBgNiMpm5hn7oYmTj8IbuYNewL5xmtYrdEbTXQG5
mrnOaoCTPYf0i47BzsvkdJr90UH6PmRyWzZDeOzbJGFQzfP5HyeVHGFocOP1omg7V5F7g9R4FmSc
NDnnOcivSxpEbuMusg6NYdPnk03yFNmuOLtuqn65Bf6zkzME4hwi62QC0FbeEybq7sWxLPFzVGm7
GWVYHtm96VF2rLHuLkYtigVQvLRcKrbU92Ju6aqy3SY9ZvPkgjjA6Z45nJqT3YoXHDdACWJSm/5N
kBt8cS4tCh84zoZrq5flPpzI+hAlughNAVsGd2ZGzNpiNi93jJzrlUyL4Y7bR2Dhu42ndUbidcOd
ckQmo/0DRWQDPeocHhy/GF9qbcS3RDvdRqehsepGdEG6U8kP8t5OslQw4NcSpjFnbEIBzI0Yz2tL
+aGyTsxLx3ada9ToeU+5XTlHJgyqZ8ceyp3dIZ2PrUI8JIi920WVuijDMKnfWKNXzmuJrPm6tEYO
TV8YV0PiN1vPM9GfEXWNF9VDd6a5X5/J71pIH8bpUdLvGi7xaYVXs8l7zObrrDOmYumkqQ2fiZ8q
O1eGjvs12gqGcju4t/WynkiB4p2pKvwyZjfQYyJyuRx9Xf4skB0/swea55EM2r6lefHGJYJ4SS3V
4bJr9W0QDtbauVCuOyWNcWVh5VoSGniPYZU6HvkALztWTTZSj5Z0H+G2LMkyKvu6KWpznWntYjrt
3Ls2FYBKiHPmZ4oiOEA117llZlZpuiTZZW36rLO2o13Yu8yYymOuzOJWgiNfBtKiTTgo1TGfSmuJ
+dKEoD6ziejcujMKDA6ZW8lfcVk4x6aR+j3rB+7E7qTd+zHFpx42w7yOALYvkmbW70STyWKAf74O
6U5cO6RbV9I0IkQO1cX32jLTzho+DEkuuPtOYjkyFLouG6E2pmpFBpHD1tdZUMZPBvtggoMLwbS0
p2FjKNWfGcyabsAU6LVKp2oEMI3XNM/IB3vJEKwN0+p4g5tebjN/pOMqK/JrZXgxm3yQ3U3gGdNF
7DnpUxdMw3FIOuu+6jv+SyPyZmIybJCyKMZrOrVaclMDFNnS4f5MnZlUUBnrdTJlRYDAiuTcokjy
7CGMjf4dH4y6inRcY+jBj6hOc5hFRJ3FeCGp26QKcWv35yYi6l4WnBu8vz66DyvJmFpsEzYXzyyO
fhr2wdGwhe+s6sqxShok2MwGFeQ3di/4Wa7lPSZZLHcd7UL9QiUIJiOjGzd2VBq7wuxG5BYGPeU9
+byrlLSnsRzxXz2NmA9zzJR05VjKd6/J8Ub3hETWHZblnAa1lhiIqr2FOTOmU7PMWknm2pPZK4nG
hPWKk4x82j82IcE5vUrMKLdI/QBKr+m62ZL8G4wj/MvQX5e55/+czCq5tkMj3ote2bfeWCOJ7gzD
XAEHl+2DjZkq3CQWuraltIXdXenB1+T4LFt48f2AN+1NSj1tuUFz6RaTQwN2P5lBR3KvzZ8t1HET
NHdZxY/M7Hv1asgMl2xuFg0nFCRkCB3jQsbi1YxInS8T1LAg1xmDnqgDHOshv9zSXddd5MIZTwYa
6WXnt567NmMzGq48M5qLXaw4PLnChMKP4r0TGQPy6IgXFX0m7cGLkcaxdZY1ATYZzvNT4/pReWfZ
snqM8Avjb1NJWK7S2cYDmlQpOcYQ+OKvIm2xkpZ4SxUPiLTCoZlmho/t2Zj7tV1QKmTMZcRPQw/E
bCyzBLcDwho9ygVa6OiRvJ8cl41PRL71zKnEUdBkcbWIx7EwXquipjgmZrwJtHn+Cizp+C9lamNO
SsLaQBuJ7TLFKKQShnktxID7AXnYvSQSM3EEddnICAx+dHIaivNYJb2zklqJs44xXiK1gm9KJmwQ
d5ObeW/CJTJYDO4sz45n8cVrrF9jUJbnREq48y2LFn1o+ZQmqPlskpwrf+zng4gi7jaTkJsAcqq9
HPBAYF1wWoynDsKlfOHkotoVjhGtfWKxpRl4ORfEqsfoEuos27RKx3epwBS/UCy0Q3Gpo00ee5Sq
53zTW66OV7QfdNeNn7TejmRKvEzIW6t14QxIYPy5+yDR2m5EGzlgZ0ktDjEVH2r/mSRJJLIj4pIU
EVA844kyXL1SfZyDzfRImV3neJR+N84U7uI+Hi/Sn1Je64ooSJqaJohWxMmW3Q0UNTCd7ZBq5zUZ
03TXj7N8LZOMtlKbzpVTGtX9K72D2RmHlrpLgrQl8Rc0HzprYWj2Um/ElEoa0FPjhU2wTpYwd8f1
OJjZIVHByHWMssyrkzLGpPEpfggNr4f88cFiuH3JFBihkpeKK6cx5g+bDI+7tNVUP3apTDZDM+F9
THt5pxwSuND9gwPZm+Gd02AkP2or9hW+pOwwGF7zNoRZcsy8Ls4XY+FVF1eRNf6g0cVJOAnhcVxa
9JIlWwNpvJ45k4+aO6DGjuyiD5L4kQGqkGey6iNphfCgRNAXG1rFTQT2PZtVFNSoRyLZIlU2E289
Irm8SMF8csOevmup7V/NdLm+u5Ef80sWdKWMg4EAC4NMeyi7yd60QtWkYiKKZ6XRHxNuoL8FYdea
FO/lKJxJiaMDDzByBHn1bgxKvHlplRxqoyrfoNhn74wYtrtmmOjIjCLPWPV5K4Jv6rRflTcv//xf
RdTIDa0o9FWxNeVkYhfpnLWZTnrzTf3U/Wd0+k/1U/G/H0CXXVdEsNa3AJwbUmqePhdWDEWmkta8
SaLG2RMGVo+9nvNdzHDxIbTS+SA94t06xfvhUtnFNjaS26fxol8I5CqWdT+hfpiifBON75mmaaWM
yZ8ndGTBAxjy8FhwJ8T2t22rE8D/HbsEamdgoFg6Q7SK9P2sfZjjIq9vmVjaKdWegih4Qi6xJMdG
o2V8mI26XBAJHNLYzZYDqAgrvPHluLZRClF7/vBsouG6jkjk1STpLm18JUAYDEH1tJSTvqRhtn5S
nrgnLYyehAbXIS8acJeGi7QS+zgixZe6LwkRHGo4wFPtI37Hi+/vV9GbV2VG+qumz8xkF6LQg4gQ
mV9kbJzZ/Ei9R6OKLy3QB3+2aO4edvmFyuzCPMmLtdvd5ZoSm9layFLRbXRNdRRaPwTjuCm0OCMJ
2ETOIY9+FrZ1E7rji9PW72gyB4amzFKtsKiM+W8n+iXJyZLlnYg32DMsUgQWdTB7XDmtWsYM8YnM
2alYXcV+/1EaqIWw9mreKDfaeehjBAJmQWIsfGjJ1kdBsyqy20z+MIZoaRXnvEsfssrZtlgUI/Fg
R9g0FThP0jqz9SKhA9dpy6y/t2kaLHGS4S9ZeqvEd/dwHCmNDItAI27JP8ayWc0UBs34FhDWpqFP
qK44aFARKi9YBgq/DLcPRxzGPGNWiGJEP/20LXNbme0+sqd9GqgrMqQLFR9E+wPJx9rLs60o00Ux
ycUY/uzLX5HZrZpS3zXk60gILRMILe0HFQoSFMdOyEM9nqMQ2GlfKKr31ILM49Q9eaI4umQrhX7N
RXZjcwUcX0n6sCY5obqCiqWxKuLtTJcTc1i0RntAl9y9bU2Yxh22Fl3gc+5oNulvVV6umuiDfMSy
i9yrwq2GbWePe48l65kslNjboQ6WJMYenP6uJH0XMavGYA8fgZk4oSgX9rvCn25I899qOZ1VWF01
QbQ0VI39jDibhFy6cc1qNbTNnmxGxb/EV00mNrkJg98EKgt3JGUljFXgWSxqkkChg1nIguYP+kHK
lZF2i8Lplw0D/bFkM8SwRwZy4YXzQbvRC3B08n4t/wMCpiH4UAwEDoGmi8fsHyyYn20ar2JVMi7o
kkwyfuk62DAYuNaUJkaKNb7LFYAWEEXKLhP0ONZuekT2BBGBVGuUbHGn4dVybpI+RBZULuPkofMt
g3tqeVU6gLOq6gPSxcKYX3s/OJv1bZXddEEJ/WGmZKNX/agJturjFPT0RnuIKiMOk31FyTPqKJ2h
/83bl25ycMLoTWb3u7yTHH7UrJBHNcWzstV50vrFGq8sDp3BO5nzjddcd1m2nLJhqbofZZi/RUZ5
7Ayan+3w4Iv0kKKTMwY6U5HSX4RASvjom9tlYccH13N/Umde/9NToK5992eOENdwYdkPPxMirsqw
NzJDhZkWvKzFg5+Mt6LHsoDgqMEfPl5sbIOzdn0XSTbtbAWJHBPMAkZpwMOLzn6so3hp1rw8GK3k
r0m8JKJb0GhAoyb/c4NlLOIb1f9H3pktuW2sef5VTvh64MC+RLTPBUFwKbI21q4bREkqYU0k1sTy
Nv0s/WLzo+2e41OtkmZ8OxG+sVQiiyCQ+eV/LSYy1Kb41tEo05rmhmp6KwSH2qjgRSnFsJQ/qQR4
nOj7ic/rg8rTkaRob3cDdwf9skN0uC70ZufIZ4bEw5T4W0e8lCbqb6N9Gxaxc+fsYvQJX4kFzT1+
DMj13DTDtmRc6OUhma71Rd23zWXVaoBCl9oYf1IcdPSUfcYxLyovCGtZXeqmHprCCm2bVW6mxBhl
ZTWm6xISqnCxRXAMtLD0ZX13rc16tNRXAVyuab9MApy8PDc5vp0NXlT2bTT5dSpv4KTXhlc9JsWz
ndBiTPFg4DvEA8zrGEqR5tLdnNUHtx8uUt3aKK8O6VlbTU4Zzemb33IZ/FeZV491aV5OXruqE+qb
G74SxOIXdVqF5TBERTnwSJorq9XXLA3bhqWissprprRXoyo2ZsrdzTmSTWK61BDHeKZ/cMdiHxP7
YBWUi5amGaYlT+jk7pKa2tEg/jTn96JzQ7pKQzDKTd0AFjuEhnj9G/aZPbUEoVJ0mZc0n7aYhrMg
WrpplVtP+pjsU0uiXpc3Sie/LelwJx0G7nyadcnkPKLyTLdNmYeNZW7L5tUcoGzzTToXYVNwmPFR
wyDUq/WMBe4yEbx1kVH/Bx6g35u1Qycw1TUcf1H9tE8ZFAz4pl6NB8O3AMlGJ0c10SL+PXgEyfqr
Usr4qraFeYVaCThY6VxCXTn0QlWpeNMZUe/gKsQ6Nqv6BDiR0LjOJ4CJyLFULFN3wKQ+HCetcwBn
63g8iTTJL4d0NvaFVnC0MIKsvShwicv12JnpRQZZSnOxl5QqtOcsOSyt0zJYdiq4AHk0omnwPfiM
gsOy0eFwISfO/pZnebAve1PwZJLA4az0PIO2b1zD3Qe685j0Hk3j6dJdg+ajgHZKTwI1Va9DRm91
ox/dSexbqo0PrUUgTtihHL+ZpehXpGzpW4i7IUrI7o9sz9dXBEKCBU0Pc0BDb9OALNZJu29K67PC
c39wLb4HabIyyQzFEYwskRnf9MC9siFrPUPuFq87yM7gqJHRt4uo7CFP9KNyRNSilyDc2D0S+zRG
S5U9J3EJ5A8831/qkOQ9OQlX7TRe4xupo4mC6Kt8ye+mc2gnPRhHsxg2hTnkB+mpNnQa018Z6LIQ
TBA5n0Mnk4CMgIfGVr3sb6lwRFEk0fdQZ/TgzL67LvJxPBS+e0llOQIUelXXZaAexjR9ytpABymv
tLBJhrXw3XhF1BxPV1acllo9Gaaxz8r+bvDtI4Dj3qL9b0MM93Pmn+0u0mP3pKf7fBhZYRgBDTMb
nGRjuqLmd6CVm9CdvM5Po9mti77fScO+8WR11RTBLrO0dT3oT6qpspBD3oVBwGRI2/IhWOanyiC7
KYOq7j0V7NMUIa7f7OmKEXSQGFHjM7eAillFvsnS/uB3zqECx/XLtjo0nU4DdjN/yvppWlMzdJH2
6KzSPL7oqoKu4MSkvHF4iJcgCUvH+UoRSUwxYh+wTtX07FVKEper9IkGx6rNN94i7S8SqgQors92
KeBstsqChFLNnHMW22Pv5zTlBTVzhRYv8G0qt9I0coYhExsS9szqNHQlFcaabyNQ7QzibDVp1Rvd
HTkfW2k33wdWUj2VCxTqwYjV7G6HGbMv/9rO3zxcLtQuBrLalIFm3Or+bNHbWw8zJ+a2bZi7CX1a
DYxXn73YKgjcl1Tau8kCTz4syrXWVqn5m7wQ+tGvS06IAYwYUnqrhxlCn912vnnqe9I4lUnRMdom
yk2lKKyNR0FyveOcPb4a5tnxo/K5n1eiHemB9eHr3aJYHohedMtQG8egDfNlCbZdCw+48vVOzzYg
lsVFgSgrJHCAJaRMz7KUzCg8ltmkbQ809JSUIBZaSx4NV019gWPJ4QQ0m0TFGa3EpqT3POrBRY5Y
b3V2Uadvw0akDVYcA5J45VC0x21ISAQ/64JVFaOAPpzSy3wos52fDsNp1Dquoze6tXthI0xhognI
OV+ZhkuHJCgBqHlgM6PWgdsB4mgd23vRxHIPkVXLi8Eyi36vJmoZQmuG42CpTms0I8m0VFsv76o+
wtXw5pW6vKtZfhyKOzm1b2qTMxzxk2d90ZJgc1lXqJeRzat4StdV7njXaJgpqqK8lJtLCKs5Cmw5
4YhuoF0h6EAcS+HzbNAgjJQbIrHRHpOqNq8QZTa3qreN135oyDmdNfLOO0MXJ8exluZCiKAsVjAA
RKKV2C1v3Njodzb38zbgjHZwEi9jZkGJfqE8eyHI2RiCQ0qI3M5y2vwBm5d/jaawixIxT6eaL2Ja
1bY93RIsPdCiLmJ5LaUbXDtDamx7V9ejOhi6nd8bjD/ObF3Znddcth111/Rqq7usNdJwtBf9dkw4
uIQ6O/kGOKjdzsncXhCxlh0onj3D5Q0BAr7fum9jbuSnqrK8q4zz7+cJ2DuS+PD5TCbYq3keJy1l
t+k2qFN/61InieHF7LuNR2TTVkDNsupn81Xs2O0BLWWPmKilclL3AhJ0HWg8tgGk/sz+ntPgtAu8
oj6OuY2E5izPzPd+fhZyVZXhR1gQ1IVMm+puKFR8TKox2eTCLQ9dloz3yO5iuiwZUx29KHjSR736
xnxTrgfRfZ7LoV7FY38z+TJlrMdY6tADf5hd66KtMhaK/jbhCLJyU5D3EjhybcweoVN19s2Y68vC
WdJPuTO+LgCYm1gnuSlt45NpDg3H2OaFXNokhHBKNqPbP+gom0K/KDv4iKDe9CqI+Yp6kLkFObbO
z7FCt0/IHM6JFtWjRgHfrosHhzAsl/lEN/ayc63tgE5lZ0Jjrf3GRPxKLxDc2HSIYxRsja8nl9LL
0jBvFmurB9lbE7Mq5S4yCng+Pm4usV0HisjrbNw0sRDXRWZkR7+nn7eNawj7wAwQScp5LbR5Wqtk
0NYG/ZXrvp7vRvTfXwNP+A8anpf1NNv+FQ8h5b9a54dFlSdhX3nD3VT72T6oOBrKpffDJfF8SEjL
jTw9j08xAbEHu0PXkI9cFausSkZR90kOrU6OSIXuBwnQS5yY2lmSsWysuss2ZkWLH0zzriCJNUQN
a699Ju3B5uCJXsJf6ZmzrDwcrqFHL/S9gmS/pNnc3NLAUTHExykyGChq7HFnGBo2CjY3PkIMZhdm
3Y2nTGpEayZ+AjYikCV0iQMsMy5vc41FDqvMU19aAG1V3t1JUtfQe4tlu8hyxP7YaSz2tGuhhBCX
Wo8OjHJSFQnw7/3ot/eiTvha8vSUi2xZ94XIoprqbiIIs+GTnar+GUWjR4lKc52f1w/0cnVIvJxa
u6mH96ysn9Hae4iPqNJr0ia5jJfW3ZZFFRD/yUXmGGZdWWOdX+otqQR9ZTlRwhHpWj9XgPbFZB0t
ENc14UaIl/jp1eLYoPJpDQjeGkKDnO0g5NzxCXxfhE2lJlppA3Z1IvhXjTminG446VeJ+FYK/X6w
htvJcPqQRLGbbBi+6CqzIub6W/rRXFI70wWfZCUi8iCzh1SnxrpEO7pyc+uh9L3qzqYWJeoMT63l
UN72LbuoMC2xdQC1t13Q3RcsiSHQPhDLyILNd95Ecy0u2n7w9yOMCtS9eh2zBaGNHfPoElO3KtL2
s94My/Vi2LsAifp2FKZ8NIq4ibpuMUgCQZk4quQtcwcoI5m213Nv6CeVyypEaMRtafj7jPBOpGBp
HOlYCEgtTunVlc4j1dXDJWSc3FW9QYfV1Ng7z6hr5v3xsSWVBuYlZ9SEA1vlajmAwF5NWeCzi7nD
Tg2BG46xFlyVSZuErG/I0mrtkAVjua5NWqti+Zb4fA++UOKIJB0XStA0O/qHzI0tDX9bVbl/aDV2
kcyHFYDQsVdG0l8zh6HvbI5Tzlpiaax3QMRf0Zy0N/zyN9LrLyujE8VONZKhK3dLP/K6SlwD+phF
VBfTkoR+PN0qGykUJ6/61nKW8SuHCZMbRHaeGRrJoF4Tcs8RCKRZt/fAGaIGJc8STa6fE27qiVtd
ote2qll76xpIuMwq7dOSiXi9TImGbyGtI86h4zmie9wHrQwotKdJuwpsY2WidUTtZKQ3kzO6h4Tn
4q7Rl/mBI2KF/0MNBJgipjG+urVHlkQTd2hes+ImlW+FYzU7oTg2Fn22bCfYaTZwww7n2XyeTJRA
Rqpzdg4Yng6iKhEhOI0ePE7sDfcaQ9yD3VXtJjdGDMaJdk7mKcfbGQn9xsxpKoc3b7pvPbbbdVfF
ON7mSRYOUp1RHMa243QVVCavr4s8f7EThdSvq+ERWBvYTVJLX8UKK2WL3BfkTmJoamPjlNZCPPRd
4536zpMbYzLdfdtpLK6VZh7S1HWoPB9YjUb4cbIywYEfmb4CAjbas2gVwG3+hOuQsIQlmDycLLML
fGOomBqXiSNAVeQEW2Ud57nVUtntpT1jB9hJWrBZPRy5M5bYCvXJ1i+pnHVvjYSvLgoqJB00XvY7
OOJmlRpc8/NpbNiaqNIvaigoGN6cuxANfn6oNcN7QDujA0foGbihHvfNs6VL+yvMkjuEqaBrhukG
+EsrkiKKm0A/aqQEPAibTh6VyfgVUsqtNjRFoyXURQam16QTu5Zd++LRQP2IisCvmaF5jGGC6d0Z
3JBWcmRmVNngrlhqZBm3lCZm7aXEEgRlvYweTkwasFdZCpSI/IXEyFpp+RaDNF1oo78gSJud2t31
SNVCM8+8lWRhQl2gc7FDrfLiK9V4JaSQyr66OceOlZ/I/CCUnXzJFDSvmxfypaiwLZ8FAaT6ahqc
qj5m6oJtBw+MI89eUcsqmjCjgGKtTOoUAAtml+5sgsWqVedpkqe8yyzvmhid5HFeqnzfz1n/pU9L
4wFhkvN1UhaV8WeeOE4SuUnSZrzh4jZ3ZW6y7ZWBxSmjEPkaSfK86qm9PRePLPE20TxrnfolnWul
617hajfvXc0uH1tHd6Oe7IYjWgjrSfRV/Oy6jvWmPIEAMi+ssg6txV+Glegy9+hqMkij2PH9LyYK
biRiXnFTLVYfOrT5RVkRH528Wj6PKBoOFr724xJ72dpxxjZSWcba3gRn5q/vyi9VNpQvTuD7/AbJ
uAybBIcqk/agJe1Nn9u6CHOv12ZGvSInmyVnEFVT8jnzRLZu6KzfuJ5nHqegGSNddVhihPqWgVqw
gVDOu1Iwvk/YkUHZWJdP/swio5xljyQuXfeOaMJgmlqgv/xJxjO3UPw00kIiaSjYkZ2YnFLXG3Bw
TGvBkTzScLKtkrLUV3yXa5JQFGnnpN36uscbKP/oNsNNNRQHrXbrlZJ0ri9FS6t9llVrNbLVSA4n
azjdIOoJWDjkiw7KXzQP1RBv/UHbnVVzEaT+rdc0JyL4DHJlSzsabNrLZ7SHn9E4r9Os+dSjJrm1
aPyS5nTkKIHaRSmGu/qrreYX00amMfNLmQ1ztbTXjl8c49E+6pratiX9oN7sXqDti5wie/OMfIfI
DWQI5BhLk8J/tR+TmoZDMsoOSuQ3AOE708vLIzKNepXGBSOtKVxgcJ5COHiYj0rZl6X2qUElIrVH
kaY4ynL8rkVy7pHKtkFcf/LyOEo6+5ghvFtNhhscehwxVkNdOXn9A41Rrpq3rFD+1sTdDXq4scqM
06hgV7autbLTwqliaIfAcXmol+08p1Gr5+KyG/pDopmBswVaVc+Ogzn5J6zgRzbad3kAsT1S4epN
1Tbtp4tMQ4gzlA9aiiK/r65/TDx+9BbvHNwy1yloSglyGEii3lpzN29sTJJY1Ebt5CTzn7lH52r0
f9Vkdv/8D/7/i6znlpNY/+5//3kvBf/9x7/Vqf/7v/jn9k1evYq37v0P/du/4XX/fN/1a//6b/9z
NpH28+3w1s6ntw6z5++vz294/sn/27/8x9vvr3I/12+//fJFDlV/frUkkxUN6r//1f7rb78YZ/v2
/ymkPr/+n395/gC//XL1Vr+W/+Pn/yhg9/1fsRxYnmcZgWU5wAy//GN86/rffvH1X3Wa13XXdE1T
9/RzRMSfBeyW/qttWZYfuPxA4P6eWNQhfUp/+8V0f7Vs39J9x0WEQ3X6/1P/OpQTlPN7KtoLfPed
YTjXxJzwnLc7r3Ta2w62/poDjdiP5FSydSA1QYDUK6CT0VPG4zQA9a5NJgdUm5UFAKOjaohbEe+y
dOYpQv6zwd8KnCEywEhnLj6P1kBYQUHoxApVp3orU1Toeg9vJ6lbWI/NQgKq7nlfKjbrXRPn3VUq
FZOa6M0n2xby0jYs7BAD2fw+J/u7pSS8KlkM/a1ARbWmlbBtV61eEFsis+I2YFO/aFmNrvJRni0F
dQO7JlqnvAlcz/hSOSh8ckHj3OJM+YuZF60TYd1w19DyCL2IpNJXVeaCAvtEglw4lWVfVMB9F6BG
5qGCdnwaU6N8aEwJLduPAcuPjS7MW/MBUOU0padO5jLZJSahVHsxRSunVVca/DItg/RucQYGU6Rc
xtXAPzv5C2frlTCd5GEQXgnrKVtSSOzUWj4p2fcHIZCer8pSZM+xV+Ci0G2X5ath4svYQp+syQRn
ROc0H3NbDF/R9OpHkPhFhqxXJnNmMiOCN7UbAAwDV9DiP6Fkaz7NIHNncDO3UakYeukgzZ/QEdUE
wHAWtb1po4zZfLG9GZZ9kF2/9gepf0oCvHsrU6J3BmauT4oJ6kaVOjLmuZ8KGgEUVsrIFaXnYT/u
yU/0GiOA6E2MhO7RVhivDXlN5WpOAnJ8bHXGiMyxfKKZYjgVfdXexg7RK6vFcDqU7YXVRy2uwXWG
wKRYMR4TUN6q9ljbGmptbUIAdLaMwG57ktOfmcbzhRfIZFsa9iij0rKksUnBrOowyVIoCa1VZU+m
MPRXEQTBs/CwQmZ94701hP8V2Ndm2YQGfrlkHdvu2Qzknw28apn0bxJnvUflQOBuY8OyrvOz03by
K1Rrc+kQtc2RP956A746twC3Cud69D6TlWA/Z/yryxwK9nMxxjJZBZkjLj2UXQgJQc5xNQg7O1h2
CybkxYxwIQPrfOiTTItqMifBkwentEMYjBq7ieXtWzDhOixn+FlBGdVhQiePiKDKy4VAYYv8srSY
x01pNeqpSFJNbpqzW4wROuHEvbhu8jWzjAas2dQjo59TuSEirMFA3Jq2TniEbj957eLNSLMdIOMi
yW07RNQFMRW0Q1FvwCD8iGFjePH5JnYViaMLFpIJ4tjOyS5OG2DuEfjYuCXaH4tzNjXX7eg492Uu
s3WAmT079K0IrqbYtmtUzO2IB2mCJtp4fmLEZD6N/TevNcHm0Lx5QLgBZvFyRJS51YaAiMF6XCTm
Onw1BBlpFT+pUy33lfQYVW3sKTM2svem+0CldF13KJ72KNIwnCGbCJ7KzG86MGs/H8JMOcGtu+Qt
/jKW5jys8YthcFKYcsOslAEkrwxmlFUKMaDvSnFtOQTvoHYFc8FMlo09EySO3YbWWp3xzLJes6oY
HyrODy8SggzlgAMv4nr+DJNiuidH1vmdEIMz4hl20vs6aTigp4XaLEpDv9+Jyb0wHB1MxUvN83Lm
IH/WG7tACqDJDGZW84toaZcsRWzvGcnKx5q4Jz6BX8lpR/LrGke294ZZyTeMN+1zT4XsbWIl1iGv
Ev+LXQrxyLhafbGguBjzsKosYWJpwsWpDcLQ4KuSa6Buc9pkjVqMlRJqOrqOR/gHgvMB1Wd8xkgw
MuINGHwD3UOO8xLLSbIsXwyhlAab59lP9EUajHy0A63YFr1rdg4doadVPLekJuwgcRM46FQB2Dl4
NV4b16nFOsW/k+6ZOKfXBOHhWR5cG4AFpoF13iizHnzMc9oq9B0853FxBkZz6asOFlVh45ZLpw5D
rjpcrgl9jxuBoQBJDckL6XohSBkVchmTCyWbGoPMlOenzC+rl6I/ZyHGU6AdHYS22H4r5nuAmMZj
ZfDquIwS8HUaSBykTXXhWtrWGjjzcxYUIOazNVRDu/JzW01w3DYLqSRe7HlwOvnJwawbKc+gh1m0
LXS4Vjw15cBUzZ0c9X3qfdarpXtNpsB6Ab2UWze1UHYzyMmGA1/vv5ZBoO5QBUBSpMAS2A69jrm6
DebARvCwuOiSss55qWxJyk0/sFaMotPqFebJ+HM+k9pzhU4WN8ait9NX3B08Qb2gcBUKYnkzampW
gJDEtBEw45uidsW32dX0S1SO8r6xJivS9WymbUacRTZtSRvTHPsBbhVjvmzjSr46nb2oVedm7R28
m6mvA5Ig1wuXZO0EngWxpilUUFPtul/wIHiYP13buBmH/Jxpgeq335TLIE80MHlPSTCAXegoCnH1
I6xN3PlhyZv6M/ojPBjng/42DwjCJCGvGDHq6AHKMqxV9apQfsNPtGllYi2I/ajxjClC9LVcCG4D
b6UVE51itdtsVWKn19o0u3epgyDabWYd2Yk0xCoOXPGaU8y+98ZlOrQ9QJm0Elj+fkGDx9F+rfHR
keMM2dEmyONS9Kl2bY6ogVGYD/mac3r9dbbbbA2saqwrlxTjVd/myaXjZmcdVlJceV6mn7ycRudw
JBVkHy+VhQVd1jFYJbpVjlKL1USyWQDYtVY8J8Se7o3MqredX5t7oP9i5yBgvMg810XyU/Igt3qs
T5HmyekSsKI2w9hsMbYn7GsTMeLV8CW1ZwzEnhpCtALi2saS9mCDRfiMUUb7bTQXNEeq8o1QZN2y
tToHHN3xE+2Tbmje05BzSgarJAquMts8XIrA2osmUAc2GHfn6Jq9rLtkwgGMv2+6dNIqq7Ck2cYR
M2O/SYmw4qyXgIUNfvZpTnvtbangYVeWPmnbFJqQ9Bxi0vGZZNZ6dol2dYp8uXLqFHLdJjNjhT3W
RJtiTLfSGMrIrlp5JQnjuG4TJPayo8oGlQ5mDHOeIs+ul005GMUl0cJyixECDh5T+RHqFHS209K1
jR5NkC7hjWsrPTdblPa8QaRbbwaJm5j8q+Dol1ifkFONZBCjPA/ruiOtxXC43zhCVqjLhamc5qQw
Zr3Qm+1duSoe9jYjXMjdEJykv1TAmcPg3FDZvRC3UKQ4Y/ogBUkDUrkeDWkfCB9tX4IgbueLosMe
vMsgcBA0SFnd5hiOqifEC+kjhq2m20iUSt8SvG1bAxflTpfzrNapURfxVvVGoaNICVKoc7tVj6aD
mSUOYg6BGCEgH5dxqEFbzMm5Gb2a4ASrLthUTLfJ0l0p+pqljzEfPg6PRhXZSy12o22KoyIKLCwk
/sKV5mv6TulGd5jL3r/HDFKcspRgpaY0hpAhOdk34MGXgcSUsDL6xkLRWPvqsY4btZ9A0zZJ5pwT
nvssvaUzoWmIiejtehW4mnf+LcqbeEytG4IeWBip1I2To61GNoUxm/BYoeoEI5kqNAUQa2xh9Ifg
fh/aBlGS35OEkHbesB7I2zjlekNKEShfs2NnIhE3Awa1EBj0n3HNiuyrY8eeGfHldjjcg6SfQGP0
AC2pOSt0dtnoPA515zyxq+MO0ogIgDQa2CDjDg5Z17rjQEzAa9f3WG3a2QqHymhsxq+2e5OtIGwP
KnCDcU0Q6+PaAJZDcfJUVZPc0JqQ60lQ2s+IisZ9CuZ82XhnSiDxteuRO/QAiWchQ1HJBkFdgqkz
b7wXzBx9Bu1haAj2syXekVxd6TdIQDr91LSIIINccht6vdrGsB0XNOy1JlJwEqhVHpNiZC3oLIJC
JncFUH1Mt2Ll3i9YTx7SM7MGWpynq4bBluAR2gVXQJ74DdrOCbVs0iRzcNE9kJkAY9JNdfkcOJZ9
mnupPbXxUkRZJdDuJ10fNbbT8ZTjtVkLy52fWlGJI/ZDCHxgTkxXXiPWorT0UPFoHOduidPNYNvW
i576wdNSVPHWsLrzltwW7imRJrmiCHzmegX0mm3Jp5ubsHAluv7BWehRDez83gDa3zNGZHvHMeJ9
J3r8Cpo3DWsPQAg1KWpRujCs6yrGYhZgFENLW8a3nTl29zNoPZHFvWCTm12s2Khjnqd6kXthcW+E
uaF8lFcmkjeoKqTQNcllyKyHbrjM7HrEMQeRir06qXeyIQQUZYhNl/l5VVsxWNiXLPEx0zIozX03
2Cbj/Jx5ZHhYyBVyrDdHi8PXoZqn/LKohwUvpsO0p3vtXYKo7Js/9vPea5vxc6wZzG6kAFxrHIpe
UcZWQM6OU66t1iDxJzNq717JMhjXFP6ypJRsD69EL5LSadlLHEnRsX/qhBDpoQXEClGKs/5p9lss
pymnysu5VerVKQzzNi+NiaRYw7c3bpWPz7AQHgIKdglEWEV7ncYyFte1IuIxVJrSEJ6W07wl38FZ
mVqQXnnk66/9fKouAjMRmyJbuh1pl8t6lN5yQy5Cd7QnMqH0llXLcs6H599xm/+foatz3vbH0NXN
a5F1/X/957/DXed/8wd85Xm/+oBXuC996h3N30GqP+ArV//VRxyOv8cLjCDg3PUv+Mr7Vcd4iqbO
91EgOmfQ6b/hK+tXkC7TDQLHtwNX56/+G7a7+QOW+gNJ/BfQ+I9qEDcyq/rut1++l3ZH8N/7SHED
qL4gJNYF81cI8IckTBpGBen2+79cjD/f8K9v8F10zA3eJ4a7kLBTQfdyZGjicSjkhVzsnxQMfPTS
7zKHe2nZRY5QICozSAQ9ac/Ly+L+xMLywZV5HzJcEAg2ykG6ke9Si2AHh8xqrnxz+cnLfw9K5sL7
5z//8nrKqoRvx/hf8+wTzaMSN3La3RTEPJLDOm7mY9Z4mx9f+Y8+wLuIQZxYXREPmgPwTtxPXUeE
Arx24/CTl//o6p///C8fILG1xl4mgVJkYVoDiHHWyMHE38iSPF+ed3GVluo0ZiFuG0akkmxluW9M
9eBL92dR4Wd09n+gtrzBOwMROi5vVpjaz50FB1yOT0VWHKqGj9OTplEY2U9Co8834/fe5x0rgbjA
QFTCtzDhCtBLLRTV+KyWfosCaAWyCGmmyp88EB99pnf0hGe2Q4M+CE+1ERgXspqT1ZQWW06j1EEJ
B0negA7xx3fXd+uk+Ybe5792Seoq0iWcqGs5VJXNrpw2WOs3vbxU8gp/1JD7m2LaeJr5k0fmgzvu
fRCsHBe4+5p3TEZVr5p2uhR285Nlyjhfo+98T+8DYEucL/T5dpgizHLb29p+CuqtTc7aYBe7SVR3
TdzvHKfdt23/9uNL+NHnebcExPkwxW0s+TxG9TUvm2Mmmpu/99Lvnv2iRKVpnJfG3prWjrCjsYt/
0or4wbLivXvuF7t2O1PPnWi2OxVyzJ23TtyO+8VIkp+8xUcX5t3Dn1qplhPp5kSmoe/T3tvJ0f3J
bfvRS7977GnFw2esp5RDo7KpS/VUU3z/9675uyddKeIZE2A3LJg6chmRF6G/JD9riPzoF3/3bLtz
3sSlThCPndpgM/5msP7mPvo+t3cZR9xY52Ujx2fj87gW+rj78TU538rfeare5/Ua8ZBRz+k70TAa
zKN+DjHvad23unYxvo+l9ZOa0g+uznsOjgA5pdc579Pl84uoAjBVO/p7H+HdU2q6YphjwLkIxT/s
h39FUBm0Xs7KVvZ/by913z2ucAuVQwky75EHtHOCHyIx4yj/40/w0cU5//lfdmoS8FxQvw6ULp5O
Rm5HrWiff/zSxvm5+d4X/O5RpZdnaax5ssktZnvTnjSZR7F1a2kNgVmPaOTXU7Mpqm7t6drBJ2ru
x+/70Ud69xiXdoFCMiNdOGucg106Vwp58Y9f+oP1zX33GCM1GjQGSmQmnMgBV4gs6vOrcgy+/vj1
P/rV3z3IsyUCJfXRRqSWpCtfqa1jDa9/67Wdc2HGX75pU3dTaninM7npc4rNcb5qYvnJhflgknHO
f/6XF+9gQGrZk4syLs1uJsDZRF0TyGHXgKhx994yEqx//Dk+WDac84Dzl7cS9mQsdGnOEWrXKyDC
K5KZI3I4TrjzfrJDfvA1O+8eayO37DqgcSNaTJo7M3eeQtic8qmcSv/vPdXOu6fabWcSFvBsR6Pl
fykd+460qp/skOcL8Z3HzjnfXH+5QC1pCADzJPybJGjAlBkbOpBCiBESJ/LN2Or3P/4iPrhZnXeP
NxQVtKaSUxQPxIF25oncpJ98x+d78nsf4d0jXMQT/TtBDcMNQVqQqjb5gFdkExkOIjsMuyJXG+9n
K+x322MZV513j/X/5uzKmlvVle4fulQJEEK82saOM+4ke36h9nQEiFHM/PpvkXsfvHUiUx+VN1dK
QKu7JbVWr4VbqblWAleMjmN97NAH7jcnB5eUC70RimGuPT8C0LJjuG0EPfSoGO4UxMoZwGRFLeRT
ocCEWqkpRJvY1wJNDzYw5ZsmiGoRj448kfHFx2QB4kF04ox7FkPU8/rohjikWsiDqCJqIvhxyBja
lFG6w/06qq6gDwQ9YP/9+kMMvky1YHcBxQW2Dj42SwvVzDIsvK9oVkFbnAMof7kSjIbsRbV4F5bs
KUikQLZnTzdl59+miQN8R/LdivIwxyUJKmhyJbcY5ptqgZ9KrwAhWgvSxKr9mgN5hPJzsiLeaRp7
+f0i8rN6jnFNueStCTdeJArOcwIBgetTYZpvLdxjwFsKIPLHsO993PV4dywqgVNlISMr/vqmNf5O
2FMt7OFDaO9QBR4BrvSxiQ+269x4BfprUGf+0acv4JD/1uOi0PtKQLo1ISkUMUAmQt2WOJHlYGWi
YNPJSY/GwfIOKJ+3/6kH77FD0oBmwS0HssB1ksPYvizg+6WH5bp5TLbXckgNWDDluNZFx1rx0cNy
NMdrIiem8yfVcgQ6EXxU3nPsaBzrk0/+8bx7DjpH6X12yu8gA8qQ35GYrn+IIfe+sapcOBEtRtai
uQzJkAu0ruT7svwJPUdc5CPTT2BWBgR+PfUavGrB7V26bOwy0C44ElIQ1peAWOdWgZ1gxu2rBSIK
zK9VQ4cifQD5MQF9CnOAqI/nMMvOdXF0AHm7/s2GyXsT9br4ZiE9QN8TGBg9FuA8AzIjy8p8JbuY
BteyC7bXlEM4egqBbv8H3Ls2iFyAmdn25lo6GVrcYAs3GUPX6YHiF8WPupiet429fNCFVWKnjoea
YG5G2n8ExeZpYNbL9aHf9JLfCXVXyyZBB7lXcD39d95rH6LbP7HogtzrbeaXOYaPlbMLbhkO3mRI
nQFY0D5b9uv1FzB5uZZqcNHc+DGkmsOMBp+g8gUWSbc42sEAVgl5HNBE77QgYrGnlagy+bmWHoDy
q1oPZznQvE8vgAl8VEEC+mh1DmayAkA2+ZmWJVSW4xrTxloZMxUcpVDx7QBOkMN1gxlGf8vZF87g
A9OUgmcBDNPoAUOVDcfQCej9bauio6UBX6YWlNPrOQSAoQKnbk2+1UGe3Fx/d8NkO9ouImWjnaOp
fQRBETQlpwT6X2Q/qK8Wmuu4hzap5rSa0QwT7WjRjgabDiTSnhcCQnUcIBNCqvGFYG+hXDRBXP8e
01xoQd+Ar52oGdZy0VQPobkH0Np93Db08siLabacFLmegHcY8jUvYFb8mdvDtjqMo4V8xcemtVvQ
WIIs4WR7AvR4a6JyJoNo0czApNqhy3cKhbOQBqAJbNhaAXO0yBWjI3xcOkN9qauskEr0a/ee9ee6
uQ07T0eLWUnUxGSpZhxgoWrQ1lC1+bwcNZYTW+epsEpXtoYGt3xTyruY18gHkXbvuFgnhuw3mwRI
ZmogGYfTXNcrKc4wCW/KhBePiAGmB0HpjAJDXn6b0/kGjAQrAWwaWgvgaU5HEsxo7+nS9kOTFlBY
Wzt/vSuciMOfrQVsRsAZXMxIbMyyb4X7s4zQpK78xwnyUSX2jfmDOzwMYJtsj276OoDVA1stf+5v
2vI3dmCTWquHLtH7zpL4tlRe2M+dXbBDA64fzsn0Kkj6wABbBA4vvO5qJhsuv18MD4oDDiYgCzzf
wBLRgr02tDpeH9poQy20aV4xjpTkLK1joLmix7KHThVQCjQCTUuTodd3MSHJPmPrTkuIE2IzOeF3
kLU+ADK1mJTO8/7665i+VMsGfQtEi9cjG9S1c9u70YsI2GHb0FoyiGfcnqHbbgq9GYQuqr9lUFq6
PrQpQrVUUGaEo98OvfuVcH808CwrtX7GA/iSqQxWFg6DixGtIsASlGP9hGEhtJznOWK3YDEGXDem
n65/g8HyRFvGxZxS0H5XTuhVI9jLyDM6BratHkRPAYmqEkLhvv7C/oetB+QdfNDfbntxLQmkpahp
NTpTOJUJKFwc0Nq0L9eHNtl8+f0i7ljLk5LkGBod2F+hZPLaxP3HPg+2pUayTMXF8EkcUOl4CD00
6IG3AOVon3dftr26FtY9AdkDnQDjBL3JL0Awv0HL/qvfN7+vD2/weKLFaRBARmyUuNlQUffsSggx
MVwI2Hb8jbM2vP4Mk0dqAZsRmxZOVDqhUzvQIWpAAWCtZL3F897J10QLWMYlANFsnsBeCm6rBMSS
hbIBGUQvDpKCR/laVL3vQTzQotZRU2Y1JSreVp9/phk7TGDTmMu12v3738EDLWgj8GSSGZXukKBi
UbX8dZhf0L19cAi0NoLTlnngwfLwCzf1CeQ/wYeDHVrcvsgR8Lgy+LptaC12BYOWcsBRLHbj7D4L
7A9ZUa8M/f7BgQda7KY0mZomwVtjl7DzpuyHlRfYlzWnCJxoC+9PPd9UeXm+/iHvxwN/ayK8sJEC
uyV6cdM5TFIw/KFjYDwDsJxAtK52z94AXcPrzzF9lRbWWQPNt8xXSKVovdtbXT6dXNCqAoMNRtqK
Ny3oTwaIXzvDdzvbpGTrMx5o0T5O6BvxIV0VFsz+xdFpPaM7qHXcE0CzP65/mMmAWrDT3INKxHIM
8EponfIAxJBNmEf1r86Jfl1/hCkWtaAfaQBOjQBX7Vz08c5DvWiX4h4fzfMr24Al6v6dVbiOiWta
KyUl8i3aHdCb5R45WAnL5BQ1QLWg4zFLmxUvMHwJ18LezZyIgaAaV3ZZdD/1QHIHvEFHfbMS8aYP
0SJ+yBhA7kGMPXv22k1fR+BvoQRzQHMmHM3+VFcrz3k/w4Nn4O/Mgi1HE/kuVAoK9GV9EDGdP5EM
iP7r820afbHeRUyCIr8gboXpAEa+KQ8izsYnyI1QufL2izXem+7luRfjT6AI9VuO+3fApT9kA7Ql
2/S+BXvI1PXQX0tWEplpsrWQB3F/ntUDbh0c0p5AjHNctsTgwl9xWtPwWmwXsUds4KyncGwtELVC
BfeBp1NzbNC9uel0CcTr34bqSsUyoOFRXy/lq6LtC9oI5W7bJGtB7ftytNGFgwU2yqO7YECTdV5U
K1dYBg/SsXBQkaWiynAxAGngP2UswJLVgnhu05vrsDd08zZWFOAwBQIoCIzNxafl4Hh9bMO1A9dh
b03KocI5wTepXz4qIP2d9jPI0tMMLF3qCdwM3tz9WC2cGXzI1+J4tEQBeWnkI1eOf5Q9HIlffhug
xbTio4ZI8/VITkHVzD18TcPBbxjJf5r8i8CFOFguf+My4brNDCuQDoBruw5kl+gJDetcfiYBeNxl
sFdQVqybnG6ccy2WYyto+xgCntjSghg+jwP0idlQzLj+BSZ3df6Os3TwoY7kIZ16vL4jvHuW7tpG
02QcLYTjylXYyKK0nzYl5JxBj6esxxhUghCdOVx/e5MTaZEMoS6QqDDkuYFMNzxVB1aSPW3W1jTD
8DoabgA78JT78FGHVPs66NAC3++IO60sNgYD6Yg4SHwANgOpjHCGLiEaMyew/KlFSFIcWjreXDeR
6SFLfFysOK10Byg5YwejOoBy0YorBvAyWWB5w/X69UcYfIgtj754hMhA6VxAiiKsWfpzucsJZL0C
NDLNwPL7xdCAl/IkqPH2BagKnbK/GTHRGbdWtuCmN19+vxjelsVUlv6AO5SOfAOp7g1wOhvfXAtb
cACOPnQysf8FT3FQgIfai/ZdGhy32VyL2zJqkg5isrg3s0BEhUrPXQ+2q21ja4Frgd3NtRMPyzvE
9Zo+fgVNyKfrQxuyMtMCNsobmxIbLlK2YKcGicUDGt9QDxzRx1uBGehGWPaKVxpcRwfAlZPlt1UA
lurcs05O6oMeub+pLbFxeG0/jR69MVAxUv9Ax+oRbOr9uUnoTbIoAl+3lSFydeQblEpTmwIYHqYS
bAWUgC8fZGxV+oza65frjzD4v458w9nGqqF2h6MhZoKA/hlEnCv2MQ29TMtFaI0x7vlrBdUy7o4g
rFfdOWjpSuI0ja2FLU8h8NPWcNAKUI82ae4C5q0Y3TZ46N8wN+c/lYQ0pGqXmilkNqMKus1e+J9Z
zpCWdXClGHXtiwBFPUUzMWgqd14N2psdKDMsCD1TZ7irOwFimg5st+BGUxbEHWtcginQKEjxqOAe
+coVj8m/tVCqKtRYLAoDg5/wA3WiuwwsfV2/MrppN6ijyZyoZwowT+hEZv8o9oPG2R2k9E5TH0DA
DjJ09it2hBWft2ViHV4GIuiiyty8D+fgZ1Wz53aWHzf5uI4pG2xcweOYUoVD3d4PPT364EzfNrS2
8GUjeFWk/SabJ++r2kUdnH2+PrRhdnXcmNWDSCUaUf8msfWZW+5v7P6SHRT/Xq+PbwghqoVQ7LfE
Kpu5CiO/AYwq4mhdT4a1hjnT6NriBzoN0YKmCKzkJM+PUF09EC639f5wT1v6cqgrOCC6AXtpUu6G
nh8y8ANvsoqODAX+papbgsQCcm/1axB9BXYRyqf/dcT+xeV22QFpmFVXi1nh07H3OXpxoAnx2DnY
8HWg5En4tknVQRs1dWspOdRchGWBYjVH8zhoE9uV1GhYj3S4npNFxI5yBNKI/pOXoOy/cOArpOMf
80wF2879VNt7NH5UlwBKV5C3gaJ1CFI0B0SZubRO12fYMAM6tg6at0nRgGMxtEErnoEx+ygmBkJ/
bxKH608w+L4OqCuDtKESRDsQD5fZroOqIVjfPm4bW9t0TDMUzx2Jt+9degQPxucirb9fH9owuzom
bgbRA2ikGhg+gFhCRU4y/T1WfyrVrGX4xcnfqX25WrbMLZHYEK/oQ47bdGdyDqP1G9BGyV+XO/gg
SVFa9U68tPaAfmK9PUZxAJ4GF/RyECxCrRx6jMWLwulI+N0ZNF8MOiNt+5DENvRkrX0g230G0d/e
cz8GEHKsvCYsyltcrdaR/buNQCSbgFgFjNYobEC0EWjQ+Q5YsDAOPly3oWnqF6e72PNEygMfLNiC
QlVA3XTA3Qduvh33eH1005LsLo+9GL6GamObM7SLkKg++UBIo0craE5otkw5u0F/ZY2eKtdqVlY3
Q6jomD3seYqsQZE9BJHRPSD6P9CBfu5p+c/1zzE5nJbGJ1F5vOASZIE5iNrdWjx6BeD/OS+P2eit
eLVpRrR0QqE/MbWq8MIYXEA7MEw/KG/t/sZgn3+B2HLwmYC1xwNMV4ZQUYQUWbxcpaxMt2n4ZYN6
MdtlAsXptJvQQxj3H/qu3fvgwHG6tUq0wTI6cA1qQf5II/S0x5Cb2MUi+BNB0iO8PremwZdvunj3
FK2sNld4d9KJM+QGb5jrrWxMDW7jaEEA9u1GuhLd4I2b/qznT6Mdg+cGImQgReGH669vaGjmOnaN
ZnXb5X3FQtFLMAInn6AlfXQgdJzZ/acuGh/BD/YTLByZD726LtpWtQcJ6V9Wk7MzArGTgmbAs5/A
ZQXCqfjjUAQrmxuT5bRY6GsnrYYKUEUHOmC5hEBI0hwozifWGjDI9ARte5MkrCfQBGYQSWCvWZL8
AwbRgwuzobZVrexClqXunVVER7bR2YfKYYP2TpRboWy1MMylPIS6+yPHvt4tqocOBPwrKdDgxzrG
DaK6EmqaPh4myGMTjScIaW0L77fz50WIDEjmHg6PcDEvsaEg4YPPdY7KI4FwwO/rbmyYDh3qhvkm
YDvH249R/9mayZlF1s3sZI81WQt00yO0QI+hhex4zPFC34++dbNz8N+UPKadmoPn619hyIO2FvBo
xKsgWZKxcObyAAm7ExRv7rLa35aq3prELudh4mnapAMLO9A8hr2Sz23mbLyveWuVvRhcyDHr+hLm
YXHzYCsF0RN3DVNvsosWzjHx0LXR4cXBbXiIQFO+hyLUUwLmyZVIMzm/Fs1+Al5IqHaiu3/s9swv
Hr283LZR0oFpbeexXIAZNLSGEpryVij95GWTu+iYNLCtRwzEhV4YpRCGacC5sZu6+F4QKLNef4Ih
A+nQtBZ08uBbhF2a24wccG8fpd4HZ24OZf7iqHyb25Ml4i5ch0GebKLu4KFSGkGe5AH6X2MP9rLr
32BwHrL8fjE6qHQdOfSwEp8q+gxsAygCIfB028d5tW0105Fq0dDwGKx04JwZMzRjkeyjEO6pr9uP
2z5BqzFw24LWjQQFCOhuH7wMGmkzpBDhS9uGd/62EEGjbpnnPQvzrjyNDgXZGb8hs1xZjE1bDKKF
r5WgCx4tAoguWUFQxVIQV4zUCT3bf/LJ/j77w2OGoJDEPngL7T7NoNh9/dMMJU4dySZE3LXpEiIT
bY/eSDI0FqTfuoL9dFn0WMhRrHjZ+8gjX0eyjdAXacCTuDRHfAavLw4qdhmBxePLOH9zrc8QKYlX
nvT+J4F6/e/ZstFMkrQZmMcF7SAO2mAroJK2gkZFLfeK0hbC8OjAuW6/9xc9Xwe3ebwlYCmH53XW
MH8cIlU8gfwVAjli/EGI2AZS9QM9A6DcTDwLNDTgK38B83corXxT96KvA91syJAGCFAWggcXysHl
HvLDN9eN8/6q8V9q/IvM0oDCHjvzjoUUu8zeESGAkYdtQ2sRT3BhmvAZk9yBiv0GVOZ0DzXGNRcy
zaoW8OXotA4kasBONsf75bwVj/lLmfCThGz89Q8wPUKLeSiKTlGvEha+QQb8/tSjRJG0wGLVqsxX
vPP91O7/i8ZtaaCOCuyXmBCfRvQi7jk6KNSU/E+R4v9ZxPR1yFpf+qPlVJiGgo3ZHnSuFq470unX
lFjBr+uGMnyDDlaLS7CFxBRMWWVb9Yd5svIH2jbRvqGoBl1/hMFPdU63qrRHNMdjLux08o6Q3CZP
oKTzfm4bXYvdqIOYTWfDmUA5XEBcapFPn7ZNMNfW7mga47HpMLYso1/Un5/GJL7Nh23tFD5fDHYR
wJVTFKDfxinUKYdxN0CYAoQuXr8SAiazazE8UssnoJxHQcaliQ31umqu9rg4Fcfrhjd5jhbFdUVr
vD7a1AM0sFYiPYzgd7BzulI+Nr2+FsHQjAJNroLtsdaA3FeJHtp70xxue3ltx+04JZDZFXyyBqPa
vkhpd6hVrW7KKVrjjjLYR4enVQWe0NoMObQk9zGfnuqI3Oa4ZL7+BQb76AA1mQt/Ut7i925cPwVN
Rj61cohft42ulcRSNChCjhWuObvDr1JaZ56521ZEHY6WWhl2RAU4GFvVlfssgRCgV5XpyvbEZJZl
Ni5iyh+he0dBlxx6IHfCYis7yKjP365bxbDL0kFoqsx6KIJgSt0khkza1N7iNu/jxPh5xsHHY9NL
MpCXtCiilUk2+ZAWw5YqHD+xUEiKnPFcpvkt97uT5XaH699jMpYWwtmQWIOb4XtAzwFJxbQlR7/r
u5WXN42uRfAwCtUEFarajAE0TmcH8GQRbZxnLYBpNkeyEEvNVlBxqKX44wXWNufXwWgphGRmNqKW
EE3gQgcLZjQVKwcCw4TqQLTY8rr/elAX5EcrgoRO55xyN3q+PqGm4bWwzcZAWJGDN1d9+2BbFQU7
WP0H9N3ONrPrALRauFXvZeju9tr5HCTxCBr2tWuKt67xfxccfZ2QzbOmPAd0HudMd3xQ0/BaUmsX
deTUV/UzDh27oObPESS14FNL0CU2NBDtEvIAwFvjhPUw9JBWqmrUOMi5cvIPCMRTq5C8oOayq6Ix
2WHb6e+8rK0OUND7kAxQEr1ueYOzs+X3i7wD+nXBOHArYUMLsEFLv70NVKu2reVMywM8GFlSFMDH
QIUPtFz1GXKiK5eFJpfRckBcSxTKZgyNHd8pAvUmS0BJn/crWGeTXbQkYPvAXSY+7OI15KFn2Rc/
qtZWWNPYWg4g0KgoOh/XQu6UynvsjKHoIIs1kifDEUJHtUG43I3BAI1LOS7PDS+APA5u4Pp/IIG5
xodrML7O7lYIL4cWH7KYV4LPP/aoPIwgnt8BsS1W5tdgJB3bNhJQb7gDJqCKxG8hITSZDLHc5pc6
qm2AwkOZtBg85u0had07LsuVJGwyzfL7RUBVSScEeLgp7lASl0HAgUPRLSMZSGidKMZ97/W4NT1G
i9tpjOrIafAYcPYKIEhLQPDtdNjbDboWrj/CUDH5G+dm/6csU1Wn0B8J21z9ZtbwRGu/3KUUSryE
DX+E463Uek3fooWyCCgkeRskZwjPFC9T/MtP2aFSjG4cX4vlzK9wyxHhQxZ5ElGzM6vqM/xrZXdl
8lQtnCFRbeWiRx126OWwc6fhsS7tH9fnwGAaHWMHYYkIItYCWY7Jhzl2DnXXn2KXb1t3dUxd6npQ
NWN49aB2jl4z012XxDE4lvgKDtPgQzq0ri4Br52gsBVaFsSlFGNP3tSc/T45tL3yDpBG3Zavdca2
1K7bdoDMUwjZnrsysj4wqK6ubB5MH7FMzkVIE4f2FpZ0ilVsuB8CaITa5NhDSmJZ6/NgjazNNNda
SM9ZM5OW4BOqpL6TLL/tgGDhBXSHt/mSthg7NgTIKUW53erHhzH1X5PAfx6nbuMRRkd/jZZS4OWA
mfphegUZ9gElxH+uv7ppBrQI9qhV1SAAQ5k4O0ERB7gc+972H8ugvk2G39efYQhjHfdl2xQsPQMy
ql9AeXoAJt8CuetKujYMrkO+XEh6QUqL0dAL0mI/OdBoR/FwZWJNg/O//dOO65FHBRxHRfGzl0QP
fj9+uW4Ug+F1zBdqAbT01HLDJ+gekqnnxuP9QQTJJ5vEN4WMVzAbBt/XkV+QagfGBKAeFMydLwEU
qu32mKt5Zbk3fYUWwOgoiHulQPJMShv1yDjOzyDun2+jFMyRLopYYPRs1naOpocts3SRLdq67quo
xVS32UihvcX8fUG65thOQb1DDyxkwyG9dbg+P6ap12LaYqSQZLFbLuuXRooHCN5vNJq2KltFA+HP
CDHnoto9CwLxr8bZZYBS5I5z063zhpq+QQvuQGAnDzUnzH1cPaCL+nGO1yCLprnQlmYLypyODDDx
rJZfFv6tvKpe66y/nwso4dnWiqkMX6CjagvaZ8pWy151sA4A899NWIQ2TbAOIYMwO46uPvZGEQGR
Vd4qtrOmbq23z2AfnQctSyOfBC5efPRurNk6i/orFeQuav/427bxOohMMtLP6XK+JGV+dkFnC52r
ZF5JfIajjqPFNeGu5duo0kDMCiqRTX3Ii8/Kap/maAVrbEhLOpQMGZtAjB7ShlXAfnrTfLJx6dr5
ayR3puG16O2hbDcocEuH6OAMdg5aM5C95R6i9ytbU9MDtBjOuNu5EBuEooPwX3Cld3TtPJwz8f26
c5rsr0Vu1/csLhsHeTWAhH1eRWFHoNSJTr8b3rGNEaDFcBz0/cigXwAYFDo3i/ap6Ni2uNWRYq0D
5TZnsvH+BEDsuZuemrFdqZgZcoIODCNxrFzuwvR5kZ6CxAKPpbt6g2eIWx0aRnknIaK+5DVZq2e3
7ftX1tn80UFL84mDZH8fqabetjbrIDGrlzag0bBSmrv7WOQ3BTCNebB2pcGxLr5TPdNZzlQvutwG
kgU7orR8IeiTvh1ZEZ2zuIoOUz9G+8hT0ZMDFbe1naoBWuHriLEmsEBXSQkNAY5WZNplbrEvCmhB
fKbi95SCYFT+wOZmVzn9ygbQECo6iAxo0FlyV+GQ2JJXJ84f+ZDc17N8Qm5fCZTAYEgt2GcvUGPt
Yp5yr75Rorl1m/jHVDgh75JfRY5zBIHiz0G28MXr8W/ycS3++9omARnxUR3zH0FHfJeW48q6YfJw
Leohq+1AbQ5IdqgP9mTXQE320NYt+ubiyDsNaWcfYM7656YP0dFmuAERECwFYlD23h8wjI8HH/JH
26yk481mBph8HgPzOkYQwHXFYzRsE2PxdaCZGoVV0Bo3+VXdO7esi8jepvnaNbJhenWAWWsx2Q6V
omEDDgPIpVEP3HBBG8fhNqsvq9bFTjkGsb4koqFg8Bj4rvYHqFn65UrAmV5++f1icBJPM47OALCQ
rKYPpQUWerScbWuuhrTe36OXfAK1UAfTFD1oHKAyC8PUoIK6bhhDstB50BqbpUnS4Io6o+qnC17X
HZH8XJTyJi3ijTdROryM4JI6DzJsu6eGHaB2G+1iKJmu+LwhF+kAMi8RiscEfS5lE5yCGZyOfG5A
bI/OIUTX0cpVcltZcfWTUrHWffb+jEOe8O85yZsGQrJOTUMKKL4HFC2FYOf1CXl/HwUBuL+Hrnob
6snLtTIDBbqK7c8iyctdBJne6+ObXn3JghfOKvNM2LmD2183ARExVyX03EmxrfiAU/rfo7ORjP3g
Q7KJ+WLPIJCCK6wVw7zvqVDK+Htou0YlXUobKNG6PbSBuPeg1mtBPLeGmtWKL5meoUVyXg9SigFQ
nzzFCZomAWS48s9SOg9WT9b6UU0zrAX0BDXvYOQ+nIe0T33enbrCO4k8WjtpmWbY+dtQRSb9CfKz
LEQAF4+0EF2o0J22kjBMo2sLse00HURZbYzutApdG/1jWauXbb6prcRzMaYV+Okh+plP420WudUu
cuja7v79dR4scH/bpfZiN3WhehEy9QusL0cS3dPAPeAEF2+8F2c6VqweIc5S18DB86z/4XceqjJj
3Byvm8fgODpKDOfnHIrCGQ1tvPDN5E3+Fz+Z1L3FxuDTtkdo8RtUVi4VLtzCIYL4geuWD/7g3MZJ
temownS4WMWgi1pE9RJg/g30Yw/daif22yHh37t7pmPFoooXGW4kcU/VF/c96Mwckh9z2GtnBf2X
vHKPUR4cfcl2WUF/pKT4REfIgMXWye/TE1M8VDnZ1lzNdJ3QFvsZaXfYIUduP+6iJCNHF6fjA+/F
sC0SdaXQum9EC0FsGnZdkIQpq1OAeTbiipnOeSbrUaqAY/Qibw4BoScFZvOxLMOIts/bnE0Ld0iH
lxP+0IA+2xBbx74jE9FLEqyVVAypSoeXlWUnA4YYRAcYuYsn90tQrbVbmobWVmlIp46Bt1Re7Sj6
sAzt8zWOJNPQ2gIdiKAgbY3loR2DA6/SB0GrTScdpuPKcPRkljdwFIHK+abJ0CQyVF/BnDGpr6Kq
uxW/NORZneysbPKunusWVZRpuiuih248B+hAjrskHKbP113HZKTl94tdjBBNwEDzjgNo7LPvnteJ
byRj01pHiml4fYkuI2JZYwpUMXHv8o5ku6TIVl79/f0q87Xl2SJDXsk8XsK2ewomae+bCK3SVeXu
5oafxyH7Ax3Q8gQoXXG4bi3TjGhrdpHXngvcCgW7+0C/ZbYg+X6synraBZnj3wdp3sa7WubNh+vP
MyxUvhbYbR71ad0LlHG4eMoCRXdNXH7sASe6Pv77dRymo88UcyFqmmAlR4M7+Ti28UAOqvLBQR0o
cCqE9TB61q5Qc1PuZVFY2+T/mE4YRbBZ85rEckOWAmMxut0vsDvvvdx+hjHD699mcD0d/lZOedAk
4FgJPVaoXQfPhjIp38Yhz3Q9UpKghR4CV0iJDvtSqlbubTta67g1vbq2eXA7BUEbEblhrfp0VzC8
9WAXazyfpklfnO0i5IGrsBKQciHkiXsPwu4nOyjOVoZT0sDQvODWITAqa5AggwfrWDVw4Y9R0C6f
MqlzTCvoek37JLJvtk2yll/GsaCFtSiethk4S2VJxxdcB4sVgIIhwzAtw+DoxIMqbTjYrgRWp3aZ
iCKZaw+wvgyK9D5LrXqXBJbdHkCNwz6MXc7VSgnX5ARariFNOUYZR30LrBce5KaoFdxHdtFsa5Vg
OuZsDpqW+FHmh26VOx87z6ueRi7HbU3WTIeb4VAspJVg4n0W7xvB511T2Xy3adp1oJlTtc4gBGIb
s5Aepti9rUTcbxxciz7GrCDjEwa3g7Q+Eiv/0c7TWgXHoLLBdM1QnPks1VsYXWGtitp5L+b5CQeP
Z5KTZ7/BtXYi/lhRfVtn2XOLJn43wd1bZYFMRbVk56EcoCCRJ2PrV1dU367b05ASdLVRtG/WVQy4
QFh26vjWeazacxrV5DjkU4Mlrj/b6FlcCSuDZ+sgtWYAm0kiMi9EJ/sEyDz/vnSUXf8S09hayI6l
PWWSBOgxKiPI3wno2SQHm1b2iqUWJ3jnbKRzSTWyiiWxYCki1Pc+ih5i5hyaij/Zhf2y7RO0RZ80
aImbeuTncYySvTXWCbi2irUaq+EDdHQaI3lQjg0yZmelB57aH+y5fx0r2R6Uk6fbZkHHqIEuQlDH
wpkn7V9d1zk5kVwpXkFCcMnt70yBjk8TAZ+J6FGbtygf5T7htMp2lstsAO0IuZMKhC3tQNTBikVx
ngAbBfMRnc7pWFdHp6unG+hW8dvMmuZPCfXljZhJA4Yaf/6ARu/4kAjfCQXr2aeyar5NZFanpmmT
p3ka2zsxuOg/T/r+rnU5e8qcoHyWKcguU8HtHYWs/ZPXxIA7BZRMt77k2YPXV/lXqvL0ZPNYPJVd
j/WjTZx9y/PxhHu68sGKsvkWaOXqwMa0eVajRF26SCHlgMvTu7mfwc+Fon463Hd4azAdoZuFZ/m4
L5ksvtjNXDwKqDPsZBPglN77aKvbCWyA4z0XDoRPJYm/FuXSVemyXEKVE03IO+qDhhVKkNGPKOnK
O+lB+dX3G+spo4kFltC2vxmiFqLuLFC3XtrIXeKof2wCLGk3yV9RgavFIR2tw9hYJASaSZ6q1Pb2
lVX/YtY8f53BxBVWVaP2QTyrs+upeRfYsxUc4rrK9nY9PLV2lZ+toLDvU9uejqqFVE5tyeSD7QRN
GAAoc3AG9Pkq109xuvXOELp4Gh1o96DbLN2X/ZDuRlHeBl5hnybO5iPB1dN3OlTdya1ZueuzKt23
BVC9alH+JTMjTyPQDKigk7sUrdoHZyr9Ayq3H5zUevVGCjbOXvyM/eqnkml5P3qy3ztFP5/8YCpC
NnJx43l8OtRT5GS7IW8hZNvhhBkRr4Dcph/d1LXd41pXNgen6dOQj6XYef1UFYd6VtkxS6d/7GkO
Pjg5DqfgSZpR0QgcKG671T1IoORTDkJDxGfunZVfO3viEbw+KlS7tpmAYgzQEOTamXWIY65ODuuq
Ay3LeSc99Hi7VYMr9y6OD+Ocfp4pFDG/10lfPhXFWB3iwX22vakFni3lkNCDCvfezcZTNc/duFNO
W9/NXRFNKLSUbBeXvQBVpuwOpEmyYzWVCurN2L0fq567YeEnEl1VfdnyXWwlOAUBdiE/Yyc0i/vZ
Yy2/k1YRiw9ykmo4uCWB2fiUMGfnD7Kdb1O/CPoD58nUfpJz1o7oTHSToDnMOSHkvvLsBPMPAPaJ
xI5DDrJuswg2Bq3+Xla+4x6yQRb5MbNbXFAIkdS/eCPq3di5IPF0hjr/ghJAOh4zBPZHYbfpcOxp
lqpQTkOR3w5ynr/DhvyhmDueg4lscsQOYo7OQxNnNL3r/4+jK1mSU9eCX6QIJAGCLVDz2POwIdru
a4EAIQaB4Otf1tva7nYVSGfIkyezpx5NJhZ194XX+YeBUswN18v2iV/AVSQZFshDBHJWb3C+WuPM
96yAXy0LKd2MQ9N/0TlWHzBd1HutesrTido+SlZjZ8h7zIwdqrqAPfkEo/JlG/vUenuZG4agFLcK
4x1IXQWwBKX+FG0mmc/FHStavUhk30c8XRyZG6y5FvwxrWH9znCm/TRn4RBvFmBYN5iDzHfMe+mQ
NDZ0BQy3xWCuJcrLamfbue5TGeQTTQhoFA1k1WFJk8W849WLU7GqskrNbbW1vpXmUvsm5tsyHyo0
a6upaQZ/jv6NqZE123AN6Jz1uEnDAY2RjJLGtdHwrvp6Wbdy1kF89ds4bz+CdRDlBgSBegCLA8LE
Kql6mP8dXUQXfcCuPftu8yCaX/2QMzxrMGxN/lo3YV9diqIa8PV5NcxtApn24TcHRDK/SrV24iw5
ARu0jqfoDYuuubh0cV7K1G872JOaOpj1jVemZOhs+SSvA0B4eDevmGqd7DiHZxVNVW7hTMXb6RJq
E5kPeMMNYwL9kWWtE4W18ZgkY2i1+1iEF+lDvMC5EDewm1dnwPai7Xgey3ls7lNkA721Q7Xmxb7C
3pvZj0gD5B7TuQ3nhJV4fVW2itZg4j92mrff3TxhDJeIHq7siETVsvQZJOJq+lrnBWeZLNHJbsja
0Orh0eYFkNjjguM41lJkZd76H51g3TUsWAUtPEwv/rJl4HyPzxD0T0r6o7cZctmvqd8RhQTjLFbm
5rE2l1FENM4WWtYyG6AuXicDuI8ALann3bjwEZQK0Zk56Qdt+ywqQ15k9QhNsB0fHHR2wI3QLqks
bYYNpdOoE4+1BuLqU41f5pq8FdCvHHDmQIKcxbE1a19eejPzz7kPlwAvOmBDsiBm5PtGmoLuHlrG
KlO2cP1fVQ7G7o1aV51MJT7OOSym1vtxrWf6VOesIJgXA3q+465W5aHHfsL4pOGpNaT9uFRBhhWY
SCQkCO1nUYW9dx01PJl3kc/i90F5XoQL7DhJKueCl6JbJr5XMxOwDLGLd1oETCQzx8XcYxqqF1QT
XlyI1CdMLGkg2CgPa11b/ryOY+MS2djSJK3N7XwI5TqyPUchh0fT8mW45MZpLDGvsm13cHS3RSJD
U4ukIlDKPHV1vNCNNG1Dnz0zOrCzpBqCLewYW5nWxEX1ffG1qTYmrJQ4BE4gh3fdMoNOoDppDgZC
f/lrHsee3XgV9+2zMNjNSRDKYyj/tLarX+M1rL3UAe+LoBjnprZBDnhMG4Gt2Rmx2o8aXKECw6kg
L2A2WVhqgsTCaqO+zTKIHqXdNJonTgP3pw2QXjKor9sg82y/PvuBLwjSaWyqLxuPmLp7AHx4Vupi
vuTFWPhpHI2uBpzJ+JJybzbwlJqwFLl1Oo6XLimqHHIfcUz++TnkPyA4E+DQJf2Ce3GHwpPX4oyJ
hgxXDlXj5gkCk3bYd94Qf5ahR9mHigg0UdKq4/38HVkex7CNALM0P0Xr2jTlBlYzvb0oZYJmO6kB
k7IYIZvt+woWbNBiLOj8pB++mzceqJanlZTSQZFs6dS2wmqoWDIkE2rm7AEXQPOwm0tQOpYu77sM
PrJCpfU8zMEvslyXb4XqiTyiCI+bJIfgAgWpqG3UV+C3/WXONby587Bpoj91PPdmF2KFoX0G7alY
t7kbO7ZfozDvk1BHXv+00B4rhnzGRvAGqB22EiPHPZsGxAwR9uSxAfE8y05QdCsDNM5M4edN1stI
gzoaWb97FIkoJkoTLf81GP6vJ94I8Dq410OZJChU6R95OVFj0971y4ir7yGa3BzWv8NzXNXyKWxY
HWQGa4M2WaHh3wCFDWeT2ajn5YWoWNiUMPzAxRNwENivwYi1Sn80tHwJ25m+9SUKpF0Fcz26iw3v
mmujIeWaNL0v0esGqDwzhMTgOewwhkhDIyPovpChEUjC8JpGYRapoNuWXLElidSchwhtdBQmoVNH
oBAfm5hc5pqap9w1AzIVZCn1the20U/LGtLoyGFhpdPJmcFevLzCoTU16JeJ6QrYyMi+bIaHUKDN
m2QF3aV/nrwOrateIUq1MTC66658KqxNce+53LdrRQBrlggOx1Eg6SRdZyb7r/fDhae1hXljNtVD
PWdDPkd11nWSwV1kJXOnkgF0MP/Y0Si3WSvheoxP4YZXr2pNma7Qjz9jJ2Tku4ZRnKHZRppsZ56P
ftKO/tKcV87Wm57MZDIaUvZbGp+1MMPu2ghOEeVME1exHCMLxhArtByX5g7pgEmlK5LzsHUBH8IL
SNhQ+RugtCV2nDhBtzxHeXKAkW4dZzzypHw249zJv42mBNdl7t28CxjBl42Yh2NWzHOO14XjVKR1
M1diSOoS7cp+WcHc38dB2fCrsCVZtvhsbjqFEqXeBup5DCoJkIRrUmiJEcDPKwVUIhiNbsot3ph5
kwjEUXlxWGx4lC/w1oK8RXkgjBj2yIeEfXWW0zxFaY9NVhRLQ9jvQ7zLSqS9oLH8Y5sRpjdriTkt
1PcJX3a9m5wHZVoNUessb4qgOisfU9bUlziPeBQRXO0h8+yfS6nddDBBCTnpBMIpYs2UMO4nZhq6
lUmv2rDdU9kyD7OhEYYc0VqNJpkmruTWADIMM4/nvdsHWgTjGbGlci9Q1yyLbBpB/U3XBeV0ggik
zd6rBSyEewHDtyx3dI1ws4rAZiu0fsqXLtKmPcXjuIz71lIR40bLqXspevhJnnzRN/1/RuuJ7Vps
a8if0atXmVV5EBT3Om+W+plPBNED0lF5lGmFQW/oC/rZMjpew4pF9nftopKC1dTlKAx1a5GBB6fQ
FvpKk0NcgIL3xOOG2/SBtfRv86hGc4F/jh/jAmp3bju/CQ86X+clcV3LzRteS2WvkIJZ1HteEC2/
ICvWeDcKGYgcZq8BN2lV1uYWOynVnjuGjJL3Nmw23sBAp8dEEhKkJRwD3BvcAjoLjsnK0X/4iyVn
IsJ8PPoG8D9CD3E2mzvE1CRypBF3Oyi8MJS505AKphuW9nlo0bDzllZ3SP3W4g53uGlOoIGD4550
RhVhvdExXguajMhz6Qrez7gp+hnhKuGqN/5H7lZTXIY4h9yqrUmQ/x2rnK6/8eSacfjHGC6Ut8mj
VfC7yt0MPhLwZBCHirDp3lYw4j00GotYYUwdoDWT02LluGvrsOD0z0NcYnan3J+7drmjtCLFksYT
r3DLR5CcoCe2EjRGUK3tojplavAUIGm0YjeoM0NlDtWbAcRTolV4niqs7gOPxYJlIzJsufIRjXLR
CUOTaKoX/xN1pOx4UoK+Lf/ruEPrOsd47dsJDmRyrzUbDpOqijCJFuS1ryB2ffwVFz0bnm1RavGs
W4EW358XdM8VEfSrN9KW2Qy39k+Qhnvs28fru0Y8OqwaJyBRre/9MeM0Z9YxdegKVoaYOYXNLhgM
siLpMcWTVPGbNOEjl5llwu9HJZzmE2luGo4jqM/xSmIsXZL4ZVQIagkdFg7hgIlP3Y0gtLIMaupT
nLacCoZz1M0vrLPqK0IzgtKohV7nUCnE0lKjQiNoW0GY9/Vu6fv6ZthY76caCNI4mMADrYOSExbC
o11cteVfFo7e3ZkuOBRxbU4wSkLQoW18hief/u1smGfYVquvaM6qbUsnesM+c/z8qDj/abXyfRA/
VGJQVPzKGk32zFr23CNvHcBlg1khAp6Xqs54WFgxY31uqiWy6TAvel/j1v1O3jzuNenoFa7MJFu4
GG4hQB+Z8gIlK2yJ9TcfgjgJGx3uwspWzzREUtHhGn3AfCN6N7OeMmgb0Rs4STO+4IB98VyNxdHD
O3zpFr0cPNiJPQMACyESBe9kMjr6As8Btuth4gd4QKO7ypHpTtipmn6lHVHT1X2r/3NlWByKIpw2
WlfVs+7jsDnFItfnvAEwsKAxQPlJpnH3UPPYApjC6xvNcsQp7KZETW21lnihrqq2c+2hsMJiW0JC
bF3Wfe6QJzr8VGUSXetp3EDB19SZijlOSPiIoumCkcoAZ7JS1JfR8YcNQNXZtmrgfQF6S+LTFt1g
EJD6SUU5Yju6kX8lG0KZWDYDamRBx+69b4TbWIdBdmImmAJDibKrkGRqHSAdkBq/o+gHJHQYEqNd
Zh3kkjehX/IS3QXQxKcGkp4wGpHIRcwnGXqb4lwQj92CKpwSmKD4H6QcewUnXb8DWLDMfgjtslJt
ysBQmXhwCQHsFdTBjfsqbNJg0BCdII0ZUfuZJQIoE1jvOMFu/c36JkhXXJM6W2ZS7YGV1HLboaI6
o54bdgjg7r9xGH8AipZ7f2rVphOewWkb3+IuuI1DnW8VFP+OuoTZmqoVRU8Dm5wkl2WfjmgeROIV
UPTP0O6IG9cj3lIM0o4+AHvoITtf8HC4rRPDBJZEFTwMioqr1Mw5wCXXfaLduztk3QNjzL7K1S0v
dK1finAZgaT4xT0sgHRWbGjklxPNeATMZ6N06OsSSagcnnkZNG+gAjRsA2DbDjBuCcgfr5+a1BbV
NfcArTS18HZ0MGva4ALB2LwbJU2XeGEH6PjIOhEAhp7dQts28aD0kLWKih/oEs0Zlt2CZ7ya/kra
3GHluuUvVk/FL8bJJuk1zO1CME2TBVjjC7W65DCmi77gxuklVTM1oCayAnbCaIdpMXUIsY2C3m1h
owyGf+ij46K91jxH1+rsu3SNyeLKz9Oqh6T+sUVq/yhbrNNmJTxO8vQBIaTzWonMjT6mNR1gzRhG
P6GdN7msXwi0UvdTU8HLBhYduKQttAbc9A+VUgewfDoWUfDkWowvdeGhGW6H10a3J69uTl64fkre
wUCYcRgUDeUxBJiIxPKfk7ZLcTB3vZAvY+yePVHccOmOfoDIonKI9NOpfVFdfUEN/+bny03q4isf
wY3hIf7f/3cVFv0lItWLdcHP44eJaqN00fEz9sDqJ2SMowjQ5K1s/qwDyNOifGizcOmh3Ff3uxly
zWkLu5duQCdPRpXxpnmsnRbhEbDfciojTxyc8mPICwXBF48aYPV9MLqM5GZXtfQEjcx3XsiXEjbe
CQrndxSRh3YIftvIUBBFpjYbkOZTuJ8PiZ4onCrAf3CjPJe8lphgjk0WtfO+GnHTjBXnclkvaP+f
8mYCUpYXqV/wQzznGeJuQuClOfG83IyU/oqlfEf3/7d0JfxqBpswlAuAuz/ziBxXiteLtdN/Y4tJ
ecH3hHtpWNbfgIlPwNjfPcpPZMFQUA+vhcSonjQNysryCcggGGvhPq+8f6YwKUwV8rTvyd0bliLF
hOQqvXjvhvUFLeEFsNNnHsZ/bDl+c695U4H3BnQLYu7Rx1gCnicj31fBg5um7u1kXuPBTSkPa3Qz
uejh2YGiOvebjY6AK7miTMu63c0j+YaiNk9iZSjqRyb3jkyJz8uT32C4qXqUpbAqhYTKQ043fJjV
ky1yBLop5b21bIG8TocdPXNoIfsNPYPwvkbjpq38bQ+x9LaOT7YpNk2LOXisyAFo/CZwat8U+c5Y
mNwAF7IIuiRP2qhPQeXjifNbunUQgtLzOiB69F9NgSdSh91RzcU+H7qXYG32AfB7zFPiMHFLO6SD
GI5rILeLbTcTHX8MVKk9MSN8wE0Ebleem4NkgouRX/svFPABoshFwt3MAL7MrfnAOOdb8BaNyej9
lD5rEjQie6m7d/TAYdItdtvid3kYwNFIQOV23TXGZo/nDlXQk8Ywjsx+Is38Co/CkwMtXmH4o1Z4
U0Ww2pojsRvyUu2Don7ph+oVpWqfYitDJ6yufyh8JG2I5YPQhDtHuqtgJRaAl/xYSvo0DPYrivgH
qFNHHZVvPMbk7OFihwZv54fzvpjzs+zKKimi5lTJJpOi2bWz3M5F+RcaZJuQ0w1w7lMcjwoDpBKh
D7V6kOt9k7tnlJoRvBLyrGijjBk08QHgkbmk36XXdYluQjRbIM4lbTCoBAJMCjje3GaeGd6oVhXC
dV1k/Rp8Igk8B3zaAjRvEgnq4cEt603K4BfF0g4mCofCRdd4sf9ihdqyLI+uHK6+czfRrmsiimWX
N+jxUZBE3vQyBRp/VuzJ7K5Kemcr2l83FBl0OjKJJIXuYfqofAnFeZRdUt7gfvhCQr0ra/1u1vCo
1JrVMXxGewHP2pkkqkAiDvrw3WvHPQnjM2Q/Xh/eywqm2FiZPVHYGnocolGeDv91VO1LQvaslnvg
3eeWFK8Ns8d4UVnI2peVh9saU33MZDduEE/wKv4r4hE3D6yGFgyKxHn8TpEbk6VAE1JPUTqS7l8b
r4fOrE91MbEUee25ss2VyO7qLf1ePCT77Vphe4McWA9EAsHsOfTdFpjbpQwjlcy+91XR+W4r85lP
8sVf8w1a4n2pms+2WzNByhioTnNyxn8FbHYRsh8Tpab/epz3aCZp6bsXV5gPvchjLdutFdWhVmIj
I3NkK9TL2XiYI+/QxfxiGaJHweIcMHqzZazMAtbu1go+UmS+g2P/rqoBMxfvzKjB1oMmEveZb5GE
4LdrKQz/zPg0k7wE5gUUHKxqP0Wz//R4ayClH6CIv8nX/tI1gJtVYD9Hzz31kv/MBmXh4mbgl97R
g9GZK+sdxQimCSowk+pnKD18tgiQLh4PE+kzv89x//VdjDioQi/PophOQYUFEm8tFKJvtK9dfsLC
W4ZJx15L8bJIsRND/t3Z+UZYMyVD351JN11kXx89n6KZja9olq/r0v88TuygWcr6qdjotd6RESBa
x47RyN+0GoGiEXqoW/UCBthlmYs6CTSDKzNFD2kx0u0oO+hYv3PHv8aIzEnlBfeiLZB+y/dYyHfY
+l5jZCXneKbYdM2ZfO1AatYjg6HZsImmaV+hEHus6UVZiUIErlL6Fsjxt4zGb7yRFxQ60LEdt/Dl
+p3bokjnZroZz+5zXj/NTbxbrb9fISo3AOJZWn2G/c5f10WpEz6kjXAx4tY/sUUO6Wyx4wDL9ddg
zr0MPfRtGsUPsLJDX+TVBkTKPXbg9kUefbUhXn1E/AQatW7TYn6ctHhAVPd/FlZ8PX52aSCaMC0n
Jvx/EAuHnSUeJRwk7guj+0Y1d8A+e4jVPA9Lnxbj+t615GLNQ8XDaw5wq0wgfcqTpS9NFnigd9nl
lQkFpASRlodnIQGKMt+8Q775BMH5MIkJzP4kPEHcRC5BPL2RcHkbhP4H8axrF5EvP8b4DgmiqdWf
QOt9H7lr1ZuTXLtjyPptoOXzVLf/LXx+HormT9G6VwFYJAzKj/8f9KY0uzUPjxMNr+MkbtWMw0Z9
eZ9DFu6gSV2krFnfQT+QSd3KXQeH3wyzDiQ/vNWi56cBDsU4r7t4qK4dk4cgyPOk89g3tli2s5eH
yarjS9hPfdICaw1izGGqQmZF1X4gAFxIwP7MWpxGQv/ooT48Iph16jvO4yAJ++Hm2ei90RCWyEE1
CPHcYnirDmN05muApqtNA1s8FwVK7PgR421V4T8CTBLGmUGmDgXdlUDDBGWJt1RtgmP9HhduScAV
24/L9Ab9H5zCiv6NqpoBhAajQ1Qq6VqYjVQdplyK9E+lQ980ww8J3dkzVG1PS9ehFw3NBg/DQ1iM
v8mgEDlqeqVILKP1RAb2wp1ogIZysQk4fRIlCHotSHGfCpTEYxj+rcbgTFQwHhqCMiHiRwyVN0Pf
esnqswg0LRpfon59BQ3gn/X16fG49BDsvLL6ITOLkwr5ehjnaOto/jOPvkvp7P1Ygn+QaOs3H0Un
mz+2Xd8k5gJ4GR0KQ4EilvwAGOc/KMfhIA8NfzxtdNGY+lZluZ1aOhzbKG92lQEJF6D6sZnw1mgs
XiugQHs+0zACVDroP6Q0U5FMQLvSMQ4wWTftVo9+keih+ZZBIFJCzDmEi9aCZ5JHLIb8YRPtFr5+
PQJQ2Cz/dYIgYxj1NTbLkSuMS0YTvugifOvhgJ4yh+ICI54Y+TT+HEEZmYx+pENYD3N9WZS7+BoR
C/miNKBwiILWG1f5Bz6X1aMZbRLldSk2Ssh2CcT8dwWxMUonEnv/QSIx3PJQ612Oe3r2J50nYsHt
g/IpwSo+EXtU9zgOYJQnmF+zDYYd5KaKyX7P0ZynGC5hWFzWGIeaEMxZX6F7TZi1y6cUQmWTFtF2
ZAD+aBA3F6/FCGFdWgqIXQ1LRmJwdCToVzDfNNGLsdUG69nYjets2Z4np1UMfGIGSgst7jfnFsGB
WpRhFkC5dk3quESrTaImipN5VfJazW2LjsZTO8wpyMdQtvN2RI184LUAX0SFM1ogX8htBc8GCABF
3SZesYKnlhW+ZzVX3xEG8a+ot+Fy1flBi0FogbkdCNl+M0NXqfPmtISUUJAGzuvBnPH9rn0jarEr
Zlku0kDwxugZ1BxYNcD0Q2cwW16P+FwGdKAGs4iud+F5yTsOqkHLZ5ByoP4RpJ0v2TcEupVJahfm
3zVO3Bk91XACVBMcBkiEY3wVru8ypNOxHgDPxkphssTGy+L13lMxVZJd1Kwl1DS5NjIxwdB/FQpg
+lk13UA2zTjKYwmOwiaQKBimbkIA8XV+pUXZ26SZIrN9uERHn3pwPMwESExlVmN9Orr61dRslOL+
HXURr9M6X8JDhfd882O/38yDxzooorX2uVo4P1rbha9Q2VEXh4n/JQ806oQ5Jsegq4otTn6VdbEX
7TjcjRKhcCMUw3YRr4IQXIhGbNhcsGNM0T+UMWBHGUb4BSNwqK4DWSh50Cu2dPGXLVyXyFc7sfBr
HDz9FNRUHQHU9Ms2Z32LdsdNNyVstOtkMNrErMqmS83lx2qJEAnNbbwbR2P2zeBboBmggc2NizZs
VeNh5I2asw4AE1RZRImpCpoqiI292npY0gaAa3FepyWAp5irt/GC1nXlLkx83PgktApoeIV7ih3e
6liyyKQh6Ej7qA0zTKoV4IVu7/UWE5j5MPs6dY9xSAz/YJRSXZtVVWAS27B3NAtdig8lkyqip9KS
vS/iDXfiCZAuxbGIPuAg9Ca86qNpLQq07i57zCwh+3JHcXmFnFaV1AMsA7kFsBNFEMEyHf6oF3+p
Eb+LP0ypGUWTzvX4TKr5fWhimuqIqNSBDkUi74Kp48408dmGpUqL0t3sPEHiULl/XKyXJujLxOu8
Hd7vlVDPXDBcOSvEUFflF4C8O7qQKoUNFMtsbMWWmeUQav5VKwaxVrkbjbddQn5mkOnOqbkCAf5T
kvbgGn+bt/qme5DYZC2eSOHO4dgHCWTn1T736zSqADqIle5mLnlS1HW/hcMDGE8MA1KAjQLdgkGj
9yDq0cCimBj0BoSmKgM3A9Vll2mu20RUSA1a8vc2X/97fOtp9namn/94EGkzFlkZ5zSLoxlnCK5p
o96tg92TgW5mtuwK6h8hl45YOTZeOoMVuXbecWnWf7XnvSpE6Kz2IP2wdg3Gox7Sk/s7k6hLlsG+
VzgyWHtt7yP4h23TjYCY7daFGODRh1eNlUjQM/ztRwTSRcs2YZJcpim4hovbCsJ2dQXfLhohRIqb
GRcUP8ErqOvfXhF+Lxz2j63wgKgAZOz49vHZY+J2ugvx2kt+qBm/EoEuYSkABrlWmRRCw2eOQzaA
rhYF6mLwtHckEnrLIu+IJWCArc3wPMXrbZXFeQB1OlfomFufhsnMquiC1/xaQm2lh3hiYocBrweq
W+uUw2lxjO8zfjKo45dVBq+SYy4Zec+5VueuGDO/zA/IgxUYJm4HzO9O8NS51AkhUCoYohMkq7aj
V/ywhtyLModhozs+vtEkILnWxJ+Vb29DR784I1vrxW+gUQI6LsCqqqcsLCg6YQ9T4UplAmiLn/c7
GBck2rkPoFwSVAJQRY2/Q5F7ezxRNpp7FFZ7k3dXv6x+MaYCf23NaD88jeHqJRasEGjL/0JBOevj
8kNM065V5d7zwSOcrNxqTx2rwqXon/c2f3K+/GglqC0e8f4KGj37s595fZ/o0rw/XlUFy8IMlKvM
jzBUbv7yklyZ1CfK2N0XuYcOif716ZQ9/kIDV3UxwNaoSsBf34NEu4VkJQouzLaQHM5g12dj7vYY
KCI5i25Jc4wMGg85gg+pyb/xEZ8aqHJR8k5EcbAeqDEOADLM+vgfEKsyrnkqEQE8gmOup6fH59Bh
fwErCtP4+oZO6d55OHdQD6tiWIQOAYYZ4HL8WSDnMUYqYx5IwS5IlbUnCbpJFZNUDsMLEVGOsmlY
d05D7Jl57ojjvmFs2tLR3pDM035Ccx8DWAX0hgKd7OL2D2zA8fuBYiaN4mkf66spm3+YWz7T2qZ+
7LJC6Z+HkyRZNMIuMM5iOnQs/9uO6hK67qjZ90jU3e/tvvK8fbX++GI+tK3Ac8SyK4jgffBJ4IIj
Rrr1aLTPQ3RsUWde4qjZQ6sO9m+wS5dBnT6ewuN8lLPL1oJjQFnR716vOzM/dOxy5Ku2+Z1s/Ua6
5mbzh8kqbfdoWf/7/1eA1N6Ww/Ay9Cy6PXns52pXLtEXgtcJG2l/ImnROBCLg1Yrm4yqTqKo+gWH
ypwC6tRuVeHe+fYTXDx7Lgey/BJWyOkIVKbpEjOWYDDlPq9x68DGsCFdjp7L7SeYBD44AggxNAZf
JiTg9kACfDv0DQgZoF5u/VGtJxQ/8c2buuY9cjI8RGYp/8vBeM2CYaJ3NiGMeAJjqcROxZxaxC7Q
c2JE6CW++9zTwLDB5qUh2AOrR92HJ9EnVbK62XpcUA+aIq1mTGhUBxWoBe1+UsRVvkIJw8NDYf+j
7sya28a2LP1XbuRzIwvzATrq3geCBEmJpCRKlmW9ICRbxjzP+PX9HTmrylJe291+64gMp2VxAHCm
vddea21CUdNu7OMSTNERMufiF61j7NsmKrxqMhwqVG1DwtvE21EvkNdEkQWLLIHTQdL3adbsxtOW
ZdjPfZBsXCdu904c1SPpUP9kVaLdqWoTL7syD8JzFAx3hUPlvQ9T0a8sQwGxk52kLJD8TdTC854z
86IzSnufLOnHUtOphAVLeR+BqtIVkPM4CT46TfVBLRGmFkPq63QJXc2mdh0lfbpysqRe1e6Yenmf
mjstKiGIuKG6sp0uXIm4ptoOUWaX8Y0HWrledWOkbrrOqLfutBiebkDBDi39pU5w+jEGgA82cmtf
LIbC9JvSa7dYVIBVXMzCfsqPXeHcJYZ26C3IvQ49BkAEKHU22srgCldTUl62hvLSWcsIlpgru6lU
Sg7ZtLgd6jby+4HAGyZ0az/jkgEPIetubKPpPjV94nowQiXdF8+6rG2/giQ/Bmpx6rtcQknUfdXZ
/CiE+uhKfgyiZhDsqmq2+LSQden1w0ibI/jizh3zU1xSuo8vzNi6nuZxpxU5T2G8UNNx64hhbynq
vSPCflXAl71sTZBr0faFJ7BRaxPrNrTzbDf3hK6la1dsWkO2VkcO5bjmpWpef8nUVnBwLd22Lqzg
HArrgeoddIU2k+U8xdjnablsI7aglW0vT4Y2gPMaczoyv+CckibHl/nIGVfoqPEnO7yYYIqsql7j
9FwAd2qwaW+Z1MLTs4mbJnkLZxOOwWSUyHpm9YNpZ1ckz7QZVsMn3JAzr6cis2ngSK1g9rkbeOw3
7TQlfhdSPdXa0kWF7JBnzd25ElbGAQ4DRwjzsMz6LaWzeoUt02OoYwkgjWrJdSw/towLJYo/QeC+
0XP7OeqKCvGC5lm4kYAdkXMu8wKGHw3Xc1E/x5H+GYLWbZF1CiU2UhKWjL023QqrutF5iIz6lMZz
5nWmywAU0O/mYtQOWHYonkp3cVqtAC4Lym12nfewLPJn2Ul0bjhu4OSlBxEQj0fp8KCRkAk56yuR
n4ZguCZwvUso90JebR9yfAZgvy/XGNef3Cb8hGt0CjvWedCk4mwhdtCT+UIrlyMM6mEVp80d3NwU
sEv231XhMIZFGCGqnsSDXozFRTIDQ+SODR6ZXWRzfKkWgz9H9R5dzjmtlxtLKVAVj40J266wD62r
veAI2KyC1nCx1oLZngEQroWMlzojAPWcdk0065vJpIgWBS7j1gPN4vbKsFbqlC/XlogXZzVmOQSp
sVmmM0h09KA5c3SswvQ0skmWRhquHLfvSF5Lj/3zMtWjU0lpGJmabaEDCI/W0n0U2bJvISWsqjz7
bBnJtnB5kknKNmKP6oM5zwNqAIf6mlg+BiHsm9IUlq+SX66k1//oJMYK6Hava0h0TOXCNg0H9K/a
6V2xD6b50DbJrjKdgx6l20WFvr204SGzwnOh2c9w+raZ02O9KKaGySXYxJV7dvRj4cDDILpp3Xzf
tgpCZvMmasfJp2PdwKwBNBgayKN1kO06QYEPQgoVn8hd66G4Rtb1gUf6qMds+FW1rPMcvmDdbyrL
RBOgQR8ZDR6WrEj2w8Wk2GINpSrYSDPpMJjvFwgNq0khdp8SvYdAYp1DR6jksAYynLgAQhqmlzxU
nmnheoL0cp9HYcz+S/zdAm46OjhEkQBbQPr7Iuz2YkYPkhTapdJAlxlZaFL3Z4db6QXdLe6uz4xn
O1Bh946Es2NGUDp+Kqfyo1uWJ6dXiQ/U7D6tlke3o2RBTaNdCWyEqqm7tqaM6YWgsCxUwmDh0Y0V
VO7c1GJXU7cs5qeBg50dhwPEPCT0gjCxCXLnm7xWkQwc8vajVDASovtT/tKl5gmmo+fw8SUgy7gw
NpMfV4SpPRHI7B4I4ULas2Pq5UHIXstXS98Sy07oqR54MW7mOEWbcLj5X5YMYC916EG2hKEE9jqg
IWCzadzGD+3kEOajr/QQe+dxHXUz9IgEyh0hLHopQ9duVBMk0rkL51OQJmzyXCZMsEt58SyVdaA0
m3Z+oLt6pk+UepnOg3XO6Oex6AXwD77nPJvFKPwF3+fMuk/NcU8/QqgF4Ze2+cgtO0T/Wlr4o2wF
huXG2LXP4ZStm9w59anDXG88rkItAs+RFjBxcxHgFmFaJln1fDP1pPvRI3/TTWJ3raXCQa3FEAQv
J5tO2G6ZbkQSHw2wdIhxzxSnQYG06TYlCOs9GLXOVQG/4q5qbVsnLaIGT4nxU9db5x65S8KTaTrw
d0pCmh2sBi3aoT9in6NnI6WWmKKx/hxnX0GXHmSr7XQEe3LR4XfUkVtQlakz4AY3VCnzgnrq4jeF
rxXpyVpmSNcEv0seIKzPHic1/2L1+kHllOQDoTJvpEZVavpb6yFX75cm4JxrvKCK/HHML4GXV3IV
oL85c5Jv7ZZaV6R2q6Z3K3aPfNVZnecs480Qqn46KZBIWtD4asfcUM18B1V2XVqQxak+ZkVyBWfr
OJj2WeWLgGWmTNtS9z2gBVy7Qr3WC2UXJsM2STN/EVRw6dCnGOm1qSdnMY1gkijSOfE5p5Z16fSA
edUU+oGSVetEUdaF2V/bZvYRKcDeapoDDwI+vOwZTkRVI/4QM623OD3adapunR7e8vyg4fqyyiFj
qCRs4EkIAuz5kgGf7eIcZuNmHN31olXXVrbt3fZRTiJFizcpeHFogNE2D7Fs8RTpCJqGF2nnohb4
7S0qpb3ujmFMYLgE6kFNtbXAmnISzQ1tAqWlcZW/6jtD4BaXkjDgGlt7exO396rhXA9tc7KHAlWL
eVBt/XKE+w3tvXxdeprpPLtadydnQDbhqmVPA5Kd6rFiC9JpZyAdyTJdORctS24+Q3PcCpxVTDZm
pPe7rqIbwVDPT2YyXKVWv8vmj5lLADLivc9Eg2JLFkVN7Ziz3PKBc1JzOzyGoh1enraCkqNcrkwi
DL3p1il3TxLjZcCLU9luzDpaLTjSabrpO3GHoqOEpzfvpyrflbh/1hZSy8qLyCbz4FiMpwUiTCSV
iqSBciIhujynRrznQy9GeINpKj6E7bwj6lipXbBqUa1C2rkobfVymMwrYSuTZzrtnUT/8K9n6BPd
uk6jYK0M/Sqd213eEyLQXRofLOCop25YDjmXC8BPSBvsWzGuzGjZFK0kTs13gUytO1W7e11w0qC1
sdIHwZLPzRt1StdKmPsOmxTN9F6PJgcYVqFoMqAEyKETuegCEIqzefXx9BVSEKCTuhpTiH0wQwiX
dzVQ3lz78k1Jl24Hx70sZ2OTTvqRW6iIuxi4vpm3I+MkS0tQOa61jiXnfgncgeygRbUw7mWwEScg
oRoQCC1XYNB51jz42CN5CA0fgrHyaz2/6JR0Kzd0NXqsQxNNyBc5TuyMRzkmtKb1BNC4PcXkwsaa
mSu3DznEVjnt4uVJA1mX3ytsMhL5FpMmE5MVbNpo8l3OlKn25Y7CE4ZeuE5RxJd0tyvy9BDX3aaa
6dpX3EdssyN2iHLbjvP4BG/xA7crWpWKMEa7je5NcXwV9prPHpHnED5RyFocELDxKIRaD44bwO/K
yVtKqDCj1zruPnSF59bCX2iDpE+OnzRiDemJjMxYQwPaczc9vDBPHpfJknywRpQHbs4WgA/4yi6N
YwY8Tja1m4R9K/fXCj/RPqm/1It22QjoVJQig7MaUf8vTwkTiz0UsGLbzEhu2/u0CK7ShEbR/bSW
D76kDuTm5UZeQGpWa6a83mseO6PF/5bmwS6Ws1HF+4SKKv8qh5vDVysgjbNyGpiJch9bsKCaoxEo
xlghi7rklcgPgGtKD2P0Yyn0s0mS2CUDgFZxWHhyC5M8yj7DAKS8kK2IEbLyAqsEn0vos2YNhEjK
2KigT5eOQajoXtNuD7ZHzZDZVy6cUq8qgouxcidibwyDc8qGKyRFBoBvAwBUZE9xNj7RleKD07pf
2fvgaCpm6iVLB/u/oTThBrQotVnMZoBPV29TfNICBzTQ2pZDEuGQ04LZyfmTiqdeDx501b6rO4Q9
8gFSuVlnwaDuCgppmfzAKCLFJc26a6TdrhK4N6axnPQMeGUhi7PMrPOWemaRSfad3IHl7+mW+kEd
ipcmGIvPaqZei3KiwmM+5qIhT2huB00q+4ZzOc5XONBcl6b+2R60C1tpmRUGXXmUor/M+hHZ1PRF
ThPqt19Ta3nCPJdnGznPQ6HeDIUJdmeBbYvyFv/P0teWgrZEBhlT4io3cjZSyL3p8vgw5MWnNFk+
xWZDZFBdhSCsgAo+D3EfKuPGyt29GLVPdq2fUOEcGje5Va30KOzuTqH0bVIXgUCm3KXlgDy8im+0
wJ0vK7oc+sh7L7qqfggT435M9cfQNM5WRiAQW+5W1XFqzU0tWuvmyJbj1jfBUF/no3la7PYgCA3I
J/C8rnW+ZHi1aU5Et0lzlDZO3hLhZzNpq55/KfrgETLdgXQlgf2bC/zkLMkYpVqbZiRGct13pT2t
DPQBE4Y1CyznCmCAhk36DeQ8CGjuC8gH7XcAtCMqjkg+XLDI3HzS1LhdNeUMrlN1J8hYxio0y0e2
9judtgwbhuOhFXNNjUF/aHXjAwH8NR4e59Epn8NyxkcoK/x8ERtueYNXKuprcZdExpWNuqZ14s3g
EN6O+mOtWuww7GacoGC5VfalQfkE+ac11ppO97OxAwaiacIyZV8HFaJG3QbuJS458gIzVCQ2Wusi
7hZkv5RqrNYZNxpJw9QlG0XU7SGbiqeKh5G23blE3UcXzcCDp3ktV7CwKduMQ+1ltfFxJGKoUtIa
uRHJDZii3SrIWTmjNZaeYSqfjYrEqKHsmNbZUwWhoBm7x9iaSi/O28fJip9BdgpObosCRI8Yxvpc
FJBSOgcRWWNq29YOPriiuafy75cmlW2VXdWaiodyrLE6aZWVNpcXZePesMUjSmvZbxX33C3JkeDs
3q6CJ6QVxkooy4XjDBCRrVuwlcspyx5aWEFwundGJy6xDOHSuZQA3Fyd4wtH/dRTt4ru08j1AzX9
UGbwuaCKJh6+MGgzs32sLqjeFgKMSo/OmsEmhdnZLcT9wls6+Admwsa2DOlG7YqHrtOpFSa3c7a8
OPHg28ky75RoGH3kcJB1YBfWq8WpajrvccInEamu0jrBvkPXwPrqBdYM4ZWtlup2QfLud+2SrQON
ls3WEMYeNOacAn9/xhgwvQbIgBU9kH8kYTHuXBCeHdLn+CyyGCpY/aIj4VlBJBs+8uZjbdnhF6MR
+UUL/YEy9rL4Uw0Vza7UK9vM+0MazBDHZwPeWGgNK30s+lXmkOS6iZYia0e1qpVpvFUT+2UyOn+w
6ue6cs5aPO3rxDoHUW9tE0Bd5C1tHq/0hN03tG0UNlNm4+uOBaBTO6qfd6HiWdYQf0Um60IODorj
/7LtHnF3YFLSc/XSC6vt52oZwYrsZhXWymHJoxt039spS/dVTS0wP+lm8/Jbxinv+0mhHJOyjBhv
ljh3LqjOkKbo7vgLT5MfGadY2JF8Z5uVqV1uM+J8Oobs0iNH5fA0BoL1UU2ff34HP/CXM6WrzXff
Eca0kRoSuKFI3naaTbldt08V61na/kjLn59/zQ9Mcsx3rllIdg2KZxNG7ZPmUR85qnn2C3+WH330
O/8dodFVpTTkHYDcoMULdcxrWrH+vQt/54nVmW0pygxX5AzGxcrBslWbg99zJXrfS6pcVByYEtwD
lK69a3XnqoT9uPqt6zakwdh345ovVKfqPjc3Dv2Nt+kUdSu7035ltaXJh/tvHHEMaev03ccvkPSS
eGDRpXlDNcht9IoIcxBYYUSzVRcbVCfFR8XM9QEWq06+O3bLmK97e8RLHCfrXPfHCobC7w3T+w5U
9WDGZTtjbgKFAGJeVembGILDL4y35YL7d3f7zp9LM8o5CkRKr9+6yTvQr2C+jUd9OugQFhP/5yP2
g9VuvFvtXV8noGj4kubObUH2AZiKNEC9M5T7n3/BD7zlDLmAvhuzeU6A7aIFA0FT1nA+kb+AA4TV
sxp9kas9A3b4+TfJT/x3z+vdaq8Lkh46umIjGgbP1Zh/0hrnV4aYPzAOM94t974QmEtHfDZJ3Fie
F5BjGxI0NiJITap1S8Xx5zfxo0F/t/Jj/GesBPrFBrnoo+l0K6uu9jRq/0VXnB89o3eeW4arzkav
0PIokl283Qw3naH/Tbe6962mMNpBs9YWnIkysJPPKBpRD/78wfzgyt83m5oXTUM2LlUgQnmG2tqt
tTAzf89e8X2vKeh6U25Y9Hlpae+yxlS4+dhWhf17Htbv+0whcBVaj4MjgbQWnTS0x3jRVr/YJX70
XN4t4Kgy+pHqGRMmGC9lnwpy05ufP/IfTPr3Hab6aVGD2KZRgkY/+chsqN7Za4CGEaFgbWHIgMTn
59/0g3hAf7d0na6sKwXD/g0HdH5MmrikgD9ALCVnRPkoCkp9c/ELM9gfbHn6+7VsaTZdHyJs+bCB
pLWO9mmslb2parEnM7mf39GPhuXdOoaHIVWslbXJDFF7Agp+T7uxX6yFH2wS+rtVPISIlBYaHWNp
6d4rOMAV4XKMXGv/W9f+vvVUPsWIBAXNMst49JR4uDJRWvz8o39w5e87Tw32UgfC4codLfZVWHHo
985K0v5ewKfJ+fXdYdNUJWJo2e0cY9nJwzMq3EdZqa9/fvE/GNP3zaacWaNPaUCj9AQYeyOBIK1e
7F8cxD9YAtq7dWxZro3AD6P7bOzLCmA8sIKLRoXCsjKqAn4+UrUUvqStTeG3+/mPz9P/Dl/K629n
Y/uv/+Tnz2UF2z+Munc//uuuzPnvP+V7/vs1b9/xr+1LeXrKX9r3L3rzHj73r+9dP3VPb37Y0Par
o5P8SzOfX1pIJq+fzxXKV/7f/vIfL6+fcjdXL//843PZF538tDAuiz/++tX+yz//0OXj+4/vP/+v
X8ob+Ocft3ERghk0f3vLy1Pb/fMPTTX/VF1dOI7t2rrjquwc48u33xh/Wq6GDx0eN6qKT9Qf/yhw
PY5405+mcHgxw+RQOnBUZk1b9t9+BcnG0PgVf9q6bmh//NelvRmc/xmsfxQ94o246Np//mG+egn/
T4DDZQnOab7cdYRtW+ZrePzdLM/T2KrjRim247KcAoOSNYVpl5R3Ww3KBs+JDFtrt/Zt6KarCVOd
1eRUt065XLYUIic218WwdrVieVNb4BDQQw7NDi1MXWRqyrrLKDkA923Dxt7ZZfa1UCY+AvY1qt61
MoGjmlDJEgFhke7z1EFRx8B+x+NAXYVlgXRfONR7ra0LnwHuK8UxvirO8fBSUAstvjamZ9wPN+Mi
9nlzS5OWVVrlj85EUVgEupcjk6Q6Zu3c3IFw9Iyd9WlWnNirVH1FP2v2u88J2hmcACHPisyb48qm
BBX6rCK/M8+No98YAZpIDICSDN6r6NfyUuXFoKLws0DZAFNRSivAvgFbLVSmPEiyXUr/8PQcf4aS
HE/mFmDyBs/gBzsrb7HGyJCD92sTykk3Ftfys2R1VrTZ41DZGDI9OQLVqKZsUle7CYPhaM/PXZ1v
FAVnDTgCRQwvGMBLfJjjfWicO6VbgwxSkjl3zdqabW/SxV5F7F5Cp5rMs8E2kFHR1JZLPQqwxzGK
bd1oOIEOZiZdP0GfYDi6kOChxe/k6Dr9dQdvtAxM1IrOOsnD9dKgwi7xKoFB0z3EDXhmXRwiqSOY
x+pT2z+X6nPKk1K0jDrbQE3mTPcQD9dGj6uUV07w4mlAQgpYMm5NO1yirrE+u57ns/wnOTTyjfNg
bkPVRIOOHoKLUQzMNlp739XhFzuxbtygfZCvH5TwWJvKA6RhyDHdMYJQoGD64OWMKYHHxkl0eJUO
Zp9aQd0AnLN/tnVzN4/DmiPci9Vz1uO/cVaZe3Ig6Du/kRNCLZkHQvGKOze2toaqU9mDfpRGSO7g
8JrwjjThw17yTabD2NaU9baxsPZyxvQK0P/EHM49yCUrdgK/xjoCqgP9lfjZ3dvNF/n1DT14FL3w
tCHbyOazqIsgkVte2OBoqvIdDTOMrqhNtkG+RXJIfW84h/Cm8tTalVN+3aGAggdxrHsi/SU/4CeF
DkncaXGE1gdsX1y68FHlnEjr0C9H5oSY7msH/I75MefZ0bSoKdo+tK9N38Wbpgm2oH6XMjCGdOED
IkQrSEe4WmTbPF+8wrJ9u8M7ySngpqCOZOPycZhbwVPdZA73WohTl1pbq2FUuEs3oG9m6vhy1OSI
xl2wqYF1RziLI5uHFDjM+nCUKwZtMg5Ptk9b9ZXI1PUwIXZgoB2xz3CXKrX84EYYrlIbx4J5Z2is
bRwnWBy9LuePsw8cuG9olvrCXTdqf8TyYqOB2kKLp6EClbXSVDas/bpkads8FuYOP5Y4X6T92Zgp
/JTRJTGrH4UnHFn2ucgPTePsExPfLE01KLX3qhfbON2Vsz1SQp9dRMWIl1McqWgx84i2ud9OuXVI
2h0785c2GCKfDflguzlkjHLe5mWZrfsAR0A3ty8K3gNdCvKgiDASlRwQHb8GxN8Fs7TxtQhGZdVS
Yi77yNd0Cl+jM9GnS+jQkstiPYSYzgyBp2gFTIKqutKdoEMCbe30enweFmNfaRnCPPnaQAPW18L4
Li5AVM002qpuE/n6OB9bDFaKXDOgqNa4BsAF98JYP5ZaY6/ZDalmQsjtAsJQt7VWcIRgSAvzumBv
guap74aW1nyUDVBnQjXKq6yHpA2ZsI6jHLaOeHy9zs66qAM15z4h+meQ7LTcRrkxFF/tAqw6U/Rj
po3xTrGiY6gG0pqgWBtRO1N0hGhqwWTA0Qhji6ry8eRbO5hFbHXEt+u4iT7VQ7FNlDL26zH4Og6I
gHGCRAUNqQEXMap39victarh9xhTYRgdIHdDBwa7GzlSv3zWlo4uU0v4EaAWHjf1zREx6SZ2UKAZ
SFxoweJXtYlIz9yVWMNmTeyXafY5b7R9bqTeUgQPVRZuynw6qLFYixydEB2H6wTLrV/1BX4HYv11
iuuOpZk2Pt2EBW9jVYWCkokmu9wGivDnmi2XHUTQhlWwmyyFfpPNiLmH59Ac1oEI6MOr/SJ90Ky3
key3azAsSiE6PALVkuHM9/GykduDgJBfbjXX3OZudVEF4+D1leNHVIZfz2POryx4Sqsv8hydWurD
iYmksdGPmJs8mZZ2n+T6jVKVxgqRyP2Y3VQjNE7LotpuYP9Qu+WLvsUHE2WvZlxhoLOWGzTLViT1
tYBRaafDilLTKe7NrfySRE88Nb8b1IIiZ8OJK48WuSmGi3IxcBAsc7aRW7l8UHiawtU0t2pV3KaD
c2eZz9AtPPVjlzmooAv4XoVnmvhyicabw70YiseRXclumeAD72ejq3TbXzqxL7TwshrCS6z1Ns1k
ejHUISfLPfmzSMNL1XmK4a5RAdgkE4ZFOvaEeJ3gBBfPYj9kz+MyrJv+GVLLluql5BNf24ntjdp5
lEGXFOejkJGfYdrWNgiyw+jAUxpLyO3pV6UyvddQQVMuGuMCuv7JbcdTzazN8IFI+0OoTLupoSbY
1O6JnMCDML5p0+zrqG4W10Bbau6SmRhs2nJq7DVNnY+QqOAuWTQnhX7lzuJu7JhaTvIVd7cOGy3T
CwN3i6vvvQyk6NfJo4GIQ7laiWEyw02Qt9IQHfTZBhMz5DACF07bF+bFAAQm7OK5zfND1xafSmvZ
mOZzuVgnytR+mP8KWXqbHH2br7Zmq7atsWCZuG/n60BrtCy3Zqw4UE7CR8bZCgkjG3q24XIwk3v+
Li34K/b+PtZ+bbb7PtQWKmeoZTqahezh7ReqbYxIY3FwLi3FCRrlZQR/WjjmDouhR9U0bsxFIwxt
1iHHhjz8CnDvmeOMKPkXKMxro4q/Xwu+FQKJgW46Es/4Lux329DEzMIut7Qr817DDSLROa2uR4w/
MVHza+kk5hAl2BdKfJtF+K2kB9Xo7rHnOEDm4UBzPCu7adH0lA483C8zzVYoZI6Q7V9nZfS5sYyt
PSqbrEqp3V5UmTjVEEImzTzBJbzAVKPTzF0z2fu6sxCPO8YxtDOPZYc5rG8TVEmnYX02vSHKNwbT
vGWdQHFvsAwthoIlE14yR4ypvq3cCxk8hzQyRBj6Gm3/fPhe6w3vH5lr6YKUTRDKaO9wpQLBTDSo
GM/KsC4LWNpRtRvDaWW6sL6rj0zrMXteDHTjLMRg24cPajSszYkoMmA1Ns8sdOHmG8Shr+Eculx4
XgXaMIUAlSgPetaErDfJt+1DbU7rfm42U7ScsEL1qpB2dXwxvnAn3cgptpvbuRu+Ze9vkvfv5+hr
leHvNymTS0tzDWiSb+fFiIgB5RUHCYMgMw4Yrlt7gI6Mu0KN8A2zMx+aH85zhdcXOQa4+aVuPeNQ
tUmjZ/hyxXUCnDpCzWky+McEU1jVyjTndQirsxwymUFlKXYK+b7CZWUahK9aR91s9xNCWfnbaOIY
gynw8yHU3yJF35a8axuq63JMaeI9pGNUSlyMFOi3U5I9v9KyzL1jqRu0s1DOI3tfmsEF8SwK6me5
/zG3eusFKdCVmZMXJGzps7IJqnyt45g1GNmhZoLKTbuc5MQUl1Wd/wLDed0W/jYk5OacrbbATvkd
mGPARrDpcs1Fs+/LFA+foDWcYUSu5k5uWzP+c3hmQYuEootWSKQHQ6N+5YoTwk4kz6fRxOjThK+c
PPQxC7C3j85VMz3HHwLpb8XDXsi0kDiiwzn3ab6Rq1/m8mMaHYMmui85NUHNV4PLboShf8eitklA
8d+LBCk0L6VtGP6TwscJASUk/1ZaPu5AD3I1/mIYZSTxtyciDBPCGwEPHO+3kxR/7SA1ckyU5FOQ
6YAMyynaExRgRcfuQWepeBUT0I+jhbET7Jqs8GRGKm9RLT9hPS93KycqMFq2vZ6c7ReXKDeDv18i
bSANAy2u9r4Vp1VBzZo1LrGa7Nd0hFMBO+BnmRbKHLTiKcocCD3DIYnRv8g4jZyTJunT9IiDw+EV
DrDYBjmxldmTSdIkSA/DbPPza32d9W+v1aQzgBB4SVgGfRHePU6cw4ohWFgVRnS5dMa5bPsN1qRr
0ZBocdiP4bzTpWpe6uoUTJqQ0wT9UQIaaXcykXYY9a/ax/6bw5KLYnQNV+PaMPp8O8YjOj9lbuhE
J2MubtyTTw7q06YGPgjDnObHyHDbs9w4D0tVXtt1eKmM9i+wZfPvc+3tdbzb9fEEmfJa46BMMTNZ
8hZaq+yXCwjjnBnPEXetMvksI8iCFg0y3JETEZ77rr1JB5wTm3SVuiaaX8vr4x5KzWOZIgRAtmBf
xdORuXwh2udphFQ4X1T2s1xLDoqlumq3dYfOpxWnoMk3cgnKmx2Y0gMBA5b2968T4S8I9Q06+N+w
7G9At8f4c1O25dfu/wfsVlbffozd3kGMfCq+xE9vwFv5nv8Cb60/mYH0AhDC1d3XjrrfwFtX/GmY
JFq2Y2gqG7Nc4H+Bt7r6J9MWBTioqjDYtpm6f4G3fBqzmWKNwJBEWLJL7P8LePt+k7FdnavDSAW0
wRA6n/YmiFOrvnKXSel2kZK5XhHjOYaVgeoFSlqeSPVOnVufJ0zCrqwu6y+EZsCHzvHIpLmCfY/f
9jFMq4syrdTHCd8WWni4kPmHaD8quMKpdBtEJDt86OIY5WFnqgfII+QLC67XlZChYz9ua8WtH9Nb
rKqHOx3hPJz5xlQvFli/+FuX66mIpmOiV+UFbdIujEjH1TKbD+bUJLdp06Fyw0JsF2vjL+qjrwXi
73c1m/BFFQb4Oaa0nJwM6vcRrkXTqQEPeiyexyTG86CfjnBAp05VjjXmJyu8aYYLc0jm6xj0u9MX
AruQDSXtwoBDBAqo29CmpqnhwmNpPd9GIkh8a+wc/9t9JngPrJ3RCY8NtppbnIGhvkAhJTOckOcE
mEEVoU6ntde/tfSd/26q/rt8Qt7B93dIBqFzBFqasHQUCO+JT6IcejH0Mj9b+EPYQ3UwEvh6VaBI
CdhHRNDVpyWzLkslgGJgLQM4a1RtmgCXMoVA9Wg5eYMyyjG8Aseky9gNv/78Gv82CsKyDOwEwLuZ
+Tq1jLejkNKQQC/qiJPDTdk/RV6v2qlvr0rs2A5Vhlqz7rore4hpmcDNeIGuRec5754ao3D9xkIU
BugrVrV8qTtH1w79yz8MiDnbxhn8ds6yTZKC8LoZuFdqFfN1N6n1vgQ4JF9GlqsseFXNbu8ndmbe
/Pz2DJmyvR0CujGQzrENOLbOcLy9vSqFoTjrKuhtUuK8pNILYdvlWrlucI2+bXsb4zeBHfdKUxp8
lybjpBaLdbRo1eMVGrVF0SbLnsM1XnXT8GVOtPxSNhFdtXpendD2VXiguulZyfCYp2/VpWbpBriD
Rt9G0o7jPCT2JVAJ3WamrnQvY8h212FMuvHzG33XeY+NzNbZBx1dxeRH1chi395oiJOOXjrpsKU1
BH0DF6BWI8J/PYlv+1Jb1uE8kvoFJGATVmf1/OBguPilX8RVr9NRaFErYBAHgzpNCYzLJBgU2df7
V2SuV/bDm/GwdUunioU8lnKb/X5JaC5Nq8yq7rdGqI2bSsPXpQmnYZMpae2/7gG2ZMdj0mEy15Sk
e4y6cDc2LPkEheB1ODnPYYTP3LclXqDq3dbVhkwC/BDPu5Nihe1NT3GrzsflVtPdCWFeGPuv+wD9
XPRfBGevbIW3d2SAUQjdlfmYq77vmqxjPxd0UzFsezw/Dsi/5209ReBqi51/Xi6n2cvYzsP2ijYF
2Wqphw7jpHw6Okt02/T+fPl/CDuv3biVNos+EQGyivG2mx3VysnSDSFZMnMspuLTz6J8gJk5GMx/
LgRJto/lbpL1hb3X7gPZMYYxy3sYxslxCWL3oK3l3HR+RzHVIRlGQPkftv3y32WTt56AriVM0yYs
Jfj3MHBywJoPiTkcQJ1UN4ak3omN8RI5QJzKlrEtURrdc+JOeJiK5b4W7ks3Vym/ofqMUG/AoDai
SzJAfai1bt5rtiBE/G1sx5iua3tKrtrK3icu7way5GZPDG6FG8t9EborfxcjE4ApPlrGYD2zV4fN
2lr/6ZZYRyT/+53hAHe5F1jU4rb99wGj03JpFj10B/lz7LXbFrb+M4gsRujWA39K7TT5v3dA56rT
z0i8x6eX6di/55RuEcD403VVWM+z/E8nw7/7XAyp1AbScUxbUKaY/3oswZFf7Ik8kgOHvX2aSoTD
MVbLcyIGiVE/l1eVC1GLmJRjrJGmu7L5hQkeF+5cRHDc0nYHmiOYm7f//zEi/12x8INRSbEH9/gv
CLx/VfWxG1gWsQnQyuG0H0yL3D41V84G7q+Tz+AhmvqiUVnCpBWWPtasy0HabQR5Efe1MZlXBTam
UMNM+vDwioxECeJhj+gQHHStiIy7SyOIaUrKutoNY+lembm4QdM+32UkTZxU1g+YE03A517hfdn2
LZrCTSSWmUzKwvwPrbvPxfDviyTwAoI1pG1zVJN4/K8qJJlYcUi/Hg9dD7Qcw72nz2nNkggaeXCu
QG6OzvyYNGQTToPrbSJPv5QABoGslyc3wZ5mM/cNOsT95sSoN7Hg/awxfz3Oi7o2CcTChkpYlH4R
lvsrAfbBUoeDZWrxVnQOa6kSeoe57jbaVIxbiDLepqzTx3LqzRMBA982u7rNpH2w1gIOQi4Yb9CV
efvRM90QVGEIrDm7ZgD9wHI9g++y7jIDtCTp2L7igdOyLcI5MW4Bm3kbp8l22Ez6LTisL6du3kF3
HWsR3A4jova5TS6eBeo36kwo+cjZNxXD0os3OywNxZrko4kDgXYGYLdPOgg4aRGuIyGvKJw92ug7
4qvKjVOqr6A3bqNqYbg9iW1hf7kghMNgfjW0jvH1QGT1JvvWWe6AMm6tKFf7ROW4tAHsAIx35cFP
rLvZOMcPsjJup67fipah0KBhF6WiJNyMv9qZo60cA2ZEddDsXBFtirMXk/e2uLDXygg4elKmh44k
FwwSnNeyE1eVxqlRI/9XMYJuOH8MbdAVj2xieNFScztSq1VG9pyqkUE/88CBWJrRd/jnWsEmk+l4
qDJsJkn3EXUkxkGMxtfiEWxb8e5lJlAB+Ac1dion+EQUvR/q73adssUCtcOs21BYw2vmJsC/R9AV
dhP8xriFJxrmYsexxcCSSy5X9ZE8QRw70YLzGEum6AzWoY75Z5bYXptOHI242za5AigoMBPGLkZD
aFLmCUMQQmk80TBtiAq9IkjhyUy8I6fvnet77cYbWPDb2fCRTMHZzSUzz0tVbJWy192jhDoCo1nE
XMJ+Gl17eP17wv32tl4v+gI7UTy8C2UOGL/GK6/IoQI7e6ZOAbsht9pwv5JQZmG1zCrwBcRUWsaT
sgG6W3CEyImSbxED9W3Ksg/PUL+Nk3utWRoyA7E3EgeTjvEtjzrdJCqeMcKOYmd1ebJFIs0wEmca
hf+sfts2JlZyOF9bHkbR0L2TGXXpUHmEfVo94yN5r0fvpdPLiVZsx/SYpMe6GmH2nNq6+YxzxtLl
PLzGhclGp/ePrnbTsGrhy0HP2rUBrrR2wptt5ut8t+x9ZChc6hK0OAF/WGCpnPsKH36KU2+IopuE
n+A8z1dWCkMUZeBTEUPyGaO4Z3Vpe5vFgmJQB9vSJ45U9/z4QRLnWwi0zXFG/J02Nxm014MSPB8G
+PV+kfdPbvmSOS5OK0K4WMiyiAp+VUb66thOvvXp4PDL0Bkp9zcV6bxfhvg6qKu7ntzlXTYF+gEf
w7FtaufFxhZD6o46AC0iU6IgFABwZGomn0Bx6t2gFu+cUiqDJyPPcnYN1HWxuO17xpRWZ6pjFRnm
XauEBlJrOk+qL/dUuuaWcJeOfQE1S965T9b6IOK5YTzaaLU3LCa8LxMKQeFm6Wc730ddCil6mpNz
Lhv3l2M+VLbQr3UqrCvfrpdtMEn315jO7TbJ8pqg8NF+GRygQhxhoKuAy8axS3RPwV4Qm4n1ttAI
G0OWPLU68S4kwLSYxzzzzWwJflEdEYLZYhRXKvKPumBB6XuYa6OA0LHGH698Q72qigwSs1t+Ae+z
UHDYJpTk1gZdopAKRFce5o+bREzq1nCAcS0FblwyCDc/r5629AcgsOzWZjsAImh2aN7Tl2U9qItY
AueY+unNg4ftsIr9PXk4BRuVXogSJRLU0vnZmVgvDX0s7pXPQJv3DoRlr3fu3Bknonc+G6cksyJx
nianvP5pMdzBkfsxBomtmPSSo9acR2PoLgRsdBeESDKb6HuF/aB5/D4qNcpdCT65yevQqVEO4BUv
n1qpsvsuB3EQtCDcFsvdTbZvPBk2Q0dTPNe+fxrcej5pA42BVGbw2k/pA+d8/21Y3nFqVHSV2iyL
PVEy26CzZQXqyutFJs3Bt2ZQXGgozyLi0p/Imd8OdgQQn+ikIwF18ZZLjkMuycun3LdeCC5IPp3U
IvpMe/OdbzNvjeuAgfaKGutKr74OInHW2GJJDkErMzWz90rbfCk8nqYp2Mj7HowuLHI73wcQng4Y
2Kf9EADKEWX1oRVWR5/y8wwbJnuqDOPh5/u+WnCLloMI2yQeMEFF6tYuGnU7pQUiqzTBdx8svPm5
U1w8IzgMiezvhEDKRPeEFCXq+rtp/V5LPXA2U/nq4+rZFk0d7LI29m+IGvJvfj5DFZFL+398A6si
8hjbQ+60pP6mThqx7+sou23N5Z8PS7AyUkmV2/78giVyECiw93etv+gL17u+YD2DOFWDN7bSPr76
+R42yn9+9b+/dMoWk+0EIjnYQ4mz7ryC47bT0rprVkYGpTNx6bltQtmYOmqBgTCI3Ce4kyq6zCxa
h6ZKdjXVwU3utI9eW/UoU9SlTlJibEqYZ4x2pnjbxjHoHRAutwD3M4QGIr0P6ol6pyyTNcECDrPV
3TcYQP/WtHNAiPc6t/HaMrlWvXE9R23zZuTmdb5UNhZFLkQS7bLdBKfvwAsvXVadgJUh24y5t7x7
A07RYSm9J7y7AB5BAhpzg9aQbNNney0hxurOsp+Zo6p723EWHOorP89joU72c+2bODh/vkLAQwwA
lUBfDjwsDFdynfvCPRlQ9tMRSyo4BCc+J6wpZEKwAndNUew9CDiImDqCUKK6vfr58PPL1vp7/K5V
57iZOfI43MbSAp3H6xEnefq7jjo5wDtw77LBeZ1YK5CVkXnUNN13mUz+bVtX1N2u8xjBJGI/TrjA
1PDSiSCWzwL8QB7r+DFfaQfW8vdJVNt6votYE+wrz46hJVCb0pD1IVw58WyyoKkMdh1ukORbT2Iq
h7Yvfy/zGDZ0SA9VRv4ES6yjHbQEc3UbYli5znJWUQ6sEeHRAdSgW6AKdMQktbMIYWyoe2v2nrEP
sK0jWfWqqCSwjOF5+WkflAGo25VD8ijrVQpjVGg6jSaGLMfjJqrTb+pfZmWD5WIVbx/rJugu/oId
vlhbSrYP58jhiMggCu+ScmKumWt2b3qhW5nqdjyZqn+2u365q3vz27baP+Mg81s9pqvy0o6IqAwa
NLFBcjsgJNwRGGae66AuHi0bJ3iW1UdiytOjO8pH6HDJL6OREwh96wE9rQjnZqwxenrh37+7tWR3
hoyMO9R0K6rlaXit8lsSAOOzLGzCtk0/e5iizCSEkc7h58sxLp///nGJMWGXr6+Z8pZhNxOxhLYE
FFbSZXpXJE19jVnoi2HeePj5ii3ksoN9bJ9qci/Cqi+p0/siOEvy4PZ9l8uwrIb+ATzsg2kN7qVv
+ytlkb2zSX2rPBX2Fq5p+qtyvxwzWg7I3JC/OFl6l/hYMWS/UyTo3Y2O3CwAu687m9wYQcr7k8XP
AEqDPKC4iQhiAQ/2d4LWlsEHwiD3C9YnOh8s5WpoWHl2nBY39zPxkA+KLFl3PR/g0ef/vHJmCeRl
gh2wFW7v3lrahMUOlFYF4nVxBQgKh32701f2TY8x+yapGKusB+oYlKC0uVCfxtlPTxXA5UPTTs2L
Xcx3qkQ5BmsbplJ+4qFOkhSf2JWFjCGHRJnCE7S96XnEjnDdcVNuLI8bZoqL6Jjm6HNVVe39MQku
E1W+1yfJ9c8HhwiZv+MEzxph+Ki1UOfmcxLzNu3K+GAPRXnSrfORBQ5/2PUBlTBl21qD1V0lJiPC
6zwdzfPA1PGk2uDL6LtzMvzqyAh/QxRakIECm8Rruy8i2ZzbZc4iWNJ+TNagfqSmLwisLmDprLDZ
9f3PhflHTNeN14uXLnD0jTR7dMu6CH/Gy1RxcmMOUHGKvH3zrFRDQ8TlA2wtYURbTWfHnp09sTcS
3bCI9jEP+TBIoe5QdyDHUpNz+vny5/L8+Z61GKDPUa2gIIrmUwRFLkyWXFF3QNVBp85rMge/mnI/
T1V/Ru6GNmFq5HPNPf33y66GmadiEhcmMPgEhhZP/9dnjHuenRJ8/88ZLAffOgZJq65mXnaYZvex
VV87MREBcT7HuOeC5LG5lWvxlU8O0pOO6GFNdXq1lDR7MZrJ67LVz+Ag5N0cRO2BKYa7MQXi9trw
7GdIZ82W5s5+nmoFL6pM//ns51ev/z6bizYPDpYcWQZnsiTvfZ0f500+70S11PukrnIWkFmT7xvb
oQRZTzI9knlG1GuK4yPSyJyh4+6mQ1pSZBSd5L2ME+tSmeXrhEz7KHvhQRJS3vVI7vyplsW1l8ix
Bw6Q1Wgkh982ZwUjO1rha4FUfjDrG6tlvyTs1OCAbOubn+8JWJ7nXFQbpVs487p9K1k+cTv1hC0Y
dblnm2LiVmL5sli0IJUEZZSnAAmtsq3uHGCMx3akC2lom7fKBnHJHFY9OH79Tks8EVKn2GEEsCtz
J74hVW32XfBkw/TPB0IXGQ+sc3LqCfvadPT3z5y8WrrsMCMmCqi4H2eeVWEJ74rgASi+hGq+V41Z
hX+vcHrG+6qfyEhllx9SCvhnOvGsdOvXugDOm7fGt1nCmDBy37zWTtodRzhagGDYnsymV+7jzLY2
dZsUXByKjcpM1mgJyxqaT9YcDVZcZAqpYUuUVL8Tq153EzNr2Gc/dPY+WJ4g19+3+X2g1FdeavfK
WY+ufLTJMqsgaMSruAgkH+PDxjxjiUiuKzeyVimKPDbkO0PuTChOJq++FHZS7f7uI/Ja8rQme+i2
iJzuoEGMb1oGrjcwnLe+7QKwBGt/zOCo/7LHb2gV6VPlJ7eL1YpDmXf5Hk3zsi96xTFpcRSi6V6H
lgay3f5n3wWYMFpFKRUHU8IbKsBYONbay8czbK8C7kEWVLcE6FVkyAC/+KkVYq/2yN/N7jqnAGNY
4WizJmARVSv0e0GwpSqLc97XznPWzekONlFo9lZ/IbJHXTffJpCgT8YHKGDG/jLZHvNCJxqzu8EB
oBT1ySeH4BL6Krip27Ta+evjxugNUKJYuSCBuzyw3GqkdKu5IbHA1Tf5PD7+XeGJJKwq8lQiP8/u
FrhsPIZYPpWiFmDmbb2bGO2SnmXseHvEM2/ntxE7zmM1kUhTz9bZ7kzaepkOCMmz6JT4iuPu59Uy
p2W6dOjoc0fox5+q01z8MgmXDMV4jtbO6qhoewI8Htghj9sOSMw+G60s/Lkgoqp6/3kBoU3al6pH
xTtZWXVm3Kl2f4/fJS0UfpH5ofGQlpVlO+4ImGcKLTKgHu3oRld5Apje8uqc61+dMuEG1+w9Xqoa
6lUv5k9TGgoGs7Yvg6EfEj8mzYwAlEO/drKOZdTncvH/jOtXC2PITZ4oEQaMIM5BxDs/RN1p7JRx
M5vFV2Qxh1sSaz7PP2/Tz8rv76UT1TNwlKazNz//q06seQqDHx3B5Oh3HDVBSLJQvbXFbL71roHQ
PzbPpCoMt2R+ni3Xy19h7YRlBuU2qolonZLuYKKm3+eLkK+6z64S7VN7GMFTGS1nMRXA8IdpurLl
ZLxEdnXrEnp0P7qm3sFhcTeKgIwrGzAq846se83/5OQsciCyaavz7LNNouycxApXeF2S2LNOXn96
C0ZQGln5sCOYmqdoZZTy0IhXrPALb5DbPgQrnrMo46eKJ8reYFF2JrW2xhXFP0thDp70spx+PqtA
gJ6wQ2AHWD8zEJUjTiZjCgq9s29z3T3MZVZsI97aw2gOyNHXBlKu5w+9XMmSZNJp8ZzK9S9nL7fT
DTAMV6WM0uJFnafe1ZdgmGLu2cqcXoI4sk49Ij+mmx/EsC8PTpR2p2K2CT7iEQTtsjBxqtBDuaB9
t7LA05G08/PPjlU66d3PEfTzYcr5m/qyuV4U0sU6J3d7cedDqpjQAlWhBWdWftP2qJIJ8IGMt/b+
nnMX1FlBF0O74qMk2Hee5wPBhhBdLM0mIjEGpFzVMdGp3nkV5a0x5rBgBYgnUofcNyL78DBlAVEO
aP53E5jObH3IS66IvYeEyUOG8Lfng29dHIe5+PZTvAIMcw2GBpm/bwm5x/+BJjmmkXiBZFvlrKKr
spGhUXvZP5/FFio3hO1Ex4v5XGbGQlwYf1NA51mzl/vMcvHmpKl/TH35ByOBSXh1oi5mQxvFLOqG
rKP+niG8sc1iGHm6pp2YnHOaRuXGymzKKl2+NjawixSkz9Yf1um+FyRhalvnuujcXd7N5SbYE2XQ
hcw7Aa0hj0d7LrKLPT3FU3e1yOGFh9yHlxHYwDHE6AaODz4/Uk24yiOPKWs1ItZ2rX7rHHFjM+Cc
zGCzsqlKZ8Y65KYxhrm2Ci1JI5rE8RtLZw3yLdmOpfwwqm7eJTo65etAA4wqkrC4+L3Y1dmy89An
/Qo96IqEJDwZF/myEwVgKVI0xqsO3UmdHCH4EkyoVkQVi3Vy8UZG1cnBA2++qfhqg6T9djY0LAxG
opzeMQDDKeMZ3oDG4zjL8MNYDNxSvWub6Lvhp9215srlI+gVi9wxh9mw7YokvapMvQmCJGErMD9O
srntCiM7W6hoozGi1/JF6PQ7bazRnlPjADw7mL4PqBAGI1pIYEN0MTycgP2WBsNbHejQJSbnyGX7
QdwzKbdGbIX9l2UqcQLSve+V8q4AiXcRGwWKwA60Q7sjquQwRHDjmSLke20e8KiVO9dEQFzbinDR
lMlK5kXbMu5Gyg3YzszwT/NXoU1rP7IdmVNQq173SqoXeyuu+E1ntAcnOzJheUmZrC9mS6TUwBg3
Xx6G2KPmEv4zfUIajgsuFr8g47Am5m9Ay0ysqnr2UEmYwWzcTKnH/iHyoeKVEu9LSxyGt9V2ywIu
/aTpfY9U2h1G+VEanEjAkC42gEz0/W7PJsQHg0ZOcbSeVmzVXsdU8HISe743qlMXlMULwG7G9F3w
q2NIc+h19On0MNOclCE3VhuwqdZ8XOz40jjO71krNn1pT0y074Qc/NaxEE26KdfojaS7kY3ZHxot
yMQTawS3hXgO7VNCjtvejJsXpRqCx/sbZQv7tJzMghyu1MFMUhbDGiVpHAyLuimmhguc4kjX/UV2
xlEDzAxZz16cpnyV7nKlhX5jEFdbyV1F8FZo2SnIEZ2/ROXwaaUjEUie+sjs5Jl4+naD9y/a+4bA
+DNgXStL+KimdW6t9C2bI32QemFTx0tfKmI0SmO8hr/3yU7rUSff670ycCD6kYERQOa/eGRCNqxB
nxtjemgY1y5W/4cQFVZDqj0lo/6Y0ua7j6d8awAs3jj+GtXRIzolX8QII8LLan+S+8VP2eDNGf5B
HmhkVh2gdYfDmNpPI1qnzSzIsOmaNxN9fr9ggaDrfM26rtlYefdAeMAJpjd8r6oJPSd4awny2dSm
eV/adYpt8Y9b773Gi5l5stufHRICqUDBedbFm6kpieBX78msa7LIv46t6tElbIZiKCYLtVrCiMbF
qqNHxxhYU8QcVHrKV2/dOotJyue2s8lLqK13g9jweCKZSQFxd8E+HqVYToFdffhxCwxfsumrY7tf
+wmPmJDoRGRPexBF+UD/Xu36IqL40rTnRGNWe14eFp6eE+M0sUMOqP4APu83tzd5cXlPh07eEINk
d1t4TN29mYA3x3479SL+mJGU0AcjcTPalOQ2E/cxXrvFMHdWu45WWFBtvegDde8UGqph0uGUv0cB
10nVJilg5FN1utnVhcHZxSINSEu8Tar8aM/eRTDFCVWavcGoz89JVX0o85QQdrwdyHtkWvY1iC5n
bdBgh1MeizLRbPsUQ1PQz+dOwBEjEUgdR4DW0yD3MmYDxrTIpkFNMazlz0RdF9I6iLg8DVXe7hQb
o81CRs+2Rw/DIgloI+kat0mDDy6WK5w7H5Eir9s55pLYr6fHiLVSWCC3WUj8Qhz7MDucoo0tDrmZ
47DkTMbKlQmbwa1+0i1wMXTGWBx+j2kWcXWC8Snb9jbuVqg4c6SwMfNtZ66G0HLqLmrNoykTJz2M
iDR3Ug5cBpN2b7Pg1ursPyZ2dJyiZMfLIeXWMWpemfapVPJUY+7BJMG/mnbzZrVwm7Y65mSYOn72
Xplp9Ub8EOGQ4AYLnetzFWtNeNQIn22i38gS5xmtD5HDQRWWvB27YIIjLJgdt4G3i1zjmYNEh501
Ylbr6WA6dWzqxrifOhYwwGVhjKcpGdyF/5bOgvj5mGRGg82w17ah12bvU9K3uL9TBuAmScp9Yr8X
FsxfsmEo9Jdwdl1OOwaxLrqdmmSxjTONhK0F7CRZXU5dd0hExapz5OegsrtpDBwaC2G7k8A0H8T4
2K2s/O0yiFQtvuF2sfXWY1g9D+lLh6MBDN9ChIv31mUChKKMDgFd5MJInBU2XiRzApjpyW987Dty
Q1bWqJvv5ZJsW2CPjOwbUqpsE0DtDQRS85KAON4xBkDQEDiH1ov6IxfMaRkBy6edujKdliiZfj6Y
fXskSCG4Kozy2m0KeavnnjSmacPYWN0xZzvx0w/bZInEXo31LjOSer808/dgqd1IXKzMp+pE05iE
uRFZRKNkF+Rr99kQhJS61mEEfr7lXy7PSr9nMSvkJfavYbVsTWLWjl0xwsGeoITPjOxKjTt1cppL
39fLPnHmo1flQVgkKLLb/r3kARk59JvSK9iMBDOz9FKQDgzp2m/HmTL73vaxTXSee4UnlWSjprtM
LBV3M6KrDa/7tp4xHy4DPlPCub6IzJoSg4kO5N2scofL5GRbltjvbET7Q9e5y0YOwV5lDTjkoNCn
0mTPBJ9xv7TZ3SwCKH12c3ayzj3GwchYw/ysCzkyqmc6txRsWcWIEk+SITSq4EUtvBBplxG+yHzC
QmCYG1XoGrXY6xauuCqn7RK09+UqlFl0fBVE+LUTI8NYEpe8vyure7K+JjxQ+2A0L0FWUDyr9NuM
rLvcMI2DrNlXJ0Td7+w+osVZjYmt+ToHlAO25lKFAaMW00a9SMnXsbr1Z4QWS4sGJzUQFHIBK5Cl
YTaQZGc3mgPWTLeEPVvHiRMQzzmnSudab3aVnDjVo2ObLnsnp/RvaIWxUjRPqKUv9ULwmU81CNCS
0gajDusRwpmlxhlmgARkUxca4itu8g9fSHicKNiQ1jMh0jRKY1bbhMHk0d4by72i6weFbb40E3kg
aZBe4gHrdzB6XTgTH0k4U14diAIZwCY8L401P1RPTOhe9LxcW8R/9NT9kXPfJ1jhXLppG0a15+CS
R67x4ePe5kmprjLNYM8bwKB3TP2xDJeWaeG/E89dQA6gANeyFYJHL1pUUlpirqIafbKD5638JYzy
KU71Nu9z4+Qkv9EPvVLTI5jaNZVzsVftm52Sc2GBRUB36kWvYqy6Q1NouAATSU92jyysTN+0O5J2
5LrBmbjI+9ih9XBBEmDYJ/aZBFSfI8fEsEGCN/usqCP6fZzrsMrnD21Za2oDYZfpojZ45NkjDnxZ
Rfm2RxwMIH+owoFOIwPhvuGIPFKUUr6a6qEooiv43W/Aac2+fzOYw+F9W3raA/xwBTk5RkwzKtey
puZ5e1BW3e8LLz3HfUCyYIcVpPR6CozOZ00BDTyYFLIlt2Yqz3WQxSrdsc9rj0J9+osYd/gbiqvr
ttboPq2GlHQP+SBL23VJJs+EC4CRINLO9SKaljUiXnnZSUr1xEDF3fqZgjrvOm+Cje02ZxsUzpYm
7Nz8ZUroev043za6XDm2s8OrV9BeuDYXyOjvkpRjJJV45xv4uRyy63HDxNR5qLiUju3EBclY9Je7
BrnLaHKPmVM/dIk9MUNy9daFwDA6D7Nwxu0yJOWRM3QfiyqsTX2bVfnecKb6enbHC4mq5q1TU9fR
nGzhDTHBIagB/LOXrIMvNsCNNx4TODsAA3qxJfW0p+kYr2XJnH7sXuFEcqGhYmqSK8J8mTDrCSiA
Bodh4c6uPA4ENkZLbyQbmcS7TvWvvU20p/I/UxG8lTFyEi8LThFC+G1CUC3r3OlI0GCzDVKMrVYF
tHmUn8MSXOVLHzE51XSbRnGOy19M1+S1VCPXYMwKCkcfpYB1kDxNr52+JQTw1uii5twL+4/TPuVU
rccORxEnIK7mKmIONLikSwpHnaZ2SbdteU59M/RiHx2TEAbze/Iwshn4WKXMvWXEl6EavmzcNZv0
I6+x2/EImkKnsV6En+5xcmourzX4oO1ZKYL1sIyZ47BSnLg4o4qg6MPq5JA1RFIpe6yWW48KYzFg
4ZQIr4IFlVfyMccRamQxkdvbDHhd2WouiPvSlhTE1AYD2JvOH8NCF+qQ27QB9+aF67eQMh+JfG0k
QVixiKHWuTOwiKw4cr7NF0fGn+xTSBKqxSWxfyu35gZY/3/ESRNjZUF0sCO5dZNluyQVxniV8ZAM
ylVJJO9Kf0CRgKCE3cv4FsVdcjX1TrPr54QNkcklgICD6V62HVXrvs0Fv1GVCBbaN53qYOdcur4Q
+0hKYtWdeFtHxp+RDQogeJxRiZl1Z2KAfpkz+6yOshOM8EKSgP2VNjPxbAPD5pa4+byXJbGw5fec
Ub/4jebJGk1b8pKe0TNkQJ3dT8Px3tPJenGisuCua8hwo4Iloc8g2nNmID0drMTENMffz1EUH5N1
9EyKuomiKyhDc6DoTQuqUYH704vT8iAnzQ5hEtyu1YPOcN4GFWl6UMhJWVEX1bf87nT+bTlUmlNM
mHCAupm67w0habvNmGZse158szCo/WfW8zwBa8r1Zur3pjSNfSokg5imPqXWr2EEliOWFIuXrHLE
9BzIi/Feq7HdBO3Mk2/90EUka3Do9zv0Y7xlxbxxUpw+eKq59JrmOE4lWNLCcpAeskNoGGs77viN
YJwoMmuRtDQeFxNhK13THZ1+mo4STctaUW3i1L1Qk/GwYrThDZVk/eGGLmvCdo1r9Zf5lWk8cx1x
UiaHea0oSadK74Vy4YXPh3yKqWOtsttXEyF9o9VvoJn7G2Ql7B8YsAv5OOiGrdyxTP0XFISG55rM
lAm9YaNfIpukwOnPC+T3fZXZ3T6yrjspw2p9eFeZREcRuSa3hanDhGhLJkPWzinKPlSrXLIzOH5r
fMyIqN/rAWS23XVxWGfLXnncd1NC9kfZfFRW7RG505gkxSKwlQi8TINx7GlKrNvat4MD+Rogqskh
bbjbTDJDTWfJj0bhPZiiWdAcLwfZWGvJxgFqm0S/DcmXtNpu1yft81A9LMyJ90zh0o0umzPk+ZeU
VAIZ5UmI1vLZMZ1wLHXwgK6BhmfKTtpGy5nXcPV1ime1q82e0oaawsftRTIbIRNg5yRdsUzGfVXW
f7J2BsxNIBYSz/cGBA0M0ZooYkNyfUrKp5IaDJOWR8wIhPYswdNUPWX9sWUr/rAU0UtgslGNEtSA
gxc6AGA3DH2zrSWHepdWnrdZO8DQtoprazGf2YWOB8JEUG3FNujpUYRZz6J5xFrLHpECEF87yeQU
FS7SLnfZzay4yMOLD1M967A1BvfgBv4HC+lci2NGOjcYruAuKPjEWHSGMyO/oO9kt5M1obsMVMbd
ca6oYgWOc5J4H7tGNQR8iDuja14B4/AcnUUe1nX2XhIlg+oOHM9SkOoZ/VbZzYi2nMhCn38ZlokN
4rJ05LIrCjIDRJkAGLCeq8D/E0zBlvxTf1MWI4us2gorzg5biosuy/4yckb5cYbBmjTuTRN47wYp
H0kePxrJ1JOwxdx1SMV9PDIMti19bfga2H+HdCoahxNXqMLx7pESPGlvN0HIj1vv0PBc3DmJ+JQr
fX0iTtAxE+zx1XxJzHw4CHx0Y5eAJIV9PzscME1736nlYRH9RrVKHYUkFL7QJAyqxHmA9IEJKqLA
nyRp5XM9spGo5UjVOMud4xecnUyL/4uj89iOE4nC8BNxDrGAbTedg0KrJdkbjizLhCJUkeHp5+tZ
jsdBUkPVvX+kDHqvaHU4mUg8l0Lt6qb/nEHM+mTMN5qqNO3ZG8TPEzkssdrT3XjDKW3tUlMTnOm3
7e3HX8zmBrFyD1UTE1wULJFvWHvb72ARs2uPsOukLe/eNugmW8bvqAzOYdvlQOVUILQsjtQoZBEy
3FNOb8uhhzd6GHPUJnZtGqEo5tuxCkWIFQjVenSBMP4Wu0dfQ5tAFtfLo+x6DKj5sW1idkDOndb5
t/ResA4SBDGKQT+XeoInT57nrJq2hst/+WEXsOnY28IV7cb0fLmjcXlMqM8DAabQmQuX08HYSjwp
Wy/9JdGZG2F1s0O0P3HiFPu2D17qyo5cj0VOhb3edvn4YRaKhair/lqE561FvODN9dI90yF7F9ai
3jf2FV/LLh0NZlZEPgeaWyh4kK8x5Z7IIxru+64T55GkN0rHfd4uv4RftJAiyeawxAbCcqC6xUeK
pBCx1dSuOHMRXGEjtubMe+8EiF19u5BnGm62uQwd1GlERdQtzg9W+682YbhHHNFVQ32ogn7v6hgf
8VxFY+31ayQp4JW5mnc6BAvvjUSBSVMNNvYhhQgkPuCl4Cj39u4MRCYKEpCTZXZO6ENvhmlv8lg6
L4wNJwjkfjs03kdd+guysOBOQxgKbrGwSQDxTj3tb1TIfA5leS8El2ND3lfzaN7J6ymhEJgvp/aA
h9xs+Ek1XVBLOT5h6vBOBaaCSCs9R4GHGjOAv9uaDZYzSkYpkuGRX7md97XkcXvCdk+NjzEzXFvP
yKiAS+W87Mte/JiO/RqGfEJyhBHCMJIZ7amgdIYh+qnwx2+BDB8pp3PSQ48Wlo+m8TNnt+AUW3UF
TSDCCWg2lc8E9b92PqFRtEHX1HOyOfg6pd24Ykluq0fGlIKNTRtWVlihmL460abLvWjIuBqSELw4
XaLGLDuMqDb7v3honQjl7Or5uVddfJoWymtCe2v5rQAVqOxTWouXpR/XaBPGHXtCRlN5uNY2sQbO
MJONgs4V7cYHE9TwHPrIBmgoPEsLIXxG/eNbR/3D42R5HweHgB4M/qjVzKhORoqvqPEyR7T0odE9
J/m3pGHzVQz7XKWHVA75HRH6RXng+DqvNwFm1F3fzPWh7YlfYtEI1nXDg6qxQ9+WjlpgskFW+VAd
gartZ6aTAIZyeHUBc7F3LuNHJuzzEgZMt1WsTkN5qScnOeduuVNm7B+yOEXCT0YQ0q0oZ3znZnTe
eZRSfM7J+0iKisqcKapSJQ9jYw4bKr0u409SwPElNFrsfcWQKsMxhXbozZV+oc7vyotqPumAl9Mb
luxUhC+tqW8YodmWGs6RVl4DWF1woGQ+VUZ4m5vWviKNOVDlcsk68x8jxGVWUGZBZlEyxWa7cufE
wunRdEcSGzGCjCTh2HBooW+t+0Ba+yn1gHIIY30LgvieVBizl276lCDMWx56GPrOjAyz3s/1+BJ3
ll4rbuK+MYx1j5W4Tg5mNrYn3IYvlQdm4ktzOVQpwtg293/VjJjOYLxMc3p0GQi2ZW3FuyTn3Xbb
BeFJypuTqgjJJu3zdfWPsSCMWi98a1DMsx6F74FdJfxdfeQY+jO2K0DBztlKB13EvOhD3/oympDA
gvxOlFGR6WKQLedVjNqdDAw6bqxzk2DDcutXWoAFUgblM7gZEUt6dsLms3Yj0ecBIDZT4lwSi1nb
GFTJTQYq7v0J2A+RMEK5dVoPfwIxGMwJwKGO0h88zr/b4ReMgPu19M9O45YoZzz7pOwvX1rzFhMT
3JPvnQETm4hR4dsXjl7B1vwd0DmgRWFBqBLzFlg0lyPs24e+oKWUG3IgCyvsvU/SzFZdU+rDJOu/
SrrUsfbpyfAoIfGLF9oT2ue2v7jIuSI465eyATD8Hudmpk2GHLiVKqdmncbE8mVktcDQpc9EGhGE
MiT1kSSpcQhXZYZqTbgef1X2Sqnyg8eBpJ7yoXtMRvAI/1d9tV+COP5nY2QvW6TNHy3YmbxtT7RZ
6itrI9Liz6zlLs9IFAXuJTAoJWm6YaNvY0duk2Z4wmPJY8fwvMBvJ3P7gZjgWZSU/XgeMhPN+nh0
E+RW1RIgBR8wA2ajccA/+lHP117V8XPpWv1aKP8rtgsE1tnvOhYvmHY4gCa8Q2zc89pReU4j3fIG
lZocs7DczUZGYIxnoxn9kwlP7oqq5zGGZdiGHmmuiCPetPx6mKMeKnpH7R6sU9IV3zjdD0X3mIjK
nsQMzEEiI1mwpG5djMo5F9o/t0PnHAhjoNJ1UEAftBpjWrvmosbxFlT22p2DNQ+zRzd994xuiUry
estXaW2dgBhBZvbtbE0/CXIPYgQz87TiBwRelAtCgFq5z2OKybhF8edhx8Y7fvJJd9kIpcBV3F9K
dHodqlqCzJY7RoNk7biGFc22v+uzod66SqPFoAbqNmk6sYpkW7Rgw+gt/9QZtEjYqXmPi6yFoklf
XadcDlaGQTxLuAtnLrj14GRPxEpEbgb9PRg3U5r5W2t8GUiPV7LCbzP6BEhOvhPZS8EuVI+Ua/U9
qXA1/0A5U+AXFD0NkTPEBnTuujLN9ODZPdcQfemcijgRoiwfJmIhyluT3ZYAwsUuoS+WDpYxDE9V
UhrEPBEpaZnGK1BWunXM/u5IpnvcUhe3LYwn8RfQNN1WA5e7HPcQJnA9FRlD0Hcp3IRuQ94EJ6w/
jfzVWWweomsTXPKsByo7OCQIh4AUO9fmKURQ6DkTxjmS11YMBz+kGqzjh4zCL1nciozLtLSOaSs+
SSmCZS6HjT+7A5s6UzJ2sEQGF8+AqTPzIIloPMATTWlwVPtfhkmBUhKbp77xb6Gc68hV3VdcWEeU
Z8smMJpuM+RvdpB7aIUcvgmK6+gqit+aObsseXltFjws7Vjy8SKTqbrKOJY9Knge8H8kJLUnSxd3
qiC9HZkYv20EGpFhLfjcy2VLZRo/Uf3l25Bzde4iqzWDASgHrjsdq09mO8keT0pMrqj5gfi2HfQn
oHhPyoeg8MVy9Fqgb2eG1HPzd4gxVqBlGM9g7NfeEO8gNMUWAp253br7449CUSqK8hikNMP1bPW7
3kyuSbL35g6fnmVGBfTOCmcY4gZa2cvSnYmbLfiGEIot7EQsGHwLzpbG1wAtT9ofMO2ykYRLs/H8
7h1aMdtKxa4/N5EgcyctqBrTXbfjFLmRfhYI+izd6c5OFc1FPGIcdDmxPOtfJ/0zLNrVaea7Zxfm
jlIlgny4fODUMd+4cb+JeQvXIbpsF9MFDZD1qunY/z1K6PctwPGgE9AOV5FFNZk3Uiu+xDBfi9o/
zziiVwLCTgWcOpn35uTe0e+TLws50dEvOA0N1ZETXTyFUu3o6AvggsCIEQi9ibxAxqnBTah8J6yO
O8EQudqEG9c69W6tdtruz47rfGSFdQklR/N8Vlo9L/0wH5qGrLAl38QLbcHMYc9Eniabwi6uaU/S
YUHqFGGUZ49IYxA7CHrDQJdLnfzKstPfLfpmTbQKknp2fJigS7YMz/3kVjsyPtDpEmC1eA5n0kSZ
OBMg3/uCsDebwIvD+pVgC8jT6gWl/kuXW7/z99zkd5vJ8uJn/l2Kad5NSu/JbyiPtNoAVKOrjnwz
PyoiUQcV7iS+LiyyuHHtJPhaOltRHmtJwDzizezgZvvLyxzmlK5ZPiGRwyWjzz7EVy8QtFJcTZ+3
v0R5AF0bixRztQQuN8wiqpr3h29ZE4WzAnPgDdDum3QLKjJbl0wFOX/01nTu8PX0jpegO7eRWnCB
Dxl4W02CeLDIA2EBEWcgr+eUH2rSK2Fiuo1vsFi6Zbtv0/wfAhE3Ysw21ohVh7U23zWO5NRpTkaF
xRMxHMNTnrwTEwWi3PaIEofvdn4hVXbnQWf38MDSFMAndIrmqQS4IcxCEhva1ykpXGX0GFvxwN5T
e1hWzbtjT0+hbT1VnW2vWiuZV0pjlQ0fYp4BVROw0/2b9k4QpYW6smSmmk5rD1JsXtvp3yzAOZRi
DQaf41lQbKJmG/5K3SDZLRYKuJqoqbR/Gd0YTUpPlM98tEEdOwRfcbDsWtV95gXwbNbLT69s/pnJ
sx+M7AOdTNY2hWXSiwoX7VIoxUvbDnc5WR8eYfYr+o9Z37KTRixhZPFn4Cc/lac9Gkr7Ix7PU+8j
SGzCex1nxT4FdSE17EHU05LOuInl/Mm0x+8qwzsMjFlq46OeuA7NGPgboSP+/AzVu0UKULLgouVH
4wR5utEhGWKZfxq4lNHrWo9dW/roXJqPeflOM9LF3cfAEKgOphTFB9cw0fgCfwQRpl8LWyybWHzW
jf+3IbIkcs3pNHoi2zZp/l0F5g/A1e88LA6wxZTOjagb1HSJt1nt/qsTlOfQ79Cp8St3r0LVqzQw
IxKgptq5tXcp8Zt2nn3kQF5JIdo1+/mjRtqiXBaKJLTZk/1NPuebCrbNfSzPi8Rl2wHtu02ya8df
MqvQaC7JLkBwv07mbtvAD0ePj8DR9j2xh3uft19umXyjQ9oOefOU1CkdtLifRAhmoJx/cZeAAybO
IZji2+MpzbV4HuZ/BDQgE+vCy8IsPBM3Sxce8cZD9zEZONfJGSMp2ebW45AsJt4VTwLM62KDw/dF
EBYeEQokVyLU736ePuMdQEaD7bhC6nN3m54UZtBnX+QTsCyu94oRC5nMvA5xrUAiZW86QFwJW/Eo
+wlWrW2DJgjQg6WwN9VQYhAGG6ZTd6giAwUNIDhiPCu9ZxYBwIzur0M2is1UZvPBTn8AU94XIf62
Fb/XBk7DpLuOkWfCoxCXMJ97P/9BWPu7soFyJlJiq17+XbjZ1mYaPtWZn26ExpeaDQLjVLdKhjR9
4i9/CkZBEHRcrMeCdcyhri1JMgpiN8bDwDkAmuhqXnlu+6Pz9Lj0WYU44yXz2QEIwPwdx+Luvrih
+Qix/OPjM90tGYE9rhse8mJqI5GRUVummPn1kGKuFzYFz8xYzH7AIFb8b4FE3ipDEITplmfickP1
MSDYjNocaUJMpgAcLmLClizhduasHAx6nkmDXRYifCv7Sg4BGb+Z99F3EOqh8bgS0W302K946OoT
FdHZvqBlE+N5rEZILgJziZQfleVBFjB8ORMgeuZwGJekR0ZxzTTbDzt/rveFM1s0j65UKg8DccSV
SvieqomgkLAnPTlMohF99GTKv1qzENu6Njh+vS3ttggJvJOV9ld/NC/8Dw1/1zZIUBIKv6X5FJPz
r+jQZZAeimghJ78TVMUjtLPt8pMEHaCx9o8VNO5KMIlvCZSIdN+fao/1auT12VEvcQ1gB/eZmUdl
x/1czoW3YvB2SUkXPyo2b5ZRfNUc1vBj1m3EJrVyBGHXcV1/aeV+htVeNcScZbQZRbk3/SbphNCf
Dm3IHKO5ISDqMtPRhLaNggga2ZuTt/jkScAjZean74/7Npy3RYIohs1zbyUqf6GZ+yuvsBc7cfoT
L/mtzh0X1tU5NKXZgYdTQGsgxV6Z5c4e4/rZ8L59q/gOOucyOEZEGxF56xLhr2UvO3Sh/nF8Zd++
jEpSoFHNaVQaMUG5SUnbAluA5XNTaIIBtwpOzh/6Y2mbao9XLNugfb9bI+kOrSMOztA/sOjjDChT
Ofrc99q9huh7JW7vjW9bWwVntiTVycJBxTEdH3V4BtMMa5XtpV0+NQ5ffNm2AYtw+8UDiJ+i2BLW
9u15zQxWxvLa2fJQK7B2TeqtBIYNxfBX19xGlJZaMHQY/4ajP1sXwHH41zmDBG1q7EPhsupc3MDJ
UrwVdr5FXnQvB/YOOQz4pQ2uhpKK5hTTM6SOnxwcO/uYzUP2YNeb1PRWD8/NSmUJ9I1RmKtcs70G
LYpWA3kk4XLJyrKmi8vxjxpt+srS5GyBkEgnWBstIh/NSkj+O1XEwi78yJ7qk06PpTsmO9Xjcpnp
5eaTrsyIuGgKu4n6tuyZnocKU6/Xi5VyJnONN+rqBQhzQQ3UUY6Xcq4/TGGYRyS2V0J3iH/z1E20
eX0YTVSqYFGYjeb31Ic4RYA6bvrMbaLYjEtECwR55pNEN4auGo3qKUy8cJ959SGtszjCsBtHdZ/9
ykxUzE5ipLC43svcQcvEtToWWj8vlM5GFn/vqvPIUQ4Y+X2FgC+TxsmTBUor/d7rL1F5Tz3Ovm3f
kgqeBe3RJaYBfVh2dpeOKCnHdjazXz6BMBnMKCZaNeCOSKEL3/cECLCEQQ8s7SYd3Wm9kGwCZ/qN
QmAXBA296p1GbVhmEaPTsHVbOq0lHk38F+kqtJeck9e4Y4njREvScW3hjtz44Z+iI0UCEeXJ0Xgy
vTgBwq6sXZkU67KMr2yP+Tb2y4lDtl4V9sOgUsc7csdOcNMdXRXTLzuvcWUdU5oHo5nnEuOdXgvH
Sml96b4Ka/gxadzdcuixXs7zW95Qd+GU9KrIiE+Ia97V9DW7x6UxL03H/BnWcofLvWNOd/iisOaY
C6DWQ0s7KQiNQZA0YTnjxcE7wVHcPuYMkUcqUbhWJSm5hvglARAApUyk7vmJZgWigs3wSRFihIJC
vxjelO4cefOnge0HKHWDPuLZVgOJIkL/bpbudSS8EP5uQnm4zJthNvl+nYsIWPCdPlcISMAHrO7i
TEHN0UheUGPuhzKr7z0h95tsWJYLN+nHGPTDdhBjhpWmOHkjZo2ZF5vGsl0tA9JZbKYUrhckTq67
W8a6XwcGf3kq5VNRI7CLC44fRIKTwq0SeO58nC0noaP2PhulROoVnjMflSQd75QIWec5SH8ZDYpW
1+TbwRJHU3nA1M2rFZTlO8fqzW8butv5KCdvRfO22qWsJLBvjIv8MUmq3xLmAJtU+dJUHvmTc3Xa
ZNP5GbIF3+mifCnRDTIAxWWADj/mEQFkbbRPJHf4i1wz9tewc5hd+BeKuX83A3g1Ui5l5CZwPe2z
9Mlt81M4TcC7bdvQRI9EjZ9tFR6nLInXXkrOzjJr/0i/WIrw6Tw9wjEHD+5yTMVrUHVEPBaaqTiu
37yxVwjPCf5umOWn0AlWgzUeQvGNvwg7O+lMkZ+F74DiD7/oiCKtwT2i3XQ/DQGAQ9G+2BlGjyBc
/lgPibLWTcjz1NIjkRFnButPIoubnuvEetbvHOUFU1dmcbq9gPbWT5NvMd2BI1lcUDHYAieyMHfZ
zIuXZ3eLYCg9noIZ1bZNh7aTMUpWrjjG/Z/WCMfzbAUKOvgfow/EvVORHaXEIVD8YGaFUai35XuT
2uciMIB8Hw45sznO6RuhdckV/TTvDT7eKcWUgLgdzZOuLEIp+M+uJfE/GXhBEz3Yl6EOCIKjOqjG
+cLmmK/MRtoHIpy2SYWXlFiHK0dseFCBn4GkFPhkmJlWQgLkDlndo5+RrC2B/9aWqb+ilRNmUl5s
scADGMmGQOycRIOW8A6OsDbu/7UqmDZxLu6BgaaComuEbAQB4cEjDYcwJWMn2uUWk10YuhaTZHHN
ELxFTAElQg4WYK82vwMkTt1kfA0mqspgbHSE1ZHh1voiO0qvRG1fRIUpWlUPMwX8eFoYTMCxOsAr
tNJjJs8fHFLxLoqlZK/mxVAzONAEnIEQjvtoOSda5Gvl1T64yWmoWmS29YKSPtF/jJKUnGCcvskj
/QsmjSjKcddBF5vrhYDM40z+R7iYzwobfGbWn5alOdKXrXb9v9JAsIp0qyalcAQNRwFg12XLcHXs
y56zMtb2ClXMMmR/iykmmXiI/wROyC/g2nb7blgBQF84m8onCOCoUy7BTbK6omtgn4COTAKcdVQW
s/0x3xiIibdx3K/VYgt8olW8HidysEwruYk5tffOw4/TBK2BnRRIh0ISpDrEhK40kUuWNJM19n2I
35iNnBy3Fvss2OqyWTQC+mzjjELs/ba7xDGFtpnJTCx19yoMzUgxcwaP7jPBQ1SHpT9BkH+ocOtN
I7kVK98nBkr+bcz6lqddAVRQ/ORjSy1kbF6Fl+PX9448nruwtp/7uv3qgDjm6reEiZomuenq7joM
w9sjFR8/wZnZ4blKxk+JNrTvTbBA8RQM9mG2HxOr9i8JJQWjzm4PM05dsCwbBQ65ehAIPNU6qPpP
4WDYKY3y1zTRSO76wbdt6Agl3WbOkmOC+sbQxTaVOirNBT0LrjmrMc6p3U1regZu1vBHj7xiWbqD
jf2UrfEiUQjaoNBufSd0/4AokjmSRpK5do5Q0dGYJTUdOZ6/Ksrq2FmIgFikjZL6wYpUvtQmTbQo
ZZQAxLIcU89glAamwPDJDcyjZ4Z/rclEr798GA/qY27c5eB1/hU4fBf3gASWZgbwC8AIJE+7zuj5
50ISsUxdFnuse4wFfan3g7P8WHo79bASUHLsbtBf9lQdSkqYd3OiCjZoTIpWztzmWeb6sSyM7dJG
FY3Z+8Df0G1HUVBqWdEk3T+h0774c0sMK/wgL5ZWrwn5Vy55JzXIHY84k5JToy9E1AWi5UY8Nttl
Svs9E9kcde06aPqHiujgy7o4kI2f4Fdoh8h0O39dLvhxFvsY+MFGPAKXA5csl3w4G7F3cXp7Ivf0
5sg+PNdueNM98xZNLDdajc72wPgrLT76waoIJ23sX1ON8DiJu20yJS1gfaKRm0wULan5pTBBrfyQ
fENacyK3lNTpWJTRu97Ky1E6q3q5+oU6+pVxj1196YIB2Qt2HmDHVdXXtIa4Lee5BmJpBB+VY4cv
MpWsSyLZWInx2Ht/+mQ4J2YznnpzIgEqBFX7DoGqIoJIEzpxtp4rzsTNt1ulENiaE5yQNaeflWfj
MFhsfE2z3qp4+emJHob86qhn6iqEHW3xVsKkc9WV/db2qPNqUmvrO5nmibPnKFbgIiF2xQecPYUj
Fk+X3jk4587TP0AKXw1w/sX3sw3E4TdSon9Sk6ZZ1uHOa3+qun9vxSw3c9u8ktWDMVgpmo8wwOoL
aVPPnE2sOh67eD/ue92cso6hWSXDGnPYW9Wi8KHfIU/HU7EQrTPD0uBugAeBJSXBMkawb53TAU9A
4Xk/7SJQmZT5jOJPQKshthHETjHfmm/0VKTEwCXLtqFmZRcYqM0hSwFo22/GSTMaHwS03xAoIYtf
AJuEJfIL6ZiCyDLBJN4juq9vz3Fsy9XwO045J3Fpq0tQTPmq8HEVmrWZbkuydmzBl9dZn33KkIol
eBUGIT0L5tEesD4mHPICU8wBwciVzDVCH5OCpjxmgXCs0quR6bOxaGMbKIRjQT5GNuIDfDDBWin3
Q8REDfGPO+Yd99+wE9UWoAaGj1wAqPM/2YCb0Q2ybGV5CKhHtEGVbM9Fb9fbsXCPXUV1HC0tJBiZ
cEkrx2hMSnvgPAqb7jSLc75a+uU8Ju2xhxy8UNK4SphM1ya1wFuzI2zFm/EG44Cp6+TSMx+w23y0
0zBGss0JCscmTgRgBv245Ac927s8Baeu2evXieHOURs5Q8I4aSS/PUQ5YwnPh4UjknyJQ4tQHLsI
NOFSFDtX8YTQ0IU9CQyQl2U3dvauaFIcWKWcASu49LIYz+dgUZMqui3pYlgJUcQb5DjosX1VzXwI
hEEai2x36UwWDv6e0BqRtE3iYqThR8i+Rgoy3W2ic99qWPlFIsUUBp6trBnxL6DNecgc/Zb0m3wB
8kln9cGCvRVddh9CvNrgKZQsTJyr2j7YcLf4n/jjecYx15deCpeOiAx1QB82GMSKmFOWt2BYJoxt
nj/sMvuWTpXau7l1LwIbJEgQBzVV4pLRs0UWnHAo2SsiKVBTdoPDa80LkPXEG1otCugmP7QWAOdg
QpuDVSIc5SeELAsfnUQAsQzN2pX5IzVr+Iq9eU8N20dOuTPBJaSsD3F8rvsQ75mLdS63d3FTMmn4
oDWhRDUwEf+Dhql8yysHNMrqGJTtfdgW7W7A9E4q86dTjMOl9b7LkXEZX3aOANcv7JcJShPVrH+r
tKP3/DA2ReZui5p3AbHmtG2shBwwPn82sVfTQlNULtVujqevvJh9to9fVsJD6y3jb4QXlzlVRKsu
7TONSXc3gSXAGvS3t2PwAkxhdQNi0IWEjlUByUGDgg3NqeGcgyhATLGFr7i37vzbp0AH3VT32hYW
DLGdeqsgMRHplcUuNtN5nQ6gGtXoJqs4yz9yvh7atAiwID7idQDJRKDKDyGl9EFo8m5hWCnl8M/a
PleoLjbpMrpwYw9Ct1oQODPqtelzP9ZPZWhcPFs/pP6giDVqhSLxN3yrj2hP6yymptkox/3p2M7R
jBJmn/oBpw3x6VGYAtnEenwScR+u466ELqdYEkaIcHkrX01WHrAJoExURA9HPgrLVi17mX3VUxtz
JnKMBfxmE1UFsqTkRooWJK4LAWr6/k8uE3/PsLYqcs4cEYQI3cLgyNq0shK9H1Ec7fh4CUufIN+Q
Nz2EQsXKzpd8jyHWB5BuXvMJPiClinKVScQpPj0crjtdBdZ5NEyYmMp42uqkuHFeLru8nXBW9I8e
zdR+CJCOYkSk25RsBbGs8ii1CPbW5sAUgBgJBsfhn1dkz3ox5EG69E+6ShT0fb9sTDuXD7c18ecd
qjdMHWUTuquQjAVUmUWND9Pmuw02BBR9ahnfpzzw0SunSMecaj9aM/K5ximjwWqPsjae+onacyzR
ek9W98oCNooUUfYrtc8eobe2QHRmWeS9KGCbymft6YYUmr/C+NYIIkWyJDJJ4lSiAfzx1RGWZicT
IXaIfOHuvPDSJs4+M8StC7UNHM/d6w2oaWMH1jdI5Wso7Fcgbww9OfEBTlZz8KCLRGxa5/FzygCI
J123L7HiyFW1PazSpNDnKZhvxsP81U+DzVzdA1ob5m7uyY01UM5gyDoYAqlaU1rbQLRxZCX8bpY/
9UgGof2N3fuylEHUmsuuD2lQZYp7UblBgkyFwcnJIf01kFz8NJtZ/cYiHZSs5FpO5KmhCXLnuD6C
CoLYkcEeibmkGKv6LUyKUQoxE2LUHD0nFCwPqtjqKSOZe+mv5uD9gtR6xeCdr+tQp3i7+JnYxe88
qLtDgwEmk8nfYcb8zIW5LSyOrjINDsNMB3LeItOuidhbxzntxss/WYHOeiD/K/re4fDhMqv4j6kJ
i+pzIlxM8erQdLBWw3BJY3TEKdmN9IZGpo/GtaZic0PlJ1oViShLv8UNq5mvUu4BE0pDeKQC5G+x
3R1gXJ8sApsRltZQwJi94ELyp2r0yXZOZ5Iu5pi1DOqm86yYuS3/g0I0OaNNSjXB9EUrIOSw65O4
tOvzDKO4+G1h6N0oN18ekPWeUTNctaKpSOcy3pNkpqEZ1vYABhqph6vcRGawGn0ioc3xh9DQdBOg
dRkz5zqJ7OLkOCAJHF25rCaMpXmApcEO0Yk6G5V4bL1THq4bb76ULRHDnJR/yVN/d8VCjfCAx89q
lnOlCElOPRelge9+GkhGNn4q/wU+EiHC3TStvEfQgZZUUotMCCc5JEI18HY8QA4wZSIAVl0FakZP
4ZjFzw7JcY3E3w3hT92FV55rzyP4OXCOoSRk0HzwFgONDRy/fg4WzlnRFoP66go3MrE34RDfKFne
Eht/STEi//WzH7trtzOh9KDax7bKUW40FHvISv4qXQiIzrlySo4b5MRvSzd+25m1FQEyZtchrGDx
4quqB2ffljw3adB9NibxaYpajEcigeSwRiijSQIJMChDLOI9VJ5BJhmKDWOO19TM3uJpJObXAmcI
mpbgy/7JGoBDm4rEPk92fxxNBpKrbh3+j9VSWsiLWeMIZUA0ZTyHKHDXTUMmcl5UR5eQipITnZG9
RqbMfesk/zjvUbs3ffVM4GnUO+Ub5pl1aRvT0R9qsvfSR3yVtFbEYGOa40saNBGkQ9ABkaTEKYYe
Cb54NasEBbnK/VcVYH2o+hd3BNIIJVCKNVLkV0jJsp3DAVmk89HX6jbGvgysD4UUnBJdUgzx4RFH
Faa8HGVTwvnh5AxncS1KdANaEH/71AuM6mGRxx+AVMSqEt83k1JRIOaSA7YUFGyrvAGRADa4u5SB
OMlADG+PCdWgRBO9G1ByQz4If0iQNbnRhvGNHvfqpcv3qFlC0azakUQVTOufQIStTlXo/0ObxXXk
Vv0mcN9bjC9RWnl/ahkjnfbMbdxgNmk5yOzBvJQyvslJ//F8hVWtXUEg3hvvSkQyunHF64N5+mmQ
ZI92VhZue3V0a/yoEFLrdCZPIiv11Z9RT5hD/DRUBpqaIj9ZOfF+RfCcLQrVS5C+5Hyz4KDzrnqI
odgzSaV0Mi4hRzwEHXudBnk01MlbMtcU9LofQOg1xYx9vYAeBFyPtbOsM4VZjySBezn/x9iZ7UiO
nFf4VQZ9bcokI4KLoZmL3NfK2rcbolbu+8638bP4xfyxRpYgGTAMCEL3dHVVdiYZjPjPOd/pm23v
0hRQdUzHJFPjlfLi14Fc0FJGzK06wo62PSNTg5CsM4iIpcQzcSUbwj6UIyt06gsZpZhBGpsD0qNt
Vn4OTVGzIUfasM5DzvO498LXZmiQN7u9xlGzreWL0303TA0R/2hMZLG2w7FYyjnqFQjYP11hXGJD
e4fLvQhcYn7g3V97kpPTDL1oJojbSu38tj/yQJNdX65qc4R7GBQkL0dchE1O+wiHPiyV4XScOF42
U720mR5Rr3cwRfVFruBe4V1ox/ijsM35L7M6BY4Xg7pwz3FrjgyExbIrvddaENDlIPLd+tQFaY64
LhU5jdzAdGTXMyOlhKpagIWY0js7tZq9gjG28J89xVfQmog728nvvZAIHi3fG8TNi0JVEGAzrAIi
jm1Gj+AjOAteajBuK+nJVYBPgzkgrBeRQwTydzZ/siAopzAAMF1o5RejwQ7VhcDG5xiX1/Q1M6L0
jUsaFwS5+pg2+OCcivTY6yRq66rETFReZSkbPTBIm6JrgPrjuylDV2c4Mp7qPHjXmK2lRGRxAh9j
876QKYA6jEZdQfABZXLh+95LOtLXhp375BfBxeOFehg6tGrA7E15TcTzPyBWusJHuQQp161Seklw
Ukc31kyAUJhjYyAviWRRaemKZLthXOA1PIE6R2jym/eMp0AzFfRK6ue6r74mDvCR1c/NwKXLh2J9
uWP06UYkoojLw09yGSMr7z0X9dXo6husl4cOrKubds9TNIRQiHnOGRvTcmixbggqN6NNsTl906AG
Kggpw3WlF+e8yHjrq4p5b3qLNwA4TMlWNfC2Mdfheoj6a+I812XACllVhkYBgyJBT28CEVJbx8zM
PAs1h+uSgTft6DR0N0EjOQAgAVpbTc4htC58Zjd0yRKmljzW7r3WeYiKQV8X+uityVNQ1uQculDf
y+nRGNt94joBBxX2JLrJBHZajAZzlSCBIWThUASxf80W5kaFAxNdm0PJ2O9rAHtDWQHVt4+mYV5C
AgDhOKP3RXWfjs250LJ3psc3ZnNM3eTBK6uDl7jo8Ix6ILnhJX7qaSkPNbFrymHTlEgXjbmZKpof
eBkYNM9Van1TPMgOk/x/GPZvU9Gd3Ra7SyPXiZjuM/gXcsQ8phsQHpRaZ2bMHCj4cLXhyQMyrxsa
P0xxUMPzbWa3A2vbGN8Q/NgzvezTfFXks0ZDYXMdhGetbThieLhiULW0cRPV06FN1APv+EPEzHfQ
KKgt4KstRRo9Wpg6oLSwftjFy0BH5orHL7SqScLLbYanhqkHhFDOr9GEqZI8ZOnUw0ojsti7e6uu
Vzh3V6kP/i3jNtUH3NsTMRUFdBWJfX5xekVotXXPpWcv/YmRv/QZcTpk3iLHebYG+9VzfXatYf+V
Jdm70TrDKvLDi16+DLAPKA9ZprWzi+tULJWJJbpTz3ZHA24JRU7SkmNk8gj6ZYXa8OR21aoyQ4SP
XW9Nm9HrH7w0vw6jYdcRtLEaleP/Kp5JOeJ+Fc/gpc657n+Q4JzXXbVFhmRHizqALalaIYSKfHgt
Ju5HvT7rKD9cZ3xFH6Cp2P7bfJxCslMwwIhGTjgBRhYrQ3t1SyCwvQnloc1z8nJlxbPNWodJtdZx
U7Em7msHzAUGoCDQbtMItju+8kOUTmxQYuNJ0/qXnze8Q6jGj4XFNYa+ISN0AnNeLiocPCZjKLKC
iPoPFUVaGYE4W9+F7fcEjcWP8jtZJjD3FlFPanMIYO1Km7FbzxLQkqFmJV5p/XSqgobZDFliEUT7
qEP1mz/pPg1f4yF46DhgLYqGAFJ7FTQfJtQk4jf0NUb5oyG7ne6QQZBYRHRE0lXbmwDMyuJgptlt
m0fUYts7v+uXYhA8u8s7yTGeE7ljblJdf/cwVeHCFZSYDs1GoWKeSzGccCzhES5VzwA6vclzWNyk
STExSG0NhAQpnQxPgUurLMdrr02Juyb+OWj6zegCgSlc7UGLEExtKZGq8LlGtFGO436qiosEPMku
rt1YEufEz4Sjb9IXXXrrIBBXysNKxlzvjNbz3rrcAH3+XKM2pW1rQwFyI7j1BnCDZLxH0oqc+tFX
HSh92390ZiGoEnAwKd7DMHhth9aWQOKw6MS4DryWrMEPXU5iCR32pW/dRMEYUwK4FMr98mtumLys
wqXjyA+tgnHAjOAh5uiyrNFaY2CNoj0HpkOlRoX7W4joyqo3VUVWZrC9uwKcDDNkDlCB90m1Gibw
I6dielbMZVUOO+Snc5lCuQuDmz6pkpWWDU/ZfW3R6c5RoW4hWhS1fmTJhqmcp7D/KJNAlonftCS7
ySyr3NnRrZ1nN71OscK0VZE8y8F57x1wdoMk4C9f6R9mFDhyRSuBX5ALNhuy+8SgudSogLXEVALo
QbkqGuOhVCkybAF5gq6cg9JQPoMMjC++Yfw7xn1RGv3RshD1ISmOK5GyaeP2xpiQh+Ig6Gllytq9
dG2xd3D6QoSlXgalx92b8AkmcwJtAhZ5YXRsrFJdfpsNbw/ETuOEIXSRueOxGnHHQEmyFpESO3hF
J1P0b9iv2G8G1Vcx3rtDxDSfYRbmiubbin0w2XmHBH3XMNVZBnpQH7GJ6KX5qbRhj0cbTXCoSyxs
xVeJQXJ2w1Jjzekh4Uxu8zowyBsIJenc78dM3vkZNQdn7PnlLpyMe7Me/E1HKtOsLizLOOsDdovV
e4Cavqp5nK0bpt9Lknmv9UTkijSnK3131zlsTsmwet3QLZPWO1kCRkLrsFxwLoceEWyTBPYyRVcR
yyG+rMT7DiSXBJbDxTgw0/R79DEvZkRtVYe4qhQQJuAxo6ndjU111alS2/Iwv4nGcB3Y6qKVVbc2
NO116pJj0rjPio026crS5rhun+HIzqVbUPSKrXT6cy8UaaS0Pnp9e3IdHJN1VZOBIEq6SJDTp17f
0FXAniIx38fA58GB8QnrBr3q7CyWWdYOezsT57yk7wdldccnEOscFaURHRpkdVwzeO4M8ItOE5qr
KdzZVrdlxUwWpV0RZATOFOret12kzcJETNsaGmcnCot3SrcBt9QagW3JCEuWtnWlT0e3xfIejOFK
CIgRXFX8DDxN7JB0opz4xtj/vmSR8VUIMzmmoqdnJoiWgmn+IreIXqOVHUZdm7bs+ihf0Qsi19h6
pF1hfo4k0z+QSNiyERyM6TTwzKBwqSVxu6y0MD1jg8RQhOIFDIGRBs8ZCluWtdNYNMZnh9KhRcG1
Gq5w1b8FunnfNOSiRJXMpviZTXkRZNEPtsmGX1c9kozTT2T2mmu9HwbGMna9goD/XY/DJvc5G4pc
7hG6Lp1t3nHhG8CEDRLSaXoHF+Q9N/QtZAgGS6k9rFsepIs6csId0VD0geYKGg+bUR3GHSmui6Nd
dN2DDzoap3by30WdXNVFH2Ebo6gTYXs5xkgboEs/JI4Jqe3amoIjMi6MlqPrpuXymqqgXobKPYY6
h/6in+u8LPkt9OHBCtHnOZ5gma72GgHdhZXk+rZwgmM3JntiEcva1Oqrwes2FVNgNqLUGLesDn6C
WSdjd5rXJdPazJNMBQgmyyF/gjLabWsqp9CzkBZ9DYNBVTgrkVUX0gL3taOxJ+mRUyMZ1Os8uCZO
iTag4/PXRMenXgDt5ZLGD7agwwsHklTPra6u7OnSkbCjx6OMVm1wa9ozOIrpN3uXbi0RCOmkMeAW
wLdWbXnxknTigTbsCYvkOAU1bTkdY41RgRf3y6gBftAkakTj1T4wlVNcZ70GIGzWcrYIWhKHeops
EKom2TtQ/2ifQBIdYUEutaS4bSF7wQGhiS2qM76eZzgRMzY6nWU/RQLsRzbUctN5wYXZyZ0qbbEc
t3rpPISY5JYdmErKR0tszcQW2Bvg8OlLe6W7CfwbgPdeKbA44IGo3Bp8OYGEYuiJc1lJsAECSIvG
DGnVNJZGYMVuakRr3SADnORXSd3jvrXtVybqJlnQmH2PbDKGz0hEKnfAEkHU6dVJ1G2wi/CtLQJs
tMFIJI4OrJioenlrmQDq6Lc0IoJWRWafisIgveMyM3BRMvo4vTEdUm256t5yXLNzFuk49tOD05g3
7VTCyPA2Te3UWzoDv8fOv/Rjx4LdPiOj3xh9A7pNNUtvFNnWMSn0hW4MAZ971/WjQ4f/qSdM6wXV
bd67TzhpYTJ2gVwWSzQ7m8EwVBrYFZhy8u6TLAGDMdR7y6UjD5OU5DrQlmzqYr6d627QaekCI248
WnA7ySxIB66njajv3soSS37ASotRXCGyTtq36ZRvwmZDHXoV5kuxM8z6oeMZtepkc+kCjyEaw/++
7gn0VgbJNP+LxDhOo/CtEfBaeDbC+/Gbe7b5nyhaW1VGh6Hur0vauqCUxR8odLwb8stO0kva2CVK
0PSGt9DfaJzSAZtFYbhyIYreKA/lrvJ3iTN8KsPvt1IPnoyQdzfQHvWihM+t3OXUwR+rIJ4tRKl1
G8vNOCiS+F3MDs5ShR+13txkmqCMmeh7YzHqwXFl4xW1CZbkLnF4y3ztNO9Y1VxdPponFjzx3BLV
8xP4miLGNVOiGy5CxkU4a4c7fEEQdbcuJ23kv3rio+GBVyOzF6PLUwdjPnrL4Zsz36M2R6hL7WWK
h1uWHCrRPKSaUZDXHJjhmPzwBFuM5XvsTJzyy7K0Nx6dkE3Nj2pS/aYxJHeFGWyxmz5nDBBSA0tW
prWwMljjSgWfVLUPspnghyBzev6L4dX3neTIZrMyEIzG2h0mX3WZgKznjapiwGCc+B8qSDCeE77C
lOaKdm2cdlgTXqrQauEzhOsmnYc+AxAo30r3hbwuC26uanC2GaBUBkQNs9GI5YBMIHLMvR6WR+U2
9qp12TaUqb+xROovbcd7kwWXDJ1R3xbCPR9LemBfLFy4rWbPiY7AC8cZnu1cEteQEypm9RL/LJip
NuMkocXDMhXT3ndwsHZp724SUF/jfAoqmcPZqni17J7KO9tjhfC8bTcRO8bwyJ6Xhwv0Z+Ya04TF
PgiusshOV8xYYCsatBgOMn6mkIlPZkQOLtrh0ujo8Mrh+Uhl9oPhITeNPEcW5F+/DUm1iwoJiZMP
WAbbyh7vLH/YBi3mgnFyUKZuAg6hG3reMFDI6M3UEYymInyZZqYekz8uUhgEaRiflN0yWedWyXAy
pk63R6i6q3qK9GSXX0d2ifszv3IFJlrELxLT+qfHGtYboG4mK8a861DWRRPxKa4Lrttw1wLtOaQf
REheREsMNrJniQBNEATj5G1YAq3winKQfWUyxGUYzzA1755nrjtC/4Il4d4GR83mgQGdzxYi9pA5
usKaXRPuBl/dhYPftkyt6yQBaOBxlfWTBypdEtbr8Pb9HHgdaswRexk5aUwJzfY9HYJ9WTRQOgt3
V1n9sIafOIMUGeSgoPBRd9mSqqyPNjGhZjEhAB1mvsSdkDg+XsPYmDZOTYqqbF7ysPpw5ydQICYB
OHY6lslrgkZFRxfPRpvJ8Bon1IWg7SDaFc5dIB8l7TKm/PSFgTfDSa48/0jlDCVV04Qib9bbCHa+
wXdBFlF7gynnBqD6lwj3VYI/w4wZheumgkvS9AejuR25OJm58WKjhc09zXHdTpk0TZxMgvoau/rR
mmBwt6ZB4oG9ZUiEggm3+Z5z8OKmaRvmN6l/qjPKkpNakfBIU2B5GvZhOx1uCgFbJJESgEvDdssn
+VuyKYL9C7R1FmSxTwasJUuALREhMT40/Lci4rPT7B6bV3ga3MDa9MOHLgi8a9E8/hRsDF1LQ1dX
rEWjTB4K0b9U04BD2hmXTtBjoxqoYU/wmuABZOtIMBD2XUhLxqCwLNXNKYtDfz2a2ROR8ZWFtWbZ
PuF5f8oggMD/G4JV61fH0UKsgfwF/rBswXEjOnOto7WXNlkBaJmkZBLMC6A9tpMN16abT04cC3UP
ErbjMnNvI+i/sS13eTWu8a8my3Ew0xWrFT+6wpibEyNqZLGrGNqwNeWiglnWV+E67YtbBQXHiP3r
IMjfojJm31YVHxCyJumqtdKjRyLU04mw2SoxOYFQoQxHhbqGMcLS0qpGLHWNabvMqfgs/OeKvs3L
gL/ctLTbuuo+yYlPG7S+ZtXIK8q601U/+m/MRB6V+zl1sFZ7D3Ocr8uOyhOyB4OnXds64pzBRkqI
5kHXq9teBZz35iyZ6XUv86IhUyiBY2DfJVF0sfz0Qwv0zwnw4kLECFrISY2Npu61Zsss7snoGJQl
YIK9sH8wCeKvhnLclUn5mYAyW2civ7Wr5LV1QsXQNIZZSNfWKlbZcz0IC2BZ/a4Y6uKg83k+stNS
TA+c7Mmwg3rlWGSYOqze4/hAgdjAFireB8ObwTocZt0Nub9nrIEHb57JV2b+5qXcEpW0Hjs18HjS
HAoyOZFEyj749ZM5O8LHfLDBUTJnmmU2pM9mCZwkOsVYuvUpe8pc6I1sSd5TszxEGaKu6SFaOXxG
uu6YS25Fume5TGnqTfXoKqa1hcknw5aO3JLKQdlzyu6nMMMqDtJFivBWuIzhaiN5G4LxaqjTaEHn
HGfXyZ6DW/Haa0ipihgbU2mxJuZ+vZGR9UlRUbYNiMSNabMbHSivY01ShDk/2Y/7UEBf7PIPmcIF
yw0SGSU+MLvVV1RAQLrIujsFawQd0rn1+ua5ZnIPBsfGGLhURWhz6OBKxPAfLstGT9fY1L2hcReM
TL8LSjzjrCuoI+HOZmPdLDoUbTjlgncr/MjYFWKVz/nuVbWrbeCpiIl6lL2ZNc0THf0eofZZJ1B1
mJCsDQspLi86IoQ5FCGbuGXd9x8Kit7Pb/pA4ROtgMINmWJuSi+AL4triXsFGDM+0LA45YIjfzzy
NPOm7okyxrXVGWRcyxKXLy8tBrS+ZT+OWJ9siwxvvyacdyxdq6hmxCRsjiMMnAZ4AUSUUAo5dqBB
iemdzsolPi2oHG71WIFJNuv6a2pQ9+cXKguSaH5cvCq2CKtJss5qmbd2c3GuatR7XPqaozPSJsVs
2HAeY2Z7Cb59CHG40+cXrEtnl4PjJ/5g8Lfj4jpGok/MQ+A1j+P8k32jTNem0uyV3a2gECw6c7rL
ifRAr0MX5aI4pKC1RiLi6zI0bgPOEASS90rANyMx65L/EVuhaPHxiy+Lk+PC6nkNkU0CSxXHZCRb
aPcrY+CpzC4cV4mbLPVCPvbY4xkR9henQjeprprBfyXjCSFOio+OfpQpA9/kpQpXy9A+AYJZwxTj
gcsQT/NqsTWpmfSqmaqINK37nCu1ssA7KomveqZ3ZLJFMrUHE5lpPnIG4jHPrp6RLnbXeqnPEQfP
yS4U0DDrpc8hiWmX7ObinZAk6AZr/8KeONqyL9J4+KhTKZamLgsEfJzcnp8jVEZMaRESxUbzzW9X
jDvmTRAE2kBu0CzJZcPPcRESFdBbxgkGJF/yCLUMH5kLhaey2/aZcT+JDn9TM9yp3Fq1XiK2buWm
PH3htg2A9fyMpKhVQE5R8UHPhmSp2NBKVvRVyDBz604XS1P0hnNkB0kOaJT4wGKg0QdECp+yG7IZ
ljJ7YhoxXoEKGhbV9FrlfbEhOlkxs50nyPMnlSZPbo+532tmhZKsDlm7QS4JSX3D3uVkHIl1NaDt
5PmLcPK9p1MizPNk5Te8Op/CCWZm+AZ8yCpwVxnHgzbCCcnpEyvn1jUONNzB46CACDZ8JJaTXq10
iHaLJiTharIMQKV5EdLrlh1zZ9Xy3ht285Q7iQ7Em61LZTIIMKf3QqWXMZrKld4KCNHInVo5skgP
33iV3oOsZOw9BNRBMKBqSl6pS/kYRUdUIS0lQblh8PdlKW/jiH5aZpmUcZHkwqWhSH0HdFdV2fQG
jkZtjJ5yFNl/FXpf7HxcRLk+wZ2R5Z4hU8a1Tkg0w1SEp6h6r9GxFsbkZhvW9E7DVyf85oxnCCIR
ShuaczjSP5r0zZFfnJlS4UKDfM2z56oo1lVM+j+QrQRmwUMbECk2n9Rnw3YsHQZiMidh4JWphrw2
m40Sg0+b6X2IYXfhzoIE9UT3Ivtu2kyhVtNOFFDlhxcQMviwJmY5bezKRXUFTwUlyVq2w0Smgjtp
Sc1Vvw4FRxWXpxhPKHtbeg89k1HRgggJH0Tr1Aix8s7E7CW6YN1mGHqYyj4lZXbHuQQ3LO8C3VLD
aM+si81Pbi2i6mQsYBwQa8An2xqnMMAfrQbW8kKxH7aYurPX2gyTz5Xp2tepYaxp5WXcRux+qZmM
cHXjYUr1TWSlxS4VAppVpxZNQec6Ou248JsjVbt4/cKnNuRkMXlfmVmzf2iWgrzfieHLkzWj/A1y
OYupyT+YkL7n3ewgNcFdUxGYkgXYYOBuEzzg4Zx36wYEe47jJJzqxZigcKFPOD33p89xAKs9Ldxg
Csj9oA8ac9RqijVGVVF4SSKYyiYJ5aXN6YHjWp/BYK+N27I3P1PJHeikIx04U1heCyuxd/pEIMwq
SJAbtWqOjivKayJyt1pEctbK0auyyEOhpcChLSGepyOLzsiKY42IykS7Hxil96su7pxt67uA6bzw
jfqrx6pz2nt/Qq5oHPNienl337RxzO2FgxcH456TYPeEsndsG61h0mWFdxEWXTMZO97LHu7b5KAk
VAAjS9Pckk4eXqmwLdZJzYiEEt4Xb65O6+1W7hXQAC5aaLDEHI+xFdUXNdYMG7s5YDEBUjjoVvRq
TG30WUX6lUt31FM2Tp/ugKK0VorTmI2/4cG3unno1dy6zgAuMQlhohZdUa2F1qhV5gFypbZLHIgl
FLcTcoJto/QaTvDuxR2bLbANt/zD3uYOW9fUvT26FJJURIkt0ml0ynH/noJxfMm7ieaDsnH2Yxa5
1kETR2cuS/z5P0P6z/VPKRtxXKyuVuOfQxNaWT+yIQ8mH83ElQpIna0xydTbCZnt2eidmiQM0AMv
ZayDI52BjUEvp1egbUZhvg5Umm6drv/qmCbstEn4Z0MDK1JJYsRJCY54/k+xqWlbEJd3JWXEx2pI
42OmGFBjEU24E288p9p5xkSOo5VbaVAbpfL84JVUVI0W3C1Nwmo0dSoM7VKTNyyA6sa0TXfph6G5
oYY1BhCfVmtpjd1VkrndVQR8E5Cbx96+n4sEAzHvOH4+GnYYxZZLyd60uPf30qDytqwtXzB7hA3s
Jbl3LOC2EMLjrD/O5aiZDwEv4+9taGssrrwRlPNE3mQZ2838JQnObAsdnWhouKIfKXzPLKRyCSf1
zzd9MuV4/PHICNuOr1yKQNQYjLui0XY/TaBVRut2bHbkrO2IY6YbnHtlgX6ffyXlBDwtbjJSdSP4
aQMqEj0aj3EQNKtS6P7R6K35gZQA3rVN6gDskFw1zag7I5kRC3NhsZh7PPloxCngA9gqmDzM7JXN
Ezp+5sEU7QdLm250uJC7UGo4hRhu+obDAbXCkDtCQ0TfibL7Ubn+fXpbzg+02qQui6hU+zQpQms2
tfRW+2T4Qyk4Q24MissxgLAW/tSl+WYQH+sac+RcsOnDM1ulVST3OiBVOBoYxRs2XgfRpBhVtNov
r2U8PjYy8w7Nn9duOmdT5os6JtG3K1x551vxcJYhDXTWfOViW4lOo4q0q2SoHrFGj9dRWodn24lR
J8QYvvcoLIuwwLeDCTDfdWFdHTModiQN+L5jBzI2JVbSs00FFC3AajD6Y+MRBZs/733oKCDtDXxI
TIYjljUd2dTvzn++RKhO3vqnNtIw/WIRYRbY+DlGIJD+n2lijk8j7Ai9GMjfuvhhavIi558LsVIV
5iBppDvu5g6X5xDt0aEYJlkTWBfZEo3Ms08taljl9UDe/+NXmR9jWpnfNW4Imsr8GXxi5s2ur8tP
OxDWOqWeaWnwr3SJEJx41ma0kVblciIAuQsq3zko4wMRYziPokiPKXgskav6Epjm3c9nBORmTl0z
eaC1Ij9Nuq7uYwsDW1AYL52dN6tE5xgZYgGUzZErIiecaXv76CHqKrmmQYLPS0YUnmMiXJh6pu6H
hpo/CWkW07rHKKoBNxWk5tIiFX2hbIGhCORVR5SHCtrpJW3ZfThueUNI5ZaNunWdW3bzUHIEDdJi
NRkVerNCoYOjWp2UoycnyqHAF40brMmAP4exvLNoMy214j103fG51C0dqaWn7cJu12HtM+hPhvio
RMkARtbRje2WV2bnumtD9/Ib5p9kA6ilXfn1/G64E7lI3QfnzWl3iTmqP5Mj1cg80FNMRjm4rXrn
puro6irq/hYyoLXnyI45K+6Lp3T49oJpLWGVDGQv7nzPVXeWdDiwqOgV+JW+jDSOwH5TXjkG8Xsp
YT7J5gTpVbtkrJlz6RSafmQCvZFGdvIKD0MtRI0rWKH6tU9wmo3/JBZgszpvQ/XQFeMOTiRGaRcA
2j/6TAT7oSKsVFhkFTuf7iaLPDfnUTh4uu2PryRK2NoG1TZ3YMF1lb02xyr96BOotiCvjLMwMhpl
hvKJqB8AyAjGoK+w50eMZO9AfFABoKXRJ9rBdhyCQ9UU1kOJu3bZQNu67uP2ZnanruOuL6A8Ede3
85xGzRR+zc9t0ZtxePLGST/1mj4g11ATCKyfi6aT7m240sgegWR34itmVdRLVio8qSCht9GBOFiN
NBImQnL66O1jLtlDk79PDw3DloMYMdME9zpjMpDIVrWcyr7c28qutlkB8VZlMmehxF0GUnqLVqh2
U+w4a+VTzESA7NwaHG6iwGCZJzwYORGk6A6iYmoOFMEyEOgB/QVZdxlwNoJQxSoTRhnDeenSy8qi
jnlRuxIEe5SIl3CzzzGF3LuEGhCMRTkQDf3UsV5sm6bX4XlOF6HnPbchvs0QsXSNh5mbqYcE0A8T
CBXXXpYVRbw1jcTrwSS/ZZE2i7Tq2o5ByjtYcEEQQ2po2l2Arx2s4m0FXgLeSr/qgWic8HC5u5jn
KB1zlJbgVaf9MiTvwRM1hCbanxwopQDDk3iVImHJpKIMx0yZiUBcZYQT0GRb2DuTBtJ8qNjUpg5H
oc57aJ107Xje/HTy3rUqnWaUFsOytl5PpbqthOtvTctVC7cwt3ZW27sm0V8yUz6yj0jZuhbOcnIw
CLompF7BrUEyBYBsF+9SLsYs8o1zONDoMuLWR0xzMHTqR9a2nHMZ9qJMC99SnlCqxhflGGzruzrd
WlyU66htjG2e5Phjwhd0sHDBok5GicAl5Om7NtVew3n9G2tx3bGIM1gtL2NsnYMRQV8P9GklOv1R
MK1a4k6fvV92DGnxhPN4eOTloAri1slpvhhhd9KuJK/tbIS2YB041aDASL7pAPFjDscwKcIwSKpH
bsgcrPxAxvuEJTcjeWOn2neuwS00VAkEpE+adQ4GYGhwgoowobek8w9DF74UbNQxR0M0IMzwMBQ5
3PmJwsB4+h6M1Kaukh/L02kDz8JbYdo96yZRshnxQX1YsA/1nkzhtMntnmM7stNSlwMSXmnPE5ml
9KLq6NL7PJgEGx29vC2FOLPhzblrqs+Kcb2dKKZqOJEKSyNKzZcpFTg0W6f2fjIc7K3ls8y9S2P0
n15PiLSurVeXg1vsqCOfaLP1ZLwzBoH92x4fAWFRGRr3Fy3ryn3YUF7ZzWplkxrMa3EEVwyCG0Xb
RtSRPgBbHnDarx+MJnfWcJtz6l/ZdllGcXIcJ9h2SqdOFXkEbgxeWIFAUYuYKWeRrjjQUy0xf9Om
HB4HoXFITgzJW1Dl1M5RQk7nZiXFbsoKEjN5tBVJ89mAyFr6/m1qDc1pCGWxQsY5yTyjAaJHMNKs
YxdD6+6mS5pi8a+M8VAgu27duH4cTfPw80LiCc4M9QyLGzYu+tnLjHQlFSWPtIGyTCzChHA/I1l6
wOvuxo55lzWngkSJJyAtuxvC+MmKePaBmqJHAxjEQnTgzkmRUqI46neRGF9qLuJVM+dW7Agjo8NA
DIth/FK27I3mGhUVS9z+wc2Y6/2LFWF4yT4ixRSwiyFu2RNBZUvfx1r3SIPYozXyvAzPDgBsQOAF
XK6RnjZW4vnp+4wSwFx49mxPIaBvPTs2ZfRR21DGRmMje+IaUnMfWzrKdgWLGuZ5pJASw0bQBjfR
1L7LiqEWbX7JipTwS6ZsQmKpcW2N+oOlYUPlIMXEJ09eMTtaa+oBVdXuM3YHizJnIJSbzK48EG6O
UhigHYbq8ByBtkUMb6NZHd5pXvVRkyTxR/VG4zzElPrn/XOUgTM7LDeuIHlW82+Ni5KBlA3+C93l
5ybLq/IGDQWOx5TSLMHrcQN9n2X4mlU6HpjFerc+s6PGCr8KyRnC7fz7AlYO1eWcQWSuY/aj6PXX
b//+x1///WP4D/8rv87JxuRZ/cdf+f1HXowVgL3mX377x32e8r+fv/P3r/nnv/HH9iu/eku/6v/z
i87hR0VF1Hfzr181v5q/f2d++t9e3eqtefun36yzhlqlm/arGm+/6jZpfl4F/475K/+/f/jb1893
wXrw9fuvj7zNmvm7+WGe/frbH+0/f/9lms7PG/Xn+zR//7/94fzP/P3X/dsYxmHd/Nd//u+/9fVW
N7//stVfDEVezjAcw5K6Zapfv/Vf859Y9l+EEKYtHc6EuqNc+eu3DNh58PsvafxFl0p3XE5Xlu1a
Di+iztv5j4T1FwZlhsF/dCGq8B1//c+//p8+xX98qr9lbXqdh1lT//7L4If9+q348+Oe/334tiSv
wVVCSgQ4hy4x/vzj7RaU5fz1/+aZpW7j4De2JT0Gm0ha3hM/+b+pO5PttrGsSz8RcuGix6QGJMG+
E9VaEyxJttD3PZ6+PkRk5W8z1VTFrGaxHDZBgMDBvefs/W2z2aEIdcWSROvUcXVTH2iWG3W7hDMq
rZh7xW8V+BiEE7J601hjt7J623yw2fvfos6k9axQGs4+NXqpKYF3UyNa2MvIRg9WZCdYh4CjiQUx
pyHR2X2dPiQS/rqZOST9ugFbzTzAb+keaQaN5cQvXw0NgURPfvUS5rj10scKiQBjXeq2ozJDmJeG
jve36RHDbSOB12Wu14a0blkY7prI9kZAZoOVrLn70XKzNsvWXZowS62UJrnRauSVuCtZ5XeudwhZ
dCOr0nmrARysLxJTMlpTdTOyvRKFz8BFjh+BV0nMipgIhiLGa9ERsbXRak/P6WLlDJyy0ei2PZ0X
wTxAN++lrq2etLiD4xYRzl0RYDLhpSMXzZOJGAp9hdKMl3SYLKCDYkPYMTty+8hCt2Yuu55tmrbd
Cvc8G31C1c+DFWXY22nL23GPHibiFWblneRUai2f2BPTtBTwuR5yMGpHIHDtqscgtJFxMdxHXtPj
5G7INK77ftuaUXDv879/BkOQwQdQach2mdS8DixZfoyuJ3ZJItpDqQU9ZArL27uFRsRo2+AL01vv
vs4w+aotfbtZ1snRJmBbscWb6T1ailzSpKhFeOEOwSpOXAbqtt7DdgFCE9EYyeS3Xjswxw/yoHpR
hf6uqLm7gPpPN0dKlXUep+EyIZ1xAVAnPcHBlRdMrOpnL6uCEyJhBWGtTL9TSlhB95q56cLMZ+zE
7bWIMSy/RZBIbipzGN5ZluqEO0u+eYP13uU+U1hsmbZCiKoY2n3UFSC/AYuYz2ZUI2kyXYNBfMDc
bKbq9UiaqjvlG9b+JukkwqvU1oXkzwCc6FJvYwmEnGkuZQfPA5tba0H8bpBmWCywAiP3RzLy1unS
gPVnGIdz7ktAvjEpItPORoGfhw7rMxpv61XyE+vGYky8NCQjOxmplZ18jVYQ7dCcRjjMim5XhKI8
dImSwTZAbDtPZE/bhx3/JQFeP8TMnJ+JLMCKjq60eCMIur8xaJXQHpYqfcs2F+hBZBlPmt10dzZr
cKcGEvXSDzbzAC8GnTGIJHhiURDtaJmPezhD7k8AvMxURCWxh6l7nPYpnTMtS4qfBUt1cORqkmyh
GoitVOjZqRJd8qQiFF0ljVlCI7BQ1HRgpnOSIw8998YORDoyS6Lx5rFuotrKrQB4W1iq1p7gT/mS
q/4j+nt462o/oXA5uXqYUiSSJG12PL39zybK1Eua1T1+Fld50/SwOdAg6tfcFrYjmUr/oA6aDHNH
VrepFoFTK/q43ldxSOCfIpAPtFHh3WrQLWG2hFn0c1CbPZr9/s2OWyM9dL4tv6q8OZ5NMwnoe5sN
NLPepW0qjFdbk6V5GUI3UCq5c/BC0F/z7diHkxR6xbOtScWpdDUCGxHq+gvX58Z0WfhjRe8l+kgN
jawffZhO8OyoWBP9o+CFU5Ie4xXRSzDBsTAlY/ZuQqAc2a655AFGPZVK6w3LJBGFNDI2B0ApW2JD
Vi2S9V09VPGmwv+wkzEyrROsQBs9CNVHigoNa9NPVuUw9idUKRoGSNk8JiY0i1IYzG19dGLEwtUY
IBnJutItLQ+4gSiSkQ3nxaZujGbJMqu46WVbf8I82F/KOgGux87a2hG2khPtEgRvYBmLvZFn9pZ4
CiKxSkk/VxoqWN50NlCbtrrNZSV4N3qWRpMfnux5v3Ua8K0HW1Lc2wCW/AtzzRwDhY6RTpR0zwXJ
es+VnUcONDEF2lHCjsuDZ61exjF/EAbinSZk9Airte7ugcjDRZBxmzGMSp8AoLY4uzP/ztUyGr8l
PI15Feug8lRJje70tGd1rgfAqNHEJdWGWWD+lLWKjcS5NW6KogkZ/TFbnkAR/QaHWbqRfTNZKkHg
rSC4qb/yWlceLXofbNGLUF67NmGNjPs0NzUfzc6GN93L7qnJEDfC/uMEZn0l0x/J8d9PSrz6Rtbb
AJ/BWNG6NwLtCaYEhIzQTulkI2sARKCFpHyaoq8e6xyCMc1sg/qd1XTlFdiE9JTDqHzvDPpePLgd
mEKdt1Xg1q6TqNMcWy9K6eQORfqEP9S/42IlePwCfc77o7h09disC9Iqj2ZjTD23sVHWbBaB3bDM
wQHWs8a3PU3a6l1p7fDkYhowfNlapnZlLlFAFj9bm3xL3sED5Ncw1dkwBt1ZaQuAHMroDtsy6CsY
62m68SpZf44atz4oUgPmRqf44afKSLDUJetukIdmOboYdsjNbTf4ssO9b2tg2G08lt68ldVGgoFL
22fm2YWF1Dzr31XexM+qG2gvktYwfG6NQtm29Ih/ug3d7MAFPzVnzq0d0ZoiApW1B6FI4tRHQe2g
FKkOba6YCwlkA5PxQhIvmWrmc0+X0rcxJeVZqaKyppx4RwuftqM0brrNqiSw4dKxlbB9rTtUOs3l
cXQZK6mATwmwMx9IcRf3VOLyDgtxGMxzlN7bohwZZLLxs27qLiQ21E89CZBP4E1Wq3Dwb2kgQ011
a0Pf0pwPbiARTzJ3pImkBVX3XsmAqZcbRmFxFL6rRUxyTVU0O61rTDByukxcWNkU28BHym7iRQmd
OFO6i0CzQi6RLuO6IHoseUyGvngrkoAekkTWIFQA2XMfM5Pg0dHEf8woVp0YBXW8Q/tN7iRjzJ1V
s2ZhHhNtc/IHjuMw0qGyGOe8o56ZePEurLhZRbvqhj6LAlfAU3dGQr6PJxuIBYwGJAp+w2gpQMAg
TOB1dxOWvnr2msFdSBqKLFGxAIQ+aZsHdKgxhMCwz2gPmTBW4lTvYVe52Y9MjkNynUIoHK7FZh6h
aw/BRIC2Dl2aN4ZM8TRbK71NzcL62ZbBsMyVjsdJaEocsjPOAMp15KK5ptk86pjA4ZVSgh2RKebW
pyOzTVrbwW1l72VeIQ7ILGL/Ql1ZV64bHAWT1nPNBpOv1ofA4kz3iVVTtVPlXLwWfYI/kyDprZHG
9g6FOQnbED2PDfP0lyHWBjKRMqL1oOwDyOhC2XcCZFSMoULJxplT5fmtLFXRKi9QcPkFIKheHfwz
eeHGCgGIfBqQ3zhemygP5O9Zv7AsTdwj2qMbAxvgkp00ngaREsxQKeXWNnPjBMhAXiqZNxJmiSVE
SZT0XMANYbFuh1MSWHMh9pDtKRPo/EWC87HQQkl2KmGSsjgJb+H9ufMYhtGcIqRfhqKojwSX8Kvp
6KsZIaKjKUxwgbiNJlUwWaE6pPZU6zBdBFKc/aQQqmc/V6Vb5Pv2XQOCEihg2Z0KOmKrWKf3bNoj
uaGlMYi7rB5H/BOF3iIjHnTzTLA2IYBpFoN98aInHwksjZnGahxmM+5uagPFXmAB5uwq8MwoQvy1
SfCDdZInxBLiMm9HEw1hzBiGdkb7YpKPsHIFj8rEIAD36tvqxQhi7wnLP/jFARjUqdCHtEd22Cc/
ccYLyHKsVmjiDVMnIpM1+a41scr6odaixvf1U1wNWF+sLptCNJWmD3lgayIHah0yhCAWe6NOAgk2
BLBKJZmeuWJYW5LL/ZsMVvoCkDg9X8JIStQcuXJApeBre60Nw6Pwc3dJZjd5lkFdPSmJpL5JgQxn
gpt8I6Sifu2jxH1DNw/9Lu88ycOUl5cXj7B3JAzE+VHFqZv5soiD/sG0meUs9Dgqj0h8Wa0onSCZ
BlbRW6uUBuokzYJbkbqNdKpC8pawkA7wwVuUf1hRWaCWI6ZbXUtj2DZsWldR7hrKMZVRp2Jo8gwc
V1PnmKZ2ERKe7KlSONeaQk4hcolgi5PLaxxmbept2jBMKEO7v/dDxbozo4E3ZKE2WIcJmFy2NI5v
izLERI5GPlyXpMcRYBGZTj2FKoW1wnrYrCk7dKBG84nJuoE6HbDtw6hKBEXYiCTWLdmdu25kotw3
Mal1Q9qtMqUAbJcG6b0mtc0qTgQwkJGnne6xy1yTCXfy0xNNtelT4Z66PNQeJF7gJ52kCwFWpEGn
nIX2Gsc+gkSR5+p9hQo+Xtpwae/yWBgr3uG8P1sl0Bdj7ncOE2Z+r1RgrIJKik0m18vbIo5bFjWu
/JjJqYduN5cOQWr0b6loY5KBUY8G9GotGl2eQjhV2p0FE2PXGbwU7gS2x2Ln6n77A22LfyesIjqL
XI+PylBLm7jAO8WUSCeL0MC7iRylytudHckSbisyx4C/h+2ikZVsnkRTF6wp7K2eEIg6mtawG9I4
fulaljuq3DZ72JbyMTJyc6ehLEuphPqAebqUwOhW8irOhuYoIey6kQt0VJBlJDzTbkA2WEGxzgA4
q3pf3lV5kd8PosApZadjQtqKi5TXVHHzIbV1lwgw4nyOkUlfWZ4EdQ1dWTPlOpTE1QltXLaWiHB9
Fe6upYu7Cwqic5WUW6WzJbFlEavg6zQYILKxwlzTRlq/S6vRn7Ycvb6Q/HTgtZPws6sBnoS8MG+9
zPUAlktBc5dnqvFYZpKxajiFB5jR6RrJwDyBpAxpIvT8F2JuJOmA8chEB+sF4C2ahmV6l4ZPcTmk
jm8X5cKPacJw8UlqQRZrgSdKDXQ0vNjN7gTkiGnRoOiKunB5r0ZObhPszHKS22+TJx0thTB36eGH
tmLD+Jz4OXVp9rsq08M3YglQkxip7+8MDGPcrzI8C9Q9IBOrnKVMmKfviVLly15DcdIlOfc94IIf
qApUc8HoFyhM4YmpOxNG0iFVPIoe8+FqVrHbmgOSA1qBrW/DJKyYlzIeGmIR81PbsbFja4i7KYoH
0PxDbiXvBsNB6Ftte88GjZ4wQMjKYdevIjvuKuK02TV3nui3KATY8PL7E3phmCcm43BXQpvmTG3X
d2OF6H1Wd1L0YGFCZ1gwssSZxSRN3OB1ZXdmYP0hBZnY0UHEi4Ql1FPcVP2jHovBkRoJTyTR1e3Z
JCl7PWF/XxIZMMCAKOumkBCf6L7n48M01WpWW2oMhl1Ud9hndQisVuatBaCFTSaJ6if4Eu9V77BO
YPsbdacxOn+bFXX51ss+ySVS6b9D70Xn1dYIcxHzm/gvNLC8bNEryo7SgY9DtU8jNytT9SYx88Rh
EQxJ3s9lPHc9DwJKAJ1kTBk179w3uw5UTd9WhO/4Nc5RpbWkDYWNLOZKUGxxvF1KCxx+VhKVHFte
+pyAs38eEoVELGMYD3JIqyxhqTSwnA5SbbyHVICPJHXVJwt03oOuyPg7aGfhrHX7PVr89CXnXbVX
tBZVeNL6MGe0MQ32ITqGMzhUmTailPG/5Ly7ReZGRfEIQN9IVd6jxC+iA8NxZTK4JxncpMbvp79r
q7eBXRL6pxkl4Br0mjWIVQm5vrCqKf82WTMbapdWEtlLBH3ZifuJjjwLHH9yjaolFIR+CNYoNOol
Dw5mbK21ySen/hPWp6XJEx8P83rAYVcnVbodgGOt+JnyI/5L8rt8QVAm2RCvleUH50KVJARzLCF/
KhkUWD/q/KOFJwAYeTzaMMWt9L5T++6O2Xb87kkqPA9avzc+b46LSeN+rZa9mJutkM9GShYfQ5r6
UgLCg5DtWj1bAM1dheSZb5JUNVegvGz0iJ1x61egsWx3bF5qrSXeiU4jj8/IUtxwMQHBSu3dY5Ix
P2mHUX/GMjSNlA1tPDVqJN9ig5Af3bAhM1IrlHbt17KyHbuU5pbQkmdDLYkTCl0FRa1mTk+QJKEo
ILJPZwhNyg48u3baY/bRsO0hmyDu0u2tP0bI2u10AOuqgS2bUeKL27qp43iOrLcHDU9+BINjuhv4
YhQtW6sjTl7CbcaVsKzk2XJh1mVpD6Ij0RiqB4O5reOBBNoWzBAMWYK2XE3oj2SAKo9M16xTgXIF
Gd70+JX2APCqzbEISDitX+u4Bu7PlBreZhcYL3lte7ta6DwSsCjZmOJrxMoT191zY468KzqoYc26
CmQ9djpbHzw04cjdLbvkOnWJWInecFlWepAMjMobYCqwZlwaiob017Dz8oHMvJqgLFOepnDBWjSQ
pmSvEXM3BhC2iELL/QWNnhVcAsDwOYoq6wZLK2oJckKBXSd6sA21MVfmLZbpQ+8LmItyowU7aHA6
hnnfx5JTtSEiESEDUl5Fg6pihqx16cdApVl4yjBl1MOYmKu1JL+BWUwvKT/yj5zukXsplVwiLLL0
mMhS99Mb01TMewNBGzyewqyf7UYkJ8mMYyBzrIlOwDTQyVId6CqN5NgFhQD0UCsklspysR/cJqVm
R01u0ckNO29uS+VwjumnbK3R1FBFYRdKoOBtJP4WsJBeXCQNFyBDS0LgI9d8qkCzJQhzPRqDcoDo
P4uCYKPJLUmedWGxBQhlulVWOhx1r61fciVhGyalfvYQY3FbdjmQz8FT1CfRC6HPGqVA/lSb2mqw
MZ0LfcArqXoZmmI7k2sLSYMO8qDFd/6TvUwP4KanCclWwdzEja++K5Hq/pK8MFkFA0ydvAmlZU+b
CMdfClSeJYhN2mrSWxdWuxoK6VwVGJHLMlk2RhVdkrbrl5UBX1vgwHtjQ0iHW+KrFPE4XLyoIEWz
M7VLT//gXjb1jO4aMG+bfjmePZB22JWJ3oi9dN0kmbSUEwMmTdIm6wgd26Omqf6tVhTJAkpe+1yr
yrCVezfZ6kTLAmyXIc/luR2fQRNCA6KlSO8CGyRdfXZ8Mg8UBqdIZ7WkJ31JJzMd1xNYJ3AIXQ7W
aRoZZzbCcuR4qmm/dYEeb/wySu/TQQKkUMjSu9fqybKzsu5gdt648vAhMA0l95ZGPm/yhCZlSHBb
aDmMT9pt3iTWpg4bPBN1q+t7wrbrrS7TPMlEYK0pFzxc7PppZMoMcZEQI1Gasr7CUpOfSjt3GX+E
6Q81Lyo43jE8STseDhY45RO9D+sOJZN88a2muRlCRRyILQi3RL20tw29FBDM0B9wEfKqYcxaJ0SH
+exuZ+Pg6fNKk7H6eEGpXiK1wK2juNpLlhEFH2fQROCG2rxd6DETl2ejc5GbXTd0uD8jo1F2Wq64
izYWEga9nLdz4Qfe6+gLmgeBGlgE99k1PB+/MW7iMR5wdhvqi+kl+FZiopgc1c3Ni2hIWZ1Bt9U3
dWeJM8S35IzKNj90Q5wdkBlQMcY4Gjca5ByIPwmu2ohVFV/BuK+qKnluJJ1MPtlEyDzD2l1j1EmV
+57XhqMjBZqrSRy9e8Ng7Gm5QCYYZP0+6FRvjUy/erW0LJ/mNvnCS5gieF5dbjWWM8esGcsDuOBx
kVlBdKZFlZ5bxIm/lEoZ7woRpQDeXBVNkor6Acog3GmjYCniKbHk6Bq22CDKKmBEPgHhxC4AGNMx
0dCt3ehSjnw/6TV5p6d02mfhaLs7jUq/6v3IOudVrWxqupC7WGuxSrbwgho1CJ1cz/tN6KFhjpDM
//D1EoM0Qy8sRrKx7QY/3CLsjO5Dq8Tf6VbaHgAfGAjfdCVYp63yxD8DeqvBhdvATkP+aGbuXCpV
sK5WFvyosyA+Eh6KhLj1UI+MSPvSIR/3Sd4Ru1VKzd1QwYQvAldBtYEPl3am1czMvCdiYzIv7drY
dB/CoPcPla8DVTDb0riVjbg9jT5zCFJRcRwaI/sWScjdrcC8hYOO9pZKcoKqkfakRtA8vLJDJNQH
9URk9CcTTBBx68EtQKkh65A6ZYUAOBlAojsPmd/lOJcGfdu0Mgq91mUWACuWyEETt89owdNlmem+
9qltsyHXhfFoUAfuCGrS8eameUUPOfY2g4VjekDA/uqhqtiX4RDfWciKHpvWwu5ZBRYUYwKmGQHR
2b61eqlIZz4SQ1D1Sab/1OkeUl3GcDyqLaRDGmNSf2LV7m1Mt2QzxZ4HnUk9aNpbNZYTbbihb/Db
1P3fc+3f59jTVP7PKbZpysLCt2UawiA40vxziq0yeB08TbFXaUIuFUHfQ73Rijbe954pv5HtgqFW
AtS6QIbmzaMI65rfFemZHmvxALy0dzyzIiuuT3KEy0WGcd4swk3cBTgx8zpqgToxNXsaGiV85K93
JxNYyHo0CvlHS1/2nTrAom4g37z1OtT4HgFVX5+jkP/7HJn3g1qh96dY9Hj+PMcijEYGM0TX+Ur9
3kk0tjZBqOB7rRlGYMaRSicZJEHbmZhHy2q47XXAocH+6+/xX5faol0rZLzuhFDapjx9zd8EA0GA
ABsdj7HSyXeZM3Mf523drQfD/Gn2qGdFY7/kXvb32f8/CVA+FY78rhv5X6f8V3pbl79+1YeX/P8H
iYnKzYoW51OJCVi/P9Ul0z/4W10iFOVfMqsG9pyKpgjL/I+6hMXPv5hWoxFRFdVUZY1/8291iWL8
S0U4jHrTNlWDIQOSj3+rSxT5XzpKFENWLQusxaRJ+T9f7P9GXTJpR/5HWyLR6UbdosiK8uct0nrC
Qlwri32+Z3qyt87JWjkjMjV29b20/O1qfPDoT0/2R8e40q2QwS7z6vBAs98AlnuYdUvpx9effPXA
/c/Xv7rD2f8HkjTy0erevLj79jHbZ0v51XvXjt8d4ZNvL+w/r1BH96ceGRDvrVqKbqycCAM31YpV
RubNwtY7QKtBY9vbGjrabPT1HpMkFPgC1+o6rr10UTJCR24fk7ugDtHRYK3qo+5xCvLgZo2gaqUC
65/XWKnTBjhGhdT6yyqPiOOreJV7pj8VQ3hirU7QHuIR3tcRLe0wlsyVZujNCi2fuS4j4BJiHBB4
R0K9AR3mPiKYUDZ+iEQhBDlATujEbKe9P+vSlHSPm1EifG4sbdeRgh5dQ0EXw6vjyX4qWxtoTtpa
ysoQgE8KNoXe/Qx/PmvIrMGwOijeKg87PKh+nWw6F5AZ/IzywAgac7hSDfcoFiM6V2Z+C30UBWNf
Zk9+PtYrvmaP4bupfjEyrEit0phqhyp0MMsnjMYHyrqWrLRa1XWvOLJk5nvDyCB25ZgZSScBlYOY
G+p2QbhWlhtbSwTJypSzcTGUg0aUVNDt8ADLxNLBvdF1jzwFDFOENzWGM05ZAaUWaS8hYpAj4HzY
4AEUD9AipAn2eb8OwYncaZ5MKmzBmE+MGi5aiODbOunUachgbr++wf6s1f+5g8X057/VaFSAZtOg
i9hrh2BtLGQEqSsozPI3r12qy0fP3vXbtqYTHunTA6JM48/yF7MxRmnDN58+PQMfPNni6j0n3Abu
UV9QPZR9MVRzHb0E7uIo/0HffqaauxRf/tfXafrIjw41neBv18l2U93PpFjdA13r5p7fKvOBAOED
5yet4QfUf8so/y7d578/8fd1yme/xyTC+/04hlXotmSzn0xLhaHka4h/lnGdwkoMI/DO63J1HleY
Wr8+r89+IPXP43WlRLpNVBHYC98xxzSbejdJ/PT1h39WH4Xy56cDjyKpXfHGPUJTduDyAiQHjUW6
de9ecYecmnoQ9ndfH+2zU7mq81XN6nscpGEvwWBX7efK60gY2Hz94donb6q/TvG3H0awmBQijoY9
K9RFtDsB6tkP83ChH6NDu6EHNoMkv4EaM+8c2WEfMZOX/fxYLOyVfVMsb2F1bAbntpxbxy2Kn1mz
++799sl5y1dvCIt1OmHXfLORNPq0JZK2n7tqOf/6xD+58eWrAtEPWToxkaYGx9tIbgywTiDRT5nf
3359gL9uhg8eLXl68/12ZatGSuqqYSNlrby1PwfvOYvmNlVI3QL3+mYRoPy5Nv5PoUMN+8dRWk+P
fcvmKMaKdNOHdFPuiZaZ52v31r5P1+3WAnIEmfXAu2gTfnPxPnsA5Kuy4VnoEVJe4Mjy4YfRjgMN
W52V8kjax5xJ/LL3rIWpfLda+OQmla+qh4H9MnXbbNzXfTx5g9xqJYWgxeIwgRvR2MaOxrtBYkru
rewgdokAkL0VoLfu8vWP+dm9eFVOPHR9JcplvgDCVclVTjgb9uzmV19//HQeH90qV/XEBRVcVnFP
vBVaV9vdqyjmvv5k5bOPvqoeEc93XtnE/2Ca1H4yhg+cXNDFnnIV0RXaGFbgLqCRY5lVhr2yxd4o
tm5ZNBu/xdhTyAR7aQV8VWZ+hEYQuLSkQwPoLakYH2Qj4FBD1E6gE3ziI4i+aDTc271rheCOvj6J
z87hajk64vSwao/LY+TKwiKVtXa9bz76r3fqf116YdtXVQbNTJNqJQkiw7Y72kvsNg4RlPNyXTvC
eZd+crbb9JvHRvnwPuZgV0XHtgJyJUbeG9Yq2OmgFg7xTqyjXRPM07PgkOOL9SbvgXI+1ofuVtlX
66+v4HSAj87yuhb1VofkjQOD5V6FNPsZBicoeYPWnsnKKdV+fH2cD6sqJ3hVjYIScp6Jbms/mvRH
UwvdsUF26iYHPr+lgTYsvj7Oh88jx7mqPxQE2U3LeNhbdMN7JXmv3epYBvk3q8fPPn66EX8r3YQL
ano98OoBsdv5KKmkowbT7evvriqf/BhXxcQmdYtutzXsSaZ4lh3rx1u16RYbxioPy2Rr7sIlhPlZ
71jrdHYGkAvb6Q2B9QqO4Gv0CuL259df5OMqzlWcvuBvp2kAsMUpbBLLoPzowrvWeA6Z5Er1TmGw
ICc3cX7bAt/7+mifXdOrQpRKJqsmLRz2A+H0OFRfrdA7VkOy+/rjPz2ZqyLBpFUNm5CrCoOMgckL
8Y1OslAeDd57Xx/i41oqWED+eb0U2xjHpDWGvb8n72PfXapDsaI3me7CBQDhg/FUnMM1+XFzAlVW
yYO+gHezFOevD//JBZwsMb//WjQ05DQeqILTDGBI2PwBogwS7Zvu1mcff1UidGP0GfLowx7ENsSk
hEVXmyk/JN8qv7kDPrvxravqkJqpDQGLQ5TLfmE55BrMkFLNcH7MxkW9AMw9M+bSjIjgGXThDRKN
jbFY4aKYQ/DdsoyZ1fP4n7xy+S2ny/Dbvd+KSh9IuRz3Wi3I2UTsvSACQHX+2W91VUAI2I55yXIz
WvUl6U4DjLEYC+TXHz7dbh8Uc+uqfhgoLRNEZGIPsQa51inJ3nEFzeoGTNirUT4Z8fDNaYjPboqr
CpFgdbQQsgheWGzPF2TELKEgztUtmrhTtEi3vqN/U9KV6et/dFpXBYLRk4WXm2MFR1rXW7Bbd1hL
twlvYwRsd2QUr7QZftJztMHvN5d29sL85tifXdGr2tGS6YF1g0MbW30/7nilOOF6PJjfPFrik/e+
eVU40Fr5bYtcem+LWX3X35rr9lH6ZRB1fIjI5f5mmfzJj2VeFYiMRhKAHY6SB/cG+uKs27Xy+M1N
98kKwrwqD0arAGVifL/3lLsgfK3aF9Vaxi3IKSOfmenlH93a5lWFiEilDIHb0HhEuRcGKwtqlKh2
SW/O22onyG2AivbNGX3yo0+d498rgGIwJqgEx8KfEDSn3thLEHAa92SGq3ZA2d98s+z79Oe/rgaR
YUa95vLz2y9y9YucK6fTefGPZ1c/JParSCh+FXlXdOq+vo5/9bk+eJjMqxoRSIUKGIKTK3qgWJs8
PrjixixvQ4EYNp+zO2KFP5NJkI3j4+BdLJa+6kaQF6ivi7D77mtMD9BHX0P58xrT2cPqNz3T6sm9
zxfNi1gDVoIfegy/KVGf/YpXVUPp5MZQEC7urRuxuMM8ckI15ljf/HQfb68Fw54/T8AEcueVU2UI
N6j++322i1f9st2oi+oQaLN4SaYKCUBbxohn4aCPTV6//gXVT55m46pmgF3rFDviyAMOjmPwoC6L
S77ARr0Cc7QoN+MyeYnPYmfM6gfpYJyzVXBPuM+DvSVl7MiIb9EtvQOgtk12+93lENMd+8HvaVyV
mJq8D3uM+VL2LbFeuBabozGnq8Hr4EleZBuK86lZf30FPlvRGVclBz5VJmdT1SScVSoXxty+5A8g
rpATHIJvKv/V/PTf/RNMxVcVx4JfjbiFg7SLyIHCvVScbBUv82W6sFbEgy7wE1yGTb3TFsUegd6h
XjHCPw+r59jJ7//hmV6XIq80EPXzJdRltJadX+aqdeyVtPnu3fpXX/qj3+2qAnWK/O9aVy+L2XRe
1cpYWHcYbWbyQsxx+y+k5U//m2dy+oE+OtpV8RE2BEVt+uG65DbvHwyCT8jCrtydP2y+uWLTz/PR
Ia4Kiy9FaZdPayDvIXvpLuOme+/35hrZwVt2J62q5fjQ3Ma/vj7aXwPmj452VWQ8txqsUuNoytxa
Gdu7yzhHvz27gMFh5SqWp2hunLy5NSVLLSrngZjsufUPL+ZVBULAbI12ybFRcDrJnMfd+W7BoH5y
FfWrGoMnMrSM6b6rl6TKaiuY4mw25VnhlBsAG5d4QQLAEsfLXF/jOp+VTshzcTZm5QuK8qU7wzB6
6Hd0hKE0LuRvnkn1k5quX1UZ+MRjHf79TMoOQfL75oEI0i3GgX2+CdYgghxtBTIocqoHMWtn/Xu2
xzy4TPa9U6/WyFQ2ysJcKUt27k639jfe0vzmxvtrgvvBraBfFSWESWWkTauGcumt233jNKtxnTvR
SqY97i7sQ3kMztpTOY8P/spYWfNg+fVN+NlvNf35bxuWPA5wn5YswIg/QmgdPKNUwwYSQcqxn74+
xF/D149O7qoOkXqCNEbn5Jq5vkTSvhJL8DEO0EXnkUbECmDNkgiCbbX77tH6bE+oX1UmCdWniaFC
7CGlbkiwXz0ILmzjtAtl7vNq8ZeJM85+CaYN1SJ3oEivCqde3PdOvhLzauPPbr85+enu+ujkr6pW
To8zG1S+iTjRiHWMFSEjp2IOPnymbCbgfLcxb4pzfggPXx/xswNe1TBXySqwcxyQjuDMLi4Q8Oco
jd3sNVH9eYlX6+vjfPbW1q/KlwxFoO2nn5XwPic5RttsvtFvHGURO7ffPRifva31qzrlN8EIC4iD
RPYxM48iXYI0miftJhqIqNJuA/MSQXL65pQ+uXbaVeUygdcEore4dm/S03hHLGGtzMqf4TJ/QYev
nYAO+dCpN+ptt9Fei8d/eNjp6/z2EApbzutyukfKRXIZ3sdFzrPvTxVRzIsFoOBFSO/HW5Tf3CLT
g/fBPTlpWH4/HuCNqvb+N2dnshsps0ThJ0qJOWHLWEXNZbts9wZ5auYhmeHp78ErN9cU0i/1ylJD
AZmRkZEnzkcpvyfyVS3/hNwZDQkr73Dp2rOAMo5RFvbi9Aphz4tmflCEnjp+rUixdPVZKOFwYEPR
9Y0FGrIXvp8cpL9KgENXPsTCjlqahY0a5re0bPFiZFgfQKZ48K+FHR+kByhoMWdv92+zsBBJs5DQ
912ZK4mCiTMk1JTLCmXZWngZM3jbaarvIAcx0gh71KKPVm65lGtIwr+f3KNyBhN/3JPdaKOHR+iZ
b+wQnWIkbmbzWG6q/eiCwqGHf6sNPEFcwfadxqyfAiSm9x976VDk+7D4xzCH7nQcSYOh0f2VTe+A
nQ9Qn+co00cHfZzFX9FFJ80xuCjX+zechtxvw3wWO+AjmygA0iK/Uh6S6ljjINn7BHHXun/5pdLS
d6Lx43kCmFGPoYrRcmof8ms9vcvqKTl1Zrod/2qu/5A58LkTdrkVAymKLRY7FU/55v7dF2aCOIsZ
gEAwuUskJFnpa4YenRA46mQtO1zaoE7KuJ8RgnUaq2FljNKVA8OzbWiBa6dPdVTYARrB29sbfA6t
0ZryoGIlP5Omz/LL5/pOJ3+8ziRT/KHt8UR4l/sg2ksjzA/1FJtUfyec0z+Qn6NGZ3QnNN48o6tF
xbJ2C7fytevAudVhZz0CLIQGdyM8wJTglsDB2VXfYUrWPStgy+yCy9qxwNLLn4WhPIJx+EDxU3He
ZsWP4cpCsHTZWfhBAzzOGmpcltJ3nqENgX5kZG1xExbCjjgLOz7NUvgkTcHtI7wKR3Q/w2xIB1oW
XgdW9ogeJeVRPqgn2LQ/AdaiIzFCGeLIkAlb9SG3iUPcaOUobGnr+J24/fjYo0YCCXbOqENYUFJh
WAUGZyS27Hi6Yn6hR/GEZnybrUyWpSNScZarkCGs1B4nynuqh1aInHq0YRQMcaNingF8MXDmrGum
4rYmXsXBXxnS4vThfhvSswiUDJVEQExE5usW37mEAF91IDygK9fDnXZtd43D74RX4RENxmeg2S4w
uNsFf4oL9hqw9lNsGQq6F3jFH8oTMKo7ae2EeiE2fg+SH+9fIXWD5o4aCylOJwK0RDMsedCw6grg
NPcj1BSJfnn479rIj1vgFAROV+gm2gMcgJPpLoGnAXjveo5OM9tTsurUyan8wimStvKZ+Wko/3bL
Wdgq4IvCN12FZPtDksBIMsm7D8vJh9oVGgeges8YOytfma1LBdjvtfbHA8YcaJajN6LI06OVdvDR
0lroAG3rPH8R2D6Pr4H2nINaI45P91/pQoCYTO9+hmX0oox5QXBHsSusAm3hOYwtC7ht37/80k7t
+4jyxxP1XZ7CNAHvr7SBWbPiDfzUDmjWfyeWtP2IrtPGKHGEHXmsV4u5S880C0tS2gVlhga/PXrN
rOrY7/hd9OC7gcm7il07kW8Mu8xZecClm83SoCRAH05BoYHshOHR94Vb0YhfjOIkCH2WLMiOcleh
kTI4SjD895PxmqJ7Ac67B8CqrhGVTvd/x9Lsm4WjFJJkqRlEPHNxbEK7rV4LDtiytl8JPAtx53tZ
//EdhbSOYPKDd0rJe9veItBB7//waSL9MsG+B86PC8NPhqAzsMDOAWVhxgwSPajaTYPdTzSsfKOF
sDHX2MZEq3za47c3QwpzUyB0RGLF0ZVnmYkmE11D8+z9h1kKF3O9LUyXFBjVYDSg7nzK35jbPfkX
aiVv6st4a//EK4FiqbrznRD/eGsqp1QslfHWJAd6kj1aAY3EVM3R0LDwKDifRg7c6uDG7YonYLVM
7nltBVo6av3++49bt6RXUpiVYEafAUuHY8BU+vL/0Gu26V3hQ3xTQWSU1iV8S19vGpE/7sfDaiqS
p0ftDLQlo+QHFuEGmSnKHTD/cULzFRg1A2CYlZG+dL9Z9NAa2Bx7A+4notCj6Y9wKtmvybGXig9z
Qa6kkkaGwQJWMJxSD0f0F+rRpoccVVv59Qvz9Htl+fG2lFFo0RY+hSNyVKE+a9s1XcxSxvP9TD8u
HUp53flTWG3t3O035Sl1gXkzoTM8trt2B0NqEyysTWQFroTO4R1MYe7PKnEhj58rbOW26mqo9Pg9
PsgL+iBgdiXoI6AxMuywN2Oxga/jdMi1IeggKK4Z6o2F7r/6nQ4HmmEnWhUzWY3zKKAXOWpQMzyJ
5/u/bWkLOtfn0i5iMPDAC2cwM7HBgdxiRwiw2VU7ZjvtAtzdoXVSs1wTqC/luXO5LiuLUmU8h03N
bdzDJc0E8Bbm+YfRgdM43PG3CTYsx9oJX1N75RmX3v+06Pz48gOyzhitx3hGy7vEm+lrgzru9ofu
P8YzbpaGsBi2Beg54RHJUC/vLvU2dcVn+Mua8b606k2xGczSkN3kLcMGkXPo43+tB841u/DT6zo2
5VyyCDTdY+74UHHLerHrIzfYBSvbk4V5yc2iSpb6WsqV2CopsEFrp+6FZKX0trAJ42YJSFAIowSn
PCygKjGUprbbEhb03ePEZC4By+sziv7ux/84FGZ5huR76FeeoiOzUJvQfSeyhS2UZY56vX+HhXyK
m21wRvT+dKKa4Zxc6KyM980Yhog9QDT3L78wfeDN8+9YThiaoNAij+ljjZXVvtCT4MbXepvZ8Xa8
BDfvoT5WoV685Suz5/f1RJ1raQe5RWGZi6Z9KXPh9gKEKQ7ov9ZKUgt7BjhR//tAMLYa+SFvp/a6
+AqQCk67igMsPy6C/nn/nf0+dtW5WDYhMddLKsLv0KnPcZCj17293L/09CP/P/sDNfPfH8/BtIlj
sNrao27Q/U0eWhfcnXZlZizEZnXy7f4Zt+BGOMD2iXD78dSfvLd2C514claeuqvvwoefd3rYouVo
cTeU9/vP8/tkBOLs3zt6IEpzcJQEvaNBlxzMTHAcmG/r0MjPzUrR8/cJomqz+R6pfBKQAq8MjLr3
ZBesre9L153P7CCJm7zCdUMx1xOtATHoWexXvvPip5hN64LTCq0AkXxfhijAZY/qBS153l67wPZg
D9thJ7PgcPLorUjMlmbFXAIL3HBdwAqcQ1/aKRRCuB689Al63/hUb+JLoWxb8qnGwFYNK9q5hZE8
V73ywtiGconXB2nEk3QuD2x9jzl9gl9miTqb4kSVYSrs4WH843CLzvkNtsFwTDLGt/hUOPdH7lJg
nItek1LjIzlL+H2wlSz2RHf0pd/GrlDoCkPtDoTeYMdOSQcEjN4WK+F4ITjO1a3UB+YBNtzIh7dT
HeeJd5JN8w5k6f2HWvooswAALnzUcx3SCqqhZsPJhgertveGrlx+ITDOBa6UiDAzTgZkLQlgGngp
sbyynV84ClXV2SyHXRhjcYdVg5ID/y4fOnSswRBlG1y8VK9s1db2UDD9t5AytZn/jJNDDYw1V2EJ
mbZWEKVs7r/9hYiizua85rFO1YiHOYiG4Hq4DQSW8SAH37/6d6X1l1kxF6vmaVtqXUyxdrgFDt9l
9CSEbv2YnekOggBXvmRmcaqgRMl1CAkhy1bs0AwgT4Fk9qbuKgveINvV843fCzDqXNSK+j3o3NFU
mIUKJbM5V3BilLi8x2LX7FH1NgYrsGs3OCqbbtNsiAmDKFOC7kJ+vf8+Ft72XPjqdVLbpVOVg2jI
oEmlJ8ofHhLK+1dfmKhzwWvRRVXISI7Chi7uyTHcqjo5e9f7F1/66dPff+wvlCZJ4F2JizP/IoOD
INehKQLAcv/qC0GAzoMAUUipkR4ZZfkB7YTOykdV2nTjVkv+20Cfi1iBG84A5sC3F2GZlSv7Onkm
AOHc//lLb1749+XEQzvmCvCAiASqNdD8jUAz0MFOIFNVE1i73ajxKwnTQuMIDhr/vVdNqCfmMAPb
R3u0ENrocs6v1NagFyp3nd3rxSPSA9SYlHP/13/t30JYxxrlrTrff9SFajFgCf/ev/d7GvlNx+97
m7s1t+bou+IR50embOX7yCWm+KFAT5NdOXNt+7SUmcz1q0qF7jA6lTUmPY+8A8rORoKwC3FuVBvk
ldvVFxCprPtPuHDCq86FqQJlGjwkEGp5+9baSNoP9SNzomt4kN/7vbfN98Em36Y2KiilA9v4I7+q
EV5YreYy1TyilUoiLPCh5tlhydlgHawsV0uXnhUIPJnPiyTVuL2QPXjiRwK7sPvva2HuKrPIUDC4
CFYVBoTXwQULrs1G3Vxhf4rOwPs3+D5a+WUVUWbRIS182HuUMj6IKT2NW+GJi/XU8c4ALiAvReEG
8tYB0lNpE2H8u9H0UZw/wJK/r21JFya4MtszEFlhbVTn0j4AihuO5ccCvrgRwiD8xw6yLO7V8Xr/
YRfWKGUWSlJPRr+gjGdl8NbTh7zZ1lVs10VnwzI+XHmjS2NhFkMajtVynSIpiuunGgZ3Vf9x/9cv
5fTKLDooBelEHq5Ge+4WPIqbGtWh3qpaPTlgTf9v69xcaZpXSgOYb43CuhIXZupFZtyyA5zLH8Si
uoIrbCgtujtWnmh68b8MvrmAtMlUOainspeSaReQK8ATKDdU67+4Mj4mgT8BB1MGZ7HyxA+Dw0ho
p722Em0X9qpzhWhSjZpcFDiagz/Yg+J+tW7mtk60sp9YGAbyLCR0QgEPXFKirNY/E/KSBQ/339lC
riDPIkIuwp6x86dKYXGoQd2GUbkSPd6/9kJ5HvZZ/64/oxIJYH9io9VFW9kz06fWFV3eQgEB5nAr
r33hjEiVxX9vAlPmiNAWFa7Wbm2qx3qx5TfpNrI9G4Un7ZysjK6lNzWb7VHGcyknxfi+MQSq6Sst
A53rVra7CydQ4OH9+xRaDvAHhhCuXur8iW/gBg3dN97ZptxCDLFDvRY4GL3cgBdmBm59K534cVXs
sRAz5yJOQQWdTcoDVPHgG20gT5Fu2U7dh2jCnCrhmhE6oxUAdqlrr3QlwV7KFOZaTlC8AkxYDOlk
29qeUzntPnoMd6CbmvAwt3lY4X8Me/ofx4k0PfuPrHiAG2TpZ5ifAJOdVDcGElKXzuSa6LzBPWvn
4Xp/1C+Mk7l2M+yYJIAsysG35Y8Io2uCM8tmrQ6zEOGkWRio4NKeJ3C53seFCpToKByj2n8SZdGp
e2BOPRxReqIpE3RtVlAVj+Ue4MuVMbo006RZrPDAUIHdIfYVtdlZ1bU5pIcv2PqidUDdtIdgJWte
WFXnEs8UjushHMKwD+WSXR0BlN2jttxoDzRVtvc/0e8eLaCnz2JGJ8FnEGe+U3+r5GI2u5BP6Hvi
5OhukFdu8q35+GU1mis6hVxAY9mk4Mm24Hk60018Kz4Ir5IJRZMzoU93wpY6/kPiRE+gdmwDTR+Q
HWsrv2Ap/s71nBBS4PR8ekywotDSwQz0duvo1jLWgu/CqvStFPwxpyij8BsTUFap4Xnd10eVrkyi
pYLNXLoJXHKs0h4vj2wq3fv+SmACu2j+QFP4YManNcWJhun/y1eayzRHMiaaKCDw1pU1yT30Ebvx
8Fxe0uf7g20h554rNWXPgzM0xQ0Ut9JBir/0h/8mMVXngkxWClIYgpu3b4W/svK3oZ0h9yuDZyGM
ffcn/vi0cp63cFnFtfPETVBlatlXwJ7+2yuZ5QXtKMnBUOPaXAiPPfXYc6kuiDjk1qwGMv77N1kK
V3M5ZaClNRt43IUVuzo9wYXZCslHJD0BnwWexFHI3UJ4hEM9Rbd0Fb+s3HYhRM+Fk4MHTlXR4bbj
Q2uSXX4UrPDi8I4s69BOW/fvsvR1ZulCGSiA2XTYFfit4qSpbMH2dB90a6XGhRj8rRz48fEJAEe+
oGEDmg6+VcvxJ6OSndFm22vSWh/CwryYCxy1MOJHv8Q9+qIC9uOtC4BHViC7DI5du7Z7WnhPc4lj
FqopbPURRoBSl+CQnpAz9daeYOni05P9eEvNGCceX+AJgOC0Ku2T4KQnkNeW+mkt+iUwzcWLGWuB
95iCN/rwnGIPFOdOPLYGmu4siBKwa74/khbi31yxSDRFALEQt2nt5k2CzneSFHP7tXOQpcR2rlj0
ItpK/LQtEuA8fPYfBiM5xa5i0pf0rX0WXmiJ/obA8A+8kYCrUuqx6Sf66pnC0iibrfQhXyQwncHt
4whIKSDf2sMICTpTr0W0Uu5fSJ6/n/zHMEhgtNkF4fSE6BFlR6yyBgiQ9cq2Y+kg6Vs/9OPy1Qia
z/fOT431APi9W2arD7C2BH9Tb8zRrQ36CNsCdHat1V8XXARgZDsf2MGY5x4yc6Ez4RAKyANsEfSE
04VI71H3FzZlZCpwk3LiM5ju5XHY3B+MC6IodS5fBI+IC3MBd+4/0AWTlEBlgaVoCJbvSKfEJkZ0
QzM2nlQ7xI+gXeIfQFArU2FBgA8j4H+fWwt9bYhhDoEjEP9Pjq852hJs5A3twd+Ah/MaO8OhOUAI
aEJzn13JZSx1sIMO0U6x8w0sZJkefN1/E0vVme/h8OOz+6A6BoKIyNUZmZnZ7W68VLZoFE7lrnkN
LH3n753Zj3uUvBSrgQyxVXrUXgBniEOj3WM23jyTGcmO7T1btiSgsGEua1Qr02Uhas4Fj0I2VlzU
j6jDhcJfUkNlpYIykoG/dP/NLaxd3xnlj4caUBMOcgUvTjsFaJGq9mvatKVy/nei8ePKcQejvEjC
/ifbC28on2JmPNcfop0CzrRvz+wQPmGIWqED7vxeKDdJaCSu/Crsh5VXt5Buz+WOUSVVZaRALcQB
EegLxtisqRWWNuPfw/DHsw3VyIJSRiG9NdH6EAFUXRneJ3emIEi4I3jJH7AIq547t3OVteLgUpI/
l0CCkMR5wzT+6pf0xqAoh4vyh2IC7rWtLW4X26udbVPk+mUxnUseW8BLRuBJsRO6EvTo69QBc8bO
DgwxbWXfujCu58rFRh1afgxrca+AWrJJ0eGrc7FEdb5N2UqAWtrQzcWKKgPWPuIxAv03mJEQqzXg
iugbT/zaCf9SAJ77irImHYIG1ME96G5XmNpHj91f6dZfGJxhUdNmU9MPfx5c0KBNwNQGMzusmYMv
vcDp7z+GYCxFZepNko9GOybRK5hhWrRS/FmICXNRIliUUTJKDbdP+EAfOTSAFPDxBvMpW+t7XUgC
5oJEGgE3BEwljvrYqZcMrn+ED6wekMwovaMSXe7HtoVsZi5OJKCXhI2K2NYqip4Ojw2VDJI8hOj8
Anz0/j0Wggw321pkY8L12SRI51QNWLlRZ8Va18PSz5/lFVIKJyfOYyJ2ZAX5o6gD+DPgd9t+VtYP
VUJSp0i1NYvr3xNbOlcm5h5Pe1WDd2s7AiHsqXbbvnVYqbUtSMHonPuUA9m6/8oWRPx0LkrsKhg1
j2E77r3y2sErCI0XRfNGcKwGHwVtn3pbrzLLbyKhK+xDLrMDyV9JEH8f20Ab/DttvJqmWjO0MFjE
fsSQpY7q/iAXYOTFnsVSYWXoLawQdC5bDDkxZD2Iqnuy81zhb/aIk0+XGoOdHMsNf8kfs1h/iJ5W
3ujS15sFg1CD4VfWwt+4McDvgetbZxUQlfqTFQoMh4I3lB1hkVkanb4y7hcyLjqXN4I7qPIeL8Kf
MxpdQE9PvowuS8QkHSbAltymO9QMIbcTyts41B8Kkf+TmJnOVY4qjUHlErtxT0WxPcr4onYP2P1a
Tj1tdf5/7aPzE/kugGOvHzBxh/oA8QDl1bjWqkqf1kCED8oGbLeIWpUMZDn+oHScnsRijRjJlfVe
ESXuCWXf7tLBV3kb5CHD6QAFCgvcyPoNHEJPBbvHhyZToaR+lcJhiOHInNBMz1slsrJGrbz/VtKh
c7EmCSkDHBj+ihx2xLxJrvwmM1EXvLFtAB0QWal0L02pWQgcMpXgYBdaxloMdF95HOoIJvVnMq4t
s78HQqrNAmHUEkJ7GY6YafM25ts8UoxWPjVIuxI0UN2fQgsPMZdsxhGjsY8GT6Aedm3/lWcnPjwU
3tf9qy+kInQu0JQ9BeTBPuL2A19A/VtdYiC3EplZIPkZXg2kUNhcPNJ/pUP3cP+eS080i3RqCe99
niI3yUXR9lTNUNGC2we1ntT8ylT8fRmnc9XmWNRFHwMcvof50DWx/a2yqc5rO5+l3z+LadGQAUAy
SY2b+iPyga3NNrHmtGRl47Mg96HqtKL/SKAGRdTypJpmx0Vxo1fVwbnCgd/yZuy2u+SUHrBbJjDU
ST+l3dqW5LuM/Ut0mevk2iKGPCXjYP18CvYnE3jDyZJOfzdv1Saudc6BAT6nP4N5qaufKPa4nf7Q
mLBDcELDd/76xgc8Ug8oAK9JB7+PTH/7RdPr//EaApUIFaG+uM/HgqBzL1V2Ugi+bsm0+JqDwm2x
HmEwZqKB8jDSdRivp5oJbt5+zEGX1OQ/hItEMwkGWFzWKlwVIhQjWiWmZpSzJ16cyn01qCl8Kbsh
+Hy6xuXodlEqKN8j4cHL2otM2xo+mSG8weJgB4zWi5ZGm1ABC9kfnL7xJxzY3zSh4cT0ZDqr2tiU
wy7U/bREUytIr0QZZF1s/cgYC+0gwh2DMPCni1H5CzY0NVgm0JVYwUtLb20uvq1UyVfrWkC4gOm+
AToYmsPkCL1hwIZq75lcKpnuSzX8+OIW+wI0lqilIUagPoLSU8LZuW+udBzSczEhYhjqYRKwOJHc
um0t9KMzhJmHDhraKKnVBHCYtXI1QD0r03rAuoFNrHVRjNFnyQsVntLLtLaw0KUGY59KGB5GVqd2
WvkoIFJsrwAJheEtyfpzwyKhN2MBjBudkl4Q4GkjRd3VSway0XCpVziL8rrEBdpLG4+cAzCm4IAP
BXohGCjll5z4DGANgftANRoSmAIDAEQUKHjMDLfPbDJ2BWeVCcC4QQycLCADaNeKELD7IdaoEwZV
8wyZjiRYUZsHmxq/hRiFmDVfvBARQKpHPwQeDsczzyKf1w8di4NrT3IRTNPKN4p0DA5y1PNmI/Fv
wag0ODSORnDHg8HD8gxjVFGPgr6/Ysng36UsAps1VSPMrjyIxwekozndFbnfXAc45De63HnNUSIJ
iqhoSM/PLRSV0L9pEtYWMetRV8tgmm00Ee9bZGCdoYh9Y0YKdA0tCzk7VzyY/4tiKqBVCKm6LYHV
YrQpIcjUfdXVKnBuFRX0u0JjvR5mMLMVm8Gz+hw8nC6UFKsCFfGixJ0AC5k0K1LbB2MZ+DwCVKVO
NeKjiFZyyVvTEqSrWanpHgFfPKgybDCzHOwmSauGHQPuwc7VgQuMRkhxQ+yz4k+Vy/idiLXN4ZF/
WAxdInrfAGPMsS569ZpYOtdqUwC7nI4GgbPOV4PS3iXLRsGQpppJlKbSUSxa8VlsEpEz0jpoTjTE
m/BDxplDLXLbvEOzV6YklS0lfGFHXpmA+NN617Qpe0PrQDrFj4mMMMHs1Xo62ArftLDioDkD8dIP
7YJA4laNqKA0HlDYGQCGKIFHHjO5gI1bsaZw0uUY5KDJIBy5sW5PIF91FyGsmjMDZ9po+bAyYLqC
RESOlZPWNQxyUcYl116tslviydJ2gDU4xkhOrFH0wdxVYblY+n3zQQEjOw0khoUFz6MLME2p9uxz
cgwAKWO7EqP6zGdqfkxCcLTymMqHLKyIEfs0tvMYCEfdL2JIVREMDWB0FYNKlXfsgSXfSV1b6gmT
6h3DBzEgUmsd1sgQ+ogEZrYMoxdcQSlHF1LNJEPwBpwreOGfTuWewzQfb0kUc7FRg4aNkCmVIUy0
0Pd5iNA04aiNCLbW2DV62VVxolNBEDaeqBI7FLv6XMd9VhhaMFa1rZVoQ+JRmC5z/zFuRIoojQZx
4BCjYDDZCHvLXHnz26Q1GJ2o7cNDI9ebsuJgTRkbHoMEOPYMsecHOwOHDEhq4FspjcYHPvIas2q0
weI4AJBTPnNAQd+wpjYiuS+Nocj+jBjVFgIz7IlrfyOVcgAv3/ovzvxFg6tRLavSQ6CIud1wvG9k
jJvgr3L7pSZdjw2igKlaRpqO72GkYd4Uep7ViC81cZQuLfUy7v9mcl4CLjQWVjnIJ0qTC6eoACML
gxkFitm1zAQb1U2zCiz1wRCr+hSOKoBpygirSvDQXKmE4koZDSmOTkmQ7/2634dBe6M8QBBU6l7C
BvQR0C03cYfCduhLaI3oGDwPyuKlJMM37xVotb7Qw6LU80Q4QuBZ3dqWTm4dfr2pPE98jlVyEIqB
15moWA2MhscBhcMI6pomb+0gp1ac9nrX94aKGBoH0QGPvCsTEXgcsdPDxD96HPea9xw2XSADAw79
GBOYDEWQVMYKv8tZtiN+5bYMs1jNbtNynCi+DU5xbwUdlzkp56FMGYL53lDPKjETDZDybIYaWV62
TinWGOeqpJyjvhstrHA7vBfRSaLSDklhCYnmkjbZgPFiQQxlqU14jkrg6zFiwiqzBkV2ZR/+jqN/
LLPuOITwvvQ5k+tD0fKDZhOV6HeFg6VehnxngmV5KMSuh7VyoOh5DXpuSytO96oohuOKx45F76Gv
GbUDA7u9baJCaKXxJwE0Lh2MTQexGJ3figG92SatYpcVJUrx1dYrVB0euU7Fym+Wm6222nHQwMON
qGenKqJAB+H5BkvoXonj2BGb9AyE+JnB3X/UczEu9KGXb2iHkQ3WVO/DyLJj3AIf2jZKAQOHEN7/
WiuRR9THMEmbfAOq6p5rwELFIhJA6YGmpTBJSr1p+GEnxzW0WgJBOqsOD1mVl2CM1hrEtrJkTsfI
L1qPTUEB9qIu5lHkAOS8JWFgterAnL6TUpPjhV1G4g1MIQcTgOcEr0mEaBCF/GkzycxAIzs6UORz
YyU6lCkXvhauVPPMIs1gmiCPLqN5YDdTV4zXNi+UDa8ch3wqbMvGyLrwkMI8M28TC2i+8EnkUurC
hAMmy2U16lLRxTDCay+hHz+MJIttim9CdZGXwDpFXyOqYpXNxZiyFIh1oysGnFnCj//gyQlQLmVV
vwmJotlBBgPJsLASwYc/tOAJBuFjrHZRWj0pNO+f2Dg6idfbPuGSVyKRxpFRCDOAi+cN2PvDsWPC
trctkgAxL9k55nFe7QvyBwjIX6WoOLRtwXrPnj2JHkLib8phxEO08OKQtSgABReIPww7Ky0qm3ke
ccMs2yId5Z1Y5fujV/MPQRccxUyBOC2P2LaQPA/b/0gyVFJixlAQ55D0CmVtJZXAuxFp6KcsoHOt
EcRqg8Vs22aqruDefJqexz5q9bRIcQ6YlrYCCq7u1QFi9WBJgXLLPfGkKn1qaJBxxWpxGxTF6Avp
Q0zlD7+DLrsIhsxoeK8zyg71WF/1Il2hwSUKxkcpS+xBiCwQOKqtXFdoPvK1NtHRBayrISIwxmAM
DK0TyBVsOUSus3qh6q1S6XxTFvnUyrtUNLMBSOWIp2jkeYba9aMdxwPXdseybcwsTu1EYzjFiZsP
DlzlZPCOxCt2I7DUPB5Wq3irivqrx6P6gwzwQSZaaAQDFoUReQlXItbLf4dcZAdfkUwv8AaQ2sUa
9XFI8PpwC8dCsuU8Ldkin5W2IiTHWTQwu2pSzvRzjR2QhvhmzZefcg9VdCOYUSTbeeQLFuHk61AQ
K69A7qVlVjzkaiWfxSg3CyU+kFTbKf24DSRkqyoacVW44GbVUxM2ENlmndFin65LQNnv4roCG7OD
fsNvi6kWdBZH8iiNgeNxnTE0hTWWiuUNraUOla1FLNQFpTvAi1sCBRI9GxW4kKX8KJE62gal8igl
wh7vK0Ewapw408ygj8yUplYoavbIYKA9dFadI4IgdUe20eu82FUQtkKHoVEfBCLQPTlNMfg4ckbQ
nw180SuAVAgmXFvpbfdeFhndhCBX6rTyRJdWPBrwAzShpXDBOiLbOwHqbZRhtRPT+FKSbq9lYg2+
JD3C5Njw8x7jmUdCi5oWknY4JyEp8HSt5v+0pHJoKOhAhLojqJttw4CaR4VniLqPoc/RSRaxlzFP
aicYyJnv6VPDQSXqdznw6q0JbIWZNqKR+b4BXaQpV4ByaMQYa94SW0Dz/OBzBP7QUPgQZe5qPBZB
8a4QXAv7h1PEKTjM5iNbElVXjWvwrkWQrj0BbSoFBApxIX3RCu+klwbikiFy+pR+VhK7pTFzy0R+
bWlyVEOwJHyx0FW+tdq4QsJaBbrUsFOEWtIwwomnxU4xqaBVbrTAENVqQzvRikP+WUKfU1ISyAdE
f7SJWg7OAHWnnfexb4RxcCqHLDRzWolbNVDexV7ooT8AwVQRsAXOtatU5gJyIkky+yA4x9x4pKp8
4BX+0NWwtPUzBQ+X1ZbHA6WkybxbAOQqkrLQi0Q6C7EPUlxk8jVW1Vz4U8jdgfTxIRWLS9dmoDZy
Rja8lxgsaS1egvYrFaH+g4BHFP/U4QeUvJeMf5O9L+K1o17I2kHjyFZgaLDKvppWPWXEu+Vl+hkl
BTCXMehGUXjyFT6BtHhA/1OQI/ZwKNNXwrVlbDCVlp/WQMGXTclX3oGFKI8dIzgAl2NBRaNzG12l
aX1n6Z+YTKBZZrGMt0aOcwKC/WvCXUCrdQmO0rN6+g8Kr2s+d6TJJyqqt7DgDurQm70YfgpjdQlT
7LEhfqp7lDPL4bPIIFTLaysNlbMcU8DV+tiJsfnwNLCTgNh2O5Fz0f0JAWeqbLKWM3svMWnNbPxU
o699awglE23n9v84u64luXX0/Cquc881AwASLu9eMHSY6Z4cdYMaTWDOIAnibfwsfjF/LR97Rzzq
aVtVW3VWGg0DiPCHLxAzvySts1F9uyaVC2nUma+R4G2LGqEdXLSac6fI6VrNcLB2sWua9nSmx8zP
Mw0P9R5u3l23rqsHd4Llbnwz6bjaZx4WqokSCb78ZWrW+yTPo9gUKweMV5iBQAjMQ7+zhkagpWpf
tNW6ahAIGfeIZDfSonnYODcQUAR+08qjfJjfLKEQa7FopOm3GcH8FLsXtgIh19FrWry5+E9lwGy7
cJ5xuCEhi8tvjhjeyoE+d3p4YNx5AMY1cAz7rgJ8Psy64YwJlB7q9hqaVFPcBEQkl3E2X9VS+AYb
zMCSCLmSBEuiwv7RPjCcz7Xz0ZHs3k68W7NM/ExWYdY8jOiBluMH6Z764b5vbIDHHid+RbM0MujT
PL7lVPoK3u6Jfdd1sF7wQJLNAQeYrwdIl6X38ID3W+wlTTMHc8JXswaiXQ7viXZe49TbT9UL5OLO
5sw588Y3cJ8vrKYL6ZzsXbt4qbkxo/ng7vK5ulBAXoMp7n2H3269iic48uJ7TTP0vchFHttl6Fqx
3yL/77vzlLkbi9gwwSLfY+dDs00xyrs6v08r+6mDgUNKUdhAfj/CWk96yMZ7HlL8vmneOPzawP+j
w2Vn5QE26S2TEIeq0zUyAozgmevQCPZo8E4e0BKpfV6b156CDujAqq3ScxiP0sF2BKASBEfGJI5q
fVHPN729n8AC6kDbxeDHCQBE8gzWYEELucv+wxB3tX0tmiqEdEIYQ40oq8/7iWzrEc8GtYG4v3NT
EhROsy1bd9v3rp9Nz0WiX6w68UWHKI1eHV5u5DgYy2g2b9FECsfC23Tdhzt20F+VWPKpHU1qvPSQ
+SUHyQokV6TQO6rpPp9QV4MjbjHye8rd0MsQwQpUmZ3viTG95jiaVSXwT95GYGJTVoYzmKlpD2oW
JJQ60KJNY/JbXj2ij36eF3uCvFFZEisDkIpShawgZx7ag25bhMOYXldOeWb0GpFYgdUIIxorP9Nd
FbZmtkroc8150HTKCKh+NMkHLatd703nfdffDnPvd4mCHKcyNsKWW9t1X0bUfLC1rNTkXowU07rQ
voHMrVGwJJOQaiPPVoEnneAu7D6l6WtNRGQ69K4GI76VTTTDW0oUgCp34rEc07s4g+qTMnbCsJ4s
iUSze1DlS+2mexs69MnMQunciwYTScSYPQmC7rS+hT/7uYNGUl/IXdzaD3M6f4PhKm/aFYjPkSRn
Rls/ZcIeVg6S9FgKVBAp5hx1RFAO1rqMAXQS16MkCC+gc+GjKPaAwiJMfQkN5li+4QNf1FnhBpVB
jcC2WFSNEtMgYeNOw9X7DOXexJdq9Lu5CwdzhnrIcCaTd3vAF6Nx8lBhwggoxaJ6I6GA7YxbhsWT
DTpMvD7QiBMKmHwz1GvGEkPtDn5boLMvCtgKWBdTeXDySSMyFSh+Qrxn7vy+0n4xXhwmkWe0oQ0r
IVvXoVJ4LADkPXbFbNhxI+YdkzmipQfOqOegZlGtmCeCqZ6uDaMBSHWXOBdZVUezQP1sKBG0DH5N
EZM75jrP3U0Vv8DGdu2qPKrplVs2qCuYgWm9KyfbM56u26rZ8NG7l3C6nVIVGV0ZEmg/UQi3xvbe
EPj+nQzI+JoxfiULoPfpC3JYVAmqPTU6xLVJhW4y4vZ0Ajy3hdOd0Qa0ZCiFlSAQu9jksNH1KdzM
Y7NdY5Hsa/ssyd8OZRygBSfUHTauZwHEt23cPvTsIrDKqz65FFjZvbcF+heijkB/wmU8N3EyTZgg
afaqqvnei6G77fIPs2tulQm2xDj4KE6dKa97yWFAxTGq6DlCfwTJruzMeyRGZYjGIFy1nPLcjUWH
PCIdQqdwnjQK9Kq+bPHZhwlKUVjKIwru+ONUJajt25u07h5kKfHxkzejSrGwYXmatQ/GcDlUUJfv
BIVEaHYBq9a9gsN0AGDuKuUFCDdvFkV2arUPjWlFsjCYH8dGJI35LCaq9aWDsD2vu3ND5P1mbN7S
bD6DK0uUO9UFgKhBKtLrkuTwE0GDTlTOLQSbnpOi33kmR7ElpyGDk3XvwTyJsnFv52zXVFO8rTpI
EowT8TbEMp8p0W2U19WjV8YG+q43LPG2hOZRO5iIfSGopjbjweSxRqbj130SZOa15Q4v5mC+irp+
bhG7+x6t7tQ0kRvb5EB4Xo3t2YhaLhTB126+VUYRiYMcPfoA7cZuVOCyO3g7bj3gwg1RrWMJrZa4
Mv15YivM6XsL+tsK5TuomvtubpmrnPf2U1xSjoLCQAx7lWtN6Xa0kZAGHAaEUFlIU++jbAYmd4iK
x8u2d6erOR1RkHYTWjx6eZu8pMRAISWtpOPbPZINkRvNytPSfuYKUvmxYTy6TuLcV+ZsSt9zU1ED
22hio+krO/q6GXmEXuAuJUXwphoV1Qk9XN8MvutH5aN3AVDC9eRjyzwBSji0Butijutq+/b3Pwzb
Qkvds7Bcfu5lIamUDbep2qnurh33ZnedeqcAHYdr/OraiyZ0SxJzLhzbOkeZBOLHpmN3+9lO0BdJ
aZ1cWVONAuEACM2EMiVsJLCHkfbd05D9DFoL3rwnACxH3nEpPNJin0Iz10KRO92VybWNfaa3T0EG
juBIljoinXSYZq5LUUecBCrYbrudoGr8ZEphITRBpwGtN4veIOmBoogssrevp8exlzr8/acm5NDH
WQHsO7CfKHjBqqB1fJ1pHpS1WZ2YG8debdHurcwDyqIwIHNgjmLVOjigxsFzdn1nxilsl0Z1kboF
CwTFTjKO6SmY9JE2tnvAmXx6NdV5hZ3rZt4NumSDr/JsjjBFm1uRpMbl4HSnQKmHF/nFBHUPDJtP
NzKlzk3KemcX0/iskvoO+LGHrz/PsbFbrKuqqqbZHVzzXMYNu3W7vL9E6pRZYZyw/HrseXwPoAt2
YT7P4BRLeYrdeES4311qcpiGhi9LNTvnEmvNl0192zAAw+reeePduB0Ogm2YqXVfndUd3ByHEi5D
efyWlsWqjCtkd7wEpnBCJ08/TK356iRmucl4f0J74sjXXSpqDGhZZmZlVHs2sGHDWKnWWTohwkpn
EjWeqU4gLY4skKV8hpjA83RzXu9z7Yz+1NvnaJ28Gebw+PUX/gFv+sXsWTq82bPV1vpgnKRXfOVs
UD/35e5AgISk39rw7zwg3UnAzhDrwm2Io5LhG4DaNysGIDJc0kBEgXlZiOLuBtwbPwHOqPInSFek
AcFW/+LA71euiwD0gEuUri6KNUqRO+FDJTZZeweOznrYDOfoI6zgwnCiUX9Eu9VdKngwD6ENq/FW
4OAGyJDW9tq8VmEawWa220xhGrgR26ILA4syEkrQJd+f76H6uEJ0es5K/5Rg/xFairsU+kj1kCt9
eJApIGsZclAbD0PEIMGLQtsKzaJVcv/1pzxC13XZYsfpJo4+xuFeYm/cVtvvWXg1v46BFVTRqYP2
CCJrqeXBJYr2nT27O8HlemjzC50374Uq1prrjabViUP32G0W+047dVUPiXMXlDES2Ujtfa4RITpm
H+WxvHW64pRB5tFBWxzvhp5zk01a71pLBWQiAZnvyxwbCnfRdn42UYAexNrC2VCUUENTJ3bWIwiq
peLHUKMliQRyArSNhTgWAgM1Xz5Cez+B5gwS3bKyfi9wWMp9OOZMSVEAI+qi5KTNF2eGT59+/XrS
Hdmf6AJs1syOYxeoP4ED1V+MLUzwiI1qmHdqIR8bp8P+++lwc93SQ3w1wLe8q42tzjsK8kOq1Pe2
9QjqQvH8DQUuO1IM2AHTTbNngKziiAFvhPobCqfEsttVKxPLbzx0gxFMQse70DRUo/ZCaXfqGVIE
0woRHb0sARQJRQ5SR0NqM2RyaLeaTvFZ4SXmuVNXaoWSrt7HbeU9E7tlYHxAGOsxdVgcppq7u8JI
yQfMrVEC0jM1b9w2qz++HuojR85SMWEA7aREfUHtGPSkndVshUz4lTox0kcGeimZwMig4uxwdS6D
0oTCeoSktLrxSIACxdcvcOwWi2DPczvadK2tdrF1lldRDScyA1La52giM30i2jsSDC1lEdToehqS
Amo35t8AxM2RXH798Ecm+lILoeuhQo4ERO2S/k728Gt71fH715c+9sz2z3PcLJXC1MIzqxqEyPxW
zndfX/jINrpUrUHG2WliJ0A6di7QS2cQbA5zKKDW4t7I7RPbyzFA+FK+Ju0og1Iy7kJLiZ6k8tJ5
jZKVXE/K7fesSfILMSfxDsToGb0rwBpAmqyCDCfj7wVJS20bB3HiKBVTu9ntgQOYz/O+3DTleOLy
RxYeXXwfgwEFZ6p43hntHjgBW608vkYz7euPdAwi/ANq+GmLc7o60bY2sa5nVJqHDI09h8Ew1aTn
aIXvRse5EGkLZJyA6yNBzenr+x6bHIuDD9AHUimqsFIm9wD8499AkViDqH1JdbNy8vrx6/scWziH
3OLT6/WjILVyRgUhRAg75IY/e/sYUMjfu/phr/l09aqcVcwF1o5wrkV/GQ9nXfZ7RxtZBCFJKWI9
AvW1Izbo9ugejtPge/OJ3fzYsCyGX+Zd2Sha1nuzn8X3CufL3i1lfEmnkvzeF16KgyQo48+aVPVe
igQkaGmRNZFTuY4N/mxmqEs3bneqOnFsFi8FQtgw1EU3AZIKlEZ+Yd5rQCmB0rhW945/ylLlyJgt
NUIaFL0aIL2yvW7juEbDU6Rha0ERI1NNeooQcPRNDtvApyklbGIVWSyzPS1G3+mvi/TBVecGOv55
/xR7OmydPHDqEySKI5v/UkCkLY2CkK5EPTr18vtRJuNOuCTZ/tbycA53/fQuRQVcYVF1+Criohiu
pINS5SnlhcNM/UXmuBQOmT1LjnOBJ89qv+tCdNJ7FG6IL5k/GGdiAEnjxNl7pAyx1ArJU5mD03kY
I3jlCT/DdoUybI+6P8LNk1zyY7Nrsd6b1kya0i5wl2QKbGdduipEd+/rD3HsFRbLfXKpNEBxBZzv
gQLkmvl0DlFai4EhB2K0+r2BWoqFUMCt01jjLmMRVIDyvak+gM78IMA9Csb3r1/lyHG4FAsZrESP
rC3K/dBB1lafdegMAPLT26dIosdusMgpXGtOujIvS2yIqLeqvd1NviJnfDwRFh1ZckvJECIBQIYS
Hl5APiSAlEzqxFo+EuAuRUKqbOode8KFCU441IQjiGfnV2aL3n34e2O/WM8QZWmGysAd6iyxtmWR
RkOeQvgAmGxkQfWJaXQspPuhI/tp26jYJChQ9uV+vgb9t4Tr53vZrOzJB4wpLQJgcrr6xCF1ZNUt
ZUF0MUJgczKyfYzuocGvJ+etHm6/Hq0ji+4He/vzaxjdlOmkzfcZgPhATyLpi/3c9h0VtkAonqKp
HXuFxdqmCegMk6vhMGc/xO3OTbcjOREcHlkKS6GPxKpIx9IBl1YJDlSrg+CAAYJLcUEr++HrUTpW
AlnqeUDdFOY+WQrNNdnNAA8BaXhjGRWIKnGSBrIuy0CDArnpeZ1FA075aBBSr3PpGRsrHqcT73pk
WS6lPHTWGoDJN8VeTq2vyw93PhG/H5vOP7i6n+ZBn8yF1xZlsW8GgM98tKfRauauP7yKp772lQ7G
k7SqXx+KS9kO2o9A4FVtsde2DAb3xWDn0juxvRyZZz/0IT69xgC9b50wnu89Dbl8NIzb7CWZTi36
I5vXjwbe56sXpDOaCldHLLWu1cvgXAnjo/detGJhglr717Pt2IxeJFNzDKMzi6bFvqtqnxp3PSmQ
TgFvrU8dH8fm0eIcN4s0B4wsK/YFf831hS3ufu/JF8vcyQbDqAsg27MpRkzL0eoD95/7iSqlr9Up
36sj32GpwcGHnlZejAHiQALcQUoIiHgXPW7UvboT3+DYLQ5//+lTV602YKEL2A1gjX19Dt+AK16d
Ny/yhMbHkdRyqb8BmEoVuyleYfggkd5kD2yVXH/9EX5M9l9EnUvljbGp0wR6eLg2haVL/9JAm7R3
fOebE8TP3iYQEUTMv77XkYlkHtbhp2ECKGGE6CEmkgSnwYen82MxnxKAPzZEh3t+unYCNSzeQYlg
r1/HO+t78yGe+Knux5Fjz3R+vjZUsP4cfhPDb1ywHf1o9jw8lYUdG5bFChbAYbRUJcW+tchrg/0a
gj+r3xvxxdKltVVXSVaBPEJtX2bXk/l7kcDS3wuAmAknKS6MTUd72+GCwau4M7f65ZQRxpFTlC2F
NEoLbWy0LDEcH7kOQG1Kz7F4nRubRFA46s6S92Hz9SgdwVRAzObnD5y3huU5h2GKX9Rr9Zp/kI/+
2rhJaSCttfcq99bz13f69UxiS9EMo57UlM64UY6+2EN3Z9yYlwC8QwH2RFp09FUOx8SndSB4X4M8
WBd7fPD6woGMGQ3LOhgav/uY74gIMxqKx/h3b7dY0jjG7Lk4hGqJkQvfpmW8YS1vn/u+4hGdW2tV
lWgkMAkGb0EKGY1VN5ynYFWeAeJew0lNnzJl+PUyYksdDcgJSmuOrXzf9r2feMQHf+Lrr/br7R3Y
3p/HlLC+lk5zuDIYIOBiPMX3FE1XYPZPHbFHaiRsqTDRmxMjPcMeUL0aRQD0YOH5xaP96l6LJyS0
X7/Hr+Mdxhe7gUUMOorDVm8moK3FYw0fNRGbZ6ww+t+8xeJM523tmmaCW7j8Mhe7PgcWtDvlVH/k
+ZfSEmXSO4dSDp4fkvod/1a6EYyJTjz5r+MothSWqE23BFJmzPc63Yl8DMe6CyrYnE365uvRP/aN
l/5fHYeoSeYUOKKSEOByKJ4XYFyryO1WkCqZEh8o7q9vdWQpLOUkSDWpWVSIzw0JZOejPGnFd5gp
fw0W2NLoS7UpNTxAKPYYGHU3XpVw+Yl9dim/9Zfjt/7714//67OceYfX+rSHlSb0B9FwxM5/Lex1
ura7UL2Ut19f/MhiXgoOqFRwkQq8gipWqOICSB8P60n46WtzKl44NvyLA90GZ5vIEs8/H3Lj6sJo
f69EyJa4vOJAk21yXBlg6lpHgGKPYLd/d6x12vic+GDsfz1Kx5baYh2DkZIbOh/Uzsq/mYiWW7mJ
p4ffuvYSeFdWoiYg56K7NOwMZOC5Afzk049r/+ur+rf4HTqGPzCK/T/+HX9+BX+9S+NELv74j7u6
xP/+/fA7//tvfv6Nf+zT167u6w+5/Fc//RIu/OeNwxf58tMfokqmEqyK926+ee+HQv64AR7x8C//
rz/8l/cfV7mbm/e///FaDxXKAjfvMQQv/vjzRwc0pn1oAfzr5+v/+cOLlxK/dzd0efkONLL8z//4
6++9v/Ty738w9jcGN0vTsxijpsMPwf70fvgJtf9GCOeu6wGLSKl3wE9UNewX/v4Hsf8GFTPGQK/w
HA7RejxGXw+HHzn0b5bNkZQ5oNQyz6V//M/j/fSF/vnF/qUC57cGQrbHLX8svX/uKq7pMIvaLkGo
Ryij1rJKlhnA7HfC6leJjRUaTNAsQAlOMpjP+cTh2oJ4vUKfouuVlNBnxd9dit7MXb+uyZxGoCmW
wLsPooEYAAy05b7zLBidOi1XzmUOczxw9RzQsoWXx9AYJD3hD1PfTHUkTGce91xzMvoCQwFqron+
2rVrjRBQ8JVqUXVsRnOCzFnqCbt+562W/apwKD8A5gyxUfncyJuxTu3+DHI4UK/jM0S7bnOiDVQv
O0kyEYKyh1ZkNsie+JbmDSyWnCw3ppeyZlSCyVBXDs+DrjHc6iqVAMxv+t6SJvB3ZYayrYC243xr
JlNnbFr46+pLAEamcW23FujPaWnz4qH3CkANdOqZSQhGQqtXc52YWevnGmTRsxzzQF7mkPGG5Qdv
6X2S9LMEOsFMb2IYjTc7kPkQGjS1MOW7m6mUbxkQ+fQMPAULHqhgyx6Q2XNbbaB+MU2wi8r6CrIo
7ZSAilSU0PJMRlAhHNaA1TWTKnBmAUVvCjo5NF313KptoWy3AuM3zt7yeFJDFagB98jWhBqNuqfQ
YDtsbdSsTQhVoAQUB9TSCk02OJhnJQgsTQ7PmDExRHGGAVIZ2Pkiniy/N0lZqMd8NKypjSQbh3Rd
QqskBk121GLVoPUhdu5opPlZXqg2Dqcm5eRFUD3Qu94Ah0X6xgBbwiguLcIhElSDTlUBulsGA6Yu
6GSSd3Y0gKFNv0NXxyzPpBXnqFxI+6AeM6QG9v65qi7qVOdk1ZnKUlve5sjrigEEgttmbiUEG5lV
T1DrNKbRn3usskedw34LCBHGmO1FcdpN3gYSLYJuvNZEuJw0WQ8AGh3N9G2M59FAUO3yXWO6xi3k
J+qtGEsn/SjRxU3Dfuxks0/r3HQuzAxiVcEAQncaqBTXRYzZFdO6TzKYCw4QHy4Ddyj5datMs9wS
Vgt6MSRCg8FqDzWEIuxcPKLtXG+LBJKjIYWDtAtzeJKDBJ3lDvQMbLOvLHAHWqRrvdHF00VB6yYL
C5lON0Vuse4pzdJ+vBFIFuZrx0zifIiagqkEokL8oK6RmhzlcTDxhtAQZT9trJop9CM7YIjq2yLO
6G03O3P10GSZ0zdgU9gCqkmzl1zYXJUAVWuIzmwNEEa9sxpzrjqPG1xiMxLqqXUdV1AyGQBkdFeT
N8Hmb5y1OAh0gC3mK9HolzE1vC0ldmFBwoWDvxozUBN8gRpuEuhyZnFguu5cr5J40NVqHpDj+HlC
9GMpTdCCINDSK9AJzPJxzlPvnLbCc7cFtECqLeFaI9uLSVvJvUCPFc61OpddBxrx4LorBomFck0I
iC2RU/QzdGI1SeUmE1kDS3ppF+M2tUYLqiIlceuIu5UhQ6/jCYg46ejKCwjfjMJPQBvvQVLhNgfG
z5PKMVbJaHCJN9X22K5oqsZz285ostJOj3rPkGeb0tQQ1cZupCH43bNqwzCrDibqHdkXwyCuPTAa
dlXFMiwGDGGQJiJeqY7r69H2bDfIWOW0aDkYyS4evPEeAt9kP4xcFZFMxYx1kUPCYkqHcRboZfIi
vRhaQkCIYa6pinDiBSBk0Hw+0CUu0THBs5w31GvkfA6TJ7v3Lp0EhNnvUNB0oL4nAV7eFzQXUPEi
cD4gPpIPdLChApdjGzc8u3IitzTR1cQ87q5qURV2GBOz2PYZGCurvGAmmCIYshG7MXOghGW7sHg2
sJvbndlfgqBkbpic5abwKH1tCKczEKakhXCQIdKZv1p8gKph17C2AwEONB/Rp/adXY7ljQ3zGIgx
MxOxvioG+W2MQXsJofaALlybFAl8ISASIMJ4asDGouBQ2VcmlC6vKjvtrzKNpYJDzkzuE3SG78QI
YDg2zyReJxbpn6AsrDdN3o0K38xrK2g3Vf0Tmcw+uW1d2vBbi4nibWrxDpEYar23ncl96kBSNzA3
QJ73PdidDq9zm9fzpdFwSPbIksX6nbWkvxJuUSbP2PDFY9OnkBSYWxfiMMzVXQ9S8JBcaJscRh7l
lG+N05hl5KQdqBxQFeQ45/LM2lCIriK+TiFn4pftVJVbrmabbZuhs2902gzaBy1wwqZfUftAX82M
3SSInkKlDSj/9APUZ5AWNeOaJLkzrNKyJ+FEM37fZJX95igPkjijwwFYd7Bxbcy2c58Gg8onz8vB
mv+xgkeR2Dc8s+RtN4luxxVYSYJByqNzwdzyk0SB9d+g1fvUZlO1wvGm96JNm0tg37oaE1p4Z52F
oLvEuQs+lDu7q5m18h2wR8BNmrl85WUBS19qDt9oq9wzaPn1d1bvGFsgayEbkUFfNrScfr7GD4DV
g9XQup24uLXTvL/1JgDsAqWE2jhtNe7bJuFvQ+6SfVlX2EuFng8aHLoxr8Gsh65vPaK/FMR0xAne
KsP4boumabYzdr3Y9Cuv9JBLcgYGIM0nzK+ECe8RYzHhjKSFzHbQCIMsUV12TWB74LgNBpjYCVTO
0AmTVhLOKKEY/jBX421XOvOL1xcErzzT76lDmFxjFyw/5CSMbqMh+2OERtHZiAwYh2YTRCUKzLDY
BuTRcjwooxkTorOwHiHLA20Shk3ZmXmVrhFl4HxJNcl2YpDqvBU11iptJfykkhoSDZFVlXEXOk3a
3IFaz6eImplNfRhcY9eGyagJy4bR00+ANTPQBB0TDs4sNyqYIajBhQSEl9n3HtojEP1jc/EosX3e
lg2voY1bWN+5U8IKEKwuKGSVPKf02uFgzM5+l1EybOyWT8bZ1E7KvGtyg7kIoaC21DyD1t1CLQWm
k7b6EIk7P1pEVI/VMDcmNFpACQurDi6HYPOpGJhZzNoMfDPRTNW6Ripj3SfmATiUuhO4Z7Z2Zgd2
mJUCajbXVIC9GbvOOQSQWRzp1JZkO1ExosDW8VTKMHb0OJ6rIsHf+ZBRmlmJQuU4HjjRk6XG1ym2
GrnWiUj6KKa9PLToQOxflQXEyGFvXdbi1kjtboBjpJPnIHiomd1bMkVS1vUMhHQvyZPbcpYDFCMs
BqEbMpLi0TUsM4ZkaOU6a4z9rN55KsY+SiEjO18ZqWcZYac0kREteuLezJnwROj1KZ+Dumj7Kkws
YWbPc5m6cWAPHoyvjOau6RC570DKzMfNXPK5u4xtq+yDImdjfq4rTcqNsuy6feUzJ3JjoRBEfTbP
7ayDDqxt+mbbRUp39QQx5Cgeautd1hUBMLMyhzqoVcazDZqxEJTP8MPkpm0gBxZCBQ3xqLby3F7N
3KsMn0C2olgXUNKCZwscz6rnXiojvXVj1XpewO0+w3EvD0rlWSBz0tuwrjSnOAtr7doNUNMFNIy0
aac4kSfEJZE5ObyLepAU89vcVpW7Zj0p+wvUL13IDkCrLlLJyLtHqnIxrMlotfyuhiENNqJitLAl
JKy8gmpggWgYj/6YmwPBmiop1tFry4q43OaZLOnGhVKKt0dMYFkX8ZxL+BAgRobAUwakz4lKqHUo
YXxO1SihNoyfOHEcanJvqSQL2m/JsKNDcS+aIJW20ht4AV1agRV1QRr+/zTBXZNSm8EujbmoBVGL
LutZ8SzbHj1aHllkLHdDK7toyiBd8ylf/jMh/ZyALtrZ/30bZME2UlnHpHwJnUCqBOcpNvLITRq1
g7KKfaUGojZtxjH6tBTsG1G9c2aPhvkdsMLprITRyyORsXvSt+bnwgueBYmjTaBvCxlFAn71so7v
Vt5cUMeJuhDE4st9ulHhEOkQkjebbIXox7du5tf0zoEWNXxm1yA+hEl0auAXFh14DIw35x7ScdeB
Y+ZfOiMGdY22mmjUw0DjexGT+NF2xdg98jjtOVYlJKU8iKvce07TgCAAHYDBKusNtXJ9n1LWou0E
AcLbLhsIv+znGBWxTppQmmmo1T2rWtgnvuJfBg5zhSBJgugLqhzOEjeJ3SNzoJ4KecPSLBwffGVg
t3RtEA8RDGLREwWyv66EH/dzuIWZg7suP1TDdF92iuJ+TFlrJ85GyK9pDdIxj9cwfyyCVrqgKBF3
XEtdDognZhEiLEUfZrDdU3SDn2um/z2HUTvhaCF47FBR/rl2mpMit3XCeQRWtXvX0VRu3ZxUj1JX
8XmT6PQqh+fGKSDhL+7qUtuy8fpYpO5y0FNzLASjDJoOkxmvUgFHQTCXKYByULnq46TfC2Qe+Ymx
/7m+indlJlaG5ZnUpiApLzehOaGxUcXEi6QJLv9cgZtWAJ339a7wc534f27igayLhUCYfXj1T8Xo
mDcZIwLZOLwbQTqF5BwCemiNGfVNayf3VdGUfqWrUyP6y3dzODMR5jicL7HGdMaAZR5uC/2uCOIc
c8xO7OF/+WaH0fvnHZYmiqyxW4gD4g4ZH7l8LLUqbqxsGt0zAZGkLMgdrZwgO0jwvnw9pH9Zoswk
lkU5xtNxmcUPP/88pCjUUAniedSYBDFJVHrFanBPYCV+MYCgIjHHRN2So0p5+K6fbgL9StSQKwpG
pCMYpJKzFkFZXKenWMILRu2PCYJCI3Esx8EZZZqHo/LTjSoP+krODA9BqI5G42664K8k6C7bdfzu
3jO/ekmvaFBeDo/1rft8ysPm527Vf7F3JUuS2tD2X94eBwiE0DbnzJqHHtwbogc3M0iAEPD171Ce
stRFEq7di3gb25GOkkDSlcS9Z/izc48gBBzH5jY3uWid8i0H7CikqsYvafsE0tW6l1euxxdCzSha
/dUR5ZT7AeIcM/f6LROL5CM0B/nWgz8VfKEOgOisrX0NsunlxfHmG/n+lE5GrpqZHoBxOzahbqGv
W6HUBMHOEF8RVWKd8rJR+z6txwV03Avk79VVBqtx2owY7jNYi2bhr2ajpDZBHLAnvSVbubfW1sc+
eyifgnt668EAGQRCnLLJkxP+hJ7N5dd9jQT4c1zPe5/+/9nq8ZH/iUmN3vNjcoCV037YQTf1qlkY
1Tfn76wfc6/0QK+uGzX1A3PqaqX2oC0hl+GBDgpfZ+ivXX6tF1yeOaoAa3k2JCSQBzCRDm01eEi/
2AHuL97e2Tkb6Dhs2it/499BqGmdbazNInB+ijSjTxw9mEVcGH0Pim+vx9L2qas8keIoviluvW21
F4foGD/SdbwFS3rhDd/YxFAOcaHVH/ie55ocKcDurELakEgM8qcQd0Z8O63C/vvlYfz18HEgEuG6
DIGHlWleLiCqOaZpNFoQgoRWIsSzISiTh1CBRBFZhCtXRkuQzl+3TQfVHtvz8S8b/zC2zbZIuqzV
dbSbdjMkrZ11jw+PHVtXR/2Mu1u2B2j5Px+x2MA8XHUhQ0lRYDL2Fp0PQchZG+384hSHJxB5VlSo
677koEHb25zHm8vD+uulDZ8THDPHPQJ9EW6aDbGg42Go0ngHpUqw8aF7BS4+2w47d5s+LEFX34gF
4mJh4gPGxgbDX747zmJcxXEUaj+Pd+3GXufpIwGGj20tsabZgYKcBidBtdJrJNMWXtP9JSCIj8Ic
CmtYosQzg5BpplE8RZa22cb346ZZJdvwGFyzPdlUT5AwXphHA3Q0bWav+zMWTxxDKRt3smhHHrJb
unMOxfp7keCgcLZTwIuFafz1BvO6O2PvTPJEQ2Ec3QUxWYkSmkQ+3ZH0Vij2rOh/Y8CaL0dNyBtW
U5EScNh2FiTTkNDfhOnj5fn6NfbO34eaqzIlKu7BJYt2nWieqTXcCT18utzFr7sWuqD4LJgqrAzr
8fUWWXkuHA9QztppQU7JkK59gFFK1Wwvd2OgSf8arLN+pq36fMlDhdtykOnCko/Kvb1mO+tbskWa
G64pxQaFCLIaDvzHS69/1d5flZT/KeibRf/Ziv4rFMCd+KN8aus//mhvvor/C7X/iZw+X/v/MH77
I3uj8j/91Z+Vf+b+5ni+h80VRfq/a/70t+nTnuIy/icYAJP0d82f/kax/TPu4BqGu+WkgfN3zZ/9
5uAK6KBOT5CKwf75n4r+r3YolAZg2YR7q+3jAGUeNaF1bRP7Qezm8QGV9fRnxIZsWzaEPAMRru7P
huSN9M7rs3TqCpgHj+HBaQADEvNiCfAxZ6nHkoM7JHB4tfCF4Gx0A+1AmIHwiq1y7uBY9aRfHbo4
hy/Gf++f4HIC+Wfsxb8o8KDEhVx2aacHKLHvk8pdhQQSc9FIoOLiwnSwjO7rBuXBy73ig+eXIQZO
Fml1ZuMrgeJu9DoUq75qNIT8UFjMbD5sqhBWKBD6rSGDc4yp70CkNeny4SlSjQ3ZvCj0DmEOzdwn
glIRghToC12uWNUC/RhkOf1eUjoUn8cSji13DuTunE89XqLc9iz30g2Toe0famZb/LEbADQ8jcUY
fO26Ct6rReQ14EJDW9DZVIRW+mr03e6jTVGYh9Z57cdXQYQKO1QiO5esYmuARQOq6fiq73iprf0Y
Zpm/rVU+klPVOdWp6LwQd3O/lRAV6SooZAunnmS/25yxA/MbKG3CsxyWNUEDTSX4rDhwZYggtmrd
jnGTKVjk2XARA1sDgqOlZ4OrUUQDzNOhrw9HMe6rZldwB4LCFauaLTJAyKggs3toqxC0IVlG9riK
VecAFqAIhwqhhsDmBhUOAUm4jkEwPNCZXNtAvo8HVNagzlCh9qzAmRmwIcaBStnJBrqjvSOoRGWb
NstglqIiaQ0PldMNX5k1MNza08hNnwhU7vpHfKbZ/SHPuuib4shw3cghtYf96GrAblusvWDtgDcX
rLUOJETve4h6r2kCs5yrCAfAc8gr9YiQmfQKvSjy1g4U3yLoM3cUxGZorv4eyEq4d0WYqS+9DV20
PRYAL4/wyiy8nddz1HvzsRzsXVRYXKyDClCbtdAdhc5tp3KNxuzRr298mvd3ng6G1Fu5XgK7naCI
oRbiednQfYtgEdI85fmgYFCkkAoorcC+Rv6hhZZ/BWzqKpBpQlaNaiqxIX5afnFZTtwVotfH95IG
zXuv/LC1jljOdrABqCps8MGY6+PgYVmfBCob3brIJ80bRaChv4JAJFLHKohr1HabQV91PsAgOyKA
wN22cVa1n2rROcAcNlYQbju/DWEt11O7856qrhkfOCo11Ya0YDNAydO1FbSOozhPj3ktwgqygtZo
WWuNxfih9zM3f+pHzvNNkpLg2S6Ifg5JE3/m1O7lbYdKKKSwM1+E2ypOKMFhnJPmUw6R6xgAkNwL
H9yoKOoj6z1gFd3Izfz7KAXqGmKeaeM/ca6K+hrPOxRYnIqUD1bCubXzugrOCCWJ+gcdhRj9iJUa
Yr2D1YRrxxrrYdsF8NDaqgYCatCR0HAeymuY9azrGi4+69xHJRccGd6E26GN2msS1C4kPf0A4soe
spjxLoPKHS6VlEPudewG6EumtOG3+JyJHuB7GrKjpWTenzpXRDacSYUv9hCkL/RBRLEXbwdQCJ68
vtVIkhZRBruKBnnx64witLcohBHkubml/uB2QeuNrGPnLpSUdnsqUFyF8Hs3fIGLi5I77Y3h9772
YvJ55FELoyxXApxaAUjKtvXoxL/7NtXOPkRFePqk8YVAKRsp20Ob8hJGTiXC5RY+UPIEkOWAKiov
7fta0W5rQQA5OlJUu+p9g8pZfZ8nvY/LegTy0nAVB34GZc5U6icV6MH9HOJP6aesFqpd0bQc7jOa
izuObF68gcu3N+6iPGdfW+4A9et3LU3BBoNhFDxjiFvtgTGzkfMP3aFdW/0ASEENKHJ0j6f3iwNK
9aAvZeDoh+u6Rb2/Go+t0D5BCdZ30Gtbfk78lMOftW8VudV9RT4wWcK8wmZOSbcja0b4p1NSeas+
yu/hQ3RdQNIEBlua8+QI8BSAQgQAtHiXF9pS2zaj3aPknoVifRwH9h7GGTG+mHwArfaWHsAFTSpo
7iOvz5m8h2YmYVcZ8nIQB5SD5W0Bbhmso+7DEmr+Q/6jDXyXfHRiFofXmdPIL50WXrBXBL5CVy5B
hZL6bbfWQUag0Jpbwa10hv6xgcNHBLFGu4UIqi2k3ELeQ9SnymurvYdtHRIoQzYE11VejagLlnUQ
XsHZJG+OxOvLcktHq/qMW3GLEhK0vbrN6Eh6AwQfcncdiAhwBRAWRPNhSt1YGyd3RvsW2sqTIxZL
k8kHLWgZ2VcWpvxbCDOrcat0Z3/Cou3GDVG4eqyqoZbjLXJo6ceOToy2SvZivE/l6OR33JaRs1U0
h2eKBRwvfEUdv8OOVHGVPsih7eF9wNPkiwdlen4j4DJVHAuhg+aj20v+ldu60ViZrIAYq9VVdzW0
lIatVARV4ZWCqG9/7HrXwTmN3TXaBPCRItja+xgJO4QNJFBwTYDTh0Un3GTD932J2uGOlU0xQpUL
9i0IEBFhKiun7NcpAD4I78Lvvkjs6M2GxIF8UlGCXdTnsQvJVcDNhtVQgMu1QsVWp9PhoepN5cV1
B6YEaqLNDSd+8DGPXD/eEAkTrRXNypwdA+rmkMZFwg/7s6ghvxkNI3gVJYPXOcq6ESqtpGL1TycW
0AFGKb6CeHuX9nDYi0YqgeHoMnenoNUcbnr4LkBnaYzH8MAA2dVrHgfQy1BRgTtJ33pdD/U8Bd3l
bNWklUJ9IhcO39SdDj4PY2V/8kMmvnR2DsxOYaUOoGShWxWbDNeer4wGZb3rSwmtXoFtn6445i8+
jJn05MpusN/d4DVsfdAdJu0ppl0PdFoPXE9/3xGeyPYYQWkDAAKIYpYoAg1ighuuRT/G3rCP/bKG
R4QT1b61tWv4TRarYWwglLpuQ06xJWsgz4p0NQJ01ORbwFdTJYHxCFXnr2A9Q70Ics9t7G8Rpr4I
IN3PFK9OQL1ASnfHaRO0G0olLOpBOCcJxUqDo02lgxsNJBDSgriC1eqBC6cfIRwcE+GtWT1GTr2r
Fa7m4hGmm6SADLJCRaA84EqFdM6HUjdJNT54ISxX4rsKKxDEPsWKwrfYocCIwNiC/AlACyGGBZ8y
Jy55senJhFMTZUvsW1cBjwCJZxm2G7+MaLzxCgJx5gYl7+7YcWHVzxpewxRecxAt20nW82IPe7CA
7QJAN6uDqqI6BEiwpko/9Cq2YEbR+Y0OjtxqcQj1ExAPWirWh6CBOCN8OyekXqxV8lVTDbhH8oLl
C4bIrnZ4pclRAGAM6ETj5gyLuBcUUYsCFizF4rA+tb03fhUqRxgUyos9sJ0nLGH7giusrA76ysxN
wn5vVRP2MKF5UO5rW1DvTrzgE5WdlpAzdibcIjTNkwcEU8RBCSN94T2OoVb47wZ08CcbDUz4R3+A
YULRdq3a0FiESMS9ACZxEgGWOGSN2xSgWwGg9exbmeoesxe4ZegV9l1dYWg39QsgE3Bb3MDaqBtb
GLi/wDbhUVNYe+8FzlkDSAQbrNwJBVCYE+wTqAtAajMCfN1tA0/L6JhRmd8J4UI0zaEjjBNdryqh
KA4UcYBTHBVlCBKRId7A5wLA0yJXXrdnA/yb4D8k9XXX6sH+0dOuu42gqb0BrDb6I8mzSu6xBoFr
DSIB+LIsWfrAtbbCPW8yTg8+pM29nZY1LoHYzQKA4Nb9X6DZCUDbdgIEDlcM5XDTg3SmP9CuaqBm
33pEHVVbOv7OZ30Ju4AJntsOrhbb5gW2C3TG6G66wAnGCleGCduLVGyQwkesCb0nGC9CVgQ4mxxO
CKwG9uMjphiIYdbS4YurBqCDG90M7sFSRaOOVMZWCjSWUwD/VUAy6AjUS0XyzQgF6qL9KHzY4+7c
P9HK9gt0uQR4N2H7cMQ30FUEUBB/BrqKF9MxxHJYxqFwWwMrxfAhB4+EEdg8T+x1xhVP103fpT96
rYISNoMTthoOufCmixQAQhuVxLg5FQNtT/h8KAHcfYFpOy+Q7fYFvm1p4I0O0kqS9EBfIN4Qus7o
CTg3SQ4VIM3sR+rBpGUDVDTg4YFVJY9eH/UermTM+pG+QMlZ7oYokDoS1mbYewLYSRC4f9xp6gVg
zHIZxEfhaF8fc+lgf9P2OHoHlKZzuR3BilziYr+IUfxbDcDHS8AhB+8CLwJCgf9LBaLJ4CfS8Sg6
REqlgLP3UG/Drch1YL3gxla9TUcRwUAAFzMA1rWPongxQhARx0RF7nKhGwCx68qv9/h06+uvfljb
cGflLlE3fYTb1CmMe3kdDrT56bESiHmVQNoB1hSYwD9zB/+f2fofVO7PEhoTa+YVq+Vj8kdbfi1e
8WCmv/gzq4Wa52/AlzoU9RfkqoBE+zu35dgECS9kvDD5NkctA5mwv3JbxP3NxeepZyMhDnwIcAP/
5LaC31AyBv3Bg2cFp1CwJ/8lt/U6nfu3eDqhBncKfQ4VTLz6Uw2QJXydVxa2hrNBeCOX9TqN+0/T
npHx7hPfqaFXr0+OL2/AWd4AvffdktGX9zVv5O9F2lshvhp7ONSxcZVI51EG2V0CSYmFSsHc82NW
ztPCiFMOcdtUn+zB3eYOfKz6qrjLs9BdqM5h4s9Kgf8O0PT7Wd4Zl4UMcNpYnyhT17j7w+wT3nFd
JJ+gcbrQx9xLGAm1wG9yMH7wEopGzg4mZ9bWrV0403Xw3708ETNL6BfVTVgM2JI03akCu3qVZj50
jhNI/V1ufe4FprLR2SABPgwVXgo5x6TyxDYAbBD0ImbvQH3hC0nPuRdA/vi8C9B9Ej+EpfBpsFG6
D5CasPj+8tNPa+Xf/f3fKTZKGBpJqj5E8uiUk8omhw6UuGavHOBA7lmBc2SVQh6+XxcxKbP3vY2p
lxaADJQWPFYnFyycPQoocg8A/JJQzMx0uMYLkaFFDqgO25Ok5Aa2U3cdcUEAV8PC0xvluX9GzMx8
+3kI57HQa09KDnzD4tLbdCo7WQ7dwqQGHmDtvVuLr00Ow0pmfRi1fQwqcbBggXp5yuZWg7Ej9sGY
wl6lVydcy7bu4N1LTn5ebvp1dv/fdzN2REIK2HcUrjo5PI5+WKBoroO05vvSL5r4RHQAHeG0qe8t
eDGP79INIraxTeICng0hhS9aFdGT0PK+8DkyuO5CLX5mtEy1l5G1maXypD45GV2jhoZE0xKuc2ap
mXiChNvh6OBjE9Z32V1RFR+HLtt31Fs4P+ae3NgZYSYHe/EIOZk+9thWgwq2V7HKtpeneqZ1E2TI
ESMsbYWCJ4N109gQD0/Z58tNz4yLKYTpKEeVSN8omLmywV+12pYPJG7pNvWH6H17umscTYMA6Wpo
JARVQdd7SJ0hPMDLfEkLemrljV3RlL2MwDiPbatSMKv0n0IhryX294qLKSnCFqZ3LtamiTk7NwQM
5f0xwhuwyMuqDSiuDvQL2vAjnFQSFCziHBWAATQ+3LG/Xp6YuTk3jqqYQYNf2NgbnQ5q+KAJQske
8u5OuoACm3klU+BRZCqgCYFDFzx1bjROj4OfujuLBuBf6Z81RapbiSWxwbnOpt/Pxi9BgqAMMxvm
c3YjtgIK7xvPdq+RELoOdU1XUh0BsFjyS5l2wDdWhAlc7e3RZQ3IHycywCethpJvbzvf4QZ4xQPx
VVvOcWjIkydAmXnXXJkykEnQjn6k3faUsUAUe8Ayi/s+YeP7VC2IqQapgRJCuRbDl/hIZFca3kzg
IsYLTz+zBRBjcecWCkjKLlps5FxeURQONpkYrN+VboOFY3CuC2Mxt7xL4XmPxTwK9lCJ9geSUZOn
EX163wQYly6Sy0HAybI5RaBbdvuy9DRMR1CZ/HG5/Zk9xsQxoVAYxSgJ16dC/ChJuRtBXhrHD0g5
bN7XgXFPaNOGgE/c1ycFYworjFAOxAUPlI8IXtKXu5jZUEw1uEqISrsJ3oHxEdrQyRWV48IKmhke
Ux1T+wIsFQ/nExPlJ2TRP5UZX/dBBoo/chzvevwXMPLZFlL3GXjtAlc5UehnECNP6QC3rMttzyxP
UxtTK53WQgQthGHj6xh+hJJY66GIFu7tc80bux9w7iXaxzbkDRgSXM9/1yq9hatM987nNz4uY8an
LxvsPxxYmRvtONZO2qV7FZH2v2HB/rltmsKXcAvP+zaNmhOv98DVoT6RLdwO5kZn+v1sYilJQRqF
e8ZJNtd59pg1ehMmS9e+mZX5gtY6a7x0mEvi0sK1Tzb7fBhQEBObsY6fI6tYiKu55zf2th45GisV
I8pxBUvheu393oKCKEL30+XFOfcKxt5mAyQ9FHWLq6Wy7pIUPsqgyqc++ajq/MPlLua2hun3s1ES
hPix7HHvdgFlqEApUfBovNz0zNObCoIdiBx1UWb1aYzduzh1dnXqBKum4CAmsPHn5U7mnt8YIuqz
HLZzWEJgKnyJh+ohrf4b6Pmfdf8LbFCHFarcEXZN1EZQg4OGwmNiLdzBZpaOCawUboDy1DTu1nib
wM01AjQduY/te0YFHJ7Xsxo0LCojgYWDR/8hywRAoIF+f1/bxpY26B68NreqT2mLy0jQ+98aEW8u
t/32qDgmdjfwoPgp87RBGp7sW+Zsh768GlErvdz821kU8MVeD4vfiAkvmGNYmPsYRvRaM+tQif4p
rvu974gFNs7cW0y/n8dUAAccwfCp3KOaZK8ybUNYQ8BZGQ70aVAv6GK9vfIdk5xiEZFAvpfWEMl3
fnb28Ennv18eprcD1zHxiTyCqE/fYBYa4cNNXsBjR/npY1J2d0mdLQTA3OMbgRs1ld32rYMAKOMr
MAafhq5Z+GSba9rILWkIGqUoI9UnP3Z+1n2dY9NRYmENTcv81y8Mx+SUVGk/Fn1oyVNi3RdAY7Ua
pgUf+vyj7L9kEH64PAUzr/CL6h+HP/iYIGfRR2MJS68MGiNiSat7rnEjgnFlUI2vsLENebUlENup
l7Jucy0bt5GGj1bGa7Tsa7FBzXSV04fLA2KArP/ejR2TDi1kOSgoJchTUELHhyZbfBrdR2OWrKo4
WAmrWIdsB1n5wn0Syt1JPQIZBoNu8HIvP8FMVJsygHbn2pHfa+hcMa/fkrqL1BeA7nn1MVSUfbjc
yUzomSqAvAZvFrx3nJnw/lKug8BzVjZ8hiU0BS53MfcexqWlaOygF5zLUw2YKa3VusO1q1NLH8Rz
zRtxnTXY8loSyJMtoUdwovpDt2RxNTc4RlwDlNTY1Ygn95riGiJMBzdAET8bNkH+vhQ+GDqvt25P
pRB6AP7mBMsTYCcHAAdkXW8vj/xMdJgagPgy1VUDmfyTDdmmY6QSsu5k0u0vtz4z8CaJCaleHnp8
GngbEjrhH6nzBapGC4tm7tGNwLZI1+u4wtBDQmDr5dUOLNqFuJpr2jiUs5S1EJdCYLclhcpPdUuz
Jc3+uSGZfj87iIEQ8XUvfHlCrhPSkb/TBvKmxf3l8Z577un3s8YdHSkWS4w3JBM2nVvvS7Lkhjaz
0JkRooQB8WonGJKk+yDllfBqyHnwlc3UwiE2NzBGkNoKO5ZwqTyFYbTm0llreTOwJZmAuZEx4lQC
3pC1AxYL8A/rOsquIW228MU117QRn0mqZZn6EPQLZek+sgKG66VQ/ULrM8PyYm97PqXZoBkJPGyN
nnM7pMF2cO3nhuuFGsfM9dO0+2V9E0N7Ctk2d3IYXCvbIt+G3nHBSO0Z/2GPdZmtM8A7l+jaM+vI
LLJxVeZgJGl5qtz+CE00d8WgaNjW8mkc1PYdYWD/wpEGlrInbsrAI1D+jV8W24bb77mHomkjDIZY
UOw7Y3/0wmbdet5aArOtywD4+CXpkTfXE7owAmEMLYgbhT2efsLI6YE/+32xsLG9uZrQthEG5Vg7
QeRgcfZUxNtYAk0ZezU0BrQVbN43+EY4tIHmsYU641HZOK2A1i3jcHe56TfXzqR283p787l2msEJ
gFzqyi3R3tcU0h6jzWDDWH6+3MXM4JskdJAZoshOOLpw6usgh1ShshaefmbsTdnpkIg2BqAZRBeY
irEmBvB23ADw+J6zFoMzDdrZRqFErpqki7uj038q8zvwUEHOWDhX5h59+v2s7QqZgZ45oYJPLV3b
tVo5Su9G6DS9b9CnyThrHpg2EVfKAzoQ7LNH6ebBvqmDduFgmZtSI2Tzyi16mKSro64Z25Agy7au
XkqmzjVuBCvkBF2SpJ06NjTbWbIAaNB5z86PCTVi1U+9PoFaancMpbMHcuYYM/8Yd+07l6MRpx04
6x6VVXeURZOvvOJ7N0SnwpEf3zWn5sUSWm0SbCJfHQEj37ett2E6erzc9LSif/ncBZ4weL1cAt4F
AtLh6th7YO9ZsT/At+ljVj/zpAoWBn9mXplxuaQ9ZApr21HHglKBCnoerVPA+jeX32CudSNWC+gb
uuC1qWNSWo9jqndJ5n97X9NGqLLGskGRStWxG1FFF+wUjPnClM7sAmx6m7MwHbyGZAltMaUxu3dx
j0/69LELl+qkc80bcUpF2SnLRii1VrPrKcjyEAxm+dI1ba55I1KbNB56beHpvVoWK6hpHWCM/bWH
jt7lgZ9r3whXWGuCEukIdeSwpoDQ49rtNvCr2V5ufW7NG9FatnkLOTaujpZ/YPRDyaE0n8kNNLZW
lzuYeXzznknK3ANMTGOLT0gHKTMteiz5BBq/awmfWP/pcjczK9+8b4JiZttg2ahjOiKLWru7vFz6
gJhr2gjZSdgsHqEjeeSZgPxrv7NrsjA4c00b8RqOgLODqNUea+aXH1HO96+8Xi8N/Vzr05ScxZXv
S4YjymqPA0qtGzvwcDHuq3e5GqG4N/V61jqLu1SloJweVeqs88DdZVHy8L7JNCLWhZaIdjWGRbf+
3uXNNXJ4u8tNzy1HI1orr5jqz1ZztCG8KgHB89x2KxRdCNa5ITeCdcy60HF13B79L0G3dZc8H+ea
NaKU+RC4FFCtPDqdBep0euxV+OHygEyH2xuH3uQLcD6NoMwz8AkxIBn7PELFFrSUO7DZViIZNxCc
XAFisDA2M0NvSlm5Xt/ZUEUGU6qlYhP2iTja0HA/iO69ezE1QrXofeCTctYcoe/6wZP1TRvrL/DL
XEpVT4Py1mAZ8QpktkT6fmiPKEccJExRV1lAN9zpvtlW9gTpsH496GwvbXfJoHZu0Kbfz6KMNBqK
tanTHPuCHDOV3TK33rFqCbhpSGP+lWqGvpgRxXEM5mMXFe1RBnRdynqbuc8+1IohLbd2+JOwoQ/f
g+oBJrRtlwtBaIhW/durEeAgaQDFEqftERxi8MD8XQ9yRl/Uh2ZstxD/PqpkhImDvC5DudDn3EAa
ge+3ASw787Y5RkEHMehkbY9XUJh930Y+MRjOp4nmSpKwxTSFFZipUDCo/HF7OUDnHtyIfT0MRIAT
1RwTyD8fbAtkSFkX7YZl5RLqYQqPN5a1yTrgVuko5jXNkVWpe9LcSb+WMJmI8ZndSbJ10xAsRFcO
5VKyZmbT8Yybtj1UmnSNwHCNwSeUmDKoM7dr6YMkG8t9YNXXvWcvWJjN7J2TZMr51BTIbltBB5Jw
aY1ip6Ty13aa+gtQ4bnWjR0hs9q+8EHUPqI+CesLP9DbIFFLQOS5cTKiPw4CEZOmro9Bb60oI+XW
9SCbPOTPI/WSTeEEmyCT95cX2vTIb60CYyuAPy6q9ETWRx6eQL9b6So6VeKZp+Hj+zowoh4Sy63n
K3TgTq5h7fCp8u5DEm8g6rJQjZ57BSPI2zjp6zJFD8UA7poDm/CsajbQTv+R6KVQnzkDPCPU08Ab
2hTC8aC5NSCAsiOqM7vYr8tV6uofKccRMDrwiRChet/mYgp56hz6iCMS48fAr68skV4P3VIuYGb5
miqkENsLNOphaHoIwAuFVjmgpJdne2bfMtHcmts4eD0IW7j6szN66xA4Nrjxbi63PvfgRlTbfYCi
rh3IYweSN2QeNk0sF5qee3AjpH18qMSWVPJYw75Dcaj+Nc/ekvDf3HMbET0U1QSRGOURnjPRZ2Ln
8X2b5/a3y6My9+hTr2e3BY7ycAg8tTxS92c0yWNIsQrzd9megRNpxK/f+E2YpGi9Y3W1acOeQH/f
rt+XGTE5OJWqLBQ80Lp00j1MFQ5RHx4uD8vcoJshW8dRxKMcdciCtBuvivqtk5R6Yb3M3aFM+o3g
8NZwIb98rKp41btQw2OPneutBNQW+CkHP0p+651k5w3N+8bKRLXDVoQmISyRjsyDXcwKvif6Y9GM
xRI97W1GETx5jAMaG04YNvHUgfycQnyHROQqF+LQkBSI0eJJy+CAWuDnuvNvqIKYUcFhRLOkdT2z
jE1kuxcHLvAgFj14+RMSlFfgcq8YdGLftRpMGHucFGPdeQk7dJUC2A16WQc3tIrH97VuBvjYFdDB
8fwDdf0VrLVWafLzfS0bwQ0RK0/KJOkOzZDzHYjhzoZ3kOW63PrMsUaM4C6TtmYRjbpDD3cHqDyu
LCdcef51CHUUx29OSX7XqoVjem5+yettqgoaB/h7jHteamjoyHTXMPBxaPp8+V3m2jfiPde6IaAN
doekHp4L4u6EZo8CwovvO9pMkDa3ACwRDcaKhhAa8frsVglwY5psCU468wImUtsFjtrTPcfCHFUH
C43mkeSAZ9Qyf7g8QjMXpRdbgLODoghhF5WDMH9oW3qbkDu4m195UIoL9cK9eO4NjPMZEq8l/K3c
7mDlAvZb8I1DLbMmS+jGuec3zmgnhvBQrIk68AGqPjlkbIOVyq8FW3j8mRPjRfH1bHwU7ICgqzJ0
B5umv+dNeqxs/R4wIKjrRhjTPBzquNIItEBeOaWzzfOlEuncd/XLdn722AJFUhLHsju4RXkvafNB
Zs0WGhCI5ghiH5VHvvZOEU/+dvBWy99ZWX5R4z3rlkNxLW3g+HmIR7hFOOJOOkumunPryAhlqO0g
NyUV5Mhb54ZEUb6OPfVZ0frz5UCY2fZeRvLs0fGtAOM21XUH3x92/WSVN3zpoEVGLRgD+e02qjgW
VryAiphZViY5hZV2UskYLjjQA1tHuHZD1XABIjszUCZntantjCJz3x3KSG3jylXYV8ct1FSa9216
JmvV6tJQSDvvDl6ire2QFqchG/0tMB0/Lk/F3BsYMQ3cVUeVV3SHMbY2vfW5K7+78ZJ7yNzIT52e
zbMdwC8onxpXFox9dLaB5OP28nPPZE9sI6DD2oFzWoambfEjKyGbD3/A1AaYjn/nzdLteGbDMwkG
kygNLO4QYinSZqvCKm9CQCBqm36tHft912TT6ECKiNO6L7GEUhuG8hJyYMP68hhN98Y3cgsmvyCl
dtTBWqo7cBfWZW79VHndurMgOUgOkVduRxj0Xe5pbhUZ6bLE46gAtQgxd/R2lQ3yUU6jT6JdKsy/
PRFQwH+9kMpiaOo0jbFKI3Lb+HrVyAfFXNyP6MIbzPVg3L1lWcGGqpqmAXKmKT4nMtqsIOa+iuQS
dOHtQYILw+uXsJWbVqnGdBTIJg+9e3Da5kr14UJEzDVvRHLlIT3uAAJw6K1sxei46prvsEJdWEtz
rU+/n4Vy7fDOyooUR8J4W0KYz7PrVc+azXvWDwTkX7eekw6CSJalDpbvr0fXXfm0X3W6WHj4tzcL
WL6+bh7+hQM4a9hFhaT9WlrsaUi73eCMD3EhjqUTfL/8GnP9kNf98Cj1MyfCa3Bef2OB9cg1DCK5
vIYR6ZoqsXBPmlurxvHMcuD6qhzdxO61Ezww0q0ku+mDPy6/xVzzRjDnTjz6NmDDB8+tVh29y+nn
pDuVS+TwmZVk4r5aGCfStsdKCopw1UChqmfFOoLO4OWnf/vMCUzMlw0dsLr5X86+pElOnun2FxHB
KGAL1NiD3d12e9gQHkESCIQY9evvqee7i7bepoiond0LoZIyU1LmyXNENIAQ2rIB3F5UWnN/6xm7
NnnDh8uIQ6758kYoCJQgOWk+hRoKXD4Ykm+bvuHFl9RCOHWYvh1YB+h1HiZcIa8PvTb3y9/fuDDo
yN05JATPD1d+A6lr1oMZP6n98nDb+IYTe4PX59TyhiNktsFgHLXuA7Do8rj4zqa8zNpv8P79DXGv
oTPd2Ooo1XDZhVzL9kPZxkOeBg7ksl4q5rDoCAXXqTyAMFTyVDWWtPdlaIM3P/fzeM5q0nL001s8
LIHGjOc86aE1vHVlWzFAsxyaS0KX0HPUMSooxTaWedoO8tbRDfsoO6/RDURPj2KwjpOjM5B83nQT
iSIjeuVjAK4lMasjEXJXcL5gSdnWK2llVUz8WzRC+J3FSh2dGGqvU2CduCBddt3y1gY3IhatodpK
rUkdIeO4myJUzHQBLdfrg7//WIFy4L8mR8CZX9Z5B5MT5UGLHDGRiPsuBn8gK/L7SAcQum/9x8oG
8fz1T678HhMTl+ehXQOz9t91ig4JbZr+h2Tc3ni1vDu8A67mf39Rp/OSD6JGQwRxsshXP6ULAbbr
U393tTC2YZ88l4tslglNg4X3KnpoG4M+4XMlx0/elH93qPoOrJmVlvS23n2HGFFNDo5FuogCgt61
52KkZ7Btb/yWdw9C/JbL+r0JmEAAgP7Kx9BOYR9KqzriNXDnd/Y+pluVzHfjGT5hxLO6o7EzcAeN
GO4DxNuOBJKYeX0TSBmjGx4NkoQBcr7o4AQXOEoqBCTNYMPv88RhruVv+MfaTzBuI1MD/ee5V/IM
F4TucDw+gZf0JQD16MY2rJmr6d2dj7Mw5tgGzXyo2XOVhbUXZNcNdmX6JhSncyCt4NWtPBOHh8kC
tnt0IkFWqx721z+wYkUmAscf9DyHJbxNxuPZlQ3q/c4jY32RWPL/M1pCZaX403z8vzfdW7HVlSUy
zxw02XN31Gj8knNtu9mUF5IehG4Raq//iLVVMtx6qBfXZzU2GW21eMkr5LH8hKqX66OvTf/y1TeO
ZuUqJJrB0XTMM0KdD70cT9eHXlv9yyffDJ0PLSsWyBSe89k75MU5bB4jtEy7zk3PLugvGh4Mxiwo
gPewzst1Ey33u0l5QHI2u+vzX1t4w4Vny+lc6Gp05ylQFYjkfF6iXNzRnVwU/XP9G2vLb3gwo8DO
5tXSnpelKj61YhnvlI6CG0c33DdyIU1QMinPLSe/rEA9WcTditArMzcxNIvuiTs4FcIniX+2NLof
u2oLcrA2tpERoGVlNVMAo5xm8of3uMW5w00HvAMxv3+tErho0vgEu9pKKD7vQNSb052LS6N+ur6l
K2ZjVo3FSCvoB2tENTDDl+Q7E3+reuuMX1kZs2is2qJiPERznxL1V3Sc7nyWv940b9+IMxK5dOHG
iMYQ9T4OUftlQftIo6wv14dfmbl/Wa430QCvk2pxGkQDMME86iA4AzG2UWFYCTQmuWjjyQoS9AXa
x8FWHCzQgnOHrCui8zBu9cherON/8nmwGiPUlBApsXLIup8hvcflI5jTbYk3gIBmoXYFtaGfVkRu
Bk55a974VWt2ZDjBqEHAjUoA2nK5nzL0uiYhaQ6QEbot8psUgblqc4n0rTwvqvxoye5H2N1spoYt
2awqS9E22JGIHCG++ylEvuQmOzJ5AcmMKffgtTlHodz1jX9ylfd829AX031jor2lacuhfHwOClkk
+O9jPG21K6+Zv3GYDEWLbqwKK0In+XeKgdJinTel1ye+YiomRMuCFGo/qgvXUhikiGs8rbAwnrf5
hFzzMPMgia0pdjvYSi2XV/Av3rVdnERk+tmM/W0vIxOZxaCTUgNAhdsCBM8ZmMuB/oaW2hbYb2X9
TcwKSiEzuDZDvFXc4iOwMB+E4BvV/ffxMA7EhP+1mwpI0maEaM8ZykOZ5S6nQZUwzSqTtPxs0fll
ctrz2DovU5Cj09vboq/8D53yTlQyUSu4nPhCX5qxKYFQSuvvxFhG4KPNp13JBMsI6EygmFQPKZmj
R9CO7wFuVAnRceqp+U4HbFfT+HtXqcxDctmiIOcRKoMO1m+nUfe2p79FS3h0qylt4jIVrTosC2DE
Try/briXWPbeDzAOY39eghCFcnlmeGsXTogfcu9M39xQJZVv7Sa2cSavfceIR1S6Dkq2uFDEYZUG
uZcpYR0qET3wDlh5zkiRUGsLqrf2MeOk852c+BCIgiUPQQTS8WhPWyvTI469vj8p3/4CLMvGHXvF
rE2SR2kV/eB1tjxbsrzrSvkB8lLfru/NSlAxATKD7h1RhBh6se1M1FCac+yPvdpqPlybuREQqwhQ
KhCftOeID69x5Ty541YcX4lWJm8hJJy8qc9xSYpBKt/R7lPN/M/WEGVWvMUlsvYJIyDOClJ13nDp
vs9tIIfL+MQmOxtiF+jGrQTFygqZoBg0CXIn7hCyIKMEwRFyAuj+cH1v14Y27hYNVVE49yDPgFz3
zubN4xjIjWvFitk4hkvPWvWMORwvmjEoEy+mHybIkZWs2HDltakbrtxH4AeKNabu403vOcMuKrZA
NmtTNxzX6vuyBQIdFBGy+9gpK43b6bGZ+S1gCAeXyH+PiahdPFd7OCa8wf5c+va9Jnzj8FwxRxMH
08QjYvVYt+cqj76PVXMsy+AxmtmnpvFfr5vM2uIY/trP7sS4A4sfVX7waCeTi2DUrMMNu1n7CcZL
OAgaWTPeIdWE42gfNHP/PVdAy0Witp8ibm/piK7Zj+G5DjTZQr/DkVMqcQIW/JH47W03dhPtUntS
94BvtudGevdRAf0vN/js5f4tjR2OYyJexmAevVjjECNBW2SdG+QJL8Jgf31/V144JtzFb2do1JUu
Ilo7fBobuRv7cjdSeZitIUi4v2ycWCt2ZDK2457keJQF7ZkM4mWJig+89Q5VbW/ww60Nb/hwOUxQ
nVRIS0B593ddq/ti9lIFueDk+jKtmKkJfoEeJYuKCWYa0ov06Pw8jdMrXlA7Uve7659YsVAT+hJa
1QgBKuyzNZc7YCyzOnI2NvlyI33nvmUiXhjUShYLorxnqGcBMDXO9yxwX63SeupAcO00zrFoadYX
t5GcQs/m35A35f0EtcUFj37kpQX02JraOqrI3UmptlhyV65bJtumUEOg8gJhlQXBsSLWkY30e5gP
WTHprzHU43Djptn1rXnfusD78u/vIdRttT1g9y2hDi2hz7FdfZJkq4z7vg+CquLf4UfOxRhTXFwg
45XZvPja48KoZf9QeNaTU4w3+cj/CEkVjktIMCBDxaZ4SpwC4rx8qX9NYX1bkg3N0v/+EFpZZQ6x
svacd3kyFcF3iH3WGx74vnughfPfsSc7Z5Uuwa4K7bwRQE+bQH0yhizsVq5n5QMmT5+3DJYn0bd1
LhqEDSuGDJwCd9RNb3U78v6dfhULPXLU4M6ynHezne/YnD+PoCK4bqFrkzeOaeVNnucSC9evafns
5MUBaJLX24Y2nLlzXVeAc7Y7I7MDBT0PvLnRTSEPut7/LgqLUArSPjL5HDnZx7D3ZILfscWe937M
tk2IUzy7fl62fntWvpUANbrreu858tmR6W7j6H8/CKFX6N8fMNVlT3DaINM+0YPSy8mpw7u+HKBZ
OsVR4rv8XpbOTSkwdKv8+7GyCkKd47ZxtivvwR/mc0i8DetcWypzj2XvWcBnY6nKiiZeqc9uxXdx
1z7AsMqN3b546v+eQrZJs5rPviJ9OLfnsKt2gMulTqH2S7GVVFgZ3kQ5CZ9Jv/fBrwqZjX041L/x
eI1Qd9Uvt/mBEaV1OPZW1GCNBhHcWXX9SNlNtGK44RmPJ9RqrEDIGDl46nyFguZftxzvFwLl+Num
bsTlgiwDGPFxHpM4KFMtoiXp2pJsGM9a7LlsyJv8KZSFwRVgs+48OvMZlb+Prm39uGniJhLk0nGG
NsIJa+5aB/DK/+mt8Mv1oVfMxUR8zF1NcCuBNbLeSZSgqVtZYAXYmPiKQ5n8R1Uvtaj6AjvqLK9K
VB8jat+hrPgBFafX236AsamO3fC5d3FeoWL5m3vlcerLe+5uMYis7Gpo7irq8vliIXMdezUqxMVz
EQUbL+L/GibeiQQmE5IrmURfPB6VpeL8Z9T0bIcWLy9xdAf0iu2qdOTjAJrq7jFno5NVC4Pgi5z3
AM4Ph+vLt5K+Ba7kX7N18MyMIZkjz2KEqu1k/SCD84wC5B2T7NAh/1k19nfpNw8XMkrd+F+vf3fN
MowoDkE8F/h8vFQK96nMPzVFmEb102hvZTNWLpOhEcpDfwCvwYhYUojxhxZevwdu6pn4aq899iuU
4VZQWXMg4/COC2e5iMNf0m3DYaSgVJlJCt3Ujf1ZGd4kVAoLKCXEBPYX5HuCim3eRs+TIze8f2UX
TB6lUig0aWGyZ9sqUsAbPzKPH/JB3hH3tnSkbWK+oqjMpYMIhuS2PWTu4HkHVCPaFArkVbIsfr2/
blBrC2XEgSJw2yYWqIwhU3Ov1LQbOD211lYT40ocMNFeNC6rwZMA01DaX4DD+4X4x+szXxv68vc3
B0dujywsFDxwQIv1olgaorvw+tBri2I4N+7xwtUzrKcK9TEUdSb8AA0GGy+ptYkbPly7QSFa67K1
oMxLbHQVphX1t5jQ1kY3PBg9fk3fQk74DIm7tCPuHcBSG5F3zewNn0UOtYJ8CurZWoLp6nsdjvq7
C/3Y8dWv8BZZbN/b0i9e+RUmrmC22rmCcDoSh64u74QrrYzXdAuUu7K/JoYs9+YcWm3YgbhlH/sp
PMW623Nvq5P+vwbId04oE0JWxgSkwXmMdJXr7WjETkEY3td+fr807m4slycXGso8nx5kXqfgJX0p
A3rn6+IxVziuWPR03YxXFtFEmeV+1bsaKubn0B53PBjuIby2MfSKKQRG2MDxN+SNwi+sidqhr/+u
dNzz7DivIb8JJOzYwWXz3vh32NOhCjpsEiC+BV52y0uP0ujGnXbNAi5L9mbwoiyhql76zbm1y7QC
shlcBIx8yZdp4wBaOUhNmBmELGo3nsP2bHnCS9xFZXFU3Oe2OASosqMQtLu+xytvyMAIJkjK0GWB
DjKk+1wBOXGnf3LKZikS6Aq3Cl1kBATDyi/rr13n5xvxcW33jRhDwaHLmvECQJvkLizZEfdsMIeH
D+HQ35S3tk356H4QaLQbkPGdwIya9B52nki61T224hkmDq2hHc2VQpVMTMT7W9r2ABjyNNxWLgAR
37/W5XjQGAlRlzizMao/Kx9iJg0wsdn1Lf+vJPlOeDHRaNBRI10IGNF5DiCtbVd10ln0qbcsnZQO
MLFevuO9zKYB1+7Yzny0UxQTPVOHPsiF7cYcVGIT+AKb+SmMgsMCCg7bd8D/q7fYIFes38RtOR7a
zrsAL68ZqVurLU+8yiaSJ12/QICD31QVsE0IF9KobCIOMp9D2MvPqvV4Jn1iF0kQ834jUDjuxZPe
W23jMiACr2CCxs2506M+VKB6fgWRN8sElywtcurvwmqGjc5QyLkHarXdWaUf/LSsMEfGOkZrpSJ+
Guax2oFoWacQca9T7mLXejHjwVLH7m6aGy+bbU9m/jj+QYsPB7kLuFI6wA4SSvTwisxHsaurObfB
udvPGerVczKXeZmFkaDHLraqOz24OiMQZs6WAsyqc03rNF5oc7IUID4WmMcT1+2GPesqmc7VGCe6
6pakD3iRyj62QM/V9Gj/acDQqkWcdHhgpWrMIepEi19FpMUOSpb9IeysMg2tzs2isbaTZihppvUg
0mJpv3ZiqI8BKI0e3bJiu3KY+xQ6VmU6tyB+QSVnSXAyurvay6sn0U3LnRugL1FZstnN4Fjd87h8
Zaps0871PWyom6eKtS+ihoiLrfxub/v4lO8OVQYa+DlBJG9+R5HvpUHZFVnTgDRViSA8oGfwpz1G
+jl38zFDoROClmHg7Tzp/y6iCFX+LqaPc+uo51r59Gsr4vYwF437IAN0LIkKXw7t2TqDT4TfQewo
PoDX6pO7jH9zyUJoa7fDXewXNJml1e4bC3oJrTVWqdNYTgKEff7JCuS884mnE2b5eUIvHc/KpUO2
DOjJ1DbEaq7HhJWA5hnnmVPwrhqLNj719IdSImmKLUndlZPSRKbmbGpjkjfxSajd5N51PTbxNu5x
xzaRqW5JwAapLoO7oNNVFm6W/sZldW3exhk1eSKQQ4OhHahseUpnsWcly6aC5kqEM6FhZUt9aGaM
8amb3a9+6zwtUP5LijA8qMJ+DSy2xSe18iETJxYANl64rozBbDgDcFX94RX7kZPmgxWA4kGGz9cN
aGW5/Ev0e3MhElK1fu1ocZ4gXiKsECUS+17QZgvudomW70VRYzvUpEWICis/N9xSLzB8+xx5lnvy
R1HB6br4rm4AEQTFovutq1zvjhXh8s0BqcWPpQzbrIPX3uYrJlOcK2uk1Si6jyRSR199oheRaATz
jXfp++VS28Qk0nka/QnB9bSMTarK+oz+v8yFSDSYotKF1on04hRF84272Fo6zKSQq+JGdDHH94Yq
sb4Mj1GViBf3xW4S+c06g2Frqw1txURM7C+4gvqRdvhQa+EkDz4or0xRPr1tV0xhcFACU4L8Q3yy
WRk91SBafEaeL/h23bxXbqwmAFg0UG4qCEafhh/d+NWuf1zIXVr6+/rwK+HXxFSyfNCChHBS3+rQ
y78n8U3Uto7tXsLCG790bJ8CpY4wZg2HCoYTRDIJ2AYCaGVHTZKvQAMPUjkiPjWkTRyaQSI1iaeN
JV9bk8tH38ycsXmKRtUQ0K8FVap7ZGgcCH/fZi4mhtHvc6sKaxaecLtVWTRAAVuXc3XbzdKEMdJh
zAsr7sjJosGwK8q8eA6h534s24Zv1ONWLPK/6+ab5ZmD0CJV2JJTbbHyFFh9fRTW0h2YpDoluX+b
JK1t4hpjabk+cqvBieV5EgUW1BqsVI435nH/h+VLSNaWegxOnSA7t/lO8kPUbinsrZiQCWakcRRN
yunJSas2KchPMv297q8rhm8ye/n5YHtQMSanHmEAtAD8o98GVRYGasOzVnbXBDSGFrKHwvIDGFB+
qMc8Zay9U5N6GdhG3F9bm8uX39jP4mkmnSIIToOr8OLx0YYxNdAGvG2BDOctBKF+oKfglE/Tvs3b
uwANOJ0Knq8Pv7Y8lx/1ZvJOhHY1m2P4oZ32bLzzLyDxAV0+t1XWTWjjNLI2Ah4qOJWgY874gpdP
5Ie/W2jUxVO+j0eZg/Kz3GqwWjMn99+f07khc8QQY7fnacjQ9Nfs7UlBlbK3ttoW11bMvD8tzFNj
DT+z3afe/1wV/OTIZy22qJPWfoKR250m4J8DMQQn4f2WskxyK06p//n6dq/YqolxLHzJHE2X4AT9
qHoXscHegfJt64m+NrqRbWlDCzWqAaNzHU67XrsRVJKqLaTY2ujGAQxNFKbcCaY6l8F9M7AvjfY3
Tpm1oQ0X7v3SL1WNINE0Qv6wlmIc00mBym1/27IbTsz7Sap5dIITBdJ3H1RU7CcRbp3A/znTO1d6
E9Woy4hQu7RwsvDvTanhVU5C8dSlCEUe/wLWuKTm4lcUuwnp3NNAeCq5tXF8rq2dkZWJqhGoExcf
dx3qJ/NImpREPN4If2ujGw4dg7OEOU4UnKaCgeS79kffAddnMf+9bWcMb0aLeYge884/iQjlcaCi
ik3F7JVAYSIbq8ZBv3RT2admKna4tEAxIE6kDrOuorfYFfCM8b/hbkF/x4SuNxt2hVXHq2Z2490N
C4OhTV92+FwJvKBPMmeftbRfZL1lMe9GOAxtOHItyoq35ahPdGgROyf0ZesYDHcgo7s+97UPXHbk
zaFGvLHtQx0tkAmLUjB7i2Sph++KRht3irXxL39/Mz6vu1HLutSn/oJ2oIIW+IKMoj1w+2zj0v7+
NyITecJYXXLHFupYgFrmRJks74sF5DtNPk4bUW/tE8YyDfEE7CiaSSAN8pmWRRIX7YEPN7JVmcCT
oAKr3ThVCsx21a9hdp5LFaN+4EY/b9nkyASfjNwK8hpS4kfd1t+0790HAqk/fZuORWTCSsbG88vQ
5erIZAVS7PYnYDoPU0R3t83eiGta15JHOHSOjEQ9OpCKX9xnO3+yt2jn3g2cgKIZga2xCzprsMYc
5xEy5b6vW7AfFFu8cGujG5eUYZSN6iUWfyLujDNGBMngBDed9Db0vP71rwECHuC8wdzzoPxq99PJ
66zD9XVfmbgJGBldqsvRz7vj4BaZDypBtBRuuNPa0EZYi4FndpweFjNaT5QNVRoHUFe4Pu1L1P2f
Ex4rYriqPbVVQFEcPQaO+6MaXkSgTuBw3hd83EfUgzrM1mViJSiYOJERG4qUfDUcWeyLuxjUJX/Q
RBpNiXDUVufr2kpd/v4mfjqgkbV7OwDRlwC0cxLqVz62W0+Ay3K/t1TGfcSjZCiq1kXZgNVpQF7Z
BBhmlaEgUjY/ru/G2hqZzhtJS2iJT+Rx+Fq65DcEfF9DX279hLXxDd8t+tZphcb4zjyfg2Y4AP16
doctSODa8Ibzkpk3TYB09rFwEPXbwULDecF/CvSg3WauJqyjJr7b2RO41ujE68QP2C8Xp6XvygNn
Kg1F3CABQm7bDRPj0XuT7mjrKzQ6Q9fmwsA2WpnTbwkmrhiriX4gjcWQGAIrXUyrQ04EYH7klsqI
HZlqVnYzU7L0Wh396TvHvbwfk5LexvoembiHYIYkEuoI6lgh412Le9Tgwnlj4mtrYjgAs0vekhBj
S5sEjwLCzCACdLcC6YoHm+pULB4iFKgGdeyIxdukqpoRWctW3YdsYSeHlvkDru3lbXo1SHf8G41c
dC9ErerVUXnsEBXug+dtZVdWPM1EN8RBKxcqQQyoq7pJ/b55zKPlY42qSnI9Eq1shIlvkF0IbqAe
5IDc7w/9OGaFcG87KU1sg+VUuENXGBodO+eKelk91xs1qLVZG6dZjiKAHr0RK27F5UNuE7r3Kots
TPxyS3jnADAhDxf9UUCebQFOQ+uxKORXMG59KQZQNo+Rc3Yb8kUJ/rWO+ug2bzDRD7r2486RUhyB
DLDdZIgGHiR1QPiWha6ZkXGkBdYiWFC14ui67CyU+zXspn3Jlk/XjWjF38yKY927ncy5VMel3vnS
SiA8ducsdYqvJtG4lTf7L1f83r4Yp1rJVKykU8tjYQGDUv2ey+65aEEs1vZps8QPhXNX+TbktT4X
0SfuiB1gwlleDVnY/lxqfh9ZfsYggblstmquravh+QuImfsO/H5H1ToHKNjv28J5Iqy/zczN+qP2
rKDjrZ6PNI+izHWcdj839hYq7+Is7yynWW2ECqaCjNcyH13oYVNnfBxmlkE5+FUEWxxGK35q1hlz
jtZVx5XLsVSe2NsSrOTSira6MddGN6IAQCUdJDfy+ViHS18njiXcKo1Kn/y+btZr4192/c0tsxQN
HSuQ1B4t7qXDxHZEbgkOrVzHTZBHw52B4l01H/G+bXlieT2zMsZ1gMY3v6t12qjS6T91S45MXI/G
uz/Xf9KKwZoQED3b7QJq9RliUz+CJU+s7nWet15da4Mbh7oWdeFD6HA+NjkOXfqtkwyIpC0uyrXR
De+3Fh/9RRGWrB/tO2dqjuhLf/JBZXN9ZdY223DlcNFW3VNnPqJjjOLaT3gydfHGsq8MbiI/Cj9v
XOgazkdbtexzBM5jaHIKtO1snOLR+1RA9v/9/Y2tslp2+czj9iiQufI/gVuzPEdzFfT3yA/k7csU
Oi77pApOqZfYbrdULBGQDaqcJAgITC7BpUV1fZKjOUmc/LKyEbu9qAmf6zKf4gstw0DPapkvMmuq
Gtl3ZIGH6FBFjhftgLAKoAju1H103ygp+j230QG2A2GELf9CqwOgT9vvWQNyIcSETEv0uaVjBTxS
yicVj4dybivvQ6FaSx1id9bi1Leak4epjfxUB8s87zpnOY+167+2jR5+hmXkP5TPOHR6e0lmGyKb
+6UR9i9aWs0MzvfBI0cPTeAoLHf1AM5PiErUSTN3XpHpFpAyMCU1fvMCRtbxr54BvkjoxDQQc7Ya
lvPkK9n89myn6DFMeeEaHjza0jtIfFfRXY0uw+VlGKeieUFj2jIckbOOxP2wyGpMyVjhBVxKdBB/
bHmbFx9zzRTf8cZ2hpQXsSBp7cW5vYdg9RKcL7zAZTYrHukED9BWH0Di1H70Q4jv/gG4JvTSGJGu
SH3O5RdVO3n+FXx94zeK9mH75PaRzDNaIoVwoC2rSNI3ZBz+yhHC4x8ZYK3NxwnkWtGpzkcAmHkv
RJWGQxPZ6TwFOkpIT4TYC0YI+p66vNdZlUs/SCZoaTdJyyZP7vVCfZFSd7YgxTn3DFunPTSy2FPv
OHjeT2F0jCpid4e6FkVwKJ1YkSzG0uZJiX63ZceqnOVZMBDdpDbU4x6bcYzEboDMGkLGCHLD4qyg
aRzth6XPIXHUepHIwHvTjamUS38fBFPgJrKnbZgUnUN/2ujugCQVC/U9a6A0k+UuMEEvgBSCNDif
aDMkfiyqFtKuFkQZ6RCEzpdwbkIby9qONLWYiPFjVcj8/SK6MkpwmwR8OJi1ztNGNKF/CHio3F0Q
UOKmoo48eACZ5jwdx04v6azLokz6MOjcpBMxbEx5nJMssnk8flp0WIYJnaFlBjH4IO6ALAtKf9eS
odfH1l6km9a1W7KPYoDodYLmMzkeQjHhvIl5N4hPFpEVSKIhSWdXR+3YVfPBWeJyBtwT+rXNn5DG
XZz1kBNcdhQbCCHjGe1x6IgoSweCoMXw4kSCkzSSzRxm9UII26POqe2k74ol+BCUEzhjUo4+U71D
Y8E0NEnViak6icKLwr2FQmt0FrXlQ9UytgnqQoLi30sF8faTWgi39zYX7RcQX74Q6ex07sVIC9i+
vAursS4/9xHYTZ3JL39qu2/5176N6qrdsX6uGg7a1tGvnijJK/EXCggO2aEI6EZDErW5R85z7wFU
loixCEqRcrRptoDh9/YUo9bCBue+JbY/HvhEguA+qntegUqMQ48YgPpBf1aVVY8fCuDciwOteZ3/
dYsBXTVYDq8ufis05MtMIy02p7xUI3T/agdyJxX6Tcdz3gcgO0OFZAz2NYy9/KZ5x+U9TuqIpX4A
U31pOo5TCSIgxfLViklBnwkXudgtJaTtH+qQxfxQD53L90E/8omnfe9VEBteAuWDRD7gAN4CXTN5
GcVFRh4gd1vXaER09Hyq2zKcEi/sRHWPPHIBvEcUFt7ORQc4yaQOYvLALGv6QUQk5KnhOvPAnEeT
CYCCJaXzswvY8gIHF2DD95MyXxLtdR90AQgzVU/c6mK9YyAq+0aJqIOUCEL6j7PXBL8nYqswGRZd
cpTaRc+Ohbug7SULfJZ60E9+5f5odykB+3UiJHiwwpii5yXHTbsJIw6yNVp7h8m24+oUDCEFlVjF
fg4zfYgnQtWp1H58cn0ZwLnn2lNJHNXiG5DwVbWnPnfgJMyqvoJ5kOtkGW36IWDqN+bAfzqLV/5y
W7sVTw2PCABymoCiAUAEO9xZGg0B555Gg07xeHaWrG/ZzJ8qj9vt41JQgON7hzhdkueVRCNeE5Hi
oZ4Dbw9iqYsGqv2ALjTcwsKZ6PHeBytUh7i6KFEmvLf6aQ8OikI+iKZzsHoTDstUM9B3JLJxpJfE
KJYOSclVHqeggqY26AyhaZ8I0qg8lcUCtapuGIr63PpLt9x5vB/bxNbhAGK+gQXxfvIaLg5xXVlL
6gYUzQGlFUE6OESyYT7bjec8LB6fIQaDMhhJJ7xOA/C2OG6/k6g7I9lKbTLcqblAT4TrTw1GKdEW
rLt4KJPC00udsDD33FNdcETHOEd9KJNKFVFKIBgaPdDakrAVvWBBfMK0n5CiId23Vg+Sfg2XsgkS
BLuA7Vunq/0sHia3yZSuHJ4KL66656rQtrzXBYHYiAXiKze5YGmWe2br/MI6lkdsJ62mZYlXhQXN
Bs0H70ShJg6KQiijfrDsMnfSwHfd5WC59P+RdmXLjeNY9lcm6p09BAgSZER3P3CVZC3e0/YLw5np
JAlwX0F+/Rw5a3ps2WN1RVfUQ2U5LYgAeHFx71ns2EvrUhNRA0YZcatag5Qes63x0UQkr4EUrxvl
VVNJmD+bCCCXY1pUVZAtZUU2lVnEZrTQvH4YzIlNHupPhPgpRefDtXs6555Ka61Ywa9uFo0LnO5Q
7PR5GkavGEZ0XscW6oSA+E/9A3RCk2yr9Ulm7khtOwOIU1hgeKkAvvY88s7UUh/s3tG4SiyUQVwQ
fR0jUmoxV92AJOmxz40udgEHLnTQTQsr8yGEWEaqjZnaQ2cDEBq7rAfDL23SIlMCZmS6nGPQkt2k
dzCjZgwc0pVWqlIcjAXwa2y1Ih9mLyXTlHtj3ao+qgDVSzctByDBt3Dm4+wV9ax8xLNsfsjhEKl5
OoGZnYfdVIA4BxX/xS8bK49XYD0hBMOkIzd8+D8l5rpoi3ZyG5vhfeNZP8U7c0S+4LIphT10i3cJ
1y/IhPTPslb2clkAsWD5eEvTdsXNop9BnRjq+gJ3do0GLW3hloS3PL9PuUD72UQiKNfM6eNhmzNj
Li4XnMraL73vYAplFqY40rNzmL42DYQvXdIzdNMWTRvJhnWkc+Ds1BmVh2+z/BpKAzYUJItphjXm
9hJadZdnAVkgPXHgBWD2oaywY1DDJnXiZRr4acAYaZPwM/jLmu4Ym+MTXB2F7guiZzzMs9Gary3B
DOYDaCxHj4zKVtBGrJbMyxwIfIQDb7PcTZep04Kcy8G8UPDoptCcZI7py8ppHHdOaUW8aRio8qfG
wYoi0Sqso3FU1YaDZrIriL4batdUSZdEORPlENV1v2DPl3PcBwTHeAHd4Uw33TpBJy2ShcqZH8t+
Th5QkqBgDlU9CN58KfRvJhz/+jDj5lQF4MOmcEbhsikh9zT11QVPQGlhhTAv0EHpjMiBYVOynkVZ
sDs6J8ofjeWgekxIRaFwOMSs308Z/JZwvC7FTwOqMNCwKbMaMiejolV30YP+yMIYIWJvWJC8dReS
U32lMeiwhOgByWGTjUAH+CLXe9PHSSZvlo6MzgW16FS4Du0d4vezWESg6NgQDylBCi4O8qkiMDJc
FPYgkOY8snsTHWFRsyqLsjnO56cc+lYAAy+9Zh6gNDaPYK04KoHeVT/RdTPxsoUeUVH1oQ15XHbQ
qDVBF7Kb5pemHA3AXLLFWuGi0iHiKsJx5glHq1qXlka2NcxExxfQCQsLaP6n2BioFMKVti6sQHZD
Fns4afo46Gucwi7oxjYNpy61EWAXxl9oykkKVbI+1oO0RpRwO/hWFZ7O014PzFkA41F0DnvMi1b7
Dj+PBQspeKV5ygHO8yKWEJD1J3Not0hF9QjkNOzxZZA9WGIcpAIeS9gi2X0Gmrze6MR1SMqVy9oU
jJd6UIpuynjgt2kHRYedrVJIBRM7b5x9gpQrJ1GK40S7jmvc86Cf1YyXFuPp0UiTGN+yQeYwZZNF
eTBzjfU/hoWrxLUlsyy/QJTWV+jKMUBU4A6LJCEnWVDHI8R84eWH0ACZ0h6nMl6Z1AWiiDaehpYv
7oVFmSMUjujGr5dBGLknHWRKro306FpANJmCHSXls4lE+sFO5eSsSrNocy/P64lF8UynXTeM7WU1
yUqLEN07SO/x4z4b83HiUcItHZcrW6RJZFdVPSEmJY25l4k+dnvHZA4PyTTM85XTtpI9l0na/VR4
R36hwAcK1oRdCM7irJLJa2bDrv0uVpxEdQtTuW0zcEtGBr6+czD12dwzVRsIitlgXOtVPD33S6bK
aOw4U66Zoorp20CvEL9E3b0MZT2USZhbCncRc1mAgNIzjRNvtp1lWjdLa5cez7Ka3JVttpCdMSgw
YHBvgrFg6tRm7SUQB082ODfLXOLyYqjKr3JAIl0dtMEyZLJgnd+2hZOH3Ci7bF8lVSx9k45WHVhE
kHilQ1Kl2HU9OR5bADMZF0VLjfnWgInwvIa91ExuaQLRtp/p3M3NXZbLjgegPltThHsEtQ5IY0rn
V5uZ+JZwCCbG7IpZLdYBLgGoOEx5utQ3Qpf1dwKJJ/qkGqs3LrS04c5jNffVhDwRF1rPzIXuBE5S
pWzDJx0na15BtcarNH0CXL5cCNA+WpkQdqk5mv6MCyWu9mXTSCcQXak3F+BQDHok4P0mQyXACTli
gYdmpQ8ka6G2BXIwLv4laT0NAhnCJcNisR1p4P+9Wqiqun2tcMPHndIs6nBe5DSgvAEDF6g4WYP0
IaIjtXXRJwv4AX2afluWplF+bTjwth36oW48anWk3tuIktSPDcbNa1XqWu3h7OgnqBEW5XDJB9EE
+A/o8I2GVcgwtjPi/MJNzZyCkudms9J0Gy5hzTSS/FrhhjrhyqDidD3mhJsSBZtZ60MDeEnnwUBA
zaSL6hISNRtK7tRN89l4qaG+166bSqPLukAg6teWVjrZ7HJWdCMUSMtajm4lm3l6ERMBwdhQor7u
wet7LslioBiSqnRxO5OlP8dU2MWKWYl+JwVzqKeNelx6DZlxL64GxBG0CfkCTAeGyv1K6SMPOpAQ
7fu6Bax2ndcmcMd6b6R2xKVGkbPFScnubcgRUrfG7V/4YtZTnh2pdczpEFZKxZ60PpXmd3tpUDyY
x2bAzbhf0HQeJFVZgEIMqVyVF+Z8hrH8/1RnT5ka+H5SZHEF+3dIA604LxpIeZPR6zg1/bak9WVZ
LVYEt8Nzulv/X4HwtJRNalLpRVuvFG5dPrDgixvD2ed3efC/35nUdP/8O/78o6rnNkvS/uSP/7yt
Cvz79+Pv/OvvvP+Nf0Yv1f65eOlO/9K738Hn/jmu/9w/v/tDUPZZP18NL+18/dINef/6+bDROf7N
f/eH//Xy+im3c/3yjz9+VEPZHz8tyaryjz9/tP75jz/IkS3y328//88fHh/gH39snovn7AdgAL8/
7F+/8fLc9f/4Q+Pm3xyugx/ADVRMCUWpeXr5/RP7b4Zl2yayAM50ahxbcrjN9SmGtP9mUpQDQBKx
qcENHb/VVcPrj6y/OcwyiA55DMNgjkX++N+vdvm74/J7Nf4dRyGbMci2WfhWNjVhk8BP6R45JAhj
s4NCYOHoYdtarpjOkbrft34+DnFSsa/zRGWAOSKBq/MNCrObubhW42Ekf81d9PdAtm4jTUBeYmFS
37dScCsvtELiWUA4XY1qDHrheHZcnCEJvO8NfBzmBHPKAPoyOrLgeZLLEbRnlRBPsqc3W+jPdXrr
9HSCkn4dhVsOM3VsHV03T3vmIIcD8JvoaahdlOv2Z+OlfnlhuTSs94lXR9z/erxX4s3/Neh+j8dN
6sDiyDapfaqiCjRqnJPaScMxnO754M4B8YUfa67jkYhdwnLPG+/hRNp6SAb8KgBt/sw3+GSf2NRi
uApbANNh/d4vn0a1ZoRiexqKde8bYR0WwbJqvy9uGVr3MkAK7M1hs+bPYG5vwFlfNSsR9ZHm078E
mH2dindf5Bg/37Q5ignXdfjIpyEOfHfKdjU8WI1zGLlXJe6TCX83ynGbvR0FXT+Yr+BxWZSs5KbY
NZPXBoun+4WfXtmBdXcOyXyiL/PxwU4OAG1E8iN0DImOR8C8SbmQHo+sNXOJ119bF9NNGpzbWCc8
0z8HtaluEvR4YIV0uqw8I6VZ92k4eShg+amHQsOKezyifh2dI/CcqC68juYAeajj1TEMBzHt/axq
mnkU6ymysAvknnrdHilCJC6HK+Fr19IzInmp+9IvI3kYbu1VFp7TODlujpNldY7Rh9omQjc7RSZ2
3CYoWxF06ZvbYbrqjTNt+k+ij0MNw4aXoA4j5dfpfrttKjmPg7Az9L4KtJJulXq2ZnHmXfx0EKbj
cKJoQpJTlZiyXSiUCZwsNKfxUWpaoNd0dnHR/EtYlONqgczJLY6dgdPO+oA8mlre57IV6NprFzlF
oCnNvyZx8DoGDlJD5yYWg6Li+n5H1Iw4tqGoCNG5uqDwuEa7GNfVr4PXJ7uco0hPuMOwJo55Ss+s
8twUCY1x+zlQDxJBfhq2F7hmhUZQ352Tbv64PMfBgK/FAjmYuZODbrFy6cDyRYSp8+MosACuXTW+
fP1EH6MxTgPiIDHg0PL9sI+PxXkF9XcRNuopQ7ej7m9s45fsrTMz9x7O83t58AQ6x38yvDMn4UFJ
YJ1LaxIh2iwu7b434IcU4klUN7a8/fqRPjlT8UycIdUxCNONU7Bh1/d2arQYi6DtE7Eg95U7TF7v
Wm56bYXzCq2xM0N+DAfcRA7nUNPhhkNOcxIng67HUqAXBnafj3jkZUG8Hl3mOpHhtV4ZnQ3y50Y8
iYAmnVF/Ehhx3tBNnbnikbjCL7zRM4oAJiubfyPGvwex/V7Et095AoVni2HVYCeLMNcN4Wmm9Y3z
NKqX2k9ttbj9giZvgjrgzK2Qt2Mo6EzRCFuErw+mh7Yh7t7leJsnJMolu44nfu10EDY+sxpnpuZU
ySFNh6x1FKYGeiyQlvlmm2fucp+csFhuSg24EyG2mce0/e2hzhEgUqfERPS+nXpsdomvfZcb9FSC
atttm9seCkyRiL7eZZ+9q0fFbQsxwaHWKV8S8NwO1QG8q3HLvRTVLsQHT0FKZkpS/+uhPjlg8YS2
zrlh6tThp+EUWnUVDnPt+IT11rjJ9n0YP/GH1INgRRhv0TBOIuYiQYPMTZB4Iii9c0fs69X4/Rn7
/jvQ97Nc5SyN8wzPK9bJSvNtD7MdUU/UbomcVfMyr9tOW+de012+EuHxdcP34pvEK6+0S3IO1vpp
XHk7JycxLOmLQRQTvk//YF8lqy5CXf5ifM1WKyQ5f03A/M+37c0SHLf5mxTA6tnMrBxLkKDgWUF9
qavOqfd8ep69faSTjTybTZ4t8+sUoysfxutkTbzYpa700X/xvt5UZ0c7SUxpgoYmq0r5Z45YQizL
c7zGNzfWSh7YX1P1/ziBJ+cnZbIvHDuTYUN2VXqvtecub7ijYQ2+2qInUZhoqBcxYeD47KbRNSB8
FaEiKS/QHoOjSj1tDWHeUV3HRSudpTctbMOUQtF4IKlrT6KELjrA/L2avVZlF80S+xa44iYtV3Wc
eYxVD45MCMp6SQBwQeKOJgugqeABezWhiwLUF8+Xl6FPNrVV7sq+C4C4bF1HG9a9nqGtZJFL6tht
MIr2UBpj5me8BLLfhsrkbEVlZT+hbj57IgP0kbY3kDYFzKYW32Bdvp8W50ml6spUinhd4QSKl2mI
lkfjDqCY43YMEBokxNoMWJIU/gadQDfLcCvGUOWTl9CxaFwJMbKxZ5WbtvrsVSlar3oPKnmpdQ9m
a9y1DblB3bV3F9F+B6VW8ywjv+9NiJQV1r3d1KGuLQ8yjTV4blEY4QEa6Nq27TpDAvdDXnsNrfRj
ZQ2OyU53ZfUU/m+ot65HwPYBgGarMQXippoONJ1I2IEM6HJoH7pyKPZyMjdNXqeuslMwdGzHdwBf
SZxpu5jZuufJFc25X3FqASlUooIql8IXzAYuZXkSsmy9zCjWeZV+RwY3oYU2636sgPZxOu7rpsLz
w33TzScN1/o4udES7W6q0xeS0B8d+uouKszedNQIo2UMUVYewbg3mEdyPzNiuwZJ9xPRfL0Dxo5U
8c6p5tAo+rUJlzvwVyrq5aO+IZx2AODAPMSok2h2yKEz+++yIJObq3KLzt0hd2ykB1xdxWhMBwC2
1jiQcYqLGH0fpcFCZZ4I+tZz42xT6dx1lCBRq8YdJJYeAVeKvZhrgZ0KBxLaw5Uq+l+lnj5aWazt
VAJrQB1dwyp14pBVvPOURHmhIsWFM5d52FaAEWaO8CsWh+gFo7GcRaKsthXrqT+Y6Z6kYglVajyn
9tjvJCUXccW/owQNbAsZb4qlN8MZHtDruRnbrSrZg+zl/RynBLaDcR3h7glkSTqhJc5+jei9gMLr
oF8fK80zG4sBoZAd9HlcJ9oS1dLYzIv+qFf1r+XIVK50fTUNWIQC3YI1LfUI9s/8ok3qvYb/73Yx
Su2d9Csg4BhVPyxRQVWJGTVc3ptIt5FntJkmV2mCpnYvxltzkT+TNgs1RVFa7qwMEIPO8rJZXPez
9pDqR6k9R95BOQ7gODMCbu9uAlXARR65xhMerZI6dkQm/ehGlbuVTctosCa4J1HonlT6cten6iWv
uAoqvTYSNL81y+Mc+JA8y1rXqC0Z4r3QDwUUIIMBsp9eA4qzN6QtXY0zFF+O+vpum8vGM4FDgZ6g
KsNlINodIBvQ8terJZznHnC+cnoEg4mu80XKFSChm1IY2q2hgCWYFW2iutOVK5Kqi4YcwBlLagTc
JHPjqKLZpQzYqgri/QA4GJibtEYoxOlNSij+9SSFoF6x0XWxbwd53dP4caoRHIxluJubbAWQwMZu
2ePc9o/gOAM9R2aXLVOJ9s1c36QEIgK6/ZIauVwP3LzpkqYFf0y7UdZ8A8ODftPZ6MjzHn1Cxo6B
Qct2ykR3IXWECi2dZJuWpFDCXJrEj2tRe5UdQ5HXBoJzYs6qosY9DD+AKDgiGEWZK/QZNOHDFXBZ
t9Is1hBa7bwlBagPqgqFC5yT7c5A2kOxcKpXgNutJl3ugKPYZqWzsgcVVnnr8YaFFXQZ9bp5suCd
aZbTs7T5r3qqn5u8CTQqdll8vPQZxlqboDZQq+YFXZMtn7VvZiWjLu6uMoA13YWXpldY0O/JRLJt
CuM7W8CBwsi6R6UddLCklJ6GuOJ2RRslubpD7+wCLtUHCK4cYrYc2orvgO3VXXBGd+ncBAQ9SV8z
s+tKOjtBBoC2smuggK4aUvtinF2pJd/zRb9UubxBLFqzat5Bd3ulT5CT7QrgZ526ejSH5FDYam8B
Flkv9n5suhn8YuKxwbzOJHrhZTIUriab0VWGgdNQWg/1DPicuWRRO5KnqYjvbHCqzXZaWXm5gqBl
7S4JpCkJGFJ+1knuQSR4X+rxhtbFHZquQEgSuV/S6bFz2tucmFex3V46iTw0KbfcPOlvWD0FtFN3
TMne1fLjnmq6bZdolQuU74CDTOJ7Km29SPG9zLsNhZ0R6+sDhPB9IzcaSDGpwe8xqb6YOnTRTEjj
pzfiiIBsccEcoJPSinxCy0tC4DFWaDzzrn9MDXVtOS2WtUi7244NgBBIfTmAnpFfMNYPG1MaRcjM
JAWqs9bcpGsv+7R6RJ+NhYALHhgyi01q2hJIIvXdiW2Acc3Rn6gp3GrpppBUzgBwE2xP07F8ElTz
eQZXAF3t+9q6wswBoJOBrzapjLiVacFY3BnvqpncT1MdgrA6u4bO5qtUYsPURYtuZBbyTgWFZQZ8
mVYwFBt9imQY6FMV4c0KIaj4zU6gYWrluyaFw+sy2qtZow86qVYzHwPHhAHPDOERSL1OG2aLjbKM
u3pOv88IUQEUi1CBZdW1BJjTtWFu7Apb3dEOYjCqFUCj9LjpJALccSGTVUqLg1GjR2syv9DyQGvz
X5ARvJw0pfvQ8asD2DqoCE5nMHccojSGmmk5IIzDjDZHc0+JVQ0MojfZ+q0pnIvZLm9HJ45B6OHr
3rZ2SxYfiDb/wCuvdjEH5XXp/FSbI5LkK8pqkDuBtEJ+Dp55DdSDjtVN2/pn3Gg6MM3FT3Rca7eD
PGids2ydZPQ+tZuoooB1ofR1P4Mbyprksp6rxQUOBEr+yQIG+PE+Vzr2vW7FkKPr9kdUdtBVkAPF
p5du21WhsSAgpt3zkC03uBttnQ4X0EaMV+1iNK420qfeXJBPC6J53GmBE7NMewMd2cSFCN11a/SX
TI9vuQVKatfXDwW3Nm3Jbx3eFH5D429WAe0+FFa+KeKgHNSVyH7mZVM2DIcd2GSHBs6BPpBxALEV
zlU1Wrd6wn5KDageM5Y4VkonKqwWN8PpUC3CQrpgxH6ckM6dYR/sk1JNASyHvjcWDFJ06EVHzjCg
TpIBt5TTCRMH/X4feORkJVqriHAPvdSt8YpOUMS1nEsgpIFYWnCa6GKMyHHjxczA6U9xgKMosYVK
1YNlJaNLteSly6qrxEjsrTbnEa+7nwvKYa6dtpdAvvujZr6AG9dFxrxgiirh4DQU+Z7UwK/aTC+C
WWlj4hrCyVzZzd1dL6caoIsS2KJyHl0+0bveinc45eoN0N731TFAJXmeAKkCJQ4TBcOtvoz6KtWm
bJ+olgAHp93Qnnt5sVy0Sjy+ziMYpbq0n2MJ4TEF6cmkNYFBtfHYkuTAiMp1lqW3XVlcKZncpcaQ
AaMnIgoqAZP693lBASYhVmjGJQBBRg9ms9ZfQy0z94QBjNLQFpNvL/ElMuwrpuffOUAWMMCoDrJ8
JQrkl7ps930PjJTDF+DgFcB6sHW/TrXsBgrlmh8vGgCtBIhAnrdPgJY0vt52z3My9wA05kcXing3
O/SCmALHrV7dxs1w6Jf2MNjyrgCy0GtrpCAWMCguRNsBpHfkFjDzMO7a+5alVwUACigLqpsyiQFx
RcKLgqTRA18pW2jljhY8LpBXACzpGY2FTCO+oHB6zoV5lc3GaulxhCSCBsPc7kCy2AmVelPe7qrZ
2CQL26aa/B6DkuHaiuMm0fFLzYA3VWalG+xDBKV2l7TVetYA8VvYU2sA4LogPnvz4ghXz+U+WTjq
EHpH0UHtdqqD3i+SZHcUReHZGn2GzdUBqoNAy8bA7cC7FoDp7qaz2bruFcNxpzPgKdXWaMS2L62D
zJyf0wicWTI7dyWuMHGhcW/Jq3sANpmvA28H/oXNUVxD1dIUrXTLGCDAVMc6QRqqhpRcuZoAnV2W
djv1w1082rChhtGJp9nyZSGaCzzAhRzKDPZ8fe+1naJ3i0PZEW1/g+jieD3Q6x5UBp/wFS/qAbrR
RnwHkvNtD8ySG5fDBdpkQPbFBqSopUGBsQZ4ODD1CrEN6F99mpHz9GIB7jDfSXg/HM/T0Z9t/mRp
CqCjQcc7PzuomoOpvW1y9TTYs7bKDSA76/KITGtoWPA28XRqf2tT0/lGNZoA2SFwsR1R4eJPSLl4
oGI4hgitlFtoVwsrzsJEgI7QtF27LuOxPWoYSjcV9Y4WhhUNo+jBTZIrsxA3nOsmwjPNt2AOhLxG
mnd0IK+ZZ6Q68mkcXJqOS9wy5+tmUONqTutibczzHVjgUIrODlZM9SArbA363Am0LtrHbCyeU/AM
fGG3IIgW9BqynGBXQ6QIXOUSeXk+/LDmApfeElBxYbGXoc6CIa93oqgeSkgkNbUGWCKvgk6b0gAK
0MyzillFI3S0omQus29j7yi/ARrGo0lSewR5qQbIYVgUWBURMxoV5dFwoRGFW1cNcWOGY2eoivx+
sPQbrZ2u9FYHeM1kbKUb06p2MphGteAxySrfUTLYUCJEBaCZ9UukOLAGUDRbiwKe13beGq5hto+D
1de+1jhwMCy0zE3KOPcds6A4Oo04hF0Xv63ymq2q2rqoCA6jxBaF8nQ9GfajlfR7wIMmr2hwoJBq
5j9awKdWeGuRY0Ov/R4nFkTge1yX2l4v4MuFjypGOYQpQlwEd6chtJQpfVzYAWTO++tOiQxUI00C
qxobOOW1Xy3TD/DgApicJbs2yezjLWE3NDmwmKp5BsSp31IFTNuZutaxyvOxCsQo7AD5EWVxUhfP
mJEIpqGKNoajr7mpV93BdzNK7o4VyjLIfODSQqC9wnMqj696pl+MfKo3vWSo+MBzA62OGwcsgUsj
pEEWoLvvLd60Bc5+LTfjytxna+MpPlBfX+GCaheuuf56Cj7tDNj/mgHjpPvWopIRA2EvXrvcXSSj
KWRhe7YC/nkJFnAJoGzQzkOD9H1N1MB9VItxdTsW3tvwtQa7NwMS6Q/N7bQ+P+BnrQSGcYgBk2Tg
JU6eK4mFnQ44o0M0lFbQ4HNToOG+nrpPEALoWb4Z46TMHdtHoa4MVVGxXlJwzF10FQGC6ANe+Nkl
UCBe5p/bOJ+WYi1uIdxSoEHYaS+hSxMLF24sWBfMgeWJkM/+cdOgjxkVvWvefv2Qn83jm+HICSMW
dUdhxAWGq7vJtbL9wh/+swFOFqrQcGXJDGwMTq9z/UrY5zT/PmvGvn2Ck1WaBtQmkmOlvBfIo2Ba
UacPffbjP3uKk+09It7BZBiDlDUUskzcQc0zuIJP36C3z3FcqTddBX1Y2gImCxhim12TrcBee22M
dij6A5Htn5OJ+Kxp9Xa8kw7DIo+xsUEXw8yeGP3Gywen5qiSnNMPOlFy+F3tfzvQSXOhdJwETkN4
MEMLzYMVjdvUk4G2by9c5uNlipbJdyIWolV1tlVz4vf3cfCTVgOnFTKuDE9ZbudgiIpoCHErwZQC
lrr6z/bIScshWVQOlDaGmgoYi8Qo+JWt3Z4JSp/23t7O5smRVjsUmVaL90lbOQcqVyMqI+GTiF3D
Tzax/+0b1KjDyQfHYy89C/JiQMO7seEZXu9pvvHz62c+s4leUW1vNi3rVW9mx+kF5jmE1gRYHOBd
O4Cln8GEnRvoJIyghlmP8YiBxuaB4u6as4MCLL6ZzozzaX/1zfyeAkngaxLHdoXdmjPAmt3YBBKv
xNSaQR6ijQwEkwoMwMQADLcGgPJ0/4giOHcMnP0aJwEnLlhmI53D2+mOfvozuQDbIch2vTuH2iZe
S2/c8Ej3+ygNkpBv7d25xOFMWD0VbAdZj5G2xjyMVr5i6mGE3nlNzuCPXhXrT9Okt7N9EoQKRySk
hXRQmK+d1u+CajV5szdu2zWYx6gF+1mEIgt8QnPQ69ZbEohgdvVvSJRgmgIxDe8/284noQo+N6Jy
jmfJ8cCKzR6nIkwjy3zTa+W5eH/m5H190d+8OoVGoAV6zMz6H0esJ9ZXuvaae8i2Y1e46ca6toKv
H+/cmp5EqEF2bTMcTzEo8YMSOIba0c8OnqRfD/MJlpWbFgfqGlAMi+Of90cZyGolkwzjSJdCJBwN
QU9th30dHl8h9ErNqMEdxu3W5eLaYb5B6fZcmPx8dv/vK5w8Km4qvC4WfIWLdO0c4L+E5E0PjpAj
kF/8zo/dfR6krqvt0PN1ixAe3mdm4RMsim3gC3A4nQOV9gGpUUPouB56/XdTHZwMr1BujDMdVtgI
0WNUhLBFuv566j/JWZHsW8BfE5x9H9NHlqoswSVThq2/hDAn9MXhCFzufOIlHkQsonNo7ONavn+D
YdXEgKsB/sUBJuVkolH9zlrbhMgk+leuGFaFcy/pdu5uh3Puyh+vMngkyBQBYQNEJKb1/a4SNjq8
GetyXGX6dR6OK6hbrc7fLD5bN4Auge8AnBAgtVOUms0hUYHWVh7m2/pBrO2oDhEQrk0UFgHYfb0+
oVXerM6s3DGin0wkXhowRAmUqlFMOTnYSZEoe4THBDAYU4BSpbHSAobxiAethRftbP73MRjYJmec
QHsPeG+A3N9PJ4ipPAe+AbjMMQkmCHopVYMXds7X9LPptPBIBnE4ugl4sPfjLLoli/6YFqmwuZ+D
9pAFBRBCi9fd0rAFniU5G8Y/vvy2hT2J0XQGLNjp5VAlyZEZOBVhgfyIPTfl7ddr9XEnOsdpc/B+
Icx9+PyOp4acmgliV5tkBXZfBE7lqgj5+uthPkleURrXIcDjALkNMPXJ6Tg1g0RXN8YI98pnXrPj
18cEwArpt3MQtk8e6YjMxP7DpOFVPhmqsqzaboZBhBbkIHQwuh1QgEeOWnh5o6AxmllgNucPXz/g
x6QOz4cgiQCJBfs4j3aho8c34vRvwUJ0AIlAfxW0VqqdGehjkDoOxBkBr0Gn+inOGUIVVQOQowhb
mkXEgqyMtUVZzeUW2mPkjMT9hxcLb6/p4HEs6oAjdJo5gTrWpwnTqhD6M2E6yqjpxfWgxf7Xk/fJ
MAYxwWtiOsDIkB54/16ZFTh+A5ygQ8f4yStoLlmlH5Nz4rIf9gVENN+OcvL2QtYUZcv/oe68luPG
sjX9KvMCqIA3twDS0TtRFG8QkijCe4+nPx+o6lNJMJto9dzMXHRERXQVV+6NbdZe6zejVvxv/aja
zEv9j99OJoOAa8P9IWuIEcyH41EyJEP3jlRNTre9vEMx4JeomK+fT9fHc4gQMseCwo5FrGQJ2o5p
f0W4fGYUVsyz5DC5NcUVmI3axtrBZjlHAiNz1hLKj/fxHJV+1IzZVD/CuENJHDMQThn38byFawft
IcHhXHfzm26X7PKNsnZqnFgY70Iuktgqb9WywI6S00l/DW6oO55ZV8LjTPgQ9+q5DmJzDRH6YX8x
ypkyZIi6rolM7vvPJ4a0xaNsCrdRJKcbfQwjO42ayq4M1CU8Kb3Up/Lr59/zwxnPBS3LpklNHQAX
eNT3ISuddlqLmMe2bC/k9qFIf3z+998qX+/uYwJw+8P1487iFpl3xtGSlBpEkABBc/kfvF22Rf4R
8lOz88Fffh7pxPc6DmQsLmIUemoRi14A4+VVNv2o04u6ufk8xMfJwh9VUmHmiVAWP7AMYXeYTRJq
+VaLNbc0L5toLeE+MV3QNMHZWyS7Igft8oE+tSUKHjI5/gEQ3Ll5UK9N23eqXbnyYT5OFxxOCJk8
LeBFaMvHhV6ksH/QK9h6xWMm3tVUz/Xfb7M/otBeF7+y+6b69au5/F78/0CS1WSRbfnvabK4wX7/
P4cGrnnxjir7+7/7TZaVVPMvvqEhaapGM1DSODt+k2UlVf/LnDcD+lowUtRZSPRvrqyq/aVpfAc0
kd8eAvNO+Zsrq6p/8RpReRzABWOfUs3+A64sqqHvDxr+jobEDsFgZWIRKy8bOsWYZhWNfP1LpUkv
7ZRfapH2gBhd7eAuBxwl5J/6ksa0agaXsh69BmXmHURh3PoiMlfJmTTkNO2D9KJBXwnFNv/Mj89U
sZm2eWfd1jqonFFCBFDIp8tqujK8Qtr5g+yGOeJNQyPfkh8Bv2xM8yDQ7kBoDZUnLdfAOrXBDn3J
XaoCge2qtNzm2bT36ln4C6SkbYpI+O1KeQj2dWBcZcpsXluPF4z3oojjB3Vi43cxAlsQE906aq8N
VYUn4934ljWeJ+BU6bBtYHjcGkUUuGOv3ooFwo3SjCeMf2A9fB6N2U6ZfeNC62aUQjyFBQT2LLO4
T0f/UEfmNwm1IqlV7+IWXSQkDIDkACKr0hgYyhjctH1xo6UIGs0aXnnyPBnKWZdPN6MZRo6ZBAel
Fh1AaTWANDAHfuT91GrwJyDOUKMKLvs42nuNvxEn2UXWy9Z1amPjtJFL/4vQ2gCyn3KfZ5RRmAc5
Fb7jf31Q2+Q1qp90q8frLkM/Qr0KJ38rC0oFwK4ubemgyPXXsQIMHIlK4BaqfubJ+WWeh5qLQ8aP
UDIfkCDYp4F4FQXjvSjza4dav/JU4QyNNGR3Gu2bkiEpJ8UXco2Mr6B9L/36WVBl0w2U8NUaglcx
C57TcLw28usQa9VdICPXJkzVpg0YXiTBWhsG8TEcY9uQpuck9R5aHRlGCV8aVTdePd/8FoTKU5kl
rx6KSG5oJg+IGiLP9JxHwCLGrq4BBDY/U+ky0GsuyUKk9t1KYKyiFz9UfbuKvyQiMyuWYXEtsWwH
67qJU8ARSNhUWnZTI+9KS19MbPq0V8FsFg4M4Srq8ARR0fTzye/txgfU5NPqjXWqv5ir1Xakj9Us
u3hXeldt2HmHMRAm1wTsbSPrF7NIRjDiCKKWXmq5LXQW0APhz6y3NKeVk1sxyGhQKvKtNai3+ZDM
mJXwue7Mq5K0YF8IwazXUB0sHydTIcncoLTDpok35OQAAkK+IwogFF965Wue7rQ6GneduhHqSrMb
9DcdTK/jDc4bZ0BL96Exg4f0RgRmUjiKEtwjklK7uhi+CIl6axnCmT/eqchxAOTDNlvIg9dMCF6r
MvzV7sOil52CnnSrd4hGD6arpMx27dOCGrKDj6wd+2r+ckEHsnconSTIbqowBuDdTD96DX4aOydE
QA5wlBiWF2aYvBqWfKttjTjL7FoMJscXrWsU+A7jRCO+rcBfl4852KwzmECo/Qbg9iVty5EFoL3r
LrmARzvI8LdDiuta1M6jSNz48vjYoWa863LBZFeMT8GDUhcBVAJB3NOod8yMCpJOU98xgjsrr92h
519PRnDlfpA8px3dfZF5ncT+EY/NES6OOEE7EsrsNtzXKgXsaMge6i7f5Vr4kqBx5Yv6VQdH7xDU
5n7C/yIoAv3GML/rPqshE7LSLswKd+RCve11s3aKQj6IhnQb59FLp2LC6N1GpQ8yu9bvRGMyEDFB
CNyE6lsajzKTvwHEfRGp9a7BptzWjZhKvbRTpuxB1ztUwcbyPIuGemPohCnC/CYYz722vgy10dqy
eG6Q8ZnsqpDIu5BotMsqvDKacVMAhrTUDsdc3wPDFP2IezTVunqXteyZPOJDGDk9F5Qmzt4WDLKE
m6hSH7nqbkE2d3ZpNhHCRMF5Hxc3Yt9dcuM4ClhVKZRytxm0b16jXyJgOthSnx08dAltVC/BhTac
Adqg7awsukMqB+hMe6Z6IdgfidM4b9pftQ62qwLlaKXmQUSNdX6j2UKe3XRD3m9KDSwOALIhyC9K
tXsCgncls3DtCteRvdL0gOQ6BARhfu7zJr8fEFWxuyaDBTDlz2U9PVIb28aDeDWK8iPISxD4PRKE
RmPZelfh/9dkaKcSwdTRBJ1yhAy5qEIngl8eSWwSf37W0zwp6liHTexUYV66gZp+EdLed4tMcbpe
E92hhXHhf601BHKbrAY+BT8QuFAMRBP4mUkrRKg2tXgpTy23n9he+ibQncLUHGO0HmqkUyQJGSQ9
/ZL67YtoGVflxOyBRkpsIO2OH8G7QTE8duRclmxlyAq4Bq4hN50Td5oTV/mNULSXZcJ6V2T8iErU
mZxIRA6hqYQQ4af8KhgTKpodUF4ynBzw79t7I4fKUINXlNOqtvvWdGFrXKMGqaNMxQ6TkMnKHwUd
+iNyS+4Y6HBgqulLWEt3eomJfRyh4OkPVyChLIfuvAYsyzH64luVmhdSf6XWAXDy5jlFDc/OO+Me
1QBP6lIE4jKEU7fI/PUu76HM1jXEqiShckRBrG1DqV55++IeCzxKqoyHEm4JSz9Azakde1Q3a1iR
onUYonuU9odDUQRnilFwovBf10nubUUP6HqDthdLJrWmxDbK6gmJoyepb37qQNaNlt8aKi2bFoQw
WMV7oypookwg6Xy1u0ZMOXSsmbWQJV+zdKztcEQqVgObKA7yXHkx3bqrt8MMwurUe7OzAFTqDx42
V7NwJdd2Vj2VTevGLN2g8L6revDqIWkGscisEEq7Dbr8h1F0zSYwNOo5AdJ4un5AhGrgD2iHDlky
L578zahl13UNhC6e4h+DUl9KEddWioqSI1vfax/kHuTHnT7xZ4Oehdz0yi4LxkcvjF6nKnju8vGL
ZjwVgzcAbB0fra6/HEpK64ARZ/G3APh2ygOk3+ZBcsFSA3/PHyXDvCKZPY8Fmzxp2CCVmTiCJz9q
hpup1VNryShTNybyhem+ieNHKE6PEERCp+iYdjGp0UaervBce4Ci5+0HNPAkv77WW/OCG9g4YDro
2wl6WDtPZC2aI+Qe/P1C24yaaFNP9ZY8eWCF5DS0EADYa3G4R3lZOgCudVqrLg6lho7ZYNJ1K6gQ
eJN3jhCwLQFy2FDc4FxSxSt0QuQxrx1MVYKNHGibUBxFu+f6dAauZKUgSYy0fewLZ6Jf3Ftp9mwq
6m1rIqTktWh7486uxvThS8tn3QBKRb78lyr3roSlFiD/GBvWRL8SPUlzBaPZc4nauEeaDveMsis1
DhJ93MgNvAx51ieQya0yWbtHVtC3ZHDROmT1JH7tMe9DlndXSIlil2A18LuqVFsIR6fHSPGs8JLn
4hVJF9/1ZXXYhIWwz8OxcvUycrWZ0wWFCsVa6wsuRJUDk/k21l5qNQ92oewpeyWiN1jfIbPqYIHH
hAiE6JXGHTz9IVY2XdVeq9zrQ1KwpCSywjJ2SB73EN8OU5fdT2p+A3ztuZAUUKDhfvQL04208AcA
vxqqABrWeuNG5fgoNDppVgd2tRzdCMe0YSCSAUEHd0tbUeXYFY0flf7kJclZOiUcyBHXG8CoX2JZ
9RBVYjgOxiGzkmetr5666LbP6x/U6B+s1PrpCcELj54XH/wf4MS+dsc6+dnLzTmAbb5tFFgu0rKZ
bYVsam/IbpJ4fBzlYdeaNBETJIep7NpS1040rhXDVjLIG1qtJLalC7+0nFZGr1x71xjLvAgiqmJl
mik2MsTPbF4HgXCnVDooVw/4zL0IPgcuX/fBE4xnrQhy5KBlAW5C/TT0KAXE6VOTes8S335CbtQR
kUB1BGN8HOLkxieEm+ftGTwzHj5y9KTV+YsZicMhq++E2IddJ/nnQskVpmrVz45VstO17kYOGw14
tlUD4kGyPn5JBv8VSb5t0/gv4GMYHkBKT4L7x5lAXfUV3Xrwv1W7bwJmpdQBkh6+qoN3M+8rj5eG
p5scCGhPUIyCtlEjBG3vc8P70U0DopzYettKyeJNxjO4Bz9Ev1fd7pdnhYELxff1bbKFpDvUpl+R
EpCWFgC8W+ML3AooTuo3maeBBe0zOaQax5eVCg+tNqfnYv0YitE5dg98Bp20A5Iy+7gIY8dPUXjt
uSSykceiqFeAMovhoR+zL1he5m5V6oHd6Zpnt4qIOsfsfJE9JrKKmHhbhTsZ3fBI3HcQT88QB+bR
KUXP5UWPjp2bI5lHhgPZqR4qOyDdHsYmJh0I7BAfoF3I7b6PIwGPa/zJdl4AX7WwrHuYdFZ93jUX
yDT7MGiSGxICgM6i5FRK1dlWRLKtCMNjHLbIfcrheWtIV0WGs19lGQ9+kp2bwXMTapAqi+5SJoth
Ul6SRv2p0rloAU2UhrIjZUq5yVNQqLXp+g0JtqbGt43UQqwRgXUPvvqzLpE5n29/p62HRy1kfY88
hmCAVW4eFxdVp0OvSuqnNCufjIDE2IwefRDFoVaRMpaIOkpubvKka73cQUCdmZZ2rf+9kLnjSJd1
JNOth76FmRfmuMnMlcueaQu7p9KYF7Lob+QkudDL6RHPg3ykboZ87TNC/A9YHtQO9Y5dHCutK5Jr
d5n/Esb1UzaQ7yERACRHgBdWDnelXE526fMIz0KZa1LT0Doeq3gj17ehr+s2dwZWv2EBY3LQ7VYn
e8OPhNcQmvh2hG4+2wEtdt4GwP7tSE2MjdEV6U6w7osB6kNfFmD8NfFWjIytpxtPg9b3u9CIn/t8
fNKQlNczb8TYpLjpeg8DUhHNyKS67y3zezjZU4giZVpzq4TBfEcr4Y/JSJ58IbtIECl1gPcArfQG
Zwo5tc1GgIIrId2cGMF9alavaWjsJFWABshB0My2QBPi3XPGpiv+S17Ez22NinWj/KosifqzHneb
tPJNnH2MW8NnveC24OSpGpClKnzSywDlQscbyKICz3yYDPTxrMJ69PUsR25TQa0ekp7W7aYfJI1V
WMPTkklANB2VR6gezUbnqrFrs3EnA/6fWqSwb/qGNQ5NNEF4+fB2k2d+7jtjHnzxPfksDbRXHcnt
qEP/r2rl0lbrYRc146OaKdTrcxLKni7YLkEaUjXRUzYnQXXSjn/Rr77lXJAOLznNQZr3KwIUPLEy
ks2xQLZeEDcGwH1sGG8nv7rnPXRmjcaDlEgQMOK9KpHIxR7Sg7rqhihTcm5KTmBwEBj+cK7UwJyc
VGo3JQ65u1C8NS3zrBNU83c36Y9Knpfhzyqv89dmWe58JyP4H2gL/ts/9P+iuOBsLPzvq6YOaobV
u3rp/O//rpZq8l8AH8AfqyooZA0BwX9VSzXxL1R7VIu2j6VpaOtQDf+7Wirrf1EjpxKqoEiDfNTc
9P27WipTLTVEgyq6iISeISGe9SfV0vetO0NEu06eeyOzxDmiSMueWliritiqGIFoPVWB2rK1Cs6d
pjk5Dk1V0rgpOvWVBTMD2Yz4pjPISCiSNK99DoXMukv9L/Dod7nRb49m8OZ3D+VYW+99BX/+YTKV
XYvGNhMkyuqiVTDiawDNi+dXa+I94n1vyoOOxvDnQRZ42r+jMH72hUrvbdnznVJp0JvKy10VBoVj
xMNj1MiH3sCeRqZC54iRxbkqkSeVJSC/luwMvQKMRqWcVKrsVvqPi8r170H/83OW/oFWL3ZGGPuF
m3pf++bVS7BsTh0Puij/z+/N/E4B9HiCF8CBt7Gjdwm8g7I9GpbGoneFxYko9RizgKgb3OFQO5T7
rsuDed7vpcPn8zw3gP9pk30IZS66VzSCklpQcNdIGuZtsAruOyxoUGN+Qa4aIU7tglLPuPJ1Tyyh
4wEuER6h2jdiizsDBUwcjGhsSdm9rqw5LZ2cR7YR4Av6f/Qa54961ANMIIDXaR+grNw6M6cBaf1N
FMAA0Lfxlvfa51P5ccNyhBxFW/TakdI2E1EmWnRQti0iNvVWQGDxD2Elvz/ZcZzF6qi80ozgphQu
rEqMTQQa0+LzIKJ0v628TUL6IlgIP/dcfYUe3H0+yLn7vFwvoI5kZT4ELPGtw3M0pabehIriybXb
InscBeCaFBjcJLkx2vCfhzo5nwaVdwBVOryURYsY741+6mOzdtEPP5POq/24lTbi+Rp0ZtHj/3s+
j+LM3dejIdGEhpzpi3McFsmz8XU65zW6Cw8AC7bWDQ8O4eXzkS1YIv8KaUpUXXnSfMAWqqUXjbmi
VO6Ivwl1XnpaLq/q0RlRr1zv75+aSc2i1a5SdZE4td+PsBiVMa5a4e8RwiIij4dFtIYCWWA0fg8L
6UZe9G8koqUabjAFYlfiluA2Lqjnwo6eZjkpaia7/GCddTt8Lb+sCWTOX2e5IIHAgVKlA4ek42KP
e4Y6yZh0IRSVfMvyq9md77/4WDoURsQP0Zn/gCQQJzjzVRI2bnIxuBTzHP823M1rMb9ep3WopzbY
UbQlnECQB/iLI9F8WbsMppm0KFE5b710Y9RIv49jCw1/2ipZ+gonEXI7lcwYRf/C57VcIh8nDpi2
JY4WPDaR75gR9QTvq9akzpS2DuAqPJHqZiNK6a7vyl2vJgfTmCIbIXi8K7orIbkeBw9QrQkXN/kp
o/hvehOuAA2qGXAbEfJpHnyeTl38Q8y7a0tAbSC2zoawcjxlzTfyxL2LfrM244tYU4q+OARCKZCo
GPNuDKKO99Njkj+JDdR5/0rPV9Dsp1YSIEcqm4qK3OXSz7qsmk6NK8jXUgPAWPZtnZLEylo6tROP
YuiL69aqPaWYQrlkh0hbrM42vD6VA2+64Kd3MyteQi+9aA/ZLXR1eMldtgJuOzlGlC8VJKvnBvzi
JADkKQu9xpk6ZZAYeVeb3rfPh3giAtqQ6NQiLi9LyhLfUU2DGlp93bj9CK3VeGgUYWUSTyQP7yIs
7lkrawSksJlDQeYk62fSebSPePp9PhDpxE4kDlkDp8qc7C/mKiy6WI8tryQLE6kz2JB00rvJQyRv
1lJu+T43smt+Hc/XjrSTAwSDQ/2YtOVD5j+ErM5WDkq3mytzw+UY4myfH1aGN6fpi4MTpI8GxBYE
uK4uc7BqqgMxGxhecojgoG+GPTXjwO1dGjhbUA+fhzux8N9Fk99fQXkc+W2MlYRb69oWvjuCEtWu
kp+s6TCpyPYE2ANbt5/HPLkUOTdQTUY6FMGC9zEryglY5yFZ1WgHBb81wV/TZn/7Ex8m8SjEYi2K
UYIaRFRXbu/M+5kUE25PuBm+FvtmgwPNVsfDy4nv1zQMT2UQb8DRf41tnu+jpCUXuwzP0Khyy027
6S6Kbe4g7Pbd2kGLvl8Ft89f55NhyotjqxRAY/DUrFgr7eMbDNIFUb+TNvU96k5rG28t2uKBiWRO
l+hRzHdz+834iLUV+qvSM16gGyqtq/nf/OOXg+NuR/heUxCKX26ERKpyMZOZSnU3bgRb2mOOwe0e
na1FOrWvjwMt9kCRFFMQjB1Eqcg/xPnFCMRhtuj4fNWfymfV4zCLK7PwZXPI5nNLuZ62sqO4CGpe
jTfoDw7kl1jl7CVhtxLz1PY+jjlvxaPlmGliUSNSw71meocCVK7dbhQ2BAQWtzkvXf2aYsYhpCG+
UZw5xV1F6p5aNMe/YHFaDx0ibm3ATsRwCwlF3nrTXY7uHmzRDGYqjKmVIc/T+GHZaBJUHQB1praE
3DeQvAfdY0+gEnE1Xs77byb8To9AIpz/AIq8Em+ZGA5CMjRN+rYr8u/jaHeH6HqWZhVrprRy4uu1
5Xrq/kNW/F8DNBbbUMvTKPXoZrnhKD9koXLXptWNkM9Wfsb955O50Ft4eznMutJAdkkaNGVpn2Ak
Xm6pPuuHPZigybIdaKVXlwkN1sCtHsi5N7FTI6TkIjwVp9vS3CN/GVXOkKGSO1sqrPGrTySe737R
YrOmg9EFidWC++7RqtLGc1TG1DpDlTk9m/yvn4//5HHO4YNxBAcQQMvFXDelXhWVPNQceTpSvDPd
DTvIm/mVkV63+8+jnTqHjoMthhYN6lDmuIu6oVJ8VTxzqyvKsxrIN5+HWWCKf3/U4zjzij46FCCr
eFgdMajZugApUw5WbTcLIawJup96eKoKGFY08AGTk8K/j1SrdE3ToJlvDBFbdnwZsvvuvNgroyPs
ZM47W/2xvkRO3v7HYecddDTAnpvD9ySAbXOdrr2DApODK8ONIox2yFNSI9mkOYTBudw0dGsJ3OnP
+M+gF+lNpuAg5rXYwJgD2pT2XODC9AhinRq648/wprsD1HmpPKx81VPHwvGgFylPi+ka3lActPPt
XL0Y5/5ZhKEgw0zu5H0i7Iuder6urHHqhkEXnDo92SoLcjFayaiGoOna3zUMaf8vJZS1GsbJSSXn
103Wka6pizBCqQvN5IkVNn3WaNOH304dXU2LnrD95xOp41vEATsTxIDev189gqSmuIcKb3lH6UgQ
WuhZzwxT6XZyhu/Tr36vvGSrVjWnqqLmDMTW5leUBanvfdw89HEljagwdNvZJibY1jOjtnqcPWHC
YrMyyhPXlgmCdIaQwysAoPM+mlhgjR3KQeOOu5ZdEp5L583X2YoGdbIf68vkxPd7F26RiEiFSHOf
Gqgr4984KN87gHNe1zufj+rEy+JdlPlXHG18D7ndpBB8NNxD/UcVJ1vsf9SV9TGvtEV+8S7G8nBp
zN7ClxtBHrnfSKO3G8JrTxy2YdQ5LSCgz0ckzdt2GQ5fLOpcFAEMY7kaKayVntIb81kmbVHU3TQl
GoBb6y75kV5YO27ZZNN/HciPC5qpK2WJEyepAr+KAt5MM2BJLrZdoYZ4hqPD6IIfSWxvN8V3qKa7
QJm8TXnwzosdHZ/n0T9v/puq5Rwb+zAGDmt4WR2NyzaUkALFGHnj7Wq7dFq89JwovTRdJNTR4iBh
NYNvf37SwIIhsKFQvgR5vbjyhYC6FzDtAofw7130ACxSMaSVr/pxnb6PIb9fp4IStJ0QMK0qMOBY
MkFV9/+XIRb7u0OH2hMKQmTWc2I8Neti8B8WJhxJk1niAc8TbUnkEtpGKFMd32pLvsvMnaJdedlL
T0ve/2nwjpAHvC+zlUGdSCgUCT8IVTfhndIBXo5q6vwCM2vWY+PMVid4JXiufAgPs2pHjgMSVth7
a20XnPhc76IuDq8gbZCu1Ikq7NXd4Kb5DkXxbQzfMK/39UE/F27Wak0n+qx04mTMY7hW6VwvGzqo
2gd5L6bU6mSng+SYIntJLcgDs8lGtOOfFEFXg348pd8HXeQQYEkUcPAJhPWdsg2c9ouIsoO/qc6N
Z9MO9g36+Y71sHLCzRvq/Qk3BzVMKLEwpfnf+82QQcwIMWUuSEf7DffQ3t/NJYzYDTZ//nR6H2qx
fGDtDOz5eVKjLyIrR8SgurUKF/nQtft1/tWfjWqxZkR8aAspAkwjSY/sDjfcWJseg+E3f5xw9VF4
Yr2QNuhwBWnyqHM+9n4Wk6SfBi83W7dyvV3gKOesle2NtfPOs91LvvJSeVMxeD+699EWl6A/jLhe
J0Rru26Pc7ubhYkzSiWK7OCVGifBwjnp0YbX9TO59lwJT+88C38inLnrxPDSkPsLrSM57u45CW8L
/AdMqbSzDlbX1G/iqd6ZRu4EeEMMyFHqMiClDOOFYS1Z/1hkej+QxQWnBmj/myUDmV8ovIXOve3M
6B33q2+hjwtijgQ+BQ4gDNslcKITh7bLQyLNr67ybn5IZvu5DDIeEKVZWX4fTywdnMtswknCLJGW
v18N1tSa5qjoPPF88OjYSR96QBjOys6d/8r7VUAUSzMUuMl0gZZXQF8AugS2OGfKQnM2V5XSL4Db
HE3GkwYFiuvViCfHZVmcxkhrcEUvPpccYYrtyc1c+08eZulHCr07NtZ2vEi3Ub+Pt3mYrR4bJ8oA
YBVAF1FPwsoLuPz76Yy9EW8HK21IgzrXP397zNnSmbDDDsNVV7SyTmzl99EWm0uG2iRqeQ3CiGje
bLYk2WD7v80iKSLy5ZvVaf34iJsjouYJhgh/vyV0yC/wkCoG3ukmOs49EFZHPpNR5oL4ELn+TkBl
96E7Ky/Gi8YJNutVwo9v1/fxF1eAkpYBokK87kQwnAO0ptGgUiijvbamD3VypGwIRAOQ7P1Ac7bS
1JwqDyB82ea7OphGG73efRfHdpVFF3kU7bq0hAkT1CvmOSeHiIQQnWo8HD+IcqSJj/2BSWArg9vU
DXYd9Yegh9Pqq+7Kvvx4qDGdR7EW0ylIBfgMjYK2hRXLiD+2UfdANh+UZtvJyDQ334XhW+gpK4fO
2hAXh47a5KkgzN0ILfvmaciV6qaTlA2I0zWr53m/LQ+e4wEuLtc6DNRCyHmiN6JyLZXSxeyXjWt3
uTKiE/kmM6kAqmHFIHAiL4bkK3EnpMBhOW8GN7npr0rKyXAejVnbYp9tCqc/X61gf7wp3gddjC4e
vFhPJVBYc/NKBEi86fad07sqlWzeW2tPzFNn6vEYF4dbWKZ4WCIl7apGcdGZ/cYyOntlRX7M8d4P
aXGkpaba5wjOz/11rtlzKnG7uQ+X3a5X/06ujaNPtrgiEGswAqPrSYNg0gXwHcwCi4U1xMBalEWm
PEqYvsTzpJX1NlKvC191BEtdW34nNzL0BpCuGvVna/FptKCqY0unJCSeoc2F5WtIagxZ/WxNlvDk
1j0KtPg+YN6zIGk1XB8sZMynaNdKsl0W0wEh98+XwskD+CjS4vPkbWLpmULxGVTcod11e2VXH/5U
+WaucbPgjsIsvo+cyFAOawAVffaa4j+SjsLKKTv/hQ9nkM6zBcMdEcriYiA1cghop1Gtz6tExJ9B
u4fKeggp8upldWZ4uos/1X+3kQy65jgPqx99eDVPtWo5U2hse+PXaAhbHM/UyyDMLiJB2E5R8D01
c+FQ1+kr8vGB7fveSvtgHteHcR/9gsVSqXO4kT3q7zBiLuTgya8bO48RGxPANOHi8vlqOZ15HUVb
zHIGfRjLcGPucMdXs5wjdPybAam/6FzEJ/vzaCfXJsQwGl50fIA1vU/zQFnJqjBocz7bHBRq2fPa
lPdrm+3k2XEUZnG+KzXi2B2z6HqW9VJOuOSU5hd8PSzn8+GcTiTRD9F5EgKVWWbLRS6Mfd8xeXMi
KTyl1A/G61mnt3HS+/VW6MmVcRRusecixADaymRcfoVDBvP4JTW1KyByd6FA0X7SDH9lD56cSYsb
2qAOCiJ/8cFSaWpFIeKsFyT5JZcgf1opJmhluJKSr8VZfLGmD/tIkojjZ8VXclV3UuJfvZGtIN1O
dOY4tY7GM/+Oo/q1EeTKJLb6vAD9vbYfbEArh1mNcc1Q/ERZ+X2kxS4ONViKdcGFXAF4aypx46kP
GRcM7lLbDCslPMo6u5Iv+/KbIYO3Xb+nT+AhKB2+lSwMiyfHsrLd1DTNYf7PGJ3BpUvmlBoIrpBE
B/HfW/OHcFgD1Z/Y38cR36oaR9Nbl/AZBpPpTTBYTc/Mw3RWI6KvrZyQJ1bLuzCLCrJfGoGInSSW
fAGFeoyXaqQE/LVs+/T8ofHHAa+ZMkiq94slzqdYC1o6b7MGWnKTbnJHcMSbzhGR9kUAEgOxLysH
yok0TkZF839DLvZBGqSDWEV/N1b/IUBMl8lu7VudyEjehVpsBaFUSnNoeRIqyi85hSg+xK4WYQsy
NiuHyInGGwvxaFSLvdC3gk6l9W1U3q48m9WFQH1DRj4XDoCzP5/Dk2vwKNjiQlNn8wzRpJQQIegV
n8390vaPjRze8h/GRPOdtiytzCV4qpfSpsgH0qwyP9cUTHTSP/SG/xhi+coMGqjcJWWKbitRLC5v
Izd2ptvykGwwglqtTc/LeZF3UA5HRgtmEzrIb62qo83ridKoVjW9vfkpFgPfw+Vcp546+43o/wGK
4O1t91nAxXU2So2JMgsB8c+S7zC6+SnRT7SL7fQV7d/KNhzEZlwTG4lZBFgZHN2yp81/RSyhrgt5
bdYOUyhCLTY6pPwOZ2heAfPjSbr4e9Fc4EJ9tmaz/oYY/DDoo1iLHS6hWVR5tVYQ6xk7xWTfl78m
4TpKLmYkagh4Qi6ua+yyPHsoED1sLtdpEXOMz37DYutn5aRH6IRUbtaX3LSM2lptf5+KgdDXrKin
GzzvFzGmpM3MKvibyjUThn91ewsk03z56HuRe9ddXcGnTk/SPhPGAq/QD0XZYUQ1WEh4k8wrmEaH
/Z/Tx06kYojO/hNq8RlNTcJGTCSUWjwiIbyNp8iBVLxNa1wzq3zleX/qTDuOtphM0+pl3NuIVkV3
bT05qnEYkq8lfCusqcbWqdvt54fo6a/3z/AWJ7YeZ6hSAHZx5dB0m9BHuOjXfxEB0U0FmB0vrWXF
V00jycontYbDnslO6ZtP8OYfPo9xctqOYixGwY7WikpHkWJ+3c8mQtXGOqt2a7CyE80awFdHcRZX
Tsbn0aRsrq6WcmbDIs8clD7iTZCLP5VU2neK8RyoyN4NzaGKUNvKmsZuQgT54gxRqC7yzyohOMsh
jiOHco6Jwh2KI3s/Vn8MlffFg4Mdh9p15TWXnd/c9Vr5zW+7LYpSP9tegtBurSRYyokK2bsRLY5m
rUqRZAEgzMmAAXhLtlzgDYJwTI+bHeJtl1pvbDWx2jFE5L6kvZfnBzA9B1R6LqopRInK2MsY6sqC
tc0jLhFBP4hFs8XIdgc46IziwaaIVSdozF2AjEHG39AC8WB409XQZ/g5j2vGBSdPh6OvNK+Wo/st
1II67bphXg3mWXo2AysTwFvN1X9ACDt1lx6tiCW7NPJqIwsC3jMztEL+Nc2OEBx+82Uab4WbtXf1
vP+XB/pxuEVCXBtkqn4cN5ASkS8KhZciKFTbN28/30/zfvkszCIhEfEjHhDRJecxtcqZhCl2TIUk
oUzuCtVcYUGePGEBp6NUTpr1oWWC8raHeRubCrN11aYSeNni5mgjgC87g4JrnRe1sfPfDPCfmIsB
jolVdhrqlm5R0TtQpMNYy1eViSiMMKzM5ckT9mh4i5yjEFFNhK8EISk1/oe07+qOG0e3/Suz+p1z
GECQuOvMPDBVVilL9guXJMvMIAkQTL/+bmp6ZqRyra6+fd9syyoUSIQv7BA5mYogcfLHkznD48Gx
BIVhCyrbqGadMpLqONGncWmqffT9izEcrkokgHwH+8kgYWtVIgD5q5jtr0OfnB8yjqnQBe8gJenL
pThi+vOmPpBN0m31qA5gABxcmO3Z7e0CRW24AMLCYO3r9oYMXzMkKUHRxzVqr7DIGrYhaMwIc+tk
MbRO4CHeGgUkTvlrW0rIfTYXbulzzQzALBaBAIAowfo5OWHMRDQ0gzJk4D70AYS6AalisMYLEbl6
lr+gZ9jmUjPj7Nb/75in/PyysSxLd3DH1U2yLdps79bmZhzJJU75h+Pe6eZHWgVdArA0gRA/ueSw
xvoUbttoCTVq2/ftIx/IbZxQ6AP1oBnQam2X1SpOhnWLcuN6dhD0qVjuGyhNObP5mIhylUHpzO3h
UV0zJ9tooJ5oxYwNzneZmg4Jl/pqbvPEqwoYuoLb1ARlnu57oT9Zo3Zw3S6Bd2lyoXF4rgQKtJMB
0AColg7YgScrh2VQ4oVy5EcVz/Qlyq3QOu88a2uiwnCRd3PmYAMUx0SvG7hQ8DuXnsSne6gtM82w
ewPmnrK6A/MyypLxAapOvq2Nrx3LHi9sjOXzfnlxJiCGIHguggAnwWOhKpeTFnoa8UFshgfApHHr
tdfmxeruuQcJyfH/jnQabxluZuNhAszPaLkI4f0EkuC5YPVtq8c3UAwCnlhzIgZT5xyUB1vOr6rL
L5QSzxVlv3yLk4WK517Bnx2RZWJHcBlbnC4W/0rxkyDDCpf++sWzZ1khf/SIT447o7dmlJfHFjWH
8hq0rWiQNSyRFqxvuiW02VzSXr84yZOjxhEt5rkEGOlmzDwzTLa9F0MowIwguwOa0UUEw7nj9dO7
PWXhOFOZFhm0F8H6aTZLqtpt6435F2xQ/lX3+DzU8lU+bRDOB+RWJTAoVMDhdCzCll66Gs/FZ5+H
ONnyc0uVNqJ5/5Epst7Ltu49f1z89ZbVQZ4upQhnS2CfBzy5nYq2MgvoXnUoPNuRvQb72av2KeA0
wLpfuoYurEZnCT0+PT83c3XI0GKswhtC9+fiAZD/dD3DL7fat0tr/1xMCJsBoCjBBPsVPj2bGupG
1tQGI4jjIoZriGL3QjM3TH3744PsXMT0aaTT4rJoewvbGtNKYFsD3EVr/PjjAc4GTJ9HOFl4dVFW
WruMsKAzm8zTV30g0Keq/B4olhAcNxwf3fuldtWliZ0sRiWUXTQcybYs2j30wqJ+uoSpPxclfJ7Z
yfIru6lrNBuBraRqAxG6B9eAnG7+/+ZX8++d+5/FsAhLfV55Rg4hOKqWC0ANm4EOXgyZQOMeErvR
3A2XNvG5SSE3gGoB9BEM/ZTT32cznUzNWbhjus/JPtktaKol03JgxnKVewL0uEsk3TO3N6B4/x30
5I7TumYY0O9GisChS95CU3hCVGLHbG3SeZ9l4hI2+txR9XnAk+tMdi301wSeKboQuFAmDzBAMAQQ
PuT7Keh8SAD6F/bBcl2dXmefhzy5znJSKfiiQBhmfsuvQXyAZKWf3sV7FfWhtupXfQiqfKB24tBe
SPrObsHPQ5/ca30n0hEi9zLgyu/FpkMXXIeq0AIHz3whosz05ubHYl75J+qH586yT4OfnjBQ8xEK
gSmyltJrNhT1X/CvIT64dHR5CD/5gPulLw6X0vdzs4a8PQR8dRCFgAE/2Z6pmCHrDinlYNiyIkrx
pptDlRwyJGow8axXycqIWbiQIpuLFthndtFCA0EA7FLgkE6TlrnvzbR28bJ1rYWTsvIhS5tA7eHC
mjoThX4e5jTqNcYmhYwmTiCoAm1rOW1lb21H2KGkE91nINYYlgtx3nQD5cS/sIWAoIWSkgNJCwOg
xK/HEu1AoEOnHNUsHOhWxNHjWrnoQLFVGQqY1vmXLsUzJ/qXAU82kDIhQQ8XDbSZGYzkVbzo2a8v
PNAztzzIgKgtLzppQOue7BRhpJmRW2ifJS9D6HxY/VHobcrNciRcmtAZnhIAejqEOZyz5oJkqJRs
3Y9yvoEHCF/i1x60vYWi0YdmkG5zH9TB60tNynM92C/jntwowiTTACAils3RiKB8/wAXA/fauLVB
FRRXzXcI09VPf/xkz5zwX4Y8yZfyksZVn0GHxu1wyrgO5JC3Zj36nXmMzTL8/xvs5DqpQTRItXph
vtij5zamJykMJ4gBz5ZXPTUvjHZuXf5L4gdVkl+9GuEOAM+PGCTBVv4YEkBIWh788XzOjAC/P+hH
4iwBpe0UEdNBqdSIJ2gkNjbsv53Jq7pLV8SZC9EFUQ8FQHQqAak+OSwHrcs48njotm+W24kHEmtw
bf4Q4dIcTNjFxX/mWvgy4Mka1KtOanJRdFflVZw6jUeHLrRyFJDr9AJA5czj+1IbOIlAAQi0zMrB
UEilfVeuaDdeeEHndjLaj3hHwEmDDXvKe0prp8hk4qK0sllUvVoffoI0Tjw5eKPvembQrAp1XUB1
oPLKw3ghiD9XI/gy/MnRWCa6hRIOhncPY5D6jest8hFLptxC6PmiPMaZ2+3LcCenJMvU0mNuoK8g
YOrrQC1M3xRQsf7jVX8uHQeFDHKlH6QJoB2+3jCAvBtQSsOsBphTeE7UrhiEza2DvS2hwaGKg9mu
kktNujPiERSkAlR4l6gBJhon91rKy4alXQOT3LR6RfByV2rwM5kr8Q0S1MSzRCFhmdbc1ax9Gmtr
LbV+LZrqTXblMwW5EBYxYpFMhYy+1KCE1shcrmclrBW4thYku10nSI1qmzt2+x5fLIGfX4qfvv/J
WnCKhBlTtWhwAqoB3yH5EF83WAzX5SPUCwJzl0UuRBqu3MS7hMk+O7YBGxUI6IGGCgTf1zeWK13x
usPYMhQb415/l4CeJ6G5sVbF/Ueet+ohgAgk+qUNuKyFk+ia4fiFgBGu1F9pt/bMcgh4o/Muw/S6
QXIer5dKyuLlfCmSP3OcfBnq5HaZoZiZmBrqUoYTb1AAzeEjpS5xws+Vvb+McrIMxVzNU01QAnCO
ZKX7dmSsNf+6hKQbjCrCP6PreC4sQJzsEoTMNkXofLKtZ/ShHHgxLHB3cMT34FAO4WJPCasMC6lJ
FujQMbqUFp25eJhpAJwFjAxK/KckHmJ3fOBlj8KlN/wEij9Kj1DBjcizuaQjfykN+zLeSV1AgxOa
MRKFTO/gPKsxMPapX96N6+ShCSuIdAIhcmUUwXj1J8Y+EwRhbNyyugvJ2196Rz1wT8acYq7tz3Kj
bxcnySR0g+yB7/ptB19uaPejZRVe0vc6c9cyVJMWQjqoUgAifd2WEDG2WGVA3hFyfSBLvcE9zac2
D404u3Bmn9sbJsZw0GVbEConR3ZD5rmrCUaCFZ7fmqjz55eGOHstfB7j5A264BhnzXL7WKaPrREm
uW+tAajQfQt06ga2PdGlB3juwvs85El0xLp8MBPYBsNXdwLTDBce0X0Nphh/4cb7PM7yeD8VGWVa
DZW1cGiSl/K+v19w424AcuzsLxuQ+5fqLmcDB1hnAooJtTJmsZNnWdRVo8VMNAj7SL0zQ1yxYbaJ
4ccH6VjUiS9NcPm802MaXUQGIUIYxf+ijkaHshhTZ2g+Mg/iF+H8xEI4Uvnq3tyll8AJl0Y7md0I
qx0zizHa/LaERQsfsXyCHdGa31wmJJ09PmGoSjE9JP06O2lBNUUJp0EdowWwswkNcKe1kF3ZoQog
uxQxmEN4f7xczm02YHwWjSfk8ThXvq4W2LTPXQGUWZDJl7mvPNPOLr2vZWGfvi8AshgY2jiycC98
HaLODaX1FYB1ZFVfZbckrFcL3gyufrB0DP9ESnx2QBRVQU+hkBj+2PyfdgDCJleWsLr6aK+P9zyC
d6wXHyEwjNqUtrnYgTm3s8E+/894JzsOGhFSIZxpAAfFcbxAyaP63Qn1ZxzFuPHckL/bwR+/trOb
7vOYJw91gMj1jEBmGbNCpgClJc2Hv46LTf5nxOzOTRE1KAdoBew77PKv77DCzk/TCmE0rU2IrbSw
1lLjFRXl44V5nYvBoKyBDJKZQH2eSpy6mcBiHdw24Pt41UA6qvOAatksCnb5pa3961iwlwYhFWr+
+AOAtV8n5Spn6GvofAZug9iIR3Aeuh2i6hrybZc1jn69P78OdnKOdGZJSG8jw0/32l1zT17KdJ9H
y0szI73bgHMA9vZWCy4pZf66wb+Oe/Lm8qa3JN4pxmXftfpnn11feGO/Lo3l4UGt3MJOo0h2vj5F
OUFvxS3wFOmhuJqD+JEkm+x7toLFSwjOtv1AWvCmL946v25yDLuIbBuQjgKy5GReSTprli0w7BiN
gVmvIMD1DrsAJMoGh78q3KW8SzXws4/y05An+7xgPXSzJui+2DY6avJ1rG8vPMtfa7FfJ3Wyq2EJ
lUxJiknJMAetYclAYGWxu5x/nDk/MBJeGgzeXBNEvpO3lklepWaMsmGmyLM9iMcJKlWHAWKZ/uTW
uZ8po4AZLJm9yjZX9twDmzDAH9uZL6yfM7jr5ZtgCyLfhMDN6Q1EldAcZYB4kO5Re8YBhh69Z3j1
im46iOXBU3AD3RcjhOXbyt5QdICL1wuPfUlnv95QX7/CSbpbdLVV2CP6VdBV/mkEBfw2gXTx2G0H
M48PYfoRB9EqASgLia9/YfRzy2oR+2eIr9ExIyd3flsM8TAnGP1DeubNRtKUAsLpi9D1gBm405J1
HF4Y89xpBBWhxTQBrveI6b9uWnjyda1WYcxFcQ3bdm+sYcnXeNi693CvAgKFP8B9enVh2OVjTx80
qiIfBgqwuTndtFXcTjmD2XOg7UCO733q9yBqbglO+HLHbqr73h/DBYRmXKS6nJ8xcOaLFzkD/P3r
jGeTZo6Z/T7j1K9uRsNfiuSLpQI/TJ7+Z6SMlkP91/n+d9CTQ5/V2kCd5dUuQL85AI/5IEBoN6My
nNb0Er7m0minRyIcvtwpxWgfpEcv9QUsbMFrW2RdqO5dtP0g9rkbFBzt/zzUkxOxqnksZebyoGxG
MviOUVZbaWfzDIfT3ui8qi+NFzfNwEVXBQ0HuGfPMAKgEsj4fFpXhO4dyRC7txZbDK8iOGPZQWvF
BgyYjWGTyarZFHZ/ZclpZ3F7x6Q4Nh28KkkJXRf3mHU4nMjgwNo5+Wb0jPg4vCoPtpgvVjnescyI
nFmFTQ3kf5KPftl3Oy3rpWfm1ZUpCRxodXgUwSq9Bufv6BIAWTMx7WynzIKkiOGq5yKzEUZ/cCoe
CQH/gpTQY4oP1WQWte2UoPVZ/qCihmcY8N+WW24Lq9rzrnzIXWtlznAh1mAGOhr7zIVv5Dj8yGOU
VDkVW2Jo3+cSvn8IqW553m0MxleSl9d6rwdxDHXiOCWvmQbwJKHdQ+3Wj7mtdOTf9lOaq0e7de5Y
PNy3A9tPThbpaoCQ1FgLYDv7VeNY1/DcHTytKF7zuALbKnFDxaomUskcGRW8MAz5bJvZxlbyOLgT
9wWlNwnwbggl6XY26rWcJlBeTL1adZq5HvTiZkxhU611O6Put3kHFcCUryFixfaa0e9jmcGm01yR
Mr+Hy9h2hEFEalg7rcCW78xtzN1HeBrcI7/PN9OYqtCZ8PosI98xRZ/iiT5Q1h3ieXo25yLxYap9
m5apzy1ok2QxhaJB4l5DC21jqomsmljTvFFNPwQcH0MQTGG0Puxx8q3YzF1vHBJtVbfJdKAjeZ9k
v9cyK0dh1bzuBNlqdlGHNnwSaZ0Qz2ymsIaTtTM6x6nlWJkyqkvtEZbHdyK2fvaW5e6TsX8ZRWUA
5ExXE5YS3JXbB1fEL44dr0g13FAF2AFpprsUdp52N63mPJ49ex5vc2bNvnQ0M+hybYwKl66Fyw+q
KyxPJLFygjZVFSRba61euVNRw+TN2aR1/wNqhHvXKo4942FaaFtQ4GFsXE5XdsphvJzxH6zPb2Ve
vGpGe9MyznytnfxWF0cjMd9Kzgyvc8ghbrorTfInLUPGrKUvoz0dmWQ3Wsd2sNNdZxak5cwMa6r5
5igoxc99Xq1GBv9YC+WuvISq69hC1bXkax2u9qMN70UmUtQVe3h/oUCwpa5214tkD1A/bm1UU/1J
yd5H7vAgEvFUtrFHWbFDMS9IYPbRTxQgjZTfD6x+tBL+g1h8bZXl0YQwoD+ahuf0+p1utvV1V5bk
Kq7a/NZhXHvO4JMbNe6w1ix4go6sT29Fk4RQjriG+Xq/6+iwgrDJHQ6cAKKDT+iif5u47cPSs4WX
MYvs8bG2QT2HyMlN56zLur1uenhy5nEOB/mJhlJlB9Hkt2NjP+Q9XHe4KWYvk9ajnvTvqhlq2K/T
8lZSeACKOgKiOVKFvZphb3NtQBBTOSid9zUQl4VTempxK2ePoxP7QxzfTJ28xX/0XTi5apnmac54
dCi/Q1c6slWrwUCct3dCytaz+cyPlWkeXJ4GMnNCoLgDNU8rzX6c52euQ1uNdX2kA4Hf6KkDF+uj
RqzVBBlCAxeNBSHXEQgJm/lWNXl1W/uTDnAdjctndyyTkDc/rXnoNjCj9s0GhmaibWIQ++AB3bg6
NMtTlQRS1VdJs6hkZE3iz2mbRdJN4SVOXmy9Nv1SDMdZ6Z7GtVWrXWua8pkjvL4ZN2zUfGyhDo2e
0uc6UyszjQFoqKFSwriJo2h8EpmORW/fyLZF92my3iz+Ex/5nLLpntHhqSDqnkLRRPD2Tc10FQvb
8iRj+wIier7txLofs9b2s4msR9q+KpK9iNi2AXdNUIsl3AcBegseBkympVwbVfqzJVAhsxo/xVFB
OG5LE+bNUPta4RrYW3p8cK2fGqDrMPF2Q6fub2aW3CU5TGdgW9nzG11+s+291G+aSo9y+JSaMJSd
7AQSS/PBqqpIoOmZmYjlhinDS+u8ZpzucnKYqtIfGPVlAcG1Zqw2eT73uKDklYKwSq0AGS0BGteS
jQvsxppg2aVzuyNajlWhEk9PcOR/p03hCw0pF38cphSeovBBiOcQ4nuR7IstTxwPUc9bO47Fhs+F
R0hj33Ywgk2EoUVJlbwx1JpQ8tEHX1n8Neb5o8rFQ2G7gDznAZ+Wt6ZHogc+XnuAqX3YVrHnDGwH
Y7HQ1sSW97cQpgxMaT+YU3oUSx2V2tcDn3wnzlrYeF9l46NuqLWq7Ee9mj3Ro6WIK1fhvGJ71r0W
SvdzRPhtDrXqsdJ3CfRdK8C4OgNRS7I15HcSq81sFPekgMZa2sGSWu678adNN/FsrUkyfNfhTuLp
8OJsM0d5OkqtSOqPtTt7dP4G+/AjlcN9XprXLC8CMGw3fORw8Yxh9Uz9nA6haqRvzMVqShJ/jHWP
mPS6F9XK0eTenhcRPvg86JPPk9sswQxKdyUBDNB4j5nMUWdaoZ7fJqnasArG6fjnNn0z7Qd3kK8J
bktPmWJX1clGUGgEwmSrhpe0KqYjgZ+wVyOx9EmBxYf1jlYJxJD9ssgPvHE3Ela9TVWu0XHcjBLG
yl2tvWgmTmLppG95oe5SbkivKBxrsQ++cQ32bju8CaVjdiu71vTANpbZxo7XcQb3cNwx187QPsAB
9Gj3ySN4r16Sob2m1OjNDr/umHOVKnZrjeQ7bAye7UyP+mTAJTbgEHkTLgDrnIT2oKKKtDeQHg6T
RHvgov/hxBLRDPT+MB5bsayKUjsPIfcZuUZ66BCT9RoN+UT9tCKe01Q/3Z4+cA2JJrjPj9ks+Nqu
6GMq3XXJ4KdM0UyxdGD4+jWEJSOjZkGrsTVT3eNodWtpUZArWEjBUVuV03Dgs/yu5jwAteQJrnRh
06e+NjR3UDFF0u5AwKKrcEhoxUYbzF3XFwe9Fpt5HkdvrLsn05BvTjuTYBrAcHLBrvMneKgH5TC6
0WCTa5vhinDzKfOsvAmtWH9zYk15oDPeE33ovXkatywtrlicPPQWQrvR0d4ml2yrbHjSJvJolON+
GKCRY48r0ypvdcqiROVXmaa2xowSWz3DNMyN99Ps4rWMlYfKO9x2xKaASWtKKiPEtdr785hWEZhe
OI/z0loD7cuROWf71E0nhNsKnr3pwRTDyphJH+Q0v6VtEiKmvVU5D3rHjka40EsjX+UDnG6JFcBJ
byOrGLQHkJ7GNPWHYr4zCv1IBnEF+91nkzc7bYR/eAHkfgXAz0RA/saBGZVDvqJ1f8cqUXq8JZFd
shXUMVfKhrlO70jIBBWQbR3TaNJn6GCDYVEn7T2qYuNuEm0RkZy+c0H3UyWO+VzfZNDNHMv8Aa5Y
hoe4/FVU+jubh3Vu5getzoJslgLlgQZU2yZM2iYcZJKuCNGRuLfZnVabYY9dQGr1TWCb+sgDklVj
Wt8njc5Hl4HnAC8zhADm3kVtM5R0AtO1izQ7vpV99TIQ43EeRb61KSQ9JV6PJyxcg65Gg760fcss
rnpDUC+vxsCyxzXsRoAWahvwL5kFGmOSPFsU7GObqsKbDEt4VqplKzFauZ84gxPYpqpAm2P62kmL
7yPHZTBOJuCT0prxFZI5GMYsv58R1IO7M9g7XU8Mj/TtsbLIgXXFm8O1BJcM2YxkCgR3ViniFc/W
XMtzZXdoKfSfqKquIQoVYWNeW3xaUV3Bbpm59+bE7zWyGLGPytm6KXrsbRppTg65tVqXnuMM067S
ZyiEajbxBxg39yJnr2Ie6tYbpHxODVjbw1/ZF113L5NiDGCMhhvAqGM8MANKsxOWLCJ9IxpxTyUj
vS9TPFZcOzikqQN/9Rjm5kZ3JQ25h2ved7flULvu4aZKJci6orc1Pxmc42ik4UStLbgBO82S665p
IjKKnZWxDfKAqLST/cLWTRwjX9tjgUNDQJSgoe69NZUyrJvhJSda7aE9htpOZl8bOnySU6PL4RoH
tqwJs4DlHItHAB6b6jAW1asDbYyD3sDH3Ya+FWO4onXsLi9r2IstYjOiTir2eVd9L6ziZdBmNzCE
+llY8aM79gPYH0Zd4SFZsKmbSJxfc/hOQ+7gVuTzvU3J0wAtLwTJ/diFfCwhuuROeZik2W5WIMk5
dROkHfnRjq8Gx60NZSsc5XpObotMN7eqVDrYvA3xeawTf+y7Lmg7UoXM0KqgLe2wUnw7wpG813gZ
OFa+qwHpgJFqC5/MgeC80034jgPXFKS03qORG3EuVzZN74wMqJhifINN+bpysHKT2Rr8ouZkrViS
WB6MZ9V3dxDjk26LPLAbJ0gsXHxJTjYy5XuZ1DezA4d4mCZFee3YATOGLBwZjptm1mKos45rrPg7
nfAb3K1gpHGr8mLEeY2arsbaOeQUfSLXxY4i0QS7Ag/6kgikOqRtg3G/CG+Z0C70y1g/6hr5acfG
jhc8dK1068DD+G6oizECOSJBCu/CajwvjmU/CuwDSz7WFr/B2b/PZv3nSMsnZPqQU6TGs8uzEIq+
wEh0sH2hXI9oMv5gKewr2HiHSvdLNRqxv1gA7hrbZWEi4sxvQUP1ioH+MBqLbEphvZm4MkWjkNAi
6BamBaHz2dnlM/DZPQNyG26pcLV3HlCveW7M9B5c/HL1YQifzleiFRVcDAnKNnV3DSF6mNsn80Hv
9J+itaygKrEUhxGFk0Tku4yOe6fsynU8Zv26NpMfvdkZ4WyCrY2LWPcGXt+aGnkQHLWXChJgnmnF
x7bNdE9NKvNaS/2YMhLoMXusmXYzqNEKhNlOKImUABqNMYqw6Dihc12OPoBW60xHqUDaLoLBsZy8
Mic3RR3fxRMcXq0ZopdgiUOdHDK5+B2XIlKRL3pOkVZJtZr1OGIwbPZcVWXwzypfS6uB/qIZr42k
vkvj4luvgYc/WnLLhhy0adeS8BqoF1xD84o8u/ByBw7qmi7G1WQMKzJqG3iePeaJs5fztBlGtXah
06+BErerTOfNqHRtzbpGeLwwsPAXrUeVla+Q/CgDq3eeGlHcwPie+hYZvpMaZ2Ab4yJRUgOxEZj7
0KSoo4xNC52tNrfCSVn3htYXIc+l6Vkqtry0sNowJ1hvQx0DVzBFmWvuiFFJRP3gPZB+VSGIhL7r
2s7K3TjFV7AnhVFK3bY4V+SMSoIBjWSNcPxbYvmxUTVQhqKZp8aYhqWWPDhs3GsmPlXSh9qUr/rU
3bDaDYvOfIZ8/KZP+1coI28RNx+EqzceGxBEwNj4rRPmrdPPz3mPp2dVjCLvGtZ6Lo9zToSnEod4
ygVuB7rHEFpP+xfaxHcig4ayBlPwiHDtDoAN3UvG+Qa4jWbDyhxu9RW57lT36lbyJrNExAQF4cgi
t32Hc1aU+ehZg/YWZxSnchY1VG7iXgtog1ZzU/V7RrsWNWDjbcrVEkXzPBik2I8lkjFBMX+imuuY
cxhmUSjVSmPQQjEx4DZUd9ATOAunBAAUSMohoq8PGaLplaqrdQvdpFlvXnDuB8NcrGe735psggVO
mj0Xs3tbM3tdzfFRV9pNRRGajB3yOqvuHrOyvoupc6hzoUcsm1+MPnvGWzkmHX/NMrS0+KhPYdm5
UUzJHJaNQf2pc61Ac413/HMaGFW8EWYPgqyTogSLkBXm0sLH7r9fBDf8eDCVl1TdQYzOA+xdzJuY
uKC1Ktp5pNbQYS1lFjatyz3EtVtb68qwoGVEUTBJbRXEWXXVQBFqpJoF3m13aynU5/IUgFG0VqdN
mRvXpkrXNJuC2WkQ1Fk7F7slSgfziXdkbSnrbkiwIC2oSdM2TEqarBDQ/ZwYKmyVrTx3dl/NXk+P
2dg92ajnsKy4q52WbOHbeHAJySO9QummNsoN6+wtetHfACZ4KrMm9VALjmTTymcTArVKlvdtrr21
PXJGaXY8rOaKbaCVXu0KEyU+yLVwBI902xG4eTEXqeCcvdTUgcWedJ4EfKH8QQgnoLkhUR0dHkad
QUNdoZaTc/xvQ+SHMtXrsNDzKQTzCMWR3HVDM+OZn+P79zUpd9OAMK4SWr8tB/bS9/mDZejS5+mA
2KYzX0vUDhBwwk+rTdM19JBRtunbh6xysztXMWzw2HikjeIPTMk8iI1hjniGcNe0JoBLazofOlEa
R5KXod7C8snF4RG2Qu3dSpieqDhYT51MIooc5qov88c2I2EjixteJFvWx5VvARuqBPcr2MNg13kt
syGVwzocxKWGz0vaSLLuarBQW3WN57nsbiuDXNlmu5YO6tBxBht4Gpplu+mU2NTA8MbWYYnWSFo9
WmUfOMYUDXy4nco2GjNy5U4qguJzQNv+Jq+7NbFecS0iYUeuRGXoktm3TTi7IY8htPJpaiDLnmA+
BFZBhTJPbnxL4/xdd2bU6ZrrPoeKno0OetI/uC3yWN26a/Vu69Tazmjl3poQ5uFx+H2VhPDOCmih
1pmhrnrWeow0t41hQwpvRrqGq4oXJY4q4Rn12ANAWGSPWeOwNZbYFDgQjboa0q6YcI5kS2IjZoCI
uTOhFFO0S2CjxhFbbSzbm45wbO5BcHEJ6XsGsIPm2acOyEnHtq7tKSsWWhQa0QHYt9oRanToufTh
kN/aoDTz1UUA1KWuy9Lq+oRvSUZTb5HELHoppg/5sRVmv1p0mYu7v4CJ/Tq/k0Zhh7pAPvy7p5St
+XGxg1pA4fnNRbLVpXmdtGFrwxa2toy1WBFPV/CNuCIfyix/zWPz68ROGuClVOiqLP3AfJOtrXUc
vA2YFTR+LrVaL3TlTvlV1fTvtzXAzWRxKsVSXARu8MKi6fX3F/Y/b+P/Sd7r6381F+U//xd/f6ub
SWRJ2p389Z/H5p3fdeL9vTu8NP+7/Op//us/v/4Vv/n7Jwcv3cuXv4S8Q4h7o97FdPsuVdl9jInv
sPzPP/vDv71/fMr91Lz/47e3WvFu+bQkq/lvv/9o8+Mfv8FFh6JX+T+fR/j9x1cvFX5zI8uXv+0U
f5FpJs785vuL7PAxhP7dBix24VxRQgC+/+1vw/u/fmL/HXhBSFrZDMIroMH+9jdeiy79x2+E/N02
HPC10H5HJ9yk2EyyVh8/sv5O8SEAhENTmyzm0b/9+xt+eQ//fS9/48ilYbPQyX/8BsP5r81g2KlZ
DEALNPhBWgFceVn+n7ZtW4M3oxmor9p9fmuJjc7sZ0Q8kFlC1uoZcDandv6qMQghMTidpySDt3rh
pAhkoLnXDKRe6elN6ZrwRs7ZnUxj6hFtWmVwG9ryuNsaU1+vTXv0B+IiLuHE9eZhuutaPkdJ3r+g
JvMdw+hBzzxtNpTPNd56xdzqAaAtuyT9v9yd2XLcRvanX+X/AnAAif1mLgDUgqrivoo3CFG0sO97
Pv18pfa0ZY4oRvfVxER0u1u2SVQBiZN5fttpT6IvQxzldD6tfATcEZuoW4BZtDYcXdUfu2HcKwVx
EbO2fivLeN2t/fCgdaBQbs/IJW2wt0VfNb4jupxDmqcjaDlV1nijxBggFPaQospdPvNLHnH2jnvj
ZnUYKj1rdND8t7Gq41zlmZfpPftHq3llj9uyJP1kk8SX5XkAdWk1EFKjiSRMTeBCnyqNBqG01Xyr
9uVpimIEtl1Di0QSEr/I5Oa2t2lW31fuW6JxKJB1cpQQDYHaPGkur33ufq3kNzeuXtoe/HV0uqNC
U3yY+C2NLYu97RSv2OlvHPkl7rPdMiVbN4kOpUxfU7sDbqmYSRapj0bCtqf05dap5ZdWytd0BWTL
27vRLU4KuXSeCdGBQKkMrEUy80WpXwhhcdn3i4upHvjQkfHW1Tm8xQjbAcYPne0YNzoZw17fgpNa
5bCJnPy7cKLDuCTSVzHjlpkxeX1Vvylli4DCzF9RmjD1Fs6hT+q72J4ulgYqCRNt6zkivSoN5Vh1
de9zmHmNyjjQ0vkrF3tNSw10vtH2RRPv7c6mbbCY75bb+6q/0c6wtTAaNNMDhtsZbLe1GZtBcz+F
nQ7xGZOImU4ah2up+ZUJ42kX2XeOZ49Ntkmc7tpaJ+GrRn09GdMjWOdrLDLjzGaBvVZlULqsvnYC
OjCt0tgmTrqb3MUbc6yhq7VcN+2LOvA3+qJ6WYTzkovkojwbvdXym9JxZOyeM8rQj3/eT+aGU1M4
r91dxai2SA7NRlT8dDKIt3i6XR9HZWQg8aR8Q9KPsGvpbpEssKDoLgZaJxcYWjbJ26gpR44amTk/
lrFReE5i3Y9V+qZYauH1XfGiCPwxVS8RvM2Zsl1Ffzkrirrp1ThYB0K5smF+A+3hzKgYj/QpMnAZ
U+M3bViP4D9Tp6x+XDmXgH/7vIA81NLe8qwuf1NZdgYDx1BTgDTELgM9m+tRKoQfxPXJUtZHsdw2
3QTOkGffIzQW+cqKNBXzTrGuXJcR6lRMT3brc6nW17lLClMpvhSiGuExEosHlOxnQaTdGpkgDnO/
n+IdionXWDu0UtdOUSGyffOoLVMdSFMHBoMinxVxk45Kde7TLwjwV6AOYrSazdTDIZJ6DepREP5b
p5zsYnClng9BgLsN46+GIIoF39MfYrs9dKa9HPu5ecnyEhy5mte92jLHSXPHjdGDYdYZQjU5Pjez
uRM4xwLp6vvYTMM6X7f0X4zogmk7C4sWktgRbjRG0CzVSx/x4OvG9Gz1Qc+qu54blNGXVGp5nRrr
pTThPqtp41jljN6iOI11kvmZKF91Wd7mgDpNGT25YnozjIL8AkNX8E6KsOgBUVqxMM6UD0ds5zbv
1TM4SOEs0le7io9lohxAY+9Ka/7CZL3AXWA41uEhTqebocrfRG3ea7Z2E9Xxm1Rv6rqIfbOsc2QB
7XXeZZumsQFTcuGtfTluV3LPjFLc1SrUWC1MtOf6uO/ruQiUSq7bQnpjmlWnqlgVz+4igJ4OzjkT
aU2uF4Owaz+X5V7RRo/Eyv2wKHEA3X7XrRRUpdw4mQhtBC3mqt2sRv4l1uVGn8YrbeL3GaRkO2n1
3WwsnjJbEt9yQigA714TPXcmC1/1VD3B3Ye6zXsSlQwP7EmICdxyvlCW8srpZ09aWMmUuKr3tjVc
tXK6TdvCggXWdoIJwL47Rs9jySeN6px/kVkMSZNREAkfT/m77jDXAQBx5tsdAr1sNe4saQ5byy1W
2uPyemmzk3Qpqot5Xv9O52ATOwvMSlJ5iyQCHhi0U1YGo13lflwwYFRyI9tpLndfqAgg4VV14+bc
vMbs4w36uMxLCYDtakjzfMrYpRxait4agvKkxflrH8VvmQsoL1QaUYDFK4WXqkra52iprnOK3hzP
jxKiUjduYupxo0aM9+mzFyJnQL8LJ2wHAAG7a2D51fpy1G8j9c/VBFMsWKB+pNDSOcbOjczQTpqT
Zo9B1UhSt7Jw0+hxdiWV2bM5N+h5N4VxBMnbjkiYqtuCYrTLBVtLcjs6BflAMR/+vAMJVRKXrcjH
4gw/2auLG169UMs48wRIFY9N9WqHR1BFyyOHZDAHIT21T96mdL6Ypvk6aQTDG0sjGEByvIkn4BdM
cKX6r5uop/oabYRjtUQnA3icKJveTUp/zoZqpxXnDq/5UlnDIzsDmIvonnMnflXz+iW/d9QJrDqC
UlcjEN58yDZamZ7NkSctt6wg0dmpdH7MyDkf5Aa6g9ICLCoGoidK+0utCst30tX0ohw0M3UUL3Nq
LD2r2R6MJnoalGoJpqUsd47a4eY2BkiEwdy044NZrK2fO27BGB8+fk4xx1DaB7le09sxVBWJw1QG
BWi2pil6qKb3TW2N3pS2ulfsh9Y+6RZh2qsomnMtToDOeN+QWp0TK6aYxykPZqvNQbza31SN1ZWb
WKhcZT4pzqp6lpFrbKXWd9MY/yV2/4/6gov0Gxt6/X34ZxPwz2bif334b/2jkfh/o3MA0zwHOv2+
c+j/567pvg7F+nPn8NdP/tU5aNYf2NUdYhRgEwltoBn8q3PQtD+QtTMYnNGbnKzpAf5P58A/MSwm
Jasqpm2gorOv5a/OwfoD9zaCXmykjBYD3Nf/k87h3WwE1gjTyUgBee8i7pJZJ3BotEOdQBuz+hYJ
KyhF9FBp2k7pGAfS1ADkV2PsBj/do796l597lX9qZf++4DtgATnnVIie+aVS1YN2cndiVDktSoCX
tXn9/TXeWfD+vsg7xAQKkzmbaryG+Xg7Q7QbhFHOphXAl26m5TUCfp5Scex06ckUtcNQeaC6n3zD
d/r3v6/+TrFaWKUG1ZErIRqRXV3mzLdW/Bp9jdaXgd1cqwYiDIDCIUc2sCDjLPeffO9/ohx/X/md
Old3Ed1VrdKHCvXcqXdDh+xywk8Wr8dRna7n1j7aOboApQW1yrxPLvtPa8Hfl2UB/9x15kYbt6bT
1ogtN+7VeFlcDU9Q+9UjYEPyyUX+2eH+fY13na2iJWLoZR2F1aQHjeGSGz/v1u4qdhlCD/qd5MZn
z+98t/5WVv99qXdi+RRZhtvOy0KIlbOTSFNTBwlmJDwzTq8LFGFOJHencgJNuDf1PijL7jNA54MH
6LxDjCyp0GxpZ5VcoTHK83qY7R3I+D7l6GdyTmt67qhxbB12KeuzucnnX/6L7+u8w8QclHM16CoD
E4QKBuAGurrslIkTAa+MsUS7CHFSOhufKfU/+pLv8L7JVFenHRwnbJ6bu/RP6K8Z1bTlRU/dRYQe
9NN1+dGF3tUaun/U0VBmIcGTXq3fl1rl6RxFzstHUtEgwFpl3JKk8wDP88ny+ehuvqs9yA4gIM2m
/rF6iBEOSm24HlftoT0vWorRgoR27j71SH30Jd9VG20u3ZjoBxFywPLswQ1mI93bQ0Se05Rd2zWC
gQg6dxKew/+HVf3khdTOX+hXy+ZdsVH0uW1z+P1wPC9MVXi25qI4Eii5XxioAJoe+X33kmrwC7ww
09Bcl6nY0QAyuPaztWt/9PXf1x5roSyIKQod46jqtaeWrj+uTjC72aGXqKLpl+K+eCrmc7Z6q2/Q
4x5kYiLrwcSAYsLrG40euhJQttCvBqjYOfle5YhP+tBujCcXxV97m6UBUkv42lhMh9nR0m1ppJs2
Ja5lTcegFcUVzTipi4qKxZUmoJwRwZgzGcD9RByd42dF/GQj0hxUhu7GGtmdDiYcXdP9aVy/pFVy
1S/JWacYe0XMHC7NvEBMHDgZRIpe2p7TymCt4KXt8jKZKsYsA2WkyV2d9PtY601v1Eok03m7XTMD
8UtqXla1uIKE9YfmNXZetOHq9xX/ozV+fhg/wYxjEquTmVfESkTt63mNV1CTqc4GE9lBGttHjsje
QJTI7y/30X7+fyWqk2ZTGMiFwyjdZ+2z68avcI0BA9qu7YYHRmSH1dyuzoXDyFEEuR4F7ZPX+aNr
2+9KstE5S2qpsK0ttB17AIhowyI/7wfQrrfJtKJDuk1QMsgMMMv+lB75YFe135VlCTJaLrEShRZA
VpWPHkpNryj0IEER5WbN0ZDHybxBePHf3eX3LjkDjXuP3zE7VGHjuoei7x6UIdmf73JWE3ikXExd
cW1q7EGWOEoIxfD3V/5gb7ff1emVhjbvGys7TI57bJGkqOl07F2FPW49Nvz5vMH//lIfHXjfj56o
1blwhiIVSJnV6yRiHIB5jy6Q17p/cKyKqp16zSA9kXyW9vXRefB9JOuCiLAip10Lp+jsDJJeNN9i
8iReOt8Mmoa4hgq52lfnJtzko+Qr0Vm//7pkIP+6Sr+3wxk9krYi5TCzTMd8dvdR0WwdNgeY2NLT
FjdCkACkXFCimCFwqpL8WBbu1ZkSbbvLSi5HWcwhloovjV6fiLLoE0Rk7lnRk/nKgGh26/TbXD8w
qrOuj6ukFO0QZCk8PW2rDJGPMcJbxX7lsC1yIsABExYVeLTfJzzZKPLbBZrASnxXMPoBC8R8q8vj
3LwaxXXD8SfZTdOuc8PK2cfqfrH3stvby1bFxYdwzEPuaHFUUdC/Rcc1f9bF5VweIxynxu0o7t3l
qTG+D8ZjWd1p0y7Xd5P9fRr2dh9OfaiaW1XblfkebYO2nD90n2xR/Ggogad9EoexGZrJXmm2AHao
ML0m0gpPaQSjXLEGORN+LwSS+0zXr/JuvM9Ed9LrjK8lLwFvji7YK7z+3loRQIjF19Npm49uiJ6d
fJXLZc1Dmel3VjfsxjVUVXlpOE+69TDV1S5d130Rs4fyug+NccwKc5u4ICXO8qaBo9jOeucWSQsm
5HxXKu127Z0HY7jUkPHqhXXv6tUFgrdvg5sc7XS51Yz5DLAw1sDaJAWAF+JoBrT7mqtstLX/NivM
U2sqyJAuaLLqq1TdwXPS5AZL2W6VKzXHeCiLjJT2ilg8bgY2H+A/Rz2pSX6ftXa4Igwt/kyAnQwk
2n0LOPo9jfdQ4oUbFNOKXEefL5LR2WRmt1Nr80whzV49W/s2pl1Z0N7LKjBz5zDrIowVsm6EvF5b
lTw0QKBmBupYkQ8eWuRNTuPcaEm3r4YFaAX4s0XQApUVU/8TsZ/6+q5YqqtsQpqsIQTX1JD4O6Cs
XbS051tzRbd0P+RPer7GntQ47drgvvA/t6SEfWuqGrQcfY5sQtsYw6LpL6xC3aznrBjDXi7X1PnT
EMvd2Fy0OBOBTc+Se6w2CMcupnUv1PQwx0gpF+NiXFELxvarI5G/M6sjV8U+KYrtirlj8HJrvW7P
weiteTOp80k4zBSTVjir486kEz/PkVGiOmRoqR/Zzt5KrstV3ZimeXSG9sgsjE0ivihNxPu73CSx
EXtp5EUZ82WMPP3KVFMUGPS6PWSZ+kxl9XLb9qv0WrPSz/bojwrN+e//dCbQVrcDKRvHsF1D2S97
tBlBoXSbNHEC89xIfS+zyB8ijlSWPMSf9YU/okp/cQz9cTD86bp2VEgDQmPCxkJeaxxdxAMveDkx
eUa91EeT9Vz4Ro87ornszdqry7tojpg1SUShddeuLC3b8W3CbBqAYrVR4bpG3BXwJaRe1NE+GzlB
ougrddy1TubnNjaX6r6vvqgqx4+3dBYbsNPtrBnskTnvpbKLapgTjmjL2G9GxC2zexNP1011m2Md
cZ3Wt+/LWfqfFPkPMBX7XcNKVBMS/SnOQx0pmKiOUXEoxH2lfmGHwVCRecz62zhnbXW8+Mt63bum
TzheoAK1q/DzS6hW/oJCv0KZ1QxpgIv8xFHqsmytzU2CDPb3H9T94IOeMbCf1whZHIk0zLwLy1UP
EzZhWyG+OZ53Vfc8GLeqe9kxVsZOyUYSN53QTlCeYV4NJxEN2xIPZ0fkAmq9VFxMyXFmkYljobaH
tuE2Jx1+Fn8cDZRMz/rAcnsdW9SNRbSDIfPy1qb1wg/lEvWWV4EVYTDgFe+nBMIJNLqNIas3WIsR
xMENUzHa+h4NUQobhojNU/VvRfn93AIQKeenQ7Lpl9zPcUBpa+6hivacDn8YdaphBPz8osU4ssWp
MU1fKOvNoK9gzdBT3U3OuOkkFNmVISBzcE1pPasQQyy88al+WhiVVAtn67hxkGatj/PWX7N+W/Hr
O2F6y9kLU1qQFV+qgZQU+95g9zaWV5uiO8ruk2X1IyH3F2+W9e4AqkAx6Tmq+TA7OZm2I9MW+4uw
rteBUOK89/o8NIe7MXuMcSm2y5c2uTHLCS09zhZr3MiRAfVDf2+M8dYpjhnuvjz1u+xHk3WY7fXO
bNEX4sSLu+5Cj3K8SvBK+ogbJtoh6r5ycwYvpxgeIthES4SlSUi/MwWJswb6efIZON485Ii4EMFN
cm+0OUYr05NYxHPX3ucCP2nJvgoALtt6k6XxRqviwDJwrXEc+f2q/nGU+tV9eodnGFGnNQ40YGgW
X6Ie1qK1Lti8j+okYSuGfeEsl23q3ojReGuU9H5Ud4mtXggeXB4Xl3rXksre3qAvNVjm2apcSQtD
Z5c/9InxJMqeNOphMw4iUIyaOYi5D3dAEz3F9CRfLLSsKN0RX9Z7nWFJavF1dCvfZS+VZ1Piquyc
TEXYMPtrpVwpRXvVzFYYo1pN2s5vx3GvreiRwbEkTsql3pA7etHYY4gHc59ivi5LZaPyv61qwSFb
KETGAGXhnG2sc8eMlDVrsG2YPn+y7HQj1XyHvy9YIMciGJbf3+Z3edn/huXOKpqfi0cdM6LYhZY5
IOUPHJeozaa/GYHmnGg6rsPVgibTwTPXxNj7e/ehRDDNmcsrwF/a1d19Dpj9iOb+1RN/h/HIdYoI
ENLIecrcnuKlH9X1ql9rDaAOSX8ux1f8xafCnu85foe6vBvCOHeOZq1RfxX03cMNIy6x0upSMHm1
zQOpEgs0l6/lKEOgapTEHsZ0Tp/OcCvrOjvoLdSZu5/NcMg/S3X4AOm0jH/eUrsxTHuYCytsI+MY
rcmzHu+cxgoGzTeMYMqsYzXEj0yzOdbL0dIVjG1j+8lr81FjfZZn/fw80QRpqdNNUA+AnKsmgrZy
jjW+l9IYj0krvGqdjvpKFhoP0M2KI+5eTzHMz67/QX9tvTuwFJVmKaKL7TAr7auuiY76eUTymF9H
Gbh1nWCmBbWazWtZZ4+/X8Mf4CbWO9ykyxXyapfVDM8WwwoCxHGuzx39GcQoOJTMieoV5n/7dN8d
C9RUJWABsViYWe2DRVU2o2LbmG8icY+mc18S1FybDDzBza6Y69FO5NGkA/r9V/2gpzffbfVTWzGO
qBCk6cyAcaW1k+PlaplBxtfsc+bitZ/iyefV+ou30Xy3T4lJrokc6BDb9UqbmcDjlA8q3/F8Z5VR
2XXfSS/3Fw1HsNHrQZWiCcYzZmafDl/5AIT8sYP+dAatEAMNui6dMGefLIURZJjutRzdAPez5R4P
A/qDwsGUX21zPtbv7/GZj/zlN39XEosCc+BsrBh43YYj/fP53W2jx17YHG3kUePWW5USLE1+3daf
3u+PHu276kfgCcpIWMlwGUeEFATDVY/OCiSQgfoppu1ZCLtIwABSz8b4UKEsW+Jn4oBeRj27jkGi
9c4I4ugzwuaDt8p8V8WKVk9HzKhu2BTiazTFm94wj6lq7vIITQVub3RPRy0yP+t0Pigc5rvC1eol
zOjUuKTDZK8OdBrqgAOhLud6hTUMT4AZ1PVTShv8Xz7nd6WqN2PyUhxWuMmbkxpqIIg61OfnKMYb
KfrreQUmbp5be6cq8X9Xq8x3tapMRnOZFVfhrD4dY8k0ZhigkTf4XBadyiZeA98v++0n3/Gju/qu
Wo2mKIouN5QwBvQ7F4ya93SRjFDgz6JTvcjQeX81ktGif13zPxIu3Ncl//n/RrVgY5jSVVbmx7qF
+7Ssu/+56lIE1F+Ln4UL//7hv6QLwv5DNzRNs/F1OQ4Jjf+WLgjjD5WJOELnWuJfyua/RM+Kg0AB
PYFrCrK/TBVxwb+1C4r7B2QUpnPdOc/vEedx4/+B7Fl7l4XukOhGzhzpsBa/i7DWHxNtf6q/xJ1U
xtC0xTEeSqaoVKO5yyzFr+xUua3MwdeKdXqynQajXUvAQlTiYqqJxNAmL5NGey2zr5A0JIJk6dWc
KHBoc/MnnqDZr1rEwrzUTOAZD3phnpaRGQO4JY8K7ZmfROI6KuxTY88xZ6Xkrq1BBMu0J/hrGmgB
ZrIrGutqjbLXOXmGLXJ9DV+xyrjEw2hP2M3QOnkYXsVGqasDA5q6OU3Cph6TTRoZuT+5Wecxnh3R
aaUzKXDfTlm600UcrlpNgyUtYgRQEfeYRH1V7ZzAqRq4t0Ve9Ip2N8jRT9WiuFVGmv0xYYSjabRn
QV9EesSsbOdRNbAfpt1eWZ1rpGNMUmgJ0DGy9HFM5XdaG2c3uOZxMdhjlnipDk3erUHOnfHMtkCS
OD01Rf5V4U6G09qRpIe2sEy2o4EzzzLWYeMMJHStSotRBUN5A2jIQKfoxlwxvEVqfaGKKt1yuzAY
T6TQYmpre7UInQLMSqDkjUSaHw08ob0K17TImvQTl8FESaK2uzoH12sc+5iPzLAZ57y9AM1+oERj
P9JoyFXzqe2jckPu4D02m2WTTV9+em+u/3XE+FnLYv9qAfK+YflVyQs2tff5erUW5XJyGqILoqwl
oEe2++ac5kPWxDngaZKHVdYbRW0GwmCKheNX+6gMUOyYyx9kss570aWXTPCEtuvoVHtjQAAm4xhl
dPxNG+b7apx1f407NaiXCPBYUvEd9WYaq+8plkfiPJx80yM0R07KUIUY462su+RJgVS0AplN2v2q
DWsoymSHgVABADu7uNW7tSCVryhDlrt6oyrWA0yp2CnL2RmeYa51ZSl2WYY8UR+zzVg4+nNS2SIg
aCqwrSTbOAIvqi3bs0quRXYvLRBdnI77aonKHWtT7tckRoBT0XLaygu2dr8XGesvczMEmQwOdcSY
30gsOK4yVPtiIH1BFTKsLL6zFelPo2KbxzZiZO3QNMmmwxSc2YR3uybywMLaIzBUfCdmHLWbEc65
asq1rg7+D+E1+v0McTKoAgPHPYecOTCDZPTIyo5pqFUsjyumb3VJvy1VDRNgWdVVvMSnvu8McA4x
nTWKaIgULUewbz6irb+V6iJI6hl3+MbKfZkRWpGTwQCcC02gL+foDENT7+MiTX2E3oDPCThEPk8M
wq2/yz4SgOLGfKVMYI6a1W9trV2vcc914WgA8/fLn0uXuBdF3x6LrJDHuNJTL9fifptFjXpKzn9p
a+3PWsh828/TRTP2/cmeVvV2tNK77IdbQtcgVSp7Mb06QSMJ9dWACwgC5+Sahl1hvkR6ekGeAOiB
Je/UjtXDMDpxkJ2yZ+687VvENISL8gMYFcYeR+HsxyNjdpFOvuZSkos2F89iJoZJKin9i6bcMMRL
Cars1JVxHfSMAg5qaGh/zEr0ldsOFGNdxSP5L/pmalUmMAEv8dOH2GLtQeefyDBb/HriZzBzEAqz
Zvd6Y+XAlQgY4ha4YSwv59wwoWzWBgP1Ut+oHYb/QbWvrLhzNpMmmm1Tu+tGdzGfEwqRbIwMHXe2
tP5su9ne6J1oW2nOSVEm/WqW7UZmQsBGRA/roKcgKsa5L4ciiYU2bR1JKaJXJsZAKWWYR72PIrQN
ZY4xPjZcAgBSzBGK21Z35QSXlVVRiqZ9Mby8UJcgGgxx0OyyfEzndNuarbNBJdJwgiQSo19V5aA5
zgsDn0hp6NE1r/3cbqwFNBlfh4H8vQ6Gzp52gtHGJ7cpa78YzRNyNlSnMS++s6ZocCNrO/Dh96Y2
SLRRrnMiTebQtfTMuRTDSeNN9cnEyDaSwLjt2NmC6A6CNDqox1vWlL4tCBchdyNWd3FMcKETmXdj
5LygfIxg2vDqlGQKgjWiFcasuc9wzxyL81/cRG7rWVgwHTMISOdctbZRHiE+Hyqiik5kJ+DzLLrN
UCY1lGeVHdU2UKwMA0ff3UD5bHW76kJu97c274mPaFR7P+X4MBOHAoM1PfaqsbfJnYGazTPokBQz
K9qJ1MdwHu8dpkXtJ9OETpEmTB1RdbukHPaOlp8wZ667IVm+A8ZfGnKZAy0mq7sm/6kjBMqv5DBf
mVpLKut5R0N+Dlk7uZvCUbWAiV7TNtOaQ5G7C5wnjyYlNWLDHeY1dsevBJZd5LKRm2XmLjiqMl8K
89aumH/YGk8mAo6LKCnKLUjoa59aNtxnddKqaeR8oH9dMdtc6rfOWOWnSGm3DErjRe77sAHT32im
TrJWdt9kT22LKQqrrnljS2XwrXWAjZWYQ2Ak7ig369FJ7S0uZ2aa9eVLU+l9mKpYU90Zbza2d/y6
Qyf7J2Kir0s7I6dI64vNBCGLHXl9KMCck95YL9QpwZ+vcA7BpHSPK1s9VCVpDJNEf41BgYRB7NCR
rb9wJr+CA10gPeZnVTy2RNNZmmToQFIKX4gqXISYNlnsVij0lHMCl6Q2JmwRUiysjEInm4R8wXU1
+51OLLEXK/HFhOlh5AV0TANuMpLdMZkwqqsd4wdJuQ4mkxl1nGLvchG7Xhnb6jbJtQ0VOzpk6pcB
3YRP8CLDM9KyPLY5e0HKHLFtq0N9DrqzsdyOPCJ3Hfx8tKKgq/WJgE7tbRSt7feqrQdjL89j2WNr
E9VJiUGANMROd/Cd9M9NPZzyegnX0W78qVbYIUaOjzYZB3qcXyizfTun6I3GxC69NUvw+GTR1Vhs
84yF3Zi23+QaKUAEVcwGGfUDzzggb4g46aI0NnGKhj2uSFWpbWaQNhXKnroTPs/uCwcYMG+Os3yO
OTAm8cSGKA/wlecJRxwllbIkNkoTghL3xSlGLO+Wfp8Ik1ADuzxMnWN7ldE9Ww7hMRlaIZwdK2U8
20UJnoOKyQe+1FO/ngm6WpolSCl0od0oD2vOuO7Kspj1MNRXgGTFBWMwHS+rEmOjpBpRSAyO0qPL
qmeubSXmwEryLamKp95RyISJxsYTqZD40GMDgT1MWJY141FmrRJ0Gue8PBpqXyUuDbITXLWPMXcs
6pAeR6MgZ2IsFzaLODrEOgKcMRmVYzQu405dHOGbWpqRFLCSFcoUV689x+cNeMK9sm6nExZMpAOj
QAIBPyQ6i2OmnsT4HBbUBqAEguijpdMvZ6oBGsHIuOhtTi+EnHWhNdVdYKXuba0RKCsIeGtFvjGH
XlCyjLvGRI/fTjvSV9nq8PVXWrS1kuSqLdeLZhUPUYEsbax8Vf+zcvObYtQ2qWbdqWt7YZK34/er
HeSDmfur0Y04Gax95fDMLXUed01Hok0XaX4/DsfWjdeDkUKQV0zzaaZi2rIBnaxskH5eWkcZjRfL
NDpXpsvUTk27VivlTZHGhZVRs4htOEh9HOkLcZ/MQiMwwHaNMIdHaBJOejIWdxAL0uutiNdHQ9yR
x6mXFtFbVZnzrhwHT0ZadYK1Gqw29+LkRkm/6kY9b6bEftNmsR/wNmm5hPVSIU/Jb8JQE6plrnmj
ww6aYYyI43HaIFvQZwubGV4l6GGBAqY8c/HVcoidaTmI1T3kC9ET1SjJWMpT92SY4RzXIiQ3svQm
2Z/cqoy3S9ncJnI9lP2m1P0RlaPg1JxIl65p6daTQShlihm10ieQ+mZlYD1GRCciQEivCIzqswdb
rDQ9BDZ5bRxv6couDa3dsYW4drMt1oYBNEz+8WOrz45FOvlFfAqzqj0sg3tH0/mgiTXzm41CcEu3
JHlAITlvqeuhxgrlYwq0yCEYdpHKoTuLGWlDGsoGPA7F4SzSndG4B71fcC62RPlyOohTbnrdw81O
3IW6JWlqyAavsJK3ci6YIYCtY9uWyreSRCrWW9pqVNHeCqtOPEaigZ7Gf0tm0CZvyq+k0W5MzcWT
ODreOrbVZjbtl5wMwhIM1reITpmXJCzq/DvSzB7xr/xTzXSicgMjxlHTJgSa/m/uzms3bmzd1q9y
XoALzOGWmZUkWZLV9g3hti2GYs6spz/frF7BNnZ3Y90cbBw0jJZKVcU055/HGI0CObsOWdiVP9iW
gwXWZ++vsyiBc/ihikkWjzYIhYK7oJkOGdEvFaCbbAzVYPRUm8ryubRji3p8IQCsRgc+apg/X9EZ
cPceUzZmzzlRYabL4bZUk9eIIIAe/67YVzR9atsdPNiktiInF95Ij7IOd3I/3/9nVaOfMPPR91bg
0MdfC1D/CwExyKgCOqHU/OelpfOX6ssu4PRDUY3XL8WX/xMNxZdvX34qMv3ra/6DrAe1bkAXbziG
RSL/7yKTbvzDNnVSV4YnKReJkb1/IesFfF42VKpMxDcM6LCk/oOsRyxF4OBt1YEky9b/mxLTz6Vl
C1w9Ki+2Q51JNYUs1y9Lc3cgcVIbeXg1UyxDD+OTbvrdaCJQPPt8OLzWiPO2+9/M1yp3LZL/9DT+
ODCU0iZyZzrlMvWX3obpKGpPTD+9AvVcczhgcP/2PoS0zcPCuQZSBcJLVupAWkFeS43tNcDwwGMg
a7+AjW3HdWByxfB0x4gAvfujPh70zQzVvP5c3vYgp8nbqMsHmIhwrrO/peTNsgafVB5YJju+/V2p
jWiHKc/MjKe6ur603e85M39mX5/09haMtflS7st5UfoT9JmRrAGV3NrEbExfdmovz6BYKc1PkC59
tooPhu68wDKG6kEvY6MdkGoki7neRfJYXZyb4LErviw5+15tyQVmIszBfslqhh6G7lORTccBDpuR
N944giDDauo3c3ms5fwtp6wFqXWwgwYxh+3DYsKL2FCr98rBvqyV9dIZiufsWyQOCIowWVb6qqO0
JiJlWaHIca09hwF5ahMdLJREl6Iu4ekuPOk6hqL+vc3SoaTHM6kmZCyF41GIhXA4/Vp3K7FVRva3
UbtYm7iRym9yY1F/tGTKhOMD3L80+9buNydNycGun6E9BrnNZDekyNSFPsqbFKq3JbA25VXg1+kX
W51SMxUxSN6kmxejto/dcCqk6dDAfkDdCdY92CtFT3x4BXeYdPSAGp1U25YCkzGkKr1AhsAsBw5k
/tvG0882+74+UXcA02bYOpvD+bUXMvaI9CjS8LquhsfwnLwZx9wYQ6ffmY03nvT1+m5uxB7rg1oW
L4uZHXOnCnQYiK6VdSmYzQNo7MOqF3XwOhS9dEBN8O1WjL9l3I9q4j63XZRLRswMkE+w6o7Z91wh
aCh0KOHVp9KxXF3tGHhzkp3eDAFfdYHTfB7X060z+PH3ekypFbLASvNUjethN+DPSmc6KClzv9ux
bxr4W8FSbhNKX2wm+u20RpeHsZ+ShixrU+YP8gzLK5EnMEpNVKD8oehhASccqOg05azEvPpsMZFy
pUrcU5Lx6mYK86qN16X26pl4QiBr5737VBnD4bZcL5YKSnow3OpWxg7gYmjkTmW1PWTa9tD1/bOT
kfdWRLlK8XhbHvKCCQ9HfV2GLFSgRtjT+tFiC2+5frmqQ2jp25lqIUg/36whSOpKf8ih5Haufq+k
QUfKoVHos5v5wG445bf0bwRslV9GnP9YDuiKYaMZNYGF+ZflAM0lHFSrOb4OsvPSmc5LKVeBlQXT
3sFnN/x2U6pv7YIpUzZYv4ygo9Q3rQydDe2HdIla4MupsT2Uex8NIK0LyA/lFgr2EiGvTj13RgXT
YPdoQump7zNS7ZTe4ZucNW6/3Pi2Dimrsh2Hvk+MzYh0KCnqrUl2A90qi1JTDzVgQ0qH9aYk7OWa
HjXs8NLaj2n++Wo/dDBCptVwAB3na0P5uwoFKInc2MbbNv8mSol9s34c7NLvZo3zYwi5qAPEJojg
p9DZ20jLMK7kn7ushsu8eP1UC5QfjwPuqqWJS/Kq4ooISWeeGvnKVm+TdmqobI7nTFvgXWW6hiGy
Gr4CuOCDslI8O38slfVcOyohLGwck0JcBuFXOrNOYfrK+4+6uTwgIRe3128EaO7NgI15s1zZ/jqo
XIoKY8MwHOaxi5VNOg/I/QgS6Kk1k07DdaXS4w8O/3+oiYuA4Ido7p9LAfSKgr90LEX9pUtcWmZt
GkU3vppZFbfmb/OEucqMKNsNb9Qh4Ccf1zQGlVYjBsni5eMYVRYasJYTSGUXTdLsSxv3VawgppJU
4woDPvYQDvoJzQdGpQeVQWYUDG5meIMYcND1GLo8j6QmVoa3JXvqYMDc2vlttJuEHtZrnxZfxQZT
MQYZLmyAdSTdoXeFwM7S3gbHcf/6LojRr1/ct6rJhC22DEYXGTD+/kNjSq+oJ5jX2/TaqPqrsIca
R4aZz4drgfJaWv6dQf4fD6gbBmxDBsM794mlHw64SIMmdSvxgt5OB7geQsu1fG3qGHA9Tr3xmlrr
cV8MwunW2/AJ2/XNWYfQnI2LsqS5Syct+JtbIB70j/cAYqO7AJriKAa6079iGjWDEUltXdZXWgFg
ZPpEcoATYnxuph73jckoPRwlHTFVpUeDpcO+bPhj87xOBhwJRlizFW+c6iS9DUwtl3YR2JJzbNJg
qiBeyL5hBYJ8tk4tnAhb0zyWUGPQh/PVpUlaZz6rS/uIWh+OxA4KY3jTb9lxgYmvKdRXvRzwzJ45
wTPR7PNbDUt2bTiH3Ki9odJOQ2/Ca5R9q+s+Whgsg8zuLFcGE6NeadhfRiIT1dwexpJDEg5W1zlo
b0oAOwrs7Nk+QIFZl+4GdsFO948K74WPuPuU1dqTzptcqcLbqNLLKJunTcuPXQVLyF8/ALHGfr7/
JrKIGg1aWVGgkftlSKRTUliecu4/TI4x4yKRVv2TgOy/SoX+FNP/U57zp+/6X5joIBaGbtVf9tCf
vzfXLzQW4Tea2h+zm39/9l8tdDjAqGLwECwSCXbBv7MbVfvHfaOaumrQJBd28p/ZjWr8g8RDFirR
/MWEIuzf2Q1/Ak3p2LIqRDxthcm9/6KBTirx0xr5Y6aSHONXjBlk+7pVLKV2hqHu2B/GCwOiMcE/
ABDXPqsH8SsMjhcqGIx4hqNnxftBeYb6RHlIn4oLapQBylZvO/JhW1gH5cMaFTAGDv54KE/XL1XS
tK7muIzAdwnjI0e4p1HTo+cVpijFQj4cmIcluQZLrHszP6OzF3X+9UN6ECKv2zH3kJiJ++MY6J4U
MA/o54kU797NZ9YyHpI9mEI50g99dI1Kfw+ksI3NQ/ecHTQflbXLGNHqn8+K3yV0hEKsySW7oByg
hJoPFaUvQV3p9oVrn65nK+4v6oEWUtRf9jOMRonu3w7VpUiWuAtr9C+rkEpnPB/sQ/uUPkqX6vl6
cC7tGTLYwxSDdUC7tUsIEwPpbEQoRiU2cBPLrc/5Q8UwLPOxwKwQOqf3526/1weA3sE1KPlaLRzd
70kw+mn4ApuRp0Qmyqxwo72bHvc17GLzfhp6gArha+r3keYz8ey2yRgGZBen7VBEbURGiO7pFM+I
hObhGtKiCrRoOFLvjIbY/DSg3lyHdFV97XA9WcEaWtE1UaL1sYkXPrV+qJ/y8BY5T/TNxoSGwBNN
W+8aMa5ALyuCiMdrot1fvMKjCXvID+WBzs27crg+Qjj01fk8xS3nwbyEO794mbfC5SioKo3DeIL9
8IG0KkzdJbhGXSyH9NPi+WQ9pQ/7affhSgtlX/Oog/vmQ/lBPtXfbh+ZBCVSyah4q5B2ecMFFpbA
uGgX5zwm1+futQn6ZHuXw8mDwAY9YDksHvMjzTIk5oykDKYAgxyWZ/1s+FWUgjyY/U53i2fr0UoG
juZ4TFQgx3y7PjaHwmdIMUJE/E2Pu4N6RFEhqX1m9zlZunZfC37eka/TP9RHLZnpOFN18uyL/oF6
a6RHKXKzVdCzT2Re+zYfKRA+wtdEARtUwRMgqagYXfOgR1JYPFyfy3N5Ug/VyTy3R/tDebbYATC+
J/mhOejH8fjXzgDSwT/Z6uL1HyKDtZ3V1mx75SxUf8E8bOHkd2hmjvHsWm7HOQz++/sUFSEsuEGV
dMkNslHgTt7kSy8MMbtUWL/kj8hzeAjw+FO4BpCseVf3I0IJ4eyuHh2fwLHdIqarlrDDwmusAEV3
y69FACUXWni533uKr4VWSM+S562xyqejnh3qSAhrIgnmFkhJowcVt0/GEdRTAGtHlEVFVHyve5iE
Dsbojd9vv9evSzwdGTR/tfGvcRHtD11M5AiDvLccP0ie5UkfdX/gtSlOP+WhmVRHit1e6rev9qfs
rCbKJStONmvpbD6wIJMsUV9uH2jcBWO4HKxzbcVZshyyU3W8XdJwDPUHI9KIJXg3aiZe6SrnLTI8
heW9if0QLh7TB7z+PruV9+VT5X5tsAorewG5DKH8eJh8zf32XvL51WdP8l4krTwEQNza55uCMTEO
66mMl6jEsNqXPp7QHjXCBfiZq6B3P/NmSPR1d48d1qN0zN5YcX7nfTFdOYF20INIgZP7hg0/6REP
5QwJ3+kWLv4cAFIL5qPzWHkGv6HJGE5okNsfdMutIngRWHpo3flguH1YS4IqgN3PbRLpYT+I41bn
/feMDrsL11XGIcugDfOALZD0cRswLBGjuuFf0dFV/eFCz80nsgoGlAl1TzleA5TPEbe8hqu7ukO4
RzOuZgxo0biz+57hESgGBNBk+00Cmb8PRsxJSt7Vx/KHPoaT68X6lPkDy6/4TegsG76WSHggIf1a
cmnAuPz0A6m/q7mMsMQMr/j5oXvN/L+rVTPR83NY9R+X+Us4tVrFlVTCls806M/QLqF9jjCyizBC
XJNz8UwG/xai6+JxBdzK2bNOOU+CLJSbs/Kq5D8D+QnnwODHgrvxEWKucA9q91vjwafvwjjupdHC
nbT8LqoOezwfZ7bhFC6h2LIMr8AE/NmOzGgJcc0uBFQhcwR4xTEYEEpxxbIRTpI/+FnAGeJcFz5t
RkxgJPYBGbloQGa0wVxVbGH583xg4IovHGOTNSZ79WULe37KMZp9MPLfHAzMiURzAAGKJ15iBX0R
6xmyeZ+RJR4v+jEfdL6oB5rrsCTQ6IvKhDo8Fyu+vA+UpGSxTP4fFwLDs08lB2MAxybSlTdWZZnw
qTOj0p7l9h9nrk5l+ZhcDEvrwk3DiWsh1osrZ2+E7Zfyhe/nvtLP8tLADORoCm/cT6g3goL/TI+o
4sD3cbtZU9Jj9ZoGdtBzSvs7j8VDVt7bf4fxIXtGwCd/HY+Mb/l6dPOBi3kMy3lmUvOcgX1iO7ew
4XGiI+U7CA9hznQMHzNyPNtdLHRfDtDLYeOgLMuTEX8T9wzcHw8zCzN8B6VMHCNMaWwEGCPYjWy6
hJJYKJZyG8CdymZHm8JtuAZY7o2T4lZ+6qeJuBwRKk3hfNxjLAFPj4nGiBvEO6DOY+lRcuLmNcnt
N/tMtYvbMXLWNs+eeCJC8/qUJ+OhFwvVNyPpQTxpy9/jBhtgsYDRe4mqYPCeIbLgGnYWXOO9Xzkp
h9OFb5pjIhnEvTBc8JAh3cT7TZ44+Sv/ZPyATEQDquHGguV0YmSQIjM2UbhV48JPAyeWjtggBFHX
eIx31rE4lk6UJ/YI1Ykgvy9MtDXxMwMPqIsG05MSqJM4mhow6HBfEg2KvnMMkXeEmJwrs8RyjEca
DNHELSbu8Doc1hjcfrv9hn5ZYDJPEmGu4hH6cVxdGSGJiO2aCrdi5cl45f53Bq2TIaTYwit5hPwf
u1is1OJiR+phCaV4CGMk9o5OMsZ5JLbDxFuAr7saFngJAPf7OaEuJtqT4jyZvuqYYeckbFUVzdxS
lSUtLhUiPR/lAc6d4r5vsapU7uUecEcjttST/bo+6RdsGs+69pVz7Yv7jSY7y+4aE/76fJt79Vee
iIYzIUZCgx7pz6gS9wPZdujquf4Wi2BHK89lvSh8Whh+jc90ycxOSLFFyMp5C46CfUEYjVDe2fhq
sn3lpz0iccbu7n73Ba1LzFrLZ8h0P7ICiPopkGJ4VmywzZIGhsmRHdcKVZ5UlRC/eoRt0F83fhc6
XCd4QAyBHTh+6xPMeRU3eQq5sbCNIzbARocG+L65FSyW8Dxit+5Q9d+tTBOxUxGhT92OSwdTfhpB
3+JHcu4pUg9u6sOWGCghEM2Vj929HqeynHJiC3QcXcW9fsi/tRdxq/uDwYlW3AasJ39H4pOQ3I7K
l5QQu3uoo55AJfeRJiHovh1v5hmhxKf9+xaLQGEiskGIPB5iLAdbPY0U3uZcYI9cjmQlAYK80fWc
HSqYW0KAEX57aELwiYfs0KImdoL+KH+gBn0ez+P3/M587kTM4XkEQYA7X6uQlCrmXELJhY/NlUMW
mJv7a9R7m1ucyYpchB+JklrE7IsY9UjeRTTiI9HnFi51DKIiEXZJ5Cc9ZO78F06u/A3ZI3IGh9a1
iFu6gAcU7uf5sp3QqwshHQhugRMxvutvMdQjI1+vBvC8BGmipZ5z6WItugU9IfvVYwT3aFzSF7ox
Ez/Iz9Zrb77SV0d9l8Qtp4rjMudJKsGAkOaRBbgFtwUik8B8QahDT6ZjmrSv3F8Wiu6rDzNZSHNU
H1dUCajuv+oJnKhH7bP+zX7RH4uI28N7y+eM0zE/Fd/BDh/Nxxqi+iqsr6gHuVDWZ172JAWMvsRo
V4QizBRxqMIkAnT2UtBznTWRItT2XD0n6VUuPMR+6n6d4iuRlBHxgtt7o/tIbPoF9nCmdWhvnYpT
1pLXzKEWrWEXEObFEIzrfQyNdpE4nw3DzfnYb+pziqAS64Qf2hfeTMwnHi9Y/xAaOAOaDVayzT1s
E5GHOffn5vCFTHp+QbiMedkzoB4fjcA0Hn3k2l6gQFaTAkG5KA9br/HLTwrr4avQpU+/okUSbsEX
umgYBVTkXJudyDlanhXoLmy/oUNy1rF2J37bfRGGUhx39XvUSNmaQ1BhrmEgIOcivYS4O0I9U4l4
dUdkcHpH0TtAUmVHhI/Zyhf1a50wTRrkUN2G2/seDkHK4UR0CwvURvrVc4SK71fZtqhgirNAEzuz
Y+kJgasQviJOYyJOLmnUf6s+VJc9i/QQ0ex7WEcQhFlLWdNdTCJ6tgJWO2Y9C8sAimv2A1D2UOE9
HW4An8ODY+16XyZPw9Fy8p7YNCiP8088AIbYQhFsi8V9O9y81/cyEvGsuF0iBYHPmtOhSIuL7jz5
jfEkvhJRD857wGWLWHP2+D8GCO5ct8QgEZ2TCKi8puB3+Gb8ooX9Z7aISFpEddKxRKuhIhmlL6T6
oO1xo2g2kSQjrMaZN8HEyc7+jRPpvBQjL8JBiDMIdRmzDvsX5BdCJ6miLRo4/VsAto134n697cHg
AvSYeZHk+tIn3C+c0hqMH+ENJvYYPBvfWwZLZMcd2QaONBL1lynKhRkOWgIAUgCMMmHBaYG9630k
YpTCjgOVwYpvIXBx+QAnTCAV5ol8KC5lImJs+g1FqLpkILq/cTEwMgXdd1JtPIxIFyWiir9OYyme
/0ka+0tbAZR8Ue9tp5wJUok065vXUFjCrwffiFMCmq87PqTRPBIAHgAKeDjZhVoQlSNs2hULqHsO
ro6hOgIV5MTi6lHEW1sCQT4VDiiY8QoKtSQiU/f2kL6mZ7QoT87DkCD3lwB6osIBUzzeghoTQfV6
MKgZjR+rlz3I4ilJifdWz8Ri01IXhZoYxfJzFS5HuEr4B82IcBrn6WgmwiLOof2MTj1uKw+Xt+1t
cx8tnFAdja83t3kYz+Xz+F24AeVF+DckUnzGz2IF4XVMzJN13NyvC5u7xh8IU+W4Bv/Jws7j7UB3
YB2MWPTL+TNzAZjgijeXfk7TiThT+BXbh40ea6j4KDu9o4qKXcnRR8Vol2HDzaOwRJFOuBT0ek8r
ISrH96iceBBDc4jSR8WJrEY4JQS8wtXHTPAeEbanT1soohs4skXU7Kofb76IDUT5Tg26cMSQiRuB
L42kyAxhAL9fDvSYBIU9ZoonMuJGYNwO2uR2aLSn0WS7uy2lLLrl7NmVSBpLvjF5Hc0UiJhPeObS
MQOpewuWj9ITw2bYA3rRh4JU38BrLzGOOdqxl1rA5iDPKsKSWMmOoBciPxJxJDhdIkQRY5MtcA2w
8HrG9OA8dmf5rXyqgcjLhHrleWV7CyMCBDLzPHR52ShMdBYswcEXaxLVd38g1Truxyx8LYkUAfu4
9IuxEdXThlrpYRAGJBapLck1exY5VFJADEywPogQcSb+ESGeFvRyqOcuI8kBiGFPBIYbN25OcK3Y
Esb8OXUsAmEZlRyCuk47iaQE7AMmVVgu7Ngp/VpdssfV37BJouRQY2boFxPP/vVuZSb5T3arSKJ/
KDrV1864VrltndPvqBYd0NKiDCHivVcwFM8mM6tnZhh9EcjamEYRWiph8yg9rFSZp09GUjwbj+2R
qtrT7SviBg/rO23zUIvx8YF9AOwf5g8p9WMRPaSPgE2fl2N3VCLtcHtvqW9C3+HdApUqJ1ppiUlg
OJ1IoAljSI0TBvsjkrhwiPeHiljDfByO1itgHcLSMcFpBtdDyxIpTvVpJMU8f8I5Yvp9+cJkK+sq
YCg5UR/VT9OhPuGFCGhVfBmz9RQ5e0oTYJYS58nO/PUrRHF90oewdx6dhyrBvmPFKZ9TedMe1Mt4
tBJS70Ak+GXkxPdH8F91aP5/gzgyhPXnI2gBEzpN8cvEGR2au4yLav9DlRnRt5G1VRl+FOv1DzJm
VfmHLRtMMKLiYjuGIdOo+Wc7xnD+YQrIIk0a+rkqrZp/t2MMC4UXVOsYXLt/G3/6L9ox96GuHzp2
MvT+DA5zHEMR3M73Eu4PuwasSSldzYymhb5vj/UyOFG3zL+Vsgx5lHW9hWDxEEXZoAPs7e9Iw7/q
g/2W32rSrnHG+y3Gwy5ppldYThtUNVMTuTmXrmSu1MJJtGt7CnWUyR9185oUM7oaza06pQJdq84S
LCBpewt/uPuPf5z9Txi5Owjz56vSZEPXERzQDLpZAg/6oy1YrQlS3bmX/XKTP6rdQg7sDDuyYQpN
+E4WFP8jan2pc9AZJCqA0z/IyqebYZV0XgGs9c27CY3//a29JJtMexfP1VBT2rxapJirYQRqB4tR
maGWbdfqebc2wj5HCewtb72661EkbzugJcMNrbFFyUJLhaNTAnbg2ZVxuOoj+JvMIloVX2v0jeYy
fUdKvKk46FVmvAJKramfYF9rN/hDm84KKhklWGOmtzOb5LI1ZUxISCMVxQ/C5FWOZbV7SYsCwyYG
2rW0QuIvq3xzzDPvKjPobpSF6ar98IzqzbgzuJeCsGisD07HeHa/Gd8LpSpg+ALsdD+2LOt+s0Hy
wu3mXHcgFQ7Cw4MOfdPUdxQlzYGiuNp8vy7XT7nB/NdQj95eSTMIp65wFRVFhRLcVQP8iHHqN2ar
YhTGUKrqmNIHbo6OME2+xlho5IzMhu9ddWlvzngYr/X7gtr2Lr3cho/LF6Z9UqYMYe4Y1D7MlOmj
vTKbdL2ZaMuJ24Ycm7NbFDrFCkRPQ4hD1AxPMt/j0lVdPEWqqPowFgMtikYZI12eEQ/4nO81bq6x
vt8fQznz6W5soHGhRLfZHVD7q/M0sE9dJwcZBUyg++OAJWCgAJ1kcFW3Ial0IMDN8nu6YIRRcaPk
LR5fmQ1ZckPnQnK09GCionEEfR4bK4GfDBdx4yxfK/NGRNLw6qi+oZYJNpNx/aPRc/NsrUyy2+2r
NkpB64waYyYpoed6mwDFzuTPq9MdYNagnCEPQnq3fi16dfBRSR6SUq4NX1e0r/fnZ6vl7yb/doON
4NBcVK5wCIj3KTXbUB10SKyQpajAukRZr9KY0ZbXWkBnpKUlm2uvHnaCefn5irp3/7UwsxcxOeWs
qXICLyP2PF9En3kKZKj4rlUbVp20o2SUo+vCyNq8mlMApSzLWpvG49A2yBm1LwALDve13BN9ls3F
YR7dheyJh7Cto18JSpr79i3Kjsal2MOTCf+jOkd2unIxXa+x2VC11nqbJdtwdCdDGV1LT1Zpf7sv
CaYyklWZ//n5Ur3Z0e9t3YH1r3vk5yZuSodAQoqWqu/MHEfg1Nx2/jLqjhUMSP1497U6Imd5s+fH
/7znvnpLDWaj7DqgXp+x4e8P3y5SwLgqZL1mgvAC6bCEaE6nEc5VGmHZNOt+kVaPRYNFnWBL89e5
IYfKFpaKwlUWIA6YPk2P90d/v/D7T1WncQvQ5HWBi5zvxigV92AvOMv7oe9Xdn/bsIKousKRvGpF
DRIA5JisKsVT0TeMoMopg//GhxvEqF5d0icH4BiUWiZo7NrpD6DZ/autK23FqnLoDwzOy80AD02Q
bU5gehjqgki4/iZlw8us9byMvqZZANG2xEWAqRx5p114919lTLPraMB2UvCrkaVH97POJfmSGWiQ
Cu78DmmgyKlmmqWj/XuqlG9oxpO4t6/ZtDNhKPa0qUjBnq1E4bm2UTNuW6IwZHArCVmi2Qz2BhRb
MYAiVHsnxNehi9HQvkMzPGlBm656htEomHetTQ38KmChEMfkmmC35KJro/vTbuWJCLaSbJfVWBmN
eb5mx1FqUOexqPFt5hxdhcmwHOuEUOdjL0yH5ixfrtP1QwWWzEnfzJQnq4vdXM3XV+22vxQNq7Zm
Eu+tZjg5gTYfosDrDhWF0YQ3ptxOdXeqiNDyvXu4tliUcjzeQWyq2GG2Miqn++kpw5hMWfZemKSd
8CScZmCP7JX1o1m8ljAZYxFKJygd2jRibfQ7ajGrBgFXlvU9ovQ3L7+iqo05WZRxg6b8RuRqy0wU
jlDZpOyMuzNPF6hqy1v/1kjA9C1g1ygtmcG1YnsaEI/7u1RQERYXL3VRJ1kro5Y8pK5ay/hGHey+
RfeiJbdwSqYO8hY7hNVCw/cFOWQNkTZmiAW/AKsLVTKhR4qb0IVrhGalc5sevSwZKFWh62jNYvA3
y7KjEdrOepRSBJjNS4POp9vNWFOz2dUPzVqcdf32OApXhaAX8qaqFN93xt1xgZJmZsMI8hTHJo67
CdwhQulOZPcwJKF+4qCMbpkYA5Vdi0aucr7dZr4+WykNVSh0oWu09P126foCcWIUhnd0x32s9i38
Ysga8yk5ri1Fi+ymop5mOON2UUAhuykODknrqwnOaI7MuX6uLRvW6aFgDsLsqatJPPapQlS2Na9w
kMmj+pgbZ/YvZV/47vylNpdkNAFPdlbDlpFYzTzizqzLRGpgrG37Fpiio01BpZsv98is3Rc5VhV2
h3irNTLTXPb1B8XWlcMK/6LcW29y198O99VVQXTUltTy+7ddS9d4n6UikOwtrg0l6Lc91kq0zIcF
ct9Beb+bJ0lnSLwB1UwaCtZcc5cS/+HIJKQDEIFA6xYK40wiebVc3ELpCkHZ0rVup/KMxDOQXlYo
HwJZS0YdEfoha1GzF+500Sxw++NnoN87VPrGCq+5NXrsM9yEDBvGAvPKLJzgqJOy9jYoqhGb3+aO
gtbQdlRqCM+3a6d4hV1/kHXYVzfz7X4jWtNYwxbu/Lvvk6wcNs8W9aoFmfsJs1pxg1N9zp/XHpqJ
+51sUhUd54FarhDXZoJqggwBmt8s3xBBX0Jl7uOrbNCw4KJY6mOkdBucw8ONnh6jtn3FcylqWKB1
e5iDpmYNWmCrBpWoQXwGE09VQUTh4resJNKakd0x8ky7R2GgWF4KEYFe+/Hm5zkQ0XsgwVzvAMzR
KCFGd16W7vN1y+zgHiLcN+H9JxgtOmyWmv9xMasAJ6gr87PODVNrgt+dWR92qdFG6JEkklYNLSjB
idiVMmT/A0x4rtbYL3cvaFkYx8LSXrPxuTDPlY4ZsERo2LYFrIlFf8mhnHAbkOVeau+vsFwu7AkV
8K84zN1/rsLWOMK1t6h8VbdPC1OnXp0VlALbPhq3dA/vK8wAneU26TK6k/o8rvult4ffe3sGEcr6
MqQ1yPoVvkxoPjVoTFCeE1yHSrzlm5iphvxQ6YGXF8V7MTILslXrfe+rsHl5Wlmcsxu2+b4qZnFy
62y+r1dYtO8v3U2J0cxvvTZ8GG94860s4Dstt8de/7bnG+zA4hr6XPsCQj4cTUzb3Vql134K7rZH
ESGXoIvKhVHvvqLBJ0SLcQ/aPRLBE8+6DDRPOIm70R/k6tgtDhZ4xibebZdksCXSFk1IW2hPiwhp
tW6foFEGmtvqU9DBTF/2iAlbsw4piP0yiqiiKfBVf51wqb9AM2SyLdUCgwKgDnU6ZpB/zreWHqtp
DhDC3GOo+0LuN/s5s0E+bJL+lu/QQaAcm0a3GnoUWylhWCA4KMF9O23GHJWef5L0UUCqjfdbr74J
rQW/HmE6nbIGMu7hYbDs4W/OW/t5sALkl2wC6OKsQRCoBpMUP5933jj6dF0V5hlm/djVTR001GVz
s/HFgw8lB7gzQ+FgMY73eL7L56drz+4bp7lxO1TuI/taOdEKwtc15DIaJemsWsT6KWoMMZmQO9rg
bJnfRaxh6cH3Yzy0iYK4eqOpWijPbF3ERp1vC/4m2vP50z0svuXj38xGq78MyYtr1WTUzDWAbypj
ur9Us4GFXw0wGqkPGJjItiZClzJyukYEwAxyO9GWS+Sw4nzJEf5IbQ1zYMJHlx7v8Q7gdtBQXQlf
4thpgWjcwIExJBJx5ACdZ3x/8rIyJUSP3jLZKKI25tGsUYT86xWnibP9McO/X43BjDEDpqZu3tEh
P9QtAHzBlXsrUsiB/Kkw3mcdTh9FTWO4ZejErdmjMoCIkEdg8W27FMndcHSynczmaPntXj0U8vpa
S/Qf7rvsvrcryVlj0+nDqVI/7Ugk2jLAagCsqGLkzIOPE+XuFeYWBdFNWHzpvezwZVjg4sRNneUd
Jl89WvKvf3O5Pxc17wuVAWHYpkzFtExD/wWbt9rrtVwMSMdXPU8B9yy+VD9ou3AT9XwE/DwFQ0HB
ukwv9V5uhMfEFyr0RpwT7vAewAkfcn8UtU250bIoLhf0ZveRwbAZS93v/CoCg1ufKq4e84iZ36kE
2R6ERO7dwFBI2j1zGZ8RYvRXW33/6+v8haCT62QsnclxhpZVB/Cn/csiXSf5RgYMz93dRdl7P8E/
hIPc8crwiVcUlBZSynyBb+kAVPJ5lVDHXfamDZRK+vjXZ6PdCb1/WmWcDpRiMqPsAEt0/Zea8low
MZ0pAPzAbH6bnSyHckgi0+hEDJ2uYxWhyTsHcMPMkD7njMt0+x72APMCxDseYeCsDlqqXG5ZSl1j
krP/S9h57UiOJFn0iwjQqfkaWqaI1PVCdImk1ppfv8c9BrvbPcDMQze6q7KiIhikudm1Kw6tN0Nd
SadjYFnNMUJZtBpawlklMJXGP9qEFrjQ/QtjKt2TPECZPL0G2wvVHuFiAwMEKk29T2ae26ry5m3f
Y/4rDw/V7eFnYEkHhGfLbzgf1Fw8tnvdDo2NoWN6sGRADfKV1eOPWdarl5/1BvfcUMJ6YWKzt6on
FlaoDlJchVexD51rCiP2IxyHsl9PEvyTy/C7LaYbTw56D1oWr2PnEbs/1TleymNGGPTuOL4csK9m
nHc4qjAq5nn6UM9LE9On1xOQhi+8eTdih4PLyLgPmjg4KYxRX8Zmb3kXdYEUyGAM8S0o6UemIkf/
FppbPB3YlA+EHY6GtapM/zUjqXYy6TvAfOSwj2X1EvBONBwetrIlCseEHM+m3i1zdxotBpu6bd/V
IKaApGKwHpaESWLEqPg4kXC5Ksf4T4gDQmfZX6YdwVp0wUoRY+Cv7Rs7glWzXWIP3T4tpdeAUe7C
LnoLHWw3+CZVCzyVYpv11s8CnPiS67PAtyh+akJMkwpvZzhzeht5MdyY5+lhwQVnKhdr1UtoyXCS
b0uA+pNMPTb2KcqsaGMQbbUN5GcKq/mUmCPQYhNprwiGXwexvIYGHaD8tmi42T/xTW+cgbPJzbrp
qQ3p0GbtqMVzdClDNiWYs+yGdiIflXkAL7OWFvzJnqndwvHpcsySyMsYTzkYNvIMyLoF0W9U4VOS
45mom867OkucKQ65R5PfquSm7gympNX35kkEvNyfvAGGa80EN7qYg7N1E3pBvX4OcaxGI1CtzDyF
m7mQX+K68y2cZ/ck7H5NWKpDGg4q/dFujqMfU3815rWhxbxIGD7iWiavsWRiW8Dc1Ift2gGO6ZTs
CAadTrY3eBfrt2rQYm2tDW1NJ81wp9rtGZlrS201wRixGrndcWs5f2Y60j8KjdXAp5jmkiYz4Vfz
ZS+6Gid0D661HKecqEPX50I9kf2LLcdGqspAAlRSsDeEp+GXHmSvjvWhhGHSKT52dTAc+xINJsFy
u8AM8X9oEjhCsih0lvaQtBbULgmoa0QRHasa84G8CBBpN6fEdvnWRApjeYGfGo7EGy/GbvTS+Vxh
6K7AAi3naHat8OqQKF3O7rxT0yM559C2pjpQE7dOh7dxBSm1EvQKy7na9f4G6xMm2/gMhAXHZayh
mLYwgnM5E6lnuAggjJREEqlx8Y7ihhxHUdJ9iLpjEzwzulqziUpQr9plpyaUhIaJFhedhPDfmF2P
mYQRysR/rkjqIBIhwGqs8r/UMdBnVIgcV/Om872dXRGS0HZJfuxIlNDypj0gv+bq+kSnVPaTUaKs
FfSKCrG0mrHe4EaDg3vhnwp5UGrMJmtNQ3ogz+zU68GiIvTrBBH5J0/2KvEEXjaFzkVf3Ec/6Z4s
u/hWMKMu79+eIz7EgJ8eFuU6cRDqo4+ySsR1UBy8BLswPURrGUz3u2s0G3Fu+6f25xA8eUlDKjlP
LbY4H1PaHdRdqzpD9cSEM4VHkzEADjnCu1ETB892xEUNglYVf5pWsmBqbP/slyHb/+czT8it0987
K8G+CW2vtLd0fKCuv/fEZmH5+A9E7IJdXVwKay9yL96UcjhFwvmv/YkljxwjCy7RJgtHA7hJQvgR
c3iJY+WKdGkdAiKlrARmLy2d85yb2ZtbfoAivfTx1Ynb98HAUt9tH2oG74us3I1mpduZZGAFHXlp
h3TPoz76gs5OCuOd8k09aEX0QoaQv5YDKNhZt+Kh54vhFMJUBTi7wP0wgXCvvhVXa71VPkFAQJx8
Upfbld+z5mV7MU0os9UMajKy+lCY07raitQ9GmMRrS3jQ08ncVEw1ISOGKeCaSNEeZ3E+JLn7Zsf
e29qIDMLcKGaWntHidUMNgH3bMhQX49YKK40CzlMH8VX14gObpWjJh56EB5tbzBRbBqo9hXwtDyi
5NWwRu0zjNH1qCXK//7WWYC57hSi7Wf1Kohdsb5jwn1orjAiPaqvI64tYKimoH/b67IZZrwd0Zqb
3e2/3DP/1oxzy+AgzwRo0wj5/5RdCqLfszYLUX/qbKrUhGtkaF4wkpFTqbp3Mm/4MejzL623fCkm
Po98HiYjKmQcALY0Q3b8L29Lbvn+3r2Zuo5C3NAt4bnC+scWsEi8aZzcAUob66S1T27zMFivlj2B
QKo7RX7rtKPrbHT6XYtH6QYLsX73X96G83cZjGxqTZxrdWE57HgJ2P1HF+lH3tJkCwBwIxKfBKir
kXTaRsektYxxzJBQieo6QuKAAAVx+MNVVu5nOOcYLklbidajLQhkZ40lWzT108skjqbhvWtEiR2s
6Lem1SmmkOmPXId/k3F/iLcghTc6rmtj/AokQKPN4AkNQU9YyN2c3nhjcAVSuuI3xF3nlvF21iZE
dPpD53E6CaSmQy6qh3A4xEk3P4RAqTFp3OeO1WY864ehB8SftBH2kh3bJxHMb73QqbiFD9/Z1fgT
IBvqiVXIb1IzBI+0qrVgtRCbrD798efsds5O2PP7lJtvXvhV2PBaVFEdSlKiyiK5TVoRHsbGA5nm
jQFtvnc95ESzNL8mkJf7nOrCRG45mEa5UxaEnBQTzo33nZnodCZ77KSyeL7VI6gcI9BrknJVVNXt
5ymShy9Uc89lXczxPZspVGXoL5i0/KHjuMQpBCV2HiO90Z5foMcTmBuq1VoS0C/Rq933y45nIsq7
kD8uLqo2VHH4akftV1ZYz2pKvj+i1fCTKIe/JDgDVE0+6UF9bNUBqrWvH538cKLKTmCFWuASJune
YXP1VIXRIawupc4zpR47OeC2NSZhqsFXI5sua95YnquAfIOBRgUndWq1/NvwqMAfCuZjc+hAprox
flAPpNqAqrfdOuM2aWziAkqWN21tPaj317vhTyx1QTeoVHJN23p+8V/AmX8HlYSJ7hRPHagRtsPz
8/eDyIv8cBny0iA7la2G7SSfuJjg//GRyNvGlN+Q+mrVUaEqZOXLJbDsw9S7DJfojzHZl7JrvXfP
XP+9Xxn8MQS0TT7+8+P+b4wKnnYXPodh2IawTMf4B6YU4ASNK+Ng4pbgMm3IQmO0NvO5U5198nUn
F5+Y+3bL7m9zJwEKebjiYIiUiGgio8feMXKDV/XEVMtw9u0AqY2CVIGH3RzXZVtWCbkyx3HxsbKK
tyDvtmpRy372v6Et4t8LvCUru2OYbDMsy5b43/9DWzqf2ETHziFjyhV2mtGiR8J50uIC6sIYI7ez
GhnCByzfFvZ+nGj2OmE9EYvL2kbui0iNfWtpuDb/+Wqb8mr+vcZbji5tH0gtt0Dx/iE1dDNCvqN0
RLkXlG8We7Vl5tn3MV1jQ44EYFmmh47NP8ls8UrNm6TJ/VwIQFPfzDJSaIsyh1BrimPOPnmffcv5
SR0QChhSW8zKbZ/HKDG3s0TjVSuoVgDYENAKpgTQQUK5/OfPBtTwb7APkA9gCCi8BLqcf+IPYRbO
fQjfAn5B5lyDpGHFV47HagmgIoj52xgZ7FxWUjqSpMhKkJa4z05rIWuG9N8U+cs4vTkuKsTO989l
P3W3xmgO+lD2xx4HhbP6VzgOLlcLn5oJB+kk+pFjMv0o6o2ocLWrrZ2uV5cpK+wTosKwdx9cR0M3
6/i/NGwBe7xgbxn+Hq2Y9r6TzlvrSu5ftONS4bg685SJ3DnEYVvugty8DZy2vOegW8ErIcgHH4m1
pYXLsQUiWMTQb4mCYpYeWeywF3kt7Sv7eLanE+fcROhrNgvxqqdXX3Rcd61ZDvitPPrYK58rvfMv
Dhv3IAqCS9nzBnwNPzu91n4Le3i2nCLcB3V8bnSexNJNEPFhe2nMxPh5dXKctfQaDzXMwKyceFc2
ig5a2U3d79jTbfB101JtAxyGaYu+T/HSbbTs0Bjuahjfc7ILO9BT3BtjqznFCbY5bsA5tDymbXrt
ANIELqHoLZhG4rD4bYYopaz+e6H4WtiP5D5QM+ZB48oI4U7q356mvSah9xghTRu5Nc3Bwr35EiaW
tjFdFpdldEw67sB4TfATg3TWPReaq8FiIPRyClesqrDq1S7FbD62cYZ9H4KAzdIgcw5rDDIS7Ljx
M9R+dfmxzgtWoG32w6sdOOacObFnf7J830Vu8QFxwo8285uZVrhF6nB+4/ylxXg1EcjF9I+p6wgC
9KKtwF6+qux9VLrX5mx897b5oE8wdNrqKZqmbU2c8UoqGPhWxDUdyU/Ct9r5XSfD1dQhNi3rnchZ
ZqbW6jonV7/6HEEn13FvPgQE8Zphv3GnnbyOWfg+YJOM18eRWJT14uGdKoZvF2uaRVxcF7Hcgq90
na9AaA5WGsBNi+PjQmRhacHbHIaf/I1N6XP7Fm9ps8dpv8QFCLNumnYPWSkbfW82H+aOy9jD4NS7
lZ9qBy4xjmXwqgJMWgteUjjzw9KxTxN4bPhTTIvm+tcQ1zIR92cWV+zRnXNrjpuUFy9r6yd29gTG
uH9lmO8H5e+hndeZlR5n5OdD6j8tesUAarBitceXyWoAzSrcZsRwrAzY4E5wdZt8h8vwo2OQ+uXb
7wF7Hp2kSt7W15z2NwJ4Vhl2I2X6lCUz4QL2O15Un1prAUZ5h3L0HHxxjX1YDudiauhDqzBY5S15
eIG1TQThMa11wM2an+oeanYbk7econzcCUfH+rJHwFYiprCLA4nFn1lQg2IF44md8NaIQGvtlN6y
HqJDiaUo7n0k/dW3udxBArrY2bRrM/85NPRj7j1p2vw4jrBU209YYmvLLm9paa4nI/3SLe2SVAQe
AKJJTwPXZ5CLHgytfaqW6jHQii/bdFZhk62HiY2ZlRenSRorFcWjkbF/Ldtrpw1QSp7jAL9YpDSV
J/Z1vStjvM098zHO8IMvo4/JCZ78ot/Gur5xiK2US3zLO1NINhzyNMbBLiVmRWPbHvkcJlqDfW73
NBsHLX0mIuxHWomffoz3lqV3t7Hyz5N/0SJANLzdjPKlFLvMTLZi+DCjPyJ6Oxf4VcR9uzUEpIvM
2ugvsec8kxn3aAx/8danIDwQhLuL3nrrLShgbrvfpTVuCuDGLDwsXbWu+hKiAbJVkNfqAri/WbIe
N40ubom4fdHNtVs+BPPNaH7p1ZPeTFCRHkKNRx57fjY2uyqCK4XDbTBnz6mbrJNS1k8Uo2C9PvAc
rUrQIxJdko3RNQTwQVfr08cau6dQ9yFC7ruOEEgf+6hTK8pVkCHDgR03VwiycfUmB2Mtuupxak8E
rqwqDX85IU29cZEdfnYhCvilO7dWuNtEk7/qg7PHN+S55nbs3ENUQfOznhfz16T1h2lobrYzHVrX
ILYPYbdFBoKVnUK5XIObp4nhQjLdvgi/a+zYp/iy1P5GDGKVN93GjxEhu19WQyZxCMXH6LfkicAg
IwvQe2jNGJ/RdiUYkxfD3Wc4d81uvm1avHQDwpuxxzcPtcCJ1kgvGHzrWIwHXoW7Rn40hb5rbfLt
lp9DZVwmfHxNAE/TIR4SbZjXpKdp2tc2gfCRVq1HN0OLBnYAts0pjmw5mBAXGN6xKbN9zZ5aE8sm
8Vp8hzumhxYT7wHMzdaObqHfDPtDBRWyGh2Hox6HpOR8lxC9ZSUJOELNbu16vycDhc9JGEx/VrEK
yFAEEV91HVtJ2/nVm86x9cozwzNW1+8C32gWL6ssJdUKRByupYPka/7oYjy7060ZaOs41o/u9G0D
fkXGsrUXEBbhfcQ+zaiNCLZsX3veoghLdHlYDec6wErZ3iyW7hrMjgmIDbbpdhbFW6jPL40Ou9LX
WChiUWcTWzFq0xYOIc8YkCE5qjo5IXWC0NGs5pWuP5YpEri03osmXuvo3y2v3edYpIjhq1uISDfc
Gm1uNZ4DPXvEHeeXA1yvm9WhmS0OZyTfPseLiRmtfw5KniPTTXAaeaqi9NfUpuiMyakmF9N9T13s
qXw8lpGQWFb529IjXEGKYmMZfJ7e/Rj98s1N+5OY0Akb6cuCRG7soOMKkTwZ73mCVky7LR0K28B8
wOgRNUncYJwePjU6blyjb/3G4ZlxntiowuZmXtr0MuBCT6LzrR+vvTBxjHsbnN/VgDJRqyH7Ivly
CWnRJChMX+NAnKxObfHRY1g1DuC2BfKzfNcCtOFL+Zc5YHwzY8PiOSRTpmhYPe1gpCnpsI/Dkpw9
FpoGcdSsq58iy2LDm+1KaCS56T8J/qj35br2NqWe+Tra/DOMumtspnuHS58G9VOos0FiBVIv5Vvq
dZfSoAOBGf2z7ryfddCfnKWMz047nIZwZsESeWcjo9Oha1oAaW087UNxYwG/FqRtfC0w6KGE0rYN
Rd8/J/iqcQaNforMU8TIYQyd2pKIn102sfdEbplYRUMfEJmQBjd54+h/wQyEoNUHp8nPsO52+S/c
QpGnd0VzGTtvoHaMxRmzwOgUqZSMQsSQfsL6YGiB9tJ407LSln46VXUTvjpO3uNg5eFVIX/XybTx
0evm05DPIRKhzgCQzgrOIn4zsP0A67AJEq3836gs9XNlzihz1Q8n8x8nLofNAOUHP+UlfXXclAPY
m7KTX4cGDANhbumMcTAPvJqU5nMzh8X7XPjZiYeXiXYk0QGbbkIGGqzSR8LVj4HdaQTZ2M6uqTp7
q36kEW2P8Xxb7NULTGC5MkbLPYzTkr+7CQWtxdX5pH7XlCtfohTERf2un8Dc1lCpdlvDSeHLBR9+
aWzTsWYfbAUkQTjtGoxyPCQ455DTPgfzz1bn3ZNwLKn2VRkfzfYlc/JbEi8GjwPxHDPUvd6dSalZ
jyFwzjzQ8A/xVozZr+QiRP0cJVDGE6faO0NGoECJzq21TyUmkoXXbKzBfPHcxVyhRWAVzFbrM4F1
xmYr/hjb30DHJ30qXiIVNd9TSadRMmm/52R0NxAeRnzOl72lLX88Tlr5j2jqdVqxmxi9YVfrKeKG
ysVEAa/0+dDA94KjhSIKM8FoNMZdhvmfjQH4xusJ3p3FY+vMm2ycdnGps46LwjffbHe90W7xqD/E
bnCrW6PEjX85DbjX99O416BKYNEawqoI9wQlnWYj/xHpu6DHUFCy07AkXGd6X609Yu4INXBhNuPH
CkszWpCWl+LZ99C1JcXVXUHDjU6DoUHfcsIvN3JhHTdw/q0Wff/YISL2loc5Tb6oOSd/LJ7N3EFb
afqI8BqcIRJqVMFSYWl2HTyo2KLaEkL5ZMOX10fp5tuCglfOlS0mlD1W3f3ogZJqfXLC+NZpPE5+
dlIw6aZfvc7S1kz9y+Q9Gk55drX6qfQ7boty2Xe6ubFaGJCNAVu2cvF6WHCAYMWMJ1DQGTWukGWx
a2YP8zNr5dcJM+exjbJbkntX3cLOMrXfU9QW9Qi1txx3o+FcGtskiApVrY2JoN69WPVT5P6ueFGs
t/+wXcbtEAlv7B4YeN+KIt8ZiR2g1Nb2E76+cHnxoNBi7PXNddeBa6UzkvGuXN7tCJBWr/8YTSf9
jwkOKujtRgz2opnz1rR4oEMbvnASsbLiQLP69GGMYR/YQY67nll9lhyEW7i4T9q8gee6DbxsC7yM
yaZDZ0PQB16MaO+W9rbM4cXUoKRisPzm2uV6rvBLJsZwXSRkO1bvZqZZJ4TRhVGUD3FvoDSPtnlq
+FfNoUbU8AivsEWe+vrZdJbkaM/2vOpQfxApgzsuez3HkPnnDcrQynDOQqtQqOUaBiKii/eicHZa
lUdH14C/YxTZfGC7QnTktIG7eis7rZyPfudigjyP5CZF9Skt56viry5yTaE5y4dKvcg8DSeE0LS2
TeGN13AMTrOZMH/gDL9xU0N/gBKL6JAwoq8anuExF1p41jOTKIU6jfeZRHlxjq6vY0+wfeNl/Bu5
xbjOtUo7mXCvNhGz66qdg5cFMvs+FBVWbXlznuc6ONeDexZsUJjZWH8DN5l7wtfMsyEje8O+TnaA
a8MhEvNABjY8pcGz7NVYuh+5XSZP/gDoG+rdk2f6f9JInHvTmuB0058PcWxetJxjMU6t51HQB/WD
ORwUcZlQBPzOcIBU17Q3djj1E4llNtvesgww/QX5fkaOsg7KvKq6xdhSx56xhpwqv1zfSesKx/Ta
/qAN3rJmbMD7xdT+KlrvuZiD30RNYFnrw3xcQp2cuOKF3sTeqEtZQc7eziAtJVsAuR4259Kgpo1v
So6igFBFYHD9jY6N8yruaC4tl62p/GniJB+yLNC2gcOAaIIl3P9EycNQO5O5dTAThPyVodVM/a9x
wEhuWdrjIDlsQ2+321+5UjSkptgsZT7cN2t6DI4QRqQgk0UWnOIs5zFMh/PgI6U04ZXqJTIIvfa3
Zcvf5MHOV5qOtoHsCimgu8By9OV6zor8A87H77lLUqOvtdtaa8adlntvitSkAOo8wiZhNjDJVTRd
H4RpRbezxwuzXdmRcaBWs36Xn9ftgj8G7s/nSVh3crPazzva9MdNRubClnibmJdTf7kiaSi6wv8B
heqTl7mLSS6EB7XbUq9sLLrGJnLYqveVGIX2qofT1e5sbjzJ+fd81i6MV+oCw1TLgdIR3rAu2sdG
88z5xE7sTrhQPxIJxB2LB8vVkzRvTdKzEJbUFLhp7UqpAnJfTkMMgXx2RllS4XfiZB9doCOFytvn
QWL8atNfmvphjKJmF49Huw/xD5l+dXJDINg53NUh+mqWJSwV9lEhm3KnWgnIXwYKt9RKrS1E/GfN
GumfJW8oNMIvI2/3ioDholRjQYo5m0Xiul/wEE7pyYUyvGFvXxGehmNg7ikqrNbMWKNCCaVMaUl6
TGVT69KgjO2nYiS0vXhf2uWc+HV+5yikckETI7NaGU77oWQuy3JznGS5yhWt+ogKqzWaCrW3o+9V
fVKbgHCqX0AiHMWBGXM4lgnVX12x0PSb/RhjLSUJvIoBotD2EO2DOZCrrRi6ikGgtjWzj7CafL2J
3dhWyawUhUSDvI8sAXjQhQyz1gRjWuVjzDXa75omo7okk1hdbqUpCNzlEBLq5WiWs8o9Qs5zz9+p
hbTWUwMnyKYbx47YSWXGvGoHjdmvz0mCJFxcyPWyWnaoHZjijwTa8u0EcQHgpb0OfntXQxRNojEu
AnsXtHdQHZPKIgut9nlua+soj6hNpbPLJxJlUwbQnwbKCIOYs5qiDBtfSV4ZS7km8rhTSq8Yd7k5
rhW9RMk+CdhpEVkRXaVzflZeTgchX5V4oTc7bqiAcu8BEo3FCSsnRTJkJl6bJsEFwPmNYqarjfbE
sFTbjLBRxZKkxy1RAE+v1f0QVVuXGxBq+yCAcLT9fbPnGNU6CrH6+GjjtsJxnF2iWn85Ol68BUmA
KK6XfN94YXqIm9zghuG+bZgx9up7mHoYNU38qoqDQ9oPeBY4daNx1+kFGYLN77ZjJrZiMD2jfVT6
nmZgsy8XbNWUn5el7HZZjcX8OKOXQ9Gzxj/1oL6eDIwO0Q+83vshbBrtisPMvz/+dkXPPrk4UofA
pz7MlTANMRQSIRL8tnpuKmqR0YbGbWlmqgxl+s60UTutdEJTGR3UMsif2t/9kuNxzRau9Mk66O1X
j1yusMW/MJH8tJSYvpWWToh9iCtSwpVgLFuIXLwmixK27jA7JfemmOHP63k67CwKilzb34umVPJp
nMQEMTUYhPf0xgJTyahkbdhRbFWRtxoCFbPWbffqhm9qzv0lelSvHsRISO0hJbIucVgwk7O2MpLh
d1haX2NIdCpRZ1e1TEmS+dZYIxZkLUkQ5vJQ5dWXALSK/OazjGCHxwZEAVsk5yA1X8whjw66VYfY
9FcbAi+rYw1x7S4gqHN87bDdVs+3esB0OqijQcup7iE9ZKSX7Qw5gz3pbMt7HxpXtzDZNhjWjz50
UiDnnOVANVawoKS+rEMstEbBsFJVUlH6VZlQt3li0HMFyGZ1Tzwo5lkE32LTuxVJkpm7cNy69Tqu
r0EORagzI5o4eSjh6Gw5w1aJJEloROoEtXmF5ba38+oKjwcpM06L3IKZ5iBr4xaGf0s2a0OMQ2RF
OxYG2DoMNVl9aG0kD2HPFvGrko186qFKlSKqaRDfIz5JQwPE0Ni/LK3DhmjsfzQevm6Og/c8T/TK
guUJqsxaMfJS/IJmp1hbvlFu7MiBBWiGO8S2wI4lDrNjiuu9JzJWJ/KDqMdfPYS6hmgwNR4VvUqb
9yyzD35YlneBSz5Yy6oKbZ3txbLpJLkxibnFG4vbcpISv8D8K++XfdOl8V3oYIo43YT5LpUiWX3A
b8LjceN6/lQLOrUEVuVClTz1vRioPLZmg82wrO95Gv7WsEO+N7+Ke2U68GyNL2I/taPqGrsOopuB
GgxmlvugPohay8rD0LGNYwXVBAZG/MdxbFhRUbzSl+CtlyzKGuh76sPy2ra4K8ramQQREqMCCA+B
kyr/6kDSU+dQhf5JPSSRYcOTQEfF1Uap7hHk5BfsbEq5xFY7+tRBn6c9s1G5xWX80Wt6sLOgdKoW
IU1tTq9I2xO6dKfc3IuUCW1knPV6NWgcF25ZccPnNDUh/OiVukrq5lQspqzAmU4HlTn1zUG1lIq1
OxbhZ2z33+qYUVUn6fxnHebG/fSBoNWxwSJ5FrwXqqWk0XniV5KQtUb5LhZCapKFOVfya2Iz/iyo
oupUU9+gojI4WfSzCIEc1dlLlAdF3nmgS7/932HcBd5mbmP8SRvQVrcZsXBHvGNKKpmT/kCjuHYL
hPZL7wPFS622pFQS1nGZGZmY8qE3tsWC+1VpXWWNdNsQgX0zwcNK+LOKAw2vYVWEySkFfgic7GtA
dLfPeY5rMRcHda2SaphhauL9Jc+zAQyNugnJF9Vescoii7V4kUKdl2QPxW5sJub2KewxUZRKoK4c
sHCa+zf1f4qDmJWgb05jP4rIZqEuZfVj3PvEhqAfDOd4J6rRPWBQsPFM7Twmxm1G2a9Kmy35qEpd
qE6XzO4Aeh9TqdhW1Dev4ouGC/zbTZJoq7s5TDukNlEuVmNECAxXfadO56XpQYp17GRRdXcutcbK
DR+RKOc+tPaW/l87qicMLme1NX71FfSlMIjfTS0hzzoBXcu8EgMkojTUnaE4cq6gDEV4ie/Voetk
XBXdHZ+SlphpqXKWvBuSqvGraZNbm0bkB2ymJQWikSRCc0pQ6OfBXkPEsY7n4LGWLHFJiVPtggcD
YoGYPrX+Nh6yNz5pcLIt52jb02u7JJijSpaVE7QfM1O30UuZERzo3NDgr+L1ZdTGfmigOWvlL7Mz
u2d3DKRCjSoZevDqCy98wDiBxGIUEqMRd9wEvxXVQqkk1AVxh+ACWAPOlH4uY4/n5AAtoJKjBmze
S2wl3H6Svqs0e+pGUzYPioHiG2j/cjdcCIvNgq9wQY3SLHuMNthtNf0fxfPsI6mfDWC2m3oR7WtT
f3Jc0NPEjlgVNM5lTt1rHXCvlkQot1V5SWc93iYJaSOSISU/stlVKHWG7i4K7DoqYVi7rzaWGXuX
7CV1vS2/fx+IQVRnmnxIFG1RdUlF+GotJTVMNHh4WT/UnaFaA3URVKPdyalNPWlzad+8wHEUJ0gd
CaB6INP/YiYZdvTtVOWn+p1gBoWfMww+hxqfwrgNtqqoNRLpXDx5EuiMLQ3ujL5zqt3uRRfRPhGe
rRhMTaHDL2n6b62kDZ1tSQEN+v1I6DCeDgmJdfgUSXmE4tbdK5hUaHs9Tm89EcdEPl/qfi52iq05
NKzFDXmxci7WvbEfJ+zv+i5jNp2f1BzgkwK8HutiWKknUNXwxM3jbd3d27427q9aG7TIF5Bk4mty
YcAjMTF/CKTOSlFNLCN5D2xWUo4j9fW9HkNApESMwnmGQvVZph0ZFcuds8a68bMO7H1g24yQOgaW
sjp0ffNTfXNGPt6ySRxMUbs8pzxZihIq5Vf+UlqIH8w/qq9SZUf1EUnn+Bun6B7KlsXDzIJcsqgU
N3eZW+w0RvTyUlCqxCWkaWzgGhV3MpliYXeDFODq9VnNteqGVwdYUYZPXoivo62/x/5YrZd3ddeP
i5TJhxO2nZl1LwgyCCnoiu1bPWnY6Mr7J60Yd0Fg96mZ74PBhG6WQKeJW/1jDLxvdWogScO9WbDH
8LR8qyZ3RVQP9Pwp8IsfS4EQIO46/4k1SAiNUBG59TxcBdVyjZ3uxi1frTLtu5FacHJ3j+p7nFMH
/QSaxGE+06lo1HfgjWBw6aihnatrF4+7vuyfXUlH7nsNuWIBhCWKrboxFFtXEAdrpJAKovlzCWdq
CRrTQ29Gz4Wci4ys1VdJlp7VRx0179XMkncnaqO1XrE9U39XmWT6qbcdzI2lZnRqeRn1TQ+d/t1o
PqMzmLUq/eqXyeikc03clVMebFkGNU1LNtpgfWrJWRv1+qQqpj1liJ/jfbIQExRYAI59CV1C6Zgt
CqcsFerLkv+RyFlgksqKKl/HIzuvxgpf8mlZ7uVCN1BPsOu4y3bVadfPWQkOkX4DSF5h8xRH3RGn
+8knW8m5x8Ei0PGRzQzshNlWqU8bakROE4bMelbW3mAyizXUk4ueW+KSGgkKFJvrH3Jk23AmPOpl
UE7zThteBsYnUNwCv3170HbWUL2GQ1WfA0/cvEXv/yUqZqJkbunbVRmrRQytpqrj6qZX7y+xq5A2
kQHFSy2wqKj9DKpt7s+A4YWFG2xn/QmX9KvOAnGLx304+cN9irKd8nlaklNGZAZVG0LiCEuJMQ/h
Y9pYpFfoWbayaRwciFOs5QNzXfcG5vRLTlTXslqi7mvp8M8OnKViy91tdByetSlkseFVN+VDwKgw
nu0McFV9WY4GXUa0FZM6dVqxTvuEmXTwvcfUcq/qvEW5yNivRBnIwUeMP5vFfCWn9i1qje9It8+q
jKuZ2Z1jSPMx1AJVPkrXyLdutBADT0OfenwKJLlYRqbaU2OD82hp9WxbfCFZobMPqDgnHYs+F4xj
qtmxc/Ja6wDK9apMOGNwuiuQurrVe1QIe5uLeE82DE9bD+STs9dU/dj/UHcmS5YbaXZ+lbLegwbA
MS66zXTnIeaIjGkDuxkDZscMOPxt+ln0YvpAsiQWW5RUpoXUG1oVk5kZcQNw/4dzvuMH4ykIGe0T
yblW1OUHQ5QYNMbuIev9R8ZUfDT0QEU0RLf9IvlqcvD7YsTlzIKqbGR3zBiNae7iTkblRhTIk+wc
O6QU2tsMOaBTMbXMmpNhb0G42vlAnjYeFCYXXcFqKIhLbksO4YmVqQjGGq8IQz7b9+AN+90doeNQ
1kR8MZTj7zqbSb/0l+BcLpgp+xlF0bTBjP3mu+2BuFySj9HADA1ooNzIJdnnZwxpZ1oujrsgIxTA
JnetQnxtJDAg84z1bLk226xZJXEf7zPB62V4LlRTZxg2DXD1bABYGvjtKsLSMzdDc26QinkyP9kt
M+BiGNlZY4IajBzWrIfkWgTxOZgzSB8gOx6C2POPmW6/pmmOEADAL5m69JzEwSqf4fwRO7MlF2ar
U8USS1TG0eZJXEcSJ1sP2sOGa7JmIJXqvL4aq4Vhldd3XRnWxODWAaHb22Ey++tIVKvKjUgZrMmf
Cm2CBhZqiFqC7XoajA2hySc7UTdBopKDdWzahrwLbZy8iqd6TMQj70Pcffep/Eha3pLRUs5ZTM5d
r5pXHZnwzicQDr/+o2YCU3VE5hq2Ab81me6YMDGwHsS3ntEY5rXeCEM1x4jM7rKz0NmhVPUGf2AZ
zY+2K7HS8slIPMQT1I7YHo4KQWuZ1OQPBO6d5wSPnVv7eIfneKXZj/fj9NJ05ZV0GQ7ZPir+zjZe
az+G1uXWatviS0z8YHgPwuYSxl29a30QgyB/mASikLaHHCxFNhSHLrSBabOWYuvGyEGgO5mq5Ec4
g7gKUIYwYrbvcpnplRAJAt+IbIwG7o1veOtA1XAAln6O9dMl9uN7VuKoAWf8MLIrH7GufeI63RQh
8IM2b89tkKTbEFUyrchUrIKueG7UMNIvZGoV9eekHJkXDiHrZjdeF/Apr3sFKCejz96KzMkPSbv8
viYVy45kn2UjTHg/K5G9Gvg3Qrx5aireaDbcvR7aZ4M5K3k/121bvTqsdHbo9HbI7hh0hY8i/vQR
U1zVmUA+GKizP3Xh82BfwkZ8uioUuyROf6amsq9TDHa2jpKbZ5TGmtw8VkBYh8BxMdoSfrXpA3pv
9PGIDGhcctbtqI2OiaJ/074d7qWfPA5sAQDq4DvwRz59ywYiXYkQeMr8PFitv+3RO0rgTEenzkDF
4HCeWmsk/dcary3QEBOepDyzVkFGWmcROvLKr51XxQznLMdlLtSxIgHYB/s8yj7CwkiPTtkHJ6LI
bgc9ETVJFYUghJZjqi5lbQMKbhjjmfmSKld9574qsDQMR2Zj2Vk1MKrHdM5Rb2KwNJazjW4TfkdA
eL2NVmvpCqpSomaMCSQZc/OqEoFAzulumWLY284dniPVuPvOA62EqXwLzSm6CpgROYnfHCe//sEo
bi8cpLeei0mtjGwPg3ES74dgAgLLjN7oxHzy/LJHE8bm3mTacWoDiYWGp5DDDY1Ffu5Ss1hh6iKw
JhxR8bh8EHUY18hyS7yhS2fkN85vxoB/ii/5VxnG/xAA9gTtpSr/HHP8D//Jf6aMMBtV/l9DKFdV
B4PSOHy1+gvNZiovf8wIW37v7/FgoCUJFnaR0/gmTMoQ/99vPEqLoC9hCtJ5HRMMF2CF/86jJBbZ
9l06XkouG2egiynw7+HHNmljpDTjC4Dqht3K+qd4lP8hhti24FoGvzI5QhPF+5+9BiSkF8r2RIbi
xTDuzfI7Sof6Po2bH9YECiSSzWssIJ80CH2OdUFkyTRND2PbimszcndpzCNbdl14HqhJKHXt8hDn
NRtTSIB6MD/6hB1BNgswyzNscIeVTBO62UMbCmbYoUaUVsaozTDIaNqhZDbdh0k5LN+FUKfEbm+T
Tq3iOqhocfKPNiwxapqQGKtbq59dMJGwaJgYMbvIBSuuOxgz42NXxWiqkhq8Gqolg+nzs9MnSOcq
BTW/lGJjT/Wdwql21pmE3x+oiBPSQurY9vDVzPHRS/xiB78x22JApiAOhmMzez5KnjZ0kIIe3TTc
yfnXBac135Zh+qXydN4HqiKE0SJv3rBKZISV2932w6TW9D8RJ9WmDVVycWvxVeXxi2Zw/JKUaHYi
cAZp/g2b6TrXywnnsAAOdA43MWawmjaXEvIlYj1K3io7mMZAOE2BNiunHr4tq7s0ILFDxeaP0jzi
6OoJfpcZ1R09T1BhDpGkqasQgB9b9nXK6bNGGDXv7KIVfCTIIGz4YlmX/nD4qxHoh09l2OV855Ha
eNa9V1WaaS25PXPQHHxLk3DGZtFAYoHeNv+s0ghulZ8XiAC5vKZ52vrFGOGNPnRJA8M5TlEm2pjq
IOxEmzSeFwksjs8WP0cEbHKbhi14ILYQqywJyJuYQiJ/g647oc8/k8H5pSt70Ux/RBOiSylnmAkR
NzkXJcQBQwwbr5xzImUtYi9152wLT5Hv1mXEYNVN/iOzHqxmnK7wWWx9tFgUxawd4Hg+GQivz3Fc
h/QL3B3MmxUnb8XAjeY3BkDSqdq+dQSugX65fAW7ASZjw7quETLaPlJceryI1NMiOwiFbBXtx3yI
U7dDvay41ItqDZ8UCvhIjnaYSbUaWX1RGTX6NnEYoHT9t1Sc/NJwmFBVXb8Sg7K2XVDLqwwoD7Yq
j2trrExUs3lwx64c2zVQSc8jGiYySQT2IZj6lbzgqktwPkQzamqj2nRDfeeIZLrZ9QurwkOJtw6Z
nVPHknc9NCwTDbAmOz6j7hyU3bUfqj3LjYMZpbsAVsEFntAGSZX95vksBqmpQk2BJPGhwp5DqNUI
xETY925Ln0IA8tixFmjoVTM9Ff1k7PrJfknqwDy2mkJurtkRT5rdklAugwOm8QXE2/2UmMhiwzA/
BpZ+CeP54oxUEEauaXBG751pE6dNR4KATxx0/iUyWpUyKbxTjBJ7bJqf+LbisyLwDq7J3VCtW4UI
uGa9xfc2wF1rERWlRnbfxXN2sSZ50oandjCg6qNrBs/QEY51V9fPaE7ZYovFAF241WHo4rs5VuYW
6mIfTPKqtLHJ9egk7oNCvrVY0qUf6U+31A9OKMufliy+vIwg3DFtHiyF6LzxJGonWZ2MWLJjjrqj
U8AGCk2KE5rB90CkH06BO14/1gnuqnmo0TNEODVQs+ZtR0UUG+1Kj7JjTxWh2V3kMgsolrMbjZ/2
r8IsB0ofCZzkBhqxYgLckirCxHuCjVTK2ILmftuIDsdSkm/T1vrqhHge3BJzs5tXNAX9SYPbORav
ZJI3Jy/C1lJblLp6QIQ6fKthIt3LNHiUw+VMyJhG6wyELCvtz6m5kfTL/GmQ+ut2VemcJslH58FP
GZOnOe4YtplVcV2VYX+Yg/E6qzNQM0ZMkklb/Uia9L6NHeCmUXZLkvVh6OdvFI+PvktkX6TlASPc
oQTlmrfBp6PSFBNa/2pP6kCK5mMWWg/1cKMnZMRRC+Iea8v1PJgkbjHXHNv0wUMoWE/Owa6RDTRy
kOu2cgPwbu2TKTApj4ohWAEUA7ArDDRrmpAwqU3clytCy6sTd9varthOtuGrKV3KWlQk6aL3nGlr
56YqeGVZbfvJG8nDdDj2LLb64OmZR89P+Glb1iVIaoTkDUd7ZO4EZ8ae3p5wmtKDO1EQDTOIQ9in
DziGYe03YuYYzHdHXtB6V+j0ZJjmIrAvWEkTPbcEQBsxj2/DrITD2HpxhgoLYNvrtSGtSzcHl1R4
Z8naFkECDdQkyo+ubVIuO0YfZpnEYCdY1pvIslk0Eqeug3YdL+PbKbfA2k30LGHS3I01M/yCbWyp
pp/JhNhcKatGrzIAifScs1M6d9Oyr0kCws+6VB8ZbH4lTFyUmX8Kq8TIVXQcVSJdjyR3r0pXvdQG
4ZiNfsxcUFhFUH43ffhZqfQnkNyBGj8+1osvhEHgxdfNtRtEFXARiMmeEd04iYO+zKALCev2xXD8
ozLd/lSAZHM+vb6orwn0SSs+ooCzemPn3Rt+C1QGvjutteLGS5v6fjQbhLMZDziwH+TyYIJUO8CN
9AwuiARJJoCRfe+G8tjnbDjSqjsZXk+FNJ4iVJd0hno/MZcugkNhleXJZjM9e/OH7bavQ6gJPfSH
+cju4Avq2h1ztysgcfljF9gUIfapIif4aPG2biyzJ0gT/y+wl1AhF6Hz+KHrHHGGGz6nmviVDuZb
TZDxtioy5DeSKBu0RLtRdyPn7oQzBRPuxqyiqyzDa6VnvqaqkRu3bZ75JG6HsEA5NDkf+HvslSWK
ZzkFhP0EYQI63M02xJwTD+iKLxUSbrzM9pggzgdlThfLDA4jWfbrtu+/i2bxd1ruI/LNk+9NEBwE
I25oU2yx5esUyTth1jdRg8wj9ZLnIKiIVklM/dgsuv52eC27PkKFwfBwiCqQCzzT9MYyXuumj1mg
10Are+JQE8DaBui3feBjyena777GRNHJbNxTY627Rb/bEdXidUSYtjZyrRRVbz/Pe4Olt1n04cYp
TD7WgEOpL13vOCl7j+twh671pc8G/BeDOI9Mdk8Mo+TKtcWRsmrfFczZYFARSthV76a02cOa2a6x
2q8kSwg8xaQu4gXLMiPsyIV9KhmE1XB7zpOO6zM3IHp52b8Xy38d6uEjnDsDhcTa0eVbREEGxnvd
AOJhM5khWVGWi+hIrkuZc4+3tt5Ey54THa/JKHD86Tr5Tz9J7JumbN6FDg4iVNdjNH3mY4s7OQdW
bkja1Ek9tbx2CF9+Nq77gNAPLJH0nhgCFbvBYrebuOli8eg/o7H6zEqkQ5XFAdh2zQ8HlSfwQvix
pWDtunL7VxYx6b7KsmMQqBdXZI/RVWei70R/cmto+zsP0NUZZC8lyCExLN8HnrnRdQGFxIxuINq1
+5GSRvkh3218nRjYcRjMnVCfH02FjI345GuGms71wPRpdLO7DE2n1MynveR60oO3gRj+M4yZmCEJ
2Zoy+x76TdwNhLsk60p7zaGlQCqsAFkUYnM6CvcOfdqtoOBOJnyi7EsuoRkMO2Tp9zLHSh0aO9Lb
t3j9Vmk0EBTY2niwMusdSruTTs3KJwepSeL7OCy2Lm235fT3LorvWoQfxUj4BvajqcebZRq4gryb
FAsPeyWlNyS4g5UQnzjFiPvV4U9mz+tkdFEGszRyGWqzTk+e807fG42+Tlwf001qpDvHPps2yLvU
D9MdS3+mlsD0uFtInhpGdEJ4QbaArKYdWvcfNRj8HDVSRfG3qiXxpUBdWbkSblXxQvlZfQ6iS8yX
lzBuy6jtHc0mzE/5RWS2+zF9ksiN8XxExywEHqLq6B4a6fsY0TY18jLI4KdqQEQ57d4t3XZFLZRy
tCf8MEvznVPyfq6aAOVbSU5lQG0Uee7R7IP3we/Skxm9y0yoc9HbDFhGtNJWG4IxEKTTOCz+KH/c
mZpGNWhwR6e+RilVrmTab0BB411yEmKaRPbda3VVTHLazzlwLwNdWc1JQGP2YHLPb7PIOgHXo7U0
zaNReGSHQlyfAidftyaWuKXyVtZ8KSyFB6nUj86Yn63cGDcly0xrsO3D3GYJFmRCV1r+5KmAFpVB
ljBi4Z+TCrdHM/yYypzKS3aH0lK4gibf20ZP7dwDa+qsM17yCur+LaOxfJ35wYMaMUsJVIRpfSN9
zqiOAJGpfBTcm8FcRluz5THgnLiZZs23VMmWVaukl/DIWotgrbGeCFaD4GgT0Mz2sC+f87y7S+b+
p1CJWutlZaaT5hzb4Y92BqyKV5w8Owil29rgGwfQmJohUUOLdxe/8+IAYFHQ3BgOrHdrCuSq4zi8
mX3yoIPpRbP3e6xwluu8Da9Bos0OcsVWzSQfJIgZOoa9jRF7hw7WBqS0aSW6aeC9CIjbKWXC/pjs
ON9vsd2EbFubMPySduw8T1YoT6VGApJfw0kk4QqR17qIgDnJX4vXNgGgYlGg6vY+tZJ16lUtYMlp
n9SWuzd93vM+sM69jIoNbhPw4rP7XaHhG/qbXgEJmUTN5tgj1WguesgmgKShRWd+dB1IK99kVX9d
qgipjMvQDyf1oWZrS/ABraOA+N7+cPqUIi9nqpfHPgWLMq4i20cEm4kGWK6x7pH3rXTTPrgD9Si0
tDbPDuBL4LygGrZS/6Cwla8ht30mcgboDSEgM7haZQsZ2V286Ko01qalkJgnL1NAdzJk3LXSR4PG
O00Ge6J/ipYLaKA+ZpPkvNtzWOJWMT16aMlKqOio/BJU7Zi0jTGGqkO7VQzHrEbxCF2qXilKf+wd
Iw96+SJSzg+3XRLe9DrM20Nh5pu+R0rlWPI7YtOw/PB2LM0o1cgiZf9NbwcsujTm7wrUduMl5rqo
2MPlmJFEHRM1ZmfvfiaWe66+WLCOfFUhN5vrI8DDkYMXFWYVu0erSZHgN9D2wZujvLaT6wRiBmyA
GbDNGrf6u3T8dl05XfU0eayZRpumpCohxqgCMI4f6IgrqvuME1dudORTB9MK8VWzTsiB4OXV8r8c
2DuBnM8D/QpXLDQAdQ41q8DMcCccvOHjyMFl52SbDUhJI93i5GaK25TRt9mKe1AJBnyf6pX+kNnp
gEOlArhvFLG5GosnmWOTaSAh0GE3r55iUtHjbl31LsoA7UQ37A0/B0/u9TgRSSVFSzxAd8WnsBKN
AZ4+4X5SKfes/+RNyCEAKpDJaH5E0BsY2PJINuxKYSd+NKWd7GmKqZDb+YQk5xSMxktRMulI8/na
tzhkO9xptauexzK6Dgv2AZ4NTl4Z4mVo78fcpmSyZvzqklRHZj7rYWZHyvH9ytcM6ii1JwoBdit9
z3gaQtFRz8R15CPA+DzYVcaMwqzO451WPxWT6et6qU9lM57bpD2M0lp7KRjxVAGB7fxkA9hUc0fm
JMv1dnw7jh+exxxCAkNcw5IBAejbO7yAFHbJu7+g3LpgUpuk9na22ZC2or4dzyXnieIJ3Q2KE9N4
igu/PhDHB7H3qA1C7CYks+iGuq3vuqe+1ua2swp6oOa+bk3zHLk+Yy1I0nYsicacJCznKCeq2DVO
WljvFX/lelwW0hEaKG1N1i4EW72rax0fYw9Rm6p6d6nY681VrPp4PcaL2LYoKUrx1GXcqHtPJ+42
wEwID7rlcvD1rlIw6vSHOdoK10mXP8QhSW3uR2M0075f5KmeWXIn5inZr5nekgfxFAhQEEmUvokk
eShDNExe7aXHbPGaKg8Jo4bZTcwLebf+LmpxxQ58DqsmIryrgxkQXTFIChm1QGpEdOgiHCabuKR4
jO2G8IAw3bZ2cRlCtiRRjfXDoA3FexOgqE2TVVWEl9niWbKLZ2t2WRtqzSSGrzKzwhdaMIpvMH8F
alN7EFyAjKrsxGzBYCL7zo3iKgff4kcNJubReLZs1mUGhmrZkYAq5iuQFZ+N5Y03cvgaJhALtZc9
ij7Cou/Yu4RXfZtOEzudih9Hz3E5pvFj5t0WeV5sCsckxGxH1I+EUZUQsptMlzhsV01PDyGAvg0d
3zH5PnT0TvFqTnzHADAvmN22wEYeg7Fz9014ckvULSbnMpZoho2uND4lxqjtUDzoMHC2ukYIYYSQ
e3WS7iDPK+xhdwEL9d3oybc09j9JCGH3ysJP9eNSjjGynDSR3WOJNrzobpn80j1NaEwkVdY8Yw2M
eg+PpqdwkQ/BuuQHtDAjmZZM3x53SEgT5cUl+H5vT2ROuV0yilZ+sIwM+cvipCe3s5Q7gydkEwiw
btibN0Jy8XIBB2sq/Kdijl8Dnp5NV87vfSNeeG75QEofirQuMYRA3NO4M2WE4X4Iu9eBos5nurSO
Q7KFqehYMhIhjY4uM+03JNmkiYPYW/lUcyJ6zkuxaXX84tDZ2ckDHShrz4E+sxMQIjEHCupq4nOK
22iR0WcmF+6MeajuK2RMFEDwBqfN5LnEEcgk484kyWXc0z4AKLAHuj3djIjX3Ncqli8yAkCAgXXD
mq8jgEW82eBtVpTTDpCa+a1tjJswaG4ru9mY5XDFhu+GFgdDyfKchn1GUnDAxtqkDKsJL6rCb2HQ
jge9Bb6F7d7kpOStI7rPDB+WfCKI9JiKqwHuxnay3Y8pS1j3mfPWnQG6uEGTr23T/UjzJ9NGJ2aF
FAwK30Jt06JE0mB3SB0SxxNQHv6ReRVBFLz+m9xhDp2mX8UygWns/DNquwgdz4tR8wdnIyWcYvrD
4pg6bErQ5KQ8MAQW+CrcDqNNDEwNqsTwAYI0XsVAStMAhwiN+mpXOSj5y2Y6hwt2sOesRyNmv/qz
eAQFwfbdaFZewftXDegZk+Bldg0wyd5IlraQVA/+2a3ER97bClx/HXA41ueG+xyySv+U+tNjNDPw
KZ0y24zxyXRGejhTlIBjhlUUtN9m1twxjeR7APyEyK3h3qKWkIH6UCxzrSAIN3E2LysU+bMx+fai
AXVx5N7iJYfK0GYLqyi8S8bsMTUkBCB24ms3vxN5fB+m1Z69Ur2CSt+tvZCHESR/1K1kWQ2bEIlL
7cI9kBmmvhEtXmFbqznYpewy0BsbJuBfZsY9mP1AkrZcNNAMRqCtG0bzTepoDLjEhWyL2YcQMJpQ
7mr/gCjv3q7QCPCA8/5YxnMY8pZrTjPt88OqpYGc1Eyv5ri9qrWEiqsp4YGGbQuf1NVMPcRG/Zlm
Ybv2FZVIx96qDoSzduv00QOVqWvr1MX5Y+bzuU0uCAGn3vuj84WsbR/mvNl5lfMnliPn9XxjVHT+
Tjt+IuHY9h016Wy3l0S8AFBulsbzgjX+rO3qxerIb2LYc5lyhzRKuzqOAZXrdMgRxOOYsr/qYFrZ
NaqFjF5n5cj0HirTtozDdB/kFpE3vUL6jDLVwXCAWfktq/lu/cT8XkYH8LHRzd3H5IqtnAXOZwT0
o2gi6za8mGVGPjUhO1FDroObv3XUTjJji+GKkg02FTJrFH/rCI4c2cPEKKv6bp748cYs6iONFI6W
jRNdfVWVYnJZ95eoYMHn8KlHsRkjIB12XseHBsAa/q1wbmDaPrnRg0kVs5p7ntSeyQiOEDje6fhd
BstZsOBvQmwCXsKmp/a5CF2RbDuPX0Pb/TRZCU7a9B0OwC4faq49gW5kbkrOaTz1YUiyTgOvYm5i
ualuCVxiepxwqlJQbsYU1URdBD+DQh8cbyH2c2+g4iczwkgZb8/OQbsZG6zOzTGNsgkyMdHt5kX1
yg+aWvnBK6I7inHyTMPiSrfvwoLHrPz87E02IsrU5jnt7RrOUnu2anfnavFpslFmCogBNlPwBAPM
+a6BF2RKnYYJ5r3pcMvZXWehNyN3e4SkkETlvAl09WiY2SVO4ttAeBmWD+5JK0Ot1PrxdQp5DXod
qC6Odbf8LrGSr5KaX7Uz2nCzuHZjfhhDzQ9tHsmfMcavPlxeCtQcazMzrv0+u/SkcVc1bqreKrZG
i51EC8BDRvHCKvzut/dHlMmG3qPx8Vm1jfwsypLE424Ca+iLH0pxR42RIvjL2mW4m5BfUhZ1+X0W
frdx+pXPuM4jRDmiSX/OdX6C3vQ4AFuqyoE80Y6/U8nhSG0xLAMJjL74kowq4k1TGzek7ukTPuVQ
MsqIlybZuFRZfDvw+IBWKTigjOImzCrGP05FGExn36Sed9uBKMszPlrSCMiKXkL9Fni2YhOKb6x+
M2vjdbYcsRklshHbo7Yr4oxCu1r3E6x4bbQnYGbnhLCClaiX5zoAWG0mxvUUNACOw7c05LSe2TUQ
lZWelC9upsLdQ2IwuYgF+fR9BYQfUIsKoV6BOEAiPZ+bzGT25D5q6Otb+C50SfzcLWW+4y/LKIkF
7JTlabAadWRZAMXRwfzNGqsNINUvDdxUJ5tK870lRoZ9ziofSnfGag9gcec/RUl/7jvepAqPPko6
82ISKrYy8T/vooLPeeK0YjLzmHT5QWecWHXDZSShXQ5mfOkL/g3PcKHFT5pmmvk8iNfenFBDeUyu
+B+p537YUch2F9U2Y2I+HBmFX8X0BPNm/evrytbaXo2+hDmGsCpkheohGiMr6B6XVLvK/Rw5ftcd
WNDjQzGlQZOGUoqmydWkILEnM7fTZHxWBe+LcqqdMUEPwCYG0pj0AG0pQvxCH6Bw6Fogseh3kio/
hm9uCm4/FclLo/W2ojtbt9OotlFY3NcD8cDDXSU55XG9/Cgjde8k3qeZR49p39wFdmXSBbHeqPji
087Q2yV7MUVCu3Z8WuTciC+eGHN0sdaHVcFB17FxyVCr+Sae1W7sj/6MiE85NX1T4Dx7poJF68U5
IjLAr303ZMx1xo8B/A0AohFMx/yiRnrr9Gg27NC4JemmMrHPpvQ+6sOzA6Xcbn0Ev455aI3syQch
mVq4SqTxwaTioMfsdqJp6dO83WjRXNXRppyjuy6kxrY98h6objduChuLkXzpJGc9htdpG17hxbjV
dXCWLddhrm66hEDj1H6rA8koxbhqc2mfucO2bel8QUrzV7UJ3cF6g1rAHBfRLTXq25Dqdp2Ez0FD
VaeZ/ZjI+ZE88hYnNI2+fAiK1ti7OLislhwDmjx+xvTM0q5pGIsU2AUcEXPG2ZzgIi1H0sk7ccPo
6mfLXmqDcesRXLdcE9ZBMLH2361xa4DGsuxW0y+wDzUAsDK0HpqTbYlm7xUBXsz+bTSfJ/r7lTHU
t7rlZXS0dxH1eJChAT3IKe4UVIxTYjLucHyI4zWVWmYTbAoCd2VZ9p1V/kSLQSHHY8p7QLXv65OB
YgsGgeGt/AUQ23fzoe1oe7y0h5lHPe0E2SN769cWOfu6sCye/S59QEdwZRhgasqSg7KbkaB35ToZ
uPWXMxdXMYdv6j3VaBcQitIqu2rcxOH02qJwZXRA79g1P1VIsaKZg2z8MNoSnoDFp2QXX6Qk8CgR
saj05jUiWTNwxDbE5LJiGZJsemK/u3lapy4wAU68JhHgxluLiAVt3rrxcDTGZb2ZqIcsrk+1ZmjW
YHSQsfkuh4RqTHrsJprYQUdHMmtlXDri3JjPLdJV+A1jHqsVPdixC52XLGOCL4yWhj7mX+fpG8/K
j7ToyLu1C7kz6R9IOyNur4F6NTt+TXwjtTrUp93sedORXjw2UBXnJWJUX3QAi4ebORS8jjLgDTCa
vVOCXxnjot2W43c6LeVuxOYKale/wKDPMmvlrmTuAgJQH0AlB1vRyQ3GRZg5PuazlBskr1oUPOo5
nVNrk5iEsySwrH7Vk/1Turv/G0ndPwjv/krAt3w1H1U9t5xvffdvv4r34q9qc+kv//B/trKHVnE/
fLXzw1c3FP3fQ5CX//L/9Bf/9vXrn4Jx7Otf/+WjGmS//GlxWsk/audCH9CFixjur8V3D9XHpfvb
59ffrtKL5A9q+//pH/C7Ak9Yv0Cwg23seICCTQ+a7u8KvOVXPMcCWB4IHHIL7/X3RGjh/2IDgkWD
5xK1JRyBbK+r8Hv8678sv4S+xwlMy7RdAATeP6PAsxaW7x+IurQFrhPYzGCWaGhUJn/iF9sm5iHD
Lar7uPzOnB/KBMiSA5Qm1AIGLD5f0gg5Yv0CNFGccGP+71K5rD9Rb//DV/An8HMS9Tl4Br4CBk8r
gEEsVxcDSLaZruejS0ZH0Nynw3vpkbfHfjc0Pv8fPugvKU6Dr8/08mcd6v+HT7rDPOF/+Zz/l6Kv
lue8+Nu+Kv7rv//Da/L7b/7tGRfuLwiezSXu3Fq0p7893/xbzxI8+SL0Qv83Genfn2/xixAu74Nr
gl1kzM+j//fn2/7FC2wiBpZXxf2nnu1fwyv+8HBjuHOC5RVx+afnOH8OBk8pEV0UsCYb5+UamD0y
kQZYq+znb0u2p6tmwIKdokDcVOZ8C8oyQ17jA6X37m3BOD+M8MyLctM77acBxClvfJPsCbI42vIK
kFC5IQ2Qo7oZnlzDQH0trZFbzU7VQes24fxPxw/yeMgKsbVt/VASAaSLEvPGNSr3NIqh+6GSklVD
4Q2sZEPEcEqU9FnuYE5LMAyhT4474U4MJwovdrUUBana9rpzgS42U/3DyQr2QmNKueUTe014qGF+
M/xyd1VBRsWmbfyGDa+lw1urQAozakYWBYmbQ42kzQbysLFLR13jtm7eWnOw3hw0P4ymrOGUE7/z
WOUsxYrROfnueC5y+8AAGp52tFGDd4A5fJit4Jpa7K1syoOswoOfDtg8J1w3PnTZG6/sMO8Y3hvw
hUen5W22WKk59nwXdV68EbUrb1lTeWtSBYHyiNHvqc+juP7ohHY3eGCpmJy6O5IvlT9jHKw3nWb1
1+qi3SnJKtgRhB/M9SPCOnykY2lcuZ0DAm14rIR74wyCUFZ84am+C/P01bAZpgIjfSSDINpqPvqY
cCz3dfKgXA1KNeuycG4rmVO1R+O+M7uS0qegbvaVhUunztkfMMbKGC08+AScw+eJkmtwYbijTKY+
fgPEM+jjW0drYJxNjCSqx4f8z59bfylo/+O9+m+39Zd87Nuvr/76Uv8nOJgsrjbQvpwJf30Hny8D
/Wn+x4v3f/y2304lP/jFD6BWmrbjWM6vp8nvJxO/4mCsRBLvBv+NvfNYkt3KsuyvtPUcNGgx6IkD
cLgMrSewJ6G1xh/Vd/SP9cJjkozwCIYXq6zMctA5yGQm8/E61BXn7L22JGIX/0v7rsisvOjbrSU3
0YJ2wYL5x8y0LORvtfR/bEOufp912MFw49nA/Ou//6+8y66KKG+b//O/JfltUIjAtGeoKuvvSeSO
D4ecQzOAliAdjpw7QWMLDcfiPv2a9KkXyLrXU16rwAhAtdtGEj1ZPeNcj5TCDEXi1NtwB6xP2hjM
NE5uJmTwaBJdQDq08pDJe1qYss1fLFvHJ53PoA7NAyReL6mEu1Gus6NE2ds2kstByCc3hP9rqkDB
zBt8299H3aemZnT8b819Euf0BhWIXKR4jmFcHLhxF7rUHNoloDYz8avEGajDOoTei2Ih7jiGzBa2
mzig/iOyoJMYY9phism+BTTTBM0PHEM3Vkr0W2tiHksqxMnRfhjaxz6YL8GYbqrwOyoURISi7Iqi
cTv7MyfMJz/82TWZN+fm0xBqqK3G6DGSLitFK121679ofivZYnFfq/J3LabzhsHhWlp0dRSrLSoV
d0lmysdaS8TdqE2XlFgFtwnQaFg5LAvS+l6kqBe3UUt42yQPD1mpXcw4e5A5ayVl72mkGIP2izZs
/dKTj0b/bUIgWFOLRtoCAQs3RQ46SUcvM5p4cfw69GRsMXS758a8QiBaXXR6xf9Rau6yZFgggOo6
qoZq39Fc+jH5UXmfCXJ0rxdzvJEKEflJajjt0BX/YzPIxweBf8M9zb/mAD6pv586rr4IaSR8C/HP
NE33wQzCn/7XDPLLPWMSSyJZsmKSlPXH3sawfmOSMhEU8u8ne/dfext1CZrVwTj/2hD9MYPgnkGN
z9+S2L4beCz/0f5G+7sZhC3X64AOS55KGHACb0eSyhApQ/Yvei7vEpzctxj1yJ4a9To4GqIRxNui
k0HszQEyPDEerg20hrtaHIMHTWUPEszpUzw0L2NXNReUWYU98NM7vaaiIfWZlw6gNzU0+yvZhxky
myCt5bDNIeqmxg2gJEFysmLU0TXlOENoeec7DC5APvqJBthQTz9qf/YdWW/uqjx98QP6k+bM2bjx
S38dmsxUKraJVVwSxNNLyH0SjVpvGMTHXMadLjVNfDQVsTjmfjhtihIDWylaBZkXg/hjCqNmozXC
8E2Lcv+2Rx5/HWZsDGlQ6/pLwKqwC5LZcEt2QQ4wzO8SrlmCKbOM4nmupLQziep9EIZRX6tmllwU
NBL2JH7m3zIAT3Y6p4/1rAd3VsYxPrWKYlOrZUH4ijkeBCTVmzyIlGsizRRK/jJm6RRSdAhX2pHo
ktEZEPnLBJsryk567LqRW7cwVWcU2G01I6IF0a+rVnBRG4bsClEdXitD2bH3EUYT4bZm4PwzacTI
Yg1vvycsG/kbiaPwCjyVsgH2Jr/PEGZY49Uk6PmVlRJlXhqdhMEpacV1qCeAjdF4HdVWlzfkeccX
uln3jx3hi3ZBzNCNHofW5TSmwqFJfP/eqnVyyQusJmEI2S/LspSiW5FcWGMFWRq12SGChUGSUImQ
CSdreOxKpus2Ro2EpKV1dNnCH6Ahp1FNFDiiSF6hW8Eh3QbzXP7oJyRDtJ99u7HM6WEhGu4UBesi
etfyONKgXSX8Y+lAolGlTg/Ov6Z93xpUjv1WCTaKHKH7n5ofWuYnF50aLk0kedj88y3Wx1Pfm/3V
3+7C/n0nSGaSv58gb7/kwQfTIn/mz2lRFTV8g6quK6KpLTu13498y5ZLIxHCMkWZbZS4/J0/jnzS
byrKW/4F4kTRpGXb88e0KP0mLjsrouRESdGZbP/ZtPg20/CvjRWDv54WB8ArVAkiNlY1p5Q+aCuv
rX3JSwIqgVaMRVaAieQlAy2JvEYPBCCz9rgIjFRBmh5iDig0YoWH1tRiN9HDl1zJX0rZKO4AV8SP
RS/LNvZnyoGCn60lDVLRyC4Tnz9InVGF5RsLqYXsO5wKr0oNYpwCubzo+iHDLALRTiKN7idzWWZP
I+4mXGEQ6oxaJxRtaKGB0M60I0LlXMQ5oUeKH9s4tqkwcYa7yYz7C5pKFTbo1LoxM9WkoVnEFAc5
mtMh4xRL/nVxGI1Cf6giiNJtMtWbkT7/EilprUsL8oCez+PWEpAEisqcYTi22tsiVJFHyNUEzQUR
wRyF0w8DtNjaomlnTwAhSSlOddvoRiC+6DAQWwYEo/RsY0SDzofli6HTx1PxszB6dq+pa04iIGlN
KtZQVgy3gM60oceTLTUc3GdlNYPP56Boy3Vwk6pa6IZKvqit6XSNlQRFNhjSjSDXVLjbOfietmWG
lD0wbszcnzy9GOZjztEfpYKWH+A5DevEKIS1iQ6HqOhok+vyE2zS0JWacLI1tWvscslsQVeRric4
/7tUqCHVoDYM191oPEkI18Mq9kwUL4QDJLkX6xa6j2y2tZr2DAUGfdMr6ZHHOW7LCWFlTi6RL2H7
hwbXqf68xv0urYRIo8JcZwTFckJFRCvpNl7p6TaLhvrQtUCm9bqF/tFAZ7fa1HppIFOxBe6UXYAK
egWGSd30MFQeetJtbvseMGEYdAbCCRO5JqorQsFnTHtQySFFjFH90HVN5xnz0LiqAFPDQsj4+M/n
wr+d6N5Mhx/PmP++cyHTx9/PhYcvkOG/pB9Mh/yx36dDU/wNBSn1LUv5fVP3epdoKcx6hkm7nP9g
YvtzOhR/M03Of5ZMuRmT3BIj+cd0KP6mGcR4WdR+dUlWxH9WBft1nvyrCvbXdLgUXl/FuDXEuCfY
EkkbhbpvK00Ji9xMdnkSbfMSKx1+0Oeh6ZgCkH/QFEM9TJqMcNNlw6Eay23LaUaMUE4kWWV3SvEs
ScEeiPNzLUCBNeWXSL0l0BRwRHdNt49mioR9O5vvBHl6CufhjjmT1duanVlsaDC1pW4HIFzJgg4v
Cj/YjgLUAMTva6u1LlDssVkyEi8tgW4RQpUgpwbBS+N1l0BAm/HP5BLI/Dn9afGLgyI6+P30krbS
plQXxI50Jzc6GbESgDeElRudb4wdyQ2twptAqp/CRv82tuozEuwfnRXuEYVVq0iWH2PAGV0tOh1R
FmnF8VWZYMFDtvHEzrikKeQ0FU3sMrwdK35FQ5ZSAxmryYzERUV8Q7sXJNkgwSarMTUON+WEY9pI
k91AnivOGqpwSTUH68mihxWBUyRehFxJOdTXU9VfQDsr2ZFieomi4HsUkcYLMIIAc4EgqHkWHL8S
VjIRWmhqsp2W0gnusYChtbCIjriwhETa6glmWNEI7xML5UhkPde+Nrg+giWWoYs8ElHJIid2ZJMe
9jRRtSv0dhNMCQdasb0jl2dYo//BGFEGheJVxtx4UReNh1Bro02Fu0nsUdlMVtdfzkGtfR9NUKyx
8i0cK3NDJUVxpMCwg1ERABn6ihP1iOxL8cpqaIGX8qJwTwMU3FOFaWK5N0T4VsR0mRgf2kT/GSaF
ywpiXfz/aYup4u8nrNWX+v/+R/SmVi/9uXPTxN/YYrFjYEJaTq1LX+n3nRt/h9o9bSgSOAnPfd2M
knV2bhxm/9y7/VUSkzWmKkVWRZnzrLbs3f7Jzk17u3FbABW6RbGOFpxuQJlQT1pBCTKIuG+LCuld
vrfasqVj3e4C65CqN3O587H6Q7DFEhi+WN28zWQON5FGGh1yG6VbUzNGDdkdltfP9HMPhxV0+Aar
e0dkRrpNsRqQ1WAnuvVVHSvobUSLa2hKm69DQWt2am2R8wbTk103MOxA99d8MoXS3GY6+CK4zWlQ
roshf5I4q/Us7omWb2MCc0bgBJPsb/G3UZKetosCNCQcsQ2DY5/UOyUlH6IdsQGKqMza3asn/EEt
cXlsr7t4/7pxJr1E9nqGKLLOvJ7qsQrFYklp3dHi+17+JlAOE9GXc1K6nIn263swMLLsRJpxYera
pSoGnkQCwCx+S9QGPq++Rwtl593MSRUpERl68cwFUXaKqdDH1kBEXgYgobJj7S6s+301UT609jVe
eHhaBDsfMSnQi3dmU4FxlH8T49T9/CKX3ftfy9gfL8ef1yiddCrpSaRZr3CN5XzFqsatT1afj7CU
TT4b4eT1m7tBS0CHVU4qXYn6lW7e+9hcPh/jXbjq7+/4X5fBx/T6UVXQ0DsZq6OTbqlAqO64odNq
0+CxIWva6PNdEBe/9/L/ttYs0xR+f2mgXjiW8W3RqlteoFd7ARnMsY57qnKa0dhFVaPsjUh1gdbZ
ea/YMRzP0EgOmRKzqa0jLyoqt4DhPIXBocuM+6qrb4NJflBGHSxf4mSjvhG055Bc+Bhf5UzuiLUU
jEyyqUn4UMxxu0TeI3IDgvEFMBVJGZP6kyDWb7nRboGqHcQgX+fjUxz4Htsge8ABEufJJhgeBqPG
ikER1Qp2YUV5qVH3uCixPIouepM7mkR7vcUK/csTy1YbbY4ItUCVo80IQ77J+uNolPukPgz6kwor
IZeq9SzF0CmgV3BCiqfqAlm2ZwAJqQfpQvUR+hsw4cTpKyI0N2h4ItDQpILDVYfxuSO8qycWUsoo
VFmXZfFSLDmWhnLNlpA9A0LNyfgypTssuR6lq7XuLx2udFePvitLHIlaYZPnpZf35q7nn2waN8h4
yESFDbIcIKf6apx5IMrLpJITSJ+7BZA4AUpbhW24N2LSuETFTVoU6RMNR4HTam1uLTTWQL4A2eRb
4Iq3VFUSjqKGqbvQEKGkBZsapJ8/PofSvcFJpgtC5FsCWUiTte7MdD2TbhfPVG0WG0O0YERFLCD6
XtOl/diZd0N6XxBzZPmKNwviNhHHozpe6XVNJFHm9tkg28pY4odRCPmJC3CGmbmew8ewgS/nfxXD
H7lOYLC2XPJz2UY/Qh+0VlTc+e2AGwvWAE4FJeGKDI+E1hfA+G6F9xYyBlkF+7Ikd1R65M820vcO
8IQwPnfj116dvlSlvmfu2dMffNEqQhxUkl+ifnR8VcKJae5brX0uUxAe4CVJtcKQXqDVAnt4O2Gw
kwIsKRZ+ocQabpN8fi5U86eit8dUEGQbCtjvG5G//Qbff4EGxQ0ASMT76vDcT2q2sZ/1lSVXTF8A
QruKTc/Yb3vxqCrnVgNW95NpbBlJNem7E81KT/7tty5o9RyZBWbMGektt7Kb7hCCNbUKTi78x5Py
27FOSi4FeBWL/CcCe4QW/ePPsDoTi/zxbfvrYk5uG3FYWpOODMA3ypQETfJZgbvQRk+fz8vvV1Au
hJOYKJmyTE9wuamvJshA0tpuMV7jiJSRpT3MHEIoMDMF3M74IXL0sp8PKJ/oXlizlxE5sBsGAAX1
V3vw1YhtIg5V2I7LC7ESL+JDcIO1apWvx8fmGKmr+FKwraPgBU/tMXeDK81O1rH3X/kNmoYKw1AV
XTJOVjylUuuAZY/sZ1/K2R7gJlhkAiGEB0gVI7LOqDQeR+TukUwQxfCj9x9lJiYUmatetjYSNHpR
xlcijccYw4o0957af4dnsSswI37+a99vALhhr37sycqZ4RYR654fW8KOEhT2VOmZEZaN8ftP59UQ
J59OnvWllI6g76PsYg66lVhUuy6YXTKJcTGRNjOod+XcsqGCHk30OYjKCFMziVtwTvPkMArVGurU
me3dh98AO2NELKAwdOXkV8VVi+kjZluMRRJ6/L0EidZQnq3h+vMb/H7/ww1+Nc7Jx5x11tQrpFo5
kDAjVjp9vC2rm8/H+PgWWwpVDWR2Jvqytx8aYOdpTlSeourBd4iQ5awLu3zU76onKLRXrddtDOgs
zzhWnDNDf/TFKRLbY5GjisX393ZoIhX7KlCYSwZ7cFU7dcgs2Sx7L0pu+2AtbT8f76P39fVwJ3su
IdQKQa8YrjfbfZWNmzHbfD7CqXpvmUPQCVI5Zxah0fhLW/dqDomrWq5GWmAOryRIs5WyIel+BTb4
Qd8LTnfm85CXLfbbDfLb4U5ekGgUcFCBsXZkL7VLhzyDJ5S8oEcdwSUO6gFmRfgl8mp3dltbcM4+
wHeTtLkoNlg9VUkCLmacPEB2C5imTV7QkDfT+laxOegEiDq55EkWslyBjeASHo53WwOAgV2yGKFA
T8POkKPLWC0wKujrDND458/h/ZPWkYr8tbs+ead7PdIQFoUVXc6LWQgcFa7Q5yO8/zTZtbOXRBIn
IrI73T0oWpJO/ZwyMWHs6LIvfhM7hpnYn4/y0XW8HmWZiF69TnCOkrjRGKVgFFl4iYPa+XyEX6e0
t6/Q2ws5eYRmE0VNKzPEYLO4HqJd5MGyWct748zX98H6ykj0qDg5yigKzZOH4qd5MBL1yJl4Ndnw
NIJ9f9vYIHKfy8tgp9wM6+A75v+tui+P/Y/+Zdj8J6ac91P3mx9hnRxaaWlqtanyxoL49aDouhx+
bKxntnSjHKe16GQOSBHzzK7sw0Pmq2uH0vnmQQI/s6Zs4NqhQVykUn4pUHjMFW+yburqS0zwBjYS
PL4KyRB3lX6tGrGXGltpkvZnnveHr5S6yJRVOn/66ZzbJynbcY6T3ABp3W5JzbQTO92zVbDrVX88
P+tKH45IFcRAWbzoqk9XSzGG8tEsRSQwOn2DlDGh/ReBoWu1aldgBR97Y9XJ2EHwncWw7+Npi1sa
sIB5f+bqP/xsX/2W5be++qBiiRyYROfxw0n01s1FZd+BReb6s63osK+z/TNf8NmrX37RqxEFfDJp
PjEiPT8PaLdN9WelH3TuN7ESO2xC50b88BVHrsdijqRFVk6u0awnTaylmNKCSwC2Cw6FFYHgya26
kte5K65gIHrnvu6P5xFjWcYli7qjePKGo7+ayyxKEJ9tsXJgq9/oh2yrfcGz5nz+EBfF38mqxzf8
aqjl77+6pWXXs4pPDOUf0arYyjff4xteQztchw4iiDVAHttP7WfBAxuwy8xVc26d//CdfvUTTt5p
XzZjWOrc4/5JdxFkXHSecJE/tit91R3ai9o7O4Ocu+iTp2ro+VjNEhc92L0DNMNOL/uNZRuejEc1
PH5+i6UP36FX13fy1gaGKsJv/fUOpXeYcezi2D5eWXa3ltcFjvNVcPnz3HM9NR78Kpq+fq4nq91k
SGFkLa+Q7CU3Ohc4bvStuB1twVP3+bFoz2yfzg54svYVc+fXrOTLigSm5kJx5k35GNmWZ+3gUXnZ
1zN3dXkr3q21r+7qyQY0kJpcI+1p+Uby7fIMQV859V51YJ8fSq84N9d//BQRxSH7x6SvnFzfqDaz
guf397V95JB+kBzoAsDbnHaVHapt6yWX6HbOHWM/GheFv6Sy2mOfPN0W5loS5ZY1c19JOJhRYZBG
aYf6I87IM4+Qf+i7e2rIaFV+uW/k5cj8djKQMiqscTeSD6oT+jaknWwnPf5hHRjNjwSDmyVe1Dh+
ZaujjtfNh07WDiS9ubJlbBOLopYS7ksgphdFtU4GyB0+kc8YuCVr2EAgI4SqhFaDXzULsX43HaY/
gzSEjLLpsOR8xkDxMssds6d0yTKjudab31lkwDrIlEDDFyknUImYiCzqA3dKFWBfvg/IARwI9Tdr
lebhVQi10Vero242X1ITtB7pEHNauGb+wFwI0eEmy66ohV/lkQmq9auPblfufgh6v4O5BpIk+p6k
MTVTqoYs765cR8+SMF3KgnKthzdkFLpin6OSNe6bWYRv2jzEwn1fXicaoeLd91EenMKQbvyWNA+h
fgnICdWCL4rZeK0EHSAJr0eCI5G0XVvdUzxKpGVH9kD8SNZdztJVOfG9Jhb+Askte9XrhtxuG7qp
ZOiA7HSrwvJMAubQPHYmtDY59hTNconoc0Tlp0WYYjseLXheKm5+tZC8mcZyXn4FHOek/bOeGFcB
2RBljkt3Im2iaNZxRfZrQU24blYYAW22WCFZFNqmYSc19vDcIFVp8r0qFd5M/aho7pJFCR3lD12v
uGh74dG4Y3WbI+irsVUb/vdWusoIbhSDS4tQ5UC6JogQKokEO66SdgK2i1CbNpH43a9qoqZj5JXf
CLKCiJI76GicqeCxTCgLAfNhmiRrggUq7tcy/fQct20pEG2ouQuUr8S8OsYIotPRHfBpNl2yCvRh
1aDqm8clyDA9tISxGfTxk6lyxuSbFd5DTbusrZdcqw6BFeIenjdZq14mabKeBHmTzt1+RIsYp/uu
h/bRzCBaARQxBUCu9IpI3E7CtcHLM0a3PR05UW/2KgmbWlw6JvICpE57o/MPdYG/M17H6U3JpLwS
icIWrdgTivneFMONbCqOMPlrPRA9RFi3JuKoyJT3Zd54eX0nhzhbxO0AqDcj9EnG6atN5T4nqMhS
sv0Qyg4qVqefeXRKAzkuM8ut0Rb7uA6JcgGVq71kfePVPC+xs7aypbkgC+wely8GjprksiTV7ErM
PGzjdm3iz4nng0irMWmgEpVfEBGth0m5rWqVaPL0sawTPugi3fulmq0H38+O5eyJvOzR8CPQlL0/
PaUibG9F+1qIFZFheUn59E4N7of5MQ54GYx14UerCDpsDfF6DF9a+V7R72RURqg6yaQyHmdlqaBk
HaRBJE1oqXxFvTf4wzmdSaMdyFrJD01e3Mm5+jJUxePI+xLhcy2SAyhaV9TRaSVkgmQCuzeftPbo
6wixACQnoPBnJQ424yh4aMfwqQPaWWq8Ypd8r9riNqhLD/grL1B/u8iBdf8ykIJDIX4TRxJ0kUlA
CjgOJW9D1NtagydZ078rYbPOyz25k3wjxyYXtgPpNkHXrBHCLbipctvzYspLOLt+tLruIkA9GmfA
jufuStV+kAniFChGfCJvcVXZcVLcT1l0F/nXvfxTz4/TsO+mGz0Lr4yBwKhBxIgju4CM16jS0DYE
XunvBf3HUOnAlxRCOHVbGCBcCkJwa5nkQ9GqGIiImtl1xDIhO/S1tEh9UgfCWUxhKxmdaFtGsK2J
Ts6zPU7FVR8AUypfjE6zQ/GyS/X9rGa7GfNWV5C5I5bI16yVkVyEZI8YI6euyNoq8QtKYnCiPtP2
tDdbYA7TYdZjW/XJve/TdcnRERZGdZGgdzFJ91Hp5xCs6LTx0Qof6ceAWVjeka1c3iqpV0UvAuUQ
TQAMYx6WUixKu6F4mc3ooCc3onRL1jmyPypElmoH+bXCS+AbP9um8KZ43MHqh15PIiEBj21GSuiL
Cf1nAAspEWtmDy0i5XDeiYmEwSO4TULlrgwLaW10uCaMVaT9qAdICso9EV+HAcCxjNd5JiIgzWon
ib7iathBhB6wUwQmRBmdcncCcWJ0Oyt6KXg+2gQzCVyoRX9U1PKnXk4vjCDaGz6hZnjgk0UdGBqr
dNCeZaNxrKVE2d4S6eq0wX0q3RRNbefxILk1tPpGUm0z6B25/zaQbeIFRQgmUyTmr5BIimt1nOWa
CaSi0P3WadpxBXvzQYgi+Fhz/MOHTewmEw0UjLBcyk5JaJyhTeT03GSPsfASlNUqQE19Zt/2/tRI
WM1y5pAVif7NaQOHXKMZpFtac6LyPYyGgAlt8apxoLgR0LsWN7wOqBvcM8O+q64x4OthT7b8wST1
geoDZGjcyR14/j9HJ9mMe9A9MAJ+HSELR9hq8y7/L9Vm3wx+cgJQ2JFoImQnh+A4R9+htHDIfN38
qhPcFLfntoznbvHJ3p9ddJvDd66duMNQpSXov6xVQNDp5/cU3+oH+8XXN/Vkvxg2NFPzgIFS/xuR
hHSQZbvPaZOizBLmhzG/xIkZSZui/VFBEa9Sh29e6xJn1l1QZH7zJWQSYu+RwT6PqVmkP7XpIRCP
ZMo6RVtvfelR0x/y7qHvf8LoJHmWPPF2HdebpH2wjBe/FfYhrjGz3EnG5aD2btlep+V1Nx0ntMNd
FbjzvEQlQipH/Exfp+5AWok2sIeDaiRQioL+Ip7cmRC1Achn0pcuRE6nSR5z1msgvekhYqMX5/VX
RWwe6qXa41dEqKj616hAq5vfiihvUQeAvYnVQ08+uTLnW5b6h0TdYI3EBUHiMy5M8o2Nr3F+NPV9
TTZ0nBW2rGX3Y5A44nhlZReZMdlSFm9kZUd00UWVuBXMmCFxe1a70pFCxXRbARgdIbVh4LSj/4w7
DnBEGcCdyb+WzddI8V8AeEZS9WyORCRWj1G3zcbHZICzaLHDJickUh504yE295N0U1MynL+DsLfh
3pkFKI1KRmntj5sGCphaHfKiE50o2kZY6R0J7gzhA3JN4tzQbrI8IIug5P8wVUQy3REaZzOtu2IC
qH9Y10BHOwBdLMEuxUrH7N1pBiBlLJugPD5KueCIEDOafj8r/o1C8mOafa2z1BnZPVXVvZ9mqxDh
t9A9GBpFzqyfFVSLOPU7sd2Rl7hSsAMOPseV6iCYXyweHOcC9hod5J2DWG/Ru9h1RHaaX2Jto8Pf
QtglXBSBKDThVYaSvcALiBPaJUIeWfZTUIwXMmYTnDiOHKOskNObPNa3Mg+yrA/xsEV8qVhTYs8S
kJ25LA+mMEJXbL/65W7yv0oNzaVzH9pH3xmBRniyaAxY8kk9aIwQjVdVXjsmkBZidNfNzWDahDW4
4boFdUQ03Rqrn0N2laPPsFJc3jz7bDHso+Mhxq8/f8YyHbyqFQnYV4w4YLmLt1R6rwNXsIe1uu5u
I+dsqW8pYL893jNfQ4JQqW8rC1vi7VihH+bNCNDMyQ8T7aziOgyUXehYtoz2ZJ26fUmE6nOMnkjY
NPtmodWfqUt9uGJglUVWpBiqfuqvVzi6KVLV8K6b010v3opmxeZUcnMC1MtiP5E4/flj/nDapqhL
H0SSFPgXby850KQmokdbO4PFlguU+CaqLHBiw+U/HkeBO2VBxKCCrIsn9bZYbawRwHjtWNXdLBPd
G3hGMJ15Zz9aGyhaQN/gQKER+3CyNgCH7jg2DbyzR5HCIkXFS8HF1LUe/xOV4Q+eFbdNskgoRf7F
X729db1R1bnFiQGbRniJY+siDIihKDnpdDRgFsevfG4f877+BPfk1ZAnH4MxNaUok2jBhkJa5068
Nkh5AeqlO4an2bVXzTeZ/OXzJ/dBke3toCeProazS3QGg8o41+CJblLBPwZ15QnZD8nvN0K0WziH
gOB3CnCiEti82j/8N3/EyVbKH9hWEufDe0rXQ63NtbGmQO1M61nzafokDph458yY76tgXDjFN/QW
lgLc/+RtaoS+y1QEkk4NNlswXpous01zH5r3k6WD6f1Zd4/Qsg4yNjsVDlYaEaQzQQXkS9LV6NzP
+WAm5Ofw6ZiLmNfQTt43TRwgPGX8nOyB2ckd9/mm2JprcYWc/cys8PGHZIK7AnSPDHmx87+edZNx
7KQxXtbcY3JBANwOF4AXXAX2cqPPzvHLwzuZd7myP0czTnp6qiyZ7JPhEldufah/tbRyhLM26HA3
QJzMFaI1/PzpvhvzV+ebic+UFFPEWPf2Cot4Tvopoa4ik4cq+V97ST73wJb34+SyZAsJlKUDHNJo
1b0dwsInRc6pSfV2Vx7aA2f/bb5Ob31qt8AOtfXkpG5w2ezr9eeX9qGqwMIQrcgGeC8m3LcDl00w
K4PiL2VjeVdv68vMK7eqvlL2hZfwIOcHGAIlrTL/m+xQLzpz4R8uo6+GX279qyW78AU96VWLkte6
PxCb4Eles5U3ZztWH65di+TFhJ2jMwW/HceohbnOBZZrMne3sps6hjy7ofPNvITTvKqPOM+C2D13
0Pno2+BgRUVeV3gz3ykHZjkyq0ZgYzQUeFNua/0n8EpHya5Yk+y+fqqFn61+W0U3U3X7+YN9987+
Ok/+NfLJGUtXw95quoLvpKHg+6yb15//8989uOWbwM6AytHEhaCevLBGmcJaEDhs5BCys0rZ1pNK
hUXhSC45UFrsIAgP06if2Rsspq23H8rJuCfXlUl+NWdlSYVCuhb9Qzh/06EWNonqZAThUDG0Fylx
Jn2h3nqfkW5RNN9CXfhitBGszfyiHFHICsJmxkf5+R153xU9+Wkna0BZ+rka5IhM1bG5yJSnDGJi
FAsbMe1BcwICBOE4FOrWV7dnRn433Z+MvGw/Xn1FmSUogqZyU5SREtN4H+XNlTZTqRivijF1Gxn6
YFZddektqWzn5v9zgy9P7NXgExZkoSdpCqdCQoBKv21z4TjPFM3U1g2r6pBJD7LxjMfXFTTzzOi/
jhZvJs63l66drAdVmSs+LMHKMeJ8n3X0t8ILtYRPtJi94KLOgeJocu9oKmwzRV0sZ3tDhCecIOQO
fvRt7ygwvDOl2vNKAzzMz2ho/+aN5YzAi/irlf32/iRDODUhyCcIruZNF6brFPxoXZruAog2CDjy
I1CQ8wD0X7L98lYCO1+wPYi0wClhDjdTDs+zso2yvSpQR3/+7rzbmf66fwYoBuZ+9d3ECGeq1SIN
sYquaetxkuzSvEvnW8Efb+SWALEzd+Nvntdf451sS7POmAue2IKDGFy5IRYqImMGqHTdYkdWdNuS
LFdNdrEGCh6ha0CeaEQoQRjcDv6jZXyvyhilK37ChkT41I2qM3rPXzPXyRulQOODXW6hmjHUk19o
GEohzDOnyF77PhBYpFMbX4LkYmnE3wt7OC9UdrAygm4YVQn5MD7bgsy8b4juMtEBxvKmMYt1wPND
oL1SYYsrzfcGtFWJW3Lq13pEmDnFXXKe7WGIL8RiG7bmmsxPOyVtymonkK/Vvm5TLyYgoCSOJWxV
twlvp/ZGm2fuFUAdX3MIlnIEwbj6/JV4v2phOFtMgyikAcRZp6eVLKiJ7onQsC+t8ukLAVKOvk1X
sx09yxvt3OS1fKHv7ver0U7utxaR9BUmjDY+TW5jB7v4ETcCe43mH7fIf10XD5CtKroV+WSmSquh
64wJ0bd+JI12ZTwOL5WXePOuWTcH1mOvyldUlZ7P3M53e4+3wyonU5SaEWlMkg7ogKfgRnTxRGTX
OB/Qrajf6i/iId8J2+Tx80GXSzm9qTw/iZWZA66+JE+/npTH1ii7qFyU+x68jg3pWRRCgMd5nw/z
0aUBoaDz/0tkdrp7VHzcVFJO8z82vuGeHbPHXPnHB1lunyJxVGcXBUbwVGxU13qrtiZj5Ac4LuVV
6iwqtuYbfn27fQl357akH63jbwY8eSGnKIIIsyga4i361TWti221pTzrnN2VvtukLZeGmQcKIkri
d7YUwdc7Qgqkypl2vYOkiUXMxlJFnYy2t21sS+/cevnRasSQ6MVUiB8LM/Lti5GFbT+0pUzLcSfu
pLXikPt4E7nWHlzHXnOVXbNNN+omuQ0uhTNz/4cvy6uhT/b6nQHBAyQHW7fo/5F2HsuRY2favpUJ
rQcKeBMx0iKB9Ex6U1UbRBXJgvceV/8/oHpGJJgipP4XHaFqVefBAY75zGvqC0Mf10quXPhxtP4T
a/LdMNNjvItHTMQR3QzSPfZlTziuCN2wcSnpfz3Ip3x/+nJk1kjBkrHxIj8OMiauoY1TLUyhAzve
IT60dqGSSBRtvx7o/Gqk4apQ4QN+PA+0KxApsY5FHGvE3Sq7ftdsOget1sPSXv6MW53mhF7nJAeD
7q0yf3GU5FLfoO7WblrH/I1ewMF9MezGSS+xHnRykqTFtte0lz6dU+/GnIXzCoJEhTeN2dnqAdWi
Ztsf2XiJY23j9bBDK/7r13km3Jlo1qTxhiTCnJ59NzHHnU4SyQOD/NmK0TNwkZ/BRkULyhXpG04E
fyJheT/i/PTvDCIYP6woFPflLyRJdmlTPAy5upNwc4Kq9pSqzT5oxE0U+vSzbzHPwGyREHAkssCx
DWeDYttVd4V43wYLsc65aIygD0QVTCignG/VgXd7BbksM3ZxbHZiDKz6QMaqlPZzg6PLgOTo4IN/
yGN78OA/VfgzGfimYBpsCNE2sX54dGIyrdgEVYUfeIZnorUKNWmnZ8ICRPFTdYSVqaLchpEHkrEo
sn/cbZ5MlCp7lBTjkZpEcaVg4o6BNG7i4ES6P8S3/yVZEBW5M9enyLEsg2+lzv2poeGJucFBFQD5
1B6qQv6e6GCn4+bWKrVHEX872ty0aWIdOEieU8VThCtEA68QiARZBay+1h9RyiEVy6j0XYuqu5dx
gYiVAOHD/m6UnjU9u6mwQdFGY6cxGx8Iq+ce0cW1SWnsAUxOWFkTFue2CzHUMn4GiQBfvsLdD6cn
F4Wd+xDTn1KsyHg0uMG/wWs9+LD29QFYbCbcyJOzYqHedUllD8ElafFGVutb0f9tlt09pJZ9rZ5o
de/jkD6n9aOR4hdM/66K5Naskh+SWKyywr+tMm+fKSLGZ+V+0JKjrzZM4BEvNdTFIqRt1W+mG90H
eBzAvVypOEChsL7KFJDPJoCuurweRhVByMoBUYQNY2H3enjR9+JeN4ZrHZ9JPpDTusJJFqu1n9Hq
QxejbI6Z2m2wjXL4UKsSiJhFd7L/lZjBugqfyuCXBRCspZcE6XWlxscWBJIFPi6bPMXbC2zyEM1D
NvZHKj/SaF0VXbw182EjCdKFQGTUe3s0jPYRNitdWyO2Pe4C6V5X74fOWmuRZoeFCWgwW/cyZgxx
sbag3Uuk01H8XGAG2LXtSs5Q4O+alUq3p25e3SZf96rKb1kntWvWLtqWSiM4Qz/eGT5Nv04grVOB
BtFxlKstaIpDohUqhq0jmU6xwxpyFU1Ol0ZtR2l3n0vTl9HS76KOnw0NxaI3Vq5+XXCCpSRRki5c
DZb2TePuMSsu03rfKv3JhFqtWDiDJzKGTf1Fi8i9IEhroWX74GqhPvYDxOldjtHngNDpKNy7Qvqk
mON6FLC0FEG2uXcZJ5EXQcgMWzvvaiftLqX4wsMISIBSLvr4pqExqBY7iIP+SiqKre/j7Rb9loVL
1whIltbgixQJbRPpNjT6Uyy9FnTb02K8DnPAN5llW+goyupRV6qTZHzX8r3Wl49FZe0spd9o0vVY
TMwB4SrJ602Aj6GQV7uqHvZx7t4nLHCxMA7qeIPX5X1fy5dSve4QhOgM8bbDQsKowhszTa7oNayS
MbrOxzvLe2DKQHfYqeODUAY7XfhdBTeiRgu8Cgbo8XTZLXol3qaNnyL5pTd+eBqmqepF0qiQpt0j
jBc7b4XrUeuOWIF28UuZX6etjBzWjwYFgyLwA2wJw/uw6q76EQe14SAVhpNAZBwyTi7HGEnzguTB
q931tLRRgFlXKLq2ovY0lnuQCM0mGfujhn/RCq6xXfvt1mrFY2PVt/hro9mFtBXQNGu8FN3J4eb3
oMiPEha8YeM0ur8R+/CQjd5WER80POj6ED8Q5XlAkChzHyWvoXE8HivyyEw7ScqdkFoAH9x9rhm3
TRQfzUK66rPmOsXGuDIfy1C6jKprr3iuwt9J9CQpYNs8CwHqaqeIl0bjYehzGYTBRd88lOMNtcdd
YqoH7Jm3og+pPX8BAruR8ZeWhe8YfDul0lCDufKDW5PVlltPlnczxN0NcpqbAmkgRWU2v7rxG7Yd
pXkTljeSctXqGKm4l43/GnbpulUekDIIgNVFyb2Y+7ZrnEblMfV9XIWShNrKT6APvNMAH5rJjfkl
idAoaW/B0/krF1UBvHRXZZCvlK7flKb4kismFmOA2xCuzA1/5QMalBPQvOw+n0sRbR24bQpWYSMC
RgK/cU3pcxO1410ged/Usrzwxntd+Y6E7XqU/E0WeBsrrDeVf9VjVpa0iJYM8VHSHjwR4QD/QsVp
O0foIO3l51Rr11pI/K+XtjXgXK9YW8y1NhkKmaG6SrzqmysY+LRKv7TqqWiCzWhpKAIPW3NkJyHW
Lw6OFKCxZ2BToTc6yXRq5YBnK4AWADaN4rLADi9AD8rtjonfOS0bNgP3m5rxzg/rUyk+yS5VqAEI
XHDXCT91dXwuDU4r2EOl7kznXckJImBnVNyExg9d/SW2/SatcIONmlXoHkP8LtX+oMYvPSWOTER4
ElBrathVvymAuoyVv2LLRepNK25VoBYaIYQBDgxjLP462F4wgNhw4TcENiLFfUrH37mB6ahcZFhU
jcfOquy+r/AaMW8ldSrzWbvOao61ieErd1R7qEMEKaRdFN64pomPGVeTdBt1r5F8b2SYNPs/DXWv
D8ljk1QHDbtXKQh3YfYYcLp3lo7XED0BDNb7+nIclY2BAN0gsGUMc9P2IHEk8ai2/nroMTaKqHTG
BogcQd/U0pUxpLsejB7nGACYTSShZWVpwCLce8nq7cL6FqKlY1aPk29f7ZW7RjEOGMIr7U+MrVj6
AaqnwUYahBXaj/zyVA9CI0949IQXOdRXQvxLr3+V3OoroFMmtbBu25vU0mR/J5kHRXdPatHuxMLD
pnQnF4ndiNdt9NxWOJPn93n7qrsVB84xVH+UeEu7T7F77/cC++PXoI2O7L1oyZOQPXkuQBSUQPyI
znia3mnReCjhZVTio6w/mZ6yUhqAplXlFKDs64mLzZVg3FbAwdFpRwa6+d7jqhzE48CBVyHzbFTX
qmGtdNCJVh9iXBrtgzI/xIF7V2I4k7XP8LevBNO9iqSsXqP7aOB3psdbrt8fiogbn5+2PyS8Ekuh
2Bl+YvBx1YPn3SVD+5BpHjVczJS05rqvRBFyvLvTOhw2UUPMS3/fVT+LTLoZXfeJtwh00RtgsVfS
4AguWFNB3sgAv8sKd5hiF8viQYwvzSa9rwYEwcMLt0/sSi17fJWL3UgHHZxxVcTfCuWFdx/WCB6N
GQ57zUPt+btmlH5oxk91ZC10B0vHURR9bGA8r1V5RGxpk0pQbDJ5H+GYF6qTOBKQ0gLroFDHNNWV
Xz3zObDgbvANOrCPhnCVZbeuQeEoNzfWcKv0ydXQVVeN8dv1Wb96tpsszxAb6cR4rZQXbXVnmNKh
jNd9Lzt6umkQJ8wSR2TpmRIiwMVFlVfbLnO36J87coVpF34LqhDcNo2/CiMNc6ptpXh3bl99i432
Nsl3QiTfisaAI4nGmdSA+PEDTPkAg+BZLrvykyrLK03dNRrd5tr/LcUnXEY2Zq99N9qEODIC0J26
ALd3jW4dFKTf3OEyL34OArGF5ZT8y9EnFJMuuu7at9qd315LQYH7VfSjj7gT0lPtRxgHixtE2UuU
2WTtKEkg9mT3+yhimWwMxyyCbJNo+xqgrQeU2+v8w4jCyhC0N4LQbfrsWgOD3usJ+jlIQCS4gBV4
neGrB6Re8hPwM/tSwzez5ijxZKycCpxytzIZad2IN76YoP72I+QWM6ofIPXXTXQvVUCOhuiSKDZ6
ls3uOpOHfZeocACataZCKOnrY4vtfVwRyxf3QuafXKQdVKl4aNkfCLNtrTFYNxV2VaG/1WLQsf73
wr1NvKMrYion4v0OxiwtDnH0NPbCEVNJYiDM4KsNzr4HPQR6Vzf7othndepDw7hSwQngz1niXm3W
fHbBAfjqdKJus68tHDWUBLq4cJei0RmJF6Bv7Kx9Qh0DTC6WCvkk64InhoTuhxC9yHGwajm0WyQ5
Jnm9VoDYpEWnUGPBGJXCBTYZbySrRAP6K2frPBEf0E4+GtIhh+LV3Gf6CQU8NFEx7vMaR4r3IwQc
A3G8Kd8RcPPrby3vt4RXpVui05yhnChE4vUQPciAMev0QZTDY6AKWIhlmKPjE+KflChEgBPIAQ0g
Pb7JgL8V7gZ5RDuoj0l2XXvfxOYhQLJPa0IIMz35rYDEzXU0PBZYjJkQNDr0kj2dMrd3yMRTq1Cm
7cGyhRdWUa1rtOd98UcmHNvmpvBvcCWk13UFP8XpzB8WYNHcnLxa+bd+A/DwJdQ8ACAPqLxuIAkQ
RAFjNs2QqE64MIJh1ZW3WoZsjipcRUn62ln3VaAe3fLYphyZbrcRrXJbpt1OKjDvIkQM/F9idj+l
VAkdVxfSHJ7cbSQihvoQhjsP7dNajdZjT4+h22n4gK87EO70BZ2hLh8FZWvpl2pkbGRKO+0jq7xu
XuBWYq0dojh4U8f0YIZoVyjmTg3TB98E8tiOL4GKF1mITkp9HWASbjeRcRDRL/JNrA+1Sys55hOu
HexmWRZrD0ErKdDB/HnHiDfhGnitunp3qEp1kw6urSNTkOsXMuDtvs/2UoO4pI+Bd3PZ5zdJTCkm
Qfp72mOripQ5S69F6D2+2T8h3m8nfrxOgcj2g2EHDbLVyVMUEEJjexYR8Xnxk5feVkTycWasm0C6
bOoHpNrZlcErxs4o7kpp6xRC7uQVHBIxswu4NkI2OBboS4wenSYbp4dba/Rl3IBd05c6tgm56pG+
0gXyutyw0yhRt0Epsj9q7amUyDoLKTsoAfyeYeD2LwTk1yWXiIUXXPvZY4y9J+WTY+/HCw28z5gr
Oni0NCyUKHSqWnP8TWWo4oicO7WKCmqG2KLXDscCDIV564XTcva3RheQxb3E2nBf9I9Sky09w7l6
ybtnmKNyakOMRyEi9YGmwhtQHdywTxJG2Jk+rPImv0aAie0AmJ07NETmj3AKUeYW2Shk1ukERpLm
JLT8ogiqUBfvv676nSuivn9Hc6kd1UhMtDF5PuS37A6HTAGnUA/EsGBptoGvhXqqGm/dg037euRz
FbYPI8+aCQmOslIDAs5RB2Uv9oZd4tGOeF4ACKzuafjVENgixRYNOE5CdNKqfad8j3qM1NRVLbWH
QpLsNE62NPAhqcHBq6KFKuC5wi8/r3FHmrIFoGNWFO08eKOqR19Mu9OcZk3RD7LOvtuSggAfOYgb
fK7vFknO53ADBmUmXKIgWqhzOGnph6oh1yKdCIgWlNfQQFihYmen1H3RSPj6O5yf47vRZoXmIDIH
lRSdJhwUhxbBbRvfE1vFCWQlEXGvsLVfeZiNL407lSZnBW5EuP85yxkohL4W9HGRcScYJnD0kO7V
RHOWbHMnXgy7pW7jmZbSh/FmjT+aqagvGLzVFqd7M1VsqF1Lu31pjNl6kQdRlejloKJ44V+Thtjj
MXue3qO8OpRbcoqFLuPZIw7gHYgifPnQCZsNGJYUzFKTAemCrOsXIhSbtOY7eP2L5k7YK/dfL5Yz
5WbR1CUMRBAkQyxy9s1GmaqX2rPfsux6CrDiFAFlUkKidDwSvn892LmX+X6w2QfDKizAD5nBcq3Z
9LK7xvP04eshzjX0EdIXEclmMqI5R781nhu5TQIEZULEck9Obc121x/6R2YXbBY7qOe29vvxZode
M0gdGtZ/jAdZ2DFutRthW24tR1ho6k+ffr6/UJpRQa9IUw912n/vOhg8haKUQTk1uut9cKByu4V/
trwEp0f+apzpM74bJyv6MU5CxiEkKNFIIBJ4xbNo1f4st4jVL2yxM4tCkSXsalTE4UQ0eT+O1qql
6IY+JLQ0QT5fuOsX8e9LI8yWXTkZFssV1CjK2LsWE2WxWTonloaY7Vq9UIthwGwVvGO6VsW7CGWo
rxf22RFkvLx0UeWymHcsBdFX5VQPgZs3PwTjsgB2+PUA0pmVrMjym1Ya7b9PXAS5QEXd1ZmDeKDc
32yjUw0OBto4bs/OIkDl7HxQdAZNoevoQc8+ijJg7WtOH6V2pA1GF2sfK4Jf7kW9Hpzaps2hZBvr
5espnutkv++tTc/0bmGLqmAKckVvLQv8bZHf9lqwEz3FVpSnrwf6rI4z6+LN+suuH1v0XhjJNMo9
1suO2pG068FqLMKTiJkC6rlkcLgJjuE9ms3k29I2TF/EMN9+/SjTSLPN/KGfOAsGpCyMBl+Z5jxi
zpQ+D/TngqXG79lBZPABUD7oMM6RifkQDG7ngcCdwB3eLkElR1gb69aOfyp2aXc7/XIR3XFuAdG1
/L8xp+X87mPGcqNh4MuY3QHZrXXqRAeSbqfaNI5i5zfpttj9iTf5bsDZSd8qCaYlPgOmwlUYgodL
n9wlKPPSi5wd8SL6uh2aqnR/gYvoJ7M4heYCNOXsPn//4ma7YBSawBATxpDgR3rUeCMB8d/wO1wk
JyhEe1ALCgSPfaatDbHd/P+9xNnGkP2kMEVgtI4m/W7FhlJisJbEJaDu0mucLXrFEnA4VRkFgzAH
Hjb/+HvVWAhnzh4nCC+iBoNuPXqWH1egqaVlUSL2gDMKBHP64R0811QN1oW1NKHPwkUcKJo4yc4g
zzkJfX0cy1VSIQ0SDmfrrtyohymkL07unsx/QxRgh7t62+2WgtFzr/H9oLMzOs5VMCQjeJw6blcj
pQodgkQ4LIIQplU9P6OYE2ENs5yoRR8nB9UuU1truqBxyVmbB7rFE4myt+VqXe2TjRBulxBAZ6fG
7QNsUAVqOxcTq6W+kjr8JZxqKDdJ8OqJkhP5C+jSz4wT5gOOQ8QeFEzfJ/Ew1CnKuMd+whF/VGtz
K8N3T+CJqj0xFQ5Fq4YGwWpwtMjRj9QJ11/vtXPr8/3os/UpRgBfc1rtzrdqPIXZDR6fpnn79Rgg
ic58PB08Hy6jMubj85qMpCUgDDAicaLmp4V6iZlGm9HVAYl4Lz4umZEn4Qkz7FuNbruMkaWAFZYA
zLcId4ASNmNMdzDwp44jXXswwKJc2WLnX3u1v+1MzfZM7dTo0sFNDgWWdwXtXUppR6Rq9lKaXkRB
Eq58tHLxu/Nhqa4kRcXi3tBtEUI8lVNIauF1Gu3b6AYOp9Xf64hz0E/R9kEBg1cexx9aT6fefzFM
5JAKIYwvGukiNe4aHx5zYcPDgMt+K5NAFHV58FBYHdGQaOlJ+7F7moTPzeHYWo+W+ghXHOroCk37
i6YB8+LCbi7hPfbdSm7NtVkKO3kEoaDQsvOKvVgkEBlcKri/unhAjQdStJbaZa3fd128kdNiE0rm
UR9frOynNCIQk1jjaWi6XUnRDiOwvRR09+lkmYoNVKwbTmnRd54ElcVsKch9g7jO9+m7Tz0vfSG0
4o0u4G5itm6t26hzoPVl2sW6eOz3yg4C9A5ywk2xNZ1n2l03wdawx0OxnyB1gqPf1pfJxnMSaWGd
n8v5FJhHxB2IWcDanZ1TTS1UUISAz7gn/7o4eIfA1lfa73CFmPKiOO2/GE2b+IaUIaEGfTyt2OWq
lYwqiBRp5W7VtbtPEM23+7Xo+Oti0pp3vt5jypnED8cTPEs4/mFWzYtWcOhjM59gnlJIxzt7qUcI
7nVtly614Oq6kHo7RbJqyA6UIXPq+hJ12V54EPAO6CkAZ+aD7r9O3o4aFmWySvPBfEDXaA2IBgQS
PuXZt6w8lizcouh/yPnOVLepsRulS6tAC8WwtfA1rJ4lQDCeoLoL8ztXsHo/v7eS5rtQrvDMNE0H
Dip/L0LMIzK+iR6yre5MhZbmhZr2fjH/mNbEp7VMsYoDDZgdflofv2IuIoCD0vZUJ2gdYxOs6ycZ
tap+G//yvB1gLYaubX+tgNgIHsVyIZd/u9O+Gn+2Zs2gMJTK45tOxAOMj7YGzlQrlYxrktIEGjHk
byXCiVtqXkrXZrWa1KRZ0RuEKMSFY/z8TfXudcwSWGN00xiWxFS7m7Z2saUj7t5n0lHeSxlx4LqD
lwlAwcYjNd/K1WWYbRYRq9M7/+KdvD3ku3WgeiWt84Z3Ag5QiWkCNmS5fXY/RNFzLqQLCe9b1fWr
4eYZhGkkljINRyj8loKadIdOE4wG+1QHgfxf/yixyLvmSXPEVbSpELW4C9HyuF2qgpzb4oY4BT8g
rE1jXtuRoqoxhZb3L6DF3wu3vawdgg7LbOnkiwLXj+bInfn764Pl7MbDMw5nOEbk6JwdZcHYGDiu
IEOvtf4FiKGdpx7CodorcbgpK2CI1Z2oZYe0idYKzVLBSJ0kBiahA3WBbPb105wLV6h8yjolch1p
jVnuQ3FGzcsKtGKSA3sUPJCG9A5lbJQSY/P1UGfDaQIyjlRNMjF9mO3+so8NM0GCzsm/Sd+CXaY5
rpM9WOh2FBdTWV494p/k3i4Jmy+OO9/1eLAU1H2nJdeth58qaWthm9eRPZXyxIl38TPYLK2ts0SI
97OdbW5LKqOuDfWp7irYGrKFdZjYKlC7rLiNoxs5QAgr8J1Oe1WiSwUYpNceXfMyia4UJVur1vdw
qFE4X4pPz0WOpjyp5ONOqOAo9fEINnuvq8TUZM1Hoa0LCQ7tuz/znZEKVqmbTVXu2ZrSjEDz3elm
0e7qi2hXX01xN659MOijvXGAerVbrmieq+Fj4v3PUaeJvzvHkIvH3QkoIuUQ9RDtxqMOt53+vw2L
Z/tnZAlIM96PN3uRrlCJVmcwnnH1pqDrZKdgO1Vs5YvytERim35sfmqSopkGppKTU9vs1MRktZUS
g8UURE9xRRntXh+XShTneHLvx5hlLoHsppbisU3CvbvlIKZ+L2/APjpLwjJniyF40OHDoohoA8yd
4NIuM1Dtfgs99EO+iU7SVjtM9xxuZAv3zbnlTrw4SVfDoxE/lQvCwGxHjSNeksNTHvlbDwWnr9f7
mQtUlSZvUKgDRIvz2bRVIgN4xzdBnWAX5Cea9mCAEtOlzq70m68HO/fuVIkAWKFxNHn8zTaXnxbl
kE31jzQerwV1tP0ev1hw9xDPV019OQCOiMC4t9SX3CFYmOuZAI5aLmQJXqlEM2R2hAej6eZiAPSQ
Y2SNVCMIw3CNHKKdyIaj175teX+CQPxhyNnpbeSZidN6W2JCxGEVQ3oImLQQbHodL+bJrgbn0beX
PJnUeq/Z9T82VvX3/+HPz1k+lIHn17M//v0qf03v6vL1tT79zP/ng7/t3z/+kf/yj192ftY/P/xh
ndZBPdw0r+Vw+0rCUL+NyTNMf/Pf/T//6/XtV2jIv/7tL89Zk9bTr3lBlr73rdW4X/61b6TtB3n5
Ov/7/3C4VdS/6gj4q9Bz8LA1EHj+X9tIRf7rJDcjWpbF6v6HFThlwtr/218U7a8QnEykaCTqLJSf
2Xj/63Cr/lXTcY1kh/Nj/M//yOF2HiTLmg4OWaECB4X3TIQSmWGc5v0o29oKXxcgu85U0xmRKw9/
p0ftEr3NrbuTvxGzb3R0KvP1uxf1x1r4r7RJrrMgrau//WWeek4PQLFxUv3ScZDCd+DjxTK4Cniu
qsas22ZXT1kDxKmVgPGEU+KDsqR3Mzux/hhukt2i7Ihs1Oyo9wol7DMXh0oh9vGnyxHzffx6RnPM
yKchZid9pecwtRKGmJIb8ca7lLfJZYUoY7Idj4INCeEbjGUnuZcvcmZYLKRhZ2dIxm6aGpKKmAt8
fKEgFvxp9Uzu5zdS9wK+bWF+sxP5H/P75wDmjBAtN2WoCCSgdo24PWAtiEX4kWibLAJRv0Im+Kln
+ST7+tLcRRuPZgkIznxLbWpDD4PiysLzTGfyu9v7j+dR2BTw3cl9pyD8XWiSgDE0y1ibngdw2C1o
pJ+qnTrtJBi5moKU+KkiUClX8m7KPMsHdz38yn59/RSzEOLtIWCbsZFp+4J1mK2rzEAQFVc6GZrP
TcJ8NWRhgyXfs3OfFj4bcmciN5T4VlR5N1Nt9McWcyjZlv1TBw8k5Ez6v1Pr3GY8N4t3A6izTyuG
nZv2CgNMDjOyDWEKW1OjXk1eDaM9OP0pidDRXPSJWBp39vZUfP2gojOuhFZED8VeQ4u2qOWF+3Vp
mNnOHDpB8vyBYQLK1aPbX3dSvFbbYInzPv3OfEW+f42zKMIAzG9FHeO0G2UzmahQ73BUvKU0kHN2
+rqI2Di3Jd8PODtEY0PjxOvfvht4tJHMH84QKphgzfcFRacG/dtBoUx5GzhL+29hUc4ZzqLfpSi2
MbagPOJ3vWrbbOGzSW9B3vyFwtfGe3lCXH1CEIklqvlCjkK7HhfASKWmREsjCw+JFFr09T0d0O8o
ofOuma+epay7ES5NrQQiXBWq5llsPVuVEm7x9fZWnpv9rgdLPfpRYtqa7vUvleHpa/Ch4fehjU1b
LwVjg++6uBMGbQBJDfBd8PV+JeuRdS+17rjNE9VirweVbQpGchAF45vbdKjRNm+y+d4mFvG5y5uC
iyyoBlvnpr2Oe3wzA/7+VrVi3+5VJGvTqDE2PVqKtt4H+1ZS433fcZTWmV5+N7sAmhB0dfr52BuM
YV5sg2FyQRjxCvdQx3ukK/BLqZJt76FdMrgTR1Mp4Oko0b4JuXfiWLuJyx5W3MT3qNwiOwyxN26L
QuFsLILaznzQsUjYIumZtsGFEUt7K5Ukp81b+EjFWg/FQ+BWZC1R8GyYAf2ONjFWYoXd7mDWO7OI
pUtC6p9+I+zj0sJLGsNWvdqITXA9mgAhQmFTWtK26ITYFl1cSZNY2mjA0jnOdrz6p8FDWLrqEsdT
xe7nOJTu0a1LpFurfWsWaFab7uMIFDoa5aM/tJcanqrr/1YFBCzyxpLsoqheSOh/a/BlqlSC2IFr
83936Ed2PlRgEJHAEtN+J3jtbSN2SNyJ6kWghIBAAO6Xpo/VgmpOmj0XOUxrCJ0DLiNK8iKo2tV/
o0vaZWIpgDSsUhTdQgUxXlP9WcDVRU4m1Vd1i2Dg12fxrHpGNmqiFkDdTNeAsKBz+fFWk2gdqZ5l
MOYe9MGh3kX7SQJkqWh8dhgTtAqaAYREyuzk7RCudscJpBrvtU2FnIqGhiYq2duvZzOvH7xNR0P+
A3HFiQeuzlIbfcQgoEFcnJuldfL77LZaBevohKfERsftZLEZ+imunN7f+wFniY1uZGYh+5P7xWG6
yCKLJqVlD/ilGWzTxYLUFGS8P6HehmNmlEhEA5LJbLh/LkWA/0hosQR11mKrFr9z1ubXL/NThDkN
Bphp+l7mVOyfDZaMlagFST3Yje391A/iSdmw644R6/qYbJ97xIjRmEgPMK66C5yPr9Tbr5/g3Ntl
XdKzh20ypQ3TTfsuEmnSNs4VIUbpmv6vjo8Tx+R0wSEyuBPum/8Uhzstnw/jzWI85Fz6pIFa8Haj
jnt3byX7RjxCnyrX/RoiyW6MU2dhkm9tr48f1aJwa9J+I9Xifp3d42Jr+HnjkhBbofRUhNb1WKMB
VhvQ18XN2CibUEiA58TVQyuI4lUbGvWNpgnisQ9xchxHjm65tQNFFK5waYETHnbfo8H93og5NhhF
tAn06kIc2mNQ1k8SYmG1Z93n/TBsvbRR4PLR83RHq7VhAARbXR485BMQjk6k/rtrVMLR8otbKarX
gpC9GAkhty4OkFKqy9rAt8Zr/H5dGtlRyVP/ILtZu4sTSb7ygqi286ToVkVkjE9DiV56SibvFF71
IGX5Kz0LHGsbRbOxrLiE2+SuW81AfTsAlZxpev4NN8lVG8oXVms9tHrSIDEOaT7ryoy7LNnR776k
GIZxX5NDxEmwaiId22IMPFE1TDipCDUZ5i62cmVlxKQNmdEnq0F3420pWs1VQCd504lG/5RmonVZ
cP2sYnhlvmHQsUjvRyPY5nEBqcuzXmJMXddC0e9HkAurqCwH/M1VdVcFPlwilA7iWMlPsuzdu8qw
lepBQvNbpe+Xa0siy/NqOAm9RGSO0yzyraA/5udcoKq9P3TjgIYDkgUkJDCwdXTr1sJtYBs38rf6
Un/WMc7ZNbuvl+u5OEznTCAzgxZozDOQEea75EZchm1qPNdKjmeNV+lLodh0tLzfEqTrJrklCTtH
D5tidl80XQnRF06APZCsX8q/JQd5qh3IXcRGzWd/h5AFwk5T5r5UWp/X5qYU68PQsxsxcSMYiC5D
V2vt22QAFh8hma1YLIsx7fxWnA812/he1Nf5GEAuqemeJoO0q3p9q8MpM9t9bpqroml2+GAsfMG5
7eanGU6f+N2pinphWAN40DjXkb8YVvAutyqYBO8mOYRXaCB/47hwOmc8TGq5kdPsytPSa3678b/6
wrOjPYglwMUZrzlmBa+bnXZXXsTX5QVd80dl00Arsez6N9vv9/Mk0R7t6cEcp1MYAQXwAskmt5UF
0NH8cp1/jtnpH0quJWYl7yUlCs2NW1S4ww4KbrFwrZ3ZQsixw6jUFRBO1ryyoZR6l0TwvXFyeqjr
k1h6C0HdnMnEFwbrpsOhndSnOB1mXzjAgqzoTFex1e2kO49v0hEkzSY+LHUBPqe6yLVoTMNCDwpP
9tkKVnPX7ywXGZS4+ibJ6x49TVFb0PX5dNhNs6F8RxgNVop3NvsuEV2TtrNSzXZ/SNedHWvrYAfS
Ej0yuo5xfHCfFTtBRnop3z03OaJVvhAdAWqgsyUqe7ECEzzX7FH9PWTKKowjpx5i5+sDdY54fvtY
hqTBvKDPJgGNmW1HTfEg5jE9EFrIWOJziEczbS+M3J6LvWYTjS+cAGfOOEumPCBPHWyFwujsjFND
DQYoNGkbiVuEz5HfwLVmFV5OcZU5Lh3m0yL4uNUJ+FkclH65rCxzFpRn+pibsdarVM5QSPJ21dZ1
WlBstnIYcNf9N6gln3cYI1LzBtVkWKybWYFJJiypa7FVp2rvYL+NqKzUu3bt7+DIYnnqr//z+sTH
IWc3loY1Owwdhqzi53B4SJZgL0tTmn2ycii8WPMb1TaqG8u4j2G0L6zD6Qnnn8kgE6QPQDYovV0b
764FvYvaQhGz6dCILidw1rjNWH6R82944H6uJFkKsFyTYwMhc/KZj2teKTtp9ARJsYctEh8UeCdz
z+ikv4y3CC20ducoEPyKfA0ZeGGa009/mqYqT+p1eNxjzP5x6FiF5an5msJ2yy8Q/adW7l0MG8XG
aeD/UXcm23EryZb9lfcDyIUejikiAtGzJ0VygiWqQQ9H3319bUj53hVDKrGyalSDzMG9V/IA4I25
2bF9PiYp/n00jO3fjyazQG2DktHM28V0dzrnANP1zmswtUbQ9/bBw/3hG/7Y9V3iQzK0l8TBSSu0
jDKzQfCytEtGfpzwNlE5I5LFFO0/HG25IKIZRAWCBAaeycXDaZocyznQ1VVxWkbDbsdfwjJ8Gj92
Tb7cRC7HulhftCxEpc5KZ0kX9GCvll7QBTtIZ+zPovN/qjj5kUv49eku5mjdGx3tuIyInWNLfxJB
yULaL55g+iwyyWZvYYvE9hVsPnivlwfP8qy/JmUunvWfhNKsO9cF+SGxJIo0C7E8xADoSTVcWh0z
Pa3cREt6SSfP1C4Jp4DM0zSzcshEffCjfv8ALuE+FgDUP+gR/HFX/2V70Ls2KWTbkJ8nmwgd38S5
gXhcDbEKwaCjXF7ERxPscvXY4v2Yy2/6ZUzopBXDMqa5NfxIoy+Wg/Ewr4zVgi/3PjrwL3ely+Eu
wqZa6wfKPAzXO3u7vDO4i5riSbjbdhLbv7/Oy9D/cqiL2EId507IlKFCLb5Wsn7bkFduKpKp0yqD
HFGLO1N5/n8b8yLQmFWzyZzlbaoHy08P8Rby+u7jJNzvs/f9R7s47pO00Qr+b17ZzZuOzZXbvHXD
978/yh8yQ+8HWS6Qv8yMPjdFFM0MslQ/4aR41eNS0HW2xaZ8/Ghe/BaBXn6tizMjyqwg6paJYU4M
N68L9Oy0F6ek/FcRgnHfWsG5wQBjU32Yk/rzGiCQV02aPNH4vX/SSVONbuzK5UmtL+am2mpXNgIl
iHg05X4UxfwWGf580n9Gu9z0aksLHMlowE9JFFHWoVfrftxoT+ruo9f65+X2z1gXq9uZSG8EM2Mp
SrSPo/xZVzFkDr73bfslrPT9/9WU+We4i9UttCnV24nh2jXMrHiX+dh6IkZZqf9HEoD/zRRFjfHT
/+uyvcPMcbMLBeMtTcfCwlzppywbcjKAxw9vKwRoywL+NbT58fHYmYl4bY3q/8UCV2wtVoIJ9GIa
R6/NNL0krTDXjd3Bi88LrdpISHttoSJ1N5rIw4PpThTKW9sDFdQrUmg4FdubDC5OqplbR0WjX6eH
IUBUPhbbAi04/Mg22+RNJvddXKfXRTHg/zwMYmM12Uy9yCGNYAhnbUb1rhQqNsI2NpzFURkr83rO
3MmrZAO7J02Pw4xjqdWbyaZvqm0uK/4SYDCaVbZeOSevpT3fNZbt22aIrepCooHkWZEdcQUY0UnH
hbYHA9VH5m0CHddwKDK5ZnqXWwa2x+F5qno/ba1jpLuvUu2SnQE/12mxg4ZAWOIK0CfmugxptWww
koVsY+KwN4ZrV+Q9jn1hBQmS9F3VxtGuVydnD70ovdISCnQhPxYuqLmZ+xxMDZY8m3TQCzhiks6b
QNHWUTOou64q1I07KtNN7Ij6TInobTLTq7ZLjU1dWZOvKB0yqF696xJ1uIm5t0MYrLS9oaazX4eB
uW5n+g5a2YA4K+y9Mrt+Zvc3lgzghJqoPs0mjfdp4ootzNTppk0d1dfSlJaoBkTUUkBTgjxeSWpq
yVJcc6iy6VTbgAatR66ja0Vd4GIU5PKlNFcuRbpAB/Y06TamfF0xQ2OZ5QGGFVTCpcCnThYhOzU/
KqV7HDFKL+bTe8NSGJzVAqNv921QODflUjzswkI54OfYbPWltKh0dbBShVyEX3n7aMaaPyxlyG4p
SFpUJtueWLlWVMfXLGhjoQKxMVlKmTIPNsM0n2wlXbVpeJWGg31EiNyt5FL9TJc6aJKkgi9ar6Kl
PupSKBVt8Ezz93EuH5LK+AJjOsEkN6hXMd15Xpfc9Pg2Wrkxb42l5pqMOvVs+LaruaC0Oxhu4KVz
6HidKCIMKIzvmVN/71TlJmStvZTE2psSEDxks/E0VLE8hUuxt1nKvoorv7tLIVgsJeGC2vDQVF/r
XDx0S8VYSpLU9KL47BPfiqWqXNjz904xso0VWOXXujPlqtDLjVngyAifzpmHg7Dak5I3n4U6X1Wj
Mh/yAOLQZPru0L2OMI5dSSOKTI4N06CL3a0WZM+jrL1cy1eFjHzF/ipo9GqHaD1atIkP/SZoBjrJ
xgPmlKtiMDatqx7Dstno8XMNjMvUghV3d2i18VL/9BvaupAd7NM425B6Ogum3pjlAEqDVZE322yi
U6/DLVWN0D+79wULttPUVTapD1kv2209ujgBh2fDpLHUtL4WkXLEGhL2Vb2rLBqhC2OTyftUx+zU
CT/VLeYY1bXaOq+u2W27qpKeOxKUj8W6nFIqoxgaO0IJvGnB4414nEfTseUflnb+RKWegnvtB6ZY
S3JUahs/FcqEm7e2Nrtuxf3lpuk5AJiDU6hAEp481t5tHNt7Q9q+Gj4UJf8YNnPk6iCvvlQB1f7B
AUYbwXMq0k3SqocIhZfajGyM4jgPueaD6vXN2N3RdkSnGpyV7l5E7m5ugWdDrux7iBpZxyx7VS1s
dEmDmqwOFx9Doee36YIA1WIX9mhuHHQLvhQKzbp5ia23qtUODSztcfiuKjiiJlhf4+2ZbusuRGyC
ECS/d2KHNnln1XeC2nfoGWngmRO9gSHdZFG3pTNhm/fuJgGkZQ+f3Xr2Uwc+l2geozbZSjmsKEPt
wnR+rgfyJ2qyNsXzXFHOqalyZq9tGe56c/LywF5NALJw8Fa9mpbALsWFuI3xqg4W3xF2VWcrDGoT
A88AlZhqpd/2BpajQmsD+oMawiao4IGur2tBzJHEu8ThdqXf6OaNsMutPRRvfKl1NEOfmFLUVuWL
Li3V00W4S6PhtPTVI8GKcGG9j6r8rFihVwj+CvGNv33YJMb8kkAGlIqDH6URUD8cxxctja6d1gCS
L2CXJSUoXXuBelpFo270QopjW5rxbrbacEfSDlh2Hrb+1OZyb3Sue5qNyYHJFtB/AM7QFxTX95lu
x49hmUDtsTXpNXpae11Qtdjezjk9stp3Y7SzFST0YwdZSnQphOOCXzpH4WZK63SThgnfU4uUOyMB
b2DLZnhIMMy+7vW+uspl7KJZgp98rQ5diUVvWpQoS5zcDwaqUZTpbC/MAYjWg7Xt9LQC2wYjGrPF
dpOJ9j7T7Lemmx5NraZDJW12QTBfjVDYboaquu5b/rgqoaImrnEdhd1escDMhU7gx1O/BeV2ntua
5kx7V0KYhYgfXGeO83kKg+c86O47nRbUbDSSxRB4L3vryC3yKlPELsiz70EIE7tR0Xnd9CKwN7OV
P6Xgk9XWhW0IQ1E3sp3eIXBwHQ4RtJ4rs4r4Yqa8Kl1rX3fG4EWt83WsMJgPZsC79tjvuq76HlhF
u0fLOniTMvl6xp9SB3XfaOEDn1T1sJS/mZppE3N8lEV6dMrhWCaQTGwrQoQRRzpztr5Kak7ZqMCU
vdRybWfO1l7U7fd6ULZ2bBxImYZepBt+pim0kCPUpnkXoPcQ7GNR7Oxe3xmKvosmoLNzEmzSNN3K
cdineCEPTZKeIgOZSSCPZljBwY2Tr7EOLTjqXNaouFc7DSBw8hQO8NrN8kmdZUIJtn4aY3st1fBb
WolndOFXg6Y+6qNxkNmMgXzy1QLk7M1xx46Szt+GwP5iWVPm1XNfeg6zN6n4910KWFBGmxJ8p9cX
8U1iVo1XhO1GBCEF/oneT0PRNrT1WmuzLkMv1XJ4V7b6pDjGKZC4vvcS5WwWEc/28qFS5vWPOEKO
MJdDDcCgyL3BGY+9XWysqgVvGrwF4L5d4e4g4d1qPfhxCRR5nbbFvhH6bdA6Xxo2hIIZNsrojoTg
WdMwMg6DM//1W6O4d5HMroah8RXhnsktf9Ld5KA3cp+OyZVVILHT3YfUKsUqENpDrIm3buoHb+ja
5wqkH0uixZM7ysyd6wT9qtH6p1IhagqL3NNCLdnrAgngbDVXdM3NdPlMAtRrvA8iIMlzf85w3Rzn
9DFL05dh0rfTyAGbTwj3e3RZXf4tVMRdHbHkaDP9wuH9YOd8XZkqdH6WIqICXJ41ndL7VKeeUU7F
pwbM/H5yp9exmR7KwdhOtrVu7cmfFHCRDRzCYkyIBpIiIx63clRJ8inBHpmJsJLDuHaXiTgOyrdC
zPdYZQ3rOK+vjHn60ung00fK1aaBxTiitUOu5l9VdYQsG2/i2UxXdUrTeG+EhzYajpNhHFgQB8jA
Yh04M/WAko2SIx9Qd1Kye5tveKN/69mWPJF3K0MaHEzVfERAd4Jdr+wos/szuMl6YvFoSpx4Zj2d
XFuuRARUxM4fswSrTSiPR01pzo7Mt5aSnVPnez5yMrVW+ZA1MPV7hbtAZfSeW+okXrBjrbs3cOhP
Qg2/RCFqsNJW2bQM5Ym+JFicGcCU0Ti5gzxHYbVKBufV4vRNK+Nb3GuKpzXWt0DFl6pLXoeA206y
mBE4Unk0BtCkehGf5RIluEpxX3UpnXniRoGgWkZxShOple2qdgDyy4yuO7rDFQIfD8+rfeCE6qaO
M0hwZTavtKF7SjhUlK7w68G9nd3xFkzxjVknr0WXPZqiLj2RurtxKo86Pja5aqyz2D6GLd338P2R
bGfixZEmthlVsA3hG5qF9onDBPyWxqAit56oaLSe1VIcnZOBXtvpbBfJg9OMwI5LezuaORTx+kkl
zgdEVt3Mclnnc37HVn8qCsW34n7NkZ+uw6w4LoB30YtrPJv2mjUnZBUJCjlxSuxm+3DVqzXZNmrt
hLdzH+wSo3/mKgD5OUYXqPlpgaNGJXchoO9ItJ9ax/1ELWa9dDnrnTxWcXbdVvqrOVj9yhBZwvkV
PUdJn29ayRPFUtlW4JZlZ1DCnwK/UhY2p03cMBbHSok/ax0gZtW4NuzuS53Q1886WyDTRrvOVVN4
8Ui/r5V9j6Yw3o5K+CyKya/N1k/YK8wCOoSz9M1g9Mnx2vNzx3KgWZFXvsqUEK38pLygxlxpLQ71
xQxBt9xWivISm9FLUqRMK+1bnNKF04v21kTcniHn8JMu87XcgsSdHdRicNERApAVEw22bjkAHw4q
ul+1Rl6Zlo4cUArfbNNt2RtPvbReAZ5B1oRxyRy7EpX1CSGkslJg/wI8NemMCPIH+mrzoxpo33Q+
o4eywo/j7KQ1pH5L10kh8adJQ+AZ1MV9Uy92BKICfwq2hTxG3F/ZLe3HfTdFO0URt1oKpCYuudma
ZZOvgiZ+S4Oq8EuVAKkpWK2pPeIUl0T1KU+Klyns9D1cazAL3Qx+MEqKq4F3jYWEXV5bMdL2JsaY
wmSdoRoI4++ZVX1i1/yUl+55lpDyWbNnFYSt1lF+TpL4To9DrBG4GFCuWztV7fd5smByunNq0d4E
dPMx1Q1atyO0LJHooq3dxWLNxnzXOXIbV+Kk8oSOBnlqTMqbMIi2Lv1SqyQmwCxM95rgc2tnuFfI
SrlVm/aIHtbYJGoYf7ZypuJYZuVdkyZZ4qnqEkeN8yvaGg4Zs7qzymmfGuN15M7mbhAK3AtrmNn6
CFLVll6UfhAPelQ9Gwvjedy11hSvZ6uIYaHxjbtEQc+agQOq9I0+hP44cudGYbLVh/4UmnJP1PHc
h/NNaDrdxlDEg1FmTyZHSDqqu3gQpySr7pQExoPLvMyLm2hMscCun+Me6xZLVya4/+bnySRYjR2L
3vZC3hpKuQmD2a/s7s7pxbE0m50qgi9tLzgqjXClp+gdkz6DnavdJhHI4UIVMH5hQheogyO13Go5
58hcRqdOpveZ1W7LyMHloAQXjzfAq9Cqm0DA4a6d+LrGKWKjaUDb+3LAUCMGvNEBrM9lcWCbPBWN
9J2puy8C83koNXrwoUqsTCOg22t0Vc9N+8+m1K4GN/pshnIfWN2WHXUVzfY5XC59auWPBUCxuU5v
gRuv+BoTHze6Fka1H7Nx37f11sxwKcGhoyjdjWbWPiUPmMmuuY+y0vUCg4YIgscHy20+aam8zZT+
LJZoUO+GQ6QVb0XWnqY22jdWe5eVEL1ppiqI9ieqSgqrKpv1UwDfHIT/lrID0JN+m9DH24bGPgxn
e00z+U09pFexmP0pEqcsrU6ix6OGE9SbRiZYMuevEOzvuJ2vaV7JPMUN8EguIwrsWJ30vet3tvFF
hNaneMT0ZezcOwWYAasx3MrMbLxxySeYXFZWiLDY8wCvrqSK54kgA9K7GoyKMok3Q+18z4TAmMS8
qWvnc4P0b9UENcJIrUhXxYxveEaQ7TV5EtzNHS6ZkZPLTTUh+Rsd6e6hjoWrsTa/oX/bZ9I9YQXf
f6qXZyLKyk4BvkCrWSrRRunS0Asq863Lm+6czT2eEVNzkJ2snrUkzrzOolTisOQ3M0o+uivQ0Iw9
7Slh860MG8w+umld9jGXP6A+Vx0pPS8z8sFTIjSC6aIW1BbdoGuSZkmWXdTsQFM3i7xQBtVVswgO
QfvvZ73+qqJEHNMGhxNdOYrSDN4qnbuvvYgXkaJw4iyCxmiRNmZlDZoetaPFSR2hfhRBe4xQQ/ao
IttFHvn3HPMfSh86bdna4tIN1upSyVmT4RF64PIhYHvTE+F+1YsPijg/8BoXSV4DYTO63KU4pl8S
4/Azwg8wR+s/rGa/ubJO1i7xxbreDCfb657B/1GyR85vffBsfyoNmHSNIiiCAowe5qJkNZlaWTjE
XQysrsLjouJe7D6Hff2xrPoPmex3Y11ksltasmXvMtaEjru7ws3x21JhppjtjXfWocAYCe/Dj/qM
/yAfd8lJOSqoGEulBntRugqjYphGR51I2edXBV1m4Dzs/eCz6NynBTKQf/r7hPlDGfDdgBdlrMQx
WgDgDDjibL64SNK+sM8OH3lI6n8oIi2YCgwd8QcEGXBR+8jHogi4wOor8Tii9it9YLW0k5zjjVgX
O/O+Q1KNn8w+8urPlV+em6P+UbfSpTSB4oSFU5oNbwgbeS4I7+tYfagbsyg7/A0247p8abbiB+DY
+Jx8qEr7U+nlp3nwj9ZEcOfvx6pDkQa1tJY2AOOZ3OVW3c+rGTHjgjX6aNb84Ru+G+xi0iRxU0dd
y2C9D/N12+8Mehty/yPR1p+HQTGD8t80TfuiWqaETmIog6lRvTV8A0pkuFe2H3dqXJJNkD3Q7kHV
ipTV8sUu97B+CouoS2aSWK8jdqOsgqXqHq80ayHs7CufO4TP/v33hfCnbY1hl24KRIsIFy+0JBkJ
rhyAv7Yyz+OzfpjX1aG479/svXqtfonuMLfaRrfJ40eazz9OFbYah0Z8FCy/NcDQ00VjckfHyKKY
aVbl9UKNNs7utt+qn9wP8Ay/t1QsHq7mYqPNGaEal33BhmzsbC4Bq8W1N35RrsWB2jVqP2XVfyJf
u+F/gMDw8aY7hnqy8/LRZL2Ukdn8ANvRXRgUqo50c5llv9TNk0KfAjdx51WFXDyxSw8b+o8+5TIT
351QiI+ALaP0Q7jNfL3Y1OyqN2ZDZfNeYGfaOt6AciuPHNob0tzHYGOUH434WyX5YsSLp6qGui5z
mxHNreWfWRy0QYebdMXOvUkYdaV6H8NKfn+V7x7z8iC2SYIrc82gRftJza8HEA4frIllzv/lRVoX
W+ZgJw4wlB+P1e7Tw3LeDuulb+qjveWP74+tBZ4wmn6OiPezgvxpAsGKgVKSHyI6R/OdMYTrWtvF
xue/P9SfhmK1LeBPoPbqjxr2LxPwnyY3SwOHCZQbr7ClwS2v9M9VMqVg2Wh++/uYv4VlTA8U1yq8
ZABJ9o894Jcxw0xx22A51qPktTbJjcqbWP6My/4j3MQ5/lLLhrbO92yJ94yK/++gFEsw8T/t3Qvz
4t8si6vPOSyL0+fmv7zP0ef8c/MrmWL5Qz/JFIqjQ5lg14NQTs/aApP4bzSFItR/0WVuAoUQxMs/
KBP/9W82he78C4my46IwRNUnADf8D5tCV//FB6UtjTgGdqFGH+9/Izlufi6fnxyQfzAhv6IhjPfb
FbpyIHZs/sxIG9gR58D7yS/pihyzro6xMKJcTyrU/uTqU4s3aN2vuY9yc6HHLq7Q31B8O6HVRh1j
VzXOlpjctXbingsS/IfaQaNg9Id0ak42F2QMMqOnIXRJ8sej9KXdRbtAy1+oL6qfUzPKH8e5IFlr
KZSIuOpFRzeRWD4GWWxsA7d21y67C5aUhf/LB/r3G/j1iZfo559t5ccDw+EA4UqfC4f8pa69lHNQ
xS43IHWs3KMujMBDnoGZHeoBL9Sizd+HQ5D0+4AmcpQlsoYCwr3l/RtOFOnKVGJclzamuipLp/fU
oDHX3SzDU14gahiL/MUQCi2ucUkRxoo+Qzgfr+zZ2VYayaCi9S2wIaZRPOrYD1mJ+SJLHMu67EEf
q4xebWPYVGqLZZGrPUxd8yB0zK5qvVzpudutq5xaeWcc6kF9o3Y0rJtEHiwzUUjmZ3ivlQXmpHFG
XstBW6KTfHqymjL/pgYznNOpkRtNL7la4Sm2UuoB80fTfgzc6oT+YxslOe1lk3rKLFwqtUhs84Gc
nXS+BEm3mvKedNrEf0dZN71X3TJ7UHBYx71Nc+9s6eL+mTe3c0pFSx0p8JXt3HqDopabWkziM4DW
flMpNHgZIsKELJIzJqdxdVJcUvkG6bV1jQfZtS3CceNARyEvXp+LbigPtV5Nd2aOHGWEuvlZWlby
qtNQtA5Sm/xZqDI1KYLq51wZ4k29FBvSFpGIFsTZqghTWmcbhfTbHA2+ZczAgvQaSVgl0gfRaZTx
pyo/yFHRxMrV+itZQZRdfTB5xBItvJutbB6cF3i1o36DV3QRXtOSKdxoUFGXYs/yaJTl4Iuo3EcF
aQUrUI5hnQR+I4ZiDbPMPPSZoUg4hOY3rRs59tNJxXhSNT2zWQyRx8G6Dm3jrAxd6MdD1K+nNDw3
c9uwQPHWsKwRglVfLmDa4KQXAUw31CjG3qF8drKm5lMxVi9GUd8m1CInyyBJO2VPUTMDHKRrMEDY
6aGHCnairW5Hc7pi+wsTb+5GQa1Ara5cy7lvuvGtQlOF6ooUequYGFp2PT5y6FMYLl7HwYQZXJhp
uGIOCJ0wQ7y2LefFiEIT718dE8HJ1ULq6iK9GUVn7WXQ5gii2uFL2mak7xNd3I/ObBwCQ7maUsiQ
UW0cqjzV793cmO7jEeXwSp0SeTbDJYhphHpSU7t51ocU/UuWY40Ydl/kULZr6sTaHuzQS6dV92qF
e/fgHERTIZu3J/ng6gJ/aZ20dCXOcRbRKtOpr12ELdwUtSNmXMaTraOqIllzktFcemHXHgErtisK
9yOPRxK6GamHLB1AWzriKdI7xbw3k6S5blSEQKXJLJYVPuOzpVN77ovxABDd3OE9m277yc0OsLAV
CkSDgjy8vtazID4HWvaShpm5xaugXnVBmEPtM7m+lHEItNWY1omhpVSbK3Mt2jK+D/pU2bY2Xb+u
3a6NuQVegMv3NpkLuo4a2/ICjdJaGBdPo10UK12M6UsU1bSZJyQPZRtigRsoqFKMJfMUUaiMdfIW
UTz4sqzwkU7fJglmSyg54jOtZGn24kWN3G2kB6u6wUU57ZLnMsSEdtma1kKEZPZHYe6duuhYpOJe
OAIjvCTBOrF0yO3VkbJz8qHeuFrzFgd1hNMFi7VsE2erICsx3WnfOjZKKaPXrtGrNC9ZhCCjCdQv
bIb9yQqy8apP5mw9u5gHtrUpX5UqR/5XVCWSLGX4ICD7bU1z+nAJ0VBGLoygH3zRXwIyq6rjKYcu
74fqdRGHKwzigVjwsJl8NHO2IRrk9n/fSH4b0oHp4QhakBZaJ4Hg+zPIrcckUEw18g1l8ugE/B4X
+r6Zv0MMQPEHnD13P+pbex++/yBnodFU1cUsizv1ZRMrqoDIMGaAoGVc3xpWS7GlWDvdhOP2dJbG
DXDQ89g1m5BZ8PeH/e2Ep2GeBht9iXmJnX6EPL+832ZU80m1nMw3VQU2Cd5L7d1kbFzsWP8+0PvI
+scjChDw3BkM3cI06OJkL2ZdsU0lpPpomOsae+hYveri6IOARfv94wG5RCiwwOqI0i6fp0Jsg31s
WfpKLNFoHTOCp85u1jPVvzL3K/ehW9SURbYnsbtKRHZUNXm9WMDq6rypHIdzzfo0jPIDUzT9/W1m
eX4DZQ+xjWG4y+S6eH7FHedBiYvSt6R6mHUJr0TGu7RBC6nL6psezqu8nh5RinjtaGO6KVYZrvCl
GxGXnKKmXne26+m9vK6H8m6y532lmshfG2eVheOtWWA9UiXqFqnqtqJvDjnC3z/gRf7j5xNwckD5
hiq1dOm9XxdZn4u4a6zSdyVqyH6pydf6pjNyRHUcfdlt1bA4Z1y3Oazo+4gnysLyg1/x+3ylE2tp
IOJeKABPLQHkL/M16Uj+WLld+oRVnotmcp4Q9Dw109e/P+2fPtev45jvx6GcKtx2WB62eh7ajF69
o1261K1vMsST//lYizEDy8N1Yc5dXt7DBa2iMjUaK7qaa91XKFKIOPrWaukmHj+COhru79sNAAnu
UeSWVMweL7ebcUzbUtfz0p/mdILsQ6H7HE6i9LNqWRfyihKa2LU1caxpo/7R5qbYKkPWranBnufI
XjtWlmFg+eh2ZXIMk6Y7pijJt4rtvOVd1HmyU8V1VKDta+KMbgeBS20pEOS0sIetca68GoHbXarY
4rHow2JexW5P5Tqa4+lxtKtyTX6hPyktEbEpGtfw3D65EmKqV0bZoP2nBeLARp2vo1AvfDUVoCSk
vVjxucA/2U0fm8wUvlaZ9Aty4CEAPY8OZr1qK9ADlL4KlBdJNKFGWrlnN5Uawo8GPR8Rh76FAMra
K/FpMsv7oZxuRqn6Q9vuTaN5dSSykCYfbtGR31Zmf8r5E2pS3HIj+AR4yhdAXXd46GIhrDx3feBH
ZUCclGzyOd5HhvUojOxm0uUT/VnXTDNcmK012cVkPUh5DqkNmzOf3U67u3EifZtZnwtNzbd2q+9S
C94AlX9rGK7i1lm7ZnilIMeI7AL+aAncS+nNY9mPb46iP9eJ3fpdHVXrzuyplWkYVE8x8pimwL0X
aaL0lFoXXhlJ9TT00V1rJGwoyZBtjYDsStDMz45MSgzfqxcxFce5mu1VgevzIpBUvW5yv1Vt6GOD
+jbMBRpoXa77qj04c3LKOu3QmojL4sJJkS1SkUYi+9ynI78Eu1nPms2HuU3WSVZs9WnYtGWzxt5i
2vQycTw0M65XjU2xbkxx1RbFIWhG26tsDHZ74K9UA6lcJliEMrWqkzOox3LgVkyk+txGytc6szED
mSk8Thb12PTAVX1bTCLzCpiXK0eNbjonvu/VZpVn+rEguqoy3TdqHYm3fXBr417v4o3UCj+N6qNW
zlzrjAFGvK3cwGa5qxtlXcT6bUNIb+YOgs5pOElAAFSyx/tigkncz8jP3UfdrXdRWu8yq3+YEXFM
Sltg2SuJ67Ccpt1CL5INkB4MTlu5USe5mwtJXl0UX7pa9UhYvo2VsbXH9JhVyPx7me6MJJfrauRi
WTU3ILO+y5IKRl9SB8/XozT2WSd3vT5f4bGMMndQ0UJouZ+o+kswaGutRoowRpo/5+Utdqk1v4dr
S2x+BeG74hzfpx0Fu9reTXGUIqzuTrHb7JLOqJDYxL6ZkADsleIpzIadG3cH1OabWYnvXW6Exli+
9liAbnpjirwgDw7hpLe7WLioqKBeRY62RWfZ46YR7s0JnudM2GuIfBeN9bNTp2en7zNvNMWd7U4b
rDYPxahsuCs8lBWO02hwIiJBHNnjtVpkN4nTIo9X6tBrZPativujqVab3NIPZerqzBFN97OS11oP
pNMLG710WmOBUiX2LTSZRds8w2HTrL3dNtcJUpd91TgmMjUQAuk8DF6sp6Pn9MlTYY2Pjoto127z
O+RgWxMdZTGOMfslK1BJU9QAZtIj1AOhlrRSvsQIHZ/qcI79rseRqaVdIndzxZtUQTdThco6RzRZ
6rM8TrX6xH2LeiLcKq+qtfTQxqI8y25MKbBMDyROkJFY+klH/9RY7suUDFhC47Pg1Xp7snP9axRK
DHEHxfGMsD1kVfKtzTmkq6FZxUJAYhtRZwISkGel4s7O77R2MpYo/qIw22Ky9z1rq2Puqie7MM5V
5Tx0ffeYWengWVpXrXR2BySGOVI6emDmJtqlZRkTABi+XSFVz2h0wWjo6n+xdl3LkePK8osYQW9e
advJjaSRNC+McUtPgh7k199Ez+yqBfVpzGrvsyJUDRCoKlRlZeI/bcFY9NjN+r6Z9XtVQWe9VJcr
A07hps1QATAWp3ZpM3+FdNt9kvaIQBTOoVQyDHaXqfRtqrsvwIgBAtNMkHOl5ud5sW0PRZjl0+yQ
qxYTDTotJkGyei76Q7kW4Gukkag9cxE5jXMZ9L5pGyq03irQLo8zjM4u2g1mk7y5LqLLCQDXMP+V
Wp3aQ0n0NKtZDcuJgbtowzEFLru7LVCYqJLnjL4Y0+DnUn6DJ+dVCaXqnAjYU8/ZRjiCWC+UT2wL
cy1vbTs50OxVUrVhRvCsn8geNaawYBWCJkY9EmiPDie3m2u3VQDmJ8PL5cWzTOpt1QZm0cUDFkLB
hD//3FqHVtErGex8DKo/6F+06dNlAxyLDdtdFPIZpRyAFqYNtoe3K0wkySonQxlCabN4eKpCQLTV
wbXvIjuZXfMWDHpufc0Ue5F6ATGQBnGgfhkUwdvk/QsIPwPUD2guoJIMguO3P2Mm2Uq6WBuAYt5q
8UsTA4F7d3mpZ54/JqSX8PABqwtq1XyF2qbLmqhDjurUPfXZQsHZraGvlvqAQ3i2u2z7g+qTq3Ej
Yvnl2rK/dvnENN/kaqR80csKpteb+Mp4TuEzoffCdADqa4wYhetf0MG5QWFIcFffn583S+ZbX+qy
ooLF7E7qp6nbG4Xo5cr1ud+vjLudRgN2lzUpIKcboh4zfq3RMZQ86hUP0066G7c0IkJci3puWQ5e
jLKMHhhqmcxFnTx01iK2UnQMxjDdWtDsUUKoZYFUr42MTWa47VXx6HgMjYHC1L7ckccBeLBH4PWE
FAPsWL69n+icnPwQ9uI++SGFoU660bDVE2krDd3oScA/5r2uouGg/2wXaw/SumBRyxstU74Msg4g
YG7+JHb1fbLyEQV8+XrBHAceVHeZipM42z8Ex/7M1YK8KbozDJAA/kHuhmuQhocudTKF6z2TOh2v
QRFMvqVh4SFDZDrSQwQwqugt+j5KwKecWGWf8GRnFsnIWmmSxlBSQM6JwZesv1Lxcay086345+U1
nilsoFCDD6HAcyAmcSGpcSypMlq80axh3NEWcD/M65HOm+NvZdV5nS7idj7jS1CqAAsezh7aa3ht
c8tTM2sonZiE1WcMoUkH7WH2gNSjfrHv7gG/+N5C8+56OagQ7RGRfr0//bCNUr6hIQTDbXOnHzST
PeDHoNzriBwkxrc+lQVu4/2ReWuBO9Y6XZoECBZYmDHOll33+VdTKwUv+/dGcHfAD4xMAlScQFS9
3cLBKkGtZDdjWCTPmLvylxLTf+Xz5ZPxfq/eGuHc07T0a18kZAzLydlrEKXoExGlh3HWBjrijOcT
9JN8xcDOjUZB5j+in6SA4HHFWNOMHHhFBc6dSPl9lOiDpCqHhWAOte5kJ5jUEcN2qnxN5K52wRE4
7FEZ/65Z4xw1qaZjkkgDj2TBGhqOjhpXAbCpXAUY7AqBu/zcTs1XEzjOWNYpHpAJiPHlGIIAEJcZ
sp8MGNNNA4aY7K8aY1zu1QV+CYxUzRJHYLDsoAIMifUiXb+mFvQDqYVQqIQpaFKk1FbDtJgYh7H+
nMz5zpraeyVtD5rqfMXszhgMFFzCl7/S2aOApB0C4mwP+ROdp3phVsYCN9qD17c2QhvDjNIoSKbO
FOlwGE7McMd6IiZUcQoZ0TDE4CXI/D2IPCXRBGiL2QZ4yImoGTig0q/oeGqRcxPaRFYVFMdYWGeA
6kbTrhKwTc5EjyaNRnqu1nhwpVlULIMUtCZ6Ll17AybICgpI/dPal6pLB/l+lRvJTSt6q/fyVc6G
z+Yhua9L9fPl73AuT0G1GxroKGMqlnZEdp547bl3htpEiz10MGfcqXjCS4YPbrB0a9txOE/6rpqy
UIvbh6Ipb9ZUihLL/jTJKfSTHK3xixa6lE0v3S9L9unybzsXUHA8LCbOhbocLxWGkTK5XWtnRG9Q
znb22H8uLB3aeBjy9bJKawDTniSBHzxnU2PEuTiaoCji0+/RnnpKGth0pn2rVYFctwFYUFGJQ8UZ
CsyXV3h290/Nsfruye5DHlwu0FLGDG0xPDpWt5lJ+oRq4xWmAoOmgXp3l/bgU+y24H71AQt5rC3p
2ui1DmPtUuEvfbFdajMal+LH5Z/2vrL8NpqzC3zyy2aQXWrVgByilHu3Ird0mT3LHKIKOo+XLZ1x
BcCjQE4FszA6IKfcjRkxa6PFazaFSxxAahNl9O+aIkK6vc8XsJxXI7yOaFzalQrYAgj/QUpUPedq
HFBUAewFpfrMctX8t4rOGxGdU6wIp4B2dAQqQhz4vYC3kdHkebuBZom5ycmExcEH6z6YPajGmExu
La/dShAZwVw3FBsGEJoUtyDyFUrxnolRb+xzrk9vhpo0I7bVirfL8FItIpTdue92ukDuu8UTLWuV
woAqg8HA2DX9lZ2I/OkRcczl26fLMDl4awsmYZI0Bc7hNvuke0WQ3qDmqLjKnpFYLr4ErK1bpa4I
+c1+/SW7XK6ioxRDxwqfz7YxJZ4OUUzGpxoRSibOdUOrq97sHrqpeLh8GQRfjef3s0oJWuwJzBpw
q6WOMqKQF+l9u8N8s6Pc6wBDPi2w8/huEOmKGMXjsNeicTtEInCkIloM+/uJDzHnqVRtlB/DfNtc
I69M7up767r1Qd7lxfvpSx1VvSDFFH02zm3JclG1egqTjDtI2TBafqgcCnGf5xKLN5vIOW6KETan
xCBdeFRIvVU2yZVzxZ5WAHnfi9L/c0FJt21G46pBp5Kv2FQVDKHrhqvcgRM8fZ7N2Y1HY2Mb2xqy
CJdPICcT+7fjerXGfbUC2mnqaFSQQ5/Np6puNlLXftbplLtGDq30RgFXLS3Ln1qP7k3R1ugCrhh1
Sq2NTaYNdD/RYRi+Ntb6GVTk1F0wmVSV9F7K5EMitQ96kj+j4gwCAMUB6UBe3WIwR1D4OeuaHEAm
QQaI1jdP/YUimm1mI5awTIAEWfldbyl+3un/Ssrp104ZqKUBKAAvDzrOt+cbMxkY+q0JzJT3o7bX
ATW7/C3OHjMDmmSA1xsMEc55oUWh7TTE8xSy2Q9MydXQuz4Wrg52WN4JL+y5KHlqTn27IACdYxUD
uexUUx8DJy6b4lG+VcHqlr2HDtkxYk2mBxScaM7l3M09tc25Ja1WwQJvTjjkYOE0AbBrlUDFQU/B
5DAQv5Nmvyj78PIGn/NQp0a5s67GZtm0FAsGzRUYZKhbzg//zQLnkHIMWpOSfcGigDo2mkTmOv24
bOJccQz1zddTwjkjVRpTFagHOL0752BGmGoOa9s1DuYXO0Jra5Nd0ScND4wvTPZL2sWxjyRuAAXl
RhSuOb2631fi5KdwWU+zZHENVRfmf6cDJF/L78nq4mmseu0dZpKjOexwiMBWABX35/kGQi0YdA0u
78fZj4qissKKDMgruWu5aBUt0gnbkfe5V2svNVCmly2c8y/Gq4UjouAksLV5bFozWFTC3Ppp0B+G
gsntTOCHz0bPUyPc3QfNk0VnqOmEAFlheh/q4D6yn7CIvmtdSAOMf4aiz8fN8f3+fCcL4xzAOjld
62iweQxrWyfsvXWDph7Ea9uXfz2u+Lc9PO3QIMajkk+Sa4eq06TIsHc3hWMgByC9Qq+FvIA5Lxq/
T0Eih4OnPumiLOjsFwS0zAEMHiAsHkjXtynk0CcsdDWSn0buhClmcOti+nn5oHCE8r8XeGKHu5pG
Y9LSXtcpVJy08lYqPxJQBHqqCrjVBF5Rt8HYvZoRIDHpC9ApQ3T5B5xLHQwLmEE2IYZaCOdVp7xb
AM5XUf6o5J+VBRz0LNMUvlW60TAunyuGwODZJy2AggiJNioKKM6+jSEz8+LdpMOl7rINyG4cyOzc
lj4ws4yjxOufpagKDbor4Kgi0ZTW2eWeGOcePXQtdYKaywTiMXoAVr/GlDsQqyqY/dwmrSW/kkZF
4G7OB2kI0rIxvOOozNsVjzWUTuzaYS89aHR6Y5QUrhHIaJ6pmJ5yBN7+XP9FNU7McUdKTUHHuCww
1waTDw6oHlI1qDoG0udkcrtrVtsvm1AH957A6wkXyn1aAxjqcrBgmVXT4s+s7QM2Ea94QT0mFEpS
nXXjJ+vkvuXQ6k0OcWEMh6KHsfSubgcJ5vzgBz0AyVu3qV2omIi8LvOq/LvvdHe54IF3n5OvBqzK
u2lr7XF4XS3qrmUXqorby3dTtJ98UcIcRytJc9jKt/WD4pd+eq8fZ3vH2+5RFBXPerzX7eQnKMuO
rovZ4+PVzhoMerWv1DQAy/rNf1wUF0J6KJ5Wyvp7UXrAtEZBFguBWiam+rH7/s/V4/GPxAJnY6dZ
iB2zBi33xw607UO1jcfWtYpMsLSzGerJDrIDexL150oGbV6NlcX2MxinMTUBErzbHKQdBlgiS6g/
0UKk/3zeob0ukH3VE5tOns+JVeCrEaJ5pHhRyQgQNrQY9BtUBkUX/N3ht9mMOdpciBYWVMO4aJHM
6yqrdK0inJIHaxNvwUcS5p8YT3wqAnnz5xGxAZ0sFaBywJ+Nd4VnaSHEWXML5E/2etP36pXTzOir
LQugV4nefWvKRvOVvjWBcF+tXSrHDsS5Rja+k+m3ElBz6PmhLjqK3gTvIhiLWjKabeg1Y0TO5vPH
fAFB6EBaAKbH5hlVAGgzTkzAZMxCaYAWl9kknwe18oHS2lQ0br1CS//SLUiHtj04oWwH9EfOZJSB
qbZrQHoAOS7fMf6ZhmEeGYhfjN4ZeBZiiObtoaj62BpjsOGFVnNTz+vndAzzBPNwIEdKaAgGSoE9
FlFOfSKzhzwak6eawmbfOL8/xUberjkwMZ0BWSkzxfQJWSqQ1cmW22A8RuSDmYvg7ekalEQxxGjq
GDx4uz4qpasTo0wVjjszinfFTgqs1aU721WCLupmkT22XxfsHZO4k0vWq6UDstqhRVyzNI/Jumif
lhvrLrk1w/wONK4Pl7+fxt8ztqHHDIlp9AECz22orUKgLrUnUPcoQ+INzvS9yIe9vWo0rJMkj7Qy
de4wDl5sVhmUgpTGZQicGmjciKn7VB1TFyNOuU9pw8iWFI8Ay7kCu7SxgHwHBV5u3oPKsr/rS6eN
5qY0QZc/HYD6DMuiziLZKbINtcDzaMW6tCUxqow9eCL9y+vkIzj68mii4GUKmD+uFC+qkeiJqmbU
kkJSvgBTBXanl8sG3qG1OAu8Xs1kgnxaVYkTTq2v75x9DkKAEUDIsAQ/v/B1xDtj3hr3IjOMpcht
QMBQjVHCCjzoeXmVqre910TmYYXWWSs/QYXPA1WpKPa8e0jwttmdOTmjpuYs2jqylap/pSNop750
A6Cczg40hKqpMUI816KCg/ruPchb5TyNk/YNNTJYdTb6DmhbH/W8W5aBATa6+wMqdj7E8vbYiTpZ
5WCvhVaXWh0x3UqwiaWqCwbnX4L3SQaNXI9pZmRQ1sl3yXNx8+9E+hBm355Y/llIyWBmmOWDXC+R
bpqs2A//Oj/iTXDpO8TZh9HoSral9Xa+ZpJV5qHagjwwEsuevksxeWucp1HSrDLHpcagMFJ2CVj/
jeRVYMoBHwK9TneKfnv5RgquvMol7THY4UDJZldRm6ybWaLAjg9fL5sQXnouPIy0LOLFwTX8dSiz
3Xr9a/8ksTbAO0/99kDw7CopRtFW26qcUJ18si327M0DeJMc2ps0ED553gU+zhrnYDJlLuZExsrS
Qw1j2e7vy2ZuJF8kEiP4VBrnUWo9ji3IL1dRBQj+2N80AKf9ty/FA9FWFfJlBqZIIpCwQsrZBf/p
g33P2iTmN5CbCqy9C+Pc7nHOY2y6GKoKx92TPTDcLh4YVHztynZjF1MCYliW6CRqXHbeS1Kfqax6
NO7qrXZY90xiRPGUq/9+k3n+j2Ql5mL0CKYLhCaxPAdnsUJY952IRoVYS0l0FjnPoctLJzkT7H3k
LIr8FC+ZbCUZGSQT9wzS5P94RRMfDnspvtWik8J5EDS3jLVt4RWRKo/orABnZeOlaj2yIC6r/w9H
Ref62LOslVWtwiQ7Ksv1uvl1tYEBFS9P8On4rtFoNrm0prgI0saOik2yK7wxtCImSSr5wksussb+
fhKz55QMmbYcc4Rfn67x/nbIf3ANBJ9O5zKSZTGSJWM5mHolg07Pkv1kpw+g2WIKRhjn/wOTogVy
fmUguApZ/9srG4d1M7nxxopi90+8sugm6JxPkeNRS9bi90F5zQ86WEMJyr/sMwUZrc4lI448ax2k
nJ0QbAVfFRs6fpW87zDJNqwQTLQqwdivKJ/keQLbeTWdNYNT+Vg++a7GwCIC4Jm/sK3vcLOgtQX1
QN5B+yU7rN2une9Jtrm8g+djwIkNLuNRQSqgGR2OP/OTxuHvbOSPzsbZkH1ii/NbYJsedYtgPRgb
ZS1aG7IUR8Yuy9OMvROBxluIPRYs8J0S45Rngw06g4+kW5fXBzrJt65EaZUGw5YwZReY+4NwTquL
5nvO+o9/ttDiFVydVpETVceJN68mtLj/SRJ+e/4/SOrOppAnFjmPpQO0WU8DLL71/PPNH6SrZ13V
iS3OVTXlMI2dBltnHhfCOCP6Wpynqk0Qyi4NTmMDyHEiDW6KQeDLt0tkgvNPmAjEZPaK9RgtSIX/
quKXy///vEM62TAuy8kwol2mCwykB3YcFJwI5Izyze/j8AcSu6JPxPkLc1Gyoayxa/l2HD8ZKDaB
w9AzoOvjqSlmB0QuXrhEzmlIJpjnix5LPHkC5tkW45xIdhBUdvMgeAS+QwEcX52vu8oX1PJBqWTQ
wjgALDn+nIGVhYDlGbONgEKjyOyqxlNrolK6gmPQula7q2H5bDSfY2uHgV0H+iYyesDNgpnn6PL3
vhwQwGzy1sG0HWlVe2afWwpz9RbSRN6cat5lI+dD+Mny2RE4yYjibqXmUGD5qF/uFuWG8dO2vgqS
hjtWShfCdgS35HgCTuxJvVF1PRr3xxB0Q7e/3o2M0LgJd+KHo+hEHZELJ/bmZJUTwrzMeqPX+w4v
1dK3t33rM2gSEyqKhK0ygRM9NkVPTMopSExKGSb/v978J5+Pczq1sXaQHvudgb151QldqCi48qV1
TRnHDpPaH1qXwPMcJ5xO9hDKTbQ069957L+tLrBNelNTf5N6gRb37R2AXk1VGxA3CMuk6EDN1G51
g4D+r/P7ThPRIom2ka8D1+3S5un0oePxvnj/dmX88I82dFRWDNjSnSLMJA36Z+2G5lB8s5td32R7
o4P2zexcox4f9Jn9ALIpH6xrd70NCune2mdD9ZCpw9YqoK4C9aUAE507aZBC8OD7adU9OdRIfDtJ
q2Cm0CCC4Ne2XjXFJeBocIwpCzS9GgWe8R3QmvPZRybsk9MBJQkwp3Q4iZD33tI0WpRt6eyKQAq0
KxYNC2fXD9vMRAdGVHUVOUxeQV0bJUlZ9aPt19d/tf2zN4/IfR3hdCcrpQkwamPF3Jc+gHPBsTdj
hznJtQMLCvVBSAGqhSHf9N0UAVpzPzgNdG2KYAJVgyBQCJJRvtw8DuDVzEasm2Ufq88noyQSJQOC
+HfE/p4sXWoxL9o0uJUYp9erbQoWTR1BWLAsgaM5kj+dWAGXAhpcpMcNieJoUNwylAIbFAbhGtgb
dVMn/3UfuZyqTeRpkTJ8UUn2+8DQDkcwRWhB1+9JDeO9eCOFR5bzb8T8eydN9Hl34x3ddM3O8pyo
8W3oHIsp9gVBnq9EE5X2ia2wpGLZMiEBiG5pmIMAqNKr1lsnWq/+YJWCsHv0hSdfcl6dsVHY2+/f
P27PliJeoy5fjjZSsPal7BvK8q6gSRCrYALpdlP2Rc4EB5R9mwuxiS9LZ4sNGVqKVVlTVNS3WXdQ
tcBKQugKQsPH0wY5FNwI0eLYxz3ZxxGEtJpiY3GzBXJvEIU+qF8gcBlY+9SvvAE8BL4UQZOwEMKo
RGtlHuHEsimB7dJhlvVihpqt7UMBKVyXLxDndTsJY5CMjUQWbPD/uB0MEg8mfP3dGB0oQ8F9yD7m
h4rH53ONV2tcwpZYFF3mCUOVbVfVgWl3nRcbIDZqTKh9FGWa+yYpwfPQq4elbW/pBNVU0+rvwa71
SVXAKtavZETIriWoKiXby9+ebfD7w/b649jROPkAQ9MtdW01cTiuxMPMsKcAMNFAnfeymf8R1V7t
cD5wWUCW5WjoK6YHAuDut3XzqxkBrbRI/AYQbTnn/vJBn5VlQr1+isEf+n2Nn/v+ijai4rJg83iE
3LTWldIsqBcm9nPFqKpokC7Pgp07H67+2bl3yDjMvlfzjJ0zC3cN5aCPwNNn+3OYbqyf4grAeUf+
ao57HY76WM7K6FiAF6FV1KUeGGYEdVbB1+EBQrLdl1D3xfUjy9Oql2ExkqAFDckqsCM6dBbn18oy
BW0AM8SqaZL7O4FJjmAI9FE+XE173T3On5HZTDpZhcUPPARFX4rzK7VSz6pFYIvF22wjj0dtBFBJ
gmXX71y0gHdKLVC6EH06zl0sw2pDShSxKVYhs9U8Fs6htKHjXgjAjP/jyfS6kZy/GBpQGuctXoMf
2EjRDeO8RQn6756ygPvRZElg0Oa6bZ1a/W7bo1CO6V4PM/RABqFx/6tZKsLWng/v/+wlT2zRQruu
LRwclCZ5KOUEZA4V+MaJL1egGi4LV+Cwzj8bXs1xHsSgid0rKQoUOuY3C8PNdhLLIV4reh+DdUC+
6nc8t9kvOglihOgjsQuQxnZq6nXdvtD/urwmgaO3OUeSLWqCsVTsoNYNnt1tIOZN4x//zQbnOsCu
AmyrPeeRsl6vzgqy2BzibE+XjYhSH5tzGsNUgWQ3x8f5SOqjnU/vXj8M5y50kGmDj7KTQtywr5VM
fyhTGoLbDhrzjiIFc1YpHpoChm/o5rMNyUapVvwxA9IWBO0Ac7UKZguVuYNY7qz6kwZkIZggn0nV
UigZ55vBsjZz3T23+rpdF/k57/vNRDL0TYzlkWTlHZhKmPKJBO5LGSrHhQ292t741sx20Os69Jr1
HCIvqhEYI4HQ5NyLGjqiq875MVz0orRZ8fNMyyMU4c1FXpPHBpNp1cHUB2v//kH0Hod8LDT98235
KTNJZppqOWwtkRmtPnsz0HD1Nb/Y2T6Y5+dQD/FmED/7BO7M4arkiDwmlIig0EpAXuVUGyP+lunf
47bxDem74LoIfJnD+bK47Uk/VLguWYqX0RL8A8UwUb7Olz9Ynegb8jNRQ9a3dvLBFEK0PM6v6Zrc
y0WM3JLNBhnO1vTyMIskerNAYQlz6fqNaIJF9PE4L6c6oLEliSOFY7N6EHVdoOM7/TWMjKtwBpu2
1pLg8jcU+G6H83iL3EM4kxUJlCIcobDQQDJzKV4uGxH5VX6urCxS1SwYzCQ/yB4m6KiXI0k3IBkH
OVVxli60x/kVpdAko2TJnx4tbCyx9+xt810HKeIQzetHOwGvt53LkaiVlH3O7HUhaJ6kAJrlUb3X
dnCdg5BP73JmC/7wt/F8KnOZSAmSvw6itS0Ip1rr7vL3unwMFb6VH69k7fQa0DgTKsiDsZ3V+zpH
n+9bAxHyy6becS79Kl3/vXUQo3u7GqhFDLY0Yutmz3YCfQdVVlQc1yYAH7oPRvhkV2+MSAls4pMI
fNE3aSDKAN/RvfC/gcuQAGtRoCmC4/m3s2bM3i4r0/XgoQ4rDycH9D6+5nXWH7yLLj8bFJnzM86q
dmYzwWVPIKCVW/CQQXP82sqkm0qvosv7/Y4Kj18r52L6dVlnxe7z6DdNAG5i8VhRt/GcT/GBLngd
pRtw8UGNB6y9whh8OeIrMudvaGFUjjF+sI8l8AOYtnl7uKBrZEgOgyCwd5JxaD3qMngb6018GMDx
epQ5r7OADQt8NwDADyDhco0QvFc+gO/GHZt9IaBGFtwdQZIBNta3y+vmcoFuN5YnbViSoT+Wz+VW
9fTgd5JRbGX/jwqT7+bbuVPEgwToqC+SqU3sFE0gZ0X4n27trXZFIZa5DF4eOH46bQVH96zjg4gK
yAGg8fGOyrifE0PSWOyfvfjnwsro/UMNXiYjmDBw4BvZlSpkYjqfcJwY5fwTZKqteR6ObZ5/DRE7
W7E/scX5oaKWftd7P5CgimxxTkc2nZZ0FJsJSPIJOP7PAMlns4yThXFOZ9DjNe8Y2kiC5K9Vubly
tVTPguMhWhHnWoxpXluDAexS8GhAUWC3fmJXnez+AFZ6NkKeLIhzLHGcmZmuwpYDlC5u3CP5ztJ7
pFGbY3rPbh7ugTi9P1+1O7HMOZl0Iip0sY6r/CDoSbSvnJeBKlNcV+zjfeBUnk25X1fH+5U6g3zZ
sT9vuKypCt4a88r2UfsptiCWwVzYKqSZFCzv6ABOyiM0LfRe/QW7Y2NSf2NAJxTeRR3c8/HoZHmc
MwEsKofuOy4deG+BWMNMD0OsQcXcnyevCj+GvDmxxzkU0J41ydji02ECRt+1O1ZIA9TnD0fsRB+P
cyl6By0WjACjN98iHmUbCOgxPdoVYuYge8N1+AMSEpFNzrN0kkbiooTNmLrSXoe6N1vjGmWOC0gt
VGOF31AQhY5YjJPzoq5OVZQsYXU2gLC7DOX9CZp0/3EM7OQjcr7GKcfBWQsskWFQGYT9V2/oVxIj
GiwSHlHOv7Q6UUwjxvKgUwfBABBnQpwvKPcWcnDDfMrEl0L0CTn/srZZSyoLFs2rBSm3Nf0e/Rn9
4zzHR/sQrzvKI476FLqDLfOhf4/+sK/H9vMPIsXZhPfEFnM/J8clHh0ZAljH43IKjzmODH5wL8Gt
DTVjjJijI//WWhpbLZVjjaVIE+T2AhI2EfRnKJjDDQ/ihuJm4rnQDpVbyKZj6htj39wFJHrSEzT6
gFDNs12rMIXNLppaEZcCO3Z8JxaAGsOxNMwkG7zigAVRx3LKDfQsjbT2S0c9tHV63UtNEtI1HoN2
XW+KWU28y0nFcajhnV2owULKVYceL/8UriEns0iTg+tAIfyjlgvGK5b6qTMLyDPGkCrJ1vmQxZrn
JDO4W4rpUwM0Gzj21Lukj0dvoPoXBQhPt1bJVsuyCNPh7d6hysGqBqiQqM+ZMrod4JdMR6qDLi6o
2yCmUDnLE4nNq1lLXqakbbxRjjMP3DHbnkxRDNozLPmveqh+Kkr7Y4zLL5qU3IOv4Gti0se5HvCI
JOYPdSoW4K/rTWfOIlehnn1/6DrE6xXwMCk2P6vk6KM2EBzEcNSyfDt1ylM5T6uX985unCGJVUwr
JCLH2Z3MuGuhFFPmkTnkkzvk3WcJCZu/aHYeQAmOuDMZ56AvzUOSyYNbxvQZG+5r1vKoAPzgTO1O
N4qXQV8ekmF5Giz9CQjF2wyzX0WRPKRDOXjJmPb+3LKdafbrXO3sVvYryEb5ljI/dEm879rxTlrH
LmgM57szSy+1XNyYMgar+mz2ShmKqTEdH+UGul9tp/xFIGTl1YPzI0f9DRKR8nbpQCnRt1rnd9Qu
3NGUfkLU8lNayiGtqr8qGc942QS3vEHGT4ku32pds8+NW7PCBLRbdfpnBTz7EFYuAcqTXlbLBN1R
u21k0nqzUT8S045acCCBW8vyeiurXJynQMrzBmxT5Q4T7GjZJwepKEOlsu5Xa7xLYuV+NB3oGU/d
jdSoGAgd7GjW4nupK8M5ho5zlZeJZwzxDykGdaiT/YQsaihP622iZSV059bFrQ3lRoeojpd1Suc5
IDSPwRvhtW27HiDhmO/6nm4oUJJEnj4bCt1BW3PxVSvxFVJmblyXu8Xp7xVwLrptLOMH1MX9DE5g
fBFICBlWg73NLG+0kZJX8eyrRuJAClMCo3rjPBToqwfQ5XGwijyYQHYgJeOnWK+vpamlfl7r3+dk
+KpYzuMgD9ddrtyaRf40ZNO0J4a5Qr/JSdwFDB8jdIzdspz3vWzl7my3L5na3k9lfGWrEBylyqaZ
nJ/Eqlp31oAjoVUMidZyA2omX0rIbZsZQZxqP6Ert+lnZQOJ3jhUh3hvOlnQjx31TAqB5rr4uebT
DuHxoPQxyCDAGK6QdJtAcb3IzK021JCxKIofTpJ+drL6RU+SgxJ3EMVpM3+Y1g3UE6OyApEwIQ9g
+PrC9skF8L4PzAz6YlrT3Pc43mUHGCkE4SJ9NB8mbcLPnuZPiQFV5dbpfOiwPDs9+QF42bgZBgzq
ZiuexNBW2oCiHWeh7BsPBGVQbMvqKohbKprdPZcQQQAKcooQKDfBC/M25ow5HB7ExPA+SPeNcq+X
rajOcS6GQigR6jc24LQGr+tTNdUIqhb4GdYznSe/jWzcWGTNnatuclWIuzr3ujOhbmNqTIEDhB9v
V2TTum2mdKyjptVcs1tA2PHdaT7PFHI6Igay4+wvH2FOjXFZs7PM6qwvihVOuTn6BlGv7bi5w02E
IBXzGjUmJBdJy90sqzcSBCLVfAnTyvBsU3JzfbmB2q2vl3RTKXlU48avNmvfacQtu/YqzqjjDQPJ
3bImflYVsd8YNkS1qJSDGN2+H4t+citoN3sGzXBIZtXwoO/mgxMkTJIEonq2EGGmnTsyoK2XTSg2
QviS53jtGlpAKglRtaHk0+hkAJY3g+HHekNdEkujvw5dE3VZY/imUoI+rJYPsZHc1pIJCSdyhTZt
tFLtyWbSe1SNv6aFGiQDuVcTDVF2fpEquhuTEnJI0rh4Y0tudFrBt5DW9IjtmF5ntz97Ul5XM8iv
mxUliWb8UVZl4KTLJ7msvi4DWNiGiRyA596phfMISemf4wQR41n5HNvak6E4u3Qud7kyg61u+Fkl
8U6bobSWFHQJ0rXc9SCZhfRUuW3KYkOzdpOlQEJZqe3lCu7pqiZ6OCHo+xAEu46TJiqTIYDo0TMx
892axWGjF4cOxFG0WSHsMU8bx65AZjTV10Vffh0gfrghTpm6KlFC8HY+U7m9AunkgzJoz1IiQZQh
s344tQO1oq6+l+bppuzg7UB3ZIZLPT6S2bqzc012rZl+kYbmRzFlB2rOQWlN8SPEkAdXGsqvVgIR
z8Y0i5AUpRrUmnO1Tlbrjmozu3Zq/3AK7WHRjUhL+40uWbdNbTdeW48urSkImIo0sswWm9VJrgH/
a9vQdMjth9JergBD+yrTufUMom3TJX605mGjJf1dYsoPDSIEHZrcs0i9+s1Aar8rLEgvLrHmaw6I
xZ1cFlQZzxXjwR6lOya0dyEQy3mzRZMlR+vTONSq+jqn1wO66nQAV5JBw8u5JftP/MU3QABl2uBJ
UnVermAq17pOc1iiyl+K+SMzJ49ojdsWexV8O2T92uUiXtJzWbShIc6p4FaFFg73lKxM0KKMBolD
do4IIgHZyzcYffBN7ZCmkwhhds6PIjuUNVOTIRjGS3jp4FYEvS36KoxCIkdIA6RgdFUpyDbMhVtf
iBE6FTQxvQ78cuuLYH9ZI+zdBhsgPgZFKBhKeQ2KuoLOfJcAyj4loOTDBfcAnP2mjgmYa6lVHwpo
t7iNZpL72ZlqX8+T/kCkJrC0hQZGntQ7pqcOujbzudHaUHbQlJK0/TDqt5BXtZEbpRvNmu/1er5X
e+umr/vyOpfHa+A0rumqRTWdv8hJ9jgtalBK5LMGzVfazkHmkPu+7q5iTd+RpNf8tcXbbK0MZdtl
HYgZlf/j7DqWI8ex7Rcxgg4AuaVNKynlpQ1DJalIgCRA777+neyON61KZSh7ZjG9mapCEgRA3HOP
qZ6cVHunpU5iU06wJHPlg4uMdT8ZdR7gbgerVdFiRqceRzayw3Gy32S6fC+MYV2wdA1vs5ukbF9U
1mzKRX/pe/qLjMmB2rXpkVnHKWDae7XoMWfOjjrmbduPt4ilv050cVPq436sSWBa8r5k3U3divWc
avvUypQvh1auiwWlnlrQD2syjohPyGS0jJsrOkiCkBTcUuoyW4Oqvc8QxOylsr/Utfursvz2evGX
HTQDkHJ+WusyypO8aweolI6eTesBa6x5QVyVN4eIw4Q1T4IMS7TuRuAIU8w+AXyBeMFiZ3WZqX32
1IDpnmmj7EZwxMmNQTK7cUb0Y2LhyN8tUWvGhfSIXXnNzD9/XtffTESPzRfEKP5nsJMbg9N0U50h
dAWWZ2BGZ76GQIUsyH3k4fb+GBTH9t32UrV3rs7/OuhJne/Y8zTNFHU+yRBW7SJIGfd54yI97txV
j+CAQoI8rgdwvf3z6jUNJgOFZToCGGMocSJGWSRXRw0T7tf/winl7BnxZbzj7/kCz+RzDW/+EuNh
mbFIChOXBCXaJ22ckHU81mnQKBNl1yKCBkVUTGwUFRfe5zkA7OsznyyeDnZycLDDQtYtidKUzk1o
KxM5PUbhWUNBPU0212PVlZ5VazGr6Z2eGrvaZONti5ydCz/n7KGNfHu8gnPZjri82HqWYEZc0t7l
Ur+jWXvdNFpcJIhEX6b3C09/7i5I/hnvVBvjIirYSTqMlzo5vWVJIzcQy0yerYo+dvRyXKe8IQiA
nXiYplWLjBm39EjDisCsNSNAztB1j3zsn3/W+V+FMCicLfjPKWNF8sWu0k6xiAzuq22O7ykcQ38e
4mwTFd7ZJlxVXRMBOidbCvVe65qa0GBJBx0hUE/l7MrPFD7rS1gGDfWNdHMRvj67wb4MejzJviz4
DJ/jrCmdv7s5Fiwvjl42R7nxvzG9ODuLXwY7uW/wzF0yJCLhnp8rfBZEf11IcYkMfW4Lfy2gTqZR
S4t5KTKDxwtKiF67RdqA1yZuUM5v4M77AAalIXzT7lY/v79zD/d13JOZ1Mas4FLLtSgp5w03Zq+3
m0tL5NwdkVoIP0WKloOe98lxaLnlgOqEHj31EFb4S6C7r79RfN00H40Vv93hIrAA3IXKcXPJ0ezc
QfB17JOjcVDc5AVyruGmbJd3TFwn2qFeHg16gTVPzt1Kvw50cv4tOAG6bKIsQiByu6nMpvZlD1zI
ECUuZUtQJBnuGhPZ5m53Xzu4RR6ZrIUuXvUxeTcmtV5KFxiJzd/0/q1sUNjCJl1axUF05Y0rKtwB
8IeytqNepo7J1taU+dmkeLCwgSLVc15XDpJl02kDLcm1YrLyDGe2PZeBQEaysEvrd7Np3aDrCHQm
AwOlrEIcONIBn8e5fyf6dFB8eSQCWIGdXAFWCGandjwASlvSJgTmFIsM+IjQRI3a1yOwVB+Y3RPq
1HcTySoXzvDzS/OfZXP8/79uclUkpVvj1Y3tG1ukN4tLqu1z14Gv7+xk0wnGXXsCyBtLgwxB5lpA
vYS+ykh9YQtcepSTXdbMMLDpJe4dZV7vWKt+ze3w9PNGPr/QmXsMgjmTNDxCQtQuNjv2FrCJ68jt
YNGqk5DV+OJcTOs8e+wDWfr/4U7ThcvKZpObYLj/iEEhAzC8LHJxoYYY9N8YAR1n6fSu/HXMk3OE
q2Ts9dHGqY80kdTymhaS3tLyU9L5P0/m+c38z9OdnBpuUhQUpkpOxMtVMryW7gqSbbjHIui3dB8m
ql1YH2cJEYgKAUxHj9b6py4Mi1tUM4DrY5UX5m9QgIHR5vrMecrXZmSv+lWWXDj4Lw55nIMv20t3
e8tqTbzB+YCAuHWGEbuVfUe9JWzAD7z0zT67BWDgrANhRSrwaR2bdznpcgE8SDhvC7opczqHP7+0
szvgywgnm8zp5nEwjw9UZIilcs0VFB0vqV0Kz85y5BSo/2WRfBnv+Hu+TGBbJslssdSJSqY/Z8cG
kRSrdMiklyTFh5qXsEem6IVD8WzdhHyU/8zjyWtDYxLKR21iUUrne81unxKl1X6rg4MMo9znReQK
+DtB74rcikIbI0eSGBOzbhR9ZA2VntWK6cLUn92ZX37UCd405a5hkhFTn6Tkpi+OUMN0xzuEWOrw
Mvj5NV9YSKeiBD6qPBOdlcXOQl5LIvbGkN78PMRZ/sCXST7VH1RlqZFpwHYk1aFZJ48IRoi4X7l3
ZlRt4FF3YSVdeqST46Z3Yb6N0DVMX7tbADEN7efPD3T2BvbP+zmt7BWyZhRhC4s0u9zTvsBFso1n
nj0zhcpb6140t4Ma9OI8Hi89307sL+MeH/zLFikR+askx7r4S3XerBEghhsKTjZTi8xo2V+mQV84
BNyTT7oyK7sy607GOd3O2uQZegaz8SUyqBNWnXth3X+LqjuiGJQYKH5QM1sogP58wEVoQMF1VL2N
01krfTReuSVwwQUebrPiqqPtEEtdPwYiw9OwSAy+YUIfA7uygBYmo+3berMr6wztNrBeZb5F/zG2
+mUNAyA0JsUtTYebpYSjg1iafc2LXd4Nwc+r4/xyJ8Qwjl1wBGCfbF9RUtbMNXVQwyWx83kUGmif
hYdqOez/hdDguJy/rQok9BB0RwjwkZODE/6ZUq/ZCEmKQghpYakVEkxzj1r1Wl/w7VvsDTXgvafq
9t1B+pzX5MW20VVxe+G5z+47wD0Os5EAjYjUP99ebcO5PjvaZNkxMGs7VLHrW3G1PVroHuNCEM98
CfA7f3GixEYYrG1iyRy3zJctoRVLmuMmyCLL9J2YRTz3eI27bdhGC9T5GLfxizizL7zj46N8m3OG
TEgEOCLF77QjkHNOXJGZ4CfZW11DJ/l3QuOfp/PsbP4zxCkGgo9enwJQcyI5QlLOImb0Fx7i/EJl
5JgSTQHtngIaU6YlysqY8xfn6b+1Jj3LmqZfRjv51OaQG2JC3b9H+xtl+Nvm+/Lt6PxnHYpIyizL
QTz9yVLU0qVLSl4L1MhGZATdHZBXRLp4LJ4eu6Nc4wFRQxdOr+Pv/7YmHBNtb5CeXPPUhaRsW7SI
mAPXirn/QGMAKW9dEZm9o/vEUe9MA9mfGM7h52VyadTjMvqyAeAtq1ruJgggN6uNAxZS+mHmN006
ekwVe4bU8Z/H+4tu+9NjnkxtWTuZNXX8KDCQa76FBfjO2iTbf0GTO7vJkChjGJhM+L6eHGw0k1k1
6m0ZNxb4T5D+zFdtTF9yX4xgjwIINT11ra3Zx89PeH5YFzavhmOgJXZypHSC2Zw6R4lfelXQV1U+
uP2FsJxzFwhA2cgYRdooUOSTLwSXrkOFogieqMUvfSr2bt+siZ6FdTGstKy+J0n+i2jJ289PdnZb
fBn3r3f7ZbGMqZWnjEFpYzYdPD5A6lFmd80LHVEiPADxB9jREAPF8IVcfvGu+YQKajXlcjUZ1aY3
pqsLP+jbIWehD4jvlmMa4IoY7OSqhhIQm9fq0OZeQ/keSiBXW80vtl1oQ5Y3/3Jf1IWM1293679G
BJbiGDj20AP8c7+I9rh220HFdnsryQrxEJ6pB5l6+PnJvi2ik2FODjuE6CSFxnqFFJfEMzFIgU/U
JW+J42/9YyseBzFR/KFzC2rBNw5MuiABXeJZzOKOIVFNr1Ov1hACmIZV+vvnBzr7pr6MdVIOtgjx
QWsaD6SqT9Jmvt5fQgkuPc3Jm6kt5YouwVowIMxMHLCU1GNt3Y21HTWa8fjz43zbgSdTd/J+pDUl
LkHxE6N754FrADQCeX/jpzuOca50f7bHvUYuoZrn3hfwwSM98tjNOrne9gYtWtYu0IHCXHeuNW8x
rNjN5ws99rPP9mWY000FIgMZ0lnFrONPjswDW4JmaIOc4crQqNX7bN4IfgmyPfv6vox6cmzaOMp0
m2BGDft9al7wOfJ4gqwjnfkmuRgp9Q3gx/sDxdgykIWJMMzTbWwbnCfDbOAZJy0oDBqO9bLBDfG1
X5TP4SLusUbflRrd2tav/37pHG9LFpzIdRMhp3+eIGSqdHsCKyNuBisQBIk2JvPJolZNtoQjaiWS
1b5il3D/c/P7ddiTDVjyVBp2R7ABrU3RGD4DU0gnj1YOJ8PlouXtcSmeHi2YXQeJZKjG0L7+8yFb
kHQ6VmG00TeiaW14yXq+duNkO64umRt9h87waSeWzYjpUMTHnX4NyzTrq7pwj2Md8zaLILc9jlxI
8EE9+6mI3dXPL/DSgKefwUaWYFNVGLBSkBTx1REehETLK030vJB9eZmDf3w5J9PJwFY8FikAHr6d
1IWVwSKKpVVcFh7S5KZg+kClkgSs9Qa/eCtfYA7U+brXP7XswoXt0tAn60ZMkw1dA4Ym7b5axNam
7848+rObhj9P67ebKF7j12c8Ob/JoJnunGCgaWx/G0Xxy0nlQVZa0FQV+rXDQ0/IBWTpzEcJQ4Lm
Aa4UmqWnZPNcSA6kPqvipMwfUZICmQOF9+fHOjuGhdsgWm2oa78RlpjeTYwVeHV6uetTZ93V7YWZ
O7sgAZChBYRgNQDhJ0cKUEZLz4uqisUaNKhlo/zSZw9/dWAHLEgZw+/rf3iqLyOerAqLLAYnhqri
Ft+GJH2sxjH4H0ZA6CJqIdDLAAj8eYLUVW4CWqUqdrQiYMTx9Db+eQT2l5nIt23l4Cz+67tDT0su
CEAcipJSxVgE9zqRtk9IjWg6na5yQ7uvtZyFjVVshr6U3mgLFGJQA8gGkVmmBM3LMUGSUtPt3JNn
CFJ5oBb4Lk1N8d6VYGWjYHWiSs514GqV7muG9dZyUMaktMOWuXFdVhlYB+amVCDvgxS2pHu3dBE9
I20DrO8yW4GglW8HzlVgG0k4681W02xcu6dhRbTyCl6coJy1cNoQ9yMtHpK2OGS8kncZWmkg3GrN
6OWJC8KkNtsNusmJDh256qMO5jyQj+RoRerDrh5n87bPtQXWob2MWtFasZ7UaF0pE+ws28E/ZVvr
DkoSz8o07mWu+xv2TCFIHabP2gQMLpSuYQPRTqyZ9Z6D6ZJr44ugFTjE469aGlu9EZvSmGyv1+aP
2VgK3xVJSLN85yyD5Y3jHJKxW1eFsdNYe9VQ81ExDt79EXxKOy1WjvrV03nPhvQRDadDZc1jCCb/
xtTltVOTZ+DpviQ0DYt0ejAN+6GtyINQ895o9ENuFFpQZ/kdfJACOo8rWlcyMjXH8AYDdHheVU+p
Vjx1IMwOwhW+YOVznuuPUqevnCaOl2l0iRc5X8s5e7fqeY7cYbi3NZh7cdxmeWVsbPBKYEqIT6vU
6nDKzDuTphvdyq+mCVoC0+wEiN/NA21aHfCr+2RbzcqYoU4hDYQWOPo3tHMDWgxGwJ3pF52nlaUD
kZKF8zBA/uDxdNgZdNkslRaNdX81QesT2AO7zQfy2SN1HotL+q07P3fUdPZViyWWy4L7/ZztuGn5
o5HQCN0HHc1Vip9prKe+HLe9JpxYSBwg1NkNqtzbtXsl2wqqk95qECrZPDsaeSqXCsLSXtv2w/ih
BivzF24+ZyLd9ZOVICaGhJplw2NGs/ZGsuyyLoEPtg3abpFtNLbci0W6wVHlr4zlue/ohk/9XTK0
qAuyUM+Mh5ktPS63/QjVSHNwxYgWmFttGl5f5SXDqk1H00shoPDqIYFkpke2dWbuzQ6KnQGxj6XQ
b0YqC78B8Qtun2MSiqTciKGevRKpUh5BxqxQIMMUE4QNpTy0FUPDvh+VR6wJkk/NWo2pDKqSsGAY
26vUmN8yo3rsSHfdZy4NmCo3xVyHVA4ZKlu9h/Bq/F2mGls1ktwI034RU156fU6Ej0TKtV7Ya8qH
DWgycU/gQKzEYepJu01FtfgI2N22QjRbk4I+W1vO4KnSmYPFgAZpjprKCUyRHpq02bdFuh47FbBR
eFC2+HCfugJf00t6fr+0x/ekxslvOmtnzup3qSVbS0ItUxVYe0Xv62aLbbjsaprvWrs58Ml6rcxx
NWb5xk3aFTiZEauhSyiDTFerzCkOqZEJr9OnMHesHaiaQSLEPa6vMA6THvyyfas62GRXgCEhnZcE
yR+9eddld0WHoyJ9bMbEU/BA5730pSv9fnwy0znAH23nPFyG1MuS57F4s7DHHRv+a+1+WRrfKkyv
MyFDeGDCAMEXb00UMGjjvsBdlVe6N+i1zwbESDiJNwPdUaJYmTq/mmgZpjXBwld+5+wbK/1N0n7b
p1BF03RFllszm7wM1Bqb9s9mCt4XVu+N5NmdPrud53Si9sSSbSab31WIty2xsnySkesajnegbI9x
28swbRTeD87RMgGBF7vEJINvlvLGYEmoLRw6B+tuZmTTKSdSGsKB1c6VZJPRKnCGa0fe5NlHmbfb
fLkfzGqvc+2QlT1I9VXY05U5QLEKnw/WgvyBI3MQuNUW49qyOkyRCDNkvC7m9QjXo7SABkDiwjtl
V/2y3DR9Gk/1LUsxg85eQjZm8YOQKrSTfpWU7EAHAv78PUUuasIKH58ery5E6FhtAB+X46SChILP
ES3patbyYFrSONX0zQLvKt/l5LlFr2Au9ciepd+1OjhlugqRnLxRVY8EkaI50El/hIHRRi/MO5cq
pKnpFMoTpnxKmxUR/Kri1kvjVk+dKmd/wov1QGTeJnP3nJjOB2TfPGgz/pCUIhodyNz0A1ve8PXa
0bJ7mUzyrJxxJfQJZZoVzELfqY7th6XeZc3vDgHLboYcekB8VVZG89IFOdK4Of4hXXfjnI07aYsD
NCLXebdPdXFdj2xr1NtKEkhH5iidskPZWBsLN4LOfSxF45UOj7hRBjI7dMjVzVi3K/hzkVlxPtJw
GG5Tw14Bp10PbRMe/7m8uManbJP15ZbhbTnitSNpDO60pzU9mNboatAsYLVYT0MSmkpsauIC8n23
KbKN29+6uCUptG1T6kNVGJUdCxisJAXSE4x2CLXGDMYGG4uLm4TRK2geaF4+LIZ6Sg2kAGeGBNcI
Rvr+UMAyhpZ+W74LYePbooXm1G0Ys0NtMtejgWbqACjUMrZOQaMUXHq4QWDTjUGrdRtLA8Opg09Z
Unh1j+WoZeFitZ4xPBv5EjfFTuQyAK3roBN0aZoZLKjGB6k9tAUc5d06ytvHFpqNxsqBlBTBrGAC
ZLtea05rNN78ZdzTEjcNlnisuh1qrE6sKbtDBx2SSQsVj5PfmZO7T5R5wyYr6E0YC2L/WQhn1pat
NXR+3T8m7XM6pl6/OIEGL+vUNIKMf4xEbKxSXc8gduW9141WiHSu0KDwIkry9WSD5Sbu6oQfWnwN
hnHCfc0M3KN4sXeCpIe5DzQ+aryzyqPJYeKXFZa4CU0N4uSbDIIo2CSmfRn2OF6LRPhdUflEPtM5
9xuLh5xXOO33UKl6lont20AXA2pXGsquCArSezYBdlS7/twrz2TllZx6n5TSn0Yn0M3c67T3rm3g
IQ/2mVMHw6QhuxLXsVnfIS4oV3mkZB5yO8KF0teaa5uoEK0Lz0nsPXSRAQ7fYJD4kGSQwzY4om5Y
CwURvXW0BMowGhgpWSeg79DmxsZlblqKwMjd0CBllCY8mhWkUhYknGzyuWturRx7Tr45SOPhKAN5
N0aITwDY9onzwqtTRHOXy+2SWetBs6MUZ4ldPbhjHQ4AyZZC+hU2rWvhj0kZijELphSFK9Sejt35
lkSLA8LLWYf0lXy0lYuIXxZmvFgtRoWTEFZZwyuVyxrh77bRhkURN7raE3yj7MrZmnX5KLX2ijLt
tu7AqrPZCrkjHm4tWMttREbhu5O4KRT387aBSosEHV5aNVbXdYecQgu6OExCj7aHrTrfNvEiMLDG
HW+h0IJC/p46WTTX7w4uNuWiRUtfr5ZB+W3XwmLrKGktvKZqXg2Oz5scr8F6WdVQZddFFhRYXn3R
eBn9BRWoX/WPpBzjjgrQET9b9wHH+Q6HUpT0xh6ZCfc/lzvfe53oZYH4wVAkAidBgPufFZUweG8o
asM1akMiCzB5lGjexDx8cQI7KiPebdno/dck/5NRT+q4Zc6KqappFbv6le3MfoMJ6LDYLzzcscQ9
KeW+PtwpJmMKndotdEgx9iHXJTh38H3IwW7ge2TjkdZTTbCEKpD7Sw94BiD5Y+QTqKtQuPvUEg/I
8l0tcEPnBzOFJElkFyricy+QQTbzn3L1CDV8ab9waPng+5AAdG6Q3iyjBDGXoCFDcMS9OWg8A3VC
XF5oeHwPggEuw45IJbEJpLinUB4UCv1sDnUVm+KzL9OgX0xfqShLgmJZm+rVaF7HMfUptgWYAunL
TB76fueo3P/5FZ+Z5z9+h/nn0zOYNNRd1VRx3x97TbjR4svUW2FqXYK8zkCljMEAF+017JNvUtIK
VSeawguQKMTeHBm9SAzQzNe8qqAzjH5+qrPYzdfBTh4LWgxccmBkGefAEpslgnJrZa67EMUZAloj
sJQvQDffG+nHF/rl8U6QdlaJpkBLqYKn3BgesdlpO1/X62Yzri4tnrPv7MtQJys2FWKsLZy+MRk+
xxrlln1LcdNnqIUvTOMZwPmPhzqBwEq+YBp7TGMT/D/gPN7U62VfxMb657GOP/rkqPljqONDf9mG
tLJnCkcJYF+l6yeZ402XiEwXX9EJFqpYX8CaeqriIUrierOsqhlhahCnb1BFtxfOle+0KSwINAFN
F30NdEVOYTCi6R1zBlHFdj4/Unt4LVx72SZ2G1TOvOlAg5rG5HqY04BNY9AJdzvPyTbp84hCWWoV
dViTblsoDTpeGMPoNchCpVwlqQ4jDRbMZraqaxUZctlCl37/X7+NY/cXRFZghGg2nKxmDfomNfRI
BjS7j16DlgfyX3JpdR034ckr/2OQk3XsLLnet6IusGV0P4mPaoksgHNHBKuNwyWRxPc2Oz6ZpgWS
JgMf67vGFQHzui0pRhNrI6I+SuJfw6rbVuGRB1WE5TV09sYFKPwc+g4nBKQUWY4NHe/JNIqhIUuu
5fhMVxL/q33Arr6BSjV5rpCfUshLxFHGzvQZwelGFwyOHTb9Rh+yylk55iirWKIijEnBPhiwBX10
Y5HDqCQFyawJMz1Z80EHhrUptTf8lcg2WFzks5+gDMgh5C9w03Kr+2KChaPcsoL5utzggrsAHWpZ
sUrhPqCb93B5KaccppJgHrrXTADElat5eWX8Zcw3Jq3h0G94VHzAI0TvwGCoD10Droj7oJx7fTnU
YO+PyYTOHAoT51nr7jNyP0BqsdxU9Kltr4zJ8vhA/Fy3Np3IAHV8op5c52nhdfYef6VEdTxQ6gk9
82okWpoE1VuycrXCG7v72XqlCWRajXuo09nT5lXq5vGk/dbU4Hd94zc1VHvmpud3JZl9zR65V0ux
K6mhPNYxHuEP4a7Pjg3oNl7yypuGz2oENGtI3LKV58zPDbhmkwI1Ga63bR/KGU4pU+mVBNphSGD4
7HX8sWr2U6/BkoSEBbqwJkCpMXu2rRSAirE3a+BB8tBN1NfJQbef7LrB17H1BMC5XF5ly5NRE5/1
z9ryXiSv3Ck9mVRhMSL1biIesnUgRH+1KBwQAFGgdkjt+zKnge6amHQtaAGJtfwDdlpRz3ZNQeJy
2LV6FzTpFa9Kz5XXiAfVxE5NHy1/M50Drn27pXuaM7ittFsX+Agjn7qCEkaHEGfxrA43FvPWlRbK
MwtqmjG2q98Nz3dG+VKMtgcdCFCSN0D9vtTipHlMUdPPS+JbDjTk+YvF+8A0YbQ+dgEEKp5LXnOj
9Fol/bpVkDSDSLvcjeBGiuJjnLdjDfMHc5XVmadZTwYAOsEB5uj1i14+cgKQRby0MCLW6yvo87hy
8DpX7qCConztOysorLAQwudaGpBsZ7hIJKJPbEQmUZ5tkwLaRFgXlDDx76xwACirQdc6rgbRrfTq
uYDz0dA0v9rhSmvUArsaXA/dYVc6Y6ynPbnVLVhOzAUIZqNCIhuHUdKIckDV3Kt4v0mz9DApOE/p
8qE3rmt+XwNIJQvKcwM5Zj3yzZw+RhvbL9zhtgabFkxDD37LkQE8HqZN8HD38hIbMwNhLu2ATFml
38DPnZirYTDCzo6s3oykzj3VzSs6l8C6bhl5JGQJ00GHRxEIuL0W2c5DY7QQ3mVeJepYb9EF6iTs
PFzUpMlnv0jfXJQ3y4cG5z7X+qhP7gzYEk3p4zxUqwQGWK4CnZNm6wpApJC/s/5TNJ+WcXCk6QGk
hXhrCRcE7/TWbeXgJj3cTfMdnV6M5WUpRr9dHG+2323toYc7xSI3IhlQBqJaxC4AviS4BsvFwp+t
dN+DlVE5n2NL/Dlz17ME2yxD5ZptC3uB7FYz4rxMDThVQecMffCzRbMnrai2PcjGOrfeeH2f6Y0/
lFYIN68NRyCDtbg3as7dIK3vZ2L7C+NrZmg436ZrIeEmYC3XrjVGpYsf1GjPncOqgNoJfursl2ij
pOpl6siGzDChbJC/YAJqR+oU/uWse2gW4P11G+jpx7JkzzpNPJgtHVC/Bkanfbp2tUtpDSsBpOMm
resNMP/ppgWnl4vs3h4jwtPZRqiW0ZZG5Fi1R0oaMQrWpK7g7yHUtWnvBNi8IyBVr2t3bTb5lj6E
S9HD46iNqlrzx8bwrH5H1S2EeF7uRHZ55RS5X7U5jKX0a9d51tkTPll7PsIDmOpxldhx3m95brxr
Jd1UcErNaEyVCC2uh5MGa+RxR/MHd/qtmBsKdwh1BYqj1q/aDsu8hhHh0F8rQDjJW6er23ECXCh1
P5uVT5IFRiPvyhi9PpkCzjbS3UrgiM34MbVGbIuXEX4Mcwa4AcxFfKoquw8VOkCThawNILUwpsfb
hs0OpmqsUFobAolBjRFUVgWiPw7ttCFhSSVy2+9lKvwSvG5dXfUacrPB1i2NA2Gf2jx40r3WYaEg
PlD3eEv1mlJtO80PLBcbLZlSL8+cl8rlAa31x2R2f2XdE+GpC/jN3YzigNZbCUCW/55yoDfUvqEF
O4jZxJe1mCMdTjMGsSLVTuvcgGvDMuVRnXRr1ZMBQaRLEwgFzytGPjrLCFg6VUGv4wavOkBZVBi+
NvD5YM7jrwlgztJb66SwKqRlDTcpcM2FtfHEoK4r4IvRVkd8bHphS7Prib1tUhygRdbfdUCynGnZ
L5l5m6BH0lZ6aGTtwU3K1yKnm4LV24w42G447Jw633fT8JFniYll3gI3dhZuRZbiytOHLhy7+nYZ
kysK8mWqcX9p5a9GM59btGOcDmfVaAhYZeXanqjp3oXl0ZIAFCU9WoojzqZ+KEecgtlVl/ON3icH
XgMuT2zneljQLfbzEkAfptR515L8xklSF80CvpLw3hJ8jJhm7KcUTr11thbdFI5pFg6G5TktX9PO
DvFz/MFUHxqbD3bbXRnFKG+hR1wbqaoxPxL9NJrc9Fr/PluDHZj4+pm1k8SqnWGEASIE9vAzR//G
5xZeKcxk2Mxu6wWefchSGtxJ26KmZUBsISUZASgFY9ZvStJpGWDUERTiwUGpKatVN3Qszjp7M8su
EIl2o1N5Bf2+vJpN4NUF1V4y2BOg+eu0nWdSB72Qtrd6byEki6WSC/DBMqxTF3aB6tauunyXju1j
xssMgMuwtjXXH/Msyt1kjWlDRx0ipLw5GOhgTnxAL8HUo3bIgOklKsLsA2fmcFEa+JXBxWZYKMzj
io2N4ju3tTCp+Lp3UxcGIFiMds5XdtXYMBOyVujoXfHSCiYbKpbc8mCMsAZoihvW/5H2Zbt1I8m2
P3QIcE7ylTP3JGlrsv1CSC6b8zzz6++i+naZSvHsvFUXBVQD7YJjZ2YwMjJixVrFgkI5BEeLHwNK
ujmIDZriVU9eKlEwagHzvfXvmcvOIYrw0Y9EkowIA4wA3przkBgEAxBCb9YSyskjLxhNBo9NEP3G
k45rQUxaE0r3A0qm+mPQtFahcDg+UG8ZQ6o4LY6+JbMrI3XUfq+dGsBf3FnOTWHmrLI5LmVkqOlT
kP2Om9hAnzHiU1vTrkl5GhWwOIV4MXW5s3TSHY/OSx0v/lgMlyy65mL6EpSv6nAkeveSRS+11l6w
P0agH6tS9tKWt8P5Z6jr/hIMdg9KSRJd9FEyEml2Aqn3hDT3xMJS+O/ojpejAr//HY344YEIDj8e
vIChqWXEkGsUPznx8j88MBoc7kpUgRbwjIKg09B50Bj9T5eKOfB1eHjPoE5cEVDKWwaSoVZMnEhg
IDZ2Xt6Ad4F6B1VMjGXSTB4cH2RdU+FHqJz8bdSTazHmjHrMTsXikwmqHJNrfdCjwIxqXlyZPF4J
Jd+ZvfizyFgPoK8SEWtllMeoE2ZvdvhH+z4jmAxZKz9kuk6JAvpGGZQGY4deckNewJSGFrLcfhtJ
+qvM62cpDB6zpMP1xalPoRwNBpolcHKEZFkHs9hCQE1c14w939sQ1IoVlQeFFYglqMJKHI5FH3HY
kDYNkZFZid6v7VNohjJgp7sVXEED1EcGThgl6s9llaRK5CDhxcpdyPOSR8dl0O+C5vV2tWAtnNAP
eeGPEbLiQje1mz7Ui0KPcUlFAch9WhHTolDnHXokmWhtsfjjd/cODwMATXXUTmmUaa4GqlJMqBT1
WvoSSflh6ArgbwK8lyZGGWSvZIQy9B9bVHUfRNng5guwfRW/KMYkZC+YEABRr+aMjfgiQetEL3rV
ELXO1/CoskZOYnw6e1/n9hdQB8gvY6KVNX5BlHIekDYP4DT95z6C2T5JB1qPEJXQiPVIFYex1FGL
lsbmVSChIVX1a0o6Vr1nrXZQbkKACVMwVCBCtuCjaLtxk1xWmlXHFrlMH9e4aolgFnU7Qvd7QQox
aH8NxXwVdCTzaDS7TZV/y8X6WdVJc6eLA2Nfd0ozGjxIJFDbI8AgU6UZhV9QDBQRJ3hQB0kB4J95
CeYgr5qQ3yAad3nFAJrv1fwB3QUFFiiY0SmiIbVzATRWQfCZyO5ktYa4Kl2CKKyF0qVmYPQeSpfF
4MnX2x/nXgTYWKV7OA14zkrwzKHqOSBtGu8JRhN6rTdvW9n9UrZmqIaNOulFWkgwk/QVUIXExOSt
JJ01ZDXKXcb/4GIvKFZuXEbs2T1Hhaw6I7qI9joVSTOwNEpjiU3NVMB8ktLkI8yUkZOOTqWg3aUB
w292Lxh+Y3ANTxsv5tpKQoMRBj/ExmIDWmoHSYRyVWgjeU99PMUV1DQMvI4s3kNZgtUa+1+2+s+S
13C8+QVCMaUVYJm4PEBHNPmYpzxMD7WvAQbOqsp/nUbEdbpdLRUASyT2fNJhtSujDcpRozN54Yl3
8NSrnMJtWLu7F+629qhwJ/R8M5fFxzcC2QWDw0wwZAI+fSNyyhj8Ym0oTfRRKkUbNAk2FDOyTu4t
noy0F42B4Dh79Wzd/lL2v8e/T0+hPpQYsqkASWCFIugNdQmUikVpNv0/Hwn8fHIKlXOVU45pgRCN
aW2x5fAuiL0UGDgRD4vsqEuFxZWnfmHEmo+mBhXiwdpAVNALg2cYl8pn10wnQaxbGW3bgVN/JhXv
BZH8LIQg8h7mYTamun3W23wBsY/8nPPLuzZXnty3dw2wDGkKiNHchYmx4PlgaiAyWjQQ13XVCEJ1
TQHDW4SjmYDW4oQIH97MPwu5FxZcYRI+dTQ591r896gLOVWseVOCF3go6YxrbP2+6SVu+gi0s6hg
AB4ENPvcUXFAJX8auLpEmWwBY2qas6LqXma1NUY5SxWRPOK5NnOVRwh1XPEA+hGuIwqDyTuKWTyA
r+jAW9mBKUiy56Vbw5T35Fo4J0OAbonsaqgpWyCv7bzYHOz4Pn6STNGY34FhVhj5Fssq5T79IHFT
VvSZq8WT0YCOZoCgjFYwTlDcCzJ47kDmS94jpJS4JUWBHruaqNMbQrlmpEuaX0RVJD6KA08j+Nkx
5PRb7BswUvJpB7VF2Q74zo50pEddUl0xvfWWcAWEL6rSHfLoWWi6Zy6ZUFWpLqgAX3IJYGChrweG
S7B+O3UwogTqhznvMtTvkzfIWINmIXi4HaH2W2Wb/aGOYSn1QCjQLf2YM1Ix+xPdpc+h20JwTvRw
OGZxjlyGzdWTv3xWG5vrujeXGmmasCs6nInWRKBJS1SUqDOUW8JmLVTznS/GiRtFIC/I0CBQucbF
1Lp3+0ew9pbKJUihpEMKImVXDSpDHl+76nrbwB7YBA9tJJyYndahkkFd3coMvsYgwM7+X9kkA0Np
puyXJ8yjGrPHmqsVduMHhnnREsQYP0x/3lUlBCwzlKfMDZ5HW7CyR1CRk2txlB9RZDVyq/qg8+1f
w/fbC93dSQ3cWeANwUwl3fyOFHkq64jP3LgmdilekOEzvgNxL/GD3sffJiiH6bVk4Id+ydz6g01A
QdnmKfgO0t7uNRgN4T3/UaOFec3Qrfoem4CagapxfCX1M6rrZWuOXlW9Jb+ExL698r0QJiG3R5dZ
AnEA/a7Q+gk1TVnNXGlOZQuXpSWQ/hG97ogRxXZ9aWuJ2gAiJ1mVibD0QTnoZdaEqWm/sav1LfEe
PpZM/c09b8KzW8YAPg8qEXqya2njqEzRmHGhEevFttilXsu3RlVJbi7qjAPecyFIyIBABTQYX0lE
Kj5vi0hVEOgiHyV3owFK6vZRibvr2ZigdrAtpylqMeHjtiT1ArkBbbKAsUMZyYU85pwj8GjQq0rn
N5J4ajn9qRjRfJxz6annWlQBYqcHZfu4ILtpckBwgfhLhL8mMFcZc9PZEKsHTVb3s+oADpV46VTW
igexl7fby9h9VyJL53Eie5QModjG0A4J1ru68zMr/FF0uKPMGBksb6VO+Ei+Q+3ntLCoBXegBtrW
LvU2QLuj0+c+zD8G5ARP9VFWtxq3ZUTlfUffrI96E1QlRsd6TsfVcIY+iSPbyaN+Ea4Y0DpEXnKI
fokswc5dx/hjUaYKWg2pcm7gsTLwe9VQba+NElUeXO8rLb6VVhnr2bPeqPTtt9lK+ssKqgHyTC0M
rpO9At48oEJAcwZ6UJzbuNkvFjCF5TMylUbUEcABSh7lrvjQnEbM4pnw8kd02qzsDU6PSY7ZWjlZ
COOb280t1slDXIF7RB5zq3KZPCXY2kw8oASKBna6oH0rKxcBUik9QMr1OHAASIghMNLlNxQXbW4m
r8IM8Po6r2yVSTUygs2uK+u8hGlgBWVdev8xeKCDUpogEiiNZGL4YEWcDodEHCP0HVTwuAzfkfJd
wqZoWHF83eovZ7+xTR1FDFoRvgCTlruSFDY++pc8OrtGflqlwBoXqJLb8WI3sOoS+KCkPZ6TTK/C
Qh05YLtKfK7JCNEOnVFR3H1RSysFIkqnIoaB1w9sk82hpaAWU42QlBZab3A8AVQFwINwiY99pDgc
lx1xjwD73WS/Fi16aeqJAb3ardNsfwIVndAmT6pSwieF6xEMXH/xv7ICbxhQ1piSWTrZGySnHOAA
nMoE0p51qPub/GcDqJjVdhGJpwkbEPnp23LKrNLEwMhp/vmfmJydmZUahkWNilliGAZ8DIITF2JF
p8FSf0soL8Yu+SEc9AOkYg4BI9P5IH776rh/r5HGMMt6DdRrgLjcWdBxPcgH2SwPyZNoFmth01ZP
02/JzA6iNTu9D9V6xr2wm2n98TGN+m6mRSl6ZYZ5Lh3gYm+1ch0G//a3slv/2niRtgbujSNXddUp
MlTbXDBHe8Vj50EGyhHMxkitwmRF5b0jlHmgEzWUpWUgwz8bm+eoi9MYsbGWZ7cMkca1AqPWxTJB
VS+1NCwViJTlrjDVkMJLLY7Ff/NRUKbdYrsK6ttPa5DYyi1MyO7gV3cYFoCWQ3kfHSTW4exF7a0l
6hOfohjJdgFLABM8KI/K/ZoAab8ykLyCNdeCApnX2ZMNcFHqsLKSvTLQ1jb1gRNokynVANt89I1T
FkfTMdQH1sloZLj5HpYd4NG/vYIuOKVyUHXiEOcAYU/WbIPdC+Boj9jdbzwaMcNkaQwCKMbSvlQo
oyABex9yAz1bajMQyGPdTcdKrZ6SiamRseeQ4BlRQcqIbqhG093NocblKYbakPkELvCdZ/SdwGCO
ChfaIyaa4RmkyhlbyrJJ+U2m9kHao1rntuFDzw9mQVhsp7s563ZZlHtoidbPJMChwSUHQ7CUYwki
eEy9oVnoYM6jNqozK7faO7c/NnWeugF6zErXmgKbEIaw8pz3AbiE0ueAWdqR4SK7+ePWFlWYXBoh
xKz+x7FBDfLSAyupYZTMUP0eHI+QML0rnuXAKiaTFfaZpqm4HzZTz+cQXPxowIB0HqOLjnpf2brd
Yhipc3mrOXOQJvzOuArW7aPj2nbJ1FUgJzM4j3gsOfM7ZGmDF/sLLgJI2TM2d+9iA8M54j+6WqpI
9wnTAYRUUdPD0PBtAQaqBvcAKLAY1/duXNmYoRuDfc5HTcXBzEcj69Q+T68aWpG8U9jFM2A0LAS+
uLeBqg44POaeQAtD04I2bc6lkoaDG8PkLqsBaBSFzM/kzq6aCEPio/RL55v7GANZ9pDNdpGGFs8X
7/EkevKK1tTUBijDFv+aSq/qAc4sBoxnEcgL+bcPe40A9FlruqCDqRxVnC8UeGEXtVIbktwtlQuv
xG4YeeDBMPTloM36SmLBiEhrOLhlj/Ktpk6rMFOF3B36Y5PNGNvXxu+Qbnta0PEAYaWklod5AHH6
7WXu5unbI1kj5Sa9CRpODwAPJ4646o4Pd6Gdm5NqgdveA1jHum1tL+xujVHpTaOAnSKfq9ztAeSP
gF/N+Z+3LeyGXYKhREEHNgcslVTuEY4DH4hxuYZdbTaWp3WihJi5n1z1A3DxbmixurF7nrK1SN0l
UYz+xJLkuVuNyqnojjVJzQg0NF0SO6NAPJmUjG0UWCapu2Vo1KQZuGxNCPK3AcjpN+JkluZLvBE+
cz8giYbZh78AeS5NPO6ut7d4z1P/rBf1x88eUxNOS4WhQNGnBJxVV+wk+R5qL2C0MdRgpXrOwKfK
wo/tec7WKHXbaAUApqBVwM2GuQqivEmVbN5e1t7dubVAXSpDCXXPdKUsrtKrjOn4ss5drklOXMJq
ce9F960l6lNXMI4jJAvWUvPkUqWtn+lFCMy3ynqDsjZt/fPNt41UIFPQ3EpcSUPVMhWk65T+K9jH
djXUN90THoTLM9xh5fTF6IibuqkPDjzMaDA/td0FCdB4EjQAv740FcJWbwKMv2HnWmCEwm7xtLl/
vu0H+xFkY4TataIo+6VXQFIMcLkZeqqptIghYPqxwHd7Vz3nzJfEbqUC2rV/r4vaQ1GaRGEMSYIR
8uBQvokm2FCeQUP3DK17uz2h/OXmEIQX/OxZsW4vd39LVSQuYPkD9or6sMJMLkgMWK6L+aBLxVfm
xIn2PzcBVCnQXCtv7xfmXnDEcBh2lFSnm0Ahuii1UUIp9baN3VwGg3YYsyPAr0EO9LOv89DNzYJy
QEjk+aOUq3bQd1AXFzCrVr7OWfuucRr3JHFg9wnB/dGP+DljpGB4Rp4Zo9170RlCoTLBP2AWpFtu
VZ+CB7PHLSdiTAC+ZC4KhLT5GUh6JFbxryZgogT2ThGMxQB4Qg0OgDZq9SImyPJsbBMMtoYeplDq
yilVU/1erZ7jgHYKKo/zK+s637sJtlapm4+D5LqaYcoa5f/Qa93OGx2QwrqstHH1/i+p0WZx1G2n
l0sv63mQuPJQHSNdc+UIZdo+ZiTdu5WeP8sh9MWW55AjlicF7F2hvZLWJxYmqCZ3MHUXw2id8W8e
oSuVMngnUQxH5+azy+ZN32YVmeEnpLCESbOQ4t3+KnbdYmNh/fPNBZCWeLEsY4PkLh3edHSt6kS3
/oWJP3kyDS+WJNTfOuR80ARUzxXEUOK+frltYjc8bnNxKuOYm37JyxZhX6pBD6+eyR1Um834MHjL
sfFCH72K4VC9rO1sNknorvf9WSChAqSulPrSQMTTQbHxAj1RqD5i7l6eHcYi1/zii5dv7FBnpS8y
pls5FW++02gvlmqWbvgsuCicOeldxCgCsha1/vnGMaSgEMceGm6OLCmmumg/pbk7jVnqMha1xp1b
i1qTro2dZpRLoI6j9OOFOSFKfIx4O+TyExk5HhgK9CfiO1Zdei+V2/oLFQ0hlQvsTYatbHSMUOp8
/QTYsZFlvzAAbdxeIWsjqRCYVUk1RBOebamIdlk5nQpg23SVhUvZjbQb56BCoJTmYzcnMPOfSJu6
vRN57EjLOC66g4DhuwxwjpE4TcLZCyaPpnb2g1Z9aCvNj/DQvr15jHOi2wdCXiRqAyIsJwjS3wRi
8WE2OGldHuJI9G6b2g/uf3aQ7hWoea5hjgkxpHPiNwyGeWtjpEd7HNxjzPLifjaysUaFdgwCKIk0
4LxWgC7oqKGsJN5j4tNc70flntX62Y3zG3NU7Cj7ZG7mADEKw9eYKO8foDN9vb2BDEenuXDB6T0U
mrIg9S6CzBw0lNQx9XFRC6ZkGyMQalTMgORemAThGpvO8kFHRe84gZkRcEfJJtGBHeBZTk9FizEe
00CUY2haFsIP0gV3SO0MjIed5DLyiogV6Hezw81ZURFjEcFjWYDb2yHt5EYF95710aXA+JFQRpjC
7e0O8u6Mty3T+6n40fUKWMoXnN58CFy0BQ+YJLNKH0w4VmgxS9+rd9+I+rR4WSVMYLUT1x39YA5f
6aJ0m5iTKUI9Qrd0xljF/o5ifGWVpQDimDrATIuLNQtXnbyX31MBfKsYxOeWMjX0ZPb1ajSWIH26
/TnshS7kbevDF3golJs+X2xDyXV80iJ0NYLs6AVm2EFvmvMvBHS7ty3tFnu2ptbvZXOHatxcJpyK
yNXa6gF8oME5vqxF78gJTtNVvotP2t1sreBB4TvD9N6nuDVNhbG0LIdQrNbb7WW0FSc+CJcJQDqs
2vw3wjLAq2+tUVEsD9JiVqtFczpwDYHkBrwKL2DPzBzNmg7Fpdeu0xlMCaxvY+/735qlcqE8UkA1
XMYpimkgSP+WyCZIgm3QBD4Gj8EdXNaeLc1rzqxnzW4bA2LBCjxXgUQ8PQI4x208F7WYuyGk0kbg
mtYzVUFNYY73wnUlGzRCtFEykyWls7vijWEqws66Agq9iledltcQcs5qijdOGIJP5C+ueP03PrQx
Rn2dgQB02pjLOfjnjwKgW5D+NJPf3Yy27AovYuV+e/fUdlOp8JoC6lqEakrAmgFKxUgdn4oU7Mm8
UjFe+bvI2q0lKqaOspSSeBRW4azFWSzhKfs24X+hzOlwtowaDh7DRQWuMZbj7N32G8P0sGWm9yoG
OXiUfKfyxyhHvjJJrKDDskHFNx4sQjIEV1SE8JWZKTzmNriSjOgNdW0oMQRX5me4G2v++AmhwpzY
cnHA5/gagskufNmOHvEJ3k2NMWMf2ZvI8BMapZu1XZ6KAYpSMxhiMRaTpuCUrhk30+7LdXtUVEhb
Yk6XGg6JGbkrnor7+aIc9fRpeU/d2iLASg6hj0ImaqWilz4Sn3kTr8dE38Rb+1Rsw3eeRj0Gd50s
tCufP6+jVKHw0d0BBx7DaXbvxM0JUmElTHnIgC9a7mqAOksz5nO4nxx/Bo2nwYgprMOjYsqsCZDN
TpBDdRa6VmZr8qVZP09ebUEdwCrsWrRnj9Xn2TWKOg3Q+zyIG+lKqR7xXapryGraGKJYWgpu2eS+
UUuWz+w1SVfhhP/aoT6EpB7rocuQzmRh+RuxzNbFyR3BtRLx+WMcZpYigO5TBh+3rlm3N/bLVy9I
mOBclS4kFGpxHX9ONYq0bXFbgXKoG8HoPkrivaLP3m0bX7xEgGgcGtsQ1UDvGTohn20QjAXEShJU
Dt+i41tdp+4+zqAswxoS/3Jcqx0dGpTSqkAi0o/LuAvbVBQIeIKjzpMa4oJd5ApFzl+3l/PlLoUZ
mYjQLONRywMD5OflpG3WdEKD5SjlU5/5vSbaDXdC18yoClY/Z2/rtrao42mqWYuEWK+cRf6rw7Cy
poWeHM1mK8T/3BE+JOkhk4omKsTMPq+qSGuJZGNUO2r4EA/nRPx2e9f2Dgd8q+p//37Kx/s50UEg
jL8/U17qtjAIuno6x6I2/frsweGselRQDeThCTSOIlTHbIkJDqcHOXYlrKTUfj7eKePPaPJKcP/M
42mZVXftt0csaTao3WCXPkVfmMcUCKSBdVWHatO6C5vMXW2DAijyqnY4UTvNPCcbEubN7ThDe7Gv
kukuyCoORGJQNAN5wxnc4m6lB7Uvjdpf7axVRks0wayjCkoj8OYOOAd+duI5UjxQjK+UFpgxCMG2
CvEL7TonYQqdjuFbS4ZTNwXHVuR9EeAmLQaBEq+M3wExMJNsepGG6oHMwTdR7E9T3tSHcKpnMI8n
l0DE21OMxLc6m/+KG+khTdp7HoIes6o8S1zxPuY15GLF5UeuyIUjzVniNDoQ3OCs7SchKcHpjLmt
ANzcqhZIliZM76uun7GEZXQA0AtTEP2RoL3mgns/OCdyptwrUAS105EDHCBqhlMk634katYyo6eu
aUVlRXLoE9SywbOi12AMCpGOY7b1QOqc+IrOvYl846CBO5zSpal8Vc1BAA6yLY5vT2LCzfeVXoje
pAiZO8VVg9lQcJotTQNSIcJbS9bx504oZWOeavltanLF0JK8M5ahAYd2Wd8puR6i9Bs/RnPmI3Fw
oTKrGtD3BD02htPw33SmAEp2PDoL+FmrX6NsPI0L8cpyuoes8VOxtMcu4hx9nH6Cch4ywGPzAFz7
c5Hl3/iMR8oPMQOgW/y4AwthlMuRJZMuNJSx0dy6IRz0CcDN2yS5XUbKfRi2zsQFhzAhLdRX+vtG
UjAZ0dRQNOQTj8PcnMGNMnJtXMcQkDwTrX5vCbEFKXrFOTmzqH5rmj50oO/uSF2nuKEumHxXOCSN
iu9qBH6yWYU8xSyibwVJh5STBTMBzyJ+KZrJUqQIBjqKrMnMvU9WxVgc/sG3wys0RCgSIvylIlc7
iZ9e1koF2I6c/1YqWFf6zn33ydj655sPNAH7fCljPc5c6WYEivER9I63I91XFlgwHa9EsOCjQXdA
pNMGXB6Yc5gJFoRjtJEg/eazQLdldUjudakFPZhCLkoqJabYRdqDME9Q8GnS0V/66VyGAly/JdJR
niAfW8sXKVSno8BVIAPsQjU5pSoHsRywqLsZGBChnQ2hkrSchWMdyNA+SpTX2+vZuYNUFbCodbBN
/XrfEdBUN6BhaJwSuO68tLuGM1evr6EgfNvS18NRkIxgSESHWBVqLFT0zHVo2rQqiPCzcHDJDGE/
nnELfS3TguAWFLcr97cGwi26A6cBthAWxQB6UPBv4e3WGtI7B+LvrMaEwNpxZ75yviTkq0Xw6q7e
wGM0gloUGaSs6XG1Og0Yb7un3tX89DSehnPhsmzt7t/G1HqSG+duEpBUSUk+OiJIDnOtAlOYxNjA
HWcAyApUS7hdFYwzU2nChApwM2RZ7dQ59ysUklcyd+cWeTmfKhPjQ/q6HAzMytAiRKYFLlo6MMzB
0skkkWtH5DHLBjJTueJYpaAvhUukcQCW4NLG94o8mKp3VWW3gIJgqZ2GhN+7WjlzDRRlBujA5LEM
WrrpRzqIbqro9kjE92acD6TE0AMZGX3bnfQIv0OHxDJRoNtOp1/8CBxSuAi1Iye/8uqpjk5t/HT7
69o5uk8mqAxMWAZOL2KYEPX0t1xDhiId8ssUSiuFJefeNra7HlWFWh/gH4jtVJKsh0Tpo07EuwI6
xko+P2RS46RhwIhNa/5L5VuKvjGz/vnG49NaC0lQS7UTqV4SXaUAZKlqDommlZ/wPen+ur2qrxWg
1V029qgKUABUlTh0sLeSo7dX8IqhKw0lC0AoMWHsg2C4REN6fA8CkwW92D0+HVAXgExEHoiPz0uV
mlBE0wcvtaxt79KxLI1oWQjkznDxR3XHYurePcA/5uiSUw4NvyaL29ppxaceKh/q+NqprC7FzppU
sEKt2oAi4ME0iEUuAimJq7DBA5s/obYG8SFUROsZWDxecG6f3c6CPtmiXIWs76gxhi25Xs5TtoCy
unYCSATdNsNaEnVMQRgFPXqp4PBVr8KEdCr4NUFFI6xkRtVgbz0C8ibcKCuPH/3aBRVeqPYqoiPX
HOLiMEo1SBBZucyewyNfQg6DDxl0AjSyCaSQPDRGsBwQkb2Ul8FPbQgLe5wpXLPfmsG54TegjO5r
7/Yu/i9J4R+76zZvPmx1QOM26mB3HXQHiYGVnhV7nYzt3N4rWdZ2boFPq6SiVS/zYiVGsCY+pJfY
Q8Z9bhMjeRNMyea9/igygEd7TrLdVcoXFx2xWFl3NdQf0xiczxAjwnWdBdd/vI2fkw9qYZqURrKm
IvmYD1B49AsLcoyV1zucO53Hd+k7w9zXffxsjlpXEetqFTRIQNDP6U3RFjzMwZR2ZQ+26lRnEZoG
DJNfv4LPFqnPjcOkf19wsLiopYcGpK9ywmOrzv7tlX2lj/mcxdGDE9KiVsW4rkx2y0sCfm8f1Ti7
/NE99m/CU7wYhZO7IGB9yXMzwB1kFYvBP2WH/sh6waxH9vnK+7TiD3j/5svow6hNR6BDnJXaCRz3
BVT4+KSGVpVu5GBEvL3w/YT5T0758aFuzOWR1hBJggcVp5XArrBqd4XXI0L7o897MuPL+DorTm00
lZClXA5yUu7DYwcLwkNHINzHXysady30gjgWtaPsmXW57roR6jVQ5eGhZE6Xjaai7ye1L0dHIc98
fUzaCxc/Mnby60ePg/tjg3ahKq6lsI6L0YEUoWhW9/WPejLW8nzvNC9kNiRTRc9RJQbrWbDnMQQF
WF2HQAQmcaicvQTsYEHJDy+Q4kGSf/Dtr1B8bIPYlMuF4S57a0QhG+Vy5Ouo9a37vPGWTkyCEVzQ
I56+IAterjkEJwuV2HNG3NvbuXdiRMGU+aruIeJ1+tmSKAZ9UNYa/DIJzEb1xdrDE8T8/zNCpcxy
gPnqbjWyCL/kUTNqyIT3rNtnd89AXAtCeDx7AQn/vBJBkcncYFzPUZv3oJFcTYmgcHAEWpWRmuxc
qqu6y9+WJApVmQlDVDa1PqLFN1icoQLraqyPX90t7AozVQxn2A2aW3v0GUXxIGcptDhkd7EiUz70
l9jOz5W3ev1wkO9HB+zPhgpp+egkYrwaoqqeZt8+w3X76Hi5/RHUGVaRhMHFFj+CP6CJc4hdbPT/
A2R5J1P6vLlU4EJNm1OUDnYSX8VywTNtDseVIVKzegdEIq7qpBYYAFm8JV9nrxExtwuUP/tPJWH8
SZXhP4kvOb07gO5gAuqsY5Ky7DoqmgMqeFyJDgDFZ0PNCDYavQsnR9TCByXvraDS0ceMXJBm3z6z
/2ihUacGaD903kX0pLQvYkSgg1+EohI6J51iJ1WXS8prR60BY+A4e22gOYXCfydpjXcXyqRnPNIt
UeC9MpH/CvTgmKXiJQu1wgsDbTJmAmHNNMAM9RyDoTvkHhNB14wefO1YKuqmHP++kspHU3EQivqo
TCCUD4QOYs1BA62G+CGooMZRxhokuomPsvNDIsxWLLeVxQ1jBm1R1UpBnG6kDbe88kpixxo5hEEB
FvZ+9nLQ8QPynfxuWy2z4rE8cphEMFpNfRoUSGv0aekqamxK7YsuxKZC8P8NhL/MHeQJFtJZWUd8
YelnWy9/QsDDGiFoAwXjq1phHqvOrbKF1uUkH3WxtpU2PBSkKkxF7b0R6I5K4K5TXS+GloPhRGgt
gtZYFnIeqJOzAGFTkqFz0urEIHL9Nnbf+IEc5xSqOOLwmhe6gUqdwcN4XaETMNWhn2X5mYc0ailj
xTH0V3XukobReW4Xh084XxsUqHMvI1iFe/UhrIv3Ka8AkHhoSXHWKsifCr81MNRCERf1S7k/qtLT
mIsxtF9GyZcgFsRV3+a6+D7wT3qCR7amdtprMYLZv5TnwOrV1pPUungqlSwCWhUikWXpCxUQrFrN
2Ukx3PFRL53CFuxBKIVLSed0yuJFFdoRXDxeJNJLZiPUZ0yE82bSChdINphaKy3O0NbRlRfE6dCm
0IUYivGYQNcBorYQy5bG7ixBRGZYpguU3qGjjQ5EpOiyCTFLW5lU7VfX8JAOLmL5EoZF5yeV/CMv
FWAphnmxURjOTkLY8Wjkcb9F8M5M5pQF4iEkU+W09fgQt03miEqgXTDXeBLExODC1JHEckZTpzRA
kQeELnTMNEj+hHNkSaUIypgE/DWcYgB6YENAHTLV3SmUIVRSVeil8JDrhZRM6UI8qjVyWUfJOPkW
aPyLKnbutPBrZfq1SacfAIjnFkQfrE6ATITcCj9LCWPI4Dw026i662Qktz1q9cYkk2vYR09KBHVW
pUK2v2ptV3V5nqP8UnIgvW+bTrbQDbtMqFAYXSSIxlL3HdRGEtHOiB7b1SidlLR2836AeDVELJSI
h3B57ULpCkLfkByf2rcwGzuwsyfHaoxCo54TzptybHU1uzlATJ6wJFDQjcD8GUA2REwuihD1bsuV
72DR9AF5v2TBUhsj0Q5QUj9qBSQ4ivmQzh0Bwb7mpghoQPKBsViKfaGIIg+1T2LoeLUMM2h5xqEw
41yLHqoumI+qyuUHWZDwowsOgqPKlFk8ioFmNvKWkPCPuZ776lSeQMCuQOYesjjgMn/OhFI3IGW5
nKGiPB0iBbq+GY/Po4mhlVuNqXCKqgnJbthGl0geQnPW0UlCiGrEUrNFzL4bSRv6jaY9KkXRmyRV
v2EcJjSqDNNNEx8ULsGb0izU5PuixYmpTYWK9ieQJsjfr1I5vjZ6eJaF4eescN+kgFMsfpTKw1QX
qICLwYFLBjutokOjKD+AYcmBGeGgxTqoj1zeoWtfthCfamo/LqHuni3gde3y9V8CRDy6eCpcuQGh
9wSAlJlWRWIMeioinq16rbXy1PNoE/b1a9fpb3MQPmeYpjCyvC4MjNGiYzXZtVz7La8fhRna4Dpo
4CCRAWFMMB6jByVk14Uf/Bqdyqltka1guiw2ulL15zZB9SuUzKkJTEXTZyjPQ9NNlJTLIgg+305v
kI2H0q/yf2i7riW5cWX5RYwASdC90rWbHiMvvTC0MvTe8+tvorXa4WCoxuzsPedtQyemGmAhUSiT
2e26CCrHNW6OUrYXGURPi+rJmbqrauOzDkXgQpo+d0v+MJgTKoGq/gF9ETfEVM9yg7lQlXwqugDk
b+HPJfiU0vYvDJT9HODOrqy0EJCp508R03oyx2NUmtCskZp7tGyxqfY96kDnMVbhdm9ryGpgtskl
S3KKTerrFHH4bNZ2qAd/jU14SsbpYKoYC4TKM4nualCu6k1qS/mwB187wCi6IbRxjDyFpltUzl5p
Dgdd7m+NsP0soepN1MYL0q+mljh1qXsRVNGWZnSx245kQCmjObW4X0ZILkMX8TRH6cGiQMMxtYs4
dBWr8eJABaU3uLgCBXJLUhrUdxArQMkXki7SwGRGPlfE+GYUuEd044jx5xRSCst9VtSHbqAOaSFN
Cd0TbyxbsF/0i58FkjvWyT4Y8YLTg/QH6Nlv0uqO6qioNpBMgmBQdzvU4VfIstxaC/bIkPZyCfFE
PKRjFWM+0DAqq/s5V85NV4IZ0HCNOnFBf7HvlPZAQMM6TmCObYmfxZiM1m+LcHCjAX/Z0PbmpDaH
RVrUg4yZSzkHpT5TXg0ByVBgIulfqgIWNnpTTcOdXJKdCeERu2nifRSoHkjInCD8q4zvZxCee30b
vsnL5lyr6W2eTjjwyXt8IX+ooZwUVi482I9wAS7IDZSgy07OGGNGdxRIHZBKTSU7rPGfU/YG1PtH
qw72QR3cxta0Nzs/aomjSN8HI3X1FJw2eXEgeZU4U9mjGKEwnR9PHjQvMlrPlItzpfWfQqLa1XzG
oXTAYji7g9QMdlxE51L6Tsl3LXlAJ4HfpNSpp3qHHztBUbZGDmMwLNuU7zSkJvO2frvM6pl0JRRr
IGIPYHaofjuOx2mhR1Arv6/m0G4t0LAu70sos1jN5IwdxNDb72bQ4WV0q6bknBc49ZYMxb3YJlL/
RTZOCW5QNUkdVe7fZ/XkxtaXCICvg500VsAYDxJlcOshHjo0Rf5RqvD/IAPaOKHAF023od6866CP
1WZy4TXzQLF7nelFWt3fj1HyKR3rjwj2zuFoGa6azt8TZcbzFgKsyEPZZqgeC3PaT1GIDjGMXJtE
fW8VNHC6pPzQdYFjWeXkQIQG47dBg2sZDJBj9Qk6VBCqn6vPiFJS8ABqb4fEdIcuvStl40u61LVd
QvUbPRQVgLnzR71yE5VmLmLP8ZB30eQOGr2rwkQ/REYRg9iPegoIoMCI1p/GZPJbddxFtfYFOSV0
V8/oXg0NdXFh7m6QTeSOQlneLWMO0rJUp77Z9IqrdrF6m0wQ5VTRSQEOPfmeDgYEKCCm4Ha9+gEK
gZInkya0pxFagrUKWZ9WbqBNrRgfC6scPNWIcaJE7AQbDwMT6UxNY7ONjD3j6cMgNkMah4GOtCIN
P7dgYkAvBTR0kgiIJX24/jRQRcbYv69SDMlUKk1UWr1vvJ09lHvQegudXx2E+N0+RE4OnbhufoaH
Y5wuxcyD4mfeiNZAKFYf5735pnqIPNBmnlhf+YMw/b+RlsBWADAJZC/wVOK2wujmZcA9hhef/KmC
AksI6Pt5fQeed5HLSOOsbHA70EOjS4PqXY/cuOxH4F+LfGiQgz4SWlagwIJ89fvxY/1RYJW9X7kX
mamAshAjECg3PKuULnM1GIFWDCh9Gd+yd9RR9+D+kUDAM3nKANJCUdPz87F8rBPK0ejpQ+OB+awl
DYzU0DvHtB0etooTQXwAhHpIV8QX7Qxc+bvoWAeCHm/2WOZXubbJZQvSMooaUsNmWaf+TEANUQiK
DVsesrbA5Qk6VauKaSgHH8G6TCy3C5EZoako17N1TNZmuKxA1Pcg5cF4vF9liHrcNnJYi3V4pN+z
yEG1EAJT7YHlXMJXtTw8+XDcIVDxUm5MMKX5Na6wG+vE0j1Vhh7kbA9hJUGWSbSf3Gkw01ktyx4L
jeo7FWqrITQb20wwPbuV3dFRo2RiWeAwNU0uSZep0hwOatv741FxFrdmFBE5GhLs5mNn63Z53wDj
cQiKHRgABCdva4XIhYDfBnQKpkk522FhIAJOlt5H/59HP6RfJsS8PiOKlZ0K1PR4jNivmZJhMMPE
k9ERin7aZxlWPLiGItJ6HD9oEGD42viYn9FYe9u6TD6ZfkTr2QxqeFGBY8tz13a5I9jRAfL0PeyC
2fJcT/2bIUDVSmmQaJDmRJQU3dzcx7uLz7520AHrEmjj+GMIDUSrtz5D8jXBCZHfCT4j+908tKxv
SS77ms+KtaSB0aMWpx/HHfbSTg9Qi3dmW9wKpIis8bnXJYniRoc1cuwO6dHy8PjdUcf4KBl26hhn
xR/fMSZ4kD6dC8xYIir+Lljws7b2yz31GBZwH3IuF5OmBn4Cq5mVmN1Pb6Qd3RdCj9kqGj0JQDhM
zWK0yJk1PqJ2N2E6AELEkYtjeRdgnCryQkz8xu6/5nLgVscB7Kx3GsiUYVNHeqTvvQmx4PUNZH+B
d5g1hLO6zirSKbugXMoOMDqreCgjTxHSxblu4jkZ2OWOpSb6n2TIMfK4ViSamk1DPWCkqTioN8tJ
vkU+z5HP4mm/rZMGgrvfpvgZ0YwsMia+28GfcumGzojPkLIh2vBDsKTtbXu0w3n+iPRrpVEsiTGj
NEgjfZEQFy3H2W3etG9jH7AlqrBtVUlx4z3a5FzdrPK4KaFw6keg4YVoEkFXUOCq5wXF4GR2xLxq
Qoucyys1eHCzoRlwuFS/8NHubWluHKV24/2KeMGo5CBVJfDJzaO2Xinn9iieLukM7vLLmNh0o/lq
7LEYvMF0X/+uhg4YLicxhTjbwOdn4XGDmXOtzsKoy3rbyjDLYt7pO1Kwe+srGy/GA6l3RTGFyIW4
mAIkiXIsh3DVFBKyKAEE5pvrTioywB/tRYvnPoW/pJAzl6p7U/563YDoYFtcK0bZVmCPaLBhE5oT
aHvTMdlupICUEjJl7RtQNNkkG+14/BRJhfcfjXMRy0zQwEsiGB8yjBKymtT8nb0Tav8FJ4Gt5M+u
8YzER61Q1iwgugOPnNAxINttuov8wWFnL2vQ1GsdVHvyVXvcC889w5Jrtjmsqat4QvEDp7D1gl3u
Rb6cH9hCCzw5JyFPwnWvgZwYdwjkeEmnAm5Jd+G+u/MtPwYDKhOlP37tzmYoxDXR1nIgEyChjrZD
xNadlUFPWHGoilY94BuIXxcJ8VjWilyH/clrO8rhS1/2FUh08TUbPB3Ys08dbiPfcrSdClLnWzEZ
hGhTOWSx6qGeFQUGEQfbdQsuzNoXHAfRmjg4GSutjMYWJlTFyQ7I8jSOvDddc4B0oOpUkMcVvooE
9wO6Rp/6CuP4DDAa8/tGMobVjQQh3hecQ9EqOcRph1FHgQKrDG+HG9WvoBqYgkLPRLL28swUzcb9
IT/w+05AovbpEtMilInC4iNGZrvkTu5l2UOKfoYFz5NZ9RoI/liF6GMyf3jmoJA3oIauoWLGt7jo
izyD05aFMX6DWs/eys8JysC/+n/dAB8ZilkQbvOFYLN5B64sc24UyjGa1efL8e8OSNdDERwMG7Iz
H6Bn7wq3l/25awvlPCgFx0ZADJhrPXzN3pY1MGu4lXmWNJDpgIvckz0VxVyKrtNIqDu0eSxXi+W8
SSeQHa/ZNs+h7OjyjwkK0teP5aXv6doCOf9ZJLgsShW/Lg6AmpPhYTR9KLMPc3Y/pzaSJS6TblAn
zGg5I/mW1sdJ8QPURQQ/RbBYvjEnaima3lL8kkRCYX/B8yVP7q6vVuC2KndT5cs0Ki04ZH1LDu1s
/jl3EAcr5t11Kxfvv7KnKndFBUuBcmaMldBdcW99U5CblW9pvJOUPYp3HqYRvegHxupOlRO6uqeh
PHQmb4zPyul16cNHD+JHfdBBMmVG3g2+HndvFjVCYSyx+/q9CaLwCHJhdETK6B0kwF0QKdpLW37u
q+DrGNSCWE+089yNBkbnMbAUeLKs/VVhAjVFkK4Pon79rQwVtMX/wSU+CZ8aS9nSHB943vU4sOOb
5Y49RXQnSoDEyrvFmd1kfgHF81YDkokedAy9QeiYjb49xWGK/ls96Qcg4kje5Yjx+vycmcpdH6jn
QTJOWmwetX5BTVWAxeyAPnO2lWFuZ5deKrVAheHShP5vhmYPObaX0lOML3P0NRvjU4NmhesevomK
K5tcuCAb+pI2aFnw54EcilI7ds1fBISYFGru1y1tX+HobAR/KhgdkAt+uq9G0S0JSq6/HrLgizyl
O3KQztGe2LGbOegfEBjcXNujQb5DNVE7dPrm2M8ZOSP0b74d3qG8sLOczitYNH3h7vMHkRDTVl+i
ibGa3wu9vGVWj7smzMlkVlgoHneljeFkAG/ylYlRNS+g/9kEW8vCuClmk9BcyblrDLVObRqAC0bQ
oRnMPKV1Izjy2xv5aIJzTC0xlaIIYEKKmjMN9tN8ZzWRPRKh8IqydQRWi+HcURsVkFRo+GSo57I8
ANoN38XvIYzAEm21LZRfEdljK199qlErMAUU4FPFsx3sKj8CY+p4Px0ZtQ/keD2BR25i52p5XAyi
lUjmpCFOW4MQj72w1FOlQOEoRNfoO23X3UZHZboRrnLz3bMyywUfEmZ4srmC2c6tPwyf6tye8bY0
/Dx0VFA0YUK5d8vqTvZYPkmUfNh8ukMCQtYsRjLxqzdytcdDIxWoIE7sDh0OMyylkIz/Vcis9bMo
j7m1xWtr7IuvrI1orCisFtZCaHehwn8T5tnbfBBRQm/eEms73LEbp6A163HGOwuP1wJUu2gJ2EX7
F3Brbz3K15a40weRXxAI0wWnb18cxtvwaN68NKe5idFrW9z5k+fCNJUKq4rA4UqdebhLfEjCU5dJ
asTJ5xcMFLON4m+9tUnuCFZVM8ZJhw/GZhApnnUxuFQwHVHcJpd31iwqQG0B5togdwhTQzLUscV+
LpVsW0HoVJLQ57eu8rUN7sShL09WOgWLYknbAG2z2iFS0XE6+wT9GXNkL3hxoH/Bm9LvBE3jxnww
wrcvqHqJdpe7dOVcHwvS4IdMfrBLPuXH4aR56S9KaD+vPWGYuoWoq5XzaXEyBWWWd/Ag/TyhKV/d
TycJBAjoFz9J4ked4Fta3DMAbaA4hiWWlxzi/QBhU2oH9+S+/BbcdB71k2M1vhO9bkSAZnEQs8Td
JGUWlvisyCDM3D7n30JBY72dHMxMLcZsKh0XImOiLH+Onu5I5V66Lfb5QYEyqnGQ7sFl+F2xm53w
uhJ9Sw55hjapyxg9ZAhkQHxcovk/cAOM29UH1scjfCOL0Mfi0CfTR02ZB9jrWk+SkI/AhQw5T8gv
lt3lShZn4kUOxKGPueg0qzMEAGE/OTWIaORJMAovssDBjdEqJbSU4S1WQBVInUMTj8R9KBifFe4d
hzjQJzByCS2DPmYYMHAcfDBAducz0YdmAc6kbnQUopzgZrI4cBmrQp6kGkja1ZDeSU/oVmKNEcYO
KRyh9M5mn9DjUXiWGNeXrJeHX2H1DCFwVKSa5hAMuZNiBoa4mYfnv5QYGH/4mSOoFyLbVhS1ts9h
jZ51sk4k7HCG/p3WBgGUjREMAPlFWGNJ7SO4urTUrU27mPbizO5mgnD9AzjcKeU4aiyKH8AoDdkE
0jieyfBZd39J7GI+w87RuPeaHMjaLAdBSpHp1lDDbOvRo/kwehDahShmBKHX8lg6llecluMEl8uQ
vOtselfsKeaD0Kb213/0OINwiATuFjB7zThMrG5m+YkPlRPm4wlElItwLwjXty9PxqiBUUrGwvU0
loyqBlR2E6xlIH6P4/2CtpEzEgE31XGEyHZqV2JtuG24+McmL5U4Dk3SLgHOlFqM9jx/rHMRaflm
zRODSL+XxYsj6kohRamEZWk2S6lgiOKBhAB35kgAJ0gyQtkPcuX/bTc1zn2jUmsCI8XKGnAeslLI
qLlsEHYGLza668VNI5sP8fVCOc9NylyVyoL8XmjkZHeM2GLGxFx6Jzon2w+Px13lXLMAURVYwWAM
ehhqnoC1732Jlsnrm7iNQY9GuBuyopKujI2M0GPSPNM00LFIB1spglt0/hwNZXggtUgJmV1QzwP0
R5vcFVnXE8h2MY7hS+18UxgGBnU+yfk3ao5Ol/64vr4/XGOPxrjbssUkm9oRGGO+SeEkS7OTvBjk
6QViZYificoQovPG3ZvjRIysGPDZLGtHMJtUqiIaqD9cXI9r4mBEsSZQvLGQmOF2vDe0xclYZsNl
fPrxfbYv0eaH20Qc3fwhVAUTpoyGNwWsQ08RbNLVsKpVbCcrsdIKio8VRs5d6ud+Nh+FAeN2QPBo
jtvMIFSUvGKuQhUQ/hUAkx7EtMHD3HzqWnQUTk6DakCVJa6SF86rXOfROLfNQ0yarGRojbLkhGeX
hMZJaHmhLMmIjCVQxQuJjP8Apf/YvOhFrrINsj5HTQ4qIr8uPujvZ/Z9T5mPgOSehh8Y0/h8eEEn
8fa99GiVi0S0dpagk81Q4MiQ9GkxFEMIr83hPFrksFulZpC1DTslyEGoN/Fxvs9Bvj+8ti6oQ4b0
b59VONRWRjVrTRm26C7eh/GRqRiRtxfJcxAUus3gCRxnGwIeDXLITfNgiZP0YlD1w8RpdznqrbeY
mnIWcNTiZZXhvwUFrD9cTo9WOSiP+6SfS0S06GjU/KV+usxiJyeiZbI/+BzHHw1yON6XU0KjCctk
b+Vec8335k52++x22i+3PXRnI+t+3g+JK9hekbdyGLQki5Zn0Ci+NJMt7tTcsQar8IZ90Ty/e8Gp
FFnkYIi0YVqg9/i3xQTB6D8WW2P3gvYEAfDxbbdhGEKcSgcOXERIf7WIt/WlRfwF62Nf6sqX5Our
yD9Uul7AWg/FejSssdIYew+gNBYcpgem8/eyjRW4EF91rc0I3aERDIOfjCUkJDs2bNkuEYPrbzO0
5e6Ck/jlJ7LKgU9Cl1IxmeOOaEaXjKOEmTy5JiI/FcAAX/cr894CAxnuj6nxelDCoE18ZBUBaF5j
Ujk9olT+gsWJrLJ/X90gZjpmlCQKvuVyHvBmlyIRKeB2/PbPuecrqXEkyWGRY/v0KLILTLPJ7WS3
yc0QodOq1N5cP+6i9XAoM4I4u6w7hjLNuRw1Z0yEnPDse19zfw5QpF5RB5MhJ7uMxlt03jrL7Yuv
IwGY8JTiEC7RlbmDz2OwpYN4fe5R02MV6B5zAwqYb16b6Xj8YlwkAy7K1IxZxr9xgx2mj8kX5Tje
xkcwthOf2qC5dUEuQvei2onoTqJcT3+jBvLYsccnu3qf3EkDGFZecPUKPiWvQtNryRy0EryFxaey
7tUI9kfqgagMnRUJmGMP171TFBBTDkvyhQ7toGGFz3K34gYnwaVAuUBmCeR6Wdhb5pktcZ5YZIuD
kZbUmdpiqtxv0fjOfAVkRQjQ9JfkoQQngjK8XkEWckEYk8bIuV96i1/kvuFjYvHQeWXug7gBfiJs
HRCtjgOVij3k6fC6nRStjkOXaZ6mDpNLv74a20lbvr25kZ3x7gUpPdHCuEhFlxI6mQE+2zMXEbqj
AJj5ZJYeam1ismsgxFCzaUBWkN5fP1wCC3zqyhiyRosK7NwkNRjS+9jIxL9u4Q9V13+QkU9dkYKQ
bqlhgu5YBim7i3eXOsjdf33K8tmqWA70Auq7r/kyIlDiWXtb1ZygMPQqL/hDEvlxBzmgALF6LWsg
1b94XNd7ys48trsgcU0XBAxg6Ti+IDwWwLzGIUYIJjfUy2FUOtHjpEIRbwGxrMMEZCQo4gl9/Q9p
pMdVcoDRBIksdyzz9+oBFsFJ1jjYKEEkEnThq76hIKDTONAoTLntlhJomKZvx2Cv0wcyET9fbpui
FRSvhK7JhSIZYpGEzOzL/fvmg80tZGJ0UBJnpOacl1QDuNXGGEfu/yvJsLLFOcg0tMusBAi7MUnh
514ONYcHCEf41bFyMkeNBNC4vY8re5x7GKYhx6aEtaFU9nuG+O8H4gvOm2gnOQ9J9TLMgvBVO8k2
6lkwvloY5yB9RVM9TlUkbDXZrUm6D+X7MZFcUveuAPw3UeTRFN9aUOcaFAvRIAmiE6+7Ge4gAjkd
a7SmlO7SQwRVlBrefHeu7LFdXsU5pV5GxZizXZS+mKHfFn5FP//HNXHxaCHjMWOMWBMraFEvBt/D
CB5B6pN96IrYZbfj+9WKuIh0MrWA0S8PfvBD3xHw2eKxabrMnPHjBdnnzVBqZY67azo9lK1OYx/s
Mkb4NE/5oqENkYtwEKJEkWlUET4Z2ek7U4JybbkrTvkBoSmKWkKZXIHzWxyKtGUPWYcJ+7nM0LdI
HNq+TyI/GhrBs2UzslptJIceo9UkGXRD0eNpHbW2sdvx03U/FLk6Bxil2cYxrWHAUr9FZW3XKfGM
mtrXrYhQkG8YiIK0kRsTZp7dJq98Ef2zZybh3rKQsS71tqL/E8QF6+5TrIibKE5aA/fkK+6u68cK
KhxPbfUhGQmV/j5WIG9QVglVa3xBQpV9/T9jPEiFnhoMczOOwZQD8g3DcsCB1EJuM7BucjD56W+X
oBEEHded0eSL/FKQ1OAvhrkQArwzaOAmz+pbR+CL7PtfWxQHFVExY3TEghXmi/FpOZk36jE4vSAY
vX4bm4RDiZIsoBKM4YnPHnlir78OgCY/JxdHlgHaSvgGu09QAVP3FihtrJk1w3mSq4umjrZfZKtj
xiEHRibH2sywuFk+DjlIR5e3VR/ZdXiXozVHCpRbI0rB67G//vk2Y+CVWS7sKLvJlAyMyvroXHHT
qp1RKO7Ocll8KvqoQr/lUAoc5jrWowD19BBUGRgvCh07GyYg7wEhFEqd9sg44EEheH1xggNwgdFV
4EHUMKuWAq45DSez/qF1H5Lo43UTglDAvPz7ykZEoc/Sq7BRzwfWDa7eIPfmDMpBPc4Hcc1CtCQO
Qsq8aaaKwlzfvM8arOqYmR+uL0lkgos2+oIa1CyYJ86fJ/VcZ+/Rvyj4MtsPy0e/uxSEV9uGexGC
uQW8YB5cNvvaOkONSn7rDsUOrINQlhX1PF2/+81Ld8HKoqSUcjIzZ8gwB1WCYl2qBZ4tXBQXXixy
FjF+0z9Xzv/zEwUcRE+P0ziURmRk2MhXXJgCULw02a62UIuwh4UOsGCgaH5lbAvtZ9Y0l3lWIvxg
gijH5JsCZpWYkdnC3Gv4orYTOo8eydPhx8GgYzPx8RIQN2NSTraLAjK5GPx+YBXWF9U7BT55YetZ
bahupi3IeRHtjN1NHv+so+w/njO+CQA0O2pRsxfsaxM4oiVx6FE3JBqpCYOF9DAs5waUrdfhSWSA
izdGCyqRFfOKJv4KHk+7CluBBRGmX5T8Vp8lrDIlCiycKVxSe2MfHmuQqLAqtL5PMWE3GyK5XaGr
c8iRddlILfb6f57WEN8hQmscZhRhRs0+gTXWwdBAMmRnFqANk3Y5lI9e2d68OllcjBGai5EtLDn/
7LXyyoTloy2+pA9+3sWCjiCrqcyO7OuIMD6C4vomP6iog318QUuPwB/5Wn5D0ZFWM3+UTvquoE7h
MtCIHXCvFzZERUGZJLrKBEEbP00tjWDkzXpcZSr5sVg5+HhDuwTtcw6O4TT1rp83ETDy9fxoXvIo
YSDV+L0X5dhTYH3iDM7gaaC2izAHuhPWF1kcc+VVoXIwMnfJPMgRXLT4xsKD7FuKqu3g5IoLm+An
E+WoRGeCr+4XQ2aQscRn/PePC5HHcO+YATIpesF8NGx/KDGUaOf/CGAqByfSgK5kg8U6FwALDhna
Lzo7TG5Yw2KCmQb3uo8wwLj2tThAmSOIXMwzvpamQKTEesiqzrHMUxYgzKI+JuqvmxNEqCoHKE05
SqBwx/Lk4TSM92VyMy276yZEsRxfwpemaslnlsl57cUp8kC+hi/pCQZBGlj89zAp8EC+eh8tVNYi
triwBsc+Wjr1VBThb34jSgzIXkPd/RkzppJmuarKCKf0WAGDOMjOiH7IolTgCpsreTTD57LLXs9K
s9LgCnHk0eGTEkivOkwrE1xKSs1ms9MCmAiWlthTJYFixTK+tJp1CMyU7MdWG90l0d/E1iz7cW2+
NwaMz6SzcE9Fi1Wexvo9jqSmtdhTzfgrNz/ko0BfZRvqV0vlXpdVIMVzzQww3KCho32cToBdDVSm
oMmzFQglHEQV4s3LbGWTLXoVbOUzkYw8h82UlJ4xSZNtlJXu0CWCVAIUUGixiBgNBL7Jz8clcdmP
kLMZ/Byt1UbboCsNMhSRCIYZjj9DxdXKOJyPm0mGijszo4RvstnYN8ZcuNlQVd6iRd+vA5ZoGznI
l1VDb8DBgfPWj34lDa5Jc3em933VuiSU3OvWLs9Kfm0G0VHl0KBjAvrbp1+NDTin44ivNqNAAHa1
d5LkMsrBSkWqTHK+tTMII5Erm1/QLb51DNa2uWOQJMtQDey2Qe5UMc/JOIiO/Fb0sbbAn4MF80qX
ZJxaDRBYiT2jeaiVn8b8s2uBZlFynJqf5XIg9IM51E6MwYPr+7vloesfwB2KNqgiQ0KrDnRzjjPt
QfH5oxBpNm8+c9ZG2I9YnTxZLS2FDjBi0DfVoYeAH8RaZgyd1QcMxIjnYLeihLU97jxoubV0cwEg
xdHbN+WHIgCPdm0rBKTw5EFROsEmivyEOxL9ksR9lsKeVkE/rAVVgio64ptzxes1cZFPhMpI0rXs
cgg7Jxib2y4Bp77JBHKDQrY1k4a2YTY7prLslFm77Kx6hISCPmHoJ12csZC/QaKv8ywj+ShlAVSt
kBiz9RwTiNddSvi5uaipkxcpS0J87t+J+l+crlCy2kni5A07hFcAgr+Y1VqKuooVVxhAhKf4iKm4
44iO6hdF74IDy8+vyw0NppatbTTQXIqBSpBZuYwMW6O+4jfHFzSXblUjVl+en16HnpMxRAO+PDnG
+3ZE8nJwImSKvGqXfjREUzmbrGRrcxwkRZNsWpSZa1wQutR3EdOSUe7zNHebGSJ90Q71q+JvxlXJ
zG+68B0ZTacwT3Q/CikgN8+WrCA5hQ4TzERxZ0sfojknoYW0o/G9TMFrodCdwF+3TeiqrlOTWBbf
xkKCVgerJa7Puvo7IZdPSMhJznzHOvON+AWs8ZtBONbzj1EOo0r06CT1zIz+P3HUr41xm5j3VMoh
4Yf6RAXKITW2KTi5LCHP5KanrtbEYRQx4nbSY3yrZ09bcf5lE+NXtjiQqUoCfpzeQPw4zPsly7Ae
bZ+MxhvFuAuGxFk06asl1YegmCGy1+3Bb++G3YJaRnNAE6dNitSBko2DS11QDWWb+QyQHn8ZD0h6
b5QlSsvY7OTLUul2ZOxaubbzBlJMhnfdd7civ9WH5eGoTigaiWXYMuVdlmL0wSR3fSS5C9EECgSb
gcJqVVwstEB4MMBrBN9Wb52ojW9DEjm9TEQvA4EPWRz8YPe0ZWTf9XmC8pVFjfX+MWhYRSb6MoLZ
gbzW2ublsdpDLg6qg2iekxpnPp0xrUI8jK6lR8B5Ax5W4sbZC3hYRc7IwUzQRw20mmFSs+7qrDpm
6qFTcn9RPtDy03VfFHkIBzJNnvdNFzIP6fyBLK5VxV5Si2gzRP7BYUxuZHJjsT38n/gHhzJzUw6g
PIa1Z0UvcSBzbWUywf+e+mKYNzV6Dl+HniJb7N9Xfl9NxWJ1ibmB1OJ1bfVt/D5jbF0ccoDeS1Os
BOv6HQ7+3bchtnTtfDFLHHZMchqhqxeWXt2+JtpHDj9IGs0NqIVe4x/XohS2OA48yiVui0rD8Uqj
Qx6CLDZS3OsH+GpMwkxwYDFYSte04A55fn+Lv5Vo5zi0SNKc1MHA0OJfCz8I18VhRqhNYalfkIm3
JVzXNRBkW8gBBiENTdUGgCFPvkW+G/KxrgQ4u5kxXh0ovrGlnsd8isg/bt7+e7GHzY+lqIpqUgVi
yHzJmoZpp8S9BNAFDaLsggyhtqtTh/EDiFQJ6bo2g5qVNQ4wiFpTSaEXcKJHOTopXyYf1wnI5nMH
snwTiGTz6P4F5crNp+TKMIcfCkQRfr01knrVYpP3L2yx2c5trexx6DGAuX+KNCz0cpcFH2RoPaKz
h+DxAdHu8uEb6wcAPfsLlroJlSvTHJpofUDKZIAP0XOsn8xjvodm5UErsLtgoc+h3t3vr6MLO2TP
wuKVRQ5cipJiDJiAn7yughukve7UGhzIk+xAZOZOi7v9IKLn3T73K5McxoxotejSECafYYzw3G8n
PVa2OIxRZTLWmgxb7c8+s7tDvQugE9eDIxEKEOIexU2cWZnjcEYKSt3MW5zIhumH618W+Z2p765/
MdH+8TXuYIr1NGX3watiLcHp4+vbdVKoZdTD2itPnwDU+OJ2nxqDFtSw98w7xK/VzRjo8XPxpe2B
zspEJJz0KXlfVOhCa0e7SUpXW3am2dij9I5Y2W0uql8KvyCHMCQrijAt4ZX/ky/IgYpBMjQWZbD2
O9L7N4k/wQm46HSuQlhoW1dZbMCYRRd/sYivSJXXxJovOAQit+RApKkLIpMcJw0CvT4mZnZNdo7R
kiB7ZE9LdxSJmW5f7ytf4ZAkL/QS7bFYGCOLWdzLEMYv+g3Q87xofF1wGfBlbrWNygbzR/DOu9ar
apAM+z3mumu3zCB858tncVaT7dqV24CveldtUchFA5OkDD8mU34cS/I2nebErmnolVR+VWz7uKt8
0TttQT3aKTD4qpMgcE6+7t3MSp6EDMtmZwArVuvIxIZ0qN0rNm50KO5Zbnaj3l93VXaYr+0pF77E
/VhD9gggE8St3Ye+uYgKHdtfTdcNSqGzS3i1tkpD5blht85IYq8NLL81K8Uus2EPVtfUXupE1B6x
uZFUNTWqIOS1eJ4WKZ9Vi1r4bGlyzsYbqKoMw8P1bdsMTB5N8LecZVS9ptfx6CvFKc3+YmS/8nzf
JaONB6VnZcI6/+bFszLI/n2FXGBMD5c0DcdXXDwXt37mEytbXCxdp+E01SZs4SpovE4DYYlaa2/I
qE221ut2Og0HzSQ3nZ7fJl32XpNL6maTEtyGkYEgH/r2XjQpd1U+oXDdzbYB2TA7b43vSdndKkb5
Rh5Rl0T5PJOWBxIkhW0oo99Bbx3UFAez699a8aC44Vxhck3PMluWk9Luaki/TuquSi2HWAUkYtXQ
L4zxy1Boo79I2ofr33jzaKy2gTsaWhEPOpBm9Nv8lBhvlkQky7B9064scDetkU9GOS+w8Jp8vtAa
d9OG8tTI2OON2EUc2W7eDquVcYE7Os1NnGvY0r+wPsf4qL0pdwYIvwPb3EcPoo48wYnnW8qSGAW2
qY/gsd170zwFiG8XEaps37GrNXF3rDX1XWGG+FqvzhRthhEri1zALi9ZWMUWdlGL7L9HOSu88tgo
J1rZXjDLKUAZ/oZtFvjjXGAfXxHeimxxiIZTrChhi+1U4unBjImdKbU7t8mnRgowbZFqn2cjeiAQ
uA8W5dghxySouQjON3/fljmxFiMFhsdN5mjBp6wR1CUEXslTw2SqMg5Kg89nln+pqey0GshzY2EX
/eYF++gllEORZqL5kmfYyN/dLtmnyZ/BIb4iRgTB3WsrISvLHKIsGPulwwjLiI/okaUgJNTHMKv9
Es1sEX5RDlN69IxacQxr/945RV+Oi9/HwdKbVIZr5OHZoo3dLIdUn+zr94twQRygVA080NDhH896
KsWAvPmYXH0qHkpa0vSRCVvKjkmSgA1wZ+3YtLQIireTGo+WeIKYIAtpVzf4TGwOJyM+iBZ33dFE
DDtMaD8QdfcKTjFPFqOP6EjJephTpjsIo2E0kTjXv5PIAhcOpS0dq5LhvoleLkMLnDCVXvVgXG0a
F2tM6GHoQyS7LpsGMrDMZfKjv7RiLSp2BwH4ahxmLHJZQsIBa3rVy0YQDWgcTkxVZlppAmvRDeM0
//t12h1ZqvJluo7bN6ehWGjt0FAq4g4wLcZZbSccYKaIgbY/Rg3ZEXDELl5zbHbDsL/uI384y48G
ubOsmuYcBhoM/ntwurSvPI/PH21xZ5mUVafOE27pp4CvuivAR9v0qwH/t2WVLzd2A0ko6Nyg9PEP
UUzvVvZLlLcFO6r+H2tXthu3rmy/SIBEUZT0qqHV3XY7TmxnehEybc3zrK+/i84+2920TjPH+wIJ
DCSAl4osFos1rBKb7YtiUnpSb62o/DhcVxddTDdOYBwJVQosPhKX9w5aB/sbc+ygD8LKC/1/pSy6
mHMs4ypM1u4f0V6Idt/s0r1smXDShwzzBEmRvUkxt8/5C5ZwzrVIQ4agAhaSEpxyx0h8XqvQefHw
AWylGGj/Nuv/gij4BMYY1tZSA7HOazwz62Npr++v79a2e/UCIZgSYqLZrtAAkSh3Rh0Y6s/CClaL
gp/jx3Uk/rH//VyjgfTyjd8VM2o0LZxrvRpOk4b5fHHqF7V61Ifh5jrUf7mlX6QSbEia0G4ZRqig
Xr+3jtojL0hM3Gh+ILsZfM9SlZeohph/nKOxnagCy8HpBJni/4dOsCh20Z9VXUrO9LN9OYuYrGYx
hYsOCdXACmywF/bOsFOBlnnywbPbPsI/y/m83GdgujayNueGsQ2fVh3xkk4WAeIbckU5nl+nZwjW
1M2Z1UOcFGMqSnRFDrvuD2jHJTr43IRxBoPsRpJU3BKaFmZyDVXmUUxYY2keJOr4/boSbnvZL4sm
mIuoVzpND4EVzj4pWidXTypJnesgsntEbK0fx1mLjPjizvp7sprUGm3yZGDI8t9uhy4WnsbLOOn9
AIm4F2Dc8jmy+hG3oxxJdp4EW6GEQ0MKjmSr3u+GcDJ/AbGU2/pk108f+kA2+kKm4oLFUDq1LqcU
iKSsPWbGDhZVtlcSqcSm+qGtUy1qgTG/4/eHjm7Vyu0dUDMvHnHkvaqbMqFGmDCCkROMCRoYJiFT
KAPelCROoxROreT+W/TvDEO4otKhXjWtyv//LuAzLOGu6iamVDHatX9PR/ib5/7v6Qir/0fFgpuH
2KDa8woSVcxSIkdpmwls7S5rBiemn1EljDl/rmQRNxXjDEXwYiatmJu+KRH5Ok0+AT3RMxvS7xfE
H7Ggy8QSNCMxsqouGG592t421fcmvY1NSXhoW/leVk5QjKQMM3tYsFmU3enVx8iQzUC0XiMwlWga
pnLysiKVCQhTRdtZpeihH+xIP0WK/l1nxsfcinRYdPUmsko+xcq8NZT167wyz1zrG7DSBEqu79Ai
sS+7GfO3wqOtJTeqgmj+QsiHNcoRmRv9Jk39yVi/MrN6MAjKUdc8iBNQzuprtDiKXeDZWlpB11aN
O9X1jwFTELNCJ97SW/lu6hTqpBY7FnZ2IqaFEeJd4tVonnWrGWNntYVablfZd0UzfaJNdirN0jdo
MjsaFMEb66H32ZRXaG8C+8EQ32qx0nsJyskdtesCTWu+khIdHWuEMc5R/G5i2Q+amD/WpVY9LasV
pyBK5ZKpv1lane1MFnuE9ccu7TS/LfLVxeujcptkjHydxj/SPKZBCCC/tVXQbjRDhS+pMSxvLpX9
OFS/SF3fFNrilHUtUZTXdzK2kcJAWRajhm4KpzrM0qFSjAZWqtAdO933+R0vDm/sN3TTA8kA8bFl
YtAwEe8vnRTTapEFDrzm1IfCT3dMd6LgnuIpVHlZ6dzICrc2VZQZtq1iZqwOertLnzdFk6Md20Bc
YzQW5cntkmfBdeOxBWGDJZYZuJBtXawODyfNnuwOKU5dxe4UN0MvyaG+thUMLSCqbWH+jmoz8aXa
ZLo9JhSJ24h8idRg7GtvQqfAdSlkINzdPXPMlgiWAhPN0f06JEGrrW43pX4ZJ/51mM3FOpNF2I+O
mGwwTMAY6wMtB5z4VSII19ZLR/ZytfgXnAnSNKXZJRlWa4RjuUzfoxHDgkzM1+sjd+4zSWBGJo9g
x5ekZQttgZaX5FAS9S6Po8P1JdtIDHGJKAYvaTo1bSZ4RvUcjitr8W4Lf/H2Lt3jwwoyt41dPmFa
7rVsq8I/eCaP9Z6tYFYWZpTpCKclxepWxQ/EJr1eVggnAxHSM/EYWVEVQShTG790SnIIZ6VyklXW
ScUd1dfq8CKMoNdJVKxNZEKY1QJXDqn1j30f3eQV+5AZ5Ej7UEUDdCJ7/m6Z1LMtE+epw5lY1ZhB
uir3+IyTdHQVBF0jP3OVr7bt8fGnueH8QREll0eQF5exRsDzYhGKYe6Xm9crtU1K/lKMD+zYPrvs
fAYRq5zch6rIdHND0As4wQXIimGdqhVwy9H+QblBH/fmnW27SKq7bEcwr3ecA01xKtkSb5y8C2Th
1tKrXC+7Fe5Nu8NYiQGT14dg3KetYz3w0bLTTSNB3BRVsyizMMqRGa8mFlRKb9Gcx4Ka9+nMnH5K
HZasDun/un7gNyWjuEl4eYlmiSzgNCb9hH2cdjAt7zOr/WSOyr+EEJ53UUjsNgpx5Zva/VB+aYb/
/crSVAO3osrQe28z4XRb5UhotXbTLmK1M8Y3MRn8GfMhry/UxuQ0dgEjHO4q6cxmMgDTe6pr7MrH
8TAFGUrhWr/9lu/nJ7lx3NycM8mEC6yJkmq0ox7ZGuVhXVZXVUJPItUmBNM1PBg1zdDF+iKVFZFh
dhP2/8SOihODcsj+MGLEpRKA7/hPZly+TtdgHbFZKic0IKr4Tl3tuIyKBO/U9LA0LvGjY0/edSgT
nu8UzByX+Jsbpv8CTbAZZtwn6bwAjUbl5JIcdeUmBd3mskhWcvPE2ia1mU7hQImND6FupnWh8Lej
ZrirPuyZpUR+aZi7oi9lBIj8FhYNr6ZSnVlIBxmmaB4mcEIkk4YjFU8YyWitsVuY8YGQEQN36uEL
ZsM9mXr7bZpL2RC417lX6ImOLBR2juA8CJawqzotMwzoi/EOyahddgr3zYHdvGXMJYCQ77LRkKwz
2KbLu4VYPQujRcV7D28+fSp8ku4kur+lG5DBsjANkBnQ/kuIblAjTEFY+X3CJ79PT+aeNx70vroz
j8MhxR1WfJJgbp23c0z+/2f+jqmmuhKhw3NH3yvvjF2OmBBITNH/ONz+4SiaLUScb5tPKMQyik+G
yRiGNUoZFvFdfE987s/Re9NXTs2BOKk/3Oiye3ob0dRttMrg6hK3bu3LNmlta9qhK1nD09LLvdCL
Ai0oP5LWa53sD6jvNxh1mKbrFP68QSmj4sNlWtOhVPN43pH3a3tovnVO5vf72nBgsC23/2jt6pPs
ln4mdRTOIVHxvER/vmYjNysoaa7SLMtDa36eBjU+qBXI6ftjddI+5M4t2RUHtsuQKYqDz+WtUTsY
JSo/KFsu+8VHiBdTmIf9YuEjmgUjaG0suMODpyOiF0GOQbQYpF58v67GG8aOqOAMt3BwTEJEK7Cq
4bL0FSCL+HObRG5tHK3lpgZ/y3UcsqFKF0CC72BPkarRFUAoNYofF79DuSRzOjf7WkTY4PSQfRjQ
aMInak+3faAH88c1fm+jAUUaM95IM4Ga+Uxo4Wk0J0qGiZT2jIQxCwhmEYDEZa8d/5Amb+MtATsB
PLA+IGIiXpNGw5Rp1JR5VxrFLzWfQ6cdQEZlVKuDk3fUc93y4qaqPLb0DzOG5Jk5+76O7bEjobpb
Mvqx17T3+mBPt9YCb8js1Pzj9d3Z2hxMpYQFhQNhGuJbkeWYnlFG+EQCRqcM3ISjrFxl455DzI/y
E63iKhBrIUtaMJBEAIEG/YFXBPCJP30gGyO3pc4a4ikW7jObgmnj0ih3LEHbWxwtO8ua/NFOdwNq
PByWqUGYyZliN5eNIrxMuFF+xejEdGvqyVQsu9522LHcVfDrnOhWK5zsoH0E65EbeTn1ru/VppXQ
KF5qVKfAFSmFGZRmHqdyeS4LKL3uhBjhlwxVrJyMtHzSZPmPjTXVKaVg9wKpCNXFy3UJmUXLEP5Q
A/Y0rehcI9eCsa13Tbj730W7gOILfnanJgXinKCnwwNjUh/LuYg8QpUShW7JB6MrPATNXMKs235e
j2vLJqerxj26v78PWhPJvmXDP7r4FkGV1oRUdozk0k7XC29Au0q+3CcagUf4ZbQ+NZh6VJUeo7Ok
/vM5mincRBe4fDvO1sCIp4nMLXDRcuFjxqmOq2DGhFX0jGZ+EvR+6PT5oQah5yRl9Nzwoy6wBZ+Q
dFpbtD2wOYXoibrtF21vofkPHKLRc6WEFHHDLlwgCtfCrOgmpkxAucz2CD57L8Qs68llxylAUMCj
mL2cuNlyZwfpzR+EPTZeMBfowkUQTVaGiQ+Qt/cQDXBKLzqWe/RfecveOLxJt02T136hBUT0MEKV
VcPCIKlyM/iLH6MQNgmM0+Cp3p9wt29v5Quc4EssStrUhQq4qf3Ool3a3fWt5Lm+dY9i+V4wBLdb
YTVhKQVGv6sP1F/3/An9u4DzLSOR8B47AxNsQ6fZCUVvBzRlKV21uB/6oFZNWWxgWyNeRBJOPTFB
vDxoQHlDxdym7ht4hPFedNy9gvaxrrJSC8mlHZxCt6RBuii361r5FTGcIQ+W/mROd8swRU6kPio9
CrYtJxyUz2r+FIE2cy3mQ9xlXltPkiuGL+UrEwR/nzdHaTZ+XpogOoxFbat4lGrK11wD1ZxdSBC2
LjG4+C8QwrmvWK/35cyTgG9tDeQKf00oYbWV0F4SZYFQz7VF04fM596mmaG2yNrXgXRU8KYmvUjI
+P1yZsfbQok1owbeK02S111s3lVnWMLrpbfbIjInYFl57ZnFHnXijmreGzosTRy5ZVk7afXdJrI3
8KaMpqHxglbES0TXtiEaeK5LRNK64QMBqWU1H3trDx4rr0FzSNIWjm1a6M7CtOdk9K8b1E0Dd4Yt
3JNtVTaon4EGdUkcZOD+Q5WBmxayh8u2kTvDEQ5DrjU2WLW5jJ3xeY5uWPJI1Xdj+KXJh6O5Lo5B
DDA3Dw7GTQcpKCyui7kVrcT7W0W2GT9QeS/sbaQMZq1M0Qx3r9ZveRcFKigwhyvgF/Mwf8KrsHXe
UsHOgKebGkXKFTNahOMyFkzNO01BKc/auFkEegVNd66LtvEwAoSpGaoO9kYqlkOrIQLWRI3RFlLe
lYvpdat96IebTG/u6vQ93HzZUm6p6zmgYHRYFifj2ADw1ZGU98nzu08wNxQvPhPRWMtmrzIqaFQc
upxmEO73tBYM7vk9rWUZnqe1oKtQIt6G1Ya5pnh1gLkWV6WgKKqiNmkLQhXwOltwmR8sW3bkuKq/
kukMQfApisSazWIAQp3lR7XpnGZ6IMbtROtASli+USHHYz8v4vAFPrOfBniq57IF2Bs2a0MxLrD4
0p5hTbPeNWTM5+fZfazjJV47PgBhWHf5UVaytmVRLtAEH6PKzbQdl2fJrKAgJ90rMCmQl/+V5CQP
d3BDeG3XBEO5xgnq4kwIN8ZF7BRrkLAcief+dpZlZ7c0EOzGCJnj8U0QWr5cxgRvtWSyedbUfqep
P5da9lzgv0AUhWHcm430BuyG6EOPs5qEbVsiWqWeZjwM6/5zj2d9pzHXUh5n8p7ktsRIben8OaSg
85QMo5asM4gZ1MJ29LkMhkU52UmuOstqOEkyBNet4qbio+wEdS4qouXWq9q1ZkRxVALVe06rUL8K
mvh+dv8wrbIVbkVyEmEpVPwj8CmGW/Vlsha9h6Hv/GiP9v4bmnrhfvDmb6277NFX9J1+uC7hlpqc
IwpLak2orKnKEC/cQXf79WcYDxLfYAvB0g3+x6L6q+KaqKyyAsFUPH5K4rTzxwhTwa/LsHWozhFE
i9FGYHghNq5HPXYQkPNIWrtacU+Hv64DbVTvIu5yJotgLdCHvtjTsK4gXLGf1rE75EP5WOT6aWZx
6GQUf+3IC2n0LrWkZaJbt9g5uGA7WmudOx2zkVHh2PnKD+qiZcllP/Wgeyz9bCcjtt9URuginA5E
8KzXLkFaYRpoBLz0EB5xv3xF/dXo9E51KP3yqZ0RdR8kB3xTV84gBaegCNsiDCv4V0XdOXZ5WC3Z
TL0Ndixs4RmEYBcXFWxRhokjhvKi2wSPu2+dW3ztwZP+Md9ZHsYyf6yo25suKhzlVdnXBYR1vrTK
ZlLYcRSN665uawfME20hycw+8xmJZvlFPkM0IYiUKbTqsIT0FJ5Gj7j0m6a4c+uhNmf4CpJeJXFq
FTOGx0OJu45zziSjC5ExYZMafooaz0D15tnpP6q3rTzeL1sBweCsrdKUdYT1J9XkLnp2qnTqLUXr
on7XaevuBoW1bmzXDgaquWmJYRX14KCAF68piWHaeveeqQI838vNKGzSJmGJ08xOmBv5u+kw9PTT
6oYOmP//oMeFC3dtcwRLpSAWpc4RNkc9YnQDRZNtj9kUoG+JMISodGVe6NZ75UJCwV7FmMq9DjYs
Y4Mkjz/5mEQEquudpTudN/tG4q6Z07t/0FO2vcs2Av8myt2QB75cWiPumznr4YjydrkCPcQjHklZ
UPsW9VXP/gh2/sqzJSyu/Je+Xt0XUMFAdhazxlbF6i4xRjqwY9br7mIlnuQSkMEIj1A9zKolW3Uk
YtFn01sOyeChlr0DFvGd5lcxStSQimWpK2tl27znYIvhGyAFoIlVvkm0Vi1N4f70VXufdtW+HhEW
mjvPYIrE8dnytKwzKMEQq0NPQ9IBCi6el7WDn1Sq04Y3RbQ6bJIVfG5qyxmaYJMnRcNE9wiupGU8
kub92DxJtmzrTXEmjiWYXTaFlFTxjGK+InGsbMZcWoREajDGqEFiW1DPJxqpzjq/T9L317E3teVF
NnHSyNRPeRvm/bozoqfZ/FCXs2OVn69jbK8fXCuUtQFKLFwpZ3jGeVfPO9b0XrPeT2P9losZQY//
IAhHa41aqiQJEHr4h5T1/rRSiRe3rXIvEMKxYma4rolageBUeTdlg2tZn5XiYOJla6Wlf33BNjcF
5ZXIgjKDh1QuzRNY3syhR+ZqN8yYHNhZLhxytyGtZNU2nkgG3g7osDA1gsJyQSRwHeVzFjXzLpvN
O9OGzpWrZr/LdC107Qi2ImvU4zwh763bwXUJt14uDG6Oigoc1YaYgsoncW2GTQi+2DWsmaOyxZnN
9NSqdusYef+Yon+hRfkjBPfCcPCGWZfs55b/eCG9YEN6s1kihUJ6NZh3M/jKjP28p579vnaIp6JX
S/Yi3djVC0DBjERZmi2mDcDJoE5ZqS5m/zlJaUgE498tXDOAoYiX42Jjr/LaiEHStFQAU9IaV2fF
7lGscp/YoQdSoyBJ8wdbmSRX28YJB6Zp8RY0lSKtfKmwXWEqdRN3OOExCX2F1qOj1ItssNRWNAT6
wtMMSO7ohAorOFspYkoWoiEvHbGtbwa8I1aeRNqU6QVMpAHRbGWdjBBgDTPcjhBHkxEyyRCEY57G
TTYwBoS2nxw1D3RbFhHeMFpYMFQbmBSr9WrIh5WtShxyu9jEDP58UMz292HV3aFI79dYlqnZVHBm
awSsOYiDiEmqMOujYl5gIps+8aM19OpVCUI7lyj4thqYBDVmOgoqXuWc0lHrI4zUQwnKiR5txPy8
KjD8ovUmL188eXx7U64zPMFSsLQe1IVArjUuHcbYQetyx2qsg8QmbrjfhnaGI6g3RjKY9lg+WyTe
8I0aWYerd++qb6wgO0cTLXDfIqVHKqBhLkPnW0frG1rovcx9nunD01wy//C5UfmVZXqRT0xPMC01
iljDOqJnAbFa5Q6zTneFa/hGEFd+Xvh88Ex7lJdUSzaQ8YU/j9mWqIFBTdG8M8nHYjmU66HoH//d
5jHBBKIIR6clV37OLIIx9W7sMYSFI/eN859Qu3q2lNy0nElkLyQarBoSURBQ7lTUpcX/G7GaRDfF
F1MUIsTa8DP3MnAqu9VAf/PGgVOX4gn+XNIolhHzk/CbqQ7zLROkYH8/fVFeI9eQrcc2nFPwvGMo
GzoiRN0ET8Ccr1xFcBpoEO1JB8qdGFnfBVwZ/tvGDENGZOkomhVtBMAF72vFeIhi0GH9s7n2Omrv
jXFyiK7dhgsJrFlyQ28KCK8ADR+oWLA1S1hSGOa1VHQIeJ4j8Tn1zV+LdH4Vt1TiST8HE2RTS60w
1BlgtdEhv2R7Gia25U8NmZxB97PspOWT5FbYukzBjw81hN3CWCfh/CmIVmdxA8iyZ8hzEpSKNl35
TXLKN1Ger1QTWmKLWQVUV67E5KvIZwJMiVv4zLjPwHHL6cF022/dPLDLnQSVOwKvlvMMVbBfUVmP
GIXawu8Br+7fNHWR9oc0dVs+AzkDExZSV5UknWKAgWQ98aqqf6iRMccU1neNZdxlmSyJsbWkFH0F
KsrG4beKj51mVtmkJwN8cLNvMfu1usvoKrlauXKLC3iOISwgwRzAalF6KD/ayNWmObUpc6wxQZe2
tGWIr88rLP62QRMqo6b4qmpLEuakRwz1N1dYqgScuyu65VxhXbOPfVmScHMBkXy30RxCNSDig87u
Ai2ux5xyY8nienVCzY6dum4lOigD4f9/BoKOHnOuVXiSpP4VzZ/0RVLLKPv9/Ao///15MYyrzj3V
rn8fMz1o1FJiArch0FdCbNg/IjbroJsxmVQGJeit2EGzgqO1XyUHdcPRYKqlq6gntmBlxRCYmVrR
EsUjnnixu7S4mUF6j+YqOjkKpl6h4m3xlsRvpWMmtiKp6KxHxQcMH97Eoutd2HU8q7qGyo+jqj32
t+M73tQykgN1Jq/CVHIQJcrzIRtPzfNHvFj8FelJnRr8EZ/XqtOMT8WQOmazs5rjiOrmJvwhWd4N
O3iBJzji/RqbyVTpiME8+1gvtGNvyoRcQIm+OLMTphiAYkXmaPoXZkh0ZUtVzgMgwuMv71imkZbA
ps/aMQEJvNMbi1+GZexKVm3D+CGnpIHAHC1c+CEcLW1I+qzsKC5jmueBaU6rg/6nxK20RHkwe/BD
DPbwY8S/1EOyV6LwppyrzqNUf2oiwpvL0r1hICGUxN1fkm/bMJYX38a//ezYZyuLClLi295MSbxR
/3aBKLgmk5l1SUiA2H/mQZ86dqzH6pbt+l+y2S9b71RmMBQ7gZ+Hv78FqF4dSt3IQ1gDNGgbhm9m
buMqPiZG76rwQPZvuAgu8ITjsdqj0eW8ccIAMUFW38akdK7v14Zfd4EgnIoiXaMuHyARzvzQfpz6
yhnD0R319+ZwiKcbI8okiBveCBDRZ8IYKtteZWpWtVEnI4VMmCbiaPlpSqyDSR+ytfTMSpbf3YxK
nqMJ6kjUEt1dDPLZe3pcD8nx9yyP8EYeDXx+Xwt+woVkgnasBaNZTSEZaXI3zZTh0PaF4aKG5Mgr
3We3Mcbar4vcXcMmSAa9desie1AM2jpkKf2x6BAjLS1078LgMqsO+pmVezPFgQ77sT/FxvS11KwP
BesjJAzrX3Waow8iLDwbxVkOqxVfG9HvOC+At6ZA6XOkM5HWDCfwV9udfROhlcVF2R1sk4rp9JRm
ngbDThrjV6WtHtPJQ5MzVGy2411jsKeuWw99XKw34Pz7HLXZz7k1VCeMS3vfjpj1WCrvTbWdnswc
LPupkt/Cx75dJvVdDwoK77qqbj14LtZXOA0JqHRqxCV5MSTnkk4xBtYfJifHhQhqUUe5z0eJl7l5
OvD60DnLjfmaRgUslY3SpsvzzGJtzxswYkzRlR3zbS09wxG82UmdV01dgWM4mIK2b9zIN33edqju
q71kFbcuD0hiE4bGY16FfWmgy96y0DmDviVUJAbJTeY303vrcQ2ayonuUWgRGF6eOISBd0hyb/H9
Ec/HObJwFmk8Yh4MzReQhBA3a6yAwo0C+xNqQW8xOmgeH6+LuuEeovYSSgwmMOM1kU9D6lCJqMkn
2D0Q2qETrJHYsk2VROcktBrFUwjJCou5mKpZmDY3Zrtor4R8iLYX1w+/C7YSbwI30vfrQm3qCo8T
EbwPoJRiI3CoW3kUKdCVdlceLAUHYd2XN8XhedqZVDO55ol7do7G1/jsOq/CVE37IcMJ+Ieykkcw
UVjlygP0W6p5DiasZq+rQ6ZWybIzu9MYfl3Jj8xA41e4vm3bXtZQ0ESjTS275VL9dlL+99GDMsmE
q2GerXpoE2yagoBzHf4M09yNo9lhSG//S/0QrGQfYR7R1EE2Hhaa7tab3zfe9O5tLrWJxhzELVVm
WmLRsZZqs1EsMCUzncE9+6WzK4nJ2KqeYucQXD/P9A9FwJ2u853i1O2V6tNfDSpnOGsMJ/FdPMMt
dgN1lcmPfWkXx6byn8nHfd0z8DrTzBWj9xa4e6q7fCv8EeUzqxt9oXv502srfXkhqnDUJm1O2rYB
GkKyuMddJKLL3bgf3cnLEs/+VfxBImTTRDJmgYfM4hEbwf3r0SVLGgUmuc6QllDu11RGQ76JYFGw
MKoU/p6Y4RtIDcpChBp209I+zIq6S0MZZwc3C69s1AuEmNdr+yRLQZsACLRGxOUTu69tGcZWJSZU
3KQM7S64N0UeukhXim404gWkUOgaUuMPGC1VO1kTPZpj80szJ+T17f5HOugnMP5IjsHmIiL4AF4c
ikCeGKRMWBWSWed+iAoGXCNx+vDjdbOx5ZXz2qn/IAjnzFwoRo9QIJh142XFJzVTPSt8asu93shC
rvzYvNqvMyzhWGUDVWI2Yykne3SG8Slvug+F+rkKT2USgc9rDsZir03BUJ0Wtrei1Lsu6/YVevYB
fLnPzvWIvvDBCiHseeRcc9/IGY/jBXItzi1h2ZYYx2lbYvf6hFP9KsIhLUfY9EbOsGyhBAM0tRlt
uLHkHbyrZ33T9pyVBA28vM1U8WQO3eahOAcUQh5aUZpzbwLwP5MS/56J/e9FE/RzWeFpLSOQ/s5t
zj/PcpvtUZ7b3DIq56IJSlqXZYiEN3RkTp5QNLNaD6mMbZVsHTqYREQvLJtYr/g3liVLIuSpQCFg
YKKGQhZEZKwxYHF2sHNya43G50GHixch+utGVdo5tM2/98ocOXFL0Qmf38b19E7TFN9g5Ve9tPAk
Wve4sz4VZmU7U0V2A9MmJxpG2yFkoV6oTIpXVmktOVNbvv25KILXQfhADbQdL7ul/qkOA4izH0tk
95a9mTwUw6/rB3jLHKJtFrwE4JNQXxXExJiDPYe0XsBMg847lJ+hzfE6wuZlfA4heIhDRFDn2DXL
rvoL1WEo2ebRVy1Y/yo/an7qRx7zryNueIgm7/JD15POibwED3FinVXmmEy3qzU7ddt02Bv19FC0
0SEb1O/XsTZ0+wJL2KxZX5cQAUSsX6d/KJr7foj8ujE//TsUwbcIGR17PQZKPLa31J79BSNi6Ro7
b4Hh5LCU0wqLrB806RPwU2DhbOuQprVP8VwYaoksW6YVS/aCIujDNNs0qoZh2WnveJAx95pfs8N5
NyxnOlQPskjj89hX4Y68wBPUYWiMaBozLtWeEwaUqB2x/SJYPykfsqAK9O+xZ9xkT/Hnxh33Hepk
EO98T0GTULrkDoSVQXuyD+ZPVADah9CtJMq6dTxQuoLyFV3nnalihqrH4VwyHcuxHNnT4Kv4wDRz
rXvMWj0U99EPeYPjVuz1AlK4tDva1X0JduodZlHveC9K/b31V5fu2iDyVElXw1b6BWigd7F1cFGh
guDSRVDbKkU54QjT7OWjs3wcgvk7eeSUFNZnzrcVZ07oktN1Veab+mrTz0CFS67IanNIVoBm69cI
08Xn2glR+UoQjyPV7jrWVu3OhYTCBZcTkycssJ7jjzJx0kfjc7SnPmfbmn7kH8nnYUQCXB7S3j5J
Z0IK+5gnsAl2DCHB+nQ3Hxq3QB4NfXzVwXBrcAJJA16yVeXW8MzbsxtOSzdDUN6QwAfEY7inUh2r
5fPo/qb7mBEzrf1G39eYULeXrPOmsT2TV7AcZQPKUbOAvDn4VB/bEEQj654dyj15h3E+GOR2lx+T
d1SmwFxXXuuSydm5daSIxJddm45J2jLAau+sQLutTqPzo8/R98GZzKSO4Mb1D2X6B+3ZUTxb4yXN
63ZSFyjTLvuARh8U2thu9WR+oIdhxymH06/2l/h9Hsiuzf9iFl6QhYM6mRraodUVj4kjpyEJDwaK
zsAU5PASO1mh4tZewsvhhVoIvKFQ8VKVFF3vNBCVQncb4xYDcH+NKRpaQtJL4s7PDzpx986BBKWZ
UltdEhU6+/njjJaq2NU+RU7/Kf7U6wfN9rrim5k585Hsql0Odribob2hTJo84Sbg2lcIl5A6TVm5
cpOb5AmGdtfRz2hQwSYffurC7tinioeYtZ92zXttQnajan8hTfBujOlPyRnim/jqQzhXCgZwgnP0
VUVJgdRtOsxveURt+JamBYYtdDADCMQWwhYn+ppZzQR96tdT0efv2jV7g5k/gxDjFeG4IOaEqaa7
0Ch/mBh2EGvaXZ4Vd3FWfF6ZrC6ef/HrxftHInEcYUZ6lIxPkGhepg+IaK3eOky/yKp+WDvwyvT1
p66uf9SjTMzNG+ZcTuE6s0muDCry4Aif8ZHziV/33PCaPsYs3IH1wZ/2a+3QUmry+em4JrFwtRGb
Khm6trHAre5bmK7QxDca0mBskJEibJqfcxmF2wzRySVfc8g4D8/jCSzFYffxJ1BMfxtP6UmT9cVI
F1UwQStR7CVvsZvWiQWLn92UGFV9V6M05W7wKBJG6Uk/DL0jo7DaNH0v58IQLJKy5FSNByitaX+d
s5MaHkzpsB0ZhmBvkmQp+kbFYqomavHica+Ytg9WY0ll0pZDcL5nwvMnTME/jVYAvO0y9aCw1bHz
X7GFcbTZF8tMJPe/xJ4Ygj1ZVHW1lAUyaX3uF3F7wPQTT2IeJSf8VeF3r4YsZcDo/NnjB820HkfH
8CteouZb3wmSowf7NgG9WnczSJ7Kkk0T62ybPjQmc4RixIy5Wl84LW4pDEi/LqMMRbAlLWgnJtXA
noVR48xGgpZ7y12VH9dRtgJasP4WAWkxQr3osri0/mStwYgzwHLEh8WnrrY37oyA7WIpD8jz3KjX
NuoFSVDCtjHxgKJAGnfp/eBProX5hBS57CA6drpj/YwfqDf6hqsbXnsabt50nlE8BCoNaqFsmS/4
mceWTuAWIyHwrXlRnUlT9n1SPGKyrGzkz+YBOAMSDIc9KJghWKjLTo8q0BeYh3hJvki2bdM/OMMQ
ti2uczNDtgYHIGxPZouC8r7GBLckjL/H2nBrdaGL1hzqW3EROqjGNtxcyZud5Cu2XG7r7CuELVVL
lLMNA75Ch8uNaYI3ySn9pL0vDrq/7CtZr/XmiThDEwxLNYXWEnK0aayCWb2rw/agGDLTsmkrX1DE
kHI7KtVsxxwFhVXeguDib7bT8P9Yu7LltnVl+0WsIsEJfOUgSrI8JXacnRdWdk7CeZ759XfB3tmm
IR7B8bnPrnILze5Go4e1Dplpa4pLSnuM3AV2+q6VFoFKLS67j9VsAFQvxA8/lB/DKT/m/nTf/Eof
COCQhS/FzXx3dVguyCRal9eZDp9If8XfjaO+Z+sC49fi1+yWriREbhN8Qb6TL9HQoh2BOKltjmV9
WNR5n4g6+Ju50OpMzD1Xfl7SAXvOIIHaydaNTL6m1mQP+XEMyEeugZUcLp4sqSlFOsu5SKz4TVmC
t07daWZxEDjZ9jfSARKuEALMGvb31Xk6qi7BrKjo3YCdMbBLy6l20a65AlteSvfkBAawPRHtKW5/
qVehnBKB4myl2QShtKdup49eqbrh0NqCs21b+6sYToc1AedvHhBU1QAJeTB3jLwebmZdL165E3ec
tyPzqzguModmpsapBNMIM4AI9OVwJ3WiIvC2+b3K4CJza1UJqF5wpCBonWwC0OqcODMW75cvH1Ee
AypgjAoYK+QkIdVPsxGVbdQHR4+B1ZdO84SqzqHzw88idvRN1a2EcaHemEugmVsQhhKpNw7kqTKS
p8sHOrM5Qk3DxM4B9ust7MFzNlcPkhZ2qSztjLazK/1ATL8hfzqyzGRQAjx0rBHhrcvpDN+9srA7
LO0K8qUOTn18Z5Afl49x/kLiZHCqkidt0cx6kna9+Tk7gCsBuxOL8cAq5/NBDOu7pTbA7KJkq+JE
Z9B7mimFk2FBnARc7jn4tTTUzWghiHbnVUycai2G8526LuWiNSFm1HKnN/vPjS4dgnrYk1zx0FbZ
F3O/i3JzV6iR7kpK5kutuSNDF4uCxllA5H4J9w2BdmUF2bBIbJWoc/UIaSsjakidqT0tXoCWgBCo
6WziGiIBrWVYbLUOEM1c6oGhO2sEyzU+6fOIUXhcbkz/XZyyZxHxrSS+rhiEWZFPQ2H9I+n3DmZj
G1i7Ea6znnk1J43LNijKtEGXltYuqw9s5GdxJQqWAux9ukl5Z/nL9TuUeZa7ckKZClYXWp/p1jRn
lgTjcKuDfM2Cfs/6KO/Z2BWdkLs9pdxKzCQx4R369ym1nMmM3Mv+LpLA/r4+zgS80qiBDos+clW5
cZJGsPWz6Xsr83vu3axElFKIXcQWRsGm9yQbsOxsl1S/NtCweN8uqegbcd6eNvWchiR/MUP19Hum
7j0DIyL9ce4cgc7PpGUU7Pr2izZ+Fg76bMbjtfa4eByQBkVs9aMuJXJgLlRgn6DtZk0Jnsdfxpvf
DsyWqMUT+ALd8VzNyagPUWriaFZ4YwJ4B4Q5H4m2K+3xk1hUQTm4iTILpRYV4D4gLwncovJ+MAIG
gJfNR2GwFWiQcPFhVrPZDAoE26F2GWoYhvi93FFAEePTd+wess//pi7xNhw9c+WsnKvNFTNPNIQj
LXuSJcltMiCixk9E3wdJs9cbEdz4+TAWJ5ALGMZS5KkxNYlfFpE9NIadaItH5/ig0aOWdV7eXudL
YlM0t+tOdI2LlMtl3OjojxkGLz54v2xd1Wvj4cJIVFTNNPdh7AfXYYw5f5CxhzZmxY/pfzr05TJf
aDwiiVw0yfU0A28Z3C/BPBggFa1Tt69DF5COuwhLIp7lpsK9dJFOuQCDvGtpl04r/OgEVHA39162
+tRn3IQ/roJw1sPFl2rQOjXUamk35cTXlOFTCg7oZYkEhGmbXqEzTGcFOzAW7xVFj4WYupckFLEy
P9XKY0EkYDeWenSVyepkJ1lM7vMxEYjdSmZB5ogFFAwEKeRs0a8gI2a5cZnO+ZW+XNHWXxSBiO3b
FDuuJjiWsd+scv6XLkpvTlkc+qAJdjFp4vapjwzdLw+lO+Iad0TN4s1DrQRyPqcsQabRPAzBynNU
LNOWy0e5abzLaQhzpbMwthLCuZqkhlY6SPhgVnNQsO6IbSiGKGdWovlmof44F5uipu4aFcepZxBK
xXtCdoyzdRncHvPpc+e8A9Ny08VWp+NcDAyZQ6MEkMnw4GtGoUUPRmQbNmsI94ErKiJtJw0rgZyb
ZbWeL6oGdQ675pDqQNJIfQ1VVqw/N0eyRw/v8ucT2IjGTbJmcCoQW0NeP/+lmY8hEGY0wdv3vALP
QsfrmfgRn6rJo5wAHNU39MpuLMnRFoAARQes6wGqzR5lfzTvMixpWIYfxKWdG17d/C2ZTx2dbIkm
QC89pWjD161/+fDn01XcL+OufF3PCVgH4JLRiSHPJO5iz3eG/ZenOsZePFq1mTatFME9ClQiGTGt
I4ibLdtMaYANFewOXz4Uc4MLDqlxYQY0KKCoKPFFlWEG1N7sZLNihzTwS6CFar0Ig0JksfyoRhcG
XRVVOBTjHIvoEf3Kx9HF0UxUqgt/SQQB53xk4/mjIVIDJwtcWTwOrjaoMsAEIZDtBiunubbLY1Tt
AxfbtJ6EJzLIRxy6y3eWCxy1pLYz3Q0EP2LzmsJe3+/fwBlORVstzqIk9JvsthiPXZbfzwA5U/p9
UN+GrYDd+LwXzR2ZM5xh7BV0hWGnHUbyMutHsct9+VAe5uHYY8kV8BgEKAVmIsxrtqP76zk5YwJq
s0miKQ39tCS2mjw0FPRRAzarWtn9iNm+SmKBapUOK3FijTq4Ef02+DzrudcNv+Js9uamcIbg02VZ
591HTp/cpbU0aSU3Kj6fjLOYxj7W5us4+JHNs72ATqWSfBpHu3z4z2W5LHifu+brGbkbDM7XW0CY
hTYL7TvtR7dJftZabVvlZ1O6L2IV0+VENJ/GPtElodwVBljiBUW8Z3dRdgZKVu3s00MNlODSTYH7
/Si5IrrL/xITXg/K3WJGlSRgmMbHzA7dIV+OiZs75qMC9GVNRn+nEU6HbKbfQDIHfgiwFM/Wq0if
z+CrzWA9R+pjF2+fO8GeVT6f37/ChtL51CozoFd5fLlM0SPMW/eQp4M3jo2N0fTLcBWeNJsBeyH0
pW6vX4sSum29rsRydTMS1jRUFhgQEwvAiQVbsIb0o/FGVztFR2Cf2pctViiRC3QydojU0MBBWQVS
BzbbhPmX/MDqguI+3ebVBUAv9Vm1SMXfxoChlhOgszH/6BI7TFM7r0M0kL/M7SkrRTFgyy+wYoZc
HPOU8tm+XEPnSI90CGMLj0FtG7XdFXbpo1bH7PTULX51Lax8bhW4VlL5kTQsOKdRrkAqu7ymU7Gb
sHeI/PUkZkDZijZrUZyxGHIzWPmET4fBfZuOxc7Kuus5C25TXIhAt/SNvsBzP9OfLtvM8xuNjzhr
wZzNpH0QDcCEYxnB7El2+y2vgfNuky/tt8RNHxnrPO4s2TUNJ/8LdUtvfgowGfGUCn7I5oth/UM4
ewJ+76RMXR76yUFF6IuPKJRiuhPpu4b0ADjeokfy5kW9lsiMbnWLYdZh7OgAiWwEmvHbhIgIuQ3S
ccczwDrwi3rqaC9/Xdb4VhJvgfAV8LFsDZ8fprFmPSvBChP6ahV9SZthp9Y/pFA0NL+tTmCiQg4e
5mfLkW2RTkTpWpaFsJJ9y4Je7qNYNl2p4K0Md3n29fLBNn0Uk6iMFVWWMSz0Vp15l0yRJkOdMXlQ
hy+1cbj8/7cCDvAZAFsAQFQK8IK3/9+SIquLyw6KC75rtLaDMMY4nLUL9dDWP/SAXUvjso5ZGZs+
k+rQJ2AlmFxTBhFmrzF6PL90+/oYi++pbQW+HpApYGWP2hgvXUGa0JeAykJgk4qbeuzV3HgNwC9A
EBA9XlbptpWsdMrlGwHJ1ULOK+b96i75isku024lcGvPLvY5Urv/OxYBlpCtdHytWS7fyEepLHJc
Foiqyi5J7I7Yw6F1aj93UAPc04f0Z/042AzRC7CbKaCjgRdhZ15zk7vxjjrJtejiFChe5d7VZi6F
CxmhhVLLwcK9gC5MROy2eTcDNpr1XoFcZvJEUEtHdC2sezwnQ092iNPfT/umPDJ7Krypd02Bt2w9
Blby+DPJJJ+HCaBXvip/yZUrSztZyZNR7S8b0KbmXk/1TIOyMtlGa1MUrXAqXU3stL2LlNC9LEGk
OJW7oIpxyYtuxkGYiZqoDsv5d5YQA6wISCKp8v2yvM0oszoRdw21ZgdCN4Ios8DuFPmk0s+tvBvi
h2Uc7MuizmEckJiuvxHT7kp72ZJaippAe/3R8DVHeyy+Di7SRBCuPDc8p3uGFDzld+KBAKFauWja
yIUxpiq7H8q/wrpyp/kubLGEs/hJUzp5jPUu6WBUB1p9TvTPlw++eQWudMzF1ngChFeuQ8f1cgin
g9TcaIagjiUSwcXSaA4ADzBCRKeflvl6VL3AuL98is13xfrzccEzSihtpBYydOLMz41xQ92xxrjp
RfqORa8oc8W9cRYfzzK2lfa4+NlI0dQlFqyG9PXeDKL7Nm3+HvSFIYFM16WSHPsasA9xR4R9PnaF
XxDNFyBJWvZFyLTaHrVjevUbmBBvcvFtyPz6kiwunbBGcLtQFsBofscmZMZqx+Y3BsZOG1yJV9sF
oUzj4oy5pFgai6HWoW+fknj4BDoBIQwNix5nhwL9GjZBAZ8J9Hj8feXxGgH8YBxASBw5PcbSc49g
wnlvPrIuPciOxMd6xuK8JJJzNkx0930l4ZtpJPbKEYtgfXEC65O1I5E+26XU1V5dGaNjdcYTDQ4T
UZ/UrnY6U/P1rPbI1J2KDtuyRX40ItB1DWXl9HQ5BgA6t9thPNVdeJfLmleMeWuTvo0cPahOc4MV
XBmzsLR5DIZqtFU9ie1JrWV/oeFjT6lup7o27BaSexpRwZc5YWrBtPOovgpHLHkqyxcdACJSOph2
nWtXQWj9ovrkShN2P/MGbAVlshuy6i9JH66rWD50i/5NBuRguqRXWZzLDrbvT0MVY8QuMOy4xZpW
IEnHXJIeymaW7DmXu32LIGfMmDBJRq8xC/SQw4eI5ocyXRp7Ko1fRprtrNi6JVkquKO3StpI0Kls
AkaVqkjT35pDPGCfFqAbL3dbmAA2EW8uJ1ROk0NtumupLblVLCgybWQGb4RyBhFaM/BzVQiVg89q
d63ND3Ui21kpWk7YuEnfyOFCcFvEpBkayEn0xZW1rwpRbQChOb10j2kwQSze8N43wrhYnBlGKmOo
73dzgEUmVlF6aQ309p+nPW+kcSEYBftSSgJIa8Armwax3aqiA22Ev7UIPtQmSjWnhq5DBKrIcW4b
/fP4mu4r4DzG41T4Gt4SiIVYYH1rzB75SdGiqeO57FX2/g73OrbDwKbcuou+A7YfzLAX8r5t2cda
IPfJ5HogZd7jhLNfHECQ91j9APWEq7qMogxtNNaOHzEBIJzU23KAtWDu60lKV4KgG4JVLB+T+Osk
f4+Vxk4m2RZYpUCnZytIGjApC1l7scqX+5Jx2r4U5ERfcKt1h87dv1+Qf4AbSoWw3uJc/ZEhMiOd
/MGerpI9dQ5LSwZ7MIHNAKguUPLsxXrd8sG1fKaN1eVWNEUGHmactsnALZRoaGSJgFmFZ+TS87kj
ZdUxGRLayosb2/PNjE1q1ziae8XO/aS7qTxWu46n3ePHesxvdMyl7EGu1fLcQccol9WO+uwlJpaN
8VidbqJjNPkCExIplbsisHW19FoCgQAGiB1McKPHbF03/Z2FPrPitYqd7qxWNP7A/ut50oAKFdV0
g54R7gZDFkpFNOMVBB44mtumjLJrGnpR0zlVN4DLfnDDLMRXTgGsehtmmgcOYoeYn+DQgsnG51mu
Sz+G07mkg5UuTmWm88GVDbu1zb/RZL43rwaszjrkoY7t+qEDXQb1FrKbP6cob32kPgnKeaCcAa4K
sFX8A34EvKsxUMRHEyMFML3sB8ORal3VBM7qe3CkNr7BWiD/gp9ifZbGBAKBzq30n3XAZ5uC77xl
XKsz8c/3MixomROm2W43W6WbSZrgHtuKtWsJXExQu3IuqwwSZDJ90uPCM0fzNoiqXWqqHxiyfaMw
LjboamrGJILCdOM2CZ6qQrS0t1Uuo4x4Q6cgf1RlvgQpoRKBRR6cZjR/cwkB0wFrxdqO7N6Dt7U1
B/hGIpesxZo+dsYEias56H+mHMUBfKso8EYal7IV0ZJbAWo4CDbxHuMBrBUIhmV0yeDz7xgPEArk
coClZfBwC47HcoDpAAgQdzoy4OL3ONRWJxmYjhpG1SwKIhr+gkSRfGxjDdIUozsYGZhCwTVYk59E
+9sc/aq7TmXfIIEgy9/y47VUzgWiWQXmCAhRfStobYn8bRheZ5q7y/fElievhXC2X1SGlMYNgZDk
lIMeo5ZFe1giCVwUzrNGL7MSx+iiv/X0uoln+/IRRHpif1+lD1GM8FoTHMHs7vXlL0zId9PXyyK2
Us61ljhv0pTJGGoWjdJpscv4V4yR/+UBtK3JLCgOibTFeVILTuN+pDgMgHttNboP6MPlo2wVD98Y
M+c6c1LpYzLBVxG6keVpDpkfWEPUsHPLZ1AvlWO5Q+HQ2hM3f7cdd+VKXA7dLxEB5AvOp2G4r16O
pSP9UaTYukdWX87kSvSGbILYqcWXi0vDLgAJWAQ9KqOaY2aimSymOC7dWCvW5ApPGGQf9cWAYsPq
amxv0Oi2Q5QC5Pp2mU/zIlpVEliKyYWHWkHvoR2hyShEzVUGeaziCExlo2yHEwHFVLeQzSF5eetZ
s15HUx0iaV5dIu9eptm+sl6l8XlLO4VJt9S/pVlXbHUHV5a8ox98c6yOdpbBYF2/bFg+Loc7IFjY
KGuLtLf9gf7VHt+AaNBf1Q2Wh/3upDYAJKAH9XpysN3ApkcM8l04e8A++7kVvkrlAno0RjImdSEV
DeId/Yn+7UH6mWGfIvN6kKS7l01k271epTEdrGKvPE4YrsjxzcZuN8n3JZ7CVJlBBC8oy4vkcDG+
LTqtMgbIoVjf1MeboHmQ6HDTVPQDme3aLrhIb+mjRM0GgvRmdiwK0IhYVA3fvq9edcaFeGkOEx0O
B7sIC7ud9iTNba19uvxhRMbHRfl8MRsaJzhHHrf3uWbGdjNFQuhfkbFxAaIuEtJghxxXb3PEzKAb
X8We5GXJUT0ypxUNTm9fw/9qjq9tWSSWg5q9aWt1QP51benFt2EGs4pKXBUjF5dV+F/uqldxXECf
lISMFqvCMLDh122rl9ULkSdtWsWqpMv57TyqHZVQ4PbVGOuKsT+BJ0ruPuKuKyGcuxLDHI2Kmd6s
WV+7hZrORFrci9hkoU0veH9vVqnXdR3Ol4JQn9pmgv7q/IoN0Kkntlk4mA+xY2EYgmLXS7gOsfnR
1kI57yLLkMYmtlj8HP0sD0vLN8lOcgxAQhzesyC9ZZIYKwGspYoLkvAvO2oVhGStCRvJHysJ3diY
7OQR727V7WIRCdz24VbSOI3OlpIq3QKNMlB71P2Vfeq3bqp7GHVyLdf4Y35kQun6dJwyrYrGi4rN
ecyy1xjQn70mInYbgyXH+k4nIRPXVjhZi+OC1mjkLVA0jZey54z1xt9ziNVRPKe/la5hZoYhD+rA
ueXxQlIAOFtjCGFKUu+MLL2pqtbp5mZXT5pfksrr5l5wi235+Fok536hNKO/p0IkmstzeQ0+TGFz
eeuiXIvgLsqqLochrRBGwgZ8UPOdmd5iENpOxk4UHbct/1V/nC0G8aKnZIakl6rx+OmlDG/tlD11
/ynDFxXK8KJbYDuurL4cZ5UAHKrljjUA+vmfxXLs0Py7WP6+Lq/IWjjTJFqUaWoMP1eNR/C82YuU
uGG6S/VvE/llRYJXoMhQuHsVROGSlLCKvB4/lvO92Z6KUZDoCLRoyNzLqGu1gM2soCdfOax/Ejnx
hOmR3HmZHkGlX9xUvnyuMwaoyNLyvqjhAKQ5FcOVGpwiEQz8dowkqB1aKqKXxRdrSD6RIFKtlyCC
K+dNR0/UO9ms7IHp419pLKStEmAaoA+7LJAmoxCVF59VcK2bDngtpkfG6hOKwWE3dbiSyCUK6IYG
y6BAIkDOfCLfah6TqOpXpt+xR4V1APykLzroVj65PicXunKjais1htRiyTyGSycVpiiibD031zK4
2GW1WaaHGiJKpIDG9+UBOBjPD8APsMKyq22lRi58TcCLQjDGgULyEJujHZe56AHIvgT/FFuL4OJU
jCkpw1BwHsaWl17VTumw7vLvPp4ogxR9Ii5EyTRFA4KJQ8nNrjtfBzOnICMWnYiLS0bSKxMYurDk
d80SunjeM/wZ/XpB4+y5NSiK9ZthF70Tg1XNTRRg37qXGWHSQ54hMEBdPvmSWPbQXWVoYtHPiuUJ
Tsd89fx7mcC9Jyh5AMvvrbCYRnpvqAF7sLMlGjxlHOVTemAwoNJJCI8mksZ9rhopogUWbkzoX/df
0n19bXrhgf7Q4cKhK8In3OqFwdxfz8Ypsp70pR5NnE0+6jsTO3u9rT6FR+Nu8eXdeMrd+WW8+xbA
lm7naGB0NATzI9uB6/dPwDbGW/WGqtHKEQCF/D78mpDvrXRNBxF9waYPgAHEYt02Ew2XtzJokw6F
FESR386ZnVcVeIU/FqYM9DYJ6B0BbckF4KUJIzCXFpEfHQI/xxRWsNePiR15o5AnfvuSXsniwm6g
pSTVszzy1xg6ih3tgAe+AEOHvgOQaDOFXMnkdGjMUkOlETLLbG/FD10+OJXWH9pYtFW+fXmuJHEx
ODF1SuYakl6I4/6BnlGvBw/MU/M7JjiYlZ95uAksakYGTrBj9dY86sZI8jzFp2t6fW9q0g2gCLAd
k8Qnte3cSR+8UB5/Ts0swKgWyOUXgka97i2q46DEwlZMWztGSNwq/yKni62rO9DSumm6E4Szzev0
9bA8UjUpOxRbWxz25fqJsTSbH9iq3AfL+mCh/a1YnQW7VRpEdAvtzQqylM+j0xxyL9plIJSwMKMu
ziK3U7yVNM4DaSLXLVww8mX52OEeSlmt2Hv3G38zqKzEcU7YJ6YcBRPE0RATONFNPBwvf6rNyLgS
wHkcenxWpWll5CfRYEeJbutx43aD4FGxHUzArakQqiqmxYM99nWbJG3SRP54nDAu3n5b/sZ8Zot5
SFc9MghQHcrU/Mtn2+w3gRLvX6mc9loaSuAorhGSPUwXncbr/NqyXJAumd8GT/W0J7adYXjkWGIA
53BZ+FYoQ9IDCiCwFmhnsxfxYsyhlVvwO720C/2AiRsZuBXDR0YjV3L41kVXYK41q2jkx+nnaW7t
OP80lQumpQbn8oE2ds/AaURV3TKRnWJfijn9ytGyPMlj2hAGHTF7mGAFTqdXOt0VOluaXR+sxYM6
8egYG5Fk5lRvY+dbyZyLZxiLiAoApkPySJBEZBir/jGH4IeQXTXFNJEonz33Cqy7MZYggFDq1OTB
oZK4kFO1nJHPypWtF27Z3NdCLsBNIVQ3ZANGAvpeLucrCtqSkaI/uEiDFzkdStfNIlDdefzAQVYy
uEwPI7xBomkLnho6i/6JHRPRzOy5ob8VwV1sc1UE+cJE0OqXWd5rQIQYVdWd+7vL9neej7+Rww8m
GtPC+NwhZ0kBCdrNfg9KnbmY3T7CLCbGga0w9y6L3Ij2b2VyJt+CQyICdCfUV3b7aljsQH8qe93r
0DtpktEOqOlJXbNPCKhogPd6qvNZ8AU3MhVLBggqRj8AdY9HFBehK1WKDZ3NYrSeXP2nO2TP4ztm
ftUDrXmQPXGVa8to1hK53GgYkyaJFVi/Dlbxtr5F68P+gGLXIjjbl9Rp0SZQ1j/j3tDsueE6NKjN
F16bPYhLF+z/8RFkLY/zgySQG71hvtaNlk2X+BDkj4t2R4fbcR7cy4cTqY9zCFkaw6GboT61pKAB
PFBLNNQlkMBjeU/YEqqAN423sFnt51p2mlr9/D8dgsfrrqykTIaMeZvW2pYCkmMwel4Wseldq49i
cWE9qI0SVGyQwca343rHMAXlg+kTlza+eFxcpDV2y6zur3i2NLWJIQ7ByuvTHSYMBL4qksD+vpJg
FVlH+wISZhXr3+oPKbYEWYVIAh8MqirQyxkSmuWXMfqUiiZJmHFecBSL8/1C67LR7GC80vw5Lu7q
IAHyFa6OCZOyurwHgus+6uj/aglcOAjjSFE7NqTYhpNnKcS21MIbjH2pxE5QH7S8AGmR7sv1nibR
nsQ7gSWy9//ZqfGeBpUs1hvPsMiHKB9S3YBaw+5xBrl82s7HERPhTZk5Mv00gXSzHq5K4d25lQKg
DvevXM5gOlRwR5DOIgxat0Hd+MQ8WPIfE5cQXCArIZzNjFhYSqYUw0FtdZNMsS1/YB7orQTOaMy0
y0vwusKzpuTQFIrdzboAokikKc5CSFHpAAbHF1LpLfgKH9L02zLMny7bwaZ3rTTF3RJLAHCF53G+
cfwe1FhCyEW8YxuTRm9VxV0OxYSZxIjgY7BN8umg2MFhvmWAxOPe2l8+jUBlfMJUKGqL+SyI0oEo
V6Wfo+heawWFte0Y/qoyvuUxIYEljfJ8nsEtMdOHlgDG/JVjfhhvo6MVe5cPJRTIXRpTNuVqGUNg
A4xD4jF0+NRR7yW/84HH5QuknRcy3nwug7szBry90zn/R9rL5zJO+vE9n2tjN/etLD4YDAoKw9bz
fGKIyRzbqsCpGHrGCStNXkT2mA2PwFcbPgnOyLzzQvDjFzzjVtG6jo0Ys2311virhVB6GncAb6Wf
NPDystlmKDfRBdflM27IJclc3CBtjaUMNg/aeoFf9GB0jFz6fNxZdaUvmW359Y5hm4ImSHBoZiaX
RHPxpM1jdVLZjcPGxuP4HwQptmdUZBgbV0Socluvl1UQNrjQkkZI7ZMSH5dqX5esucM4stbtl7Rz
af0pmhWB74vijMHHmcqKUeF89svfcUa9Lg/vMlyBLvlBV+DgKtPQ4mzsM9Jutns/90NGWeVoaW9/
aKXpjavw86551A2mueB0yaFKH81d7WuHzqvTR9llizR/zIz1fINqKOXgFWZi3RDGtMrr2hGT6vgL
Zs0sv6kNu1S93hDtif0X/3+VwkU2oia6lrFDde7wzEychp/ZpgYQqZc9I64Z9zPZz6L26rb7v4rl
QlyQTyXyeya27t2Bhs5Iezu0/tNGu8s+t+0CVEZ3SwXOHOVMchm1cDGYmXRZYRtSvEu7XTf/PQwE
NM+V3S2lfVngthNgO0SzDFk7HyIOqRTnE5s5YwupE6LptGeXbXAlvmxFsvg63IxxLGsxIOv/6WJ/
PRY/QCxHGmkyDaIyNXVmIE9L4ye9EHyt7eCMRjXqp0BXPaMUGWagP6saBiZaZQ/qdlsZazvsWlut
Slsle2v5VTem22h/6+C0J6HsBjHomy3Mp4Sm07d+R39+6HO+/iIuhmLdu12GiM0wgRhmAv4Oy53q
A8XnFFVvt6ouAIUCaTSWCWXrDPsGm9JBOikYP9P8sXaIx1aL6xhLkyyqTX507IXV6o1cYy2St6BO
MirA4eF4L9b6mhoWaKMIVLmRG76RxUW0sVbmJi1hQgig+fPxJKAlOE1oY04cK+iTL+9p40yiAeQt
N3kjmAtyTZYMEWpu7K6Y3JdvqF7rx/+Pb6hykS0qwiloFsh6RoqK7liuqNywbKogt6zVbQnGTlnS
wCUVbw7HZXDxmIM+V8EXzMm3KPnWK19NbbDHobIjReSeImthX3h1J8VylBRqC1nscPk+PDazCwR6
RztJh0g0vCsyF3aHrIQBNqMfohLCQu1eLZ9UDf2aP+5TAmAL0OjoLYDy52x9F3V4ovcs3Gh+uGfr
9OOOETGIWLw3nnhvxHCfKOmDdKbsEw3AiQ7GpzgQFec2rrk3ErgPQ+VILYYFEmr5VgLgaxmMbirr
dkLuJfVKt4gn8OWN9OuNQO7jFEMdVen8j+bMPZCQnNE6Tg76MeCUlkS7gZsuTFVMeoLDGbh5/KxK
qdegkyboKLMX2B++ibasHL0fDRusxALsCJczZKEJzkBt/MitunmulSy+qlrS0kAFALKaiX4d9PhT
OWjX2DH5XCXdaTLUqzidj4qRf6t1INzFwfIRl17/AC4oqzKWjWeKH8DAHadD5rJ0pT40x3fcb1tG
Y8kAcGGYjufD45NqAiRdRz2lYvA0U5sexsk6ZOFwpUTTf0ytpU7c9I0jz2Sna/UNBl9PVQjcO4Hx
bn/g19/BGa9qVVaZBG8+8HIDBsV31EPYv+Kj8/rI3JMPnt/nhKK0SfTgpAzFM6F0MpU/lmgWVKs2
+t3o+K7Uy6UqpFWb1GLlKuV2AnuYw0JaACRGNXLkr7PLGqUf6Fm+Ecm5yhQGFOhseNGWWY011OFQ
LL3sYKVDSCW6dRuAY8JE51JXzsfXs2k0MUsFSQzZVmIsZXbpGAAAwvUDQCjGH5oLFEq24vZaJhe3
M3OQ9SiHzL7oHzJDd/Op8Iwy2IWD5hZJd5CW6hOyC4DPpnfDQryQkGtSKl8Tqj5p8vRQdTHoEeub
QQ8c/I+rJYmPplxe0QFM2G12ZQmpRkRq4i6C0Yzqrmc2EBi7tihcKrnhnLofcaDVx+AcSAp0QFbX
sOo/f3dsTQAQS9EVyzBwRZ/NN6e1RCQSYMGFyRqrKw0TaLGTU6B7MExjOQZ0HOh/9rkuCBPbqnwV
zKLZKv8otCaNwX6I6olxI9PrbvLM/PtlRTL3OIsOq7NxyaICkK94inE2Cd34aSzdHKWvyJCusuhr
nd8a9EcV/bgscvvGWcnkjDoZizle2G73y4NGsaer9z5otv3nVYOcMS6MRcGI8Z7RSWTr9VUg4mnY
yn3XtsHZYVGERaUyLKYU+x6ap8+Hobjqw7ukFmyybH8oCvYe3cKEBj+XS2g8dglevQA1eaxAF6CA
oKGuu8Noxk7a3kzBKRT1BbbN71+R/MusaKog7NnmeNKP9lxkGAM4BbpoVmPzzQnwiN8n49/1pJgN
eWCACKMzgP29dfIUc8CtK/n5D0YqFfy8bH+iY3FepRplq8w6NNkgiAfk69B0dozHymUpm5YHZlIU
EkxsHfPpokwXUC6ZsLxKI3ZU/Kf5c7puBm2zksBdtq02dKyn9/IUkidn2Jc/Jmd0Uazo/MSPpP/x
RNxNG0VxZoQz5DXmrT7G9iCsyW1H2n+PdDaw3Mhz8oJLpfmAGXOKW7PDHSs51ey+lCAo8CtnWzIE
L9htG1wJ5nLQtDACq2SLkww/HoJd2GD6bIPLN2aD7UemAPD1sAenAfdbQ0rxNrbjVdiOGeu9jlXj
LkNxHU4/p2oEeYWp7NtU2gON0aFhdR8lVu6FCpLDTlgplLetlFqajElSbMJx4T+r09JIFvheY2BK
Dwv0v6o+3EcVsVHTA7Zcfwyy8aoyq+zQqsPXRAv2wWTclnn0pW2te9pKX5ssV+xiSK6brt1hY+uI
0eXYwTKcq6fVXR6YYMcp7tTFcua0u69DKbIjIDhjrBO1kKkF5UIttY4Z0cfBol4I0GVdifyl1FxQ
IAJkdynu9IUcm1F1yiq/neb0rq6qmwKJpr1YQXJqDe1LEqrfMYF50hPyc5nDL6aaHi0tOwSt/gOU
dfd5mn4CjMwXta4XkGgFg92o9acyyZ6iqjsExHQRhJw8S3+a7eBVqFtYUx4B37Hy1YIWrjUaoz0W
cemRnqDRF6Z/YcBRtidq3lVVbTch2ZlBdZUo/dXUSLdW3t3KxrIz0vb/SLuu5riNZvuLUIUcXpEW
2F0ukyiRekFJloQ8yPHX3zP0Zy84hDm+sktvrmJvD7p7ejqcE6hR8S0uk8Rt9eZzPEm93axxDgQu
42s5T1ooxuXZAtOvSfLCLtbMcLOmOCRj7RYVXh5Zge9eraA06DAnN6J17gBJ4XYRktWN65qHhLf7
XFB1SRYVmIVsMHa5jlo+JbSga9XKBD5D9bEY2oCI+m3SGrnzcZDcDcUbYcztWY5K300l3vBVDxzT
xZhlG9xqB2VdeS+u3Xt6I4l5BY05KSOzN/AyqZPMNshZV1+SSXDSUsCGS8zbiuCdIhOb+y4pUDyi
xQntlI2rO2WjHa2Lkxq/FZU3ijFRGcCkUjrrkCTUo6Mml37gpGu7iYeKm4TOa8oYNnwbqOq4UJSI
bp0qaublxjMgKR1NuamH3lWGkPS5m3GrfHvFJGsjk7miE3PpIhOkLCBkmby2q7Frmnq65ON+i8A9
UyP5tif9B31PDrbufWyUPIWZmGiW6ig1BRZ3oiX7nE5HSTwMmJbOXiYD5BbNqeDePrvVgI26TELc
TUuHaRhI/Ks6TCsg/6E6vD1axr8HYSjR2MfR0g5w9ef+qfhIy/votdPps4w3/LF7x2y0Y5xcGMuu
7qh2pRA9YKL5xRhrXvVx19/QW/vrHmNOsB/yKu9HPCmS5MGSZz/KRh8FV1tKPv+GcWwEMceXGpgS
G+nMjwE8RxmoRmppOEl2DyACEfzKU39T8xK93dAFyGEDRUdVNN8NoBtiRvSaPjFaLMlhLpE0fjQ8
tcICHAJOOXpvzoSu8f4tjPG8bErxvVQkx53Xhp0cxkd4vQEGOBnU7I9CKP7GJM0bgYy3damRCnWD
A6VddKsDpKzpVkOoHEA2F2RgoHv6+APuNfjeCGRMZZKkXLNiaFi3IaV3wO6Al6gAiKQ8dwl4c0pv
dSgt5HJaRE5o2c8zN8fLmM+gTlLSTfiWdJkAzw86+yldKNGm2P+rCtKuY2wEMs4HAq8q6ilsH5az
vnSA5HLGKu7teAS6eMzdldh19Y005pY14nEAvTTSSfFo2YkjD2g9CU7cu+rf7TU955gsPbJ3FYyN
TOaqVa0GJEwdjnTt7oXIcCi4Tz+onIUhrmMw9+zQDmY7Eoih1T/LT8FhLaz2H1g5CcRA4s0IcZRi
idDMQiVtIeCzzcVtlx709ZRqHI04lvFapdkUl6o8GqKaTpRVYmXP1uiB1MqNJ+0spzzgA+rDH3yi
17PdiMpaivEk0he3Gx06EVZPO5LU6nVsOjrEMTjvOd7xMUFFQKlkXOmEldwm4Og6IMW0DfmRE0l4
ajGRJC6baMzpg5iGLoyj0zmuv9WijVZeOXj/JtAw0oH2hYVO1NtULDX0SoklmpsvgN+oVZvon5bq
c92eRx6u8L4n/y2KHW6Ku8ISYgu64UHmG4VsL5Xics5vN+1RrjKYzBKMoyAUBw/eK3DaCkhRBApa
wGiPyVEnHGn7JnEVxlxsajzKYqHjhd+Yd8nyuEi/RLxbP9aId2iM2bWS2WDhFd+nTANp/t5MvAUS
nhL0B2wcaaj01JLpGAERo5OYG15W9se5LQ4f6/EP19T1sOjv2MgxMgyG17C1V8vGhCIdyDTPlC15
LYMcIFI8h/2H8HqVyNxTZRlVRJ3/J3H+QUH0esotjyKgTwb3N4jlUTzb2B5zU0nCVJH1z4GM12bO
9SL+lyFpv+q9kcjcU8U8z2VJYbL+6h/TJP/fjSbuh/brYTJxIl6lGutxEFVbwTxfRErAaC62ofEa
FDs4vThGVdZNujGoYYLlraHEk9IUGX1WlzrmZZPItoqlOAAbc9A1YrfyGALxCRXddnrpR56Z7rrb
RjhjM9osEkub8ZSpVc/swC9LdI5D7wbczeOacegOmdNCJkhYlSbsxNlCoae5tyYxzITquJBx8Tie
t6/TtfzCeLjYiUJt9BZ6I9qYOWIc36aGdZYkKVwH5BtVMWS2FeX3q2acjIWEydh5wlJ7yzQbdtqM
vKubhsV3V/fm8cb4SVHETVmBqv31uYi5u9ijRJ6IAytQa4nDw+jYV/9abGCcZCpkjfQN7KkwvrWJ
35Y8djfe455xDUEtG8EQcb5AqA+lUxssvuKJJ1582Q3U12Nj4QcUYTLrvIaYaQ66NXY64X7p/v84
z9T5/j4sFm5gXbK+VXMIaeLEiYrL1HYuxxx3r+iNCObWLASSR0qFz7/22goKoRSYk7E12CJoR5JI
cNUY84Fm8TCK/bcqNY6zovJKafuXkQYkcBmDyJIoMp/MasHOqeS4uTtv8fpP4w+aPpo/Fl/CKIOb
eLyJgv2gdhXIJt9SPppFT+8iOpM1HMbAukmCDMwqTfA7x6vpKoUHwNDlKyPU5p4t5AmZ3oL7/M/R
l786ob8/+rKRxbhWJ7SWpVIGI5qt0ht2PC0/sN7m94eJD1P7D1/tqhrz1fDUHGaRTiHSr/Y6LUGH
JYB74LTiv8r5zd1QdVXQZNBuxk5R2kpF7Giq+EtDWh9gysdVqQKjEf0qnZxuVR6ou4zAOC6UJFB6
ldiYBzph9N2tFPGH1M+nAfj5qTo6yZwCsAdfxyERaIOKAQxci6Y6EwHETQG4rAqvaEHwuix25UX1
yiJ6WKfU18rhbl5nJxYBEyAQRx+mI6K2LbblJxT/bQENDjzunBnRvJbb+7XsQZqZ3ynz3NhKh7k8
wJ6HRG8+xUL3nGXkWDTzLRn1i9avz73W2lLRfJYbEI5nsyuZarAaxVEhsitga09pTQDXyJ66SOGk
Fr4uPWRS50dr/ZLIuq2nICttErRr9E9Smthjsj7MRMeIk3RUm+4rAFqe1MFoXNG0PDGqeXkl7xMx
Gb8gTiAuGPCJMhCYr82xQXWAFh8jtLL/zfoJzwpfbWbjYJ2lSL0hojr+rt6CNA+NPYf3RNtP8zZW
yKQMrSKKYNOCRFHpPLnU3aYC3FMFi+uQya7dszCXxzgqH5Qsd2sBSJGcmMI7YyaDwJWJ7hId9aTz
1GV5rP3ykDrt5FqHYsEyBa+Ct3vVYSaBurr6HgBKHxK5JSkcXcIQfGSamMLUHVBVP3D02r2KNnKY
bE+wJmskFIOSgnu3d8Tvg8kfQv1E+HzTu3nfRhaT9bRDIxTrhDOkcXn8UTwXlPbKozQyueb8WczC
yJcQ/tYAPuaMDEWXMaSI7Y23CXU+TcmQACnvoOQgC6jjk46yguD0drvcim7f/gt0z90PuBFJDWrj
I+1UKDUAM1BflpY/qkH+Mg7FoZoVziwbTwzjGMkg9mmmQ7N5iULsFJhy7vaK4nDMhP6ZdwnrRhvG
/Asji1JTQYhpXUq18L9pktlpwv8wTbKRR9XenJ4GnIoxpd0NUtW2MR5j8Mz1c/ixVrtp8UYIY/t1
UVW6VODqWorTKmPgx4q9jyXsx62NCMbkh3GIBiWCHr8zWM/Th8lFyNzmQtUCmK5ffloTXLmQONa2
KwFcVxjyFbF0xeKO6W2bkYgA628BxYpcPmUpR8B+xeIqgU3xLZHE1ooi2SsydBUDFcgMlx90efM1
oeLhMu66D8KCaEoolcqvbY2NnRVrkjRqBnGJMR1FeXrCYMmjkKsctfbP7SqG+TKK2GsLKJyTQ4yH
ptw/C+rj7xjaRhEmMUy6BllGlQKFccHejaaXTbAU/ambzEAAqD0pxYNgpJ1diuUpVpQjFsf/+Pgn
UB3ehYjrL3hlrtscpdJHUj0LOMp6GX8MJNKcZsx8TKGv9lAAJUCvhtt6zjmdLs7JstuUYmJZaU7B
GPP1STEANc9bMnrPuAeEZgBVoRQjqooJCpG3oUjsa9VCA2bxs/PkCTbxxyDz1zADHaXhCSCupVTx
tRP76hcrXF8+PtT3s1tUOrbGKAsd/ccEwrJSpbao1MWvWhu87C6aCffKqXkCLxUqBpLT3GEpNuVX
8t4Vuxi5TGxUi3goshVy0ab3RI/4GIlJiJ1T0j1w64yH6pZCmY8cfd99TkYsEy+7XB8LzLsv/tw/
JuYLmAt4NxlPAuOKVZemYj5BMWCwig5YIr0EmYB+jm9Gx7rX/eTIW+R6j1lKldIxlwYiQboByGQf
g2D2HbDbMRqe2JSqqAtABAzMY28NyJfeKz9lj6ZbpraFlnCPNqkCrEE+9fKu4ptfwSQkeQJ6ONHA
rwBzIxDCtBOgSSxHOxQX2aZT9mjm8Paj3j8UGM1pWrGJCWo8xcucGItPX8fybC86OrMpxoNQ68JQ
0ldQzOOh9rHLvAvpjEx6DhuZQFgo5TzXFz82TnWZHxbrK9F4QFrU6d8EO0YI45amuOSKZUGIfDCP
SmCGk28d/8VuOj2gj+QwbohtagU8gZDTeeqR3FGMPPVuduZfqk8Z4vLvH5/d++uX6oUNVZBPY0dK
ZhPlpjDrgcJ1+eK9jjKNEvQBZur+oEsmfOaC3S+1EcZYJPraYrQOEAYckyOpZ5sk7UGvOB1ZRX/3
7mCUYqzQwJ+W2kVefE0fREAkJDd6KQtuWkaXebZSG6gc7YEYwGdZh2EJqj57ylvLj9dpPNepElqF
9q3RMRjZCUnuVDmyubL7nBBDdEzShk07X6ao+zLFVYa1hRRADHLtzvJiOFpaHbW60Q59bfzQq95X
y+hbAsR4S8k8TFaCpZUABno4zuP6gh7/RdXEh1RQem9Mk3OWJE9zVj0UTX0jNKD/aJMvah49pAVg
xtKudgqjHGzMklfOSpboEq9J+lLp0VOWYMRzsNLovA669XleqJZyjMRAH4XbSGsvWt2j9KZmkxsJ
2hkVz0cdNFJ2lQ2xLTXDSzlOIYny204rfKSwnpaD8FNsHEMRnvWkcjupx7llgzuvBJjj8nSLK1Kx
zVmenFIgjS11uqNOuqvF621udod4zMHPYgp2hGEcL5mLmyZuH7Dj6gB3/suq9g/4+EGbqlgJb2pb
ESOCgU5EwmRw8864MSzVy5oXVHKCuHsSR/05jkZHqQCHmQ8HUotfhlQ5pMCvdAUQs3qzUHwxony0
axAe+EsrXWRZvcjjcpmN/mYi0V3cGfdKMxzEIvkJcE8PpL0nS7Jcs8PFoE6hjPrU0KBH19VglBsO
cZF9osejFQuOu3LSaLFH9bGVPs36igKWeSBo6JKkso05tyWQmEsA66xiw9aLc5InbqaKjlpYYbPo
uq/qK5LaoQvSqsJe3Oql1W0SgbBuacO6WVxJnzInKctAj/SfIiph4FL43iryUYwyfKK1MG1i9f6I
kVe9U8+NMN+2SY2qsWH3auNNpPeyqWzR1RAx463PXrkqT+mSBvi/dp1aX9aO3PVJe4wi6SSvCGNj
/0i0dbJXEIrZo5wFRgGMGLl/VPXGLkFhXteJkxmGXWu/yklPAdwc2/HQfevEyYlGE1OtsVcanS/F
CB917RMjNp1eM2/LBrlLX/tSNIYxqr7r/KAv2VEco1Mrtad2KY/mDFSuvsECuVxPLmnjL5mu32vW
5GcyBrLm+A8xWWEV46Gbo6MuJLdZBhBgALDSeoLQf5P1yhml0qsH9axFWuKVchNG2pGImpsOUod9
eyH1UhBhZWv3PZvblwUcQq5plJM9G+SzMUm126ExZQPcwk/V9QgCQ1clo20KstP0um3gJUrGb1pL
vufE+j6sGDpVV9XG4uMx7cjtYtaevALYLhPGW2W0TqWhxL4ezb9aHRRBXb4ajmTKKz69GmZF/avR
uudBUFt7FianwHDyrEn+UnanuAeh7zCYwp2WUYjlKXFqnOvUzplPUmUKRZE0Xgcss15vIr8iMkZZ
xvtO6zHELBTn1eq8okYltQMqjZMK2XzoMvXYJEpmq0Xna5X1tdawzSan7Yk0SuUq5YABblkabW0d
A+yuOlWKIoKaz7W9TOntKNRO1sZ/1JEQrGN6UCfxh9iQ0Ej7X5WGYqkqKC72sHN7WLRzW05AXrTS
oOunO7y5zobcYyYMjfW+rbx+qoGRY51B5P246OShAD6qDZRrF4D836NCfplk/V4sum/ofgj+MtAq
r7Wsod5nD4maufVgXEAN5+fAlLitaxhmqWo/jIbcGSUGybGZR+LBNwX1XqVfWFYwAx1rem5rw4x9
LOGnGXU5YstohpU+R5z3yG7evLnTmOxDlHJgWMVIL9ekOVRCg6jZOWIH4LuF18J59+DCtWaJoiHT
XQc6xvg20YnSdOzQj158YYEn144ywzCOjZae1j5/gjNxEqu9BHIjj32aG2uiaKsA1XQADY0K4IcV
zlWtclRie2+zmC6FOEBE3CXPI8jeevmx1As7K7P7tspPZazbeWK4ayU+gP7zVANGqkBpKGrlr5aV
oJQnmYjMMiKzqRxWQHd3ix2lmHQeyRf0ab7lY/GijsajLqUHrLDZE0J1sZhuHn+tKuE4kPtYNzxN
BijwUNh9VIVARrirW8VEk/g5j/OjaFyitbOTNn4aUvlHOSd+lshHWVBBDKv5nHxsL3XZnjmbIhW5
0BoE35j2exSXUoCpdnVQMxvxwJU8Mch7e3DIgdeu20twt4KZnElS5LzpY5rgzmkQ9QYigtlOdqMu
GfgI0AIZq3Mexb/GaOJhAL8vmr0atirh1YsyE6pNbw1bShbRTGVqBVY5OUTIAj0uwjKy/KGKfimF
keMhoRS2bjaLPwpmgpLKwNvYkPZP4PormIeiGTVIznK8lyand/tz/Wn5tobEz1yJhHpYe3R4V8o9
OF7uC6HAmbXbdTYZlX+6H6C/42PrsLMEgCO8nFCTQNYW6Jg0+di2eBLYp4U+6Sri8OIvuAMdgZRn
sja//psM5ksSohcDUaCFJOvHuZxwh336WMJueQb9JnBlKBKYXVnMwCGrFaXTIgTc2wY7bP2hWrDd
kL1ooHDMD+Lt6qiDEz1Wlm3dFJf1c+kPwcc/YffRtP0JjJMKK9Zg0go/YSl+9aNmL3LYdF80/Xuf
vJR952VR5xGjRyIddvr9bwkHgBPY2PFye32Cb567CynbSJpMCMeeJ23gjAEixLkL20Nxw4sK/6Dq
VRo1qo20Ag/qbOwhjToFXSZsbka8EMswC5aTEXJ0270OVAmkvWjbAOuLeWWTNuobpcHBRjeykziF
n/9sSdiNN8aDdlHt0YvswmuflvVhnMGT6HwsftdBVA3sNYhC+rstvsmIFXMSoWs5FnY83yMIcVzw
PacAjXQbEcxxWnPUle0ABVvXuKU4YubBQIQpHcyRu7EXPxlOFZogMPutysxWMnO0taYQNcsgWa1h
NyBRsIvHCAPli+KIbuukPu80d2tBW4lMvFnbRk5ri5qOWrvanAVJ296tpoVXbAY+ESXsF+UOs4N4
1CmDK4jkB+hpAPhXC4ePvyv31JmoVNdjpGvUX5NQeESWesBe9Es1Br1oK5Freb3XXvRA7RwBoOwX
nQtzum/WponyigkoOZGJF13RKblYJavfePkFSY7kEnxs9WV0tHsJXfvMmwLiySeBS7q2V3Gx1Ktk
5lbvrH4yQceHQvIquYmIsYhF7E9WRHgjte/xB18t+yqJsWzAYWf6YkJHvFGxlKE7qJdPdn5EARkY
oKsHf8XG6tPHX3bfY69CGaPGK18TBkNA0iJ09/Os3ZX9xOnk7N83myNkzLgXtE6W63SFWnFg2PJh
9ZM76j+Zn96UT4Iz+XHp1JfcbW/IDY976h+86KoiY7tA301IJOALLsc21J3pJ9YgaU44e7FTiijS
yf//nWrmU7KJkDFlAObFqbbP0U2LFEjw5JD8ovD6lPDk408oUxNkK55bE2VeNWqfAn8hh+EYj6NL
2Tn675Yj3f/sfkYvKcrj07m9t47ia89DCLJQ+DFzuCHoEb77BYDrw1IYsB7frWaKfaEZEdV3lIkj
rsOpLU6RUNmmgeIrLxjsmuxGGBMLDHFe0rGHutU6efpyKvBk/PhEX9Plj/RhnH7qq2RuqQhqsXNy
Ji4oP2/ouEX+It0ojT126F+lfneqOaJ3w81GOar8JlsAZFDfVZhN8pdGRpmjo1XLwe3UeuBdpO/G
WKiNbiQxng/OPS2aFUjCKyxcbiiMM63IjzcxVlk/Ps/d6L0RxQSAnAyK2dPjxJpPbqdr4pl69WDk
aiBn9VlKjBrFrnniSH0lYP7oKzKOLxSxlK9UQwVbiiQav5FMuhQosxnV+KmQUc/M18dcHC6k6X71
ynLUouxLipk622xASKRbbpOhAm7lR2XBE1mtPGk0H5ImfRkT5T6qVR/QnbGdVOTlv50XEz7SWi+6
OMMPL8WwH0dXyeRD13RujJS8lhC1kJ9/LHH/8tl8IiaGGPlApFGGSE1C0zQOqmP5pAXlocFimeJk
wThj7JSXG9M/+v4DWaqqirKivRuoba1WMsiKi4Go40sqqGFkKMA06sdQlKuAYEHQHVpgEWIgkKMu
tbgPJLOTtWsv1L2SZSs61PphLZHPTZ8pfyuF2lgQtwZs0xVHfkq3H6v1v1V+fchv/NsUp3KKywLB
K54OypKtttqLwZypoFbS0QUBJsRa+avY+cMkifY65Lim9DYcBuIkA1ojpRrGsEYtk45JMsjeoi93
g6Zfulo762YftHmSuVUvmpzA9H4YmcYLtLkMywKA8LsRYclQxbQH9bNfroE1zJ5GASZ0XxLR54pR
5wUsz9IsoLWWnj/+WDTkvftWG8GMNyxRXeVWQtOHXvcVsQb6z8oJFfs5wkYGY/6N1Q2tnMAe9Js6
rP31FLmNa9wD/M+hc90V58rmyWNHhOdYhU+jvu3TGUKkQngUljSnprORngBcCM7X271WrvqxTcpS
m1p5NuDer5UgDPki5I5T8PGH2q//bKTIby+vuQPhSlFCqwXziopPb820sVPdqSUn/tkG8uPo0QJc
BDsWbPPCHf2gAj4wFZO5t/VJ0bWmgakAzMWt75ab2BvtEZt84ic54A1C7b/sN+oyd7VWp0szGlRd
JJaoIpzS8+R+A8iSVzg80L/dgLWRxdzWfS1XqSrAQM1IDmdLQrPmLHY5uhwrJ5fbDcobScxlbcj5
pMk9DY3hGDY36QHVa5+/mLKfY23kMLezWKfgjczxrcCr5aQPBHWYzFVfak+/Jd/og1pwwX1603Be
I/9gpLoigUgPuH3veGKbzBpXQqh+cZA9p4YzAbL1RkN1UvVlYuNoHxH8MVCiljY58HKh3dEWCzXK
v+Qz56uUZSrpY7miHiQ6mi/8UfvVTz2ztQsGa8F2d8DKv7OcyDF+jFDJtYeAcCm9/yGYX38Ec/jW
UoCexMCPKM7mMT+2p/wMtF8ndXlF2X9wkqskJnqP8ZiKMVUX4FJ0GAvUgdLD5Ks+rSpyh97349xV
GhPHi2rWFLnHx+288kJeZmJnruU0Lh3B0pzqER0l/lDGfnXk+knZNg920zJCVAQCFIXB1HU3YWjw
gbiUqle7yT6jFib7sjs+9V/5ORTvU7INoKQusyhuIJzGvDTI79ODdlC8/DbiXFq7j7yNlkx0N9dY
kSMa7oblq9rfptazYn5qgUnVj584F8l+HP/7M2pMHJcMQcxy6qP98+wKAN2pcH9Q4LXkJAe/V4ze
KMbGcbk00yJCTgZ4YZ9iava4M8A0YecoDvD8fz+QX1VjAvmy5vmSLxBWGpe1N8K2Mg4genYSiTdd
uh/Ir5LYQDOZKlkleJ54xBZ40AYamN1E/jW4r5FlANwSszbvSLGXUjYwIAiNktSuPvdh/6ic4gmd
hPiMpryKtcYpd8ST8cKt7PAkMx8uBd+DLtMPR0fFibuehEua24a3HkFr7rdHsCcG8Wf9gWOd+0Hm
qjDzCWc5t4Ya5Hxwdzre2tELBPAONGUU4edrY2e5TW545eC9OhpAVhWsCYkm5YBl1K3XDA/2Bknc
csCjxZ0e5K8uCQUQitl0ExET2Ro6nLGTPmtPv0O9LOkQb0gqavtoPrHrj/Us90ojo46m5vbk6Efr
lPijnQ5Ir2Tw+PJS1r2e5lYe+0YrhViyYgPyuiMJpwtIrB8oibUOcCiurB1LeiOLmTedZGzZrSqO
1rwBQJpKDqnlYHLwRneVg4o+2GECoWAFOMvC4QWE91jVb8/19QbdPAmbNaWOBdmjj2mo/lOHwi99
CnSpnTxgSxGJEI9zhnu2TICtEhnA3/Rse18/mCDQdjBYeypDS/D6A7cpRQ2TScvfnC5juHNVSYu0
Qpp8o2NH3tGxvV2iAosRGRALutLNv7CenSvkjUzGSYVZ1nOgnqIo2h5H9N3kzsbKuNeuNxTRPfG4
rwGayHykJBNuRawMt20EgRNGkgEvI32i21qip/6PIy2OAgolC3glPmPsXhLwRlsmn5MUVK16WuMe
4CvaeQ2ki3LEufI9ZfdcAYVvmCJKNiBsfPvGs1ZVEQicxRckezx3BzqcPB/N29Wj6SPXMXdNZyOO
SR+FNK4VUtHXCOa/F8d8fZ4nPvbAI098Xr0MlzSv07cbDDYymSRS7ixjwaAnKMu12J4q9ZhZjwA2
9GWFW3bjnCZbB+iALVh0BKeJ1ANohj5oe4LheaqwIQFMQZ+Xwu3cXKYMPnRJRamecuu8/XhGVJLC
0qBZ20y1Uwv6czuK3xJF4Yx07X+1qxzGFxq91ohB23V9NNyNc3Zc0m+cS3j/5K4iGDuMM12QUvpM
HbGwGxr+GsgvpYREX/XFAGPJnFfxXoEUR2eoqmWZQER9rehsovQI1K11zXDpG5LdfRZkl14PFnrO
jeqUn9rP4OhDoObd+fsHeZXKRM6xFBapqiB1Rvm30S6FIbqcg6Sh/l3c2ijG2EQiDHragwuaxq3Z
V/w4c/Kj6WL8EISvbgoC1oDn1fsOdtWKMY8EsK6r2UKrRC7aE+ZAbqx4/KSS9K7NlIwDy8Y7QsZQ
mmXpSZzS95EVWFgZ0aLfmCp8YxpMjALPQ1ZoeQV1JN3OpvYhNU6V8ihU5TkdGl/49fEX23fi6+kx
4Wkd9SntMV3um0B3mmJfXPMDWTintp+VXM3iNRnd2HvRNXEpmZBCXw9pcaK0NtJX0W+lkHixbzoY
E+SizfG8jN1NK1fSmQb1MspwUKMkVB2IhM6Ujg646M5PxY022Twn2ytFmTImQmXLxCPmHf2wYJJM
KLBx51sBTayjz3Lh9a5+/LN+mANxBxd3TafWuFnDThfujWjGwZEvdAmZIJpe3Mp5PUkX3ZYcmhJx
1dw1nI2ajKdjKjob8/i1ODLJR1/EGnnp/NGWCGLo8QAv5XcfDRuZjKvHVQMClAVmhDANyBbXeqWa
7xoUus0g93lwN/tmu5HHeHsKPM2saKHj5Bj26iZALg8TPwWLdBjZr0uHbjaGHzsk/ZvvIuhGJuP/
ilBVEdEgs1QML2omv82egfTRAZi1nXgEvPsfkU52wW7ec2HK0YJgBsgwv8/yU6sGoO8Jxcj/WKO9
qh3+/FUKvX033p8mk9K2OaQkZ6Bg/22Wra0H/NcITyXmMSKVY6PEIuKnhbnkAV3WAkt/Mu8C370H
NioxnlZkYKgZtNe66+iSBLuEmV9itGaYTgNiS3tEX4KLM7JTg3lzjozLJaOZWGVVwzSyo2GjO/ZZ
f6Jv5+mQ+bqrAnEESyEEnJgoVnCdgacx43uRNlagqcS5orcNTrJ8+g66aN78+a7tXw2F8bdaxy5R
ItNCcgKIqdkGNbT9H22Rca+1lCShFyBCCEiYB2tgeMrhlRQZuF+8lzHPFpnLdRSbplkmCMMyxh/5
hAJWO6ZeXM2PH2vFkcNSmixGNadm2ax+VLWPSwosn16L3Zjkv/N9dAl1OfRtgT/A6NNEwyppC2xg
1T6L6oPefvlYD2pD72Lf9e9b4ttAUYiRtRop/fsNXoHKlwXgPuKK0ml3+FjQXsvUlDeSmBINkGpQ
f1JeQxKdvsyEQ4Gxqj9pjjsDfJm8LHXXfTYCmRg4gWWr6guolmMprZjOucnJsXhnx8Q9I7bSVh0R
HOY5xxyaPNyQebi0U9PYiZHyOoj7MR07L2jdY4xC1xhXHTDB2a9th6c02vhOlIo69t7Ecw48G7tJ
sdaolL8ytXWxOxkKShoOsX4xpYnzHam3vjeY669gvNmohtSS6haGn2gncHock8wpBj1scNAkAcz+
oHGu590YbGBuFNMLqE6zBDiriHnvacSflw9tiHHKA0p6Pn/xeNejN2IYxUqMxxZiDTHT+qSnh1y5
K2KOM++LAJ+yhgkS9BAZF6giazAKE0Gjx/5XoYMfazg3A4+hgieFsfu0S/ocW2zI/JvKmdWndhic
IuHOSFJze2cIxlUZxvoBW4Adc0LF3PfnJrb7MD3lXgTC7cHFpkpxSYIlLH2BC9Sw69cbwWwiYBmd
MhF8KAnbORj6cHL9t74TwCckHQAUWLF4GxSHSW+1XIGn9ckpW/5Y8od6ePk4HO4Nt6EO8bcM9gLp
I1Ccmjn8iLb98occ+F4XLGtdUEKOV1v8VrhRCOaae6041t80w9Wc9ie5nwimQE/cEjY1ifff8vpj
GMOUJJLiP/wYWkDAZPZReMDvcYV72QUuQ+t8rPt+9XqjO2OhM1ioy4nqTpnapwvxqU+TS4xSRcKJ
0fvOcNWMsdJazqaBLHC5VRMcy/xa6vUBQLP2xxrxpDAmKbZ924PbG1nH+BCpF4CYATnk4WMZ+6/c
zanRH7HJ6SOMjWGChEYPdOJF4Fkopzy3oxB8SOhaJResMcA4hu8Sbwty/+bZSGYSUV00BjTl8b2U
W2wL0yBcIu8tE+Cu/yZIwhvXYC66qBbLrJARWZT6ec6xkKCepdzgGOFrKeIjm2fi/Tz32P8ecZzF
4MjH8pIG6jclmL+ggwK4aIB1uOYpCWZv/QW+KJ8/VLsfxq6WyQSZIo8xiG1APinOEyzSHBKOirzv
pjLJnTljpFsxYJYiBpxWtzxmfg52isldPv3u/fm3Piy9DwCcKZQGvlo0lXZbAjEgGXxtHP+bq6lM
7DAJKDcEGqqW8hDNN1Z0Z+r/LWaoTMzIxb5NkghfJo8u1kj30o96zIn/3G/DhAyzNpdlraCHiWQm
VE7jCav5j/Gn5AFv2f8j7cp25MaV5RcJkEStr1qrqvd2t9v2i+BV+06tX3+DPee41SydoscXAwwG
MwNnkUomk5mREVDdEwQP9psveDvfOWiJFmXgQWAzBj1GuzABlN+ArCPMIBas/0FhTODdGh8yinpA
JRD2gMl2Mlly9OWTYEm7JiykhBgEh5wUnxcO9WoXTQzvZnKP49PwwNqu8RHEFLgslZ/TwRKcJ3U3
4d9Y5EKGpo5GmdqwyO5s+eP4YUDXoD62z5EHYo7TcNRnwE3JscKGsjbhr18YMAjbO3Hw2H9NWTpq
nRAS185IsmrQ3i2jNbDFM+2ZxB3AWIFqiAnoUOandyKQze4Nt7HHfU9NUwtrxmM00BMminRf5B+y
uBYcvP3qn2XZlg0KeEixcFaGqm1LO8MGU1COapDqAvY0B+mXFI43k2P5w4uoXsCi7Nm52Fjk7hoD
pMkqSAWwLqsPmkqHQN/k1HLldkrmtmCqiMHhJJODwHdZlLpklvMks480CrVCBmKsnoawDgFhP+kn
VuJMfCHgZfek2KoGlUjM9pyxcaljqTQ6UJNA1SlBgm1lzGYf0Pd9FUHL76R78fCGyCYXp6V1oSmp
ZuagMxu2dK3J7V4SAAjx7H9hVHLgrTMgBUFc6nYaxnGa2LU/g3JorgTndr8rsVk/F9CNGnR2hTSx
cyu71T2DL5BD5uXuest4q+sAeB+ARS9/471RAQuEUr93ne3QJl9LS2qvUw+rtc/ytdwH04/6eXbI
ywAGhqD8yTx79rOrCbHCG650IONB2nwlBZd/yP6p2vwQLnFcTJrQ1cLnZzLJKuAM8zf9tvNnv3NK
0J6334R05KKPz51jS8GMVy5j6Yz4HGRLd+ZhPlhPIzbbCiLZWQ5/NbP3bru5k2xmRleZA2wyVJfx
cbrJQ5bqjLf9nS1EAf6PPdUt1JcIq8xx2RuoJ5NymXC/QekbXB1t0C+TQ6robpIG3UkylIjr9HOl
6JqnpKtnynR1CnsJR824lWZFlE3sXu/275/Dq+woC7UmKUc8Sa7ZPMJKccjxFD+x4R80vsSNof0v
/GaQezF2LbWthq0/K8brdW6u9E55vOy3IhNcBKlmvMDtiD0DIsnNatBmKSKkyP41utk3LjLgT07n
jmWTyTUDGSnq676RG8YkLqt/sG/7735IEDD4oWJhDud9VJgmqICoJf3nMDJOzdItPx27wSk+zZjb
0nzG4TCYIUM8U1fPr2Ivf+k8aCc9Xd5edgbPrqDND+GuoDFa7BTKz2ht9BS8JuYVAYG9brdBSywB
nERkijsshl1MlV0heSiLxRmS3hnTxxnCcTPaGpcX9T9C/e/t5Z88kB6zimKFqQJUUa+zOUkB4msw
ZTn/AXD9UR+YfbULm8k/fjDg1M+0gx/lHfCHErFzh8RJ4TRlcUsi8qKB5PvySgV7yr+DYsS6CC8s
PB+bB3UpwX8LKbSu83JhuWY39XtzFP45tJYEpYcZsWXOP5vkU4RHZCZqEolssFiwuSs1yHpCwRg2
prYpvYGSD+DIWFzajILS3v848W8Owl2GxoKo3b9W0cnjgtw5vWJtiLZ4nF3LWUAh8ndPr83+cZdh
OWZzb0FG7j8xBrJ1LDb/E2PgFuLYLHINLsT00aSoqoKTTYzZW8bOmzDbJ83QsSBlcNkLRd+NCyKE
lhaQ1FhbqX2K9Ow4GAB+TPn/0woXP4geg+Ndx+nSMN8zETDbfK1Uoebk3h1KMDZNiAb6YZOXoGqz
TMrLhfkgc4tDUSGD0FKPzboki5v5tqeKJCd3vXFrk/ONVp5pPrF7Gwy1rcvocSXXLMLiPyqXywFE
dpe/2G7msjXJeQdkyedqZI9YBubNRoB5U5/RKfTg1AKYt8PU7N904rYmOS9RZamuygkmR/nFgojF
8vPymvYyhe2fz/lHXyC/lSkcvrbloJWgcG6I0AcC5+DB7EopjbQxsASFur1vncDTDpXGgDo6hs6C
9W8R0JtVvVbRNzHRmhYzrVhMZOMC8VV6Mrz5NDHdmz8AKu5enFtrXLZVk1qOexV7qE+jckWpEsZV
9CANUCht7U81LU9QPwGRJ0AxU2nYjpk1UiCrWu5KZn+zxuAGK2LRrB8zyl+r2x/FvspmC3oLxK10
xo8yjaMdZZ/IHIW0nDyzPdj2l6TIvQQwUqetZJ9I32V6uOxXu7DsrX3uWqqlQupUC5+AQRdAMnhl
XZNTdPUH2C6Rf3HXkr6M0E1ImQv7o8fIY2Yb19Iayhi/iaegckVost36N8EkCFqRuq1DbP393iY5
KbKEhe4lRHfEU56q7+pJc4sKqqrsbQzO15DdibHbmqEYObc3Rwn+MiJrADO/tl3f248XI1qLaWGh
jwRN0N6sCVD3oLzCHJCBYg+o5uFTqcN01RoopMiqL57J2W2qbH4Ff66rNWuVVcevYKURJsxSPudh
Cs7pFK9HNnNogLznJbkR1RL3w/Db8vnTrUokshMCw2NghbOnX7cAaKYuAEU/sldFPJF6+m7FmbHG
AT2AB7jCI/81e21bEA0ylCSbx2FClcY1m8gZQ7FD7yUGW2NcyJfLIVHmTkbSE33Rku+x7YCS2hUc
z93wsFkRF/fJYFXmUr6uSDvlV2xqgoEvweUbilFu/+OL/d4/HuvfgjFZ1tkXi79Kd+lV/3N86b5l
v6qPWlCd8sQB1az+429WiIkxKKmrmkwsLixkqzL1BmtfFhh2HiWImZIbVg4F9hKywGPmXba3+9U2
5rh0BH11WVkS9oxps8/os7hdqxzk5eNlK+xPOYvqGytcBpLUCTVaGVZi1Thq3eIPg0/TMJ4+XbYj
Wg3ng2kJXu28xuY1K/HSNYzWGZDnz5eN7Daz8Yz//Yk4J1xJ3EuFzj6R7Rgn8xD7qCs2KOzRP0jt
2dacbZ0GklDQcpuWyQ/WdlKRDouMoG3ltdumYCqfwlKejkN3RyJR2rafnW6scdcflcwWfAz/j5fL
/hnbWOT8fVqbSklYJheZg68MD+laOgr5msrEM5sPXRWY00s0HWo8M6bEcosGkxwfBB901202v4E7
BLIC+EcNqBUrITBuA8lhIxW4EkYnKf8cSi76tNypmBNQ1rc6HvQDzU1vtuTvYNN+VEd7cfD4CaJR
PV5e6P46iW3oiom/XhOETXKltiuwfxGSGyjpONUA2XZkHbogcRYZ4dLKcWnnlDIoTZp9oIY/1i8K
CS6vY08wBiojbwvhMhm5pOYIRYIJNuIjCgmHvKsOSpYFY/GsSL1L0+VgwIPk5ijboIeZTmp8F4EG
WWpUrxobwbW0v2TQ6SiKpusaD9lcIOaOrKeaA0n7LrWjQ0nlDaIYyqLKeSD4bYTHbWomzQCRQrW7
XA5DCciHVmOQt5U/DipGmoz+YRnJ3UBsQSVPZJYr+5pKWUlgCCKQwTQwOnyL978jSxTJ2U8NFNT5
8DWyPl/+vILttDkPytq0j5ccK1U7OXFAjdqAulKbl38t0YwxXqK97SjnRRpodc1Vh524jJ0BT53s
eq6emiGQQNB5eUn/I7C+2eIC66qkRjFNCKzaDSs79+amJKT+SdmZXXWX3IVt8uastyoZR1BOIdGm
N0kdHfTuOdPuZeVm6EPZFiVmok/GRVCMoS9tamdMrvJKwzBkb8SOLdRNY+iVS2viAuZIKlpi9gD5
rDn6FpDe0qK58gyx9+ilXfIbOXpeM82jxiDIkvafhbqGUtHrrf9a49/sZmRrYxVHUGqQT/Q43dDD
f6ktRLXD3Y3cGOI2ko4D+NXGSg5s+8bMFc+cnuWKCrxRZITbR0Va1qQb0amtjfROirVDYY6OLf3N
bWOwkChD7uSMtNouV7SgtRXHeJndaf66prlHtIfLB2t3KYYGwXqMyJqEB24WmtW00BiXkR5h0AUs
cG38Zaz/rmr3ZobHbiboCBYVyxD+U7VrQ8szouCfqp11+IOqHfvQZ76+scjF3TEj1qLa+Eb9QJwh
/wFBHV/J0EDORGd3/5loQBrQsCGJZPCwmj7p6CKx2MSoBbQ++C+1gN5D4Flch9h/gW/scVm6Ultk
1ZV1YpQ/X6HcorlK4igO1F6AUmAYBYivgXKAQgzTiQMRqn5/Y99Wyy68zVGGjm5r2q+3yyp7fXff
t7JL6KMhFNXbjcC/l2nKHBZvTJcpogNej1mblE6Z9E95upwGa/nWTJhPKBNJDXR1FUF798s8G7uc
52TKMs99FM/YXvu75BTQa/q1fASFZ42s5CYJGp8WTgTxIvQ7vQV8K+74pQqJ4PTvv5LAPYKXCzri
Z7zmwwiZkFljXtVCWWAzRVgc/m7yA3QNv41xYVNay0qORhQfxqx0u6ZwpVGEVGLbdnYgNya4oAlh
mmQsNHzOfz/3uRvUNqa4A1KNelLgM6JQV/2oqw9Nbzq9aDpn3wY4nsEqgO9DuORHJvKCVJWQQJp/
lmoP4fL0FM0gBLocn1lec75rb2a4vKdszDlaW1ZCkYwD0nYvNT5etrB7ns03C2yhm/NsVBgSzDV8
ej0tvM4coBulOXYrA20kcgHRYjgvU6oEsz/gXkC/iIHV0A7w1siF7o1tX7Xe7FfgNNcw5HF5gcyx
zrfQgqazrTC+Zu4803aqMICDgxSbUBeydXpU2kpzuzL7MRm1F6+1ID3YpS0i0AP9r0UuAZ+yZmlK
rZ0DuzcwICgXhWtLyctYd5goV2z2DpBDvAuucm32IkN1ZQr2FGP4lGCmkNbSFapYX9JYPhGb+hEU
73OmpEMaSbAzu9+DDYAbUPJDaYQ7kjptqYwGHvrUS+8sWR4YxBRIlOx618YEdxQNPVkgYYVrWO6U
X0UfhSS13LbuO9c2ZP/yh97fdxtkTZYlv+aA7105rlopihLCStOLX0NIDcJbCdSBaeJk36VvdWh4
bPB1vm1MlzyTr11zLWL+2Q0Lm5/AnVfM3Md5UahwtjxxwaPvLaCxpZTeXV7q7t24McMd2ryQ5LiY
Yaa15bBDV4daXTgqIFK06kdJNUMQ2wu8etdZNia5wwvCjFitQGqEx0PilPGptYjAHffLEmAjkFFx
twFQ5k6qVgByqBr4fhNQpJVvBlPsrlfUAc9u6qRPyVckNp6iMVr3v1rcm2XuxFpyp3ZDBstQeg4Q
Lby2/HT5i+1niZvFcRdGaim53c0w8V8C3OjYHWaw7hV+FdaCPuD+x3pbD+eGDaaxslKCf6gAM8g9
KoOdfRAsaM8HGTeyiUoudGX4pwNekwNQBogeGuB7g9tc08gx3P4muodg7UlrPcMh+F4oQWAGS0wU
s3fSNub5J0Up5RKZU5hH/d0xI+LLWeYbtBc4JUtn+dsDGlc68C+E4P3Kxch50PQmHrCTBIKVxKic
ZsyuqvxT2mH4yjoZXXJajVKwt3tR05ZNiPwhktl4l70PZAX0G5pagq/M6uyZGmjRyuTQ5NUHeRLh
iHb90rYwDQCmO9TI+QVC1nReEsuCq0BOnQS9u34zn1f3q3GYrnqBW+7WAbbGmE9tkg09QaqEYV00
GJIxaAr0TAv1MPVagMlC16SYOqaZv2Y/muqrwFvZlp19R3xCTD6ohmXwW1paNoghe4l1DyefsbJC
yfQflhWwy9+BdVfwCXcrVvbGIHcEh6a0rWmCQTZsMXyNQQOCdAdj/Kuvf2QU24IF7hR34KcQtlUV
yFxhE99v7SJleRdJxRxQBeqNGvHskfqmUvh9nPpKHl+PRuxWuR3qqHdetr1zRmxZwZWrybi19det
2HzVJokzTatwFNUwCpsgOiohsIRiVr1dO6CiUlnlGvz53LEYakBP2yaagvn77Gku6kiKW97iH34m
4LyVzNfeuyx7rNNn/xhE+HRjJ+LhVMK6YqjAovJHRdXxqsB/IiiW9BBjotGzqlWeRKabWrJIkKEM
al3nEA3WD8Uyv+Bd97mpsmM3UT9t8UTPviVNnrpZlX8YsvmoxrZr9mibm52jdXrqyGXrdlGKdE+H
CqYeEChrapnpQvsK7jr4bbWiBD9ZmV8kU3mkcvNIBtI4g55fGyQ5NXA635zKn3rREHeA+7lTpiRh
Mpfad9T+TKfN6odWsScnzrUUDIFMMD6mh9VODmZjhUum4wmgPlhTfF0o2UvTKKujQkNUqTtPryY/
za3DmKleS6FTWuCHlKnmT0NzE81Ol8kPl/1qJwy+228uWkTo05GJ3coL0L76eI+MATQLEuT8HgWG
9jwL0zPQGTUVqKTxbwRLr7VpNkfUJzM5O1pxVVw1mv1FLQqgYK1Jd9Rhkk/DTDDbZuPBktVR52ZN
jA4pFI07iQyAtIOpoRltJJztWDlJ1H1biiH2oVylf2wnqNZmyrOdYm4xW5ObslGuohrMkDLgZa62
GteALh1IqT/bsQUSreHQp9JTVWrmV03LjSNJ0hKmocKSx8sTac1rUpKnPp1yJ4HEgjOPxuCWUbc8
2Hqv+KimNK4+TT6yGgTVNZNOpdQe1q5+kOYR80/W1HuoYOJ/ksDmRsd728w9owA9Ja0jR4dgXpgm
YADsJwgfr/niVfVU+pBUVn+VaVvdGul8IFNTB6Ts8Udn3y9/EJVFx/fhGqqGJlA2YH4FS5XJfXoC
8V0iS5EMgeDHPv2orzgdZuVCDrqUntXq0YJWa6UsTq/8kur1EEXBVF6PHTRbaeTmZXLTauCfbjHC
WQGHWEGEeOwTN7fmz2VfPl3+sedu+v63MufahD8bKsI6xG3lQMLYIx5qqFTJSR1Q8OZdNrTD5I64
rsgao+2SIQ3GWcrM3lyMJMVIkjX6emI6YDSFDPPTkFeeOjTuWjROUsR3djfcy8lDMRpOM5lONDz0
9lE2S3iCGRAZLyOIZriXf9zeF0NXlDDeFfw6vsS/Kmo0R20BEjPItoGkDdQQAiTyrgUVuCtsgkqI
zYV/uQb3wCyXSoC/ebTACNIMRifRHrM/hfM8WzVxkQIvgHyPp5yIh44Aszeor7M/DOqZFDfyBGDX
7NcBGunQiakEucJ5Kovnzsak+t6B6pYWsZaPaoBr1DX1xmsg8AS6esEX2jVjabioMXMsY5KCM0Oz
plxKWcX8wuquGN8yl9inSivaQfZMO9tBmzGlWopuoiD+3k5Sak3a9DOWAylLR/oWHdlYEcJchpeb
qOGzA4DA5r1Z4wd5dLsqsrqGtfaX9suawVIZeSbsIYyNuOJeZRVEUMDXscoLSzS5lyo0m8toXmE0
bpRDHemujMQKzzufqq1vFR/bCKDAOlyhqCQnVbCkidvJ4MxuFYfa4dIcEwUy8GSF6HTp5Kvk2A3x
Snl21umW2hVxSwnJYk4OxvTVVKrT0DeLQ1MjSMq2cma9eGxa+nlNI08vIWEg7MifvwoIpklZYUhV
DJSF+bNW1orWjSD7CDrMlU63TMTAuDbukgMTMRCpmJwP/jFrQJGDY1uHaxpcbaEk4GiNZ8NGci67
feXP19rH6XZ67p/HK/WYXkcf1AD6FD8zlAjr0a09MHuEoo96djzYj4Auk23JsgbFRe6bKks+yiW8
OTBp60TFbbZ8MVpB3eYshHE2uJPeEWWcesmyA72AcHwiHXJdxLB7lqRyJrhTrtbVrDaGDRSyHHsq
XZyssPwMkvN1922GqLkUi9hAz9UgOJNs1ZsLcJAKyxgLSC9rYfsVeex6ZFBJ6qTH6FoDj6Xia58o
5ryVScwlvv/VCGYQkCQAP8kFGwgKoMS4JhHC9Tq41oOsO1E4hPNVemNcWwqrHDXIYQ+iQbj9L/nb
Lh92JLJA92e29UC2P0DWyKGFSPj1vBH1uq1vJjiHzJZUlWbKHBLFcWBeFQ9TRHEJ+v3EGx3AGk/0
o30qj1pgQ+fAwn4LCfUEu2ue+etaqxl6U0FXfS5k2yXLc589/cvEgVsm57CjMqTQ54b3jGXio7Po
SNEgqjvsroMlk6jj6LbNT6pQQ1osBBhIRWJqMT4wKdXuW3qdMQYdbFsLjkdRODm/mNi6dA1wbeuV
QZlbVw4C7aQCK1kQPWsnM6juEnCJKKFyssPay8AoK+rM7p9DyBQoxNJMJkzx/hzmWgH1vzSPgvyj
eTd71km51lF2mA8QxwzLIzQHv1pXeB6LSV13T8PGMucnSzuMUlJL9iso/DVpChbJYcRWUKp1yrvs
ef582Wv2t3djktvedDSnIslgEhI0d9EJxLmtQxFpnPy4XGenFf8aUvSCTG03uG6McpEOZGetqvTY
YUt7GiH/q982hXywmzhYKGr947/FAjIX2phjbr0JrMawzrll4migeiW7YBo8GWvsGGX+r1NDzhB3
Ac8NEJRLLMFXo9idkank2nU9CKBw5wMMnBWuRJUULfAmBXZvAfVv+5iiFPIZ+AX6ZB6qgElrdP4U
1Mdcc8kvK8Fd34XTgQj2dD+sbjaVfePNpo4J7QtK4yhQH0wP2VpY3+aHCamXU96o98rrHPH6FVX5
21eWgcO/F4jitoG7smgDQRyUjw0cluS++pyeqhcGhBmeoNYk5HTcz63elsvTWnc9MoIW4CtckCOE
zU7k0/op+TEercRlZdASdCHpUTkVj0nqpqpXqiAqrv9A3eR8jvv9snn07FBPwwCsEQTAWo+px9Xh
6BS/EhTyUr9snfhaf9BP89fs0IW2p3uM0CRyG88+Cj+AIFq9+unGA+zVlitFRuhgrRhsAuQcHeWb
5QG5GEIDs3KGF2FsZr797sXArZ4LV3qLKs5gZqhToFMiFQFRPcaqYXmzm6Wu9kl/ACQPckIQnhOl
Kq8Pu0u2uaglFX0ZZyC3hJZ4dV3edjVoqQ1XOWjHAhOaDqYZ/SGIET6d5LYHOxqjGFEhM4EqKqRn
jGAMy2A5MKcQfgrRtvARzhy7JdbhFOxzQwD8R/aJjTNZ9zZwTIvXBtOTXrtVKKTNPiuXv34PjWgQ
N1DOxT3XyEIhLYIPaGFxb6NmXf1i2pepR/7uonqzxMWbTtVq4BJwAItr+5OK4TCkb7kbUWwz+pkO
/VlgDl0Q5M4rRdzyuBhTg8serRC42xhUxxhQJX/+QD+wuVUKUbH0h37Sw/S+8FUKiJiom3reyH1v
nR/8SdNZoi1U2lCoTx/H+wz9P7exvbl0NFiXkf2YmQPRz1ly0m+CvICt7MzZAc5HLddAV4JvRrQY
OYKgEy6ZCSR1oO1yi7ukcXrwx1ie5lQf0ycNb8m4cto7MTbvrBTIFr4xzp20tqgny0ozI5iKkzT+
HFW0rvW7yEjdy6vczWc3drhjs8TEjPUB9QAK4hJKy8cUWPKUjt7/zwyXFihSS9tCL3BVSmWwRk+R
qjq2JSKo289bN6vh8oIOHBQGLfHJGEsYo7BnsnSKV3npyXYHTyWsnIOuznAQamPubyTjBoa+mKXx
MrGNWVp5o+H5+I+W4DRDGLM5GGDrfx48C+G4ujFuRxG093x2+NVP3sxy+XLXmksUUbwesyMIhtz8
ip3MFGtVXHxTkBv9AQHa/sF4s8ndQOgX2LWuvWZfywJpIadtrqrUSzLMZce+CU5MZXV76jeWB+Rq
jB8hPh+voIDz0/n2I7gD0klllEssMoDG655CilP7OMtecT99jMGFW2KEVP0+BGwmsTisUJEEuVcU
O9nJOvTX/VFv/wBIsP+SQLP9vz7AHaZ4SiO44OtVMHu9o/cu+xbL3eCh6R7a9+sfCHCwzb60D9zJ
ytNMJ4UEB/iHja53dQo5PRabh2tM74Z241w+yuf9aM7luEOWUSVfkHlGuPCSHzaUZxn53erqvyie
wLH4+Ss6Wdy1Z+WzXqksDpsfmqMOEjUUZu9NdwjkgFGFljhZwh747vNs8yW5Wy9pY6pDLQLxCr1g
DIpgGuU++9TdZYj9vYfR6AKYlMVnF5DtCVnDBNb5CaO2Mnqzm+Hb1EPb0PrVBPoLWFgZAfeI7oEO
9vHUbVpX8dWD9UiF8CkWNC74lM0//wuSZKqKaN15M5uRcedDCmIMRnD4B/jk/avu96nhp4wGaS6K
9p+gbYBiwLUB0fJZH37wlmu1dqZrlkKCDFlw9bEIcWmVXBizBwVdbgWntZITjwyrY0Kx6fJZ2XVd
9C6AvEapSH29rzbvg6hlT7QZG5njaYhGWVYumBYTdvN2V7Ixw3mrUmi0WiSckOo6CgHih3Kv01zN
LpNl7qD0YAje37u59ps9/iU4JV2u5xWWZVejO2aDo2I400JOtGheHRfh5U3cbyFszHHu2ERNjhEx
LC87pgdSPbSAXy6ghrHnQ6yg6CY6/Xv3GwT6GOgWIBgoxcBxNl9NX6K675c6CqTuQPSvST48jMt0
0iPz3rBLR8qhN7IK4K27UXVjlM90k2ZI47YqLUTVVXX+kdIlYa3iAmPvJQDpRaXMvVO+tchta1eY
Zl4wi9EX9IGz12qwjoFwN3tkoqTkx198RqIjO1MwimSD+eH9tk6SpbTjWFioVox4q0NUElpp6MEc
2fpEygXnEF7cUsQgAE7JBusGcbdGU9Yki60WBba8Djti/TJa9BGlDsMX4PgoIHBdRF5uSh+MZbqO
zOZLj0Q4c5ammhzAZky3ngvqz3nrKbEeKHrvk07FABBQzsfLG7MXJLa/lHM3TKd0Vb4g2qcNWkXQ
v47o0dCSh8tWdk/RxozB3rEbr1blUi6hnmzh9WicNL8ObReDP4itnfsHl/auc71tP9/81jIqTR2B
NeWO1ckVkCsZ10wVD8mgsOG2+0zcro39ms3aqnLBfEs1GSDRX/zuc+u2N+NLcbWe0HwP2epSALcf
ROWQ88ma9z5mcB4NF4sBQ+wNDCOymgMWCQICPVT8+k4EB98L8dsVsv++WWFeWkU3JasR6NXolNIX
rXi67B8iA1zuWmZptRZ5iSyLgb3ose5m57KF83Ezbru4VFWT1nmtpR5xVXFkMIUgCJT+9FyH5JGe
psBykkN/P9yLuwq7FcPt7nEpa1cUmBzQXkPPwMbcetfAk+B28GW/8uYXcsUKC75+o4B7sonBAWMf
cRZv+x/ZSVT43z/teCOCZdnQNMLtc0HadG6yKgrWofWKrg/k0gyUsRZtNvM9PrsBhvO3nbPNXvIZ
M1gWmtBuWXpMW6IO45uJuBBxlAMjEG/z/nkwgbNCywhsbjxlSmet4DVYgDHUwvGYfa9DRrMLJp+P
9Fl09nbvaFMDxMgGEAVMsO/PQz+uvbJAfR5lKQstm/FAwv5PGAT3UnHANNHFt3QMtfLwhcnOO1qQ
zMSlNXvl4/yUv2qftRCbBSj2pPgg7fwQe/KVSG92t5bxShgkK2AwhI71+xVmFXQV8bSLYHnxrY/p
w3DT3pRhiqyO8ZA1IUYabhp3+iba2nPIHM7p1jLnonI209pYTDTEKDp/ml8VWhc0EJj8Yg26eVua
sRkMSfbDVpsDkDu3sUm/LsMKBqWhOs1Wfqzi6nNZ1xBwLm0w3pPYb0r1QZcSyRkn9NF72irKscFg
kjemq3s5zOwFMva5ADcBhkznbx7MfUhpY0LXb8jxJAYo0RQRa+y+87cmuOtGHS1St6zsL5/QdSru
ibeiMzq76Dqgjw4OqVCUku5l3FuLnLvrU1m3hYH+3SRNPhogoVznoGVRQvlTVciC9H63qLS1xrme
WrRkVW1mDTiI5H48mles1szKSlbixS7AnUJStN3bQbNA2Q3YuWEBifXe3+PGHEvwHtngWzJ+oa9h
pg5r7TQvA7KU6br+ATaW4qB9E8/s7B+1N9P8BEhbRFliaK91G+1Ld13HwezJPsTkITTIKmm6S4sT
gOh/wCq05626jhjGMmPw3XFnLVrVJMFQiA4yawJ89/I9shVB5rdnAvwaOmH4V8ac8H5jp5LSHpDh
KGi12i+q1TUsURV5dwe3NjiPWWVLSxJlRUP2dUYB0zshKPSeylPkqUcdoJLkNH+hgBiLxxX2jsbW
NLeDcKRONZeFFUsmn6A8RK8JkAo5uiLAH7vFLeSbkOGK1AtenYK/YLd2uQs2ja0lX1bE5+JohYDY
5675LfOgsx72t304Xtlu5yv++pz42h3G6VDCqG5Uh40yNSeGXkxOoiCx26sBIBuUfmhGgfCB24pq
ScoenwEviRKiY/1Kar+0JAo2nPiLqUUmcN0toKe5dezUVnVpopjuWhW539QyvDyZWr/HJClgzx0F
4Js2vmKN0WkqMTZfD5roXc8cj9/B7c/ldhB6s2PWRggza959j5LS9CVMKC2jimEFGmG0oK/CHn1M
IztY+pGAT8hJyyd7an5evjHYtpz/DhO6FxqEjDFj+v6ARA01tSxlZ9DSHrQ8P8xa47ZZ8K+tGERR
GWYWOEiTzyQKaGmDuaLOwkYDiDwFgij6YOuVYFN3ToMBBBskdRmN1tmUGbUWZYp7OQsHJfa6DNV/
FA47jCgV7ezMjQgjyD4Rt3UYLQM5Hq5aDE3wi1KyEYGliPOwqMlDg25HhvFOp0uan+0AHNnlHdw7
ckxsBioaKsDhhsH5tznTpazyNQvHIH3Mr4ab7Kb1TWgMtIcFUhclhCUitOb00L5tDvGN5eWtY/ra
d6btUUw+xtHF99buDmx+E+fEtNHWgUAcLJRUxQX+1dGssJx/pFQ0886SirOt3hhiX37zAoRuoVkm
eZyGTNhhCosPide8KKEUalc2NH4ERYmdS+PdVnPlkzLOZVVq0zykfe8lI/Tt0TK5/Dlf2csvrYi7
8de0oFoGHrSAFKipL5ZT1DjtcdS6haQ+VV12hTG1OzvNn/G/KU40D58GuTskw+x1OuSpMasgjegE
R7oTa5FjthgZTaUHPEEwGG/OpqMrMlAp0IdzOo2YXm2NnxodOFYo/tHKPA4j5K3XLuwkQKKp6df1
4sQzJk4bNmqaIOnHcJXTFFKg4QBNGGXCoAoq8oV3eSP2alXbzeYhoGMf02GCLF+4YhzNcKfBKwcP
AxnRU/85PwLDDQ0CFcpez9FL6vXfED+EKd/OewpkdEAwmAiCoDfkkgQMLU0xpu9Au62zjl5zPfkF
cZJPqT9fLZ/La0btWQe4VfRn4KbFVO17/ra1zyUQMY2Tvs6KPIzt+3y8ySZN4G17BdZ3K+SCh9Eo
ZaSCuy2UT8kPVgJA0f9RD80T8Rmrs0j9cO8x/M4eFxhaqatjQ8KK5BNQrzit7DFsQz8VSovPlx1o
LwZtN48LDVmGebJST9JQAX9Pvz6t9U/LflTavzGjYl4IMFRVAxLsfQRa+raPO7kEXahKvo7N/Guc
6aNeGxg+1KePl5ekskuXDw76mzGeHdi29a5Xihw3yzE6tSfcXuCTOlg/IgJ0EWvrxq76Yt4zjVMG
AbmnP/89ywjutO1P4PKCkkYYVG2LNMyOoPrI3TrMZMd8Vh67xWEcI8uVlQSYCru8cuaHlxbO7oFN
nAfiJVpqCyex7mrwJz5ZbeMYVPDE2z1um93ljvsU1/kCuYc8BCVSUGAmcxHJE+zVm9/tHneiDbMY
KaR3EFEeZiAxFADj6GFC4an7gvTXvbxpew8QcPppIM7CGwcz3twRSFUoqqiRlobJUT2t3uRi5P2a
oOrM1OEWtBnsh38UM0VdxL1iACxbChs6Qe7IF73KIUdVs9JTnHPpTkkdpiSQuyD1xz8GCtxE/ObZ
+XqgS8CAC9JIDXk+//WGFQp0CUzOFkA7to4enOD47X09mLDRrDGR9f4fade1JDeOLb+IEfTmlbZY
tr1aemFIaonee379TZR2R2w0t6DR3YiJnQjt6hRA4OCYPJkf4CwYatE1XQY1cOsEHkhYpYPuL6DA
H99QF/4DTMlGdPPOHnXqobYXtzFGib0OdMGWDJfZesHTtB+cGEiOvxm6eGeO2sG+TMVKb7A8aUam
00JZFROst4+kvFE6fGeDugBTEMkAQmNJUqxJbjhNmhf0GH1VtWafaZjIVsMM3cQsLGxhmF8KPbuA
Xs9OOzCwxQDWiDWgX7P+vRClc5otX4LSeAyFzst70Ytq/tilem5FI2fW4eTUUB0HLdYJBFMmP9Sn
qUgeMSnoRsJgtpxxQIfaEcToNIj8j1rNW1MXZLc1QAC9TLsoNsxrLtjNdqkGd0pSPnG94HZqybuD
qDm50vy8vTsbTxamo1COwGQYjjJ9a0CNloByY0A0O0lmWbX36PJaUzV7fFTbt01tpcXvbJHfsvKo
zVBoRaaOsFWq3ZvCGYmnYdBgr3WYRE55TDXwksnxgBoMSeWrweQtoerHuafmNf/MFYMPBhSQPsVP
YMpJbFVT92CH+vcemVxnXCwIzINWgnJgIjdK+JX4keEIgnihewoRijJioA2/oStgk8IkEKZfMU/y
fiOkqcjzYoQNpRrMQvtcgND19l5L2yZU0GLAD2NmhYoRkPiCnGq8+o3+Rd9XQONXn4pDfi8cFLQg
kJDl+xlTgCJoc23FC+9GXzwE52TP7ckki3HMiB5hD11EFYNmrJY349fRQUXaVIUcEa82Q5W3tWqv
euQe9CMRxyvd/lv2hRUFboX22PJ/9uMaJa7OHhdhcC6owM1AmMrUxapcXLdv0aV67D5VYO1R9qXN
IyOxJegudMhPme/TRjzx7hdQnjXvpUKpOvwCUAukKnjSqzcAUVzOQl6HsdHA7P3sD96ojYTinVnK
w3Z5VbZ91vxKV1EPw9MPuZYda2qXXAsqWnpnhnzx1f7qPNRYVRVmIrG082G2IyOFktVjqz7whX/7
cG+VqN85EuqOou4StQV56oExf62/LkdMycuZWdiJi0Hh76TXpQ/oQ7GXufUewzWIaK2p4E4z6H5X
KbYYM697uIcaoQ3QyB4B+ZWl+Uu0mNUD2roooGHB6DXBtUv0MOQwVakw8Qu2tUUBfGzsaLq/vZlb
x3Jlgc5552gU65nDgqpOMQURor6CamXgObttZivtIxxu/10JPWCtp0MtQr2dXEAQgN5ph+kAegxv
cIx9h7RPe2PY2whk3tmjrlujonqAQZnYM9qw3qvlgjzaqHbQS24gyz1fMgWUwmL/2PbxS4yRlKT6
NvJpx1g24/vR6TzfT7WsoZrqjemnoPlSdM+3l8n6+8mfr67dMCS62mNi3OsjDux0z1r17baBLfex
/mzk+KwMlHLbB9VU/9d9cI6EzJlddtjKGzAmDr4hFEvx8tLPLp6roC7QzESc2/hVZfI/Et3MJ7OX
AUBUkeZ1mJZzysrWQ3M+RHtWm3fzGqgIpQVRRvJAP8lxEM08KtPwzsE+zu+a5YsQMtwWywR1Ivs+
KPleVJGgANvF4VmVxsUcZxYKcfNIrFZCOfxJEcuyEbASfjpFUmmmWmHePhNbJRVd5HWNtHaBzqNb
hFXHz2Okach73OGYO8NugMpqg+IuwOescuvWcla26J5goxlNB51oLMfLXwof4QI6Wtpz6Gv3spu7
+ll1GKvbConXFqnoDNF8kRsFLGJU7VKjxAC2tv/oZ+aZNQp2ewwA1uL8ganSzDJNHZEBEWOqLzpA
voDbYoxAOyzY3+LROBPCDb4jgiowzGxYkSXRr/d6ydSZabUplZMJLAbhGXQvCI2CXYFJ6hhTC8wK
wdY1EJHPXvvLiE6pxztfhCLPQI/uFq+dre57PKDSOdgdMRZCxnjcNxaMeis0gTlF10m74kO3AqJP
YaTmuBBaFFqgFGyU5wb51SiYatUxDg/LFpXizHzbob2FIE/5PufKJa5EV+7u4kh0gvHH7XO6eTEE
EDXiTZVRgKdcv1jN8xCLOCtVUTnJ/FwozJB1ezW/TZBPuXL+sda1Gr+EiRe/ZP7sxLt0zyc2/zZf
pIegQH8nfqv2nF8UVspi0Nkq56AK/ts2tZNDjkaZHAZ4eL7kX8H65OSwbiBY7iPA/ck8DQskvrWh
qG9oMqI6HjkxdTCNqgatGg+LA3+u4tGsmPS8mxmwAhgsoBVgmPpI2KNPjWFEIhkSkfeR7ve5rbip
o/vCPXdS9rpg95+JHHtugxSG3SPbunqKBkF2A3jcj8yQmE9aqjZPEy/vvuEWTGNvCQlrUJH4CtqX
rBNo6lxWzZSKTZolXoqZpNypF5Azth5hDwF5By9ZmEkfmEyCm99ulbVTJ1UbBr6r4jrxsiEGnc0Q
6FaZjixeFJYV6kyOXAGKej5H33NONZdLa4QoKcdiCN8Mlde5KrWYOjPkahrhRDDgbdctAOGLKd9J
98VD5qSPmcV0/+RZ+fDJVskxtS6sIQiUHum4fN8cU+Q04Q/+wp0IaFf7zBrX30yh1suj7llSF90k
d0gV1XuC1r0yy+xqO/cnbz6w8lJm4k81UI244uD3Ye26mYuJxjDq0mDd28uSSwalW/CUN4s5gFOm
MNvKTJlzDMwPSoLslR+tGr0vRIiso18OzDvmhwbeVNEg57zSRdOEjUDZ4ghYp+PXXVlZ7DUoeIUk
6yeajhH2ePK7o3IB+tStf3AWwPQzADDqQUFYEZiIrXfZiYXM+cgNKwGs+ftYXVtLqx+haGGtLzx+
BNGIIdhQMisc7TqPlSWzNpie/0+CWRDBjkqCxGgwUbPGilEn95QGcr45xhqYUcymK1itjYqYMKFb
x4NE1ubF59khfZXEbnb9d9D4kUFLjzXYupWIrTeTcqsd5mnFSSNnqEqsULgfJdFajFNYPKTQwctD
48HoWET7zH2lPJE0lDGwKygOkIkf7hvhu+mc2U793q+A5eJDRmaxRSjy7shQnihSVY7jSD/gelMa
MwLZtSVakSXtetnkvxK5jqwDrYiybyF6+5aFLu6Pw/Qam4/Y6vNSPqqcagGDxMQjggA3RSepe5xf
BDvcx88x0lHBIuxX3M80BhkW+dfQRh+BWcMgq73hl0XKd2W1hkIp8ZTpCzSyHGm3HKZvaOT5056A
IbO99hncFszngHW2KXcV6HOXJ8oUe/rpBLSOv+wqyDsVX5XrQv8q31qdbDrDm1o5rMviWpoV99WT
6ChYJ5lI0kA6nOxqlzchXufcjp43c9i1VSrLA/ws5RpytLtXPLLnzE5s+U0i/iJ1jTeGMcYDK1F5
nZKJea8GqKKM+8nm8KDHGCEliln88Q9qKYzDe2UPWfldTE6FRWVgQ6vvyqPxnfim0gM+cgQRTGex
5/QY54XORHJlLgadeF9deSr0JzaslXEPJMoN9QsEzFS9wmvGOZXEf5NHL5wBGgEnI+NDkb/pxo27
0kSuti7oY0PtSegl3ku+fkqeUlCLDbvpAROI94bX/sFQDMvJ0iTUkFAJylydia+Jd5k7fBI5M3iT
ToMDuCeP+fiGyVbAOiG0Y+kmLeVkch4BE5YxyJ3/QDEHsQAIxff9TmT01LaA7Gu3LlEehRdVlNZU
bOvrS5uZzZNEEIJvP4hFIFieC4sZezBunExP2SmDmnYkAGrs3iEMFC1giLEl7DEkxmTBZ5xPungY
qqkcqG2SeFDoROgxVngSStnm9Bk9evAwM15J1omRKXeiVVIB7XJsZ/5CIB0Ys0M7z+quOuENCCGZ
RRvWAsl5Wl2LbtDnudCxQH7ZhTMPgtPKLIPMFAp1x7iBWzWHlV+WqTin0goIvuRYW/BlfsHAfWEm
bngiJAOC04HHKr3jwQAbo0PJMMy4EzLlZCB7WfTi/OvJb8zrKImDKVV/PF4x4+xhSdZKyaavNjWC
eONSGzBIGCNG1LhjjBvDUR9ryeJB14GZok+TRxwAq7DDcNgyFd0E+JKg4MX1r8ovXPaaFSLLj7IO
DOVgDLXtx1IFCwuU7UHZaYk15owzMFSofvUzPmI06dw8pC6zWsz6iJSjEeNZrjnSWNZTU/dkBzxg
EoQ3W3PCfLPgRHuU3Yfk/3kfFcrZ1EssyVWL/fzlbJCvH4Zd6C2kD7kb/4pvTkcZUeChqbOhDCEG
VTzzCVnlqQATh7DTHP4CV2qhfmpHHuNibL6JK2vUt4SMvVgoJJwoBQ9Tm+NXDPaeOKdzANdFR3LK
MC9KYmBmHLqZ8qwMUx/TUEM0M1Qsk/f42eJAk+wCA3XoLtIRWtTPBlL3Be9z4SxObrNvyXah4rd9
mgqA47o4S0M0XzGI6wxPyk73r2xXx/bCRl5t3smVMSoeHQKeyxUFi63771LzfWRxNW7eyNXfT70Z
cqZOWpbh719iaJvy+nwoOyWz9Gpw28Vg3H/GkdHJNV25Nilom1AsyQEVTsl07KT7RGLEFKz1UO+E
WI9qZmQ4lVNzUpQvc2nsst6wgiZzb59/ximkEVI6t/ynlCJ7pPk07BqnhRYKq4bB+v5kvasta6pe
SLMJMa5RnQpO8JK8YSyEZYHy+vyc8Eud4TiD89QB3t4BjfTtrdoOTFaHjHIVSzqJIlcg6iI3BlU2
RF3cWbcz0/DA/fnj79z9yh7lIYQhDKWlxTnLjjo8Q3VJbO3B+FJ9JSzA/TcmrTn5/R/Sg9/2aEKg
oJ0XNa5RQE+O9Qt6V2fuIFzk+/rFCG3psXXSMynn57JJ0lc9foYODAa8rcxMI5SFAKzChAxjyxlf
leYIUoNZL7QZ98DYTS7v4DGIbAy17yXrEXBsZiS4XdRbbQHlR4BxBEpFgL3En47kOoDuFRdC3P3F
5Mv6kaNHmjJDLTJMpsQegH+YZALX0vjE2DuGD6FHu4UWxMtjCBOKWfggUrVLqwRRmGx+/sR5pIwX
/l3otdo+KspstcUoqzLFiQ1jf8kWSyyZ7Hsk3Lh1SilXEjdB0oPUOPaK0NO1aKf2pSlG34SU6Gs8
B8JdMHdmDV5uxnaybgflYKZeiJRIh93gpC47ea/uBbvcJzaH6AQIWBRHl5/pW+02J2a9bquBvYqI
DMrxgAiu1yFpRHLocNdE5gw2C9EaH35JdKkX0rBPbSMx08/qIb4YPiukZrk+g3JFLTfHkrTgLI1W
eu585TCgTJmbSmaXPpl8jR91lqgcI0ABJO79m9FxrRKWIQp1/9As9jZhuivRShkw+/v/8zXAwb23
h5xTaRMUvrHLqJmhZ3Ks3OEAxDaUuFERFUoL7M4+41Td/rQ6TzkccBXNfFXj0xKdN94Bmew33ufd
0haZjAvkgP7vi6PzVNiSJXOwxDzce5cCl8t/EyRMSkMDTO0/1fP32+u67bd1nvz56r2PJUVMOHJe
qigHh5xmdikjcGdZoFxNMGRGWBFIpg71qqr73iYM7Qvxtv8Efuv9GrJsbtIixxrUU++A+dFRUBo4
cVa4H71f/JdwbmTcgxTIJV+8DvGDZcrW7oS3/992Ur4HA4waZml6tLanwFLyxe7nmBFx3g5qwWzx
frVKWxV8RnoCiNOtcNbMRZb82nBvL4RlhfYjrVHnZQwr8diZCkRtcwi5ifZtI5voit/+UqcB2NWQ
GlEgwYp8D70SUgFMn1NQOXL3nAckuMnvWLEhY13XevzqvA/dIAnltbLaCZ7SHeYGUP6McSJZRihf
EVXLKLQCgugR8ii5dkxqDG+CGoSxe8QP3PAT17dgtZa8K6dCanCzCMsCGIz6k36nPpIEHHo2Xndi
kU6xHP31c64MIs3BPDtBr8/7/CyhDZUdZpewKpCQ8m+YzVeRFwj/3h/0ySiSRCUgptEq/LI1+wKM
6j7BOQ8QjDO1n9muuYc0icXYVvJ1bm0r5U5kfpqkgpQ1CcePbAHOjTFyxZndArAH1nn8H3sqKbIi
QkEUVADvV7nw9VxMCmB+oADQ99Ju2OHhLM2SjIthwpZJOLXljlUIEQmghTCgMk89nq2iJ6WmV4kX
ZimwRRjjXf4GxLo2QR3/vi/6OOBQdauF5WveJP6iwE7Es2TGt3jedBXCmVCpkKAHRk/5CRko11RS
gBIEc/kuuEi93OkbxqOQ6mQ/hZ/ykdDssor6xPXR52NtlXLA+jQ0pbIIJPUI9q2XehKm7kU2ZGTr
HK7tUC6Yx1B7X8dIlGUPUllo04G4urjUXn5KLUDtzqkflmZyFu15J30e9xJU0CBswLgMW65s9SNo
BIcShv9B/o9CYeoQe56VyR47KJ83o/aaVSCh7caDFgYnA5xEprBkfqhOfjiCe9SAOimrNbb11q9/
D3V8s6KeZX3E5udGGznd0v6UIZZSCxBhXKaBNSW+RTGhqzJmnEFFBLIFmmJCqDkV0ptwsQ3YZNqH
KTL7c3lvuLXHQWSCs0GIsCdIueAgHrN7tHQ6EyKmTxgZAxNYczIwS1NZLD+8+U1WP4pyUHmQ63y1
qOjz8OXJUFE9ayVbaBbn9rffNAN2DRC4gdgeqnvvPRP+4tnIeBk4uQDCrnzT7/pEOCn13b83A0FE
Rdbh/sguvzcD8S0piERQlNT8fabtx97pSsZKtm7s2gR1Y6HilWkGNyZ4t6Zjj2JB71ZnmTl8tNlf
XNuhbmzf53rTVoj+iOhEMoJB2OzhH7rGbFSIIgLqlKJAzH8BY8PtPdwMpECwZyj4TBomBEiosHqZ
53bgyqwokmsKFu/q1OwuoaPa0Vl1oVn0zN2xyuIi+S60G9R0QDghxQhpKJEcn5XJhSsnWWjiX9iu
+JDZnS/tNEBKJzv4qR2IOOPgDKTlAcg4aLmvCC9AKYgsPbNrtvWqrX8MdSXEhecWAGVJClq+FMGF
TESRVmSZHLuv/VN3YqNYN8Fta5vUwW1VDGsoMRh8hO+iJdnpA1LRQIbCH8Dkul8npuRB2hMYrMKB
zxwyzPaa8Stwymzm0a1SC4aLtatMN8II6ltUs5prcYM7hIbsax70r4kePKKh/xoa6r4dIj+pNFsv
dTtZWIq6mzu/Mk3tfC90i5CJeuJJtWK24Q+uaBmHexM7uV4dtdF1r4CUN0WxKsxMqFWBo7P0ikt/
Jlg3ZHlojRJhmfaiADUQu8zG09aTszZPeQ+Ra6SmjxExdfbUW8UTxvpt8VnYqRhY7XMLueV4VP6A
C26zlgPeQh1kbbKggnzi/Q2Tk1oysnmG4e+FT/C3kP5GVXBEaPjXLL0wBoJkMGmqgJ9TG13pE1dC
HJBMPxGAaOzoEDgh2TIEs7incsdwWlsBztoctbFp0KSSPsNpRYKtQTqIP4VODlChDSZ/n2cqVm2G
2mt7lHtWu5QDaw95N70RPf3pMECbQtljM6+kwIzVbR2blTUa+hHWzaypUpMgfRnsZj4QDm9IIBUH
zZOPqRs4/Jfunl0Z37qPa7NUgCTWWr20I0ix0uR1FI8Gqq2MhW05fsBowCcnihrovigL6QIu21Rp
0+vCuAtmuxa7gu4DZrgHM3nJnwLTeAHH3kXwGZa3Et61ZXKgVk9OHkBmnRexNtlDNh3pO7x0VzeP
ynKuOBXg1EwJws39JGq1hAlJ4RXqTihDDD3ACZRmudo6MlfjVcc9Yezp5lnRwStAqHSgc03d9CYZ
00ZQq9SrIRli1m3vi+H0CYR3zgQK5tu7SP4u+t3WESigbS9BUJuemuPTKI7kSU68INlH4+uYX3Tp
220Tm+HIygaNpeRiCEYEYw1w4ZHA3AsXhMoCSiGvpDwh2vxO4EzmWMvmO7G2Sh1MEDnISyRjZYPb
+fE5zTHdLmOqv/sG9kDDWfZkUg8CTd1DfCfa4qf60+1lb37F3zsrUcczBA1LxzWgk+g74FR70QyF
z20oWnzdOP/ekqEJECUAaTTmeKjzorcdH5RqBerskNvFEILODP6+lSLTSFgcCVuLWpsif766cyW+
o8JnCmnsFf6CVltpyXdAelvTPRlwR4fzoCZM+tetQ7q2St26OO6a1ugGeLFetQVddyu+spuYBZnZ
NgP1ASQZOv+BzlmpFWUqZDiUJL/vpNycJQgmKve3P9bmuTQwz/VfK8TFrLawb2PO0PsY0dkxPUeQ
cHBzp4fiENCci0fmDY0H8AVc70UsoFnK1ujZcmLrX0CdlxGyzbkG3mqEMLyVvdUPRMo49whUj0uB
mondnpWSsExS5yYysh7DqwhJ+Xkxhbk3y9q5va8SiQ9oT7ZeFXVI6jCaylZHfNQEqT9FooXxysgG
sa5m9gEiJilC4hUpiln3shO2YGCNSmcI9Qs/q49QWd81cm6rieEPreDVcu52bbFfFtEvxsUqg/rA
gQ7LmuPgiIqPI0j96xBlvFkknIVpzmMvG5+4ACwwSQNyUqUBkbXe3S2Iuo1GPbeReFb1gDGHzDxL
VMxUxFUQ1jXO0gCs/yt3AVtQ/2WBqBkBcxsOKEMWKz0KhTPM5gImO55dl9pKNtbbToVRQ9UuWZYC
hVk3ZuJXPkhdMBw/HTgrgxjTUQGxwb6HkERl6WfjGDwniX37w2/m2f/8AmgcUg3Hsuv5MdOwCQSy
GO4WBMROuJft4gVCr7hHzYnzmZWwzdOG9xKcsIoBtjvqtAmGIiiTiilU5ToT3SL5mL4pu/gLSrfH
YjdgIKWx5k/lYi8sN7VZ6CRv9X9tU18dhdxOkvsWJ91ujoSKuvMjiIe5qdc4kxNmAGpCWZNZ0GAt
mfrSUtvA8IBiG79Ipq5ph3LBtE/ypBalm9TdJUgzxp3edMj/LBSf9r2r5FqukEe0JL0KPKNF/dKk
oN4cRlZVk7zEHzzHygwVKQhlwiUhKD3hD0dHxlR9ZDeH2gantxe6LJqh64DZLWtUXCAZi6R10tX7
kklD6dBCDA4RawjtSO7cjyiRQLnMrL4EsdnE5End4UllQnTIAb31M6gaEUirSiWsr4seMP0B1h+b
O0OUrvqWYpYoh/K7U3kQ1B6tnBEPsixTD2Cax6GRCtgAsSjcdI5AwxssuzgY8OgiTFKgoGcyXAQ5
mrcWS714YtnPRVvjbZhcyS33pTcJTvxFHU0V/OPNub8rHzHv+NYACcV7ksI6YJuv3+qAUa9forSS
UpegAZZPqmImb81d6sSh1XKmiHKtaPaRGd0jlXhjLJtll3JSVSbwcxnhG5NBeegNPk62BtZ8MjYy
2nlFCNdZSdmHu0Sol5FMgC1WhMACnU+EYDzmpUldgLHufDE711a3y1MXdFK73JXCmD0Y9iENJBYN
RGwCCp6CpFK3dxmbJps4DhYhxSda8YxKBdgbTgvkWvg/YeX/mM9QFqkbPPKhVLcqLBL6QxFpJshG
uBei+6qjqBt+l2Q2wu2DK6RsUtd1lBDR8AZZJbBE4okQhkWWkl5yLzsQUSGtRneLVdX9cG1gFBVs
TYZ0McTA6BESTpAzQQT9OxTNetMQD9G4L/PPY4xgQoytXMY//WLfPrSitnGEkF3DGjgPMINDH6FB
A34IE7pA0ywyENZ1ci7aLrpIDWp+UqdDaFjvZmcZp/OcRZUla5IpThOKRoaO5suCRK9LlMZBlIsi
5+iC7ki08kXOTWkZvixGCKlPfDaJO0mtvJs45Qjpoa+R2jZmUSeBs9TCS9k1OrT4QOWqpmJ413LC
hJbKvNjDUgpOFTQ7OSgTsxfD45IE38NKecxl0WuixlVS9RNXRz8DocJjpWru0MavYYyaZJLt9SDf
tWI/WnVQoIsyLQZYGhW+u8f+P5c1B/FKDZO0SctVXhUbVtHnqTUuZesYQ5FZjSK7QjkR1qGOSKqq
AkJbWff5SqlcSUnUozSoshnLmcsnTV2abSCeBWnYLdKIaWuufZRGY5cTWsi0MOILTlWSm0Hb15zZ
qanWmig0RH5l8EcQM6ZnA42YOznhU2dKRNXt80g7FlXPudBAk005UXDep0IzdW6e7K4X+4Omp0ce
YoNWPauoFuYxuBaKvjiPKQSkTE7sU3sKu1Msdv6Yxp076JphqvIMndBsUR1Dy8odl4ocGoviIycW
gi3X/Gxq6ax4CSYMXD7TvEiegR1M83o/Ch143cMIaXxfjMpRUXr8v2QrmaCqKhS8DWbW/m6sCqeW
w/FUaHF+ygJoKy1Lekon/oGbUF00wD83zrOlBj0ETNT8UvGjEzTBgm+O4YmKk/YQYQNZeIYuXsAN
VjUFPjcD5DDklhAKvDmISvqc9NobuI0isxwkq8y75rFaWiKa0Et20AvTURZQtlVq4RSmCW/PZZn4
6jhPpzGZJYhaLgvntUlYvM6BmvZm3LbSmdO0fbTIXpq3nsYbsdUuM8TkeyiLDs1Bm6Znvly8IWrO
yTA7Rq/0O9CvPHNi9DhjH5ootYcJ5Akdwos55i9BCY2WoVysjstQgExG+Eg9QIQcNLoXBf0eVN+7
dJpyq5Ane1ZraNg0XlUl+yws7TIaHnNUAd2obDhX1/MMQPeotKqs9eZawMaoQmz3xVDZbSvwXjIF
gt20vaWqS201SfeZD8bObnkVCDb8b9QOo33GeG6k4RHcJJD2nHtQ1g7DqQgDOxnyXRjxZrdIkc1z
2Z0Ilo44HS6Kmh3wrDk1VPisaQ4jL0nlozBrdhaJDyIIW8eS+wTt25ewTV5DQYIARxar+0TQpsHq
NX12xCkL7bgsj1wQPgRDcAEBkKOV6Q5+YV83C7gYszb1W4XfG6FxbqXwMQrKzArE/FKGo9sF4fxJ
HQv+Rxm2w72YiIc55kqrqYIdaIZ20SIsJjdxid0Gc+6gSYMrHBV4ciUpc4W6MhghzoenHtytYPtF
s0fA2wul+feh8tCJoC5tcZo7NTYTEEh2X2775Q+VH8oAlXTM0SzWwSDxbh2E92r2pgnhXhg+BXqz
u23ow0tHGaLSjLIf2r6aZN7lly96gJqSsZdjlrzAx0nr91boenydTIIwLtpyFYaRMcsf+NmBDASw
NWwZn4Z+RUf0i6IpBbMf12XgSm6T2sxwKRkHYHvbULYCU52h8DSpXxXJaKCAi9pthn0DguBA2c0h
U975Q7aPbVNkyHTK6AehsUwdMzzmhS4tsKJyxmKi/Gob3XLB91psJa2hqiX6kdae+6YQnUnT/z0L
DanpI76UeJTFwSNL2e/FrJHDgucRBsGWufB3pLebei18cYicm4xcsXL9j71tyih19MUw6zujgtHE
j+4qoGye8rMwY7G74EToNqXddCQdCKRQqaedjO5B0vFEm0HoJJBIxrg0ezJrIzR7txHULWmBxOD7
Gb8J1Ql31mZbziZzED4nGdBBQWe2deKIg8zKZD54gfdbQV+bKBzUwahhtp+homE3vgzsc2BnnxYP
EQ7iQii6XUcUmKwfLMtUmB9Dk4MTsqtlJ5ae0voNsGuX4P+S3DYaMxw8CCog/iZzuCxmlY/dfWrd
VMgvF1kSIyTF7XqtoZfY2CGei0sDRWUMyE4N0A6F2+3kC+GwcepjEFzy6QAFboCw/j0ikfotVCog
DmoB2C9+C7DnL0TNCl8bE8h/qLxG9vVd6kyswadIYFYk2lHUvpeZNqhtteCL7wtfOi4H4UyoRoQT
ANOM0H/zE2t46MHUD4lImh560nV0voqZd2NBcXPpIE2PqdQdRPnfvjDXJf1jh8YZq8WMIFuGnT5P
zCUu7jgRijIgArv9kH3s2FN2qK2D0JEczRzsgBVngp/gApP4qg6D1aA7Lqo/QAl8eGtgEt9KgJob
qoOQTX8fBiTQ9eShIc67AVR5WuMhV1l0Yx/eGcoC+Yir9kVcVK3atDh9opoj2e6tfql9bfZu791H
qB1lhnL06VI2WgmAsTtHVvy1gcZG4SPrTaw3pbC4nfIdZV4yyxdCVDf7CXiN+BiENmQVPgNa05xF
1Db+NZCV+knUMxDodZFMM/ZWzd8C4B/LWjbngFXdJQuj79v6C1KOXcrjugbMFaNJ/OLpGQjw0aD1
Bz2zQf+3U1uRJSnysX7+fl002XKux1zYYY4HBZS+MY3vv+RvOEuprOU8WUAtueFfIJ0pq9TlyOuo
mRtyUqdXVQPhIBGBRgKR28sLXhBm4/4jyyFlj/Lg5TjlIU/2VfaMi2E2ttrgShboVgAw7EkjlBzx
X3vC6csmo2Fap3z20iWlXnNX6zBqh/fi5yazi0/ohLeY7vM0r1rMxOHsrnQD3omOTD6Aaxf448FS
VRH/AYrzAwFPp7dtgz9x0aipdat+uVa6MQiqmvNoqU/i0/ydMDwQwtweqg9QDdtn4FttPCbKnaz2
1k8hXmzlQyAOwAsxR7xUasqeus8dco2nh/6VB6weNGUMh3+Fft8ySLnFXGnDCo4Y0dIjKcDG5rVP
5VaH4K22xdfkKxGCxCgem8R2213+3nXKXYoCB3wyXjsgIQs/663k6VeDwbCWGWrg0QMCFo81efgR
23Q97L+tUt6zrKpWkEmIAO2en+Fhgd5k7JcgSPuT4Oh/OJDf1ijHOKm8EnEDrA1uGFvzfrCru3SP
2Tg0XDNg0o195mQek7+H3NhbH5XylFWaGg0q3Eh5bRmC4WAE0+3ehYJwYEITjZ0GME4tHft2UVo1
I9nU5ZIdwTmByA8+BP+iKm4XeskdoY0MwOcTh14b2UD4luhmlHfxXXn3B/ry20/9P7tOB2Ztlfbp
POHnaKDT6r+i4+vo9mTlT9lXcGT+AfXF5lEGqS/AXsAKgbX4/a2VIrSbwR2McIbjjnkLrmQldAak
Oref/o+s6+TwruxQnrpThFJfwJrs8p7uiSpA05jnBvkNSGcwsztZv4g1lM9tZAoJu9K+FYUKKKYY
QFkixaXVDfpmkPDKwjxmyZHDLQhwTLW0oLei24SWs76TByvOrCH9A1bOrT1WkdriJSKCvDTKvigF
9CGFABe3Hn2pUk2dn0wl8hlbTD4VdXXAt4taARS4Adi+luBXDjgu5mnuh0mEV8L46tfCJdLh8FFP
ndezfO/GtXlni/z5ypYeD2Nb1FdbvKUQ3eYJnJtgFnpBax4iC6xcbSvsfmeQel0qUcwXdAdwCezJ
lkArAskooC2JNnqhusMD+3n/yBAJlB5eLfRJAAFXDLosoYp5HYrSLMLfCi5/ktwmtuXJAuhfCszx
eQIRFiFpSe/QaNDOWWsGBx3QESZQ6iMRAvVDKFesIDkvhAE/RPYyyFn84oap79hggI8FNMoS5X3j
cGmMKoElAmgVrqQLqR/tij271rH1fK+3l/a8khrPShPAFkEiG4DqTm68y/dEMU4GHTC45z3dZX/W
rWf0nV3K4w3otUwpD7uJ354hlZu4BmbJdJM/tqD/dJieb8Olv7NHeT69kXu5DWGPABEUDDUe4GBN
wrKf7fqn4fQHW7vhcN6ZpG5nmw+8nLQwSbhNhSdONOfUJFYbaKCMj1Fj1ZfCY5XUWOeUJlRTGhHq
ZzXMhufAq/eB37vBK/IMtjcg55B2daD8hZuDVB0CS+qcyl1ulEuikHM62ejomAH0cHNz8fMvFd5M
qNaDC/wZ3elHDSKvBzQTb/varW+6sk8XGzKUenMM7+GbojxWJo3LcxIDBkYu9f+RdmVLbuPK8osY
wX155Sqp1ftqvzBsj80N3Hd+/U3Ic6fZEEfo8YnzcCLGEV0CWCgUqrIyLyyRnWJORQw0mSFMaPpt
Id8N+gRIRZJ4bR/tID5oq+iJX17U5slYr4rx1GIWpoXqY/rigRLhZl/peA09henB4mZem7FmbY1x
0mwsJ0sBEMgvjs0+O8Q+JduNd+Qw2lzPpH/r0mYyt4cGRsES2K7fcY3O+1qiPe0gcewoznStYpV/
chkrFL1r6YpM5b8/XpCABqZiXBg0uo3gbO6D5UreK1CerQLty+XvtumMK1PMa6RJ575PGh2aFtnD
YmjfrVnmIT23XgPWejnM22PSRiWPhtNy0DTHkPZUHarKFdCWP0GbIEoJQpDxnvfo2SoZfTDM3H2J
Jf29jxTWSosYyWQXj3Ht1c8xZjNraMpR1lmpdSyPTmkSr3mOHkNndKCyVnsCOJufTeGqf+XF9Y2M
kkpl0XlGdUNZTwfNgBlLleLPPZQpkFraZfZq5pro1uPd5Q+8eVTWtpiDGUUgOBSyUvG72lUP4jWd
iVoGcOyau8znPuS38si1NeZgQrFeJ5OKldHi8Hjz/8Xh8ZZfHN5M64BEEelcxAa/oApmEjVJGsWX
A6jQeBTkI0CCAGkV2FN3+sPC28qtw7I2yPhTZkhhXJQwKADrPt48LfZkm0da/Mb6uC2G7fUBwARF
NXFjFH+a57pUJ5ijtOapCYqi3LGeF4SddAZxWBH0lcdxlq1YZ6xMMs5iFEWrqg1MGrGtB4vbfPld
hctlsEbQVho3N6d/kY2ua4uswyzQ2DFNWKTQqQ66Bh7RrmlcoHlcrD7yWgpbV6MpQ/j3dADP3lNo
VpUF5HCxQukBlnVQT6XQVSxuSfUQtYatZsPr5U3d8hq4J95uOtR9kHh8jOYFoB2ikZYAGraDk5u5
m/Ucx9xK2dYWmK8G7ba6jox88jVNt4f5r4nodphzcoqtmAXBYqCwNA2zXewIsaQkROsbqFEUM1BB
puCCM0o1fXOaedffWUsZDwnMlNMHtyFjpp65L3or1SsCuIQfKWUfREn6ZKVR4qUjwDLyzdBbe1Uy
x6tMlKDVMvqXvxb946w/ro0zZ7wGrKHN1QbV9qnyKlHdF+RB1REyUY6N29C+bG3zblybY5JRvM1K
adJb1CGBGqfJKDrGpSMXeB3+lrzofhqF03Fu/c1LYWVWp59g9QRHqairmkpR/s7WOhmAReme3oBk
9BSOe57n9hRaAQSKArQB5KdZjrxOHsBPKiqLD/KHkxQlxC+AUEwPvBv/zEcZQ0yqJhuxUOgGMC+9
MbqL1b9EPRgDwuWqqjMOzdKZnzCmmBwtq5Wp0msKr9H+ksuHNnsmbWS3FtAOPE6L89yasUWXvfpa
aIJ26BviQMSKQ+vUpSM4QBNRvsopwKuTcwucBSzGHHP+AE8klZbKiz8I0S4vXzXjvzNiMiaYU5ZF
/RArMlZEIz+VzpCepN9JdW76QlD7f9CsO5lEyxqOSLk6mDAsDyCKMybELwGENh2ot4RevSrk18sH
envv3q0wobjo9Ajy2AOgPe0EgWhVuYmJlPOixtklxqyFuTSzLMTcoDCKuDQpBdEYAPfwpXqkrJDk
l47BHnkXGhCg7JEFXV7f2VVDLasoRlqKSpXqmHiVqZCwSVAK9qHm7Epy39kRkKn6MGm8NXIssTOi
OViCxC5Dn0R6HH9VTwXUucx9txtQbwHYM3yjakC8UYztk/a+PIVxkknFAE9CK/rabfpk+AuGltDS
LQEiAWUWV9Fq01lW1hhnqZdlAoUPrJEudue23c0oK//377WGZzEHjSSYgisAn/LFFkJnJBPuBnw1
MOMrPy8b2lqLhvlntHaQHVgi/ZyrGDVi9MnIWgrVSEJPHx/EVubkBVvBfW2BiYJZUofKUkGkPute
khJsQ/UhF69Vrnzaed4NH8cUIKDuQLbpuLA+LsVqlkgR1BR4+iOdH2hFNFIER7nW4Qafmh/YukvW
BunervYuzbS+1moYHDKM41fpdD0nyTMOYCB2qQ9wW3D5W22FD80AmSMeFrKMIthHe1mcpZVewl7W
Jt6YLhg4kh5mqfkiNElla6F1VUlAmF82+i/b+o9Vln4eRZRBTE1Y1bCnkM81vwHc7maAjPgokx/4
wwrnWc7pQ75bZE4zEbVO7QERwwNKrB06A9jIaBdJznQj7OeYw+rHXSBznNtyLmeQl2NbZweCAn4n
Ad0DSIxTSOB76m/5N/VGjFTR97JwVdJaJptY6UsIhRQFEFwBYw+RepDz1jUHXvpGt+lDSiyjj7Gy
wrjnAHqkpFAxwdMfzEA71hjuNo/QKbj+xJuX7tElW0wYgZavGQp6T0EZ5M78RoXnjWtoW9zLu09Y
2zh4H1bGhJS8MJtymnGbAdTvTX5OoHtENVhQDjpYhns0LfCCNp/onJ7P/DF7Sn/Z6sg3oyoWTY8v
J91G3+I7sJI6c+So35onDBv6iaMEY+zGi52EIHPJXGOPgPff64zMj2AuB1lbsjqR8CPkQP5FRT0w
At2gaAvkgy9ykxYaVS59WibqgKtg6An6075w1REHcJLwq+RjgOauuIVa2vfQ1wxAIGwJ/RRfvuqv
uKUGGrf/9QdoIjs8qhRC3mEmYPH1ex1fu76hvODSffECmV2UNniVhq3w8+5dsMeEnwmjNDEGcRa/
BvnV0bqilbe2/mTlbTsUgJfHBBmbcjb0ZinxkpgxdjdpiROBVQJEbC3houS3z+e7GSbGgdlQb9QZ
51O7zR6oy1C0EBiHKMb3E93LjTsfW/hujrmKSWw2kNqBufQo3M7gBTEhJPJ3UEU6UzvSrx4KHyB3
52q18jaUiXphnImLWiOTN7KvVXSc06NBeJF1I2n6sDwm2qkkDKeix0eT74Xb7k7aRdeap9sUdDUE
uc9HrvP2kwl4C7LqJAE8xx/l7Frri1vZFI9zJgYFkQ6X7/vt2EqzDOkkwM4c91obyzqUABM2yuJG
EaZDUS93ECrZZaL+iFtyf9nc9lb+Y459Lgh9NpWlgfzTRDnflEcQHSi7yybOizWnePlugznQetKn
YYdJRFxOJgYBa6c8tJOttA64jtB3ljMHw3OlYldcgBxvdcyxqyupiOYBlhXxcYZoUCl/u7y27eD8
vjTmoE2KIajqIAB8manweLCPTKltmFfJ8r0Xv/fzVSXwZvm3ffHdJHPAqgkDkn2EL5YN4nHs5KOs
5ld4nVyTYeT2oLZj/7sx5qQVRpyPQ4SRm9ZTMGOP6XLw1GDUO0Tkap4Fxeayl9ES2vlt826ROWpK
OxYmBvvxuEPRS4HS0gS4iYp2KE9y9Zz9gbqlgjAJNXDcaizzRLaQMF16OMfoWMTJX5qjlJxmT0IX
HIu/EvQPPRT2uHIG5ygMxjCTP/SjVI2Ezt6E143sWrfjbBdPdOglduV9Xtrm7fRr7gPFw8wDj/Vv
80SsFs2ElyQW0jCTTNhuMq9JFj8E+u7ymbhsArjBjzmaKmaJQmQaneXCra0B878JJ0huvMRWn05i
UwRBHvsK2ii4TjPBLfQYU5ijrRbfVCt3Q9J5C0mc/21RTCQRtEZrJwXOQmLVtiLNXpb7yxa2iigf
FsXEEjkMW61cYCLeUymEAvXK3Gl/WJCRtvZc4QXeV2LCiNSJZlubGECj4jriNfHB5HVDZSlRs7HF
76ETvV5eH88gE0oEXQCGt7BE35K+h9PdHPGwFJs35z+uLbF6BeJUaJJA4BTFkHoTSJzHqELjCEVS
YMAlwpsv2Ex0VuaYp0g9KkA0CVhP3Go3g978MjvtS1xhNPXyvp0EVs8i4soQEy5AiZ02bW7hHdmO
x0EVrqvwKA4YToXwnZR/IwDHVnPnGOmDoHyLMWlA7uXqRY1LkDBVdkWgmhTNXlmjXSd1O01GBM/k
F8yLu2Z1a8m3fRi+aur8ukTiTYZuQwY+0L7MMQjX7KaxshUu//PWk/+DqzNRSO5Ss+nQ24Av2F0J
yVDKBh+75DuVX+5oHZaHnty8qN83kUUPmWOIvKrERdakwvUcWznkW/LZnqoQBNSGGDtlsbxMSr5f
5Gl2L39BjuefHjyrR2sMwspiLOhFo0ROCpxzOC+c8HQ+F/HhTpFOwWVlA1EcIwkE60uPvZfsQKOK
9lfoyFMgfxlH+7cYKyYCjH0N5r7R6SZOSOZ909O/r34BhNRUKaUTrdHN+C07vdoqD6cjwks8+cQj
h3PcT+QiK3s5YG9ThHvdz2PV6YFrDuXajhfw2hGPNzTJ+4JM7FqmGmVaE7dmAlKocX4UwGpx2Uc2
s7qVfzJpT6hVZkliBK+qB511cSuJD/n8KDUFxxe3X9crQ0zYGuVaLBvwGq5xLafXNQGuhddYPB/3
ZNySiV1zFonSrGBZlFKMAtxGIOpeEzAIOJmT700fr+A7pOdIdcDc+mDcJQAV3fFKGJxQfTo8K1eJ
hqYf9QmHQ9OOHcbcmsFrR25ZiOMkJ465lRW1z6dRNukxd0xw9kghENp5ULt9AjVdTFIkbvudt7J/
SWJVHYTyumKezSkSsYa6dKkpeFt1++UvSmfT3ig7qcQMRwfyfqBeyLTno4i2t/TdLuuvbdflA51m
bZS7ebpp6qtUfrx8JLZNgBBXFhVgTtk5q3QuVNCPI4+0Bgz656hEI2rPanDZyvZXe7dC/3311VJd
qHGvoqWqGpiOoOIK1p9FxncTTPQAqiZSQXdLHUM9CG8UQ/9DtbsXARzJnwBbbwfGd3PMp6kNEOYX
k674I1B6/u8pKf0pp2hkw1HSHS1Uxh7S2Dh1rd3l3fyX8PJunAkvwiCPspSjCS5DevywKt6R3Seo
p2lKfJYaqSqQXqDxU85HTCyi1YB90plq6AHTqaF96PcufZ2isO/yroHt1b3bYyc8wdDY5R1EKf+o
NKlu3gkra0zdZJLbOOtNdfFLARpfFpG92Oi8LMn3RrezlnQnNKk7I1wava+RZAdql8e8xwso9DvR
67XMVuTrDCTOZufXuuEteLY0AEBMsuZIzY01jccMfyGuvhfh69L0dq766vxFzMAmJz1V+q+yBeFu
rtidlTqJCF49kFKT6FlYco8MOWUhstV6l2m6Q2qRc1Ftnv7V4pkHl2qU5u9h2hyWysRwwuxYjF84
7srbYubNFQtRm410lrN5KxpXAeHnsgd7oJO+gmGNzJgYcmS3CjLJkR8um948pav1MXGnmcdUIzU6
zFGnB2prBqRCNb3r7JFU3hxzZSOps1w4KgYThMIo6aO8heuu8KzS4OL994mDubmtGhjHJEvUTdCL
fAyqrSqLMaIA/rjc2LJQ202vOpL6FI6/Lu/idi1lZYnZRiido1Ev4ozMAQVeSk/kjf6/6km4AOXO
yfYKnTHjpzbbz/WVZWZDtb7tQ1CnIKn4G4JW/8yAeqDYouKaJ5fK21D676tbSiWyGmodeiIQmoLk
0+NgTq4FnU/oqO4v7+hmaQWIS8syZYAj2cE5oGOibjJRv7cicJmJmT0IL4OyK1LU17NbseV8QPp9
ztxyZY5NECmgqdNhLhwXu5ZAtR1xFsSzQF+Gq62rQKnbaQq10DWupXzNx4aTu28B9TDj+M+esVLi
ydzEhUIXocuT04+vpvqY1m995GeChNriq1iW7pz/yboMGRxCBpI/gI8/rivtSN9WFVLruYu8ZZD2
idr7l31hu926ssGcrq5QzJpkyPKMCKwJdoOe6sMU2gaYeupr7UF6wGjeTdXaag+OSMxxDi8iWOh5
wLrNq2D1K5iTluShaPYaXpZKFHs5QmU7AV/a8NhFN8/YygxzxipD6aKCbqgGxrayK9wG96Rogh5D
5aK0Np1yZYtJkwjqRo1GqawGH6HrRQI6IHZ1V3+kcrLVV36+zlscc84MEL2bcoyLrl+eJ1S6iSdB
e4GXTPO+FHPWNDIYdSNiC02Iydp1PXp6tWj2hJrDZc/k7B/71qpRKR1IjL5LUr7oQuxWCq/stl1R
ef9Ep7Oxihua0UctoY0461Gw7A5u8EW7/Q0j7XbQ/pUf9cgdYnQnFE8E/aVtPV1e4/YNs/oFTAqU
zjrYO+kAtYi8DeL0gmcehWfdFtDjJAEXxLeZTK/MMQGFjLI2WQmOmRyE98VdC7VsDGq/gSLwGO/S
A0D+l9fHcRaZCS4a9AdbcIHSTvFgx2Hkz7rkpiOnrM6zwgQPg2RVatF6h2TsOsFwqvitxzjx/7YU
JnSgljopsommVQkC6swkBwkyjZbOwU7zlsIEDQDc6nagjEGoPd+U9RAoo+HM+dvltWy3aw1gEcEf
tTE/k3XpMiZhD8DJzngEpfWbtosOg13tzEcjAKEpEEU8zMf2yt5NMp4OyACBqgBeyOJ8m+qLE7W3
Uc5rnG7XSlYLYxzctIRowCufNjO7Y/qWealph39Z38DA+sPCW7z7WYp2I9g5R+xjc3Um6H8t3drQ
01xSPZSyFAdrCKMrOSRuM4UPvcxDRdBNOkulVmaYEF9DI32oMbjrz6dR0vorpdAoj+O+CRKfl5Bu
B6eVNSbUC61YpmmCkqgaJLulPk1ZlW+Ut7msgQpCiY3jltvL02UJdIV0uIvu8ioeJ7kqaCrwX7gy
zQBg/kB5UJ+y4+QV3rgDl+tlc5sXDJgj/t8ac6KjiIDqlTbjINXoA9lvgzKfY2LbLd5NMMe5xw1G
BgqaJvUXqb060RyXnNoT/ebnPvFug/EJQYrnojORZ6DrkUehHRbWdYMORD3/nNryKpq/X942+psv
2WO8Ih81tRhwbSHN6IJJRLE3O6J4A26mfFc3GWcHt0PV+1eymFazFOn9NGn0js5A4dffQzvi1Zpd
4Wf3a/Kqh+UnHD+1Rx4mj+McFlOYKSJNz4EdQEI6N8/qotxCBOCPYsY/H85iIqIxxlrXlfB2o/iS
K8CVpK9VwVvHvxzidytMRIRHQOiasqRQMvSqdmkXeMoh9kHZqkJMqXEOMf38F9zDYq58VVXmZdRQ
0jWS0TPIQRyvU/PGMDDYZHmp/FOVHi7746ZBCyPvGFzBhXaWxKVNGg+06UzL48oV2p8YoCKHdnfZ
zHZh0MKcvqKBBQKzlx+DUx9myTCH8amr8gGz+Jnqyulpd7aN79ZYt4eAk9Zr1P/Cn2S/uOQH5ILB
+YZp0xPr2B+M1NI2zsog4/BiFM9ZBsJsP0I97JBYb+jX+stDvi8q2t6DKh13wnUzkqxMMgcgy/Oq
FGKssQx7D8zu9jTdTVrtkey7GR85n4/6+aUNZc5BPAyyENMObfSL7EVv/krHd1sX03CUBpWPJ9x2
SwsMN5quGyo7qjlIY1hbJUK/eAiDwgeclmpdc5ve23v4boaN/kJE9IHuIeRzNSef0ZSqccQbaSdK
xZWJVzRnH3nrYo4BBJQNIiQ4brXUzbeFkZtOLvS1o42gMSaUp11TUt2LJ+MBCIMXxUqJbeQluuJQ
X7KjMVWdSCyjfQ38r5MKkMOO4+hQCnVQTjX3hbf91f/ZHnaas4Au5zLLmeRDQtDNjQpnaFR+FULo
dIts15H1NtQq2iaytjPN/i8yDDstxrNPrjlRarOKiS4X+KZRxtBMVniu7+tWbCkiLEX69CI6i5tp
dtKAeoGqDc++UQM3cERQ/gTN09ZltrbNZDpC249mlcB210tHWYq/DpBscy47Bs8Gk+oQo9TzesFL
FrlBAFK0XWNwjvC2BXQJJU2isYo5wQB6WtrUwPO05VGBREU3VX+0hncLzN2VIPQvPb2RyfQadj+U
InMvb9JmNiOjXv7/a2Ay3JI0mNOCYObpNk47p/mS3HdXnZ08YbhzH73VhZ3ccq+urVOwtsp8/5DM
ZhWNaER0PoWdEfSsw2MCmpaTrKObv3JWSf8eG2vX9hhfUKtBGkJ6JSu3xtu0b26rx9TtrpYHigXW
arv4GoP6ikcdwvMPJhQWQLJCPQgeOBmhvWRvYfLt8rp4BtjQ1yZhoWbUAVEAbkSCYCIpf/0vNtCW
+phlFO04YF4B2XykgV+OaP4kEM452swt3j/PGTlhWc1IBADPRbOaanjlXk5J1ygnkexO6meo1i47
hCwyN/0Elge5hsqFD1GcF/AkuEnvqoUDWvz0RYlBm0ulzWuIDxY7wf/fNpSJGsWgVJVEmRhN8HNV
WWOr4EK8bGLrSlzvJ/Wb1bNV0kzym+wSMyBBFgP3gjZEFB/KWvan3kDnNLSx+v8pWMnsWGnRxED1
mdjTuf0a67JTkz64vK7N+uh6YUzcSKecDEWIaDUjh8m95KA78wvI279HlV9cJQlGwCAaNTlEtWV0
Qe7+u4A4ktL1D2ACCZqMLeZ0cXFRbFGt2+TO8ofHBFrXtYsY6kepDQkPdccF+lyOmLLIxJIQyf4Y
90j2EwBsfKobqELSyaVUb4s3NlD15uGotkoF66UywYWgxA0tIHxOQwK9LzjzusjPcctxPinHDAuS
DNO6HjL6nBZ2A5rhbRC7Eohgv3QHQmzZL/1xh65LbbmX7fLMMq+LXFSKAgPyWN30aGp3qfKFmx5s
1v5WO3h6Ca+O4ZjEzQAtKlo9goJba4OMJSMuBpS9FkqxBqibHy2I+QRVwJ0zuHwzyGyjTrWSxQpT
PLIHXw+qJ8ovazyot4BG7ghwb5Fbepf3czuGg/gfTwsTySTL2UDasemLcEJZZKcesiswh9nzHeVb
amx9x5/Yk2mEPrvSIWqgWJgAx/uXOYmlFpLciEsI8BblAFGJyU3DST0YbX8nT1rqWEMLIt8yMKLw
W9wBqjkJ8xUEwYDbb8hVGkH7LFLzX9Ec/aqbEsBjUrvTaADBPTWBVgOBEeU9J0Jub5Kq6pBaAVuO
zNL+qnlF+qXAZ5FuqZ41nP3WQLm0OFHeQ5KK4+Q0KJzt0cocc8tpSlkDwAcnT1FJdJEEukur2mKp
QdYElZaprzB71aFrdtkXNq+flVnmhotqJWlnHbGqz38KcWAIoQf+v2MlBqX+i9TEESqu+9Hzemmp
zJWn9WooZwXmYzGv2uwpJ7l2U802nvJuwR3xor51yRgNLquD3eRTVYddIvmCJhSuWOZ+iaeAh5mR
gwnmJdAdxJya6ma+oprAWyIDU0Hp8dGiZkYxiQiaFYCxH6PGcEMr8gG4U20iCNGfuek/1tiYDDjG
1CQ1UhT5foY+LR3iNLz5FimSn3qRq3J6TJslQfl9dadK12o/l45Y0OVCjlmJkOEyE1CBixg7GEEn
ouAdXM1QNrXE3o3SIUBVaAars+YmCf8y2gybqx/CHBgrGoBRqSIJVOh7esMvbmLYkh2DOjYt76zg
M9QHm58WD0jLkgz1nDVaU4pGnWiHbajuhxoCjT/NDoLAKS8p3LzxVnaYDCKGCkUvG7hop/hZNwtX
wngbWvKXj/5mUVLWIJAOS9DnY/kwVVJXk2bi7FPevbXiDP8K2H67agAMAa4rUeks5lBkqTn1E7JB
kO49zC+gv81BRhsFyT55Km66+y7A65WXFm26yMooE2iiQe4bAfA9X0kUvFhzC6TY4NnhhNDNyL2y
wkSYSeqGUKTFGX2JvwpQpUyFIHvOQyW1VUF8SlWdhzPddo/3zWRSa8gcTGMNTjmfYErKVuKrsoGi
gzk8cBxkM3auVsbe28ZiWCLt4YHSt3eSXX8d7iHlAKUUaF+iAoCa5JWRBvrrJ6C01CHO4vbKNnME
TKGse6GAwwg7mkMruzKQKo9abffkEIYOj06Nt1gmbJcRKUMISkJ1IAIFX95Nz52ICaC+w+QxinKz
Cw1PwnEdzodkYSohacVK0VEzwhX/CALlQzeaB2PkzYyfC+nSp9D7ZrJtjiUf42UmOAij03sWhliT
gwHR0f2CsjJBe1QvvYlLr8ZbHBOgx0INwbKJL4h5xV/GW3LVP5fPYFgLqm9J4tKhH4BUdhyXpX/0
gtucBk5W11OiWNYAERLJr0XKKBzaQpHaSYpJrqxwesiXZfFVjWdS67bD5Fbdy2X7mxeEjvlYaIRu
kFKSJTa0ig6uQbu5t5dKd8JUau2xrnY6tGsvG9vc4JUxZoMBbDXmAiyYSBlbV4GkUGzdLKruXray
fU2szDChO4PQtGBKIBg6EybjNpK2VwRAsCWCD8081cFXX6/IiUbyEStqoFG6zLFtDImbi98vr2jT
iilDC9QCwy1gRB/vIpApTiTVMpx0gBS151zwu4x3KWzvmqnhf5ZE2TYZI1E3p7rep3T04OPl+gm+
nc2E+t0W26joQNo/SzkW9N9tbb/lVraYx3iU6XpHFHhD8YNqvEtPZuz3UCagw1t6FqQuFe+QIb2K
Sc0BIlPeZ/pj2wFt9SsY1xeLeFBDHb9C2JlBtlt2hgd5GHB70h4IvY04cWXbZf75mjpzBobeNA2z
pTtsPJaiN6RvY+hf9srtB6clG+hG67TXw9ggUaol5gKeq9/8aCt9dcWJIbbORVWd3gZnwXJlkcmP
8qGTjVaizFqdAKrsJQi7xZlnK3NrPVbsOElA1d0bIL6pNTdtRZuz4s1dXdmn/7467qgmlRahQppU
hqGBYnAQHSgxVfkEciq3wUyc+KrwdAK2XzArq0z2tHRqpwsp2nrxsdhnV8lhXfvg0txvns2VNSaH
qiAj3EUQwfXzHsdE9+pEdbXlKA9fUul+6npbS3eJkgfmA2dzqbtc+rhMApXmo4TsEC77250kGXWl
0FWuF0CxRfkTkohcB2ZCXi2QSl02Hfhkke/A9A+yS4TQBEiTLUhnnpEjNqGViZqKt70xBJ31s8FM
WUQGcDR3tk6je7FLOx4b3dYNv7bJeE+dCF2fULo9+uYc9oKKxDT4AWJoY0c5xehYGRk8HtZ306qk
I4mD6LSqs8WoZQiNv59PzfxWl0rhTPF0j7zuGHMxWlunUkVepoKpEQ9DlsZwyWeQK4Wx5M+K+GZa
8UOTIpfJ+rjjnP+t59nKEMtcaMpQacgjlAXL0Iu6Z1ngSTVvHvW1BeaykjE3ZYwZLNAA00FkApJI
4Y6eADUEnRBPuHLz0gdaA9zaOtUFZnEbUjKHZW0hoP13mv7N0WkN6QvER6lMM+sS+K9xWkypDiyF
ptqVRp5VIwZ2oo2WGy3XXkECNBy0RftmaOQ21YwXeYwOcpM9Frl2ELJpN+Go2eVcP/Rd649QM7gr
i/qHIOqWLVep32YDcfowljlffTNMgANURSUYYFsIaX+M+uIAUB6AZfgotN6dgzaoDOR95xmC9zkE
w2a2sLLI1sjKUOzROO90qBJGN+03HVQ63ZXhJfvh13gkXuQLvC7pVtRfW2Qcz1Tz3kyNChpVdMx1
pQ7xmSl67vrkjzuaY4q+H8pOwigC2M6PKIK5OSRFMcV+pJyD6CD8AfpwvTwmVcFst1DAHtIv5WcJ
CpC48wvl9fIFtvUeX9tgkpMl7qcUNVbwmtYobE6zU1jQ8AQhp7JA5VfirGjz6K7NMbmIGY1yRxB4
fUXfN0c65Wm6eQ95mHnPHw7cCrGGrkPCTAaEHgNaHz8Y/htC7DSCpzEe3Syj4sh5sEiDc3kLtwLs
2gyTAoxjZ2SYD8ZJU1H7Bq53DGLQO3AO9NktjIQVcGuqgwwNdIltd0pq2LWJNaYBBYlS3WUFGEp+
j/NsMYwZJmxYYhwjw4AZkeg/WyF7BNku59hyTLBxogmbRMwaJQ0kCDtlvWaXxf7yF+Hs1ckLVxmv
RXIpqjs5BTojA70OEu3Qss2kcpt2sYtMduSl8Kz+62Wr58592jtTx22hgGecVatu9W5JaqVLgxlM
rAKq5Kmr70/celxM4fYevpti8qOqLqcuGmBKL7u7LEquoqp8urycU7nqQ95Hl2PJkmTKwOyeMT+I
S1cp+YDKo/kVMWHwJ7d5aiE+6KBuFwgv+p3l9f6ICo+d4S1qizYffnpe0GZ+A92H1ZecWygNy4sE
dzxEO/0goVccuhPGvp46KGZlfvwcPihfLi/8LCQyNpkY1WdF0UzWnAZlOnkojdiJBoJQ/YemHjRB
Cy4bO79VII8jSniPorq5kWBE2RgSUdHT4Hd35STzpFyZrmoPHoG3etZ+4GEuzwIjtSnTbAY9AlCu
MivMpVhQwSKQBW2WuUsTH9QY0/3j5HHWRm9ExoM+2GG8FMpthTnn8KDxsJQ2FcXOnMrTGlsEL3Hh
cF+BG+f+gz0m4GtxusijYSVB9qs/9IDRZV6p2s1tChI3y+nfoicgTN34froW7njDU+foUWZTmWsg
6WJSicuQBihny0HvpV8iy+nAKEhddnCKGmyGpASN3J+U8RnbdGNWx6QJY/A+TVUWNG+9R6+Hqg5C
1PWAFosP5gNU0cSHy992IwCtt5p9VVSNmSIXWtKAQGIwMn/o/c/LBjjfUmNyuxD40kEXcPKH5k0b
UHQSfphEsWtIjMtTZJcDJsXk18s2z18yH/dRY1I8QCtScQG5fKDZg2uCK9wL98s9fcmU/WdIYjgH
kZUlguJS20uTkODwI4MF0Lgo91Bwd+JlvzgmDr+wJ5oz/ud5JGaZTFTVGiVqsgjLBPGy0w2K03a3
RgqtmfvWEJwme7m8rdurRDdXARMFFd5gvNOYug7s1bgXIWE3ZE96U9k6ub9s5Fxn+bSodyvMt5vE
FuIXspwE8TF7URvbeou/CAPtVSNNRydNtpX70Z1eQOb1idGT7fPwbp3J1dV5Ib2KkZCgEZqHMZ59
XFp3yjBejZr+XZsFYH76wdFlIMYMjLJBOEYplqOuJ7eANvBoMrcyEZzO91/DfOA50eNJK5HFRSD/
jLPRbvR0pzSFQ2Zwa5cPVv0yRjUQWIJjZYl7+Uts3J8fjFN3WAUj1FcJhuro/ZnPtxlBgifoAPOH
6H0LJEhmhffW5fkXc82UgjrqlQT/UvSXFn3TKNy3Iw8XzjPC3C1ZJEx6CU7LoIgG25yhnovgN0Qm
Z/POq8WMGzPXSJTopDYX7J54AJEe6Pyb3ezrfnbLmwI7tT3Pb+d3J2EuDRll6XKw1CRQboun6XF8
tlqkV5jGHZ9jKFtMTvNS3zVfoeHVQdGIPPMU7+lnuWCfnZ+qZnloeitJA8jI2EJe2+hV2RnyrTIM
LnukzDPFRCClI1FW6TDVehKQZtIdzWZB1fSLJrPml8wRnttjdlwigEclB9wPTvRIZ44Sv95d/in/
csX8s+vsSGE45EaGRhi9YqD76LT28j0KrNNFTYL/DGH46Exss2OQklEf6RZbBgixta/m/JpqnEvz
vFfFGGGCTTuGfV6JDVKBo6U4CLmZl1/rGmJuXdoC/Kje43Xvov6zE/7Kbvv9Z3pV1MglZ2KCTmFq
VmVAZMef48wtRdS5RE7tghMALCbKTFI+WaOhwodqQE4KcKQqlWdYLxz/OGsoMLvJxpmsw9iThk82
OsmNjNcWiNqd4lWHTne6k69azqp4V4XFxBt5GWsjofYww3gE5Vig3pp2g2HCxOUxJ/BOIRNwVFVQ
oRtrJIE473ToydfSCF4jkJrhguLsIj3Q/+4OIBb/eAeBw5NkcY9kIN0PxxJj8QPkehcnvyNc2b7z
Siv9Ygpe/JDlVBSUmj7agkBwDdFFgi9mQDkn2oHCjfg0i0uznegu17HHe2tsuuK7RTb5rq1iboow
QwWlNR1Sdk6tvWgi75V4jtb+uDA2BdeKiEQjgcejOr00rggJKdnWMQxHJ1Ei4mPy1cY8IIRBm+C/
zxUwxpl0LsrMRqx1jUaV5BswyJCSluwFPWjd/ZEDEY8onfkGd82bzw4FozUa8BFU+uHjxxy7oo8X
S8TV7jd7cbKtEJJSUEISoLEc3zQ6OA3r2+o6/B63SM/n3fDlsuduxrGVfeY46iZpw7nXk6CvZx/C
E8+JKnDApfRPnJ2NlQnGX6NFN4waVMVB3z03IPWMStVN8jYFB7T5vOTiPbE0XlSjX+uCTRaCpWu6
MPYpqhyda9gTaEww35ZBrH54mW7454PzEVkgFqBdfVZqcxoYtxi23TVXv+fNecDH7ScH9F0gR4YW
nsI+3/JOTNv/I+07luNWmmafCBHwZgs7GEMz9NwgKEqC9x5P/2dT9zuEmjjTOrobbRihmm50V5fJ
ykxEEvTblQiWQnv4LqruuDiVS1CXjSOWZv4u1FYt2UnpYVqMFU1sHpfVL6DeXq4F+19S4O1t0BDF
zLTG24QxKPaK3Bkc3gaigV1X36rKEejQP+umHtu04kQ1GGB1tOYPPuHqDuLOlnpNKD8TB5AzizUj
tunyViap11fglzQSa8T4oAQ5LInwWAepjbCOhRXcPDorO9T9r2rAvI2o/SyzN5C9EHfMo0P+ny8X
YmWHuucVpyha3lZkCyci02eVP6QnCayCLnSkUG+QHDm3RMhkL5pz2cMwvx51/8uAKwWxRPVP9kh8
ETvTIb7lSxie3Y/62GsZAAvNeJI3vc7ngmn0VMLFAlDtqPrPQ4fw6bEQJ6fhwDOdXyU6ioM9izuG
scP0+E0vD4iyFwPl6/ywjM95OJlxhao8ahD8wBwQ2HRwq+VRzxVmWmVMLtaItD/U1eP9cv7zUZ/t
JGJljao2TJPaDIoUJR63q3yIx4N4QvA0j+hYcYBlXT4wH3PvX88qsJYS2NXVL/Qd01Iqk4YMAo0A
MgDQ3WlPMkztEJl6qg8ha8yl6USK5qOmW70bL9B7k1QzMef/zkJIwgL587dQ+8wVMzD7KlyuNgY/
aym4AZuUg56bd3nN/7LDn3aoHYZgSh3VLZ4Q2TOee284gCra4bwO7u0PdOQ3vQ6QDERmXVTQdvk9
6oDYWq0WpUTC1cZHEP5anzVsb+Q2h+Jnc0CrzyJTnGYJ+vJpYqx18w35NP4lDw+NWmzACOFVRZCY
1SghztJYuO9N/70yQmXgaiaG8xznCAAq5ZiWFfTIglNWiAydd5YZ6niMsygkfBPieHS12favqgIa
eKbI6mYiAzgUHkCJQCyI61lVuBB6Lxk+I2pBE7Qk+96ZYxEKHXn9UGZ5Zv/NUVxZo54KMS4rvkNl
GsULlPZREVICS3FISAN2oNzk/zMjILliK3vUYWyychyLsEc5rUcLM3zU6m9DzmJr3XYqn1bo94Dj
AUtMqwJVwrBHgXQ5yzJqFEWTemoBCddCNiUlteqmssoRCY5k9iLE3ZUycZs5dmU5gn9R2hOkIK54
fGW7RSZS9NVDny5PU9adhbmC0LLcHmZ5vL/8RbZvqwYEs4YBti88IdpUN3Kt44OQbI/QGZVH1eV3
rFLR9r38NEOFPCNfValCWvGCDiwN35vJzGIE2c5dVR5DLpBg5b8Qdkx9PUIVBVnWLy3uzEY6/lH6
e0tQAsi88D+j0XC4BIx6AskAbc4v2PNU64x0CfGWdONzAQWUSB3cy19H2qqgrE1Q9yUbZSkajDBF
CicA9pS4uWNcTzZCcLc6kG4ORsahocZZ6lE4oAdqp/ckasVQpFU85N9ED/PVFucL3y//ri2nsf5Z
1LUSZLWQtRovVzntCnj54llL9zHHeq23Ts3KDJ1pKQlGzfQ2g6gfRkrbCWxizMiKsRI6vRK7Xk/L
Ikq9KYCihjC43aKZtcqbgsIq5LBWQ/nzOOMKYZzwLbsBRAKQvP0R9KxC+PZyVEzM4SIB+EnelJU3
h2x1JHE1ctN5lF7SQvQLoT/nXeVFUvFw+QxsdvuhO4/gXlB5DZBaypYwtrPRII0pjtIdadWS2hQp
p8TgvbdAsXFiUa4om8uT0AySyPAh8By/m+w5PYqNGs2KiRedLpoOOjTvq761+AlBfi4o3yppIGyY
0WEq+Xe+0V4xCn4ahGJfRtmNVqALqUP5oBpa6Bco/tgWZ64YD3jqXMDvnjpZtYag9FW9Ds24n4/G
FOyrpL+OOyE3lwHqxEIWmZxePk5ihLPSn6Qy2slRfNBlbTGVYfkWR0rm10qyr7TR07XsjZ/m3AaC
4bGbpR1c+3UoyldAF/pR0B8yY/4uyvVeDxS374DrMgbMhiY6vytnnnFrN4tgwmr7qBMoLsGQ8LkI
h+UGr9l945MhdS2xsLbRnR4xXn0mGa/CAtBvltXXhqmjogTdAIEPZKJdsA9mi3AeB363l/3em3aa
pd4op+oNA57uLJrlDdEw+RsJW+KuMRsHDQFel78M8Uh1mSXzjNpm62T3RWlOtmArwGIXgHEgAClA
No5JfSgkWoyLQraVzjlWhumgdApjfMsZFyWFUJdX2KGTngqgiokO3/jEol/adDNgM1URe+Nx+hLQ
NeM09iU8mt6/idOLDLaUv1rPpwXqUVoMSJCq0K5HqQg1WwKF0e0mxBGS3eCJTW23meSj3/7PiqjX
ZopQP8XYOKkvCM/RsfKhIVBa6ot+nF3orJNEIrRZRZrNcGJllQ7qSsgIiLXBEau/hKaEHZ5fuLfS
F+38mtm82D4l/6ySzvEVpRZ6cDcEIPUApBQPvPyiOaTNL6E0W3CMj7gV961XR37N6qHgA14DocKE
1l1b1xanlrFpFNC4xMDjUevV0RwN7VrlVDBrBKJ/+QBtlU/WtilvoFWJALQNwduMhhtVi7ukILlW
9CI0AwG4DbU7QQfj/bLRrWxqbZRcm9WCQziGpFFwiNJBIkIskcXNfWQOFQuwsHn/FAxDyAYhjqOp
S7RRXsZIw842g2EHumNki3N5KdtHc2XiywVM+DhJkdW0zuygSQmlers4cCcRctXJPknNv/IpK4PU
DYyFVM6VKEDVJAneyji80aXIvryoy9sGkfbfv488jHxbpjARzLkplO88W3p40wTGLDBAIIILnsa0
6nPf4HVIUq+ezRnFH3AtmWjV58DxTT95u/PiO1Z3aztIWtkkEc3q2M1GOGHYP4q98OdoBbMp2Kkz
8aYqmZM1/UzQpPdGUKExNnPzsINvArQboCiSJCqpH3m1SqUIcAhxls08eBR7IO7LheFDts/hygx1
DsdxmJNBVwD5ipLvMSdzZltLuWnEgMYU/XeplDD9KEGBJUVMIwvDbCLsWSytTd65lEkSw1o0dUhR
5koNYcH7TgBv5TmcbS13Feg9C157rCRPAWDrXHmsvd4srxFyj/+32TJ1cpdyUGoecu7I0fR963WH
UnNaNBQlIN7a0uYZ0OzNU7wyR8XAmOKSi6jsY08G/gnjUPaSMJpqzBVRj0MS1QDbLkOMPnqMKs2y
i9Cn9BcHw2oeq5H+0YX8Eh1BcAY5hIG6CE0sh8EhEJfES+xpGEWpr1rIlkBo0GkAJZFvWjt4J61J
MYewKuP4ipvv0MoyfTdbNQsHvo3RyIMM0lX/MD2FD6Kv3IYe2HodGU321i1Pww7cURg06rzmFF4D
f7rcJMf8qS8Zl3b7OoGwCWyIYGviaY2rKNNCNeY7NDP3HeZJhF0A6FIPmB/oqv5Ee27zJK3skb+v
fFOz9OISyVg/QRLVe/lNwqobRzd71IACHnQLTHHJLSwDUNr/LJHc4ZVJcTTSlOfm+AMxJNgCxJlM
2SaBMOezyrSb8LO1Mer7tlqk5JDAJpVowkTS7UZ3JuB+Jn/fdn6zWhblb4VeVzB51BBHaEU38aF+
xQc86m84Rleopo7u4sQCKt7dY9GayRWBjKO38TfFTtBramAPEJBt0djUQiqSzuAAFKn564o/T+OD
kDCiqM33bG2Dcg0cOhZQGsJtle7CM5ngr0+DOVemjK4JbydO9YNV0tjc3LVJOlyU9D4AP0eMdEMc
7V41kUHdclb5PBxSKwWt8jF5EvbVmcB8ykM5mwWgDnbjXo5Ptl6X9a+gLgvEeieEygjrxkyEAL2c
7dSew3h2wehgbDmltR3qhoAEaCynmI+9aqztfDhJ408jB+At2w9IHyV22ZRlkLoleVU0Ax/B68x7
da+fhJt5375FFoH9GI4e2ovX26PNH8UDs3HMMk1dm3GIyqTI8GXJ8OvkL4f5pdhVO9kU0DUGK8N1
YLUOUEFMLOFmSrneZfLLVn4oqWoIuGVh4Aan5ii58SF2IltGE94cQA8bQs00OLPqAJsg1bVRKkDR
1GRYuhH+CLSwTeiFrcmZ+mN8m1tKA4Shai7OhJayGedEY9fhD+zpii2Xv/oJdCkiKbShHBe4iLJ7
XKIXteusy9dkM3ZYW6DCEyGXMZwWwkEI16THI+20c3ZY9oT62bBZU7Os5VDeqJTQCe+VOMA8eGul
Sm5zBWPAj5x+OjpZL4dyPkbCyZgCQCSdya1ZtcO1kt+FqezI2o/LG7c1omasLVEOZizHdOJzbJx6
Kvxwl+67neiHvnI1/4gfeje9J1ciQp9sPDSjqdwYjJVKW2/z+gdQnmeoQ2ECmzoJh0Zn8MurliSW
bnGtvijO/Czt45tiF56GQ2yF96UfmFBF36mO5Gt3ywskze4NXz5f3hTiAC7tPuWbRhTjpajTES6U
EIsNFcWPQ3Dbaao71/FjpUV3l+2RG3jJHuWQmklXANNDI49EDJDA8BQv2jUeK51mvaI0UFUGAkiK
J/RPyFargK2o421zGF0OQsoIFIBQt3rWoMxmoL3+vpT70ZMKNJMT7n78c7b0PQ9NJ9lKMdBlIMzl
3joneSPwIGYPdhOW+2lYolN7FXShpZTgDmnXH0n3TvUJ+7fuoi3B6JkzbVHuRzVSSY4LPJ/GHQTu
AB/TrjLE8aOfu8zn6/LplGiacUkW45iTJBI/A1L6C99MQnYJ9UGHgJ+4yjIwl+Sm/132BrVsUQCz
OZrbGGel+zytMIPPz4Bpfh/vaiBXyFwFWydz07+uzFD3L5igrBM1+HL5ktlz9fzfibWodVAXTtPz
bAJZe+yhj3oz8oKVJ5kt8wzXtv0ordZBPfcQxtSWXAiIa/s1m5bYnPOrAF94kn/ZiWwHrCtr1EVb
ilRKg5m8Sj/DtwkQ40fuuvEjC82GE4Zh7d4WHOM2PkaQpYtN7laA2iOLI3rzbH7+BvqhTzljLNIM
G6vzla2Idykg1d0yu+38Y0i+XV7wJnZ0dRoN6tJpatkWAWkHj1atW4RwP6kdFTwM0H2SrCVFkQt8
+4fsVL2yQ5ptv7ZaKhUETJGxDJi9CVx9MknrX3QWn4ifDiTv8pKrZU9449l9CcbloAdSxEjKgmKA
3TrvdoUx2gVL2WI7YlwtjYoJIO2SGfWEa66Yqjc/IgK5kx8JVC08aace8rlXxbcJGMtslzi1YMXM
KeTN8Gf1A6iYQBnw+goC1pj4gcchHkDL7ID+FcJVotxY7BMoa7Da/qzrSo+nhGXcN5A4RDo9O3Bv
Jw70xPp16c926UZ7ZgGPtUjKCTVSnvOgw0NcrtnybC6APlc+apkgfdHv6xAEXGYF6QhTD2xWJLAJ
HVpfHcozqR2KeZKOe5oh5gMZQY09bjBoHToFtLgPzQ6jzwTKWu05uz3wu8gLzuIrWLBP9RPjFpNQ
9kvws/rWlNtCO5GPxhrbQOqnxff2NsZ3jo9EgDEV0BdlFoMu+yiZjguCcBy4AIEQ0j/0gOzxXIEg
kCitt55ux5gVRkOxqP4E9L2ZeP6zVICFsBWr9C/QSojUZUDwkcG19IzJOTc/iRix/1VxK1RTRXAC
oT+2bPJ2hLKyTbkrwIhytVBadASupmPvBT5k1nwI8KKLyewpXv6kMk9lL1nb5PkoYoczP7sZz2j0
OQNCkhT2CidyjO+MI0R++78fIZmn/JXW5MIUdogXWkdyAaHI7GGnRmYGgeHMMWSbWRu67INBO/H7
h6wFucnVFiMmKTSuJsx8TYf5OkZrRbQKTEI6RIp1cpJdBf8PhhYxMruH0O0SEwIBLD9CbF1aPBUs
1ZleCjKp3AwhKEaGycwCWNQb6/Ims8xQ3qrswxo5aQyIj4D8HQsLn/P0+bKNr1Isv8VlMs3QM/FG
NesJ6iPCXXNsrxJf3A++ggY4Aopr/hkTSx6ALaj3jTuWDiwjfAJz3u/fVIjUuas4HFoeBSmIvF2X
+ygy2ysSU8Mh+SPCp+xWasz5nhCy6a/VA1OQhXGQP0rLKwcBIYlOVxcc5LAd7zoFMJ9AfyyT+Kop
m8Qsm+6blguo6S5+WLVoFIjjT3WWa5PxGTZT8k9f8eFLVj8DY+8YbSceMobs3VnaISF9bX7OIP6o
Tsx0hrVm8veVMUQxqNvr6CqTnKKv3AEsOCeiZVK6CUZeK5tJfseySLmntgFOXG3wzidHMt2UuYGN
pOl1ckBswhw0ZEQV8kdSvlpf1woKBK/xTQkLLcQyDpOZWskj5zVedmIpNG+n+ODRQ8GAhyIjjY6T
+zRsZh1r+9AJ3YWv4s1ytXiDQ8o486EOLFbI/y8L/DRJed90wgxBT7w9oSkdr8iw7XiT+6FFJFqY
oSG5hl/d3ac1yvX2QMKJUUQQJAgXyNRP7ITwd51dCE73FN6WZAoH4mWoWcmVEwhvQ+Iwrsf2+fn8
CZTHzYtEShKSBau3gddiunjaCcDEzmivVJZ6Zljbfkw/rVGONwvDIgcgCJX50iyvJDtOAZM3w+MM
7Iol7mJbB5cToxW7/b592qTCwyYqpChLcIpKtTSrGrin+IWxrO3o99ME5W6lVBlGcPYHboNaVPgI
dN49cTTSa/HYu6opu42HJsANw+q2Z/vHKo2uUvtF1LIElT3hfQIQA+V3SBF62WN7U6E2bV62ttnp
FcFkJuqyQmjCqTUqs9SAWg/T2jLkkmQHTJb3sgUKtaPmEqczWIT2UPDG0RTvgmuig8KhlcTzpvhR
i5tDxg/a7j98/iA6PeeMQBPiAhAoGZ3d8jDFZn1uvcCu7eIt5fZ1b4luTrRtGMHDdqq+MkxFvpGW
67Wgf+wEj7BMN0lM+N4jTQfy8ki4tytMI+PfEys82mxvrz4CzRYRpqjtjFDUIDBIiXB4WsOTdO5M
8Tm0EP3+wQD05tFeLZZ6X5KoqLi2IrenAY2V7iUvhosgBkx2xoOR2TXa3OKhf2KGwZuHe2WXcsTZ
HDTFOMNucOJRYxXM0GkOxqn1+d1fNblBS0+Eg1ANFD8SzNWrVgdxMzakRPdLjzr2uFOEcBet0N3l
S/QvZ/bTEuVt+UKHlE0CfE03FFa1xL2lZ1EEpy9HrhwmJwBTOpPLMmuqOasGZswsYv3AheGzsaT3
SxDE5rQkrNHITQ+5Wj/lleNa7wU+ruBIqvy9k4HtW3rt6fLSN5+6lQ3KC0uCmLZRA8jNpD2gehYL
r0J4EwigcM6scRBMZWYIQm0/5SjtKqIo6LpOJ6hNNIYF3+OajnvSnyREBSSZ0bzSTl5ZEffm8lbG
yDO7OkKBqM9JrIGCQfaGI8GAgArxyJ4T3vxSKzPUbUw7eREHUqcb+cWcdMAiWERu20d0ZYK6eBVa
56o04onubBEki4Wb/4h/FN/658VqruRDbKc8hgJZzpy1MCoSKmYwpBYJHBsUln/RnHiIhADLNGNw
dlkFxnEyFn5325GvlkrdxqaXo1FXcEKMOzAduPFOe4JqhEv0nVGdu9dyZ/TTu8H7g8hvMwNdmaau
nCCkYKyrSVfOXEiPtyBQAWvxwnv5/aOQ4aqMSG/Tka8sUhcwaeVAUWbscN/HVjDutR7YTeBElahk
PJCstVGRQqfnsSoYsAS6TuR5rcnnnCPpjIYEwwqdXopBMdXFgAci1vHBuO/D/MprLB/COJZ08qiW
QzFWCeZH2338qO4rN3Kr0n5PfYLUya9DO/922U2yrt+HV1s5kkqbpE7VcTCI0u+A9psEWv0bMos/
29NDgWLB7LFSdcbR+Ig6VjZl0EWGM48rDxUdq4zvuzg3mwoyIzEzaNt81j9PIZ1AcnKSFUGHosg4
vjXqUZduW/nUGTs8audwOItAZplVdcWxmKZZp4X8fbXEPGyCTq6wRCm4nsbHtPWT8YXx6YiP/5LN
KSCY1gWQrAsqde5jCAbPS48TKd/OoKchqRQQkHbu66BrYz042wv6x5hGIWaFum9ELsQlU/OfUTLa
htA6hcTCd26f/08rVKgLNso8ymWybfD63HhsK8ambbdnPjdNox5Oox66qCesc/IpfCx8wc7swJb9
8E3dFy4gzx1A3p366xVAUO1x3///vhqNGE3AnZDypH06uAuEiZ0SRDQofmYgMCAVT2bFnvXhyJav
TqKR9m0gKGgRBA+GYNaPvKMc24fAFr9DsQ6PHW/rh5Fnwtn/JRz6/JTUDdD7PGkhdUrWKfUW7zR3
kVsjjr8zvNwdRGZrn7VO6nGd1EyBOFKJxKHua7vHrIptaNUr2IZYTppx72he95hLuF7TcIT+qmbD
Whf1jjZQppPFAYB95MH+YnOiQyY2uUcdKbAA0FkomBhIZ1UWSTxwwbdolG9pyqQK9JlcxPlK5yU3
GEoQ5T9Xy0veRIz3e7vu9nkndcq3xKUMaeQKGzpaxrXkig9khSC4M9HUyYAkR7uSZZIErhfWR+Nu
YyMYpmnKSNejFby568wAcwCR3Zm57AzNe6G6HfPdYy6Udj4pQhVZwd1f3sl82nJPet6iBBhh96iC
5BL38O8KtioovmUBAmUKPVeixtLCNw0cN8kUCru4A4H5OXp7Q5lkjwF4hnfb3NeVNeq08vEi9y0J
cUk4gXoNsPiwbFaPhM6S82NGlrddoFjZo85pO2Z8B1lFkj0sbvSCAsEJo+dodkhA3WUP/1mknPRY
Ps3RcyPBqGSKumB5M4ZU+GMgHFWNBYfadC+qahhAhGNChX4guCltQoxoE2TGZC/A22NkGmx+BgHc
20zw1aZ7WVmjnoewS+Khy+FekAi9jQ5n9repo2B0Y8arFO30XWob9qIwzsl2w2hllnod2naoyoGg
eyRUognCrH9A4KmAZ+YbgYmPyP5Iq6p4yFRL88Wz5kd75a8Kmpj6g4Qz8vUvekuyPJYB5q7IsMHs
tCirlZYMVBawPQdW13NzjlvSIMIL2glJUGmHI3AzKi/yx2gqdrm3uNyVdrlXY5BCeJu8ZXE6VN3/
YIR66zitDVM+J9e0iesJk5BaWYFHMgr5pgPMRn0m4Q3r3dh0cWDzMGRN1DQUuKgLWU+cHmc8eNM7
lGoxsR2fCSS1AjnDVfE4H8N3NrBuc2hkZZPmoyQFmTHOgWWa3P6RlIp5v/SFE1vgeOuyrA1R4ane
pcDaquifVBgLHMbEbOXHpHxj+NCtIHhthfpis14JgSKh0MztNDyHKknJoPnp5X6ykw/NyQC/HcMk
eWHp53Btkrj1VZDYD1kk9QlYBkBX5HV+vBdvNMzXp9es87EZf68tUf5Gq7UExGj4Vq3DWxwYpgHY
eREE635+DUEjNlmx4hRvtVt4wdsIOE9iM5bK2l3K8/RKJPDypJMDqgE3BEKj2ZPKj6ktwnKV3kXz
Pnq4bHTTJsIkHdVB8BgIVPUlUIVUKAIy/KtUVl2+6SAlv2xhK16TVhaodzdMsykrCljIi8gM+c5E
l8+ZK8mSjNpUqh+XrX384C/nZWWOuuXpPKtVVmMs91Q78h6N2R2QwvF9jakTwotaeKDWnTUTTZjw
22XT4vZeInMwiCgaiFJ/P6qj2NdRV4CWCIwlbmSl+/ItRm0S/eHMBkTUykyF0GirzzU0d4CDEnft
Ie6skjeZqRXrp1ApR5EbNSoZOMs52Lvbt0lSnYw/tunTnMeW2IGYrj6i3LBwipk3nTWDzNWIUtbd
JXfz67f43BDqcIGtWQKrC14WHlC/Z6LigKLRLj5OEVq5oG3zFJvxCTa9BRDM//sE1GFTYq3t2gWH
TfbSs/GOplT/BvJmDB6IPmKvqwEKK24J6Q/5IJxwFlmP6bYTWf0A6vgp4wgvDP8LJzLZfWtiCKoC
Q4lKoogngOOd0c3ewsXVn5Nd8wBeLxZeePuZ+/wFdDNQqAYjDcGbh+x2sFMoZqD8or8Q7sz4ZTxi
LJ2dyG+VsuBB/rfrNGJ3rGIA78Bi66lGu6+kmwnQ0WRs7ZlzyxzKEtV71t5E2IiYrxlffDt6Wdmm
niRBAnVXjUYAlptfkZpJCums1/JHd2jR/SS8j+XgplB8YRiWGFeMBuxqfSz2LSGDCx8JYqGw+9Tm
gfkbCVaM19FhIT4nfknOtTvuuF10qh6K2xJwI8yiueI5OhUP/EHeiTaZjWX9POJrLlw9g/z61bPZ
zYOo9BxYYrLiuilcYUJEsEQM175VLV1/d8rhxWrb5lqFLdCq63n5JqdPbTJZyvRy+VZvVoLXdihv
lnfqwBcivnEHhcHhiBlyM34wLLxYi0WglYHVuCyJwc0q0doo5bzCWBZKvcZNJl1+yQbDkJn6kCMA
/Jwt50X80qXPRfmtEVOpIdjmU6/gshfJiHaS0Lrgl7iK6mYww7E8SoXxzNhWhns2KF9VCWoYJzE8
RXFsjsC57zC6g1l5wSK3hu0mviqGIkX93FGdRuii1JdMg4zjgpZ9ivrJTXyW9+GV4IKn1el24EoV
b0bkOP0dQHm3hjcBE/4HMfnlZX/phqZ1nupzhdPE78G3nSMoH1DmAP5dAGqhApqKdRc3SwHrhVM+
ql3UWKlybLRiNkcAhGEScGwT0jd/Vlll7jTZgtXtT4FckaUZBjs7RgXHLnzkO/VB9gg6Rq0hv0eg
u8G1dotBgw4KPBgWJSkta+WXHYROI3hxousoDEEHKieLE4q1l5Xlrkqi/aL9Tf1jvceULwJ3M4Qm
CYtNUd+Hyc9qvk6Aeb98Y5j7SjmiSGpKvi4Q0EzvUMHy9L3hlvsmMvMfjW7G0A5PLajXzsfSFltr
gr7BuOsLqP8x4XKXX1ydp5xT2S55NRF05bwHj7uJSr1H8O3Znp2mM0IanUbvxtLACQ3/cZhkTPlF
kMFCbbBDxQeQvMHJbwancFK7bYEMbAvzL1vE629LOao+1/ipH3CMpndIvpr1XtiBsQtQd2Xf3xMK
BvbUyOX3E2QMv9+giTOWKKmqwI3it1TPzFZytP6WcZzIvf93r4/RF8qIqrap0WJnCdpG+9anpubO
McYHSJiYnFtf8xan+4kO3R5zlONTikCCNR6jXo5jdLrNGnadlKYVUoWg1e1A7U/zzJmcVFyXTXUo
NMNEVfEecNcHvodkSNdBosuA2rmy53PMXJbqzoh0RzHK16WuvRivlajOB0UObV3FsEuCds4YHLtS
9fh2stJmUcxKHfximJ0gyXa81J2aOP8WSYYFBKg3cq3f9BADRIycDET/W/O6tna1fPSSQrWVqjhE
Or570V/3reyLeXqQ+wAofXg0ST+ocn/L1zLAQWF0W2aaLc2FzQnSrulyW+61W83QPTUWwZLdebpU
fQO7480QSt7lT8sIS3W6kTwCy9RAhJnkAaMj3I94YLzcGyzxPbuabX1XXXVW4bFSUKZZKuxTQ7U1
WuPjpUHwf+781pTAWSRj6qe1a180hx/sRh7rBFGuFzP6S1WUWGufjLVZCdFJ4XJWa+tyhKR/rHz1
pIWq2DYVCR4a27jua7RjfglpEz1Q/Vp/L4+im13J6I2wpqqId7l0SylfK41dVkbxRyBIBCQHEL+Q
MW5W/YnxVn5AdFYLzJZFVloRCwziydGRK8y5IwnPTL68f6mQ/C9bQ9L2u9dJoS0wC8Sfy16f252f
7sWX0JkhbUaCksGpfckyKlT0WdEA45x8PDSrFdZ1VlblDFK2eczdcvSkbrQZ144R29GUrpWhSZVI
8v/wcXEHNLGIvpFsghL7o8vDTH1ZEcFHN2G1pjQRkZgU2MzR6kpTf0Ui8q16Xp5J4yBxtXPtjWfC
exBbk2YnOQio6vvcZcFWPl6KC2f042eufoaUxA0ogHFGFcwGozbpTrjzRNWJfR2YtigfY8ipIaUT
9pjfo0hptg+c9T67upvcsq4EK3Cm4agxNw5ZnWJZg4tSjuyE+84UbjsMAqMcavdPzLoZ40X+kMtb
7aPeDX0r9DBISKzaM1RyEdJxqSnCr4xPLLYy4jkufTXKs/RckZYjB2thAFXcbICGa2w1M+DaGupx
AYtZnrmdVJapakk7GcRRkxYosG8fEidmj4Iosi4NsFBmoLp95TVRUQRItAv03EomaTXfEOlfLuNN
vTxJNWOk4V+82acF6jSGIhcoiA7JEen8QYeSPfploaPbQoXgVAF9eXObXteCOe4kFhPxdpD4aZt6
+NoMPNHg5EddIntt1JPEn9TsnuHRWDtIpRxFPHYq4hiSyoXn7KZw433g8z7Jj6Ga9NQ8MC/d9kv7
uSrqVIY5JxQ58aHKB69la+av3Fm8CXbDnnd/6d+h4AJA0MxCX/9L7fLTNHVAqxiNBDlDf4lUCGJL
K9GFifEt8cRnVopk/QZE4B4LQMbaYupBTIw8z2UShvf1W7FM1syzpiwZFuj5lGlWpEbWcNHTeJzM
RhcfR5mFqGfZoJKJXEBJoyJxfITeRiOchOwb4ygyjrtKnOfKOc7lrJcNqSwTdYfuOO8Hm9A1S2f1
Ttq3/nKqPOZh3I6K/jkRKlXJSMAzGko1YgZuNwGWnLnzsOtf+JcA6noor9bu/E3RHKgX9UyA5qZ3
NmQo0EOBALh56lhkZRi1+lgS+p7Ai6whQoavncsToSv4GGN/LwAA4EZmaXnzS34apiv4RR4s9RyA
AjSaMGXcymC8KKTvlz8mywZ1WmqBb9U6MDDBokHwIc59hSWesxk2r1ZBnZZ0SVWxjwLD5ffklHQ7
xfsTUpntOu3KDnVC6iLOpywAXmre12+au+zGlwkK4YpV3/1BKWIzwFxZI/u6ugODquZVp+LbyN7s
5E7oBPe8j6IlcPmYObIXxmfaPoOaomIqhOdFmn49UuNQWtoOR0EBjWYGtBvYEat+dssImrERI8na
9PzGpzXK/cqDhN5+iekXBRqhVh3USAcq4w5MYgmGu/QDuJBAutsETA747V39NExdNWWsKlWqMTOy
XBe++AhxHbRLQQoSAUVIXhrm4NqmW/lcKe2Ql0AUMO3fYvoy2MsAs0+7EiqPmim/qN8Dt3MWDA03
upM8sCZ5N33oyjB97zolGiDIjg/KfVMTQIzKn8rS25cv9/Y7urJC3b02b+u06XBshGuCYSps6KCd
5GvNI9tJ+MBYoqSsZVGXMM7reOYTGFQMCB+0d0r5U1YZ8LOt0wkSCFnCCDRgPDQVutRxPDr74BEu
at7rR2kXlm4vFAcd5aBClWw1M1zGPm4ta22SuhDgg9DGkQyp6QOonkjxvLmO98PBsKRbItG5PLLz
q62jKRMslsYjXtZE6i6MUZFFSYu7UFfalYqU2azjSDMVdTyImsEQOd5y0phdBwE0JHpFnt7TTpeS
Wi4a0gtJQVEn+7kvOdGeVULZ3EeQ52q6oUq8/IUrnecBvhQBo62kc5a+dNM35D4m42Ntno+VEbKx
K9c8p9FUDOhogfKQQFhB15aaeg3sXH6KTwQ8X/rLYkHfwUUIw6zIkytF53IyMDQKZEF4DQR1v1tX
IIEgcjxCV0Wf7nq1S8ypb3g3MgLdrhoDIqSTirZHOlpqIOC8lm4ogbFOLX5c3oatL6qKMljaJQOY
Hpk6sppaVHOSQrNOE4SrSq8PcS9fJYViQ+lKskZV/qnljYtW3O1lu1+TS1GWFR0iIQiWeHxkyudg
gkwaYn0GWNhX9yEwm6FJpDw+ivSDR7y4wngcP7z0b3tOmaS8ztCHSjH2vACRi3AnmOVr7ilXst0+
x5Zu1978UFrVt3g/A7VtEBlIDCfHt6XFnTnD7nbR02SOJ/4U7rnFXCASCYr1m/au8uTAknNItANe
Kn7LftQ7NM8NHBsdjfprMLmewQvsSO88DpHxwipBfLkq1JqoAINTlwJyRaXgxv9H2nXtVq4r2S8S
IFGJelXa2bnt7n4ROirnrK+fRfedtkxrNs8982LAMOASyWJVscJajR92n+bJt8KX60f1IahgIiwo
KpquwU7JTwm06qClUlIrfhWRx1wqH8wyGt0mp8QfQPJszyBiEthu9tUfTmolktNKpZ/bNIoUzU8L
tLbJ+6CdRNf/QwzBrYqzmzqWNZZGBWKzC6NjMAe8HANXvTDO2GR2Yv+/71+HREMBYRUB2pSF/Mb7
K19mxVAnvab48s7YVeiadUH/c0Io3fqskPxfG9FXcRbjUzY3OJXLVJ+zGmldvxtfqnanqp/lVqAZ
HzstOBmc9i2qNhdjqSv+fKQ7zRkvGbWz7+ml8lCW2U032dcMUNKio/tgOzmp3EbqJKra0ZoUmA4C
PxQfLUdzzR3AInBsoiz0RzQiThrnJ6yx7Uoz7BU/UOVfeRq6U6JclhTI0Akwd0Zj8fOguq+V6WRq
+dNYWOe6yU5m1ty3keFWgOUocsOJan2/5OnvTAlCUdjBfAV/WzAX+vek2QVeebKhCyIrDnEKkWF8
p+Pyqy1AfyolqqsG4RF9nLVd5P3PIgyf8sR6Uokp6j//4EW4PeLu65gWlOEgIgcK6K3yGOMnY25Q
Qb0Ky4qzKbwkdBbP2I97kQXcshUGRhmIrAKAAIyb71c/5aVWVZkCq56f1RwPjo4KFG7Lxq4lcL46
KKJhJDlu0lR8yVr5MimyL8XP163slhD4YE02YWwV8krGuDrEui36tg7hnMwptNX2rKq+SUT3dWuv
ELxRwJCAiQ3jH+/3SpKDShuS0gCiIqN5UvZWaBen8LA4GgBcpXPwIMIF2pSoq2jWUfUtgo2BTYb0
OJ0538UkxHigqMvi4zA6lA8QR39F8Be0H5HyqaB8f5D8lCf5Kzlq6Ch8nYMI8Rb24a7wXPsnRn3L
Oa6Fc3dvJIYZF2YNygoMJXxVfjA498xlxPEBwO4u2ufyKTql7njSRJls0c5ydy7q0zKrS5xlg4Gh
xc33LPM57S2vdwN7uK8uoqPctITrtXIuU1UWsHPPqeGzesCEksNL/QmgYN5yrCJHOfaHatefli+1
h8RlYYtye5sXBIBW1GSgwx8ISgx0V6BYB01aNAyYpPSTRcMbVRZ5l+1tfRPD/r66h0uY5bD4uId4
HThBDQgVM/8X9gTJi78r4fxXiSqHitYgrCSwHsdI+5XTBvT0DRHI2Yyx14K4m9FaYTbJLDgEhJ7T
Ag7Qkxy9QHqcURxQAHoqIsR60e5x1wH4/mEI9BXFLzPiGN2T2X25bibZJ/O+zjQxd2GCBUgDpeL7
4wGFz2IC6hBBVPS5KKhXNh6JQaPVCKtfm0tZSeIUIZzmua9THeOTnwHI+sJY2gOXsTVOz9kefdHi
SEMkkdOLcLTwtCYhwmq8T4LQYWz0YbBn6Uk0/h2BiOcOsch1bwVT6w3ldGTQ2rSoVUvxrf0f3LbI
Nc4Mt23AEkW+elsjV5vK6YfUFbme4Rb7KhTSaw6vMJ0M91QH+rvfHMUMWZtmYyWRM5NWrSl5K2mG
byjHLL0Npc4OQ4FSig6OM4zAHUUBLIJSErOyqfKiqP51rd8MtE0QS5sYu7Nk0Oy8V3u1YAji0sAC
rBF9r169qwePdq7ydfYDu/Dk7+1Lih5C0Xjjx3Q5c64rwdz2kRTQMmM2KvAyjAM69qQH5YF13YJR
o7JFAxkfB+A4cdxOalpCqxTofnAxshMjtDdx4Yib+qLX0eaRva2Lby5JlJh2GUIKX0vzYJcu3SVX
p8gTHNumFEvGDCFgGD/iMAZSJ5E0RORYVw5DF46cwrywmfAJ+UDVMeM9+KDc60LZiXywkCuZ7JtW
DmwM8nyhOezWmIP8zoicvH6i45MuneWscopAVPgSrZG3WpZWl7Qnuk+zx1LHU2MpRX6Mafe1JXE2
ypRJaAQ6tnEpukMRRc9LSw9ZVOyborDlSq+9IVcbr0ybh1oD5vpI9pJGMHUc6fd9lx+Kfj4Eaf5l
Nq1RcMSi1fMXc6rywpDwFl0sTN5TdEeLisHbNnN1oNwV1ADtu9AOFlrbIbo0bXCtM7eg2Syqpfvo
qGoip7BlNCnAv0wQ2qOSxCdgo3zsq2zBqoweMPaD4auShUbOxh9SEAcVJfAb5PghylFjB+XFvhuX
E3ijHLxqLplm7NpyERnALa2mhOLxYpobmGRoj5xSaWRa7aSSJ5PjdM7v0anozrWr7mTXOIHWvD5X
N+OtmET5Y08zzNJaOnOiqztVxnKKVzY88ywf2ayl8gR6ceMro5JOfAPTB72LiSl6Y+2aY+qLIt9N
DViL54IeUIfqUT8sup8hjkOoLQFny3AXoGY0x2ayZ6EN2Tx/zVJ1ahDmbzgz3GdtJy0FUlUjmlCN
0lnIMauFDJ5boQfVUYVg6UW4aO7udHraVMDLQ2blF9p9PWUfSUgXsMZ089e/geBlh7gSx92jrkSW
rFcT4gOBsrRDi5wLklyUKtR91Rzv1KQ4ZH2OZGAUpu5QdbtcGiu7sVTnuoHePs7Vh3C7G8t4ryZR
RHChu0OV+KWTO+YnFpPPnSPb1mEQoRGJRPLAJEVpdirgyxBihW7rdYeushnHGprHFfSMBydx3LVl
GFe7zcMEBGXd9ok0674WPabmYUGuTLCNW2mvtQTuUvaA19TkCurDCNzUc3wcMerN4lZxHZ85GN4B
rUVxF1Dr8BLITZxYqesPpjJe8KuPuVhfSqjA9n4cC2ZqCoATleJ5gxlrTjumBqkmEmFZszO4beww
WPkUpHBfotFG+OVYLTpUzV3txy44AmhpM7iF5IJiv7gfb9MOvH0Lj0eQaolBqgl2j8g7VZu8CiOq
VpYI+gi2tXMlhktLlWSSg6bDklkbJWMfr9XRNlwW2uJC7Gfa26KS/rZJX8nktEfG9H6AtyqzqdNZ
S10F88axMxDXzFELrB6nU7HXfkRgzGycMfZK1ZYBQC9+9G0awdV3cKo1pKaVSUOF7zgXTxi5fJ38
/k3twK7uk68iV7J5K01VAzKASk2dr0HI4ExWJxAS+Xn0eeh/1rqox3Hrplj454ByQj4W4xbvPaUl
1yOVg5z4Msb3lW7wJPlLEnyGVxdY0a2AYC2Is+ZFoeiTid5DX6Ofcyly86LYp/1RLaRTHT+lk+Ba
botD8QtvL8Zxym7KKgIYEq2UGbCEj/ey3QJHNNafBgWpt4q4fQeWh+pBYN62FMOS3yRyQa8czfNE
arxQVtmAKD5kCPumm38Q9G3d9bU87uT62sxKI4W8NPBi4L7OF7n4fH1Nm8qhsIBSYeVEPsedBVXQ
q2FJ/HrZl/HvYKC7ps3tIRXxpW6+I62VJHYPVsdlUG1EujIlr75BPy975UY9KhdxRmNz11aCOL0w
yyko8xiCFuA0Haak39NZFPxuugSUd8APj9ohBmE5+9i1pVWWtCC+ZGpOvhQ/aVjcpKG0IyGKBU0m
+VOY78uqkIHB1RdOVLQ3ZQvyxglQWWqyz0dkrQZ5n+jzZS61n4lquElXHzMJwWqoPqom2tWB87i7
ftwf+4rgyiwF44YgvaeGyuM6UgqfidEwuI+LsUsG5zV/gEattnfwbnOb4z+wp5s6RjQUj9E4oio8
KYs0hRINR8g0vrKERR469XEq7Hwn34FgdSY2cZPUls5J6QibOrYiEmslm7uyU0cTY84gm9EbMiCF
CI8DHY0C0VFkyDd95loWd12DqjAB5A7FQyZtQr4wypx2J3nZ7KQYyIkz+E1RZmEzC7WWydnccc4x
sI/xSj/4lDwloJoG7C881ZfgbNxOz3kNaAK8RYTB6+a2qgoepJalWkCdeX+Za9Jpeo9hJz85yyjV
s3Y/80YFOaYYJnqzmGStZHFhQVvC6KoTtrVxe0/FRC5I3NBcOD1MTqghQpcxvYtZp/akYDJOpECb
uqvprDRALRV9G+8XSrMujvqmMv1Ibp/kJbxJMEM568p+1v+VKV6J4gwkKXUNJ409nZXbXCqctgIb
VfJl7nv/uhEQrYkzkGOgtlbfACYz1Qa7k/2cPI7JJyP8b0GNmalZrYe7er08GJYpNcRXyHROh9Im
aXA3SYfri9m09isp3KVTrKwt+6GHcUGBVgfDif6TWKIR260YzdJYlhc28yPA2qSqYyvJ2LFwuTWH
xA6Nr9dXse0dVxI4JTcLycoMGcsgcnu/VMEphaOIgCeP9kVHl+MfXaU9W2n0FZsoSuaJVsfp+KTU
YZDIOKi6Be4uktmhGbvX1/cRk+9VGd52kFPuQk2TJtSZzhm6H0XShVJAKgVFaFugAECrxuhm3RLj
h3mOTHIwaLNvxh7N8xaIKMwWzrHBAJ55qvL5WCKpHqmJF+rxxQznQ7+0iyCWFe0Jd0eGbjT6vuiw
J3161y9gkaShJ9iTTSOqo9PPRD/QRzg7WmVDFsO4+fI9A0cEE8Vtuxt3aHo6AGMpts17xlxDZLs/
JYceeWmRx9pc5NsH8G/JJJualJZQug6vrUyS7K7IBO2p24qts8IqRvA/wpNh5ZVZLKqO8iNYRIJC
dlKN/ixz6bbTSWIHqXHTRJMn65l8UoclFSjeRrVEVxF1qJqOlsaPz6u272JZXUodD9lgZ2GMgWHT
zz8Ys3F7EvGPb6j5e2mczcvDUJ2DHNJqrzi0N5EjtU7+qf5aXiQgs6TO4GA291P6qEt2ectG26yD
qKD30SC+/wTOIKYkMLNawicUrUeAFELlOyo0VyIhXNihz6UFUhMIYX0H+UO6NwClKbvZbQoywf4p
HE7F11nYV/TxxQe2HtXSFaqiIQe9uu+dcd+Ns9XnMCLF/BsMnW5Nu51MmjMmPh2apk4Auszrd3Qj
pnsvkjtQfWlCMi4y+U/1q7bO6U6LgbGzeHIHjMvMIamg03IjRn8vkzvBzFKGVKawC2xCJULig0pg
JvszskRPrA93EdFHbJznu53lzpPky9KMNUEiVtln9UuU34WBwBKwr36fsHu/Ki6JhjeHlpcUO2mg
XcVa9B8WuSWStRua/kCKcH/94DaloSeeySSWyWN75Rh9KcyK6v4s3TTzTV99yiU7J6B4G35dl/Rx
fhU92hZRYWPwvEUwzGllFU2x0eTa8p9mp/+lLVVdFvx38ittKYJ/xk0okCxvbOlaMqecgWqEppqo
C/pJI9CNV/OzpSW3tdMYqQroSd1NzOamKkfQT86GYIM3Xh7vl81pqTSi9U/Lehk3Y3IHwHrGv3rg
bUa2eiy8/DF0jYflZyPqBXqd/+fUCKPIGoogbMSC8ElsWTcsvUdRwW/84FJ/a0rbLGx0unrlJfND
T72JBoDaLBg7mgu7vqtBryeeaWS6eu0juGitm+ogVFIJTgXTrd/Qz/tzAbLwLzxMDLvav/Yr291O
ee7AfWRnjggh8HWI/Zp8LmKjgdXRCI38flHnhV2qAIkKK2/RgVLXqHYXtKdBtW6GUHuOcvlJaerJ
juUyRDBZe1abwvk0mQtAtl3cBQdlUL0lwuSbQl3wooeOrucIO7QxtXMjUewgjF+6ShFlmDduKA6S
yigzYa7c4JPqSZhFEggzzf9Yuf7yFB9BMgEXWQDqoQMFWHIcT1TUo7dxZwBUrhPM5cA2fKB+k0t1
HIaUIjtE0p2sh6pTqBhsH1NvHNQj2FTvgcN9LEKrxMJRXhBcWXYyH07uTTzfGmuGajqiYdXEwzn9
BoZnvMFu2GQLG1cray+7pN8FEpkuXpPIPdWtStK7qVPM10y+4Sj7/KJ7mW3ttH3hCBkoNly0bqAT
EKQhwGcGxQm+ZpXlQ2+FvEhtq+JU430lv2KMs3ps75a6Z7IEARj0LFe1p88ARBIsdetaroVzXqwL
lFhamgbQrZj3BZzjL4w/qv538wRquX3tJotzDj6PTwDfvxNNsmxps4E8tCyjLRmdvNwul6E5FpM8
GZgJKu20DV8k9XM5Wp/M/Dg1gsfiRqEECQn0VaqGgZFSMBW+32TMNMcqZiVQXqJgLWTTj8GRAdRa
aIcDc6LPFCoP8H5IHoCy4cui/pKtCGX9AbwWW60OJB/kc/8TVGdoMC93zanaqzsJoAZjIGR23tzf
tyVb3P4Csi1FtCdj/ripfCXxo/FnITH04cgGq5Hg8bepRythnHm31AZc4BaWx6rB6RGEAz4bfBY9
v7aCS9R70MxFkEgDGxBvxlu57ILEVP1UUb1U0jy5r9oLqTPPrNDzl82f02agjlV2sl0W3WXopB3t
q0tZ14JaytaK11/CPc+lorVSKksg6W5Nu0tQim5/V+gYxsRbmwVOKT3l9Mv127oRcr5bPBc2hWOv
LlKiq/4SDXdLvNzKqnaxGksUTbMgiLd/66VxQVLXTrTsYmxy8SM7fP0aOeMv9ATZxm36xGZpxcCt
H1/VeO6uTpUzgc1ijHMF4GQMC4Sjg9D0MTeq53+xefT1DYRGDcwJvrcAo5wMiZzFmj9Ut6F2Q6dT
uzxcF7F5yZH0ZO+sVxmcTsBJMqqIUPONT/UzPUYOmug/KaFNH03gABT30p0om72pEiuJnEqgUzmK
2xwSdRCTFQkmVUoELugnFqxsywmvV8apxJCo8dQZkNOB4lZzUqB5Gl+Y0WQgQejGE7bpixbGqYQW
Vn1ohRCoXZDCBjmD1fsp8G87D8xrwLIGQfxoD6JYectmrpfJucM27Kpm0jLNn7p7CTSRmrkny42Z
mk6K7oXre7p5y1ZHx7kkvD0KKZ6wwgyQsHF3G5UwzPW3io6H64KubyXG9t5rfqZNY4HoW/Nzs3+M
zMmV9f4rHfVOsKDXZMIHu/F3RRpf4avQmzQMA65Y+kyAf4HHnBN91x9Qs9rnupv/0j31KAPFqsNs
lz2fQp961WdMnZYnRbDkjSkPWJTVp3D+KIkMi4AaScOLR/H1O8znY5K9tftPObCtOk/ahZfRZ7or
rn9sGrOVaM7Q1Ko+YGQBuxAiOasngxurmSBs20qavVseZ2isOctSq4MMMlVHvcxf8qE9GXPn9uZo
udWke5YyHRM0/LjwGejIiEtv1BBijZhQ1vLwsrTt3dyBrbmv43ujjm+s2til+vgrW6yHgorALkQq
yP6+inHLno5Ubdltji5LfKBJZ9eSqJlCtPGcjYqMupoVvaG+FeOFpzzLlegBz7Tmg4JbQCShuoph
c4MLqeROI1MplRgzey2Nqi+S0wGIUXUSWz5ZT9ev7da7APgEf4VxKhyHhNCcVJpPVSSyAtkeo9gn
idcidVcBajRqRCM9Iomc5ibVKNF0gkQrOKYoL6jBWe3uRzLaXdd6cSb0Kmy/ru0np8Z1XRoFgGzg
vXA/528Mi2H0rWN1LwYbZ9b0mihOA+VGApBxjbVpu+aQHzvE3Qw6WNSRv5U819enxiuhNLaBpSQa
4vzRa76wygRwT24CYPPkVDhOtpVJeyeOc5NqEyRlNr6KI0eUdGQvw/hciyoBWm7gnhkBSFnYhr4T
z6ySTW/JBjBRKTCJwnfCxFPWN3PJvKWP6YM9+RUyqirdI17xqH0CjiAY3GInP08euvuO5KV+DG9L
r3RHyRlBDXD9umze/tXHcLpk6OjnGmIcMIhhnaH73Yu4Krc16G21nAZRLZuTXoPNzQ6AnwbDig5K
nn/7xFkthNOgNh+7uiuxEIxsnf+Ar6JV/hDdMGr5f9APITpFToWQFtOmfmwQHuASdof8awzAiOZk
XuhteQBRw175CcyHOxF6zuaTHNAof7WHi7WUXjJpuLB1uvJsM5yZzB1eYm864EHuVqflCMYjN36c
zyNQyMQ9i5vx10o+O++VT1qkHhEtxXmqt11sG7/NfXgfuQNQZ8DeXQISpo4wXigd8pfrivoRPpW9
DogBWgCgrJka3wmSjXTs8irVMNBoHBVXOSmYiLNBeQbgVvNBc9ND9W08az9H3zwOYM1r9+H38vv1
j9h8qqA7AxVGNKSAAok7dcuSkjQtceqNWx1iEFArFZifGAKBtNMR1n83D8J+tq0rupbJnbhc0Jhk
PYxVcTZmG82iwIgFzbcFaknF0Z9pZ4uR3DcjwbVQ7pjRX01DfcYxd5kT3MvP48180dFnbaHFSMO7
bPQpuqnqx26xxf3jW3HPSjjfsd5OIcA5Ruh4pEbfBnPWbCQA96VZ+YLj3LrEa0FcZCJpY6FLEVZJ
L4MrPxduXTo6ZnnuhmMLXHAgS/5g056ZA8hAVdTbtNHaB41+UybKhSrSoI+qhoIOujy1BvnDdhe4
8s/mxGZavcSnLpoRAFCKzAEos18mYCbqbnEObkSF3M0XyPpDuAimkBYyBwo8UuMGu/mm+snulBTa
kuL0mo1UHziY5DNYHy70ZbwFmiim6Q2AW7xYB1EDzJa7WH8K549mOST6IONTElwv9fTHXSTiFrqt
7PxaDueWOk3L0jgqcPI0dCy9LpzByl70VH6cQU479JMjp2A2Nqt5N5jjJ4HebRlRC4UBYMK8Ii9x
0iWk4WozhYKPR+NY3g9nhl0auK2f3EgXRhyD/hQU1D2B2K1IdS2W85GNWYJCUoXYJLaLA4IeHyhI
6BtwWMzDcBDjO8WrHPRIApJfIHzbir0tmbOcNV3aRI9hxSL9t1ZexvlZsLjtE30TwJnJnEaxnpm4
TTTvR49Gw2DHabmf+1l2lRJ0AWp1IXnc2umcJ3bTGE/XP2DbQa0OlTOZIXgG4sR4DSpZqyKO9D72
zBMxgCUV7NnMZ+NAkz1Q5twdGye/ZQNI9vWP2IxsV0fMd9rQrCYxuhM0X4L3v1F9QJHihIc9RuV9
8vkVJucOkxW7YgfYMYFsprX8Y2Etm7OmltEbQzXBQ//JdqFQ4APvGxlQ1IA6MCFFQii1bWvx98x1
zoIOYd5STYJCs/x5C2YTHc8TcRl2M+har4wzkKESLxZhwSWI0s6LmyLSInc0sZUX86S8MJibCqVE
A0RxyPPO5/++N5Q5irdl8kYxHuOxpTjUXM3ATIH5mOmOVG7U3gpOkO3XtRPk7FIYpGViUFjf0ZEo
kHtZLkpzNcsuBwylaHvRu28zI7NeGWeRwhYtosjKaP5yG9/Mx3F2s4OJ3qm0d+PUzh5zZArkz9O3
4pnxmzQP4EO7FaEh/x9B3dv2cqYpiWd9AFUxtAit6qZfXzA+LN/lZ0by1CDVle3AAinYaYE51Dlr
RRK5svoWGsXe8OWDuqeHyus8FlQ1zow5QOF4/cbZMqAoQD4hOYLIlVtlFcUkVkfYRyAHgHIyP4Ji
0Im+RfvUt1xZVP3e8HDvpHHr61XNQvQIW2BczB/FHdBZT/knIA4FINhzZ5cVZ+lNodnGg2BjN3zc
O8GcFS4abZKastfQGGfdRgcwqrjqPvEBSwt8HIcBCnQ7dMicxOWYLWVei+bD1sEq9cRKBha7IPUe
u4wXvdoPe4yWeYqH5/xss5WXt+OpPpFjf5TRGXh9+RsG8d0ncCY4kEGyV7ELjC5fR8mCW7TWPKHy
95MGeWjPVn03VMq92YWGe13w1iV6J5mp3+pdOMxU7yIC9SosW7sffzMoWeAnOlPjNN7gIZnbCdtj
RKvlzHJbmGUfsUSYQhZf75EuCV4C6SFsdVsOngK5safi2/9znZwtNqiZkkGBLY4OvSd7qTe0TuwY
tzDOfuHoh+IiCom3kmPvtpazytpSxBgZxdZqlwKpjcJHP8nBuGW6JH7gCy4u5SyyAgzbYkkgbEBP
tCmDmiQcEULETtULvM1WwPRuXZxFwqw/WIAkbKVRY+KiCb5KSfQF75DUX0a1seM+X+wkiH8ik/tl
nKydoaLJqRyDhwiIjUEfgr+z9uW8OlrVcpcV7W5ugPWuRcGTGQOFrxovVZvtrp//Rozz7ps5u4Zy
bDKVNRIA6lC7rTHBYCv6PpQjEYDTVsxhEGKBaN16TXpwp06KrqMxMNsQ28T7IXUqvwUT7Z4NFVVI
D7rhY+eET7Mrn+Mf5HuUeqIx2Q0X9e4DOE3o57Qhko7j0Y1ftdKg+2t/fS/Z+XLRxjsB3PlHIRnG
mfnAie4Cek7U28zwSzRjCSsQoqVwpxagWa3u2KmNR+u2CGw2jJaj0XXWPCR/ATFj3Un+9cVt2ab1
8XF+SJlnOrcG7hHQNC5d+jBHpR+Xl3A8zOR3iFGEpBIB9gj2U+UqlpJVKXE4wfUpkrkLalR+xxxF
XzP5gujSHcvp8foSN1ru0ZzzpqIq523kTAqTXn21hSz8jvz0tQeVnIQNLFvBy1oS510wKF2DtLFj
Xp0g+Ve4QWJnJ1ZHL33pThhEbBlBAixM1bJYixXf9YCm9jSW6Ks4jBMFOwU9Twhb7gaEEL27oNkL
z+TQj79f39BNNV2J5XxLXpVLTHMkJXKKVpjppgfp83UJW+ZrvTDOqAzTXFPa4sSk9liDmT7t9nUo
fISK1sFZjrqmqTQruG7GfXfQADl3/pPNih7yn5mHRlJLOD636STXK+OMSSMpeKCFiAUGv3iqkNhA
TuNoAROiciTh6INQGmdQgGCdSU0BaeMRqJ1+eJzuJweYWIBjsFxR6L7Vimys18bZkqDDcJspw1AC
yw/sIozVeI860U3u0dHOnQr9jrVPTqWv1HiyRF7oi2KQ6xcC/BLvozuQ6VEVHGyonCNDphXxlxzY
uChGyw9FLNUCv7AxiAm78vcefABIn9IB8z0E+hNndvRU3sS5zZKzoWeinOqXZxkUYtJdfjsgqSB6
a29GJWvhnKkJMYStZxg79aNzWQMzi+ViH9WXeM+Soh3YeAMFdGmB/UovVDvaWcNbot//K/+x2gMu
tp3UDHnHEP4DlDIgMW3AicJwWoUvcGajPzhhFR2lGHQx0dTO2XACDDS6KDjZzu+92WO7rAJn6rv+
fXmhd2UHxEi22hyg5gsc5j7VL/O/afPEgb99BLfnmDTM5kGZWR4eoJuOYhePjE0tQ+oo2S+XWMjq
sW2h3gTyu5uRJdEarDpX2/tsntF3qWute93YbvtHhG+KQi0Z5W3u3pJ6bjuwzqP2SYdnybaWqbJN
dfk+aIhfC0wW4Em2dKeYYD5NIHrb0P8VzccCg0kLJaV4iwKV+XNzkCc78cNd8gzYKJv1Iur/YIR5
q80Ux/gmlNMlEM1oWjTJ1DdvZ7S75YB1Co8UAavizUhHClkiNx+da4Gc3uBxW7SxurCcRlo7rMu9
+1581xvHZG7aI/t+8IV97pth1mqVnO4AZKHHtHbLkmSMPILN+gcHUIxUryP/C5Lo8rk4Fqkr6nnf
Vtq37WV/Xz2xM6nXysXAaiMz32kGmEX6J4HasA37YA00UDKY1NBAKMJ5UfCmjCQDbqYvPaJhEa0I
qVO70QOIk/8BNfWmjq6EcU60AQhZvbCofNIiMBU9JuM3Qh7+nyvi7mA3FXWiDDit4MKK5VWBetZg
967imM/VTjSXeX1JKu8ni7bNuiHAkqj12PWSPwcSonDRXP1H7l4CB/l351S+ZRAXG9itBW43m4oE
5XRxO9yGwIeqfjNcwNQF8Z0Gdm1RoXB7dZYFgkZGZMB3riz5XNddI+PAKkzrjChEV8RJMZokODN2
8B+18E0Op+hxN5dymODMhs/h7/RZx+gM2AyXU3NSdn2FuA6zrc/jYJeozIrWuG1TtDfhbBNWt0yK
QT4xSMwhomf3T3cFpuvgiRgSr3bqT5YAvmDbbK4kcuGyVsfyQpnSzEf5yKjClr35oF7KQ/IaWYg4
DIXyuEtehyowaylW2LjMTGcuWG/ANz05LBfMSs3Xj5PdsA+nic4/MIgAUvBDfytYkZJElaA1DMNS
3f+hnxcXabZj8pUczhlQreqigEAOs8u9YU/o//FSLGvyGhkTtKJH6WZMvJLH+QEpKBqgeSNoMfX8
EsjBMcILe9KSyG6nwr++hx+ZdNmNXwnjroQSq1Nm9LD98jHe6y+sH9eEWy0x/iiK9bd6P97J4m5A
U1X1FJYIW1htgmGuMOi51jG/s3tQHgA0ZMvfTfwUE5ewZVzTFe4qmFrStEEC1QSTg9PX6FaPZPv6
Vm6679VOctpvNr2ctGh787uod6nSO512IQrKA4PhqtPhujDRejgXByqbnlgawdXOjvrU2pTMguVs
26vVejgHR9LJCjoCzWjcz9qR+ey7GGkY9hhtHEuoHduP0Td5r0Hvyj42Gs1HK3j1PZOrOcYR7yOG
krOXP70m1Q7DK5nuMCHKHE/prejabUfVqw/goswxiNCFn2LBVa/9DuX4XBMJE6dhuNcX/YGRs6Zp
dlJAutIN2e/r57l5DxEaWYynA35Q5hS0yDBd1bU4UG0nP8tgjcLK0S7a/yR7UcfEpp2mBmU4BICU
QDbqvSeiaRaowQCI0tYbXOKMuwXUmDFGjhWUmlNfODzC/h9/+dbyOBtTd61Mjc5krZrVIX+o/BI8
WK+lG8JiCqGr3boca3mcnVmsKR+aEPLaDJS9VetkqqgMuSViZTZffcZKWTVEEkP0x/cYv0NUl33J
0+y0cePcaR6QP8CIn10JX18isfzJ9REdSAMVDUeX7nrTVf1+h+TvrlVc+Yd+DOJ/MCy+WX9cL5Y7
P3UGlo2cQyq5rw71fQpUJwMgr075ScNYLDMI7BWvHkI/u18mu7ivduQkaijetg/IJKiAstJh2rjr
qc/aTK0Y9lW91Y7Ea3fWTfQ9uEvv50vsGYfWnTz9ufnGEnOhv9yRQpA9YjeQ12Jkw/7K58KAqpZ6
oP2ocMtGAgDP28bs7ZDG9qikItPLlnJNFHfMpDatpO+hwKNDd8oZUTgIG2AM7v6BMdh0W0hIm4pB
0AbLwzJr+pyAtVJjD3qGgtBivrq+b3fLyXAn5GfGW/kU9v8g5t+CXzBYJvw/gnl7T/RIVlPGx6Z9
RcET2RnkwQAu76QlYmK0SLgMm0R7ENhZdkoft/ZNKqdFSWoFulLgFKfPgERCRMyauRnEb+aJ3zXb
oeNqjZzOwKgnupVDGptQYSzmk41I55zskc69E8VX2wr6tjROa6ic1skMH+O3arEfk9wlY3QeTM0u
M0Fz/ysy6bVd5CxCawYgIJvgrZIQZXlAh+xQCrvPs9QzMD2u1hKAy7WboiF2vcwXRYvRBTvQfUy+
G9ZzUYZ22sNGzPpT3mOcVeoe61k+1zHmGCnI3sgPpc9tJe5RpTVdaTKeQ2LYw1A65agejY56ajE6
XT2GCOPaU2C2u4aMe63r7dFqHZKgaXwi3gj0dn1AF2YNrwb2yRK8sL1GzlP30NbL0wxs4GQawLNo
uXWW+Kj6/wLj1F6tcldO4kMi/SC024dd7XRd7sfLaIOrkARPqXVJp1hw5zcfMytN4XwWaYlV5zLb
0YMOm57u2ECMGItw04GsxHBhRl/OQCqTcOnG2tynyoR2EiG3gOiKcYFwnCxAqFhAvsKSCOxao+O3
RVs3a/QqLqJ89taKwLkBlFmwCjCoHFz4lSdegK5eJMWI4MJIXfTouGmkC85m8+FCgS9LQAgG+69y
KxrKpRqTCPaY7P5wGQOqBU0oBap3gDVy1d3wXPvSF90Nb/9VjWYtm4v0aaLlqUHhfKWlMmxZjmc7
lY2nlMhfNXk8anN4+B/SrmtHbmPbfhEB5vBaZJOdJ2pGoxdCkkfMOfPr76rRsZqqprt85RfDwADa
XcWdaoe1CinRSVsHDRFHAcDvYEoou2xrAjyzSLPCDgThHIP7LYyU732oOGmjbidf2dZi4HHc61o0
Wf5a5msYjaWZig81/vnEC+3Ci7zuRN/L0c6qMYU2bdWzeuLNJ61WrhaCVaaRJKGz06HlSpWuekHT
GDXT1PWdwBvtCTuukRtua49b8VhVvotisDkJgIfLpgmh6hgMArUMWA1QEC88ihYCZNGDkjjlO++d
wrliluQ2AP+tmAFn0xWVzM6rraV9HftHbI+QweT4ee6tMiGlU42x0Ca4i979uWeeyxsjRo0AERoo
izZA91QStCS74z1SeDdL/74w634WlQm7y/ieQEmvxS8+P8ta81PLJxfjcq02kYy0RHDOj8n5Z03a
OImuBsCRf5EKXEVnBZQ9C3Jm+msWB5oqtdWNQo49FfOv4kyqh/wpO8n38WuCgVBp03t+SxKTtKpz
2yavbpIRzHzDNqgHzZrKGHTvdwpWq2KY4W0J16UCRgTzsZpWmXI5g4i/B7STiiixLf6FpTEbyc5e
ew55ZkC/zm8pCCOT+XpBNuu9IJSRF3VY+u1iO45/KDqnhMoTwoRLYdCVOME+thda+xYIU6OAeWWJ
h2+/KgVhBTvkoBtVWHhpvQ0iIBzNoCYHC3SsfUlKi8jGM+cjXak7vbCFFOYsQEERAEADKf5pxu69
XBE8WdFDUzYtsKu5wwXXGwOMPCZoavKcZmgWRlB4ha6FSHgkB5iOku/M5xEokuo2uev+hVNe1Xck
A5oKclB64N8NTcwlvZ0sH3zyKQhQxPzYhgFv439d4xdCGI03esPS5CCIvfRYY3Bf3gAR41G8K44z
lmvl19Tmzi6sfj7gtAOcCUtp6Pr+fqzeaiKj0mBjlMKDtrKrdwqpKLr5JrnTefWNq6UX+vEu0lh8
JN9XAUtQhb7bzzNA+AQQ4T7KY7AHriPpBhCISJOnYrqdBCLPm1w1aRjRzAut1lW/aVoYthRjZn7E
KstYyPdpMmqkGTRAq0npXZUpHDS3NRtEOQwQ7yiI61fNBLlUrBJgDbE3T2h05a+NMZFee7htg2sx
QAPiHxprsmZelTAa0AHVddjBTxbaTu++WH1nR+H31oqd24LWbGApiAk2aWCAl62FoElHK1kYSVc0
9m0R17kBvtNSBmNnUT8bQ1OgKvoxle5Y34xvMdBTe3TIRWd40hHNngburtnqd1pcIWN4Uq/OUpn0
sSdZd3N4DjSdaAKn0rPquij5L9DJLIv+53dbS7JJqNNuQsjc9U7wmDRk3lW29Bqdpjv9ySQYOje3
6YPwNr/dvtSr3I7e6UUwWxOZJuSSyoQ7NUDDY2gQU0L28K7q2jZSOcdcvcqFMMbQyhiohlg1j72+
AElm3z8HZbmN08m7fabr0vbHocCdIOONploGEwgyNRCtOYac+KjvOxSb6fKNTtJHwNjtOLLWnAcc
PyRalK2BBdcMMS9TzhHUY7AlN8hIhVm2fksZVn++QNPN9EoRi/jx7ro+SY+pgk1Os3TTBHI8ozTg
F2pDgV7n9xkVSsnpEpIcJAzVhY6BBRHRCQ/tS/BmeXRhjw90c11soj8AuHqSYUk6gCnp915kmIUx
pXM0NREM0vfQPLmbsVz8MLky8JmkNx55zbqRLMQx+YQ59qMp0BAhe8Mm2UqH8mjus+2ISTbFkwws
46Aq7Fgx+X+/+JlzMvrUilmfYJQE7RgNSIXmV23kuGn6pdjUcnmRVMkWF5kp4dRZ9GSqZ+5/NpYF
L+XvCq96aXSuTRCZqBKi+u9yylJpg1yAtdMnQfYgHSiyt/nUv9CHlb8ptvIjxzx4Epm4oOgYuzcj
MfaqH9lZRQGjwiBOvQm8+cewA5a3w92Bo1Hg6i4XZ2SihG9NldxkRuxRrlcJ4I7mffkNey2EvsfT
k8gDzbkuK1Pt0IHogEIDwJjZPCnzURACzkXsiQ+5TDJswGW2ZQcR8bfBrgfqNYpq7zw829V7NS34
NozzmSbL5JRZpZ6lNeJtIX2p44dmagjny1FduLrHhQTG2kQ91TKTxj0M6gbbyjMe8eoh+mf4Eo83
u3k9J0vvcCGMsbDZzONuEHAcWsGj6CoBneBE9g7geRd4YhjmEPZ0SYi3GnI9JMtIZkxPUJNUU8oP
k8CWPOUklhWStkQdgLpP6PSdAnSn7ClCSQer5PV3LSQ+kGexXM4LW6uhZHEJjD8vJbVSsoyGrZ0U
OtjI2ien6IHC+1JWRfBb7NAat61dfeKKpmZ442MbTDErlSZrCiLcAuisj7Ldef3hu06KZ7rszOsa
rF65LmILGLVNERVU5mPnVRTOlgrNin6MboLWrFuDj+ZTGqMB/bN0hsd1iflv9XP5Y7atPQokjuXo
m9savpYbL38G8+V7ZWyBeB5jBW14bOiCFvYK2/A96X2eKdEDsbe7lMR8WNlK8tIIkepjLxj16dxN
5Y2vEHDL0UmUGv9vKxus0wu2qO95LnhNqxbC2TolpkpjoHrhmP7YkR7th1g8Bwo24Xp0E9OCjNPz
7XtdjdNwwPiwQNkEZDSTFkRpr6qdiMJTkTpl+DWu9Y0Eqs7J2IzStityp00/5dMxA/ocxhmJVr10
w0s+fDLyjOjYfeT8nDVXufw5jCOr5lYoxxEhyD91KRmP3UMr0LAAUJJx4/fe+AUbvByhq7q1uAJW
xbMGzfosw+OkfOumzNbqwi2TAC2fipM6rL6KlsdjlMsvDMC71/Aafzc/xq2xQQMksse9/zQ4+WbY
AqFW/8S51rU4u5DL4jPIU67UMTBVPe2JMncleywma5TVU3jIN7lXbP2ZZ0ecW9WY9EVVrHyU54JW
/UYnfmuINDtTYGceHSVJz9Z7WdglGqsed5RyzT8uD0v/vkjQtKibarFIaGkJXI2ohUQb2jArzxiV
3vC8MUdh2XqSFkVxo5twxoL2WJavlv/C+XTrp8HivKLohmh9jOssThNZie7XqAF4fuoEL/0xA5qr
ZYuCK3iFU3o8Y1jLbtF4/yWOnnchrhGqKe/9nGadID6/a7fSHtjQB24SwTsW43fqHjFM0+PoI/NT
EcTiu8DLdrqb3f0LlVj1q4tTMW4l68MCKKNQxsBwegcYLWVm+8BZwppA45jE2qsFETRSdRhGxWIN
F79sXUsut8q4GKUDnYEvFIknlW+idJxmTiX6emgLmdHyszHxMUFSIClhTl93QJxunDRwggiJWbst
jpg5TP8SuRh+PE1hfJk1VEI9CqikSn2976VH2d+L3WFSR6c2NNvKcxJykctX75Hyw1sKmrpX7BiJ
EljGqCJ9r6OvtfgWJhxr4/37jOsI6kRsxQ6pbWI9+QEK38Ijx5zXSqfgWPt1AubF00ljJgqljPqz
2T/5Re3ok5cW57kobSsYnSjKT5qWO4LB0RBqT1dpzUIuY9cGOrx5PSACJNEpCTu7a/dzLDt/dDrQ
hqJMpRpXpBddGFi91eF0f7+NKWA+eLFsrv9YjWhgvvqfJDaiTbEcRUkrIW9BJdahS4mxUx+Kz50z
HFFj5+4Cr9/fRR4TzvIkicwqQOQem8AOfM1JlG9lHHFSkdXOgb44FqOAcwbOeEMKY08JZU/Ju40/
y8fZUE1S+umrrBob1Hae9RTz0ZLlpOP8LKmZW4XdqZjrntz+nNdgANSrLH4No6xZOoh1RD9nM9F1
5HvxoeyJBISR4lS2pN5YXuZVSMzyx8QndDCbV7Hj3TqjtWapg5twRlujjTBF2TzOekEmELndPudq
qoJyANZL8DoH3fLvMS8bS30oR1QhwBZ8jLEtV4rvuaredz7vob7uXy6SGDcNmkUzx1ae73Zx4ugd
kKoyXoljNdQtDsO4ZTyQZT3Q4MJquQAosGoXPbbHjYKIlUlUobufUu7m9fpn+nWsDz1aJA3oTqL1
RGVqRPfUyab7HZWHQUgztw3gCym2Fth8anHOUdkK2TDpqSqgeOxJumCnIZgdlITIXWbrSbltAXYz
crz3NYjuh0FcDsqYJzClMrUO4UX1+TRs0CjFrod0Vu/9t+5Tu4sI1qHQQd2aT284c+bk7+mDjo1w
Cv2zua2z6w+3y3f+eLgv7rwJ5UDuJjjA+DiAXVFxtC2dpOmR1EcyGX/Qum5Hur3MW5tdjfsLwaxN
jmY95xZsktYlFUDrthu6wcNLrNdTmoUcqnSLA+qhhAX0WKM9NzHcSEp+mHvraE1Gj5fxvC+U6LUc
hkPb5Pewos/qmNljZhhOO6UcQprV2rm++ClM+pjqg67LtOKSRiR4FNHONR31mbIeD3fhhkcTofBu
mPFHuRXKfplBr4Ft5+k+ePgiYHIa5q5Ns5OFue5kCO4lAwxSTbDDBPu+LMwXQDtvC8tI0TJMd70W
OWrdOUbSHTO0cYjRGCZJCnPfa4Ezq/5BTIqHyMKwh5KPnyaMwpNRMDZmVh9ioMsIXf3YhEBHCzGq
PVsPKPkB11DDFFFlYWJjkuxp5O3frXphNCZkyn9I2Wh//95qLtW6b3SJF+r9Jkzb8i1JZYOkg/al
Uxtem+CjWXaVEGkmOHqxC033h38XZypZVwSKgktOwowAssQbk9yWyulolP2rXIfvihFvWqHaIAS5
t42X5y+ZMCCAuU8IUuiT709OV+0KGaR28ff/JoQ5YKMbGMyfezwJ5tckOWRauPE1Xpfwevjxd4/I
bnwL4LDFkxFuSH+g4JPxExDedhX6IqFLAchQLAvw6m4OQMna8LKDayhbRjiTlAVCIgiCMiGZ9hSs
hnoKHbk8Ya1d30W25iqH4p36Q8MrXPlbc+hAQwZ20juewXI+p8JEhXg2MsXX4RHj+ChIj43yozc5
6ftHLLtSV1XSJEOmtQ22fTcJSqN3H0NU7gCjJcE3ykuIXAxtxMJugbQ5OMNzcxz3WHT44P35o8rA
4hcwTnDsZ6AW9Hh7dYAHVhTBJGI7nRI/b0ghmI9jaR7NEsGolHnjJvT+rs+O7ScFaA2ywdZYJHP0
G6lBekGrZgIB8hmQMGev2IFFhz+1SZXmljQmvlVdNKdigQZitSl3lhs7FOokui/Q1vizUhWawX+f
jIlxKvpRYdrD0+foQIHkMXyim6NA+qGr7/9izHD11bSQx3zDWLeiQaddiwq7XZTzKNoHp5aEZ/Bz
ud2Bh2qy2tzXF/KYSDZOpRoqKGp/jP5Fh+oTRVY23faUYnvjtrtbD9Iq2np0AEqS2GxwbGY1wco9
piPusE2Bk9Xb74ZHKaZLr+AAHnKFMSbvq6BIEQPMgKhfaLprHMKcfB9tWAbVE97ZVh3M4mjMO8wX
+qmoJqSdbVgcwVllA/Jxo0ciJyytvk4WYhjNN9MiqjMJh+oyICMgwJdqsbn9lXgnYRR+1FLAj8si
elfKWzy+SN3jOD7fFrH+hl4cg1FyHxVTKRZajFpYAOqvHnMn2gsZauyznd0Le+slcrmKvu6iLsrH
KHqkCyBH0fCFmo3k6nbsGo/zQ7+Jt9M2tdPPnBOum/FFGpM/6L1l5T1APz1hG5xryuExg1m0cevM
6Y7tmb90vp6ML+6USSZ60wDCZ4Encvu5qWz9pTtlJwzwAuoSWEkHNJn5pAfrfvjXIdnMwrBa0Sxy
5P/xrt8N7yFI7TCOatck/8LbQV19SF5OxyLKlXIchv2IqosAzCej+J5Fp958mtG7VUWitglnmnA9
91zIY7xH0IRWaQlwVR9FdrffDu7gBP+iV7/6klgIYhyHqFVGUxjo7qXY0pOnfTh+mc3IDoUnOX2e
6qM+vnNUc7W+uZDI+JBW7Ksik5AlaEVTkVnTN5legDWsAozWkH5NMkTwqXFKKdvXpeBxpFMzu47d
F51h3EtXovxcNJhibjbBVvf0TX6sARFIR5kHd3zAN91kbvrOS4145qEwLqdqVV8sOxgkHojRY0MA
bvH+0edqCEDfbX5ffj3vvryW2EEWIFsoqUz78hlebo7hGp0XAQQIg1bCptyIb3MNygxpo2MZIyfz
19rjrWCsevLLD2AZS7FRU6LMBC9b4EUZGnvJ0uyW2/1a9XQLKYylDMLkh1mPl1KMwp+dRFgEjTbW
2d8ak10908XiP/IFC4mMyQiYXJUnJYKna3tw0DXxuVPrU1dLL6Me7PB0AwF1k3BHxlcDyEIsYzd+
2+mtaoVoVKY2nalJTuLTaDfHcItZA5cL/sITxxiKJpTa2PtQn/RIk9wCSWBK6GhZafM37nmqwlhH
YM5t35fwCZH8Fup3hQJA7pgD67s62UXnGv8uHzARePKNSbLo5AAGcp5ah/KGATiPDN8NjJONILL6
w66epslAWtMM0MwxIutqVrUwgdVHaeIY4Wvdf+P4s/XPdJHABPrKD7ugDSu0A+46TFFisGtD94F+
jojyXiPr5f7FeZggX1dZYXUdXj50Pa/P7PhZP+U7+uDKsLeGObmUDDKJU6wVaLYE4B5u6YtqwpX/
vvwCnakBgQ46atQZMb8tsO+kx9MLcEaOoxmXdlkFD7dvd10tf10ui0E457IcBSZKF5UZ2xqY4K0y
RLlpd1sK70j0Ey/KmLI+AKDdggcra0CUgL2htEq3x5NI6zP3tqj1zHdxfYzviksjyLB6gibfiwh4
rgaUEShIYyoPu6F1ZCPDgHXzcl/eARnPhR5wHAYjqh9SEe1zI3KESLVB40SaMHduH3A1vC/Ox3it
qciL3FTgtcpOIyVqm43/zcJ4lN49NRPH9lZzwoUseuzFd8u0uRtyH+UzEVMBcv5Dr4668gT4CUfQ
3tKAV1VfTyEW8hhnoo55Phn0jVdjXqb8C1N9W+lhxjeLSf/OTyB4ys94liwF59nHJJKIycXyq2h6
dfn19tdafyQvjsT4ExCqabFgwCWXcFi73A0d9V7CMDHmBv/FqCLnROxYpJBAKSx1iFBLUckw9ESY
c1JqFbl9Ko5eGPTZstCLOpTmQMwUtHmAtQhrI0X8dR4eVOW+RkvAyDnieJdoMP7D7HqA0Ico2cRp
/dUyhpY0Znr2w+lb2JilW5egZhP6O0Br3RtS6qlK9j5XAhfviYq54ZlZVKAxE8Dga2RYejnmOwWU
bNM9xaYD/cz2XywrrL5bLsV5mTH0WC/qCdSpP9fZaDUnvWsPz1MFFMVgVx8G7GuXD8C/LZzwgdt4
WlekX50BmbF8X8MQlFmjSdu6dC8R7JHC1nyj1WwfuXz4ZfJtNSC8Cdd/cAAXsYwD0EuzTIwUzjvc
USInjK3tKbBLtqMTFJHDLWFRv3z9RS/yGA9gTVgmanUEphqIg5ITHKJN/2psyhcTgL9PucfbGuTJ
Y7yBIk21AERp9PMKjWR5bBdyyzEWjtqwJYNW6EQtMuBD4x1lEWrxrsYUtvdfNYStFwBSRGu0HDaJ
CpMKcsSOlLvOk/Iddt0RLNwA88JfKEw0D++BpyRsq8EUBNVvaRFeuxteGpK7dKFmtDEWQccv+GFi
vVRxsUQWfBNLQ74iB/RKU+AJtBXGOF9Ka9hUg2/LjWkHlZPUKenAr3Pbz3LURaF/X/hZua8iWdE6
352bbWUKThHmm9sSOHauME6ma+Rc7gaEJ3k+1ZBToqvPqRPzDsG4krYSpyqjy22Jhnp+8rlU326f
Yb0vtPg+jNeo2siMpQEVjzEAh7G4Cc6zU7rjc7IHuKZG1Ls8/FiLQN6+B4f7N2HHe0vyzsj4kV6X
xU6okf/1oBhKX2JQWN4+I+c7sUPxtKjvBxKaJCkmSoAIT8JYJ03L2yz+h+fPL4fIwnUM6qzrOq3K
xUB+PRYHPyHZi+KaL7pKAOwPJnr1s/HQpqSZ3J+rD7xU+h+C/eUnMMG+H1pQr/QD3S2jW/gJhtos
oF8aXopCMq/SwZXGPBemdMrnDBxkKENWZ2AWKc68Db/RvY4QPDjcIViOd1YZi476EAMdCYZg6eAI
pc3DIuCG753X3yOXO2TMOmrbIBnmDn2gsjs3WXkazenQRaiSWxUHAeUa+442oC/WpzL2nUxgn8oz
yGoxVlw0pEGpISLiPjzKAEytPMH2txia6DBdXJP+a/kwHQFq6PJqcet9tsXvYLxAH/Ra0xvURI4T
0IMlEjr5YXJpV487eblal1/IYuxd14Q28tGAQje2PeKQWGClsnSXD7rJs3wmZSh0P+rKGCARXfnX
FNxJc0cSffefvAs7SBpY6WB0sRh5QNj8LAritrbGnT+EvPoU59rYfYjaT0VrEKIEe0XlzjjQuE2X
tuhwLDc/4bhklqBSkDWAABWoMeinU/cC8JqT+YwdRyzD70Ehg7I4sNH+2y0yriSfxKovTbiSudkZ
k2VL/lOhRs5tIaubhwtz0xgP0putDvQ4JCN09kFAzgNKHMUGDoQniLZ2Sp59GVZG92OFt8ThaT5H
GzXGseSgX5msBrlXgZnj1IyIoA+OwSdTXX9h/nJgGuNU9Gyso1nA46f5QeHy3AKFzMyeYmKdyw1W
HFMC7ChMF2Ji3NG5ezs83WFcyaxVcy5kSNMVUrxQqN1kT4caNYxx6m75hZ9i8q6V8Sd9M1pGrSNH
KtrHosbWgPDUGA+3NYcTejTGkWgGSGSaAJVN2fM9mjRLmEvnMwPSu7nxpGLLl31h+HrRwl/VPdKT
ogLlLZjKh1A5NVIl2mOTuLfPxflYbAlTjDGHMEWIPzL4jmJ5K/FQ1Hk5gs5kJJ00YV2BIp8od+F9
ed+cZGGnEjrYhbf3SHpj899OxDgSSR2CplJ8yCvfTLAJmwJvpZX3pNEZLzKIbY35SHiRpk4UMogV
PlWoOqIWPI0GHttVfQpzEHABRNvtU8W7fcD1G9VlSVEkEfuWLMtXopXJoCRIM0MJSYNFxBMFsg4A
0etOO/4c7arqL8Qxp00loYiE8SOlRHcQjD6TC7Zt7lb4+kNkIYfxjlIlZSj3wTv2n8Ufd8m2AZ13
uNcFIt+Xm2qHujc47p0JREYikY/gUdvwxzBWXcniNzCes2t7QIGmMIew2yvDS2XehQVvWWD9Cb4Q
wjhIIRyDsAjqn12SaCuagKmfAbpE6OK3vo33Bg9njP7sK7eiW6KoAV9YugKxjCelroRRiLwJmEO9
WT7ExbwHxcjOmqQ/085fstgSSg1yAXMckTp0e93TwIms7ySPmjtFReF1nNabdpeTsYWUKEmmUZRg
ilbitoGTg4U52qB8W38z7HFCXR8sUCWQcV1eirRuFZdjMm4t6ERFi30c8+dbxNz9pPDmpQyrXw4U
z6oEZC4QajK6MviWoIUKFFIXv0wVOmYpAHuwYhyZvDrxquovJDFRdM4KMa6SGJLK79F4qoxdUv9R
CruQwURRMW+BjxxN9LUDcNzPQEf2KF6xsslHwgPPXE2CfskyWEoboBsJgSbglRFpKuk6sOuOoExw
x/HNMnsyiU+3vfJqIF2IY6r6mQCYPd1C1mP45kaqnoKic25LuP2BDJHRuFbXOyvVMGNUCa+p/qXx
v+ry19si1kPL4hRM8JxrpZHSCZcm1q65BzWmozwGO7V2qPfl9/V5l8aEliYNCznwUUFu5P7UUzqx
qEg4H2bdRSzOxMQVXc5nP28Daqm9jOWz1IkTzDtj1vI8AC4QFAHgjjnwitW8r8VEEr3vBTmnSCOh
OhLR+iH7n8AbzHk0rfdrF2dj3EOGwNwPA75X7YA4O0B41u8lQLeAawFANKP3hxFyIZFxE3KTCmas
w+FWSUT6IrSN6lEsBPu2Iq5vsCzEMJ4C01Bh7Ktwr4LoD0RMwOfVGPeKHJ/D2nBMbTzEcYPkrhyA
SgxEYhLWwS4t5gfR147z3H6psqy2ZcU8KwqAsgarPmIZ71WfBlsJhbOoDgnBMt9DUwXbOQPoca4Y
7gzatUHT7utU/5ym1kmRxrtcqe6UpDhZPkAXzeQsSL2b9dJ+lOtnaw5yzsE5FvGRei6K1n41YSY4
RTG5aq2HLugnFH2N19uXy1HNj1rQQsYQVOCaptPwmaVtTMHclmG7N8eBU9v6B+XUMNkpAipNZFGL
an9OrbIqAPLoKhhpRWlQ3zfu5NZoNUyvBXC8gL14/ydnu8hkzK6RsU1SNFrkgVIlNU7V+GqpHIey
fn0XEYzNGVqg5wrdvSkmobKVMt7qVnyo42jkWPe6LlwEMaaGN3QnpSNCyiSm56mR9loXcBbT1oPk
RQRjZmMgTqCYRkDOy/TJrM2XcBwO01gdQBF+iBTxE7D1OBrOuT62yz7FtaX6uoGOhp96Y2btpWYm
0mBwLm99vdH4dTS2zR6aeQ8MX6wet5kEfJSycjA/Aw9ifVcS4SltUegJh8++GZ7DHKUtWUaHuBQe
DCu/mw3lPISTHaTy0wC0Te8PdBQE6ZqOEo0FZPnfG1NWDvoBQUJ5Zpg+SdWrqD3qIw+FaL0XsRDC
KA+Y8ETUsZEt1HgjZulWpDOlFCkw2/mfG6DmlXaxC2yRiK/dAdvuJ+35v52SUS1FxXsOzVrQpqnP
NebOhk+txjH21eT4ckbWWZa9VfixjBejNhhObinEMjX0FDXSmdyqlrL2hFrIYvI7E3PQ5YBhPQwG
0y4ZqF5zUm8bx/L6s0jyEw9uYd17LgQy6Z7ZAdwEjH4+EOetO8DQbMK7xG4cw5s3tD7J50rmSqRX
sIgLKfyaVEsVrdT4DxEwftrG7mPg90kYIiq/pJ74avA2v1e9weKUbAZYZO2YFHBAslAcJF3ylLp0
kUY7t5Vx/WwLb8DcpuHHRqvTgrb80B7ze0qvQBf7/KfqiAEpIBjxXqarB1sIZC5zMDMDhWY4b6n1
RqO1xzwgUv3j9rE4EcJgbg8TNUDql1BJkKN91T8LMQ86fN2NLI5Bj7nQiWiQhlIJ8CoUDrNLSWNB
TbGTvXxHm1MYbbNI5UwFaZ4xFY8lSt64Au+ATDi34qAviorCgWBAITN2c8DJhaivvaqMLM7H+OIm
k0E2LKKu61tPhXmMjc+K1JJ2fAuNl9vf6h/eVpeAxHhkACyOYVQi8Kme/IPyAejPlIgIpvXAH4Di
nYv1vlimrIwYdiWM94rwyc+OVvCgzp8TlTt4vuqFL1doMiO3YmcNgJ7HFVL+Stp0BtIdmCpC18D0
eTkT5UeByk9qDzwmmHUTs4BJYxnAVWEnS0Qr1owkLIBr3wJZdOhtRd5LwzPns62r4EUKY2P5XKuh
JQP5iR6vme2xB24k5XVqnOAvY4IzjjcqD4NjvUZoXKQydleWgSIaIZJMuuAjjkCJiMBwAoQpMFfh
xZra5uTcPug6UONCJGNrbZRFg09dce1kZxP4eRS90B285Is4EOElAwDI5/RRJB9gPNZRgLsh3D0Y
Gkav7fFybsYegV0YBYJkRd6wp2DOhZcBhF4HvlbrddvbB/5AJrwlizHIJih7QRcAeTXYEwixzX0B
fGHJlTexC9QrL3fKYw9cbh8kPPUm8wC0Et5RiND8XLjTtjxr2As1AWrbesOBMs2XNoUKbe3kvrXB
CMOF6OdpImPTOigVpUSBTlAqteEMfkWg5wQ7yu9buTpAx7jTJKtJz0Ul2MEZUamHqJwhsXXg/We4
/9jBZhsGGZu/mh0fX5tj0ewAjdGrQYR3FJ4jjUTMTCCd/FJYz7e/+7pr/KViVwQ32INNStNEobN5
NCyDRFlHLOExbF/G+fNtUetLVosLZLKAuMhqfwSTMFRM+94roFYQN3NIwIGH2YeDijqN7oItVvpa
nsFv/2crVqYMdCewLYBvgUlaG7Vv6tiA+M4q39UqfbIywa7E8u32MamhXBnSQgyTXFWV0iR1BCA3
LOe5/XSeyk+SqW4rDPuhtECGoNvcFrgeSxcSmXtVglFVZgNOeYLRAbUheJDfhPdMJspm2gLBhXPA
9fGYhTwmCJStLMRVhUk/GgTSv7KNjx4mtoH/4reAV21gIYrx/LVoREOi4TIzFBT8Lqf66bTRX5wb
XHUmCzGMtxezXDWGvsIs1UncB9scZFZqdKamTZc8hIHUgx29coTyzsZ49xj8u6FKJ/1a1/QoEiX1
tOP2e7mZbcEDytEnifNEXA+kYO4yQWsCfjWdcZpF2reB1iKqwQItEm1TLBEA7/mpc4p7FLU9HpTH
ern5IpCtbxijr4x5h5fG/9Ihuy6dGRgwW4pzFpVo8MnfKJHh4+27/ZhovzbCXwdl6x2mUWdzm+H1
VjvJGTgmLtB+0+fsMcMGj7Uxd7OnnanOKhttT8kvwy+U24WP/7muWJffwTiDWAK20ligQBxJ4AZQ
74OJd8XrWgS0SrDUgByNRZT2LRVfNcezv81EEiQJsYr7Eo+Q2xe6XkCChL/FMOlBqFtzZMzQnBYX
SvPaaN++6tgeFeyWRM8Ur056F3YaxzLXnelFLKOwLdaGcnC4oKNZiZsRW1jSfJzM773qqV1JsFJq
c85JP8i14vwSyAb5LmpiOUczEwpLwVFyp/9GdzktD2QW2z9qi1wulY3wQtILkxFAWAJ0Zkm9G3IM
N5ab20fiKAgb4VMpSfTRbFAX6vPdXOa7RJvvpFzjiPmHKHS5OSYK9YMhjCYFDKG8ZEFGGqxcjXvR
VWxQXgG4zrl9LK48anqLx3gXIAQFFDwO86F/qXApwCh6EN3CEQ98yJDVZ93iS9FLXggLgNLvizkq
6ZMJAsoStOi96XbzfC/oMgebaN1lXO6RiUVqVkTNTF8eSYmBp/i10D7dvjmeQjBxZ4imOpgr6huh
DKLQEkn07YpbdOV+IMZlGP0g+WmCp3CM+ghg7sOn4ARWWAqthEnau6Dybp9rPdhcymcstds4h90Y
1SnVQMk1xa1q0yJvYpcT+puChxo23oqelbu35a7e50Is88HyoquauUWeXg2fEhVeqcUsKuiEbktZ
n7O6iPk4/UIFARGYgFgAE6/GXb3TviFXwR62euRPfK9/uIUk5kAtViyUNpYoZr/kWsDTwO7WZkLX
mzaHeUWt9WxyIY1RRxEcPwC4wPWNrj4RWgrqiXZqjsqnyOE5jVXbWshiVFIwrSDNUQoCsAToinyg
4Kf6f9OGj0fQ4jPVAuJ9LKMK2enq17rtvG6Wzm3EE7NeoLgc5aNWuZAjJpEwDQ2ScNXzJ9Ls9RPq
PW7uJHv5xdgavm0hwcHT9L4BBP8eL/KYyNucTwK1GjAXv4N5VcWtVKNbitJuGJF0Z6JMIWzms/9k
gLOEP5rP+YAfGwSLU8ddmWJ/BU4fLetNaQLDPec1aldTjsWBmDhmRXJjhaGBKfmaSN+xifYwvFsZ
mT1pwmrYvKHHKsCsSyEQeBWf9eNR0kEToHQgbP89zFR6qredDFuYmmOaamSQeNs/1Hav8hvrIoH+
gsUFVmNX1F0UIBsArZ9jjKFkh1J2EP3qWxX3PKSt9Yr5QhwTN/uk6FWTjj83G9/r70xQEZWEqkjl
SACTUmy689rdAdDVHu/Ux04kPJP/h6hwOTHjzRptyvxcwut4dOUfabTJnREOrTj2L+F2cMavFEpR
5pUs12PCRSjj1LpO6hS9xgZJnoiAKdCdsccotsLbnv4HV32Rwzi0ohDBn6cj+x8/h88UrsZ0Onf8
Qcly+HASPO1kkvG8NWtwp8IyJAFwd8bXtP1+O8ZxBLDFcwMb57JJk+8gHc5yLnhyMHy6LYLzYVjO
ummeJWOmfDS6dW/NhyB8NDIeHhVPBnWZCxuL8xFTfR2cVLNJzsaT7w0eoDBoCwCUJKbz71ZL19E7
L6ZmMr5DGbP/Y+3KmqPWmegvcpXlXa+2ZzxLEkJCIPDiYrl433f/+u9ouDCOxowC96sanlJFW1Jv
anWf081xySYvByW8MYMiBH1VER+6SA6fDVrqk00qjbqRjlwssPT3JhBrbH1ONpOfUxSn8jZ9BMVI
eguYgW+DGaMUbFqNi/buN1VJG7uSTWITHyRQAPUHEcikpW4/FA/XD+g3eQ7FSVvEBDsoZ69lGvr9
kCL7iMr2be0DyjFR6o2ZoLbrB7dRb34bM30T6+FemoWDN+sjaOhD+CmdM9wQV4rZzzBzoD9Cct7b
5rO8kT5kh8JhN91kXz0TZ3yvfa03xb65z95gQ78IdmBdf87fwBm10jPezQQtSUx/2i3D4wfwlYua
lN0O4PtkvcPCejpTj8vAcBbKGfdURSMNCky+snq6gcwZveZsFpo9saSfup1oYH7d1n/J4wfFGsWv
qkFCZQh9GZsUlT1fE7Tz/MY5nkVwqQnVwV4aM64XzZvQo8CGYdwITxb9e2M7HUXH9ptYdxbHmf1c
ltYQzsjIAGfVu4NhaweNlZvugEvvhIB/PI5wAPLNkNvBM92nz6HgArSeuZw/gPMAiaykssT69TVS
ulVm2k29C6LCpvLRDDFKWYo6LplOXNEZfoAMWV+W6nqLNt+ROGZtOQ15X5uzHTRvFfqPCqeXi14g
1/OX8xqZ7Sx869SNuqmd+E3TGzPbNx+V+cYSvaWKdJNzQSRNG0oGtpEhetpAg1yYorMSrYPzM+gr
VqXYRKanY6xc6o9ygJJa8xxQ4lz3JqK1cM6k7VpKgwDulEqfpeDjKCwNro6qmDL4lDRwoYIHlvMc
QF5Mwt7AIHKFZqAZIElRYvul3Ufb6CkGBIZ1Y3o63oWrDwE0/82sO1bhzqLS9pouLr6Cb3/Shr7P
dQ3NEYAyuplvgOMX3zff494BfKhr7DFJL+8a9HhF7xhejgg7mx0XbwlL6ZyrUaueWhn4670wlje+
cVskuyCtt0AN98JQkF9cnqhmUGCkgV4Ofe+yxfkZOcdQDt63wCbamu8zWUPbnMiwLyPQSxGcJ8la
c86Uyq88inJkFVDP7NUPwm6CS3/FpACd3tSIyaL9S1tudWWSgiGsPaXQnCbs38khwPIjqn0aTeOh
R8OGrUTkj8trL4Vy9qBFekdiIlVe2nlalTkVQPGvW9zKK8tLEZxBJMUoq2EPEbhBKnhOYpMD+dEE
4kHyjmCGPBRdWdmJv9S+FwL5WkAUZ2025djIyek29bsM7/Plprnx7fIQuKJ38BX1O7UwG7IJwk5c
PV6eWjjH8zSbUYnsMHZ6FRiSxfP1DVzRPig2Yzwy0IF6AQRIm7FrSVOWniJP77JBO1C/fcgyUWF8
7ZxeyOFUoRvUqPETyGEt2XrvJOD3SoD2DgIOKXLY7GCsC7zxSrWLGe15bdzuld0cGLGRY2IQznLc
E3s8Tm/0g3UcdmR/fRtXzGspih+fNfNGp+kIUdWsfizm2JXl8R85zA/m3L0b+uld17eb6yJ/s6Ua
JYohG5ZyepdbhOdR1oJ86rGlDUhsJdDWAM6A3DEMjFpGq0zgijpD13XlLJAL1Z2mB3GUQ6A1dh8C
k97MvjLawTQK3MZvDu4siHNWPchABgCwl3hRJFt2cP5+uK/2rzm4lcSVKclZFqeYvqEhzbGK0ov9
W3WLVpvkIG0aV08fTzzfW1F75kpD6EuBnFZ2pa6OzYDFMSQABhA2JPeAUb4HZOq+BfQtA+sfBWGM
/Z+c01oukh+NbLQuUwlgsE/PA/k28cYDo6kWTb6JDo4fijTDXDY7is38YXGN4+9fa3ECZeThpDIz
VHW/ZcpYeIp1W46bWBZAIAmXw4XmuNfasTJOyxndcf9jOUwPcy/7r7JYKFhYc10Z4zCz9Wge1HA3
7zTVZXcY/zjtKlHL3WpcQXlHs3Q2HsMPcoeSVihzXMPrz/tQBufSJAS8WImTULmzCG49BkDGfDmq
mCqQbYr3DHQCTN80W9kW28EXvjb8xhue5TF9WezfFMRTAgf8Q8VLDOA4mWM+dcAmD5VdhMhclX8X
X84iOX8og8hPkoumPL3C/owv1b4+DDuReqxr+1kU5xGLYQoKtceBTUmzV0N9F8jDu4iYu+sxRSSG
c4YUT6FGX+DQ5Lq1pwwz/gXAc0fRne83hnVeDucD2y7Kc4Xt3J9H5uuqDhjel3oBeuReVXIsqYpv
u051iS8CYxOoHlj4XoqY61arphKHoyV2t1Eck+7wGLodADM5uVIJjgHRDPhvgsjPDTT4kVy1yk1j
DrCB6Il3JOCFMvogPL6ibMVm+UdPPmqJIPW9rhzg+n65TGOQSlNhKVzSPtDsbRrchpboZik6Lc5r
pL5p1RlLRxmOM+v694N9uKWO0h6mUzE3dYTBUaCNBv+WTZoJZAkNVGRwfqYb0xvq+cgTG0EgFsri
fIaCOlmQ11ggK/39WUgRnRfnM+QsnWWSQkfGdrCz6GZMQYSeiGxZdGKcy4iMMgmJjwXVeeemGljX
LUE6eOoDushekJ9Ymq6DkYeHilGkpOnLuis9VRlvB5VsdD/92mhk06OCI03zP4lpPZqW8bkto6eG
qo8oZKPDzg8cNVfvzLh609bxm8ocXJplG1ktP/sEw2hhvLUGZYteGhQrMY1L5vRdGjff21He+7G6
18rcq7P4cxQozqS2zwCYuB9i/58JL4VOPaH6ohmY6G6eArXd970q8MUrkFHgSyUamFGpYugm5Zxk
A3A2K86B7fjDSeIBYIeyUg1coxT16RYYJS4gX2RUe2LPEg1Lrh3rWbjFu82qIsAgJiPua+ZDpwHD
4PF6pFk1hKUAzmlOqAUEowUB/yejA6sSeGUtUwOCGLeTKmloFloEDjpOeidOg8dCl0BEphEMtMl1
b+PSe9QCabTDuRhtaYzcOhRR31xWIXGcCo4RQP+EnehL95nQsem1UC+9Tj4QlX4Eg9b3RAJtdxg8
XN/bVUlgMQZrONVNgx9PybWwy/x5KoElg8EiSkI7DlunCshRkVUResf6QcqgPcSstY6LKLe5pE2S
tjVbdlmbTrdsfz/fVXuwjO6oyCRYiOE9ATnL4okWgXOZDcUIWayKAFgq1nNE7jp3cg2UFE5wCte3
cjW2LyVyamolWpRILNBq3lA5yqbyLBeRPmX9rM7ohQfALglErmXOS5Hs74tMNjZLc5IsLDKTHqNB
sscs2/rF+0Y5WtGn1L8Ja2s7hYC0VZ7zTKA6otPkbwYViVoA4EM46yz8cfWe737UTEQ5rXBvuWCv
hUnbAYaSOTgfVU+cZuFM94vTFBUwVjprYYML/eFssKrGKq0qnB9zOnm08cfNvJ1dUFGDhAqdZNrD
7MhuazrSXhZQAa461IVoLvD3dJaqKoDoOPgSRTdG/ixQGxbOr9kGF+7riUhZ2kJTWbjov81kW6J6
Ym77chdvA2T06MCoUeR1pb3oJNcyjeW2cjlAkAV5XJ4yDemgDB8t/XvXba8vj3mRa6vjvUwox5bP
cux+y2iR+p3qaVtlJ4QjZZ96KcdUTZ2i5CrzxChG2fpFmg64GSvRMaHac2+GT6rSHePe2keBOj5P
qQq6Zgsdy0Wf2CrJ2u2kRfeTVL5VNX9LwPqhyvG+Jt1NYDSCd9bVnSag+wYnEaZr+JqfOltWRIYe
VQ/jTtWPKt1EuiBFFYngFDXLMcw7UuxAQPF86z91WYRuS8Fxrtv+YiGctuY0HtO+PoV/DEIZWwbg
q+zBx2xsMceGgbLSva5A67a/kMgpKfwMkcYaW8fiVPtN/pSCH4YCJkxyIh2zfqw7Sm5h+SLrWLX8
hWBOdUsSzW3ABDcAYAZFjB0G/1xfm0ACX95Dkj/2rQUJXQvOruZuwIP4dQkrnV0sGf2leHxlz+jb
bJBAMO8BBectaEbdqCycOQE0jd8cVMN0R13fRbm5wZfsaZ6AVCtM7FKhjkHQyjL6/jvBF63mAosv
4sIkUI5qdNnjVsDGXcoZOAUoBEKDqhkUP6/RoFUHuxDI3X/nmfZ5LGML2pHabeXFxmhXqe/0/U7v
v/zH1bEjXyQBgwT2O+2kNIiNv4r7jI/+tZkOy2QuPN9iecwvLCSWZt9o4FgtvdJQD8GE55na3xi5
fFABMt/X1A5oa0tS4hBT3yo02ghWzPzKNfmc3wksM4oLHefJiv7G5/x53hLX7O8yb7pvN/MmV94w
YllhTiBaN+eJjHyYtXHEun/Wolj++vevREsj4lwQqVV/KhWIQmLuBNlnefaGcds3/+gEb7Gq9R+d
LE8UPgVypYwpNJbVYP9Voh8JFhwdeyESuTpB7OAneuREDdM6giMqi3eh9RAHtQ0aBIGiMMO+VJTz
vZizQ70C0r2lYRdZpXzej8dkODS4AtSHCOPp6SCIh+sp8eIezpliHBDLmkpcp86vUdOb4lUXnPX9
Oy+Nt0FpkpOqZ1Fx+tQFkRtEqWu2olfl3wTfsxjO1Lqw9rM4w4rY4BVxQZKG6jxeGyRv+Ja43a75
c4ztl6UMzsZqjF/WGJ1FVuXfBdXzqx5r1uPBeVGccY1jTUMTdVgo+989h64rxuKezSmGHoeWESQy
k/intTyhLE4zTN/U5DE+rY7J+vGW/conUXb8Fwa2WBenHsWkFDm4jtlTir6tY2BOF7E96gBlYOzl
iRPVe22bYeonEXeQrxr3QjanKTPY2ZVAg6Yw464O407S/jVuzFuLjZsd0bWlckqTpLUUmgPbVku2
o+qZtqL6iEgCl/21Sj1gGB4SoqDdxMZxMhJX4BBXE5PznvFe1zDHNgGg2g83H+dOuPe9zhuPwLh2
smnLKhXAt3SDWjxzvGp0C9FceQTvf6WeTqcapQ9QaodxY1CK7hvJkxg+SbfrTOf6cgXayc9YFlrb
TpQVDlXrSxx/UFIM1QFWzOoa+7qgVWe8WBsXZwzcv/ywwMnhDekYzD0iaOVppZBSWbSHnBuZSadI
mKb7UdTSKDoCwIejuZrbbxR3qvCaKKpFiLzJCaBkkeuRyDSmOYLIH1Wenw/br3m5XG2wIItt5LxJ
JKdJHisnz0W2VYAxX/YQPIJrKt284iFYYG8a50CMFCAGVQiNRPa8l1PdS1NJ9FbP3gyveA2N8xq5
pFrNoGNJWh2+HVXjZi6bbSeDfCYeXGkCoEDm22GLQBRKolC6fo9d7CfnUGTtp3dmZ9ef7rGKo23Y
PRaW9+MeG0+vuMeKtIZvI1cLYOZGTGt+xLtzDPrLdoiF1vCcI02XF2rKUpT/U9J13lCecqRN6sLq
mfusav2YjannN/FtnQTv/pM70Tl3QnFd1cEnXHpz0jidsh9AE0ui5+tC1lM79HUYqgnUbpl/i85w
P1X6UPnlTFhTWPgF1Bt49gBOkLgp7DdacZbIIvrCl9C4iCjN8Lhyfshh9X//mAqbZNYD3VkUt4Wj
FcgK2uGwOAS39FZrvwJB0y7ShygSAYaLRHFOeWqrqpUD9Yeuo5r6TTlIGJj918rG0yzdq6pFzHdc
+pbzGrlET52UgQYytDEr7iJMFOX3CDtOriOsYgITPdbXFWbdXZ7Fcd65n/ViDC1saawRJ/cBjvtX
an8WwPljxQpJEUYQkDfKpg0Uu1bfTvLD9VWsb5qlULQ3q5rKY60EfVh3vo5NiwkccbBXu88jGHbi
FM9e0wdSD+51eeu79kseD7VSA16pTHt2SBJsWe83xK8EB/MbuzrL4FIrWdJmuSwg42xX/6krgWAI
9t/945la00zy9dmHrPMbHpM13+aeqANCtHWcDYfpEBjDCHfRzx9o91QLZ9pW6zmLtbAPWPgjKyNK
XTFdOK/lte+RorVwtjrXnW4N6CfwzBDXIQ0kakSUhK5nu+eT4eyTlBjPGWdEjSBBXXz0puBeod8k
P9xe1+jfBI6zIM5OSQMQvsLCtjFaiQojeJkzh+9Y4c06tc+V5PG6RIHNmuzvi3PqLHVQpgmKQPAA
308A0wH9YoFyGDo5nXAUYVqLNpJLm7pZyhuZMHMqY5vEj139lAA5JQhEwLIiw+Una+UuMdI4hcdL
KB42C39PTel2HnQ7npWjoVIDF83acnMi70wr3036LMoRV/UScx6qbhITk+3cWU5KqANPEV+AB3u3
GO+AWi+4G7HduohSCwnc4Y16iaPTIAEdO45Vf+yKpzS+VfPnrvwoFZ+TMREIXO+GWUjkzw9wvcM0
o33ix/NmMbkT6v6YZQGnJpC1CCCLEJSjbv+auuZqNnAWzt+wIzLL1ThppSdZxEkV3RmKxIkzLx5v
0VIkWuqqB1tI4zy/L4XGZIWn3IO9wf9JF/W6si5kKZwVZnpqhawr5f+V0y9kca6/k6nWpMm/68p2
jTPuxrevrGGx776ioDxjZzH1U1gaUFCGT4P2Y1aYwHx15qJyBWCaSnhoIoFcLDAGmmZ6ho1kYQcC
O3A4oyqNdq1tvAm2aA297j7XbVzH4xkbUAMf18uDaxUSNZKKzawMgMhLlWpLcvl0XcaqzwQkzE8Z
XPAxjHD04xRq387xRi4/q+iMQJCwCTri/kKSrsjI3VQLjX6cysslTZs6M5HARU9VWDgjmBFVTEa3
smDb1ssRC0nsHBdhJxl6ANyqFotz7d5sH2O0EI0PjCYqqvZAGRE1LrBzuFDEhTxO6auoHoM+wMpG
432NXmB6ryQiaAqRDC7l0TNclwH5j5yqqezYCOypGuwm/HL9jNZ9xWIpnMrF0uxHFUjgoOLDJjpW
J/tlWaK402tV8xaiOM0LrKntFQOaF3aBM0aWnZbqZoLqderfdFQsJHGxsvL9dMLENs7H+lyM+yn9
rDUf/uPGcdFSAytgp/bYuGW57XVNVSJV4MKkJEezVg4sUo2qkzSSa83f8qATmKtACl8J8quI+DPF
gmZzr4WHXH+uh7fXN01ZzQ/PB8NXgDITDCBKzQzV6m9TfWSdBZ7ft0469m41mm6fRfuZUC+r9EPZ
+Y4VSYdEVfZlIh3zoD0OqrZVi/6oJrNt+ejzUgeni7qbplBsucg3ppS6aQA2ioC6Uk/tDCwx19cg
shi+tKQ3StFh8vJH0vLz1eZ1b8ur8WCxXZyfMYGFNaodDr6r7yr/VhKdx7pFYgwa/deKofCT52o3
pmWbw49lpmWX+r4zP5fRcy0KOevL+CWGHy1PZbOibeFjx4rUruenTnTRWU3lkJX+u47TkS38Px2I
Jc01RXYuY/xU/aSBJSuIPibxzUiIINism8lZFhdrQpB00qaFCpMsv2v69FmP1Pd5rQgGM1aT8cWS
uKOXxtgvgg57Viidjak4APfep8O33kIrZfA+tCxnMrcCzRbJ5ELOGA16Og/snPD2iSzcaffaP7Fr
uZWre8SpAYDWggqsdtInEcrUuopYwD8Albemm5zHplYk93KGzCfr2m3SPKuBqAV3XdfPEjh/ncZa
0eo+ksdOB4hI7sqYHRvBzix6SFjXxbMczlmbpWr1PYHNRmFlJ220mdLjEOienFZu1gheLQSL4q+l
pjSRQmIhNQA+Smd8mGR4yNChvWgubgWcBa/9+q9l8bhPiRlZI1HY9RNjPNPGcPQjlW2QoVVPbG5h
2FqggQathvaMOaUPgTtR97p2ipbK2Z0yFWqlxNCQth63uXKfVJXnlx/HrBUYuEAVeRyomqTB6DNV
1M1bVSK2Ovw59+LLveTsrLUsTJPXkADKN4DLwCfWma37369v2Hr1B0MmlqmrGt5dOBeSB6Us1wSB
qsvG3O3qGULMySuo/zwbPigY5M/5ELwzsvRO1brWBhxg5hilChaWtPSuf8zqpi6+hVsyePcSBVDL
UNQgcy3VP0h+KhgpWs0tQIqpqLqMQMBr6BiYfVpPcMx+M4duCRq1bSNXuTOU5m6Iyc40h8qOFBFE
36peLsRyeumDFSuLA4gtrKMJ4t3Y7O0Qt524E0SEVUFwjkCKMWGKJxiZRZBTOpql8ogg12fKpja+
l0HgGNKntBW1mK1GOIsCVwQ7SS1++KOi6pSUbQj4DZVGdpjm7+eKdC7VVEHGub6iX4L4yY+p6GRl
qIFjWwRgbG3elkZ+KOPRxojS/rr6rdsCNdDuCkAMw+B7rAHb3oLGK6lO2XqB+pITb7Pb8YE9og2h
PX3xN9clrik8SGTA1qDhJ59efBenpal5kqkSFF5DH0NpZk4xPVyXsJqILkVwES0EseQ0sQLWn7cq
ranEUhQX1NJpiKeWiYpD0DIEeBMHK4//fH1BAiE8Covc1TSmJYS0yuz27W4acY9vRdA8a25isRTe
jPpO1sMIMMNe2FhO1EQbuf4WySApK3Nbap6KWVTUWUsIlgI5B6GCC/lH4jFnuZfkgxOqPQhCb80y
Aae7qFIt2kTO6RPg5rQJK1SP5FuYPvRJ6zZ/dQVaLonz5mnVlVHJHhj5AqMYhIWsOYmlLLbghSHF
jdoEWozzkg8ZsHKcvNyxfrXGHTpPBS5vDS5hBgWQS7vr6riWDWuqqShUM0xwu3KCR1MaWoXd8+Lh
uemf/HAXhm+07IM8gGCiV22tFQHOrPuMs0S2FYuldnOfAoSSFcwGb1QiJw+FAxNrZejlorg8u8kC
MwgkiPh5csHh1eVakSzOP4HbdgTZ1emi7HvVYd5hlJ2hX9SH8IBS//XTWq0BLlfGuahMluKoSiGN
Pa0qGzZ3ljjqW8nLtsF2EqQzpysrXwFcSONDF/D6TKmSIc0q3o+AqfIxkEnbR5W8IXJhG/F2SIhD
g8fri1y3hV8KQrmKqlIp/tQkOD19aB9LBVw/vT5hkqDZmhEVpBu/CS9nYZzfSnwMzxL2ivDzzZVV
9l9XGVwNz8vt5LwWumeMIK+wneOWbDsA5mz6HQZ4GrfZ/4skJRyG/o1jOa+Pc2KU9GofBaf1sdkE
+dOExmk/Ok0s6hv0WI6bQX3FYN0KRKqGjoazYM6xzFE/10UGj5Zl4XOrVrdTl0Y2CasvQxGBKsOX
7aqK7tRieiqCedOZwECPVXcoukNex047l3vd6p/LNP8YWdrjnHb7WfXvpQRLoIoIvYFt/TVN55zS
HFmgqyuxTf0WSGzGxwbNRyC03c6bpvkIbh/h8IbAC1LORVGtHnxlgpJL8l0jh04T6PZ1M1qPkecD
4ByTXlddhdYSXNGnzLaiwE3CL6Upek5dj/tnKZxDmmszSQ0dUlRUo3DnGrIbnbwvDVwPIsEc6vUF
YWj7ZeAg8pg08QDzSdPJ6Yv3mn4Tt6ISgMDDIqd9KaWutF7zE0hhg9pUg5H6bm+n6I5kPpZuRTUh
0ao4B2RJRiH1E+TF5fPsP2MuUq81gSqscKrBGDWNyEQjDDCMW1SjgDtZq6FtbFERdfOveIOeNtQH
wbHveq0NR0A9zd8zmkTRaM1qLqrhem6qFlAM+JvWNGNWdYxwpTOCD3K3C+PSafJDhcSqohFQMESN
Yes+/SyQD1vzrBhzO58qfL4374PDKSQTJz5OR6kRhOTV81sI47ZWkvS5ByIE8I0izNebWz97UjIR
POtqSFwI4ZQkwV2VNKy2DDiQTZ0Zxx6zdHPQujjzzXW3sYIQznTl13Hxc/TDgOm9ToJCSmnpzEXx
iNlBNIGUd33TuYo/PKd+s6WY7qdEu+lS/U6Zk7dqTw/GrHuFjHfq0NwEfrTRp2qXjf7WkIJ/ClX/
gteqG8Cs4A48i4Y8BSpGuSjXGrkmkRT7I7XPRVAAZTi1xwZDpXBDM90oYys49VW3t9gkphWLJFab
KTBAcggMpk/a/DkkN4D7qYnsxqGoj0okigtNgRU1ABaG+cjSh0ZGywqQXFM7oapNunfXz349Q1ks
i4tKiaHPpRFhWf3W9/KOgUEBpYK1UkWS99coFUtt46JUMyVyP1SQWLuLadF/kRRe0xAj9A5cxCoC
DdCaIySeuxN/dNmJOwav+waAHr/Uknz0iZarOLp6fFRGGU/BuMn9VVj8dWY6H7DyiVYkGCBEycob
ax5tw/ze0nl/XTVWl4KyI/qu0BF7wTkSKwHppijFGAlaIO16aCIHY9WojWuViEVOJIozZknV03Ea
ISoN7wo62sAmzRtRSFzzGAYAswwTr5iGyjehWHFftdo0Vuhpt3Z9VLwpEmD86fVHJZ4ATV19jYgq
qlqseHFLZuVGGTiassHztsitlBESJ7WnDtvCrAHBEPquXpibRoq2149rbdYCsgwKvG1NpTLfloJZ
9zgZQaUKSyaAKIi3U3DIMYW8MYBkSAAVkriRttvlmitkR1g5vxeiuWAFapqUGm1ae41R2T5e8FXz
w/jHjczArqayDNJIMFlT1MK5y1SSxnETRlbgSWG9k0tcaxohpAy/El4Gp4ml4VtDl9DAyywnuVM2
0SbB1Glmm7czaDJOrNLUlfttJXjwuvDDJ8EKzM1i6LgKX+VXLbmvSA3BVB8c3xwHO5o6wyNqEHlZ
0yt7cA9pwAkzTQ/HHDsgV/qad8HHuaseLR/MYte1aXUfNGppmoFc/iKDS6cpGBolDb248N+mFWJ4
naRPGR1Epn9xXT0t/CyJT92MDB3QXQNJc2ebnU32rSupjrnN3/h7A42nXlS73U3rSa6IZfHiwspE
E6ClqwY4MqnOV8LMfgZMgJyHXtp395Me3JqDlTxKhY8aHHrUBlLf+e/lPJGegtqwXKnTPnRm3n6j
bnqDV9ZCD76TKXiYpNHt46ZyBm1E94bS7rI+lQXtGUzxltdV9q2mZqr4AVeO8DlarvnTUGQyytQS
KFcwU34Xdb7A419Uf3ghnPanalUnJR5a0W823nSeBfpeFI8P2VYEiy9aDVO/RTIlSU0wjw0JvSEb
7mei7kxF1GfGJ1H8WrgkCrCx09Q1SuiZKsYUtfuUSs9d8qDpmdfQQVDAWjFfKqOzUUd8Ad6Nwodk
q26Guk3L6NRuxlhSygZluhEs54zVh7qBqDeQj2Zg6n0hkHO5gxaWclxCYKh9b1C43pF6OoC954sR
fJKV/Tikf9qozSSivAOoIZnqBuGRDRsjDLI8ykEp1RePuVTuAvNPW7VOItCvg9kOAihBvhdcIXNS
zCE48kJrr0aqE+SBm/cihhmW7r00JSwElW/VtFQVLo67v1kDKfVGBztJM70xi+lt0uNqE8senaYD
cO92lWm80dTMu+5RL/XxpVTuwHxSyHOnYW2FddcZjVuCRykGH0s3SYDyCZ3r0i5a0LGVlinjjQ7X
fAPnxeW8oH4Y+0nJMpgyA119Bo0b4MOinVHeBKNDNyzD1zV7iNwit0XmfUH9wUnnZ466kRLMhkG6
fIBIT5M2/RtaIicBr4Irb+uZcQ7e+iBYs1nir+1QqxJEsIus//QNxDJM5K+KepEPBYS0pTXW2b+N
jP9pApSXxR0uaMKTTkJT8OKGMb35Ab4tmklaczWWuVgXlwZNZUckeBuc7K3htfdklzj5jmV44VFh
mDPudU1asRbLVPBsrlC0OxN+/BpRpkCZZ2SKFOzUXbsbtuFO3glRgi/k4B5DZMMwDeB8WxbvQate
SwczzxJPfZPuQW/l1pGtWXgYY+U4XD0iW8fUBFJ3TOUhGRA9n16ARlmcfO4I88gMygi8tACSkHaT
k93hKd3tj+XO3xk2BouOr2BBv/AJnEzuKGmrNzk6O9HtD8yb4bu5JUe6oU/6JkDsVT3Mw7jpp/Af
WdBGLFwrF+eNDpRwJMJeDw4AzcDL9MB4kvEyDWD/we3ftp9esVi2mBdul1ssF/NpUya1TrDYCRaZ
v1Pd4tZ410Nzi32P92NbCI8nEshlAFVpVJmiQSCept+xxr8KJ5p+YPqbv41cEVnCCar02gLZaS+S
mqQ3R1Uhp12VnWLnv2XlhminuqziCoQEOzvMXyLPfFuxpbsKsa036Dq8tRz6sXT922IXbqg7Vna3
u27CFxVuXre5kothFYFqhWBi0t5GD+Z23skf2QBSAIZNMRvkpePlDpoLPaqq9MpY5AneEBM3trbA
edx0Qe1WOipM8fsp+hwGB6t+lyuCS9Sp2+XKCZzy28UJ9LUiZVIIyQxVRLLNY3nffTcO/TdgwWzB
zBd+1g9JAVj/dEc9gO1vhp3+sX0ScXhdFFS5/T7t0OI76DRrFTGgeQwZfHZDeBP9MXio3d7Vt43X
gvNHusVb3A1KqHZ6pzvjPzkQYwSnfpFkvzyHk1YsvsKsomCOJ+hjj3fi4n27Z2wh5cZ4VIFP3jrR
VkjZzGNNWDpyX0D5gv7HREWZ9+HhrBuJ3wep1wwYMJ0bAFbH0+gUURA6eTQccjP4UKbTEa8Am1Br
P19fMF9ssdBRjkBsWrg/6wQMQS/tr5ANdImQIPNozwghwwroqKheu5TOidOqGAu6Lu/ijgx5FGUd
jRiYBlNON9vF/g56WUljWWReL6WVrfo9cQcl1w9qJ3qiujzJF5L4x5wIZK5BLOcZxk/ToLX9ujG2
MVLYx+sLWrFcFS1kKvup+mWFBVDk6FZO5+zX0zijRPkx9CaER2bx9KWtQhb4B3BUlkpwp3h5WgDm
A38DJSw9G12wblvD3nepU+zTXdQdMQsiMAflMthCIB6kDAqCqssKy6w2UWBVZubNX9UtSKLlh8z5
2u8ZwwyocTcFnsStDXEyN3tsbzEEB1Ls1DnR5d6Lko1LTX35KVyuITWmPwQDPkUPu13S6tug0rdV
pQK5KhHdqS7qgpb+UhgLkws1tYJxHuUcwmo3uZPfA1S7uSM7Rhpq2NW7ZD9vqu0I/jsxe9DaEavY
aZCBmcwhcBFfadppHMGaiiOe0bpC7F62e1uzKwR8UP6JMtVLK8FA3kIcF+97TemH3pQyL+pGR5/H
m0qhHwUWsiqDyuiLBZAeypDcZqq9lvuNFebwqUm+SWZHAc422Rn7yg3KN2BTBwWr0JGvaS4qur+E
so9anKBpYU5K9SG02YT36te0t6NdBe64rwO189puN5Mb2/knPbZFOY1IMneCQd8MJnokQQ/fkq+Z
UTy0bXcom/pxTEhio2NjFFjppU/FGVKNoABqsH/83dySB0qTBEvN5tuSjLgF1J/6uRGIWcmIVEOH
30FNHi1wF5FKpUPTyeOYIzdkqIK5izlHpprUK7bRoy5qNlkz+KU4zuBJNdBOtiZ2gr4XPuORzbLN
TfLUbQfk+GUArJvwSboXWcTlXRG2v5TLqWtUdmrsz1gmQyaqP0af6mPlYo2gqDe+AO/Mvm4eF3Nw
zNdgmAIxGC3JiMFcoomR4lSKkjk/3bmTY1FhDMBWnmK3/dC8NWV7BvCTDDwt4mBS8jY+5LfSu+GY
POoOxuY+ydFWNEjCoggfZZYfxEWZoTGrIEXoPJGJJYfIA2rzLjyIuqJXzxf90Ki1aDqeezg70QIS
WPmsoA/W7DFZ0U/00MyDrfVmciSVLOrNX7nAYZ8X8jhXl2qkNmgFef0WyDuZ3YZ37aM/ecEmcVgL
UwQcBfP2Fbk9Uxh+P/9H2pftRq4j236RAGoipVeNOTjT6bHK9SK4yrs0DxQ1f/1dqnPPrbSsm9qn
DxroBvZGO5JUMBiMWLEW1HSA/tEppnSXt7aB1oiupKzwaVoTy2z1czhCozmV6L2YGlfXu+SxMAvz
pA79Q2Wio1eOfjWGPw09/Xnb2b7oCs3OBl9D4qXK0BRc0p9ryChFWRnzoQK47jye9Z9463kFtchd
bRe22ltbDr72nU0CPQygZ1GrWMLth9Jos76JSl9PgjcCDi4npxIALS3aXk24xR64dtmYKIPKaE4Q
XVtudqFWpapISenT7mWEUSkovY09XLuir0wsX0xtHYQ6ZynYqB/oARzR6hHPBXtw1ZfhPfe2HqLK
mvvMrTtdNxXUkpfjcGwMMK2TFCWKSb3wqkv0CztXzOnftB9TpzwoGGFQrdwVL/OnjD+iHXut5dyu
/a3ywOrmUlwACP9zwWlx02R1Lad1zEs/lE8BA91CsIUTWrcAESDTkE0G2cbP17bJJgbAX1OipQfM
bBFZTf56+/OtXc9Irv7bwnK02cxBBxorsFCBNEXhZ31QLDPJnSTbV1G0EdzXruZrY4sNQ/+8Blkh
jGXE9AI99yqh7bpac26vafVYX9uZXfYq2ym6uT9QixJXc7Wvm30FTtfO7lwttljhJlbkIlHfyAf0
L+0UYNXw7AFOjgLx8CXvyLI8RGkS3gCH+dn0+o4mUCkP2+pSy+XwpqG3g6EGfMMpCu8r0QjLSHC/
DfRe78x9SyK3VphjRsmu1PgTkYydVkV7g0r30zBhCnywmjDdTYO8U/v02MT0mDPIWym8cxrO7CH9
PSapreEFIOfVB8vK1iqj5NxIxSOoiAurTyOckba09ZLIoOIbUPCNmkNdmXu8eUHVD75um4zCw010
mP/fBgbf0qJwZyZXo0BSiqHxihWFNfT1Yx8L06KKplsyBlM2PuCK22MrTROwB7D6IUn+/P2yQCaB
YrT4fmSyNPO9zja8fs1DPllYZBkkkuLAjLvSr1ubHnKXD9awA9sH6EvAq/1RQpV0K/B/bVP/cZC/
q1oc5o4IWR5nm6pFDtU+f63hmAoF/Wluaw69Tx5l044OW5njyqFjGMYw0IQHRdIXeaTJ1LTJECOi
lBnfT4ztFLV5Mojm3z50a99MRzkDKRuCobyMywGJFAENL9w0RWCNNXR51a1qyVouirhvmAoqMxge
+/Pvr861ZASxUIupxHWtHYiLd7cCsTzhDK640G/JP8Pbf7Kmv/bmNV/Za2PaEX3E1jGRPE4ZZChL
HJTbNtY+z/WaFnlfxPD3iww2CvNnDR0ZYk5WW20hrlcd/trMnJZcLSVUi2ECsxoygMIKuT1m1niC
xNq35KchW2Ztye+Vnd6L3cbiVpIDps9qbrqiyfIXRW+lqZtJZzDb1jF5EWUeuzLlDg8bh9PeM5Ps
burQIhFMt3re/coV4xKHRWPhhiB22wjq4vEYe13YcRtIqN2gJi9tY74EmIqwclV4IKt3Q52+5xK/
CCEdadqrVjdlqVV26P8EnX6IdAB9DDW24jR25CIO5+gn4KDTT0WEkpXFZgdsJP3GasMfSgKAWia8
Lk+PEZkKC00HKKVxAZIvIymPHUqHVode7M4gmJfnUjlaBsERs0Ypeby9f19my5GgGoiBBOVQgtfQ
8lUwTXwwerB2+PQ0OASz5diBp/G19dEXfQpLK3jSwCusJDZ/Sn5k/lbMmr1ikat/Mr/wGpoJHiea
hANXG8fYiEsr5833dMremiTeuEC/uCgCMqIUZmuxTpUobGFMiMBQo9LEgiKMoSrNuA9rU7pvst5r
WfM9U6B5VgHkUwZnUGK/Syo7Uq6jFq9VTzyXtn7O0nWXP2dxCUVS0pOhlDRvZrGBCCEgydaMxxB7
egw9ssmoNSc/13u9tLe4kkyC5oaEEpgXnlWvPATo3rFDY88iIFs1mS9J9NLW4ipKyVjyPA40j56S
C9dxH3We8juyZSt00V46hc/TObN6p91jGBNtjhQ1qc3KwvLGWPyIJUMDz/MkaucNlp86D/pSlrCz
wgruVL93ouNcYNg0uXw8LE0uEtCW96mWdNjjurRkDyf2FB7mgUkSWwm6wv9ikatehF476kRoS9Ml
UmRMxlFVW1hsvpsjxoTAqOui0Cf2xJntbWWh84f74kRX5uafcxXmIUjejQHHnpKD7mX3sQ92Epfs
tmoiy1fDn328MjPv85WZnDLANAVWpRbCj5rJqfrhME2lyzvDFy3bKH4t78ilucU93AGnUtehAXcd
tGNYKZ4GtttRbJVgvjT/lnYWd3GThE0P1mXdi/BQuAd8zw783A1d7Q2VCv6D7fgp9qlsxc8hyvqh
NyQWnhSZK2R73G0d0q1FL8JhmAwo7QdYdK27DQs9tS5tI5282zfM6iG8+pKLKJcNsVIMHRzGbPtj
jTkELa3c2ya+tA/+bCtUQFWUWgz1SxFfRGI0pR7RRnkIdEu8Rh9DZ4XH+GA4jRtejBbaUtZ/Fb63
LrAvZa6l7cUumoVBEpBSaR7IsH5PsVVdkoti84dpF+PcR7GtTu6/qFKsHvurJS+3VSR5QUmkw+wc
2SIblX3o+E371I3uKaQONC861+fBzx5CDxjGXbeRuq7fple/YHGdGPieoWLEaBbP+jBW+QAuCb+z
GmAlSqcAQN7+jxz2yuLiUgk0echpi89smqdG3zGVWGUfWxvOtBrh/lpZFiymGUQYqQkaXpjWcaDm
44coDkPYDleXOV/PdwpwPrMWx5Fd6IYrr57JK+OL+yNOKzENKT4rxXgk5S00dV+nwdhY4/xpvgTx
KyuLIN7QOKwVkNp6vQzwoqlW1sAizY4Kzq0h6h4roj00jG/13ldDwZXZRVCX0ilnagSPaaZXqYH8
R7+xri2f1BdxXArJ0CYxFjazlJITKhmzGqE9eqo7vKR4c29e+PNW3drK+YNeXVRpUCoAhsOitDN8
xZ129a52e2cO39tp1Vaw0RfBBn2nojMZrOFVg24l90kyQ85QWJgJN3HfQ7flvMWqteYtqL9qqKej
Ff4F8WqqGSZPUhyIRr6EYQTtQWHpw2AH2mskV5YG3ezbR3DtEFwbXEQWpZzHVcZU96ooOIRx9Tuv
qtxCBj79B6ft2tAioOQMSKhAwBDwQDtRktZSuukh6MjGPP8XsM18SUA6GhEJu/iVjnUIzL5oKLZQ
6NYswydAgaNDaQGsULvY5Q9zTwRJolc+14fynh3mXlP+FD5tncAvkNvlD1mc/CEick4LOBBOd2Z3
YF6uMtA1cLYfCurqXXSnUvpCGnFSK/WxS4oTT+m5SaVL1wOHq7bxWdIDvFMhOWa0+UYa9qXl+efn
UbzjZ9rur6SI6F3VjSby+U6p9vEu/2HsG2v0qAe+ln9RMFt1tL/mlp2FSo7iuJBhLq29NrgL4jMn
wp4wCBoWgVfnL+1wKAvwB1WmVSdQ5yqpJZCLYX50K3Jt/ZRF4K+5mKB2O3sIuq99aolT+TIjIDqg
TSi6gWpp97stENgXMM1iv5fwq7BtgkbSEZFnkOXoCouftH3nUg8Z/e72oV6NzeC6/O9vu6ytGQlq
bnWKwxb8mIGOEN/4EbvNn2hZXpqTdNl09iXUa7m6xW0wUhq03YTUM9s3+8ybX56zL5HjFpZ87WK7
Xtr8ca8ugQLNQ056+BF4na1J/87CrdrFloVF4M+0USeirZCUKH5fTuCL2+LW3LKwSCiTLDc60pVw
hVw6Dl3hNJssBls+vojrmVaOraJim/Lk2zhn6MF9Xfy87WZfClrLj76M6UOZ8CnAR+9t0No+5o+t
j0P1EEOQMS8t6UG1Uc5qrBfNm2sOWzNya+/WK09Y8mhFYznrImQ6ontxLFXzjie5NUK1t1KMgyZt
9TG+TEMtVrtE3clZX0LhEvbmIYb56d9Y6kFxyI5vHN8vg2hLS4ubQ6ryNJ1qfLz5wRHu4p14Z7FF
fs9C0wzw7LvWwVO1cMddgaKS4kXH+L7c+BH/n3hlgE9c1TSQQy0OWooHgEh7jt7eKfArL/crd/QC
a55f2uoDr1+V9K+txZEz5LYvuwrANxQdcreO3AkQnMjJbfFL9zUn3sfPqh9fqFf7W4MG6ryZy6wS
T1mTKhAQ/gobkEc9B8E1NhtvkOAke7NSZOCDEbAHIvgiA609E8FgNMaRDsG9bDd2czITC1qjngn4
bOugwLWrDuG9vr99vNYyUMBJgdfRMKWMpu4ipsoskpkZI0w0kX6XQ0XeGjFM7gJT62a6tEeScy8x
PmE8uniCrlBid2Z5YmMTQYrEREOPMcAVWTE5t3/X/DEWG4afZSr4L7DNA0z4OQJXeTFCgB7xMZtQ
19MOU0G9IArtMXm+bWjNLRjQFWhoo9iAdtTioo7qKR3ldNC9BCl4P7MZhm7903SzY7lPjjNsiHso
uz2ql00CsZWX6SfTi0XSjgdDqHVIV4xh3ynTIWcSsTNu9pBAr5tjracVei/ksR7UXR8a6ART/Xsa
mm9THpzTNtnJifmeCbJP29aJJPETY3LKxpdYCfKffuTikdeiAZhFbQuh017ed/S7iWmVIt0KBCsH
BFZAkKkbTJ2buJ+/t5aHFc1zWBEusckfxrH4pM2wMW88qhtOvxLUr42xOc+4ut5zM84KDADrHiZv
8/ic5b2VGRgDTlJXVp42/Gv2ny+e/HdlbOFfTaAECojH4V/7GZUvUBCc6bAUK/WijWfJfFZvmVr4
k1LGhqBDD1PRsZInG+mwe3s1f2Tsb5lYeMMohUmhhHDZ8H24a+6mu6SzJoechjv0VfRf0YcClXnJ
rt36FU2YGDjR8MLvYjxjgftt7+cJwPY+3n62z6nGrd81b83VJ+05K6cgwS6PEUqwBXJD5uY+ptS8
wGF28ir5mQvAPNkFEE+6vSfrB+T/uS5b3GF6TkTCR9wro6Lu5Th6KSSyT+rNfHvLaxf3l4AeolJ0
f45I/I4COp6dGFN708/CkW3tLkEm9G+QwFvLW+SRkcaNOIvgVFL9gBgFVZ/UptO0MUaz9pr4dCbn
D3z1AY2Z5Zmj9+rNYzSofj5V+IaSnR2ZX7jFif7cyvHXUq1PFhchR9bDTE5qWCzK+0avrX6oMJH7
rRv3ZNj1Jt7EJYZX2RbLwerN9jceLJtYBurLclnBrCI+unG02tG0ZBJZkrHB4fwFPoIM73qBS7QZ
WI+bqSew1NqTR1xhox2wn37OGqhzXK1OgTset/pJf559N06isQhCNcvrwcxgVbj0MMFFcz947v7o
QdJjv9M26Nq+wH+Xq1xEJKCo4mZsYS/Z5+/9aw1SvbS0a6TO04PphvuI21OG+u7MK6Q7rS1/l+8N
O3Crh8iFXoa7+UrduMqMRSgyBsMsk3CcN+CPni8m8fY0sjKMIOSgetuMferKs/jTd14EoEAvSEIS
7AB7khEUWp/b9E1z1G/Sow498ulovE3H+EUCSjfA/F1zGnfp9+hBvSR36j76IYglb9V9VsOxiiqb
PB9cU12cLZBclGB8ZSYeF9I9WqfAVahe4Q1H7RJD/DoMsBnoZzr/ple9egv+tb3UIkvE1FVVapie
Gty3SFED8FD+BxFfxZA3xr5m5MEiVmlZUMoqQcrIq9DK0t5Ss9+TRtzbVtZT8yszi01Uuq6M6gHA
x67Od4bQoB6uR82F6JLqBFQ+F1WkO2lTv2igR7JoFx9I2hzDcfqtd2BiCKa6AnSw2/3vftayyIbp
M8bzYkLcvGPfZYc/cDt4S+3uMLfkpvfOj1JL2Tjl69fD371YTjcWIirqUofRP21qTwrsSbNbf5ZL
AP5jJskZMPeZbN1Kq8nbldlFMINwPMpA6XyWK1s78MMs4KHPxXnlX4ANVh0XnE1AP2lgiFmuMRlk
UMMEMsrkLbcV/UPgvXP7263e5VcWFssJoIyNyj+Wk8XIyQ68fzKof9vEWu8WHBB/V7GIx5OS4+Ix
cDhGv3VVT34eH+Z5VFCdJl6wJ0+Tjcmhcfcvhr1XA++V5UXgNVvAxspchWVUihS7QCEj9ef2pepi
7nQjxK1FODaDFykFPwGAmp/zFX3CVFJWKNDOG/FYN5jFJb9GFkFSxLQYsJ/+7fbGAgKHP7m8Wa9N
LsJOlqdxR6Eq6RGgx2w1oYFrjKy404YheorNuvAyDmE9BmYWC49CNwyTxsY0Tu9kZSI7cR+cpiBw
ay3njjYCCC8ZqjVJOs6tIR+CUYqsOkBEC4ccpQfRPKBk4DbleBCt7k45uML70unl1LAUmiRW17AP
GaFI0VD8HcRgxaqcORj6k91KFoGtNp1hNQBk2ZwOsj8mffE+k/keWhVoLa1n/9RdEVtdK7/LMlBz
dZ/eZymIHKFqAR3S8GGERonTszK0lT78EEnxaEoFWOHMFLDkJLqAsvBgtqrXQ6TCLQPxGrYJUDoC
qGWpJCelzO9jaCpnZiysbCDPSWeMlhQ0D3JQnmu9+gVYKipcUwrl0Qoleo0UhyLtH3CnearBGzuf
uahS+VB2zbOuScxWUA3fBQjKkMFrTF/EwQC9ERWQvsTjqXgQKL7bFXwDOgj6gcvjIa6VAn94fJMD
1tt1OWF0LtR2VJL2EA5srQjQNouKuLOo2mSYWs7+UWbq0ibPTTsNwDs/YI/SbqwOE6RuwZ3SgMk3
Gs2zBDbXfT923UGekvSpioF6C6WssKUClaOyryVbzRS/HQsXg3MjkPN6vtf05h86Fv2uSEloly1P
bZDfcFcDCdW9JLPB0yf+jzIYrSsy8hAN1UGpmmezLF47xtBQKYmTj2NyL2vtdId53osUy7tWDBDN
CRygT+66MQGZQNGplpqO/bHokn03xo3Ttcorgwv7Rh3I34c6YV5sTKqTKgOzaGtIz9JEhjsxEvmU
cC3ax7E+HgdJlkKr6YXYGwQSZi1u9wMGKCAoXUNvqAdPaVOkkDZI2tShSkpcXtTyRRsylBDNwSmU
3I+y9hhU+o+hkJ6ISHeGPH70XfdSG7LHCvNY1fj3Y/MbmiDPGgkOERnONZlOGYnOogx9ouq/hky/
tDQkti7zjyxt/DCIcNuiFB1XjcWT6RKx4JJouRdLmIdIwuLMEwDEsryy4l59E2A4t8LcHOwOzaiC
AF0fJATjv63JnNBMBpdSEI+YXTh6hj43HdLgqKvZ5I6FfEkjBuqEoLrrE8UelPSJQ9rSYrpZ2lky
nEWVuzEElnO183lV+lOe74BM8sUAnptUfkhy+saU/H5Qa7ukxolWeWS1vfgYB7P3xjG45Co9IXzm
dlD0FhfybjQw0QT1lG9BCFopyP4lvNr1Su/VsUCzotdDf0jpo1xCZ3nMk/daatxSJTH+aaX7gywO
PNFfaho0Dp34ZZTN3qZ6ndo8qfm+asrWVUJmPDIJ+mVGm6J1ynGiY5P6dQIJ2Vqw3tLHWD1RXoQ+
cCkghBPRsdESW1Wh+9CmrTbhuVa8qnIxO3FQWyjjvWtm0LomBNWf8pZHtWXmnPqmZlajJWpzclOz
KC+RCsRvlTTMB++ap5jpPu+k9yqYFEuPNR9/4snI9JdCj966NPyhT61s9WpzEPQhNM89T2WLkOGC
9Eu1zHg4RpLugVzZeNIqRT1GmFdxAkn6TsKme0khRW3JncBUYgkRq2Isf6l1/gj2Rm4jt9h3RQS2
1a45E2VCEJce1TCfLJLEqUswQQ18HCRVhKo3WK2mwPF6UtqQPue+6CIFzSmQfhV6qfoar76HAkBo
4JeaHS+gDppww5vG6ijnzCZD9BDGw/cx0+6nRP2HK/xHT7U9CdQYXM0xDnLyrtDS7ljgD3ksnkjH
Iivos38IxHIgaRr+Zj1EqdreeJJx+HFdfKvr7AyExndko16UNffclI65WaFaXKq/Bj08aHLR2FoG
ppcp3dNeg/B8nLuRmVxA+iXjqhqVXRmK0EplYlqlbn6EDWIVC0DBI7OHyWDotgQqt3hqetNQPhsN
IFmqXiZWpnUHeDxWGQWQr2XkLo1MZgdB4lNmGvgn4YTafhu0l4nUwmqksv0WZNUIwSZF8jlLjMew
qOo7OSDFt7RQao8h1bNZX3Nn0HviTg1lEI7t7opy2ikF/8YxXjlxyU0H0x11odoYwUocNa5+mDEH
FZ+ivddFpLik5D8xjnKa6iC39TBP3EmWH8y8ZtY0SoVLjbq3ocQISdo2Ch0pxTgfKRCMtJ3KWsme
4sZvq/xD5cydDGAGjUI+VWPzqGGve7kEQ56cAKlemyC1aUvPEEy2sjDAeDsv3VjX8dYcjUuk9W+U
149jR44NN/f1FIECTGpzO6aDgykuFx6eeICMowJRhzttoqFFdfqW1/pZY+PgVQG+PGIk3YOEoz0I
bh5wVo8CCqC4NfHMzGtbLSgyLLl7jjTpcTQYhLjyo0S4fB8z/c4gg8MCQFrK4YiG6h1NByfMJFdM
2UU1Ox+whdjKKwYsivlYxcjpM3MX6KSeceOuEgc7JVXtCOPnU4xOtpJbVahIthnQ2s7Nbl8Sdpcy
eTqGEv1eFE3tTYH+OzHSfdgpvik1D0kYZ74O5j4nIeNgGTzCYzjWkcLnE3cr0rudNP1gY3XXauFd
lZhvPW4CxOn4XpAIzQ2qnKUCCQYIQM1qOGSmhlqm0ri0ArREigc/VXrpOayMBm+w4qJUSAZGwgNH
hSQ8p5nTxgDdQ5XvEMQUvJI12F+D1AH/beQkk2n34OkzW4x1tiQFGk3TnUobW2egsVfWnWGHg/ze
lUaNqYPwwSQI7MC8Nx7RioshoTyVieFNLYdnEOlVFu9CW/TkQ9fzd1i6v52DrtWurjPQxYu0UVMV
2H5koJXYmeCP07TXtvuQt2A8a7ARKK0ZUGfHK4hodFHRqJKuxZs3Uv689qb52ZXb88tBtUvuFL68
NSe09i66trcorc45lhI3aIJNRXZfV0ZtVyZzcd9tIVvXnnjXhhavBgxbiTCgAYi3cIFPzBvN2rn9
iea/sHwkmOpM00hkQzeX/KJTmWdNRIjidUaCHINhJUdCf+lKZXX1Fu5wzR9Mhvkt9Okwhb7snTFg
iWI+4VVOW8h9oNoAFiTU+iP12+1FrX2fazuLd2sWBSyKIzy2Qp4fSMtA0hh9qIQz67adtX407gaZ
6gQ8MbK+nJ5pWKlJEjBVntw/1ey3GuEhVKmWgnwNnKxQpgmtLqqdiN6hQeluGF9xDkzRYUzNkDEX
B8bhz0/KoKQJWtSJ4k2tieRLiwCWVw9SbdpylbqGKo2WUhAvTqQ3BHubEaNzepG9m20H2ootyaaV
PQftMX4PevOGAo6jz7+maThJK7RGvTLF482cDDuKZc/AYNtGUWKtA3ttaQnQDfGUaOMmoV7j5a/5
e3AoPOmsn5Nv1c8CzH98r+wkQOu/gep5q76zscilhrKcZfCmfoBjxfu586jZYfJHtCa1wwDy9JIf
Z3bqbeEBVs1qIF02wXg0k+x+3lvI3vI2qQbqpYFhy/pBb3/J8VaVcm1mBzOcKFDAmzRVWUbRqM94
x7JJ9oDvk7/3ruqIF2i1vlKAD1An9FuvdwJrOMtufBleG8y7B/aWDNf6x736EYvQGkB0GsjEknp4
xg7OdJe/jm4BPanAQasbKFDDQtvqjR7xZk1OkrdxpFZKQp+2YLHRPCsnRcthfQYPNc/pocFYdwsl
JET409ZXXesofbK2KNA0esFbU21xZJhenTqiNJ7QishWDMH9moTdoan0Xa2DA2+svoGQ9un2clfd
CpTSmJjALU2W4TiU06IRBGGyx3xf0V4ahOSo3lIHW6l8GQYkUHU6q7mBlfez8/YlR9sKdSgPdMp2
30UWBADtcWCHagDLIknsqnu4va616u8nk4v4X9IRMhjTHJbpfi7tjWfUnJ2sOcf2XE4MDDTTt77m
2maieQHXJSqGC7VFNTFgpdCMGpsZTM+I2Ds9DN0+a7aC35qHXpuZf8ZV3zOSAaWJS5gZferPIy7U
GQ49lDT/Dd58DUxnXFtbnMYM1NcaiynFBJ0auvx1HqFDweBRfzTPwYfy1CIglG8cAx+pA1rILWmC
rT1dHkfAs3OKi9zrMjb50K14zRkegAX4TG57zPyHFlnQp3UuTuIQxl3OBAo8GdHcMP4WVMSRW8Um
eukk0tas9NrFbapg4sHJMzAdvzwRfQx0F8doOUplQorsPtnKG9c2DpqwM4E0uP/0JU5uaPJESTRY
yHqMraiA5zGUVbUt/uJV/wCAXgZVCnoQX+blFcC4A6NAbU46Ng7GpI/jD/047aajZAM9Gr0HrTUB
DzXu2F79QKEv3eqOr6X+gMmBpQUvSrDQLAGQaZmmHc1bxcN4t6tANz12MXq0m1EA4yYIcuXDmSBu
xKg0oIdQ6Fi4SUCHYR7aRcYFQfFswmxX8X7bEVc+3CcLiyzKUAZRgBVa8caKvekQEOWqdseGLU6d
lUT82swS0UQYVO8qPAY8IPzdyvw2aYkTB+du+n57OesbNoP5TRm7pi6jFRWoZAS64in1OTZfqmSj
q7KWgOMkGWB5gvfNFBSfw2E7KXNE5qqn+c2evERgZ0R74h6gzJP2eHsta/gIkELoTIXMNRRMltcl
qZWWDmWvYrgoeQag3Im89KHZ6Q+oPwJ6Wb3MpB5b2e6aQ4C3E8UdzEQwukz9tLznKiRyqZc137ty
H0ilrZrFRvhbO0UIFzNJFdIBBYiSz9sYo6rSl4M2L20eRccMoVOBhW1GQbXHLSjx1yVh7+awh1M7
078vonrNFRFM4PL2hPmNDs+p+K6G+9vfaj4mn+P5bAIVARXM6vCOxUFNeTzpzUAYQB7dnvvVcZ4A
g+ywf9vMCnjls53FcSVlU4y0pMzTHvL3mfAwt0Fps1e+Q9bNnZVxb9v7A2O9sa7luZ2qMA64MBUP
I1I/SWueaugr7MQgo5qoNi5rhZ+mqPgEXZ3s+pahgIyC70dOUaNsJKT24wBYQJeDGFFrKi9N58ZW
7Uogx9xpKOg7hlRfqglfnsvolBegC4tqRFV9OFFjeJYqVBuVbAqtaRIfvSyd58puRCOAYEeJukQT
oPKHoFqnd73VF0gI2mbaQ1XyXbTqpZBHzIbCCppPaEy03T98zP8xDPGWkOhXJ4IzOPtOnNWhpdWV
YoEo48yE4gx1W9j1QO8gAtM5osNjth/AkQxeM/kkSVkL2qN6IxCvPETwoKdwIBkiDIgxiyOhKFOp
0NQ0veZX89YfoosAa4KqQqfgD0TJMzEHCnSQPesCbA0Vfw2bsG0qqMeAZPKrrBXNKPqUhg4MncCD
XjVPUfzrtiettN0/m5h/wlUeWdMwFVAIxvz+/703p10B7QN1N+Dcj97oZDsKYcLNC3vl8MtMIxT/
QdQCN/Fnu4mQwN+faMAwA9HW3NcBOgQ53Tgnq6u7trI4/zRK5J5D3c+b9duU1GqHP8O71GJA7M/Y
LnOfPDQg195CXW4tbxEQIsoKNeQw3E0XZu4MBoRZmG3cqiu33qews8QIJ4AYVEyRGZKe+XmD6YCD
ttd9xQFRu3vbUb5mxrhaFeNPggWMyZJ1Kcu6SO+xLE9iu35EnbssvUStjgxKuWrWb9znK9v3ydri
u0lywssk7sEc3T+pJbGTOnRDbbNerK5cD9eLWnwlkGIjfqQBwvYpfq1AkhV5zG0TK75DZPWky9ZU
0EqejF1E3oDSJ8ievuTjoAdIR9ztKOAejIf8TNzURVfOzh/YWbsXd/NMUuRC+8xL3G2S9bVoMheN
QHkug3tYnXfj+qizKFFFRQKPteVhSNguG/a3nWTLwiKYxD2aD3WBWKmQ2pPR21XbTRHIrw9fePXV
KmbXuVqF0KjBBfrtwCLlASrVrW2wxusCjvZ5zR/LDpPJKjfvcAX91BO8NUytfzIH0Mz9z9d6dS8s
q65pnKNElSM2zwR4hy4HVzUXSeD8r6z8wXBerZaxToRZrQDbBQyKCA1rbDeO2to3+xsi5S8qkDTW
+1gBegwy8e7IO7tP3/7na7i2sLxB00wX2YRQH4+N4uaStlNCXd8I9VvLmN3maqMklTd1UEeBx8HG
KLeQfUzV6fn2Qr6+lujVnQUE52cb4IQpmrLGQqrqPmr7nSS90vxDBpjntp0VepjZEEr1yF3xv8vX
TCT3cNzpDwy2viueIW+PCRDCLQwvvtVPkkv28oHchfMN5iUvADBCmKHxi3+2MvSVp878Q/Af8Koh
BVmGDJkZI7TJghmPCzkIgCXFPt2BiMcDTPhg/ua5XQiLPP8LHvG1Y35tef7eV9+ToTueyiEsS7s5
MA/HYNdiXgHjL9CA3gSfz4F+kU9/WuciqNRaA3Eqk/4X9pqitBW/hJo15NbcQQQIwgvtzq9eEh89
ndwa/oN3F/ZZJ4jLuBW+SrLpvZDHuUaE8ZhZdiM+dBamT951VPMKe4urYuUql0ERBfIEhsfeF7Ep
0WZpJsdAzOlorMclmuoVtcbIcOuK7zJiOLe9ee1x9Mne4mgWeTCRFqERTtS7SezkIKqoXBahAqvb
uVf8H9KuY0tuXFl+Ec+hN1vaYrk2aqsNj6RW03vPr3+BnntvsdFUYd7MZjY9R1kAE4lEZmTEb9YC
N7IHJCgCCjRYpvCFi1js+Bb1MIBrQJfbDkCRC77KZNffdNCLERrODAAeeEsk3HX8HoP6Z2DJ7N6N
b3WXN//GnBLLGhVDlwK8AOHIYeBVsxroQIAEGYxpHRhGogO7hr197leLoz5ZLueFEIOO/eOTpfdJ
ZWYuJgK82NdNPGnNbC8f2axpm/F1ZZWKryMeIrxOFjm1J67EuJDxYwyPclb/k7tiZYeKLTOfYzur
UHU1ebSUGNpGOUO1ajuCr0xQAUWXk0iqWrhg8ys7pufWhKTbTvSLZ/B7NYfEBhvNsXsnpA61CwbJ
0DbeOle/K3+yRqUZZ+HjS6/i6MilTTXmcNO2lRyAkwDDdUfpkXHEN+PnarnUa06fZiiC5Fhu5Ce+
4KrWcsAp/ykdpp1sk1nY6j5DXtvIZoZmIcP49tkgwgj4BV9V35KgngUxRx84Oqqe5rYnA0MFChTJ
/haZIL91VYC65b/WqFbIzC/5rJKuszYvO2kaMgDJpspJpeKgj1FmdnH1BGzwg55kGLVNWd1Z4ptf
bqqVeWqnyybkpXGCeZEHP3J6UuQ7xnZuXg8rC9TbS1+MTKlkWBgbs/LJ/Ne0yzAOGVsaWr/V02jn
duRknvHAMMz6jsTJVq4ajtFcZGjqoPgYnz+GFG39oXU5D6i2AwuHv30u/vcZafCAEapSlIlY5cLX
gESgO6ECFQnkOWNR2yfjYocO3H00j5CRD9zpRcArxewAr7NyDLsCKeBr90TDDvISj/M3qXAAVNgx
zJN//oq7KFQgV0ZZCLkSy8yOQH2fIJy3Xyw07yEaxKpQb93z6B6TDBkMsiLGUT5/v7rnggwiU+oH
dQ3AAvvpgPwQioScl7vhTfmTsbaNk/jJHnUSJTmX6oaTdDymJZcwr1cO70pW9492EZbAag1gFBGW
pS6mqAAWYa6av+AApLmU3VQ7aa9iGoVF/LZxB34yRd1NqgjJHk6UdQDCMR+mLS6n6kejRWAzZsaB
2zYFCA0yW0h508X+phCLRJBqvKTrwWygVV4qfgOE4TLljBD98Rim3BCrupii3LAfswISx5kO15id
yOceRK/yh9t6N7mSC2CvW+1ml7dBBQOqxjg2jfvGUbz0VnL4A/cAAmTnuu+wlk59UG0SUnEu48BN
ksc6ux2n5mBooaUCTXvd0MYwHuirkNHLqB1DZ4YmKMgXSIXqElZeAyake/o7cVTDkU3pvUS3nozz
/4P0d22Sbg4M4CQYhL5TXShKYswwsoFTjf7Z6bssjK49hqDTX2piRfb0PdoNXgNBMtDdMUlQtpLR
T+uhnGdOF0mvwhmETYA6yNZ47lE1+x7hQooWS3X1A7QRn+WSWX3fqh5/Mkx5SSkBCpUNWCJYBGeX
w7cCRavqx/4ATs/Jkt3BqW+Bykldln9uNOI+uY1GhQGx4wBFSGA68tW96IR4EApeeyT9RTaX71Yd
+dNCqcjNjZPMwVqAtwzYiSzhEONpEe3am79BXbiRXnyyRY7m+pYP5mWuZcTS4Hv/HqKYENjFbv6g
L9x377yLqX2ve9V8jTXWvnHjfzJMZU4p1xVdmuc6HJZ7UVF9ndAR1G28RO90s3xQntjXL2utVCrV
GWOZSgbWmmA0S80ms8pCjNs8ZtW7Fj1djzQbican5VHZk56JfS6HC256HyO2LvrRHhh9mXfh5pJA
EGCAaRp3PI1ZMfJKDpMFkTNSpx9jXYPQ3yicsYt/xlqFR3Cc319f1/bxX1mkjn+Fl7wYqIigpCeN
cUScQdwRqJtDg8Rsj6HFm8WjyFKQ3+AHwAlcmaUOfyxmVd+OEK/Ms/5RCY0dMK82X8q/urb70XHa
UV0ANhmKY50uENBd9JtO4zByp5SGjVk1sEeHmKksAlD38fUNHtM3gEDco68Kpd0Qg57qEGIUQ+ff
anky0VrZt3m0A4rFLSKMgjL2cCMN/LQYKpykndFqs449JPAI6dDtSN4Jvm6UKlg1Q/JPfbnqV/tG
xZIKDzEubFp0GerQKsD9Beqq66vZPMgrC1QEEScodKbEQt+AePRRqA5GwHI68nWvrYIKFmE09K1A
ggVh3RqA8citCck64UFI7eL0j67s1ZKoQIH3ubpgEhfOpuhmAlZJrQjNIny/vnGsT0OFiFjUMfNB
TlJeQD9b/M3rLPwc2fov2wbIMCAqmgGGWGrb+jhNlmrkgdpdVKuF2AUffltkYweZRIYTbKCUcT7J
8ADkOoHtoHHmpar8x6VHi7fAQBdOgBOY2S2yy5vwIOwIA3V9XLwyNkvjUXBSF8DEW7Y213aGd/kh
9EtS0bgy640qAPajfYJOkoCiMTE+az5JT/iddKvmZvn8D77lyir1rkzR1J50cqIntdDNPJBBH5Qx
YO7E6758zZUNEX9fXdVBRYZyU1l1MTvau0qa3/IJJhkyPv4dTWpvTst4LBOJ4aXSphOtzFKRly8x
gI6CDnksTKDHN0wOoV8U9zJ/ahO/GMyqNNV975EboHcxUiHaYeRMDsKzYS7v7YNxN77MsSk4nRNb
oAjPTDUGNyD7228eqNUvpcKqpGtzLyETxqwDdLEyv+xEhptLmyagcazhjQYMGz2XU6pVI4xjpGHy
R9+HQ/m74sHnkddH9NT2mhw9Axj2zjWnEk1f7JUKgG4Q7LKxV0wjkOw+X+4GQ3rTOu0RWKs3xVAx
EFaMvlY2riLm5yGHCmGJUXp+2g9lbqcVOFeaKQMcW4Q4Adeli9Mm2nLbtFhc2KizPc/1/x/gCyI9
DNOp4D/RIbJMXRq8mobICzk04tPIK/rfHGaKpYoR1Df86pMR8veVO4NGMZ9jOcTMIDZnXDDyX2Hg
XXuTqh/Xz+YG7vzzcqgwaExhpipDqaHqEniDn0AgrSc8jd/UF/6I6tndCKpGFun5BjPnZ6vUJRJI
0LDnaqxvcNsfyrfxoDtE7mR44FNzfCxPJF+CANOMabge13+0a7z+Z8hC4m7czp92mbpkjKCDTGOP
Twn9JPD5oLbe20nJSOa/JLsSDyipKgMbJX9MGX3+lE09Rv0cdYnHKVC3SxtTVf1O8cd+NBt0+sdF
sARmx/8DQ/wpHlJWKS/NsgKaTq2cfCjGxodusMIFk862DLp3BU/67ml4xwYr+Qfxu3pInHRgltmI
71z7EZQX8zmfGoPMQR6k662QB7WAUZttelSN7xnPOpdf0W/UkilPVuKG8L70yYcQWhajDV1bSWH2
rx9k3JACbm/mwwyfZve8vkQ+yjTlzrEQ9C0m7oFM4zBGvrwq0931Y8oyQHlqBrnXJM3gRMhYoXnw
JvLfrhv4+or/vASDVDBXEQdZUleHMZ94YFBxiZfg7nLaI7g+IArAAqR8TUQoa1RKUPblnPFkPa2D
4AayHrvBaPGDhlpa/kAa56gc5H8Dev8lrlJ2qTQh7wZIVCdK4mWx+ZL/6CA/AhHUnf7QAfQvWaAB
PrNZe75GO8oqlSUIQTG1cYPVjnvcWOqj9Eu86/E+BGGQDX6aSrDi3tah+7KAsk2FhFuFBABwP+v6
N2YcR5oHd5KDKc0xfenVSg6akcnkpRmUFvcxErJu9K4bY3isQQUg8NTnhVZpsZdofiIaZmyw+HO/
zqJR20qFF7GawG3Q6IisoLWxAh7c821+GkfBC7XsZgxGydb1iejDtp6c1Aww0rYrQScZY1uYq5Ap
F067CFP345B4UQgERP0wqueCk7z8/98C/ljmxRDlsyLJMYPEgM9K+WDmC3S5+pQ1Hr59S12MUC5a
dvmi9mkB30BWM+aDH6ZgZFYzM59qu8RUdSL6ifH7uo+I2x55sUqcaBV0pLaUIwn1BoSBxm8tyFpL
JiFbix8NjDBm9z5mcky8irT3+q12CfRV6M3Z6uzIA0+0ff3XsLbgi8fOY75kWeINYZ6brV6+FnJ6
1JXBJtxC4P5wUOQEJ41elIyDSf5l+p7UMIIHyLqBieyP2LzahmqZ81jSF1wfvGHBq0CNDNJMJM/X
F7gZ49d2qI+cFUPRxMMYuEVmFT6mxvaIumVi/zU1AYoOFoh06/uuDVLfN8KAflhBh8Wb5YUHbxhw
/KmEB2YBgPwU+o1RMOiBvzb2cFjWFqmPqNaTnOg5Dgu/F60I3VKTFN8hFXwmDGlBaLKCKuvbUUGo
DMDNpMwIA42g3RRjvZ9i7VizmzNb4Wa9MLLVKx/hNFnP9RQ3l3ITeLKjPEc3BOcCzoNlL4o2ac7o
9/L3kVVc3Lyq14ap3IZrtKYMjZrkr1A/1BEJktni9MpOp10S/gRZhsmBv6lGZUNHkZPjzKp/6NQJ
TGIsEPTWCV3/FCoLgqSPEKQZwkXfdeak/DSG2ZqW42IcpDoyRSGypJq5fhJerxzOD5z0auOjoanl
HqRMXgJFjr9kb2SMa0U7ftczqWUZB4YeDaz1PF0MDBt4yXRI5M6MkA1Mkz8az4QmiBEOyA11bWXU
xaJWkoqGFVxK9pI39Xficnh1lcesNYdH7u26Mcan+yiRrXax4qRMCieRnEvIMHgdSA+AC9mxJpq/
VuA/n/8PVaOVnVaOUdSVF9zKxzoDbbdgto8gVnntnmWzef/oMhwMBPF/cHesPPMDY7UyG0dzmJVC
lHrVUPuqKO3iYvSigtDZp/1NNmv7XC5yExMmDNZQRvgRqfAzDE3XJxxyoKIb3BBEhmEFcMYi7a5/
vq/TANS+UuGnK3JQ/QRz7HUv6h6aO1b3vNyPIDBzpt5tUNEiAQgy6+J99NhxpnwyGM/ozSR6vcVU
HCq6qV8GlOyJty7oNXKGSVpyhhPYCzqcHCZmMPzHnbR38A8+BnhDxEwlUaZ7URFoKkFIVYCgCCR0
i6NoQWeCVscr++pFz6b7LEg91Nhe86r3tbr6OY+GM8rNLk/0R9TbwF2FSRu8+Fv/+tfZzIRXe0ND
74cc1Etii8Aoe9OxcIed/LEZEAhjlFmZlqist5KCVI94XHegor4naiaLV/vB4W80Xxlx90NvZHWk
0GKKhaJAdBK9wieKLQU6QQTQ+XdYAxi3K42aUUIul8IAy8rb8LnuyoO4oA2wKLqDMVdGGqZ+AQN9
PksfddTVynKjD0WxQVYkpapqjjJcN+7DvThDoKGuB7+vod5eodk71X7aNi9y9ZRkmZ+Xkt8Ggdm3
6Vmc0FvMRLsKB/K/CGatqKFZT+A/qcBGtpSHDKkIL0x7sJAdR7AESLCQliDf4io8ItrpbimKcxCI
tjBAyDvOJKtSu7cC1HaIUpIZDoaTQhdHFby8AdZFThytk62GNxxJkXJQ14W7LBZDK2lzFLcniIyJ
UBsLRInwxwk7OZjB97kkbioMprJk96MqguPUcOfYYPnk5qUpYFhJ1SQDbzEqreWXBtj/TiCviNmR
HWlX/05P4WMPzuTlB1QDnBHxvt8vjCttO9dc2aWy21oBGWyhxKlHwOLzGepgkMTD0KpjeAB67ZZX
xikn/96X+3plj8ptpREMb5gxRRkhsrrIrs/VK1GBAC+1JbcOphuGH+KOpSnEMkpdMGWkchIoJRKv
EhQ7aY/zrLDykM2TvloXdbcEcdQpQqwirdurEL6CJJTF+yMwVkTrgXVTsx5B9Hx/I4GEVZJixBWx
fkkq47xo8694kn5UE3QZDBSGODna9WXuoJvfWUIxnLQyZVzb5LL68ikvL76PvtIqBISihsxOClMP
c3eAWiz6i5CGE+rCGsiCQvFhqqJTVcqsk7IdeTBPgU6kghlhaqcn6BjHKqlZJH57FnaRnUJnVHZl
prrcH14NF0vUbW0IILWVyDcVPUiandV3DXMAwv20J8xE9W1uAyzHyBA2PZW/mKTuZjnL5CkJUGWL
8spqO2R+7JR501UvNmhli6afUWUOsSwgIwAdj53hIN6S2qHsJntJYp0MErm+usn/lkTLWwi5GNcR
1OG8JrQnCKVHmdV6nCOL0DlArbCy+B3rfGwnlBeTZAdWninrMygmSwTTkt9NIuxFxyr9yYhk29ft
xQgVsRU+rwJtRr7C79V3+UQGggkLisihF62a+q/ZnlKTXYhleSWtWyEq7RKHOZ5XCryjhZDEiAvx
RPDis5sIO+GdlJ7Zs/F/yJou66Uid8cHSCd4pI2yF+6UnQ5cng54Br9LGPWPzTNwCaU0ic4gG1On
hnj+6CmwzPVPkf91/dNtusfKAHUdgDon6Oe+jr1iGX8VsWIb3XCYk/DbvzNDBSpOaSAvIkyJN4EW
NY4eRAUjpUgyrlsRSEj4cr5Wq6GiVIsAD97tmVQ9URST+UOUgjt6VvZaW97IIXcfZAWEpiFdpnWl
P2mti+verefpFE+tFaqdDx3152CC1Mogo2ynRIx92L6tVr+QCmr9pCdVJ+Jhmfi6bjW3CXjlwLy/
l19iNA481uln+A8NEJH5PMoiBY6qqryVqo3ZzAwP/YpUJdnvZUUK9YJIBTUSgS1MPA0U8hgQm1D4
BR7+UAEC0fqkN4mBdlz8rPkChufS4wWN3M59Noy4+7LwlHXSY1wiK+RZfQ9WVqhQsa1K5iJsVVwR
nQvc+EPlYhLWV4/RWcaymt/cw3UfZiS/tHx4UPYjp/Bw4UKBhCWGYIp9qiqmbqBsLbMK1YzzolBx
DKBOATQVcI8ESseEaVDYC06yZ3HUsD4VFWSSspClRcO1ByohN+2Wc4qHRNexMEMsM1SQ6YwuxggI
vpRSlmalnPr0cUgZ8fIrvoJydyrENAveehnUC5Ax8Fa8E4E1u4tc1S79HhM2oPPoO5PlE9tlitUZ
o6KGUsw6H8m4X8f999Hpvy+73Fo87jtwM5B1ifaJ9VaxMB2M3fx49a4ShzmJ85hfyEMhHcwkuwcX
uAladVbIZpmhwoeYCnI9q8hPSCFRwmQSELa9XZwJcgryuKGtnhsmxn0zX7nsJy3V2UBSALTz2E89
RHVlhmLl+FPmwWKkJ+7148wKjzQNlCDpUw/KK7RMMMaO/lsJxjZ72uFh+dJDyAAsNyFa8uE3YHJY
RKasraW8BuKtaYtBYUQuQbWi0c275FQYkn19hQwr9MgHSPsNPssBCpmKfKdmpdV3/D4dWcQEjE9G
z3x0atnNSoIiS6/KJuZmwBlqBnlhKuCG/ycLQvFBBO8SIiAV8EXklBUQy4m3qI8gMDTlENglJoh0
+2a+WCF/Xx2vdi5lBeKPiPNi9ipq81GDRMS/Wwj5cisTk1RyQHrjAZX1vCOWPxIRbU+J31238nWC
4yMiXlZCRfeobvoFVanUk++IfHu8l+6R85u6G+2ZsynbXnCxRYX4Op7DqAtQooEyqYQALFv67wzH
aTAnq/hh6Fa2E82/UWQgUf1rYnmxS0V9TSn7RmzJUbK5G1JSANekETlQcrA5B6PiL82PZnGI+nFh
/aOOpHCxTR3jcW7GjCsCvOC4xOIxsZ0luHugAHT9OzIcku6L5aKq62GGOsq0GKKll4AlKILEeNNv
Zzf/WwvdD0MJQVQKiZS8uMbvuvSYGJJXcKIDIIs/jYN3fU3b+c3FnPj5BEBgAZSqRUTeaZ0v7NCQ
9zB5wBzpY20dFTHyso/Gpod3AEpvq4Nmlz2jvvSHLPSyEipcZJBaGZu2R25jFn5+7r3hoJxyH1N8
aIsYNouFehPJgfD33yBIN8AysNxl0FAGeMLNz4C4E34qsQB6QzUle/ytHUronke4y0ATMu74c2OR
qV5oezjocoo/mX1A1hbTQaZTFyNMkNuloBsjosQIyARMov6CJqPJ+ZVdsoprxDmunPmPLVqFTxGt
OFXMkZmQTK/zI2vZNQdoi3i1G39jPdT+8HTFQwpMkSoKv1QeFEKsRs0HHL/SQaZwjM+aCxVQwWpr
IB46E45rfbwQkxOY85mjVX/wr4t56qSUkB3RAgMZ0WCYjZ863L1qK3etq5qLAwUfW2CgrT7kNL/u
7sUgdWayoJZVCEuhaTLy+y4Ed/4gu6MOnc9wPhtTc1PEMwHrnKdchlzY4vELWGOM1lOl+jzH4q1Y
RC/LGAq7sZU8DH/EZrxIUPFBE6syZsgtyKHJRRoktkI8P8XkODbqXk2F0dGUwhvRj0mWYlfNrSdx
wGSP3CmMEV+VBrJEAKxnkxe0WcEIsn/I5C/Lps5x2ixdn5JKGWE14p+gL/qM6vitCOI3IKQCjAoU
E6BCJrO5sX2ALoapZEAo2kJvIPvscYf0iUdtA2haMKz+BKc1unAZ9JuYYXE7M7yYpM5sniL86kMF
kznAJP171LxDX461o9vH9GKFSgn0ROTbBeTBntEqT4oy3YgNHhJCGllqDIk+XUtccZqOkRI4vZz7
Uy6dZol7uX7R/OFZePkVVIJQGmMo9SC8RmKCjkcEqkcOTexlhpSjAh7W0JZPrPo405eoxKAL1KLR
Z8C/5Dt1D+nIQ3oI98EbgUdJVnDovOakvTIpT8jBvHJwaWBxHSUBipLQTYtK0e8zzTT43DFyMJTH
Yfo8DiCPivNTncTfRy2GCpY0V3ZVS4VFskRGhstwaoMKmsUATQG0URE0kwZ8sEDaqozyFsOHDSou
FsncqXWIS0CVQKWTcOiIZk4xZwyVItZCqGgYQpWMbycD7ZUhM2PMcibRvz0oNFw4NiJRrkpc6Zlh
Ti7udOkngAW21IAPANe4x7qzWWuiIk5YlAHX6FhTv1R2nL7pKvNxvfl1oGgKnjqwuX4ZxBsxhoap
CAS1eV88NFC3A9+Wlcx4DAS/QtRiFCgWfROfWSvbruJe7NJl1RHCvnBybCUUQuYntG2/cefBmhzQ
sY83gCUy3Hw7OVjZo/xcCEH2HpE+B8Zr3uunGHDWx9IynOSJTIZiBu+1sTAFcStiqJa12M0n18o2
dQLCMP0PhE0HcFctoUJSJhaE6hwZ0zWMKLqZr69sUcdgDNUIQo1T4DYvumJGOd53hKU0tYS7VN0J
d9yP0J8cBV9WhaoRONA51m1CLHyJbqtfQJx6lfTFcRvHvAHcdFWh4xj08bNWpTLgE+2ebzDtMhkp
7pQ0v9FnUC9HnTCZIqd/L2LjLZ6ljPXhNy+31c+hzpCY5ELOqU0MKMSI1ya0alskvYT/AROFucnC
97L2n7qxhUxrW7WfMTQCpqAU2o9a7zeRVxrQMzAyu9MxZ1CzKjuMQ6xQF3gbL4ICEdHEiyf+d6os
tiZFnlrJjEi+XYlb7SV1RRdpkeZKNqcflcYen/KgldD89OZbHCM4VepyiQPIGwipZc3Mn6/79gfk
6KtnSYYOuI0MrSxqmd3c9FUSIUNonew28YHo8aFIeS7w397LPfHbfFveEV+XzdEW3b9qCZEnYXRE
cpS9pJjNOUc9NGZO6G9/9csvozZm7EqQtusoMLSO4MqP0k8V46xQYuvQRZWc9htnR4+Vbbz2oSn5
44EV3ZTtCHOxT+UxXKmXSOTxJYKx1UxxKV6NjPeSUT8GGDrtwuTOqCKQt+Z2ow8O9JRdPpR/hdp0
miGTlDfZjLQ/sqoid0HIiCCVZ4dC1L8PEUDxHVoahbIPi8YBG/lrGsi7sexP1SQNZlbKeCwkjxj2
Os3R4GoYw5hGPHYi/SXPSx8P5GOnQ8YwkDF+1ui+Js8nlEcscG7tSz219EZ24yw4BE0Pbnu0Tspi
r9fcrjeKFy0T9p2iQA23tOqBR37SToysYfvVBiWI//gUXbPhmjSvhghtVUjVeslrZmfRx2sRKLTY
7M7RHuqf1914+7BeLFI3kdYFw8T1uPn4+bHnUktC570Z/+26qDtHmKDmPEQt0Kk2bxFZdBmM38HH
yZCgqaK8ycXu+rrI6btyOmk8c903fJ/NyCSGUYQWdGuGyGzz/H4JM9fICsZFR07UNWvULZN14shF
KiknKr+BBR8xGregR21WVehynHd9aUwvoS6RCIw+PaeI2E0XNAV/zch1Zo5JdjzuiUYEq9/HWh51
jVSQ+kqaGElzyGPu6NdYnEeIeIgQ2a5uljBmbOY2CmR1CqjImjT6UigNEs2mHY7izHlLGHiLoP5E
5yqyGvDetDWeKEPxzA09pJKb9FRJGtg3e19PhFexlZ+u7zgjoH3wu6ySCLFL2nYiHYS87a2uTS0l
uG2axoyLmrX27XxFkyGZx+vSlxl9SFeD+qUbgHhA2QjFR9TFwAZLyD1Lu/qNMX3/+tKIZ3713Is9
6tNO4zTxIw/8Qhi3mclxy0mflOfrNv7gsBcj1AeFHkYKZM9HWMMM+W1x04P2uTMhLrLv7sWDkDCC
GmtR1AUYxPwkdkh0Pei3mov42OH8X1/SR730y74RggFR0UXBoFEETcIvvN7jjpXvKl/2eKu9V/ea
G6Blou2Ighq4Ip6qM3da8P7zkQCA57J+LpiMpZtLXf0O8veVa6LUrgfwTTRr4qJ3kkF5qRDRGavd
TrVWVqiII8edBKFwjlSrBwwbd3b7A7iJPWl7St9Jvamzpt+xqzCcczsSrOxS3hka/bJ0MqK4fprf
9f1yBKjHgSD5MfZBygGGOGveBc71T7vtrSujlLd2yxz0S4kj0TpgY/aEQ2Dztxo0oAhlOH9IW9aj
gPUNKXcVKz1JlLJLvQySrg4EstGGAgIBcxvomTcYs8wwy8TiVmIuk8rSQqUQjD5BUBv3la8cCek0
6QbEbw26Xpn1j0bKtcu20vgDMYbe/BKG5OnDW4Kd2eXv9DH0WhRJQe70vbCAVXu7/ik34/bKJJXc
JJkM0E0FbIeWZrZRpSa/HKX5pqger9sh7n8lGNDwA2VCLbvU0cXsxM7K28EcuDMXM1pGrJDzBUZf
hgoXhEjVwrTxFlTU+UC67/Xer8vAafLJLrJmX6jdNzWGIjcfOuh4PBtq6o/qbM2Jak0VBzn1wDG6
HIqZQBJAAWJy+VF5xpO0NfNR/SmCQCzUFtYFwPoQVJRqWmh16iNgj/yd5De2vMe8CI6V4vC3MZiN
BKvA8Cfr8cv6KuTvq9BoiAYUp8oGz5AyeggnKIlk8mGRQ8Z3YZmhYlQaqLxcGVzkDcFjJQNweBDj
1+v+tb19MibZFQWKd3SXFWxxRZsUSJ/HANSfi/4uZuWp5JbHMhcYDd0/hPqLLSpVL3g57NIJFxs/
4Ds1b/MpsrJvqe6ot40zHjNM6B5a8B9Ys6kydvIPIelimyRHqy9W8IVUBtXHw1Xd585ywKBL6y5W
6xOa6OQx+HF9X/9wv1wMUn6ZdIIQdwpKFUPS/Cyb/MFIghES24GPMeVdJnH+VEmGKfHzTm7DFyWc
AvJWvBF7KMNA1Q8PRNxD13/Utj9dfhPltrkudxmvoTkmS9NNPMacV9dBb3FKWjC+NcsS5bl5V5cV
J8JSVHUvQSJ5fduf0zlgLGi7ugqB9v+6L3WhDuVU151UYZgCumCSaBLRhl+T1fyYH9jE/9uX6cUY
dZkKUtyJMWl0N2BmGiTdVEqW17BMUDdnMk0p1GGmFNXbGYrW5V32LdyT2VzNG7yWA5MN6/L8ylBH
MDmYBxFRaTLQT6ZMFnomQRMVq9K/zzPSkhzMlYNZYJJyF0XmsAs97ZQ+JCZvjiDZMCGGfBTNeccU
N9l8nlx+B90sAj8+UAQDnmbTL+mFxyiX4cRHYV8CuPB3eHu2sUgre9QNnvexOIlGD8pz4CFb3ppB
jXIW68zniv4hS6XSTPLkh8RnlQkq+w6zOegsXz+P21/7f1tPd4wAh5NHQ8TdVU6iVUayWbBwrn84
IBcTVNxLlbAW9UHB+zLpLJ0b7bb5meeFDeZD2+dQTZgHdAKGFygV9uLu+vK2g8DFNhUCOyUX03iE
Z9XNk7Lc8xNGK39dN8HaQSqijaUhd0kDaMBSF+eQK1xdH/fXTWz3a2Udl6MMFBMIsj9fHTqIrOaK
WwiMdwEPuPAQO5wzWPGA4mtjEt9UWIRWJJJ8yfpWJqmd05JKikA0h1dmc9ZKDBnJvtjfl2j215Jh
yXNn/8s1UvtYggGYQw5ICt6EOyMBTg6Hn3AeL3vwAu/jgBl4Nj/dao3UFVFAvi9qoevotcWvCkho
fr5nLGpz5E1TQPIvyiKPGPf5w0VlwS91gtoAGY0mozeNY+yL/d+A3ZF/6cv3WlmibgZDHbt2CtB0
S9T0iFHch0qTdjIqBKraHsseM7Hx7BlFd8Rj99SFmjnhKaYM/JMqNAfM1XihMBZmO/TniKutYukV
NE8WTGBx/S10YU1t0k5d0Z9iLnwNNAhNNO3PuBsyuxab2zIc7zuUoFUttLW0sGu9t/qCd5oE0kLG
eMz59lHl5EMUpK5ajKqZaHxrGlP7wEX4zNNw6KZuF4eqxWul39bzvdCJp6zud0E03BXJ9E3OxF/J
NO57AVMvqcpqzX8wFXzdPt1QVCi4YT6QcoUsz0M9nREo8nfjJvGTBxntK6C7EXnP4Z1yIDrJwOkn
Z/JMFg/xTb3r0MTsd+E3VodhMx+GhNV/fwrlM4WR1EUxohyhYxq6UzFw3j42C2dyGQvOvhkdV5Yo
n+mVvlPSEbWAqZVsEGQ4Cabqq4WVIW0es5UZ6npvMdAnDSQIp0+RT5h/pOfQURxg5kubUDewB4m2
X5M6qqyiAAVEWaMC5pT1iRBkZMIVSVntGN94lBsfWotzspv5UffnG/UGcBcQYwACa9U7w++tmdl5
31z46leQv68y/rKd6yCsUDjXJv3Eoy86NqXNiDCb535lgwqbC+BghiLDW1qnf4LarvQr3EmYYdZ7
59diLY56iN+gyQbmQ8bVup29rCxTR2YRW7Ec+yEFnIEE7Bqjob+IpGrCBFJvs2+sTFFHou8zJdY/
pprQYTFKU37i35vbGOQb6LNo1uDwUPZL7gi4EpCCXRUiS2UBm7fzmNWPoE5LbQRFKBGWlckNPMPt
H6EH9zpigDl3IZ4pMF7FLN+hDs3QRH2t8/DgCLMW/fTCq/51z5EZnkNPE4vCVBtRCUqTIFH2zSTd
S/rAu8HSPYS6/iyqkTOHml8HUFiJGx600YNVC9VrKBaHeOgr01igFJ4at2EjQ/8IYpUCoGxyVtpZ
2XhDpFnpHFuhbFh5zjldWjhZON+E8rSLW+hVq4kxO5Mm6lC9VlAGTOJTUEGDvll2rbbYeRzl9hTz
YHZoxtdJDAWH06bQVLh4X4qt1cujHYidrbSxO1a1bF3fnO238+o6pba/DSNdMOIu8QSp36VhYuP5
bvUBkPu65CZD7IVi86BohQ1NLRBoRIaXlsp5kNOdDrI8EFEBz/nvfpJMco1VNJFVbTZmDVEE42+t
KWNmufT0tzLCYW9tA8pBy3THfpyxdkKmHimcMheJXAPlQvrtBfQE9Lfc08AXTYa5MAH+0B8khmtu
h5bL7svi56VG2mJMFeFRK44NNC0HCBalgAsBqMjMAbeP9coWdVXI/Vihf4vnCQFOg8/kQ2eYSHiB
su2GVX7fvtv/lw/K1I0w5Wg0ViJK/uVwn4nPXDjbXZIcMzlh3Qtki74mNBdL1L1QqJM65hLuntZJ
/4+0K1mSG1eSX0Qz7iCvXHOvXVXShSapJe77zq8fR2qmi4XiS/T0a7PuPtQhEgQiEIjwcL8swCah
LFE7xt3odDg8O16njfsZmdsA0xgDBhlxTCg3AU2e8hcoa7iTTdmTNa4O6Hbq8r485kaQE0lIZhBT
XoOxBnpzVHgxEQpigtpOn3EduAVYiH7wcrPNqLw6LMwdYOrRnGWA7PppDOBzGFoll5CERpZbG8dE
nqLJuyWqUbeiHEcUa6P45bO6417fnKWwqECw1iiJWsJO81MFeu1esGjCi4P/YIKi3aXDobyBKM7p
Z4evVRK1qhnBrXU9haxC7s5zAOY8opyzbHJvh8tr2fjGd2QnrmehUMZoUP509Raw3WYQrzmYXuri
vefhxkMjqHGjx9CGuIeHF+5MeBF7e71/Z/Ii44NCgcm8cLr+hOBBuQOE/vuEJl8Ctl0MgLUeOfwT
rv3t5Pc93xYZV8ygiRxMJoIMFZwC0vpH5bUWRfDHkCcEJxhSlho/AKHnoqL31mGi03RknwfFpL7w
eQPeV8+4qFKQSJ4TRCCpz9w2nq1Q7q0CUJ9QmJwyfxAAer+959t1ktXKGfcsBvhnOF1jueQtlKKt
gB6j7qCUSFGI7RMf7brtRu+rZNw1jkirCRQ3XJm7Qv4OoVTOKeIYuLJ7rK79TFegFrgAiSdllZ1L
v2cQYd7+bNsR5+8lXG/jlYUwicEn1yOxVf3lJO30Pc3iswM34nDc4XqFrOxMXdqY5Yhz2TjVKf5S
nMYvdK5DcIndzECvgnohcwWH1yn7DxnM+/qYGx4kR5o+m7iatKfFg9TAHRKmxKp+UOac2Wls8VUa
rZwzkLV9Qb0bpdu6Wqwxt9Ewlaj8ZNNrXfycct+oB87G8Www8UUMy6VbBHzQekBapqtWrGKBKQ/X
y55AQ1MMDXPR0NaBXqUkMo48ZF2tDKDS9ecw9+u23wk9B+3KngxYMKFMo6LmQcAkyFpA91QPS02t
/HBUX8EnGdpKX7pkDEEO10S8z/YpTLDmmDCRdVCrSxK58rufPVDwVoSE3ZZES1gsdAEjZ1os5A/c
hhz74GLNMqEiqrDGYtQqzPEDjaSP0DaLsWlGp34Ls8UvoppH4cQekD8WUS+WdCj/gKDu4yEcuwj4
TxCh+316iM2TPh6JwWmzbW/duwn2nOuRlM0RTLTiN5UAXtkcQfNsZYPICe4bpxBn5N0Qc9ibLpsm
vdMrf5KbR3OQvwim4NwOhJufC9LyOtFllUAz6ePnksKhFhUVJtrir0x46JPETglH8Jpng3GmqhpJ
BKGIyh9JZaXGvZQv9pi//XcLYQ54KJcz/BkLyZJp8Wd02N25V78os8hrE/CWw5zpJm/TJW8MWNIi
ywgUa9R2U/HyXy2HTVUh6JpOrYkztpgYxY6scrwsPNzppnO+7z2bm85j14uRgk+WGk8m5jXK5W0w
B1s3HoWQx8HJ+WhsaiqreY2SCvWZ4omMkieQ+9mI3dsfbdNfVgtifL8zxcDsEuxMKuVPEcIAODKj
keMxPCP076tbblaqGfIzCNyp/hSYvTdM8f72Mnjfiv59ZUEiSzNnIfalAOlkKPyqhdKWh9+3jWwv
g3aCoFusAXbPGNFGSU8ms/JjuTzOgeAJc8PJBzbjpPm3CTaN6xczNcwMJppisIkK5vsIJGzSxcQo
4n+1GDadk9VWHooOlso2+2aUxr5qTU582b5BV6uRP36wUU2hj9XCBrieNGty8OCnBKsWyMFsCPtE
Gnr1sSPzGha8j8ic6QbsCFKxwKzYKVZOXsvoRZxfSfr/lWa63pur5THHWjaTAbOUsKOG51G/j1tw
/XBGyj/VuP7YoPVkjcgAATAXQaYotRATHGzlDtjanQEixxES7vqOLxC0uV2Y1ddUopqKAcmQj9sl
VkEOOsyo9pefMqbUBghIvxpOfjL9zhYLq3jgUwRsudTaJHNCdLXFEKCY1D4Z79tWskSt5yQEWxFb
giS3gSuZdvgZpxV0iKO0KTZJ719E/WkZVXCOfIvS3yh7+bdd6tMTgm7WyhZ7A0G/JesgXQFbLxOF
xQQW5Ccjh4RWZxl3g1uULkhFf/CqalvBb22W2bd+jCZBoefdLCtkwq4h/poyzkHc3CgJrW5TVSVN
vwpbrQLs1JXdMMcCLldogsUASaac+RieAWafiKnGSlbg25nGS5WYTpY2zu3t4VhgB4uaPh3VWYGF
eaq8zjQcqDFywvf2Tvz9lViQYpb2aTOnYe3HxnIxm9SGgOBRSA3OSnhmGK/JKnnKUhMbXuiZNwvZ
Ie7AZDLyimNbcVSSZRnpgWHKynXGbbXnsqz3gwJcDiYnMaRngKFae5MjDC6lz/9iZ1aGmCBnNKEk
YOi59sOqOkIh8dDnnKfj5t6vLDCprpgPAB3QpSzBdEaOcL/0Bsf7eV+LOcAN3gSmpiF6hmrpVjqh
Aki2NBErk0X3v/peLIw8CGtTCHt8r2p61QOACReeHCxnMToTUoZFlINGgoW0+152njL8NUegR+fs
yrYVXGxE0fGcZ91lnmU5DWVEf1UuHG1GOj18VevClxuekO52aMZJ1hVIGOGFyOxODlTxIOCyuWoN
0sbDmLoNyrzQBhD8zs9Texn3psPTa/oE571eCe92WbCgXhZ9lpewOwCRJahXghLp0jszOJUgfRw6
vIrS5jdVZM3Ec14kKjt5HImRKeVqWvujdjSzUzygJxv3GHzldRp5hhiXEkQy1AKBoR5qXMiywgUY
s2aAyAUnqG7v3WpJzN7N7WKQMs9xTL5Bs7z10FWvLVAF2IMGuClGaCnbYJRavNL0dkL0bpj1szaS
BDOlS6wUe3bBUNA9oSqvAeVqZNCujkKrf4rcmDcMsxneV2YZ51MKfUaVB2dGmY5Zfo6rO4kn+Ll9
Llc2mCuk6pcoHhUsDfVv0QalxD5xlASjrxaWum/sws55M9mcA8POboSCkIiELksF4YKqFFacdV6U
xmiWf7kdHz+1Ga9ep+umZooqMjIWUJdnptpqZglT4EgjdNdQrnscHcVO+33sGb3HMUifFOsuBmuQ
cQbRBHKBzFWNPqrkAaNLeYikC8hyXLg5qDAdwimobT4MMCD59xIZp+iDcVFLBV+TTmgt+/BQzY5q
zU5ynI9Cy0k4Nq/Pd2MsqCBv2wzMGPDAIv0mQShR5dKe8CwwZ36QpqAYRuxYovTeqFziOdjf3qPN
40cUAyhyUycGW+UM5TCr87Sp/WnMesdUMRs01eBmFXsIhEhDY902t+nEeHDgqxERhUJmQcVc13Um
dLUfLdBzNVI8fIfiPi9SHihx25WRlqu6QWfY2WdbgfFAEMnhrqY9deDeoZ5tQfwE2ATJpeI/Nq9B
exWoYk87xOIJXopQmJbYS23phyXSSfHHvRoRujeaZ74qoNU7147oFS6oX8+yk99RfFV4Zx7mfTVZ
85FHMCdvud36hzAfeQoGgsFP/JDB0w/CW76rJ5uYUHEovPaFUun1juioR/wcO70vPbXcjxHauDzQ
19bRkgHENFUFhJKE7eAquhgtQjTgKpR2s0Q8vexdTcYsulr99f8/VWtL9JesUnKzwLRaJY5wRPK4
VJ2tGsBj/ZujKxPdBJmwBGDk9cCtjAzxIhYkn2u/rn6b5gKx4MUCKovjIFsev7ZC/76yoix5UerR
UvuG1jzFEKx0MzDPcALz5s6gYAcldAN5JusbhhnLeVeJiJJtElmo6z0aTTrbWTVJKKvzpva3fB6J
Fz4ZwUy0xp6DMMyERcvCxo+Xl05UXoxmAXBH4uVDW19OB+mLSADa1AjLuhJpRZEFStzA4YOHwI9s
6XgdJppcUOgcBIcHZ9laFvTgcLrR31M/BRhhUioUS3LImxc9mKgKSJ7nlgntpNtne6tSo+MpQIBE
xQgDW6lJwyavKiMDCZCQfh+m9Emv3xY5f9JS82mJeS+czUVhLlbSNIngf8ybMyLdkhQFMIgA3jvJ
0lmNchZSwqk+bWYieNv8bYZNDLq+q0zQjOOa7k5/JhYiRz8R9M7Tp3+VsK6tMUnBrGbpkMwVPRmi
bRwiu01BCRSj3Do6w+P0EjrcEWq6APYuWJlkqyqdmctSnRaNX9R7+SC7GaVqCK30V/HU7Do3/ho+
C/4/kyz57Nwq2s2iqEkq4NsAcX+MIFHYFnIKEmMMJRyMBQopXeeVYuibffHz9tH8fFiQRuKBqkig
ozBx6X20RKIwIJUkYRdBjqYJX9Ma2t/N5Ny2Qndn/SmRLMCrFZmYuiwTzWCCezbnEvjkKgJMV7en
CnmKbx74HHafMU+MHeboD4NKmimviac8TY6AUcQrw07YQoqSEsKarvxEU+XlV3Y2/forfz7x84At
8wsYr6iSZm6NrCdAixp+/725V93aDhyK0abPD/IbcH88QXj39LZdHXuI1EUF+TPjH4A8LZgjnXVv
bKzZzd30oU6PZfGDgksmV5fxTIYC8POA93kEym2uffqq+rTD7/bZxCmXxKGfChGDSuA7Bk/qsXaI
TwlS8Ujnhu2r692yxpxaqZ/L0gTC05sPdW0nX8lRuJPt3I08ytQ/OsuXtsRoGE3XgHnir5YN6Nfz
bGCiSVEM3L0mc87KWRKFCYh8irEib3SWOTyKZwyl2SiHP8X3zYEcyJf8jkciynora5c5XVJthBDn
WXTPzA2LDJGVjUDpyjzg3ud5A3qKV+tjTlOVq2EbxjHx+sb6o7SVYoDCrw/NnpK7FEe/dxZg2i3o
+z1EVgXcNe9E3f7EiIUfA9Mc94sWaZLulVVrkaBxhAIdh/ScZLLVySmnXvfpNvv4ZU2ROVEkIWok
arKOyDG6qq0coycTYjhACz8iNu5uh8NPD5s/1oiumIouSbJO93mVIWatNKRBicWBYQ6S6jM40VCF
dgIt0a0qDBCJjfKgRN3vSMShmlIRellxbOVJhMTfTPa3fw5727C/honO0DYQRbPB2iUDvbhe2wn1
KQL0qCt4TFpsfsdaYvwmzEthbJTM8EIj8Lom9HTl5fZaFPbWZk0wLjLIgpDmdQ4T34Nf44EOUzZe
+QVDQT+Dyg585aR5uRvsiQuKot+mjyEhwFAd/Y642kOPy0E4i3cEhTDoIHlIZbhqJvLmZWi8bz7j
XKVU6ukUBSaQ4sIdxhgs/TB/IW/dfqGSaK74nSYaYHo9iJCpkZ3m+4TLI9oN7nyaLuUd7zBuxhSa
A0CSUDVRRf54FkNdS8weA5GeIl7K8jETnobx+fambK54ZYIei9Vx78Ia2UcXGR64w/fx4Q+xP9+t
tq//lR3GrUD4G6BdqupeUQEloWVmbgt54iQSeH4Gw43F0m213MXozXkqnxI9AN1YZTcFHoH55OnE
dLU6eFjy7GL0PXKvtHSlvABBNI/CivdBGI8LMyWFFiS+OZXR+aPkRBXNeQxLCo1an+5JJJCgcDNk
He2Bjx8+D0e8qdGiuM6uJF/h2Y/qff4wRVbieCS3Sn+wVEt9o8Ry/TE76Ltyj0vzTr+UXniX2Mdo
X7/ePgvbx+3vn8QK0IS9mUsjvMNrZHlXtbmzIOZJIg8pwVs6q0CDvvHc1jSgp5nQWlmk+HNb7Wux
PRhG/hPCFli3Ghz7uLxgVukQ9xgnKobTUlSvUjh7ZSw+q4P+OIyNDR1IJ9TMnbxkblBHp1RI9wR0
BEGYnAbQWM+tbIXt5ClB8tDK7aNsdG5TGA///w8HLhiMXcmKiA4Ic7iLvkqXXo+IF0NALRG9Pon3
8fTrtpFPdScaPtdWmJNZy9KcSSQ0kMc1p3A3XqqnABNIrR/sTTy20ufRQ1bn5E+hI+9C9HmCR16r
+aoBy57a9W9gbgnoqRVyPwvIZfHWixek8eVZ89JHASlI6ksnSAxDNbIDgU2OxtrLH0Q/qQG4CWy8
y+7hz+1JcsMOFTr5KOx5j9GtI7z+fcwVA00AkqoLwkyGiznsz01uWkvxr5KwtRnGeZsOouJNCzNS
b40z8rDKm3a9AhYMK/CUh/DQHP88K6DpcZRf01dxl9lcJQKaZ33eDANFH5QjpU+TxLLS4bExIhWk
VPl0Dvxnuqd0BLyPupmBATDztyHmktBmPZfMKaMvp9EFK5FDWdKGg4DBvtDjyYVsZZdrY4wzLUkW
p22FRKRr9xN0NJNQPSSL4Wh5Yw+B7HK8ivcRGa9qm0IUBR3xvnWbfYGVwbO+0YPcHVVLsoO3cZ86
yQSCzwxUWbxUeuu2WS+W8acFk7TFoMA61T9VoKvT0XIad95lM6td22H8IlNo661NidcgjVmeJWvZ
dVCNn9z+PnXQm+J8VfrRbp1Mxj+IOdYq5ouIB9X455yIv2NF+1JK6VFaIg6E51Oj9k9Y/PtwsrPC
OekAly6uIQkcl/vayvqraESLdneaYDATpXj+aOZWurz6oGyNF0TPugJyVqRmd4IElV6Idfq5bTwj
yD1D8Km58HMonhsa9KG/ytXiepxSTGkSj5L5pguaLrlPmQOlzOrv/gE0j210sF+WST/jXhrnWsAa
xUMVWOJwymBQ8dPAasE98UWIwfTNizX/4ZZ7304m1kjZEhpygrs0axz9N5Z4LuAc+qGprMwz9n84
2xXEnuqg2CCEaPfDJfd4mTdve5kgNGrFMuOeI97Y4/3clbZapfbtyKNwIg9beesKAF66AE5S/w58
1Y2/mV7ioVMXKZZuQgwT/eM7SFpDAW4crPm5e2kekkfzYcbtTkZsu+mDdSN74Onac3zXYEJSrSiy
0lcaHsCipzZ3Mh63UoPClM7r+HACvcHEJFUqYlKUOM6VHp8rDRJBtWb8quYCFEyCUwYlJyhtvj/X
PstEJbMWTGB+cLNIP8NHyUlxmbUX3Q8O+qHztLfOqfblF+ENr339N1h+MI8YPJWDle/zzk335T58
Tp+h7/EFTBYvycXE07Tj1x+23gWqqBBUlwHpk9j68iRoZZpHA0H9LPArL9jHJ8EPwefCr+PQQ8xG
aZ1oaKWifwguXca/M9L04UJFXxLUkmIzBMEW4C1cmPyVpfmWHcal5was7RWI2zzzqQNPzV8tksXW
HZzSFSOQkkun5jQ5cAC3eq3BFjDvFcOWLrNX9xhC/Scl2c0imm7IaJEDoQuYIXMSDCMSl3nBrHTn
YIQrTffRV3IX7+j8a+yLP6PH+aSfii+UXc3YzacEc+K8QHcFrzJfRQFQhEgoVaL3xD4azAUT6eaM
KTxKy6qCmr1/ae4gpXDlu20OqgfCEAigmPe8BvZWMoDGPbpDtEQqIq/7eI8oWT+pcoTsld4jiyNZ
8YMBClr6voy9jMuUvHVvqRhkFGVaxtA/db3SoMBceg9HFx/iC77yOafEKDNAPznkrHmc6Rsp1Qdr
TFiZB10dJLn4v5SKDt73e74m11be8cEOc4YIEOQ6aZF3qH71PEA6r7QKTKmrjvizA0vVhb7Aql+8
zOo6jMEcm7VZtvUlLLEx6wH6NeIhOPRnEBn4ojOd/0GKs9E3+GCJqbtGcisWQoJtG20EykfaG1Ix
llrfqzt+l2Sr9PbBGnMoKzMQ1EXvEPdAIiKh3JY4z5HXgE4lsYbX4C89sabEDnbE18A+jZ7i0YA+
tKM/hq/GWbr/Ky4smYc23LihPvwmJkAK9aAJ84AaTVF+DVrRqsgZHm0Z8uLm/V+304GNjOODLSZI
1uAl07QYTtkk33pQn6rTz9sGeAf2Opu/Sh/1Mh2TKbqenPaivAJZSHalD+YnD0/yFuoo3a95xws2
vE/IPK9GqSvFVDbxUi5RUFIi8UcgAEEwpaoTQyExIBGnFkPd+5Z/MOnLooB+pxWg5TYJndN3sTMK
kl3GX+smc1XTb5J7zmfdXiFKl9A4Nuhl+jGampANgaAW8iVzp/uLo75kb3QOQ3VpRSSbbfB+uHH2
D1LlKwDu01J1FORo2UlEr+uj5RK9tl7PsaETHq2KA5VLR3EyL3LiY+GIbvsw3KMD54FrD+JP9UHB
bpvQRpTscT/eFZC/deenrrZoeoGZYvTL1aN8qvg3HXWTG7+T/UJxCSiyFKH1CyCtq3/p8V2gPH1S
vc6Wd6bDO3KbJ+D9s7BadmIqYKCnx2cR2nmxFmg2+6ZuDPuqi8+t0DixCaj8AGokzkHYjJcru0wE
m0sDHIINnkvLXQvOACRvVzl7qCtjoanHW+ZnLg1Zp/C7/9v+T+lbSKKhafFGAZfGVRRddvODIVjE
nfBUQrDeY+DNF094jlKs8rirHO1rbwfuxHMB3sqZ2JUZEHjtIX70p7rgUJphAhk39PG96syrD231
0z+sm3mbRW0agBgQx4lCDyuvum/ucju34/8VNJvRW6ZQYh7z08a76INZJpL1rR4FIphDvEpT8DW1
KLcwA4VZhdgD8ZbNOUwbz4AP1pgwNreDWicmHoe43DzZrSGule8lN0XCxOMW3sqGP9hiMqZiTnto
o8FhVL/WoWeaHoLMwnMseBBd7Zg4uV3t6EAeuAdkL7Sl8/SCIVHeQNn2/bQ6z0w4M5tFUcYR+6o+
gIkRCbH0auz7N4yi4sKPDqnHzzo+AZpR4lgtHVH0YwgtogBfWcLSaSrc3NOQrcBl1OM/sHXbSxS2
jy2pRa+C+oZ6Ceh23BZ47eFYIKHBBPwx4nTNP8FlrysjMrA9eF8YusYcICMpQsGgJbjOoY/d1hd+
ynhigbT2aTmaj6ZdxxD6RDan7yhUHHzv4HmPXniHa/OxAWIO/IM5GPETTFWKxxZtC8QG/WVwgPxJ
cRcFDh3GJYbd3/Mzjs3nBhCxOgHKTtMMFgQd6mIxRhr2tHWrfXdPfgxHEwJskktKhAVuGKZHhL3d
1uaYsN+m2mgWNbaV3AW+5PTZJfGIne+rR80WdymYbK9Y/N4ePMMOuXrXW69r3ALvy2WSVK0O66nK
YF88TIBSZSAn1nbJXfRWnod95qAbY2Grw1PvUDpI7Z7utvwo7qoLqhcihOj+ReRCRkK71sAmy+zA
ujpNatBp12Muec3X+NDsypNwoPkGX9tkK0ziBQ2QHKqtGBJlTrnSiWWQjCjpvIFE6gRw0+402P1J
3vGqYhu1ElCEYPABUDlRwtP5Y6Do9KDPU7nWvZBkjrgkJ0z2fVfVkDdhQYMce5rWdpirdKqVvAIQ
Q/dkX/dFFySO+wwhGBBHj9Jqa35lkcwq3H43PkhfOVu3FaHWxpmbNWnzXg0UYJhUPwW/GzCVVu9N
bmMVB/77kvdFmftU6gxApAmqQjnASq3xRcoOqs5hNNmMPusVMecjUtVKLFpATlqX/FTAsASkoU3O
5Z7S9EdcNlje7jE3aTSjby2OFf2A4Y7muQoG/WQ+Qd5WRr1eFv0dq6dc04Z5kFddgFSzcwK/9wNH
wnPu0oI/LXOzX8Lz7ZPxmYMa9+TKIDuUBgUqgKJNLKw/qA9gBXkzPSXHFR15gyX8Sk9VZpl2uK9P
f3huUas8tEfxSKByyWuZfdbwZX4LU5dY4PJlNhXgzLIMX4bh2MKv2aWppRxF0OtCpwpNinsRJPRv
0eCET/rj7a+xmamsvwYT8qdCUgExrANP9IHpTO5biwJJwXj/M3+jYRbgYITY20ap498IDOwgGyh+
s6YQIMjQCIUVQVKpME3ntgmOR+pM7IG0Skf6AsvqtSmy87n/XZQYYNAHbqpH3e7WYphAAzTsHOsU
bNa6ipdBHtgHrm8H+mJbfRu9aJe45v3wa7R4Z4fjnzoTc9KqbAVDht3Bo+qNtHimeum/6R598BYm
6hhDmRuRATPQjrkr0xIQBNO/vVefxkRpfrc+g0yokQuNaHUNVC/YwW2KqK6/TYhtik8BaSJiGy8G
cC0yQafW57kyRVTD9HOPjlXujurFdFvwpJu1XXqCo3xtRs47iHNQWEiSuKB2rxZN4A2lbDhAUWG2
MUuhKZEtolVWIujlcu4Dc6uAsPq0LD6pFONcXSRsH3IKp7zISNXL85/rMD8pgN3alJgTLSoITuw4
28q5ggkTWnKxUPVGpvf/gw4AGpjL7fkuuBMdwHkuPHWbzecPkU3sGmYFdZl9JAyynFBNMuIVJ6q4
l3iCDfY3q3jkN7a2GrvAur3bYg5s2MuBKg6oBFKgBdmJv8IKEmj2T8r2aXjpXYYCVOqYjrTHrfFa
uP/6vUcwjU/Z9zUVK/54cYpaqMxzkaO7jGkH8weVTpjRHtB/QHyKc3Q33yFrW0ywQW8nFYQADYLi
RN5Ut/Q14MEBW5Yd1NhsgTegtZkKgx8ODT3a0WLLQQ0hSiOUA3KPM4VJ54fmB4B1p+yfKHpshe+V
KeaimPtuJqinBp6RPZH5Zy1qVhon3m1XoJ/n0x2xMsJsVSsVcy5oFa75UfazmvwqhViwc8OQoamX
f79tbDPOrIyxe1V0gT7qiKZjp36fquheVBJXFEovKs07BQwbnKt28yJa2WNuiCEtOzAZIC9V/Waf
u8NO8tu9vOM2GTfDiUpHKkFCAfZAJlfKjCo3kLnRCy8KLJr+pihIa7T3BtwPdzKAbvynPVuZY6JX
JAVqIJd4QMhp4AjNXylmnW9v1Gb/i6xM0NR4lfpGYh4lYF6DCb09pDq47AUpb3bDIu2KAr2iNBEf
5cI8dKp5FksepctW1xbzxxjjkYHdhZMxG1frQqjIHdrzRd5i4tL4uQxTZetmqj0IZgWZKFUEA2Ti
z4EMIfU03uVa+zMy++95F8wgXNVejVr3a9W8TEI+WakpcT7QdqoOmkhMhIIc9VNfOdTEeJoUjDmN
h86Z8YIEugEbrVjLm+K1SLOgcnAWgBg9RJfZyZ0Uoyovk1sCBsarjVylaT6dh9VvYdwqzJtOaIb5
TwsR49redBIGi1ahqLDy8iXJrebhH9jdqsmQlV1ml3LRWKa8a4kX7at9vgsPldt9oVgCXlngP5yH
96/N3GpymTd1DLAb3uujCyjPIdzlbnwYdoNtWNVj9AjAiB9c+OisTVdbLZHJxnA0+7FHr90D5ygO
fW6X5IHjapt50LsJlhcw1UNhEGK0ZGnfBvQ1Xq9eWt2W3ZSK7kFoeXG1F4CRkvsY8ne85ut2crIy
z8QubZCVZKwDTDodir1yWo7ShUoBS2c+DJO3UiZuzWgp1KIMr46J5hLyMLe/ojC3YqgLUu05MvHK
PJv3zWptTBSbIykxNXpAoWSYWQFkWQGqdYbdDPLnXWZROgNhtJpzduCdWM65uWb5q/gpYZ3jUiI8
5NW8GwTiGpAquX1wNjtTK/e7vp9XNpo4WuQZbLJoTOYX6FW74U59id34nB5M4Aj+DOMNLvSH3/LC
Uu5VEWA2zf4HyGVOIGC1s6IQz4Y4wGpj86IApFFXupMZ39IUaAGMcuUYjlZ6sI/yWBo3o7Ahaqqp
6hCUV9h6YRbKstDL2GCqrgZiBgek4oMlYvxzttPHyI5d0w33wT7clyftQHEVwZP0G3hVFMR5RLhb
W77+LfTvq+1QoTNfamNqeARzelNwT2CGs+NbDrQ2wSRrgYgqOEnhQJ1joAgeu90rSEAsCrKbflQd
ALlAGEEoBRgK23hMPdRHLmSfAF+VQMqEC5LhrZi5d+RllNJexM8RDwSvb9AM5Rj/lA6SX+5BK7nj
c0rSBbI33foDMDcO+lZBo/QNugBTaudQAjKS5txHJTcqbkWOtSHmwsnagJBexGbOKBADvPVM4QaL
Y3q0QKzKyO5UzFhBIYObS/KWyNw4ZFoKnHX4Et3j5l4TrdyPgSfAHlrKQXEjt//BfYtvL9cwFRET
mRSl+PHsYuygxLwr7iBwKyd+b+sP5Y7WO1KAGYpXYFOj2Zqvw4Dc9W7lzgDJGcCt0dFt9nEMbKqQ
pvkceESf783xAaJtVtffAYth9W28k4PQIsb8Q43B8ZJ+q8bdbZ/afD9eR4rAcA8yRPatKsW9KqQC
lo5RSQAEydG8yHeYSKAS0Dtev3CzUr62xriMDjZGIJ4Vgqrq6AroAtdAhmDWMn0GKtDpj7x56U0X
pQNT/7s6xmFkouZNkutYnYhaivp1NJ9vf7/NDuh6RYynSL2e9FKBFdFbaIYuPBLP6YjdM13hHOyi
R/z3rt8Xh/HYgtkWCTCgKGVj/aty8fqHMI4jzeBXllT5Tx4VfIn+otI5nZXuZ8QmkLOiNWY63BhI
N+xTRHr/wFf4+Srqt1VFpqKGu8ogrDtNnmT6Cka17yRAhFK/mK3STKl5xGJeqXDzNliZZpw2qsH5
H/dYsJCepmnZlVJhlfWj2okW3mr2pJicfGozSqwMMvnbVDc1pv5gsJqezFCxazFAdS46ifJs9Vyk
z2bLdbWhCpO9mb0ijLGGk2XuOmdCI8kunsxjF1vdvnwYfvTgSp49xR2d+aTujDfdkveLfRVq9vLX
0OMhXnm+qzAXfN3pcTrS703ns9rL9NyeyaPiYzAZbQJgermlrU3nBRUrqB4V7TNyPAnFuoO4zJ8T
XXylU9HNkRJf4bXzkHrmnle4lzd3eGWRWSJU12qhN7DEkkKrcjdxBLsCIdBlPJdnZYfcObQmDVeB
4eVPoNZ8Kuz0x3zQnhunhIQm7wts3oWrn8PkO6LakzZUE8NTUsMKxn2W7IyAm1VtuvDKChOTu7pX
S7E1kL1Ch9YiZKncfOyfBbW+qEvyVqjd4g1F5WBu15dm8lCIAF4ZSKmzsbaGvrRCFcgOozu0iVTt
Fo34+diBbMQkwzkfFcnLC9XNtWQXxcZT2QeBNfPkHnhLYMK8oE9xGMU4KfKIKaVpdobmqek7R1l4
R4RniQn3k7EMCvouABCboiP1sZWMd02b2dm/oUpQjdW2MPF8USNlTkasCY1lZ1iIFZhfb99dt0+7
zMKS4gqqx02G4xUQ5TROXqpruyr3M6hOi+3ltq1NPB1G0CXMLYPYCLnGxxRLqcsxbAS4Vqo8p/pz
Knl9GVl1dCBzvjPhVyDOcjLMzEwjwjc4EbrOhfDEXSC/GPH3eeTE8u1otvo9TDCPSTUtYo3fM035
Tk8At4iPtaFZi/A9kdw+mK2mu5vrZ9QdcvNOLxeH80E2E7/VD2DCO7Q89cho8QNECH6HO9T5zlBl
8+lVDfSde9va1rEFWaMqSyqo70QWwdLXpZhBawd3pTwouyHs3QQTOWEnFXaMmqF129pW4F5bY5wk
l9JMCgaaE6lt5IhF39vxbP6bVsTaCuMgIESRhbDBG6WrMQkunmmwXgaM9hi7f0DasbVdK2vsRIQW
TMIoKHDHZD/g/jX2FF2HUmNkaa8TYAn5PtnVIrYus1FssKsDTjbvyGw5rAmeTw3/YnrLYO6DTMWM
i1TjN9BZCf1LAthV+kDfnItNVblTMELScR7hr9vbuUWrgRGid7vMDRFlYj5neougZ0O3CUgIgOv2
Zom5/NBtfsQnSm3V32WP8i57qe+B8ubi3zbdFS8z6G+BQ4z+ko/hIyiNSl5Ad4dSVnqhD35oD7jz
3WID+XLMfB7VNNcec4QB/ojMWkFZcEZ3FtNjVuHR81U7WKvbnFvOYd7KZdfLY85yNKHa38wEF5hU
OTVIbsdUsVI9toYF42IUutTonJCwVTa/TktBn8aE5Ds7GjbDqFpKtHwBxjCgve7pYJruCN8wmejF
6FjS7k31P6R92XKjTLPtExHBWMAtIJBky4Nsd7d9Q7Td3cwzFMPT71X+zr+NyxzV9/e+VoSSmrKy
MleudRIpwG44h09muc3Uz1VT2BKGGunGTglHTy/uL+/XLQsMqAeWjHduO86zLnSgqcFqesmMDp48
cstJMHfsoHGvHgTeHxbYF6xePRDpKtIUND4+1RZvtIFTzrLlJSO1YCRbr3MDZVbZsHBxki+sbl0+
IO9nSGBzj8094NMQKqjiW12KJ8egnddEgERlZnstd+pOnaGT3agRlM8j9/KMblwfDJOogF8Y7H1f
6KrsXEn0vrHBTg5QOlqK72rMbFaAh8QQXB1b+XiYIsiEgIML3Pmcj6vB2iJ342ygqAKuJsBMwz36
aeDb/gVWeuPUERkqZ1Av0EA5yvcGZyalsaZISTDMjt661Y4EKK486amDKJvu4+/hbX0uj8QvGHuB
YE63APGfrHNnXg6XpGLyFD65jw/Qgi0IWApzpOc737pddgBIgVsA8rDaMXHjG1Ddgd2jF4SAGxsZ
LlXB6wqxJlaWi8pCyD3JUhJBIxZtbVJ27mdoYEzUu7x9trYxQeuQiRVF7xJW9fN5qSpLMtsO+yc9
kCNjMWGvOONf9t1ujmlljDuc+Qysboow1M/R+gXUskMpOtipiNN1w8t8GhO3UYFMjtOIKtioEPch
DbSDx2+Xp23DggkOasKatNG8y2MtUBTrqwQixYGMrRGhDR9kVYKVYXuMc2SfTHBztczhYssN4LEM
StoFdM9wceI2ZNFIuLkaib60aq4avj6CKzH/beBGuzxX79mQSyPhrhVdnmnbUh162JZ13bQjOs20
qb0r8q4GrZ60/LEN6dxCH9RLmoQ4xUxeS3XsoLpK651dRRn8mfIiR80dpMN+DUX6u8qG68KwrzoN
/V01mJU1K4iVBv2gcZE5mTQ/lYr0ks10guZjddVVRmA0w48k7f4YpfFsRrqIhHnrHJlgxkc3NSis
QcXMHddxHClp9YF1c9tv/eM/etU2qEztb/FOFG5uRJsgYFYtiyXFv8YHaROPVWQWaSBlUJ/vLEdO
z5KBGf3TWCIy4Q1P/MkWt3o5WqmBPIWtMlP9GUpZJCLeaD6V1a2VaE5aC7NZG14C6DtZxvUJUU2k
mD67JDvLpMmSuwRTKeUu+vMZp3AFbQPbVe4rZHHvpp+ghd5f3qbbVokNJJyBniCe0CWUyrk34HGD
vH4usrtp/Cnpgpf2VrRu4jEPvnZEQKrFk03LapJpVqkl77osxIXONDgXFm+KAN6kIN8Fk2eCxph4
v9jo9EJnZHIjPYs2z9aJX30ErxeW13aml+wjTPBbtkBTGWAvvjyXWwHseqC8YmW4oCAYtnISpNcS
CLjQlpIc0UW2I9CKoEcTHeuFLx1EI9t6Gnwyy16Kq+BvTIqkkS0MjZxmNMMmM8qsoaedUFx1ZJR6
xTWxjfryJ4vc9SkDSthkdYiBHpK9gjJnEjAOrvgoOhVbx3C9atx1kPezrmQzm1HrILUnXT5K5GXU
zj1GlxwFy8ecFe+x18a4E5jWWpzC7WCLgLqX6WDHfr3XEG3NQh7ETce5tsX5FyqlSpJEdhI0qLwE
9S88dSCCPWtOa+KxA01KuhOMTnQAuAerki1aZ2s46SkecT/o9fsAoXsfHSAy8i+BUFvehfXhyboO
qjaVz/KUUqwmvVYjmoPwjQpi0XhwpMIpe6crUWSzkJcAu9ngdZVoLbc3zodl9vvqTIRmWpVy8265
yPYWQe1WR3IgC+yfqAHlsau/NQfWAG4exNHFe+6F30k6gLaM6QS9YF+8qgI5L7qkKTRxor30SlyA
/WPJhZSS5CZud9340+BNT2Hh/JluCubyPMFqb41//QWcT4BG4VAaQ5KCnX7yFqQnyHjP6pqsIGNA
rKQ8xjtr1/4gkIMU2d46R2vbnHdoFapWVWqAYOea4A7T9iH4qxZ3+tYHwpaKzXHivYT8kwJ5Bj4D
VZvWYEPoOA2Ut6J1ppaNlTWZMky3jqzxbug8FTznyEP9G0qdrdehCXEWFWuN9/cGGUHRG42JsbKV
ZmSEaIdhUAR0joky/Vv9N+BHYjoh7BKV34tFqz09pfk8lBr8U+tTJBg14E2KU3R6C2+1Hdobfbai
l7fR1vldW+ROUdwtAH6C3jmgErRQc9NJJ92jnSF4eYrMcA/PsZ+TWJlwWPHYvtbG8KBJ5NB1hSAQ
EZjhS8Pl0sR2F2OtFOVPqZxLq3bmVhADbMWoqxnTuIDY7PsWoKM+DSCy4urJ6DbTnmoHcwEZfCXK
gmy5dB1qeobOsBqg7v7s5GSjbVUFqJsgtI3bNmpeVQp2mMtbYPMdszbCPmK16yTaqG1OMaJZsQbH
mqrJSfQxAEEzKKSUDngnIl9D4eMgle2+i6Rd3Whe35uP1GwWJ636vaUVj3krPxR148ezcQBk+3Xs
yYs6Rk9zTzTXLMpb9P3sIQLvNOYIRvUlqPLCL2z93urTKzBpnKKseAXx0OHy6DZDNt1WGbJZJrqi
8X5yLvMY7dugg0FaNX6mkof8JkRk0d/3tOTowVf3UQk6ebDbRyLtue2pXRnn1m+UwrENQ3BhMaRp
/tz9BITsqEROdD+e1J2NbsP2Trvq9/Z9djc+oKmhcGoQLDGah9SF8JRnM/W4ID0ad5enZeukQHQb
ncxI6yPpxc2KQSepIn2cAC+hOIZ+1oHRs2LBznq//flbku1dyNAgm2DymgVyItOlyivcE7ZTH5g7
00en8dKbDCnDFCWMzgNW0l0atFkIKUg3Vx6KPibKvjL0G03Ot9lWWC3LKKVBfG0+TJUz3ORe8WQg
OnklHqOLiVs339WnSVTf3pzclWHO25G+rfU0HOFUy8rp5+tG/71U58sLuBlfrkbH04PKUxu1pOmy
QA7qgw0+vXo/YDb/acoXwQKE1jivV+SGnbaobQdTafR+pxQuUFVPZlg9jbHl1Um97wbNUyJrD2zg
WQbxIR5K/63IFVoDzfWQuU1L9dZopAaniZahS1uo8RSaYMtuOdy1Ce7ASvoYDka3hH5Gf075YyuJ
MKubb7m1Bc7b6lEid2Xe/hO3qWg1bkvEjIzudPaAMfnvZYzeZ43oyOcTKE7Z/Ls4mUdtXNIxC8BE
/ye+A7MrUCX6nXzLGsQgpiGkVd7K8BnEQsmXSRnB836+T8Y8TrOmRF4McIwns3qR1dqpII6iKhPi
twVZrcqRERkLDsTm0q3Mcktn6hDt1qHCGRi35QFY/l3lZif1AAFEHAsLnNzq+bJFkUFuJSuLgrrZ
UlK88F7j8ZdRCJ44ov9nbmZ1L0M0GGKw8xT6dX0IZSAkoKt7eQTbx3o1Z9wjtelIn4PjCPne+/dH
BGDsrI+KsfxGvrArc9MvrqxxD1SpTIiK1GYIOFd/rVwTN3uxDgl4IWVf+Vm74Gh8EoXUW9GagZga
+WzTgoYcN4cTGuqjIbfSoOiHx6QYgjFRXNvO7tROPfSF6gkmdHPNGFuaaYAZBqSsn9dMauOFpEae
BeETCdCk5Hcn1HZGH3SrC1JfDImpiCKcTZs2ohvIVpqYXm5azbJOenQUhuj9hCbmrgim0DqyckcL
SYU8QB3kmAjJlURGuYHqw6gWhQmjmQxdNBTk61nA9PPVAp5busye11i/LwQ7VZ/3/TD1hj8axilL
NVdNNe/ycn3dkMyErpnAQqsmVCk+r5appHoVRZPh96Xs5tbgKowVOX27bGUDsMsejkiOIAxCeZgv
eVmFpcdps8AMiIIgRuZB/R0tBL6fe9JNdBwhJ0BBWd7ddbGDrjXjGZyPojf75myuvoFzygWYn8cx
xjcM4PQawlfbFtEeb1QX39/HMvLMAHV/AUwYHVSlS+19mKxlDOBJP7ymr+VDts+wK9tdcbB+MJLL
8iQZbgUhUdEgN9cT4fb7VaerPLIcfUkjAa2+4SfZoaHzCdeQGyX17vJ6brRqYqArM5zXnJVRbufS
wM7Ek0K57p76fXHI9/m9CKq/uWgrQ9zJDsuWZDa2v1/K2jmz+6MxC+MR0ZxxB9nOx3Gu6vfBjDtg
qD0dlAsoSjBC8vQMgj9v2AOzJZhCNkWfXwagNkKCg/lloGt4omKpnRGt5MTAVQDWFcfYG99Tz7xp
vAXiiuGVlOIAMGCTwOzWhK7M8gmCHmUSIwbb5Xvn33xjvDJpX9Z8l91hpGjVF6W3N9JHGKiq4anF
KKMA4fjsYoiezL2Z2MY7qocV21EaQYthUPmJL9K52YgtPxvj1tIKwzqXIhgbjmjNQueMddDOS7C4
jLql+m4I3OcGcwazh6qPAj1T8wueB0qOmk5jiR0E2QW1K3SNHLZzikO870FtZx+EMcTWCuqonaEd
HlrQ4F34PJ95Z6NZJ0mYUMt776YXjg4Y5ncT8GiR24Hc7yykj/qa7gTw5sMmv2sUe+knRYrJewtJ
dJW9MAAcA8KXLyJ+/o0U4Gdb3EOLsYJEqQVb6SG6QrX1Xr9TbqRzgmOBHCDrKa4dkeAK2xb8YdQt
1PwJKrxgDueuwWakVjRJOXizAUKp8+x66cDkoGT7Ilf3s3wzFa+Cc/i1vIRRriyyVV6FtlmYRn2r
lCi8HNm26U7t1Yykanv6Gw+6NsS838qQGU2mpNWATUUKdH0AV6qJIJOyvWKrsXC3QW+jTaE3YILB
h+I3QpzcW5DTAZg46L91v2jk5sEcXJ7BzWOwMsq5lUKJSWJmmMBGkoGEH5xGE2be2bLz2wKJdyDC
4RWhIMzZ0GdDQhMpFCfJifVpKUiQQW2yQ+LE+PZvJC7Z/32xZ0DiHeGepoD57vNaGdnU0bwHr0if
Tfu4K7FYRrMjSdy4E50LVzPHp8uzuNHQa0I1mxCdIGpBaZ7zJu2cT2FZLUWAtbtvJk/xmI6MkTgM
mAgM/LEKiEdQxCK3aHdJHEBNj4WX7iRP5Eu/PprxJe+k9TIeD5rJTTby/jRSa6UITEVyo+xqnPFu
nt1IuZOz+z68y0QCQVs7CNQpALCipR5PJO5kUA06AeYyWb7aZHiOQxdC+n15dtk/8Ov5Xshgf/9V
5S9Po+4fOv6u7CJHpeFNWVRvQ64JkKxk0xBakQkEo7Yk58Y8ItGCjdplyq7Da7ZV+rt86Q9NPQRW
1t+TOYJ0mrQEABMeYol6eQyGdSW+B7zxqBThSzxVxEvrdhdNyBBm0iFshoMZ17VD1PKekumYJpE3
FugfoKN9HcrGrteJ19vD0ajJH8A2g3maDgQ4MDSDpHu9aXa9BTVeY/CyJgSGGWrOVXtKMpC3VeRu
HvL9FFK/U6VnvQwHYCyRkqTGXo4rxYEa2uDElfrDUurAKOQfChlecgncZUnb3LS15kBq7pg0Ye+G
WfIzL+YrJQU5XG/dTXKPSqyaCnoXtnan9THDPF1VNU1NChXUIkAjCiqbpavqudeg+w0fH2j1g942
fiKJ8n0b6QmAgVZmucswlSLFKgeYHd1/uq+Bldnpt0yfKw/s/eXtunUg1sa4F9KSKFDhiqDep/f2
fRzmN+HUCjSdNsrGbEDANyk4EBA24055AjTV0NO0DMiLfGxQDRgCNDp79LuOlvkMHFWLm/2CxO9p
tsDDJSr2bTnYtXUuPDRisygW8HCBIiFBK9XvBPUqe4AAWPYtV6XDX0wn3mBQfDE3tANreVZ0rTIg
rKRet0riKdkkiOY3j/3KAn/x5vpIEIKiszcswFk9q7/jUnoth0QQrWxu/pUdbtFy9HBHAD/AUwaM
krIIlKA5iInENldnZYZbHTT16no8QaA3zw0XlMpual/ZWlArtVNawgfYtjWDICMBetkvGnu63ncp
YLrggjNdlpZQizvW4bDcgNzADSVPeWHPIlV1azF8YHvhPmxz0V9FqtCiBQj35OBkBfKpCpx0PsfA
aSKIz8HYn9JDpgqO99aLk8kV/GfA7KNWkWBZgz8fvaQIORX7Vc3GxFHb/pAW0TE2RCKoogFyO1O2
Q8UqGkgnhOlx1JDfbxMvyR7/5oB9DIjbltlcm4mqaEisGPQ2jisvRMP+ZROicXBbUi+rAglb+F9z
qLwyhNyCUZxSkVvadvOsb8IG0TEKkpybr61wyUvkN/Eqzx8ZAN+GJ0zuWHuRGIK/PaYPY5yb10he
6JmMja+RVxIdcjkgjcDNb94kq/FwgWxFumgmFeKRXhsCaSzuKis9X16Z7d38MQruCKlZVNd2aRdB
ET9QLXFr8JDbd3axOJftvL+nvwRxq7Fwx6alNYmiHltgaJ3aG8B40wX5gSEfU69WXH1w9EN20A/L
XnKlb0YQomiN7E1z1RVO9qr7lTdeidJ8m3kHy4BerqHZwMrwYTuUdatBgTht0MJzgbLM02THOFOX
ueXy1J6YjvDledjeox8mec6oKEltSUqzMghP4LsxfGWPMn69G7x4rzyJfeSme16Z446ELtkTrSNs
oUE3U3ccQGEvDYZjlJY3TOptqrSCIHrzWKwMcscCashGn4PpHhwr1Y9E6qA6bBuutUiiHSVavPck
1soRa8aQ027BAYSMzW651ncKaPszl/5hxet4J91pz4K1Y+ftyx42DNsC0AF9Pvzbqpnk2qj6PgPw
evK6c+5XT9CSgXyJtkPCaN7/5Wb5MMj5zbiYspYkiH3igwUtK6YvVVxbTguGk3inCkBPG6wNCCpX
w2Pxy2pC7RTzWds68wWu5Y731DN/QLfYrQKm1jt48gM9xv4bnii3JuM+R8IzdCpv3g+4+YksOinv
rAwXpptHJqR9KiVKDS7SGFNe573f2Iu1b0nk2y0oZQzl2RjMBWibNihKXPi9FJQx1Bsa6Kq07Xwc
TeRIMxWp0jE8Sr2VOcZcHTKyPJQAJTt9Gd3qZfoKZepHSalrL5vMsz4XjWsY9GwmNJjb0t7ZY+0T
YrzJ7XLT19Neq7onJVpcuVGglB0+dZLxVPdGC6Aq0Z1Oq99UQ5k8q1LBubDIh3Du/SKu9vosPRUj
CndR7EmFtB+LWXWp0u6W1P5lm9KD1tWGn079bSy1d/EAIYqWglm+HB+SCDRJgG6DH0ubnWiOe6+v
e+CoLfP7TOpTNI+Sk4VVdCVnpXUFWJUTylBAbRGO0X52h3Z6mondu1NCkh9p3UiONDa7JYIKTmaW
Tj+Gp7osH8Cb5C5kSJ7aeYIgVaYUfjbU+0jpH+Ky2YGSBnwsxfJG5MUHQadjh9Pst7bkKmF1MIf6
iUIAxq2KnO6rAggdLWpuKn3aW03xu5iq6npJ5fs4zfdD3e2JHIEavK8PraVf62Nbnkdol0dzA0hP
PP9qrQ5lNJkUjmyFltMlxa9Ki4B1gpqtk8QFyDol9Jql6iNpSHJcwuXFKtufZWv+tBLMbNOZkjua
lrPE+QutNUEUuJmPtwj0EW30aylIXX8+LPqU1nndEpataw/tbQWBHYaZbZlohMDWpg9fmeKuzgyw
6LqvITs/5/X9hGSObKQ+lee7ro50pw+rX5f93GZMgKS4inZJCJPwXRiDMinpUIbE16bqOhmh0VEV
rhLtZWIK0gGbI/vwODz6meZq2GVTUgZmdM5TcKTg/oUMWa78sSGEfnlUm8GUwSJDkBsDbM3N4qi1
couCOwEBGRI6Vocdqfy+bOL/c7l/2ODi9bG35jK2FsuPr8tDdpUc5zv2+gFwfy9B4P2yte2b9sMY
F7dTqDjOZoY0Z2guv6Yup066FGetm8rgsqHN/bCaOe4WQgiaNCkkdHwj0e5x/xlo6UYjvx15uU39
y7a2MxsrY9wllBjxYIYhpNTjAa34o7tA6bALCBjUXqdXdr8Dk+6mBsJ6AyXFyIu+X/4AwWB5lJNK
7ZbaeWb7vYlX5HDTZg9UHcAKmO7+b4a4yIwmpFUJUqe+Od8Z0Bqcarozi97R7VKw8zc3ysp/cJbM
Nil1MGggx48Khmu0y5VuNG+DNAr2yWbZcO0TudgP5UksnAkFsN5TfkCRxav6W90jOTAJoIZjq0VS
AbhjM6eyGhsL2VYxi6SZsx7HGJvRI/WspOVhaORvWV6ZTpPJLMXYOWU9Hars/i+W78NJ8vvELrIO
iUwcCqt/kqfC6bLcNaZbqhWCfbK5eiZ6aVHJQAXqHRu7GmFWyLJEKwoG+HwMZryTIvQFV/Jy+Ivx
rMxwhzxUlVidbZgx0Hqc16Njy7WnJldJ9eOyIeaWvkR1K0PcAZ8h1KguCmju0XnTQiq0CcCFjcDJ
MG5ohBxVTkRD276rP0zyBCjTMpkVNK/+ccvGNaKFmwItPf/GKW/eMitT3FmTo6iRVDmEhPYEONpg
eyBA9i5PoMgEd8piucq1cczQ7m/LjpXkV2Uoegpsn+TVMLhjNYyzrVAZNlizSnM//86C8RnUHmiO
GUrHGB0R2+HmOV4ZZINe7fKmGItEy5CHKK+B5QisA+vmFodSgsPEA3vG0m7yOsFO0MO7SLvKrNu4
F0gqbZqw0MSqIaNgfBHCSpoqXuwW1zIp1CtA6s4hNYO6sQTOdvOeWpnhJsxso5EqCczA2C6L9Xtj
0RzDzK+BHBREaZsbbmWKjXi1Nlq+hLWtwtSY/tbbx3YUuFLR/7Ohrv5/SeapVpkORGQhRRGbTk3/
j2vCfNLaAojnqRqyGmV7XdIrE93D2fnyqRQtO+c/NUlOGesO6GeWg6Hc9FnpllTU/rTBps662iES
DtobEIzwCECAD7QSAlqWny6235WGU83heUmVb3kyX3UUb7msjc5zrO8oCmuT1d2YZhSBf804ZlJ4
0w75Y2nn110a7ixdRC2z6dnxbIDOL+LoLwIbSjwldUqBka2UunGsKKrcJAtVtyX1YUK9zxxbfXd5
1jdBE9bKJncM6EhqqpYod+tBeKxekvvyNgXh4KG+ajwVsrJtFpi6ELS6efhWVrkTYUp2HyokyoKh
ezN7yVWjGpAhxUnD5i+CfNbqz7r4DFSmuftk7KslWViXWNuGwSJ3jlK/1ebfoEBspkeIFhfI9/EI
DUMb4m4k6HCJ0uEJbYo/Km1qBFHo1u6AqAy6syyCLBPh7v0lku2R2oPpK93ojIruFQZ6emfVSeUT
gBoCn7V5g63M8ZVm0mWjFkoonUBMO4g1jwEx0FJrg0i9At/Jv9BK3fIAa4vcUs22lAzVIuMK601v
sg+QOj5JprDgxq5ePn4ClJNBPHQVnXycL1Ptuc+sDmaUWwJVsOa47KlDXbN1QNyNYq8wCcm++5JB
zrPJuJvBsjGafpg91CBhiH3bHZe7aQfxYmFNb+tkIaOCBCuwt0B2cicrBaWnOpg4WTFBhgc8leSI
2i+osATvhk07GhqBwcmG48UjtqfIokmZooStJCTyeim/A3fki0Vjv2hHQUpcZIvzUSOEGswhxf3W
osY8VdouLIFD6MKnNESS7LJDZIvxZbFW4+LmL57kbIDLh51eUd2Q0sFVp3F0StOI3KntH0lNzqkM
psrLdrccMdSB0dmMRh24K1n9fMXOUiGnRJqB6vBb9G1CSKVyo6ALj8kBOUJHOUFw7boSHfONqYVO
MJhQUGgD1os/DLJVjplawipV7SNe0IlTWMrb0ld7OhuCZdwKUdH+979bhn3LKojoCrnJ4CTBnOZ/
lO/F2pUbQwJO7sMMd77TcrKNwcK9Bdq82aDX+QBCc9BQFqH65/KabcVdgGzBkaDBygby4POAlGWs
+47AkxgdlCJp4+q54K236RJXFrhNUYe9jjAV8mm6kp9B0ubTWvqRT50q2H0bahJA8K4Mce+VLBlk
VH4RBvwHzQvOY9ORS7fz4e+Df4RRIiSMpEO1k4/jLvKl6/4U+eriiMrQ20fQAhyCwe/QePJ5WjWi
06imLNGogSRw8ZbscZIrxwwfMhPwler18ipuJh0Zq8H/s8dXFGc0yVEtwtghcwChgwFUWIPPeC3z
41+JtrGZ/rDGbRrAuCfwfbFN82DdsyJuv9db8NaMUJUvg1Z43W1v0g973BaSo3BZqAR71GdtBdlO
2kUvjBsjO3SH+mW4ms+C+dy8YFcj5PZShGgLwBJGLnm/+CCtuZJc7cwoSJSdfiUm09usY65nlLse
tETr8qQmbO8qPlSEvAgarVD6ZLruy4m1TfzdEFH0BiGXZQC1w90SlU6lZkn7Isi+ge3EBWDmyjhb
D6yHunrIT0Kw/WYIgZ4IWGMNUvyzRWmJ3RQ5ZK7svRWMN8t+vtOOrUMD8XRu7peVKW6/LGoLkIQG
92lDX0w3wm/R1D1c3iGbkezKBLdB2sVKoWIMQld1moOpf6D5gtjII9bBVkVJ/s3bAGwGYMXRbRQt
uNsgyYmcVlhGf5zxtpNCX+t1T9ZLNzRa9/KwkJ6AZ/oSPNhYJIi3qTaKmp8915whfwswPViFVNxr
Ub8rum5HNdWpkvoZBB9+YrXO2Gf+lNmOVD3mdHSBJkVeIP5W2b9pCuGNeHRk41q3vi9VeV8uAHUi
m6PqNxHNUX6NbkaV3M5L71RUcyBC72mx6iX0CG6WOy18rZPSlcofqt34pQRWqjZxBrnfVdOz1TxW
UxMAIuyWc+Mlug3G0OfMvLHz2FlslFmi0rfrvW5BuQJV0iwfdmOv+VPySyWNE1vkLlFld67knRz+
0fq3uAY/RWipBwUSvg39FVI0gMTQTiRnWoPFoNOddpFQC9Ynpxghjy0vnUNTXfMHuwSDfJ3jOiun
m5mEV/Kc77RoOhXm7KZQUKrIAD4LqLt35W1dEM8kidtEqher05tugfjFrA8jmMJpZZyGAeQRM/SW
bAXBUla4ndreW2Q5Gwu5DZfY7WnIis0oJiv3dLYCm4QeEB0Oat6/6mm6G+h0Q5biKh3LnRbGnjY9
pd10RJbrW9Ho102CvPiQvOh1H+goe49G5Jfz5Btm9oCA1CmwVlmGFh8zcYv0hxpfWVXqWGW9i7rE
A+2bEzXjoRqx1OPoo83rEJm904Iqp21Vz9a0Q1j+zO10L0NxttABh0PhJGlGT56WmzFCW2L1VqXy
wegXrzafq/ScprOr0Oq5kO19WC8B7WOwlp7VVHbyKtpb3TdQxjpgUvatOPJQ2XKJVl7HZtI5bZN+
68zY7SRlV9XF9yIOS2esFjfqcJFHMVAnURDSUtBBvRnHrA4GH/pR3VDNAsAyq4yeSvR3FnS4sQoR
tHAriIYw6ccB5E77LLfIAMTIgmq3ZDfh8qkf0EljQ7Y8/qb6lW+mTnz/37Mam58id+5Gn5ukKmTm
YkASUzvpMPo10ODOZefy7uI53/IpUudekdKkJ7UMEBZqQ+MuixzrzwSUaOL8I7mp5Tv7lDyyCA0b
wVOh29Q4kTBvs3XXfvoKLjYrLbgrAOChq127TBUKSPgJ7OuFO90zbY4YukE7UevQxrthbVNnPUyr
d4MpyTVdcuArGYgHHIYnDVKmYn7GjZvikxluGaWx1YyQ5Z3bKfyTwOsC2ncdDeWpa1PBS2jjjv1k
irtjjXoYQntGbkUdjSutsG5IaP73GVuYAFM8QRpAMWTuxJFcLQErxkmgUhHvR2jVuEsreUOkishl
Ns72J0vcmSunEWzYkYqH69we1YL6VXzTwKtc3v9b+ahPZrj9b41mmkYQw/MLizyNuvnYJSB0M7u9
3FXZTd0VV62eNs5UdSdZjf0erDNeOafPlln7lz9lI3zBlwBNj0QtoGV86qPozK4HDLEM5v66o49q
fDDSI+3QsTeKmoJFprjQtrTTtLUWPIWKwbyxkHVbsubajHDsIcLyomciYurtjfkxNC6A0cIhsvoG
RczQbBJXG+vzMIoo2jfogOAvV/PHbU0oJKZAKiHTT/28cCVnfgH3vORoZ/Mk+zh+bgoEE64yVxRG
b+5UZGfBEiijm45/rwPnRtWcAu5O1T9q9CcuE69VRQCM7Y2KFjIUfFi7FQ9yhKaIDL4luMh/5AM6
tyend3WKDGKE9VHeL8Pz5Q25uWori9zRwMUOuE6MceGh951QuXBHqKrsLhvZnryPYXGef+pHqUoM
bA05PkEf2entHVGF3DECKzxk0WS0exFgVX4N8sQ3EOzflLf2rgACwp0TR/bAYdk4oyPa99uLhrIQ
MviovYAX+/MdM6WSmhoqkBfsDUnvKgOCU9Qp5z1rZ1YB0VwagYPeXLSVRe5oVzNaHyTmz+a6u08s
sqOoRF9eMuGo2Gyvbs4srVJJaSsm2xWddXc+ga32OXmXDksGB63FwWWDm6u3GhN3smdzbmJVwSxO
8vdKaxxzeItF87YV4zF1h/9dKu6+ScEWPSTW+1JRcFB2qJF5AJ8yAoH5baTI4ifeVPmaKJMiWjDu
lJHcgGRGCrXEoniIdbSn9pP3N9NnIZ0I6W9kFbkIBHzwgxKhPSaIquHWRtttY7+V/SiAKUO1Dsv+
JZQEYet/7HDhRyvL/UIzQG9IVT5EMwRA5AIwUEkN+qYbdn0o/bRG1RtL6HejaaxIxqthyvHytCKX
GtpLSIs/OWj6oJ9QuxVKT+NiHmVIjqNwC1JQszpMaNlzUmI85KX10xzDzLH0ydOAVVlayBrUi4pn
lt2ygl/2LSXWo2zJV5TU6NCp5ZNazyg8om99v3T22yyp36QcIpyxHPTGYu7txA6iWXdtY7YDtUe5
ez40kf2CHDe0Mtr7tniTZgM0rIsv9/J+lCNXlnCfGO13JaxvTFqMbj7hoINNQ4qK+1oZDnVm7But
O0pJE1A7+21ZS2BakW/Y9q+0zg7xrH8H4XSwaNJz28qemUdP0nKfzZk3j6VLpqpEh2oNesjRxTP7
qFWtW9j9i20O30mVHakEnYm2zw9dhdRDH9+kmXIaG3tyFvlHGKGeLiNbLU1Ob4JkBF1mYMg4Nj1y
/mh9baNoBwiOQ8xir0Xg0iS9vbctGphl6JlafcyTyg2LyjHQIYLna+dkRXEIww5KbFXuxMitJGXs
FtkAxsjlV92PitMs5WOsaacQ6zhG1c4i830ml8St2mFfNZblZvkUDFJ6HZW2V6XmTQLmMsn+Q/vi
d9MPpgOK2NKdZG1w7dZu3QUoSmQUol0Vyg+Awed4ovY7QyoPwHF4cdFD5ToOIPi9M7TkzUyzgNLa
AUnoPTRUHmqSRA7YEZ3/Ie3KtiPFse0PXdYSIEC8MsXk8Bh2pv3Csp02MwLE/PV3k9VdGcZ00Lfu
6pdelVV5QkI6OsM+e0P0FJtbfJKis+su29Z6uG3ad17WLgrhblQlNwWj21KX34aKO7KW7iMoqCoo
1aFP3tyKoXnIleyX5osN1L3tRhDT0qoEg6pMA5WKACNyICWtNQiOt4QfESls+jHa+mFzpwE0LjEO
vLwcr9zt5czp7NLNXpigVVNmSMBlQs7n6ENBBsj09rYFPTrEOUbcpc5JlYhbUjAceK5vC6F6rDIP
strctnkn1uLpRXeGmhhOsIIq5hwWB4h3mWMMAEW4eJvKTvkEEUA3OQYfbWBF4/Ukl514aw/EmtGZ
DyVphCoA+KI3RXgPTlVLpyuv6lIxH1TQ7LdqAV7yOUuxHpMqg44MniA0mXLIjWjQ1LXi1/+2vD59
tm++9Mze7Mlr+hG+xoC9EiRjkaXvm03wwpyc2aRyYsyZBM5aGDv9lZdMzh7AVAg/7ieTaWdiaGKf
8tAOgddM1xC28mLmDVYgoAl1DTj2maU2jGLQ6QDLa4IfcUehiZnZkXqN8Qf/ygDTy4TN5k64H3wb
JLTRSjQx/e3f1jlJ0wCpwxibV1P1QOVplyFCyrXW8WPc2xzz+dDkJGPmGBCluPz6Li6WTcwrQIqC
Tmd2QdEA5T2abdDJSytutUPrlEWm2mYqbTgx4UZ57ya6/FNl2fayZW2pcAyGRlPHYrFOyPJgK84C
NVGTuhUqIAIkr/e8MVy9oCjtdXbUXeuqLyymYUwKKVksVVaDSfEk20p6MFgtHTEMk14lTeSCVcyp
Gg3kn0+StCuyK63cmkLbDGMMgs6bvjKtYdjW4eAUHLwZJdamVCAsST9V4lt9qD+PCt3IWKrGfU/X
mCPT3OoTL2wfVHgmYp6ybEuGI6kxusJ7Wxt6CKJsOA/cOtrmnH7EPndqQwbIhlpNWuHnv0TpjolC
xt9/rZSVw1CR7pKXsBaTWOcek5PARUQ9BnPYA81eJBX/PH+og2c1ee10FBMwUc6H1sKQtBUGvlXj
/ZSyDC8SCqVp69YB/alA6jNLOH7qa8SyH113M0rcnf4NbKxV03anKLJFjBb+pt0ijtsZoERlgAJL
3UfbyUf4JZtRadNmBG3i4gY5ApAnoUugvAVuSRTlgytNFughtFafxoew5lcsbW3eSFD/hR4XQbZQ
KDvR/EpKaOOFN41yX6fyJgheaKQd8gaPURa7aqjZSnNnBG8dqbeCpPc0TI9SkV8rFfGIf+VX7UGk
2PQeNe7SPOgm2ELzLHAGP0JEBOITCgQOWDRyKyrvy+Yu6sCiaCAP03vh0oFv0oZYA2T6Kh0DVaI/
8PitLw9JfNdA60NtkoPJ73QUgtVed8sekoE5NFkljrlvLKE19qnot12t2By1fiN+Gur3KH5rRyjE
cYxh4W1MRv8+y24ht2MNxUlrYa78iPF1KnBl5MXwYQbpUe2uJRnzFNKnlsluN2CEyldxfyHQKIe4
w6Xtc74tWO9k+jU1ukOm6PusS50c4LO8DA9Ny+8lyXBznF0pFRZq+EdtLPYA/e/U7D1vcbY0HOvh
ZGatq5i9w3Hyc8W3QoxpDs1LxPu7vGJuCM7ThKVWXEJQptym2NjWwDxlJawRKJmqJ7Yu6D7gGHgE
/7DwhSOY5LRyvOfiuksLnBv+SUj6xtUPVlU4dApAw7LTNWRfN79S7HU3JrYCf1F3gwWiHnQl5G3i
g7czAoW72lpKJJwJTujT/L43iivWqHZQVlesSvdyVyMmns4y2xIldQnv9p30XpXtoVN1N/Ej7An8
Lr0qUn+HcNrKQZwMwjabFPWDocQWrRRQeG8UHqQ3o5wOu6QhXgF9m30p6msfQfphTOMXAxypV36f
ZO6g6/Kmjfp+K5sDotXA42kbWzyMtqw2awcFtROD2KRTNiI9MgYyRDXPPuSW3bAKnbMk7K+1GHXn
vL4ZO6a5ZVOBQVzIB60JW6uJ0o3c4qRnGaj4tHobavkndOkcKc0aoOJldDqioLMy0IfZdVwe8Hz6
Vitj4CcgiasOOjFtFsTlNem114Bg5DAraLctEhUDEQPvtpmShYWtpjgAkpl9jmYsnJ4Wjh4xB9qx
n4oEhq44gzpXcMp5eM/xHw6G1Fh+WrpyWeyiqqityI9uDLn0mJlcQdTFSfvMDdvmLQv4vjb5aEWN
qTpxwyGdHvIXVRqvK1Y+BCS9SdISJHmRSl9DSUX3KdEehzbZDj7k2zpjw82UWgGpbvEFNUcJQHFg
1vEHa4MbKYt3RT3+mF4VP+HoFJR2lLMbpa3emkZ5Yw1Evtu4dsuhv8aw7C9FSR8V5p8ihXp4I2/q
AGhlDJkPgXbKtx1YxDY+JJLQiDNsYqS/Ap66fi22o6x6HRldipyhlo3rgMDvq4VmxTGOLRS7I+hT
8GEfZGDEi+FDTeFgNNBmE6RqLKFh2qm76S9RS9yIpnfAcvAuaK7hxvpPjdYf1SGBY/N1uBrlhjXS
XZxGL1We/FBj387j6KOp6FbrcadBWWMPFfY/l4VVVmhbDPWDEPWbHwFeBSj+TRb1KpDL405u6sYi
JdmEgbmJRe5kVfwiFYj8c61iViT7bkVYYougQg/P39Z5fyJag1esUJAUwPAIR4PyOm49iFCzJnSz
0PQkzTzSIE4sKc9vxpxck1q8xTHdJJ24lQ3th0AnVfj+hknxNEWk7kxZ8vQ40q7wlyfbIKm3bZOA
gb+oPsu+NGwwnvQW0J6BrbZq544+B9Cg1Wusj19TNcEQfh5LXpkpb10LaaDRGPHz/QzuHcWluilP
eaWCy4H7kkd4Hl8hG25B0WIYVtj7H6kEvliQfgSGvPM7PXfKCBX8xKTXapAkB3DZX9c1SmPjcKJJ
ZNhqJl7yPr3vcnqkIDayOpGTU0Kgq6NwcJcEhLliAGtSF8Zbw8Q4mNRrDA9XzS21RfAomXHpDRWL
7AAC2ghFfgyS2lu0p7ZEunu/x31oTfwhsoPhxS/gi0Zk66phy1DMEnXvxWg9C8zscqE/QM9rx8x3
1SxRMHiQgtEdpaq1Bdor9sjGu/+BMGknONdRcCtGyy9it6mZ03fRsUtQUyjvTR94KlUKW6eIc0dU
gYPxntc64UeEuxq+P6g2mtDpQ+qVSla6aY+x485AWlc6TZ6j94xyxOUwbSF5AUU/aEvA1q+ANmgW
pFW0bnRcPUAeKfihKvauj+kad+tScRzYP2IYQCxD6GROq6gWpFX6AsrGmkVDIG8LbwqO0DsuNq2d
vka/psl1fFZUuNaAqgvVuwklAaYwAAGhjzarFo4mnFlVoC5fSr6dEPMq4OIU03SlF7yQvnwxM8uY
Et8PmTmZiUWL3Bc0laK3jLjxIDi38sWW4P5fbM0SGN8EMb3ao6cn5eKmE6AbZcWLX4/vrYkCqNKE
L5KcUCuKWs9s2h+ZqT9UheJWmvqaNdW+D8frkPt3mDR01QL4iMsHaqk+++XnzdLhEg5aySi2gqXu
xP2DEu1H6JWGGyAg8FK31e01Fbq13Z+yoLNMg0WQNWQjTIqytlrpeVCY2xavyExW0qkVQ3NUncYK
mrQTiWATdnaVQnMCuUGHoS55dRJ0qSSMSykD0q3o0EecN3ZkMviFoQK0m9PyViHpsZeL637sHg3R
7LOcPVRxeTso4Vs4hPdlEN0MOdnL0phYjUAop9M1TeeF1PXLD5pXWNViBIfi9IPU8nns+X6Uy9xS
ChlIkdJTibJWzlkzOEteFbPgSR0CKCr0dp8SkwPOk901gXqbdP4p9yFPdfnsLjqLsy2fnOXZOeol
UZfVCIP1GJ/0IHquU/YgqOxeNrOQlGMjtUkYRZ0g+7PjiokgSYIOk+EVmNmzatSskFSYeO6b1KMo
CBcivcmC5KZblRdaXuDflufnV3RcD33ILnt6hULhCGhfBfbJVdDY4qPyZ4G/Ry/P9hGRzUjGEGbQ
frLS7KMfV9ztUkXsfAt///mZhWiiKYj16Wh8oiLmCAAjd5UGUulw679B/UFba1ovv2Fna5odxrAk
A8Bh+Gj6kT81+wlUmzu8nODErd26xGFvww4hqH35rKx9sdmRrOtSi6IGCx2k7mow86sxoBte/QP0
4pf9nH7G2X4SEAVQyAlidWVqFzF4lhLDTiCxCf5WpJmdc3lVy4/E2W7O3svB6LtQL2Fv2E/sr20I
ZufWUjf++0ThLjnK/YrByTnN6m5fFjh7NI3a4DIATIZXORhXeVYep8GfaXbVz+xqlZxjqTD+xdy3
RxDNKJ1PN2CHVKTflZh7+Jj4x1W7RC4g2/qI/usaddUSnuqL2ZlnQd0oFj7DaYEy0XEI0n1Mi/jY
S2BEqNm1XOsbsx73Q+c7Zqtfp8ADDT3bgfdpYybkteTZTav1O8WI3DwJbUkPX1WVbxL1H+hmAQP/
5/vPh68ztQiZNHladJYY6jIYjzpO6r8ViI1H4Y26Z37KOoSz1inapq2/cBLmsOOsrjEqOb2rCppO
Bt0mUb5tCbdTAEJ93bBLha7c4cWoYZIsUKDlCJL22dlDgq4zaEmC1AGluEbhJyiV/ESsfV0Myvvl
c77sef+Ymp07nhZFX033Kgiam1GJJrYFFCIuG1m+vVA8QzeXTRScM2+RUihDVS0WpFnpLtjGAbS3
GKifWjfMHWULhrY1LMNiKHBmceYvMkFNdHixLjLUitXp4XXRi5ckylDi6fv90K+J/S2/MKiYo3CO
Mu131eG0jqHFizUOWXgP8uiD1LKrhpruaKCJSVWozam7YCDg9wG+W43oVpLq18sbvXhw/vyGOZ1E
ygtVDQR+QxE9Zv2AksWAemjvtGa44pAXL8WZpVkaKFdqNo4+LDVJ/t53FDcD3em0ow+RT+/rfAyt
wFgbt1s8rGdGZwFlBJmLMgtgVBQF4EvjidBoBRewGGoZQJAyhNIa7uDXd60wss40TfQ/BtBwNCkd
3A4E4UjtlZOC/8SpIwCJQ0bQqyT1GknH8j2BlACA+grIBLVZzJCjOzIkDdqRnT1AvxZzmRv2nBsW
tWRbdYdttdbcWtzRM4PTn5894zkOiGgM9GNbaH1aZgfQWVxrazJmizEJg9A4ts7EbM/ssChqXKE8
CbBK2Uh7jh4vyfIfORhWL5/+JdYfii2a2rkA1+ls9po1chT0o5ZKQAeDgsyRLQ8jAsZwxTdD65r2
aI9u5uAthQLwSK2H+JiuNbgXLyBKFroBBSQDMplf99PvILmUCgVuh4VH3tVPvFFR6O1AKJjGT5eX
uxxhnhmb+TiRVi369KgexUkd2F2VdRbOVeW0iVQ6NTWfslhA+7y/bwClsZK25bbaT5qYMUrFWeBj
fKLJPwwjhMqJQuuVR2xpmg48M7+PscxMaF593Ys6rsqxBDbQC3tUPcsQQl7a8BKE6l6Vkw0aZSjz
yzuURK3eKB2pNK/52L9kYAgGsSRJrRYkANaQmkd9gHpaQQ+gXrAhDutiCvZWoajGhh0/au1Ye6CO
BtVMIHkrO/y75Th/+6dJdg1iXYaqfRs318bQbDpUmnuB31sQ+RqA4lsj9p8A//41BBD/0/iNlhae
VvaHEOiaqXx3SAzpLVQlA64ezEFRNwDzEXWfmPTb6p2ioekC3GAMwcdWDj+IAfGOSkI5lwPdZ/bp
0+gDK1RXJZoUJaDePZITbKQC4l7jGKF4oJSZPcbUHQKl2MtCBzmRURAnJ9VggeZa20Rx/JTk0jYp
oQJNdWhmkEljbEJ9KKHbFPWuSsEXX9WABTDJbRTdFWW2VxjIqliLZkDwFrfljyIN9gD33MSduW8C
WbECje0xB3zUs/SnKmUPvPD3ocxQ6DZvc708JaV8qzHVG1j+KXXDfRS2typKw56fIUzTqJPE/p2s
kKfarJ6TPAKXdB+4Kalfo7HexiE1rKSMtxiMciqWnhoMbHBO9kYWPIIc8aiZwL805gPNBUH/1ADu
P5HuzIC2FoZ2d0BNfipJ9bFyCCbv9O0MYHIBklxEI9+GyRPNDGKeAvKGTvMkG9oKuwGLTQghBrhk
ANRW7C15SwR+BONTBpoZc2Q1hjDNUhRANpAXIu8ni3yDgZb8rbXrT+p1v+RH6K78g/dcgYYNFMEU
HVKss8uK5lMiDQ0WaQ6oZNc5REMKdq2mcY54yYQoK9qcSlKv3rDFzf1jd15g0MJOxqfHews6/ycl
UO9Do4AgrTmiv91bnKP6Pwr9iTPthzQyR0jhaWW7lyIZUASoUGWdJs/nwbbkk3Is+DDRjbWoPeZo
AHvlB66K2UMiLIrBOCY9y7cY9Yrd+HFVA2rpxTg3PwvAlXisurge8QJ7PTLNsLAi3QHZ6L14NqCb
DhmH+ghx7zX4zFKcg0gccpiQbUGoM4s0apDhB1kIrIVKMX6blBGQhf2dMow/UwNd4YGYD2jQekwp
ni/v95IuGxgn/liehRy1IkAk2uOkUZ6+lGUWWdz0OzszyE2hom0YRzeV36CVMZ7ycXzGdMcLfo3F
ZLmxC5TwMOQFfXWip26Yjb5bolGOhjXgfk2gYWSucGviDytv2RL3F0VQpuNCKogN56DUshMiLLMG
0w6GgAaMeNLzuLYR04BT3QQrLI7LKEq3jPF/8ig4maZxd3nf/sNPoDLY8aFShtbL1+dU7nzJiJBP
eArR9m3aQMMYWCdp5F6VDzaeWPQPUPSdGnV5Ht8YXbsSGi9mONAn/PcvmGcXY9lmfhwaAEJh/hYl
ig3QT/vOmQSi1wlDFg8olO41Yuimps+ReWEL6rBcxgFFUSJNf5ox8iZAZf3u1Ocq/iGGrYAWWdnj
paIPSFH+Njq7jKVaoZmlUebpiQXcrCtv8X4yR91QDxND61538fKf2Zt90zEHtKWpe2QbXJ8mXguA
kPPgpAppP4RCWnlZVqzNayhcKfpcjuDpEqlx2jTZ5QkIlkAcbsbKCjHKYjPibCfnIT9HipMEgAFA
pYLss+vulbqoC9lguH8CCPFesarjWrvh91vx7aH+s5u/Pc9ZMtPmUipnKUjR26FwoVBv8qMxXnWM
ubEmbLD5ogNgSfqK4tbiQYUgFSbSZeSm85wtCUzfAC20+ZvkDvNym26SDvsnUwVIJ/6YmbnNyEwB
/qt0eCBQJwNsecvUdGsW8spqFs/IJE7LQA5Gvs3YVxXUkrMQ7zFJhkcT6kUOxLgcre7fq4zsVq7b
9Mh8+2Bnxmb5fFoAgliiUjOpfgi3An4dYmWYWoMEvKd4/mGdGGjapUsWZ89emI6SJmLV9ADR6vwX
wGSdy2ta3D9AJzGzMrFtzZOeCDmorAncsZi+K/U79zUnCSjAe932/2XInM2DRryK1FKBIUmWbQOa
TTIB6ys4eoJijT1scdP+rMmcpe9G3BZq3sFLNYwAixE+aj65//+tZnYSaKoCHjPg2HEFeHiQdx4U
ufslIi23mJmu1SOWioPKJHhEgKlFNXJWXx3LUpSTFJnHa9Qhfc3Wa3/Dy9TlbF925krwsHwk/lib
PSpcyvGUSfhSY/iqD3skUygZJwhj1rjRlr/TH0Oz14Rxo22MEsvqpRpQ+tROxVrYuGwCpFpAx0FU
d17fiJuW0u73qdM5BPGAiiyZtLJfiw51Iu76l41pP8/cOCmYzOuB4GRD2BrzM74AnXx9FBrbQIEL
8d8YuwZH/xz6omsN3eVv9cf27GQMCkopxEA03o2lm9SQgw37n6yDvFkKONHlM7+4l5CSxgwmwN1g
+vy6TlrULPMDfC7WPXYRgL0NX7Ewnaxv3u7MwvQLznYy91vOQnM657py5FAb8DGibzcMApC8RsiN
krxtBL68YnYRcALuD0TKFI4QcKGZ3aw2wF6rTSkVQRlT2GGxLe3ABfvDpOMrhZCBCGzwseGZtJPG
u7yvy5HymfmZMzEUIQbgmwGp7karBHGlKD77QHgpSJvyAxg6MA8DuEtcWEW+FmMtJu+IV/FSE+DU
5gUjJK4sHGsUALMkPBk9RHBAlilH5cPlNS5+WdNEyoqMVf7GWJaGDTgQIyXa5OqvoEwwDdZZKT2k
VLMckSUrN3J5UX+szTyYpFAdMnEVuEKJgZxctYU4ySJ1Lq9psfoN1AcGW8HBZaLiNj82YaV2kGTy
IKJh0f1EsQydRO/fJMtrJY+lV+Dc3MzPGHmiRDkErfCpdnIfWrreOT0Ru0ACLZS2mugvubVzczPX
kgIVzjjDqexlq/kc7Oya2ih1cns39ZUnmqa6RAnQGhxIFq3yLy4udlLTpZjqQMVv9jZ0VJebTu5M
DwKRFQbAugOauQejUp4Ad639fC1XnJzX3PVANfXf9uZ1nVFXQ2LmU2j3WxhZtkR3ZM7YOv/1/PeS
60bzDVU6rA+ls9n+looudaxCxtGX2S9fgKdmwDRfIUeeCSbDNWLQpStxbm12JXKp1jkdfMTJ+2g7
AiwHDioHIyA9lJGnmbH0A9MTsY1g5vIlWbr40LhG0CyjGPFtOlbVWFaLAS4d2NjIFlHyQ+65Bn3a
BEVgjXVOUcWB1cdrcpTLlxMMLzKIvmQdI3NfLyfaCH3e+6iA0Jd0Z/ycGMayTXqA1u/otpvQXeOT
Wfycqko1yP4h457n/2Bogth8FUUbKSEHTLI0liij527QAgfjr9X28rYufs4za7PPOZS1XLMaiT/V
r4X5UfSulq5Jhyw+iyrYy9AJYxgnm/cWBdr9rRqC1X3YYI7M7h+G3p2Y0WtorHqTULkJDhSLegBK
r/PHLH9AUKCAGoghOZkHvRHOC+QnAhN4pNZRoD69TT3J1Y6ICiww1qyPOS4NzlHVkBHeYH5Nx0jX
1yMTE1bnIApG3pBLvauXBDO7pXwAb/9J64IMoGh+m2jsKtSNZ1OrgVPsbkcxYownzj7R2AqtHLjb
MuoeW5aiIKJcgTPavfzhF4OF8x85ewWqAqpKIwgXoMY1uO2vcUtutU28VbbJw5qE9eKRPtuPmYcq
ZBpjeJxNaO9adlWW3JoluS1InViQI31aWdiUAH7zwAZFIA19V+3bJF+foRbSlqUJRhoFAx8EyjvG
uC108ybm/i1A+L9Er943KYjD2nVBz0X/f2Z9FnoCS5zrxqCikvb7tI3gI3B9R/3XafsvzvdSNA1k
yd/LnR22KsDEvaCF6akG5iKLyIkR+K1s6VKz4tzG7KwYEAoL5C7yPW5Kp6Ce5uSiCICZ9F0p+RVa
OlvB2scYgll6FmwANlkDuC4phONK/Vnl7Aj5VCRRUIOp1iyiDZq997XW2FoUoDUJUCONd8gpgKPG
YyQ3R1AO7MYQowtyual7BRx3qBgB6WvG+JfTGPDYAlPxYFqT7Wgaky9L2WY8/Ani5I+ca/eXd2/t
A81crMYiwO57vJjCiN596FiTcE1Oa/mC/dmd2RvVZCZEE0Ar4ckxxifidz8kGGF9BZXBSkC8GMv9
+QxzMq5ewqSJWmItOhoYFiG5h7H86y5hz5Km3NSgF4DoWmVFffR6eRP/g7v6e4l0llplJNH1MNMn
ERK2ga4KtKGMjWq3m3VlqEU4xdlho7M8SikZ72WQcnlZanUucVWnuIlAgijZ7Rbiru86YlXuFCVG
/ey8BEbGio9rgdbiw3y205OfOUth5TQkSqKBcEcC1UR1SszaksfNyqZOC7ngKunMWZVQx1HrGkaG
Dd1nyjFzsw27+j3XLY7/SD7k/BLP0XCDytFsTaSpoWwGVluhsjDqBbfSqtpdXtna7s0c1kjAnRC2
WBiJco8gMJSidBsNq45x5W7TmVtqaZvWAqAcj971DhwMpHnBsNt47B2MFSm65NpOWqH1WQyEGSBa
OKGmbM6Z+TFI1wJAETAvGHsoR478BPFFm7eYAaUYx9Wa7CAJulIdX2yBgdTXnMQi0DOeM4XTjKeJ
yqGaURnBtpKCB66Jq1AjAXhi6E/W0k8Mh+5zmeMAYTzVIWQYLDi+fwJvnECGCiAp0Gecp8pS5JdM
6cxwU5njRi66xukq/7OKYmYDpPIc8Ni7fJIWPd6ZwdlJUvW8H9MGE1lj10Z32UjAa0SLWwF2wMQw
AE4NQlSgwekRms4/sAxAHij8DIL/zT2AJFMAfqYPrVPFJgoygcEw0Z+Tm9c4y25AcHqFIYibVK37
tQd/MYo5sz1zDBWIUctcQuGDHqdCFrjw/4piWrdCzIw0b431e+nCom8AMUMDwgzfsB/oTSh5k1Uo
eviQvA0xn/hZJf3Kjk63cebu0PCHUzWgrjJx9H71qUlcJihxhpqX5s+a9GiYzwSdVWJmVh38uvzx
FtRXAfhFzQEQA8VE8jELy8DVyYe4BX1FXGnXMRf3lKYGKBWyJ54ZfCKX8OS6OZUjwRxlMLxEBqh0
uNn/HEDTywP/s9DSHzqJfvBeiZxRBnBN8y1S0+5WToM7obRbppl71fQ3hEmeGSQAMZROHJUvGEw8
sTaWPZZlpq36E9FOrF/XJF0rBnw/JkhwCBpmTNWQl/7ehLNHiqEzXkXg4sAx6R3iFvpN4GI2XXPB
Gu9J3XOwWs75fk6+WpxtaxAltDXLGi+WCeTfiLYM5nI08Xj5632Pp75amV36QgQQ7WgaBBvFjRmo
tkK8kEqYMl4d+Pz+AsMScNMaxYGcdBi+HkkDLMRC7UEXaG7znYrCX2KPm2z3m9zbWSv8qWvWpj8/
+15EU4vcVCdywhyC60jJnyKE0JDa3WqJasdq95BJ/CHK0odczT4CM/ghJaBYrhhx6lJWrFJJN2Vm
bPoq9sxavVG72taq4BPjIu+Fxt40kXk8MA5tioHdOB08ENBB/rdU72udvhpxDQZp9tCH0kogo0z+
6OvNxm3D6CJeqInacZ5xDwOG7+Mqm0jg893wmp7oBoQ8jvqDfZS2BD545aZxfAsTOvv8GnP31yBU
eCl/XD41C334CeQPXlVlepi/gSbjLlQVNQmhttxKyFLS5j5SGUBlyrgXPj0Cw7Pl5vAgwrZzwlz/
uWL+e5b2xfw8MmiNEGPVKCh5zf6vszTcTiXkqUi1dpIW99vAWB7Qrdj3eTjQBX5REVoh7lGZpSOY
84eHldUs3XTU+CGGAigg/YY+zJUKZHPQUN78BU8TdqVtpiYK9ZJTueNetwW/TWuvWP0eXU17+Mfq
7OaLNMyVDirsGxVqmxvuxjsExi7Q1MmmpK70IZwBvE7ZDf8ReGuxzUKlCsYBSpu0iaD0NH/xx1yu
e5FMciwlWJ5BuXM8IXK1m9LhO7ZdBwUsublze9NXPnMHBR9HEKVBOmEoXv36CjTnVs9uebzWF1v8
lGfrmjltFMTrODYiwOC74jcXXG8cDLp2+xbPJKi/UGiUNfmbHoswISeejWCWo34K3ntRZE5XEkcZ
yJ75w5YLgZF2cOgoRfhDFGywcp1fD4q/ifpypxNje/kofQ82po8JZLMC7Jz5DVjqVz20hCMMbiXg
eGmTdBcp2sZEGbBu2AHNnpWQbcXcvO8AHBlpCg1zdIU2WCBSkES4yyJmSVprj3yNqXV5r/9e3O9s
/ezkgHgiIjmkMTC1D2mPCPX+YLVvtBRcTGASPIqQCP9GtAzaC3lQMtwGsD/0XrDNIBK3kVzEwhPQ
KC9ssjoWuFBlQGtfQ2dYBjgUbYZZhGj0BYaQc4QXkwuF0sbhL+mb7gbC887l87Ew+QhbOkbWAcRA
F8qYXNHZHvJB02JRom9TOepP1OzIY5ZYKmJRC4OHDgE7whbzufT+stmlu3hudbbCmPYipCg8g3j2
EHbjpk8jJwOLzWUrCyXwL4ubM/mCLJPyMikyVJehKqXYuq299Qd/Z7gNPKjvgdDXUazEE28ooKxu
7dLR0XSdUETgDLs7czgE5fe/preHTTfY+r7cB25wVDGRsAvvVbc68pWkfOk+oLWAWr8+iRrPmzak
AvcyhqMgXic1d7LUgGhHN//vrUUMLJ0ZmR2YVDMqFvQgeu6peSr8btfKya/Q0PakDn5ksR65iDQ/
/T6+VQN+i1rZsQHioJP9u5WPO4WJ82jr/IfMzhAVOY+1HqtFEbWIrImmpD8UB2Cx/JvRVbZr4JQl
34Z0H/OF0wfV5nnbUGhRkoM80pMr/8mHuEmAznVdAA07MLtcn7ldCqTO7KkziJkvojAaJ8FjBfwz
OwKFAwl0pg7oy/4LfYOlC3lubJYBAJmqDuAmgX5EmR+GOh4smkbg1BFrhIprhqaveuZvIoRsOjdB
YENHxclzKbMGPn6KITtdPh5LIdR5UjhdzjM7caYGWTNijEPPP1so3hTMvNX8qwpjWcFLRsa1kG3p
a52nUDN7FStCtWgnUYo93Se/K8NTAgW2uFWfvXTNz01Nf362NBaImoI5Dc0dMNCJaoe2yJrjXDMx
c10JqXyNxBMtorhXK4e+TgXFCNilXSlc825wajt9WaOFWToaYD0H7fTEra3OwTtgZVaDUQUltJZ3
72NETr4/3Gl6/Hj5ZCy+Cmd25hlK3CqBj4EtJEjvdWPHp+xaCh36xPbgh8FcdLAz78L7COSKdlLv
1v3IyjKN2VVr8CwoUDY1wdaKokv9s8dQNIlfLy9ycn5z53i+xtk1i9mgcQmM7l66q3fR3nC1jeLg
oVsJLxeA5lPl4O9vNk8WmF5lbd9igpXq6ChPvHCqfkQoeorD4cHIaeK0mvw49IghRERAxRc85X5h
K6NxlaeVk/rh2+WFL5/cPz9odjlSEnR+psO/ZDXIF+UIJWLt/bKJhTL0tGjgBQB3QWA9zztls0ti
6EhO9fbOjX/l4OlHlQzicgnGh7w1KMZiiHZubvbiVl2iSxLHkmoSukF/iiRMROuS042jW7dvwGUY
TQVm66eYvsZ8U8Wx1YDq+vKil/f1z5pnry04cOuRFXj2BTTAMLZsq8OaMPbCyOqXfZ339fycksAE
w4XXNeqzMWlwSSaI6sYkfM36+ueIUo7sD6cYstwRMe9AsW3VmvLYK6bd/y9r39UkN84E+YsYQW9e
adtOj8bPvDC0MvQG9OSvv8TovlU3mtFY6e5pI1YhVYMoFApVWZmZ8GOECoqaq/e5UbsQCzdcCNwU
Xj1JO9AsvgDI7AC2qtpklrYJkT2hyXhjF2spArCVGFaEaLwksX0BA/0JE8QHNHGnhDPjw9KAU0vf
dacYrMW6vgX93BZvBj7aYzWonFlmKgaWCvnsVqVPBs3aqOO7nomYZeGx26xeqmdW6PrPbh5NFHSr
B4mwr49AvI+RraaoEUqwKGZAtYEDnhNfVr3uzCDj+lWVKnphogQqJCq46O66htdS4llg/FoPI7DP
dljS6IhOGQeyl/qF09k99AZc0YUs3Masg9tnibNZ7CtZbaclQ9PT9MGPZWvDT0F5T8q32zbWXREP
fjD+QHmFDcxSAWZJCW9av7OiH2UKulmlVtxIjFIHVWBw/JOIi7Cil8rVpYM5vf/ZZGIvAA/6Is+w
GR9+lf6gXrKRdv+t+LdabQWY8l9r9CufOWMhoOab9NB8SpU0Cdq8nnxiJi34H4vsfjQyIAMaCA1O
mEmUR1Wxc0mBFmLSP1ZynLikAHN/knYv4oxmeiknkDWatomQ7SzwZkZyhY7taM6OauG6Ggolhq5A
wnO+lQ+m4PpAMgdkmAmdrMslmIugEHXEqZWP6g7kp8te7VzDqbaV22tgp+KxK65VFi4MMgc4batJ
UFu0SugOUYTvcvc/fC8vVqxmIGfbw6wtglQogjCc3JImtKR1R1EoS7HpSM3dHH0fl9JpeOFibX24
j0W073A9g3+GOc2YTy6aRsMNgjcTvuj+kzWK4M2Ub/5DnWatcnlmjT3H8ZjrXZPJKA5DyAaD9FTh
hioYWGC/dWbLlr8Ps0PHiPlF09UQ8nuhbOlrXgB1QiMHzIbkpctO+XxaYp6o2nricWaESSKnrtKG
skPxkMZGPbchG2/algcC396VnPYeVK5gqqrc25GLtzTmJSWl0lQLOWhmjMh8m6PE76L0W6oI3m0z
q4H/bHFMsNISSKihn4gv2MTHUtHfskTlVg95HsLEKCUmRqOY8Ef1aEJRx4tbjyYG+mRLG1BD2J3+
BglOULdxVS5k+pmugjHYOkRdUnUMWTFHoayzJjWMPgs0oIfoFMgso/LVbarKMR6UgHKxZLULOXdX
3ESPBujN+n3y+OcddaR0igGoBHglMI3CfAAta0cQ/aKIMWaPU3EYx9fI5GVdqw6DVgWtlKpgjWUc
RlQquTFMaDNibLgyQGFaPFS7GIzSNhQANc3uvi5HxNIjbxprNcKd2V3xIIIRNxSgjiCE33T73rd2
XcDDrX4Wlq528swO8w0RsjttsmCn+2Z+6Xdx7Oqe9QjNZ2hh0OeqtGs2w255KI5R0Hnxg/ACzZuf
nVM7oScfjW3NOaCrTn32e5jILpChjtoQsafpTUczn0Du7EwQXIh59yNvY5nbapJnIc4J3hzEqvYT
VB4UxVrsnJin26FgBRoOLz1bEZNmLlME7RINgQ4TZ377xdzJXu5Ckjh2LRzSEDJCDsrEJzQy+lfu
nbx6UAGxR8NNBViYhfYDuNCQEGfVH7IFBNdS9FjG7ZtepU6fKAfokhwxKLzvC1zWInRxddAyj9om
zyvOOfp8Xl372b8/hCUYqGMkKGKvFkHjhgE4sjf6u+pCqT1IjpFXOMStX0TFRgnIzaBsbqEBggbl
3ehn9xB+3arHeWc+dO/CoXHjY+ebwXIvHIx3SERzdmsla6KCLKIsAQimYlj6Mmta0rwvs2yAeJNP
tdaN/bIfNoZTbKcgz2ze8VtNpHUNwAhMZF/zKIV9Ueuk0UwIIf1clCPUqZuycJvQskdQXf350hR0
skHbBJgb1siEsraO8lDrcV/86vwQB2f9QOuIOmq+vAbFyvHCPAQmIdA8B0rniiRAIZKkJ6BhVq0a
usuQ265TZxm/cNa0Uhm9MMNkEcLQTKlR4Qr4/wIIACgQJDoG2OAkzLJdekYqiIM1JlBuDJf2oI6S
i3r9O2c5K8f1wgYT/QiUnaK4gaituCvv5+cYPKiqLfrVQQgoEQe0QjgGaZ2fOZbwBtohl6HgDBzX
5aKgyo2nWgRofUG6ZzkCh1ViQE2s8KwIPQiVfEtz3U6z6ZRZk3Pb9pqH6JoGJgkJzMcwf2laFYtO
yBcI8aTZR5qAdA8ZUgWy7ttWVk4Yir0YCAe7C+hG2LZVF4WxkALGiEmxH1LdOXL0NbbuU/LcFbwr
e3VBZ6aYQE/ypg1jGTMgVf0NEvWCdT/pj3++GhQFKYWgiSYRu13jmJZyO+CJJVaBLEhQWPPlXNrJ
EVCxFg8iuZLEUn+HORqg0A273KAl0jNI9dAHZLfYrdkFpG85l+NKlnNhgvH3VgrHDMU/NMClwxi9
ds0mWgwbNZHWOrQ6lPWyvzlh54tirn0UEaSmjFD0KfWoscM+82bVeBjb/lClumNZ2bYV0dsE22UJ
SCGlyKh/hAAAu/kwcxa/9gS6WD3jMPrYyouYYjfrujCOS52dFqIeKkF9KCbBtjJg8yvBvCvj7H3I
y7ukWe7VVHezodxPefVy27XWqu34Nb/rBcz1UENGUphk7MUc6EEz7/M3qn9u+XSUrM7dEdQDd3zA
PN1hNgCdW2XyXCUV+lA1YbXuQARVPyQoRZcmdDnqze31rQWCc0OMN6uLaqhIhXDVmiCOKdovfZ3f
51nsJoIA9Ral4PTLlaurSZEoXT+EXKFyIekiczVlYH2OSnlKg4lAbklT3Bm6IJoKpP4MURJn0crB
0WfjoxvG72kvbFW5+wiNfIe5DKefCr9vISAF7a6qHHZhoX2tSbLTQiC1DGlvLrOTk0pDfbTZz2l0
r2Xa91aAqOhsuXMc/1PK+ssy1BzxwavNYpbEuIgoj41ZzV0SyFJyEnNlO6fAiQvSY1i2D7e367O+
ceEYjC3GMSxx0bXSaNOgXUCcRnJj01QQF6ubrZyMTr30PwTQ1qBXoRZ20Uwj5964Rqox9hl/WciE
oQqphVbti4w54NZJXcsbdvK3xQM1l8vNzq6i7ac90AJi+ABkqmyDsq1Sk0xVmiNBnsBVB1rMeJc9
f8ttIah3DVpBP3h8QByLbKsywYzmGI5KFojxWyj8qCXu62PVX6j34wVkmVcjFYppFRBrzcCbhElx
CdR3Re+mlHWrdfMHzSGZkx+rV/MuDjjOQx3xynnODDORVcyg3ttmahZIJ0jCfqKOtbv+bfDo9Gfi
atvb9qgv3DLHZFGQcTLFKs+TIAdpernP8wZFupijc8Axwjawyg4qdnpcYk1h0EYZOAxdqHtxEkLO
jrEzaGDnJIYY48MJItSfxqc8kYEzDNqWU53m2WGCYw5hLKKARywwy8ZJzdaO69Ixx27bqZyUaf0g
K0hfgKsBeS/bNyPZqKLQCDdvPdSKC6dudqBedkFa6lXEjTKfz/12fbPTw3xmky7/rH1ggoktREk+
C2ZncEGUBrV134CaKBBhbuWHot3veSXx6zoDY5PJbCRiZGmtdWkQV+ihgmrSjjYfNYbPLSfZRveZ
YGtfPis3Afnnb9z/9xdmTlsXKmOdizWchmhbJTWCOK7vQlPjHIDr1jizQuaYRRgLqmKCcDLhbY4x
1xPUoSlemhZQarAuze7tdfFch63Bj2IjtuCRSQHQNgMav2JXewBwGb27IcgDkQd/Wz0VIPGl3QU8
itjTB1gyxKtSPQvkgBYfmlMbhFtzC2yMqzjA9INXJ4G65F8t88wscxhFTRisxjQAK8ZIge4ku8mm
Mxo6rp58F3oWZ6bmekaD7uOZPSaN0GNhMgAbpicyepie2iP6r9lHfT8cxqANYhdcgocJsJJkq7p0
dyOnOglusQ8fIHAH7m1f2C7P4z88cDp1n6sofvaz6H15dmiNGW39SNBwWwki9LYhZFCDN70Em0NY
Q34xdUxBdpuicW572fUsLvM5mEwDbGXmAJXyLDAeCRgbfvZ3JdQvsANfkiN4QMAfI7vF4xCoB/Hw
F80exjoTqvpUsqq6pJsvfvQ50o0Snfcm5iyS922Z4GSO5qQVn1aCcNcGCZgUpf8Ao1w/sWd7yISi
BNLRCdjfoHuKLGrBiU2+WA+1R7ZdUB5zsLbc3rvVO/nMHBOR0OzGSLqFAxuClUBqjK0ZPkNAgGPl
s1h2wzPZ4umYKOESJZ8HFGTRbnVs7rNd+Q8Ugbu97moYEid+F1DfkANoOIYPKicyXT2ePp0EdRTg
fuGObOuz6IU07QS4aKNE9gjVGt389rybZP/251zxEkuBEVW3TGBcWOzTADGBdimbJIBYt6NIpWNN
4k5JgWOIJR/adbtQlNyu4lhd2UQMLygSrVWiz8OiGZI8HcBdMKZBGuLBbb11UeZaY8HZxLXb68IM
E16WsUq0kMBXqsKDFrAHTelNouFuFgJ1Hz0q29vfct0ehZIBfY+qFFv6B0FTKKTdnCL57n/WEDdf
XtWn5AmMiK+Jy80+Vq4uC6Wi/1ljXdQyJ2NKLGQ8ENiGCPaXWHY1H8H8UXDy/fgGsVvKts0nu0bV
+DpsX1hm6oh9JtVFs4RZoOc/wyy1R9F6gLqxZFtz79cpRCVrCIFnvd0LryDlOxpdBWr8yIJYODj1
l/ojqhfIf2sgP2gn8NZJmq1E7xLpD8Sa9lGJ0VKoLkuygLFg4KzMJLMztMmiYXFFS8DgJCRABWIX
lhbowmynUrQrlR5tWLIjxuCpZuzWYFlPMWGYym81ye4l/R+p6D3gUR+gL3rsJu1xEMHnAeduFhWK
tokb18cQEgny/K0YMic0SndpW0fQFKcXikAz4xNK0YE8QZVUH4OwJ+j2flHm4XsifV+6+mdkgjk7
hx64Bejg0rlqAXCdZDlDmHtlfyjGcrdAYTa3KhfASnvWNkL/RLWpezKgKqZ6oWzZ1VLZI8Z4kmx+
Ha2H3rSgir5vp8lLjeyhrH+Uc+jl1iMYqpyy0+ysI6CnQlUtMjzZHIIunbam0m+FGPSlULDI45dG
OrXjR1krtiC0XwtwZXZTaYfZyMUXrMWSc4dkkpqqVxOixSCZAsd/awtmi3l6KIFX1mAT5RVgM7sV
FXcakGKIcTC3ki3I4EkJd52YQFTbBG/Dh9lMwRLn+wlKKjbneF5V3qFAev77lMtsQyVZLCdylAX5
lt6I+C+AD2AXPvJGC1bPB0bCDQwZgm+LbftImMmc6w5DY0MLNfXXSerw2FrstH+6vaJPDmbmlgIj
JG5DoAJQbWf5cfOwNypUY/Ig3eo/Cy+8N79XR1Oxw426bX0RF376JQJgPXEh8UD24dc84H5V+tVu
/AaWOreNDaSWkhaCntKwu6caXUShpCR8IjiHEzd3Zuifcda9cjmer5vl0EWXxFSbEOvGIJA7bWsE
C5c41Y+mtCGJ/Ml5fOzd6qlzMhe1jo8CnXzZnvfFqcP34EZi3idgHL/ppdYI8wJpbJp/kYppF4WD
n5UhYJvFG0aJbPBOvjWkfDQSE9ujetEIxcRc4b3WeL+DcXAhqkBeQXL6WUSHPICCFxPV6OuWmEh0
8i95wAXE0Bv0cvPp5AyGW0Get0JIoIqNOoQx2JOgJoxuewfcBJ7deLD1b6pf+OOex2Dz2T26ZZGe
vbMngwUt3ckisDj4YUA88wuYdIC9kb9LgeV0EILEgOYmO/GQ8dex7XKhTDYtQPV1TFqYnfzhUPqg
7EESIW943enrxOjSDJNMC6oZNQLUr4Oi8Y2ltXUJTJqh7Nw+PyuFi0szdLVnH5G0C8HNAzMEpbpk
U/vSP7VPnOJoeNCsccxNcgKnfGaXDu/ly3EYdgpKl6d+iugC22VTzKmTEh5slfMJP5sEZ2ur67yI
LA0WJIIitn4/x18jg4OtWAm8soasWUE/0AR3DYtZiLoQvFuGEuOuKvMgK43UzlM9dzRtMQMdUhKu
vmiZPRN9KzbWHZC0g90OGFpUs/lej6sHg4R3daUmdlEML+ASrVypioG7GNsEygXtthhjyrTBeVRc
AyoV/G60MzFwKoKrm70wukIdpqVpS5xXyCm5LXBr6nb2MeDLF+G8vm6pLR06u7iaqP7ipZNNStaC
d1q3fJN0udMZ5osYSfe9qYGA0ITcT1PhMSXlgg1R3MiJ9JBzS6y5Gp6CUPcwNZDZsOiBZZgy1Haw
R70Wfi3qAXpD2vzj9kni2WCikdRB7R5gZECZVMFJUczReLzWqwEPwBhI6EFNhzLMXH7GdNbqGsGH
4i1+DSHIH7+7hL/nlv8D5HAl5umAXeApQ6G3oIa6tGzmmL+eRRlO3il4ymcaeBIkAcPvFZStYmTq
cxnqe7VNHyXJ+N7SL4zfelSmOcTBE/8RmhZsiKpJ9lGqIbUlhdfPxp1S9bEt98VxUrq7sh7Bf5y4
naIclVrbySX5BiH7A0SE7oWWK95+3SHEaDQqBCYVXtGB0rpckphrcRGNMVTUQPimHZbNr1Fs6cgn
fFspjMAWPAzXo6JIOACXtpaoxERpiZktq9l1ruxkFL7syfp2cWo73fM3bMUZoQqoYV2Ay5joAV0a
FLp6sRJKu5qZIsoFRy6DzcoDF0uCmAW6rJguv5IERL1bseourpBvJiA8Nd/ld+UOUjKO7se7/M+r
BLAG1wMjCI4wJOMu19NaJXBGQ4wZTFEIxtLAi8+UHkGFyav2XDfiQQJ8bom5dnsihkYBcjckTkgq
DCeyXPo+mCCpWkHEyoImD14qGCrntc1WLivQ14KBGEgZ0IqygI+kKRu9aHMwoGmpbYymBw4Kt5VK
/3aYWgsilCYX0B9KJHPFCFQNxpILZmL56WH0YkfLMMEEmbccxV4hmAJUX9yo9loBLwXejb/SmcHH
xUVJ9SoxCcq2WaG1UqeKWqXA1Q6o5vsUKl1vtKMOmBX0wl/5SLjr9xe1qEPyE6GLsmVcOo6Uj9Pc
xVLot9Wdnt9PePtibMbucx6cZN0Q+qx4WGID2UYXOFnDBFV80KTKkBilgmeRGLTg5odCJW0+LbSQ
bgRN8McYKzgsCOAMqo0LLBnbtqgbMoE93owDNcXDMlRa31KGpybKvySa+D3Rq8e/cKBzg8wTR1B6
2ZoUGKQwOeQx0UZ3pI30KnidPbq6jKUqzogBWP7riv7TTMZ/sVbmVVNJeZIvEkxPb2EQO8TJjp2t
29MLWlAOL89faQ1cflkaZM/TR9yIFoaxY4S4Zqs7xUexwaN2u7jZDrLdXrTFAMhxfJo+skd5w7O+
Fg5wV4KkGwVfgGGZKyPsUGZCuTYOYqm33LxaXru5G6GLbf5NQDi3RD37bJmTPI6mPMPS0NvlVvbm
yYEId/Gsg0wj/mrslmO6I+/dMXEHriQj3bCrDZXBT2sAxm8onwHjzLaUpbo8Y1AvsITpLhTN02Lq
gxcKguINfRroRejPWRPboIF60rN+X0slZsFmYZtIPD6dlTo/thsjDaDWwg+5QmtLNQYgCxStPv0a
TeptYiu+7mQf8cl4kN8bD7KFtd0F5kMCRvH79AuvVrQaHs9+AVvGBWf7VOglfoEc6DvpkKLjSd27
2oL0Ag7Or9+uOtnvJWtMmjApFhSBGszYxYPwGI+jbOdl9gNiJhHnmUlvzet9/vfbakzMyOKxt8BZ
lgT9JEObNbXVMN5M2W4KB1uZ0DKPW/d2mOItjQkVJkQEgDGERUOdkO0rMPMchcn/oxUmRFhW07SC
gR1LlOqrNOcgEYMAbc+jvOAthgkGorpUaBViMZa+oX2gLrSXuOfs0doNdu59TBzI9EXRkxpr6eT7
BfXtoiocqcfELOG0oOmde+UMOlpM0HLB3IHF3MnQWOnbogdgp25aSGY0lmgnebKLZ/FLbnU/DJmH
nFvNv6Uzi0xSp4iVrlUtLAKzh8akBOlVGyAUZB2IM8Qe7T/vZiOWnBlkXmpL1EbGLMKgGoDFA/kj
uuk+n3Bi9VjpJhJ9CEKrV7SEQLqEJBFKFG+yzRRFjy2UjhDO7VwzHTM2HaEX7b84VmcWGSdZlkGc
lRolFXNaDgtp7DSvHF3pOPXL6xFgmtWc2WF8ZClyMCvTaqIajMRBa7B9MF6FO0yreOau9NNH/f0b
NF625tvwADpXK7WHI7oK1YlXhls9FWc/hHEdqS2mpU7xQ0i6S4S7OIkcqW0cOCvny9JQcX0qfu8l
4zKVYBWymuPLDimkSAExHXtuAYHjLyzoEA26DOSQtHTZats20x01H8EKO2mijR7eAMJ1qTmqctQH
8SKeksZ4k8PoReswZw0I9FhgcKrPZi/qer8thqDquYwYa6/ys31nKVQA+eyqci6w71/o5F0GDAYU
i4PyPyj1rlXudMnCnBGa6rj0WWGbTIrHxOjBg6QAp7i4fTDsCci8esB+wtgeNvTGjxzzrUHvdNxI
it1vNM79seZddHoSlBKaZkpslpfpiSLkwpQEmalsktbWCEA2up7uRYVwINFrUffcFHNypzoskGWO
qCcnb708OGL5TbEeu/AQ6vnmz4OELKHqYKFQBSAh48pWrGq9BEWWYAT5cLwQuyHfiCVzDsxaBRPl
ANQvMQ9EeVmZW3GQxJGyBlPMfLkNBYCnqqDcF1tSAI/BTc7WPPPcGvP9tL4qS71sLX/WwfvxawD9
/5J2ZVxmmLULH9UiYDHorBhmdBAszvLiRJrEpAWONkC3wQbWO6hQJgWJkn97o1arOFRNCvVryOZc
DYqBRadohFD4xRrwi9uKsvPTqbT/8Hxb+4Tn1pgsUMXMcke6DENHxVNq/SMUp1w7SOStzp9DMtpG
Z+4EAm30r7dXuRZZFWBMoHiE4sOVXE4YpZg0UABmN3VIKpA7Yr3fNrDqiecWGN8w5SkTzQK1mz8n
X1jNZc5tMTcjAYO+GUWV5YtBvUX9K4P8iwWMYtKCOLb5D4+ElWEADFKg6iah2mohq2GcsRLqaBoy
xORWU79PVemVseLpwvQiNvJuartA1vNDovcpEEMSj51o7SRQQn4qR0BVspjl5qYyxoYE40kUO6L+
GsVfey6z1Ep/AjygGLhV8ALEQWCMRKlZj5C3wQp/DpKLyZ9SAtO5PbzLH3KgIKs3txielYPygHeZ
i06qV6OFsIm2kyM/KiEouIhrnuIHUBChr/OIUnyiOBnY1U7iW7vF2w3gMI7Lrf9kNFotWoS9amnk
uZL86m3R4kS1C7eA29ypm797I4KK5V9DjG9LuZmmg4icodN+hrV+p2MWP7N47Lpr24xBN0NHxIMQ
GgsDawEVWnA9YQcasC6+G5grCS3ea20tEGiAuCk6KFgxkcjcS5WWF6qCbl1QkqOB9LhE7np7W+jH
YJM4sNypoF1FSnGlqZCXqj6axoyPJfQoEhgAnGeSDRyAjQIH55ZdW825LfrnZ3dEaNXx3IPjJiDA
x0jqU5+/3V7M2p4AQQn1NmibaVe4Q2ua86VPJ0jxKdWLqCcFZI2ilzHVvdt2VkPamSEW6Z30Qia1
ZACjkR5WrgHNMCDN3Z5Ehzpr/USUvaHNX4RYfa2qEBSosz/Gsq/OvBLQ6nWIIiq6NBjUxtQ+4yBm
qjZyOkOWgrLlj3f/G9KmNEd8yp61z3tmjF11VelplSsW6k3t9KwaIHmZluUu62SLc8vzDNFr+cxR
Jq3Vq2qAIdNMHkMMdxIlPSpxwvH9NX80MTqFUh7V2GAbagWJ44QkneX3w3NkjHaG+sFtR1lbiEW5
FFDmhlITm1cqkdESXAhg1yJfspIEMfELXXdvG1nLk8FTSbVocBNcUe0i6bLyAXBbvylVAA9PiXEX
TXsx+pg1Hvh8DXyhn9ui77WznQkjM0QDHP2Q4mf0lYoHyh7GimO7K+0iiFCBseXcb1q78vuN/jHy
WLa59hl/zwhUd0CkjL489DU+EQDvxU7+KXrSxvLk0+znmIXwYs9ylZ5z6Fc/M/BwKG2jQ3PVmDFm
0yRkAPmCpT6k82inc+da4WOGJ2ZT8Upba64J7Zd/jTHfudVkrSINJBor+TSBJqfIeVLuqynguQnm
U4ZjMRaJ9H8z6T/j3+LZYofRkMhLi6JAgRD0fJ+MtL+4vqhWGTfPoDk5e6Mh+AO2oaBpd9XXkkJZ
TqPS/CUgQkMihmc/mcX+NiSeG2NyjU5sjb5SuyLIhNDpwVsx5WBniXjy3Wu39LkZJt0bMyUbNWUs
Asl8FgrfAE1rqHkzT69j3et+fzrG6+QyC2VJQAsDIsgGJMLDu6VXRU5M5K2F8bti6otCUPBSHJV3
LbM8s20Ds983NecRte50eG8DxYPTepWhTYlRa1JZoDZFCdj+Ja3+b8oRq5/uzBj987PAmC1JMVeA
C2NaT7C7NnQLJIR/HOcNWTNwz0sALSLtvzSRTJ2UaLOC3bHkjZ7mNvBD9oBxMwDCF0XmhLu11OLC
HPP2JaM+mX2O/nAHdKzit85kYbR/CaBk5EYj4vvt1a1clRfmlMvVDUlmWl1fWn4khz4Rd0b/bJQL
Z1ErMfzCCLNLSd9kZiEvIYzUttFGhwj8SmQr1L6S85icVvz8whZd8JlHJFK+mL2MAcuhwLfTO1sD
w3MotnbHe4pwt4qJQgVRZdLMdYjwagbTlgSGN+0kNLUpCwxviGmt6XexMCYYafUszkNhCKDio6iB
1i66D9xQznyavM7pBgzfSZ172zvWUC4XRpnQBB4TVO5kuIcmO2qANudkt4EvOJ3deUaI4dz+FHs8
pALPJ5lQVU+5JZQWDrWu7pvlUZZ+hHrAWRj1a+a6Ol8YCyqNhLEGwTkWpkKldW/ulm3umtuWAN1i
2p+FQV6DYCVUgZBSkiiHlAFBbWZVfTEZGRSYQdVhnOQW8xqk4OzWGhDh3ASLq09ioRrFVKFQzepl
whwPZmL95KH2I2+wk0O1DbfJgRygXATQDm/XVg8eKEx1RVQ1+arQkC2GgZoTBrSKen7O5BbCQQtY
Mdvc+BqamczbwJV8A6BUCfVcoCvAxcAErjYe00jJxRSTGe3deKTYJEwrOo3dPvIP3+reUeQBIEKQ
Q2IBlbUZpQWoqdMAbQAQMRSPURy+/o1HUq1oHcAgDYCOy8AF3cEoqdDyRpUMkrbQb7Y23dD4EkZZ
DV3YQ1fjRQ7zysZfBg+bCgJstQIo0OwL1A20D86vWd3Ns1/DXEMtwSQhYKppUOeOuOsOtZ98DBsJ
dNs7ilCipar+iV/PXnviA3z7+ysw2xoqJK2KHnZHxBuMV3vVUXdVW9tJXubyseVce3Tnz64L0pN0
GQV8dRThdtFG2SCnxCBKfCcEBQ6QdM/5rmtuq6ANIWOGETRvLPwrBnGYUtQaICsQtFxcdK6eVVs4
CkGHO4M3w73WHQU77W9rzA0FgrlsAEtyChUxz4rtYm9Erjrb/U/tsavsGYLCKVjJ59qWVU9/BL+k
hul12abD3LVTOtypF97qmTusEqShC3X8HoykhUHhVYG6DTdSAEL52VW52Ki1ijTWDxytaWgG5rgY
byraITFDUwc9jUVaF5PNBy0KgzAHBXE5+7gvQIKg7QcJ4GSgHTnhmC6GvWIgJapqoF8FEzxrvMuM
sJEyNNKk0noWE2Vbt+Z+AeCtivptPRmPt11r7daEKI9CgbzmtWRU33aQmcd4J6odGrRZ71N1dDOV
k92vGsEogAHiRbBlsrWbLul1a1GxpkWqTkUdqXajtPvG6jnxh2eHCT9m2QkxCAiSQKifluY1rIFV
CGPOBl3LgNBC8tlqGPfooHMnxzlWM73l9+1L86R+VYktEjt0y9fsMLqYL6ZQro9ysvOd4PKgvGtB
9tw+E3xSUYunqURltumDPH0XMoLxxrdE5qpgrZw7lGXxIsMRAEjwMwqeRbkpTRu9NCBLqQbgcnA1
9MvDTbGFiEtQH7mlgJVlXVhjliW3g2AOGapV3ZD8FGdgaDQFlaqhEctjWFqlIw/ig0CW09gMiVPr
kDQvcYjxgDf3mVQZXpU272Mkfo0jkQttWDmVFz+Oet7ZpzCKYbaKGD+OeKNH5/QJRW2/guQIKBEw
RzjxzvTiHfej0EUz0cAEGpayMSMeXPWnZj3UGkGUdD/6SUEErR0Nn8F3vF8gQSbKTuzxWtErhwgy
hLRACYYDzNwxyXtDDDXKSC/4JI38XMocSZteusLwbgcemf477NIgG4soC94BtBWZqE4mVZulBY0v
caf51a49kt0CwLb1nCDr3Gp3wgNwIr7qGgEGv6k6ShMkbgTE4mL3O7LBVJ5z+xetfWsgxkA2jfwQ
PILMHjfdXAyVCj7dOKkeIE+9laqJg+OWzbUzdb6hzNc1QyUBkA8bWmLMxZdnUXJSQwT33jzntmQs
YAW0nsS23Ux58zQtlZNU82sSKcEkkK9Ejn4YGRi4Q3mrNJgdzzpvGoCqTztHlU9jnviWXttRJgR6
PGymZvjH6hdgtjq7La0jnmVHpSpPYho/Z3S8PW7x1yw3k0fgKCJvkSs7hgauXDWeltOoIj9l2vht
0N6iojtlRe+PVXeY0zkQ0c3Mhdk1VWGjJD86s3caothLP9mp8j3RUrdv3gZRcwbSbNr6CcIvdkaA
+gPvzRQ6Svd9Lp6nbrizzNBWNSuYl8mpx1MRDo6hRRg1NxwZMi1NfKcuIJg1l00zH2dLeTJDUOak
4s9BLHbRsFfieWeRk7qMgQYJl6Qfd5Y6OT3aqkMH3aLZQhYzelZmuVUFeWcj3k1C6c8NhG3zxVbL
3BUIcamRxlDtWNJ32UAeLACxFuW7Ssg+GQpnml9APmXrEKRWo29drOxI+1Q0UIohIyp7+hHJgINx
JMeYnhQSH8CN9hgVCs5OBOSPhP8pN/tMeS3FvLENPd1mGGa151jwciF3UaD2Sai5JBJtxRpeExME
ldMQ+b2UP49aBYHiyhmSOqikLoijKcDUrxuRzG2N56Gf3F4UnRofa4ijU9aI0DtRPbnDv9spNhkF
Zy4i21gGG+0AB6VP0BeUW7OGmm9b3BOhcPImxyggNA1HsC9jCiZuwdZqlacuATGfYWBhKN+3BJ3A
b2LZ7+Rlv/Rfwqk5hfU3PEnsto+3pJ+8qsrcpi7sSdZto48g3oCpQ/FlaRMHHwRQ2ffaiE/Z0Nlw
mQy+m0cvU9mBHbPqbDMtPSEEI5ne+2JaPU75N7mFTLwsnwYDYaHT7bqtbYiSpGO5HXTdS6aTpE/O
0mlviRjaStjfN3HuJAXZpHqMGf8SDZb7olE8qZZ9RcgckBmcxJns0nDx27LcFeO01edln5jxEzTR
gANXAq1LNhrIgfpGPsTjW2dV20j/2mvRppsM15KGnYF+62QNAXK4/8PalXTJiavLX8Q5zIItApLM
ysyaJ284rnKZGcQo4Ne/oHzbxhSvcPveTbu7F1ZKSN8cEb4V96kVQMQmJz7Vxu9+eC4Y8FcVc0C8
Tks/vhQk5aCpj1LaHJgCcryie06gMaT0GVWQhY3mMY5Fi8mg8M5TtxUDS8IgCdOJXfXEassXVUls
sQTAzX8cBlxbhVtD1NjD6FufG8D3hHRpkufGaVFsCFpwOwV+gYDeEik/GDQ+thYYP8AYP+lQT9Pi
wU44d7TxcJOc0M09sDtd5U5FW2+4AD3N5z9ozRVN9WD4PyA8PyTQWqUmY+iDdTcXZUspdBpKIhVi
srHMWuQhYQlwWmMtcYmNygB9APcqtJpbNMd88ybA9KVvvuTxVg9TWlsJI0oAKGGs7ONssproeVf3
bIqo+AM7hlcqHUZr0sjTnOgu6Ci/ay//ACG75nXm6y68Ttc0BSqp2GHvNsdpQnn0tBtYWlSHk9Da
iiDWHOl8tcU1SuqaqXGMWrfYgV9daPdFHu4/vxkfVSoQOSiyjCEIsKlBImJR99CNTKiEKEhA35ac
RSDNJjjDpX+dX7W7SbyltJGK7xUKSpRz6k0MUVuVq7VC7m8/YTr0WUzYdEIX+qmqu4kCMpad5oLD
Naa6PQS5JbvDfnss5yPT/mLXi9RDyyMmVXVJ3KAjfI9pX8EaJO21K00OEzvia+Yac1INIveQW3ss
m1q3uFr1rlz7FZxVsycC+5rw3qCd2glO2LDBro0eADJBco1aeVMKlBSYf65H0ZO5ZkX1eB8PMTho
UCCUKwMav6za4VHuTRZheGK8iQv+XY3y2OpDYScUwbeUF8+aAFQowmUV/aONwHHNKGB8W0FkYmA8
aYnyy5Eho1NfI240BdUC3/MtpJx1p8+EDbOwVjsHsSkGTVVzYvpdVl3KMuZt7kO4Vd6J4AE6TYjC
jCJI+CoUF5jAsgV7k+Rk9e1ANNqYsOyoiS7utSRHYQahNMBcQ7CcSbYhMavYRXSCzsfJN3ZuEPJv
phmr9mG26uIqB+MopWCCh5QElKoTzZpGUzD1V3nFHvN4uzL3Pn++xlo+BalOeG9A5pHYLEyEnjU5
FHqiZKcQoHvjMLFZO4JERS6cZAAICpw2Vga1igyciEUYUgE05QHYktompFkwIvx61AmDCqbgtHVt
AflJi/rcqoorSAw0ZkS3C5IdVO67st9BWLL/Cqu8N0tx14jxzcRELvjlo5HpNpkagGqlo4AnFxL1
9YzbUf/YiUAfdKD1TNWD2hVeOU0Q8NQucgzs5QOix5K2mpzTVpTdFphzUIoP1BfADAOaqRtf8pml
mYXb5NADlQuUPuUGOnev6HdbphbZMpNtuRJPCLTQgcFhi6o9aDEAngqVQsR/Q2uJiUZjpdi3pk8B
ZrOaKLeSGLROUBxTIt8rWUkrvXLVIngTw/YClRzI6vH0TFI8XaZCTSrZRLKt5W2zT/dePZuZvaJW
mhAdJYirxImtFJBqw59Z8honR4KKR5w0u88vy6rT/HVX3lvHswW1QhvrOBugmtkNrt9rjikV50x7
1ZWNWylv3Mp3iz9byc9CFAWRArhpSb7CNGa3Zi2wvalHMtWU4ULXxiu9ZNDSbM+KNByaoDoLqg/q
WT5+LQfje96nEOwukOAwgYohgl0hSm02pudwMI7KCHqIvvZIHly3EgjHUkM/jeIWG/qqgZwl8IvE
mreQo+9RMHWDln/x40K0CrHwIn98/Py7ANS9TOHhg9Gt/ylDtwgrMCQa9jGcggtrLzU6yLpDElqK
eN2b0lHM2UuTAt+OcB1p1knmHZ4wBBJj2W7qaz+UACRSd3WY5Bbvm8TijWgFNbGUprtRtW/jkLgS
6N1CcolqO0W+Z/u1tGuzr4V0GSulVVSvhL/JTeOJOXEGprtRjcQ3C2SrafB6/fprmcuI0MUD5DHs
sIRwlvbUSTe8KW5yUy6hWcL3g3ZbhWCUUoRdnZ1FVbDTQL7Qmzs54/hNIHJwSR7vwd466XYjt+69
Ej+0Sy+rFuF5PxwK/lopL6EQHSogiQAdpUNgeiPyU7U2AE6onCADbxRK522K1Iek31F1oWEmniR+
jqtgr6eqF6YnaSztUG8rqyU9DcfGCkjTW36DpABZZoWMttAHO22S54olx6KXH8VQpP5ocBijDKmr
5pQkd4ZO6C3oYuwHsMq1gKdbhlDQXik8rsWTsq01DPhrlespH26bzM47PK1W97guPKpR4fgAANJ6
+KbFhquWjQOdgpPU69zquYLIsTpL3KQ6lNNFwbS5P96oQWelEYqRBFCJptoxbDXSaitGoItU6jUN
ZQvgeSr6CcoCxq7Qu2corlATerQBR6bUxHZfjq7RPmC61h7AB1RyWBIJXHb8WlOA0A2GxPYFcpF0
46mrOBB241nscgeqOn2p3BchBqV17QpTl66vBTRXK8p10DOH3wlK5400WIEq38lpaPvMt5XgG4Ti
0NuXHU3CCCh+R0Mwdww+PLQDqFwzu6kgwwfd2FD5kihPfZHiWaOtxUHUN56H5HlU1JNvqkeBZICX
6lZXg9mfP8adasVQxYmN3FLr0UlL3e4DjWoxv1BJhq+OMnEqWqnyIkiqawRfOkGlWXGfaq+ca5iI
azGMwl0iXRLDtLVQ30dNdGHE8tFPE2D8jfgYI+DjVykzXkW1cQf2JEFTXuOKNwjSTR4UF5iVeI0E
+bkweeN0KGSJQfjYj8QdlM5jLAR5So4PyTS3kaE1EF5D1drNh5MG4sIQnButLl1oSWRFzUSZQqyh
ax3djx+CUKdDeBXlptdVbQDZHzwychMV5QtU485NA14uJdxrYHFuRXbUG/1UiRBtNIszaaGPUBt2
lZjPCYf+nzmiKNUQaG8E3AMk62DG7U4OOVUyxQa50bU4Rhe1hMKqKYPmz7+KxODS7zm0eRVcvIes
Bpo7H48CYOVdGe5jZlh5f6OE30A4BWf5lJUBGBIbOoq9Uw3Jo6o/xEbQWqoe5zTRske/HWjdizdE
BPGG8DYWgyMDrQkgF+24aRvgc2wAxc4zflnK0XvxoY/Tg9obtgngoxkE3zoMivjdl1B9bgGhpUPL
odqCUR8lOjTVc42ihC61+0xGzQlaYAFXnJSkqELgqALaGzIlIJWMRvkhB+G7335hZQA6p8qSQZGq
66ql9y+NHgBbjPrAKO/S6OwjIojAdQgHfd0pJWWlEFtlS6hgEquUa0cPEyqC8LKVrqvhu8lAwJgH
Lqmq+6IRv+BlH4ysd+oEWJim+mYMCGh08Y6MwmvXpUdc3X2iowoYw2xgJIaSusgPVSYXL2pjpgiI
JO4oAq/tQc8flBS6NBWqgDEHuq+PgomxkrFDII1vGmgkLV5h9LLTDbw+n9VWWhgdfpj6FnYVMG9q
y20tguFPBnXPG26XJfPSmjngG/2qazj2oL2IywSKy6p59CMUChWUUmTfPEgCzCVsg1GLe5Blgvq9
fWzkDA9GApUnK0+SkeBGG3dgoToJhv8EwkgQQdXpOWm/VzgiDR69amMr0EaIsUSW3zOLD4iZ6su6
FBzSf5FSZscMZS6EgCDjJfkxw02UisGSEJJXgwLmdzTc2XVp9Mcgemi13o0qwYr80yRQnoSprTeF
nRmplWCOiAiFVZuojcXX/Rh+QR2axhBEMrT+rHB0kSPlaWgNTxV0p2rL8+iDsYwYh6yXEFfCXlTM
LrLRksrOVRlupZxQmRTuyKSptonsZ7weFDASCtnDUMbQmCDJhAoQLaF9KNJoP9WnKtQK8yxH1tbb
rOpthQUuZ+abVkagIAUhgwFMIozqoJRuCdFVjLU+GeEXkX/vcuEsaQVIStkBEE86+r03sYGK2gh3
kcPitxZnsU0Q3CrouMlV4tRtv6tBQSgxULOmHqkCxycnobwz+tia4scoJ1dKl11OezUHDJ9ogm2U
mFDqgBcl2q2QCE7O8ucSny6FJLU0wBI0j4AlWIrS7LtUspghW34hoYx7Ndk6kctfSS9bveFTU7xR
9dphuLVleFe2xjUYTa963nm+Ue0rFN8j/6nFHx1oVAHionVWOWCdAmUNqJa7xmPwwGHRXQvglpLh
kRmqoqS9M4tXHkUeRlmsRLtNYAE0iFuxge8Yyp4gG/a6kNGmzj0xlXZ1/6bLyX3XQREjxgRtnn1D
fmGFYJ4VdJw+dDm6VqOgRLB9FYQjBT8HUuh0zVuqdFTJ0R0Iv3cx9+Km3/eDelNXBnb/EhpkF5jZ
UVUHagTcEg3NqVlBy2i0fZC+BuYV8h478o9QWKEpxBCyevCqODhhAgZOGKPt4X40O4oXfwRPiBvi
FAQ/OKYGIiX1NYx7qxNDhA0JNQPoE6mBXWaF04QmZWqJUu89Qyl7BOFNqDxh/p8GeWeHsSfKuaPl
sWJVcY4523sWSTvCpd3A5H0Gk54Gr379WCUiDF0ETN5oidld28euz1E+SXdDKVPDvEo55sUzfmYi
Q/089IpRsNSm3McZg3PloKMxm4tA/J5L+r6ERrBgih6rwIzD9PtMKmiT9jetyZw+HR2lKp0KPyEu
BUso27saSokRRmEsKfAvW2W0wzT3eEwuwqDIqYqUUs5FW5CIreG/G0QbPdBvLItB7ImkrdefI15R
URSPQQAz3o0uK3wrb0dHEtGq0KBFljjaiJo+0SqnTREdtW0IgAkI2M3ALavGyqRxR+InITpXhrkn
kb5TkKnGqGYbhe4QuEbV1w6k/C5L6VepLK4mbm5Y2nPoty4agh5rpWOq3CkZANV1A6fZORA0wMVX
UYX2aR8HT42Mlst4b2JsQWvZbZSSg9HFBy1EEKt/V/36pKOVAj4Q2gjZWTGEZ8WoLtv6ritqJ9MD
R4oCq4BGCG8fO3wvJo0WyVD6aMFT5RHMHDOmuETI7HIIMPPOHaFHKqRohdXFaByMgscL/lC2D3kF
TT3winewf0FXXMSRYleyTsWudGqQWEsFbDJiAx84ey6n1Og6ePD+kFQ3UL2wGh9eLGYvWV7siInf
JjY09gN0DFpMoKCN1cXwQF/8EXE1ZqDSUaQIox2G8i0YXo4V/EPqP+nJ6JYQvOOIIttUy2ko3Ang
AI6Rscgqu1Na9R7ojOe2HJ6Y3DpZ80jaEgRdKEQoL/qYesJk3Ih/VsLbtvoyzY5nBTxNhQRxkO28
9S9JDDbi3tixAGhupDjid1lLj3punIq6uzIlwL1bwen1aF/ExQ3i6kOVqDuj0G6JWJ2Y0UJPilE5
+dZMAX9s2HxMb3jp46lzSy0rWjBm6wJ/IJGAsBORkA4LL6fkOWhHWmtP4xT0KPwEQKqbyHfD2OL2
QxYFSLSCGWBDxvEI/W7QH1pZPMvyVR6px1J68vEAixRFB7gCi0vBsU4HD2QEN7U6OIjh4NXqE0jS
LNJ1DzB/Jz/9WkcqZYZA+8aAY35Jms6KqxE3NP8qTMOzSe0VxDyjGrgz4++a+j2rOTIj5dCz5ksl
oF3elk4QK3YRgRWseSVV6wxNRXu45enHqmjMZGb3hhF0hJmxfBP1YHbRhMKT4urJgNMjCd9F0iMX
EqcTqhggD+VQN6Ljc9MLs40ZrA9Z9ZTrgnMDGvUmSNfJItcVlFgtfBJBtJepXlG1mEh+CaNmo7j5
kT9tWoaApA3zVxAzeK9JzkoQSZKErAMMyWVTo1OJgRJKpOZSxlMDf8pNJZZ4OwLYvn1hOMlaeNEC
5W/1DRpekAC97ToB93XIrvosrvZaKWwVRVePAZVJYkg6KM+WgNlIQNmtl5EM6/pTnlyq/W2kbzTJ
P2IBpjOYrbE46rRMTfAuA4ASHhGOXvwb7sQP5dbFUos6JOfKYGSBD5A/aGJAK45g8PXzKsnHWcHf
l3gfv519UfztRcYxAeHC0KSg9zLeJl662lbQA6Sx8wfzclON+Lc23rSiCYwomPiAE5UXNWQxGhhX
JWgPTlo6xCsRdtgqyNMKm+0StnFjVy/EbLFF6Tg3WjUxpsXqLEWhs9c9Fo7QKVI06/OD/FCcW+xq
0fsI2yyvywTozU4WaNjVI1VVHjtRWMACdGjhp2Ky+3zJjx0ArAl9M4wmT9SJYGT7vcVDyp7Vo+IT
t7JFivzQMR+Dw0R0bVhwBvh4uy1ph7XjnK+4OE5NY0kfpCZx0XmwUvNgonefbFEWfKioLra1PMpB
UzIuARFbiYU9pgCmmNzpo6de2qJg+8iCslhqeoCz2x/FiTIGQW+4hSq8FV3uZfCdJB6Zg8mSqxIV
Paci0vewid6zTqo16DAr43AuGuUiKaEilA+XY4MuZeor+0BWbnqhd0nH9rIBnUej3KAG+tiiXfzg
6QPNf/AA/Uj0HVEsIbR6Ss4y5efh1F30Jt5QaxODshvRCp2tGd81SzT/8NM3m62bZ9CAbJtccLNB
dA1zx3pz46WuWqL5EovCsCal9cgZbnMObk4JU8TZfXBPwGUug9GEvyhbCsSr1ww9rGkwWwQw/oNx
VZN8lIF3TvQLOXljmBcwr4i+xcU2uYMP5m5WhV4sA+aWtDabyQK16L1wdigAD+ZJiizL9KIA41IQ
ydgwDNML+WTNJUYyQBcEqXkzMZtMwFrS0QhEGQqoRt+n8rZl59auB2i0RckA566CoYjfr0dLzDZP
dSwoIQGq6wLV7dvP97RmeeYrLLxuBaa0AgTaUM+VdITlw6nVULeQO9Q0Pl9o1arOV1p8MAFZVDky
8HVXYPJMDs1e7inGsGhnCQR8TIZ4NTU5i8fPl93Y3/KTFaoaBigEAuYiPelRTBPFqfMtLayPQwH4
OrO9Lfu32WRXoTiMyjlwT+aFvwfey6pt2QXVPSQqMNq/dZqrV/HXzVAXHiPt2tIw2ulm3Ob7/ptk
Ta1bHXTvGMf/E0jZdNM+XP3ZegvnkddaDnY99IqBR/CERPa64k1JiUVQWO6HbmN7W19t4T8GuIJy
rLA7I7nNCtRyVMyyBRtXf81QgaZLBWOgKEsggP79caWygWJGmwmuJkSO3uEe9jFVq0cWfPv8Dq4v
BBQXqME1EPovzs6XpLSQmWi4Ck+oiqS6rL2GUC57n68jrR7bBBf7z0KLY9MVAyTqCoIlH9oANEkP
wITuJuk/WXF66lvI2psT97ZGaN+D2Q+XY7bu4iTRKdNL4sPdhxDzstv2KH9J96IzaT50HqrbPe0d
rQebkDO4QIsctmcZVo94lqctDKVQdLqZFCrA+JnXSwfQzVFfQ8G0ed444rV3Z/zybku2OyEUg6wT
BjQ/L1qnt3U6Sd/Jl5OcY4bJkC0k5+rRztdbxKISNwRR7DnYS4AwgPvWLgixQBSG0hlUFVsbSplH
CFFMA+HsHv+yPX605mjnv2BhaUI57bOkVJFXQOSmj5wK1btSBox+8PTezYWNS7zm8ubLLR6LFBQI
HlUcsJrw08DYbU7CDdY6ee2dYMbHBPkUkD4fVIzRbGGV4kPzIBICKqYkwnhhgc4VquC6WT1invlc
9IB2VLGKUVvJFWoRkyDJ3hDRjhDToj11MrmORh+tO8ys0LHvBoq6uUY5ht/2olhO0hPRS6WD5iJG
Ro8u4sYeVtPl+R4WjltQRBJHGSCi7SGHHPJ48Y/UwB9QrE+fePm+4eCUiS8LOhFLS5mFeYZBWhiw
ib9edbJDbPu2fJmee7BDoDyz8camSOCz5abHPguKOcaHRCCy34HEjQ0M1kP61NgVBO8mpghMpA57
1UJBnHJMurhbc4yrzny+24UtKQJDGnKVTLsdHNONHKJiFGsiIIcaO3Aqf3Xhfx3u4kMq4miGtRFj
ZEnVLgVzSCyZJRse6P+5Lb8WWQZfQghCvhrFlf8QLYDzlIJo8M+IFrZOcDksNCaslvMKH3DSFAku
Iii/ZkBITZHJH8hjbdzO5aRQHelxzct35hL5wM8Q/qHNIdtPfIN/8BbWyiyz2/G+99nlBEcROkpF
MAFY1BSW2N+jMUbZme9Vb4twYeuzLbFYgujz3BdHXMWA3UMnwMrS4ViPxqGXIICWmZ5sCkfWt3cY
7rDLKt+oya3b4p+3ZlmWDEQDxrfE8qQXjkke7X3137NFTpn3L9vyHtPMznM0RyMoKtiW4SC59bk8
KTf16wBpOdETvm2BXNfz/NlqC9MSciFTcy31QRcAfa/quQGI352YM2rNhnqxXUNpaZiAXX8xbTlt
FPPmMoZXATBd5gi8G8eS6agITsyi/X70JjnkH49iO25Y3+hstYXXlrgs6A340d4zEvmtBSeNFdwr
Z3Q7IZyGkIxbgBkJ+62h0lXXOlt34b67BpQkORSt3CTyiFzZJRpcFbc3PMRqFDZbZbq4s0szjGKF
YUSc5Xip7sSv0OK0DVu+nXRzjYv/wbdbBLhj5bdNAvYfl19Pjih3Qzd9BIGxmzvbAdd6xWa2u8Ul
FXpB6utpdyDSqEFNbXxNIfo+tZxd2R1P2yQaq+9cJQAb6hP143IuN5dks4oSFYEsJpgcKQdSyqi7
jY+2lkECRP7PIkun0MnMz6VMRhZUVxiWU6M3tUarL2u/BX54DHNpo6Y3+c0PUcRsvUXk3PdiYIaQ
6HIlNIz5mRQnGSMcbXpfYzJF3yQJWfULs+UWDw4qx2Kr9IjHZh42kqBSmXqit/XK1h3DbLXFM5PG
TkWLGQxa/xPipHfL9evLLV7bCORtZCRIlLMmoln4qsc3G+951YXPtrN4X34mdBnvEHKtcCRu0o+t
m6hf21k8L1mLWtNgiBeICildVPQz/xQGOv18T6tB7GxLiygyaKIoqNAW3flC6HaRolvymB5DE5BJ
JbPKobMNrl9mWl5svLPNu7EIKIUoUWIRY0Yg89V3LIPcyOj9pLDeClE2TMc7bH5miTEk3JYAUiCV
Yqg5IAhCofLzg9xY4T1Dnq1QlJkOYz/Z3uytGW8xFbjxpVa7rzPLtOyclRBhDvzqPeAfK9R1VZR1
QzuiZW9nTrYjmMyn2iHpoWL43z7k907KbHdVpAejrqMV+TcPed2zQOMLuomqAnmHxaVUIjnLxQE2
0Xwn+ZvSKehFWv+Qc2/tbvXTzZZb3MSExZogVVhuwHCsWJzYvxecnEzTbIVlXlNBbqaJ/7GDPwnU
J6v7B5nhatjxazVj4k+efSx94C3nAcjhw6NIwceMMVrwWwXHEbU1oPK36//rb3m24sKJAR6JObkC
mdRkGJVjdBiusv2fUcdurrXwYH7VjoALoHFTufkedmMStP9pNzaz7MnKfnDPs50tPFjTqUHRT8pT
7UE9aJHDXuV32snO+iltpkR/8hFXHfVs4enSzj5iKGB4vUlxKWeO+s9T4a3VFp5NTLjP2hQXtD0Y
u3/Yf8mOg4Fty45tnejCrw0ZL3OjRG6TlRhEGu6JiBLVLk74lr3cegYLKyJiTDgoMMvhqmB4nZ6B
FwHLGiDD961wwDfbBF2uuuzZN1sYEqD1WjWbYrmpAAV6xRpINYECdQM2Xbw9xJOile/yzUu6tdOF
eQGUBkqVOS5pg+JrdyVOvPiqZV77FiDrAm1ftuq9W49wSctmDAA7YwpwzXmr3tb+NuzzUufcb/Uh
wQQcQuQIAIbsbVTcz333eiXo14czFzaFl2Yj+6Bdfhcx+L0287dp2my1hU3hIu+DqXbvptAPlaPv
EzqYX2FIEiwQ1wMaA1vb23jd5sKWdLos+GOG1/3Dn0aHf2hs/4A0d2uthSUhWjGGwcQjPgvrgC47
gIBwWwRq8x4ujAkxig64KgTJk5LtgKLaj/Lyn9it98zvE1dgLuxJVZi9btQwXF2SonXVvUQtMntJ
AaCz33cYicXA9x0RultoRmxUuLYioiXvTd3JjSG07/ucWvoSzBneuHj5xy59680tTErFUxTR8A90
HdGQI9xhUmxvvLrPzRbUbH53cUAeDEYaoaZGZDq6BG24/rEASR6YHHyruwHVwEY3Ajqvq+6cYNwD
RNGgOVg8PUhtyLEgIOkwhdir0+pJGiXILndBbJl6oJwASLIaDdQsJjBNcuaoEGfPonQfmHcyhvWN
4XkEzrMZBTtpWy+uAXEdWipn4DjuTSvpNSqab1lzghew5fSyzC5jM6K91joSGCI6AixWl52a7FnV
UqqEsT36T6J/jEf9UJQmFdWOho0KQAfqRHoYUN69+axyDWB8CAhYTIy0QwoNyD8wKXIITYtoO6jC
LmBfO78H6CM6K+2dGtR2AcqVtGQPRp9YFShOedBcaX50AmkF2MC+BeyuT8GRh9FdZdL0BZeGWVkM
SUuqJ3ZSIA5Wih03/EPjDzacyykm6atfVLSK8P+J5IGnGNwiwItIoCJ6yJObNLsdQX+klsKu60sn
96H1nGEUDaAzDMfawfimjh3tMOWd5eAj1V7qJHTG8ZkoUPSTL8eu2UslZpojIL+SFqCXiTWgOpna
0FAjRvu7fTHjL3p1z4GRAnKVFt1ojVnlJXLitlxxC3Cq1C0YcoGIKSF0mwOekmNY1Q96mtT5xQTi
itGL0dsXklT7dKh3mhQD2/Ugdb3TB6onCIITqZWTipjfSxAnAJsoMomGFfqIqBSmZmQZY045iygA
nCJG4WNgcxL5C2jBLg3c3USX77MmsMIJQwVAJRBmY0yuQUfTqBhQrtrrID7qYUNLTN/npL3QQXOU
xm8qsILT6YnprQ4NFpKBzjQT9/DpoIqRrKAvaVRlVqFFFoiUH3kj78wK49R8aB90vy/tZggmpuj8
JFfFXa+LX3Sxew51NUaYJXTeCCSw25DxixIYjSv10rcBUMFWFq4StVAc0QcpRTveJKn5nInZBY7S
IyWEoJEmhwKG/GRI26bsQsvJMQswkpfUFgMQM/SfOq1ADzQBswx3gUKglTS4QpZ6qNHtAxI4g4iS
tTHQJriM8LeoCdgw/Ku2MwB+iyrLHAYMVrOTro93vfaimYFBG6jOUcn/uzTv19tfeMEgkJRQy9DB
qsBO1ZXfta2u+3r492uBhevTEvRowwHkD4PWWRI6LmVjpdnrX1nNX6ssXF7cmXmlRSYSg9PUE+gu
R9ghSsCXgrZwDYrLzWBv3U7/WnHh+MxaC8whh2x2E9jTkDC4EKYpYRUPfC/aeJ5/kMOultq0X2su
QmmjUgHnm2af/ym1zbj3N0tt05F99Oy/Fls4uxHTwZISRGC99ifcVgrzU4zVtZSU8H18U3V44zyX
paLSF3gKViHDjff+gQl3oas24PqdlMAL2xi+RTbmiDZuzao/11UwXEIKAmWVxRYb1I76dJLpAqRj
sBR79CI6EdmNFCguaGex0tpMh1a/oY6hTowvQejivaA1S2EBF+5FZZKeiBHn1ondecppUlr3LxiY
YSWNbuxxNfScrbe4MxIAq34G9sC/CXO39rY4z9EMIKgk4n5Osmf/Vj1uemAf7uevjS0vTGiaUDjl
fb5LR+XAM2kf1uGjOPSTOLR0XY7Z4+cnuWrIZutNBz37cICptH4lIHPGTKc9hLeCAWizvv98ka1N
TSc8W0QN+aiVZZXtlE47G0oHZ1yciAnQE8gJ2nhLbnI9hJ5tanqVs/US1cwBf8JtbA8gDfttFMXd
Mpnrr+3nzX8nMZ6tlaH/PSZSAp5cAfigJgBSpBrOn5/fej14tqGFu6m5oVUAHqPiTCjo/w7+w1g5
tQO9djDa02zX0aoBOtTFc9ssCG/dkIUTYppZSnkAV9f74QOLFM8YMGuFEaytN711kgvfk2VR2fvg
YoBEgEgjTxjtabRm7OwUmJHKMrzwIOUbIs3rmR4BwElRDVSgjcXJ9qYIus2iFFxJsKviXoXiXdI8
sO4uKgBe9kEKGOEH6MPWZlcN2Gzdxan2DZmoneEYpmEplCF+Dkv9QRFia63FwZqSyuWWw1j+GMyK
DvwKqF2ofW1X/Naz9Nm+Foa5VZlUQ0rxt6bjf1nLnK22NM1DHo81+R+6gV9rLetgjIiKWkGf9a/c
wOrgrDFbbWGXUwZqjDwbwXkV0uAl3xM3doVzshPeQEv7g+E82pztXC+OzVZdGOo0AsVQmcPO/LiV
/yjDTYNLf3AvVx3rbLWFmZaiXm0L8Aq7pMRMHXP9vXIip+I4YC5r245tXc1laQwpAUAEU4wyjcQD
OFliTlYv7c6ZJnvKcrdhszdenbmwLKUigUQo/DuprOmkPkQNs5NcWJM614lWN+81o3yvHQMrcsYz
2VkB/TuF26nHNVtuaVDMpmEcusguG8pnDCbu/QJ4XQXkvCg+aOBsCO2wF+8QJtIg5W4XGLcbh7t1
dRZmpu9r0Rybn+bzX17UrU+5MDMaRoAb9kOM9t/3r9cHpX6eLtjwfo9eMPDStfWIRzhNeyYYW/8y
eYjo8N6H+tFeAAV/9Rfaz799VrB8/76wLvgq5ipQ6ccMWnMsD5EDLrrSNnep918/RwAefl8tiIam
bpXwh7zb71Jyf1UOmJ3owtCYYlI24eBDgxKEicmYXUtS5/5XN1IVFyWHLsgKaUzgHuSTejDbQwZa
WtVWJZvbfWf/D85vYV8UQek5q9/ty79FJ2/4BZDA//6tUGiqMVGObwU4RWeb1g9dtGAaJhr2fzBM
9Lk9U8WFgckx3Z9H6U+/ntq99W+mAqaf//+bT1VcWBNi6ESPcmA1zPFbSEAoVn2BJ6TxFpJg8xwX
hiTIIKQBh4dyACSWQVKR2qFb4hCF3CkwApnSzy/lakT9696/B7+z3GSUdKQnDSwJQBsUyD2nNx4+
X2E1OZitsDAZaS6MIIYHWrSvrzkoYXzummCl+3yRVaDeL38D5Y7fr18YxWDpNHBsuTraSWnYYi1S
ApITHdw/WXQv+KiX850MuagO9W8Q8bamXUXexs9Yv5XAZ5kqtKjJUiFcDvpcZjXE7aYAYijdacgz
+D/avqw3bl3p9g9dAZKo8VVjd3sekjh+ERInW/M869d/i/ZOWqaVpuN9LnCAfQADqRZZXFUsVq3l
m8bl4D53eR7G7ppjcjvOHU0yqEJyEaWVj+pS/iHyHK0xkAL1wHg0aIaECfqXa+Z8U+yRyxtovKA1
aMw4VPJFduA9+/4hNztaZgAmFGdt6unSvpkd+diFnU7Z/buLDLYkghxpYoCPbGXBMiDzXXGHBbcL
ECsbDKCo4zyUQQntw4zczvbkoE8G/QgpuaWdTfOeX0TdPofHj2KARerBjzx3KBsRo77J0qmEfoPh
LgVXWYvjkBqTnDRFkUdNl9BCn+qNuBpDJb5v3eeucVAJcasPf4BMqHOotD8MLvj67MeTWuBtEgY/
Uh3+gx8erbFIo3eZPoYfS9q3l/Joi8lKQA5WS1GOL/vQZWsbvI7WGCQJ4hxSG1SZc7n6g2QgrxFz
2yePFhk0IdrURnKBpEEzXRU8wIEC3h0ptT4EkUczDHTkGPXUxQjl7l8OEjna+X9rSdOP1hj0AKVh
YUozlvHvOWG4zsigyGzWi9yVz7bore5XL8e7rnQ8Z2QAhAiL2eUlJBfkqQxtoR9AB5U9CK0u2W0g
gWYuu56IfttUI3oR+jbeD1H3KYgrmbed23et3wvMSlsmJAk6UiNn+V81sBw3kzDYAuXiVEfy8qsw
dizCxdyow9tMQjdglYtVpCdtK+C76CvC323mdjp7XEIGWBSAShsEeMRLlMheitJOOk8rrrXaPX30
qK+/TZuPdhhIUaeqxyirCA33KUAKK1qJUO/C9mvUQp8TPJOnrVFvP2WNgZOwIKQPRnholYYXMXRr
Z6mvwfZoXBla/SWsw0spNb+dtrkdfRB6VJ2AY8pQmeOuTwTsnT36ViA9tkO4q33DeQ53jYUWJ/mD
o54rg8yZV7s+hqoOBtw+EhQ2HWVljDn0rZpC5amkU7TiPSV4HdrRAvmpXYMC8r8tJJs3LGrfJ+NC
5wZdyct3iTdPPji40Z8J1RZf4RH78zZOY442ASe4PnTzr0dlYOdz7tVYxeEdI5ib6HlcSI053O3S
172qw1qh7agCBxJmOgxvSofZoeNRAefkbaOJKUOKBv+DLhVzxJcol6pWldBXOKqFJUjqOZiuWhds
ZZ9Rabk1A+OmbPWf0Dk/TES4wGN3z9tRet7enEfMDWoqEfEj2BXu+7ruhwb9VWWUP2aL+kmvAlDS
g/MmGjpiFwXEi6aK3OhtP0ChwBhcoysKTKZrvb30xiN0Lm4KKG9xHG0zfqx+FrMVuQo5sKnGyrzc
JI796e8oYNNVPrUEzC40OpgHYhPnJ/yHNktkT7RXAnSpYOx812Axb8kZwE2ipG/yGUuOR/+nJMgI
iDaTT4rxsSZZ04ScDV70obvIAEOGy0uERtxfp4dOZfzqI+Wfnu2v+m2MjfhpYepQdkEtt0kex+Yb
6SBGhZ6v035Bf/HbrToaYfCgCxeBFA2dAlVATxpnLoE0jXIWCooPElo9rHFZ4qamm/h6XEY25s+l
OOn6iP3Cs20H5jbFDkU/dUsbpCuyTbW6Q7uGriA/jGx5pilCnQYy4ZDOZBtYSd+CwCnD51bO4mnk
XnalXbXr3D79FFjvoQXZRKS1RSZwFalUxRPt3P77/GazTrG2xbhnDm9BqZVW//U72iPbfC0eRhuS
vDsIBbsxWhpNXzl/x7Ju9ZQeDUN7FV62SuKi1oyGMcay9kHwM4jiy1DIrwHRfoKGxCgcH7Ip241y
iE48LpXO6S2F3NRr27lstlpEt/Q3f2N8QGeW1UaoPjX2x87l+mMZJE0xxjTJCzVY3JcieGAfmsw/
fSo5XoMn1NcfpS2Ghk5T2EBhudq/lJXf/1zMW0IGP+UUnO11hgcOkPdmUPvMQFkDyUHITziig5sp
f455K2ldryHFvpXDiJkWlTXatLw8U6/7aprsHHzUjSa4iYZCGrgzQREdXZxeVfoZLNatjTI3YqhF
9ySkQiGG0domaGzjkmNhs8C1NsHkxdmYGfFCg390TgduuvrfgRvKSfK+gZutuL62yOCLpg9NBv3E
D8X1rXRubYvBFx3dq0sS0gXMrzNa58LbNNK5ebwDzfwZf5qIs2FsnR6JVJgWOewl4udm/Dzlsn3a
IySOHz6fw5UfLuOk90EFP0QkGm3tMD++ENgQp4ZiXUoJbFoo1RXVexo8OVvHlu+VJJX6kTZBfiA0
bNvSoFcug/33jYaiBI6lMsHwxkdsbW/b0RZzzso6CxepgS35cZBBZZkNtmDRJx0wdrbfTX+54LvK
H07e0Shz8sIBJfpIQ8PeC+Pj34+H/AGjjxaZk2cQQdaHGhYnEJSM/rKT828QaHCbAybrpG+nPXXb
UY/GmKNXZhjlMCmvRTdA3ANdsoXXY45B0X7gyR+ay0+nzW1laKb42xxLnhamQyg3BFuoppHX9VBv
q1q3hCxqoIe8VrNtVDnaoq67OoO13iqYsME60v42aGjj4AV7vB+hmTtytdvTH7a9a6DJoOzd9CQw
1iALlw2p2sE5B0c5/G1k3fy2lTX699W3hbgHQUkMRxwyOPTlqD6AYgCEbPboyM47ppB59pi8AYKT
RM1piBvMw+AIVgc1Bs+0m+Wi3DeHyudduDf9BNdt3HVNAtVUNo5rqaSVMeyN5ox2Jc0RqvIwmcqh
NIPc4mwdzxiDK8VUymJewSlprUTVb3M32GNIA2TWUHEAtVNgdXZlQ/2a1yfBM8xgS9w1kaKAg9pr
jNySRkgNFD3E/nYdBJlOf+PWnY+WL36tJ4MpUhAYHSEQ/EqoWkuUIR9LbiG7/P20me1TsLLDwEke
d5OKQa//XdZwtMVGcZUkKgj7YAtvipovOa0fUBIg4oMkJ4JyPG+3nluL3+R5K4PMEddTuS1qCdtl
ouhkqj9EN4QQaH/onHBXOIsVUIaeG0qlELqYTAuQ5irCVefr+w+tMmj4AaUgzGfpRDNIOYHZ6Xmk
nNa2lzPtnD50ShexZ/AymU3PMQwVMmomtEnZm22tBQF0buXIT2ILYtTokNqluAdp5yUkqaE66Wog
xYgu1HvON1JPebPYK7usx2ZjkOfVbIJfUr9A5ae6yiLpa2e0uxyzXeBgoIJME4Q0Yrss9K8Y/AK5
XBLcjU0Ffe3qqs3JTZdPOYYPg+kynuRHTS+4NOcU9978SlMyce3XRR1c8a9xuG97sRgM/EoR+pTB
otqVhtftLGzORii7QDJngrIYqb+2AfROtUS51opesuK+heDM1ANAx9Fp5+xHEBmSBXEqiLmbwr7r
jEctqR3DSCHiiIlIqQ947NnbR3X10xnUQ7sPBNxyhEfKS0DOX1r6XngJeD37XFsM0EH3nICj79nW
33Zfb/rr6rMYv1m0ZsGEAEzp+k8x9uv0Wx9zRobprz216QzIRZosgQyTmpg8FRyzg/hN6GPPNMJd
az5yzgHne9iMSemKHgIqQLkZXD7NfFY9Td7iEKBd6oNYF92ewiW/QYRnlYG6RNKLuE4DNFTkYMw2
SivDkOMQ8oCMc3x0Jo0pBlkZM8DOv4+Pf9t3tp3MH52DBU7s0jiH1A9fHjv/1t5mcr0yRy80qywt
T/Q8rOYY2W45eEKQ7CH+ci0KqTcV4ne9zG6iovjB8Re6MyecU2cRSYf2mhniE6k0BvLQf3k+Td94
By0Hz00YDCnGspG7bEDD2+Rlxb0SHASN98DA8xEGOxJZmaOwQ7CjFV2qYW+knxNQnU+2CnkBJzqI
4VfOGm6WHVf7xmBIK6nKovdwSwwTWn2q7EIpsxrMjCdC7mVQy04V22yeBohVn7bMQRadQRaijYGR
g6LPU7JrNe8g7XbWiPdNghF6Id+dtrX5ZGcev5LlMpqrRin7Ep6C/Kl3VRCFI38y3dF7Z/6k0l9/
wjUNBlTyGOwcJaKwr1wMSJlgz5FCC43z7WVZP0YyFEclL7ZDSIRcp5LXe8uuTZwWDdHgcb0Tb+WL
3oUcrI1nBId8xajeJ/E2+ll+R839qfkUeua9+KgXGCv3oWdC226s+ZaotllAfye7gCzVLtlDYg7/
MtQvv3BWk3PuDAbKkg5M0xLNfHH/o/3BoStAf+u/8Oti9gVsonh0RMs6s5TzGHVgfsahGLxuL4L+
YJed0fnP5pA6oTN8iPBnbY/5utjoZFK08BW6dZTw55n3SgPvFeR9cTviXo3+4J3HL6SwsMJOGR0y
UUJx7KXN6O8elDcrS6vlZIB6LDJxzilQ95BGnMvQXyCszHGQ7bN9/CAGmCOwcQSJDvaW6FzzFVv5
lD3QSI4Q6wkunqfouXums+bdpblLyaC0bKgqiBvo5qGPNlWtzEt9GOzc2TF28q7k6alzDTKQDR1D
dY5mGGy72CnQpkx1eFOQd1BtazAnhZ9bo4DcozeoomWEC2+pt0PGcakZ/C7iMEtSEwzNxqMBWe2b
5K60Q1+76iFVt0tc85qX4PL8h8HtaQjaKVdMvM1rjSfmV6kp2Rz34XwTe9vVWzmPTRlr+uE6JD3T
b+H69yo+J/WrEyiJcmzEdNjvI3PYnBV8dqmVsSEWCzM2azztg6aj/FaS69Prxzl9z5nh6t/XimIU
8OaNUkt9D01li2jwDvVcSQpQaaSczdoOdMeVY+CkaEwd/AZd4Ue6dNmO+rlOoBaKezRwsgh28qLe
Z2aoXmWZzHso2iwpHZGMJdOekSsoDSV3aJcd8Yyf2QPtlIAyLOaInQES5w+iY4Z4deBREvA2kAGZ
SUJgDymbX9M+FNJtjArh6R38Q/J+XFUGVeRY1Cd0wIArw8NUmPqP7KI0vlf9Uv3nfYo3z2fq1Alg
cKRe4jnrC0xb0Obr/ADUxGS04om7lpOL8byTwY8yMqGgkyi6N2VSYM9aJNlT2+ReuUDBU64aKJcn
5n9cT5b6QCeThLEqvPANIRmtNBHONHO4kLTxqu2qM7mLzrtF80w9d5tAQlhMFgjJg18GurOcneUg
DdtzrhkCRIRq/JJ6RmUt3g0yhrk6S6ftXP0Vv5L3h3rEb1diOVeHVoFwdgw0oPfAY3Poh3vVVqmT
TIF9hTyVVtVqF3wQRnmH5A09QpeJYgZ5yOcwIVir56oGzIzvOPdci0xe0+OAFKlS5/5oGzcGekLi
mwUDsfJzaXDeGbfk/rS7cJBGZpAmFwcCsnJEwiRE21fwFX32HIfkWWCQJpnmCSz+GKpvuvus96SM
d8/bvjcf/Y8BFpCANDm0wZEvQLs7qQ2r72a76mfeEd++lBztMLgSZ4PeKxIgkzbnHQvF/RU6Lzhr
xjtTbFuZFsc6ZnafJT/+J3I0qzPFNpJ3dSJr9fDv/HV3HWJWN9jRGYR39erTE3oiDLBtZQ1RQjnP
cYJfqkZ/y5nMXUkGMRqQyMeovf16RPmrNnlOvkDoUVihkygEEci70FJJH0mHe9wO4hsIlcf23Owg
aQVxg+QCatnxHe81ZbtF4pipEAY3ggH5rFQIEXCjiqF1aqlPzT6HwE9QWXhH8dv9ckD5RXJlvOXw
EnZOhkYYDJGSMIQohY7pnBw0bEmpfDYkUKapQzHa0WL6oS6BOi+PUHMa0rvT+MW7HhEGXuZ2Etqk
+deflj1tmaXPN3hMAUMId5153stgzbQsGBgNEBG0X1f3F8nKf/ktqW7Y6e/jgBthQKeJTA19IjBY
LD/k5qGqvb77edrE1hKi6kFloBRTlgkrMZqPQdEsA0Yu6N3khRWbDkuSdwHARjhYG2NL8CQ2ZjVo
kZ6UwrW+KFao8IoDG0v2ygJTztGNMZTDKoVSSuDLkW61xiGD0v1HFk2SsfQKhEQVtvoNf1cxivkc
DT4gyrT5TStrDLLonSqTKAPNaYsyuxfuwABCRUxiWzT8wLpcLtBCyS11bAQ88CgcP5H+qBWcNaoJ
obIpKn0QebqyXTjxIfB0XwYhAI/xdAM5YYoOtRJNUmRWMsVYkhrixTPkHepkPw9KZAXgupQDDN7p
PWfrttfyty328t+OuVDJDZRTqzFz02TeiVG1C/WFI5iylcutv+k5Mq2Wr15IHcYJ4uoHI90GNr2y
Ry8GK3v5qKFfm4B1R7uYaYuOVdvpJ8kf0R6aWJXNfTin/x4TyV/ZYyKrJhWaUhQEkm4aGESNcXqK
cymyKiV066BwVHlyBqnCnEwsRzZIqzsbfZ1e0OTOh47icUOZw5HVYFidqHpLsu/2QmonnoFCd7RA
mwkKaXgfsjkGtw/G0SBzMKAMXyTV+Hv07q/GNHi2mOAaznhyD1NMfL+MhKzyF35049liYqkkdIJa
V+UrTuzfkgW8CdutRvhX/sPEUnUUeyk0cT7kCwjfWuCyBWsFBCBAKzvbhSU+Dx/xP5LntkxEjUkZ
G+hlow1KL3qEIzKyfxuT3qFHuJWArj+TrQwMqDVmIWWG+/sGUg6ysVd/tU9iRU/ASWU0kmsq2S5v
ZFcjFacuxgFr9sIfKYFUqgJcElKLn+N0trVaPYxCcTC66u6/HTX2wi/VZZUFA1bvBUR/jRG/J7nb
zEyOMYi97Rfm0i9jCq5AMBbbEvleKoXL+RqO78kMcBQSJnZLKl8BkiLdku2Xzsaesqh8VGHlle8x
4NFOyqjmIzK7/z8hSGYApJvGSag7hHEzgmLy+DmycQNxdFeoQN9K9ch5hdLt3HW1aQyIDFUhm7EO
StxoED8bQ7OfG80xG/kuU5vrsou/m2nvymbqpW3XuEJXfq1zhVdN5XkOAymLNKghWNlNj+iJl4bk
R2+avKxli0dmvZdsSaDrUiMxlTDwxAN07Cyxd/C2aysg4f0LhklORGBrA0EKfoJq/h19/irScfIX
tjJgFKSRwFZm/poRyp7Sg4kZoaRwaUkaY9mcOM7BMUJ/0CphIjGomtIOF4VomLxUHxwxwaggyc6E
1uB0OXGQma0MTF0sd1pKZQri1sbIY1V/h1SVdRpeeEYYdGnSkixjhdPXGJ0lVHuQ/9phy7mQPiPu
q7SPyIZCNDRng4VGJwqDKWgALIahScHWktnVfvSD0TIccK6dtV+FW21/fb3Y4jkleAtsc686UW2Z
X7n38Dcnjv4IKH/SfnqQGbFsRkYkz8YCiihPiM7xO0hsyS7uKbdqZSvm4YWoRtzx0IbC15tPX1ll
Ek2RGFRYD3PgUT/bIqTu5ADSQOKXTLnNo4yzm29ZNOk3moak4LXHoKTfr91TGdR40UIwaIg31V4A
VW5wbbryHsRlEzrTS2/cDYVd8eSiN1f2aJW9n2eJaDboptS9QCbg1m/utFl7OO2nzyp27Dqq2Dv0
3OsyedOQjkaZWR/NMvXLf2gXUuYkToX+lNGnnLktSOfMz6ND7Owm9HiqTm8DBlZ1bZtx3zSd1Xpq
qxSX2iLzjEOPxhl5b1Z29w0ow+cl3PKZtT0mJKpduZTQMsdzl28cuuvmLrvqLyJ05kxohae0wMZO
+jlzJS2fk7BTa8wERnkimjBVeep3TnrZXwa+hl6g4VyDIAs0FEAcSmyiYtS0s5Obzk+d9szcnd7m
TaRYfzrjwAEUpoQpKVK/cSYnxQsqpkYKSz1bdqY7HKZ/sM+H3EHhwo4/j1aMXpv8ildY4Cw/e9lX
SFVkZMJvkEP1ptb6g0RA4QApiWKML5o647j2Gwh+7V3snV/DjTiqerrqen3ZJcK5Uskepv84AjE8
L37++yp0FWmZm1mDzxJ2z4o0frWrcW7eFyefrygnfOm50rGyZmqL2eQFfBgk4apkBTfPWwnJsMrV
rlA7gfo54C/Y957gZwfhmnw97Um8VWVwlwTlGI4C7PfNU9WMtpT5GpeiZdsIeLoMXOzlN3MAU7iI
8qTDiAYa7ZpgACgu7GLiwfq2Qx7NMN9Sg3m21lXgT9kRtzUEZx5Vdy7C+27KH+cq804v3Zsc59kh
j+aYnABz9Mo4zzAnd3Fq11W7k4sWDQwCVa9pOBfDrdihmkdjLLbC881mqFN/aAZLTAvExtvTn/MH
WDuaYOB0yTKzUiV8z+AV90VpTbJVfy6ux8faN918rz+GvuoHVwseOsrIgi4GBXVeHvB8kX57II6/
ggFXnaDzMm3hK1TIrrumodlw1LMMbCag0JD+kdzGHs9iL3folaf/UnPOP/33WfsQqpBl0cBEl8iW
S9V5moxMbeGreWsF1feeXMSjaMl44kkN8yDpont63bd2dmWQhVGzmhqhXZrUL6bmWuz6y3GZOCOG
W+dvbYJeRVYgUxuGroMaOfUXSbJNOJGs3CaGzjkPPCv0hr6ykgpDJU0jrOjmt0m4z5fraOBMGfDW
irlW6IsgqgPdHLV4SINPELQ6vRebZ2C9UgyEGHWrDAKBATQJ+PrV5ET26EpOcZ5eVvcRAryBDDG6
DJ7CEAruuacnFi+N2oKV9U9gYCUNoS6tEmxSa1zL5Q9S7QrFsFQycK5ovLVkEEVo2tJoZnxqVJbW
YNwtFQdQeAYYPMlnM+/NqUt9I4xsAr76FiSsp/drM1ivF4tBi7YtlratcXiUG82HfJyvXqZQ91Tt
3Bl3vEvt23ojEF+nTyiqIUv4D/NF0BYPlkSkSwapQbQpQGrwhVDwHRxCW8FsbYv5Mi0Kyryinkjn
aTBOcN9goEa2iZMeDAd6orQNF2P5/GfRrW3TFdz7JN1URUVj/MKEcltb0m2Lwm8l6KE6hVtveVP6
eF7HowlmHQ0M6xih1uOUiZ2v9YUdJtmjqg6fVKOLrHDIVHcq1LOxiP5RZeOuUefqA86//khmdYWy
U5ognSgSDgjZo3LXKkLD8c7tlTRMPA5hItFgiyC10Rq5nI44AJruikbohPXAASyeCfr3FeZKktRM
fYPvGKTLEAqBwRhwPmLziOnI3H59BYNH8SCpekq/ImsuRnQY6Rmm4ZPRbhpcLJZDZd4N/TWKoU6b
jm6slZydojcZNh6vzTPuKDWkEUQd5gevviw8yM0cBF8543U2vpXSefbJ42cyPinkMgQj6Wem/9A2
D9OmaD+hw6PG4H9ide7iJpBnbXwwSAucNX6uf5/6SMYdJS2M9TDDNnYQhJ1vFNyVpTvzSsaPSJzc
br82Z/UnzYkvOvwQ8zBd9nu+kio1cupHMHdKLctbrYvxI+IetFToWVOnp0i4kZCn6+FomWj2PI3e
WwmDrkKhE4/8sg5SsdfOm7ZaIwsqllwIDloe2y0pnbr6ctrIpv+sjMivjQRLOuX9NKe+eCBe4Q07
epN6x6zzJl6rqkFMXdJUVLJe2ynaPMTsAlavceZ/AryyKW617/3yp5lbgTc+BJkdB5Z5aG5Tj9dO
sIkCR9tsYalq5EgtA9heptEq0gPJeY2A2yiwMsHuVW3IQ4TxDJ9E0/dexyhWS0zZqswys5ZC+D4l
em+Hsryf9figJeFFCz1MS5lNjs9wfwizn1FeyIs+Yj9Ld4LFXQ/mzfEaKlfY1Xe8gvCWlrzeVqIP
BWgdKPwkc2Q1GC1VDYVz5dh20d+uozMgHqpFOQjFkvoJEQ+VpN6pegLy7NADN6ZoBXOQQnqUSG5U
Kw+nD8dWrqlrsi5hVk+Rwaz4+uumQCkx1irBcZpwsCIzNa22rGDOzK+6lNf0v20NTSi6RkDBw/b1
TGm+wE9hrYsrMAcXP6JQxdiLNKnWrMWcyPh8b3oDZ8BsA20vkikqjMdGLYTYAw0eOxfjJUbeD7Ke
/1iiDmK4pLlSVckfRqysruRfphqthKdXdttPV+ZZPwUlFZgD4aeKr2AEIDxAcPSAIXo0f+Liesux
tondOkGfDwjRdYW9tcpiXQXNDGv6XeDrTzRwSCgFani/Ks4Qu+wEU7W0IMh7LtgsYOlHy+z1VS6r
sIDqIi36Dk6rWc09QO+2Be1KsKd1M8xk1157vnzr8MzU73iafptnB8M9pqQS8MArjAfrQdwZhUgo
vIcgfIj9Dq0p/Ni4WVfXkcLhRQT8CSpbp1MwaEeMRabbOX5WApc8xGfql16zI0e3RY/Y0qfmUkh3
IW4eIcqup/d3M1KurDMIMRSl0MQFvrLQnjC05qndd9yCvdNGNl9F1t/IrGUsLK2AwghdS3C7aP6c
uomjfKWKncXluE8dBbRxyTWv5LMJC6uPo39f5bBBoJZKq8KsLi+ekaG9aZbd3givSK9wGsc20Xxl
ikny8rwxQ8yppn6l649Jkt0sRnt/ehV5X8OkcgHGTgw9VRGfyusaXCSd9iPrM2squQizeYtafQyT
cdRpr2azjnULyuDczHK7nr5AANWq0wT/N3Wi8nNenccSpLJnzjq+bTCi2fLRNtt5M40LxKUlLCQ9
9RCjt/TBS6M9fWTS7oA5JcirBGcgd7yGaM4Osn04BGx4k5TCsLJA6FgsrBlfenoHOYeN7cERcrS8
pSNMzMVTNz5K9e08Pp02wfsKJquAQBMoXwyc55h8JXVjyUv7ofiz2iH6E1anaomlPhwJvKNFHjph
vBWpL1I1O/yaqSC05MWB7Xi3sseAx9JFNS7U8PvWFUxLwZOxabcPA65M9ZXAVSTknDJ2tiaV5G5p
KOwPWesUWXaViZErzOEeogScCwTPHRjMQMdsBk4xLGS69PbcVjfqmF1ryuSedgmeGQY3TKMkYTbD
60pTd+P6XAq+CN3CiSOb0ZKqVuEpRsJ0FZOUaJE6TIRuEqWtp8wslISq8XmX6W33Ppph3LtaiB4m
AnanzRa7M2JXU3lvPdvLdTTBuHcuBmaV0EOa1rlbTvKXQhv8JMrvTu/K29agZ6A72qG/Y3WMysVs
BXCuIWdV5J2Rx5dzpNzklfqY5KGnJsJnVUq9Nu++9GVzL5PK06bKn2Jjbwwi5wloO6Nd7R4TKKuo
F5UJykS+kMmeJhNLkR9SLXOlRAFbrObK9d7ITSsIdZ+zCtTH3+TSJrJL0AZikIGVDlfnWcqMEH5D
4X4YcLxpWULchyhI0Jy2cJFZfv3IUAhd/qNhVWSWP87lHp9GUUU5yIf+m+LWF0NoIaC6WmChW353
+lO3SzEri8y1YYb6aGaasEii4lLrusssH57CqLgZBNPPo+S8WSLN0rT2EBXLp0DVPstSWtriUk62
LCXf5BwPB9FyrS7E7yTkUXMq7jC+nVtGIH4ucNWztAlvuXrE+eXb7rH65czhNioDtOIdNknUdVT0
Q/RpR4vXdZo3d5FtDqEnzMp+ie+Vuec5yCYer2wzJz7pyzbKimf0n93hqrguPNpClyL/gTqY7BUH
vKH1Z7xsgGeWQQHSyGEghtispakstbubzQOmxJxB5BGobcLN6vsYGOhidDU3PQzJZm4PkF4fSO4m
Tci7tG7mdCs7zBFX8XpdiTSuKX55iQYwvPvTdpLhorB5a7cJ0itTTFxDB0kp5Qu2zBgqx5Dwnqp+
OX2WtrPElQkmprWNmiZBjFUb7QLT/a2VQi/u5RVNcRb0rS4XeWTx5rq2n2lWZpnEGJzJ5WJQZzRf
9IOF0FKc6VCfL587LmBs35qO1lgFE6TgmTj2z66/lJZxAD+eaOnfqfuPKDXWPWj0LL6i9rbrE42o
GH3Xted69iowSZDR0EbJACS3S2Fp4bSbM4xooAE6lmtOur/tKkdb7D6O80jQRIcmkf4ROtCWIAgO
x1W2Hf9ogtmzQS4kIxfwOXR0YE6t5UtxhprezeCHgs27cf7BMX9bY68voBhFqwMegJ7jmWChl/pn
+gm1NvFq9ogb3XSJVX8JLnlHbjP9Mo9mmdgiVnXQQjeInu5u3/rdTvXRzsBvjOMsJnuDWYIqWsBE
Rhcz8DE3FLv5he7q0OtF+z13WInG4LfJAWglQcMgq6bBYJZe9J0gTMCsPAAVM6SCr2R9EqxeN/cg
bjxT66a09bHpnCFaAqucFE5Su3n1MEQRhRmiawphO1b7ZsyKrAXMgGTqfHFQf7pAsY22xd/yF3ez
9W5tjYk51aiUjUTDrDqS3Kkp6Vlfgh/J0O9bUg1W2oz403hBoH8tJ8otdJSshSTnMyZ4p+VHXyEo
hkgmo6n6KQvTP/8vy8R6MXP8i0Wv+kkBNoRKt6SEVzrfQgxDJGgiIipkStmrcydPU5dIMFOPupUJ
vSWLpVPiFc+Yc04+QGMH6xJrU0wqoktRMwU0azaNubfMph2scekewlapLZDF3s8Rl5JuE/XppUZS
0fqKPJWJZ9pgxDR1QxUdo2q1TToLLfxWDQodDIdXvIRgE0LW5hhMjCo0a+uomOMsE4/skif1LLyp
dsF+QDkw/xpLVvZJuNfc0zipbB22tVkGJ0MSVktr4mg3juSl36Qrssdc+l6zW1QiDQwsLLYBncPa
RppiTTYqDHu8F+7qi+iq2M2e6OROYQd24mKW8bLzmgvB45PxbsWL1Y9kQ+IU1FneyYDXLhmuSxGz
1aLYck79Vka2tsFgaU10AEGKhViIEypWL3/WhIfTi735Jry2wbgxppO7IIthIwOsaH562/uYorts
PQgaW5JfXJbe/CX8++EJXHrWZplkOp+7PgGHHUoBIkaDpe9zVFhFodj60HPC7ma33doUA2aFJopR
2uhIAh8futKSMrArKHZzlfvNLsVb4m6wVb/YLbOleHhAaNF6x+2q2QSL48FluYmjcjbMqMJJat3w
drysvOSq+Y5bnjVgVBHsBo/zrv/eXXDTRJ5dJm7VxQBS5AJ2X2qYrU3b5EEvDEafwa2oeLNb2WBw
/HHaq7aSAENGgw0oLaGgxWpoTdOgTIv4DBwvNRjaycOPU9tR8WiHHWrSKNgWAjAYj1zKbEue4k67
KbQEjLm70Lvi8o5vxpeVQeZEKqaw5EKLD8sgX9CqtjbXFsTIrGm8Ob2Cb8e/6QFZWWLOZa6CYwsk
8cAXp9jPmQW1EvirfpHvG2u8ewcP06arrAwyJ7JbzCUIJ5xI2ZfASEYFL8gugj7KZM+Otu+gepFB
rIFXVN1eUR26FphToRMdr6sfw7wMYaALqT9VkScpqAnKYB3pD/LCq3n/YUmPpphwNguNYg5JmPni
TbanfhlBwrxyO1fwaact78u27RFJIRKyRlNjD700kkITdJqBX0ke2IucyFEc8Wl0aEIcOvXutMts
RqSVOeasT0Obp6IIc9qIIvhUWHhFtU6b2I4WKxvMbnWSFothhd1KhL612jg/9KF5FnSyXUOTgSzN
ddpAmXSelstaSJ1qSc6VTjQcXYTIXFc6UyB6Y1F/mjvCTZHp9r1OyCDGCLSB6IeIHJmltFU0XHly
iJEBY6nMJqZz9pgXSbXris6Qgv8f4hVWlDppiyjjIi/k9fy9PUH4AXjyx3aDiUJiVSEbocrFKcJ0
gaTgbVj3xUBxezWxQvFJJjEnrG14F6Gdi6YK7gNdxqvE64MTBv2SigU4nj5KQvkW1F8bZOJoWE5l
XYI5FdSlw146a5BqEVc8411c3wICzEANDXoKaGp40zFlBlqflJQ1cQhzuxAaN5ceMjPxl5ZwvHlr
v9aWGIjNlkQfKwJq0kr50WTirhRAGkB2sjQ+yX8ttkPhHC8SwDhIs8BPX+8W5Hox+KdGGfpfQks1
H0tNsqJcxknh8QNvJo0rS8w2JaZQCOMQZ37RHZToziyh+xrxvO/tJr3+HKZW2GAsb5ZLGJnzn1Xt
TOQqVH7qE6cms33fWX0LA2myIJMEPx5mDspBAcdkcUYOoZ3h3ZXXfrBxnl5/EgNtmJRohGVOMj+U
VRuKAmd6nl/innk+NcbOLKQzTPi7iqSfz4XhmP1y6JUSqkwT7n2nQfbtOXv9Q5gwlfWVElUFXKXT
cIHNRbBLxMttFHWH2sSdPypv8qne56XEQxSe5zD3rr4U6mXIsNoR+VlEhQPt56u6Ga/LSkXvbfu1
myqL6IuXpjpiS2iZ4//RdmXNUfNM9xe5yvty63VmskKAADcuIMH7vsn+9d/RBIhH8TMK4f2oAi7m
oi2p1Wq1Tp+DW34oOtI4eWmeeOengfM1x1viqvjXdsWyhBndMS2aVXGpztXItRZevWrbjInIjbdC
HS3ypxtzSYdl7hMMulm+WSkIpZTem3KFN7d0f58eTlhUqkel4YhQQPl0aqaQtF6JyiwHeKndx055
E+5/DO7yqXJrh1/33nwnWZtjfCi2usUcdTjz6FOEZhFI0Nrqg1dYehlETwfGOI2kzaUcZ5g/euqa
n7oABNq2hb/hh9ExAqpIg/pQ5/AO25enPezqIBzT0SkCmS8mNCQFkUK1QyYSyfNFF833TQgVgqa4
TWJ9N0x9Z0MbmOOS2/eNlVFmFQXS/EqxoPOFkkj3juoH0npE8kXmEtFueaYlGmBW06AzbeiMsWRM
mgYXDjz/mukBHKk7Xa89NVL98/tsc1BrO4yvlPOoSyFBWqw10AGVsuxDKFrfUDneQ9roY7NU7wZd
/Yzzq0AwShtf7vQcrXERD+zz8kzBJqTpGwTnoTh/DNCrDZ8CUwQIJwHzbBbObp3Fbmrpuzrq0DWq
NIlzftgbj6CneQZzIvd6MWbzCGJRTXZofWscPGuv3NGOctrlXDiJ8yQgFUPgIsx8HeWB2ngNayvN
M05jA77EkkQw8QHC+QLYqJMyV0lcUpoVqshzojjNZVvceO0/scaCGes0yQtVRH4FLd3RnT10AA7o
oI9d8Y7SEB6HyL0K0Sh6ZojHg361tqg19x3RwSRDqS1lMDVFhxqqboqX+Nr+/MK+DAzA+CqWJImI
sqbGZuFh0klWUU64/Y8fVbxgqtGnUtpnhtfUo5MJJieyv9ylikjhvqKkoe1XZ0uyLX7LYK8IsuJO
6y5K+V1cvT8/oo1oTm2YGA+kv8D1zsQ6K4zbcMglyw+1/huZktwu9eTbsAz30FtGE2tsVE6vQPq5
L/AuJxON82S7PcZn+0wkmmI50RYRq6dmeGgpFNsqIjszOCQnGxnY6TCZQDSSylT6sbfezI65FXHW
88qcXaNMol430iKoxiqY5v7SKsA1kMkuSEM+cNZQ3dgBK1tsqarIakENY2y7GV18ICtD18uRrKwZ
IIVOycoSLlnF5rLJNJxCBx2NvkyEq6aBDI2RpIEYTYdOqu5HOfNFbeHhlDaHpkio56LUoYLV5TS3
qQhIXRSjLoJhbDu7hsxXIce8q8BWkETi9McI4xxNgRYwQgkz36KAsDlzK2OMY4Qq1O50HPZBlltO
1j50/Wh3UswJHZvu98eKxiqqN4U5NqKaQfwgauyiEV1jyp2efBnMLxzn2548miepIroJ2UpUotSa
ARFkCOJcqQerc5cLUuFUq/ayO2h7PqXvxsUNW1kxEa8UAzwt7HV3iecqNIf4N+3g3xA/Ue9ijxY0
dki4oOFVDHWXU++LjEIQoGsOsYNYc4z4q5J4SvFQiY3D5eTcOlrWpug0r04xAkHNppZyxAuxesgX
9ZM4CmhDMCx0O2j9VV/qe2WIVV7o2Do812aZfdyj9jNNI1bv7ykAN5JBLByokaBOKusvWYPqMK3I
nIM1aCMX4TZWbEf8Z2tsU5dVCI0VZ7Am3dC0wBiReIXufEPfnvAuFHt/30V2MjyDcRaI96FOEylF
oHa5o8oPAuEBGLcX688EsjJ6aA4l2kCVjp8IN588v7X13SsKzJvbejV9jGOYkw6pY6oERW3RxDHG
syjlXp5u+F0wmzERTYbgXDJU5Dv095XzL0aapZEIfsMx/CYnj3p5I2c8Jrxt91sZYTKdqSsaOZLg
6nRET93nT3TcryGT39zOK2PMuaWkhZGHNcghtal0ZuECKhTOWMfA+aPDj9hEu+OE4c2AvzLInGGG
YFRaZCKPopiVxoB2eu8ubnaRusSGqCh9aCHj5bybeEWOjZd8+P3KMnOg6aOqT2WCoWazV/1saq91
B091BNOmGPaw2dfQSvJJwH8x20wOni2z1w1dmbsw1OE2ulC/ryxg/dqKJ0vIcU32dlFOTVVVKYhn
cZUDv7UCgLKNQoQD2ZIiWDzp6hWaaJv7fDUu5iwAB1SndlSIQKYac9ol1ZjrGujjQfaNK+hzZPZ8
ccitrDE73WjzPB/aOg2i/NiMorhkp+2aYNwt18pFuJ9vlgPt0Eo+Z2hAk25C8HagRcurdhwXpobO
fQhd7lUUUIVFSHvKl//EEg3xub9ksN8+I1ZDZ+JOo8nzjIbN9PiEnWDM+q30XnXDu9mtQIAR8iBE
PGdiQpA4yppaQxMkoFWIEi3iddbviMILdduxQLPwYoVCFGBdpxMpj5JZZ1RuNczvx+KGgFKshwAj
+A45K7btqM+GmBWLB5IJpforpCoQqJauaUiFQDX/POfZYtZKzUx9gfji78NvZYtbx9iKKwZKJmAv
Ah4KT5mn85cPAIaaJAWLsIrKTPU1nDiX3k3HW1tgovXYhHURUjrk/xX7rQI3WI2IidF532oQZkbO
HP2kOmH5D2lH6aAU4xcvG68ow5lBFsEUFktpJgVm0Ox+gJJJXH6+wfMMEdQHYAaRaRnzdImIIaU9
QYz8NYF/Q778H4v1bIvZtdZgCECDLmAhAK+D2+7zFIhQWrmTBV/2lytKpMUZ3lb2tR4e44GCOFsx
EfNn3YsRWCIJz1NjwM/1tqISnnpNEKcC1QjertO5jFWEXfScF0HS/FTEzJ2ke9Xg1US3rlJorpbR
aqyCiI3dU0Osj/MMfZ1AqGTPqAY3HzUvGe8skBsl2tc3zN/aGrO/aoBnx9bE/G1cNbjhYjOzXFtj
JlAQQ6GNYykE+Ui/L5YDbe4xPkqoeKqiK7jtyHGPrfhu6RSLgIupDhjU6YK1sjFHBuqPgZgu3oSX
s24EeFH/MA0cZoWNtm0F6JJnS0yA17QlUdoQq1Y2zfDYVH0fWEqSQZuiC9R57BxdLobd0Iyjm8pt
Ytc9wMqkMWR7WayLRSOuNlYXozB5OfIZ21oUH/xPkt1DE4hzGG168epT6e+r7EGThjQXQw3Iu3R0
xklweym8EpWFM/ebfrwywwSDNlzUxZox90tavk/lcrKbpPtUm01zDRD3nQnaDh558lYwXS8CEwx0
VSgkc1ax3BK4C5MBfbsKJ/fiTR6zX7q0I6XUYvIkBe9AQmor1vVicKGKmyMBHIsWcCQguhnHjeIQ
wNaMlIHYad+A5f+RGBjSOOqCE5sGfZTRbmplek9C9DyqpQt6NcOuGv2gzOhtTzOl5DjNZjEJRM1/
vohxcLRlGLNaIlAIeB9RgPul11wjQAbDDxO80bMe2ooE/Fy4SshXxzItfQrK6EXit6bEK5B3Wzn1
enyMu6K0k7Va/Oec/GtNs62Da22P8VW1NPTcinHw00t2cvE7S6NFCn4X8wZkDOFptXqM26ZRW0VW
0QiwtkBjeXovf32htQySt8zngl9542RCvlJmspWaCPk0gftrba+NoIMnPFQgdV3EGcpysSwLNASr
BNuzMGMV+7MZvb7KukM0pD/Cur5UlOhdLMb3VVs8qkXbXVAk6d2iRZWjKtYXNU9nOxmVn0XcQYcw
iaOAc95unEj4QMtUoDGtoIzDLLtA4lZOCouKQ9JHzs4eat+oXam0yc7wqn3zUPSOhrfAzOUtxcau
OjHN+IBCyDIrk4nCqSZfdkLiFgsP/scbHbPYPZmrXBKg5AA1MtlVBN2T9N5fxvChl5bvnKncHA/F
q6IhR5KMYza6OsfGWhgz4A+KIPw6ecX7+s4A5hiIA3sEd2vl184A3SKeMNnmCFdGmTCYJejSB2Fj
EXTSQe8AvUGXWhveRRHvCNg4aPB4+jw6JgaWWVm0WROVwVJ1aG9XXXVqHHNc3POzSFeEKSWcmGHD
nrgMg6ZjEpd+b8Z9kFYCsszd0CdoNqrsSPoxVzyxJ94cMnugL0MJxEwxFEYWyRFnPKZakHy6yNEX
cH5wPEOMxwO3llnNiMFFVmUPVuzW874Nfyoar0lnM+ysFovx+yqJMzFRBBjKlCtIONiz/KCU34k+
2q3Kw2RxjLE9hULdz30BMiTwJIIhSEydXEBqoAMvZ76LJ7I/P4ebfggAqKqrgE3hln+aLU7dpHZy
h8USosK2hutET+yRfDhvZKO3VcGTukJDtkrVWZkJlCYxE+QcKxVHsi90ZDcMuTtqYusMeSN+V5qy
3+lJ41nTpFzW4YDlHELhe66p+XU8zlfpMsT7aCKhf/7DNmOMDFyBCX1b3Tyeq6sYE0nVVA4pFjYn
fmvUdpnyotjmagJqY4GcUFReqGC0qjHG6NEvATQ0haC2xBwYu6L2lpSQXQYlKD8czS8WHkLtRQIe
Nxl2hmzdVW15q+Zm5VdaE+0nIcpuzCGJAI4JOVebzU2EJicZXB6qZLHdfOChNREN4G61KdsoV9iK
pPm69k2deVOxGYtWluRTV2sURa9QQijQbQE+5C+lmzZAAPV2fNd8FPCfC4U6CfR7oMYUfs473vm4
lSQBsGIBtI62PoDXGSc027CfdC2Bq0s2/iWugX678T4PoWcBIUNbvi9u60/dvg14ra00EDFRWAPN
kS4BZivKwLOejlws5KnqY6DmI6kQnUYA27OsRoWrxxYEVxPra9rVl5oW8qiZt7J6vMrKQD6Bb0M0
2XfbNmlnIck0LK6o+rHY2OMgfC+H4p2pVbg03yq6aHdl4ShEvpolk8dHulUxgn2UVNBcjjdqlsyy
UntiTYWJU06abXOob+JQtsOisNv6QR5EOxOSQ509qnrijGK8ixXtKg8rDqxhw8PXH8E+gA7dFKbR
YpQB+H0Okfy1zHun6TS7r2rOabu1zqA5RGeECbFPAJVO17lAWbaF/hNIq1JhR4yfItg60vqxSr6W
AxRwxDfUt7W1PTryVfjKa21MDQJ7KdEdVSC2IL+rx4dG/Xg+TG7h2U4MMUf6DDE+0NdAZpRY8uc4
MgFhU3LVV635VugVtyuqwi6j6JCO0cWYyvtOKu57yXQTzXQzo+SBmF42ryr4HOxiE6A2/GEOrVxR
59AUkirQy0/lmF5rYumo8aFSIHzRaHY6jBdyLdqRzCMR3l7gZ8NMCAutNAkLI62ggVrdthZxhhrN
jm3raMpka0K4n8LIOz/3W94L1WhNxwmtiMg9T9dYy5MZzKE5fCqunQIiOHpUectoOVYyc46CzXCx
ssW+I7byVEtDDltCNRyi/KHXWrcea4zwrgnVvdqmjloLvjEXTkR+nB/nxkGJnv8/42TfF9XOshpR
yPBUWpOgEwenGEQHNFOYWpTZFp6G0kbec2KOWUlLWpBr6DA3EsFFL4nT17d1Wvzb4rF3mDxXBdQ5
YEUsf5bGTaJ0KO18lmqRE3h4k0fznFUgqHuF1hpgZ1ElVyZXTfReDHE3JlfRkNjnF2pzD6wWis7s
yhZoJ/IZ3W9VUOfCHoHHzxtit4NyPagantYFz2g157xJrmMygY4U8wBWIOw7nSQonOqPgKfuIl2z
i+mizUEermt+JCrvMqt1ynF33vpGknjiKkzwQwsYWQwotwVaD0mi0AZ6hzO+DWfEm4NoAZutAkLA
1rGNDpquxGwQXtUfVXKIisgxU94lZqs6f2KFcRI4iJQvMqyoXfy+ia19OxNHCCPfHCbPUIiD5iq7
6bKDoaOSDmkYQ+ZxS/EGyvjOQKZmCs22gtTTuz5EUWRQbCPm9ZxtLNjJQBlvMYhmLXlMByq9mwXR
izTi/7VLwIKBZA4NErQf8nQPhKmgjrLZYQ+Y3we5sUEJzNll2zP1xwILZR17qepbAWPo2ocpbG0z
HeyxfH9+GBtny3oYrHQkysjN0k8YhqaGd3Em35bVfRV3782m53j4RoA6scSEWyFuk6rsepxiingl
xbMLsijiiG36IZxBuYXWCJ0zgdtO8DyByukSpXFpzEaJsXXdY9+kdkEezk/eVlKE6j3k/yj8F53V
jBPUsto2RTtg9m5GF/3p3bvka+i2O91OPhDdRuXIuOVhQ7ZGtbLJ5rKLXrSGadF5tD4uJlxC5uWU
PAtMbtU2giSmIkY1ShVIl7/2PW/e6Fqf3IagmbgSkleY7anVZIBuF8CkFGqpXFL0HsXTKc5r8Gcv
jw7GGhO9rThWOmX4pa+rwdpy1FopD3xoxouTkTFFf1+djGNlzn1qAYYVF6NdZA84+11h+Bai4X4a
7aHk6YK8vNEyBhkPnID/7aXiCDuh2i7qx/zzi7L/1KPsz4N48maVbRyMhr5W5BzPG2+Ay9KdesZf
2KJ/VkpKY/TA1alXFMAqyUc4lHalw2XE3nkL7ux0XlUmWkE4Pk1NKqn796N7EYIZU0yYklHEtAwV
7hmXoEjJU89IOzuRCZjYGs6h9TIBYGzRrb/yz6KRhEiOjkrBJjLFy8KLffOSNiTN6iWf6/zFEUbN
4YC0dBBFyQC/n5obiThlGBUea0LpYm7lQzNCETANZe98IH4RsRg7zLbDM08ZjjIaCZTaSOw5hJJE
IRecuxHdSi+ccDUYZqu1cUQIWPgxmKj6GOPJFjdgJZCy6LpWBki8joGkK41TLw0v395etmfTJr0N
r5ZNbttWHCO4SLpPdrF5iqpAaSX9t/lkS8KxamkNqq+A7Oo3ZXrfoohxfsG2o8dqRMz+anHVBc0u
4tYcqIdnBLJ0xWd+fZF4nDqHyewvy1pGI5YGYAbQ1dV3bg7KCLO1u1bYGcvnfxwXs8GEPpentP51
1mQXv8+aMeCPazNurKaQbr6VU7T6WEmtWIQ+GZWDTj4C9+ZkU5BBtf78oDi7mGXlK1VlGjqwbwak
7b5NcXUbidOuWETO/uKtExMstExOR1HAJrbI3aIbdhY2TikPdt5LdsnVrHtZmGTcgokZDRhVrKVG
DoIGzScg4JOQOYCACiU1A7XZ+WnkWmQCSG9Fml7U8Pkkf0TR18GDmC94cf6oo7WZ4pm59W5OXLSY
uDHLObCQ4QIV8BsoUVmfdaehPG6XNcQ00Gcr7nInu+eMcjO3e3ZLi8ke815M0MmIUVbpYXaAerpM
XcEr04MCEWX+GOkynYnKFhNIwMMRL8ClC75kyo/TlF/XZSTaY7eATrrX8OrYH3pD/3J+kJwdwd7W
Q0sV575H9dHoUPmoxvKxxcuGPSTcpr/tBG81nUxAwYiULKfTKex+J3j5Hq3U3i/xvmwvuq/CdfAm
lgkv0mQOJVqt4mDIUdERljQJjGF6b4VKBDWGUXehej446MstvfOT+xJpd7ozLeZ2EJZQZrJKZJbW
ccjSB0Q0zT6CKZyuRjunaqfZjmqPpxB454py8xaXiUPRXC+xmekYrvIoxLU9l18IsFecQfK2CRN+
BNy6075HJtZ5it+Ahtwdd8Kjisevws+BDgk49nijYoLPghZLa1R7wBcj8yYvZn+KoKEZzaaThl0b
KOn8LYyKB1M1r3olvLKWeEFBfbybpfb9HOtfitHg9HBRiy93LjJDqEWh8sXq7cRi3U1Nhn58TUAC
Gme2PoOc0HqXKwWqKbkj5IE8vSkBxkPnb6OMbwlkkuRYQSsczevp+UxvnpLzBMriRvwXrxRHT362
xriSatVKIsbIoygErL+NcPOkgDo+bvll7zpjiXGnAqwnaQJejsBokuxKBxOjjTqbUypgzyVJ6Fnl
cj9W6F3PyxivYCnXn2lYP7eajH9FdQ8Na+rPdKh/2f+weR18XkSWyl+e8PiBShJdxKNkzNN1ULyh
9xj0M/Kxg9vn6J911JgzDUUyUS5N2fCTKRJsglLz0IE26/wW5RlhTrJGF9u4U7IkqPtk3vVVlOAE
63g+ybPCZMNNF4XJQmY8RIutb2RIwDtOHrcdaZ4nizmxJHMEe1leAw+oNYeqjYIubKE2Ze7/bbro
Z6zS3wIHlKllAAJG7QJujWzXl3/fm3K6qzQmWhhmXumlfowW/z+OxgYMUQBOp4VBIoADBdmSxsOG
v+xRZMbERApAc6o8At/0L3yiZLexbYJTV0u/AKAIxmHZndGh2ZbfI67WDi9MaUyUkI1ITfEy/hQQ
n659yuE1COPt7OWPE7JdN4IB4YoowUROQug0snWpg82zqlxUVl1SAuYjc/os6MqciX8sH0rVkiLD
FT30zWScnU6M34MA5vsEhR+nLoXrTAq/n/f//7hOPA+RiRdG1FdqJSBNUq9CYtd7Cw2u0MxCY+1H
0aepNrcVhxPjdSZ2hEJjtuY4vanTiG6tl/NpAUcho1MGVF6n2xsE3PVc50Cjz79Eq/PcIb7mSzt9
egcZCD/eFeMFv/K3Hb2e7TLRy+rzOGnRyOfXcmoTw6/1D4nx7vzS8WwwoSuT5rjoEiX0B/B0NqKn
AxIjVrxu5O1I/zwSJnhlok6gW4kTeepbxyquFe3L+WFsu/yzASZYtX2lqGOHPZZakBImP9ryIs5+
6hH6FITMO2+LN2VM1BL0ShQqrRT8AhfZMLsu2r0gfz5v4z921POAmOikTaCX1yx0CAyHyfv89C7x
pMp+N9u8vsD/KOr9scaiPPVYKKMh/EXe8ZtWgPIOv4rEgO6XM/uJBfmNixmJfYqxvTVn4qwYqxzR
9mM85OC292fzbrS0gyLV9iS3zvk14zj5UWJhlQVEsZ6rRgcrsXQth5Uz5zrHAs8rjgxnKxN1PAFV
hxq9L74THdGr9ZsIKmSO5llB5Ufpl8jNOSZ5U0d/X1nMFT0DkyksajJeEttvUA12Mun9v80cEx6i
sZqzusbMSWg5QrBw5JQH0qIn0DmfYwKEls5A7gCh/bbLFs8VmBBRlUPTFAItKT9RPzE9RcMNn/qJ
Z5IJGPpclT06HlHrEhPPSCanmh/Pr5K0ncj8iRIsCsBqDQ3XbxSUZ8OZUE4DpT7UV9zK+dVfnnvd
l6dG81fcKrcP/GfjzL1HGAoyz/UxIP7tpY7j8wqTzSyABg8jIQDltp+HJViWL7F+z5lLjj+yIFyl
lnuhRPfl2/yRN3nUeVa7mFjDtITmm8iZ/uM55XmhmIgRD6oxK7SsMTauehCvIsCqpRE0Gf+QBz5b
Y0KHkQ7hNA5gp3hq2f+bRw5e9GUZXRsDgkDFjDXT8fS7uJJxQ4vm2tXiKA4pbvkFZe5cMnGE5NC2
zDXM5YtKBrcP8njGn4mQChNAIjEXe9Dj0Z5LWt0t3WW/tB6V1MSjR+5TQLxlgkhCxU3Qrlz+aI/H
8JkvYJ/x8TJmFnmPPFsFZ5kOGja080+TPfjRoQ+d3Ka635XbQr2i1xw5qJ00pwqN7vmtyUkl2Qf+
FogQVOtB72iG+QURZGhSG/6C1DhrrcwlosTJwHnJF/u+35sZ0AvDUgRy26HpQJ0ga1GKwVJPTr5U
d2PXHqxJPXQCmEKMybjUiukzdLOb/flxc7+Dpm2rINHV6AyYRbpxwadjPnaOuRcewfu6L/xh4U4z
z7dVJibFSi7JhEbA//3OZeu7g5nrpbAcT39aPOmMI2hDvDmCNuRXgDboZjnnykxYIpaRSL0CJorM
nKVLUZriQxTmyy4Xxx+kFUW03VSyT6q4v6gFK+TQI3EOMJVJdvI0F/KlwVYuiS/UN4L6uUv9897C
M8FEJhmZbjI0qHvOInGm7FHQQKZFOFuRusC5WWRCUrHgCgwmIMtXSOkkwNJn9e78MHgxna3fEoiv
zSElb3vrXYRrkUlkRmWozJCej6Cu6jzzYH57Cq6a+kraEs4sakw6Yw6qmSgpLSOgr2ksGkcqeETO
vNjBitWJWoJCuH7czM+8dE/3VX7LPmdzaUzk6CqStuYih37U+k15KNJbzcxtUbvvipsMLPVFT2yO
m3DSNY1JaizcFsEdhzu/tTMDsm8CwyMHCed+6/Ab6Dl5NlvqrTq50kYJ9buqT/zEHO1UNgF/7jxS
f1Ln91ZxyRkdjexn9hnLAmOJatvXFfAH4SOFH5iPf3iIFKcAVQqvHPQfhd8/WZvGRA8dUpuJkeC9
Dc+p9CYhN9DnkmyqLjr/aFS39pp9aNr8HIMTttiibxGiTSaVsd2T8jYrrqXGN8b3/zabbL1XbfKu
Nits8M7LrlWn8KT7/iJx5B/Y4Hb7ceYBmOhZcmb12HLvMEcj4GB0fy9QsI4Svy6MgzCUyNNyzsHC
C146E0vUaimULDumwPQg/UUG9/TcFc+vOEi5FtmsJAZfY2vh6iIB1yzYsIik21GuXk0Y+hJJfXyV
+OOcOhNe5iVUe4uWpyhrQrITFtxwBWcZ3Rz5J7Dvu/gglZwtyAlpbK9ej/1uJBFCWlY+jK7afmzI
ddd6g+E34ZXxieOhnOugzmQnrWQlRtqAJuPvEaXc2WRyESlHIaQkqO1Q2AQIXtHj4cY+euKQNrjS
1WxDaXDgDZCzzXUmvrRLEyJlwBYEN5hmT+C9NHufVio0r5p9CtfA2yw/unCdlUlYWpCLymiXP3KS
UVbKvHS6AEJnqJf4iwdsDB8iwsujWRB+K80ievKPpFrq4e9gfhwvZbl0jUFaCpM+80AA77vaGgdo
4x7S0vwStZPXS4YbE/OnNQs81B9vXlmK3WgmZZLQ/P3prrDmy3kNdJ5rjwk6yyxqJU5EZLeo3xVy
oCPohO7oLOlecUC1y1UZ5K4iE3T6IgwnK8SF4Q23Ic72N5hkJiNdsyQjTt8jkenTWx0qNK98qeOk
TgYTbCZlzkVDxtrNQbkne4iaQLV8OjIcviKz4NzeWZh3HutR0bSo3enJ5BtE9vQ5fN9UhdcRZTfo
YmcD3HAZ6+EtkKSuKjZubFUXCTHtIUVXxFDsxvFhTsJbTsjlpFgGE5Hqul9MQo4JMt2lUKu013Af
XhGD609MJJoyQ47K/Fdby3OjyWuaWo4JzZkEhIWEV+BHMgVdiANhJEkwNLoNKiK/jh8giqZBN75I
7TKZr0Efdp9keH8WmxsxqXZxOzt44nonCuZdYs470E7chNZ8GRv5RasCEVLXi42bdOo0YbrruvRD
vVjf1Ywo9ljX99E8fTHTwqlG8kOVi4d47LCgEvLVMnxYwsSOJ+OhEBUblc9d389Q8OrdcE6DTO53
c6l7/dLaido6UMMFc0q+7Eut8pO4u5A17RC2OhCjCNzDkrpmAQ3uqi7tQmquCURFNO2bmaIhmM/d
yvETFu6ekt608lIMKRSYluGeOEE79xcn6Ct2DM8ik9KZtWrgFZhN6RRUNX8xsr8R//cnwWJR8I28
5EuZSZR6I+12xG0WNHiCljpzlK+yhSQLBIXDXXxQOJuQkxWYTIxdOqmvhhbH19JL92Wne1WkVfYy
qhzUEW/zmUyAbUwzXtqmSTFAJHNOZ5N7zRP9EvLUKQe5SL/5xd4DhFBUoRkFhAJTTZj7th2npUyD
xIjueyG81isjsznBa3PiFB1aacBH6uDvwEesKoNZqvegQdPQg3EUwYodaOBWTtnbUCPfq4md2qln
pSA05xne9M1nw2x1Bgzf3TBnqO5n6R0FcOMd3BO8aryjLXrz/hUZ3PZ8/hkqC68b9caqYhBF/H65
e4Noy6ZJVQRPB1ZRhZ7g6eyGw9jMkooEru1kLx0/iSm3Y51ngjl9Ig3MYZmKPf7nPZKSl6O2+w9S
NPQWtRoV4zN4r2uWCGSfviJGAK9cSXlsh3pw3jPpd7/w/mcjLG6hAWFpb2S4Nonj91nwIrJbqp8z
9DYVMACbnK22XbVYWWP2mlDrkj7JM7Ay0KbUEq/+MeNGY4UATFOd31jDzWLWX+GVm/tvZZgJ0RJa
UPLFgIfUCQSL3mndpc6bye2Ud2WDbsXVHte7WAKCAUAgpTtMR85YSF32F2n0o08aW5h8FBQy7ZNa
mY5e2lJsOOeXcjtorj6A+vDqA6Z57qMpgo8iK/39bphIyErz3StuTZuRZWWNCdHRMGl98fTWtGrj
jNB/+No2zs3MdGWRyYP7BAy7Cx3fbxTZEyum6tFHRFXGDVH1cUPkw8i4S8sEGGA4JTH8F7zNdjlY
U8D1BCJQw2S5q+t2iBOjB/6BFhj+GtpO3f9FFHi2xrYWdSKJpJjgtkZbEkcgSILlmjjdHg/ObuQC
en7eU+lCnTPHhAEJoyPSgvaFFo2mdtyJP8YJXZhN7ZttwUlZXnLV0TC6Ghuz9dtFVFoQGOIFeN53
nugIdlU7tJIx2lmzJ06zn2lLNS9H23TWlVkmGky5leth1uAFSQeFK5kB2kMdRb4MB9FTRh6ibnvv
r8wxe18mKH5FCZQZ33D75XkLs/OtppOQgGJG3+Sbm6F7NTJm18t1D4GlGKIP+sfOq3tUoiRkuob0
MXN0W/Qrf4nu3qLRyrgNu+WnaUhnWsCg1XWlvlE9euBn+o7GtyxyE3ewxa/Kx8TnUYlun5KrETO5
hlXnZS5VYOdSrygtfxdEmptUjv7QerJfwLKx7xu7Wd74qqAZSIQhrgE9K2bQU5WMQl9grv/1VeE/
dumzZWbMc4X5iKniRmb3/gqe39ud/+se9Yq4vpnVrcbLpFiq2UZzTLBJxUOymyOnI3uq6knejZ7i
SJZHl3cxvPPRb7ug+2yVfd4wdKXV9Rmi8OgHEENPPxgXZDcrdia5aBMhTvGQf7XQlmdz7G7v2z9z
zD5zTF0Chlow2vlWi2vIIfyErMs3nGK0bLykQ4CBFwO3t+6zQSb0LscGahnPcHFz05efOkiXKjxY
4mYpbjWZTJxtQdxs9CWWsPXLfVn4hZeCBKHYN4UPetyAM4Uch3nxsqH3qtx3BWQbW8tyWmTIIAQt
7Qyy9N6iNu/bWdJteQwFuxYyYJtR4qiW9gIwpJulkXDLq+b9+U/aRh2tJoCJxjIIIeuqQVtwug8D
UEDcdN9qP71J0Tfr0J1TuHVQHwhUsxNgW3XeDZM3I0x4FhNBlYYFF8xR+kHEzhO02D8/Qp4XMUEp
NFpjGCS0UllqHUhxGEhtfpuEiXvezHZz7moimRCkmODOshIEPxFNCoIdfhK/Dp7siMUt3SfknQ6B
vRgc0nxmje1OmpVpJg7NY5WEFZrxA/FAH3jSG3VPhX6FW15Vc3MudRFy3KJqqIjwp1cElMaUYug1
tCRZB225MLtAb3g7cjPMrGwwHtFqRBiFDmFmOJhBsurKHINXHJab15CVNcY7wDYOmh5jNFBZGV2I
bKMrPhgtV7Xlz6CyOyQ+OFg4jsIzyTjK0OVGsYBDCjAvzS9lR+mc+gI85p7mLFCyeSyD5DvHJG9O
GQcRcqJkQpGGvhr0+y5De7FyBbI3Kpz2mgR9+/qhq5IMSjRJhhDuqZ8soBmAtrJKW7v6S7O4L/3Y
jy4JLWhqn3ouoS7XHo0yq6srRDomrVuI6RM/DI7GktvWI555QZ83NZnzCr8NlNQNTVegsiBBa+bU
XpnOU9kovemngtx4Qyh9NYXq2qqai95Q3UiNAm1sR1uvp1tLlG/MVNtLBojhIrMCy1lzb06lYqt1
Wdmq1gs2iN0EW0slzRXD/F2Wq7UNiue/pkCjKenqo5njFGz9ujUoyBvyePooZN1Fr4ycA47uzRc3
s5UJZt3RQR4tZdSaSKrfZ5No11ptq+RBVTgNdjw7zHrrphUZE6HtscnHPMtdyzjkRWxX8l/rBTNz
xgQ8UygmKy86pPEQqYz0W21abDX1FeuRs0O3g8KzRzFRL0smEAZB1evNMDga2M4tFRP4EqFtLbRR
QXgqzP6PtetakhtHgl/ECHqCrzTN7h5vZV4YK2mX3oL+6y/RI2koiNsYzV7sxcbdKULVAAuFQlVW
pqcnD52FCkj9KEfXpW07gtWxbTpnjAt5xlxgaqaI2Jzp6INFNlmgaX6q2lnu4FPppnUy7w0sK5vZ
3cofubjXhdIgQ5v+pBj5o6SFRmuFysQbngMCazwQoKuS2WonWGMP2z9r+Qm+Hg8EsBMlxSwyJTul
6B/IpB0gWXuvZ6nqlDP5pIA7//wXFHxAvv+vK5IWURUHW1H6S0uuHiZAeJfqfVNCrx+MV0JSJ2kM
layQdp3tmLFbH/oghqJcvRzsoAsiT78/v67t0tzKIBdJegOMJlaHbOM7888L9O7U7vsvzD8ri2yr
V3dVqshdMed4qlY+9GDpTvOaQD10fgX5UFd2JBQG/uMaudgSyXHcdgQtlXdDbNl5PnPeeRDAUJh2
WVu4j6F5mzt42+y1eHSq5aNV4XVsX03+eJD3quU0ijunj114P9eCq+hfcoKfEZVv+FcZ9Nb6AYhR
ltkB6euWDxA7cePrdA8OpE+CPRadfS7S2EYqdT27KP7vZ5/v9ivD0FO96JAgq8muTAGgKKhjTxiJ
tgwn6kQFUMFdyzc4mxpP0b7BysrhYYBUQ/vJfOo8ZVfs053ttyAHrg5vIaw6TaGecSLC5SsWYnfX
KXianzBk5rGKnNCnR1bTqo6Rn7jps4To0AGSuLOD8L3z369Hle+TQ8WjryDuh4qHlB2i9rLoQCpI
D+ddRxBa+ab4RCo1rxoNL+AKHbpZn7wJpe20U57O2xEdiN+a4rOlyXGO1QDH7I0VHvvhoTuyNz46
8eIKtii08lRxpOqMJi1h771hhwhuxdOfr0IrbaNiTKDRGUw1mb6AcGfehUW3s+nS7IepPlgUyYZW
1w6R1ALjYw3SEcmEJneeZ65R1lEg1Sn1UXpXHV2Su8PYDoMTZYv2lxRBHkJvIaywzDPAQzXI6JDq
qo6aJOYdKQwNLSS7/kQa/AGY8RfHLuSPE6WXshp5xZRTtx/CG3VRe7/rDCASQHGct+2+6KtLOs33
ZQZoVJpE11JSq06elK7RKj2EmuLPhQ5qq6r5Omnph76Pg7BPdp2k7ysluZnU/GapEFsz+dGE+oBq
VffIth6rEXqIlXIfZUDm01G5WCQSpKF5ZfeS5MzGjHmOsd2lNN+njXWPO9dv1Pl67KcLaRwjEAb1
d4qhta416VdpOH7o8/GTndbHITQyF4MnXlVlF0PfPRZ0hMK4Hn9qzCyEkkryKPBbdgX/FgcsXYfI
g64SiJr9emGadZdRjVXwh938D4ApFIlj5HeodOb3au+i++I1H87b3Ix5K5Pc+w617e/0gyCIwg7g
uJiFNxtIWbvn85a2T8nKFBflsM9Z1avovLCLg5U7mKTtCwEyI4oU9c62Z4hX9rgnWiopXdkuEVPo
IwG4457qr+pRcjBiqEBzx/CbGU301mmtNzRCN8/nyjaXbFnmABRNiMm+WondhsgeynDOkodOhVeH
FrmCrWVbd85xuExrWTJdqkNsbbfrvNkvvQmzlf4SYFbfi9BP35+3J1odl2aVWidn1ATyMcZmLktz
2WRQRJhTT0FMp4PoXt58Ma42k/2cVbCbximqi0JCuz6oD5q3XCRXdKc74BTz2yB0J1GGs23PIpYC
5R7Ij3C72cUkUpsYM22AB1wpO/mKMcx8nysW1/63byvolv8wx+1mkwwyG0V9YQf6U0aMzTt4ZYzb
y9qCLl5bAsRlVs/WuMsAjMwmkcbINpchYXpTEIRUDJ4hHuAKxcATEVUjc8/uYIym5D6DrrBYhlmm
3L/MwfmHfnLs5+638965Xei3DRmqxcj1oYjxq79EnZohZOP7/YA/vBz8qHW+MDi37sm2U4Fm7K2H
f/uLrn4A90XrgSSxPgH9R31lB6wAuoRB4vaYBegAyy8jwXHcLsiv7HEfVa+Gmi4K+swMBDgMLq64
3p99zdP2TGcsjJ/mnewVu3QOhOxILN3nQ49i6TJUrlB0s/hPLddaMyQgnQqGj9Vf6lGDtBhEcgJk
rHd0lwWQqvSS28ob90OPpPb8l95s5msqOE6himrjP1yIz5ImVtUKyC/WiagLvDAhEHDxvaclinqb
n3VtjQvqtol6Zd4AzB7avgX9lUNzTHemF/d/saT8DcxTW4FobZBz5BxERnY3Mz9KPgwLMikpczL1
oStSIJYjx8jBUpr5TXg/ob6ZdJNvqKNgi5mr8p93/RM4VzaKOh4IyviBVdhONpIbUwFysJ99ohpf
zn/Nraf02hTnxYo6pyW4GsNdUWVe1cye3lyNHaAL+WUmg2+2E3XkhB+U/aLVxRKmoZTKMj4o4zz4
08i7mf+s18c9nOtSXsom6dOARQVI5LravnKt68G1gtLXv5iC0v0mUuDVnslnk4YcyTWK92ycjY0l
WRE46D2p8gZgaXtP8TP5kuSP4plZwbaavEpZa+RjPLDp/nfBXrZyn/UyubQyhJimrSYmnq5qlwa1
lHxuSPKAcheuOPM5AxbVa/tw3+nJpzgLj53aXvRVK/BdQSQyZS4SzfOgUAq22ffAitgz4N/PJEDS
v7ptYQ06jSy4LasxT4fkaPlGoHrqhaiLv1mYWO8tH4DCrB4ACEXNEFURDDB8aou5cXNEe41OR3RV
ruwwQS9Pvw918k84KvtFxuOzLa/zsri1m+ayVuuvNKxjf6SWD+UMr0116sS4vJ3z0YMtmt+UVc+H
cGc5Luu+t1r0fJb2LpxuE/pw/u/fik7rv587vXoWyY1dQgch7BfNTbSSAplqlM64FHsJSq1SOHt5
XR3OW930q5VZHnCYaYsRjjV2/4WWhTH3vpUsTbCDPIV5HeeaZrcj5kBp3OOeiWtviGUhAG/rvK5X
xJ3X2e5o2sQMXLN/CbqVy5RpNJc9AkVt/FOf/oxb8BkCCadWDUMEQSLJvaNIBYbq7GZn2+2ljcTV
s8tmlxLi0Wi5KEpoGXbyBfjBbuhiXkfa8m2ZpuehJkFn52CbXOjnRjMaJy6HRypb1KOt5S1W5Fly
fJNYlUg9ajuze63L2dxRt81RiYnJugTeiHwOhAr51VDtbb/z4wh0NTpgbqrshK7UH7TOO+987HT/
tnc/312yzV3IQ2RivlLBqzJsdr3xSOnHOtmfN7EN8VrZ4I6tXiUJKNeRqzNviN1szzL0ET4egQ4g
RY9A5BHbEJKVRe4g42GSjoCYAiWT55FfZV3tlXHp94b6Tc20m95SAgpJGpqFwVikoj0VXo5cQlVP
ehMXmloG+t1QOcaOBkmQzriQFx+IxQfhcreO2zqEcx8Rgq2DWkbIISVscHKxXLwwqLXOW46bcHXc
5wwHA6RttQnCytkFd5pXyhAgCyLAzCqPdh/eMM0qWh/3OYcos2WckpcB8z/Ff29dAqvNPPnWKmFU
aROGtombt6zV6yRRH+ZGObazfRVb0KGt7WNflgIRX9GWnm6Ilc0lzfswG7DA9ySpW3fAeoFccO6k
ai5lwl6SUe7Yie12sS6IKptHfm2DS5VSVJnDsMcmMgwXdb6THlBQuDkKSvT1Ud6/i/RgbZOLowWe
MXWotuFOgl5drnyQcl8aAX28sfqLKgpiRcg7stUmW1vkUqcyb/IeXLHvIT7YBOmsbXExhRZTAbya
BIHaG3LMD3Q/H6vrPhj2yl3mVo1ju6zqErm53z1Jgeq8ExGw/glcmBnnRO/1CncFw7IV6hUoQXb5
hXYs6FV+FOWlgqeUeSr9rs4ELuxCG1rkpS/KaN+5QdhIDXBXb1FGO/8MNk8Fr5VBPTLHrKxAfNKN
F8l8RchVZd2brWiaUxDM+CGzYagadRpxORg3CooZy14+vOg0FLtECGIXnHWeGzeCbEFS2YDKZdGj
Uf5d6AJ841b6sHKJk9eu9qyPx0YFVzdiSZJ7S3wZhjsTQlTnEwjBh+GZcM0waWS9MCE9mH02ehQL
zMErutGpdUOQiouWw4UQjbamVfUoTyyJjApm7KAdbIuCveibcFFjbjralrYM2HRRo3q61PJxUiXP
lvN7I0y/9m39KS4UsGd3tbNoWbubCyOIybhTovyfsBTmn4IopnKRRZszfZgrfMOXy+dH9gBeCnFi
JnJ+LoToA7r72XgKIQxU9Mq8Md68IQ08X1szVS5T0Sw1bMwF1qgfBiAz2mnNB4zgn2q0dVCMz8J+
lMgil6nUmUSGMkbQAhubHmg7c3JYrTRxZYgS+v1N7IuKswKX5Vl0az1N4izGGnNcQymK3q1PtMQ9
fwJFwZgX052SDnSazMo7GVMEZ4TnzM2bbKpSHTkm5tROjF5uZjjUjT3TS6tbO1iu/vv9xpPoKjFq
F6qEkcr1OxwYZgyDCFN2waHTuEjTtIaRS0wi6P80orYK0hoXcOypHGalwMdjtbr5unEnh73GW6Rh
b2jJCo44r4DbadoAkg2s7D25rCBZ5zl02+VHnhkph16pHEWhTl/cpNk/ZXcrmQ/nj4HgItK4eJLR
qDTpgAzTtCO3kv1O/lKOhdOOgltVVNblyXPryShHpWRvEEuenUY23F43j2phuXmGoi6QkqTrkNoW
D41Gr9Ux9yNlepwT+7Eom6eYzEtwfuWbNaqVD/FkurpJRz2PcEn8OSJMsMs8Y65hKHRcZnYfGZJD
yk+mIjtKneImXkRXscgU9xQalqK0YhOmGEetbvvh3xOgkyArhu61D3yKDBBj5tX15X/NbnV2kawS
p2hG5YW8UlD9MYHP9sUEVn1V1phqLYcBIcoQZ2OIlZpXq4HCF1oWoCPe2fLW1FeL3N5qeWX1aNK+
xoGXGuDbRCC2P+SrMW47FWIuhXS66YujHZW+RXvHaD5K415wDraj26shLm6bES1jIuFk/h/7Hq/W
uMgdD0mUdIzLg3UBMqjgTA57LbAHdBlIO8HaRD7CNnnlk2GdmrbCaoGMpVsiTnLM3Dg5/Hiyx8dR
BMfcTl5e18elg1qFSQEtQUtnksHk14GIsQFvQffP+YVtJxOvVriwDRj2REYCT7Sm3diXTk7/Pm9A
tAwu6+tUSTOojY1T269UActj+9luZ1EIFriexSHHskYPgQdEy+3n2JOJISSJYUXBGivkJfiXotTP
beNR+ZiZawc9hD323NcuGaBqvgU6Fiou4peBYAt5SL7cyznFCBGAFMrf8XgtRTdDK8IYiTaQCxJz
E5HJYkHifQiqf7kzXzeQixUFXFsGfeu7crztfPLVFtvf1dm1wZU2ShH27x35pMgWFydGssxtF6KA
+F2SYQWdEgMkBIf3N/C90Ru6QZCUJ3XmzONBB+D1/OlVWZTheyCrm4rH1velutR5p5UB+ZzlzgA5
4RJEcQ65lnbjMb4FmzDUGUCzYHpS7aLDTiJ/udZzsH+SG3Wn+Yy0WfiSFDkrF1PkSC0iquEF9K6L
RrAFPApfp0mUph2OBkOkz76++Bj+AzxeBzlImgFOJYW+4k6DJ352MW85s/s8Ij/UaKJDmADROcku
qjK6zKv6Yo6WSzsSshKJlsk2fXVKkqXIU2XBiYwjnz0rFfW0QjaUky6HqAKQimHWUENVhRwoggjH
w+9zMsi9qrF8aHjqzENvfWkMUXayjRr4GQV49L2uJT0YznCftnMS0FwtgYEjz1lUZkdNVb3eKoNO
LT6nxYjMWs+FZX+B0/KgfKslIZHYC1qF5EYxA8apd17iVgfVs2OMH4sq8OzmPuc7XCSSmswoNZXZ
K9PDZIU30dz68Ty4ZhFdqdEYSNMgqt8Koh8Py5fNZJhARZYGlv2lW7KjEpoO1E4Ce4TrDLUbZ4UX
Z4nb2DlQE4kgWIm8iM9lwsqQKa7lXUnvpBBxKo3dhHw6HxE3YdWriMgTLtFhaItiREMRYMITrPok
3aKBsQvlLMn9OpfQutB3NZQ8hVqMgoDPoyHkSZnMid3ShmU5JriPu8I7v7xT9eiM2/AoCDgGRM+U
JdypeblvAXRL4seexJ6SabGz0PlSM9MLKaaxoxrTBfRbCicEK5wGds9RGe4VfXZqExMTBvWKHCjM
JnWrevZCmgWhOtx0MVSedOm6lSbqtOb0ZVHU46DEi5MW2b42ugujTfYppHcFziHKOHjJ+EzOEhr1
399ca5U/cQVL9Jm4ZCpLCrvoFiQcYCFzFmuXFsKio+Ck8cAIyZ6mKWwodPYCEORdLvvvwmBXbygV
CyKXzeVPRCGRHRq4Gar0yIgusosmkFzSHrUjgeCo8P0vssdFrrLrqqbvvr8jx+uFgXiPb0X9bJIo
rc4zj/II+0bSpAYIT/Vu8KgaFORiiNG0x6fTgZEudDdL/CHaZZ78wTqcP22CiGVzEWvRtdkyT7FE
OY7GQwOYp5J9OW/jX/rNPy8+m8uWDBNPo77G52tyj71eMc+beoWrlpfDSfc36i/Et88m8Ojnttoy
j74Eo1naWQ2klgqTzh8SAj7vPhv+sifp25LJs1cqYHQjVncDNpOnEThfp0qbK2KXj4U2UqdD13+X
a8Mh6ttbqwJSicz26GitZLr2bF5Seb4rOhK7xlIVjl7G93qv/H1+59jG/GsoxBLYGVxlRKbSDKOO
isYuPoBLI+guGG/gG0hdzvo77LA/X9lBCk+M+ZT9/P9guN/dAda44KQtUjURE3fIS7ULouM/pNXA
WjO/5TyfjVWwyMLlan0zTSMtzWHxHe+vs3Ua2OJj1ZBXU8Yw6vPdsgOdvOKlJzp52dovPkWPSdit
EH09LloZCFYvPevRHbzytg+KwHwgDmZzUDlsRBmWyBrL4ld7mYZyFYUjbrHfCBjfVOg4e5NhO7kA
lcf5LGn4gIES3ccY4cJ/FSQc5+9lmODCE8G4SjUxhYwVGenbmRsE/sEjmPROL0qDAJYyupaT7PPy
qts3YK7EyT6xO+aumonIbEU2uTii66hOZaw4lcRuj2mgwleJD9X1JwbXSN8k5XL2MWfLp/rVyk0M
nYRjCHQDACKspK1Nt6kXIgnzFnfxIciRgAwIBf23vFnP18Zgmw8w1tTRjuAIjuDuZZRA3rSPLhmO
Y6JvoQQSbS8XXiptlu0yxf2mX0HeiAnl5B4Iil/AMEx75L8e+VOLarW7pl11ucaUeln9YbyGEub9
C0zlTU1D0fq4AFNoRhkXPdbHMLBUOZhuukuCqryZd4ov70lyIySWFJnkokze1iQZUwstZtxILFcu
3HCf4wu+rUMhigE8nkmzen1JGFTmz2+IrZTLUkzbxFwcmNR57wylJBpLNkxZJ6VD40PdQeMgFjTP
tjIHS9WIpoOT1zZ5FvcuJ2kXx+AzpA3oP5XeicHpquCp1A73ZXq7zHtzEA3Bbr33VzZ5Avc8T7pm
GWJkTbmMGXP1S56NuwJOavfNzVxlu3DIgvMJ0uZevi6TZ3CHoH3W0moA4ypm0HvrNgMdeAs2w/NW
RAvj0yNUFKwEvHe7Irb2piEHmaarzkiXwCxl37SmCJoG6v680ZMf8MmfpeIf4L4VSH1zR8CMU10e
TVid7zDrRo7LIffIAdJUk0ucE2ekaL5ue52vFtmfr6JKRvpKkZkWXVeTq3IgrtJXQW1dqrnsZvSm
Sz6eX+L213u1x128iJtEJQZ4oSA09BTFradNVWBHi2gntw/DTzs8qK+rNPTOdFDEzcFggReKBekw
OmnQ2e5Mj60fPQ2ujcpik7lvIOjdSplg/ceX5HF+VTcsyxiBhudHMMvcJXh5Top7NZuhbG2N89ZQ
l0vJYl/xz0OZaGO5i5b2kZ4XC2g3hl17KHfDvt81B3VPRR9wq3K6XhJ3wS51mOd9kYLTi1rP+dw+
a0N3RXrJq/LWT9T2yRrJh2ipb9qFPp/3UdESuXQ+6mIDwrXAaMYzAPTW4JD8tpu/GOQmsS9q42Nh
CzPszWOhyRa4L0GlpfF12k6yUNRSMJ9D/UE6Gjumgfe1or7p+DKqYE7tPohwaptPdHCy/LTJXfGj
NNoINhiBzxtAupjiNVrMgHTtQH3zAukS1xI3Cx+WpitgK1Fs3eKFRC07mZNmwrMsvqwPY+XXGfiU
F28MmPBHgR8CHTUj2bfCmemt5HRtmPOnqqZG1CsjEjbzGqySjm0GY3TRGF+iVj+c959/WaRlMGZ8
TVP4w5+29PsQ6IQz0utQgwJO7pJ6slebnhLMmLEBh0IlRnNupVBQtP1pmIsDrTG386LqLynUSxEr
PLF9vDGF2oxyK3tcMGjGVlJmChUqtlDrIjwocusyHnByweh8k0KIjd20qONK0olp4V/s7K7uKwK5
9D78kQX/PyZPrFdjfOVbs8s+s3q8oUYItJZgc+8/pfmnweihWKU5Ri2kUtteHdwGQj86UU/1rdXq
9LCfUmJLTO1+PRvNII/vrJZZ+qs1LgCoixwtk4o4pw3pFbJSi1peHh+a3nLsrHNtJb1YwvRbW/6d
Dy3+Z43mRsVEa51sKJykAYeQer1Un22UqcLLfMBIXHgVFWAnmYHpULSd4FiJdofLjoykqjDyi9/7
csst+8EJ91YQvm2qavMsrXaHy4wiMtYjSTAk96NkddIU/wPdrM07YGWQc20oxOcSxFeTQGq6j3YM
MQY69F4u2aIZdRbqfssywSurquzb/0bgMNlzYcYdvEx5UJfD6EuI+vocRP78jTED1eqVuN7IfOmc
TS78EttQhykGSSC0Z3zL+CuuKqczR9+sZve8m4hWx93ew0h1SZ2QeUn2AiHL27HXBBa20/TVBnIH
p8HM9WiquK0rf/C67AnTu0G7H3c0e2ITlG+YGtn0jZVFzvWHClgsWQWz+9SUF11FtMeJoGuQT0/S
rH6ZCK2gGyI9JrZ5JK3p0ZQEckxdEIx52YyaN+Tod7ZV/63Y8bciyj6TWX8C+exTO8uernXPVdc9
zs1yTFv1vujaEk23/qYqlcaR6/S2aIbClRrpDvwyblKG7mikoBkrr83S2PWVlFzi7empRnanSRSv
sT6612J932lt5CmzemNWWe2/5ysTlkNoYK5V+cNiFfGUURTwjKV18uFZjUTgpM3zb/y0wOP4xxjB
P6vRZWSzCtnFsm+SzGF8spoLsLHMiJ/TL+cXtZmjrExyNTt50UAyzUza7cdZ/hhKD5XeeFFheLH6
cN7U9il5XR2LtaubxlBimTYF6juE5k5dMp5MEYxnsyZnrZbDdnhlIx6Ldm5BYXIqG0/gbUEDSH5g
CiW56ZUBZvf/25q4GBM2iqWVFWqAoDRxMu1+VO7PG9iEgVugjNKIqSkmHui/rqigkWRJCuo4ajD6
snwDEN4eLIeYCSdfF+1o7srjuG9ET6HNb4VsAKRYhqaAcudXq3pbGCqtUWRpIaZOgva2wdzF4ARK
gJctxGpFII5NezZUMHUd6cFvxXE1InHeTLAXhdEdoeWFnD8JNnLzcNmGDel5nRgaDyJT2tTSGzAf
4HKd8fD4Pkv4B5fr1tECY5GNh4cCjUM+b0TXDsgUNhlqFIPDOuTjtFMa6tDyExiNz69uK1ivbPFp
Y4HEIcoNNpUQ1zu7yRyj/daNtiACbt5CazOcM1LcAmUUYknvTVA2X4wEQ1oq9lA3LJ7XIau6NCvk
BsUiELSaf8nPbNxVC7R/9Et117q12wgC4pYnrg1yJ3oMNTWpGxgMtcwHNNmziIg8fPNjsYco2nam
TPhOvJRIRUlmYBoIwFlNDMaw6DMd/jnvEZvrWBnhcsmBSKAklLAOW3qU8Y4IRS+HTQN49mkWpHfB
OsT5gmrOFWm7DoXDdryTtPhuzLLYPb8I9iP5FI6AacrSIEqgazzpWJ6Ow2BZA54L0y4dW6cY/smL
y9y8S7PZHWgpCHubH+bVHI+uljpzBhkozPXhtRUuTglgVZe/x8FWRrh9MyJ9UY0RRsC66oTNYy7k
NdxKfMEyiGuQWCrLVn4N3knWhc2QZygmlTcdveurI+aUiNE7UvZZX+7asXdodKlkHzHhrJGHwniW
5qtpIc75j7e5m6ufwZ0kG/it2CxRd1HVj6r1hMeZVH8+b2KzCrleKvsNq/t+Mps5Ntu+DPJLpJ9+
drTudWdx5Ut1L8KwbIbz1XK4DJxOSQuac+zqWIGdrf07sqpLjT7r4wI+1cfz69o8WytbXO4NxbFk
XlrY6k2UApePWVMJPs52YLWIfpJVw0QQl82WHc0q8P3hdYR2PhMUbsYryUXnNMf+aS5jZ7Dmj+eX
te0RP23yTWmlsOusStkjRrq0rALiIWDyDUWynyIr3AGbUK0pZ8OIg3gcH6ckf87CPlAUWTSgp24E
J1QUwaxiyNAj5ysnVCLRiP/7hfnhT+tCm5mtrbLKnk4gl8xfhP0kj7FhAa/4Ls37LQdcW+PObj0u
8jAzfc/T7C0r1NqAejjxDtzkNgDvb+Em33TJtVHuMKP5VSzl1DLiPOnGdMerKHMgxv6VQtMbql3x
0fbUVnDDCPeVO9amhMpxIn3vcf/xV9xKQtdL5A52qxTfwcrs1FWMsRzKjW4/XrCBruFu3ofW7vyZ
2wpba4tcHlDMfanlEpTRW8W6Kbv0nzAuWteoUeHHlOCdrkyCmLx1/NYGucBilXqJIpZeBCTKNcds
ilta29/iPBdKULODzGcHPy0Zv0HvphzKGjUDDPx5C2rzolnb4oJKviiRkRAc9u/oHTbvEimeHTBk
qKhPsglOtk3ZVvDwQz+PH3+lEcR5wtFm0zXGgSQpceOqBpNN3aGRaEJIpJ68slT3k6SDwa2DImNh
2R+aNNXcOK+fKqk6xpEuu2baV44sz6Zft9qTDdF1TEd3YIYHUZRTyPpTqpr3+SL5Uzzj3ozaZ9lq
fGqWF1BEcQxpORjqAvR+pY7eebfcfEqsl8ii6+rmThXwWCsAEGPapDx0ty/gV1YLZCPp7+xXru3x
SVFk9aapwVl+dEcZwR6rcouhcltZ69oUFzy7JenimkD3Ou2uxvkjsa4L/a5rWq8inwtJdKduhuqV
r3BR0xhs2uqkKYK8ji/aJo4diXyDPspNbbdSoFuzpzQxPuY03KBc8ayNY+xguvoqGwy/1wdXUcdd
XZrH3JQzp2zCQFZT17QzzBU0iLt1ZZV+ZmVPDfQDPLB9egv4NJyMzkdtsZ7tSqvcuR+vag3Kimb/
OQZX9GMhpXuFNrGDgYjLVGou+tG6BLdkdZFPYerYVOscKzO8sR/zv6M+/UfDLLvTajNIhPMO2IM4
vcmtvAmiyDguMTWdIdKurcG4aLOuCs674mbAWm0gdwOgNRh20QBPBNeuK093C3KuNj6cN8Ki3m+x
amWEC/xSt1TSpJ7wjEAmB1nQ+mBo2r8LU772PS7cT1ojV0uMxTAy/OnQBJY/HcHE7bIBNVHVZrM4
tbbGxXrgYEwwIuJQMZ6THOUNJ/ItPyauisr+rnXCi/jYpb4pKruJogcPAjKoNA+lgWVyShymA611
YOPeh4VbLZXHAGX2QsyQKYIzcnodQiNwEt9mJFvYWNHbWuCSBhccJSI1ug1S6F2W/x1rk6NrijPk
47tyH/C2a5qsQWyTh2/pldyFcTmXwbiY9wWpagdFGHcgxW5YrMOgDMepNC+yeryhRfuY5/O9WlsC
1Ohm+CKgFNfBIa/ZPAyhjeu5t0Ji74oo9EkzOo3x9/mjt+0sKxPcAR/MuQCOESaYl2J8KQdEtHO0
8nbCuWCU5XYsquRvvg1WJrnjXlI5LUMbJtkxzPbK3vKTwwjSoewNrZrN2GLjGayitmmjoPTrVUrM
qc0kG/Uko7wq1Etqfph0FC+WoCOTI1Vgsv12fkc33fPVIF9tnGcrrAodpR/D/isaHivpShaVYrYS
LqR07LVDIJmA0t+vi7IHDJ9lTCr5HcndRlb+iy0uaOa6CWRKiOpzM2iHYYbE49TL97KtfZuMKvSG
CXMcUzf6sWLsiyT90hHpdszNyEl0rXTO7+2WpgJ+DEQ0ZVRadRT+f114Eg+FnsfI/Tz9ynAmb35O
7A/sBQa1KCYTY3pFyOQVXrjoRVT7W/MsBnDUgAQRbL/Bk4RUcm3JtYF9b4tldoveDNGnKROnrIbQ
N6gMyaoyrv2S0TvjNf9g1+GlkRqebY93Yxk/FlX+2DeNkyrSDamNKyuVB2/ugEKp+jHz0kFD8yyN
b42e7CAZ7S9o+Al2cMM9sQQbHCfoJdgqX1+lsWGbSYHqSfh59MlRwbZZEcjQRw8TvXvQBgJ9J5rV
FtnkXKiLKemiBDaV5dqobYcuum9Mov6WyAp30lWpl+OoAhwB872f9GIOFLPsnSLuL89v4UZQBmhY
tUzdUhXL5JVREht3QAPa/J0x9OwySG8zqRcR7W0f8ZUVLi7nsk2WJcWeQW89DHokRco9hYqEASz7
exKjX5bExZOyzQpjkJgx0PxAzibf5cmNfiLIl/f9+CzMjTbQhL8Y5DyCLEqZJBEY2V5Un6Etfakd
w4s30ASwfeJyy18scV6htGqVpBOWRvO08ws6XEdx52v5eJ3p8QM1wDtXGWBNUPv7htIdkeu/dLm+
1tvsWR8Ul4J1vFFEMuwn4PDvvwqVRQAM0ebgmdTmCo0bNcSvkvZmsHjTQ/11ghwChkX3xMshR3OQ
vbJ+w6fedF6kNBbCpwYf5rZDnxVVXgo0qaJUM9yh1q6VOY1FQWbzztAAw0Z/wlIUnnVMmqlUFCE+
rxyUBwVMUZBEZ6KXFkYy3pRsby/r1SDnT5qWFU1uwCDVd1SSnRHI6fOnfitRMuTVmridIyD16FEe
AI/gAfpOEFnzJfcnX6+5j49VKJjz2lyUrmkEnTDgkPhWhTEmlM5qifaepXhWHjnW9J4ykSGvbLDf
sKo05IrR1ygD4zq4KpG5L/v5hr38W7cMRBMzqmg9LICvbCV6GKdLBVtju6R+qhu39pQpjhVZt2rf
d/u+NFuX1ijhxEU3O0Am3Xdt97Xt7cktZbt4KOfRbxLDB1XEUY376xo9Nrc17afWbu6GJXqiDfFb
PWmcLBoEPr354xFJDNVAAoDH6q8/PirmWQU2AxTiJsRbk2ApdZGHqVuh6tUE3wGIlUaPqhIeliaX
o8+oN1AAtV1VebaD9AItB++8S2+GxpU9rmxHlJQ2fYySsjR8VNvR6UHKIJPCAe5JtLSNaiTULH7u
3qnQvPr0bTRhQtd63/SnaBtZcFrZqke9tAHLwvSn6c2u6spXkQ81JuWkA/2Gy1O0Nu4IDXhiZAVj
Zvrz4tlmirPaRv4Ehb1ch4zEKDeh4q1LT3QsnsH7fjjvGCdW4t+up5UdLvmQqgQCDyemZ0ybLQcG
FKKf2t4xn6ZdtK93uZcF/+Psy5YtxbFkvwgzIZCAV4Y9D2eeXrCIcyJAAjEjCb6+fWf1vZUVFd3R
3Q9pZZYZFWwGrcGXL3dH7MZ0SaeET8cinWTs/amg+33I/dvP+KUssSXlRXNzXvlHm/NPMdwhbv4H
MOifzsMvSWRu7NToG+rKSJtCsKRuIiiVPZeB+UMs+d1cBccB/u4haNOowX+5sQE7tljBxpWUPARo
Y7zTTUyhlod2v+z//In+/sb+eblfbqyquzliIy5XB1fpvkwMuiFwKF2GP1ES/nhjv0RJycJcqNva
5/9TEJvxofynB6NL/+jB+Psq+Z8P8ldZJjIsRdVZXO9/r7r5X3yN//8p/qrDNIGUwtfmpgRw+jeF
SMBqfxZ++uPd3SLd3yJZIZdudge8N9jG/QNXc8b4ptdgAcz/sQm4xcV/P/QASnyktxuh6F+vNkZc
GZaDJjXW6c112X2qsjKtEtfHDkgIa7c/5Z//4v7+ecVfw8yq4SUngc1gbtTt/5cWk7+Pnf+82C9n
TlgLm7Pb7ZHmJQ9T7r7+kRH/23MGFz64UQGtC/76gv72vpxGBnlzY+SQaeOalxlKbKWK5fx/a5/+
dqFfUs7McRUeGWxDwk01cr8rC2fgO9F7m4BcSnfMmDKbNlz/kMZ/+wj/dtlfvhB/0IXTtLjsAhvw
boHmJj11GLL999nn90EkdNFb3xqU6Nd1ndt/geC6/Qd34B8iPbfZl5fw3Z8bxN++s79d7JczVq1i
aNmKi01GPIca9Iuq2VU23BfmTwXeLcz+2wELQVD4izvKf0XtaFMHnqLgSOdYBu6dbV8usR+e+8aN
HfcxVE9/eI6/LUzAsAwBlIW3NPqvB7ro3TFsx/8TSvjbL+Nvl/rlJIvZGdyJ4FKcttmkmovH9I4Y
+ofC5PZd//oEXTSV3Id5FseuxL/eEZy9HetyYKsKW6q+hVOKfvvDQ/vTJX65k7bNwwDWeIiCHXQa
PExtKvuX962919kQh+x/MNK+ZcX/7rZ+CU3dwqyCahm2tjsnbXjGmMlmdSimMemHbGIViEB/+DhA
Hb79rf92VcpC34uQ1IJfacyrQBRRBlcdPH6cnfwhDLFFrUJ5iIbqZPm0odO6dzBlkYWTocH+qIoO
Yofrmdbznk88LajZEjiK+WXwBCfyNi7m/B6N2hViXwcVQBuqms40Kq+FOyYaZhRi8i4th+etA0OW
plrvmV/ta5YfCftLwTttRHH26LwL5aP1pj0JLmbRx1b1cKpq2X5cJ/y5UIikCmWdYPfsosg2wrY5
wOK0DuC3VLYbv3QTzJh3c0U2VeFnljeJlRLEgCrGMulr7j+j8XyBxth71/LHHo4AHZrN2KcsHjqz
1TnN0O0dYYEe0uXAulbGzdLBqwBRQpnYmjL1ZJv1DvZlCPzHchOX9MJbLxNrBDA1rPu4XuG/EeX7
nhQHGlp4/0KfX96ziMY9l8FLMeuPeZyeuQ1jDl2kuiAHrsYXBisupuVnLmCN0K/8WDhzlJSOjiVG
TFbzOSkcgX80Nj5s0rbfmBSgpDXtu1mgglT01R20KTbOuGR2XTJozd+XNNrAwn7PwmLnS/mYz1U2
OeqOU+yxNxDwbModrHO2thoONBiWGLz31LLhQQbA8XuyLHFAlzelIVpiuqOGzBtf9r4qE5C8YE8K
2SzCj0NEMDf61kUzBKxkm/bLczT5W5tfwrAFuIYdz9XdN7c9tdu+WlBCrD0oq4SgX/dZtHVC96kE
wrHM68EZsOPRfQ/gMYdLhTTOJQnipggBvKzORyvvA0s0wF1/R0MSC3vFHA4eWDFbWarDV9u5qSlm
zO8hzqx1Wk/rrrE0AaR/WBfQY706AQL2lHs6yd1LpL88Wz+4Mtp5DTuSaIzzcSu7MPb9n8G6Ji4+
rVGqhM0iLoeTFM+KvMiSgetonnSBJE+meJIma8j0wMnJHfrNUnYJxZ+fx/1N1WKMnBRTYOCRG41z
FlAoVpXdMR+/eXKOCw0P2/nL6ep44VU2kyYWAaZxfIijmm0JiHru8zx7UHh9ghVibEKbTf4zwydd
j9uSIFkyaJUNANbLh1FOyChu0kr3Sm11Eu2573k69UXcYb1E2fcqXHcQGogjr9q448cEVbyYlE7C
lu/r7GKy8Q5fy9Spx82EAzUIoM4FfNz9Pg5gJepVXRK07sNUfhu4v5/xNu1o4yCAmYd4u71PDtvr
nIcHv2eZnoaU11+Te1B9m5U+z7D3m5JJX7ze35PirYF5HzyMY7d40WGVWAu1teZlkCS25UUrcWry
OiEyjIv6c4m8U9gjKGvyHLU0cR2TVqHFgNRNKme8J+XPevQSwMtpHoqjL3m6dnwzLdCijYYU85sk
6k6q97OwlFlT0MOI3SmPb1vjb2a/uUSe3Vdgeg6lGw9ARsM1eEM+ijWYmZqpLYgeOxlU8TCdBcG+
vcDoEi+tX47t+IHKMO3HPl79r5DJfRV8jl4+JaLGdg3JYywDJ2r56ga8HhmkZWlilctdGFSpa/xt
UBVxpS51Od31ThHz+U3l0ITv1tgbWUpXEVsaJsGkj9YHRt82W61hoTtAdqOCr4nfb7xCbkX+EA1r
IiJHxWQgfTzUz30OMTv0DnzWMVJEwlyVFQigAhoaunHiCZ9b2JNtJzE6K8+1s55kM8ULHS5ITtna
y7iK+gMJ1xS2ohjApQ7pM5Bwk2CeN3gteXk/BU3S4+8u2jsnePDaIimGcb+E7rUxb1S3GWfXstcP
WEKCoVqLczuhdCWxXyDZ4b4aArqwMcnQqE0QfJuHZ9gbnMO+S43gaQe+TJf/1PAoswVsp+s6FqFN
KyITTzaJzlW6Enltog8EvHew0S6S0m1Y25OnnStQvSJuPYKH+HMML3lRZqoaEqKfgq6Pi5UnVT9m
9fLK8dZDWkFhADxpFlw6whMoqsStOjY4pUEzxNIG6Tz5+w7PjGjMLGZvR+urP1cppXfd6BwaD0we
cYUe+aal7mbo9NZIe/EUW9OmIg9uPh1cM2x4nSfU/hgb/xihju8GcNe8OyzNI9zDPqPoD4wikTTi
vgnfc4nsEj2K4Go6L+tGnQzBCxH1W7uGOglVvq9l2yYdB2WLb9RQZG6FB2zkrlL2vqId9gMUUGtv
E4I2hBdrImQvep7EEmvdZcI/2v5zKpFKOi9Wy7k0n1ayV94/9TghzLyF+YffHceeX3MzPtcSPxGC
fQESqxt0sSZ1OlYkHYhKLd0JMySeAZmuAj2vL/F374PGvPTrtHUctsajbbKwcnf+UL4FcsxWhEQs
OsV94RwWAaLbrFKsWaW1JClHzRU9dDD38CYMw+RLhcRbh228mnDbrGLLIruz7oyE/9Theh04/DqH
U3cp8UdszAxWfvwfdN4LWINz34FVhuem1Uxusd9rou/VWH8WCE4j4xvuTBu/vi4N7qOaU1p95W1z
dFwI45n7ZfpUEZQMgyuavQ8ywvwU8bHMx4TwKqlLviOh/nDhmjktR7rwmEPNgDjz8zzeeZipKXmq
BYL4/IoFmAxHJZI/o/aeQslV1kG2dGWs29dpAvKLYN10DyN03mK9BIepxt9hsybqPmah9vkSJAGt
TmYVycTxrCL/Gx++fPMzEvN59j7Ayt4XK4xBZhY79nu0DPGa13hE431eQPykxeYOxeC5b919r6+d
rRDiBpDZ7A7iaBk+4D3cfFEv3VG4qQzSHmvOEz7vBgPj48G5elW5aebpw5hrSWkcMT/VbZQ2Az7C
qUhH0eEUjTGLmhR7mwkw7UDatBcfIW8wo4FQLt7YBLh5HU/a9rFHvhl7Doh30Df5x1dQ6uJhGDNv
BeGyRRivQdO15KMKwdRVsdOhWDNDWozRIee7vIYx7ISEZn6yGkP0stivc7DxTXm5lYc2eqIRVB5a
1NJO95znOuvClwXvT2NFwQf+UFAHD/ueQOC2nWg8mz5hstpHYDdoNmV9V12AntUKJBlPb0QjH7zI
QUjqUz2UWd69NfZtqbp4nn6E0Yx6c4hF/ghFq7j0VaIKLCIbL13MkgTlC4vCrGo/mPK2yyATMb17
9r5371czZq3b7UN9IhJJBQ3iytTOK6M30wRb7BUnrYe4NTV3UTskbveWm+Dg1s7ZGRiCX/WTr69Q
q4wFYglm7ieqhkdLu3RR8P0NXj3jgW+mNnAPyHHuBSokYVDiNTitqtlRKrDDTJJgxaQ0XOOo/6oL
0JQbFgsv3ItaZfOEm2k2pguRAkvnqHwf2WTNKjNki1VYj3e7ZGpQfQH8cPPTBAnmvvCwR4Nf5axD
ki9NMgqmU1dVaV7BsaPbBYgflPYblnvbkfKkG+ckCv2YkGFLQrsl0MljsJrJu23HZYqCInHqYTMS
lJROkZX9QynH40DWeKby6Lsfi4/VNOtfi+LRTHmcLzQ1sn7RUHBh4dFMetsSk0D1FWVNgbNQI+17
j5iAp5C43UO37tRF/e1TTjt11Yv3VcgHt4j2K3uT5pornsyWxm1Txoa/hM6UuKpGsq0fDHe3c3G1
+UNOZWbA2yTVm/KwqNxHWV9cKbcvOfGuAb7cAJJcZSdSupCvdUQLAfpIBye7tUJEDX/2CrLZvsnU
WmwjX8QurjgEDc4EyQY+nVW3ppDwTCPnopwyMcGQYqH/xM2F6TEZ9QI3QHFdF0jTgxwn2mc+2mM0
71xuE7vsnAGS7s2pHCfEyffZLeBOeLUTzSAYmFUrO07OD2YufrPE0nNib96bQibr+qUIImp9p9UV
n0imdLHTodxixzJttL/znC71BKoWH0zWTiPOB7vZL7YO+Wk0T3pyvzTnFenNZx9aoQyWX77EeFi2
iVgdfO1zahBNWpXfuzrcBiI6L+KNrVUioylpcMpr4p/IAoLNUD3Q2RwMBIH8nGSl4z2UShxujU/b
yQ3tH+t5uitQq604TjOqIXz9jrOi+O8TKJlkjcOzle5yxIeKbGdr05bqN/h3Jk3hx7LBT5Hlh1nb
eNbFgeVbUYczxhxvrIC6gK6eQzSXQcg/Wen/qCn8p8S3Am/FFgSJ9jP3jk3z4NevVEYp78WmaF+b
hqAhaNcEllg0L++gO5bZHO1q1O8E3NS7rnWSkj1Ofv/ZG/owBtP3LriTA15uDSfooNmFy/SyLlFc
OHXM2n1dDfeLMNue3qnhO1qD42xxLEofBeLaxFzqZJZnBkNQqICcmVbAMFDWM6dO+gZHsp9fVY8z
XkTpMMlUEHMqJnZsaJ46ys2WfETnMsfWXy5R4y1xNBRDPHXBJ0wJanQxQVowmY5cb4PxzoeYN2JP
vlVFeyzWJuNwzl0X57g4SF0lu2PrcoSYL2jYy1dpP0Zw7qM+TBs17ns/xHB313HvSY9DzAaaLP2m
NSwj0Rqzsrn0EzQRghhKGaglP0Q+3pXoBBbPQPvkS83VxuPgEhJxLIIbBWDGibi9WzganOHpux1E
16JOb6/azjNq+yEuK1fi28nvmIeeBXKHmePR3aKauOg+8bbKRcY0MsOu6XFuoFU0uipe5P1Y37W9
06N3hiOPhY5Y5WxgwJWOPmyq1KXhbCuL9T4Qw77tdOa709nS6m1gpwb87TW6F7J+YlH5Db4aB88t
X1ZlPxFpf3gDbkZX694Pph+OcuDi+bBWbxFiY9OhW5gkgNexChJ8uteiK1LL3zm6oFW6WCbpM6ff
j3mZTjx6z/W0h4zMUkHXQ2v0i+wJk5kkdB8ocoG2z5O3HwoHnAIs7FFyViUyI378hPhbNVXm8/xQ
8PGFeEFKIH8gg2Ry1XlCj92ViMGDugzjp1CoZummb2TSzOzVMkhQIDgPLmAskSwWe/Erv4/EqxLt
NuxbjNbAW9fnYs0/ioIny/JWFKAJw3R+CJ9tx49QbUSIm9MKQSSYny2ykxvBOKCAyci8G0l9KQOs
2SMNLB50GNi5QOHROkudEktO0Hk7uEjfjvsi53IXqPVO99XWODQWHc9G02WeNihW5sTpdLIimVp0
bzqv01oVaRSoDcfT0uV3nxZJ6R7pKONFHU1+y0hvBBACLcQjfEcuYalMAjfUuLpxg/u1/Vrl/JMX
04HP3aXW1dU3YXAvWNDjW7wHGTwD5nNAn4keSkHpul2OTSh3Aj3QHAXIanwb5BH6H9Q8kbd3Wn5z
+NjMTrlnFdCeXiSllJtxVagP+g9dhF0K4LWMq9qFgqWD4qLYFegtmeieeoKqDriVN4IzMUv9MRXf
xxCeusi9sU8AWPRvCxYNfPy6qeFJDZUSAC2fY88grVShg4/6zwXthx+cYXbwSPnK03y1P3Kjs6B8
jvwmmUv4JDrVZkVR1TrmZBe4teY/VEPhTVRmHv3wUcSI5XVACxtokfrQ9DbRlDWGIHN2fcr6KZ0W
fqYeFisJAL1uSqH/9eD2YQdswu6DokyHcDm6NNcxacQ2Ly6dH4AzYmOaO5+a480N/Om2PAAkDeVl
lAQ1sLhxPCvyNpEl4ZWHr+fa3I76GMbhKLNwRjWWM3R+lfPuin3FwBl1L9MIMVB4JEIpfeeSdtOF
Of51mAaGxDq6Kyzo82pvjboOjsim6jGYu40kZldV4S6c33ASADoNKbIUUtzPgRQpafy4AVXoVoOx
emuBrfwFLCHFT2LPOD9HdE/L+iSWu6aliE9+KwHUUJZMaOJpFZ5HhNmyDi4TAC79peruUcxvgxZH
j59vp2N1hUU9fVkpzXrEJ2+pd9Dj3C05Cv+O77iyAYhX+X0pdo0YkzCygIAwKtL4Py9kevG68l0i
6XMqYtZgv6XrTFyjYS50A7gJ6pOPnbekME1MBgS4dl7igSxbDvSp3q7kxPh7r0HhRmtjNw2S99x+
98V35dqEhtiDmZKWQ9SuXTb5cDJ9jYS7xjZ0NxHG7Dl7doNnn/OsB7NYuA/AoBN32ozeDHZakbDS
AbbEYjrl5wjdX9Ca2EcIbtdDb97wLNtpzvCtfi1+h/JpRkBTVSLmEGJn1bGB54Kcin2/Osdm1ls4
CoCnvKZzWe/9wk8aoAoLOh3XMAA9+ChqtrP1txwhApBdqkIAy0xgUOOkHD+EIBBF03Euhnvc+kTU
nVrexjVC/NrVtsM0AuL0rn7k+VM+r7EBbYvNOw1jmUFOCUQBYqmRdtsaJxDAS15uvMlsvPLTDXGK
oBILNCVu0KYPpMpGehnaaxN8VC1BS+JnfX6azSMdDq0o07AvN+tKDwY8BWAt8QRVJUS2JGBHFnwF
0XzV1MeE/6S7nY85wox20ogn3z94i9w5rr/Lhbv/C/SyaNrGR+OFmQMSXYp9z6NR7IRTBYRlU7nq
VJoJwXCSAt8NPFsgVTRcqvGlRspY7dlG1R6ICkj1XpVE1dtafZPogCZ6Ksur56OH1PeR9fHqRAqk
INMV0roaoUhmUsfojVN9+hUANmBARn0UegS4ZxOBGYgkiBftZzWxzeqr/QxAtcOnRP37tVEnZ32g
GtA0ndpYOvCjQrlgKNsMuciY953065moPBtHddLFxVcFDKuvQWNT2+BH4ClPUZE5xUfOp0QLE+fr
T4t/M2PNwiwekpCHyte/gBaL3a1nxsf7yduus/MMDD4t0X4qHM7wVXAcGyvOSx4mTuU/wk/5UTNI
iIc67ima/I7GtgtT397mIwAUItwnsDJiv3F/3bow5OlcloLpsudKZ077UAOV66bqKgqE3wJRcoaU
mwTcJ4SH2CXhJT5njecd22pOPCB8DZuAj951QPxWv4ojH70Ymb4K0mai+tmLPei2WbW8/yduiTva
hsKmcq73peySESk7GlHOWHMIbkbbKMgXSMYx4gBg29aATyQEpyprj759tnRMS9i/eBU2nZsxCQTf
krHIPGfdaAwQRsg2cFQS6Gc69NDGwmOIIOavjyPPdSoF0Or5U+OrsxGefAFtrLgRAIIk4MzpURaQ
YB+CMHPD5ucaoiZ2OSTtvG7XYvVMFa9+6KA9GjYhCpeg0gezIBUA4hfOmd/yTWj7pAgPBdKlX9vL
7I1Phu9nNUJX009WDlyiatS7UQrAq03Lxt+1vnmafINYivajY302r9/9FbiOU1zY0B0VD9PVgCOv
fpTNM7QONrNEtbf8tHY81PUL76uDYDLJOxQo065AfTJMFz2xC3P690pBE6HVPkIH6gRSPcGe/RDZ
4JGzPNMz5Lyj6o4NywzJMPbGTP5OFIASPVUodcuUMFCxi2IvIFkfV0Z+Wzz1CTriaZAtj0tNXrGl
ndEAGku5uFtWCdW/BRmviJ0SuxpOHhvkMiqWL5iIPUZ02MrqFdB5Cl+xO6X8GZLKaG/w2iCh7OV+
PM7ji9tUp6BddzNEVj1y8KdXgo+rZIuKFRoqTFmSBdEGu3RYvqV3fuvtqtY5RsHTIP0zFopSpFzl
ePCs/AGGYay8N8/HBM3byLBKJ3VqpXr0Jijd0Z2aAWYHpwVxtF39RLpPFqm5Fs8UFVoxg/FSfrvh
KDfYPHLbJB/eSQN69PLs0WlHVhPFHpaA6eBtGkekQ9NtQ5yCRjgnoQDjKohbrS6giYpntF+TSF1C
v00LA9vxGiCFfg1CceCujatl3lTO8184EgZcTdPuyuA6k3tsEccRSDi1M2TejG4ayqy1D78AVqSD
8+FwpOj8q8P/UMAci/LxmWPoQZ1kztFiX5iHTaqlSoxmiTHPUSk3UkKzqoxiFgZxS+ErAzAi7JAd
Su/Q2isHM8wGZrP40QnNOB76pXDD72OJ0UC3W7FkSoPlDEblIYQ1fQJuatoAOrWBfK0WZ8P8MQ1n
diyjF0oJ0MHOS3zjIZw67TfRfms8k+a0TedF76gh8ORy01UwvG+LwKl3IR9iPc7Ywr9bo+DY+Dmc
nuQ3Z9CI65cwQo8BNCASH3XlHYiS1wDjzal379pbEVGqtKvw7tsynuWFhGjhZLP1fJFg90rE1NJL
w6oN6QiGaQWgZ0wE1nxXIJrUHpDlcqMdZ6MAx02uPk61exbTjI9nRgkIZoHNZowFu6gDBn8dscbV
NmTvtf2x1GUGSDIjTncYAHLT/KK4fB67s9P1b1VpUbK679V8J2pI9ecvpsyT3i2+3DI85dx8mCLa
6dZsprpGy4fgWZdXN2/vwyh0UJQEcS9omstgA8z/AuD8OkR3dpZPUcVOtMWNOPw8lc7OH8kPExWp
X5ufwhMn5lSnYnEubjlkfVncm95kt1nobKeknkeU+Jjbus92/rDACuflp29usIST1cQeBjRkI9KT
Zi9VWGZkFdna6owsIgsV9tdGs+c9TAF5d4Sa/aZqFxjbtRssKKV+t/aQt58hFyEwxFSeXuOOFkdN
10fgU20KclmRCLfck0lkczeZuPAwN8/NPZvpd+qgWmyieLKtTuo+yPwuHzI+Ai2Db7BltUmnsrjA
BxX5CuPNZBX5C4n6DwGxUXyfxb0IZX/gmCe4Jc0P49Ie8rHN0M4+9v48IDixxC2hwk3JbYpzGjp1
AAjxGimAEt2yWWbdZGhzrkyQeK1QJIwDMI5CkDTyFlCegNosIAtwfRp88uqJ4DkAODC23bXAzl8M
MXwgHA32rqn6QX17GVUBJh1H+1PK+hWZet9Ieu1m+uTdhqpF7rzRehEY1JM7LygzTc1ZR3rn6+o8
jmh9MTz4gC4j3Bf09JOs4fvqlxaT2MnscguoE6vhjzdrZTCCp8yvxteSz9ceIxGlxq2/3mJ0vaIt
8CKajG2ehM56BiC7X5p83/YYEU4mkBjJTW+06V98S1OHupexCcBXU0DUaiNSDcJ+rPv+MQz0h3TK
q9bz1dPsGozFZgjGY1h79zxYyu+LBsyMbgZzK1RqfgC4i/Ctwlp55POdYuHJn/mJ4DfPuT0Q9kPL
auM03bEVbZm0ldotBEZYGlNRSl9uMK9TlmXSz5UbNznDMvEIDX6NXgy41iue9mYmAbaMO3scMOUA
u2+zBsMz1HQwflygZCqgpsPYo4updQVWQ5XTT+6rU1VZQIPAxEUpUc8NwRcmw4ltwETADCIdNZRt
g/4geMCyYjDfu37OQuakGrBBPtoD1LziKqhLjMtrnBBJ0StSyJV4XiID8rOucD2l6aEGMkCCqEsi
TC1r53vQdY/LbRrlDey5W4srsSrDUGBf5zaIiwHNBETxEs2KR+gz/qR12cc4V32i1u7dSLIpMUMb
NYXcJqZRbddsy9qdjmUHWQgT3lgaQ/k61hi6BhSyc5H49FYGtkI/n3MzXXouPnS+TCnpYIuoV+af
uaydPfCDRzIZgLhdm+8iCRqVK/x7itZHuhTQIgPvA3rZ87C8+H0FKsT0ltO3IOy3dpW7clxS5waK
qnXLkHtr7Wd8zTOrQBrFNHrtSGZtcap6OAwIeqmAFKl62U0Af63x9txbNqvhcZBjQR7fjKBfgDhi
16isJ/XBRbrxonXfB+U36frJzMDlgT3q0TXo68AK3LQw/IpajEOtf+oRBvOZZxHa2sW6GMT7KdQT
kwr9Xes4cBXF9iFoIm4sdJ90gzw54YfGahK8q1LY5z3PmEhKY+Dx0DvZ3AIEdaW/r1z8Uw8vGL+n
QW92Qa/2vfi+5mZPfPQTU3BV3vqyTuvT3NENAXY8uuEmmIrXgILOnrsbLckPC/TCVwCB6hz6MiU5
uiXfW622fVVsF4uEj9CCM7MfYDLmqhDA8nIV3oreoXGwDIvitGQvAag7qD5QipON7+dHCb2JyMMe
xVJmZWC2ba/jsrQX1TL0kyE/TNrZrsxNOl2A3TUkPWBABrSyW9pM1n2K/54GEuVQvaaFz1D5aNSy
xcbRD0FdPXgeeKXY1yh0d+Qz+4QEZkZttA0AVCk9ZhyQHbZP0wU4tC088LoY2CFhEtV2xwt/C/T8
RP0+sw49NKFJFoyBlpzHWEQF88PbacSrGeXxJOpYdh1m/T54aF6iQIT3NbxfOxjgBiOG2g5sb5cr
qF84F8BslfLiGd8+WrkdlG03k/4P1s5kyW0k69Lv0nuYYR4WvSFAApwiGLMiNjBJIWGeZzx9f1CV
/YpksYMy1b/IsiwzKZ0Od7/jOecONxK3UcMfBU1rj2JwrGrrxmfcowL9DgBMe+wZ0AWK6iTPhhPn
VJWE3JFzDp0PkVrSDf+sQXIBC8qoLrx1gbi2BnnT6nQLCtYCKsB4SUo4a0Hufv2tYUIBtFNeo750
kkD45o8RBi5xjWLciJN/o/bWczxZe6vNKZANjafDNgran2E0ub7aeaURZXY/xptJM2DhDW9CCppn
7ONVHGVvxLqnNpXHTWoVrhbqP5Is/JpLw7dcL7x57hypwlSZ1Y2fU5GIySEcpsMkdoAboB2CleoV
oC1VPePm60NXl95QBd8jkz89pU9xIB5CJVuPkUpvzh37jhLFZHzvdK/K6NrrXm4EdjukjiRt6aKn
YK4OmjITalEXHAWc1xDdT+gnKgaV03U9nbrwbaQOr1Ro7QMurPHAqStVeyWo1ln+Q606RyGgFFGK
C1E0ziPbx4rrlVdYj0MWPmCe7KWNIoXjYbQsL11CmzJ05MrL4nTr1+LKBEZh6gkt/JRqSWO3Qscp
UVRWb2lp0DZ6SqVX34o9RaEyHzzH6kZrtV3SumX2vchu4zTfGKlbpqFdptEqyuKNkJbHKU6dyXA1
uVv5vUIyiqXpTqG66dvnlNKp+aOOPVX7muSvdRDfxqI7T7I9KsdAGCmReJY2rIoRUvi47dtw3WT9
nvraPpe2hvk89/DF0DoNb2tpOyW7IgkdQEBc8GyUMUPondS7ygJ1gPuQg5+1zneXis2QPjWUHbhM
WrBpBp/izLaYTmHRuv7SVUHLqcloUBvfFG2rDN9pjeizthpSsENkMTEFLbKsuSkcOaZ+NR0T3tkQ
H1XY9GrzNhuMOayZg2KBpwF+YvWlSs4jOLMyrc2Sdh3ASyQvlPklSiwIqm4sMlIMEFjDrZrf85Be
WH27yL9r9Ve5uWeUqlhEMNMPGd4gLuZVqDwKxZuAGQtlmieptBnF0i5M/mATgS1ZpGkIF5f0JXhe
rMIQ8VZr316ARYF1jPrM8WkEJ8LXUmyoqn/JCavZWIHLXDCh8wsMX4rT+E6ZlmuN6YqeIzO1h1Ra
xU3mNMr3rKDMDR4s82KfjVEv68N9aT7U0k1So2xWvVapm+jMhgVRdr98QSPjl6BMVBgUi7yeIm5t
7AsqEzOpFVLtdjof+3hcLV/fJICQJX9BMBI5f8uMm4iSU2jVGCZepfRSmDf6+KUObmPlTVKf5Gib
KY2XgVjoSGUka3TxPhsZuEx4Y5jtjZbvq5yowJ+E20xWj0aXggh8a5CJRAYBtdLDIM0ubVJ5Qtil
p0ZK37CXb5dNUDachNqhar+qFMK77LsavmlABxin0k3hyl+madeRXSr838QuGSiekk7McbRJcrGw
R+NdLu5bmQ1EPyOkBmLxUa8oP0PTKF2Z6npsxHZfHLPIsEvxR9h8Z1fZdKyHN4oe8yrNXpaKsRZ9
ScBllcreCtvD0pYW1GI96xQfxy2vmbm8e559m9P7yyswav1jrKNfKrV0HUU7zdJT0ry2Ih5kxMjH
jtFEiyxislUraoyjgknXklee2c2QPk8LdEDZVEA5jMZRfXUN9L3wR5pP5rqkhhmp1cNoKetJEH4K
nFOh+ZT9nqvsVg9uuor2d/vQSz/F+qZWSAlnKlEkI6kbWog01Y/LWdXTU1soD2FprOaY0l9VgY8D
2BIPdtDWK3Xe1owRnFTadItMHvc/AII5YtmFVW+4HRlO2r1WXGK/fm6o6XHgaXMjEwN2xXdLaIn3
MIegOLNsV+IWgPCq1rqYiEfaDdrgq2goN6NA9xr4WgfYccQ3tsQjGibT2DZpuEunu1Lm+4Jo7R/H
mLp63O05twbIGSiMQyJ800NmWljfurDfpOIzyGw0poBnhP4JytHB13wnHDFmlL01zUFgY8UUjHU4
3MZRcxKzuzl6w5tU8QnnCybtYI27tAoIm1TwRwSyCXgNt27eETfdt9gFtM1GPbwTwF/lyC2BBU2H
lnoQMOfGdHyDWRM+mXTbesMkrNQ0P7SMYzZJwgqFBoBVOK3qkw3SHkifI+JnS7+vJ3/HAyi0bDtb
9E18wfUBUkXHTt209SmLXpL+Pk160gogZsmmTkHmdl6ePDLdZ9UPbp1TyHpP8pexeY3bL3TyHAOk
Sd29ROysDx8iILZWsDGppimKbitBZhu+4bY9ZTEsTaye6HcOguIMRU/T1zPqn1Kq7aYU35t5Ayj0
4DQXz22JVLh0W3HZKKE4I8qrxSMmfOKry2ZI2O8hPos87AEeii0zpMoUDyhBrGZlQwa9MlqOKnES
i8pjsorGkzaYjlgktNM3ZaCvKLcQidsNykQ+YWdnTbYlTLaEdRaHTSqfxjH06uTZIsgVQzcmkOuz
kSCsp4Q12PGY26Useg1XuQ9P7fANCOU6anuaDOZGNCNngVZo7SYybyuK60Kcv2d148196/g+8WJx
UCnDiBLyqLodGXdG7/J1y5oKgUW7/7sU/QwkXq38NQ1ulcFNq/upHGkOyKtJ+4pXK8QNFdcpdQuJ
IidICIHKfKbPrqG+1NkLom0AA1YME3BiDJVcfxnDh9nfK/XzFJ1Ax/KXZ9nnHi7CZOswvxNBVAvf
zYAbTZ4n8Y016z7JHuLK7fPJXjpEWIIyOaTTM/8VJfdvlcJN2/Q+MSoHM0bAYVfZA6MVSI2JBqnY
+tWqo/Cupuo+Lg4cPEEBWWFDhhcRXf3b2arVfhBcyBw9eM6yITrIQd1+wYsDSpTIWmowripuhJZR
5uVyugsZnjW4WQ1YV3nT0vQ11ZWFq6OKEtB4cT2bEnD5Fha424PTbsbYFiZk9GVqtP0qiQ9ic9LD
A1G2b20tPz0oM4/EnQLDxrEZxpeOVKcVBltRFUobCNiq/WbINomp2FE/rTXrpW+2RbjTLX6x4uo+
FAJwK/l4qkp3yO80Gr5mzwSq+KZrlsbeQSELNgXi0UQ/KVpDWFvYXXar0dceJirepPYmrIW4D1zk
5/Z+mXhyj2fNbbVWiJKe6HWuydcdqdRcqc5B4n4daFAKKlXv6bkOXgtBdCf9VUjNlSVa+0mihTy7
flJv0Skk/AF1kAjbsDoQh8kKDxAgmKqndzL6HhVgXcm3BZl7EMunWgtuBgboadprbql0PgI3K6i8
DidTgYf+LZ6kgxRSlKyPqlU/l0bFxMluK5TidtSzdcRGwjhZTfldBzBS7ujh+o+59cNKrKVzF3dv
c3DftOOTOpYrTHTMDZLFaRvQ1wV7gq87ICu5maS1qmbfcKJ9Q286fKIswCHWrjXdpamwQpzengXk
P3x9rYZkZGpoqwKNfNpQ0AaN8GYx5JGhUk0q8JvTyjcs4BeUdlLKAwF4SvVICoWawcpA6TONToyw
5gTpJFFrsSvq0DXqEYJB3E4sTJw6T8dJHLYEw4x0dyKduFLvjnqL65TBFBUDoIeaQq/PtQ33nNFS
D2iDyTXoUOjIM43DijBMqhG9JBkiMFnlIIFC6qGDSGNOqh2BmCWY3idNtnNLw/vV6zpGfp/OVdgs
fYFxQWYTZzWO1Q204d6gGdyaAfKy2B8jG6m/K9uxWONOEu1Z95FGDm8AW4GevDfMfG20xKXY5ql0
JStbSQsBMnxrdU9R9Q1Nm/WiCtof8MdwCvgYAg0K9b5RaFw/0rMRqlu9Lh0maoJFNXZmIxA39XZo
3KNwuKpM0IMsMNK0JX6qrEddCZ0lRaiJg5nSvQIgIvm5F844VoKbUvKBFVi6F2Bbp+QUFBbwOG3X
NtOqMaZVJ76oFRkJJXqqEdAoitoCr0J8DHtAqgPEFadVaqmrun+SoqWXhs6U5cVBtKoB58nYYWSx
8hSTI2k0bUnLBW0ficqKDhCMPAKcR47c1N0E+JEECaD0DYCOhZvIzMPteDoWJhlEVoOEdRm8itI2
UTnUQl0vf0ICTDVI3P/gkelDhdHbQ34TRzFMDVqJg7SZ+Mmx5AhMpxT7XxWTqlTuIiXdiAbFJywc
sZRkgf4xvppz48rJayu4nVquYyth1NvzIBqg9bZKBmBE4ZbS1s29bloqMuGKYvJQmTYJk20YyrpW
Ai9TTw1AE5NOCzAShcKuAMDKmugCUQlr6/GnlFi3iUiVGFuZK9uinQ4LnqoB2DKLZOtstKbAuoTn
OZVvfsdpiL80UrOiDW+MwqOkSrda/Dz46j3He9Cl2Yt1k052DixVdIP2qSVnAX5bEP7BtEnw60m2
qUwXf+BFdOAp7tNSe+NowwkM7UiTTDYfhJaK4vTsF29LShD1/Oz4TdHDldjUm7pvDzIvLq19+jue
oiOGQSte0DgeEbxOAvwwCn+gvrCD6JVIXETdXdq0ABa0uiIpWFpc6ib/lZPm8YtZE8IBKojnYDNS
AWlKOEuGLRUIRcueqj6aYEq6ab/4KqyUJQWY8O8ZmgOaQtwUeK01rpYAl3h47qB4ZVj6u3EhqXHr
KmILsb5NCn0LGMUcMieYLGgwX6vIdKYKGb3hTUwKO8/DLWOJ4jm6ZSCBo8cbk6a20XqUfVc65oyH
sSoCzc6i2p65x3qrHmY5A7hlYh8pjgiATfr1QAKTJR0/MXLT+WGywJKT/3cUJwOGENfzuiIyj1D2
MsZbi48XSqC9NNldAtpyzsD5eFMLJ4Ushe/XVN/UXFklc+xo+nNQyaxDh7R6GPrcqX3Ue9PcUZRw
PYQ18U26GmnTifyNIl6g4tBDWogCur4aJ3HboNiLFz5OueqYUr0J1e9FnWzkWhY2iqQGuwBrAAmv
A8FhZI6sgLir8SCxktyKiXQ/RdltJFdHn75I3QRfGkN6mYgCskHdq3ShZHmQwdgsTeL6XoIH4iuW
G+n9kdCDy0MVahBmj04LeUP2RbJ8F+iMW5ewdISk+kobtEtBFzWHKH826fGBKUP89WtZ0w1NNEqA
M1rDZCEpwNBeCr808bhRxVPbNqtWDrZ9tA1D6g5+74UhMC0QkplEB1WmrfozFYiXgwNyJ47YP+fN
c03wHf0Y436rU+FMtO/MHNsXGl8xO0TlN4240ioeVUl7FmWvnI6DfleShxsUduLY60Ky97qgZkjy
qz5O1kgDRL8jxh6r4ijkslPoZOAAaaBJuop4GM2HfyXIM4jAoiz2Wp6vaxF6gOVm3eSY/k7knoT6
Tpz32Legfreqdi+DJ1SK8ptJr7rHqbfU+cvY2Co0+abgBLgk0J4tEfn70PBxIsVG6Tq7zF74mD2c
CktVVtZY7jKxphgSb0Zi1vauHxKvBoFsWS8+z3oSUM7RqyNPsvBr26Q+Mj2JE4GMRHFPCw+KJJHD
Fg+DT5i8vA4lWDclnkfLDiWkrFZyMnIluSM7o6hmzMcu/2qIBlMye8fnpimaukFhz3QkgJoT9XMZ
IJDuJQhFwDd4kypPTcq7Tinv/G7fjw+m1bwDp1Ca3M0k5bWKgXv1CVTRqJicrjS3TKyAsEKR3Ez0
2zwVblol7G1jKpesVd6SYd1LgBMWw7bEp/hPUXmMGm0XFttRwFWVOTEjnSTmJd1atXkDOm6nDehe
DzlVW2BOif5FBxlp8Nt3iliecrDyixsbVB2IUufJPDZNd6VRcDU8VnsTNO8mCCa/dufZE+E+VExL
qcBlxHYGeYJLE4NsK+hf5j14ncbyaCAeiD6ptDtxAeCJ6YSZSZqCzy1FF6edV/JOUjLbV8d/VZwn
CaOCoirQ+chYADD4qYU/4tUAwqnWrxNYaUJBiQQIn8mYztqnED98i8blV6XvczXuIz2zU5BjMQw1
JZR2hoWS1LjpskNH1aSPYXxCChIa2mBSvQsKgm2wXUtWJUvkXQCM4vjOhLkWATmDPygPEBGlsf5R
TUJml0ENZECqV2UV3/Z+/KAh5LxasoiIngYl/dhHu3ERIS8jcNeRdIj0Zm0KJmwo8bnP0FSV/JOw
lBFEEUCNFOxMs/taZjWqBkJ5H05LTiSbP+UoHW01I2fvIZ6sOqaPbXXBPzFa7Sc4s5tUhj0hL2Xv
QU24aSBfZXMd5ChMS8l2lBguCrJ1Lp7MwrCb2mvyHfQ3XG5RvJST4IliTCHSqL0+p+afMj5XooYU
pwswmnnoq7k2gTv6CmwDJZmoJga34NwP3UyAmPm73gq+VCa7iIZiZ4QLolI3f4i1EaxlqUvsJAKt
gLK1NdgA2OnYml49UsjSAHzeU82Y8aKAFAIF2JFFC28wJnoBKmkDJYUGE1pTuaOvfJv0sOn478PP
EGDZZe+gT7Zi44r9QLHe05PshOmuwQ3IkOTGWr2ds+Q0C4bbNzsL2KJYdAdRRLZEbcnGu6M5da/+
rKyUYHoBWJQ6OgqwIjWuTIQT5Zf7KqL3WicnsmGLJpIUi1v+/iN1dM4FFSDxpY+6raJs9Jnsyt+M
2uw2fejoAwhdqLwpBLvUGt/j6a5XvrfYIpL3gPbYXIv4q+/58nBC6RBUIQnj3QJrqVM3EtVV1cOk
oyXL3ySPUSIBykviVWO8R6neFYIH2VJ3Y5TTSAwBkOovaSfujNzfkX4Vxs9UBZyKnKjcnIy2IFvu
bBmiKwmoMbUHKXqncZCkxX3RfslSKuwCVeUYuprJHaLzjuntdMX2k8NSSAVEsKZyp+ivivqzBehf
jKe8fIemfRAatyTDwM6Fwy6PbmNzIuLytLTdIaqvhccx+VIUwlqwQGjdg18YCNMTYbRnEHbAb6v7
Tu4R1UgQi/WKYke/fTPXCvR2/ASkV9TgqW3XGjmC8mbp1asUpABKb3qoYb750HbWDQDZbdzPW/TI
6SEMx2CkTlCsCMDfp+bdMm7pHD9VQDbU/GecFJtZ4/JkAv0EvZS8tF8ofHoHcHW27MKY9lasubrU
T/AMgLlWRQVqUw68GpcCzghhugx4nQYlj/EiTm0BeVIHbWtM1p3fzLeWGjuxD+sMbm5nmj/Iot/7
ugDLOaSnCbLoEkB1mGWSYhpJ8pOuj0cyujxttv6CgdQsw6RcCoh8qL/OKjMF+iH/JlN/krKycXIh
X+c0LmaDOMOfBkC9x4imYFp86/xmD9joYHKLEuYEKvWt1rWkA/E+UVt06o+lnrtSPD4nC1tzmoEi
1A+a4L9EUbbXW1NdMz+nBS/m1YZymzb1YVqa+/W0DuFupOVr0npJp97mWsc89uapDUI3KvoNvCFZ
j37S78OrU7hIZW0vtRFq+Imwj9QahYHsGcc3B8VPzVfLVZD5xzhovrYjkYOuvVI+1ei7R7iY9jBZ
3Y46ip/CozJqKNid9liNu27ovEzOnsOZpkfWE5pmWkA2qi65ctudjO6xqframRpipHqCctkKtkBN
uCzvW+1bUqiPYlG6QpKsRQMxfqsHXZUSa1RALA3g8EWSvpaz3qFHQHHezF/mcnnAozNTpUFI4ZRY
EPmSn6ISPOaK4F1RGFkUZSBVI923ff+//8cEDUPoK5pocCoic1bPxTFNFBhkucOyLJpV/xtDVf6x
2pn2l5LGfqq2rPZbnW7aoMKpex6qDs7ne7skniJLmkTYo+mo95xJ7w1BMeu1ZAibkpZUDP9Oa66J
A10Stfm4xPITPmgsTZnUA8xA8esvpK8vntSH7ZzJzTRln5ccFrosW4DkMuqYEN7J0RBLVg+T16ju
55/vkorOx72dac/MTTZJSVNZmxx8m1kM675+6vS7zxeRrn3BM7WZIM8rvWnRYvzXjZj30g1oOBuQ
3dXJldc2dHb5jKxqQLxwH5LIA3BL1O6lhJifb+japTvTnEs6iW6lRW9JaFNY8dpSoRrHK9JX/5+v
hp6tJiuiqqvLV/1w7+QACHu4jD4cyLHLIUO2T5zWli44jV8iP7FRq3qloGlAcNAk11SJLmmzydLv
1Zeb+mH1aJgVJEvYo3ocHUY4TB5ctXVwAMW5Cqc/kCSSLt/93yuePeU0E9TEV9CeW6zUcLNoLw6/
hsL8iQjX1dXOXvVANVUhDEUQEQmfreIo1IgY2rI3XNkx9Jfrsl+XxI8+ftCzpx0ItM5CFGk3WYS3
UlehoUA1AABRUcgLnz+/oZdGgWgfVzt72Gbtp3qesz2Y4yGVgzXZwW4p1K59J7LzASmYDeWYP5DY
u3Zxzh57XM1dhxjzf8wCmW06NH87C+Qfez17834ZCGZhVbFLgLlW7ZQa9yqxydrd1g3flGvDJC5a
MzDMmiSjuiee6/LGYYPnNrDRcPjVnbVfZk/RX/iz2VPLOf2H6/692LlC7xAowYDfQzJrCf1J3AD9
D/q9RLJz5cZc2dYvc/ThwYMrInzskfX5Czd3SX5M/rCrM+NitGqUijNvYZnHIdsq+PRVvpVtLijd
XhswAu32zTKgozbs68KTF53Eh+XPLA0Eo7JhyDPacc19mGzoQI7SlXGE15Y4My+K1fqGZikkc9HT
YJyq+DCl/+USZwYFmFcZBCJXgxlNqzg4opJYgzT5/Fpc28eZHckzYG2JzEkZ1lsxnxR1l/d3ny9x
0Zt+OI0zg1FopKZiwhKBIbpCaG6iOX36fIlr9+3cQmj+EJoDpyGEarFqmnirzCVdwuEwyCF4m3jN
UK6DnuTbz9e99vXOAoVY9Cc0BjgiQcy3aY9mgiIca0PefL7MlS8oL7MPPjxdfbTkNs65z1MOCXk7
tsqVW3B5AU1lqI1hIq5/dkRDncOBijXC0qUuHzJ1cryyhcv+WDaXoX6aZBnnWrBDWielIDNQc4kR
F++PuTtQLlghdL++ljVcXe3sWsdlQX9PYrX/vYzow97OPl/QW3U0LedDO8pBawn9nCOd7t5Jtv8a
7Sr/xQByTf6w4tmFt0RQwrW+WDiVDjTIvp9yfi1CXIz0f7qm3yd2drmNMK7GpmONdEv3SLB7Tz+M
drOtd8sMLumvBgd82NP5kDHGJoq1CZr2Q175pyMDr90P7Sz21gsUV2IYJL/uh3KIdtPpzwVhL0f6
v09LO3OHc8a4er35n519yI+c//bma2e+jwlCyLzMf1sLuDR15eOZnbnBoTCzBaRPDrMbHUAOu+io
uYCR3Kta0lduo3bmDTsIeZLe/O2Lvrbamf3ITG0Uypm7/1f247Ib+Z+Xdi7ji5KMCfOS1TTar/Yy
fAoal8RwP/A/1RZsxxYG63URd+liKP/hXp5Zkdy0fNGKuCuDYS8y/CDTGsTVe8OGiLgZ2j8IzaTl
y31iVbQzq9IB94l8E93TOmCWwmIu1cj7115ZF/XQFcgsw70+m+LabvUzL5pZbVxOOTcoSH/AkLGT
fboR1qL4Y3n56R/c2cte9X+O9Xy21yzXXRAvT3HWEAAqIfwl+pXJUVdujn5mWUZVicdYZ4kJ9KT4
pUFIAhjA59HHNfOln5mUOJUbfUBtctOsR8fYRGi459/AVrnZBrHEK4tdfHmKrGiWhJIwk37+Gess
cfuUwrPEC5hutP+XZZZskLfECX81goe1DEsTLUtXzTM/0MdSY0EXoQriBh59ctTQ7ADI9M0yTlM6
hjtJvZJeXrwUH1Y8O7EE2k5azYSqEXJBeog6zcOVL3gx0fuwwtkXzCmlKnP16wsu1eDZm28MF2nF
zfWax+U39WGtM/sf6Z0kzSK74TUvFgQ8/WJBVPmXBfmjeVOXSx8f1jzzBFZu5VK+zIZe5ksCHGoI
JQUU92zgv9Qg6PSKq2BTVe6V73rxrX1Y98wnxGIh6QOyMZRc6i3GurEXA/3vdX/NQa3tAMDOlXWv
XZiz4NJIpoDmPssq+dEwbgTEhD7f2LUFzryAlEi5P6fLjawgrEYLDfm/XOHM5kdzJXR6zCfLFJiS
wGWma8XU5SP8h1f5fTbnIzI1OlJCt9yJElk/R7XAAY0NrT06rfLEbHSAy//VR7PODIcSzX7clywY
9P2+y6WnWr+W/185F+vMUoRTvYTfLCGqPqCi5AbQwZV5YFeutHVmKuI41xU9Yok0OvjmXoheysj7
/EMtZ/ufJ7OkfXSnGBxwdvbTIKuw+8j+QyNaBdSBdNy8bK0NTfeM6Fn13TnLnc/XvOyxYDz/e9Hz
VKLvtQLMBVf6L2pdyzf6ZIPnqcSs5inUbHLnBoe1pBIAUbwlpFimnV+frH75Vvze2tmtMMOwntQl
VW/Tt1wtbQnOxOdf79oKZ5eiN0q5mKFjbCCxwGjS3FQc1p8vcfne/d7E8hM+FDSKfoqAbbOJ0BeO
cjLfVGa6GXL5r3zt72WWn/FhmcAfpkqElrGx0C9BwszPr0xTvjh1Uf5w0c58AmL+jenzPsF02LAl
XOmx/K679Wmpcgo2grlL8E4gfT14v3hKqqwDe1UNRf71yz7sbRyNEZkkUNp1VkDYLJBI/fr5IV1+
RR+WOHMMnZhMpdGzOeTkH9JuDiCLRfeVNfor/gckTZke5D59mobuVEFNtQWxu2JmL9r1Dz/hzHp0
mi6IMJ+w64PhgOMtDMOp6rtFYTyOv3y+34uZye+1zqtss6iBvYQxtom05EmUylvRkjbhVL6EwEI+
X+ri/f+w1Jn3mIqScSMph1fCTZgXuwuk+/MlLpc4PqxxZigKqRrbtGY70CkzR1xDy3KZsNE50Fdc
1GqujeS9ciHlM7ORxH2izw3rhf0OMApSmNGVy3DtgM6sRhaMZSTPfLXIhxLRorqP8DdKMuk+6YuH
K59v+bn/YdY/fL4z2zG3QHRUg+1It4wtWMEoimitIcNHiBlOfzKb62It5cOKZ7ZkFOJAHwW2Fw/x
OsVTNstEEWSotGcFwHZ+yJXHMv72+T6XN/zZNs+iy5EnK6ZQQ5jMAgesZs6G8i2Lns0B+ey85n5e
7UMt9+6zFc+sim/EKnIArKjo28lGcH+/NJ7zeKfsRve6nbxccFB1SVQYby5p5xPv51JqemFZL+8f
emd06lf9CaVml6GYGwttYjgTlDT/YOGLediHhc/Os0dIj2ocCy81JI3AYL5Z6pl/1O2+ttbZMYrD
NEl5b/zqWZb/nHuWbMz153fm8kv//UXPTjDPkLUsajZW5ptFW61RIufzFS7nlR++3Zndt6pSVSKF
JZL4YbkkxFVcEgbNLAWiPzqti9dSY3KiajFEEYf6z1hhHvOuKuHGgaFfdWtt07h+7JgOytZrZBT+
tqCpAfsQreXRm2dbHIR+jCwZ2BHirBuU0lKn94QfcCMpq6Sdcy2NvOwPfq93niKZWjsndfhr9OXH
BsyvKPUqTOdykv5htbPPOXH1i25J+ZD1ZBy19BjTRFA8AYEiR3FhXDIY4OrFvLrHM5+XKGLsZ8uq
f1O2vejEP2zxzOF1tTBOclvC1DdPjPDYdgYxnyVfeWyXn8KHZc68HtKmuq638d/jLS65WXgspiyr
4EWt805dbFVy10uLwVR/IEcIT4d5UgM6J1dcz7V1zuxjrIx+FKPguGmVH4Z1Jy+tR/mUZ/ef25JL
x/RxO2emUZKELlOsZZnWrRem+KLFc3Uc8aVwwYSJit6JrBkMa/yn+Qj0qBGapRMMpDTdoqP/Q/KY
5u0sWtdO4uT2tXDrwtfTGepqUl6WZDghZw/MQlqzsRQwAbn4M0eCINNRaAvRaQpz7/MPeMHc/2Ol
s0elzmhxAy9dcGoq5CjXlPIrsaqqXFpDkRkcx1A5ixLNcogfshlBRVvBHygxR+JxxvppQX4UhDcD
WG0KFxTllAxp/xamYDxvBhSvWmZmx+Wj2KD375TtrlRlL31NrAdon6Gd6M0u6SKA35qdyrVXNp6A
fKGOpjhzydAU1mSUO+CaJp7AbLlFPDq1mIkXjmtJTW5D9dlvjFWZlF6t6nCevbwbd3HPPAqos5CE
ZwY0NLUY2UMzo77ViEfB9NelP9yTN5/0UWnWIYogeie/CRncraKb3Uqjh6p1MM7NHiZgJjHFrGUc
VCGjwB6DpN+EFfqIsRqKTlq0cGiztdSkmjOP8l2JBn2niJ6vog4jGxHqdkm4tfT5VszhSyLodRD4
enMq1gf/oAxrH4UBc7hJR+WFMXqePwHQz8SNpTxO5g9Lm27VPN/LfvZVoU6GOM49Gviw4WBuEraP
MrqIVnfwZ1incf6mDoh5LZWAEC+5CnLkNUvNPwpMajBjHWwKQ0rSTR7ydVQw+KhBiznE70xyBZT6
w+zdbDMPhQsKtBUK+qhEWkEHN2Be5nrNGdLLjZMV4r5o0U3oxmMbt0+i366hNmyYCPiet76tGNqx
aGMvV3KvlSCwjYuOCIOUJHitWQCuW8zXaIGsmbOyEiXpXa4bR27Rsy2RlkYh4Qgc341TydG7FooE
pGRt/spk4a8a86ikqFr7FOSbwe3F/K40g/1cjNs2D9ZAgz197m7QT9kEpXYEhL5uY/GAxjmjOGqv
1kTXEOZtPhFH+ppjjY/M+sz9524qmOHD1LAwu1HCEhYMA0CMgz6H/kqwtjkMTQGhu1jsyakRwJKC
5JEw5EfRw9VSpGfIN4+IfuvSjTRCfjtQBkblpnWWIUQJQ1lTHRpN/61bdIoR+0cpa4QZMncHKQ9b
dB3ihxSNzEy03HQSjnGROrPgf4vROWZ2I+zQaH5Gv+qo990m1AvbkkfGoUlrBjYhsmIdc/K4sJ3g
3H4vg/dQcnxIhFGYOI2YO6VPW6HT+Hd8LQ8JolOcMDjL30bjNhNe2lMbQ/K7q8yDeJuWEIjuE5U5
FEhQiKZvD29Bwq9ilCCSYrtaOJnoUsRbgYEEdfLAyLFJechzRsxB725R94SePx4KaTfJ29F86rVT
vgihHHWkjMUKJbJF8uEFUeFofEQWe8zsEC2Y9keAallKJwBmbuPWfErxCdVe6P4oYEcrdCgjVJf6
0rSrX+o6G5/GpyyuoMLpqEtbvWNicIT4C+Ka8Cx9pD21Vf4KCyCZkTd4a4tNBU2/+KGZX1F669Gj
a9HsKFYqcorRePP/SLuO5bpxJfpFrCIJJmwZLm9QluW0YdkeD3PO/Pp3II8tCuIjZuyFV65S3wa7
G40O5+h5wBCP7bb4VDR3M4g4sdEsHVHuytNPGsN28AbyJcDqqY4XJVExAAwyikj7HGHrjgActihv
6IL1JOC73DfjdZCcxvZrWTNEFuzCtYEDhN1jCe7tONLg8ahWhM0Bq/36lzYDobszTl+jj0b/CS0D
KR6OVerP2nXRYi0kZPuhN8GtrEYAFDtgzQNriDV5b1kHw7J78ygVQPc2v/b0vKgxcN7uyXQFrgNs
wL+bsKw8NaAPwMYmuFwYMmej3PfRnaHdNctDOmF9zdUjT4HagKfTsXBZHIEiSNu7nl4rhqN157ED
2l/jJLMvk+tSeZrr8KQBDm3BJij42bIo98rG14fbOAd3AhzNvEX4ArABUJns/euN5dncexSFaYx6
mrKhGLLB5eExrfO5SSULO7L13zH1WizEKdbHZUkvZViAq7W/1kDQti/0ea5zR6rJNaPTBQvRAyDG
DzXocpL+XtIBPf/e1O+l+LulfwsyOKgqyIS20mOTYNpc16iFZVRe1b5si6UmFN8484xzfz8dG2zd
OdQvXWw5Fo6ombt5tC/yeCXDSJKGRcGQ8pgnfq7qnjaCdSx3aum9EQ6+NgOAXO1ER7vxFl5raXKZ
EVZWtXouQBfJOsg/J80AoH0rLsY/F7XefMaVhnxuNGVLnlDdwqy1O13lN6w7DvQw3zgVqme57cH0
gUZlZ751VI/yh+TSOLEr6mJvJE+vFOZyz67sTBCGyMDySVQnr++HTBac6YYEY52ecal6E9ZVldd4
Vyka6BR15ADBSeAQW/nsWgSXpvfUCoHBjOtkQF93AF/T+/CoHLuL9i48mfeTJ52R3z5aN/tin4u6
3Ac0CAE1ngFiIU3VOLERqRUDtEgo4N+GN4t1kpdjc8Jm9wHY7B8boFW+p08t6G9sYA6ALctB3HX2
f8LWUxk/wYJ0U1ZU47kMv8p9Wy0fh6ZHs0qP7M5d3LG+UMDaRCAEtZFeeAvgjUH98Cheptl6W74S
zZlvPnQ9cBwhejgARx1w8b4FKl2M1kt+5lkguMTVJPjQm6aEyWgU4jQNGT9nSlE4h3ScKPoWIK8L
0/Yb0BQe909005RWIrhvms61VAahhQcL8K2IBEjF1kw8kBQdK5SrBK6xfYYraVw1jMRNNDYm3peA
bHWAsPs9dzo7ugF8mB2746UWtGy3zWUlj7uvBjmc5Ahdp3+GTQF8ixrVcgVIabc+WcdZcqwYbIK2
sIC0Ec3RDTbYshJVqPF8u6zsFI9mBdMroYSNod4rQZtsYzMCmG22AZS3D+qd7hOndNND8UQGL7qu
BAe9aTgr8VyU04ElhXUsCV9Vrq5qUOfYJAs/7lvORq3AIJYBq8RLnpr8xNYAVHYjUmPpgFwXWOLT
XafEj5hfFxbBRYI4xxuNTJt7HYKW2+SEBVlAJp5TB5hC7ngqzgCN+mTciA5w67JC4m4qOmjHMetk
cI/s2cDgDLEgNP+7fF+pCDUYd/LBnw7GKSe8r74qlxRDNIA7ObXvMg/cbvjA72pBOWFLdRQ9gXCP
QXCLEM47lSmNE2A2Y8Arv4Tg2KrxOsCTY/9DblX9WWn1lxTOKxMgrAZgKMPr5GSdgRDq9j5gTd3m
kl3GA3JK1Z2P8gMpRMF8y0oxQo/8iqgGdnK55MNUu3G0jACkr0+tl1Y3ALjwni+TCncYaEjAYez2
AmU3HNMEkgeiqUqw/ssXT4IoDsH4hyFAgmyeTOW5oM2pX7KrPMCOaaS9Q2ECq8ySQOyGqgA2ky1D
QwXKtPjVXEkyE2K2SApA5XKUpc9JlQpcfivWvRLBfsIq5Khhq1EgdbMeZuDjUHvfOmGP/UaZPXQx
kUrFeB1+FUY6Fkq4pOCVWM5RBjXKwxrY+RCrAG3UByn3EbhfeOXaTeMU9+JMWXSW3K0Iqhgrr0Bh
d0jHsQfhtXyrMwoxgVOoAr0418sHC5yG5bNeYLQsvR4t4f7QfAkdCnqkg+iRw/7c3jFyPlgp6BJF
GsSpQEAzyY2sztcyo2sigLYvO29fu424Yqoo7AA4E885yu+wZIGk6TkbHLVCgFwTBbD/A0C/a1J9
2xe0+YxSVexfEKqjo6hzN5GS9zqVczTbEvpVp3cS+FaAvOA3eg486cperEfLUq6SjDox3sZLNvv7
P2Ajv0GyigBj6hZWdnh/j9u6t1o5tg4dOIPqJvnWmSqIdcrZsUA9efgzYZxlJlSRkwYwdkC1fxxi
1cdD+hAR4ItMiyB2bvnAWi3OOuMoXAZiDvQw6d97XLl1JprW2bL/tQTeIIsByxGNRg/SEZOxx+Vo
esRnW4ipKwmj8uZXsohBdMyNEOvNGqkSlTIwYCJfAuCiOT5pnWwDQjCJLFGU3FILbxjFhDWCx5Fw
d04POoEyLOMf6/c/H7z/drVq6yuthbEfswrJTWF1tQ76aHRmQYMMTKOhFljcVkaN9ywIQAwKSAvK
2zdwepssZCb3Y3qPLYqz9Rw2BF6cxY/4zVuGmAgZsoXnFzG5jFqrxmzqVdDAAX/GA/Qd8iLUuR5S
H2Sm5Ay+mPw+BwzAb+20mMQ0NDw+KX27ExcalVWqdCr86aNy0DzAQ/rzYfLYO1Nsj5thay2N82QU
sbQ2Jajw8ZP1GFM8/FZNAuCveNSa5O0Y/9R0oIsZyhg4tcD8ma/j9DcaYCaekKaBIIye0Zt4XyVN
n4BU+EDm+jzLYMMEMHyRp15R579jkWtZXOBQaBEbZZaikMUWZfBUHm3MB7io3CGKeP0tNhMEt9nm
19J1BUmsZuiG/uwkKz8DiJhaST3avhiTAfOBjQESFJRU40TOFtAZRDkP04C/qw1UQQzLQrBC3/e1
WyfgvAMwWiPhTrseABwoGSCLAHdyDQIM4BXV9PP+tSKSx/mcDIaQWcVc+CGgwOm9H8GyqhXWbVOD
CevDqIsQPbbePuZKP4urt9KyIrLeQT+gyI3ONTDZwX10Io/VyTxGB+pYj4qD3NyjDjD4QEN4id1H
UT60FToNgleJBqYM1Jy5tDJStWixJOhMQW5cAjq2HgvBYOGm2axlcE6eSsqiA+D/B8jGf4YC2rp5
wP2ia3joKLrJG6nWzFUTN5gp+Z15i61nzloYO96VR6AHh9ZcjIGZLAEFRmahVUquqwAAUkV6sczo
FvucThlpghUrZdNUNfCmGyZqVm+edBYaYXNQwHSGGngQwXtwKmGiBZUe4D45WACxZ5SZWZc/RPFD
GAdE0rn7VullIyNlJyFqM7HTIyEe27RJdRsdY4Qg8AcZAPuoTAwZB4IotJXB43r6pTqX6U6KUuVo
izK0HfQdpTt5uM3IALA+n5FL7keEbdNdCeO+rxlIidUWLdwD2dkPfBg2MQfGDx/kRa5A2sa0Jbt5
f6nGOWNuRW3eAg8afBg3UmYewpGix/xBttAoD5TrEIiQOqjDrOqdQPCmz6wEcx6KjnCFyUqcqTxg
CVF15GsGMAJOiRLVu8oXKsq+0ZvIvpLHpdV9IFtSNEDeT6txA/ebBRpTAP2AQ/KYDPf7GoqMhrtK
JpVGVpxBIBaWlmJxZ+A+glTbUQeQ1im1wD3Zd9pTj7tIZpD+aGCNgzTgNoN47jwqg9fI+h9aJz8+
Jxt1oJU5tGq95sTIOt3ITaePras4QNUDs4HoyhIoxm8Yta0S670GgbFZOTKpQIOTgGDr/f7HUphX
7Zwfv2UUjmrdxexi/LF4jL6wiUpkgBkUYJI1tnWMzpYp8gH2ItkTysWVDONseUfx0X7uzGDG4cyg
IP5Fdi+wf8oOYHVtzApN4lmGgs83/3A13LJtYwqaYE89NOfIEwXNrdrjOrRQLrREMw1yKkEiwZ3h
ygY2BeHiMsq74DpyVLtwqFv1V+qxP+5/zM0b8sXVKRda6kBO+nbAsTaS3rm61YPSY7mrQ0xI5ckJ
53Ctq+FhtCp/X64odFMuxqRBAPRBdkXOvnbO1esCs9XGFXuyle21ehQlq9p2DNU01B3xTtT4pTJq
qNiYZ4qGBqgeJHR8XKVtv8Qj+VA22VEpzO9x3F935righwX2bEO5qHP5oSfd+9LIwDWl5zeoolxr
bfQogaJLiQevqPTHqsq8SlP8pWu8qA9wu5fZJzy8D31XXQcV+JDC6S6mynEcLFBiFLGdEvVY0OQq
JvmlasZDMlsa+CXBVVuYH0Iw0dUjBlNoUXzdP/PtvODXEfArbgxULo+qES40pN6cgkc7dFL6nRHl
9gAAC6fTvjxmO29d9kUeV2SgaiCZZtczIEaMJmQ3YXmZ1b8oiOL35fwfW3oRxL79yl+ntiyicUHC
w9ZsQc6QHVIfS7adB1RXNNE10XjjZrkB2Fc/jYkv56F63Q1FBs3KpXBR7W0Ab8toLSa/B2fJKH2T
rc+gEomVzAPhmJ1lgpPd1hhoYwDyxPiJwm8oBKpEk2pk3nPfYxZ8uAVBQevETnkq3QoMw4IosXmx
AHWQokGB9zk/eN7GWPeNZDhPMVBwvyGRnvMYKWRhePufcjMReBHEX5l52GLvFlCqB4LuVg6SxaFm
WNxJcdeQw76o7Y9o6LJqGTIKRzqXdCDHmGZzmnFbgrkOMAW5Bxjr6Wg+gTwWY0b/Zl9n82JZieQy
D9nsSKimAy4W4z2Jn+L071QrQMpdgNwOE5Bp7Y7gLQT4uQ4K5hwUMCCt/bCv9uanZK0KGSM9FLW/
174SxA3NCmtBwC/u8xbAIdSTJc39r0IoK6fL8BAdFW/ePPO6NArAuEc+qDWD8h0YIANRU/utHq9F
cBdXN1RSN0mABJZZp4pi5Db7Qhvq7CvyNtV5LYW7pUKqpYkqRxFIi0xHkzGjZgqCl0gPzgoNcJpK
oGCN/Dw6Ve18miqwUpUC/92w9dd6cIaXo5ZmtWYa+SPwU9QWlUMA3J86r14O2DR1kVwILEAkkffk
QZv1KQghkfXhWrTADkBz1hGTATIZO4kHghNV8LE2ouIrLfn8tymVxgSnX+Sz2ZT0Mh0rTDRiysor
PEZKhlKcqKH59oqDRAvVGYzhYAydvwjkoK56OtHQt6brob1Sq6sOBHY0zQVWwr7P66v0tRwuI43M
GhzNVRD6S6Ee5gZAFqYMwmtJO2gqiHaa6DEK5MIe+v+OKPBaMDPf1dXaaFM9ZhoTPDW2XH9fJNFi
96aLrY6Qc2TQdIRRDaJTTETXV5U03hQBVNt3423LWAnh/LgjlZyhbh76mt+c5mu2ac26s8UDm7gR
zSu9vcTYmbH5Ohl1LoM3/TaIAYA/48xoHoEPvQLHQQpGhki+CwrzThxCto3wRR6XZ9UhDXUZ2I9+
IMsAvPYtsP3FAAKv6HvBMb69v15rxiVa6CPpiiwjWDEclSTCznrkWletu3iFessm3VTBsN1GJe21
RO66ivtaAfMSPpxeu/OD5bNpyfSpA0PAp+Lv4e8S25E5KhLBjXTVivLKzdC8+o6c08k18vCsxLmO
YCMeQE0F1rBhpN7+oT732t769svn41ysVgA7j6w8xLpHcLOAUikJp8nW9eGhbdpPpAPhgRyihMZ2
fEfQtS2RktqRlGa2qpfncGr9XM+A8K+24IyyXCnNwVSW3TWpBbrywW8z4xvR0yuiR5dISz+0QfJQ
9N1tpUQRmHbAjTB3lzmWBBeAyCg5twbtSpIg24mArJ+BtZx+CpXAk8ErMJa1IO6LRHHOraZaqcY9
RMVZ7o8x8eT8Njcyx2wif/9bbd9qVDYtxBJ0GvmcMa4NPJibJAKuMEbnsd9Nmke2IL+AtQcbnyBe
DgTDe5tGuJLI3dxWqVgBhnLgcsVjUy3gVG+cUXkS6MUc940Nvkjhgc7MIFmIpUIvNr5iOMmhlULb
cOcD4HZlB0tEskjiZihZSeSCVmSWJEGhmJ1k4AOn/6AMYHxGfiC7OQiFrzInFz3bNuPySiQXvQag
QudmCZFh+M7IeicNMQqEsUdwVgGG4LR/pNvfTcNGpAxMGYzPvb44I2TFXWDhu9G2P/dm8E5ClaHI
Te/PxHBuNs/FEAHNPvIrAtbhpPOqCJ1o8Orsi9kYekYcxtbxT3U4HwPViwaKZ6RzXWudAq1xCCjP
SJ97SYbADOLZ1KhBdFN8bZCZY4qtx6s31+5jLErN6vhFk/qvclU/yorl68bS2JkMWrVsCBTRTb+Z
Tqx+KJdPj3K9GOaEj6zbg1uB9RymNdngIykuz9Z8lo+9iDJBJJPzUYIijtzNyDstCWx6S+WDwk9w
EQpEEK4ZmXRThI09mFMoH+ckfhxU/WH/E4skcA4Zx52KaShIUPLmOBHM6BoiK9r2CdPQMbpgUJN/
e8pgLwLRF4y1ML7IBqatoislEzaFNq8DNGl+SmGKrlJW2YgiU9chhSUpkeQzgD7JwdsDNEcn6zJe
5M8aoAFOuSBSbwyFMB95Ecy5vDmO6OJazEcQ0oa/hrsDgyxW0DaZXblzZBs9KUErQ6Qr5/5WW7U9
JtUjvwQaJVbhtPRSD5dEFfUyto3jRTXO/bF7WSUd435asHU46/oJSeD7ffvbjs4vIjjH1U3sXC8j
Ti8Mr2MQtpHlDvSnF7Vd3EYXPU839AFMv6YThWoYllA5j+2qBVzyUQlLLDDnW2GCWf7vXwYSTIo5
HQUjd3x9W42TKgtbEuLLqDY1a0ftP+vGp6YbD//53F4J4s6taBYE1QqCumCp7YZKD6Dmre1pRC64
mJNbzqZoKG7Dj1+J5E4PzC1jkoPW0m+QBcGVP6tnbFW3Tg4/w6xt8IgFpuNQiUL7hoWsxKKC9dqx
sTgVGuYMTUfnh9jsJNn0wLbmO/n5PQdIxc6ZL+15/4g3vOyVYC40mjJVx74Go2YZ5aUbxclHTSod
q50eQ5S3RWqqb3MxgqFUTcZQjYqRcC6MJBi9huma4XMuhpkThsKEfSKwWR8SLzyAiHFfO/a1uNzv
lTwuhqjV0M3tgAe4CkBTNrfMcFrFo2ubRrNSiwsh0axXBsi7Gf83XNy0M+xdB6VAl62H/itlOG9I
K4zNlYUR+tMB88ohyE2sU4dUFqE/P4zL72Ck4B2wUovzBZye2gU1vhbLN0rAzrjLEWks2B/9/i46
q6W3/7UEx8gvSPZkCGuS4hgj8h5E4FhBx1YwXQRSNuPji1b8QmQiYfmsm6BVZCwo+scXCV9sX5EN
rLhXJ2cyP1jd05K0SIAfgozpEPijz7aW0e1E/88tfCyGC6SJNGLvkZU0K27KMAUqxHNt0HoPlmZg
c9X5J7x/PetSAWwjoQ/7MkUi2f+vRHZhMOUaeClBYxqdpPwcpbog9oskMGNZSQAkHOiKKkgoxydG
Z6qBMXtfh83QtzIELjiMjTFVkwwJGtv+AQ4n4Ajq9r4FK+a+IJFdc+FB62VpKCZ8H8n41mvKuyXD
dFIcnfalbB8Y0jCKPpKCla3XBya35kAKZtfGSADkBWJE5k6CM9u8p4CG81MI990rgDtGxszOLEsP
y1LFYLtubtV8+qsOrHc5Fif2lVK2I7j1PNwP7laZu59yvAuCRkGRjAKrQkupL1GMtw0oPM4fJKp8
TPLaLYGeQQErOXalHYURyHdbvL9UJxtNzFFKV4OEODJOKEKFAiP9P47+8vM4RwdOi5ZarD7ZeqM3
nRQ7OAG+E6k46CEF31coi/vARWZgHabGUbAWQH4EUsQMQC7FSS7zxRCCxrJf/vbqfNGM+9Jd2fZ6
mkBacoqPtHtM3BwEZT1bD+hPFUBc/vQoOYcvptAasB3/IwX6cZTzLfWX6/FIj/tWte0qL7pxnm/F
Q6skIb6alOROWFV2K9oTEUngXF7qo0UzEkigKXJHZQFsoWBkWCSBywbwZhnypcBxNQumhA3ZUZLv
f3ZK3PWPDay4siJmAeknENeekiASzecy790xsmdciFWQj2Y5H4wC7QSWbb+4z3Jd+KJvvlWLRjbz
66M/u9dKVtgUpqnmkDV2ytGU0r8GA6iSyVje1bp6CafooIRBa89R56Dv+zXI2xMovPUj7ekpqDq3
n5PJwwTafdYCtcPs2k9hW31RlMEfo/AA6ut7KYu+A1/rEwAXcsC0yDcw6RzM680lnbvEAfl54sxz
J3iyCAzhOW1c6ZVbixylJvTCILRtBh9l0XNvqzL86uS4wBPOppFiE4kFucA3B1DOlc6Pp78xoMNa
OKKn//9JdV++FdN5pVPQjMNksp4gQwP8J9WlX1iRIz+goy8cK2Ya7NkhF3vG2WzqJIeGA2aJWQIP
Dc35K1ojXmNPoN8A6pfgJt1OCl5U5GKQrIGQcdGRFKT5TZs/pMW90L3UzdsaYMiKAhorLF/xHkyl
JDIo1MLa3H0wA2QHgL7OEJfIfcmlkHTJCdXoSclzd9CHDwUBXFtXaelh7qanPs1120JC7pQEAEKV
rl3SUU0AhUU/LQRELH2IWZIaswP59KBW0zuzjb0Z/MbZPP9OJHrRg38YNFGbBgNrRev1ZOemH/Xv
9kMdO+w3338lgMsyoiSXEyQw6FMVF7ogeygTMFY+ViL0PcEH4d8FVTqaFUNj8IOKHOQw+Q7OPGfo
iV8m0j1wfEW99e2cQdUVAMlZmNjn18ur0ejHQcU9xMgiWYCdLvPtc6nwKMxPNjOGlSzuRqrzdBg0
zK08O1F9LlEzaaebzgMOAhZ0FlHcE+rGWXeKUngxUsgzUyyXqvUsu0qDcbyISDemOqegbU+RGMb6
QS/mhzyl1x0pP+wbzqYXv+iscXUbEAqrba+iPzeOho+N4gb4kOZF0aK/9uVsICThRbkSxFloPaS0
0gvWc0w1pwMQw1Evpa+lHrkLCEEBnqVjqQxMkob5rkmWQZCGi9Tk0tw4Mbul0XHUaQQ0lO4kR2A2
EeVM21F/pSN3z9ApGQpdh44s5STLlXVC/t5gqgbXDGtAKr3g6mQW+dbtf3mHxl8zU9TjMQO1RuW4
oNFjdIdo8of0NikXR4sSQdq5Lc7Sse+EOUCF3+QEm1tlSmhN+2UbXE2q+VlSTBeAfce5UG9qpb5F
h+rbvt1sf7gXkdwtM4ZpJmNzDiQ+QLeSJsfQ/sIn9PaFqNue/yKFy3YJIUY5Mg77sM7uNXlWABM3
mPZoybWN+nr+WFfBVxmTDcBsuOuqpLULtT5mQLBXyuAkKdl1DCAHV07yT6UyfaSkv5ik/DtIYuOW
LvpTJxXE3//NG2PpzKFefjMXrYoOO30qQSj+SaOb9Td1dGRwNUDDA1Td++Ssl4fJvBI2U5hZvTW7
F9Fc4JImVWmmEHbAOtK5F3o6MkVsTo3ufIrOALr7JuoJCCyPz7PJNC3lPMMMZK050La71sLSC7XJ
M4IicjBhQOzarN4LjnjT+AhQCCgmQIBlyvlzWXRRZrKeGMsbdaSKnj0cUc5u3ZvFk0JMyiV+IiRO
ZH/1zemupHJO3dUd0UM0yvyiOVMtPGRSYYcktgFr51rPWAhnoOxZ5gdJuWpzxTaN2v1DxdnBrNJX
An7mWfsxrNecMgDoHbGel5800KBgEj5Gzjzbphvnp325m9nFSnPO2WkjSYpe4Lzl9gpsFAAwne0p
j+3K+KRXskBJ0cflfL6oU5qYFdpzYKOuPVrMpyAkdjKXvUAQ84a978k5qgyQYX0ANKzft4Grlm1q
k1LCwsqcHEutPhtSdZ4sQEQWnfH3n50n56eGEWqDpqNtTCLJnubEbpLvpE5tq/teLYI+zPZxAr9Y
MSzEJR4foS8LxQhLWO2gW14GUIZgVI9KJ9pbEIjhA4HBavqWhUhdStK7UK19LEGfinwWWOL2N/ul
Df/WtuiE52+KeGMlwXXVFb7RJ14++rF5VdXfqTr7cStoUW+GOOzr/3OA/DN4yOpKngzE8zBMXWUA
kqy+2DRWnV66NSTD0auHfesQCeSim6nFQYOlGIyPdscpK1wy3GgSyO2Lj3Gm2YYuMBDRkXJhjeRj
Amxb9paL7lElA3GUejbGS9dRn5Sx22iXzBLY//bDf3WmXBwrY1MdOlYnY+MGWX/M3NCzrjpg8E35
MXVDlwo6y0yJt77+8hG5CNYWQ5PWLJEgcvVYtca1pJqCc1S2o+SLDC5wKVWvKLUCpdhGTak+77+x
asbkzcRt0TQBkIeG7WHqWqKR++0Md3WgXCwzK5TMaQzZYET2l9Ny1L3ohq3aMw5h4bTI26VepDia
jk1/tuv/Brpeb9JgLnEP+VMTDjbgXo5pNj8ZencZibUwDKyHysx8OuHtHpOnffd4njN48y1X0rlv
iWWbJQhiSC9b66KaKvATa5Ryyn7svVoBmne8AHU4Q7o39kczyu9kbfb6qGY9v+6xXlQgiasAuDUH
24zD0FaAimsbUvE0WRjbG0e3pORY1oXsxiHAsEMEZmo0n+Vm7jxzGSUby9rf93Xa/n4rnTjbyac2
JyRkJ4q+Xoe6sW+5weAQXzs0PlYbROvK7IzeniHwBanxPNHBO2CRJNZQsBuotBy5XdDSAXoboLZV
WRDNNiXphgw8PEA5yTr3vqxGfZx7dsvOQ+PUWQqKHyDMW4NjLKm9f4qbTr4SxV4Tq+xoNJOhK2VM
w7Dt8hBLV4C5+DMJXGguG7DA1oBn9EszfTcVw0k2Rn9fxGY41vEqMXUV30blPFlvlnKkaR1hsqA5
FYfcbw+S3/n/fTsNLmyoFFQAFHP3/LZRmS9qS9mTsUk+W9ERfEjOEPy1rwozojdGtpLBOSqh4wzW
S5zWBKCR3sIGabU8o4zvi9mu16zkcM4DxFFVWgboMh2AI3dejmHnavbkNWfpFImASEVKcd8nWGJJ
ngvY8zI8Emwsgkth/LivkEgEM5GVHedJSRtSQ0SZ6OdK+VCR9iwXv9PmeTk0fuGCKgANV9noYtgA
4hOF2kD58kdq8JtFZtBggdjEZ8HNa2vkYsbgVIg/7QvZ9PmVGpzPF5IxhkmMs6oBr9v0lmtZgnud
Wc+OFfMDmFFRLljnhoQu7C9qflVGN2XyeaHA0xRVcTdQAl55Jb9Er9Vy38sYRfPLpryXB+1qbg2X
VNVRtTp7SAnA77EX3YN3YgiumqJKgeNv4e1npA9DIhqUeJ6P3dOcuyQKsPAuJsUHzNQsccCAcR23
6UEh6fcmXxJbVSWsU5j6sR90r6oCp0kLtKdk43OrDo1tWhoBan8LJpjlo1Z1mR0EOagrzMEbQWGR
BYDu1ibNQ7m1sOdi+lqVUmqHOSDpkIu3NonjS9uMiWskgAXbtxpRyOBX+JumbMMI3QckoMF5qJB+
Vhg+RVdGu4rOOtDx/1AeF6II7c3KWiDvR7m8dYLTvy2Xb164BhB8KAojuHW5O2rEdp0EDAsUR4pL
byl2qYBiIFjsQFjpYlf3W/t4kcR8cxWnLKOgrTKhLPAm7s7Henb3j3BbLYZmCzAylkq8FtZGSlGN
WO31c7X6Oxrbv6ZAWsDokEZ2FQkrxtuqvUjjDrGqdAzBZuwQseQ8nVpnOrLv1ZxHYXtDpBh3itoQ
BRW4RjBDjtVfwJtEiuZgnPHjkpaByAzZz37zxUBjiso04DvxVHl9iHq6WCPRih8rraALAzP6MyzX
fFDdghzmo3TY/2qb4flFIH/LqFi1KAqUAv02Ro49fswWURVn67JUACgPgEzs2AOV47VKfVMUuZVD
gpXdGcr7IDmga7ivhEAEX9sYiqiptYANcqfg9YjazxIanR1K0qLPw2yY/zwKUYC+jYl4Q+GRyyxJ
xq7aBF30eACHz4dInwBzek009J46dILuZ1W1J+sj3laB2Yli4pYhasBHkAG/RbQ3Td1mCJY8j6bn
mOg/7wAkbupQiilhZvkYVvgSgKflJOrvbdnISi7fhA2AN1YN04i3SJ44WkvtMhD1xEUiuEcIXqhl
M+hQLU6wJZh2btx/37eRzRtlrQX7tqtgWJgtAdADRLBB6/82ZbRZPlnL4qKTBcjaKetxYi/NV3L9
vKhR+K7o8wg14wKUXDfDEg6Q9mMUrUYsZKNo/yYWbr6DNd2S2aqgorzpZEkNLcbKmpkNzh7IrPwB
Ow02Y6Nk4/GaLLL5rTi/lsd8YvXVmjhVBzxT1l+N6fZvZsM2G0NrWVwOkAeNCgIqWAj7asNfmHME
rIADnD0wUk5gXHIkH/3I+SJsC4mU5J4sep5ngLF5ZZo/Zwn/WBYXjlt5irHu+4+S7OL894nO/zHM
X8bCx2WtiZIyriGLGQsrelUz3n2Ko1395rtv9fWef8zKUnAjKygvQ5gifcWWip2X6IsLHn7bGrEW
rqEZGsvfXpvjXNZ6GaoLivWYxGQa4SU7OQAIO0dn8STmpl2spHGObZGiL8HOtjb+fzsYyUyMv9nA
M/tLMe4pUXVBCXws+JmFETywotHmodCe8uJzVD1FVFCx33xGraVxXh0YoawOxrNXY78A2MKu2WGA
luX3gXzToSSaOY0g0xF+O869KyVMjJKd5n9P8f+PLI3qqoalAkvj7rNRa8O2a9QfdpKD+UDrj6Dh
O1jH8dKaAs02L0+Y409h3M021zPwjEcIS/MPefzUlA/7VycLCW9t4+Xv80ZPAivKC/z9tvzLDG8S
ckOkrzoy/Ta/7SZvNO735T3Ti7wViLVCHBzAmfiUsY1IZ3YD0u2sXnQ7oPMDCej7IZ3OCibNiih2
FJIc8e+SqoEvlfLXaSSHaQGefhUWgBGx7KhIbCND62lpDrlpntB1d8k4O+Dh8uK6BgZRdunRbLMq
PMKy3Ktpcgb5IR5h+Xmm8rHpIxeDoN5s9V6LHQtwLpt3fSod84heS8AYD/vkUsYYxjFMt84wTidn
R4DdYlI9uMJhuUuoe20UuKCQ/RYow2GK44MiaRd9bG5Ak3idjP27QKWfiT5e9eXUuUkpXRaijfb+
Yf4fU/x1mHwQnuUuJ8P8jykup/D8HLL+7fD4dsh6kcYZPp7QekAifLp8UohL+xgt9/xpXuiVacwX
8Lh+tJbSGxPTswr9qhsHX6Du1ltAQyf1H9vhu4EUH4uiT4Dd8fnG+mycASsKWOPwlOOVzYD4ppsY
c6tENAmzJRaoW6aG969M3zzcikmvwC+qoTAElM90fGySa00REVdsObquY1iZ4MUG6GQugqVYe4ha
SYeQeVKcOZXZ8LEqMphNVUC/Ba4GFKDfPHLSLhyCSDd/tDrAOJueGXFLAGBo1U686Lw8zcJ2x6Zm
K5nchVAbWjDQhGlG80NlyAdZE0yci7Tizq4oC0lSFQMSsvCQdu23QiNXMm6DffvbFmPJeCTqsEGe
90YyCqVGSEDKY5RPMImPZEK0wTDMl3052wf2IoeL+aVJCn2M2UcqIg/8iSfSzYIZOZEqXNjHLjt4
2hSIaCeMDhUSOnKaPXSC78LOnY/1uvGiCFN0lbY1dK7CLqSAlJDJLdGLm7gYPha5kthTrxx78Eb8
xsGZAJM3Uds2Qe39Wt6Sg26+VC084YcEbFOB0zVPvyHBUkwUwTTsuvL1vYlKpVSWUexPEaYCQJT9
mM7Z73x+S1fhpeAhA9ULp4U1pWZdS0h2q8QdAvlAMBiwr8bm51+J4Cysj3XAhs44/2y59DnwQ+Ur
KRSt6YqEcDaWJnKhjdjG8BcrtY0yt6MhQxdK8EVY9HhjYytVOBsLk76gOQrlfjZGT2MbPsxEcWpt
dGOsQP/WsYEMytQABwHirddfptEjSx8GfJl2qI9VPHwzx/qoSMqn/a+z6f/gKPhHDF+3y0eM5odt
GPtq9552IOCWRZfN1otAX0ngTEzt4iZErzb2iZZeoXPgLcn10pZO3z2a5k0V//0bClHUtjAuKJvo
tL8+t67TO0uvoVBRgUwPljD8j7Tv2o0cWbb9IgL05pW2nEqu5fqFkNRqes+k+/q7UvueqVKKXbmn
NzAvAwEdlcmIyLBrTZJ3WcSqslkgkwA8AjJFFr1mEaZqmUWIGFPV0cSnamzAFPQ3TW60h/+Rwjxl
Rtz3gK9IkgC8N0Fqpdt40X/8bwdh7iojc5k0Jg6CVbOdAP7mSNa9hbu0v2o2ZydhyhJWhbbtLEED
Mizsj/JRiH5r3UElvy6fZlWVz8QwFtM0S9TGbZoEJgB7rfzjrxqEZ1+EhZkJ43lAURXnkKLCVgag
H/uZ2GNRf7Hnv8nFNAvsc5oKhAyJbUZqPTCY1Rlfv4zKo06Gx1Ef/cv3tVpdBLqrYoHlCPxbLDuj
WNRDvGRZgt05ZD+qcwJkQXmqBmAdr2i09oXOBTJPgS6FqGYr+EKRKdV2PKqt3ejc3ura0JIO9DEw
UwEOF6gzXz0ATIZMHckTIL+JthkVbjkdZXU3hGYQ9vc11jqMXLfJwnN0a27hTC6rHgsg60kv4DpT
KdsOQn0ljLKLz7u5/NnW/Om5GMafJlMagaYHYuIxcwrhmAInogx9QypdjMFwF5vW4iq8DiIo2BAm
fCNZEZQI9JdCmwRVWX9YSXZtiuVD0halrYbSh9ST+8vHW80zgQKMMgG2VcCuyT7lrYbIp+twjW3y
oEvlMR1LbG4Y0i5q6y109qXoyyu9NR/zankiat9x3Pv6L9BRmsbUDE3EGLdoGLHUTNkAO5/zyNEB
h27LaoiNaUuJPaVIIm8amtwTxSICbb1U2EXdHOeq5LWJVhUKwKmmbKJVpLNPWdNly5Bk4HySu3Rr
jOk1tszc0sh5512VY0pwNJQcDLf+1WCsSIobDTCOQUFI6paZRXxLTZ8Sc8jsXlkcrFZsUjneZ7Xw
jAHS2Klz5UWZVMdKFa9vlCPQbG/+RgvOfhPz+qXpkCQFSNj+f5HttHZWBjyvtPY8gaIWzTCwDCjf
QJ8tA5T1uVLDK9HVRiOxUde+ia3Dsgw8j0sdHBtAghFKtkRK4vWNDzfvwmiac5xK3Gm+RDfcYtd4
MO3ZLXMAe/QD59OuIdMB1vIkkPG4hoR01YxgvUZJdrIQv3X5YDxhnlJ1R6m6TZvpURCH/VgNbpgF
LaartSXZKipZHIAQOkmvuq0wurlEJm+ZgNpSZPA2GLPkfG7exTBGnxc95gpjfANaD9cOqIdnbxSb
WKUPkeDOMSfyWX2Jzu6F/v0sW7TqRVJLGfLwgtgp+ZAzTlxNH5lLX5qxqVhFYtWa+NJag+KhCCiJ
/nepYVitInYbah7qnTnv5aP/5iWZjM0k6CeYY9Yg0sYYWX2XR5M9Je+cL7VuLSeNYpwjiUpZwiof
/VKArnaayKlM8PtJ9rCPY5/Wpis/CX9Y7t9g+5yrMhNFkiysSd9DME4n5D/KVPJCsG9wjkdfz0t3
yAQPgjQYApmgGDVp3kQje5skwK01neUJY/hMZlOzKzV/1aTEH3oDKNOo/17+CRzVZLvkhjF1c6Hj
K8Ix2e38U1M5LyxHTVj4otzIiyoUcEShmmK7FPvOL1LLldOGB0q2JsnAKgoWbEBxKbOAMsWk5JVV
4inPhWXT6aYDdH+3ABra5RtbfbARoVC6BzhWnYV46Sstt6YRD7Ya1KFd+9Mm9GmNtqhtPoPY+qFO
whiXauVaB6i1Hi8TQBqb8KBEWKfNeNnfZzmdVUQQaFoiuBck0MMzijg1HRbvZah7bRTuvDy0wsc8
3/bpMxYZczFQLcEpJY72rx/tH5ms6tWxHk1LC5mghlZC1QWbi2vmPIS8NQU/OxmrfySb26HqICU3
AD6vK24V8yizVscLzmUwH6lStbSoAJQYIAxvt8s2d80t+hUA2LeCzE1ckYNAyhXIPGBEMNAyVnEo
OiIHmnBlQ3HpaAnCp+SjE3dJcc0PY+gPW/ka9q2+kRZjC7hYGlRssOqs+ZOJUALbx4nbufGm9ABu
FOTPxrjl74Ss6siZXPq7zl5O0ozDnISwtYk8E/RC/hv6irXH8/xszBtTjXiZJxUyBOMqK1vHAKrK
AuwJcXlqius4um4ljtPlnYp5XHI5RMqlQGIz9Qch0S077MK7qOo4Fsb7aqxVV2EfCz3BIxYOrpaD
LW+SwZAZA5hEy3l+cXWr+uwe2ZZdnWGBptSgI2apX0UiUvpJdzqh9zuCPjmwDd6sESvyBvbBFgVb
vEvhNKCNBlS+jP79HNugqLyelcmLxDZoQdSjJOEdSaK7oWyDkKSxc9mRc27n08+f6VYqJOBNNelX
KPdJ+hFKj724iyfOnPfq/tb5tTDOoZ97xUqsMfmccxp+ha+zM7kyxt8wHQwnQTcKrHz73xRAOGr2
LbdVUcDVkdQFrdrZhPyclskZ6te/uUWLdtzQSMSD+NVCU00G9FY8o3REerDN9tFruCj7pZlu5zF/
uCxrrRhhYH0FBWQNkJxshz2q9WJsTVwl6YjTL09q/lYliNiroG7eZoGHYMkRxyp0DEjfZAQfV9Dp
o9tIpZ3r14P4sJDMa9SDKXNOt64pp+OxCklkLV0sqpCjQye5otBVbOLNnmSLumO6GEMafdH9HObi
waquVufOrpZtQAvTQurYosawlHYLevXmk053NF9NgAvkGhD1ectiqy+zIgN9Heh8iKeo+p7Zn1Ut
Ud2irxVUheRbhvBYZcrdZYXhiWCej3KKMz3PIWKef4olAbjD3/Sb0Nb+5xDM4zHQtYp5hPrXUu8M
OjRz8q3pr0LbMynMg6GhYBKVo4hMHnMajdw9zfUGU8vu5dtaV8AzMcx7MRaaPCQdrqt1ofHlu7xT
wV2JvCvy4icdaABF9CbbdJGWF4CuuqqTZJYPjxSjFaYl9SL1jzn6PcqPWfjCOR31RN9iXKiaggxB
M1Dl+qpvwhALhjotyCVDIrqCImOVSx6bQyt0e0tBagkMgtaVJQ3w3ckekEoHoS4I+nqgEIrzjlNz
Wn19NBHj8rKO0Qh2Uy5DiQj9Y9y1aiWxLRTxpstUy5YH400sFv/y2VevV1M0Q5VBYG2wzV25VrWw
WnD0lDT+0r7MJdDjOh5cMk8KtcYzg9ZTOSyHCFKmKXby+FpuB7u3Pi4fhRoU+xVNDfVJfEQd1PHM
e2NNhQnMBmR50my8ghMpc1t5uolk4INVjWC3Sx5cFrjmQwAlj7gXkGTqt9kIcTFaRaGxtpYo+6jX
jmbSPV8WsRo6nctgYgSD7v7FAw71H+87IUroXeBopwBNHjatVy/Y8k5BnaDblexW5sPkofjOpa1f
OaoqAntLRJeRaiVjIS0ximVIJSSborhv6vEHboOj9msisK8LyFcdhWZwdX3VkR6smw2hnBBKNdpL
CPganbOT/7lkxWgI1NxU6EYPVXmqpmdqGMeRIKchVl1Nvdqb3bDYTZMeOmVfNbVjqIsb6vObPM6b
qdXcfJyuMpJuiUq2Wq5VIFJcbiLzqOcqhuSU/ZhPLhCBMuBkWRvAStlFXDlKdGPIsWOFIxDDJoBa
j06TxZtR+lUlH4PhC3LtTlLrZjngk03LLsTYTRvTBbTRptcrpySw+Ci5LdTsRs/SoGkXr8jeEP52
1msVm46Z1bOd1JgqAHupYxLVm0YLe5ugoi1rMJhehUlqq+mhnHu8zcJ+FlK/UgxwGRI7Tye/bwxb
TcrHRmn9xYyOJmZhFPMRRJkbYRHtWQbHS2VsymWxCRaac0LsQmm9si+ddNDsaJR2WrzYeetP6muh
hb4pFjZJW8ecEbWn2eQmdbQHV1hgSs2dUCVveYH7SwbVvmwZa3i6qJIb4JWCqYPUijH3Fnsr6A7M
GEywUifJqw9tFq+AceID//2uw7cAjxfW87NjGlkumQxvBCuUEAH+cMrH34VWOWIT3ppErIJKq3+J
seRyfiG1TUbdgFWnYO3ZRPvIYh15oZrxXHeJ6ptXoqMCO2faANcMjGbj9q+Q201QjFKeOzRPvk1y
I5opVGNsVeA8tU5dAUJgflHa0OGcaeWpBOjXf6Z0MP7JmpDc5XMfR0TzG8AEL27nYCgQUYHXHQDr
bxPR1ji3KK9KRBZBgfbxQLEvVNgvkpQuIvoUuQMSYi+9lh+yXYM6wwfS/vhx8jTU5udN4YuijXX/
8I7WHSIuCMVKMYDuKSkAV9St784jjGq5ESIT6xOH6VD65pb42U0fdJvLN7ziBr+IYQLTpDGAlBDq
lk+6fKOq+XXeibwppbVF2y9CmNhUGrDbJmuG5cuB8ix7y6EFoGLxU/IVN/UzaGq0oWxPghNudLt9
Bb/UbRfb5r7x68CZgsTnRfwrAYKJT4s9NBDliiY7xVbKC+a9s1nz9TbZND3GzJT3WZA5d7sSWZ1L
YWPJIQUOkhRLmg9i+X2V9z+0vr6py9Il6cLJL9bSpi+ymOcMUyxSLJeW5Yu7ZFMch5vGCV36TEe/
lp+xx7vAtQj9izwmUMgqRVXDGuppxHqF/dsJxtBJbrH04FhWxNsO1QZbjsJAMsvjIFuHBOxPpB5t
Ib0txhi70t2+KK07DIF4lzX627dFWA0sKEqvBZ7Zb3WAKCuHWQ113ZeF1MQQu+zm1uyBmurjspzv
V04FWahU6wpmVb4FznoFGI4mxm6ucp3dLbFNAJ3k9nBRRwUQ8ndl5MQAXRV5DxFNsb64eUYsY7Hj
ohR6N8y6r93TAo50KMEuAT/ljnegh/9kh1dEuCfhxvh1+cQ8yYwZT7mZZjXwOn1A3looumLyw0Ud
W1hkp55qJ1O5KKzfnDFzVvqLziKoFDsbeqmR0KdEGslm1EEmkzhtaw8e3ZdTRnv8n2UyuWcmTUJW
yrnpp9vZ0wPRy91lbx1HX/Wz58TlWdI3B4wjyhg+gAfENNK3jMgy1EGKLHzOIUmdOhKxr/Gvky5F
tAwTA0+yhOgFkx3MLUZGahIzygIkLBUSIcEBbZsOjC+B44W+P56MJMYrqL2UqVMYpigxgu3qffGT
TebJD5OrgxZROMaiXW60YPFSTz6Q6/rKfANNJy9m+DYIxfwIqlRnStN26kDMXE9RvTLs7vgf9hpr
p26M7WV7+JYBfgrCxBXmVBTt25ZSkobtgJJSGsj6cGXOHbHVrtqUWGTDNj+MJOO8J983LBmBzPUW
uRwvQ9hlOJm23MChVrqNBNctgn6XyjvUIgtQgm5o50XgJDMrtg8dOp2VudSxbbt4yvssiLXoJVaV
wbFmwLMji1cVy8Fmjp8nPBzMb+8nc1xqOmcfkgx9i+xmwf1mkT2VlS0oOSZ1UZ8vOb5cXrHCL8ej
j8qZqKwujXoOhRRzN1h7V3/SzdXO8XM/+qmi1e+YW/0wuqFduOnP6ZjflXeo0vihd1mh1p6ULz+D
8e1xpGaTGHZpIN0Tj8IjCR7gkZxlJ/uFizSbYyq8C2YcOqDxlt6cMAhbxD/KqbMni1xbxS4RtbfL
B/tM2JlH68vBGEduaFKsSOMM2NJtssklG3AdbummrnXU3frN+JkCzA24ZdcKCg1v2GHPr/7XszJu
3WrERekr5LhC+rPv75N2dAH4bwKg/fJRv7MTf2qtJeuqpKDMxfYGlBBAzEbYp2CetdUrDHzSt8uy
s31+XTX2/BJtuwpBruTRwJZ3yj9c9D/S2VZBZMZZJQxT6NfPxaME+HBFss0AMfdG8HS3qdDkETz5
l/STchwBduut4Tgpainfv/TpBzCPjVBLQh2meGy0VNyJvX4vWBqqxRFHzB9M5SSH9YUE6aIxfj41
s9fflL8oJVr5G7vEAKaFA+SRRa17iJM8xgGWRC+7NI5xLmD9qwJwf1uBY448EfTvZ06ow2bmtAhm
inoRSgwW6CGS+8vKyfs4jJszh7w0SK5AQvIUFe+t+NKAaOOyjO+Ul18N4PMVOztGnggGAaJoGkSv
9XbeFcf0pUNkbKLDWJlb0c387on36PMOxniyvtO0wiR4invzIaty2wRucTjwdvt4Uhgvhmp9njUy
TmZ01XU45Y7VFIepyrzLN8jTA8ZVTUZI8qqBag+LhnLh4op1xnnOv6+Qf/1InxOUZx9pUmZrxjJk
Clh8u3pdPp3x8JY8YLFPClDh8/Ng5A33f08aqVALzVksvklI+JmvVFVZPBMN8UulPi/Elney11Ai
Vk/eVlgsPQyzPaOx2DqJzzPf1U93Jpr5dHVZz4WSQvMV/X3RFqfQPlowuF/+cKsB4ZkQ5sOF4WxG
5aKmAVCBPGN+qrDwFU8mUHVvSp4p8y7TpGHw2RfElH1rJCOE9X7vKj7C3H1zJTjNFQZaPclpbUu1
80DYaJyodz0KPZ2STSfkOrXaUdBokC/543E6NDtpYx3FF+VqASLr9EBhrbf/ejHsq+6YjL8fOqOZ
pkZMgzwDWMryngN0rwt5bMTrdnF2OMbNkwbFsK7F+1kBUtUJA8WN/fLNABuRRw9nfNTBv16pZE7G
uP25E1RtitossGCLUnjTT5xN1PW38uxQ1DjOVEVTSCtlLfyWuJsfa2Bu9ihk0k5O7ySuteWFAN+H
+D5PpEuYSTSxzs1WbeG88lap4VzUQPIBCbzTtxqQXvMdLwNbD7askyQmYM6lRCxlEa6ytcItMBZc
k5TXcawfNTO5T8x5A/4owBPLRx1ZLzHE/ZQsrjmkmx5NR1CQuKlo3Ofy8CCPFSdCWQ2uz34a4+yM
Vm5bRcrx07T0ahz6nZUDGTmUbzFLHFz2O+tR35ksxrsZRWIpEX0xaLOOlslxES8lWg/7YSNvjdvR
HbfixvREkCQ0sT3bS8lxfev+9fQhGNc3jinQUbIkCzILMCRtvEdi4QCBhTOwth5cnE7K1lTnppDC
oYMqqyCmnSNHBosrsIQ7DM0rj3qCmYDKtNE84hxv3bP/czwW5VcZAFkwhFhL1ZTOFmbLHSfwI2Am
RklvdX3+t0vdX+1HY3xdXczRMtDP2TUooAzqDoPLP+SwxQph0dtkVH5z9If+g9+C9rNbZbxelZRL
ORVIBCleeed0Vz3WA97QbKwtpJ/ytjgMnuia+wxIlqmjjbbp1IFce7ww7g9vy+meGV8oYNUw05aJ
5omYPPK1Z+L12yYQvDayk+0AAPXkuQ64DosmJZfOzzhIBRAtlkqgVaj5PSqADBzAKrI47R2/cUYN
4ZIoxmPpGta1LQsp/lCVxyJJ0AiJyo1YipJdjtp7TKwN/uxKc/jj8kdejSrPvjHjj0SZSIKlwykL
41Pet7Y6cbFSeFbCuKGo7atyWJAjjU54az3LO8MHg6/b/i4sOz6afnKdOjjelocewrtTxvlIuRGa
VYbEaZZuJet9FAMFAK3mYLhd9FPUfiU9Z+75OyfiVwvVmeCrMmPSjjP0tHUHV7zrn0dP9AZ3cjuv
3AIE1gGX1aG4LVCO127V596zfnaYdwGLCaocMCK3wDQ2r5TMeXF0JvUudVFBCGEgxq2UWz1/QfcJ
NfrHruB9aM531hn/tNRi2yQKvnPZj3YJmphSiXxMaNTd6GYRB8j5+4w5c9eMc0rERiG6Am9o1k6/
VTaha3nRVre1HfkvGtu8szEeSGtUDfvUKN9YgKmfws3QXId6sVEl4nfj+2WTlHlfjPE78iJiEkxA
2qpdy78HP99Kso324JXupK4KfiPTzVECzNHGA3Bq81If2119LL3C5ydIn1spFxyTzjgmrHMb8zzq
6BKI16mAIkdWPcjqrVZ3sVOa5WiLfXJoRzmx9RaFu1g8JGaEWgsyjAnJovgQCYWzhIZD1MIR0QwT
01t1yh8r7THHnoiW6b/ARmMXIdYQ8gh7MT/N5bemz7ZaPGfVr24eOQEYx+HpjMMr4RCEUqqzQDc1
z8zEB81cbi9/QN73YxxePAoFOiljCq5txUZ9aDPk4rFotnHBAyPmxFfsXowkRqQ3JJQvpdkfyPJY
EsMDirB/+TwcKewmTNKndVNjwCXIZO0Z++SZHaO1UbRCa18W9Ic865+Hnt2GkYs6k42KpiSB+Fv0
SvCGKubnsztgwKIrkTc7PP/IOx3jtiozHzNLqdNgygVvnitYW/YRLyOvDMDLSthRdHBuqk0BLIMg
eaVvASaYdwDBvOmCKrCcyWkOaCW+5LfCaPPGOf6QemFgBFQUpvVtTAm4RgoRerzymHEdnaKYn1th
cfVYfxJa3Zss9R6jL091Xd+M079nafn01CfhjO8Epk4IJhEkAbTzJjvwG/d0CEELFK+45vEWfZ9V
ZKQxzrMaY3CeGDgq6FYn7M8Wm+lASxLiVY5VOOAtgYvDoS9texe/Tp65/8uisHU6MOMzlSJTtEVE
W2NZ7rXsdkDl8bKdrDuYkwDGhxFg0KvmgjMu0lNm3ef5lTAQRzUWjpw/lAhOghhPpi05lpErkgX5
QXnHTEygopxTgm0tkF2KVzYpHInrxngSyMRsnSV2WCeEA+jEICmLYBrSrcnbPF9vSJ8+EFvm1M1E
SQd9yAL5VtbdfEsLnZVqq17zKno6HSd3dTfZhu/13fAogFvHy/yICzHMOSs7zjrkKegDathFOMnu
OBJ3rga75pE/r793/9zop72cVXnEOO5DjdZCdKT4hvlUZBrnm/0hPTuJYEKxuqqkMI8QHKmBObpy
MDvJhvZdDE+KHfEee4Z+6gmCzWuMcr8j41laPV6Wlj4XxWyPAKedPc0Cu5GdT/dYfR2DaYO1+QLV
HztqXTAhkdIBgYWg2TpxFNAG8hcC13OO01Uw3scCN32fafhFORYRs12/mX3JS3dpcNkB8D4q42FI
XiZTpySIMObpWpaa/dJKd5dF8LST8TGaVaJmTaP5SW5tSfk5L3vJerws4w8VqtN1Mf5FWhSxKTp4
SqCK6ChzWnb6K7prjiH+1xk/+s2yi34VGtABXCMA9eJnhsSd++O5ORYkZzCtrOwNhFGj0x5o2AFY
08JOMCZLF/iFG+WFc27O92PRceJxFJTOQLqvBv1W2wggSQ2iQEFFTvvca2q9YksHShM0LLPHycWb
GUwfqPJc/h2rlmuKOpC7RAysYWj3awm4Fxod8buaBeLP2TED5dDehy+FI90VByN2KJMa3abpKvey
3FXDPZPL1uvUNI1DYsIpaZJbhrbqtPepWziqm12l16abbYsbFGi3CYQvXh98Ttf++wUvRArnP4JJ
jBu10CWzzbKgzobOboXCb8z0x+WTrqap50LkrzcsJ6KQYzo7Qw0WAPn342RHnuUUW8UDiSI/2ed9
UXZQee5H7OQDyAovdrnNb5QD5oA+LG9wohsBy96lE71HLrdAR+2UzRLPT0n1/eyR6cqeLEKEq6RE
bpKdu+ROwkHNrXmgPLyRI5p25Gtu5HNFr8VC56IZj5tjnLPMwxQjSFvpXfIlV9nUqC/RGXexsk2/
2WIljOsy1vz8uVTGAcfjItf63IcYrNX87srysq3sYgdxy1GftRLkuRzGC9ftJHWZmSNGuOq31S3V
nREvCrnmR61cVWWcsaoumqXX1Bm3dr0FcITkZFf6IX1U/cIf3wTe1qBK44JLWsN4n0ZfTDOM8emG
OU2A6Rn5DYCiySxfW6FS20QtA6GtvV6NgZWZuYvQ/h7q0s+lcDOW0lOXVts5qm9MEm0GEdimeZts
JTNFw1h3R9Jte4D1FJn8I5Sm3ZBit7tOrgXDOPSL5iNyOHQN2bSd5pFs2Na68iurE0S01t6U+iAT
mv1M5g0W1lyxEJ+UZPSEmZuYrb2yZ9+XrRhGFuZg4iLK0TUVnWhDE151dJY3pXIHR37XMeoeTgfu
uPDa+2NK2FcBgp8qY4Lvq73GZhZOGfKUAFioCI7ICKxvw+Po7qqNnAlhbEQyljJMBADc1dM9Ua66
CvAjA6qccWHP2uuQpvasL/aoVLu8V7eSlds9yJ11YJZ28fsktr4qPyRgsptCbPdwfht1u99U7+y3
MXZF5F6VoxIOyyB2/AMX72dB8z4/C0HulQEvXFsNMM7vmzGtVstTwP3hvkdnALcshghTV3yhrA0h
Cmd7PvTzakfsXCJjW+NQSCPi488DVhq8MglaESENcYfHdgbwtIBpjvSD1xFbf39OF8tCqEpFseQT
DRvpfFv6khxR6vCqQDrm9vTb2PVO/yC4vF75H6TqGBi0MHb7jf3LCrVMXrQZj8ABnkQPFrf9BWZr
UjlFQPkP9G5r+oj3X0yOkq/ar3QSzDx8+gi6czm2EO/X5pUZYdXN7PcNCTnvwOojdyaGsdfU0klt
YNM3WMrKL8lmamRbyEenL94uG8Zq+QSDy//cJGO0QKVMZ1DS0TGO6jW8mj0BrKzDNUXDFH/lGA+w
dvWj+kwDw3lTbeRbixcxrT55Z7+ANc0SdORzBw1SA1osQpsPYC7FVvdFyLt82k/Igu9u4HRaxi6z
GogjoFLM0eFrjsYm3Eq3CzJDeRNd8wIV+rO/iZLFT1hBCRsKTLQZCWI9VT0mIOW4uzKigzkUdlW9
mYJ8q+jcvUT6wy9JY8JOIdM0wLDD96Zk/lnL2sHIRS9dFi+UMLKihs7UTG6tR7fqkDoxWfyUDMAE
0pwkw64BuVeEYlMmvytxvOdcOe8emGKBSiIyGNimhyscPXKs73NssWXwS6DJRJ9ecpD3BMYN1zGt
qtXZ/TOWWhFK3GdVGEVI4Ai0q7jAuhFpt40+eJH20FWJrUXvhpQ6uvTAOfPqa3MmmzHfURYHszAa
6v4Xv8Wyl61vDafaToFwo+65QcXq634mjrHhujabuKtgQXTfQv+A7fqWBxZnJNU+XUrsdtyqK++r
MkZrVKkgJTSXoiItH5ufcWpXR22wl20q2WANAgCUEIT79qp3wmshGLfRjeKBT97Eovi4yTh+bLXi
bZ7dAWPZomDmSVIjcG7RfiVHaaNi2Ki+EzcKxzWvvgBngpiHtgUiaorVK/ST5iqY48cZybyy8Jzi
aqh8ksIWDAA9VIoojv7nfmN0le6zK1pCFwLNmcChxR1sXg9ZziQy/kpMsLkhzihRYDTJizbSpnDq
/bAjruiimOc2nBEeek0XHJbCOCwpH8JaneMcw2goHl71m2I7bmvuYitHT1kQvlRTC8GQWzxvSnTX
A+B7qCZbJdiJBuOftMyvly2foxwK43RUEo/9PEELu6xAGAzcKAGlZfJ0Wcp65nb2rRj/QoialdUA
7Zg/d5u0Tb+hG97Wrr/iDz1933mndZMzaYx7aZYsx03Bk1LOP4Ih7nfpACfuWldSa0dbxLQ2ZnWv
5Y2GtY1rbizNcaYK42oWrSaVWNI79foDRisc4KPCFmZf8eQnrjTeF2T8SD0reqi1n9JQXfarHZrW
dP2mOyC/RFVO2bZXPKE8mYxLWayqXpYcnzNMnsqhthPl12jwekgcISozq9JPcyiPPeZL5dq6luZe
tVsRVE1mrzxztJNjcyxtl1RkePIFieoLkoHH8Hf3qCV2geWTTIALkxzxMP0UIP+KF52vOxUsdIMu
TDO+8QdJQhZlSgZNnXc0AQq3rZf8F9vyf7C/f+SwSc+APpkqDnj9et/EamiGpcblSJkN1U3ky5wp
o/XQ7iSMccytnGr5oEGYmfbujEXmetl+wlXfKi3ouere43y/9cjpJJBxzYDMiUgI/uvPYrWyj9G7
pWBLtK/BC13WI5eTKCY4TEjTKTJe7iCyZK/LiGeUDScAXU2l5JMIxiUXw1DPJAVqWiVey9m7MS9O
Fx8zceFd29rCKdZr/0/5LGqAZzXRSu1DYL5Rz5Fsi+EwNKOdWxs0am2sjjq5usum91TmzIhyNJ5l
+AZeYK7MdMZADWgPDqhAgeS13OH01UENcAqIgPoAIwuWNr4eLmzjagLBZo7wSsRCki0/UNbcHrVe
ccA6JBIoLvTFusM6iWQ8caobjTKK0HtdBRkDQW03eVWwYH5Z22WeGMb5auk4ZVNe4rOR8aCl+l4Q
9PtpEt0YqC5m1Nxkw3QbF8WzkEoHIR2PgzbvFrW6G8XpR6WHdpXBy0TtFcpW+1IJ93lZHPLpkDfy
HRnLXTwg3i0Szjjcet5++iBsIXE0FkyP0klrWmEqfy3+7JGr4Yb8pAAa6jWdiptLW96IqB5HyLDI
nreKwdMJdtBwkuMyF0QYb76NNrkfX4vChgj2ABpbWsdU+6Pxwsuq1ztJZ+dmnFME1hklnOCc6IxH
jD5S+GK8Aet7bPBMo4Tqp3tQhrzjyHispe2M3W+UwbjZ/XoF6ux3MJ6rxip0ClIyev8xWKx9YGMN
7uJmGNdT3fRxdNPIBjeFuOEFC+sW/49Z6Iw/G9XK0oTis//RbukbpwQos/FLmKt+U0GLENvegLD+
tJszd9YIQitrc4RpWiiY4TdoDHrv2+7d0FDFLFE0DT+sX7xG6ep7cCaUCTVDfRiFqRzRJ+wbOwPa
XVTcXrb3da09E8F4sj6ZazEWMSVM6xG0MptFgJPoET4DPHuX3oZHXiliNR46k8g4MkkpuiGrZQy5
aaNbdY8lto018xgav7vEvXy6VWd2JopxZpVYGXkpYhtMrFNbnETgqwIpSeFBZa9Xm09y2PQUGKtW
WvRY/qJVX6Lb+Q8F8CP1Xse86BZQjR6KLfiPp/ur224ATPw/pfwcyD5TShn7REWnY3ZPDYrF0WNM
Aud+6C5BdBXtTOCRmopThXbjjxvzr4ajzoUzrmduRn0QGxwaSx8/qODpjaatslveNr7AbbJyDJBN
XYVSXxqjh9pIHZI67OUnSu90GjKfduQ8gutmB/B4sGFK2NdiQsyo71Qs0qETmCcoLxAwVMo8DvJ1
zTyJYC9vUqpK1jAqP8svSzbaaX9IZx4qzrqlnYQwTjmdpGjoVQhJl/TYGI1Ta9J2AQxq1VabGp2/
y9bGE8e4YrECkoAkw0VqlbzRU2Q0aht0xuNkgBCiNZ4uS+PdIP37me73YbwUY0Mw01m8xErrVOkD
oAzsy0J4msA44CTtjNhIDfSEG9kBLYxdNc3/qGz0Vs/OgXm/KlKSAeuxefIqqPWt1lYPl0/xB/90
UgTG5YqFPIwLbW33bqKD8cpRkMlbkmPdGQ7wrX/XSNNsoC9u/0e5jP+NElS7hRHjYK0bvYpOd0z2
XdB9CB6lc6n+H2Ff1iQpziX7izBDEusrW+wZkXtkvmC5CgkEQuz8+vH4Zmxu37ptt5662ro6yQik
s/jx434RLPq7dtu/lyIws/2f2/snXdubaGlEiw+LUhCs0N/u12/+Iwjj7WD8vAzxCHWYl1tbsMq/
3IB/PZOOA1Ehn0A9M/zjXaLVVmspEY+pyZPO+nZhmBQS/pen/PvY5h+P+eN1lrUOc01QFlS7fjec
bh3pHIfodOzt3xRu/v3o/ONZf7xCxzWkWNvmlmLGo9ER/bhhXfBsTbud2Xc7CM/8Pdb/O/r6v08l
9h/ojCKQEPMCPFXuMKLY3x7630UJRGawdfxXLtS/hq5/PO+PiA/9XaqtXnvZtAqGRFoXifKhtudZ
tp8op6qz3NF/zaD/Gl2g8BcgxTgEO27/99UvsQdLmEHt1aXu1wwS7m3MKOL8yYlgvnorGv52I//1
gP6fJ/55N6jmdHFu8WyGnmgOuW09sGjyf/9y72/Z6/9Bs//xmD++Tsi/rn2YQ6PIf4SzQdZt9Ot0
DaIVdw5eQNu/PO2Wxv5/T/sjl1I3J7ajQF80PJkzqCZW8Y1+61BwhZys1rH9V2tpRui/Hpl/fMY/
kmvTOdD3Ewqe4MoNs2U0y6bthx8yBhvX0cuR8DWIJ47dzDyfN4wFTYqVoOlieVPshJqeKBRkU1nx
Np17qu4NFudu/qQf3Ng7y65jq8BmdLd8rT6N8wk+7uTi8y/FrhX7bodJQ1pwBUvIt5dEt/lhGPSz
72J3fXlQnnAiWq5m21nutYMp3gJ9jtiyc1DWrdXJHK+4+EX+1Cjro6AQkB9o7CiTdXZxqSDD63Sf
ErC21V9XdvJz/UCrLmlsHTmoJudZJkRjhS8o7tsx/LArA+ijbrFK3slHd2ZJaS+w5xjOEtp3A+Sz
bauIHeltAj6dukq9B3P/piD862mVOnnzLUprjNjsn3lQb1fvUxRNugZOFoILBRPiaUlH3w4xr+SF
hxIeMsDr4p/nZv5oR/YKM2zocuvXzptfFCzyImgVpCEvT0sFvV0HKr2z0x90+bH2xbElI3R1w71Q
BOLCelsSxaMqH78gT73E7uxdlmk8cN5t8hXutFMQjYH5mkOZBoP7ZDdD0tLPvpXVdpXktV38o6nX
tO70q7taeTKb9bXosG1R6bionTuL0H3ZLcnafRZNt9NlsxGhl9q+nxC+XGb/1+oCeCXAghKyVnm9
nZYmMT1UQKwxhWdNrIL6RBfsUfKvAdyHiWLe0Hw2PdQlRkzaPA4ho6ncS9OmZsmPbqMg4tRk3iIy
gZcKrdQu8t05Gr3wRfds78w6oU71MMuz8Y6jL98h7RdhnnAoy36PkHticM+OUMnB12PYD4HI1tnd
47BvF6M2tmSn2XO37oq5ec38MZqXoI0Nh0XGXMc1FuK4UFUk3HDb6Gdb08fQwYrrjG0b/8nOg0jY
4KVArGJAiLVL8exgb7oaIGVWTF2mczsRyyubXjz5FpbLueluC8Byx5Zps2oa2ySMmQpBePdB081h
qWlqP+mteifzlcfC6Y58VPHsQOhS3OlJ71CBxD6d91qE+4lWST8Eccf5rrYgSb60p0Z4yRKyzdqs
G4+PO5w76Hm7u1x8I1ZmlXFSbw7PysdPH7seXeT6xMdHNmCpEzur2nsz0IbRNEBx0SVignP2AHqB
8O+9tt17C94XKAXWulwbgz3qnGZVSLJ6oulMaj/qF/w67YvlkV1fqA2Rw4ZyqFDNkA/FGR+a97Z3
n4qcPMA8dNN6osP77l4kCzc5779DVp8tGEKxkkS9buJ5PZOgTaquTVtIdOSfM/hAbEjH1okRq/BN
2YkDGkRBml1Jio2hu5xNG0XLyLCijiT+eq4sCN5LSDm1j4soTho3pG/nu4J8aHrX+EFsW/VpoRhe
DCoyyqQGBhRLcTLB2xA0oBEYwE9Hf+XJQppUe2fanKjV4sFl3DQHtdyTyU2gyYUt2SfZFxFsM2Ox
Ogec7rjl4DuXb2YA2735nZeXnH8swZHmOoJUGj7LFLVKJ3llRwyTdV3ctQHURSmuDV7VhLsWQB5A
Wk8KRk/e2UCZpJrSqdHZop5mSK3O0t659kcHOdJmgR4M1sr7gSWthLtneTXw12gYSV0v68ZHR36U
OEdN8wKaZuqSez3Dhg0nlhQ86bV/0/8+a78/5FD71u3N0BjZjl6ka0fr4MTBegGBNRmlnbr2vB8m
FecVGHcLT/sRTmEsj8T0TAMsabnV1ngfZb7Vg0rcpkjCYMq4TxMFyatqcqNWtpEAijYsVwZCpO9W
CHQFvn+Y3D9M4UeuXrz8ocEvQUD81fPWCT4oMryYP3iB8F7cT5DkNi8mByYpwlRIPzYUSkO4L/7Q
JoXvRwIwk2wciETh/f7wVSWs/FKLimb7qlx0DjiWRneRPb1a406t554HibsO8aTuWfHsDuA95C/C
A/S3vEOuAYmOR7L249rd252fOsMn1Y+s7AFkbXz5EbALZTLuehUrg+pyI0cT16a87zxnG+gcP9fe
8PX2QBKVXZuE4RP6sYhOD0FwvJ0H05dILU880BHsq6NGW5EOgElv8wUsIyQpx45Udejw361+R+1M
hGNUQJ1bBOfehtFdYKLFgonK2h2b4E6Suzmwosp6WufDWrUQmfrRwZpO63vfmGjo2Wax+2Qqg6RY
XSS6q0PfuxkYb0mRvIsorGDF5gVpRYpU21+D+sm9OUZKiGVAYX/wtU5VImzwPgssPbYKVk9ARcMn
COrG7QjGsdkF1qeaH4THIAd8p+UYgasa+Ui+ozWnEivEltz3/sWvJf6kN9NCDl0VvNQujuT8045u
1Ns6y9kHxdst8Jn619F+le5XIwmEIg85FABcnOFpVlsh66Ray2SYmrvBnePOvAum424cUtp8Kf7o
kUdvPLvr26qhEPPBMI7F5d3I3N/U8yEMflECRR2SiqXCvfJhgzAWEYU1bchBtjRfYDJHiy0isNRj
Tt6DcYzC0n6Ym2sx4duF24dVJU7QZGMjdxz02NWx4gLhaICKZ6Bm1AUTSwTKjmn+LFzUEtTbGppN
rhfXuGyGl5GNoSrbWfoldC9lsMvxuFydKoUCo18itfKdqIpYSf0Mla249PCwvo8lhVSStPFlHWvl
HZxFR9pg4yVfYmt5VcVZdidvhmkgHZJ+/FiHi5tfPBdHytrPcAjo5UNbXgp6EfOm40+0fnKnNx/H
WmVBcSeqgxU+h+uDkSou248ZN6zp3+3hfihVPLQIBBAuybHYblmZoO/h9MXX92FsotK6uP0B5gm3
kNpUd6o+d2qIPXpP2HPtlbGBNcJ6tMMPpR4c74kvz6MHLjEOsqh/XE9FdbD1vLRaXu3wuOQXAD6x
LLCPsH5I5afdRE+Ld7CtJW7JHn+loEfq3c35qZOgGoJ2XKKKC81rZd2SsojlwpK+9BO/4hlztoVw
N+3tXxsrRRWVjiF797DBV9IqCv0ymTqTuCFswsQcwdAlET5L15bFsEqMXQjVy5xAuQWRvOPQKXY3
5QBSUj4knEGCpz80CtXdNDiJJZyvQiIwDyZSsHOQYLjLCRtS8ONdwVd23Yjps2MI3NkeG5I1VR0F
CIp8+K5hPCAmbPTwcW/EPde4M/TQKRQhnZcUzQci/K9PAdaWUIYdlxSIdAyRWkmaRMHfCcFidl+p
VUWT2IbBY2udPUtERXCBOlrk45QG+TehNOl8iK8wlOgW9BDyLqPc27r1+DRDrVhDcDcqxVqmMyLS
DFEuKR87thfLCni0U11EK/bVe1XkOteS7kZkgLLbr66JZ9tNUXUn1XJouHi0EK7G+q2hH67BuePL
xq5Fsla4zYQnGIbHtbXDOixSRI5fAWYPUPzRD2v/Y4LvJjzX0CoYXRferPAZm1wMaPhuLKZoRGwc
jbiIAnYt/cPCHnWNatGi8QIzUx+FkoPabvJgOeldppxB3mcbEBHVuoxtoIozMgbIIfDkuGcIRn4e
XvJQbeEah9rQZs8NuU7LncWep+p98Y7F8iKxclz3qQyqmBbgiZVrOuIOVJBHV94dHZ7qEMNTicPk
fPn0Z+1U7LJvOt/pfFMhsLQhT7TQ0STds2feu+ZtDCCtkFdROYybsi8yWiLmSYT+Kh7IW2V8RMwh
C8Ijd8zel6+0wnp5f9HelVkvNDy14THIT8Q/mRFpxTxXaBcYnDRqFAwC3iBOAU+X/g2uyVELi/Wu
/Cid77pGWsuLD3AnUQ5QP+Xa2ft9FYG7mxkC7XNy11v9BZWOmNvMLSQy+Zjm9pWtflJI1LDWk/Bf
au+Dyyad12e98J2CzMUAnV12O6MuQZ3LEl8dJoKzWUHdrX+e4cJHlke75Ek9PFIkQs3fluWp9Gjk
cIhvhuNxqHk0DpfFqZGLiohDpKCcUBwFuJWODY3r8gKDyLbbUv6tNQhS+NwoxVJ/4kChhUlnid4E
LiYo5XPdxwS7oiHi8aTfqHzDh9wwbCis/pWW9773Zbsvarho68NVcJIugJHel95XYPgDaphITcDg
WBNX6tGD2k3VZXY5oG4HCzTUGV2rJG90pDzcRLfL3Bq6TqyNajMiZAooaPxSBGCOGnV+7eevXMNu
GjxVIX4Ik1ngfNt5iRZnzrQgcTfJtLW+LRzyFfuw3oyqcNJJj5YYeE5UGC+S/nvThLFe0TgZ5Hq8
MIq50EqSHtWgxJW0lyDhOYKU9VbyGjObKWZtisk7LosTaaeNHXGZHJSsIYoR8lkvj3SoNiBVwIjq
q6W7FuRWexnSQtXx4n6z+goOYaRCfW0JQDP9TIR4bGz1NHoGSZFEAtW4G1Znd75DB4bT9NKZ1zG/
9rO9ncpXb/0RYEoH1acg53Jq47Cf4hCvyHSoVFREB4x0IRuRibG51F6eLJo8MM7OGBweprXc9vJx
NE0kbh8Ot9nhr0qw3drUKecmNt64EwCeUcrTyO767dy9QighJfLKfLSYzR4Frr1cOGSRupE3EQ1O
fkvv5sJ7Ux3aIRdh1gMXc97ZrpcO6F4VXQ+m59DYQU9h+7AjQfXS6aTUR3hepwv/WVQRF+1jGBSb
QoMhi36BjFUsMSxfp4ODdeWOWEcvL1BFlJDbcvwc0+yu+WAl3mfLIyv8redHCU1kjrPqhBl07KC5
D9d0LDq04CCsrR0Vbp4CkD344t7MNAqc6rioKZYMKalZtwUqxaAycMepMZiu4w67OHOJQMurBN41
rNdZiCAifKAiBLo3fpWxanlckdm0twJxQQXdioggWA0IWjN4NL3zVvhFxmz3jq5NPHUiRuuduFNz
9lp3V5fDmfT4IsR6CTpsSoCUvCwHm/K4MgcyPDShgMlZnXjeZ8tZ7Nr4xZddqOSxlHBjCgN8njVz
apP4Jb4zGz2+7vKNPX+HMgd+wiKJnGrMb4h/UIjZNeWKPgElznCkIQcro866FTrsK6ahmDkU+N8f
g1luazTTdF1i6tCICuNGU93DUtDnfUQL9CnzFBRxQCbsIaN4rfYKFI9KPPSO/zB036x6gNcB5JVT
v8C+gr+ixPpSzitHVzfVHwJKU0gfcH3o9HxzA4sY864eVuMtF9Ls2L6F758ps8WFgI4TmD6dlVum
ASQMs2WFNk5DOoQ3Fv70vuxRQxP7FAQqA8unhbT8stW2PJMuL59y3vCvXugmT92iR0do2WKLYPLV
YTMet305lWutgK2qAesH0F681RAG7kHRGnRDNPeqRaPSJRxHYgyaB1jhxNrrrqU7/4yuldbQ2EOc
deazseQvW/gHbewXG4Ax8fQRs/pHexz2jLuZIiyxcy/J7eYOd0Gkuai/QtfbQ2kYnUA1o4ySfvvt
NWpK62WeEmcK232t9bmagyWRU0OzAvtS8AND94suEvf8jvZiTIg/4bdbEJGGsmW7apJma4UFrDxE
ypWmeHf22SZmq/ORx6MaH0PzSaC6X4v6UroB1htqt0lJXf42MnRibbcIfeVQR24jXwbdQSuwbx9W
AYzGbcA0Is1935r7NWjvKzHWm97vx8jU7T2Z8V3Cq8pA5Ep+jsrZzIsNc6y6OhYN5VFjOXmSh/mJ
LR3gNyjzCEi7odJilfWhJYIKFweoz2y4PT6JkCLrrNuwHV/VhMqp0eLHt5yXsYFc19hmVVNs+7CF
HW2BGjlQ59aQnUCZVimsxxWdOemWbe3iJNEzEFlFEtyfBuXY5G1VXsGH40VMwAbVoxW8ERxvC3ES
tlB2qE6ei+PtXHJYDhI0/aXe9PR9JB5yvIMuMYgCCczSeRs08KO1isYWOQVtetuEaESe5+leCoho
5r8OLkCHeNcilwYNOS5htyWLjRm8SrWwAEThwK3Wpga8EkIGl3EEc0Baa/jYuyzuAb2a8m5xviE4
0FI/0XRbT4Bj3d8e64Ke2S/+AgThjaILnEc7mwjAgzFyCQNarLcgQlfRUs6ZrepTUX9IepMO4CAp
N6lEAANDJ9IEgcx9IKN976zFybYhCz1eJusjcMsjg+RqJNcrgweQ9+6SIOa3Tim/EvBG6z4Kh6cA
RkgdAG+ctdgBpy/o6w9S9Wh7KD42x2/3rBDrxHM1YeA3FbsACVn2eZQvVVKJq+keulBvtd5YRO5z
6p/rmUEd6q0ef7qRZdVqwVrtCDyNhcVmKYdMajsLK7gRW7jvDC82rzJnYri0iK3MPK/4alzvxyE0
6RV68lAjDo6ZBxuqxlLHCazQnJ5bSOpbA8rJK4rmmI1o4kWnox5/e8lRBIBF6hTrWfbYLsYPrks/
mqA+OJr+aCqIHjpwgEb+84Gt+Hw5T6qbQWQ0Q1wU+rN0S8if1/UOqAlzP1oyHECVG9CUramVYyOE
F4CsGeB8N62FQI6zot4KAbOdq/JFzH28YGTeD28wKkvzZTxJt352RRX3PvwAONAicAwbPiaWJX5X
6b360sYaI0wGffqoxiZeuimD9h6KpT7ISD8++PBy9gKoKS1TQgYsmRQ3IwNvFyDVNbzcsvleTmSj
0CsbM21oc+3C3sG7V7uFrJupAHJ+E4QIT53t3eBkQL961ykr68mSYt/lLByRtJ6fGkRMF8heBU19
7dspWNTn3KpOELuNyTgfYDnMgoeFPM11mdUFyupy/r5hnSP4rWZ2TxOU+GAFE+fAMIltjnk44xbQ
nR6W2ARu0k3BHvOkL9tGxlZ9pKUb9/3VEiXuWJ9wB338WN/5MCJzEAoWiaEI+pimNlnPB1RquOvQ
QB0AnWq4ciigPZpC26FaN+VUXBwOQmL+CfbO88y9Y1/kd1Z7RZjZOJqnLquO3uzhCr0VeH7T/3b9
yaU+UpO/JYV/4CPfr0N3rHo7uvX6qx62oVUeB4tvnBuhfMSl48F0rS1kvtA+lD2cu4IBqbDmX+UC
Jrg+u3bzSRw3NRK6G91IH7lTx2MlDsNS7t2gPEjD9p4OD3kJUNER6VKJi00DZPe8jmdu7QiyZQXQ
YnEcSHi/s+pdjeHOB7bHXEBoN2SJv/HQJEG1yZ0SuFYAjtfMPntfb0MNuUaX4XblO6WYjwbC2SJ8
x6RRadOze62qS3erPTrIgUjoJEuD87wTaxvZoBIDDotH5IGBXpYKMjPwTcOHxGHZzAATu/HDRyKx
6JNrvRR6gGrf62qxpELO4ba9b1Bx9dW3MIAQyzR34KcJ+8TFPNkM3/tUxwBb0fb4ceiQeMmB3gh4
G8zftBNR2OJjmypDgQ2Px2VjQdZrDS8sUHHQ4r3LJw/fbgXQOxjTPnzLjd7BSx4QMjK510YzoAHO
2liubcqrZ2N/MsPjHrkfK3EKK1vzEAddmLCZp5OESj8UACdMuBZriKZg3oNbFtXtwZ/h0Jh7KJTu
sVtPXD8y01Uw2LZh+jXaPDEIBl03weur2q/hEDe23PqriDgmclXJYm5dDKexzyDQKQ8T0lfQ2Gke
7tcCCBROtR8+uSPQ2IOkI37SCl29hw79woRb5477CZTPWyVbwkaTQfFHfwSTh2Lysyt03BQ/i/y0
5jAZ/V2tVdQHIprIW8+dlPZlNKt7q1r3a/Aoi/uAvgR5G5cUWL24NILvyu5LGpl17l5AGYGtbw1B
zCz7xAzATUmJU/uuQC+r5ZYSRBmQbEGsCED0QIcN3DYsoL9enAWlMZc6hQigDM5qOnfYUFb5FAlY
pfF2M5s7Lz+uzg+ZH0aIFclCJ+64aUQeeTUuIn21UDta/aNBrLXzDbUxOGInazqTEHBq5SLeTRH1
vxlSWiXfKkze5p/Qh2Kue7d6S3b7jQKZzOJZWDoeqEIfcW+bc+h9FUFwKke594dXLVFerPddeS3K
PBYE2iz63gPpYOxPbf6IxUK0sXVEynfq5PvQfmbB+yDmJFxRuGKsESKpMK/asoDEqlnuJvTRbv1t
Od1OMgyGAj/V+kOZIjM5Q10okmEmEctNVPBTY9jWM1OEbc3Ibq9dEHx36LzK9uqZOhpMcQkBEuTO
HJfoJiVEgGueEABfavS3KHhqCzwJVNadgoTFxDIn+KltlBegaAdyQEu2wiHdhkL03eQEKSaYiRiA
Cy1t3GE+k/c5Uvp94Z4GcB1c94eXKFFslkKJfUOG8eCaS8mXtGIH7eE8oxJQ1jfVb+scRNT9XOjB
Wiw0ze7z0Fs/U3EkK4Rt6IjrOSQODOBb+laDMFJ31ypg0bwWqDUFdL/KCOpcwHOD+wowbE7yB9vq
4KW0wNl5wiV8HTAO4j1MTNC+tw08h3x0+cG4RWWDOeetxzo3GPQRG99M+Ct0l3r9V0veQkGTsGkA
1PN4MVeyYGiSe1D5feyqJiHqq/W+OfktgCFUrIxYMaThdBzmU+t+a7R0sl/jYXQiAcdS9GpmxNTP
4VFgwbhrxQJzeG+ZoxvqQ4HhvUuv5TRkhXnWE/TTIOjEiq0eP0x1CW9AqJxiLfBLEoIWzwLSPAAz
03u79MEceP3PUOiGjhT3PkhabC22oTl5zhSxpY2UXFPaoffU3d7Ox7jAVEiaYGvbPAvx4VYcJKZg
Gx1YiTPCYmzUCRbVohVBskRXAgu0aEAllqNsYSJH+ZqngateyrCKubDjHEBIyVXEyycf0cXhOZAG
Px0oQBUKWJjjmHQh4L6ffr66+AqwFBNreRKlBsxyD8POpEC7SBRmNiN8aam1l+IXY/vYVdY+V3pr
9yFCJ+KDowGldWc92Ed7dJM+wMZzCT9WBthFO5gxVTuJKR78WisApQgO4cIxnYIyvX2ZxXamFJUM
Zs1tm+qi2fZ9sOekzVq3T72AJWEFJzXpJaBIxWH9WwK1Uy70s6SHnILRFkb6le+nOcZfbkHuPe4l
o0D0GrEnC8U9S+i0Jip1hyUzgK4nfGoxbVwt4rq45piVNDZUHNZnB02z7b/ZBcZC6Fcm8jnhw1Pf
7OB/hOpzfKlG4Exge4xQZB/QMtwGlRXeT4VqhMtxK1mfFPn7ChyPaTteAJTpQmVLaxIFmhp33k27
RgUm7cv42Uj0agrTGg8REwciD4FCr1VMboOntt16Df2mApmqd/eF9cWtNbIZgoOuY1X9zuUDTHA3
gf+46Daew/kGzQDAfV89ULo47hmupQKazA2KL3RxPao3Tz75JcgB1u3CrImqt/oWaoDM6UFHjeTp
gjKc9Ni6nPW7dF8D9ivpAZYiWY0jaXAvRwxK5GTFk3hta31H8mFT42i1E9r6Vt+NIHoMHeYrwDhJ
2cdMfNtjq6FW/xYMXTKhn/BRoJMaeHFLItOxTNY73z46ZbVV4ie/ic1PCNOorX0GBaLqR99aoC54
0M0NqwtSZ/FS7FS99vAzNS5WQHyNsWyf5B3FiOuYBwbFJEQxB4xKeXh1SZuWM/Y4HShXrz+o4qIS
KdRb3krx1bmPMLICpmpdSKhuMBzilnfoq+YAO8zEVU5sCQEoBdh+yS5sXTa1XpOKLgkcxIEPvd+G
rLnzCwPUKMzf7Bqk7e7dUGuDzEstfPC2jVZcT/g4b1Z8UStvMuqDG/RUFHM6sjrygWkSjvN8a2jq
Fs00sB6CQIrbV2jI/41oK0IWlTXI/OpMCpn2ZRhLzJNy8tNZUJhZGEQCZUpgNlMxNx77Rwm42WAq
h+LMNWAuTA90LJJhWcDoADzsifuqr7MQQ8N6hI0C4DjqfTXgXnPvCwTPuKeoCKwfhuTs78YJg+Ic
dNl1K1FzTze4mOaxLXTUKYBtwXOoZwArVkzQ3UxGxCGSm03OmAlXdvefoUzuvk7TpgUdxEeZT4pn
3dlwSKVZbW1Uq3a6gzLa+KS8ZxWeGvbcyfvCf/Dxteahn43e1it/qCKgEHw148MA3KbCcAt073jK
QZMMvBjIWarqPg701mXzdvHQPaxI2d6mzt+l36d2Dumu5hMDDRQIVvBDNYYRHAVqhx+mnYfc79HP
bYYVwrkAO7QPM26eIZlYxmxqDB3lBGsn8eSEn7Km8RBMMYXGD6w24gH1XehtpvYqybhxi/cSaGOL
cU3hISeBJ1eh03GRg+qYdQx/DDM2ngyXKMJPQdWc2TCkgxmz1tv2bRjf7kVQIW7V1hbbiltQQN7K
+ZmED5ZCaAcwHUKUDKiir8B1ukIPCrPqUzB+u/mraWO7aDMyqa03PXvursn1XYhACEngxCWQobOf
zQJIKq+SFqiT1ZSJ4iN+wATuAWbppZ007C33RdzMMGyHhBHlKmODyfzqtWeooYsq8d0wAkUuVgtG
o/xd5eXRBu7mqw71IGzZfATRZYhgOLgRuGESE29iA9NEqa6QH7g5+L4HwiJgYQcDp0GmE9C/NkQl
P8i9y4LY7+oD6xBFIdYcLZpvc/sOSHUsZmQwxErHZiPGcZgnTuvGAaJoqzYrfRs4nZ1pa4XA4/hC
JrTaq36qefO8anAtOKrnhj8E9bxVdZcyv49LmYOs4G4nrFj1IMCswk9ycuoGyNozmLf73yTsDpi5
bCGxiug3fjrOq++NjxrDxEWiz5jVl2jneBB2CiLZwRHDriXwNZucy+xeVswRxYD6oTqvhqVGbQ0D
di9uXSus6VaMYiygKc2eO0umbRgLYz6g/ou189hyG1nS8BPhHHizpQFIFsuXVJI2OLLw3uPp54P6
3BYLhSF6eu6mN91dwUykiYz4DeX7Fg5x4mdPUSvsvPCzS51Qa0aaWrRnfxqKuRFUBAYl4xBr8LbT
/hhbv4YBfBVnN42INCLpqBOnDE99Hu2CtHEsRdyGEVJ9GV72irDpIvKqqKWqDeQtUnau/9yAtdPl
YlPRhy1IElzVfQzrdq8W2kugWOQawd4qEbGaUkQS93GYKmE/6FgDR2w2JUX7vJadEONcXb5Vuwcf
oAD2NZumV53KB3oSRlKx6cqYN7FyFAt6BvRrVBAGHcJVvPWD5EtSA2SNH3xFcNomB7JHaYVC89ay
eqfjyGk8xMf1F+Sh95ErbOPKv5VgxiQUHKpR+p6rCiU2mg2SsB917d6Nb6WovxGmxRBwzHM66UbI
TJS0kTPeswkdSCklj5DzXa+yqdMoO0vZhzKMd6IHcCmt7lOcroyg+Flw6/MAGDcjpO8g1O2ErmsI
ssuttqCy9kKinz2xpxAHsax3z1XgH9QUPIwUHqSQA22QgSFTXBhpeVUUAzPTOqTqAE6g2uo6JZPs
oaoq4FTgPkx1k8Yc9sLHTK5BwTHX7K62ap5GVF8lKmGSTuYUk6i56j5p4yeFfltfmOBkJDom5Cm6
hvX3QLe9ZjGlNA8N6Zh1o534+g917M90ZVgxX5NG2+SZvPPo6JZwcXRaR8FwCAG7eL4J5ie5kYWI
gpH0XJXGkxIZW1OXUME3HDX2D2NV3Cv4SWk00f0ItT02J2LAGzcmEe96MhR6dGbR7MIk/Vb0gyO7
4qbq9GPbGjdCm4NjwTW36ahjiacuptAwKqemq24CHbCbVR7CWADl1T6i/RvR1syfReanT4Ktng6/
aBTHE8SNZeTvq+rBU8hehXIX5hmwzh8J10RbWgdt+KRn+ZcYAUlexcD4gm1F5WunePSFSYg0YK21
dY7dAqn+fCtr0p3aDcppNIpzoaMlRHEhA/ASN/VWrW97ertGDvOCxhRfeWfR2go88sIhll4Kc3RC
8oe8g67lA4Or+5NU1LuQGJHxi5NlDyec2y10d0pnftamqlOw06qbkbJg0T/WPKQ6I3r2+hd1RJlB
A6WQMpOWSoomiaI9mty2HlNYkjxr9N1S0k9L7I5+zt8epXtNdxEmUG7D2uBN+kMRKl4cyObQHex4
tkQg7ir6Py1dXj80tzKHLX5SG1ETdqPY2aj+v2gThEhszmoWvaRqvfWoxQi0deg2bCulfAlVq9zE
HtOrGL8GV6LxJe0MNfqaT2+9snB/hKCPPI8UpxR2hljsdGrByXCUlfyryH2qF0faF9Qm63Hno+MW
ds9J1zsGO7j0zX0WgZooU+FnPbYnz3MTh6xTA+eXHMCY9U5Zureyr7TbWje/NQx+3wZNuHNJJw59
ooubXKNi2HWDD7SiwTnJf0z66kbvI/0oJfJp5Abc9W0Q0yfwXtRifKq0ofvYB1XmFMLwI8jw4y38
5ociiXdpS8pZxLFky/VQnzpLokVYi95GC8moA6FD7VD0n+q8tNOR0oDX0MFp1DNAl0czlI9dUr7w
Yrl1p25C0SLOWKt5e+iV8TZXdQr6FTux7na1MfDv3RKWo6IrW7wsuXU8gz6X0BwFqf1BmlhsmoS0
TKZitw09LdyKsXRWUuPk9XJxK1Ui5dhcRnrfU7TupgoAYq6A9BflAC7g8jNyWFxp4EgnM6GEUxok
VDeiAFVQwvUPGsBSCrmWHp5kc40YvhhXV01N05Czpff6lmORWN44IMU4cSxcR7iXWnBQCO5iX35A
r2LTsMI2iJxPar/11t+j2bLGd120UTYvfsKMRFaIVeIpUctpxxMG+2KVm5TrHnRVtCUjqw+kTudJ
VojcfB/zQNoOr/6HoNzwDrhZ0wRZZIBc/JgZRUkcxV6zJtrcBCvwojvBes06e+VjL3IjLoLMCEpt
l0VB1tI2h75DE/jUIB0jHQx3GnRHV4PMalccQaUg95nvueSvx1/k1eimbKGEqOn63GlibBIpEpDO
dwb3Fdd6OqXDGgVreVn9CTFbzmmKx19jSZD93fGgRjVpk/Zk1DzyLHpgQJ9rNfspVfljRjn9+uiW
yVEXw5staSntMn+00DoofpsrUcR7pHB6KjeTZHa6KnYxfax39JqLcLPlq2VSkbcms6nxhk2sj0ny
YErPevq5ncA55ELXh7e8dv7M7GyB9rU21i1myVha2m7r/kCh+6DI+IXU5lMcWM/Xoy0uFUMyZHAQ
libOxXl8MYlzg/61o4JJIHVL0+/XA0iLK+UiwoydJFbAgsEA/aVMIZ0DbB8HW7frVdmktaHMCElB
WA++HimB49MfCWqBCqSzMpbpT7xbChdjma16Va61VA6YLQGgz6im9qBWp6SNbEkuX3ulAKPsGefe
Ks6hoj4HQ/M5KYOPAmW3lR8yEciu/ZDZFnC7KBVrqJYQJqSXsipvfU29lQv3ZwR+oeC1FheRXQME
6cz2g+DpawfctOavxZ/tiTEL2lLPEBaosafK7sBuo1uP89eBugFevZOSY+ysecxOdMBrQWc7A+wK
JQVVhF3quE5utwfJkW31sKoqsLZiZ6d3kES5FvcQaNOzYoMkPxq3xbHkbPFXLFgX7yKk1BRNJSGi
wcmAL6jPDMXt9SxkOYk/1eqHZ+Cs4q0oAkmL58lFkNmn4nHXQ1mYSPCJ8mjQjI/i5quhpt96pbkd
m97YiG142wLs9iW6e6R499D3qO0bVPM6IM8tuF5XO0cu/bqVZbz4RS9+2+yLSonVmRU4CAem1Z5q
6TH3d5NuEVS6dBsdVZv2MFXTLVBBkoPg2/Xwa9M/+86li6xVrI/TgfF1KGhuixNxR9pej7LMx7Ys
mcsYi2trLrbtRX0Y9QISXeqXwdEd6qzVE21lp8UEsbEDbZ+9TPopyev1uL8FIebbxYIOoEmyQXVH
m52Heay3uWTw4bVNcEcb1czvuuapU5ziMXMmxVVzk/xwpR1l49ve8e+GHS/t8isiftK+etZO40m0
a0CBexlXwnQrruiYLS7My983O0xdmAadkSp4XmLTpP4ExQK7BtkiB9ufR+WxOvsH4PT6N3+/Zvn1
W4/k2tTMNp4mUem1Ko4vDD/Q7diRQuzAOv4SzrxFoFzYfB9UYIwvw4Owt7aGM36UN7QidtTtwW+d
6mD7D86dpdvlckJmOzWhx9lDB/Kd7gQeARk5UDLSU733D+HJ/zDg1Ht9hSxdmJSwJFAXumrI1mz3
iTwalLwhsclD8MHiE0KmKxt8MYIqqqpumboMWG92wPm9ktdlj5Jhw4w132VhtK+PYZqTd1/yIoL8
NoJRVKHc5SyiYfyqBeigDsWhhkUC9XFlLItKAJZqKBIOaoolzYUn267yWn3oACVSfqEzgEUCFYzJ
yqynRsHawOcC4PwqN39RXhCPHF3GklBT5Xc5WiMkqgJoCSlWir+YJDpTUNDBNPqQYl1bFosCn5fx
ZnPaGFGKhyF+Tp2cAzUQ3W2rg5pFEbzJj2Im/AyrfG948B4r6UvdWDedkh4LanBh2RyEugMtXQC1
UPcgJD+BNXauf/LFA/Xy980ONj3xKzlQ2L16yfmQI0E3UNhM64Pgpzdx2Xy2KJaZSkMFrqHg6t8C
Yzy3on9nacpXA1hAXzcr8rWL5n6WbliKSiGef85OFMNUTTWf5L0zSidABF5+G/ztzXzj/xoeXNt4
bPclZrfhPniWHq5PyLRP3+2Bi9izc8O3BiFvJ0XU1Hiqi9emhCyWfqZWtQ+Uw/VQy3NvsPhFHgyo
A83m3ghUozMmuxXQjLqjbhXKTZvJzsDc9YD4Nnim3ZH92auLcikpQ1Xk78Cz20IUI92zDEStJ0WM
hstTQvwYfc1VncHFM+si0OxLKmXmUUETQocVTYk1gdwSrxxa059498EuQsw+WNg2etBMD1ghpqNn
vbh9T2VzLbtaerdeztjseJc8FBUwWOFpN4afJa07xUmyd41oq3XJnUbzpDOHNQfPxaVoqFiaGLKq
i+bs6EglNR1Cl6/UJQUYzOYDbeuDCoMlBEgWBsqaUtXC2UjtVtZRpFPAWOjzGyZVE1+tld/C2N3e
PCkH8xgc+/0kQZxvw5V8XVn+cH+GN1v9Ya3GaqOg8ie1laMZ7k6OUltqkzs36Gwhs76oNQAaTzuF
efBQlOG9pTQf6bYeBU85JVX4ahbtMWvVT9SBXwo6Zn0XA4PAW70SbEmAngCAd6jGjyJWNr4GvRO4
X2zBDOx8NwXGSfu6NumBlABvvWj4mSfS6foOXx6iCdWBOxtjsJkmSwUflyuVLzjC7leh3Wg/hujl
eozFS9v4O8bc/ouquenLk1hikNE5htSS0ImLPjewWa4HWnpfWCZmEibrEWeQ2RZwlSHVenmYDg2Y
EHZ96Gz/IK8mUosVqcs4s5eE2ww9pMJxUqEUt/GDtAvt9puxn2wygYgCQF/LRaZ99O4EMUkHRF3C
yHKe24dhapaeAUGi+iVuQVjsip/kJZPVFlDuQ7V26i8eJZNVkKzp5CHmbFF0nYKqRUXx2j+W8Jnh
3mz9H2DgefIrB+tp9DbKY4qV+V6/SW+1letNXjz6/0SfyyuLbpEVlLfRt4GoRjXziY4POMZNfwOc
YXcn7d2b7Ow99F/zp/BfqUhzxIiybKna9ISbK1+2oWuVScM5KgmQ74ZQ+di2KRhn9SHOkJwoWlhq
Fvhmd9VB6f1Xfht5dk/gF51oscxVBIYKx2B8Ce/LQ4vSVWY3r9rKXllYxG+jzTaLb3mNnEmkMOVu
tJERsCGOHb5POpjg7B9X19T7g+ZtuNmeSXpRGeSUNTXJgleUkKSD94Xm9EY5ybv4VP/0Vk0N3l/t
b0POlnFdSpy5k/eI5+u2mYRPEOqfr584KyHmSphDEiuGmRFCiIF56f2uiK21zf+++PdmGHPVSy+C
9oPl6tRd+MtOGYY91ZLwkH9YrYWtfCVlWqIXJapQ9wM0maiFZXmD/Gqfpnu1jj/oKEnIrbWVg/Sm
KPpzXrWPUAY/ZwPQyDooHhvJQAZd65pzGVrH63MsrU3A7Bqmm5UTSPMdQzg1lbhLzdyRYu1Wg1nh
659aT1ToZAY3CExuZHlV7XT6828P37fzP62BizkZ20D0EDvBW+t52PtboLBPkzjbYA/ncOOf1LVC
ydpwp290EU8X8qKKenbKpK464njgQ7bZ/baP2Qkv1+f2/dU8jU0zEFU1eeNas6kdtGRACIqaQACu
F4JFz2tqtEc6A9fjLBzqUyBL0nXEhC1Dnw8qlIx2DH9Xf0xnuAO3vfdO+YH2wC46eCd1BxVgsgTi
KQfDF0Dfv2hLvv0Fs9PVwmchq0GVcABRHzsOqP8iJHXvYXFyBI8VgfZFjK6nMRoewr1nlzvh2Jx6
AINrrtcLpYW3P2V29FZKmtdRwItWvoVWcKwcis4mwdu9tP1M+W3Vv3LxmOJKk6gLmor8u3Z4saQs
NaeLL/Bk7K0PGdjuTEhXPvD/kpn/CTHbJVDetJCusGvXu+pjbvs2yh17iLjobE62tteX0/sEhQm8
GM98NUkjZNyG8QRVsO88/RZ6mmNC3Y0Fi542KLdB2F0PuXAKKaDGEU3ULNGQRXG2VTrTEoOxh1vW
nNKjcsYf+U7fSFvpNrDXhvf+WfU21Gwulb5tDM+STHvIMsSKUJuiVBsbtup/GeqVZO/9if821mwq
tT6Vs8A3uCAp/nuav4tSFxmdwLk+fe9Tc8KYElvf1FTTmFfT3LgcdIq/hu2b4osAqD6xMHzLcQMx
lC+GUjlt7DsCOg3Xwy6O7iLsLOsoxBIuvh8YthKdu8LdlaOxr/XX60FkbS3MLNMwzaYTy2ZAm8oq
PlqqaoMEkm/iPIWTNg7nwC+rfd+XBmYG7S8tbM9pWX4tkUcCs4aoDczoAvayCrjLE4xHwYifKtEn
oaj7j8bYoBwCaTkZ0m+daB6aKD2A8oeL5JrBXrZaYHJWB9QU2madmTjT9qgpmrkw7IocAbC2SHik
YrWk5z6In75GOy7ynBRoWpxY39W4cch2oUWJKkTD2BR3TeKF21LxEN0Z4m1fj05i9h+7OMn3bVS6
X9PId489VBzA2Teq6P9QQIDnMajI8KsufPSQ6yqawpFB5RrCEWiPCHFWTj6o5DBlrcDklz75BvyT
QtZRq2yB5ZtANWXzx6A9e5mKElWL9N2RVjhsP3Uo9m4G0McfP7a5f+zF/C5LAJep+W2GdV0eHUpA
1Wnnb1AskscQBkmCrIr6sw/Le9W91yINLY0Psg+5KppYFVbyKR6Uo1V2p6yskBJHEqAtR7jxJXjC
5zi6KXX9XHjmYyWojqV+KLvA2oxpFG8H8Gsxfbs6VxD8M+/i9DmpSNcz41709P3gfjM9CSnOAVgU
ZUGI3oh4tCoqOohmjRB/ulrfa4Ky8QY0GfzhJjA6OwCj70ngskae+lAYpQHxOL/dmRbaTOx+bOzu
ggRZuoJSLRShGm38X3qmPWD4CsPFfI0NDeUW9UUL1IegFr91kmQPCAVK2Vcf5pUWPYm6f4P/6b0c
A1hEz8PEsABKC9gs4xVGwVFN6g+tLHxGOfnQquOdVfdbGcRM74tH1ULVTv7UqZ+Ckh+tyZCfEBjw
i12NIJvYiXdtqBxDM7jxUwUqubkb1G6X1D/GFPOTHnhzCBkM5q1OQLOEMQVgz5QS/tdhIzVU0cX4
pk+g1IJIg+WJjkN/3wKI7AFxduCVwsZ3xKLaxZKIGlRw9LTutjarl7jKjmGFzgWMQB9JRlC2n4Qu
+2JW6bPqjp90AMBGQ++4hiYoGF+05L6LdX5ls4+z4LXKkHHJhxOKQk+aoL+GoXsIAvmxr4GXtkh5
o9e4caP0U6r631O+RxCMd1UqO74VPw9Rnh+EUADGV2c3oc5qHjSrPWJRoqxcdsuHC50IBacYQ5pD
uiKkrDWx9g07y+7G7mOU3bvG4/UT7H1+wOlMckYmaOiKOW85qG0U0zdueAvGX4f2NYOyeT3A4o12
EWD2rohdWIqoaOl2XGdnkP0f0kG4D6Uq3oWVgkiA23+7HnDheft2SLPrmoWM1qyfGDYkEd1BiHQE
JogxImJR/rhHCyc+yK9resNr8zi7uMMwkVO6bzqfCnvjHHWvTyvDWrxHLyZydl0HQ9yhTh2mThYB
inRdGAPx4J9KWOVbry0RasjL21I3b/XIeO0aEBoVrLIQpsvYu7UTQxNVExUVtDh+UFv/h25JDymM
nrWEf3HRXvzOWbZd6+PIOcMHL/KHdPjeIJ2SrZQuF9Lo6RNPKCaaE7Iszm7dqrfgKgvEAGjY7Xkp
OepnjYowuqQv2RGZmf1ws/ZgWp7/v2P+hj9dZNKhiI5BV5jY054ml8SpxKja8noJbmElWRN8QFJ0
UiZqUW8fgdh5WkI/CAmPfu8Q7YsP4JrFe6yN7eje2NWf49vVIuPCHrVQLcI3TTYs2Zw/EkbFd3Ur
zeloPncAGGO7EX5CxlPxRoEJbldQN29iJJ43YCbWKreLw72IPds4QQDc2pRIcTv3lWr0xl8r1Cy8
T+h7X0SYTWjVWhGPrjJF2F38xVrZBPv8FRb4fnj+B4Lu79/wb6PNlv8gQQrJCqKV0DdD9Sz5yk4H
8mBUJ8XM7XIUNyqUw6CGLIEi78ohsTab05e+WKT+YBq9EBKdHi7mA3fSJtxhC7WpzqA9zE8IDNpr
J9/7QoLKk0jGmIjW5/uGqAWuyRsk1mtXuc1ekaiHDxUileDTkqp8uT7AKWt/W5EhmPa7A4RczLty
uBVju03H0rC1wL/x0e7ZV0oOmAoaLwLYqV1UvJUG6ef1qAtLaAqLfbSh60C75emjX0xrKNOaMUzO
Xv88vQCD0/AwOePBHD2sL6H33/BtsNmNOaphX+NmmDpp9EGSlI2SCStP9sVPRgvNAiaPqdu8yu/6
ehw2SmsiIpgUpyAwkfkKRfw8w/QmiMan67P3/kIAD6JoPP9An4jKHBZVxVpSZVmaOiJF9DxA5A+m
glnp++thlqZNopmlGaIkGdL8G+EPVCWyMIXJvo3Fs5vrK5nM4iqQaHZaMtgu3rKzW2dA8LAMzNKy
RdBdemUrdH/+KgUYlb2+sRYHxGBU2pBAauaFM7NKsHXSY8uWUMgQB/jJKIhdn7OlhSAZVIbYMsB2
5gd/gFxJKLqhZVu9jlKWbisILw7Z7VCswXcWsjJWwUWoabQXW0gXuyjUZcGECbVVHcXWkUkD/ldv
EBUf9829v19DEry/sKeITCD7VhTNecfYq8WwtBQ27dQTlA6ot4BGRnnZuT6HCyiat3Fm+9VXh6yD
v5n+rtqiin1rPnQP9Q2iuNt6350RqNiad8mNeVu8js/XY8vT356fh5djnOW6lYwZV5cRe3LFi24y
DvxiW9+0tMu0u/QZEg0sHAeNeNIh8ZAhPPBlXOnaLSBFGL+pmKZJwmJo8wJPhovcGDcxgmm2elJ2
GR4Y6cF9gAi1gxy1D+6zV/FROV4f+UJRbooK113VDYnC3OxWB6RlFkLFdv+PnZt/X5+gWtgAWVdi
/W78vZvli1izOz3JjLYfY2IN2/goHBAu+zpdrDr08i2E3W2Z7+GFa85w9k/WrjlZ5+KbcCy+Iby8
utoWv/jFb5nd8Lkc61Lf8luoK9EqrBz4dfv2ZDm14+2sl5VZXos2q6KVsosIEL0gWoX9747E1Amu
7KkxmTrF4f8ZbXbASopo1ONINDTLKNLHO0QJUArdQ4W341t9rd0ybY75Z5VFw1JFjWOdq/TtkZTH
mRlHapE61nN7nnKlKTFEYfcY/WAySbb/xfAu482OQPT6jF7Vfg9v6vJWG/jhtEERGN+Xt2sY+qWj
XZZUKqC0XWRzDu9QvLZQ4rSzbKQk0WfJlY0f1DBe0Toez9cHtnTBX4SaozxcXWiMIIW7HyftVigR
/KVtn327HmRlPNosBTP0qOgoUpt2FT1XEKgNqKluRBGhtq8HWhvNtCUuLiqN4pBeBLzkVZ3nJGLj
4/gSQ5i+HmX61u/W3p/PM8d1iAJPLoTmDNvzo1OScbOn/rDWTVg8JC+/zGzFTQqWWm/+fg5Its5h
0b66vzev/6itXAOL30cBo0KPid00T46q3FRFU61TRzZrGwZBtvPknr5aj+Bt10n9yvwtPQRkk76i
ZoF7f1e3CsdW0KHiW3aNxEWYZOSudp/dlrAcqkkUOf83Z9NlwNmySLuoQcQHQYHpJBT30INfA6ff
aieE4o7y0/XVsfzhLoY3O5o0CH/+kA0m7QT1K6xVCUE+HuZZ4+9RiNrmrnpDyel1SIVHJCxOY4vk
+/WfsLhAL37BbOnorji6fREJdqvt5SK69TRlBWS3lJ/Jljg9CUxdf1fokAZN7MYQodXJtF07oHFl
T4a2zdqXW4szrdyLDV2JhquEEXF0PAAfuq1wHx3Ce/ezeaarsfeO+qb2IUko+8g2Hoa1L7k4jxej
nN3XyOHU6Ao1qZN/H7bDHlmODyqcEOEjmuvSNtv5e7re1z/dAuFCFS9ndto8FyNOCs0ygpoRV/vR
lmzjvqbT7O7UF9rM++Q8VXVKx91LK3nSQlnubdzZ/U1hXKu5DP66vw0bNRS0ZoAL0+vbTekJUMad
sHJcr8zv/PLxwTe0cuAiSpMEv+SKpoEsJ2sp/mKm8Ocjzi+fvukrt6e2atd2uxv2+paCORIaTga1
lysWhbLt9U84rYp318NFwNlpY4ZakxW0VO1AORnBXYkOekqvqGsRtaAPcj3Y4gvmYr3MLyOwrhmC
1/2US//OKbcT4A5mzG205bV+VA/GsdlOYO/pE16PLa/sTm12zkhV1spxyVqN4QSB5D36Z+vcf0KU
9Et2E9wZdvps3VW2dKIRp7+gc7DTnG5nPeL+UpyHHTZwtrnymxYf+pfzMaUIF/tnUKzKqpCVgXc8
2jAO8PY2d+K95egH6FtrjILlxaWYCtQZalvzNFRqmzg2ysqyq30rnKbya8KzOKv24FN2aMv/A4z9
Yo5jTVxgU1EV3ZwlU3WotZHs+RklUcWutso370N47+9AU6mUtShxH8z+vLam/5dp/RN1tqiHLAd5
KPGpIXJsqyee/3uVV5N/KDEuXOv/L/h9T4fRn2jTtF98RH90afF6IwvrU3rG1WLEdtKD44XmWfZJ
tKeTdy3DXzqLoP5hpWyCiMet+m1I5M9iGR6eixu1uDWkr35Vrx3tS4uF/ErVKHMpmjavcnX9WEWa
ZZm2dVBP0Q2uVtupFjkxJ6da5NqIFhORy3izb1YWie5HHhWiv7AvU+UzocHSOuuztxpr9sU68Api
knl/xRruxsNfI+vu18f1e57mB+zluGbHjtIhDtEOvmsjHdmZHHuwNWnsb1txI90I+8kWvk92aGBn
L8lO2IlP7c/1U34BG0f2c/E1ZwdN3SHZIfopILyP/kPOUaccFBvT3l1CQ4vS2EfZxjTmUUF7F3+z
VXDY757VtVmYpUa4RA1jlxPf4AWsHMrXqeUjnxN7tWyxtm5naZCfFEIuYmfk9N+nhl20H2+ibX+K
XrwtElyrOKrFnXgxsbMMCLRIGaZl4tpC/jh6Hyinb6/fW6uLdbbXowyWdd0Xlt0C2TiJt1OfZbK+
OpqHddfexaPzYqHM0cb1IA9WHbM1plpmX5zCHZqcz+MWKf12lzqutVsZ3vIE0n+keopk2vw5Z3pi
pqYuKcGkJpPbmdM9aHfWrbRN98NB20n30sr7celKgthDI2niMcvabIHEVeQVQRhRXAfsjGA23ksb
NEZXxvU7nXi34lHIoYJm8nacFysxAzHVVDGncdVn1AycJv/QgKFqdlbxTJNwU7MFw62h3iO6q+/U
+w7adH2LHStIlAOiOcFrdxPjP51JW/kQ2Igr63iMbiykTT+Hj83rpJSAYCLqR7ga595JfJJv/S/A
Sp+lH81NcoMHGP/pyrWwlERxG/w9qtlyl2o/77XOJAmWo/ugaBwzcvFVEeRuV8petlX89lvi1V+E
CgOq6ytl8bvpAOPgyhryOwkahO8xFw01wJHjSxXcWPpzKa5lSNMl8+6jXcSYFuvFVR5KnamE2MJw
6aXH7m669Ma7v66h9aNjbUCzM1lVJbcIKrx2cnXEt6/aVB7KzLhMXZ+3xYaIcjGo2dkrWLWFVBTG
GpgW76fHkr/zfqKju0HofY990ufr8aY/d20OZ/sryMy89EoP+S7xU5Y/JpiDQvE8VGG6siCWT8aL
gc0WY5xLuhliP/VfSxkuYs1OYVeqsfWqchpYrIy/GrP/dF0sn8GmAuSE9E4250lz6IeN6zWswqkJ
HN381QT+T+LlrsziNEnzz6WCNoacB7VTnR+HVRalsY+KrBOZ4dZLT5aFkUaBJwQy9qL/OqAvfX19
LB34E5xGUYEX60iIvd1jqt5mcRxVqYPXx62Fel42Cj+uh1hagipgHUMEaKLSRX0bIgwiK0x88n9J
P1qTxALtKdwjTX/lkF96PMOep2VKXUnhDfA2juRKiT5gEuC4LqJ8EWDaz2L0VEa/jDJ2rg9p6bBQ
ZUjfVNhpNM57tNDmfQvTHloIVflRCJNbMRAPlEJXtF3WwszOCglPcTcO+ThqEB/wAXOGNL1Ttdy+
PprFNXAxmtnExRW+POJULs5i4aOWSE5Twfi7HmNtKLPTQctDwxhFZiwZjbsaGVw1F+4zfQ2ysbzW
/nyY2VpT3D4bUp0wnt5ujDDeR6imC/0HxS/21wc0/aV3O/XPpBkTqfHicsrCXmgC3PAcERsW7G9N
HAG10pGV70Yi7goA0robrMRc/FAKci+cQhP6RnkbE6nv0S8FRlfFo7KpzCDYqMiqXh/Y4gsavaK/
o0y/4mJkzRhbUY1WiROf0Y88Sgek9XNx8115bHbDmXUuHNagaIuf7SLktHouQlatH7joElMTDjBA
UxsMqPX+qQtHOxOCtWBrszjbVYYyaFo7ML7UlyeZC0ez1pCKi6sdqQhJNUwW4xyD4OomDhMKIfI8
+TmiL74JYiHYJa6/8rGWx/In0JRCXUycZ0Q5JGhOiEgrDrLS4h0jf7y+HhavJNw8kIPQeRXosy3V
DZZEZZmxCCYgdynfjtJtj599ajxkGJYMzdqVtJhJkG9pkLrJbt8JsWDQLQ+aQE8JlwkESX6/sTxp
ZznxQTyslToW9/FFsNnBFNGNa0VMvhwYRnsRJ9fYbF+1pMPyHvJfJDzJEfas+Lxfn9XFFQKQTRF1
BYGAOZQ1U3CIqgbePWOLVi/uCwmatEg510NZ/99hswjoaCYgNl1EqceYne9RHGR60XABp3p/Uqr6
p6hbiM1LH7Cx6u9oLpHsJjE6Bsg5jO03pCTOmhQcK4nfJGmvrSV8vj74xe1+8YNmc64KfdmqJoXW
PpRJc6B7J4Uib4sK3SWM6IuVTTKN791RfRFutoIHa4gGWC+sYCTN/bLB3RuL+PZJStVdvPqGXolm
zi4GWEFa2QtTuXMUAV8KkbYfLHefYesClSPG3KOX1l5KU5b2boRkb6DsNFlBeeTtMVBIYivJevpf
y73Vi1iz60HWu9oY1YGLDzicWtFfHg/mOTkWyT/Q6ltcKQbK0iJYLnSmZp8uGU3JrWWRRMsqjpFc
5lCQ1HivJiJu1uABrq/L5ZPnT7h5VwmmZFGagvT75PlPdafVd6I9HKPV4tji2X0RbJZ6Z6aQVMUo
pw6UoE1t2FSWVxb+WoTZ7dCqg28haIkavqljOA/hTA9WQiw+j0BdQFXBst2Q5jDPugmQo21YDv95
ikVb92A47qZ11uu3y8vhT7Dp319cd7Ia1x7UOzo0PQ4tuVmN2xQLObaU/52f97SyHBYP6YuxzQ7O
QY1wq8gJp95az81HFRmkHJYSTLLtuEVo5IYy0OCuVt8XRwn1B3wDooLv0M5BhOZvmrPoXd1zBGx+
fO2urn5YzXFlfItXO8JtyFMijfUO3ywXOKWC+eRllmjDrvGsz0kaPfoFjggptoreiBux0m5UpIuq
lvot9oKbJnQfQfPuOYo+1BHe4GmSv0Ze7sMlxezt+i9cnok/P3C2gHVR94qwYCaUEMZjIWR4gVaZ
uWsF5TlVq7WLYnG/WOSh6A1xMc9f34ZbeVKGaIXT6z8Gudskdb2yXZZWlCby10Es87qfP7eNVogB
MFo8g3rc8Eq0OfN711q7DpbGcRllNm1RD4EtUYjS2tEdxiS3mWPcVd81zKloykMP+lz49vUvtXh0
XsacXUE14ryy1LrAYSu134fykGOLyopAVMLtrXOT1f7B7eUu3uiy/zmLEECS4xaLHk+unq//lqUb
GNC5aYjyRG2bFxw8qRPHGBM7OISYa2OfJIlfZancm/LXMR7+xRK9CDYv0Vdiqid5TTAXY4omxkhd
Qrsvg5qrZytzvPxZ/x7XXBfEksJOk7ppXLSFCowxc7iV16dusTyJFwZUezQbDHOel8ql30hey46b
GgBVuY2R4bUmRLPgCN423DeHxljZE4tXCE8LE8gaGP53mN5AyWK/HBPrX1XYlnbgZbDpyLm4QjCg
KkpfxA8AhUGsdgE44Daj6v8mk7gMM7s6mjKSFLUnv/8vNVAvY83S6Y4KUZiNVEPfCRWsXk2L2/wy
1iwhc1vT6owWdoKKsc0xOyEfsNW9Xb//J431tZUxJ9+hMEGBzUdj4j8EnP9h7su268aRbH8lV74j
myNI9uqqBw5n1CzZsv3CJdsyOJMgQHD4m/st98d6U84sH9GnxMysl37LXLIUBBAIABGx9/7jcvF3
ATgnQ3sZ+olnMOTGjRL6dVBNurFa7isgk9/eXec28KmFRVxGMcPpJ4Jr+gA9N6sdA7qmTLDi3cuH
gJaPA4j0YCGGnjtg7mS8pXm9EvLOVtGpAaCiaVpo4rMW40idjo19Z+NBtYOCix3QrbPhWwgBQC99
owIFaelNt4H2GzpKnLA//Immgfk4Wb54Tj9h/vnJYlUSel2dgU8QUY/GLPAi9Lh3op0vMKMM3fhQ
JX177c5GxlOL8+KeWMRBM7jl3Alqbdv9XEJEKvtjt5npMEEuvGWf/0N781Kf2OO6pyYDin7b8VYC
2A9NjzSaeWEhTTNFc3PC2mVrdYSL0Ch1idsgSl7b7MKECixEHHfmLt/an6C6QrZtgI6klQ1xNtd4
OqmLMImEmDHkCoPUDp6fBOV0YJFC83+S73qs5XSZHZT5dwAAoAIwwU6EosdPPfLCacuphjbfdrof
NmxXhTxIMLGy9cewRH/Q6ijPOusPg8tn5VRKYLhNGAT8XYb0kH2YLeY4v0Gp12J7xNGK85yNNBTF
lvlKhhN1Ma+WxmuHs6LemnTfBzOFIFTBdZ9FEAONb7xte1jvVjhrExUe3XBBIwgs82uHpaBDyVNw
+W1l9qnVn4ZhtzKo2f9+2vMnBpZhR8ucuvKaGiyF7hb62tfpLZg3IXv5gsmGcl3o7CHWuIYAPxtT
T8wuQk1eMXiL1tbboblNh4+d95x3a3nc+dh8a2iL4JLjui7x0qlf0N/fUeZ6tE5keW6JkB1CGZOi
SPYTgN62G5toOcScOr0KibQCLfu4skjzIixHcmJieWRnkxADQJlzj2ECwq3dsIN+47fc8L93Pcu1
uLwypOWpLbWqSosK9ugsKNQhimQrLSpng5QDiIMGMk5wmS2h+aQlEoLHQ721WxC3D+FwzwOo/phX
au4fD2IXvZqrnVNnvG6mZzOBUXLRN/iTxg86uRvXseptkSmfFgcLcOAe7D72CHF7DVJlQJGrOCL8
W1fnwQQBzHK4c4bLbFjVAjrznnr1KQvnrNE7o/OCQlSg/kK9i4rPPBOhAWFhT48jQ0GIFqLDqagi
T5j3rNtBz7SevjCWhHx89rr+b0S3Vx80z93J0YjXLcnYgLmZeyiMJ2gEHtkneuMEyR05GP44hfTu
r7v1K5OLs3Egbgd+Bgexx75z20+9/skRENNLi4MzggrcKaIWzHEJ5LQd4IdiCK++/QHn3MHCF6Ak
glZh5IZeDxkJz7StJey37a4srirD9Cu6dlC9FBAXm1c/tbKIsITU6AprPIxSzy+YBeVaC42fkE6v
eRwVeQb5y3HTQc635emhRIuCCclLBUnCZAAKUyXoRoX0efq1EcaV6CFL7tlhajRR03+RgwqFZey4
A6XlrtkC83dRpqFVigsvsfalzi94DoqsFX00eubQADxcQ5s1SC5wKC1OQs80+JSkBJuXNQHht2M3
U+sHcXWTMr/AuahBk+UIxKHzDqrYEFUuuoCWvvsIJc4R5EuQAv6Up3O/6CB2RQsVyKNzz7MH7b2X
BQL8ToD+OgF0o0EFn7LImQVGA62HDvc+7pA707/qWZB0YHS7R6GnL+/KeCdKyKrm3yaoQKeRvPLA
2YWMEBrEWPNYoteu+Byn2WZ0D0N+7AA3hy6jHpgPb3vUmeTfq4lZvBp1EJSjI4812wp8vzZ9SkDW
RDN1lVa6b7bPFLv3bYNnIjUMom3CNsAs+RMhQMp1was8bbYN300lEA2Ju2Lh3HvxlYnFLs06oEhR
z2peEA06aJPjm3YnQgMwfXJTr6TZzmxJyK8BhDy/gtD/vXgKm8hbjGWXAdRTXXdJGqYOJJk/vD1n
5plJQ1OOgX520/ZAR7hwXzo1KYh7i2Yru/m9mFHS+qoojbDxBGjL+h7e3BpPRu7s8rimPhK313VK
v6buCCL4Ek5MjObCG8a7IR5YwDVrB8XHBrd76GdpNFBeUYfcFCEYFqtLktZWIJPK2CUg4fFple7S
PgaUveliP61HUA55WnuoZOxFRQG2rbiM798e8TlUCgYMKKEDcC4oChbTCn1cs4m1CiP+HQ2sBESO
oQENXdsgk77xkO8hgXvVbjVzxwRC0lauXWLO1NNOv2F5ibE6I9VGr0aUquinpjEPVV7imTnZ+W2b
DjSAf1/jQHAgLT+QYIrTozC0vw6vtSEJgto+uixRXFnMg1E2zkwv0GzdrtyrTj2A6ASUl+phZb7P
jNUGQQcqDSjx2z8VARLZVWZPebOl4EilI7Sfue9V044az4lmXIs2Ozb5sDeFtUlkv7JjzzEZ2BR2
DVxxDP0n8m27r6A0DNpC7FgNzIMRaLTGiEfpVXkn0O/phiKERhTrwX+so0fygx7Vm3GXrgIszs7C
yXcsIseUO5nSHHzHLFY07addM4Yz33p8HHf8b+SM0bSLPnXqmmhVW3YjE6K0diZw2HpG8V4weuHJ
9GJWvnXtv872ab0ytYjy1LQz08hgKuNmAIFucM75w7iyX86cscClGBrc1QEud3lBTu0CfQLjBCMm
CP+dabiBfp4P6pFbY+yfVvz1XNg9NbZYKZOPk6nnMDYe5D7BWWW/ox7Ixb0IrhIqfddUB7MBZm3K
/LdNrw1zGYt7ZEgoaD8guvtMTAj9SrmVxdZz16hnzwX90yEuFs0riWicAkO0q/hIwZbooy739e3B
nLnUv1qzRXhBn4+h5QyPGg5IFlTWq646pGUfckb9MVErU7dibZkBYbpeSivF1LWKHyvxUJqornnS
dySLRpDPvD22lflb4jbzCiCQSmD+pIWE8fAA8pK/fh0/nT17cVGeDIY07uyENtj2rLbcjNOVW/H/
cByLzEM8mkPSKKyRcsyjYZHLssj3b0/Vym5a4jA1NoGKDZzgWzmJTxwCqCZEZAByWznM1tZ//oyT
F5vCakAnD2EolZ8dGzVAMIVaOTS66/tJeNHbY1rZp/YiQnBH73gGJMu2LKEHwvFWBn2fWwDhyB//
jiXbAoTzpYN6sUBaUfdjk+pIdmAH5UxB3zn1O8hiO9rqK3z+W4u3GVxuplqjuAz+9ALMU4hAeTZW
Ki6qTZN7YV7eUZNuPDZ8iAsO2Y5R3hRaegVF4J2n0nunzzQ/R0/Vileen94fH7Lw/Xqqe9p7mN7c
k49jl12krXUtXTMwenstVbtmazHBWVOAP7iHrRqcoZ6vfSO+8Nt7Fll7yBWQMbBvZ3gu8OUPb6/s
HGLfmu05xJw4bDzk0D9ODVzuNbkf58MzUw31yxKIkEqgE1I5OUDIbixXnPd87Poxu4udIgmDdk6D
EbMB2ozqS7q2Fc8a0NElpoEKTkeO+PXILEcxKNwieVK6tZ8JJL3LtUrCGRPg1YGs8Ny9CfL0xaoR
njhobMpxqUO5X7luWK+KNKyZmH9+sj6joZga7QxZbGLc1LT8mmvDSurgXJnr1TAWS0H1VgMdB2yk
3/IrubeutFvrUEbZxr6LN+OGHUhgQ+R9r8BkBkKA3Zp+6doYF3FMT1LIRaawr1AtzFgo4nzF2c6V
fCgK0SBVBRAd9ZDFStVQ9AMJJx4ZCoUQZvszHAm0Vl9ABr2RoGs/rOH9zDM7GpRzeP6jqQ+QkGVl
ogZxrVFl1vfnHYSUQjYEoDp1jjjl/OHOE4E9XgxZQGroI8hvOfdNwF/uIUA3o9Qn1L6I5XtkN5lX
UP/QdkayiSUqcJDCQ+6frjYjnwm7r753cRfLbClq6A/OD5RpE291FIvKy+nWfakVjUexklQ4uyIQ
ggSWGygxIOsWTheXyG66Np3tfWeLyg+AJ/scTYhGmN+vseWdS27PwpP/srdwMk0aCBPT7/YIanDp
rbiMQwW/To6z3OUao9PqCOe7wsnWlRYfLKeFRYlcOviwgqIJ5VGgh0BeIU/TA2v5diw/63InQ1ws
oTu4UkNdE1OaFoHptmACaD5AIcO3CPRe37Z1bs+idWxmF3MstJItNlTJJrSxah70avJ3yoJIHWfh
2xZmB1icTBR/d27mBkzsJ7YBjVtWSwRptvW0lzJ5NPB+9jWZmSt2ziXTKLIgNqQ4LSQIlp7IaWNV
k8w4KjnQbGZBWgdzMm1mZYM2ThGsMXme45F5ZXDhirJsGNNRBfvD9dFu6cSQ6TXuZy7DcTd8TEAc
sTbMcysGkTXwCYKM6Ge+yDHL49w1ao4QOAsFI2e4p+FMBYC4hLxhcbnKrnfmMoxx/rC4uEDxLK60
xoVFqK3tVQVKQQgxIMe+LR5TMDjOQ3W+tiHKGObKQ/3fTPEP0wv3jGliJkVczoPto3mwRnb0wNg4
ItEhL8lDfUwOa1epsyHmdLzzCpxs+EYX4JunGO+EG1yAomA0fK4eh4N+0IOZB6B6XuP4O0fd+GqK
F1EUwOTeQA5inuIxyO8S5AeSa5v53UcbrZDGw8zsAle+HKIq6ndI5EdxGwzXBuQKV1NLZ66Sr75l
4dYkEx2H8hp/aamrQB7rhv0Nv6Qf6X4uICKqh94+Rm0lUKuaxmfSWq9sL2ItuDLrMQWn0Na6HcIE
TSvuDRodIrqRl2uE0P8mXvzwrUWYbZyp4elY8ZfE7exbFvFB9hDM7F6QDlkDv6/t28U9tpeSiMTB
0BrNC5TeBhMd1g7jGauxjLUnnrvMAyeJlsdjBhtj4Phqzy9btLabUbNdO/ZXfGRZxTaGkiPhC0Nx
LVFc6/dkqLSbpoGGgeMwHoHPb++iC2HltFpbs5efn2zNWtWJO8z7BGIaewDsuZ9u2cXMF4aS9rt8
dS/Moe2tCV3EH6vCiiUGfGSWOtMiMROv4NoHyUNrFyN1uBLcz538p+u3iDwdSMrjPmsQecoH1xAQ
ByF+7ByA2FvJb8zO9ta4FvFGr9XYC4F51MDkJLZyJ6NZJWC1K2Bt/haxRFl2WecJBtSMz4ObR21q
Q2XG3OC9GubjTdPHfmw+oMsagkOd3+gtXfGYs4+i0yldRBQNHjOCEn2OZjMjWhp15JsDlpxZS23c
aCFahAEbYMg1b+Igc6KJHaBhU35evS2cnQqgYF0T6Tuogy32P5VmbfaMz7eFub8JtaEE4eZFPTNk
2DYrrnR2hX+YW4YCZQoj1pyWbwc79TWI9hhOctTLfQ3abOAe9LSM+r58ePuuZ5x14BOrc3w/2Z9t
3CKBT7He3s7Yzhx0+c7+3F53EJ09OOh8OjY7c0s/yKDF1Xk8djsasWsgdw/pxrp7+1vO3ttxD/xj
wpexIlZZ1egWvkX/ovbOh5nO0I68W5QOg/LLn+iaWxv7IlakjtlxJ8YCS+iVok1vI2pIGWGNZ64M
EBFfOhlARkmUrPVun436JwNdRI04hRZH22GgGYJiBYI0+UKmnd2ubefz15QTS4uwUdh5zB0NlsAc
Exh4Cg3oNAj07TizwV1qDWhBJlyR2oDdi9KfHV3DU7d+RNV37SG45t+LyFJaVla4KWZ75oYzQctp
bq1Nu127Jcxz91OgPBnxInyYwixNvRJ8S8w61KTnG80qE8nsGG/ZWFxE6sE0iZ5jKCJKHnSQTg3g
V2n8mXC+3rgMZOh/h3UOQpc/9sYiGPGMTobRv8xe9dDe4AQYLiyca7GPrblFE0ma+KkerOzIlTUz
FlBT1Q9Ejh7cpw/0jR6Kd8OmvKqgLclDFc1kn/m+vWohx+iFa+F3ZR1fjomTwETGKUW4Qzic3C3v
4LzNGtXWmoU5/p9Y6LPEVLGGKY0hh5qi+FsVIlqZwDUbixCjW1OvZSZslO9npV0eZNf6Lg6/zMx6
GYPWa/34H1qcv+hkVGZm8LQWmDftVgMv7LCfGeXdGyeysd3Upz8RRucd9cZueIlBJxaJmbToG3yJ
MXOnPK4OnzGhlR40R3trIragfZDXYYP3h7NyK1qb3kVMwcNDVO18YljTwRPfXLNd2wErW91YhBNH
DHnnyZetPueSinB4dK6A9PJZUN16YbmyfGsDWkQWDocvpwmr1xESQqfjGzQC125Y+tm3wI9YsoSv
0WSOw/OZL0MX+u8ziW++1W+1fbsj70ZkARskX+ooebcqRLxypVpi2WJSVoWao1i2xy02KBIo5HYf
Z8ErEJvEwVrq5Xz4otDzsVxgh5dtA0UzDrojIRxpbYeLeZDT4c8cOecfOSA++MPOwg0lIcKQLezI
zbSxgn47fEbGeG8fqgNZ7xQ975I/rC1c0ivzRsVEzikWc2NF+SEO44fvYgbOTXW5xhj1EuR/3t8/
7C18Mgb5jCsb2JsPAStq92WUXMe78nZmPTW3euAdqk/WJkOeI363elc67zI/rC8OvqIC6bSH3vWt
ed3srac0mrXKhwAtiyAODtfY5s+JjsyC0n8s5bKPQIwslk4HczP5QBeghRTlmOqaRSkyKQKXcl/z
2Sqt5NmeNMCBZ1wwmlx+QoxU1eQ2Y9vjRlGqy7Qv6k3NZOgo56oe88guyptUsAtX70OttyKPZvfa
NN0B9HEziTjy6gkvtVy884o+sJrmjmnDWqvAy/vjJzf48YnLmTFKi5CqGbCZKv3QlzkAeiwsyA3B
06tSUZp/FOKqStXu7QPtXEScq9HYwkh7e8tq4mgK8KdQDQ+U7r5zoIkpDf9tCy9MSsuRnZhYjqwS
BhgpMx0HF20DtOdHFByRBQi+ugzd1jxKUtS7M/TpNjfT+LWw00OVZGhl3Y9okk5dSHzbnm/21l1j
Q6o29kujCxKv2ch81ln+ShnSU/m7BHKxxLqT8ddagQ9lhA5sc2tXWNTPms02YwspXUiHDnVoudAb
g6RV6fkVwGbk4Lb2JqFoxhR7McAJNVlvKOEfdaexfC1O9hMmBaQgkQ2yEYaPT6HGnSTvqzqquydi
XA4pgODiwmi3Fd9r7QBZrtpvJwXxUxkQ9lzWa3iTl4PxrUldPCyrglgTKab5HkK39qYGtWgS0tDJ
wEFN7yvIec87anjq93SXhiw0fWObXr037prLtVfQ2U19usCLmx5wwTqkSPEtIppxPXhWAr+n+QRV
1nIPofYQcIcSOrt++ne4qdFR/y/3XVKgT1lSV7Y7fs9HTciQ6o/51vquzfJuTZvFWNksy2abpDdU
a84DjT+pkO1mER9rD+KESwvCEvIR17I5F4/GiqC80ABF8/atAXmL1Xi29h2LZycY+cxpyPAdKves
AGXIu5Ykn9/etua5k+F0ahenrojrXtF5ao2tDs20aVd9biLnbm6qzEJ1ZAd0p8j5Fjpftuswu02v
s2c36o5O42vb5qIJul274Z/Xbh1n8xinH7Y4oLEISpaQXMaB2UdzxRP3nDKw8NbuLkzoVhlrTSxr
M7E4oZ3JnCC5/LuT4ZXvT3hjSEBlXzLJKwF5nta3NvbiQDYMvXG5xNrWHb2SKoviCprFhSoYQlH/
4e1FXjFGFw/QscZ5qHNEf5DgqemOeok/sHtOVszM/vjGmJasGbHW6+MwYQKrWN9642VWOKAfW8Mn
nB8MAF4oAlo/E/LnGu3skmEwlf1cgs2dJdvWzEJIjr89aWeTeo4JjnpwLKPKv8Ty5HpaxWWHA43o
Pvz85jsAFSzce3lEqoIE5L0Iyz1BpWG8TyIvHLfZJfuWBcVhTSVldr2fZhZkf9jjNgR1l8c3A7SA
pb3Ft3lu3dgcCvH1h6K/E+SJuwew8q3R3748Id4wuDzMJ84IyRMYnDUnjPfVpnyHhFcToDZXvG8B
rItDeiEu1Y5AIss+sGAuNvs8h4QIHiC+0foekPNB26+9JM9VypwfM7HsGcWO6WO9w4dJSKfMEo+j
E4kNeG5Q7cF9720XOB+DTqwtjrzCw/nbjbCWXEybWfvBvlOftY/5fn4A5Xh1+SsGzzo3NeFwqOf/
zLMNJZzeMVMbzn2hg2q+u3T38SbdthH7Ol/UWZhs9XXps3NvIeiL/8vq7H4nuQdm1akxanQ+2WMw
EON9noT6FWgkQ6pQ+GXhmqrG2dfQqcVF+APsxeszhnFm++7gPMgX2Rb9CEUa5zjsLOTFkPI4yPcQ
6Y0ga7IyzedetJCenAENoIbFw+f1eM12yKDh6s0v2vl4z6E9OfcQrKUbz57fJ2bmn59Mazv1w4B1
xo24RXcnqeojI+nubY85Z8PTdWC1rLkVfRmkZMknx+hjJPi03M+cfJeQ6nt59b++DP/Nnuub79te
/PN/8P9faryPUpbIxf/+87p5ru5l+/wsL5+a/5l/9V//9PUv/vMy/dLWov4ml//q1S/h7/9uP3yS
T6/+J6pkKsfb7rkd755FV8gXA/jS+V/+2R/+8vzyVx7G5vkfv36pu0rOf42ldfXr7z/af/3HrwCy
nMz2/Pd//+HVU4nf27RPVfb0y9fnX7ZP09NPv/j8JOQ/fjWt3yA9DN5pSPXiyYsUya+/9M+//8QA
b8GsBunpmg6U0K+/VHUrE/yS/puNR9gMFEPdfwaK/vqLqLvff4QIDzYkqPICyAzEza9/TMCrpfqx
dL9UXXkDFVEpMKL5L50cHeCtA1gIDNV4iuPdB0uLnVYJSZ24YSDQcTprwzSaROh8Aj6aUHbwQKIX
yrqkkYrtIgBRGAv0sTWiglPzgSg7tDMBXrM+95s2yyKjNV3g1TLtUFC5b5rks248s67bWF4RjqMd
DHmyI7q7A2PZNfUAHGUVEtuJMINSmpFRIa1jjcdsTB8TkYW9MPlGHx7LodzqXXPPrL4EiI3smsSr
AvDj51EjgPLMR9SQtAH8ZqrNLivD+tYOuvDNTlb7ybE/Fg0oIr1CL3yWJdA1dQkPQIfPb/jUPFVJ
64YSVV/fKpo4Glxa+JlePntG9mEo+IaNKbANzkPBAVJWPEWzKI52wZTfaSKguoOEl3R7X5iVsXGV
nb+3lduPfkc0lflJ/06QrxLAatno5DY1QtscrCCBxsVl3kK6RKR+NjTgddD2RCsPJYVoSEIuM0e/
Nri5gxZ5ODbZVzMRe2YY28HhPp34wVWAqzCH8D3y9/S2yTnx3SLRPvTNJac12XtoNX0c+kK/hOox
muQ0gHYr54FbXzWWR7gjBS10gii0vuMpKf1YH/xSGPdd0jdHr/CmSwaC+a3AyS5kfjQobzdgGIXE
O9Wb27GcIFWrimb1RIXP/+SOCFXeSxVGA3L+dUwceqPMPF6pIL6cO11w0mysvQ0eQqSEjr8H4L8U
uf5tPHoVw96Mb/8XI9f8Ov+vPwLDT5Fr3/7///c60s3//nvAouZvJiTaqYP3OiIDEmV/BCzL+k2z
dWBYkZ0BwNB1cMH/I2B5vzmgjgTuEGK++G0N6/Z7wDJs/BZ0JV0IVLvQWff0vxKwXp9nUE2CWD1I
zagL7Sv8x/LimfejMrg+VCgGHtqqDItVdicDgfm1E/5kZJFVodlgFFqZ1BHwR60vx9resb6Zrgri
WGM4ucUYiZYlh5imrPFFrLXbySncIE/ZsIUkrWUEyrDVu1qZ9YOBa4y6G72htxQIepkJn9ZFuo+Z
Nx5HVXZ3LHeaCMx6+XVfm+0+brxxY+vTdDXaJoplY2e3N4Vw8m/joCVfrbxQG5C+sc2Ql/SYUOIe
QH+LwpPqEFhBdhmIuCo3dTtAGWXqraAUmKgYNJUfyykxL12emLuiksUXSsv+Zuqwdr6eTiloHkx+
30sab+3E6W9VRtSdMmKx4VqhPZBKeuGkJy07FuD1/sb0REffiLTFGCSFxu1L1hDTuXJoM3Ubxo0E
wvS2OZa+h2j3lCU0toIhNqa7oprASefmNhRn65wbaC5LLJEi0VxCTG07lp7X+VwS4OuBginIIyvz
JA5N0CdkEQCWUwtU/ZSSD9qkZBvEdgnusizBQfs+1jy33DBV6U+CIkWwIZVrVA+2R9oYWTwJaUWw
psQxD4wJkOiodnnxjaFRuwcHu94WYeWOTHvgPDdoEkATsWlc38qUA8UuTcr8TiVd0z9bokkU86fE
HmmY2EkCCmJbZCUP857n+XvHqRw9QAu4xdvQTPoSepHUbDiSJk3JiN+VWat2rqUatAzQsSeB1SYt
al4GuKt3iSoVVJZsJaTld5VGnkeojbRqI0Y31rmLXnpWO9tuHKSLbszEUgfeV8zeVLqdTzem1+ZQ
NwQhCd7YDbJE5V3NXWY3/tgDPAymBD5Mld+gJcVOfGHbtdnAU+JSAwXKoHLN2Xg8I+UVkwK87UGd
NYZE+pWJLsyqOB1gzeVuIHqnikGXYJS6E6qGt9MToaNHAEIXvfD81IJqzWNVFdT9WtW2aSS+Nqal
64Bow8u1TzFVlRuaHOylgU3HFD20LajbKAgUSlH2H6dYtF3k2gm6pCHgXeTAvOsapOfpxNrmQoDn
KrsZ4jyBdneivPaxM4YOOfKm9bQH9Bs5Zh+YVSYUuNtVAc1XiV5oeWnRvMD7XFJdEM+v24RneSRi
4Ia/DBPj7WGq9H6GmbV9F1+XdsfsCwNiSsO9TdqWNGFX6uZwO+poBv2Sezq4c30o1WXdl0q1ucIW
lLncK/DybON+5AFtqoqVkSlYxb9WdmuhW92qtGzcVS0Q6O9rUlvFdeG1g3gC5bwyfKPXMBWZqO+6
XrkNUrjgA6DvauKw/h0pieJ3Y1E25lGNLhNRmlQ9h3PUzEt4oFTeMSgK5FSmn4FtLS3PF4NO3I+K
gBf1SARcu/VNi3f6vunbWL5z4UhwC8NV3GkD3BkdFhAws/HbtJi8nvmo3Tvtk9DTxoijWNS6dZXE
k5Ymx4wKTyZXldvpXZf5DsF8k7DpsTG0W+6xmFSbbqhAeRmJvG466jNmCwNJOjsrehImSVI0VmjL
pne1QHoNA0VHaxpdbYd1CdmsCCNg5oe0cUHukae5FiV9/blPc2VqEPL0KhrmpKOxn3dW0n0lrOTa
8zh4nfag2XlfO0E/aZm+Mw1sntx3sbOTbUI5yF190QPAaqBd0ugzANPcEaE+qPrSJgrbB5A7/MyB
cvw+5cRNr6ljJfpBMkItXPdU1biD32iagXELq8sF88mgNSMUajtX4kKtpaYY/SqfjIhLlaqwSzTF
wD8FPW/bzwuneWTccrLRb0spAsFqfZ8Xrp1qYSpal4GVRGQD1pfWRsLAjsxaJ+hoV3CsiM2GPFLc
HNCWZxg8oSh4lD25HJtaZCwoTMhhHWNdq6cbmVOCYJUWDpO1r9VmjJicszx3k0AYnlTXmqid9HHS
NQTuUYClJCbusHeI6eFi348227dNkw37fKI5PVpVSZzIVNVE3hlioPWh4l4KrUtDmp1xAb0HAh4U
3C+q2hfCM7XLhI8ZdIJp6zgfi97wolI5xL6ri85FT9jg5GM02p1035ex1kwfUXUBCxIQEqCq6Z2a
jPveEwa7k26s8v1E6EDDDvoSuB5rVobe667VsvdKs5vhuckoWDTBaDNQ95LpbMTsmga2pZ46Ltpp
uolMow8xoPkkzAfPOBQIlDVwgU7pIlfl4eX/zbTUpEetxHm8Yy1EQq5TkJLQiDoVuqGnWrX2I7yZ
tUctybTqYPWFgoK1oaeA2jRpK6+TWCf63ipTln/gGZQzEeaz1BA+AbfNdKjQhKjtJpXq6QWUwRjd
ixraEgcNzXlGWCqLjArRumnA7WV2xAop6DQUqOZcNP0zYxDXmZtAcMrOyU1iEgRbVCmdKuzzUoVy
GuLnmBcK3g6MYNhVhr0VceJea6pCxO0TV9vFk96+S+0k3lsWK81QH4z6EoDCnF7Ipqiz0KCjjISB
fICvFR7kIVjf82B0pbnvlE1u8WqB/1ckacOeZsU7k41QN+oni+0nlsR3A54uTmBPoGFHybVKAqso
2zrQbNoePbRgBJXGmxJ8U0P1RGu9NLaOnOpgKIy+xZVFj4EqNgZctHq5zzMjh+eaWt34hCCpMbMP
gzW3c5y09IscPhXwxkD9ZSjlQ+YId986qMYNkhQHeCI40znl9j1EBfXyYKGg0fmaB+z3Dm08o7bt
YrO4KDkfHpB40q19QROoShe8EcIvnNwFTRY1eFi0Nev2cZtpl7hO9MA9Z635SBhqcJEzqFgPGwQD
630KOhTtXWWVQLUxCIF/c0fd3DcVdmg4DEq/q1Ot3LttRtIrgHPivdAkoBsqpR/AQiAPIN7RrpK+
Gr7YRjfetBbRNkU5ZJc2eqkCCSqbgMpJ7ZVSRIuGYrBC0Hh6uxQXlauBtANCmsio73FiH2a2vZ2R
WeMtLnDGlW4qukP4A0gwH6DEQWoqo66kZmSnJdsh6iSPDhYFetv9sG1sHbrBdp+FhSXVNp/GZiOK
HKjCnuPbGy/UOfVjj2Q4wUl21EjZ7Wx80E6vmHFvIkVu+eZYoeAoi+zQpty9cZkXvze9LjuaAuQO
g2CtDCzXQT1t5PZt1Uw9ubORHSOh7GmMs8LGlVo+4sBwyIeOQWrQ75DwriNvNHtcTGqP5LeTI3Qk
m92WfctrF1u80CTAOeAGxnmxy6jku27sOdazjOvPI7WuUqo6FHhH617g7H2AKo/2uR/AUw7KCTvZ
QDDeCpt63nuqNLDUlnVb49Db9gr00KUrhkDgvDo2SHqQB2mazEUmxMp3bkbAyjf0aFNMuL75X9K+
Yzl2XVvyixBBC5JTujIqqUoq2T1ByGwRoAVBgAZf31kvenDf6RtxBj08RlIVzUKuXLkyaRfGKiXN
pLGlEyK61rQ4a7H12h4nPS73rZEJnMq99Y/fEbqbBqnLAOR6V7Cmm17IxlaTOaMSTeqa+HPsuinF
qlN0amG6lRtffHselIl2IDSr7cYvgbuIFNiFZ1oRalPlLP3j2A1D7m5+kPlt8iAaz0fG0Yarwbu/
hPc/41BFu2V11lyPrH6vAtcvUdMHaJSraUdbzX4jn4T3HTKLiqG3XQ5WGDFmnVEEKYVtfXFnfyk7
YUgREypLugzgS7r6iyPb8Nx4EtZ2jCfRjt4m4osI5gMZvWZXA5+lqD3A13Pv5K0IbcrI8hys3QtA
dndppIORAiHRwa2pylcNbxJBtioPR5ptkwWCqz9poqMs6YZr04R1Nmp2HDcwJcvtCZi85m9Ikj/G
/YjIq9xq+J6tOkxtsK4wudV92m6zDwcw9YcyfQgjnikYWsDFS/CCMmrKzt9etDvlWqr9XC+vo4Lu
YHE7rPqsjL5HUFDeuW0flEGvpitBIfrTkp6kycBeiJJwFeumWhyo9J89gU9kuYwu3VrxfQNRyZMJ
bbOH3xV5YbHP0jBEbNfUOjMq5kBO6NSTk4qDeteC4i2chH64k30WvXed3GbLk8rFLCWAJLa/4ZF6
fSA9Oyy22VGsDaWtL34AKY6MeN9+Nb8uDhopqq9cDE96iN4n4JxCt5CnOe8VfkEygYSbFb7/4nt9
1jnTUw9LdD4tfwaIKHqePKoWdFvsIg2J8Xyogkvt4FPbv2DmLrWbPHALEd/U5yiFuSIwOe9p+FvX
JmugLGqwIYfj1oTrbX/jpQu+ar6lq22eQB/AhPHNJtF71C9f9eS88Fj/wctXjrzNmELx9Nx0qB63
/n7BELTmOJcH8bQq+Q7AWASjw4FrtzTanDRmDy07Keg4SPg5odxV3kHjAfMShDB8uDE09+Q3qft0
bS9VtKVc/vpdnLcA2iXp6F6BOBujlCTRkbDvRsAtRqZRONhUk7lUmGLK0b8CWT0Aqt0pU2GvOTY5
AoHPaJ0+rLP6aRiZP01LECzGji7tYXfQTXfbRF6aTly20f3sowmL08Gr67v4gFN3AfN2X/teiX2v
rDLNpxj8Me8R8L4LER6Xecl8jDi5KKqeTLwdUdVRx02ceYFAwy85qpt3cLR7jt3qdRy2D1UbbOvp
8VQbCWOm5DVWwcNoKb+LHdjbGejcgDLbT8qcT7566aSS96VpCoOaFSYoHkgQEjPNTOxlrIaFWIuH
Da4fc/ssJHbmp90kp5NcRlCKH5Rfe9dP5ajRmVycFep3L0qt3W2IYu6m3dJDSifekeeL6zrAT2+A
CjIUZd8C18Inj6kg10704/tT2WE/XHl3McHybaP3fGK4WlcGM0MGU+gb4qmSz85BzxdkhNKU0s9B
d/kCLmMQQz7Aq68iQ6atvkxwR6iHS7uJzGJFs9lUl43Nbw8MAprmNCvoYkZylLNbOkObK/+6jLiT
/mUC/mjGr3UsJ/k8R2+SHOK5uYI6Po3TnFvvr/b4Faay756Dh5h3Iu0Af5pxKBhhu2r8FT4WbpHX
nrl67e+HeM5ZAw82q1+hZEKRbvp9I4koZBOwzEMPgazS77HFuvykIp5uM7QkUh9IPTwt3h7kV6HX
BCbZBpfT7hc771Z0qnYN763/ShKq4aN2iBkkP6LA8IBnUdScFYc7YtfivuPMskIWG/2yri0S7l7l
tmW6frarkzfG7LvkdwmwCtKAy19WqKOWej8AMfEEvBPcxODdu99msAXNkDEayic6seWF4tzGXxmL
ysVQf1fNDOZDNcBuPHmIy3UbvIQgsU8CEKb1kTPCytCXTy72H+BfWOjKO8JmIvP0XAz0p+p/Xa1L
YPN85H0ROvOKj/gA8zJ383Z03faBuWxzeyttqZARIl5xtM0DxgDt01ZVhYvw32aa3XSGy2PgwZvA
TAdEPqPrRtCLXXjhwe9SNU1qjQsbLdwYgf1R1VSZN3iPCk51DbqDREU7Z5icNNmCX5l4+yAkgMI+
cOjwNE+0YBIT7zE06ONxPiBkuMaLI6qgRMeJCkHyDQUk8KYDAkiatDL6FwRTyvvqLhSw+OPv3TJ/
bSPPEy7PmieFme5aRGkAkcFSHvNd33/1e8xI/F/Xm21RRVB2yeqJOl3uSlLC+K+QYnzu0K1k1htg
EzP6N7zxPZJHA+6iDerMwywjDcaxZEOHWK4NbiGrP5QLTCFQZXf4yKli/mO9Pcu1PSjRJxmZ78IO
UhozZ15nS+56JRMMnYssAm0wyDAXR0YZEoMyovXBjyugLWrgaAOvt6X9XLstFcopp2nKwJRgTL2E
IGoFnq4FxrZxOQz0LHkQpQ0CjaMBu2/BfIpxF7HbfVSMHgH8y4TaA0DMHtbYD3GNwxBHku/s5hWH
0WbvCEjWJFlZGilEq982LAE4s8EZSrhTtmmiWemFbUmHD7dzz8loi3nFdyLBXSz0PbyAc1+KnNjx
RNhWmA0P6ja1S9pK3HEWNZnjznAdil+T9sohNYQeGJthrHDapYz8Hjg+0ZAIFr6+nd0YDzX+s2y7
fAIqqUhyqXtgN9oWXV2VbE6+A93tJo1capWBRFgkhBJJD9q13S1dlPnkuEDtuPLXxsHl8IFq/S8a
P47yAV0uD1RZ07kw/t8t3IVOBMLgOlf+yeLC+hIbMQTPc3w1wZChW+rMw9TDYS+6qPpBTY9Jt4BR
g0VDDD0l4If2TBqDyJbz0zR8z8uLi+ylqR2Ozfw+JQ9VrOD0ygsCBQemU7gvaYi3069uWaxVYTGt
orh8IbySYKmdxcTB+KnLhlj/7VSw5xHUll5wcqm+c8x6XJQ4TngIpJecGI9yzMUeB6+/is28EQ4Q
MomjVPAR7VSxVrLQETTO+BG/281VnYc2vnd6SGeUAf6KdpB87gPe56JGLRDtuRqbk+q9O+n2V9rw
rxkFv9sCqHrtmI5JjRs5y6+5jS5Cba9IUOpwLVCUJv5mcYKIDhSHS6fSieFaYmwp1mqfjK+9id9m
Bh3lsEWPavWea7He8RA/ufCZF7WugBwgAkzdFTlm+jVeIU1w173nMaz+kyvEBbsl8o6btPdOx34N
SRR63xVfX2fa+Ui2+K5L1F+XjC7OPhWmMEPOEm98nCm5PUz3Cp69cCw5Q2GyW6Q+OWJ+VOjGOoYt
W7hHB2EDr1Bz6JakBNkGcx4cGOu8vtWk+SPrCmSFU4BGeDMOuSLCB8IxG8LVCkeEhgnLqEjhLtVl
S75qJjICT9yavgO1lNqtU9YSMKQBVhdccye69m6WkLMOIp8804J8Qp5xk1ie4Y/uYWUNxlJmCi64
sXMd+FrWc/A8+fxahV8yuDnq0oM28w52x/fgoIBjFnGJhPtiA+e6he6rHy2iiGoQ7nH1GeOOemNw
aJR/6niYIUABJWp5kCYErGuBKMb2yYtWqIfdsIMGONRpF9Xo6K23n1pSYDfnWFfuC7qtKdVip2k5
rphqomtHe9ZX8kBi9SEC71xtJh/NcfVByYZcAOlG93X3bnu0XBuHyUGLV2nCoRvMlzns3vqV4BRZ
17eW+V9JhUm1cJ/E0meRma5S2z2xOh0XWSRC1y9B3Q338EyDXVpFP8GPvndD8Nw03nu1svNiApD+
qDgJC14QTgxrZfPQxU7OQlNoA6rdqvsNQfUqCU6aLw+48jt3MjsngeWJJ1IfowWKZgWL82fRRDCX
mewHwX1yOiyTJt5lIaaEse1pnbG7Zqqyke8rDlbp+XvRiMfEbWSqFD9gU/LIvBk6/Ko6zwnNpyaZ
Um8c1oO36R7UWE8vvg5UivmTegmk+ynm8UxEfZ64e7Iu9uL6Kcd1gVL9p5ckN3YsIIuWdN9WGEKt
/HHx18Mw1x+LEz6E7aen1l28LjvM8+6khdM29wAWwjQU/c2wOhXdfUSfcS7mPgba0Qj6vEkyZwp2
A29OMMft+HjR0BKDLoTQqgIHPGfhepsLjVmIPHuc7uji5GMVfw/Kz0Pp5NUQPAy1vhdkTMHIo+JR
cPNLsUbbeQuquyXqAFZ9vOYm2g8UNkSgBO8o9fKethk2B3LOzFmZ5SimELB9LelMMt8HS7N9OaM9
J/F03Qh7RhedIST5jAYb/FiSr84GBhTstoiyiqPYx1XGpX0xoX4gc3twWlN0vfNsrTh01frbRceI
IGpS1wUh8Z7q6BjyJNtM7KT1+ALDbjhJgqfJVq//2za6COfhLTEBTpL5WM8CzM5QWN0cxeL/qnHb
+ThavPEwEpNNAkM1inJhJl70C3Dh3JfbYtPKPwRK5JBFZetSZ72vgDsAqyO2ixf5EQ3TKUoSSDIM
mvccHe6KSOZW/sXEJsemxdFQ/ehDV+Eg3HFTbbExvkOM/F5ESdos7dn12mxCCzW77d7Yk6xV2RpY
bMc6XTZa1krf87re1w0cPWAPbF0E8mEPQPvB4UZ8uv17VL/zBCjbFbvB97PJeehkufEeKA6ydnTw
LHlL+I5hqbsddOb10MODNt/wyM+CA1POx8YCgMc/sbJIlR4fVxwR7tylPOAZOq+yCbGrC/bio5uT
ghl88S5TaDBhkAbVbf/AXHb2I16opFhhWWrwuR2rYGondvPY3oFnOdM5vJ/xVxLJQLzMKWm3jDXj
cQycHauXojJkhyzeYvD7LJwBsIYRI1Q35RsoXIv+WzdwHKjEXGrYFxeR82uEkw3ozPopzHzsR4D/
L7GagF2JOhNKpmuCmWinUuPZAo/NYQj2sX2so6yZf3jzB6QjAPLFjbrMBGce7dHuoF08SHCxW7BX
5jQACVJQ4vGUwfEob2H4zuWWDlABYy01Aw03wmvJldVlMEgPA9KAgL/eDl2M0SZEnGT5FaTF/GVN
18grXAm4jqd8bvrMacAAxwQ7nyuGA2/j+NmovyMI0GpEjXPgChQ8D0mdkwQSHIyeYMlXjsGd9fy8
38DATDhkcdR41VeV/HGa7yT8JeGuRumPwPcEE7kXbb2Pu0PYF672Ue3XOJVyuExdUOr4b7ORdHVd
bGXswZmcMCu8s0lXSGjh0BtcAvbNaFvGEikuVXxiyXqCZwLWKBuRBRgAgPHK9LS9R2FcDEIeWge8
q0gtztLGfnsYSKl1Q8m4ddZxPvrf4NtfpgmMvFOIDpFGAAmqYoUWVRl64Dexa3KzNzHJm5oxS4eO
IFrepMaoQwLdd5BINSgoIa6jufOiR5DCnfxkXnto12WPYUHaDIj+o+OZ47ephuYhg7B4ZUfp8lT2
zl0jxa53mnJy++PAw7TugmNTu+kCD3uCLmF0MSsN2yLygpxroKoVp/mcHEOfHeoRu4LCKwybC4J4
dz+YCrl1xw3MV6ehpPWbnY5u+ofc/M/Xvqsoy2/vtNu/1dQ7deEfjp5ATR4qwtnI3Yjx8iixCrCB
d3UavNZxHF7qJnoVlYcNHhBX/Tr1dxjUfnSENaCtqw8EQjy3m4KCYJ4+fcpwzA9hn4nRKhg2RPsY
/vvz6B0DEZ6cJAlytLttMaipxSs7rKmfiGQHS/xrB7UfoPT0tLatOtF+EOUqQEhuNUXrnaDRCZXz
iZjk3I27u8qziBNYNlNICzWBbZp7z0afqCBZN8uj9h0cNjFCIppZ2nyACOOCjWN7J7iJC39JeqDD
Fab/Lhp5gCUxpz6rvWPSBdeZVvd8qf4kPV44o0ZwsEjGHjLEksJ6HO4m2eAKrPot8/TMFrjh7MKo
5ePD6gWwgp/9LgkP7kAM8Dfsz1DKEUp+7bilL9YZ6N8VGZQjxdHVzdu9YkMG7vYT+584/2gPc02I
rgHfR4nqaht7ALnymkDCsl+a5DfpwG5WI0pXkC892OnYx4rqOt4Q+YdCj9it7JHzLa8hYIAE+HHx
BhzW6zHA+izYI5ovFTaqiPNke3lyk/YgYoSKT0KXTKI4KUc91BUk2LF9dsV2pUtzIKb95jL4TuT0
TU1SUqPPYuQnX93o5PlHNb/rFgClz/dbI+rUkgkLVqR5ctASNPFQWjco5chKjJrROULzTElZeV9z
Hdxu4KEOFgj3mjc5fUCCcma6Oi1mvGuUhynyerdszXdl5SNmeDfWkryCJilZIrFC0t46sPDZRXJi
xipQaz4CBvkg86ky907Fy4VubzEEkCmJoEoM9Zc7TnvFYBQbQorkdBBJzPsAEspoiMutm88LakM7
gw5S/h5WgW+gR6u878Y3iAJqzHSATjc6g7sj4Vy6s8LbxpB26UDsAUHwjOOJLnmCxyRMOMmSSuYc
/2XEIhmlJFs4JB3TKNN61nsybkeMobMlvnn/w37IvWXavHsMVi6CP9GgK8yI1fhW7JIZ5ugan7b9
1QgiWAnQFv6Vp+UOQ1V8yxjlKjkTvyvtOmectbkfmnt3DC5QGmRi4XfbIPbKAz/uBYhd5BmKYcEx
72XA4aFCBmTbPLqTu695d3RJk888SqP5y3ZOqjaJsZtdMk+AYUK8DDb0XYnf0u9DvCWzDffIwjkk
HT8hMvoD5OlDLHjWjyALFaZJpgblGp6RF3Rr1O1RD34W4DT3aY9qREvhrTtmEEBGEoyw6yyqyUFU
z7hYBXed89b3adg1MH3B3IW39Bc0NFggon9ojBGfgDiynR/tWq0HPmIIiVP9aWmmEofSH9Agx8ST
cyqS+FniZQQtEL44fMRcEi2zPApTrz8iqEqILMC3hWAXPFKaDSEMdVTnDH3Bbo45xCUyONR4HDNE
wxH0R/hH233gZoFeSbx7BUlH7iMyyEo3fJwisBONI1yw1+zLDqiJDLOwEtOm28wmi/Wcu709bdVq
9vEU99cEEbX7EXMo+IaV0ri7pXEfdBQmd3xtg7fq9gMKBEzUQTdqqAQsQMeSOy5GOpAKvcw+h0LW
lbk0svDs3wYP1WgwHmUEjENN/wSgs3LCwPklPfxMOQ9fdeRe563+wsoY+h9b9I734GKWK8GV07DS
IJuwr9ZkCZIQcuIvfj4j9ayollZUudsiwz4YJ5iCRguQfuC9LxiJ57NVTr4l6gS5R/vqDTNN2ypA
dxIhaytF2xUsZe3Zbsm0hsVwypyZHTxnWy/RIKrjmqzDIZoUO9WK4tr4IODaFWWMkacOQ/tcaF/t
tnF5Gfu67TLqg8NlPcMkgqIddRmKrr90JnU7/r2E4bqv2u6t8xg7hOMy58usgD+r4Gx9Nu88a6bd
NlcNqmJ7rTQbwBZMUd5tvDtMjLmZ7pBLw8cRcrPKlZ+Rv7nHMGbbZxIOsJxeF6iqqu6v8TqUcdxr
nyq165bQf1SIlriM7eJmxDe/bgPFi02gwg3h5gM2fYruNo9AEQeb5ZdhG+KsHujvpoF0NV6EfA79
7g13dnvER2bgRER1doPG7KCLQSxgreAaHkEWUhkgiVtMWiYm4xzhcQHO0UMUWAp5zVCIqfXuR3ht
nK2t0UmEIpJggFRdQBAGkqz2kpwDGJaiGX5DxmTRulWbU2Z+qmGEmruNxheJ5jEUlb04EaRKObT5
sBZm6LN0FWJqQroNG+C1Xx0iKJruI+lfHIoOAokBaOCcOHqKZyBmiKzvME1TJYEG/NON6Qm5Hicn
oKMAFRjIJ6BWg2AtyJdEZ66QGYS58WqSNY7liOO6dVtkU2B33O6lCjl9sKFILmvc4pYsQV1SupmU
jTd0F/EPmfDoRDTtrm1ooUqHGPu42Mg4JRlNlEfr5EOLifFPir4Ne5JjMpxh6QWTdE119yGj6gqN
dwC41cDCIFQ0eQar/4bxEClb3Q7pOAZ9AU178FBL2xaro2wRmjBOjQDSH3XCsmqBR6hqIng2xQyc
ZrwCKeCIwu0L3QKqDF6LNJTCPgKywLN5oOPc3IV63TxoGNttKLGz5r/Qzs7+SWNuNT24dWLUYQPx
CpWFmAaIxQLPMmRCNWxqiE2dBaqVHJRxR4HW+eAUVdNT/TVL8EtDbsnMLYc0HVKSV9KOazVnzuok
rxP0PPXLZqcxODpeA71sOmMTrTrGPodcAAPxBQi8E9prHmnt8GQfzwmHFxlkFDHcVHyGNxeKLoSJ
KGdrgnME/0OUS99vTAlpiYkfVutJhGl2gYaIpQ1QR5toWdaiJUl9QtXXZic7usV7SExRhzwzMfWm
iJriHCSaXY9QnSC7sUf23FY47hSeBqfD6oLnOyTj3aK+WshF8HMgCyg2fmFXFdfeU+z4Ctp89FkQ
0hGkqTkNrI/D6n5KaAuAwq1IaQhAN9UWTR1fx6yvlHN1oBVL27DHNp6jHPGn0khpBwjqj1HQIS1T
45BjfRju2gl1vRYYM26BjMu1RQgsxVWbkFK/4DqqZgzKvhvqG1mJGHC/QmgiciYwW0Kz78aJd/Ji
C1I+MBVgneoxsb8dF8DR3sXGHcZynYcJvfab34iv/t7ALCynFSTBOO7mDvPuePtrVnfWSLTS+kkD
8z7GUwt4K6vtuMXgMYeGSLAHZMCqtdPzg+tzoGo8uk3h6F4EhY2r+t5t5jWHwiwABy6qvoCNDO9A
0umW5QB3kZP6LfrGGg3gCyLpMSiH6BW4pIdHe4MGMhIWaeeMw7MW2r8M/PDPNrQKfF8TPDNJ24ut
+28P/nkFrLFR21uAAqiQsTXg4Kih/RL36SLUbduwfZoj1wKAL8e1mhAm1UCgHPAWEcHt8pVQMEYh
bfpiRtHLKgmsxJnvPnRBw/OKeMG565UHMz5wiA6nMNqJ7VwiUuAV2gz6UfmJLWJEhOYUtSjHXMsH
NVl1l9VnPmA1VE8L92xccAUJl+rpayNXLLHVjnhvE6ny0PTPBl1JGjI0GILiw83z+GOsMz0TCfY5
1ux54KqBF0SkwRqqGm914y51Cfa02/MNPKp0YacvI5H3wOizUx8DOPFiwDRYzPaq9hFCXhrmGyzE
f5nV7m4A5yt9yEXVykK0/6E82JZB9N4wyK8hVGBvuiPiiodxF263s07XDiK/sGtdD8nnEmzPFPFZ
qTuI7VhBWFuOnZwBDNZv0jEPmUpgEkY/6DNqVnnjFPBFQ9zxSvO4wLkLlRsP6sO0Cov4A68xeGFG
93UL4T048dDfIYDbzf0GtJ3Vj0jDeo1Hry6ku72YeKkeySAQDoK9g7pokvp4Uy/NfnWiI1DlPIwq
Czz2zpCKglPX/YDX4EsQtE3WKx8EMHQIupY/CrOVbAn5UgwrDFYRN3GYeh58YTMLTsmsi78jKI5h
Y15JfkJ64LOe+fzrYBkAMVbTpkAY9A4itTp5hgXxWsCZAuIIq1Z7QTK5jzEvC3eW0d+oVvAxsw6s
GgKjs9Fvgteq1d3Br7B0FPsz9goc40SPUBCKH2iyPjv0cGAYYq5/vU4t95tYmz2LhCknh8CNog2u
hCi0eJAvy7ocJmjooOHuljVfMCrMYjq7rx4PZT64FqyjC+lJTmiIKX6bOPjCxtVhMU5N3O6JE6H5
xUn7yqtqrg5LteCxrGkl38GJ9Xs3bpbbtPQSb/RnbaDD9qo5uLBb8IsavM/ORYTmNkFLmpnqZu6B
AVvMH1sikEFssRZxV2uLLeDei9scds3g1xBmdUNyjneIqRFxGvedQQifj6nEeJF2xvWr9NPgOeGb
tWuEFs2d0FVaYr60drExFQzypINlfAxc3ZZ+2687f4LuYPNaeaQOQ6akqtdUQfSbMyLnTLYhxAsx
+SGrhhHf2LYZ1t/Ort3WIubBvXYwp6mC8RaMpp2DQG5A2RtXQv6owcU3bv89g09IoSk8W8OQ7opO
4ehH45YtMH1PKXgKYHEI71Gm7kNjvgmjD6OMbb7VcC2xnNO9r8ZnLuJjvLXTcyP7poA5LdRKViGW
cSPYCMNOwJvdGGi1qV9/Wd9jgj6EcILZFl2D/E3CLJxuNPPmfBmNx1d2xKADXX4DNBV7FfufOCXC
C9p4r6Q8WE+u5jaDCqnfsxFC2SyUSMQt8Wq2R6ih0PCNcQwRjAOCwwWF67vArRE6jTyYb5iZoy8a
ZqTN+QbGmWPnuQc2Qe4OBxeMV4QIgpe6v5E1CxVTgWDxOdMG3FMP+hcFD5vYPfRgK+Ta71sU4//D
Fg1AnA+pF7gd8If7hih6Tyx0LqmAHOYHE423db25u1Q1uPhtgtB54wPmvEMH9RLerYF+byLaCtcJ
ID5GTbq2lt4N0nfSrferANqyJPrtBl88mc3B7N43NFuwCXIc/anBgAInSkSkRtXw6sy67q9pmxCb
DKGfe4OF/6kGSwWSiPF0YfJrnQ0+TTBAf7jGg4Mp2eZ0D1SAjHGNuo8FEgym1WAnYYvxiI88gYxC
jkRdV2PGVzDlJnOBYrMA283ZyBhUPStBk8Xdxb+fZPIdGwjwhloMh25GLquZPe9vGLnBsYXkGsBK
sO6e4qW6jmQE22rAU0yj/pQc0MF31HmK1xOiuF9cIl6Q4Rx8kGhk3zzyII3tXGRH+yxAyFa7yv0W
KPQqPTcuRGxgcrFrNdyGPuFUNnNCDusitme4O6pzG81NGbFqolnLvGcTzch3S9wyXNmHpOGV2PoX
VBu+kQ4erYy/xwkHTbVcQJk3Jea0HuJuQfjhXYRTTZQO3BE/aKJvKvZhgtwvQnf4hfGa/2cauPsS
VUNzRogvJPL+ighPGVeF3hj2D5cqfJPjxA5qJGjZZ8ZfpXYmg8OQMP8UtXXjoMgE835AVhDWTYiO
xgZ9DqTQC0mCJ2+66fy9qjngA6HR32IZBOl/bNL93xXb/71S+1+2xxI/xuouQtSSwPmHMQnzkzkK
XETJCq1y2wdpu0ABBf5j1Buu0UNjSaorBV7IOUzRwUv+zZXgv62v/ecH+Me6vtTM8cOVwsk2m1Cp
SpghCOyAIHri5kGKeEjciv/P7/zPLWLtNJJiR6aY4FzWl/OeOnGmClu0RXJoNUYQ3r8stv/DA/9/
NgFjbFSHPkVUeRIl//iW0wg4JVdcZp3fEjb63C6/pBhhY1tlFkJISE5MjuXgfzMH+C9/OEHeHvLx
qBO5UXjbgvzPtf0NiZLDRvGHp4Ieq0+kFGfskCCzLnPKvtjuwNr9uyXBP6wmbl/3f//VmzPEf5gF
OI4mEeWVwE1diiBzUxUeup1AvseQ0+FA8n9zSv5/Ny3xB5EvHvowQEC0yD++ZiT+D2ln1uS2kWzh
X4QI7MsrCa7dLalbaknWC8KSbADEvi+//n7VnrkmiwzC8jw4ZiI6QskqZGVlZZ48p1XjU6oE/qBs
okwDcLFI4XPlqBrCMYBWbYTmHWbkpTWVqu0Wbe4FPoWGF+pmsPmbKyR4C7pgK8VfpImSZt1VQ/P4
T2imI4jhMkF/uYcjhF1OzxiiX+E0s+9tYdc7Ku/MA2hi+723AwT2AHm/+eK+8xY4NN8Eiv9mTOH7
SbbFXpx9P8+r0pAGMJwgaxsmJeqZ7yn5Jq/hbqA9s9U2J4pox44Z5/D7wuG85ET5j2mTkGOaHHzX
lE7KqFlTG1RT4KcH72u5zXZqBx+x4LSNt2q2FAouWX6urUmhIIUBIIlyrPnGR+8jk2ZMMm4Cn7of
LcnHyc836n6Jkuv6TIrd/XuJ8liwfqIYUXUm7aiNYEeNqUpS/iSPWomhNGc9ryGn2nLfgthZ2N2r
cyJMW+QYBAVkVhxpvSez0pSa+wmnUo8aqefnCMUTBSUQzX6A18Cnqe7ftyn+SdmXbJUBbPRkNZYt
ftKZLwHT6CZA2YH/X8bNYatvzf0SybM4ftdmEPA1DXFYGNy+MKNAKxTEGZvaJcq7oOVxENY07DIa
fUvB/JJh5i+n4Ur4f1PS6aiC3m5yxYVPC25PQaTDDQL98V+8K/DLLBDA6rc+2rk9iWbAdjJjHAuW
VvocwndCMaY4zl9GhEOi/bBDQmFdPzQo6EIoNvnhmrQzDB95vQ8P1ZI6xa3jef5bpK+Z5QVVw4av
eTrE++obvWiYN7X1dEg+Bpv7jnMzCp3bkoJ6wpjfKbPZ5+noPqferveQwqIDzuUFzpGH6E47zpt2
Fx2XiMm1W1sOE42mqSrx17KlZdaBm0R9ypYXqO7Fq2Q/PJVb9In9znfynchMliP+LQ9mXktc1UJi
yZCWi14aWXBocMHw//zZK/Rd4DTOXs1iY1UwAbuwv+Lfk0/MuT3pQuORa2qBYwW+TimtstBSzNzV
6fTj/leU2JH+Oi3nZqQMs3F7NVRqttJaDZu+X53mbVKtzT9DjzTo5Htg8WnBrrJPAcRjLzz7ScKW
CGtvf09CHogIEf9kzrF07pUiN9jbZpMVDxntZhiO+737kT59BYlMsWIAfr/EmSSxAP9n7X+blSP9
1GTUMDTCbbNhtmqNDM+H6TehKKdxrwTq+v5Wvym2XH3RM3NSDJxPsMDmE+YgEv1hbsa99s2Azqxc
x8sabje99cyWFASR7XW6ksI36VDu7iMo035a22wTbphj2SBR0a+AVbY7AHkLq1wyLEXDuWiLQvcw
fNJ00C0Qr6jwtIWMzC4RlgrPvLedUhBQMz2JvQBLlOSPOQOmddhu9Z53UZTvmPhZyLpunEeNzMuA
2chRPe6xyxsMrVUVVbyRiac5e87iYe1kXrjSnIVjf2P/4B2AtZdrErG4N6bAs/s4zO0QroqY2yR1
fno09VcnXYXjJzpOxrxwXdwIoxe2pLNfKKnVIt/BTQlB2upk6dO7dlSMw32/v/pOOjwZtgPlG1cy
IrVyUgNtBFPWcG54bf5p1KK1qn8cRlrBYX2gYrGQQ73F4Qu3wBwqkqYFJTQvV5mAUnHz+lS0mJtN
RpAq79EDG7Cin8JjDhE+O2Tmb7KZYoE1mlJFpyVHVwn2yOzuukGdoaCY/vAMLi5qgroCA279G9QB
wbopjW47tjWYWdCOHbI2AHD7iZ4cQjvUut4VDNHruv6DWeRdWoYazeXB3k+OOb5CP9M+TkPofL+/
tdcR7G2xDqReaKpCjSOl4+1Ug/MLbI8IVnxWN8mGwYBh9Re1eIOWtn/f3tUZkMxJnzJmSoTMmBaw
k2i+N0KPzCAvWeuCmeuUShdHDUoyehmeDqXZ5VmjymMPTgM1shBB2RYv+afpd9BGezj89E28G9eT
P5FoCJ0Z8qn31GWmFajD3f3VXmc44mfQC3dcTQXP4Eg/Y5py6JkZ9/T7H6dP1rbc0sbxjXcKlcrT
2oa1VvenPepw2Xf11whiuZpgTELT0yUUILYoiI4u8uWCep9lA/TnwwY7oRBnVR+FhAf8n/u6p964
XViruBAujw0UTapmOqYOSYDtSJ5UzvPUGSZb3mwMLopoa52eKwQ4hRheE1Dt/18NSr6U541CvfHN
4LAx/HhjlFC2Ayn0IWIEorDgU9euy/pAHJMtMo1IKLrc0NHsnGFMO8LCAOo/Urvkc2nH3TevWNLo
XbIk/n4WwaPsNOjRiYuiLN7DfeR7Q7xWsyUtFLE90veCS8IBwYlormvaUuxO1ToKtWwI/DrJkZuC
VqYu7HXfMCoChgRw5zR/LrrY+zElkXm87yxir2TbhFZIuzR0x8l8L1fITBRlT49yTmKZw9FhVK6N
g2HBQW5sI1n230bERXm2jYXdl7UVzSQSbf7V9iArbvr0u1G5SzH05moIoYaJZDtkVxJjcTKp41jS
3+H1pvDGjtcOTwnBup3azBKvhR7K8mviOu/WSXPPrEoHfATlN9gdVtstqG44zocna/a712YE1rsr
dg7SaTpQFtBvG3ry6hfP//WLGbA5hUfXNjz6yKp0JHqVLhh8HhwJmuSrAj4v+A+yD7RxToDgxuox
VbVqIT288VUvbEquE1qQXA0By4bQ6VtUfo7VL0FhvL/vn9qlXNdb9LywIvnOKYcaLE94BqdKs3K8
9ilI2t1gK8e4bJ66wdy63fQ1D7n1026h/CDipHQ2MG1y0RuEGqr2l24LBsbLwS/BN2HROxyYXN1q
GZlIbzItV7e65VdxO6+nsltSUhSLki3zgCLKedRBXUtE+LMD46pK3OgTByZ3T1tjtN4B5HrhyXGI
HHXhZrxpSkf7wvDICCAQl0zFGXRbOlOpA9N6qz6bf8aT1x1puwFfNbqlp/C1OUPVuZMsUaIyIA++
NGflXacWQM/8DLhGfxrNrTeAEFNUxiaBIXcLq5O0PYT7kJBpNIw5HQihv6UnZztpJU6TAVqlXC30
U6gAgiNxfeSs/j/loB10ANa0Hb4H75ZeUG+l6ssPaeimBuU4HLtwcNvSVdyEehuXWihCw/gmQIyQ
RrpVNvUG6v/gMfxprNunfyBpcp0CUJvX8FkVZkbHkLUItLYp3SgQdsm64n1Bt5rpZTQfRBXHKR4X
K0jCTeSFnhuUzgoc+HZclm8LdYWMOlSBW/H8trflruw394OCvrQ8KSiEiQtpYMrDQMioI40Gn9tB
gaPVAQpEyuy9KV/lT3O5qsbTKt9ZfqKuQODP/WbxE1/fOZdbLXm0NgI0jBXmklofSNtx9MGbge+n
RjhsGQSKVsC+/fvrN27a1FUDPlRPo9Mr7TbjGEDHQkIvijNHkCAqjYthk85baPNriA9W0Oqu6bCD
X3kXH4Fq7pScDx98BNq8T485Q5vMja/bzQSGaY0Yx2JTRfwC2R9gloanmiuJppjk+CMMgPqUOIGv
pL3Rr6u5UVW/pBfh+RYg73JhR26b4xIGBKjxhBIbdnbMRRSI5yygRgIxIXTEq9n6bjPocn/fr7tt
/DuuYZgcZNRwLLlwCActmLfEFfmF1u3MjB6fEHyGKal+FjX95X1cNCm5OjRCqWaGmGyO7s7jDYtF
2x/XzPf9s3Rm0aLk0JDL6KfWIGTCMbpRAqp2z90u24kXRDq9VmjWLHYubtwKvJJMCgrcshC6SP6c
taM5KSm+UatR1CEB5FZQARpGCSIodduQegNTMQtf88YhujAq7awCs08xNYQsa/xDcT/WgMzvu8t1
Xg/l7dmqpI3UwejANMSncwIXPPvP2X6HJMs35grWJ6ijFMDw5WBs7hu9Lk3qhgGvOPz0GsBhU77Q
p3hKWpd6Mz7q/dA34RHyFBiuhRL7eikQ3XhWXxoTgfrs3NmgvOAFIBCJJgWYCQbQ1eRBqAU7u8LP
qqNhr81tQbMrfV00Lv5xKcawwWjLabRtNRiIL43zfigC6CACn1ll4EBQ8jPk/an909wyZ7rcTFwy
J1UNe+h/ajjXCGCoW5cfjId+L2RetM34Cg3RQnJ9oxzEzp4tTopoupJDWQXkmhDP6O2jaF5Sr3zn
0I1OlxVOxW+/t5XSAXSD2Blb420ry4PmQ++9Mw/GE/whm2w77LPvC066tJfS2ZsbLrZsYi+zP4cN
dJNr+EYiXz9MX4sP7av22/9oTjqJHRQw1IJZnrgm5wN8JGsA3B+VXbrpvi/6pRxYOHT0lpBWoLvk
GhQoLv0Sglh4DWMmlhGRWwXwxjJsBNrGQwWUobW1joq2UORYWKP4V88/oWxVunGLyIzHNsIqw3Z7
7Xuy61fm+5YCyYjaCpM+Pm2nFVPJ39t6sR0ix+8325DSmjxVPJc7+HLFtT6ZPXxsru+8B2kGeTMz
BiuhzatsfpR/0nACZ+VPD4s7LUdY2a4cAbIus1SojkBPzNvZzzawK9fvuxdjX+zCHWQ63MoQuIAg
VVfRuKiqLGcdmAehQsmGZ5qru3LWUTWKW8254fijxojqLq9awMwRTKPaTtWB2S18YfnQYM7j8URt
wxS3pJz15UGvwL8sQJOP3cbZanv1Q7cVHa7oH/jTVY5NW4SerCgqGJ4l0p7Lb+opZT7qsGe/hbt4
b+zZ2+bZppryLfvGLDBTANYG3kL4rh5c+LbW42tY7pchTtenid+hEQk9uHehzZW+cXSqJreBOsp3
ewWQXvWpK7yF5snVM+1trWc2pLWCGGNGIseGqJgy6SSERMVtYubbyrdXQrZHdRkuXfSgq/epsKyL
JJl0EpZ8GesESXcMSMWC1RigNvSj+aTVbsXUgpl5+9Q2urmD7muIlHGFBgKIRqvvAK8w7hF0o23u
e9eLbX2dx50Tf5xVw45fFGbJVSac59xPYNnNIbKZC/SPmARv3Wnd1H0dLyQd1wfBsCgf0sH3QGAa
cve1Bd5sFZ3r+CmKR1P7TodqOCyiw/0DcB1lLq3IUYZJH72ZA8cHcwKb+rPlfoUM5SEtXu7bubEa
zaCeB5jPsygkiqhzltQAZG0n0LS2P4fIgDDHLrhtzG/3jVylTnx57nePeIl/05KQVqN4g1qcTNUk
dQoJTyiIwF60sRlmXdmr0wusDn9EMPcJhcTl1u6idelUgSHv0jyYTX/cNp8hon7q4h/tQ2V+yRLU
c3fRO23jfknAT8/RT8bsHffz/eXf2OOL1UsnrmhQsbECVp/3Jx8WjP3Qh3vIeNe/bsbSaB266Dlo
yE1cfkqq6lmcd4rL9KG+nTrksOElUcKlgsTVm0l8TEpaDjU0AiYln0s73ji3Q2TEtJe2DGKX2/FB
FFt4ML38s+93Iyhe2JM+X2K1TQvRuueXcG62ydeyef0XG3e2IGnjFMb0khJ8sB+mX+z61aIlqU2r
+zYWd03KccvEiOs6x4gozlGsQO7X917mkp6gwQN3HW6Ryvk3Nl0RbR3xrXThmGeHezS9wTYrMs9h
HX0SksqotPnzjkn4rb6Kt4t5/HVahmec2ZMy3RPTrRFUxuI5xmv6vZGtofkRuTy1Gb+eVsZxQJey
R9HcXC1W5W66yZlxKRMNMtQyoN4VT5biT3UtuoHxRh1WyWPyYf5juVqxZE/KQU0tak8Wc5Y+1NRr
13vvKt/vf75bBlAzpK9pkpIABL78emnPcLNiu57fZfO6YySmOP1+38J1SklZ2qJ3St2Yi0y+kKN8
HuBMHDzQNqik79q9tYPyfbfUkL7lFudmpC8znaKKDjxsL432yZpQPYZPPcr1ozHkqzhayhxvbtvZ
oqRts5hkzZLGgXNqG+4dRrpWWrMmvaFAS6PotU92CKUshN5bGwkS3zLpY5CuvNUpzg7axAJhiBrB
EG5bsP9CLQ+G5cWNvHooi9BLWkw3gf91YDm8dAk7ziiv6Azv9lv3KCr8kV8+uB/RyyIZTb7c945b
1kxV98jC4TlwtDcFzLNVnSAXiuDtxMN3xjZxkLSMfPex3Zhbq3mtd4u4thtfDnS2DVYJpDiFMSkX
qeLGGaaQQVWhN58+jn6zAjYNh/RG2CyY8feXQpZwhsuHJDro4n0BZsNlUFxqohr1zMB9Unh+wpCm
m1aPkD2vI8FfY1d+F6Rosin7+9t6a5Ww1xOObYo5qgzIskYtocWHf+oZ1EDFaxEc7hu4qorhJSbn
Gu08lwc5mcCll6RJdwqH/iQAe+oG5qNom3+p/OpApWj2lw73FQhStibdnnOKaMMsrIlS0cw3a92V
KIpNX8UjvFx7jD4trfDWHp6vUPz9zDNNVJ+qXsemKBihQ8yAuq9soEwD0j9/Yy6Zfp6/sKtiHbKr
GA5ld4NOm8C3XNoEUpAyqcZ3O9X0mfRNvg38YGu/ZwIP6AcErAsGb6zRorZiUdsEGca79NJe0pOx
zqiM+EaowinHFO2m6pXkFzERfD180RZdfcoZjPNeWgkjtQg1AytAz2wGHXtjk0TKsODzN18zZ1Yk
j+wUJRXTPY5/glEeopkuelAiBp/NcDwGDfw797/VjYT7YlGSS3rZ7LbNiUUlarANTrGvts773IgX
3HBpVZIXTlCXt5rDG212EyRM4ElSmscpGbd9sxQbl1YkOYMWWLkT6JhKTfsDk5y1H1f1O9PoF2L+
bTs0JmiPU+2RB7vGDA2mnEElf54c9KJRRIQhhglcA7bo+99IXFXSceIb/W1JyhWr3AEJBGeXHxv2
YzybH5uYCN8GJwuuZPun0Wiv9w3eCPUXBqW7M7czFtxjMCxOxdFVtfJbM5yML3hm+pTTxIeqT+0f
wK+OL/ct39zUs4qB7P3sS+NMVAzGOvgI0cQ6sq3NnOS/3Tdz0x3PzEheX0dO12YBZmKHlijColPQ
7KALWM8nbQGpcjM2nZmSPB9drsAtPExB6rUCFMtk+NP9xSztmfj7WYSfQt2pxhwLiPeurCY55oWz
yk71QmC6aYYXM5VrYLc0Vi7NnNSqaLi8YENR7Xo9OVr3qdJhkhCj4q/3V3Rrzwx0Y8GH2tS+LGlF
gBjzofMi1N50bfzR17VziLQ2X0Bg3nKCcyvSsdLbpuORSegD6/INEv0fE5RL0P1UTBL3C/Hv1uad
25JOFHkwuZOOLa2Fok2ZuJwUr8xgVSHS/4vNA1tCkk3/i8niy+9kQqBVaiKiT8qfcfjiMFv/bwxQ
oERVU0B2pK+Tn0oPihQMpLFqHt05r3/AL1UuFMJu7ZgJVSYQeZFsytLsWRdUJUhv1/eCbp33n7Px
A0jCf7EUUZ2hZ0+VkifJ5V6lUdQWfV64IMkB4NkfR/AP9zfrlpNZ4G1sF2QTUxFSpOkyBJaCCcXD
EDajdV0PPyA9ctfoYIIuVlBKum/u1lVxbk6KNmmAPO84Y25iGu8JDeP6HQpJ8Sa06/CYouboT6Gd
LezireuC3MuirQyiypAHZREwGvNwnAlARRns0jqc1mmqFL7nWs9w0WzLVrNe7TQJFxZ7a295GzA0
D4jUs23p63l9PDpOxWKp3hSgeiKwzPYIRynaad1DaKbqQgZ4yyfPDMo40rwyjdFtWGgw2tNuzCvm
AU1r2DPj0C4Ep1t7yvNON0UZWPSyLz1z0vXJpoRPm8Vp7T2sn3DzG1H3mjt5+iWEuMgfvQxZyQmN
6PsuJFxEzjaAbOGwNO6Mq0ktry3quO/Ja2wj0KH6tKF1hNZmwWduOeqZFbk10MzVFEKL6PhgGpHh
8cZxVXVxv0OVBi6M4XRaeSQ5/9vS5JiSp+rJNhKMWu1wcIfoZxWkC3Wimy7y9+7JEM3Ga4xxUPhu
p/SUbctTjtqn3iu7NkEa7P6Huun+Z6ak0OImepCHjP36UPjvhq6iGzFw3Ivhq4ec38L3uvVSts4/
mHCbsyzD1ca2Q+iZdLeI7d8jyGifLOLJA8J/p6eymI2HHFVOBm0SoHeTAs7MacuD4ynGQlfupn9S
g7NsndqHK48xqAPl2+yN+Ls2w0/21EbHyEJM7l9s7pkVKbbUwWw3ukUKMmix+qANjvmZrhDaqq0X
bpphjj/dt3d7VTZQVOiJhDb25faOQw7LbsOlannJe/ekHrrU+ReZqM074r8mpHwHfva6HkViMA7B
Z6jitTWzp9OCn9x0SjIdkDcOIVnOEmvUp4ZxZt+sWPdW8VSNL/qpUw+u19j1KnZsM1l4Hd08cYDD
IPagngg0+nLnijRzoxHeCJ8JivqYzYCFrTTm1adW2cKA4M2gTAuQMUDamhi7NNXBqw//qkWdoVXs
TdWFI7Sn6bCJ0YI56GkmNFs0fQP5jrLgHrda0Raw6P+aluNl0KmIMCKGDKjJRVzMz8kkV8Wut49i
/nsArtmOtARd93kJ7n7zi8JLQ7VRBU0lwwsQo1CUWaQUZa5Nx7g+Odt6QDLFHKfmd685JQtPwJsn
gUyCPgxlW5Ayl5vs6Ck61gnfU6XAkoHZ1Mfq37iM6QDDUZmwIfm7NGHEQ+15PZuZMSDxR9kPyQ/U
jq3vM53HBZe5vZq/TYm/n4XNwrBVVIcx5Zn2s50raGDA83o/dtw8AW9tRoGTJOJf2oAvK4NHA7eE
jrrej2mpoHfUDu+ZbawXwuLN5cBaodEnY47bkmIIc0eVozbcAl2rOntIl4f1jHT8QvJzqwPIhJpL
q4W5uOtWe54ZCMFUJWaO9i7ZM/evrIKfCMyZK8TnGd2unYXvdHMP8Tc6+wLX4kkLqwv4K1Sld/xa
H40XncFjv3JLYzVXQfh6/3OJKCEnWCyN/AouLot4f/m56gLtTV3lIU1WBQ+RlyTHU+S6e3Ma+/do
xoZIj1f9Dh5Y9TF1vKXM60aP36R+SDsLVLVFKV9KLc2mtwBMx0AKipXyA4hk/WnYhWCyrKfBR/Jw
a5obZl830XGJvOLae0xGnm2V/+BY4PBdrlybMwfOPl3zp9KE9hTS7NCASnGaE//+Fl9/TeYbaAby
rGO2EqT5paFZPyW2zcSJ36lT0NMzTkp3hQRW0K9CJXeHBXM3thR7YrQMekmHq0G6GOo5o1hbabpf
+8k7c93tYKZdV7TS4t286+hae4je+KGvbO+v80bfSQxy8LwEw0AqJKcN3TRClTs6OnQy03oCMnl6
7z5OW2MTb8PtL3NZmealNWlbYedzu7nFmvmkdKvoQ8Qaw80P6znZoVf6lfftv+njMf0I4gzWOU28
0KWtTZKsmhGzNMFgiU0tIEDa9msxJps/gRHJfjnAnZvT5S6X6U60sSLMKa7z1HrKUakWjv+NTPrS
hHT+GkjsQLRgot/2j7RGYBxvmE4RIzjdPuD/L/iI+CqX8QYQFgR2NEhMJmPlw2BCuE8nNNR9lbMO
d8MWrtttnOZo+wJ/hN/eUea1bjjHvud3lMljZhZ/Tg6iX6r+swHekXn5kt9eRwJirAi3QJ1o1Moz
dGZc5YYVN/AIP3UbC8xittbeGTvazpm/H/ZLTecbF8qlPclzIxvReGilDd9Fms7dBbuSaat4jRQE
1PUa2Nt/05QSXGjUrpgMYdRKfsEPVCwjeFeAZTr9YUKrw1rE9t74srCp2IJxgeYX98llmCsGO+kn
HSFx/fnJ3QHXoutc77PdX/jz/vUfwC5v9DAtbDIpT9mMaWtPsqnWJrrhocJ01Yau84vATI8r9SMS
noQ55mgPxfcF/xXZmOS/FxZFVn6WQqHPpo0hdPh++ugepycBr08Of+GWo026M5bOyw3f9ODnAp0D
KyNXiHQ+1TrR7MjAHtM8yMhvoHl461+iE8JwVLlWF6HhN64rD3wkFJCOyb0kTyxYYzO1GaPYJB+O
1m88Z6xHRDQ1LXiwTm3cLOQ6V8OzxHEegZp4ZgqcqRxTQyB+sXqKiAhHMR7hHuJDtK93wGeW9vLW
t6M1C++AzhPiihaQJkuYOhF76aCuO38InuN9/j54tJ4NhLeTg0DQLnbZl2xKZ30YTS2PhM0eVEsZ
vgoXNQ/a0d4W75vxw/JJ167fheJtBLAfsDeMJHL/OUNEQ3OHVgNFYNX+U/NZ9Pbnh/TLsBUZVb1z
juHPGpT90lqvHQfDPCEEuRsVUFX8/exoUKHoutNQchhbkEOrzPBqdWPVQ/ulOEVWt75/Eq+skVDx
pje5FSkjgGy/tKYqbVXF9MB90rtkfVIKY58zxrrWylFdcpwbtmwIQsQjAyisK4c2ToQ9uE1AHnoo
k1c6ZxvEl1aI8+6EOPV3EWri7eI1cRVQBffXmVVphR7acIi+CKuPYi5X3SCJ8uRshm25Z3CBayJ5
H/rV/v62XidxklUpxdES2IO9Cavd8a/LUFlbm+TwD9eoy+H00poMVUrTJvTgb1ffZoAF22Lxh1hh
dTD3ysH5tLC2he8oB9NoRIAigg4A+An84S/xg/1H8yRAXyYUhN3H6me5W2qAXSdYYoUg58VcNwPW
MnGGqZ5iw0tslZEXa8uwyYv+UxxEMsYdvMP3F3hzfR6nQcyUwyIjLpPzE1i7DkgATfWjmA7lLp2Q
BQGaryqpvRdoKnVz3961s0CzJF5QrmjwAV+WDLpzZqEmaBBh/sNopv4mpj0YKd4H63GhZHi1OsmY
+Pv56sqOBlaKsVNubpsoRRUg2ifRUonp+kJyBGck0EqIgHib2iKkn9nphgBp+pOKnQMq3c7DuO8h
4aRQwlT64f4GXt3uwpTj8qUA4F4j56IynZyOz4SC4IDk5FfHdBdc4vo6gLDZoIxAQIZjgJh5uZpW
IVzHrTe/Qa5mONJ87ROTMn7qZ7tu6+zKdzHCkdvu4zKu+CqACdNk1GRoTCMzqXBp2qtaVS8mhY0s
7GjfiWlgTfvdMEbtoFXj6/2tvPaOS2PSRVvZgZJPINr8rHdZUIgyZG3Uq6lb+mbXTs+JZidpdghm
UaacLpclRiKYYnNEFBn9+oP6R+Q7mw5uKOO1fV0CEN2wBjqVG5sKryNQgdImJmkw9TrIIb9o00+5
8oAW0d70ynXYu348o4tXbOzxUCqg9epTtGrsz/f39bqcQGGN9YJ+EHWaK2ooq0+ryegJKoKxMd5b
zUf1Nf8N+TpB1oBk8CF4yPInKEYRC19y3uvrAdtURekUuOJRIS2+6MN56u0ZAdzfhw36nHvjnagv
dwcuXP9fhOpLa5ILlUalDE1MWzp40mDfKnbBvjhYgjBxEXj89tku3hFiV89WJr1cTrMRmwjvqmS9
8b4sfWYzHsYCJrUNARTqcXuwt5mCjG+5RzhpkdF0aWOl3ILBqy4dKpaq/eh9axtTuHfW0Tt9K4iV
FzdWnIirxVJcZISMjwhm5/LEuJk994PLYmnJ7fqDeBmafvEo2NT+yeZekR1RXACrQ+EQYmOIL2Q0
XMY979rMnnAtGVsvWOm/b/MP+uCPvqDBjCG96AFzzSvdH5hwAMy+7Es3N5iBKRjAoFoHjHC5ZK2q
7TRT+Qn6rn1E9Gpn+oD03xaMxvRq4YyKV+DlBjNL71B1I0aIMUjpnHi8ge3arOc3LG/40OySnShO
D4flLF94xrUpuoIqcEKN/uDlwkLNzirXQebHDcxnrRsav2ACrMgGY11Z9vdZ/005fbi/vBsmPTA3
QFbEw4au06XJCTH34TTn3JJWuM+AKwfmLqtPhzxP1nplf4yGYelRenUxg/Ux4Kaj9q0zMCgPCyPp
4jlFYk48osRggPp02ibr4asLR4G+j47kpv79Nd7IEy8tCoc6yzqsSNNr6B0mv/WgCci30bZFdsHP
P4tkqh+WPObqbn5bII982Ol0SEKkPSXUjQUdpuk/lUzEj/4IO9+jfYcIkJ+G6/412Ki7X+UAMyWz
Ujmj75kj4emKOHDroYkbIfJAwV3zoxxNUOaYj3FmLJ2OW0vl6oS4joI/CbjksWOoqZQ06gkJPQfN
mwDB8CysV0EZ7RVdX/IcsXGX5wPwPnMJKum0wxCQ9B2nahgadFomXxnNeZ1m1rCOwXI/pKhC+3mV
IMnem2hkx+ioeat0PgW/uU6uPi+4k1jU1c/gHU5f2CNHl4eQAtR/KkQAcadTfqi04Kin8dqo869e
zGBX86d6yjfG/C6JHtu2WDnQ63tHN9NWaB0t7YiI7lc/BeQQk+EaxV+59mi2NefXGSdffdbN7Vxv
rJ/5oT+IIRiDGWCY59VddtD96AgP0lIJXaS3F8apdr4NvpNFCdIdOVkLvTl1Ehvjb6NSHo/Lf1Tn
EZ9VssNumy6FSJIkPih/Pzu+VCe10UyJUfB8wK437hMY/bzdP5usvL7geApxuTncbTbz9nJmHURD
gwJjI+I9eRFzFBGjnNWqOLYfyo/R1iFHMtbOH1xtp2f1S6cuT1Vc+Zf0C6RcKRzCqDFbfoH7OnCW
nqHTWsOmdRi+MvZtPSMED6f/0se8rvdKVqVEwswU1OzEuuGAh8Gr2TnGvnyoH4yd+Ki2fXSgSVs4
SVcHWrIppUqjlWm60WFTPc6Pxv6viTTl2C7OUV1vqXjBwITG5AjUInJ1wnBz1EnzWPXHcviBQtzB
DOwPyfTLIFBeZaCZaUmKV+7Vbdro5mTmRTD7FS2VP+iMhr91kRltkrByd0psNEtTHddPGGGR4AtV
IByz8DJfno2o1KzeCXlQw4RWrESDBWq7R2sXrE4Py9nmrW08tyZ9Ly2hN9kNSGDlo7XKu/agZiBx
rKVVGdcn/nJV0sP6VKs8a3XsiMHgaJ36ot0hphVFI7L9kqEQYO2yZ2d/8uvv/RFelU15LIe9M3wi
gfj0NgFF5hlsflmbhsHQ8/12pbtdQcOtMSx+mbJX3otXk7Px6KaTuvwDErXbX5ckicY2vMWoiFx+
3Q7hwxAkA5KPzFAWR7Th0UoJ4ASghn9Yusuv0ySxtjNr0tc1PJ4temSTC27to0V7qdzQfl23u3S9
aOvq2SLZkr6wknsg1CpsiW+VvXRk1ZVv7KrDie82PCyWahbs2dJ3m9rBGEhiRDXN3ulvDHnFa7v3
nu1t4isfFievb3owlNewatKQBS1w+eXi5jQWU16pcH9tMbgRnaUk2FdfnZ0BDbO5qDdzc4EUJ2GZ
pFF4NQarJk4YKXMp3mXmUYh3qBYVBIakGXFMmBGdl9jZr29/vOXMoOQtNvqx5IUYFJOwxj7Z1ZuG
N9GvF2mEp5zZkTwlmbxTFqfsJPLcG/HaG1/sVfBGaOYt30hXr71La28FzLNcY4yKJplKrGlosx+F
ykL5HX77r6qfbRerXdfX38XS3g7kmTH4g9qmDzEWHewjupeHdmVT9NH3S3XXqycXq6KnA3MQiC6G
LaSMIqu1MtfNiDpT4GYosTe0sE5piZ75/Qv9hk9Qh0dWlbSJ94/8mrTtNo4bl3jVomOdlMiRwkP6
aLVZtB7z7lM5WM+FzYty6oYFOMeNmwkpQhPfVxF/Y1bv8ry1iJAGdJjgmFQ/nvpo1VYfqtha3V/e
khHpUPexEzoTYgJ+kCME5BpfS7Xdtyd3CbZ4jWLgeSzwTEAjSXjp+l2uJsoipw9yQ9QFhYhdtB7K
LZVQKEWMdVj5ymF6ub+y6+yPhEW8x8nnoS3THclD1BwIB8Tc4s0qdOSsh/jYPzD8ijuizPXgfVg6
17JLMkTC+0m0pYFT27rc98sDLTFHUXho8u9z5K2rKdvdX9MtC5aKKjdMKQZzvOLvZ6cLNuHAiUL0
khNLtTN/qlHjWCtD4dTb+4auCo5iLUB9GOGgjmJewd06U1dUO43Fk0E/tmBM2L2oXYlyqvN7dtA2
5bp8WmoJXznJm1Wk+GyeXhTMZZDyyTL60DpRmJqGal7XXmA/j6Nn7Ts9/VCn7VOKiujKKSf0wWuN
I2cX34co+ujY7bYI7aVHsRw4LZX3p0h8LQGCQVRF2u3QyNWip5ZuJ/M6P4BRgfDONYa1WL/6sASJ
uf64l+bEUT37uFreNur8Vrofq00VPk/akpLk1UOQFQEOEawZNuuCqenSxDBCaKWg2OJHkbkKe5Rc
dXdt69vAyda9XawRm3096f2hrd21OTKnM70I7W0mTuPVpFQUesqVMwVIlKvPTppFD0HRLsTbK7T4
22+kTShwLIgmqiIrONsGxyjMrM34jQG4IIceaLaGAHkPC+ZmXaLkp35H4GOh6CBHQdmm9KX7Lg6V
UiEKOvmqCoAhRMrWSttP9w+VCDjnj37ZivSBDSPU0j4WK9OebZIX1zkU1VFNf3GmFjM4EhVQQ9DL
ka9dbmBsx33Rk3v7zhA+mKX2YNrKvmIcdeFLiUxdWg63k2DkdijXXOGpWwTP+7T1VN8LYfKo9Z/Q
XZR+N7vNiv7Qc1EuIUZv7B8GWZfOdS/qVJcL6waj9cxSoS+gfyrbfF2Mx2iK1+PUL1yKV48UsYXn
lqTL6pSMdm4LtIj5LICp8SZ7jXcWaW7/uswqs7QsKRusIjVTTyeMFfG8jiu1XKVlf1DN4oOdGf59
F7x6EImVCfkmBlyYQCK2Xe5hywiZFSqRgMCJppW2dw/RZ2WXbZEe/P4/2pIWFpeMKOQptk4HnnrP
4qlnQNadPy+Tv904wILWUcfliRiof14uC1haqxUlleFBf9brb332JXSXrsRb3+nchpQqhSmzcLZx
0qjstAfli/UFdmXvpT8Ovrk97c2H9slTVtWXpYrSjWvhYmlSzPaCFA4qE7NG3j4pjrYKxsWn3ZIN
KWRofd+1s4WNHlFKgRxCKPGDfRB8Xt6x2k4P428LvnEreJxvpvhFZ1EeJiJ1zGAV9RM0EkEq/hk+
GPuxXYVP/8fed/VGjqPt/pXF3Gs+5XDw7V5QoYKz3flG6Ha7qUhREqn0689D9+yOS1VozezdAc5i
MZiB7XqLmXzfJzjwxPjiYJ74++WmeQruN92LtgZytQ9XxszcUUNshVkCwCGSO4Cxdx4sDLxdcDQh
b0+TTaTUxT5Wp66HxDauFKuozPELb2wxRavD/GHo90rtVOzza/MTc8nyddpVx60L6ZkUp1rtryf9
HzFVT7zp5cpZLHDEEVP5NPWEPzWPYKRcy92C0D3E/OqCWB/8q+I4Xm3N20sH+Unw1XbNF8trUBXD
8r9uPnQHeBDDmeoJ/qqJccw/Vx8scGFsj1j3/83UcsCnQ7ISqk9rUh2F9XmrV/BxVrCt/nHKiHxo
H/wXdXsTgKrb16OAZR2U7f82AEH1N1L3YMYojtFZWl8rJwCMvEr19wzXKAD+NeK/s8lPZ6xs0xbr
fE4hn4+SjXoJgw+zFpnq+s7NvZkuuCulO7jMl5QEJhl38I2Pp5j7V8b7v6+I5+jAl+BthdIxHgZQ
uDqdVJJNhVOXKFm1LuNgAplB5RPp9MPGpUwdRaf3C2DDQckHFVdBH9bYf9drTFpMJmpSYwvPT7+/
7kWd6D5m7QAfIpM5UH0LHn89e9bPfdU4ZJ4DXKAgYnuGfF/MUSodsTmqoNuVksGpJgA4RWVZSSHG
Zr6VQT/WVy5u6ws8CcdivAYia+q3srLnBxqqQ8DRoG5uAMyyllLN/KX0LKgRoFz+fVx2euuQgG+m
LM93wtMoq7NFK+EARhmigKvmEPhL6cjqaXEtoj5xdjqgJfZ1/TR+3EqqnL3N0c0nzVsdOCyTTe+o
wEpCskclKj+Kbz48IFTemX1h790tWt75UjmNuDpwQH0ehqZBxC4yknJfxqiBKTNgPDNJe6cLUu22
2L0XnrOnMVdbvutndBoEYqrtwFSwapUSlpG89lGl14ptT8CtVq42fK1p08VT0yY7AP+/XOfH4NaL
YQs+J6/5/M/Zzd81lPs5lB6WDIylcKytQs6jKAxGWyxTv/vmtNaPevAGEgTFFj374n6Acim2POUJ
tn6Ol1mepsKyZgV+euztsSaWl0M0qP9iN/UeF+hDZxYe+fV+cGGFKI3d/wRdDWFfFK5tpwhq9Hw3
oyxkB4cKFPESYJJfR7owdCeRVv2I/LcOfBC2u2Iubhvbf2YjoxutubCrAIKIs0IVg3E8rVqTdUwU
LS/mCJ6ibZiOQqCC37o7Q0L04NfNOb/gKcwPiJLQeMR4rU+JYkit0nEwLfpBfyhw3SNW1mRHvajf
o+bfJ6WOpv465IXWgUekQzbTwKv0rHgPuRYbNENgYtLio57t26XEMb+VFLowTDZKESaQRYiC5PPq
9MN5NRe+QIpqhlGRHUMGkcaCEvdZGWA68CTJpnALgHehM98GXZfosp7nYk4RtIFuN2dXPXXB/75L
/a+mJ/a/7sWLuxaIPJ4PjQokitYQYDanLPDqAhXs+aYygYJTD+AgnoePS+iT7lgmW3m/C4vMhgSC
YvWoA99c9anoAtmA9LFEU67tJ8p2tdQ/DB6LZLn8F3MEd3BkljBVsJ5WBw8AeBqyt5iWette86KU
Sb6wmXSpuYWuvzRR0IW4JL0ystblMldfYEG/YCtuu56Y/N1UbVnqXZoVkDTDioZHBZIiq4sYLyHL
pjUNNsQ8/2rI+WmEQEauSeDsnO9z6v8XXfdaB/EBAsP/VpsH8jlWhSsfZDAdpWlasgH+AVrrPHYl
vAr/i0mI+yz0kSB/cS7UlS7UG7Py9egEDDMsY3skOKNJ806JjVa7YetBqq46q9sm6gR/BlxtvyV1
2VDVrwHHuPhkwGFEpbvpvZt07+3HXzfv0oR/G2z1NDIQy5YDgmnLPQuSPv2hgY7It3KpF6fgmzap
E/XN8y9PF841TZuiup4TkR/Sbtkap0t77tuWrJau7Ira7tQVRzyPsRGJp0qLwMcHmmmJ4do9LURH
9dvYeONt9N/6cCkbf5w7dc1x25yMhh7b8DRom3dtumUDcXE3fNNAd5X1GapZrx1VRRpDf6cmIo39
Q7dXbof2nibB91/PjDMCxut16s8xc9U8fTNmYze3cLNAPHtH98OThkmIHmyJF1s7bTcflHWCAQPA
UMCPItl8PKv97xfLYJ08Znh2VJ5aBssdbPi+gvaBrF0fcfe1Or1thXIhIXlyR/ZXE0hjkOnUSggv
cetZCw5d1SR1qu/zYAnr7ovXfJgNeDX0U8i4k/y6ry/N3QBSEnhk4fABNu60q1lqo/ppBrgNlS1y
E1AgaT7VQFL5JBdtn27cvS62FJcvPC6RLkf6dRVubp28mUdgC3m3gEoDLcJbr5FpWDKD3Wogtu6E
KeFUoQ9Ilmgp0kETSi1ZxrYymWrZr8f47RdZ7T4cdgE1bR2QnmEXR3jaslirao/IzKUPgVmnP3LD
ZMeamubhv+hx8JIBdUV+BunaVY9LLStRu8Cr1u7tCKbxMa1bTK1h65hXs+akiXiHvJJtVKJNgddO
A402Gz1HmGZsaV/qKveHqxoSYA+Bwa3b2YXpyr7SgC55Rzuh549dwIJi63Q+m13gzStDC+TfQMhB
xuT0KxQ9aAxMFZMso4IyPWP0Y8tdQDBMrfv8624936RQ50FRGCVnVLpVce80lu9mppk6+hI7ZIZQ
dhb6ooRNNN15O/A+5yrZxs2d10hWMVcblWydJaNwIIvphyGie3Vgutc/mZ9/gRepPu1kQPFaQWIf
SS6IzgDtuLrr2Lnvl+AtIFnwWswHM5JiS5xC5XdWtGQzeXm2RsCHRH7ah1w26vnA9Z/2qG5nMwTs
8xbxeligOibpwyIqd1kaKgiZEbMjFFPC4NAft27D5xvFKvZqNBt9ZkbmILaydvM/tDB2c6+bg7yf
98FGju0MluioWKAswC4ZwJ0zxSpZ9CD31FkbV9c6sj8sgkRBEdZVTfJG+zE07Dg9KIgGpM+hvUaQ
J0nD+sqqwuVpHoOwuHFvRueYGYl/s1T8LoMLHUQ3xuc8M/72/okyIx53QOPg7q6wr6dDEmh0loCG
8ng+sndWtICZ0wN75oRZvKnbcDbdTmOt60m1l7Omz0cee09IFH9S7O1u7xtI5CpKPIS9Nhbw5XhA
PEClRkHdVtNtaRu/LnTEM+6WxGsw2aB7Ci24SLFjAbbd5KifXQ1fG/hnwNUcWwY78EU98ZhJJ4Jq
lEJ+Qu4jqm+Kb+lc7PUET9nNh945rGQVVvXDm9tNn/eB6D20M/VC67tIfIDBg49GYsbQyYrMkYU6
fOX57o/M/P88T/+HvjT3P3eK/l//i/9+bvjc5TQTq//8103+3DV980P8r/qz//za6R/9646/sCfR
vbyIm698/Zsnf4jP/yN+9FV8PfmPmAk8yB/kSzc/vvSyEq9B8E3Vb/7VH/7j5fVT3s385Z+/PTeS
gXTy+ELzhv32x48O3//5Gw63N3NNff4fP7z9WuPvDn339aU6+4OXr73452+W87uSSg2QDoK3KtY/
ZsH48voT+3dciDAH4BaDcwyG8b/9gzWdyPBH1u/gEFjAZgNjoFiJ+KO+kepHZvA7HrvIz+HoVXxX
4Ev+3fCTIfpzyP7BZH3f5IC2/PM3HF2nm75aB6q+gP/jMIdE1OoU59Qq2xZcnJBaXWPj3pSWPyZt
Kh8LV9M/jQNbloMmggk3Yh8bWVSXAX+0U6/4Ctvu3tgZrfSBm9MCCfRQM4d65xu3uWYP34JsHg4m
dwYQVOHFO5f1hB2ldvNEg1qwR5hBjX3juP0RYmOBg4q8aK4o1I94XFl2+nnJ3LKJsiW1eVTVbTuR
wRK9GaeN1jbJUAq+L+a2/yxRR0HyJBBDxCwrDYjO0jkKWqPc4aLt7FE/yO4b6tfRUMoaav+cf8ZV
tU4YyE6HVp/F15yluCLlRpZlEU7B6sr0qX4cxqa5toV0YH85wtIw5PXkPHeT1mT4XQ1I2QXAuJr0
tQ47Lel4vL+B04RpEL40Uu60uTHuSnM2NZK76Ti88F6mTSgti9cx17rlXpdQ+zukfcAAEsCEoGHj
Vtj5GCBTzf1gMRsnIpc2XifctvIdBP5pBaY2KxmZrCWL50LMxx4SMCFN9Tw0By4funKA9qNQDsKL
1eMCXAQzQD1FwD6Zi59+Hquuh0Fc1Y0TkbrbxMGse+hcVs73QHhOQSh65mUk9fvye8BT6O/mXYXK
kGv14AqgozmxaK1FVra0jGS1s5SkBpWuJtVcUic0qsV9rGWT30klc+AXWXZbdGAyudrofaxMSyQe
HfSkR5bqXSHQWOJM88tAS1gjQPB8vq4bC3JoWtWMoVNwQChSXocOsP2f4TETXHsa7R7rgjIRe/Zc
vAv6Dk71C/oygjKw/XnKh4AE1H5JaaM/NmlT73xtdpPe1Ja7IejFQ6b7qBWUhTbtxqUvOClmU1xr
sL160oP8s9D0eW8zI4g1qcsX3qTfDWE1N/rUOg+plWXvWtuQhFsiJc4MJ8Eh7bJdygocX4E1AXxZ
j2YsUscgDeTWw64ucsIN6zsWISOlS4EMm2BSxgc5EtsWHwJjbMCBSykZu7QPOyuXUTd6FTG77GMx
eN9liUT17JZXvYSqmdtnt3mVwprUSq24qOXT7GjvhqooSSnAtcc64GQa2uY4+JUT6YUTHErkyMKC
ZYAKS88h3M+1CGU4OMyYFhSa2uWj3cMMgy+LFjaO/y2jHMt11qBpOw810Zb+W1ksz0zmJZbUYhHR
U+8BXnCUtE7wrumNKyi/v8MytAi2nM+F0+MZJhfgCDGuMTfKHjC4gREIhR8NVuJztVFCljTviCa6
MRSG0RGHAtrUUfrN7LWXTnoT1mMOY/qZwrNFT6d3y+TVpMjz9wJAxbjvCrEf+jLfSZlBbyrwWCLs
nMK2tfSuRWBR0ojW3AXIie9ZPXpkrvHq7QbLDnnAcoDzUhFaTds+WnrKr5xqLBOsBngZNy2yU3pf
J5kl6sjM3TsTbpW3LrIioG8F4x00B3o8a/NPWV6MYcWrggxerZXxzPQvVtl3iVhGSbwc960QVcAl
9pnjRBkd+XPRSdmTtnDBtkwnTAzZatgiLdbFpRwkodT7PFvNSPwytW/hJwNNcTsf9+ZCl+fK7rBN
4e4YzaKokoE2/XUpxA8YjWSRYdvFzcT0IaolhYEARCCSlLniaFgN6uW9fJ58fRpDwP75zp35fNu7
pdzXwq1upIVqGlFz5Ji2Xvrd51pqAJQowVPMOuejOTXSITUd53DIij6WlT4dMj17H/S4kVZV6e2n
rPMk3CUYJ1rvtCH3dBnb+GCid86PxWjSWANY/hoC8PyhZv5TDZqyQ/ph7uoQzs6udQtkuxXycqyu
W9vkWWyAXPKxHqbyyhwDegUWTR/WkJuOS2sqI9Pj+fuc5m1ollUdLtCTIr02Q67GgN3F7Hc4PPo6
wLoa8QFanX+BYSq7lmIy5p2dFtnDYqZTts+aFEA70uNFxhNTK+3l2Rp06Bg1htM8Skpz5GjMIehe
cgxH7A7evTHgLHPwEUcXGsOhZog2ZNZshYZJYfQym104uVP5Me+5fjOUDXTYzNxB0+1yfjcGFuzd
zczKCDh0wiGTYRfR5A11cKzwqiYO893nAIE54WaVFWFhjIt1Z40mNRBG4J81Xabj4ECr67HlbL5p
Z81E+QxV+1mLp6Yus2Np6qzA242aebMztNIqwm706RRhfQROWDh58AiBWFbvGzNzsg/DUNrYncxB
6sZIDOguuqEuZt+MXN4aYFLZi9WRoR7wXnL9oYgL5hRbZbp16VpdSnC7QQ0SzyULwITVzZmLskzN
0oKNSDhE+tfubriiN9oLpAcP0PCHTk+6BdtdZRIQUekXY3BVoh/s3NU1qG5A/tMGawqboIdy3Zjl
pA9mZFaxAjY4B2s1G8QCpQIQCKTF8NzGv51e0DthCscblyG0d94nRUytrvDyvPv7WBkVCUgZgEch
8eBAB3SVCxI1nQpLc4bwp3zGtKcHGSkSjBIb3UQ6nPehA0NauNzBzBfVu7U0SDrZoz3D2gvtshIe
+Tt6pYhuy3E4DlDGc/d/n6D12sK3MVcJP30MGMRxEdP/AtI0TgBSPsCtjbRdBEZ79BdkJFZpr7OI
q8yeNCoHPsX1FEL+L8kh7KBy8i005Ng35a1XR+M+PxihCPkOOeQ374o/ru8n1/Wzy/ppD6/yXY1m
LTAFRWv12rope+fQ1R9+HeHS5DwZxFUGIM0GG35pr4OoikJK/W9M+sNfAM6t0uCvHQlBXCQP1VMH
MgSny2AoACUoBz6FCrlhQGyYJ4o7mN+jgA4MOg+3IayXxu5tyFXjqOMtolwQEkLlyKaBG524Cd8k
n5mrl/+6aevaiYkzoWsE4ih4nIZMQwpGKtI6kRmPU6ikf2uAVCBPFEIMrM2Ai2miCschaXTyXy1L
PBWBmYNepTLMOe3nxYJJ3Kx3qp+NxEXSY/yqfDWDLx6AORBUTTjeJPtfT6NLW8GbmGs+XAlUsjRf
Y6Zw1MR4MktDyspNfh1mnZRFR0MICVcYFDAhsQJk8mnbjNZCwgriYGgbHNhBLAinb2X4vIR6TizA
j3Ad3liCa8jlWUg19m/SKyMcBCqKjQ4hoaBodrirYYCR1UEtU3twvswNgQtxQeb9Jrz1vFdPW7s6
pDIkdiYclyp0/miC04hEXf8J+bLrbpfDtNTeVTfG4dddvBVztcH6Th2YJQAfYe59CuDtLeNcboyi
+og3eeefPQpdDgBmoDaKY/+0R+2+GCfqBbAEgcThrQaV4aW9LcsNysb5mkTn4SCEXjzk3SB7dBql
ko4YTR1Rau3j5D21YuNYv9RRJsBDEI5TInWvU/XNvOgtHdL3FIYZlRhJpz24dISv/d9eV8r68c8g
q8mHd2/rQGZ7DrM0JVrjhqnjhlq74a21rju8jggKHdCHwoBAPnQ1Irxo/L6owciad+JTd5A7dbqZ
d2M0HorjFvDm0vCDaqe4Ekh2+d6qTcaiSapRawlFQ0Pfm6+0Ufu4LBkOdOvdryfzOu3/2rC3sVaT
QE9Fl3FhLrii0L0DqKC1U6K9qn6+uVrPzzc8rt60a7VyFjrkttEiluKqBw1hyQRp4iWcPgDuEG5j
hi+O2tuAq5uJ4bWdIWzVODBqzJgenfinwJX+F0QGtkZtdXr7dO7HniMYW/pEGPZ74VVfaAATUpQs
fj1qarat9wfXQBUFtT7s9mtbgLmeZ7Mycx3bXn0rdwOAAfJ6W/lRJXXP44AKj+SqBfzSukxeD/OE
K2ynh100RKrC1+7g75MdigRlAmhFWAt2WfkxizerUZc6E2cYErABJHGQ9T3dm8ppmV3bEzqmZSDD
HrotyOFEDcCztI/xqkyfUWJM0tgvwi08/aVt8W3o1TiaHWUTiN1QU9DuW+0ZUhi/HrwLbzlwTd+0
bbWXiLlZUIBGACXKMeBGGVZPw9548HFMGjaxr7N4U7lLlXLOZsyfMdf3r9TgZdBWr/2pRBt6aPQq
P3b9amvvurjmfAPFdgh6osS3HrnJbj3hNXCVZ9cQ/SHyRouV4Q6wrHFxzDaOsIvXnbfRVoNVlG1O
Zc3U9jVcZ6H3zR5iN+phSJ1eNQxkR7LF2rwwPSCpCSSBBYtClC5XGyYbOz5p/qiHfAK3RX51Wmdj
dW9FWG2TNfy7xbggAkUWrQwex/HTxgy8sBGftGG1ugbkL0u3m3S82FT9VeHcwiDuI+Urz947n/+4
cf//QthvuJ296fvzQlj3tTwpg6lf/1kGs/3f4ccGtjtEEYEMhSf9f8pg/u/eayoEhyXo9r7Ckfy7
DOb9bvm44cO7C0VpgIiwd/xZBoMPmoOamoJ/QMDI+ltlsNP9QgcgDHGQlQYLBree9d0QDHQhYF2C
AtKwo6Yf5rqI3nTE/c+95+3LfX24nIVYTfOqTYuSlgjxk7ZE4wk2mLhYvVcUQGunaIBWjJSB5mwr
m6qK75vt8Cz2agGUQ0UDCKGp2OmOATvYB+B3g6/A4nkP5UZv6DcW9XkRetWjq51Kz5uO8+w1pIVH
Z5EEyzcxvKigr81kNXGK2Jh2W6iS19fCeWMxMcAPg3LH2m10yqzcGXtErgnv9i1QtAOE4C3i8mdY
IIrr6WDtIa56U13V192HvCBmFZY7J64+9Nf2YoRdrMrjWbx5VKwO+T9G4c8vpkbpzQMBzFYY4urz
zxmg3uFgkM2oAfU+9vDX42nPrSIqgJJqtrFEq+fJWXS1Sb6J7rTUpaWP6F0wJnMzk7xSAO38fmOe
q+Tlr7pfbfdv4uABVOqzGviFRvwAuANUOi0PkAOUcrcP+ssz+88+XR1PqV137mCiVepy4SrFr+JO
6Z0YcbezittNTtXqKDnrxdUq1mnZlgDMD1GThc7UkSonSmlM0R4nt8fkVve0zZlzsU+RKzax4alc
mfr5mz7lQzMbkGyDLDB0XbLPLFEeJ+Cxf/4L4kJbsVazdNLKDFYkKB+pF9J8Q+OB+E/K/aO62Vqq
66vhz96EIqeyb8buvka7Qzre7ASkBV4lXe2X6Vu3l0nQeagF7mdk5srEhojGJtNDASvO5yiU7xTu
AgraZ091OVUeqpM/2wjuansT3AJXZ3iJOdoBaR+mbxr8hpwSVOV4TpShXJWP9zYkdhmlUEfZOBxe
VRXOFs2bL7RaNGM+Gb5WvE5jlU2uosr9Iu6KJ7FHmldGmas99lZ3q6HCjuIypG+fzHsej0XPFRo8
8T/P91o4+cETA+bH++MrL6mTx1OOmQpXZpKJEbQWcE22vvzFUYSfOCRsICgD0NjqdJm0wE6bRRW9
kfbvriHNg/UAyZyegLuPxGYxhVsPJtUf6/56G3J1ugALj7SfCqm1fZQuTVRuZXPWV+3Xufk2xOrZ
AlIqZ5UKoXyMbOwslCdBqISNkDB9qezNSbAVcQ2HnNrBtyfjNaKVDPdlPHybiPdeAuVfJz5gchuz
bv12eW0inixgfih9XGtdr+ELpCXNGrNuSNwAW8pBiVRbKOkXe3ANkKH4m29NBIS9H7LQuG7BGAoe
nqf7mMZZOoJhhRKU8OuamEXO9p2r9Vtn0PlJizgAUMG9UDGM1w0r6jab3dyQUFsU4FY5Sf9l+qhM
TObnvCHNoYEUlmZtZ3zO9xU835FlhH9iABzM6zJ/s09rVrmMZRBIuO39XMaoTOM+oaQ/5NWWUsuF
dXcabbUI/AZX1sJGNAVhVawJWLWJfQs44wyCL/wZHzaJE+eXCISEySxytEhs4VV/OoDdmOvU4Jpq
oIy9LgL8hSdF4kbLERgJ+j27qpP5aktiQb0aVstdhQVwE+kRTJ71vKFLEaSZpGotIkXyQVybcR4P
V82u/JJFgryWND8ZcfVo4dinEVirG5eaCxPq5AusDsUsK0SWd/gCdUf6D8Yz3Zf75lhEIP4CFhca
GbocxcanzSV6scNhNAFALpxbz3RaTTjYl86IDlc5xOw7YCno7uAxCCFnERZXqQBJZWuVXu7uN0FX
E6sS8POdkJVFUFW9YlGLKzQudNjYi8S7dd/ZUQ1rruY7nAmiKuRbSujq80939wCrFmMNE1SA0df8
QQYVTC4nTOwFCWEHWvPEGQBrCLi9W1wHdaTJfQDA5MfGIF/qazz9QF+FmSGy3qsdfyzMSk8NX60n
lSZogXvaadAreV1NYHZjhKud9+7XUfHEXbcWysKolfsKd6D7Z6h7D/jCKh109HKmvYoT2YbYWdIU
etxl7ZIdBr0O/B8akskT6oO0yh6cxrS6axhRGvYzoM6AF9G+4Q7R+17w21roAcYJ4uZ0p4/9BAJV
mwPSkzGn9o7u0lvAgFkdHgRPmsPy4FMATBe4wnZXEA1Er5QAuGmRAqpwqMnCCDwZcxs+I8FkhsD/
BISNOspqvtN4T8HIl6epa7uvE/AhgKk3AAL1fpYnNecAfgZ+OR3aqQewr+E56mJy0mtoPQQAyAAW
uzwZrE6LYyrT7AOU9quksvo6iySVAVl4I79Qv2jveJXnD3CZDkg5VfideUiPID/rHSn4aLRknim+
KoSyJi9qDJF+tPDUiVt7ArBtkbz+lIHvbV2rXhOhrIvae9/36ZATkWrZsSot/T6vGv1K5112bUrm
Hizp2Mnstm1cYul/tuANWRNauSnHYpcy0cbZTDiggzz05qzZ6x6vr7y0A4yyacYHg0q9C5HP6Hbz
kuv3jWhs67pI7dZPurnzRARAWwncmzRnO0xhex61jV7iomQDKiQztHohPTXkwWPVCEwDd73dYgzT
4zRBeCVaYMDyzWy9gMdTBlLKLuVO53C86wKtfGibYZw+LAOMq/2wAo6tzna+LW2IMHCIhEc4M4or
+KlOH5hvt4+tqIqjPTPz0QYOFtgfRs0nt5rsvW5KuXddrbgasFAjH6IDt9JrzcRwhZmUlhh2Qdva
odn7VeJ547Tz837aBbTMPopZgFtXu1ZsoE4lYmfi1b6dFmgdWoO7p40wb63Cnh8AgWT7tNWcY+Nn
pUs0LM9vg8OC/TzA4dkri3SJZwMmmRMKKiHLRsTP8uzQ25qeuDDiuc9HNj0rGc/bDMDbo8lH95MA
akmB5GT9CJfN+gDzZOOxZc1QQzpSWIfRsKcfnQPMb1KgZq6DMT/a+sNQGHOzo4A5afFY8va93QLO
SrSu0G9qmC/LgzSmNuoznvuH2s1EFgYzxFMPDADldyDkV9cdKGj6zgggVrx3BteXZHFgbXzs3NZ5
Yp6JTS3w0/pQankVao0BdTC6iHc5rn9xBkykCYsZL6+JZ2adhuqyrFtSBlhPpCjMsiHlbIsDGgvJ
n4F5gJyZVhPORsrMXdFP7CucVnhN0rbukE4temAa8cXDfmwZvqvhsx3Yj8wLBaP5+6mgEwdKraje
eyXrosm1NbXynC60ci6SHGvmADOPNgRKHIhFv8g7VNbdWcSSV00ROQXG+NqRlN9oZpcjQj4B6yrB
Qng/Zb6+91NW+7goZP6d9CTKKJxO8M8Lghm1+rYBAT23tD4gjVkv9643jy+ZOfV3rV+3u571Gdyu
GQj0WORV1TpRZ+LFT2auAHFjO7UBsQct0IkY7I6+01zRG1GKR09zpeucQrISuOSAdPrgNUmDWwaL
x8xs+x2KEgwgEIMuBLQ0K9i1C/P1hDLNTWF8PfUCTgjVwA4lX2w/alIfcwiL0U7Gejp2vCi8uLZr
42OhdV0aVrqo27CtZJUnVj9MOC9LDbtPWlZGSQIvoHXYLXDeItYCbdGPpqtpZch9lKRjKYfUw2U4
KG3S9Ya8A4a8sON+smefeAZzYQTUzTpeoWBYsh/MaqrhzuLOCCBXs2jGbpolZSF6zGwTzRzMZW/l
qa1DyGyhXVgxS/JdZU1iPOLxSqFZ1Mix3VM3SLFX947fRIvm9CziTEIRnmq564e6LM1HB560WC4u
qAXEscVix7Nt0Tykbvo0mzmnL4Hf2d771qE3me/WmA6Kl7jveADU8cz9gh5hilVrDxJHFgwuwAcM
pe9rLMxToJVhew3XAkhJlFB1AzS6xTZRUUMjjtnoEADtjNSIoQSlZfu668085l5VsHCobCg7DjAJ
MElh6FSGQLSL5rZ2Z//J4AF3Qy9lXE8Gqx5K4nj4/NBYWtgOSXPoxY0N3PoHZ2qaKQZbMuvxVUcs
atMu2yocwAL4ZKR6Nd4blmgcSKXVYphu5mCsv2RNXhYhbG9hT+o7Y2slKV10/8EqFPIY7AqGC//C
gH4FuJiDeGNRUMPnaZHTDbUhVrDvOm4UO59ZhtxVwnankOeT891kcx02NvgKYbE4lbODJYChnMm1
wt3ZY+UPACV6c/e96vygjNFe3/0O51vmXy/tKL0d65YiuzMmNsOjXgeWH0ot+gLUXcUlLPMyVrxv
7Tbjez5TAIHT2lhc7CVpaeK5niuVFytzNMMljc38hR66LNBHgPfwD/NLo2PBgWluVUv/uDDHgJSJ
V7cz/UCztmjzcNA7jkVoCgE4eGNg7/+oVQAxf18smjrwkdfwZQKoiYtcdpFfiGWYHlwDghTtlT92
onquBTNSRetAnhSWwSbVZ/5lkPj6R82yp/SHXbIMNul1URriwSpNujw1RrlMnznKC9p8o/XWxPyw
lY7bOLd0cI25TUaYvWrOleY2XOdhZtntVF5DzsGflvulGAOd3teanw/QCXJzU/P0BDkp3cVEQZ0g
06/qvJSG/EkI/Fv1of/XKFCmhzfP//ybaXRW+SEN+5p3L2+LP69/8bP4o7n+77CgxjaNhz94LGDf
/bv6o34EE87ABAge1RwlAfyf8o9h/q7wQPDLNSBmCsNEPBT6nywo/AiOwZ6SyUf9x8Dt4++Uf0Dh
PbmEK+0BH88r3JRhGINy0uuT6M3Lndu21mmwFUHW2gSBqOMtwRVchgWF4pszXs3IapB2mpoQqbqr
3gdJppVuQSCp9tRCLpoIsBimtCWi62Jj+NpkLTFpTiAkfS0zVGbBmfFGP3Lt51ZWkdEtSZ7nn8pi
Itjrwxy3yxIcz85cks7KcKGaHkZXe+8ZxaPAKQuJiYjT4rhwf9fVJk64q8VvI1tyIivzYWm/2m1+
yKshAcEeGX5tR2H1gCMSr8eD6WQ0rDP+vulqpI0rfQ6xWfzA7ZRIq/rRgXJEUlyPjr2d9tH/Ze88
kiRHlv98FRr3eAYttgAykap0ZYnewFpCa4078RS8GD/UzJ9TlZWsfI9LGpfTPTOREYjw8HD/ia6M
d29FRuFBafllPA30Gido4OOxPtpjWXq9PKyxTWKCR5IIO0qS/SDJziDW64k5SYonGlgJRaatBvlB
76vQ0Sf1DuLNuoivoq577Gf/NZr8g5lLt/CW0PnJnFH4TvXLleRuXebwJkKlim1DK0lUQEaGh0p5
KpXvEUylrJF+aoN4PeSV6ZSS/GfWyidZiFoHzZTKtszupjT5VIqm3eYS9flhvg+Mbl8ogBCrJHet
Qb1uFcmb1dZcxUOy6qAKREGC6dKjauV3USA70ywfINUh2zZFW5TP18oYvRhyxhUtwyuYXqO4ffb1
yEuLQLQrKbQV5U8X7dCx52oIdK+YXnxddZWi3rSCvBsTawfbw11ys26YVpEpwJUjy6tRBWgrc5WJ
DU98vXSKrLOVMVuNpuDBfrvHwHkN0H/dCaAMxn5PzdMOytwe5HpFz/zGAs3vZ9GuSlJP7Sanrab7
UNPd2LTINrDWGjOEHxSeM+YBzK1bjtEBiO9tkxzNULRDodjrZbqDFeHGSfKnMyvLDfjutsBrpwl6
RxJuDaOA7VH9LEPxts4sECmclVjEeWeoEWCMDmbTKk5YibupfhBD/2Wqe6xN0u5aL4XRTsz0mvrJ
Rh2kLfa0e8q3d35QetooH6xsfCwkdPesceb2EVVPFBTERpgtXqzssmj6o4QV5Z1Zwz8vze8HOqeR
f92B0Z/ZAf5MIjQszcT2u2R1Lwlu0faQoIwipumN3k8HnFzL0t8LzTcz7W1JgQ8hvMQG/L1ccDoZ
prMV//bz8CbhQWejXPDLDIxdMobbbmq+TbXPYo8NPB81RQONBHgYjBc1IjRYhf6ip/qtEfLRAtN6
9mMcs4IxTKG/VAr7gmd5nmUPpjA/ikK2ehdkb/+qibzvKn8sWfwdtuDE0FIHIIWjFWHtXdgKBkg9
mMFLbiS/+hGOK9BgzPTl60HOxUYMBWTGIE6LyknnsJD6GukXBgkzNmcBbWF4+nqEN02Kfyo+f81D
Bdq+eMEtiMNlnu/mAaDWbPRekVxkle8gnl7xzL0GanKIZxOKqLVKq+ShCZEumWogQ7V1X4/Fk0UZ
gTwr+W7kKkoF1JNsAyXJCM4nTKJfWqlR0DCKXZ6WfxQYMW8/+j+6xf8fpTsvtP//811/+J//48f3
vHh/178JBfzNd9YBevD9/uY4a//CgJ7+AnL4bzIhVFb/C9yh/gtJBKBTEmJgi8gbm/fv2x36M0hQ
kXLYAkJVSBj+k9sdQc+PWxhoMXIW4DpAd9DsEEk3Pu4vPWikHglVyYmiOYKFaBRuHypDYAu5EP8p
YTx5SatLKJlolqP1tbCqlHY8BINxzfbf5AWSFH2Uim7f9fSYF+qcVXTT4GA7/JPnN/wF9OpcsfCv
SiiD9iQFxroryh9GMmqOhuOAO0zzT7w5K09HGxwmM06EvRyHVzF6j3ZncLWGC6MvWbh9FKv079Ns
elNQ7tVEeIqy6qD1weLGsCkr/q3JWCWJvOFH7rMeEaEC621TRO6+1HZtXfjcqlK3GySYuUWrT6+a
L7SvXR5NV3JddW42FKXdpHnFQ2Kh5qXJL3H2rRsjLZPRrknzkT7Sjn1XNYk9T5W10vVRJbBFQrZr
c5lKUxYkr7JSSYEt0Zl+ECxEqWbTkFxDrmZ7FpRwWy3KUdLczDZt7WJbxzqivSFsP5xYjkMdtt7o
+3eo4MHotbgd+jL2U/h2E8XWhltUmLjl9KoX7UARXiFpblEfPAwU82ye//QbaxVoZpHIh0YSOi6Z
7DVEmHjXVFXjiL78IKhW4/Vi/ycUhnHbBTL6q0j9OplfTT/nRN0liXTHX1XrTo2zK2PIIR7WYbJO
Yn5lKRrhXWZ1BBlhiumrtlFqS2bo/25g5b3IVSeQuPUVnpma5gVZ/CPWWDgR0ui+5e687UMh88KO
/CKq0t7JxRpB6IHrkLPgX2tRjV20KjyasYbSVBloq37I8LALp8yWcqrq1pTNdl33yUrzo/4hTlk/
0xh0t5hzZctrtSdLqeotj/febidI5UWVVZtQ15DtHK0j3sm5lzR55pgJRadZmrIdjPluVUct3cU0
UK7gtst2nvPF5HFqDp3k96+BLj9bUdXaUxOpR78a6uue3vhdk5lgYKdFBszHuvJ3EWnlykTecBXq
0rVUom4rj+YrHKXcIeW8gjzZOxnDbJa1EfvkhypkQDBNGZ11hX3Wz1oLOQTPTT/tfuVa0dplNQpu
Rk1iN6WtwTGBZ1UqtbLV2ka5CqRacfIpHtwinn9I/ZzbUxiHXlsq/nYpDTxRve4cpcKsKM5buxcy
xYl9ck1LzDad1Tf7uakDJ+mD+2iIlBty1MwLJOSp6E0a3yC2ggXHVsYWRlYoo3BA2Tse7DiTj7FW
fc/LFDJ4L0DibWZPrVN8YBuVGz42VHfyxe67WpY8N9sE1osUhKtZyynQSQ0OCpBog0pN7Bg2v2/S
L2qEmwgWJ8pM9XUuVHsrM377nXlA76B2aUbcqwXcflNb57G+t6zRrQT1IDVSQ1WBDCyLtNSp8C+y
pcBEp2woN6NuHIwuhLKL6oTjt0XhiD2smLrrNcf05WsV7qqdpPWfSSpj1Auq7EYODN2meA+pM04o
0Ms+9tcaxzWf2xi1EDG3g0W5NMoDaZ12CEU0RbA4DPf8GZ05J4IFC8M8QM9YKs11HKDciqDW7MjM
e2Vpk+Z09IKhgmvEihR3SIq7dknJ0E797hk8fsLSCSlJ1UQ2THLbGOOtXGWy3XGW7E6o/qSmfyu3
5Q+UEKmmVsKhlKurtvKXfzBuyzG/T9PsLjAxtMmUMLalYpG876p+lflS4Iz1sBNy9aeKgIMdU2O7
rswezA5yCK6pV6MnBsqDbpB+ZgDA+lqTXasvX4XUf5YKbRuJ0SsWODCjiamN0B/ydHqYqSDaXd60
TuILh8zXrtrSv/ezsLGthIdgMJpXMPv3phq6hUh3Q6NjIEQTbNsu22ix8qjWeW9nBsx3ua6pIAm/
VbN6TabmBy0HaAJZskW+YCfUKA0I/fzkoy5Ypf63RhsUskvzGFDDtFV9uBlULGXwtXWSoLjno/RO
AInajqg+OVOnGGs/ktQ1POqXXI4PuOA2bj8Kjav7rNVAeS6dEEUz0Ga0syjaz3H6KEhSsK7b/mGu
xnz5LJvCD28iVnswC/j/wm1K0dKSy10mjz/NTntttei+KXL4UAiMKg3aUUmuX/tBcJ1m5iGNC2rF
rKGYxve+UHzTo6xziLgAwuEyZjE8aKkpdDuU8+ZgNPVtQBdkIfTfBgKK8n2782MxseGFf0O/6s/I
w1uVw+/lPCCaoei7Nmh8XrhcvnNjHAK4OPsuFaZboxm0exWlCjeGYV9rCgzffiWb6bZHW1PjuEAN
l0THCMHF6UFFOKRMuTLb+J5TsQdJvpaLca/46XVizrt69H8NpaWj0ZHK90qI/EdQNoGX9r21qiwa
4joKGFUaxDYUFvTxS/E6U/qOhEKo7baMe7vQisc0gpSNPOqPTq32dIh+qFLp1rO5LpLsodJldy59
7smI/g0FeFNB0SAdi3WTjS+sf7mKI9az9NXACeX0sSwxeKSpVBXwdSAtDxqO7lZ21ESOVtrch1KD
mqcUbTTFfKAFybvHOCS4UQYTEkGd77ap7lo1ou+6vEEUlBAh3iD/iP9z01w1SXkT89RejZLmDpq8
SYKg3pmz7CEjS8gO6zWvbC+1kqOW18SRonrww9QTpfQ4j51O4SP2ygbZ6DmiJN6bpqeU0S8/ta6T
FEpkX9+Ohbgas/BKqLBo6cN2XrexcSUI067javC0pkVmOGyGbagWW9xVXpEpe+xmSH5DLL2WLY5V
Po0t0azuUgPmizp7jTAc2lC4R6NjM6T6r3mWMX1BRyFvFNXmtYFGBPkPVplujaxN1edXIr03S5k8
q2+fAWttYzj/diVQm7a6+TdWC+rSFDmiTl/YqahHTpnHoMUmc9t0nW8XBQ1UjZtMboV1axZXmo/k
Uhfe0pvo1m09PRla/hBo9cYiBasK4TnuBC9HsdnudavaiKNxJynqZCNOiCQOj/+oRp4KLVhZcCVN
2BiJSjyPrsNSKVfqJNwRwB1Le0FFmZRCc1RVsdNE3mlp6kzysy9QxlcMt9M7e6DZq/Wd5uhicSOY
zwHqWzaikYJd1MjDNzc8I53UogmdpLusMO3QytaWWHgGa5SoTxB9VgEKKpPxFCTDPb1oV21Cxw+R
YtBlb1Afhllw1bZ84AdvmuB+KqNtWiTXcvfsW9ZeyKTbpEaPPURAwvL7W7X23aIeXR3g/9QA5BJf
g/53qDdcCrRBhBD17yywaXN8k4PGC3lrz/2TaIDvSHx6HSz+ULoziUs5POnx/VBJTphZnkb/eSr7
9TCRxxqNm2mSo4nfEyW19YKzF4av2BrSvG4dtX8NQ3kn1RniQSTHvq0OyMUHKaYOkI8Dze2DH5Vo
rsNyG4T1dix+tzRzlFS2JSyAx07hfxEcuix5LNHWlLLM1cSOc0q+SOCnCrI3BuWRJcuTeyl9Nif5
2tKG10LV6RHcT5TORq7JQZNWjaw7CrxHJYlAGPIMNoWNr+T3Y2R5aghtX7ccgdgChtdpZSQDRt1V
59FNen0tz+o6SWXeFfVmoLMyAHHyKblhQrZL098hgTjg5hWSF1US7YyyhF3r8y9Eq7aq9rvgCyqL
bEwukkcglKL4Njn0XUU8nlTZt7Opdcuw2qkmGZSQPhpT/EtOCea6jCaEUN4iDoHYBA1yJIeSY17r
iFMorqZNnhYUnizS5hsohArWCoPFZz+Jv9GetjNRfZSC4boMblIpRWV+dktqM5ZOsmUe56SiBAXc
hD/u6+ixV7MtGe1WqVoHHUhHEIbnKmRRwkBaVaPxHYTQuqkir69aL5y0l9lod+YUr80k3aadsSHf
cQZJWMzXuI2NfcPH0pPwJSwpZUnWY4ci0qjkDdGJUgL1T2hDRXAconptpu1tIM3U1VoqdY3S8TAp
gmfJokbYz2hbBRt/mtdNOThVSTOZWwXbUZpd0fcA6zE11q47Uz/MYY7yUtK6auo/NSUilbFmjqwx
WjxTY17R70B2xIAAqezH1nCisnpRZ8OTtMzctT2+vaNMjbC9ksP5PquNndAbJdeFskjoxK+zL7td
HNzgHNI7FDwdQc7pbqUqnUVdAPAmNbu6trZtF/8ScxPdlND3tFK5GtTQaRJunyYVHb/eZ9ZRNApH
NtuHphH3geADburTn36Z8uzMV2ViPMlTfUgDobdzOfAG9loiBZsiM/bTFPJWC2wfxw4rU+20AoTP
wRKnYD/FMQovRbgXRpRuVGBb4wNvWKdoU8dKl9BKv7qu9sbEKo/GeqziTTj4V6JCjlIdh6xxjUZx
6nofdsrK7JH80c2aLPMbEmN2gcQQt9rGoI9ZW9eKkq2VuHruovqgCLNi11JIdiK+VoCLY/T57WlW
EObPww3Ah19zZDiFLD/EjaRvEmV2dTN3ZPHgkxuapPspP7fA7U2ufs/itIQ7hKzvfFSm5v5ORC+e
w+cZ8bADebNCZJMqe7lSeuG5V7ZjUx5nsd6rBdI5of+UN/6VGvBeLbrGjUjfFf0hz3QkZdrAtHWp
tdxerGj2+qjiWBSvVa8OB1fo4E40V0EAkGeIyQv05rooLDfr873f52R8lKpb+ARJw2SiwrwqeU1y
5co7IRXWNPEmEUmytLLn+HfCQ3cwD4YJIaK/ZXZOFPKUCWvEspGlIulZmRp5jrrTEv8qTJq1pL3k
mCXQyo6QhAx9ShiT+NAnwXqS+hUv99LWe/EYDsjv4PJa2LzXvEL9OeU/UA1baZrlSuZgByg1JYpJ
yxql5ajbDljphL5ox811Pfd7s0qcOZqO2pBetSjdOJKRPEbl1NljqudOWFCFHIoabbI0jFZtitx7
QVvJjmhLuFnQvTQJD5TamJ6ruqtv9KBP1oFO9WVMsz/1WANcoYhSzH8CcdgMw7jRKuO7pJTffLqd
rFzpJkY1roay9a/QLysfO5Hb3wSlsJMwkqFDng/EC2A+1JePObgjbPgSxNyGiXJ5i2FALqWeTlhG
8qvezFLn4BDJ9oiwskXwuNqkmfI4SIW6Bnrr23Ndms++mdZbY9SPCX3VPbJ/d2B+QpeE6aocxT+q
SKC3FFxGckJ4rXhDbZh2YaCr5DcoLPHsRevLD+VfSTMiRxY1xsZc9JgChJkQ5B0W6DeuM35hrPyu
nnj9VmzujA593amR29bKrzohi8bHO6U0E4iXbGFO4JtU36i5GWDbaKypyicQY0Z9rRoCYeHvLvSj
wuvIqHA/l91pI4uXmEfnRqOHh3c2hUPxE/i3lrXAD8eCdGBLoukGu3xD7cnGrvui4s0JUPFtYkwJ
QdFlerSTPpYV+5g6nVF1MhXFDGGP0unt51F9rMtjEwTuuxrrmVL/5xImyIl3Yy0Q1Xclch4MRZin
jDUMQBrEK1W8JC5zUoVfqqQfhzjpJqSyHxK3GIJI1YFghs56F66pNKLHTp8EK2FYEXegb9xoWz/F
e3HT7Mv80vc7AVF/+hXLor+bqGi1hhkX/IrJy7fGGkNhW1tVh8D5tzjzy5z+6Tz8NWeTfi+VaFWj
WHUy574IZORDGE3cwd91CiZMCur6buQU20UlFQDNt/8rIRrOwyLMBPVRe6NVvp9kY6BRWbKtHJE6
Z45CeJoS1JKXNrvWxd9oCNuhOV5Y2ROg6dvCvh/zBMQsAonp48iQnXQLIt5rNwvn7N9wXl92/emS
QvMUaUiRBMLN+vgBDalMKWeTd0s33UpGpIz1LBxS69EZ/+hrc7+Aho3Hr4/H2UEBC/MtAXSpSwfi
/YLOJgDH0DclJx5xb8zuwzGl/Lf5epBTigbzUU34BIywkPQRTf04SiIj6iMEre78BblnXkcB8t6w
XqjEGqnrhU92ivF/G3AxoaYVItEoOcUlZOPiJGzkujPsJofXEspBxZVx3drKTlklN/lF+uTZKS5C
53RkQFx8EkFoqTSb6jKiZg98vQaQmr3YdCzHnk+XX/bT+nQEdXpANP90DO8kEN8nR3BoM63uK1/h
epDWyk25pQLo9D8CD1wWNJSOo58gV3ZpbeVP0XsZ1yToQTCGl3zKKpAgRElBLSt8TJwAEJ2s76bk
uRiFHZp59nwjPMipvfjytD9mop6SPE8kj2rZuJLhUtBfNwDK1M7Ox4z05GH5rf85w5Ed8PFXnpza
BNKw0mLa7ZjH1q23OUU5TFqyA8wqRKubCyI2n2IEo8kLZQbdTsSJT88uxM0hqBudOsNOWefrRY/L
2P3fSG18HMc60eL2zVjOAl4IbwJ/3XfdSe6M+9ZOtqY9P/Ve6SzydIi/bi8c4E+36DIuEdfSF2rB
J99mBWXRgicAbJnJtn6+MRrIaZ30T/h9ccWLVxaYkws3t/QpNi2DssFUxWS/gTT6GDXACPlmOUBk
RJMOPgXoPd+1EImQnMCptmTsruWql/KgczM1RAWlo4XgCCPp46CzkcjtMOiag9XUlWneaElxiWZ1
bl6GhGoJOjdQU99Cybub2prNeaS7yBCe7omrzmu763mv3i7KCtna13f6s+VeMm08t0NRP9YVmbuF
kHHCIRMLeYbyoGnAZEgRwm7tdxTYmx7lTsHJjdtIbFY5hbcLG0dhuT5canxD0gREMJAJwK/gZDl5
UlTo1TPXYZfptoXxQ+JkB2z/POLWzb9hxnB2cf8ZUDs9IaGkwjWdNUQrEN5KneZPsEk5kNHCNpKG
N3VDcX9xr54Lxu/mqZ0sbx8zzaFgnuCfXzLTWdDe60VzhzeYBVJ8NaDAueRi0WWa8/mxkegia18i
8sk5AeOfWm3G2AuRFH71c3cdvgmrzff9CmywsiKF34QH5dfXH/eNWfnp4+pwy9C7gotzKhmQY/HV
AlPn48KyWpaZosrCwjWIfk4T2cUxc9J9x5rXdnajxbcXzaHPbq93v+Akyjd6hUJ0lC+/gFootw7F
CQG2KdeOY+7DVfX89ZTfSLlfTXn5Qe/O7gygRh6mYtley1rPvKhtyqxuEHs/R8e34TwsJmCQ6Yrd
haHP7mwDGSdwm4v57Ml93456pzcAE4n9aeDJ91QqtiDcVksvYdW2b5n+Zd3OzxiQ5QS/G/bkXWEN
mtXpOsP26+xacrNdLjmGk7sN/SNHvQW26UhPxTp3wBBTVlgtcTn9Hd9dPGKfHqgnP+QklGSGJvld
AdA7QtTZ6zysDaFUYRS9SIZeVCxY4sSnD82ZggmL1S7ZzscPHYamOWm4RNJkjDaIR4fUkIoZQfrI
zhdDr/lQags65efXX/ncRzbB8BgS4B/pk2ZXp1HLUEwu2lG7B485V09leGkjnUvg3o9xMrUATSaj
1EkiFlmE5dBUqh3tyVvcEEpqv6oXQ60CfU+Fmp/z9fxOydNveRmbV8VnCuHJT5JdtVRNBZgBlRM7
Qo2kjb8SVhJ+vmwh7yLX99yewSIVDBvpKoWUk7A8jw114NFU34oalH29pagh27g2XCxqfNbIY3++
H+skFqUt1TfqbtpbPr5It8w0XGAVq2uRSvel5Ohc5Hs/2kkgYgOJICqY2cK6XBKy5ve4X0Kf5fUe
YL9LZOJzedH78Za/fxf4TCGrxKZhvMXcFmIhiNP7r7fGmQxl4UebBsxLicLQSXyT4BNxnaSKM67r
7Rul/u2dfUkD4bNS71I4WHzOcGvSJHHRTXo/EznWdCEdCrpQXnIPzgntjOGAX97FHXHmLEs8QHUZ
3veioXkyoTpPEFk2gd4MSyNTqjsF0weIU3pqyeuv1+7c5qNyx4RQ4xZV8oCPk9K1LuubFCwx6+d7
5VvNCViKvKZEfTnjODszjN2BteK/8kmzsxVDhYJ6zMw4xJm1FICc5Jg47QqLYBtPoNiuvUsf7swO
ZIr/DHqyA/26a+I5YVJ68Jjlh76+pPh7aVYnG2NI8D2o3mYF3AVjFi9vcQ5rBPvCtzq30bELI/NH
9wNw8MlEjDpRmxJXC3oym6qKgYlk40Zal+hcVq6WIwBSqCtTPgBrsycsHVNePC1am5ff8p9FeTkL
vOZQfKIQK+Je9XHbpCBAzLxYytye8XOx2Co881GObRoXPLJo7gVu6A2bi7fAmdv1w7gnBSERhEGV
oxvvxFvUcq6XOumwHp+KG2N7YbHPxEmFvFgksCDl/qkShFOBHoS8bImT9WFRUUykl3BduSIiXmL+
cllO9K22dJI5fBjx5B4Y6OcY4LWXe2Ao9pLQZq60rVaqZ3rlVl7l3ELJVUSFQLgSxV50m625+TfE
j5Yl/OpnnFwQRS9PBsQJxJ227TZCFAXiAZANZ6kP/f0UAa21vZimLdP7atyT3T0mqWHWy+tWvYOV
wpjBt8jTbclJN+ndpVvpXI3gw2KfbOBCTP1GbVjs5RqMX4NNtuoxX6ufyj8ozri5Zxwu+pCenSHK
2bxqF23VU93lNDaaQgpIDcMDrz1eeaHbG7bkhRt1n3rzpXLB2Q/5z3DKyYs2bWSVHvYyXHWHMn68
lR3V6eM1YGt3mq+l+/KP/8KrYKNdGvns2Xk38kn2NI11b5YVn1LnqQFZouKRJ20WwW7T2C7qOlhd
XDiulyZ7cnga6P0RgGfNCSY7P3Bi0O2oNzQX1sXWuhpXS0MquljTPHW2XbJShavsvz7pKVejNcaZ
XjPDplvsZ/7+qKoLdLvwfBe88Jqb1NPjf+elcWnKJwfGKBAKVxp5iRfqDtM5eSVRJEltu+kcyxMR
Rkudzrn0dH6r7H86p++mfHJytIygyTMA3uzB5x6f19bDItjUUql21duZOnJyxZMWzxR8Q5JfxXbx
j8+vaHNf+ORnniMf1n5Zn3eZZY3dSl4uP4SkEjiQm5X37Tajd6a7ko+VcbEOQoqL1Sq0DpdVW85d
gR+GP8nSrESuJISSl+pJtDEkB12zxUxzSGhm9W9K//03objH9Mm9MPEzecCHkU9yNtMIBblYamOl
C0rmoLHxJlL5ecs5+9b/iJ8FCgmv0lWypkWilJfW/czb6MPwy897t+4TbHN/gE/Cvsu3vqdsrHsV
dZz2Wt5cSt3Ovfrej6WexDDkd7Uh4E3KRhMxgW3s/GFRIDJv6MasLxVpLhyo0wZFYiDq0E4MJqBI
N8t20Yh2L25E65JZ8XIyvzhC6kmwgg2KNY7FQJZYgRBswMGGlzbJcgw/jUG3Bfl9dFYx2vn4lWJj
xKd3OR2LruCiMUF9DT/Kx+CwSBnJYO0QE7p4iZ+d2btRl79/tzf0oZPjmgII3wtlfnAotr4biITg
nGq3OkjE/ot75Ox+fDfmSUAa6gLKRA3vR9z5u0WrUUWhSkXyPXEvpQ3nFpXiyvJWgp4HAfDj9KQu
k8NUX7YjiLRBEj0zbG7CsHq5cMLPXaDvxjm9uqsinGuxetv2i9QYoE/VTnijV9uKeQXr+fXCgOfW
UDIQi6NyheT76W4Jqex07cCAS2nH30kb3wUBfA0ibHdRp//cHnk/1skeKftRK5uWsRDkSbezGzr5
zbyxViK2hJ6ww9Bnfyn1kpdgfHoa3o95skeaqO7LmiIZMcv3wE4t5rfwCeqCnE99AH5+42OBs1gC
y/v8t+UicbHt19qtfN9sxP3fW/b/Uxn/O2v8bue5p86t193v/vt/c76nv38VefT9A6Vx+S//ojTS
F/gXaA0TbQAa1Hh7sEP+ojdS3PwX7UQRo/WFwUg76n/TGwXJRKKAeiuGFuxfWqns8b/5jYIs/4vO
FVnaWyuJjqT6nxAcP96/VOtwzoDzAJZbRB4WEM/HKKCNvoULZmcg4TNQSpasHFMG2fTS2I8ddc6e
jCBNvFYyG4fS8+93C3b71559T0H+eHp4dhN16GyqjEvFC82Vj4N3bQB8JbSmI/n9JuvFdDELNS/c
8ZcGOckw0jmBaKH6AAOF9VSJa4wTV19P4+Rm/zyPk1Cq9IohiBFDLErC6H2uJ9JH+i8Ebs94NX59
PdzHq/3v0fCZo1KxKGKeXu1GIOaa0DFa0kgL7WwXRdJ+QhDTlsL0Qk//5FHw92CINdK2pKRGvfrj
J8qKSBxLjJKY2pKXSrbyI6P1Me/9Q7DVf4Lppe0AXwMYw+3X0zxBk/w1NMx0CZtiGAifej2S0ZYz
wk7T0Tz2L8H9oqMarsv9gNHiQXRRh7rwGd+22z+B9b8GNCkFyXgWfGp3yEZuNWZSTUcrkznzuuyM
U6ustXHcW5NabuDx/xhkkgBFuxpb88mMrd6uIziRSrmPugST4MbiqxtGaldWcqBs9r0w4luRJgBK
VM2hMqdtmuPiJfYjYPyQRh1KIAo8ihHK6AjBLyzlxFUmSuVIIv0u5kFFGc7aBHnZ2giqeSYcYpyJ
reySO8SSpn0195MHCBBBHyU+vnN68D30I/blqqer9Vcf7z8rMn5e6JNzH08+rp4I8R4NI0GV4bpT
dVTK1l/vn+Ua/GpGJ+e+hk8UqXE8HSWxdbJ5h721jWzb14Oc1Jz/mgrF+iXTAPjyqbnSJPUst7k+
HhfYo7kzNv52kdeGgLm5VMY7F8iQI8IpBP9uQLEnR1FtZmzV03E8VsGdMTyJyo+v53JuwVAIh0IL
YAzW/UkUm4ccdNooDMd6ip5TDT/WQDyooO+/Hub0xlmCPqJ2tB9E9CAk7WQaemSlqG6o43FJ5pcU
V6FolK0vpbfnVuv9MMvfv8veR2zBe7hbfJi2cUWYQ4Pw+PVEzob990MsC/puCOjA8aS9DUGi2T4u
VTeIZ57m1J7gXmrGXlq2kwM66F0oIhA8HtHTdOfW33d9ti76pS/b3vDt1rWKObE/SReO0dkw/H6W
J4e1aNUkiQRhPMaH8QU+uO7gN+5qK8BvxWNAMehSVebslwOtrCDxsEAmTwb0g0HHZt0Yj70GO0T4
JpoXLMrObvQFT4VGBP40py8fGSP4Gf14dmAlw2yvUaP8Noe/v94dy688DT8WinXAu6mQ8sD6uDkE
1EwLePHjMVhkEEjTc7ytFgE4LXpRUaP9ejRgdhfGO9kfU5tgkbIEoqmDANx02W4MhBthSC1Hxgfd
HclQsKuAlVirzdaPsn08+9uuk671GVVrzOHvUrE0vFHId3qd3WZG/oz0TrPuAYCZc3+V9FNvhwnl
RzNYBeN0i/Ev15/Z0EqOBNxADMsz0V11/CTZDmpyawT1qlTUFfpOuAwF6mZM9B8KnXcHUUb/KrCo
FA/WjK5TRLGpgOpQI06I4KvLurZ2NCuoAI0tztgwmMbBIh/FA9xuxWKCmazdSp2/EYr0oRkLxoNG
pcooX/p+eigjaT3VzQYRzMEWlPgB4QMTeJ4Sb8tFjLUxwsPUVj+mbLjFVtsxJ+UeOILXztpdFlF3
Qg1ULtO9MOcbSUQUNDB/Gh33hzBKGxyhAxvz4UXoaEpWlqmP1yq8bMic1lE1hsaVp3yXy/2t3KNS
pJsP3ZTeaWNfo84nV7bWqXuMkXZ1wcZAwfemoVRj4xqzNZP+ZykbT0VpXBmqxVyi+VdmTV4f6puo
1EzHEqw/VtLs1HF6qPVsJzfys1GU2zw0LMeIw1/DbD5YYbPLJnWl6dFvHyJaLqAwmrXVN3gwknNh
3y3b6tM2BwoP7gpLnU9QQTR5WXUJ2k2LZy/zUI8xSP9ubeyy28Ktbmm9onx8KRie3ez/jPrW3n4f
eTUF7GBaEJMy81cqD3cKbtrTdOl2Pz85bB6ojAOgOG1e63Er9uEyzGjpt9GyjNN4MFIcPBTl+PVC
nnTMlkRCoRADfgf2CRnvKZI5xcV85tMOxxw2UA50QXnE1nZaqciV69v5TkI9bGVc97uMY7zutrC3
V/r9/yLtzJojxcF0/YuIYF/OJZnkns70ki7bN4S3AiQhhCQQ6NfPmz1nYqpdFeUzcy46OqKryzIg
ffrW9/n7L/H7a8XvELhA33hwtxGV/ttmJRQCdUlW47Vq9ZCW5g6iEHtG+TfNN98t88Uzy4zqDCoq
eFRu8gGDRvUThCW/25n/TgP93xcKNwMpQzj0SfzFncnmKsi0I8yFoPZ3FVynKK+2Z71GRuSbEPOP
D/TfS12j/18dgcahkGFRvblYIKUXYd8+ahs8w/H4/3ymrzCXcna5IX2KN3doNgrt5cjRr8IV3/2P
y0G/vb+rhuOvDzW6deqkHdZih+v4gLnpH5NVf1sV8kdi87bL67vumWxIYfYiKf6+Eb90Vf6++Bcn
UU9934wCvmh8ND+ru/KlxsDwboCaaQ49vocr/y/CwC5qnANamb4nHn0Znvj9F/jiPkaiQpvj2Bn4
9cj9opfU7YFghsDTOtlBGNWFdv63DQG/mxscP4yfZdiykBP+mg5xRQkIrMCaSCMEiywnz/O0qJfp
R/8EdZqFULlf5/QefdH1Nxv4Swn5vx43RW8JUlXZb6FvGvhsSl0cluTkrdBUwj6Cjfwx7oYlIM9L
ZwdHad58m2G/fsV/Xx54YFg+pL/wD8rI/95iMWQsS8ePzeVafcEkHDzL5Ib+0yTs5kBrfxN5XO3K
35b78k0tVHW8yWBHzzVc5aR074MSjkLFbyPunUTfbocx3P59J//xm8ZXbgnUS2HVv5jUmJimb6tq
QqiL+WrotUPGpGxeJGQ6/hcLYULgaunwSr+GVTN1qPVd3B+aKUhmtosIU2ExhHVHiEb9fak/31XQ
+ojB8cBU2D9//sv123JGG1EarLVMMPmaX7P6clsv2l33iTntc/XQP4Crs2zoAv9CW+x3mInfgyFs
nF9+gS+2yToybMw4GsSQ6e6/MPP+5rsY8o92/ZdlvuxP01YQNauwjCs+6yzIxwmQEMa+eZ1/tjW/
LPNlX5ZB38UY8jCXaYXZ/4LhveXdIv5gOPRXzes8W7rVN4v+8Sz8sub10X/5hKMC1KerEC70HdxZ
nVgk8Ei/pi29S0v5mWZ8pyN1+fvGuT7Ibwfwl0Wvh+WXRZGRIYpRPCima+4jaOY0Jbn7+xL/4KX/
tsaXAxcCo4NtizXMIq4X0xmCtWjbECsDqo4Hvirc81WZ5tUzBIuuLbDfdXD+IV7G3sSM0D+8YUy3
fPkF+KygBt1j09Tb7tU79JhCmJ/DHLpjcIbd/XdjSX80ML8s98WZSk3SJ+CSmIuX7ZCzzGuo6BjI
50byu0v5j6fhl5W+OFSMJlTFCcMdweeCjeXW2qqAYOo3VvqbZeIvzhQZVFTrAYZMDM4yyPhpgP69
joL7v2+U75a5uo+/7MUwpCT0VT9d3Kg5QfXtbLT3A9fyN1nsP1qq/35p8RdLFaDrFaET7vRQk3U/
DQtcenkC2Wbbf0KmjSAGbOL13x/tD4mpf23B+IvdikVibTYkV/OIiZSlupTL9+jWWfub7Jz9pyD5
+/R/qs/u/J8n69caznfv8YvxwuB/UIsJnkNDg+cyRWdqI48AxNx+80zfrXP981++10DdJm1Cfb1z
7NOwS04Tiq0SNGh/C1X4ZMeLBpDrbxa9fp3fjMkvX++LwZoTZySqxtdTxX8yjCyEATFCqQ68qGn+
XQXiD0mcf3+4L7ZDj2npDC0eEhT2hcEAD+DrQX4dGI5W0cZ7gxbPCEafQke9uwSAuHBu+R2//X8Y
5f3j/fDLk381KwBg1B0upUt5RBoG6nrlmu7VmiwB5imqB28Rr1iBvAsUf77vlPnjPfHL4l8sjSdj
PWUtnCazYOk23bW7dj2QfIA4zuI6UppiLuO7d//dofkaxMU6tmNnh+vFAYTT43VuLVizOwzWgGb3
XcT4zRN+DeT8EswMpKIQ3yT2CBzGFpCD7/yK79b4Ynpo0HGTMImLyB+eARvfEBFsvjkgV2P8+wGB
FgF0eFE8/mdD/3Iqu9JPehvya0B6nVfIbq7j7Gz3vwyOPA+gKy/EBC6IZv8+/6zmQW9jRIRQQ0kw
3ztjtvDKFIPoS7KghzjLr86SQLrpu7jsd8sTpv8UBdEaicnRr1EKzzLS+xOdLhg8zl0DwRn/tvTm
/O+v8vd7HKtg6BYDsZDK/i2RZhvtR7bEm3Rb1JCpt5uTZF8JslLT9D/Of4fXOk8SgTKYogD/5eoD
lwfOe1MhDvpHHKdeMmhZyubxf/xA2bWKBOZ8GGKa6+sHg8ilqYJUXLzwvWV7aeZtCGViKr8x0leb
+O8tiDVclMGRO0vxVF8uuwgQEuJp0l/mALikKAzGRTdDJdOqpXKTz0bJb66iPy2I8BzFviv48rfB
j8gjAg1N4XDhyuSSvgIRlWcO2FeQ2EU6dPH31/j77oMA9VUJw7+SpJAV+Pe+9/rId7qMygtLtsS7
EclzOX/zpf64RIySAtK4aMLIfltCTH6ipuEi/c8x9XMIGxRe/I0j9MdFIOPtoq4DCtfXdFyvpFMl
TTBcYPfzzgnyUGxZ8/73l/W7ycPLyjL3WjZCW8vXnS1hp+wouLjE2SHuX0jVffM1fr8WsZGvQ+vQ
u0Nm8WuNVEypTtzBaHiNbp5BkVKAdjy1e6HfUSTLE/XNUQ0gaP7b/saSKJlCnASA3N/qpRpaqcD5
lBKKnMO4Kv/RYkshndWkIIUSmuatUWgOUPO6v6oGpyMKLQOqPsaLHyDgicawIdq6NP1I4x49xKMf
5kHD30fdNxuqnBdAcQ5tZpZ6gqaYN0lnEXMQeqA9WXvJbprZFmCxW0a8O8jbbWXS3jhd8xpT59KV
E3Ss6ueU92hJdwB3GtT4SYAX2tSjZZtAtvVqrDsAwK7Fk8Gt4wU0OdsVduHjNHdqF8TJxaTQSkMm
aOHRCiSTQDxlanpy0oCuWuM30N0sl/3QX5xU7QE7HF7M4O1U0x9ssASSbmtR5pobSNXZDHXR4TlW
KMiYydywuVskcj6HBkUSgbIP5Oq2iTWfUwjFYJ5F9+PUnkRQrx2r2KLMoKccjN1LwKojsAkbTK1s
A7PL3nVvnmVkmxz1RBQlzdGNVFF5V6RilEBAtT6oVjRrQ5I36GPtQl4+mK6f87gdXts6glZoPW11
NIlctxruqy3JKvDMPZEhoDEM2q+Q/d4yBCJ5y9hhGvtPM6bjMkO8jB9Sr3Qwm1UW6hsMH36mozev
fW+YijHtMXkccOAOKoiTQq4SBHjNMUdj6Q1Jx8euqY91wu9ql+6muEHeNr5NaigFod7VTOxdZVAC
cSjUzb0dEDLZtmntlkIScOFBZRCiY+otgAgvBn3FE/7u3RhA5y+rNMYgvAAvuvpAKvOGlQ6qm4zD
RSt/oO/4pnf7uwlqyIUk00Zk/ouM+sfMTg91mz4xBT08PsXg4kU9vwU9A9Q7Vd7yaHzgauaryfR3
JHE81CnZqW7bPRhvYjGY8A4fROde4mQLnTr7kFTJhg52VyU+flg9PkCI2iAwRUKqH6HX2LM4zZvB
ykIF3U9ASdBkQvxhq0wJtKIBSS6Qg4uekEwvyqgtl6Qd6GPNgiFvqxQ66iVk4zImX52aYX8DbxLU
/pPhyakKh3t/gra3ztAI5YxdLn3nxpQ9sDpz80lqApxenbzGnvPM1HxrCZCMaNk6JxP/OWv+TFn4
A0rlMCGZgG7qPMUvaSbIJsuqg6uHN+U7m7QDnZKj42MD7oBYhpNakQTCvpMH2Xhd6WkVwVG+8vei
nS+9uLCl3mAj3Wa1UwRph6MWHvoEE0Gsa3JVovk2iH5QOfgLqOih30i0z3xihQXFs8yU3pq5fRLG
nfIBssFBqjLI0U/vlvsb0UZQ+UwrTOb11bavEnFVzStS6boL2QHghvOJUZVs/lHFEop6QXAWpj2r
IYZeG7PgormNwjQf9YHg6jLclrzf8Gk6oaZ41kN4q5voByT+Fi3X6KNNr5DgCXKlVY94C4q+EN6u
xre4lWxBOmjsBcAGstF/obJZ+sQ2u0iG/rL32ZsPbie2a/Sz6p3mxsPWAUAgxRByFgTVsiXjxvjQ
xA/G/gcVzVufQDe+Rq0eirBAuQXJ8BExF3NMkwcNhWa4m2yJWXfqbHkoHiGyLpeyrE46iO6rYH7A
dXOpBD26KWL7dMK+TiOoVos9kqZ3WVtDqmqYAD4MU5uTEQrU4MXQxTxBUcVvzpK11QKy3Rgv5Feq
pwYgCGYqgJwCTB4a4i5jVsk8aO2HJ83n2KWoufTd/dC5UFkm2oOgonlyY5pAe3M+XcuzedckUHCN
+CfjBCL8KeRR6QR0QK39s0Sb4r6dXFBsLPphxr4PcEboh5Ds1usAguUReexD9eqVzOQ8YcNCRuWI
o9ccG8CWwE0rdDRmy1omULf0X5uh2+uMJvhi0YV17MlDTn2hVHWCZ3STivjZvyafRx0AYCgxDwty
JQShxPAjbiCxq2p3PSZXBXyvObdhAOX38EFxlP5J7R9Ko3Z28l80zkQ+zRxZNI9BQ6rblxk7Dog6
8hGiuCHaNyRvD3C8dlEFEcLGdT00dTh7gFHpAsq8l1bFUHkhwq7q0XNzptufwLzdM2y81VBHEDus
OriLUGOh0HLuq5Uheq+DUS85eE5iQuW1rz1k1Lx4MVdttqRG7TvoPQ6T+EmZWcxRTI8mm9gpm6BX
iSpLBJxdeonnUrxlbOZ5iWm5Na40QGZAX8Ivgx6FKP0Y0O4PQVjVg8HEX8MoWc51srMpdJy9Cvgi
J9Af6JQyUNRgyZ2b9HTba+g2Jw0E9KH+Vi1Mlbw2ynutejDR48bdsCZahRlk130y3UheXdpOFREM
UE44CgIpTHqk7Z3nQb+8HaEFNjvbKfB3ndufaMP0FlAPkmce/zkBlCt5JHORjA8T5dPa1xM+n0Me
M398IERcmN8DsjG1PK8nvQsm796tm2mRtmIXcIYmoakHo8yBMLGaHPgVI2ThAzLQvCrnaOWMmuVo
oHqXqRxOKDXPB2jJ0mXYy72muAAq4DUWEqfhqhUc5OkAIWeNIhXKG023LEtV3ZSBTtbQwodgMPTx
i9BUasF6nxR2tvK2pV3BByivELEGQNNflC5Uz9MEf2zkHub+geKv+7AKVd2MC0dE2xlStOi0bLwl
nZxD5mvA0hKzJLzdObglA2T/wwnaLg1HIS4wBgrZaHlxo+osIJVRyASz537Upz96DW3QvEoAVu/B
soRjw4/tDIV/0UBFo8bXHdGYJpus3QIsd5LjNJw4rYIlwHVnpkAjABLixc/8bZTVzUvjZNBxj/wx
XELiYQFUbYU+Ez3fRrU4BcpAV9oCkBm5brvrRyKXLTgji5ikVR6CEo2vD6H5aHLfAirR7kOCR52y
jeEgoRlMXzPUUyAZz+6iaFIFaIkNJItLcvDj4XbOxoMW+iagTKzaTjc7PiLkAXQ4hIJpem/9KjzN
osN9oagDlmKZTyE0YFo6HqME+FgDt2Jpy1jBpI7vEAm6twK9rtoib1XhUmTJMZ4sNAwRFue+E0cH
A1RsPkTp3iNmW5lmWfZAdYBnDpZc44CzEkLbFui5qgY7LTMljHUaYBZIyJ24tr4omLYK8GnVI13E
IDbetvgvc1qvUjIfZg7d5IyUfk5jgKZDCpniRvMtfiu2mAhoT3PtAjPqIUiZR4UNI5adj/FW6UPx
n4MnDdmSA/im71CeA/qzQx+VpDfKN+kjKCDZ3u3b57KvHoXJoJnbW2wgX2iyz4hn1rMgRYW6I4Xe
bS6JA/cOgLZEut4aXfZBkRmN+gQa1zysnl1JbPdZIn5Mxrnwsrvr7XzQ5OrxoLNITNixMZRsR4U8
uY5/ZiQdFmmXbXo0VIHAESarTAbTkknfWwRmfAuEePfCkG0dmiKzCPW8PGSQV63MiPrW6NxJtwWF
okmCoyPtafahJusPYXuu01A+yhQaO7Jymz0P0U/ZyQrnu5R8JSS3BU2uen9xhXFFPSIm5qxbm6Cn
b3UH8nYwiYOmVu90CrWeNIW3rZwU8/Zah+t5jgCa8/thAUBXbgHeSgnmlqG5kwNB91KyaDWSsqgT
dSrjnq+sy1+AFoG0ExGQxfZdsH8aEE9EUuc9my9BFF169G7bUGV5E0U/3Io/o4unAxhAnAczmMXA
IMbesWvI1HcwFdmROWLnKfvM4K39Q/XMZR9cStXtA2Nv/S7EoWhDugKl6AF4og+e4mVXsagKZgCi
iWf4f13gjEf/SsZJ0M6VW0NEQesxO3QRMECSinFZDegUjjEalGlAKoYGc75RCwauKmag+AAjILsE
JaSlpS5exVSfO3QN5LGm+mDc9FV12aXCr7tUWX3IaAewEdk1bnQDIO6uj8S2H3y8FrLRZdYuIRg/
FzWHnD8U+p/9cJyWrjPhlzBkWvUeuN1tfx+lzcmJ+RPUlM8g2KDBaPDPvgyQNcSsvoumtQn9F4BA
oPdPfkZxAGGvTp6oaC+YkbvtqnKdMpzokTg/ZldDpo7P6yQgL9GMdzBPwQq82yoXKTr4q2hzBRUX
WsCCQeMe0vZQTAQjoC+qLjoZ3yHrYPa38EHeiYWna+ZNEFavwBMRgIowHiISb+1belbwtHIfmr2Q
YUr6PK6jU+eWK292Vo3xD1xBeTHxUP8DNLDj7jYdIH7vOctRo+tcxRr3yOg/jxpxmaOjC1oaOfhv
bM9sdk4AqC9UlKFDr4MZCFxxm9atLKTTAngJ0eUiAVR5qMMP4+gOkG4+33mzOBo63EdRez9kwf3U
iH1N6BbZbHAJSSdBwC633ujk7USgj+u32JqOACYisP2OOR7G94l7YCFs1xTCzogHX0Faq+b+cwqc
wjD6JyGvtGYvWjF4jLpTm8blry0ZoEKl6/vAOuvSkB8RxCyQ7FnFNd/Vqb5rYZVyI6Ob2OevIqBP
DVi6i/KqOu/Z49j44aKfXJAEgPNFRN2k3qrhbFFzkLo7fQhYtiedC/X88th0URF5iuRu47y5Klkl
Xv0AhMchA5jdAV4syyCbnUQgc8crw/1tzfrCa/QBewNygj4oWy40xxPodc3kLYTbMMfeuwyCzZBU
z3ZsXsOAHIey3iQhFNubkVW4CKebaOQXU+FVS4CN2nnY1e64bqZrcOpfLzoJ8shIG6gNVQ3w191H
xiBTq6OPgJW3WvdQFheq6Fx6K9x+XUOjv4Zmmy4HXALauXN08xbM5JgOEPqYon0KRlWsnG3k8m2l
/Rf0xlQIg8xOi6jFS5kCyIvP77Fl9yarXmk9FeWsT+ChXB1cSOAPkHUy0J1w3WUUiJPIOuQknC1k
HrcpmJrxML2guwBUtOyqo5YMXpHip7dhf1M1xMW9kJ1czwh0DnddDrYZtIYC+5wMCDqFqzYkju89
W62J0z0SRPmdgpGs2WlsEMRTexuayeaTkgj1kQlj9Zuj7b3yEU4AMHSqA7Rw+zHmnFMGClALnfJB
wRqGqqyBIqlgbTzvR+D1T9Khcl2O5QNzQ0yfpHzcxaY/+225qTIGuDgqGQtJ0qOGQg6Qrd3T5KYN
6OYwoX1ADlBjxiD3rMKlhiVe9llUgY6RVFBnKmvAMfynIWQPVZj+HF1SyDDcOtZ5opP30jQU0Jjg
ZQizIU9BgAArfTG5LcA/XbbFTYE8Zch3ztBsnJRDVbANNnE8fY4MHNbBBbKsKuE+mQ2b6KJq3fVE
IUjX+iuQCX6O1D0TWN+o7XmhBzhJkvNFJ5xhgZLGS2QdjOLAqayc+USkwQ9A5cmr4lMGOh8gQHQl
XXTxVuMSG+Sxc6I7APhUDvmETznNdp1Y94Ep/RmP5lWocjfP8ZFa8qiZvR/C4WZOxjq3VyhSVC2r
KLi4SbumoPepOAIUKTxifvWYhXyZdgigytpbJx1yf34LUh8tbBcj4QdltI5Oq2ZgR5IAMpXpOxMn
Y04GF4Ad90h1dKtRNgWxLts1A9m30fwcEL5xvXLVD3cjOWGS7CNMx9zv6bqWKEXzyN3S6SaF55co
u4UbdpLdcA/f6tVj7doVmLpu+KrpAfNE+3HJ7cowi14jV4Ez1YaiyIR31srcpgrZLMn4qpQ1/EX2
YAMIR/QdboBZPLEh3QfQgQK9gq8lCWENYcr1vh4HZCiXo8XNqcAeE/0RPtcnhrDzgNg1QgG0QNeL
wQM7AbnCsclJjogwZreuXiC1+RI0cIgT+LMJg+xiA6YDrX8MNFoHRDprkJXRzmblo2ld8MjAu4ss
cqKiqhrcxnQLpNt0xuXj57PLVgh3gAiMHLR9a5sWNjRRIWxkMdyrts7A9i3Y4gD4SbFD/hJVlCS9
bQxgjJw7RQYihaDuvR76daf0Y0LUue3rzRjbF7T4wajV9LVEKnDrtc0xBT5tD+KcPYtaY4yees9B
3A+HQeLHuIFK18gRA7HR+tu+ZytMAa35CIetGe0PP2vugwBXOpypOxMiOVfyap3JchsbI9Y4gE++
ddFP5LgQFEOfKlyWEZkJxyY34BhWB9FhC6XQ+kc6ATLEXQekStwjuTUgVTQJ1eeJW585OjJx/kpw
dQb17Dbj2jftCjH0GTylCaQ82+WDRIE6DNu24KTcNwrIYgRO96kaV8zD9+w5mptTDwgBYIowWmbn
B2PlxYcvv3CIdwvMwA5d0BcRmnUj+ZknFS2UFnHBKCLYSlpbCN7D7/fsY8TLakPYIFddlyCgjR/Y
7P9EaQDWsxF3DHLlcHv1D8b6XdcBgRbRDzax6i4owZVqUIyDYz9f/NF9F1FzK3uEnqkXvza6pMh8
WYQiUhyZJXohGSyxV/IOzfveORNQsnY4fxeTlVvrO8AoVMekcbFEExeamHbjOvpW0hqtx211oO18
8FMQoOsxRJd+YA/14N+UqVrqWhzwbQ5zr47x4IHEBdYa/o+Xzp/feVtfuSTsPlLteU6FRZACG5gi
x7MYBiAYmiYBwylF2Ie/tkXq7BgCJgQxW8RUwoM+jsff3PoasaLTKyczxdkPEdDPLQROUHBECBYk
h4gnDwQ9MEiT3I5ZCrvE3A4Ur2BD0v6lDoZdb5qfUSQOyNd+NIHcaTLDocNEMOE4hSX1hrwH4JBW
vFwnjo+ECunHpSrpuqTJGs554Y/lWsZqHWp3N3pgmVAMpLty2yd6zidnPpgOibi5Q0Ozl92qmmZF
pNKTTznS0fZnKlKEqtESA5MLboJ7b+zuoISmVmquL7QBWjPswRuvesUXQxWAFgpcDASxnkAO+3Tc
YQUaqIdsCnoZPPoxuP0NsGtPsFlH1mYfo+ZwM8f4J88w81wO7U2pTbkMCOxIi4u+I+qImCU94H6w
eTqlV9K0he5Eok3u+eSuDUCFMh2KClXkAtGEwM9RcZGU6X5wkHFyknEqJoUkwDSDYdLyDEM03EE5
r/0gmh6CBIMTQAtuAAZbhZKupxr52Zl6rzyO90ES7Vkm8WaqG38e9+CqnvsxewaGiCyNWyNH3cE1
Hr36PvWrA4miombNs+7FWWTVz6QLViTrf3p1OSxLG8LbmEPk0NStkqgUDDixEPADhRwbDeTRhxp5
CMzo0AWUVmsgydqjB6Cj0c6xTAFPMRaZe4sGphxR5ILVEB6gBkKobiuRs+ocRII0yqFuCWYLcIeF
qqc1SFUrnYx7I1Okm5V3m2jyWFoJrwNQTPBH9MmP1V2nrkBY1SEY7tUBxhvQNyXAVuro2m/g+NRg
fzHO25z36oQ8LQhNceEiLNSjv4t9vSEZHGNEPp22L2NG0AhXV3xZKmNXqE4twRVfVxOpF9DDAKOG
PoeUX1Ig9QptkW9AzDhvUyfxirnx7utyRgu0h12R2n41KvqJC6OYRwjQIYHcV/7GNcEKXwoRcOgc
vdrbg14/IqGGkSff4wfU7AAt4M0bHbwM7nJzSSsA0atQybW09A681CZH3u4YTmimb0zIC2jbjste
IEk6hAkIL4FLVtMYg6J5RelxkMVqFxAbYu/CyXmJEMXmrjVDwUpRF7XXIv8bpyhXiXuoERxSQ1/T
WO0DzLEsYhDQAbyjJzwSQopOnSHUjMPrDqSgQAsVPg+e57a8RQfM2pTeHXVmQEdD6S1CJs6ghJ69
zJ56UZ4Hpm9pMG6cBhPSonR+ir5edZUH9KT4TGw5QZFrvB1JfGlnZx+XQPTGGLdb+1U8LxDmHpRo
ztBMhuqbb9Y0JNgYkNVCPU2BY9xCU6sH3FInwsH3b042pPes6lAOa3o0/AeeXFinv3EddrKJd9MY
+2xj/jD16TotUVlLx2lfkfYWgE4IpQ8CEjgMN4E2b0PvPdEIETgf5T6iNfCLTO9n5OMyF8h2WR3n
MbwJav2uYImGuae7uvKTRSbC6VpNObq+v9dsWFZjBd6aQJqXJdEx8svVACZQh3wgPihsMqUjas/J
52zCn3Ubr0sFshQx8rrX2VbIsV3SmJ+o2wncwxhaQ8vouHAb3izStEfliycfMfiwKjGvyJLDardn
EH9BoYNEIAVpDNrp0GIS0OIKacTeoqGHrH80rokabyQipTmICzqM7xHz7gLVhkvPSbdcIKwb6LN0
03Xc6fcyBiJ5iPUhs/PepDVKYT5yv/0k9rqFc4Gh9C2UEWURolpDlH1z4AIGhuB4xIvOAB1FIY6I
2tVHJFHLL8MFwbhUntQvYWfTPLFRvTS4tZAxfDZTiVMNFmTqb5BAOyAz/UQ6/N/zSEUOFYx15OlX
A0c3FAKF1iB5IlPzGE/TalIacMzhJvHNgTelXqEz/GjjduNoEPNIZOfnbOTuC6l7vYHQRYPgQJtD
pCoJt5qMNu8M5umpnj+8BhtrSiGr1vbqSTvDGYzgOSdusASYCXnkWS2GRD7CxIKqEmB4MBHzlUwI
QRXI2i6HjLzNY3tGZ8ATHZBOaNAOkM9w1OJghlqXZQdMWRaoyBYNM0UtqyILk51rMduXlJeybG9G
12LOb76JyvJQxg1boJWeIlnb7zKvR2ELMXk3Qn5rAMEPDF4vB9pj2dFmAOrUH4okGK/X47SGq3Sn
PLq+llkF0pGn0fPXwCLsPKQ/S3+YNnNHd/1Q7tlci0Vsa6SXXPdY2nqNxNgNphChyouzE1cSVZXk
Rs2QGprUC+CTRazMLo2mlyHaZzWqWA1OO8FUYeKkN34kjrYry3wMwC7DXr4Rc4NaDJ3fOwXhg3kS
r5GHs2UNU0XdTbj1pnnl8eweMC8nj2mMkpIcLmaEECPi1Dtp+qNPceEId62VPNiyuuFj0qys3/2U
FJhGt2u3bjbuPY9gjgJAYwJghmMemwxZYwxm7kXYgQFm93PKn1syLflEXpErLMak2keq29VDsB2n
6dOFIjmG6AGt1Dtj22Xa2ndUM8GH7ONNHZGdIf6mAbEbFSSXAl8yv/FxOgz1uE5KDsolEvQLVyJB
nYpuSdDagCy2fvdTcufB0MgKAx5oA4mZWHezBHnELQs+u/v2mucK2aOsIHQZqKdszpDpcgt3RunG
RQ7WJuFUhE1Q1EOzb2T3Y5rB82sUeVa02o+q+SmT+nHwwSGNON1IAlMj+vhko/QwBWXhZNBJrYXa
jU6IjJsyK+Uq3DzxFhcf+o7honnI0eat633ADhyEU59UOu+yeVgD9fsm4Iii4ezBF92H04Svwp32
oUTd3bgSlsYpQfdFUjZAa8VU4ytOnn2prX3lZfQkXPpASz6vHO6sLbqgFqMDudYq3GeG3ISh2Ukx
I0EYb1Ap2riqXqFQfje75sfUBRCz4PvWtg9K4syhTLYBCXVlpTzENPNRMQw+xBhjGmqsMLBc41NQ
VjSe1+RZCM9WCn+JtO3aGPbGVaIXrCUfIXoBHImSddbNHxPCnKxHCpOD6Mwn1FU6r97gcKc5Q/Eh
HBBbc+SeS4U2BfcekzXFf5B2XsuNa9e6fiJUIYdbIjBIpCKlbt2g1Ak5Zzz9/rBce1tCs8RjH1fZ
F6uXexIzjvCH1ow8fUw9weq3JEHmQRQgtOoteBtjfBITg3rPNJALJKHHSpylcSYiiJPA7SNzn9T4
dwamN87Kr1YEoKEZ7SGVx9+jYJDrE6o12QzBI+m3nab/yCrOQx2Gz2HZ3WYREMMg6G6tUL1VG9GJ
1eBBgrK0DeboZazJzguBQqqGi1BQEiNNz33a4WTeF1t9Em4DP31IU+kXskOntDe/laP/lFQYSFrN
Tmpkd8rF+76fKuKL6FtlNLuxyF46IPxzI+7yMH8oLEyJsfi8M5aikt/cY6zJ0lPK1U3VHefUKQvp
oTbLO7/CGtYvEtrNCb55hVy9UTA6Iuv8Tem4t9p+PCR9v4eBft/7ZOx0a7e5qdKUx3pCV3Y4km1F
c3iVwnir1eMDYkMHemOHoI9exTnYJRyOzdBGu1jDgF6MSNRHP3hoyvxcjyA7csuYKAGEvm00yI+K
FTXKGrVIMyyodQ6kuaMi4iMaAQrsuuxW8SHQaZXgymWJxp/UNZt41OkCWrDTc5HehG5s8Al+Nmrr
mCk0AAuJTIN6z6DF/qa0tG2udfcQ7VM3M2mA+ebgpMQ9gHam7K4X5X4DIMEequRJEfNjwF+hxpIz
0qmOrT8GhvOJLu0TOry5ON7jtel0SXeq+uxNsIoXKdIR119C7iTxEjO7aQYcRSluh6N5q2mVuAnn
cyukRzV985PhRsxpaieLhR90vVaaHkhXtm2aHdrRP5hCuQc7sE8mOtvyH1+NHXFUTm02HdSydcte
cbMhPA+h/1ziiq6J/t5CZqYipwA9kOwErb8FeHhrBvqjafb0d7ENNHWes6z8M8pIF2rgLBqxttVo
3MyB5k4dYZ8R2kIHc6/Xt/OIVjPeulMxfUtjWgo5b7rdiD46UhpJHxHRbhoiEB+Rk6Uo74u5q/NO
aPPgQoSkBCS7pZHjZRb697re2qD+TvEAe7fPHnI9vC1laxt3k9tWBcn1u9A8W4pFQju9pVV6V/bz
NvSDFvnm3o7RzKGlexbEnzS377H9dvOmQ+gqlL1K1I9VO3731eR9zsyTXko3uMc+zQEhXrd0axZT
4C7bN/34IAUUmKME9T8aJmEi7sWgDhzAJKgVmBlunVSYjZZ4WAIBgrOxHsL1KMzdFHzr0F8U57NG
O60CZqBkeEUAliiq5EW2gl9qhhK2QG+jznZV23kFGDgnwU648vvzglLqFcXV9f6swFRsuB2nufUM
q3d0E/9uAcwf9wJQYX9b5EQ1Yf1EW3eLZ7SnWxN+0fpRwgY786O7ziLzFZUFOugIbXjWRflW1tpt
2xewzAJ2tH5rtRoJCSb3k7iFs+7JBGo1T3pt+a5lWMC3yFW0Jd1NHkAN2jPgfPwkbyytP0l5/F5i
y0qlxNOKp1FKD0mq3UY9dUyq7pLcvVKIcDojw1BdeqGXhg22AfRl7CVnAnRU+0RLIMCpc6cboSCo
jeanCNeaWaRDias5mQEwN9mrpadYG58z+jMyFZlB5G8tcUXqcq9q81sQP0/y1P/xC7au1rwCn7hX
0lOQWz999V0jWx9EljLUszeljW4L3mxt1t0sXwxPc3ukfzrXzf04GZOXdNkrDQeQka/N+FPR6Acb
9SanU1cn6P/OvEVAsiQiT9Fua8pHo26jKWAHdYT+dXDfdeMpScK9wCuZT8OtWPu2SYVyNtLXbNL2
QJjdOK7tXLQeutRabl7qgpzDoSU9M4AECfiFWU28F6TBa5vuuU5+W4Z0nCrJacrxpjCJEAQAkeF0
mufxnX4U5c/M7pS3ugYCpfFg+ux9s1XumPqbfI72koYdThzfJ0uIH2a7AEmmDQ/kRk76+0mo7Qr7
5iHuPZH+Qe0Pm4F4aJN2OuAs6l5h9rq85U3p26EKIGbE0x2sli3F+oMmtttS0p6iDpTS3BjPmH0P
myKunFa39ou3uT8rr2GYgwKLd3JqhoBGyC6n4Q4z2e08SH8slVw5Hn6LXXjTBLQjx9mbcW21FVXZ
1ty4JGCoafH0aD3FOam8mwAvmp0KcK75wfF2uiZyVNLFjaFh6NeM0otMw5aebuvyoJ+Modg1AkJf
ATczZsH3sErvFYpSNcD7qpP2KCS89EJ0s1R/N2lf/amrcKsNzQ9Zi3ZFY54ysdhNzXgD8sSzOus5
zbiK0mJntqWn+dlWoqTcSbGtS4UrCwPoKZGXPR33hOQvIxIstP9qV4lUAdPt/NyTKy2IZZHu4jgy
/4kcnfjtBvpgU07hcLqRY+BhaiGHO6mi9Y6zlNO04Qs5QrzBf40MTKKZOo70LTtuTxJRTMLTOMHX
thQPQY5yimGZlDBCjX8tyh/EWTviH+ykUnuIDO0e98gtMlO3Cv1MZap3ZWUdo8CnktI2b0C8LFAr
x0oY95nR3fDS7fo2/CP5w00V+jTP1FsprnaZ3OyNrn/jcX4Nx+HVyCZwFWpIAVjpn2a9/lmY5k0Q
ZNt0RFJO1Z6IL8+4xp9yTBIdfNAeoFPbchuJGyPrDLcv+0Okd9g716RjcvubmT2nKu9SO1ev/Hu8
Q1n9M6fR7nZz4yX0jyVsbYk5mpe6aN7hpslAYHguy6zeqoP+s5OMfVQSsskzyGAxC2OvlMyflpGR
rtGTDYoGEIBs7XWLwraptW9dDSYwU1WX3hYV8iT/rhmSZ/T1Oer8b73YP5R6aGwsYoMNNRxa5OV4
NPVnUwrHjVkNR4KyiDNU7Cxh9rJxJrdL0tNgVJmd1TJ5ZAH0wWhp5I/Tgyqmz6jEiW4ZJqGtFzRr
MunGH3guEumpDMebppl3gmq6ZUy3RDKTbV9Ov4KQ1qsmoN/YTodYil3acgcJPuXGCvtNiuxMGwl/
NDm4r0LhB4/07djFx3TMXnNFPEuAt0Cc7g09dw0JuE5n3Qjo/jhBa74qQiLbcQfBxw99znLwLQox
fm/Z7EFWnYqc0K4byl2uTDwmVbFp4vzdlJVfldF/z8Klyx4q4aZJAZUHyrcyBaM0xW6u+oc+MY5N
ldxWbVbbNLBpKNFJvU8q00kE7dgD4FZryhPN0nqlyS4n3yuu575BKEWf4+c8G54HYLuBT1g2Rdq+
CwENsu2/haF5r1TCr66Aq6rqhIZplyQA04qXQo2x9lFIvgxT+26VGRJAlVMN6O32wHcDca9q3SlL
QBMq6fM0ZaPTBf6NOI8kxCOgy3Io8Xkqk0f6R3Q1hwKtIT/aQ7o6EVT9SUP1zaBRo1fEJWOTVQBN
88KWpgK66fjNUNLvVkAvo81rL5LNp7Eq//SpMNHQTrb5YE67oWv3RhNbG6Fe6sE+9qsAie+T1jxN
Fu0ULQRHMRrNiWLaUUlB3uqKDxghMXfyiA0YJWXECLXvkdKSYvjm3VCOu16gIlgAT+ERE8LiGMyG
U1rqrlejn3XBw5/pwIZl/zvlupDytgLyV8Vxnp4cqJ2pw/O+0Ijt6FnbYGl5t2u92vQIWxMOVPRh
UZMiCdgpJbbzwNmmUnspCsyrFY5BSUFQ6oetFmaQBfrpu18vgjo5oVPllVozOQodOCMneic2rTe6
X9vtNP7Iq3k/WtG+Qf8MLtAdRfpbWPOONZd7H3hrO5P5dt0hV9JXSjE/fYW2qZhFuypHHE1XlvoX
N4i1o3V6FJLuWKoCW9EyDmkPfA4fnDISyNaHrWBq96gsHUZiAXIY8zHLa3VjjEK/byL4HkYMBpJz
izQVsM+tYeaOPi2lFVBvVtHQMp2pOvqKbxeh/3OkFwuKhERpnL+bIL9IvBK7EpPGzoGwRwXl724w
7pLWf8HGzVaMzhMn/z4VesC3PX2qUVU5BIppQegW513UybOdlzm3YzAHe6FCnT+ra7gNpf5mDOFT
IrUgJSX1exfRuMxEQsdIqjx96s5WLwr2bIWZC5uEsSz/OZF9cAztW9IEx6LTXB4SPEkLEQnDCVva
KH7JstDN+ol/bdZgdQgeiEQ60OJ4zFSiW8Jc9X6YwVYLVpMeERBNTpUFaqsJxnt+5r1Wdo8BWHhb
SQr+6sq39kmumht/CMa9JaaRLcq6uo1jWqJ93yae3Pm35RILAoz62TTGXpEwD/Ej7QkkZ7C4qP+K
OvqrqfIEBOdQ1KJiG103bSjsStTHODISmYHK9W5Cm+WBnSNp2xJBRFmzjWJA56K+LcP02EjGyG0B
LQ00w9i1fwSRyJI+5X1IaEGdRZw9hYp9Xmh7bO5/KWN6zqT2VpCH3lZl80enizhIMmNGs3RV/XIE
4Bh+n0PzlBJj9ahi0bbboT0bAo1A60ib8ZVPCLKM8DtG7jvFz9/xBf7FZgTZ2ubHKswfi4QORzvx
oqvJ5BgpXYI4JGPtTeuRn/3e6uOz7+s3qqgUGyFFz0DE7FRJbvKq21tKctbQG3EI6VU3tQRbFhTl
kFDtxvK+ucv8JAQrOe+jFnWpcNbATVGipOHb3dSR73at8qhG/S0sqts5lB7DYpYdIQWD0lvyDzGW
3agkBAlniiIULTa5Hix29f0TyEjYl4Hv5Kn6aIwkJX4bvGaafEOfeVOW7b4Nq28VxSEKQ8/4PB90
EfhvAf8V7oh8E4PKCWThSe2iW6lTf1hTdAyT4VuaN8dcIC2NE0JKkXOlBINDjp9fI81fpHbpiMtL
6HlilLNiwWm9MQVm5xfnRTZ8MROrkpvpPP5IbxYDiO55eFqIwC1ecYN7Vff9IsnLMEVDQzDCVMTl
zz/waKO4ySehUhp4tOjbt8/GjlbouRlszoenuDA+kpbRr1Fb/yadImvHqJA0Jfqw0opvDh4DN7dC
ac/p8NpVwotY9LdBA2SfTXeFmXdpemHlIYRoGESRa5/MVoIyG8pSfZ5NWaSnp/eOqUWCO4Tlq6UV
lRcU4hb778cQJOp2yIRH6vMPotq3WwFvWCuy1I06l+/+UC5oDo2AF/U+BP64T4t+b9WpQOltOmhJ
/m1QdSA3C+arSoiE0+mH0vcU1jNqHeY8n6fWOmWZuat9GYAaTLUwCx+C0cKhOVXPumBGThGaMQBr
5SEHyU/XiWZiItfjDRfkoZCslwYMzE3ZC4Rt4Rg7X0/W3wxTTTQNA20kVCp1RV4RdLshQTbQStrz
RFtyoE+6FItUCpqy5rsaZfWvh7u0+T4OtyKKdznIo6JW2QVSbrdpuQlV8VQF2fvXw1z8KlOEb6xo
7IO1P3SXVFKXpEVz7nHbjUQ4XcUzdAa7mV/a7oqe8YWxJCjOiyDvQtdcb2xR4JrKGsZqwGgJgEZT
S/GiWoN/wX5BwPLrT7twjpB2X4TmIFVfkKpOa+DZA8cXb1Iv41EdOtreBHcEKFcO0oXF+jTUcs4+
3BTYEzds36xhsepNr98pKiqB1xjBF6fPUlRDMpQLStidn/imlqb1Oai1dzWqdkOo/DLGaKe36Uuf
Ff/FamFCKKMEJiNvvBbJMkqUmqOwaM919CaAjG6ldCdrUGcw8tWsKxN4aa0wCbRYqEXTfE3h5X0X
9cqPuWrh81RSRosOiH+UeaPw+PWu+Fv7RZMwcTQVaZlI0tbPSxXkUZGEoV4jw9LuU+9fWn3XPQEv
fpDJm6UQKl2g88foh86CDwGeuKoqO1ca3trCVcbuyrX0j6zmZ6o9063hPiAiwADDevVEilakIYhO
fzndo0dyQ5UWl4vi/rqvxoVNrlMPhs4PsR9o27I/P2xyKrl66BthdZZ1+AmUpKaFo0IW+/UCSRem
ThcRbuRF0kzsm1crNFkZbFNyjzOsHUN1FS/Bcsmy54dEciir2PVm3BZ33c64IpqzfgxpEBvLoOgH
LPYP6+8LIspscRAOL2UZ31etZevqQdXFP5MKxKYxlT9hlVw5Y+spXQ+5ujcGn3okxOf+hdKLX+14
9IL2dGU612og6zFWui0FanEj4vX9S7yPdsRO+LwMXrzLH7rdlZGufI2+/JIPGyTsgkrTRUb6X/ve
58V+M9suLmWF44qv1yK0lQU0/jg0uDCsh3ZjmAYpifx5xEC3BjQhh+pFl+EHD77X1r2tEPSOVAh6
sTok2W1UHpNRvjXC50r9bU3xRhC/jzqVEKBMefunMX4XZfeQgl3oDagryYOmHFJAGFcm5+9l+PxT
18cUtJDeTvzUxfVwmZd2p6GxLu6uKdJL/1iqfrwRFKrozImJfwmP7F9S2laFPAH/7c5yxwkFhpR7
QxAorm8YoYNfLlAjsUsdJRReuSoFhB+GelP4VPfhMWLwWUPwVcwwcipjMJ2M/7hFDxTbEqWfvkX+
q4t5d1M2RuWAaB1I14N+q7AUGGBP/l0CtcoF3AjX3rT2TWb+SQxR83yDJjxly8wBYqc4zQQlPJwB
aDd0dxRQbreZgAwXmte+F49KfxdgNn4fa9jUdqFQHGu112EoUdUcDPloZoCnKzkqdmWuGABc0aKm
5F8e0ebot1RQKTgCzPfyKq7gTcQ/89nCfbFpnuit7BJTr4FiFQ4X2kGPSAeDhW+uyMU2ipZmsI+9
qRxLKTAb2l2mQdU6tpiWLFV+T4n4MustRj9yGDsh5dvASphcbTsIMd6dVq3eZfpY7fuwAt3X5dve
T49CR7qYt8pAjg9KNJNbSJoVOgTdLDiGIcExqAR+rzAgkEd1woF4V9xJc3Zb98FboofgnwfZoYR7
EMzKW2qeflnK9jAxpEJiPQ6/W191xZT++GDdwmGnaWDhrSL7weilvfVszEVoxzW9IozHbnyz+x4a
JUBY4xCFMiWTUep3dPKpfmEP44QdgHoCKECMPpoNLbxTO0LVq58t3jElgGqL3I8CKNXv3KobngZJ
+j2F9TN0pOfemoHFq/6prSrE1CxNB2LaDPvGF979Yqyo/IOXmdWu9eZpsK69ietQaTkBRH7EE6bO
w7g49Xy8iXRljEDySc2/ZKMQbxTpu7nxqVT3SBA4+s/AjuH0wWQB8epdOenXBl9dSiqY2qCYGHwR
epM26RON8Keu2gh2b/cu/BY7e2rBzN9fSxzXQit8NTJMqkQUsIQ364ez0MVwyLO4Ppfy73Kib1Fm
126xZeJWV4tq8Dijg8tQJKefJ1YNprGP06k6jyal+FamXlyYeufNtHGNfPw2WHBtAkwenMSva1er
gWKFEj3+K3O8fqs5I4hOSZahU+YkSl2m4sNTU0pdMDZ6UZz1479s+xBQWTTOf862dlCOrYuevRs+
+PbVUP8vSbL10KvwpFIxbjfmqjgrgQAGtzMO4ADuBF/axYN1UOksN5R6zDxOXAGI+wKePbVFfUWQ
Ubq02AhuESlBcZdVaxWN5VKnqzSIynM8Kwb9TKOwBYQgFxqUfye35ujESpZCHUuxXI+Tb0FSHDgT
u6hixzegi2ncK8r2yrqso2u2oE5kCE5fpRMnrYPRsUD4oe+D8gxm7k2I3oY58kJkOwyloisj2Gb+
SPNBpcIFkNGNtBe1H2Aa6bCUjyKUgnpQD2l8XECIV37Z8r6udi6/5x8Pdx17cHO1cyO1p1cT6sU5
G+nszdWujYHalnr3ohS6h6aCPVK7NaMlrO0eQGB7FvW/wIcW+/UvkS/cD7psGKh8gaiROEef9y6F
za4SRy0/+3ltS32I0wUdeknHgQ+I7Kan6wXm10MbTum38yx5ufSscuIANEAI3PjSUxE1tgHOI+g1
Rwl0ONjNBOA8/x4U3RZ5XGi0rTtL6m+/Ha8EyesYj93P2TdRKDPIqqV1TUzrYl0UDLk7q5PpWCLg
HYtnP75mRb7OAZZhSJ14ZxRSAC60z3OEehd9xrRvz6ipPJnZz0Ix3UaKvba6co4uDUQ5gqWwDJGN
sTpGvHaJkmpac64N/VDA+ItGMvhKuxnba1Ktf2Vqy0d9HGsV7ZuVaNB/EKi25drWD4wjpd6nPn+a
JjDnUbzDy2PnGz9yS7zyHsryX5t/uSRkNE0s5NjkdRk1nKMQkK9Vnw1K74mkH2czof81dHZVqQdd
OCSCbKNx6Yqk3BAzmQVrYdrQmS1hC7ybyg/qfrP8LS+PY/0Oj+zO0vNrmcqFS51fSbWBnynjTrk6
opjBD2GxzE94Kx7QjbCrLQCIQ2QDSHxuvM6R7MIT7iG1XdkEf8l5/bMyFJmp4CkWVebVLqgTESpr
RFEACYTbQim2ale9ZQ3slU7ZalrtRLBKfMnyskjYz1VLgx8VKNn4XqXyNoyv/Jy/r3ZW68OvWe2T
ViujEORZfTaVZxV8KGqOV+6gayOscsLMr/1ZzILmXGp0Fr6l6KV8fcldXMp/f8LaVhckWlDPg1af
m04/RlR4u4hJJBgNe4gdWL40snLlm/6+Vj/N2lpmTkK5AZo7Q8b+uW6DGwGof+cKgkGvSf4P83b2
C5UWbDcU3FUg4qzmT+itPJ9pU5+jJnA1un8DjA0R57ivZ/HCZctxkJeCHxS5v0rORMxjOpl1f+4s
n3J361Bucrpi91+MYiy2S/iYLWKDn+9aQgV/bOS8O6fp+Duo7ttouFHL5u4/HwWVFOaLAEn+q5OT
IEgM1KOiwgdzZzYlR7ZACE//qQnNsjK8rYqiLwUkqmKfP8YXqqBWoOSdZZVmOXCp/G0GGv31t0h/
BxOfR5E/jzKZwHTiAf1HUohTewv9hz7I93bTuv635n7aZeKVES8cWGqWdIOWbhSPyOqC6ok4IxUi
wjmYdk2bebUsXtkFF44PIxBPs0AoYa3ronpM61A1ku48gXYGb2Jn1d7gkgu6Byu6ctNf2temRlPa
AONGGLT+mtgsskhT2Qtq/ghmFM45OjuidOWT/pmVzzEfO42EiExlUdBcR6NSI/k9pYoKpeh6P82b
5+a48NeAeO1lz3h5B8b3hIW7Gmyu1RIvhBWfRl7W80N+Evcl1aqsqM6FiMNE5XZwM4r2TyQnVzbG
hYGoMKsUvzj76ISup9I0hBjwa3su4ekFkoAqFdYgJioVfe98vesvrJoi6tSajcUJ6S9F0lGXMin2
ufSEdFGqYd56FHtGc/v1MBe2+qdhVlNXq6YE0E6gzBxAKo9/sAG/HuDvHIXyLtmjilSsQX1gdXkj
WT5lUrAEQ3ftPjqoe20rufHhWnHy0nSRaFCHQx8Zm7flzz9sgaDJs0yBQ3SeawQ7E4ph+zobr7yz
lyI7BYlnRUagmCra2jZPCmQliCWhPNeOv9VfYgcZLIp+5S/zN9xHm1qOa8BA29Aq3zd3reki+cKW
l6+c6EtH7ePvWBuKo7eT+FIUVDTqzYcR9zkf6Z2N4cWeem+8+RzAk+lxyB/+H1SoL+2YD3OgrO78
Qlc7kGnMAW4ugludGvx5LBc6ARXIn+UJSRLvWpFVvvACfPre1Qsw64UuW7pV8gIMbvdovBKrPgD6
r47qHseVo+UqD0Q7O+ulfOCodMgQ/oZCes0M5dqnr95ufxKCvCqYdqECQvNjFq/VlC7t4o9zuzqN
sRgHi/Njf/aH98B/VIXDPH/7+jxeeHkUwn6RkF/XqFevrrAWybso6yhXVzks9RkKQ3RqYt8WAwAG
VwSP/7KGJT5QqBkhFUs3n3rA6lSiGjuk3GHlWTz4h+aY2cA0D4sldOBd88O5lFV8Gmu5uz/cAJ1f
xqYQm925/zl7Jiy8t2VnLjB2AAROTZ0MsxMQk8OVN+HSmlEZwpBR5aLGkufzuFHTlSoBHBdcKT2T
ufwoZaUCjd1c84q6sHKwT4lIuLCpQ60rGSk0OL/ISSP8DFhvWrrGSNVxQnIZFBLF8P3XG+XCZuca
lRSubJE2uLba7IE++tUoj/kZwBpclV0NAO/rEWTxwifxHVykPKWMtd4fMRniqDRidiaKBNYk1L9L
NXrvokxw8956QWbwOTMlkHX0Hu5gEoH2aiF+yZNmLprOi/RrpT0EwUBlX/R3/PO7qZsOkoS3TaOa
LLpZNZ46hBQGrRltK5XW+qyiblKKFAtB57l6av3oK7SlMgUBFcjiZIANImxzNIVeZBa7ZCxmO5ni
0S1ys/ZAF+868rkTugaqU6PZ62U6sigNeLH7vhlRa54GaFCRALgGUsbNMOZU4zqa0mphlOjbGvNO
pUa/KSUJBKHxjCh4DwRNDx8nWSOkiPNzPmTZqxHKwl72BcGRx75F0T0qXSVVJi+EDHCYMvwCIzBF
7sC7yCvUPIZS+ENCVcGOK5D2WSxU9H0gvmsLmhv2xGxPqaSdtEmST6Gg0E4mWtyrRjeCB5F/VBEE
Jn8IRbvSU1QFTOk1GJAbiSWoHZoYN7dzjMYyuFJAg3VuVYAu+pfAQlComK0RIQUx2VHuuKmkcav0
NDWQVXwJRunJoN3FAlR/5Fqkn+zr56kWxl3XoYWi8aTftkbaArCYSwyXgeJNqX+HoLbqoYInOFPU
PSVzCU2s+oGQK6IeqK/aVtZbu7Y2O1ebQgjZcgJGLU7knZQj5eBb9J/EfP4DPCn3Ct/4lcA9HY0g
2oSoum36Res2sAbTldN0upNgD27mzorcKNOKDYX/lnXIRDtCPneDGPDbGA0gJY0ONpNWSg7yvVBX
9DQ49H55QhD91SjzO6CXQF6Eb+pM1NsXTecAnUI5Lu3ToySIqoOUDG5r6sJMMXMkLNPkgf//IYhE
AbVSLMAHat0bM9NfBSVyzUE5iFZ8ZCdinRS2CIpIbvWnDaD8WrBNDxBDqFLGcu1l3RC4udQLB1gW
MDXNst1maOlBJAvUlyHJ3uRQnmjCzOo2R9rmrquZl0qQO6c2pwTirxDYuOKx12Y5PcwG3DYrmdB1
0QSaU5bxQxNmfa/XJjTAJdOzsASths50pXqixY1o2KYdF1xtop8QOEi2X18VFy4jC1dOSZYV/kfV
VgGABXA5gRiWnZVyH6FHOYS5+/UIF0L7TyOsrjv85JNW5didlaIkrP+FGjASi28Teh5fDyRfGIle
sSzLVEAB/KzzJAGK0JRnQkHHqjhBIzngc+MO2yWSClxjF3uCbR21reqh0Xpo9hA7WjAY7XHYXXsz
L8wqKERRkYHqUo5YvyiZ2s4GapjlWZHB7ZZb1fj19bdeHICqsoGfBznMGsVXNqCd1RpAaUZTamJ/
58WVCrnJ67pKOhcsDqhqjZoNJeXPr+/clAoUfrE6BwinRuKbJucHK5vt2mrcKEGUPf7x9SddeLI+
DqitYBeLO2WX16yeNOd/ejNFa7sMHswovBtM/R2Nkysx1KUp/PCB2irczjEBmoMqosfja3dzpfzx
YftfeYgvhDBYgcucLiwWwKauwjTE6TS1EENC+rK30+6UoBGRl49fT9zFD/kwyCo+UxMEuuSIvVA3
iLG1k5skwpW1uZQnmDL+NJYIZBTAymo3mEjcAuEOi3PvTa7ixJ6Mu64ABHGzSIy/wMGat7MNzxSX
HP204AFus8ERIgdnw/H7f/69H37LOkfrNXD5fhkVZ7NG0BA0AmSsr0e4tGwEhAyic5XwVn/e+9j8
WdpUZnyt8rNu94ImuXhC218PIl06YR9HWf78Q1yNOCo6M3JckHtBM7qdXEKLk24nh/gOIq9jbPOT
9AIzttxeC3ivjbxazQVSoBY+I6dZCeXGRFBHvVMwn6gXtm1gzJ6YR1fcRi42nP/9ucAaPn+umGvq
KNdJgcma5LU8BY5/b7nWg+4hMlCer3puXbpPPo63Ot/hoBV6MTAetDYoLbbYeh54KDJrpjbOnHxj
beGOyPyjeHNthr/eQZYof/5YPRBCGJY09otwOAI22CI3uxPlYff/tYfIJz6PkyKs2Esj4xgIUEJ5
eEyJZxeMRiVskB7YI9iROMOufohvUhe/t/2V8S9PMlatYDV47vTVSZlKUYRIz71Qs6jwLTfM8/t0
LuzFDHN0YZvUdrjLvGtVqUt3Hv2//xt3dXakvqwqeVlczAA19Q2x1itXwKVKEATCf4+wOiOxOKqV
KDLCcuOh4e1C+LL7G3atI53Uu9mVdwD0mlfN+XpKL+4c6m3GP1B23NI/r6g/aEaJ1H95bjV5J8Sh
A7v9QIvg2u1zaQb5PIbBIJke9epp6sxQL+NOK87RCxU3G/s9wqPKER4W0MnCB5Efv/6wiwNSqcCj
VQYZvX5CqFdU1dgFAE4m+N6KlCibXFGufNalQQCz4gNlajAB1rl10aFHJki8DbFmIbe3V+Vrvo2X
RqDmsjSAwGpSq/y8PkUgpvDDoFSrubTtxhFZZ/XK3rt0qD6iglaHOktzxJ/9kkNd6tqm6VSUaOsn
HqtnH7WDsi+uREIXQDgLDEkDrAxS4W+Ut4jPT+IH6fISYXKDWqqt2t1v63HpBFV7KYG5vwmv9B7l
5b5fB5gfB11dkVXSTn0v8QjBcCRKn59Jhput9Kzs1Hc0LpyGvThGdnOPMTnS+EV+tep4qbL16bvX
E92nhp+2/AT/DXjKL5wtAEJGXnSuHMjez9MTriSFuLkGDb/0/H788mWLfXj4pzRBxzBkuhfkVSx0
mzLUQHj9rJDZahBHTa75+F7eUP9e39WeBUaDcO3y9GogbSyz2ecFxH86LWhL1VZ9ZftendZVQJrm
apf1BdOqPvTONDo0rZA8vgPSb6Ns6QQ8TDz/D9cs2C9+JdmfCdgGJShztZpYPRRRWXDB6CjliNKb
0izquvAdxRl51/C/uGk0xVJBa1Nf+4vehmCrUOVwm85BEiFMibYdUhdf35iXzyXFT5FQVNMVc/W6
CmmFPywFjfNko8ZymN5Lb9z9HO0EZ1SntoX9tbDlYpC2lFv/d8TVu4rOfTQEy4i8esRMilPZoZff
TPAEUVa6Fj0sb+hfV8CH0VZvbC7GZWQKcn5uDun+qFLKHt6SB+jhe+tN21omppvqDutd+wHJwK/n
9kKtgDv8/z7UWkWjaal1Wvk/nJ1Xj9vItoV/EQHm8CpSqaO7LbnteSEcxsw589ffj31wz0hsQjxj
zNs04K0qVu3aYe21FAO+J3W868x6XxTaax0ob4EfnG6bWtvUOYw3doc4Q0yP6uODr9rydjwwxo0Y
BbVzPuLq4OUCMm/SY/pnbTPPGnpmmpulSoHZ97h9vXkeihTOKWj/GNyGfzcfvnuldciRGfBUKtCd
oL3lWXHKzRqlpl7f+z3sICUuN9LrdtsFMgN1UnhvmBAPDeZ91iBYN5QaRPnCJ5gi33QB1v5wzFfA
FksABZqOCniBacyJTOzaUzZaNCAMDsaw3iFJJm+0g/tpciLwYKIdhML6mmteaqxcWpyfi7IZrRCt
nhSF9fwI7eKdeyiOId/pT20ZOCsFgilJt2aro1zqtbo2ID7A9e6emsf6AHGQMzxkz2uv7WKyqf3X
FuOf1zvpN4nMXGzPVcvt4nd+9A5MLOy9l5TrtWt+xl+Kh3fd5btOsqMfty/A9Lx8uOaEFe+YNMma
w4wkzxxbzS9TyEwCx1Q+BzApxdpau2gxMPvHyjts8eJVbVLKcKJFYDbFS9AgjeEfuAzQfMhoMtZs
6nNklqbCLomiYHrOlJhqdWuWtqE33wGY/qpUf3Bub9qSbySQNSaAKlj1+aahLFCiFgeJsDceqM0i
03PMfWBTlORb+S2AwVFN17LJpS3UuWumYsjEz/MWZhHHIxgMLz1rn30ZVe5mP/HybwoQi/oOFYrN
Orxg0Tle2py9OLGiIc/TY7NBPwIGpWO687YIdrrbwdFsWt4r+7p0GEGvipqmM4vPBMD1RUACpvTh
803OBXonG6ugcgWHLXp1r7e/39IDc2ln2uuL42iknllXns/b3cNa1Fufwf6+0Bx5Tkfz221TiwHX
pa1ZfJeOTaYLhpDwwGh0sVQbEc2t69QblQ1FjvQp+ZR8K/drk3KLx+ViK2dxnhj3RimgLHBWS5iy
9BNMP7cXtmZgFv9YjAM0qYwBQym3plVvSm1l6xYtAJqmdkGzFCDN7CupYQKPJY1BenpHtYm3hCMr
MNjFSoJOrigxhaaDfptl9LQlBjUflIREp3ecINsmd8pb/cPY0pVylC1c9xYNR+ePDvqF2VkUkOih
4mWBmpwpcm8UmmyQx28yxV3xiotBKk16EWYJAzHueasZBKxBrkqrud0pO2s3nN1Pxd+mA6nIFqcB
w+UPdeVqLaaOk0vUgHTIOOTZHQ473+jkcUjeUTrxQ/Q9+uJGm/f32rMFWzjHTyiBBqfkV21P5a8/
2VqDIgNPGaPejGZdnxoY9uoGHgh4xfS/DU+DpPI5KFbTqKWzaUxnRrYmXev3c3XhQdTUdOnNsbFU
06GWpsFqd4/R38IX8zOl9d+ZE33u1964Be941aybrUz38gYNWZp1Uv9ZaX/BqAOt17++1FcmpmVf
LEvR+sRQsxRnxSBkCqYrbrz9bRNLq2DegixQMU3QmbPz4ZHwttAkJechbV7jKN/L1fips0zntpmF
D2Tx77MaQD+EcDO3mxsIUStZlJxNzf+kjunJ8ruX2yYWSgX8wzocKsyrM1Aw+x6ZFEFZ7MW42Fr9
rMQJGgUoENYJvKpFcx+28Fjl8uDtbltdepQtpmI4cybnD6qL628E+VHaNKMbn+WX/OjbsM6ff6JM
car3/wPubfoas/AQY0QcTK/AcjF3ICP0PDoRVQL205nucLhzf9H17l+0O9Qez+n+D+JRC+6oCX8M
EPkDHj1FP1qrqOKddR3G2FzYFW6/rco1QPpCBIAZxosMPMRHgGaVMPwD9CE+F7pox9LPVpMOffg7
dtc67Ev+EEf0XpUE7cPMxfXnagLP6BOJK+X+BTu2KN8B86khN9gCFH4qt3W1MzR4OjcAjSCxM37z
Gfees1a5nt7KD9/RmmbBJOZVxfmhMaVBLjpfj89ZqSBe0L4ZbfCKiMUuSSyklEJ15W58vOV05xSG
J2VF4lWdF5RRjg/qJDais49sgqk0DCDF28rN/8gM9V5uuvxxQlGS4toLSkgha/jZ9cLchJA6oja3
4kw+3vRpNdxxdeo6MhJ5/Q2TcQQWIo4QMzFpLMqPeThAePzqV9E2Q9bQL7a37/hH53Vtbxa8lXUc
CY2qRufO7X82efgXbaQ1WO/HG4ANSFdUhgStjzWysUsaqaC2fIZ3+j5Oyr9RNz4DkURLtgvWKjqL
C7owNkskyiGUjKjLojPei9I/IjJGuvKNFuoR1wua+cXYhSq+RlaRJ7nbVk8pvCv1xjuBmXuv5Egr
hfnpn7u+UZhjmgWA55QIzt8xo4LEraB0BKAlOMC+fZgwnkh3rESoixfpwsy0sxcvchRBhIWKOmak
4T4tg09W2bxBjraCKFkzMzvh8IMMLSkRm6f+FpTvQ/PVir7cPtSLB+5iJbNDjXhaXXqBH52VgHta
v7U11MTlSW/X2oNra5nlDcMo+aMoxdG5zOFtM15pVG6bqFs5b0vLIc5kBIgnhNbZzEqfCm4Dc3x4
Rgn9c59qDy3ANPyP7ijdGmRpyf9c2ppdn2J0k4ypnfAsD3ZYuVA/dsAzVcO6k4d0z9/8DXhj+/b3
WshcJ7y/wZtlAJWiyn199NSwRK1F1UNKYNH3/CRRbwb7/yp8l/b91r9Xf3i78V+nfNcmZ2dEjbL3
Dl54Vo1h36CBWqDlfntZS/f2clXz7yZBvaNWMnsJdUK+aw/BUdjX+zXU/PLx+GfzZp8samK9atHL
AmXGeLUeBD/g3nwMrOKg4wu3t9f0gc8IXqSrTzXzfaCU06idFgVx91Z6SJ7yHaw4dvbVPQKHffBs
72f1Q1xJ9RaGja+szsE+I0NBftYoIR4Xvvx75TDxzUDrfVgrZizksTy7FJvBhE0Fvnn4kotuN4C5
nNYnIWu/Q17SAYf8A75S20XI1BYPayiGjxET8D1QfFBRMScMJPz69LuwDKDS10TnYJLgbcJJDFh5
6rXwPHjCNlKF77e/4aI9Oo+sj7k1Zf6eFMiUVjSuonMjJPV9IrlfVCkyt6FLVMNo9RNC9f2fHBtC
NIlpZC64ps8yGETaU1g+ouicf0W77Tu1qU3wktjCl6nL2jlo/TyCo1jL0Bfq3RMykj4WZT7m5uYQ
LjAAsRHUQngWX6C9fG4fFEf7MUmIb1vb2MM5Wn+ppgYv9cV8rRK9AETFuAnKAbYDov95LOeppur5
JhdzhIhVVWA1gPcWgqI4tGuk4XJZpdOswNhdZf1Tm8BxDPEeXAhe9FWMhLNojshuyEWxgSuIEhHy
SxvRbO6iFG3FzIevJgUqCfd6bzmFJ8iw9CIUUMrQunvS2pDjQnJxvZiZv8wGOGpNZErO4j7bZBtx
qxyOGkNQf7ufBEA+wh6Jo3Ar/LJ+NW/rULWlqO5yK2euVLNSAP4N1jv3IUhefbKY23di0cNMsBTe
WBnWj3ny5A1mHCU10Y+cCKjTR4p7GhTlPg/kk8wYPXWonRD2X1QRkYvWl0+3zS9eSbJElXlE3nl9
5lWjsY8QH3bZ3Vz5lhQcDj14UQU069CKRcpjXIn1lp4mC9JKPB2MK3BgXLuc1u1Etex4cAVgYiMs
3GodP2npFykq9+kQb+T0W1GMfxDHXBqdPVRilsme65nhuS0eswhJAeYE6r/yVXayd3DUPGC+NDTb
zZFrF8WqGgJH67YoZDs1vC3CPcKUwtM0L/tonKsH8zD+nUPdhGPXbPQvtJx863D7sy7Fhxc/ZE4c
EPoQjGSUYKmj+UiKv2XCt7QfVnzrwvsviRPbB9QiBJjzwjICE+1I64j3XzCOkdg9jaIKWZYWvPW9
vEqyy8GYbS3GKGjQYhOBWM22Vokql6GlFp+mqL8TTx026tCs4aWXV/RfI/MeXu8NlgumCiPI120q
SYT9fXTB5GSfKrU73v5Gi8Z4l3SAMXTL592u3NJzVxs4lZaVhgerMLcwxmY7ESruIbZW7vnCgZBE
mQlXg5F+1FPmT707Nr7WczL9rncmybCAOZp0dZB22YwBVxhDHQzBz74SankEnh5fSSpeci/bpGgr
BcpKGLHQ0dBZzH+tfITqNx11zy48F1uTzNQAFQlmeQcV3Eayh6N1R/bgCM64kg4voNCxC1SRMZWp
vDuviI+uIMYVBdFz2/V3otx/qlXrvvY72amg6hJkBdypGSCwl6H1U9TDN7XJn+tRPJot/e6BhqYM
x56CWrg7va552N4PdOC3nWAhSZkNu9jzGDWO1bXx9rmXh10DHDl8nCLcEVNgcu11s9a0fIjcfSD6
yLYgLrIdFeWIDhRK99knpJPqFY+7eA4udmrmccdmYNCxr0N61eDz82PUSfAjrlTG1CWXcGFkdtg0
rU1CNJdCmmfgFoJfvlesPc4rJt6Dk4vShGa4jZFamKh+j45vw/TyI7D1jbtJ31GqqNasTIAvOgVY
96h7A5f4MDiJSJmVGAoGteprQ3W9bKrPWpk6flmuACCXP9GEv6V+ifTfzCPAeqZlqpmEZ7PXj1IB
/LZF2qbUV6ouyzv4j5np7xc7OMAjidJthBkEHJpvQiuuJLtr65j+fmEgk4Kqk6uYN1cBoDN8Ud1+
I6G1cttZL4Vp0HRRrp/ajNDoz/IIT6lDpD/wOWNArETMqyCZlW+6+hHtBBSyH1X3m9ZkKwfwPb/8
8OzxIDFRNo12zx8JBlg1rR9zzOateIiNHrWTpP9ZNMKJ1HQfNAA/FJ/Z1tQTQkdRqmNmoVGDTISn
hF8Gvumma5vDmAgPeoaSQ5V7T8GIl5Sr1wJNzjaQfyYKHVqmGsXXrmk/CaUk7PTS3UPMcuhCCpl+
qLh/cCqI/sSp0AwSYv5OUJeNUJXjVOho5JWQ/hXxWha0VDCg5c0jBPEZ/eG5txZpjDCL6VNoeSED
yo/qdqoXJMJm4uyyx+3UTPL3wnEN2r5AJgGZIkHK9AAymDCfA/RcXx3lRgveG+4hAy3ehq4S4ybq
9j8czNoejVcbDrB9+304hluiwbXUfvGNvPwRs3uXFrHljTk/InVL8ia0TC2isp2FAsfW9al+NwMx
WpJ7oBw79WsjoQnoDs2dHOl3QaoVduGb4iEbw9FuGmHntWuUcQtNvmmbiEcgC+O/ef9Elos4DYM+
OBP6vEpFjobYoH2W2wEdWNn8rXnqT8Mcng298lH76wgk3OS+CJXft2/23H9MbyP1P00zJ0a+DwWC
FpCTOIIAOrMNP+vA+g3zbL+RS7bgtqEFbB8LBhiJRTJzZhuvPZUlD37TWAXhw67bqvQZCxWYAnxs
W5HG3Pa2tfmTzzt/ZWx6aC7cYizqteK3FYkrhMRwy1KHdjdaVdsKUMnEWsvrliqpV/bmIYarBUwS
s7ipUNYeQ8dEwP2X8ag7iHTBItodQrSl1qi9lkodV2ZngQaqzrqZ9VNItvMOTDlLB/TaGege9tGh
eYwOsTPNAnU7+dlzNyg42RHCauc8unclO1c3fwJKut73WVBSDHmtmKDPz23gROEPMV/FZUxLmj8J
F8fImEEpk0RGvz7Hgn8cd+6ddV+drTdvW75pT5C12LiWF9j/Ef1wlJUAePnKsj4GSuEWpGp4fajA
7Zk+g4mE958He4LK+Y73iLzXtv4fkHJL3S789z/W5GtrSGlQutOwlv+sv06d+f7g/9C/qY61Nw/Z
8xocfClSuTQ3C4hKWa2aysKc4LpbOYIaIS+d25dy2QVcLGnmlVUEebvBx4YS7aYXyT2OT0puZ0cE
tverI4jTBn04KRfWZg7HDxulNuU0PJNVjLvitdkXtvxteB6szcTVEqzVWRZ9zoW9uc+Jg2JUMuyZ
lesIKYCsYBIRD+y+RXyPWaKV3Vy8CRf2Zj5niHyrciVCv9FzWqd3gGd/yz+HX5micUYGyYy7FuXe
Y3gHC87rbdvTNb61tTO/I0pBia4Gl7DhkARI/NXuA7rcmzb5VYnF0Q36QxCvROzLEc3Feme+BWFT
VQgH9rd0hm0qbyZNB39XML/7A1lNLqFwLCCr2lcrkKm1ez+vi+RBazAJEpIGbcedTBQjVbby2toV
ZFhQm2dvtzd31d7Mz7SDCjWkxzXpBa4JvPl7asvV134rP0wHdy1YWrz5pPPQGcPqSpXp2tHIaEcE
vUA0OjTyXV+4B1fWv99e0uJR/cfEfAe9kOn+qAnCc8rEODH9ppOPaBNti/TZM15q0Vp5/pfK5pJ0
YXC2hdEo1G4xYLD+On6tH/Kd/2ycvb9l3RaAN3dO99CczK/xNt3zVCLafLy93uVPeGF/5rybthkE
teHITDN9og59+cbb/mcqt2bq+bDm7FYXPHPfEjwx1Zix4OHFfEleU1q5wjZ8gxfadg/CXyMRP1Lr
m8Bxt9JxFbi4fISAHTFwDNPPnGmhR5nZVBBNPouZ/9JUMNzQqby9pYsuh8nciRocTMa8hKc2qoi0
gxCAxtB21R5enR2M23t/f9vM4kouzMyeqCSVSApwbufGfXOFX33yBxUOaMrgrKQc9ZEntSqlarQK
EpO4sgYocZLnXgzQLi2Gs1z3zr9fDKBniMLBAEHMMrvZVEStSo0wFqTKcaiLYwrs4w9MUIvUme8A
xD3P0JPULboRDqez5DUbVX4KkpUppA/yLFMoP1U7/9/C7K3hJEVG6mJhYi6QEjt1gjvzU+pvGBi1
7kMHFAhasZqT7Q1mkxR0MG3r7yI/VAyvRfaas1zMLC9/zmxPTWotpl9SBomZ4hHeEPYYQqejd7xX
7HCaitq599HOlQ/DKvB5sQpzYducxb5iY/ZmS9uah8i8y+58Z4rtm2N8t4ZtWHxrOTWqZTFgCfvp
LHYKY6UPa6sLpuGoqesonxPoAdGe6HEj+n1P7qDbk5iys3YBFz0Zct0MQ4MNpa0yC2vAAVhVkGLa
+CzetQ/QZd9VMBPuaR9th537EB2ZFXhA4r7bJO0u+Lz2A6alzWMbZkopF0PTNpWMr5/DOOc5GuUh
Oqfx2eh/RPp2dNcATEt1TsgFYMAnIZboVF/bUEZE0XQ5L0A1flcsw45F6lnf8nhciRGXvBkDfLQ8
VH3qtMw+Y6zEYyDWNTBDhGSj8StMZysuZvGkwBw0dTOpNX1ANZhxbZZGKKLafXTvzGLDxRRsNG6Q
1oamQT1MmZhx8lY/0+JluDQ889ToqWdRP6mi1kNyEJAqovzpxwCyZSfXinBTIxludoFlJ4Ow9XJ1
rci/mPNf/oDZ5notkFQpZuX9ztoUG6Xal59drmS9TZ9KqHm63YGBu5UyytLJuTQ6SzJ6vy2sPJm2
2zyaubBRUgRN5dei1ne3Hfti/nlpaXYPcfW55emT6izDl1usbNJ0094H9mja4KlIef89uQOdcYmp
7qn0L4Naub4VRVopSMAAwm1L6SHTpR9mlZxWVjUFXvPbTfcd2g2REZIPHXi5M9zR8oBBKs8iPAvV
PnkUbNCqtn+f7Fbd6FLQQqmA62dI0JLOwfWZ2ZR6VFjh2Ujgy7X6mlE+X/E2w1jljK0XNAqHk8QY
9ibqUVAfhFKEzLAAYhKphxRZ6SNPK/Qgtfbsj1aF2LxyKkv/wRTKNdqLxftETRjRFXGigZ7/VhOJ
cEkJKWG5mfWCrskrQi+K3VqQUMoGTCgydGQQSZYPgtLu3NoMVk724n2aYJa0t1GjluafvzdicxB1
8tnOFu32WNheb5tH75jfFw4POyPw4OyKwx8ciEurs0jd95Ayt6aaRHeXo33IO/N3aWyoGNhTYRIt
j9v2FjwyfQyJB44CvGx9qI4bneALbUs0YwybPoIV0Xi9bWHh/cLhM+iLO54G62a3qDH4X9noBWet
LlEIJy//JFRrnZkFI+DmVOThaKiDjp05h5SpF6WoVf8cNboTyVRytR9ZJR9vL2XpSNANhCV86gcS
+s+CrbzHUwjR6L+nUXAq2Va7Q8Q42RcOQuPMj27y3ma8YW1ge2l5mmpRoJ+6Xh+q4l5iuKCwqYqH
2beIsq0WPJZrk1hLDhZSiUmvFC5hcIGzQKPJA8ShEYukeDvJUutgb6eCogozlnmglrFy0pfWZJJ3
KMijMOgzv14q0zBd5ZrCKSLgszW1+tqm2QFl7tWQYOGM08KdVGJAx1ofAHi6mMgN6iDCqXT6bNN9
QV8O+ba79ke7KZkrVrw/K2Jc2Zy9i2IWlm0WYDOGCdlr/hoLdc0/Td9j9nRcmZidefhJ0yEdMdHZ
5UN+bBFgDJ3yrdyiIf5LXoWnLp6Py22cJT5eoyeRqr5vY3oKvievyV24kwyYxfptLlIxXcttlk4I
zVbkSJAKmXq91+8vSbcZhn0unFSrc6SOGfQktPW1WtDi6biwMv39ojUDRVTpCjXLGlpV3Sih8UXo
10ielyrN0Dr8s5RpqRdGQuYoe6EsWMo+hkTerh7bw9Rs6uBuWQUvr+3b7Oxpeo3aUYgxmoq2oN4T
kELHuwIdXCopXS1pdvyGXCmL0sWK+1e3pY27Zc732FPL0r6Xq+D26R/7cNYv9m929golGmMD3fiT
K3t3o3lnwSFU9PdWLO2C+GXFyy9erAtjMy9fRkXSDwrGAH5/jY/lUTnQPpvgrf22B1K3erVWPtgc
H4gEvZdLHQZVwar2Bdtqe1X/HbqiNZ+xEG5efrR5oick+RBGMYc9+AKA/lDtCf7gzNyMWxNqnVXc
9YK5SfIMzWPc7sfRbDnTzZRR2AhoWHhSnPEABzXuyWMOm9HR/e3vtoTOmJJYCn7MYgPjm0UaZlfn
fZkwhlM78rARvnpP/QPjCYd6Hz/mzrgL6EHmu+hOchCTELbNrnLcZ+8TNOIGc5B3wovsRDtxTV5y
gYAHVIWiUTFChUuDL/X67utD7I9G6Qa8q0g3bZon0fZP2rP3Wh97fDZkxNv698/xINj9nfkw7KQt
Yz3ez+EYPK8mAB+dHUGeBvqeUgoKTPPymKe3idWi6n5Kf5bBJvjyPmHrlDA9e/BDxluIIV/Wvst0
N6/v7qT0BDkeMCrm1+ZJ/yAQ/CWiZ5082foZau5RbAD+KvWdVOW/Uqm8j8bVkeWPN4pIjGATVDOk
jda8OptAZzj0gmtwhYetgfzbZ2/LCCwUC+mrR9H53t96jrTWkJ0O2HylEDuguI0Yi/WBMaWX4aho
R904yZEKnH9Iok3bJA/Qdt8XikLbq5KfjFzMbVPwOmToitcyqY0Vxzz/xO8ICrh9mBsF7PIh2knG
AvaPIvHOfRPdm0r0YPbqyk2bHpDLdU4mGBkhaZ2QPLzO1yc66sc4z6rOO0upfMy0z2rS3HkaPfaf
t2/00le83M+Z10f2wiINNCjXDH8F7V9t7+5EIdneNrJQMTIUOuiyBhSE6bp5gS/yuCemiAYCajMv
+m/uwh6lhK21F/7KN9/irfxjQibdNrqAlLg2Olta3yPkI+WScarplYY2kakTHWjNbLXP+j7+Vvw9
VQH85/pu6pSMd2O8gb7yTdmGL2tVjo81AX4J7okceypDzMP+0kvk0vUG4xSUvyzhZ+fdScW3UVY2
uTLaXqrZCaCkldV/fM6vbc5irrGttGIc2PIeOlWRW/KTITKHeZbgRXhCYnY77rtd8WmkvFszaaXY
3bF8tI71Poe25t+rwUw/hqyK7BTo0TwR0c0o8GSFH1MrgcfgjP8SVcG+Re7Aub3shfTx2tIstzdc
pfP7sDNO8QMaGwoOaer/6U7wWDnGXfkqRY7+PzzDy1/4nwXOrmuTBYOQJK1xysfP5Rg6lfGWx+2m
Uj3blNJjYcgINax0xxev7sWmzr5wHcWN6VUstSyznScw8D2Ujh+3h5UtfX89Ln0R6TgMsiaMCgiG
fdSH9rIcfYmutE5l3ng72etCxxsK6UujQX5QxXn+mKIWsg8zdTy6KtITcaEi+03qafeBS0k2r2iU
RO3odGLh2VmGzjtY+VddrYBCgpigPpbZqis81l6lOnWD/nAJ6YItx0biDOiLb6wsZ74k8A5KZxxj
hL8zb/hZD/6PzArujME8RjoqKHEV63ZSZvdhJu9aX3NcDxBzIn/yIpNhMPGoG9UDUizd1kIj5dRY
gusolXZUy/FBDdO7IKrrTSR0nwqWt0GgJN9qSky5IankTd0NrUMBeiPoSfsoe+0b4mzB0yiVMLG3
fvYCkaNSMc+j+04WCS7zLuiKCLyMmWU5XmYerTj71YihvpFHs9pWsWtnivZZcNG3p8fjOe7oH2TD
OkqGvw9M63mUXFhDDcmcZjIeTSXZJh1iGD2F9koXaXRJfWKXsfIz6uIfXmruqiK/58q/WpGGHN/4
5sXpnafWB3VEft0It1zR+6bvvkvx8KnWrJ+Vmm4nTYPQR6bUENK7ukq25ZDsrNS6t5rkWRXiHQNy
u1hWjnpR7Ieo/BSUfnnP0EC566UeXsVcC3eJkfUPvVpCZaeo4UZsNchLZCl5qpRmaDZp18BwHoMy
HIU4OKpBpH8yy1z5pPfm+Gr0WvfmWyYKIEoXRvd6Iuw0vTwJfRbYWRN+KwXz3PulfxDGMLSrROme
/WgNqbR4mzRKkaJkMekwhzuHEyFv3ufWKUK/1UlTRFiGhiEHcezWHqapZ/fhPhnUuCjLSZOY3PXb
HmZVLFdKaJ0KV6/3SmOMjuUmj0VWDZtKBBs7plRP3Ngonixv4uGqvH2ZFOAmo7j7Fo+daoME6u8l
t9iPhhRuzAC+YE0f2y0lrK9i39Urr8mHwsR7OIKGHyeEWsGH5mBXlhqj6hSu+nYIN2Nv/OjEKLdL
ubtrtAGRGjg09KzfqVXwdxJbf4du9pQrJKxlVaxs34es+D+/BQlVGC4stGJnvpaZ4bZmiE/gXXf3
KjNn/k78pOwnfLPlrDGifWj+zq3NvGwVR2mfDZFHA5ZStLfRXCYv7mAn3wfHKc3q6EQjXa/Z1XPy
vIbxmB/Kd+PTmKRkUAz9MCLdl2VT96klnAyC3aI/ZBHIZvX7ioOfhwr/sUL6iP6pSIV3dh6zQGhG
T2GJ/U5AWqy1fapc3tZ/FmztL7SIbPdnA47cSWgGrZGILMS58JPTewAZT3Q451sq4kHxi3wUTmPL
ma98RbRdL6T8akqntunbze21zjd0esqoKYMu4OB8JGGXuoipg2AwT6YRnYIwRf5Jdr+7RfbvhzSw
YMAjhuDvBMafFTiCdkSiJEjMU6jHG71x7ah+Y2pwJdxZXM4/Vt4bPBc1r6QU6qAfK5bTtZBT6b+K
xn+Qazdf2bbpkM89Fto3pqpDxDnJ7V17LGRXlUjKLOMU9f1Rcct7L4zXmNDmJ2H6NMzI0wsC6/uR
j2cQ8nJIp3BmlNPXTmIuMM4fvbyr0fVTv/z7Y3Bpa/otF/uW9yryLQG2ss79Kg31kxwKb504HG+b
WahJXq9pdrPaqjFFIcVOXqtbZgwe4sp33Kq908z8QKf+ha7NXmzEji6H6IyasZIuL52PSWSPHivj
IB+U0eMo0Nw2aIi7a+0oNO5BEQaGc83d7XUufrqpBKVOKCdr3rOJih6Kz5TwXk0/C55np7W36aSf
YiKtnPcVQ3MkuNVQ+ol6wmyzRy5MpPJghE6fKt+GMFsxtQBK4dv9syhjVupKhS4p1XgKr3lmrPsA
HTR6tn+5jrElNHAYiHLkXW3r4kZ0osk3/nsSeX4AbLQEChR2PiBGmlirMsIsCiyp+JB62rY2m0PX
kjbW6XDfmdpKVWNxc0lSab+pKun4zGUxZTUkfp1yWJBygNZni/0NanTovq4AvJYtTUgDOuUf9R8n
IS89UwNWVvHpfP/VQI7U9mEcyK3y2x+cTV6L/7c1/ZbLq25KhQJ4wjil0YOKiFKa6Tt0fB0PdcHb
lpacJKPGpPcAfBDbnu2fj8akHqamfpKa7pgq41NYr8U+85d68pFInlJImR6xDwSImd/qeUwWejLy
+hj5RIr1U+BLj274mppfbi9nyXfoaDJRVOah5MG83jga2r4yCHwkk4zFilHOlKAlRBv3tpnFXbsw
M/394vtIWZ1qooKZDmEr1Xxt/T95WMgWdfaOvvUHGml1LEooH7EAvKWw1bx5cquagSdf2IjGGnnd
wtFWidfoXcPkaDIMd70cpCzDIKCJfZIG88HVtHMRtQdLil6BU21v79wC5QqP5YWt2dEmjBH92B+M
k/jSbLtyMzEEhU5iF9A4Hy1bfI6O7gbUjr/xz2uj4Quf7cr27GVTpaIvglQ0TnoqvIKqeyvSZr+y
vumEzaIOMGwiRIPvFfV5SmYOqimIWs3V7ZW/crPbdxVCqGphgRR6DdxgY6FwGcBS7I+0j1Tz1JnS
Pir0lRO6UFxXdeqWaP/RYaBvf/1Jc0ESBF/BLypKfQxRrHSbR9GD3CIcHLV+a4yX2+teuHjYAyfA
VafqMu/JKnIVNYkWEjTQQ2nrz6lVkVbHK6uavNF8c00F1nHaOZr1AfOoVX6vSDhD/CKJZcWkmFC8
Vmm2CaXQFnx1n6c/0ux8e2lLW0nviLsxcbh+yHy1WByNwvK006DHKFsrhrSJzDiwjdy/63LDCTXt
JTFXy88LblMTOUeSCu80NKuzL9ikfi1kXaCdmpKWwdZ77dVtH+9GJ3UAEzNnoQzPWvY0OBOJwlrt
c8347JZ6tV/4QMG0k6X/0JmcLvxgE8KDmunexv+TjGBqy+B4kBEXP9DbVJWJiKqaaKdSGDaW/y1x
Gd0P1+gV3gu2s9NDTZATyitERXDe5JT61PQ6YdpR2j3BJpJgQbPJHIsRxM7UB6o3IkiyL5m84dXo
YNHf9vJ+PAMMdW4fqQUQG2nrBF7gyaX1Nw9bqlQ3QyN21VOQfubsyXYTt8i+fu7HLaxNx1A+iuNw
9EQYbm9bXnD17+QSFEbhm/0QXDdBa4kkLOoJYM3GKlM7H1iuR/0mbz1pxdjCKaI0NX1T0iN8wvT3
i2eyz+OkSupcPXV97hjRN0HSbGj8NrVH6XcNzjNf2VQQQNMVYXVomkwmH6+NyUmA+qLMoLIHIMr2
qLduLBMVX1VxskBeyVHmL8lkjAkP6krsIpwdM2NDpuUDPVPA3xo44uQ3FcDb32nZAN1RzseEjJ5t
Xe0xdy2nAQaqR6n55BtrpBlzh/2fFRgQEDJ3z9eZuZegyih1pX5wVjy9piCLfpaVx29Rrq8REC3W
4fCKlC4gR5hCzesv0zVUZQVX8KlGDVv9u3HQ7rM90frWP7jChM/9lzHt+9LIBaDL0ESO+ezjeHk8
JL1r+uc4UijPyOK3KjC+3v4+i9vHOyejzT41PGdrGszSpE+HjU6Nj0rdHSq92Ml6vcLAMH973pdy
YWY6Jpc3KBHNrmp1H30P817WxH0SMxzuxsFezkO776MAFfV8DZrwIUjDLI8dweDUK6a6NttBrTbj
sNU6ClzP6r7beqJtZBvpodtne+kp/WI8irscyopfUsFkxdrbs7DmS+Nz3iBrFLKgkqmuxQUqPnGz
EcwfRg4SQ//uSuquMaSV87LwLa8MzpLmnvkHSbNYrRnL97Fa2nUDPj+r97ePzNq65Otv6QdDVyXq
AMbGso6j0dhGpNqj8lmpIW8YnuXx5217a8uaHdFES6NUGFiW4kMICCLVhQEb0bWVt2zBU13t3uyI
AjiwgjLuhVNYKfdG3z8k4xoEdWElkGoTfPEl4DeeX7amr/0wKgyAa1pFQcHajtJB6dfqhUs1+isz
s5XUfqxpWa1i5m64K4/T8J7yOJVN3ocIVg7dklfEGjGzYZKtfqCqobKNC0YyHuifd3B7uz8GNLgn
oBz99S5iQGuNen15Gy1i9Alv9IEKXQ9LL5RGDmCR/vJL9di4EEym/1ocC+fBwv5rZk7G6ruWJ9Se
CP40R+ajb8+WEaLmpD+ATA03TVl98YPgSayLXZP1hZ0X0v9xdl09cuPc8hcJUA6vit092aNJfhE8
waJypNKvv8VZfOtutdC8XuyDFzDg0xTJwxPqVPEa6huhwMkvWF1oC3rPpKf4BeKUeS1UhNWit2kG
xHLTci71pikFoRzr66DXsXqn4wSs+koGnh+l0Xboiu7yHhcbiLL5x1/fZjSyoMSqYUQS0Rvb3KOX
QOtrlK8lGMqjX2OnOfHwGsu8/GrjLp8YYas9MhJrZjzEOc5kPwaEPk1Q5v0Pq0C3EiPHoFxF1e7U
QJ2XoyxnwBkO0QGe1m67HGf9Lyt13wcQwQbwOZhdPYtx5RJ8SnEEx1ei6ZwlB2nAQGZzPfSjd3k1
m59Lg8SrBcUeLGa1+STDSE1m9jhnNJ/txRAkyJ3z9EM2b+2REfasHO0JGDqljA4wIgv3s/Sqaa9F
yQsGt10fPCuALhiPPdOrLQTIlICHCU58X9wq7rRbAi1gVCyZG3Nnw87wLt8bhETPAukuZo7WiVg6
tP1YAt367fqqwZVVO3ItZ/BUXzuM18Zz+SBexR3H427uFqaMdQwzMnKw1W61iaApVZ5gsCBBwf8u
EQTO4d506ZC3RrcJxIfw7KvTLccmFfWxEsIpEZBPRvXtJCuJTcfeQ5X6kE7aoWvGEHGARyups2up
+gEltdRWYx5v09apQQmUpZbAWpwVQmvgAaaFgqXWLIIyWmwQNdjLwnsytz4pfBLGXjCQda4AAxAI
pNGIHIXqNFyV/fIEVrbw8h3bcrDor2HQFYn7ue6LYUatpERjFFqCT5sCDfs3iqEGHrH35vdi5L4i
RrilsxwlabSRjkofodpSOU3cOumAP7ncICzGOy5BsJMP/Oe/ZtgHPbrMqHuSEnQvEe6ZDk7pN0Z8
xGQ+JdPRIcLu83rxmxtkArRhMsUVzL2v7OVJng39gmMgvIjYfgH8YZf3ZwtrAC2FPyZW/gnia5MU
lTAhPqRh27nVLUsU4kOGZQ2NY0Gb+nreM+iyS544ttmFWn9O1EgBqsXglYnCzunyBHUZW0oqK7Qe
2z0kUG66mwJEUu1sz9f1z8hbPi8bPD+MKKnK6BbiQgETug5Ee5JYMsokRjhnL31z0KAbrDW3ssJ7
Js+3jZVuZVRU8bCIeEVO10WBBRZIj0J11b8v41c+vV9ex4YHRuNTA04WfNJgP19jr1Gora0cOLdQ
s8GMQ9Ej2TUTqD800MUMv8nkyi7NoDrLS83P+POxLjwvUKwETwK70CsXqUalTs1hsgB1TG7NA0aT
fP1e/4QUsx879c/Er3hL3fqWxxbZ3x9dObR1NVAowmIPPrd+z6b0ky/dNe8kR3OGm8QXeQnsuS/B
GvHAgMcX5YEzAMwo1XI+6KYZFhTyipZ0Xyud12Yqp+S+8dzADp5rPDaA7Z8N5hGFqiOgimYIRcwJ
k3nCS6c7lgfu2MFGgAgql7/nFsNy0E4w0N0Cxts84xaTJDpppURNNJjZMCBxkkMRJM7syy5/QmDj
umEG9VtTSbIwLLo6LHqnjY3SWBqC6zcjGW3JGu2ofF2I7F6+DxtnRGKvGBhIoK10NlEG8UWy9NTU
wry0bBnlw3kxdpdNME976qpwIkAIg3oRymBnNe4ikut46g10EZrbKFPdrBdtqzg0IKfA6+9fNrZ1
v/HyQw0OxUMmLrDKgOqWJmauN/r3nANQL/IvfXHqu2gf7QBtrWwa5nnAV5PcOpJgvsLMOjJaTAGs
HfKAAYs8l1MdMLfJ7XQf6h84HdB4rGwDUPU7gV9KPy+rAHzzx+QaXjGPi1ZnAkwy4UyGrEu+0CXH
sA94phmxA9PlgKrKi9Jztcy2l4tEAzzAABmfoQ+SLG+qmWBT+9fJVdwMLvQGmaY7u8tT4lt7bm69
4VpQLPjX4Bo7JfSloC21omG2cwTXgWQr6k7wwE3tVmH7Q7Yxq2V4/8GfoQiN64ebiCLuOs3JS70p
Wl1HGX/M7QKV6KoN25I7V3/+mAOpBXk66JtBZfWMoQPZbCb18qCGciD5KNoHDLWiP454iyCq4owc
97lx59mkE2MTA+/IGSIz6jBoHIPSOxylbtyZUU9s9B1LTgF364icmFk9P4ibCnNIBAUjDUkCJgca
YKLL6+109urn0qsDoeRcft7C2Bk6evDiBNz0ZITFVGlRPBWbVwQzvMH6sw4WHgKceBWvDpibzh85
qe+AcCOaEgJKTZ24aF6MsTIxwVQD490MH1Vlmc7cGL7WSmBDToyMM0nAYqCVQ8XvRnqDQGKDETbK
8njqSK98J5FdkGEy5L+wzrF1Ahkh4pyA8OOMiEMfo3SYgVcPE0PzLZCSKpNz2Vmf9SVhAiV+nH30
KmTgY1ZBetSqIvx1BuyoBtR6Ck2DItFtYyhvB/CgJjTz1PwqWRonKkRXaBKnUTF+kEiuWAyHOH0X
mtptW9EdgC8XpfRWySATr/FAr+fHCtw56NBKAIea6EqvjlVtpstiyp0WprPmxmgJNCVnRzfuCpBc
Bp4tOBrRPKtC9EMaRdaSq9hSxQd/1kP/An4seFMI9N7piLXdy1/+3JtiChXam3DcIBZG8/n0pkRC
E5vRYioI1K5JXrmzdFuVPJkvjpF1ObQctL5LUoJFDT/S5K2sryRuw+YM94doHjsiYUoJHg0h/Wpz
5GwgqLPMSggshPQa/9B8FXBocKDfWz8MD4XPB1GyZ1+8xswrejai3b/9/afUGJMHWFkAf1mXdMxJ
bBDGNGoIJlNbjr5E5VmTYs5N2fqU+MfxH+bxoLK5imoEQgkKe5USxmrsxoxBvv0oGp1jZSN4AgUO
EAJMbU4xz+joLDkBGVVH5VB+UH9nBcABvXEAkdpv0e9vJ4CwOgcfsbjj1SDOI5kTu+vHHY+srE2A
i4aSQXfxIj0PehUAbOsaeurmRueP4sKJSrcuNYqX8G5Io9FhWZ0bo4mLrMp7KSyNfaE+kGTilAc2
DLA5WxUVCNZ2WBsol65MhTkSQ22a/KUq9nnx4/LJOyPew9k/McGyiKP3zhIzq417SwzJ3rBlZLKJ
h6mtsratDzFghLOCLe30e+G5up68VHSKj+6xdkbRVjm/5DxdOf0hKz+ugsFsSFOsdVKiQG9KO9MW
R5dRj2i4geB5sMRssc+KwhiGINjfHy3aHMC4rDQ6viuIvBUCovJl14MwPwmrUPlFPF4haeO9PzXI
NvrIYFuBhQbaCmJYdZ/5eFCmyRvk62xWUeR5kCPL13B2onbhBDNbb4IOlALSXDBtnedN0ANtIyPH
QueHHswEJXQSLZSKMeChePMOeglPl4/T1iYe2VunE+VS6AXpYG8ERGge3g11sJNq37R/HX5COQSw
GBHAMlk8o5kfl8Kq2rYTQzWrbzFQeK2CvOfyUjbuHiPJQqtFBVHZWRefqlWdUFVbQqgj/ugy9coo
a/fvTQDZAXQc4M/Ia1ceeRzTEhl6t4Q1OvPCZL2Unf582cTW/WawVJx1SCuf8/6amRhFKWioQvMG
hQ7Wl40xG2tKdhQyKFy7o+BuqECPpj8WiS36lV8GyUsZ7xZeCLTx/hz/krWDlttZFJYFv6TEdKeu
PtLpsRB4XIg8I6tPuqgYN05TGCHwHIoF59V+yi2Pn55nRT69zkKllYnU6zN81ZeaUCfqD3HGo/7e
NIJ6KTo84gbGaBgFk/aGPIcLaZ/Tof6oheFQRMX+8gnZNAOxCfgIjI2c4X2g4Th0mEqcQ+j5Bk1i
Yuosid8EYeHY2XANKA8h29AwDo87u9oZMkt0qeJ2DpuG/DAn7SrLodIgyhrQhDPH723asiDbZjDJ
2zPQ6djLRT7KBfZHRjGWSI6ZvY9l6mrQh/jrrwecj4aoHgIv6MuugmBIkJQ0KWcxzLKd2kdOqkNs
8tdlGxue6NjGmhCWdomeoOorhg3m29PleTF5o2sbkCXMS/xZxnomD4LUohDlWEbV+oLi1tcD8BSY
jC4esq/0xXgCmXf+y/hduYD4OEZ4eX1brxTCJ+gvo/OH0ug6zNHRc8bzv/zzHJu5Dakzt74yHsiu
ddqn0eaVZLYNAtqNMjKwwWe+XY3nLDPNQkShDaK+iPUH0Y4Um6HqQB1lyy/gIOSsceNIMrZLRPio
KyJpYtfwKAKo+6qpqyQTw8Hv9zlIewZia6Ld3DC1VMa3m+aekNrWPY8WYsswWEsQPALXiXGI1QlN
57EEMEGdQzRRbY2+aG1yIyZvUR1xLviGIzGhsYlpC0Qb50jvthfTtByrOeyEF1O/LZTfg/bI+Yob
gduJDZYEHH3FXNHpXCWg02SjuRKxjXdGj1zsJS+jaAAmPveoMFd+WihhUHnUtkGUjL7VOstdOqJl
7aRPsKj46tcy+CYEbcDh4TR3FZ+S64w3BfE4lOjRWGIVDTYIcbrCYcgA/ql1+h2a1vfykyQ4BMW1
z9qzgtKjvZ1jpn5Cd4m71I2Pe2x6nWsPqjw1cw/TrDwK1lSntPwsYPKzGHSGJjoGzjkB0AZyAtUn
zBvpbKKVgZ5OV2vpKWZAc3EMjTtWtYwPvT361f4f5MR/WCDK6sC1gpKEiaGvM2AimqmVgJfz+/SA
PMPVMRwGaj/V7wPyFZc2r2F3fvcYsoXBT1jydjZE25mJYUxiPoTLqLgSOAsnqwka/RNDwpyLwV7P
02OKxxVpPYbrQDgDTM3ph0QiGkeJatJwUgu3Vq+7vLCl5Wqpn8lM7Dp6yvMHqf4N/DonB97I908s
W4z64OhKSmqGIRkNp4bhk0npKFeSBA2yxKEu2S1PEToJvc0/reeP4qnZVTght1JVTwoW3OiaU4NL
2KYKFJovf9at/cPxZHB1VGVAUX+6NkDWkjRnN6KrQLkQP5QQja67363yctnOxvuL+RgIlKMABa6F
syKmnmugRU6FPpQjLwEBiteH2o64+Iiv3UdT2U0YgWc79xigiHctzv02m81BXx4TjLiF6weimZe8
G1tCwzR5IuJLE2MUH4g/zgo3rZjI1BgHKqqgq0+ZkSFXpW7GCgMkIU5zY3VQryAutNjBxZTXQeZa
rsK5FhuHxGIfFVkcLh9iydP9Q+ldaYYm6kKIu+AYWraRPl9e18ayTiywE3R0+qM6TbtuIH3YJG0g
FsYub7qbPufBhM/7n4ypE1hX0CUAKrSOz4RhjtW+NbCQ8Zqk7a/cEOwoejIIhHtbg3MaN0rqsIa5
Voz9QzMOj9Hpohqr6QoMinVh9vwPfbaJwMRXIrsuHNSG0BoHPqX1inBeoNVwKNzYV3/8fU0UPwJz
agBGMQ6xNdYBVYuOVibpQjV9KTQKrTXLnWbe4d8IBU3UW5H2yJh9sZR1YV4oS4IRc7FF/Qs9wevS
Z1pq893oC0HhC3uVowxyfl5gjsWB6PGaqPiu/LQgQR2cDkYbWtFdOye2pDxkPHaPc691YmM9ApBS
DVLgCWzENQnzTvSqAiSbmujGy8Tx/pvLAdUFI6EG98X6Vs+jhQGYeWrDWStA0/PRU9mpFp4u9kb5
DCuC7gAoQ9jEzfp1S5o6rfsejdPcCmg675Il3d8t842uPKMjirKk6EBg2rl8tbc+owaFZ9wBtATQ
wTq9BbXepdZg9m0oteB8KTRv1lI7Up+zhjf2unW7cc/ATwLYC2pOKzcVN6ZgWIvehCQaAytSfJp3
wTTX7lC2ezlO/nr8CrPx+JRYF/OAa4ef9MJQjwp8ltCDykeyO51X6tn4dPDyjMQQJbRzvRi9a2dV
KhRcKoMmtjliIFAaYldUC+gz1lzd9C2HdWJvlRYMYpWPQrO0IaXibYUZFKUXHpIFdLaqQktwsgmu
KVAQekXibFdDBdggqvagUBJtOTbup9S8TxdrB8axNzErMgeo0MnuilH3xNT4NahL/vdn6+QHr9zA
IgyyNOn4QDN5lbLfQ/UgCPfRxGmfb9zOYyvrwoHQxSjGDCqcTVkd+rq4NRflaplNDmL8/JXFhA96
VxC5RUkWWfzpRRFGKTGXlrbhoH7F077PeOW2DdwbG6ayUIuF1zzvjy16Iddmjf1VH4zX5ZphFWUE
ZNdgAXXpXnqi7zNPvGUjEYNNRgyGyB2VnfXDMBsqBi6SEjYxw5UB/6u41HJKZETKTRImnyr4kT5m
0y4epbfLjodt/mksf2p5FVNYetlXnVa0IZRxwJL8T2++PPC0ILe8KnqeYOkEphuuYD0lWSaLKtUT
VpjuzYNkN46+VwK65ye1W+fQMMElBIoElICNVTwR01qXhXlpQjmFzG00HpasfCxjk+fXtj4cWt9A
NAEizOBbpwexLCOxHxraoJ4+hmNX3UQSbrg6Tj/MJv01j+1ok2ihDlXJz6hM3pVpfgRfPoCMo6of
QIRKQX6SpgHUqGVn0pQbhFhpDVk5aoyOYC2qrWd0sfWWeGCjy23TrH6qYvYxjeRV1utbQ0quIxVQ
O5HSxDHN3u1G8XbAUEOrWQfo07uMpbBZptc2zy1XNsld1nStl3WL4UZSMdu5XIF1T8WkvClnM5jH
oG0dzXnt0K6vvMvHbOtWoX2P1JvBEc85ShvwJ8boGLATnt9PiUckO8UgAVPFiDs3RQIJat8rixMy
bDx2J1aZNzmKmLuiw4CkgZDBqjXbUpJfptZ9RjLZt6Me9GXiX17lhnNC/A/GXjZrCojUytNiUMoi
dJ7bMNMnJ0/33SLzUpvzugkqe39MrDPgbjHjpqXwTvNhcsE1u5verdvOX5zW7h/mF16j9DtrWfmH
E3srf6slc2sOBPYWyxYPolN+yo0tPkeGo4KFG6xSORhBdHfw8h9aGaSdPTzHjgQWywfJ4+sJbKAn
TpfPKmhHGzpIQq4bLTZUDcqwvSZB6zLKXWiw38qAbElX/dXyAF6h+rmd3D7gujH2uF/6HKsaUt7W
S99KsN95UQCtNsVV4nsaDDt2kNMFqvF20rklpjiemSDyF7e5y773pR+wOtHlJMqlmuGIgRYddbPq
sOzUvXRId/UXj/V7w8Nh6xnpN6ba8TCtPWmuVqPMYtKmzzBCPEPx2bJJVu6JFL2bdWQXc3pTRwkv
oNvw4ChNsH6ojIYK3orTPdamEsgqK29Ds1RCcVB25dIHVUc5AcvmZUUrXGPZEXubTs30CjhK9CFt
Qz2KQAqYuKhauJf9wda7DpQUGM+Ae0Uatu5Dxc2C+QQ5ab8LrPFVc8NQr0zRSwsUjxxipw/4NZbt
S3JkdXVJyk6YxQ6jvrgkc24PgwNJayd9HK6QNoFUDDjUAPR31+UhvSrc/4dmwJaPAt4cy0Y0c05A
auZF2We6gSf4BjwvexoUwUR8JpLKBJC6F4hZXP7OZwT9aHQw9ex/La5i8jidu2YC9wuii35P7kF0
Wu8VH5UfFH16u5/t/mW5ZmI4KBA+Gh4IDKUAHGsu2NXIZBPqCuHlX7SRlJz8oNVL0Hfo2VIFP8hQ
nqb2Uamumk994DUEN3f6aN1r2YnZMq1Eq2Gmfp1RLSGOtFOfDKAhOjv396wwWtq3Ue5PpVe5GQZ7
uKW2rVt0/AtWlzVJ8lhRwVaPsxbvmgf6hAn2+oopDine9EV+GvfCf3hkTTb/iPYu9IDWj6xUjjrk
zdQm1CHJt4hvxcApm2xUmXGa/lhYv7FLRXrZKrQmXB57l53f6I0BdnqohjGNqO5u3PEWtRUfn9hc
f0dQYKLshlWpQb9Xrvqd8aD6TGOj4tCVbHlXADYRGIPkDdWUlVdfcpkFl1EDzob2ydTqnTipfiKO
HDMbw2b4iAw3wyoamI9axcfLIoFIZMTBGD5KjCg9IyjaKWATMbx4sKFVwfpo9BFRX+wrvNh84408
Nr3KaXJwpTcm8waCSfZCBqRBK39evt9n1JvfHgeFIpOVLBnT8unrQWirVtMs4eYhz7fFJIJvJVbm
1FGjBUlcG7ZFy3foWzyCN6q2R/CA2xLY25zLv2Pz+h39jJWrl2OAD3KLOYA0elRquHSNG3Nu2kBf
EmTIrHO27pgLpEz1shibUIxfJVrY8fD78iK2gip0JP41sNovnTammidDg36Sifa4Xj9kdXeQIlO3
xVF6FuT2Cvh/XqFva1lMjw1DewCoItk/3UFqzSUphgZWC7ID5aJLhYfL69q6ascW2C84ClYLI+sn
Me5w1YAPIpbsSMZVDJXby1Y2XQeqoZhdABAWfaPVjTYWGuVkwP4w/eDxhriDXV1bhzbQOPdqKyAE
jBGsmiiPoFK5+mJJl0y1CgIquA5ANq37dPyiSupE5eTU9BdG/B3SSofLq9vcpSObq284C1QrlQo2
SflUZNe68nT5399MTI8XtfJTylJrY6bBgBigwaB5OpII/T5x0l9W45S3sk287P2/2MTdx7ACJHTB
SnR6MIxBkak5ls13b5g4442O8lIwIEAS3fan+tJqrvDJscku0TpxQEwI4AtIvjAhsd48sY2nxtLr
sK7saHThJRgWRXAg45ubTvusSgDkia68M96I6nKMb93wY+OrXdSXZJaXFsYhoPQ8hKVP7opD/GO4
ZqmTEkSdV3xi7jj9Gbsy5zXfPLRH617tb2bEcV82Zo3bgYd1N+wwdLmXd1xdps3vC4I4+BMG8llj
Kdo511sNnKkopEWH+Bbjqx58GWorbu/JIEsQDup78silp2Nf7mxb0TYAKBwdLPB1nB4lUSvTlnQq
+7JoddotYjwvC5Jr2S896611kr+X02ZPH+tU/M/k6s2RCpKQRcBmssnBCRrN6kHYRQHakY8q1lw4
1E8KxsXTOtWd5XIB1Ztu9cj+6iQ3jdUK8QL7KFqNxHntr1WvCu4tRwbQlEIgKt1lXCG0ze09Mro6
wfPUpFVK8Z0jCXSZzYsqwgWagy1lvPR30xIbZNJRgcaztEodaDFJTVctddhNkwPOiV1TivaU38cG
53najHOhFwvFUA2X86wdWQqtZkTUqv/F4CwYdntkmuxWINqpjZGm8YV3YjdAwqhys6AQyT2KCuv0
3pALCWOn+JJMmw9VuWvy1XhsQtl6qaClM76VFUBPxb78R5dS8VpHuK/ek7/Hy5z+jtUxFglKA1qD
36HJsq30xIkaFQ2j3Bai35fd31aahiUjVITHBxJo7RuEtBulaZFgCiMA3S3gI5ONflFi2CCScurf
/ZWBqXrZTXpHtfzUK590jhfceua+eRDQ0YRQ1hn7EU5uSvQSP4EhZ+q37gHfGtWAwRPdeW++8zEz
GzCT7+4Jpv7+sbjKyYssivppGeEmIJqn+azuod5H91q1Y9oW2kF2i8caRd8X43407MtffMNFIE7V
0PoG3/g5Yzz2otXmtsIHbyRb6G6auPIwCs2xslXeAZ0UzjIYLVDsOIu8olITxk5hFwijHYmtAGUy
7JInKMTvZZcxg7k7rvvb8A/o3aqYhQXjhCmvcSY5YrAuymV2mEYvvQeElanGRmHnQ3jQSXeQ2XmK
udjEjXeGdYzhlHQ8cpClO31nRrGpxygaED5YMw6u4uRd5l7eNGnjqT6xsfKx4NkQElrBhgTk02AP
ia1RG/9v3TGAIPH1/XwngaQENV/Yv0WsFHDrq2wdq/f05DeswgUBwGtZa/EbxEOyyx5Axwx1R0e3
61+6P3yhKc/bz62jipl0FrmjS36G+ewh1mQNcVOHrTV8pDKq7G0KgLBkfFz+upsb+MfOGnCpomoC
5DXsWBCGkqXrVOZV4bb3D7wMEGkAqQYI0U/PCNJfOV/MDktBYGD+LjyAyp6mq2KX+vFXtLOCysUd
lK+6x+Que7m8vE0fywq5jGIGfeF1IDSpsjgUTcyikg4syPmhyW2wrk378i65sRzoAh+KHoPcpHGq
PdkVriravPYAW+DZ4cHK0clFmxNf4PQDKIWcMeg1LsnUuOr4M0dHwLRmp8n8oudVOTjG1uNPdTnF
yCOwoWP/3s+mQ6A914AUo6oHtP14LPebxwckYKzWAbezxhJNY0TaxlCrUERPs0bdVJwIz52yF/fs
8/2xscYSifpY6FMsVCE9lPtklxzwNnrkVnFYGMuLQzYXBJl5wNQB0UWH43Sv9HIEudk0VWGpftE0
d5ZqdC4fya0NYkV/GADnBIZrTi1gMIW2jYoCg1WF2nCgCvao+aAAYgncYsaWF8HEFeNLA7rsbAjF
WKx+GLq0CU0MvS/RW6V/ZEb1Xxak43qL6JnA0GpB6lBJ4PKkON5UuYsF9V0lU+JTE2J0JSAbQVdD
5PLyN9zaJVwoxCsY2VAByzj9hlqR65VhtTBZzdQGJZvbm9XnZRtb3w7jw8AmgccJrC+rZQkTRB1n
MalDU+qD1DBvyxLwc6vhlTI27UCKAgEgYyBZQ1fGdmjIPKdIIfrEx6S5iOwF8CRRbkr38oq2gIag
lFMwjonKln6G/KtEtQKPkgamEXf+XdwmO4yAQDuXLA6UEjGMyStDbqUSxwbXV3fojaUUDBgEtUti
A1gGOkeP+IYjf8wDmgGgBXDzQNlfXufWDcPstwSdYAaeWcdfQFlGNFf1CqR2mFbKuvJD7LM7YiV3
KH7vioZ3ozdPI4YmQOHElOHWF8BKoTRPFaxyyN9m8V6M3i6vZzOgVNk5B7MdU1RaOaUYI3OTPi1V
2FuL06iWh5nU5Mqw8HKZMO4wLuvAmIvrCLomDjErMEvTbvSH2Gpt0CO8KGl8SNvShORrzt3krdgI
xBooWIGMDE8A246jemYrm3lcDXgDCkwwGwe1idxmAXIjewE9vgWhTYUq9jB9qstLVr6DbdP/L5/H
wAvPYOsgnmE/8PgHVJqWxMWMY604wkezm/wJPS/QwUTuBwLDcnHgaZ064HXCN2/ukV12Lo7sFlMt
DrUy4q3Atd0vqQUhlFF+jmOUGzhL3PzGOMnwD6iH4yCcmsLMWmvkc1chpTBs1tHD3JbgMKYixZlu
5nfeM7iZGLKr8z+D7FE+XpucUkkZ+u+b66qLAwFdBWRQ027AUIUFJoNP4nGNiltJDIpkoglisg3+
kEIiUidPdRUmiDX8vOx/W/NS2bqcpK6qZc+ynl1NfQOJeX16kHP5ZswU7a03SmFXtJkSqAN5kscU
OnsNdRQp96rGDKqh88rJ+lH1QOhpafNzKYc3vJlvcaVeY2rjKzYF4jZVFrZQl4R6b//U1voVDtvB
1NJHddHeskHZi6rwUIi5M9SSn0PWtJqbPSmQ3qVTfDV0/SGJFMEeRP3J6FFyH/UHYSwZPN7X8BIq
Cw2aoQamS7ReVKhrZ2L1VYPS1O4q6bbTTW+0rDdQE6LUrE/EG0TzQdebAM8o3PQQPSQdPehSDhCJ
+TObyJM6dI9zsTzm0vSVq+QmhdYajYhTRZDswqfoKvJA8xgVtxkVwIwGhkl9IGKDKp28uic3BjUO
I9WdvC6vFypiQDUydulc3RlD7czyeNUXradFmQ+586c4BWypn65KoX4j/fwypyKGRMZd2tXEXtCW
SURxny8yB4yxMZzFmK6ZGg94bVHGXD30tIRmnjDqJStPqwCj+V1Q4NjH0LOzh1vi8a70xtOBUWeo
TGEOFCntGiaIcnTZM0XAMBLoXpziQCoW1xRf0gFV8JHHrbG1vBNzq2IIoboaKYlc4n0cvSlEZfjd
8AwkRFBW5ddetjDKKuZb8fSjU3Oup0rxsvSQxC5DqXEFYD5uwft0S59lSG82QRRmT/ENktpH3J2+
8JhCdx3w7jjbsFUwDypYYHTZEA6Gl1aOzMCciqIr+MBN9XsqNCcvlYdmehVFwLNzdFaS4qpXDd4L
seE+T6yuvFlM0mLR0VoBV4P12BDhF0RTYlvNcftG40EuCZiDLHtJi9zOKvEGoEonbTW770deCLYR
K+CXgLeTDcgZ2IdTv1pnhEZCR8uQEkd5TXb1HRzTRxUjBRWvUw+bHmgKz+jmqf5j9LtVeOTMa2iD
t73SlN+zxqlip6JbyL71g81zSjokBRM9mN/TYDzMO96Gf0dbZztuAXJi4ezJZw1VTSFpKmJGPexa
O/s1Xfd3+WM8Oepb9aEFst/a080QO+Rh3Fkh59XceKDB8frHNNuM43Wjl5tg6rkEZaPljEmzG6Rx
V02ZM6gF9CFYxrXvNT9T5ntCf6g6YtKsQ0eGSG5ePXJ+zNbOM5Z5pEnY97MBkrKx5q6olOIbomf4
mGDytNTRFkBItEPplUHEHz77Lt+sPj5geqjmg8oRakXr/LzLwAhPF3x8VVAPCkox2PvM8Odx+GmU
hmZXev8ud78HcGfaShsIEFAA27ToD1V/E5H5FunIXpLpVxbX121kvmgpuc/UwTVoHhaVhTwiQ/KQ
VxhFTjNXmFuQeEDIGursgDtW/adgVB3nNG9sKsiCRWAP0Z3QzsZME8iKl12X55j8ij2lL1x0DWxt
Fjk+g2NmjfYhYzH0sVXkoRAVrhaJhzwp/UgsOM3zbTOA3FgseTDXaMqoGc1Ck0geTtboLFm/N3oK
orFod/n0bRw+5P/4ZN9TzmfzEbFeZeaACCo04lsivSsFr7S+laOcWFi52LxWJEGmsJAofTDVEpDb
P+Ul6M2vNhOdtM69GDSDijG69fjex3qQFWLQqJ+zYjk6/X15uVs4HMw8y2y90B054/U04qSsJ61B
TgJwoI10KbWNON/N0/TR1+PvTtX2yAPvmlj5SSLtJZ9UbrLNFry6egAQsGkqA42As7JIhSuZxY2c
hcQqbov4tdAwUq7PTo44bJpSm/Sqk4i3ptDtp67ftTFP41Lb/AWo/ajfOFOIQ566P3EedT2KEdf2
Ig1q2pR+UUkPZtqaKJbLD1K8XNdVtoCRV2o9Kqmqpw/WfUkmX5TzTznpPspMWFiweNByUD2DCQag
ScG0c6qDeFqKlNJupaw8QFA2CuOhk3zgsO/1KIfIj2o1jy2VvInGxCGJ+WwZHfFiChbZpVDfSUoM
P50p0rNMRQHYMjO7VchzK8Ug8JXVPVBHpTvDZSL6l5tdgnHeIFlacDnFFLlIlzxqXRG5tUzfp9Ri
tcfSzpeSk3pvtSWR1RoSWAl0DVJjq9wSHJl1lyYjjnVJwzixrkhBDHuU7zSxcQ0DohHVK6BzfgXE
CxliW88TN55BzzdCk6uTdlSkkIVDLIklEVJcKSk+qFrdagPmXNTWE8yG4x+3gkoLA4pgawMDhnLG
hD9PY2PSPsvC8rV3233tCz9Ac47xS4A9yy/e+37mwFC2AhU48LzoYqL6sfpAROlTs8lMEhrW3UBM
xwLrVrwMvEWdZYYwA81IKJ2BLu2cpWEURgWABj3B6zm42Y4+Q6gFwN3yJQNgsLsW3QYtGZdXWvje
3pNLzMwCZ4ThFEbWts4HsiGOu0odEkwAz5GdFel+JL4p9L0zD2CnSuu0wqBfF9mCofqLpMRunXQQ
5RF72ZWXQbLbCCMmvSH9ymrofSkoU9pi1D/EZnZom/RNSKxHEY75Rp77w1Smt52WeZMk9HBX+ms1
1buiEH+IafOZSi36PzpAOUaCuZjL/vL/SPuuJTmSJMlfWenni7ngZGVnHoImLZaFKqBeQkCqIzw4
Z39z33I/duqJmUWmR245eq5FRmS6CygLZ+bmZmqqqwCRDhNc8qiKgrpzFZsM2Zh1uT6TZ8n6apHK
BjfITkPuKAMhLB7LHxtbPQGoMR3tAwBmg92arRmScRlStEtiToFplc69ZfEGBMHBx2ZWVx7MoMiL
BnJgWoFMYV4ao9ZKi0X0+DnNfqjNcVE5AR3v9zMXnqwuSYmnafysd4YtmV+Kmtf/d8OCqeN00bgZ
j1IWWFfIYjlmAPE9DzH0VTrFJQhbP56kFQILHg13FNi96OEFAOD6ikDxES34IFg+mdAGzRq4XpJ6
mhYHctEGqCbjWAnfPja5vpvVM/snWI/AFII8D7MwhQTFbzFN5FNVjFuQpdkt2bV5fco1xVGQ0gwj
0TPre/xtYE0my+GYF9l7mZqn9PfQ90PKls3ro4qNxqXekk5ZnABIM/ngNHMbA7VcYXKMunQiRfCN
UtuFac2xvVrQs2m0j9ImsLWvnLXCArZGl075mHpkkZwp5mzKdRgGE8APYs+g3Ilfxdz5dTipAhlF
+UQJdLpt4UYeegB1fZuW/uhnT/2JuJlTCEGqcsgKVxcBLCMDC3FfFK1vnLdE6wUgu6VTmUd2Lb9Z
wCnlEi+oWU8hWvDRxYmXJEqpq+hf7zQTtUBJPA1DfWeGxWsE7VXODqEn98rpYxxU4wIpClDnAKt+
fSgiMUxi1BCWkzLFrqWKOz2EJrKYWa+NqTtxah7menoRIIFu542ZO3j+2BMAH5yzuZ5QEFlBbRM0
/ECR4IK9/oxQq1ukAiPxlLZQLR7uRuNTrn36eKyr80+HKFL2fZRL1otW1UUjT10ynLSkdXvlSxqW
u8god0WJp51cHUUp+qvvKtwwQN9goyAuXgu8S4uaKDpuutOEZ4HZWIdGSX1UPl8+Htg6CqJ2AK9C
2hDtIKAZv569UkfZcWriBL0ao4f3PIidhk21Gf3FQwPgXyZqoNbA9Yf8hoZwiO0+WeY5BcWpTk76
clTjx0kHjgoNvBn5y/D0a0Pss9RU8jadeoOc5Blg5Pr7WPKkxFYnjFqg+iAKKvrYfMy2M1v69O41
cir0StgblWh52TAt7x+vz00rJjWFUriIVNj18sTFbAmCNpJTE+8JKnb2jMIa5wCtnSH9/VCcROwG
zWR49msj42j2aZxispJtfYfU+FtFvggecp/IsKLFTvYAZczxnHnkEUHfHt0vwzSavUg8aU0sR0sq
kZMYvYpJZiul6H48f+u0Gh0bfDxcIFhjVrfoTPJcseKZnCY/2qRetKvBratswEQlTQfjrOdSBdoX
U9nGw2Dr3sfm5ZWPZMzTn1+MUDT7TF+kheCeAb2lU7jl0TBsYfpeFdvK9CFCRPkEvXJxq6A8QV0X
sK1R8sI73vtjXak6fwlFVyPDuaYSaaMhLGYykZNyUoMw6ANVsI1iQwC2o0SKIgiA3YGHe6E75+qK
uDbKomx6MEEkkjSQUz69Na1um+2WqzW2fnsyRph7SErrSgzznpyg/BrQBoRsfC/Eb1q4J8GABx1S
dgD2pf687/cQgwndSHLUyDYkf56/l68fr/itEVOZTGQy4BxWzQlFis4mqezwMfp0iHTBk4X8SRlz
3uVL3Qs7szQqo0RTtOLDOAaQRZujAd5j+G0JHPjEsyK7eaVUbqovbmTQm3Is3jqrlwaZGgwI7UwL
CX94InCTOaqSurHMbclcg+CwlpdWmOsoHzQSx1KNYfnFYUCLfr5bWkcdn5sRMu6t0+zJdvLqB3Mf
e2M3udrgWT/++gpefMIZKndxZAl4ZIBPQ+IkzDaxVH3vtOYuDHkq7remEzoTlF6UNt6ySaeOILdo
oW/6JNfEy6PuGdwT248Hsg5agMYBOAvEQYiWV1xFVVw0RmNq8UloISmV95WTxi9FXAaLWTyq8jei
95w9cmvzU3FNFUl00DCxT5Y0msoOIWl8UlsSvqZLDUahhWbKpbHgXFq3TIEbCQRryFsChE/Px8Uq
ZXKYCZUsRydRedS6xR1nzcZTk2NlPYWArwOBBkwmurZWXe5FacrTXDQxwghwEyGRLhWFPeel11mi
I9U5em94It1r9BGwGZAxhNCFBHjdin5vSadBxLs/PlGsebovdz2KnE4HVQvFEyuXX+9cb8Vrg8wd
pdZSD/osGBSF0p/FZp9p3fvHW5FnglmtMBXKtovr+EQKazMXszMbXOzHTRtYI7pSEONmAYOKRSDH
Y+YxroGzqMourW39QXUXh8rlKF+gqcbzidQbXTthzNyFSSZ+kbIpCqEsgf1+kaJJdlxY9a1tCKCW
hZoY1Thl0ZYWgEMLZEfiE4UGi17mSkT1SLa8Dxv9MDmm3dhF5qZukxhfBhANqu2e1+9xc1sCBQz4
FiWfXB24tEcZoeqn6LwtQcTgL/qOMpfMboO3nj2UPs/kekENYEuBFkPqBRkwdtTI7PWVVuMqnU2I
nbX3bT9yjveNoAgYBlyiqI+hqwGO+NqLVGZW9tDLFp5SWw8Wt3VA5rZPndot0YGQ2EXAYza4EWtT
1ATSejQiBW8wE6wkUQVeLtSAnqTvYeAPD5Azil3d8PBKeam3IEBpHBkeMzB4z+T1HkKLK9B3qPcA
ObDSdwLEdRzScAqfWh1LloFOV0EDTfq2aM+ytdiL9fTxkacByPXZAHqStkueK/ggN7ue2rEIrQId
HuFTCo0n8DDZpVbbcjk4cfcDOE7OStKTtrKGy1QBjhIZffZhSYxwQu+2Hj7NfeR10AEOO8GVwkM/
ch7MNzYlmHvxfgUyGWkjthkpFYHSz4QyfIqMfRn/OSX/xHH/7+/Tf0bv5cPPj27/8V/49+9lNTck
ijvmX/9xX70Xp655f++OX6v/on/1v//o9V/8x5F8b8q2/LNj/9TVX8Lv/6d992v39epfvKIj3fzY
vzfz03vbZ93ZAL6U/snf/eF/vJ9/y/Ncvf/9j+9lX3T0t0WkLP7454+2P/7+Bx7+F1uI/v5//vDu
a46/d5//3/+z/vPvX9vu739o1t9AKQFWVUUDzhguHr9pfD//BLcVsixd/Pc/ZP1viLjBA4kbG0k9
hAV//Edb9vRHkv43kMoiXUXfgED0Yjf+a5xXK/Jrhf6j6POHkgCSCOtXmw1JkrMQHBj0IKRJe/+Y
2DuvpyysULlyBeNbl1W22YOWuuf2xK7NIArARXa+0jAqJhZO1NiYpyxL3Llr/GaaP4PV59tiAH0x
ytJOiqrRSZLsRU6K4dg3pqfP4Q8h6+6LWNioiwEuaaLxvMitb4L6ANTbEOyjasac6jqW9UwY8E3q
vNgNUAV6iippyoXi0N/z6zzTKUabPBJgAPLewv8AUaQ2Ahid3WyrQVJzE3kUzwZU73YG807h8O4a
Jtu+Mshif4Z2AetkCoPGSd/91C6MtvV2gW4uL2pg4N4/bUmUSB1uhObYmVtHkYolQfkxc6mSJ825
Kb62McHo126zXYgbgHDvUuamW9tkQpXFwiLNBmyKu2kAvw+o8u6TP3UQshRed5x+QyP1OjhaW2RO
STn2cdjMsJhsw2BEp3rtkgc+qZh8a6tQoAsS6gD9rgKT3EJO1tBnMKmhtQ7wOKDyZHtcUJAL8nMX
TIpOzckLia3KYN9wIhQoBxToPcUBosvliTjc3ElUYhdcH+dvYm74XASavLXwPh4dyacpn3CrH6wg
84gv8HCf9HddHxMLlx4g7yY82zrmrYlIwCuh5VhVsqF0TZanBSGaj8VNHFw44386wUund2MHobiL
fD9eW4hdcPjxLRcvLsSlhRomQPlQ+mXJLXwI++rbHl2TqCqfCkfjchXdOCi0/1WlEgCot65S+4Ku
xWJXmTkOyuyhV/4lhKafZ7q0QtM9dYg6j1AAczgDvY6U6Ma9tkpDgIuBLnUqT61q5FjA0VMAEw5t
CcjkQ/lobg1P9IHd77zmaboziJP6vHrs7Xm+GDTjHfqq7kOj1ql5yTd8MKjqjnHX+6MbOYCfQavc
47b/XYdP/xoy8r+WASKZFdzUHLtaLBRMNOWhClM3QcJgIyNNqIPrwm1BNhm64r0AFewzKcLZEz+3
P6zaLvEe5jbErG4Z1AZQZEfeAvS9oM1htlrfVlEaNsi5YE94gwr6lwzqxkrmcVb6OpjDsKkdbCwA
j6i4Hrulm7jrpTYxdeyv0ZO9HFiJ6LHbTBBdq3bmK5/cjWeQ2Vpzr0b6UFeTC5psOzaJowjcturr
wPvnoPBWxCODVo2xptfb1ypTIZ8EQ3c7d/msz3bU2rKOfqISRJOdB1wR7ZqCgCrei79xjyL8uvZI
2ED0dSGiGgeOC3ZKtagOZbmKoVt2pN0lbWBuEa9AsVbdox2Bd1RX/o+xxsznkEWpWU6wJj9STWxp
T46ghPd1vztyz+WNTWlA/BnCUQC6SCvJ76wUlGHAu84tDtMB43oYYl9obaFEpUT2M2/chKLXCDYx
fc42XTkkeigB6KHtdRTTydwoBA+pHvlt43w628B6El9o03qq2qnT7UIJpB243SQocVeCbQ28Sb6x
pODIQjULeHi86VjwQ1VOdakoiYFYTKwdyhaiuuFJchrQ+zT8eeaY0ygw4cL9atoSl6oSLy5NdtDo
KD22vm5Tkn/Llbacub1xWi4HpzFzO4lDIYUzrP1U0qFwYxmT6HU7iTJokAfNyf0sEH4sPPlqJqNy
PqhXpulEXAxUKYskQnsm9T5nQXc/dElgOMB8+3So8tP/51AZr6rHmlghB0eHOjvnZgYnehwnbNga
Dj7aAcIMnh0JzCFyZ4s8CM3/MFw0tyNhi6ierVgsuahD1YDQdZ3BvQpX+4ZK876Dpk/uK3jLcPbt
DV+LkwpIN84M7SNmhmukkzDVgq67Rq48CmZ0aIvljTOlN3zClQ3G/5SVOulRrOruvFvQTac7Aii5
IydCZgx0El6oblL4+R33abi6r+FfkXiU0dGI1P7Kx9cq9q1EL67ps/a5g0gL8aZvYCTBOdF24gHU
QbFNuPIz69Dk2ixbzivDIdPAsE13rOIjuPbCxMYx6XBQQrtzunc1dHhdqud9cRXjMkaZE1pOht6N
jTnBaI1AN7NVZyrs5fV7haZNp7JRo37viCNDVCzkBQg31/fXPBvMEbXEDNLjBWzXf+bIYtWO5S8b
3U1RMlW+5jK6ClM8IXg7l0kSnj3D5fKyxY0cV6hooJXVVXVj8QwFxIhmYeulvAW6881S/XkCz7jw
psXGgUwvypjcNbXfmtJdXX0eBJ6PpCfloxVgdnkDWvZRJJgFDZ0EPZhSl+fiZHkUCXPoD7gEuEQi
TE335wwoFI8IlJaGhA5zeMextpawl2Y3lWY/i5e3ok8/h5nmEVRutaG0i/A1W2ZbqB4W9VUtv1SR
6VfzS9H4mYn85pD6g1XZFQiJ1FQLBKmyyZQBZgxYschdrxtXFpJTv76WmaBpAYLS1Am26GyLTrRp
nRLhqi28jYfhU3bkJituLcilPbptL24OKN1VY6LJs6sfi+1wv9iUtRBR658/1di4pRWePSZ5IDUJ
YN+gWHWNtHKA2XDSpn9qwB626NN2VCovNLoniWyQnUXP4UFUiydVJQ7H2V4jEtd7gkkodJCl7ZGa
nXF/Da7mA6Yf9HiMyRseLIVBbawt0YDsYn7VWDNanMHZnWGpvFsOYAROKjuaHYTs2Y+usuvWbgPB
o0xbCKeFaj+o+6Vwc5/r6m9dY5drzYTzA3IJUzfRt9AuU504DMDmgyJF6xtBET/+3oJzbLLEyIZR
huoiYPyxkuA89d4UbziLydlSbINjCdSuOIcwsdzrj2Nm00CPUnv3kIt0yt/g1eaNiXHl8RilABHD
INpWgb5/1OWKc1vcuiyQYYaOoKgiOcyC4I0qksAdgHgOZGW2NOb7shSdgej/ztRR3gY8RdCptoIO
zEALiALIKGmADIVSCTRo5DjtJAhdUqqXlsNFfM4zs+7/0h5zGpQOPnfK4f4pRHBSwfb+LCu+mO2F
9KmL7srGgc7Yso+ONM1WW5u+PUbKkzF6RhmkIGoH7PtPwPyBISvQxBi5/5Y7vPxA5ogIaWjNk0xm
V60cvbFpgRSZMKdUnPJA23Pj3V9EU1EPgXcYXoFYAgONFmwKt46nJYVKq372RYIN0Bw609EySp/Y
FIBDMsm2VC7tznqLAeIOTQ4a/aH/n30JVqYeGpEZTS6xTCfJPV08VAmvR219UsCOhsyKjienvFaw
U5ReDuU81txBumsU6PrGpss5/esLE0Vd4BnxkkbXENh3rx0sVJ6qtDBSELVuFIic7yr4ch31OjR1
UwYK7nLdmDcKKwLyDUccYA7qjS4cejq2TWZpM/hvXBAdPMle60Seuh2cxem3pT8c+aiKG3ErWsEu
bNJpvrCpzIsmgiZ5RNzaHXJb2U7+jBSTtAEA7aAEwiOSBkClccEC65wI6tgomEv4B5PLVpilYZm6
2ZxA5LkVPtOJJRhl+LkL+PmXW9N6aYrxqUWamK1ZYIhFM/gLxN46tLPm3z7eLPT0Xruf6/Ewa1dl
uRIXFsZDc5OU210LVD/hvqlu7PqraWOWK+36cZZTcXSH2XKj7M5CU97HA2Gw1mencWWCTufFjshr
Q8urBdNFKyJgDtiI91gZgC9jL3QqzhljKN3W1pigTc2s2Rp0WFMD7XP6FO6gayu4VMW6swcvfabE
YOkp8xTdnk+/sQ9vnPGr0TJnfKlkpWkTTGjnik75tKDdC055xLO47u3fqHDxNiNzTc1J1Kpdi/FW
GHEYkE0f9O9UIhIsmW614H0KLShOMwd3kpmrJ+vRGqTSE9B67YsczA6O3I/0qTWdaatt6kAE1Ylj
BHP/Wff1PZ+HjTNo9kWul4OWEPCEumFRH0BaZJPEQrRW/fUU5NUhNJhHeKyEodTIGCeNAaov1bNg
N/dQ9V42ljfsFvAVj8QbHtG56vLOP0OFutrI7CNcRyt7Fo1n25PbPKuZbfhh5Ucgf6VLSztlv1q6
3QVVkB25ZS/ONmbf4nJRquj6P29jdXRRZTszq4CWMLTVA6pPPCdBt+kH7s5g/JASz6lVhhgtAf0i
ctrdiezSXfhAmbBntwROfD6Ubn4f8amheUNl/BNpmiZR0Q6NDHcGvYllDwVzQHbsyAGL0r+T5bje
U4yDMqC9khf0wKLxapd9mU7Ca+KDdMKR/fF5vA/3IFrgRlA33nbXVhm3pCi1ZgjULdbe4mufRa+6
BwDLBR4cJLtU4kYJyGAbO90vHolb7uNPPJTsuqyJ2B1APktFMRX4KBbYIRljCaUIHFpKaCyDnBW6
M6CXg8YP5aka3rI3Pr+IfHtf/bdRlsF0KQWq/4lrVIESWQ5TX/s7Y1PuoCnixHepI9niYic+Mt+e
tlMcjThD0AXEb1+Xr8DC7Xj1FLq6633+63sYj9Jmc9iWDSYBZOQbNYEIH9rmzaX3w+kvyr79y4P8
skU3/sXFC3ITscvQKHeecDyincw40ioGntBeNm2zN+6r/XYQ9ssiE7SgzXkWkSz9ucS4etG+q9oo
3kJXgjeR/0NY8csW4zGMNCp1LYKHoqpu1RdkZcEAPniQUUPzDt9L8IbGeIkikuNKDrFwybZ4kD+h
DuUoQbyZT3ymM/rlH+0RxkMUoNyWxRqmGlK4cft9WXh9FDdPhYI2a+CZoBq/elC1LRB9I6rchTaQ
HUFXeaPIX1HAuM/FUHOVuH5SxCi1P44Eb97aF1aZ/ZimLUhTCDg+Fv27MdxNXWaX0/vHNm57GfAa
6DKaTVHbZhzdPJO6nzNMHi0vFV9qJ3TzN+rgoNcVjPdNDXgrNxN6ez5/GaU/vzhpRjuBvaGA0Wxb
6ja5mz1oabkoE1A1rcVJf1Qv84ESZvWbesMZ8M3douJhDOgYegzZNznUOeJOnM3RFZB+yfwx8nMv
8sSHzisH0GdsFac/dZ94x++mH7uwyuxRrWwLaYY6iCuMgptLol0tRxlMdkLKUyLmjY9ZULPqIYAK
DJfbVLiPzYRPOXBzX16MhVm9fACvWxniNMSQka/qxpvQ3l3JnIW6PQ7go4AiEtE9yfjGFizPajdY
sIJSWT8/djWPC/32mvyyQL/gYheGcSI3SydAMS+Tt0OcP05KMew7vVeRQ01eOPvupkME7+i/xsM4
xMrQ6jqcI5T8kC2m13m0Kzair4CrirfHby/QL1PMZiOzqXRTj4H14YnkiZ1RlRAExJwR8VaI2Wkj
SUzS0TQTLYo37aM0BPC/iM2AH8Gguo08/EaWhmeV2X1ZBdBZRWBVbmgrQ2P3Eg8mfqOCidDrYq2Y
95oapaKageLunLdLvixWYPgLEP/kEBMnAqPHV3XP8xC3L+hfRllxbz3Tu4U2/eOCVnyCwve0if2f
Kgcywnsu2JOzS1iq5Il0YRSVmEit3QliAlf0qranj/cI54iZzBUW6kKGjQgppBp1n7A7zlZ6hLTC
sSbd9mNLnG1BUd2Xh1kqG5OQBLMHtYjXecjeGtJVzl+3AeIaUHggOQjQALPhSzPGG1PBaEih/cgV
9TiM/b8xDBDkAPkAsgLQSjPx7mJVBYRF8YSUrWkrluE38Fnyrt9bi3Jpg1kUPU6jJjVlhGaTeUy7
H41VOYZ0rEDF+vF8yTxLzKII1ixIIDrFPX9oDqqTfB4OdHMrm/kuu58/LXvTpYJczRM4zesB70fi
qk+pr3zlB4k3gCVoMUG/F+goIPyzwsmrbTKrGUrUCEiTH+I5IM1s0DU+Jxt5I2x5k3zbHnCpcEc6
QHZszJiERmOEBC9IikodfrRBGlD94uoO/Xl2xQdE0blko2Dzwh6zqsZomLGcNoDUvYkovqvvsWs8
1ehrI1+m998I8G8duEt7zNq2rRrXfQl70BW7C19GzGjuxN9UO7ur/VJwwifelCq3rtBLk/STLi/s
VK8F4LtH1zoR4sz9QZr3C3E7BaUcoKJw73S24KE66EoAeiSe/K081fdW5Ag7JbML/IHWz1pbe2nv
IZHLiVduuVOsNTpH8L9159S8TFU9CDhVs1BaLgTov5lGcid3Jk8O9sahoh1+lMgX2NeVAAbprdjo
y0J3EymyZ0F02mrym/i5mCvODX9jSLAEqQ/I9qC5jn0b5LHYTnUISznQihVYn5Zhp0U8Eg50qzJb
FxUkk6pDg1YCSKxVLSIdJ3Uky6g6at8XEImE0TE8FKQNi0MSp8P4qIU+bvus8wTBFTqwfoEXzVAI
Kb8kS52QwxhJFejz8kE3/HFJc+hM9OLQ1Kkjjk1fOqjE9ukuFRFyp3bcZkK/q7Uc2j92pKUAqyeT
MhFHL8tuOtV5YmrPtWok4a5NE2N8jZXKsADkrEpjo6dSpXyaSNImxbZDGBH6ShSl95VFQIHaZZ0W
H5ZIC1+XsCmilwTYZaCOCiNST5I6jMkmVNH27JahHIN5Pl4s8EiPi4DEsN4ur2YotyQGgVILgml7
GuIZ7OdzqBlTZofCkhd/ZmXT5w7anSvRmaJJA+lvNqrKNhlTEwzTaL8sHEisDYWbDJHWuOWoD92m
U/okDKosbIO2IW2A6L2tPRQJdekV2RUhszNJLJ8mU5N3JGrJayOFlmbXZg2dl8IEeMMuhXYZ9/iv
aH0HnEtowBlOyvqTNqRl5oDDRwHnrNVM8VEfVZLbVpS0G1nsx2/p0qV41k1pb92HRZ6rnhpOheIR
Mhajb5EeakrhpEFYGdpEX1Dyk1Afiido56D2px3UyWzuKjA7v4FmeNmXaam+EKWOt7HWRdvMWCrR
jxZh2c1Eqj1FkIvXBUwsxNbzQp3sTrWGU4Hm5XFTZWQBaCCMLH07kLnKH6KGqFMwLFahPSiLIfdv
BKLStaMLtZEdTXTtLkHRLNNoQ8lkHl7yIhqkzsn0nDTfxayKzR+j1mc/ln4okslGL2o2Hg01TWoo
cQuZpN1rGkl60QZtp5Y/NNiYktMqWgP2zDGnChgpIgp7mYvFAOFfKQ4bqFHRcvgwJ03mmlm4QLMx
bWfT2GBngPTAFoW8LxxpabJyr09SjBL2bFXmZwW+QHoyMqt5T/tEfVbzKH1r4kycDqWUSKltyNP9
ME65AWBOOQCsX0daEiBlnxUbcGmBCMce+yHp/kyWolYeJbUuYafRTOETUJlpHvmCLufd8ygUqolO
zTKS+5M6FAZYX5q+aNTElcs0FV5GKJZGAQE8fyptS5qxPxrQx2XuImlJdZwBsVygYWBEnR1WlUbu
5TgjYO81zKHzCnHRh0Nj1UYgobFNCgbFWr50/ZIjMSfM3eJ3DbpG7U4QFMPrJFMA8VixxIUfdW1X
Vnaia/XsWhGUIu2sjcLQIykETu1BaLX2xezUAfi02kC7PvrzCn0Dh2okxwkppK0+KWb72cjVrojt
hpRG4Rcx9ETsuZv1+ZOVggP+lKLuHn2SBPT2gWsiESpfGsZh3ESDpYWRY4hT+G0wa1NZbMHqDfE+
iiLB2DZp1HeftVyu0MWVd2WOhqN8nsrUa3urWSpnmvVMQb2vEiyptefZmlCzN4wqRGubhbxkBbF1
M+7G8RD1gy5H9a6GNJGc925fZFkEBA6pW7ed8qpSAykMKzFy/hf49kHbB4Crq8ekzu06NvFoL4Uk
KW2hTpajJAjNp4/DvlVvE5LWFBeAMjqIZNAJxIQGspJhh4hZ7KqPcDp++NB+LtBCBuwlVwOevsQu
ox6YolxbKuSFAeGFvMx1SDCAsjjDckfuAIwLjbFGNBH8RvaUjXaA4QCQRqYqRgr+L9s5LEu9WE/q
Yjk0GR9/Kfxh06FhgXY1UdmVyOVWeNh47qdFvEIRU8hr/A6xurrPQKTuyAH6i4Bjg9AX5GuXnex3
gYWSA2fRVpfweYS/7DHvasNCFzLoMS0n2fZe9Sy51j7zBeiyNR6qAY6SoluMi7jgDZJZPggkADWa
YJDJlqpT4tLyTdcEWYEVFLt+z0UJ0yD4artcD1JnugbqpC6AUsIgKTiwvsPe3Ko2FMvQo1A5PEjU
zRkFURaUP0x0FLPPRRk9acCjYs+McWPHEsCOst2KT5x1uzWFQJNBlIpyqawepblaqIPaDrACPaBM
eVKj5wUsRiRBF2PtKKW+lwjKZZm6qSoUZTMD6ERuI+6t43H5EczmmYB0mqJ+BPk0oKaSWz+iAwQX
zI/lrnfjTX1KVf4Di30N0AOCABjHA+lB9BkzewfM80Kvxz1YhoJwhwaFyLPOTT3Ke8VFGq+qy9QY
5FvAf49qnLyiDTHHVjL7KbccmiYne+J1yJAfkbFW7lq8NjRH3kc/oGz1PkPq+TNnidcjRVsNEq4i
iNd0QHaYXSsVJbiGysXAKSGb5hT7HfZsvBk+8bE6q9QXBEzhScHxDVpN2h1GN/XFG6sopiqVu9hw
q+8AyQ2QqX2N/QEU0ahLofyGRoXGiQqb6wnYHcTapa+eC7toKJrqSsuMczJRAscauEOodHaNgna7
lSba0eh8PK80XXPpDGASiwmZblDa6qi0MkPFk0PRowZDDQdQvJnz3iqNoNMrBy2O9yGU/j42d2tq
r+wxQ8yLRDIAUQL4z6etsSjofjNKDLF1ke4Bw7tt5rbKcw835vXKKJOzUo1eVIieGq61IV/nF1pn
EVBkCe+Ft9lFZzO3b/1MuLKaVpDQwOFR4tTzzy9WUl8Uaak1DDPekq+SPzxrom2FzoKgJMB7y6mA
Ps1Fu60gwZt8jTe/VX5k4wKsLVg4kQ7RQY4ALm1m2FOZyIWFOB8tN5QfLHPxBZFqE8SzaNtSoZZm
PVJOmsoRnqXInTreYrM3DfsBjEfsmswoWsHUkc3tthliIAjVQnsJp6iANpzYcPbyenOBL+YMKKYC
FWvMJ9KESg3yGgo1HT0r/ESF5wfgv7VdXHpy5w0o8vISMqsDxNikc3Cx0gNRq7JuosWtkVUh6k6T
BzsMY7/ORaePuSyJLLIfcRDId6CsjCZcPGHZyp2W4r04oYMCGSdx+FqpMR73X0HHOJgbySVQZB99
83M67yvli4C3TB5/pSvMT5yv4FzshzAH2RAitQppX5UaVFv1z4bYs1c+UV12NLt/p73ukZMfhMbO
v+ivfD36W9OObAmiXSjewHHRiOBi2lMN9YlWiwxXsx5rNDzOx1yZ3EXxAVbfcnwWO+eU8BMMBQbC
F7CZr4hsGtCqlySfkJcNyJO2yXGGIZz3O4AB9sD8tIQma3rPybjqrkc1JFE8t9UIqoVjBDFFHBm3
2AtH0S1AicC9blaxGcYF9hfKsQSBtBXrnZarZgohHXRlHaptGgEcH7vSW+3mWyswN8nOcBuft4FX
KWE6xEujzL6ZJDFPVKQcgGfWA82XNqZb7SElikcEXkZbLkUBu1FYe8yUGmaKBgCpIvAJojO/qDva
PlGCHTEKIFGBoF52p/dxz3MLdBiXFwBrlnF9IBGRFkHB3BbJoQWNSCoEXd/ZVc7tOLq1Zy4nlAkB
p1zCkxnVwLPTO2sY+Npd7aYPJZpxl4d/4yxAe8TCcdAVEFkw567CKz+U9YLgrTkcKGQ6wmZRN/z2
+JsTeGGI3ukXB7zvBLWBYAcMKW2lb+Isib8ZMlI3NnAESXmIWyQ9Pc7o2CDz7NQuvApjFE36ulEb
8CqtFwY1AF/N7FKKg3A/b/S/qOcCxjb4chw8SQSvAs0TMFvTnKDCp1Xpcj4Kspf52lPjQVsGDvs3
8CarIIixxuxIuDek+2hTMb0c6SEAvtmwLTRRU1ddnopP6BfkzCe7N+kI8SwDMTd4oKjmwPUiFlbV
lxNYQikACjjY8UjJiWi1S/raAdfysbVVuANjaDHRIelBWQ3Zt1BWpSFRRSxeOd9nMzgqpjtTjRxV
EsAK3jkE8VZHLI7RVcxxPujAJ6K3BU0EK1bwRmsjrUfCFA2G6q55gHw8UF4QYcaDSHTVDR/HfNOD
6tg9aJyiahRsCBCBTKyJkpxeR9Em+UyBoBkoL61dF6Cbhhvg3LRHx2ahXYvms5hFrPUQ3iyDg5ED
dSd7fQA4sTc+6LbsgwTzW81Lwty6biGkgDZ0w0K6k13HWTYmTVCheqMG9V2PdJYUGLvuyH/nraJ0
rB3+wVyCgxiMEQZzAMsc/1GL9BgjCx8HMDv/OQP7tRsDaQOBymN+UJD1lO3iTnrJNsWuQXsq7/2l
si6H/Qb2WFoz/JuEb5DiaLCRnLlPQEuZ1spznSg+dE02czP7ptXdQ7cS4Le0OpC0A1ZeNzIPbLHa
Jq1SDfJL5lNVVbErhMoGGkMQ4Cy/9JP2TQ2b57RQj7ghAi00912HilkU9w+xovhSOz5nRHvrY7Bk
TrLyY5mJaqt9t7OI8lBk7YMcqxsBOnfZXGzrVHnQ0dX28bFdNTBjBpC1RICFTjFKrs5cYFmR5Eai
ouKTdUvlInH7paqa732UbIiBkZParcnyXCuA2Zrjd0XvNlUe7ZNy8URo5TStiUekPgTKCMeSlL42
DDv0S3qqoOz7od7WBdkOlcxpZzjnG5gLnuZaAU9A39f6cSV32pjOQ4r8Lor5iPx3UQDxQRfiprzz
wPq1n/PzyxKzQ5Io68CGk8Rw3CZO/P8j7buWI0eubX/lhN6hCyR8xJEiDmw5FouuaV4QbJIDbxIe
+Kf7FffHzsrqkaYKQBAzug9SNIdmVwJpdu69jPoTKHcUXxg+Md4mwP5YA67OILtHRvS1SimYbuHT
6JO3MxReiCYOxtk79YFBtqjJmd2JWYrye3ktvZgeUpNo09pkIUZKFOmI1qDuYjF6OECzbr+rDe0W
FpN/guy6kAQzWVooP8NYTZ7BWmN5TGux97C75bnJE2q0vgIi/JoHwkI6A+8NgtReOFuATLYaUHxo
AXex0BJ5CK8JP1uuNZMhN0h1/H45LTUemBYgj/8xzuV0OTXwPYP3Em4rv6YLqvT7j9FMoSe31u1f
OBl0CV3jsyEek/mczo1G1xMBPR3sn0wUigEQushANNZ+aParsizzuYh4Kg8NKlFmTfLJQxzoSNo+
HSHxbKHv/MjyePFedrtte7OeMC2cDox2APIlZCsBeebZp7nIQOtQrTtRTlAYcfJjeQBkx2rc/Cb4
AA3TYvUq+R2SDiCyF08ECfDaDWImbXGmPcD/gzDBLXmGCPBLqfGFIfMt8bYFu0Uxq5vAYekTiLrH
wID94TpifekJQyefQHERlN2ZmASt/RIceupjV+sPdBcAztKj2YK+1QaiTSs7/wztdx7hRbRJul1J
faHIDaLJxgC4TmUIAEPBwxXooI28XVkXS0NjFXJotqF6DVzZ9esEmI1LZRwMKJWzDVt99k4yhDmi
e1axXt3I2FS8Ph6YBLUKQRYN/qyzOk0s9hk8tmTPlG+ZtKH3g0kmU1faSgaENgpDcaAgB9vp1dLj
QkKKV4dmmQL7Lexn08ajBEp9HfWQl4H7p9Na2i62kwdtyyr0zWdsrbJBl94itPN17Gzo8cyzKB+m
x2OXhMiN3mDpiA3bO7UGo1WU9+tcmPlhCLE0keAKCp0v2B1P3mIb8xzfVzF7i/VWhG2F7Ar2epgZ
JQBTE/L8EnT1RDilzXqqQyCoYo0WqBkdsPhv21PkMA7d4JSoxOdOEcMbcLUgMz8k4DfCw2MIbnbw
Eptm9gOMAbu0lNHC2WHS7EaoJDU3rAFQG7Jbvw9bdjFcXYXzDJRFlXACooWMFtrkSg8LDh1xA/hg
sM4KKF6xyd0Em/ImcVeLFSxXmS6Ly1iTFZ+JHY0zFov+pskg7YX7bauBz8U0WZQXITAL44BU+w7s
2+eV9T+/VlwPczJz4rBKUD9A6GTLFL2SByiIYe7Et+p/sNNA+l1gZz3qJCjjXe80BUonkIjUdbN9
6bFx/zqmWE8ex9T6MbH4+v6INm2M9bqf8CWAtJg05RYdI4jA6TecC6n5VSLa0oF/ObJz7nFxJCaV
1p+dobG3ZNvRSoEqMYpN/xvTh42tZq+uqbayuTebL+LZWAKrHuiD60cplRkKzT4GBzUC4CgCU957
W8bLQbGdVZ1WD93p/sIqFhdFhKkbVqJWUSQw/Z7eEZwQKnoQ7exvVGLzne2dkj3TKoOQ1QPJ7rz0
ruL+REY6Qwz/+gwaEkVASJCUTgbNYf9uYgIRwzPpETgE3aGuuPfvZLvdxG/xzfBKHpj2XQn1+3yT
3aQOHzr053oONE3Hp59kcvXo8zb1UfsewBPi8xOFjeNNkfPhmkPJxMvmVyUMhaJ/j3iyYvqkSlox
xohFT/qRKwDOqXu4vTi6EhwyUTF9XdtoUuJAWPdObVOXgNbTxEAG+UfSA5bXDg8esNNCJjt5O+5W
do7ptjx5CtNLSc7rHKECCkv1R+loLm8PkiFUJmuhAfR1BG7bN8kGQLbVrXk6/aeRJ6UXr/E8itq1
avF3ZNcexA3M0D+DH7igQNZBX1URnjF+p/EmKa/WeABcyYgXDrIt5LCDgipq4/GmXI2W10D80KsM
LzwQMOfbwtG9j6Y7DgIKUE1sC3Vg+txtBKxxLcKFWYJ46gDFhPZr5X0szkrGDcAFB/2YqeZtjplQ
yT561nFg0h+4JN4NMFG0Ah734WCDNrn6Z7Dza1EnR1c0EI/TI+wMTNEv69zhjeF0ehQz4dRQnYIE
JKa17YidSZfb3/l9XIx0cmYJldiFWYWR6uSzGIHazVxlWNljF166yOR9kXggO56bwgIQCucQ+A3i
wujdkeRBftG9d4HboWPsKK8slSt+VMVrdRBV7AOup25YhfpPiBNNkwMAxnGHFODQBXICunqT2e6n
VCNpAmrJIAlUdfyuqNVTHzQ0OMVFkCSW1A0F9yQqZVEcsjgvaofSWHjLW12obxocxvq+kUFat1EJ
Bt60UZBRGZUml7BhretSc7MhTgHhpqT/3YviyoriSvN7vlRFCAHBpgRS9ciDp9fuhIotHXo022un
hko9bFLfxCPrsbO+Fnayx+8XwXxmXIWbnlM0yzQSM4ndSopg+tWYSYS7hL8SZX4aXkeZvJFgaNNM
gSfxudQsbnD6bBWHbFZxfvO1hZxXQZ4N9i06S9MSs+ZLXpvmvzfuJTOFcC64DIfqUAIuCRqdvUo0
m2aDbK6psLcALQUADcy668RiaLgqAAEIBAIYOca7eq+Al9Jt102jZ/WYaaTJnsolCakl1iiHJGS5
ZaDJ7rVxejv+RI1k8/2smEG0psEmubxHPT3BnZR15aPTr04nMBd3lROhcsCiBnvsko4I9PrrSmj2
xK73qusnOtkfua6I2raB+l5lB6fO7TexGZ97g+vKFNPL9XmUaLiokD4HPWx6AKSDVsZURSh56DES
OsI8TY13aaHcqeAVKFW4ol571pmYDe4i4mRwahFlAekQMU6MJjH0zCA74SBApye+6TfdG8RdTPXG
A2gTxEi4VLZQWHlvtryj33FuZKPbvbJrL0+ri080ORrygot0vgKmuXfi+8ZllRoJU7g8lu5fvtCc
nzfIKZJ2po1NSwo1F7TIUpEGsh46/4MyqIB3LoEl0DxbncWLuwGqJpDxRlMN3bzrtSn7EZDhTKQO
XS4ryV/AArK/n6xL+5qGj8zzAFrMbUUE2nWj30Cnj995kIypYeLLZNdXH9zSSDQYS7MKKbpn02pF
7SdZ2xIet0AU7pvRbZ6iW28rQ7sts33eGiFD+LVWRViLybLZizsaRFv6XCsRs9ekbQUBTi+XnO8f
3+weiAkByTQ4LiP5AlqaTG4okUzzNM0rts0wS83Ubm5Y2UCE3Jj/4a+ydGfVmHM8rHQFAsN4Xecm
2sWY6BjXvuKBZ8dqdzSx+S9wE5hc2+AQq+iN/kvu/wTIaXGcsAqGCRLg9RJ/Jm1dxvU7n1YhWP6Q
2hyc6sjQKqWd7YNjcp9j/149lqZFSjbQy4CTlxcOaS8jYWEp0Esc/AY/K4OouhF7iQFeh1GKpxJO
h+Ut7CyNgOprm8r8pnMdfvJehVEsUBXDc+Zd7c5HnXKLncWJ4Kh4ig+qy7nFrjB9ZzXuwtlxNezJ
PRMCqnHaKIhbwqJV+8E0YNiKlKHTv5ZSz8qVeMQyLAl0AATQulOm1Rkqt6MSRgG28h886kDMniCG
1prkFHfr6MBZm/AcTVXQPgB4GkCIyTZdJ8DLZKTrQD0pUFQocG/s47oyZZLbnB5aiaY6Qym9BI3y
o1TS1lpZqQtvVAaSGSUndLqhhDpJCPwsj1N4hPTAgGpuc6//jFDRt6o7bws2GthmyAyQYqWFtdYc
WkjmrwKzbepi6QgqrYtCa6G/gL7aGNZ2l7VvIhUyOx5DYkmCt1WV8u7/c7iTx93lUtgVAgQmWihI
hj6Uh7WTCvst6IEBAQIHmt5lEzh8/j4u+7OT9OBqsJNlqyrgnYYJ5hS0Tq0ub49Zq91KdWd+H2Zp
P7qKM1mfUoZ3jJ4zA7gqqEMk1hApFvMfZ1CMJhVhU7K2XhaGBoNVOCcxCg4r0Vy/R9DXqwjsN0xg
NdqFYWLGXmdySrM2UReOLYh1oPAtoD2joN91HQewBLEaf8lA/eoFUZgDwOsx37bH2Bo2fx2ih6UJ
IgH0b8AbWbDglaMaRac0VqyCtD/0EY80Fp5h/G1Lou+svLiF6wYMUZi/OjyhgCadjC4uyVBrIkVy
TFG0SzwDlGIz5QbD0x+bsTcS7A0twODdqsfNwr30KvJka428TJA4CXxxj+vu4s7jtx1LmtM4pUbC
Bx+67LvcwO2bzjuOVXFX0nGTczQ3NK1e6e4vveLLhzDJ6/wWSFpdhPpAGueboKj2lbRaq1s4QNGQ
ZpwYtL7QaZjEiCWtDGWaKqhg6R+iXm2aaNxzQ7Ura+Ge6K2lePy9Fgi3JM5cLekfQjVd9UpdOM5w
tADuBi9WOCJPSRV5WpacNuBDtA5kxgCSVE3FKI658yc6tovv9yLWZOuhEOvlVfSpkRrpH809czaT
Hhn6rDlB4vJhLbtc2oKuxjaZyQ34mnJcnsfmb6CDRyHgr9qc5EAO9j7YNYZIVna9pR3o8mlOZnBR
1dB59LBOk64zkjCzQQs2OQh4fr9GF+4ECpDJwEHDKI5x8a83oJy2NZyXQ7w0FPyzzN/ISWd3A73p
aGMHWShCzVsgBmiqL98HXnykl5EnFYJRb/2S6NjJw996WKP80sCrIlArs3umYrl2NC+tw8t4bEpd
HM1Z7Uk6qfBA/eAxD99adOBWRrS0Ci8jsE9wEYGgns+1HEak3IwwZmN973A7mqxNtN42XZofl8HY
9y+CJXko1gP6/VbWHcH0ByoMHjnt2g6+tKYvo0zWmUQh5Kc1GFKXf4BsT5vXHlYHneqO8oMulZYv
Qdo1eijij++f5UIeBR4xcMcaM2uFVv716OIerDy+xegUeophPWfoIXnzGvg2atkDr9/B5uTz+4gL
zxNS7eA64PoN6ZbpFip0HTzos1C2Kq7cCim1er7vzJLzuJWFvVStuow09a9CCacIw74urTJ4Z1A6
QZdMMc3MIYFKvJrANKUwYhVcYzXdxdJHzj+UWmGU8rPK3TTtF0dHKCwQ6/vhLy3Hq0812QjirA6y
oYLiOuPHRoFb4r7u5C5oj5acuc3oJOuN1YUlCfsqApo4PNNgijA5tsLCk7iMIzKqOfILsQE2uA/9
jYRGp2CXrhwZ4A7Iaw61iyPFVYi1GEF3nJ1TRA+lJFC7Ftdb1qiWN7mpvTI0se4ye/t1guPCvqCi
bQNIhQxBe7SKrydzFzVS7sl4tLhPA06VuxlSEc/Jt9QpTN3S4Y7+/ctceK5MegiJKxocgHNNAiYq
l3KZCIF+Loc6CbQKhNXDnv2JSe7PcjpgWIGdwK1yMl2inAsTrSOlFf7obEZoYeZSuO6AWlKa64TN
xRFdhGOP+GK3g/aPqteSL1uk+uh9YgzifzItrkY0eWh8E0E9UUQIVrWqTPFZx+0JtcXRjmwO8B6z
X0kMF3acq4BszBdjqoYSc0VHwLRB70b/bSihUNJ6K3Nh6eZ/FWZ6UNQyE5XHmyJueZBhT1WCG5gf
WL1W364SnRbm+lW0yYEBGCPUTTJMPeKmINmjo7HRDDxCgylErwJr5tFQZARLDT0o3GlmmBM1oKVM
Al7698qSgZ63WhsqKrtaWnfImx+HV/GmqBOoeURpDYVACDBZZCfZjHqolChsEtzVVp/lfNKfAbrM
fhSiT8CYXU8Q4mHfFNJKwowstyIEEnL10ELiKv5kvsSBq7hFu/1+51io3CCmDO9p7I0LlRvUq/g6
LhHTq6KtRNJtCQMnYSuP8hMyDkNpAFEORWJw/VrCu1DbZ24UwJ6hF4rda1pvl8s4CkmesYd7gKu3
kzCt6fJwxp78dRddWMBfRZusPsQaC7Tf2MPV4o0iAFgnQKu+tnnwD+G1jaRtXdKcvbHrXRP1N2zL
mLE8AxFP1mKR0aIbYl60NFRyW1k1YGAMZORbx/+M/LUEe76/4B3qgAwzfgEWyWSL1gpgyqWgF8/9
i3Az9ECcxSYU2wUz2UBNKDM3/8GCVDFRQdFlLRMI7k2WfyRqLZStiQjJ9tZKXlNIIgBBWFm8k/BA
i6x1/hb4uNfxJkuE6pSO8B0QISccpE50CtGQku0eDt4+6O64FCKyTtwos2Igz5PNLzustWrRApjg
+mNMLmthrFEaCfgYDLvk72PdErWdRI2QvMD6KNyVe9FtbQ9WhNmujV1xeNShaTbc/AlXjfmmgXuc
RM4UYYAbpskGxLt6Rc9E0UpBj7IzS/34JWDamqFss+Gvmx2xl3o9q69DTpYSH0e+T9lLgLiUqY2p
0Y7eppB5Vy3XrG5n8HTwFTA8AGHRWmK4g+mkTjW10UUMr0bNHEx3RxOfRWvcnH00oB99ymzOEjtD
tAu3BGIVdj5a46xskvPbyfWHmGQjJKqInwOwC4w6YwBQl4lVdC2Kyy0ecerIJr9R7tkSAEN+JfZ8
C7mOPUlThAxqcwOV2Kru7BGERn/obC415GPKvBatyO6e1U8VbKo/cd4uT64/nv7kTetjg2jqeeCa
K/2g51plCEE+5spkJnADWK28zAsU1+OdbJnoQAONB/VyaEowEFrhRLc4c83oNgU+WHWhTghLj/II
13l71dpjeWL/MdzJbsYVUJT1QRc4L+v8iMbBZoSXauD4LqMfcXDNRu151XJ4ntVgyLAMg98CJvms
exKNnl+kJcK2TgHoBLuEQVGMYa4ymEivC0gsTueLeJNh6kGuRgmbzmxNwcLdjvOD0HxhScHb3u5t
YqRO95w/kxsNmLhgTdVy4eDH9Y8lOCB049YyLYK3fYM/GvkSHjOmMrzS4BXnplsRahl/mQ+B/eMq
1mSnFoqOH1ONY8ungTorI18w3dB0y1AwayWnhaumBrwNdGZkOILz8nQzTiCwh3uFIlmdB3nfTdtw
MjVyQYn8TReX3TMVlcjOUm5fk0A9NoC/N2BtmUoSKgocAlVtg4JFtnLvEM560lcbNoHkDZzHRJCy
eIiaTTbRsFbDiEldWhyv5RsIbyhO3WrKRoDK3CcICN195ov9hzIKOnUav8wj6BSWDXQEIQkYGona
BftwCEIXwp7yUZVYo88L1T0fFPpOFmvsRdglnhIpH25QipcxgaJE3XKyXz0KSc2BKpwSFaagWnrK
Uk96VcvKf046qtwXXtGHhkyz1uZ6JUDgutfuW3CcbdqN0W0+jOkPNdBFMxIL7W7QB/WhzoccFaIh
Lr86qEvCkkYs4mPipXQr9hRUUUUQPqpGFHed5kNpJ0C3F8LyENvbCCk8T8xBybtT6AX6fZpoXg59
UTV1q3aooFJItOEUKUP7yIU1Tpw6GA9iqck38NmL3SbMKx8qJASCgxrq60/Q6tMfPZ8CnquMMvJK
pPB2q9fRYShH9SkX2/QVHtuJDYZ8C9lSXkzcXOi0vRJW+TFvBh7RJb4/cWgl2nUjaq9awSdffhQ1
917M6Y6XSJ0rI4IdQc/TrsSS20qtLB/hie4/tMIwHsdWAgm80KL7Loj1+zCOGhPMjvRJgwLFY+9H
HIC82vgYonywlTEZP7SuxeYmagEm4FAd2yYNYHFD+SYzgtoDp6Uv6a3H89E+ErokgKiPH700va8+
coWHokkixscYGLetVqnKQdRJf6qLPkgskaL1MuRKci+MmmrmfjWcijIPPsVQhQRGR6pNhyTOaiJC
b/Q8qDYqVFaPfCyUdqQOkJDoailLjaiOpYMihtwJ6D/ugZaakJlxRcIbKSnoDvkvQOtEC7ZpxQcu
HcJ4W/mVtyFCHt34UVk/6EMN/JIcQiPR8KW42g5pIliMCnfUFN+zKykVLCEc25cuFWt4VPreNgDn
fOslNN0VVO/vehXPuw9OGKgNc8smeMBrLkvXT/v0wQ/AR45yv2hNjij8YCt1q9IYeqk0a2zofipo
hHBF9tHxQYZ2OKU8LKKyTgp2fN77wa0W+d3oDB4qOkak52sgh9nRjTUPQSRZlcEyxwSeZMoklME3
TlHopwlohCqgceXPct844GVBK+d8PV9Li+eXyUnMyWbrc3o6VBQxWVrs7YSNsmXEJfLXFfRRW7sa
3aSS2Gf9UMOg5Vek5DN/07a9qRlAG5rFzRrAaZaCQRCAR4YNc0rAsWfentBikgoS9MCLh4JTx4Kt
Nr6hJRrQqKGpFom7kvLNLnIsHkTZwLtmCgFT7IYPWnwcZq3K7EvHEmKJgiH/9CFH8BElIJxF8B72
YeWzdnotzBiwBlE/lEQdt8fz4XZRn8LCagTZwzCrgZhC9JJ6qfH9yGb5FRvYRYRJOgm9Ta6JJUSI
4icN4hgKxE89CVCJVYOnWeHmHAmVKSYgAc3pyYnXAKgMcdZBxT0Ruk3gc+dmgTuZ4uS3f/2xQbIP
aC2UenH6zVBb0aj6KO63msWP/otQAGUXDXffP7d5xsTQUqh3EeCzQLic3oJEIc9GhWqYEW71Lm/6
TeMMDiqvO/jNmd/Hmk92pGawYMW2gaYuGI/XRahsIINEwRSGxEIQPjVC8LNUKvHYKn1/GEels1vF
W4WVzzJgjA9pNwjAqJpjpU0uOWjBjDzpCs2SE5MVl1muL902VrWFWqe7NsTFxwlhRzTPVXR/ZrMD
epI093i8sqp7S41MB4I3HWwuKYymhHT0Z03EQ6q19tptdr7CIA4KEAawGKh6gYZ4/Wwh5Q38R6Rp
FtItU4nu81hYWWFzDCGepAKLJw3zBAqh0wy0jIngt42sWd5b1hoYEf/Ub4D//pFvWbW+Ogk3/PMa
oG9pzqAGJMhn+QZo/FyPS6Whnyp5r1mNoLhUoi6UNgytpib2NkfL/6qvNqaIgA62KCqMIjtjrVZp
L6SgsmsWlXNYEiUiKJ1pC12Dsvec71fDPKNnsXSAdbD2QNyaYTLbpI+YmiO0ykRgQMWNt41N2U2O
zFs7M1cBz/MtksVDdYmJKs8r3KWYJJXCdWylg5SEkgroo5wR7xTMRmCRIeSIsovjP6yRsGbX7vM4
/x13WukWYPCelgnbmlGJ/Ze68p/gQCyt9IvxTa8iQ6cN1aBgfOx6rzv9RoY8GZNmYlqRqwnJUjQV
0BRwKrEqAIW6nphCy2djGyi/pEYls3NRP9qqdr7VNtnX6rayGA2XPtyCoGYwK2jr0gA/bpljulrM
lwOFg9sYmspoMzJ2x4pgytJeguWNuhja16jgT4aW83kpc60K0hR/zMT3tlqt7c7QXJgSTDIP9Tfk
BECoXz88PxPBPcIFiclanRqX6SdrRnpa7wvP852rQFMnSgWdPjFuY+z+Wb0nnfhI+Hww4rx9/H4x
L8ZhKQGKpWd07PWAUIj3SCv7muUXv/UZSMQA9vTt2qRbjIJHxmNDBJZwmr1FaiaUQqmD1yoGRt0d
kwL4t3RFmGdpx8VL+VeQ6XLl/QEd0cxTLTVTnrk0sstK/xgG4lQV2C/B5vsHtzTXLqNNsikpVsQq
6hAtp6j9tRLuMYL1fYiFAUHPRcSpDDEX9PcmNSkSVrySBaVmxTmfQT4eR4qrFs1oVNXg3XV+1bm6
0voryc7CwABDQDYDXQys2iluOYWHAx8n2B9iocFhia6lfPv9uObtWOjVo7SHixi0B5AlTtYpVK9q
vlVxgGQf/QdyUUiHxmaRwGoUaIDVHH7xMV5EYwO+yOHToNCKEHd/1Geg3SLEx0ip7DHkj0GbW1W0
Ng1nqlY4itlZjLQUvDZlJpY9wlDCryUwyGVjdCQ3OSl2YwNUth+d0QpQrodJ0WvoVo7qpp+JTU/1
3XrZbWHF4VNAm4NguaGKOtmoIDCqKl1Z6hYJGicI0OfmYkeQn79/k7OqKYYKggveJtsVZxtu06Hu
B4glvOA1agwwY5Zg2uBXG/iCGrz2zJN8ZXIuDoupngPjCXTjlC7YoEwLew1Os4JoOMSc9+QR3HP9
fiXFWVoDUFUXkG8AljPDzo+DJBe5R3UrEYc70uif/Qh1tO+f3VIM8JCQcjOPoRl6RGxaUfF6QbMS
jxgU7puassJdW5r4lxHY2Xwx8YMyGoQa2i1W6pPRSLn+PisVRygVV6CoKg2o7a+M6YxJu66qEgK5
QKaph7vZbO6nVBDzSsYtQn5QXH8v7AdbMsEeL35+sB52sos/pP26JvFiXCh4Mf4wLoWQqb8eapUq
2tCMIzg6aHaxNCN7JE/wEYSQLmd+1DaBpRo47LtV/uo0N0WbkUCFGKYnTCF/lubDTT5HeQDC7a2D
CpcjWDE2s3bDfCNGyDVBGR/CjMJK9Xq6CiZBp8lBV7aSGHEI2gArioIpYHKRNfAri3ua/v6KwtBN
wDOjZz95pprYj1GR+yz99dzGbTeljebaZu2iNKuQIQ6j/qLzgdYHeP2T/VnwKpWnHQ+pgx3DH3hA
HNW25JD971WJ/3NF1a7++d/4+iOHX0foB/Xky3/ehB8luFO/1f/Nfu3fP3b9S/+8Lb6yh7r8+qpv
3ovpT179Iv7+7/Gt9/r96gs7q8N6uGu+yuH+q2qS+hzE/8rZT/7Zb/7X1/mvPA7F1z/+9pE3Wc3+
GoQ+s7/9/q3t5z/+hr33YvNhf//3bx7fU/ze/5TvP8P3/3p4bz7/3/+d/d7Xe1X/42+y/HfIikP9
C9q+TA6IKXV0X+w7ovR3bFBMI495JAsq+06Wl3WAb5G/Q7FaAscIDU8ACSW8uypv2LcE5e/YOrEg
sIUysqX4t38N//Rrw/j1ZvA4fv/6kmMPbhbLCS52FlYLARMPFxZ0bM6Xl+sV7g+qn1QgNBj+WMbm
ELdoEvCVo0Muxez5Ojcb1OTVsoeVwIivFFLdCb3/IFIoZop02/PlM0kEUNuYqxNtqQOLJdnVfWnP
qfpzo2KTysBMCqlHzSwdvvoIwpIjuJTJLToxqhH2iW9Qpdx3MaVG0Pg3fg0pGiFN71ABe0pD3SUJ
/LZagBvC2uxlIbQsxU9Am3n329BGbTG1ijTuraKSj0QJP/K2o7ZMQ/yR8lYeiGZoPAxWPZWYSv3k
cVkPJY3WTjwgJSGncaBCs5XkdgMxo2pTwUXsWenvB3gsWWLolSbe6IcQ15ErjIJVSx7ElbLsxqu7
37isaHdUlV680Gs2UlPseWV4rVGbO5RB63o1JK00NbXgB5EZCaEOSM+aQ9/a0OeB/jWHPFdMXO9S
uImJudHJ+b7JP8aBM2Gk1ZsBJYMxpsqxkUtXS18KXsKSKF5kOde3ZQShehibgQvdlUddQtegooXN
981HFrVoFtTbUTHlEW2rgvsqm/ZQk/yAzJc3mHSyqfCKZ5ZF49YtHMZiZhDLQV+3q2LD03i3U/0B
0tpfMrZpQ/EoWH0QbLGGcNylEdmn6E4r0dYXmesX3wAEqhaWEKOlptNiY0VqHxsNee/r1uBgMc5L
j2Go8OZG70hmSpxwFxbDY9boTj1qh6bmEwuG5xH4l/VRTfo3w+nTGqVoKXyz5KCBVl43Vlbr69Ad
rrin6BNeo0dVz1+G7EMu6psuGR+oWBYWxOgwC1F4KkrfNFp02gqla4wR4oeQOhVEI9ROLa/GRrjR
QtVAhVU8qXLyFHidId+MhY3246nhC+i5jqD1OSPJXgpf3PcC2P/V+FbgGmQoSnSX1EJkJhVmUd1n
RpgLO0cIhZ9F0Ln8qAIV63U3FSRSJVmPDbhvCTrIgWkdAXIMDQEq3sFAa+8FJbyXQt7oRWmw5CJV
sLt57sgNqZmSBCddIfcGXycRlM7T9zqNXjRRVx1QKdwEZTC7IupT0HM6nNg6EbIiOdyHfGU7oExh
isKdpIwDjO0UN4k3ok9f9dx7ltDxciGgbQ5+XBpDqQTHZtxwSeumOQygKjjsCI24V9tOstraQ7/c
S3xT9O2gaFHZzoPHlA/2paKmTloKkdv0yaOI3pqR0MyEI7TRlnW1RTFNMFB+LWwql28xhWWzWgzd
IU+bwOGy1wDFQhn8sKLLAe7IboGYq9xIbjSj4qWfua7/rCTpGSi62JbS4r0eR4iWf8B/btvH0m+i
5/9UAzsdAKpr9xTwJ2CQhzrLTDl78mhoo9H4GIfU6BsjLWoD6k9wLMr2Axlz28vJqxKHn/BkFI2K
4kn4cv6YCLXVUc0JgYjX0SqgWnSn5YL4Qqqa2oP3maW4ZadR/g61zHHLJ5pvCFLFW+3YD+bQDbAA
4Z+r2uGj6KNRvM8SJvAQd3pqaLIv/Vg5AHWxAdhZsNQaxrAZ5imB3y/ci7kjLANqR5O5L6LGT1wZ
jSeJT20oMgT3Q9af1KL6gl1m95D40htMHcHYkaMXHyaHbd19cmTQAWcn+OhjaYeRXJo6eDewTuwK
K+mhLNCoCci/OcQcmnZLA9FC4+AromiakyHordgjg9UEry2tsNTzqDAVNA+jsDGbKFc2g/DkybXm
QI7QikpVtflBf6YeXC1leSP0kH5T9Icuqk/Q1j5avP5Khm4T6wV9ZVbHVsnVqole5cbz4tYoWyG9
kUInjfncbeWY3zR8oh+EWn8ZsI4j5RTp+ludUSDlVb42o77QDDlu+J3Q3CqZ5sOetZS3Xed3RiTJ
hjTij0pdrMPkRvQx8RsjgHWLk4gleDjwcIrKwY2DsTLSGr6GUfCDI7yd597gWJLG3Y89LY+dnGyo
4jtSbAwy7gzyABnJTk1Dh/f2ObTWnVIVODtv2IHSP1YVGNx1hq5YXfqur2fQgwTbj3flnK+3EtUz
iy9JYiU69fZJVbkJdmrVr+7hdBm9SmEDUHbRZUafJeBhjEnlgCGJCuwu+Oxqg3i9vktKSu0+4ohT
DApsQLr8h6ZWQH7x/dvgc4Ez6Hl1gChHucf6ciPOi8xUljycEn0JG0bvk2JFHTqZloYVa+kDrkHe
vsvD0U4FeTBELthxdUHcurhpUZXaSaGHI6uUDT6hHGxr/NoM9KgxeL/a17xGIQHNwyrUz7tDN+aa
E43+VwQOy2HEOZN7pYYHMRJwKtCgOml18sSPRbc7f9UHcAQlLVReqZoaBWPA8EJU3YEs0x+8poLY
Fb5Ch8GsO6JUnIPt7xgJfb5NNOzoVG64HzyevS1lreiKgcb9oHGKnTxWq4PMvqw1blskpLj39YA8
ViWedlt9qn5bbMSadIeWL/rDQECVMP74GvLPsJ0aOlDEAh/f5ks5s87fPn/ts/9IClHZlEl1yNVX
Cp/O/fkvnb8/+cnzfzv/n1A1D8BXZUYjeoV5/oU/fvb8E5kexY1x/mc+AmbWCtBZIZ3jk1TbQCKz
2kPOp9rjkl7t//jy/K/zfzt/9/zl+f9yPTmKMLBx03g0IwJhESODB2hrBLwHxdK8gIxhTqRDGI1h
a5Ax2Wt+nG2DoZIOCcdJh/O/0kDeVxyQDeef7dgv/PoXLEDt0uepq3X6nsDL7yPwdLh2qUVw39Yt
2aplOzhIZLJnT6WHelTSD0WHSY1WZfF91eSKESV+b+KAGp0sH9L/JevKliTVleQXYca+vELua2Wt
XfWCVZ/uI0BIaAMEXz+eVM+tnjsvWAKSIElSivDw8HjLrD6F94HkxHSOKb55jILS+xoodgfxVsbk
a6B0wlScjhN5jHuCMtAibYtAf6TpHJbPyKmKDq1s46Kcg+SAWrb8B/4keQjSyaucsLCFBkjbcrwC
rXw9dS60vu/NAuncAk7CW6xsfJPE3pbDRI31bq6Zt67ZzH84BuYLYytI6kePguryHGm8mqqpn3oZ
VE/MMW1hgwGu2/0Yv7dI0GI5uWwsnVrMpgHIyfcOblmV55i7Xy2WTssY4b2FLx+iGJrIIeO5V3Yw
Sz/JVHW/PaVtrry6fdKJFlvXHZDmb4LuSibqFH3dDh9TNGFJJ+I35dOLt5GDcF6dElOIk/LgZCPR
npgTemuZueyV2PgjvjcesDoP3OjPqay8InM0eZg7fimTBEs0fMqtZg57DPsszt1QBgfH8fgm9g/L
lRrpqjxhyNSLBg0xRX8whw51li4wSxCBsK37Hmb6kDS2+40Z+6ZpFr+5pVuulDeos8rc6QjbuNqA
BmNeMlX/uzTNUuSMy078RAanLtTUeg+ldVGIiTp8R6mab0zCFm1Fpp97rs9OqWzeCDYfURYZdb/6
eixqYLf7qnFhCiSOt8I3dLfLWQd1MzZNXZNNem/MpiDchkE5rZazCWqLQo+/x8x372s9HR6twhsA
XJy9jEHQXFB3/X05aeDOPRCPHZaeqBQ8PGF5yZe9ZaPSl2my5dPSeu773ZBkzW0ZCdSPVxbDKl7O
yaFR+VzW9LT0a8YWLtbsgB50v4k68VB6tZmq3ddNyD5cg3SvNkvjttbgB3UI8S67IES3+77N8Fve
7zhu6u7oloH3dVtgedizaNQv/FORl5YE/TppAdiCg0X4qcx89rVBigE7sWGQeWdV/HebiFYJGN73
5l89ne7WKOScL12+R1haZL1hp7TBhJ5/nXY6ZzNS+vnXRb8+Lh3/GlUygcrq3RisljOhzXDV/zfc
/S4HG6/nRof75ez391h2/+pcB0TtOMfvd+/1ffb7RpcTy+b7u/C2h3MWlWHxPfzXzXy3/j4zeqhJ
iTjZTpvqUoNwtieIu58TIQNkO8fJBCIfiNTGNPXWEWBQH5qgAFyvzjrTVm0NzMitM4JroxM5Qqfp
P73dskYNUc34+q8zy+neD7aZVN7hawiJKo973xOnZAK9cAULLDgv7aBphbKAKNBYNGOfTvn32Esb
ZybvmVJi10x0VNuhbYFGcVQ+WHadsg/WKLw3YC2TFxCK7YlFWt0ED9XN5/I64h096UlCqhLZvA/l
LPmphS1xW5o1JLihWml1Gvqqh7YkWJhp16bHr11dkmfpZP5x6bAM2TTqhYe9PX4NWbo+GJlSH5fR
lg3h1Q9jXfZnDCQmv8/jVH21+LotGn8QIG+Hr6tkjfpJehEcvoZUjPwqOzX92ZW2/w2TzvxpDL4e
gcUpYS7/52uiRjKiawnspD831Q7gjsZ+uf++q9G0be5CuGr/1cZW8PkB/Lj75ZaWhioNUR45rqGu
vzwNQPwyJwlTf/p0vtU5nCD217hOBCfmbs19HVseVCznMdddk+2+x27bYcrbOQ1BBL4/6SEYYEPz
wd0pf9ZV0YOui2VkHnZf9xexNMyJN6o/+01AkpxPDvsa8+sXNDJDUvRQ/xkzHq2Ta2TWbmVb22uq
YIUJox/E/FCF+P1JUyVbdX8x3EF6Re1TcKCGGLy1bAi3y0PtRkby5WFAQxLyVlngbScZbJypopev
J55WDLoA1RbBOLteDlFtm2MWkHeTpLzIUJZ2mwnwl5mM4bbDA7Be713HNBUF+J96u3QqYbNvQ5DM
8mxkujCq67Zfb0cJxjnlHSLZXg/boaZfx3Ufgwc8uP1KoOZJRuE4at6CLH5/DwDwhJcJUqUdWNdF
r5Nksxz/enHrF1BlBczJNtj8edydTnJHyVUclvMKANnXNZbm0aDKQtfexxhZyHPfn9dyXFNUIBJO
1W0qon6JyRnv7yQKy3vi2hvUZGE8AF4Trrknj0Flqj0d0+pCBdR7m6G8lAgxq2oLM6e7eR5mZ2Jb
lKOajNqG4bsdov4qGATX7+cH2oCdBq9V5kvTNKTDKTPThQGO2jozWKQsvDnc7x5YbJDpyxlI0WS+
mfY0w4ltGv/UI1ix56Mvbsum8ts1ReLpJqhtkvtZJW9xSKdTFvQX3ZONHm140eMc39xoHI5Afs7g
EiP5PlE3WmZ71qnxJFBqHdxt5a9kAoY+n6pLE4zRDTHo9AETkDGxXcVOEq4ZGcyF2zvuZb1rMo65
wYWrYvI6bxdm+IfGGZAVx+qb9nVQzFMSbCKnH64BT3PHOHsy9voM1oGz6miH6VU36mrIpa9+DPde
Iu6ubCjNSSRjcmqibtURr1hOeQK4FlEw9YCQnC2q0gdT8AMl6dsjyF0t3M5w3sbCezBjw08xyd4c
IXb1LNm2B3RWQz4V4O2baHUFPeAyPvBQFrWXtDs6Nb8a62fX2YEO+JDE2zB2Dtoz774hL6lLooNJ
Hrle9c7Fz2j9UEUDHkiN4lxuBgW1pMsDnpQH4P5tU+jqB+jk88PyCJsmZUVSmrtfLx914OSpDcSD
MiQqYBmDHix95+bNmwoW+s33m3GtnBnJthPzrqCDY3YRza3uyvoG/eLmFuExqiAeVtCO9Fdt6Pe3
ebRIBYNG37bCzDY2Nin6KQKHNcKCJOPW//pkSuWv8aZGYZ0Ukc26jWoJysf2fb8ZvGwqgNJD7xWm
D6+HG4cfk3tcIubkzaj9gGdfxoga9okZdozfSzQ3bbkb2zue5btqW2l3zVg03Gjn/xvSVyvb9jRI
+Amjbj561fkglUO61pNVfOvd7jMbNkHb0ffSknrfVDNSipEK9t4odm6Vpbuh44g9jWF3KMc0lxrh
bnAVUddmyMITki1NtkkquM1RskNEN7nUWfeoRELOsSLOXW0OpSngq2+tP0PckbjOKai99mlKu8fK
S6HArmf/3PZIq5om2hwEQOy3KkBijhHkw6djDDiU+ttl14m2kS58YKg/WGjZ3tXUrlU6lu/VGJ4y
knTPI5Q7T00dBkXnZ+TaJA4q/A0cla7srB6qpBuuifWgfoCiV+89AS5fG0vOPKX0CXjTY1D10aZu
7LwzFvIBQz1Gr6kHsWDwlueHgTC+tYY2e+S6rCWtdjNb+QpVVILhNy8J2IyuDE5Y86O9leGWJ73Y
opKTJJ/eZPyTCcpzN5Bwt+xpq1H1aEZlZmmddTpMv5MRGIBA0dkTbWe7mQZAySimcB3k2O+aL18d
/vx4d+oDHel1WmVe3tIATjUqWNnTd5tmOUhbKk897Jn/9K2VbNH4vv/dY9mVMhzz0LrwAL/bTPdL
Ldf7ukrIM+hSt/7Hd+f/bv09tu8AVNZDe1hG+T4uFxTge2gGKk+REq9ZfV1kud7S/LvN8gk1aPWe
YvX7Pv7ny//f77Oclip5ErOTbv+6we+7/uqXzBooK5jSf57IfZiv5ssQf93DPKXHcTz8dWRBVu6b
/75pYUNURJZhuf7+yt/9lk9f1+DCA21zsr/+39f5z2+5tOa1ivfzLkmRj0/X/bTlqKQ9Q0fl062J
zcUc2ievFMGGtAkAtKGfz5HonVUs9LprXIRzUVTwKLjz0/TT8C/G6GId/q7qhuYu8I6Xuhv5GvLW
7pnXWh5QidduofdpbinzTIHgCSRpNTki5WD8F7lD2wa5RZ8BFuAC2VDmMUyHbAPJRRgqoQhPc9CG
616q+Zlb+ECkD8wvMzf5cL94VVWvaTVUP7Jg6laNM/VX5hHQBJH5vJsH/D+XE0sTOKgvf+74/j8I
9a+II0suiMrpea6ncD3VJDwtFx5pnW0iO/aPy20tN2jiCrEDXLOZmqM08fCBKd0UoTHmtnxF0ELl
Yfna8UwhBEWHADG3uMkTUKh/eyVCKvXw7/25pcggeJ04EsxrO44Xhzbz3o5lu+tCzzx4ykc5pYx2
70g4efh6SmEDiR1a/+NUDrK0/GR4UoGRm1ry7KhJnB0Tj8jNkPDxqVcJzFPIDv/jpfVquWM11A8I
eSGORkYvH3UrDypMxddmErYDIGmCPXDuZu9Oag1OF79wryb7OWsjFC7uRWHoaF9TV4tVP+gdkqi8
K1OUASI12ZrTuds6ZZlswgTVLJ0yygmDP2u8jh5ohEyx7Ml6mfpsu2ZeaxU9V7OPvmFGzt6I8EIw
jN6WD+G0M9MI2tGQOIfYTti4AGWUCba1AwNt8Jz61HBnJ6VqsCAO/H1O5HvdAIQxKigSrNVbMKzb
PW0DVjier88RSo49ohD2wY3lkM8NgWB3EtozRC51blWWbkrtBmcQ5YKznLvwXFu5HlOUeCRZ4+5Y
T71XqDscrBe8VAPGka2lT3Sa2hWb5VYKPj9iSRXrBpVuz4eOls++nXmugxqGFAd00Lfq1Y1UhofD
NazIGBEzWN/pYGosTPRlIA15UQYJcWb2T/OIIGNX5XWWPQdjgrX8LZhbaDrcNVZnwwBzZjva6FPq
jlc6jC9eNF+GwDlCibhFDQT5kbXlKbW00FxvvcS+RFj8isyOWO0NX8+6+5lEZIYbHWVQNkC1N0Qq
fbwERRdON2QNHEAu7VfMxioHlXSvYvLcs3cvI8iec7OqKGGpBDAiu7Z51GZ881BwqAnmC3N6W+Av
3uQKAnZ5iWQvQCQ8D6fk2Dn9wZ9FkLOuJBvVaFQP0m4B8AvhZACJyJiJnvqAYw5ASQus9O1hTMpX
/GlC/oJgzkfXpzMy0RAi7MZnQuxjkwAlbxjdwk54SjoxFqEPionwDh0qbwwMmLZNUyT+PCci+d0b
3awkELn1zBz8xBHf6EzsonEOEUi0YhX6pESO5c6xMB7AUr92WdqsfYSlRwELZ4SHWTCb/QCEufPG
juzHFMHiMoAU/DjCu2qDvYfUsmyKgjUEV+0mmOghQlYpYNaiCuaijyZkI8PhQHabd0Hofbq4ZzNG
QB6Fbc4SK/req4Wft+kMxy6pKchpsKLGkg8rX5xYr5xThFTncxcLe2bzc8rDKQ8TIt4o6MZr4KpI
cSfO/CgQRxV3ZVNw4t5Q691ZDaWAgFLTZW+K1jcxOu6t4qX3GGbJMSq7qVBBg4ignM9zLFCXy6+b
XJoRGpBxjfqciEbuDHeag+9OqHJJWJrb2mveKn8+Dh1NfmqPAB2T8Fua2XdyiVD8LoZTlJMIJi9m
QmS5yxIRu8GtHlrnOc4G6Eu7fkpvI7IXE7/cmSQuf8omKSSV7c8qorpIYxM8pNaGkCmYzI5UKGwz
1M3OD6tfcuL0ggBAvJo9ilo/bki3hHNVLI9ICATdZ6T/b9j9YRmUrUHErGyP7TD2m05ghTGA0Vpu
5sfSI4Wc2uxdlo6TxzBKn+a5ZGuJWlBFAg7cQVB2IywT70jZBLGC1mpvm5Ajw1SOuYIx28hVMwXq
RCDHZcE02TSx6+4rp4kOhM4X1QlA7qVCZM+N0r3fJXEemXgTMNG+wfZE2eMJtb9Rdusxmao3ChDm
o2xUWrCBiBNEWP46DsD+R2u6cu8KcKZXkPB+IJPiBw5m+TmUHUQ8jAO3PE2hyuyHoCwlrTnQJuKH
MgEAQol6iPv45CB1+OSDkXyK4Gsf++nFxxR1zSRwf8Gz5CB5V19pjboAkIxwCMoyR4y9S5tk27kT
fBPcd42Yb5AsJquZT0hRDrTe0X5od3NKypvjofrN7L45dlLPy6adnuMZ5jP0J5OjqJvgpQTAYigF
6ishjmAgMTjIbiXdZNiBoDqt2kp05xkklx5W9CEZRXBCvDUFEQE64qeghMrNWL7h1SHbiQSvzZhi
UeWMnRzHAf4rkr5QTISbtifhQ9Brc/Zi1KsPOnv0lT8ehXXGo67oO+niHwLRTUAX5R37oI/g2DeP
DXB0vM4PLPNgNKGG7UHGd8qG58SPc0xh8cScHIdZwZX0xRN0+ObrOACKnJx3GrwGnD8FKREIQzvm
sWuiYo4bsQG3yduwMp23OoO7SIXrYgov3QtCOz8DDkZOGM7JNdPKWSkukz0i8j8iLfQNa1ufR2/y
/uxAgQFPA17czjDf/9p1fG8/tAy5s7M6cZGpkxepB1Wl3SmwDZJiqXs1E6w3szZTBYlFLxI3Fsyr
iHjlI1bHJ4OE6NVYJ+6jUz67SWOuVevbSwT/awzkFfca7p2eN0dPmXoTtREivH00bCSy66F8SQ4I
FVzaiifvQLQeYqHkSZT8rpl1bjQZnhsVDc+2qZ+HHkXMQ1e9T9Hb1EThB4gg3jqKanOISqEfDUUl
CClSdjDcBGtgEiRHLN1uGlpCVhjQxXHZINOHHvv6ta78goFRfJ0RnbnBBfcfSn2NZYsk8bSD/LDg
w6Mk5DliZnwPPDNAQdMh+2UXBlbIMEF3Zeo8zIG36SPDf4BW5G8gNkb3SI6CNvd+bst0jVAJKgjF
XYlEae6fwVP3znFXUUzxCBkiQVkcPQOAK22j6rMFJ6SXQ7JO0pKsG8uAW0oRHWzr16so0/U6IiU4
DTyE94tCVjteKoVfFeUcjJ26Q5QZYIOtuzdzB5V3P2ZnHQgE+uDuFQl4z9e0xmTt9WNB6kl8cNEH
MMqcvEfo4RkPEyrFFWP7qIvolqNw/amkYbCZuCPzvgmgGaV1uxHWhPuA1J82ysrnJBZbR4/QO0Ca
9iUFPQCkh7u4YcadWyOacjUjd3s10TnOLZbkjZcopMUHFzNF4RHvxngifX9UmcZ3RyX51ZhU/AWh
lAvJeu9YCkgojj6Fn88pA2Vh3LgBnbY9Kux8xF1O5wwpWoyTzVyNzTHsxmQfGLMZf0obViguGqqL
i6jpp8WfGjYNdOBG5PvXHBz1xMZ7l04ogaEj9yKQ/2202fHEPLCElRctoCOgEqnXpPHKgoc+AnFR
Jw+06uiuiQyoBQl57qQ3XMrW655rYPfALRN7ZXHYFaxz3APWUVghHaW7Oq3MavLtcHR8AFBTR6OT
I7axFOGFlnLjmjmBu5Rlh6ZxswPEqrPtKLFUYhkUmLBSA60Dp4QMuQ3z1uj4n3TG3LmR6iOL6vmV
9mLeAFH3P0OW/GxreiW0nJ6a6HP0LX9MSlgKaaUgWBiSDhYRuCtxViHvODXpbgh5EaM88kEHfDum
dDpGo9dAdSmGXDVCE5suqz9TAT4BayCFxJDQ7gUzX41QRz0Ip4e1GZcw32ISRgcvRBmrvjf1ajSJ
Bogl1Er3FRLCegvush2RywL57+1ALCviFLmmasjcX+mAiEvM44fST+o89FV8cpUg4Ho52cOU7cEE
s0+UB83Og5xKPoopKIhW/UohxfVaDfVnp4NwPxiX5UAix7zjCfhnSgXbriO/uqmKTuU0ws5AQdoz
uBmqYLWdj6osA0zNU7gbq8A8QJIhKmhFQMjUE4yr++zUNk5QGBmUceFkyA+YKsRQZy9WTyVrL87I
yZqVbbdPKJvBSIIL5JT+dfJq/VS20Xp0WfocWxTe9dt+5Y9coBafDfdtWaHaWDNn71PGb9y/S105
8XROQ8BcoYKQWOOl5AFswKsYPP8azm5aNFhUIQc5/0ZIG/oFyQSmRYmfA6Lja7MhnbJnVIEG/bEr
5y0TD0PXHbjf7gbXr38Yv77z8mJ/o5yQHvFDQ+YONz659icUCsyDcbvxnEl2wS8Pj2Oo6g8EJG+p
U0+fVdhvoHR6pi5pzql0wlvv9wk08VMwNFXrHx31HmDqffeLLov7oiszWcixm9Yi8elHltS4eSUv
KZnLtZ+9lmMmfkZ1PcDu6KdNG0+o9BxTH5gW1mk6APCD2PhQQN4cAdMe5d5FWAcH3wFDC5rGI6oZ
Jh9Dn8lXWCNhUdUZeXBMBU8KnNl1ZAnLJU/ZUR5s0wcvWe0pIE8IuHls1fVuetRumRSjEevMlfpg
Y8BV9jHh/3Cw2FYk7najdH0QmXxzqNMRIUR/PrH7Xjt3F9dU6cbqGao22b2eXFIHax6U5qAN7w/I
pgGrQyBgdN9rR4S3mkoL/NojnJtk/IziAeBx3YMugXEQc2eAoltbgM+TrEgUQqbDTkDMIcCNKnTL
Hwpq6zEYM7AOw/tmGg4N++V4Yb9nIj21wFQKSmOC914OB8QdB1+2B6cCjxOKICAd0bU/VtMBwUsK
XRhQ6pwgJ2XGVmw4DWqGKdOQ8omAVQa4NFspN7PH0HGanDexB007ijJBBOwzqUkB/vBqyuDy2p1o
sDyIqKv3ndiAf5JHHBxKF6TPqdtYkU0AVwgIBmTXlQdIml9SN6zWxJOi4HEJ4FvMV80h0sHBw1Kf
oayvtZ0OjmUrkGFe4zHaBJ5caZM9lDW/AuL62eBbWgZ42QmOAGGGnT/Za5UdQk/4K6eNGXQb/DEX
nby0iQUeEpLtTDt9hCYuVqaxQu2/BoWPwvHAvfk4gbS+a9y22oB1OEBpZD1zmad98DOosDwEI4QD
u71uQLnV/oaC1gdn5FL2ZgP1nGhnBvefePIRwIzYswGPpG/vIisq2urGKybz4Q8abA6a0m07eCBb
9te+/uV2IGTK+BdPzQ7Z6vXBmDxr/I+KwZ+f2wpwTLKTnpIFKGHvWmOaHHiyTzNvgD9Ji3CAsKib
irSAH3DjZE62bUUQsPPTnYzrV4vMt20GK7toHUNX4mgTnEnAWxrmDiWVfVKtXAHO+Z3p62X8qUnb
fxNQfnPPL+tcdSOYC6x+lGnAN1NSblEf2W40CX+XFZtzh7dmnZQOSM88mtY9gJ8i80q2AtJeHmsA
qlX2bkm8ppFExVFzBvNL7eeErnWs3+wQNNuxrKEg2Dt+kcqK57wH9lMSvfHrY2ids448sQWGIeZg
OHTwhXvReWvY2NBqj8ZrIyG/Oxj/6rE7kxX+je7Klygd0lMJrHgfJ3Y7Z5E+1Xr83w2CUQUZRmD8
UOU5KaTBrLBCpXknDbjuqdtjYcIGFQ5sHjcAsGVS631QORsY4XUuTLafFagjnf8GU/ta2frIHPpk
jQhRCMHkLaqWFTrFi4gqBNtqzv5BsOeolY53tfL+afFHgbihXLvE9UBk3YSNZntBk3/9kl3GcXJ3
VHfVySf6FUoR7VYkDXyf+2aaGLimI7mkiSyGluptx9xXOcrCVJSuIkQWwc9hSa5Y+xoqgCcZL3Ux
gN8NvHYcAAtrAuZMzAvXCX63dBIbHyaxzA1Af8gbuscy7cUOaZ/ln2P1nAXH5Wyss3qDJ/avT0m3
r7EIoYZRAyI1rBy3jrMiaiDMF2Ncv+HwpBqGyixZ+gN8G8wEzbyLBnkicSp3y3BZwsKvgZfdZbNc
7L8vHpoy2xEuQbTF/xYBv7BAQdmVM7n9YeaHxqmbI5MAETseg38TJ+JY2mA6EH2tOej7SKkYQfCH
WtW6D/1xz9oeLFS88p3hv537XfBAbKougibb/SG3brhjoF26jSUb272FNDxEadPlYe2PhdfJ5tQD
5EUaqZqg3CLUEZJRdwL4BCgfS9UKIdYgb7nT5rNq09yPh/srzeiRwiEaXXsQCNHSloN834A77cR2
PfbJBuyNqNAC76Db34ZB713wrE3UroCI+atKpl0RKRR850C1jzFF7KsP78zhJMkxoVyzmnZbbZ0H
vFUQQDHutmvFtYW56Y9hkJcTKCNwhDd6Tn7ME6zMqIrTNXJicxNNXt5V8gOGnnNUqi73niY7EFHb
le2YWQ9DqxFVHN7cDNn0NWmete+9himDdlTJ4WHGetvL7h43DjBzV2DhBJiWEzAxVc2zNfx7dchE
9wThW6S0pMhcFr7ZUM67dYV35QhkxX0YKWDoGmo5PyuTHSkx2WsfJnSr/QogW5rRZ2itfSwN4KKR
HAHS9qmbXL03UBDbWCOdN0TkdksLD5BYEcLYu84kceD2eUClWUJ/Jh1SZlP/p18LvcILg1AXst0u
AvkAxdKTVGzdznP1DhgYKgLeWB3KauSP/P51lhaSmefZ7+hLyEKsoTEJthHW3hev7h+WBsiTMHlV
K3szWWkP4cQCTClx8j7D5zKJCn76vZ0Lp4IZhPVInisHztHStaHPU5+KTxJxujZy6I99A4RfO230
dXGPZgeCWeEN0AIQDEQ+dvPYp081r38uIwSu/M3qyTxhaeX7ELlRmxmO7ltC6X65NlMES0aSOFc/
86Mjh07XigJe+SwBC9xvjkxBt2odVZ5QGiO4QFIfxYbuv0vajyuL3Ih3WcF2m7XHDwlmjxtYf3D1
7l37rHqCFpZ+SYOK7KrOTbYmMvOLVeVtGRvxCkxCtYjwMnYay3sHiWw7T+9lWa2SpuufKSc/MJG4
RenDrMjgU4NHp3JhNSxRhsiASOce06uzG8fnOimh+BdOzrYLql3Pp/GtLPsPMscoXwBdVNAOFcwz
X1x6kn1Ohl7meMg+k3REfUGETS7toCpwC1FtmWCp+nQS/xDU8fDK077d6bgT29HS5kfjzeulgRQj
xGfxTp3qGE+w6sCGnocp/aQRf4Xj0TxHPYC8LLWgV46z9xGb63J+TAnMHdc0R3AdmkdWAvT+6liX
NOcofnoLKvwV3JHBWb6P6IuX1u/7j6QO6QYr2rhvrZLPtq1elvMZUhFyVpv4yuvZORmPIYx//xL9
wDYeKZO3LsYfUzG/2tXc8V7LzNkvDVJo/BTcdpA6YWVycWtJgTLhueDnu7bl3L904CTvkipAeTql
2TuDU7b0zIjpV70d6lMkbXpKU+dJsPTChWJPDDPek5x5mDvZ7O6XXdTyKqGBKH4te1+bGLhFI+fh
+NWLVvWBZNBOcKHZ0BUNL2+8hPuBiZU91Y5WO1rDFu1V8OcSKcTypCPgDd1bIFAXbxI/MKtl9OVY
WD72naoflz4hrMo11KhAv7/fYDI40a2v//m+5Yjv2paWIGhJe8SkYt46mMY1UgSeRjDAkKdgEKRj
5k2YqT7CzjGgFWOXNcJbezIG2+S+W2IGzdsOD1WBnfTW88eUGvbqJFV8hdLL+zLy0CNTIp0BcCx9
wEZEqTLDx/3ShxrvhTmyf9AR61+AN93nOPOWcirOXPERhj8u5MUxQ0g/RNLE/xB2XsuNI9uafpe5
zwh4c0sS9KQoytcNoqSqgkfCJdzTn4/sid27NSembxg0ouiAzLXW7243c93Ml8SY08LeXre27Q0h
5/KppjW4KmCo+5MchHGHqLAUiyJPcrtwDmZd0zk8eFLU04zWXR+e7o821kMKF+h1gGT0UIfzj/sf
jQoYzbmNkO83CYCTq07G01/vnZripfOs4WI3XfOiTxNFMlVA2vb1wfG8Hf6K4W4W70VuXxNrwAk8
e28BaY8hs8es8r0lLKOOKiXSTrNqQZATl5as4MMlgwHKcHvgfu3vCyp23D4Hgpz/vi/XR8h499tq
kthUp1m8+a87/7paC6bY6BZ2fz/RrOeJoXFyzlxmDlmhj+Nf76btJQWemoK8rxQYwe2NZEgUp0Vc
tMUWLOvjfp8Zm8P/fQrogR1Ut0KM5ZFog4Fxo2qTaWEXHNkRy9TJEH60lrbO6OV2X1aBJKh6iFal
HiEkA2ksbtOd0gjXoS7bD1CVBXSiG+xUaEfHn+IT009i/2IrPDfsaBwcJcnyvvZDaS6hlXoDOjWq
6c2SKcMRUS+VAxs7nsttPXQ7U1aESVcd5b/K4K7ZUfdwvwiHpnsYrBLzXVXa3x/IMkNfi9YW3x+Q
HvLTlDe3vP+XCPr2w/1fWa0UkFglY/Xba9zvu1/TldCCsLT07w/Es1sHtYCE8+0ZfpqiPEuJUf32
QD1BWY69UK3+/vf3PykbKIXt4EJovn2s+333izkOc+plFQffHkh7RBuAmM33ByAU6ksc4Ekw+c93
db/G5JvlSY8BKf/5gDaiJaxDSslvD+gdXE56OuYv/3nG/W3MnrAWg67fUlr4rv7+EsMcOWpXOd1f
D9wfvT9j0lymIk3qfH8AUjEjxxZO6d9/fL/WmjJZmLNJXsTtNf7++EMz/HKdJN59uz+DuIXTmPrr
/maOraCP+pNjpOYKG4H3UqZJEDFZhA7RZxDqCXyZejzCwT+rOcWFp2bOX7be41C8E3BjnkdUf5jy
KEAibzW1zByibIiClgkDPQU2R/UihF1IVc9ZF0KJpvDbJSkKNMND9tfhUrLUhmyPpg5So+/sevbQ
lRd/aEpu+97am1ZuHMeG6bx/sabWeK1AJhq8fBeVH48HCXkfTXBjL/vyls+jkE/GOYAVSr/AmFfs
3nIrfbtZYQJJkyvXdeIn9FoQW8RHXr+EoSCrx+2Mpa1AVL0qi5lZUUnXSEn7fjMp/7B04z8GAxKy
HLCFtYfHKFGPLb61iwg4cBn6WbOadBg9EwMLwqTKuFqU3mAHHGf7mgVxIWJnN6DsJtkbE5Ixkwvl
iXdK2d907G90/58Gk6uaOQZBgyDgmRXtGj8paGTn9R83YyqXaq0Jh1I+ax2q77AkhDDx45fyd6Q0
9SIQwy7KiDF0v05HXSxjjX2gS8c0YGaBUNd8ydKMnKAix9BeK/70Zb+VZfzSSa3/ZZFE6bpHTV0i
l03QTkTM5NoTiyobd7XTLEfM4aaY4lLV+gNMm2gVZ4c0ktFDCYvDQGLGmo+jv6UXCV9ysXAgKO9p
nvrdpM5prmvxQgCfCqQhQLbkGsTRxCAj1iWfIPFCHH+TtvsoT22rG9lilcNp30Ta6J84gkZ77q++
JerVZKMfnjwmWMY6qoSz8ItEvpby6hXdTeHXkHwRIhLXivRPV7uBUNNt/XQYzTJWw0+4cs+6eXNE
grAKK7oftl0Su0dhUSePLRbBCUsv+Fe+cPXshqn68tHjOHP1Ur4aNaKjcHZ/agB/8OkbKPoe2+N0
vzlp8T4X3oi8kEd15adbsAZrdX8qXjDtmtawWN8fHYmVWQkG9ZteaPo+zpt5GYWddYNy+gMf23nh
+6F9bIv4eL8Jal0vMpyx/7qp+d5NFe/nJ1/V7ktZ539sbbZP979l+PQzd+32fH8sdbvXrkrjB51p
G5QIVQXoJt1l7lmfVtI+1FW/1iX07S53y3VV4cUC3RcnuzlujVONyh0zLMsyFlI5yTrXgeP/+w/M
ssEAyuwPcCuNkxjMtzidnPUwoSrpo2Qrm/yr81GUDuqm1if8lFlM00D/9g2MnmmgJRkZS09456nP
HlASEwvhzeHKZVdfxQWD8/ynme5no9vMYXguXLVPnKPdpftotsEcZn85MMJvGmM5jwFc6Be/zl4Y
wB480f7xyQXSH1UKA2ecEmjaG+ZpPuAPO4yqWu9EwTRz9A+FHWjKDxdeO7xVhpqDLE0vGeOrhe8z
sfCUV57zZlE24qUvGRSL8ilsp6VjWaflQGU0lAK+K5rtFFk7iaRR5emLKcuQamF1tDA0jnkj3Xmh
tda1ZJvE1Xsq4rNjR0SFpQ84mSwge27jSthHvwEFRqL80LV0V6P2WlVJuJittttkEQrZInpzbBFe
ZJH8aUYB6JKMh9QpjT16oRjRe70Ulq+2baTsAFrAc6KaX2ncq0VV+Zu2669G6a7NDrLTWFhkbOVA
5bW0naVVhMvZLo5pNQfURDs/z1aO7f3QCh/2ucxh73AMzc1TFlLS5F1+TipH409tTBOsWKOmcjYS
0tFeq5uLKlkKut5KFgszH+KNMccrp5HHro7BrrLO3crYgJ6UGfsZCaldjhD88bBeobX+NfFJrTQ6
tU4d7es+Dqao+Si8/CuZ15712x3bBmF2E63M1OhWHYMaBYN50cnMW/h9TNBE0yC9BXPVkuK3oZaU
k/YiVOUhTPq1m8l500wPOB1YgZdJrIiffCW6VTpjbm51IwqM6rffuuVKUkJRQuhfYVdTxsvXdCQu
VfRXt053tfKLnYOKjwxVuVKh/imr2d/UJlH0IrKD2aHWyDzvR5sMDyMMrWesubqFgAoX4WZ+6vIJ
qHLyGEh42YYJe33V0/FxRnxMF8OULYzGQEZqUSKFuZRxvrUZ1y+kl89LOT4B7yG3E8ZvpNzm2Tfl
qdXqZeg1Yp+CTAKqvuhW5yzMlgnjNIIPYYLuRtARIdvEKtcOcRU4MhuWUzhWS6/ItkDiy8gLwyBU
Wg2psyL9ddaDUdLpMDpDHLgYEgwn7Xol0jepsjSIYvNXpRHLHUYwrm6KXdNVn3NXX8PYec318KsD
hQtmQ9/MJBLCTYSBGqsV8beQZ7Rk3CgxS2BVTNGzOOMQnJthNcddxX4ww9OV/vF+KxFGdbpfi/5z
7X6f3TvvzdAzGbJBe7O0Olnz8IE+BSfH263x9r/i0panm25q3Tp4at8fuP/t/drfF/f7OvhgppDJ
fpIgnU4IXdyF9nVyu6E9OQJpkPPY6YO1v78dvWzzlTB7QXY1r3R/T9GAM4enU8uIjZZHxSkbqjyQ
jYiWdidJXtXAAhrgrcGdH8dU+2xBAfh1n7DlWNTiNxrmhUaKoMI9ntN1cqV81G4XEPid4+gUx7LM
ftu2SNa1bUETwfYjdvN215owDCMvb1cZI4xV3ESBd4fXtC66mhzkW3zDGByJOLq6t/sqkTT8DqYN
20V7YeI+Yr2RhNtc6NFp9M1fNgOHC1QdY6tmiG62O4dPhl3vBBaEmwIGJiTlpBeLMBswkTHRN/Yp
2s8wW49J+eVj/brX5ng8l4lh7uQwPzbtr1LL9SNM1GpeoBFx6BJBMQwdJ3kZ5ZSGjDZ+9HRJWaPS
YDblsFUJy6zQtYc466fHqGvJbrnZ2OfdJgYSu0aJbgS4RdCAzmI1aTVcnVwVuySpu6DIan3tR7eS
1tWQsgqVbsywloFj5DChkyqnLhLj09AjnLeq8iSIP37qpmm46uZjkhcfI0PaB+H71avqRvReZXK9
30rijfgTT411afWJU9eb8ote/07dWpyaPH4eJlvscoTBD2VnZKss8vWPqB/3xQjXfnKiZmeIm899
HbUrN0JBqPHxAuaKaM+98XK/6BianmeEwfFoyw9X2q9Q8hYVDT1JN/ZDS4OJrsn19kLThgA+CSBd
WFnvujOvfdt/rcfRMcGUEwp0ImuNRTomcpfVpJIOxrSP4eQcEAxLuejD3gsqxMaLgeAAkjCsdD8m
nbVlEcNMx8HBp7ObeWGF1aOVs0DAHv6IG9mtbqZ0lwoLiNUM+XCRItNbVh71m927+RcKyJOpJ+mL
q559wNQzKrduP5Zw32SRnYfmFvLFhlj5dnrVREUQQ5ofwQ7r8Sl2++QduxvLMoF1bWSfnYz+4Frf
rOMb10kf5madDlZ91Lx1GaXVe2Gk2i7tHyDfRKc85nNhhpW8ZoxeDt6Mmp5YLqxKPA3PDjrqjT0S
J4r0vH0sKjPcNiqsniUfYK3U5C4t5Z31VrfP4ZBox7Y1B+zQ1fgWwZ7RMUDwrSj6bRX5b92f9Tdp
CgeMb2V7Wn4sQNpWMZSzXV+H9rKGWB4ohqkBuLh2LhhOAvNcmxulqwALLywZPdZdFySh7K+3e3LF
qafZ6gMZUHYSTMOpUZVYE1b5g0R57ZhXlYWAnx4DsmZVVP4pxwMBoxib/xILj/VSl2CAQ/hgQtXS
kkl+etHgYDGjo5Lx2le8F+W57Qr7hriVi7RBrY+JBOJ+wcBt7KOr7rrF3o3dFh1VFB9hiXi7sOxw
8HD8RXvjkjUDLRmtQroXw+wdQujOSxjH7oIyWW2b2Ci2UUIihpkzI506Vf3EI+N19sb+6BS+uahz
QnKN2KcUlY+GmLfZkLsfbiLObZKCumjkVaW9vndhDT1z/EuwZrOhB4rybWKq4VhqJdlht2tI03OY
VEO+EyBkIoJtsBRpPhzFUD3YWtbtQqlYdUPT3Y4Nk7+8xa9HS9LhIs2mQVWqyiVFS/oA18HEo8EJ
L2PGK1qzEIGWDfMeHrO/ZEKYLibIHiEi0E0HZX411kbGsDiblm2IAiBmbGSpFht7jd4ysdrwOALZ
r1ySCGgVEdbVfdFu09HDbas8dkXGOXLbFbobjarsPoa43gFT2a9V96PMUFZMtt8/DLdmOgd0dqf5
EtWdviqKKlkRAG0GWee3u0irunXeJh/4AQ3XvjpW0kk/kA7oW8MGFbdhGf5goL72It9hauR6TO4N
4+pYtO3QC7uNHplveE1U1zp23wuwP+gCGlUWIGUwZe60hCFqP4eg2lJvtTddw7plsLpkYRTp2jIH
8eo0HKR9BrMBdcabmCr71U2MD9tFLqL5N2amILQJluymJwb1iQKPEsRPT66L/B5i0lkJ6zwOhXH0
HREkU9/CqJqM05Sfeic2fqBzzNaFCtUuHAYqlrortkwSJOznMt661NjQIHrz2BCbdGyK9DqhKT81
mTY/FS3Yeds/643EdscxlxoDtF7O1sP9wi/qo9cZ/mF0knSNJ5BJYlpSX8RAXqWL+8EOC+d28OQf
IdNfqk+KZRkan6kywkfnnMI7s0RnP90vkq54wxD6aBSZe01nONVdgwFWrUMs0FQSjInh7hqv6QIz
xj4Xnr35YhbeY8m1nTnV5d7T+vRq6YjPYrznPhK4CZEee5/NkJ1HzwwfZWT+iWKrWHvYQq8cUNMr
LcEvzUEl1964oflQ/sLOZdoUQ/MMDKTBXY5PWmtlO5q5fD/eAAw2Zn2XhEAvvt++WE1sr+2Kc4Nq
DFmmZhuvoWOe1GyJT+GOWCBGKoGXix5kEVXka3SQoy4ehiMiNeFdt/Oq9lrj0miZs7j7nbTwKtu0
9t+rdLQDPXF2XgN/ZxSGsbSQ8H4m469G6d3ORVe5c3N/a8Z+9mYZlbbJnGIOkIqsuxuvscdTJ4B5
i4mlMvZG1uSnve20bWBAOILWzFaqYWzWlFl6ZNmAmq97iHawHLufSkNkvbTTgFHDTTIL5BCajJnH
qhUP2Gp5e4csHhLbwvops9Nt3oTGo5eO7Sq2i/Q5wlUqweNiP8F6OOU3ti3Sl+zUa+MSSHqBwPgs
6sh7l6bZL2WOeUufJNUKNWcAtFxu1TDFWKEMyzHznvLZlmff8IN8GOcdmo7iWS8HiOJZeInpEJQi
Pkjl+T4BzMompNu2vk70oXrPmtrdR+YAGUACqYS91h/gZNuA1bZ5rSXDqqge273XRcM2yWW3KAEo
FkaSFK86hmR7XavS5ZBWyFHL4QuRatQM/h+l96AQeb1peZuBrYZol3aeCmav9d6q5myCTJ9iA2IU
PS2UpRr/pcif14NrPGEiGx2Qu6YbEpxIMUx0IAkcai6jX2WrqUey5CUKcKevnC10Hj1g1Ev8kBA+
2CCHSQnZHNqzu0JBVV7awtt3iQISa/t4KwyB412b5rvhNpWINe3ZQzgQGB62Wb3a26jVMHKOHjtH
Va+mEdNzodxmMZqEcD4Ky73GODZk8Q8Xrj5zCDNlHlDdREBG9CK9YZ1WDBFnnF7WU0tYFv412ckv
fzZxWb+kZt9spGbNi/tFbLX6L1tss5vmpvOIv5aRKNfz7eRloxtXqQWh9H4u32/2srECEecH9E35
R+uQyFy19lNcufvZz+pDJ6pkcUtrBi24hQKqsXjrgXb6obF/t26yyjX0L6JvKwpo7VJ6k/sl2K3+
6wrMWYi748ZMyYbSbxf5cCN6gQBiR+DNt13Z3t2vQaRY2tEkzqkbP5k3BYlmdQQyFhV81Fp/dobh
kNu5/5BZyZXDDPpM6DePZUdIsKFwSYEad6RFsHYKF/MV2E679ZWsd5CLfiGdSq6uBaZvGYbNz9Il
14QIs3Nb+LB1ixV8JZfWuMvXnS401P+esXYLfmuzg2ReaVTicLtDr623sSiOP/s0QAfcXQQREpAS
M30Vxbi+VI22h3+kvqZDM1nDLlQz45/e1A+ZM4+bqAmfrJtcZghbhsQMmXtDyeMUzotSOvZTMonx
wbKnXTUxbo5a6IWIaY1TQue8zEbh7kBgu8QPf6aREQUmu+6hqhv9YkNpWbiRGj7bMH3IMQXdVBzB
y7zwmdbQ3GcyW1dR1a6Vxgx3HrDDmhLtOe4n+ma6FW81+mBomu2EBzTEYjVErvYBxB7kkS9fTYzu
NkMmTp0xZ/Tdo/OR5hJR/Tx9RfVgLOZoqh8Ncl4W4WinG1+i2hxjN3sNlRr3bkOZUrDxGkYevncs
ssXg2u/GMOSBYj0/gtcbpxF35ahpBai18l/7bsrWeYU8ukgSou4LU+0yByK5cvkelGCcGvfdi2qH
nxTVwwOJG7jKu5MHGw6RFFFxV0+TPhOhWGMUUBZf8ORNst24SMNRHbtKQvtmM4jqEPt0JLrLrs7F
dtY6iNaRhYcPnE+oJSEsttt9tjn8UFTRF78Pj3mZu6+it8Q6VV2GJd6+xpH3r4tQuIwRe80OENur
J+XEmB2p7gz0cSuy9JM7pG+d1YD/TzrstsrK4cqE+sYgie1AOWKTI+fVBz9Po51wPbqZ0dY5qXsb
Oo9fd8l7KhuqtHrslq1pTOvU8Lu92SZPHiyA0/1iEOV765VFYCRNs3S7anqLxG2psBhC+GP2YGeh
ucZ3wD15HZsZxc98tHBoCBSWlLAXvXE1lCEeh934LjuDWVNR2suhqavXVtblymfThapmfMxtmDyE
1pw84OM1boep+ZnclEclTNRjZVb+Ihq6cBXJ9Hb4QYotWjFsp3JGFT/K8xRZ6VakinC1PjQ3dayT
NDZw9k7to2k/qQlBrOHX9iM7PXQhlTAAya2Vb4bDg9WXF/DiCYkgOeueA0k7c9wLPoerXHXiWup6
INpcnlKWcKb9O6pLiOdsOoHlgf/YAjNAFKvLu/BHq3JmGglfqmdTM6aOMT5iw/U12ZG/axrEFbEe
xljmMSo2TaISHHfOjqopd53ihJqRQ6yzm4crw7G1TZdG+zShHxt+mlrlPjVFXywKE8dSbO+GD5kt
Y1jJHzCcv6Jsck66hT60hFN4KvtUroTN+SZ1uEV2NTaB9M0XvtBxUdSyWcr+p1O04UKIxH24ybP3
qWpf6tGceaMRJ5sLLY0oMv3sTwjokd7553mULfs3QgG4yITSZ3iFQiqZLnCadlLYxVIZBZqqm8bI
wtG0jRHaVlakf9JXsYNJ9YGc9FcEgnGpCey9dQ7VoUiba61pISzk4jyWw3BuWmlu4MzRZFA2HAqs
BhK9hYgUjSetycIrvnx4HI7i13BQ8XSxWcJe655Jc5lmgdlH9bOIh/BiyvkJIDMNesCNczptRomB
MBOg4bHQCvtDzFO1rDEOvGZa2azLvlFHDarYakxh1fjPcZn6D5rN/A8z4PyR3WcZ6nqUsuEuJsWq
Mxh9vUKq6e5bqivWnny6mj2EDE0QgQzMiFDAne3nuqIoYaDPIi8mE4KgPa4w6zA3QFzy4obG15gP
03tqJDsvy7Gk19LpPYnqsyLsbTHgB7bu71qH2UJn5bnhoh9hQPR18juJu+w9E2m4xqJCW2sstktp
N+2OqSEmAAyM0E2X9pVNI7qgNN5YJQ0Hjjgfcdgj6O4/YIzSIUnxieMlbnYhoYq2kSIZtn/oGPfu
yPi0Fwr796eGYQ02z6O9YUKBhZ9Zlz+ERC9doYra5Eb8q7Ga5I0I5NBSihGq354hWrLutLF68/TR
25RS9gsJF3VZV7az7YTXryo0kBvFa17L+JFlAI6K3240XUK3rq3nlkJF8jP/YAyDSSU5I6GsD8Jm
joTtXbsbRpDGsKAHinHKms32KxwdeRCJdFa5LqLDOBvawhJRum6hCj0MWedgYFvfllXvy6zIqQY9
+N167mLOv/J6jJ+Ax/Dv61ma/WZCFhlpB0M9ua6MluDG4fK+zNJYM1Cq1cdQad0lMpM/s+GgMH6N
XeaDhRt3j7kNlKpmPyi6TqzxfFVYI2VMLcHEgypkwjx7hXctpqJaNb2DtFhl5RrbsHXugQrOJAY9
2H5KeOGUjbTe/oujasAwZW8ybTT21Ty/4dqB2VDF54zM+lWwKywLD9qV9CbxkLaetW89wNsKHTGk
e2Y7osfQpbVes6SA6ZVKLH2HV8+vrE/RGae+8S5RVd/r0WQ/WvpWuWN0uF+YLma9pV8dS7uxzqaR
/B6HulnB9rzx9kZUwZV1kLFTXe4XOtNaE4OLsxvCgnQjbz0YZXhqhFZvwhjJn1NZ4hJCHtyQCqLw
tF4ZXaw+OnwTfSCOTry6GHA/+cmcPZfJ3szmnx0jefZusz5h5Hsp6lgGiDTbS+YO77goJOtOKLWE
Lzk/UGsd6qbBlhcd8Qzf8DLF5ngZws/RVgpRKNuQbkJVpBNe+DO2QM5QV+v7vCUpmyYYrMq9iJSl
Ex0qBr4RjlQNnOETRHTSAmmZDmTlPhQYpu3B2eCW5Gp3r47ZhU9ZZ3bQdjttXaE+pomSjLLb5MsZ
HWcrER0xYrmGpqo+CybIq6ardVYlgU0U3oXNjIgDZSElnL2psW2HqjTYR2KQupXjFuXaTZ3haA3r
yqbKaDQDC8QpDfImD5fMat2rTyToJooroEmX+ZU2zTudUJl9WXsFLVGpHURabgcHpbJtnioFLTmy
3RQna0k/N3rM9vnE2eisZyRua5rr7GgwCMfOSR6Q/4VBxCd+VGWRLZP1TCwt53xnPw+N84Y/0RhU
OTtJMVePYHU1q7T6iBzeSU4TsHM6IlmoqAFth3Db280Zh5ryKZ9kszB6lJgYgX5SnKNz9OsTGhcO
WNu1YVG2T9DOrZ92zpkoIC/h7Zf8RssYIjzVYmxibwRDFfrPHp5mdUYZgjCm+Ey65mFy5upPjGjH
aMLoEUVTuiqyKjBwIP5ZMk4mOlWklxa6wljX3sWon2Z/RHLZuta1dqtP7Lc3tbDDLRZfP70CxbWA
pXuNnlTpghqFsTrWGrxk5WTWGn8gWLRCUjwqHEk0uLM4bL4OJarnqVc3Wq9GbHBWOee2yX7lsfmZ
mIl5jMHW1m7Lvu02Yb31nHheeX6brX0dsIPqH+NHk5XOKl/6G9vQ9Vp9R8kVLlRo7Mthqr9kVP/C
8DX/KN3aXWBYAY8lDHEBbtrkFM7ZlxkhMOyt2A0KvO4wOlWYVfUMgzXHB/cffGxzMV7FN/zS4qiu
xY2BL0kzrr1eN5aNbsKNJs113ZahfYl70WwSpjoLOoDOslHneV6PRApr4T7rkoaBSk3sqhL8XvQB
norafcPUCCYZDpSL8NBixLyXbRcd7he2co2Nh/L0VPUlWH03+YcpqfyDfrvWqllbuQ1Ooyzn5DGO
bzMGRfse2i+bphk953LOzlrhhBCp4vHqK75mw2qoZzLlbT2ZTYdMhdbK0CGN43w0rjDjyo+dN35F
LVrU0Lfw2XD1YO44QPJZgywS+h32wjqsm5LfK8E66QE2XYz8MQsQRB6UP6KEK/RLO/rpzpnQf8Fc
xXnNFjnTHfdg1JhWYdUsV+g13DU5DjKAMWAuRcOiaRjKRIcBu1Fw1pdtMa8i1zK3IJs/DFUc0pZw
ZTuF7Qp6LIIJGVYwhPq0TnLbXmS2LbdUsBJn66hloqMnQVqq5U0OsGKV6a4ZvdQu7sMX6YwcmVVJ
BN2k/ZqHm58Y+iRb65vHWWsQJhQYMvE8YEt//G027rEaOrbaSP/ddiaWSHk5brV2CQLFcZMYOqaK
6Jc19yOLSnHA0XTXR8gTx5rTGuCoD/oiup2Lt3Y05sdTxaIXYtvpNXOiQeIzEK2qWgDZjcD3Dviq
Pb4LLStXmEzUyzTp8DaEPFR59PiI+/8l1cj8FuhC+IlJ8qZO0hB0Bggq30KC51xlmTXAMzB8+wdQ
qI3xQ+oc6KlYLmfL2bqtHweDTfWIwDA+UZLTZLRGd8bTbN4x9/wVDXygtDPSoLKNA+XWxoXxc6En
SS6NbNfz7Fs/NQNRcYxb9gbECeKLPy/9geSHukS1pdJMO7F1aCfP6T8zmx8pG/WRvtaSpFCQzlzb
w78k2RjfQmnvn9x2LOIkdU0zaRn/zz8yimQz57RgFbOnoRIUs9687GdRXYj7qNaIWaO1X+b6rsR5
tsDW/jYcwe1Vx4oiTsZmbUQ/y1Yj0HaSKXzNiIks0h0Mt0ZvWUf+dEkcm5Z0av4lafBb8NXtbbuu
rxtkXlmOA4nun2+b2qmesW+QVO3TCcMzfV8mxW5U87QyM0yiGfTPyzn3kn8JWPoW6cTrWq5O/ImH
sTG4iHHLJ/yvSKcuFZLw8wT3kcm01gOzFT1jtqbjk4vJzrZL7eC/gmL+t+QV/uF/x67cXtC0aTYs
k6gNXJb++YKZHsvejWM+KG6Tux6Gbv0Y6wqiixWW//Klfk9x4tPZgDI6fZlxG6Nr304De/RSu02p
1pJwjPdaMclT2U6PoY7axcqkczFKv2c5l9qLZYEUwbk1u945hoPxjvZDe8gIL2iFKRC+ZjgnANr8
y/H6//7uLkuezY9gkMxrGN/eoenZodOFAwMWOqkdajDkRYXcIy3EnMcEMGHXO2NzkP5bZN63+BtC
XW2ihzVHBy8hZ83/lgXINFxpFMGMXefaX46S6HdlajNEA3RCHtkqG5B9dHmTvZ3n6aTBhy+G+Xef
yHqRqP7z/39U3CJ/vh0WaE4xOHE83gxE9m/fQ19B5aJwxWfJZFsb3/yhLJ9ZmoEOrQRHHmVddO8j
qoT15GOTE+KHRpCGapadJfNrPRnDqrDrbH2/qTDtv5qu/hy1/7Kw/i9HlMeXZlIx+OBMhIf/8/Cl
bfRj1RbFsp0zjYFTIY+cqL/9xkVD7aOk0NHkPqohEAgFktwsH2Faz0HT6tmBlt9f46ikX7vfFdkb
LaPof8mZu+eF/uP0sjAP0g2DT+fZt3Psn+8PPudo2PpcLAFWDwawLyFClb+TbmwErVXerNQSuYG5
mAd8gN8y6aPnUCteSjGRIzjo7Rl9QHuWt9y9qW5ApZn0L/SS4rYYzG6hVVm+QVhr7m0RB/1QrGv0
Bl9uXeeYiGVYimUa8oNbadyW4+pfjpJvB63xP9Sdx3LlVprnX0WhPdTwpqNVCwDXk7z0ycwNgskk
4b3Hbp5tXmx+YGqqSTCbt1SzGoUWykiKBwc45jN/Y7BELEvGFw3LdoPL7f3scl0sLGQC0FystVsN
6Ifg1z9ir8dsFI2IWNz5sVQ/t7ItV0H8LdTS+wyZoFvqG2efP8mrWfbiPWu6iHGgqVq0A5fHmExh
IA0lhEVj9IBLJCOmRkQ3ohfxX/ExKEIcC18M4UwXtOYssrJvap0cXxUVpkhYw9ssNh61KWw/jM2I
2dVD3/QIiibdhTrRj9WnfiePSuAGWT3tiz7qLkEQl5B/hXSlYmWUKiWILNiLVhyNDjojIPml2N8h
R3ripb9OZTlVblOJQ0K2DEyv3790lAFpqM41MDIV9DNYYDvVKreYFUwHGuTCjVD3z41Vqls81NZ5
OMPoDSjSr0APc2g8R1QCeqZyelTN3ShL3oVaUhQbIvVawwbyxPPqswvh4nl1bn6F8g7xj7Y8SmiJ
phN3GAXDYbrKLXJDKe6upTqa7BgN54uui2F5pEa0HYfmllaXd+gI+TYysFJMjB6G0dO/5i2iU7Kh
Dw6SpY+VEgaoLGqI9nl45QBApj6tFJtk0gU01EqcTRKKxzWeQ+idEKODCjq+sobbpDGoRQzFLm3i
AKQJCmpJxxccDEQymticDlGfIeaZ+dq6Qj58HZQZkmkq0mk+WKszfbQoSCo1Uoy4bu6icJycrEPK
WUoDJF9l/b7Lu+SsrbunlPzB9gL4fY1lAu8TwpvA7EX0/qwdggoFJfCRflh/42cmuitKeOLNL33R
ucFEBbU5DatXCfe95aaoQetpYhikDsV1lRzZo6/7LSSGyukCf+8SMXAkrU8PfsdtQ5BGjDYqRxGn
DVDoz0kqaNe5oCi7z/fqfCi8WQ8KIAkDI0eV01CUPx7ZcRpZlFUtXNvy9kIUuteMlY1jHAxAbyfe
weI+R+eEm0dH2ZZmGa9CXdxjwhRXncpooAboO3tK43RgQVJ/rcQ3vR5Bghih4H4+wWXM+zqoJsPn
wyjT4gqaj803QVxbRJ2gUz62x1pTv+Z0CFxmHZ1Z+divUhH8SgRE2DHbNHiSkYeoI993AtN6KJuq
OKO+XB/C7BbHnUuCfx/hT9tqvRCZoUA/T4cSsuQE0/rzh341IX/3WXhThqiJKv+wZNRFIDi0Sm3q
NJjsNiiQelD7q8FKm62iQD+1wBu7+lAY6yKi+dmMKVZhN7FURSfO8UWe9PrmQK1jUWhg9Gzqi4fA
tMos815B7X2us9L8ujLFmb9gmdH28/l+WBi4HzNRnAsli/2xjLcKK2oCOpqhkxaSiaCTAcgZ9HUE
DA7C5txLaTu92H8+6NIKU5F12TAIBlgdlqgQB79fGZoJc7SwwL7q6OZdeVM3rEimA7RffGArQveY
93K0Dei/7EqU0az5B048wiIh+/kI8wPI+Lia+jLC1dErx4SpCJ3wEZ4W7L1CvO0NyC9SY3VnQ5Gt
JD1ARwIhJ0Putj/7rp8/w4evrCv0DlRRUjVUX9B+e/8Was2o+mhEVlMR+h8eHXfHytsficzp/vlA
iyiWuSoastYqyxkramW5poMxlAq5imD6GBGWkvF9K6IZMKLdUiE/XooW0Wz9pKBZ//m4v5igrku6
qHHYWZZqzVfimwOgF6l7cIUJ9uAVdPvmGSZCHNEJ5L9ODPWLOZrsFFRw5Tl7fPXifjNW4ukahRsa
t4Xij05epsOl1mvRLvS/iGn3oIKoOy/rSN36yStt0jMvcmqftmB647dWhp2vBChGykW66ym5XYGc
Nq0zvQgh79QDBG/PR3Ul79sV5vQWRJ90g02O5RRSqFzFSYMoAQBXpOjWvpmPh57If/RTdNNm0cvS
nGExyj4E0XOB3OiKXv/WaDiF2G7scjhgrhco8bdqECHu+souxg4MZsPQzjI2l7j1jJRJ4/aqVLiB
ZRl+XJ4L08rzy+Sh1tHtNwMwmbIZI/4Vixdaok8XQpFMJ77oIi9nJUHQ0VWNPUt5Euu29180azqz
iOowcJDlkGEVDVdGBQa2M+9TE3S1RbfwRCXg4xoCjMvuAABOLvphDc2CN0MWELtKZQfkt7/r0vZO
5L8/Xz8fl4+qzrcUt7KkSx9O3CiMgGoDcHdg0JJtS+qtr5cj7Ds0bhtvpfqdI9T5hQoE6sQEP5zA
vFITB1kDWLzBm11skrAVDbOLAToVAtZeloBlXjh5F1zigxNasrjvWx2g60lH50XSMn9KXdYUQNuY
6HA5L8adRh2FfhnZUsCQaGQZmGzqSUGJkjr/QW8GcFSG1VHH5STOgpLmcWV162YooC+GAPqGoD5R
dJB+8SrI+rmETDizTHtxLXQZ7LZIQUSqqrMUwmPslkAa96IwWsjImddjFIq7RCyT84BWsT0aWudO
fklHM8/pkXqCtkZB7BD2xhVyz8E+TsfJRoa2236+WOQ5t3gXJOgqF7NsUsHE4JN60fttkCJVBwhA
8YmidHjcKSo6vtkPz1gKVaMiIsyLXWfRxIQzsVjbuYZsBcdf6UyR97QKsGxzKsuT3cxr6Ywisjsa
sxvshEFqKOjydkIVjDyu5Ud1YNhi658IPj/uY14z2CBJBJ/OVOYJvjkt0zQpWgtegV1W4500dbuw
lqE86c0d/xvWIuqJc+PjLsbR2CA9Vkka8RFfLDYpAuXSBaOALOPwuotpIPxbu1jXOZ9eK1amKC+/
CwChgUJo6zu5CfN09NsvI0QoFAErCKH+CiBS5vqiGePmRx/t80XxiylSK1J5q8zvY37XN43pKxLF
XW6Z/XxQpWK4P31QffxyrDkVATuJeqxB4vv+y9GCCOumBMhjTL6yR1JZAPgR5N4lXdcMR83mx9+d
lkHBhiybVU7mYC6WuhZA6Ykai4YoykW2UIhIZOMX456e2YeESOcANk1dopoCxHg5UmOkY5hHpmdT
nspuMroZr+GgYIzHIOjV9efz+sVo5lzT1i2RQ5ek6P17TPu8HMH0zRp4Y3/Zpqu8ptAbDJjOJmbd
nVgc8sfTlgQMYIdCvMvJps6r582GozIQhmrQeDY2nXaC7paTejK2z0UEcmu2HKr0XFp7GUqDvTgk
F0OYfE908UKvveqslnOKRUZ2NCKJy9YonrpeORMBqueWH5zPkIohGdO1nNX6dd7otf35u/p4OfLE
czZEKd6SNHnx8N5I69HAixVt+aRckavmnE5T576ijfHyTl3Rn1WhFeUa8aiTofqv3p1uWmQq1My1
D4fHrMIhAREW7C5qvY0xik+vQVumIx4YWf0GLIa3Fiv5RgSUv1ORULJ7Nf5etI1yiTmVeeJbLrtY
c3ZGyqCQG8qKqHwISTyyqTwq6QFPtNl37Qso9lz19c0EJ8KeUg1JWj430sP9cxfQF0+pmOwjowsO
Vt2c103XUleBnChPCHupadlsAzHILgtJPvjktpd8VMjMaUsaBu017qzxmyQU7RoHLrwcs+Koz5Sf
AILrvqImpAaZCF48zm6CieoQEbK0nyARrD5fBNKHS49Mno4FQGiL9gUSeO+X8AhbF5nNfk7nG7jH
ulTTeeiw2bHUo+5Lu6FIpTVephg4SlQASS0CkMXKBYzG+Eoew8uisc4/fyb5NUp5dxPzUHPAZtFT
YXMtawy138OXDliaLcyxXYboIaDCb2aL4VMFLd6menZBvdlf96Fu2tRApTOE3YKsvZRb7UpVrKOG
7sEWRWiEkMMgv2alP4RZHaMPCQgs8r50epW6w5D3N4qIK7UWKdmR0hUS+7r1HQcH+Yo8FvYxYGQt
wgGpnpAoEPttMYKcRZgPXTFT6bdp1ZmEBDPUqYVXIWCi3Wdu7WFoiDCW04MX2hY+tu+VhsNEyk11
UQ498vUdLQWORaD/nVUcR9n4kcFtPyQCspzdaO2FyVNX+CJqtpkC4ws7Eo+6yO4M4TwxmnRXWVXg
9vS3KJLXX+EoJBdiHGKSanjnRdCcp4EhXMIaxQOBrhMtd0q5MlUHGbk/klfzTCm6aI8G4lEXiuqH
25f9YbL0aQ+53DqkRbABTg9rTBPvu154aNFDvOrKMryiZ/9ioPkGNmifxFaLHQt4Ex0h12Ne9z4u
GuawbhLw1poSzUjm4kuftip0xhnwqHb+3uyixKlgx7tQtGDnSe1dkFDLFjhft0IO2LEe4/EuqGEk
jK18hcT3czngAVFger2XC7guqmIgiier/j7QBG0fWbFhIx4GxZ488VKehU+mLP+R+k2+y8u6ckRS
fxSeUTrH5VA2KhU8vIZ5gZbHZ9StCohn8jm0J+E2zR70akpXemQo52aRXpozMCXuMKjG0cE7swAv
TJIinJPsrWNfNp1aKsVNg2LzeWTGaJjn47aNzWc0//Sd2kUEi6SPAx0++1X+OkIkU54U7djPiiK+
0Zbf/NGNwVkfOrG6hAhQ07LvlU2RAO2rA6JQseuCnawMnZtTc6AYCz43DZQnoQyDWzHIWanwNQ9F
icvUOBXdUQmHnYcMiWM01oQEvYIsS2tKR8WIvirWOKDri6AjOEsXgQn/YLZxeZ9VdwES6E4EcfLc
rMZgLflttS0TwMqmhAKzNSXxMU7qb1qa5Ucr1l90Lcivmhrl4Kw51nP/rMjEFyMNrXMznr6oAASB
bcNUk+rzQBqw4ogAKLQ5mt2TuO1EY7xBCKeGrOY5BMjeuTeagM2D6psQWAlW6qVs++W5Eh6gcXaX
Emo0l2mF0mIJStKeTCvYKpoUX4oWTJe6F05VWD5EE5ZJWZ+uJS1TYrNlhaUmZEBK2ICagAefLxEp
lQEwnFCUEUxNTlbtpA9XIuPNEZlBvCvSnJ+f50044fVTIeoy4cTsGzeAuqG+0FHUVfRqa8WAHQEF
lE5GvfRiaGDbljHrUQvvOy3Dj1rIHj8/h5eJGycfdRdJ5jiYc+hlew+nwKQyPBSgELhCY9tDBTyS
8bygdKpuYEoDqx1WUzjcfT7s8q0zLFVteuj03MAoLOEkkSmE0PQZdkKcoU9NTt85LDEpHl4DMv58
sA9FS0YDf23RXuXqp9m3iBi9JJTbGhdvu8va/ICkrXcWSnhIiW06upmJxgGycNImN8GSyAoVGgFK
74lLeHkHz89A3EHsr8652zJqRYGgDfO8RResp5+VpxTt/dxSf8Z7//E0/Kf/nF/+vD/rf/wXf36i
+VVx7TWLP/7jNk/597/m/+efP/P+//jHefgEoiZ/aT79qc1zfvGYPtfLH3r3mxn9r6dzH5vHd39Y
obHcjFftczVeP9c0pl6fgnnMP/mv/uVvz6+/5XYsnv/8/Slvs2b+bT7Ghb//9Ve7H3/+LstkU//x
9vf/9ZfzBP78/SasQjbGz1/1z59/fqybP39X5T8Uqjcm0QjrkfoYv6kHpfXn74r2x5yraQRNGhVK
erO//5bllB/4K+MPRTIlzeDomFPHefgaKOr8V/w+ki60OOd8SJsBQ//3ud59v//+nr9lbXqZh1lT
//m7+boD38RJ9KcJjyjzvLZjkDBd4I88KSswLkZRWTW8kAPB92oacJKK8Mwg9qDQuJs3IcHDGtif
6JrjaytuLIdZZoDIjmin5rpJRxnNd03uz8NYU7cUAbuv+BSKe0UUZJSSlaJO0GssMTqNKx8mNxfP
eMf54N0iBaJfG5GQQA4p6ho5aCFQDgXY1ptUHtvHAim7hFg5Qb0B3Sjti4GQ803so0RheyhRDOAC
Q+86NAKChTbVS0QhY/jwuav0QfQl7mtNXIU+tNEUlc4UKc9zbE775Kkvk8IwX/j4XSxxaSVqeWNG
JuI+8C0sFc0GI6XvivqSUsgvuezJmzIrpzsUpKybzPTyaFfhngj1xEJnIQHTU57nKTv8whzLpD70
mBGIoPoKKigdHZTs2MEAcIUee959IxixdtOPaSdTVWw76nw6oonpsaQ41V74Sq1e+fWg7MQAwJsj
QvHD7iNU0xz74HjK4vtYSgT1B/0uwbIRmsRGOA2mstiNUNYJNSNxwtbbjoUBEMdsf9pWvfnUYa0A
PqIHaoh7fVE8j0Y5nQ1kRPfFOJWrGu8Num+W+BwoVgPj2oCvorQiaXcGayWMvQcy5/ALxmVFjfgF
zgdBo8d3VmTVV2C+6uJcTCYB54eius2toasRO/aGO1ZBWbgNzi3Q6bquuYJbJyhbWvFQOCxZSIub
SBRy+I6GpiDqapXmrqut2tGg8++9oQ/WXuhNT4jgJ44U9CGuqB2SW77t5QRsLrX17FLF8WgjoS5w
hhFosk0l5LFFH1Fe6Mr6dQ/AA90YsJPxTk/E8SYBI22toLhGzb7MCUw0MKo6DqHfzTT07mXEMn3b
6IxOurJQGxNWIH7E6pzDoI4cxUuyu6Gnab4KxkaLt2IDMRgNbaxadlNkJGiBlKIR23iKWDJEU2xV
9mppSOPdpHmh+kLddxjPfGLo8igBOGBv+ZD7j+JYS+uoKs3zWvXinRVN0UMGYjP4oQG5hpLsCb2w
nuRwRJ9L9tEyY0Op5z6PeN1TTkNXPFH6TWtV/jmHQnEfx2i8WjiVbFjo6PPjb3OdIK35RSugjNk1
rdgXDWdF62ABZL3wIWUjhhsM3m2pNMpVAsNbRldTMOtreFsKrBZRVPd5qJffsxTn12tu2t5JLA0b
njpHNNxFvN97SWHFXcWl7J8NXSReFcGkH1s1CV6ECSUlr1fUgkNAFR+0zFdvYG2EZyOiWVfIt5Fg
6GLZuiZRybrvMeNLffRG6EcGg11jaQU7uHkphNpcd5Pok2W3PrwunLY9yRa1EIfvaJRjpNPFNLih
tGoLKZIb6JR+8eBrHvJSDle6Uo4PPeIihy4F0qvJ07gmPRcqROZU/UKA2GOrLLe1jHZJgTeLDjdN
6sS7QoqQAKY4O9yrhZTuqwH1aVnVswPC5RK0NsWtwqJ1xTwZvim9PuxiMzS2JEPxuo6R7ZCaXv9a
RHJxRHQ3u/REC9ZNYQYrxQdoUSazSGHpqZux7PttpaLRpA2JsNEtEOc43EnFFfc/HSTsN+hlycE3
SRrrTZwACjdAc+zHysx2fqPVW9PP8OQDe/vYpJg9SWMXPEMdRDxOnywXQE9kN4nytSOFPy/Jeddg
TQwX/hlGCxNnuxcPsSt3Xr7CpuIhMcz0IgGnqtli1FLbAephG5F4qWMSY0s4nDiJCpuTO810Kvg4
RoL0DgD3G8D897BDXiMk/YAG5Pcp1CAUd9Oj1MRXGnG72vexgyDEXVfTSkPCQHcqc7zwQyVmzjo+
ir36EhUYXqZj9DxBV4JJFLabaVJu9CTELUIsviLwg1x6WjwmWQY/0gpgziXSN6FtRicT5B+IAhhO
3iD7MGi3old8hwPZULKCYO2P0kXmexVlsrzjPcKjyDJ9WuEqmroUXOFLduW9F6G8EpA9OW2ImYI1
wrXnoZ4T03iSyE1sDejTXuERvodYAiG5pTb3QVio0PwpKdKNuIUxOp6XSaTd6bxK9IiS4axE1f9r
2SQtCq+SLG29yhtxyBDMKLWLaMp3MCDzQ9pjn6GhfLkh/WwdE10MFgUJrQJlZQ9/HU/cqoybc0EI
xpU0yohuwBm8UQa8esRpzFdi1A+3XTVeMmhu2SJCrDeVlEZ3o6e+dJh50F40ErfQ/eQiEXBqGDoB
AQ4FXWbVp3DNdFKnT2MkN9LiyRgN9S4z8BzB3sU/8/xssCepo4ypQGkVchUht0gtNz7jXwh1Zrqg
JBHiM7R4FfbFjTcK14OG/gYlmP6xzMfSbcQqv0RKuIRvK2CXVlcmCn3TY1egrNa1GF6Muewf8xjJ
ekhQWB3TE10N8RSu477tSS4kXLh98U5PKtUZBQsmfGgq5KnDyyhaga0NyC/GWGLsUxGBMk+fxcMF
zdgJKvciHs0NO12pzzvF+ga/7qDIkPcafiE6TXw/hSAlwacaYST/qPhYCuIsZEeCeYz9TqdDa9yM
ZZghwKM/YpfxteyVG2uADOpT3XNAXOR7RMSNbZR2ZGGRonLEZN0ZQUsOQSEztmSvKbx/ODfRCvC+
D5HTEp7Sqn8ahlo8eh1u4RnqfBE1SDvqE9k24mE/5SluMRisrq2p/q6B0r1F7L3a+TCaUR6eYOgl
WogmuwF/pVGPqTYIbtiiqKoUyG41xV1WBAUIMBHBX3QCnIZiAK4/6iGK5f6C/EYANa+EAMCqo5aO
KowkeCUp1vDIaFIAMgzl4Mn1C6XX8FnMFUeqrXSfGj2KLpypF6MUq47cFcEaOUUVMr3UXeJxgr91
WNjQSl09QNirmXRQmXTwsH7BDQjTESR+LAO2tMcjGfpZP4pfUrrnK7XSTTfPJ8lO4/GqUCDw6QW9
8lE0t0WKNjOlMOg71bEeBUcPaiS/kv44CNIt0XCFC05Ztlt/VIlPk+ay7SEmS6J1LKYMrfq0FMvz
vjD3JFyeTenhCfmAm7g3X3idDzGSrDiZxxtav6ug0a71pqRh1xaXPmV2/M+I5DQLdqvmhxdZVquO
FqYog/bVNzNLrhsv8u1Rsb4WUnA2icKlXIPWrqVBdWotvMZf6Gtd+ZAU4IHDy7MuIW4fcVOEbYno
xZqS/i0KCAfCICrAUNHtPsfbCBIV6o1x43qDimhZoR3DuL9pAZlQNlKMdeDRkxRo0tiBP3VIEZXX
YZJqzqBOd4reM0CEpWpt3kEyq7deN91Xmop22Nj4yI+gBGhZ/VczlQWXwAQx8bkUCZH7NivblMUs
XodxUq1LrfyGNTYqf7BxiMqjCPGe7EGU0J/OQASOOY5ilc+DRdJ3P/NeAjH8WmjKLtXD4qLD4Meh
d3Vj6OWwMeXJdEOYlFhi19KFUqSDjd0YqM4yHOD04TXml3hnRXFxC8TgyhAQpm0HeFJIDnmroZlA
SA6haSejItt1QM84KIcviVf5SO/KGR2rEP1O6SETkQYYQmBbUiZRSOpCGGgNAjyjjNa9PQJfcHy1
HNEbMSq3QMXDCTIfYesGzWICafxFxxFrWCspdpFM6R0aiYI6V0OAjditrQxSehwkeMeRXhUY4MgX
ZQvzc2gEfTMA8nIoZkq2WtEjaHWkwbwMSxiapaWjBWNtlzJapKUMi0vN0KjFGU1K9JupCc+Mqjjg
kaq4sC8vZQ8HFdrG6P5mwR5yNKCpTOXDjSoG9lAjndIoi9JBmk7bIdxiUaQf23YFOkj/JojW6JY0
bJANTkUWcCJPqBRQiE3uB731dkbep3eGKFCEGwuwNAHyGcTKUd9jkaciD2BXbSt+09EI340Rao8u
9F24rzHaYiJ2R8MQ2DW80vuMTDkkSo64mmO/xf9PgR2Io5gafe0ocqCDGHY3ne43GLHzWqtKqDe9
3/WFTanfexUDfQzLMfpaWFNxWRVm9aAlUnsj12b1kmiscVtD5GTjSZ7p2xIWDFdxbk7fcREwbuRC
qQY7iuphS0V92M2R7HWMt+SdNGjDfY4G674rxPSsjjTvqNJeRy+i4nPQmoFHrnbscjPHdcsOAkIb
WnbNY5vUxaVGyu5tFDXNQjx3JDRRjGLSVafkpQcYCKHR7xJTWJD7upCkACCjfu0lhXYbjJxCjlCa
IB9HVgJ6tbkZbqowFl8iDlHGHmBiICiZ9ZVriVRduQhF7Zn9M57HMK11ykuGd9uohAMy/W0bxaOS
W8zDg28QE3eSBYlgGfi7LAre2tS1xyHooOsig3Dv10V73ZjdRRf12k0lZMFBEVKTimGJMCFXFAYC
zlhVTe6Kgp899FQTb3D11HUbGbvoiwU6DzkuvZ0wqTJxcZSQSb7DUrodNzFGLM1W1MYQL8q+7TJX
qnDfsyPcPgkcaw7hldWNU+QYHUSehGz8OUWL/skrKjpGbyoyf1U+3lY6PjA2IFmZOl1WcPgQIiR9
0aUya5q9raejGn6ub6S1eA9v6eD1NsiKTbFqcFazYTQ+y1vBxXz1byJY5MXoxqJbTpXUzxH6053s
rL7QHiS3Pvfcei1VzrRpXXUtu+k6XnsXUEr7n0W7dzW7dzNfVEM/jL0o8bQRdLExYmzznJbxBTHz
wcIO9yI861aKk61QK1Lt9pCfQMzOzd+3lSWmTMVXUSlXzf3BV0rCm1J011AXNrF7cXB5agYZHSds
qPVTk/vlKBq8IIBnlqwv+3wmHmlTYIS48jnSWn9E0HltrToHkex1Zct27GbP9fbEUpo/1oeZvRlz
AZKhlJYMpv46puiE2/LOWI1rlPGOJ7FYv/h0wH1NIHUG5T5j2WDHuWHIC41AtXUa1zpDR3tNFAaj
2gnWhCz41awaJ1idHHfRRpiXzLtx5+d68+1QAUazR2Bc7ca/RtMmcwM33PjjmhWzKjbK1/TEYlmg
V14HRORNM2EpieB0Fms0FoUhwlOZ8xElEFI2Nb/zfOwvC2+Nk7r7+QdcwBY+DEZ19e3s4Nl2Uh4V
KJSfARs4eDv8Pm9pfG4+H2ZRk38dBggJ/2ggqhRznvObl2hMuoy6emlg6HftCT8i/8vnv3/Z7GEA
YHqqCGlkpglY1vwV3wxQpRO4N7x8HXGf3Zp7dTVsG7tdB7rt2dgwrdMTA35cje/HW6x7kJDcsrBN
HANmcq8ZN7rZnoNFQuio3Z2Y2/zB3+8xIgEJFLYOHFw0X4ltb+aGEFuZQObFyhK117WxRjRDtfVb
TO5psO9PfapXFPBnwy17OB1KntbIcNKN6Exu4KA79tzYcFeu07VxanLzb1uONpOT4GKp1DNfWXFv
JhdmGQXZIcGIEdezJxC8ruq05z5CD27iem7ojOpqpre6+rrYVMKpM/Pj7taQSAJzZ4Lygw22uAol
0kZKfzWmfHfSQ7XD5M8tVpNhK5vsIseC1zZObLiPOwGKsAKaEPKmRDtuMeAw+aDBPUT4lQl/DlwH
wEucWC+/GILOF7xgLniYuuLiACkQlOwCvze5B7CIdDgirbNgbTjGRnRldGM30bd/Y9HM3TYoAjRp
gM8vQwrDQCTRo6rOmITl/rbeCA56OvUK/6i17+onsJK/CGEYj1sA74W5qbzkivcjpchRlV7HU56B
ZDxpdnSpbXNHcKKX8qxzMv9cqNaYUDuZc+ojLhkwHDfz4PCS6U2p9JYXx02ZqbrYYkDhRGfzgq2d
fFMdtA3ytvv21BX7cYm+H2v+3G92iIqHgigXHtvf7VdwgdgWO+mC3e/2u+mu2GgnArQlJ+nn5Dhw
wJJDuBCX0YouyIgoVS1WDxiN2OOq26F98L18DqIjEnDhTthE+8QR1lJzDMlk3fl8PfmGPx6wzPrN
QyxmXVhipPgpDxEqnZ3s5FXiRkdrpQEzd4VH3dpTVaYIs0HXyXndP3+rs/uvtW2PxXN201TPz835
Y/H/Re+Wt/g/925XaVg9Nnn92//+X9Xj9+f6t7ss/JHX77u5/Iaf3VxN/wMNXFmC9s0y4QjlC/7s
5mrSH+rMEAMJwA/AXSKo+KubK+t/wL/WOJuAB7JxZwDdX91cWf5jzkXYT6CtiX406+90c+fl8eZa
YdCfBzpXCucsXYr3myZp9SEeS9wrKzOwk/bCkv4un/x1CPj/HLIiuA5yxfdDeGMs6vSpEfTCtnY1
YZV1Ha9QnnXQt/wRwA8AVMUmbRzBPbk7Frfmh7EX07NapaXkgwQxfiKuR6KPo+mx3HBTbyiV2dbe
O1AUm6QdYNBmcyrqn3vuH97u26kvwjl98L1iGGTVzRHJpq3n6HQX/E1P62MrrGpXPHYv3kOxH+6Q
cRTu5teAC7Qb/dyp/3M6tzgaP7yGRaiCobY6mZOkuup5u3q9dFZxb2PSaM+hueeM12/2w+XP9fM2
f/zVqgLkC7UFFOUsS/H+k9c62lro9egufsShet+XJ6LKJQ3354TeDLCYUGpZgYF+qO5Cytpq2/gK
Mlp4Lu6albo2D9E341K5DL9/Pqk54lhulbeTWkQkFCX6Ok/ndbybX2Gz7df6Gm2mzefDLOPKv+ZG
SwPAANtySaYRpgKd9pFx6pW3IRUonWEbbrSN7Pai+y/cIIvU9HU8UBwU3GfeoGUt51VQpBwyWXPF
vbef5xXugi3O6uuTM/vVbvznSFQNFxWNBKsWf4D44PZOvzL3s/p+jY7kVX+ebyxnDrziH4N5QIPH
Vs+qzcnT4Fdf8O34i4DPSGQvw4kHMbLXgE9xxxdtPezqe8Wdtv7GmgMhlMDW6Q0dkd3nn/WXY2tQ
Ooie0UN5pQG9iU5KWFtelvi6q278rbK1Vv1a/VdWzy/f8ZtxFqftAE1UF2pBY2c0u8T1r5rLcJU7
oYOm/X5wwBAiveV4K6Ru+3/nmAHA+s85Lk5brWn1vGmyn+93cCW3vPJXMYWV3gUjfTJZXiazP1fu
m/EWx0xHjD2gdKC70nFah1uaoC7Uy42xUZxoRR/o1PwWCeaH8RanjgkfCdjP67sdzmidhyuLQ3xa
zVaSp8+BU6Mt9mUoJshKTpC/xr2yLtYp38/aACq2Lbe1P1+cSzzicmbKYmdGkH6SIeNNzjuzupS2
zXbat7v05mSU/qsr8c0aWYLH6HwJcpa9rpFsJxKt5uQ/6o28ztfJplqfmNei1PdhXvPTvNl1fqwY
neYB7h73ndsB18eH6jI5JHZ8a+3nUl/idF8/H/NXd9/bCc538Zshq2Fs1TTuOU6rcCu0xrdQmG7/
34aYH+HNEK0kjANgIoYYDMeUWygj5Ynj6tQsFsdIHnV9lRE5Ib2Nph6Gc7hDnCBc/PISN+YSu6jN
uaG5GMOfERnZYKlupPs3fSljWyB5yAsFNEsqdbyEUx9AuqhKV/HiH1NvOXKUDGiuCSAyCrOxLTVS
nKKt7z5/vUvuqEi0bhKP4y4xC5XBi33/fpVRS1oQkOy8TXFGv2VnbsIt+HiX9qLkjsd+Pa3kbfld
X7mfj/zhrS8GXlxQJdCoWs3ZHKGabzAYwkV0OrXVP8SCizEWW0JGkELzEfMmvBhXOmcYFM0vNO4c
aSVuy4N0YiG9wsffhU2L8RaLFeiQmU4hLmjZWb+aduWm23pn+UNLoSom2g1dbwVF4NSoH46ZeVSi
mTmvkSikWu8/Ib5Q8ES911BDdFB+iO35bhiJ2GDW/hsB9jzcjNeHaqzAb1ts+kyLA6FWGa5exQCQ
ztVVvtHdboV/R2VXZDYnQ/r5bvvwWjEiIKuaJcXExeZpZLNKE5MTe46AR/Dbey77VXNA29zuXYiP
q3guy2HfeTKM+3AxvU72v4deXPOQ+hDZrNv5mu/c8kI6wDixjY26jvYn61fzNJbTRN+OD2nOLaFl
cBpWld4D259DRhpw1FYcyUaDmT5YufOD79X/Ie06luTGle0XMYIkaLd05dp7acNomaYHPQni699h
686oGl1RmCdttNGMsgAm0uc5iGUSuTs89UaAMqYBsdBFom0Ll2tyguE1d/l1Qt0nQUO9FPpjeZq/
7Mqv0uruKXU9FihcaVHQGcDuiMGHQHuxI75Vb7oQVBU+AJg2sqXDz4YXH/BYmhA3uWNlc94DkWQ1
ARxR4rBltyCTQdTf+C6sHvWl+rqe4NOHPLpSIXaaCK9cA1OTAQBbI2sDqKILgIQGk5c+Gx7GwQKC
Ep3spJ8TcOGkghmoZkxgt9oqdVcdmpd0M6IOUIV5lB0wItu8F84xOMMC+wnw9BENC3nW8ym/Wn8D
mpoGMJrQ17EFo261AGrNbbxUfTPsQEGH2/6PmeMp9wEsVOjtWjMn4lYlsUAqnZNszVBB4eNV4S6N
Mn8M2od87WrKP+pJtf0t8D2sPApEYsBfElBUWkgdMzAEwgBlv6L9697xEgRX593j54B/vUqs2RnY
nEHcIEYMGFEhtMWufsBegDcelpHi98QrdmStXj8CROzmvMBVPT4p7ZE84Vmm7QSsYRsXmu/M6L8n
bSfFYHcDBQ3DVm1dEENYbHWuAzHGGmdsfuWGqjRfOvkEUTbEuhf6AaorKCJGGKt0QGkxMMmACU2A
tINqaVSrIMnK8PzFfU4o8KWAHmiuC2yoA4mygOY+u5ziS9GLZDtfDlvDo95wJU+TTt3dsSAhnCEF
ZgwBJw1nGw07grxlzatzebfvlCM6liN4+ASsZhyLtb8yJN3y8uRRNaHwLhJrLOcNfpE8jj8aedHi
1KM2rRVXw0L/DxBT0NGjN5YSc2bJCMFDoPrlj+YeA5Eexo036bYMq3tF6v3Ek0Lf1yotAElQrgbu
hWAzUSV1DWyjg7EM8/YBQDaDVo9Hv+np9rySiKUKrC+tBSeIQ8iAAVPBJVQgv0zHqtODbqFh6hhX
2BXZYUMD6CsoHjBzm0xQ0vMyPx8OMoHwiA442sTYuf94m3TA5mvqZnrQLPcLfyHNDTOez4sQAVRX
yMwPMoR3NgCVturw/IIuQNPrddw4N9YP9R6wN+ZeC/NQQcibbpoXTiSHEx/4L8Fr3xTA0CqgNj4e
DggU4CQAnW2QpUDUtDZ9+tRiDwE0VBJB4v7+/474W5KglIvRg54zz/Ugxu6O10RJGAcoWAb2RvPr
YLqUB7wnz4bet45uogsUXUGiXZUgYHdwNiV9zXrwMTEalK4dKHEiyUvFvt6vwx2JEszxYtY642BK
h9V39l2w+EvYgxM5xNjOpkIlLX/qDtgXGQMtJICH2OkHaYi9Wq1jx/P+JY9+ghChaak7p1YKFWpe
Fj/Zjps4wDDtvRENGxCNSN7hJ7cqShMe4sK5rY401oIRdVHMhHpgWkKF0twARmAjD6/F1EUUJxgY
rSlSgFGsh1PKrUL0K7uZ0LWs09S3gXvGi1yCEXjy0f++TRENpkwGux9mfNAxTwsPY0obPmPnQCtr
WYAi+W5iu92gXTmo602uPWgFM1B8C2oFJEdOBKrvzXlD816HOKMlzvprjlxDn5gjqF7xJrR+BhME
J2A0snoMCvMqXkKnqcArPfTuTWKU7LuTORXQXEv1eUnzBoSCpgMqayxFWMC1AFkVqvOeMRdQc5K2
aIFWe24CV7ZJ51JiPU7a/aPPIbhSCn7PgoM3OnDL2yr5AqJtv2dNGLsRrb5UhSYR96mhIuibaBaV
QsdWDoAIAtpvaywwxJoagGZiN5lfKmX00+bKAF+ynjCfZW9lOsqUQqZ+guky9H+e16oUBvpvRejk
NyDd89mb6aMGWd+VvmxgTSZUMGJYqktVPU3hXJPYj2tsy+VbXebBxdhkvVkd7FHAiAYgt2WIni53
R7sDxVgwmhgLV5Emy9C+Tx3jWIKg4sBHBP1tCwmZU6degfUukBlskzoNJG/plFE6FiQopVkCDRGQ
N1pgX6+di3QH+ssG3wvcq37GPNAlb/qLyv9VA+B7faftu6t1ZAdb+/+htXHyZtcBKIzOoGFEBFc+
1tj96nLERsve2fCAbDGjCuFDCK4fX/fSMJV4vZMCMYKA0A9YVgDN+mhLWrsDjUW9nh+cqMBbAA5e
eP6KT75DVAD+FSHYfRcD8nj32HwBCkmohwDif1bv1+YQCZftJAuGTh8IgMEArwDrhDidsyTq2CwU
r74eAOrQ3qy8sucP9B4sivYXJAM6SnCuAyguQTl7TOMnbkpgWDpjiJyaYEx/QKX7tsT2wSMjVGuC
KeeYJ6OzHSlUbe+SWa2ieTKwPjwqsz+MrXEwrbYH5eK4rlInmtcPNZLnStUfzRqbYosCDCpm0dav
3ZWKqE60YKr1dMuAFQxC16IOdHssgr4ojZ9KnsweKpSzKTnr5/ALYGM6RrlQycAymOjYOChpANYz
4WGAY3fE+lFlfhvUHZZZJII+Fd+xM/pBknCprAa6tk1KDRU/8j390VwsYRVme+VqOMTR/JLeuXtn
W94m960sDPpsaz5KFkyAa496jvVfDFS+6LfNjgRgmfLBl4FhrrWmumopHjv7cl6LZFKFl65hQ1Od
W9xsVf/A1jAAhvRwtpvdeSknvx9UFCBj2A3GHOnH562ocT71zoiWLJYzNLfaaFXvDQ0ATorb85I+
FfzfncLRqxCu0S7zpphYogfj3rntdu1dc8FhUVFz2zRvy+grmzYqrnvJNPinisO7WOALYmPDQIFD
pK2YWiOJZ6S0qEW1V+SAZTv0NHSMEUiD8893Ca8HbEEgt2CQE+r68S5VrHWjk69pKOiVOwNH7Deg
z/atLzaG/lgIJL5tupfZ55NBOnIfE+jaKCcCg+Oj1Ak0dgMI03G+DOV+pD1fzLT6Pi4oszlOZDMe
GuPkgw0o4OX0ClgHQJy308+21CQzpSc9JcZECCpWKMqL+ESmDmYqu9LxTDKgELskssa71AbnefGA
bd9UYg8+Pw9c9pE0IcRQkoSDVxBL8rPV7xWzPbRorbJGvZdo7WpWRFuOx4Ha4lodQ2Xg4/WiD4k1
TM60gH+PN9N1sp+8PlAAleVjsV1aOT11h8fShEfftkbGAf6FsMbqn/LeeUg42RdjviGVdWU0sin8
k673WJ6gPCWU2YTf1wIta0EMpVwodAhjRduBEe2VGgDU5o5HnO65oFgsKrOt5c4v52949e6fLxhC
VA2lCewhfLzgWe/MGKBdOrZ7K7bJmL0CP2r5ZkFUTkdrjNrKqAJ0tUBRtsjKPidfD7ZE/pUuhMMg
znGTBXuVyOlZceF0XrZdU7NsR+J74v+nobuT3xhsV2huA8gHyKAfD5yPM0aNDAUNY1/fJ1tns4Qk
wGo7hkawtR7md+C7+CqfeTx5z0dihZOCtzcd1BFiSwwAAeNhQzZW9B8i1JMP5kiO4FGw6wcchRly
+hCpbuWDUi1AOT5QwTnv/wd5pwwBWvJAmEZTV8V608frTKbMULBiv8pDRJB4xXYgQRk5AQgRwVPu
ZdR3n+Ttm9NfEQNbgJ50VkSyj2KzDiwTPXQ6IPr8XGAtcaUbKatu4yRJqFD2dP6ViBPz78UnBFr/
k4eW50d5FfZkrDQxVkVVXiimfsyQ+8QHEnUk68mdvtHfogTTWk9Zj61LGAVmf1esvZrdAatecpz1
q3x69UfHEaO5FKAqGVBu4CubXXYo9tYN3eqKt+ZR6/ybAtv6FQD04V/KFcx5UdKOxHClgW6OqYep
5o0+j1nQJtmXkWggBJ33xjJv09QAUXJ3Yw3a4qVjE+S2ujGsbDc6A2hQZSQGp+3w0XUIdt9use+C
K1nzy/RmHRLQd861hoQOvbNIWng4efkAdoF1B5GBJk4lsBIgCMCfRciwATbX3tkDax+T14q/3KB4
6euB8yy3PzKhwhELDTkMT5B3ZbQGOykFYmiNnTY0WYGBYSS9xK2cfjBrioxtubUQIXxpeI6xjNdq
IsOm42zsaTRtO6zTTMZeboVOGtcjYcLhQCUIsiMERnidGaY4C4zlwl9KO3Wn9eRIjuA7dNAiFyuQ
2/uhyuTp16HA6IP9GfW/NKlPWvMjgetXPSolDraaTwvw5d7HU0EBkUeFP/maz64m+CiZ5ZF+NMF5
ADREA0H2+z0OO/fbOiW6ttEAwfkH7SzHBR4nZnMArgpkX8HK6Y1pZMMAC6RY5tWggt6robfmIkPl
Pv3JjuQIlg5pXN4AUBaOggxvWFab9ey7XVU3jFf71Eme5lHdF/oULMZwY6rxa5xLa1ifPyJWSRBs
AFJLRafkU8RRTBMHzrkaKAd6UV1VoDW8yEDnfJ/cNtv0StlbACX38McBEwHgdfb6ax1gL5JK0uc3
sv4KvEWAewMBxRY8Zg+QPwNDlzywR3urpcDs6gpAKOhkAF7GpAGXzwVgftoAaLevqaTUf1I49rrR
3gNOIdIkQY87Q6UOON+hx/FmxKwZ2Sib//86Jtw0Dvlbjim4aaAWGpnZOfx9BgoxiW+hWPColaB5
unBvwZzsL4d+q0SO80Dsiz94P6t4lAUJmpnAxhKM3kB5WQ3E5AFwtbB7ClqIRzNUo7VE0coS65Na
hQ8KR4FVQkC3f7xSG0AABtCEeVC/LaGNMYjsZxuYQDqL1sG26pvEc6839zFiwNGOxAmWSANoT9Uh
FUP8yi5o5GC2jPvzropk2zmfHdVHQYINqgnoUQuUCQMOYEivHWlU8hQgMoBx7ruN5FSrlfl8Klgg
vAiQz4jR6+x0ROd85O/2Nf++jpKugwrZd2zi+xJZpz/Yb1nCwbg7zvCWQEhah7nXpUuAyisoYbmb
OgLzl2yt4nMYud7jb3FC5bhREdU0KuEB69B+chCrMjQEtCk4fyyZGOFlA4mv6ntH44E7tR5xH8Ae
BDSp3Dsv5USi+OE04kgTY8DixVIOh4evGLrLSgSCeIzkjBE36bZD0gY4dMnRTkwMfBQq+Ch7AsNo
N0IoiHsv9cUz/OEG9d5LHb2Fm/KpfI1fxuvl4NwpEnK4E17ro+RVl478PpjcQItKoJfmNeIl1Fmd
CwvjeFa0ruNJFyhWzfv0CoiBaQ8V03CA+vgozeVg2uT59MtqgoNB91DX+ekimdu7IdphoQ2M2Ci+
W7Yyi7kqoSj5qH4tOiWTDsqc66jt9olF/bnHsJqNWHFOwokC8anOF+AY2Ynkek/p7JFUsfGc6plb
djmeg6Yr/ljpft9hDXBOJS/+pJij4q7wAgFAy/XSWovzkwYi22ZjNI43dVTyNtbg9tMdHokRXuAy
NboZO6jMa30DCgEy3ZZKzSRCTn4oVHAxeI+WCkZ0BBVZYUynPkUfqqsMcCPOw0FX0uSxmqx4lyql
Dfg1ZdgOwNbfSp7+qdhhRRxARoxqDQbxPooeOxOBJJAl8PSnnTGuA4aAhlkHKF1tA8ISrMS5gXUL
0LJDcym12qvuf7rdI+nCR+znYWrzFs2dscMuuQV2Y+tpjcLH7y5W/xTdevqTXA0dD+BCo34BVhZV
HKqx8rTJDQeKE8c3cXczgQLbsX5my/fzN/tpDPe9p4PxeIzkr9HKezpwZGXAvtkmXYyb/eWRaNA+
9k7oGAHpD7QDgrK39lPXK1a3/Tc1uwYFV2/s6LKXmtqT13z0UwT9ahuDguKDqIicQPiFwG3FxVmL
SPaGhs2lrKkkkvW8B4or+fk/R19/z/HR27TLlhLy1mH51RknXwsf+0chhjGetVuCgSmKqI141iV5
mH10lK9ltu/TvPf79WOVHHVXdEMxbSf8BrO0q5EvKkpn7VObTj/B0ebn15OXrSuXaf0G9LaQShsl
J+3FSraH4X1Alost5clZlFGLBxVMrcA0Nr91sSzjOZFHgnIJQ8ZrLAxOddGhsCZ3J8vt19tVfThq
L0NnvtqRUD3IvuSp06A3oLkEVeTVMn28ROzH9cao4TQseSxNxxsASnL+mZwKSI8lCKoCj5lOVj6q
aOiYX+L2pVjYpht1nxvEPy/plJF9N7HoJyFlFdFcMFjdNa3NsU5cmu0VxoCJh2VKFiV5bIYkAweU
Mvb8xkEhWSL59C2uW1XvksX5S7tsjSllE/IzLQX++hBWWhqeP9ypIAP5H4aPQR6x0oV+/FAD4PMz
tUBZs9KyCLGcX+utR9UejKiW1xYP56Wd8r2Gg8FtF7qB+rDwtvI+7u0hR9rPsN6PQWQfWKMeGGok
9yYTI2RFhVKZU1uiDVaWgP4DnxlYSX2QHfyJCh6dRrg7g8dL3lsIWBQXZL0OgNi/5kURqkxGxXlS
11FPB432OiQuegQyKPmUmehm9sqzs1SYLr7JWyDQS1X9lFNfC/f/CBKeLSi4Vc5dnMhsbrvqscyH
0DZaPwOViwtSTrs46COXpMyywwkPmQKaAEiTOJzJ30g+e4b2NAyPvF6C87p3UtOPzrY+tmPfQucF
UQOUQjN/GJ2xZ8Dwd9ld33fAN5bBa53WwN8XKSg6ShtKTCsoulV/w/IQiGY3uUv/SM1/CxHUPE8y
oL9bEFLVvRcvjcfm19qVdQNlRxG0vBoH2mkjpJjO45wCkgwQaHX7l0cR4jmqgkyxAf0Kqt8DeHu+
tC68v5P9pRQhJh+BmFgra3uKAlgajwfn8lD2l0iRKLS4EDuYIL0EOim6Kf13sOJ4S7ax6txnVIYz
JhMkJMLotSmKXcF2N9bTML9ZSh3YbJvGzu78y5HJEawCoNEBFpfg2lYU0nnCVHdzGVdf6SiphUo0
TYxPAE7vWHEDOTFYIW0LYPB11BZfzh/mpDf/bQZEaIl+yLs0NhHFt2b+zUygzIzt3WbcVop7Z5dO
2Dbsx3mRsnMJxiBfXLsz1xEYSm6U4mdlb2pFRma8Wi8xITqy3OJWlEMVcOOMsKLJiCNZrlfyRqLX
smMIhsDS27pVGES46Z1R3IDaygPlg8SnyoQIhgDo+53FFXigqn5TwIEAxjgPbE6So0h8gRjSaTED
heWMJ9rWB+etjRe/6l9oiXm1UaJuEkliCGdSt5jKDN9epxlYZDS/nXexankzqB30pJX4uJMFuZXO
CNV2RFfIpD46OdvMChX76mvLlNeguvBW8J0V8DA3oyWoI2UnyxFPfrAjicIHYyMY/Kr1gyXgiFCt
Z42iAM3ezr+gk7d4JEQw3CQ19TLuMZDHrO8GuxxBm8fqJ41Qz3D+n0xf7zno0RWKzYrUTC0FBHzw
d5V5oeh83xnF9vxxJHcmdtkwtVBgpAciKIhuVtYElLs91Iv+5C39vjWR+1mlDUgT1mbe2GWRoQNE
vCj662VR7/7uOOSj0hV1b4NDCa9p5twzrcxXwXUXN5rk0cpuTQjg2qygxKlguYcUS9BW6wEBGZQP
st6kTMz690dxooPCVq2sUf3c1T5zbwer8W1wtfzJnWGwC3UG0NqJPSnH6myeFVCBLGdeMnxNSsPr
2MPfCRFurIei1R3HjWX1T9fYVsaPXla0PRkbYBzun3MIt7UMdQLMTNxW2jk+UyN1uByq+7K+P3+S
0wbgt5j1Zxx9lIKAp91Yk4S6BI/KtTPWXs6+xv0ulbXUTn/+35IEC6o2lBQknZE7kidA1o/D7KX5
9/OnkV2aYDMzYBdUhrKeRmU+pjPbYQnKGAurTi5xCLLTCIbTBpD8ZNQwARk2NGoN1KEDWFiQZZ0/
0IkVR5SWfquBOOXb11aRZ2u1ey0Utuy13Sd7O0yvTO5n5QWYtgE8IavUSXRC3Jou1Ia/k4cFrhJ1
3bipGHpcVuiSbFfq0fkDSr6Yq3/UP0zTdW6irLbHxJZq/1QQwJja31Xz+rwcyfcSEacNOoL8av1e
TsoPupuGjTtt54pLLLbsOIJhMEhOhr6BkuNPzBUU0bLYAWlHr51kPcL1n/oUmB5phmAgWJ5qwCFa
025rurN5fnAG8vJ3l7ae9sg48Abuk8Q4DVgwwngGiDu7xCpveF6K7M4Ew8CXIZ+nGo/WyO+d9ict
rBDgXB5AR//Iz/1rgVzBOoB2glRKu34cgtGizA40jXogsZecR/ZhBNOAfZjYJas7TbDkQEbApz+c
v7Cz7xNjvcLUxwRYqFhf8OVH4yUDq0bCMK0MHgqDftVS2QLT2a+zzhB/1AEnZUMC+huYVPCeqcZ9
P4G9GIjNlrI7f6qzLxSCBEsAQhRHB8yOFhQL93RFjzoXCIFNJ/k6MjHk43kGjYAu0oG2mWq9rzKs
jVvkgseymEr2jQRDkOnu7KhoPIDP6ZKDqbxzwQBOe/AWvy7W7fmbk32i9chHz3Sx1VrvbYQKutt4
IDIlA/hFMXVdS6aaTrbp/3VG+ESCPWjzFARxHO3rKQLH1GGdlysuMNgEPFC6kZXHzj4jCBPMQqUl
CUjb8KEqt3kdOWZW0u5PKqT/mFCIEAyCAuoKsBniI9lgerUy3R8L7CCoyFY79y/VTjAKC1f7OAZV
H9ZsvzD+YwHCHC8kKzES1RaHRsamLPq4hh5kDmjCebkZWOXpoE8/r24yMYJFcHsQ1Spg/AsUMDgt
IEdvMsPvpjn4OzGCPag6bs9OAzNaaWApMwbwmcWBXcg2lCUP9T3xP3o8ZZ5W1ZSsl6Y8mxnIgDAj
0YxXvX03GHV0/kiSh/oe7B3JGpCLWLTGkdzc8bgyemafhBSrNoAaPC9JdirBJAy0MFmyNjZa9tUC
4HQyOqjHPVfOHZlkFbJTskDuCIZmpMSYbRVUu+gJOOzXD5Uh6FZA/FiQ762FJqh6X8h6+Kdu8EiW
uPU1jbqR1wy6V1ag60y/6OwqNR/mWma+T+n4sRxBx7u0S4s0SXB/oAO70bMMiH1Zwa77uZMBA5wW
BSJO3XEtzHwIek6shumU4EgF0KO52QWdVYM78+m8QsikiG5v7BWNOgMuTim9GlQ1cV758ShjNTr9
fX4fRnB73AAfoO1CF8DruaQvNls8EwlSqfxJl9oEg8U/tyYoeFK6qcKMVem026x6JqDwTdF0oLEr
eUmyi1tPfPRm1dJ2WbtenGmk2MH9ptU3KsYXz38d2bUJvq5r+9RJMZUM53PpoEdcu2+szzwDO0x/
J0jweEtc9xgGg7JpgBXs7dbL9MGv8WYzWUf6lPs+/kCCVUi6KXOmDJKSEewwfPB6LlHp9beKCdCR
BNHdFUU5pbYJCTlKvly5Nc2fsX6fZ6AlHwZP7Z/PX91pM/evxom9YqflzAbRHYx3ZngpBfFh0Xvm
8DN3VD/vmORDyaQJVsFpx//l4Au4MXMXTZQ3br5kyc0saxNLFFx0gKyl0L01Aydm7vUZOA4nIwAi
luRAMjGCZcitPrM0uuaSBSh2kxrKjf6aKSvNSl6SOGSEVEhxRh2nSZorpt0RNwuN9prUdnheG2Ry
1r8/MgsmA/DUvMb3Kle8onqaieWx5pBlX/5OjmAZHACoVGA6xLX1L4q5m3i3mYtXdeGS88g+j2AY
DNB2t2WPe7MWQNMkuZfVPThNZXvUsmsTrIKKfQHHWnAcu2m8xbqy1DfHuNC7+7+6NbFTnCQdqWKU
fIKqMXyb5Z4DhtZ6vkmzp/OCJNf2DuJ1pAZkBUjR18dD41c6OeFaoAdXtyQUltyaOI06gymeNARS
GpJ4aqgm4PPpsfaQ2n/nh8RGcZ2NBV1WZzeZdwyE6KqTBuOgwe+VfzCTfGS8xW6xOmfZCMAQvNO4
9xdzBuE4mDVTGRQW2JDIeTchIheq9jiDkTsZg44CruDKTjLAkJZOV2w0Xtng2qY9e+t4ScDh66QF
EKixhPGVYWP0OY4d4ybBlFqF/F11h0MO5dUdz7Ydepm1Y/YwlD2v0TdZOmSNQLCyNG+hGkDhHKcA
9MFitM4IFHFWbeg6+BrU4Gz9mjv5oHtLrhubfHLond0nV0BSTbZ00mIfLOfmsMGEXn4Zs6JCSF2B
S8GzOtUCLK9C7uwsf7Im52C107xzgSV2lbrNwjxldH+qk2qHeWYNWwLspRAY22WoJ/n0bMRL/VBV
wOVAfX8ZLuwF5wLHbutcspHvWIJWE5zohF4DqD/elCx3vmt60u+wRVVu6yK+ag0HrI2cVp4z2Vgh
nxmQTjund8Nm1M1dQbXxjtpKeldx69ACmWNDugI7EkkHVF/kIkFTalgdzAf8b7ETb2cC4jYb7aa3
tOYE4DJO6+KhTgam4bFt9BPE2u5rm4IjM9DiqZ38TFFM6jVpocRhnHRm4XHVbBhSgbjaUnBq7Iul
zDcVOFg3rFpKn2vm+GxOMdnEJkhEAd5313V81LfUJBmNes1RcmyA5aYd9t0aOXYuUfAZzTTeJaXN
D5VmLBvkUVPul0kCMIZFNTajQpdIXxgQIqc5tzeY1XZeumXgeshSx/LoMmgh5m66qxQ0zL4Vtxe2
DsC3cYh31WwbntUm1iGhbg46dwJw9SrXvo7mDJCXPOcP0Dnoxlg62zRr3MdhrmAoTfKslmZ5yHq3
A8SHDuBkbykm3noDU4jHssW+oEmSP9ftSkJO5lHp/Ya2Tek7HW/2udPX2Iy3tHFrJI4bVE42BTVD
aywDCt6V0TcMXb9ESQI7LQELyUDu3Dm57fHFSrd23CZRk4A1qKrMZq+mE7gSsjYHSXCK7VONAYYQ
A+uaByRe8IUbCeghhrKCTUTbBUFTieokB9lctgCTSMV2vgKypYonAbKhKKuN2ENR/kHvlq1By4PW
zOCPZj6q9VFeDoeFZ74D1l8UM/wqL+/Sjl30SvvG82QF4AcsjqO3V11W9v7Qpzcu7sFPpySyZx4u
7uCXfRyYCd0xZQosOw+0xrinXNXDkWdfYsMCiaxFLqfSvZxI+WVmY6RYDd3rCUEm2y4vkzYDqwJJ
E+aZhto2Q405TVDA7Wu09LXG3HEV24RN823i7N4pMuhdknjcbg4qqWvf4IDTie1UxwWb0aDrmyoj
F5WrAMQI4JHAHOx7O5o1AOB2LPFqNWZQLKwqQ+d/9nEVUp28YEs81FPAU9Pxh84KoGmy8pIOEyih
q8u8xjAUUyfovk2WCzqql3NbYmyJ+wAtzzwn1w/6Qn4kZvGFGmiM1fMrWaoL2g6+bdHXuQGVN++6
EDBne7tzPd0YvUbDXnoOsFCGDQ5eONeg2gYlD2eXqWbhtc8brtue4mivJM8LT9epbyz0dp767wtN
ozjWvAKdyzZmhxT/ZJLou5JpW1axN0ul32wFsE3JEG/iygKveb3cAobslZbd4GVKGTGq6V6u072Z
zdc9s6/NMtnPGNS15nQLDm/ulYUCopw+Abd6ssss1bcW68kZyp052Q/gSL0AAGrA6QrKUHMPs+mH
Ms6Akzk7qLwRtfXKVPErM9ajwq0vKrDSl94wxCOmJXPLH3ILCORWku16lxZhwVS03GZNRa29A298
zFUVtwT6biRQmXY5o+5+Dfr0Gh9owpS5vjxigtC9GO2awlVTfUMTQ/UMZbzUMgMM1EOWRS0G8za8
VcN0IoY/OTxSUCT0UnW+tp0xtNxuX6v6XbugJ1v1S7PX3OHFdPgWi33XrF2A94tkPqhULLiDYwAF
F9hJv2mn0i/r+EbvC1CLucWXRXd3Y1G8dXE5BY1tlyEIXfgN0Wbd6xT3Mc/69grKBeQKasabPmOH
KSN3RIU3brn+s+4ZCzqW5eCZb35amtJ6Y5E0GFgbgZ2J/da0msJZxWamidcfk8NoDK8oSb9MXV4E
Zq30+3mxo4kDKDvRwqHtdiUolwLSA/lcwxB2gxkhO88Afphzv06VQF8tSsmqSFGU1ldbBpYwoj6y
ON3A4s8ezNXip1UCNvMhbbY4jYasxW29Vqm2xcCmNWDZ2g57ZRp6l3WmTqGOmScFy+xgczYuYo0O
Xq3M9oVllUrnzZW2HHhv3dtTQYOhNG1v6fV6F+O3ZjVIRqcKAKQuOEjU1y6Zv8Q6WORUaoHBXLPu
2iq+jQfbCbuujZRO2YMmdYfG348iBrYjWC+p2Yak7p+q2dnRvI04NYpAKbXbuWijphwuY9pHTpJd
KI56o9mDjSqkG+aji+dHO3YT13RHebptMII2KPFFHqup1/TGC2bKd2Oj7W1d+ckGirnLge0wCN4+
V27qIorLgWoaE6+lDIhuFGMdy9TtK6xL1Sh1zr0eDjgqGIUwKbOGeX0SIJEJ62Lw9Ea5UXkTpgnx
HZr4Xd88ogJ7Z2G9G66lXLlYeGgDbS7QkhKLI1a+KeZqDgxo9KCBxHpJYPJV9HImcmOOxj4vnId8
iqcgL39YRhnZCX3CmupDrMf7sSQoSVXsJ9D5vqu8OwxV/KC0Br10SsXwBn1KPJYm9yx3bxpCvCpp
XzPb/sHwXWDwn3qWdB6fhk1d4zu3zCYPtVv4PXDTsKSMl11S3S9yvIR27cziv8SOaE/DNu6jYUjD
xSa4c/jDuK4vgFLkqa3We31hdAe1rQ0PlAH7KZuHoOh61RtaUBRYtXloJ+eiK0HC4jiPfBqfqyl/
cWzylQMlIkjzDrHa8jSRdJN0DuoUBDw5EyYj04y9dp0dWhRRfEb03pu18SquB7/FIJuVNBdaMm6T
FvzVtp5sNaM3gtbO/IpUP9PmB7iLIqIlYJ5og95JvDHu0z1JjWB1cRq3910Gp93aG1fTrpQEkelQ
0QhIWj7p4GudLvXAbj4E4+xsmjE+0KQ8UPu7W8FhmIhHMYr+khjVYayQzSRD962taFi1mfUCI7Ed
sCLqa4Z5ZSRkXs1wEs0ZxjsRArMr7gBQycD9AKkY7RQt32ZNHum2fT+lTg3nNk8+fv427SZYmyVg
The2VRJVUxU0hhFQmn4d+26XjtYW5WTd61O0ZYCnELGaB4OeRQXXa39WzKtCT58ajT2ldffVXtrN
nCzOnjgYxmq5eajB8bYtqPnYLMo+pYWfmPoFwciEzesfnGcv2azdaqPyVaE5yjgkRylsiu0AFavI
dOOAuamv82ZbV8uWUTXM1W6LXcHI1Io7zINeqIm9mWn9YOfLtWVWnVeWfFMR+6ElsYMBRJOFbTcG
hdruMtuCeyZjE5QLoMz1ortc+vROz5eD0gFRx2qRNMRDxPJ2Q/sqMGLqVSqAL3IKfzscuviF692z
FvOoVpWDMpbRAFyYdqqfwOOJeLJf5ouJujbWSvJ5mxFzt7gIvwz8R0uz+K1mIRNRoFiZO/lG2z8Z
iWb5hjFhd37MYGC5dlCbuvVc4kaFXm9GJ0HWEIM2Xfs/0r5sSVJdWfaHLmYg5lfIObOyMmuuesFq
aoRADBJCiK+/nuvaPbtP7rbCbPXbNlu7UwVIoQgPD3eamFifiqHC9hzeW2yRlfQ8uB3GmbcLm4ka
DDDUtEzD0twhWVzq0nsSLcXhcZ3ntgnfDcu+rXja2hIpEAbQMWQxvRZZ96Qney0xYW+MVaUwAKVp
HNffU19g6tnWMXo98DVz5aNjuu/ANSvGnBG3o08x9DQdQne0U+X2N01TPQiUrHXkVgmz8Ckgabkt
uPjqUEeVxt5o5kKqrkGPN8iyo285N4XDlxOjO9CSb9TUVMlQ+9BucodFGPNXKSXqUcqbpHTIJwTB
yqTqQcgVFAEjjmCbWTkbKckZc6AHWwf2YbDde8bsBdeYrrUmcZ4K96NTFVLkEXvqQmrJavc+QAc4
qSR7Na23gxrQxsmbOmnK9px309riiPRhdQ6c8BcoBCuk8mOaxUO7qWOTrZyOoUKpgxseo1SzIx0m
wlVlguc+1lXXJ21riiVh3iboMTOaiXPcxWvHq1pcULK5kYiuVJQbmssmqQMntUN2i3QiWKhQ/crg
alNV9N6Nx7XdVBu82TvaEOdYeuyA+delYcGSt9bSGpVKkHFCK1RgGnziBlP23T2N4lvPKaaV2+p1
nTX+JkBBt6BaH13RCWjB27cu8zlaAXIDj+RXGnfI+2KNva+ROtg2XViWWfctyxd92B0aV5JDxJxH
r/ODRAzsVPv2l9/bYumO9aYM81UdFXurbbNnCu26gzMRa920wTIrrQ0Goj5bVw4bNHmaJJ40HEEq
vCxcA9XSLi2MHNJpg+bChFrBe24qaztBGyHRAXgUTV5vPGXeBjNchrSJk6pOnVtLnr2S1ziXD0hJ
7gZlf3sF+XYFF5C6dm8YkTvK6aNri3jh2srb5r4r7sDx34Yxokqv8tQIJLi8ycOlY9S2kc0mMFCd
jds7EnVri3aHVjebPqjg5MDwvScAlz3qiZVx2aIJqru69NSa8NL9Rpy51cYDmDFkW+NVAWatpyqF
qItYVAEc0YvoM2I+qg2+HQu+Dr1JbOuWr6U0kNdmiDK0i1JTtWnR+EUycvdIm/6BFPKZCOdeTuRF
xLjnezd7YSZfuyhAIcQNLoNtmxv83bBe9+gdsxBagGVUaeNa6yEY4VPMoFTvCLOAEba1HsvySYya
JW1lf5um8g+cwleUZJVIMYH1bdqpTfqCfXVltTaKrDFi9uwEellAJocJf2cEsj0Hgq/G3xgUOLib
wzMRdhr2zQ6j4EstMDwbNKvQPHRdfROEj95lltA2yzp6n0yVFBIhECjNqWD9JqxF6tkdUKc6RR6P
IpPs7BZ2wFLC4D3Hnw4duYIG06I159xzbyv+YQu/TYK4SvzmXgbnQO09Wa9r/FIwrUKA5aMJFtgu
S9cymFpErlE9BO2ral5jd0v0uKs9kTqhn4aYHuCkXpKI8YWvHnu0RRQEuAAxNOI0djDLyuSYGvo1
OK0D+/fHoeFJNoLOMd6zYVyo4SVqYHMVIG/qlnGmHyfDttTptkE7rSrtbPIsPk2IYKM5F8idePsa
IsWt4xcYnyaYZE+UdzKcpSbY4n+VE/xDyg8jyNJVCJOeD0SsTvKGwAwjWwncXTXLADFUZ6cvXkg0
7iMPFYcR0BwNgX1P8SNBN4S3DpLTyKwgMw7Vq3zXRkdTB25qFyGKG5NGWCL1YpSWTbvRSid9eYY9
xcHtS3mM6mw/8O8AkQ1vKGHgOhdIWQep0tDAoG3QaSFuff2g6anBt2Pjaw4ZEU4foK6cmI5vq8IA
KTtKVidDi0JZhWBMQzhbBo+i+2z6Mp2GlT362ZPs1Vp01gJTa8sKdnBdDWjphlivRB8Ui1cR2U5o
kPbZ0e3famur4yL1stsiekM9WuRD0hp6GuHgkXSCbrOeJ/ao9LlnYZ1UWRY+GdhmJ5JP8tl2+ION
/opKHATbC0ThjMUdCmcI8/SxdQut2NusL3H1a4x85BfQQt7G7bJqx5PthtmpM0GRQAXupnW8bRyo
JNddKsHOphJJUJNMCrqK4XRn23tqvg3+OC3lehghuI5PD/LWutYKt+57xN/jCscsipYEVo1WBfVu
dMpCz16ohp1iyz6p8cjH+AZV8jOE61Y0hyVf6TxkZXiQQDx0tMt6hB0PkBWyji4Mn4oBGyEMxWMc
0ecCbWvQx9IueOuCKTWEH6eM3uWROLC4XMax/cRsc9ZT8Gsg2e3ArGWBfvFiIlQvOtc5wv1hVblw
7rAHBRCWPtfSOBAixm7MnO6racjR9Q55bRKZ4/qhuuDo91I0rShg105jpgXLC27WDa0Wk9pAF34v
/XonTfUxYUowkRX9wIRA2k/AibrP3H6BtO46j4cHHyibT3dd7a+jfkJ/r4ENgb0A8guKU/Y29t2v
3hULOTZJRsMDQm7qOoU6xHWwhE/yokWVNEKTOpbZDuzCfamhghsYiIuUmOefSoSBfDV07Wc5leux
ecmYd5+F+ljagGY4/0UAJ4mQAwTFn+kBuUsAoNznDo5CLvC5rOIUokVrHH0PW/jE5OaCMz+CVXYv
rP45qjAzNGJCsclEkfDIPEtT3Jq81iCeKgQjKIIz+eZbSGUCkn9YqvnqERKV1McRauhJULFXfLVv
zG8lcAhGZiFPeZl/1nrSyTCCvBqhhR86ukQOn297FQHQxIQKAKAPwr48Yq0GYz2WNe8SKORMKMwh
4HKZjHDwM7h2xVOtXxz1y4XaKkp7enL97CWG+BcgxEeUvonLnFMdQI8IrUFl3QA//gUM9XZwbvX4
NXjWgZbyEWz1Vei8NUQ/dSDW6Tb8ouLLgE0+jkUiTHEehfNUloiYhP4ChaMELkA6oFNlyquHMb4L
avMK4TJovSj/Vjnhq8M/XdM+BAMOmu6BbmPkBrTqtkpI8xyJGLFYBXf9VN52cfwVR6cyIt95Bsb3
6EMyxgG6HVZPbQ2ODYyHk5pAOCfqxT1k1o9uAXGzQK39Hj8ZW94X69sTDtBeiy71ql9OyaokqNtH
plC+qqY6VvgXRrKHSdb3sZXdWcrchQCgbOTOXtQCDwgB+oVxfk+wUUpkRWZEQtpn1k7HIm1gW6GH
IjVdu5OM7Uk5fJMIZRbEZVoMYwmgpUBMw2MLeA7NnoVqL7BdnBRT8zI1ETo+QHeRCsCFU0W3XSUW
vhlTOEnniVtlZ9sfP2wM8iTDlN3WiF+5DTG1aU0dOBIG9rKQ03HMrdtiog9xPH5zKjEpRaqF6QWU
7+IHeO/dtVR8Vhk0yjKNfLXLcIjw8qanmkQbq0DLoHWGTefxM4tG/Ou++NUqf4ekokksRJIUgCHO
iEe+IBNwN3nlg+OfJP8FY/RFzzd2i1Coc5QaLfUTx7BV3gBE9qInWICGSFTqR1z6adjsK25EYvWX
fd3pfRmdYsDlk4OxBE6HdKQlT0Xe08RnTxlmCCiKCM8Rr6YYF6OJvyMlVtIltxg5WHNlL5GUrA1C
WV30i5Y6q7J1nilx1pixwoZHchIAhhzqLaQbEevrtGLxmmEek5T0u7E8gskeA5gbgK6zmpwW4CRB
HTG4Q5pT+T4N2UcgyRsQwXXVYztXfFzBH3fXVzpHtYoLUlf5TSWdVUULswp9gWyVnnp2GWGuDVkX
PpxNimEdxnQlbRInwO23YZOvIh2swjja9YbfNpOf9FN3EzG2Eg1N28ksong6ja1/7kCKnDi1Vw4D
1G8FG+J5jzbqPlzX5aYSMb2JrOGkgnrrUobyRTzQnr1ayO+SztfWwsopVME7XKCBs68aeOy4+jyY
cddy+4KCj6+Wx1Co47PYfXCf19PB8d091j023YQMNbIeq7xcUAMzpAoNvXF8ypuyvHcKUu5EzI+O
zHHrWf2a1Gzl8uhosW6HC2YT9dGukuXCDtS5ufzbrkf211H/kzcOAA/Rn8uBqhyySO4h8Mt135NV
q9yVbfkrbUNds3ZWtmulxZRDaZzd0qb8LJqQLFwN8diKYsMpy7GW2h2fqZgeaphb7KE5K9fFQJrb
qAPKYBGNUUXKXgPe+KvGNefSNs7e4hZfVT2H71ALq+E24OOe1eOYNk4cp6YdPirqysPoDm8RkuZV
ZeBWk3fANdErwky35KtR1UAVHd5s/KYfARSjP9mWRb4cNTIDVD8nK+pgOOkZuspJqdceuKjbbIgL
+BAF1t72p89u8rw0zoMxMX0nk9BExTqbSI0SGlQkLQCx5NK4t2ibZbcWQLsNbkV51lFwjtDM2mYu
GbaQrZu2wi9g5TkVThr3ArWbQBeRNGoLVZ5p6yCMYTCr9qK0iaov3sdyEfjZbe6ijLXMtO47UgIU
Qb1NPNLddpP50i16mTCge7JNdIHofJISt9LLMqialSmG4agG+RhCox2TPhNuwo7qmxwSkCvHs0qk
PxbgPjbucrRsETngOcAvhLG68r21G1nqEaJc300ZwmQhLPJtZaO3icggUDTmHDmlKy4g54UfM+RT
fYwqv9lrard70kYUeWUEIHQAdRid5Al9otpP/Swu7tFMDG4aYdEvU4nipF0MdCa1RGZKo0onDoFz
LEjvy9w2MJRtAkg0UH6esg6ZSkzFEsYIDTqJ1FtGtXtp0aLNVrv8kJfe42Dqu46hneCX+j508HMu
U3JdwfPgWw3UfDI6wXptinB2OM+SDjrvqYblRxI2wDwzrw5BXRklFHhCO15VxXRTF1N7ZBF2UsxH
8KHxZ62nkDK4FHHg5hEr2CkYtZsQDtVQJCZ+fIwyK3qWhY3LMyPtANf2VroPyquxJycbxC/awFGd
4lD1LLaXsbm8WGSY9wQn5mxYF7wTB3VpVlWwLbAdH7P95Stz427n50beRnEfr7uC8B2p4x7xXNfF
yvdccmqj8jhm7gflcbwq/DpKUI3VSR266A6i4+ZWvUKOht4aYCV9UswBY1RhlB+VyuSsahpA+glX
7JJ4wH9IRnFLtuAiNELeNZpluxAaPId2UPrSwm32BdE1DLGj6KZXqIeikLlHqwZAwFVrQ6Xfzb2b
HG3Fj8rrxFKF+nMQoNqyOJAopOBe1RX5y8Q6ljRUAZEF4rOARjoC/sS/wt4OXiA5Hu2Na1d3XgH0
0aD5vAczYly1wCyfWz8WGyigPBchaAaQcgsyoPlNDSK+VM/CqWwAwSOvFiW6t/7Sx5ZA+yQbT6LI
4nUQT1YKPUHnNJS0WoL+IO9FRqD7PLFqQycpOHrxHor4vq7Gl9qqy1eQP26ackC+nUNEORn9HLa1
6CGgb+hmG7+H8mHrIGSWlXozOTgSDnb+cjAeks+xPVFFbdjyiTNwm33j4b63yxpu0ANqUWuoHion
Owc9JoH77J6N+gV7H1Ohmm0ySlBno5tRUrohAyp51gHEqXr0+luc+ySn8WNlQ5UQXhtbEwbLNgPA
GZULp1YnNeVHOolu13GYMhtkwAppH0Nxg1/ZNQ55dkZnF/UEPS0obsIZh7sb5UjUn3b2GnjxE9iY
TZpHzWPQ2GgDs3xfhMVeREAwTFFsyoE8T9m0rL1u07FmJwC/OJa1rKFasyCN9BNW5gh90SCedW/t
IlbF4B85h0E5QOsIZsddobcOVJwS3ts7dBVvdQdeQO6C5BB5WJx1tlrwMRTLyscDIOi99paLt1go
vQ7bYjxYDn0GRrxEUpmoMDboyPXZgQeldab+UEOuAmXaRVewrlvwL8uO9MccveA19wNhJbmN60Xl
ZZe6Ya8WVhvVaT6FL6CA1Wu7CNSuHAmc7StkBhlD7Vead0eNB1DldznP3ywgmxUbU4m+ulPCjVQd
hsG+ofmdS83edh4KBDOw99+sIX6eYMeRtr3/KJrpHMfDTd/1+xaJotWei8KgLeq/hPb4GecgAPj1
yqMvjhWtTClWGp8Z8oigEsT2QQfhqsWU5eCbpQ0+V6UPLoo5ie5yBBH1DD1bUCisJ0XoGg2vBZuq
QwU4p46j24mTWwjtiMRVxCxKQPC9/dl6JUtUcd8MXr0YL9Ejst2NRcQiasNlyX7F+PBouHlLL2Ip
2qSgRU5r1Wro4EHFrAHOT7N11D51IoeCULuokW4bpNqOVyykiDZwiEQh5CB8W1sG1G0DeTKS5FEk
l7YLMeJmiL/HiN07vIR/isP2UBtcFgSCM44DV1VwAGrwz9EzGlbTxUIztgt2RKh79sMX5QiSkABY
P69eXErfwSjI0ybDFVh+KfYSAt2uj94EQguLzBNqVZhCJ3GB6qHTKRlhR+WE3oINFqb6YrT5VWLH
L4X3hEL6OLl8Vw1o8UVWmoXDUy0LveykRCUVPUGYa+1d9Ji4abedhFiFNBzx9tkMw1eQOdscJgVJ
VO4NGmwQTdhVIW40W9or4gDjjINd07jHpspTqILdiQG91phv4ir8bvxPC5GGtRhtQ5aMQ5nW2RoO
sYspHKtVN5r3ygrvuqyf0lE/QnEdTQFwUZz8Nmra1K3Qo6nZHZSXp71yRXVwSpQTRWdNN7CTDW6M
3a19CGKjk/c9+o5YTAVQRN1yLyl96wBI/csuRyft8dY3E/qyYa7jVNi622e5Ha2qnKnVEAL9kMJ+
cyZ52xQZ0hdnQt+6tQDtTyAUoXxPbQuNz6nMhq0lXJwTQHS+LN4YcQ6gOS1lGa5QauNmyNAMGvV4
7rgBsM8fgn5EsJZ3BKqdoCJ0B091mPF1YDJh2k8wtdG9rzTGU8ZbIANWYpXxIRM2nES86DmqL6F9
eG3rYGMI2vt5CWesZuyLEzD94IH0uX4HS224D6h+aijqnQK2X8kAnsxW2z3MGxukOi3v9zJsIUul
LrztiGOD1zjkogeiN9xlTnMEj0rvBFenokdr45KxQ5f2Hq0YwEuORlPbQvqZ1PmAyfjmrJpwK/2q
Twyn4Pj0LxjnWfmsW4yNt/aFp5+9oG8+eY5ape7ouaxjbxFPvRWhRhzhfurj1reL4UhBvAPiGOzc
EQE+a04ElSGiF8FexO63RQuELPbRHEPYHJqyQulFY/ZacS02NOby4JKGYJyeHvq8fWLUFPsi9h9I
zRkQlxBZqJKJzSq+8ZqAAO8hkL0Mo4tQnACtwhcWcHVrNWUumpt6HfEM6C0N71GEj6u67EpYWPpv
gY02QV74xTLMCZqdTUwXNeFemkFVdEnRSi0TOzRuOlS1PDrInDa1i3Qh0V6AeBVC5yyOOpATagsT
xGTwb1D+6cQvAuQ1IJkhpYZ3gl0vlT/uoUN6D7bMsey1TCI5vNuZLG5UP56mDJ3augjvidWaWwq5
69upRnu8cEMQKUDlQudGLQ3Jn+FYtcx4v0JE/ELpCRw5G57yGNh8zj4bpxLLugLOqsHygkSfeat0
FKUhUrKlZ9F6LQr04riKziDkxAA6si7xxnHf1d6BTXqF8Rm+8oJwSCyHCdCmOGg8VgBXUMCUcfFV
Vfm4sG0Wp1YB/EN4Cjh82/qpZgp+I4V4IHZ1HuLhPfeKZes165CUbgrlEnupp3xYDByBNvLVwzBQ
PN6Qi4XHLbFoPHFynGzrx0asGu7nqxwH5xDR4r2wgJj5Vh6unALlBHocYHhJFaTDWD3atfmQOjzy
2Hw0GBRHxenBHEPhTA+c2Ak1dZyMwCsS7vfhWsgwB1rE4AHf46IAk+LZ5riYG1u80ZE+KoblY3TT
lrWOd5A4HJIeHqdn5bcyiUEvTEDnhM1B7b5HNcpOCXBcTsExkv2Z1FZ3k7MQtosCEIGNhBn/53fQ
9N6g0fgoR8/bMD/aD624r4C2QGaw7dHFN3sQ9rags+5d3Wy54ge3Lg4eKN6rNou65eQ05XIaAJQK
6d84sJ1CmlG8NDRHY6AEe9AWmFZVIxhXjv869u3D6Nm/wKvrkQTHwI36r1G3Tbvng6wdhom2MI/P
+NFJ+ymabH45AjFp0Kw/9o0F6dw72wL0CzYIsqvQ/q7Am0bx8X+qDJmrYoGHzqtbn3zP3KHt9ga1
CMR1N3gY3bC9La3u7DvRExI2e8kJ+lBcdEApTRWhZQUmr7I6emi4tXclvLrJBGCOu/HNRVMpt9oL
XlqnGfJrqDX0J5mjHdKiLYHgqT7sysP0Sy4RQVv2Af+tPd4vGqSFs6PNWKRo5H1JahW4wHp3mQOX
TvNQ6Ncwq0Fhb+G92KTYsQhuPzPL5zjfl//+G7N8DNDO5Db62iF/dafPGIx/tHITy+R/N5hxLVTZ
SQOiDhBK+FiDL1B/6Lha2W0ws8rMOBC5mi+YWlu67mX8o0ajSRfOnVJiRuJh7o1dzRa4zCuhOwtK
eYc+eObThZmO4AInlP7lt7nWnmpbi0j3Ql4PwbrzQAW0RL4MYO4j6Mxrm5kvcK/mEKmKBBsUmP8E
pRP3n2sypijZZvba3CpXw0bGZhn1L/MFVNmv4MtuudXfUO/fCAD9xvl3L0z937Z021WhD8gSM3se
qnDkHRM40NHw6+eD4849zdWkUVETgQ1WYj556OuFbrJhZSiKXriKojDv63rjukW3AVXe2sHLUO/B
g67BJY3bG+P57d7JiguEDOCvLmWxrvK2S3uLKjTPwL+rlMtTShV6JBIM+hBXK+KdCdZ5ePnRNqrA
PJXDQQirPkxRLw+FV+qtNYAPMLG6X2UqBIcmHl10NDOw0uE4fvr5DczMjv3zgn57z3mJfj5cj/Ce
8xHUxk032MDvwNqkH760/3KHXsUp0oJiXGl8VKsEOd8NAcPcw9FiZpU/nm1UMxFku3EROFdnu9Gd
J5iGfMswnTrxPqHYUiGwK6CIP7+7mYWuJ4faHBXTFGEc3EQYxYAnOOh5yUQ7gBvbn1f64zb9zyNd
jw7FFtqDxMIQHOvZwqfgeqCB6nXWzAPNLXN1toG4Afq9OEqOLl8EVYjZCmAp7pyW89wy7v8+244a
LExE4GksZu7hC3SEe+Ivy+Nzc79z61wdbh/SRJy5uNc9RpJGvZGRLqr8/udPM7cJLn/EbwcINeug
BxsPo0Y4a/cPuWqXnn3Po4e/W+fq7GDUgqAXiV0NOnZbtklcf2o012ypZzbB3ANdTRGiWpNEXbSC
AIWI5qZ2wHZtzmP09HfPc3XJK6sceH05pQY9yMltQEb/rLu9B9D354X+mE38dnauwgFmXvpSXPRm
HfOU+SLpwNj8eYWZfXZ9xXu8bx1LYgXefDMXdXKEzkH4d9//+naHFXcbTTE+SxaahVc+dc4vG4Q4
NivLOfP93asgUEBJBYAETk3t01QDNNPyFXPmSVj8G7kg/z9f5vqOFxpCA4C2kU0CyDE+gCX5IZyN
jXLo7z7QZYv8dkYn4AnSInikstplRZWWLXgp+fffLXIVCExY2NrrLyLu+i4voRUU3oP28vMafxxj
/+2NXb7dbw9STCXhTY0HkWBqFH2zFxPQbGB1xpW4E1Y8JjPRYG5vX0WDlhBM/4BVuAjar9H+aLsn
629f3FUkyHMJUCbHEg4cmATv0s7+Lvtg9fOrm3uQqzBQAB5ABwKfZwBOy+w4RTWZuMXMB7p8gP/S
GfjPB7rWHMld+HOFBqFARsccbnaor7kDFpqZ2dEzQc27yvXHUosSNT2UJgr/wdLZpjP67wKOdxUH
wEpC7+xyS/vTSU5nUnx0dB8NM6fmj/nnby/sKhfomNu0XoUdbfI+BU8Sc09vZXlXVLe2+vXzDpj7
NldRwM3iclI9lnL7GDnuewtunNeffW8mpZ7Zad7lv/92SOvWJ6ZvL3ugA4mgQYMFpCkZR6ufH2du
mcvj/raMA+ob2D94nAr9zE5ViwAtoRwaBj8vM/fWrgKAMnzs4wpPM8SPfvCO4VDMGQHg6uaytbmF
rsIAQ+Nd2Ze8Q0iAvS5gTcx6eNVBuTO1/9yLu4oEnd2bOssBL9gSFUjMkwaAncwff35vM6tcKxjL
oCyt6rLbBNQebIym5YNOSvr6d6tcxQG/K1VuOQKbwA1SHz26uNwqTBL/3SpXoaBFrxrUB3wasHkT
6kMwBQOAWuczQW3ulV3FAlVLzBKW2GoVfp4MrxHUPwz/VyI9/4k4/lUYAEPIhy0JHkZ1pyESqQHb
CIydmVc2E6D9y7P+djqlrtpAX7RFuMkRQSvAvwymDX/3Xa5CgA+7if+XE05g+jIKNIIsFPjVP68y
9yhXEYD0IBKR6ALFBA8ye3NHOfOu/njyXfB9A8w2hH50tYnB49WGXWSYQafFPOwLAZ/HcV49d+7W
/OMG+22hq31c2/6oa4WFeqDmfhYsJvs2E/+qiv5tlettPE1lGVyEhbvsXvmYosKoYEyLma8y9yxX
2xhsGJh0XeTLHfM8tnCnjYZEzQblP3579+J/CLfMwPaudhjtAoy7CCAC7jiCIWTdBNyeMZz489f/
zxJX26szgwVXGJxH5kPHQe6gt5lMxRdxxMw2+2Oq8duzXF0wGBOPNHhnSGgG4FsW/JunJ+qZRdE/
A+dY/XxonMtX/q9M8LfVrm4ZWLaztoshxiyXzoqmfMcWdIEp08U/nrcfbP3zen/eDv/zFq+vm4Ar
K6QBHs6gv95BjUHB1Kkd5uwnZj7WtWi+5TnGIRc1pqEAmxf0a0IfY3RiSTYn6Tm30tVZxZCuo9E+
BG7ueEs+PtjBRxBzUL7NzLb4R/vrhy/lX51XHtdFGbbY44HT7D0QgDNbrMLSumFtAcXF7LXM5Lpu
w0dM9s+BE3NPeXWKZTCNbYHxfLitFIAQMWwUvbveg8/m3LjmFrq6j/ouyxq7x/6A1GyKCfC6ypIi
vG2H89/tw8vf8du9V4F1mQFFRy9tCDEsqhahaRcShK6fl5l7nKug4XZcqfIftWkNl5XxBBpCStCX
LAKx+HmluYN1FTWaYfLd4AKHwI0ipcG7REu9kDNp3NzjXAWLKoPqkHUR8Ofuw4Rp+yk6ltA9mdB8
/PlpLj/0w14PruSgVaB54flIsUJNoBpBdpVNl0PjrkUEaY2yR7al42GJxvbfvcbg6o4PYZ/tywyB
AxIVSYX5dP8yLAZ5pZ+fb+ZrXVsedtAX5dMFUsox26J6O+EO5iT+lfTVf2L7PzJSv23ysVVdX1xu
RTPA63B8YiJbDN6eofP78+PM7IvgKjywsXNhDIhSBbTvtJAqoeU5zDCG0//d9RFchQfFOjmFBAt1
kAEWaJdPkDvv5dvPj3P5c3/afVfBAdw03XcazaYIPIberxYe6N0/LzFzyQdXgaG2VWV0Ddlp3//w
hltRv+Zko+hlSPHfpa3/c+UGV5EBaPw4eP+k+EqksvgE6QFS2vc9n7MpmXumq+hQSNp5EKaBpBsE
OEfM7kNdJGHCgEd3Ms7jzy9w5gSFVxECrKV64Be7ksnaebQAAwQSGJQv/26Vq3DAej8uPYITlOl3
jNWkLlbpy7+89ELyvy8jGjS5F3RYxQLvvXqM4YYjrZscgio/P83MMQ2vMohR4y7yNe6IvEMs2IXy
F/POBMMFPy8z92muooEXNJxENYJ3eyH9BMcCGgcdm7mKZjbbfxks5yGLyeW+C+kdyIOinlY6uqPj
hSB99/PzzC11FQ4KzcvCvby2FtSInB+z/HuCjI02GOv6Vz6NMPn5/5VMeB0YYptrSN9hL/jQ8Gir
FY06SEB8//xIczvhKiZ0lFmEC6yiywysgQ2Z2GXMG1zjGf32ufri2h4+cME9diC6sfDW+UZs9bFY
Wmm34CSx1vD9XvA5sOHyp/8QvKOrwNCWkAQh9LJgfuMamozj7Ri5SdvdF9BrA0Vu81ev8hoVKCGW
SMQlRPTt7QDMKcC0dhbcNnNOBTOfLLoKEpDFgLULtCUWCkMKDnvPMeSnVZRGek7QdOb8RldhYvIw
+tVfujdei6lITL/q4Ff+r0Rg3SCCu6IbA6C/2oGD5w5l52MRi/9f0q5ruXJb2X4RqxhAkHxl3ltZ
I016YU1kzplffxfkeywKojd85jy4PFV2Te8GG92NDmv1SLZuSqy0bqPhJLkheDgdX99XSVxYAuTc
RDqMQLtpegMkD3saBwB2fZ/zZ+T7f+Rh/5bFj1pEsaFtEXveAojEabtr8LQ54IFOpD+qQb4eHz9p
0Q2tUmzsAkeYGcBeGgr3mDdVny/b9mEarhOZmuCWB0YL54yWtsy7AgierkYHrwckHhw60JSxsYFd
4hrtY5DxCoLHoZnvRHJ2odRrbYw9ci9Lf1yL21bN3Nh87IdF8KUOjXwnh7MK4ClpOk0gBwjOtsXm
JbNHhqhx+QAF2vDOKJ/jhBYMGxioTlgJuB6oEmT1p7YzvcuCDr3eqzq8F6r7Bqu1EZt4JBTvFiCL
FQ+Ghu1GDXA7YQO4sMvyBMfHe6Ntyuu/0q+ZfNlUzda7b8JRgpfb8s6V75TiHJGWAApBZxVd+YwN
cUn7qIGCodIpqu2u6mU+Vlq9BX/Egv8Gmphk/A7SidjJXUzGCpzIy4W69Fu4pKYH+pU6rD04g8z0
Th5KZ5aboB3QBq4srGrJVHkkahVu2faYt+N3ai4+BrC/NfPQuJaCYf64xX5HGwDp9nru84DMzYem
rNANMwWXVmRz7NPtXn3lasqxxaZsC8B5qFVhKx1KHOUTkLwERvCCD3/pUNhP2YtSQMetZikGFlpQ
MWfWFvZYs7UmDdsgAC5iWznlls9OMQzu1qXXJmDdBB9GEVki56MkOcuBChYjLnZ2FFDHAkicWWEH
0ZWc6rcRVB6gCV05GUNw1v+vwjlvZQ5W2ZIBQbk49ZsnL9+S6mvlYpjfAVIdwDhX3VNtIGy6Qsnq
QZpDLWDLaHBUlsozlKxAatjKopbBW7T5qpd6yHHU0+ARXw77T+Wny9f9kCaJgnkSRLGyZSAavP3S
vSkpmFOLNnd2FJ84gL0sbYDzOcQvffbpBQfLbhNvWIaiKqpGZPDY8+4Miqf1ijeEq46maxSKRyIB
T9JRaNtLYOe7M91a2UaSF9bmlskDwgD2hVrcU0aFQc3HFNA9ySAaKz001b1M7a1Mw5ySRe+lDd8s
Dqe7+mbFHmhhy37lrSGgk39nQXUjOsojd7AXyjmumtIB25Q9lvuy2cnkzaONDmRyDUuAlSewEqbA
+8+GpQPYJFaIeD4JGWsRiNSxDEZhxdd9PF5cw4uv/zIT417yBfKOLgHGZzFPSA1V13gzMbAVPFhU
B4qiO7kggQfAsgMsZhfAUVcjqhwCq1SOznIvjzOanJr1JNeQR4L1o+43vhJG913Y+7OPna3zFCTn
ItBEKdH7NxQyMKAWWQBI1zVsZnGXb1AzpelkAGX1HgglndRLPliPWOR/uX0Ua5wCPd/dPk4elxvN
QwzcngTbxFGTBUqr360WKLEuf7t3bpvJMBST6opiaipvKkASyZZGAdJekk7PFR6JHojcgZ+A7Fwg
6YWC6o1VvojCO8OQqW6ZfLEVi1XWCBDOFVYCkBS/BGQeBc/1YBPLZv4ryhyp9v/rThcnlbvsU662
JeClV1efP/cMazu+apPEvXyKh1/KeFWNu9yYE1utignJIwr8wMKvh9NlCe8SS04NLpugCORyPkFC
qt4p1hfE+gW4nRZwKhDo60F0o0UKsRu4c8tNVAC6v2Gm99UMsNd02zqJnzrozyDPAzNsJTR25d37
kNOQSyAAHr82eB4u8MrDNVByxsfacApX8gZ7doHP4QJ3qHejqy4Qmcj7/IkTzV/sXl5KlA4Wd3Um
d3MVOz6rJ5ayVIEu+I6ig+XudAz8DzNSIUoBVFepz1cYchC4jffukaljqoqBYXjLVPmFqK4sTG3L
cKcB3OMBKsql8Qm069gjcgdv85rGAeiyARctpPc91G4nmdNOnXKlI1gJcNuafrWwtddnop2y44/1
KoMfn87aGKMY8Yt2k7t+00LzRGAh89MgNox3ge3tSfJT1GtilClYDxecpOwMTxWeOiNCzOoCpNnR
BYOA76IaJ4yLavHGyERqHN6sN4mTb+3nqZcAQtECCRD4N5f9yfskiJPG+cWMLKmUWC+qmTqwJwF6
Z1uA6yo9ljZPXgrAlNgBgKfQSNRDK7FUYsoWVTSN55xJxhTQsC0CASDjlDtjxG6yH92kt+bsRg+m
flWcuhN5eTik1yUeT1j3bkrPyMLF053cF73ZDy2K/Rak0xrSXJ2z2imyAO2Wj/g9qI3W59rJHS1I
wuIMYHZBEDz6xiawlahp6ODj4/uaMpHXKdHbFa3ABgARYwy4zkoDYqm+1u6KWCzyBUcWbLL0nSAz
Q8zlXFsPOhQU3cBV3nt0C+OwDyQPu4u/ZZzp4xAYArM6cuI4RIz/UCBna5SLG51ZRHqhQr9BHbyu
Bsa7mWBCu5Ge0qpV/DVOBLku+zZ8UgHwGFmVdVbu4yeo9azuzLKsASU2FzdtDIQMadvO4FO7bXoZ
cKSaqxnKd+wOV4KTPdR0J5hvSUnKOFqKtLgm0J0+tjSeHL3fvhmtIp1Iq8XnViKy4HRFynIewph6
utABrk8+sy+ZB1oA+LBQFA+PckJTl01LxUqlrvO9ghKwXZNRMZsp149qpp3iDQBHhWEK1Dm8DK9y
+Krc1kZJr0kyaHYsdKjTvv6mV9oXM85BtljWgcDhMYf2zlJ20rgPJg9bE1sUhze4LHtXQMnjSx7Q
+Dy4uQUw/Lb25bLIIz+3O0e+OJfIS9a1YL0CxEz6bJqYsMLuz588EkyM1qsmsRDu+flUTKmRQm8y
cCDVcaCvzUM1yKKXz1HyuZfBJZ+9UqRTu65ACIYkAJqb5wagApEuh0Mdg1F9CkCfJJjzO3xt7YVy
rsQoZKxmSvFfXjnFW9kz3ea34gCLA/gbyEBFz8rD27U7SS4BtdqZAKsVEZEE3QnkQ//ydr20VN4b
4usX41xynuldGa0If9uP1aN4Rg5XaO40d5steboHRhZg58Mx08hJPxjuZZMUnio7hF1iP2vlVsgm
PiVwGvzV09zUKwPL6X2W7nY3iegrHsaf10PlJ4isUaUSMD/Zm7n9Rrwl/AGUvR9AQXViYWJxeN8o
KGpkopmA7uF0q3WtBYY5XHJsgoCWdmC4EN2EQ5f1twhD5rqaUUQyoJNDxBQl32p9moCX0p5nCR9Q
IUSweXAYYnbCOI+1TmOiNSqElRko2JLaz3MSY/Yh+6KWisOAqwXGcfkADZmLL1Sjma63M+DLXMBb
/x6DMT7nqG+o/hCMvZNiMT0QWeRhsNkpydz2ziDxwYoGh4mHbb8CjBhArC0Qe3GwAt1EX47pvpND
JpPEVo3iTXYaTgyTYlRnVwktb3EwqAeYfSAv6cTBEr/TAQPc+aOgutOT86EABlGHDeBorgnmolYC
Pjbw9kbBE+L4eu+kcE5zrOoWGCb4gvRm87snjPm7GJ0CKpytQS1JWP8WfT3OZ05gVwMSKZz0Snxr
+KAXH7T1fPnLiT4c5y7BnTB1MTPKTQWm3PyrKW5LrJoOk8BVieRw3qNaDQnQM/qCNXPjal6ok8VP
Xdc5Zdn7lzV6X8XH28ukpmyomqkb5OVBsrPFXCZzQldjcZPuhMv21PixBya63NdXO7Jx10KBwMPc
x0CXgmiYaVEIp5vVl3oHdnjmhTV/ecq9mqAv4wE/CXU3A2yLKJc+/W8y+RFzGQC0jWVAJnpO+mPy
BZyvdh70LnZCNw+EWa4IX+HwSWu+aslPm8uWmclZAkYx9lqfomfDrwOK5gjtw6Z0FUd3EoB02CK5
h3dgJ5bzmlgQQkSqcbP7ovugZvddBZhN80FwnIeB1FRMEJOb6MRYnJ9MpirSUgPmOfmaX7nKVeRa
DnC0TyS03EXgRw5V2gnjnCV47+KGJojaYCY1bwls1S6XugutsdH+KC/fyeIcoylXGRAIcb//qqoX
LkAqIzeVbOaYWQmuFPWcjrXTVV1VdYJHDue0IoXGRKGwzGj81mHoFwuxQKaWRBHn+Iu9iuEcV9SN
o6QCHRSvteJnfU7c0iH25qRfQPUgzH0Oy6em+SqNu+LVXJtrOaJ6lBQ+K2L2jhYmH0pnsKffs0v9
9prdusQTWb/G1HiXzr4K5jM84Fi0Y6Tg1lW6noYycCZPMx3lW8Xo6WlqAHAH1tIneaSjI800Pc8T
JurStc5D0PV9k6J5uJ1b9Tnf4kcYgmVra01vqw5sRzN46OyobMD0J2UyllYpcfTKUAL0rz8i/8uB
1wdgztrUJYcOEkimlPRHukrJieQaiGPq9teQkdJL+hoMKosqn5NGAfdjPiqhro+yIFAdu3UTjp3V
XA3KDwMtBK6g7nFrFmTW+vUW6rITX6++hraijgEkgYc9DFg7cZzfASgdgr0Jv9NZz03SApKXYFNd
B6a75l52PoeJqIU2MFhTVbRuOEtut1gziogCI7e1EhugRe68NagqN9cgpPKnkT5flnecxlg6VsgU
gxKNL5OZEsrbBlD+mU9I7QIUlqf0bKH9oPYh+AL/ReX6+OPtRHKnaQ3gXcCm8uJqd9ZdGiohu60t
eEdcQMQ6oqz38NvtpPHefMsUoGaaKH1IX+P+PgU4+9p+iQpBTvMPWqETDCg9VOVUTo5ed2opN/BB
rLQJzMvMN13A2NvJFehVxIMY70eFkNlYMvhUmbEossU58xIc1i12clnQnz2inaMb/Mtj7RTpGavg
wFUC5aNfPulOih6ZjXam6GSPnPv+F7CT3+VWPXDs1W7EJbSmsnb6TLnLwJSbrKpob/Pl7HjHt5fE
h5G03LTCxK0gQRSAtfoGgLD0vvkEGqyAZXSS03nWuYrtKcj98aoFJbVrZHYiCqBHDhijS+hMy0Sn
yDXeaoyx13XJazzpew/shsHil48AesHYzXwvfxg82aVXkjs6VSAqZh9e071k7oG6LED9BmM3rPga
S4vUy73EZ72DNgnAHebO//08CjOvnarcJe03vc4rEAW70joa1xGKa55Uz51gJuXw1lgK7gwq9Zpq
8UgzgEkwMklDgkCC+WODLBLjxLbyW0XTJxamrUeuYC+My7UMbFGZlODKKFa93iSA/1S2hwkLNeG0
NYKQcdjqgD6arqNYTt+9PPq8VSXCSiSmloQt7c9loFXgfRi/11HiRLEGGHxvTlQGvhteduqHeu5E
89+u2PRiLZHnDUBjz/OglcHVwOgYBFWTw+uwk8O5PCPGEK0CjgvEJwOzKOY8nYFLDiJWos34inKn
aqAPlyQf+5qDwHLYt3rnEnayuW85ZUO3yAW+pVF/MQ2AsAs3Gf/hC7LVd3RziMEvXGAqd1YmCo+O
QkYU6GF0+kTs6lbcynm/6Moum/YqifOkU5vOyGERowzgJQeRYRYhMh8dPEi65iAjK6+tJQWrWjkt
m6suyNWGsosESdXhiaK9gzEmjWoK398x1yQCnARuvKWUDwqp7wcQCF82zMPUGQN8lGJyCTwQL+/K
XciIpgxU6awPMbhmsLnwYm4SudhtLOMQa5XW1/aEHCBIQLUXhZqopHj4bN2L5865scyiT1iMLleb
lZ4rH6w/mfdjxet8CCxXum6EVbfjj7vTmQtexqaBinBq8VyAFbGeZ+mMfgMzEtW9jj8giD4sfEGk
jlxGYPVF2XQbfCnaOo5U/MrjzBd8v0PPQl5FcAcYadhzAv03C4DAzL+Z3DgsfAR/xoVRY74Ig8rX
XaAPd6Ley6Gr2QnmDhH0OKUxghbFxT39ks9+0WZfVxOFUoD2ujKopPRc4GAOh6isnUj2k3a2OoDH
p+pyXEo224FqqYqgm8ZOAjWNQPFGyRVndf9gLK8HzL0tzaEaZlOCsSi1ZX6BTzB94NID6E8xwGqm
xCVIU3OrOWHnIvOWVdpu1Xppfws+84ElYcSKmIj/iMuqzn3mRc2aOFM7pnr7kXVo4geWzDYf0S9B
OrleiZ62R4M0byRy3zdKijmXZdSJGSjD/LV+lLqT6m0hkEDAIzUGxeahax9WP0SX5sgnQLKJGQm4
YAOJyNvPnMs0KYymZNXqOCzRolkwntF5C8aYkUuihvW4zYHS2J2oB3CQPr8RzEVpgmeQYY4xnP7y
aes/xHhkL9nHy1+Smcu7KPlqwxaXsGrJqBl50bP0aoC3G8IO49JYuxUkHMfpqa5ZBiahFIrM+O0h
LuDYqAaC68mGpdPYTpwlBLULkBM84zerLK0ih3BwehRDt39L5D7bTCswjrZIxU1ZXQEg3yieGpGg
jcFBfvkMj/OAnSjuQ2V4gcnqXzlqcV96U/gjP6k+CWNfpNTRNXijFZdRga62mgoVr/EkumlOjX+q
HcuRR9vOT1Xpmlj1yDzxQODBWWIlTTMMhGWwuPNRWZHBb7laZHZLU0c3Sh1rF9yI68mqsKt/+TDZ
PeYM0qBI91HeMDGCwzcOzVSrLQN8PqDTzhcUUUxg02sT6GRNgNl8IlMTXbValgaXpR65VQNPcqpa
pqEoaFq+tc9uy0lvkBS8fu3NSLb5xtKvlloFbUgPZlXVDCe4mzwDo1bqCEQz6+A1xnggoBtQeTVw
49+KVtsNPGRgXsEVTO4BChQ2nxjUTBIm5zkUPcmP3lPGXhoXtLAiSaLmL2nlbeUv4XTenAg94OZf
VHKO7GYvjAtWqPpplTVCtRJMR8V6DRLiqJ88wQGyb3PhAHkfVuhg79OGlwOcPzKViNu7owteVzvx
rJMoFB3Fvp1SFudY0L20NmTbs9up90uRIpPKDREGGYufvEpom8t48rJFUIOziSGlNK/TeHYBG/rQ
Za1tFk9SSUNwGAnM70ibvSTOHgA72mwJk5StwAJaPsdxIfg+R0aARAFLB4rFVia58wLFCVjyBmly
wWMIipz+OR+tMxBt/vvXyZsEgRMjD305MSAMN5/zexn0k1XSCEQcjYu8kcE5egsuyLQoZBDdxpon
K/LUZ9XDqkzIOP8w5OaDy8befuVfcuH0/FGYeSOd81GJgilROiERYfmmitWO+Fxd1SeW9rSCeH1o
f7v8jlnNLrW1pNQg4FlaXB2hDRTSRVhL6/WQxw9gQhEBfxz6pH02ySxoL63CEHaea2iNNI6M0gdK
dmzCHWQ+C5K6f5FEH7ncfUrHnSTW/BOqqsisshOomwabSQORsW2GLci4xPP0Rx5qL487zq5G09yk
BeRdlx/jsMKwWzo7wxm0K34TaF/y7wKXeHirdzkrd6K0VKdt7SCQZcton/vYvU70l2FiNnwQf2gm
4VbV8e1AU9QkmDjVLb4cksrZVlMTpyqf181JnP65uWufSWZT1/wAclHwaJ9BwPohvtu+AL/zssoH
iayBFy0mjlBKIxrhPGaWgWveinA15XMabmEXrj47W2GF9/BT7uRw/hLMah14gZAws0tYP7JLqGPx
yAq6W1aY2L5cVov97HeBYCeOi6AYFqBjqyDz2tp6+5mm1LrtF5l4+WARkDtF5betqTfnstB/+JJ/
HyY/L1CVBHiuK53dOiGOoW9hc41yttMGlmc02AFRVGCxg0D5l1ne0Tv2EmqcXuCCBB+UnyCQOlpH
JaatXl4mWjiEsz+eukAk5qhNYpgo+uIVi38By+qt8yEKiBSLFVeFfVDWqx1Abt8Clhv4AR+Xq/Kc
+LmDnlB5UuFoU5q6o9DdqocxEgOjqomuARsNefsjmkypdKnH1em9/Ha7zqmtY8XbSUMdtkzuwbcZ
sqcStghbhwHhP7V4XiQP/VXsizoJRxaHVgpQMLFlShW+SNQOyzSAuhCuHwAHBoMBsBb1K2bkP6dF
FtvN2ooQIo4eh8ZeJFdNAEulIgMRDvMUQIRT7fIWpoYdJ/nUrcDeBSoKRt1EM+P/IBSopSoBHaP1
7k1DClByZwBRYCtw2U/qYCT/V4ol5ejz4KyhEITlyCVbCoA4MaiOvi1vzxNB0p3FeAEXzReCmTMy
UIELPHzEwJKxzIGlZDxrOd8EpsGmo1GNgsFgDL+bekz8ZoaopaLkimxdF3Y9nVwzivLHdgMzZTf+
9xCqREY9/PU3cA6rm2YwH84wH/xPrpVPd3O9XGH06vmyizq8tuieqOiDGzqmqLh0r9DqpNIqGQ82
zQET+JgAqHM2XczjoGTbul1hm8ljiR4fuPbsGdBEjJ/XwcQ5Bo9Ej6rjH6PjuYrQg7Eui4vvzaI1
Y9nAh2zac673XlwtdwkdHGlKPK0eP8/DR0aEKUd3Cshhsz69auvu4xiBwXRTAA7wEEdFkICOTSrP
3fb58lEdW/ru13EebsVQJw4BJUPm4Zp7kKCG8v2P+pRcYXkw+K/ZLpgB7KRxl9mMh06CP5vdQevz
KylbwH8OhDrwuwIjZZITRVCGPbxXO3lc4N9k8GgoNYw+RoXAS+asuKHtal5fPkSRFO5qQSNdbhU4
aFrQcMlO6SLaAntZteJD/f7guJuDWEekkaVPuelgCf6mc5vJZhvctUMzUHZiepRgMT66QsfnQQoK
r7mJfZEpMz3++Uegjf02ENWbvtGySWAro+JhOicNtirysT8DiMlZh6kCpypeRH2Xo/D3qjqR+cts
rfk4ryz8yXdq9gNDn2D2EnlHVaAa+++7V8ZWgcpajho0rK8qBrp1Lh35VJ40pzmDflKQQonOkQvo
hZI22L5C3jaOWIGvx9BawUQ8ruC5bG6bBXcw0n5dNlHRIXJOqIpqlMglHOKKGKrqtybYhoBJdFnI
5XuASMYdomJkS8mMlABoF7WwkYioZURqcP4jmiaVbmWO+6w019FkfFlX426u1P/pQsNnvVUkiSNV
2wwoom23hfFQrA+XD0qkBucwEkA654nGDmpQnYRNNQKe0xA5v6N+6c7bol76Vo0+sjCxMEOMeUPO
82PhR+4W0J+6x56W2zPIpN3O10/Uu6ydwAxeMpHdXYpo2/adDrEGBeA7oFSLQQgNIrhCfN0okYCc
AW54fKEP2+f+Y3Y/nYY7JUzc6Ke2uvUJ9QhqD86AZQFM1Z8uKyj4fC8li52CG41bIJdBwS551oqn
ofmR5oLhCNEZci4i3SSLVKwIUZVgb25X519MKLC/44I7f2lh7tRoJ6qVMbNCzICZzuZWbgzcYDsO
WCPdvMoAIuBePrh/yDY0rH8CxUIxeA9BtKoxWwnE7NgyQmuwD7ZPJlqD6meAG4bVs0je4XMFOCf/
Ece5C02ZSKyoy+xa6fKLVGXpAET4czm3K27cQq/1uBXY/j/cuVeRnOvQ48hIcx3ZHiL0NUjqvcpH
Y+A+dwo7uVV9FVOKTRB5f1R6QEfrb1U5lwIMczKXLTMYMjuSrtpr96ypAFICWSyW/hxlKE5FMwYL
AMLnxjzJVHVy6cvl78vOk7MoU1Yw+IVeCd6H/FShWiEFNqJodo1odlbtUxZ/GKUVHPf+ZTlHNQg8
YVRdt3RgOskGlxNMVkEGaUHW+h8gm2m6XwmQE9JgOWePgyOHbBYUxPfNfCPanT64/m+Ec7mCNncS
naiE8K0+zBitNW/r/pNAQabAu5PECC8bPUX1kwevz402assF+Yh2ZwbyTXyW74wgdghAuUTZyNHL
EPq8ymK+aOcHyg10m1MGWcV1FMzBEg5nK2iwVC9a3Hyh6LykFTvZnaSxW+u2r2Ck7Pobn8lH41N8
jkGObc+f8SC7f3l0fJ1D+aEOhRuOLDu9JJx3BnIDzsAKNkMCdEid9Iw13EDz/kUZ8MB5vzlQzgdg
Gl7HN8WBrmgy3Rf3bMoTI/YYix6BbgYPkAqHE0Uiues/DEAMKis41gnsUed+sFCtbhJRXeTY8l8t
hUsoMgo29DiC5dfb3dpc1/L90AhSr3+42n/L4NcU+qRrRyuDjWQn6fPyNAfjTX0zXRWfiiv9IX/q
n5Zb+qkI6DMRJhUHARHVEQo0FvgU4GNx5plmigmGdrxOe8/EqHDpxZ4e27pn4T2lfreE4fDwo2EI
ATUBDI5a/NyDKmcVkHTQ2pBzxQMQUxBbooLdUV8IOr3K4DxlNc0bOFlR+jZvFODebSFWbeUPRqAi
DIlP8OAZ9UYa5xpVFI/AdA9p/w97B26U+FkB+EHpFze14HF/GG12qnE5EhpDObIXCKuT5mbNm3Du
uptu8ZIoerrsjkUfiv33nd+yMN2p1DE+VEFT20x/FXPtXJZweLN2unCmN1ZLrqixji5XvmLVfFOB
yKFQyx7zZRJATB8kRW++EecHaTyPllFAmdKysPdTnEidXlkJCNPoMp9Srf/vs2UMa1D0djHGjC0R
TjVwehR5GTMLlHNvyL9a9RhUm+ixc3iAOymcVmk5S4sk4e4aABGVrvC+1cmHy9/oqAjzRhPOr0uS
OWLtGppgQTg0SOWq5g1Nmt95MjhmNN6p1U8631XtBwkIqwB8ctb0LBW9vej4I+hu1lTGVnEVmj3c
ytptXxSM4Snj7F7+nUc56JvfyQWDCKB7Erg9MYQwOqCoTB/HWxqjah575NS62a3+u//ZPJoYShTO
ch3eSR2z/2x4HasOnLup16xckpfPsOguBoAcpQJ8Dt1sg4i0PPziO1Gcr2k6RaNl/+JrZi9pUNJ1
mH9j60AZUGa/qe72S4ycdSiVooSuYGULlWzubJViAiOTjHaENqHZtWWFF6sJuuBCGO6jtRXMXrxK
4oJtOoI+ZjYIQno9umZCbWm13FwfPb2SvWio7WUovbbOnmYie3n5ycprG0seXmZgJRMl44hEd2ni
94VuY6YK2E2dM0/XU/Qz14RIZod+//W38lM2paK2dT5hNJoE9CzZ2Y/Yy53JQQE+xpq0KAE/dMc7
aZyRxVtTGQk7mdFovWEZARv7TXCF2F/xLlncieCMC72vLmo2KKTbk6tcMwyfAjuhyZUaCmGtDtMO
AHJi7UsnBjY030aXUpuA+pijSK0G6a3hb0A0mZztBe/mD1fasNEuY4oe24+YZOD8cVF1TZnkGN9Q
MxBNRy/0SslAgDunA3Yd45lUdJiHEWcnkfPNRZbH9Tygm6bbn1EVUm1A/jrlzWJbnvKwsU2z1AYF
WDiIVntfmEDefcadZM5jm9NYyFqBeqFGmxxvftW6yeJCDRo6mJ8RWlebGot0O49tfAKvJ+Y9lEW9
MvrkZ5dtsRcXoCdrzUU5m1ZMvUEvh7CuzA8Ktq79rLSUoEkT7I2NZnLXqDNm9PriV6Ik8n2uTV+j
pavtSdcam6ir5Kvbsjp52+eulpiVqxOQCCfNYCh+06BtS6yVBmMl4W2QsIJ6hFYqgOZSt6usxInH
iTp00+RgXknvFJ32PCfjc0uB9auWxockqxZ/nvPyNHTR16LITEduq9aZk74HJY+Bt4jUgdxzwHRF
OatOFE2jnTc9COelDljg6jYkv7J2+d70yXCuek1L7UkDpbouGehvx7kx2xrYkQpb32Y9ddQEfFmd
lX+T2kr1BZfv0JvsvhrnY8HNFVdDs6DPcN78NGQbpVugndn4qnit69ChM7RY5N/o9r4D0SJdP5EW
L6exMc+61YfSkp1BJCLIgthvfm+JBh4VyIFUi99l7+a+XzbwXrhSYvjoCAJwXkfeXydOUs3ORrfR
HrTau3ySh9EYyel/hHIHifCcV6Wqo2sk9ec4nn0lGj7hEXfGgrcgqzw+xldRXLQaq5VEiw4nlpa5
J8swuq2yJSztX9bo0PW/asS/Dgtl7vWkwNN6ihB9l++LJTiy42rITgIXXMatlKZIxyKTbs8eW2c2
UC5nwyUihNGjYigc8d9HxuPsSto8Si3Ax7DaU53oWWP4yFds2mzyVuABCNFFDj8RkhbMMGOeGNnZ
2ziD2Y3UtBIMGRhg42y+rQQsGCLeb5EMzuKKuSkBUgwzx7T4YOMd4zda/mwATFVgCCJBnL3149ia
dEWArudvnYwNvihY55+Xje34C72eGA9hGm9gY4FnfKmQY56LNcejp8GuT/L1wLrjInmHJaqdPM72
qoImdSFDKcDjY/4arAfIOebT8EeDTcDF/tsWNC7nqLdU0rcOtldcV0952H8tfvQ30iN1RzSJWKVK
d5YWtSrZlhtXOok6KOzrvPOGO/Hc013OVADWK1DUiPDPRO3cXL1hjO25BKkS9mZSbPVNUeZe/qBH
sxhQG0M2QHjXLMDiv70CkVrLZlThCshnXXWBk3Bt2V+RRQfxWbpNHdnv7PFOcQC6iciY/kkD/Y14
ZtS7OoIylkCzYDcw655AQGNLBBsaazgOoRVjNaoXDv0cppY7fbnMSwL6xdQwr4xovwBhXnnKMF5q
VvbsEz/9LNbwaFz3jYqck7Ea0hKJqcjmScZbljjPfnvq7NKPhXwSh/ENs7NEgyXDl3Jm1K+RsmUR
aoWtZq4n1ahUN+nX/KdWT8r9NtaJaJ3g2Ou8CuTsB5kgXfIG2hVJ5XZKBKo+YBhlfwCWikN8FcPZ
yaolTbMZSIDYVtkYTKEW9Kc/wg99I4azjkjKSN2r0KbMPqn6hzq6KUpBjU50YJw5mGpCMYoFPwNm
pKAstRur20D4+/XyvRZJ4aJObUVRk7AxH6o96c2nMb+O5e+XRbAv+95jvX4SLt5o5jwsSopPUk6I
m2XfpHYWr4LT+oeA87cUHmm1YmlUSf9/gBg41i8BhyDgDLdsHEs0QHyYlL7a2Ts+CLJ2yvoCN6ZJ
XtUDTjmlNoCB7F790jSLY9WVIGwLNeQCj4oZoiruXt6CGDb8zSYro59ssrJ9YiO04qXxQx0ZFgVr
E1JCubvUyFOikBW2wZaOGddMv03OYIPmx+nswYtstkQwSTbWjo3uvIp4G44V3snnLtlC57wZIzy3
/5oJZ0127fGvHOLfzIS/zHG+M1RsHiPHI6ycwN24qos7qnUYzwbnhmd+VIYQEKn26NW31Fl8MJ+V
APdMnfKU3+sOhnjPAwigtCC/lzZn6Jw/Q+1/2dfHiqylKTpPPTpngN+sc6ymtInTnEovOq0VikOy
X7vFV9HINlOPV5+BA/xHGJdCofM9jAUej+6iN54F+M2l0+xU+YE8225bRZBQHHmFvTTOmlv0+qWo
gmqD1Put1o+2TApRqntoQnspXJiT+q7MFQUzBcUpDStMmwcT7BfVvRNbgZFOmahucpSe7QVyYW5J
dbIUNdRCJDduYzVNzyPgTB0jNtZrk9JPGmY1gZaMOWhCTEvgag9zCMIwklVgFKHSys0ZSkqdlpOU
zK5EQ8sG5dADcOac1QwWb3CaQNQAP/qIBE9/aoJIFCQ83I2RzTIe+xxbbn1OHDLRj+AJfLwcPY4S
lb0ILkBp8rTUuQoRBpAjR/olMczAqr8vkjDjO1RGI0jsiK5jt5iLU3GaKkM9MWW89ffqVe5cP0Yu
q/p32OMsy4fCKZzLyh1FX3xm7G1rOsqK/NSHJkVypQKO1m2K/lO9+EWjPBgiQIUjN74XwrlRVIQw
Qp126CIpWlC1d6P0c8Ioy5ZvPipUztTUp/9NK84q1NoqTLDksU3On6T4GCnXiQgYTnixudgUZVhP
rUHhgtgAKMDpxTX3P9jK7eCQ7wCDsi/rJBTInWLeGkar9hDIMBzB8OnF1GnCAfBXbCxpDKNNJFHk
j7ljJFEygxEJEtmkTrzZ7UdmlIU/JBiK+GUgChiAqwnFiLdCXbk7R1OSGu32crjANnNyb7tKgL5R
XktBCZgvSTS4oAoiD3fzsm7Lqih+2cBMbwH7j9Fs7RElN2+6+RdbgwIXzWeKtZzE5hZhxQF7pttt
ig2HMfowGYOXAlOFwbembY/O0ZVFr0h9tzSrvbLBE/H0kEBtPofU9UXTohHHTALNnxK7dYaw/bw5
QLFEz1+ZRQZ15G3+j7PvWJIbB7b9IkaQBO2Wpnx7rw1DamnovefXv4PWvWoWGregp4VmMYpQVoKJ
zESac1ax6QtYf6FHaUTRRbRtX7sa3u6pm47AjhlBg5J62RMe0p4Q54P3kF5LZULwUspVmFs4bsy1
zU4CrGYML0pu7GZAp/i7g+V58rVIJghXQ22AhQD2JKM0OD9rABfZvyfP9hY7O0/ixqbovrC7XWmY
oklDMB9FfUNwaN3pWB01x94mO/r2UAUFY5F6jCsCYY9Ewh5D8EFTPrVWe1NpRiqITLzVuXXqySbD
yP1mM2qWj0yCaK1T+9VHHl7fl98lByruwpP6RnPR+TG5N2e3tG/a5KS49FEgwgbghbD1B2Uckq6k
C8h2cFMygsFrQwUsT+SakYIZRWxI5rU3xIIz5mZSa5GMTyqKpi4xLPkbPYpaUHYs8PBBFgVeBt0T
RBfBJ2W7wGOaxNFCO/IleqX6fdYfwHTq0wJQgRZTOvx2Qf80RrVSkt32GixzUCu6QG0YG7T7HAML
xgLNBNffpk5wVbibpFwelg4i6CMyec828da80n305DG3rAauKFDznRyQQIGMABpRm7kcg4nttSjF
5dADdPX7Kr0Gsede68v83zSzMJFoazLwW5gUxNI6cxhtDB59YHIZTqjeDNE1DSEU7GcEB5m47sQD
x8K1/BTKqKeSrESeCh9Ou+vafx9QTYlj4zka/qQTmXoiRKTk5yGfIpk8hERjjBknlAGiqnwtJHJV
99WxDfqjbI+zQyo921y2Gf5l+BTI3PZpWkgd1lRgVh/1VHLx/hB9PJEM5novEcmzLoKZUCB1k5wk
BVwamxpg6vNGbRLvN5eA6L3EN84/mrGpR24GJKwnBCYALDtT/bPvd236ePn0RCbCphV5kyQgGYSJ
YDXzkRZByycJRYP4kYKIVVtpLxpO5npnbCVgnlzBHBmhZ7264n2glQWhgFrx9Fgq+jaryl1TPsup
dorU4xgYW4GGXJ+yEsjcvMXIulqKoGGDRsSwp2ABNN6We+L/TbzlfrWVOObOAYxyCQ26MdOhNF4e
UkDBirYUueao4BEtA7RUl9lNPWkJqy5U4SXtbnIwTuECckFwaiIRjCNuSK8MiYTqlhIG87ZvyHEE
OqgAyuUreTlcIZqkfxShn25lC5XVWxUGRtCaipzyWZ2d9nkBEnz4bL+OW1RfXNyzxde8Kt2RO1qU
EDdSRIoy5qgodWEW9N0UDvcNUk5N/5dnu6KqmHoAYieQ1xj7m+dQ78ISPTg1C8imlotTVFS3gzX1
nsDSac3tS01uJYkxPT0z26xNP9oZM15iGIoEc59yUHz5KCr/8QD5gCf0qRXj51sdHCTKB33LVXuY
XXzCTe0OMsi31Xf6pcobMZ8R13UA55BYiGoyFl/OzQV0X1pVteijkPGh0zOn6g+Jpu3L8Lskybus
EZXn+Kn6SiCjJNgn1RbFN/o06J8pKtjwYrv6NrmntIv9i8g1cm1xJY4JZaY0yK2aQb8ei1NhGKKC
JYT54bonFeU+lKyxxcQ+65ZubFIgV/4vJj8mGv3AC7fFf5T5RPJ0r3kSPeq4T+iVSOaWm71uZrNK
WxHaWG3zNtI2c0zSt7bqDWCAR3K0+BbwD1MHtI3GD7MmwvSLWsbXm/GpNXPLsbGVjbOB4SMTOJmg
AgKVpdKfwqYS4MvzH0IrXZnLHtqVrGPFB7repPfVbUWcZk/xc1N3TDzrZ/1OU9l8EwGA4BC481Y+
Dk/TlXoEsa7IG3BvCwFlIeBUTIoHdH5bar0a0mRBSxBMl1sMH4Qoe+ERvx3f3k0QxW4o3lx0N5Ld
nWhJjmtjK8nMtUlMNcyrBHaMFsne0FBJl+flfiyXp8sOT6Qhc18GtTFrnbKyZNrg96PpJP0vEL07
ijo4Md7TtUAed8kDAz1/jpTJA+O0z1slxpFq2+HUI0It23pPEUjFxKhcX/ApikX/yfppAAszQmM7
Z8eg0Q91pYuahPQ7fLkVKxlMD0dTw6GQwecLJDXlRjKLG200b7p42oRZvY3m+uHy5+K7U4JNQnCh
KgAtY5OKVq8sKUfPqMpcY6tvMLkWY5OwtJ2Zlu9SIAWKNlOFMhnn0xYNgHRsRN8xfiH13tjGu/TQ
7YZkp+Zv8wb4hFvhoDH3XHWiqGDQxQQwC4M1VoGR6+Y8eqQDWc+tBaJeFZOmOlhQaB9WQ83wStPu
sYbi4v3g/QVKHfdmYPfNMgCEAl/PdHbQxJLqim6ptn530hon+1kfipsoclAzTBzpKrydT/0jiMsn
J/YwWiH40Fx3uxLPGNaQaqRPVHzoSAW9Q+fRbiT4H9CObXzLBjgfJVL+i2ItNaAvBr2SyxiYNExh
mdkjXcIK9U0DqXTMr0jQv/vXhhbgFG1VxbdG+4xRE4u5dl/YYGkuZv06o1jI4fPlk+R6gZUERqEZ
OP0hXvHIeCI9vikzYnml1caby1L4l2QlhrkksdLKrYbdqI86gfmKhsWhe0EncFOCmATYeIkjEMj9
UCuBTDxWp1medA03JMC2HG2UD07r0X4MkLt9Uf4hVI8JynOQj2EKOKD/Uc9wld1v9YZnahZC9fjv
mpV6TOgtgNo1IH/7LRC7IPv+rr/C3N918RJs9CvlMPlAYL/vHxr0ghTFCUXju9wNYID3AvJYsVTs
zzCGQ2KZDMUA0xw20wAgNWXbHzrgwFPUw/m2fwc0k6Q+VjjyHh0Eyt4uOnWe6a5/AWNT9hAtjQW2
CU/COhQAWtVKWHWm/wR73dciGCsCanYmLyNE1Nom/a668RFsxilePa2XXQ8+cYcDdj694crelsC/
R4l92IojNbeEouKcNQNTxph5ZLICOLtoHum2rnxIY7dZjBfK66p5WO5Wy7f5gzVeLJaXZK2kss37
YbRA2lFAaqzVpezEJAp2lpTKb8YS96LEhxfR1sIYT5dUdasZGYoadN9UVSovV/a29kwwN2VjpmiR
v4FQMw98ynLzF36dL15XYcrAQwT29Xkqa2plr3V1TN9hCjkl1i4YiK9v2q2FGdqqPM49CpzksVOu
aGAJPdETnhdOscRjKnTdHPuVjAPp5bpqG2KP3lz3gEAJwBjsYhkgSaC0qu6bxl6ell6yQk+rU1E2
zR2mXUtnvElPJsUqTNQBp8xVHihbN1Z7+m3k2b6+OPmr9dj4ix8cf8+uwZuJfgH3sb/+BfT7rOo0
xpKahhRPH5C7nQLK6fsWTR0K8TYtO9n8Efdbyib5F7QcopNnUvxk0o0hodVC3dHfx8wJj91N9tC8
zG/kqnoenqv70tNeJE/5mf8QxCh6rF+8C+WP0i2MOclsn86uzHwcFRx7capQhyrIKQQLmuS3IK3a
d9h8VK6qliaQwOwWpZBctVeymU9u54YExr8OQxFmKnmLjXZzvsMAyDuwhyPH6sf3ph4Ew53cMKna
wBQ2KQy6LjMeG8xoSQSULHzldmgAMBqV1kPaG62F7GOasb4sZ7swj2TUaYm9JWUdOFGVGn6kN8tW
l+f8e5T2+uBe/g68OAIcTMsEnCxK9wZjezpIYyOb4Fcl8OCJcSWXpSAb4dUnCNDmESY1zEKxBbpQ
0ZGKSC3aaW1ZOcpU30ekeszs+HWOrL0iJf9ZjfwT3U0R6jzPwgiNGcAcJcRgD7wmmWlVFb4yqvCm
oxcasN3aZt/o7WNrYrv08kFy4xRwzGXUWzHhY378/eoWS1GQKhIaNF5gBL3XaVN1P5ohXl9dr7Td
0dAS7Xbsu8absVEA0HYkvIGrmoQkXlbU/VUBdO/EUY0UewO6GsSC2gnvNDRQw6K+hyEx2WCuutF2
9aQRDAJNgLKRi8rrSrBQZ6FvtsJJP5EsJmRnmhr1YGT53dABNJibVV72Y9ilbvSs+7/hvDuMg/8U
fAKBXHZE00qWZsbDDJvtnrKRWsD5xv44befGB2riDlEcF/4UIYRtRB6FW7tYHS8bQ9XAGLpugGj5
QBVunygVKpD3fPUogoD52GphXedaFpN9KkVvl2SGLMq6TdETo8IxM0BfSRhbCX2M63wLU0fBeBKY
z1wK+p0sSP3xEH6KH1AHACADqlPIJUKvEQ628BwKZvZAdAueCQLk0vNg1mXlkOAjIJj3yTbV5m1R
xl69aL4ZtFdq0G57Ld1ZgIlwcgMYpmVAXK2tgEWcHxujbwS3kufpYe8APlbx5yvosB5NOtwO+sLl
rRY+YjhkK+V7zb6Z58hVciFuFi9tJB+dCFQn6BTmufZ93LUtoLPxREb24CwR0JbxSQ7EPr7LttPu
xxvKQRG3Ai/OFUtPXVHAtWewOEtZOKujUsGLV/GpjR6kbJvlgiEMrhtfiWBeA/ocmTOZ8PhvtOR6
HHXLAYJA4lvUc1VaCgza+h5bh4cuR/p0+V5/ECCyBo9hUACUgOMTKGiMP8EWiTzbPZWN6bvhMXLL
O/uYeSRwq8pLXuKr0p2cfIftJ7xNaKrUbCUwY+SbunCyq250kyf5aPbALhfde17qTHRwj6JZSBCX
me8dxgDTGIgCTyfv6+g/Be0hjGlfq/O7nQJ0//I5cJ0M5VIErg/mz8Ehc25dRkEw2DQD8wSY/idc
/K15Tdf561t1J0xKea+/lSzWl/aJMkuSClm1P3g6Hpg++jOO9F3fVi2tIxxEfAxcG/5UjvWgzWTr
QxlDIKlUP7OCO2WsfpWW4l8+RJ5/WuvFOE8rIs0C4j/cUFN2LLV5k8JAlOrRr/7FXg0AIaCPhrSK
rVxNfY0lGxtWMXfDVaRbG6IFuyqscz+xlEd7DHdjYZ+6rgIWex1eqUnWeJe15B7m6hcwWo5yNxR1
jhkm8GX7mdK/GbJ1n2vdP+2FgMpQAYIJMB9QED03SXXS+lgbkGRVC7w4cAGSySmkOt5FQ2zc2lZR
bnolH45lhozJkWsrPCgB+jbS3NS+3jeLk5l9mAg+MtftA/wKeS0Q5zXCXJSRtPNU6nAYU5VJHnZf
Da9dLLwy8kHFWmSgo1OV79tg3Fw+dh53FbAL/8z8s8UK2S6CJqqRBCrh4LbNT0u7BUkXoo+9S7RT
kZpYmN/YqNmkfejO47JdNEy+ancylkaHOBZYAc/W6UgUXvawRTBYn38cknZxqPY0UciHcquGi+1p
sxk/CZSmxsSau2YALRG7ASA7Zd8QUlTLXaEj6JFZS91emmK/L7VngNpiwiUhvywt8eV0wHRBH7yi
apV6eZ/TTQhRxs/77HhYUThFgkyX1dfM02SwKkyBxeohKzTfykonzH4U0+KQeHaUJhd8b577/xSI
dsT5AeOaW4UxYo7DRo9X/W5I11q9nEgzHIYiFHxMkSwm1IxkKTs8pfGciZarpGt+gRD9sVcNf4yL
wOmTSCCP50LWujEupDUkE/cI8oIMqBmlPL2UlboxU8BmXLYfviBTJij2w1jZ5GW2h6mTGxMP43hv
g7Ibi0LeMu4vC1F5dwGv2T9S6N+vnmdJoBZqRCAFXaHiF50gD78bh36bzMT7zcaDQZiowWhpuC/3
0iGNQDX3d5NnXHDA9W+hJ7L6Lb0KyJYxR2U1ORl30W28a27yb+Dy3sk30p1+KBbk5pJn7/RbEagx
94aA+83ARh3Q9Fj6hGIECRxyyNGLFqROGDk1fWCel34RJyBTaPJTEyeJG9d6u718/tyPvBLMuKJw
aJMxHiHY0KqDYlnP8lIfg7T5flkMd1RYV9CVA98CoQWN86MN7KRKOnoj6SCoFm7k1sk2lkdLePJy
pA2BywL5en3Ko7d29SlLHdyrLeCpvTgGM6gCbMy6P5hLIzBfbo0QPU9kmRRhCTWGcznYI8uteUJK
EZ2WzXitOBGw8qVnMEy7FFAmAL2kaECS95pei2RujGTZWYy1NlipWWxalCnyobifw/pGNRuBdXB9
20o75kJkc5yFSQFRIUicQDDvLEATn4PFrYLXRAkFDudjFY4NWAZeSpQUVLMQL84PsyVp0bQaCq6Y
n/xpy9EGNNdujpTJs2WQ/oxhWbnzIr0W/bKzKlDTBbqConixnUwd7AiY4smqY2/0t+ZkPly2J26Z
EANY2HqT8ZxDEDv/bTX4jrKkjhcMQRjYdjnILq2LxlvtofdirPwKQTR4nxmOF6wtyHhtg82V4sZa
cr2AwDbbaWO2tZbXDlC9QSV4QPJuykoO2zRXmwJo4GO2eF277OcZSHeahIMXjVZyb8paDhMnrUJC
/cHMF1RislswphwSb/ih++EjcWUnvQnuKXD15Y/GVU0FCBl2s0E6zU4kFK3RJsNsoxfVdhmgMAaM
jgKl28zVf4jJ9koQde8rbyMZaRdi2n72FHNYtkGMQbbcKLVNHWqCzIZbzlyLYuwwUrpGBT7YDGiV
Xt5Pp/Rg7MsTwQjnBsufxM1RPRJN6HEvpk1sGwvu4IUkH3+/0m/GmFrZBgPajA1gZKfgeglUGZOd
83XY5YdW7hKnWHJ3qux7kubHQUqP1Ux8TWm2KUmfG+w3Obam+7FSi/biePnD+qcxR19EU90XGq4J
5VIqS/D35Vu6f5+1G8q4k921P0QOmB4x66ZsA/VrFSQlssru/Gfo1+VgDVm8OAjubXV5npbyrY6D
66AhbtpLm2ZcbrD4IHKPNJZcksvE0NQus2bU2wWpEki/aSsqN8EfGGzkTeGbwEASr21xT3elKhNG
Jbi9pg+gam/IezWyHtQlFqUGPFii9XEyX3DBOzWewNMDxxDvqpsAU4P5XvGzOxGwIzcJoZ0eEJuC
il1mOw8KkVq5CUtqK82JMhJMO3L/ARWwKX4JZ7B4z6+1NCZO5wsxphiMAPhc6gEbm9hIja8o5JIM
GnrR3AE3PtkobIIDFKk6MpFzF1QMRh/3I6R1Xnrd7TMv8BJwalMuju6b2DC40WkljlHOqpGLlvQo
a8kPW2CiFuDX1QtfBhjtZSfONcGVJCYHSaZ+aIA+vnhh954B7jYe/rssgBslVgKYa6XJ2JyvbRoA
J+vUzZRzWR5/JEsq4pfmh8CVJOY2mWpsjXWCQ8Mm4LMCuKTYz7HkCb7g0/D8u/Av8lWi78RcLrmd
psYacHrgeXaiJt1Xs+namBkfk2Rz+Rz5UWKlHhOaMjsHFVoCEzQm37wpHu1N6y4v5r1ybV+pr2Hl
ULZGMID82+I54jvFHDVsVPeY3AL/p8jjBgcrH7pNsDXc9go8A44BACVHA1eDaIHu/1D1UyDzCCdB
UXTxAFVbkKw5eXmkYxmS2zlWsyt+ADsQQ12gmEfLyRf5FW70sYDda8GNoYzJ6NqDnMYACguMKE8d
0/5OZKCPlF7VxX5k1k5pzo45ijIA/h35FMrom0R6r1YBhGo9OpTzYclOWSGs0nE95ko1xofJS4A9
EQNSGq/FRjJKY3vaJTOwkxX5wvU2elBfwinIF2VNBXGsxQ6L1SW4/ZSqgGNRrpo5B9iqvZGH2B8i
NC+m9DCPR2xd7OTI3mSSLbgs3GE5eyWd0VXvlR6gMbAgbdvtC8z0gAEUTcHpLfEkN9i0p2RXbRfz
Nmy307cu9VL1L0jSeXCUtmwQQ8ciKBIaluw7qubMMHtkT1KlxE6zRJlThoEfBNN1QKaNNpSbRlJv
ezsGfIkhmsTmWNWZdMY5LYMkdZYWLqAaHzYwake3b0vJFDxieWH/TAzjl8wsWCQlgYOnY1wUlkIt
MR/be9j1246Km75c9oOcgLUWxy4wFqQiY6cni0cKzHfqtRcmwi0HTs50JoNxAphjwaBhRF+jZRBu
E6mpd2q/FLeTaRW34OZNnqqsso9a1krHKeqzAui+li14OYoUZZyCMQU2EhEoWilhB0DHFs0+rdV3
l4+TE8HOVGUuSqcFCDkZrimePm5l/BwloDtPGN8YHi8L4j2tziRRfVevnBHzpMViQ5/a731AWU37
5Wjsl9IHoaeDdbIdMX0RywSvMwGheOHrhoZxanYMZzDkIM0mBOjO6zMnxTvuUG06FSPc75ObtBvF
bX/SWStN1CKiyQbj/s4E03NfaWvUdquU9D1epLk7tz/bSvUAEeoEZA+uCF9wtvQrXZLGpD6WLhl9
S6UBOAjrAMpOe6t2PZrCmDe4ydz4x2V5XM8C5hOQgWPPAUvu58qVahdawCHH/aiuQ9ty1QyjGNPg
XJbCtxgbo5HwnagNyYxWar5YgA6CxcjbbE8hb2o3eUif6HCo4i+oZouCPy+FBJMvNkmwA4udOZbi
LAIwS1La7QxfRpHjgevj9ZTBCYlkuJe2aYFIKSqj8IWCdgCbFRhTQn36/DTzfJrzzEhmfLwPXB9l
R2HWBiAJE3VrAHdBx4qqdn/5cHneBRxuf4QytxH0BHPZxtXsNRUqQ4B61ppGQIPHezSBhRn7qajf
gneaXTeK6ynNmwXj0xr2cuwjpRVovdmDXdIlafcfQEnOxDFe24ryLp3nZfZs60lvRrdLRD0b/qF9
KsS4ZHMuw8ieytkbzHQ/ZLblRMh+RGbPyZzO9GDsoRpaa05nSJkrQO5Vm2ijXxsKCGJLYCwKY51I
GmMIVpgqQ2fFs7d0dVAB9VvLHovRNj0NFUVPaULJB+1v4QLypfKlOM+e5oD0TmvMIGj7F5v8PF7q
dlY+E6jQnRU2UFxHJbrIwd8UCCTwHJeC2oRmgGMFZUvGceW5McrtjEqihBGWTag+GFPRb/rs7rIi
vFYXPuEfOR/T1ytN0NzH9HbRQ04EIHLNl8Ed4Kqu4erHclu8DDrWpYg73iwp9vyEXoxvpp/SmYug
mL05G4uOu+2Nfncrp9iIs7zJtZzqfn5I/L9wnLwAtFaYuRk4V21JgOntpZkCxoGubzZ2bMjObAIX
KIsswB7NZHBJWJgOYOiGwrGmqHYqKwKLeWWG1aHMJVH3U/C1P0haVl+hNrTawj4QTFtDHExvLTN1
ZFM09kLTaDb2YgAWW8+mSXFKmUgfhuirlA2+9ZK5CdpUqo8wdZM/DTu6mCNdjfvypnkqsc4pqj5w
3xeKhfkrCxxW2BJhLsxsT0MTEHi8lO5sTHYQe2aXZdgoIPuqH4Di1TTBDoAP96SPj6hAi3TnfvbV
D2B0ny3scCQSvbHAghn2tbu0LurYGvC8KGJh9cuWtpevFte2MbeNLhYYJJGbnvsIOwMFSl42sxdI
TXojWQUYnxcp9/9BCr4lUjjb1oArwkhZjFjOLESuUCn9tgf6dv92WQLXNj8lsHBLc65hIrSo4eSt
8LXsi33bmbfJYN9fFsOPwSs5zHnNRWEmSY+MJviGWPKGtenUxTwU+vwKuFvAYH3IRGNI3E+0Esn4
AkASG9Ok4/Bk69bWXwMM+VxWSnR2TIDM9bmzjQRnV9fJqSyK96ix/ovVVJhWizShf79yIKQbkjwP
UtqYAQiv6qKr7uUl6lCZUw8YBwTtrSu61HyZGkptSEMxvMuYXhvFsZrbOL2pjzxNBTiQCByT+2JX
8Nz6HxFsXiZreaOZwFrHoqS1ba9pMXtwhgOAqu/+AsqRr5BJuYdo5/mj2Lc6xI4EKJCgmeXF39EW
iB26K015vub35Hrxu79oTPLetIr9KZEpfIAtHVP4GrKXiQDMzOzm6yIL33KV/Mpq8SuF5wNVAIeA
4xFLkSo7ftXHIUqJIYwEmIYoq9G108kFifXHit6/wYCC7eZ/5WGL5dwo1Zb0JalgIMNGmjcUMcr2
l0OWf1zoxJ9fRNO+vOu2Fsi6EK1LJrMiALSf1K2aYcQkld15er58qXljvmd6MW7DlNQxCEIAL6RG
M+y0pMt2bdxO74hjwykec+VtNCIsYhYlkPB6NXORw5W5E4Nw9EXwU+jDkg3pa40ZB6MpHVHqACY7
bZTNADhX1zgY4OCLvAqA551jbgt/Dk//1Pc5OwPG4RhaI00thdeQa+2hqjsXqTYWIVGc7ASPM94d
WatIP/rqVo72nNtjAiuqrG+l/Jjnx2XQvCIx3ctnybv9azlMhqAUXYCtIzDy9HXylsvLTSUmChN8
LaZMkM8S7KKB4YCoy0mLzimmU6u+JyqKSqmw3Emt/attgNRZA+YE9THnB1fmmGBpaUyg/dT8G0Wl
XVzFXa7+jYsY5vApi7HDZEqkqUiQ7JgPAFfx7eOoOdmPyR1RTHamq9RLftUCFgMaXi6px1igbktF
V86IDaUkbXVsZzlmHe3MagBuVqIeuzD7VpZaBJCHthOYCjdXWavL2ORkxVMV51BXVz7CLVLWXX4F
ZpfMja4VH3Sbwr0d+rUuqcuYpxHUgw3MbcwyYL4BuwV4JvhZv9EcZEf+vJu728vX4f/wcphCxOyR
ZWC84dx8cr0JI5kKHKddb70tpuUbGRjgbvrIcIAzDiKxt3Gsj1Yn2ifhvVMwqvNHMnNNekw3Nqle
IOrn7VUa1r6Gyl2CXzJZKDJJxbURyYIkl1t+XctkInGiAZjPqCGD8hkUtGV+/NUOdwpoc1AIyjfj
rgStXvoqCllcr4PZb0VDExGggIyuZjiaMpCgZs8yHpLm3QoFinEDxOrfZ/QarWUue7mDXnkDihdl
Mr0FYylOogPWnGi55UUNKGYv2w43Dqt03QDDqhi7YpSSrcaeFROvvRwQ8Q9tJhV+CuSgN7UeRUko
VxT2xzBVpYPemi2b53B9c1TjJVf15Wmeshg9OmNH9KrbXtaJe5CgCiAWVsE1UBufXwdpmae2qhFp
tdEw3UjR8Xbu85OZxg9ZYxdOOQR3lyVyVfvIrFH/wZIKc4pdCtocvUFy2HSHSn9K5Vu9ebosgnvT
ViJY6zCHdBk7C/vl+ZC6gSVFJ0mWyucsq7H5MavhFDvjpARAJ6oHgf/mgXTY2J/Fd/utH/N+mKpi
KCZtRgqBonl3qq/Hrao5mt/SkeDAI9vg3cDOs43qU3MFjG+Bg+PePIRFGztAmNdl23OYtJb1JUOy
2CpL7qGRFpou5kbDTnAZuI8YsPgCDwmbcQrqH+eWMxI7xEIT8MAaz6DAqcvO8KRvmNsHG+m8E9XU
uHa6ksZEfZzniC6vDZQpZXxsFsxxRm0Oms6CuGSsQuDgixI0vu9ciWSuRkxMaQZyMcUF6/axv2CM
sznp838036cYU9G8t8B1BmgbMAz7ly2YW1nCQqduKKB9kTH3dH66ZBpCPTdRFc6NRTp0dZgdWywx
OJk1KDuzzkN/SNLFnUvSub1eFJoTtLMiXP3jhufPn8HWURXwdc+EIt/JB+0/SgOgFE7wZnhl48Vv
VeiG/7BSCn0BbqXgNafYOvUeq7S4AWBRmqA3D8f+Eg+PNv47318+W3p0bMqBBX1MYmPjHUw3jOF2
USHpStj+/q7tttuNG2xp7/5lZM0mWM/ETBhdSGbJrue2D6uI1rp/9wRjH03eCuR8aM33e3lnkb0o
anASOEUGDgC4+WxMVaOLdn56RtGMRDVK2WsbE8Doxm0RR79GO36TMrAEL1F9NZn2C8FOmFUm16QM
vse9EjpKoDxfPuOvTh5LFyjIYvKEYm2wFY54bop5okB3UaZcxQ3GiIi9KxIiuCZfHf25GOZTjkNl
LsYIEMrBsBpcyOg2M8IRw/PDndGUtdt20k4KE+L8f2unAstAx6i8Dq52dh7LHAJND6xm8PI4am7D
OjH2SWTbfhpOtSAnp+noubEqZ6IYv4eMI8bOTj14IyZUMSbwlCaFH/XVJgb63b9oRcutmgpsSXaf
Ts4xBqSkFfqu6CBgnc4Zlm/ZLMg3voYn6KMQYqJ7bQMcg7HQBpsRYQCYE0+SE2eMT6iPCk6MY3pn
EhjPCTfYNMsCNerCcIpudKcidUJJBLzBMT2IMUCYQwBi8gUfqmjLWTKVcfBks+sdYmImvtay217H
bErdveVN7AfWVAks72sYpMf3R+pH2Fi5R3MOk0ghw+Ch4wEIjdIDvIaTZS+29CwRUe36q6M8F8bc
LrOWe2mJsVaQ7PUNVux3Otr+4l0mvkl86sSYuFzFVgrmUtymjGxQfnGsXBOgkHBFUIZqG5PRcMVM
ya5MTTBH9MsA7EbpbhnHA4mU3eXbIxLBHFZXyK0i1TLsIT8Uke0YlSQwbJEE5pxGYwmlMIaEWLW2
MjoWU1P8uKwE17ywUYslNlXB3AdzO+esjXJFhVGbXWndGFVpja7ezvEpCuXZCbopkQHqkYn2WblX
diWWubJGMNrBpMGqK2yxTUaEgDQflOq/y8pxEjrY86cYNihlJESfM4J26lbZgLrpxs6uphnwhE/x
CabtWpvsbggBneyKiDy5XhwL4Ujk8Hb8svmlmzUyvKgbvBYcxccoa8p9r9konqIZPu8RpFNB/OXM
tEBXPB1lGxhXYDNjktdIa42lwm4ZneDdyAWIxR0wGW41J1Ud6zU6hhkw1bItNlsEh0zt/EvAWgmm
VrzyUEFZGX0StDAhG8OW7Q97eQVAjjvOj2GbAfgFcMXWNo+PTSJSmS8ZjWDEZezXsd3m0ipiuZSo
FYX3eW8eGnlXkhejxqxEeF+O11qqeKM0OrRdKlCaXr2vSn+KZpSO29wMlxiW1fqjT1BmSYc3E/ND
sgeoEuOQi9AkOI9M+nk/BdIbtTrlboyKsk3gM6tX2bVfc6BtgqC4bzB5ZuHkAWceOGPrdf8t/vhQ
uKLX2Mcj/YvCBhwEzTexQc14OytIolBP4ItQPqKNOeItuyZ1w7sagJ/jfjxppYOpKSxrVaKzpmd5
STTjBrM+T4dJgy+nFcPsjWwoZPMEJLmt7BUHDOjcivi2ue5ppSxzl8IlH6w2UwYvzWOnzHdAVwjG
WnRx6L/yVS/wZ2BzB4URdgMzVBY7Q5UX6ddD7wPTE8N23a4FFxgqJZg/E428894KmLD7I89gYuK0
5HWxRBMySxPUpuEuyoDsYvvWAONZ/JliqArNRqCjwZhNrJVxWrbQEWs0AKDYJ6+ZR2HUjXQjbatD
KgbI4kY0OiOJeUJA+GjMt7NmwIlKQYmEaQJvVDKN5DrSCuWlDZVspzSx4vd1/Irc4EcVV4ErAWPt
GCly75tm8riUM973ZThvpnYqrwxgfO3Cqtb2l90Hz76AY4G1eIADAr2J+Y1qksr90EeDZ8RIujEt
lDXveq8JDIyXsK6lMD4qDFtCyjJGHyP7pSdY1CKA5le/Z6m9nbsXYxRtLvK+NVrOlEqT4CnPctB0
SVJaSCOQrjzrryZuaXRT4KkNfnhPfqy2on0HleeDDYw5ykATxR+2HpUYulEPBC8LoLC9Bk8zhuGJ
p92NPhDJvGhTHLHfPSTYPVhcdTPcI5Ex3H8YJUU9bPUjGOekj6CjkumPMB/qZ9lv3fQuuZHcyu9j
gJ8ZG5AI3uiCih/3Jq+FMvaTJ1pldwZCbodxM83NvPjOGh3Laz3KSmBrnvAe83wwQMixWYE9dgtr
Hufhp830cFSMAq+4Y/4MOJCt5KeSUyY+HTxSPXmnJKhPCQyYM45MDxd1DSAJmiaQW8+lNu0YmVOJ
wx02ZKMHTnpIf0FLgrm60O2uMow0HJW3y3eT9wZay2QyYtnMIkDM4DWpGth2CB9swBcOGrAIAkdT
M0dufrQgZr4s8//4oJ+KMvmwrQTLWFJFk321V7DImXjTkRJ8RbsAsKiishH3a2qoFsnEtOGAmHO1
AAAJlhmIk7PtYI/O/2Ptu5Yrx5Vlv4gR9OaVbhl525JeGG1G9AS9+/qbUN8z4oKwF/r0Pg8TMTE9
0bUAFgqFqqzMUpoFK+JGOAPM1aYGggGLrepNZprKWQYPrZss0ECs7mojCSaofgp8hG8I9QsVdS7o
hjNHIV6KXJXNAktBLtTE5E5Vi2C0ElGRn/497GUN+ilFRWEP2Hi2VqKuVeaUBoIpygsg4E4gAGAe
fuMS5Iu//EIbc4wXDlUxNF2R4RZTf4xT5hqR4wt8jhs+NyYYn1Pz0kTiDhMUBE+DSPkUQwi1OYBd
OxTNEPE9/NMaS/MWo3tnJNQa5a3svAlN2AmkkTNCc78bFK8ES0xwfoXck7wxyeQedTXNadHDZJbd
Z+WVs2pPeX9lgFnZWDpPzr5VSS4wyfNGcJNhctMCD63BzjKmtTwnSz2AlnXuIDo+DzLElMbas2u5
Ezg+px2jqIjEqP5Cg8MEGvU0OCpS3k3x3A4fTxD6/fIBVNKd3x3UPcTHRWyg3KVtzDEeifFhtZU0
mJO1yK/0UfUX4sTB0uWH85+N+9QAr5YBpAflHmQpaDQb9B1yoQ9+cphArtOnvhNWYZp/JI49ZBZT
gBUezMiV9yI9LF7yuDXNpEzTVBeJRjTsaXTdE8lDykzcxnla8kdSjyJ8AC8Mg+pBRwYIGpYv9dcB
Q3WFOYLLJ7WNNweNUxfzFEfBbvICF5CHkNPANBY0xxk3cVoQEY6VQd2EDiqBXcfLflA2RzPEGIqX
fjtvj5d0bs0xbjI3itOk1Fyk4wA4P7VMCmXb9BUJ9EHoEnYCVBXfW4A5wJC0jPFhtp+dTSZRZxMG
6QARxZPMl8o+CXPgHQmmbTuEsyQA47rIS3nRBfVs0DCj9YIrlJ6XzYO87lZdAhR7RDdUCXMSKP3D
HPnpbj2u0JZ2gbH/kEZZPC2/6BvgLjrBl+V4D8pLED1FnAFjKcvakVfGPNKKLVT3sseqKh/XVnSL
i0zQKtdmjYnUDU0zr4NvJsYRAweJOxvZ3XmH4cQVpM+gZIOUEAD1LJizXpOpWpIFNqruSJosdpvO
ztzO6ffnDfECJiyhRU6ZMlX0AU9Xs6AL2KgxPdyokNGajQYQBNJXKqFa/hBnr5wa4NYee+WVSm6o
hq0OfnEAtRIskt0se+rykkog6YAqCySD+vgYDWLMPndT0UumlOQqvIO5+vRFU4EChm+MHZluyVQa
l1I2y5dZ2QrHmWjZgMmMKCmtRclicQ2xGRgmlZo5a6UBkO32QVnnMFXxDnLKoK+qOyUlB7B0/xjV
6LIyOxEDBc9B0RCkrxIHLCE6u07gXOTFwhZnRYyBXYD0mlJwz/K2cmuCplGbM9AluZwNkDr1janR
7/NFyY7LvJj+IJki6nTRaphc1hi0ddIHrMaojV3ejdemTB7OHwKOsp2CUPm5Y/Q3bJaTmiN+dwEb
dHa8gggCAYDTzw23eevuyT2gVXvrSg7z2ySGdqEfDy5iVwg2Q92zvovJH3hnZPtzmChql5m6luAO
9cn0PWlqkHpifGu9npZ1J1g4dQXWTbeWmFi2ygMIeQksWQ99F5TvSggw6TEOzFuS+d1rfNkHdD6D
EiKO9ygJHUXzn3xHQisKZLGIQexFJVe2A741EwlUPSoHM60a39ATAJyNuRRcTnxH+jTFfmSlKrVV
o5dwicfr2Lsqylrn95OTKcGPPk2wHy4CxJiyaPhO/oYZ81A1xt3afhvH+XYcrOC8MQ6GE16Lxxca
VWjn4T156rW0s9E0mLLzO8lG+7M0j0sJLTY8Mfd1Xj/BV+vlWjGqR3ua3+JSFSkNcC77E/uM84x1
tqx2g2+n7+K9dkE12pO9Kkw/uVfUdp1MsmZolToXHexQhWrMlrvrN8rvTw7Itr+JijpcL9lsKpOq
lWub9suATSXq1VCXLmXREXw3Ghy/HLqNCebKzSRthrI3/W5B91yH837dzShvZ6BM/4M5De4Rhxo1
KkVgyIEAyqmXSHifSAQRFLs3BcO1dpHuCtzvCx5EIjpOvkN8mmL2ro2Hqc9MmFK1i1p5d7LHpbqt
1QSQlMW1LTOwAPX9m80EZhPExyirYNzrdHlpY6YSnie/SxD0EZ35+RXVpyKoMYpY0vlHDpTztm2a
0GvVmRiyGJJUT21EraGiC8lyNw4cAAtR0wRxhBAWznmmaMBnodKH4ht965wuLqGcw6MNcz2o9x0M
j2IgH7ZcZ0EqXd78rbdsLDKfUJPmSXJUWKRjBdNV5P+UrhJw1Ex7UeeF6ywbS8wp6FarKPNUwvME
0YPiz7QdKIB2Iip9gRkWuidNtTHK8cbMFFJGGNEbmXuPoVtF264Wes1MlpKVXZOP7YqHD3hTSdK5
zvimg49b4O3cw7wxw/hfFA8kWiqYGYrElQxQUrT9TYq7GkLkrgK3kPTSVZXZXRIMBurpy9/Yt4FS
g76IhXuOSS1LU6V0MNjN7ICyr+bHxxT1WOudPuxE0YR/2DbGmCRzBFigdFQYa+fKi3Fhg/fgGIPA
vC5fJmO816zxal2Po21k7rLkojDN22uwfeog28OTVmU7kWreL06eDKjWZo3pApXjOul9n13OoMTt
rXuwkrhoWLlmPJpeWv3FgA8QEqD/UhUN/CaATJye/dGYLYwPormQG3nYoswSN7dy1nhDuR8rxbes
BydRbvPobrQbX/CZeZcgmKLAmQE9Ex07cGpb7/qygb4IDXPKSxZhVrLZ2aACgfn2u4wXWuzrApoh
GsrYS9EEXNPGo0nD9CKTzAyRtHalYg8+ZvyKyzQZ48RbrHbKvbEre8/p+8IdKohTnF8qZ6Xg+aVA
cXxgWGdWqvT9pHZWPPilZh4wYQ7G+kmwmzRkMivbmmBHrJNOm8hCTSwa3ryODP6ru57MbjSg7ITj
ai7CTirHdfHERd1ApSk1BFxPv1+R56pRZB1SXVPFdJa66Ldgak1utWo1rxYrmZ6aaC4x8oIB3Jva
IfMxjtbW8JTRHPZSAQSHZFvF05hpsqtmcomxXCMpR68lY7FP1za+isGlZgBbka5olIOwdKcXtrzL
BgPEA3GxAo2hKavqOkpR7Cy5LIHUkzvPdlZyzB2L/NKKEtEKiNvpqld78i3Oq599XYyvi5mBklFa
8lly16jDXw9SWukAKo7lGr1Uct2tIEdOTMpDZWo4/voaF4cxNtv0qODhn7rN3EWKK6vRgPtxNKr7
frS6/z2S7kNaBIzNKGp/IegxrSTX9MXu/QSsBmHRO4M7SxkRnAnO3QUle2SKMhJ9VLWZ699MItKD
l7v3DfNXW9zX47Os39XOP4UWSNXPWEkEh4FDVweSo41B5vaX06IpmgkG9V1xm15bYfVQHaIGwIgl
GHYRwDzOzloDfW/tQBHe/4HgKOce1ZEFAvsuo3T5pUWWD3Y32vMA6lYpukPHFQQdXR97+qyG5w8+
73bBoA94gQzQt6KEz5x8LbXrqQLnDNYq/aRZeO9qO+toX6TCziIPhra1xbJvoxKkmHIFW12AQd5f
7Q3lIOqD+FdVuMmevq7Va+3xv1sgWwZaZ2jQKD2MZocWdNhhfOzd+JA+rm/iigXvjXayQibiRJMx
SX0LY8Uhv9cxo5zd5Dtjp4cjaGn/Juk/scZkWxPJlLKdPqzRVn8DpTk6v2CG1VHMhCDyFDbpb+c+
Qxvhw1pxq7j0KqTYoO7mDzi4ef6/8UqWSqWE0EhdRLBFQQwA6u3Ku3JH1appjkVZVYnw1Sb8dsw7
vtTBnelAQQ+EtbLXPoLO9eI3yDn6JsbMfVQ+2etwu0ImqEmSHUmkgDX6mo9NVIDN3VI+xBfK3vT7
YG28yHHb7627PKD4VLh16mXILv+KT5Yi9yhuw6bIdbZXYBmSpkIYg/6S6X0lLkoLXvEANtIbxVtK
yJj9xSzMqUVmp0dLrQ2kA9Rii9k7IAYrf0XhxPLSx+6X+FjyNxtjDDYogSgvEnW3TWEztlN1JY5J
DSJnf6V65GTn3FcXTtAfA+tOuS9RRSnupm9moB7n26Z3RXk016M3P4FZs2Rh+EePLVxiGdIIe3CT
/t4sBfcx3wgVq0fLxwRbzuk61b5zrIjACLHHUGkAnteelEEQUTkpqg4GWTqKpmO0yGA8d+wNgjwf
Kaql9OUlWtDmbu7H9KoepdZvyrX2Ias1i54hvPSRFgFUdH1plZSJrKBML9QiGwZfqkBupHr5c3Zb
hw0Uiuf7HqcEdSPpSg+hrxmKhvB5yfHWNBNmTSTlll7CNPByiHtEDmck0qI3LV0AGxC2Vuiv2Pho
2eh9UlB4QBeQ75S4RLumwipaUASSELNFve2LMaoYiJFCBTc/86pKxmxVSrMf/NY5aMlrD6ihmUH9
1Rdcvrytw1AUBuuQvVGu9tNFgXOspHgqgPAeDDfaobHmA1KPSx9C7cSfCeLZX+CX6BzWvyaZfazj
oXJyEyabQkVJ+E1pm51gVfRXs7u3NcGEE5Lk6QyiPhpOKMcuEsMLowST02+WXWNyjYPAomgfmegx
mfacTxIWRTMnSNmGOhjM0Bb1l5BO2JqRb9/Xuujr8d5PGFymI73A9wGHcPr1NA3YAL2H1TV9inY0
ZqaekT+oISTYhXBg3hItFE0xBgZiWADPTo2BcMHOUKJCg6uoPXl87Q1hxZkXQ7aRizGRdgs4gmmn
AMK13hqZ0M2AJDK4i9PG7WrzqdSlwLALr1leorZ9TeKXsbZ9gjqSs0r7tsbrJrsspiQRBbevDoW+
BQB3wCgYmHljBQzLMm5ks+8Mf/65eNAzCCmPCXkpL80wCxxfNIDy9Zo4NccekTSLRwkiar4pj0e7
XvZlYTy2vSY6J1/3+9QO4z9zMpqj5qCrTGemCz97KOncO6h7dimaJOlt+bpeya78rXoSpsZfXffU
NHNg1rYoMak8GUCHfiBbwr4OUsxgQFPtJhMeFP73w6VL1QetL+zqgGJJ1kiwoepd917c6kGzo62Z
YfAaqC+LOSX5H/DTHhNWnTJqAESFvQSCeOQ+BfhCnwWQ7a9XBHYQQreQEIGuIv7l9DyqEWD0cg0b
Vlb+SHNQZSbQc16cg2xnL4Lwxt0/B6wBMgakKTH0qS306/qlmzMD6b7sVb/mB8oLr7tjkENH4eqv
3hd0cZ8G2RPQFWYCUQjIeFzNl+SY3LT9tY5gqqKo13zL/gF62HkUMeJyXlAQA0WtXwcs3VTQq2SW
ucx2oVUOPQ9QX736mHUA23YCSThRvZ/nIVtTzAVv61GHwppp+LG5hHrdHhXt5yTUMPiaCp4uiEnK
DGfI2ggAK/p0AKjdw+DRfgjTLCiX0Dj2u2I3QN7di1bXLF2RLgV3iSD0RU6PvjngxKe7GdvNivqX
DQd1Jq9ULyYT+gmjAE7PXeHGCLNCheRZO2D4248nkD6Yz2l1Y/cdKnwK8N8/BMfgK1oG2wmhJRsN
FCCeWC45ObEMtVtX6h/5vbYfsZfW0bwQv+V5Z3triNk6ZYBEdLVoiB8SGXDEJgUTTLEWEU+qzGi3
quosopP6WsQ7XRuzkatjj3ZmLb99/zfPghKoexGul1NjOrXDhJI4q3s1X1R8sOf4WgE6FFIlQdG6
8VWHWQ/aWsv+kUU4IP7iDKixAOsHMlRmcR1JMisDISzahbSJRyEA0k4Vk0hwvRHQV3SdMMMEBNep
y08pSWYJ/xlpYPN9eZ88lJnTj2avg3CpFmH5qIfDjTg540C0sa0QMwZoX4H6I9sKKeNFT6wsRmkC
LVjFV1xaHBldhMkdCacL4RQL53BTonnwrwO+jB4b85LtUgXgNBkp7frz9xRLOX+oTU7h+Fzf1xgm
jAJhls05f+DtNdDfkB06KcsYjTvLStUq0T/KBBAqCUd0Y6dL8Yf8musibH0aYqftJg1yUo1kar6m
XK/Dd6f6LogknAv1xABzwC0zwfhrYWt+AywT2IZ29K6ZPQnnAJO+f1BEEq2IOQGgn1nidLY0X9rb
OzWwQCx6XwHUiGk+t1WPql/vehEuQGSTOepLpo0miIA0v5MhYzW/xpXsCfaR/uzTlx79UGBwQjsb
COmPTsHmUd4RK66mONV9GaNjVOyePNm/+ZTvxc1zXuw6scZs4mQOSm8sWBAQdwCnFG55T4Ec8U66
6n4m19hE1KxFmQIvK1EsTIyhBIg+qyUzVuXJseZFKUE3eTlfUl0AeqxBovjc70SidJz4dWKK+WKl
6kDhpKl0v6yTXRJfVevq0Q7W0iluGtXh+a/HeX6cWGOSvCI258IEfYRfSa3hQvonRP0myEDUps/j
se51aNRVkn/eKGcuDS6z2U4mRq9qOlqVBqujA9TUvj0Y++gAepPyBQ09cnCOa+f+QU2Vc6WfmKV/
vvFUZ7DkZsqxtTQVoxMfQC/WrjrsM8t1nlagF8tw2PfOPbFcwYq5h2SzYvrVN6bbtDPm3sGKaXFC
84sw35mPdIoA5bi9JqLb4Z8SvLRAxozEDIn0qTnQqKQmbkK6UsNxLfd/1Mg6gu2t3es/EQXlO+6n
TeaMTHWb6Qu12cWzq0sXtXXfWqsb5Z3XaE+C/eTdfahy4rpFTR5rZPYzQl8wy2sYS5cg/t48L0F3
XT9EAGB4ywv6/5im727FlxLXLNCnKqajHVQjmOoINHsySYG8qJ8BazvqO6UG0S4a8+dXxw3aGyvM
HduiXV87DRZXk9UAQ6Pq2YkwH+Oe/E8jLDHOoC6AgVr0DFaj12T/pDPa82D0TCCaMRmHqhFNowpW
9RFjN0dAm0Cp7dBDL5VvlnVnlELuNdGSGA+Mu67BowNfhz6Ru+v+YfmHePar42XvKxAEYOKJvOUe
L6HoXgRR45+4zXYyYXuQ6wGTT7Bt3OSphyZ/e+h28EfoGumA4aFXpXzvd5mgmcFhaEEktTFXjPYU
igIyE9KIOZdzLkkoGmPwVQ60Cw0ai90TZKhRh0DDOAsyaAC5wrFtupwvl/7GLnP+UnVSSzl1NH+5
6/1oN+yIZx60q9mbaS3+IILacs8dJWhDCRAjEmzTZsp0MmN8BrHFro9WGwdV3LiG9nD+3HHvB0xh
QH7LwEWvM4tK2rGwlybCopDNFOU/pN5b48Oktt55Oxr3KGwMMWEEo+fSAqyC7rddulOnfPEqvb+r
MyNxbZvMnjX3+2bIvymddBkl1pVW6YlXDelPwNJ/AjvYeqbVvUbKvIIrProcSLK6VAdYzaKjSbLC
W4bCdlcJVeKY9KFdgVbLbIvW0+Oi8GZzem1k+V1L6smtjfowNpCQhr+A+MWYtHp3frWixTLRDCwz
SzkCWuxrUvqiaspVV8alYEf5CdrnjrJMRZKTOJPS47PRVnF3Xd1gvh6qwapvfhPhN/lnbmOLuVwb
lKhUEsP3s0ukoNKBBBiwv5x2yYPtI16375A19ZcL0Rmg+/TlyG3MMtGtbGSCdiMy3zorvclJ/Jak
rtK+kfnKGC90kEDp1f78p+P0+xFeNjZpGNjEbMhdA8Fa4Y1En7TzI322t4H5QpVSUl8T1JH+w8Zi
oJOywaLUz2xsIcWGNkBnxHcezP6SjvHHb7YPLFm+JwdICX9TfRWa1sLYTVfxdWc/7TI720+SLqU6
7C7HD/ILkM46wXjMITrd7hxfFmC1+OkvHVz9/+tkdhVE5HKR0HWmz/ZddOx21nWjudXi5tBgKALQ
MQaZIToh/OD2aZQe082njOQixrQ6jCYHQLYD1EGuuifzFdk3JoL7XfIWxa4jbKLyiiLwoE+zNLJv
zDpyLBNbhlnaB9SBvknCFC0y06VMG3EorB/zo82nPfZCVPpYhq4glpm6uIVNiCfGgX5AdSsrXOeO
Du1ah+nu/DmhF8M5B2IujtHoS6OrCyQe4AZditRTnSRIk8ibC+g3RWl43pxojcz1EcVymtUpzBVp
lt1iVlFVvWzUskFgh3frgo2UFtMwjA/aktNvFyXa2sQLIjc6KZprm83luFQ+QNTv59fDy9s2dljY
qwaMhOpUuHf1FSJchXMvm9Gjrsa+0jsPwFlMbj6Y38/b/A+h7dNRmMWpUmWQIsYmajcV2BopDZj2
RvkaKWRZqOpJQ8gZD/nSKcKQZ+9k1EN8HeMSJPZo88vYaUHU/0FI4+3o5tSxgL6lrIqob3AKDPVZ
TfZV9R3Tzn5socQ1V4Ek8n9RRGOLu7nTJFnVwx4IvA/aD1V3KUgS0+Mjpc9TQxrULFngnoJjwDJV
kUyTyjbCnT8sKcZJW7TeDGlxz/uJ4GiziD5nLJPUAQW7n0nyVQOFCXs1rluz3C3ScpfJg4AnhXfk
th+OCZe9bRSkrLCRzpxh7h86fMn3pW4Fi+JGZTpIiWEvUOKB2uD0ZC+rpGn9gK2j9/o0+9ol5TVo
fOdOT121AkW3KHvhEPCh8r8xyVyyFZlTYswfGRpYWW4xvbkm4Hd3AhMjZsnF/H1evfhjfLS5GP5i
Vo8SauGJ9EG+Dn6R0wUbrRJNi4pQZuvkqhmnV6Dr7s97yseLmT3jWxvsLaDKUbuAj8m31jZIzMTr
ZOsWaAp/ypKAygjOsumRwfakJT2ct81zG8zsgS8TqBD9C95slaLBslqYLjLpUIBWJJ7UnbMM/n9n
hrl4ErBYge8Yu6iXnVsNyRED176sikIzLx/broYJzZGeteaS43nUf9Bz5QF5KjH11QY0ZwA1i9A3
BQbZXsOSDT1kJWCQFgbHQwXyqBRISx1JinkB9Jcg0RV8LbY61+pkWasGX2uOl0CzJl+x78Qqj9Sl
v7jjp0+wsj9TrBWkGmEltr02uopaN/EUNIjMWyAr2wZe6Em1twYq4ICiHeWFZhts/CAQtsDgajMZ
bpWPqxUveDcgmD20kvO9yf/mWWlrAOUDkWsAK8Cc6CoxVWK3Bk60g3FAa3HTUkQAyH1Vbm0wJ7pr
2kLrRg3PnzT20qn2tOa16gC7SE03bd7ahfhyXrqWA7bnTns/f9i4l+rWOnPaGqcsdCjroncD5hkr
nK4gVWn0LqTvvBWcgPPsymMoAh5zv9xmW5mzl8/F6iQ0iI3VC2kVV7dEGoUCCyytxxqV9lqs2NSq
b1ynSo59J8oM6I/84vqfi2ChmxaRtVTN8EJPDe1bpEudO0bllSlFFw64/d2owmjzvFxFmfF6/ptx
xmJwz2wsM7dcYUDjxgKeE6HL3iW/VHDb5njyOBj9JS/VckNfeBTzoYNCVHGVg3UrOnrcSiSEaSCx
CjURNKwYp4XPjg1UrGl54jcvWYyBHDpFgiqkJ+2yfXYUBTR+PrGxybiqWS7DalU4jJOnvUBB3ieI
nc9Uv1fz5qf0Jv9xfp85csXY541Bxk1NSx4se+zoPqOV89yiET3vdXfwmxE8jqNXXRdBHNpecSDf
zpvmf2Jcs4Aw2DbksJjYBtEkXZ0r7K++k1Fl0lCu00zPrDA9V3ePRpgeHYiGF9bFsLQ/pvzJtCQv
au+U4b4FF0iKH3X+B3HP0+b30D/fvLC1qYnbfsHvARTVUwDTHLrDf2eBSUrXqWzzvMNmZ61zNOxu
j4AnCnbcK3jz1mTCOUB0daNpSC2Mh/g6OubHyFcPQyi/rKjBTHszOL8kegi+RIiNOeaQjJhBspMS
5lo58XqtdAsrhTjFvM/lnwaArOetcT/RxhpzPHSzQbcKxTt/NNR/lEWrXGkVPTH5fvlphGWYliep
A2ACr+jxpU9dIM20n46rBmlQeiZOhK15yfce75afwPai0VnsMogqiZR0uc/q7VueCYC95KxdniKV
0g3MrawxaE1V4wB6jABQ+sUDX8KCjll/a/ZrfpijRXqZYgcXXFEmgnPxMfN45huziMkyTQebpPjG
lGM8AeJcdY3LOKDkshMIeiwM1F10N/I3IPDc89+bm+BtPgVzJG1IAlYQF8cVN/Vt4LSDEULvIrmw
E1vY9KIbem6VzOFEwX7W9AGrpJFQ8dOgTkHehukoIMdA2Cs9/ndLY87pOspVktGHlJVeVtVV3fzU
O8EbmH+DmWDix8gVFQthjktSJUBMajT/D1cQ15qechEdjOsplEPNU93srtgRwQnlP942NpkLRW5G
jHPTRpp8tMLCJ16LyVVMCV6J7md+5Pl3cWwlKC5nQ480Hd8LVAUZ6bwa48vNEEjpTYlc8m++1qcx
5p1vRyV65B12sqNdIFDUOJeJqGv2H7bugz7MAOyNbYpLeiURvD/xnIkcjAzkl1VpXKPqcDuS5K2A
fvJMwK1fDZBTKgRnnH/QPk0zXy114jRbKhVHvOu7Y53rmEycYrza9Emk+/cBHPx60P619bENm3tW
XkHSEU9YZluvq0um5CofyV2lNZYvkdV0o5pA4CvK3WUyrweHHFajv7MsZEO9cd3n1ms3qI8N4DYu
6rcB2g0XSmei7WbpLganwiTTbGQQ80+A4ggQwe3rauSQ2lj666EaborZfk5nO/OTvoFMwpS/Z1YC
XtTGhaDj02KX14u13haE/rJCcTXJREc21jN3LSH01Cc1CUeioymNECT4CPxnkvm5M4yX6ZLVQ00K
Sa/RoYyUfWvS5yoF6iPD2zN9d0xUpw0jrCPDq6Rf5x2c2zMCFSHlrqPO93Efbb5Km1Yk00dkntlh
Ko72XUJc/YjpH3+uQTiyhErgyAeS0t6/IIXg+h4QbxYduYc7M6selYZ0aYpVW/ZOiUC/K73mtSDZ
pNH0i89tbDC3aaMuigyPQUe66Fw10lyyPkVgd5zRrDm/kaLV0Pxss4+Gok+5niBFafNml5u3rUEC
Cw/Ov7BCgdt0aB+9XsaKtehDphU4r61xqdSZL+uTl8iyYC18h9yYYe5fJBpJMqaIsVZqvcTgiAOS
Nei04kXqJyVI1XqXGgrKxbN9kcXDP9aQi3AZdCFfPhxcAyhgkBTAO063kyqUjvNI8OG8BURkigtO
MjqdbaHiDy5E8bgGz1Mgngd6ToyhwSZzZ8ppBIUXKzF8R1tBWTc+q5HsFijNuMASCsZe6Paxi9va
YqNuCz03J5fQv0ymJFDSejgQYum7877CTQM2ZlgNKimXrTTqbFqVM35aeFdlitfbd+mVtoP84IU+
3EZeLgmrgR8jJmeWxw5NADcXlxOQ5bALTTR5b4TGAbwhh/Wi9MYPjZp4N743pRe9UDIjIb6A5zvb
dTOHXjN6a+qdFGMASJV3VK4l8VOveq+fUTv4A2ETVeA7bLVOb8wC900EOAokuytU1N5pOI3QuWmC
IQB3GWTkewxa1M/GsuJFD05EVKDQaokzF8dIPHpLnfXcF2DOr9ZGZq06cDAJ4Dc3biCvp+YThsWA
TdOq0kNbMhymWjR/zn0xbHeeBslNEIQsaKKqPXaevhjy2J12zZtyYb/CFTCro4cNRg3VH9Ik9Dnu
FwAxHZ0XA1kW28pKGnXOKg2GSfFPmk1gT4qDNb6rY1GaSy+lLzu7McTsbGPkxCYtDGWH4rZ/oGWh
zgeHweMfwG25YWJji9nNuo5KZW0wQFZctoDKvNeHMgDlntf81JabMaD0vaLkmneLQY7x332k+7z5
gJpRD4W8IArqJAM+/NrKH0ZdwBvNrT1tjTCxvTHrbEgN7CGdLYneFXAQFd6VioFGK6hxSqOb4rr5
JbvgyhcUYkTLY4I8GW0SFQr9enZ+UNXVH6cnYxL4iOizMdE96yCj7ST4bGQ2fW2s/bQR7CCHa4Le
i/9+JhatFa/9lM8DTNigKditIblOr0GoJe+Qc2BX6cC4kUIBOgl1P5fAtnMnh1ReSYT84Uc+AxSN
uDFB3cZeMXIMWimjRqiniFHMLgAgR7xxX4cT6HZU4kWHNpj8KohfKYORdnDy55GAvg4SGfj/jMZN
b0TTWdxQsPlJTFppt3rWJ9DP9MupuyVFdl0tfRiveTjmheChzS0ZORtbzE3TRwD5J4CRo23vvDg2
6MbCTPIADvKl2G0DOVQgihs04P8c42MyBbLtpoAMCufa+Ve9aaARjeFgSpd5em5bvQWUnf6Q38j8
zpMyiFvQ/lsGzqNq16NcJSrS8LJE8PkrVOQSwyvQujo1WlW5UQxQY8KTH1c8LndaNlHDDKMHwpIG
3Ukm7sKW/iEviOEwtluljgUpIP4LtDUKGhX0FxqXAkCWUAuIBFKn/z3DAzA7GkjqTEzboQlIx7g2
gVA3UBFOkwVfdiZvqIKVLmlFXNicaHRig9m/vCvy2gElnU/MOvJNtRr8OpJkPyZVGQhyQc69dWKL
8dQycdZKnz++FSRjP0i2behDtZ68Fw3g8JoZqgzeD2AQKSe7zNyRVj4ht4hgC6x1wRi5VC6vDtb3
xVdd/Q/UhIQG6UZvPpZkzqZkDDDY+rMvpdCdlIIhzB9RpoVr5MIeH69IixXa+AczkpB3Zb5c2gHx
1a0GQC0H1QOyGIMTP8sDuKB31U7kiUJjzKeTylGZY5w/JFWzn17Q2prkmQ8OevnAkL4KHIVze50s
jX1hRkmUt4ms+3ZRvhV18qMv1MDJHF+DdmlH5Ie4mY95lN0ncnMPHd0bbXTui3x60BLTF/wW7qHf
bDPjSKozSsXsfKwc6eSF4mb+6MoPzQEaY5kr3GjOzXGydMaNaj1bZ0xMQr3sJtqNj5aMNYfrNxPJ
qxmaigcuejK4Sur9H3gUE8D1zlJyghj+QQZsffs9th/dYJYYKh4iiTHRN2YSsNpOCrVvNd1Xmwst
vxo6ET5KtJNMnrVkEZTRFRgo1OkXiNJ3VmUHgyY/12YkyoVETsKkW03ZoD9Ao419ld4vnTtAXINO
hdZ7aQ6aIlTeNU/GM7PwMNrkpZjPjl3p1no876vUypf76dNV2URoRrlmSlr8it8Uy3Q6m3Ifi9AF
9MucM8MEnpZ0DXrFcJNBf5BW60c7lD80M/++aOm7Pf06vyZebXB7IGwm8tTxLBuZg0u3/8ARQeFp
dtP8Otce9EN+oFBgzfDK9T7tL0QLFUU99k3dtfqE/Bm2qd7ZcN290acWhZfOOdB1oh6w6PMxkaap
FWcuI+wrxV+CHQ+sg0ogvhq5N/7GS5gI0496QSywyfoQ5rpodM0bpfFYoaMn+HCcCsjJh2OiSZQQ
mXQ2lkOnOepbOmSePVMsAY0mw4UwcgrOIKvnl/dVNNSgaQXVSdQ8UzCw6Xe+2r/QG5jCCP7L9THx
pbWScsUsIT1t+jvlMVs/eMxUeAbBjS965gidkYkxUV7XdgPKW9z3RtjfAEHkzp52RBXNrTwhGIRD
EaBCThRUydAjAjsBcwWbaq81ZOrohT8FxuW6V+GOGsY3RBV4XucJluhEmKVAvpotm2CkyR5VeQDY
X83ddbEfp3mXq9JDks6Hfl1BSPLcxjEGxUSiS0LLzIEzjaKZLWnGGuN+X+jJMZbMS7VtY6+R+rC3
U3S77PibDn0WNxmKN4ED8bf4c+HMQVTbZdUJwcIpa5RClQWC39D1v0uGTbzW8UYGH9CHa21y0wQ1
5WhRW8yignMPanJ6kOPVixJsN3gyJJjKB1GRg27dlztiY5Fxn7jPC0kzQWvRQC1SG0q3Ej1cRBaY
j5cOGtEllVoYcreu3s1MIKrGM4D6hgFhMQz5gPLkNKGPhqRupTY1waeN2e4qa19Gs3s+7wO8HMWh
el8a3nhf+aC0zNKgrleY/jrGnmOte8Mx/zGMDggWEf0BL+xvTTH7taRK1dVxbvoQcb3XdesiNc2H
uhwFhSde4R0kWp9LYrzacIyqVRaZEqiAwe9lJi5SoTB9yz/KhtoOb6IEuAY6e9b9SHKh4KVoncy1
M9agG48JtrQpMDPcFmG/vGnz5J//cNy6w3aZTPpKoMuQIEJhO3cfdI83bR30IPKiCUlnh+etidbE
XDXKCCS45GBN1bJcTqP1/0i7riW5cWX5RYygN6+07cYbjfaFIUvvPb/+Jlq7Z9gY3MHs7NMqVhGq
BlgoFKqyMtGcjb9DxOrn+2YYCQjKNqDHVTA2a6k06BDfNK7D2pTP+SN5nysgdObLxrBSOh0HSyEF
G3D/0y9Xs+zXXEl1zFcewrver46TU+9Vb/xSH7sX+Uez/wgVFCvaX1ilEsnVnEMD1E8yKgIYg8Rg
dxZUJ1AzHbm9H8apvrBEBb8izjRN6FQZmU97Wn8oYMe7JmrGxnW0hyJ2D8pjWz7xAdsspwQxH8qy
+HggOKZlBM0QOmJSCsPpfnkuvCKITtpBtuUjnwiH8QiAUgSpTBGqpDemqtSc1XGcZDdJZxuCVPvI
2Nfao9VjcrdueLkWo3IETgoLJLwoIAEzSu2o2lb6mhot8Uzz0N39Q93S3OYH7mXJyCMvbFGBspuE
oor0Dn7yQDR/cgySinvhavVS8NPyCsWsoumFNSpcduOiLKOYyO5RDcYToYwM955xNXskT4ZmJ4jl
3j/krBkeXQXXALS8wBCNWu3lvZb2UjhCFFgGMIuYVJ0hAIsjaXt459Kp6BaQMrf2XBp3RhRDXIE+
KQQqMLKkURsbm6HaCuAccLsYgMFZPjVL95gPNefeZp6+jRlqR1vUiyCQOspuHNdOqye2WVTHfm4d
Wa14e8n0FQPoNhw38MzJVGCOci2tzGaQXXMxIXdRTsWzFJfqjRE36IDE6Xiql9H0415MTp3Rg7hF
qGWnisTsuW0W8e79T/t25WcBSAUpC9ioQWZ7+WXjtq8qBS1WV1dRjzaRWyLt6k9RGz5mcse7Atmf
83XtlDUTkhgjmkCya8XdvabV13U2e2Yj/+tFyfAaQzozUyka/ayb6uKfo68f09AIsvFujJZ9Lty/
v3ms9xUUNFWUU0UwEkJ6+XL3kK52vZRIcE+w++hOd0VKnOPBCkqvvOK+r5ies7FGvuUmJU+VOJ3V
GNb+jFTnronZHsFr0btAYRF/5t5KjOcG1mfg5Y90EzQc1PFragvjpMTi6JPqu7lXAiuIHHnHVU0j
0ZhK/nUA68H7pqFvAbb9y7VJ0yzKaVaQQYLJI7iZPxptIlrvia9/YhD/whr13eYqa5TShLUY7CnZ
EeA6d/Bz+w/MFMiOIyfDZfn9dnXUl+uzLmpVJQEuWCon4PTlADyMtygVfeU4JHMbQTeFBzgexm+0
imKjhzBbiIQF6dFp8WKH4OkJoTCKenf8bhPzAGiv9ugJ7qpTutVUsZE9xpvH0VF2ydUIru/mVifD
pNyrj3UEoPiC2W8g/zD2SG2kMQijJda41ImbQKkQDRMVLLHLSd19QJOFZ41K2HM1E5u6jWQUt/Pb
5kCId5Wgeuwdcq3zilGsTNrQodQpEg5/iEBQJ0BvprAqG0gt7MNDcmh32lnsjkfYz7zLt3aoGAyB
597qhlpG02n1ZyCbZLsEp8gp2ZU+WWHnCutefzF+QxwUI4IuN1kiC6GP+uYH0CCAAdy0dbxY0rkv
1NyrnvId9ne53dvFnlCotE56EG4Hmwdh5xmmXueTCIq/PEEWo0uP8Qz4C8h1khDDyNGtVfa7uOBB
h1mTfCBt/9831YiDbSK2ugpWVOYVuR+0l/UE7muncjD5/DCcSm98wua67wcAEibf7C2iNSnBKUQX
jzJoGKmYCabk6g10J6fHMHx63wDzxKO7DLQhhqBUXH6XFjojaw0LbFt4xGZQf5pBdDr43YlMcPO5
eBlxE7yquo5NBIEskt5LY4VVj1ZYC5Urac/V+HVSTyLIkjkrYsRMKI1hAAXk8ijd0DoMYpPnXaRZ
FWIYVMaBBcml+9g3APjT4B6+HPKPAM8ktYmhatQ9yISrMwN7+RUsWk/afeNiphpOaee/eIVgRmy5
WCK1j+KyoJAKTR2gGjPFlgXjVEnWt3CVANGvv1amcowyw8vDYuVtLsMhYRkvPjzbNWhCUmdOrQ1z
TRaslMyyit7yl4XiDtibu5fQFg6hCYlSXgtGZoTtC5vUqYPASivqgLvhSdvvwaBZPvRfFsB2IBiy
s67JIz67y4LObfZg40Agnx8bgPW5ICPe0okTbA7/ogyhMg9G5Vp6b5dSZc/r4r3vu4wXtYVeEl7v
EvRENZoezWgMBczeWuXKg+lmw48x9rU6slUdSML43+cwsIWDqIF4UbIU6jIsQCIyWyWOSdw9qnlh
a/29YZbO+wti1XkurFC34JoNaqwNWNFwKK6n1ZaOliPM9vjF8OZDcyIPzWU3iHZVc7aSFdguLFOh
c2jXNJwjWIYC4y7zosw2AOxzwhvC1DmE7sI7lOTQUbF6a5CG6jRyEutQXa5AqvBrFB5ltbMT6f79
/WTakAH2UEQTlF0034eVrMlkrvhoUn1TRl/1MSh5Y0BvX5BQ/tqYoE4bBl/GsF6wjHpUfol6CR16
1dqNvbHrJ7Fz/+16wHShgKiPqPKhV0Cdqbky8shIotq1tPth2g3JUzQ/v2+CAY4jNgABwsnCzA2t
+VUpXZeIJWwog20GBByYHdvbHDD+6WufOtPt7JD7Dsq9MnBIIbojecpZ5vnheOkbpGQFpKSOPheU
x6iwKap46gkZArYaFNfRTgQeqIK0c/5g3Xd+A3Di4ipe5y5nKQgTGXDuqb3dQfDX1Ti/hQGOvvwt
1AfupGwQYnJZiYdxrx+SxRmeenSdjiHYnjHdcNvfSaYnQtrqCzdZfXtRmuB6hVjDmfMfALrLGBrp
WSJrSdnjbp686l5/nq6E68wh7xlh/oDQDiMKXBqk4k8NguIOJB0wh/qyeUBF+ygF5F7Wj/yUn5Ef
XlqjYk6eNJHa57DWee0+FEwIveY2IeUfwaeZpPZozODQvf0Ubgd1H5DGoDhqoSKrUxuLGdlpzKSc
rFPEnAqSHoGULiDeefYkHjzrbeoNcyjeK4S5VzHp+R8QBC+dqKPMpIa1etfJk+hBcBN0d6WBuZx1
Mh+HDKrFeZQonGvr7S0My+DHOYuWvhVIraZaKooYOk2xVOu+thaZHXaVbr8fNBhldJgBLzCyHJkI
BVJfcqoGKTbaFCkkMKXyU+pbKIyqfvTyga7+22zuwhZNpKFG5Sw0YdKfuxJ54WfDCbRz0+rEQXuS
PXl2ogNRv9LVZzF7gkoTH8/DPCeb9dL9GCJU1Qo91ktqUWtoL1d/iKRmL0USzVd3IAHvMiBerpkK
QnCqtm2qDA4EeZj0BfS+QLfFu+mBv79nDum3tkDSSPpZEPIjLrVJ3KQqDMsO5CH4luJzsRueVMGe
JqCEBxd8q9VXcBF5jVe4iZs7CnBb2T3ROTO+IjXy+F0TBkqULB3lTA2zhm8FGscB8tPrGpGtBuVF
4xDcSAhizMpdn/Hs+gxK9NIgVWSRhUxtFAsGlQfzLjoqULOQAv0HGULi84MxsvVLa1Qk6k2pAbEv
vHn2Jb9/IEPYoOF0rMjWb3s7t2dAYxZ7+o55LJgXIPjFrUgQ53n7wV93mAr6TWFNs2HF2OGDGYD1
EMoMtVfgddBCDoKX9jG+Jwo80DrCFCQSDKTSl+4VZ0tTJi22d3whPC2N06lgZ/oxO5Iz/EzvuKXV
twnahT1aWWmd1yjSGtjD+sCW3uH9BZW2Aih7iH/bxjcUzoIPNBbf1o4vzVIpTLYu+VD2MEteYfXN
DA1ADfN7H+i+vQ3xl5ao2BAaozGIMSzJf/Wu8INsaezKoN+GnnpitxCh5j0xGY3hS5NUHhqFnaaH
52/oJ/dEGXo8VGhBQ02cd7G89c1LS1QwWiQS7cniOg/kU6D1OGROctKC+h6St/yBjLdx9tIceVBs
Yl9l4buNFmKfDgrpHQS9XfPUJJAQ/cjZZ6SWsIaeIrDomMVBk+HSWjJpYt5UVuceC/tPGlLFv4uA
VEI0R5ud/qr+JUS70HPfv66ZHvM/u1ASv7SrNdqstCXs9mnjt0t6NKTk1/smGNNi27VBQuTSRtW2
s9TPsEFuLEhGmb+qOxPFatAFgRZq8VHqifdoNxqa+4HT9zZxvrROnYl8asp8UWCdXBoCGODWzImg
8td7oiuiNH/HxeQxPWezp9SREOW1xnQXLJLzjlQ29ckVrfpW9IFbg9EDv1wfdSzmvKyGpIE1Mqux
urlrjLd6diS+MxIWbm0vqjsh5Tbf3z6oL+1S58OS50QaBtg1BL9ovynVbZr/4HgOM2BvdpK6f6Ox
t5ZKgw0VQ8AjKCUds3uCpLibPgPM77TTzfCgTgANcb/h28zycnXUXQza37+9hvisPNtTslvLOx3o
6UMU5LbkhIldN0CrB+WhvRsboEh5bRBGZnn5G6jLWC1r0VBirJ54LmZxc/C5Y2LKCKA/2DsfeN/y
jgoVhIw0NichgUH5ClOJjmDnLmBFXo/k6iNyUIz6wsUCz3fLJsSOQic1AA8S132R/PInyF+EcXUT
8ILsLG9wTVv15+s6PC3RX3X+0/we+Xc/OS7GWfP5ObP5DUsyrZJYnDcZk0cID23tklYa4Rcs72SR
20pmnxsCxZF1IDno95EFGHKro/HkFp14Z3XXqtpfxyl3kJt5WxJ5wD9m6KdRAcxbFv4T9pRTeYPE
ikzBrE98MWXGm498yFdjVISXW1AC9y3WJB7wgrazv/7x0/Zp+Nev2EtTVDivhjISpDjs3NkAr1f7
pQa14adc4nU1VPxuC3kxsu7sliSioiIwXsc+qIEhRp2N159NbTb7R8XwNAeBXarD4uhHu1LxyPwC
IQWer8GqIrg8NAM7uL0ukArdy6qoQkFcUA2SXXZIgvOsxJHXoyYx8vIxcfmpqOid5pWa9YLZ4UD7
nV7Zg6V6ifItyk/VmHA+GjuPeV0SFa/FpZy0hORPi3TAxQScruxw3IJ9Gb2aoMJxLLV/H9zhMHhk
QmKuv8ANvdbOoBCGYbbl0KC8fLsEHMO8faTCclP2EihYsTaSTyhm5UiTn+r7/IbQ2hGGye42snJH
nK772RZSrtQNZ2/pySjZ6NpRHGE/jM3nsjHuuxGT0pxFcsIiTTnSpmG2gFOF+GSLpOkwip1tYfIe
VJKTP+yNX3UNsbDuKfa4dz37Cvjfh6WHpFKomfQ5yWRmqEALdn0DFcnCSQDuV7wWJST+w5edIZo6
2oBoH4MG6DIj7qQKwVLGU4bUHJNd/UCUvIt9fKz5+kjs1b3aomILZpQllK9gS7MXNHVjZ/hFojNU
cAGjjQ9cRBEJwG9P/as9KrgMAlBgKSnS/Jms7SG9hMXpSJn6++SGO1bO20oqyCxaN2vFfDb3z0Zq
AF63KAfFPEoj5kNeel0aFWTqLC/URfnHFo5fBnqt5STuuKtin4ZXS1SsWZS2jtYYdZiWzAF81QCk
JQQ04n7yJSfejUF8kD+h0Id4LaOrKYF0EGqqlFfm1RiZOdnKJXYAy98VAGikwNK5q9cH5ZV0+/6R
Z4aVjTnKMYUohqArMbdq6fUYF0eJ64tM39+YoHwxVSbJWCqYEIPsGTcr0Mj1LjmBBthDAr3nFbSY
X21jjvLFVtcHVcrw1coGb7BCBGeZ9KhHvAYtb+MoNxSMCfCEEpWJshK9SgR3Tf/l/U/DrsxtVkL5
nzkbudxK2Ljut7VbHEIuDLiO06Go6wpBG2Q8wjLemqg7ThxSBCkVBluwUyM/sbWEyxPK8YY391gU
YoKBVHPVYHrWdrXoZx4BjQJ4C26nmw90tZjB6XUb6UstFCF6iVY6OcYoWH8jU5zQBfGUbwW/Vs3M
Eja2SFzePGTUPjLaOYWt3jWgKRq55KPFfv5lSr3sinBfkyezVfv1FbcIyIz5G9tU5BBMMVMVzAGe
+zDhgYjWjzYpeXQ3HwAj8naVChwgwwJzMamnTof4VvXW3Xxf7BUCu7rinWiOW5pUAFlqI0+sBKbA
XmJX5cGYeWklzwIVM6wFoklWgZjRt1e1GO6sdt5zDjN7vwDqQuPEgDwHZUJsIM0EhB/5OvJhPRWH
/kjet+19H/BeFsxyMGBqomyh/adhAvbSC2UtrfUqG8D+LdagKgtrYw6qcBVUGzQzleQUoNe/64Sm
2qXCULuYpk6ehEFrDOf9RbOeOAD/yrqEJivkUakPN86A8yetQdJJMg7eA0NKdI24DRPW5wOBjk44
MGVVoedByjCZ23HCG0cNQPMqrddRviM8WKTi15WjbWGCKEGX7P3VMcBB6PNtzFIHbl6aXFhMLI80
HavuufaLoPPFyl5CO7vNvTJYv43Xmc970jFrUlvD1Nlr4rxXC/O83mQnam64HDD9gmZ55Vbp1w+E
UFbQ3hqkPuQAxZjUWmGQwOZ0qKcNKtJJgC1+kkn40Kl5wCtytdH569YgdVrMXgaGx4JBQXga296e
y96JxCjolsVLY+iwhNKO8zV5TkQdmtWodHVUz2s8i6/4LYpg9Te0qzHrmXvrcKPmXBZmZsthu1Dq
jsennMQ0/HtnIzSHThbuC8NLJk/OrgnyAl/Vjyaw9XIh3lw/ou77Pq8VdTbgwH9eCZZoC+e2suQk
LyCl4KSazBbEZq000loZhlFNMqy1dcGmPaFkjE5VAgrHabQF80VO7Fx0tNwefiadq+AVzcUjMyPj
9ieQKL25nyNJMRtIH5Eja9gh8DRESHI65Qfubcx6pmwtUZkA/FeLjByW8j2YK6/a3eJj/s6OD7yG
qsxxXBowLIm1NgERR9Z0blrZ2pj7s2ln16pXBcBEgjuvCMbzmHyrf5H1YM68UPa0JRjANIdLIOAc
JVYmooCBW1QtQgJLw74jSdaU2sJbPj0ZN9Guw6ROa9hKIIPKRVBsHvs2A7eEQPxq7w10URs2NXoJ
3ZckO4KdmCAkJAcEjA8xsOHuf1skjWVcljSpgIkjMfGPWqdc4kW/OkSss/uy8g4PiXhvIuJmjZQ/
gRNebUZSnezAflDippEb1e4LEGgQrc4yyIt7NXSGQ3iVc8UUWLnLdn+pi65s6kGte1Lu/SF6UKXa
SYV9rsT69ZPAIfVlB6XNQqnLTRutsQlJDarzhmftLAhHYoT1G4cHKtL/8StSN1sSJlZWZlga4cfR
nwkae3ghCnBQXP36n32GutbSUGmjcII1Maj3MpJm5Uy48kdvjpc2s/OTzU5SN5qktICUkrUJO/Gg
ewRCWHjQZHuaesyXyT7qCUD3f4bQ8PI4UndaJNalEpOWGRlDHO6SO/2WeEvuFRnwqZwPyIx+m0VS
d5ggF0rYLzBG4CRS4ZjSFUEkkXmJ3HTnfDfd8FFCxCveOYz0TWbGUrEuC3Y2by1b0gsnjn7O7dN/
W5pGXVZQ4G4GFdgOt/cxbHvWcdeKPbgbPcUD6jx10l9cSiBO6KZHhGRDFZeuOXtoAQaiLiicIcVI
jQrK4fKJ66I8c1RkGcYxa7QVX4/wURYgWh3M5wblfAysBqJyk3znbCkzkX31FnqA22hFMUV0QXM1
gEDUicw/CQ6Uk1qQOqGBwE2xeI5C/n6TbyTZLNcpafLkkFoNtXoX4cgl86e6ZZsIrVGBpTMUvMdr
rCu8Gk/GLtyTYm+zJ6p6pGnMbWwyX3abfaRCyzgMIDgkNwLBBGimXdb2/KB1aI3/UIHOWTN7euyf
0SL3zciuZ5sbtznHXqNijNwqqL1J2NjGq1BU7AIIToUn6U5Ht1reWS4IYu45vsPzVSrSYLok6lMd
ayZhLVrcDvQiszNBjcoJv/Ndh9nP3XzTN2qQQ1sXGsFd5Pv6UcOQEsku1md59wGUA+dc0FKQWd7q
Q0quCkKOqUK2Qgqd8Kv6WP42yPB4MKmcMj7z+2FcD5S36L+/mQzs5zHCNJ2Gqcd0PlaWiCRqSQX3
M58MxMLQZcQwHcg+Lo+fatbgUh9gRQ0Wr0A2DH6qFbV0wqVcBjFvToJ5Kl7N0dcCUWWJSjRDYI6A
1bJACYRA3nHrO0xP3NihLoa2zAV1JctKMRNQo575Yz1gCgN8RCgNO/9tD+kbYZiQI/UijBEZAjJ4
ErtRED6QxFrc8Sg1mUAqVcbnMkGXgP9SgUXopqxp1BXn2iql1tExduOOgtz7oGaMwAdTrLlXmZZ8
U1kNtF+h2e2YfSY6abYWLvJx7dRk/XyvW/M3sY8w5cbZDWKfvvnBCwBkvQSCGlWhfp/WyU0+jRMC
rSQ7jbjsY0Vz+169aSVQrOVyciOHxgGEXFeWpPjx2D4ogvy7ULOfi7zezaFwu6JuatdizvF1EvDe
+2FUQAyjJpxDbezcqosib4HkKqYLMuM49xbYgnIRfL5WPYQPs5oUj5/aFPK9IGxsorh5eczAAmeA
D2TGox0a5uB8RZoJQEMDBUTof6FhDMi0SsCon+FpwEcACdM/lslJ2dyvrVGIerbAcu+rB/LczTA0
QjBLZzwAl/+Fvcmv5qh0JUq0WKvSBVFrnVN36cLBUaVhL0vpcUa/Ts2jo6As9WeO4HaVJJhuVil1
S2RkOlZJhDHqGiM5/XHGe767Nb/wy0KsnGVrjcpZqrZTpSXBIkEL831Ih9IeJwtYX0RZ3mliPWpR
r0UHHtOA4FGgTMkDau5ahthyHv53kW/i6omB1Bwd4YpEtOLGcnmai8y+2tYqlSyBiXmpek0ll93i
SdE1IdYmSaccXQPEjHSJi5omH+jN4dysk4oafTeNQhZhnVV+xodCGOpmCADTxitFLTC49wH5FuZn
3NikAsIoVZNcpOe43Z/ORQN3xaVEml9IklAmf/pAoZh1MyEoQnMZw/igFKIWOsdpJSUrwncGhrL+
kfTafuTPaFYCu8i7K2TmClUJg/gi2EVkgzImZnnUd5GMu+L37MregF11prPOkXiYXenU7olkjeG0
w7fksbwHe3Gg7ZPnmFvsYwyNIAxtfgm111JoqqXe4pcQxsDpPsYEN3jTDL8KII4swp/x2QEhL++g
gaZ4wl6+EmqbVwhkOhnuTQUMixpUp6jg1EoYohtIFDY0DJUli21opft+pGfv+KsJKhCtmlIpM54v
LpDVTpJbV73V2H05fyrggXUHpBGg+0G58DLglV2kr52AEASin0fViw7oABwIzWfm85NfZhDaGKPC
gZE0htb3WFQZD0e0c27BnwaMM6SDi9HgMaayUkSwCv1vZZTPFgJU9VYTK0NF5jc4K9zQk4P6sbMh
ie5LkT3fYbwhupWuFowZfOp1v7VO+SmoaoRI0bBUUrPUndwfO0e5P9PxBHro8LA6DCZNnIvNaqn8
27AaBQTDWG0M0Nxytai2/BT+Ro+OPDFiN/4ePixol7nT4/wkWn6OlOE/upJC6vSbuzPPjHoRB/wE
kpPrTh+DpRYR94Y0y/qKr5rFqpXirWEalqmjGUmPhCd4FQs6sILnetR0jfmYK4IWV7witnkwXGat
dGuMOo8RtOWStoOxyYHK7bnl+ZN0lcEpg3zrU9WarTnqWA7ACFntCnPEffKvpHpSHjUg4eu/Jm5V
nxlrNhtJHUuA4JcuLWFMlUOnJPy1EzgQ2sF7P6QxW0LbRVEnsmr1tRoH2CGc5eXfeDLJ66+4bWre
iqjTVyS1VDYTLJFSZf2zuAeF2S35XNnPCbPzhVs/8Wwym0OqDnIqUKJqokkXhoZYiRb0xgH/fQZ3
X3Kv30n7zjNR7wLuRvoOCm7SFzohvjoYTrPuoAfvDAWq31xfJdfPmxxo80uofZ4bFdyCPX5J5ykv
pESbOfNBC6D2A5Rg7gj+p77r68qp3RbboRKKFvb6aPHWZJwPUbzsFTUJDGjDAr3+ba3E07QI4JAO
U055g3mnEM0bCUPYFvhML6POsoyVLOiIOlZUOHgpjsUaFMKjAD5DzjJ5lqgXUNF3FXQoYKl90QPR
6+4ST0/BsRbe4K2H8l/5V+Jbtc3dXmamB6VTTAKD2U0zqdCey1Vcz6SAo93MJ2CNkOQIf5F3V+ol
NzwubnbK/mqNJnZrhqoYlvqczFYohZducjcexwMUaCEUirEfbqhjtW8xDStq4I3HM1+hPmAU6woG
1hRSYmkJse+u9pJbNEz4A0bMc7GxRH3AwVJabR1hCUQEz+o3ci+SxqWMmVHwefCfd+xLeWOQ/KDN
jdg1UBCZVCSr6tXgkdJp6E63JEFtgvZoIBxMeyCSvfyEIMXFJjGT1I1x6sZaWmmGEjCMD/HvsvjV
rCvnwmeeh40B6o6Sa7nXFYyou2ZpOE3fOuZa24Pe2amW798/eyxT4H7BHDykrfAMoSKamWVWKk44
ekb+NHeYadRrX11mry863iVF/ik6eIJ4Bc85MLWTUe3Lb4ZiWFf1pgU8dyM9KmYtETm87Js0aC2e
NcaDWozQVQZtx3i1Ds1duhSVYCeWeqyAunDEVMXMXK78Au35AXp9VsL5fcydMEHaCpYMUDGp5O83
LpVLM0TVtBTCW6NyZ5bSaseK6Ztp+tIN+b9XxbFEXVJEYBoAMQBJ3qUxENojtELewFXFxLGU5Vqf
5sda1rxM7933vzDLW7emqG0vBQEiqHLYu6Gc3w9zeCiNhXNTMLu0WxvUiQDEtlo7YmP0IWvgtDcz
emG9DaYMzwr6ICptc3VReuFHAmb6qCuGJKmaDFkFuomilEmcWhB5dUfJrfcEjbPemzcWqJu1j5DZ
sJx4a466MqS+AXXPBHNN20dfK8i1HRtJNLxO1YadKuTVo6qGYiA0TVLhfxoLZqHz3BmibsQ8DXiH
/SoxMSxsjKO/rikwfhkI5Ne6AwziE9/9dWPo1gsIe9PWaPBLV/h0m3Z/5Un6/L4J1pHZbAbdcekh
89JVAjEht3Yrf1Oa5yy70xSOtiIr5wT5MCjVCTkieJUvD4s4KHExJDAzh1fa9BL399P66/2VMGv2
OkkuTZhBP4f6rnM26+KSSoSgY/bBDQVWAK/fKXcLGKOR157RKanbf33fLPNsvlqlH3aSvIKhaAWT
jlBCgs/Yd/KP/2aATgEUsRStEAYKvfNUTAHqMeeuYgKXNjunUKEsTusyjHTsHPQ8Xck1jq2FqGlD
vswvveSh0qH2yc0YSdCi7xIdGqNQ6YboFOhyL12i060i0qeRUDgsngKJL9N8JnAJAiqoelusPVX8
1EKhKwlH1DXAkqm9JGrDSZd0vRs9q4cUj0WQqtReem0+yD7aJofpy6ewNqAdtSCsqVgQJqG8cgAJ
R2mMPQZpwD2MNAePVeOaDOpN0BHl9aMZCq4odoKeTVNU7KxlUF8yt8opHdZ8cAFmMLws7m5mU1Ej
d+zGMNC6tjpEoLJ4SXNcvrZqLUpQm4IeNOVy1UGN3hey/GBqy2yb8eDVbfddTtTJBZvik7GGSWD1
BujQ5ULUnH4ylUOxostkaHGtO6FR1U4pTPfvez8rWFsWKJvB8QPaoTdSqEvYt9pU9W49TLaaJ248
546quUq6n1QunoBsD+2TW2tUKoVXhqL2IqwR0lNoGZ/qmxHVcTyLR4cPkGeEDuRrmohmFXgNNBqL
r6X6iK2Oetdq+s4eF/lYxmrivr+BLGjvhRVqTes8WJpkwMrsgwxddrTTACDEg+DcezNQvV1tS1cj
ivC8twsj5F/YpR6+UqTDE8lkBpjs++9W3Jr7Wcw1D7MJzSechBS6wNwGl0cifBlKpn5eIQxQD+4A
sXAz/h0X+xUUFMhOO40Xt8h5pV3E1KD2QPquhD3y0pacg9fRHEfYMorDCviJJ/S9txSiM1gVCqfS
Epgz5vTMJOJFL5Z3bk1T0QuqwGtfDDA9+nprG34TCI5qV7ItugQ0xKtZkg/0ZqUoexNNVFAu0riv
Oc86NY2xqxLaNFk0e5Oeev3wvTefoyQYWl4GyrNHlr/J3ut0WaqlgD2SgZZuc5VqV5P1HP5E99ZB
dcatARPEr5ns8auIypjhcU4K67GN9BO9fGjpYMmUG3VSnKeSOgxIUtCokdpThsTbnVPFWeNxr6zV
ddkKtlq0tbNMq/++dfKP07ttgeZcVRERMKtCHZc8zWK5GLoBA1sNABQjWF7NYVF3sTlkQdEWoJPW
8Hx83yiD9hx6G9APklUJWjfIci/3vGqVWlCnBoN8u/IFitZeDdi/dt/bguUUGJL8ThqShE5Nqfwy
dVuN59Pkln+zbAOiuxoWb+i0MOSQxn04tg2Zw6v34Bu+if3R/kNeX918oMzBOkPbCE852arLsazI
iPAERrIWjvEl3BNaSfUkffsAIxZzeZvri/z9xqfTtCz6Soc5VBshhQHdgdvsRKSae6fwI1/+9xIO
+J4be9QrLkprU4EWHngd9+oBvvqtuwpdKVihk6TvlGc+NRbr/bA1SCX2sSlNbRcWuF1aE+japlKc
sDCUv7S+NI+qYOQcTRpWnRxVDjCf4qQSsUMqn9KEsBjkQW/dWkqvlckKRHTRXbGbYjspAPiYdDDQ
GtGpMPSDEVVW8P6JYdzZsgQFcQ0aNTiqCrVeRZjDPB4TNM7kyresa3WUOIGANZ9yYYJs+cZnIilO
5GyO8WY5mIWHubFiRvZzAJsiULA/5hYafcEQe+PzmDjNLT+JZMThC/tUTJD1MV96ZMnuWKF5HfaT
rSzWjxUjfHYRdy9mOLvQOufsK6sIcJEuUN9VWtGyFwekC4SaINkVdzHoDpuT7me+tefRKbE65Vtr
5+LkZo9DIdUWiViTA8kn3IaiYKelTYTbMdVMKNDbK0JcabmVR3LBbnXjX7xU4v9Zs4nWpIGqlUkH
v7lG2jKLGMYkqP8zxz6oip3crvZzIHBh/2cmCSrWYtGv5qjgEPZFtKjheYtFRy/c8THzyCQ3JF7y
QPwGWZS7Asgl7W71xNSPFMDDnCEDuRRv+1kPzotfQp2ipU3QViuxcPL2K8CafiTVZlL8rX4Cn//A
D/yMtO3CInWoALMx5FyCxT8zoNmZ5obPAMsIhxdmqLMDfJS4rB1ZmJK78njdFIfRlLyyk3nZEvmX
6I+pA5gA1RddwsVNLUhNsyErEgDtiAjf8E09KL5xXPeJJ4CtJKls6bC4sgnYh82d+yR55hvTOnmM
6XiU6TTLLRSzJBSjGgIegNPapQ8KvQDEun57xW3XMe5r5J6vtqj72sohWzVOsEWW2T+ON1BAArZu
cqPU/gCklbc06r6WVYihNivMxWFhQ6fMH1XZKSbLrhPDiYU7ZFJ2rWN2erkqGx6shdVeulgsdUCH
OV+spGlJH110Kkn400oHelFdviyDM3+Es5gFX7owSp3FQVNyBHwsmRjNrb1qQv1mCCLpKlIOQv5X
2nxdZZvcPkRVN51dTdz3yldxaly922nVUW+uEh3TZrxiBtPDN5+e8vB5zaqxUWsAYsroBvNKk6us
2mhnS7aPykJ3i2Wp/fdvd2ZE3robdX7LOhuteMBmEKTaWtrKF8LG8zfLXulwq0Nkc987SlTWH6so
pbQyvvgLUT+dronmFmmCJz//0Ozxy268XaXu2SkCC11UY4UpBB0wtK345h2m6fws6A/xsxFgoKB3
KhBIo1v7/uYy8oqto9GUG52x1mJKHC1MXgahflHLcp+GN2UxOGn5V7dMzvv2OHtLE26sZWZNawN7
slC6XRjZCuYFh6Fw3zfDCvmIgRj3xxOZlDMv07UCyVEZqfiEQyk7bbR+jSLQ8BviUcl+/DdL1Kfr
mjxKJw2WslEKQvW3HM52hKqzIo2crWPdlps10ZOsuS63eUzWRNBKZBgRdJs7/glnzZbgmf2/vaOH
VyGYIutp3iG6t0DWqDWSjcIYg1ru7rOuvwWDhXGTRUaD5+hoQw7SstvK+MSkJ36ESZJ6cOJDR+3y
A4pDslSFjjiT/V7AdUTYfVso8aDr9ZHuE9NdIPSKx4uBDuqbLkW4NoW5olub4rkLbZMDokzsJ8C7
hKjjjIH8pf1ke1+CMPY/Zuk2hdnEa6ESNPUfCG5zBVlNFfQzZDbKeIyfeMUjpgdt7FG1qqgPw0X5
s8xkJx3/5FspH/LKvLA3dqj8wMy1cl6k87rSR9nL3eqaAAqLXwsQod8NVI5Ed/rZX7WH7Gb4wv8B
rKBmmCq6TYaJYQy6ixEWYaYnfQTci6i4hnQa+x9DjlkzHUAx7WA1PAFr1r6i1KmiSGUqoEmhyo+T
VYEcWqgA/dcVYAvGYwTue3kE6f4Y3zTmcvt/rH3XciRHsuyvrPG99pYW186eh1KtoTGYmZcyEIPJ
kllafv31bHKX3YkyJMm9tsY1DoHp6FSRkREe7snSfMmLROAQ1natrTgAEaFEa4GUmjsjjbWoVC2A
HC+/zCXUX9SbREu3UyvsbFlb0EtL2rWlmRqxSlTa+lXUHRaj13wIEN1HZffiqOUu761gMBxfJSlx
aVFsMzv79rmXXXnhK5dfgAvCZpugq0LCUHUj3SzALqsz+Rs34aUJzuMkcjq2mQ4TVQuYUnOnQMLN
WUBNoFBXzp5S+W8UkgFNByCblb7g5rjTWGbIgxM9Q+c8BJE71XVSXXALrkVOKtSUVKREILH3QcuE
VsMYZbXUAIgl/2SMmLZPlDMjpRIAxzML7K3Bh67sccukdlEKQmTYy3f5HVqyUPKFOLgG6ktQA8QQ
GomS72deaC+5zbdi2p21uPkqTcLd+7GtVnlfI00C3MKZLJgEqJlOeMwWbmkFdPsbyRYTvygPSGHs
WVOcdTtvBrz2R8GOYqPl4sirL8PcxkU+gw6FNCQFvoyavIFmzI2Rqv/LxwIWbKjVKBbUcfhoaqCz
CYAfslK9uqDBNnG+trVYdXDl9F9Z4fwMJN3aoaywqv/OiCxburWAkZ638ebzAa3u2MsRcZ4mmmY9
JhJct/bIxM1Yjzl96WZ07oJ0wW/3AnPs4z4u0R8TyG3YqR36OZ1hjvXtokcEMJfMw3H0zikuX34Q
2FudSh3VNJDsg8aRZ3BUZXVAEjFq8Er/raGJUVQy5iux1sRKpI3o6Q9T3NDmEWLIRg9TSVTexUO0
R5L0lGvk/vMhrdx9KqQooQJ7llbj+/vyJq5UdXaac1SqbLPfBHyF2MC17NSVHW4TxjLYMeYMdjo/
yfcSxE/CHupTuqsVQVce2qMBYLIoq7I6hxeD43ajSsHXN9UwqrQg7zflYMlOjSKLHriruxBdORbE
uRVIFnJm2ionutZojT+BZV0PUkYlCjkZ8oN1KopRHqtLdmGO2xmZVFWOwsypYPJlXV99aO3FlfTV
2wDhyX+Gxd2opdHE0K6GnTao6cZwM7c9ME6AfrMcsXYeWMnKOwt41iVA3eVRtHjrW+bCPoufLvzv
lKDwMTP7KWiW6C0TWyGBA57F9CbeVhsqZshYX0iIF5poUoZX4UZMNXPu0mX53VN+KYANRi34KG1k
t9mQUFTNX3uqwfv+YY8bYVXHdWKOsKdvoj3LzncgdTTD/F6cq127zCAcD311U0W0yeurL6DdQaJa
bXw7ma3tOBAKFeIx233uTdaybYhWFF2GaC+uNJmbQb1JFhkoBTaDIOREJxCZ9+DH7FwmlSFvLWhr
Dtv/0iY3ixAwHMdxhs0zTYyfhy0UWJGi9XFzh90mJjtRFm3Nr6hAA6FWxfgPLS5MsZVkqvCfcQ10
uYfZDml3hNS6YGAiK3z80cwKpKLQVtiCVbJ9yZwHu6w9weSt1OdZoRr4Leh2Mrjo9SFTiBQpQ2c0
fhEBbtz00q0Za2Hdpzd0pqFdxr5k5IemAUYWcDmB8bXzdmmc2y3GSEiZRVi5Iex246k8lUPQ/GTN
gPN2MTzzQRHtz5VMHbCwwBwZFnRsIRN8PVwpc+ZCh1oOLCJJB3YY2aXUJfs0rCRvHk4OcgZs0zTj
yYAqoqhnZzU+QoFVA0koqMkd/rqVMsWMTWa/AX1s7CkHe/S6PeMyU131ZRCxVgjtcdeuXttUm5g9
4Md3ce9Cdv2GQRC1wFRA7ygqQq1t2cvhcTdhJilmI+cw5yhfAG7pbGTXC1W0bdZ8GSp7uG6h1w1U
KmfFtFJ9BIYG8L8WLBlpVbijeiNP6iYhBwqikwloeYvEgcmSXBrdgb7BG+UYRD2KAIK79k2QNdDB
f4pWVkDWr7dT3tl504Ctwq+06b3UrEcjEbWVMu/Fh7hA3eMVqAMVD7mRaxNIhQ6yQpE2BHt/WE7t
3VA3jzlEVPq8DT8/j8xt8abQ04ThALZi2Xw+aymdTk6dDnmQ2XAT/VHSVNfOvyRj+qCNmt9PQ/C5
wbXpuzTIPaHbpqiqReqRJVzQ9JAW3jQJfOgagBlIQCAL0LyAVeLVYGan0iwyYkzznh5R1Lthj+jJ
c6Ow+aJ5BSiNhfWHtRW7MMmj2bJOTWWrhUn2KAHkqHY8FqU1wZADAhqMobSByK6v7RbRi3Xt+EHL
FJLFUHA0oIx5vVe61h7TrkAOJI9maI86XlmlKCiJGFzX4I8Ac2EvWuytB9HcazukThq5aVgVScor
L7Yy6hYEFe9Eu60K+eeYDyDm1aNtQptbSbF9E8S5YAv2IySkh2Y5JhKwbi2aBDWolny+pdYm//Kr
sS13ETQC15pbcoSvVhvVETqMvhUvz5adhej1EQGDmPPkz8ulLe76SgvkDasBttT7MbBCKFclb6zn
knVYTNaRlP7nY1vbzJrp4Oo4Jwx1Pohr07JZZgqwIlGeqkXdqPo3PZ9uW9X2tNZyJ0f2qtzaOiTx
oyXy0K4czkwxVVc8I9NEb/2VqUapHIrN2Gig9JG50wtcUqnRSQG0QyHeMP+M7WrjVJJbJ5DPbEE+
2DxkWnJwuhd9NNCbEHvWLO17nULFOnXZHhFMD9t23HqgKRsZLEYZ4aB0dL32hZGWDql1tPScIG7M
BAx1P31losqsD7U9iPLxa9HulUE2QxebTcq1eOl7GGQFgPrefh9r6Gt2LpO+0/EM3ItaM1em/Mog
C28uDLaOTYjTwWAG5j6T7mbpzuyBS5hK7/O5XHv8XVniQtxIkwq6sKFBceoo/0wWVq2G2KX+I9su
2/ylPAK7mgTqr2jicemz0ImunK0r+1ygplZylQIszGA80Sb2tC0hO+a41bAM5Wovemye77ZP9g7v
tFtr6kfd0MDtnzxINjhqQPRdGXpgUuKmTjDYz2AB8Sxz8pf5ZwE/FlWp26LdYUFvdZ72LkSD3cXp
XdlRPbU/aGhi66vXkZKHiUDR19QOSTaEhfFetvJW06TASonAP7A5+WwM3IG0jRKq9QnmTN8MR6Te
NslO2vwJ/mPBOeMbIobeTFV7Oa+NjVqmsYVQmDe4A5OVvfsTFU2RPfbzi13fOPqodQvWRt4riQse
ITQQ/Ia/1I8o7G1E7/L1eYROyxmJY/KyuUakpq2VGeyRYO8ZOx86Om5UYbJ05bbWHcNBTIIeQVjh
hiXVUJRo2wVtGDrdyUr0HNvt3ujb58+P8kpUhzYI5hDBog8ldu4kg9KqrWcbl0YhO8pmatrR02I1
hxOeCF7jVMrcGgITJ7sxSkXgklf8lYEKKcgyAIXWEK9fr1yfGF1m2gS2HQnvq7yBJHCjG6cFZCW+
EUXLy+djXZlS4Mw1gAaQ5EAPFPMqFzslyeVl1AmuJGQ51MItCqkMl7LN/JY4lshHrrV34hWHRDC4
7NDAyz8mBxPKSE06Ie8X9l8Y1JDgUHusPlo+ES/f000Z5CfRG2sNX35pli9XxkvU2HEMs7+Tgnta
6aLsvYl2eSgF2sbOQxbZMv3q6EZkfeVsXBnnfAzeDnR0tBF5pApM1cvXpZABg16CrLodl852Y310
SSViwFu7jq7McgsrSbJZEDbVjMSS4aaQVoN6EtO2LUKz9MmPAshSMwVN1BDi8i/lX0UjX4t6r74D
d15lLdcjnX2HdGfa3uJrW/uOQQO1Ta+6jJQVHOjgaaxb4bN6Db58ZZqLaou5yKfeGhofF8zkx156
p7i4jSmQrdpG7z0QhTfe7HoA5AhvYtGKc1GVUjh1JDHbo+fcArLrUYAstO3wK2uUsTYMWQVI5LHb
jLLY+Ep66mrgnAOZh2Qophnb7bzXj9m+ASmNEhS3QlDkmuu4OMx8vxPk6YClKs6HGbxUkHE7H2ay
mZDIBx9mfG8G6bNwT61cbRgfarssLcv0Rq4dFrjQLbkFlSQ6GQc/zo9VmN8ysOkQzPJNh91U/Pq5
h1yLWS8t8oGOVNQZouceNWWAP6Xs2GIjTS+sSdSJT0xAuRD4ZKFFzmUkUhGlcQuLLCd8HmONBor/
jPH/g0XOW/R5FPV1DIvI0HqpfoxROijeGXskrW+IB9aUJ8Gssk/kQq+rWeV8Q5yY4P9sOjZGqNxm
WEccTiYQndc3BfrIrB//pUHOIzS1xXQPYZBVyrv5AKrYX5lsi96cVJDpl6Jtwz7vwwBRjgRMht2u
PD55oN3cqWr72wApgb1iA0jQWcXRUE5Ms13I6C2yyS1jmhelJTVnm78fDhJA3uK8dQb5lo1z+SaY
11U3cDFOfiFB8jECRM/m9bx1xg25Z6McAljEgQSdES4AT2B1dfuYJku6gQcEheVrNwCZviLp47Ob
GwPM7rgZXjp3Dq34xO419UFgb9XtXNjjYsI8G9I+ac8+/bxd2QHJntkoM/3I1lJ0QFaX8sIg5+dM
Je3qzsIAZ8CL+nLxqKqJJKnWHc0fRs5BxEX0B8L5udbU86hkb7YObFTTS4Jj//sO/W/nkeeC0vS4
NbMWw2K7RbYOrEYpPVjQtMA5ZO67FDjTNUlvvBf+s1POTTgXYyR1CsCc+rvFWtujz+Y8xjlUUmxT
awMwBEjbNvFzBZ4vlvcQLeVa/GlBHIsRq2noYuWzjG3bWimwxmzQ0T09orwuHZnbY+osuuQuByT2
vMTeEk+lLpCQ/l/fvFf22V67mAIpsQo00dbsBst3Wrg8JUHsK/dM2WP4HouZFVdikCt7XADUV1oE
qpuzvcFnwEsm+GOG6Pvb/Z2R4R4BoQ5KCsCVXY8Mu7dN7LJpAGpaQhZqMei6vssRZlEwOPwd6i3w
7ODtaamM64unbphVtAJiA6P+RgIUGbWQkbr24wa9Ge3ggjTCrUpPVDxdO6ZXVjm3TtImr1XQ0vvy
d+OxAgPXBJtuZ7DbK5S3o2v8EMzrilO/ssg59XmcTORCMc5IPxSzZ0KVm6Uspj7MFJ/aLH71ZcjI
ifw6Wy/u0kRJFRTIILF2QI3BRa99nXYJ/gcMz1yrYe80WZAMVbJttGHYLYkS7xoznUWXCYuneKug
kUJHJ3LFjMDtehfVkRXXOQIgpIG6Hcn9NHQC+Wu8VQy8CUVDXKswWhrqReiX0sCSwTP1gmNIq2iS
MgwDEz8uNDDjJpDtVQKogIHYIhCs5crVdWWPu7rmUtJiJYM91mysylvGDA4e+YDm8HYpgIGijsK1
zQOEp3UuwEHgkQtfiREpHVTyaoBnM9eQ38oochfy8/NhrdyPKEnjDAI1z0QVOSPoWGwzMgDtJbVo
xpIb17YF9LRrwwBrqQK3ohgmNuP1rrAKCIlpC9A0NH0GPP+tLDQkfurN5+NYeyRbl2Y459xhgFD7
hhn7eZy9kh4oDjguRc9E22ugmL70zhRuU2RKhMSF7DjxGx+NRmzfM7lIvhkmhzZR3464ACs5g/hL
5nyzi+WuXtR9Ys0iXdG1m9jCYkExAKcMJBncMSPl2JARS+Vb6NGGhi882YLOPUZ/k3ixEaqVm+zU
kCVi6gOjABVrFa1BpK6+A+dgzIraJK8VuFInPyjyF8X4uaR3dRL5U5uANO1kNIa7pDd5hcRbers4
j7VjCkCYqxvrYh64S6sce5A3SgAxKcAy2MQIF2U7jHPw+cZaOyCXs80d+8aicd2omG0nXb6rs3Sv
y3+HuOFqNrkgdVj6vMsm2GAcuHEC3ga66yIXwlogqTbduHWjA3Qr0OERqb6Y2ODzIWofwARFYxK5
xkSWCZ4ARC2SYCxT8/Xzifx8uYBjvfYDSgT4YE4xSNO+kRa0pEUvIFP1Pzeylq8D8QSwBOhuYPlY
7o63VZBRKwZC8bZBmkGmG9325Gp27WwJ2i+sN64+ZZvyCNa4e2XGQUFNnOkJia6ntTmFK0Dm2WIY
er4kiKKjLEUyMgGEhHkONYC23H4+1HO6lfc6lya4Mxh3ZYwbEJc8cPxZMDZScyznHgJUhRSHtWTq
XrY4hb+0ebexVPWY5igpkai/S/TpJZoWHcTVfXzbp5B8SDXbV3PaB3rf3QyRre0kdGQG3aJkrhST
wW2rOvXqeoHehmZGoY782OxOuUHcuOvAh+EM1EO4cyglsB8tNZA4JcB67pQO0Q7EQb1fWnryLpHG
DNpadn70iuzbkyMJSuMfpt1Auh8BgYKyBriY+OtMS43eLo2q8itr3LTTXTr3gh32Me5gJjSZ1Xs1
KBLwDyEnSZrYzoCD0Tfm7DK6AcAs3tBreUwDyf/rtX6Y05HdBtOygs1kc6tsxOXSxTHYj9I22VVV
qbntnN31pQLVoeomy6ZvVY7EnWEHllFvNaebvbqnAlerMi/32V7jfG3i2FWcO+fE1hgsPrYb2evf
0IIpWWGkPqZN7PVAmgyxayjPRA11QL1QjA8gYiJ3N3oFpmLZ1bXbWttNqDuBpE3gptcgCtblaeD8
dJEDIm+wA8fSi6wm0jSbRnt1AkYXCDo4sKDRXZWJDa/EhXitII8KfQTW4MxNTQ2sfDuoWCDnkbUC
oONw9zZ53SsT4BAD3dhVwC0Eg9mwKMNmbKXMy168QRdbqZqhnCuUCJsdkuEoEbbgnhP2U6yNChRc
CjCm4IgF2+O1ncZUkxbqQhXe2kyJNIP4TnEqkHhnHPd65wr1p0QGufVLx6WK5R4GUdXC+hVBHpYn
yQN3YKgFeSZWe1tJfdmOBiitBW9hgqzpeoRt0+Wjqp9HKHtogvOKk+mz8XUbCYmFz5312fHw63Zp
jbv9QFGsZjY04f0Oba87AFx3dJt+mf0SOVqhfqVoaNwlONpgsdWi81zOwAfRcHqxERsyAsj07+nm
OTp6JpkKPSNt48ZmqTj+dgOYFe1yyS1JYkauA7zrA3CwvVsWFQEeLJ5Sd4zG/tfGnMz7eRyyb6hA
yMdsXPLHIZqy145ExjfBtH/YVZz35LbxspTFoNRqBUqsJTRAslZ4zgJKKiapC1T4Ttios3YBATSp
WWBuQoHWZD+/OJ9NbxjAScGgcVvtlGN/StHYeYQ6F6sYpgHoQ5YRZPju5+P8EFudh/mHVc4rDEZe
ykMLq2U1/MRD6G7SkbWRQHT4uR3R6LjLSMkjrZ8trfLjunKBeXJn5eG/s8AvWI2zOiawQEEImTeP
A2kEF7hoDJyjWcw2MUkOC0q9/KzKzGsd8vb5IFZjhMtdwAX0Cs3aPJlgY/SUUD7Vk1t4RiCHqg8K
HiJM93zMjLL1t22wJoIAFHShnL2lnuiwGFh/diuQ1AOmHPT5OPJd4OyTt/pxObFLkF1IUlgLsMhr
V68Dnl5IM4GkFBBBdggv9nyUJrU5RhVi3S+zd5Zc9UfwaeHBwhDtBsiYXEhZbj6f47VIHyAWUKSj
IQJ5BZ7sOJorJZk7yvIxS6jizdRU1KN3sRfLaBnVv1UBo5zW64Bmbta+xNbdvBUC8VY87dWX4Dwt
ZAGLaQRK+pwUKh+YhvbgZbsaV7IkJLpip+vqDjHQR8OCT1XWZdCqczuXEvD7DRMEC+TMyrdNQZWN
RuzIc1Iw/bddJd99PsUfT4oMLiK2qjIyG2AzvF7XqtEJ0Rqz9ZdpzLwFQpQ3qVNFgpD94/ZBZAs8
PcInA70g+OfajIocXmPlFkOz9iAtLPeNzeAFN8se0g/g2HcZT/loCVzm2uAurXKDSzpsLJrBqmYV
bp63bteJ4FwiE5xX7vVsVqIJJmYVUMX2BlKegkF8RAJxc8c5ZJK3DRksmDBcK0cpJPa6R4AjgZhg
NecbEqEBlrUCRqKW7Y/JdM4y56gZBmqOADfHM2gCWv9LAVqWTQeN7CkwjQARgJieUGiTOwB9Lpfo
EseGlLYsxl92yjYC6lXbQJX4JPnCgo9oATm3OqJDutV6jJEpzw27Kj6DbKsvkasiaW8H4sT9xyPO
WGcc9K+hU0iXHW5XQqJsXkZ7wOXUK2+EaRHEEF6rzSowiKidhc3WtTu5tsVtT6sqHPRcjODVJZaN
LvciPsl9BZmnLn5LFLN223IZXlItroPP/crH7OH1dcVr2qIzSFus365H2TMSl4kl6i7wNYzmDLeU
cydKx6xsHSQEzqyo4IUB1xnnZBxaTGCxdCq0Y6R3pXoanli+1EJM3Lf38tOfSJF+qN7B3KVFbinl
sWxIOUUsBpC9ASF/tx3DfvcnVJBYfM0t5JUlbiER4KLPvocl9lbTjsXeROUOGtJbei+qFH48ERgU
5EKAxQBLiqxypx58eNRpLJhS6Rsx3rXx6fOtsfr5wI+wxDY4dfjwmaplXUmmWfnyAth1q98DqSog
HRUdMc5lmrM+WZLSY9sPnVvP2jYrvybGe6KInmFs2rlluTrL3FzVeTLQysD5qprZG5Rla3TmaZxi
QW6GfcwHM2ADUdFLyV6zXAji2EVK2hjjSdMiRCAYzg2d3KXSd7E8f4sVXG+frxHzeh8Mgu7INAAf
tvAv+PlFuJdQoxrSGQmPKSxvWKtyH1KglEVb7SM5LGPgurDDHSCptjpQKMMOPSro/S6A+GP6851Q
Ruwjl+bZEtLGUDRDEYlPTatjmedEnSo/+u7cGmEekof2BmhK37gZ0HEeQZya0Qp34BFNFzd9iF7m
reiyWdn5GO0f34FbximiMklsJAiSBCXi4WuTiFS314eJfj7NwsrpKC1eLxyNSjLJhVz5Zu73ASsd
Lb5zqB7xjoOO+cm8Y+wcEnrFDvm+Rq0MWlGYa5ErXt2vF9+C81aVNS/2WWwomi35uSVGvTOKNjpW
mh5tiGnbr1qjCjfT6qm3wUqNbLwB3CNn1aB0WWJi4F3ull/MvQpemX/T8zWvbKiZL07Wra4pmpvB
yg2I+4cWynyis1qjHwxleBhGoAQJ18/P4tpkMhYNFW8/9L/yZYYqAp9anKZYUnqQjdSvstdCv1GK
0YszESvQmj+DkwGxtwHSDoVXZ6uthspKU8Kf6cUz4972BhOC3E5f5AIP8xF2jAOpgeUEYGps1Q+8
0GM7LnZBJ6hp+s3RURHWIvZi3N4Ma2NvAY3VvDwgIVOkFO3Pj6k6ZlyHa0M6CzptPIVcrRFjJugc
RDcXC6ghogooDAP/ignHhLa4y2iJe4lmEmxpxDf3RRDtpC8VSJOBYmg2ivC5sBKTXA2Nu5LkyFwa
miol8gTFTRVGO+vkYO9Xni161DF3xV8SSBwjgmUv1Q+IomxOGmvOpBIlTfIwQpZavmW85czWKHQp
awEl0tSWgdqlDPaM8xPz4kqyE0UFkxGsRZ3qWUf7XvVQ/EeyT94tM0EtQgYyTXS/r5w9pnWjgSqH
SQbxSZcCgWaX9ag1mdbgdrazaazMT0F7qEvFJq5L0ZSuhXkX9vioeSmSZqpM2GNJpYK4yjY5NYHt
OmiA3f513C1iVwW86Ljj4VrgMa8viwbY+6yNYA2ICkiIZYEEIjzA6jYsr2KHNXV7hE/bz93Z2kKi
bAsGPuB5IMjGLySwTKaTyBmCs2A4pjvw04bL1gn0R+feDAGyCUUXw4pTA0oKIDQT/6cDAnc9TIBv
HKPrI6Thl/wG4dVNI8WnsrWfBQNbOQ8OHnTonwXRPAgv+JNX2TYtZovdP+fylFtCT5u9XffTprgV
Hj+2OtzxuzLHvZTLmdAIDegsIdijXmdtU794jkJGvpWE5e3fmcXL0XEP5SEyO600ELaTrgwgSx8k
VubaumASV+7wy0HxMJsqmk0zUTEoOG/nOSrLcWuM7c6MSvWlbYdaVLNZWzNbdxgxI7SCHJtbM2Me
aqyYCoVwCExZ2IiMzn0s0ZbB2m2EucSPa4a8ngb6GsfUoLbO+5NuVpVlNC3mMhmmNUGx4IAKa45i
BYMnTmQvzB993P1XJnmX0qulrKKtCm1M+lQHuDrM0Y3MbN7nNZqq3M/PwMflgzEo2iOzgZONIOL6
qIFpu7El2QYT//wYg21u6K1tqX7JGuvhc0Mr6XdYwu2D3YK67AcS2I4SEwVrHGoUmn7rx2bIYCTD
IijJEj8XBGGrAzMsAA+QiEaPAneJT4AHIW3DzKW6V+hNONuO2zf21lH+ekqRjewPU9yWTMesmIYU
F12hEHRfRPe1kQiyvis+GDbQxKhBdZPF6Zznj+dJo7OCIIHdM9E+O7D2a/MJeuPgipF25aMolb8S
BV1b5B4mfQ/1uKrDQVveZEA50UH8DgqJY7wd3kWeauVVeW2LHYmLUKFVIrl2JtjCm9xPDiwtI536
nbwV+uCP7uPaErctrDTpBzs6uw8WR7Ze/c5SQEqgvYuj1o9PDRizAOLE84YFzNyw6gGBR6Hrpa9W
P4ileXEiemqsBOUwAaZTxnqoocDJnV9CbGUpK6PEu18LQUtZITK2XXOCykQVjL58HE4TQXVLekpi
l2a+aOlWndWFfTbfFytXSb2WtBnsq+0xyd+qdBfRr597jo84F5Z2Atsu41nE+4MnxjTHttGcnKCQ
GpgneuyOCCe39f2CuMe81U7aTfLcdS7B9uz9s+4PEqfQNpYP6ancJj+1b59/n7UhX34dbshp0lRq
LeG4z9nL1OVh1yTQHNYE/usjdpaNWkUJBqgmTdVtbvNkNWDhKhs1o5OYHvMwjlGwTPDaio5jyKL2
9Lt1R0/CnsA1z3lpmDsi89RYU8IMsw49NVC26a5DUt95yDzne3KHi3ZDkRjefT6rHxPfGC7UNkA8
Bmw12ravN9Iyjybb36WvJHLtUoVAi7BzHQhgZLLbq8CaQAXR/dzmmcLvOiKDUYeBdhij7gdkmpT3
RkJ13H6jlz4VhxnFGta0k2SulrizFCxP7KE5uMapC+j0rJyAC/Hq8M9giFY9vAlUIGjkkGMFLdn1
BEh2X09zw7ZV46p7OUCFGi4eJOJdkN1NmxLH9yQMb9b28qVRbi/XbefIS4RYg20y2WE16uSUeNRV
PLgUYH5cFa95uxFs7o9waWxuAMMNwAEtUNjwm3tIzLnpe+yxzqdvg8/e9Dtk+e7qg+GaGyvUZHdQ
vGRDpoOturMb/w2oEfcVuG1Oy24wjRZfgUI0lKlQapubJdAPUGIXNQ2snSgTVKBg9WavYT7Iimmi
lfYCU0T+prT3cey4KrnRqCA2XjtCgFgybV7wHaBz8HoH2bbZwND5wZ1s8ylK/VLTdpE8vdEme53V
/NWZehJ8foZWYA5sKf+wym2hWS/iaka47zsyJEOi2PzS0pJ4gALXbp/bN4OZ3hhG/6MmheE6RWb6
MQpc7iA132ZdxXM1sXQX6sWZS6wuBcP7WPhjKiletUyiXMv6QvzxXTknk+WmPNoJZkjWqE/i2Z0z
ZAkS1LOl7efTspLXxbRAdxRpQJlBELnFyPTMLqoaa94G1c6BvIsLCP5Geu5HlEerILmjhy7QvGYP
Pd7z0yVCjiQ1RHEjm33ew2G8OtpxEIbIMvcIBCQ47aHvMPt1wJrIsoAE5DTsGQZEjIv9mHxBZ9Mf
xs5h3kUwMOEmtJYaTORqnBo/uzqWj3ba5rvONuBd1K7Y1J2GNsDPp3plUcHNgvosiJhNzDU7FhdW
x7GdIFfX1n5uTCdNBiePOT20VAod6vx2Sf2ft+n/kvfy7reJa//3f/Dnt7KCSBbBXrz+4//eVu/0
sWve37vTa/U/7K/+51e53zwlb03Zlj87/reu/hI+/3f7/mv3evWHgKIfbL7v35v54R1dhd3ZAL4p
+80/+8N/vJ8/5Wmu3v/1y1vZA3yOTyNJSX/5/Ue7H//6Ba74YtbZ5//+w5vXAn/PSxid2I9Xmrx+
+Fvvr233r18045/IzCLjDSQ/cIcoCfzyj/H9/BP9n7hhUTxXbdtAhwzzILRsuhh/Sf0nI+M7y3GC
OkxjWoNt2Z9/pPwTgi/I0rPqC7qhcB/+e/RX6/THuv2D9sUduiG69l+/ACN7fRAgZQhEksP4+Rnf
LajKrneJmQ1aFSfgcurKSPq1pKb2VZ5iSHGW+XJY+jgqd06mLXeyPNC93EzJizoWIJOf0vwd+uPq
xnLaKAVwctLQp9AX+7LFi+yoVlZ/iurRfIrmUrlVO4W+5C2EcUByg5581xi6DGz1dB40zxma+GVQ
a+vQ4DXuarQcXWcZH2sNvxL31oOOpImvDVLvJVrz1SyGwqXAjqMgan0zY+uIG2s31uMmHbo9uBnv
pzG56XvlOxjV3qGl8No0dF+qfZDk9iGe0xPpAAQv+wcjyu+XanxqRvITYCU3XYwNSF2hAJ4ce1Xd
5lBiXYb82VLpUykDIzJEtyq1kHbLgrbSwC2WgCzbOZml8pUayX5wtFMW2zdoAxxds5S+o4BH3SSZ
vyrG8uzMDbRzjfR7N9UPRle8mPZyjDPrAM7Kb1m5vIxwCWij21TpeBilKERaYi9Xyp0dtZs0n02X
EmKBiZVWaJYgT0Tq34dp2BAns9yijJ5T3fohO9Yduiv29aIjg0DnZ2W2n6PODokiHUAolLgqYgy3
k/PatywaSsrkOyqI5rpyDvWl3atp7EmxtalIet8TI5CS9n0g4yu1UH9r21CiQ5DGWTBN0n6oSrfO
cy9XiV+0Cnqoxtc2N3Q3sSV/mKVH2xy+5Xa706uqdtOEbOSx3aqpGoJw/NEYQfUo5VLYSEuYU+nX
BL0bSG1Kd3mkbuQi3UHYe0vj8q5VnS2oTO9pMh0s2p1K3fgaJfl3aEvs1LI8zcOyj+buW6LHh9ZI
wkWPH1s1XlyZZq9Sr7w2JDnSov2a5JKyGyQH4lM2lEqUHBI40Eze4z76MijIclb2BLQMSV8TWf8K
bsgNkGBbu1AeW9r/MCPjjvTOboEigavS5J2Uyj2EQPd6Bp2yctYf2zZ579pyT80Mq0yfomre4Bl4
azUV2pOJYbuFucSuJbXURR/TF8OmYWtVx8yo3jRLSj1aVhvV0h9rO97NqaF7Tk1+dF18m7bGA23H
nT52oZNTDLfYNRP92srT/dKNlZfX+bOkoxUmG18TO9HdeKBfIVGzlTv7ydRAr0nANjhO8peoHm5w
a7ygX+QtV+bBHbMFegCl+gqc8A3Fy9lNqNqGYBKyXeh1kR0ktHVPzsfSi4b5m5XEx3SMj+ZcIV5r
zOcubSfXSqnhjY50UJrovq/Kyq1IdIgXO3eNGBhinK/HKNVuitLeFlkUUgXY8mUISxVYU6PcDTL5
UrXlYwIi3mCo5tKv6y5+Kke8epwSu3WMmnijRgXYF1QnCxSlfx/NZbfk5Jia9h3tIsivprGxVaba
uO8jyMzjdow3jkTeySD371ER3xtdqviNaW2HOkvDbCDfJqt66+Z6OvS52Z6wm1VfV2OQx5q6tElk
W23d0Wm7+06VlluID2a+guQ7ceJiQ8ca4OUBL5A8bxw3q4plT5iESjbQp65oq006l89pS9BAXWwm
pe4PUerUYd9DvEaqtaCJ1Rj61s7oGU5v+rbSko0e1d+0ST0tbdl4ZVZ+j1q197SxQLKz0kAR7syn
plG+L6b14sQIW2m/RI+V6hyjWccLKYl0z+7tXRpHb+1U3wxq+WMchrfl/zH3Jd2R6uqWf6i4RStg
iog+HO6dtiesTKeTTkIIiUb8+trkea+WHXadWG9Wg3tHJ60ApE9fs5veeyi64dBUo4QCUr2NGvu6
6qM/o2NeManJfgqhGzoOQMNmKrhvuui3YO5MMfsA2Q6X1KrroJw0RUxTg3Y24I6oSPrgXmYaYke8
yY5SoTwtY/fW8Wp3JbtWUoNLbF27nl4bPWMMFLBTUZebrmpeCAsojPQyOrilk/huJpNawsgk8ND8
JFPX44Hz68KdfDBwQ5vGbXEy7fzUePWpD/rt0LCr3M63nq9/86zx0z4QNBxBI22yGK8sGOz9WFhR
UrbjsK5LPiVFS/jRQhKd5FW/dWVZbwFTNdSK2b3H8inxRgl9D6ZOpmpdWqv+peu7eTVmfp0GLOu2
Y4vXBrxRd/Tz5qr0hm7FGhLBaxP/EPzo/Nj15bVSTYhjDsodjVXU/PEt3DgG8Y0GvTKUjcyn1WiP
V8MwP/shhLqCwYeZUt5CnUs5pyYL6iNkyN1DP6CVPlu5WVeOKRLABVCSz71cCe2LpJD5o+S1hW/h
luuhmNclq5rUxp0VxNacWjPf81Y9RdBB3dqFdJNsbtpE+f4fMszQa4qyIQG2bUgYYgY1c/UHKnh1
MloCc7rauq2bLF9ZQbR3S1YmUZF1tJbOuOqr6HfD+gclbFTjsSqvgb+CvmrVPxKw2g5wKtYSH9YO
79pITVcCJmDvkxjMD91JQkclgZLBSHuTa/suhhnbCrGY7/KW/zaqATzaiwtQyYnZzJDWfZw9H9+s
qG1vSuxphLSrpYbXqWPWTSG9HxPxxhWzEGP/FxfofFuDB20NCE1bg94ZGx8+snQAAb9+B6phWuc+
S6bWXE0tGPI9kg8fu9Atm83fVPB/lBX/P3PdT/nxv+bO/z9mxQuA/X//d975JSt+eefvn7Po5b//
Jx8O/P8A848+WgRK+OIOg8rsn3zYd/4DQWgX6ouYOP4dnv7ffHhJjf8r/3Xc/zhohYVgrKBHgvbu
/yT9/dJcAlQcMx4bvwiAFwx7zgpfUrVyKmIyUfR5bjOwcG9wbaCluM62Ixw7AhcEq0sThPPeEtYM
UHUuLQ9UBZhbfM64Xdm7DmSFJirAb+qrJ+k/tc2vD+/7v/L8j3n93zHOx/p2Id2BEgcIEVw6MOY5
K7NzV09qntqB5p7NpgJXDRurQ2TPgsApwfhAXkeaRWtX4hWvp4Kpqkh7WzUyyRwePUuwyAuauYUC
4rX1BrINqzoyR0QyPwCcP+y8FVh342vvkNKXyYihdbWrSTHOL2E4RVEC61zIXgvSZ/164iqWjAYh
DMbXMS6s+cLzfsGWA0/oetBr8FFRoXF2Po8Umk/aNCH8eWm06Z4h5P/gbRdSiR9DYWxho3OgKi7h
4M5LbNTX8ISAbxT2MsCM59OnucknYHWJphxwyaRyZz9P1GyXLOlr5uzCrBLzhar+fF642B0B4kBg
3A1DbUxPzrZPaIZq9iqXJOy4tKHRZ99m6+rJWbnbjNoXcBxnk5ovi531EMqyz1grsFg0kbTZDtWQ
/vtGPW/nYwU0KHCVYdbqAtFw/uGYGdpirIYoWfpBMFBcvFDUJkrFBu2o8tHZ+GsUYo9ivNzqPDuI
y9JYc2Egoa8O+MbZ4TeLzkiMXY2sBC0nV0Bw2E4z6a///RG/WwY074UHGwPUfX7eGXjSrVPnUWLM
ThbPY6yTebr99zW+e43Ox0XOPtQ4O01cCyxSHAMMWwvwUuH0lXbWgQC44fzBzf/L+1PksK6+FM/O
p5R/3+PHtRGsPzaa4k7OlfGxNnQ+GKonFdAGQ0t0MOurymmOUzVu2tI8lMLa80ndX3j0c5wYDuFy
b7jLvMJGH+Wsg8Fye7QJC3u6CDp7W2s1/W3j5etL7erlHX6OqWC0B96Cj4zwKb/sF7+rZDl6PbX7
Rz2cRByuMqS/5lRpSAaD9vvvD3a2b7BfYDIb2hANwWII42fP5cd1jilMq+mAywI6iVOLpJvkPCw3
4/Ijd/++3DchNIQMBZ7PBVIMA5ezwAKioTdMvdbUux6O0y7+AR1BYEhAzTlMf7GM7W376LxcWNX9
+lKRGqILhUEAkFvx2apxaLi0Rq4pJqQbe7WgCpvtgr6bH8HDoxdWW7bi508IA9MQcxXiBfiGZAno
H3qi2nNUj7q3oxVsLgxWCxSGSVkaQ4spBmpygfzl19U+xtKXIt3Xy+Lz2mdP2mTaqwE+7Oj8thxO
CIK/yv0CGNMrHBZ9B5Qao97FAeI33xXrAthLgLcHMe4cTdxF8dxVOuxoC8fKaEOoXs9rGDHcknTe
I0v/7zb7v7/qbzKQz8uevWqvYLa2DZZVBiTy/Gd5MqvuuJChOIxyURwc2GG5l0d/hdx8EQFqVssA
0XuBC8H233/MxXdw9u5JJVpRDfgxCw3AWsRqVoBSrPx0hiiwgAdBCDfiSzIPX+PFX60FeKTBHQ67
7WxRxGMWWWrqaA89LrNqfad/RH2Nppk/GW5tBpEP0D+axm52d54yWl04XGe3NyIIbGqACQxAd0cP
+fzmKfq6yLu+7WhB3nz/R3CRsf7Nlv60wNmtE/aQjolcLADt/p/emtDytn6USCGhTdCndqpv21fz
w7s0vPkaGT8/13LKP5xiuJ9GrDZY1t+0D+gRQ1GbWHA9hsiyeFjsBAM/5VESvlxCNF143nNR8cyx
YiTvWHjqrkKp6Vw9+/5jwPJLseLrnYYnRD4bYzAQLkTTz09oFZklXR8L2dAb5Pt6E16p3cJMvijZ
8k1ExEoYwYYoSxxQdj+v1Low6lR8eZe3YRKsoZ0hkylMOqRb9wRWEouTrWmS6RFSZGrvn9QFQvZy
CM4iMlJoVHSIyLjH/84nPnxLSJGqWAUE65dqhxZUYg+SBhnZQo4w8YDRuRAJvtk7wMqjA79EQw/2
PJ+fV+IOgiAYIoHRoNDMbtp5QLk2L02+GLvdZB5J8glgBqtaDzBgCYZHWby09px41t2Fn/LleP4V
RMNECBN31C/n+cSMZmWo+nCm5NbB2Rkfp20Lb1FQmPHO8zcLXtMXUoqv9S5G7Sg6URguIyeEhc9P
rwHLbhuJFlQFTVACqDSAXtS/ia9gXkVtSAU7l87q+UO6C3gSSRluHnCwvtzvtVOFccljTjn7MwX+
2itfs1BcDeiP9bZEh7XY9j7GTVX/MHl9Mo+wkVDBOqv4pV9yHo7//pKF5LZUbcDBn11IVeEbmUmb
06yLb+WITpaBbyXz8D9zzBmcgTBC6WYQyJtk9tWqdPyVW8gdycGp5d3GEJvmot/Y0SWLv+/ekQuu
z0L4WXTOzwqRIhA5x8ScUzFHgPggds7N+t832/kxXx7+4xLLT/hwzIhoJ255WKKtosQtNBXqJtZT
OqHrOpCczgVu5O7SCPrLvXu+7Fkcc72+nxHkOO1ZGnuUUPudT8i4SkBca8wUPGptFvldIGwvZevf
rh0AmewsLkcO5qyfH5kPbRu2/oyd13mJBXsagXGNm4n10D+HbZfYdkvDbty3k1jF9rj2oMfkhnPS
m3lb5hENiks0/i+oxOV1fPxJZxdXVtuWylxswfie//EhS+z9ejCnaeun6ug8dSfx4CaLgMDFvPc8
6i18ywWMsnhwoN11fu5xLPOo8AdN0QWN0JOGz+FiLAwfLnm1pECL/uLt73/fct98ANQugIdDbwrl
fXB+4AIVWWU5xxg3XFnP7hNsgAKL8ukKUqt/7aAD9jTFNH6yL5akX3c7hsh/AcF/+4nnhgFzL0Se
2UQgQdA7tUHBtF5Q6Rcr3/PiBTP7j+uc2wQ0uvGavMc6i8yqlUBKe1Os8024kevy+lI6eT6qB9EY
q6HxA7EHsHhg2Pd5QzMpMwKQrqDFrjwFcFIDRiex8P0WjP9llO55Xf93PcQjGw1E2ALijvq8HgAB
op5C0iIJWVSgFu7smOaUX+S1nHcvvqy0vOcP0an0Gqsp4qDFtQSPlsQ7FPj/fzRC7TUUlrcAde4v
Ux6/2yY4EMFSFwEhcx53XRlOhQicZdls04Bh1q8Xyu4lLPCXW3f5cB/XOQu+EYtHXPRuS80+fs7v
Cgq9/P2iuB5yvM8W3+5i8Pty4FFSL4njYvED9bXzvWK0F81qqiGOfSSbBb1ZPeMcIu726cixYeoU
88RLudV5euwuiwaL5AvGgcgpz6J9RCYgYSIs6sPwiq8wucUNC2k7KDwutLYsGa8XMoozXLaT/Pq8
SF8R7AnkX8CcPX9ebhwzusrKEWvCZ+fYgJGCi/7oX/dQ1KsO/mE8XLLJ/SLqg1f7ac2zXRtMleoY
PJowPAiey1P50391r9yN97xYOlunDn3vuw5CSs0S5MqLEu9fH3lR3VjKBJ8AGXz+tokz+4QrEiW5
ZT3WpD84xn/z6/4CevIL4QGdICCX0J9Bf9sBdO/sq8IEIXYbaG4mi2LDeFKbBV6udvrqMjfy79/6
WA38XQs81kUbYBkBnYUcCSJ52cO5EN1gspqv0WubUn1jiYSfFp33ME+arTgG++JU3amHYI8hxBrN
nP3lVtG3bxf0N4RZXGKgOn0OSUiSmd9qIDYyWSV8vMXIdA4vvNpLa5zFBW6XUWQNWCOGzqvTAkvz
yC+1R5e/8eWNfniOs6+ns6Zi7bJG6TfJCL3zDgz6Cxf9d2uAxQH7MjBwsBnP1ohG3bIMPSh8NcZt
IKb/yS0KpZO6PhYKjNY6vSwx9e3O/LjuWUZfzv4wKqQBSQ7T+60Dypu960sQp2Amc1m3DGZln9/l
32kIFLQioO+A3IKD++c9kXWtVZVBTRLte+ZNoNuPMGpar7yumru2uIviDviyaGP8bNjxgW3D0jrA
3u1ezN5dWAnUFbEgtPE5sCkDO/mD80vzeh+NhtNoaIpkrNxbiWI0zDVwYx1itK8PcQCR8LqHT/OQ
VdfOmK1NH9BB2inwdgdVyVuuyleoKxWrgsdOWkTxyVPZi/HEmLoy3xIgL8rYYChAzE1om3yVtTbf
RW6O2Gg179AEzVd+Fj5KKKdSB8ImFBoEd7CH48BlqNuGZNlVK8i9LOFzDrlEpao1yUN2sia/0Neq
7UuzbnvhxnCwFdZDrmFJvWosCyx/XwPCbEw8rOG6Cgu0OXLXrinHAS9jynE/uPDjBRIhyo6kY8Wv
GGbc9zzP9GqcJnhKDlO7Z6QRe+hfVitiN9YWPvZh6qDDSzNhZ1vP2MNb1QA3YflSXYPJNF5bNnM3
JMsrQBtq+El6hS/6xDUGAENE9WhFejujgW/IdVg/Ob3d39XaOOkQ6fauDoCWJQaKRm1zbImXVF1F
gLjQGqw5L7svOsBYeit3JsqGkRzjjF9XyAJ5MIsn2S//0BGy+WE6br9JywkhvdsVfv+cFSqe9rLw
a63Qrypz4M9GLawoRAiougC4FEUg7kFnizvd77K2xrJPnAa6DAWdGR+klWjBC1tgd8B6nax75orh
ik8cRr5xIWvvvgFmk73KWfh4t0rExU3UNB2shuF7iTRYzFWZ2Gj1p0rVCjT+mkdoy85WiXubhYWp
adYHUrzmMVHFSmqnbF/yWXYoiECFdlIntGrQPB2E6l0GVYQODGtkN0Gb5IGt9NM8BlORdkEBx/GC
mLl/6LIAaD7QbTMfwAtT1aqaDmMG6WeZRgQwmGM/yEAlLWmA4LGLMhjedV9mTuKyorAS0PuaES3j
ls3OpggAnPsxNa2B5qoM++Y0Vo3GZxbBjNKZovmRubA+lWD4/nEzbPScQviubf0Nj0qYkGcAmeQA
mLjS5X06A1ZjCN6OcSrfzEkWhmK2q8Sd5wzylIv2jiRJGzqa3DhjS4CCdJq2KB6tMeNEbtDE0fGQ
NkPdM/7EpKhDeHx6RFm/xpKJCAoCyyvcAqLWgXKlhwiaJaViMXprvYddZQ1R914AgnmYDIDXO6FZ
x69kZcNLHD2MzttCdcFHg9PglIELIDmrbtwaBT3G9dkwPAmv429ulEdo5Hg9QEEuhIWfgwE6eE+B
o732AVsB/Rern6VMRRGX09qqJRS6Mo8HWVqzSsGBMbCgjNwYcOhnBjY9bLjxYijGluG+R/EIyS1l
0jJokDxKGNYb7fxUg+3eaceCdjG22LGdo2bfeh3oHNh3NCtGh3Z5/wNG9BZ1xlmlupJZUsB8dUtY
rShszd3UgkTarVIhfKqUPhXGy7FrLfhHtbA7YQ6XFBd0m0owId5NzJFb4s6GjkcMF7ZazfsJCWkS
Eli/zzjX1MWHv/LnbkraYXQTrv143cCA3qHSzbw1juGDAX7ygK/t3vSDro6hEUEyMtumYhrZtgDG
j6rKj1N8NoyGazXRLKwPlQ1Vdgw3ga9L/HqqEXtLEtPQrSWgR8z9xR2CBClwYGNWFLVIgsC0ew0f
T1qg7USV0IRWXe7RBvOChJeVtxFul1Eyg0K7EZCCp2Hc+IfcqZtUgjp75csBfiuR7pJpCPeZQ9Y5
zw6O1yna8GEvisFK89p/klZ55Slvv+Ba+7kEBGEYsBdCnGpCc/MWBv3K+ITW7fDbq7x1CPglsG8p
z8UOylkb3lcr2Q77UAQpw00iy59O1eJCK1+nRliJW7v3POs3AIpBqHre6DZPIRe2mqfMTszgHrhd
k2NZtJLOAlDwUVPWoTLN54dQ2xUUZLsfUGfAtDSfMOfzJehLQtLKqXbcDCu0LQCcBRw0V2GZOC1g
OGZk4O7OM3pww6+5ARIwgvy91STVFD6gR0Mt394OptxFgzenCJzA3k3ugxY/s9ChLqDZeL0HjSOk
At5Qv8kfRbeA9N7Dehhp3g8As4XylgymgnExiORW5gIJN3ocIDeI3qKlATECLwtfayt8Fx7p02F2
s6NueIwIUqNqK8uTN8IWdpmtJZqAnVPiNkmroWnSWoVdontvJ0HptsA5oKJjPSUjEVsS9tahEEWG
MND8lIQ/eJDcR/QfN0HTsRUSwXvTRyttoMKrx/KmzsdqU/qBQNhm9xzIuAQyOg+wnq6fLSWCFYIF
Vhnn5gZ5iXUwpIivZq+IKRggfNMxBN2hzeBzGkR3lUeeUREbgFUgkD2RjSbzbSibTTi3N97gvFcE
u7MUNm7ypkVH2DcZbQl7ZKLHAB9s+6LTv8IGfs5maOBdM8ibRo6nUgxvvbLtFSFK05DzmFal8xLI
YlWF4sGCs0AXqmgXCBsFKHBP3vTiBIDV68gGlhqfGp6Ld0Q3q0LEdypwb6uio+Dwlmt7JtDSYZab
zpAOS4TrP3T9QhWreE1LzPXo7FbiBlT0MgGyz0ndTFuJadzwNrCNSey5OakuzujMhUp75bC7WqDH
W2kG3y+rgMWKVwz4oPkfWasiFX7NVpHDoQ4NblYSK+Ft6tx7haIDMrC8vcMJvYexa9KUHQR5LULD
HvcysfjV4I8u7Yr8wamKXy6UVh3P3iyKSwmz+N6vom3Ut1tV86uQ53sLSQ4d4TBD41x4qzInb4HT
PDpK1nRoctjRTwEaS0BYXdcqdtejsdWW5NaxK6ZHpBBAWHC8X+Ly7uBNSt54VbXnUfAAAOzG7VFC
2XaZyDy/8XL7tdTDm+7ZykQzot+0g73Uoa/ajY4VxV9YCV/9nJGgBbFAruBR1QygKpW7sfAxIykW
SfoBZ7SLb2aV/8WlQk8/f3Ms04AeiQ6yWz5Wtf3Wa8QACzqMEyHXDfNuW799AUf/Srf1Ab4h1x3D
4WAEzaTQhuOk8TaDO97Pqn/IIuvaa9kNoGRPWWV+dB0iXKUjUE1z8joR2CeRFtk+iTPwEPwXj9kb
JpDcTsS2Egt9BV41gnZCAoMt2X0/WcB42rtOT4msim0W13CIaDAJNyWs/OZ62wumjiL3ESP63N7J
qFQbWJC+9F74TJpQp8E0nwo2vLO+vskmIxPdjs85gGZQDJmDpMNVt64Nv/Ez5yhmeQP64aFpxE8Z
xmhvizE4VnP8rAvMtXt+8hsJ33urzdKiDB/LztxoG+FOhQZjeDiZxDkC0GQXE518MkNFI4RblDtC
xaZx9bp17DoJS++lqgwUwaz8xrasq1Fjk8q46db4WXyD3iG75sVIkkEpaApV7rSOYnCFRwnHjLHv
8hUn7MGP2wdEkmg9NmObcjJCvAOJ5QiBXreNwKJuTLUVWUM21qDzEys8DD+w6VPddaAgwwwlkU6J
iiJof0B/QyTGBrKWT01acJKo5hcvGGiEZql0Sn8P7sujYVEaVPBcd6yn2mo82hcweB+FwxKdB7+y
EaUFmku/i0YPNJ48swWVAngwl6zHEQMCN6j3oIi2L/2I8R0wLHHSIrfadGNJrciqkqEX5rGNI5h5
+cgbXAGRvCYwCq4f8mALcF8CkJG2lnCabcact8gZdrZ2H6e+uoeMqTlOCvg918p+BDx8maZ55Q7W
D8KnOy2bK5L3Ic0czInqEvbRxDm6gX4v4WWNrG9KjMp/MrAdcJbGfAVgMex/IR6XlLZzrI169TUQ
6gyOIwmqHFyScVemYFui2ZkzFAEi3/mK/ekjq4B9SfsHXnTbjBQ1leBwJG3h3WWD/8w0CTZw9Vu5
rLoO29gkQRdCrVugNxpaej/G7VrkldxkpcpoaZyXVhF1ULYjU4hhvlZzWW4AUbuOalit5VYHox6/
uQrH+XYe5ngVSX2sqvC3JM0x1M5jzIbrKsx2rmMOHdfvHsOICLI5NkSq2+tsyLbEj1aeV97oztt7
OvwVj+TalnxIWo/dGReK5TnoYTuwd7IggUmyhkosatqk7AZwXSEE8ZyX5rW3QtgVc+h34KHg0dFb
qer1FiHVSxqLGbCXOpC/6mmbd/owzvkee/eeudmdp4pNwJoCojD1fYCLDDveP8WWOlnx1K1AsZ5v
rQLQgCGwXvoJPUirZPNGTY53p+OO7zVp0LovgXgaEEj8RkAA3QDQwMF+hbvQBmKL2yqLd0tGkHhR
HVIURr/hHbfuOGqiJorLFYRpwp+yNBC7HkZvNfcONBjqsl9NI0fAiQLsTTM9WgOHgiwndwyTkWvV
YMit5xAXUQsmrLB+Sun/HLMgNUH42A/1lavc9lAPE6gWci5T1wTUaecd0smdCfwDzBYfK6fzN56t
HoDfD9JJAoMLqvO6cMHICSCpmTikIdDA02vFy11ZRvFTU9uI8GPsQ1Yt7LpV2ALy1YeBlYpqHB6J
PwXpUEJmChNve7wvSxWcJtsurnNwow7Kb9RhAnS/pJ4MFQZnYYuBqm9+9HNVb+uqjN/arLHuYV84
kcS0XK3BYbDWLiwFg0q9Bf4ETanGjWkTZI9lALgwz9HW69mWF6g4MsuMa24NJPGJ9bPu4r3DSy8N
YdzZNeMVNP1BjVYapy5zT7xXf6QGBaNs9tGQiWTSwMLaisZNBT8fq7u1ebPrgR2d8m4+xFw/2LPc
V6CUwHAQeKsCro6h84Tm1Z0nULXL99A1a1zW1EbcWHJFxzsMbEihGLXiJbwBbdKCgldIICTkEeq9
icGKhq9zM4Igcw0N8vsWijqZsx+1m4y2T30Dk3kQ91S8I2Q1hUUauk/aQ25qo9oVeBS7jQXtST1h
IBq+O42uUxEDFZbbB1HwF8fBFvMAyBCPnbOd+/KY1XBNduB/Kfo2mQHOFj1ZuZOhJTO06LIkCM2V
yKHxPnd7Cdb5EAHCgem705/asbuZ2hlGTL+HADwSBwg4O0zdvr31CRhj+17aq8JjK9X8Kdp9S+Kd
9rJjUcktj8ergAHPZIPex0tw7XJwK63NhMuRB096cu4cDaIZlJpoU7jhEc05r0taE0PVq3adQ0Py
ifZDhUqotLMVWKFRajPmQ8cpIE8mbq0tuNJipyxAAUCIwz+rzFM0hTeY2163ETpkAZ8PuJnLB17n
Kgn8CmKnti9TZ8SWnFxyZ2dgDk8e2GV8uInCca9yeDvNQ/ZUNmwGcXRM+NJtGCyzn5RWDzbS+I3t
WL/iwj/IAne8BX6hw7O7zIUjCey5bORLSOfZbW+ixSIuB7tIVOGhYUZfyT401OnFSw9+VzGEW1BV
sBMivQX/AcBp14Whl2gecrizUZLLAOm0C3VWDxosSm1QwN1I6dFMMdD/4P61gvcYdGmYfja5bYAL
q1KN/nPVByipMs9HoqmQTTT+vIakOYSvK0TxyXEfJicCHc1i0wmtk06vssyunCRwLRUjF4jAa63R
MwtwZRiwY1rnZwRIKQpcfQeFMhhk6xShOIkylN1ApXkBNIdUuILiaZzh9nCuDHhN8TYsQio5CsGR
nCbQbkbmHAswxFzv5JRyh3oExwPWdmyd8TAdqhyGBtV0Rbxwy03BEj8aN0a5N+DOqqQfnXSKo2Qu
hxS9sP0ImmgD/xEmDchURZWODGeXzfPBb/M70eFv1c3RduUegtXgjvo3NeJnjBSP29XKdwVA+J0T
raosRAAab0VQZOnYbuperatSvBvhpXp4Csx7Xb5yD+5PkwKh6a5VN4rXOxXYvwoXYMS62o6jARyp
eByc7oTrEMKF4PuGa8t6IGKl+nzLREgN+zMqMKDfJfmJQRBKkgp6KOaaN1tWRaupivcz9IWQXaEd
XFAxwu8M4vcTrJ0h7LLCMYR2zWAB7+TdgIPUJrjKfosRfWywO52t7MdDO50m9oqNnTpVsNLZiCma
+26m+OSz+FXbGw6lcICD12xs144GXQOHB5hSe6PK0k7aalsbaIeEG0D1GK0E32ft1CdBdIVTlLrd
3VyA5OtyYOYsVHJrCQpf76g01tUGP3H231x3bSm5nwr7hD4eIM/TCt0G/EmSBPKntLpfEpmdz36E
LTu6tgs6sAauQIBuDdQ5flA0IfOZyoTUP4LsjWhgu1ouqHJwmHIRplUcJw0D7RjZUOUUaJBX9d61
XgbgnyL2EOGuLbL+1nXguBC2h0HJjZnLm9Kqt06Vpw2YghM6JSx4kPhP6vG35OVDiSZeaQBmWxi9
+bRp4KBCo6JG0DqW+aqHYRwUlZAg4O6tETid/jpnwQq9xFRGx2G4cyQqz00oDxMpkOdb71b4p5lj
FHxXTbsbopnyOV/F/CFvLeTf2UYra432PYKVxJWtIxQhfGjm3Vii25D1PgUNMVGTuPeMXqPNlLAe
1WxDKPpM6VjLU1gj224hqNpZdMqilZnYVcmRkeE+aXvIWbr2U9W/gWBIvWKvJgs9JvTDMgwgwxIE
umDF1LgK4xDfNFx3XQxpJIjzQ1/XHm+iGncPsD9CHZpuopX1x2d8U867EncBsircWO5dgUylAU0Y
lkzYtOBjxmiBT78Ms1e6BmgkxiQZeraK2IkY0O825QE63xQtqu286G3iz3j5kJSOlUwzz9FKnGUS
Ziij0C7KYn1iHvxGOACi9YG1pDxxK+Y3QRl2G/jXRciYB5aCzkx2kk0+hW/iaKV1T+zffoY59zYk
ZrpBx5TlGy/77ebVL1x8xEl6OEv8GpC5bIY2lBc02M+mWwu9AfBEDJUBJYJT8LlUiPZ6WOk2mKDl
6sbW4FSI4AI469xV5J8lIDUBnWsMl+xzEkyu53qqpnEZoHXTAS3mxMHojKKLB+jMvoMa7LCGL8aF
ef3ZuP581XNBxZYNVjtWWNWVv7P8vRXQiVyaqcq+MCD89g1iootBNYw4YP3zeW6GFpOoDGRpE1v8
gbcYRKScC4/y7QqA4vh4d4AfnEOtZxfS1XnRg6/e/7AwTlqa1ReGnMtw78Mg9Z+3FQKqAjCTDUz3
2UCYsbAqFMRWE3I1AE8xXvk3bzO1j5cJgt9QvLDjPiy1PO0HOMwQth7POFDNTZksduPTjxEAawqW
4m56LJHJvfz7s327ET6sdza/HQZkXoEFJxvphiil2apTwY8KZrlWI27/falzhau/r3HhteBQAfkK
VtTnZwPMIJZNjC9V7WxaQ9bdBxPChQjPIjdlAfRTpGak5PdiHu95h8uwie8PG6jXC74AfItzZfkc
ToEqR5YAPINNs72iDFHRA+ez26JRChsmFCDCXV3iIHy7RbE9wXH5P6Sd15LkyJG1X4U299iFFr8t
9wJAitKq9U1adXc1tBYJ4On/L2pITiUSVpiZJS/ItuouRygPD/fj52iWQx7odOCIBzgOWQ+CHfXX
Mf9YNLv3Z3YGZhIT+7YDbI5NJy+UKrLoADPuasQW7YvgYrz+E1itGWjhzM5sAYH0sV9M7NBupbpC
zRwtbhu0je62G8XTPtpIEPxlQJMgw2G54PyzAG/TrjdDLte5JafymBpuYEswjlOu3FfH9L4udfsl
apv2e6fd12qh/0xVJ76VG7XeNc0h9aRDBo+ANO7rMpH9qCBn9RfnHe5p4NsQ5wMqR+dq5txyBasK
PAhsaLgI9oI1U7QsrmENz86oMEOXos6lB1B+3vYZtBBk8Ow0EAcGP2Yk236EgaIhIegcVkQ65hxd
zDWaJowGvLboypx3RQeBemyPDXm8w7foOSfV+eC48P8BGCUhdfDHr2h5b6yH6J4XN6msLdCOh/Bl
Fe8o8FMnHve1qQ84icOR0WmXnp0YCD9aqyxNV6ArdU/zSaZkHt2Ml+YWidS1GZ7DScSwAcf/YW+2
szWrOjpp/WpP9sTGDi7zK2uXb/LdGnf4DIsuTEHVDK8jqqiv/EunQwsthaXLY56HpfXRKGyJBJG0
OwTyp4aEMvqIl8norGzUWafFq03CF1A68L/bkKPObDp6l9ch3Q7lpI+89cLjLiIE3WstcreAA5wf
oVobKxfz+bZlSrn5oZGUVbbV7NimsZQcBk1CXz2J/RpE4NTfSjwxVUtZGd6Zf2VKKe5byDBYJtiP
2SUGZJ6iS2mTZayfg+mz0T+8f87Pb+WZATHUN7dyaDZoPULZ5kp7e5fsg8vE67aWgK//CX935mVn
xubzdnCsIccTUK74YEy/JGeT5+pKWDYHFP++I95M2QwhX0W9rjYNRgRek2J2uuWEW74A+XKsczId
60h0sctmh/pkmWbukhy9EH/EZhv4+qV8E2zAS1ies0v366oHS8cMF0b61XTohZv75kPRHMkqh+QS
reN9mOp32rTtQuNI8QaMNontTE5f3t8mi9sQmjUN3nBx0c+2oVTRKwQk3HAPRwdCb3ufkp1438Ti
QX5jYrYR07Sga4ZOZTfo4eKZ6oCH2jQ8ATOGyaZ1doYT7d63OEcw/75T3picbUfyrFmT5ySPBAa0
CNzi9nf1yHZDQj/foEezW1V1Xp5J2nVhCOXCN2cB0ySViDof2Sk9rRneuOl2PF+ljfzUwRi9Jy+U
8CKCsmhlqAu3DpcAQGba4QA0zTH9SaG10YGmShdUyIayLrcA3ZmXB5eWsf0ahnh5Yt9YmzllmA8i
Wx+xdripbocnlA/gpz48UfuFv7z0us9rjz71LE4UnuWNRTH+N24MZp9qogRg8NY8boy7aatvkm9c
6vfDBfAnv9xbt4c92UNX9tPLADXB4Ud31aEjoO7ry2i79j3njg6QOoGdjJSGkO6YTYDadwRvgI7d
4GDClDVVcny8gSMwti4GeiHM/cryng9fo9ec1kqQLQpMpPPzabbG8ShxyQ/Bxt6V22FvHy/Bc0Ah
3W+E1rLmDTt5H9JlEe/onN0AbFv5BLFxT13g6SfMzi/i071D9cB06x/0Ah922YYI2pOhgvMF/6gd
e6v9P+dnCZOCEsYymTQeWaeLbtflMOJ6ydi5egjP0x2EbqmfPgmRiAESNYo5t+1u7cmztLZvrc62
Wha2dZDAOOOGBrlR0o82WrNRuHl/PpfGBgcLTAm4ebg0Z1akUevKroR/RRCJeLpKOlBuzBUj5zcJ
qHTEekDbk8I4oylxKGHlvdkRsFEzqU3VyyEvLOrPSfClzB5zW1/ZJOdx04m9eW4mbcqk6BKqYEJl
fjq4TbcrDnfl+Pz+3C34n1M7s42RHpso6wPshNf6pe71d9mDaAujQfKDhls/3K5uxbWRzZarbhw9
1E0sGpAHUtTfwp2YXEH3sjlEfuOntw3NKsj3DO669vSa7dmVIlnH3ulLVrFT7c6V1AbFkjIAMllW
5VZLov7vrCISGMgFC8GN+bGTHCWYEpWHlGzKWz3vL0xE8zw7zX6WclisGFs6bYgCCXQ6OURoXU/P
eGXLyEpFoNOnzLgooYas0LidPry/YVSxPHPnRY6NZ5IFCZE5z4ZmARpTXYDzMlwIVSNP3hx3xQt1
pq3zRd9EG3o7UV2SbizYNCrV61pvPYWzuIx/fMOcT1lXCnD/Jj6cwr58PRVSX7vwJwQ78DsofmSZ
vtKkvjS13Bc2D318AD1Op1NbagNKnyN7NolqeoOfSxLcUn/z/tSuGRGjfnMxp5WepR3FXFdpims5
eUla+DP7H+8bWXjFaDRiI5dl0Q9MuW82lA6Kwi4MsQJSYD8ZFyLigEKUa6+oiOKCyV8xKDzIfMPQ
9Up7M/3m5DBmBg9dWB9rDfds5ZF89CxtOsQQKsoBaJoBCJgfgJeVvWjQjz36uqOWeagcTPBbJXn/
XVOytRBgaffQcyx0AWVLsB+fznNm8LRW4sYEMBbf65H2w267G60ygP4Ga5mUhTWFU8FCwQFzvEln
cTMwhEm1BXWvvqsvjHCXAVzSvUCmBEolm+4BMJi+aK0UfBlSA+Wva8Po2+1l5CVzj5rUj2xVwmbh
wjz5qNmzr4eh81BbIMQkMF6kIXwDTMX7q34+bnhB6KkUJW6CtHlUV+vhFAOGgo6qu7Qhu4XU1IxW
6jLzbmoeJRixhS46OQ3rrKwwyUliV2NB/SJFIIcujeu02eQX+obmFD9qNvZTeqV3pHSVTbJdE9Rb
HOEfxp1ZcqofhaMA4E+hnGCxox1E+k5Twfb9eYTOcH566D0z6WGH7w21rTmPn6LFYzUpcJRFReo1
R+iYDhP924iYJ7Q8UHlUne5DUrb3ZWZ4TqK4ZU3OE36hEDQByxrVUOuq3yMru7b0j4oMFXPnVpAa
OwaYKahrrajZNqa5Naf4hpr3bSoHgWeWx2fnmF5YbbPyvDp/u6IpR0uW0Lri0ptvDLALTQjAlVKQ
bV05QXMt1xc6wImMAKdVn96fPfV8p9O7LJgdeT3SrDknF5mk0Bi4fymkmNOdbGd3PSoKwDuKKwoD
d/TbTA/poEK/Ss/ERu+MbShrV7CVJBSTB+Y7doB0NflXxAV/Vrl+Hw7WRTAETwrYc6BVECJb4Ff3
bMLoPjSdl/c/f/nrNRhgBHfG2dPINtNDa9pssbBoN9JQb9umW7nYFq4DZogVQUXoVYFslo5Rh0mV
4jT/vRii+JRftvVVt5V22ZYy8Aqb4LnnxRiXKOsh9BDmeWW7UkHVaBQczeABuYQrRb0Yu52ddw/v
T9x5iQfP8NaQmNk3V6lVR03QkDt4zcnnd9ZV7APgcc274IL2ry1UT5k7ff0/GhUe443RQTboahCj
azbKFlYiYVW6BR7MG0toGQbxdr2F/dwNiesc5+DoVCCgBj81mkddrGVAKlxF/hwV15n9Q1Y+/uWB
kSMkohQciQhdziU77EGuBGMosF60/tr7+r77GMHsubNgLps2selbxZ+gHzj3FFglS63qFvc0WbzT
kQ2dOtB0xYUYgxRtu09an+1G9VrJXwZ5jVFqaRbJHRv0yfOCPCt4tG0Qh9DrEaPArjCNjns8PJvt
GlvompXZWnEfDnRbYsXsjCtQ3bdyGn80WmVl95+fMohloWtgT9CwTUf86cRlWZzQ6kV809TXvdZ6
Thf7CK9fWsaXlY0h7rh5aPfG0jxVJkWTAec4lgBN7UMj3EZd8ZHqeehC2r2XK+vOrOznpMq+d3DG
rxgXb7VT46dnXEzDm+M2xnraTAeOWwJsCNitZynXplG5svqASsV9bD46+aUS1ki/mm4mgbYejysR
yKKDhrMU5QxYcikmn37CoQnLfJhgye9Vhe4qcEFrrdWvLcVno3xjQsQHb0YZ8ZYxemCH7rAFYWRu
yspvboEDXRtboOTy87H3QQ8jv+mLsiNkAHp3VV82H/oH6zKE0ymgffSmfQBHrV+tpXeWL483HyeW
6M3HdSaCGZnMx5Gh3Ral51iC22WDkMRWGb+Szl8JHs7BA8KvvzE4O0HpZDWpKSa89ZMKwUdQThdI
GiOMVe10OP1sv92kj8fIdSzY50RdZu0T5qQor0Hn208Qh/zNmCvr2JZSy5j1XXULdHab7ITctn61
yhpy7i5OBzvb4MEYmfTpMlgi2dCTPWtrXEEXCYNHeiuDaftTdaeFLW0KsheNUFPAFGbD66WiKgeL
vgW1fyZnCBx0jRNqTpshZvDExGxceqbYKVTJv4cc8qbychX0QOJNx18DghHQ1Q5oyGbbRvGy46/0
Jh93q6Xehbk1HSqwOo8TyurzkxuOtL5UFccFwNXFMd3owNF9DQUqdAQvpUsZgabvf4KGaSGaPzE7
O800ddPMOwElE2UUobIZUbrxeIjt+h1SNpv3XeT5RYBjEolRLjZxtc0en/qx6TKlUIH16AfvAMA/
pw5bVXDpDO77luZUT2JNMcX7VqVDh6TCzBPUBczQbWCL+aQpIOK9+yv06Gfa1Jus55250S6njeB+
WbtTF/brieGZRyicpKHRloXUmuHZahLAqzw8/JXhLWyXEyuzU5GnUtja8EVz6EN7Xx7owy4gUhXO
DocTPGTIVpivWsurW3VxgEDaqPUKiND8AQgvUmTWGTMLsPtK7vUNPcsrq7c4Oo1XgC7CLbJcpy6t
SOs+cOBkcQsz25oW+M26dI/lsF2ZxfNwwbQYiGZhRNAozzZJZNOEbwcIciCceW3sB/iksg+iyrV6
MYmLd3Zrnlia7Qpae2tNlg7iYso/dPAPlZsES3+vUE92w4JjCc0CAyni2dao22bIlaNNuqr5MlW0
amVPh2DlabGwQCc2Zh7zIDlAf0bw1nL1I59uGql2bTqZ3l8escqzOTsxMvMWTtqO2dgyEKdVbhJL
iLG8TPmF3Br7MrvtIv4vekT/N5uzTBRNeMcAt8Hk6T/pfvJH3mpNCFVkQXvN4Btm7apNv3nf6ALO
B/EJgxooaQH24hwsCgPCODXw2Lhp/K1OZc9Ue68STFXVtKdNaePQql3y/Ff0pzCVVqZ5AXRBFpTc
q0rhhfazuXUFCkA502LeGB7DE0rt5itbbnRveLL7J2jcxLE6XVgy1zbXHIxK1H6d2bErQK2FhXp0
XHk3be3UpXWUnC8dMM4ObLE3fjdXnvkLiTlLMNTx+BBkg2fFsqAdrVGRJoeDToOIbPpVnm81P7nM
POXR/pFo+eZoPRbWY9td/34qVwVcz93mySfM62elTZr52PAJzQYsV/0pKA+uvpn2AkU7pa6C1lbQ
3KxzvZ0fVShP0Oo1oc0DuTB316NIRwn8sGvKMCE79h16aKUbh7TBrOxi9XxZoeMCsoZ+CYm0OZDW
7hxU7yGQcvOsMtWPhnWAQrbvM8U9qFrwWYtAyJvDhJpoOwTtJuDejq9MK2gi/+io9eSqMPis5Svn
qqcEAiT2NDJWZApkKvuzJ9EALwiCBymC26k3bWXkKQrdbT463wtPBOcaXQe8DuKN48uP9u1w//6k
LCT8Ts2LSXsTnRfOZB71KDuw8+R8p6DraXutf+C62Qp6KLLskN/Q4v9BoLYS/kz/fHUBi9h+Fb14
XjE+/ZTZsQPYMAE/YiaiT/A9XDSpWz3Ln/oPUKvsKXM2W5MuwacJXZL1qGjByQC641JyyGVAUzdH
OeTyNNLCSYe0gE5CqQhGt9/3ru7K23QvXUgrV/t5pCnESIBw6Ox9gPyzCKKP5Xqsaig8WrvLMreU
ouFbZerJHjocCdqGSluLWc5vKyzahkEdi3zimXCPDsoKgTYah1I7opUPpoXJ3vfQ7eioI8pO6Fn0
Bke/3t9eS4dbk0Vdg4quEOg83V0RN33a9ki9KcGjKTmupXwo8zUt3gXPhc7IH0ZmW1huQOdoFUYm
GusghoIJecV1LOB7LUxQu2V3aPTVzJZrjG0lLQbaAu0b9bK/jq6cq56+7o3kTT76v/zvvzHMsj/c
2FuKcdl27Q22OE6uQRApIEPx1qeTmcrHIyQXici1gdrIvpbTw99YLRSGIQSCHxHw2qkB5CxEWznN
cX0qfwga+VNa9Je8FlZS6Od7n0l8Y2YWazqtlhaajZnOMQLaXuNvUWRO8HllXwja1lppzr3KqTWx
Rd84OPqo0sOhL8BjN9otjHI3aGSlfl8FEKjDuoSuXbjpSvvT35hKkYw1wUydo18OLcHFlDLGxuYy
cy7b7MXpvr1vYyEsY2g2WlU4Eeo18+dBTg7aVg8YgWPmPgNf22zJ5LTwo66/xBcuCoyhGIOKLoUh
wsHTeVSbqWkCCRYZwRCM2mPg08pdvSABquu+7YPtuSi2cIbqbvIU4zb3hy/p3rxKEi/erUFizjPd
MO7QEcMAAblTMz39FkOf1CQLI8fVMmmTQNQKz8wkxb6SDJT9nJWa9ELWzhaVfxuucRIgZ/GgNapm
OYgGafky2lufQ8RPgNj72ibb5rtu//6qnp9yjFlUDTjmqsEVcTq2jsu4yFMuoumQZm5PczdimYdk
876V1+U6jXFPLtu5maMVGn164N63ng6De7yM6bSEE5IY94vSu6YIeiF8gQZ6mrzSbT/Ft3Qe5xOK
ZK8EvLm3lidcGvfbOGhWHla7+FhC1XaALSPyju2Poz1t3x/zkgUbpkLSWCD6z6j8Y/lg6M7hwA2I
0G2nXMvdWlbn3LNxx7I/gDKT2TkDSoxtMKrDK1EVnAiBEMN1bi3noTT7tdt8zZL4+RuvBk0fIpZ5
BG8BtHBCiYGj6aJMHESN//6snV/hNipxXDi8Tzj5c0BGXIy9PDox6wKPW5//SnO4iAxj976V8xNN
NYmrFZgUglFgz0/HI2V1QNcwRyyHv2ATTfCPmNoAu+SxoIgVxWTIupVaxMLAeFCS7pNNYrAzvtqo
KE05agiIbK2gh9iGV+Imt5X2Rje60nt/eAvpPjjqbN4yKGmgQTcPIJQ0N46ypNGK7iG8CY196MNp
kxA4WJ687ex9uE/3JB6j7drDbgF/huPCsmBgxV/Owwapdszc0eERFPBsmH+gEGwJyI5u6YtIt7oU
tOFD4I7DludGstd7gNuSr0numttenAVynRTnhYYH3aezVQ6GWIdeR8yCshV42tA3DW/QLobRV5+K
C165+1GmrX07Fn/DiYs8639sC+/w5sQoeVoeI7RbXPOwMVAk46F18C2vGbdoSUHftF8rRyztL8Jt
QLA4cuDas9jXyeoYBlEMKsdfdqaBlpbcRHte2Vjnj1pW942VWfCrFJp1mI5YSS/aC/kl5I0GntGr
ftJh4BUrkdtrAnx2awCFJjsumLzJyczGZLQhTYXWALoW7UHAqNq2uqTLhvR1tK92r61mJOmbPey8
8uqELoAU6Cl/Y30+VkjVtPogrGebEIIc5CAERTtCz/KwnSB93PzODb+6b5cm+a3h2b4thr7qlGgE
4U8AgATLTandlZviImW/hv0++xt3IfgSNFtl3hzmWYo0PRwD2Yr7g1tZYJTMxgvyLyv7ZsnhvjUx
u0CycogORoaJ7NdI617/s3vJdpZ39Cn/3lfX0ByTZl7nK1+4g6EFoDUVWTWS53MPUOUl/YIplBza
1D6NcfFcNOrKK+Y84GeXkCYE7gqiDOWa04NuN5MVQ3yDHp5UILBMDzElHPgbSmi8+8SC0N+M75Wq
/RvXiWmJJKlF9vDs8ZTaRVL1NMK4RhHf5nWsupWUvoyh/fP9lVtyK5ihH0MBgHQWY9SlPZkNRJtu
XjgfD6ogqI2gOl3DIy4FvYShgCJeL8mzWpikx6rTmBaO5dpG9ijZBJflpv0kTtg6d/wCqh6wHull
gvmlppZKn6YU4e+DO5jfFQgpLwWlAxUjP08uc+VB3qo+vJi7vz6VdHYSb9C0K9gqTneKnAeH8sB/
oOcIHqIg+BKaxiYK4+37Zhayu2Jw0IjQsEOa86ysGAUjcnMm7uOhsT0T9EVVvthI6u2bneS1kJK4
eWVvYf6jKucJZZk1D7a0aWxLSNoAiqOXdTZSNTAGHbq7g1tMkJcomQO5VhleNfWaZtTS4bNpOCfL
Sk3zDL6r1WOemzLnO7STi9x5HKttQtpOquDAgnfUkj69P7dL/gQAvxALAZNHeHq6hF0pWFDUVARx
2m3bBdeZE6zhZs6rcGTqZMp8GphSMrUz718rhxL+W/Iu2dRHPi0zgRBpzrdWnKd+2evPQ1qnDyra
BD+PkdHchz1sdu8Pc8FbE6nyZAFKj9rmfAehCTtMckDYRvJONHtU9T4pW8cHAE+yNgq/Wkf5r79D
4QZBHxZPupC6S+Oxb82QlNfYxd/HJHnEga6YWNgsvG+RWaIrgpHps2hiCpWwRdXCdlOeLVS0CpmD
QF/1fZz1EEUXUnilZC0wXjMsdWVlShd2DqeeFzav7YXkSVRRb5VkKp6Ro8MKObV32hCtbR0xglm8
RG6G64DFo51l/ngyEdQqDkcKuClUB/VTCFQjJXOQ7uubNWe25EJPbInZfhPgtkihwQKILX1nbCE+
L76N3Z3zWG6OvgA6b2DoSMnub97fmQuehVYyG3YSdKsAVs5u20BD/CCWBRd13V/ZQ3NjDNAsyYd4
bSqXNouK+DvYdXryuWZPhxcqRpxHKvWpCrmMtHT7e+tzzozC/ETUkn1Nes/e1rv0Rr81/L8xxjem
Z7GSU0AO2wEhpNMAGYXGgs2/lHgmlQ2U0X/DFBh92FaI6sk6nY7SydRUnnRKj70UpqhbqFGeXIVJ
DeftMSzMNTHxpUPA8wSSIpqT8CyzeyGpxmSMUlIihjn4gshssr68PyAxN/MTgNukzQosLMOa7Y8C
7YKI5zdzl5utOxoHx0/bTPXs5NC6qt2uPPOWBgR/FTSSoAtJvM4GVGaRPiUmtWJLVwY4ApND+ONQ
y8H4172HRUMM0HzAMdSNZsMa1aDqg8EhfHbau0PhbLIgXdl1SyWpExuzA12ZB6NqHWw07PgcffdK
2UbGvVCGIse709tbo7t4f7UW7pkTk7Ppi1A2RQKLiCiRrqckvy2i+jKt4UNNZd+Ifr5vbKn0iTWq
XzIiOHCWzI50o1TG2EaEmN1le51tlM/WYxxCV7OBM84P9+YegKTm1rv4o3ZR3K29zxd2pkUVhfVT
QNicJbSPDu2p6NPyTjgqXg42tInVDxHEbeGo/41dScJDXASkOM/y1aoRGVJGYhJqXh3ttDJ91HPl
w/uzueSI4fsRyQAw3mfvj1GtzaFPDfLGOpjePjluqkRpXAt50PcNLcwbCIXX5zDh5BlFRGs49ZQi
defqsMZ7eRMWft42Nkj69lYtk78+dfTBqa8QAfKCcyxGPQz9ECg4RF2KLw0j9+2+XfG5SwfNIKVB
hg64B9pdM6fbK1ZQajEvxlwnARYDHn1o250TBZ4Tw/cZ31jh90l2rg7m5qCjgk6n54o7WbjcYL8Q
zX54rnPtLGWISAaIdC5Xiuy1bQWTkA6lZzgeLyNN+1Z2zaV+iLbvr+RSQoV6MGsIpxcv8nlvUXFM
zcKCMZCQIdgfo30fulLjTd+DHUTEfv+N7plR+hPtqAuVK4S+3xhWT685+5hIBSISpBjpqay+iYqK
aH81P/8tHixhCzE2YkyB2Jv5tHqo4qQKJ5jSrou95pYXZF+V79KGTlyUEgPZD7WttAp7XjiO3N+A
h0T2TxAInY5Q1gurDPMRicvK+j6O1V0U5w9Kk317fwkXDiMZIp6VpAQWGoTk+EDwpTE4ywj0266W
qntH+oKOVftYO2n4431rSx6b607AKg2iZigoTkcVqKiX5wnmECIZPia35kOavuIlFLfy4KEzPO3G
ehig6hQKm+tVyIXrnaIYyAmTFNJ5hfpYGK0chLXklklwM+bJvZpXK1gsMYRZwHJiQnzCmzBaD9o4
GJlIzsRhp+37fb1Bum+V6WFp4TRBaMW+5Jk8b3TXa3SVO4vbp5eCu7iUYCKlFVyrabSS1/ybOE3z
IQFNF89HhGXPgqLBDg9xB7EUVKbXvan4RfKQmM8FAq/jVwXpsiiLXW3Utr28k+JizfrSmr2xPicl
G+sxprSP9S8QtW5QpdoVXtvTcCrdKMCIrH6/BnFeOHuwI/9nvHPVuaEvDpJ9jFD+soOr3IhvnUPz
1c7UlYtwaWA6PdqooYpM6jwGrJAtM3MF5ZQ6+og2CHfu95XjtrRwby3MIsBEzY3JLrFg32g/fs8W
/SCUFurDITit960tDIfEDa9wsCXQ+MzrFWOhSkYpGQd31NC07772erAyYUvu48TEzO0faBat1ZRE
mIhoG+3mkPzUjrcGtLu+eZFdFPeH7iovNnW0N1KEQfb9DQSrK8Nc2Bwn36Cdnm+7JBxND3xDLxu+
mUDjGzwf0S15fzIXejZEGoxMMJU38WwVkfYbNzLU0yGMHWZTNC6YlLqGaXQzRdrEP6Z9W1z2Xr9R
/exOmb6Mx08DT8q084Pjp1U6geVl/eNDZnsIEAqEjj0fAhV1flfB9OyhgVM9vj/epezDyXhnNwOt
IU0md0wr6grbZFPd5NFW/dpSipJ9ILPQHFP9WsP2LMURxPC0KauyoAs486IpDD5QE6FRoXom5aBi
Z/v9yMXeIpG+5laWwiWuWZXivmDmgw31dE2JEKt4sEm9x9kwQBVdGInbd2m6JctT7I5J4lzEiWZd
SRoahCF6iX4/5MEWdSJle2zSH8c8U1+mUjp6WWL2K4Hy0r4muUzdyKIB+gzd0BmJNZkmxDdH40vV
Ak6LpY2x2o2+cG0JHU/hXCEVPas+BHauhHpGCU5WPvT246CwteV6mxtf399Pi3ZgLqXPWhSL5751
CnjLmEd0Gao0sfaHrECQjRF9AiAuPU4lJOLv21sqd/AGFDhkSOjOie+QX0r0NKUAEYUoa0kHv+ny
p+GYP2phqmyCw3iXd/IPSM8VD4IBocKnfjwEjvv+ZywtIk0RtCCRmRT9tac77KBn+tQHpM87KQk+
s+MbZIJkynFyKa8440VTwM0hFiD+OEOgHpFJCDSjF7jj3kUay4PVq9fH7fsDWvI+zh9W5qQPNHfH
cl5hJVGCWnYbq4hg0RrMtl6ZuYUNwxUMhlxn09hnZ7M+jAlkmfR4OE2YX+tj/dAltbWJKnVTVO0K
8cySMQVsHbckzv0sSycFdqPlCZCKQesmv09r+dKh4vc46U7ToXVbpyuLtTCN0Mvi4jS6k52zDuXS
SiQIkjtRNr2VlNrPrcp/f6GWLix6mWybzngQOPo8GV/qZabrJaD/o2cQawSmP74MTxUONRG0yApt
wm5NQ5Dk26DRu89rJaqlV/jJB8yCA72Wu6Pd8AHKnb3L7yv65cGbP2UX4ikxXq3RkSw8uW3uDf5r
aw4dATNnboSSHSJXxIUV28F1bJQHr0MRED1mzbwe47LZ6+zSiyRVh837U73ka2xBS0y/Ax70jKai
CcmFHXNGKu2nLSSCtKhqO2sn+lPX+Q4W9yppJ8tAEYZq2MylhJlkKpLOpdVa9iY0X8Y+8RKSDDVV
x/fHJUKa2TPDJoNhAUQFQkwt4NR5WejoaoU0ElkVhbWTA/nWUcqboChb+HsKCy2xNd5lsUYnFqnZ
Ak1zAEQb4O1et9SbIEvSJifLksFyUQWX/VhztXQyN3EjW18SWqG2fZBpd8j01QiQjtVaifzMg75a
h5sVUvaFrF4QT6kaOp2FSHicb48SaiNVXeZbxSqci/en9ryELGyBU4OpFyYQY05REMVDkkDDZLn6
N2TBxswXnRrJDg0bz7isfzkfy33n69Q/jt/lNfT74jj/sD0nLUBHIu2dAtuVJlGap2aGsB2Apl4d
11QJzjarGCblOPoUNMESMAvOI3vgISUdLWAA6r6J4gtVTX9WpQrT1Fp6/Wy3ClPs11eibMIl8fM3
eyeYjrFcNYwqSZhRWZ2+SUiuurYx3DZt9hAfm58raygc2NlupaZDQkbcUfNsWxs2aejQlQgQT/a0
LSgAb7iyaP7XNvHDWkfn4tF4Y2zmTVU9Yhd2HI1U+xRBokXycTOGmafZhYt4BhwXshtH08rj6syp
ikl9Y3W2fhYPSGmQsHo04TvR5YvSaC+OHXToRvszKfWPaC9t3p/Wpd3piL57Fa45KkwzPz7G8AVa
1WS5mtlexYfoSzvKL9VRX7mBF80IBAAXJEmb+XbpJjvQZRwL2LPEH8roAxT5m0SN/mpkwQTiUf5j
ZvZaCzKnDKSR0cB9soX28SeKjz8RibxvC5S+35+5pRPA9qdeYBFRnF1DJhe+mSD66rZKDYo+Qj7l
kNyjrr5Fbum6Vlbbps8fibDo4qlfoRoGmW4xyW/OXAlNfp44bA+dC966668RUPfbz9DofZo2egj6
dfXNdn4OTk0Kj/PGZOxMhjaZmAxS197V5oYSeA/sNohccIP1Bl53r37prQ18ApeFL7frLPnn8wwB
KhE9UQbFrjMArmk1ZF1Iq7rSVQPrmgYzcypvRcZU2jQo+AA+2I+hTy3RL3drVa5z43huB8QdR8TS
z14UURvkBqrFlpuVWn8XyCXCdOPB2oKcCZ77zki3DeJ9K8Hk+WExgVOJJBLIB4LJ2To7BRQ3xVH0
MHAhXkOfiCqnHKZXCL7Vv5v67x/D/wteivvf/Wfzv//Dn38UJXruQdjO/vi/N9GPumiKX+3/iH/2
n792+o/+9658yZ/a+uWlvXku53/z5B/y+/9l339un0/+sMnbqEUO76UeH1+aLm1fjfCl4m/+2R/+
4+X1t3wYy5d//vaj6PJW/DZErfPf/vWji5///E3g0unVA1Ly32+N/Otv3D5n/OMPXfb9HzfPY1H/
Y/zHzUte1Mu/4eW5af/5m2H8FxApC7EfQEzUQkSh6/jyr58oXIZA1GgOJJ8pqFD5ZW34z99U879U
Hsa6DSEc8TlL2RTdv39Az7dgfwK8BgZL/+3f33mybH8s4z/yLrsvIqqB//yNItfp9UiTL7sTOwqN
1zQazYm5Wt2oQeEEhq89lfVFgUTgPYz3du2lR1r6LkF+dLQhp43fAGgh+ugus2JjatsIefQEWdbA
0x8E/7hxLXDl6cGDY8urN+q225pfIZ5rel5qoO9Nr90i00bfXrqlwzZFg9ft8g6VVVeJwDHH6BJ6
UwvbiJAXRqbWFTB5oKQiAQtUKNrrD91GSuHSQQPQ11Fk3kQPwVWWbqSnNtvWIWH2JrtVvaZG8Qze
Qei+XP1T9oBkDm2l6qeGwuIVsnYjnsD0yqeDT4X9DkS6X3jOo/iyvNpo++Sq+9VeRwh3Xsib+Mu0
nXzQPdHmgH67GOVW8sb7yPHpiv2YX0B1lG+TfWZK7nHf3tib48MAT+9DfQQI6xaKl5peIXnoCFEe
HnZ6AZrlMt6kcA6Fl/2jAP5m0W5EgfOi9MKH6PuRdmQJaDxKzOgwe91DM1yMPCGcbRPfWod4J790
BTrLLjpmMLFvoQEgsXsLrP5CJb1bbkfkQa/Ur8xLTOH0FcFgbdFD84yr5CUv3fGjehldlRe61+wg
EGwep8/MDOZQGgo27X68ybmSnqqb4Ka4bGiKduCpbK9s07N3qmd9Lig+e6hDb+orB0mE45Ya5i64
BMVitG59LW8Ic8TvkS8CpAuvwuAa1qNXCpIRGUPaqvLKzQz/kIy7zFDcKYY9x+uGLbyQbYhe5f2o
+GWGFrI7XCDl0rjKvt5Lj+mv/Lm9Sn/F7J7o2tqhZ5zTe2dfoxPtDanffYXbRHlsfODo19E34zbc
Zt5hC204Skn9d/Wi+yE0B5Mt/KU75/m4FeoRPMZIKpVX6aeS0lnxhAz3c/nJ3JbPnW9uR+OnfbgJ
kuvkHuHNL/leemi1B5MdMHqmkC2iJ/uLgpxO9KzSUqxelkgn1n78izYaetqfuq/RR0E0HH5uUi9S
XfNalD+ra42XNRsBp1x0nlT46kUV7GzFDw6X0icLLUHEJe9gtw7c7AJFebgbfeXW2AmUqrVT/fGH
cavfoYOdXRc30a6G2y7hzS5/obA77QIbsV5XyfzmZ/w4/pCeOxrovnY/Mv7K4I1+eNt8cG7SR8GT
L57hGWBK/QNH3FM+VdKl9girXPahvrIeXtvOL/S9tdMvsnCv3+sCQ5e5AIqQ7TtWsdePH6v0mtxL
3l/rzh450ISOcdiHxy0U1TUEcu0FauGq6oN1mnbxnX5fZzvR2WZAWJ99R962e8ofjSO3sL0FomH4
+pegZyn6h8R3vqK7mOTQXZR+GnnN1rhsPfNzs6/J7Q935j7aSqUrXQ/b4pbrXfkqW2hpo+hU+zVF
UfP/c/eluZIbWXdb6Q2wQAaHIH+aQzLn6eUb/xBv5DwFGYxgGF6Q1+GN+bCkVpeqpRZk+MdnA0IB
pcJ7mckk49577hlC8717d9H1WJtKRKR5qiLM+XElg7TbNGXEGlxLJSPHOYDL3cEmJyAHBBYWXgR/
0mJdbL0t3J0eewoD/H63xCaRF70IoK0cdsTHl/9orRH7p8MxGGwWMOR63ff2Q+ZDnhjMgazxG0Ug
Q4DkczDC9WvY4VOFVbRsaIUT8l2BOzfIzu1uyTgYb2xvhsT2syliT1A3lDOigREIv03xdX/glQ3E
nY6h9twmuH+2TRM0m+JZ3RnuQ3bIH4zWH75gpz2HvHvMvXM3n0mxBoL7MOZ+Zl0JODYuYhLovTUf
XLLRSO+LXRVl0dzH4/Mw+jxd9gU51gd3mJd+qJC/Vp4fK8137PiHOezXQgMcH7w0YL4Wat2PLaGr
CnOUCtHE1sWNNd8IeQwFNx5WE8ZkbR5DBRVUOBj77C8kAj/3v8srQwSGAQlsUIwq7k/jkdvCQHns
JyvEYIu0JKxJ4oUSqh3gHgaeEz3/FaiGPu/fq+rvXvKnDztUHCsSj1vh4jjHzs3JeG/zm1x1dQAh
FDk412zDaziTk6/QgKbGPBhYBqNBz84FJsV9FuN7xk10wf+RsYlaCCng/NrlS6IJvncE6567ADm9
MKjggbVVmzbWcQteExGObuxlCOfEKQPe9L0JmamIUBEFzLMb3FxBuUtmqMCDad+t0q0VLc/TYqmK
VTRKdN3GeFuIu6uQaouTGn5+eDRCuwjyCyoPfxWf3A37xZh7nuFnjFr8sCTgAr9ESQngljSG5DQ/
58v6bTEqm6K+Qkouys2i/HIqQCf6SUFki6/hhJtu5e5t6nt4sC7dm3rskcmJeFsUNkRp7RaOSvWV
jmE7rVOyIstbQQH+KKxNAfG1/F7ZDD+76+9LJJIsG5hPce1jIXwzCVCYLupWoDEZz8YagdYRvIlW
2ZcOIqvcF21Yc4io3Tu2wwG4VdfFd4Ig2WRdHfO9Oi5QqAy6h+ZNdcFcv1rN3oMTP5wHQJw5UCsu
kCWKEhJQDKhY6Kc+2yAkAwfA27itY30jkRdEX+ZnBpWUEU893uFi7uLeLDitNnD0KHbZtl9XWy3k
++nLChFaOi1KskhfYYH3UIDyqqJxxu55SXXRVgPCCK5L+0Dv6kekkCOR1ZuC9s2tDiTU11Oc32kX
M1j8eXC/jzEUdn6P2oAfZwcX4Rb6XqCAykCLrXcjKuB7ZiDEFwgWUnSfxL4O5122g+bjfvnJLqji
4Q7QMyRJy2qvRdgngGq4fsfNYXz2NvwM38ZFITLpEd/Aw1osZXMtVdDCLSSJMGQBXeW77j6B7zWK
PzJD2D1yoJPzQpDujugeRxz3ReQUwZJcMyGGFTe0dstPJCwuuCygXFYB3zpbvh5X6cmJFk63uVm0
kjCIjrxNMgRO8WyrmwQjefOLU4m2sZ50fHwsBOvzsuPWQ2unhXMskMTzTDew4ViRY7Fp3u1fbTH+
1mT0/+jMA7Dqz2ee//bG/3Hgw+sfTDr4ud8mHX1Z04LYBscqD2rTHyad76I6DONYX3rf4xj+OenY
3xZt+IIIAg6Begw/9M9ZB/8E3AIhAKBZgWJp0b8z6/xBHVjkAGAwYdcCzqaN9/1jBZIFyhIo8mY4
b+sjXRdoEPmKrMTKRIZRHkLwEP1whf6o5v17GVheEbs+E/UHBPqfpBYTsZCOylMzXNydzJWz+Jas
6th7GfYMzxcMdc5/JWL8eaGDavf71/zpU+qclcZo4DVxVGyTmKJJhqO0z14Rdu3/NTeM/uUL/lRe
aa0TacABFCUAU0WcHUSQHJwtdLcklhMKTVSd6Tq/luWaraqbQrr3rZ59DXPcUlq6Mhjv2qO3Si5J
F4wVHESLc/qaL8CRt2K33IizfO8hBPC1H3zH9k2OsHr0/Dj1M1hYJ6ZPyKbSYYpshtZhDlwjNpDz
YeWoiDO4/CekgmOc2BpDRNxA1SsbGWvNBRHPkEu9VAiDt6czssiD9lI9w1ZGIpU3aNytQhF0w7nb
ydAMYaEYlOl1+P4tdt26hLtpiG2W3+FUT9C4dAHdLLH0eM/GytikiH8USBUIm3vFQ3qxVrOz6WL+
RkK3DtJxM2/kK4AvRHbf03O2907ull9GEujmtoPSz/QNHNWYWFUoEXrVrgwvhFX+7HmBsjYGRj3r
zhFrXUS89/WDgVQcTMsXGVYbpKpm/rJBrE6ZOLrime4w8a3hGzJuci8yMUFpD7O82Sx2XjE7b4z5
s5Hn4UGFth46D+lOf1AIzEzjZU7WtzKEfL2Ru+4GJGs9BMkml74OS6oyom8k0hFwj/SxNu7W9YGO
PuK2oa5PncDzwlSTvmEoNLtnvQ1MJ+bXzAr0A9zdgMND0UsfB7HO10ujgIR0agSq8fNdetQfPI6G
orhv0RjPDy3SWyx/UVlPZ3wOAwLkad0+lffNaUEWlg/Lvme6LHc6JqOmXZcXEuG1plMfI/h9eU8M
vUm1m3YD+s423aq3xWBOAWoo4nZGSCLi01u0+GIrt5afNHv5aCSBZlyLcFx38CpOgwQABlzwijt8
HxyhykjjWo1HdsDf1vDUsUhYsoN5HA75vbpimKWxiroteez3YkMv2lZt5wLztJ/G2gGWMZhZ0sB8
5Yhmbo7uIxqT9OCh4WDaWUcT8mqqTVYtg7D20rxpDx3zDeYPT02D3OM3EZYfsEnVDukeTnFRhfAI
dZQBJ5jMycrMAlVuvAsC75P3Ds1NHeK3AfREiFANX7FkrdbNoyv8ape9EkAnRzsaeICIcnXtraUn
2I/0yUPjFWkIX1Co6+ySPzvvLtw18isibGzQ4RAtDXOKSJyHcIbaaTHAGWMTfibSC7XykRMjhKtq
hpQyG4iGERpofZH8AK+o9t7GPwAVgKIOPmPFQ3fUDvMe/Q4d/K6LgPYnYYa2JkDnhW4NUzGSD9gb
x7cB96cLr1ZGkO04WgU41mcv/XP1MmyanYOLSoYw7Xx5v5ilOEi5hSf1UcUihK5iNYEuO8G3d4qc
jRnDvTdUD0vDNeCZxMwYylhGPSAE4tdoZtbaWjvLQ5tH+ROyOTYAWmBksCbj1gycnfE60afxi353
l2fbfkMPBg3NGASFKspDg70woGrC95CJDU3RCRN+n18LGcJppcgvfXMbnJilm7Y1wIPGvMcD410P
+Kt+KPDp+zGsPxFqi858lYrnReVfvfZtUGkh/sRTQN2te+zQu1fnBTTr0EpXG3FAcz6SsIEZ0LjC
+bOYaxdIhmWl3x2LSAt1vBYM/pMgNU98nJmfJ3D1RWEA6cY5T7jzalxvtL2lX9i+8dreUhEXgy/R
he7ll33BTnDx08+fgFqZL9mVYJGGFvgegtMSU8Oa+NVLemoja0sOVuovXdyE7hSjLyoC9Vv7pE1r
fT3fMRzLGKLVyZoDsMShtZqjcTNcagMJTWyT6ed525mBwCh9wrk/PjPcmSiiHAaCh/E2ZpGeRP28
4Zi/Gd2bSFWzEUaeKIQNj6e6C+sR+AYUjn6SfFf3YqbaOXEj0ItyN6hgIntfNxungCmHhUm0ebL0
q01WueHTT5uHrb3O72y06nBZQuTQJIL/3B58ZyP+fiTGEh17AgqbNnA/nGWL8MOWZCxtWnuTBmeQ
p2nv3diTcxyf5FP6oJ1INO0H/9Qeklu6b/dsZ794F7ylwNcC/QSAaUlCWgY8gtMDvUtM/mIl9odl
HeIIiBvhmQyVxk9vbjas2s7mzAzlqgSqaq/H3TusSK/EX9qI/6O25ceX+2kFl8G2OJ88XItsj/E3
MGG7qwB6kVWFeDccJ6v/fO1/NkX53ib9+Ho/LTBpoye6AJ0sZKGzbR/MlbkGOrfVMBHR2NtORwxc
vv0Xvo/fQY5//8Z/u6g/h59Xw+zQfnnV/ovt6RMcxCZfr/z8mD1Da7hMzMsbyEK4esT99hcbUL4v
AfJ5Md/UNxrJAFAyfO/oFvGPu+41DaotCPkYt7zN/Jd8+T/smSGsgcs6VucUW+bf36L6wDSajLmJ
ywSE6iOPpl0dTAHsW2DQWGwFRrH//MX88SX61yv+fImIEn2fw5QotO/cWIXmDrj8qf0sD04IsGKz
GPfgiEIhHk/usxf8EoVpFb57ozjWl3WeClApDwu+u/Cmsm396Ax+DmyuCci1f7Nv39/x35r4/v/c
hcElHXIPEGCwioL53C8qnj8fEf/7NbqLrg9R+D/+8Yj91idr/nGH1eHvRsY//JW/TI+m/Q3DEkSB
UJFiF4/0nX9Oj/iXJQUOojfE3AI3WzZov06PpvnNIjqC1xftqYnEpn9tykzyDfYEMPfF+AgNBqLE
/870CPtb3Oo/PLt/dC1+PK3ZyE1W1cwI0hrUFRC51qnhZFGZ2/pFuOZj5yV54JH63q60S2FNDwkH
xpsam8G2iq1uZqXPeBNXzD7C1wDTCpARbziW/VC9uK5MggnuH349g1dNSEriSUKYRVCMyraDU1Zj
JHIF7sjXLM3cRyY2u1ODDtN6+Nb4jQT9uqqvoqOdX0NLekFpLwM6tdamNNhRyvFoOtV6rtqHWTSh
8LwMeIuX8wy8MdZfGckQjyINmKrzXMazwJq+ooYMjKZYtZICLeeHoXatlTc1jyUSzJdIujmwXYDL
Gp+igUnTz1h+7CGgMzon1jM6gf3OArNHLAR+4gjTpKNq84fRyy+FZuzhMQjkncTMnmEvWw58b09Y
PE62KUK36OB6RwoeMurFSeJAezEg0Nns6i/M8EnA0sJAKB3Z11ztZ6VjSFuke/WEwEyh659DVr0O
LgxXU1eDrZallYErmb1CznbuwwUwQ6KmzSODzum+6WwZGWCwZ0O5E0bvBTkTd2C4v3GSqhhmCPKT
Df3XzA3fhSg8wMbcCPq02UkxX92Ovpe1BWze8hAYSE9NXn3xmSk/S7CkYAk895u69TNDJDvZ52tH
tauUVxihiqJCx5jpog6GdBw2IKgPfuHo0rdznccNK+uglVlx5tJVcTsY9E4Yb46TJjf4FGIr6jZo
1kxajpFeSYXhIk9xBSEIiDq4k2HiYwLdeWuT0PFqI06Npj3UHT4Frd5HktJVWtZqVVKaPbNeNjtT
CbU1rManCjE5k21jhCrHYYW9V1vofkeqtUfrk2uz6+Cmq4ZiOpPZSumLUNnByoPFjZYBRs28K/J9
dvoAjJ18aQKpdyZUpCxF1Kc6VsTZFNNw6Lx85ZjFgWXDjksSWZhQBOmPHSLQpFvFDa92ToNFM/an
lYPdpV7g1jexSi3L+Y6D1uxX8PxL9MG32vQX263/O+f68lt+ozz8F2EuoJdE1/Tn5/Ph9f3zo23y
1398fFb/OIJo8Pk7NO+Xn//lMCbmN7BW0ZviTCXokxZR0S+kBaJ/s2COBdIC6LtI56R4zV8PY4t8
Qx4L1JcwVIcbI4h+v0F5lv4NdiMGDmqYEiBkFuf036AtLAzpn05jWElCdfDd0ApVA3jj7xsTbhQm
4LWkCpgno8mB1UAqEKBEXSxaa7+o2JknVeiJ4qxb7s7u2P2suTHCirnPl2lG97Z2aze+NooSLoT8
xLXsxSZHbVqyrtTTRJHRgQZxS9PkOEoK3xmfzVKGObNw+xnOk6v6fQWNjT77pAZbopmznV3DJaNO
EKaWVQehEF8osJ5vS+wUp3IFi3kVcYpQnsqTx0Rvxw0MJ16RAncTBSkxzhjtioBw6qekE6Gm6odR
Olis6xCjaYVOoGAZ7xPHezXnIg+drLR8g5trPOugOXXwDFfSu1HwQ7MZo2TfHcA6+eo8eumyQm5r
uc9bE5EFyTUxgdRYqq0Dz+5z30KWvJ/NWPppvEr9PG/AXLISFJBn0QGr48rDiMXxuNl3XErYlcrk
ORcgNc6t6P0uVxeC8a1DaKHIwN5Q72laTD515AHRu8IBzNXLCgAkA5VV69diJA9mRcfAYMOp1KqQ
jcWlMbAgSJl7Nm3kU8FXZUdHAY2EgqhpOhdai5kzRxC5loPAZbVY0TZABkyTvyAL5FUXbAFoFFbw
fCVKtw0NWe0h574VvN+NU3mqtBdj9B7sCmyHCn/k+SPrgA3l6V7PgPq4zbUG2BGCJH6HA3O2FZZy
eupLlp4mFCdN1/YkQ+pDUX1Znb0TZnacIGJfuy52wDDbuNk9eADKebeT6SGnJaJTLWg8NeShGFPh
w7NQBnV60JZvU7eGc11hJ2VZD1rTXMRYXUZBMh9JZYWvi1fq9ByhEk5ouGnte6ypcZi38Otp6vtu
Ku9gXr+BVFf54xDXUpzzDF9R0ul7rmP+7eR415Es0EAw9Du4qPiYlusMCc9IIrvTm3wtgrwEWAQe
J/cHmOEHgljg5sliV+vmsiia7hpsZevceGnMEjDtsGVtC6VxkeXh7N0ZChLWJpmlj2BusCc6FmqT
eDSF8dgTK6QdPwgAfskA4kHNbzw3Ir1v9mXFoD19HlI4rZdO+qpl5ka1pAgL4r41jXFfU2yFC4k9
XT7d7DRvcOiLrT1NgEqcsAJ5yu9ToBapwr67aU4wg+l9p7feNTniEk0NC1GzHGHaQT5059azgyoV
99//1R5BGBgsrDcHrwpM4XVhYpoxl/VWE1UW8Eb/4PMCCyPROEd5tQaxhXIxQN17E3R41t3py7Xm
txyPv5kD0/AWX3BB2YZgH+80WWCV9TmdBgiIXHkCDYTO2wJWGzZ8YhUbV2hzseFz8CEs3me+WeJp
0ycOqkn1OHszQoiSvShURGxxsehwsM1sZejYyAl921n1qz3BsumhVRT3MCn3crYOKk0PU+ZurArE
ZpC0jMR4mC2O/afsgtpqkFs1ZUi6m5Ec4qa5FrapFcwcnAxhPk5lN/g6Xty1kIHdJOtaLU93N+pR
ovWATuo0YhVCKGQ6nAg2bBUacd+SYIgV9YbNGJXhzRDgL9TnLTa9nj34yhb3nY1EO001wP00eVYT
uxYUHSbTZzCAxm27mAFPXH8oU3daa/h0ckzAy1HHgZM2UgWiTWhJt+nc3btYDSdoqYh0dF+i4/KH
QUY1su3LFh1hVvawF2iaNVXWtnCKL6sH6lwa/R7+4khkrHWAiAt5ojRATKPI1xzmz1YJEhUmu6JX
Rb9RTw4AU6QErtq2ODVkZAGZGoD/DeghQwPsB0KwUpWwkUNkRdN1L8rCLh5WfUOohB2XpspxiRIt
6J55reNt9s9NQj9hxO/57E6TVYM3Pb2mA+kWR3Tmj+1Jt9SxcWE3hMNqN6U28RNZfI72MkV0nZ+j
BviaiQfMyPWHojB2SpEmoEaiB6LwLnPfezibCImks1ZMAnYb3AkHsv42Q65QpAJ98FwEo1YgXXjS
Nm5H/GEasRvG1YWHdzDyAa2pAPGj0eRR7/DY543+mVjA1afqjqrpY3bzDZkH0CREgTKpgDyO+Cyg
3WaBS4aHWjnGyh6tfTnI+wp/+IOcwQDM9TlQ+dXrBiyFdBk3HhpDT2wtB4DH5OF+T9poTsCQn5Yg
BnxlN9cGQoxj4dnoLzoqQIDmUAQDfSpqyGhaYHl9klo+KRLYq5jdnWt1vY95Elb5xgnFD80wfMRh
XfMGAmkTOrDeCwcngUa8hKvAlBybvtyDh5/6A/wGe1HsWeLu3VF/1dL+nWdbS88/aX8aTfNJlfTM
VRkJyNfBH+pfDBugrWfXj5SLm03K3eA8j7Z6YF39bHh1A+/+PMHj5wY9oOtS625dUn0QD4Ni1oIR
RAmz/VrmK0XYvijnqDfqvcYEoLQRBVRM3abrmnsKqjbOelyRfJAPRcbX01CiotHhw0G0e+C06LNN
rFImnJnIAwpshkixFDO17zrNcXJEhzgGFGzqlZ1faU5kd+5rNqj7wjI7n7TjzbGmVWJgRyIt69il
IMRheQk3ico68Lku/d4RWVgMYyB6Y1epesCdMoLtlrgfRAM3DaTGvNrZYDbWNhFBP5hwlfLaBjAW
xzioY13BWlpiVTFGOO2Qk4QUt4niPXu2fBkdfWcsnYu6wcAM35aW7ZPRPEzaKVXeJW173Fw27jA+
yQfYcn02GJ8CpIJe02w64LiLZfogB31dDPaD2Ro3x7G2gqNXWigiWEHQ7FZbNEcskxF72nBJLOu+
eGxd2F51nQYSjANa2liVMVzut64kKdwKoO0vXd6EegE3OmLiFoZXJM3RW842AdlNegHu1EM6tI9W
2ZOYluBmEgDlMtF2CK/bDom16Wu28QwFHl+7ScnT96asDvppAD2CKB4kjY7oSaQVF3SPJLOP2pyu
Usdc71jZKmnk++BWd73ePcm+/HDzBzsX2EEUX+NgY9klkTJldOw0qnnyzTxf8IeDWWOXpKGH9Rzw
Igt844ioWs58N4D7ihkigAGS1tQAdkD6PSX9teclekhDm+B7MeGU7bGwTconJoCwcS2JeMOEr7Gc
4WxALUvvcp6ehW4fqg5mj2PDwZ2bQg6+vd+41jPwipMxpl+ofH7BygIm191b4hk3MXenpU2sc2cj
bOcmW5w90vZwevRt6OTI1cYh/QaXc+ZjVvDLesZWr4MuoJL3epaCSEO1Cg4PClsMC5utzPkY8/px
stTWGlGY20x9uozj+CrSqMEal5grAVKtbK8aQ4vb1VguJLTBSo/bVzVZGw2+MIFb6ShIXfFIUdiN
ZluME5BzjyNdftZiTfWfctZA2XQEX41OsuwOgL4LE4eYarAUQ+8b9ozkAUmTKoIm/VkrQHDEjI+D
LNPp2hraEzE/DCpYUAwaVt8KDCADTBsyrWXljBFHN0dTlYWDZtKos030A43B/XTorVW3Fo3SQYMG
V7eC+LO3EAmgw4ByLhKyYRRbzKHswl7MdoicPRWlorylUoIampBwGpG53qU42T3ZXWFNpXzJsfYc
jPlDk2UPGrc8OgrkncJV6zZxDx5abqhamQjzpF476EQiZyzu0yz5pK4MiEq7wOwyPLvGc61wp5UC
qhHJUUjRoQSlV6xll2IlXWMb3WFlj3myDNsxhVVNt2ZkkhvIauNkDyUtiUxy0bMW4LGmTpOw6rXL
0VlA8P44pTjL2YDOSy6Uqk7ZOLFhmaDm9gNCDiAadh0yE2AVAp7nlWpgp+olVcx0ytdGuSU5aLS1
iXPYnrXtZBZwa2v1HfTjIJmzeQxMdZDJ0gDVyOxUXYfoeTeLYt0Uw8pCsriPxgsqqWbCIXIuJuW3
tOqRyBtL5pJYKOMDwnTTV4qXAZ+RuVHP+9nhlxIP9lyBousqPaR2JmI+2M/QvuBEYnhmR9h0dVZv
+FBjgE2uyD1RqAQaF9u6hk0rYjtG6mBAbPG4cetJtcmlodUlz1IT8YZAROYG0wp7GfMeLGCKrTEZ
7lrR3s0Jh+dYmwdWj++FjH2o1ThQUSzZ8rFS32uhONU4jxRQS7AJoLFJHbxf10bHD4UeeFxlZwd9
Aq+pTJtllJsOzs0iHdceWBgTyN39nFNMqM7e5PTYI6QzaHN9Wrs4NUvDOoiqAcZZrSTlO7uB5xKs
A6IKgrEor/pNueTlIKcVo4Op3Zu5ZEHJ8FVavuPhps4qJ9LN8klzOUiMkw4WB/CJeO6GyFLWp+on
oJU2pHLZmKC3nES+0csSE0rEVUIP3/1giS27TTJ5kZfbzO+R/bLRR2atTGPamO3knSrX3jVjUezG
zIutus3iHOSYKLecCMZQfuNxMIkV4NR2ZBw7//y+cZ66ufFCNdenrLHSCChnemIYmhqtm3c9TJmd
KcrQwsd1gymlG5M0LOsJnHVXv8gCwy/In6AkzOeCGtjhhZKV94ZoWQFhAu7djBdIkseokhog9H//
QxWkR0ZTka2TkURl4sGbeJwz1GTOV00tnszJSDeVpVf7rnnsU+wr7cLAHARLC2R2oLTVXgEOgiGV
X9VYulal81K3h4ngierocUyqzTRjygZNm5hj9TCY4g1fLYvNVHarJq00GPL3B3fsaeilvFjpibNK
J3uNWDB4SikP3O1hni8pT9kWY3FjDhBx2UX/kfQX4jTdPRH9schnb09H+zPjnoI1CCjg2n2ZFjdA
mdA5mAnUI52xMjXts++HW8GWxqfsAQLwXoQ8x0MnEEUB8LaPLITR85HDnQUtHScNoMf0cXBS3bc5
DOJYz69yzsN8su+LyngynfY6wtnJ93Lg2X16Gfr6w2zyDwv5fbVL96NpH2QxXHjiTZfaAu3LlHyV
Gu2dnZL7FkcvoLB1qWOmNVvMfX0e2x3RwKbXVs2ojSuC8N/UnS9sdOuQ0tqO8ESFgwmHVzRvIHFP
3TnNnGe3m4dIqzUZzRa9Nn3OcIsUoDRVzrpx0SYxzpCfyKpVkbRmoKGM55MEF6RAPpguyZPMcH6n
Zt+gxyte3VKY2+ZCZpDJXd380ux2CBuYsmKMpYgeoVGNQD1MxBV43G3ZRKM5rSbKjqY+H7CLOeUY
BHtibnHnpWmOg9Buny3aocpXM1sJN30rx03VM6yTifc+lvULofw4ztb7rPXPxqQhaKjhX6m2GZPu
vsTM7DPzNRNa3JC4HBRqTQn9BhHoPrrlNETsxWaYxaeAZmiN4QT2sad2wsnvUt+pNROiovbm9d3e
VM3HhBHH8+QQeEyiI9Xz51RNkeEN4VRkQKnTRkUNgAF0A7DxAVW0gcg9sPMWnb/ZgSNVIJpSS1Ya
P9nN9IJxEM2oKOkKCJquwfWnBEcro+uBlUE9Qs6EUx8AEqxTUmO8k5WOzCQQr3sugCO6dDdgvxJC
1ooryzF0jl4DGu08hG1R9+skoff2UIAhLPZMuR+g6VvHSjPDrAMMM7eFF9QD2iRqgWPdY7Gxqgfw
omBDjsxdam0S23lNisre1rq1J21tRQ6uf9CN88dUamoHo6DI5RPblql3y5X+KCvIcxrHDIE4TX7t
9K+pw74UoWcQDldGoqzQK3FmD1YO7RBPAHnBcQxdY8LDkc6gb2CSmustZunK5XOo2WOE/4U0ife2
xVGGeS8BkOlnBSCnXHRXhu5P2MaF14MZJc10czh9MQbF/bYFzTYxOdo/HRsldlcOfXctC7iNM1eF
ajTlFhJTXAab2THNWchN54Mqr4uahD1MVhYxU1Wr0nViS0C/MMCb07dlDYbSbK/oRN6TuQftzh5u
eSZfJlvUK2MERW+QCYsklU9VWvBf+Jl/C+G/tTX++648/A3P/45M/+tvf7rc/S+4BCBYmv75BsD/
X/8Tpt7vv9vILj/xC+bvfLOA+YMaizQlHW58vyH+36Adhj5w2ctC7A0d/W+Iv218g9QU2oolG0GH
azl+2a/kXcv7trgKeEgyIDAV0L2/tX5deAY/LF/heUgdD0FRUI8srhrkJ0GFbhXwKKjBAsLaC9NX
Ro/lYEeCVbfEbLdeYd3ZlY1WV9p/wUdYts7//srYrBBkxMJE1v7plfM2bUUBvzE8IZZA81jeCq24
2dkQG+qrM/VNVSO2s8LQ3FoPC6amT/Mrt9QJeFDue9t6C3EtAr+MaeuZ4kxNcdoNZ7CCD+5w5MRa
W73YpBDDmAB+TNjo+JrbnGXdPP/wTf8RGdn77rn540U0kHYLa7QljtXGV23/ROnhc5o4epIQNI4e
gC+jWDUSMwV31GMxMWQDce9tagZINSiaqqJWm8FptHhozedUjm8CSUmWZIhhW9CHgFapszYxPhZT
BliVyq9p5CywExT5RpYKw31+0GDIhhECSUvQ5wRdQl/TJCvDoTaw7Kt26Dk/02VmGCQELlzgvGY4
/c2+RCSTrKAZGD07AAL8MnkZ9ssQCrgwjmvsyndYiXVFTfYane6T5st8sgGj68076N+wk2KYVzn4
rClh8M+x8IbHkUM3xXI0kRT+j97X/2buPHbsZpo0fUUE6M1mFoc8vryXNoRK+kTPzGQy6a6+n/P3
oKe7Fw3MZjAbAUIVqk7RZES8Lla7Yw9EaV1NPj+J0Lpuxq8/Km9oHv0aQkh/LyOcy9o6I1gykZtW
h1zUi14BC7BEDNjOZPK3Mt1ZtVtx7AuryhqVfCbT8EOZoL5YcfU0v/gU9E53fZZLsZEwoC6ahghj
bHsfGS8d/bLbBdK+krjiZkXnBPSTc/tY637ELOoxdgNH2jjKeezRbY6K+1c3yQWOen7wlv7iRbjs
Fco3drxAFbhkwLWMSoXf+EdDgsKuzactszDpcDHOtP86C1V1Z1gseEoqYR4K9vqB2eUrPbIP7e7h
C5ILewZvSFXjQkS7G1bKFWdqiSxQhQ6e2br9Wg1YkfSxBQcDYkCltjdZfQeKmKnEK14TxYwSAUzA
yrlPTTmnto70eShg7ztKTjCqXVGUD+7gHS1hf86V1CkBtUk2hDbQw4gOcZji8yb323o4eAuYndNZ
ebrFjLZFmVy9IcLpO8VsO1wkLttcnvxbGxiHebRfk+Bg+3CCwsGraEuyd1I9AzwtI/Ne3Dwnrbhr
CzqgJv6xFhYRL3ZqT77cB7WOwH7Wkwz+ylnEWWBVJiPD8ywG8ewP+hJE8mgtGGGsxsN8CEuU9Bsf
YGyfwAjOJmCdiQ8/pGVx6bzqTAhPZjb2beWhepVdjHbdDeg5ovWvwhkYLSjWVzRru+ixzcXXAqxK
5TujepC3fjQpcvxV9HUM9KypdhYCgpED93JEzLpsDXDYUD4WKrxfibLYRaso9qNjGKB9PADrdjdZ
Fsui+so5DDYKYW/FTZWT19cv09NiaMzQTwXOBUjlRxPXel/oZQF0KD8rh758XtpfgfZ9RlRszl13
h2UDcCyyv4oRugXaJrVnffbp865D09yrW7c8e+JLONHjErFJaQlitYf0tHddi6a5WYLffWPwr6kC
31LU/2htxPvhdRsRjQAWd5lwXtnlJW786pzVMfgVqehpuVjOiQoF9A+i2GumtrmbBHl1GKDjbT6K
cHgVoYJtFWpfm8RnMRADoUBAUCfgf70FQXF7O5oFwWnueBO9DWq6q5gYc70Q62zCA2sPCoOuvV61
iB5oZZBGr6w96PJL1Od/t4JJdPGdP+1t/XrXAsRPLHZMTTUUmZpuc5XHWBzC8/nonOfFCw5b3tVZ
4uOdJtxaduDnXpLLLIEtRoFbvRbCTy2vKJlCB5ky2j0hu9tF9vqqrQ6/07TuvV4zrYaYq3I33jvo
e3DijGcZV2+zYIYIpUf4QT5mWsjMT+LvxkEwHtZO+OlInrE/orV/SgvuaKAZPtbdCBiizaMu5LcH
lpUPjvdMaH+7K4KcwTUE1fIvfrt9emOP2rS2o6y0noNq+rbizX0hQfBXWfNa1/l75XODO0CjnWWN
7kEO4cEJ5ftghYhHJuzMfXhfzcWYjuHybJMqnnVfbuRvWZyUM3S3OHiKSyXlzF0RMMOtxQAABv81
b6a+Dogkt8h5blbxGUTCvfHEALz9eRXXYcQpjejkqt4dycMlxG52ko/Ogw0Rq/i1VEwKpQQQnFrU
7/yeO+NLoMguHrI8CgXO93dpQIbCgHUCYRn+qh3nAxKhZVjB8OcsrADIg/ooNxRGjScvQxyMB2Uv
L72MsrZVTro0dB/DuJ5atPVTK38AzGdaCgvpbr/l+cEpFQx5b79HtfqrvfZRrd15K0Byo7ykT/C7
FyW6c7vlP4zVeie2IcIr4e8zPXKhJrb+zlXyVXNq7OZqe+2nLT93UngQcHpLQzwu6Y1cEtoj3Iz3
MN5ycVFgnQfautuI84MV1T+MHVtpXEYdldM/m3Fg7XjDGldfEeTguQQUgfx3glGqE2B3S/nsNhIZ
Zlzdrbkb7e0NqJfIwqG7t1hKlwLBLmmlqs/FLm8nAaJ1OecHyCfouwaPZ9e+2PPCqrihO7jxsOxK
y/uu2nZXo9cZIpNSttie8kapxJbtp1U74c0uM1+7Fa6FOk5jMvLSDiAv6WfS2gbf2unYe6q5g76K
w2dfA6aExo8h9oTI2maFMvVrTKK65uXU68UXHkZzzSMkorXdEzEQEG+/qxynP3ihmna1yl/iyPoG
JYKbWJc4zePoSy/Ra7/GZdZ1/ZVI0V0yfdCv8bdI3A5+yeMSx5k7t8lhUzrr4umBDXLFWYnlWYys
lWo68V6GHCTj+pu0pO3cDtR7atuDUdN6Xy3g1wNShaMoz6YKvpwm+uXUd2Kyx3tV6J+F7TwNC+dK
E5UI53SOunBbdrJ2fxcVkf9cc1gaLOLaM/mD29V3lp7Pbu5Zh9J32oPXj38t0CHLkHVDdGZT7OeZ
YhHP3YDqj3Wbui7H+6k4uu7RrPODis3wWi1EbNrQs51za1zcBrlGnhAdsPnweG2EFF/S45brfe2h
aouROXg6yvK4eCOR99UaZIwIRH5IINQdZxlQ3/gRmThItzyARSeoVWrwlOCxm9h8t4y/HVYb7gsX
33pRIl3pgyb1mv5nsCQAf1XSpfMMYphA+Gf2JF+UJHZk1nI/NHButfUrNh2vZeQ3O/C/gkxf7bc4
/SuOe8CAlyCY93JZIXHd6uH2Ydw4P5ZQyEvAnnsoKpMsn+A660mJSD0NlUcrs8XxvqZg0bp4WATn
Ph1WWVwjKuRRh9Qx23utRLxddZ9Px7XU79qzl4te9ClppurYrmVzIrPtzJC9LtIc8tnvsyOUMz6u
mJNFDklxmEzztcxN+DpghrJofILAmg8SneKr70RTWi21e89J8kpYIgeyA9Zo5HxGxxAeaLbJlbDN
YdhG6oKj3krfJY9OLvV92IkiW/OtvLrJH4G3MotIJcPGU06XKvTNxV6Mtx/4NDtWfmwDHQaDiK2B
jcv4kMRbAc8MYbh4vZ95o/vHrebufc3/6inUx15MuCeMaU90qJO1kQmvAnNBObC3xrDPfLSZAOz6
jKhFZm90vM4b5frsThWPWrCsd1uLcomU7Tfje9YnK5n3VeTrL9/vMHLVicYsZ4YTl4zQ3yYcsohe
r6xzRqkASUvip3LpEFFZ7Qeqlx+wATHY2edI9PNDBRYBNifOeVJ8J4b45zVXv+ugTk69tw0wJnnx
w+vkP42axqe2SdTVasJ7q3GfqXfbl9JEqG2Qe4Hs6/2EbTWNizBMw9F96ARU9rL47dVJVt4rG/9h
I/Spz5c5XUvnahsnpu8Ta+bbCkmStzLhmfjM5nV6IG9+dZboXroCMC64CYlNDO4GqZ3fYHIH3Gtv
eSkI1xhhuSFU4obe1TmhfEXlvW5Gb/cBzEHtuD9FjE9lQ/Gl7CLalR6ZIRUj+ElZa79b2jnZo41D
gMEe9MK4v9fZ16msC5OKJv7yfE4nqUZDP18/AotfGfJaq7jvxvoryFk937fVyfU0baptdxni2eb+
X/+Eq09ySgAVks83G46NY6ixxREry25WwcHXq7gPlx8+Iot9VKxMzTfnoXhv1xFdXjgixQurhiFk
O06r82UzOByaHMJ326y3QSr3MPjBoUnW5Gj1K9KlOiYLyO+eVycsLkWxqJT9NQcxNJS5mlow27RJ
xN2Sc42O+SGw8/dFFOEL4U3vgGcXMVm/l6V0z5F1V/Ttdp238LfVUnYKCzmVDcgOy+dunPIDmyrF
9Fh10GVJ4BA8grfebBVukHlILgVbmryk6A9y3sgOmodPAukeO0aA1KbHXFBo1fBUV0RBZDnQ5PVb
fHBrkghqgwnWarBIqlwxOJYcaRDLIk+exFC6CDwwbRlXotNoPJRWlX3U9vbD5OVfsdIli7n6hzkO
WmCjVSDmC16R/AJpt6hrowR+WM8wOV3bpe2irNTzsXq1kczWMZ8OZlwQK1ubuTZxNB0t25XnEi37
roh67xoU8tpUvfVlL6U6RtbkHCbPG85jWW7pVDXduRog9swNI/RDQ9ifqcu93AY4Dnca9l1vaKjz
ST4YRx4LTuOQW2rCRtMgJeuumaA5JyaTYZxppVYH918hHhB0ferEe3J5J3fOVD5NRVUfZvItGzuc
Dp23MsCOwwMBvG+eskQaFd9OcfVjZJjtmu8nP/l01uq3v9nNSTj+YVujD1OP8qx+K6ko2NZqnymD
vMI9gQr5+GSxUewUd92VmbgHOS3ozBXWMQy03eiEezXhIrY5N9lQdDQewaludejb8XfDjXdNScc3
vXm+jh5p8arQNVezWjDlcAZJ2wIyrN5TGPe/xiSCuwkUuRwke70203m2hWa+htsAlQ2C7WG0y69g
HG8tm3OXKIEgsrSPnWnvfBX98VykbV5H5xEoWNvBCcjCkPalmLbzgi41tcrJfmgmkGH4uPYgqtU7
hjp5c4KmuAaVTFJnlKSEwAeOIpFH6k9xW1pIWBYibh+qTqOkPOd9b350xzKkEE1x/+pQskJVPjXL
/DqV89431OxyiC4yCu17USC06/CRQsOmblQ4dNlf8YSAzVPQ9Ax4bA7A57nxMMDWdPURZ8JXH/XW
/TaDIFt19SDrsQGbiZKT4+jLFlnhNa+ykYP0VIv2H3aMpKVfMtsMCm5EMarGfV0doSO4QnI4mYhW
kgZ6OMUj7t24f2zUQnlo2JNeOvc59sxWuK8KPXGKqPBvkFtvztIwjN7eOVYoYZ4TerqDS2TjD4Rl
ER2rJZEXpeqHQSFG7cbghICyYXy2TWacqXgvWw+29ibtdEvyyOxiCI8LTN0LbNapVCK4qtA6qFn6
L7UXTuegsxzGjJrWvzVvopqKN+SYR75nULN5igcrOHOxIJI7jVxn3PT1X98kmOl32roRD55jboxS
96B7fZwc13oQt1QtZ8baOnXmIC085ayQfGqKTmd53cTYP6O3aEiSqxmjzNY9r1bnJGftI3Uphg9M
Hd3Tv/+T+x+jhG+WyPRdCz+Z58enqsFoNc/xI7JOCojbTod2co4iwWFSeX4Jzar+mRv/LfHx4jpJ
QJpLrF7qChbKVg1yxHh5S+YdcNKKehFiSiUVlBvm0NgSX9Lj5Q86Ap9WoYfHRYyEPZu7LVkYvMly
27T7I5zH+6BsbFYvT2G2OZTx5kaf0e+IK4AIYlUZMCRHmbLb4WFDKpDpYlc06mkcwr/ClO8BAsjD
EJrqthuLdtBDxaU2lKP2i+6vtTQizSOfSFTCxjoFT17dFzaYnlhnRLfW0mW5Xk99sTXZ4NPE5LdO
4leUV/7u9ob3kX0K1rBhtICQEaOy96tmIMvFBqHk2weCtKt9UXGFupkUAMvBY5zMBDGHEkF1aWUb
OGHbgf756MWulaB2TSKC6Woqnc5TZBF22Du8ojhAAvuUGEk82tRcupbx1ZcDMsJ8/SGR9qdlN4zo
yko++PrNV1gQPOt2H6lyD13o7CzBK1J15ttaaRNMD9u6dW9uFZAq1SM2jBR03aw99j+5SOosJwgI
3tu36/ILnJ8Xj95EDmVzSNzhJZjUb1KQbpiqv6+WPkT7qX5rWt/BldN1WOxTi60RomtWpL+ngc77
kzcwuUVW2V2rm8nEI7tKB+6fXv7q+bUPUYj2tOvRaPYRlHazMXyBeTxB9FwAOO1Dvo88DudibJNU
zVrsr84yEiwDkkQi/X4xvMaI89LBsS2cUWAPnmP/Gkg2amHAOfzzF/ZwgHLZtzQ/jLycg4+Jl8OS
2z6/y1RP5bbeB3WL5xxJzdGtkQzCMoZB533ES/I3TqZvopas8Eft3aSPJv85Lw6JStIhSWrlNHTB
c9jzsStxYO2G20UeuhBwV3ZpJSfzLADgxlH4F9ndlMt1HN+jQDjJBco5kSCSfeRh3wV+34mbALNF
NzN6/XnWDfmGkpoRhs0+CGtWedi14OFyr0Sv0Ts4PUNM9LgxULCYwctCtDTaV+ouDkN6emNdFvG+
lmV3iTYuNDh8puIlK3AYcSetl3hk4aDXk8i0IOrb6rE+og7FnuObu9Kb9nUtYN0VGUUQ1Klo87sK
iiSNoAi3Su/H+qMTzH6LVsMhrOYj7oItiAFkiOepCrKi7O5ligQigKa4kBUzXUN5HJfle549LPf1
ej8JdNIe2q+T5ztEWfg/Q7Cxtgw4wIrmxe97+qgYe0LlTVPW3jaltXxeqR1soWPxZsiKsOR3uXAq
JPXyGBUEZsTIA5p2I7uj2srj7UZu4Y52BNVyU743USH2doOapSWTj0ay7oI70RM7mehj7Zb45HX4
KTsEIL6mpfQUfo72jrjLStiHEKQ3bYfmfm6Gm9MrxrtffbWtE53DxeLF9shP0uU1RCKUORw6tXqM
RmR9lfYvemue/TBun0W3PFiDTQhI8NtR5qGu+yc9Nherj/ao2Q9V0dHC+uaUN9u9LFfrXvR/3DFY
j3FQ3kRZ9WWw0YW1FmLmxmH+96TLAFWSmLEJThAXx7sGgk7XImlSOsZoXHEFcqlmrYtDlZvfxumO
seVyCiTJIWH4oaL7WEDC6WneUBViToxQD83qhtdlycKzJXCopM3CpqpeF+ExVDABU0s2IRuS4dQ7
FO6YQa/CQXhveDHG+KH3vN/ViPvPymcNFIOsLwjlSWriRbAcE1gShg7xhug1uzgkFQFx1M6Oagd9
306EPTqXBEGjl3ch4hlzmHIzIce9DxUj4BCDDLTV2KQ9381rHZDFIsjnWJAjJzSCdVvdy77kdBfd
dzVX6kCh+0yEsBhehgHZYE962dQ3O8J6j0qSYOk03J7E/sb8nw9ziPTloVPxqdns/s6uuKxWaV4g
spGkUpkG/9OuGGRtT3MK9P7fIdyOVtVUR559wKaC0hDXME+TH5+djQG1m8UucGqC1n2TaQWaHvkI
T+NifY2idW9yxXGnydfYdJVisuJo7DZvz1q7UwQc0Cdi4bo0SZpE03TfFfqzD+SFJpLbx8JmuFsn
XdUJz/aWNnMBxRKEQCTIfQ92X3Ocm8dVDg9SLmVa+NuP0O3+ejr5GAhMlOFc7xF2yzOy5d1WdOR4
BNNnMjsfppR7OJ/gOFfDo2Y068fxc20gEtcN143cYGuK5Q0I6YRi4OxAcqRu7pPD6pNi2E5umpTu
axiI98YESAO9P3HpkBmyopdrAvupvg0XQhuSmOwPZ+vWy2Jt+ySYiLHgoQ60PIwlY3LRoEDTnnUp
rOGnE5EgW60tEW0dKTS6p8f0sVKgfHDuiY09MDnNO1IFSqQ44mHrxq9NOqRF2PY5x6Jw6nv7R155
EsfMGWyT27Ayc8ub70G545NYkFhVs9Psfbf+HsaqR3/nsfwbiHh178luWC9ePZ+3Gl95HGlSRifw
zbAigFUo6+ca2mnJD7pU5KDZKOqQ1D7ONX25bKLwGETzdxjN03XxsST4hBr1QUGMzFq+W41TIr/Y
e071d5BO8uj3/gnlDS38UjxYzQTdIlxw2sY/OZH91tScij5AeGclO2qhPhjMJ8UIL5LnZrjGqy+z
SvCCeTMXugK32xnZZNRU8CHeW+gtos8dUnlU7F5WEcfXEZyH8tLegjJLWX9My/YgkeEeWAH4ZSmZ
PEb9QrxOAL1Y1PW98a12D2RN52O7+7Bc3upVvtSDu6VE4r/0VflSTfT6rm1lSb29ucvg7Kqmh5+Y
wu/cd1ILXIQPId7Fzf3DctI6o56iLY6e1pwRrugXLhST/YyWMsVaOx6bJCYJN6xuS6DK1Fbbs1wR
riSMG4sIx/PGRkSjxd04AwfP8G+7oJXNYSXzlEQys6/CDqlZ3DmXle6ixrNG2s6CVm3wvl2l3mfn
hi30lUnJMueB6sLLRqwIC4gv21p7J4iFp9LqCIbqme3qBRC4aOdMm8k9IXY+T2N1tQt9srG77Dr0
V5lUd7JDJelFwHGzt6+2lXj0QV6dcQwyGxd3M4xsXqraVwAtdkvtA5uoZDaHZMJyl12f19dozFNH
B+UxjJanZO7fkwads5V7yz5H+m/X8QGBe0mDfeqW9QUqz6RLbJ4nARE3Vu9BHH7bgl4jXByUV2EN
EBqS99LmTbahQ8vkfd551kl5rLWyLJQNGHUQ9On+hef4u4qLv8Y8JIK/oC43dyeQBQmVL4SpRtau
V+IqFW6C1W3FcR3sOOuC4U/UDrizEDWY0ePGxuIFt7Idj0+umcr91s+f9rbIbJiClNoz75b7ocPM
MCbzx6QC4lusiNAfLn5UDn+E674Rn76LW7CXZg2/FCZkyNR2j4WnQ0OKBzxp6Rm6BobfaeqPdpvK
c08IN44ZcW42oiRzqPZDtagL0DxICbU9jfqxPeIrhwAr4bNZWXuOlpCNmhGSsrh2HlrHeky+Do0L
49PmJt8vtyWOUcN7z0S1pirRhONo/RF35h+75gM1BrGBPS4/B2t97QCgiPAy+ae/3aAbh5bMil98
UVYPi+1fwgWylVmRfNzBaQ4Dm3l3ley/nrfCpuOaHLi0dfmw0UnirhmOwVKSxCLVIRis90ljw8OX
OJHIhSEtKeTLuIyPpnd+qVvV/pea5P+ZdOo/26f/1/EfcQtW1/9dhfX/o74KYdL/oK+q/mnFMBj9
X0Mvbivr/l1idcukiOxb4DtSnMR1/k9CIoZr58YlJFirbwuKbt7p/22rDkK+RG2x2RIZ2B7arP8Q
WaG/YjEe8iv3P7Ll/y9s1WD4/13t5PNQ35Z64OHmi8ys/9VWrRI4gsr3g0wADnTLXrSvpeyi+9ys
jzFQ444SguPVJsWvsPrnqHV/bxWi0DnaRFoHzXV0pUPsHxpm4wwuDiLi8aryZ+4NHmGyy3jANzfF
CzwRestgtnDPkkEHPNeuYQAbTJxUPIGArCS5cKzlW3VdtcTooX3CyQLrG+RyJKvp2zXOZdloEYTF
1miWK2Qh/F9qw9rpDR21EnTjs6zAWV0MZIkkHupWZvFRkwvmYoUNUClYM5HIkaM/3aQuDxyBaAKi
DxFHLsKCUe1HBccxrCt9jO0/esXPHrI/HwscNNH0Rz1vPpiV1uKs3Mo9CUhiL55z0nuDf3VT+qA7
ozhdxj8qqN/XQT/N/fccGmZ8jwIfMNYFrt6XswBqYF1kyTwOZnfxZqqOnpaa9VjeCeh/YnqnbLnL
xfO3Qz1hDQ9DRFLauxOKDDKbZdIlfuil8do0IcVB25D+fr1eCvQviIl/NyGhfkn8T5UrErkUMq/S
hgfMKHJoQ/LiPEvIde5I2+Z//R6okqJf05tUl6FgCVoRzT+x0nsuQdLW9NEjf/uyrZF9tsUYYzLd
6bXbGzH/dZYAb5QZHoXUT0Mccji6T3M5zodQdfk+sYY7Av0oY4qwZ4wfPaol5KTL9aOboLJ6Z9KI
S9psjay3bRlMihNDumMWmYD2dqbbj8L5Mw/lyyIw6kZ1Dt2y4ULVyxv98qmuiChf+EbUHt7bMtCe
efqu7Na9bYJfZd6YE4uAL9UKxm+G6cpasAlGCVF0VFtPyIzEngRTEtUWupkinXHxXTAmTojr4/s8
10/Ydx488Nzj8ig2srhwTFXZgl2DfrGIj2xQ+i1zUEwbyjmvNtQSxSMOJwjOOUCLzjgiAwa4oHzq
Z4FDU0XM5QCIWR9MBYYBuj92SdwtJb/ddcYjr9xFRUUFYijwoiUl3Jffpsj4eyIKGqgM8xFjMNuX
Fe8dA/QPL4+/HJ62Y4Urgk0EDCKO/OXY+HGHmumP6Ob6D8Z2uGW/eB9iLCEItd+cEq9RXHkWz0t8
VxFmc5NSgTrMQYLpAf/6WKNWA1A64NK7PU6bedbleLIYBFM3Zt+DXD+cAMhrqBYf3UALhTQfy5tb
tnXzba8FoC5imS2b7eq3CsbygKKfZQ9o7w/WGv5mUVp8TZLNvYY/ad79u8nMy6U3/T53JvcBvyEW
mM1KDmK1M3tW3qMtLqLGnwtsTv4LwVGdHalnXHVjWImnYViJopvmOhPIlIggd+42p3+ebmKaQNbw
xG0LsjNTvfUYPPszMo2NY6C0RH1Qq/dmh+sMF1UG+wIiFu+tDgnOwyJUofW7htZ+I0Zi38m/jS7y
x3517pa6Dh9csJFu8z+DJLL3kzZXy1qLqwBqWbd1fgv7+H0d8fT4IviusB5f8OXsialB/efOXxLS
4mpDmF9R1+ksin2MUuVsXUfPxCceWARB9Xin5mQhU9LJgrFbs8bzh0waVON2ot0M8/zFaqxnmUhx
2Sane0wGdSjdoj66HWBCXbDREGHJLokWOx23v4FytrN0lqzDyZ7RahpQ7ftB5AoRlSJ1esTiZ5Ws
BymlS5a1aT7V7dHtK/WB7+pXUUgEVlt/1Q6JoPFs7vIJQMfBwtEPmznVmHcALoaDCkpJItB4rJwB
1vqgoXxQALLPwDwHOZYUbsjN5drV+T8zOSQ4YTysNjAmAAJYFdisfROHk/AcyQe6qOgkiviq10Bm
4cJeDGxtBL1K7ytOBlyE9ZYfD8iKi2tRd2/kTqmDM1yihJO7DQKVBcQbxFv5eyhceP1l+5zrgQOw
E1lc8b7NRDQuAY79uPL35UCMJlvmGePxcU2zIRG2hc91h59VrYjiLjxUlLH53MTyib9L702A9BBk
NjUDwduuAmphFypSyKKlmxs+7VlyDRJ1UNCz4Ig1Iz4nrHS8DwR91TVnm2wbl8E9xe8BhR3OvvYb
1LRLy6idHwgdfpkrC4LiUNocwhvjDHq+Yed9y8grjhpQ7jjXmIcJM5nTQrnmHBlxAjl9VCYPnxIn
/FO1+8lbonPMrY4s0913efJLbwzuPiRlltuY8iDXdzEKg8euog2oVPOhtMa/nPjlVXneSYuZbS4r
ierB9+Tik8t5N/ptWq9Jzf9IPZa19+xM7GGIiFNBm3fVyRDvg6SlQHAA+duqU1PPRA90zb3r9tEx
CMSTieSIWZEM5TpewaocTsB13S86WL5ZJlG343eTDGFWLa1/bPrutXO0ONaks6t8g80LQ4DZWMAG
aA1u6BZ3chrkWfy0eABIe5pw27TdI8wsFKprnxaxEoWATchnQngioesYJS3RSUG3Zf5a/p6nqUgd
K/6HdXoMYq25eFKS1tWbk5vXEYD4LctPTpkrl2fq27JTgJX73pBNn9hAPnoirmmOAQB1CXkT2iBy
CjYMJ0aF9v5Ow1zYGIegtdR5ceZ/ZI2qzazR+LYp72W+/UHQ3N2xKAbCYoV+tKvAue+jQO3ssPyq
0fcKJvWWkrJTCfip05Z/Mc2hhml/TjCOU0VNjnrQfhkgngc2u+/CPFviOr74bEeC6HKWPQg0k5rH
/Kfc/HdsdSuy4mi6QhtCXM6C+KfSJsLW/cN592PIbX+vO4EKLkc34IaZG40hHmR1Un37gXAWj7RS
8ooq4OLI2TzMiI+OngBvt0fPAXivfRRA+ssBYr8TVUNYytSxr75/kXE8ZYu3KTJBi6MDEPeEOByR
8UbcDlO7Rwi+66ZqYamGpSVhzEQ4YLzvwOkMUbgNIBGfDKSqepgn5D1I3tiHY9mPuesQjSKAc61w
OxsLfqpZFM+56fYNEvnQPBH7UJx6nWTORGPH3ku6Ed/9y+5wc05W+0Sa0MGCsDn7EaCfj74FsEop
kkVwOW9WqS+OlbiHeg3pGzagP4WCV7WX1kPbnQfrG7ARepCIqAZIubUypNTz81FfKf5AtR58+7lf
yAZx4w7/fWhvWTM1v4wH8OvXZPfjizG7KpTTPlrcGdPUQIjuvJ2mbm7weP8bR+ex3biSLdEvwlrw
ZkoC9KREytcES1LVTQCZ8B5f3xs9eJN+VXVlQOTJExE7+oz3kXWcqifVpzSfc9nfFBIzmZ4dCDUD
EcGrip7fXgKhR7WzpHxAsivaWMl+N02eR5c7eT3JMLXBdJWlv/NZSLAB0RXxWNuL+prNTZ1g5tN7
dEOfTaZTzxyQQ/fbClZCSjO2qc5uM0P22ho12InKI2ivEUXij1IzUKb5xiLbjtf7deacRxY5QOCQ
eNgYBqdm2s1Ljed/PWHUZP+3+mNHWVzQYp+CEmlxkDd6JH/G3qZDBKQnNRXr9oSP+FGzQJFMnoMj
KPf4dX362XVJYzR8HbSsQeCiI+MRBqxdVWuFKkkR3rEgYkqRXRMfNQe7dj99L/GUH5yU9ljTs6IC
lv3Ghgit6uWPMlIWea/2XMdhlaHA+b1zdysjqnxMFf6CNa1L5/voaSN+XFTLNDuxHn6IuZt3FNMi
D/XEYPN0/GlKWoQsU7EL7QI27HoRZS4uY72YQFzj9y69HF5wh3cVA9Nn04IVxOiHRy3ztkHpwICK
fWSVwDtMbXVIJv+opSBazLkPdmPiBle5LwYRh6qtJnZe9XMB5+fZaMmquflMtxajcU4EBfnIbFm4
GfOGQP7WTH0GL2xHV/SJSGsVpVCTH1l+1exL2dFT1GrpJQ/EUUuIJ+aJ5N6kek5kk03KQv90nxRP
vbNYO31II29pPNArsb2vhGTjZrZiP/HENU7FUp48m27NQahbcECWIZ0BMGCB9AFYTbVPiJE4ToMB
7irwauO8380WCxJMmzwdXv0HZkROUKiJ6ccIbiaEXfLquAZzHrXC87DD+xCspZH/Ot5ymnLM9tmY
0m2yt1Sbc4TG1CcVBOa6ygiHmQ4iYWsvqVN+xEL2kR6gXyy9/Mlall4OD5DudsgluRdZHdewjGYT
krJvuaMXO+GP1safSLLV3AvCBYthyHVMVt42Bnxtmk+FLQWcJPzd+EXOXg5FZ6nHx7IEW9Pp2HnW
7PezZkLxCbqPxveBbLnJd9+Aebd5HPOi1g6dQ/J1kokddX73uhrVjkHx7DZtyYrYDdvE4HNhajCl
Xx0uHaG9kKi33eCGN+peuQGwwrZZrbjDLdV2QxqMUc6dfrPMALQUn/siPzmT+DAbIuek+GhSQSNU
IplY+KqcFiT1pNso8xOWbnPp953PcGsFDrdYPz8gCexdabWbPk/fgirhN05hymh6fzUH5IdT0hJn
zAFNwvLLGygGEMtLMsyfXQyvxaiuc1HtNIBHjq/z4lxe7SB+97MZMEDSPQB4cLujNK0ZrBOLvIqj
lxx2XNwCbGnCjVevYU3LmcXO1dP2CB37tgd5Nc9lTPuNyFgKOwNjtuxfUmrbt4M+6uHcJzRE55nY
EdM81SnOLiuxQ15LYOFVEGGmOmfKOikf1/6go+ILoS2hsnDJ+/Nn7De0zrUj87Vy+Mj7kBJDyzXs
yJmppQu6d9djTwkaEaaF3x/Lviy2ta/jlMHqUJWo4XlWfncZNCNF1DwMrKM9reGWTNvgAuFIMaa3
apmtjVWa/ECH/MP15YPXzudIx+cYgNQYhw+PGwbfXRoc9IGuTT//5SPEhatquTBgxF4H+sP//3SZ
jTG7DR5VEtv9NjUlC4e0rK7+wPGn4DNvW1yfuAptyeW8gDYgq+g49AEsmxatEKieOmi0FtNxixIx
JVxM0ol3x4iMEyx+sG3LV1vnQp746MhT3F5ZgW0yY8hvcap1a7jvUydFcczL9q+BSWaTZyyB2rEC
jNEku7YrzIMthxdeLHtnsJ19irIpkXPubdXJfduwlwq0PKJ9usRcqobbPzMfblKM8zPWAaky7er4
MipGMV3I+J6J8g0E7qO0NGCYWPTrWAPfpqfhaczsJ93lOpiAEQgrMTT8ffuuByvD1RrCrs//ejZO
HSNNT2UDxVuzpjAZO6beuAi7vL6XdVuckqC745QoIj2Xd3wwz4Evy8jE47kZOVkIOqfR2Bsiqite
YlpElaM6iHoOi7GDQxNbmDF066uSQX7QmNx28LqAGJrBv8rtWAQbpGSmCQ7K3AzGKRj+pugit0Uj
KCOxfGf2tR04AcEc/ImbOeTviIvqi6vs4YOYKdnzkkIObnibUXB5mpMrycBb7JhvKNLwk2Xwhj2H
JNkC10r2DELM0X21k6xsiALyTmHTHcCYya4ZKgAEAoFJCpKhPc57PiNdZvBynMnPVVrxKgrjv2Go
d3HHsIQlkkHy3HCnX/rhi08HYGe7Po38P0CqrmK7k4MCZPHdfnszMIJO1lhtOvdJynM1wZAbcO41
mffum82hoWgqWSM90/zE1TCkIDZK5gn5Eem5BI5SAK/dKlAsZWxHpTPcrTi2d4QFSt5pRzshldMQ
vd/Yymcz5uM1KI6lDtouJTldYpptjD4qqZYcsXiY7SMjGNRZHQ/n0oRDUlxm7Yh8GR9t9nVTM4Ri
VDQV1Yidpl8egC+elpSUaF6dfBaPBxiBH21HxITJtT6IYnX7iN7b5hR4ucgHYaZwKs0IbHtTx9PO
NRq5zVsPGwNhri39OxfY5GbbrFDsscOJUYpnH7PCTTe9s+pz9TRqzV1VXTS7hnuFGtuiO0Bwch3M
8ma1nI2Ga4+ESDterTQHYNXjAiS8aMwMkvxzQOZRS7c5XxOM1oBHOR/2XR/o4I+8DsvBip1MqWaA
BrCbfA4l5Zl4pvLpBX2CiMGyhOlY2yFVprehk1ZUNfYUjW08YSLBi9hX1nDK5/kpyxBTzDT3tngI
yysLW2AaBpGAYMEwP61QxDp+HopM2xFJJfTR5vjPMdvnktnEa93vpAZxoboz3h1KyN6rajUOuNPT
2CPYgJXOeRyGPMxck2vK7Mcn5b2z3qaewEk+c5NH1DG1u83lamvY+bPBscjX6W8xfWEVAYfD6E+K
y2JfInuut/PiHuTUruZKnohBkunVr/20lOdiDt7ZKAN6G1i+KcKJ/HCTY2oa19LVgc5kTehwDhIn
rdJDbiAiqvYGuspDE4xP/JjcJ4OvcumRqrxG1LsBN3jI2f3NGzk4BfNySAd9RUSqIlo4JUJlc1yZ
LepfYtPrV0tew8KkQiezYqpNcUepjPLEGEIXyd0UZvTi7Wj+HVa/08Dx3DI38zjdKk2cE2xpvKCZ
zyafDoghvwi+nJBH7IW/HJNkE9wwxpkggI2ZbNYmBwwSNtS8Wyvd8xuBn5faldpVI5yaiybBftnr
uyWzH0MysAUOBm9T5/RSOMFOX2owMX3dI0XmZ8+r2hvozNe6e9N1DyXC07AJaukhzVOQ7pZ5KPL4
PNPsGxop8YA4gOBVlfZqOxX0j37PQ4ehLK3A4tfE5ExO4E3iVDt/IbGxGGLHN9RedZ0B22TTu88Y
W6IZthvLV0hOVoAEandOtJgnSzPm53gywtliD+nG08kZgIyaK4sv4dZGFMUHOxL7G21I3n103EgQ
nRpV2z/HJSmhuSN2WpTPAZPENiVeSpTAoSUT/a9M+31vYpL38bxtHItlWZuifixOfDcn/V7fG7sf
jxq7wqyY6HPSC1gLI0Z6oYtTpRl/g3Z89bkTqxE2CMNOHi/j1bHNP6a3ZkeBWYDHIZPJpXWo+e3j
Vr16nhpOczP9aBMGThvVBWciQ+lKaiJd9Zg7wdDZGCmNOBm1syaNM3C4QZCw3XMnOKIkw8OGNOkm
biSlSsUrgJbgqFvPwpwYMSzzWGAHIKzJhq2ZseOlQFyVQcIkxVmZQ1aMpuzV9E39+OzMjMFcs55g
hz9ULs6DIpYIHe1mcOndVpX3mVfDfy3bW9R7BeYIt0zosh2w57QlXoNjvtAUKLwly0J/gFxZpUl6
IAooMHEt3B4XPTk12ATCkcBWxC16xaJiOFHt27QizvHOe01uXZuxfxDFpGVQOoSScSvY3uhuofbY
601Px/ug6I0zP5pJ3psBYJBVuSdflX98a2Qcq1g2cu4tuybwT8jp6cGiirUucQK7wmGDNNa8n5eO
kqNmzyhHN1bV2QcsOmxUmS5mv3g0iDTOiGvWCJCFqrY+8Jb7pzrzPNhEdwDEJkGcAURjcjMtewhH
CZ7Dd/xPllBcAA3S7bWPq5lcBHLXJllWEF7Nt9uGdTcDBJSNte2tX+nn2pH/jg3dde8GpwYP4sbW
eS9wUSwODqbhA5DEP8JQw3nwqpPLQMOZGPwSjlYHZp7rkHfVPnehAo9uxfSneNJVOt4Az0qWwn6M
wxFAvpmx3NSwVm2rWia7inKmElHrWiTdWRJkO4qRCIPb6TsbRud70P3FPhVw4Y2bEJeClpI28h0V
R9lALZjGXZ4G4RRW8LpR82xF8y6QGr5DnVmGOwqRk/+m5W9m/Lblj+f/aecv5iWZ31zxUXdYZTKf
LVxBgKwtG7527G97qT48mX43sfAxuC/UXaZcYiczcy66vnwUAsUgtUhPY2VoC2HiZQ4gqTpiIYDh
vpUBn28dotU8aERX0Vr41vlIlxbvq9aiAhROAZArSVGVOYjuLLzpYBTut9cOv5VT/JmcDuBpb366
ODB2/yABP/Xz3FyzwEK9KAqxnbTEZSs2gFVrqi9S2eM9kJ9klKBtGoKdUKWmg5kWe5Ls3omwdJRV
9C3B+fhZrIS+GCrh9nmj9oz1f4wJBE46elw8pr9+x9Ccu9Z4UVlMeNxoQHRWlbVDHeHVPSb5lQht
1M/mB08cJ1YDOzposq/smzUP2DbnLkzjl9UdPwf7z9xnHwKfHo5M0p6cecbElzfExsldhHdc+ImI
slQXXieE/Rf/BRAuIPn0pVgTjG1Si1PfJPU2ENqNBTraixBvppLnGWAqAkryX524xd5pcZ1gPuUL
BL6VaIu+9+ruH+GYhyXtW4HZLBsI/1O5UqE7BlFOUd/JqvMHBdS0SlbiP/bjr4zG1q4skGZ8GDX5
MgSHtvchVVnVle/xDsYqJZpj7XKQ2HifZl7Cmty1adDgkUL4YuMrpF38CuTGUlaXaYrrk4O7Y/E9
n13X01A5LPClG1lai3GLiN44lGsUHBhFF6weOe2l18e3Lpi9KyCVAvt8x6inl811SOkvWrTYiYal
5v7p/CicLIg51XxWEhm3yHmtBdr06DD5lKMJ+VgVfO7a3EQUS2a2gdGY++q1YMf6OrXuozMJwq0r
DTOh1k1jlXLmhxI2a+ZQY3Nx9oxgr4p5xmmnh/ZEp0HZcoxNqQOUr/7uA+ndY1MQDxm4mjWuUjdP
6VflvRaeLa5tLptTt5DM0Hz9WCZgyHqG7czhlIyMfggJEmBLYydC4Hop/rBsuRhlvrc7XJ/8q70t
L2P67vIT7LlauEW3U0m1j5P8JxkJhE3imEysCRGNpquHgTgo8IlnuHDfSeCyqn6QbbqgGYSl9QBq
XON3znGm9/VKB6ySTeeAWCV0NRN2zGYPoRII8U9r8Tli4F1Pwgol1kClz8dN3jzFxdfo/ikBYYlC
3vBw7A0hXyZ+qYO1gnfZLXOQHpbEPGmG9pYDi9RHSeAqM3c93Br24axHjZlyQ4lcjtF+ddzdvDVo
ldXPOosuPmkLx5kTckZ/Fb77XwDnaiO9/fq/GWjrI2vFtry3RXrsVBf2en1NpvbmBV0NkcbZzxZl
dNa/TucExKXqE/0bh78BUcAhwZGO1oD0u7HgJ2e+fm8n7GIt/NjOeS3JLOF+rYis6bb4neFRWC4/
if/a4o9ioZUFODZEuS8HMC8X6M3hGg1OBXD8gONbsZQ1qacr40/I1mFLvx1iNauy99WXjJ0imuQJ
d8Q4rIgOE0i9RQk1LhKMUB7rGwlIRY6wl2OdFykEmJiAh2PtWyjgFa338tfssc7ji/aPPK/P0yze
YRLvAz+NIG7B1+B6qLGKZCMpIh0wYcYlp/mwkSu74hPk8KZDfKmN4qhj0vUqAmkFik39X19PYd8d
THN4nxOe8SycaZ9rDSx+mdo5s/mOHJdxm0U+QechmrQbgGbPUu7w3e1KoWN6m16hcH8YDuFcm3sf
+xa1gb6/cumDJX6e9btV4Ly2DuAcO9J/kDZWIbrl/RKMd8izwKC/GpSMJCGPYz3NFk2FIj5b9rxn
AOGNptgBAuYRN8y2nFuhY7y5ZBdRdPCtVfvmPhd39vbPVnWTGr4F9MqqPgcE1UweYmDPZknu9cvB
SzcWn359z70sAgoaKo38C9mYHkPlGotiGvH4+jSBab6i5zC90sfzLJE0uERsIPBuNDsOdaOIyp6F
br1syqI8GvK3Y/biM72znW9nbDaAe0NyMi+94FtgS9idBoPwI1HPlV0NqdvDIDmaN0lgZTDUxc2W
jQ26Ps3ekD6ilLikgW3CzXWiUf+tUgE1BwApiGq2wxsDMErk2l2HIdw5uIE8lzPlKVmNH+86lphM
k9+eCwl/6XXEoZhq8iyL4oznJDG/6KIE/CFDPyqNB5e4kWSjxKGUVDhvku5eWVwe8/ia28J+aTkT
XwsSZOSb8EwXhP2XFtL/MpnXimekt9Z8VadUKNuCysI6aI6qH+Y7C7BhZS1bRynVJXPH9GbLID3W
2bBfhp88puT9Tyy+V7jyuiRYSOLbtHcVBWsVDAnVXtepSTTU2WyYJOoxhnlnA6cZpzrZJ4t+YWJC
UXAMShsN+086TehbuvwsWTXRQs2M7Qidl3uHAZ043V0LBGv2Ba+RW05RFZcsOPB4azwwrt7/5y3Z
08gCfSdqruPLiiyt/exU8zbpsdQkkBraNzUNf8lVHKfm2yKYS9MHwFW42QPhpZhnZdNodGoO5lvR
GOR9SLb1mUkHKTQIl9cthwwHhLVMIR7sXTbJb438wGI5LAeXOUoyXNBj/Ul2cB+Dv85kccxd7Tia
Pb2fqcNGNT/nkEvS7NlKevYwFEQWb+rDX5xHM7vwHQwq9IoOwa+T3FA8wqrc3jTEig0xfA517OO8
Sbx9S4WqSBfqavlDrWfdUfOOI+7Pib2Qa+n7BFZ6OnkfkyfwGwDMx/F01XJoFeowklTkCkveKgE3
PmP9NHiUpvMQV7s+mU994IRuNf60LIqnrD3Pfv5MM9K/4YQQS4OnfHfzFt8y4AR6hnYTtgAmgzz5
GQAmATtwCNdTr0BVMoQTb4qS/m3y/b1DqAYfBltkJ+qMCWD6YFxQ3gsmzFUfCq4IBav/iQlvQvwy
98rzdyIxQ36tG9/DC1N99HhTvXk6VhoN66a6M5ffDC4PTvVjd5g2Zu+7rvi8TTlxmn5kgksIOmDZ
7fIM01geur5xa0V2L71sl9ezs6VMhUsiFJbE6t7shR4g8p82H3R7bnc6Nn89/y7T8ttccByv99HR
Y5nURcpfreOl0+6SWP+cbCwgnltjnsaw7msXhzMYOM7ZgywUwpC69OlgXLFPoHuvtPRK2R+F5r/U
tXGtEyLJqsGPUarnVJJNIELSpl7Lm1LjV9nr2zo1PvKmac8qSQgtO9Es2X+OXLgHS+wIDkAgMuSn
I+Zt4ZpPOXme96Ji+5O84o53T4NiXjR7RCRSVfSPBwO/ey5iNMX4G69suQwM+C4GXFOKzcEuaBxY
nCvNrHi0/TE3j+wgt44OTHQBAoCvLbhPbAA1STW9TkGS57YPW7PeYTjTBj+m3aUoqquyCLpBJplW
a7cDfcfJQjuw6ZGSPBxWKFPequqSs78h5PnkknEzxvk4Gh7Kv03KvA31HEsY/+16/HCIAPhkQeM0
u1vzj2WSnbS13aQ8cmVUtHiKyT8fd0qZm2lyj3Xz2X6m6UNvrmqk2FXbulC+ygVYHNJasEXTmStw
/vbO7D685dAOQdhNNZ438LbYjER/nYevrIe0yQCmPKiZDjJzRuzf+PInivqI2wR/ZkbDxnaJyJvT
w1pd5nCUV1tbq7wtKYb9yOqXS2TM6EmYsXIvPTBMILUzVWZmgEBPM7Abo7HE+W+PIqHWGjLsIOpU
Vz1lLBkjYdt+a6b3rihOWLtBm3m1y3eiOk3I4BCWxa0gxewW00m0wzYoxKta5FVbg0KWp/xTOctf
A0NmZNU6z4qbUiXQflXxDAChcG4un7dT42n+1qzpEcspv8174zKq7OZ71vPcOA9s4a8iJohKcMTD
AVTQ4BFRKXA245qseQbOoTyx/fwymbTrYO/a7d6md8Tm2YJi1MJubl3garDBk1btE4Vt3jtgwLqu
l8/4Jsufsr1MztYoux2mAXZpnD2fKmHWH+LTnEKl8LsdsJVHiU7GYb4Y3ovdvWWg7QQBRI1Rrx0D
ggevzWqMK/7T+/hJiiUyXC2UrknYhMurMYcluzuYH9EyYFy0F8z2ReTWL7rWXAP0vc6w31YQ+Jzm
V8m2bFuNjF7l70RkkA0nbJHncjhrg/+Ukv0IMnbz/Q95pC1TBowsYnMLYmdXYXv97HjklHi42nMx
THsd5BIBCaQv1hxLwrlKjHJAyHsLdJo762YLjxqZGl5w0uzTYebgfF+WPNK7fTNyU8H+WfZ7s3rh
TbVpwMSUeNd04YTMoWRK9rYm9p61LsqB8i3JYWaoaIjXMuLzb8REXxn5Uy71UPUreFg9SZFu0UJ3
YQ1BjzHJ15GHBPGTKMKh5+7l7SbZYLWMmj4iKzzgoBpTFA5G9MZ7E/WlRlj6fyZ9DdVZh0KXx4zu
BMbWbZI1z9WgnoR7ZdOP/tBefJ0EvEU96OLuBXJlpY6D7b0MXr3FlRm5yLVQ4gtqfpBFtH1Xf6Uz
uiD20Nr9R5HPbtaGbVegmC06dPNcLieUs0gB90ApclGpGU5zB3uOsv8pbaXZPDEfs6UqLrYIABol
QZilXN0WnRKWmKsl/8mqesDJ2fVjdSszA2dwFqUA5nnCXiTUCDwbQ02nEo7KogMHkjRPWcKSNv0F
xR1VVk0ODq9DcM2WZ4gcQCaca+fOUVtIPt2KXkDCv8W6jLD2XjlG61palufED3aShEdTdIeW4Hjd
fADse+oGfLVJvS46k5OxNnjEzSHIHCK7TjqHpujhV2Akr+hM1K3GuGgl/l0Ozr9KMjJU2U05PkhR
jWodATSHmFMQtZRFLaY4MalOA3IO3jgFCzhASNuAj6b10ODL/M5NTEcUjDzLgGHVx0lSAwFpjTDA
Y5k1AACFCKvimc33gQ+XbxgX2TBdEHJKG/zVJVfe2Mv0S9mCepQNc0CRIdfNImoBE/NPNv9sM/mt
5PLQAp60xUCqrjwUj4OT+f8lVXuBxhbsEi15j20LkGjzudTa0wCjk2DVEbvCdspYGGiZcxqntjnY
bX2HJXGpEiR2Hn0xwFN2h/bR4r0ha/zmDlzahKfxQp79mlD+SesrZ2fqWG1TmzjNQPXZtgIPNSxI
niAF/UC+iAZvZJADwvwTqE/gPRsDr4kMWP6NF97WuxmLYu1zrrdbRyDiyOZTZl5UI0+ayXs7JyEG
4CsetNVK5mnPPbrDwUzMKlI6PlN6GPFhd9ecTXPcNmeCkK/KZ6+gN2UTdvWv1ff5qR0ZG8GIZIRe
uZIFxyxbfgbb5o2X2isHP7vLFePcvTsLLITJ1R7LysH0vmnRqktck+SM0/kvpn6eeHu9u2lh49V7
wzLfzZYltF/9MaQWSbs+2EgQbpOhxP1OnvWmcrl3FoXiMFKfGfwb00Tjrd8xYBJ8Fx7r2F0XS6Q6
wQ8duyxC35XlOglZFdBoIKPZmPbG6L1IQ/zMw1lmsX7AI3aqkxpEErdKNVFdAaVhTp/QgRCE8Tr6
o7gs8ewd0mB+1nQ505nTizMcAnpO5GkRxOyEzitsGg/+YO+9Nn5rAs0OJf+yXXA90xPtamGq6TU3
35e8IpA1zVfet59iipl7YoON6ag9Vx23MmBVz11H53cAnrpJzmPZnYtiAZ81NvdEODSIV9WVK8bR
zEt65UGp8Qxu2jY/5L7+pVk212bjV3Uc+HFPC33afNJdQJPptLMc4+wn7RNgiiWabmkBJFeYL1M/
HxJ93lt1tUtLHAGLiccpPWN7hnEH5wqPDX6pr2KuP8ZaRaLr9VDzALZN1Wu/FEfL4hmzjN+m6/Ze
Z73xf0w+fbEzhBshNpJic08tys7GMDG3lG6J99Krf8xxUGcssY+OfgOfdrM5To6+nv5ZAt8Blem8
MjNf3OUvQeY49LXmiUzPkyFjmJ6O9cyvde9mepguw2XBALqTKBj6XEMHy+DXLRaa0jiV+hPK+dlw
iq2TBZcmqb6GBIQVKd8zK5NXkSiWo95Tl9PKVrtPVTWcCzzGpb2uX4l/gRkNgloyLB9HDQMI+Nz7
MhK9Ge1HKiGd0vPuTawthfy7WcxuX9h4P0vCyLR4MmXfsAXj1GqtM71cAziyAfAa6ps7WPc8Ly+m
E+yzFIBGE5En3TT6+4xNeujMrWfy6+fCqCehSb1Cb1cvpd48lmq8TUjMNhfnLogfbm1ssIWSIgon
QVgXKJqdTgcwi9ua8LKCxGcxjE3VctKaH0xSw/AauDkBTMAeJvzhFbUqnW8/T3BYYBr8f7kHP0Dn
w2IDlLMQtjSBtg/SYbha/SUDzm+5IgwSQaqdfLqWnFqbDyR/5YSHAmSMHb8NQr8FYty3HB/SvPge
Ih75d8j6qXNsEXUrazoyzzxbs3XpbJ7XRu92KelDTkKZNVGfV3sfjEblpU/gdLda2ey7oY2a0Xqt
LB9Lgf1IcJInk35Mk7cMR9yWt0HnnVImkUrHkUDgCYxx3Tm3hW3QvI6Rrv0o2FdFxlIe0/ldpfZR
dIa3nwvnYBs/cCWd0zyyi3P89gQOJYV9KITt7grLOWtm8jqodrWVIlFSAveqMJ1voFLfNQGiLIPJ
L78y5oIhKV/MsfuEGHsx1nbaql/UfZmJQUzxY0ZugZJy8OPgVUgNZCZrhRnLbGLrkXiJJwxKGdKL
PTfvM5JvlCHs04zU9L96p+3i4RPD0W4NsxuJtqd2ZueCS+sLzieXxGza7vuGVBPu32Xpvr28zjc4
G098qlnypNWBu/TZzQYIT9Ala1/Q6AExVxBUtp34HNM3tnGr7jPoXCgN7CBzQB7jAsmCPzI0zB2d
tRvB332q3j/13Qo1lQV28om5jZbRY6WTkW+Ay2nT27KuTNvfgIBLwE3I9bNLrLD+VfKc586jDpLT
0KpH8p4M6TmIP6qJRL5GwkUQtpqMYr36kj5GwfvtAuwLRLOOzeJWm2IMop5AeQWjs2C6Jl21OMBr
Yx6p4GwHGCZJckbVNF8ZM2uM1ZjR0P28XdHTXyw8/41nRMbPtsF0UOHZimJw/r0WwBCgPZUoBAtJ
xzx2hrEv0mINUKTs5RYRBV79AhyCXZjEDzn8HWdAvjEktNkJTm028AD31qlfvJ/ZF795lYWWRqkR
ZAKUNbeKDOwn+GeZHHH+Uc+QEzQOVHINgI/mPuwNxvYHmuOFnwn6RvwyrQwIEEahjYOHZPYnFXu4
Zl0FdxrhcqOWvTFVNHxYsj/SA3NjpsNT5tI03GwLoznkebouQ3gMNegrAoeSSWmjZ4gp8qo6NImm
RJbFbQ/xF6xyd3I6d6KHuX7z0ulN+tgj0iViQki4p+KGj1vFvQ16axTby2uMsdKDamFOWABdy/mx
lvxtyAhfVX8m14+GmMtX3u7SjLqYZASb521K4oH0FqkfbPA6frSd5WuR13tchLOKQ6ZFifaTvw1O
QNS2r6IsnxwgEn4ssGfT/CNmhvHgqUBqNkeY0AtzSmWbF8sNHrEmDl6+n8QLVfW5PAUquLY2ASfG
ydjs7pSQnS3LIT2dvVWueZvla+uNL3HHsp/gsVEy6g+0h4/VDljy2UAGnuv0rRrfGg+qw3QUvvM8
OmIXFNm7r805EpZ/sLUWPpXx1E/GExCRfWslHtJvvfN5HwFbc+xrUhpcUv/RTAKWtdlP5j+Zn2Yc
3K6Pqm4jnYxvGjaBBtlpVDBdwMNwTa+52btK36ZaylKI9VSxUJEVSHub6Q3eXOs1s5o3aeZfcR5c
TLQZaAZXEO1QCWpkiqSWkZ/1t3o2CCHF70I93NE7wpMNOTCPSRv/LTOsDp4RWj36mCVfuP1jyMle
R62FApGqaasNpCTQXPZ53eB10q9G6+4lQaHhnmj+qc6mfxv/icAoPrDZ/dBYDwF0DxAsV3u9A1Se
Uiw42k+tbh1i7mGlU77qdgUpID1MtfPiGnIfZDg1E6DNIehzDN3uoes89hY19E2cNHmoCNDZhnXO
/CmmwP3HtyxczwozUdKVu44mPAeG0OLYF8PPziI3iE7l72JkQaGb8oa+/8HO9OK2znfedqsHPuo6
/RHreTQmrFC5cfPCORgdFVSk+zGrKBHCygV+M0VYw3dcda8ibjg6cZRZ3m9icL2cCvlCDcBemdOR
dNHBYdb5H0fn1ds4kkbRX1QAc3hVzrIsy+mFcDsUcyhm/vo5HGCxi5nZ6XZLZNUX7j23Fl+kdgxI
bdBcMA5260MLwTjrWVXwauj5K1NGHvz0JaokZX8Qrk3aCUlnBqF2o0OATfuPNBz/JWprTDqnXBV+
M7jZwzo+U/7/qYAeIAoze5HOQ9kmeKn14tZVDeSH+q+Lp7Npm6SWsep29W1piJeB0qKNxVYrgTW5
xdEYpmWmf5gSw1BFMGVMgpuc0SGe7HYgsclgktU/FMFfCDXwxLPcs7EDCNKoGNaZz0xODFUeZJR+
1mk/LdqkusNtZsfNajDp818JjjUo01/LK/68QX1YAbbFunaxYHCU1/IS96xB6mfQiOyVWHBF2A4z
yfQeu4eBJ2kenWf6ro0YzIbFW2aLQ5T26Gf5nhj3Zjm8p8IAlRmLHckIwyrO9a1wIgQONW+N5+uX
RvZ/Y+D8M1kl1d0spC60u0B/oRoGL0lwslzjPbCALobR+BElxWlkAQiY5QCUBcduzAePjj1uYDkQ
IcZ1g8l72XPDxAzeQns5+G+wnQ94/PDo0vwSXYAhRjsGho3aTXdxjhnhzZ0FvGgvFZ+xaaI+mRFn
0uW9YijNOqHAwji+pFR8IajVjrtH/hgu2+ECODYos+iLKDNodpToaPLkAiAOCAsPtIGhzB/XYaxu
E3izcu6+Xmqr3lRwHzhiKWLJgVuh+z8xF3hlLLhU0OCwbWEdg6TjMR4UxabX6q/KRPfm7zJJNnaa
7jSGJkUpbm7vQQaMt1VKymYdPydu9kC/cYcYv8lHbGZ9jm493xTs2pTV0Eq7IC+K6hly/U0X41uy
91TZLNu6OsdDvI/cb9yVhxKaWGmF6dqYV0rERAdS3FHA7KYCC1kYQrEY7QqZvNq6gfFRhTxTTBgA
uphrJIQEYmaAAt2dXZTfuFbgc8IWAUfyRV91L/y2WDdyLqrteqn84FspuYvL4Da1PzXyglWf+zqF
NZMrv+LNxNnl5/6jjrrzGKbLoSvgjRHdh80k+EFLvNTb6QMs4lfNWM0uWf2gGr/hTVZ4vQN8PpaJ
hMs0z5iaTtHo/bqMLfBpIpx1Av/o5q851XDlD9vK9uUy86rXGlAI+uml4T1K7aMNyZSegF5pPMrS
LXa1b7wbjo1WfQ5wnpOo7OEW9vYVgzzRQMhgSLJTLYs2i4mFJI5a98ZH0K6zzmCNjOmFNLvHYCOr
qw2YVXKOdOsq7DtET8hq8F4MKh986u57xeIizXgVnej/0/SnGb9zP0OmXz2RLLXnsvoyYncTJilF
aHHxonyNUGJfZYggS7mjdFO6QKzWPnCYPZcu8xozHQ9e7T2k+QhEfPUnN1tk6JwbtoR28c+D/Vwj
/8yMid5C37jMcqik+81Qnfy0v1ugPDqv2OaEFjogYIifXLas9nIjeAE9RcK2fffi5oylHYtKzWtg
osVSYiMbEaDhQu6ra6fJlBeVonUUEcURZmvzFpHdRS/FRDhYxFhipYU8H3/tLhMJidOxia0k+dTE
Z8TourKzbWR+sds7Dn2/8ph7ID46pHCFW2nxgaubo5A9me51LsMsEj5Qivvu9MZgWSkG3FO8b0M+
RVKjAmreEnpLwu25TjnZIje/lCF7Oq+t/0UCBg9k1zGpXyK+2RoWuVM6d9fjV4jGU2a8VtMdP8RS
Y41IVtxSCfEiDf7QtvXD/nLBd+5tsNJiPczAZ3Uwk/0UQbaxCZW11CKPUFYHY1yDtBzMNYosVtuc
ShWATM/V78KEKmm8FJxsiGJWFf6XNGV0a4zxPpzm8SgCPViZY+p9ND6fdN4+4w7fFCGUx1jIVS7j
VZRi+WkuoP6ZyMQsJtn7TL7FZHosb1pbrnv83CGT5wAMr1nWydL2yNmOXtI+3uskprvF+IK181+T
OxuwwId4iK6T3twKeeDOZVKfPWlMe0jdRaEwrKXtIf/xmaKji9PhU/jhvsKQGCA1sKeaZ8lFO98u
tE2SZa825hFWf4x6grPAn1BHANljPNpWfegL/7nTb/X0ZNnGrm/No4GOSpxb/ycFeqMIrVW92rgz
ogCuqIW4wlQIfFMMy6PHYlRtHb3CUOx+KcPkwrhFpXrYpvbeTkyInaAFifYRpsFinMWpVtky/+xP
EAQO1CcJyEJ3RybTi8kYu3W65zY46ID1M+PZBsDtERWhZol4iKXeQENp8D1706bN2sugUD3YF2E6
ewAk36yZN1nDiJ2S3EI4Aqf2EFXdU1XSDk0QLko4Duq3gQC2BvK4ycrxFJNQQ5zjok/lC2yswuzx
c9OUm4PRLnTGa0QGuVuWdF+F5kDCRPvsaicqhHuEKRIgfvnlUUDrLDrr6H0i2LItmfe2g/RnIfEX
AkidTo1wxe6CLDdcprHDxBSfxShWVZhvYmorXWMJMXbrPCV7FGdZXcNc0hxta5E5tyitiJGZfJ5a
95wOZJCN4kO3WMqr/hgE+ougBfUluPJsn+S48cbvVlnvtW2fBhRysQTc3Sb2a2Vw7KcKjAY7Edx9
W66dXevNIdbBEby1LB8lV0UbwI/s8lXhsuQ2zGPXkbRRC0yM1k6NCCjH3n+YTcRpWx1HSo2wMNfY
PXZQaSMNOUgwxhuJUMXITiqp/ipLvPkmW5iEQkX2B8eaIMtXK3izQNEod0alzhzWxDcwsk/IHIGI
/miC8NPKxqeS+QVhc7AGsmvKhVjUYp8QBWeCWA6DjiE09VPZp6wcAudmMMwMJLPVuGBQVU0dFFlC
RNaWlwYMMdDIDJq3lYaxG3Cs0OviYteHXY+wIY2cW9/dch2zR1L7DEjTk+JgNGss8ikOI+SwVs9j
mI+AutIv3JTv0whMa14wJcyKxhxGN2OWT6fNsDNvM8J2BtiuFNsxG9mx1JmHy/xcC3HyLLnQzQ8l
3/2KWibOvohjoKluj0QDrCLN2FaMqDmjpn+5o1/H2t8M2Rpp97LQT0EP1JpxZ2qki8jxfpSGJxZH
W7jIPf0W1RNC+pqxigL76KQbw03DJSBEnAWVf+ER6TgIanb05qcpNHMZlKgI5sBQrWNdlNgsiu1o
nbBWl3e6ho1KqXOL4EnrxC6kdU2kTsGoe/c0zLYiBq7TET2Ikx892siUqmaW9JYN8a0JcMyjNsLc
UOJON+pvZp7E+s24HDa/8wGcWdnZE9uWATCpK2d4VQfsJwf0pTsP+UCYtjzC1VPg/aJbYwAOEQuK
tcnwbqS48ppF1GJgswCaYY6gV9X+iLJZiSA6qYZswdyn75c7TX/zrAGjDfqpeMsoF2UR4qh0GcC5
NJJZkCmfBsbsFdKBhfLN17hyAGYfbfUa8ktPxSlOv7OAvJUd643fiJIpT4q7Rt0bRdNeZvk2HrKr
Nj3FY31IuvBHAN9HcLrs2+ZdWuqAw9MYUcTkuQ2WRKMmmQWGufYKEuQpKfxLksSrwSofHrEwFZeg
EEjLpfEpR3Jwh+zUmnATow9ZHwZ8ngFXHLRXNqrnMIY/PL64lEpADMXMWt6yJqEE7KDde5uuEMvn
CL87OjcI9A0BucnBGZxllFnHRrJSqOvDiGra6/J9pPMyse4Kgl/Qwlu/JVvW/tHwNGXy2VV/A6NT
O40WMWZ6Mp4Sb7rBtX3S1NpwCmKg/nxiZiXU6Gji7q03ZvfVx18uyaaK14qZiyQbpuNNMmKdX+9u
dR+CzGCp6l3FCaOKTzPVAP88E3HzcJK53rSvIsHI938uFcgJ5I86SRCJZfs0d/7eRE2yCHvtAuke
KXO2zjXOLit1+6d4wCttAq3tADKyzTrVnrV2yWXWFBa26MKHCMgBzZH/yQLjkkFDS86SK1nMlmDe
DCe5A+lk3t3TmTDBgjUbw0QDUbCL+5f5FIR1OAceL00R39z0hwseE8Uw7cb+LyvyrWDV22V/lTGg
DwD2VyQvZvnkxjha/yL2nYY5oFY5FvlzQ+sda/88ZwfqYBla98bOt7qvgPhyi0cvTnCLEZhzOy31
mNjz8NFbzIVGwq9PBptYVcmN4hZCFmsAl9bRMpoqSzZpr1EdEVTKp1L/Q1z4IVuH/6fytkbk3Llv
ls2tttmfRzG++bQc30iu/jMcA7a+1bTkg3np0mNqsTPTbzovmZAgz7tjECGds2drmk+ji+1HP3gX
qAXbDkvbye0xD/atdgmL4la1hbPwZfWuutBZSTvzwPCNP3olQQEjKIbp5a8cHS8baJu9Z1+T1g7u
ODJmBi2fraFZH1M6/caAZkLR8AsSQhPUuJSYPIZblRvIOty8WOe8vI4X6Yx2bGCThu7sBwZkDFS6
bw2T+cIZtXrnFs/whMqnLH1h2z5uWFEimK2UtjPKOoOt8LA5XMfgX88BCLWicL+ZTRfTp+p2ovo1
kheilXrk15n/MBApjvAaiRMh+lsHmtptApJmcu0vNd7bMd8wLVMaDRPxZP5eOWDDkg3UEbv8mjj4
O9Yq4AZp8Nk6oGpwQelMGwRUrIQbpJmFhbCRj106R2m/40704p0RQ+Korg58iYAhZHHreZqFKfaj
7W10Y1uyIOAQSkuSBIZlSC5eWWww81Io3VTPdPBa09hX9i+aYitmdY8t3OkeKEV9dK4gJgziFic0
EtYjx+DnBHuVA1aSkCD6dQ32MVW/MfKQaAIaSBys7f8p0W4qsAcJmrmsZJVV89z+DrlczQwzZ2eF
vOXaRrnUuOjgFMrsuaOVHMfIfAb/N+7PRvgAasqlcCjDn0Y9icpbWd6/oV/HHbkHNDFxd2BkFPuI
AMnZzbyAn+0lUMcqSGEYWCStPJdELchKYwBzlP3e4/zN1AH3yqqvzzEmm3asFs2lnZ7C7rfSj/5v
N9Lw6gfelKWI90X5npUKCVZ0ytnkFTVh3+rSMfsJ2rccGZoxIzHnHA+QRtUm73i3GEXSqxOZ2C0C
7Q0g3sKdA7vapRhXWXryKbstcMENc3s77FYMW5azlkBnU+3Q6hbOc1kx30A6Dq6Ymb8hL2lwaUt/
5esfIA+AwgBFLdBK/OAx9FpE2jQtRowmqFw2X/8/OQwzgh5nIeEpekbV4M2G8p1DGpVkblM0azcq
Vhg6e0adDUElrf7s2J+y9la9tfVhj00J7wEXkj9daSTA5JXmydG3lnNL7hZuxIrE8YYCBFw0gCO8
CRN3/jJu473glmZ56GM+xnzFjhxaDjtGdF02Or+DNmH25qPJsNaMuLfrCe2BD9E5NlYuH01SvDuz
gTd48QeGvwzSJPVoXLwVxoD8/DMF8OlTJqrwFrqnXKtPLkTpvOKsJGm++2j4lC0uKYNDquR/e7x6
rXuTNk7XAtKXS/BevfcQE+XlGzI/Zi5ec+lQkGf2F0qBQOOGAIGe9JDEIly+GDwSGBB9tTWY6Ef9
JnK2AVVkZe3qkoUTGhiaRNBrWOwcHoZb0z8CwAQKjlpW/uRFu0+xGfT2p4oO6F52vR3v5AQzvUJs
gnAUPQwEFAmhhEAQtp/zA2OtPIdRcbFrWTFhq11G9pfLp1bCrS3HL40o5XZ6zpW1AGeg6nbXWo+O
O3mIeWa6P2SaKE2Q4LJkYg+Uc1yBvOelRmvNptJgjWq2CTgWEIgjiKLm4HYgF9njTwPCKgLjUM16
Nu01J0nEO1xhZyDdg+oNmF73bTCUDkPcEajb/OKlCPMXpc/PNbZS4nvWuk7QQkecF6RcOktN40dI
xEseghTqZcKC3QsZXhntv0Y4AEHG6ak3GBgWq4n5Zclyp2yhfhvE7qoN64gN5V2k1kQa/g+DzSEk
IbbMWtMC6YRVJ0/UqvChnvcWA9cgRGJghUSwx83M2hgzc0vYKJYo/qBsCVYi3fd5JLaVlE8W5GXV
a/5qYOQTyjxfo8fu31xW1chrvou0pG4HSbwqEju6RK32GtyD0iTAdYi1V5kQXI2k/6WlzTrabnc3
USP3IAdnmErsMLl02PCimkUcYKuegvUtsUMUwTr3XszgiKEzeu5uIiOJ9Wh8zTsLUb67NfliW3Zw
9HyMisrl6A1rqFVzqB+2GJa2WncM01vZvbcYGQPjYhY/OOMW8twGryjRD1qYwEGp9wFTHBNtGFfd
mqBhIiixDWp29mbqkEEyN0xO//+XyaI3GTr9aNHA6WzJfRP/sVZYf0nREwvvoBCWmgohG+r/YOF3
G7tihUTg7jKxe/9ZcwDpjpH68Wn5SISYE8WM7jaXZ6wHtrHstKXZQM4QFbQS0miXYVJEG5NIGJi8
VOXxR+KgsygtjI6Y73AwkyLGY9yeM58JkquE9RlDr1IRFY+7SgbsILKYyrvKA5Y83BwuvqeGeAz5
NJYsjDTFC0hMRe+OuAU0sFLubE2oYJjHdTYu+8IGbNhhd5zyt3AK3vtmPBWZ8QOWW3sVeDehyMnt
6KQRqXLlU5zU1ptb9dmatKoTdCSqgW3P8xQj8MHzD5ZwRlqOU4rU+dC22II0nFv1qkaqxTvsm+Mx
gUXdmJzIRXhupupOwPJTRV1uW3x37UnXgLShJNVCcrS8Usemoy8nkbVLcrPuf6y2Ltr0rPLknGeS
dMWq/jcGR6caPpux21RpcAvN9kzGnSS0lGWjy7bQ839R7jQLidiuSMxTZYbOjDm5ElrximH0VtHY
WRwNfQGjUj93VAwEr8Y28/MaJcCAAhsviQb5LdT6j6Gr/xl2jFS2WY6GtrSwemCMRq7AJoaHVWb9
0ejse06icpx/1Ygqq4q/3XHxMymsxa+ywEXTYw94xRsc7zk3Bvc0U+PfLP4SBSDo56i5BIqkYc3h
IpN7vXzJ3X8tCsPKKwhS6jZjvsfnYMp7hakBx9+KUFzwgsayzs56wm4CHXUpEWIVLImQbZar0owX
Pn+gyk5ugPVn5xTEi0fKbNEfGehp7KdCJIkNAqMtNV7BIT+L3r38va+Z/jftqyl+B+ttkvxQAJAc
7b1Bjgmbn+bmh7f8UIQEbEHweM3obcZE3yrcJLaKHtmoNmPckzHwkydEmTbUKmMSb+a6PwQWXW/i
0N5X3HZ5Ol5MkAkLMMwbK7W/4ujZ1OlBuR+BR6+NEgVDwni8TabdwLXaj5hqR0BEEEqqsTmQMrVW
fLLT4G7blG3apNkfkUua6FDudAuFFcTrb+JbDknbvcSuvajUmYXmqkO7VHrxa2Ec50hjjz7BirTV
wM6xQsxXfYzBhyryj04byF3J7iqAVOOx5MPcw5Rold8y3PKpKZd+QjYwg9DScp472nF2pjBob1MN
LS5pqkOAAVXpr1Gs3iMbPpczLhoObxcsRvXPz+SqMPJrVTgHODZEytFxUrAKxl5mhIvYa5kodBQN
YOkNiVcYEULvMnTvNjLah6K7xgkcvHGlBTQXhnVRDLMs1vIWDk9PXpyao0vv13mCq7ZdKSleyTJc
GFW5K2iIQwBUvuOuXPQULbR+oL49uV0tSmnSa3B1hefIutlEJ006O6d2lfIfEV57P4Ktu2lzwaMC
7rbG01c3FFT6R4djrqh7vB1bu2HYBFKz5m437O6zs8ZlvIVPwbVNConvQvClLzECnMLId3PHek34
AnLaWJtY6on9uiX8pZhGpL3dNtHis0kTTpskpLMiZW7dqfqVEh/yPh/JMTNqHqvmMO/f444lpMH4
ueuoFNIAd0INVgYfzPQzjr9sMw+JFqD8OGt6t4v+/sLY5F/mJqgfMAjWZAJ9qsI8ZUhJS+sYCgOa
Lg8bMpK0K9eh/LHbfj2SizBApRrjB+c/aaryjFL8o4nvfUoJgo4R78dTQM/iGMNTy3TASpwbvNe1
CLHdOaQi0QMRxcvSFUWG4nZsA4E2hG2pkXzMsqdW0/eOCx9dlKeAfJPZPpkE4PkJ+OYs65W+R0K7
8iZQT9pXnoz8voh0NTG9RB3HwdQfQPO965RCsUAzQXTQpLmbysi2uS+wlNfPA4Q57pRq8BeMmxiT
1Cy4zJCZnXacVdJa+G+AIuAAfgfCdvPAZHQjsB7zVmAMwKOw3wIgJNuk/Q5zdZ9LKx3BCckC7b7C
f+OTsUW7Ixeo7leG4RwGzP85KAARHw3kuo309hwuPDcAE0XAv53x/ndHGDrnmnc4h0XohsfCRhwE
GaXwrH1W2VsbPTM9pmrVn0AwGDf1MTH0e00vMAZnmV89SK6Dln6VU76xfobwatXN3hvaS57DOsSe
hJG0542Dq8HOBl2YMe41Wzxb3TBHD55qzBVpXUEUMxZmQG4QRP593u+4tK6ubl0bjYaWHFptuJsT
eISk835DmtiofXPIMI6B7sGGeuCj2EUIJZqaZEM8gTSRjv8jrBLeE5tL8cxML/fNTW6Uj7gfd/13
YbpbFwMQNty9Y/h81Mm4qwmXy1310frMYia2Na8DsVb0JJlVHUOdYC+dcB11iwfvLSY7sjIJ6pm/
H7jIlnewvdeAsnLQp6s7O2XmnQ6vh8d8i61JLpqr8PpV6r2HxdaaftMx23RsK5wQCEOc/cZt/mLy
8AvcDbx4lOp7TYOSgjY6BHGTjPV21Ii5ctuD3iDQasQ3TNUngEqNCO8kbewcqz/oLRoaMJh6RwKR
hai2Sy9N6ux0ltFkUawxgJwL5pROgSqXrXfM50PYTChewh4Akd1tO8vADoYlyEqR5YdLPX/KWmaG
NSG9csOeCz7CQecSMH9lP+MlFiatuSOCdRI/8BB6prsjh3lv4VEhLvrF7/1t3VWXrvz2FJOskFef
9qCCt9Mle4P5l6SiNZvnpqyuwJvpRtu1U8NE0fVFao7XTI/fu+mqGNQXxq9qH0nowKtJZh0CZ+rW
CMtDY5HXFZZoFAYEstzX6Hm1pNzl9CVJKX8kWeYBxY+fTW8E5biZ9murDeDrbRpNqMNe7c4CWI5i
+R8CDQBCwdOUtuCeg58Y+kmhPnJyedi+YU8O0SN2UX4N4ZMemdDvGpkt4wrd/YZGKscDHZWvvX4D
LgVglXUN6iNDfrjj3HDJtfNPJM22BfqjoSuTabu1I35v/ZOS77OiRsf4iMEHejjex5xRZ8Y8lDk2
Oz+uIsL1GPqKcYFyL7MahtufiQVbL/s0CnylsfumuZA0x3cV/Na5vmponINm59f/knLYipaiWtOe
qVJ1Fk1wuPeu84ZQa6MK1vxECBeUvUVyKtRtctNn4dx7T3wJ5ykd2jWL+4VsEca4f0lunyDVLObY
00p+5chkjTZea6UAJgxYW5BmwyEVTH8G1/yQ7km729lAeyi3t5X1N4YC16nYO9joMuNhFi8AK6H4
CZSwAXhGlrWgHWESIS8km4Q+FO4a6vN4M6/nO5wgfnWZbW6Orq9NDrMQ7XKa5RuPLAyMgV+hAY0+
658zkvFsF2ERCwhRkmzMSmHEXufc65zbzXsyU/s2+5byCkkqO/cBJAS5ixs7qnZgYA7Db1ACqmwB
b0QDkYZYElpbrTRkdAuWkXBnrA1Srn0iydzq+u8IUAa9Hl5k5ZMNzfQXvkuwi7uzZu3Vg0WLoABN
d92NnzSYtONwGXAFu/FTlN4QgiM/FZXNOOY1CK9xBwjvR2PiJjfMbHv/Jeyu07TtkxMhNfQK7qdf
zDCujwJhXqvYexrVWihOugP0wr3JSeP8GYO/sdivWxD8a24sbzx1eksOOxiommfrGkbzst6/OzkD
qSE5sb0cVXysLH8Lfu/o1cyT7B/kADw86O99ygNhLjpi0q3aufFOUR93vFfhlnQBBjT11er+cqGh
2jhb3Gkwseg9zEeoh+SYqiuRCo2sjy4XejVgle2Xhrg2YbkZGnHxjnHzcIB4JMZDMtccM3ePVt/N
DgAXV3Gmszo6KlaOGStR79Lwuw9q+NbMTGzt0KivxfCZSThnggAiZBL5SoAqc1pFIGAfH7tRGYco
bIkzB8TLtRBk0Luo2l0ECWNqrzUULN04Nq+SnwRvLeN5yFBju+oYDcEJQseRxJmx0/v8xfXRDmtV
tJoSlV8nWWs3VHWrYCKl2sBys7bj0l/LRIeUaHkWK1nmI7UO7SrBJb7ykBSgX1kKP1/7NQruLLXx
+8PGGgFvPbRyi+e1AQDOiVB7rnEYdHlpHfBjpOGsOLIF0YChrL4alHds3rN3Qw+mTW3vYetEmyA0
/9gJfbVtHp9zqNQc+PKggUc/BZAUWd75dI0A11E3HCIAX8cGfBoS8bI8h8LOyKGoU9Y6tLlm0Mk3
2+pgAcIl2v7/l7ULcizyS5Sh8z/FG7DT49F8Jrshe0HX7lDZ14hnvuMCLYDexeMV9JNzTBoLTbTI
eX9s5mD2HNnhNvktoU/Z44vRvEOol87VS6BxNc0Ub0jfRqzsFPqKBFIi6EefCUbu2UdGwD+RNUKP
M71PnZQGyqveW2umJo51GQJBJD5nWZFGAV9Mj2GhVMS6q1Q7NqyWjuQC/eWAMjd1S3J0q8eIR6ce
lye0Jtxf/rBTJV3EaEz1rh/Z5Q1+Z+98N3vyh7HiN7VhlHoy2HQ2SP62QpFioG70ZyhA15UVqluV
HJ06LnE6lC6TF/LACCMX/AG7mzKHYpPV3SoKATyG82xO80Crps1oHGSaOzsFjo5UIOfo4l0YW8jJ
hWsfM2SyPIb1U5WHBWZf/JPUo6Bnov4KdNg7NIrpd6ANEbWHYW2zUEYnUnvsftKPRfsaeU55AsFo
tBGqGdNs8bcyJ9NzoNiuHjF3CCakb21V7XO5gyaHGwiz0cbK608/6sCrcuE6MdhIS0Zq6Tk82Bq7
yKepvfHB2UdNLYcoUvuJBxhCJ0R9w2PwjOopTXP7bGt/8E04xIryA5n5hAJGPNXANykBJZu91vB2
k8s1hDnoPGHamcQm0YPvQSvhYDb0kmHZH0Ir4Sgvi88IqdVZiWCnTyrbS6f47Yl+WqHXhhgURMd6
EAfHxeTnBBXBWYa1zmGvrmlVGauJNNk2WXfgars3EHFEADMj1FidhV0SHlnswbwBg0Nk3ytBibg5
k5a+tpyNNu3oo4raTmQr7RpBxV5Yx2qyYdvjemMTb6PCyki0qwaEEOD6himZZYVQDUKV7kM8Mti+
+jM+aQxP9AzVXqXMwax8HrdHmA17AiDxK2lYRNjEj8UwLcA6adoYYH25SnaVO9cAv5O5H81M8fZm
C6M1VS+2qGaUTmduh6p+eCZmtjgrr9D9WBsUgwbnOLdOdv6ooWPvOwfhJgPGbZEyXivAL1YFGD1p
ndNWG3elzQTJ7CDFwoEnN4FblIQLzqrMYv8qAKROE1WR0wKJGACcQjPdsHsDhzqGA1M7HRlohJa8
QpUZWIF6cyhodlpor/rZCBu1NHtJFs2hHqxu5VBcjHQWwXAka2EbbtzeaK9dWHdXZMXfloqT/QSa
Q+bGOVNwXLJujLBSofKKuLK89GniYVig0/KX2YSMt47gCvqF920bnOhJqM+do6RUygjTyVxo1cCH
WMk68+mQvqg2ewXbxmYT23xFxNrGM3r8925IeIfo3wixdWC2E/nqty9lpFUXM4x+rcSKthreUlSt
hP7WrQ2QLWFQQf4VDPbI3Y0YVx4J5kPf7aeVIQrcppHz7AuWaOY8smj816hWztqw2p8q7dhHdxph
OjvEr9nSTHQi15CO5Rn+fVBl0WYg9YPayef1zVqx1lLxQ2ID4wIDLyGwighlPYKUetQAwgYQ2UbT
Ixq8wS4EZHwfOHhjGfUt4oMAynVikL5SLQscPwdyaDXGwwpJ4SOgjiQ6bfjRIxNiXJQ7qLnzx0QT
ljKohWrEd5VLtRXTWc9o1/oSqR6UJlzY5P6YrY8Nv4RO+j/TPm+rYxkOX17tppjGaU+UiXw1m82h
U9H/9K0szuyai3Os/w1y8A6BPjjbcnKfiMZODq4DypbU6ZMgYrgggWA9Ag9fRBMs344FHJUxLm6y
HffQII8jQ69ThRghQB0S1No9ZPS990nhVCUG9xJQz8L6h3nJIz8d9kLQ/yRC/xaFfjAleGGvdsr9
xI46QSskE/uO9MNO4JOHLmYgR4zPiMqsm199jtLYMcezMH/CfJMDPVsb6s4iNtQaJ1YP9VEF62o2
r8uBq6nNtrrZOMDutAPfmbb2tTxdeczZm6q4kJKGap3LZe2yPjdMepcwa4m5gscc9ciCoZ5ZNAKq
O4QO7IsM0ZobT/5Gpj5seEvgKAccYyZJQU7CUC8jQupCpzjMD/llssF2CQZbqNJq3H/PlTDlTqBo
c0vg/kXC4ZuKE2rQD88tGS2TaDzJMj0ziuyWpn+NfDs9VnrAQnKsKgwLpHsoDVaCeHMG65DlhYfd
yuUukM0WTDOtgGjX/tiTLdllJV2t8jCIEIxouwZteIG2yXe1Zp/6aAWbz6Z0rbNVkFNTo1gL3PJS
ecacrkthxv1UrFhAZczjJQHQohSHLIg+bL3D6Tund0ZitosVBnw8VjlqaD7DpvlLbZcKOrcAAudk
HI5UFgIH0hrkemKAI6v9+pBJVNq6rKO1T79v5WG40Uznt5TuW6yMNf84XHLme9uAJNVVmhG9V7Ge
xUX6kSqvP06N94wAz8a+Bm/U8XwQ6zbvUts5+BBRAPoVf79hfTl6JZcnTkYrsJ1FlQzgKqBx4FPB
Le95Nf1fWP0wULol6QxQGqS9azOsa4koLZgLbslMEYdrCIH0e4S9NXtqVIZEMkz6p64tm22YGC91
mdjnnEgFEDcIYeFla4yE2DE+ocs/g7Y2H4Fk89rbAJDb+j/mzmO5diTLsr+SFuNEGuAOOOCDnPBq
xUvyUU9glNBa4+trIaoG1T1os56U1SAjQzySlxDufs7Ze237EyaVdSga3OXjHOjLvMiwB4oHpxf7
tPTlyUGlE/MzziXKk5XNnyeuZWr3E/smsuTsGShhtq1g/uJIC65mBflxTmZuTQlPVzSfpjZeg7jn
WAMBUBXEMce0xua6GreVxL8Rt4gi6VsAme48IPkRVGFq5qZ3WrI0W+JaYdojsz2GMQB+spuLHeU+
6FlKx3WVqQG+8mhsa89Z4G3ybKIJYdLa3kCNoZJ2rQOXEPFZy5jcjSIgkZkK12r0cbwmPD3AfjEA
2leL/slNlEbJgp/NtlZ6ravSfqo9mGyEra4jYcSbiePPa2K+h844vtG6N0gVWJsF8rM67atjm6OW
sIV4xhTwp+JceZ2T6OhQO9wCxr9l8tNvOao9oZYnyU2gwyoaPlE5udtZoQYAzA00T7kNr5ZiBtBc
elmQW42dYgK/unJNZVGLphJVtEE/1p/lO0zVj3F66dtRXdrYbdec3cuKHPMxMy8TIgbLYXzpmMEF
ekRzciByWapCbl0ooB8UBtEYXVyP4aOT6pNlGm/+iGqPIpNeorUYEvTT1JGQXngDdMVpSb6GblmZ
1dlVPlxEeHHA1vWxDMxDb1C3oEPuNoIQ9JshkadxbJMrk9ZVZfhvJWR19DibWcHSG6BT3fTaQOcc
oZaDw6Z7TbeCVLw7d+5RuEfB2zD42VlP9yQTBuhIlmAUl04ToZ3rONFibdctzlkj7A+Rl65tkFjo
vM6YBeD4WP0bBvjDFKVySzD9d24azs6NTj0pV7nNIKf15E3nKMbqefdLvAqeloguU4/ON1dIdqIO
5S+3DziEqM4ZzFW8k/6wSmT9Png2BUbhAzoL3oU3PbF37hqK8T35u3DmOpBosiX8TZAuC8wOfqno
MbgOTWlcaqaG+ZiMMK7VIa0nVixEvaY3/1FWoa/ZKNbgEl028AkQb0szH2AJkU+cWoK8RsQE1wqB
b3rIOm/RRkRvYRfIq4vAqTRCgG21Ne3xrkEokcNz2WLKjGzgMvmic/Ss8eDFgHdzLxv2zCS+W5OG
PgIRMNWxpdYJ5h4rbB6YAAJNAhS5H7jRePCzxm3Prt9tZcTHJXzgYnei282dE6P21Uho4nLaG5lv
YeuUDEwcznw8yoSvmXKXd/G2FH9Qu6MgQQN7k1TJJ0JxJvSGJmIu09faSf6ENTJVySKzDhXBtH1t
ggwcIQAKt+52nna+hVPTxiQfe+dW+py3kUt+HYHBI5ndoyLugW7mKZBt+RahyUt0VVMEpAUiAH0n
DAMv/GE0MDm0LTiYmUymsUZRSCd2HfE+32T5Qq5Kwl9SjmCXxIiUZhdm74gbdxianYvurpL2bTk2
z2ZAYHBfhvfKRpuYBDYDZzS7rTsOLx6kfbLHuyFgnkIRRK6F1YzYrcJhi1Yae29en5sO/YpQDQnc
6reG4LYOZlztNHbWge57siwpVcaRyGBdiQ31DDLO+DRMLeydsLgFCukDWdglk4PJBc8mTvcvsrs0
LMPixHMit/80ySwg46cPNqH1YBnuucSeiHVuXWMwWrtziy4mOto1AdcDq+S+QF7WQGlfBxNCSngz
7Rod8rhKZ73/Z5HGAqiOPa/hHETrRnOoKF0g1g6YcoX+Fkdq66KWTqK33HgofYQpRdQQQCgeta+G
/f9s0Ov/wgxX6fw/M1wZuX7U/2eA6/IV/xngKrx/KdMzCW51HUsI0/3rH8NP0/77LyH+JV3LcjxH
A3yATkFI63/lt9r2v4TlKtt1aA1oE0juX/9oCsaQ//7Ltv4lbGEqLWybw5ar1F//H/mtfCqOilNQ
5Ifvf//l8p20aUoXGS3TD9u1l3DXr48H1vbm339Z/yQwuctF32EyVPLdM/VDEkmcXywp/+2C3P3n
d/xH3mV3RE20fKnkN/q/f5TkN8KuatqOkFIpEm7/+4+C/jaV3YDMbGogiBmUr8N3EDEyI7UeFV75
FWXjbzf5SA/N/ActD7ghVHhx7CAH19WdUceXcIkhi7GkrqzMotUJr22k3VABOUWXPtVoz4wSUzxa
ekXXpohRaNCGYOylHlRDDqtiQRsWrqHD+2EO1msTMRiD9N2yc+dHH4BT1UOeT1yQeX4tX8biHtIo
rkZK1xm82jyitMnMR6b193DaT6VBxnMztQeFtINP3H2zQUEj8OxtmTLJxwr9SPzjl+xH5h4SWVhe
gHYrDbUPLNRmIiXktkR8IHz1RAwC2IWOOj5V1uMgggmrz/CaV/0u8pgZDqQ7JhUn/TYdD22p9kWX
vJWm85v4zrXRODpiOCFIAV5zDzqbw4hpBSEGhpxlHPLYLlaqMM9dPD0UTfkhg+w4UAZ5dMnxVaMU
UtEVrt1T5J4gg3+DZ+rn4ZPkX7mSJr07/IQVydPrKUXW+PdXjPUE7M16ZkyZkYNBaRBZ0XtYbIuZ
pNRsYRGHpHgLs77OU82cQX4AgAI5DKvRoE1iyvS9TAESqEuCcmwXpTFLcJH9UIPA/DXMu7bPlmkt
aio1vg5ZEewgMb7VIYeuIi2+aqrbxpsIWABP19d0hR1V0QbRcndRJEqBW+Qwybx7bQyAKIxEJasm
ROgXL4b00kJ5Z521Ar0VahT0WOteak4FMnPkiveRojhDtLl8BvQ3w3qangzdvtbZjGuxxxiZZRoh
G+bpMj5St+XQc5Ad2PPwa7UEewAEpfJk2B0D1q9JS+esvCgQ2s+aRniRkaAiEXtzPsRDy7hRWNjc
ADQyRWGdxydkIRlhplKn7k438xNUdrZIg2K9nW9pXIB+W3rJtJ2wSLj0TRtJyJcuj7E1UxhaGsJP
dBQqAWFeJ9+NCdvxzsYHQa2YfIsGArXjPJUlvXNNqO+qdfMzdxGRVOp2xGdep6nBlpjnpFYZI9GN
Y3RwU6aCmAGTRhHJnL/2OnhquDmiTQ+GSX5zTKYqpCEnJAesScjQ8Trz1629W6tqfh23+cPwHQXL
RFpajP2amRKoPgS5OhwBI4Th0eZfCiQhCBKKPzZByMXIi53k3tFs+BuROUuHGcM3+cx+3iKrwa7W
Dw5beuPgIE4Qo1dXWi7lyjfbb9E2tzkmprFKo0uGPriPaRzGjsTygZXgZiRBtUGlrNsypX/b8CQT
qxRCyIjJNBsG7Gn9VjJtz7XrQJfp6UXXw0c9NSVy23I6GBNOmsEtn2SMM4Uma6qTDJUdMR44btCE
47MQOG1u5IA4IKBLNEV/GIlfAqBSwwiKFBw0Qnw/ZzJqIS5pPr3eeipohKMvqnedm9+z5t0XfXmQ
tnmS+isTMYFiCKYRlfv7knzZwVHMKf745vCuO9hfspnvhyGlDt0xdLmX2r5MJVO/UsNmMehKT5E/
Lqcck7UtXs0lcQOBvWvGiE4WcqRGUUTgIcaRv+D/C0wwTlD9ATDVbgUsW1VRxaYxZZCCHVJmi5jU
qscNE3akx3lnr4exPLWGxqeisSjlmKwVHuA1iXdoUUAIKeOmGmvCZbTI97OPxhHZbqBXsf/uyA4b
vHMH/laF4303Vi82jO7S7p/yEBoTpfVgTRsyuzZm353wNIFG2DRUIfU8QhAO1ow41o7fYbrxPyK8
8HQ1tpOwUYT5bw5kvZGQwdxU9HHHz6rFLRJnzt7ijGrGmrRc/VKF0bq195iRWMMNjIJ4LEUGw6N1
8PU4AVZFFxqgBTpRadXutMuHsZHs56z9LL3hqQuz00CBhlPV3Uq1cGXo6IduejRi+ZkbBIYhpA61
sZcd+AaSMy4T86umABHR+scmw9wjqTqDC16cHXXd2eelBG71WNTtrkC6KUz0A0U7Li0Q82v0DHxT
FnqUBmCk/G6MCah3ZXx7Mwshfqwr52t44bcGOY4TsjSzgRLKQn1bmFS8Rll/i56pT6Lfs/bDnNJT
WOLdHvYyGa9dTvdC5DMZ1PlHCwICZlIPcqi8VX7+3UFLNA1NvVi+qVo8V8b4UA31q+gZ9JflgX3I
lu5b32q5/3sjKXcNwUmleBG3BBNSIbnMsLvoRZDWd+M09CBnwYAZRYMrnmpJMjYf3Z0PzA4vUQJ2
rS2ueWl9WlZ3n4ZPYy2Pke6utXbONL7uQ10fW1zkrUCInqV3oV1dGsE4Jl3kQcI85nb6HcKXnStS
rZT/UM+3okpvG1sD+1c4NJxncnvvqm5dQJpsANhFFKnqNxrKo6PiFiqjfrO69k8vbmO32iaFDQ27
aF/F7Jz6sQbY6eBUIRUHWNGMCrF2yp0NLKl0g4/KdT6EY3LbyTSXgFTaaj+F8bZR3rZu9COF7YUI
USwK9vCMRo2urvhouuAce+27F7KQjLP1nM+vRS7ejTH/kaN1NrNx2X1WaVs/ODVQlDiaXrPaJkKT
rDqPmD87Tp7CRj22w17X1oPsmjsakI+DXd577m0hg0dM1p9wVFp0OGhyk/TezU2MqvbBz+cTQdPc
5Ny6Z7vcpY29DWz3LPzyy8kZM6hCf1pUft/aztCrGgrultzH8TYy5vdWmBclKNk4ArJvxhuH8tr3
pu/QD88okX4I+sMagzfO9+x7wSGonwJvjaichsNk7woE/ZPnPtH3Nm+ipsA/gGO7zPZp3u/R2WBu
eyxK88ZJGIybIwiVoASCaeG7DOwP2yjv6dLupqHPiUYg9sjIn1C3vv09nBt1fkphZo9JfkTTeoqC
htZLeG0okztTveBJyIL3niyHmtvXT/4f7QanqPHKFQYxxyxfaRXtmB2+DUl3jmoGcpz3XjFV0dbg
OCLFbRF5ezWiAMQhsFOsMYleTn01NlAAEp6E6zk8IefaKIvuviTrJ6midx5zVP25+WLRY2BGAqne
aoa1xbCTFntaehdbuG/WjANXDPvYQuRt9ofBnpfkXL6ylptgwDMJqyLvugcweBc4BJue6DlHMyvs
g6M9wWuRwy4uo7OGv8IULl4s995CgFnHc8CuQvOPvftBLIyG7MPu/IOwx6sjG+AJcsuw/bi8nrlq
VzlKm3AEBoNa0xUD2wG6LYZ9daqeMgS9deDf9vn45pI+NJTGlx/ScasL+84eyl2Hxn/5HxN8MriX
48h0mSqqc+XsTGz3jeHch810KeHsVqy09fg6lTvBxQRCcswT/WqN+aoX8m7A6Q0Sb8sMGkhhctfZ
w8Ye+5WrxaPlAug1EF14MP+a4kww2CEwXYDcw71xmulVzNbXPHVbbW1Glza2mG5Jet34sEHQiaTy
Db/kHrLMPbFB2BFgfoEF995tYvhSPd3WUuAhK567kl/fx8kkGfcTeBQ1amdK51qPfHUan1PRrtyg
vhVDhhov2zC9d1rzCCBvM+PpqwG6DfStTchoARbWIiGKLNx0ejrWLIC+0IfOvDTJsItMpBL1gnjx
buSIrZb/F2q6DmNOlhNyTEdsE4zKhI8wXTUvGQ3SaZKH2CvOXo3PnA8H9YbLD9jPylewksHVZMfl
30+M90GLj7jrQcHeeYVzqmX/vNyFRWtnJOFO05ArK+R0oODBfuxd+1tkIS1vuV1ggH7hMwgbdzWk
tpBmzyCnvW+7t36o6JpH96OR4rby0WVxiigfahqQhkLxzAguOPboqlTlPqfGAt7wthUnkwCTsVWW
u8Gpj5pwMQ/xYIVmzBsjYkHDPTakjsyQBRsW0kXluzRp805uxy+PFN3vHWBuwNMk7yGPCyPmwx7j
cGD5JF8ziNPlp4vxorIR2dWKgBIg2tVHsg3EAEnpYM7+wxILXpYLioTUlaC/Dug1sAusDKXXNRdd
8HQ1ZG41NvkGbXQrEnSCkE+5ybJnBs95c/mZMwbVm+Ue6yHY9I1iiaQAawK6PCOPS6TvG5hnIaLU
XHAHh3nXlLiheWzkiO28l+uKU+jfHEecksSdG7Na0I2rNMcUXVtsSP6h9b/dsTg4MjzleJlnigmu
oQSS5921fL0vi22CpIYMPJJGhy1TSYwvvIdLFVx4t/6UPofueNKduQ9D5ErL9CtKt7RLYX7M1Onj
ueW8RW14cQNrnYQRzTcCKQ3GS6N97YS6CD2tLdve5ml0sFS9sQdSWuR4MvBLjDPqaIxgYevsalNs
HAPVaD2dTR+MX7WlYw70SnPabC6FZmdDaJZOxHnx4odopy2enAwy/Ywr0ome7XleWeNrS3K21b7l
Lu/FDdv1Wvguluno1Dn5nvjIFdFwd47NURsqYkd7vcUyvDzPLgHeJp9Qdw0xT8FeFhEDI72ZayTb
mGPrYDsFIDGw3QiEGqKfLpqo5EwQ89GATYAX0hf7xB8utBxhULgP3qQuigVz0c+K2t2ZzrANO/fa
ob52NPyR5ECX9T6H3Q7hymfyh8LNqTdVlN17UXroIfDmxQRAjQDmBlR3Kg80jLAWuDu/kwcFnePv
hl8HE7tUPEfk7UBbmk1QITxby3pGMCcTfoRLvrW14nrr158Ii4gcwcDuupvlQtCtYWhHsAnqm0x7
21yDbxzM9KUsrMs0v6s+OzKG24deAqUJmrw7EXmPw5/u6nIRZWLuSvJrQhUAq4XtLJ/T0Nwta2Fl
L+Cc9jjBGRJkokR2dKGTci/L+dVTLqVwc/KT9smn1b4eMpd0tXRD8O2taIyH1mBwA2cEyjEzmfjc
ehwUhS0hQqSa6gLeyzTBo8hrcP72e5kDxivVc04j54bYmZ9aTxg1IuvsdOrbHkj+LSvkxKTHowkl
Q2NaTrQ+mrgmXqI0+ve//5trTQJuH9yNAgxEMj7ydglcp7Jb9ewI1YCkS2UGo+zAe2FkBxt9kM+B
8VsuaIbUs2kPWSYFrMyJQMoQzke18ZAP83NqLg3zkZqv0Q80aH4ZM8JoOUcFtMTCgwlrzS6sA0op
Qt2xh8x8Uty3en6G/r4wIdqdVS3+YcqT2FlG3KFxQtljYFKma1e1ndgkE99n7PtrbXgbGF6MDxgx
7hlQ70wt3xG/1AwZCTWpzT9WU/zaxvLDZ6YoxbQAa1LxY9EZpzpEy0bOBXx9Xk10xyxtZvAQhKxM
jfVbTtnPTJ8OZ4yR4XhneDu5GAuM9gNA9URLKLIW1EWeCjZSDHvoeQOcn8twL4eQrgDHugQjFUr0
rCXlvAJal6XVJqDnfuMXU3p1sva03FNXhOxlMv0JBfffGdwHIN8/BSL/GzHTM0pV9it7po0hv8lM
3CnZ8OGh7sffqkKyknBDCkO1N8y5umW9iPjh+qnrjStnQDA1XN4gCCApVNErITU+QzE+6tDKZxuR
9IgsMh7ku576q+nyaezkp9PjFdW5g/gI+Zw75esgjHeF2X60mgtp0F+hMeQ/Bja+o4I1nnCzlSmZ
1TpWdJsltyjjytPIkGprFB+53zyUDrODJA6+WjWD3jOzhzy+Kg5MKH2JOKi42o3R7k0z+dKaTUDF
0ZGObo5fyeXKD3wWwkmj3di1OwXEaxUbbDmxtx6pEMqRWs/ll6NLeDP0QLhM5Gc0zLhQdrC1Zioy
p2MeawzhFlmjz0ANFz933VJ5cSPKKVjd+xONjLpMm00VB79DYEsiMBQItiq/742nKTGWZJvkuTac
/GhUl4I3aFfIic5Cn0ucHGTqBpZ6NQK4HEWmq9PcMZEIPyYZlTC6+A3KDHsrQoOT0VW7sa0/vWj+
kg13X9fVbggC5GI7qw6nLWYGiO987CAgO4kTxmOh7uxAVSfTB+yfSutUqyVrGqPg5BOwIafod5pL
9O3uvZFxxmm0fbBdxlzEy+N37JANeUOOezD+riLK5j5wnjKf6N96pP1WBfGG1vDn5BjvXrP1EJ3i
hfIxoi2X1GSmEoWzoEvH0b7lkrWck4BfbcMIfo7bord3Atdc+35Urful/q3hrSl0VWtyaSv3oXX4
59RsxWbu+PIBVRVn92mfhxSBs7LQ6yMxoi1fvSpRukfrmo8W+UPjMK3nlPn0VAIJwwvHnrrM3Puc
g1RFXy1D5fz3rW2QXIPPcw8qpK6pqvLHKPOfUvTXsvBbbCxchjYOsBN01kHWRnbTm4l/apAGqHmx
2oy0KoN4OIo6/iJzwM0454wBa+myKmWibLa8TD/SRqLB5P41cSz3Fp8SGAH7fRSgrLCvrcAzXNIW
nxfyyD6t56tP7M5RdOMDxPSPLLeq3TyxlwZem0GoY1o9mrj/DDFzaroPQ/vdcWi61l5ykrzHAfAn
JAzI5ZafghXDYRFT73Fd7kmavjUGPqPNAWslcU7MUX5RugRcLzk2VHWz8X/9uMQfaFv9uiniP46m
bC9bbCiR7qEQqXxffbXY+NGUYroCRyIivlnssPQNjBvyZSvRtduvJxtVKPvQO4QiGBwWC5EIeLhs
a3k8CqDgAC3QYCBJocWK1b8njjDz6GWmbbfvYT8ENSuUleD7wJPTE1lvzFCoRQebPsx+OrP88W3c
1EbXAZmeN2nOWzzZ9VaEHs6Twlx1kZ3vixYvdrp0BZX/hzYHG1lLVTR2yW7Q3tVMMufWbVKkB3Di
ijlWa88j32MZm0y0Y4apWs2JttdkQaobVy9PakPKSKeBqHB2kPn4g1jAXhumue8W3XYicTnCd71x
mKWz+as9qUQLf5EfDaPjPAGgsCouU2XBSqhaVDB9/6dPPVY8Xh97Nm/HNLlAsLy6BbqdRLFnwDBZ
KcVfwAbfcz+S7Ry5itNu8Extz7kj595Dn4JFMAblLf7pSU/hrmtxefhV/xLR2z/UDV26AWEC/DYz
c1oMUO6PBhXXNxN5bDV0YiMZP5ex11zSLoW0rve1g48IREGOuEmhecIubmCsvQnY52887J4mUynk
CPab7odHQgdeB0lmaRNMHF7JYQEv/6gDs4SA30fHzDU54DhGQzej+UiAma7j+tFazOnugIRuVgye
q/mrxat246v8pylhv1ST3E02D4pa7JzV5L7MGfOfsSezrnQ5shS0v9wFZUZc4gsE2W1sOYduYJFe
HhMbHqMjFKz0jAdZSG4//NdgFZQhTo0EBKeLrskkQ1sLMnsnEH792OyCRFxhZpn7LM4eZuPTwVS8
sWyI4o5tj0fHIQKAIJJik3Z2xeCsD9Yt0S72nMaQ5B6RLtZnD36p3Sb2rp6tV0NCFQkZLq/MGfNH
1XevqUe4i1osLoCAPjECGjuLkem+M9z7FqXKmUtknqPIfbED+WcY6K4SexXt5kVzpWWWbYCVowcI
aOrFIcyjpD9MNEc2TkbuZIhnFowCrnM8I+O9HjJiOBjMraOlLYqJ+LYTUXePgaUkEJg2QM5RU4QY
V3qdYrwLFs9s1q3IQuPRmJLvNOwsuiPJpejSV5Op/V2ePbrzmNBxMmrSavUavT+bmXLtY21+OSg9
zlLj5BpsOKJRCJQ7INZ29Fr0AwaCLBQb1Ag4S72GrPH+7+xo+kBtHt/bUYjno7HBdqNaFk4H2a4b
HgmTGmD1Vh9ZMl3siCGBQ+74qqrgH1KZPY8Fm2fYwqyxzPYhnCiTjR6Pawi+jBQrKvjCD7c8O8Bf
guE+znEnhbOHB8N1vjxJ3TEjdbB7RO493Sa/cC02JIA9I8SCJAv4UVBPEmOEpa5syAFDcCcc+6oq
+3VMDOsm1vjBrFo+DnmByZDDUj2bPf0rn9wud19OSL97wEqTaosjywDZ7ucyhXclJBqJzoKAWM6H
ntCItqQUG9Kntqc3NpXtIUsJhicxrd3J9iOeyT6RHaNE20DAHPW387hgtH3trUzih9DvMg9BS/dc
k2ZCB9JF3dwnpb0fGzYM4Rgn4zmk3bMKnooRBehDgBtm3XHmgN6GvVdQKyB1R2gUFMubsAnESAbi
6zRU70YaLfABDnIkRG+s0bjpi/bJ0YN1CPsnpOSYYQzzRTY1WVAcrld+Mr/q0VJb2dm4KklNhRHS
bga6qYaTfliCyVDo43Sx3Q/fmcWq0yU9grB9lfUgMObR/fARRs8kqADGxmGNNG9tN/CHzKojblzT
eErIh3EHYDoD4R60UJJik5GuRNWzzLI5lM70UYearRP8LLxzUWHtZy2iBQ7oz7SgkXBSMBFChjAQ
11G76JP9lZsLVCg5qigfpMjWNMZXjAjIzhfKFVCai8EsvUArxPy6ejNDJYk/ZPCJeZqNocSG4VGY
4cQhn6c5920xn2mcIkhHIg+fxFlb3XeiJGiWMg7XHo8gD1O9b1T44XBllZ0ke0KBAf052UcfY62u
6vHC1hPuy+zQSc2JFYcuhZQhDzLrN6MJuGSIGxv0vziU5lycDFAwW7dg/jchH5+URW6CO76Wi2ws
CHh35pjEtIJItKnkNFDSRjXjapPWkjg5/TNbKVsshkVYDJ9Bn85br1jmXIFxkAJeVKc4Lan+JErO
aI3ZnlLR3DN5KQ5j9mvF7RvTaRIF2d1WIhd/yo74eGaIFOlt8TlpUsOZ2Iwa3XRVxXcWiulzcEga
DwyHP50BG0DVDWCXIkvYtKUZbH3DeWm90lrH4jjUnbmVNvyyoIuTs6q9FYD9MsF9QW1Hri18dwDC
BeeedYjxhrD16KDt8KGuwDJQsu2BCbX3Yxl/4ieZgPlVxGcpuSuCBPHxLPFRAzIIRlXf1JJ+uzvw
BwJw9kync0ziGsmxk84v0QQzxVDrqoB3klcuHu0+2jEPfTCqHN6/SPGoJgRM09WwXVwt0zTKdVyZ
zCh9mNNoB10ngaNrp+Ri+LjvIiobAVxBpaV7ghC6cdn5Niz1nIIaOJglLK2FYOFLXBEQWh4CV161
Oy1O7rbeyEEfnMp9DEOazkMyAv7TxjkqyQqIbN4F+NwbRAfl2k9NuCEiPZpjimhVOIQvBV9xMkPU
Ia1+hRGVbRQPgLcbzcqjIVFVSLtfptbSh8gY3OfKxIIAfH0j0ebdVHlCEuYAWiJrp3mrRPbWIxTe
TzOLupdUa1An/SrBJxv3BTbrDh82/bGLrvpTF3D4GL0atRbQf2VCVcuFc6BmvvU85nSNsXBp05rM
BpOyMhUk56GAOPskYtxknotL1guqdau8xypHROv0RF4mYXv1FUJCcF0hNW/EKKIeT02Mw9rC7VG7
zBAZKJwtLCk6a8722NBqL+n110SxrZsYd0IGYxt+r6aHsQFgs4aN8iQaOEJRS4lh1vxdFdZPBoyZ
nUuzoBqHcc2IhevnhQawH75bUrFl2XVC9rBhbzXhvrWX4YufwTslNRMN+knNNo3x1KRw7TetiTnS
AzZdGzURJUxykA3Tnp0aZ16Xmh199KaNR1pgZNgCYmMcbmpFRhGRvRgM2Ct4z5c+l78OXTTMVM9Y
WXMcQbXY9cDUiUJcfADjHWO1aRO4w4Ec8b1vtId4rALEyhlW8RZ+dd1y5IPmh6Z9vEud4JFuJIKi
JkWnR+jixlUYwgeUQvWMzYAj3GVwllzdGi68a8ZnIcq938D4jzT45RGw1nI6LmITakyL4wF8Qrcd
Co95agtRNZnKd8JjcGKE8SeOwDWhSKjFDfENv4W9PEf7S5uGGziCO4GTA4ZNFA5tCvKeR9qrkT1c
HF086UaeBysAQossEXig/OOUMZUFqRJL3Vv4zC1MwAirqbxEYh4fEPs+igW8kIAAsmzY/N2NDgoP
n0uyd+L8rFTzyKFZbp13t1YsQfOtR8IQ+VjJCxjl1ZiK8mxbBfE4CvFRPiucWd1PFBhEgcbjR4/U
qLdh2QcOlV2GRlonSIAki6Jm/rU2dRRt8umhxqu3kY3zFUrrDh/FjpO5QxaY24w4wAUiGQtoFbXM
20hQI8Z+mBOuu9hIcJvwbjxIJFS4sQEYKaJBNaot5KchI3y8OiOH9V06ggJhw/sjNIcdi9SOVW/j
SLey/JhGJeTkga/Ji/xaBvA4dJCgoeLUnhX4kxoK7dU0016wOQS59SkJxkNmOvoadByzkl5vmx7T
jfbiL/BvYIsmcY2y5LHDCbWZDHMkQhcnh6KzdkOoCp1krJO5XQJZ0yczx9kljcRbdcgG4Bh4t2NM
EnxscNoOnEOVut9FXFX7OmeqE/ZEJswy+qoE5uGSUw1JJ1uWTzpMBWYXIaOJK6HrXalpmhj8jNAl
WAGQEoKspmYA5fufTapfgxnNlnD7ezjJ1dFM2x8wwulGhzYUkXY60D0BpNc8BB7PJCzehtwrXOvT
i9mlm9qSWIcbUkuUGnCgTNjFUNPPuL9sw/XXksUHTgkSZBUCZCvdrWUi1ULYcVAwbusMwBfokuUU
/jQP4Y6+gw/Ha7Fv4R9sNAJySDrqaGG17QDCyL7a9MB6b6ZA4utHY+7QjuYIKPd+sTCYGg5PM4pY
5HzxRtX57yD0sfCqL1iIr33LyGBRtrB65b5ZbL1UIQaYgnqPBnAfAi3e1vlzGdVML7vhgKD2MGtm
Y0MxXTAHeQ5jehupFGfmIWMekPq7vjIsHNyZt5ls7zDNJtMJnGU39Xge1MRSz2iD2p/Ad8laDUYb
9W3VbpKCxBTpedt0BOyB0kLQJPZpJYbyfcwIILXL4Dntw1PaCuc8ZMmPi2IT4rPvrKMieJJtJFaJ
F5Mc66k/ovpBeZkfWTwJNqz2ZTw8YLtl1Qz9nJzkeBXadrwhxhunmqb8YH2+sRCZbVIGXWUSwN5J
9JNjqzsJt+7GrNmQE12TCwnvbAqyfle35lPrfY7EdB8DCxiRwzRUub9dDHefNHjm0XN4MFvsbnFK
3pq05pPDdEwCku1qhQ7L48TnFrlN6wXGFX/6nhifAQ9V6q2GKoxpoeJ3cUAkwkS0Md+smbRBJQ7e
sv/g7bx2JEfSLP0qi7lnL0mjXOzMhWvtoUXeEKGSWptRPf1+9Jqe6So0evdqgc4GqrIyI8KdbvaL
c76jRe86ZWAWVdbJscBj8lo7G6KdNon5wXyQsExXFwuZgcYZE/+t6uFw+7TrfNXmnVjCpQgQyJlO
36wh08Nd9d9T+tOtEytiQnzYGR4i/YIbb2EEs/tY2L9ZmN45NssqtH4ADIHwCTyaxHbVgKBt7Bla
ip8Fb0nFZCkmcrCNLD4xDHmYXMwzjIHaj3s89nBylahObBfpAtPyZarjR1SeDVKluBMsp2rH/CZJ
jExyZbPvqe6Z/8YA1nSxETWNB+6PDAa7hQ1iUfjDk4MGkHb1ajCKE6FH6nx8tdvgx+FCNMv3QUMZ
BIbmkZQQvJMTy1BDeceSsGG/oQil8mACEJYb/LUPnEjdPjNL6BfdXvCXBDCwQ3taN/rIbUDvNbkX
17epEKk4cYNyXkP0C1Qrdh2pO6zstKNpkNeOeWMuJjGjWxlBTAZxoj3/RmJRGPX6ovvBsEE/BXnA
Y7cegfTlq42d+5U3mN4yFhIqpo4M5ZftAZoQUiwmygIZmGdLhmx0/Jz8cYNr0ORKxKel6LUQ84Us
L3MipSKncOmJa5KaAr4kT+pan6l05KW8FaQCaPX40M22jwYVPtuGaQGRPURNgu0r0JF3sGLYFsnM
BipjbRlQGi5EI1/pieCqM8xPckRxQATQltD1VyHj2QGqgG98eMJm7JZ0R9zh3OBh3YKbbh4yqSOd
qPlpU3B9fYB+LA5gICBQIkspRpRg+KtJg2rnacEnW3f46vS5m6qF5e9RWhjxV67ZFkEx7gMzCqD5
rLsz/D8kz7xyXO3Qgv2m0KwpC50LPkpWVnI9dLztOm6TDdjDVitWXgAe1JtOgsSxhd9b9HhVQKZe
th2GIVopDy6CHYe4nzCWLnvCEycD1SGP1lHWdEwirsmwDjjJgKVvO9KcaBKYOiYhqS0FfFKdQwHt
0mL0mTYx5ICWkT1TaD6mvvsrahFQuUn9Jh2EoQ6OLFZoq0lGsGWxgCNSHe4ABU/0yvvUY1ORdeVM
a0FBFLaYngzsOs4U7I18eNah7SQsXRap3fIaq2wXpnChC5ufsqYVlGNxz3RoZrqQvOGieQ6/G4f5
SyUtDZZV/N7aTH3GiY8uzeJ2qHrwN6F312aGu3bLeiRfWHux0VvmNgD1NmhtNgTjtXTEy2xoXRT3
40wxyPHwAbgtSY9mIqCk+C0n/00lPmgOGKOBx5xQFgQhCgNq7y2caRImnai763qPI7NSJ7NquBmD
FGlxUnxbI4JEtDpPIELIeF71hCAhgMorRBM+KvSU4YnDrJfpg4b1iXclsu4BjRkrNx0/nC59RmC0
NLt0XTX1ufBc4i/k9GamKO0GQIG2431EGrVRMBn7QDlkYIl17rhnLIDftnHWMhzh/i8tQm5HjBu6
uu8xY+fJkOgVHVOEIh39XMIjtJT5q9sxbqRvIiFOTuQw+p/9VG/GXHg4b3wHYE7PDup3hcR0rVfB
+4gZek6oc1TyYIIbm6lC1rr36mONTDWcMLeyRb54CEByA3KgAJkSaMbJ1Amhyh3vREsoobkZr2lf
vlWd/tbrhMsa8tOu7HsPMkzlUGOM87+s6GynBnCIjYiH/foxqFGdmRWfDq+Cfz4xGOZjzG2rgxTU
RfPtOcaeCMz7AFlqVEFAKOfvQU+i4wgdoBsCZF1JuwGch0yBcT20zskjeEDW6DYasnwGxUod8Ue4
NHTFpUdPCBf8lW3TE46co53AQWJcsaNNpaKMYMZolOEYEhCwOHdeNyXI6dOLq5lnZRX7wAq/BHCv
Mfx2FM4EuPlPeZsAkWb3lcfi0x1r5JB6+NLDEl601niJh+G1CHkCWpsZz+ibe8vsolVrCBhFd84s
sEk7figc4fT2tfno6OWqxbEWOdjLHRG/Nlr95k6Fs9hzIX7mpoJ4DEsG+rS9Covu3eyBa/iCRYc2
eSCRfIJFmviFfLpj3XfYy2MXp0R7gtnSIQ8/GIWPHWoad5mt7zHY3kUxIRu5oCmhETYqCT55/KpK
cjW4PSFacGlO+3ZUd+Ra7826/ygU9WNLok5QxDScR4LH4MNYuKinLvglQ7aFdXssdTbUTJFML0aC
rn2lBORyaKCicpzq03i3KYohGT6UoLrDkIov1enm+9red+74JHXn7Nlk/TUSH4gJagiV1ynyQyKB
yod8So89XYmvP1moDNl9nXu3oasOSEKpvjSrfbAQcwwMyEEhMpl9LTuWfc4wbGl8jLG+WrZ3ajzz
2Sn6aySTTwZEteEiyXEfa0NeCqPbkmbC89g+TEnS8uN22LUU0zEjogLtfjtBtw9d4OFZUHDwN+bj
iBxbM/IrihKKyMJ5Y216QYN578aw733tEmOa71tvDjmzETAhFXVq56NTCmVtyJ7V51YySM6zg7Np
n/nMABGafzPBm8B2i9ZhR3n0gogVrmvBSZ/0mAAwsJEpHu6mLP6ZoLY2sXPq4t+qMC6dAXk5Tnik
R3t619JkC7WMJS8XJuvpS21LZOPEYjVUjW3PHrMdPiqRzqBpfuSeCPGJbl+18T6X2LnxvT/nsUnw
3m/NGs96KElu0LcS62xAMTepGPl/iXUhrrJHTLDm5H7EtCW804RfsAhbzhuCrIS02ns8jIQYJUtx
wIo4BxLkn1FTbUzStmghET0O0t8JQoqoDxlUhXQzlAz8teIXglpky5wbnskTO7dko+QSRJfAPCTg
9bLM36yymAPoyaHkNiLjnYcIqcivgOEhzNjow7ND5que/NZldAxi4+INL24GhDCo2KePnbUvlP3g
u+i/SxKgZssRS7ehfOgy2ASbPPJ+2UBicFkyMYumH0GCALKM6UCwz+sYOd+tZbBrmNhRuwyVpyjk
ccy4KSv8lTmLW08w/SrHZlFpwyebEW/RoqrsGRXQjdB3kNL+RCbKvh/mNVV19X3jaTSrz7hJ+bQy
5NBl+DuwkmvuWe+SPRBROKu2UFhEMO5wCNlnbK53MFtbUALgXRtSP2cAmwJFV/fFVRAlPiZkbKUt
lEFD69aVStkOmvVDjoFXhgZPJEUWSvUEsSSBkJpLw0CxW0HGyH4HdrEwwYhAOD2bcYy/YwLhxs8H
rBmySdvaANdU8hu6CSKHl75OvytEubmVPEK9+GItt+n12V3pDHSx8rviNimqnGhLnY55QnqOemtd
CgxMoGONN5cxLgiIbZU3e086e8vvDsYUIdmccQcpQ2wISVutKV/9vDmHhCY5mUOK+0xXYkGPpMik
ck3kNfEUUmA8dQt34JMkdBcxYrrtnAa0+ryvLzw27/FrELnP9Er3gr82s1yEOG70ROzfFMjVvCOy
HevgRtNTF4kXCbrAmJ57NNHI78+elz/ggIbFk5s/shte8LPgn9IwUUGQu++1a+RNZ7sOCddKoFPw
t4T2sspBptrDL+WSDgYWid2QbV71ZibOkPVo6TNoli4OxWxZLKoWpV5mM2iwqMuKODuioTWYn2i+
9+2zsd0PAKrwFRiIouWycnpilkeWFyqzsLdDbC/DNt30lnXxDY4d8FUbo5RPsQV7H8zls2/aHxH+
c8fnHWefx/PtgEako71YnetiBwsoLcnInErEQ4Lv2S71lc0QaFm47bdqUxavkdpF7fDiNfOZg1xz
IaPsuQdaZ8Gm5ZOKy8WB76xFw3qOn8pltBEgVug/K644KEQAV5Jv2BZPcZ2sJNvhpvb9JU0HL2Ub
UTdOL2377ieYqkv1xBTqtRIVGrGy/GXlCSXfmKy11L7DU/ZWhFehxz+MbRKTNBx3+CgK90QRdWqF
xVQZdXZepyfRBRfs1hro7+DZHiwX8ktGuc797hOsBxd9JNBsAjc4HVwGD4uyyx4ph4mMDlDc050v
umICky3JKSYjqbUZqlTaXV9G764dkHVaa09K8YoMQQ4Myg7KtfI3wgH/hm0NEC+B002/Hbic0Fjc
1yF3lyQcGS87OJmkHZ4taZ0yBCgb12xfIgeRgM0+iVe5ZLBDO2qMrcn0Ot47U/c9f3tDFUImGH6M
Cu7gWKlLPBduSlF6oCtqRIRpOm2rTVP/QoVUHi2TS6iR2Ft0nc8vg3nU7ZO29/J96bI8RjwwB0HA
sa+xN4SzS0nLukuuox2zso7oAYZzxHriSXdEcQwzl7CMwWOe4gzPITZ5Xk7sAIxsvY2uEgOY6nMx
AOgfFGEQysEaEqWXThAlTJRPpHt8vhuFHmS4mhrY2TIm+Nd7CHH0rZilP7Rd+dm5jE+dlmlBR1/F
4nNVz12ab9kALx0kA+9pLFG9hmzTiDL80Jr0rmHcnzjqHjWtHSTDBoGEv9aJZEui/dB2dPdRTwJM
yiss6klRwfUjQPzWXocWNm8oNsQjJp+1BZ8R/MLn0GFYY3qkrSKzggwg9WntskP0ajYFDKCJ4iz5
3iuqR73qjwkvrt8RdxpGwclPMZhO8OEQHeqnKgBcCeOCeEsFtiGZr4oqeUDBdE1N1GwtRiiY572z
mnq7WxqWey8SWmLhDLAnT4gAdeCkwbEzqQ/1cRg3rEEZEjAmwTyAEMbNftuFYo4rHGJR7Den5Aei
CfeWtSs2kWGZ27zITw6/NaDWodCRv6M5b5BfE8kDi8ln1RCWerGFq8BUTF8Ws2akMU+ZS+SQrL0H
7pUzPQkdKgEHSKhRPgzOr8ygOLS8CmhgTviatDaO7A04SXNhY2K3EOTf+tM2ITEtN8cNai3UxCZn
fF05+yYZL2x/Dn2rv1l0aVBZTyhmdZV+j4R4L1QFDVvmIQoiOm96pVXKLn3IjWHRm7wL9iAAvXIZ
pH1FqhSGFTP89AKiDHPzQEv15TAyz6rkKe/AosURAhnSX6qBLMeZsWpMJ5W6pyTqNmaQ3c9fFp32
Zylp3XJ5xWSGOqqF2JHz/sAe2Nq1t2yNbT+pnP0meXvlaH2FBZOqKvss4wM6vGxpNZRqZgbkPASZ
M0ermr+1KXp24/rLD9mokUAeoBedv8dGM3+IMddYld1XDLB3Mnl2LfasTJh2sd2xvoOKAIMfjaBI
ccjFsHWZruNLAFESBOTthExD9OeECWxYjU9R0n6ZRM0mhQkE0WMCY+AahO4VIw0isco0T9Mg7moU
dwT9fvIRXkYZ6MNeP7M+vYYk1Wlt9Wjmc5XVoJdXw3QemCiVBEVX3X2Q04ZFPA6kDdJVk3QiTAKK
G6++VGH5uy/7kyK5okdyX7B0WBhutpkMcEqyHH9hsPhkE7mWynihOtoQL/7oMxBoJOODiqs1N3BP
qTn677kxmwuf7l1bMjckyWPfKfjmwcTzN83kdtG+9ZW/0FG8LCZDewzZtiL5dom1s9pFiBVwqVsx
j5GXr9haPRRuPqDGb8AYbjLgkvPP0DQg+uh3y+atddEFjZm6Srd7sTyOIhuwCiE6X1SemG0zWMEd
MDvLz/sFZQf4+sx+oEP5rHPnwSy5/CjtiK3wwlWodQsZQlHLvUNC/VFy3RMQYO+I4UQ+p3OSNr5Y
ESGw0+fX2VeDs8hItqWlyE9BZD4I4q9iz3xCsfMssKxqRnNRdXPNhoFGIkju55+ocwiv60H3RdOX
MqdtYD8nRXVi/fPZJs4jqv99mWvnrru31LjvPO29Hcl1bK5SI9LQY9tu19ZdGXm7GTrVMugHoeYh
Y/LRYKvg3fKJ47AtPOaBAx1IpQ8ORyazj444CX87KgDlDno81PmLkVnNaCB6aaFm1A49EfjcAl60
c471aqOEA0nzw3VxFZTjyWYn6M3PdKQVr0OT73yCZyfXuTMM3OBJu7cn/9D56tzTTgSUUY7eXtm3
7CuZodxj7+MOF/bqBj64tGWSGRnNU89OSTK8l1F5B7uW2zPmhp1b9VhE7RogGDpZfJURdVNeaydj
QJdSdszMESlcc361NVFdNZGUhceGNaXPXAWxeVdJ45BNyWsHvtvRbHySsX4X94iQ2GzRt+dn26MA
8NHDc22TA9UV1Rsn2n5IH6a2Z8+dvPeod8A4UsLBWElmmOa9hzwSsdCTGazLwb5WHZJt1xsgr2g9
ioehRybiEJ9XflQU7FnMM9KbGee/8Emu8kn9Y9258VA44gD/jevqUy/YO9dNk6/GzxhRyTKMietC
ZZRhQPczRlhBuTUDCaLVj3TITvVrzthS2YLppouWPWE+u9EU1nj27My7APGpF7iGgJUBXwdQXIiD
hqWLrPqpyEn1q8aDVRR4q7AtFCZ1dZxF2sLTca8L8ZPQoBNZQOqeWcIKRfOl0hCPSbqyyIVbqsED
lVS1lAUxWh2BvaDHFVGI4n7q0vk4mRmLEyMSg5uhbLRlEh5yeFBroTJ2T06zTa+eloeHuOSkAaqB
0JHNpys+gzRiUC+0nS5TUFtzExAJtr/EV2xoup5L3/j/DGT5Gv7XV1khBQwj+R/bn/Lygdz8f/8J
0/Iff/7H9o9/Dn/K1Yf8+NM/rGH/yPFe/TTjw0+rMvl3esn8X/6//ub/+Ln9LU9j9fPv//ZVqgIN
9cNPGJcF1JXbb814Eweayf/8x7/+P39v/v7//d9WcfGRfzRfH3/9I39gWwzzb0BbdN93Xdc0Dcf7
O7bF+5vuMnfUDcujNXE9w/wvbIvt/s21TZzeJnWGY1m2+C9si239zbY90/B93Xcc1wd/8vfv7D/x
KbxmvNC8ZP8Ep+LNsJT/5rY4MzDGwKVpOwbfB3Z0vtA/wlSElQYWwkyd0IhpPNSlfOmTTOw4KIOl
X3QGOYvTBxc+WrnAOCQ9nYFpPEF9cXeNRA+ZOQH7wvLaSjknvRJG0efqRHwq6CA3PaqCkI6M1ddm
UPXZhkq8dlgFmPQN+SYU5bhTtdczkN0W3WfkYyOvU49TEd05YuR8HYSvwiFgq8VKxhwEjSmP17Yb
4y9RvGA8cEbIaqbHKtT0gS10fnlMKQIXbeuADxNhvMo6opHTBq1W3HgjoSDuBL0XF+VQBwcbStPe
HFxqOUo4JPrjpnZV96MCQepMRQ+byLfUY+vFaNSPhUEIk0b7ieI1z0B3TJOS6y6xvrC89HfpdFf4
L2ZKRLMIdAIJBOrQGMTAOIGI1hLgDb3YxwLPDwS1Zoao52vFqh3S8Z2uI1hxaOJaad79w+P4T95k
Y34T//tNdvFPuFCBfMej3/O4oHjQ/vFNrs1sSKBwcqzq0Owk83Gs9AaosDtMyv46o7nYEXgD9h5v
w67SuRgQtz9pIW1JMjXH/8u3o7szDeiv35Bjmq7jGgBV+N+fvyHDlS1j6GnASdWa8ybbXsOSlgeN
rAtfMfIKbBnDCAdtVsNCmjU4+uftKUR/0a4iSKdbjPIgMu0BrRBc2UVTdC9EKSGxy81zZgRX0bpv
5IvxJoX8Edv1EQxQSCe96azoBlncVKnYN4N2nyqiTkTwGeo3uGt1TGcDpiwmfy2Y8sM9LPdI1n6S
Joy3CGnlml9kTucgcN2c/qmbED4XlAtJOZfLQn8bZX2tRB1cB/TVraj9baEhXgwUUYRGlFuLkfXN
Kk/CjVXX/rEt0w+Sv/Rjz8O2SM1Cexp99xlEp3Mcp6Db1YxOX4uofy/zXpKPjgxMmbm+NlpyX8b5
KUzgAiT2Aw+sekaB9G03sli3aVIeHUOoTWu4h9trZ7msX1TH+iV0KuvQ/vhhBpZH9N2bqdqXmVKT
T9lj7TV8KiO8q/3wG0rAprFceSx9UWyUlldsUdP62NisfgiLOg15V5xqfyJUctI27giBt5vcECuN
8VDWPnmYBLIW0jdORIeg8BwE1GaGBF0Z2tuxJF+o0rIvq/1qPD87N2GSgUYKk6Pno+GwbYmn39Ty
XSctJrmkrtq9yaI5x8Hg+FvbQjWKwaS95k24FkYXEeozktmosX7qIn8lw9BbRTG00Lo244M+1u1q
KhDTzDM9zG7DJexXpvTGQ+YQeKs3wtgJj0Q2GvlGbQfQcow3B4Ohb9Kv+SRrstm3jf9UmjmRdTmc
QIdpdG6jsOMrA5SdaAwdOz6nQMSZR44sU2OWVSrpOngO/GcJeVSTTW3m59pTJ/J3hk6sI9BsM6q1
GgKCUMSEhJL00vpEEoXC12v2UJKohB3txE4GTZwEhumbJ4KzWCWxKoOfyMnEVxAzxsb6ZkwuiX1n
3lNiJFZ6R71HjYOMV6y63mlf64gZ2VC1SxsY0dF8SfPaoGxq0RUFlVjcHnURsaAqNM/bMoLziU/V
zljrvxoj8bcOvyBlYFKWjPTs2Lzvpoi5rAYgyx14ksewf+n7GMVGVl9uf7FGxD3e3/7AebRJ+sg8
eSZJRb4dbCS2DtABkLc7oRZNM013oY47O4HRotx3u3ScXc01skBJKYdO/0IStIEnemc7VXKxq/ou
VEo/GBEq7FizNzqTADx4hr6ppwkOhtVui8Gx1+w9nmqUCmlmMW9uylPTlmz7ZIo/2sFxq5p619uI
1x3c4fuoHHYdmULofbHJIfVK1w6P/8hnPzYxd9ahs/JZmyNCt94Ti8BrmtlyW2tluJqUeokqN7oK
K/jKBd3NiK6aEntjp3N8iJ9pS9VQDrrNuGc8ikfbNk7K87Q9VoWNnUQPwi2JaQhgjrNfOyZa+Dzf
eo3V762SpVrTq68gzvOjmgp4jfG+7LV4n2QAztytxZTnLk8ttc6n8FGz634/v/tji/xF1GJvkJOO
djyTmf0oTPEqpii6lhbS9irDCiYIjJ5ENLFgMk5gykL2LYWFi9qa+dljSGAqkCsUp1dE0E4TqWNc
BkjuGZsdXC9jqGho26xp0xPSCqTNYXjfCUGgo6ttLE2e88hInntj7E+lEb3oE4B9I1jLDqWaW5GD
ZuXGeOzUJxcCRz4bX5pCXnXRhuZD3jWctsYUvN8Ob1n1n50S7tqM05fbh7iu6p9pqn4JzGBQhIpw
P7MpKKdZXQb2l65RkTel7W13xVSTPZPmH3iGmFxjXJBWaBPQZpWHXnrrGGaXUU6H0cCPgwwCw26M
EtPN0ePGYUJl4/FZiQ3viULrBCnN29lMUnQo3puMmME1Ics50Hgd5b1CaLK3AN9GKXOK3MsYmdfd
KfC64WIO5p5p3DP2I7lWQjmEYWLdipKJyJuJw32+pWaqgKORH3e7ArzevcdT2q07i7EB0RIJMjOc
hiQ86ykWPWcydo2Gv7edT6ViZQs0BaMDQO32c7DI4hqRcM10eDZYJJJLlqCD9OfrZYz5I1np4Jop
knVUtLyf9Y+WE/zSFZwGecI9mJiOWilOwH0hyl9BrcMxckhy8RPjgBtqZXt8shKHBldj8rVV1XBy
bLJ0MVSiLvum28fLiFDaCMNzPnrgouvkLKEo7aJS3/Sx8rfM15olJPcjNgemd76FmUHPF9KHKyKT
bHU75PwcV0SMc4e0+WBXBxLQcKfezQrUe+2PZ8ebwlVncg6Hg3pMTbbnEeR7BlIcOZ2e8yyZUX7t
/H721yKMBIc5bRIY9At9frmcmP/TGoqLHi9a5U3729lo2kDMHat0zxT+hPOp+Gr447ZgYbktYCtx
z841BGZmRm1cOibZyRMGMcBExXtuuc0+09LZk8lnSVHlagkDqLiE+TF58fek8I4R6DFP8D0LwWby
OepEeEVmd5ziYXpAuLfT+JRz5NuehwLPn7XzsiUvNxdHMm79rV6Qtq6JGJha49M91vtRR1A1Bpmx
RNjGfmkIloMLvn3oCa6yMpxVyPvBIxlk90iJqsfq6h30NY7/iqWo+p10wZNMhwn3NysgK0RiovxT
Vmnj5vbMgOYJUIuFP9LJWY0/pUFRbbu0/M5ngaCokcfWGZUlprZ2bVcKveCHPmCKISY5XcXN5lbr
5DnzSX+O5SjEF6aV/A4y++Oko+XAQk45ZU5PrDD87e09vl2cWY2mSiQa4r042SJ+ajYYliEQNu2q
LHD/5h65pjVS8K6vDrl3ZfilGGsMV4qS/oCQxISy48ByH0E0FCauEpu8gKz3GcJUSXaoTONS5BmB
EVG7mwsOaG9sDgIve20ro+COdxSaaLmrC/IPqrpblrqo7/W+/GKTtp9/1bo+MmkVHj0+GU78qvV0
uNOD4pJxrWE6N8nK5Gxo/eRdC6pi48yPdhIceHPtXd6Tej/0+8ziJRjG2CSiDmkTrKD521ATV4Z+
7Qtv4sVcxy5npJTDT1GNp1yPSQovHYoTKbBnWGWy78PkqR9CtYchhTKbUgqK50UbrW+VG+Y2NEcU
OYYXP5DVZPvtcBmrSW69mExRk0iU24cCcyaZUWwxNyGxFL7gPCTmnVQB5W58LLqrtod5hlwvuoR2
fOjG6en25xRP3mH0sN6kk3aOA8/cRUWwu5WVRODA5caauJwywI9ZJGYE9zxSRe4yl6f+OvaIeWlm
n4Hrps2utJL7wEuoHGrIIKDUNkkVxWdfOODdfe0jHFG01EqSn2Zn+P3shNvdDckLmosxB5+rqaOb
JP7H2c2jr8S6y/NpF08amk5ZNcHh1rBZOTotp8WFHddoL2eS0Ainl0UgYJARWyV7W+BdCWWZjLYl
aYSrAZT9UvHMomjiECJeUaNYZ9sLE2hvl1r+x0GbIg4B7AlYcm4v/Iq2dArqLW4WheqH7NSOsLfb
x8vsQ/VrkOXudpeFzbRF6CTWbRatw9ohVthqaUlZOm5Hj22+aBlVpfrwwB6splCVNWYlu8N6c3t3
ipmlEQ14b+fjXipOkSSJz7dPM0eaJ5NybcUT11BwbAINzkKT5su53AQVQDeeUSu6rbOfGPouLVvb
lDmXYROxdtaVgffa+TWFZFXx8Mpta+Xn2+9jsoESX2VsjzB+rmLgyQ5pfds+n+GbJCJUvu8fFKeZ
rGzxR6uOLfk+0qPizmqv0vblVhZo41Lb+tVGZnMItD2VAH1glhCYHVNu3mqpErVbD8Mw7SIAkOQA
8q2fEe+sB4WJwBoFayFUMeayN/qtKlGwFK3LereDmOBYjIaNYPaFWvBthiB6IVJtC7CJYjtCtE38
yfn2ufKSvMUB18B8MPkzhWuFZyMB/QIV8bWey7Lb22rVAAyImJho29odu/KKepbVKdgZ8tj8nR6Y
q9sDOYw8drBCh5NL8qldQ9t3+jBf9TWjaYwJHwze44MWIUpVZnBPftXdoELO1dj4tqbcxloJhbt0
21cj5VR3fcmb42ffMn0cbZI0brd/aGH6J8HjISYx5tRMGlkc44RYe/5I1FwXW4wrAMJLWrWSDwl8
7dpyT5jFGzSUREBbfnDu6vCh7VsUDqP92mQ2GhVTb/ZCEcURLI1SiMM4NzWDNgQHra8f+2oY9nE1
XLQE9oqOWS+J5S7Rx23TDvolddFvzNMmBGSEErdJtkt8XJ/z08k1xa4WLFPbppfI1xnXJ8mjaQ7Z
MTWGjbAFugol7nXbem2x1lCfMtIP/ZFNrgEjtI2LBzbJ/CguB2xsj+6q1hni1wHvmZhQuYkUCJdu
SHJ6q4IMNcerD0wkirxeF9yKmw5g36YZyyMeyOEST93T4MQhQCAa+qHs9oZWKaxq9rBnosK+zgIT
H6fRszNQOgyWUW0DSV6rYzU+3NXeX5YZJuKgL+Gf+cBko8ZmEDKXoUw0yt3ki/vJBp2Pcp1E2trO
sK4N1grc/VqKkRl8giWNeY9YIUAHF8PVgw1kxlzkw+p2J7IqxDzaw+kuNAKWiMr57DS2bk2nbzta
+FNNC5Nac/A1b5tJyvzawDe2ihRb3TDqvruQJVBaUiDN54qOX67QrWOYZhrdKB/wFpzmitnAcQyi
6UC2+avGsmVZjOO5Mjg3bzVmAYJcj1m93O4t8It3cAcQQ8dEO4aB9zRaXUbtHxyZP+Fva3AMDuVL
Pf95NapHMoWGtdcRFZKT/baDLP1Ny/ecN7xG0uAoR3c3rnrTSs/0d8Yu62vY5C2Nam/+cQw4gw+a
hNLzkgcVuRsJ12yKgWxr4DNd3M91H+Q9pCm5zMqjimtGcXy4fZtgJIeh5xZ6yxW4H9oIhm1s6kJr
B4zVWRg92hwDdwZogbu04z6KUVwzLcoQlbFhYqBnbaZ2ePITE0g+fZACzLS8FS1SsYiI5k95QXyF
TQbW/NGJErqdIgFuMsVfZUDzOJbARIm6vdBe7f/1KO42aPvrIM7FMGaZhqk7uqn/eRCXZQ0MGkmy
GwkVa1ellCXRl8GGap3KNjiQBFzhg7td/lBoab580P7wgncB//6OpID3HC8oGJa1XSQvmktsocN9
PCTsX9j5R4cqNd/jnLtRDztnHVVAca2aNFs5pWj4oD4upd3cEZ5KZrouFv/6xzPEP5t8MjW2LJ3x
umX99eezmE8bvW0Oy8F038IO+5KVwV/rvafE4KKyDAHkS0eV5003WwKe+Uy3zqUhmv1saAT61R60
AppXAQDooHnUPW6jXXuX3KqBxKxB4oFF2sBClGzSsonYLe1sR7oHp4PJOkp7PxL1a9ZxSJgcQ1/P
Ge5zLqj5ayyqMvcINTnGNkptwYxoNTc7IY2BWecPzB6NvcyLI5dmuUb8x+FAx6M3pKkpaE1r5TiX
yVLPpdJ5kwZ2yHqXU87dZW7AtGFMSAaC0bpMmC1neau2dYdGQ4bENqUFQ/6BrkYvOdxJteKKT7v8
GLTZqRgKaq+OSAluhvR+aEmhIkQGrbMkPsPkQ906Tzg0diZOvJ0fYhBsBcCLW4/uIXaxA+8j89Uv
kSL0YEs1IBcYjYXetcFp8NXv+NpiRvL7BxRGz6jXCDXxGb3jPD+ZUZ8CuKPaEZQ9lYnmZjTQEnTg
ABaClCKc3kh8QXWfo57kdtsp7UslOFXLzmeb4NmfijyHxe2RzRLyoTITPETHLK9wZbIaDeUyih+4
9aytKapyZ1F3bvBfQa/krHSJL1zrHQV3aAWPVginqOzFH4PBmAzBrRwPvZFauJWHN+FG6fJfP7Lm
PPr+yyfSNWe8vf1/KDuPJbmRbdl+EcwABIAApqlFaVZR1ARGskhorfH1d0XUeWZssq1pb3IHvKe7
k5lACN/uyx3B4+f/9kY6BctQgm6qHD+4yglFI7GtMXXWAwd9BwoDcGQCa3yUTI024on1Rv9tLSc6
d0o6BSDVbkzZHapgsG7SeTzmJv7+pDWpjk6Dt5yrAsaktdn/92cXFkUDv314nykD1wU/MD0n8Ggb
+HXQwP5fctsHUlUh3D7EcgB+sgCFgL5w1+UEzzq/+VA4nG4Gqp42bCD0e/ns9lWPxET3sb5Q8aAZ
17btodrM0Zux5vh9XKqHfDM6184yPww5woWYGwlQsXkKafE4xfKs5wN+50JJ9xNvTxnfuhcOdWZW
x6tEgBb3BRZXeO2YPik/U1/c5OWvxsrtlttDvO09E7Qxombn6GMX3YlEitlriWAzaL9xnFfbqB/8
iGbOidG83UQvqe2DcsLNnqm9i+YF/pYchnY868esDqxt3VnYexg//fQ4qO4IE3yI5/6Ww9BDE0DR
wHt4wAunj+M1le47v4seIk74u2jKoN8uXo5E/rHyrM28wG0NW0qswhUFd/lKoqxEL7s13exT2kxc
e84yMPv9u/KbDby3WHOVCn3o6yDeA0jxqMEsBO98qrQrUX/KeZPh6NKnVEUXO+AUFHBtQy3t91hW
IaGV9ckdPYJy+hBGARsq3wAbOpu3aV/eIOJu3g+UidWeq7QtNlNPjLsAibDREmTtIrGLaAFXx/JT
phPaQa2QIb3xJiYhiZTFEkfZjyqSX9IoPI85gDsOiDPtZqDqIvk/cT2zU4YL7nJy3PZTnMkCyifX
JdrewotskKqyDA01QSebOmronTp5GpTok+LjpHgYf9mED9Rd0oKnA302BD9DtRV/3aV8QZyiKwhY
O9o69FQJDMK0xXLtV0qcEKcOAHweB8GZQ19gO3GwbbqR369RdVgeQhN03MhjzwZoOpw0SOq6C7f3
DF/nfqVHYVztV1+B2FOvZ7ut4ov+pxsJVDNvx2eKOEvctyg2wCZIFJzxFuPin+jDimHU4o7jrwG7
I+TUtelJC3I/uHEd/GSBaV/cBMdJwx64CWeegbptUtZ691EwVNkHbQ6pBHlLz0ONgfXQE8Vj5NIP
aXQ3lsyCAy/QrZ6Bpmg9HD/WeKdIJD7L/VGLo6l6bqTVsHHp19CX5wgnv7vWVO55nFuyFN+DCXOm
CYjdcXynQ7sX8c4Ywy/RWnAkbjqqzUypAuQtkNDWiu+wKX6Ggvc8ulVLnxMn/dDyF3ZWmkqdqMJ3
o/7Mc0jRsEUdjHIkxIIY4OEL1hdV/RBoiRPf4wzkQEUp1JwQCMChchJvh12df2GIauNGJgcQFDMH
dgQZsx5sOEsp1KQePE3wAC/DPNpyGk+dKJ6atY6f1jJ8MSOuhl3uzYfOC2+j3qUZgTR4SrcSPt7u
mzHDdYGrRqIyXRD0fYvFjMC69bDG6H2iMY1nOXZvcTtn145+K30WoCbQ2QBLHe7iqPuSBICH9Km9
xkdvzpb9VLrlS0cRxLYqmmDnLRTftyKCFt3z9MZ5O+3dEa0zMmOuT/5wvxZedYzTiuYfUq1GMfa3
URmfq7l1P1QLicBUiY81Vlif6eHfTlu+Wt7/uXcFAmeO47rCcU1cZf9c/leKFHLR8Lz2kOdAMiDf
Zotj3VlmAa9uoIsoHgIAb2rKUafra9yI4tlDaCMjNV2mhksVSAquZuz6US8jGFcdFGG81mtRYNFa
U/OaCee7NOY99/fq0mXWwFtqvxAIPiU9gzOKOSiAcICguinasz/hSjMKrpGGN7QcUt0Xw3iNsP9T
cRQDLyjApZfILMdaRsrOfze6JpuAzXElW+Wlp8uJtKJvEe0We/3iZ4SgD0Yr220dDQ7hCKYwShnR
/09n5MePxqy91EPxNE0AGmL13AvxUk9GzjaDSGe7+SU3UD+7GLRBEHc5tXsgr1auaVojkPBTc4N2
MiZ5hDe9V0Dc3S4nXbpTlsbOfWLavO7puuZNzN1w3wLhlVW0HPV6MhVc47WIP9jKshTcd1yFtymh
zJHT/iHtJA5RjvcNnqtq8DoSHBkEWOWImBYZcvGkh7XiPaRhy3bRMvX6LsquwHRMMNeuhpcAo+RV
ht8H66XJ2DzwcYqjgZo+7+i1Q8amwEAd6nCXMHoo2BsrjNI12aZdj1LXduunORqbLcZ5gjwGYBv4
wWrI0/IO38WOGK6LEz/q8aOeoJJvnfa2kcGgCb7VKe2Npa6lzU0mXWF+6y6o+gPTcqyGLEXLkJHs
xMq+mUXf0jgMOtElcEO5POGa4Rg5Le/ewFRWS3QUhJJzIq1vs9TfhR6kAwoxcnJ61WGN3Qfmv0iP
sLhOCPu4bAECb1c1SPYzZPZZ0ExqCoznkqtyN49vc5u49LlZ1CGMFP7gIiYq3ObkHmI+TIIcEWbN
G/Ixk4iQL2cSAPkaeM7TDIQASDr59hKQXO1lf2lQcn4/YZpkxfChC3VIk74t6ZH69ZBmdO3SLqsN
6q/2rxF/p/NQdJvekccopwjGhzp411dQoAbvqofRXhbiI89Y6E0KY+ZKKnh0cyWWlu4nCAvqDi9O
ySJe0zJkKS+i/dqTiRi5lu/LLnwa6opN2O8fUWZJJSlFu8/SG88sf6KmOSDjjdc+Hio0I/fBWxnN
LeiBt6nvc3oK2O5UPkLeJTL/FHiQdv772CrVkfofy5ZJNRbZc8fDO+6azm+nVky7lpGb3P9kCcc1
zvJ+5xoMR/LJ+Ob7KwN/Mf7wOSzwrhYucUoCPHpPWunua3wW4DnD7UgnHdO1Fbg06w17AU/CRM7a
G2d73+eDiioTCy7JcRU864NPCbSwBpWDcrPdEOTs5AhNPh5PHkr9fxzCmhssldilshGeAgg/KvX2
Lr26GAbtaGc7S3HjQhbRmplegSaP2iJnlQ2yjpnsfPm+dTOJ6o4cXvYDYiGNd3KvZ5dOTgx+zSds
KM5NhabGwyuoaayat4EixA8x41sW8mVrTKAoGGRBbjbb4xTOj/qaGs15+MVTRVdeA1v1v38Y+4/b
Oz8MtiXhBb4PBtdV141fSsUcI+LzxYS49K44ycTY981z3E3rqQZGhGm+sy7OnMf0nuOnJWmaSvLc
+nIUQUGSZRDQtDcNdGFHt5NJds8ywgenok7Xhm9KhplHGwgUoRbGdX+5Dln/9NZhu+LjE9LyXXxO
DkCI365y5ABDa52SZqtvJnZkQ2TtYGfNJYZUHIMgcENW6vfjjbHOd5N1SCucr31c43YLiwewXkRI
xuy8pKpSwQFNFvVUhJnjX4QgV730/3wH2LBtz4Sz7SqbmFo0fvmqUy7wGDZGABv5xNuP38EfSMuI
iuSDmcuPk5pjRF0H6pAAh6A2UtrNF60CoXQ/h3FDLsBcD0FSK1uOIXZGoiaaET3IzJF2wo07+FY+
9gi3Iz8aZzEVCSlknWJXIZwsDFTmtf6ShzUdZei2hLWds54WoFeOR984as/FhNkMhRhZoWegPI7f
iIi9MvjwDnFQP1lKYYFI8mGcYUCkGbAXkU9cj+L+xvDlRz0zKW2vPxlV+WZE8a0xmsPR8jNy/2hT
fzsR/eFzM11uw8LFpWlJ6Zm/rywg9LqwBdQtvVrV6QSE3+jqnYKgwfgIAqquAYjXoVGfBLoI48c+
+P9/Cj3Hl5bNB7El5TjqJfvllw0gWlVBVXGXVRvr0HFrwgt9F67QD9SVVQ9+2yn6ysB42HB+A6o9
UwEml+KbX7jpvp7dz27ecQRXokNSyKNBGYxRJXL33++7hRX294cQpYbBhzBN3wH/8s+P6q/uOkRh
0lMHxO+oLQ7pau8XxuzblfPbpYsvoWJeoWYBdBMZbgfQFa85jWv6p/XV/NGX63UNDHh17t8+4L+8
JSgy0lE7BaW02mj5y3eZOJTgOYsE9aQsEk0YVyzxDlFvA06yhbDkAEAca5KJobds4xh9m7OyfWGc
xY6gjmvKNib98kdOrWudi7+uOX8oMKYrhc24n+JEy7cdVZ74yyccp26o8yTnCO6Bf1owzcOZx/cF
jCAcHjORc4rtCY56Jc0+JECgnJIx3tZ5GB2F8SM0oeDImUOaPS1/eRv+lLb4bB76hhSOI4LA+e3n
ZVQcdgX4EuZCzS2fEuhx6XeobRATWZawGk/7RtnqlYMyIWEE9iJd9iJkIJMbFkAiZp9keNM702Y9
WHIpdl3sBQcvfYmwH40CydImYPnfj6X9L7+67/BrW+haHo2Tv32nTb5W9ThwEw6q59kNiqNUZo16
sJ61J8Ub7EvP3Hy02pumEsfadw94BvptOouWFK86OMLCovo6/izzfn6QcqKVS/kHg8K6NLK7Ws7Q
YK6+6tlPLxDJOQAjyP5lLQj+XI/wefsODwdrku0L9Tf95elYLTlBE+Hp8FOQo2XAeEzZVp1B3k1D
9R2b9NkL+QMqvzmMlT3XN1YIrSbpPx+zEHZn5D6ACyX55ZKcjVmGq8F9M1i9mdJjB9fDDSvkkIcJ
DJ2JgUvuoAq1MCO2FjcQXpOjMdffe4zvZN5Kj2I7+b2tcCh0SAAW3Qc3SCDtxuvvScFNHGI4S9Gs
8h1IQrwF1neQcxpstXFnadbncOmixziElanRt21V/8A7s9FKUJJlyO+l+axfPy80NtQOwh33Y1Xu
wAE+VToVqHd7w7CfglsbD3FBywI4MAD6JMyFE60HPcXM64ga7xYXgVE96nkIY+2DEReAfg3bYC7k
vlKpYj0lypnWQXeoHAxNkdKNc5dfNQ1HgMmD2xzxv+kfu53jeFOv/GUD0ZKOg5AknNb+y6vn/MsP
b1smS41gafDf5yS//PB89Wlqt+TgtCRvFkZ1Y+E7NsgF3BQ/qFR4QoRCsyr9b+7kxBebaTcaLXcn
MVKKhdzikjMKR289l+b6LDLsUZnEwNvzvTESeMR+/llP7/RAHLzEhtPbtGsW880aswTVj1I6NToO
XSJKDSi4zUhofjN7S7gPAU2sylE51hgofNVHTqXxdgwJmtaLM/3l23D/5bTjsRRZhCjgQhPJ+O2N
Bn7pOOGMPrr2w7JDKyL6r8augT8xHsaQFDvR/WqEJ5AP2TWd6v0UUJlX1iu2inS4z6Py6/v25CTd
JjeKty4/aUlHiAFVeb0lWNQeMbPC8DcqskBy+Q65EhLkit2OxHJ06By5h/4gdxSlViB2DpVhept6
jj7o53ot6vg4metb5CJraO+shZGhLZ17I+kB03tuDc9o73U9aGLELiOYv4Ioqo8LdCCUqZjUknGM
uDAc0zQiE1wshzA3gPvCAy7AF5blzsOladNcy6EMY1HnT4+mYJLqsvRaZTmdrSFu9vpnhQNm4etY
jNsoc77JAXCiYdv300Rj3FIdlLo7g0q+4bTeHg0qyEwnP/dkDG6gAZ3apZju6pLi14Che1t+o7Kb
YsbM240+8MTKm+l4UiNhhyWRSU7oXvKu+pAZMGNWL5+OeD5RFBDxMvbdygIfadnZtzjFzqlt+GPu
kMIujFfMis4VJhtl6vCfMcC7y56WNHMblT+tzoUEXs8L3tbuKVbq5JSmX408+25zujXb0TtS7bkc
wAilm2REWmay+4lD+MuUQS6ZQYiisrbtnl6Sl1Epy6ICzuT45bATsj9pUSU2pgNGDBjGfRtdPbhl
3I/NZ5PKIIoGeqb3PPt6MSptYzyWOB+Ui0zfL+eVKhxJ8gb+nTDgMCQJrU52yhCtrtgyARopH6EB
w52pq/N5VD4fW+n1+vhTEcje9z21mbPiM5YMHujoMqiR8A7aFZr1yL3R0iGRtBJ3Ko+8fl+NEhgU
aYMHLWnI0Hlsepa/tQOLOMR2tS2StDkMaXi1Jo48dJi9O2G1meldQFf3J+gO295qnaM+KbbKXGn5
HCQhtBCld7e+962K+QR6wsDNEg03edOqtJURQfJNZYjhxe8c78nMab4oZpwXylHEbOjbkKMGtiUJ
hcJjgWDAFHQcsN4tXKbPtBnTHCAGxk+RaSJGt0hdTXnDEMM8N2PGdzDgAtSvkr+KFw5DEP1ARNxT
9v598OSrVcOVSAy63JZ23OsB3MCpGBq1B8EJ57lwe/GCUfcmBe22w2VhbhN+zidYmtV9U4hjM/n3
mMiLJ1fNd9L5OxXaN9wBuXQ6IAkydyUPGVTTlqCEe/DGx2hRvW8mqExHZMBG8PX5a3OXjYN1msEX
svlOtDGvoHAo8aAIxJMYADH1zFbH+MZyt73dj1cjRm5jnsvUpObp9oA0Ldx9lnst6knI5EcaZWi5
jSbrJmxDChs669uiQglaPS98QjdpQle1lvqgSsU3RsoUQD+WkqJ3sL10OdhZhxwCLJJeL0PQtxA/
y4QBa1rXB2vmJDz3EdO6pOO/t9Rqi46W3TC7XAARUpTWSS+COhUUMfojjKyzGyLv5qFr7CIM4KXp
fo9Mg9YB9Xcc1CxuDT8lXeDvhyS6zUL7Qfu6tMQXDrz+dFMT5C3XR7mub8Ni04ut5GUUKWMvZrJF
Eep+GI2scyY/YMyLDvkNmVGswzFw0AwT6O2YHPTocbLwB43CZIQfvzkLRn7mnDzCY/eNkxVPZsX/
0jGuVOActL/F8NvLANb8EtSMRbQMM6oCTUZO5FEkzTRMdB9hzG5cilK4kmJ+V05Jt+/Wk7mg7xgj
KzQebnOow23T+cVJq5LA6xgiVnCwhsDZz0ESHDFysN7nZkusV3wQg3VBvoRs0X7Qyo9UH5BsCg5J
2grqMWjvhE9gzWQ2qWZ9BaugYSYWrgObb9teXilE8PHR4ebuk/AJWtAVNoE8wSWEx46dhxYQqKRm
NO8CwvUHMBI//FI+JQxWsVVwF1S4S2ZZ1iEcik+Jl7x2ubPXy1nVqVpJYgR690hW6xzZ1mFxPCq4
1Autl4D/DXbuyzUGESijejvGdGTpN5o2eUSnbjp0MX600hoIQJvFd60EaUPaLFnJMNykx0CNiwyY
W98g0vbHeSXJhy9RL3Z6caxH7znDnEl3x3ivr8F24SbHPBef87i8rRpSSoPP3qCMTpYLFCAP72bX
yXZaoNErhp6FtuXUnhMMYvoeFxE0wTfVEa5KI2Ay/nedSDCzGBQDV5GeI77Z88DplQS4Ur+XITGf
qggpUVVmwAZJfAJCTCmQPPK6D7uCBLAepeVq1jbI8ePsjRDWVO7g/QdWE0+9Zo4Uxpk1Ffb6C+1N
EkMgOWm6w6Gjcg56cdaSOimssA3AsynjW8Ot5Jx5nAAKcurteKF6gWT8jG9sMbrr7OfxDiTzq/6S
9QnZVGf5OY1Uc9j82gN+VRuHPubPi7jvzCk7Fli/+E/PkCBs8+TD9memk/LWxQ1qrnLd4WtqaDfk
2F0rA7cg4U6kJOlSap5YnDeRSIeDzClombnqQ4Xc4EWpbvMAHmDuFzc5TZOszfLB7olnjQzUXQer
F9+Z/iqRDBYWtaUgnCdPk12AejGSA8ArPDccuCCYdsm7uDz2Db16FCT9TR5Qcs4/RTSOlVy7LZdI
7Z85ywziCJVqY781wtx+rj3rs6IMZA7P++DF5GoaRbqk8XkfFXDmsS9+MUiCbWG70r5AD8ReRsZf
bq/Wn+q2h95PUtjiDq0+3j/vfHEnQip2lHUH6XdrIb5gz3ShaCdk1jo0aajy1sfJZ2rdyWSfsuke
/nKBtv/8XvCWBTb3fzRRoUPIv9w+RB25blo4/TYcufmmeXid5fLTyZ3HaVn2+TpRF6QyjHo9YJ2Y
T+v4sa95TgH0QdPrjZ8Ds+YVk2/kDB97ukI25UrMiD6zSzt56ZNkhvzfH1qlr3//MRHsUHkCj88N
uvGf39uQVf3SRCynUUUgpPAYPpGYQHRiFG/gFgZFCADMrN64KkUcfbhcDYw5MtAUfxlQ/Isu5vkW
IrglEcWQUH6T8ABWAOpaJmXvgq7GJkdrEpzwPQgHcFQFRS5dbVIf7pcPoRGSk2S+f9Oa9U0xJLcJ
tr5bPyHJVOBcB2xUHCBD0/KKKfy/vzItEv/2/PuOY9luIPiVpf3btapiAosRNUbgkTN1Oy1HkLZq
MInm3fttFzfdlQflgxGlyCMKHTmNowpUht3BbOvhOElsQQvSOsMIlvA5JgslZ84LQyO2tr8SZM25
cnur977qdU2x7EJ3etLhQad2vjfetW45cycw2vZ69W18ugCmzHqXI2q6MISNWx47AHFDWHPOsJgH
CGUXI6tsQIj+M7QPyLKjj2e4C4ejSNyLzCmz4m66Rp9Xo6dZcInFZVrF1eGKpJjuSN/EJLrU2HtZ
+1Hv7DBvmGkSINz4frUz2gjnWBmfRtfdaDtFzfDaqkPoVzM4XHWT0n+MJ6DkAn387x/H+pfFyXcd
eAOog64lAqUc/vIShsOUlHHAj6NnenRtjO82VEHlyQ7OfYZRH1/jeS6+9e5wtQaWKT14zbLu1U6T
h798HvUw/PawsCRZXLVtPCnO73dwZm1Fhko4bqEzu7ugmunTdrLzykXlQMao37R2CXlg6E8DPTCe
2/7oSG7e4pbYxxUaumMpUw+hpP/+XP8ydEKsxyzOMMRVNrbf3vtGes0M+mhS2XRnb4DhiaLK2WiP
JfIRTX4Vfmt1FzVhqR2jIPtKo3HKcCQvjhiDcaZF4oUhca/+DeOBck+17QYtQlaywFbsgIRc8aJe
i5qDxH9/ejSdP75WtEqTgZkVOEiVjtLYf/mZm66qQY4A0CtSrPQmzKpFXed96+g3uASMSnzWmh+a
B/4X4XxN5gqhK0+fJnWZ7DxnONOP8DqJrCdGS2NmnS+34QJgqRiT6JiL4pi4nGLIVlWfMsH1kv/A
FxJdpgpxeBjb/RUDsypXrGg9p5T0DvkPxC4HIR2UWN3254DwtH3XJqL2iUzVpzzlLqfPFGNS4NhZ
2nQXlOsJWsJTYdgXkJhEHzuu+QVYYpVHpnkY52rzovigR2200qck2yiTo+N8slzxAvPAuiltqpYd
s3qOW/ljtWh/7NNpgEfLAds1el4DFeR3kobQY7He+IKCaR1kCrOOPoq5OlQ+CYeCgzaY6vUl/6Hv
zHOYGkfKJyAbJw9NZcu9400+ZK/5VAl6nNWxHuaDOIA6/pLQa6gPVKDQcaL33N8zw4Cc5Nef2yV7
8ru5uPe5D+1iV3zFDTUcGHC9NcpY0sQSOsbqH0jdfRFlUf5lexF/nBA8T/g2wjY7jClF8Jsq7MVe
H8cOPcwibS+WSOZDkSlveynpggQRzM+2fsJ7W4Lciz7YinGoRhkcOMNTnjIOrgRENHXkdOZ4TzT3
LR7ZBF2fsbAfcMvCtzkZgHzZ4vXdRt/eoKelO2XHGF2Hf5mzPo/Kt/KX90Faf6r3UgjbFFjcA1zu
2rT0ywtBNpxzuk9pVVmZHy1ErYDjK95Kutpq3x9uuL/P29EPGDAGPUihLtvhEOzvPpqjNdzJ5NUM
s2Sf4U5jZN6fYNSn9z21HPqWIkyHwGSxCzwucsp1p6eeqZm+UvQG0I2U9DB5qKdNf04yZlY58bUD
75Lb1/Veb3TwuSxYYNT0XbWORztT4pGKKoHm7Yb0hNeTc5AK0ZTGauyCmomJ1q1VHpjDxplYlX+c
+uySlkwaRWcy0ovK89RaP6sQTmtROQx9iN3qK6oYixGvOpXJhJweygihSh/n62nIDmk0PY3Beq+F
+9Kxr6sP8jseZrgNLGwcK9hYed53dhc99faLHsm20rxLkhrKq3Je6q8FVp6D2tOkN7Byz1M6TPsh
6vP9tGD6re07OyG5gQgRJE5xSHvrS1DZXwpZ4jqXET1x6n5BG8lVdlbOI9PRd4Sy5UsKbEz0oJ3+
AvRhcmVKPnOz2GioYGtY9C8E7aeutU5T0t8S2DEOsYxuJXfJmwlw0kxRdhq7RKYh16tkn7mu+7ou
QnqckdZAsDJrVLcXEd9zG7FuTAWjqJvwwICh29YZ1yttx5qC5JKs9g03U6rfVfw1g/wH9XJTiGXC
Aep2n/TndFw6eqEcbqt4rXGOsX0EESSSIAGBF81TstfKsd0Y7X6YagLOAR2f0q3rHe7MV7dxo53l
5jPIxLnZ6SwRsb8BIzx9mcKSr6ODGFV1lDZVUbI33WA58DVOlA3Yh6luCNVOYXnNIPPvVgw0dXeX
YPxM4UlgvzdlG15zDq5VMV60xb8FE3cusRpGYo4ebS7S2wgz69EGWLHxR8z42sHjGzNyFw1hjTWb
hx5LAqVTNFnE1h24FvtMNU35YY3rfS1O9uSYT7aIug9Tlh2aHu0LdP5JizxWPNabDYjd/NAK9OjE
GdlhjAFEY+tfgXsEN1GwnlY7VSWE2Q1CY7uPe8iM8GF2rkfvPPdJANFssu5oYFUi67utTdh4GW4B
3J5ctI2BRNRAzrMY2YGpPrIoPefakeiEZzv37NMVFnP9RmJUhP4DDlPVTmF24ITmG+4HIMjs2pTm
qWVKM0CiOj4XtUsf7TRlJ/0M6Kuumu2VQZ1tucNIut8awGAdmEEtehnLcOiXrAYsAHhAQvZHkwb1
pb+MiOTMNsrY6t4NRuTN6bfb5W3yRT+ecEU/Z5IQiPbFSVoFxhUMBKrUKXNSpAV1arbL9pCPZsA5
94HEFwAU27T3SSuOmajooqsd0jgqYAg7mHFcyzGBBHyv6EeMO04WzX9Hp+eTT45xhkc9Udyxc7u6
exyrC19bt5mwZG8TZStf0/AROdDC3mWR7wcVOlgxjmA8nXCz83d10fYKzIYUscZNwnneD9EER47N
qeEGTCoCpJ205/QHr5UpwLvRPHzgDEzDppI7NL9EgUxaM95xtC0BJCdXrYlVtb9ck/Zbt8j+xi39
raNuC27Jshy0zGDRAR02IAGfU6XPygc9LtASZFqoEksCPKeVEaWdQhIa6QPU5gwiiAy/vDQ/cKcA
wJiQWCh+gjCktE+aqN/lEp5ShjcZzHoIkXQ1dklc0JbH9z9kquS0sJ8DF2u1kdTr3qCcjgmH/8kD
OoSl1SoPYzyEsMJNVDzgBHrz0Atxo+ag04reU5bdSyVGG027kkczKTOYRVyK4+XOXZzyEs3yOW2i
7+6K57VVaWPPJjaQEQsV7DJsipJEP5zIgukruUvuhf5zZkq0Gw9hL+A4SEVBVwWktMxveQEoIuti
eVkHVIuQmq+dPhLW4fCEydE7TEwJdrA30bog15iC7iEmgruFK9Uurr2LZyc10yzgqkGJ39Lu762C
gowUoOW+BDHFRas9O1Off6gwHOo9prZsD14NtCZllHdAoWGyje9CsBsqBZ/59peOYcL7jhfPDQ2E
Npddh2lTZqiERMJuDYCGYo/qoYaGLh9oXO2TlraHxSMpIqmcCqeXDMLntrCZJ6ZQird6Ok2i9zIW
Vn3X1F8izxxP+pUbQ3Tzanwrc4oiQS2Iqxd0gBKUPlGzktsTib9eaZJpAgCd7xBubZ7cDTbwYdjL
lMvoU6w+InXW9HESdvU+dNBLd8/0bhuMDmI4aoaaQdXeCnCSLmxaOKjoc0mjdTXlVI0CF9CL9DUE
ebiZk3Crfw7D8EghCnGWCTjg5XOa0zlv08NDXpVullRcZN2zHi7lOwBoMpbnqKlf0oLjid6d3Tid
tp1HuXTZ4JEmPERqT2YvnsEfVRCgNyaGhVvHj2+BEpfbcjQvzlTAjghyuGGpKfeitmng9tg0xdJd
CRe8v+hUFv1cPJvaTqUsWwNnpiLG+mKHYsFesqsngSyXh+3jEPwcS5NnIuKEsszB5ya077qFlTUN
VFWMDfFxUriX1s+LdoMdmKgadSoOXWNZtCQXu3rRsyK9h+u/Vj1LNAIXQrFLld6+qNC7C8jHu9Qg
eqRPUOM81+ey54bdeJ1xsDpgOkYfPYT4NY5C4qwPF5++Hgg+rEmOSR/a/wOueHb+ym8MekMeLVFN
e38eJ1gNFuUD8OHSkqJlLhJ3Y259MgIRXnJOiuCJlF1NXaziZCpOfYQYQncKoAjkTehZld/LjWwh
ClklZhaCSK2SiWkK2zUJx2u9nkgV6dGrHZcynNaqKheQ6xRyXtFHB33Nebd+56TyqbUkhkB5yLE9
6bcsuG+xOx6rFDhnauVfpHwxqLP9TtHiIV+C7UrWJfcYT2gVRUsDelBUw5SCksmi2Xqw6CPzh0t0
bTNjZcQUCiPzfbq0fFtkwyCqQsheHH6EGejz0eTDAvlA9XMt7n+iCM9pyT60BuWm9Rg86QG6WTPG
cgUez6Givc61uoXDXvgcl/gmy6qibXMcP48DfTRSol86BZM2/Zf2SgzbaQk2fgm/4NCJ92RSAGeo
YWqlbd82/oSWtl794FekmKRNdc27Lu/7kCU4vp7oUFbGRt5DDLVfq9j4npSUDHSw2bbg0QmTFQnV
zlNMSdJAYmXpD/Z8D/2VrL/Cyxgt/yhXIeDoVDU15jC9Wwkqwhr79bPjVd9UeGPrlCw3eoGnEu++
oYh8F42WuePucrQ/EqQMbpRdKE1MslW7UDle/CJ+ZJ4Nn7sq0N7H/AG5ZN7CG8Obw79NTwuTKngQ
NmUs+m0oOuMocaDQJeYA6Q7LHz0Tmb4iwFAyFdqD336eFgucReZySa6ePaO6JCpyvJJKoGACIfp/
6KCbOKkmaHrUHzd44wfcdtAdUI2CtnqTyUjk5P1XZO5lTi/pWpAkV5M1rNr8DEb9nFU/QTiTnlLJ
4dlafg4US59nl41cmtNb6VKgEyj7fM3oeVv29QdrTu+yPmHhNaiWAxDIXDxidORBA+ogyDU9z5U6
pmdAjKmmnk+zGthpme/9FiMNcL5Tc0c+YN+pE81kubCubdDEmPKUa0+fnDJlc1QraZ35/UH/88E6
XHufCIan/OmRHL81nvX1ffDS4QCSLvTjdFTMipneniKDVCPj4qTXnjQL3tyi+5LaRLhZS61daw8/
9CsJjO0bBPpiW090SbWDB11g7BBaMvD7a3QbFvMFyQm7C6vGsfen/Whlh6Kvu08i4ITvDvbLwslf
Bwn06ATbbLahRengMHMH67UetE6gVwjICzcNCuWFNXncLWv6znPIYupAfGPkxl1B729C+nn0QWPp
Myz6YF1iGT7rI2aizg76MFozrQYizvXHe03RkXxaeDXUpKOyPKqj7rJsXKunIFyC/fKWT2ZdVQgp
2UfoL/55bKc3fSX0ZH0f0oO3cTs/vAQxHbBtB5YgikBSMW0K0cr2VRKs6NvKssEj4yuLXDulT7Qz
MpPwUE9WRm9D2HxOzbLe2iSumZNBrfIwK2jzdlJQGgFDrbZ6f6eHiUm9zwl/kPVDvnG6+JBQ+bLN
sLK/G4t1bCdfqYzhrHGNdB607FWqsTq30j4AYkuOlJ71u7gb8QrZ9L3UwwBayu7uqfX53vlI1mIy
dnOSdOehH/aR4WXg2WhcCZvpgwyjjms/nqHZu10KDDfk6fjJzPCDbdXjeW6Dl2RAZnad+gita7pW
JYBD/gFjmo/g6/or5WKpTRajRulv2K4ofPOPQ4xdyLWS6oCVEKsgbcr6X2wV3IiiZPZ3Fg7JnaAO
/aDNe0MCGstuOd12Q/TiL1j8dBIJVI9iCpPYGkZKrlORftbvyJqBFgoN60UflGpj+J6kYjz748le
GCIYvbqTlGl6arLiw/tNxe1WYPz9YzCxjoQ6lrkUd+U03k8D90M7TtgHfOvJ6WmuW8mHw+A9Gn5h
3UTHoMI3uzE5bNGYBdK8McifB5UHjKYyqEkKjZsqwsUvXMPZpLKXt2bNK7Z4hAj3dLuq2hU2IAuR
bDd6s0F3J93vzcDxYTFqLpJ+/diNro//oq139MymVxcwEo7o5+T/mDuPJbuVa9v+ygv1oYBLINHQ
a2xva5djVZEdRNEUkPDeff0bABVXh9S9Ytzei1BQog7rcG+YzFxrzTkmXD22ZDR/Wggsxh/QUDT0
fE0J4VO2absuR+RrUTXxGszqjAgC7CUQ3SFuq+EYs/jlaGbvl8vcmQ2n2cr5NubO/Iwxy4bPyQmV
rwdKr3tezo15kT4hSQmYedUopwhg3nVdfEp6+9m2VfGaSw90dpJuSwJqdmM3dCdNI9StLHOxW8qX
why5nSzbmyomaMLNEkxP6WDwF6GOwfqDNpo50p5EOm3j5Cl0sRJBdz6gbZCx2uM/bJKsYsugWuln
INHkk5xp4DKdI+eMc+VF1ra159yKcMKeRc/nRVSg/5M+fIxEBe5Lb6/OCCuQQzlZCqqEfVrK21iL
d9GRRE1jyr4Kl3+eRuG9OxnEpCl207g3ayJwqCClPOb59L1uoj0IAKABPBE7PS4NDH3SxKocOeew
GE4Vwkq/S7rTlJqXnI7aAUyNQcmrfjilGwM3wHNaTjm0hQk3Mt73Y3McR7vcmA6dYC3GZ23l/D+Q
/Xrf7FaWxHRFKAeZi914k5mod70FPy+JCZ9DN07wun30mFOP4/gcGyVuIATJJ6zqLONXy6gIoZG9
OGS+RyWQ8jzbdUZPLcv7m0Y2EQYosisJ9Ttzg4HqQCh2hSm21qQl5zlKabA8oL+OjuF8yp+o+PtN
Z7BfGSEPsSbh5tVZ89DbFd2+quq5GzOBLM5aMtsctry6P7qjV70UlUJ6S1yd6U9AB6m7RjcRrwzU
0vg18eLmbSqJvVs2RhN3cjm62c4jyN5uNB09TzvsGwzyW0NjTkXL86BpZQwBIftizkRl1DfbdgxT
RkGa5KhHG8rGV7HXo/zS5OGbj9rhIZ0bnzKtPrnGgwCouTWnHoWL30xPOjnXSPcvMcf6a+g36aem
REToCu2cxHpwSNvJfp7IWiFkghTcSh0XEiW7b7hRCanrTue+D1oTPnTkN+1Qrcg1ejx13xsbu0Y9
nuhTAL6BxTiOWdgjmjzMGzv/nHnWNwBx8S7osujckRXsh11O9x5/KUiEcwxZqg7mlzmiO0hS+55W
tfacGHCSpMVfPzXJ/Zhn/tHM8kvQ1dU+yXyILBYRtgWd29UQCN47cywPYIw4I08R6V4x+fV2CMnA
CR9zIuiRNfTXqMWB2hKI/Ngjn3OjI9mn6pIaXrTRHf+zzqp/oZDKtmOuHcysCW+JP5H+jI9mY3S2
tutrAqnsOBoOet6k8PZhwbp9jc2lh76f2iTUoldiiuNcCquY47fNEcwTJP0kbV3Ujc2BbkW9a4xC
nkTefHbxxuOgdvV9UeKll6kZrgPyJs6d41wSzbFuI02j21T4F2CcsxOnNa6UJd1L34WXQCXyfgZE
KxpzY5F7l64nNzr1FamMNIL2ecw5bm6So9Qnzr4NPeiHVeyell+cvNwRf9cdkth0MaCaQPZiZr5q
iNRZ06d43UV1gtd18s9TBCQVTXayZ4LDYlIHF54g67DcrAkc7SEJyOjDU54eLc3t8e8SrDNh++h5
HnYZdKWnmCCftTa43SGd5rzG0ZyOjoYShFHUvAGQUkvB+uBPNoCz+dnp7PJLZQ5oOAMB9bjRvxOF
h0BcRzPCvN3Zpa5hzLG5/R10tOEuacNus+ivnKDtdgPPQGub2r2stXw96d50F0UhrgXff0ojqb8V
zC+9GBVW5KfG3VSF933pBMcOLyaz7FlLxEcPbYASsm3EQaqJnOKcLr+K6nuaR8/NyD0Jgsh8tABj
jeb7hHLmtsg726pQh7KCHyl913+J8R6to/QpwiPxBNKCyqQ3ov3kNKyNxIhusyRNL8ijyYemQqFL
Z6xLnZDBIcrJCyqHQwBTBf9PtRlyv9jlAZQYHNfwbGfVEW7BE33xba84lMMh20kFGDpoNP86uPqx
8fyZzllp952ukPJV3+gRW1gmjLU+uurq5NoTfNEf5Ern17HLnIc5Jhhh8dXt/OmaZp2i01NicW9R
1EyS96G09bObxeaJdoDA2Q8KJCC3sq+JWsyYHlyW/5VnFJ5VEsb7zJkVQIv4p9eRQMuyNq4iV8bV
TJ+B51TnSDjpBTgMmtqMrC5JZpK9CsNggoVmsHZTD1woqXeoHRAROIW+92hhnLWyohhA7XToKs7i
EUG5ICSHe5Ksauixx7Fo/K1DaByT5Ls21poj0y4wPZV9MdDI7EJJjFLQvhf6FN2SzjWRwKegGYXh
3hlQpzZ2Vbprt/WhAoEz4xV0hwtz2V7WjxwDmsepiDeuttWJV3saBvRdWjAeERrNqAPE4XWeulc8
QiEpLuRG20XRg/Hr812vBbO2cVDbSvjdngIjvvFU40qz54aCyA4pfeA7RCL+nTV72cM4H47l1Gwa
p0zujaGBZ5078dnWUBJ0ueh3QHCQgTMLLmL1NZ2TmnpsDEzv4Z17Pqbhmd/fD7hdVc/DSTRqOeDh
ysIhvmtIVQENKldVl6drhMJUhgEmgeU0Bf6WiJn2jBnJoySIirTZLGCm1KATqpxskwzOgByGEzEm
rG6tGIdvGBuL7JLNlgWn4zi8nE6X4TODwGfCxsTVHpu7yaNrhhhPw4ugfx0IBXnt8TBr8VaVuvkY
Ou7s1ZbtVqMlv6Xnd8lnignprvculUwNyP07OzM9CXjhCLfKWQu8dOyKYny3ZScvSTnJn6OdlgV+
XXk3ewaVxMCVYBBP2MAbzQOBUXy27cw+R6liQkeBmo/+sTHT7J0xZQhlZ1XVZOwQsACdzEMY08N2
a1CNtV2dHTxNP7IdlNRvdA+W2nbUZ28MvRPcheUbYyp8khEoVoUkUZsQRhupIB09PLQzMSoLhuBI
63ezDN0mzXkm9YoZgqfXh7gY73OoAOtM3lsPfmNot9b8IeSTlX+KcngTUTNwqIJRMhLT9Exozdbs
+mMLie8UJkzzKOrQShS0tprRlug14Y/WnfaKvJjQXR/2mi1mvOgU3gLJcGm27xUa3y0RuccywWOL
u9mgNCCexg9buL/OgN2OJfiYxs9Ia/YSc6o1mNmVWJktdcewB+V5HWS2JwFQf5iBqywGCfkznS5X
Xh4EF82GBGG6N2BmxdGq41tZjfVe17sf8WRMnDFsHBrMYZj6rYEuGOcBleIK9rq/DosuWtMifEtl
3OxUC6emDdWwN7TsnAWtuiy/CI190BioG7qYMRvq112roa2uyPK5i31swFWinwPH0s9Y5TiHFuIH
Y63m1NJ+0Sq8tAMWs63boMonObo4zVlS0kiCezODYURnuty2Q6vIOxvBZUBsXQVar91rHJ2TT3GT
xlvTK7PDH2bpzr+P0lnmdBtVnOH9Nzq+yKTVpqP3XS8dHaOPcaGnLWi0GRc+p/P6+V3Fn7qvY+vq
5nmx5rF41JStaDxPwGJ8AsrspEcn1YVoN7oOQSJnTfb27NmocKRamV09WsDLj1NCfNpSR/pVB0Nv
KJ6WlQR88nsiu88ZAWlrBfftYBg1OvWw1FY5Q+pVWpX6TGX4qHyD+ardNicIUOT6BT79QAKP1omB
/E116uCTR3XT2jeOK+hiyd9akYw90XG0tH2cZ4SHhMbniqSrE02DS8Kshcx2GrZFxWQrNYzkuDTd
FtsHh3izc8xPaO672vhi2ICgFrkLdlHOi5m4z2txxEKCddktrIfPSXjFwgPY15JnqxCE4pYQ6hMN
6zdNt5dQJszw8Q+NVTU3TUO+7cShESlaSw5J3LO4hy6Ss86kiUjEw16Z3ecK08uKo12/dTDA4bSe
MFMEbP5gI22AOTc3qxmCVskJ/Tep4bMagWBm5NOA+MYt+g3vvCg5aklmWzK+Lb/xqukNpsePpZGd
Rf7zQlWaJZnoN9EUAffcLAcQfwahojdHO1b9HLIEMa0Xp7VhdTLIg9b2WZTefTxW4aEvtIMxuJ/Y
j0FbgQtfxdacQxhWDOepCxw6+VnRWuuabXVBVqk4+yyMkZ793F+Q3MtTnBsbaRnDlkbg08JOLIk4
mMPsXrvIeOxHE9ixb34LIjzLi5Sic4s3hik72iynZc3TiMnDB4lEiPogFtkzSSQ/p8ZmZmsH166/
CyIc//A2/XfoRR04AP1dz+GV+l3UWYYMKZQV9GvldteiCEeKikE9qDj67ptae9CtL0ufexkBLK2T
ZStTtFTWsCguCtwTXhEH+4jxzULMHbnVx+AT6ThzUoucrmggbqaRk9A8N0mL4j3JulM+GRW9YPq4
ScWeXHkk5jKFK/4gNzT/zXHouLrloipCCm05ctGp/UV2Q/hWaIR1w6CpGF/i0sk3ZtUTWjFMwd4u
uo6HE4BYI/ZL82Vpsy4aLjed8SpBFRzjucEUBzEUvlWPo3W/eJ8ad44+N3EET+G3Pyxw/yaR5DPb
Lh40HAMYft3fJJJ1mnqs90j/Qk0cYn86EhX7jG/DXmteUh2Kyce7wXhutGgxagoUbW+P+TnRWlbo
kNq90/7pVZwzr/6V0PQzsem/orF+++3/fc5T/vNrMNaS8fRfP/E/hmnx1/zrD10VJto6/2h+/1f9
ksD1/0nkFrrF/zly61gl79n3918Ct/iBn4FbmvN3XQdm6kkXmAIoqllP3f+om3/8jbCPvzOAIufK
lo7Dg2lxi2cSf/iPvwnxd0vawoG+iMPfNCQ/VROaMP8j4+/8UZ4L3TRsaVuu+N9kbv3GBRHAA2Y2
Ik0//g40+b/74L0U2rlXk2uaSS17wsRyP4RTsp8wpOK9scR5eeUnVTKoNss5vbpQdwSM/QjSZBbO
iFPvjv4+0Foohg5OiNpinBZ4ab9X1R/e498s4/OHBYrjmLaBlBScye/yOaavOhVXjFhjiG9A0Vmc
w+Sk11LQWEE2QoIxjtFouO9DcumQdsA5p+IGeHA/+EzWu+bBd5W9aRr7y/K9Wq01166O9lszzMMU
OPdBUUNL579FKzciikm+9Q3rHA0hYbgpiVUQD9q9Xx70bBBnXFDbUkuZbs3W1ha4ZFRnx8I0bp7F
xBeKarHzNfVRm1DKFQdHMgEIRVmZPTAm6WNOyYW17qP0hzPTpCqnbw/Lubl0ruYAFt+QSXBWoY8y
3KheyS4hrJaIs6vnmd4j9ax3mHSM4nVjfvHikblxaD10tE2OATrbtHTzO4riMsZ35pVjsarH3rmI
Aa9LMpUS0mDModIlLKEFKWeJQpyrSYizU6YEGNOc89WoIEcRXNyH9F+L0+QPBy223Zd6zL7oQ3zq
Gk9soxY8WRlXzIX88H+ngV5uurR1xxOIZA1MhPNB8C+LN6Z0V/NibrrBWWaFlQwxGfR4ZtJBfV5+
MQvm/nBiTn7pFGdiTYgdsPCvgYVfy9CJDr6vg96Mqzc9DMS54aukUxkecTTfEMkR0Jo4nF9c/wKL
/08iaN7Uv0jL//nxHeSe1AEmS/pvPoRSksWMXgx5lwEXKE+y6c4VkbpjZgYAVUCCVTY+btRqY/dA
EhnTeRkXO1dz7hYvVcQ0gv4UdscWCluZA4TK7T/Jbn9zdfz8lGzFOt4cXTjo8n+9yAyRqtGkp7Ie
yuleKzOc1UwTOPKCHBhNdRz090kBD8Gmrsg9OmZGJc5+4SR3TQkAvcbklwTNM9XfXUJOwtny7ebw
l1X1/qca//9kbXqfq6yp//G3f1+qAF6wUs4vvq7j3/ntM7p6JEtIdDlhIaGxg3P6LtrUR6inx5fG
nY3JBuamgVcSl3u4w7BNh8jlqMxYcbmUY4xqTlI5qShp9kGJnpA+SmZV2//8SZfj0r/sBFxN6QjH
NiXhey6nKn1+Jv7yyOI9DyzPGOgk2+5H2RfWJz+8ChS8RtKji2w32YiOwI6Sl7kRupnJKPnIpCzo
8YYHDFqUUZtMZsmGz6Tzw5iqD2F1CNygIHVEJTftzZ5FxPNN6M15HSK7dUb6RKuowaRUw09A5Jqr
O5WRkhTK4FnHdav7Vr3n2MuEroDxDAUU542f1Lc0TO+TuB13md1/wstkP3hxL+7TGQadWwejJWBO
fojAbR/rEJO5sCNxDk3GEgm5yZSW//n6/Ybu/ef142338ODPe+ZvrzyAIOD3s0aPNLVyn+BHOkuF
4XpZs/WepQ1TxCe8qIDNk/KQEkxQxI485XaQHnQB/nnCErq1d3WljXd/+HC/krSWD2cb845pCtPW
9YXg9peb63kaIxbmQ+us0JuDlZk6Z1pbrlhsLzLr2HKG4ZtDV20Twiwr0tOI13CCS0ZifWgfu6Df
2zWiWqWV0DItBNsdZPZbFyH1/88f1fxVTP/Pj8oBkpeGbEM+8q/PIbDsMbIG4oyNOvgOjSf9lHU2
CiYzyxLej+GNfB76eyayh6jp9K8LDmAYbdRvIRc5LwdtV+UhkRVy40UV87PMOmWVjmdoSl6D1kv+
sMP/ZnT7eedd2DZs9SDSdfs3w4ulVZrP4DBb5xmiDvZgAqBDZN+1cesyoyFiHsAsCtKdHF0iWWxX
EooQN9cxZrr1h6v3q3tl/izSsOHTuLpnWgYMtF+vHm1OAoUCnelvq7nYYyt1m8x4PMIofll+17S6
edaG6OAU40j/0AD0IPQXEaNUWt6+VCQf/Rj5m8gnxzSxE1i+Onl0+sj0noCX9hzI/hioSm5ax3B3
fakdbAYHf7iqLDlztfDrigTiiB3UND1WJm9h0//loRWUChIFKVyKIg92DaEo5KKK02jrRzOkxFSk
7iFJQFAVNSY2d12cTYHo2KHNNcwrjNVMb0kQkAZB53hl9SKmPd8WO2LQTOrttVMSUZaM1TlrW/BB
AWRZ3Sju+yI9FmBLZeGZ5y7vnGPhlcRTz+eupGGfw5dGwR8TQ1bPJw9LqU+CdhY7IjnvaQTROXE/
9yiIOUxl29J5ryufsZ+PUiwcgq/maCkSu9wjluhHb5rkzW7ocCV59F7Y4Tcgx7BQZMYJJ2wvi/q6
JwcEHUSj7uqIJRdPHZLJnjpWeJG508qRGpihvi9TIMu8BI6rFZ9zL/scdXm4LSUt9rhWT+UAeSsB
nriqxNYnP2rlFb04j1qr7jB3g5kxr1o8d5hA9PJu7nBvFptepYw4e4YlVR4/LQfUfgzUXeTXN5dd
hZgT9RqOtX3wlPEK50QDpY/IPZhbq8sFUhMMdtnl15hEZexFWKd1CEVwaXddgvZi0f0RFf8OpxiB
f6HdkLCvXEDXB7AqHANT98GameCuV37jO4THaRoQJQ8Y3glx/pQ22VsKWAOBMsO95RZLpiOcdCEP
SJa5MM++Lp+k750rzj6cY5wOydnatgli/1JkX21bG+5zDZl+g/jmJ9bJc1wEpJN4Jg2lPQOFxgVC
Y8jnnqfKvyzrDa7pZhP75bPVpPocSYgSvskNc695WB7zCS6sRF3PuKk64Clgii/yCEYoChIIAVgo
+g7O/LyRRuX4NAupNkmTvigTjm+pGObbg2BCBAl49F3rqZ2Gi5v0x0WaxZdtW6SjKUnIW2zTSPcb
XK2oYpxDzJUMRLVzpVJ3iBGLXVynyKcWAo2QxjpHugIuoYZdNpRHb/S1XZFGCCQqeWgtSwGBH7gZ
hB4MAzpvraiDt/6jdItgrfNm7BfNe4dQG+dTumk1FGZojs5wMHEeOiCXfYmvNpNjsU+ryD7StkTl
7Ftc2/Kb2zGBWuNp0h1FJSCMb8spMqIdx9pmbQryihEE9PhOd2WaZ7MMhQ8zya9GDZxnech9v8qf
HF3uQoxo5wmExHLnx9g5FT5tEdlfpwB+KJsi9GEmnSvY++JMq5QXhAEAhgUL9dlcQmoho+MgFfte
jq9m2emEahm3KhncY+p732mzjisnb9HPh5GzjUNqtNHKul3rvDV2+ikvKvz4tXw0otG9oXRXkMXJ
/c32y9Uv7HQzFWm2wrhX7Wur8p8kge3x1N3lTmCvCtet8G8CBvEKWpWyQv7noo8IJtc6RUWAIN7i
hSdwFQ5X+mwVxosRgVhfnj/iap69XrfJCbCSVYYwfJ0wvNlbgQ+nGC9MrcpTL+cUW6O4DcE2jdrX
MnY/qB0uaFmzHVlaWwxeW9Bhw1riysY1E3AKhQx3+nl1ICiQjQehCE0mLh3bfDGhbt2SI0LodBeH
6m55TUkQIt1aVDGMfR1OPGSzft31Yjp730qlr5pBRUdlTvYWRTkqIZT28+GXDp84tzqBLWT2MHMZ
8ydLym2ZpdbjWMs72sfDfVKnM4CP4Zjp8yyHVRmTEdYzmUi/Lpd/Wckm39l1M43CLXydN82/bxm+
Ay7v4MP7iCBXjY/Ux3Si/kocTh9hPGG5jBIssfND5Hg+LN262P18mUmtTO9qPIXK4QGGfL7LQErl
KaS9eRup5noWE+2yOqOs3EHIlduojr7M2Xa3iK21mWujOkjvWp0ZwyIw9PPYPqJHx2mMlrKGcDLv
uAhcQJ6Y45EECCaTDps3RWR7RAqK6spirEfH3PEVwxCIG6eyHFu4CJ2/ExNtfqqbm8cmuE4wX+4m
aEQ//S2KPMtDJVBolco8LI7K5UUSFgpRyyY82w73bsXgtnC1E5D4OhnFWfWG2jhGxYwzrsbt8mMU
H/bK67BR1KjEtjJooZrtxiBiXYErdJQq+RgjY2vHsCyopZb9d9kxnYJ0sA75lRy9dGNPQ3ZSko6H
S5dSaxChkGK6waaGdCzyEQYJPAFSPdEyx4GxrKnt8OjNsOzBJzow4DEHZki3H6Hys2yq9Ckdv0Wk
7/j5GL0oMT3HNcdqMce2kphsok02CFwqUHMR/NumZF0wSqIqVZLKaols6UGJ6ygmV4V9j06tI40t
v4xx690i9WIGvXftBti4pfDNB/fNNpuE4T3KL6Pr9ZURpKhgAT3tNN3YuJXG3u7PQXExwGA304aV
55bcvxlcWCv7PQgTkjlLZD9eNA1XNWT2kR4zYY2W903pRb9zeG1MchydcPK3lkXM1rLWBrZC8tZk
HaFiuX8QCLkq4ibxQiFMEEnHGXm5VR3xhETDkrhWZv4+SoC4G6yJSHnsQ+qxsA89YrKyYIpk12lx
TOZXyE3NwxAOEkmuh6LR4Js6jDyGQvMx508cZ+KCY1ALdy+IMGRzk3skcbB0giuoNLXRpI9Rcp94
5rsW6eLJqZIPK4WgSZZMnOndTwzVUqEvT4TgBa6YK164QhxmvPoIziA+yQDGT25RqDgMCpsUryw7
xXhsMUUwT66+qbwjQZsIrC1a1O4YFeMbyTwm+obpNgJE2y//9qUJkGMlBKYFpjX3ORoWAzCi3tjH
UuJ2bANSW7URjDP9ri0ah8+5i8jF9uODNQ0Ao9uhecTArPPc0lUoPORA4Iy2NqvzXshjr6JobYSs
18s+CYpUnTs0KskgjmVWmxdb1EQORf2xiKPwaSqBONYQzLLUJrKxCr7oyDrBQcWvbcJaktScrmMn
o3Vu0otEn/ogfCPcES3MLDoBoYVXhik7EV5AXreeDY/WlAHjzRmX10TWLmbavmrNLL4hEOmDJ3I+
LKKTiOIyHedl2bI14930SE2juUtiTDpvqGW26Us/XbfBpHZMhtyfqQPL6xvLYEL1MB4Wa5cTzljG
ucS36n4jUE6sCuGF5EabgKKxtMLwUYwYGgMpyHx6dnjLOzTqO83VYPZbRnnMkQ7fUCSfnSlYW3Sy
8omNLUyhO+S5YCmaDyuh34udBBe/8i1Pu/5ct8sp/CA8vVhBiS1XWeMiox/HeLssxLpn++hK2ruq
ZrVcCC3zmrqUh/gCPqyw0675DH+DqLP92WL1yKUhxJXEOw+VhHDUA45IhKDAOOfDmGPIVw/lNiI3
BBQioWiwssuQEwnfIVaBQ0krwu/vlz3YqjE4JakVr5fNSYwdqJPW2E+1eyQhyds1JuPEqjrn6t5P
9PS6fERCWi6UV6Dk9PE2N1zjPD+bProJr66nTdHU5REZ1fLu1yS17ggFJk/MsJlqxg0uhAeTfuid
dEAJxFC45oVkac0sj3tetWKDMW5LzUonqQ8x79orN+QYhTm9ussmdfXnLaNpg1ta1EiCPy0HG+Q9
8ck38+9Ir3QakOrepd94FC2Zoh20SR760dsFKVC7JIcF0NbVtSumF00m5REPwyq08MH6GlkmdrLL
eB7WjS1Is5N4ADMjK3bLDSijcVV2BDUYemxtUgMPKwbcAPFocViOu8usdBzzfe3rUECykkY1zecG
SZ9aGQ4jR/rQvATkkRIU0iki3yFuldY8OCcBoAZ9hCb0WzHh2V/j68UwSMuIWPUke7MngYMkeB67
6oyByv80+OpqjOiHB/+LFrjhLqc1ZeAUCUmR7zr7kTEf2u0axD7IC7Qe7sXXreLKsO3WENgLp5tb
1tOoX9m9F21tbEnbBpu663wxS06s5PUENyGfy5I4bQqPvYm/bNWU5YeIGXRnzGNg9kM0s7oGJBul
WVgjECLIYG3o1be8xjA4OcWR6gf3KLivXcbYA9yCu7PartpVirBJQr1WLZKx3txG+pCvLeNz2zg0
+nP0qYtwU8uqtYgKi1m5Ca/OyopNgLcxpnJcLz+S4KgZmOo+JY1aI+ZQR91HvSf14RUyXb2xpfnG
BJSYZMuOtvgxPDPg6NjBb0T+IaiMRpoLvGhPWY2WAIk9Jn7xFQ+2AwtsdFB6Ynw1u2wbOyXsHYdM
0cEqX0M/C09dQfBM6sMlK1xrz2kvmRkIJ5SATE+ii6l+5NY5IRpxXZv8sKacci0ObhLJnaRMDFTp
U/jHYlV6c8J8J1Zp3eN9zIMv2No+7KGrz6odaLoiBOed8BA3zSNcY96fLcEO6CskpCQ3py2MXOab
BPUSGokoe+VUabFtcICHdnBJTc26jIlDb5QyvTD8eJ2LkaFIWSF9mcxpbcAGaeJHGhcfUZ5jMx/r
DkF96pO4pBglz5GugQThgwUQiPG7lCOcB0KHpd1pRH97n8No5DyniA6oKnHorYqnrlI7FIwYynsO
rFbfnp1MYtnDzNJSqKNDa1Z2VH+O9X4zDMDVJEZtSHHqs9PpL+482qG08jm00PM/NhkkcnM25+ah
BSUh9tgoqfkbzMrVJO11NYWvSCr3aGLGw1QmOyR6X5W6t6uOvE2tNFauPYvY8IYerBoAGf84Q91w
KHP97ISusUnrsLy3KkV8YP5BtRufyXzcVVF2A5wqto2ufiyykz7x1m1cNKtBh7E4pCiCy2Qe08P4
MgW3wxi/aJ2XcNAlfFKE/dpyIuQhgj+75wNvukaeMyO8Jh39XVnsh4CsaNqxFPPBa893GSMGADmB
DhRn2EUaCg37cRJrgacWbW5xUv0HFOS9U1UPyO/XKQeHVWPm9gb3+jm8ory5GIamX+gtPzkeQaje
MZxYJdp0+nAht9Jw8wd0huLJ9YCcZnFybCU3pozbY4QYPHbD702pEz1Ek8hEq7PiZfHgtdI0qHTv
ay/sTyWExbXbydfCAKYRRFuRfBaioJmXee9t4r8EhAysHekf/RQCbUJEPWelT04zI1mm4Rnp6b3H
puSn0QMHzKvKg6+jZ6Ny6L1T2WKn1wt8kQY5Z1Cg0HW4+m6SYb1ufRydeSv5UJl4GYwI5Xe761zK
piFObn5YfLB13+IUwRn9I4dduM5WJg4Cu+VepTHtbMRxcZg/hFPo4+jwtF0yEH6GOmLjxLp4rcwa
7liOnYbvmCe2v0lTlfKSJNYGH9MqUX25LgSH+8ws302RO1tGBjNiRD2lGbEpcdVrs74GDETAqSy0
5QswtDlHExKMGoiYJ6fRl1B6wkvlxx+2h+plioynKgp3rMHHhnTnaz7K7zjIkA0S5EcUcfYRxCby
OwKON7moweaZKId5mn1iZZCgK117YtoGc22qziQajrj/awcrUHWHL/k4kfgCQ4/TTOEWYisyuGYw
AJMpdTeNTdSnFr9ZqBqhPxcc172eTZxjQpqPr+Ngj8Cvkk0x2c6hyDDwDUaxYvShxR/VvJTJPmMb
cDA6N21+x92mJUvxyhHFiIi/Ebh7AC4MS6lYoLv0ZXFK+1NEJ2LlNxJVUzpt/Nr/xESeEL5S7eI0
MbZ5Q5Ja2I3nzI8sDqXopdKpeENj1B44vn+Y5pNplhELpGNu9Wifu9WXvIfBr+Ygkbg86rXPHIda
mZTafNw19rDP4r7Dj2ZPqyoNbjHKdGWyzraufMPoqDNsVTiwoDhUxrG2rHvOGz0uVwKoOUiePDeE
DjZaV/rMMBcynUPJ2G+ZjKO6SZhx5+U9Dhyq95R4T1Suam0ObPhVA50CiQyLd/Zhdw1KXGL66NVA
JsvgKGzgXBAJrdJWOyRkJrJG90+JS/CxJ8d8U9A1rHFlUYPnly4fQPVSRXFpCpY32MMUUKVi9xL7
TrQsg950DDwf/2LXfY0gVhB83Z26nslN2jzSxyZGszmgyol54im5Y8fc2UFnr5Wq3kze1Tgw85Pb
qOyAt+igFQ+kU00HONEfbmds8rF4H6PiuWrUB8mpuK5ht51MbSYZe6wkpalDfNINtqJEFNvK/kFn
Uz3krnDXcCJdh16ZQqkcIYI80eubD+oaKJjIeU8lK1qfm4+6Ii9dNh+oC740PaTozqiAbziM7GzA
uikUnvXga825b8vxNGSfPOVHZz+86R5Bs/SJp+1Q4wvVki9TkwYbaL6gA/yhXTtDs4cxOqAdNgDs
xmaLQcdn+TBNduLxHJcxOaSE2g5GT7Et+gf2ygC4q3ipBd7ozuk4SKXiVJK1x2GY1cVmXj4GzaWQ
OrpRl08tsBNy3XdOMJ1jOf7opzdNL+VR6PJp9E8TOgCyfUi9a9BX8rAoZPphcm5pDvQIBXZxoot1
cXZR0V5S4hxXtDGums2xxslMjHGY4xzWP0YeCWpHwPOqmS42lstSy5rNGEcjTm873vp2Bl5In7au
kxRcMKj8WoVNvYc9k2MIRRSGA9RyHjr75nSHKuu+xmHzIzDthzHrTNC/8rWdKCF6u3vPnXPmsL7l
qgWa06fAXkbMnIG5GapA38kChvH/o+5MluNm0iz7KmW1RxoAx7ioTcyBGDhpoLiBUSLlmGfAATx9
HYBZll1l3Ys2601vMv+UfilJBuD+Dfee6/gOm0Nd3+TeJn0g3qi6+5pafABY95wWsJRDzbw1n0sj
xELDFmOnaQbUFRqqfQL7Zmc/RNz+7I+xfTIb829Rg3HDjqJDEpOjkxYedVjt6EEVNR9wXuYDg+LH
vK7GCwz4JxJhCb9u0MYq7TmtYoJXautv31NwhKkkDBf0S+nO75RND2FiEkXj1T8tBfsgTzoIF0P5
2bgtHL9SB4qH7aKAQOH2iuJFy+xjMuDy9xPlnDPQN1Az9PekD+ej5tY3b95qpr0DsJZBwmA8kqf1
e+WdQwMoUti5nN1Sh4QKDFu8yyon2NHr8BfrAzYQSk68qV6LoD87Yfj5M9fmCxYjypmQekgyBGil
zWHFee3K9sdACpKMXpKxDiwKMIx71Y7+H5ZBjeoYRZ61EVXMqVXCr2hqQVSkQZ8AUA4GTbifUkrW
kKypoHfyhzEjnifjRSC++VcUxWdYytsac8ST4z+yk/luRGMVlFChh4qIVtecGzwrKKIFELpdCjWW
nYDTkK6jxK4eGvfbXNl2UEYxGXbL/2RRqt0jr35af5PVsv/SJVfR1jjyXb04u1k0P67/ZlPadBvw
v2F4zAC3KGwe2+U/mnSANlJazSnBPv0o/Nl6JEtPHmqj3Y/wDQhdztxvhYrUDrOlimNKRaDgjIKx
f331sXrGEee7N98VhyWRtfGSPuBwVljuoa45BEgQxhSGp5Z54RZP+l7NoP4G7xAn0jqbU/UakTR1
4KgiKc+REPMzN+X+RXmeVM527er7yTumeaUewt52N20hmN+LikdiLPKzkb423bjPqUoe/QGruJFN
RHItMoFCeIcvVQEbeqTtRO5xJE0joIw8GX2A0mV9TME679K2tvecOd7ItQTMkY1LjdOghHC6Xznx
6ewDAOCXvtRO+Xss4uRIiZvSwswDWHehDsZMRSxYx6T8EIFhoU5RI5kbVgdLhh0NnI/UOs35ZweG
6TsX06o9W9r/fBSUMmFWH/wKBRPp6sVRGfOvIeG7ZjRHl/ZOG2VvWPlkTB8UW/tyvKTDaB/EJFHy
y8X67nBTtx+yiU1qJxejxiip4KPpPHfQzYqaIq8Ih/h6MmPPPjsqYvA8hJ+zKbgx+qbdSxj3FIMc
j1ZqFNdIK/qNCxU1aB2+fCvXo30MQ+DRbDS50SOnxef53GS2B8oRFV7Wdd8p3mISofdCwbEqsLIV
2RT/8MafNARswKx4ZpGV3LBYfOAzknvEoa8a4YFPouPZXsdKCxUqlfJHGjsNhhNT7PTYDORsfocg
5t+rOqqPjp98QoIadxrpO1vf7UHvjD+9EFnbOjUhy9jajhGJpanFhiYKfQlHp7+tc/jJAYxglJF7
XucR69SniFGjuGEyHi0LchUiuRz4iX4vW0F7acdnGVksAJeJtpG3PMJmaDy0KSZnegckz0Z+qgw5
8lWo6uuxlRG9g7KAQimNoMyFWWf2r0nvN9+61L3TR7q3mUucYjSmnj74EAKmXOwyX7ZHrWbZNgsc
e2b412e0filYHUr23DB2okZOt6H2eApIajgMTtcdIlR8mIPp/6WarpTkUVABH8+Wh5nF3PiYmt0r
yJVvoePBwZ2n+RRb3l9G3wewoellXdRVYAkPGZqB2iySAxUS9+QyAvUIM6ePpbxBp/eBqkmcGypz
lDqsxLH8szhIudFD3z1nMVPqrO8BqrUjT3H04hE2vCHJFmBrjz3R1hljrN81dfOm9tgKooTP9mXl
JPvOn4nDrVpeQvR+le31/PRInl/+f+wkmfkXUlpB1PVMHZhmbBMwPOCjBuA9i1CxZPR6dCN/U1uh
d1qfBIKPfhCKawcNm9Iu7p8pIomJWzb6Pj8PEurlplIGy6wxsbbCbs0Ds9hx186UAjj2Yd9y4ILJ
b8pdjK8eVyBxjk3P9FIDmsUd0WzCjKxzvYoh/E3seYXeLLc3+3XEBSgnYLtExG0cwtT97AydcG99
wBqXMzx1Ckyo7fKI91xDixzH8mO1k0QKN+F0tdN5PHh697MtyoptAlnPXaQ/WeyazxlOgi0Y1ccO
FeJFb6y71bFqmZWPf1CL8KxDNZ+HGLP6kDrPy1jUjJrkHKUMu3sAV8e4FX+bDhyoM/bTKSb5PIzC
5FA1VXRFrvoLY+viqSONy3gF12c+TCY0k7a3yXtf9DfMoepN2TUF3T4z7FDGNjyCyib11YqPRWmc
nGEi81oDfke7dAqnsjrUGpdoUqrs0Y6d4Y5jm00yp6+fJofE+gL+sNGtSPbhQp+xethgKtzCHCEK
M+N134htny6lSQR06bnXpkZpliKp6pRjcZwXgb3oK91WJFQOWNPJQu8mlVy6+Az6NL/Q2vN4+B5c
jYXfEuUPhBDsExs3ziByez+1zoupGJZ6dfMBlRV6gKM9eKL5WB+afizKbSPr78zuf8oh/+Grwd19
vQmN7x3DSqv3TSNBlURVYPXuPYobJHT1vYhe2swn2DsLf1oN1iSMn8YDMX9yIxDcnkaGANtaWD+F
JwGdalN9gCZbHTqxAERGVEwJqc3hssv0WwrSuAIZGuVctg7wA1RubC9LL4fgYf822WtffEee9DBv
zxnLySy1fFo3em6ab/toD0ToSayO9oSrpanC32XKK7cOtYsU8YPZt/JBVPNT5JjvBrXv3TXiPiiw
kn19SAxNDQgeg7E1WIUUy7bSmpNvRjcUN6doPkQbn2Iv+6VKVt+EVZK00NdnQXrHAd6CST48GPvW
MuVj3JUfHia1RaowzXAMG4Q+V49gp2aY1QmItbWZpPaZGDUBu575hM5k8gTzyVihGck1AukZDsim
gsnUcU1Oce/e1m9FWl55kFQwkjiqg+URhmHWNWD5KXFONcPgk910rxnv2pNhe/upLpp90SM9jmLt
7AmW+cNk3ca01S6u5r2XWG3XpwD9ln2BCfVqlvY3RT1fWyliizT/LQeV7tMOjlJPhlNY/8kbAoSH
pJh3RHEkmxH1pC70bx2fED/NoUDKayG16aN9D83lBG8y3cYRecUaLogS7IM2bYTrpd+7IbwWgg0F
ual7w9TTi+kH6xlEnjlZnOE87Wy3nHcpUdEbMx4/yaj7WzmR2Naoxyi6WTtHSDOg1pjzZq3g1gsN
mHKzZzt0JhrwYS1KylZrznYF06wv8dsCrQIKh0cLe1XRnZaAcvivHromLqQmDm+6P/2VKpS/dF6l
Vee5FkrrMb9eF1Vf/zU8b3hUE6sS38L/6oVPuQVzVIy8NdoS1tn39iVtyB72C2azS1C54zFXIBAs
3tlhQnmfSXvv9Wa+yarydSSxgKIa/IWLEbCyo1+9A2eXn2/SQV+qhnG3flY5bt5T1MuzVXmKnXD+
tB5X2KIpDESxKzrN2LD66Bl+sNUv7PwsWZ1sBpvEXWUmP9d75EtAjzJKezPiWIN4Pv+aEShQ0GGi
XX+Oru1VzNiV9VD45i9/Yqam+/1J5VqxGZpYO5EkcWW2L4NkYWNrUHWP4RB9xL2+aeLehJ/c3MPK
S++94396jnYeEuubZireeMtEF5lWJAb7dY97Wfa4zj0Lk8BCSHO7kDVUw4mrrJ4dM5WZFQ7Tjzjl
xF2Vu6tqz9a158gHxToylTmqbBofekAVkqeMu5kHC9syMaQ1ySMAUsLwLdPCz3U/2S9L+0o1H2Ns
b5XymHtozVVWGO7BcT0OxoLWWVVDFBSETGFBa7FAu6aBUWlopp0oNHUudXn3JTlNmaYNW7p7BL2L
aI07Rh7dyn8o1U9zagXaMRM/QEPyuWBXafls/4suKy/ItFkBLjriru/YeAwkMXbpBLVm+RB6wbxJ
+dZ3GJubOlHNXlVQ6qTTHtffX65AyEOVZAAGaGC7fq4OpcmhccN4j/pD7Zb8q7upLmlySaS52CbK
07DQPunYov26ys96yhwSfR6s0Q1ICEVzPjfQaPCjr3+jRAx1LEwerIUH6MYsecpaQrHBeXJy2ik6
QHiuQvQTY5nm9E0Rzj2jsqg3uQkYgrEW5Ylk3pTdtXE6qrnWAlQcd3Tm34XM/JMstUerh/8sbYBH
Fqo4S2XRcf2gHaAoV3dkNSOWg26MqpNZT+XWMAUgTJ/8ktIc9okaNIpMNJA8CGuXtZbefDYAElT5
bnul2vndmDHZrVFY2hSQNRYTKuEO+Yf/Wpb5S4/n4l64yNDqdsxAg3Tlthvxkuq8pgnHwS6z63aL
JLA5VHZ570Jh7XCw71frxlxTekY6I46sdi8aZ/E9S3gSacuqg8r9AOiu3DYM/nbrp1eKjt/Mw3nD
dD/brepka34hTGB8LPhCew8MStiSbRyONcN0wvIA83OnkQfeMjEZpkkjHCoK4sE46zHsmS9PJhQw
hDKoFisIGgtWZxXfK5Se+9KKry1HJtWnh2FIt/rwsP5UjSwjemEcHlzUpemCeHFR2HmzpcPFANBZ
G9YU2JCpaHkJo6q0p5bbk3jH6meCIzfu6jeszzfDGsi3W94AXm84gkhg9gjB8i0Qp3pjTeu66q1u
nOi4/ls+vaJWj/9UziQZQ1yi29G5MJVJHfXip5b21eJAszKhuggDZa96WLtg2RfH2k575jf+lTmO
/+AlT3aKnx1bIANbMLu7ltno+kZOUI3J7duWwg5v642Zn2ctcQh5o/iXSdPTn/ttgOMwPoZjfrEI
lXdGH2zx0p2OXGBMGImmmJQXbkVWviuNb/NLSAumSKTdZT251nsEDKp91Eu21Ks7VuF3dvSa1gqC
0j4r3pkbi3Nfq4k7ghm7iOXJNCVoia5Xh/U4WMW5HF9Hvdb3lmGP+3qw/3iy2hPoca6T2N2OXUge
gjWxWCgVXIjMsFBpEJlaROoV3FDPRVN4NM3HcRrLs8DKhieHRXiUo31KJEVIUXoTJHOPFWMs0X5K
+ZM8DwMWF51x4yDG5VkXR1gv90TUT+uTrFflySz5qpacgHiu6q9WS2rlRneb8q6ay9diG98qJX1/
W/1Q64dgsWxlbr33S9e8oKEKNzCe6Nl5xVARktLb5BAOvMw5aoJJmxtWZyi8z2493PMIXGRIuNLW
i8c3w4jEYVXBIsU2obp6GORtFgoiQh2X+RdksHfc2eHX2ZrpGmnhlQnpmuMlcUkzmDx4VCQyU60k
Ge98QZhhU77pbV+ctFYXtzxLdtUicLEzEIcLzdOKYZLZhMDtCxmVgS7YCxVC3fzpLAZG1YvfI1sq
Znfp2tc31UkVSTAWkz4XYs3GSV1o7xbaxHrpNstFzNbU8Ql9hLkZ4/GHL5HeY0SPT9AUUpQjlCNT
oT6yskYwaTPnawyGcdKZjlk65n+Zy9sAlPinYvIf2UNySPqUv2FbfNoZae2C3R7LsAlqAuhJvhsw
dd+jpJvuDmK7TUnHQ+no7vqufV9fMWcpupd7Bc/9NlbiveIEujXAthkO19UvEqGMi/5ITYxwuAak
WSQ4LQbYbLvGnf0N2UHTZQqNrctZEDA4fm1ySHO2/ESfy+535G8FTHbNkS7vRGPuImidV80QGGZl
c4tJGqxK44/UcI43Pdud9cafmSdsRg+jXzwxEIVvQLOqFbcxdJuLGMmH0o0BEHZlPyG3/YYhnhXu
WE5bOPI4GDIEPl2TPc5p8oclTHYv6yY8lDn5GwmjP/Dc3xve2INqSp9VPBBuRwRWp1VAh43kpNOi
bqQw/iROwsAIHTQVn5vustzL6IFxJkLLte8q9BFfWVg5U+dvgRqpJVhg3zoZt3kZMnNe5N+LIvPr
0LChDOft2BB4a7xaGSsbxnnOznRZebV9ZOwUw3H6RU6faGQvleuGv5Vzx46Rxx+ZT7jI4saNYti6
G5qUYwJf9KIShoqPD8uH9eGNzaElz2Afpak6DRGIaszX2aJhlh2xDSrMoORZf/Ix9B80s2MYQ8sC
YWIzgLLYVWPuHZnbArLr6c++2sWy+WehUfnxhw2e77FM3pCAjJshSgGrFh911JO6ZUUZEXmSUUre
EyvVdk9TN//ShMZl7TORMgFL26KPXjpwBMBdd2tdppntQWSsMeNFQeA7BdskI3/Ook7f9qKzDrWV
vfkKx8YMOdEiSLJr6vLW9+W+T3O+rR7auEIFyiS9Ona5A0ffUFcxTl4w19NrW5bRjZIEsiCanzp6
sQL8NB6JHqmBfLdBx6aSQ4uEHDwbwUKz6nbCZNoquJsIg7FPzVwd4QA+TRH2p8x9mgwblpczDMfZ
VM8mB/K9zfkmjBhuBR+elkhw/Q3CGaaPLeDdjq4ZaaoZ1nTS7FWndO62gmoxSIKqb4k6wQ7IIcTB
yul6JeOhd/oznnL5iNfTsW9Ez9bnGiUazFvN3xjEruQ25B0DhHrwpTNdY12QUyE8HEbdP9t1GAcl
SwnNQr4Yiw8mj+a+4QqlY2XFws4KOeDkL4cMldqY9miY3A5JkTkFOj9GkH6GF4SoawIndrYaHsig
Jrz8avoljhwqnE6ML3rY6Q/8OCs2cyZwL2QcG5b2+DoG7w3+S3aORq5YHr9dn8berS+5tL1RBuEc
3brWz8Ghd3IPz4fE96Tcs4An8XlRsq1XT1M0bWDTi2+dDh5esnTLkf0Ovti51QyjD60BIMtXqLKL
PNmtf8ZnanFuJALh9akZgSkQzQxfy337GpC14QcQwGOMUOmylsOdNwTIM7Wd16CrmBUUb8cB1GxH
LGvDSn744SNCwfy8SggLT5LVPczxtR7Dp1SfxmOlQ+bLjPCVbGHcEgiEfDP8begVLrrJOE2u/Tfx
YnFZu81xNh+aqnQfc60mY7rHY5EgoJa+fOh+WIWoH9enSLQ+ykodIonRod90wyIJMrfCxMOwsviB
ufYNqYT7MqRMTsaB7G7Lak9xy1RhrD618qJgaKGBT/NzyZjR8pDFu5aFPBNd2qGJO5thh2/v+PSb
YuqDETlzqY0CjVC5/3pem5yNsEhugLWYoErzo1+MztCaXvNB1DsEH+YO5u9xJubnUqbmE+YfuggE
T+tZFHfhTneldRBkj2wH0/KOGdUXZWuInnCzirnXSrXHCUyWjPzeWvU9t830vv6go74P8YoMv/zU
hVZix/VV9XKbLLr7Oor9S0WJQtpe/FLWzoPDlBSs89mwNSRCyxwyHu3myMboZbX2xjiH/I5mFt3+
cR1d6wYY3LQ4e2XHPNfRCIJZOtEiRvmLIpbB4DpP8pEqsEw6ksbLMHnI5ou02dcahDisFUBXzwn9
wMTmPnL6QMDcd/WWXUIG7xD7HFZ3K8HEYUznZVMioKZtbFzchGGjPFuP2PXbTTs9GNkP7ieh6Sdf
t/fIvVIQ0TYoNuLFboz9ftRAo/iQ1A31p1pgzOVhzkVyL9rq+5yxlw/7k8WXG6AU+hmNS0lPD7Xv
Qhk9mOLDyQcziMvsj8rmFF0Wa4rQ+I2arf76yHM3SQ6NAqHGKBmQFhCWhGXfjnxzhjv9u5kjl1/L
u7QHluQbBIOioQSyavnyZssymJRfXB28utu5ja7YCz12HxVilVl/CNtnu+RnB+iQWmg23mIDMxxj
7KHsxGnwmmK79iZ4FbelBykyWgRXacNCahlFh+gitxnCthNRHgTQaltMEL/Ww6VbzldGvz2/LhFC
Lw1Jmb5GU1Te+W9sHN9IdS851HlZ2hyz8mrHN2PXPpP7uZNuKIIq+XJjtOgEgeAX/o5lZbHTM1Kk
fYG6w9EEK/zwuv4AEBTE9/WfmkEXAKnodwZU986CSEQn/+L3bhqA0Ly6obIuDviry1oH0BGUlwrt
0RZ+GHCTcsgDFLuXNE0Rhq/PQz2I3VqBInncGWY/0ej3xBbFTnmdrfJu4vUihhDFjc+q+ey780vT
gx4wisBwTUbHCSjPdWeyXrEhdKs7cBidZUpibwk8+eCVJNo9z9U5jYZr6SElivip0sOhou8oafwK
zU/lxrt1POBnnCKtDQvBxgZtovXG1tyknNS8Z0UE9HctA5E+XAm2CUlh1a+iS9ko2iROtih/7Pmt
HP2diwfwV6nqTZzo05b1WXJSPiHgLHxJAlr6spjVCWOA7dhDWPLs8dOTEnUkz1FBksc2HGf3qVqk
7QZ3ZKLq6FIQG74J1TxdRkscqyxugevO4y70reaK5H23lvdxCPRMuOzqYnc+rbOCobGNB+xvj2z9
faLalycxNFmdgkrudZ+bVEtiojoQ0tTDZBxGqy8vqBLi+0zbhmQERdlYCOscKvG51lharRfHfoS8
WOlNixm+Sw9xVDyuY8TIJ8/FnqvpgZcbiCOQ6bWjqbv+B0vE9sSq4Q1BScXmxmaOiJ9+b7OfQ7BN
HgLyAWNj9p1+iCL7IrsG3RVUUxembT3w/Tj9cfV1OKX8s7Ko0iFjUgy7zIWduxVDTKelzxPzd4ii
5twGdejAFmDzQrDq4zqgGHqtexzl8FCNnQlnTov3xqgZW0+z+os7U4iv3r/J7wvc1/WmrX0bQh/e
uDkCLbq4RHLmYieVxES6T+wd4kLtSzOKkTYxt0oz6+5RRdlzZ373cyBt+7p3ubCWRoMjTOzX33Hz
vz4kP9i+kL9LDGgQ2DR4zLi3o4bgON1jHPwkkk6i2WZqVo41v8A+xPTlqQ1TlkPGiA+EAUIRS/cS
x3rybEnlHdpl/9LmzQ9f41zuW/VbGho+uo7TXiIkR1CdD8hntGxnKUdn6cWOv2kNBpKUWgdtzL5F
bfHBStLedPp0cuGedYoPphxVQamF4j0pf2IQJ0aq0PxrEf2uZHNsXN4a7l39pWxy/YUAhTFnoEX8
gb/pfUnR1erjPXT8b7YuVJB2FGeljlCBrQpQFJ9xsRLY5CjRm+tYJO+rc2AJvlr5IrUZ2bv1lyTW
bGTrtX5pdFPeI0bpLFM5gpe6dKjlc4fdGzEbFuKp8u6R79LYLZr0AbNckNg1PVg7vbVqho2d3TrH
f3MoVjeItUAThtnr6A0RWqqBdGqnf1Oy7M5yiNTBjpb4SCpufhAw9B2512Y6P3MUDAQ1sPyt7mTH
rgJMu/rL1FxFW91hgWjKxrsClewOdi62pcPopfCObE2Idq6mDBa2rS5xZ7iIhpOnqEj8h/y38PRy
kxpsKy12G8KCNNs74SX+ljdTf660mBcjRRZhZZBJQc69RlZVks8V/w2JYtwTDoJQio/I8i5mMpBd
6MviL84X+8S82LtiGtoBoHwh8Vkda3jBjum6L2C26jOL99t6r9Zt5V4y3XtkKyVvjBGgNLgNDNPR
Z2nmmKd21oPWiO3n9aEr1FTs+RR+5uxsr40bmYHtG9WOQC5jB4olpokriHwuBQahcAPTmIc9Y74A
vfCYudN94WqnRq4HYnKgdVPJ7S1pzPuG7cwTWMvZoVYY058IN/+saZ4DGv1KelPg5hUw2l4jyyGi
+4y0Pco0TDlG1W4geTPEVZx867nWZvzdWUKu19qFGzUqX1HMUGaZ9a7tqe0sEXMlGz+wGjUVCH4B
K6kCD9WvXejiu5UZb9lUvSS4J454e+I9Yyt/EyaqPEpBTLeyTYykbfbDGE2AqDVLp9r8o0dWcurM
buRvqQ6t5vSP7KXNp2Yw2VEaxd5S7pskNHHlZySVdSkaRiEzJywKa/SMVpk0mNoEGS2zE5BAPm/l
VBQcqljdNT3H8DQRCGaiUOBNQIW/kHmwkLG1SdhIga2YIyEfktn4Y3QKJWOKuGEJsYX2y3nkMLaK
2HKvlUjRIDl2+1Op0+CYuv8ntSeEvJZ68aatsFBrrwVoE7U/vdolI94iLcZB5sGfa57I4VJXix3u
hCQ+nsi/3PCYAknpud+Mzm0vNEhPw9Sqo1PkUK0zYLy5iBgAYpQ4uTOicgOz9x6TfnqxFWxQYyRm
sC3y5ppM4XN8tpa6q3HzOuC2wlUOyBXPgkKebHpPbv+OAqk84lsR+0QzLgDcrh7gSFatjJ9WEFOR
Vd+rEPtpwuW6qyKzpUnlaCKqnGlPCoST75slI+Kx/Fvme+N57uEsWEgJXI9Quymxx50Do3RvDR1f
qaeakyZTFIwxmHBUvhgdKib1WWUND9pQhTtlg6te5AhCJJ8uYs8gtYfv60JAU7yGvdESacx0t+x4
8XS83TuhgaJ2HfO8EmtbIDCslbV+bwA+lCFOXjx6Je+h/G25bXmaRTPgFWNoV8QGQ0h7+KsAu2ls
EzYam4vDVAgDH/DBhIgV+DMiHUIw4CAIjv66zh/IRHSPoiqeVxe9gU18bTidOnwgszF9TtjlL9dZ
I6qjWraDImZxmk+ZOOAluTKcxVO0WLY5KdE7sGU1uEhOVZqXVKuqCDqU2yysUa92yaufZNkxISgE
oeKf9Y/l5vQzNJQelJS34LXDeyEgNA2EZh+cehhu6A+J8pL0KV3H/rkueFLw2Y+RQztvNf0PhfNh
G2fFSzixrUXDzMGReeSE6RmmwP6fXfdoUp8TrVFvO5+c9go+vt1jy06n9iUTtnV3+tTcq44cZpSg
lxIN/y2MGD+TYjzSve6OITv9G/ZWPpC6si9t612XBMJbYylrG/Xs53LQpsdIJ0xlvZ0xufVPRn70
ij5oYz5gu1TiwtrwMokyeqk17RoKZjgNgQJ7q++7x2mJympCF5yH/Ry2cEsaswE1mwxsZ5yxZZCG
TLMRE68kYoPfX/ccCmtM/7Ua2A0gr4D49nUfFXM7HMflr+Tu7tnn9zAGWHsppD/7MZz9h3kytmJR
PFm8tSKVBJpwqJw0iC87iEjzfgVBePrTSt4AluKcEawytZo6CwJFkuwcEI9Qt2WGGHHj1hjRMh2B
PBut9Kyn2LsiH0+GPyT1CctF7gBVRhpUuKH+zMf2pfgYxiQwLL0KDK371gwedg4uLTzJIsg81lXT
K3Eq5BrozfNaKYfM7SlqSeGSmqyOaajcQ1+Cl41mVEtp9BeAG4lftij3JY6JgzUR46q9WWYMBAtb
EytOtlf//i9a3/+OK7VQcP4nG8U3MXTA1eOJXNkp/wsbBaCFGhsu+K0JHpJyzKIer0l3zgtV4nOh
evFdj+m2yaxSdQ7ijkmPj66ajUv5xbj6f01Y/D/CE/8bYvH4Wd7f88/2/wPCIhDDf31mu/fu/d8+
KXLZAvD1/8e/b6PPuo//G2Fx+QNfhEXD+4fn6BAHXZ+RDeAgMD1fgEXD/IfuQ17zQSwKtBBL/PR/
8RWNfzAF9DzX8kDK+yvwtP3iK1rePwAlAZ5CngKXxbbc/xu+IgT0BVb1r8fL1U2DKGO+PA+QIstm
+39AmChB+dISuOY1uQ8b11RcqkVxUcvovUN8rVqKGUrPYafpyVPZIuxMKUZj0ACVIEoi8mZiE0ti
OEFGniUSD0Jhwh+mkafnrkOnEeUvnWbD82IItZu650RPt6GtE875bPvqj92XRkDfxHmWXjgjzm7H
Nt+u0XoQaUjrVtQIdwCLMePYOBpZVEI3vzVIDAwjpQzINoKZ9q709PdeZgkFBbjRDFVqpIeQr1CX
lLWN8WpJ/ulF/DA0kf1cLAYLs2K7pXmIP8Os2U5jcZjncOtVFWveucTQkDARtHVgDmn6jIucPCQ3
Z53UEEPngGF0WraRbkiAoCInliRBfN/xJadbZA3WXXqROZi6JZl9vs9sL8QjhROh3RA3om26UbxK
uFXSdgPHs/+a9dwHfZVxZZUfYAFQ0LXR37bNX1nMmUc1cX2YtP8pgxZp5g8g1dSGgvPmw3FLBm9A
IM+6qDCJ+nDLPV7yBm0ZsyBGTMfamH8nmfZT5C2SYK89GMkYtDqDGhMB9CTVK6LeU2jhLP+M0LOQ
3IMBaJKMN0l0wFaYM2aWFZleBZpIgw4+CRhXkxlY9N9b5JF1Ob5ZNqGHzjuPmr2sOg7AmMlwQXdN
+hz10NQo1JyMCiQ+SrCev7A/Enyapg5RfxDTVcd+KX9LRcNk9SlLjZc4JjUTtiCziaz4DUI5xrNh
PBNIPmzMst2MjEPxX8BELGZ6Xx8RfeEQ1eCkZJRadTIQigc8LtHyQzfE+Q5zc9CO/pM9o0gcMvjJ
swC+6N/jZPretOYJXBHaYiOdcY0mQWeM8/ITHi65IHGMLm2ncstH+x1upM36G1sxqVklT6WlfZYO
vG4zQAr/U5q4XLiYzI05vznxHOgtkuHQH25VJ7FNRtdZ8wrCrqdzFGIz0yL8Tig4flVZ72wTayYC
o+KnjdybpWrNcmK84SdCSYOs3bXVFrHisoyhgnHav7OQd5hkJ/p1kmLCM9ruQrrxiZ22ZH9XvVaz
Y22TDO50x1ueCxySOj0sFzPh5MbiNJnRM5D7GICo2RvCepvQcZOITPEjNAuvMStY7FEnPQU0lEnW
6xjqrn3NPLjP8o2ja2zQcdJaCeF8EwM/aV/7Yd7ko+eSmYjgiLp3XyIfROZLglMx2PommaDAzKn7
U3P7Jf/UIUSlIVisutWsR2TdkvebAoJpqcq2XG3MghCxb/KaTGlhq2RvGm62tyPS4SNPO41mRA4S
sSgyjA/zR2ZHDbj6pYDmcWrS9EYKCMFpHjbmdnIOFZz5G+KipylE24YduVmSJtDObOeKOUTBTiJ2
F5bx1Rlz7S7HK+sy45Yk1FsIJU9tlgaOGHPyyUjDhunBYka8MLkUpzj+1nHm7bnIq3NtpL8UaA9L
IvmaRoTuoExfBh+6BgmdjDNXij3e7KMCVx8gs8Cd2g4n22alin+amqs4FjhSLyTCW9vZbXjibZiy
CFw3JopK0g+nBTXLzC2jctNz1F/IBQzSz0xTnQCtoMEX70Wsh8e+pJcYZ1B+aBPd0DuL0R3R+xP3
21qGt8kkO804BzLAJJempe1/MHy1CBj4huin27q592eAWrLR/O4l1OcYENWpq3ooT3worof4ybOy
P4mYvo+hejbcZTgpS+NqaliVJqKiA+veYLYNLeORkeJdiPEPvop2M5iK6RFpYd/+k7cz6Y2bSbP1
f+k9q8kgGUECfWuRSeakeba1IWTJ4jwzOP36+9BdaNRXuGjc3vTG+AbbUiqTEe9wznNQEsFQfe4W
1d9ZYzzeF82WOejSuY3idk66+ujY+qssEe6Oo59fISXH6DuT0ccuk9iAvpJ7f+acGsfpRbqwtmKr
CVXeGWFre2R6FgYhVKpkuPpc98xSeQSMPacOWBNFSkMtb6NVXo9wwE9dMj4goWbjA0NSdM51Tnxp
qFxMcovxY6BkhjTHyUsgy4o7vvjS07gCLGuhZBKh6CNvLlU5I40T3HoUycJphnNb+5ATCgcd7aSW
wOHXQ1PEGXwwaZwQxP/ONLYM+BVrIEooDOtPPhfVrpKqvBtFcooT22P/2RBkE3VBabeP3sjuu1f0
p9IZabPWLFB3swsmJuoxsTVd9IJ4mLBlD0rMlLXngRONkfFlNoDpJ2l0UtP0niKFdw2XUJKe3Xdi
wl1Y0sY5Qn7aqxl161D3CzNCsAZ5V0uiXAgKVtF8VP76bfbTB5n3xV4oK7TK+LFDFknalXNwfRxc
Q+KFTas+St/FajXyLi5Fc2XZ+hoyfX7S/pWfxrjAxquscG9bjP5HEkUA5ZAa7ozvmfE941nC1cS2
LJ1Ac9ToiyVZMYXPxLd32eCgFET9+1pDV93VxZ8VfXSCHvGomgmOTMln3SDaM8Fh5tSiwJHHdgPR
WH6drstJAv95wtj7XHeJ3M8j6n+VRc6pmznH+1Xt83Ihgnfp9vZggTol+IB+agA3JOqjBb4MlHNf
XjH+w7dEXgwN8xpkXu5+pEqFMiNeapHGEb0EtpmK3dBgXNgq4c/Kveds6ecQPycJ6tJgTIBFOGS1
Scb4yOA1XiszLPs0KGfQPWhWOoxGWbVFsrAMb9/nwe72OnUMrr8tvAEm4bkx03M9Vf21LtqdxVId
mQ2C+2lF+UGs5W1kcvuMJraBfOGA72MSQCfrvCbVR+larKwLlqxO3d+MaV8RYKmrg53OTFOg6S+W
Irs+QxiK1wK5XNPdQFqIDqDYNLs676OxUyx4Of6CNZc6mOiCefyjIMc/AL1tOJux759TJHOrby7n
XvQhdAaubDfnYpea/QYJi9gTU6o4mjzI1JDK8hqJQA97C+4BqJ6E0cOcmI8Eh4J7iIvbxrffvVXP
x3FW+WHu2DBxqZonMVwT5eMcgC4hkcvI2fpDxmtiwHFrm711BJ+BDXRahrAg1YAAtkyr0Q9Gcrmr
KiS7bmndxMq/o8IP8xW7/2ShNfRwvWOKUicryeYDaipOO59M1wxz3n9+iVI7gaphNqSznE7OYDmP
9UrSLdq5E47ZcOkUS8hKZZvXagzK5SWDruS25qUocXGQD1M8Ol1JFBdWpgsJX/4e+G1/8ifQLDlk
SQxw0y6CbnGQ6/okl6jfWW2RnxqDp9Uoo6sGgcZJkcx0ydsvWbfkF8smhlmwkNFTu0e4i+faWkfU
Wl5/yVmWOXq6BgJf3fRMme+NmEe/0up6tUnubbn/M3TZeLYxWUyoa05WQzZ9sc4fdBfrjT+RWASz
LF+d6oQNYD+opQkd2zybY/NoRrl35SE0L6TMrhBR1QF8y1ZfuSn4I+7beI+Nr70z0vgmzUt0pyyn
rqQssN+s+Bm1g1zHdFrCiE3hHvIRXfXShYAkfXJRiw++UeOkO3V2y766rKb4XViZF/rVNnnbPCKZ
k0jkILJCPJ4aR2yln/2UDiz1jTwYC+9UTaSzoLkjE3hiGzY0JtnZU4fAFZtA1xp3WTdkt+smmoxB
7kzqwjr0t7mywSvfJh8AClyO67JHyzZbSCZNAmznhTqrzozXpi+ZOq5bGzEzsk9QqmIbZQdrd1eu
XMg7iU4V5mrk1uZ7nZLDm40uVvsF+3w5u4Es6xosCYa1zrf3scExPKLr2FYMcZNeW0WdhlgGdgTh
xvj0OD2s5eQ6fneILOg0PWsRTCi7rpOQVBGeljUmwYVM46GY4a91x2FRTSD6lBAMA6YdbBP2w5AV
OBh+67YCOdb+ph4tIFjFWOdhI01OfmklmZKspE6jgT0fsw85atF00w0RPULxWjct2nS/+pVafhK0
HSSsQqzDqTZ0tM96uyEIuc33TmfagRiy5aO4Y9cJs6whHSVC3qQ5nXYG8BpLIDlpzDnAAMnxirRw
V03MhvrI+1U4Xb2f3OUBRsQdPjhgHcb0GoF7gZO5vBBeBDWxZLUDD24IhOdlYZ3Ls4Px2a/gjBgo
NpDVKgs+BGb3sRs4CJruSVX3C32ZbfgknzZo55uJ1Kl0BUDmeu1xlvAU7Sm/VmyDI5WMqGG3rTxz
wKRjNyCH+VO1VXIeBE4XxtkXrdnce0gEl+i5zKZ4ayKvNHrA2l+2cfm3Y4hT7VIldxa56q5R7RsE
gnEPNsBaKKpbq35vhApp2sn2cGEO51F0tZT204D+4ZYIw5o+8dt5cagRg6mpsVixjTsmjTyYNpNH
rO3BbPahdSxZOpCOnb3oBICDnyDHbTtqzx5lwfYdoOZidVjVG/uN6a29kGBQMEvF2zuHCnq5bkGT
5LMEAzfATvKIgJeCuebk/I7g0b5OMxrLfuI16Lwt9y6AhCrT22psac/OauJRVz/90YBehKenmqLX
xsx/FWBT4N7R+ifE6vDP8cRW1B4f1oGbncyz5iqZqrvYqf2zmvuLyc1quys5gykec1k+LLBcIW/z
YNXg14f2wzWc967ID6i8joQ/QhvB9SCwoiQJ485lXD77xf42WFc3CX9umUduGhOtoexJlHBGdJCK
R6jMJUsZg2/qF2MW1HtD6zGeFa8ezIa1jSnB4hWkDHP7HBH2WGf22a9oQ1NzjNhmNUGj0KnWijCd
yG/O3sx8XNb3bW4wyB5xBo2R/dlYTYa1It9PsqPGUsgCYo07pfBKEyCOjyAVOq5X1Ee7rtrQj7K7
2cQIl26sRIKsxoSBhJmWz/Ha3DUsDpzS//Bb42enCJGZl/xrdAnzLtv0Bgg4XYTor6O8eY4M72S7
5m0/NGyEVYQfhuAgaAdHbGBHt48/lNN2Z8/Jf8yrrw8sbn6SH0Qn541Xxtp89HCv0C2hvayFkV11
3HtlUb8MifUV+5TzdmwNuzRpF4arDS/PrZ+TJo/QajGeacnbJvSuwLZAx8lGDAxUMw6AETS0xT8c
mk3BKar4QIYxb28tWQZ3BCmvlXibO+fOzTCDeG1zvyh20qL7qNCz4F+qNd/GyIJbdlSw2W60vI9c
ghrxbI1Y1TqaLjQGJvxFaDtuAOgsQiB/P3u+pmxFs8CIfD9kWZjQVu+dnhyudFIcveVrnZbmcXQB
aEvVfufAIHoGUHmZmYeueaoqYfNgynU/DRx1FmprgBjlUTFoMmJYOihEvmbWipeemnUPHOw9z+Ps
2ArUfb2nTlIXyV7jbV+n0IhsmKyM+7O1gQQI35vwi+qnsIo75bIXX2MnNJjbbbk65CIshEBVToi1
1AKMg1q3Nqn7IoR9wzieK1KIzos5ikDG5BUowbo6cdBxceBizNUXz3hoUnZ9UixPHeRy3R6yhG9m
LeYnkGG/0OFZoZtt+V8kDiM8+BmvJN6S9jhW8ZedbtL5lDHHuokIaY619S2YmkMpNpF7oXkK/Z7L
svG6q7GvX9lqIp9mVcYo6XHyGN5UABmUyxvm9Fm5K32UfGVrESi7orvH/RD++R2ih6+cxZtfzWoD
06QLR4ur3QaOShSFydQNB3SGYBFnHiAWdC8ei284tSkEeZTGF4r+my0O+bw4/eParxqTpxEd8npo
w1I3ew2T9dm2QgIyVgCu7XQZa31FPDv3r0m3qU2E6Yvw7uQAfr5z4vfOQSadda8qz9kri9ueOIdm
/CiKNA90AR2hsGEQ+tUtFQUniBzZcTBDGyoXVpyb06s470nu5uFUZbeeM5QHFyXObq3dX60hfrFa
8faFAtDAf9kX1s++fc/bGmp/RoBozxLR96IAXiijsMJdj2UZ30caV68LPQtq1lGRCkm10T7HBTMi
2cb3g5MZFAVZyask8DmbAHV3OLb6ag4bAepF7gZZ5q+Eim8ZIOkjQleQBUkyXyf4PxmsbiblNCbD
c0yPi1fzVrbbFeokOKyWYMhjXFDWbe9xj3kZWK5UQN1B5QcXaQQd6MY3q2Xcu55IgNH03mGuQPMs
6/w9pwaMuXhCLobRE1EzkYmcbZu+0mB4s2vXiR8NUToxn4v7eVH7iInfbp1xR+ZZ8yQ1FoqUJudM
3cE4xfwkNaTfscZKDqqF4BLZgqrGSwJi17DcUWktA2e56D0nWNvN/EI+Qo8xNIXd6/h+AhGR6XXH
OX8oCLs2GjSBQAEDmG8Aitct3dAjMFyw2G2M4k1bCUpN55SZOD7FjNG3ToCPEKORafZpoD2vhrw4
JS1VnXRZpxauHNhB0liNGbrxmYOVv5ivzAXRDQWxK1ng4IS7Hl3vzVmx7RJXvx7zmDpIS8aa3KPw
EtmxmfVmE+7fsrwrbyoIjhH2eQDASM5miZM0nh4aBxHnsFbvVYvuzjLj12kcftv1brBqbhmc2JEa
qlvDj26mjAYMiCUzeCtshYJj4hkf9QSOxdIUYrChGycqw6Lt33Q+fvfOzIB9yG8zpj6Hwe/eSVOG
1NJT4paNCvO5wQfGKBm8VnmgOM+RLAPpW7fEx1bxuqMGp0fPXMljoLCXtr3vBt6tbJm/JyOf70VO
NEA6XrgkbgW5IIco7YPWN9AdGAX2WovxliqxodR4nVZ0molJlPuIynWfr8098+0ni1zIAwtqZJ2u
gaTDn7GSmTOTswJ401KOL3Qjp9j21iAV4EwmlX0PfPbjfHlEDEVZa2bffEQaNnMdHMAIubVkXpPQ
sLACQf5lwqYybHOAjy33A9fbCbwCwx9GZEFDSAc9JqxXPSfpPvWt+4o8I2ZZ/NucOO8mqKrEax5y
rYB1p9rY97nxtcrqvlRclrHF5MNbR2am5WEWzY030qmoGodzVT3Phej2jsiKEKln3bL8Llw2DzU4
keoJoT0Ddny+2+WI1O1VSGgUDP9MXJ5AdxYwkSoejh5ELbzU6ckhWCIgstPZARBE7LkUN/H4oVov
D6p0PiQiu+Lpq0NTITPtsnHclw95jY0I89qH0JRtfovhkyyD04z70kxXYzfPa73DKb8rY1lccuwD
5Hi7+CUtvjofDzqWsrkbfDy54AtvTFHmBIQvFs7VujtuAZURbKsD8cGHuhupUnDtMITDtBLDFzwa
NUTJNbfQEgw3jW2Px24Wd9COn13OqH1FuG/gxJ92kjEfMYmJHutIHJVRPFeaPsYSlAzmnD1CEedY
mapmn84oyEq+6MmQHdmZnqcDxJ+XJMV6hXmeR5+B0lD5FOlJHe2MRH4xKYcBRSpvL9czCvOVWdUq
zjaNvbSW96ZniSzSjMwEUrJsgjOpB/TespjB6noBsWFFj/yEu0Npgwc1MnXDDQDXzaofp3Yqti7s
PRYAT72McETwKENkWBflvtJb3Li+vOPCo0bs5BW5PR6qdN86cnK7mIWKN6T5oZjsMhxE+lk4eOSs
fIr25mrfRaTOBhq40n4cGapbzF6h10bMYvoCrw1EsCvmEgtblBwLqD2vD6KwUTsMp7I+qEFPu7El
dwEqPNaX+A1F+wzF5M3yc2KKi5i0qJ4/LZqHJZZvqWbEhvwb7pbybvuUOlSatBnU8uBeFao1tocm
trU9RrCnghihfS0oBFqQZHsU0WloTqSNCXUqCtYmoBvxBaF+SJBxUynzDOQz3Uri0WZlXqYOMXmh
fAK6NbCG9jH5ZQKGheWZjszBY1ReIFtY8i8sRcSv1rrKpkqFY85nZGrbg1dhwmszbLZsL9FlVy/O
MuaMzwDni+LNgoZzdQa2gE8052YqsZDItVMH79pqCEgfmC6tPUtKqflwGUZPMUD+tcElsk4oiEYd
Ix2vcaT16TGtWHnMwn4thzvbZfUZERqeLW9jDdp+Zd2zx0LxOA2jpD32gQ2unGBl5t8PTPORGmHo
XQGNFfoKoENJeumCjywlGU0A3Fy94ZJarJ5Qf/HFsaEGgExevHl4thaB9a6tmYtt+FK4sAtzKXHk
ICFzd7JvV7RKAZ14MocLYBSb8UxQxSycSpoN5lTVjji4xiW1DWSTR4l2aajQ5xqluDcuh4nP4iTL
jyx1PlvZVozdedwSCLpeY/W7ysDjNXBkosGUsCrYTw3kYAUThnt6JBToo+HrMGORROHePKlkbsM5
nu6Zz1+rWNxYFrXkZvGto4g5aOImx24DAjXpe2I0N3n9a9XHHPvooezUG0iNW3PVuB+c/B1Z2zev
nHT3WTzFxPVSJIyPC0vN0xj730U340xiZFWpHzb7S5IpHopZX/s2E75cT4/VkmHXW7hpoYEVurtC
/U2yBOyhyp1ohH1CiePefjMjOjO3a/b1dl1tc1voAGJXqVbBw5sXEmtgvZeJuE0stDSptli1O7I5
Wr2pcK7O+9RYiTDPkS8xsg4NKOU76aNAq8SV7Kz90pD2WurxWHmgr7WN8xjTxg255ytaMgCrkxm9
9Y6mgzLttzR2uYYJE2pWUtbtCO7nksS3/AW7Zm6Gq5J6ZFjwSi+oXGzB0oxF4dtiEvPbaXwlOY5S
aKzF54BUelqKKOhn/V0ADWAAQFGCH/DFVC2IqOipSg2bK/d36fr1Be3MG/bDcsRpUvf7iZAFd9mU
LFx8lGkdV5CBYgx5fB60hFiEZer8GGvHCqXVM7vl0Bj9r4EobQKAMzpH97MbOsDDyfqjSXJM9hUg
2SbxQPq4mcRLbj7EeI13SvkKzhb0oqyDbbfK9iOrI4YHxfN2wTEUb7ifpOMcORQCEpPU8LNy8DUo
zcgzI429TKYniLfLMcfKR7LHNSM5FA5NeuGA+ewJDQEa7x+F9Jj/l94R3hlnXrXgwnEo0K3ptSsM
ycBJ3jVJ9YBO682RlN6NaKcjAk082r24FDEgiAKfNyyTczfxNA5ZtCP2Cgyqog6PGNARjwLC1yXe
HopVDJ+nq3OKJiudzqIvXyvNbCH3xVteFN9GZl81q35Ny/rHpJMSszYdVN8uN7iu95h4wg7p/U6Y
1Bjz5n+dly9iLU0m+Ods0Z+VYvbdfrkTJY/b0WnKTtxabXmVGTif07X8bNRwPfjIFRcF1XBx8VWP
C11U6gPop0DHiogun2NPY46JIHl6rwlllauNH13kr2GBSmXv9sj4yvSHTTbUkZhLBhI1dAaHoepZ
ts68N0td4gWz1H6Ym8BW6Z2yMBEyUr10AgKDR4ZZkxsXq4dbCiswJAMVERcNhD9BExinJIjqnoX4
WZuo2LncGdQEbYKAf5hBSViMlzQYMPKa9rMjRFhW6luV3OX2avEWlsV9Q2zCVAJ09AssVwVrDLbM
MbGJQZkJnkCHYnbui/OceJ9Ky8vssp2bfC8Jca/EoW2yi9fogq8sAMg5PdSuLj2Wbu6GrovPS2zR
kNi8jnHC2TxTXfQivxokLYE02JpbRvY1KcMNrFUmLICHHzOfnYNw+Dk7ftmghWl0oMz1I2/MYV8l
FSpuRbsnCR0JJMg85iRbxem1B4CEVeXVMB7rw9giWCbBoESvgtpMuJ/ACNWekzUPMdHloXRj52jo
/K23AXbmeDZCohXuNf6WXcHhEwp66YNTofJOqyxIC5zq1D3LrikgFBsYZki2EbQ0lLDFr85QiG02
l73LNpjpsWDp4DavYkbfM2li9jiZeP0ASHOZP1WzN+/LqZ7YSBHPkVS4zYQX/RQHDH9vC2bkEOfa
ylNBJsQyiOs5th9XE9q5jIlnqkwkhfF2PMdc4GEtu6DJvCcSNMjAQE/AkpCazGuzIJKty1j0bugV
aIIeR3+/oT2SHn9lnvhBhS6IzCjELZbKYKzwbZmLhbvBwjYBtx11Ysyk3FHRk2RliYkRREg2voGH
YRQEw1B3j5Mz9fB7EsqdavhWTXtXSUCXulthYbXrKetKoHs4n67hd1UiXveoKvBtW9UZ/qe8SMO6
RRn+msL4RBYUkZ40fvLOAmDC2CfAZHVzHHSj/ojIw0XIqX0jwATpAAytt7jw99aybsl7FOTQwj5g
JY/jlusSunDNBm1A6hP62vnBaucRzUB1aLX1NEXPTNqItPe/LHFWNzIxziZGvCfe6FNuNK9VM32t
owqFxmsg6CZFy9q9hVO2Q/5Vhip7S1w+eg4wd2YZguKomw7zbF/DoGPzxeZ1V69esXMS49jawMZM
nd9Xrn1jNBn1J4AGQ8svs2exSfgZgcZjdNPm4VBt7ZRu6VGcl9aH/aAVCiceQvr0cCLfjGFsUgUC
xdTOasAd1raDHM36MjgbkWNUb/VahJXDhmGdUe2UHvtYYAlGsn6NICBcTGDU53zrHaYtaN+s0O0X
DINwtg3rJvf634DLLdxAipYzRZEaa+MhSpPvbJVACTB9VNFwyMbhmU7K7aFxQKB7lHhOB9Y1Rl/f
KsJmcVkrm3B1Jo8kJZANcF22Jbattv+wxk6Grhfv5Uj4TmMWuGNkdihGlSE+huUKRJVXtkdzg57Y
sUTgKD/eOy4jVX+msq3thV2ewEOR+H0crLPSR/ZxyUjyhWJ3hTfZf8+t+Cuz1euEqMry6zcXKU8s
v9a8wQ9ANGwiMMCAMj27dfNCANUnQpH5alwzH/Of82nYzhNywUvUQMxM1+qxGF1C8FKH4idJhj0f
Oo4TzhhXvLoOaREQSRLG8QIzGps1x7LLp9yfv5ingq1x7BuYk4yqpfe11A68AEbRKHVGzUBqJs2v
jI9GrH/NpK8eGTXfdNsbxOFH4OGIt9TTs9hJG4G4qBGF5Sgb0+0Q6rzWIw1oqFG1U5Q24yMZtuwb
VgbZLVFFNRaBPSxE/zLr7EqsTPERP1I+ITVkvXXsN1mGKbbj3o2RyvF818XqkhPUY5M1DABK67O9
Tse4m84pTw9PMr6TJRu3k5CRouUMX9NPdNT+fkmiIjSsSB01n6qdorxooNpkt/BLSV31mHlXoil3
lltzRBXNg8o58yeuW8u0KBmzZTl2PX0jZtkXHzwaFU0+7bwcFG/MrDAqSYoqwN/tCp6TDjfIrm76
R5E5AE+w6SDq0WKH9PLMLC3es9C6i5z4qmjYpfmCL1VOpJMNNGGRkiz2b4p2/DEL1iUVarAdIg4L
DGRBClhLrCDCc3jeOWvCyv90HYSEebXelcXq0LAT9WYRlb2X9U9zRABikp5kq5rAgxhCtQZ8OVBw
MLT1g7LFVwsaZmAZ3uYBnbUEY0dyWbYvDuC5U5mcGtl8SkX6gbE5ZzKJcmpQHK9+79yyujwk9czI
oUY5Ukb2eptAlkUY0N7k2fqiuhpYjOSn0z+NY3abUQnIeUqvUaEEpa/lGUecCyWShsnpki+EOW+l
ErdT2iWssSSYBFHc8MPv9qWJZNLzIUENPreMb50VB8aOJhyGAJ0bz+NlTt+sBHthWzENULHeReNI
Nt1YBrU79fRIuO/G7gV35pY/d8oVw7gSIFXCfXWYl6QB+gaC0WDvzyc7DdXm5Uxa/xcMXOKlmBK2
EG8Z3b+4Y0J+CZSrvVjrH4m9rSVj9wyXKhQgNM+OIiG2mOa3BR3AmS2OtNhPad6gB0Kmdq393OCe
mJIfCCDQDjBntWaUbu7QHo2yJ7EtIWUm/Rl5iqyohWkEkjJgC48kx8TJpmfQfO4yir0z7KrAMdGY
OcuiICEZazjqCnAJBC7kg2WYCEVMA/FYcXIPGmDcLWhi0LNQOGAhvcoitidtQz+t5jxERRtfCXpY
LFTt80jsy9HWPeqqRIW4hNGaaG8Hu4MADUWFFaHezW1mQitb3TxGEcwSeLspB0Df2mNCBv64IAop
WsiUTKroNzz3R1oGavq+P1ucTEXlPhYr4jsESBR5UVXtygobY/1Q+i8M8ljnLyYLGK4PsmHFHZNC
irmZHEUUe78hZn12E8pZZBE7OTFhzget97PNYL3PvmKDjTPhdWi2SqDu/GfmnRNoZFe8L9ZEy+C8
OWb+XRTza6kcQFFa40kTSBgI2Iwv6GGfVhuLGmv1zIWfZsxEsYCLZRBl0ZDVJjzr0ilPkcVceyaU
LYHl5hOIwuvKDHiksKxYVR8lsOdcFeJgThawAemy/57WSzNgLrdIic86jCop0dgB4qSzyP3x2gTi
OnNJmeYQ2kqvjxS/66MPsQPqaLZjZwKGQC0a1D7vScLcgyxAfRDudDNr8s/Je+UvMHyLnmBzi6CU
w3tMe6n1eE695lfZRTwlSPkmgqzQWQNwHWbk3F3Oh8yow9LT9XE2MpjUP3zdXyurIQ3BTt6mBm1q
XxY/LdldsWN8LRy0JVW+/FKjIom9OMKJuem43mxUscs8H7kOz1GkKZb0O0BqM4wipRmC4gRBrMF0
VvovQ4bNrMLNVfZMX3QhvzQl/x6mEnts7x2XDMrDsmGlxwBzQrHedFl76Soz0A4k9TQjaWC4dnJ1
cBgvROC/mQ6V+XEz/3BUzjRQZyTc6LHZ0XCg9skJNeOG8SjxndENppnLgGCtf8FX3S89gubW8Z6V
Gz+uDvDyaO78gFv+x2yohKw1XFiiG85dDv+kATdzUB2SW/drmIwljKBBBEk+mcfEEG8+wBY+vWhg
bZJNmrS/F1rIo50s0y5v6JoLgXRK959CTzcSvRGiPIQHOeEPIu31AbsqzxnlKn1BFdgWI/G4uJkK
crikVk7YebRDLfksBrw3O2N1MyXOT/IFVGgokwtKyiC3uvkyrPV3lNlkfVRMfrLGsMOVXScZMFZx
lblLHY6QgJuBIwudGNCV8cIT/yBI9yUBmXOnZbuWNAZTRs81d00GGiES2W5xbPfIKJXu1inUb8+J
KiaDEuhszy/t3MEw6ZK3YXJwTJp3WAshXorhN/kA71E6q0M3OiRljaRCoBNJpINkli6H8f1G8+wv
/nkq0w11kRDFMSLumu/9hE9jXjGxW3w8AKaaOEt4pjAPE3lgMRwkEgiJLkjQh7gl1WvOyhIKa+od
FxIhHXfdjxAT97JEMwBkoWHBYMLGRRimGWewaililvBdcvTzOXkriMpAgb29oj/L1AIpXkpLOxOU
eyJJ7amcuKGbJn9cFMVXtRCoUcfJAUMCM6jxkrqglxvU+p6jPLaj2yw1XGaLJYfzOPTdebFR+nq2
wLoQmRnBDWV7WozknelJUHbGdVwD6MmyljwkgitqDAHsYOOzO0713tn0QjdzP3zEafpoFL15LlFF
k/DO107gfXFa93uVULEyr2aWseRnarOnpi6HU9w9AUg5brPSMHE2ATQbevD7NQir2EHxQccyK5Jm
mvRWGmD1Mj/5FJ7F6utY2BI/PJ8iMi1/izXKwtZLGDIWH6YJHjcdaaWIXXKNWAYWQT47W/TiVszy
EInYv6Aju24dNtC1XR4J4HrsdX6chU9eXb2+qiFbA2/Mv1OfWp48GOL2NomPEM/tusbnIj52sIgN
cNQoHyIRCfAVhXmJUrYuBZfS0vKWsK3ujnVhJLQL7NVMcVdaFOEFhQUDcpJ8TEJM0M5j+4chILsW
LeJ4QbQXh6tdbgFTiul5LkhcZiCXrq/CJvqsZHThIRcE+xD2lN1wvdW1St3ytqidH1RnnFEUgReq
pekhyRHJN9F8Yu047jTUliM9c4hI+qtvCnB3LAzjlSI8SV9QTFY8tGSW4AffmUhIaZTW9sjJeEkU
+SmA+nZNyUSZz8u3GXMweK39mKFGoTv+SiauHqyJ7h5WD81/3Xz2hsmVhlE5INP1mugovQMQf2Ut
3AyRTnWwGpt+zRoRfQIWH+wvo8I1Ct0bu6G7E0N1rIeZFZ1sj2o0fg4ZtbJez8Rm9Lt+G5PgVTr1
oloJyy5I08kgUhJxGMRG2l8PM1w9gQbJrBLyhsyjtHJS9Kx05ghGqjK4P6YileHqf88wPW4EGlez
Q8uBBdE6NvJ6SF51mVxa7t0YBFugjfWXVNVTIpOvZhuvl0TN7KO9RWQkiK3+FX8HU9KaCFn/vfG8
8vLHe/a/5tHbvtBn3eCmjpOh//sfdx7g4c319pd/Cf844B707255/I1ff/j7f/An//E7/3//5z98
dM9Lg4/uEyflsP1tcVpX+Of+fIHz1//5N4Vn7d//+a//i/3ukFbFR/X1LwY8/sh/GvBs62+uJzG5
eaZEfiZ9rHn/MOD5fyMuRmAXM3HSmfyu/zLgKXPz5pkO412lXNs3+V//MOC5/t88y1W2J7cJMftu
+T8x4Fl89b/Y70whFaE+GAEVHkBPYgJs/sndmWlhAQ9CK/GHzNO63j0nP0C0HF5k7y5vA0VN0DlY
Ucz2BcAnPcMfqno8xrtU4xiPMNAj2AQ19U8/xP+H71T8qzHQZI2Ph8tGd+AIS5nmX78zjXiPoxmS
Ecf9xR2m+QF65F0JibbvO9QQyr2abSD39vCqmeS/W6TdUayrM+E992biG8gmS+Jv55uiidMTKyvC
j8zoprZJ/NDzJnTtAEiZGhDxH0CzsDumXBghiGKc7//7V2NvP8d/tjnyapRlS9fivYN86/3Lq5Gz
ocfORCLrNdtM2NHXI1TM0jVeTLdZ3+g/6YH65H7tLRTxXRsl+3IsjCfS3wfmQ7j66zG66rZfKt/+
/ENSMRB931lOXD9IHwcxTOZXH2AxfsKmvnf0sTTtESBO/2mQbfJCTAMEDW4MY25P04jDL/MbcZZe
jchQ04K1BKqFacV5RgGV4DpkC/Hf/xSsv3qJeQ/5KfjCth2f3HcTydVf39O0oT5jnpGFXTSVp6Rb
aOI0EC8LwvL/pey8diNHtm37RQRog+RrGqZ3UiplXohSmaD3/uvvYPYFbvc+B7txGw1BXY2qStFE
xFprzjGfPJwn0JiURuvQ23PnQCi3J+pixGvn/cuH0f6XW+IaNi8fFCpKaPOfH8ahnGgx2uFPMcfh
+nygLGkR65JW0IQDAuazdDi1JP/5gbmLAqihT+rQf/8Y5vwz//PJcF3ecp2BFWyY+X3+xxuocHaI
wlKN11a916O0D5bdBzlCJjINKhzQ/P0xybBVT3jaXguqo4CiluMT7SucHT6QG1FNH5EZ+i9NYP8e
dF3dlkQqoSybrCNg787pgdXNX0x/mw8ghAb3lV57eicqfnZHNEeVuJBtRYbFGayKQrpX1M42Dc52
ODNGx2pXqawrMAnjMSCCz9ArcbTxv+wh8K6dqoyO//2i6P9jWeLF1zlVCwdCrK2puJb/viyVhQtf
ZkJLZoTZAEcgNtZq2CKyM7St1Tv+IW0ez/DZoLMdDynER10TbPKkuiIc6pP+0vMEwQjMJs/shw6j
C0hAUQTXhrrzuV6VLV1nqWHRDLLfjK+sw7/8EPMq/c9bK3Rd11jiLTwXjm39561Nsdeh2lVX4OYa
g+oUkWjnxQ2jLRipuCLVePqKEuMjnjrqV4TsTyoTmmza4fiVwYBVkHOD4MT0Wy4hZSB4qd3xgkU2
C+xF7rrDVUvoGbmgM55AF/TNLVnI1V4UYi4TJ51JaFa8wwqddo1gfhUTefB4vna6MY9H3Au+CGyh
A4Yc2wbRAfSDWFRaQKwC08KM+xI2gpHeh4I/j/qWBmUQn7Wu1OhgJihBaw0fTyHRoQvfkRv4BRyL
KDXyZeemzBoSQbREVrgVMPr6awL/uSMPJPVGX7XX5jCFdy0vk0cMH0OH+tfsilT3dw70zaODO88V
/S/sSsNnUdCPGnXIhIHBxFEQELTJ6CZtxn56L+OyWjTYjY+NI6506HdZ4dNXFOFGL+OTQfv1rNjo
1QfEzbuSuKyY2Z2Z4PsdC9tF3iUBempYSrCZbKBSko8N1fikWtmpgc61LHCbbkFoRS+K7cNl4Nej
Zk4lSdoUkG03d4tUpMwKtjPzXHYdWS2yaTZ1qB9MvXjXK+1RZU5/MugO/HXhqhlw9de3+CiQ+JpT
dZRYnmaJFuu3Zm8QJbU7YXefVaOkZ6UiS8bN6n6XVdN33c0wKDz65fIZQBXFRMD3hRtjK+vio45u
b2uFhs+U3uZlp5O4Ak4D1PkrG6eKuo3kt6IAqqIDuFpNok33bT2SrA0pPSPq7SBHI8MTF1uUSiCp
DI0uZ2uF4TfzoQdb9iWfV06CnUovBCF7oX29dQLcHBVv4wp6X/GOFnKVjfV3z+PwzuboUg5gSEGY
hUaib9N7C7TlErbTW14HzcIIde0QNLlcOoNu7e22AZNdDQ+nqSq44F2157S018fWPOtTYu2kUpHu
0qe/RZ8PL03UxIcwyrJV4r+YfejvYc8xNqOBzdTlmrhCLKzeJz037pwDMZQxLB79rW/oL4YGziOY
Me9PLAsaz3dVhjaUtsk9Pr9ruuZPj3PT/5dN0fofBx1WCcMxtPlwSDWrz/vU345gSGMTJx/BGhsa
6kBlMv2DUWBzJlUYXbbAXyp5gWE6Ksgx+Z8jEms17p1P16q2o2rQZ7JeLPIkeRMxb20thA37sUBt
qCbNCzDqn2oLRimlxbstCtYRHEbN/fnsyjfTRJNedcI8IKymqidKZ9UCetlmIy421099mLBdRlQE
/sUUaQTzZ85sXqSmxgu6Poza0WB+T+n4UEZp3TkBFKRnD6+tGBwaZqP6mRHf6Vsj5mzIOQLg0EFW
lDZ9oykPQwdq25hgv1KGTOhVxnWBye9fLvFzD/3HHit42LnKpj0vxYb9H1s90bd20JDGtspTI981
JYAScIrZskMKeMgQsUASmGkmyDRey8zHEaafJrek4xg437IZcKoHHCbbCmFM1zrV+l92iv/c7gxu
O/WBozsGj4AzQzr+/ghIXUklySdQ3zJfJxGDUVFeDtdnsnpnuW9DifdO6g45Z0Subi0CWegTdQRS
A/FTbFKupJa9pBMpWsroI+5MGGBEOYqLbBAHPUMqFU/XiBCIbUIY3ynSCVFOKjv//73Qzx+EUsIQ
hEBZrj0fAP/2LDcGrzltPtzNog83seNqXhOFP4xJfTyvukp/ru+M6qInmX7K7fQXb2YJ8lzzUpsq
NyqVRwA6eeW4Tbj571fZnO/y358CPhyfiktt2fwj/rPWEUpPCA7KZeRblCvS7zZNHolDIeN4i87h
9mTdBT0zIkR9WGWVOxmFHDXMpiA5O0WPUbe/4iy4O0MbHp5Zbhq0ob/gnwUasMStg1PGdPA4BCBo
Z9h4J0l3ZVuyT3QED12Ll/kZaVBrbbmXkhZ4BVsQkhd8IdmtzLQUr3TfDXxjDI5bZEOlXoa3XvjK
BlSUearN3t3PYrvRHMJ/ObEIof4vT6KhI2+k9jJVy3xew7/dwDxO6hh7hYPbyxRgpTgVtf0Y7kpD
pshIcSTslBJA/BMu/fyS5eJVrXIiFt3MgYYI+LiiEfP8Lzn/0vO7XkbfBg2w/RSX52jou9dOrYsD
5pJuz7FT1aL6BjD1bPale7BmZFRbF+92E4775y89z+hKJ746Q5k7sLb6hp+IbhGnx+uTBBwAacfW
TYAqkkUarHOQEbqO54rdBsvnza0UjFoxLurN8z81AcgNc5TYNGoLzl+oLxwe4nWrNx3KeBnvo7Jf
EFsm1y5TJx6qhDTKQD32OH6ZcIPyDYmvYRbP+dwcnWjrFMZwyPsvtuhinqq0Z4dO8n1Cy6KVjrZx
1UGiPqGBs8aSOiJtJbHWqTWEOs8P6vgO2c/pl+Ka9aYfdGiD04SIO7SQrrWEqGsVnM7nvej1PN9h
JZ61jcO2qTrj5Eeqtaept1HC2DwrOrArCC5I0mO6tlaqGNcOMd3axEB9N/LJc5Mkvk+qxH7eN+Eb
y3m/LYaqeYGFgKdyKm4kDuUnKxk/JAXHvbHcwSP5hdgfxHI0WW0CHy37V2Aa41enTc7//WixqeFy
U5JpGaBT38UmNaVJu/KiynJTx5r6whLNGIHYltRZ0v5I703cc1JVNAi6VmMA543Dd8tqXkvMV69u
aT2cKV+bbJMPvYU/xygaAXaDHgbdjvLWMV3q6+CFpGtEEDUMrsHxCd7o6nZt96+hqQavyjQNL3P4
qkkUiBun+yeZvoxkePRxQntKYxrvNmVwKuoX8KlsdHFPSH0YRJ7rIp1LS3/1JCeTfh0u6ZaXniGA
9qc9K5eq+Zln24O6wgEV3EbIkAFmt3GhTBnyk5ZVoBJZjcYkdkkmEN2rnairSpAXoXYSO2FXrJKk
d8OlXZvTgVjD94ZUrS7UFpHe15dGzNIlHwvpXDGtTS7x4fml7JXN8+VoEdFsGMYH8PuHTVXJFMLc
WzOj5ewON24V4IiL0U+eSrO/WSqu6CxGUiBLzq8kQRxCvAGebfQPJys+ezc5kLLV3JIsIzOERkkM
4ENoarPXS42xVolzi/mkxO7VvlGDDMvej7RjTf+RKV+Ntkbrh6NKd4b1mJjV2nkU+NmWfWQqOJyw
gj3/VOf5QkiXSgAoRLiLdSLMiSlU4IZwgu4EoVnRHLahaZ6fYhjJBxiSuZ5pWzUUCAXsvtgjALev
QYU5xUilu5Z2bnIwsuvthHyIgXAa/aJ22oph+ujUlJgHQhatmgR5kQuGCGXERmrGJCrpNnjKcCBj
DK+dJELUM4MKETGaj5Eiw5Maglglx4yOZZwxvDCJELaJvE4C2s6WmQOcU9oCICov/JNnLWtOoU6s
HPsMLbRPF2GNvP7nQLf3lE6nei47UYyLE9i36lYQCPBXUaFiszMIuFyHMvyTIqVEV+SEu1AniWsn
s2w6P5GCuazGPURNcnx6hjLEoTEIsFauW+CawCawCyIYWc/lgKPcB9oC5tt6OqwV4qf3ri+Z0Nh1
d096xjfFRCtgDC9TlZgXYzS+7B6TWj2xVmcYpdUw81cydYtPpv1jTi5LwBHuVHZHHQ/YGfklgQvO
uYFWmvdjdRt6me2ep+lnnUMSScfAFqHfs9ojJ0ju69Tyb4NqqdzbjO0FDduibHqsZfGmcLvpl+/k
z+gV80UJog04kHBdW2mNnWBmipoN8nQUCduCI7Qngu6usxrHPpjD55cETs7CbGLyAB08hl0Rj+uU
NHEQWCM842lgT6UXYqGWE8M912H4qiqnMDf+SoJM/a2L6DfyOXBPLqgZFnAq2IbYDiPwF8/VY0j8
/BSPVYzWej5/QyEh+6vd9MZkXKcS4//z/SuY+6JOhor+F9dwmsmdpYPrf6rFa69S6OZpuH0uLnUK
vclGWbEh4Ic4oSHrWRiIOckdzVgpiiK3KKx7Gz66yj9eH07BjqaRHBh0pqRj7wYwW7igdsGIHKWu
wm/HZ07DLPdKQ9G/Wsb8QaWLRF2HQwqVgcgJRbH3ZT9u2hBe1lx4o/FQcBcwBbWVmSaQ+7+V4u3Z
cMhDtfOGEnFvS9UCsNDMNlXQSTz3OIZHuC6UEVCXmByuDcnENZnDkp8V2JTg8p1CEkoEphxqb7pt
82XxO82LobrDRG8qD97//XmJEsP8E4cVVi4jSk7YOb3REMrh+fyEwu8I2OyrSyH0dejch4nDr8jK
F0OOFqklZJ5p0Il5z4weVazhkshXjOo2ygP/2JdoJ59/Tu34XsiIesr176pFBx/rCWRxPDi1zIw9
Z13kOnqgbk03iJGpwLEBvMXcryJNePSnI1msmKzsfI8xdD/YHXYswfMhUEmbY7HXQdMufIk6qkq8
2W/kcjRpoKKYNrIMIhnFrjckkuwd9NGmPBXV3UYZUlAXWdQdhbgEAs9bgJ4R/2J3D4afOEaoX/gT
eRkqTylXq9Y99wXkRRSLhvNb3IzskzWK0cPCoQlUoIhqs0HlfACiLVQn9DHDVwcchxG+/MXm+CQK
0Q9OxF3oHcGzFpoLhYRfmYxsREgA0CDJ77qMPmMHOW/FCQArdFE6G83nqCH1kSpD2wf+aqjXoBs0
r4wNZw03erqOQ32uBrVfd35D/ISJYNliLr0DJW9v0oI9nHlVtHZcFWx4teiJMJ2Gg80+vxsa+mWZ
G33AST6XoR9vKjAGS78bNzjCCWQPwQgjSA1OZscxuooTYm78iaaLvZIYUC+cqa8JvrHEluN75o/G
ZnA3I8A9qDacDxCvh/X4GLTgaAUc8jFzEeK8iuY87DQ7jhZuPZgAMPSNGsa30m+aIVIfg56+KbX2
aJLOs02BLZ6UQOLDXd2FqxyOAw1YtkHuugTL0BfnoQhzQgwECJCWVSy4cj4jt7epvQlLwQAkEMtI
szQbx6sscQ0gbePN0ubO7smp7T+W6I69ioi50/7MajSbzDYtqnaFXt2Y0ryRvjatxjC8Smu4ufrI
oNYaHloBrQaww69ykuxObt95eqUvNDso94qbng134A6NR2MCN9aV6j1ujHTJ5ASXT96kF6PHWkn+
H5SvxsrwSwYNx1EvVCguKXLgs0eveBbueWS/PR+UUEH+IIC+LcNGxZVeFs7eFehaCmzI0imxmmJT
y6Or4uRb1FkewVWHyfrjWv3dHexbJb+t1j8kWumxlxKYi5wJmyvdqfXUYdc2dZIDlEVpotCe56Cz
a6dLYcROej1cuO1Ed6gYCBGL92iVF33GZTH0X/DO6FUGMCzSyv2Ow+mbJuQpH9uXXtXfbD1icFLR
u9DKdYsrgOaZdupDNT/Uw7iNiN7DMbM2LZDh9ofVuA3oP1DTVumIm9K0KIQ1dONdpFVLrcprZtAa
lJWqCt8VpDzCKlx8N8CxAEbH0wVXnJn/yaAJOtm3iK091sp9HQRfQ0mqM0GgJxfkoN0Wa06O21Dv
tmb5eyzihTreAAQAkzhW7nglUXGp6H8aumguacbJxoCaSaQLcibgxoKg3IXT9JuhNj+5XLOwoUAF
iKE11QsQNSHqxak8tX6kbHGQvydgKdfVaK0Cwi93idUwT5srqWQ4IJacQAfnv9y6XDlgK4zuQfqL
z2zhLNUderyVTmPWt8lETkh6AOnL+H/lRywQs+qLeDPT/Wji1H1IbfRcJR3eUrrwB1m6Gj6KtP/U
fTrkvRxVjhRzc7BrrkZQ3yNikD7jjqCNUME8ga483WeVES8beziCVMPTXlrVHgZz61HM3oaaMVjq
Nls9tR+WnfE5zGUKQqzNpgNUrGVn8bJK2AWkKlQfJaG3FgW5gbUOltaiG8S6d1khO6IRPfSayuuI
WM4ASaaR9xW9Czw/ePZ0F4YSrRZ8ZRccLEdgCd6oB9mdg2ez8+1CXfllhRaOGAHoIyTe1dkGM/ku
YhIEWwHM1CjRZ9e1gz/YZzpf462wJeqoZgtr99ZUDRvMSD9W4eJlwn2EPvzFwDHWnZX8GnvrQmuP
MUw5x1APnmVv/Zy8hTHb0szwMvpsJs4oZhJMEjkQNb/oBXkW8EEU5iu7w92JrJaDn+cYd634VPv0
K4jeNFckLyFC72VbHTuYK1S8Fyc0f3UCq2XZbr8jRLxWmP3w0ZBLnH6IUirzRljOBha9+uaquAnQ
fKw19wdI5JCw8uXMtJw7lhSiC4uDwMKSY7XvCvWgGBDXSjX6XbaU3FCFiTZGIeWfWrTI/NQZ8gmQ
AEFXYpF65YERGMpQYlxyBYTiYOjuLmsQVFPXRVieYJaZJJokglS6SIfc3vjTliAWHjZJsRgI1fYa
503DCqEVLDfgvAIg6zEilx18Tudowb0hRarRmKtM3dLFWL4RQKRsYooX06jHM0/ulkTpd1MQ7pzn
MgSnkCs3I6+OJc7kQwuU4kgc4lwEQmUNTgxyXpD6cy7I7lE741RO9PcmM1gm4OIEsh1jZrjgeeER
wDzbLBTWuELSsAZooSLRpixYkhrvMKS2HagKc75R1EBYzHsyZ7UE1h/iIPISp2qdQ6Kll4/xKwxm
vRDbeqqoBNlD/8GsuOx4atfupYwQoAdT/dLl4ZtrJzcGvbT56b1CqzDqLZgxeEAhVh/TicAOhSaB
jjzzXFniPX0HUhq/ns0/uR2AyqK9G1Pb1DIcHxnkup3iy9+10GcDcww4qZGt17fTSVos12xAL9gF
dSV+V/90/R/NuYWs7XL4JlIKhQ6mM1AUVs8ZnXwgDR9NfVIHZ3EfifXTAoBA6SNtf+YKEiV2A15P
K0j2VNALA3t0bsWcAWloo9s8NBbUROmiWay70osNNV8H+DixclX4xeN2zdAkfuBYJ86L/oh/SlTo
EEnH9GtwMAKM9o8+Q3gu6AlEJUSkatWrp8k/Ra44GK27MsC79mA0cgPsjciTYxYZN2vATJMW0uuY
+mnKZv5YzmC8ByNtr3ejQIbnlwV6IVprN44Cm4wGKDwmTv19ZDg4rVFfSUqZzAAM2Q3DL6J7vrGt
Ulg0w3bQOUI6dRwvY0gSdsnrWPKjn6P4I6Ona+K4KZhmuNJaUMNyXkUhiFxyuI1jt2wClr3uraHJ
HT2i7FeUfhiBiZ0TBMs6Hfr2GinBo5waeHmZbPcTgqz3ro+ItCMop/GHcyki/TUmMFPlnccJWC3Y
8+M9MpeTExHxE0So22tH1d/LoLmayrHWk0M2DQvhyK+qpq8Jg/ctxJhMeb+IRW+voNgcREwSVpCZ
0EJtsh+CCcFUzQbhGwlz33RHsoieNihXGzwHI5kXq0KujAYYx4iEdw/HGPhD368KbiUQkiHlFCiM
Q8g2xOdoNiHUnxLegbyV8xyVwz1uiXilBpqHXmyF5NbdY4yEypQVa+JKqjcRRgjYi9b+pYifBW/l
Hyc37lSFVMb6ewe8A/eLaVJ0Ltk4exhe4150hLcdEoH+zeQTdL/t0BPp2s9ISNsPxlWkiMJ2tvba
IEc3tFc1+SMVjv4wBTi60I2Yx8KHTPFYXXtsbj1u2+EcVR+9f+1wn5nsXPq0lfpG8fdB4o3tm5Hf
JQrD8tEDvyClfliHPYSPlca+IdVtEsCkoQLLOogx9U8DvWGXs1VXv20h+YQoSy6j8zHSVMysHzr8
tNYbrI0Tw6ja9fahlR/yMDH2ZWyXrNFpsw3WDz85CFBmKCYr/OYr01mGoKvyzzB57Vlyk4Xgcrua
csEWuLKRZ7suiz+BrByczK2ttV6byvge52BMWnbItRxbnE6Z81Ggw89CYGmanQqCX2S9Tswl0dOb
OZxpxRs8+iCma0mkLw3jqNK0zSgwZSM+XOVRqj/MZvqVqcTIVtZQrSaZwjGuPd9V8t9JM1+/BJ6h
wQS4CRJ3x1nHBJ5i9peBSmWD4cUlDlSDXYZlF1oVXPuaVpQQmPigSuOVVyAYsxtgzO+qCGNng0Ck
Mr2gt8JjCuB8P3SWtTEAaFymAfwMgGk23fa18k1rGYaufXJVFC+dwkcIWHCWbe/nL76JkgkeaLIc
CueAZguD51icjJbkaJ1jciIPglFvAyuEkO/Z877J8g4fEtgQYn4EVtOUpjR9H2Otda03hRYeXPSL
BRyj6l4QJOgn72pD5Un/l77wEtO3i+Oe/Iu0O/nYrJURSGneIipWF/x2XKTVNkaHm0PWLINkToXA
DlfV0Q3tEWb5slK3SB1TZrTXnDzFiBnZcIzws7yojP+hTjv1xm7lHGXAvlehzSqpvacN8UfrxrIX
k/nGug4PYdEZcLciymytPFYqPT5EWGu8mDWuu4SCvaB8HxJH2+OLixCEE22OdV7gjvSjEjICy8AU
nyq33mXGdLCHBscIrYfBAbmbwRJ12L/kttWBGfYpqvJ8VQBo7DvrFNrDttdfselvgtbcECuKUYgy
FqB7y649X2fmEbD69JWFgV2lPYUA4Iil0KvcYuVMPPqcwaJUHrLBxw+Dn3cT0g/UHeQ52RtiU0t/
0WChIGBaqG6y7jAiZyzzjZ9S8GcbHciUb1AlgMArWp5PROQZ0aEj4I5h4iV2jg25UDgXVjMVu1Yx
lmYItrlRYXEcFuRtUAXiQq/KTVmYe3aqtSSsodFRfpYn/g3Tr3B8zfWaxEPYHhhl+lalI/GaItxL
a46VBxe/RgtHQcPXY+FbiW1z6fTFQgGowRbLlEJD+5N6RIMdOTTQPIQlp9Fr2Pr1l4jYoymOcLjy
ltaEgqgrq39wdmcnMjcFgNu0vQwtgO84zKpbOn+pM/u98Q8+0wkAgtkhqGjUtllL1JzSrArIIJr2
g1aHm3WsPKHCcLnfwqGeToobaVRpxNF1KRS33t+r0JnrBLJENiLZR4lCCEjG/9P5iRLDRvXuolsu
6HGrNB4kD6G9c2uU75j3hUVw8wTeFqkx/H0mQVMnycijhYuc2qGsG2zMtBzEAtKdDZu8J56RQH4a
4T0u0bEF5pKQXCw5QPczfFSUcCbbW9PWSO7nfjtuYGGsS588sOYSBJ919mK54ZrKnbCQYZWKe16n
KIGwQ2GGB+GxVIWFe+SbRSkUV54Dwskl9ol+GNdgQ4kHU6xjZsyZnMEUr8e0IuLKdk7zVk8gpe+1
mv5TIbRm9qrKpTGgJ27ATq+JpAUvKaBNlHlbH/QiYe3kv5J20pgydE59xgZmbUo6aSi+S5O/rm+W
QriMBWy01p+xwfCURE8cZVar72RVQRopq1Mah/aqnzAEqPSsNoNtnMQo5W+mU+DwRg6wyUggZEsE
eAlLlMFR2WyJe8IO3NmvYR6fees3RbkxQqR3WKMx+p47Qz1mVbB36J0RuX3MaVEOEyml0qHj3MV3
H/vjipjCGpueTiVlN1hlkR9cIHa+iZ4pDFykw1Ca47kd2w9by7V7595nW9aiUl+rd6vNLgrB8NBd
z/CGDr7yq3cDz0Bs79rahmnuAUoojN2ZEg6BLiMomgRvokQz1YVC4XgZ/j7ZiDNj+CPplaw3r1Uk
1gAPVhXnMnpUTHAuY/lLYi/V9BdClXZlxsm+vynIpyTeenPw91Qx64EnACsGvRhqg12qrMk8kDzM
9MLzRftDjTfUrBxHO7IMgAy306QvWrlFSBNeiGx8lGCJsA+wOLpDDSEGFS+SygRhePHh4A/fmV06
IcwnakqvLc7SzngL2/w7bRV13SUyvwiCuy6pXeaXyEzl2jE1kB3zrwHxHNAHk9FlDdkOp6i5r/0m
JME9WEnGp4ehaSsiuO366o5TweHerK51znS2wtvE1pa8E+UsF6Jxi5e6bNutsEi1MH/hsYDNXWBl
cQN+n1LXYltG1VfAwODSMVx46Pk1GWzxxl+aHjADXHOHt010dXghR1NdhqQAlrlvnniGcaxP58yZ
ihVajuza5l2zTsZyJU09eSPOnqNQ/CZpNRymNqvnwlmuu7QJvVq32zVUBc9yVPVjyJ03GWzDgEig
QP/saNmD6q9z2jq+dvL7pNzk+sGxgmql67XykqR55mkyoTvrgrQJXARXjHHFIXOSP8+gzUKHKPb8
rpkAPraqchVX4BisSuz9ZonTou3KYQWXmAIpBpRuE6ARW3ROLZP2JX6gqCAzzvYKRnuHzC6wEnQg
BWv8OAc+Dxo3NQM5vSzj/EcWZRzBQ4tCb/6CjnAmDXeYcwzOanGSHQNMrkdasBTkwvBGCMNrrQEV
B0o1hppWNzfVVq6NkWjvitmQba1sC+ZmuJNJXfZjEa7NaYp5GFNI7K0bXvoh+hHYRsNgszOIQaNH
jidapS1UQQIQx6BARK40rr5nzkLdO4CYs2EvBIgvhwIEioMpMy3wQ/p4OzHobtWhuEaeRU81CGrw
nPr0YbfnRGn4iat7T516GmJrZ8h2uhQwYo9T7L7xgg8n9Gftsg/fCy29iTZEcQQJYVsblKN4b5ja
YxZb8j5jf2nznVFonB5b8aPhuV+YJHHM1ynes9XkCIEZCJmhE0OIKa/djB/8JL/td1BM8ZmwSXdV
FpKIzhbLb0836ujMrZ1BmA/BdryiTXOSmn3AdvkjpD3EqTFvPNHM2Q16+avMU39PdiU2yXCg4YcF
DlyXV7W6QffD8KEjiRzZeuDV4Zwn04x/+sgXONCSQ64IwCgOqXR5r9ElCv2U+HC++39fjNCuWDqi
1hOcZELMOxdaiR0QOpoqnqVF2RkTZGjsM9SPN96DaElN4K+gvX3rMBLOSgyyyezAPCNspHyYzAQn
TqWQL0LlrjRbq3KnrQPrRtChuwQadU+tOazIiDQjg4NVoIgHVGsKxPqOeexBr0hfV91gcJ9d7dy1
+iaBjriefDO62pPenAub68+U4DpW3zLAYtW2drcl1OMlT+JsA3+JgUpCoNbzO6FFNiG52I6fgpFS
wDRMh4KwRBOSaxZOu6Q33G09as5br2LdxBVfeCg5NpaF9l4CI8pnM+vCdQChjF85ZPUI68CjUOak
D3elQCPlRta0jASbfTQgIIPdO/FmeKAB2ls+wPzl9Q52bI3yo2AWYDpD9cV6OHonrZT9zk6C3eQ2
s2H+gwEGZFDjbmuZ6xlVKU70JidcHihPwcSLDny2LwQuQxPnp1RbTI6JUR5RGWFqqmHTVLpTbISb
HZCidHvkZL/tXvZLtpfKa0uF1YTrifffZUBvBCsnjh9aVZuHMbPPdhGmtxR1Lj8zxbVgCP9OBxmJ
W/FwaSkcYDktEbkunB72cPGSJm56TwHgAiMz3U2iVfRBa/FNWhPzpCSl2sgnuALe1FnhYUgdw8Nn
ma/ldOmlPrf43npN+5JbjeRmmqnE9ZTcUtqPYteNxfQoc+n1KY7+ULulatCecQTppz5nzoZvv3qE
WkEQrHrTzQFiTlNP26QHslkayHCGgiIkqXv63qEoaczY4yuMEP08nztDme65h9fID5NPltZNi20b
Wgie2iDHjN+OW4eTBKRRdOH04tSkOOclkcwJXY9152IIQy0b0Qicf5G/3dqRp3hpCG8rquQnicPn
hGGfXhn0i+bf/PxSqygkwC5xFDKRjTTH7mdWQT9qeGnpDi1Lf60F8oNUg6/CxkyYRveUpd/HL2e2
SAvWJgetDp+mB3lk3RpQ3wpwsEDELMQOXfk+SudtSCSExR4KOrs4YEfbzVc6sqYlhktyKRdGEDC4
W9OgVAFfKNUqGQaYA2VPBI/8/QRjAXGxCv9V5zRIDsWmamEjduLSM1Xjt1LWN3qwHyL5WymrrRGX
K3iUjEAiYkkT3jefgPCW2b8+Pvnfi0mh+ScyH/6CPwFfjw2N6SXNu0DD7w7rF4pu4cqV0tI+smxG
fO6paKfeq10cqmr8E1XYJa009c3gwFHUEEL8vLqR+8AsDLFApW4KBea0KIJu9uCv5DD8NMVcT6l0
oUtr7TsJIqMCnjqpq+TVAeggNwAWK6L0aGk1uCB5Ech6ysl4zCzSfXimFfq8iYsaobAjUnoR20W9
h+3FL5QHtAYmXGlXc1TMQYwTi7g2C5okUeOGpLnS4chT7WFEMI6iKdiPhg3bhpFRkp6BBV+LLNTv
bDkMZaHMV4ywj8JC3NIR77Jw6+yDOZnGbJxxH+ouD+LFtLJgpHKd7W3sdP4FtsjnQBVuJMafNEvN
m0tm4dAZ7YrQFcAK63JMFa8iV+JRlRXDaKYmCrdxYvZOiZPr6lrjFkjtwwenMIifJvMBYXy0br1F
ebmuDXOhj4DfzKsd3wNq2SA5wWFTaW7IOYeNQXhU23TNGYjjDUWMHewthheVH/5ucu6LmigPPI/p
oVEjeY5vsGEEBO1ZidB8tek34SzalnV4I/zgEF0EqdAMj3xB5rR6cRMneYNut496J1gSAkZZz+Rn
b0Y2BJVSOY6TS0yAaU50HKeappNOFQGnfpfmQLaqopTvqWq6LFWTBV2X4jm30GNVBXSAnnhQHH/x
lZa13f3O6umTFg90fZPfGEAoIo6Bpo7vUHYZvBfqNS1fMoy6afF/2Dqv5raZaMv+IlQhh1fmTIpK
ll9Qki0hx26gAfz6WeA3t3xrah6MEpNMkUCHc/Ze+2tECK8VkKJTvnuTB4Ci929uKFd68sfjw4gz
B4TQfXTgBgHlZSeIDxXJxW8RUcRPSoprhkZN0l3lcfeEW5wRnOuNWQCsHnq/e1yD9mg1FsYEH8/t
RkYq/Hags9NG21eOWJvZzQNC03EedvlSUkPwuJBc2I5sKqW7btpLMDv0q0/hW+D83WU5RewIazBt
e0gbQK963bu16RCcwX3bTDpBHGWfUJg+/Gi4J0NcnBF9IQCpAgnTyoo/I+KYeqIAXyGTd/spw3ed
Sm9VVLH22/C7hbTRS8QO0R4ZKobYxq1PDRXCVdHry4yKTjRTuW5h9u5vVX/Xmq0fHcLAWQGWXlvu
dc7DGeHNeS92GlqrtoDg1zj6T8b4mlpAbxryX53oA4Hfvol+SqRvrd8tG7Cs0vjihNXGvxOd6ipZ
qIIOHbXePinXOpMmmIZNFdb2ygyA/tI6k3tkAagTI+ltZTFoy8ltxF0LX/JSlE8mRd+zJmu6qlB5
k6Np0NyCVLIpOv1Z6slrbwEhN0c8Oj2YyS97ItAP4HbOAhLGWIQKgQxXP913rlEfJG5JSkbJ8NGP
/neM+PhWS3iBZkYL63E/cDIkz/SuAX08a6o593MjFLMbeVa6+pBoZrZp0yEkmG9y8R9QjXYvRu9a
p9YC1ve4f3RRkXSCAd+og9OYReOtCKHqhT4tiRCw3VLLrKcsHp5w8K/7JFBHAFzZk6Pw63Ra2v+m
xQFToxupA7eXNshoctS09N/YJy9a5jdK8zZ6UUnnpRqIX8ILTsNnkxlEWW0GVwBHI0HXixc6tNRJ
jks/ehldVmjRr2B888dX4oqWk88AzL/WYBfI6QPeIuIyc9FR2La+4itZlvrJ8c4GjeK6L4mgokeT
viM+WOo++fIBoYI0971arZ2KlWGFoBB5VnBq6cjB6lgabEF6MlodDDelwi4ZwOgfNhaBf1azqqjB
OX9DARu5o28mqTSSWRoRVY+BCUFfRthdQi3uVkU/lgWuNiOlOlp2vlpHCFEBE+gQEkIKSTirlmSY
LpPvEaQy+RDLai7LdDQn8nzTJPpqcq4g+ZfkJi6kBu0Am5D3hVBr1YwRkK1+5fGkY8sSo02YU38x
SqbGhd7+QmhvDnUvn+WWwB4V8YG2dBu69hmTEu88XAhpUrb+qbhK0uaXrD7BptGkAjamToZI0WH6
C+FeEShtRqgsE7MMVnVGGJB5gPpD0wcd+d8UWHgByGJ4EZAghgkBqtxa7NtRu3LGpauOQX7uNzJN
rBwac+xIV4K8pEq9oGAp6d9noqMCjyDdeNIqCsjyg8ouLeuKYtueCwH2JhV1ooHnQqzdJFDs7vZQ
Lzr73XG7hbvX4OuEWbELInQl0bPnvkRgeJVORaR55pNcNPwuo24BJ5N/hwUs8jnrGTX1MF7Ao0dv
PidA4WeAZTERoreaG6djdug5t43uYFQWgO4KOi5UTf1uW5sQfuBMEM5SwFa82YqlnJv9hMQ4VZpa
KM4yBNorL/gb86drJFjm8/VEo059uvZvK/qTtxAFV8nw2knarNqFwGILhad4LBN+yGJq+D0zu8O3
kKS2NxTzC7f+bMqD4+cwn20ojzCtdCLUWFC3/leqkxwGSSGr/5LSsEKSMaf6EOv+XYP1cWnvDvEr
WFn8P9CJ+QLigkRDpD6sPcgAYa8PUmuY8WHBV+j+8uFxSP4Xu7UwW0FiEBsXNlaWAGaC+mP8ZAMt
DAdYGizxvjbXOnUfFjlbyHZQBlBhAKQHGgi8Z+nxP8ykRNJdcOWv8IBjhoLhOcSrwL+PrqKaSQOv
QqHbELxZ2jRUCtRXm6xM413px4QElMGl1KV4NQnRI73DVxsvIWMzrN/o0lqI4e9OWKDMbno2QyYo
jGA/0XZ5wWWgXiYgC0Oj9ujgh1dzMq11QZVhC1wpeA8H43fIaXhLOrt98S1nDUb1C3tsdIPL2h/a
geZi53bn1rZ38N+0PYPxRcZBdtezzKZdK456MxD33RT6UxCsEDU3W6K7qehKA+FmzN6MeoHnbcHz
pXfEhMkdweLejMgWY3ferBt7iu/1ZOoXTY+3ZIPH98ehZwVGwo6/iDKhn12CsI+mq1W0RofgxYDG
j/7Iqr9ZALPGdMOvXOEi5NpjFaoP0E4o/OycwfRvsW8SQ5RI9SUintG72OnUrq0qg6Qs62eSWO+9
jiDrLnZwCyi7PuvGROGa3kmLm+61SYZrmo3hX+mmV9VxotKlhzKkdPf871DrITJjkCsAzf67+3HP
vydAhQ2BzlXD8t8DzO2oXSiMzwwb+6zmwzTku0jV0+FxVyo6uOKPH4cyoa5rZr8eT+uwI1HT/xMq
UhONIdLPluco4t5C/9cwEhWTKHM6Px5opkY/Q3f6auKwWbaGKpC+4YBDyfurygaoGDYEMgM85q+6
S15Ebf1Jhig7Gg61LiInKDoZ4MiL1k0/NFc5q8qDb+PQv1l4ZV9/wD0vuMxMPWHQlqI5jHH/w1v4
cBrNey+v/fBd1OF31IM4YwK1d/lVG6fpZpTihzR6+SH7aYvYoQBSaiYfJrO/atu73dlf1ViH62FU
zWbwNT7ekTq72TwVVghcE2kt9TRxSAkxoBJMZmLmUvaEmkmuBeXLLDTsT+GKg+caGqm1VJxBGM6g
WS3bIglUv8xArZyyIqMFdUXa1zReanFFVe5tGw1gZojCRA8y4MG6vSYzkRXiIKxzpuFQMjOY/pDq
6TUHDqVUuYsr8T2Irr8rjcKFiBEMRSKdTigiplMcUVFfABKPdlj4THXXioKyv48OoATXFzVudVAZ
TH+0tEl96HGLbDNr2hnglNuuhuoHASUvW/ZXPDOdvDUWnng3wC9ZALD1D5OjWRfXW7dFD/N8lTvW
2e56De5PaG9lLfzz44BlioqG2UBjRrL7KAc9DlqYUJ3xpxO1UqxUoQOlG20EwcESmIE5l43wdEkf
MjnBUlmuO+j/qSw9XuzkVEHC2jpNwYwDe/yuPOc/6sF20fjheVU8IfsES7ZtS82liGB7G6RhPqMG
wRoZReNVdvYaUdxQFXOyVZ3Jslc72lVrPHmGjZSN7a0n+1uFT4KkdAkpXxQVMR1oFgz/79Dy2QFt
MpZ2nO5H2f8QmEgqmvTwdydPWerlG99Ak01IVPHia/NkP5U/0XzrcVck74EkAiq37maSDy9uWn9X
tJJPQhVIHotm2GGMSUi5LstdnsTWS5tXmPghNsNe5KabobFtPVq8j5sJ5+UVzs2xrh2MQ3Osb0xF
9dlvN3HrM8er9k0C1T2aDsV/H7jyx2g0wcKpgvhg+PLoCNFeAS/DTazVRStRKY7sN6VXoDxMcOYX
o/ceFZOGMWWR9xSvx06gM4NohT5TY7+qe2erNyWtRbu4uaQ6rkdT2ffY6IGuI95+7YIKsYSv+l8i
JRU27rrp060QGZelYkKKvlPfXeF5pOBU5dbZs/HHs5TCDdW6st/7RAeI+dbjUSx5CCP6jjMvgNcN
GbhNV//rdY8fHy/mxL7ZjSr3j7v+HR6/S/Ms7YCQefP/fWlvBMU6ErCl/v3Hjye25kg4XB7DC4q2
vmf/hnY9AVIlwWatNLESEc0oOAXwVPjwaNyr5jpLvK4TKMmWsevwuFV53axvMbUdPQjiAZz6KYoD
9waqMvEm56kKjXwHiG2mGrXW3e18WvPNmO46SfI4wIjffWAZq4aRbNFaEMOmaiqeekPNXvfvKQ+C
S9wEEhkXl3+vsWBJB3EwcipKziQFjLPM2tTBb2FrI4FyZ3cgqXWKSPacbBQaDPRocJv8T2uzqHd0
Ui3M6dKxAjwYksJbbQhtE2Sg6Q3KrJpp2itjLmpQ5FTbKbYRPsGtNPrMWkJ3/uOm2awKkM2JHOhi
EUx1v26x6h06jeqLM5L1A5Ss2gBZdRduZP1CS6lt4tg7odH9QwBZuMUi4uOek69miLHW6h1StlkZ
WmG3QoRl7n1DymMSt/XObBsS6tr2mkyRuOpTSwRhC+x7bCnxD4NzHeyqPldmuwuRhW2jGlVYEgnE
6iaqnbr6JRmiN15Qnwqv3k50Tj98Cx2jlaXxPuWKqtv+hNPAPtmChAhkVahK7IHJJhGXqC0C1hLp
La24mrseeX5dgS6dnKhlseMU5xDeTlUB1czMWZGgIH3HQrKC89C2MoFpSH/igfGG8OoEkjdttJlX
6P+xBvQhjkvxm7b2ASFVkNPuMISHBj4JjgTBbgBAaKg6qi9iYhuKkppah0pUuzL39j2o32WZN4hS
o+cGZQShXsGPWVovCH3LDSBqIs9o4Jf4P+Cb9ntvsrYpfvBd4zTGQbT8QjPsT3Gn5xcHV0Ij+bKw
9LM8toiZMCaxF4lOM1kSuGgBcauwkTDN6ONJlMyMqRaCAplvukNIGWD+SXqSBf+/21h19ZV6Nguo
aLE+OWvd7l9VgByJlZbYiAmtDilvn400iQ2WfbuwoxqOmEmifYFUcMhr7VyP2CVbRXaw2dlrWL6U
D3HnDaNbPg1ssS8GfMmxfuqDeLhalKcoh2pHfYqaBYs2kxhGMj98xvmXUnQg1RRWqzTO1JlU969B
6v226mkXDi6AYITTEJJH6vFAcje55mQ3XWs/a5r5e9v4QRLdnLI6kGcTB2Hnx+OhCbPuVFC42KNM
wypbvphzNok10PISObYD1c0ZLFV3nQJra4tCP6VK/9XM86VnxRdM5uD/2t9hzfw1aOgOVE8GVMme
2IwHKhTJNbfjZ70P8p1KInqzZbobXBJqoqm9kpOsAclk+s4xK2tsrG0Hz4qrnm2orm5U3esQBj1L
AQ2ZZ7fLwyYjI5oWnMVgRTp8eItsB8qFJtgy+5heGiEmJNzeeIKBG81A9maX9EK7BFOy64WF2DiU
bwmrUSCGqA5cprhFxG46p/PFTNAe/YE9RJs7u8LpqSipplgjX9bYrirZiuNHA+Vj2RC1wma1zNYZ
8DWWlxRnXYLPtAE7SksV3ZPejxsW+hl5fEX33ci6b3roBZ0i8lK1dRmBnO4nTWJksP8WKs0PdE82
xDugF0P7U3UIufwcpPWYk5NsRtBXJbshP+xwwZG00SG1QkRCLTXpTuXo3sPG8mdKJ0ZXNgRoyuKl
0+PLGUrQF4PENj+hPO4aw9wOfc2uO42J+jQy9EbsSqIZ1GfYSHWLkU+xcdg3T8kGzwZcrDLaI/A5
557OSVUQCJxbmcnL5JJRvXsnsndtkKPSxN5zMZpg/RjWcT7u5efQj/qZKMo7K97yPUdDQyCAaC6P
m6Xxy6v8/kIgnsHWCaQh6czFEMinOBmdc+Yi0pqsl75SzptqXSovSaVtg9I80GWjGoczc5VM6d3E
KbkUQfSBgAhvtT/+stKA2qtheCs4eCtHj+Hfe69+PTmLuM1JmO24oM3hCuvDxlhCLUMikqsVJ7Oe
BoQ8TfqpiMpxLU0uTnq4lOgT4ZJNkTGPFMWtcEj2CAb/rVRssGm02mtFqaCIwZtTTiMDwd877AVX
piRRwYS8gqEH52XsvmSRN2fBqa8xKl+drl5lfvnZp+Qv2RRniVEPlnnSwn6258yeLOLcicO/EH+r
nT13o3P/OSFUeOVN+87pxlWMrBv9e0hFhQABr7wMxIwfhz54igJQ9donKQrGqawdE744+vIyU5ex
dA2MsMPVFZZ7Ky1v7RPvsEltqiC9ovAySCjrDAzDnF0j9YuBC6miWuqlGV5zP9hj3b+qxMi3qo2f
DXf6SmLiXGCJtit0S2lqjjuu551MxLBHx3Y32r8pi4h9nVCmaFrKYYXNHl0NiJqGGNwjvFJZNQZR
rATSZxWti5FziBrfYKwFFYur0frvmOT9AzPKcBDa9KoFETJcTMcdlvrJCWDsmuMc3IEHUy/RTrf6
r1hN2d7UftsFYbQEtZZ69eGWgXcEhfVithQNRpt6UdLAsKrAO5LHOd0sOGH5QCUoa9UBjHG9sVt6
BDWykF3fEfBpeBPXTmCdzTHxnsiKPZtaeCRdYAYihR6pPY1/q5vhx0+acJ/Mtx73T5iBC+QSbd+c
vCDNkWYzMOeSYiTI8f8O9fyTi7sNJGdIpTitFIOqXiMHmg9pHP3fw+O+x00XNNqe4Ewa0QPpfqnu
LUdlAAINxIuWGN16MPPPoM79J4vtCcia/Co1FBWWGPcwZDqQn3V/zAwfqA2on54X74AfIfZ0wbZw
Zeupe8liPT+aBeJRGiv8WIQ1lznNT6TysyskASwBk6XHt0opAiizz6NNca46csg7kw+5ZPg9uFF0
LweZbIuedNqW6NClUOnAqkMT50oa4vz4iTAG5lbJqehb8hfGg/SdcX9n6R5e65R6DrKBaqUaJ30z
uGpsrieL5u93wftnERB+9fhu5HCcfEI4izSfjiOQn9IOD0PeC+S28/0Yjqf/nqEHqj3oKTuKeYZB
ZZ9dXWMxGQixqMjm1393V0FzA90vDv/P/eBPHMp6EC4erx4HLz9r9FzsrDPf7Vm0mbbvuB7nNifV
scfdLoblbWhF7SYPDXdpaDJes+PTD49DoMW4NEKdENCa75RCweP4uDsTJZaAJqOmOIXx5d+hmLKU
2h1zUhEEpb7oYYHoJK/12b6d1PPjiaFT8NUBgtW91jhNXcuoO3/wft4BrILN+7jrcUidxtrWGQox
zC1wT10f4A8TLTEEQTqgAB7gQdVava0I+dg5SEFQntqvRVprp85lPi6JsPnlKmJPRmuKjiN1ql/y
C5cuHtqAZmU0voShJt5YfYqNoYVfZtarI0IYAu0iY3z3bW+gDRS423q+Obm0C3DGepcQ4Mibwi40
liMyZGWdRx9B6n/PwiyHtooeT93dCOEkDqNsJsT0FhMVgS2IdkdcQI0dQw3Dzz1UctlrLq2lMcy3
6RQZrzhQWZizqLbZIUSsq65ZyvouQNP9IdCRLAe3wG/Ue84rWQObx/0TdZ5tELhIy/GPfRiVJBWn
TF686l3HbXXyk/Z/H6SElJDEDnqONIGSPj9qjPr/PKWqcL0Tkkczns0SW2UefvyatiqvtsTiQOzc
ppO2R8kj829W6GDJ9iq1ylhfngqI7ziSkYqHZbwdvWJ8UvMhpP6Hkj7b9K4zoWKXzlOg8I14rngi
BOd71A3Qz3p5D/zZXTT1BIpIEqbzJqBWTrlt5WSj4Nu0+z+ReE+aLvxMi+Haq/zaNXBlJoDFZOcJ
kiXehdtWx7EKdbhfBjJSX6+fKIRQL3ZQbKQDRgMtQEfyOLCJaYnSwbHkdyNf8Hz492iFqlmfUoWN
/H9e8N9PXdyv4pBB7N8Duu/0lyBfEZQS3xkG4vsk87tDKM+pm29R7WhvMheU7bn1eFaqM2tLZFGU
XPp3m4TXVd53z044VFRsMFe4xtgQGxNkuBRqQnJwMK5QJjb7mOToh4DocaD0JfCFDsNSqz19T197
qbyNqB5xd86rTwLd2UlYPXlp36GwgJEwBc6Jv7pYD4Ypt27O+tVvZ5k/VQiNDO113Jv5zrWRcDdt
vC8J71sDtWxWvUfnh/hcTm+VOjTVS7UhwwqisELZRDIGLeygf5t0c9Yw3rQ5w11l8mTmXLqISb0z
EWiD9s3GUt+i0siXQaa+cmn9bqk3bLRJoyWMKGNVB6V7DJCcONC4RzmyHzXia1Bm/kEJrJAN4iVC
9jAEQ0c4RyLa5VHuH+yMq6zWy6eUhRkqTBbsNFQPaNefpAZSonIHrpB2mJthZCKFNhNdZjbRsdUz
HGGS06FQVDN89s8LyALJAVfvhxWDbWFDv/VzFm99SF21lt90+bOdnVyzrMe2wRYdLLZXrWK+3KWv
C2eVUZQ7RcF7pFx9F7OecOctCfWTT33ExTiaFnknhNNx0jhr0wqNex/Truia7G8iov7Fp2VEEgcZ
iCaGOX1OYbLxhh2J0F6YsT/uqvGr8dJ9qAftIe2fG8uqjq6JBUwaHsvnnACIVGx8vUAsJfxtL0S9
qWqf0lqQ6gcjLZ499sRrvnC1Y/+mDOeNnU3BzrgnoMevqp8hFrTyJ4MmSiPfdba6iR/MSmzdWcp+
gKhZhzRkLYjdYL6WIXb5o2V5FDdKsBFqsPOjEaEw6GAIMwHN3QdELAcovks1NAdPOIDaO0bNSMWE
ObRUyfrizuDQbKOK2V0zOue1ssW+i5ovIDSkmtdwuUJWv/STNBZrZvZHWsSDlzk2eFchbMvS5wxY
3cFUCQowRkiEdZjQxhFHg5iiTZgyUEB/IxHMCzYQJ3jWgBi1YEAn5XDcEie1TqucrqGf7MYcGZa0
ANa5LpHuGAxZRg2/0G5k9MItfVMbCv9hNu6oe9UL6GUIo5uxWrEcZO+9GtBBeem2hlRyrnQbcAUW
kJSKxojeceOMVJ1CXXhXIg+ho3hGutYNss08FnBL9EEO4df4YzooOWucc+2N1HFEq9jZNw5gLFyy
vE2cLvZlJFBgQpu3kGaYbQhbPUyszPUhbEDDMqOlHtW4ktykJdkZaxSJzZL30uyIUT2xxcuXfa9r
m36kuZpA9RKsTagSZRZMrFgwIzlmWaJLDZ9KRL0gG5rXiSDZFd0Pm48VxewoKX1658It9ZsYs682
B1rfCfQhJXJVrrVtNuTxOs/xnLET2sVWQOiV60ZrimPOiiKHefEy9maOR2tDw42m1c500sg/3ZYd
6xoL/aCWwg2hkIV+UOb+UmvleBF0xFNv0hgQYEWy/dpNJC6xNxSoHamC30YfCWxrymrbkV96Y2J4
rl06y2wvQsqP6S3v4e/jj7HAX1pggXTt7LjZcAp6tgKJwn2M8vKmwZBF4UsyRWcw8iD1gR1Exxnt
xtNQiT/kGn5UclLr+rUwEMc7OEAWLowIO3iJa9x/WRb457SU71UJHcaLk+IcedGnSsxfNklxWxPj
xHlicDXYI909NXuVBIq1siXQQ5LdeqRaUuxTPT81jgDzpUdbZsaFYA38MerJb9xGr2xhk7M9HyrW
2nbKp2Q41NIsE6TLRNGirUcHUxSGJng5G7OI5R7+bLF2sgNsGBr7ZYQ9Q/EbAY3uYIuCaNWj4mpD
HtClHhyCyLtEmbJW9uj9dRr9O02DiN4e6YNB9q45TXXzFWwPMnLhW74PPoojacJBooJ/D4h1Dof6
wEqSnb1fNwsP8fVONJTBRKVVqFunG91YEpmijqKQfkpGcA+jjveknqJbPJrYzVzBO+9I76Azqu3j
4mvwYMgbzSVyyW8H+3kJ1EdvNEhMobpGIfuUtky3FQ4Ip61S7A/vnjlKZNXRrChDTFVFAqdjiFw2
sMxNPBXGrpD+b2ca3UM97kqjGtgtzu18Srq24/TrdCYJVc1L5mfI5FGECmRhSj9OxJ1m3awvMTL0
knBc+D7xKugaNQfB+arDlNnpBLA2Lj2/iL4XSRUiZgysz7CxB7Yu0lrKAFtwGbcKyzKl55l5keQs
2cOWRiXYxwOO/uBQWyyEdW07UEy9hDS/ba74S42HyihPQxOa+9GZkyrIE1ppyibVtP8TF1Z9bnRh
LJGeZiubyWyFfclc+LF3jgH4HmQYmztTg9VSxoT6dvS5fL18D90W6fM4fnSKMKY8xvfaA+LBIVWj
2wfz5nVEXGp58hc9U7+xWXozQWTEFFljsdbZnVKkSocZT0Bs2yi3BIdARvfjH2maEv1vW+E4wRUc
a/D0Ml8skjH5KaLU39TR8JudgdjPNW9l5NbKJW1+JXLtqcIate0kjqe+D/plBNRpJYzkSTr6bxuD
H+Kx+iXHHn5SqtyiU/mT6MMnvAzirRH6gkk0Vy1+dhTW+3z01Dbu+5pNN9UK0NTwNaq9yKmJEivW
rMvYcLZiqixq/qVaTiW6vnrgbwrQrNJ21D41LbZ2WuI677XuPddOipelIjwj7Q25t3V32vZzb5sU
PxoMkR9eDYtICpy8LAZH0uuEnN7qNrsZSIP7yJbrQWWM81LODEow3qBu11SgafdT1F3JujQ3PemQ
cb0eMDA9NVI8u0qp/Y4dNsAGlb0EuQEqzOP7ZkbYAo3K1kgbdL3/Q/pJgBL1ERLzQkx0ZB+9XMDs
M9Zw77yLo/l//WKyF7UEptg0Sltmuv8WNmgAklqDToymWVFkufel7pNC8pGNqr8MuKEpz01LXCXG
kdWdv0GPRnKuTanKbF90zECwVUZci+PNKNJ245H8si6wSfrDe1CmzarIDNpPoEM82j+L1pw+FeHb
i1C8E0Mv0MFkUC4qPrfe+T3iUNoAziarXZl4/TMToI8i9Cbu7hNtOhpsbkfWz9yQVWTSOEHzk2Iy
Whhu/V1XDAO6RF7cfloWnXPk7mJj1n5PWY/TkJydk1alJO64NSK5hAxiq90Iw7qWZMdd6C5+IUmc
1pKVoJV18SlM/b1JiN6uLXysXBoLwcfBjrz8FkT6d20SOdkSFuLV9VulDd+wNrQlUbXDxhfm1kzo
0mS4zFadqaEqrZJd6DAsE1NCMyPtsTM4b4kS/DEswFAXV5sp+k5c2Z0HS2MRqvMOnYzvFEnrNker
axa9dszpqEA9WsMjY/DO/9oq3Fa1wTIqLj/t3vxkFZKsUwzqtMZKdewrejNd8uGoqb+27DB0z442
tmaLY9AlJ2IiiO7xWFH1kdoRGXhRIwlxWev0L5Q46RRH48ZzxnBdQsR403MH3bHofsy0y1aFfS7b
pj9rGmp79gtg2jU8fVNyxrROnnhNP7OSfrhEKrIy8sJHjeL8SZkeqI/B8PH57CxieRxjcHeTWUOj
SUsYYnIfBaAYkYKOKz0CAa81yD+1Ct9h2fKJRGzJcdmuQoGJJ2iMexvE5pqG/E41UQjEG+aClWrn
0GN6B4JGH4vGlZt8BYUx0ZBnkUhQ1CoBqolNikxvnyF+4fnNM3MBHMWJrRqt8mcjtP05iSikqkhf
n0u+Yi+FRpWtqE5H1QcyV4K1EZWB2VOEBr3DfseGkeYBiTaxybjTuixqhRrNpe4G77XZy02lTWSw
VdY+7jBWIPyZs8O/wkRNK1c23oqsFsxqcpR3ZQb+2hv7bVCY7hplanduggLNONAwr5T09+cDbc3f
rpk7W5Vyps70CYZv/TmrkIbHE4NVBiau0vyGZwrGWtFmuA6o72cD8XutA3sPswe+2Rn/Z/tBsK29
2t86Fl69zrsTrqE/P8Boop8R35lD59aOStI1fWfrKgP93UjV246zvy5o7q0XqH0V0fHNZ1VzpWzj
oLzmPubWuHpgFk2yRFZ9o6yNjao8s8g2h+0MatRNzgWJh/zFBuQIlN5doNKVmw7a1cuZIbPayt+i
5s8Am/o58gVUohB4HXBFuEwWa3dsAy4p6xZZ4HrgP0U5hZB+5kUa7HO30kPWZypxNR2MO31MrjR8
PbekSTM4cXFtc2CuQEeuzGAFZcUyvll+9xta3xV2vHNQ7M1n0dmDcOlJvVpZmFeublh9yzbomXzF
cxPlJdeCEM+PZznxNBBW2BCUgem3DcgnprIC+HioWXdp6fWBfRt97fKgFLqWSR4H/oRm1Nrz40N/
wM4DUyDgg9N1CZpKg7AEar8kDTYqu/rd7yx9GyRwXMI6fGKMVfR6CHjPLRRMnnZssyyBXEDDp6np
6bp1c5Eics8Un2fyP04y4JXXBz2dUs3S1mBENE5YLRuzbpag1VCfdAjC5xWoizvV4a9bMnKyPZ7T
AFqH4GfR2EetTq6RcqaDYOfZ1TnWJytNz+xWq32IVSK1u9RYFsLL182g6TtVeyR+GCFek0Q4x5wJ
7WTZzsluNdpRcKcXVRK+GVU9nSbUSltibd7bVI6HxHEp/2V2v6XUO/zHqFRBEmyxF1KJY9Y9PX4K
Y9wfrVsXT4P01pHp9S88/XESEXE4u+ZYxT0OHQPFnJjeQCm6msK/Z2RWHgKqD4upZzNLAkTKCRwL
upIe6XLk0XRSE0R3psGTgdmIRo2rP2MGwW5GquWqLth8FlTij5M0Dp6O6nTCdbqf2gDoE7Ypn9EU
y869CSydFKRxP+CKJLMTr4nGW4voEIxYEYgJZNELqXDc6BIVSGGie5YIdxFgxyPE3zkyQUs7iI7Z
DNjyRmMz2FjrmyAqMLIyqyRDkV0jHSl1lP75j+dpWv/B/x8JAElGthSTstzraIhIv8BGYtvpKop8
jemdZbffJx84sq+apSFb4xo8z7eIgY0QRNPbHdMRwChyRrLjnGcx+i8B3OmLYJ2Ii9M51piHaDIT
qdlRKsEcO7BBHFE/aZg77AJKjG7gkUXFv+JMQL5RaD61VF7uWGnyVSckj9TOxghRyhQaMXaPvyJO
4oCNkL9udeaJIM3KS1SH+tcQ5QwhCPWWk4rBSdjBz7+4Gq2olslIGgxrZkSejQHvcYyjfjMZtkNF
pipWgNT8nY9Z5I0VD2XSwWJ9UtYWMeJtOm41vZy2Sa1eOqEfxqzkfVsoNwelR5uU3u2ZzUC7S/Rm
L0VH0oUKv0GpLUljfeSBhHEEVl9lPhGl1bg2dVLmVDo2Tz1bvLe6l9Re/XK8PA66NcK5JwdjMQSw
jXI9ubBmZXE9RndmEuit4WQxYQb5/r/3r0X5m27fG1ojrC0RaAWEDTnwX1exxCSLRoBvUZDKU8Rp
vhtI9iBv2Liht843sBXadalGhpFWQ1HXyp1bTuGTAtZU4EF2psD4ZNygKTBZ43byne9OWtorRX0g
QPPnBZWZ2Oj5HDb/D2fntVw3kqXrV+mo60FPIpFwJ6b6YntHT0qkbhByBe89nv58APuckagKcWI6
ohVVRYrEBpCZa/3rN/LBDXP7Lu7MQ5D4R0neyAoxWQm9Gz27G6itESYQjZjZXzPXv51P8GPjY43V
uHAZNIn43NNMytfie+kq1OW8xrfL7bZJgzwsyx2tMEPHGcoxOckL5kNbTzJ2hhphg/enaOlgjxaO
8zS5D97YBhu9d+r7OscUyYhgHa5AvHD8rzV7/3q2eRBY8jWq7Fu66+AAg3dCoarsbZxJtYtNlDQF
gy16a6s8aHz5AO0Y4xK8rNZtAas5nsy9m6CLXM159Eie0x1GLBsC3bF/SeaIErCEtp72KazixxST
4+PYq+qCRS52XUJsOsRNcPLTWzGnkCxZRMsJoMmeG79s0siwjFPvFLvU8+X1khXjVujYBluSzlua
pPeV3sGoGm2jhXW3mZBF37i1/p3fjtsq90EA8mC44A2+tZlI2HzE2AE0uTK6uzjPT36vfyQ6rL/T
Wkghud5/HvogOKUgC4398dUkWc211RRm7lXfjCaJeCQIDg70BAmys8Pc2L6tGkjskZbCqdQYTLqW
9oTDerHpLXXgkPkSQ67+OM1RjUg3yJaBSIUN67x7VxICZ9mkTzmTkqas6psJNSsjdUpn1M+kDhlm
TiVXhvmF5OLxq6Npq3aUEfTkLz42aDdZC8evHXz74tUD7Op29gnz6ktsW0zLDR9GJn5Q+NzidgXH
sXT4RdGTzPEL4a+NYheiHjnkAcNmn7aaWN3hbtl10AUxZYgirAUNDSHPxDh2zj3I5iNZhlGzyUJz
G3fu+GkIMYQKMnP3+q7JFtV1qtQna3ZmLloDt5u0QYfSMAOdzBGBmOb2hyGTn9qQoHk8LwhdSNsT
mjqKDB8ll5gMdQoM+B/FaKDH00CWojD8xo02Pgql054RVqXjqFOA+Rw1SY6lIMvvAPkcW3uyeQLE
iRnhi3dZ5qMZkFV+1x0yQeyKxlhiS442TINWrYypAWMwzAwhotAOXkennPca1Jb5lC6ICcFDj3Ux
KNFtegN7ELsj9nmGiiynPNfdPhlkc0PGAUn3YehgXU2llKKXWe7WshUCiIoviSIy3J13Bk9PkSBY
ZnuKh9npOEq3xexLAa7SwW+d5FffwKy13yzexTx23jrpBrB5h+C6cSTOYx362eW2xajKtrZxIBGm
uHEE3XdLhmMW1frBXnaqiuydkok1sbBoc5zZU7YrbHyQTZ/8AMc9CLKaKNC/jE0YEmmuvyy/VZem
u1d6Agg/b9eQftsrWcpt4rFqC12vjqQskTgzOl/9Rj0ardPeW3MwaugFzHghO1OND/UN2tTZNKO6
lt14lEVm7dVgxl/GGpJjmMXoU/tC3/ptUtyOGYSjULTmddt5Lxqeml8GfInhMoh+r/MyrPpqSHcY
3mMuMy+egZYJYQBa0qj010HeJ/dxkRPRAEsrM+vqru6YAOqpde/oI6aaMzJcBYhdncy/tPB7r3Ej
/6IJtz0WGJQBcpMr1BY4m4x2sJkwOLzERKqBoFF6Gx2Hdk+xuJH2LM0JnOF2uTWMKGFgTf5VNU/i
cyHaQ4yQ9ezHlEKRr7RDKqMcOQMFl0srcNbM/CoocU8d6vomw/4aEzAuljiRWdZwhZhh0+LruDYj
ozymOpanVYSPfTIbNU+oe9Fd4JaZkF+2ilMYLmoS4dGXOGV0WYI6dt7uS93+jFGk/dCYbAoyC+Z5
JRbsVq2zseAWcyrzwEIgUSpYeIXLOBvv3pEgU0xWoI4RjWBR61rTynHK8NKkqPWknn4wx3r4vOwA
DK+K84Did9uWrIxRFd1GdBCgG8n2X0eDs0kQ4qDxs5LrIg06Smr2rqSvoI8bxkSEcMGeLGHsEaUz
dHArLEgKCNQT1MdZll7CJpzw2Bhhsvr9bTGL+DLUaRvdKfgRroZrU1+SgxajRwryariK/mrYTK34
xa7G9toNM5v0ZzM9YLePQJpjdeUiHb5XZnnlQggwhly/VvC/1hm6nh2XqB/Arcln7beBTVu73PEq
UDnSfrTvS9QWXAxrN2WCqnTqrSuwTQR7As6hAz6zLaqqOObV+A3Uxl/nelftp+Eb7sBwGTvSBkws
fipHc7eELtsbpvMlQqkMKb9fc1p4BAzB7nxuKgKahyHs0HROwYvAowuiAS9Ufz+VnnsvEJ3t8k4O
t693K+uGAFIrK8IoW6QymARAFHptYTGOPdtsvniJH4D+B2oC3E4KlR3wUPDPsaMoheYcQMFGu6kp
3bfLeYx+ih+CslIcWuisLD16SxNadvM5EIC0wVyOC7NB5FprcwqvhcRyaFfDyKvZJOZDWJrwrkaT
a9fhUc97HobflbgOG6+7qko45S5eAEskwaRorSdyxg4epiIrbH6YvNAsKJnfgJC5m8pFVKrxHVtD
7wPspWeXLuFd/MIObvKmP6hGu8PmNWL61eFPEkJ+QTUErIrBbaGl6oHQxQ7RUUUwTpC266Xh7ILo
xgmIEPfrEpoehKzj0qTmtQF51Q8f+vFmedczB9Vu3xf4/kTDDSipfV5aVEypoYJZ8uKWqXvDStM3
gMQVCRYY8/e2xoE4K8WW+CimoWqrNYgTXLQ0N3kfbJrBfjRYRveqC80rxAD3ldDbY2foF7DaYt1C
uDtNOMDBX9Tqc2v6H0o/2xbmiMSbmPmLI82X3B54I+YSyiCsCGG2fsatoTrX2TqrUZz5CjQSixE6
HxHgd9oNp6x2bkm/jIlhG/GRNwKeVqddsF4Mr/D2A0iA/A9fzkTsItGQhpWuriHDd7BEY43E9LUa
W/MSJGW5eUUIGILZ2KBdR43+IRxTTBG7pL7OmO9eVd6cV/gCnpJzpLnaTTApxBQGicUd3HUYHFjs
Wi1ks9JvkJHe+hWCfQdVgp/ITefgsQDDyzv3MFRhkyfzk400mmU+MbkOt03eO1tkMwoiVr8dse0w
q0S7TaTisTgWac+DWX9ctvapaT4MaXqcoli/GSD6rVMdVWkxkU1lmsZ9QRbU1vIoeyYgnJPwta9O
Lj5OoQi+mA4j34xcZh92zSPcgLKBfmPhhX0jyvKJxmq4qLQr96Rfd7j6ARONESYuuuj6oyRWcqxR
YY8pjp2vBa6Why8aa/RjVjrTKoxr6woMFOvQsXgpRdJfT1VrQ1EOoM8bT3aH0X8zpsEtQkV7KxOw
sXay/dvynF6W46N3cMp53fxja/L2xjyac5o6uVr+qW5RmXYoMg9e0Klbrco/tkKGz2Qbx/bQ38QK
+ibpj/gXYpjPRWv8Xmcz5oMJ8od/fU+3v+M7diYF48y1Dc/oCw9gQ/mhxWfnPARacKb7IeABlktH
cvVUhff0AtGHeKJrLcUHO7UOIbZvpOw200qCrvokQZHqrQ+X3hyhNwz+AH+teawdQumrvnxAkMIc
Aa0pbhZ+/wEIBolz1R8jD8OZ5T2RPjL2ZthYZZwRppBgBN555NLH/tellVJh9SXMXpbfBHdJf8gU
W2LfPgTRJF22uCG6gme9B1zSNwQrMDHQGDhkPs5gSxQpsNlwtQAITHYx4eBlW6UENV7IYvyr1BnF
+bKJrsewWNoeGg9Hx4HPHvB6ZP976KAubZNY63b6MHX3rxtzYK2lgbJ4ebk0/EkTGPt9iYIffq/h
H/WG6gFSU/qIdFpR4M5N0ehOck1J4l9l7ROztZXfe/S2if4paLA+N4fimzUvwxgS055kAoOTtg0e
8MBYDUXlXaiwMOHqOLKD8jiYqPLS0vyY+J72YXQoLAKeJtyD2L2xKUXxj5P+1yn6IInh+TY1bCGi
ibN7Z4xpSwmjPCyboyAX9COJhR+sfEjuioDsWAzH7uq8r5+jkjE7EjB/pyO1eA6dASKZJkLspHr6
Rkhk8xkOL/kqwghrXBq0+Y9cB6uDs3Fc2kAhyS9KMqO/0oIRKye3/OCgBVmOmSnC71qpttJWcU4M
wWvch6MEyZQFXi9es3WTEP7YmOQ7s2YoRAO5XUIvkqYyT/lQP0h/0T8IHY0XgruuKM///UeRklgg
GHSdYYLewEqR4BRBfCG5TN/HVsbmPGI4i4noxvEYXC4HYzVq8ppqvDqkhivXKbO878R3YVg2VtiN
10Tt+QHeiQ5j9YvIVchgOaj2kcsjQwfTn6SY+6saVm3uhkz0wbhon1S+tqcIVgTItH3GG8zdG01z
6oJQw4mSjLeMGmI7iYyxVYE4IRRFvM8UGESeU/x7M6wa9WYOPNXeJo4l953LT7Ng0a2kVTS3wFv5
jahaLm/ww0/ZhDOZ1sFDBGRmvzGa+6iqrqp+mm4w68aYN0E3HsKSOjHNVI+cO97GNaAct64JrkLJ
sLQ+1tQc/Dlk0xJjfbBwMwEQQSqS+9ZwqHskH0XSNed2coLNLOdEVDvgPJ2RlwAv7kuVa+26s4BJ
edfipzY5uUt8EVJOTHsiGxehQiG2wXnW77TpWOR98XrCaxlU2MaqUYpK/fvyMtUWDnBRx/ozRVfd
ZV30NaFF3RiAcGwIxsfYC/A14tZysm4iQwTPI2ZTgTE+s58dArOK1n4szAds1B8TbAhIdx+qBzik
3ml5+VILW6uyIFhVmhJ3dbh6uuaa+yqCZgVTmAzWb1acHPCEQNA4XM1Q4etEAs0sPo+5HxzrSukb
r6MSDuOpuTai+s4x8vio+53NGe/4V8rB/gajW9fENq0j53JtIbLAeMOoV2lUp1eKwHA2yPwq7HP/
uDyGSoPwbQ76hQkac2nHoDqoetxmQO1CXXl70afeeoloK0IKNCCER/yhbIKi42BtNSZqLzpHW9ni
INCFBEGT3tcTc6owF3e+lVnfhFVdtwZWKQ0A3Ia6c02nJm9jB35XnlPkRvS5/hBrjwVD+lU2QK7A
O/UqLpzb0uiAGEMgsAVLxeMwyG5VPQTbMeu+YWI122g2xDAFKKKgUfXQrYlmS5Purs/p2jH/i6GZ
CfnkJV6040OSRjL/DEese8Pb1l5nPNGDfItTUGQo8BN2GzTmItRAdt3Wvyz93CuyUH7KSXS7rxRZ
QbOMXUvleQFdDQrgGfy0e3PW+mR/AWySzu4Z7tXYkx+wvGRLVbTsjprysTeTcLeW/xbbJYhLYt1N
pf1xmJF8lfjl0YmRS2IBvKMZ+MAw2uEmGvY1MBz2GBUu4cu/ytAheiYVYvZEfInxI/zY0pSiphxP
UPfOCHCzW4vomFudw375fZODJW8YqXLjZaK/tYQZQk0i0ABjc0C2lhQeKxrD+zArbi0ZICpMXZ5W
PbNyRb0RVths/bHL97Av+hWhEc9Q5VEzjZzzy4o2S/OqNMgO06ZrXW+tb56X3iG+bjn0SwcM8VzY
nfExn7J7JMB43fZ2x4wEO7AobuCxR1l5NMfoS9zk6VHHT+a68eA4cXoc0Z1ibStAP4gX3Phm85cA
kbt3UBuu6tjQSagBiVoe4fK7zI7IAuLYEbzZorss/6QsVHWviKcFnxu5TH1DLjL8LAn8W2b6I94q
hNNT2rEvMXJYvsOEghcn+GY4Pp1/SP4bpCuUomEzkcsLHx3T8vDaZ+HuSQCAMTVvaFYSf57gYS1x
UhPxC2Udk90HRfjZhrc0Z3rQQ8qsPiyXnDIAOvTWSahw2r0uT3/2wa/wXy3SLl4v2zuMpuJijH55
TrwZj4aCqS5h/r2yA+dFoCHeFRDlJZEyWAvFuz6S0alLh4e0Hj4oSsqljcmScbruNJjl1c5vS3pQ
MRiXoMsn2hj+OZXMS+OPCbbMV5CCvvQGnNPXMqVwCbSVbtjfZoL1YjXZcyyhslshfaMW4U24lK+I
el1KArvbNcmDoRFOUc42XsuKy2iH0cUD04/VXcdA4Dyq8WuIaPsWGZN9myZTeKyVju9xPHwuRHKF
1QpzBZ04DV5VHYSTP0yU5Nd5O9D3uivZWfJpcsTt62mvHHkx8JLpaHav60xVdxZvylo6RGksoLlK
4I73HJRh6pxbihyQG7w9CG+1bn4fdmr8kipMoKyypGkoqSwllqDPr59ZP3795x/6f3hmMIArlPGW
nKlw781ztXYKhnUd4hxPWX2BRTMeDWwNLQajOz3tDhqCQhwYZ05ffD8yKr3X9NAE4fyWcWv2o3I9
NLtwDmxM5fZJwYweCaHV8Jk8k73H6ppPVF2fG3uwNkx2cel3bUKaAC32Iqq+OiExLDEaMHuOaAZo
nkCn5S0g/MPvP7wUb5JexZymq+bP7ZiuDUOWr//w4Y1CKEn8Ch8eFSaEIa8/2So7ii5NH1CxWKsW
KuaHaubypINDdA2men1uPAyMD0+ty4wDw9mesCGCtRwLkaOUBcyJtL5IHG+um9Kt3gmn1eeI3x/D
aYWlK2vWRpjKRALkGj9fsux6qWoDn7tYt4C1JyJB7YyINVxejmFHUTsX/xNMc1aKo+OIw7F1cEtE
U7garBb0O2K216LF12U67ITE4kRvUuf4+3trzPfu7YU6TDvhmMKF0J353v9wb3UWsejyEW4ODtzE
dTVDCWuUgQrz2EOfNo/C0Q5B2xBIoWEWlrvDR7wWi70fZMOhUTeZ1Y57p0mCF/xdDram148VarOr
sGtM1jX/XclAgyMdRwBG9S4LsCAcVG1ewsH6rEWWy3q3nuK2xPLexjo+HCgIKiClXTXND3Nw4gdf
k6cMKf16GbRncWjtfn8b5JzK/fNtMAxHOoarzym5Ur55xaKKrFIrnTCnYjvPe/Irxja6RJnJON+B
uZbNLlRe1CC95ExbZTjPSzj6x0UXxtKf8CWH+FVLDSQML1LNJ6YiQuSSTeAFXp1unQrM7X9z1Ybu
SNvkD962nx8eo65WNEXHVYPVbicLonXuWgSODE2OyVI1HSN4OWgh++u69ve9VRcX5jb3vYOEYRyh
+bQN3D3XN55K61QHnbXFQA2Ep70q52z7sE6ad8Kx9fnN//lO66btStdSDkv5l2vGxyOxQy2eWTqQ
hEb3K+zScGvj4rQOW0T1Pr6A5NLg+cTiyh6iiOoLMvbZ0azrVrOMdxaA/jYiWVjSMHSFG5gloJyr
N08ezigRphxcG59oUEum+XWK+WrrwgrGl+uCAAspB6Uc/CftOa89f+8WerSvpY5Jm+aeHEPTdsZI
VsDvH645h2v/fKPY7HkrDUuZKLXMN1tIHDrFECeO2oDNOhcvn8p7zp+H5QCAEz9vmMdopDkpAEmf
cnuUJLMlvJMMVj4HtQu5Y/6LTouzeYX9E6xZH5cwJ4e0Mo1MW1J4brpjS4iP3QeUcM5l3oEvEgtZ
agOHAkfCiw7DRpLTgW3zAgWzuJ8hI7m7ZfLv+9Gt50X3nl/WhzQ0nQuQBzmv9MNwCrUnHLLBz8Bp
QE7Z47yvttHgVW/L+uwl+neHDuQwjTgXy7YrtlbopBc8PNQ7z9iY18GbW2nhiqOY39qYtRhvNrkx
z7OW7hJufdi6+6ULQ0Phb0YykC5weh542dew6obHuiH0eo6zdaFjXMNUXS0Qn2clD17mCtSjItgw
f+x3vE7ysetZ2LiIPtvCP4nAIvJbM9vL0qI6EWdLoFf+tVJXqqtJf4oDd7ckwwY1wkPPlRADSGg4
Y8ZO1g5cGl1PvHcWnP03WxtzRt4jyWtOD+X+vElkScZgozb58HPjzKCq46mHZUCy6oBnLDrRlaf5
wS4P3BwAlfGYb2B7UOm+2AuzeKKubZsV0nPsZOa+hjGCs0OaAY9VFwy1oTlvTd17CSTMrnyMuotT
amSuLYWliSojEvH0aRenc3Aj42UwbXlI9eFhgV4UNAzEqh0ef1kJva0fX/AEPefenAaQj/kxK4qX
aOackSkuNlhxRrvZI/gaxvPNMh/LbQ3XncR7JmgQdmZBDLUniB0iyLnaAL2KDYJWdS3G4UvaqRsx
81S8BltWguHL/uyo2KFjZCQ8uGW4thxLXGTWOB+CAmmDblxM/KtOk1/B4FTOxDaB66Hsu9Pvl7vz
y77IlkiohqGbzrw/vq3w0pwgr3Qygq3JFaDNdLOt1mFwagmscPO8+44OYzXaWsz8whyhDEkKt7Nl
T4xndIf4Kltwf9Ez4d/ufJQjRBVrkK+kMGyWcuRdmv5Yp8mzHJN0h1MF5bmOGo6Lglqi4QfxCvOi
cA/XC3smndDoZsrYGzqFn9Hnau9h9HM7nBaEFFfwI+KkhMk308zBJn0t7TwQxxZGufE9qTt8ndqW
zn4geSOePViQjSkkEMwPYLGhCO+9Zs+gfeWqrtgvw8GkAG6PauKwdLO+a2bEfmLzXkHCL876FO2Z
/sW7pRvufI2RJsxUTBvUX1pXnd1olUvLfDaI2Fn1obdPEJ/S1yQgc1O8T3rIcZANVz1T1rNtoc1A
bUQFttABVc5gVml1uPr9k/27E8+1qFwlK1BSX8wL9IcSq+8GE/kGKPArvAStGbZb4DmwsCqQfBc/
aEXCPcS+qthBZyqO05yUZUTIer0Qpi4doXinQDV+2RV43aTlCB3HANh+Qv18UWUpWh+LFR8eNFYP
BpPRXdyA4o/MUYcYKwGz1/JLgQ/CODYYmnGvbC/cINhrbvIKDTnhP/meCdvW6sDjG5nWTxWi3age
PiHsLVauLId14jjyLoe2IQvyNgT2Q2tREWjmg3P/RWJCIl3sy/XiXLXmp9/fduOXg51PaArdYlVx
ejpvN30i/NpJ+Mi6X3cixvvNRscC+FbiV4bIMVKdCRsUSmvvVt02iYpyg7cDrs0NqVYJmm/NIbpj
YKRgF6O9WQ4Cw8CmGFkv3VdkPCxUjKkhF5bATWMTi4QI2Jl754TyzkwRfQRd+ugSbXOzcJDiWJsO
JgjkHr7ngA+LBuZCjf37T67mZ/fTcccnt23Xpajn/9ZyHP7wwqFexerBiugFExuzZ49mLoxc2Lo1
kZ+cVrckNUiGIl67FQQGuPkd08WbDAk1W059MSJSMCcBa3shNHO97onGdlj7DHFWqVDI3xt3C9AA
dbDXSCM0oKjrxCdtRomnqDdPLWt/fHRS+dA4zZextbWDozFYiANsTojViHPIOKYS6c6CMQOz2yL3
yGO8ErmRPFjz25bQo6FTIgVbwzf193fob8p9CTHfVBRXrq2bcn53frhDfZCMukGPhmVsg0M5lKSb
aMCjlBIRsv1MwItylE2vlMJIXWIXHh4UcTxKPPSctWyyo1/H4z7QyC+Nxyy4MmKCU8OyOC+Vs93C
0Aqmd9qU5Z396clahrINDgdpcaYLfa4Zf7huRFOT3xJwsVF6+Vc9lMaJiVqCGTwDgla3Ln00M+81
mJRGb3bkF4XlFobpc1qmD5bpqWs6iSddKHEOYZBz4gB5WQQVDVH8QZsI9IEOr5/xLecAIhHM1DpB
Wg+DKTZkEEEtuoSeyo/LmNuMpHl+57n8UvNK+nsaZq4AF9RfdqXASIc8CitCfVz0dcKxSTKbynEX
NvADbfqzc4YeYmuX4bNPJTP7HHU7hGioI8nMjesquKGTwx4lim4nFCCOfMpltmXOzc7qiegca2F0
rtPunSJL/t2F28KmOiAVTrLsfn4wQq+9IdULtGuFDTw8hLh6+S7OI0104+dYH+HA9U26E8QyXIZI
Xi51Sag4AQWrVCM1gn3iqZbOfVKloLbTjZYG1h6RrZwX3UNyNcjMfwdT0n85AniZaHjMufEhImPZ
Rn54mcxxhAMnCCFeCkPZt+F1loI+RJpkChTmGxaOccQDud+HdnYvBLoW24ru3nnmf3sZ7NI8dw5y
up2fb13ZMoN2JhwgMAqlWFQfhDkoxg5J9KAND0GF+RhTXh2xDg7LEXvbdshqopRyxkmiNU66i1NY
6JIbjdDNxSKL7bhLffdRz5lXpVb/FbPa8J3z89cHPq8//kc1JpGh6G8e+IDxXRTGEXTWig0BaIlU
Y6UKWooJ47k0RJ8R96RzR+30VOsaUciT9qxD6LjCDPA7EdY0PlFsXwINSas0maLWFjVQY2F/7FLR
4jzkn8LeP2AePX78/S1Xc8n/8zYCPmXMQIeC8/9LzxsKmcAPaikay1KShcaUM2GsaVVjjFtQj2Op
Rt4PA34DW2F8W5Y/eqE+L6OFYszHYxXAHMAYOuOFjtUutSGt0ti7sEOw+fW6+DyNujyWybA2Bl3d
9PHUbZfXy2fUuMGeGIRRocPvnApXIpC9VWZp1SGI6nMcoZfVam8/G2JwquZyhV0aSX81cSJMZJZt
WbniKrMz7SqE62v1XOqUj+R6J90jFYZ76+iMwQMtDN9Z6vqviBnQl0mlbgvDdSjofn5fLdJQnHSY
hZc9pIFuZol3GsrNhRiFvP0YxcX4ycd8V3XRCKU1XMOcKV6sRuxgForjNDEPm2cA+OwmjrgMXdPT
jM04/O+fs/y175UW2KiyOegEEP689H5Y4T7V79gOSm6kgMW1gBtBOHyWsdMeoIlv07L4uPR02tDg
A+pEGq8z/N7ETJqH1BaYdNUjueQzSSBJgk955F85NiS7hSP64qfNeBFe0mxy5SKvjL1PUi+LewHO
8PtPsiynH99Y4BmB7aIEjjBZb+ab5UayiWWMo19tZe9vHB8v1SzAMcepLkuN4kLPtLGp+KYqArpT
C2Gk0eVnpQQcMqyjTrUyX5gyAmIYjbbFpPvDOxf49q2YL5CXAbGJcg1TyTddtob9ptdUAdOL0R3X
ouy9Y1CDxBeThry4hSs8GOYj7mfliejM+CaELu6TD6Q9lg3+6FQVn0hL+DTWLWtJ+VdYRDjvvA7q
lxYTNhHXRuUDvdSQS1X0w+vg1vlYjx4qOTkYNnEEOfbD0JIuftjej8Z4iBGkbZazPUPJu8FMRl65
GJH0VUz2RXNVIP87Wh78IUj+9oG+QtvD2kuItTejRySA33wBPjYNGlSQpm5OfRPYK0KnnH1tWuFD
K+y9bxJBANHO2ESVDYVJU2gftDG4qltZbplovmQjEwqpmMUuiPQyvc6CUR1kXuJfa/1VKooYu3/n
7vwyZeDJSYKvXUWLxn2y5yP+h7uTDbZUyLHcDd+GCjApZ1+EbPYB6dIVBt3yGkL9fYE90pGpECmb
pnFs3BhePoBCg0FZSnhO1W6sdP68box5kx+G0Mb0A76l3F0IQb9/6f6ujFVAqK4OYPA3UyGkJ4bN
pF1tYjVuTHq6NfzQL1NtZeciAchmYp7dp+TnHT2zwVgd4vW2wt4tmFVvCVaPCH+gaA7RrNnyD06a
hIcprrSdiT0Usz7xSGLc599ftP43m5LSQTYdbrbDxvRmKWdqCGwMAdTGg5q8zKUmLT+gEfoQMvgn
ORiDxWIijMNRFoph6y9ViGE2KlwXILNeSvMch8P8ccPrdy5tfsQ/7jKCiogT0bBdoZTxS1uAUCEq
zba08AVkXDZIe9+JONz7EwJHkarqRDtrbcfJ7JhE2O6hkOLZwi305Brw//4XF2MqQ9hKF2zh9pu6
SNhRG2mVbm3KtMbluJoZ6PDowXJNshGNziaHmjbO6Jpk24+OfWjS2CX7MYiPeZGm7yyPX1AMyUQL
tqIrdWAMwSTu5+XRhUYJmcMXW/iQ+LD4XbNF5qtvxjkzQiv8rRVk3yCHyfNk50+OJp/J0ZDrki57
HTpIHH9/e5aJzI/PiuuZa0ael+O4livenG0Q4kdZiEZsQ8ibq57v2IaQ/yf3Rvphv2M1UxWaZYKT
JwMbCrjxlbUGAYLyUI/OeTd8CaVtHRClyaOcK6FWhcExRbg4jCAYZSFyTBNDqEfZF8dpyZbuzOEe
eNLbWwK7H16S4R3U3367OuaPxeamJIW3sHX1BqpGkaSVosH+sh/r09Bas0njfmGlDkGBjlTGm3gs
EOENtbahve2OCAKG29iVRJe2W6/V3M9jRMLDgmK3I8xDJojlRJC5gQ1VRomPY88pzWMCFiEDS/wL
16iv8iffxKKtMAnLhpXf4w5bwdGFwaDddxgQCTcnLCUlhU8TqKGgTu0W9LW28V8fp8BnXGca1xzi
YmXNMwZMOajDZ20ZGpS/FvAkKWuSjTQMd7Ke8AwP+T/CvS1Rru7NomOwA3TFs7W07PR27UgfSgEU
CvxshuRs2sUBi9/+XE/qRcdebFWEERTWGLmWNXzTkzDnw2XklhOnvKg+c/QWsI3QN4gUZzgsDRlt
N1W+k0zoybQ0i3dA3L+rDelhFPux6wrWyfx0fzhDms4DddKBJC2Os7WRPGe1AmJGfENMjdk/349O
4KwKxzLu0tiTG9AklGgRrDBUQRqi95TACSfWr0Ovdk4FxrjXDvDDO0vnbfkP7gcspnNm0KoS9vdm
slRlLPE6wcqMxABeL8fH1SSjd3ltlqpuPJRFdFoGTfArL3VUXitIWU9pAfegrQAA8sy/K0bR33C6
Yf0SFJfZujaBQrZ3jWo4aMYdfkvFC8IuHXDXp66cF1OSiIseRPq+Kkr7uOwP73y0X0ocNB4A3dY8
XrTmgfbPDyBLo7wMK2Fu8BQ0jo7dMxDFwZr/+EyUXL7qco+Ynlpv+MSw4nIbyxTh2qhFlyw8Qbz4
8EEPi3IlWz060FGuIVKZF5PELw3nXuTs7q7OxrsAY4x31r7xC25nSYpI26GrNG1A2Tdb7JiSTm6F
EahUhPbbcpBfFKVfXpauSzBx3NS2wMqpafNbM11FyCKKLqcxzvFpo3TL+4GEVU+LT3mtnwovM89a
VBrUV8ZpMq0eVy8C3UOabB9UGcut5iQLfM8WBeRkx0wcSkEuekd7PfSNvg9Iv/Nak8Q2zPuhntj3
v39cf7NeDEe5bHeKsQumBW/exNmBYNSLyd4U2egcNZLrjlh+HmOTpgmlH27CjqRcDMLqBM/gRR9N
65Znuariwl65gtSEVR7l0W50ia1J0d8+DxAPf+il/vPr8H/87yREJaOfZ/W//ot//5oXJOOQTvnm
X/91FX6t8jr/q/mv+a/9/2/7+S/9a/89v/6cfq9/+02PhDzk6dtv+enH8tv/fXWbz83nn/5lm8HC
Ge/a79V4/71uk2a5BD7H/J3/0y/+4/vyUx7H4vuff3zNW+j2/DQ/zLM//v2l47c//5hX0H/++OP/
/bX5I/75B4Y/n+t/7L5X+fe3f+n757r58w/N+idSDouCQWez4RCem5L++/Il+58IytgoYV3YUBgW
GCJjdhD8+Ycl/wkVY95FJTCtTan4xz/qvF2+pM9fQkJuEos3E4LUH//v8n56iv/9VP+RtektcTMN
VCnr5w0Ddg5VDbUz1whJx3adN32b1anYslSCdVs5wVRnFlVj9A9413zUcg5ASOIu2ulya9jNnQwZ
bHfZSJ7ePDUqMD0lgQmrSJrSwRyhYKcqZmchvwALelElF/zzbwtcQzAbGD5HQ4kE1y+2vvq/zJ1X
bxtpFqZ/UQ0qh1sGiZQoiZJIB94UJNusnHP9+n1OqYFpa2bbGOzNAg2hbVMk64snvAEd+2qqV4D5
xxtg5vG6d9Wb2Q4eUWRdVd0veG/PU5Ncw8E9OCMAvtrLHhSDX4PcdTRo0a8Mu161tXfy0Cte4cwx
raKx38PxuCA5fEeZ/itmG3tdR79HM24rF7jFYtjjxjPRUfi9VSuchYL8oiXFRcOSbiPvFk0/jKb+
Y6Lye2S9DLMcx45L0dplSj9djHkdGSn8SGONNRD+2F4qyDrU+Uq1X/s2TqGeX9LQnNq1EQLQcma8
/6r8avrgjrnBTjIWscfgRmAHVl6R36mV/jX3GFkkpqZ1rG2hpp+cStkatfXQcrbdBN7EwJTBucky
sJv8HtZG2Hd5yXrOwnIzE9FuaveprjoomCHTb8Et9zOfRE6+ZamkP9L5K6LSJ3ix17j3T13knDWU
GgeT/mTY4bXRftPb4OxXLiSNmRpahMsw0jznxDqCTOxhLM5on430wzwjQeS2nFdegNyuFQwbDaD5
KgvR0TN60Jq5rzzWJZKcXaA/aNalLrIjTAPUd1z3zSOnDsAPrHR00dF8sDn8uwxbwHa61dsNcfIu
RBM9gZ6zUjz3VHdM7AwrV/7HzNV8NWDKCFcx2RujPewaN/sKXB9kaMyz1PaIVpvV3RIYIfJrphcg
eSzuYb7zq+KlBQ2+8ZL2+2C5l64I8MwonrohP1qMDZrRv4zcPeX4WepjcWoG1iMroqEgR2+CVhua
Bhnj46JbQta1lxc3CmITM8AwiPEzxivOaaQvCyfluOwqFEAulRviOjGidAvw2I6vauWfitKjNFwr
644KKvwYLj43guljBle7Z27peeK27aGMpLQH0Kugo1llsq6R1DzSv4Eu2rKhAWrk6fBuTU6zmiLo
4xCDdrNZXBFlZyDU4Drl8I8641zL03QJJwFlncitv6JIiMZd4NzapUmR33/JmuQSuYCSXYTgVdWZ
V4rGc0PE+obk3IPXMLSw/q6Vlhw6S9mgTvYCiuSb4r82NoqkcaZe5QGUiN6NCVt81QZYciPqMZhx
uaVtAT63Ca4VpaSV0XavVE/wF0/xiTXN4qap4/s00sHoWKQBKOvBLQeRrEBw6/rhoQqK12Xt9zpD
Y8BHRnL5ZjLKezfU3pangzj9h97rghr8d3Im292ytCUOM21LRyjw9zDMVBT0fLtCR4Ms3jsDDcg8
yN88N0PFRTHOY6EfnMg+UnC6maCC6oNKP3ZExj/K3SMN2AC34/iN/qZwKxXwIfiqFz4l42Lu7tWp
eLFeVJ19UCYJzkuYXTlAcyxU9uIevh1yJwaep46m/WpNPlKt3aO8KkEjFtAJ1eQUY5IITS/P/5F5
4RYZDPZHOU9rerVPYw17n+4LNao+GA/ocx+6MnsLFRDqCspIsYuUepK9QQKmbjv+AvR4nlP9pIfV
xoJoDsWoQNfO7dHdgoqx0vqdLzqZjpp/qRARmWeapCHPB1TqqMDBXuVOtJeP0Qd/hWTET1Oet3aQ
kZfMBqq06OLJ09vAdf92X/91If79AtQWYMnnuTIc4FEkBKQF5qeok2HTozkiCwxK/ezxXDJMiAQf
Sh/PTsc90y3ddYV2SWHDwonPbqpmhkxRTA9qOZ7k1RgvK9Q3k3zl4Y/uqYBra/0SDaiZpQ6Q6ooD
SlN/KU7yZjvuVlPMtyBnyHthZYwJo6XV6taZnOcG7zOjMM/oEuTA6tlyVf4+Ki3SmwpnefGmWYgB
4GH8ignvmwNRcq052VtrOHu1dr5T0+pwR2L0EOxVAHJiEzp6EIJ8VEi47hyfASTQ8FHo2Q85Q4pU
CV0aXT83YbsqnP6IoM1Rd3nS5V/mqHi28uY4G/qhiLMQxV8hl2HHONi1t0byPkccDfUecOmrgFWY
F9oRyqLYMWwrq7mxzDjnXONl3WAf9WnaI5+3cxMH5R0YLvTFirUaO7h8xs7Gpqd8E1ZnjAMpws9I
EKiIRhJvTOvc0t+dgSUPnXhGeSFBSMjzk92MbLJlImSblMn3Ok3+UBJzfq9rf+xkqYlpGs2O/wSe
q50SSUVCWxsOF3QeIbjqou7pHueZMbK74t01WN/qhGpjgFEbbm43y6YrWNMBV27p18AqtXPKAVAk
6mH5Ry1iF7Yxk2UX59YNttRCDiiBvskru5ze6Dhlb0rKR0jZdqWb6FWCG0m69K1szTPs/XM0eEej
do6FheAkVnnHWHMZy4TB6hTmWr5AMWnnXlcPRsgCRV+BSzN3ijUN2Zt5qFCU5JPa/pxUoABa5PdX
Su7eZfoXfm9al6gcIXQ47nKjh6IY7R2asGCFkC1DOWo/DMg+guDDV5Y30fjR+/zAKWgbUUJdDgHF
kI5gtws51mwOvInDT2u18z/vYe+/TRIQYI2el2k4mv6pVDjlSsOT1Po6tnt3q/idIHoeWy0/9k7+
1jjFG5XKAllNGqLI4q41k/VIpS5rwEkxf2xrI32Tk1ler80ljj5qLrZf1a2BxPIqGtx3mD6bGfDV
ygJgucn5BVA89A4UGM1fUfB78fyOf2Rb2lnEcpc5UPzke1FhUs1cyYEPO5ENaSFsYR1hSx/svtmR
piLNxVyBrOaEG86JZ507OT1bzTy2vniaUP8E8la1D5Fd7yidcQTJndJRpeqHjc6BEQ4cGFAZz8gx
HfKKfxzis8tpplnscnx4NnlCnbBMObOnZsBHXMGkI8WyxxrWVcFJ4yvMbh71F9xf0IoL+oe2RoyW
xBpnOTX5PlCAJYW4l/lDvugoB7YDCArzl3KFvP655q4bC45zJLOLTav3h9S1znWA+vNz1bMA/3nW
Qa9yi34+uUFvmXQAAEtQqPv9lmUAg8HT6C+pZnGc2+KiVtmlmcujmRVHEpdzHQLM65WCaC47lL2y
tcuzZc53iJAe/K48TmGJd4H7EMcbSyVqGGuwIFXVnv1oj9T6tdSzcutAc9W69pWYBduwLJhucZzd
BuFdobZvcZUfFDs9cs8TgXkvKBfMxDKF7TXoVxC0VHwDt4iveR1c0ZUkisYReOw5NM0ND4XruBbi
6Bt5K8esoYhRh2nDwePIVGKAfXmxNhA18roCiaUA5guiQqrrY/u0xGV6+SUZvVsdK07FSZ/bwESQ
pnkyWrIhc18osYoKhesuN4npp9kmzalsqtQVOxPVB7qjF90qDhFS7kvEanqMQjnUGKDhqW3TBtkU
FggxagX4eRLeA4/R1m6HyS3h6mjWt9gVnJUWTrjyFaW2XYjCj1ljajzZ3Fk4lsKvheuxRvAaA200
qFd6Ph5yv7PvJrwfVpUTbIdRwkUnh8aqnMPuFkFJJNHoYcZVhLmyjR8k38rvySaMHG3qcvyh5Mq6
VwNEe1VEmEcexQ2Net3UeJqg+7NWDKQ5TIJmrrKSsC/k3ZA9IekUmbgQ2ffZPzkakWmB6LCBZ8h2
ySsoLO+s3jkkEzcNZGO87tLiVYGNq84QqSJ9J8tGVlIlUeaos+ZYe26ZX+yRGNkVlHBrjCi1Jlek
NOD/Jlq/jptTHzh3cRc8oGS1o11wyFANWU1U4V1Mu/3kgrPTtaXMC0FOu6uT8Ksm33kMmm+Zbe27
OL9tp+iH0iK2YpISeRGBFDp0qFPFl4gmPAGS8mvJtGfRS54mUj7buZ2u3oQYopKASs9sYvtpGzXT
98Sf94MZPiFTebUjRFjgeGFRE7+Qh+GlJqm8GMsnLStlRlV/Zyi2S8bHV0IZ/zQ273aMzhki5AN9
TJ5ENwdnRSjObGOfPdiXNMsute2cTMXcSXTvM78DN9gUKQ959JNu4dFm1BQzPaQUzyuGlH5Psfa6
a9XGV/xhVUzBvsVt9hWo6GlZD9gY3lj4Oaw6FG0cgLidm10Giesjh6RGpsYYsi8VsohrK0xQOMc4
vm2dBMkcNnKE3pMZXLB4vkZQpNddZr0MXfy1rXnmQSYbdu0KZNw3SWmW9Sap9xgXr6PI2MvLJHeb
DDyfbItOXXEIk+iSNu6Ju/ekp4yMddPp+UtkxjsEUyG9sEow8iDrrsIX6lHrMWpAWwOkWsEy4hPL
Lw4wt82AQN5Ktd/7RrsafrMLYn6xyshf5XRxWl4v+Xdo4oE7zWhby0MDTi0jGwI9ms95ewMU7wtI
3lPhI4BGyr8cEZQ155smzS+jPOCIxf3koJhcc6mNRvcaOcgSBl5wzQMPZR6q3ZZGkr0kk0mUvLbU
pJhX79RH6QUFaJJrvNtWRmFhOvGjbJovWl8clUKlBuR8LYL7KG++ycchF3qEz7QdXazuSZtPAaod
iERW4L3YKHhOXemOA+21NDDLs771nHEXo9Zf0jIhb+D53AAq86gqx9ganuxS/tDy13g9Et4GV3dS
TnUQ3WmIDULm8OFKxS4XuPIqNaCKtL9yqx29nPPy+B6rHEUOIiQju4+TSLg/+KmxzEZu43UlswtF
6SoVoUSl0oKajGcCTrKnl0QQFalGzQTnlUYUEMwpv5RRcezq6mhNd2aTHVFd3aaGtXK8/Nj0lJ3w
MpAVK8tSqaFLR+lVKdmMVPd2Toruf1PySbwHqxh0+FFz0rMUcVotjFZhrn7tKyvZaHinrKgDHUOM
tMYSinUCc3Oj98rVsqenVL6qbnD5B33zE2l6+XaNVF7cyAFNxHFXQGD5OYrVWOfjZIOC4KM9M+2F
QvZtADnc4NiKVci0nlUGya3VH4VjPAyNqm8jfCqVYAdpY+OBLblv8SuwS6kaMKW+HNKyOAp7S6EP
sQkmRs6OSEsuQ6dxZ5TmztMZ3i7yTrImJ+4IWTGNONZbM4pTA+Wa5KK/W0MZL4WMZZJ1TDRhzgQ3
/xwzLMDWzyGDB6gPwJ9On9H+VO7Ewbz2ZxUaG4LB3OFU+1Hk6FE1gf0JUstDGEKu7omSgDoklyyj
2A4D/xb1a3ezbMoO+mfld1/qIMnWntVG23JYQ0mgTmdAAVZYpihlcslXtxNSKH96gIWu8ukJwAkS
6TpAB4CzfIIPzJZu5l5Nuqrq8wHeNSIHTX6j6OrZbIlzEcFdKcCwx6Q+VePzrJFjWDO5YDC4IH0b
ZBpDKTRINFrY6hZplI1Eoj4EdV99izsVXx/Y/atuRPXLmMeTBJSpHaNoFCerhmyZbazYKzbcZokb
Zw39DBbp0RjdW797nNXpIfZIQbVhgD1oExAuiUxOvCj1mcpqn62KskSZmwmxESNJzq0RpS6ZsOTT
EWgMJN75EUfVxjTY9aNunAHof/GRZfUGgBBzScQeEYlbMcGrq3H19KbIm1Svqhu+BgOxq94Ue2t0
kHHR4H+QAFTuo9OGe0pQVAGJz+cYXahUvQal6NesWgVakmF01xT1wc6+ne1hIgyov009CYNlIyoP
7jymjMTXH1pYHRS/gfLClocsMyrmWcoDk9+/KsYXqbosNRvNwnBG636yM3kqm49dUg7XxRIGKsyq
lui7wPyZypT7WPgNUR7WW3gI3Xl5SgkVSdst9JgzzjF6+5Im470MktO2Wyuzj8Jpt+qQQyD7uWQs
rXXb987ep4UCsBlLQ3B4lPYxvuNsouILO1jSzJaazqRl6AE5S26ijMY5CrRz1D0EU34OCv975T41
xDhIoEpqoJXQNhRKynYr1gvDA7zpUwE5fDvYCtobp4qJtPTiDV3028bJnyRDUBDdKQqU76riRv4M
OefRzSnjDtR0UrwmloyhTx5L62uRoZpjsfaIDAssFawjzdTXUAUC0jPgTZwekqJGT5a1oki24kf8
X6oyN2AVzkGAmCd5PNGuJNYG0ipSX1lS07E/oeZGp95mrNH4WgVF+ovaKFz4vDiaJG3FkiFKGhtZ
2nbqzdsxK+7BVUIA4/DF5/ZjX8SmtcdK+0+9T9m2n7e19D4dKGpA8j/3YVRjCCifx/pairVLkJki
+e6a2kftmHrQz3p09tAarktfpjeHB7e3HwNdfYLi+BEjD0OWbOz+vmyI+fFUPyxnafE1orW0mjvn
Du2UHWgPCug9lvBjckVf52AMI6ra6qqWW0MO6KwdD4WP3IprtLvRMy9ygf7zQYz01H95YN0TAqyH
srWnfgJ6FAaskCC0+WQJ/5L4Zx86N6ZEyxaXqSPX/VL8r0P/1PO1GxBwaChf4i66SnQtV6skVYgd
DSsP5NwrklbEjAT2qLoeZaDwfbsDCbiv0+pIVnCsguBcUS6XfggaITfo2+pgsALtVjSh8+lOItGl
CSSBprW1qu7BC4g30ew7QUcil6whT818jIf7hVWqPwIrPUg2aVgy4iE6M171ktrZMcQGLAFYgFrX
LZTOcju5/glpegMkpOVZVFqhkq/03nyIW+vJnmKkq0HML0ljAchuFb+jcUkWmvcfXbXUhk0W65fl
H+nS48yYk8lxt6K9fJDRkMfi0qB3Xae3hU1pprJ6rvCRS58z5jEMCmwBCHHMyB5oIee3iHW6mCBw
jlnGywgDFgujEj0ORARzAkTUaO8iJK/kOl8CcrjJFtbMnMBOTE0Yjx4UUDfoyLk0HexNhv3Ykqtl
ZO1IeTaAeHL4MEp0bSjW4WeAYpCTutQie6Lb2bnFw4tSDTE1TSRvhZ9qD+KGJYAjxqszjg+Ar91V
pxGsKyh/WEp4F7XBHt8mlnmDmyuI1HvZLBIbS9rgYVI9lQ86EUaAdHeRvctNLvm3pSOxS5o0egQW
SyKTBVwr8t0QWE820iaKaTysEGxPnu1utrnK8VSM6hRJn2q3gGqxgRBeHlNdOPk6sjMqoLl5X83W
Nbaf/TaaKFjyrp7OWiWj0WnjLK002+TLoj31PTNxLjcJNSVRxn3tmcLTjhr9sJkrgqklwpAYUJ1n
7DHG9eCHP3xp6th9cIug2CYIldOSpS8JqPdSWuW92RnovwU3bqrcT1Fx9hu+ZoGYMYv+MW7Wshca
397J6oXjTmClD2cUMv79PlpmHmy7/o61/C7wJGNmToyZ9cS2wY/9V5BBUcY/r+xP1nhAduhksC8/
MmRe6pDKsUq+ETrN0k5amlh9VR5BMxzlvSQ7DTlvptxa55X9ZBhYvHb20K9rPAewzhzW9mDtS1u5
awLOJ4kVWyo5XRo+FfiNpXN4oT91TBWpszB+EnaGcZncLNGo6xBsum5h3qSe8QjMhoPAGLEadxCs
d8idoLKGWLp3Uw4yq6hu1YB9OMmQL1mSoiLgbrg/JR2Vj1ZiRjCSoeoSmMK2PipbaROrAM+K0eBe
5ZiUk6K0eWET9kebukggm2aqm2+52mFGym9nHFBL1rRkEMoN9aiNXlGBRNeq/+gFL8exPdbzDQc+
wzdhn1Ul4W0mdRspLsTE8GbVPvqRtoGF/N477xBoyI7qnSTVOfPsS7njmdIvv4HFr/TvEpJSGaNh
GnZUMy6Sg7dQnLGuZqqq8Ak5wYeU7CMwomvCgZVP+XteZq8FGJ1Vo77UkRWxGf1ot/TGJacyWRBc
idKNWBInLdO/mx3hlKRlpVbfz2mIoQv3KSe44hZvDiC1ZSg7vJ22VtvfLk+LBCPBtOxTY3glEPhl
+nAg5FnVuXn18pcqIqlZCiq5lj7NOhpzNeJceWuRIjjljbfsBqWs1xVVBylZLFOJVwa1lli97yf/
KAcdzg+70XTX4Fqv/3x/LSXl3+5rRAmgv0ifz6Xb97nk3NXytwbhLKpwrADWjO1ML82Y3Up9YR4M
Tl9TO6vhDrEOL62fcRzaGRNYPvzWlirLUjKQY0+mqc7iJz+YV6Ozzav6ISySq5elf7h0rf9257qk
l1BxAVgBSvm9YJrRzMDAbYIsl7HPw/SozZyvwFpJXjSFRmH1w+mUdW7OiJNebS87jCdBcdSOubOl
QGovFUz/VKMxuEo7VLHRKtWRLpA7aKnRyP26HObyNxhA7CNleixVpshUu3s77fZV7uxs1E7kVFru
r9aLEWYlv4qQFtqlSbRpc+1JtpuSIJzpVE+pTjc3cK2THAFLcu7It8kq1GszBB8k+1q2WWw4d0BG
nj0Pa1GPD/3nWTd/R6gt3SAH0A6EEnCqwg37fQAjTPBQdGart7p5tpDnKoGmdAWJirSEcNr45mXf
XcsmIYqJySiI29Jxs/UcKfh+s/R+BKNRBu2NKlnWpL9OtvLaB1iK1zRj8I0j6ekySvnSPpC2qXQa
bPpiS84k7QXpExGAzmnyU/oGUUffthmbAixOv6u0ieZFop/pQOqrAt32lRlO615iZrch+P3nETF+
x1IyIuj7QAWDNeBBoYNL9/uIzENXR5DntbXvT+nesG6jGUMYsoBDV3A00sIAgKyc/GQC7dJ3r6Uz
Pn/Uc6U0hn44PFHzIFcEuReYV1QC0bHYIjG7Q5XwpE4RR4tboiEIhATJbJqbj1xGC05gCCxrFZqv
dds/Yn0ZrjqJAMOUIAUZTB/s8yxNcn2kf0z36A+L4ZNyyvLojsoT830QEAIx//ujR2ptacXkqWt3
iN81pTrRA6WwU2zSDpY/Ygmr3qH1YnnHpkNgqg9fkoA7wQr9aD3b4U2AXeU/z4bmyQ7+fCzpLn9P
Ewo1qs+o8Ljj0nRRLl1HfXbxkuKwhB9SUXeNcd03ZMlSWRUAEkYo1yXMW+rUox08ecFLX7bfiggk
kpRZi8k+GVN1jCDr9IN5kIqIFDtnHbcf9zC7HB65QTGoUlLsykp/+xEtp9FV68NNkM/reA736rhA
XnyZcPn1yQXaZ78vQdgSxSzAph6NIyqxG79ExJDYqSXn8KTgKIeP/IXbWfR8/Rb194YDawnfbLBM
KfjbVWT6p7alsKi5DZwd5xH1i3Q9JtQ9M/wPOwxWa/JYyYvSGDsKs6ZkwRktjyTx1nJCRVG3R8WM
as78UXJdwpgul6PGaPTt8pFLP0WisKa4CTTEQSWEBN15mfuYbg7Vr16q0oqNoaWrvi3QoVRpj3Ph
fZdmQzCTLUibpbbiZ0IkFKSImjRv+B6DZkmIwOjWafcBjF1vsHexHn5DhXVf9v4698adlTRcry7u
J9DTGSJbJmopXuaElgJliaf0GIbqHpOztS1ltGngRu9G42LbO1qgO61FDzkP8buUJEsH8tf5qFmX
0tGgnSglXmctOQzK/1cjKK6WlRxCcgD8g546pV+3IL+WRRNK4yE1wi9T2NxLOT9JqKM0+DCr2TXX
hxcd+R7ZxrrUWU0VWbu0eiypUUu7Z4lwJiP5ZUbmR7F6SFGB8L18ZbcZA2WucQ25mgP7XVHjN4wt
cEFfYlu5TyrffwjLIWIlVNDMqG4tCWw2Y3+hUsiHXsZyELRYNaUAEvc9tP4FCuSQD4TSMagQUAWN
9od2tKn+RzJPS1I1NQ0APEwG7TM5lkppapoUxddyDsYxFslc8T4fL1G6JCeSBkjvxUpIaoY7iyaJ
riCdqqD9GuaHKU2OIetkRHgy4c/SyeratyrwnpFzvoxSvZcjs9Jo/8HUqKVxJE0LKSfLXpHGlCTJ
peo/YQVKO1R6TKZmr+hB1usRws2mVZ9hvkKS4o1akX/4JStnoE/Vza9SuMU+7yqNU/kGGBKeQHTK
cbrs25yNyt6Wt7t+5N12+N7VARwJGwbEglsMY7pDMGExp6Nq3eCStgXW+5Ygb4jDQnbxm9xaeaO2
Kdt5x5rILZrjglnsKeQs/xNMT4oWfJ+i+mJSA1iXo1QG8ous4swEoBeQxGoQRZbUWXIVtHhpDyG3
IC8plxyYgCQB2eD5FX7SHBzLzOsStdnlq0eLelWl5KRfflEBJnyXPoHk+7LFXaM8NpydUwrEaopX
uWAFhyK+yOEUhCgfg7tcDimZtS6nEBo5W6N6wMT2pNnRLp3T5x5lqq1kS9ioZsuKgGi3Y1G/al2P
hpB2UgfcfqS3tqSWy5GI6jU4KxxmCy+9OCXaA3r8mjRyYskLFbe769GBW1G0Qg2U8DZMHlHRRuHW
fUTzbOlKLocxjIodShWHTEIoKmdkLsk+SCnLv9Kuo9NCZ0JyZD2L31wlXEmu7NHUWlqJmrQSnTB9
ZePlRJRrR1IveXgd9+8Vkr3yKL6D0e3yesi4T6bBKSZpu+MGF1DP/NN9ozRPisfR+NGMrqiusDGw
LwcMghM9Yxcr0pDgWGOc5NpZYMfapD1FBS3PvzCRPPjSXpBEMo6VX1pvUeJFnLSSfiDrQpZyr/ov
tYcHS3qQL4eZ4tHBiIL6Z3xPUfiLS3tGtogBJNEeVZD32o9y4NkEPNDSpCunQ20GrwtgOGkWg0MU
FNOeR0rluVReOxT3HymuTukAxz7lRb700Drnuu4p7VjfEXe4TFyz4Ia4IK2IdlthvkiVQR1WYab+
+HcQ5LgdGtfKj48aiBWA7H+Qr596suQFPG2lWw2UBbKW7A4QYYcxYANM1gmo9QKzRobyoTWV24+O
If0U6bckbvpsouwSDf6WRjxBO7GVaq0t4K2zq9xXI35lFFuWFaXRTJ/JPKQxKx2sVm69pXPZYvGr
qfG+rEhgpA0sSbKgI/zO6ChCVVsBJy85nW20zy7lJ+dOkmi5EKRNJK9XS2ICIvqZ+3aIT7Uf4pUH
IDSmKqYjd7A0Q5cLQRaztBddJg+XckyPKaZhTR7RYS3t8iJViSVnD9r4IldtLrX5Kbqd48cEz+cZ
B1zxVMFQiZ3T5K9m1j1M/XwmWtrGWfuk1bRKW+DCvKnkbfLGcc2HtpjRclbL3SWdaxuXHFDxyNTI
WSED58sSXjLNpQTR4bVo6PzWguIe9fKbXb265k+qSG95kdwEvXf/07IqC69c8tl8Nna94230zChW
miDph7h/R6OT6wG3mJi9jQnKqeQNhQldlvSXbJtCGWsDWUi+ZZRrm35QyxVVDGzOkExqB45YqUUg
t8vecZ+zBREuLdqyD38icFiWvKXc7A3BkYxlwu7LEvOkKe5uiT7/J4rIf+d1/MYW+X9jkfz/SBEh
8P+/U0Ru6rf8R/T2Gz2EX/igh3j/AkHgmbC1wDBRBRd50r/YIda/NANaCNQQFQIIchUwN/5ih1ja
v1QhSbHmNAvFEAFG/cUOMWGHWHj/wA1GS8R0bPt/YYf8R4pDN8J1VAOlLHjWpuMK8O5vfL4EF0/q
c1iapdkw7XqQ81ufXtqq7vXwgM9ueEgtnFgKlAVeOb3HgTN4MUpyW5y/nHmeHsepHA4FriD/a/qF
fBFyYrCU4agiOvAfkjOZUrZN0SBpIKItQYdgnuW3xyqcVKzAuTQASWIfNxgxqtSzQ+bYK7u8Bjzv
TZy4vQq4qe0IbYMYbbK/TfHxI+H6O6r4k6wsQ0V6iLAI/FxP/vtM7CoqK0JiHwiKV87jCilc7pe5
r7EqdK3t9H1o1fAxNrwM2Oo4IVWqmK8J1q65de6F0tbVdHJH80ZxMw1g950Pxehc+GjSOFpV7dE5
NqjbN8Ee/wm85Ieww9ZuoIIyqc1tagZrR0ED2xgxP1CowfRzjgNLnyFjoZUeenlD+LT8wN7Rwz5I
xcWcuf7DIHwSrZBBADZLZ0eHfQHC+jM+zyg6228DA/zr8tFqoO6NYjMOc4HqRuE81gTvaWqeMMIw
zm6s3SNP5u7VIZ33y9NkDZYWi6VpEvvhjRVqL/88TZ80RvmGNgow6IKYiMdCc/ysvRN1thMDjQUU
01uCZxJ5TNqID0FpzpA8avOmdGhzq27L0IZIo6Zauu2xm16nVgLJGrAQ0SMsVcxGMyTtDWyEx266
z5PJeg2j7N2r7acUGz6zjup97U3Og6VQEQfk9YJR/G0w4ICEQxJYb5EHHPwRnoWVbuIGTfcQuC3k
05neqBB9VS2/m0unpJHX6vtFJV4bg3UgipVVOAPgzvunFqaWqxrRjW/o82ZxnUWiIdwhly9+bvqm
MbrsZGAd9wc1JeszBpehlCoQKtUcWpxWnEl/PyrM0SyywabTG4b1z0UVprFQuW8i8KBI4dxNpXX0
cyC5NVJxKxPQ+1OZNMJqGZ46u6Hu12KTmnkg3fyavoZa1A+Z7V34XbgI01RjqBO+o0jRPGhjg6l7
j0F0MIAhL1xTeShAuP57OgaDIfLiNN+m1Ri+jjqOH3bdHcjKnlJ/AA8dWTgibdPZwq1uNAlW6c71
RvV9drCl6Bq4afPoo/xe6u0NBIToJkFw28Cw0bGRW+9xHiPEecV1B7DUGJWPYZP/9NLxnLqjdhdY
uB78YakirfNbbQfiOAxCVUdki/YwxVv7c/UWpo83WsgBa0M8b6bRNlZ16z2Oo/5cJYZJtZBkn6hQ
vy3cZoPqPtLS8yPqYNkKkZOoMNW1AkvxMJUaUC5vbfl99lBaPyiwRA9kp3i5Fg6gzWHegkd1HjAh
MWm+KdhFldp7HSDjb42TubFD/RrKRp6xSxiHdOs4sFJmTVNw/Uluk3yA2IcjyQZpPbxJKszMQ0qU
iLZXmJZphwLrhfsu7U6hQqGpxhloLqwX5GLPglPQE+VSqbONxYfubsY6PtetehuU1Z0ByD+z6SMg
y0U6kj125dYapm0dxsYqCusXR00eotAtN3Bt781Gx2QFVSSzeQmz4bmkHLyesBfS7SbdkKDCkXHf
0zhmytLXJAy+Kv640YDHYBm7oopOWg0aoknqV0d7BW2Sr9HS89cphcRw7joyufg5s/u3grJ/1uLG
yLHbYLn0lIXXfojMLxp5rpNpwBgRSMH79ojJKFwRFZGoss+N/RCRQPeF1T7UeTvehClSenHR5Fhr
PuiqG79YydMIkWs++igQbDLN8kp4Fna51XK+BKeAtlGUyFnXtusLnxnzZcDWR10NbktXeRsyFa52
PT0lNICe4jL/64elq0s690QKU+ycPpu/6V5552ByhzK5bt6ZuEttPLCSL00YD9vOC8snZwriW5p2
1kErGm+XV5DfaI3cDh3WFxYsh6PrGgpklLQBujpfQ6Qvfw5evNbSG1Aq+mMjunTLD/zpAFeIwkTg
B2tD6/1Dj+4D6tM5Hq28ASIo6PIwzHLkFuGwQgja/GUmX0tMXMIVoOx9Mk7Bz9JPv8dAoy+RhYuG
khbmF5TORlAT2EMhcLvB/9o+dGbePKoq1cBcy+iJKeAQSw8Cln+npSb8PbWni1WOj5rYH2QWad5s
3Dve2B9bpe1OmLNtdbsyvyZVeRMFLeyTyKhuK4XCkeJ4X5ppcG7Neq63ZRWG8EJGuI6t9Vxb7fzU
oyvVBmPxCB4R8gH6Ihu7Bldl6O7e62dX5F6mNdINmE3Tur/pplKnno2JRsgawlAgeBsdKeZU6IhO
Wnw0DAt9c6X37tB0xvi8ra/Ln5oYh+uPfxBB43ww74Bx0dPBdU+BDy8/dOWxMoIs5OxAjySUPV5F
ZXSXOvlzV0RHPckwU9S76lCZKvhF7C2/ev5jOqKropYtgDlvvissr31qG9teF34B8m3MpxuKoz0L
ewxQ6OiHeu2AiTp8/IB3vA6NdRXDxisQTqq69uHfPxrULnZ9EZJfVUxOj+YZCh/DN79RKX3yVdZR
Hup3Sl/5eIaGBp00s793dJBklDifY5UHhFDc7fW08/eOZ36JtGclan85GUiuMUqe8aOun5yssu+t
xITUFGoHrdL0N7u/Kcawf48q14dTOkNVMsXlsTbU5FCWpnVnxjSH5U8obfkfhnydYf0fks5ju3Hk
CsNPhHOQw5YITKICFbs3OK0OyKGqkJ/eH8Ybe8b2tCUSqLr3j4lWTorWoMJ4KCfn1vHHvwx016ti
GM5Fpe8RfWtG0/Mm0BR05skIIN8bDFYMONg1KQbrivy1X2mWbneHf79hLsJrxXb2XwSaro/q2Mi9
f8qohovhE0dBQUyEx6VskPLN9/9KQLPBpsxyjMge7n/ow/zXkIo4l1k95RbTiuG0TI+mXl9IMrbD
tG/MF4ykl36Rw53+AHF05TFYTHWvtEhXQ3Cnl+XeWja1NkE3PE+ZPjzLFYaKrt/0VAZtgPSizJI+
I37SLo2LgZE+3Nbmd8cl/LCUlFdi34v17qKjKtuF3Fi4pqL4cpyyRcU8h4vtkfvmzVn+Ve/1xom0
hvbNmciw2awOxH//26qpGN0337sHa/F3Gvn2mo3yu2bJzj5cjz716/W/fxk9z/x/Mow1BFvUNmP3
gPJlwPErVZR5gTjawdpGEwW14jDb00BZKY3vtp/+0ql9ukFUMelRucIpSkGrO7f6ib7fLKTza7qb
3tpdpD30B2jv6a6VWQMoWX9OjjveiX8Z717D6F7YOIK0iV77yab9bUt1+uArtGmipOqU+GH7ip1i
QQvKdR2MbXktNBuuTtv/8r+//++v/LaFnzOqeOnG7LmeSd35L/QmVRX0q/0pLTH9IgF8iH1qPhRf
6ZxJ88Hp7Sbqi2pJGoaXKCVI4GTttc+8HZSEVUYbSmPRkt7a9kigxkj+01Sl9To/EHYoj5lLEv5/
s+e2W6FqcwXpWOIJRfaNSYee1RFBfdp6LxqN3C87XLrfdH/++z31rMeZ4O+YLCJBT2HZpfdMvmwT
vK0t8qNBTmws5t56zzviuOp2jK20Vk8BTWyGI2hsqmcsIH77QLwah/42XTTRdA+m3nLArnNzmEXe
vqVCUP5RUESQDXmaZED3oYaaCSWiJV6zhdhdy7hrTovtJG4422GIZMGrnb9tsnvgSpvuJX69I7ok
iYHQf+mXNCeXfW7POWVF8ADWeJyD7VH2ev+CH++q3HF8KBo33sqs/0Fv0IU4XMuc3teW8lB78WUy
+E6TdJ3gJvat+tHbPDoFyEhJ8mGlvJ5IN97G7p61f4fecD8re2sJnlvqZ2n2mO8bXb1qDiwMZV1/
dGeWyX//80aaxSVz9+lDzd8jFvYHkpnEKyrcPSBvegiGQr6ODQm3iKwi1psuGf3uRWckjca5/Otv
MFij/VSW2/IkBkrE3L26wOTIaRS1g+YfgszzN8uZpzgnZS4To3NR6/QoJwllZfT+zashDmXF1cUC
UtMLlmSz94Nq8uHQU4lwGNrpuQXNuG69jlyqa4+1Je82F+mFEWV+RHZLTc1UPehURRAqAC9GLhby
Xis0i9fSDsvc/glzkNHgRc2CVzAi9ttQJJP/ZFFSE3Yeq9bSBlHZNMVNDxhNa3mb87J6X4fppqbu
hUxRXpZZbRwWFhnPmBKpB/oojcx5UGzX2H2q7OAo89UtLdqbU3XlswO+TtwFXqish6uw1+LSz/Dt
iTf1+jFd15tVDtQSO0QS0Cn5HfDnZNkExI8KDb0E3xoxBMuoJYOYQpxcc59qNwj8mHyuJfTGZnpw
pVfGxbCs8davT67PwGxvWtTqpXuyRzsZvaE9KYcauFmkyaKcCwr7nKMhWB7H7F6MRpqYgcYQ21LF
3Jratbf85dhRIFiDBfYqe6m9Zg7BFRXznoxxcSzZRH/28g+/l5VM9SXV8wfDovy3Y7iL1kqPgo1y
t7TCVKiv60+90su7RSKUQpbR3QEBPKoRLTM0O36UMZ9fxIaEvMclP1R9MlBZenGLfWbTj8FO5uQz
zcuOy20ozSWSV1Ho4MxE2LLOR5hCEcct6avbasFJ24wk67shcoPxp9MGXug09d9xpRbC7YrHhcFM
LmObmHYmDkEbFb0kMG3QUe7Uf7agj+hmwFZsbW955nQn0flTtExo2HBLUb1cP4xrhaKTx9Jbedr9
nD6ktJzfjFF1sRP88LhbDrLoyXn1bB8nevdZ1vmMAUAjvoC+wq6SHhGPP6UVzPwOacl9+IPN+pDW
s4ZURzXJVq9/gxXl+TzrKGWND6ch7b8kqfmaa/1t1P0XLPyoSa20P9Vlc8uqgA5r490brCyaOyc9
ClU+lYbnxIXp/hs5ROLcnHBRS6a11fiBK59aElV+FauGYqNzxmTtt4vla2li4x+K0ORchEtbDbvp
BEE4Yzn8PbvysQjq5gl7Egypf2SuW16bVv+pv48896dgphwNJhHqWFmJntMK0Ivt4ZZOZkRAlR+N
Hnn/Nn1do7N0D/5KxJNdbqS9rSflijSmUsKP3CJzLovRxiv2AhAbVqhqCOveqZIpF0ucD9bdWFnQ
KnRpa23t83vrcFwO5xneeO/Q9kKvbvVH4otvyujfnGASiSusR6cnELQmTGaceJwtuSh2ozWuWwOk
sV2vWYYW2eOo1+HTMZlh1FrXvyQPH03qv8/2YJM50ROg6wXyqixhHQTDZGlphHSv/nvR2M/r0pOw
Me6e3S6A45xRAQost6qhcO7NM+kLzQfzZ9YBrAuRuxCbHKfZCs6iUHatBkFkWK4qNPUnfZuRrruZ
G2WsmPXW40/kt6WtJ+wt5T8ETTWx45YympxSMepfmmYaj02PeF9Lg9eAylisFOquVSge8UgGsd98
zxveA5XtZZM5sB1mswO62vG870SlJpAc6x5ffslLUmkhoLCWzH6+BynwCAccR7idUyhELm83S+8l
8rKrK0R6cPrlJCfO/3zUu6MXaL+IoajDloyOADnRtVYWyqVg3kLQ038F2EIE39Rdh0ULvcp/IL9k
4zawrildCS9t774wVOmm1v0i2PJlZ57Nrv7cOu+lVC5C3sXJIuyiLfV9TCO+1UZbabc3VQPE4rXe
c+9YpjZnO27CBwzED5BP4ncXzFyNLFQ8k+uBIsQubFNJaCFh6BCqY3VzA3roGIOsLiC5rBl7huV6
OeXD8luQhsaBIM6Vl6lo6xs7Uv6jUzZo/Kf2Dwq+e0b23KHdGLFda8966xpwIX7yEO+ZzfgdLZbA
NG/pClaFjzVPzdDouodObRwRbVVGftnQ0Q4ekbq5jCp6XYsu509yvRlHvbgZZaqTHFpdq6myz+vM
d+ZI6sQt3UF65JgHW2btxRqcH4AC3cHcfipjoZBDq8dkyGgpNj2Mx05wzlTakHuy0bi1NafeSat7
i7uqHz8rN6NYe+5U4m/Oi09KIOtzjRLVbJ3IN1P2W4cK1l6ghE0NOKc5I4kjJzoT0A4f6mL0Yavz
GTSqAfg2ijKG8z3UHWdpm9tTSHp13GrzGs7+gkerqI94usDVkbhIf5UUDUq+g7X4QjOQT1P/jTWd
91YzE3cyBLlFXZD0TOjLsjVnzVJnH03LpEVV5vxdi0aEzojRGTGtX587QvTIPXr1tpwVZiZG0qDZ
2raaNepdPxH5bJ5HzCAknYYOtpAQIvpY6syvY76Fsyimg78Ge8mmfTQBFu5ev75k6LcPhAcinHY5
ErCzUgyWcpbNRZyPtFHbNHLkVYp2dgZidwRXka93MaLrLRw6ywozxd3tasO5UuwsfUfoPvM9JuBl
xIjXu7HeSpqn1jQ/YWo7G6CANDeAQEI3EIGTXsopO/SktbzPhpdItUnEb1Z/1HNRkbDUEZiE5xC6
/ybVEd2ISuaGT51y0IilQF2BhtwbsLCcOEjJtEFgUIEG2/qeBpvTEmYsn2vABd+3fHYjtLRFDxHP
YhGtvVdEvr5xpZjuw4Y+LtItBJrSYDKqRnOlVye7zgZvhd/7iVFLh/O0I+i3mCgr2p/KvZMv9u0J
LcB0tc36Z1uoIelajZ/A6XhUhH3L7S5qJjgH332lvNlO4LlHXjjCnwgWNNUW585+oAGa2ya5eRYp
gbIZVFh+uk7+rWveGNGo9UZeF95S8UESL6ULU9vHLEmRs/INO5tnnDIUlJqZcTWkN5v7IcHzTnHG
7J3sduLGdNouLh392wT6ioQ0sli5+1inA3Njgn8liTJhOHUPpRto+JjZHTbmoENb+xZ6worijmEL
oeWnw1Kskc3pwOGfsWstC9Ap7aPKM7JoWFoaP+jQ8UvzHd+4d6h7Uoiq2WtvDdbzdWzNyNDGjgvI
02iM5ozzbZyU8zpe1UJDg5uRutDiSg1TEqZVU2SxT71PyHOqJ5XOP6NN71ZQDpcc80HubEY8G4oS
i4ZVV0wH5lniwPjnT6pglq9mjGdmOV2wiWFfY6yGw+4elY6XlszrCTJn93F22hY7yxY3evbIpA8c
CAGNyiEFNeyIFuTgmzduwsE54alZk76nVd3NFf8PBGRg9acWfsX+NT/rPegKMhva6VrnRa3LU+5X
l8Ih5qfXSKxm3lxTjbYSkq77yr4Rj32FJHA40ipFD0yPesEuloMLM0Vn2La3qOcx6+xbQGMKeBp3
CY+SENoRMk1GgjRUIhg2ddGsjuUC6wzHT+Ze2hpV7YClJkTj0l5JTWyJRMUwPGYcgHIOTgjG5Gke
iTKxyzEyEMcnuZkucdn5flTpMkjqbEEuUdYXexA/iNDIb3igSVvMz4RfdMdCI/B7qSgqI2j4IqlV
zgzxY1joATYGrTr0bsNLrze7MPfCGrl+WJL6CLSS+M1ZL9ORA1hRy/TMelmcKoc6XluReTB5sadl
xqPZkk0crLhw3N24ZtTPCyFQ20Lisxr+ZS6ZHoObPzpmFo3O/K058pHlINJJasAZSHjfEGFE+6V0
PHfStx4ZNAiK6ZJguOWj/aVE/8sjU+qwJO6cOodNxWXu/V5W/iOrbk6+u579kRbOlZPa7d5G4fxm
GrtX7J5c7FPt/sV6nsMM/Oh5wJVlx342fSgnRQqSeQ+iEQOTAr+kWNo3HcswmTL0nM+rQFJGZF2d
ej/KtfIO0mA/dsq/Y1PeV2E+GCWFFu0jRut4Wmtg5aCEySRlogeWdNHf2N9qMqAtsxJtRNqB17b3
9be38D419fKJ8MWlk0t/GxRri7Oe6fAi6YtxITLdJiqZyw5uw69ZBcaf3F7AE403IDCeO87xqRFx
RmlROGt5ExOL8KMsV9rIFZfQQNr1uo5GOHl9GgGaiEp/Hzpa3h19fzGKJ/sZ719/SdMOP3OdTger
rN8Gb6Cj5KVMeybbWZKeE5ROUvqTc06F/lpX7Uft4fWul/5RVmQlS7+g57dkrRg1aWF2UHaUpcNv
onc+vAKnDyDTfvnZnCsTXXuVvDkmzaPG6CYWWn4ukgkOxbBUMmo1/mWnu8wqz1jxjH9B4Ro74LIh
Toq8WSUVhJpCbwv9VcEP294I+p1xdExZPASuQ1Si/c2ssyQy/4ZOiq3Zt5+838rZkRZ3sM85sHy0
FlXcQb9QwsJcqnn7/Vo+jkyx53KGg2u5XXBU7U7gmtG8Dpb0sWi6v8OWnkluvtErmZSz8zGAn/Pz
9BKx6Ozitt7Lv/RUhrkzhNgsiX3MzS7WOcBeepE6Uf686t14q4kHOAr+2WE1E37bZo+XivRC/Jyx
Qq2zr56IhcU3a9d/Ec6fSVX+RTw/N4C3fPXsp7vkHRQDnj5Old2guqOZLyBVoRyK5YbxOA8zl6W8
szZoeXMlESjVPlOrSjyLHCMSCYuL486f9jxdA4+iE63LiySvgICFNdxXRM/JLtIPS4cowQEK9kFN
79zlGVXbfoLjtvKGb7Lg3t3Fru56y36VZdWHUPN83MyP1qevjhD6mllVckkqPpM6p6tyXpci8VCB
cEqMH7lgfSWQ4gk0G6FT/suW4KmjrIhEz0lrg4XwWsFOlM5FBGHMQ4Yu7oFqrKhxaGicqJYc5m8d
e6m1K/jqDLdeK/PX1OTFUX05Hfi8/VfPq/8oHy2BqLevsk6vVFci5CPBubuYwIoHffAeFrP8WlYL
OFi+DrWjR2jgkq4Q2rNNWthBjYzh9prelTlOV9m1986EAAiU34YVGl3e0nCdmvmSL8vRNgbWf0Xp
eNZ1TaL13cqgPrMJVuMF9UgZCYcHy/JsJMBdfglc2qsbY36cPJ1E3Hev25soq8052K7P4ZkFIAs+
w9I0RINESceJVSYCSMUnPneGMo4Ex6+d9pSAaD9T+8vK+uJk2lQ/rcRSbrb2KbwlPeDi28dEssWC
4N9AMyRyO+0dP9kjGYrZFdJ93p3DD11bW09Su1njeBEjvYWTjxcZWaGSXtynfkIi96GH8zu4HqtH
42WYe6lq9PJ9Yk7/ZcAys8k9P9GBIjVOFodJVTdemsn56uxtL82keUwNMtJGp2cAKJnUgc/SwElW
Q9Ke/JJ2gRmXBocQX+59JZua4aX84XrM/vzEQTilLR/EvavIf0HR82UrcEv3ZhT45V28ZiTWgGJt
7ckXKE1xjDlAEnNiDv5npQ+/ayE/Kr9HTqDUUQEdhYtvquNcYO+ry2gphiYqUpRzzcR0stBEPk3l
m5uqOzMpNWv4QYTupMkAX5fgFWr3/cmqcECY5sQUZ8H0zbMZt/RoM474RNxI5A+m5U2RWRJe39hj
R441kQLOYDuwd4iJ6D2cn7Keoger3Pi6VgzjlJiWlNYB3ZWUQqrysWtptNRXj3LGyTosy95w5yM+
BlqlWLnHy3ew53QKMxSsSa3TCRx85rn34qWBceqAJIAlxhJgtmPILDHNBnN6xabzigAio/kTptKu
szdy6JqIhF00A6uMAxuSzxhyqpI7ogxqi7AnhDi8vzaZRYoivbatI51j/mYA7BH6TEu2Ammc/W55
7lt1pDvnvnm7C1M0CR5HVDLA1YFRbJ8atRQoTcD8DJXjWZb+XWneT9cc/nE0eCGHJGE+QFqHoDG+
KBsGKBzaKi7Lq+HBKxNHbhUmUJL+tnoEXGtAAe5qV3hHxx/1NhH0LdInUg+acg0eAEIxhdlbGnVc
VzaJQ2m6XYpvs6+NY+8QFzqZmCo1PY3Fkr2MHImqhl9FQ02YwrCvLq5+zn2mVxhR5M0Qxi7xn6vZ
XAyqAGun+JdZ3MJ6AQSXGnM4l5xOBavYkg/uaesVHumFl180E1JagtnYOuBS0ufZTL/xs+oHrwNG
a10kAXW2rcdMzT9LvY3HGbbPd8Rwqbfqqta6iV0eByoFlku32ealtOnHLNMKsaV79LyMIWUl+iI3
f1E7xoum1x+pmxohiN+cdbjqFc41fpJ1+I0CbgKXCBxg3/E9581wDKY8z1xNLI2EHkdd5fysYaY/
8kY8C9WMBzwY9rEEuIxpnQui0ZpQr+jusVowWAYeB03lmY9ZZ+yz8Q/H0trz9JwOVXlcwbhIvpFv
TPw2FzXZrZ1yZehSRnHubc+CYFr4w1rtMdODp8pZ1JFCOLqo3DhrAiRXGCFhlrBgAxlYGn7DwSbt
Qlw9D0n7/u/LRgUPj04kpfzU6KyKHJuGeAL0Qo1+xgvmGfdIFsWrk5cvVdV4jEywo7As8UwRWGwE
A4GC1w1I3m98SLGuRGtRQqUTlhsROKzYgzo3HJDnX1TzyQTVXkc6ZBHxL5ELicrLWybbrJ07sf1y
umk+ZDpD+4baGQgeu8RXpeCBK/ORjV5Mwa1meTTc7HfeK+5AbaGWA/lBwb0XjdIoEljs9BDkPkqo
3uaJJN9gsf+yckfKAMEHCum0F+F+EWdJy0qKymMYN+dpyeqja/Oh60WaBNIBNHNf8wZAyPX6Lt51
fMHQqpM+cpOvyEGUr70NGP9iP+gmTP5zHrKhtlFfy799LYDSyOIrMljFAESa//mXMfgdZmJtO+4h
f3HfIYIoC3J54HvP8q2vcoyxfXCuaimxku0+rMrhMPk11bi4FnsO24mwLYR/NkkXvG1AmDGyXyov
VI5ao13co5OLG7ow7WH2v4QS2YNZSbCPNKvDSoxP9YyOI3D/NKr1Lp5Uv7LgNe/QeSMr9S+1dPWb
ozcfm+S5LBx/Rp+RT492kL3kEoRD6aP+VZrNh+aYp7rvu2MwwPj2z2RbgJF3M6XXafenaqNcuJ9K
Q5JC4g5lfLRb9NtVrxzSA9jT8/E7c+hGWFMEcEXOX6m0+NOQZh3Iktgdt2cxn67cPw916w6RXnFW
F0qGzmr/k7mfn/N6y2JYj1AEfag5xfTYOs5pETTeZuP8LPW0PHj02ifeohmnQKbXfpzl2W4XqEwU
AJbz1A6r9mutgMj8jHmqapzshUi9wue4hyDWL5UspksuszS2loVeJ+9qesGlGY1DN5kII2z16bZg
x2Rhh9o2PCKCS/qms5J2LCy6ugRRB3nrYsEEEcbUvSW6PeUgWnr7YiDROdA475JmPg8gTloiNdaO
ClNVbOfBjfAyrnUto0GcShulPHEYW604t/4PAcV4HVYP0yXrVU8VZEQXQOxu2r+6LJ6NNT/OPNiJ
TjV5ucGzdbPg3djqGPjMOtBMkR820xFn+Hr099vCh+ijiOv2DIxrXy0/Oa78cKrNlzYQ3ANVVSV1
59DzKnzzphSOk3rgRx0SnHmn2Snw6rmMAZYO3IvvlUuHmVYNdR6uC1L/xlwSkASiaN/X0n1bg/p7
NYhIdUfnZoHk4RXyUUuBEYfTjspqFZ3hfLCLRw9t7qzvOsHNEmquygpwcZ/ENz9WLZLDutS+W6Ok
LiJ3YWJZ6XIRMBWsvgKPuhD3gyKi9npe9OUlx4wHb2weMeL/KqiJJo2DstspA63FlWKO3b2zR/q4
MCJbukB8UoOcuvr3spTPa6fp0czGh7CYdVC3+kNerkWU6uNts5lDs0A+6pp+1cvx4uWUimiBSZ6A
kz6ilLpbeXbsKpexy92+Rr7oLieqIPjy9l1W4qbWxoOtWd6tdaciQrQhI2NfVQdVfQzD9kggKa3g
YFLmLN+17aLG/INjAvezNOMBCvHSKtI7nGG040XnsMJmEM7yZtvBpV6gbVUpucbW22D0PwrNeihq
gvEg/N5wL7bU2snruJbB2a28P8KmA41C9vnQgJXTGeTpIQIRhTJs/HTNlU1VcP+WhU+ApVyQ5BHd
b2bWdG51YPGi0jC6uMERaSXyYs2+O85D7aUZbTkp4G8/njrVnAj45UxCtnVi/w1TtGY4dSySQ9zd
j7429C+7gzjYRLo4en3yZfCL4Ww7zG4fwJI0iI0Yukjb4h4gT75PGpsCjFxLNJvcIElY3mG0zb+1
W2inQqIvlMGPWezasx05RfndxjbbE34ZrgQFS8mQgGpv5J7ytGfpGkd3QQaZbwFzI/cYEoKLBYwE
3KhdlS0/s4y0VD3IGFM9/7xulCc46GAKctCQAqXngqD7NoNlWzPmsyYYcrSWzsnKT36NVJHQ3d9d
7tHjYfbHpXSugDspmwA3mkBVf5jn7skA9kyLljyjzqFtGHDgWvjFB18+MV2ZTs7VZONtc3GqLDpF
XXiuHaQPrB9RmnLyll2NhWep8yPkaBpBhoflIgLo84KX1G6uzXxzRuQA7va3KYwb5/EaCcSZvAM/
K+V9Ds4Wpn5mnfOR3XIwyjhTeyb3THrklON5yfqIDMzffuM8F71tR5OCdBIrQqTKehQaRld8yfhZ
C2hHGxSy1qgjB+JpdO0fNkD3GUTWwM3fQJfWGoP0ACJMThzsVLip1Hn09cY5NBVcc8PNMeSYwrQy
lce9wMdcSLEx04kX3jMfCAsso4HkODa4N6Pxf21j/RcKhnpUrR1RkNQRKu4Le5QddrNFs1PW/hHS
faOLAg7Z4gGE9Dzm+a/ARopQjIS9brU/cAxl46l0rdg3gOW2pn8CBp9WRxxl3aDtsVKErtUyxH9H
y0w8mo9oMzVgK/zRDkef8DSstrwhG2BEQB8lmagtTe+8rvbeXKcDqbkp3RgZWsAZt+/g8TPbhXp3
s5mkgZzTW8Cua3P6UppUi5r7cGr739JaHsgGpEQeBXXsjdup0+W12up/hbC8RM1Dsg1XlaePeY9k
GonLn3bsjvCZPxjMkCjNczTZbcsESYOzK16WkuyhHSvgOsLvhKIpSqWAeQkezYK9FdkPvE+1NXGw
F9vLrf+sgBn11G4TRwKPZ9kYjxZ9Ae1go1Ewu+ZkT5+pxLKMXrsjOn3mDgraU21114XqWlZ6we+r
T1GaieHQkGdFhte9070x7ge5HrpR/FgD6Kh+1ZaDFQz0HTex0sA9NYvBZ3I/BCQ5FNlXhWl1WLLT
PHOlT/n3qogorjzMFZaXUqZQOMe0wHFNJgexzyhdDtpa/RO9p0V55x4be8LbrkXIbq9aTUH34ox3
rgwOOvqBSmUbkdtbv2nWQtVCLxjSIJfJckHtccbgyVBM4W2DQ/qQC+JOyeb+Wm27D3s5MJUZMSz9
y2Dmf8dcu256o6FE8f613sGRPAjjQDJ7bXdoFUzW+YXLIYL2DQ72DiLr7W+7fZEfjf0XMRPNDPoD
ZaweBKSD0NjPfkHpzUGOjrYcf64DEUzBUiO1F1WB+D1QeMfoOEGpd8j3Lo7SctHUVlcgKOrCfF4a
6fwKckZN7EikhLk5LRLFrdkB8aGleG8eRsm3tPyrJix2dlp9+XXmnhJv4wd2MCWzKBH9E4hvgtR/
kMWrHVtrYbzog7hckKx1rvtdQR4lk7t9bgKdwALKpTUoYCUpq0xIxq9xGQhC6e+G9OTZ6VFdAQP1
e/jmRzrKxED5FGm8nyqFfhnX5WOcoNGwlqj4jsT5qzXSgP5WjxzkBe2etwC7rrp9AYsvHotSu5tL
QfAkn+cWjOnnf3y40tZXY1h+1iMFekZJTYc+yr+w/x98anU0oL8JXQZo/ruyPDh6h/W+IPolXD56
K3gKSuMx9yovaQPgu7Z3zp1FlEcHqUZQKqb3zWWhheLF0rswT2SQXMytJsMMTWKYvA7NNuVnsyo/
2oonghaoKSp8m7J1JpOj4udhOMzDenW/glqrwmW3xE763unxZ+ICj7LMf5Ema/oYzB/7UXtYb75V
7WQEFvgNbof2nk/Tpp/b8IdnvTwov7ubA/jaSGOc1hE4QjjHn02ydO1xO0fBUXOjOfa6bZ5GOK69
RL01crGSj5d21OtN42Pp0zqSyW/QQnJ0afPNdm2xtDZKHBpLO4mbbpU7NJxiAXfcBcK3jL0FWVI1
kHIydPa3Y7zNncvN7akXGK0xbMb5XvhHx3azB993k5SdHCk2611Fk0Q6t++etzybysmP/pCGUhZX
qqeXQ1vlvCp6HdXeFlfaZ9O2r35neKDOG3vPytufimu5rWhkKEn2+A1Ew7EqBDbkbBdbUnBWqeFE
rOc1kAzFvWWezJ7OmE6wU6pABMR6tXuN3bO+Iq2Bfr7ofPZb4150d8mSoC1A2Q0wX0uIdyWtb1Rg
HK15wN0vW/jXBtbIhYtIA861omwiqCCgU81cDsS3aGFTiIcJtdwwEUShBfNOEUHBSONlqao8DJq8
PJKYE9O8PR4zxn+actx73i7gFik7BM2Mzy3ae9s2y4gEUbaKQLwDwIOZbrzWk/stBsE+sUhkecJ4
wynAlEH6OdHtdyxZ94KniPldgiJub6lpxVPvZFywoCe4lG7k+BJelDJfbB1Qg6iyL7HlbjIv22PR
lx9dFcOP1mf8PMcN1u0qffOiG0BuLj4FZhUuV9cX12Yoo1XbqHBbDHzAtVmEatyIl/RqeaWmrANT
mp56ZP17NQ7HH6lggunJ0dc3k+9F9xbEvIsw9n7G7LHk/u88lK9SBE84mxliuAcnNqg1R9DPta1s
rMpGBR1kslAG7fht7BUns1+14bIii5+YQrnaax3d9ZrpRID4P0VGFFeptcDeVeeQUI4coDTGsw/O
dHEd/WZnEYA13L0IGsy8+bdrIW/p98VKmsPzYLB0+dCTND3S4tYoWKuhf/Cs5YdJEvFpxOc2ZcN6
bh3xJdLm0SUNL97Glrk5YdjzVuPW29MeGVViJCRqgICGKkQqsmBSkT/7XdSPxjcc88wmkJoy8a4c
w9wfozpYY3Nr1svWfthWOydTyQeN1eDZle50rLxJRVb7R+Huwb7UvDv+9qpmGkDx9Yfjpkt85yaY
0OidJwLE2KDfBtt83TaZhRvFjcQTDZ/DGhyXQj4VAj8HV0KczsZH/j+uzmtJTiXatl9EBJBJAq/l
vWun1guhllp47/n6OyjFufvEeSG6Wr13m4LMlWvNOabVwS0uGdvpRKJAMdmXivlS1/krO7DfbTP9
G8jpkx55sAzj5pLk/dXx4CKiI95gIfJmhjoY3YE3oUT5bgFbIqOZHCVSV6OyOnhV+wGKoDujinCX
U0Pfw7GJNZL5Lk8nsTZd2aOMqsNlUIePDu0w/z6unUSnTsUj6lBCLEZJTjEr/aKgOqAkGz6opDCM
sZEVIB3ZaxFvRxjnttkwIpM0/jJ4Y5kKwSnV8mMwACcoAf4g7h9GSLOTdhFAE+HueveiVcy4VIv7
Tv8CcXpXsfTpM9Nl7Mp4UY0VkeKMDNdeTqZLlWgfCnfTRto5XDfKa+FE58Ap92Uu5MmlmbKzBkb/
kwwWA5sxLSQ3XdolQVCWPPceMvumahEJpmpJLCSVhuIGKqhibVj0Xc1RtbV4wLpchvRJAW4qG2tg
g5SIcnUqdhlCAl/rmT6hMSEaRPwWDRCJlltaETYlmXZkqEKRWCJEQ3q6sksK5bz2FZBcdm1chfES
USg9CKeneu+RQIiYnvtUu7P4+Mb0JgS0GIMzdd2Nq8Gl6oyU3mv7e8DDusm04kukHZv8X5K746Ve
E4kAIUBing3BwttBS1+f0mkun1ONsxKoWigfUXhwCpc5WDLS95W/sbFoZ1KbzyPn9x16/TcGNwyW
7HXTxIgTweL09SVoLKpAnTDl4YI5JbnHU3gfIXscRBG9dNplcIeH3Y45J6DwGJBtsxozb8uZwd4X
ZFr1iFsACFfrtIrPYzxxm1YB2XVryz7qeeRtR1lri3yW9GjiIzaDbEu5uS2yZo3B8DQyU05qjryF
dUkQNq6tOHjrVOyyrtKTsd4tXGHbJGG9dkN/6fi9j3NuuIZIO1mMiq8OhWbj8ziqaVV5CCstFe1C
OA4riU0R1kvJgx6mjzSwmAVHWNkC+2eUiJ2M05FGEHKv0ZnOw0yoa4fhyy62nnK6o5/4h55m+nzv
P2Toh3c6QTx/zp7AhlC128SOiJ92adi00fswhfXa6ReRCV7Pb50TOGVMsU6+7zpkNgwt10HQtScn
rYGrptHWxsmG0NReOnXIB0biv/joyUc1rnSYXw6tfprvQXoY8zeovhqjPrVysqA8jYgAjTYQKw0+
KYbta+EZ2VYSMCgb/Yi+J1srFRG5pGKyDQB05BPt2KFI94GELjaXGmnUwb62BX2aWV1cDiWgSIPN
PnKcc0m1Psti5KGYxwJF194h3iwzhqnztLQkk2sgf0XDKCHqZTjixUFcYVK7GoIkAu9nhv5nKTX1
ienFRTQ+uH9tKxXvDeM1QapR2Y/WNoESR6jXeNba8Jbqku5OFYIKT/vr0FqLgQwKQhgafePa/kua
xGovCuqbXPyKQ4d2g6FrG0PKEslRuE/xiq6jcm0OTb7aVtgM1n1Wujx3bbnQOGPE+ib1o4PWhLdk
gvlMzus8r+QNcxR/aOxgxiUvfum99ScRmJYjWqSaJ5MjPxPaSgtenaKDzyEfQ4pDI2DQd7VZdEeU
J1vy5X6XuNX3QyWIcjSeHczfOCceDRXepmZrXeoU2JbW/irs1dTNs/XKBjqcD8a6I7JvmQwUyAY9
ksWYvjJHw6c/zzKJhPyq0hwxqIu2RJRUJyJNoAZFxdIYvxyTQ1eIN4oYjwoChjd+WkWVIeqqShp4
8cFrYcizM+8sNu0ciiBFuKGta8utIJExZ4xyyjMrCb1jSqWJJR8JcKCtcqPhBObSgUVMKLZZb2wA
DvjApgqkg4bUN1o+baaanaFoSuxKNflUisjIZW7zzQQllYneFBjPL76bhIKUQ3PmMDvsdLfGoTPC
Hg34bgtDhGe8LUmBptGMzT+aX+bL2juA9npwr01bXdxyun30l1oAXUPdb4o2eGsrBeGnvCHAIK0e
kbzWVZcpgB7AqqD1CEzd4Vj2nCHCCiOSXAc1Yw0VxDpzneas1+Zn0XHz6HwZzPOT4bUn4K3VNdF0
SQOaUixuqh9G7oh15YZnWso2uql2ZE9H2Ti8GtR6S+T88Dyd8mEybth60kZ5AUkEd953JGSwl/im
OAubW9Ipug3NVNyHfe9co1gcXdr/OxwPnxrSMeREjgmuhTbI0hmNcq3H8It8g5HtEAc3Q/MtudMy
rC3V7BqFL6yINqSrEtdVADCNrQZW8tbqct5XIsjufYdXpOn0r46DJs2j4IDapCCZCNReLMt7D1aN
6im+57I5e8NYHguvqSEKFuNrK0uN6T79EUa1B7bYcqd5Gp4SdEKj0RyTJJhB7BoTJN+cMsiyjetz
YE0tQjei7zQmZ8typ2E+UcY7YSEvyJruwamnQhbQZ0tc8+HPMu5BcPdyuCrM6Ze4ET8lY/EsOXEv
J3snrn6jC/T3pBieLM/Vbswwvgo1YKmZX3UWaG7LdI95XOjnOnT9TUdn22OwsmswtJdEee18q0Ca
VdHGCRDcrumAoFCMo3HdTVp2aHLo/yg5/WSHJN7dMMUgXy8u84uYL8+POkP3D1Xnnf/7fKXJdIsR
P9lFZ05Z9UupsPhMKPiXLcIXAxHOQw4oiWJ92NbdHAzbmP6WfjKorcD19klTBdvSpXpAhY5FFSTE
KjXM9oag0MH6ytfhPGLiEke/atcy15T8BiFeAQK2VCNQewi9nd5Qcw/OsIeQsOJ5Tr9Q/bPWIYCL
Nag5Yzqhlxfz+bu2rVczc39WYTjXP+b0LhIGBroRhxeZFdN7xurWh2nzCHtbvZnO9inlY7wZ3gVY
jud/AtbeOfWjSyaeWY0PmAZbs7Cygz2zPY0qE2//6yXb3kUr7feqNbt7Wu2Fb2QPa74g6CBxGiOX
jlAC+qu8eLqTH8XYb4lWRKZmuMdWI/a2TRv70gkBFGPwNhkqzKOXuXIfm/prGk9CLYLUOZDxhRZ/
spOz20iiAQ3rCMEVLriU/GEH1t0wse3jf5ehix2o4Q6iLjuc1ngm6FE6stljypOPLG7VxbDVzi1T
k2irqt+FKkveCtztsTeIx9DryRtAlYuMe3F1nSS4KLN7L0feeKW3xq5qtOFhQWK5Z95HPE7Dox6h
uMl0qDejGdlnzcyx9GLmqDvnUVipV1Dpe38Mnl5HJulBgpfZx1NMbAoRsptJ2c1aWY63s2Ypk41u
ZN1QneyiJC4/i4iN0KnSDwxmh7xzrW2M0WOVBqHxGWIWX+TEc+GqtREIk/aIvq5mdhXW90Q4v58M
DQR6s82XkLQcoyqQAqKe8EEvRxfJJXD8bFcGxJ63jdRPz0vDTfTvo+dLgxHAIgyLnUEzbKf1rosU
CiWym3Zv7hj4Z4cASBQXjbVqZU0clqHHG6wROmIa1b+bZRWiiW7LvZLNOmiL9pgKqzz/d7E9buqs
nH/fbG84wkAj8j8Xf5an9q5+rtAN77OnRR5lbM3RCJqBkjP5fZ4pEfRVM+JtGkLptXWLtOQSh+38
6xZH5TNyXOg5RiLLRTGONCoJTiqtd1jS/Z0UpXXQ6sAgNGL+sAsBMuKnXdYuwAiDCLiRRZANwgLH
Uhf1fUyQ34FMSw+951Z3TXlfUISKLWHXxtHpJ+MYaT/MAnLC2u16742NnVy7aWzuHNjQsUQ96wWS
quJkjcfRy7KVrtGc1QdTX+ZWFl9tQe9sYuZgsNs8Jwll2BxS3MobPSlOCOvbb2jHZzuV6p7r04/c
HIslLR394bC+IU931ukwaVvTutj4h9755UhEsYYeDjtA7Uh+GHGr41lNsEsQPnrgNE+QV+b+Gvog
PMK+lAwXRkaFnrnpsnDcd1gIKBsCjjEkcs4ulj2oH+R2gyGvRZE5O3OOjUmx9S3tmXr4/Ds8L76O
BKclIrKWOuXHbBbuTHVGUW/u5ewB9z16tGGIPc8wpnqZ4FfZxM3nv8UiwT0wDTEbfJS8M4GhTyCn
6lSiKFiRT9Ytn+88DO120UWh4i0UCPyxEpVHZldVvTMrgJE4kxh+ifTGoFGuMx5JKiJVruJB4BGP
s3NExNPaGYLhqOO7WRJNtcKZhv6H4cgRra93NExcr1OUDavI1LEIx+0DAXmAyMzyHyjm9sMMqNPc
KT3ngWYsAbKGRw1VRd/a5OlU20JdVGVU93+XPi+uIbGUCdgCJADlracHcouqSaefHbrbepo+VaHE
rrG8bGtS+tEps28pGSPIc9qZ9TsVp6mPclayYR/B1H/njQoOvqkFGzwB6S4pjUMvhP6+kmljHf2w
nEAdetGJ+BESZkb5GRc9DUIleuZO6rVSfvdW2ASaqYm6spHiwwgrvIJsqTKzui1IgfzFsBgbMVkI
G619tyFPir5L0bwk6Q8xkJRb10Wyt5roPRQTCIjRfKmMPrwk3EQ+vJevKZG3iHbtngwL/FJxH39I
aqy1NhLpg0xu6U9TchSTk3AQJdyzhbCD0pyXzpxtNfXNTg4wIoGt7PuJMxByd1btHI9Mm3WYqEZz
FYPvv+WlpCfc1xXN27LatijBLwkizwsmEn6WVv8DwmpaY0NA6MIRYQ5pBrMXFOiSbNLvnjimOHF8
MLYOjlIaXdvJGq3XKhwUGdTYttIxjU+llrrbKrQpldLhKAFwrXkcGWpFzXiJnXfMi/050y1tmfTI
RNOYmF2ewtoN3gHvamcK0e5VkKG0LIt7NzrmmoYRtYkKLEw9I9mFA/jt5fO2N5KpZbjW/LK0xnqR
0Z++pfi1aEwXiC6g++CVMxFCsk4E2OTI+Nt6eXQuZ6QDPlTz+G/xicEvtGjZHzQOX2m60kr0+ho1
TpBfAaaSjSn0BQqw8adC8mEKN1lX81FiaOFETZR2B27NxONLWvI8+34fpLF+y7Tmj5Egyyp8YZyq
EBYsIi3rxSzjc4DzGmEW2AaJddWeQ75qd4gPYAOy2xQFyVpDYYPSH6OBZTR/7UKgxeK3PI96lp5b
iBG7KhWPzsR2VFcZfqG8845BL/ahIpwDGzKNvA6YiXJ06DC5RRmfuZhoVbjuQ6z/ORqTBRYyc/V8
Yz2newi9xwdfptPRU6PYYp5MqdIIcGPB9jAQuRyBg1Y7BWLM5sWBNqhej6dBUoFFykMyURe/a5NN
3ucQ8FyhWtbCDRXwX9MI3VUQOeBKJhuvQeN4eyMgwhHHEZzevscAQSapvwjCTx/CxUvu08Cm+LP3
NueTpd4JA+YDFy0lyQE1oGsRVYgo6erULgculj5ozglOccNaGcQ/HIaEDnkBVW0IAFcYtASfi/8Y
TBB3a54DoOQEqLstpOX5Mpgj5283zWjCuJTJsREyp680axvI/gcaDsxhVcAa4lrQkYIGLTPZIwdQ
3u56VMN06ufL0Dj1oaHVaXnQGThH2+Mhmlt6sYguit6dAq18JnoIrb1XQjPVVXUgMupHAqPsjLsk
O2RofRY1iTk8pOBilV12bLIoKCzcftukrqfLmM9ldO/fgP24W/JS5L+zTw0B7i0DfjGbGt+BG1jn
zlD1PZt2laL6ey45Q1AfrLYpyQVNrt7oNXtL9DQGg2q46H2EnpilaNs0jrPV0L3OeOB+QzuMUYxH
uFBLvPCu9YtTiR7ggQRcWxZ81dYnYXhRZZnaku6xSAKKj7qLmpM7qJ6zWPKSsvCsMDT17xQ05SYh
noHulIKl043EwvfatvBqa4MBxH50DgvEFM9neivksKmClVJmuDUTtWpg3MsKlnrmUT/UuItzaNVT
GVanupLBRsz0i38/+RD2P4d5BUS+e5sskxpz5IADOiIAtDOXeBry4DLC5JZVxbDS50fGwMixS+aX
AmL7dtRCKNqF6x35oESzTlJMmUVgL1A1G1bdUvHlsMtqD+1mQ1Mw1E1kGv60VXM0AM7n+MTYM9r7
ZfaRSxqVpFCJQ5QqMg9CxvFIruWF2D1vZScNAfZT+u7glNvhFkw4+oPBcUaU84U3+aThANhQBA71
nz1pTlcrp39BGvzKx6h3fT5ztlkYq8hu7LPXy+wQ6OZbFZmHXhv0jx5B1aZp5Qsm2uoq6VSbSoH5
oipd8KMNN5Wkyaos81nFi1ckRYFspP7PdIKfbbkJsd16yZPKA0tDMBpOz4/q4DSor9kLNCk/vOL6
UjeDsvSmYlR9ZXYcEs9A5vM/n0YeB5gJ7FoypBzjB2sdxVV6aJMuXvTCylejrm31UImLahiMcVIQ
u6hzxc2oy83I4exMF21bl1FximZmHhYE72hX7U7aFSUPbItV1lUxeD0/PmtoBFnOVpOYmcJ55xwx
/ZB8RR/7c+wIHHfUOnUzdXfoSm/bBrNApSCv4nzxTqPVlkdzqrqbE+Xp3qGWJ8ve727PS2mIGXP+
rSfTXaY2M2+KS9cYbok3ecdurOFQWSht3LE4hqo55pGVHauode+W6jfPzaCfSM/4d6+2uSToNbia
GreD0cSEqRH1AFrYdFZogeUW/me8F65lrQYAUOiaR+hEFYEJRW8dzRZiNRrhcj3hfQJNbDAyd2uK
P+h5yCXN7BHlk/ZJ95OZhaX8rcqmaOmlmKnKKpqdVJV/eV6UMPwLOcIjIbTVnqGrvsoL0Pk0EOF+
hoLcqdSMtDtPHrVE7D1cA4me0aL1ze2pZGCIZzoqjWml+a621rowfggJ1RwKQ+8p9kNoQQ1T0q2Z
OzRTijKmhI6lcSTmSWe+xl5d0XQaoyD3CHPS1MZm0V4E8z2NBxZwAwiMtaLsqPyqPkzhQMzZfFFt
8smiMLDlhPGxsPNy4xYT5m50GK8jVUNrtYxIB6feFH3r7rDd3FVteMfW5AQokV4faryni3D+TmIW
4ZV2+TMDNHe0RBu8hLjNl6WZBruu6wDZIJ7aIhlCmavb+NhpNW1sEEBIXwUYdSUvnZ+QIRa446by
6uTmGuryBEHFHXkEZPaOx7BFtJWH0t42MTMBldQw1qrsvWzL3t9bVuGgq+jyZdok+RGRmL/q3KmH
4ifzRdE23aagc5rlZnpJU6u7Y3sqtjMaBumQefZC606Lp34RE72MMCLvLm36zxhvUq8lCUA8l50V
mpJmjJy9zKQ8GL37NxpFdWqC0sZxwdyK+e60zzyUZmllBCtjdMqbrHV7q+PPPFQqAHYx+oLOu0bm
SZZeM89yVqSfAOyqHGfx/NFbGtq0KZNg9XyJwYYVLQvo8zZIKxAgxSsr42DYKmxN/ExnPMe02013
lfeWPMaGneOfFkhhlYZ22hNwU21PwHv2QD+UwBa7FJttNGj1rWsgigkfp0fRuO+C9ABqJ+bwxuSg
TpgV9UthVupEuaZOliDpewjSF1Xmu9hzw9uUGf6r6AM2oDrStkaCZDA3puqoB025CQKLebyjVq1u
hj9QkQKmQKB5GQftV6RqbZ1aVnbr7WD7XFA1sJOxoXoaEPfC9/Wjsqf4pAXqjNR97qfOv2WI6cRi
T1lpBsKQqRX165OuVCb73h3kBVKSBGVOqnVqS/8szZDZvsu0GFVqU443qWJxjZ1Pz9KoXqoeJrum
dknYXgwjpWPV8D0wEDJ04fRCS0WIw1gfizRSoCP1FpPFXW87pqBzV4tTCxnwtXYx2ubFLbyYBdP6
QW7MtLcCXMf8HzsG5XvOtd7q30HLzKrlRKMA94vrbysnmTWbbtrvDOaWFFYOmxrrNM1kcI1i+jlO
YDWeGKjWdG+F0P1j6lnBQSWU6n6t9qaffJeg8X0rQicNQrZeW0k8o/Jz92p6YXR2Qx0AB0ffyuwA
M8hpV7uochDG56ueo8vhyW1Twv4sp4pJIW7sdV06zQni6HuAAfISzRdVqytJINmhhCci/H4r7MS6
8gD0IIbmRiY+vvRQ1oqWY6n+1GYObiHug5fxq8XOsUkyvlLT2+loqHZtd+wxBRzOsTG091LQI4P5
5DMHJbW0Sf0bkKTwYynoNx/Lykw2JqKDTRqBznpakQngCs4t61qS/bKhezQG2splbYTO9b+XaSk7
0g4a9x/5LNY7d1swxsXJk3jbQC2ztineDBPtraVp47oF0sIbKuul1Btna7psvnWMLJlkUv/cAQMH
RRDheg2LN92fDloQoQpLXmbF6gWDf3h7XuKRgkDFhTjiSdbeEActUv2mNXbwBbCVEaxff5sx3sRO
iwn4zQfabHIb9D79IxhXUASw/a28DG+m0txynWudx/tS0HAn8Kw7eN9ln3eHqmyaH0yoeVadH3aN
8bRIvPTFdQqy4QPO4VU2bbyY6AHPKaudpXfVPclWg23M55RR/8x1wfvlhg8nZchv191rHHe7bNKA
2ZVIApzAqg+tQ7RSUVrjmWOXv/EleDhPtd4BUThmHBuqoSDztfLbbu+hr7qGHI6XSeJCTxvkdIxD
7y+dKjTjrgtpjUWTxRj9GZk3DtqhNrtow8Hq9RIsC6BlTUuYDVENawtNmiepwfRIDfUrs8vpYYXi
AmZVXg2U/QZU3H+vEgyywiD2TIdO8GPKHrRQ7c/M0mmmDkm/EUNtf7b0hmBPWm/007Cpyg8weN06
H23xksLVJ1e5CI9QDMDAMvNsw+RTaGO5rzDxrDLWd1IRxhcNH9Tq+VEYMSh8fkS8LhN3vV/LBply
ZIXm/XmRYYVi0EbFNH+qHZzkMs9lK+UwpCybI8Vi+mjSSb/N6fRtVAM0ZQenWq5GgAOdjk5svkwu
gAF60c2SmuLeq1Qn+JP5Pxy7HIkOlnwHzcAJiZG9iCSIBtUH7j4NJgMnDSeCphfMf7X+nDvDyZgQ
dEqTcmho9xxOo6Ocq4mSrAsMH/Grgnj0CYPkA5+xRjEAoiI0kuYcj1TfPfP5XQJ2mnQtFOwCSgpW
CPu7xGJz6yilC/8Prcfw/rwwtiU2YP6B7Ey4N/3vYGP5DDW/u1sCT2JAx/6OapnT5VyVxQN8ldwY
SB+M0t8xWlh67HV8LTETrDjX/u5zVbx2WrtGLQd8OvFc6GFKbfA23iyUZ3bStYia89Wku99DTZCR
sP3iY0XeI/s/9vKHavgjFgNIh3x+SPK4vHO88r+6jnqsggOFPqHe2laRvpE6SIa5DVY1jUNEheAq
9KlZD4OGaaG2HYM+o4QAM1ncpz74gmZE/pF04AY7lIOEZQfWaSjQn8d2+SPG3bYUwXeFmvlYUSFY
dXXPdPy/zzq4y+sLNGQOAFrrSsRbhWKj5MClO7+wLSPbtVGd0nvz1t2gR8dycCPU9DZC455VuivS
IzXHkZHQBkasuye2R/8ypoAsk7m5XYdIXDwq73Wi5Ycu6ccfUp/TGlKXcQfFRaxBaq4nfWTvR6c3
SRfhOcbyAxYsk+//rZeAQvrBrV4t1JKQTdKjaaQaLO41Ac39gmREeRjH3Hi1MSeto6Y2Ns+XnZnB
UKuMFzBc8BAdpulWMDhfZdFdQ9Hl731dVNtaI8kuJ+T+NXDGX6I2rEsdW+kC/5m8pCPupgxNzS6f
kOyt2nxI1vGon5kF4wyZ+6JlXtf3GSTDuZHPaZZf3wdTJQfYRHPssc2X+I2261LezlRryeMYRsCC
9ELTpLF+6dH4RX1aPoi4DUg8vbLcFTsAnilS4oI/oM0Co01hsU1NeuM0onAsz5BxWXMgA4aMC3Gk
89xPznukiTNxqOnvGmqWL80NSCD9Qd1uPBBTIPPXUV5Ll4mCDWPgXuWzDLJ0419G3m67kqJRF0wf
nCqeTp20MR3Nf9bUHo6dA2RIIKFDDtuam0KUX9hCcAbm/p6lxzkEjHlX/mR3Lzp9mwoT7wdDXAQs
BhZ5v47MIy2WdD3hxr0NxbfDCGwJJ6T/oAiATW3bpdw6A29wmOftpjXz8AzgKDw7Xs6k9L/Xoo1e
KpoWu+en/vv886M8aJipaGCV3NTrN8BsLNxN+nT572LXgLZt5f2JNL/ZPT8fqG5gSGB862YTa7uR
JvRxQL18HFVt7r1WGg8YpN1b+6syUQjiIMCpWTXjjb800zqHYC1WterqZSCT3MYNf3TgkYh/lfHe
mHn5VVPvMH3t9IHSAiKK9fAIxGJzGH90DEKpMwzgY7n7kkdIeUzxJxf4Kny9lW9mxAYf9vVOGaC/
nudVJPly3w72Jmduy+OGaq52aRk+mxKlDvdjxBPzKIXW3GNva7zDp25/FyPxMWZEN8FQeXJESsHt
oOBCdvTqnpdeH+BsILDlD/5GW2Dv5q17tueL1umFvhpq8y/3pQS7b+b66t+/4JDe1r2OEfz/fzW4
rwlcwEQZ0tXFbbCnPzQ8zP3z1fNSgozesR0W7DS5UWCHQstVqeGojCpfSYHrssP5i3ygEgfa5vc6
9uT1+annJckDg4cf3M7/+Qfba94MVV6rAvS20wTBWZuED3El+XCmkiAmvZNr/roThZb5t4/G8hP3
Et3/yVf70krTz3GVzPPLXCpjb1fFjWKVzrBtykctOk7fkyHfUcxwh2l68Rba2WOqnE3eFuPPnnS4
NVZtBtvw+vaw6TYjjt6Xqc/Zo71RbJ7VdZQdUUkv89AXhyYp0Ts2ibZIxsozcIqypNOr+iOdgBOY
mTU7f0QmAUfuLxyr2XhX5dBtRPWh6/pe84Fn1Ub+ApGlXoqCVyBHGXoDamKEPmEZW0SVvMXE2Ja6
+DuoD1r/HE1NO9omDS5A6kukyTISCOa76CBMpNOaXh3s2X3MSMtFR5jMayoaVZs2QhV8cqzQseRb
tINlS/ocZdEQe6sUHhpG0KnaaNGXYBK8EyQpGWg894hWVoENSVVFuM9dyk0HzRzDbQwdBTBF0Cz5
URf1zesbJE11UCxzIryahgck772ZGIgkmMQ1En1I4maILMhH5CSqtbM9jS4dsvfmrrySYfj8H2Yg
P2lRxGtXc35nc/dTtojyGfEvW6OC28HBcF2SCqgHAWfk3v8z0P+2qDPJxgQymAMprrqsvOC4gmlM
e89zr6PQCN9OHWevk8sVSpAlDECLQ2KJrQNTZelUJYiS4UQPs7ummNfySJaLspgajKm2iY4wDdaT
xdG6RY7mGjVATAwvKqKAYif75Xu0bXz6sUghZuunHD895G+LTDeK81ggVfZl0+0a7MhJjy2UBuRh
qGV6nxqWi5B5biFphc0WeFdG+85LT3WbnUq/7pcNdfpiEgIKRsgeSf9tNbbflUfiCDU1gN3cv7Wa
cE86ASOF0wJU6TjlhwVObaoZOpb6sAgJEIa5gOy8zfeRoW/zgeAT6dTaJrfIylLhULLgY+qyoNEv
m7T8qesAJJKO7F/fJHTSkwVfQWtTMy6hHRfLwEfDqlBJD0rIn2Q7k9xUR8t6ioAHG/U+Rcmxy0Mc
mp24Bcxu35xA4bsYW3ptSNeJtNxqVuPd0ArT/J6JopNHbK8+sKNxCNroce/uy8680oNJtgwjFxpI
/r2Xh+G+K7VVxZlm5ZAzgNEL/NqUAAEZPeczqFKynkSz7idp74h4C4JvD9/4w4Nw2bdFuJ9aWAHS
4VdusAcesgaPgh8Zi2SWfeOVsUiHwiOSrrrMjk89RMbKb2iXYjoqxxbci28PgFsZP4+LKh8q1BPx
A7oBk6u0+wPG7icQjhGEomg2RTlchwKTHAbRZOZYGiizVqM9fDoygIwYE5yNyvngWPEbgj25hnjG
WtRRuPbWN4eotWlafxSaiJWrJkqaYSOn2NiIrm7mISkRzhyCF2ZbSKxk6UYXnXfwSkSTpIDOvCNw
iyAIGfVNFHEifYs1RseZ8D9xqNJqzL/JY5Ebuzfbq0BHaktoiVPRfOM4t94LFsrcFdtp8j6iFLNo
NTKotDBiHobQ/NRsbHS5sm5+aKSY5jBga4H8Dm2bv3Sg/XRplG6yod3ZQXcvoApTFiebuMJncTBs
N766nJCKyT0ZHPt/iqDZRk1krw3WXlBR3G+y/K6d7tuLmUKSGdIuO59MjGIst6AFfgV29jVYyQwC
mcFIUNeXAWqucz4/Co4ujLUFTxbRS1ftgQF/TGzLHSET69Z+LegfXEUEgd83QS1Asd+YQS5PYegh
nK4GACok1rABsFSZBWQbAe+rRKetRhwRepeQjp6TGdFLkgy6Za2KL6JhLqFQxQ2yOj3jCMARXQ1A
kVX8p57BPoo5Il1co1wZlY0E2yIIVWsPba+uYyZPhYEMnhnRzTHhlEt3CveNqcJZ3j37lSk5gIKi
NOjOLdlUizhC+q136YMEHTzvXvGzK9FhjCUmUG/qylVgmuupyuQB+iGi5+iYgR6f1TyXwc5ubtuE
60L5x7g0/mq0ftZZX+ziPtEO1eh4B8WjR1NnmlYY+Hs6OxVlR94j/G5RIwNe/6sBfwT95R7LxgnR
pOsf3EkfZQi3EO3cxlFwUGRt2DxqfQaelb9YbVSr3ETFJ3MUaZoFT6RN/8Bcg1UYLrPSx0xtmOB2
3+sCoGySti9xqbmHxruWFU5rfCLFElUpKiSLCYYbgxwcevualBBpRr9HA8e6sxE3rWbvoMfkE1OI
VtJkIP//uDuv5cixLMv+Sls+D3KghVlXPziEa3fSqSL4AqOE1hpf3wsR1V0MVnaw63EmLY2WJNMJ
fXHvOXuvzXxP3iqNkG4xGeLiD+sDOe4Wke9F5PomYQ3qpQtIgICsfpxlnjWpnuKjMArvY9qeS9xn
61IkPmIapPcyzx+ovKCL8gkA7fq7vJ6/1bN8UkK87Fh0ShX5MzPChXSqwL2xWGQnkIzr6vvYgqbp
xOFbNenGTmrwpg38HGMtXNuUGeMs8eyExbS7tuaCRnwr5pvM4Pkw2g0ddtcYImnPo3UD0IdVRkpc
5jhhKIAQh3h+HU+kncZIwsw417fgp0lNH0466v8dOgW44H60y6yRhIoAp0krVPmuI5XXy3LupQQ3
6jixzvCr7JQMuoeR4XUOxKu2L8/kF8pHs0l2VR1sdJLyHsxFHoJMJ0UuHT1aVsRORYIT87ubwQ9y
ilYM62jmZEq4q0KIYm9UfPEkT3eTNCEuDQ+aISJOLBiDZQWLkqyiF4GfLogXfHh413FDb8Yof7bg
+MRCZ7ham9miKFNtlot2bcrMPCphEG1/CtCXtZrb4W4+qiXr9xwclF7LyEWQjPRF9kaJsD/1LdpW
lQwFCli2tdjxEVk68FmvSYxWvNmIr3tMYP54mNvnvCREItNVr8nEdZkGj75YvubaiJoJLAKld7gQ
UnzKSR/c0FBYJcJaEDoKvEKQujL+izWdlmuCl++h1MVm8SzH5WM09i/lqKGswZLjUawdEDNPx6EG
EWuk5TuOvPdYya9xQ+FEoCewMUdmhH1r0d63onInjXW5Y85EC/lY4X9ZlRaEH6UmXwAhouaZ9Cpu
y1F+kKALY+XOa4fqcuoD3s6TwsfyPF8Q1+KgTvJNEgEmDXvzOk4RRVuFBZIJGIUrmwMiMA0FmaZ2
dluO26ynOmtI5MP4TAQvtUrvQBLhWY5OEmMrp3V1HUngEDrKp7amBfu2btTtIPRrvTFsvTbnQ50l
qKtqSz9rJdXb+Rwikn3tB+EaA7g7EEdz1zJy1QuAUtZvua2bU4XMfk6h/Oq96Q3vbSC1rqwCdWhR
kRQohdueXNZSxqyijuEhbgq+VMHawB4749c6WkyuVm3Sk29R6l6tZQAaBfHJDErpXGa+eAbf3ZpC
sLFgSO6kPPFQUzH1meb7cIYwWqvJI5Yf4UaVmpZo1zBajb7+0NK2cxJfulBA0BGjaekGpYm2mRoT
nAKROAZPyYZGLXTjEjKJr4zDOcPVmmWtsmO5/H/CgcaQmiwIlTb3wFoO2wovahyQ6jOJVMFgzJFA
KwkURLQBoToxMVlQnrD6Kbd6Ue57AxrWqDioe2QFOe8oncc8jDd5ZGxZS3tFatFcoZW5CRJSFIr5
oic+C3mVmuPk/T4/S1qC6It0Cop8+/q3P6gPmYqsQ1KyJEPWIN99CqpHeGWA38OgXc8kzZgd4Jww
IWneJFGH7he6EoM3IqLBIHcbTjXqZhQCeWfeyJP2HDS2KUcKTTOUJ0k0nn6/d/I/ZXuZiiayAUnB
DqnTgmXvPwQtgoph7TO17F3AeyOJiUQF1uNfd5qHuZBT2RiRp2WiS3TndJGUFmVD9KBJ4ZHXjuA1
JVQ9qm8HrAMSaBZGklymspwJG+I/xIcZHw9e5PKLUDJVIrny17NqmaJuyoahK6JoUEb7db/rRgf9
k3ag9340TODQJif83ujPrEk/oNPKLgxOT1hJ883MDOunJgZeDnwwQSU5CPccjWttoA5XT54w1fpu
MK1mV4+9ixopuVXl5DawpswL0A3TtOo8RvEOvWMmXrA4ipcOY5fQwKCbMWuTYgEZQaxMII3pfS9q
PbHM8YCXuJFhP2iho7UgQTErAYNUiTMoCvACvhkdEHxn+6CYR6fCRcFESXE7vyqu2k5qbjgBKuAu
EiCEEtBXE5f0wiUqlKmYR/sI7qGNfk7DOjlEDNkjTJo2jhgVobVtGrBcMOTwPlWlaXJ1NahsFTZ0
1lrtvs8hEyWRtDR44W4WVueCYGNskBNrF2AIhDgL0pa/IeNzkoV1XCjNcdaLcK2GU2CHqdp66Omr
nVYKMPiXLz++BaN+H6Nj9P7xI5KWQ4/a2T2sBvpibUIZjZcEeVTLp358/sdHjVAnx4DcGNWfw7O+
fKlyLMCy3B3musSCQTS8LYHpdswpp71Jm4kxQH6phsa8QvC/qpZiYh0M5g3VIcI9JGDnMqufpG8n
IOl8SRu4E52GMh8D2+lH6auUlGkr9UhJAgoZ7ijkKVPwjiiSSKaqUODN/fFFl/Q79MjqGq9U7OLm
KSCtVMbGaoSXJu4zfMiQPgi9LHY/vlWT6DzRjjEbcdzNWXbpWq3aUKuljiqc5pZcrFmRj72FFBSC
2DeJueB2ChWI7VIZk2gAZn9sJv1arkukGyZJD2An/MOPL3mVAqkwGrCmaigcMrFgTiy2JMcwz7qu
h1K5iwAqWkI838x5LiMonGUnYC4lhYHxGFjygG8LBIoSkNEjj7Sa2mqw9YjkmpSKNz1OFP4T18Ka
1Su5PCamZZ5buVCvmulkJKrgaV1r7cwRQcFQk6fN6DeypNaUHWk0UN7LejpcjdyVBzzKNSpnLYAf
0BCDTAvE71azEamHlnWZsDRLsXqlux86TF62VGDm/SgE+YlAsYr2Yf0GdJQsUyNr8WSUtlwN0m5U
LLyk8iRcqJbQFqUaalOijClUE6eQV9JIAjLPSbs8HblrBXq6IcmveOjLPFkFtLeUOisvKlhBOBkz
UQoLSICOknXQMEC4A8M5iVoVZHwyxgDrit9MCfCF2svYs+BYX6UBboEiLwwn1Jc1TJRC62sMhGxz
1tiGMdY7GbvtiuSFJmugy9YmRuoYfQXt2Gg3mcFrwxsCdcp0mGd1yZC3C1muCMrQi21rxvVWtkqm
5lS/NsIUNafIb/CSFijJ/MqiY7L8LGa8Ib8M60ndmCxVmEKjADWriusqKHtDsE4EzSXsbRke0FC8
+Foy0sw+MmlQD76qIV9N8+/04bW94Q8BtKMaQ2DSZG6tYomcWHv6SyKsUqosT8S8cSNSuNZjliPA
EKQ31BTTt3DBpVtFpsIWHGjgwAhutBGrMWrwDCkVOk/TCt9x7cob+pblNoMi6QwMN3YzCTA9B7G8
ipU52GCZ3Rup1ZyVqNaYrJbJXRfyiAjtrlCz9IC4MPb6xhRPgkGZw6ytdKcYqHjVYjgquMCxpCqE
uhQxZJtpl5hx/L1bAM5T0hnEGEhUNdA7YEdHyyH73fMPHxCBr/MqFh6IGxhhVO3MCVEQ/Fitu0ft
u6fgZm2sbDTWkdi+92GfXUfpWJ1ySTRWraJ0JxSMqju1SnTQhmTa9HL/veipfPQDZuHRGJ0MY+bk
681Dk3+LVCS7gcIaox7SgvkJBMy0P7Vat3RXhGKNXaM/m7q180PpGBGhcvZ9VdhOuVkTKBKuRF9h
7gA168Rcio7czKpDGnIB/1vde1nRLSd0aVUScM8rL3eo/+uvJWyhQzxAjWqDYNjVyxeVCprd9bLm
QjPhDWpU0oZmW3Y7Q+feGCw4yAZiqqj4oJlSGcYQaMxtRD6GI1AueBb6DYidfE+tplpnmj/bwYRa
iRo/SussO6qchYds8AGa+v64o1Er/0z8/b/kdwdvxd9zj5v/+PePed6fvv2P2yLj339fPvNSlFMd
UVz89RP/8f9dArhsEM79P0eA28Q1z0/FxwjwH5/4mQEu6OafumKZpmoRtq2Iqm798V8h4Lr1p6TL
2PZNhZa3CbLjv0PAJflPxZIJqBAVWVFNEDJ//FcIuCT9SWw4YbGSjHuLOaXxL4WA/zrHM8HVkgHO
qpUdARmHluLXOV5ZDTWFPIIOkpCK1VxCfYasU+T9t6gYriSj9AB4OCoMioC1AtZlBwFBiAhZedd6
yAEfTt1fRGubP+aU/5jJ/9wfhd1QDf6xVM34dX9Mq4qjYNaJpWVCrhcLZcfEllQUL0wK7mJTBQDT
HqQAKcmM6CKO9iUEkgzlS1ajcRPHGxVNdh+AmijiR4m2CbVCOJf4jBQqGMCFEDevR7E/NDzGbXqy
epyzPL4CbyVB3dNXJvsyWhcsFL1BiCOnnwTBTYmVot1d3MjqlVksVoQGrmCXeO0QXfUDkBYkgwBS
25kWQdQ/Kkr02AvGRaxgwFRUE8ZhKzDKlxTMTQrGhXoU6rsgbveCziCKFzeO3wNcy6b4ksChGMpr
RKpEGpJtIOBGfw+YSovZoz9erAgTZpu4LdOmWn0v1aciAnYXMTqTcqrYTYV4xfzei4o7WldhATUh
hfFUrYIEehTcGF2APmXtAwZSP5nsnoz3rCF9kmg5VXto0m0KlwemqFeKrKC0bcfMuKPuWAvgHAIC
Ax/S/JYK72oclo4gkLBpl1WngiIhO4u4E3nS9ECxh57WKocuJwpAepXI7f0nKlMoVpNVqsur2stM
nLiRj5c6d0dCmRKBWCW0c1IRIJj1bUmfSC4ZZUJwmbtELJClGn3AtIELU5J3UCQB+etYY7TiVSCR
Fk0f4BlSUgTtgHUClex1HRtrqbqX52trXE5ahgMnIP7V6evA1ZCvhGYJNXlCvY8Nk5LWHN0XEfeA
MtmQ7lfAAK5DUitCMP9YYjR1rTP3cMIanZtVl5dSTR9qE1UR6IuUWofyVNA+FCvqp6XaXJXqeE1x
g1fdbBL+TRGNLhHXL0oO1mAEbjaXeI7UBzw804pIGVJOGm6mZKBWOchjsem6acZJl9y0tQkOsRhW
RS0+koQ0uHLge0zqbgfxxM+YZ3o5080o7c6lRmQmTrsZiqTqM6EsazfX3qvue4smVS1uqbZj2IUY
miikm198wG9J+hxDzkY9ux6kbOs3ZE6j55jYj+FZmV5C7TIgrTJMOMNUvUX65qNf0v/FySu2q6Gl
5c8ch4SwNR0x0gohVQLvlqimwj0rhdS2zKe2OVZzczVqrVOStVtwvZJDJjX3WTZcy9mL6tOoTnyb
iLGVgrd3lNejbgEgb4g4mM+JQULSAKXVaUL9UFishutNT+PVDSMSl59wg6PWulHw1tTC85ByTo3m
Oagvco7+19+ZZng2ZLjg6m2s4GXiP4FP2EGWeMpkUgvmobj1rZsRtlSiv+QNHNOj0V4bMB9lUmtA
U6vKzshKFnB8VH+PuMur6nYWH4wGs68cvg7yQfDXqlp40sK0kh4BcV7Fnfwo5nR0RFtq52NHmLPV
MKedzKOSq5ukPLbh1m+HpWxNmioAGp39T4Oao2atQ8O/NcybXsELovt3US88Y8+zS5NCI8lnk24e
fBMh9uJCRuinYAT1d7SiPDWm8VA0rohT3i9v9K65RVT52C4CRJ6cOVa8Nhu/W2V/DOPFzdXBkjqZ
aErJ+HJSyPBAT5licXX9NTQ9LrXUn0yhIsAybp8pariQGV3NCp2+eG575QY4Gmj9OLzT9ek1nN6D
pN9CKiD7a1gvgxPIRmqvK814tfS7eAkxD0Y6bg+o3ZaMcqIxiSuKKeMwlkC2MqRXkNNbucXdHTNb
thoc0qyXU4xBbU7T8AnOWMb5kqCDTeqrD72ojpRjrpyspkY8ivulKGlYgYou9W6PdGsvjwhp1DJ6
lOEyk4gZrYxkvm2YpMtGt5J76TzV1r6MWM20wAmD+klQg61IYOVIntYqpBMQwZ2bG/Ew61eIURjM
cE7r9pTneOBgqXQELtbBXqzqJ0MVcYji+4VPiTdM3ARG+WzSYASKsO4iVoyZNW2mmdxLc7yMariP
o+jZhHAxRuJ1WlsHCkdv+hRh4Z+gywJJbA45t1LG/DsXbYXsRaCHQv3aGOKhFBnPI1HdBkOmO6Q3
G6xbU0goybUmgvC3Nv14zhGI4m8FJTHop5Z0IwNmZyY3W18dHKJlXC0oL+Dz7kzu8zLDAJDwF8c2
2oE03csZtIb51Rw6O+1wXymx04i7sr5VlXlVwghPs1t/gZtZNSP2xDuT4NQAZ0z3ktIu6mm3lBjK
4F80E8aHNttUFGoEVd8aePYN+Agk4Ykgpso28AjNXtfzdVA9i50A8aFB5cnKFhzYOwyVxkjeUg2g
a07YEh75Sabsp+bWjVo9WT2c0hKaHu+57C6lGzCR0lWmsIoKeqHUrNH6eooR2mFG59+K3JRpRkbH
jdbDmOo09GqwL5WX1c11q11C5akkd6hcQgYimmSy4Yh16krznSpLyFMVnFIEgI0xpCB4jRqVFCJP
JpDL/bFIHuoBoArJDFWBD492CdMyZ+iFA3ZntyeTiVjmlTpe/MVfCb68qLZ5iEZA4Udwglq0vqEg
2jxSUG63mIeoqj1rgfLNsjBbytJb31xkVsAFVKBWnNcmw2eP5jLmmZmQMGgo/DEbwpwEFTV+19Ef
lWRayAml+/AmbLam/FTj2BkF+W6Kvkezf5aAotG/dKX2e0a5XJstV6cFagGYDITntkhxEd41JVgv
EXwRwKcuXonmVlenUx4w5HNr1jygYLQIP6rMi0XomSYfwUuQhPmQmZSqOFERxvNCJVtTgqiPPI4K
/RRF1OsxHFnsc7Zus/skflSgGkqEVaYzthkR7Kp2p/UPCuEJTSW71DxWqQl+ITqgkl2VoEirfpEC
uSYKgpCOGp+zBfK9ZU27pXF+RxfuLsVu2zMvXAI9mOJtE8YdVQjdRqwPcnDXQQlDlZZ8I4lUkA+d
RC70VTbGqzkQJlsr74TqColXZCJi3I7x3RR8R+P0oAY0RQJhxC8hsnx7haXndDKZQJa+0aKrSRdf
kYtBgOHRDDR2THiP1VdizpcYXTvRhUsbF7xlFkDNTKAspQ8UMbaO0GTudvQfcFudLSg5RPPNvFQR
9pzqYPbGgStiPPQRmVkjM5iZCWkAR9CifNhsDclY02xaiUO/8VNjU/aCF+DfVdGYUU5Z57xgmdt7
NEuQsfQkiQTkQchXAoKrrqfqC79HTriBlgdQTu0qyb2FuCQYx3xgcIvkozUIznL2m0WscDbpG9R4
sNqQClN6pqxGXKHhRIuvfoqYmCGIBuo84tM09Gdqe2v0SPetIZG5MZ4tmt55m1PKIMKuUMB0VOji
aWRHkavhWxmnez/dmQmZk2buVLNlV0tWmvooMiwl6fdq2ljCWSgSkJPPTXXjB55o5XYqpl4+z9uM
D4KAdEoJmFyIAkrC/4oePWdSWhHiSbuazp/i+Z14VDMafFKw0gmwwgNHjfOG7r+uvCQK+p8B6mcH
Ij3imJt1JN/jZHSzrNkZJVk9NGEz7VWZ4/0Y79DyrERwVV3Boafjtp9j1DCCXVtUPPiUJdSopVK9
ASgfkGWH+FhOiXqc23xLG+yYheJOnshJLfEBEHHFmihw1cbfWKC1iVOnhGPeTc3kgiS/YNV+9YVH
rRXezVK6SbT2ys8hnWeNAiMkqm5aDSLZ79duLGQ/dAv+vnIzJV3TdIuFmy79unJLFnJwTwfNwQ+5
UTaCq6wBM2zi9e83o/3FZmAbSJamiKxczU+bkRs9EQwpUQCCwqktj8bI9Ru+OJavNvKp89FnYHf0
iY2gkFtZ6hMNrVWlnX9/JNKylv281v14KJ/W3nCpVGnJGHJoxL+b79U1nWwbHA6KOl6aK8WdNgiI
d+Gb8VVr54sNL0WBDw2pEQaTXjL3d8by2p9ukWR8cf6k5QT906FheqN/pMuyQpHily10JkbrGb2i
07ijg9LcicizsBkV15k3PChXX5zJv7r31A+bM3/dXK4VYi6zAnNA6ntYQF081S1dPaeycSLbnaN6
8S5cY3F+hvQ4f7X5v7xdPmx+2b0P5zPqdBi6BpsXNsYZxoRTwKJaEXGy7XeSTelBtwPHdL846C+2
qoq/blUcRKVJUs7xsOtcWonrAjE07jWHmBna3nvgLVVjC45vf7HhLy6u+ukRpPo8d0PLhlkcOLMD
ec3xt6QgrgmR3mvbL7a2PAWfbyVNlCxJpexlqJ+3ZkQikLk0Vhx63woXF6AtkGG784ot9Li3bt99
cfPKf3ViP25xOf4Pl3PAheP3GY8HEYu3cPW32jfDG+5VO3OV5+BO3fY2QWBX9BC32VZZp5fcjZzA
K/ZfHPmvXe2fI+rH/fg0PsgtqgO0jct+pM2G6NId8jSsuGuCxmnQn2EqJd8BfjzMr19s+a+u8Mct
fxog/LEfsa6wZWGPGdbr1r4jnUgtd5CKMyb9fmtfHeZyOT6c7hAGGKM9GxuHvck0N53RrsXPaC6+
eHV8amj/8wn91IgH79eR2MuFjbft1noAasmU1j+Mtuxh0kjsdBebrvbF4X251U9jod426YijmrgY
QIfncqs4wULXRINM8BfSWBhyq8hDpvT70/qXY/DHi/hpUOxF/PK9yXZbZxmTAGgCEnZ+jsGIxr8c
Fv5qENZQhSoiq11DVz+NgiowJWT5GeORPbiiq9vF0dhn18E1buNtvLfWJMk58Tq7GTbhV1f28yCh
iiIiBSYelkbdXBM/bTsv6EjWQ41f7Rs1FkfZhzeWax2rrWKLG//y1RAhLUPcx0Hp0/akT2Ovn3TU
dSS213vTfeayTlnRB71SN4S7fnUdPw9HP7YlKaYhaaooy58HQBkBhWhV/TIMTG5xIfjWKR/yhxeY
66v61K4tB5LRF/fOsv//dHyKAfqEpoAI7eTXZ9LM0qhNROAK8QHNxjo5Nl58KbzAib96mSxDyect
EQ6lG6JMU0NXPz39gh6OnWqIPP2eD2XklrqT5bXP/oZUkhUmNeVO2I7aF1tdbv3PG7UMDo2QO900
rU+PZDyrCIr9QSVbfqQuVVJHY9WOc0sU3yxxo+fx5scJ/ZeaZ/+7zti5fMsp5r69tcen8nOn7ZfG
G825v2/feWqffvkGOGXUTtfo8afLW9OlP5t0tPmW//N/+8t/e/vxV26n8u1vf7wUXd4ufy2g6fyx
2WVx6/zP3bF19Fw/pe1T/fkjf2+PaX8yN9S4AKqITR3kEFdqeGvav/0h8CtdZ56va7qCwotb4L/b
Y4r+p6RppiLSOFukScsiAEZGG/7tj+VXIuEBoihpNG4lnpYfDcrPLc5/fP9veZdd0SJpm7/9IYmf
Rm/uS0VV+Ivsoa6pNMmWV+WHtxNO6jDWyuJdQlK2nbflbXaRviHUt1rbHFc4VNzXZJfxZp4P0qar
eDvzuGyMvbWf3rRD/9puy6vmlN+mW+GcvsavkqNt0lvwrsbLcN+yrHiiPmvn28muXGsDopzVk+pi
s9r2ryFkI5akNlHpTnVd7fSn8Ep9jzbFUTvIxHnQltlIzATu61uQPDukYq51bh1WuQ7mlW1yL1+X
h8ElU2areGRC2LKbXk0uyhWEzJ1DxduNNirpdV5+xqt7N4w2v2mu5wMtskN3D0ryglr9Rd6pdugN
6/ZApuFpmWr6TrtJXHFneJj43+OrYsdenpBBbPz77CKwgnkx32kIBSaoKzvYIEyl5bDQg6Bv7aod
sXjUe+qz5Wkb8S4Yz9WutK6euyMSYf5scAqvph0OmntO4YFjeCdB1PO3RAbudFt0tX1+NlYQ3r30
xr+Vt8WaHbQb+xZ4upu55UHcKSQ19rbohSfzFgSvR9ixrTrkz6yHt9z3ahjW37RNsZM8yxNc3IFH
n2YR/qK9/0j1f63eUGsiUAwllbbyvYiyFTVJO9LpyPGEbbrwWJHs+5xKewU9LfPezmZl7o17hf2C
nzPYmW1+b2+m3FHIgdVX2rf5kG2i63JfrRNsVttqg/DCjjmudpVyWijtbQ0v2xTrYC/v8tvmUThl
R/OKLTxYHslRohtusb2anPZkHa11x7goG1BT8Wtg2cID2aznYW2+T0fqQ/2DdaFS8qDs25sajcNK
CuG2rlRxY7Gj2krYiCdmHa7ogBWxJa97MnfTDvYVfg8320tn4Yb7k0i+MD9H2cbwpFVx5PNOZMur
wNP36IJF4mFW0Tp1yu/QTlfVdX+FXYZKn4LGYpXlNtONDWk5tehIt6BPw5xAGPqjdnnoPcAC4Gae
Yd441ZoUtNgOjleZvSJK5kJc5Cr1jE366rW3AdWXezIWAjIqTE7TI1z1cGW6vt3ZuMxcAc8Ge1E9
Zsd5n3vtmWQpRFDkS/K8cRuJ9rgdERRJZzxTqyQ/sBClQdR5kv6tMwhTbbEUGGAt3glFxsera/ao
bEbl2K6uXhoP2D2ujA31dsdvKK/yRoLadaPdYQA3EUBne34GiCGd7CK1mxfgbqvxjsxIyd5QBCZ6
b6Kxwa2YHija531H8Za26KqhrUJwG5hwkhBeqA6zbOXed+ke0UZ7qnbzAwidGJ2gi+jJjuOd/0Ks
+xUNhxAqes9R7KgTA0t5SnfRWbut3iNZ30zGjX8CfuSiANvlB3KqPEV80+5o7zROc+5uSgexoqR4
zbk/UvfCKHDU7lVPsiOW6Tq9R0Yjr5C83MBnR6g3cMGIZCoCYmNjpYSIkG1Y2loCz+9WBQHer5Xb
escTvNLv4GMB4OyL6753DGw3dI1NbP5HKpqvprzSXeCYmLRhcnjhuAV1mz5FN8KW/FHZowVfrcd3
EiNtsXIfCoDrLANWybXg8kyjeaPn7rbKE+dX/NbUjqw+6I5Fr/CtJNfUBX+CT2KCM0WJdqPqqMhJ
yXTz5wFTmr4xLHyHzJf2I/7H76ONKdAdLqQZOAGhT+FeIUFydqF6cUPQX0Tml0hYHzU7KR5plxGW
mpB/4L/4UeopnnJDElcWXuE0afud7Cb3Ov/Pd3VvyMf8rsq22UP3ENE8Axxgbkq4NxjS18BdTd1+
NAiLoHB9n4Sert+3iWeJD8Q0FGDBaKui9HXJJRJzhxBBizSjNdmqyXaynjjX0w01RVDbN8ONcc89
RaydPZ7aCy44gNd0sOsdFl7nxthSOUT8l9sElU/Da2geAus6EJzhoXkQr0UW7kiY3E7w8D6uO8He
KJ2T3wlX5qXZvFoOiZCZ6FCmLo+C+mQcsQvZ3bfq3JGo1Xjge49SwERUOXcgULRV/mh0d10GTZyY
NxlFQNEjWnhBSb5erAorY4tPx6ZTdRmYwiIXs40j6d/cyLf8nW+pHV6HhgZP3OPhIBsy3BGXWB5l
66g/Zyv+rEPIiEXLesuwsQpaKrUPCjIIZV3pvQtinGRxWjvmcchUh+ENeDTx0sJ9ijb+O6srMhnl
7Bh9E/Nv0rluH6WAbhMWkUPzrrSEBZUvWn1nnbVk3+FQOaji2qlckl3PWuf0o33Xu+7wkjWuDi+I
J3E1IrJ/CDApH4FNrEpAmgHjpFseidRkbAcnshoNxlUYjAQne20srwgD0oELi1e8sLA5vzSYK838
Xo1UT0+yB0SnsDM7J7khLkWg5ogtag3nJd5128HBaPJsXswTkb6R0x4rckLylfzMl/aY7qaDf6a5
51TPCC+2bIqLWtq6mx5MUPOEmWzKrc7LRX0Mt91zWa2GffesXA0bda+hNEHHgbz1qjiYZNB9G7Qr
abMUkWSPYwWWInkGU+QBLOcKMiUlauLBhMLLMae3Ni0LumHGsNFMF5tSVW7Rofgz1ANwrg+EugSv
kLtrZ5xtQwBHC9PcgSZeGOtduOMm427uKbGjFFh1m8h5MjeokCDD67gtdMisV4CcU3R9rfMKTV5U
fy4b/6VZ+f9C0rZ+K05P2Vvz/8BsnIrr76bjRwAc0Uv0i1rtx0d+Tsd15U9NZBltiJKuM4HWmez+
nI1r+p8aizSLRhEzdVnW/6FVEyRxmcRLoqXpsHIWtdp/z8YFWfwT9qLKotwEX/djpv4vTMfVT+s2
mewBSZMkWbN0SZIUfVlMfpiME3KraGNqLFix6j5qB+JnjAts7ILOVOMFc2TgQ5RoC5VWvOojlv95
da1XVYqeC4uRLMTvlr7WO0VdlTIwa6BvFqw7jEVu61N2ymeApDmeLbk0z4H/JE3VBtjtUaf7PbHa
Dw1SW8zsUjY9wveFY90l4VO8gEd1xLMJlii8y0SidSRsSFFvOhhNEq8ME3ds9E2DPcRVKkaCTp5d
WHIsF3Crf7iiVz9XsR/XLMqnFfWPk6SLKhfSElU0h59qE1BTtDEOY3BWS6KuTjoPY2PPGyyvBghu
PMp6fFsAoe0Y3sI5AM4HKX5GWzAP0rbuYhD20XHS5OIErP0o5rhY1XKD5OAmmkeSJ/JyzakOVkMy
3vgknJFg7++iCKWsb+SHMtLX8PJO5py8UEa4LcLG+/0Rfq5sySpXXjERLWrgBbi5PtXxfA3buALr
BAi8+UAAz4n1I+9N3Ulpq4IARrrSeUrrPyt5uy4hwA3jyxe78KkAtOyCZqiGYcrU/TVxeew+3ok5
Wx6R+MPaCsFEEaBAOM1GK/WnN7lo7EEGZiD3dlbgLjSb4+83Ln+qtP3YuKXT+1oOn8LQp+PPpQra
iULAbOzr3kJOEqOjOD+CULUbgzj26S7zibXNK8caTUJHYbgJFbPw2mvA8GfhLZwTAJbklRoyxiNU
XaB/tOFiVAheGJM7ABEiU/tkNRaWWxTh7vcHoCxn50P95ecBmAwVPMySrGqfFtXBpMeN2MDxE5uX
WgKRkkzDKVAj1Jo9gsEkYGkkI96q5/U0kS3XvJiYi3tEK3lroiVEn8g7HaGzQ94D4dzBLngpNBMu
LppN2iHNfEXOBDNWxNqowdeooW8wYd0vav7fH8qPSt8vh2LIukkEAxeDh002Pw1JEBHLaEq7FjmO
fpQN4S5vO+iv2gO6/6eJPDuA10+dEbw3uvqzqPSLIPvjk/7Pz4FBI5SRFYMS8mLls7FMnptCglfa
OVaaQFQUle9LKExB1hV8qNSzMibr3oF02XVLyjfTFqH/opCm/qjq/nr8CmO+ZWgqjwMF2E+ltDkU
RkJISUTrIkrYcZ+/M0gTWa+/WEhfDfl7kynfha4fFr3RlVVB2+jEqLQ7AYWQRYXRIudklfULpLDM
CA6qQual0HtHksdrxa4zMidQOQDmJm1F0l9msI5O0xJjK/nM0msURUK0MDwInAYWqLWhSMomLNG8
5o4e6O8rabJfALMDqedge0XzSPY2f1nUX1SL9CGSxG0Buxl4pe4SlDgl6NHrEpOW3vpP6s5suW1k
W9Ov0i+ACiAT42WToEiJ1ETJksUbhCzbmOcZT3++pKvPsVTe9t4RfdEdUXbJ4oBEIjPXypX/gEUs
OW/TI/Y5mC+IhwJYu55z+YzU6aMxxPuqTfZ5KV662dy1Uu701vzCyhktN93gXmuV8dLa7cG0qluU
eY/x4L3prvnsdvYbkmyPyCBezcGD28rnKRiOIe6667avd7iaJIDmXuvB+d5WmAWYOgMetMNdp23t
oUHyfHyq+eKqYTdppvIlcNqDFP2xFvLVGdO9hk9vA9YpEuhOBmKLRCJyQCIiJBUoLfcI98+YpVWI
MpigbMdSe63TBRttAKUGT9JsuuNgFZeYi26qkXfklvtQV1+jzIH1g5KvlT7mOSZquvcpgkmNxdgm
bVCl1q23qbTv1B9EnF6mzNqFoXzJArAzzFckOFd5SEGjNbN1HtJxwLuG5ZjgEgsACGh1qnoTbIjU
PqO4v6wwlEUFv1TmrPF3d0EjRpgzvKH0pnGdT0kPZjnVL4XZ71OnoZ06n8mG/GvRwUzpjorTtMrr
jqBNVQBcx66UPbtckG+hVaW72DBeYHf3lXmFaMZ8CY9vG+JslyngkJmH3wfELrJJMZ5yRAhN48VK
c7J3k7wV46MbpM6TnLVmEIAWId2/zqX+rS1xsYddv1rEcFSYWRtZs1UccdHzPVpJh5mqBiBRbC07
3ueQ91a95l6abvoIQ/sZa/C70r5hwD/ju3XZVjr7BOPK7sm6GTy49vbWG4DddZrn0aoWsBVnVFk0
cJadYCOJz8d3Vvbv7mS8LDYAXbT12DCNOMxxKkSMENF3LCMRqB0xykAKPDObhxgB3NWwpMC2ayqC
db5P5+6QjglG6Durr/oNSg+Xc5gMfqPoMQGiM5oEfwJkkIriVB7CSAP+yZZrNA9Wa+zMnIk4GmYF
ghU6TKe/TjMbiGi5cimH6viVt9UllH9182gaYTEC4D+YHoHBNw74qGicKEvIFANsjn/NSry6Pa3H
euFqbPoAnCr4XaByYebUFPOrYCt0LNzCCWhsdIXQPTI3ZUSFBnkBtOY+jeEQr2dnxyy+Tyubskt3
KGP4U2LUt2MvXm23U7YWO1rCQfrM7ihExSg2MYaP0mXj5Ch2SayE1zmOfdGEbml3ivSpX2u1+YoL
toAbqmP280Jl+VMrpm+IpG9lTpeCCR7W1FMS+TLUYYOCw0S5KBU3KCbYmfNGjACT2Tp4P7t+AZco
tJpDkCT33atSr6Nk5HxCvOcVrWgKeTr8APOlzphokYMvkrmPJqW3j61h0bx1k32sFzprwmzUFORD
5lsVhWJlWj3qsei0OSOQuqDvjrTzwTTxC4z9+DqB/Gwj7xHq9l1k6avJpfjmiryi/BSxZif2plZo
1tI1L4OI1Rc32QqjOOwsDnZP3NMgZyFrAnz5uoaOX07BdyPU1vBlQz8QWXsRCNB8BsJvdc5UqLTL
XpjXEulOakURmo3QHMoA8y2Ddrq45k6vQ4WUZLYc7ALB5M66mthlkL2bb15TosqVoWaGCsyXzOX2
0RmgXhADdawqQoIKPXluvoRAqP02q792+dHqXkZhXPKNt64DEjgeVcFIs545A7hGu87OEdxzCvxv
3U9gcAlpnXjG4Hg/U0AdJu9oIOW6kopm1jbmsrLGeWMOBoe6GbqYdRl89lTMcUrvU9HSJGn1+Fck
F4VEdhgK54TaesmJHYURyLmUyZbhMC0dW/YMKxEH9GqV3eFSgWOIdxeI4tZI8c61tpbTP/whdflw
sCjIV8iddWF4nrSl5ard1k+7Ka9GKRvrS46Ho+yx8TDEdSKT4EstTmmXDCgZh/ZdojPTvek2MZcb
6doKJ/mYsZxGjnz9fYPEP9JCR9pCN897TNdxzjT/nxoEczBGFKHr/D4QL3k/Q+KXVO5I7W5kiyfk
EhgQSFkdl9Z8cRXxB/Wx3MV9MAgKuQ6ApZBJFre6UaiwYazaDDRmXrMw/r6lCLB+zGDZgbIBcTlg
giJvf+TG25YLI7g3gfGa46ap66fMGBASScDd025Qoey8ilU7xrjP5Q+9Nl87mOxhxXWbt9Wz0ReM
QJcMLbkxG1CTXSw3VmUCN09uk5LDITmw7nZPljtszFC/jkpIruOyaVLYnCgHe6O+qd0cNHT33U4M
Bia2ziOKYPb0SchHM2op7fbRAcm9K30Exz601suSENW8rTbIb3BGh3X0ghWPtbJAW0ZyuuklZo+V
txrcq077MnMStATUDN3bJsh9YsY+aHJc38pVULFt7t1NiYpPI6bvgw4IVhQgvGz7RQNZXwmMkTpX
edJGa3MKH3AXecsGgN0e9oYuOlrK4UwlbfPFwBzwEESHahVQE4/8yTP2Y80Ya+qd11WUPfHmTe1b
Ez1us/M+tRlSAhPWRf2bF2T3wgZGbUQHJAh1U97amPIo3lHePXYdVNmq+BrjIdjXxdFMqYma5nXP
UV4Q6r4EvI2xcKC9tg0qYmhr1UqkMDd8oMEge0hlQZVdRBgJ2ZaG3/n83SuCASKZPPQIusPB7Fyk
c4LGegwVYyFB85JAP90ko3Eva3RgGp4/JRPMztzwWhJpawrUPYa1BT7BWY6FlWdhD6jwvxUmO1Rs
PQXxTPsvrqyu6m7ZDmV3V2BorC9g6bX+eqoTfDe6m3a0XtJlgTRDuqDQ0XVDXX5GVDcYh0urHuMf
mf7/7VrZv3fI/f9RRU3N7H99vn3ZZq//a8s5e/Gt/Ta/O+Tmc38fcgtOq10PpiUChTrh9qdDbvGX
7UAM5bTaNCCAns+/C7RjOck2vb/Y3iGDrIOloUinVsO/D7l5SQJ1Yd/H9hnI7X92yP0B73beuIE0
NRSlVBXyrA/gmaEhWOUe+OqoDNcJdARH4KgHZtO7W0yKYhTUAvspHQ+9vAvdZOUFd8L6MgzIHbCH
k/F9AnLCRN202DVKmotTm0Z/iue3jsOUn3r3F8Wt9wXAfzT1Y9klbDXIS1UGFHw4tbjCLKfB4piK
eh46uQZJ9+8vB+X23Tr/9wXZ33q2KjQJ/QM8JZuDvJozqtKqXxDsw4kE1ik/Z7gRLuJQHPR8NzTs
m1K4J29NdT8hcZEOBw8VgAyhnvu5fsvx1EbVZ2mJSM0hTwymsj+TRz2NMZm+tvLEIYgxH+RLCvEk
umZN32vshKfpadbwBY6enfiQj29o2KFr+TY2b3Z4j2OeH8SL7wmD9PgwsglBf22tvqWvngSQhPxQ
Z88xeqRun0IfRfbjbcrvE20/x7wXjc2HurtoYn+x34YJS3jxJvon18KCQ7yhWjHCJJjP340WEXYv
1IMQye2CN1qXTm9hcEdDGkQYUHwmz0aA6po+yOQTOZRMDwsidLIN1wPl1Wp4M9jgIfSuThRRWwM1
qu2rBc3Q8sl2n0R8j2sTbn6Jn8ZvWnjo+R2KlePB0W+C71b3xH5SWw68mNUcvI7Y01VPUT/5yk1z
5gw8fnM5ZeOXjq2trHij54esgGqDiYJGoBmfQiw5w/BQ8DCko2OWzLAO0cY4wKzEU4+O1Z609qLP
L2pkFCwlb+Z+Mbpkq96ZT5CAseiDgR/sk/ltxJOOuaH6ccByLoLcsVGCYl7z1CAdyyfM4CmIdho9
I3W2z53ADS3dOMa8n8yYo037aTbuAs0fqkOWYuLMuSQisdxNQfnGAAVg36kek7SjYvM7Yr1uBMpC
BHfqfPItpJId/tT6k+uRPbr7pnuzons1A1X7dfsLEnkxM1pDzZxmcsHaeOomGLrwNI3knstbNvZn
jD9LviH6qqZ/xVvKe55907+pSyMWg9PBE5ZA+B0xr827MeQra54Z8Kz4QOu5B0YmA6cDd2G/sUjE
GaKWgNoHseLXabBHRqbGDobVgi9P2kdxHjHMBZ4avxGk4O2+iOXKtMUfKlTifTn8xwxWlVKwPZTq
xLmI9lNSKbXYzbAb4FzJBoAIyXDGqPIQiJPG0RXbPzTjmF+sdsmBjAFuRrFWFN06P9WMX9EEO8mW
kieRSEZFAdXylGYnE57I79ea90XdH+30qCSDYwdm5Enix8/ZeIRa5oDi6ETiCmmxPfHf1B3V0tah
YDacTPZIv7+ibbzfAfx9TcQJTKqHVLLdD1XsrqvZ/jCaVq5+ZZBOBwVS7jM6puM2qCBsJbnipqwM
heaoCqJAvrbMYq25RzhxBqfY+XzuiTYAIwPXEv/ylTRiUpyT024b1IfL+ag+xb/idp+FOwcRvfO7
Y2Rz0OnzhiPeMX7XZf6oZJ4UeISioPruukXJAwF7BwphOeKQAisiqTltbk8xpnnDWKzb7GGhLpaJ
Q4lgoVOdxoCvX04TthFK89Xyi+DYceDb5uyRT7whC04C7yWapencpwtvmqSNELuyAn2dCwpmVC9m
Sg/u0K1SUuwpfFW3pPojlMcupIGgN8Lkges4xrHJXq2Y1riocdFoyzpYDA2MF0jJjLXNS7N+wm1g
zVBbSmi+EVAc6jHJdOQJq95tlvPzpisTbstVKoN9hrHZAZdXFed4IcIWXO9P6heqWfS/wW3nNSKG
R15uNG5c+IZ+jJsTz46HozrMrU5ljR8q7dExn1fNJhUBZhleDsg1WdFXXPt6YCww0hA35cZol5E6
lwuPMaauWM1Hvo3inLqzwjzyFJWCLr1he8jp+GoSqOqa6hSaR6fW3Avv8uzrhBpqD6fwx4wrXfYZ
501+s3Eqvn3I1yFVnaQsYFVzdM9dRexF+jD3VY8SCjTqvdyb6neq4FDx5pXYSk6KVdtpzHmAgmTI
dGOdAnhS/86xuGw1ZgwNUr9X/6bqvelwDCzmUzW5j8DRLO3Vg8tsL29BdYV/dfEVPw8ECF7VU2sM
vg7P7Qj5ZTIeTb9Q/afuhOetrqOG4AhQxFc/qHcvqk7lcV+MU9VRbc69JJQY8WJsTw0LIT/RiTw1
PA9WJR2N6RsHbiv1gtGgEnpSfaPSl5SYojPbksKgWJCvGSU8hMk+2ZlJlEbc6qQGR45hUEeTUuoO
wUyD4dTB5Ky7XXMTJCdC31Bvq2oLPZjSOu8xqelcT4wR9cXnJY6H+my2J9Vg9oY8nH4V6Ri6OJQr
GX3ZaTFz6u1sSSXifkxNFiPVQhqL0g24IRAx2QlwsvqNanboHQvYX2j24H30Y77o7hptfwi6a7V4
qZGWMYfVt0w9oA129FoYbIwIz1p5LFq1edpaA1hHFl71ripnz89Y7GMeK73qViCUmFFq5DRtjn3p
MaOQT8c2klmTH7SRD/A45ozRTzSVdXgx4kDCtNDcU4hLYMOiou6qaNjTQnJnruusFDwXzQxgkd7S
khTHU5jesj+qBqjvrPRsp77PjE+BIE/jyVsx0RAv6578M4IeKVNj3YZABum2gsk3gK3g7XQOM0Pd
hDqiYTapcJMawXkWqHvpGarqZawdVupR8hn04JUaxQgXUH2TWpTUoNYM1sH5iMv9aipYnFmvAvCH
3UWKq47qTNVamq9eaPRrV3yn6nl+QcU1hhHyNGrZWfIHWhXVuc+ueN00BxXu1ArF4Go1aK4kFUo+
ODmprtTEycsMyrfrnrcgqe6rudMj48mi4cIQVs1UUapwdJTAOFagdwMPMX2HQix9rx4NK5FgCQ6r
B3Wr6nkxKzzigrqCirT5eQipZ954rEz0C+1qka12YKmq0ndP+bBdoYpNNVY9R0mYNoghVk1lTM2R
yjSpVLZb13tNtLuYA6OQc3jVKPXBftxmzBF19SSWPgdqq8h8tLQNtUAVGTxuRPW1CmBmiCS4heYd
zDx1kwsBsZ6xZ5DHzAW/Qm+reKHGmIofgsyQl9SqiB6AGfg4f/l4gV3YYY4Nx3XYfsZ6FTkaHZ4o
iBjGruoiHoFqzcyF1CLosQCqnkfqgjF6VGukSz+XRN0a48bz/IHKQc9sVfjkgufHQUeppZMo0Zg/
1mEVun4EjZ50VQVla+KhEGfO6yu/U6FyQrlTRXUVjaLmxLxT8ZrFjI9qmYBgTacbKnQGVe5HzAmm
Movf3OL8xmJP76uv5oVwOvE349JhQqhJoX5fWbzWnGZmeShpoiKp2QrURql1TNdPDB+LC5UHNZaI
XurKKk1AvhcDPJYUQrS6EbWupT0KyaxjKoZzMfV0eGDYzgLb+BNn5lfbPdcmTxSublEuOm+Vf0oW
p7BaRpzxplURcKxmsQATElQiwj3qRMcW7AbzWXWnStPUmCLYqh/pP+44Zyc8hw+LeVDhS83n89ye
MxWcmV8/wqlHgbrleamPy2E5qYmr1g4k/T1rn2upzzR1RyzVuFmWNTUK1XJf5w00JQY9+F0VaTPW
jIZ1cSyg+h74jOoV9cua6cUoCjuGKp3UAGX+feoo3+Mfzpmja9sGqB6QPwog/z5bFRH1Pj10sKSJ
wgt1/wQ4xo4KuhT7t0Pz0lcAy07WcmDxJQ6qKKrWIZuQrca/+hnbvfP/KzqY1dbj9ARzKySBiTxM
SLXoqRSDfnWQM2PQ/P4mqNT+c3fPXQCgQEnL8dyP5BMxTLIfbBNMIQOLp01TY+OlcLeOc87beOoR
gh70KAmHuksO9hEvOc2svyptIbVTUZ+3kalUXxF86kMSFN5IZqjindOQhLB+q4SGvQOXUSIrbD7U
DLFazEtZXJbwoWhxtx1a3NBP6u2jfVLPecx5zvSN+qNWTJX/cSGU4XxnJg1nppFBqMRHvaIiJONL
LakjrVB5Bkujcp1Qv1Jx5rwGs3hm6aNjbCZU5fiGgihYgs5TmYFKAvtWvygC1jf7qHLR813zNpVM
ks0w6viJ9IYNQrNRg1CFGxUbVQw999SPyanSFEFlXoPRx1qnEhxp3wiXNeJHwFQDVwXJLs99lVGo
OKICgIoblKQQMP3a4GBRWycWIrVtIEigt7NS+XrH/ak5qCUkw/zxnA0uriubffLgBRs2FeqbWV9U
YhKg9MsKz0qjlm3wbao9qE/4+KLkzp2aJ/KoYqBafyvCDy+T7ODFscrlQa3ifBy/yI2uH4lK6h4t
ep9favGDisTqWY5uulNpgIqcXJ6FUz1+tVbykd8P218NWl14aswCpJHeB/QPUvl4LfSUpFhyWIv4
T0U4FTG4qsp8f3+5X22gMS2wLdM1wVGxk34/1U30CNwh/nE9Nc5C6i+MeIaaegRsa1QOCcCEmBz5
dXslZ9yxWLvpere8JZEipVFbPXqZJzkT/r/Td79v5K/6xNEVVYjSDavShzZGAZC+NJCjmqcqT0c8
RiU/KoPg8dMv58v9R8Xwf6/S/W/AS//lF6nm/LfM4v8jbC+qK/+6Gv6/s2/5axFz7PeDOqbEuT0+
8aMOblh/6UpuEJluF86dwbj9G1z6F0AwW41owIqmQeD9b6aXxWdUmHFdA2YpEFSqJv+nCO78JRwY
fBxiSlChNrH6P4CWCjVr/gfHxKD5cZqnVAQgpFlnVOVPkX9xKPTKDn/jHsllDpZERFgjTdQq7F7a
BV3etUxaP8Pp9Hrx+mWbIDmzWtKiuAsN/VLm8qJORMuRU2ZfyzqAWGUk0cHQjBrxl0pszv904iDd
9s349WzstNRoMXWj3bHZlZc/9fwvKuXnafnhhhx0o0lkUOTAC+fDlHDGNsWxDMWfonJetcUM9p76
y6o83/X6z65gZi6zk6KPjuyeh/f6AacawsmS6qvBSYaNm8XYyiFliuQ4BtvlfBvULfbBRUbyG5jb
yrCAoy+Dw4oJw0CGjXuwTd09qIr3ro5sRNDscLzO45JSq8i30VAsd7+/TUfdxvvblEpg4kyMtdVR
yvvVCe+3zhwaxRZRtox1VWsN3oP51wZTzm0cw2DKTHT0OTnYx7k0t1Y9Q8NGwfhTHzjNLRW3gyyA
+HYTaqqVN9/Eph49hH1+SCwgApWA1Zdr013i5I1vV3YWIAFW5Hga4ARuBQHaM3Vz2btUQXUUZL9U
1rYwL20RhLdDbmk7XA+svTezIHK6+K0aQuOlQ+gcZZGh2I24Plt2UdygL4wK+xoV2xKOnJbsekdO
m0F0wx679n01Nime1oXlm71p7yfMjClQh+HndsBSEmdp4+L8z6mYkXYKMusmigt378KHQGKoXwsJ
0iKV9nMf6xVF2S6Ql0zHG5SNl7WGmxipqpkiyDz8/VdstD+w9v8SrCjeL9FqgqHRb1oELAFOEHTy
+weFQ2bVVnaC8pbscnaFenrIqozLxwOba+hoPQaW5H/iurFxIjCSZNnrmkkRDrnxXTRPr/msO+zx
yvIGOyTUwYZZP+p4Dl0PrX2tJURvV42BWNO8dZiV8WUh+niDqTXGlXFr7J1ULhdORnnj92PwzIb+
MAYZ1yZgXKIkEIYPU60aq3EZNFyoMl1yQiRDSBaTnd+MsYNvb22g+Dw1znYyHXRk3GCGdJRTdDUi
aV+hbl+tq4rDZNOMa9C2oEMmwWQBdvA5n6PgRh8tiTUJfiqeNv8hl/hAZD8/FUcAOxc6j0Yp0b5/
KoNeAqDBxnVN4uMDurQRzUuyp7EsJcUHd191s5KjYV/hzlW4tyaOCHKMKf7Qg+8L0X83A6KAh3uG
AS+bCPBz8budxqnr9SSl6FV72w5nUg4UM1xnR/NT0oVU3ZE1OkTqp1kv6m1bVM9RDDSAdPHBs+4x
J/SuQCV5V+efJitCLEP9LrQdcFyD7a4QtGiotsW1P9g8n74dl20O5/lPt/J+Z/TjVkxFn9CVEBL8
+Q+3UtjOLCoDhRKtmjFASod9J49tFhtX53/0alKff1rwJ4Ai2M67WI2R//kL2ytU4RMUPOsYKMk5
VmTolWpjs0e+D3hem/5hHf3VQGDGE/dA39Du8874p/hX9R1Cuym1God6ISYyLYBPI/WHZEo34WDA
BguTr9jE49UbaKigmlSX0j/ErA9g6nPfkR0I8nCXMQDt/33fTYsOcUJSLZmqwLpY6vANnI3hi4JN
DOu8fvBCgXllLMAe1vGdE2Hb9/uRaPxzmUJvQfEKIJF7lAA+Tog5zvspBUyRZpm1j4wOEZQ2K6/j
JONsSA/2btl+sdH22s6eFu7jtl4Ncrw360ICLq3YEETwRawA9fxw2OtjmaIr6PXpHzgAv+gqiDgk
u5aDMQQgPTUMf3pehWyFKyoghJHWM8I16Vw3hliuRKvGSF8famfwfBQ5zAMEiKY0oj+B+P/ZU4wT
Lm0hS0GK9nFBdzQjLWqBw/nS7AwzZC8ERDAy9adU+WHaCeKWbY06XNm3n2Y7wuFi1sSlZfXsANC5
d1pE5FIX3ExQYEbauVDiqMhEqJVO5cZjlVVVOGqLnX3U28bZmOhFXwqr7S4s68KuvPKzM9hspudq
2pwDej7Mjq+l5bPAm50D0MW8EQ3H9fHUppvzMjwhxvIHlZ4PoDU1Zh2SDxcYHREOpYwPS1fq6mHZ
BXOJ89pVVFOoIN1DkjdqObgGPI0FUAQgp8+u+qFFwcPWH42mkJ8MDoKXrMmunAETR4E/1AVBAOlg
DHrwoHEuORLTAUlF3h8C8ftzxh/tlQZRWAfMD+7jQ3uXWTejifD4I2Hqah0i+SjCQyMxwwS7+3ns
bNSMcSvPmuH772fXe9Tc39fmkiiKEC9BH74ftDa0lCQxe/yw497bymTUKJpKFJ9bMLWPNJnJhP/i
n+b0L27ZIPFADsJgoOrWh1vuAgMX7QIBX9xlEMh+LXrcr8Iqxn/Pi/tVaTc6etFKUnX2NlkvZz80
7WQfQ852G7SRJfrYV6kF1GJq5U7tRx7a/ZD9cWf/i0QCgh3tYzdBNDatD7GjK9qwmyr65+yJPXLg
HoIhr0WPWK6MckwzoyPO4y0QDrxARqm36waPq36oEQTUGzQ7RW51F1m8fKnsOr2e+iaHtNtqqzYI
OoyWpwUR0OwP/fuLp4qdrYldlo2gyj+WotrAHKFQ5VuZo7AYxgMYoDi7brva8jFBi3ZLBqT59yPp
A2iJoQTFjb0kORfLteDH90Opd5IlWejCFT6CLNZg+OseCxkx3XsRhmDAS9e5g9yqjRm2iwOmb8bQ
T11EAyFUzVS9srtOTx7mNvyCCQdlry7ylzz4LFMqKF2tKQ7bGuVc+AhBpOMZaP1hHsLX+sfeBTgC
J/0kjRb4K935MB0SHk/nNZHLcTF54+ya982UVls31i76JSHeu1GAW220zSQKmwN14Rksy3G4AFPZ
4p1dC78zN7rMi41pUeO1NUiOS+CFm6GC6FHP2NhEeB5HRr5cxEV2V3UIslo2TN/RBY5phM39srCN
tSC6yNLwMFnkbNiAO9Sa2jerwonUiDca8nbrpUz3KQyWAgzVsTVxnHIp5jWuNfjFZZloVynHMZdt
wDliNwts0rKgWy/DU6Plm7pYun1vIVhv6220JXCssMa9ycE87Y3+82AHtLg0BbJmHvjWapHrGr7F
aHYwOaALtN6I0aGJdGUVfWvxaC1bEC4FObdPDbredFr/3R7JSpykuEWXwmw9dDA9bT9W2qGoP7n4
uTzcs5WrNuVYoTXvxWDK28z2Xdj/+rQg4yawJXXZmSM/9BrqExUtop4/UHO60gNqe+ZImbTQYFSP
9mcRU89tO0YftqG5kRSXGZdtkKPfm4txN2lm9YDe6PUoZXKPybxD8Uu2vibaZ6kP4bqf7Ra2jIYK
Qn7RlzhSJdj94hMFKDzgcFEztXjbGtUV3oHTOunvWxtl08owsbPH1WcbFIZAH17HdDcZtBXo0Z4Q
iIcIogsbzZswTZ2/TNGExETeB76GSxaPllXWeW1muWmmTGym1Cr8eYCJEVH7zCYLSYirxUvrvcAz
acpSzqoGgHYSoM9clMjsFtobwvSHoCun29DI5muXk6SmniGiC7RgFUk8y5BlQQq4tyNE3JUFYJ7G
fp9oEECK1y4gcZu1JfCrvN9MIogu2ym+7bEhW7kpmTk5IcUW0hpwcrjsVP3l0uhY1Svo2RJF+5gD
9LXTfE7BK1+0mve1t+tc+dxC8gJkt2X8937iFlAVBL4rxlUfwLyIPPnNy1xq9GgIZCke9Hu3g9WF
gcx92QzGdejxBV0x3XOcDStoqL9EFXV+wG5Xi/4N7V1Qy0L5m6VRehFODPE8w3E0BFABCQWIc+Fh
4csoGC0EIzgqx7iTwy4LqYQlb6giY4w4zO0OCs46NAeO3MBi+HlRvYUJfe8xk1cCZxrkbG17legw
52AZaFfKtqLrw2Zj9nwNyv7eep60kWOw4i2HmuxhILGqjBwOEXLOoK6XCwq4+oW2IH6iZcOyDToY
zTVH6+u6Sc1N1+XjLu7vxybety3riTcb+Qb1yDYSO04ZtvViLNvKSR/6fEFtJkLNTVlsUqbSoMts
gUFcNil0/Fm4wy6e7NLXK7xqswh7h3BEsnnoh3Ld4tO9GOPX3AHq2IOVicqNweZ/NS/OZkgZaZOI
nvAFwG7NLhufPC+/YrHHSl23UOZIKg6qx7ZfN4O2aWwYY7OnP8gCDXM30ThTw4HTz6PM2Gr5+BiZ
b0EHvbGxv1Ir5KzT1R9rViTs6NwIQ+XU3rlpwNGNEazxz+38oGywd5XJFgMe/dJdXnRjsi9kUnyx
uTVRmThDeCZWQqBHkga1Ched3Q3J5mNUzNE+hbtlx4bOGDXSTTBfYhuMVwdi4R6lnNUk5Xwx6phu
YClaIbpX13DSgsgPjO6rRwWiyvPQb+HyYWJ713jpVR9nj6K8jKPwJZcBNezBQWoNoJ5b6LrfaOgo
eWi2x2YG5tFBlNIbMWpCwQy/6ewpUDCaqJKfG8kPGgM394aD7rnoRJXdW6dWipLpuYTdZTpxRKFN
GKGThaAiOVevc5UMq7ga+4PZcVzXAn+MxuUURd8jfNfWaYo3Rt3a6OnkA/rVLSLYzYj8pQ52oPYS
beVM2gu2LTu3rMw7ZGXrdZIRQISnz4cmErhjLrAietzAOyvpiQvxsTX0Q1C4SIo31ucumZ1bni/r
IP58U0RZ0rHSz/pYGBfJ+JJ1rX1fZWXmywg1a600Vw0kvlXPORBUCOwPBQxhYWTsHgY04yxNyc4c
0ZULtklEvWXR0ge9A+Hv6tkpj4v5wqWcWUe30SPZ6Lfccdv7qbUOXdDsIJmgdzGgKS6U40nZLAyn
rMNHPYdKWRYNwEl1oBZP6HNnsFt9e4FVFSrQh9uJxYfU+DxY99KbMGkCNmhmuJBGTnvZlOji9BUQ
Eg/WWJxCOW2s9GEq4Ww7NXKeSZCKTd6Hb5Fs0Egf8n5bOidLK9Zu1A5UCQ95D1oWm77mqi2tAOfw
W90qbk0blRGzz76aXiXvqe9RVNTwap/j10oNjbpHctuAbWT1uvUShXJVSxFfekZ/6JOkuZBWeEOo
vGw48qs6xMCsMfwcGUgKZqUcN4UZ3QL5u87t0TpgTPTKdsXy+z5t/Hoar7KmtQ+tpWMkEOIGiZhB
LWhXA2zBEM2hyrXnyA0e2WxfVtTEeZtzIT0kKVMP34tJmSPiCdeY+M2nCIhLiRZJFZPzloO5KypM
06kYorJi5Re2UxR+qtmHtA/KrdFQQ10QEpGh/gaYxwGVjpEfXt6rHItSoOzJM8bE6Gu7/J614tUo
9VuoUNMm4pw1QjIej+pXuK/DZVcib5PVCybZq7GpOkBS1SZtW5TTjB6XmtxwN+YSJz4qdcjWT+1t
iDkcw3wWWxNO9QbU6tvcN8tqnDwcHWbH2QlKxUxk8cmC2rwzmUoH3G69laPGqD6LXdmXr0L7nnVo
xuRtS2CaB7kZtcz1pyZrqf0CstST68VQig0dHhbTAg9LtTLrrfxe66MNRJQqFvKFiIfS0YAMW1IP
/uhwhm7abGJIBf2uhDvYF3yWSt+mkuNViL3xBbsPZ/84JnnxpRnKh4LdDPr9PRL7vUOVucYAPrwq
q+xzIdEPT3V8Z5AlCy9IR8JF7prBvrRE8i02xY6z7dew/TTpVgiPaDdXM8vb7EIr9bCVz0Joe6za
K2HdYXKOInxjEQNyy68pE2+ikGVeT/fQ1PT1kMCMQzvfCp3gaOhInaHJP892t6snRvBceNGdqNPH
ImH810aBSI4F2rF1PWTVkY2PMDToDTHvRGM2ZL3hWydt1ECBsYZhfVtkAMTxGD+Qp52SMZcbu62u
ZTi+DE1vUFvKLsOmRvKnJDdtLKSNBp5p241IltnknZ2f18tzb867sQI4bUzd995cvnhJ5JCiantr
lNFqfA0wGt5iL4Hmh4mxcNvbm16OdwXkyINWgemvHAzoQZ9aY/TQ9PoOWNsaaSEsrHDpRAXLk8/s
Eh/FrAF+meS+knboz7q9hQCWONkLHkZkV4UyrRqTa2WSk+tOf+20wYulpgSOEDcspsU2jTXsEKxQ
sC/q7oY+DzdtYx8LL3QB9JSfzFigIEbeIYR+NyYL3HDL9ZsGB2S9WsiTVnVDoj1W8Y5FVtuUqcSf
VlCqmGN99OfyLndb7zLBANhfTCu4wkhV8zAvTcAl5rPsHrQJkG6stbswswRHa4m3kYn2kqaTflsi
NNQjrx8i73ywGztYpSwm+L2k60TPv/fs1zGfZnb8F1fnsRw30mzhJ6oIeLNtb9g0TSttEKIZeBQK
rlB4+vs1/91dDILUSCGqAWRlnjwmO0h1X/TVtMn8yUCtCOWz3Td7ObS77hHQF9FtLtKtsYed5r/Z
gtwXiuVFe94nZucPboExtt2d1YAbkauidX9jVviUeZt0ilStA6v4gU/oWTg1lj5jDf2gM3r7CsWb
dKy70tYHppJHLyKARb34RZqtbrSRqs/3jQURviCes7b/gondOrR/EFzGVfnmTuGTKel9puboOMA5
44DOq3LF1eTZxcWsBMkCTKegReFuL/et78T7uJlYmZflETL2E51O/qToq0brN8JoeGcoKQl63wlG
qVWVjjQcOjlNbrycp9o+NXHBvBajsph9rCgzKBuFQkcxGjwDXbkGCn/R/qnyK3frVjDiXZgNL32j
z0nv81Ql2LSZZME+nZ9UyiU9xrzTk5Nt9Ii3ROST7WQS+Z53yS4wzhV7gbuG0PImf6w8x161bNfk
YH1n0n2SPULfMiKN07NJnGxsewPbZuSM/sOy1VuXI4ngk5+96mnjBDl2/mmbQEoM5Vp4P1bpf1rW
3EFLTVz0Cu68lmKGWthcmHwIh1Cxwogxf6r9/K4gdG27eNBQ+ua9KpNX3oxq1QTWnzyMPr3R35SO
8+HxydZ0YlmNmSPZ168EJd1rMSAWyR97Wn/wb3nIGk/vA7NO03dmS9Opv+Ni/uRt+zQM5JCNXbeJ
Bk8ReZkOpERymKLBJzdseati770unYtqQ2fVOAhrPIWY5pYZ1Sn7YpJQ4RtgE/rLAIwB/7q2mIkb
G08823nI85DDrxLYwrV5t19UaWPj0ZJu52CLJivrJBzyjYQNe2wUbwhrWn+XL7C5x8l6SRrvJG1N
VAj5qisLeX+TJ2Yj5PJmnHhaRTVCFie+treIThsnhChr72qmuxNn7s5zeufeachGJX+NWNdbIJok
uW2KY3DC6p/qxR97SYptPXg/hXC3tcuzQ51LpPdextlXKPhcOa/vTahofEfM2uaU0SNhFBAl5nuz
JEpECBDQON/XLqnLTn9gBMfRrjiOdS1xULrFY7jcmjDFCcaq2nbdLDQ6dW8dszy/mn74l08Xju5g
0rh5Jkl6bCWUqgLKYFkUmP3LGGmlgKOIfZ7I/gpRq0OGI90WBbhg4BtGFj/dUXrBFS0uYxytfnuI
sZ7fMnXy4ZX6EKbnJOtZyqXZDhJVuF6Q4a2rJr9GJYBS6oTPhp3yIcjZPpiwokr2ebkm3A1yFpE0
CcnL754HsbxWFeQ4oBg875pb/utyiUbUT6hAxYaqaTEpYXezYFo05tHeFFChMoURk0ympzJw9MEp
y3CtG7wjMmfhLMJUCcooM23VJJSi5IaZi+nRmw6Zn1mbuc6Xc3LMQw8azoTArJ+QEnM8ZnHkrIUz
HfvJOwngZfbF+V/lDD9JR7fkkUQ/ao/HNHvv5o4urg9amFZcYi8hx6cKf2SptuK6gOruW1T8KwWq
MUaYBMRurlcBkfFDDBMt0iFuXNX4VMrplMlg3KtBHrXB2843klbJrkjGqrt12fIYiQaGoyhceNSL
/K+yu/mUBcEmjRgXTJ+F2znz/hBjBkfa5nOukjcFBL8OR04aXUL3yqqLZ/OgBCmOCfRwh8GC5DVO
1biLmiE8IQ3bhTWBW+6oLyVGQrN210VbYJU4Exvijk6wV3kPb3cmtie0Sfw1iPWE856XWEKIFl/6
URPAFHxHHYavSnvZri9dwbRRDMeuFjsjwuyOleKHmLt4Y3l5u0FCd42UF70ocoUTiIWQBz6NT21t
clmsE+LDt33fbOIp5HCDjEtVgUtViqO6YUjNoC9ZXYNn3HR7PiiL7iIG1Omuygnl9cS1b6yNorLj
joeNSnUbO+PuO04B+8Yw+esSnDVVTs+8G3w3PZwF3fDPGgtEgwUhy3OU46Z3K2YzB1UdYmnbz+Nf
keAEizmCCcx+mQVlIHnLluEyEvcUTeGZXdYnPQ1mh2351jbqTDw8dwdzX+Fm75HNZjLz1Z3+y0KZ
8ddv5D4Tctt2ZYaQzCZjSLUIMihSYSybTR9GxyJqP8EMjulwk4qHCNvgmXCIihg/2Y48sU5Fydr1
+UCIFdvlPhuCaozo9yiKxingG0tgcjgPDHrtCEV4gU5Tla/9QlpDySTst5grq9vscKPBOnm7w00j
XOd6Oc2BTxqIJj+uXHpnp5g5YosYC5uCRc6b2GZeS+ObLNHKxrDDBf2rfKJ6MUbH/o2OdEoQgizQ
40irI198GeeV5eJX2tjPVWynJwxZG7anI96FFg3fPC1vOsz+GwLvHXwEnQ7kekcjQ4sDGLA4XTCq
CdLq/JjzpP6u0gnxIcBdqLET1ooYr14DhzoZdt3eDzVVASVy02DrOA8WE2tlLHh4vsPIo95GjZKv
YV/L4xHHVkG430iIReNfHfSAVdb3R/Tse5V517xJfoTRKNYrQuN8J911Av+OzBlOjSGsoErpcixw
i8qtSQKtZ3glGLRss5sw5HY/FBp10Yc4vM7jVWPitI9t9YL4rjkx6qXnyVTbrkV4WCZDsjaY9Ux5
U2yAsEv0KC4QRC4egvmS473BHcY/oEjyrR4bUswGQcYgPmA7bcKYR40Hc9D9UQrgSX1jvWJVUIr4
SkTkRhl5FVHYHuecrO0su0sJ0g4G4s3nOqFAYI2z2OSVluI9Lt8D9TIa2E7V4j2FNmlOIP2L9OWx
1vM7BB8o3J2RR6nEppvdY35THSRp98FMWUCVxwthUN2r6lxsRHC+KbPhsiTiE9Frg/a/2C6Dhfer
xka36BO5ytOw2zWkelYh5gB9dgATV8zjw6tiGmt93Z9COdWUhWkXNiUFz7HAT5QDHfo99mLrBL08
TlO5aUOQv2K0jvUQM1TGxDNaKDUdDz5DlBQX1jHlWmIqtK5C535oh3e3y74dH0+6wBW4hSo3OOaV
v/Fnnd+5cJIXO7sXdf8skwDFKPymYnl1fXmJnYrbn7jL/SJ7TL4lljJa27uo9+770J63bp0Q6a2D
GLYxjAUZtF+NMdkhWpW7MPFhlgRQl83Knkjg8y2FMkt5zd040+pZ4LqNPUGc8VkWNFO+q6ylx5F/
vAuwjvKUtTb2AvuaG7SrSAAdmhsiGYuvgV5B1RDyllri9jDiEtpOt4ZJQUSt4oqzWE0f1iWpEg5e
4oCZykAFrJhHpcWuh17mTOLWw7BU6TrTFCKGchb8sbVyC89aMZZeRQnU46tqS3Vh9K4bwRKJ3WjZ
85rTKWCGgVyz8qZXsCx984Ewe8uyQ7jw9ZfI+KtUMzwJj/WbdIj/kjWC2qCEgCweeBXpkwzwOs9v
pIdoHwRFvfV6O17nn6ZeviV3YK1sY1YqAqnNb6Jhz5+PzqL3Ui8voRTAQdNw9JIbpXviqSARNt0s
Dgk5HXPBMCAXltY/J8ENpY7RHGm8HYEx6ZEaDuDWLjbCNGwjXPDWuZ3wPjM7S9vyMJX4BhoZtyCw
qJGSTPPK9tW+rEATQ71U+yIYsrVg4w4Bp78AW8h9aOlPEffpPsfeyb3x3E3oqfUsPbGFmv/NYEW1
9txLVxHUW8TzN2vq+hmdxybNOKv6tuAI8ChNXekTpQbqO6FEIZAa0Uwyb0FzMZ+y2+uoBn5PVZ26
OHj2h/CLQwQkYcrMOXTS71h3r1NEcHHuiBPMwBVYGlKk9gchALCkfPci+uIseeu74rsX4q9rNAZw
SYLvbH82czjuU/4ZfJCwnrzBX3ZZBB2Gcw5Rd8To3TYAf9J38bu0AbpSQwvX7oqJJeOYNrjeEfDn
Tx4m6ku2np0ZP/V4/NcopgQHFV7AE6cx20ly6b24JuH9NfX9aEMDIiGGA/0aMIuscdQqp+EF05Zd
lpXxiaq2F3n2X6qza6VuO/SGMTBKHJuNR//TCfvSJykud8J9zdVwUguBoA03qHIUudLQoJJs+a7M
fdjhj2xXI0dfTXpAatXbNGjfeZHoB6qf9DawzQ7C0Trl4MugHW7s6MbJ2VU+XkxTyMqii02wsTvv
dUDJx8xFReKoHqbk0sTNz9IXwzoZg28DGpG0xQ0MdS/LWD62btfucELaNwtyY7sAdOxc4L5B+nft
TBRsl8Z33kTYqq340Zv5fRoUC8QhS9fOCD+s5lVZu2O/s6Zw25nhuxLtW520hzIu0pdgTk/ug+Uc
5/g7VLf8z+QFaOeZhb/cJdq+JqP3MSZU5pbPALTxZHhufe5XYVzM1hsMzI127635bxhKlzzamzAh
TjbTtI0rn598/tewKLY7bOBjYYGuDvvcNl+eGZiHwe7byHsbHP/eSZbgxCLjmPA2rAsJ0bEsDnNY
pOhhaowDbq1qt/AhBwMFo+4fyowQOJciJYXdbxKNNZe7rURDOGsxvQ8d73cAMUZn2UsW3QJNua4b
e4jQkOCmoCNGprDARX6hKtZzWW6oLfGGVWm3lnWXbuLe2s4BUCcpyHGg/DV3FQMJW+9sD+81y++9
jSqi5zboAFpivc3CblwXdoU2PlHxaspCC2s1hFBmcO4051mbcV4q3RDIUPfveK/12d/eFnrv5QP9
XznpHRHmBsF3/axmd9l4wF1rzaxnz6Q8B3775pYhYp+g5giQ+F4rgaSo/HRwo1p5LcVGGPgX1Tjv
GRXxVVK1OqqCZT7MJ57PYMRNa7a3CdgVDU332Dh9sx1cK1l3Qf0O4urtnTAFHPXDcmszgK8T+V2B
GR96QOOVZkDDdrLdLQNLFjGunBxIvJA8eoOYHnCSwHM9BLzEn69ibMB8b2qcfyEt3carOw7cmHaF
4qYAQ6YPX1Pzp1D4G0sU38HC9sBvtV71hASABdEqdhEHMsPxkrItZS13DAbn3BKHuqoGHHUdPa3x
81Rn3H1JzSvLlF11lGFxjsM77jInbvqXIaIdJjcOdwWj0FhsshTrXd8dtn6F9YpcAIsHDfWiah7Z
RuNxX/tsn3rvP+05JIBUij8VHBwZH8dZY6yZgVoVG9Mzzo7MtCvnVGvE9WbS/DGN+JD5wfcEsRay
Z4HTm50qxSlNOrALk21MVZwwqWHx65YPlINNiWhsbcml5rPjqeyhBoQjRAzMltDUOH5KzK0vUB9j
WAHaDEiA9b43io+UsaSOordRJA9Rk4xwoKxdLXu5hQZJR4UX71bNabCuWuIxxxi2gwyHu4zjNhet
PDBXnvPGuwdMNCssQJc1n+kStMUmN+PXzDa5AcPS5tseqCKdw+Awzz4LN0bbzsURVJmLU6V6pS3E
nWpRH3IZ35LCPUdd/l8RO++hMWBxDpYluKcdlUT0K1Sz0bON//riP+ukk7ioJUxtebhW6P2tiTQU
tpH0KOER4vZl9vxm7QTWiZcuXw9TwesiccZLi/4dCPoJg4+HGWx8Zem3BCniJqEYI76ER6hm+oQ6
ifEiNfE+6jVbQvkV4CEKIYBXPQzvCtg9AE9mTwTj80Tj2VSc4stUxluAjz//LEz1DFPfPiox4LNa
sl6NVbzkMnkygfqXd+iZiqSZVgE6DthHI2w9z3lidResIPkzNzXzzFfELWTZ8uEbEnwzGX1NDcO4
n07HeYq/1TRsfLt/7/rE3la599FSRbbOQE1KVPKgbjp0xujUfqqqLtpMDOKFjW1yNR3oi9O8ek/6
uj1F8r+O2X+9qBc8PaEOFs2rNSkIfZF/B0HoxY7FBzS5UzvhA9fh/LppegD2aQ5oP+v5ycj+4mDz
eihRv23w1rjUPDKTepkquhN2vHDnS8QKfJy45uJC7D0BcmE8nyLINCmhDAicER6bDMgGO+Ro/BmM
hspQxFenADVzq/poE5ALzWJAeMcbrkX9XDjdD8aJhJ7Mw7YLvX3WADr0vUWcdMnjJoF74bsd4j7o
9unsBwCSBUe0s5D5uzyFZuKpbUoiLPQ/v3QIBRHybFc2yrKS/lSa4o8sh6cpkXLTc692IvEOWkbo
nczvaJNuXImGvQdjDd3Ou63iIA2Y7tm2rgrVvt90h6FvXvuaTGy2FpTj5GzgS6/jjs8vyuk9OpxB
f3dSq9EO42NbT28hOwGgohozpEZTDhkHZiiLqyKajuhgsPq2rL1VG2iQzVPSs3KybfUvaAESZQNB
zfc7pN0osxtpm5V2li8n+55YdRxK1pwpjprZ2D4XRDq0BTSPmkEgYQIQ9rVLwkMB1kunEdD2zawL
I+tuYszzDafGKPLvsnGmFagCx0KZAw6a6nHpn9qZCSgIL35TP8KDg9VDnpLXmRUzwD4bw32cYf0w
DsFhsdiVGBquJsk/irZnYgS3ir0K/C0Mm23lHhsV/h1t5rPOXv75JPUk3VcUg1S1uARt+tJg2Tdj
cZvRrNgFeHYlzGvaGeLJWRyqKb4bk6HlpIbz6on6vpzDs5vKZ2xcceoGdFgNSXnxgUvILyEIycsZ
F1q32pFuh8S+hQzV7QuXH01O04C4DWYPf1/bpGdvSvclPr4wOdTblAcdgeEcZyjyFw4IP0QXmU7h
qW+/c89sJB0Wuwv/ja4w26KRNzevlOM84pbYt7g2lJBIyhL1pZ809cqm0mzyaYLJ0XeEWvjeTibd
U+DN1gpEeieg4fMhP/SyA5odQe16+c8Mhc3WhzpWEbY9BpM4cQaXmw5xjA2QNoF8dxh0XozgPfNB
RtoqgtcfvTj5V1/aV1vLgdJCDLSHx3cmZ3fP9vgnw49vLQL9MTTc64mzvWee3BHZ9u9a1xGtWuhe
WyPw53M7kLH+Y7LG10UX0CDe4JfKOmaImNDbiJ21VPlW9k2D+y/j8JjcOQmYmcv2qIu8QxXj29S6
Yp2rPlxlkQm2eWwxcY5/a5eIdcN2ZqWG4TPV0JGghfG4focTkFA3hN79wriT95gHZvpEI25xfg3+
NqtyEs2tf2lMBpQv7B9dWizntTOvlyj9bxDtgvYFQpwXNxQxjtPCmIQQDvlh7OLHGmHFhIOHCrOB
o1h1/4H1BFN1VRYZ0zP9nxdxjuM1t5MRJAVi1AFY2H6urLHB57h58uxpF0xFvh0V64Oy4nX0vWQ7
2a9LFG0C5Y5nTBRvPhygXilpKpC2eMWY1J1aVygonB8rMcNHuWA0v+2Tm/WH8J5zQ/3Bbmoz+ePb
WFQfqqR9YG/w0paLgIMEQ3pGBgceA2JLe5EFYbr3iz9uaKpdFJR/wxlKSQ6iB8bwZkUtSx+KNyJi
ymbdiXWPZ+q68W2cHRpgBckmnmarKtetUx06N//ym8cfCXtzLJTaDD5UuNEt3ie3Mo/jFjLzfE4G
e8YqLSw2U6zeu8WvqGdNtRFBDZ8QIoFTuzf6EdngjFG3V+S/Nm8/sGCFjF6Mj+kESh+Wy75U0/OM
zdZmdok6gkeEVYfouY/9kzW3O1PfCpgocciQ408S430cQOg59pG7t/KeCgmVbOMY8yderLNVhXcR
P8xlxiyHmKvwz+g6pHK1ZFdF/t6evyPp+WdYRp9q8XCyiSXO+Yt7n9ZutNUTfriip6/HGOfqmI7u
z3zhZueCqd/i2wElZ+wkV5zKu5Aefj1nikCyllwWGRBjN2O9zCJy/rSz5LbxMP+0FQTrBXrlGlht
x7lp1oVDf4XcZSuKfno005O0umHrJmGyQoXxZQ/qzao+82Du124wjVQ8A4VBkxdrs5eqJRy7AsqA
JGwpHwkNu23wAOLysx0m1R5FDjRs5e6Nz00tfNncFujBNnaJw4udT2Hjmdlb0fLYBI31OLnZE873
b5EVZXem0s3z7C8vI07xrMAsD9amPtV9J452jDYh08UDAbM9SDAMnbRgzVMT0a46ENs5cR/GTD+X
Fs5qzSL+YEnwJCui0vylxSG0ZNOF2inxM3W/lN1d7nB+T378J0qCDMFfCy2PoWaHUv1odSoDGXd3
tfLHowP+BK4Ls9hH0D5H/shmClee1GoaIPA6eJg9l9wy+8kWYKNeagjUaFX/JrmxyA77u6Uw9/CV
y6de3lxs/LPFWvmcxT3ugFZB/7q8CwVkZmUm5ZZD0UoCcNlkXn5C2vK5EM+ZLO+mIaNfJ4bLj3L3
ZPkFpJ4wvDSLFmuZQ8Eoff9azUW8lpCdzQiaP5m0Oy5hT9JPvuAy5Eek1/n4jETe/DCH5m812pfZ
QbA4Fst7r2N1F7HKX2M7cBxy57MLl03bJc4hiMRZKhBWt6jcNRKmf76FTC6E2LZWOr2OgMKd0Fse
fOiAzZ1aZL6mgGZnr/yaJgq8CquHEJ0ONbiwME4w+KYD+DqPMD+TLQDhcXHLbN09zLTEJzvKh5Pf
TtOatfMDUoMb5orfS+GDcfr8CwsqqU4ebFHAA1cRriJo1uVSjZdmHi4wveG7eDVeNvFeZkZCuG+Q
8uHsX04XK2rKh3EhmkKHT8OIjaAu3fJkdd3OHpaHTnTWOTc1eUgg8vSVyaluiYFKcvbqrdq6wF4A
CgFFwq/j5yL5O5tyONWHuuuOVp6+qCG+uhxJKznE4KusPTpSxtSSwhYw/mPj1ufWGY42/CtTmIfI
m3ZJ0ps9mjx1jAW42VD67zXgP0a8Es6dqMqDws9gxodP19G4rdvcfbUd7JB12GT/le3OC8YPYMsa
56M4OuuZVm3S9X86xq/bKhBOOvBOVl4tslUzqMduVs7BFjnhcLBJc63gpdBabWqPiS8Do22FTwKu
hpgc+8nXvCyn0ZCTRkhKyWuRBYfR7EM+2Z+os69RR/AxsTtXm6XvdXQxwY5wTz39futyxq/nm7G+
T8YMYeYWZG+ZcqtL1KHYRFuPXhj0l9bK9rpv7cfxdvnfr7vhYxuO5ty5EbIcb/JZOrfjXSGLQ7rI
myP0nD37KiYkeBBoTgOH+MAw9A90UJmN/Wkt71vJ6GNnhoTK27fhbKU7gZPlmgIkHF41Q1WNywt1
273/vQwhYFHkpcDeLILu2vG10Qltb5r1D3Oe4xW/uO0VDnrr4TTk4q1+Fkm0vCFF+yedJrn//a6C
vDcldfqkB2s93GQxZaIfOMC9+xys5AVbGNwigzHY//7P3EubY+FfnMaLaWo7/5lwAPmMZw57XP85
bTmaa1Xel0W+adCVXl03sa9WW5291Jf3lp3hl9zLeZ3Vvbdv4GdAVvXnx+657tiG6tyQ5xjSWZus
+QMM/jJpFW7GNol3o2BvybY1WzuU/yPnPvD2r8oduhoJjj7uNo1q53N/22n+Xkpt2G6q1j8WvbP+
VWRa2usIy+Ty++3vpR69C/kzrLysEWywIEiy9uNTPKBlXv2Kx5QSrKHD5Itoiu7J+RMEfvk0JnH3
hBNvvC80si/nj3Gsh2UASoXP/zG3nqBeqfGkszL/yC06x4iMQiAjwkbpHLf8u/td4Ovq7LvsC92s
/dSNV94TeuC89nb3Od6+C80Sb+Ygntbeopmaw+ytZq9wnmSUQCePgif42rf/83tRPdb8VTW+w879
tmCxvZgRkMYmRetNVXmzGVj9PVatvlnrWa9JulTrKYJuh7pI7jxAgRto8SajFI4ZIjqcmyZSerDd
Wpb4oQFQeAA98B68h9CW8QNiuWHLEISvl7KI/rxdgqxzz3MwfkeZC4SMN/QxdNRLbjJ5b5OYcd+P
xbqJx/hcd8ehx6tpMFm2w34EH6rbpS/lqZlbMGqrGq5zn6DqiQirTAYfDZfw/lTNHiWg+YtIUOwa
tKz/++WS/i6EMeYL66mzK+cxN4BR8Ywz0gQjerPEvFPws4a1qzweGIQYawHo+BpJLONEielrW2aQ
F0roMkRswR5P71RTlx9xcopQkh0tqaq3om2644Rw5iqW/IxIUANsCxYq4dweq0DvFOnyVxEmhNWO
7syKsKV7ZEnKmQCVBk4oKRpZ/277DRGgsFE1AiZt1RwBdjiR7grtFvEQWQNloB9KFfwAVpAz6PU4
xNqNgEnAm0a/5T8DnlSePT6HRU3eSzvv6J/ts4AOpPDH48vfi1t6iNEN6YRRUcb7OXkXWeQ8M+Vn
r84cIfO2kgdcuppdPehpW0Wol7Xu3KPXPGSZ/vaUk56jaR63+JrWp1YOX5bFrqfs6Q6xGXCdOzO+
1HEw3jQqtPLhoHZOJ83J035x58zDvg69x54TFRvfgBRFJ+0P3qjHZ5iBK5E5u8qL08vvBT/97H9f
NVJ/SwvZQdCTDxOWKv9EmwWvlNp6rd3CPk3D3NOcu+ljBYLIdvyfhj/zjes7pRRY5zmAlrgPbGva
o4gtDr912Amj+pSiGlt1VuXtGsTfW5Gn92k3+VfUnukjDP6fGfLKvc6GeJvG2U5A4DuHPRXaiqeA
eSLc06nWe2GY3/J5gvEqrWT/Wxz0rSosmpvI6n1nw8jxLQB21BndU+h35Xqa4/6EXQD80qIjaNaH
xBTT0EuZ5x+JleU7lSm9F8GUf4R59MevZL3ze4fxrTX9Oa3b/uzevsqINU3QBDymjPvsqts/YZgN
e+j23i4O4R72BheRMmKPOA4Y+BvWX9ffixt67wJ2LCET/BI6Il7nNNsUlL7//QZUDMs+El994rJJ
5dS+F+1eD2H/4CVV/xDkIjokpffTquYkavlVt9nI2jrPX4dsvnkgTNeOzJOVwx85CyT4m6grZroD
gCHdWu6n5bFRCCv7208h0Dd5CYldefOjV7bL/WTYzFjxzcXJdIRNzdNWFd5/lRNX+D2yUFzjMdev
k6Gi0w078kpt+I1dm4Cws7Tb9ZzvYLnufWtN1qW5XZwSrApfRb70dJPtkOi5//s2rkci7qeBUMol
7R+mpc1YaTfVafJvoquwxavJLuDgqGQvXKbbpiPn8te1Y0aJ8exAhF5Fbsz67SZKnoxzi0Tht0xj
WN3lASwVHgcZvIOdvsvI6T9lJF+kfS5YAlwCd8yeXU/ZBzfEQCgOkwBrR8kq3wfV+a1ycCbgU3Rk
C8BjbrOrMzTVAW/FABPw+GbXQIJa2D8SqmHOAOUax6Re93f/+1LP0660ZxdNZAb/bCzttzo09mHJ
+nljS3pyO7FvUZlwitvKt98qEVFpqZulS4vVWOU+7sMri4kCFRi7w6YGLu3jkF1Rxeo494st/V7w
bIBp7mH/XeKka/fUa2+dEizwSDbgSVucCNOgD9Xky20pRbZ1rT9W0Y33jwMvxn3AmbOJ2u6T8BOx
F0s/r1UUjXeZRjNHziPO4Yw4YTy/ubFqDmWFwNp2qlcIIUKLx0IY/CAbswDFjrD9GDi3boNMO+b1
exxHG59tH3x3YINtwhGKTJ+pU81KHw/z4SS184NlMSvdwLXOsOEtTLfhS9hefT+Jmejshc6kLLqj
M8O3wyvT3st0zO9+L45ozlOWz/uCEsNyJ+l3Zio+7KrjlIMLB3oL7k//aOO0DbBusasU5J5USJ/W
lKafDmXNftH5Q+GXHCC+/7C4iu2zg1/5ZEUrQkWSbWfBTndwJHkyUbN3LX2hX533bqC3BdzkSxl6
3DrqnAs7V4928dqVw0FDi/9Tpb5eCyuEh8eaN5zhIup8SLZIwNsLGgHrKOfWP0RL29+r6eYCWJny
JdM3KK2y/ftmhGcrxPzeAI18EtXyvy9uvyIkIGieItVA2EfuFxzAA+yu+AUH++uI/AyyOlzJYdEV
5igo88IpSld97TivBMVokmWTZ0jyO/PR+W370eLHeO6ZptdB25qP2bOOE3JRIuJhoqsm0peuCN/H
FGiAKWC+0N/O+yXvRkxyS4wi7NtLPFT+82zPnJD2yfMxGC378M1DNsYEGT67QV4D2LCLqG3VPiLT
+9OTIVvnU/oyBM7w0A7o4HgKn38vqFWedCm8M35NEfzCFEL2/2sefzvI31+DMkkchvejJrt9Qs15
i1kp669yig6EcJW7odOEY+OrqAM/f8tuzOLY5lPmEEnu8sEO3V3mYDoR3AaAiXJxX1rDp2NLbuvN
suD3khj27Cae1+7k6ofZdMGu8BiCCPLwHwUOPNtYOmfbDrNz9398nVdz20CaRX8RqtDIeCUJZion
6wUl2RZy7m6EX78H3trard2qfRiPZWs8FAk0vnDvubOvj4mX99uauR77pUoe5/XIEkatbpx/LgaG
c2rK66g0fQh7tLs0ScUtRKMTw435zJcByhwfS8TOZTiWQz3vMgTon50QJ68swtdqyJdTrbLv2m1u
Vs5T2NRa3FuBwfI6ZYCRy/kOD2x4mCfyzabaMqPSU/M2DjKegH6XnP5Vlq2RTvc50ANutpH/Y8UM
0EMfT9xUK++CcYg3iaASrJAdnaTJqNVSs6QRwuQz9y0l2ApDKrj+tEidY2WgnB1IcbvJvmtubtft
Taebz/++EoU6h2ZZ3ObumRGN/5ArK340fON5QrxtZaHPDoAc9cHNxUMPcDIKC+XtuvXLf38Wah4Z
o15NyfPK2yrbTlxULvkt7cpXa831wWGhdf33S+N5zXnkFaRp0F0HeW+kHcUdaozLrKRA9eQS6x0G
0yVsWcB2sLN2AYC5E5ohrv02nsAEqrl+5+1hH97Mn1mekg9I1tAp1iPLUI9l8uit7jCvcRHBSv8l
96BBM9H7pPGB1B1oZislUiHAX8ktM4t8hPydpjcfAlk1jNmvusddQZARYk2zOkgxBsfe8obn1rS4
Ywtl7dwWgZDRBNU1a53ztAY+dmNwlYtX+BvGg+k+GybMNHBt7xfSe3BOvtkd1u5Sz59EFY5R0nrz
KXUn59Frw9cM2yrkgSXEzKy8u/cqDBFNCJfF4+J6442Z8d0sM+zqyhvLYxH7f1Ek1ntlJ9YFQ9sH
QiQkG6XO94jYaFc1pEd3WMzN7MTdaVBYxfugxMkqbMvbV+5dqJLlr1O6bL+nJLvjXZGsxzvziAX2
ofad5Ca6uCa+UNRRgy5jnxKUdulwmDCqITUJzdP8aUu29QRJqvuCjdS9r/MnZ1Tqq2njOzEX7acr
NA9yKPhPk1OCHCnn+VrHjCbiwLUOCZBaWtzWPCRwS/bNGKr7f7+DzqPv03B5wYY2npuOcafv5TAB
1nNvWKzxWvUfcVY4dx0jwKPr6Z8k56t/s4B/f65H0z2kqYfneSaL1W6QM5kNe2muIUgfqHzqAaPe
f/2VMeowMkGm4Gz3rbODEO8fGcVYT5h/v7MzWx8gMbwNbTJf/vuXRbf/88uhIDJTK+g9//ktGeqo
NuwAC6+zin8v7d8r9dY1SZoitvn3FyqjGBRizolfii9ds+hPYXNOFRisWPYUGbGIS0oKlJyvyutZ
8ePmQQE1Py6EOz5WS7cDN5/ex1KTC758NZ3sHhOLv59sl7fSgHS6fqO7gogJvoPj4lvFOQBCt7XT
h45F/bVZf8lqH1Hcf39doQAMvfLewAz/JeCD4v3oh0cZMt2c9NCizEWBtaRLBI7vjymclzTDfqt5
jO4zazyRf/ALnQxmfQdtSmCa/jZ3sMbb+Z7LmVM6dEk3sbJsz/DgZHj2c86rTJJHZaX6ZTCmTxJe
eVrEqAS7fcID7ea74QfrduOQTpFsfecWenlyAGoUbInbU6yrt61TGMeqnMTLbGl8byyQu8pBGTeV
3n5smyv9zVqK5bRlRb2cxMg7HzjN51hPcKPoO46JlAjKvV5spkR+N3E5PtW5crd4W06mVQbRtjIQ
VKPcyfDxGOpiNlSLYYAY2syW+GrDFSMtqqfdrgrIf3yFkOqI4fYt9pGawA9xd2NG4TqO7bnok4d2
wCreitTYWcz90k4tlxZjXWVme9UhqjQnKAy9nw6RQ0J25y3QbkhPDP3lPXBZB7o2+8G8PzNm+7FN
FtpOSfKGK5O3lqQ5zvxpN0uFhtKXxc5Opo7Ffz/RUnh76UwhBhwf6DayVck8bovx1dqWaHH6PdUN
UvQUb7nBQjsvz2VK4IxczVxp3TwoUV3SgSkl9Nwhaq3uWCfFt6+GB9JppJGHcN279wyH8KM5VDcZ
6lvgdv5We8yseIThhzCaU8fwAZAAWiWiJfsZxz6ydI1qyxxf1bpCcQZkQBZ11G4oSYDJF/fM9nTZ
JAgE12Z9a3bz+ELj+JBA1lunZ0zUzfHZadij9CLDzGOEpjxOVB/JdHVzVExYUINLtvDEcg1GaX0p
o6V3kPep0r4V2Tshrm/dQngrJSeJS6YbDRlEWy9JnrqOxS648XWcdGEOfa9i/AKNCMZzUPE4xyUD
3XF2Io7u9eq04X1LvYs9WR3pYoiQa8Tfzj14LlKyaZD2tanq09LVrLThXRFo0z4MFZJoI5G3eOh/
N0P2ZWBv3KpkrI8wfR0a8CRAsExM59B731OeYVbQfR/peezxn+UA07M9CuA1vab6nSzhRbUZin50
kaghY2wNKbKAquBqXEjNDoIfT89/ecAzMrDcv+1XVwUfE1MyvFDM3vvZu5XmmO2KGBkV5leeRs6C
WavLaYk9XqX5K0mgZ+AUeFAsTNDOV58E+c0oPMdoEgtFftJPWwRF8QnBSmR06k+nzPaR5Sn/4Dxf
UH5sKZMCzADgbLtuGc7rFVQb+dnoev+kStSbNbE/Pbc/atvEBbcwzpUmFzPFu61Yl4gOkmYhZjTj
iEJWp/JrMFqPU2HWhznrful6zre2ADriSJJG0eg2u1jtaysI7mAnsntUHp4uK9xbrfk7lIw0WA3T
X40lVM1CH7HeV/slKSLVi7uUDzIyqjTfBkBFcFvAU1Du8FV04AiRsaN5Wd57qznAUGd08qZrtzyi
MwwRGbVOFKr62R3d4VTlyV2hO4gqup12g8OK3C9YBTJP3bWlw7mon4UVE7kwersmnj4cqS6hrg5j
35z0UPH4l5VAA6L7zZRjTI3REOQh6i8zGMECI1l+TE6OTKtDZpC41OlpAZaW/sTYpc5IpuqdGjAM
B2Md6dS0T4WJvIOmLWJAZ++TkWwtJbH1lvZLOi0G+1FvbzU9CprUUpE3acyvJk1+5u5bJ7xpTVry
VLGpkwTiZVP80LUiXl0/LrI3NiZ0q3dz8GLEVMXPkDZwrIcDzr/wbR5VtUlqvF7B6G29EOi7SXs2
hBfHc+QxGTAAN+zAubN5iGcGDO7Q27ZlspxFkp7KEWmBEHAnJp/yY+prInabFIXSjMLbBfMexOMX
ohlY74Hz2NrtNhmTkF2TxIVgsbPDVRJvYhncl72RRWU10LliC1DIr+bJQiZld/mxtOwS5xkHIiov
BID4lnNkAxxjnBhUl14GsrbigvDpSbhJZvwDcyIvUrq3GYjrzVJ6n88iSiz1pkObeaDBT+u0YCK6
5i4uRmcnfHfaWwStw3fKcDyuI33dsBsqBxun98gm1yslHTKLuy3HBR4P6gm0lXjlFAolLynOqW67
K8u7Dznry1zHxt4g2jFgF9PVnHXrM3FXMOI2cJuyx+4TJH7wpYlvLfLHIsWHppbAoCb4lg65mlUb
NDu/Vd/xiPK6musLW/PDPA7PdpCdHYMUGe063X6WZ5ymaygok2cYIeEl7NVLUfkfzZyCEtUv7dCl
SF1clESlz5pIto/BsljRYrCN0lX7U8ZllOdGHBVCWxx0u86YcRv2GC0YCR2rGuIAy2JqunldjtDm
NJl/L0df457szH1QrDqK3APqYAnx4CKPJShu2S3ZyNI0n/a+a+FicPJD2Ah8sBzLNPcGTyWcnkRt
VUPdRVYXlxeR/ZltlDgGjg5drxlAvsUGHttHs5h85T1UnLy7bBT2JYRijEQEUz++zP3szgjhKJjr
kB6nR9RaSVaqhNqjT2/I72295J2864AH2WtmUJVOzM64TeLpVCd8KJRjw8S2lGRkAm0oJ/MQZ7BT
2H8zl7nTXZtO8S2/UOp6WzNNEX9DveXx9zR0PR1thmeiciPgYYjAYLWaDGRYBKA3z4KuQxCcqigT
3aloxoR7UTAYL9eE+PG9cbv+fbDql1I5z6kyWGdrAL+1YeMZTe7TSiw8yeaLqlEwuzk79GCWt9qp
2hv1qIuPMRxOBnYqA9siWt11WfptjzklB4QdwB0qpuRvvltzaR87gUFP5hrmR0KQxVgzyCzrKtJr
f2zHEr6CF0RSoI93rek7zMRTIeWddgdxSuzps4d1rIqQyNpUfHrPFli0B38KUT14sIzoSXnyiMcF
ufnO79xHo7A2ZDa7rGVBVGRXq12Kc0eUHNKFLLIZnW3L2F0d9dgrU2U+wGY5tl/S6417Hsa4L11Y
ACkRw7GgLWh774DqHOXbA0hXa4dsmZMifmvleJk73znDiSbHTgy/uZX+6OKjCGQflQaA42QEoADz
+q5ExIlVbpvHWnEzDDiALYa9VUOuultESwg1X6Bt3jmBMrkLJ6D+DEPHMfyxauO9GvD+984wbycn
XrFPrIPIkC/QPtJkKEthpxmGa6Yytes9pTHL6R/NaXAp0TK1tgYgYLJ9HxP07MaAwkrZ50Zah6U2
n0eXY8qL42CFAflRhikePz/1mh30eG/E1i6QlaHMtg8GwrzQm1AkQxhDkVbvm6J2Lq2TfwmDxyfY
nmWmRXHMD2mBucid+zhP33BE53tC03eD6Qy7dCiOHP0IyTyWQg5mNcPF6DXvHbIy1/nLmSGmwBg4
bp0y6ffZTOxDYqTnOeS5KjFGbGl+f7dLgPSiZ8OcBQRyh6bY6Frdm3PqY8CCdehBAC/HKMjZRRom
2uBJP5ENzKK5InuR6iiAXZCFr6G75UnVUhwjCky/dOkiZc712xiXx7pqplPZ6M9gkNsemm/CSmdL
e9XxQtCcx5VzQvpTbRjFQpwu41+t+gXScjVO8jP7S8xERFuXeoBP1FstwjTEnWDTFs7hxj5UeolP
Olue0b8gusvCjzwwfmS9NPs8C8DPQL2OcwQfbR78mr2Clqt68uJ0VdFmmL+K8tTb5b0Ohx+Gu68p
pydmxDjed5e+bQjw9UBPlO0vYNlH7S7HUIfwO1xFeEZL5WFOT7pd5H6omnOZEZur5uwAS1rssQBU
2PcQihTogfzU+8pQGe7KOGXwoV/VAp60TeweTQKzDZWk7nVBxJq0PRaYvoRxPDdfpY2Bk1jD9xEG
SptC0H5dkOXXM8LE2TgH9cnoAnFw/MbCJ9K8z7547PCMaLSVF7kUH7D3BJ0Hi8xwXvqN1bl8lKLB
I4d3jin9srOI0+K2GTxEyUHBZ5QGt0GTMm54WFm89pUaZh8bks2bH3Db8slF9fQKOWtceX1f6ASs
JyfT34mBg9f0kVFmNgc4J+Sp1F4PMCEeduZaE1tuaz/6dfArGCqUicN9VknG95WMD43hs8MozU9v
+mMyV86F954L7K92GHz3TbsDu/uPbfUydmQTcW+8BGKUJ9yGLA9GLGGLt94KQzRoWlSjsk+BOT8D
UNgAu32IedZu81V1OEp7m3nJs4uDGDkXIEFRIKKmU2klEkVCVfPdaI/uvqFoLn2oJ06CzrXX/UER
rIqjBb8D0lM8hTlOEolxSSdEh2rp/4glOM+qfFathZVlcO8U6gLBVBELdAImDsg34B3v6l14v/aK
bdMm5yEHAoPu0HCp8UOUvlajsM43zl4LmhhVNCQVuW2El/zZCHDYYS9j+46ir2c2S+VmwicQSJgs
G2pJkyHBYnbo5Zqc9grJP4bfKoQ6YsRYWcfpgnVlx6f/Kwvhz0wq/zJUd4gT6II+hjQWC68sBSOf
NEoUXCio2+WbDpe8pnjhf9+XZ49Br9olfCAkR21MA/etm32NEt9JkZ3TgZy/jn7FNwZEqWXxG8JP
sGkhzrVdehfKKzf3wVfNL0vh3GKL+kAK5ldYCnpFiVpWLfulR+TOruK7mrpzUqjr4CiSxQZ9g4JB
jWx1z4vhRI7RoB0X+j3BjbKZ8/gnW6ZjkXI2BRYXCz5j6OIb32/fx9C5xRYFeyocDsrpqrST7J1x
WM/m336aRbq9Lsaz2TMqsqyaoh5R+VQ8tWN4Le34vGhgna5qXgbXf6sGxD7LROm6vuqulK8eQISK
cVL2m/G4hzTJgvpkNG/tRFvTOa+GkngOG8YlljkeRKiJU130AXQIK6NENghgNnJi/xFY9VM6z+OO
58MZSnjUOaeQOinh092ZiBiOs1zeRNWTWM5zEu+eXT3O7Ou486O209VmXg8QyDA5pYKzsXuS82oU
CfsWZz1MOxhsZom1rnZfjRTnJyO0TShJaek4sa8KrKVdwzX0Taq0uWMyWa2esBJr580xpCTMBcu4
TFoGz377MIVoUbtOfbWp8c5UoNvHzWSyc7X/eP4Lin2AA4pPCeOFiNbTooY9Bjo86bcK79xqo6pR
6abOcGSceo+e6M+qt0kgSuxr2wWNZyBx9HUSUW9YiCcwMvaT97Yo9YK+A2CaXxMYRJ5uGt8nhKt7
vvltpz9+MuQ71TM8T6v0rmANDITkg+31uCXXfrTUFY7Fq20ahH5N3tbyuZ0wHK3zmfC30WPizHv8
bj3uYri1FgvKAPocOzlfeFz2Inu08QAxWxgPwWx+O558mXA7kDlk5MyMDad5ShPYKUWaotqtIWyY
ffUdGEN4HGuXmANXfBsZq5mCNfPOnflJw9H5wxim3cQ2LqI470klpHH02dNwKYW8Dc3I84YKtDae
0pqHIBqdJrJpBzZCLKC8M8yIeltJI0MjHH9YJg6FpMcw0/puFCO3vqduPJe1vunOORoVqRdleAp8
Zuft+KvqzXsLmeQOueQdOIsHW807JksvTogzLoMjQrtcR62rsTp6BrWhgANoBRVnH+iQ7eCxpPRq
pFrStvZ/LFiMUWBDhelKlMtqJg6PMtNakJ/4or/LPJBifqKOc0n1Tg0542Vuw60grSrr2VYym/Ym
lIwUjy9LUv/BqMJwNNeYz0pBgcN+XwLocmB9UYyVf93F/RKlfKGpg8Uw5ju4pde4HzAYGzh5PJo/
vLo9hBCueoMx7aaquM1McEszuXV3JU1Rw/4CwForbN5932Bm5h9w54V4Ox5K0/hZ6qcCguVhdBAX
B2PGPFXS5bVG/pgjIZgDyZDA00Qtzc5uqO0Hv61/syxod65OnxPkiwlgcg6hLJJLmmzCILFPA5yV
fPDfe1V8tuj3Zhaau8q3bmJm2axQ2Yy3DMvuOAISgq8URn0D+iZApmRO6IEz7Ngg5iBCzm1MxZO+
DKHrbM2aG7HRPtWM92RZbhr1CkpDGmRvWVwXF9m47T7M4IOao880sbvPwphoyaSao2LhgiyJ8xhj
HB0zAJK6M36zAW35549G6h7rUKa3zq34SGKex1k87qDpsbGZy60zxtG0cM9RMJyWMGGfZATsDAv1
blZNckVNBcKK6gXSoFh5P+5kOZuOVXnvGw8eyoMzMusVTTlwiqss3NrhW8ZEKgJnUm+aldfThb/S
HtktjQOj7Mn9i4p/Ic5T06x74R6FEfmeZrs32nbYegvDziXEWK7ZJgGcEHxrH345ZGfaWfMAe73D
LI5iGrgtREvsexFnPLwcRKdlXGVw0HjW48M6WkIfO1xI28KPMVmb1yWwnmqgCZvECw8pmgpetj+i
KbL1GkdAmidSRDyC6RaxD0efFzg3dxjfK5tCXlVrCCTyW1oYZgFzxmirC8I/iJ7AwnT9hW60PlfN
/MLgr2Umal1B7/5q65n1dn9qxawfmt44j+LWce+UQ+Bu5WLCtltv10GF09lUduQKxfNGpW+JeY4d
+TpOXP192a1X7x3pzm9uCiZNDn6PHNmEXVlkwQ2Pj94InEkRxddbI0cTDu28d73lI3EsJgtevNfK
ffJFgraP9AtdgQINTH1eDPNiBP1dbWgC9Uz2x/lMy2Uypc5GLBkzJfaMtZmAnvSh8szvWNNTc1yd
uQXQgjrqJlTzZJlWc610cqQ3rzaMAO5Fl3+5dsdmzJArFucRe0K7vlrJoPNcIFWIZJiYXKz+rmEh
dwf/OMXcbHz3NbVNGESIkUIeuKS89gIwFixTd34d/UCe8CPEqNS2OTSY3WBR5Kky4aD2cmfnKvfm
4S4ArtkwR/Ze+lcjr1c/TzABr66upkIJZCjNpZZMUR+6bHcnkOeJD/ikKspjThbq+p9+KO7yLrBu
BSb93VIUaI+RqWButx4RhwUI3adPYhJc9o97EGBRnToTpST3tuWyqJwYWjIy4Twt3DIaZc/IxYDc
1Q00J3Gxp3c7oKd9cBfjp86bqLFAevKwyfHf+esSIb1UwS9JCu6pH0B+gfLZWEYCHdRHYW+n4Q01
fMpimU+akeje8vBJmN6avV2ZvHOBWT8ujk63ZhAsVLD4uduUYYSfdDTdCj07hgp7r8lXihd5N+OT
cmuzBS02vDew5aM4W6VFxllK/2JNU5T0/JCmiQUhF8Zy7gYbfal1CHyZPAYB7WKXUWLlPOu/HNe+
nxJFk6sfwVH3p9QOLsZa9QJGX/Yai/nGkONDOGVltAzOES+Susu4tPKOybqWkLwTMz0JR/zMC/Ia
4ertZJiSp2p7TUzJkMiDJhwyabDktmiSP97gxTDwQKY43O+7RvbfyEEYzuUssJaL4wTuWWGlDpL6
QYT2+wqUJuDJETx1bMeftvIuJWJq6/LLYZHiqIfibQgS84MKMMGDET/0nqXuaOPHax1SmZd98cZS
17wVwRScwxUg5IzPttt+VSP2z6n/A6nGRRow3MMQZtthgr3MkjS5OurDKoVxddLuBjDaO+RDylah
bTm8rSIyC47gcMaF4S9YxooM6UwOd33+aDTLm3QgnilH2bsTLVv22m5u9ZMpZXGqC72T7HTobMEO
oZpdDtNsNZFJUBfnyjZNCN4ZJqAMUDwvTdn/tWtdYysZ05WlhGMSol8UmOFLButk6CqeQY7RH80A
5wSqkigcqey04zy3mXPIHD/cd1N2CBk7tnPj3peQOp65twDHDh+9gZK5ZGAqIgulZNj8nTj2LZPR
hSsEm8CR/kAZCmFkPXG+xqyRu8RlEwpqAOTud6G6t1aHN1t/+615N2B2Tuau+vBAt9GOjfSvTqPZ
c3fLl50wWXCyPUileWtJPTEO0WcLhvClcN9S6eVnN2m8bQd2ZSvxl005ExHwriUOUUAeM4yoGWuM
ZNQUtCLKhj6aZo4Rc078nUjTRzfPn8GQe4feQ+g5YYgoJQNNP8Fb3fX9uzcO6Y63k7qzaC8G6Ybr
fw956jyPCVyE1VnjmHlEyNmPQS3n0dRF1nId2A4dGsu/b/rwbkwYCAs925dMO8sJoAnzYdA2UBcS
UGWyf5kkAdOhLPLDeB8udn3STfNrLM1IiNG6w8Js7cx/qEuX2k6DZ8GotOO4AgWLp+nQDjhLkqp7
KELVvEGp/Ex2wgacSRuEAJYhM9m1PBnUa+qH2Ay5ouizv71kjblfm+uUozIVpOl4VnoTAM630h+3
1pk8LJqLGUSYh4lDsuNHhZfdZy6Fg9uLZMvD+2/h+Z9xlz8Uoqn3JB8DsAi6F8HkDZFDuYV7cEpM
dmzUALQ9tgXeJYwMKnbmMtOZBYnXv/jxChWYsSlAAIAuMyDJn3eunB1c64AtDKvYT07/4pV/g250
7pmrKWSW2ULgJsKB5jaawQPC2atrZ91+qP+0ZujuB7VKaThKKso8jHycZm7TsE0pW+bA8UM+ys8p
Ea+16zGCpPUtC/9q4EdLAJp2A/vSKWFUTT0EIpIdBWfjzh0+kazgEEeNvxtH/UcB84msqnxDaDuB
/eH2snTxupACBSVvG5e4PKe2PHbNqPGyUjEnc3mUqrzPvcCM+naVWiErAfGsCg4Ue+AdytCtUB23
e2KRTyN4qcodYtwx3ks7qh37/U8akd+JooRdBk/uTWs+9EMH+maCN2Gzt/ClezcNGTiJ6d1Z9Y1D
F/6Oveavs4otfAd6bc8MxOxNzWgHNgX1z0+z9M96qTGmM15pS/jT8HAI2Q1/0OljFVTBshE8HX3T
2DdsHD3HeSAyrTG77OA6lOhB+1mhrdpCcmq5aeaq/UIn/xvJ6r6fQZGa/LBmL4KNVY9oJI3gZXLE
r0obf0TnnLPQlTc9Heo2efL96ch33xt0Hbs6zmGgWdkUodO9tfDfuWpcA24Ei4tEGC8gZ8LtYkz7
oMekMmqy3Fpzj0XnigYFozMLLjTuZG47EJk1SgRb1j/VuI59JFKBwP6Jtf1Hm689vDnN8mPv9aC9
0yF0dvWI2bs3xJ+wQEBrBmjzO3uZduVijqccMUD4N6+e8CV8FnY5MN65NCNL2qCc82OHUZApEiiw
iebAocabTO8G+FYjdu365QzJwmTNQw5HXXzEpceoiSN7AyDnZzKQ8NoVmdhI2l/8zPxwWL0geHDu
vTLn4c2WPE9BmWJLScmPmKcDSJhNk2zRz9yndrHt2p/GP8LFzvaiL36T18hKuVNIKRa/j0LpdiwA
abADKPoMx9PtPNhA0Qt6YAUoxPAc9BX1/GoW5kWjYV4YzB/SEEuaBZQlQd6NqC77w9Lrgj0Ui7xh
GtvRCH535FMB0MRnlkj+hFIT7MuzgNPRTtCHerWOdB1/n1cj9Wn63nvBE/EQ+2UO0pMl2/sahYnm
+7Z+zJY0AVjgNR13YJ5+8tyfuAgX5CH06NAARw6DHDBaEL4BER6uccoJLnoR7+PQeRAdRYbV64sV
EsIQZN39glVkn40I4UKs9Z7R7kydcvySSGOX/pfpPqJqPVf+9D5nyPkarBebjNUKe/OuB5GN9uOQ
+t0uSXKggx5UCuTUwCgLSH/rIkz5qzeOtEQryC9YjmWd/3CcatbBkSu5BnI12ofUwWpaZ8C1hpLG
3sb9rNJl546Qq2MaIWj8qw5Ofw+Aa2scMjzG48+ixmPhoxG2iEI662RH+x9GUvISPY0VJrZ/SpO0
8Lyb3wzFm9ghHQcw9BqKCX9r09fsgBr+wWA+yrF48EvKRo3iZBpnJIkJS1sU3bsEW8p1nsqjr46t
CMlCpocaWoLe7UKZEZ1eghxC/EJDioUwk3JXlCQmpUTxXJrYefBQCmUjriBp23/ilgkXft6bLWLj
OC74z2y/MteY6vGRMZbsm0uAhtDLrT8Fe1yVJEemNmQYM4E8zTbkQvY75zAR7tb2U5e+oOFnEs9x
Xt6pFsVsy2uvxYyYSNmfttM9zmq0ohpP6cNC7B/MjFNa28u5XFwzcmaoc7ivpTBf2jhRlOvpuJ+n
7qtLhuqYIS/0Oq5zyupvOyanwFy1+kN9z8q2Oy9Z8xUCMsadXh+CNPyLbf5jAXea5/bv2STf2J9h
KQmug1EXASuAZSe8+bG3NOgwRgRN5xaXwa1O8d1glsGjNS6XsXeTm4u1K8LoWu76tlSXtnWf4EMP
T84K+Zn9nsfhohmTj97aMiMuoOi8Nm4I60c4zj4QtRWZwqwvfUPWmoFxsK45SfAeVIfGddzDRJnS
VgaR4mhYFnBw+zZdvfIUT4epw/EdBuOyGwft7lrLCOmnh4tr1f5B42KODC73jW2sFZNzXpF25DpY
F0C+wCYwO25lhiZfmu0BqH64QXhc340DPsDhzPsWbg3D4u+ZhW0p6pDY2/pYVe4zpz4beHYcrtOb
pxr18ibwBPQ8cF5FzJ6qqbNzZ9OCmQi+Ng4MUJVanz0vMtImQ1xDZOIiDHRW1lK4dy1a5jhr9W6h
buQzuUuLIb54WfGWD9M5rwoGThVIWMAORGtkL2XA4nDKq29IZvtJ60MxV08ZkvUgNY5hySxCuVNz
H3TQlcJ0O3rc2jCmcFKH47wHsgYWeGKGXTvwXbzpZyidW97D2dbIBvu4zg5xXD6ODQg7k/tgJ7Lg
r0ja6+ikNkzq8uTazVcDHnwbMKnGncfy20f9YEnx24+tEWRWwThE7jPR+kjDtRVNygff2CY/QVE/
lwtbsn5dqtuUOu4UvoVp9h27ROHYAnVdOHFX1GZOvo/KULpw3hDfALAs59OEuM5OnKOxMAQGSnoV
A30NRsIjgQXApnTuclCYt8HmaKPYBunSmwylPUKdcGBex2R+Hp0Ml1D6FSZodpeigqmZRimBSQef
Ap6UNG8Xo7qVnkCMPwfeeSxwjQ9iuplNd4GUiDoHfapiZfz/h4A5/yfYjYhG3w88ew0iJATsf0Wh
M5XRxr9FeU019RJyHc9OuHzNKK032OIvDUlHd2buhRd2VX0kFu+LMkEfZ27+R9qQZ9mK5kMaKJUK
K2ApvcqsSL65OPBleJpgRjEk43ujNbnLs2e3N8wnsLQeZ3Lf3GzTAUhFlAhm/xoZacXYeC6chzph
Xls3EIOgt7y5ud2wyUGa3SJg3KT1dG84qt42puiObLSG+9aP/jMbNpOYohKrZl3lzMXjGKOI68LZ
v8V4I6P//82z/09sm2/+B3Vnttw4mm3nV+moKzvCrIN5iDjVF5gHTqJETTcIjQBIgpgBgu/kp/CL
+UNWHTtTXc70CV85siOz1JJIAAT+Ye+1vsWaVwfxLUuKJn8NiJa5sVHjLNDOKbU2B+voblL2ZtQa
NOtB/YD7FyDmXBtnqlokD5VsemektCwwp6g5giiRaeihhUu94yJjJ0aony3VedA0RwIzUohGQq6E
h4pwjsOFoqncIlSz+7KqnBpg0o3a1ximxYtvFooSy+WJEOBRp69apOadMS0cNL3GTd1fas8AkP2L
/DXR/JfIb50CiiDIkjQHWWrKl7sHzSKIFhmpLmleOGpKTdyWSRYfukX2oNL2pl6Y0tcr6MlXWGYe
m1P2MbYXxEE523XhlNeUrs5skxaAkV3U1BNj03laH0G34AJKcVX1KtpUaoffIqSv8MVQqkYZkTMB
Rvn2JtP4S2rBvykliJEj6TZLVhYvcnN+bZvxESjzDAZsJefSjDXeXTo5vXTYj6aIpq8jx63oNMcU
2t6/TqV41y1EzZvliW6Kht1SZCZXuZLK29MhvWXXzuaPIs9SzgSAUgx9Vq5XaQTb6sQeBhj/AqLi
WhstvSakQ5x/sR9hmVWHkxAi+sdCV2HiqY4tzDvwNEUH5GhKOmFDPfkaXgaVxUh5Hu2affIczTzQ
fYAceO1TatQVi7/CkF7h/pobFZmrSSbCKsmmqCD8IahFsptV+WKiBE6fSyX7lIbB8C4GtKz2hMgu
nQnvZ4n88m+BrKejcoS4PIB6WSxEbHeiuG4E1mINhCb4KrNfKfiWM1nLAFInnQiCpO9zgP/G9pIA
8wF5UK4zlQYOMNfXiUiwydNmBn0GAwe/gbj89tflrInLwhR200nPnjg4EOU9o6o87pO20pzxBAvo
W8B6XQ5JXHYvRPKsJRRQAaFfuU8bx3wBtsqSfEKuWjXIEa6tJ1U8nG6qS8JrD7rEVmp9JRPTuqYL
hB5eajd0yA1nzNQIOZ0ai9UVRbbWnrfZIKHx6ZVXvRx1Fvb0Yqa5oUdZ/V2eLqLfDcLFGaCT3Vyb
N4ipS+7PgtCC83UlSWnlmjViAXCCoN7KOrspBuEhL/MjbBfwRtksWmjmpTP9PeiWkDJXhobuTbjQ
wGzl5u54rWfoZNVSh4Q+DjakfhIYQo6Hy7qevdDXCSn0cUGIIiUXS8oEaa+1MOcnNNfONYO5qMrX
NoRodt62A9DoCkex0+gHgU3uoKLcxzCYKCOtlXQ84geoj963we/ffogjb//573z9VlZTwzqp+/Ll
P+/Kgv/9+/w7/+tnfvyNf67ytwa84Gf305/yP8r1S/HRfv2hH16Zd//r6JyX7uWHL+aUim666T+a
affR9qfu21GkH+X8k/+33/zHx7dXuZuqjz9+eyv7cze/WpqX59/++lb4/sdvsqgLDHP/9v07/PXt
+RT++O325fyP1UvT/Y//fv7Hf/Gal/Nb/vJf/+YVPl7a7o/fFpr0u6kLukGn2pBRiShEq44ff35L
/l1UZVnCcC8aM26IhGImri774zfR+B3tNkOETnSwxPTz2z/asv/rOyxWVcMwTJ3piVf+7T8OdVue
prQ8//kpcnH++vof577Ykt7atbzuj7HimHwl1YSKI6pYogVdE7+EhOrNMU/T8yQ7rF8YEi3YswHb
aBuJ2I35CZ8ySFwx/O56/c2bfplX//VNvyRIE68G15X0G+ewVCJxo60XwWJzfaTmsKw8RAb+EGkb
3TW2p1dzB7zLSoJrhJrPa5BCEpznSlbuqFtQerv8Zf63fP35Eaq/uixfckevGd19GKeyo1/WZ0oD
rJXvjU99U8TEc7iajS8mLoBLO3IgOkgRHbRgvujQDHZ0u1xO29y/PFDfO9jijsaJBbY+INnwTo+M
QLapybh6JO9RitGgyC3QmIJzcEHKQ4gMx5ufn4z+4zLmPy435RpdkRXVNL5k5irsTJLqLIAFX55D
yZbcJtTscl+4iy40cwvRSrke11hiaOBeWH7B1o3YN8he/aJvyHwRH823U+E1T/pDe3MJTPoMDiKu
PGyX0Nrpi4yeHMEyRTyp+2TZ2tW6BeRnASANjcfFTfFuPDI/22gYrIV/Ci4rKT5BQbCz6OAanhQs
HESRH2hVFp1jrHNvjM3lz6+BKMik3f75PMxP9b9ehC9LmZFwhcPiLM03unYNJcFXzY35eLlrn7Nb
cgawBwGRfbz20EqdMyGcxpVcH/fS2bC4wBingeK2fnfLnsqpvDSeP2nNTl3jHWUd4msKIR9peI1M
X3rTIyRg7JAkvD12Tm3GqmKlxwyymSqrCS7x0SX42748nB6a18SbPJr4wfkFEOh6cQObqNzqL9c9
DKIqUq7OEVD7FhWQFMEEdSHLqFb6Kav24SM4H9dCPLLO2bOh+4RgsUQAwdsen+DqOaf94RcxxtIc
A/31IjI+ijpwcFMQjC+PBa7REq8rFxGZ/il/IV+J3Bxm7DTSHDTH1hkuhCVWW2i7fMTB4WYRSfHo
dHZlT0H2i+Wp8ncPqcj2xlR0QZotHz8GHAvDAlff3MBEbXevRYpNFSMqViONbedym9DverjAF4Zs
/34cXGGrdbaOfnwjRpjFW4sSCr0Bizypm+IOd5XfUD+36sRG2C30Xh8YLHvWyF6QybcPdPXUu1/c
lAQZ/90F/e4U5gv+9kKYRDoP1v9Nx/UNvU2WHdlDqDs1r2m5FcQ7SY2lQyADMzl5Z3PDkt/X1IoQ
CyLegICa1Xg/oxcWoEKM4pa8YSptr/T2jpI/0pXqfdoOi016duVHVJhiG1T00Ok8W6c7LGZ2Eyb+
5hrqAUJPLO1W4mMso6WLzoxW5LJc04SjFni6a+iMLLulvsnC3sarWvb0Uy05XxuIACJqCsncw7Hr
A0nSVvLB4VWztgw3RfVYfJafl8fzUnxEI6T5F4+UiedDeH1MVvP+GjPGY7KHmHkFLWTpd7xAGdcx
6gPU3XYf91dHxyO2zD6UC6FwVmE+EWmK0ZgusX5wIRAjCYGX3cYSKgLWifphXSOqE7P32hXTQFA2
8EJsRhSFdBgUxtrBHq0LVtnV+bBPZI7G77qooMiNb/55pGKeIbyUm8uLCVpUHv2+f5/uUeCXL+Kb
Fpmb4Y0YWGf+u3ZL9xy28T26pyczLF2sU6HhLgLjRn3KPzUXtalDz9g9r5T1aA8O+XYukGfPdK5b
LFLO8WHwANvyMy1PdFoFLf10JgUq8SrNGUbKkwsJ2K4cUrYoJeCuPVn6I+pbDUow+u99/Yqsq1qr
H5192MnIeOzLp+RJTuZe3c4/PZ9WzZ7sWRpzpTugDLKIJgK7bxUximxeTO0tcwOh6xRWIfOWdya4
1LrAcHQm2Bzs2mp0CgDNLRQ6sDy8/Ll5KtwkBG179HP3EowXa3Erehh6btObdnWg43hrrus9SghS
pm5NWHuVRSrw87fJso0PwIN9Ob4+HGlHx9cA6E8ZXmN1Wd6or9P+tOEdGUmG234FoJmaLa98h7zR
G0LzEcwj7QuAuBHU6eGtQzPs0jV1Re+8PO4Ut/Srp+xdcLUX0u6inHrErt/V6zJKg/IGdBf1WNIh
rctDF9fPUC28zDk+N0HD0Bnoe+JjIAyb7nVNGJRJSMQ8sZtusbzSVba02+6ehumnQFxj5qic14JZ
cj5JDyB+GqA6gN73OtxChVwf86CQvA7FHdljC7vYD4EEBxpkaoBFlyM57nGHA9RbtT5XxNyVXOcy
mI5xcoyvaBwudnKxFRfF+tUMkMvMjcoW0Mh2yFwVvQiGCCZWe/GoRHobSJ8qnvZkdfVObKWRIgxW
Rpjpya7eru9QeoS1+b4IK//8LO7hg0x3bTis++XwPNUuYmF1m4W6hYE5y51MprHNdSPvALmtVK+x
KhllnJ3wk1jJZ7ds7hilHqXPdNgJUdW51SK6yIyUGKF0j6PYqSQpfo6G32Q2lv7gath1hobZFjbE
e9AvxYnXoA/MqaSU3qLfinSJrjtFX7bmvTC4DZFvhrIusoga/YJ4tZO66XsnV52SqhkQ025gC7tq
NgCeCfKSr8vTwsmLt4pp2XzuZBeS3XVpMsbRd+BBGZzBKdak5NwymBJHsiLBye7dq5Osxvs8uNzC
Id5K7jwXCy+1b7pDWD6D92XfetqMNHUdTvzoov2PpXsZT29hE/vFVSG9iys8G/nfJ5OblPsiOpC7
wk3ArZHuxVf88nRNczf3xahqWAcmYfkhB8kWEqsLGCu9yRzMT94Jad8JO6GD/IXMpJVxdaeX444A
4+uyXxM/jBIjxZTePV4oMc0QxSgBVQ7adE2mpK0ynCUonN9TZwwvey24rBWPFlDYeZXP4OHTMmRd
haUnxE96eWJcpeYt7cT3S2/l95fHgUXKPcRd5eqab61mtfcMnlf7vOR1G8tYiY+TOz82oRpAnaaj
Cwzbq8LRH5bHuLktfD2QXDEwXRc5x+4aEF0dJJ5iEeB6h0PJUrZEw9lom126tcyfLmVunFEIngn4
Qr2IAtHKozIqn+GEvRj35IhSKODRuVRO/8xeupof7nlWH9e5WxkRmV6Lh9PbkK11mLO5s6iCTnCm
5yFswlTy68I5QYNbKj7bCQcwBxsZNUBjfn9ckzrrikv5Nl0nEZ01Wp52ZyEXZQ2HfMVb3MxL9Nbj
cF2mCzKQdsrt9Gg4om8sk3cpvABdDPgwydw8AXUekKBYGtYBzlzxTTLfuW/QJGQEg75RkaFI6hrG
yqRJh045zjZNQK3/aGGls0Vfjto71vsbEQiQy5N7T1tjwjLnyJUtao5uovW0po+DQxXhTg4W7jVO
V+3q6NY2sKCQZJSQyBH+f2EDgPlE6ruV3J5fDhCRPsvlcTnxdum+WJpuzjDVBa3TLs+3fASKAwfM
n7bphxRykjQNW9oUd+c1MrQ3vExPzQNOUbL8nMRRV4MrusXmzFxv1SFzbiANzJn3otu9ZGvVrx+N
W0DX9LStyj2xSYOnYR9DWuWCc3TOTOKiizlOY3XiDJJ/In2Yt7hT4hq2aAqob48MqHo2j/4RTr9z
puFFxFwKdM7He3HaY7cAEZ/TZ3zu8eLap9W8G8VbbS5xEzJDPrWQ8i2s3lzl2lo8oenaKjEpAuy+
oibQblGqJJnVuUMEgtRMHR2nREiC3WdB7prNvg2PpGAh/tH7iLS1dXLPbafACrbrfRLi2r5YCBjF
nQYdwa22QN+vXB/EuPd4JLecaMJ9N3C/4yCaSM0z12WCQc0VnyEsAcTegGbdlTSoBed0y7iFMWFg
VcCCOX+XvbNzcMjM3vOKu8O9butuEVbcfYnFSppUz/W1tq+f3/ZXp3gOo0XAJnLU11cS0f1qe2TY
KWweNysPap+Zhptivptbz3BaRwnV9fz6rTM6cI/mn7MPATuRJygE3PqWSF6Vg0TCXrjJU74qnttn
sh53Ka+dusld71Q8troNM461ncccRj82ueXDLuobcKqaNd6i2jXRlC/FExGBDl+lT3qEC2tZMPIM
+5Nr4rZhRXd9GlK79o7ba4Qo0D645tMZp7dVvKHry1nCxKdddy8zbrxxiNcN8Rtb2i7twkERW5aB
Fi+oCeNl2iJtO25JSMVoJN4ob+jeQpwmTBG2/p6FSmQu09spPt8MzzDGZMIwI2mKaV6M4GciFRbF
EdvIgtGQmAMVi8xhf1o8IKA+M1sp9KK8kUWsUDutvNOLdUrqtwm7dduh9oBisoadx2Yfc9ttF0DZ
xRTu1b62vQQ615r7+Dndz5/qwqYV6rF6ugajviSytSQNDg7gjfEBJEX47Ne1PTygXlJSt387vei1
jeYZtiJVcbrLa+lWvtGeeF5sia01Swm8nmdLv0exRFJVvcErwOkh4WL/jTcinXgGA2ZZjAR4gJvg
GFbr+c44rLUNAAXWFcG5d8ylJljU1YMTS1CVXdmC5wvpspPEIONWk8NHFRcP7QaGkU2QsnV0iu3J
7e/4gIKWGz4NJ4//Wkr8Obt84DzNGBGRROz1F/GFwneyqVrvQixgcouV4fwpqUCYHTU4bBQ8k5+H
BzSvlRQd7mmbsFxll+1MWHRfgOxT2FF9KXW7z+bsCy3/Lvp9endamxEwhvGOPtpj+468uOygli9z
00chi2S5DFvnuGL0ZkIlettnyYDPG9Bb2L1CIH1jmLTfGHHNdeXqPvDgRbRcHjwwcr6xAY4238C9
bfIU5vPQVVGvGXHlLU0f8AUPCAv0s7/wNA8ZOkupOsABuy6c1COoZo8t7Ta1kfp+DOt8O90VG7Yq
i4hR6VuJKnFP5hrNi8w0OFc/jl4fH2gO+sXtyWZgYe/Du8cXVvzt88nurQbFbhoOH53q5BuDOw4d
t+RqiHWt7IbfdxbvtCp8is6P9bv4gf7ZeD2v8Ingxu1WhMTI4iZBatr1FVTyaEQx53FtB5UaA+4e
oAykPRBpDG7l2IRd1BExYDX2+Hqwrp/p+zFc+Jyer94TapASMkBL19JDtCEPbG8q67IIwGketR1C
OVe2kxjsDmJtPS6OSz4/eq/3Q7VGiJ8gkE9l+/xpbNqlGY0bISBSj6j1dbosl+0S4gYyWNbW8jEy
nxnsDrojbOga5pnDCJO3bjIA2GHF4VFsOhH7Fg62sdGZHiMCuW/QUpyiw76Mc+e64lCw9hDUhIlp
lbgqPhRPgUALt+ZOvUuvOyC86N4/DJ/lHtuW9TVmo+0auktG2Lz5QfrvdI6A+Zhl0yIY/G/jDlI8
h3Hsw3gdTa+CWrfC5uGLdPAaD86yRbGSScHDWufpIZLRU4AnxOH5G7lfWKqzEMPjhZTyEa0Ir44+
uQ2QsaOTs+G7CKAVbkeXuEnduTh5gNifEMjeX4x3WupPHmE7PKAE4/pTPO/pZD/HqI0SMSwcqp9+
y6LOgjPhX1xuN7BQ62rH/eEI1riE4ryVlpAtAGvUdwypN4O7nj/oiTWiEECoYRCO9O0+u8fMg/iG
O2vejQ7eZ3LwpHjwp4AM08f5ni223OwMFs06M3jtctPUa9LR5WGpo7iDBiSEghEsrnafxXws1KE6
mhLOgTnZJCjFKh5hcPlob6Hs1B9ayGrLwdJI/ey6TveJU8XGO5j3jI1fsWLkuB33xJLNS592lQfM
RRELwkS+bR66lAkUuKCn3J6vdvFEOBCjphIX27OrMbmA9Udiw/Q5j1w4oWMBJIfL1lpylIDgRLfh
5uYUAjjmFJ2p9x38NqCsIfiJC8ygjhdx8Qk8LN8UD+ycx5t59z66V1h1tdNgqgrKe7JkAnKUbk7+
dWtKNkkEETldrhkWlIi4hNLBRq81b7wP0WHV+Dw3T0KQoZ10sucTsNGg8FjLDD5Bdv4i/kVFiY7B
vxToJEEUBUmTZFoH8/e/qyddD2c4salGZZ1Cb2ajVWBRLkeyOwV18Iv3ogfx0/eav//de42QAk0T
5RePztVTqQTUdrnSQt3Pn7Io2//83aS/fTdRMeh9iDQ/tC9F7HGBFopUkLnYJz8abOSmm3RHcI91
CVQ39VnO0LOAAszUVYelZ25/eb5/V0GWvjuCLxXkw5GEh0q7zkeAoS34c57P2TuYPnxOT1v//IxF
4e+u73fv96U1YxaLxfkK4sUZPMDSfuGnoR51VI166//xnb70YzLJzDNZ4czOS/JKbIARsco5TbHh
/vydZHV+qa8V5PnO5PbU5trtl5otqXst4k9OCqhOoyGBSld6RoeB4DO/ddm3w+eotqQXSq4ea42n
ZrvxAB/ColbVsd1ctfekHVZv8tOIUJLiHlMfbJNkiyux1OlwlGDq1PikIJ0lzhmlcu2QY9O9tVHx
Kk1z8ejJRL/u4Bp/7Eg9swgKPBuYi9rP98XTdcUM/7pYsmBkZNbj8zZfS27uJg4iqGpThXmMYYIq
5luzpGRGycrpo+P96LJ77v0u1j7FzeBkfURhc2BD8E72mt364y7fVQ7MR+PZmFxqFPjyKVpdeCmq
Qna2Veyzlzh4C1gElFby1sSUwWCgUXmTIjgKr6hEve5V5YDOXspsWDxr28QrKFJa4AML2gziQwjK
n/rFmk9vN4FCnZtR8cmjXpHcSGv8zE66HthoEZBuU/Z5wZMUXQLr5OF7X+O48NQ7QibuhJeJgiZ1
n6XgZ3cky1FoU6LOY+67HWOyrydL9o7M39XD/KvS/eIh80xGdXA1GISSAPqkC7hgn95oVDwu9ppP
wUdyQAlzDw+DDVOyOS7lCFwgttUo8wYob2/Xu3lZPR0sbZPf6Sxe2QSE+R0V/HpV+EfKSPPsbzd0
FlCYtYRC4Pmxe6x5rEBTd9omYXogss4u0KW9U2kByuia9yoGSyQ6TNc2Aal2eQtWjX6EZuk3mtfs
D/vcI9aB4AxiWti9TjEidaYRqmXcwfwDJdxiO0/1HTH63KhZqHGug5KKM/WxgS80Or1zwMAHYAG4
pTXOS7/MxfJGOjGL9BOJU1fXELdQz55K0ixpwOHYfhErOm72eeEeQMBNnuSVzOqH1WEHBcaHmulU
ayargDi51dWnOvZtQXnyT1Gy+1VbR/67kQ2FE3l1GloITfkyaxxaUom0kZF8rqjSJvSauwzww5Jn
wC3WJs0u/A0rhtlICOvlXGNiDmUtAeDJveyzYKDPwzS7CBP75+OF9nej/vdH9nWOSYmGuNYQ7zpn
dMd1GoyuTiOBx2eXxxQ0o/kQKSbvaK2yW4WpsIJaQmOHPQE7MPNbo1ZkT6DQf3xL98byQqsK4L3T
L1WbEnvB8ttkMzQ8lpT1GRZulF3zKK0BkN8evfFVd35+Rob+dy0fxZRFTUCTp2nfurXfTZvtQT+Y
9cGUHYdoPnZAfnPeNCTHtioxXqy2UTB2Z3xDD2eddGMhOshOcZ9tRWdcmWR5+oZ/hEpNda4ZXBmB
PVtWchSpBhIQ50yp1b2l3bKdnlOi8SSr31OT1JilNIYq1rwOFPfxowjgOlqSfXaS7aVjV1vvCOVx
1bd0o6yam5x+18gQkWHcZy3l6VvioNnvFPfjjUr1OW+t5+uj+igvVfXTiHpqMmFiPoj1TUviAI1j
NgQvcJb4vLBhh9gQnNnSCRLGYmEfiTEEd4bYxRYW5Ep86yPDZmj0GegrCVSAQzRBryOmRhZlZ42j
U8lbitjc3fIVD3NJAZ2h/bCpUqp4ug6duURrxvYoc/Fx7+pgoqxDphv7MsyxrKHnxZ+NdPu1e6rj
tPGp3q6CxcFlO/Z6cEun8RXdGggg8IQHeAVB+Toja+AHbM1l/Xp4roPTai5/idS0AoF9cmpdBjpi
yk3vsh0Q7B6ztqPfJesxIJS5fwDwzar94GduuVGAerpCspImdg1WuSRBQ/WvPqW3P0eko5fsNNBL
8LFW+vb4oHFuVHY5RiRZIw4mW5KgRYJtcsfRgZbMJMmgPKc/g3GnEGYTDVgmtvSa2ILPAvR1PuzW
xSYWVkvKXfNFr4PDCtGqsZ4Ck6nvFGZ70DNlIN8qGBbY9DwdH7h2MZ809Se7DKTjCnWfNVIVv3rJ
Sl8ypPGLF0+mItCtLj72q9UYJ+68xUl8gh4MXw4JP/NGPvEyEB811g9ScPLJQ0IzxsOl+cpnxXo4
vR8em8yRfIMnTebWkiJKsqHw7S4QvbnnQ/naBRUZTZ9X58zqkmSYid7bxStZCJ3Cee8916ZRW4Yj
hUpWSBSq7XZV70eX9hXdrteG8r+8pLm2SWjESVHG4NQ485Kx9wEOGjdmb1fbWo/z4OSkEQBpgHAM
GBMl4qgzkKGccQG9Zpu5Xjs663m3m+0Mg6BmnFkW6ajG7WmGBZC8us/p2JxBdW0U8eHC3CKd0PYF
shrVupvpN6IcNpV73IsPAwU4mibsd2qgBmvT5YtJ9MoP0x49LexzCYz9KymXlJWUUKJ+CHLi6phe
yZcUbAerUB5kOSjKXZU/Kcay1UiYdI644ZWwRe2nhscTGBVbu5eII5314DYkcvTin6yhcFA6yQce
NMg1fAD423vrHbSXg4qGWIyTJb+Zb/rjactqvvOyt/xm3GfJk9qiurFrsuSIECaF3iLvzybv8Gl4
IQEkHD6lNwrQ2vLSUAc+ftS+GgOLryyRvQdJjZcCu6FVT/haLLzf7Ng2mgNbeCOv55rkSJutiue6
ONX/uHI7l3q2n8fsJqhM9k/aFhE2jN1Q8cihd6FlerPfKyKDsHpR3qZH3dVC2acQfVu+pwpPCwVJ
rbcwC1PY9E4voEbt+SEzo75xxiUlIz3CguPyMfGZ78RoDElaWy9WavQghT2Via28kh5FCIxL/aZ8
1FfKpgzPn9PjQY2rYMHip3OQqdIm0SG9wtqjUQSuobnQ4mAvyKJUX+bDE4SDg2jTkk6eJjHOyBat
YR0/0fQpLj5dwONeXuOVQ06zhRJy7B32Tq5IK9l0hG1CRbGnr8O4iMuWUuzksfelsvVaBfpK3XWf
rQcOLuxiAKMsHTuLeqyj72U+kNY77mcV0rwSgb7DuQZHm200peCre/ocvdFp0OyQp/IkrzqXmijm
tpcCmRPyHDkyeqv15F12/3YN5iYJtNV59YSaCdzAVlepuKW2ESNXkCwyxy0C6p0L3dLFbj4IyhMh
Es4IlXDE5HFaIcRPbPWuD9BSRCdfProsgQqMV/flVmrulMxdjC/NiybbxdZkdfheX1DL+IyVciRq
MYu3/Lis1d35sxkdKmmER7bidiEBRA+z00O1nsIL4Uw3bNoRmbJ8pH+372H7ie4VS3A57bTnjFZY
j1L2jJ0CahhyfztJodwwV53tlmJ4aulPVxRnjW1uy4dFnLOaoUN28THlFFar4/mw6iBnb0QZiyiA
J06NkbLk060o7e5JGKitBiKH6cEXHqnCeMCP8CLPZU6V8eMMxc1Vcqsf7Pp2se2Dywezq7jFcyHY
0s0iVH+x0JilOF83WoqpqaYm67IqKF82WrrUqPA5DNlR/CakhUb9CLGp3/+qCvB3u9Tv3+eLgsWY
JvkKfG1+ny6U446ak+mLrhDIv1ANfrMq/OyMvlQAhmwYq17njOb9MBal6NFw6W06xjNo4fPSfJQf
m7BZnt5BfDFkPla0WPr7OrWakKVPoMdVCAfDgX5pQ8Rc5VH6ATHQZCgB6/dpemJs0JWlu/R8+tQs
GOmsc3OHNUbjA2SPlJDVEM03ySk2YDwKKkwlAjeMV1TgOlsL6luiOOPr82IWriB5d7r7PqQs/+cV
/08JczfVx/m2az4+utVL9f+BqNakDPB/VtTSg0ZD+72Edv75P/Wzkvm7pugkkmkSmxNVVaiC/Cmf
Fc3fZaTfsoC8CUGaLrJr+Us9q4i/6yogRENUJERq3zS3f8lnZeV3zN2qLsxPhayKqvafkc9K887o
f9+TugQ2GmQ5xQxW9MjivlalFGythZJqtP2JHDvlGtRSVW52CrL0BF87sN8Lu1piqC2RxFPfGBQR
BMb5riFIDVjOGZztBZ1/KmebWtQuTrMAAnciSizIKmr31YMO+/1XhaUfN1V/HjQXU1OI71bnC8FJ
fbcDAW/XNuJUQU6VZebbYtyQ4FVgyEbqln6QCgruNEVWJxvjNp1NbiVi2EDJfjl2/N3Vm4XMZLRy
/fAn/XggslCn5lllg3I4XunrpdPFrlTCVa4dMgtVAZ1Ra5/m2M1zYtq5Z1BCjmpeP7+72bZ/flrf
a6B/3JD9eTlMCqbYoxTiLaQv40qSJWObJvkM1KWg09SVOyaLVaNeTVspWFD8/N1EfR4Rv79nJEkw
Zf6Iqs6dI6hfLv+Q4P3DSA+tgvCANT2EbEiUl8XQbJpFN6cEHakGXVPt7iAccd6l0ysUtWR5bbuC
9CtOGFgE4WEPGXMalIc4yaTVqIgNGDiicDRRNFzpNBEZPlICAYH3Dobawj8ghiL2mEADK+lyW2GS
z3eDUAOehNEa436/F/rLIjrXdRocD7hcu8MhvxXq1pKlQovzSvRIol6np4QkkRqBJCGBntga+vJM
yCOBFpjJCuRgRXGd7saO2ZQwIRIEs2Spnsz7roeUfBKLrYq9US6IYjrnc90lLxAfaVrrNGKqkpY8
fPZ1eYmkdgcocdzWY+ePmZSuksNB9DHME8vCPC7kxGm1On1YVL0cF/My4bzHCPa6XV3H1UGR1FUz
DWFyIhF0VC8Bad9gGPSCTCcAcTaUNV8jmmZdKKhyj6Tx+CdBXnfjZfRUMUcKesQlC8TjksVtQ8OY
bFpLVM/sPSSBjo2W3h2H8u6k+KOhZPj+6+drI1Go0tWHRKL5c2rBEww0Pais0EBIyUucUrI0zbTH
lZsuwLTVRg10sT7iJK+VlaJPcSeb5wjuBhpHwpw36qXakuaY+12ptBEpcsGFCTeGi3MNZb3bX7RF
ArA5WRMASnLb1AlRoyKykQe1WGtm3QN2M6SofcD/399XPSj4jH2oXJnTbUfAKZSQQQRs0BguqNu7
clSF9WWopLhcSDFm24OfyuJIbJ6Z2GKf5CjeFmmg6mrmK4e0sKV8MXrDuTJ8jLGPhTRge6MkkJjF
gDuWfZhulEMwAwbgFoqkdhI0181/KSMKNrG/n0RMpfjPqOwtKLQJVD/cxVSa1s8fOunH1ZAuzc+c
YUqiLJoGPnTxy0hTnkkszatDaiu56CqnQ9gDUgGck9gTdlfIA0osG2ntNfpzDm4VzFCZrAdoSCN4
j/5ajHf4pMLDYObb5K7KJUCfAu4f/ipBR8RNTouyvhPalhqUsZABQl8FklSrFW63PGbp+fPzEecx
4scxRBQETQc/pykGs9C8KvtuCBeESclGAkPZGTVnRyGhZLXYYSVngVkrPX2wQXekXA1JTKG6PSxH
/Vr6CzNJ3LI6Rj8/mG9LyR8PBi63oIuqoBr80b4sAU9tecrFS81VI4fL1nW075fOKMKJ3KvNVMiC
rRxFZSnNf2GOR+ikCWiIFmpPSHtJELZdjZKniQWBZ+cmg2whQYmTea5xhGaHXnyrZBR3KQi2bWoy
GVwkO4F955YAYgiBFmQvb5R4XPQTSEGtusUJuFh2xaEA7nGQ9+3xcvUWovCpQxWxevLGHqS0ABt9
zjT/VCXJw7lqn4pr2WwVg0v488sjyv968/1Pws5rN3Jgy7JfRIBBz1el9ymv0gtRljaCLmi/vhfz
AjPoxmD6hVCqjKpogifO2XttyxI+wViOY1mh/T8vFvfzGMxJwmtO4GojE+kQ+UV7NvTiKxDgr3QE
BdSvSsAbgfs7HYP8b5ihewzKgfcCIBGpXf8WwaA5zNQNheyB+9aquOFqj9YiCyyySv1PA2D3tcGr
+4LJUm7taH6NZ+bOuYd+Tysij/xRvdQRPzFwdbAriLJ5DaJ7B6l2+lvZrgdnZPCfm0INVyBc28en
PNI/3VCCesO+/DQlHuvPcla9NILtHNto6SB2QiLu6Jhrc2PGPe3rIArkmjjj12IY5brNpo1F1C/3
YhP8JDb2WTn2/Bfq1ipDYD9bfvpM4vetoWLZmyMD9Mryp3NaDukhM2Pskk3g7LEkVzxqE10Ds0ME
OQAMAf4IyNwUHII23bA045DrnX9ltiQqGH5IU9VS2zSHXRYOeCXIVgeqDkPwOcrp2YRDWP0SBsqz
Tt8rHJ73eGH5zuF0CFXbXDwokBeAowQRS1qQjVNfLBbHNWG30IW92d/XhrnVNTrryieH0CKigmQQ
+12MCYri1OlgMlvWu+6cZ0M53ms4ZwQdmbRbyKPP6w6yTlCLt1cjK5mKg999wS3ovfhaLaQ41Liu
RgasWvJZddq8gvMP9j3JHE/lkuvrBfZ0XQD8pPSgxQVxfsEEDk/BYQ23gfok6cn0rfbk2xql/PIV
7Dv/f9uaLcvnf18BHMHoAP9YaJkeM8v/vhwRIdtOtQHzCpLxW1In+5YQ2nOSh9W+jGu0BYlzH3MC
HkTFIMUwY65U2IaXObT+DqaDKLYDW6oz95w1c0Ueb8XLUiLLMrE92Jhq8+bYOPHrHPXzpx10L2VH
rqBL4f0s0/ZuZaP8suHD4Y6GfTdEyMxSzeQrH7onp4+MdeOm9CPlOL08DgS0bAOAsjfIH0jBKn1y
gz44w52o9j2YpBXFBQvavJhFXcgghXrpE1wlSup4204/2o4mbKH7ZDdSg2wfEWdt2YPHSquPKYPD
APYDHosVHOrRYGjWWHiasuADBwfteLy6BxUIeck9R6KGldyMAQbXcircdTGhVctG8gfjOHI29dR1
330A1cKU9kdkK/sgzKD5z/fdDv1CK7z3WHq0XHTf/W/V6v8sji1uF3vZ3oSA4oQT/o8XZ97DhrS4
7E9gn7ZDWnafXkeGDGPcp2KWySZKBvUiY7pgrR9b92YywTIMETB1DPpN4+4ctQQCTWjKK9zMr///
tZX933Jr/bdbz8YguTAOXNP7fyyu9tiESeSzuA4WNFMS7s7KsIqjys0tYGpY0WIWiDgANu8yi2Fx
68SfhMamLL94rNDQx6pEYrccmmS0SStCFVmbExDgOTqNE0FfGTyqICpf3BYG9qii5N23WIHTsMQi
UMTy4oHCDqikIV1RF4dVnb9buTfuJKaWpLxNnaxOqQWpScZW/TH5CpBvWe4yiG7nSKN/rULiWMi8
oHvfKPu9zg5xhOQwAqjWPMGMc04W484saZ3D49PjAC6FlN2OAg6osI3mJhD7rCrMtyihRHdyB9lh
mPvbek6RDdejPGeuJzHm+eBhLSlflD+uY2vsjsIpCctTrGqdpz6NvP7WExLDeKiqYyf8/pyY7bAd
3d5+tiieVw6W0k81Br9TPx3/pB4k/sKwPxPbheudC5Qt1mh/erNWlJUtNZbVPjeuacDYq6fVAA/t
Xfm/wHLufUjp2scGUGfc63kYRgevi7yTZ1jZMa3LP66o8p1RRmLvgItdF0lhLUT++aVrpdiJlDLa
kxVuhjp21mYtVtkUjGtAWS5mO0RZHvmofZKI0+Mrs/w0k64BKwMMqgxqZ+dYNqM+qwv22G8xrNjE
NuoGcXJP+2zl2V3yGnndpWTzFC/yOamzg4xbTClBuxAObIto1DS91EMiV7kPWzEZ5b++VCtRjQ3V
fmQdyRzFnqP9/GTSLNsOxWzt/TyrL23FhJ/YUv9SSJGchKKbi4n8xsuTafKY/WxLYk647fvPvHJ+
G1H3XBrVRxLKctPJBhuXJgJvyAJx0k2B0275qnKKmfaUqT+NaxiN8Y1LMACuQaFs6fYzyUayTylY
IFPVFvYLfzuWY4iOPL21k1YngnLWU7nw/YwG/BDBnfpiy5J4Z9X8JapBX4a2i44AivFwOsGMhSz+
jdwPz7v9J43r7/hk6xgFWcc8YAhH54qD3iLNSOKDquAo8DY2g/FOlcPuDrOdDezLdV+p/9WNKmJt
q+nZbqfylx+h8jXbublXmZmcE7+dIWTwC5Z3J2pgO5J++ywaAe5AlzkmFjQlsYxR5h4CNSAALFVD
JF4cbgtSgrAq5sy2RJrCnk7HdYsZZVu7BdDhZqYrS6rKq3gEMtSzvRFIJDd1MJu7QRJmbRhDxAko
ArQTjRI7EmrR9zbAVx1ioVZOM8U3g80duJD57xwXDG6H6I2kGvM0WwXjmI5MFq+sOh6BYLgR9Ew7
SVwfH4qesa+tgPkmrvCvcKjwACfZmag+dR8okq/5SLqI1ZDy2TpOvA4sae5NvI8n0/CnY6dxbpil
B/kds0gSjf2xb5YRiZ7EwbA8gtLMoNxXoIMonePiOlpI4aOIO9PJQAtISz+r2M73CRYGlmxGnFXt
Q4oD8WZLVW+rEnXp4IniH93Mtgs2oxs6h0pOX8mY+xd2RQAr452bynZXLagD6Pnk0OTKeu+1tE/j
/zkUA90kXXQEMZgFoGflvtiZ0jfHVh+kOcmfHusLsZ+Yh/22Rwqa2fWpDXjkwsC4cJeUZORWhAkQ
p9Bt68qd0D5aIf0FHZ5z2HNm6loUztO01Tm8utQnmjhnbFvHvboUnkxXlp0TqEWuGhB6Css5aBnq
JLzlLZfCBB/A6NfklNvAlnP/3+MaVC7diZBrvK4aGT93kdznbFuIXv0yq4UO0yD5HwfrXwBFAn0Q
9LDW+ujpWx7H5aCLFLJF0QH9I8Bqn6oJ78TIMNwYfOda5PIPSff+NQjy7MBzCkCfq3Bwqm5gl+2P
L8HUrpStxo8hnFym4bI+DLpqv0JeyekUvGQNFf2YVfZnoFAHtx3rgmN/2oCNqDS1ccgTMG39vOqt
wfyASnz1gnC6ESGQUnGPd90a7hvQs2tcTdCEW1G/k+p5hLgFubc1rS2cvPIqloObj+qpqT7NqLc+
o7m5sO3ZABeZT7Jwql1JhPA2753fTqnVT7Psbj5v5NsjYN5ZID+GB1qdbMFzWmQ4ErvS2wCGG842
6EUrqPJn3gWIqgRSWSsadz4iONxz/VvpkQafV0If/NSjl4RRT5SieXViccmMPHr27AYLJV2zrS+q
CpMjhxFNxXYONYD5ITlMrhveJ49gVBGgPa3n+SxBRK96tvE7YGN/VZucC6ecN2Sg2OuoqPWpG/JP
i0Q7FuERgiXQO1Tlo/7y0vm3nfb2VypRmoIb3bqPgIPaTZ6jmJlwlCD6zzh3wASzaN81SIhsC6Sb
dEtx0VPnbe3OA0RN/y6QNTYvJHhPQsF1TPMA9ZgcDr7yWaCWiPgwSH9GLlFdVuApAi71zSRW+mqZ
PdFL4wShoej1Vrs1r6Xqo0rd6js16uex0RpCOgEtvjaCJe1zYy8ZmOGIeXMmMHBXitR+LjzjULQT
Td8G+BBBb3St6/p1Wl7T4CVP2fiZxH7wM7f1u5XWFfvDlq4Wz0vh+i2JwE0L1I6VeqHDtCmz87Bp
GMFKtAlJ65tXJwI2TjH41E/jBItOotGu8fsUKtjWdaHQ9wO1g94XEp+VdHdd+uHRsEHVxrw4usZp
PuzqZxpk9mvbd0j3y9B7NtOwJmYBAYZmLimcfDinzRxAqwn1auS5/NX0FRzslqVymAf6Caj8JpUl
714k7posh5VdDNm2mNKMMwKeuPBmg+Zi7ZyDSL+l6cSSwh4EE6BbTmvR5vN6lOnRZuX+XTkwJn0X
y6zXDkczGbKT107bLm/rM0GL8b1vHOPWOs/cg9YXzZpqyTVZQeo07iERzDenevFtdaxIyd55pID6
PSHvVSfXFkll8N4S+c3m8CB0imN9irxt3M3VMRzjP4VNxKzdjnLfdOy4zHnKbmXG5NRhHbgkIh5f
CWu41GSObMyyKtbsXDKyLxlNNzD6t3RIZjxZOrg6E1cI+ki2JzJpvEj1Z8D4XWoJytvpSO4wwYE9
abGAgxsf69Jcjjdt5OgaHeZmbltM7ATYp7qJLK60GcZP70c9k3MS0HKBgwZAKOqgwhuYV42WZN52
hJ9qh95fD6oYWVoht0PzEoedOP3fg9+m0R5I5y0LEtZ3QSetMrGCJJ46l05jrEo5hHsSj/9Azo0o
nVRxzoP6mwgm7DmJ0V9t3f/w4JAfawebvC4L4hd9274/DoERQLcoAvZjuXWrCSWbDOuaLMilrEt+
j5ZArzTkEbWj2OvEdY429xUWnO5qCNUi4CP3NofLgv6++2XIpt27rUE+Y44EUeZ/hKOMtTTS5ggc
vNl3ysJd0uB7CadKvplNg1o/NPtzXXlMjsfO28k6kOcgjZ2LIXDAJWM4X7VrTIRl9s6FECEkMtm0
CsmugR/vnf1ZZc+SaO2s+RtAdyVLxYpwBdI3vtPhL3dm7xk7Xr/2KetNh6mT+k4E23CD1tfS30B7
Ap9wH08BY1Enr9YZEMyJ2FiY53lHwrbWLz001MfJHIbEO7q+cRc6iG+8zwAgDtlKh678ndQE2adz
uRkl4IcyaJp714xwUBvvMqGymWxHfAUj5rlRi/6Y99reZlbsDqTNEWTiz7Q2UsYP97HMYDT7WDCy
PzPJY1APWtDonbMkw5BpZQKG+9GdmjgjKYCIltU8lhhEUk6D/8+a6vAG1a4Elj6TGQsO/2wTnAhx
EuuYrb2Xkt4W5sU/2pndq2jlNotzucqsEEmUjZeT7HnvZ9ZT7LariCHRj7QUWIyrAQZ/ARgBeWRz
fxyW4UskpD47bRmePNc+PwhkleOUt/5gBOXilHNeu7qaP9z5MBVWvRlqSpnaja2jMGxxbJev2gre
qdn4IzlrqHizosZd6FX/OSR1BmMt0be6JzLErLJu0wjP2M69RB3T36vRA7HQVt3BHsnzApr/FQ4f
pJPYAFBd0gQ8WgjkBlRA8wgNinNUOHXID+w8WuupF6k/tnODER2/N3WPnk3V3XOaKeupbOt+rfo5
3PiCTkOmA29dj4JoRbbx27Y25RbQ42u+9GAIePiRlAVyWidIIS0nySVUHfcqb4c6G+1zXWdYtZy5
/6AQ/yYpiVySZlbep5zaaosMPN89Pg4usg3fJfxE93VwKsv4LfYb3gixIJGstjArew3h8AX5THCr
W082WERgRMZs8cgpIfy4NAoeAytXLe7/+CWzhvaG2rW4TbdxAZCmhe+fpkT+9bMu2LVG/VsW6b82
idin5Hly6kO/W00U/uvaClbjWA6Xks4CkboEQJ+c0jnyVFsUMqZ9C50a6m7FfpX9W7jO0c6/DPRC
1nOl3DdhGT9NQhAnL0AtaBaosXwZb2BiEPG1lFCE2P+xEjJIfZmBbJsctXVnGb7WtK7I6mw+6igb
71xY8mms5kMyd7rUIxvCxy8uDmofSWg8uuanM9WvRe2ln6TS7o08C45ZZAbHNg/lZpjwV3qe21/d
qafr3Sa/of6b16GI2SRnko5FiEVoNsSNCRoknl5rmLzp9GULpIGEb7pHXfmKrvU87QiPOPIjm3OV
zf1bo4CWuU2I6ioq2hu5mO0+8zoJIk/2p9Se4k0qyYXS7fQUOsmLzmh30/xO9qE/+n9qN0V7WbrT
Nu2yN2eYqgu4bUSnKjBWmXT9e2/3wZ3wlezoVfx+AwgjmYBNfQMCiAqtJ5Y6gYrvc19djPpflqHN
A5y79aE5P0c9zL3SzBYDZm4fH4dWR5AewCoPJeR+8ptPavkzDPWPXOGvhGnifh5pABDRmuEJwKg8
0FV8yqa+ZhRPhnbvFuVtoF34GGLRZqlgnWTgjbuI1d6gb1EYck0OcHHIq5Y8Tz/pX+Ok618bohGK
vDso5k4fVtNh7GrwxgnX8tZF58u3Gt9b6DbtZ0WIzbk2sVmxCeiHxv2b5Zsg79K/dJP7pzouvFdj
TkCuwlIgcRrLqAnRopQCgoR8Hqvorx8Fxg10t3xBCtynciQKuWLv2yEj8BxNtl6Mi9nhfn3WCmC2
6viLp95Exglo9WQuh8Ae2NT0oXfwYjRtlhW1XyrGYe0E3wwVktuYFbg16rkiaFvBtuj85jgYM9zx
2kpJQxEvQ5fOn1JL6m/Sr0i1KClqPLPYNa6mKosa79YmBmFqGqA/AVrvYm6cXc9YMCarPuUN0rnO
KXSx0GZGPFHlhOE6UgExv0uNnfT61bCiiz2p6uwuhzGvFKVg4byL2se3z4NHg2NW95FM7Keytqbv
NMv+uBUZvfwVT6GdducmMZoL8VVnYc74tqeAg1n+M0VT7uyQt2JTbol8qy96kfCbdb+q2kTs/AjY
oNcn2aZKpz9kkyJXLc3hOSKFWJRFdbCyprsiDemunm90VxoTC9LaKS5jmLF5jfX4NoXli9E7bw1c
wrsXiu6tzb21JY35sx7YH5YNoAdtp2fe6tk50yZ7ENVxR4/QD3vzJBPeyNRj34PR+2fX8OUmDcwf
nAGxsFeSLhwuheZBdsSQ3JLKT25dnK5qZcpLHcp9xyT9wxmaE8TN7l++NOSTAIGpYb2P4x86nb98
g/AOwlAw+LqWLK9MUMsrPXvOVch2i8bYoCjGGGc1u8yHP5gJYe1MF+JOzgpwrBN7+iJLAwpnGL0l
07WPx/KaNUV/ie2f7VDL39GE+libc3o3xXOuC/cVHRAJpaZ3qImTtKM+3tnL5LpBF0NWE9OWQSr/
1sahf9PEnxwDtsfLDd3w+H9pV87bNmrZJrnFtfEG5ol1/tMUWftcx163lZGZ8zx8665038cYIWkt
3JMBSTjhxG7cpYmJQuStKgb/nqH3Af7OOfHpAp+QPWDuyAK9yUcUtakqvE2RFe5hwW6XRLzTkcQk
OJdg+ZZP5VD8blXbrhdN02Zy5+Az4bc+ecbYUF86GHrzUoMaMMQlNHxgYEh3kdEG5ozNHvzkNknp
PgGdRoFvgS2mryB2nF33dSRp+tSoBj59h1tITEjVE8OYD5E3ZOc2Utw6YsR/qZ/cqZG/vd7A7awc
9+LI4gu3V7UP57Zj91kjTp/IF+W+8LuLhZD1UoLUOqbdtE/7LqAYBUpTtlOzGZjokiFU2pvCduPD
cvaqUHm0SjiFRMH/JJ0xfzMGpT8j33nWZUYX9/GgLIcHtjeMB48EQ/qkY1n+tQL8nHZTyncrGAnf
cBKSvYTYK2su97CAf0sBAm1IuuArqEtwImTwwbyxUZp76dUtlLgqkeEcdpRLZlLO6j86qGLq1qTV
l8SXzihGtNIE5WjGyfF31A0TtHHXfkIQ45xMfmAAuv3qMuLYRCRXJxHw/9gL4qMM0+ISOANZoxP1
YsreuP/0BWNAhkn69PgqG1V2Ij1QsJpzA9lLVHEP4UCR4D5UUX6pp+Rq2P4S10QeceVgV2eDX1/G
VDVn2htbqYT9oWXzBgXYfPHG1COSGcYsD6rceLRad9KigrVMrr4QifeGAxKaQzDfTXdy3/wCWaca
2LEhQXvlAn6I3jE/+ojaEGoFCQruH9XkDhV2Yl/nIjxOeUiOUByUH/bIQEbHRbe8YNEq1jlY1h4j
QxT8oaTDN40KaRsHAMLLjCxu11d0LCxbbi32itwRPkKPsbvlVmC8Ees0GTyDAGa/AimDbePZ3GKD
236a85cO2SDrvrjYo45IhY1J2mxAWPk5hMk4/mXJJDl6yRTdVOd8SGeg2s/ohz1VE1KBNgsvphIx
ZUIClTL0o52ekuQtBBbrxPx3krAfDtPc8a2h/zSWkPY0M88J7Zm3NMemNi5JMazAX0i1w2sUpeYb
kR6o7zqExo+PIpXg6xoJ2MpXz4mVmhfX6KxtEyfTjuVzlS592cehcKK9l9qk20zEM8VTi9mMhLZk
U3A37IPZIXm3br4LOmY7pyzi9zii89PZJa/xGmF86bbsVJaec4iouAt6tuJx2d8H2aozAzgKZIjM
e5ENgCGDcN9m7vQyWMke1YwD5UvmP+a+ZwY3CYjiTn7M037YEX+RroraCe4xGVYHcrFJHXbC+MK/
Y9eyKX1q51K+DH6Igtsww32haUIx2NnEfVWfNDVKhGXbKjK8+c7i8s5pvDCAne4tPdEnS0xveZxb
r1Q3G5dSdB6A6RYNAQB+zlR/Irn3pSZAEd9RDDptPnh+Zlxl2uXn0bW+ZOvrcz5MNIuG78eHsB4+
5xEoVm+L0+NgOBrxWG3WR0ZTlzJIix9O4nxEubp3BYAKo+yexUgTdMR0kQXBeyRh+E1DYnO7NUn1
5DlWvyd1nYiUamKCaxjhsYAuvI+oYUrlyY94sDHTVBg+B2qEy+AZXyoyb2lpp3/iZL5NY/vt2oCw
ysz9V9KUOLNTgrZHSsCHHfyDt81tY4xdehg9tFOiSJvdwlV9Qe4kGB1ZeMtGpEy6q+dDvWQzPli/
7IW8ddtPwzYs3wEq4w2ZzeZ1btyA8msGi9IGaIdzx0QKU/qM3dRWkalztpfiOrXYysTLIeX7cRws
MH2kCK1Xx7thzMCYLBKFoKSp6vkvuZe1tynuS+bX/P6ytEOsUkH0NOkq3msducdxauZTYkNrKWE2
P2lOPIUMkgW/IQUmK9tjMtOItiAesqUoP+eZrMfU5kYhK0CctXZM4iB8wherGn0EBgHqCcrg5hh5
7LhaSdy9XX/32SyRwPvfteMlr+5SMBBwQsnaLcaTIYerUtFDrIPYOz4Orl7yKJYIhsef6CNuRoLb
hhHLx8irP19CG9tYgl4P1Vctpnqnx4ItXhGCgYmXajv/pKdYXP0CwQ9bRfcpnRIsQ6VvXQzswsv2
qwgBgniFfYlsDW3TNGvuhsw7kMwOrVW604r9f7WizKie09w+MBYieVjl7IN8x7uRBpue43m21jWD
emw0eqQ155gvyOlK2ioh5rfuL1376ZgNFQl1eTXtXKUOHeYTVFvZRRh+dkqM6W63Yt6A/PfIQA26
H515idohpcIhfiRtwmJvKsqjDAnPnan/fK6lebGTNN7JCMlwG4nungRy/5hA92OaHYVPx7z2X21w
1btGTkyn2RefjViwjFkIRJ2yZAUk8gPONmVQkzrrMLfepCF8oIf+KQJsD7qxW1Od1T/IxztrxVPZ
cGMctaUlLtdeYACS/nz0/CncmIOqV20wxPT54UMQ/XT2aEBuS3Yex6qvWmYLNRZgUekd+ctgyuml
33TOPs/IaW20nbijAk23hqnJNc/dd/8xSA5r2slTHRw5R3+JNNvbo3BusVntO9f9crIWFFWJhJUn
gWXTnKpVFC2JMVZZXr2ov5jZ4rSd/NfHqyNg7w3Jz10L9lJHW1m0++qJwW2kwj3c/WQtacFeJ0e8
iVh3h8enqLE+M5b6czyQ/1PWcf71n68m702MjXUPA7SKE9F0uzn2o5cAHmWfYC3v7Cr50+UOP02P
R6YykLqW8APW7G7VT8y97VbtumVGlWCxFb5Eqsa16tKoP/hBd+6Ym38IYSfnMLehhPiMHmtpM833
kRc6mklfmPFM5DncUzsXm4EOPq2o6lfTTcPRjZzyXovjo71p+255TrTDxLt0P6LQ/siF7e5bCw1Q
zXmd1dkfQu9KTKR5U9THtyr3vVPhpkc/40nstDJPRZGC8cnN4qMABf80Z2n0wxpSlJIpGa3j3O5Q
R5i7kf/mNvTm+UZ0pnrKevGiBse6F3UTvWfVCzWRu6mqBCGGnaVXSnq9a4fxEauYXssYYZMmjW8n
plm8sjz9GxUivVCQB9QFjrEJuqz/EXG1pqiYf9VL0DqVl7rabe2sCHfHZ2kJ49DlMVvKzlX3iLfD
Oq2t5NrG+tZ0fX8dspoJmqfvvk9QlAWdf52XQIea0YrWQxzZxHlwIPDFOadm3OxIGvqZj120HyvY
bB47pl0/iuyTbALEwQTHnx8f6zHfh1iAMqN/1YAxfgemIO2bcMM89icI9JTjaT3r76FSFFpNfuiz
QN79aPzB8D06SkIBLgEyBW9up2edO9OzQyO28ijcw7C9jgVSDLKh5K5AsrRmkdRPvj/n53A5pFKa
m6gxNFoP+Ka6IkWIMe8QdwcI43x6HKqGyrfJeGC1X99D2jOFmaerEl8NVnR/4wh/wI9vd1trcuuN
roUF0H/G+OizVywVqN9ZmeLbjMv3eg67m7Ci356SI2GdCJ4FdFGr6Ko3MirPkUmQ7+NTVynEFEbm
rAYHs/+MLdHXVsdIHPo+6Qp4nZ15gt67HIpYfzXxkBz7IUXwZk3zLvYT9KxuC4sokLinOr24sjwr
fXFkl71EmuAguzr5g3zXqqdfSw/91qdM3oxCRVuI7MlxMNkilKY5AMBpCIOqplcVzsHrzHD0yWHP
fUDGELwy2bPBwYwd91W1z5LAPovZ6l/tGXWBo7y/s+7JzkwNeBJ5wcpF1h8jYV0A4zVh0A5194sp
06HUxMOosWCaSA2WTyq5PL56HMpoBnkxOu89noitcgmfG0DU5QVRNLn5EhgxPQ8VE8eWJfHfLs9f
7Y4SIxCYx6Jomd5lVX9SCEey1JM85Xx6fL+IfHNd5n0AUC0jvZ095t5oaozNrrrEVsYI31Dmyzj5
DAI6t3orfEJrogyvnVIWccS+P7xEnJVUWuIcJ8Pw0vP4eXN+UbUyDkzCeMP0zLH66q/vgyzPjHFN
URec6c8h0jNj5zn3ZljtAY2AWTP87oZrEmt4kXatn+ZKxrcyRdrXtnOP5j04EyqYXSwP3m6rMRlO
82SQP6rabeUVJARGVUX8MkOLLUOxP1E99U9GFCT7QhDxSUufmYo2Slpz2bjtfD0A4p67s7Mc2tgy
N/aIfDJqMHL1ZXrwyiWOyqC3JRqpxdNslw0rA4BLOnPuNmij+lqI6A0dQnWzB1Y6p6GLMiTjV6OD
/vi4s5jPH2TCP3hKeMyUZxdIZJYv2a5hfzX9UG2z1ub2rtIvj5t1P8k8ukjfsHaq5Bo//haa5d3O
fSWn1EnpgAiaSSu7HO394/McMhEfHCbtg2mw7jnV9JFr5y3AUnKMexghmiiOi2vRXm17xNAE8Z2l
8nZJFQC/IiGKaESE2HAxVHAc3HBfM/zPO4hbaGueKrd/CXkjIgYGj7xjCEELIT/kKnnJR3mLMVwE
MZNZYrr6MHqSKNXqSezMOSeQ27/muBnKyd/0zWcLDH4+M5a/j6bxS6KuyKTJ1q53z6L9yhnITBMx
q6M+IOHoQ/vo9Yu5FGtnShptVU4b6fdfaHOOUPH6IrmJHjHW9O3Q4FWVeygcYxX0pwBHpfeVtmz2
EXEHQsAbOFZdeNVztx8EYRye/st/cZ06zjWITvF8SPRXKb5tbd0ZAbLgwHqifzmp+BSWPxyVY3Ci
ZwL6LUrgw5Bzlw7HbknbGn9B0wWgV81bIZbw5ZZtOvosmsJN9OGipmUSOXEmEnKN4tdy51OjzWw/
akzhSKvYeWPsp//fz/5rC6XZRmPcRLQFgicVdru2/+020xFEJf7iQLD8ynibzWj4RvPJDBMSDMN7
8GdwA4DHdMne5/TdFD9wL+zb4ijCQ2Ri85fGDpkc4XKE9K38bj4Gzm/1U0JVK6tLJ9U6J5FOTsdA
k8aozyHk85bLz2t602Ttb7M5m2gBvJfJ6ta+AwYHjEpYvc7WtE4M9qqIVG3G1dqtLjE5mQrQuB4M
Kla5WqqG0euOvvCeQgK2RjRiszmtEs1ku6AF3KF6MyuY2DV8cVFveXGsUpZ/necnF397Lp6IOAdY
rFY6+owEuOT/4um8lmNF1m77RETgzW15K5W8uSEkLSnxkJgk4en/Qe84J6K79zLaMlVAfmbOMTXq
TTLu6Eoynnv86A7xjXOSHoto3qN6XLclnl2HsWacZ9vMYzTbPKcE/NQlfNE8i49sckOru87MmUkE
LzNiWzIytJl8+mjtdHFEwWRE/ieb6gvRQRtHwXBgLvZlKlDmM9T8MN5EpN77mb/26VOw/3qXKnV+
RVxCe8CcpHcVd6nhHPyBgtBT4Yut6+PU5LfSsLdhluLz4w7DsZ3nvzk3C1KoOyZvOzu1acvAMnr2
uHaOw/Q9pUgXI3E/V+Jqye5rNLM9ORwvk8mmRVzFDMEbhwrEMTLMDiRIwsChrxSqO+YDinPypASv
aD1lHz5nmp5/UYk9m2FyLgbnsR30Bn3PV6U4WGr9XETCvuPd2M72d0KkMGqllQ7ARI8D7GGXBF33
FvZFiTY233rAGrhnh9y443yodwQnWhWk7qY1tvWESBVZwOhkG1nlO6QsJMx7xUOoYvCcuLOgBtOB
M9LFJDQlp6a2NlGcwrSkQes72ED1k/aBKMEKLNHrZCQn5QzocnGVCbQytG1+kiMmzU6dhkancCRG
dXRCXVhqnliIxE+4I/YmCwgmnvOrYJfOeuVcVuRuUoH/AbLx+Bacz4qQaKRw1zQVl4xE7y6JDgEZ
27k3P7ioyQMfgMHAI7KKxJ5N5qEpk2PNAeOOB7Z6J3wmpIVWCLCmV5bGmAN77+A34SYzTvxj+F9N
8ayicV9JGzYL1cEqjUmBXLKlBfB9L/mruxjZlXfTZYCEruAlG3hSe+Q5pe0KoeMT8wphQKVLqe0t
zbyp73bCC06FUz4TZbRjJoGShQc5EMbCwCUqs2Ql+KzUY29Q3lbDjJgc+/oEsXyeubgKEhAlA84O
/+RsFk9xYb0rIfYpqywTfqM5q7MzBf8KEyqK/tDeF1mY3+NcHKOS29KeebYo/4+k0Z0qARsZxplb
EEomM7Dml2ERqjRrH0lC6tO3aTbweieK5IL6J3c+c4XZXbmsg5r7NA0xzHfRGQXqzrXFJ9ONtXB8
nkxej8k66YA+yXrTDzHLLuZ1hBAQER+m1c6KGH2raIODfdtU7XfEkPag5vYyIpUISIUrapspL8uX
Dg2OJF0jtLttklRkQ6HOwX4fxO2h8qrtSCqYY5ffI08gtN/7TiRr5eCvdY1dwhSHZ3FuyfcppnOj
U3Cb7GIE7SFiTW00803U8mJl1QtxjbcSqR23/yW1vBvZYJvWBmGurc1caWZawV0ZmL+FC1s5exIQ
fvs4YVwDTT8mFS6OzrmaDoNjv+Z5u/cDBNH6HhViKMO/0Yz2gWZ92oV77Xt7S5U4yjkLhpqtUq4b
dInWzeUmklZznGsoCHzHyP1XlSeeRDn+Ndrd8hTCuztk37iVwdn0i8Knsk+OiB5nC+FqkoK4bDex
Q3LBFKxmNz62jABt19/UjoPIr2cbbXwMAcFTPuuBwaMQJsSDWMTT9CvKkgnMt3zI4iXfOaWc4vll
pXvLWYDkJZUoA4Ayj1ZlgkQavkJioN0K6qNs0h83cS6zJKA9uSsF7HdiRuuweI4INPaGJddd7jPT
uNR2zFqaAByRx7u65fnk5P6Jh+9DEMFKpcUTxMcz2fqlFzxNlkmoQfiqTMgR6y6v2VvEOzM2/nKr
uzRNu/WIt/Um/6EfIQHN+lA4eme6sFsS0mlCgylGaBL3SF7a9M+zYXbEf5ODMUoV+7SMrnna79Pe
g60k7/0kemqyelejl+y9hcBfgih6tBr7EKPuXRWKiFfVYhq0V1IGL+aEibu+K32GHiW2XNKeCyO7
2BhIRoBEOLofyZhE2keQc8RNEw2lYiEwPY2z9TG6boi3x72XKYk0Axk0Cr9uVlbHoh7ogRpbH2x2
PHvw+WJo/K0ClW+VbNo2lrhLmFB2xsy3W679aNrEzbivc9YboMHdnNyGHult892jh2SStvXwGmCx
sj2QOx4wqriVO280j54XL00d6Bt284JcV7v49unehxxeZxOdGvsldQhhwHTakjIiy+Atof6suINa
TpRmeK1sShthkhid7gRB3JFn7rquxcdAemGq7v1KPGoUNENQH3IjeEAwjEg6RckLHkmO65a5sE3S
nJFXn/0S72ob2V/rxhy00WFs8ErlV9ODhJQz0UrqU68eizB97ILhLHK0P4IDD289EqsEP6Tq06s5
iCfXRdfCeT50vYsNJ/wtMsoQiykZ+SI5U0w0G25m/umgeRGzl26HtpmOHXIVAo/Gr1HxLs/sv9iv
EQRPGoqbP6ZhdZoGm2EWAK6ECinuGwi9gtw/w9uYLBcQEIIPCRJW0ngvViwXk2sQ1OdylndlLP+R
Oc5oQdf3uZE+NLr2cHI7rwI1wkCuGzlCyK0mxr6VFa/AJwJfMemXR36Bsudf7dZPJart1chGT2iC
SBLdbB3Z0I50JHhES+QouQZjytrbDbrF0f3nt+FdMJh/aK9q7KMW8AJd8PSC5WTaZ6tHxFCb72T4
vcRt9W5qWEdLwq5CuMX1og0eUD12/I2ekGnV3n1WBIAI60zjya4uIbLFdd2ABHc95vR9vRJt/g8t
uVi/doy/Fs3XP8vPA1KTTxGV0Ca1cOpMHZvHcmL+2zrp2vRKicqbxjOxkzV3rTcBH/JDg4Veh3Wn
CPYVRiO2/BbjzMnYIpGGqGKNeJXAy/joTe2aqPqqJGNDtvxp236T6M41BY3VdrJ5Y5Y0lIXwt14U
HYXf/zWoG5iRUAC5WmQnVnHahkpkxR6aZEWhO7bvfvESKAOV1ISqu+Q8GpOGYKHRhMUL9dGbwrdI
5AaCQUDGVnuZGpL7Usfp1j3VFxKOnEdPzB7OZJ+VTXqLhzNbbaVp76OqpJyfInLQWXVs8liTxZ2/
LqtkZyZ/hI3wh2YKvkcc/17wxZrle7DFfPNGOmVvzH7TRCxWDDUAL2Khbqy6KvusGL+sguqoAyrd
afa+zAkmitne/7eISxHZNbNHFANbIyv97By32lTSo4MYrdepna6kTyIG9CHlTn6WbDT8IAUP0648
wNZG/12jzY/df74+h336Qu7p/X//DzbGxUobZ1eUp9ovvwYxPspputSZS2fIqC4VIc8uY5E6WGh2
0pa0sLjddQzqV0wT7qXp/TVD/sFj7jAU+ohwgxIr9s74XIgLkmrfOuO7tsXEzNZ6DjD78NcTeQOW
+zLoAAmZXTikTLiUboZ/qAlgiSmS1i5Du7WZWz+VLZ6Xed3Ktyx3l7KsHfr2nxw9oMgIwI8FiqnU
c86hNT3Y1bOp+5kIELnt6vDHjOl1i+hmG+ZbEWjMxtgu1gYDNgUkOyD0mZpLlCuLtaiPxmA0Vb9K
m+B+Uljd1fAoVQORIPKKNR4/dqzXbMAKmbbc2A3zEsmct8/Ko1vHlAbTm1EB+iuWvPvWTK5eXC+V
CEENVsyoBOVfaUIhn+KOJlz/1f53Y1vNavQ8Qnud/l/g7nxmbw3rjy6Hep+y32Wp85kjdkYpgKjX
dIjhY/HHQ8r5JslzlTn9XVajSYiMUpyIMvBZag5Fxp2WAfoSp7RGAIJAhMwVF1ahQJxlqvyudqoH
lk9ylTrup8i4BhowZUqzWPQMF4BSvlE5hXLMA6Bkjr82Rmo9Zxy+svrXLJpxxQmMwRVX8ErivWN9
grt+OtWlJ88TC4vQMca1YXV6bYh6M1kWRuThNWB/ADALvijPgSVXeMfUhUbc41ivHGeV2fKtiZbo
mLjHvB/X+7iYvkrPe2FvjntI/VCHAL7/btkF0/XIJc0jgs/0ayaKbbk5O7vYIADIlOFhLJKJbwzr
jXRp1UmkDSv/tce7DLtDHZyJygLZJ4kbs3MPU4wL4Tlou23xkHrY76TLI8ZKgKy3z3WWfKh0eI3c
B9VxYvrle54L9CGKfJbIyyinKlLN3A5B0kJtTM1bYHjMRDq5L+fsTfbWyUiZszNXxjPOer4NzEsv
ydPD1gMlkX+Vk69tXZJkjTN+SNgIm9WX59O/Z07SbSOiBNIJNjqTLSSXSX0bYnB7dXVvMdDNMzqa
xs0fcC0nyXg3hsFG9sV51ghcEQEYnv7UeCvHaLj2SXiKTXn0QlQFgXvzetIwRHFIjeotMiG6+8F4
tDSOD4AE2UjEN14YVS+e7WsyLOYS3+O2dWBKk5m5TBZWssRs68nhMy3Ta2WzDGnVJ0/JcVsO+WMV
A0z0XURKES2sij+SKLAZkGHi7QMSkyI7WzVJePCle8srIo4Gw31vefb1088YGh/eMB1H9UAk/FU3
uDsy/ykpje8cTZnhvSibAYRj/cSYBEZf7YKYdXyM+lprJp6yZTPb4m+ghnD0S2qZz1k4X+x4fsRP
dUkwJq60yTUSZrzVzUwQC6CsxkRRbGQ0qlVD/m6g+R23e8ehrmm7RzgjIx6iYWpMTmOm6n4Kzdhq
vvPCe8xDFLbY8ck/a4tjVbj2JkWxuJbpj5+ymRczzONG969+3d2bEfyx0K/frXp+U8m1L/3HkioR
34UBZrMOSPNafiJZAdPrUvHPtSrsu4mFjWz09wCBsCxZxHwVLJABxDAy7d5pe1CVOQ5wSAB1Zlwc
+zqF06li1krtnVlaL2k3vC//S4X7asiBmRLTM89/8iOIWYP1ukQbx17yrR31WVUZsjoHyKiBhmQE
nWaTNKTq8RKVxZ/Bud+WJKi08bDRFS3Gfz+DKLFq1v2DQExJSoPt6uuoOKPi5XWmSXoSrXF0e3Uf
jua1d7LjJEjhTMrvloLB1M4tttG+9v2W0Higv9YoGHOG8wrN/MaRnJ0Myep0fDbK+sfhncVb78Xx
zAwLQzmH1pOb9veOkwOyWa7p0FOEQFbDqTcr9gO1u/ZsGhzHPITyIe2JG3FK85cFxClqq4OB9CYU
2aOfyh/qDcZI899yk3cUXoX57rQUSJPCNV2ldFfF96jEdQytH5Wl+abuJfqpgT4RoYDs9pqWi8IJ
OG7oMrAu+/uG6y2V1bc1UHLFxQOcmN3QM8yy5ksdR0wy6nPdvqczSQYYoNDZZMmzdLkIO/dn+R7N
yv4XpfFXFWdHiEI/ge1gf6IZ0XZrkD9oYZWBIFk6w8ZKILGXAjJkkyB+pXblQZz/C4Nt6sGE4O1y
Y/3euf6JN/QO1+3RUeR+pgO05WHUO+WYG27xPYru0wx/rxbLWM7trFVTObuZOZdrAkbUCZFLg3A/
O7dfOw12GWUPMFKD6Ootl3QQ5VTqNgrx/KrDkDWzWomyr/aVgQnBGe1q1XsevZt3r/P2z8JNhqvW
frc1uzMYYvs2cHad0bA6cR3i1/gr1AsMAqvh3QmKP+1herDwB6/7Vm0wecOyLCK9ptY7K8Sz7Ogu
tq8vdkbmHS7oBydhdqzM0UfPwPtT2IS8Kr+/L5ixK9w1zYD2zaggnMiYV74JzYuZ+2BT9AJLaUic
UuBycpPxWjNic+gpZWskPoEZrSLJu1CNoLLaAR2i3dC7aKLgJ0XLocf4u3UhbjILSC2fhPrK1Wvt
AS2dIzYfrpwHBqbo3Fx6bAIvWgKw6kBAkqTBIXaqiQhzrc+V14HosK+iy29e0n7ZQsXrAhXfRnzi
Ioew7Xqr1vAQEIzoHkYHv2ZpgltZ4raD4luUxkM98CiqmDIjaSub3mVsfR+kDRDSjjCYljQig9cY
L+5dGWa3cYDclHmSUZf7nBehuR/SMdx15rygNWivJq1ehsAFaVlbkJpZMZ+dxQXhGf6xrsv4NJRm
uBelukvmxtsnksMksGAPSDfeNcz71lF5xNpAg1QQ8BOwDkR+2Kd7DyGxaQ71uZOfU744ExT1QdTw
lYzSOOouPQs9ZFR2YmR08jnX5reKXMVJwsdY0wFcir2VPUWdC+w1tGJzbc42rMlscWNroA0Triet
UJcz7NQ2OObSF78ZC9ZVWOO4Fsz1zEjfeRHLbIctR8TH5n73FWsaN4nQlhKrjINfK3xnxc839wof
hvA4U6Vro3T3pVN1eCthZQYuZPgufkWHi4VXzPuUBn0/FeMySghRuTUt6r3k3onQHww9nVVDxLvP
9q55ZHJlb4du+u0J1MKNsnwB0ixKs1irJiRxy5IXT4IsRWT0h9btJKvqkObSAXJOHkrlc+52ejvp
EQU9oJCV3aR/ZolPQ1YvzuSdqLbpxV1Zb+P5LottY98b06mrTYRb+fQqoK6sdH5SA4VPldB0GV3z
iK4UWRsuM8mFCGJofGlxQnFCKMqWBbBAXY230Sf8ND8Km8aLNHleblrRCk9OAs0lYZWKOJySqqrM
7VDjOlJVfIhcGxV+8TYi2Mc7Yr357I9d+AaRSI2NMwGaqWEHsB5E5eJquhR3GFd2TFPUgbTHCxBo
/1g18YWp0NVCp93MgVjffAUguy/zrz6eTraZnH0n2ZUm+3yne6jxtMVOeJGL9YcvbqllirAEvg+L
3NXviR72GCqZbb/zORGdnEel1KeCcYK6T1RHcG1O3jcKNNYkJz0GLVowbD1Jbm0yy3/HVv8dpv0f
5eFHlGbf+AnWHibFNGVtkbIeUyR8qsr8F/CzgUEtTsOA2K+aG8z1jNpMG49RiWoxGKDaeJg+R+Qf
kAFuEtXpmqTRRXC2+e9vU8v6YagmVxgvRc8GrBUs2EsizlFF+hsfttZsjidfpLixEGTOy+FUBYLH
kvWCdvTbrO1sI1Ln6LfZVyhIqAvVR1G0B0tWl9gAnG20zwjK9i51otIQnsnKnfP5LcuHN7eVm5Tu
ES8rvTnt9gIpfmoL7L2VzgDCZaeSISK3wfgZiGQf4xqwXYZKw4jttoa/GrKlX6sywWGEz2hF2xAJ
zLr+U1ml/sojT8KficySuJNrbhWra5/secRHNQMnCr2Kqcl467o9oMmZDy+Otcqf8qp8cW3Eicby
Ao4OinbOXxgFFY/e9KuYLbbAaDpxWmYPc1U89L39GrvzIfTkbbbIah3sS5ObXMB2hzGqxgfB9t4f
+ZSW2b9O/o+thohYyOC5axIEOQX7FjcyoFQ455h7LgYuGDNTHbrhoqr0vqlJmvDFdO31xuxIPUtw
hBd+8diNw0n28ZlhEcqF1yhPKA/w2nhp8OqNn82c3jt+fTZc+dxU1cUWWLgbwhLHmRdjhN4UBOrL
dYZP2D70fhmjmNaItlPItMgI05ltY3/rTM2ifElG8M/Bsk0zZHijiuAe7xN8vORUKHk/u3a/Fpn5
SqZCGHnWBotbD2mE6pico9DX15nad2V8ugWFXo23hBE5oWoaaT93tt/Atw51/JGFAAutB2csOHLn
qKJuLadV+FG5zOKzFAqWUNxt6cQcnIt7WbHJdOWhj2W3x3SuI1+h5jFd6YuElXGSEfxuz/6zZHPt
w+kHHM0aC/1z1rGeY52DOnZwDkGCztqdshSTSvAFYeslU4rH4fJuehaQ71aSEtLl7FR4AKxCnnAM
uUdcPEHzjDv7cxgEuPYUJU4MpQ+wHPlr8RYyarjF4BmvYAQduia7epTgOwJy9vWUnG2HidLc0yOV
qFTlpeD2z0BUrYDg6Q04CmYg5GfFd9owTmNA0PscWO9tjQfaZjWZfOZdd08ZnK8QlHExp+HJHlnh
cXJzNPp72ytffNK94jG7AZXZIIy4vVWVYdG7NnjjGvIRq4A+TOBQjHr1nptuu7X7JZuuleVOTPMn
iufnsiJ6NFT2TxmyQgSJyrtu8cKMYOuL0N+rBljTCAm6jttXQDDo2nDtnSssIah3jSP33X6uCHP0
RUbQG0cXJjDmw7Ne+Y7/g0116zL2sqLqEGE5qh0TacD0JUOGtH6VrdRioe2d5uak80bmPpqExH7J
3JSyJRfvDKu+uGH3hnYlEbVoVPmatRPIo2upt8HPsoNOWpwBvtygsjmLEU500SPS7xVLFovEwDFn
nIhlfTXlDj7uyv6Y4/BNuhc/YSNtDQVTD2k8hQOpZSqjfGhO3TTdwoZUwCgCzaeSBwx7ywQ5fp7J
qpytP68ZcVx4vGvl3OxbgwjCIXyzq3vRcQmNNdOn1uTeQOlyqlV4LYIQFHnlgDREZ1JKHhGGR1AE
AkvmH8XVKNLdVFfbGVISvWv3EIAlFx7HULCZELyvTCfYj+FLIYjYbEJkFX1jftkImtJ8CfkV458c
gk24YJSEOb6E9nAdx24dKL6KFwmCxgMyfG2fPE5acat1CHgL8bi0lnzHeULdb6sHVfpr4Io15Hzx
pofiMbLTM2Ks85xRdSXk5lp2hd8VKtc64JpBMsqQUVynxqaJzBihlDYJsMrBBo0HgNW2L9BiAgOw
++kpmP1gHcm7tkkexpCMFr97lXi9iKxQXNd1vpoRQ+Dz7T9h13wa01YifyYx4OaPLa9Ay4OxD0x8
fwF679fMKjaRH12owi8iy8lwTup1W+BnKQBL2QaTcvxF8QlkLid2TF3x36exircpt55xJVCz+/V1
FvbfwM5inUzlJ7MNQEzj3dQ6A+U9Hpt0lK9x6JxR5fkVLl1bW7wKpfUYCAvRKwOPMT/Dh4MZxzCb
ipNQIQaCqxRsuWDnGXhEXA5UlSrHVFBYBvK8DKqPeEvqLlyp8jQWI34n+cZC8H5qjW80b3QlqJKi
N4UzPYmiR2RWX2MX/DToiebI/Sc+Uptm2piYu0lC5EfHhpin977K3y20p+AYuQ4CG4yw7r5TDngE
4+nZL8Zwi048XsNrsg+lUWdUUshWSITL3nLJlZna0bPwG0oqggY7ztfGZvVkucM/VYWv0ncoeFJC
NfrO3xUKPWiOPWPouu+INb0xuJvOlQ+D0r8sRK4mgBhAPgfDIjkYISDLaXnwbP2Y5aR7G0sT4E7B
2ZQUkAO4Ybxs+pGFmkEXhksMzY5E4FJ4ebH264+K6l9HkrN1wg1u7KsEp0rod7wOmeSQMZp9AfS/
SZgjuX147Qpzj9k2WwEuLLa1NaSnlmX2SEd1MEXz5MvCoS5fQst9+FRjymkdTtnGVna3kibjQQSG
G773x6qqUQq2zaNT1HexiFkjA9rJ1BLeRM41Y9huY+UV3PrvKECZlTUAkQGTEsuR1dcmj4BTCG8R
tvh3dc5Thau4oQir8JhObbKb64sXNZ+6GbEULumFs1UfmY+yrw2h4UZshsuutbdTzkM178U/f0Cf
HcPmW0XlbZA+/aZAW4j3nrW0F2KK6yjji/zRNEKAG9JZrPIkoz9yjfGwsOlguO/SdVf0n0pxxNY5
B5PtUs7WvVOzHgq+ZeBeU9+7ayU/pjB8ubeV+YNxennKqJxqEgIJsN1Kp5teMVEEbEaBaLknM01f
PbCPbJVtfsyC681Aj72KHZIVm+hQmuMvT36IGuLBsiJQQyU7C9pFMRf5SRjstAUTL1w02UzzNc7c
/ACI0AAP1pWtzIGHRI3xY+UIttfobBpK4Zjg1aojClQE5WphDu7Mzu+uPezg1YCUamdlw75OCazU
/UB2qoZgJuTdWEbvfWoROc+lm3rR1vLqHmYg2act8LgCy+CxI/2gzZCBWMlzGrnEjhN1XXm86rFh
osLJJUrr0IoYlRP30dpzt60ZokUV7AWKLQOCR8A8kakXqp/2uaDjP3O47BIybg0IyHvLXGw782A8
dF4Mu85KmTZh1XKbZ4eB1jmV5CrMlU2qsuxwwWX+eBgCroU0qFu6Pvc7V6Paho5LEFaTJ1s3YTVt
xtmFxV8djg8U8EuaifevreZqWymBPySxHu3EnQ59x22AMQWq8TAgh3cbFHbFTH8TCohy7X1lNWyH
R6YLMcUdq7lTE5bGHYd7s56iCWba0tvF071bsV7OWOqcqAeardeDFyZxUQdl+qxcBhjI4L0NIBtr
I3oRrEpLsVq1QJXZpFPFw0pD4VkFXV+9IVUcGK1CiVKJi/CvT9C+TPN2TD40UvNTbgH8pd5eZ0FD
HnI0z2f010wxcqJN5sj5ShxShz13+kiLulwxd9LbxJywtkz12Yf+b7XJvioGLmHhxVsQfRlcrKR4
wSHHhsPJxR5F/HDRIYgKpIlxtu0bGEoAPegjeow9LGjbm19686qxbGcvsTgfjQ7iq2RZ+BLKeacC
kqrmovzjybSDq+N+ZbqFlFvJ8RpX+U/aEoRhJ3y0bdcMtG3NricSzv9+i9ynxBcEYRA41bW0jPyx
kDdXtNO7kOF75Hx0+k8CIb38j2iay3f8+gY+32fXMtGKcxpflEzKI9xXRsp5TY5e0Kdnl3ErkoMU
GnZcy1c7KB9Eoshu43OtrUYa9//9Bx09QUQ59DHstyvk4f4Lq6NmCx+rvbL+ZkgnPS6Fej5V8Hov
ana9m40PGdhU/m5mRC10s38JsgI5YWHpNY5f5/Lff+YsyJDK1rsqJsa9K9YB9BV0ZnJ+62b6xLEK
qmeDcYMvw+EruiHUbn+6pWD04h7bbzgTFRjkYLrG+HcMCNXFN/EwjNERtO5018Zgr6runYIMgb7y
7RejDYhsWX6bO7bcg+7leTjM7tG0OGRsB0A7lXpPjJ/XycPkFxbjUe9qTjlplX6jryousnXVD82l
mkbwbG50RDWEbhV7y0efnyOYjsHSFrCrJmfGNcNLHYL/JNSNNqmhCh8tpzpkMHVWnnTUGe2xx9Ot
+ugk6BqAJMOdNbsPkesZV1Fhgqu1zq9WNy4wRmGxcwjNa1TH4BGc+D2JoaDkeUGEaqaaTZnSI3dJ
KJ6bWD/Juau+JhOhvAoxJdltPd+Z0KhPTE2XhOokPOOWQPCauZSKGDu+HCO4uVkpH4pmfrZ8H2rB
wGmNh8Hi4CI5Z+tB5tzVNrIbbSRI7TTskNpmDDE4BfVeFuwQVdX3WZSpfWRkkM9CRuSRLKP7YeEX
sjLBvlqjbIr6INqDEHusXYL8BPYkTFhaEnjsoDNDvr7FOVCzENc5hH/h/gxGXd45dlzcjf//V6Ls
oiNFx//+3HGK+Vj5PCKDWhfnosTS7ZgFKWnMNHOrz/5FbIdVv0ZWEJ5zkDCkNlH5hk47HGYfeQkY
3OKxRvywHWUPmzueU+AbibuP/GE/+S3DQrA0U5boI60PdyODAU5+RGwLb3QEpvNiER1ratbkZWK/
hTGC0pTtNd1num67sr9hWmmO3PUmYphnGff1ze0aBk4LJ1hkz1oEAV8pBW5c88M0Uf1gtsBGXU+j
Na0bPoYAKRsk7dagi7qWPVPaSDNrdZ2YffYYn4rFJqXTuyzv+Ps6ARY/pMU61nraBR095QhCRhgE
33LQnL3oSyYaQHfvpc8xU0IXCQrbqpHUuWFGYKzfPKvmme7reEeQLC2/sqp7CODbpDWHnTaL4IoH
OF071ozPLS9hu8KAkAyA+GXu+7+JKM44EKdD4JTja6ihUjWTO4E8nsdXzzM+QMPCuJtUeoRS1m5C
+oGXqSbA0vL7t2i0jK1E1LwP87h8Q0Dp5y5yRlO7a8drvZXMYLPkboTDxI4OTeQ8eIvdxS7qai8U
3UcXqWndsozAkjDByBjFNuOPzqoDcZhN8BszZUyXIGaLY8XThp2QONmS9fpY9Mfekdnuv7cn1z+l
o5ObnZa3ro67O7swiDcQvvnk8NDYGG1e35LxKgIkaSDQJL4PeE4TRemBzb2YCdRuqv1o2EjF9WuE
8empGlijkAacHLTLJCUwclKmIc/xeeL7TudqF1dGhP4uBN0wFt12EB66q8EoH+x2PGsUz7QjFTvB
mAQsjiOdvgj4cY8TWiWwyvYXdZHxYqV8f4HVHjPTJIvaLULeHtqZePqUzQZMpsWG/P8ZQE2fy8wL
w3OXLN7Mxn4yA+QsM3GeAJ7wjg6+v9cM6Y9OhPIQ7Zg1xSO+X/RGERDpwyTmlwjP+d70dXBmbqB2
bU793WDLKEInWnvkTsxul159t3qPVe48eRNBgpmB0zWO7PIiw4bgLr2byeH2FADe/t5+oS3sisvs
O3ovDBWdqtCNcKFXPSSGUd+8uMFT4fuw+miREUVu2rjj2bK0sS2CrIcR8wbyj6liQ1URDygRkCIF
SjTnmhfZW89k1BCzpUZSM9V3ubSf0Nfn+/9MT02FWseNmFktfl/VB919Aoqrtm2GaZiZEmdq94pg
DIy21uIqZZXZz2Q+1i6XQF0Q6hCJZu/hZ2ar6t8WsufOtxQvbs8MIIqYQRlOknH0NCfbn70LXJWA
5lqyi17cSP6Q31d1Fhz0xER8Hig/3aI9QuFrgZC2DDBQIhNF6i/TtBK1kJKK8Kwsr7fjwliwacbW
fmBFp/9+i4rp2MKbfPC8Rl+CUqprZdbJhQHkGpFnLMz+bVLedBUNmXKtis0L9pxiJ+0a9UM4phu7
RwJjVCxv3CkZcRTzDuP0Vfsi+T/OzmQ3cmTbsv9ScwJsjEZyUBN537urV0wIZRPsexq7r3+Lyot6
N6RECCgkk5AHEhkud9J47Jy911bdAZfECqhP+FwUEGSyAGaOiqzg2Ry0n1yIvNFZJhEEaX8Ey6Wv
R3p7Nx/JI3ij0XgmKGhXjUR+Dyi469RJHobo0usFyO/UQZ5JF7M6ZrIj1smp2DU0YOBA7EPwBIt4
b/hpcGJ2/dAEXFZmMoxHeir9LqXQQaxo0ceYeVNseNaubbES9WBeJ2EFa0+lyaJFyQuuWWXPuiJ/
NOzbtVUTUZwa9bDHGq6tmVhf/NnURavOWjMu/fnBWFJVs61pROl2mLy4pDpowzSenGKpDC3AFzKE
axa3Y1TO2Olq4P2xSyqU/wRm3rmHV2yXgffQ6zzCMrM07zs5XkpgdDyi6GarAiqZ6611UkeWnY7t
smq4JuICcF7dvpu1U1w0q91OIR9XN/0R6CAFpYsvvxstuYtUsKnnmzwc3YgGW+NsBcTga+buAL4e
RuZU5wpuLltRTezBid2nJfWQ1rO1tDva4WnS9o+5Z4FOit6nRm9eEFSi81QA2DIHp08hUYpFw6HA
dozgJW03XUtLQQxrfi/r9MGmwUfs89hFiZ87At+dEYWnj58iwZdHm0PGZfTUCvKidZohSyQl2Q/q
/xcaSseRSV87Cjh8doXgraNTy1IbJJAN7lxtIigZiseDyhuHKz2lKYveus2ht9K4OVdpXfN4GD1Y
N5Cfg0G0Z1W65nkQIL19bzaqkVPwELKoT6pmAmGDo2pp0t5JIkXuZTPiWMkVCKEmUzDFDYwQsZ+9
k2FxzPz3nk534bXQS5wgJ8VnVsdEIUrc/hBrNn8Bu1x3PiH9JZ1z6iQGEF6CFSFOZZrEBvULFNC0
eP9nPZ0X1TYohl3OinxXRfDebNyRK+W48gH3BpQIK3rObM1mOGFtBUM8EjhFsB+9OAZ+6J6VlRTH
omgRmyBEoUtbAdaZpSxe8befePbGmjp36XYNEFWDGJkoqx5zuvWQ/i1KX6gGyIP75PhxMoSPeXt0
GSTLvDuW/kirjKHn21Qys6qVYZ2NEnkUrpq3Udn624iMbuGg4U3rEq5v/PFAjMnZQ9h3TUOHbCG3
b17BCz5HYxy/CzfcSOL5ZsXTvQvPgOQcZOFQXx8+Xk2zO3KIisePVzCogcY3T2Vd93d13VRspfOM
OWXJtDHMq0cV5yzGDn6xkJ7MzWklQ8IZMaV5c80UpMYpE2G0poJKUNNlLtqs8tCJznyq6S4LOqdH
L5TTqY8T/VSlkmhdCwsWbaWEYX6aPNqhflWRK/4m4GfJRhbz582T2vgeK9qrtHXWiG7w41aDz1y2
rvkQ5lOOJOIwINzHUlUjDzfrw8dP4C4pEqIBeC1/ThxIYb1JqHY/Ue5pwvyJeedPBqD+lceWv/dD
1z/lRvsCQE+fSVH+aejDlsFuYa/AosUXYAbObuqbx3F+5SIEuPNE0230GbWkJ9NftAGLZ9scZ6dE
KLexEyUvaQnKCNBJdRZt+ATkks2nBrF90ITz6o7JE2U1di5kKZHQtdto6AwNYjSLmSd4G8wDfAhr
mdb4BzdM1X3Yd3/Ys6g5ErWNljHRDx+nZP5JE7NECOn0yvJamMsTowrHbOytnevWU51q0XKcdHv7
wdvX4jJeZgjct2lMLNM4VDsf4iaTQ48bKMvsLT4R4/ixgTBa5ktJWRXw/6eajFXTSe/aUY+PVmcP
9yP4EL3F0dhkYKn0qL0laZtsYzeON7pvIDkcivfcRiQ6Quy4uZH90jMMvDMGW7wNY7pM2gjqiV8Y
+8q0uiWZRvbbYOQI0np1M0bDPndcB4w03G5uuKk1Zo7g4jVjcIplt9CZBV4+TpnL/l/GHi3PTvs7
cTxiwXJD3aDWVcvWNS5cgUcK1fGsVwndPRJk/tAZdOspfbokgf74UZrmrQP8gcgVbYJlpekmUblj
NtP/6fRn45uj6m/SRGwi/X6JdEA85kjdINHBtjk7nwLSZJ93qUpqalbfaLdjmXVXb74M1NDed3ra
3mvKVxstcndBav6Az751mrTbRXmeHBin39J5oxcFocFAjK/tf18WetGxgS//ysu9U3nivewrwr/l
KA+iTrxL5jL7hFts74ac6X7rlQlGkCA5ffykK4/iO7K5Ra2q22tTzPYij48ee797Csw/ax6qm6hQ
3hLCBRBDQz366OuBX+Xu1XdgioVQFheZ9pSgp8xYvbW86f2FKw5tG1lPHRq0lck0z2CFOOVxSRT7
ELvfBIN+TvQQlrAMxxBUmwLqhz6H8v1XdFRfT34Y28AMoA26W1uovecZP2kIkEFq42j8fUKH+Tmp
ir/OsXSiBqmPpevqn8KhFNZhNhDEoOX4Sf6EX39nu0n7Z1FhYYog39+PvRduQtH+KFsEyLYF83Ik
774qgxemEoF7nRjr7suKEOVIpH+WSYpGIUi9XWyTsGN6lX0rpyGZK41vgq3k53xCYTmOazsSCoxp
Obr8lLLVx1nvMBog+7Y1jj0fzp6dc0gU25WiGPBO6lns7vm+LG3NZ2dBdS1fxqJQp5EZ3hTzkMsG
US8yyAU4CmptLaRtrNiV+4hcrmOq22++rKplSaDRqkpDXHCiI+kYJF8QDtHGCaufesMsxEYkvOhb
jeRcX6OD2vDsKaSYaCSQSBZXzUGbSjKkncZDkWUdhen4z9KqV2kh11FG79eiQbOiilx7vd/TcMVn
qaq5Ti6hOJdYXtkj6PY6a3SfsUl8Eoa9NsNQP0XmWK77GM5rXeDX1L2UsISqw5hvYJ3//dWCMvvL
vU8LmYm4awtL143PgZqJAerIsDB6WNI4W5xoPQUerRIVrQdcejhTKVEVLLyLCSRuq7cj9QnWpCx3
G5SA+ZLOU3XvkKa18cuKWWPKaLCr2JM2FQtfOYzdtQVtjhoEwWWQTi+1E093OTECS5UzYAGbK/eU
tu2JTpv7GBgxHWbUpBLgMObp4qLaNt/ZdR1tUBZ6T01TPoCrUn+m6CdNmmPJuZli4xUVdIThskr/
MBHRmaBVOnvuIviNdhpH2gxuaB6aLmNWPQfkeTjNVgbc4SsWwIvZBtYdbRe21Y2v38eGbVwGNBdl
vQzdBtZgoR8AL0NyNQNt706ltu+sMYCKQzux711GX5rr7aWm9F3WRz1ugmwekJHXtYoai1R106vv
8d7VywmDhOXrBijzrD2nrYkKJjJQNWBqTYlo1ptj6Eblk6F8476t5YJ2n7vrLPRCmC4uzOyiJ6vS
qp1phikdvD39nGFDZg71T2j1W0ghYtUHjCc8TS957mMCDFgzHiJrQEqhh4LsAX5CnqQuPIndOzYR
W8118wM4tfbw+ytMfI6qEtKyhGFIFj7ds8VHUuB/LX+lZRkKwTkE6Ux/hE1sfGz4Vg1cLzYYOHZV
X28tQLgYAwk8TEDa3rVs0VaxqvyFsgLnXGj2KYJZF43ZazAhBHend1Aa45wVFDnZdsC+fhxbbQkz
hzkEwTB5q/uXgWSSTBfqqEUvluF7Vxz2lqo8PjB9tspD0gpFZP5oYoAVzh5IzqtmQ/PuXI/mC6R4
xsdBuPr952H/mt/smHwec0guEYc64HVX/5R+qpPXA30YtaJXAQENhDfutb7DoyQcbdEH/atnIFPx
Q9VjWQVvZ6ElPCOVPUjYzUeHj3pbGaqnb969hGlAxHuuizMS3nipE2AFhtD8u8U/AIkSMMawtEO+
ZrsZy8dO7nVLPmPooGkOEnIX6cZTvKSVaazBgGmgXq/+BFYpTstbrHOzawZutSp00ndMilClEuIV
qsS5D6I3jHJy53tehCXXiM+JCPeDLvKfsaHcpcbI65sQ3Y+1v0jHoMh3f/3f//PP52ZZJmuV7jl8
bJ+KFDaqseH7CRn1ATN51qcGB3NQ/KiaOQFr3gLYfebvUkM/mKzzJzZa++K9B/CeoJ6J3YWEWkIf
0s2fuGH/LuK3mCLWDO1n5BTmou/WucqhKLSGe0fPFE+s43uL0nHNpUta0F72OGkafZz4wGwf8Qi2
Zk+92TUh72VBbtPYkWVm8AYppH9Eco6iwDiWRmwl6pZlDuTRajQ6bPwdYCqfzgHTOSvbeJFnbnzD
nYdQ8o8ittTRMNOlJZgI6rrMn9lyXLXEKK++ZcBWy48Yh5p71UXnkq374vfXp/E534s6hWXeNDwd
ZRWAk7lY/K/7NUHoqIs+KBdCj7rj0DnRrk7wS7eJd8irCPucCDNm16BFAfEeimDsj6p13tMihuUe
OfXNSOto4RcJ80bsEpC7e7lFPfxtzuO/vVMC0uaCFUgsxdWv75QZAeMOrKK4BMIB+E1IWypcZF5s
PPpO+d4zGzmqKnZW9DasFW7cXU0MzcWb9AeZS7Uq+i6lnRP/wHjKNEdlTIor3/qm/PtSXPN5uqbJ
+ufOsfByDqv8r8/Tz7Cq+W1TLKIJpJJuEwqUkJG8DBqyNEOcEIsyw8f1zbc4V3m/3i102mzTpd7k
X8P8tMqUeSvqEV4Gf1e18aciZF9K8wMSihKE58CQFWuzS0tYLIDg8mk0d2Kw36BZgXttNJPeBabN
b97U16VPwLTyPJt3JHRHfCrvurioa3MErBHLdqecSp0SoPm7gObQaiRWZBsaatiVadwifxW7flRP
37yDL8WxZPn1pGHbpuW6RLr++mW0rQ4jk/7kIo2xPHqQr7G1+RA9+KsEkqpNIWxan0m3o4HCYzMc
XthvbjtJ3AvpYtY3N5s9fw2fviaP60J3peN4hut8utlchSLGTCPyVEJ1CmVXbfJExfi0UuctrQHj
I4XZ6XmUnWiDPsIuNF7AwEIvj4V9SrTJ2QNyfZFZl+7Ywxi0IpJwLUmVkQzLD7AZQuZ5HgRguzHU
qjUi/zp0z4Yd9gl7bcvaUfDBumMQavv3rZ1rP93q1DYifCa+7XUyB/AVc4INGzANpnKcHodevZZz
i/Pj5DlgXzJpk3INz/C+dhtvFU/hNaVzcLaI0brL9SF6nSwkj1qj+sNHy/3jpEXt38LN/G1vNcHx
m+/5600nDUoanrNsh9gFfbr87cSKcDYhVAjyPp+zJlfWYDXPLqKgHUD3aYkDu7szq9I7FqSd++OQ
PZjzWNkNc5okr+whQuFXgNxc4+Sq5I/fvz/r6+0pDemaLswty3V4rP16HWp5CclqYktQ4S44uU5x
m/RGrcKhgh87KAYSbR4s68j9i66VWrtzsHff1EhE5uChobS7lVTUJm7W+ZcimE33lO8fJ2jUKH5H
vdh+vGyL5whkomUi3ye6O7gP3Lc6s3geDdDnYK95u6ikU5eJKTo7unOgOHHPdA+/udSNL9tgKS3T
cAlINdjmuZ/rQMl2SacPETHMyvYsEPFF+pV36iE5x9cRX9bWDwqSzRv/DA1rR4xSc7Dm/2wwpncM
vK9YWtjTDuntm+/ia4FKRaY7UqKWFDj5P2WpgmCAWoD7fKGYJpw0rfGApqNDtki34e40V1oohiO3
5LTzAFotK1qebf6mZ7CCCC8pj+E0TkfV69YZNU0OFDMSi1q64gTKyD7NY3s6YY6/zqn0s7wDajQN
P2LVTSuJBZQ2SmTfD42DdRUo8RIcCOwYB3Jqy8Tt97/rvzzcpW1bVFCWbZEZ9zldtKqFaJiyRAvH
lAsi8GhUtya6NNPRLsi814OqvfuwgvaJzvEwhFoIUOY1yaylisrmSMyade6HFm9EhtAFAQvprEbk
Xn7/Ns2vX4lDgLhOMebwbqn2fr09shDBElflHB+PkYTagXq8HtvnyWdOlZGnEYyFeWPAYtzSOGPj
XyRLh0Xprk78B4ojekRFAcXfTWx6WjBuxDjtFCRa0MacbDZkNHEF6g2P+JXfv/mPaPNf13RuaHY7
Fus61b74tPZokUYQeDMifqdrDWoWSbhSw2PrOeKIwekvDEfgXRA0pjXReez4jVMeVYR0x7g6f/9e
rK83HRsC5rs87YTOM/3zB5mIxDNEC7ypPmVIpe+K1Buf+wD9g2fbPZBvLI5ake4b10gvXeA6B7it
z7rv0WONI/OYVK5985QBRMQJ/gKYo+1kXs950+G0Mo0UmFyljh95c/rEPVSY8g2G7THr2NCFThe9
pkon486CIpJU9nDMMvkGRNY5qbKGOYtOcK2Tg7gO0oYR0f/Hr8+TlWvenS0M+qfaC99ZklZ1li5q
0/17mmznRFSxv2XDbEB3ERo8RK9c1wAgbl5hCpJFh+7FkExVfGVHm6IMmejX5ZwEjp6yC90HzR4Z
yNtvxDmlp4TWyKLRIpBS88s+Kpx9lFjqXhrIGyc9c46Za9fbOkUNGTRm6axgr6/Y2ofCeHfIvOhH
/SjQkheIdcU3nUDna31MaTzvNj/KecqeX++ikbcTwoTPF74CHDmVl6RygldsVOnRykDouzzdNr4N
KYuvbliYZfEKhqk96VOBxqRJSbgKyVNohzh69boGPZCdnsK5XZaOHh4CUN22hk0xIQgSK0i05Zcd
DqL1J5iIkXrqC8RiTUnEmblgkV2RQgLA37dM1LEB0VqZ4d1ynAhL2ymdc6MF5Z7wjABslNIfRIYr
F3jrsA56m0W3dfNzIFp6HKACdNI3tCawnvE3vRE1/thZPokx+NTuqqJp0EYa9S1yynLrorbrVTO7
35pHS0+cXQLZbG2qxN6PEBOcIrTeSsuXG5koslvGLGMvFjKMZDK4isOk2dnZjMFdEVk/rfgAQzAf
XoeLpZfPXuR20B+M6cHQSrHEyy83v7+E/20plA4PbzrHFk13MVcS/7V9UGNCAKOpw9olotIufXnL
u/ovPcfQlyO42ST2NZvMctPEQ4ItlAgDMZg3SGrWk8uATuX1Hsuqfz/AzofQ7F1TgooOhYtcr8eB
9fGKhuN09/v3/S8VjoM31HNxyFqm86WyBbOJGV9BRbQAH9f4EKyhWqixCVaJXoJl5KvY5oArd0Zh
78IQykPTMM1pgNEudE16h/mlM3+PSef/7bs9Uo52JNGrNsk4x+y3iEeFoMkkj6HTW2fjW/jEGGVQ
83G1t5hZD0bgJldmwP0dSVMD9gDzhxWlE1OKxt7XAufK739p+0szdS7jdaHzdDXZ8n30t//ry2J0
NGYiAvPp6YRj97AbDhGJwHfdGKhVQ1TgjvFZfHJ9WiduH96GTmDRrZ17Jjv68iNippwTTyH1RLDj
4akTlxov3J7U5og92yH30CgULbbmBbjnaCX1IjlNNhbOFp+iszKTOt71g/GHCM2G/lHQEKG0gAJA
3nu4bYaMEQg4vD3XcrWruq5Caeo0m3H0yVuodZOKBIKOF1JRSj0kqsvtbp69KElFfLW6LTIZ/UWj
l0S3Df8Wok71zfX+8XT89PR0TViWrrBN6mPr047I7hqINW6eL2QcWTxBSFbQjQxubtiE1yinadjT
CgDa3sPf0RL1gOgnJge+y+8nNZl3Y1COW0/roltvYlsyUAezN0mwztWxQxOI/IX1SO7yWhR9cTDN
BKlA18VPbl3Ha931pkPXASXxKqMw4JcZ4boIGD5/bGMwcnqr3s9NWMGeuzR8DN4f7eW6EsUWteT7
x6s+Nj0CTv1qkTlz5katG1sCHvBvzY2jACrXdzfbv9RLnkN/VXjSAkprflokYg+dIzNxCAYE76DJ
fVJFizPDRJzw8TIvyq0dBepaeT2ruubaKw187k6WmVxJWvHbvAPXlsLZ/4FNWdQ63uwC+Ee6S51e
ngM76S/BdKBjDJmACTy93OLaR2OAl6ReFTGgNAT+wy6YyG2JdQeJj/XNL2l83btTnJsu0yHbEa74
vKfrfCnzMrHQd5Ri2oRJ2u9kJF9Hu3jj4vjn/nDEeB8V3bAUwIIOgfSHve9AoMHPPX1TS38dtEkY
0B5mBipVbIGfG5KDVlQR6xN7AC3dUE0VD0YcRhcxYY9vQoRWsVVvxTDqhzCr3krbOnWsCq+aGo7+
pF6VGo+1HARPZU8s7a4istUUCB5oHDK2HMnPJfC86f+GKOT++Gahmi+IX+8y15AUBnyQtmTb86lG
lQTZ4Zkc8dgrmN0os9w1YPj7seoB44ZpeB5JTj7nJDb/c7KDugd7WlaLASwUzgSiTUOQCs7FtKz6
hd+021eIwmAa8TKybMyGkwco8tAGAvg+Md1rGefO4wQetgSO96CnpNwMvladpWa81X5r37cEytxV
Xp1evJuNFPmFSr5YS9M0cLBM7bJpud0RNZPWGmR4WbxHMgj6c1Tk4ybVXqq0K3YBlHcU4Y2ktirV
oszdFqSoJm8JqbpB1BJOz7j9m0VLfi2zGaI586fJ9eDgBv31IT3Ysi4HZGPogkEOg+CY0abanv6H
dhVgLFZ66IhFnAug7DUOKZa15vCRVdJACt34I55c5QicoHoVbscY1PvcjNCmNrpa0zXVwElrRhex
Fsn/5GJGqcyOmd0dyMRq/onKRDZMqaWRNFhQSx/+9zRaeU8M6E0xCrizsqx/a2MmdZWDJ6XtI/ep
jdmLYuF5cyIoTWTMvTNqof9gdel91YOZJn8DYzuioRgk3wGmeLVIkSFtNMsDiNUFHn1g9zSg248T
p13ptbJWieliuS7DfM020jxB+mZVoHprIqaKY/UwgZ8l8haYwzcrhfUvKwWDZFMinrLo9H0esbha
7qPlYDl0Z1PlaMU41JTZna1o6FadM5o3tEeQCFZK4poDBVOqvjpoJSEPGl8XqCZj2vojbpMpAY7c
9kSnOcbKFAMoTvJl8Rx7+pG/N1uGddmsi9EMbw6UELue4ktjshSibA4eCHqAIokquikcmBETVFQw
qd/1ur72EOceks0/rs0C+blCTFrCEDN8DSiOvfQm3eaPOHOdt2rWj4SJ5+yzMprdnsmOywyyJVLv
fe2qZu9Yd0Oj0FhbKiQdRzmr368y8utjiae4x5vjqQQ11f60AaFvD8eI3KlF1cebsMPp1bTacG8T
oXzQOhh7kP/uP/4ocEqoopEk3yhtqCyi4KSV0iDbO7UuemBeBnAIxKxEV8MVP0ukVbCPU7lOGODd
Gcy272oeXvuqdCDRxv6pSlrjzpo079LpRnEaMOovwimb3mmq7kmsS5/NXtO3LYF+d76bvRPWO9ys
+eQk8ge0z5CIjf450cM/0aTmF5s0ACIPGQ2l/pIEL1KRygYtZe4+1aQ47Mk/qFehNIpt3nc1mlI3
OBVR69+ljb5Jy2LePyv1g0lodIYytitjiYQtuGhG8M2WnzbDl7XdM6RjCz4JRD3y89XPTdjzjAbc
04x1t8UBxX6sDkftVMOTCiLz5CZefswwAriEkKzEpI07ZyjAqouot+90NrOmuKquB+hcVdZ2mJaY
xKDS5Z1cG0T5/WVVxjsL9kAVjzlkKgM0mm5twkhS5UOfLL0JzNCgK+splzieQuXpf1k92d1A/hee
0mkYSEROBhOAhZyNBBlItY3bimyVmrgDyq4yNk2VYT0fhvK+4eOjH4i7KYAjQv7G1ph8xsXJRERj
LiBEtdDlj4zd59yY/tYgc8X/4ODc0P1maSnvz8qjmovLWtx6n5lwZR31AIzfnermOyKCKJSEQFGm
SB/ZjSJ78rvCPxVkDSGc/UNmiQR5bdv3HhZFJscTrO9xW9hKp/NKBDFjXHg1Cn3JKZ39HIADnTuy
vWntqtjbFMxpEX3as2nGXERuLLDR6vC8YEvhMqyjVQPn8coYqF9nxEztExi6GWo5iKWcZKiD/tWZ
RxtNy4wKi/uzq/LXsfWNE4bdiOFlozYZq/hC0ke8kPeKRrMw+Z/V5t6Gpc/i1cbAyuN0tikhbwHU
A8dxSpZRauR7NSXQMhu9WnflaG8GLBAbkRnR2cyrLRebd7TmUzRHtA+CS8FK83Ef1Xb3mGtbqeMr
GEBkPjIh+cNR9LyE2ipFxdP/v1OjG6+/X17+pQDzTP6x56eujqr/U9WrJ7UZN51kW5lZJ9LHYYW0
qUMMy0ByakMYlh2r4Rmx3SNZskCTRzQ8WlX9LKizboKgmeXUQNmy7fwpCqw9oozyDwAuRPFiobX9
59aE3z7vukQpvqkYPuZvvxZgzEMYBtKcE+yPnU/vPfaH2SZQNouMGeza1bhoynoWyVApLFXM0m1Q
SsxBxd193A0jRXsTYmvLPfRQEicJDyBF/uEyJ5CFmb+TYnhEdh/NP2lBr7HyGOnWLM30VOUDLPPO
QeY0jIyws/vffxHGv5TmnkNLmdKc7e/XsRqqW9ugG8s3EUbjybVGY+eHDIHxFoSLwXPzXZ2L+kaz
RYcGAocQc+yuQ7FyzkZjr7zEuVldFZ8H5oYLYkImZk1J6FKrELw6s4Jq710l7X0YdtMZTfj0KFO2
V64kDpr/80WPQ+tA9op1SGBA3bWI/LDw8FL65d9gTfKDzCq5CrVIbaaw+Olgwb7W+rnWIS5WZY45
agiO/mhm13iqWeERRSGFxRTgGuYfbJjXk6bJN3t47lU+bO2qcdeWJmPIEN0m1+NmG5kJSX59s2oF
IBymmtmFOEgL05sDTRQ3HhyqnhYr9KZqC+RGrUy3QQmOcHHXhCYeRLQHBXJQEqKi7ppPrgXbPtCo
HI1saVWe8eAsddWND8b8c9XlLQqQ4lhmU8pTEhkIAZ3JnuiT/GGogAMQd4WeTMvmAAuxIp6ke8ln
QxMDiEOCjnzl1VCACk2wly3+ChlEnwnZGo8pnv1FFuUzoNyrVxOxfEtai+aBxt91woO+QUY0YIQw
SEWypuEdWvxd19uIA8ZQIwOjZ6KhhQpMoBM/iQao5++vtq9qVQdtAntARzfZ8rru51snqoq0MqFD
CbPudn0On2KwXiqY6Ms0yYNqgz2x34xelW4NJxkZ33TpqzGjrloT82Qx0AFOQCTcFTaA6D7vs/cE
7aOOeunPoLYPKcLDn5oLuScuQV/hlmJRPDRlMBICPCCLZZ1dAhZQ26aInmwM7G+Iu4Y7RnP2mTxv
82Yn5dXJzvBFpr3O6BglyPxjWLXTXqS+hOui06KyY5K7GpryHv3XDSiocpNnkuBtWQ2svKl+aapm
IqTH935Y9uzMnGwQ92SBTFz0e7f3rX2BjSu/00lr+qZ48770sviYaSowtUNkMg9Sf93ThODPYuXw
wC5U8US/OFtrTtesbLpeNFny/mi0JCAWRfeq9LpjUj1Mx49TWIRYssJbZ14H89rU81nV1y646saF
wyOoyrj050rsm+DiGGfPOAeYLq+NhBnBIhZCJLDhqFUzPmDvbWT4roUa/CYgOCu7reufGAwPfuZh
4wkTSXtdE1f+6/euUkin87JfxhVTrPmQxr0VPoh2PsyPw7EfkuyRoxsfo+wx0P5zTPWT7z824mmo
nyrxlKfPHIV4ysZnjjh9rjW8DZDIXnLtmQOixp1WZ11PRBIMQw/Sw80Liw1RVt6PLEPdiLHtVYo0
XGPNaR/Vt20fU/+y73TYZCCYRS1rmugqPjXLDNukCZGgbTckAsk9qeB46SBK9tlh8PYWH5I4cG5B
U0dHH3MZOVPNsdGOpHPZB+IG6/LUTPMxeCeZn+mxcwj37OfnLkdqeHFdjEQXjgmjqHcpvUtVXGvK
6uk6fBzTdHX9+Sirm+/zNcDju7X8bNwC5hKrlM/kUcJxgeqWPTZtJnZmEhw1vFWQl2W1C0onvARF
ggbeNjaFudNoyO31GXa317q9Q+q8DyuRa34+QsJJvL2fHjjc9JCg5CYkQhxkRbj4MfCPpT4fFuEU
+cnIT6CwRkhWGCrTMwcwXTM9K3luNr118JJLJc9jd3GSSykvfXfJCZyUlyS9ckTpNe6vhTMfYX/N
nGviXNvsxiGHW53dxDAf5Nu15socbql304ebLO5j79YanXnwiOtIlEWPdZagstoQjueC3U+0uCMW
yWZBcvRgA9EluZkaioxA1f0GhwV5pfd2fm99HEZ+z+E7kMvuXefGVYbSDzOpcG4iuaX9fOjJf47c
vv5zpPbVi0iZuTof57C9WNFVay7CIhHsguMxiy5Je06iS9SeOYKW3fFZiVOrTpxLdWqS+cCQg4BK
9kfxcaQwybwD7UGOpD5E9SGMDgyJ837f5/u033tEA8XfyMK/qmTQQ6EaMGj+sZX0PvsTsgB2WB0K
ZJ1mWDyEReKuulbvVwMmjodxVPXZbzx+ndR+YIJODNms+at7pQieEATD01MxUFwcPv7o40QAkHUS
1iEabY8UeAe5ONQLEuy66RZ6bnPWlFpXBiLtcISNmEKOASBSjD/Cpl5II3Ff4poBBndmtP4wIs1/
7mSg6MfWlVs2vdE//71OYR3KZh+gvFwngIvvhFN2l49Tjk3vEnUi2LRmI+/G4nWi0jzXVpVeMYDh
gUn+lKJKX9TQ1Lsm+0b48LV+nofsaMSkhZrZYk7zaYVvyPxF7F0s7Ml+jJPYQzA0rcWMQ4t6tq76
CBZmqiv8T/k5zLuGPTw5JyMpXEM2PJjSfnJtO7lhd4tsNrhWolaiVDasY7heA4DiC7o8UouLb55N
xryu/VI9884RgxuoSBh4fNniunSCC5UNUH5UqDbtVPOUrM2nFPvKSghsHElWyisZLcCTveDZRo0O
hoPeptNlLY2ejsDfOVbbMfFxtUm9r+Ykgd/XKebXBygjINoyAB5wGbifh0GxM43sKIAdtSMI4f8h
7LyW3La2LfpFqEIOr00kBnRQB0l+QdmyjZwzvv6ODcnn2mqXu2oaxaZku0mCwN5rzTVmYzLgYiR2
Ek4y3By4NNb9NlGFY43sLXKdgy5ptlMh2NKwSSSSCr8YXdUHizLp0GZm8haW6pY7uNPVLf4KuOZh
bPaP+i/vbTq8tRTO8A3SScAH/ZNjgN5Ssg+9Vp1yuY+ZRQMfaBvkIgxaSfwevM0TjdflbIzXeoDm
ZnZbYHQ6PtDK2m61LYU9Jn5GbiZilhfui//9pr43sPDrsTDRsVDjoH7XBNgZhyZgEm5bOsXtK/Bv
orWWPqdkEC+ePmjYkdn6RbFJpCFDYvfqTGcxH1Tai/b2i5xNwB5janqNbtLeBZUROoZNtXNVP9jh
vS9C8ps6wnXBbfswYf707apIvVp7+J7pJi6xHQ5kZ8CZZxVGz2Sa3pd3trVXfq+MKnY0AqSYqWKG
f4ZFuqvi+o1NQTSfFHdsZ+beUiJZe2ezIkVXRRvGBiEyzTgU0kqRvQpbzn1SEbhdyMYGfUe6Y5Nl
v1HCoUWtxMqzqeeaO2+0uVQpc4jCMGrfStmifPAR/ct5r2H5x25Iw1pnV/jPFy5XLZVTfHQn6tjz
dWpym6jLkcKrfFdl2rccs7DPWDLzPbNnxLxauwSf9d+/hPkvVwiNixorIFxE741OJTYuu1QqAdRI
fVkltAZCfTgavUhNaZMLbE9K0mwxqRuS7cdIqI+TJn8lC+JbStzw75AmLgPxI7dBhju5sMOlIgz1
VB313xoyV54w9XUPonByxxdJvq4JdqWtr5ZnsNo4vEeX62frtTplr3TYbkwzt/dOMhGkWDHbvoly
ydhOZEpASS5KJh/SjrkNeM1n2x7lR63UnBepa/M7DeM7U9J5/GJZNF4GzWnOx5/q8ph7U3yXjzWm
LSsmPZHB8JBrYx4m5Im48apZD3sq3RK57d4sxmWUKpVFwgw1ukz5hDcmWmRIi5tcdSFGEueT2Zkb
9lwS6/77A2Hg4/0126BXAxOCyoel/1ymhkY7TRScWtBnmFH2xIlsHf/f8ajVpydTY9kqVM7YA89k
DKJ1FJrK8z6eZydcnZBzZ/RVIsVHoUULnDjYNCHWTjBTyWtg28I4TUvanoKLA+6C8rRRcCbr7eva
Xr9LTq6adjEOFYTczRdciSiLz5oiZChnQnm2kTG3ULhrlRDFY5hMoR1THCYUPli1YNcIYQrMIdCH
gNDGxgpIUNyxwrCRz0LmXY01zL7VM8BHUpTOaEzPsXHe13OfXWwDBOnF7C56d5n3C9vDyhYq0HRN
y2tGutJ0XZJbqV0RRtnv6vab1go1+63abxZ0FnJBoZJUEQJPkkPD++AjPNYDP911bRya3Hm5sIn+
4T+/2PWQt+0GhRbH5rA+OMBf7jvlkuI6YzSMiaqcVsoTlXKG1xr7z2HW/GICd57GWXFj7rS55GZJ
TlcyZs95/LuedlVEPbWKjkdSWW7XRLW4kcfFxWyyrxKzO88mOWBuao3yp30zNLcjkyXsWFE8tTem
F+s77IufmZXrHpvG6h63wenCNKMibJVL95gk+pO8gfLWHZEYak8mwW3Dtzxv94cxk+RHDBDpneW0
+lcG2Uq3rUvcQhX7qT3bV9ul9qHfjbxYUFsQCgs9tOrxVQVbGzGHbUW5NVogYnTTr3oHjgMGRHh7
xq+5yZCpyoiBq5FGfnc4NxTGeu/Yso9PRJL/SaC285hXPY5FUaxuGLlj9LQ2MJkDix5mtQ71p1Im
75rRy1oKiModTuZYWDAJnQFEA7yFIVM1nyFIuGUzs7uFNjePSiW9jbtZfcvs9htuX+hhasxb8tHS
UX7XZGDGlLY3txrDZqzhMEH+zekCQEvSq0oheocMPjlIcuLrQoWLSBdiuBiy80iCEBCg7GxvQvF2
bq0zQ+x2fmHUeh0u+3Cp48ugXACyd/V1Xq5Dza6VWUi3zG/7cmXSF7UknOW3Wb3Zg1CXRLt6Q20X
TYlQj2H90NxxMRPaDmkCMh9ZcaQeRycmMimq2nugW5Jzp4A/ae9zKUJDe58p+BHvl/a+lSLUHxql
CM1s3UyChbyBv3NoUSK0EeeXRpg39TQy00jrxbHUb/FxpMeBHAWuTN+aTxY53V83K5dPnTM0TxXB
X4RPb/kzEZ/qHSA+9XE32s+tBsfrWlPLbG9TcnPam8WD/WZgMnZufOkl++YcUqtIPrQu4hs/L0Lj
wn5NaDCjtbjn+yXCgcyoMqOxuM8XsJWkCUd1cZ+ZUWKCVRF6wrpoG5F5SMrvRd7lclLmSDWifY7W
Q5sRaRa37Ggqf2i1bqgrI3IYRuuGRVrFJd0Ipc1ti69oia+lIhT3V7u/WhmBtNAQLhqbRvaKh6rm
sgP9l84F88ba2ZjOBB5ln/GpoGMJGu5cc5nym8IWQih3ay3QtQDb0ke3KLHh+ecFTpMVbnMWUw+s
2X+2qK/yPhu5OrGTMy3JZWz7TGFTvuXEUh1K4RoQ1MaglpjBEyJhJqmE1jjYY2IBgkYL0kWIIWuJ
OessKCCpyULm6Pe1v3W+RvKta2q+rvmQuL5rKEEOkfkMnywghd0ygy4LDWw7bUgUcQ3c0cC/FWYp
pkyhtP0hLHQIH/lonM30whxereeOv+wSEFm1g01RK2fUKmeI18V4zsZz4oQpEb28HFy5YF/GsFXC
jTtqGS5xgLY4KLmzaUHCC2mE4jQACYcG2TdGn4wTKHgZwdA+MnghvCzNZ2zuu6YhQDv3Ql7RrtCT
sBfnBQZ1an+4Z2FB9y8fHGtNQ2e3ZeGS/Ml/0SnmrEsE0BEDQwX6tMEqIUsbLGjiQnhAWucmeDoV
N1toZrrEDiRcShP4md5UeQtg6cHbKo/6JlJ0bx08TRcyDlkszHSvkLzqUEM0LyCzQ6ReTVwbJM+C
qC3BZ/JIxkO94Y0Gy3BvNoRWfhzJH6Bw4S20NzBPA4Zmt1p7KTY+sHMk3ZJorLmIdTpahx+aMxdB
cXP0k+qcOpkeDhDokwI76lAC0T0Roh8kta5duKMs1B9qJVIB3bjwajJoC0bchPbOWyigsE0ngWLx
yLOhiIU22wNK2/IkVGHbGw4p9D8yDCSe8D/YHqICg7JDie0xY4+0Q6SF4x4cIU558EtJRkRq7s2Y
YHJvyz2HpFnHbbA8bW6lu1BYtA1rj1s2bkZuX+7mMUsGcnhPFaQdkepyAlRfbowHnxizjkObEAmC
DPlcE3cvXb1zwYTj2M1hvSsuACMgsypcOMvVE49kFrQfojuzDV79VuA7H6gTeMTY0nfTNo8NU8kn
uPEWeYlBlo4QM+5izJ2PjI/bEOoO1bs3GGDLvcnwhlFo3MkM9aCwKoc2um1M9mbeaLtZ5oHlSTQh
hXTB1V0GWlbuWLtzzVCFiykEyqyt40w89bI4Cv/XJo61hQ+CRGPXYbleEC3q5rPQILsdoWqGUCPx
R5yWrlV4aOMDXcRxQarXL950HFc+R5XfBMIjv5VQf4jyVcaHThHL9oAsoZy/CUqLsPXMNxVPVzzH
8pTZs8C8zZ6ssIJiitVbWqHp0J57tuOClMQCXetuqbv65pJsPo5uTwA06zc+Vz7dmCmzk3Km+sEw
8SSfnPmD6sBhAfzpAq47WH9Mg9lqKlrqP1eo7daWFfhcXGqxyhSvLqfPzIanz3GvefOyVCEZBymG
M1v2GDxheTIo2hfJekqwYcQxq69S259oDjaBLZfnBetcUMwJy1RIYljT04f/P5TMQ5ws64tjfSmm
L9XEf+bLnnzppi9K8kU7RAYY+NODgPpZKj+b+tu0f9b6N1sXivU3i8fxK0q3V+dSpk/59jqUr+X2
CsTW0l/QMNA4eEmTlzx5sfdnhgCN+tk6ZFuf0kUoXz5p+tNQfDL0p0YjHQfQcdtUZC5npv1cbBJR
GU38R25m9Su5h2GPf+8RiwrWqGnMTyVzzJ/++1b6LxVbjFe00R2GX3VqXz9VkeR5AKwZi4pXbT3o
LaNcx2EryZtpSqw+zYLBed3UN7k1SdQcDeXadfnX3uECTciL5i6skGQFtORAahPJMkX+ZQP84tok
lJ3LDJ8KNPNe1RTfiGGc541ID2wq+Wkqd5ZiTnGtjFV+Op4a+PHOgjlJqmvq0EywyTWRcHRZdmY/
b+tq3I3sgss4fyNh3bgSGvb3Q6a4tQhz3zvlblYX1qEk3DIokVz6UbJf7Inc1HLuuYZATXPByobG
0FavPe7uD05w631Zg54J07y04HEN0Jb75wm+mmpcyP3OCd7Z3OeESbOxhu1M4CdanXOlnHeH9YkQ
65bvSqD+Osw6CbF0Qaxb4lIcWbcg3XanexYv0vxj5YILMLN8Vi5IJxfnWLmweMkLsX5h3ZKuP9Yt
c+yzbhkPfV+3sHRp2ABn4bSGWisWLag0why15+RYusTJj0WLmH+DwJrVmw9rEFqTld6OQyNhgI29
bsJeZ2/SwwQILPrvs9R6X5LQqCUKkyADUg5jMv98NwuitUfQkC2ZWCBISkqqtwHr7m2zH2ccgaDu
2u1L1u8Yd605SAhjgdxs79fjMPUlbZC8WE4dfLawt7OFOSF8ZkOp6r+OqnJqgX66+t5MgUWLh6Yn
w4x8H35PS4HF+t9Tx/N938enBnCyd/wBQYV/rupGmEie+YNTw9yfyPewCay+1nxszCZvOPW/OACZ
T1W+vjlJ/q0ZjNzb8y1+nhaVBI1sp9tgLPYlgfJCC9p8nFUsMEUu169qLenXaRZ5vH1dv8pYQSP7
mzlQH2s6p/iFzOJf42mrvq1jfJupw7/2OAsO4kZb4+mSnN0KnUzF5juqr8qgdk/OUPd/GnIn3xU6
DoHCgFWOwW7w2rFqX/77o4Oe9H7Jh+UEz63MJ8gW9KfPTqbIKBFm354WRW0pR+sUyiy1eWAoYmq8
nRaA43Ymaz+PpXxPsv2haiVL1WNIGfW05aOsY3rQ3xd/xXqlCc2L7zi+XTAQFFiOT6KXXuDQDbQ+
sDeh0gzyQ0saTockgxVyiGg0Ea+9LKHRhNqhYQkxBTJQuTdhs4RrE87kby/imC3h2ITJEupJ2GIc
bBi6DMuGr0oAWGY5lBqBugZKu8GwhOYEJx2f+1A+GPx6faABNO0DZwvUPqjMwNiCwgyyQ3Majof6
NLQboTYN5yVkCmRcqAcwk6c2IQPF7RJujRCFlZL54kYo56/wIpJQmkMtCZ05VJIQ7NeK+S0J50Q8
SIwAxbrQjhWwC6DQGEDj3YYp9jwo8wDcPSpsAp2FNoKMan+Z/CX1p5S9xAdtofeIEMqKJvd+2XQs
RXV+Jm2VpVXWc6cCah6xYctVQYhAXo3PCv2rGiptSDqA/WxauYTxZs+e6TGQJLFkVWhgLb3kHfab
QiW6pqd++wuEwOtgAjJJR1LPNmtXHtLkq0OmEFjI7b7d5vFGeSeJ0p3bUds46Rd5WfiAUkIpu1EZ
T7EC5m6WIT5AvTQfbKzXl24YqYs5c/Ga2OU38c9MJe1EF8l6wGxM3FPNjnmSHVCxs35RjZboXApL
bSUPV9n8VRHA63K0iclIuBDs6UZszJZoXxND+p1hg/E3OqWPSyV9S3Nj/9QU/Lv61BaPgFelj+Z0
35f64Sg43I7oz2LJOXogf6sCWcSjlPYk83YW5hxOxpZeRnxWoACzZwP6rJxuftc7++cmyVqqPIAd
iFKesYZnBflFWIs6zdRCXELbW5MOMHgNCFmzEbOST+fIKCTS5UYt/qB89X5EF3SupjOpxX4fyv3h
Z/vb753yYbZMiGBQ0y3Qeluin9aKbqekdd0FTCBslzU/55k5f8LK5QRK80o9UH8iBVL6gGvzfsAP
27aDeVtlmIjb+s8ALqVYd71YCgnGIfMYZdo2kdlm3/AD2L5RajUh2VBqM2fswrwkyRQAeBVkG/MY
JQBq0ZPONZHlPRUErlj7HcRWFSbaYJ5z08jYeu3O17HUn+zeaT8YgWE59+4qDGGOq7CsA8dV35WE
x6Quh3rVktOyx3J3SuBrYhyVNteWO4U5zQn4ZiOsEIuuUvLhMGnsO1OTuOXjDxoD515WgZMgWtBX
Zsu87LPWgdNqHDevqxpya0KBQYyzaeKAoWx4mLL9d3JMDL8brPGqLRTLj0eTsnxplmEMzJHMp8bM
P2OR3c5TQ+B422JMhd147Zo5vo76DAAkzhffJHeaUn/pgHalXnd3PKzlarjIlo9lurKfm8ZZmyBp
Jdmjh2GQgdQaNwKLa1qjBbWQAcTz8dy25a3LuFDq7gJDvDYmUxb0wjw77ZX73I4Bs24maUeplj52
ILdPST+TxIG7+vF4blIb54HxXGn464mcmgEWBItADHskR5a9bmxzpVV4ne5EuR4yLAezLe5Y0pLq
sq9enlvtk1yRyCzLBCjmzcCdbRrueya6r6mmdI9wy4m+WwkyLx3JH0dlCvW4GV8UjTTAubGZrjH+
yGpqKeUO8r3PijVcHNm6Y4JTc+ttpoRlKDP8Txj6miYQvGOQaGND9gP8eKsk4ZSL2GXFrGMku/5c
xRr78Zw2V2li4i8kov4ENZK0O5LyJlWFremwNjGH/Iu5LJa7qhSRJ7r6YEO5TRaW/DLYffJYa5L6
pju/6oZZvVbwqJMs1sJCH9LLAvLqcjyiEv/jUVt1Dlffufs+E2NVQB26sbXPbbsvXj0wIjiq43yF
vzBdJ8Av1wooOdkwuxMQJXIH9y//pWSWxJ+dcTvvBasrCHCfmbaLqjRnpjaeNTqJQwxmSN+KCykh
MrRl6MeEMfe/yQ6Nz2Gz77csx6RT1eO9zYLk+Knbqt21O7BSZimNNOkUndkTY1RwNOrzXdpj5Jbg
kozJ9mLJOCmYL3scHSZZTXMnEMgcGrrabJ8atp+z1iwXMH3LhR3vj0fqtC6X2uEkZu/KDZdX+zSP
7f5kT8o3SR/0C9bq7en78+XAcHzj3I6fjuc36k12NhJjou/4sNjvjk65PWaMw1wUlfv4ZjIIwZ3t
ybEskOcKTfdE6+JLkcxENe7yToJBCaH3LhPPZsezKUE9pYJj65jotkhFCDZ8r3RhIK18Pwzz7tdS
AsKsMQaMWTThGFfDVatJMagiCsYylzb6oitR0O1srQGUvIdurobIkdkGNYscOuPC61E/77HOG2eq
o8CEW5euOx8/TPKfwCuMs7xNuhImulj+LwrR4+X2tdvS6lWqE58buf2lZyyua7PlXEn0rNlR5knn
XBmKyue746kdcMDtOEzZL91iQ2ju9Dl1D4r4IuDyAz3AWiR5LQTVOFP742CLH22HhJuu0JdgWvfu
OnbN75MgrnJm1t5AKKVniumcpbeJo6m6h16H+k1fRw3mrNOxlpC1nUhQq03s13ej2Sp4cYCq26mW
nEcMBnf0odpHmcjorOzne1bSf1jAAz91GvHiQC6HW0Em2AXCwTNNigGwl8UwbA2yKx8kgLwaG+Mq
NevA4X8Y7iq5azppbpFT5xmFOUWc57K23WHNSmhcKVQptYSRx27arwVBY5ed9D9gJBv+w5xOhnh0
HLBYs6rdtJ1KmfXZlrI6JEjUiGypNyK9VrVL3cyvtjLuV8mwGLRlE3dizmi/WkcApb03ZIib6ltb
VZ87E/N5OqoF5dOYLVirYydd06vWDP1FHufmpAO4cWHIEUI6xtS8RpvkFNIhWLs0MiioTK6ZQNE6
rFld501jSYr6xEhXayQMdQCbGwHi4/eGYUS1wnKbdbtoFWFtMTE893M7N/eSXiT3Fg1n5UTI+bRL
rZdSdfJjZ8BqusztObfohzI9Y4UpMMm7WVccQlf7H4eJnK877BoA7o39tNpJL+4U6Rg2VfVNF9+F
nCD6u7Fp65BE4OEhMSpypVlZ0EFJ8Xck+W/Wqv/BHIf+ddbNiZSGLX3rsnPc8mlstrXRVCv37wep
invpZFT2yeI7cE6SNidWthXpzwU8vL3pr5Aq490o7/GFT4arazUnxcm4y4v1VydLUyIqh/QxoYDu
ZJJxaY0l/oQh46YMYHUVaTZ8SEvr/SpA9Nu2r649kbls7/I5tjo46/a6nKRCr30wU527Wc1GDTfW
oiKvzko1bRQ35z8cic2Y3ubgc4XDAvPIJ0VL6DvmenxpEoaRgO54a858TzERhKboSfYM851mkph2
qNMhfsZ285tc5NZvRlIDDU6ILp4dcv1Eqoluz/ZNhfzpditxa2sq/9KOTvP70Oukt1vplzKeJy82
mZQsDe2k4vDgAyb4oqokhoL+d2jJoLvmrSFTqM9Nz0i0b7upt8/6qmtnRSOFqyFUJGCi1b5OmWRx
UqufVgU7bJNZOGyZ7AlZbyZ3xZBv4Qe75ffdWgJIZQsMg8p++Z33ghQq0x4nUplSrFr3aa+GvKWy
K8OetLOGxsh01SD3nfh3SU51GB8AylMT5wrIQNmiLs9/IRR1OnWz89wM6i8y8+AfrIMP98A/a7cO
C2E4eaamUZP52S63A06JLexnJ1bJFPil8t40ak62GGM2e7fXVc/T6wKLKzQ56+erqhIDiYnGMdbh
AQiet1EuOGkze/mdAVwvpZbrFiXJeRnpQYAc08ptlU/JGhCZIsOiZ9FfVQ3xR9mq803Jf4eBBltB
W+6ASWaePOq/204MpnUWdfwup42hqhi9F7gfpXlLC4WBHIfZ7c5KKdS32wnn9x7uTEBQZMiaAK5N
HtgmM17boAYMGmye0gZqRgPMSusvqVPSOzY4A4Fuw83yzKF7VeL1W9lucohVQLvoMUzzZauh2C5A
DhhUe/7vM0N9v4DnNzS54GompjrW8P8sgTXKPtrcNSr2ZVDgYqv8BaptxmRg4ta0CAytx8WvdZ+n
uW65MOzDPd85J0i1mi5RWSZfqtVR7nyvN3P80XBrz6mZWoEMDPKxcrZXRWdI1kgUsuqZL0vvp7JL
79uysz4wp5jverc2hSCGr5lmNymR6j+1AJW6hO9eWPWpXRX9hfTNXfszc4zqOdeIrbLqrIjaTHqc
mm8sO4vbcVAVttHEiSuhudjzYzf+Waw1U0iDEa2rQn4SM6Expfp+M8qzs6iuJfKSwPww+sa8gtVk
sltqI1FJO8hmkK7HBFGiKl+JUZNfqDOznWDU+LdtekxtLiNKSSbSDl3+Oa9IdKHyhzOiHP9kEmTx
h7lVvHZL1ftqIH5Hk7+zJbTOZkG9cHevrCx7gXQaNM32PFTFbZTm5pKq2fpG8LfH1Iv1Wi3FV8mQ
HrMhmV+Ombw5/pOsy+GDWouiGD9v/WyZoQPL0oFa4nN+12uxEz2RiEI8Kb0H99rShJxDGSxu+sK9
UNX7m+7Pki/r/ir5WxXskq8RRDqSiShksXEowgpSP44Gb7eDoghhJlVFyCwvUrFo9iHVRgK704GR
nlCzQnvHex2a+dmywoTVnhXG+VmyQpTaYVacczvkhr66pc2qIqztsCXOWaZKG05yyPqQbxiyBgir
oTOEzApJQ2g5wVSGjhNIh1Q1SONgnoWYe5oOzWmAnN1XTR+3NBpGH4jVlvgjjVzAb97cbeSFrrID
CXV8TZOiuu1D6zZz0B2qmwDBy+74b5n+cBxNaKm73xbTepdmBtGytj78voUWkXEffOWNd3cDnJkQ
K0xuCVS+Ff0nKlajJZuUbA7QyS7S5UgDcygLWV2EOcbpolgWthiQYYkS4YwpDrXz3TD4FbCyntzz
qO2jDhNMecHUlkZjH819tOGHSaO1F8YYCSZ6GqX6bZpuOWZPZn6n28bjUqgEJMlihAio7QpzbGt/
SG6B9lyxAqJ8FlZAtFWX725Alikm/Y3DELjQnyvPGAEVUtKFIXCohKYqxBAoxcINOC4QvILWIvQ2
qC0uvKGchWUX2mtoruFuCC3peW1pSZ7V9SwfcrqLZZwtjt3F6C6tzXQsTtBLgRvvUD5dEY2LEn/B
TRqvc3Ibk5vZCvXJDSJgu9/qQ7Z9gzdkimWG0FpFqn2b8eVU0VhFfRV1mHKqqFmiuoqKxctIglmi
bInKinSJKMXLR7DkHNlzJJWRw+oYWDBfhky/DSxHbk25vNjaTUmZ2Lj10y3RxXEkhZ7HpZBi8Wvf
NOu6bFeDd3q7Mp2FaXT+ywmJDRLhh8QMiQ2S8GL8kEl8xgn53Qy5sP0iO+0vM+T+lxPy72bI/zkh
hyXQyh9mSJyQFTyqwwlZUFnt/ueE/G6GxAmpEIXX/jBDmv9mhuz3CzPLOCGRRCKJJvyQOCFxR+WH
HxJrVJf8wwy545qyb8ahbAfxFin2DU287Vsg/zbwrvOWQ1iqjuFxNWWa87+/Ywel6B+LGb5iFpVF
hzojhtefwXNgzqsRJlx76qq0IErIUp/ryknv0rW1rkS45Pe4rztvKNKWa89KwqLK0PIkQt6BX+kP
WME1AiJbgow0annkp62wntbyoXYwEkA6SXwqpAZnXFP6g2E6D1tKHtbYJD3jLlyRE4d8a6ae9asl
rRgqyLiMHCrubRFjhNuT2ZcloEDy3DSuWUnp2245EAmZBf1gXUdH7d2NglQBwS8jFJwBHlv8+d+K
rRgU+y4fB4JOZve7Nvoyplsn3s4W5UvC/qH34tWTem9glH7D0yxkFb5ziCLyAst8Yx/gx7pPq9CS
fMpWKIYJQDRgTa0myOqgngLYYmhTgp4OgBKoh3InWKegZJRQCWonsLnZHOqdwJiChM20E4CyKtSg
UgP2usI/79k18y4BgAOUNEGaBqzp8jRg/LpMg870d679EBF2PxuF8PIrh7rEZweQyF7JyDH9ANlr
mO09FNMftqEhClXEEw5C7BkQmduGRBWMnZM4AtpGxLqixvFgU8OemnN/RBQtSZ9t/Tb3X0AGkD6n
sUlSfcXxtwJoV7AUwVQEax/Mh8aeCknQ98GyCU1bMBxHZjcUI8j7YDeCagtWIyg28SD7S8nGcAfB
bYHWCSldsOXB3gXgPBCg4tn20WgTtuZvir/QjZ/8pvG1yddSIfhZneWhXPFS1Hrx5EmNUP6ZhNjR
wQgn1JNFPLoEakNsGDpXmV3a7mg3hSCOo7j3csB/xP5uHpFpaI699dDYQ5D0QW+sve/oPmkgku6n
hhCzNElC9zZI6yBLgpyT5VA3BXUdAE6YDvV1wPzhwtpcCbYpcJRgrQNJCXZOAzXQp4DcUPvQptI0
vbPqADmHJDK6+V9whhyqTex3fmuShOdjO7/PE39hhVD5+ehTV2qhXZpeZnoFZ8kklB1iEMiyXY4S
7XgsYGyHN6KHhdbZ1WWhknhx0+0hTh4i3yvrvUzzpMUjaaJ0vCn30ZDTvBbqFl9Sybz0HdVXHd9S
fdnxV04Sx585Tzgl+mDi3OBsIWONy0MAJJ/0Ia6UTR/oRtBvP9RuAQK1tBhByenDibMJpYcktlVd
4KyBSqZ4F8h0A/Ng64KZcyRnxDyYbAI4fK60NoN1tm9ODJr5dQOJkdQTITn14WMiafKwWySt57Dv
5jTJhYhZwf6NpEGIUsEHV+x3FkIM7QzC6RYXKY0txE/OinyrVqnfmOIDCXuxgIzc2jQhZ11eCUsw
XXPsitvxdEZ7/PsjrKTrcMe8y6ddbaaTPbCiN5bkrRu6OJpV8iNLUmW/6GIIfTQzWgmGpJ9SycJc
Ytf9eeWj3jQLwmi5fcp7/bqvSXp/pFoZ6ZRQ3XBrWEyXIUkpLg+jfWeY0le7UKfHycnrZ60UNPf9
o9b6e4CMrVgCnk1jj84Oq8R/XrCdPk7KXLLI8VbTDIC8wi1Wi5fANMzXTPx0PKXCuoQyhQr9kqbX
eb40+sWuhIivzdTzLKKBz9Z4NkshywnrKUzUkEZMAaPPELJIHk7PFh389tyaZ19jJZaRNi9k7xdz
v+z2hfLzUl7RVF7n6SprQk5y67qbldyaTmhyblV3Gxyhso6yNcrraICk3PrJGsVLJJlCRXmfHUoo
a833cXFvF31KuLklwR5bVZCwFHdcWHdSe42Ta5IKlfplmi/LfLGqi1Ox5TpPzCTDJ81crTzb45n9
oekQlyHUwD7phKjj2IaQyctLz9Iq1JhnJbtU5rmiQ3FoLa+Ebs+8QPuyTFeFxc1E6U2oZXa4o7R7
0/eb3F1yYD23qgbkc0PpGqGsjiSRU/vBLuFfDBY2HDPISdyx6Vi9w2IrW73EbUn6PDUuXIizVLBI
qfSHNF4kd25a7XkdpIbhVugKLIHeTHzTu53tjzFIzk8NESJaQrB5qbZDQOVwBEEJl3OBtO+tTJY+
TIl6qQ1reKF+Ob4MEpcubRjvzb3mipVhKGaUNGysvflsd6WfT/ofY5+9NaaTvMBm7MkeEbWieKRs
kv3RVPP8W41fcTMhd6yMSAk4A7XdpFN+K8rhbOhc1MZF7R5bIHynfe4l5ni66i6T1totDL1/4Wtq
su5e3hprfCVAgvaaSo2Y0idzjmlnAmfTxvvdqNtTVu/Gr3bc3KfaG+gMRyR6TpeuTJ5Ue7ECS2VP
ONWa8bhV0uL2Sva5qHsrYoYS63XPhG8r4bewmusGvYHhhkV+61P1AvrbJB+wAsq0/R97Z7YbN9Jl
61cp1D2rOQ8H/fcFycxUZmqeLPmGkGU5OM9kkHz681FVf7clGdbp+wMYAgzZEjOTjNix91rfqjD2
1bH9VVdwC4nZuJjVUTsOsTpdvn5JG4IKazpdG9eMCLTIQA8ObXmM51m96RrtC++PPMxjwcAzsdDS
d9op6ombyZ5VqBEd2FjbNX2NpQs5XbtKaYfiYEhAFmJI2pv2xzgD/3XBAF2+flFmER2MIJXNEgyR
uRxpkJlfavtIBWw+VH1UH2ZrchF2iuQrI50val3k5308XYDkrFlSpbrRaYmQAg9FQh3bK5eW45WI
6KBFWQOQJI6GOGCX1Ml80mVVnheRXeHgwMpYm5X9QP/qRVOM8nmq5gOhPQJMs3Xmubgqfr8Z/OKE
TOtlZbiq4ON07INvV8DeGRW7sDpiE8SsXyU9OplowVjuAvB8KFXteVngetVKamE0UtSblOIxB4O8
IdxCwR/h7RI3FgDLrvijFagyCUEfaaQc/+dLv/4VkzRTe5zvOyNKbvJKc75qGabgSiHFupeDd8U4
5EXW7pmw7rz8Pprvnfw+FV/i1z9N/8WwAVavfzpJdPauqB6y6kFNH+f00dAexumxf/3TTo/sZjmL
pOyqc2es2pvO8i5//74BOf9Q61PmI/nE8wwQEer22zdONsTlWjO2y1FVLlo7Hrezuti70dLkowu7
lUxs+MrZqMEYnXIADQ49UG08DOllW7vweFoixDWz2kBShkrWa/CCZiDucRJ/M9xOXNap0AOByOyi
GxxSHEsYz60KQ9GynFNbN6ZHSxo21B3drxvej9hBK054ZH8tHOWrBzqGioOTa6oXPeGq1kuESzZY
bNimCuFJmdadm3bPNmXU1JVVa5xYUaFdt0V0s/Sp8WXQ55NCKdVnzf3mqg6YYneZybjmS18182mR
2w7Z6nqxTzXyuuYsuUNPHN954qpPipwTFjneepYG9tSWF96AGLokYDUY7QFMhWXLMzWZilOm7IGp
Fy9Ee063XZE0Oytja2ReVJ2YriIuNZ5DH8oiujATizZ42aMx1MtzZVZfxx7iJG39niovptM2dN2u
Xb3FYTzWwaCgVw3SvCTeDR78UM9f7URWmBdopE2ouhHSvtYgr19sTU/9TKKR/OxWeX+ngHHAPIbX
hrkE6ZNre/GnUyE/fKil1w6BaU/NyRwp9+Yof8QLEExC7YczFBEVEXu7zLNlUA8IM35/AR/pB4xE
qPW4BG5W9rp3x1JBzmSngXkIjCTCmyCsQ+80GAf7LgLEgeWgtGjmpzVlacPK5ToyTAbOyBCRmlDq
IhwJ00Zj4m7c4bHo8TnmqE1MymwpnuFiFnAx5/p6WIqT31/5h/YdF82S5FCeobhy3qvcYhSZo4bz
P6BIRapmAxFKisgfXNXiiG18R60wnykDxurX3/sfz9P/ES/V5d/ti+6//pO/P1f13CYi7t/99b9u
K8yIxX+u/+e//83b//FfZ8lzW3XVj/63/2r3Up0/FS/d+3/05ifz2/+5uvCpf3rzl03ZJ/18NbxA
iHzphrx/vQpex/ov/1+/+cfL60+5neuXf/35DAK7X3+aABj75z/fWqPHYMv99AGtP/+fb64v4F9/
7rv8qfvj5OWp/f7H/MfZc1iVT/n3Dz/g5anriTEz/qIFYsIDcIn8WeMt/vxDvvzzHR1VxVpvrZ8u
y+iff5RV28f/+pNJ4F8eGjEqMRJtDOTff/7RVcPf3zL+0vgeP5TZnLbyHv/89zvx5hP9n0/4D8LO
LysAXt2//gQy+OaxpNyz1t9EasUrydy13s2DekHoMSEb6FiU06UpXbKAkTm1zXo4a65Q+JJeTu6Q
7wL0geqK0MBM0NoyI3eEnQWzQoiv3dfhJHPT97TS8MHKQmRLT+e6ycOEtYzBUnHSLOkh8pY5XAbp
+KmSZlAacgWtkgkazaqBDQNnFZm3kw7hXPmikxw8xBtlJK64iGC2Jq6abQ2rIt6d/5LbNFsKEsv8
Dib6pkcv51u61YeOla+o1/HCKyui/bT+yGKdBQmt8RDEa+w3rl4gpWMttLrDrEyPmVJt62HGOUvm
LLoZJn7e3nRbIsHjgpAWDx2rURzVQkBc6u09B7MyaIsiAnMaRYFSwnzwPKQWRSyOI3NolclPWtpB
xm7glzn0Wx1OYprL8cRU1Ouuxh+jTmSm5+1yopNXAbwtQgup0+1ibhyN9UUqlZo4uTIKsVhXSxdj
7WHVTycZ8pEeLFdOfqNJGXaG5Wtg8c6qsn9Z5qb287r8KtruVLMrUBEIYZsFD1wzUvtpcicZVrHy
zz7cnCKwRYm0W+EKugEZrLeA1faKcwaUJnLTTPDiI39SoRBUtf5UgOjgpJ8vWO0yI2iF+o1hI7wT
Wz4oY3lIhrCIqq0X3aYFOmlMdQYUKBTZuWCEEDcnjgH1abaa0F1FIuhpERGZFKAky94SMrelWQ1m
1UfygvuGEGh7QWdG2Jzg0G1vaWJPdX2fpsjho2VXWtqD3jBxaxP1OTG+VBS1PuExeWeHVVIpf7+k
2On24DiDJCdeop2sgtEgHJmUGRtikG1WYPQoyg2M5tEwSQlrceth7+vUxwyOrWove9Qk502r7EaT
k29l7qooBmfcd9dW1fmYDG7c4bzExEwSgF92DDiUnZZ/cUlkCOFdtX6W0xjUld1Smc+i5v+qIDcD
Y8iQ++TTKug6wG0IdEVs2F1OmMCdWJw9ymE7WcuD5AjiAi5VtOXBm/iMBNreTWqCPkXNcG64yW62
5JklnKvSa5IwBZuWtxUVlBFUVef5sunPm0Gavno9WoIhbpY/5xpSmDw6N3LyJDwDTr046fSOU023
HRBYKutgrlB2Dg0vetehZ2+87hHdUADDLsyQWaTGtLcIkMw1NJy8d2sgyCAIb099IrFvmlIcu6HW
g0rmjQ+vdwvuMAt6RUMbtmjfej5WpDF3Fl0tkS1nWbFIXyeHwx8IEgkU6RPYi4LTo4M8lEpgomAw
V2dphJs8xhiLQg1V5pj5I2P8Wl5qS/oUqUbtT2zq5ASA4EsZ5uY0FxsQFb5GNzHDx7AhH1oPdCKh
HbSInhn7EKoNfy4LJVA7BkAZ61y9yqiWUpAVV487y1t+dI38ux76/5vrp5sr5c1//HvL+rC5Bm31
9Jw8vd1N+R9/76aa95ep22xYUKBMy2Km+e/dVDP+MlEms5MSN0gG9pq6+M9uatp/WYYLRoyWBhGs
1goq+Wc3NfW/gFUzplA5SrrrGeZ/s5l+IJ4wWbUg9vPLTFLVP5i1RuFMC+rECBhtsalGtoXUrept
tSQVz7Mk5bquiz34MDuYrJSoRlfWhyUaSa/vkwevVnGE6gyIoLdfVbGnfQYON9/s9Y7OCddSmU3x
VmCW8N5LJhhccd6a3Mj3BFKUgWPBUbmWNt4ZNzYZPBgBEzq7P2YsQaPe5PTBc0FKaoIGrXM/qcc/
ML3Wq+FASWKWZ5H8zXv/5kDgVBKCPuFZvtl8QwL03Ygd42ow8gsMCHkodLvbRWvSnZK7lT8moHNV
JUr8ZcjDvL4jriI+wJpfwqEezdD9TF/y8cOk1iZP3Xx1M9rUSG8vb6wGVK0q+Khoxts9zztG+jMt
IfGcRfYQdGkZbTINvn5Ect9myONvuQ6exGj2o+3J0Cz0kypNrkb7s4PU++MA7xvvALouDgRc3Hto
AZ0o2LEK+SZy0K2g6s1Qn+IzTU0X6MHOvhpyh9arxtbpTN+WZeg3LtRxtDwJsV1spa6DCRmm3tcc
C0/X53UQifF/axThInkIDGIyPB4EUjzevnsW6SqJNArF74sBCrlnFwHLdcz7I9NNHBKGeLZCXy/c
wlP2KqClYK7vdLNdHgqh3yIAb/dl279UYDRovmnDowvp1idbdzxpLO8mlfW8/2md+ac0/rkU/jsc
7OcZLtdMdhrmQJPFBdLYu1I40uHUq6UtAtMUzHEqlJJLHKXkuCrgBXEfl3sixO66QdzFFi0fhdyw
TW+mF63imNfDpIh9s+4ofZd9nyR9TJFF53aqPqSiyEKrt1tuUzYkhyYr25qF4DRh2zGSkijlRENS
O1Eq1qbWnlRulIW6ktLVHGbEZp2lXk3hC/MCfZsn3RIW6ZBsJsxIe9I60fE5ToeiY6TyqJxwMYz8
Uk6lRolA4HzjTGeDo1yyENp7w8ncE47itR9R1XsWk6xydmDltEtE/YXSjpLiGFmTduTuOxHjkB1R
jxgYYWHqEb2F7Uwo0XaYav1iTvEg5Aug9SkODZE01KSQhrNuOImGogQvuI5J6upQOBb69lFpz2v+
6WEwqiCFeYZPzsz2nUAMpTXDjC+Bylwx9FN7pJBf08PA7BTbxCQnRMnq9mSkie5l6r2Wq1WIGAkI
Qu+kvGqd+8Weu0BI70B4DSNf2oQH3a2/wQqn72TOL27uALmgv7IVJpXqTAcS3V95H1vVaUZK3NEZ
8s8Coj4Yj9Z7Sl+RutY6WPnwHLTTkMaFrQrwdQCCxvY0x7m4G0znwIF8YdKaYh2TuU6DfWIOGE3f
KwniLhvlp/T0X6wbpIlpuIg57oGOfXd7t+jpemKdFL8o2mGfUGj5pHxMYTtguS0QToem2cA8U22s
D+KpZx5SNOjDTQboqqieohS3gmJ0Izx95+J1t7ILQOMlDmY+W9PwlSLZ6qvTw+mUNuRxv8tsAsFG
tzzrzaZFrJJ8NsVbL/r9MwteDOwc6OI1EuntOuMSLVUINwYzgkpIpXbg1XkwSBhKSw1fHZEXEX6l
7SAXBvZxdI/s3AylV8WhZrOi6N6iw+GQJlCKejqfq0cXn/+h4BCx1Qbnh0LjB5R6zwS65r2o0ltO
U4Au1sOYAx5CnRuGkzIeQys1bih99Z0i209sVyw0H1+m5XiWgV2MoRt8ubcvs6ziwc2UWvEN+cWm
SbkzBsP1bXc5c6YcgD3SGBhXj6t14MRxWOQ1Iu5CRCnxRvJ0P6aa9TxEBThYZfLnWVEP/ZAnJ8tc
xhfcg0HXDe2JLHIwHJWs7rmPn9HCd4ihUnhA0QzymC5ZxhAh7kbq84QhpnJszKl6/A55gAVoFMcl
t8T9NLlXFt8GOZ4/uE58lehKjueyan0R5z9mN5uhEBiMfOr5zEbV1y64KuNcC90W5lbb+l1vIgVk
7rhBPe5HzRQIRh+HJoVskS71Y9WTicAsBolHBpCE8CfstNP4TZsSLDzLDb8qO1Rzk29gLa1Wc8vi
RJQO5AHU8cGE+QMtxO3wMtin9Sj0M3Vu530KPzQdx+dUK8WB2gf+B0tyqEeSAs5CMKwayYls9O7o
Ds2tU7ftbeSNzOGQ6iLrUsvYOSHND/HxMkk/EeMhpT8YiV47FF08QtBu8Uc4l2a/JmgsDR0CtOP3
Uk+c0M7Ny1qRcIULXb/LKP9CB8F5ZuP+rQcANa2JH8I0ZtWPqqneFgmglygf3CBrCNuhC/GYS7QU
iD8gmGHT9qoNTB1Q6UxeeqdGzzXJfa/cKOQIX/Tt8o3GQ7/NVe8iaUoNym7CuKN+dgep3OGWPeoL
emjiGb9IbibfRqNIBgZootWZwmp115fahav2jKci8yyr0ZrgiUm2Xs+rEqONBI8Ns+jUDjFnXe4y
l7HThnisCAjOiAulIQ+P3YrckPTJrPF1tFNdhHIoND+xGod9gJa+jL9TNnR3U2VcV2zXfhm54jip
tKu1opkuWzFGB2+66tY3zW2sL8wVvgiry7YjP1FvnZc8Ujtw033jR23Xn2lVdzlpsgrcbKl2er3w
ljIQxLmvBrx0saGpgkQpU3hfBeA67PsgKVT5YgDVjzNFhXObqL6+cHI0nYiNOz7wXB57EtQMKmV/
jAV0Ukf+EATrFSQy7/TCKXyyVF7wQ+l+5CzsY5PbkImgiIOQrl+RDIaDk8bDfpacEFIxVQdzdAG9
9Al6IXqDcKk40o55QYisQoab0ygohZdeDRbRtjcxL5i3Vrse28bblSK2mWDQGXah7DC9cnZN2/zI
unjP/AXIRjVeax70OMVx95kyTJdjSevJSwFegaRO/chOxhfLPLei+KJkeeeo9t+nuV9VWb9YsC2X
Q4jFAUml4Hi3C0UktJWzTuNH2EjrgbiSI+fVvlcllzpStzub19U69m2W9lGYzK6H369fAjeuP9s7
PqBl1xqVgwWpaDDtPuYoja2nVSxDii87lZDFKaWkjifLb7X4sSWUIWxrCzle5CG1Gcsq0B3Sihhk
Au1H614vadi4ctdqmJxxqqqBanyNUlLGf/+OfcAKr5dpq+u2DTMRePO7UrqwMQclJt7OSnVlWE/R
RCi4fpaCFNx40um2k0od6uiY3C2bXLzcRWrXaC812dJKzval8LP9UnbOjsC2AVV58yTGrAqaiGxJ
7HLxKdahb7+/6l8VPpQ9mAw0fZ21vJ+22FbcdlODUdispUOsNpGD3tyfmc1poztzGM8mTxl+77AT
yCS12Nhzx5U0Z0X+yZDylWD8rkbgsKSSGEPngHSVdye5KS+VGaubCPQhV3dktLm+4qLxJg9mXBpQ
TjPHo6HHsC7dSQvUUtaXSUuXiZOSATHXCunw9jdq5z6zXPe3iTd9WXJsrKXepjex1Vx3FhJgDYxa
lXBDWHq/IX2n2/dQHtIkWjauM8V+5qlwZZsMcjIJ9HS6EY7gnmtdMz+B9uzXnuyfphiDWtIIk5Zi
pu+lu/zIMwFKAdeUrUGrHAhdBIfQntu5sym9/rKj3cwEX6H1VQ3RYUA5VtVDexBE/O6lOTIEngp9
G/c57NCcTNW8OoqifpYNa0mXVdZVN5H6rA5B5dXZnSO8fW5Mty3Nl9PJI+FDM+anWq8/O/8bbycP
r90IoKKMtEA4cIO89/8Usq4MvVvo064LuZGX/jBp3bEYs953GhvvTKWcitrsN62DTCsp5Q/YKmgj
wVDn+rIphGIwTbCqozT0TcfGwnoHEssqNjqNYzMyH51humCAy4mEQIJNb1QVRM6eO58E301fYhVq
QEht8asv9RRosnfCMavLsyGLah585bNq9RcNGNdjCInPZE2efz8DjVoMNImK5tsZkWKI1ARbK9RL
VXRXLTUu9HS1CvqVUTrivd5MJt7ZKrazs4yKqmIN8rMopVmta9EBOluVjF9Flo43WQxwBy6LX1bG
uVI0YlNhI6TQwzqbThXVx4gcc5yqJeDAb26kVcb7bnUt2CX5rmOJgUXed0JvPlMVfVzuzXViyaCL
ERMSi3fPnhsT29kkE2zqBaRdorGJitpNfGHhVjRp8ShAArA/6xlHi1EECuqsjS67G2Pm0/lkTVo7
Sm8XAi5GZzvnMOZQSq8fz08j6GJuVb1tpAJ5XyRXjRtvmc0Fed0RqKUICv4V3qLr571FS6yO4jBm
J93lyksBx/mTZtzrK39/MbarurAnuaIPkhPPqZUsrbgYrJwQPTKjO2mL9ppEMnI86uSyLV5Ktx73
6Qji2F0YJ40UB3tTmfN7oacc25bHRou9yxj90JEMejuUmT4iUTPioxcntwqw8y35BtFBdmAJMHZO
l/NIueHMCKCzQZU7CwEKTUlQgVbcbKoiUi9ndsUzHZmtLheHZEhD9yUc2kCvW+2iNwUMckYnbjHc
4QuMUFRs6za5EQbW4QqrsGwjGZZ0wjY94P0Ikbg/VEIEi+rulTY/9dQckgJhA8i+QFECeGC3H9VP
D0y/+qR5a5m6aio939UF99MnPSjLiKE3ZkNfi6K5S1MWa6HCImAdKLGIQqP1fHJPybLVJzsglAFj
+RqxZJfLjaqtJbwCs8pUhkMx0f+04rjbqqlW+OqEtb1uVB4vu3sqO3TACqS1jYI9Os04lfz+ptXX
J+TdfbL2pjnf4i/wOL+/fSmeGilDNaiEpJAm4pUnfT8Q6gLEwqdJfmkh33i0okDtVWB3+NeJDXUw
3NDXqGz2hmhbV8zLRoU2oAeyyheGpRyaOI5CN51JbOn0+5FlSOlLfct0hnOO0v6Yctd4hAP0yUt5
7z2Esbp2yDWXwQoP4Ctj+KdPhThNLRtnXkreDkU4q56EFZQSwGRkj+z9WeKJi1Y0914tdbID+1AM
w3grbYIbEvqAllkqRzOK78u29Q61pszEHKYEL9vmIS1SMFS9sLaUdN42L+EleqW8yByC4PqIjLXf
vxbtg5HyFRirIgNxafYjIH7XebARgxVyoD+MmxRiZV5VuCmje7ObwOmmxSUJXFAWK5wL+H0DTqoz
gvkUf2A8uYDuyuQym747abhoQ/NV15Ffp0Jjj+qgXSIx9qn7Nn12XWa35QrTVwn+pkwgD3HWhssX
lM0EgEXdQ17HqNOlWbCaimI/EgZwrdvcsV5qiPOpb0e/mqz+ZJ5BvdELY6XR7TtrDQSATpYjX7qJ
FBbeZQ0fZp3CHTLU7ilD48cxIy8o6uuzBQewuyrInFi7mUXFLNqDHhARWkiF06pmiYpzGk+n1rFC
Z+FwNZkzkHmdcw+9SnfpTsuY09AQL6BMc/VRwd7oj2Nyqjutum0si9O/sgeCkhGJphY7LAg3cVpf
eh7wcVtR1UBWtROYKlS/lG6CQJWOqps8j55zoV0O+nZxMtwZypyESAvp4NL0s5q+AnvP4MBsFvc8
6TDzMvmGIDpRIuvLUHxVVixJabr7qK/SfZ98p1UOmLuv5AW1+JY+sR/pjfnVdgraFlkht2TR6YSB
tepGMd3msgTPtylFa4VjXIOhYTtFP6o+dtlU+U3e3A1qbx0TuvGFAx6tKxoiVOjPTNZUfdLA/gDD
XO9I01kD0gyHHJL3YCGncG3ZzSx6jjYh2OiAjSrtYB0dMzXCIUN14XHSZxp71XdYK0kKvK0XxT1E
FhEkWQPDp3HVWxNKTJhHRrJVhbo3HboATjF+lxBtQKWTVqAbbUvHph9CLw166c1fE7jBsabq1yJT
OW9XMx4W1dyJfCyAXhfeMaEbG8AlWXZNDmutnqYfouzTK63RoNUMcG4KckScONqbE3eGCpkQcZgb
5IyWZTahiHZ0pBemcpZzir0QJkFhNqoMZCjlN9to6aMiHISfVV/2ICUCPXbG06RHo6WMinISTT3+
QjzNldeeWXYtNppTjps6EbfLYhrXDSgOttj+YMad8jg1kxdYCT6JVrLEkGAAlSspPWJDnexhjh/h
ROPGQF5na1HjO8SU+3HfpmEUefmRmf0VAbPaKUqVT0qGXy45oNcpGpD+aOor3vCn9ZNtKy07HdyZ
gYLANwy6BEIkHgsM0wKSTbmxO+exYQYvnfiYjLlyMXe1EUQVxIQit5oTLbdgHM0ogEeO33rlWJcc
nBY/NSy5lUROBsTx1qHBZra10mMmX/QJKKMyqJ/lzvyipWna4AnY2QjtMN1XTNZPL6YtlGksGK1g
Ms2TTdqnZ4ndfynT6qE3I4/ln3BTPgWQwE2b0GTiYVuAcfhdHn2dDSW+slaDhKPAFcuK7qh7TnVB
+gr6WR0FF5/OCJNoo1j5k9BGfFL9khHaVWMRHeJQSSYOpW35OPbGNzJPqQ40HApLgsJ4cB4UUY77
ErG8P9EvjWRWXhsjOpfCwq0cdRVnjMUC0tpuGyh9QdlPxglNXZygC1lh3tCGVCb7dnawcnW53Hyy
93w8OVk833QT8WLbjv26EPz01iUxbb8uZQJo0bYPpOzO0s56FArprtmY3TKROPxNjFFW3nty1W+S
DoHNMH3NwFFsCs37FDjxsbTmkphFcpzDPoCn5m2VEo+AT4yxF0jxY+zz431c06BuJamaWaIASohr
X8iMRC9PwkFRYrpw3giuOa+5MGl/UuobH0sNC6LEOtynv0MN+G53HiPFEkmW0zTR6DNywR0JQKW8
F7TssgeEIGuKHzJPXs0QLGkcFitepku56KyECqhE8TOBlpupdyEvKnPlK8lyPdFou2rJ3lsyxFs6
+19TAK8XUcGZsnUpCRWDfuXiJyWkgLHstK09UcLrkbGJXSXEA3rV6+1VTkbDmZzlze9vDGN9VW9r
RV41Y1d7daFa2PTffgq9rTrz6HK+tJjqJo1ceWXu3rOTYdt7JQDmmnSyGToKkx8zCxVofhdlvFwP
Q8Vkoa73VZbd9sAPznNhAhBierNvMqRGnklGxrhQYAzWVy02w5Hw5nvaxRGJ3BZZFBrke3MwA/KK
RtROvDxjehgpnz7Z5H7RtOMl2oxokVISofbaLfvp3qeNXibEgYqgjZyvqkM3d7blxbS01Ihri3Ze
gAmBefOthu2+XeoX8sqrv59vEHOaD80p5TKHYTMi7lLSjTVUyScz+g9aY9oakFccFUPBur69Tyru
2gY800jLKbfGOzoQu1jFMZTpCwSk3M/EKi1LEoZoPIml7qr+ME+3mLDutXXKyoFpp1QYBbJUToHM
zD4skf5tBucqrRxnl7v6QEyN8sCG9kn0nvbxQXZYV9aB2royIxd5ewupwlkwpfAgzwT17J0VKZvC
UMZAmuSB3cryoliZTQtit1U/wFNvbmzDRgFRHUBHGZ88yL+QYXA9rkra9N/62XcNhCLJLUwbFKiD
R3hKwQ6+zaSJflLTwyWbtFMlZuQuFec2J0qFekT/mhCPsns9pr1OgkG01BOw/tce0O8fuF90OZGy
E022KmpMxovvnHOaYsqixI/jezLSTmN18r3caQJGko+RYdNknOGujkXTUguS4oSOtBF3s2rd/v46
XqUJbx98oJJM5egp0aD4EJGLxSe1ZMVmagzNY7R4+eJ3RF/OEoEpkcDlTu80Or+WW4TJSLQh0WCl
HzecwiTgQj9RNQPGfX8ttXXUwOFtV0f4N5caPDGIFHoUlodSELm8YNyyUzVQ5imlPgEubKk+Wi1o
vI3VhggVis3QyC+KotBctuAEtLlxWruiOqqdA1Wr6JbtUnjevizMm1HPrua1ctcAW5eZy6nUcOtA
iQZ6tGV960aWygnW6Tdp1PW+F1l22CgwcorOUA5jtOjb37+T2scW3YrnZGVxVjWZ+164giwjSuKC
oYBdluXevY8cfTrAJ2072qW0WavQbI0gMcqDKlUTd1R1+Wpmaro4In01+8y28BqT9e6jpXdGMi8H
Zm71V/LATwteUcF0lyosvikdmXVlIZP6CUUNhmGzZaDuYC7xc5ERTquua3Y2gxzO2yLEvcYpUgdS
R5/tuk7s76Ip5Z6zm7gyFm3Tgi87pi3uYodzGcPkPDpOJarmeJzak0yxL1vW0mzIDlo/6yd2RbKR
Y/Qdmozr0pLu1QyKNjBT5dRw2d9mxYnvEqUuUZZWT6anFqHZ1d3V6joLDH0UOyu2i1DN48+svK/k
mbdvEZ+V7gFIN+C/f+jrpcmkzWlb4yXDX7h/ZX72mpYcVUvrZr+oWTOoNdZjSHGzzDYDHGmyTU8k
zzR9S170hC4GzW3n1Nei7Dyc0Em+aZZ2CoyyCzz9yR1zE5CAtENS5X7QxdT2au5+M0pXPzAdVq8I
JG/guBgEcGTD41BPKVE8TgpcRSO8vVvP48nEqDl3dGgMoB7N/mxyuiOioOIkzsbiGCVFcRzV2aZH
PZGf0Bb69WjzG1PaoRdEUN8vtJd2jugI/3Dn75257AacwV1H0KhotdAwZ8Dm0MBDW+tt4Hj9Y9av
zCYHM7IOD5WB5FHT+/sa032d2T7nDPT3geJNB6Ox6yui6ELdFfeLbhHGSwuIsSzymISgcs/OyAOJ
rWmH1L02UhiVJgEKynCkAYVW0G1OaidtD3r2IJZvabt2qqsWKfgaW//3F8/4pAXzi+PQariCuMHp
UaXYedcZq4DEeTXmG9To14Taub5bfjcqhYRVYqqsEulzLpXjUsVB2/ZUYUl5mlQzNmPODW5KRkIy
zEekRQEQxs3QTTfJlPrxoEdXRbXsgOZAulnbh26RDL6rdx1yzuyTSuFDko2GFcmiJ8aWSz2DDvXt
foswQ88aAI4Bgs8K5AAd3zbvds5EUin8GszQTuReDwTMRH06nTMxhaitU6taZyIxp1Mu08OOYSEp
XapHNGsFIVru8yer4vpWvnvCVk4bHzxmaLSj7/a5uGM17AZulxJiamgr052YUaE0g2tBaBAESyRI
+LBMFn5O0xz6Tn091ZES9CUjwN9fzMcVGlicTgK2iyrTQqD59h2zGzOHZVQIThbKmq4F9aD8rOr4
OJxiKVHXLXUdXmBvfHdvNW6erSTtOHAXlaQ7DpaEJSGSPW2SavLpW4CMLIGaGpUlsInZPJg0SdQR
T3mSz0OoRfkPb2yi0wxc4WmbUVsXen5AYZXXmDJq/aQ3tB1GE4C2Bo/qqdiNlDmn9jx9rxNmUr0Y
yABAMLwOonQ6iXJ+5v5M8Pui/7dk0/hd3cjVXuIdVUwBvmIjVsejy2mPnFNsuctwP89diC3JOOjj
TRdlw+k89cnWKTvpS2l8lSYnFK2nmiqTBRBC/mQb9Ne8lgtIzD4Oomwrc242TBWgmOaUkCH7nvCG
xa+L+qAvKBebJiKMRwwgW+U3o1G1kzLHCIssyrRS82zKe0KXEIewoEUbizLdmIr4QJlEIGN8Gy8d
4hXEOmHu6fedw90VR4UTJlav7wfMMrh5QC+24qwvObOlcY8rfdaLy9xbrpqW4OolFadlO5/NJQqB
oc/ybdVw4bkVoTNCTjRm7tlYYmF3ZzPbtBnTxWrMWL+TKr4W9oEZJDyo5DjWXnI+FoyllDG6USbc
MeaUXoxobfbVmuftZJweGhUmiZmZ2jGBuLahjwD5U/xfws5jSVIl3bpPhBngyCmEzEitMydYikq0
cEc5PP2/OP/s3sGdtHWfU11VGQHun9h7bWDAoLuH8JqXwgM6TQw5kL+Lv6U3zI2KPLuSV5nRmRcM
K3bkCLKpGKi5gJike6U4gNPAMY7adlO+x7n+v17f/33KbDejAH7Od80e/H/adPWkm3n00yymffz6
D/gHsehd+b4402J1kfUDr2K5mopSHBM2lHHlN8Z1tfTtTpYrX1exiUz/4/sWxrJpyugJbZ+U4LSs
9mQ+XLMgLk4zQgvIDSCXZ1KxYydofvoOMRodYjBM2DgKL4jmTvlwd4fbrOx6mAzFxVvJtZhwG7VE
W5if1lBDiKj8+uQM9m3u5+bJ1up2TkL1YITuegSC18Coh+I53BASNW5kUNNt06us/sfqoySzWncI
iMyCvXfnWsR0nP0gS66cDRyelRyhXMtkZTSGfVcUUtzpsIAeM9wWylyiHLTSreWr9na1u++0cW81
U0LEN1qeS1c+wJn8Mnu9HFMyKIqi4tV24bRXFtgxbuVIzkQpdQvNXxKirEvPhUvh3GgXVRzCG8JE
dj0/YTIxYbb7bWwnyzKqUMbsynCdTrmVVgy8waLajB8VFZ/b4c1KccovAyNwRD3mflXOzKK/cxF9
uBNJhmBSgxblrtDNoabyYUiIV6wLKeqUl5xnVsmZtNxLR/N4gfOdIve7VLNXIwFJK5qBtPk/enUR
WP9rIOEDnNsk9KQGbHPL/3FWb+DehfiRHEf2llurzhZcWdVabwQ0T4ex92NvXX6yHi1NYHZ622GU
+zynV3Fq/xVN8BqLPqdUCcezmPH/G6S0iDX7toE9xF1u/fgCE1BlpF9tgtku7XjG24wwsN5Y92XL
Slxlxi60WzMuBgmHPHmiDP1tEv2QJelL16C4Xsd7LjIYgNVDP0963yW9xeRg3Rcie/NwzcbJBwOr
EiSaRDDqMtQJefTZEg5RQoyfsfAtpBq47uLgJKysgXAR47fvN5jzyqHhITGq5gotWcPuuTCNg9P3
J/IZtliMSUWd5z5Q30ZJDkCkr59mvxl3mHVt+M4rO0yjjOv5uU3CfzZgUYCxCRnECaopqNg//rK5
0bwCtnNO9e8AlBPQNutVfItuN/JURpPJx4NkQEoUEywx3Sjv8Zx07ZOup71REe9i+QnsJp1vn6X5
1Q0Eho09bk8jGy7Bc47Sn3xytE3kHxM/RW55t4op1l1GJZngZFEB3hXGeJlwPvq62/WWxCDG5zhY
RKDpti8YvpqfSwV5KpVrZEqAUNJ9UjwcBJ0BBYQ+GmNf36NQRo/G5qZBC7Av3NZE++bCsPJvpV9c
5U1qA9Apm8gs0k+0dLDwjBsjgAzudHw4aGeIl0Ljwh7zapxZiE4Ls8YqLWKBAH9u2EmsXPk7qzPe
OYE+lhqPN+HcsLVJ7wE3gu9w8SkKyZMrPO+ONfdt4bSgiQo0rAaY2iKvGLTmQkFtyO4y2/hiaXkh
r2U3Zvw29HJ95HZ6NxhtEoc+cu6pz9adUWMzG891T+nd1WOwn9LqI538p7UryQPOv7HX3ldb6C3x
AP/K8M/pywceko8w4KdNLLIJKP2LusRd64uXpJ/zuK5BLxip/J2Jr456jjsvy4iMw1wkvBBRafVm
iuxUwM2mPZyqfYOPMx69+2AovqzCAEfIj4rL3abFn/55xXQqNZ2Ml/JPrOpGFGEbs0Ero0Yw8szT
8m9WLR+w07wUVtz76Y1d8G/HRZJ2Lrxil2XpXWoVX+HaPuUJyDN/YrlCYMJR9DwOfPJT7PoPOnf4
UyhZwF7zvpQ6wQRJvUi5jK55Fb925x4CrS7jYBODl9tr7M+QCay2uGQ9IHRTfWZrc70OKDj8Krkv
hfsIdZbmJ7iUpmzZXlkMbXu3PBiMZ6PVOaUFcQmWzQhU1mu2sZXAHVfryZ/d7xXhCPXryGrPZ1cX
YsPt7lbOxG0pVhHax9CwST5WiSnEXFuEas2AUrBGYdHmn9pirLzkz/+9rnyDGQA0MNtZgTvIc0mI
5U0ipI1XOZ/+Qtyco6/4xIcAKasPAMFLHm05PPPy3PIQpnu/79DywMsC0ZASa8eXYVTqLpXDV4dO
caf0vw2JE40W1RoWlZ8VdA+Pdd7dt0Pw64qmZiwKRCrFHuuJety1ZEBxmpCU48KLlZqvpX70MN4w
tw6/yDNKQ34el0otzrBPROWDu4xm1DaktWfmX9mRydbl1Ued8cfqfD1k5YB+syQpLQ3z41QW+6Qp
H4QJ5RzYDSkYAVjldcXKvxLLeUI0UqM9aM+6dPhhEv0F9IV32G7ffK++6Fp9aVZ0ET5ey+i/xj6A
hxHaFIzTb9pxYvX2cttwWlUtysWk5IvGoXUMJuef2wGyM6a4qWoOzLR8Mjvrym+yp7BKn2SwuXp7
TvmA0J2iCAmNM7pfACKPtd+/NkQcTgFUI7lS06KnvbbN/FpuCXSmz6derPSJScgfbxmvshMu6knG
+11gPNidf1pmjltyZOrdTdcaPLhmsPJbxZ5NGEqewFf3GJ5GI/o2B8EjX6nHPVTCJ16ZrlWIYyw2
+gZLrxitKflBw66t2xHzGCf8wQ816+c2ZSlH7hW3Q3sEOP/glfcGttq4MBqW12v11PUGYcIke3Uy
kTvDvTNGt9yRu+PgMGy+s2JpImaG4W5R/r4N9E9XqhOqaJwAU1bGKz7dyCrkvRGoPxXwyJqiJhN1
QvmTki1bFztj4Ukt/PkpKYdnxYEfTUmHFKNjRTswZmc29JOH/gVD0kF7UNVX16hA4rx1YxhCzEHb
l40GvMuBjcQinprGfscvJXYJMv+4kfOlc0oul/awwKyMvIxnRnltnAYgWppOzLtpQikU6HAvpkNn
p1h8Z368DAZBtKBlKSe+rFTi2O2dN0ORaKzs8rfWGgF3zmGarPFsTrhs7D5AQkloxn//wZ9l95XY
ryslyqZItUPE0BbPAN/SM5X0jxfIMvYgZMeptUCdz6qIKv1n6lLcfzM4W2IXNln2ghJiBWG1TQrq
EQyaNe7x+pMf14Z/jMGuZjN5JgoXtyBCFdfgLKhMvtRmCG5B31/Pq9ppgP9Nnd35ifmhTMhxrt+j
F5/cD4ZwTE5LJq7E23FZdW/sH96tBScKJoUEzU7Q8S4BaBy/2iYrYg2gMwqXnpBUh4d7AHuwMnYq
TY/dZ8hAtw2rO9eWPM9W2sRBAKOBgckwrFtIQfHoVHzD+VtVM2RMXoPa/FRbaKKVZjO/if2R8HYH
wPN2ZdB9OcyTjFZh9MEsMIX9e5sgEzMX66pydBfJtY77mlO1G3BijFK8DfXyCfwpB5eTvs8qfV4W
Ln+ngYA18mKbid1zz2m+LkZIs2VC/PEyOAVFymTOSaPVN+o9vQTDsPqUNAsOKhU34/rnlQouik0G
RkfT6AHrK7yCuA0PZ9pqy4suZ7DkoPojXOZ3RrcxvjTSQ8ohVKi83cUKkgKGVrSI8Fd18sMM9XBI
kvs+wIdSrRnNs5veFWNLNRcGzn6oHutJJcT6Gr+VyeYdsf5E9gS3nKwv/tST7VaYT+UoMHGor3Xm
nqyq9t1wwEsASIcgmAcv3YCfiNcPi8z8FcyA6yfXbQ6CPfOMNKMsAWl4hCClT/3Asq1d6iib52yX
OqxzWfce7IEajvijJ1JQlrge/3WWN91OYfZrgyjqef8SyzmaZENFPAJvXiI521zsBgaPcMnG38pM
tUsgYdY8pGh0qiBaauRvPKe5Fb6loRGN7gSsduE7pJ19ZeR601Th1xiixahrM9itcL6isCNbKcT9
Ie3qaw6RxVn8xFNdUFUh6GIf4vLgcEnYRRVG0Kl6WvQuKRhRktILiTCLfPOAWpsx9CoRq2jPivPa
4prKi/O4qvXgF8Wj1VcfvuAOJSnyuYGflslG7XKqyggSQspadpmPafebgslEJlg+WpOt9+H640j5
J8C4H0Tdw+fwcLcQOsCrnIKOGkXcmKwz1qZv4llrzvZo9ZaOHObF3c1DRv3SEXSkZ6EODQOcg59z
onGgRwxSGBa3zmeNvC5jWXRlB0R/JLnK48Fs4rpJx9haQiYA1kMpO1IGWJXsibS66pmp79O5EkTK
gR53avPsslEhfEUwUbfNDFy6sCOCxAiO0n8WAA76HO+gsKvsaBqHfT1/EnZVIYmhozSW6VBPCI7w
XxSoQn5kmmV3spNb2u+8IrdE16rLZic9gogG7BYyUyd23tOltW2AhAEB8/qbVXF6IJWFdZAKD9B+
i5Oh/V1IZMPZLdObiS41skFPRLPENuI56j1ZqyrCpNDG/bqcrFVk/1+RmtgP7MXfQo9ujrBUIvrS
9NYqzFemaleeRdbemK4McvwhNoPsfSnqK1MxjLB56PKKWHU7L39qwpMwMdAa8ElHo/kzJz7BxKJx
DnbrPjc6/x3ITqFvC68d0I5u3l932qNib0xAgDB+57X7pRO668qNdFErVOaaCDVDDe/8wiaqy9KJ
xuo5qVIz6jFSxZ7kiWgxVC2JfNd1QmTb4D54aZZGQhmQYfzuZkh71GN81X4N6sMPn4wxnCNtcUBI
75JlGMTHuaceWVCBweZQcFbgayFNCtOBldzCiUUPTRHPKbqa/S+mvoR2sc33DRNDTrOsZFM9sMLm
ZX8m2ULFaet/6gITQU4aVj3smSFnNwkrnVaODkjdmjti8s5BjaRvddOJt6Q7G3JeTp2Tg+bpv6aQ
PKWyqT+VWVIRbS1cRsYYLAwzTsM6rl3rr8iYZlZlLplycdxOy5mh1iGx2Be2k/zrhyznLiiJGFcn
k+fNggWywjnlNCBiDzQNPkOy0gKPWy5Zejqz8yBxGidknvhh916pzKYFrJA0Bs19Cr7hwAtSHybH
+RzqkORAgjAoaq3v0WdE5S+J4NQYSFjFvsX6PHtbLf1raizUFSGCCj52NMnNpsZhhEIQnOKS/iNL
C6jrFJzqlXSbsS4+ZFmcPLckj258WqR61GRecDsm8egukmWPj7UTCOx1kRICWbIFSRUOxixTLzST
kNPw4Vgs5D1dn0wg8im0xShvhxu/scpd7ic3ah53AMyisIQKSUO2m0RHsJgui0M6Dhg7Imtx/5S/
qijrCtIyZnEp3QVFCaCU49Tp4zLN6pQjS3dX9VBa/D0mIp4qg6e03KJOpOpIocWWfixuqhUc4mSF
zVVtp85rF4b/Rh6tyPPVxAUq+LlqQkD57nK2wDODqNWZIyXcY4fmHfUB1gKT60AS28Nes0KlH9wa
nRXeOGSSgW4ymRy/4aTk2xaFf+taBt/Kf+OKtr0lvcDVI9nAC3dpZoY1SSFgXqA7DYtl7Eem2Dth
zyWtsvGS2hLihB0+AyzQceIu30XZ36f9+mpPRXUc0L5Ga4buP8lUzerSv/Upvxhxs6SblpUXzk1u
xtrmbg8Ahys/5ESon0Ly0SnLY2/7l6uOqgYItvAeYTnBfSruWBi2cZv3JE4vw234bAk6I3tG1M4g
/DQ7sj9IOb6kcL6TFHB+vgA4qgY/bhVjzoyXVnb4hTMsfCcogsRElfAd8hojz/pUoxUngH75KknG
6M0U9UZGrl0la4BPRr7LcPEYFtNIYxJXgaMbCpf8UXb8zpPDGaIBMItxPmYh+llR/I1ONu48qSqk
bcMunNsaXGR3M0sacWcBQ02BlG6uHmsJkN+m6c+ahQvlsFtHivini/C/Jr/Pr0oj+ezpPs8JaxvH
4JTVrWT6qsYHLszPZBtJlNC0aDZcmkQHMrSkg22C7675WnuK5SZcP+cueaCyH6J5S79GGHAY82f2
nEcP3mAk1gnxACCudKbUCpgTJ1+NkBfHLeeociD+qJHMumE8Ok3ORNInLsMQNzRVL425zNwvLda6
jM+M0sfOkSrTXGbDXeaH+WG16UiFffFzIz+kLrsYv7Bu+sF6YHD26qWoNHlM8AJl/hUHJM7llGmg
n3NDiF9HQCxABrvLGrxAa+7ddqZxdrr6jvSX7xpP7TCkv2HL6sMZHhyzovyq9hCgH7xBxrPXS3hG
GDrnzxYkS8z/XpgVqG3PtQ+QE1qlcy8MgvVM8NZ1m35h5lyOdpOcm8a407V/31mKBBcL2KRhtdcz
dCrGMDHciq3M3q0NXzXJjUHqE52VFN9z3nm7vkhvlF/HgvUS9/T9oJ1LPU/ODZu5m5XuAh15ee7C
srwiigWLSnrTaD8kemznqkQdhZncNqGx7oBUoqRIHsystSPqIQKQgmMxbqdOf6fMZjpxS7LG9QON
5LI4B86SHwn34fmqxEGvFl28hLUge/nSWHqz9suCCrD6DUL5S1wJT6/FmR9mGmFNg12z74soCPxH
zrBvWc3RpJ+ThulBXZoMfifQXGsz/sJAu/Fr/0RK4yeTKvvWccpv8KDfzK/JZWlYznjKXtFklxTY
TRNbmt7fVZSP3ZY3SrXexCEf/Vp/INyjBTEOwTr+0HjOB9uZPm0FCR6hWndpiUW8VJSbaAHtq7Jz
18MkNo6F+ae2X20O4z85eqDTpeArVQhLzC5mS4tbfMg/yS3yb1zyKKNOKMI0ED+wl9DX9WR8zhvg
Rfj41Y1hkLiXei8u2uLVRVDm12Q8eoJ316Boa5AqH/HDsidXAeq6N6NM872bOPm+GnZaA4sfO/ll
m6raDStEf+kJJt7J3gol5BtD8FJ23G22LGI7v7YkczDtjS8E3zEQAwWDc8U3sULf0mnBstJqpsMM
053n9vMeskgZJ2Ol91U+gdTS9sM0+salaKsibjXXmUhccaohrka6ANKtmBgXWUi6Z8ZuFbV/xwmu
aaPI/7OXims1o9Y1bH1wpIHD21+Z/5pPzMGlsVmMVJ8/2iSiAht8Aa9KHHCcEbS0hz3osRK1213e
+UgIIZWmG9MM7dS1O/TXOdprKGwtlIUZ03Mx0bAQyPuwNEiDzdRAcMOqSdWfYaIlfwmDOzWQu8o3
PqC5zaigi2+qbPPKnZWu6enNYQNPE4PpWre+I28rsxmOhYlCgbRcEa1YHouKOQWNoR/J3rnhhw6u
ltTwr2xb/mqvqA6DUeOdxA8Vs3JllJK1DDq60Tt4rv3tVqsT9xGuxhpKtvnIVQH5jeUjynUZeA+j
kz/kGW6aAIlSg1iCOd8OhU/DpIPd6tCtV8oKj0UeLo+h0519i5NY6KXeS4tJ2YJzfQ89kOYuMW79
knF1kd6RXVkdDNOVh0xVzCGbtvh0GreIO796KTcx0FD270acGHUdCcNC/i4oAd3wkAcu4HA8ttr/
GT1Sz8K6ju21+MaX8agHeIrbeIpLRF0LHFxUz48W8SJKpxebmyMfnPbfAAWwk/uymj4hAtR7tbCx
Y9Uorjkh94GrdAzJcTA+bUL6DB+UYCGQ2jO9djZVuToFZXHpBQ3ROHvOPhv2vS0hc+dg5RDOTTWj
zjZz2JUMCOf82gMGn91VnbxaqUbYgNTzLgjUlRim7UNmQua2+rZyrX9iGT/CnEpNVo4XG+ZyYvT+
mvPw3Noqf+sq75MLwtuxQLyrBVeF6nnFPFjfYFuLGEjmGCN8ZPLVh/g6MAtl0rBQQHqveTXdIDEB
wTA5zV7Jm5z0pgSDptWWnAUeg5PRuAd391L5P4ljRiF+APbhKN382sGJ41JB4OBlXpwDy0nCa3O+
C8i44zBtDOB65slJ4SM0ClGX8o2HburbeOr5E4Il+2kXdTsJaRwDkwVG0+NbQbpVYDVv2IWN9Z8h
sDyZRvGVmky4GxA5vAb3ldfUaL6deT/M5lvpEKji1cE3pEzyJjs6/TXnT9EQgmIKrH9sbJ892yC1
uQm5mcp+3/sOfpctGpVowLXklpXc41NYSmAnAPR6k+Ft6zOvrS6JCp/cYboegqvOmSiB+bNto9YU
8i0loYN92qoJV8HpN/ova5ryTDgEgZcv0hue2nITjiQuTCgLGM085wEnJzI6NnisQkPnM0VatW9n
n+xn50q5o/GKxBjuAj5lDGBKDqBbLDYDOPGidCDsa0G9ao6jPLsdxKluol/OK5xWbpNjAqbkjFqH
hIkEN1zv2M0uE0a162zjZaFoT8PGBYfWVvu5sdh5d9xr5drtHc24hNMbzPQEf3mpJZNcbrVp9khx
AkdpcchA5GATSgBaAExEm+nO8tiFuRu6SgzF1aK8FFketjc99pcQInPSk/YyztPA/jWPVTYnZ+bi
d05m3ZjCfs+bsbtkRqqjzvUfDSXvq96ZsLj5AC27wjwUMzlVnV8fZrMz9pzB58m6KVJOZStdYFZw
Y6LbvTFIZK8V4STUM64RFtf5AshzCdODdNjmFLP5rRgLniwdFAwnMduM2XjFEfeVgk3GBeoSKzXv
9LarSMjWjhutPwNnuh/l8pU0uYSVAyANBVjk1U5yi32CaRS8zZb0mmkM37TJBSDE59gbID/Dyryw
pT95deqeWrzLvlxPUPHCq2UIfoa8erYDwpZJ7aJdzQkLZtBLJ2V353yCwt76Z+TQco/Y4jIMKNvK
4WixcwIpwYyZqREBECrbQ8knzN0mbiXE5gM+ksqz0cHF84gtM+b1OZzl9VD7xnEWucst3TBBzv+5
g9VirPC+ZeH5lKzrbZmkH1opMkgsaHA+ryyO4ZS6IPiTWc0i2OFvx/KOuZnNdRKgkz2hgTSPKvMe
Ei87VNog7U8pNgyeKRAOFTTgyx3tAeAPRte7fjHKQz/PXNTE01jA7nAdEzmXdAUONnd8DfH5PPqV
cR3q5dwr071lLHoaLWY0rru+2QHJIKnhRYPgfu4Xqmc0WldEHSDd66qXri39Y1lZL8MqLeLL8Hu2
PX332v46JXHsbQdMZPMRlvpzNcV3WI+UjSAtIAJ9ZMRVnSAcY5KBaeCNhcvOq/sqF2gCFFqkyjnn
GvAJK7ST3dFNOqnHHqOZn0uYwgZE1VAHz03I0jgYDEZbzB7AkPFMh5RBCPrxicjsmveLI6dgia8D
uzzoULzgzsO75H2ikWAIMZVPOqNVqXhY+GCw71A0We0/cL6vUG/A/+atOA/leM/lyVI5Y5suk+DW
GzvAATCODGoooyCwYHQ5FoLx3NbwtMlzHGK7ZH3qZd7O1SQxtX8BGo9jptyUNnb88YpSXicthCv4
eVj2i22lQ8+5vuhycE5FugdVT1ZHhRFUCAOPCxFJDhMGTJOPIyKb2BnE3dgNn7gR79HA4G41V2Zu
i2YVRpussuDXbL8G0gAqn4kv5rgDKWC/rMfY5kJvsJR4D82O9Cw//YM4cR1iyzhRAzF5JG8jdu2g
xxl19rVw993GT9Qshj3gVvFE1nVMgPtuYt3KRSwPkEJecOqFBy6Qmyytt7ANm3uv9O4puC7a5s0d
Ahu/KAcIGwr2gMMCv6zZ5ra+RfeCIYpiM1g7VvPpidUZQKbMKZ5hFuBjHu6QTjIF+o805j00zbaS
ZlO5T+t12VdyfgFSu88dqEhr3rx3DlJuqx113NlMvlR4Mimio3XCXOdohlGYJveV1TnnCm6Nz9qf
lAaxQ79yCKCf54Vh87QRYAyyP2fnhw1Vkma8XXUZEcRGTqKJXnALCOMx78OTFVzlXP3AS8qozNg5
0vmdCHr4gCL6B4QnYz/eExmmfxF7ry67IBF8wo7AGkbgRySqG8ZZH/y/od0p469fW5i3WXMK9Rq3
vO0LEVv+lI7sz0FVZwmsP5KomR7Ue6EpqxeFFGSs+MeN98JbdxxNTdixQxjZpCFci/c+65/NkUF0
gV40clrWRnXlfySyL8BB/DWt1B9qcc44758HuThXSWp/DX16NZQsaapWf0kBddAvz1rerIxrNsFQ
ARWKoRCbqiJtPqtCQ0WyWhFnvXMWy2Nt9G8I1H5b/ndc1cee7dTJK2CzOMJiFYVrjpONieDiLUxH
0umku+6jQghwFnlHMjcl3PZ7OHlYkr1lHD17uvYtA6Om820Rd14w9uuVOyAhIecoGfj1WVH+Sgfn
4Zhk3K39kwovFv9tUOAXWhwd5jzEYX/pLfNYrPm9qzNzZ5hMyjN/yaPJFxWmJDFGwqoeFKE1I1PO
GOxoAyqfriULBJKiqf/lEvtGOQbTuthmeGwb3E9kQFFdGPsBruDehc+cu2o4zPMbgSmQviw6s3Gt
jmr4FjPvtdX1l1ywzcRrne6Z2T+xwkcQH+xMNfXXkKvanHQQfK9ZzEr8nIfr81KbP0mzOTCsIM7J
Q3kMa+PCUUW9lxevsE/ei6D/wRxJLFl7AyfqbQrCh3JkXEQ+gReVtojXfvGBOfNJONsLV6tOMJoo
2bAz6mIRoY6ADvqdKX7YP1lMXZJtK0KbLAvAbl5VM11hzwmFpSBy2z7TxdLyqM3FnHhhPC/4krKs
2Wer4j2aHchu6lya0NxHNpteb+5JFmCRPREVZopY2kxCnDBld7+K9yIjFqZiKdgaJQtML3jwZ+po
fAzMLGe2h6EAMo6+ib1ftuf3Ycct+Io7R4/4DOTJqbORgNjlB7nH4Jbo3ZKSACdoB0Uwnpwe/nq1
oO8tAwZSqcYYOi70upwvYQXRxF9sjmtGj/k2I2THfYUBjjwzl7ywQC2SKNHyGdq1y0qiYS+XeA+p
tnbuODJAC0RPSSOOa+BdY51GMTt3sZg1X2C2/nh1e0DtzEgABdBOWIO7k+HKrxIzWyKmnLODAT3v
SXhdtUkAGwD6ZKg+wOYFPF/gHgfAiaJxeWVA6Y5Fz3Vqoqkd+gosUAADyUfnRgtNFW1rnpzyZWYV
zhzL+qQ/Moac+8rjBZzH6ipEWrTXir1R3pivdZ5I8iDLaNGc1VKxigHVVUdJXd6ZiXjl/D0OFiSx
slk+OxGW6LFWf4cCsOPx5DyfXbSwtsmwt2qCx0m0yzFBMUJn2i8MfT2EBWNbsEhkSIcY3n0cyXgO
7ZVHi9QWSrOBfUEVHvpQ32hPwqpTVGxz+IKNCwhILnfrgHNfvMp+QvmUt/xVK3qizXd76TuCr+T8
XuMOinmueJOZjkSdSWBXspr71DezvTas7Q9jON5/iArUeEeEblsRFFBiYgIA1yBJQlA4WTnHQbDE
/bwyve/ZXHuKX9y9sVxNyUBks7GwHa/kK1kq7YFCDgPeSk5BpZBTKa88oUflobfRUzYed8lgMIBy
UMIpuTRH2U63oQaVSpNl7TRoHSTZAM9twqhSLZgUZ1z2CS7Wmjlh4iH58QDctwkZ4nAhQb2NzT9h
pG+zCP7VCS2RNWzJY0X73COWISq7+/DYL2iTgUoeGAevEO9O1RIWuMCiBxTBBt5M4jZAP1bDn9rn
7MG5s8QGxW+jCgIKSSR8fqnTAkXK7E2NN0wHt5lQJXoNbbKekw0+ivIF+a0h81Nu8w4mAcfMtJRU
Ne1dlY2Q8TXJOx3S/cpumffw1mZgVNBnsFZVU3I7NPLdT1FspKXN0qBDwUYbWCD44NE8s3lbIolA
9mCzlYwsIZ09bD/+1q6f77tZnNTMJNFm75uwEN79d1QG+cx7HxbE08LMzjL331z0p0mUbNZJoxLt
+saoxYrH5suvGKjNU7Pdsjnfcld2+7r0D5Oy9g27TiiYhAhrjkcCj5lZjD1IrJzUB7AorIvmO5v2
KzJ9wbiBjp+jm8rf9eVZoM+gSRvjPBkZXG4m8Iyb98JjTqHHcD7yEFqh5iUR3R3a+zoniTtzl4sy
JozDKRoHgSaraY1dWXOtki+Xb3oX4zRsEeCJ26JGsdcjAzekZznBuo1FIOZUosQejijmSZxQaOPo
PA4s/4trtNF1WF4QMyQnHP9P3hjCrK8QyBAQFTVTxrSkz9Udt7wVFTUgVwQqEGsqWmm3athr40xv
xJgcbPjZpjeXO5xuNONCvhloV/n8mV60dv+bWfYntIIJnvBi7lK0da7yzs3IIaAjL2c5DEE1Jyai
vcl0YUW1RKgw2D0KE8QEe2u075bkZk6gJeYZiRokMxkoGhRkJTQdKBX6E86Jftfo9GvLwagN7KLW
SA/LuOrdFgsRlg1VWrUNUgJ2UkWgWPpLtUt9o43IyJh3g2Wz9UCqtsd6z8XZQoJEJr0Leq2uXMN8
UH2pbpwQ6GeW0gTa7PyRpr/bsB3boFJ7K+j7M4Zn3mX3c/VnxrYmk2mv088yp+kAncfH6Ot7Z9Lj
TiN1Av850IYIwsetR9tGzpBzkR69vpy4EyjD4TFBFNJjuR09b3VAY7hYw1M4p7tBhd8bsJp8B5PE
N15sMR9QsOI5XrvdlFQHM2dSkTWKeVBL4ogRTtTI4wCCOaS6spiy6onfD24FPQXVwvOsiTjk/LdH
43ll9+iOMxsJoBslzKGgnU5miGsMcm9F+0FPgg7XY4sdlSUKNJTuL2Vfvg3gFcgDs81d2aRIgoLm
1oC1l7ohGw3m0BS62dHwk4ol/NlKx1+XABe4RzSUbrVJj6z216tX8ts0tKhS7ucWc/LqrGGs8S78
V94Q8MJUJJ2GuGjkM4/jCreGUU4Lw5rrykNUob79fvkIkrvBo+/6f4yd2ZLkypVdf6XtvoMCHJOj
rdkPMU8ZOY8vsMyqLMABOOb5n/QV+jEtlCiJl5SxZUajsVhVWZkRCOD4PnuvXWvSSzmFRnUUoASy
1y0yoKxltG5V/ES+w9pnFWuAjJMFvXsIKspogUnxssIu5mDJrzJyHNnUUlVagKbJAhOlW43xLvU7
ZpiQRbQOKwObmz4bRvke0V8aeRxbEcuZAHmQsprK+BmQa/Lh2WjUwWEC3c4jdocwc9pT6cXhqmaN
bVAiuFKBTbHHET+ls57s6HFqUIKM+dn3smTTYKutSMzxRBc7ty1dgKxQ4wvLbrfZyHPFSwHpYQK6
b3zsHNpw4dBoxaSr91lf6U1FxPRg1wWfHVt/Y7SGm5KqH+hwTxKDPrWD5Y1vlLfV6L9xzPsF5xYn
D4u/tehmQoZjaW5V2m0RQIkHGNWzjq2nNsb42TnQWTPt0sKXsGZNmhvcYjTlRF7FYQfJV4yITy5i
rbCbfYBNfKHYdmteQBqRve5BsRY6AEf+zAL3p+8JOqbdc5UOX3mWNBvBipoDAvEcCx0ac/Qn33x9
GvGhrzja44gQLoA161dddvElU/rDC5EffZxt+MbG+c4MKLg9o33I2zJTd3GPciYVqFNTpm/hhJO4
1zR7m8anHcL7bwOeZUm2rGvT/C5OXPfJo+yGkMQvJVBnXCKhn73kEeiCNswxP28HYzjNRhnsI2qC
esolr5XSz+NsVkc6VfaDZ/yMG0uvyeu3W6A5KAKq/Bgq2z6jRiO/mvIW3Id7zmHpGMnoHRznCM20
x/PIqrIXfX+OmnxvzjEIReTeIrEB0IAEIxb8oNwUF1NBOS7uGO4g8E3oc/ZuwR0Qtl8y0D1Q11u7
a28HDEjUQ7PmIdTAxh+HlbnAjfFKbLlrUQhde7TA8wWE213R5oMNcByK3mu+DZaDOz+0hyNR4nI7
tzQkxKTOKAwucZ2G3nWBEBRZsxSISbWhMqnba2Vgb2pRefOuJ87EVy4qnrbN6FzTtBH3QSiOvaZi
WrCE3I1iSnez95r6DjxNy6AnhdJxXP54OSQqW4hLy4PeqkbNOXbRgPyGlprC3+LW2PRNjppSUnYR
cUbKpdkcNW04nGxyj8YHZCLffqWG0d0SScJDx5mNLWK9xetP1XE8z5tShfvflM3S0Mna50sxRvNs
HyE0rUMzdTa1Ym4WlooP6M0oYumjq01nm0FLW0+9jZ2hLS5Qzi+tPRpPxaeBKXiLCyg8/cZLptU1
jTN5mOLhMUZF2YvZ93deDVlDKVMccYneJGZoMobNMAeqNiGajpEGcqjPdpenUFDVTPLNiJExH5m8
ALtHJkm2lGYZL8EjVirzKBZs/axsnFctN7kwj/H+j0EA1rXaqIydH/mF1WIdW7lke46hNZpbv2t5
JkLkwQYJvLQUDP/xnKh9GGZoJQ6V5FVRQzdK+kth0q3cCMS8svHYJJTGwR087hDFMG8dkeRPcWCs
A+uubgc+203woVIL/nASvQQ0f5EItt77qTd3sipfOsDmV1LKqD/Sv0uR57Er3gxqGh8JeyOewjuL
GDFeHF8+/uaiV678Bb4hXwu2vBGK/KUTglAjVJB+lNwTIt5WKyJQ09YISkn0M+X8e50LxgLRcbm0
sN224YA1f7JCnuaMs2+AyI+ZVV+nEWQwBlNG6JkzR7qUSGLSST5Upm9yY5nI50qeZYRdJLDLQ2Zb
3uvQxGsku/DbScc3I+Ek6dn3jo2txCRGvZpqS9wGIv/WCyEa1RT7P51L15p4glpi2Cj+VBhr96FV
1G5UKPgWk8HJX6yPPMOsW/xMLq6NONiW7XyB9a1f+M7MK1rfXgjwkrOUbzUrWib1Ffs+9lrYcM5F
wRDYp/ZL3vnOekxFxIeMN5Fhp736DdkFcUclRHOniaVuKLRsqEeX7dbTbbhCMSzOeRTtMKmWKIOD
YJ/vPHmD06/h7jbYxLqLYQ+EJAZjl8sY1a+TydYuHkgo9C9MkND0fBrUeX0vg2AxTWdT4pSIQt0z
gBPn1uw1ZRWcFqPReas6NqclnMlVqf1gw/Fbv8yNu/bdsHhQWOCauDT3lVDZvkp64yXWYhPA1J8T
PAShyc6RPAxbPgQc40CmXj7Sazhdu3aZgfyg3eKOcc4WJoWJk+APY4kO+PQ3BU5jXttAq9u4wG/S
FzwchqGIDhrs2l3WOVSnsZbZRrPxYEVGf2OQ39tHo8o2QU6HNSbwkGfsJYV7hWGUk/AQuv22iHIc
7obQG2FXD/4sXucmvVo5JcT9WAETWz6lAfFnOjjxwQ2/MkTsKOisc2R9S/Cm5wY339zhe/QH29pk
Lgk8bl31UcEjQJp8p53YPtERsc36Vr5pXNmlxUbTzHW1C7XzXeZjdee3Pak/3zG245C3yFbu+NAl
TNL9eaA3jyC/mdwhwpAUT1dWTREWatR4cGnRCE0vecAIcrGoAF5xIDGBd/VPk+2cU04y+7FmYwob
bi0iw3oh6dUdMgAHjjeYe0zSB/M3R4VSG4e1Cp4OPW/DafqsMLDfkI8vDmav3G2csMjva/NdOUT+
FzXRdfv0Pi18sRKxqS9+O2ccLVS7k2mUHgX8K+agMN9zAOvpdFf9TcBRrDQCY88KiMOpw+KqMftz
L3GWtpx8LGEcBj4LB4FJvqbITZYuVfK1Ibb24mTno7cj3ICRLpLl5TfNs3aTbie9kSKLKMOQboU2
M1UZX0BAHcu5fM/7l6Gf1F2k+2tnQTTCC4NPlfEZdEL/yochreFmaDYzg1pQgMvFlagG41URWo+p
Ee/A3pyStirpf0sPXt3Vx8ZhN+CGgXE3sgGkKGmKKHflDpI747ud9rfgeE+ci0DttzDMjdaVfIhu
8Ek1hwJJ8owA/5GkCVeB0g7WhCV6ln7UoWGz7uZ6IreC/hsUX75pPQOj4+OqszcK690TiHgkOO/G
s6rhBtfIuA39RX1rcYRza7HvjDR/NwVP8olujsvMM/vgTiraJzTZof6ll1xOxU4F4jQ5lX/JCwzg
PtpiF6v6bAxATrFvFmtYINTeeOoxTbLpWA0WbtMxz2/NL2+mQAUNb7pEIxsiJCnWbAYJjlL08WNd
s2G21XDvOEZ68uEwnbTLlstu0BudPDMwBhCcSsIKIbHvmTC6Sz9jY4jHIbrpoDrsg47EK8P3CpBN
B0I/T4ZgF4fI9oH5UaWajUaVjndJKI85MfuXPCVGSQJgeeyRqunL5Fnb7bT9XZPRZOx7bLGQ3DwW
fRG9gzdIDvFax+UlZhew8hA86O7L9mkzMCAUXn6Y7bk8J1r+GBmaNmCoCbUESbAZAro+ANyWG6z2
wPg9jnGwfH+0PalGSDDbxuzSzyF5SRixiF0paw3A96ux4c12cehsJ0RYfCcx07md3FMIREyRsx0f
JQAkUdO+kDpfdaOPbpc4d27QjNduwbyVcYETj2Hd51zbzVPC8leOOFBQX+WERE8vVH/Sz11WGN+F
oU6qTn4FgegYSAxMprod3o2JyyzMTqmEldI1r02VjTTosPKAHfNtEqtgS+Izdkw62hjk9vhUMApP
E9b04tE3DPdeeSMaieAVYkdKFqnnIy4/RAt420rjeedI3OBBjTKnkifXGftbh5/Aq/pb3r2nqEYo
stoO26MNCtRyrzV39RUQmS+ccJuJQOaHwwO7ibwvttzWszE1XzHPWrJhrzHxhddxTJ/6qgxOLgY0
0gUde3RfvrGsp4ARTxGce0oTl/81lRZHjzDsTlEWQu73ZpOoH38JSyu3U4OhzSTI8dPgfNPPpHfz
QabXqOm/VDYzGE9LQz1y59kpYGnDNNkYvhIfmHCOmVGcxmyY3oC+bRFwZ6SgJIXZ8BiLAGe+m1I6
GbC+LcpDFJb6YgpUecsHS6YicLxl794UCJf3M+u3iwlaxkOo6RASo5yN4SI0ejxxO7BXtbO4zV3m
wHn8kRmpi2mT3alRLnKhG5xKQ8VH3RNZUScAuTwlG7B6M8PdKrYoBxBt98ZhnFLI3AbyNlXlEbjk
W5hnVL5qoKxV0xQ7HG8XTvn81FpbO0Ef18r3S/R3ljRG/qLcMqIKipsM+wGSYHH7mkSzdbGgjSsm
myIrNCdJh+N+WaXbmZ4jE2miM+QxqYbgbIMzJ1RCnUscPRSN6z112Jowa+X0wOQTAIFgps7a/tSG
558SLNPaUwYvYXGjw/6xDUMosSGf2LYbqMNw8o/ZyuWWfGwdTtAwMNxOtTZOBg1LuE19n1ehKa/Z
tHcYWO61xdvhO3AsEwDyObLMQeUIrFFi3owzSwfeSn9jpzXeNsv9oo0ai8qEGkfVxsq0CuLkShLa
9dMno0Iz5+yJP7B8C2im28c8rE0FwdYAwLrTkiUXCV38gvEpT+0fXBfsc5H9E+FMm7bJt24a++um
e5UO6VLATagMfCcrqNQ0kHTxL8kgYdahe/X6nwLIxDqxUn2A8g8eSFHnFTRYkG2J7WUsnjpohHvt
Tc8c14ydS2hrM7BBWUN+J+cL8H43DYvhpaFymyfJpYvicjvgd4fngjvcudpTMx3mQnzAWyb+IoI7
Hi/IMLLu9lHL5TZao489Pq3OfvPuk7i7SjEhzOrppLAjLlNwsq5cA0sDcxI0wJ1pmgp3CcxEP57e
jUE9ymlxW7QjOzKEVO1g69CRt7U9nZ1aHnZmPQP3GqCO/36kZz4L0c4Eh9KGh9n8fWRiLMQp8CIH
LqLIzxMuMhYupodSFltcrgPyyH7SzdcgwUugb56kVTzZIS1gZg/RFj0eJd2MXj3JcQqem36STCgo
eQvfpZlEeFDabs5d2YgHs8C90bUknGP8DhypuUcVbFHU1DiXyU2QSgkIjJwWNmMCBwc4wO+3re5M
NidG8VgVfEz46KacjAGze4nBRxr71LlIhp0NaP9hMnntzBEMtMIYRfZtbScdtcK88WuquuZHQ03k
CeMdMlSPafA6mpNzSUr8EVhT4yu+O1YVJr16wxwb29iStzQPLTY6v36uXHvlp+FzXNdX7kOBg3m7
URzyY04x69IzMLS6oYdYTKEaGQ9s10TeA45NgX0uM0opsK8mI+4pOym2U+samxAj196dG+/SZOmx
px3GqHr7vqZLal1Op8lL/B89bjC3/mA7OP3UpKsXUgU4JkZdZqeWxo0wPGVxrC9WavS7qn5VlW5v
QsoAaVYKedB4LPgzGxdWkdbeQ7HglyfRgpUiSDYRYnzwUwKhguvnAsMisN76ts3vzDJOD9lo1Ysd
866jJOJx8CESziOepQqV8qZWZ2nPWzi/eL+XOUZ4J3pJrC85sHwy+Afx+hn37XL7SEyrulbJ0Lz6
mKNAdk7uXR9zoRgt+FzRPCw98vjaBHnxWEd3RqRPRpK95UOWf6lQnOoMGI45RvdWjmhSugG0Yaos
l4PKvwYh/WbR/YnKhJ3d8k0qYQRnZsv+B0gR3lLl+wQ412zyEH/Y90d5wLAUbwGYFSeOoumebgdu
BBgcSuIbYUEooZ6GQ2t5h5i6sW0fvE6zyRSJ77IUcl93cCYjNVns3pyrDxp6NSxtEzy/Ni2T96XE
hLFtm4YnbaWH/+Inkv/Uc+ZjJPJsKeDQBIHp/yPtMe0CKymQJSezfhyFf2sEJElYdDoAP9bp6COe
8vg+GnSXZUa+41at9vxoVeAmQLLM6hrQAhLmWzEmzo2V4AkNFSKD6tDwmwbmdj7bz3hY7BNmOygj
xmjsIy3c26jvlybC4hXud0OIgv8yHNbvtuYuMCVOfqFH8CSPrWsX942OypO2uQ4okFmawYsPibny
xMmEDUwFTqVvA4RbKPTR5N3WmvywjeVso30nuomNERysCQ6m0uZX72QjflUsohkIx4PiuzyJSZx/
/1HP/mgy2Rybiswuy9H7Op3GK1ZnttZF4N3N5E1cTPwXHeG+skBO04OybTmNnLVbWDd+M8stvDO1
pvzDvHXZT+2kk9OFJsWxmqAKTh1O4n99Xdr/BN/lXYTF5wiIhfZSiftnQleJ5pMgUao10LO71q7l
IVpa9oiQXIyIVERIJ+hFyHwPQqvdtTEf/dyyF6oi+XHHhPLDM6Po8d5ntAXAhpQj99H00JH7v4aU
YESKXlqEM1rQ5hgy4fA+5M4TGa5+p7o63oxO91hxz6hteKWe3eL8b+D8NbjznFm3t6YY9nAI5X/V
dvL/unylT+OR6ZpQ3dx/uHy9ZnISOKbLm01GntGm2M9l1dH0Mtk8wbnNzjHaqp85DKBDgPLtcjz+
L179YCmE+vNtwQVeRkeyY3mCzqPl7fk7YiSxSXPwogHHW51y84kMoLO4j4D4ms+Lnwnn66XOuos/
1uZr288vJC5wqI3jN6nxF5Lhwbv24x+jKL39krKDfl0RsB4AAR5xG1ardhbE01C3MYbrNbgoKFEG
A/hsdC9KFJ/eTLbWd+iBHCCKO/RQke0kflrieSNSji6+DH5NcOa5h2kipF8wGcAN5P2vgTP8lpEX
1izaTe4Q/MMJyADWNVccQqvGS0iHDAps2bitpmk42iGBlQ6X1kwcc+NW9DK5AVFAq0JzECh0HMS8
NWn050y9TxFeWofI5zpNSOa0gfMqY2qSUv7v0Fwy9CzS2hkhyi2Mz+VNLOhiWnXM5yv8ZSUSJFH4
iUj5TEww5S5A9c5DxPgIMgUm72zeIuCxMI7ZRxMCJ+vqHuoGTmZncTRiXRwWJicB6dgot88mXqqJ
H2CrFWWtnY4xBoUA03Iv2Pa90WzAwSzlrp9Yn5NtU6POxMHw1rmUPEHgR68vg62pvCfS3liGIL2o
pay5afQ6baZo1y7TfBSVF4ytF0JhD9oCc95EFKWCh3tzJQmg5c7CtN1CqsI12DINSu73ncTIiSWo
BoB38lPy9t6IDp9IUBVCf5XCvFsO1KnoJPge/EWh449cCj2hdsM7zSK/S2o5sfYZDu7sfZo1RJ+o
L28Hn6LbOn9xzOpdGSTuxgGKsI3LP+oGtRYu/64gxYNtt7wV0DlmTsINKQboNfkazuxjM1p45wQG
3dG6VlqPODtjveMkOnY+L6037WkDKXdkk7AxQnIdHYgAvVuxQO7QaQeqh8hrQOopdFzvWbDipqbl
gWdMK2+L5NmtS73XHRVRSI9b3eJU7iq+NxkU8wNHsflBOuRxpyxJTqCZ8UbGTzlc9ENZ4tIqDTM8
V4L3c0R92uG7KOj4Dkc4jgKqkEr3c9QHZ3KmxlUIktnOUBxLL9A3UTjrmz65T0rhn7jozXNb2AAg
LJs51Uu5PNsRTSNXiC9ZnLJ1cYU4upaIrkHMZZ865VtigXkYCqTQzl0vt9GAhxRQUI93leN3VmC5
Kp3F+wWodYnaMeYNhOSS4LbkOHkb9/5j0eABCCcP2/XipjBTj5Vb1twGDkYBhSlmm9tOflaR82Rb
Q3wrYv2rn7Q8yozBLGrz25ZWPxTIeO1O4pp2cblPDA84ixvne8vCFKGAIhyJ0S7pbCzeAXBYL6ST
Isdxwb7tZspMOM+sJnesJr2ttPufxPix3eSISVSBCAobv3vdY3bpHHD7TuPJncRkYOV0ndAc7/Ur
MU79OQdgAIGAuEHHCcJSSCp0Djw0EqlijL2LEEvYCifW2tPiY+hc+wboyLMxZPKUqwyrVwRaS8dO
fcR72ZbjUbDf5FJgqGj7qT1IySiEcSaiZzb/GL2aciAcezASEHz0HKq7vGb7FirbupBGl27nsXt0
gMpr/avpbHVUmVGuZdjeJTbnMRwZHNC8+YkofH3OcQETrhz796TY+fiOsrCf7srQw86duAQFszY5
q6GdVmlXjfemjLYtxolHIBldnWQ3PB2eISw2d001P8wwibgjtkejmDkLEzJZUue8gjLUN6ov35kr
wIgqN9v4ZvRYt8nHXBRwHO0Pe1mPodeSaojLTZ54vGFDAiRB1TQS9VaGSIQM/BsKWabjTVkys6Q0
rY1sPLd+I4EAVsVrW1nNPYy281Rz+eZenGySEeWWhpx83Y15elQFu1uci4C0DRc1quCxYkIk2c8T
/YW9RyINB378SuB667sgyc3RDg5NiXbelwCfci95zT1tb43K54qGJaES/BqAPuNtLtC7jQFXZF5J
/VQtdeSL1Pqvn7/LM/6fnr62w3EowOxGV/ufn75DKyeKhfsEEzcYk4bmSQDW2UAmpLYOxJbuPcUI
9Pvf/G8/xn+Pvou7//Xlm//8D379oygn9oxx+w+//M+nQvOf/1j+zv/5M3/+G/+5/y6un/q7+Zd/
6Eb9qIum+NX+45/601fmX//bd7f5bD//9Itt3qp2uu++6+kBvFPW/v4u+DmWP/n/+5v/9v37qzxN
5fdf//hRdHm7fLVIFfkff/ut48+//kEf0d+9OcvX/9tvLj/mX/84dDTv/I///vlPf+X7s2n/+ocQ
f5FkDXwTgLwHM305bQzfy+9Y3l8oBqU8jIoPB7iww+/kRd3Gf/3DkX9x4cKCCBc+MxYdpn/8W1N0
v3/L/YvvUClqcn4xpWn68o///aP/6S38v2/p3/fR20Rg/nwpQQkJwE5zDuJ/Cdd2lkHv7wa5KKG3
zMnhyWd9CqyptEvMtu6b44kbXVa3+eCwCoX208mJIy3p1C0fN/rhu7NRpONOlViikxC43BJAQirA
ftSBq62kvDOLkBvsElgyr1QA75ORIFLOTDO5HaavCmrnTJk1WY6wJ+1VbbEZkb//PY54LdXK7eKH
5Q/g8H6xnFRvGt/PN9ReYtErKVVoMR4GGZ/SZIleVUsIq9UTHnI4PMeIIvt14VqHkZ7CFfMU9HhU
+Y0LEEum4XHsAUMQ9CpJfOUkv9A4q21MFkwtobAQpW7VL0ExvUTGgMITHltiZMroH9X4HJIuM5eY
WW8Hz2aEGYk6OsiPNOlWjJMjjpnYj/FuB+rkZDjBUIqNfZqSJDNzsJ0qUh9q8C+EHIYzj+E1GjQU
auvkhZg6WmM4jKy2TkWl48PYDe+SYxnM2Msg7W3hBKhLQFu4TWnUCzYx2TwcZJx+Z+3wZA84l4up
w8wI0yb2wMpgXycs9y19yiknXg72059MmkAr3eAXDv0rlyGLl2I6Bk5Au5Uw98DGoWpFEa5m+uU3
pWu+z96PzE7CbajjPaHeHB8DQDhKUDZTfjZD1Mva4m6pAZ2us/iEm31bVpg3g8nHXO3hwTWb7h7j
zc4OaAayXFqUiqpmVG/94yj9owJdh32lXvy34I07SM+zZpsX2chpY+zf212Wroapf7W9PCSFFVBS
5xIrkux62dYhLfPUIS9aQIx0Gb0njEO1/YvbqFxbdfzcZuLNCt+7BfpjZD8Su8UEbrJ+KKXcTqGg
m28lTUOfgnYv3HLceR0h6z5gFrd0tkpaAkqs4l4CY3hWRnDXlulTUgFlmEYWJrqD0DzaHxmVx2SS
fWuVmxRNejh5MNmTsG5rse2y5BJ02Bh1HKMNiAl0KnjWdnxVuaQQqA+uBMu+cdymm/m2x4a6w8lK
r7PNARW3CWEKz94A9nkmzZFd6mUlRL48vRPdVzLWuIuwii2mlo1DjpAeXorgOEbvQdLfpM67MHHg
W6TuS7NgeBuNLaWoJBLdYdimbcPOxKt3c2S90j3LDDZSijrJ1iccBDJgaquDwq5VjsOXlNmdkKDj
rSRn2AjctRY5LpGKp7bxMwjZVyQNXaBzzaKuo3Avd0e90xZniNGfjZ2IcaxWo7kpesWouLifLTHl
B9TftaWpSmxaYPv41jQYUPmdpcahasNsMwUVYNIgxanvzgPxbKvcTVGAsy/wvhDpH8OklDvPNBNc
fcQp5US9VyPLdc9WDcpa3J/MgC28/eLkzAItrDbuxGLLog23tzbv25HFZpxs8xndLmAiJD43cWE0
km4bGb84lOPg/c4/MyN7HyLJStHv8OKO/mdKwXjH4FBOxMyLjmLn2nduQ6YYrLp6F6RGxRgM9tFV
7D/LmFd5ubzxvC3b5GoHEquCRoAZg1y7PWHuxfM7w7PeWcnej2FE9ks/az4g0OYVbdFdv9zNQCtX
1IvntF1ydRJU6DmyOqr+sAFyrW3aZ7Gn0mgnKKJjs4QAPLD1xHPFqsXwng27PaedAGBDeE2FFpEy
PPGLlChN9TbloGdmhazgarkPRTTzbrIbDnFne74sz+1SymdmNIz3qQ9C5a71w+mS9s+p8rpdxVaa
FMTXnKLykYwivVIAd+jYkOX+nWuC2IqNY2ARfpOVc4z7CYmmyXidwAftUX5gtmFDPzgqfu4cvB0a
OhSIYojQ9x27urU7ctyyMYitix6pDCRE1HEP6JgcSU+SV5jEfZUZ1zEJAMoqCLi1oZ5hh++jnFlX
KiLlc268Wlm+z/mQRix/pHjrxcW2OqKTvgHUhNi19LHEtdTd+wej9dAnXEynvob1lhTym9AGGqb7
szOaG8WadkUNyXXuToYgTGi7brUm7UL2sb+WLY5RHWK+NOg3gPXBetWS5wDFB7/Z6GxmT91D11Wg
Ddd8XN6k13FIjPhUT1hpC8F9wXYjlBZXvJGTJ0iMAxbwJ1rQ4OOMLOT92BYIb7237ey82GjoXtno
PQIYYOyV0cmqxjPPyTeHiqpV0/0cQ21uBvme0Wi6lRADSoF1FdtOvabV8lTbXDcggSAdjDGxXFjZ
6zR7C2PrUSbkd/oBvnyTE/buqCjldpJtYAc9CLI5nJYRN/kIZyYMyJRXjNsBV+yoX6TX/oxczOqB
D1Uy9n9MVp0Q0qaaqKMzOCKuveqaaGcMdF5IUk9DN3Kz5pmejRHjAuaIVWm4h6ocDqYDTwWnACby
rrmxAr7gRM+iZRKSKUlqEFBfYoCgYpKMm6MbUiCB2K+jkyrTe8FbCdayx6OQP/eK/TvFp8AkcZbW
bWgfjMx3QaMWO2HBHKlkz2q7i7dR4YWY1gWSijrkmqcsZ364EBbG6yIYNLP5jFVxCHcybi/SVo/G
bH8HfsLRCnkqrG+iun5zFvHAFEv6KGgfqJ15ECYKk1vfDswJfAoyNAYFUMsgIRjkVOm04TpzbjzX
IZxs0ioHWc8CcPtRe/gYIgy+MGTiL2Jkt37EyMS+xsYl2dPaOZEhpxgg0TiNHdAgQ4l1e8zrd24H
66FHhvDMY9NVnM/Ctl6Jun1oompCy8LnGJVEf/ojNSN8aGz/BYeAA4jN2xcxZi6bSqxNXBMQ8Mp6
3TUP/RD1JMGtEDzNeCxENq05PVbs+PEKuMYdUBPu/7V1YiFVrkTgnHCsJ1t6ttgtoCFNAV0BzU2V
M2IEdugTl9pmC5jDx02VF9yQfQ8Ge5uFj9Xc8XXtJTbeUZZAwDkNjWMuC4F5qL4l3PMaLB7OuQax
Kof7iSwlRP8N87C5Kdv6gub9MC3h7zYWlMC6PwqQnpznlyJsCFuhvKmkKlaB/hBZcgsWcARc4yIz
F2gteUAsox93hdtwQ3SNPeojO2SP3SALN9waBQzTB0ofK/KCfUnnVkuXCIY5YzmFGtqgqkUccWhs
23l6Aw3IwnESBngTXglQeqMzhhcfJNhKR0s7yJRBqBD+ekiwaNXHAls+0xJ1QR7QBmKsZCmtJ2CU
kgRpcbBxl97OxofDnWoto+hFdvoIknJm4KCYidD0GojyZXGP2h2pin76CZaZ67d5CICmorps4GF9
UxyN4sk9JAC06Bq7sQ/faZ2qt1NpnPCBlGtYcDFjr48Lzyofw0FtyuQz18W0agA4bZaxBkzmNY9J
O7KNTjCe4GPKQK+1kAZd/Afx0P5iu7v1FkamkeJ3L8ez23pfjGBMrXFzigYr2orC4tXEjzSI4DKG
TzjiF3pV+jnbyW40xaHxp1cTUj/7a+vKTRIBua4JsGU+a1M3x4gbZPb3FCMUB8pnzc1KWmlN56KL
Xch79EtWQ0RHw01eyIPCb0ITNatjf0oOiWdcWpSrA02zbzau8sbOU5xAfO6jIvkRIKtMWfxB54C9
ZpBasLT54sAki901T+yz3zN8xbThZDvOO7C8bX/rgubez/awuLHfzB4fbY8lyiz7ATHB/5HmyzOz
JOcFo7dvrE/IdI9xixQXyvln8k7bj0JDC/emz72xIszP50vBetAd/huzubHH8Nygu4KP1LRZRT7x
ylQSI1SbJnS/R8RNypVq+9gMPBYxY3geM3/mQkPKuDUYxQ8ZmT9d9APceSVRvZB6P6RsbwoJHikX
EJTKruDD1a4Y8kNhYroZNG4jy/vyZGnyMrKkd4xunzrohVCZeAoV6bDtmWXFFFdAiTIKNbKOZyS+
qglr+IZAD8tqmGdYmzxDK9ab8aUI/OEA0IqI7cjL1C2JkK7R53g8A0S196IZzhGMO15WSoScpDwN
4ikpXOpjrBAkb9MX+yz3gfvJ+dOdCqbrinkRPv+aheymGuSrzeRLz8LdYLhbXbLyF969Nbq/tK4f
DcJxmYAfQdER5wE+oy5RoxUS2G3Du7BiQeqvhowGkbQfdqUcfoaGU2KfDW/wiyeboeHF6yr/GEJE
3RTorVQGk+ZTdNPnhOKqMeSqaS+TDNG8XFL1kthMKhTQTw6XsUK1LbLHPuNeYBcw/RCVH6G93cWV
fk6HgHXFPBzl0u1UmpdxDhzMz/gh+pQeAE1XbVBehI7OiePeJKXx1Pj5bTGrD8G/swrXZQjWzIq1
sdNleNApUd6m47PhKmw7veet3J9agUL2Pf2zWWBF0p8fpW1Tg+AT7ucu6A0/OPhyn06Lp1lCLkWj
+qoH/2uUo7cSqU/2NAakUdBE42WbwePUPQboAV0YsVwXMVU+ydmtmsvgYs8MJJ975eTJ0ScijHus
aOC1dt1mitqFICUOM/0r+QwZJODnA1/i9btERDDqBIwk/Kj/k7ozW25U27r0E3ECWLCAW/W9bLn3
DWGnM+n7nrepZ6kXqw+89859dp34/6iIqou6UUoCZKcswVxzjvGNNTNOG/+PyVVPnOy8sTbwLdV1
1QfECrR3tVdeyjI3l2EgzTWOGc4zCXZl1GmuYqN2MlV9RffmXptiWZwKuEaXbNOWC4/i5zHSx5GP
VapdUULVS7K13xsd8ybCxolzBKe+IgYWs/Cbnjqf3osQnaBu9wP0ccWr0VDhVLK710psk1bprJxk
aPc902YqfDxOBojsJbZfJMD0RxAvAlePTFCfKZ+INGzv9dEgF8W/4UtmLkNrgmv1qIO/C2nRozYP
vGdD9DsbDDGO213cHoVARxLF5zIjaZOvh3/T3Zj5E0vyFLckop++NLa870vOfzcxXB2bVjnhISwx
qn6tQhiWsbMre3N33hsRHVdMkcRhuvtKg1CktOuxae87beVW8kHvx3Ph22fPbH7JZk1k6A2PF0oX
AjgWUgv2Y4fqNTvYKg0dmeX7HO//SsrqjFHrMUHE4vT+ClEjQROZ/6r22aerwxTLIhWEO00CZUoA
o9m8tBXns2hssdVcclD7a5eyHMZZosZrVS/ALk1Ba/XR6fX3ukgQ3jq0FkV/jD0LsYz85VDbMrNd
F31z7O3kPiWPTsnjQ9u1+4jLIQkFq9Gp70qk9IN7yy0FfTqwjbj6SRV4Ma30CGLvTrr0nsooeSZQ
4xx0Z0e0e10g0GwxvanKPdpeRGoXy7FOnOPQO+Ym1z51vJoWaqm6cH8Y5Ej2I4VdXh6j0NsXXPhX
cV9tmA8aAN7aJLkVanE0vQJsKqOIJLNeNMO/BxvzWFL/jmG3yw1WmAaj7cVgK2TusUZOAESNANBT
7xhTJETl0de2ls4Yx83sLc4YYrcNyiNdsSGacv0rdYnjWVExr3kJxlwVnJcBBhdrhlybGif1Cs9e
wz1K6vCoEdO+y/rolpw55ZcwAIaT0d0Ec9zEYgFuZfXBkdYT6fMT3yRjYcBlC6VW4C4wq3mEHCif
aqB8dTrXUwnmfFlzyhvlV1OJk5f1Jx9tLnTLdlU2yakjBqNQPQEIyXtj0kR2ov7e8+ZnqcV6V4c0
Fg8bP7Y2elH/tFp7P8bpkYnIJuSnFr772TrJr1GlgWMxL1MVfmVGd8Tbi4V5A7EKr0snnymrjzkp
Jbwt2rOMjupA6EKv2WdZKbxXVFArV7pbsv/WrRLcx5H1A9Quqn5lz8Jt40rsJ21mvOGv3psNKClC
HyRmMEhoSRwx0VHEWsCMG/zxTrM1KKEB4w2iZMLqxZuQur7a7aCus/ZpISMb4hwpP8f41fZvkZDr
VrdemA5AhkrblTJm82QZDnYQcApS7Qc9pzOJfMp3sJ6AVFhDO3jupXca5F3SMq/1KflxlkQHok/6
EcRtbWOycJkUiYxAqZJFYZgmSF3spa/hcResslRc/zY8ExBW93qkPCO5NqETDPmdnSCbqjKh72oa
SoGh/kKrzrm4MF/K2LHWCROqjCY8axQaQaVLF8buXxtWw3hnWZXD4luoiODXTI4TRtAso8w03zUa
yYreSP3JOnEThczFEUc9VxqiHZv6GmfIFgjZTRJU3uIaISdgNPdjr+11igNUwhbT5elSIIqJOMsb
zHpuGQcvsjB3PSXBKqu6G1kpm0yjXVRlQ/seuR+ZBPBF3vd9JQJ1YRf4gVvWJ+hLAfHyy9Z4wuhH
OiKDOAHfK2w/4KIw4EfEyAkUmUncEG/W0h4oHTreHv8n0etPVeJc0obFp2v+ooWCrAf6RF3VP0rs
k6VHjotnUE3mGU4JB1vQmuuYtWrKpl/hNQB5NKQ+8+yBn9R4aOQr2upII0aTPz+ZevxqWZYu0zT/
0qLyPaR1u+PKsW7KgTMYp/i7WKkIk4MOFYrqThKW6UTiMUdbSXIQPe7EwVNShNYLcOPurHKlK0xW
Q4FnXqusTI+s9QzSXWjnACsMLhKDDhd0pD9N3p1NOwNVEvGrIHcicrJEWMqf45L00cWMSTVR4pzO
MlkKANQH8rsmQb1JjgQy6+GqFSZTNrX/CujJeSNGvLLiSlyaEx2FHirCVFpJVU5mdiO2ARaMcCwO
FcX2Xc5oGMmi+g6K7zNLWhcpEk1gPXS+ksLcEJSByQ1WUck5Q5Es6mz6RF3slheFQSulMjYInbq2
CquvQdUeq4ozlyvlIUvtaMWgF+EUttOFFpDgQ/4ofUkWGHHINcSsencRS95Us2wkEExOYClRi4zV
C1zQwgHI52rrMF3DbThTof0K22kJHY0SgDSNPNdFsxUS8AFtjbxbQVISYmObvxHL2ogGxbZAOrHI
o44SKCiB1tA06aIJX6EONB91EeNRHiFj2hS5on3KIt+4V/iA5yOU3MG7YLjOp/97j15TVZY0VhmL
0hhS6MrAJeMaUZDqp9RKjGWb6awNGclHvbeJPfnhmSSvOO6wifP8Q8c4JlR+1jggGggC42cjwU7n
ozdyMvcZfGD4x7s/rs08eMzGNN5lDd7kum3jhQ7/KRtoNVRor0XFJ7KJCbCIvB9F6JOSLusNjkax
JOhuXAUIfyq7/5TkEtB8wG2cNnhsA0MsnRaiemHT+iB3oVkXhnclPXOr4srY8PXiwznQIzPLyl5G
yoAwuqpMFiPDl5N6FtWb3JMdrrEQZ1UYoWektXzxGQDQ8Jhoq5GPx5L4JUgFq9RvvjQpz1HhX7uC
QrNr0r3k6nvCI32ocqAHSlwDCUX2TmZLeYGcxzeKFt+6kfapEP4JZ+k1cin8EEpdEnPiyyIQQ3Gw
7Cq+1LR+trxBujYaC32XZJG7kSwIMfPwBvSK527qIr4TRXfJcsysZcSAgjM8K1mFdBpfPdFVIaon
R+baHHRm3YMKWZ5a29nl2r17VQO7uWNq1ixi/oATE/0RSqNYxbnJtGQ0TpkZ/fBw6e46Z4sYARGI
cx9AVFkINXhTIqqXoFkQsoTQrkCfNVpoPoPx4NZFsQxa2axq0DeHQqrRLgIUedVGCZ5VQ0FMqQ2R
R2r7ygruUUF1+Fpp65N1B/vwPXDTS6Z0wynTjiTI2BePmCHSp2w4YMxSaCyQWzTYK9Np6QDp2UWR
JvrtjHwpfSpVbcjUgRuQwMdUc2nV1BBaWWybJnWWVsDyuPR0cBfAwRctVM46fsCpyyRsGA6EmC5y
uqpk6Z4hFRVLYZhrVOPRGb3zDty8PA5895Dj1ADl6XpbNP8hBzRXUynVqXd2V/nRCQxMx2Eb21uN
mgu4KJ3suOVAIgFSStQoo78sWr6nja/cm4LvKsoSQYGrbFqnjJZmyzDVj8yPhlwtnIstwVDuhyfo
wtMt6neJWpJ6i4XZJRADCg+/kkgIMRwWihiMVTu+kA5CaptX6nRsLYgCgkEBH+JF0cfXJAehiTay
WPU6qO2mnpYGP6Na9lBm4gnja32okoCQwWmwuLbIPrqsWY4FHVL8Cl9I1p7yYDqTUwTiKHaWIdff
vgSO0zvlrgwpxYEPvHFGIceaJHqc1E670BC6W1XOnDcqNAJuIK8YVnNuYblqoF56nA1ef0DjghQq
Ml4jaMDbcSRwZrTwyyWDCiS4vALR8VCp+l+RCJRtzQqsTMKfCJ5I8MLbU0A4Gwfi1sWk3RsHglhQ
IF5CIjyXDFfzbWf7T56V0wBsBSFI8AqGwbgNsm65HCcOy3B9g0ORxVkIXEvP7PdIq1jcQSpewpFQ
gZlFJK27sIo6VttFeSZZCDiWAQwHohXOgtQ/BrCAsGwxgkBgGHou/H6N8bfX4jzQNd7Kzl7n9LpQ
pL1qkquBX9H3FSwim1qtDmFZ/0hruiZghhwaN9VT4JJTV2neFCTWE7zVQpHyKbSYGDOnbCUqYI8J
BVEr6yGtNfzajbkQPksBPrOwzQw+CzmrG4/GvFneC5wDhl28OV1cP5dK82j7Hkt6N0G/SvGE40lZ
iXSaVvPt3bmNe+BTh1oqwSIfuBFRZJwNmpyRhEpYcCupvECLkdwqFQ01JO1JbGgA+2NS3GdLnqIc
ZKbJs5pjN4VWtyzQliOv9Q7EIj/YXiUBcNrvbUxn1jbblBBEbw2GHqEkchaaStYbEqtlZ2ePbexe
TY1VUWc/gRIEUTw8OUZzHdLoZvmEupSbRCeZiLdgrbYQu6TFiV+BELYgtPVCRJWTy5tnfQ62CaaY
3FSwUMENQ3YDXgYhAPLpUuvu8MEHJZWeryTmerCQzWYA12yr+ZFVpHwH2VNk28+EZ02Mk4QMnfZI
OuFRi+tbm2AcysKN4/i7okrPug58MEh+5LL9hbrta9CKN9rTC/LaHnS69gtPoadlyLFYFbRcAWTG
Z0/QGsxNY1XnxPiFHZ6gQtdYuLHKoCYAeV1wNtcYofkw15ZKGahbEeP7c9P7SPWe+zHf+XZ07Ep0
zPgKcfdpt7AgTqpKJkrf4Pwk1uugD6xBUbb5hsvaDPvyti0utFUfGn1QcTZTg4MJ17k6gysEyjCu
2xpWWcxkelkkOQtHCFaBhcGboLr90okQ6VpRB2YqlNbeFwgKdMBJ6M3holWBHzxWBaBBxi4HkbTO
WlgMzxM6U1ctZdibKTmoun6ojxViVKmSiepWU6AqCU0oB1v6XRZYavRJr7hX5Qkp86MKEXaXcOnD
x5Irm3oInIunSkIaWPugl7lITJVJXXcHwGL2tm6GR9Cy5oUTxJbIQKgmHvgA03FdPKnTBM5u+jUY
9WofwoIT5LfQqKUUt0QynMKgHEmSJ/DD6wCGWeoT8SaJNmzl0L9YA3VSZcEHoZ97Y0o0btQRfrw7
GjvJLIOitNo4CcXFiPKzb9pjHAC5ySz1Fvms4zuru1mTvDIFp8+nEgpMSGIbxDa5aZpt5TIIpH3P
nKqj3TI4cHtpFeYNawd8sIugEbgoSuUjtCRTWuG/6RRHVuOUdNr59oBTYj05mZonmExJCGXbU6GK
JEWKwDcTDBJmgx6hy1o3qhfMwPiaDNp7QeQhKCnjaOPZzasTUQROsymtDtI7nLx0kNIHJND7Arz2
UlPdeNtPqHEUsJAjexTBfCkYg3MlAbhiOltJ0Byz07aMMarr3qPn1S8OOtJt2BnRyrXb+ywYPZpF
/SNDGdowDBDsNNoA60OpE2fmTsbBqSvUdGenciDVuLfpaufbtvKS58z7qch+PDRQuppiLLYaXLs1
L42MIO9altCQT2yiPlv6A8uiMwhpVeOR040KVdBuip0NlLAvQYxzxd5DcABo0lgrwMRL367NTank
e1iAxc51KFnLRtzyON/ElVWfOsOYjHo+sgUEXLTTURUBvXTXXsRkr+yLqxvCaiyqYbyIJkNmSKrH
sR65moaNluw9qW0FzifWcd7J9rqvsGOepowqHq9tA/ZskggRwaopdF1KmrNZ0vXHPssfVcy7eNZ7
8xC74dKRHgqqgWzgHCgKSSTIkH0/3MTjPhJC2efps+n2T2QaPwnIPBM+hOukcG5ejkPO1HGBdfCa
BrdulqY0lHND7QBnh4UJ8seVR5W8i2RwoY3dbns/JSlhZO0cesyS8tLPN+bogrGimEj08KhriXdO
VMvcGUxZT2FrjSevRaFlCFVh8hiNhxb+/BwoP8k819JtaEtVTMwtWIcLtUuQ76sg+xr6j2FYj0jS
7gBccwKscFYIMTx1JQMIt6gfdPFTlgQah42fAeTzwl1FBsEihTwaG8pzhJMDcSp9xR6MagRheM33
qsHN7D0TrQSKYQzUE8BfF9rUoqNfu3P4tO20F8WynzEGhzu6vQpffzrUjR7siVG1EUKhQc3o+gzM
nhXcLZuSrz+Fv9zmBFou4gJmhdaZd6aXbhA6K6RdwImhEey6kCUHvSHuKblyggjZjV9ccU1rqRa0
pwuTArZ1yfAKIK+w+DpaYHLopsYXVbqLoq2t9ajKfd1Mllz8HyiWBhrKCmI9NbuzCvXkdulHr1Vr
MUiQrNZ+MJTdYFugAOyToCJEfFV9jFCraJuID0/jyly0yhrh8qGHb028b78IlfDFMl/At9GlMk+w
U/qDyI2FB9JiE3pUoM4kO9FN0nAIS/kkN2rbpbG3VZPmCSObktMHF5l3Z2PsXmsd31fEuCoGZjDX
Q0CgkFnF1YowT0MD9jt0erGJzTY8eFycSawnNYFuOCSz7KkKkaKPegAXTzR0/YiWjJniq5nibJlO
7dqm38fWa8iZoQg8LiO8hXxqVtmoEqMT+sneYQU1Kmj/9AAVc9gSWyHtgQmy/+okXLx0wCwLs+7t
VQQ7aMWocUs0xNZF4rb0A4WEnIwU8pI+F1AI6K4TEUd7o+rPYXqIXypUy61nRVe/p8GTDiMZ3Ar6
f5O+C624VAsJvZbRStb6FsXOsHFTPqFqQFuPrAHaSdDIehIYyY+ghTcC1mrCgfFpFGImj07dMJhE
YQ6XyUrH0osiJrwivCG0EpOVUJHgaMI8RBAbDm1N6DwCbMZEFIu5SWhsWG+ViFE65LXV0CufMQMM
pD/8As1wGqA9UrfZxcrQ0l+1MG9tCvYsNBDCIZxYVYN38mOn3jQ1NCa1AL8bo14xOD348kUDEfWM
92RpRxlfCrU3KCf0gyxBEhshhWhKiIdvX6oyDs4xk95Vq45njJ4ARCvMtgWBfSRhBXa0F0YM4qtx
8JVkMNJLw3qBc0ATVmhnmYL5M33f3EW1f4gCBsYyhZtX5zgnOP3cqV6GYZ3ab8Q2Sa1THxOp6wen
BGeZ0UalPK0KBE9lsGmwpSbYOZZ2mx6TPDtwVJSxOtcEaErI6Pc+FcVStv3BdpznZKpbSXxnJRm1
H45D1dREzOZQ8S30xH+xawb5aukw7gPlhhyiBaXUT+SxK8EO7b5DOSg46x0L+iUUHjkRViGLjqXb
R/GBjK4POwZjT3YrtWlGepYJqRcaY7CzapwSVDErNTHUjW/Li4tJHEEc7RbdKLmiS++RuhjctKgY
EhMg1RX1SKa5jx/E/1JzK0BDmG0D/TkmJkzzASIy2ALxWxY3KEvXmDPqhtn0QdCWWkaOUq0t9eA2
cnL6Oi3cO5uqirHbio/WVw2iCkqmNiWfv5aALtcUi2APbEqloLK0lSEo9BRHX4cjEjKHKaxT6tl6
dCZLMyrzbewKYK2sq9FrXHI6hQga6OXmDuO1hA5Bqnr3MrHCbVoiZQ/q4EkrXO8lsNObSqIx/6ll
03Y9UToi2zqywZbD9HpkJb42e05Ntp+6x1Ey9azEDHns3qISFIFPLA/GQ0Cswje71UBFuGwzvmVZ
pBDD6LTrxCHGHPDsCc8M8zNUcKwpj5Qq9QLTR7PCK455OW+PlQtACUlaPgxnXBXtxmFiYRKfQlVO
gxu63bbvnHU1qMhtGBNETb0CSUNfTGNMnbm+uTYyzCJx5PI1HrlSdLl5SawmXqUCaLwqYkYZfXKh
kM5XcQ21Jg5ftUloXCGZkmazA1R+VtBqLxjBXp0k7wHpUjTmk3c2CntzBZnqAyDVsIRks8aBla2T
0mbUxOkP5tzNsNoW6Yx4iEYUYwZZ0jQUW7lTkgwaNiDPhDOtm8sj0JA3kgjzVe927yAqACxEiEzh
FdObxzqlFveGd1E9Rhtp79y3ktI2hhi7DTCjGSXA2MpyQihP9TZ3n1M/KU5WQIdEtPE1ajJ1GWgM
1+iYBJFxl9f2ZxZNmDMNYYBu2itZosEdIuRQYaJsGc1HWyIAUJcVOv0Hse717LGkx46KKaVFymdp
ETdTAu7gPTaDy8IYQgRSGFBvUisBI2p3Bp4PxMFDcDSSJrx5Mr/PBephD5dUrIQQomolv2RqrTNd
oC0RQC43LQqJYMIPOVDNB+jmmndu63A/5MOrqTUfFc3+RU8YGS20j2rCo+OGfuTffTKB01P/lzOB
1GOI6iIDrS4qm4+qU4FRSZvHEdWjhuRhwrHXKhyCAUL7CKm9hthOvBK5bHWuLL0J5w7DBGBGyKeP
v1CL4A67m7nF1oIVaVz6MOHLCQ7PiuCXLsDFJxQ8OqacCSNPsh9XP/t9wJBJyAF4zf6rhjvfTwB6
AxI95SsxuzECOvrd2Ex4X0fmYfbBr5zdAMs+nqD2k6cb0jfo4rZjFgX53p8Q+KBQppBlhIIAjdFf
fCltsjGg5sPJ5Zs1LesnoH4JWV9MiH3gjcWCnkrCmsDZZXD41QnIT+SBciAC5tWfYP0KEh/Tb56U
GBwVIIcYbQRo/zgp5X3MJFLppzkH+P/RWls+cQDM4EGokBBApixRAVNogJziA5IpSKCaIgWSGo4d
oVKIMqfAgU6XyJzJIHDJIggamtLeFE/gklOAU5TUNZILJAkGjVQ4EZJpMHboQOl+6Mha0mU2BR/I
KQKBt0grkcmIKRyhmWIS7CkwwSM5ISNBwZ6iFLB4vCoKbDuDgrrPqi/ynjaRRfxCpVk4nz6UHM6l
Sh2WTEENHYkNovPo/PrlXSJbguHMaz2FO1ikPFRT3ENC7kM4KUSw1C/LGEgF7c06i41dkzzVJEZo
JEc4U4SEM4VJmFOsRDU0P7wpaIIEinFbGD/jHqAJSRToGihHJnkzQAMGTkVHhQnIiFwFC7BuuJxO
TybZFoF0L67Mh50+9tQH5F8YUxCGjbERinz+PHV8qi5eJdAoIrIzOh/dq0uaBvz5nNmbeHd5xY68
jW4O3pgiOJy0GhapxlUySpEZTEEd+Dt5y4juiFhH8F+lyLHJ9XDJ9wB4efZY1XcZinxtigAZcEPG
rIBUY88nN0caR1hILsuPIWPmM/b1XkyBIowb2x0Ag3egU3xwe51BlyAPrn9v0QiEGbEkZiSOYVF+
uRmBJQ1vHeMf7RiSZYLYwML7Hz/hp8/WJnknaACCTTVFoCiuZHRJKIpBOgr8AG/TkpdSlgSn2CSo
SJJUUNwFN+x4z84UshJNcStgznIQUM227FAqgraINtEUzxJNQS0NiS01szmhSIGKkRZ1NMW6OHzb
C1/e61PgizVFv5Q6NnN3ioPBkVxv8ikiJuMLnU2hMWhM1Z03MNJzcNapVfhm6doFDiiDBzJnjJrw
GSUPfho2ZscplobkbNKfSKphFPUYaLZ/RiNKrzE3zq216zTlMckYVZN1A57RX4sGNlpIAZN7mGoq
lq09TTZGhMeyIrwry+gJkaHjkaVTowIdSLVaDjnS7XrYucmlz9LHvrZ/5IDnD5IPS8bz5hTTw7hx
Wm7jSZ0ifHTx3uFnWjWN86KoY7jBD8TFjLmTGSgX/gJI0klQoTovGJIMH5bR3pHG/u5M4UFA7ths
kuhmypMHj3zrJ9YHANmDMUUPqT0hRMUURxR06mcO3ZSFNFFFPplFxhReVLvvuk+cH7Thl2CKN/LI
OcqmwCN8c5jQzyOdsM7li2sLn9UeGUnkrKqbdIpNihgDbdyyuMtIVPp/4sL7/8lgJ/5Lf93yI/34
+p//4+/2uumAn7O7DvPxv8APYK/DCScQ7Gps+rbXKRCm/jLU2eJfmqFivwNXaHBPQjH501Cn/Uta
kmrcBAfCBvP/xE+Hge/f/XRgRw1NWDxt4E2QGr/Uv/vpEIAEeWrY3ouiEIcISwmKevCkl6ng5m8P
/tyitVJ/4kFEZMWTOu1WDn/s1kf6urJ8/Bjw1u7qxFxVepBkiHPqeOUaUbhNit5/qAmenrfOj8zC
8R8yoqH/tkdUtd97zBvn3ToxcLaWFG7zw/knZGAT0EHM6J6+Hexj7uaoGGwUOn/cndw9ADSSfZIA
dsAn0lvLVvHUPdd2Y9c6yOHaUG9ikKCYU03oGrt6ftwynSmc6j52uvIozEysaFkwXCJ77IX4Vwdy
b0GLx/IYZHo5DiDPjA/z1rgyb4MSaOs0LM0lXHr7wSJZcDnFp+29RLMe8sJjsd8gsJi3dlbg3pTm
PG+bn3EyZYLL+d2hM2r7wQ74ebo5xf3hyr8O2PhFqRQHbC3lgfwzpLLfjzXrP9ydNzE6YAE1HTQE
JkuM+fH33W56FWd+lfnu/KqRDYcQWoIzmSWSnVqMpH/rmXFXTDdDpHYsjQQ9CkfczTcJOu68MKx1
HGfZKSehfG96tr9HqZeduSxWm1q4IbpELVuZQ9o/4Thgge9lzXtXNo85/V3cfhAaavrQFsaPrda0
1wBt973FnPS+opF4Usv+Oj/Cq1vdp5YOUY2nvL/2Ek5enQQH/uOpvw409FqcipHEY82CCcN6OwH5
b4fnwdCcVTV27SvlPnopXX5FLEPCuk+A3/y5K9Og8JzGnTMlF7WvDLfOqRVbX6Xu3Kjvo4vQR7Qd
SXWWELfOOjTALdKbj/nR7+erLK1hVRDqCDPye1d1zLueHguHzvvBv/nVpw79+M5hQ2sOCqysJtq0
mUKoc2o4Fwlt9ixy5PzdqLef0KQYZZT1O8hMfW0OsjmkSRLcnHBkkAIG8VP65auSptkjgHB3Z2eT
urSunZcs17bzDr9fG+4iv1hu/DevjYASUR0Sks2Ie3pThzjWWyOJrw1yEZhgabNCjad9Mpvh9Bd/
Jg6Jskj+nKOdSOcaRR3GJ9UNLoRHDWsKPp2xck4w7XQz35ufm2/aoeCi/Z/26dGm7ceyQ1Xh6mvV
Ss0HODb+pejM+47e6MP81JSRXLZJcFFC1XxQoVat4RXr4O94WMjUJ9HEuvcjHmU5V8eOCtKuArUB
zGEviyHWMQ54TrZqgkAjlbrUWCi24/fmJBH64fvhvFkD2AXykAPnLfNz35u/X6NL3WqnBIr3qWXk
HvO7vVN5E0dWa/XZUZ3xVNIFX0WN1r3h4N9WeMC+FJcRJvGezUMYmy4LWJ/qgybtrSGsArkGu/z7
q6mVUp8rBJsnL0IY4TVm+1Y5VHNF253RBhKo11Y7Oss+QVDhwJpgYj5z74LBMMd11wefBFgf28bv
nxH7KFtkRP0W/8dJ1g6x06JG/S0wSyc1BsC2HLVz5AY7l8yB+9BW0/t6TLyrgavXQo/3/VQoUnRc
0Xne3gc157OmIwXaBLrmF5p5zJ1UHud7842SIEHppx44sl3zbxvmh/AGfuh+0BG1UFtnElhRtqWC
LBxFWGcx3eR+TFk6Pz6Pemid5z3nTb93mg+keYkdMsKJ8n3MvKOZpseqqIGjo6gz2vwzNCnySU+1
r8DQzX3HSnCrDKrxALglm7Jl5FeMZ3Te1yPI82/7BnIK0IowqfugMon4OM83nID7cwinnTmq6L3D
tHV+bt6Kk7EnZ2Ta2kLcOeBS+z4Wyyzz7qRzUebOW9w+/95iBuXBUDt9a1akPRW+VdAvMyA9z3dj
BVnhet4036i4POPF964GyJl5p9+b/7b7956e4gB0bWhlJU3PWFlltqwmuBctptaH+WGUNeFdQL9n
fjTflDEhAHbhsWaYdL98+jCI+YG86hXX1djWsfNN9kjDwlEwmTMYqdfnXkuiN1Fsk97N1pxpgwN2
veoptFAma4ok6NfuCDXssuOI0/hBr4uH+Xkt5JocZ013oqAPb3Wh/jCn/dVcYdpnK/Ls2t1wl/WT
lwvE/TsRq+iHiVu+9uB8rsCzDaKhrRsBS3u7LdyTqXj5HqPTMRSeewKZjckpU93T74fzvfm5yNiC
rqm+95qPnvefb37vVcjhFnloZubnnYzgToY7a0cxepxk6AKZdO6KssleggZ8j4mvagt5YXi2fMDr
CdH0HgBrkTTJj/DFLRz3CJEp7Lnq+OsIgeJaQYG08Ry7edeJeHLMmEhtsvTCwAj3VHFA2ItyT7Jq
8iFt/0GpizMz8h8pGSpHWWvGre/IHXH69q0tffNWTzfegOF3IKxiU2LGNzFmYbsjJ+CojIb7feP5
Dk/Oj32FAMgEscbC+WvzP3cM5t1lMXVejeJH6EuwRPoY4eVVaXqlEdPlwMKq7ytFxmApHdK7Ftuw
9AOylKe9YeL/ufeI8XxLR8Za0E/PGSJfzUsw+NmFX4KYAUoWaJU8hOueXSp78ClB1O5/2zJOm+d9
IKnSxELgMx9r0VVVqT//7bVSRCEaaiAOyVtqtHnP7yc57QsInr2DC7HeyNaKf6gKjQAEquNdW2rm
IUknSTV+4TfOipu6K5LvPVzLTI6Rm52KHlNjDjBxYYeKt9eEUt1Us6b/ry2JUSPchqtCs0MjQmrJ
tPE/HUCwg3LPEJ1LBGzX3kFB0dendBoNj6OoNoXDrGJ+OG+YbwoXAPXv/eZ78zBZi0G5ydQSVON/
vsq84ffDzgYvBz+LzdD3jpoWOLvfr/d7v/mwGvU7KPL8XJrqnY0L6cjiib88mEVW7hntucZX+zvb
QlOGkpMe0ojrV2LM2CFasF9MGv1+5rd3GrarR89m3qo51ktiROpB1lDOrGkvBNEoUW1HIy+CrYFf
H10/Mm7l6On3tDnujEqoz5ppJ0fTNYlwYSz6fZO39ZemRcyWGPl/P6XaEyF03i9l/cwbOO3NL2we
O6P48q2+3qiD+5DoTbH1mzFs9vMe45i7SC387I9d5pcRQra7EPqANww5hGHxngepcfQbTZ780Uid
jaGXAMtjnazhjvZg7yUoqHwbfAIOqe28tReo7fDH0n/r/jj2++W+t85HNJl9VbAxbmkwdweNucG+
1YLl/Gi+6ZygP8z3wkR23/f+03P+tHXeZWTtgqqKc9BK02s0ydOWjG899sKAHJnF931o+IeiwYU4
z9jnabut+c+SIC5cb3/O3ud7+vTwH8+VHkoLEbTA4v7auTWaP0b2/3gOTQ4tOSvU1//Y8Ptnz/fm
F2C0gixeJw5t3vkfP3yoibeMSh3GOr2jBBDGu+r6ZGnqY3xOGlW9dZrzVJD79D4UsoVB3VqHhMy8
uxznhGpZMWNIcj4r6ifK0j8e4qGhFV8WZXXV/3zOKDoa1YavV1fTGL8P+0/PRaNXXevp0AhT3SSv
yjfS6qp1lGGPnr8nAwF9rNJ4F1U/ONh05FF0JUp/h/j30VJj7zjvNt/MhwLk+OPQ+Tm0E3jxqELm
g7KiNreR3xIvx6IUQ4ZkTELr/AXBH3YY1IQX223y56Z6LaenbSURp0AQkkcujHj5fdD8EEH1Pw7i
ON0ptEPkjYh9M9zbR1tLffQLhfHV57QRPa1Bnv+9pR+K43xvvmnMykD8WxNn++8bfu/8fbDS5MXR
b7n5Pthw8nWdhO2STFQDRWRE3nZXmY8pU6iNU6cqvlHTfBSBO+wNYUxkAR4iEBRny7Pf5n21Stdu
JfKm+dH3DoMJaQbC//eLdUhEyHIQp/nh/40f1YilZ9caS85U+b4p/OGPe/QNLlnkGPu/PfXXbkIp
4FprNfrwv56b7807g97ODontHX9vNIHyj4hT+DlBHn6/8O+t/4uyM1tuG1m26BchAvPwKpGUSIka
bKs9vCC67TbmecbX34WEWqB13OfEfalAZmUmaIsDqir33lvq94x93OsyB/aB2oii06fYmQ8BLKz3
Tk3n22wZ8PT7nA/I5YwswzU8HYBElrg1JUlc717haFN8EidDECeERDwMJVnT7d9N9Gxrb/eQWDht
zYd395GJoG2/BZAwPSDD7Fw1pTXer29W/Sc41+gPpQrjRwfho/VNW6suYFwfpLNE8XPxu6SA86Vj
EQx/1yNPslET9J+0yTTPjgkxTm31n0an6T85xlVn1PFq1EPzF6oF6VmmeHiHSJk9mBsxdTbFbqXW
Ott3ay2xpCC10pgDJLlXlvR/9W4N/lX3bny4WKyTxstWDb6AXSexh521Sxtd+bQwb14r4dAcIfJI
XoYuDPaagoZvZoTJS2/W9sGyIFxJQy1+cVjj3fbDIna8mKpLMyDHM3DBLyatAjQG5N1nSa1MvX9m
V/EglhvEwct4kDi5kd0hiVXWxRnK29PsDAHnmg1NO6r2HLqF9hw7in3PzveDurjE73fQw+sOna7i
kzC+DNQb11zY35e4xCqGcz6jSDWB3Jnh3kGgiickdXn0mXT9riwz7ywumrLKey2I/5A5GSQJZgQk
t5Z43uMMtYlYmuuep27wzlHXRYMHoyeAvoUk+uSgPwwLS2y8iMkrQad3M10Y+5pM118gXni4YGV7
pT67pDrT9WXndWW1W2jclp1ZB65aqNZMU7NM2JV/3Zmtk9aCLGCo/4iCetqbFn2PYdd9qc1ovC3y
sUaOTJ++laz9af/ovviKDa2oVtUHhFPmbzbx3Vv85v81vlrqoFg6faOJ43281H+7r9T3TOM1fqnv
wP6/M1wVwgyEyu6B28M4iC7mF87B592AtsExyeb8y2hBdjm66SeAQeNj7amc7C1+X6PNKM4SEDtL
FpxCfzq0WD31pV3AGTCeQP/BWzCwXWVOvHHFVGh5vBqH0mOZWHSf6e2X5JCjkLshGBEJXEqX00jr
cKiB9rU098SDl3KWoQKqdpdA67q5FJQF5iuxhyn5Fi5qq2JdTOj8IfaQP8DBnxivpfRsBLGRsyYI
VGATBswIND4Y2WeL3sCr2u+iBzbj8s8sdlkBzeMLsCv7qdfKD+LW+7g5TWxX0Ao/5Z8zqID3tB7M
N1KD7d8BMEOYnGWW5sFdYv5I6l4DI1WwchG1ShlMkJlF9qDNaqLemFfWYjh6VjxE0AYZOxP0sZ8+
OHOKhPjvEkqks1hpmj/zht4CcA70n9gDLGMox3cKgGqWY4VPR2qqRc5TmFkOD+p+cIZwBdUxXHHn
Ehc0yL4lmfawmlNX0EhTqyy4J5qbJq91niRa6pe93dIs/I9vu4eUlzhENUMoOKvj5pKE5T7RPGgP
68tb7zMMr69Fgh2H7hnoEx9QpHxOS6++R4ejvs+Xq85FcQrUInZqT+BMYo5AIMjIn7eYLUV8a/Bb
mQ6e2VtVLdeEi3pbXG7R5ubSZ2uExexe601Ni5Rv8cCileVdoJoJZ/9zUN7JkJvT61XfZ8xc2EvM
Gi6ZEk6PeHk35urBU3p6uBdr88vVzBJk99+/jzRhVvzl+8hy+KhYPA4vXI+u9+77KKLBXPfozX5p
4HDxIEEu4r/o2HB4rOcYQE4GIpQP9qVJ68Z2NOCVGhwUyvjH5pKrUv8b+pT2cXPbPQCKtSIiLmNu
3tfgdz7GoIFuzEV3LigV8yOUFO4TvS47ex7S+jqyQWf7g9vfccL1++AWdKIpwalXXwbn+RGiXPXI
BiLHF8NUP8uAhAd4+vAfHzux9XNttsmpg+UD8gfMdz4xZUJyJU5K/c635co9hgIeRysvwl2X6zbd
TUioLvuUhWxcxsu+ptgodIEI5YBkLyZ91Oa8g0xsTbmITs2BDjsJ93K66NlNM9C7XAr9egepvSa+
u8NaQpz6sokqeZQBC0iV3ge46nd/GbECnzmklvdtH7Jrj8LmgwyqPZsPxQxwzPEMaHiXCdSkQrC3
y2U3VmsGlCyWszO7giZ7e4AMYtAisBAUhMoTlLzURzgwuNnqrMXqoXtAI4TuW7hCKo9FmdGFH2Uo
1Oreqsr6QSyJ0BXzNaKi8fBjz8bKu4isaz7+98+L4fzHyarF/7Gtwa9nG/yKi1LFBVPpjI5G3JWN
82J7/t9WZrX9UbWReocBzICccy7Q5NVsRK8Tx7mrhwJw9TLdeS7k/BeRqgO9zzTcmV4I74FMTEvg
akuilFhttlA41GA76mq9j0xFdt73x+0eaWL+nNyuPMyVqoe77RXUk/rPPbZoNeR0o6YFL2czBJwX
+1pH9MBuptSn185QE/5c9evVO5+vwMLa1oiwy4TE5T3A1LnnIYCNL/XOfxv0vlHKg9i9HvD8uMRs
03JlIkSvXKNMqt7xtApxnZIOMK6t12FRnUPL929WpzcY81pe4sNhTk+m7+4cgx6+dCwhPWEZ+LWG
LOdaK2r1PqtV41NL+/yI9vTXmZOhQwou/kZMRMfhcHK9lzpUjLu8ju7Z1KHff87o44WvGOTETbco
X7RTmN0pA6fG9IKnjOItpsF0rtGeQO1eHBdzYtPDw+ZTqUOzj873TgdyCYPfUkvuwYk3pTZ7u5Vc
SYzMinlRseEUCrAPXNLLDf41bkt7dw+ZEN/6T5AK4gxAC+5Tp/kp1jorl+s/7cKxBjh+dp31KLDH
Sbfr7Nb5M+7LRf47q+/1me0/U4ewbuxd509OK/7USz3/OGU5mHkb5ClLxuy+CsL6RhmTv+wObvVQ
DfMnYKsMSlEcI8Okj3bxbRMdAjRx6NPhs/jp7s/ZSgyKI+LZkDFMerbGysRS1yvgONGhNAKX0TrP
UxI5z/xzjkEZK2ex4rhsn2j5vWosC1YFdhf7Ozfyvkg8LenOs8dGGjADOIAkQSZKnycAmyP4/VbX
6AFidkE+HPnZbx8hJl3IQNKzC7bqrLULaYA2f9MW1+ZnCye7MCsEDq41mCH3W5wED46r0725lKKl
DukJh0aGpdQWJ5NFh1hYP0x8ze7qn0mEPicKHDCS9JPzGLqN+6GC1vA2qtlwymSW5cgTLHLD2bVN
9wONytZRpxGMLUmCZbBU+mpzt4O2ZfH582jdzX37XRIKL3A/6IbKU2tkNkeJ8DiTOcdGf95qNDMA
yTaJAL5Dlf4hmkzwAg5Ih7e7mHkAe0OrxgeDcs+Bdp9B7XdKDb9F2IkPLpS1/9hytQ3/I0amJXqt
s9nvSmymXP1rnGakX7QUZOHvwsq6fX3VsxL9pdSOeSgUBaT7MihaCa7FDNL+SuxRaT934WTcvAsJ
6haxh1AnmhZGUIKAVLaQrdQ7n5pMMFFOHbS2v95yM7dcs/oy6KyX5S6be7212Hx+3X1Y0/wv5haY
KB3ynUiI3eTKAgdWkvJGl04ic3o1K7PT2C2AEyqL/fSx7ub0kVZb576rYV5cLPFXVWqd/vtPtWbS
dfXrUpuDM0SjeEKkQc9w3EXD5uKnmt4ak53OcnrJi9g9KmbyCAmX/tXh1Vz3WV48+1XWAxpqplPn
GPHZDFV1+dAABeQw/YrFpvE9NNC5iE3zpwn+Tg2+Z6mZ3QFnBEFkn+AhgvctQa4umQLOieVSnBL2
zlT6ju96ccr0li0+JaYOlUsvmq+bDnbRalEvk6FPMg+YuLRAKTQmA47U5kPVjX/RBcbjtcxs4TCS
ErM5J3N+LlKaISVkzlCKaLWas8Si/hhabXZad5+XfWjZwl78eq1ntGzgkkG2sd/iN5dcvfmljpR4
8291ctkjn9r2Y7zcUyIkVrIWP2ff2SmKgd7qNtxG/PDndzIoUKGuV+98cdTSHp+kCuOUhQSZcJ30
s06fqzgTxV741Mr5Nf/39hortaWKxLte7x1NnnQuy7+9JAlZb7n4QEOg1zB6S49+Ed2BggzXoUPY
omCPBzsug38ut/ncy/9s+yE5bK420sO7d2Vk9p0PRgeKRqiO/49Pjmf/KqzELpWj8UBKUyONhLpK
T+OvH52s1kz0543gxQaXPfmfphm2wdyG82YHdV1xbuuqOPd9/9L5U3mraGhs3ogvaYfhpqi973NT
Va/BfhIjUOMb4wsUV+WtFICW3uXkB9xGD/8jm6A0Hl6nrIEPta77D1nS+A/lclVC5n4bclgDq1NJ
oDhlGpgXf2lvOov1vozErSmeNaa3LW36V5o5Jqeq8B5jsHNnv1GNs6bm0MYoxvck0ab7C5eEuBxL
3kA2jlbLXAARWdK2XPEFDaxAcclX5DaxFhU7y38Ubjjdr66im+kCHG37tSrPoJDi+Fl557P6vnFV
Tic8s4HnBdLGHaQr8xd0XZ+qcfD/1obqQDfe9Cc41epahxz3uW4i/2au9Yk+7+g1KQHF90X33afW
0L4nqQG+bTlqpH3B19TiPug4ghTPIMeLcolGTL7LkMyG45FYiRkURGOUcTm+7F2XZ7w8rHe9OwJ9
MMupufOR+3y91BdbnFArvV5tPhqHoFNV86NMzq2D3twSttYS+z8u34VKbaerHhpjUm8uUmRCblUh
eAXTZF/dpGpa0shol2xZcQIBoT2/0H5fPvAIOhu7NkQVwcxUZBldM9WuJFzm+beByWhHNi4D57kN
lPrIBhQ8fzkbxg96YNk79maMa38qRnqToLU7+vT9rCZCbeFDA6HkBInSnVhrsgKUKK6y87qBP3TI
K49sNuzqvBxByE1VfhtGQQVjY9YHx5wlXXjttcuGQA1tx2ojRl3vY9u3IZPKQM1s9gDBFm8bkLBB
P8K0ldYfAI3q9ypHWQAz+unb0Dbf6K6tP/Rlqt8D59Y4xQymb7nfXcSzOrmIV+fq7zFQwhqdCHYR
baPi0cRyaOYxo/ME0fw6wO0LjYXYA7Tf+6jQ59V8F7iZOpiiHST3bIcsZbaJpAQxD7MpNxjblKdf
Nv33q/PiNjKvjjXEPn3rH7aXshXafOxz0v5nvvizmh0AbdZPgaLXPOUnxdErEaJ1aDdZfTIbpSlA
x8i86+y5867gwW8PECmO1xKnqF67EMRAEGmifSYhrZfwB5/0CU1wKvs+Q6tWwVlx5ptAi51bK1e0
fdrB7llCQfXNa4wvqM6qH3ywlJypQmAWmMbqV1C5/BDk+Ld4h/hQwy/xHZ/Ta9opq9JsHnLF9v9A
pN2j0QPluoF3WITUfLWc2ALaKQ+8q+Ib3a7MzzSf8rukRu1bkkTZgf2ahJSUcVtCBX/LIfvVjAQb
y3jTeiyNyP06q2ZzXTie/wymxj6oaj3xcwfOghW3fuhiBTZITy1haffdr341Hi2lpd2ysK2PQRF8
G/j2oNEKF4J4wI5qPdg7i2kMXv5YxdFdGtoKAOXSvckRDjxnul8BczP6gzMBnxgiJep34rRiIJXG
UGm3uh/+Nbude8ymhTNLFn/xsvjbForrapHFn8Rti0KJheX2MlZml0UlrHevC9A1HfWvo8TKenQr
/rZY5TuQ+ytvcb2qYL/Vk0WqLEPf1ZOIunI7kMRZvk+cjK/oZQg0O+XqCOD61WPCSgpxPIjsCq5k
gEIK/1e7LSMvXeY3+98qSEUbDcIb/ud51GKpm333jeFlUoLxTvY0ZXdzc2k230WLCWZzuAutReds
MYclYTMlXzH/mV3L/ZqraahPIOEFQfBVsRBaO2l/HlBpHk0l/hAB2/ygccBzE4YQfospE7QiJwtZ
DbwvS4gMcYr29Mip8Or6p9CW9K+FxpL+KhjN/uaEUT0VYeI8sKnNRpkXu98iVIFUtBZ+IDr9M++G
4MWgyesQObG2hoZhchGqQNItoY3FGekWmk6d89DQ1bXrquldVQn16QY9yAuIoqi+5TdguN4WCgjN
LNRKqgY3JwuNBF5C51pWBherh4vFxu8vpV5R8hbfSq3LElmmSL1su2yaCPxgyRedpfP/6hfg5KGb
/igDz+V/dHTmn5M2tT5CnxMfZoOjZZmEpMl4sELtIn6Oa3BmUXOOj+7RXKAUSc2hs6G2T7quuS+R
+ZnT4PKzTU/og++yzS9BbpNmt61jJnukScrP9WBAZdjBmToOc/HZtfOXFJz5U2gV7gvko5IzDzA6
SolO0TrIf/36pg30G8cYzJ+t196y1Tj+SfN3cO1FqfmhgY32oGctws9l7bInP3YHNS+UD0rToOPT
Odaf0LXdeP+k+2E8vU833Fk75J0HBpT9iyQY/JOmVRAU541b3NY+EqioiOZPq/Mtpovd7MlOaXOU
uKbuEKaFThExKy8wXhA6VB9GR6NvBitTjflhKM0vRqjq69xirZFZu86JZegchwdIK6Y2mgHvmiDH
wM04DNOvpelRehm3EB2NyXuXZ4GKLfy1nVLCJEImwSdeR2j20DvORngNuR0/PjQfGEZAEznqM5r+
1R172oR4zoSN0P87rb+roRf/SAt+h8qxrz/2KOce+E8I76BJL86ph6Ii/SIXOWX7V1o1yQ84xVV+
0wvOaKtO5ctpiOCjrdGO2Hsm0LZ0efcBu8vOfP1/dhPL/Cgu9kDpiWq9Bxh8rI8RbGE0rRSv8Sj1
rPERPfCoxc/63lDpEFaq5NOwvK9UqHtPXVX6yGTwrvN06MCsyYluZRZBO2SjEihpZLYbflhVrr+8
lRCvxVL9xJMGWNilolY7kKSPDUeJefER/k/lOCxSi23dG2dwyvZuSGiI7saFQU+cMq2NsXluwDiA
SnFuxS8umZQhgzz+VNEu986/xUY6OkgQFs/X2x3X+4i9VAcw4tz2JnRbQTlVEPks5JRJCe0NV9A6
Fu+vFFV99XHo/nqlIufyqRu6byIdrTnoR3O20dw5ecuCQOz1UrxDr+CVS2VhXilU7SiWDFuJ36dI
ENx+DfRVEB9VVVbdBvrQPPKPbR4ru/NA1yfwGSyqnT1Li0e52iYkTjK2CTjTXjO2UjRIezcysQW/
u8cWvJWSm2/3NbQ8vtJjs7mbtL2+fHrTzolfhkuj7/c6j1svbRTJjCYfebOLX8iZF6NYDHK2mSUn
i0dYnXIYtGm4GYyTpyTFQwrlLpDoTDtO7fTUlX3xsPnlauy9HzmqkceENXqwC7xOu5PBQLwu2Jm+
CR9q2cA7lpivM+9j1vBfp+G0+GAWGqzf6JTY8TGE/+MUvw3TCNESmien0mvGG7pckUCSWYlbbT3S
X1Mkept+V0bifl9iNGdoird0CRUz6SF4ATfY3XjIFF3XHELdpKj7PjeZ5T+D/obJVI3PYoUQFj01
cEJLANIMEGWW1Y8AwFL6Z6xDPTXrDbuwvOPM5X0WL1cFHP98SY3GrUyIT2a3iUJB1PhKnBC1vUaP
AK4vnaVvGrcSs9U2kuhJ1XS+9OrqxqA9E4kZ5OvO9TIYgZkdfXumTatwzuKn9wE0jNilai+yHdA/
S/DFNPSea574yvan5ebDN03VDlZcel8yup33vdoZS9eg/qTWiX0lreuuraPF4LgXEVbU/I8IqQF9
GoRuoLK/13AA0AgTnmIvd0GqD+6ph2hjvZo7H26MzZZpCXzn8/MBFneZlkFf6shVUCwzYq+X4gVZ
hD5Ei1rUxW3DCOTchf32Mi58EiMlLm558TIvbidR2yCv2EcD8gDR7Wfx9+/uuDqX215URKFPael8
TboOpja2A6tzC+/pog1rw2vrOQfxIVVc0qTcVWf2AmC1c3L4q51JO0PVrJ1Lq9CYjeF7Tb078XfL
5MCGAOTZgw8KybJOYRJzfC/B62WQudbe0uHieldLTBmyAmx6wQnFfvNJBbmxkSvXlapkR2vuFgKK
tLNPMnTz1O/HLEGjPDRs/uZZb17L5RaT0Dmk3YrTWIIu7AIJOMqV4cDfcSm61keyBTx/DUvgs1PD
IdTkZv1cLYMPbaKlJc69uHKrqZ9bYHdd2zn3Yol/iWr+0yWJsxYDQl0Sl6gt8a386gKJdOyhbr4F
lqk+JKJ3DWnJHg5q7UF1wG5eAcxc6A72pmqlD2hkqKi+L7NuMtIAPcHuP4pTUqSMW2cfgtAyj5K6
Vpm1bDhqXvNJctcyEqyy8AYAlxSHi9uBB7PP9JiuLkmR8l3Xl/vOylUUY+buvi8M69Zg6/HUKsuz
FvLOKeejDmIc6jKsttGb/1zKlNiSJaYM9EqgDqLBJCJ/O0f+/jW9VyiJGbO5cya1Xf/2Ux3gXKcu
wy6vpYYMg0SvOSqfgfXttM2L7+KWYo+eNkHpDYXIRTc83DT3jlHeiwsKBuBGpt0965nLY4s00kOr
muwz3VJ3iHCCUdEmI7v3SFkhK6Aw0vs+5XFNBd5MS62jPGV1Fjx3CcyIdjK09NXikwEBqghlu/in
WMUSpvDleYY07iBJW6hufkPw1nzcIts8+GBYmX63RVZKoCOxhAKBhMmEyudhJ69F6svEvCjm/Ntr
qaMeIgsoQtfX0ejwlayvmddgasF470PGfavGbY5aoRvYpw48snltBqZ1spdhtpH8vpJLeFFQ3WmR
/DtdJMjUaudAUGnPzD6Lb5Ki68z7UuuceLfh4lZy//WlyKuSoIubyouooUu/Hp3kc+OH+U4bI/hu
p4XWjC+bxwCivuem9V7ED9PgvO9mz7htZrX8muc/x6qcPwdVbZ+8ANI6WGWqr/2Sbdn1a7amKy8S
PjTazDPdB22CILG1lQhFQKsd7mq5VH192SHBLhM2R7K+ZR4t1wFJ2n9moPDUbyCXfrhIgcdf86+3
mPfZa6HUC//mBzo9yLTcZp3YbHuKar4Llpttt32748Urraaw2fsdlNUiswzQo7qbet5iV3rFYp5D
uhvx5QtuYwsRcxu2kLKqyN3sdzFV7I1XhR2zlb0UlMFTO+Af6yh32Ka2OhbMN/s4CJubuqZvnq4e
DpHCXAc36jXIk5T+7O9GA23Sdd7QtPjR9qLh1iXrKgzZwAc8xYoRMaZrPayZLYPksYltFC/zfrqd
dZ541+SUHmcPYN8xTyFB5nhg0Sg2QVLdVZkFB6MCDGJ1gtgjoHerNDyUErymrKNqdVl4WCPboYmg
YRt+GJnu7pORnU4Z1gprzH9mrRVWv1SAWCnpXe10efvL5PVFrC9IXnHC8gJumGQGAoScD4qvszU+
zYqTn6OZw4JoXN4ATfK1j/3uJJMy+PFo7sca9QfXUvgerLMiX1AN8FFOwDKXDGeAl3GAhc5W92rS
cK7TxhmEs8CGZ6R77mVw2VW/X5Cc91Xt0okrl+vMEq3UyL5mEJrDBf+WI1da29PDu6YvkWFD5O8L
LdUlZy2uerBeL68CyhFj78VBr3yMiva1M5GuQPPBWQZpM0QT+WBzAkFjHg2N4pJB143s0A1xiMbA
P7EyIXFNaR9Y+Zt3IFj+9tzZB7vL83cYec5Zrmy7QrXIHYvDNqHLs7telcNJj8Mje5U8pzfLU/x6
KTlTwwdXnNUyg/TTbaVEg/KxGeP4XGvxrbCzQLyqPedByJGCarz0Y6w961V0K5wuPji6ZxNLqFuC
GGuZ2/LeIt/y3MyCgxJiMziYOIyhwfokw0Lnvl6NGXqYm68MVeimxCkxnZNo+4ZDqmvdMTr4/GFP
QO0RzCTrB9ZkWOKq5/b1avPxnffZ1VzkhPoQoa0l4l1YB9fejqbgEbwRsxe3mMviS12Aj9Ou6tb8
AKUZFHNV7UEZpUxsNmXzyaxh0hgNFy2h1FC+GWq5bu1usWmdQYIF7nqNzbXBuM6cuyzqm6eqjZUT
aorq3vfz8qs7GEDH5uy7YyHb+18jCnfy0Cu0/73GFhG1Ng/hzWBUfw0gLFiSKDr/c8j8VOxKvYgZ
sEa96s1ef+nS0ng/26psmW3BEEtfBsvsu9x6KI0XWwVRs+UmP1DkgXRwaeHd3u2g8Bp++rPV9e4D
ZEVQ5EVoqt+8+wRBut7CtZ48xO4YP9BxaS94hSCL/zKSrL1VBcqwmJnTtrehDcnWjTVBl7HM9pyL
PdgCZ1hCqgW+8M4naUgmgpMYMkje7VxpD0KqMLE7eTD8WUP9AFzVqZtAGaolbDQrD0Ma70b0nT6y
H+nukAhDA2A5J6N76JOnO+5TE8fBp9gC9Lu46zgM74yZNiEx/y0JYRQ0jYYu4qugzz86bKDLlk2l
x/nHJkCd2oBic1GkRpHCUkJ4rm1+0sxIOWeQ356rxHZQrNHG9lZTh6/ik2ELSZfgcUJyqrcSKOqW
hC3OKhGmtqpshmeQeu9y1Wzyj+ro3K9ps6GkR5RpHg3AX/dRiQRXF7UhAtOYqy/lILM11eaKn9LL
CZndgn+XSy/Jc6Hk5s2/pkrWdjMpR6O4ezMa3dNvSy4vQsJ+l5pYDlvofPPst9ntJSKO3cAAWTQ3
cdXAkW/H9o26dKaZFkoSXedaa6OazIoJ47PxspnSxrYF/79y0zyyT2hU/J2jIND8nS98wNlYI+Wo
pEi8NbN1e+FrgFjS3shPwcwZRGGc+h58aku3DWlhVAZQow/uNRRM7fx1Yp9gjuIzAqr6uIOMtgSR
b9qHXO3Vc2zTvHY1TKl6FttNYAsy2XURlzM48+oXM/NS9hgg0lzCOw+mkvVSbAjWh6NR2OffZUqh
OpqQKoYv6SpyU8SrjNbeCVb+AkYv8Pht2CD4JYyYx0rrwERF8Of9LmQtE46jfswrdh0WGUc1yDl/
p9V4h2h8+Bg74weacsNTPg+oQItvTuAigZG+3NeKFj6KT4ait+wbN1Wg+t2iFYP/krBnBzH17eA2
MfsPQVdD87yUl0GquI1jXRd6Vu6bvNd2PRspNDs72adycj5yFhY9iAVmvIdCilZmMQu7MI986ALk
ebvskzka7XMG/63mdg5dkw0H4L+mIvRa30hs3wWXqeAdO0mVybc7T7USPrhDnn9iH6zbvUtX+bFb
72ws6TWE8dudva5yDomSfevdZKIRh8GMutcrMQvdGd/7JEQb9e/WbJaHf00N/HJp63qrvJWv/aj6
X71qjvVrl6fLqaGq2yr7obYKKlF/1+XpjbC+R6YRPqczOjBd07XojyR5fLJU86VMEL5afWxVhDdj
VSwU8PTR7lsOBlHesbVdrkUo1iahhdhbZKIRbsGn/QQPjv2IrkOQ+1q+93oavBRltNZJiSgUI3oy
fBZcbu/fiUsGw6/825RdBUB7FJrDqHKvJpXmIuhgq9stsC5BkvuooYLn5x520aOCmujXo6Yn135c
5H/A3MlV4RZ/BONIW7pa1X9wRg5/tTM2f8Af9MMzoMBYQE4CQBp7tH+sYFL2YsqE+Oj4UfbrGT0Y
uXIHhYSypxWME33INF9zJNxqyuZ5872rE9Smspe4tMgscKHw6tp5Np6rAgKVzkHzBoKs4XwxFMO4
mhIS6haE70uGhEjuPECpdNW2EK1IBU+wzlsJSQQv+ktir0KRVC/FQYEGqFlrWROhUlc7sHLO6sH0
ONQd0JB8zBEOe1SaOWeAJ8Vsqh/il0H8YVlMdymYsRTtUSiS/Ty61zTv75DzDUTvy/gWkmT1oddr
9aEoQvXBLSKDDrj58M4vpm/yT3SVGuavJUGG9u0q0LV91aj+nTrA/lnYUXTlCDJ/BflzwA3jetWs
QH1B5WeOBpK1CaEFWL1yeTFVL41rbeQ4B3EOMdu9xYDOhsKv+Qf0lBaR1Gbk0WzQPvRunz70EzKu
qN1wMtJqMDp6VQTd42LbcAG1ZtA/Se4wooBSTTN40SrRPsC/X/+PNu33gCo+v7pqgx3wHNO1dZCI
v7aaNpXK02KeWU/WNI0NetOBa64QQc9vm52uhfmNQASLWgcLDCE/x2AACMXXm8GBh8DkNNJFRTJ6
JkdtrBukT5v8SZpsWuSGj0k7fpcOnK0Xp3VzdEvg/tjpyWwD5p1QWbgWRglNQToDKoC/VqoJ8QFH
fiOz+JWZ4oLmYqWiEMKLJYZVfHbixOigRUr8JGd7kaLwYFwlT/KkGGDJnJwIKnb4qNPnss4tVmOa
1o3rcGCsJLbHd5Qy3KpNbTzYWR3va9scP+UwJkJjErV/FlA+I9WBkrUVI/4R9T8df/xsIP74xVfZ
pWyrpPvAyiuBlbhU7nlOjm//e+Pw+4775W9pu65ts1G6cKG+B7eD4a3Q1fb75xymgHBRWvMfaQTQ
9j6U4WfTSp1jFoDtrkEwPrKkmXcakNo/PEtB0MtrkAulIao32f2lzSs/FWNEAwadZIgijvbHACLU
vTapfzmO1V2rbtzvB89DXiOJaY2S9qbcKlBbgH6bd0VQnNbWKWmNWoNSWqX2Adi2Shm8PwtEz9Mk
Lb4GnaHu07j1T56uNFBR0aYE1/K4K5Ox340IlQ5XddgHZ7eax/sqPKyuzDGDs+H88d//Fw39P3/S
TAc9GoN/h0NnjPmu+9oLxmCuYQR4buK02DUV1DAdDzt+kVWnwgraR2/oxrsmnb8jJvfdsk3j55nT
P/NnkcXfW1gbPkPJD4Wa2SQIRqrerZ2p/i0LoPhRdctxZyN1/hnRne/8d3tIqVfGra+63+G57b5q
UHeh/RB6x6p29C+9BwV50X1Fli88ekjb7iUqSceXdtDTD2msmw+ejshKNtrjQ2CGBfvk6nxj9lG5
y70yh7XZbx/KsntuBi/7hORQ9qly1X3L8ulZLJsW3OupNrojbA3ZJ8Qg5htnzukTXUw0hbuHoeBU
ZikmCY6FrEuBOmTXpnxvL0tX1SrqBxQZofGBmERc2rK9o4VlvhsKV0V/mrBtQun8aklwo5tp4uvO
RgH2mSeD5DlJ1R2at+NDA/lGcF0lyVPMOuxeJjlRTp6hA4quVA7MjvSbEEIDmX+l2zQwxsu0xNhO
H3K67iUHo5mnAJKXuUF/yNV26/RyO92dlYPrGd2ickcdd6Y9ww8LRBqWOnLDCRqDU6zaX9ZXE85t
yal1fezHbnzSRkVx4EhPFsWyhbatLngS6fQ6uNUseucXS1zb8DvfmvuWhoaYf2e7qX9nRKp6KGyo
GeJU916ior82S8QH9NE1jupCB9FOzvglmlDtLqyuPksY5xPX4g/pZDqOdsRbIhtPHT9G93Q9LE1/
8DwVQYI4runkxY2uDH/KrDUOrY0EVpQc6Rr5XET6D4envue8y7Iz4hLdNWy207fFb6Aq9jt/1ga/
9fsOK3+tR9lVOJDkOEhFx7Aa2BNeT3oSGyw24EX+JnIwNCUoBMwwlkCpvzAu9ZkyPsFHduWbWvK4
+pwQBaUhrBc6ev0H1IPKl3ww7nNXKf5WlPmh8Ca0pNjK3iVW657TpRcq0qz2kEeV+ikY9QR91ar5
o9H1b7CUOC+0EhWwTPTe98GNdmMTojldNSHEu5H3Z+CxpzlnU/IJrO+A2k6hn1uav4+IDY+3nudG
j3GqGDt3sItj5tRfsny07+qFezMGdLBeic8NoFqpBtW42ibsTC8R8FtS1kuJFPuizlSl1zbn0HzL
vgXWVRSfzBTpo43xs2581nYb5Webj8j9FHaAvFadh7tGNT+ritoewCtYp5El+SmqAFWJmUAMkLPH
9I8dAzGhR2AJWiPfckKZEec2Leb/cXZlS3LqyvaLiADE+Frz2FU9eHwh2vY2M5KY4evvUtJuymWf
fU7cF4WUmUpR3VWAUplr1XaNrOfqS2UU4EhQOYfBaH9PS8BBEsTzjxgkx59ixxUX38+/k8xEEfce
6ZD9irK5WOoNK6tm2o60Hua7hpu/zR8cq/hkJ724BDz9Ltqz5SDA1h6AZw147FDUB2pwAGwA/UaG
b+PU7OtDITiEpBd3lvPMO/WsIBc0nN2OHLwr//4kMkx61PwGD+E6FurkXLyjWTZKge4eRZET6BUy
9uqPRoukhq5NvSOAwD6hlC3cRhlK3AMT6HzfBqN3tmEcXb3KtJc4dSvXsaVHzwBxTh/ctj/TqGcc
dfp1xpf4TwD0XlmAkBOMxCgSpZFhhfEz6OQBL4KXXNwLdX58A6YYln2WeCDVdH9WQPj8VOP/sssr
RHdoiLh9tdKsRu6BV4eM0bRD5UNqXIzUsz9KD99MSB2z9h4G05g8pLrBdq6LgBApyYM35nKfCcBA
VcijnqKHbYADFZnk4OSj4CKNc6N1l4Tl2pgqHtmEDC9kQA6uFN5jEmfHnGndJwZG5I0XNe6eJYn7
iPKoN4vcQOkgM+NHVumHRt1ZrGFke1PIn6ZIkmot8molQgBcaYE6tLbBzrK0fVVkr8DgetWIomR7
kdT3M8y827z91cbal1sN/BaX1tfESU/zfVlqwYUaktfAXwTaqqavSDYIqU1aMAbh1IKHp1nuIRvq
UBT1Z11ZNW1rLr0kz1GOKLNtayfOsjBd+cTSVD7puOHhCE2398g8kk8yBr90wI2HIdNyMLPpLlJE
k2YbFAayZXNZXJFaCshRJzqRxSyv095dhEw2WzLLmp4B89Z21jWSHUGxaAIbiovsVNRRAaRy3/lc
dvW+9b3kx9ACZHAY6/hlNME5UlsKCQvEdY+9ZAiWK5PUT5Zh4FSv5M3MK//smEN2AihIsS6UNwFv
KXDWfrDKB6AIj+IX8F4D3jaXPwxWfW1BNXbpQR/8McZXJI9z7ZlXLHwZDWvJm9z4GPons+rXeLij
WCQe8A1UTaeaolNwoGDfJFHRg4FaG703i9RME1SSN9lu0qLwgoFDCPFmESMdgRyQJtaiF6QGeQdC
XTFxbqr3ADyeMVhE3CICAZpjYO46IQjNQEK5kTZCHQYINzHWbK6YdLApUMN3N35luedJFmSlt2gc
m21nt2UBBjfUlG5NAAE/hgGKQJC9o7/GabFxtVD7Z4ySx6KVw+eqA3cQ+APDS+2zcV8Hqa/AQe4n
5bwP/nGi7LG2BhTalI7hbJOh+FkJVu4JmDhsAVCm+ecZg7h3UR7QV7ipxA2ONZYg4MBzJo4ifCGz
jV9k1gX/IOtSFYptxxofAPpkXWTlsEneA9J6U4NvazkrSAtUMEDVZoF244QUdW3vhlYlibw7R8KW
fcI5+IYMZkedBLai1vYmeGZ+XQiZGNwyALjau+s7RWDUTx6w3PDT+3WZuHP1D7b3eudbj3D7SmJU
RuIBAnRcUkcl6NwBS6UqxX7Np48/Su+fkpXZ/k6uJzscgyeXWSy0ODsYVf5xFpEHPIy7deh6/s0f
ihStA9CT1pLOdp4xfUivXcVZJ8/zZwTguHnkCUoA1d9jlrMyBG1JE2Y3zskHUBeypeQgUp2NSTHm
+tETuXGc5TmCYWeUEK3IgC4GKLnJRmZgKEexrHn2Av9Vb9Jwl5eRBXADJYs6A93yMzKQuzNJuqgy
z5OFXaJiFYWnn0mG1AnzbCKSP6xGofOVabfxappPE0n/HxeaXQQfaDESTNdAF6IaWrBk7ufZYS+a
bpX6EW57vkjPMkacH5RFHyNfbWSViCGVF/uYFiijwqnPKU5l61USh+k5b6O+Q2ZkUK4N2wff4Kwi
PTUufueLMrX1tY2jyLeZs7p1wyPqHvr9tLJh1QAxIzUzcoanGNi+1VpZ4C9xLPiP41vZlm769CAY
e29t4LTw0qjnAGgB+dG6ynKUByHFlyTV6mvi87dGt8dr4Ykax+y/5H3LUlT6gX5qMlOKzNfYJQfE
rprYhSguGVQTCPBv+DHysmYFrcTt8su8CE1QKzXhiJXeFw99bNc6tRJ5I0WEXfAm4shjiIAZ4/h8
fMpif3hCSl0PMqKQ4++qv8nCqN/7vd09kAXogseD5gKbiobU9CFIQEE4JrE/wyzPDLpH4T7OBkhP
CrcAdwlXswwHwJ+MJuYnEmklyjtzji2Augy6IBEDddJDdcFmnpSAVmkoVF6aMmtt29whzRZ5X++z
Ook0eB/keAeSpYEbXnqz284+5s84f263BflQ1t5+xlxDEvY8K7D1fMl8Q+5olpbL/hE37XlhofiX
tVQRqqmLoaZP9JvPaEaWeZLtHoQF0m2whf1uu8+OiQwa2psiQ89+2+vOe9Vpi5v2Y7zK+YvBwEWJ
SDn2xJM1GTbwtzNZZadn2xhfKpzfDmUrrlHUtM81fmeIZSMNmoa+M4KnUot3OaopnwM3ap/xNOwX
4DsVBxr6kWvvs9qxFsih8MVSz921IVJx1UK404ekQeWnCfxYNZfceSLdkZJWIHdN+3ZBVYcTKgJF
CB2kjbsRCG0JGWHCTYjfhd2AEuG1EbZvRhP2cNrYEqzpVDtjtAPgHR46z4q2hYpRuUXn72u93lUq
iEUialIjjm6GZOahBudOnikf8ywJeMs93itvzMCXgBAZTaMl0gZJMaj8UCT3cbMoPC85UNSWJyCX
sxzRLmnYFp7xhO8ABXNJAhg/tggQFD4A8BPIb777h31cPJEpNbEFplbUYP7dPpCIeMPeUihyk/8I
/EJ0PZ4TJScvSZ7AsRocbJmB/tGxBGp+mrZ2ke5400e6TnCgplPGqd0MCxk34+rW6M8+SAO1adqt
bnY2LRTpLhZNqAW+2jc8BlFF5jrAK9ClebRV5YVZRebU6O89kpGW7O6GzOdykTADpSNqxt/sSPHv
awA47GmQab2lZSt7sOSCpv0Pl0F2okIcLxPmfv4Yf1vxbzJaAuGN+Fgnh//hQ8wmpcjwa5g+csLG
Xebz/X9cgaZRE4Z8Y+q13I8Kic1QTaUQ3EK10UXyzKEO2LAjESnvzEgB/tUG95z3uQj5yS3qwl8m
7bu72Qv1aInZZHYfJH69UKy060lL7v99MvmydCQv6vllvpK7q52XoJ6FwqDVMFbeJjaiLWJVCB8q
EF7Uw0uwqosfN4i7JpiGK4DXbWYZq8NtGhba3yZxmWtLzU7A9e2I/lyoxrK17szrctcaFnhN1Ah1
vv3Z7EarWzGr2nXm+AHwG8k10XlyBXKbyDv5CIxN+Zj6hX6NkbGsBiQWQ5c9ymP5bkLSulv6nPlX
smNilBu7xbPJYo2zbiILqTTqxkZNqnqhKYtq9Te1NJ1fRwBuwkA8OAoASzuxt/GqvP80RtXecLnx
rU4GILNjC3cZh0Q7VhG3V3VViG91tiCDTkdgvvC9GnRarLwgSQ35c5qtfxscseWGzD8LPC8BkmfX
+z4P8mfU6f2kmXGaf8vMwH72UD+7p7ULzepobYexP9Yu+theobpzXhuwgG9rA8a9vFQe3raNuoov
rovIaojQaCgke9WkgWS4sm4vGQ79DiDnBtBCVfAXp0O0MkxR+Gx05mQLCAGwgg7xm63m2uWy1YMn
Sp8JWiAigmLX3dEwA3zBiocVQBHGGuDKSjsPhyqKb4znuUhtbB9wWBCAHoLjNMQvwq+9DhQUj5nA
anUyxOkzD1mVkDMgnYKmVy8fPM9rH1st/y6VHLdzMNEBcvyIfX/+AXgwCEpALv3aW7cJ2L0z1Kd+
yVvkYUJsgSVsm1pODxY6VIQCTkguk9GyH3yASKwQhgY6fdzYD1XRFQzsm0l55sjEmYakyZQ1khLA
fabpGvJGlCFpkIwAUHbfOJBDspu0gQUMwcBgxhZ8FcID8L/r7RBbep18lQUCtoNTvsjaHPdOiG1f
L4zwKJaegZBLU8f1k1HHoKSvhI+DEQypAegLItdhau58XVqrPHFBse1H5r5qo2FJ/xgOSOh9o4aU
5jQP6f9EwzrMb437AJjv81zSzsbkirSlWuh/mFuF2aprI+vR5LLcdbaXbBFSqj63fbDKQRTziqL5
dGVHvX4aI47wEQCJkYoJhWaLT27v+M+9nVl7AcSgNfhJ3a/xgGRO6HnH4nWQdeHR9Yv8KenZmsfh
A2Cihq+6DW46fajYeUCo5dEtwKLOFUoHL9ICvIHxm8LM2jdFHYbFNMMLEYViKKYBYw4TLAJst87A
SxSAGkD1qDHrEkeINa+WsyLT5R92k3Ha/4yl4U+eyOxvPidb/xj7fXQiq6DiWoNXv1+rUg/ANNoW
yCAvVuzXyF8FV6GFZCoXhYQdgFgDY1fUSE9bgCbcv8R8yNd2h7SQMrb9CzUpfuiXUWOP3Sjcwyyv
ApDStnp7IhFNp15W6Ph2Ga25AF/ypS473NhcKfWFhhOSvekUfrq0m7MEtBqioEnxhGJj8LGZwIWY
hkrm4CB25STgUp5lHd4C3U42Jzttiydb5PEFFReb2SDUYtT8Jy0OhzJp7xu7DJfIwOiPuPoA6cOJ
+aV2IjBZhWCnq7jZXJ2qxvldbxhfYmHkSJ+pk2NiGOJjEWgrkuujlWwHnB1uhZpfYgOOnIDuYx4X
2iFrGbDrlNx1wGxed2CaAai4dSklSMB5gvNqVgIEPxsBQcrzgV+MpvCPIc4g1gjDsK82aMfMocy/
//8sDOWD/eaj7h9BPltPRGqpXeLkZTplIT41Kxy/eK5tb3RFtqZ72c//ck7guHdJWDr29MxF8hWS
KRxA7t0dE4jcYoBZstPnpmKbHFlvS7Mv+o+OFlqbKOPRxjb0/iOvcPgcAOF4R9oWJLiLMjPwcqq0
QSA/c4BMXUjJR3MVDGH3zMcueHHycDGJuwrb9kRcacqIx+mp0Hrw9Qmve/Kw70E+rB89p9JCpLk3
DniYRs/USEu2y0DYKXiVIAPRs4la6XGyoEku0vOWGu40uyH0+1VrCJD1/b5DatQxVA+W7M2soA0P
AuVgOZ7VJb0w0J6pG8N8PYbY1uh+Ko912MhjqxoaCl8gr6Qd7KvFDLGdTag329E0koEIPN5pg3mY
be/MSvJJam9gVzxI3hzPdm/LqsuwXLnx3MbdAc4R+cTzQnTNqe7EG7C+jxdUuo2XyMCz0HIivnH0
uEnWEc45Adid4NYLk9lu7AG1YZXDycwCd1l3erAGxV6JraBm5KcBhw1j09kbCSSaEzVW5D1h46Ng
nEN7Gas6YeydvYPm2/oWNMvHgTeaBXYX1Pwi4pQHwLGHTUfFwyQtDBwELe4NhhCEsjuS0oQe0fWq
zZ3nklXxOdGT1wLJ6S+WtLIXH6QYPYjEn0jEG/zEmOXlhxalpi+h9MD9AoxG1nnR1VCNcKMaoWNw
zHd9H12pCbsivmqx98jHGOkkmQFWcdduowOooL/cmSHhUwPyeHP5958ju4fv83QQDPue4/u66SMN
4Z7+d4yFaYMvuvwwyshfjYPL9lEYAF3+FzuhwY03nkKShQWOnpTFRD8421H2PGlRXXGcaAlJRiax
YjFsXcn2Cr5sbHmHuqAmQvYnqW/MydJHrelawS8tZxezH5JJvJOuGbJepqM1mkaKydfs4f4DqCsh
X2SC2rE3D39biUzmRWhaTagwIcoJBm4+tvUQoIaYnf1ENx9BZG4+MpRE7Q1QSi5EU73E0lHUCymQ
r2zgEiHzn7vMvdCIG35zAt/gM4hoAV/URDZO4+wsX80TMiyHLC0W7GgGKf6DEzKQpebtkOzebYG0
1277Cg98WxWzmarojRoZZt4RBQlb93c5mSEJDIkNwCWb7eNAppcCPC6LMbHK3aygCeAKKlaRJdzV
7I4U8/pMgGYrsbjYkILscDju0kW0Y9pai4oK93LUF2VqcbKbF5oXR3JirKEsAzyftOZsQz3HGtst
ABwaAILjMwOSMTmMKCHcIpuwwlYlbMxDB773fDGl1asxcG/MAw17wx78I8rTzUPvjcUebAiLGhnF
4PKgloxmcwNR22U0gNx2GCTo5wvN3pa6caVRjlJClJ4rRVzgRWNBXWpARcB20vT2N4oEJYrH2SQp
ouBIspQmd3Fg7gcQ4nXK4WyXBSHCljS+n5I0nXVIkOdMUyY3k6FaKiO++XlMvbIz3aN7s0YRFgO2
WmbYr+JqQPk2pc+1A4JOPStClAL9wiLDcQb3Ucs7dPshGfeRVrfJM9jVmkVYR+GmTTMQ2ZE5Jd8B
1Qq16uCNYb3DxEMPSmrP08LjyEC052agzsLRgVYtACZRnDQGCLIVdSepobUPVeOInVOOBQ4jW2zZ
brrYGCBVBJTSt05K5YmMyBH1Zhnw9B8YaJB2N6LZrcXCECWI79dGk3NHXr3RCfd+BJZIYDwBIbSI
dUQ/7eONKO4CwIdis3zGOWO+yUJhLIo+NIcVzaCmM51sgWSZbEuGBvaT67AGd6ZbNuzkGSk7JaFr
Tj3Q+T4FCKPvZlEaALNyJYqiPknvi+exta6lHhAPbPexG1BmnhtZvqDhOHYeIiOA2R9Gv1iRjBq/
c/plgAj3dpZ5RfVVplF5RHwW9OgD9ja6N1RXsnAysKgKhLVn+6a2ETwbcYo0y+yuNlGeKazVfE2t
JdJlmUbhjuxCp0tPQWidJBgpj/moNbvE8XY04kpk9z0TC9alDc4C8epKGmoYaag7OIklcLIJezLy
OAMkE2Ak1jRxVszDexc0puZmWXwr6p0CUrlZyxVF9N8SaKw7ugjPMG1kw7oe8z0fqWr3+TM4DNIa
YUrzuYm8Zo3yvmvbDsEPFJ3tYhkiA7kdUWgPApYYcMf70MQLyaJvHnAGxeNFKosVsmmDn06CFC+v
NH+IwnwEJ3n3jZXtN8MyxQOY9f7hXV086CCkRIkisr4rsw23PABDjae2TACQQcA8EOPCl1LudT3n
T6Ro+m0EUprHaYAAyMHEIdJinuR4qBqJRcY3qVk6C7sRbJc2ZgDeFPma2Z44mh0A4ZY4Tw3xzvE4
6UynOiXa8GTgHgBm7xgEzphitDqAgXneLIUzuskSZyfasg1qc1PbMnhE8bX2KHP+6riZPHZlWWz0
TpSrWM390z/gGJ6mtRENe/PrmM/SHN0rTZnd0+q0hrrqQmXVpb5joNajCBIb7y6BrVAaHAYeWt1q
QWrjRh94Y1WrKq6DbWTw+IMZDsWmZIBJoSGyX5td5yF1fJBG/AHJJKDTDhwTxYcwDhvU5eij9lnT
1ajP2kd9MDako8Z7qFHJ8kL9QD7XFs8PTS/w8tX1WxDyWodaNbbk4F8eMxQ32CX+mU2Oez9peDkG
bAmgBujTri31HekQX0PGDvKGPBS3wMHUTcf2Fbi0/nryN1n+Wm2ed7MkimziAjW1ankSuw1y/v79
HdUw2d2WEfU6lmE4tsGQKY70MgVBfYPOjgRnw+5G2T27zgc3ztxkFZjqOQGU7IVIvfhEDUI7JZ4Y
anzTdZAKdsLZET8O/tWigcrYBTzCX+axUDwPHCRatdYkk9e/2k3+rURiDwnfSzIi58imdFBASpdi
akjHRsgC5Gep039EGDzYdQbCPgSgqTV6eart4TKX5Pi/RBNgJg0rr7tQnQ2ZkajFpBmD83c/ZOr5
cnJtlxwMAlO5C2qcH+oUv2EA03kHFKB9o5EzVsNjEhfRXg4a+CLKBMSNvZ1WWz+uEY2iGbzn+7IC
p1mV6hbSSg0bSWpa/uxYYa5tOc7dgFrYHfsKcKHADcvCVV6DwiQfouAh0aoBvDcJHtFeqF8iVuoX
yZC1VkRhOMlmBTf7fClY1m5IFsdDj6/1oN7c8IzIhvy2mWW8zl7DFm8Ys2i2nWWga0xPFcqjqkVj
4oYKUtJmMxtGJXA0/8t3lxl/fHd907YdfGkt27L+uKunOAHFm4IUz4IKuPFyeYyGyjph72CdqAeC
9dshKUCq8do04MSeRso2TsYYBA/vc7kGrmJEsW5Ed+4SMHO3i8pw8rXeOcjqUm70sEWla8gtvHxn
wTmSxee60uyXRjP9JzvuFro92C94hbZfgP6/ceKKP5LItxB/iw3Zn2gIvGh3WQK8eEdDVHbWG3Bp
detKK50XveitfSgRSiRPrc3iTR3ovZavXTPG4bUEiECsGupRg5CCdQAOtX0ACRHwA6g7a6hHMjKc
55Eb3BizYjG7mOfduQH/tlwDiiGe/M++TPJA84zaBQNo3ldnX53HZwXKcXu8S02jARUCTtSYGxrW
XZo/MInEYGUaUnaAVSeo3436Y6byAWrc0oF7r8slaX0hkdjqIDCvgLiMlr1WOQ93/aAhtcgL22xY
pZ/MAjyXZECNCAvzjJdxZCAZHUdZmvaZ5ENdYpJOrdUVfBUXeGbN86hH86iH6u7/dm/+I5yHezIC
G6bl2PiaW1NW8M29GUw+IIZ3WPU82KO7cBIk3NVCBOeiy8Zj0YKkItCRJ/kupx41em9ih+zZxXaW
zXa+iJqtruFke9aS43noRvp6zLPyeCenFUdEttSRO247au3ZMfUCsxlxYGtOynn+fLEC5UaL1Bn+
5ep6FHPcfOJ5Li2hrs4RoMCZ158voo1HsdLs5u3qaOp8FSA7G49jb6xI1EsN7zZ448si/3WP+gD3
1cW56BowqBKbVzd9bnn7bWwH71XPcoTNUISBWlOUoXhW0SCUULUrxy37teuGdb8BcYa1ArgbErws
zuPv/gh2dg0pWx09F31ziE+TpVSPyEZEaxmG7t7RLSP7RDItrrpFILxq7Xa+jL8PMbgiXQDjL1DP
UWqPqBwr1/ogHGxqbLmrwvJbr4GTsuJj/tCohoYDeN1R2x0/ziKS172fPyDv0z1Ulb0jEQrXHR3l
D3DiZ35xMoJ2SaM7l1WFjVZYrUk3u52twu5ThHJbUMSCZacoy24TVtZw9mUznAP8mMB3rI0Lo5XZ
RnJUv25J04f1P3pvj9tA68BPU8U5otOpOVy8GqjfZJLV8QjgflH0qNoZ1loHYg5kp4tf1hbObIHs
eEa6dwlGPLNw1//tUXPHxOEZ+CEChsK1dOwf8Li5K48cBw5YViBRPoOFpjkhm32nI3K597EvwPaK
dycHSA7NgsZuUqDLLXBWRxaQiGcj6uE/050mG5R/dG/TmbPD3bTak7NZPs+dFiCvdYC9//2q5HY2
p977dYoOyGKhDajTyPN+ujzwXzLdGDa5LceDrvneA0PK8QqlRMHXKgNlYmU6PxKYWnoPSBfpDRts
Id5MdY3jJYSlwVcjL1HhnDs/EIOK7VxXmQvuagZpT9sgufrrCXRdUYlRr7ATa7Kca0GzFikGb5Yt
gbfPVoHmP7ylMbUiytZakYjloIoYqLHN6MxRMPBAI8ceW0BKOXyyiFRxg9S0050F1wK+TAaR8+Vf
tLQCUtBSDizuP7zTXG4B0gpP/hScAx8scDCnyxCMuwefhdjJa1H45Op1+JTmobtOSjYuIh+gy7iR
HLMRNDNBXCDkp4aeohPiqtRwGt90cawXx6sSRGgWIqkHMu8BHW88Undq4r5a+ikAoWjYLP79m89M
94+3LNtHFqTpuyZ20QYIk3/fIXSZxysQH4lny+DeIbC5BUjSAZVUUV0gMpuaF2oag4+nwnc2ER5n
l8nMEFqw5flYL1jS8nTdu0m3am3EM2lKEDRvkwH8Uiw6t2p2s0PSqoUQGftjIVStbbz36TSJFgMP
bL2gYel8S5qyPVFcmeLPuN3yY4oHE4mouQm0G4VVkHaOVQONAwXxNH7X3sxgYwKSUGYmS1uh87G+
49ivqS7i586Bq4Z6nqPA+kiT62BO0SPvRjsSNh+QDp1DTYB/NHGS0vSBYP9mn+nIP4QJoFRQ7cLP
1Ay9r9hdrXoT6JGWTBq88Icg8/Z3ZNKQce9iI0JjoYf/dBYPto7WbrvYznAaBuifWjUT4I9CDVLK
OolBvKjkJg+QFVQD2LsrAOLnBv64pbIfluFMqeur6kzD3EuWSP3yX3rwQj0yJA4BMgK1Qjh4OeQd
4P/JinxoXaVPPpIqvfUxjukyrZn/Ilxg70wsKKwvgb6sSDGpIdpLkUXlOrIL5I4rBcmICtOR9QBW
dMWjOVNooh7TWgZBBcIPYJ6sB4kHRt842LXQbPHu+84ZDWlKopa68wqCMyxFNjdNaa3dDAUuwtHK
PX1iMQRf4jZjl9DWzI+4VdKfBThp9kNYosKQjFAMb6C83LJXSNIHYkIdAVVA876GY1t8sYMMSCZC
1C86yISR1NSl1yjRtI3uJtUJcVJ7Hxleuu+AHIwyx6jdgAEPBb4tl6tsLOoPlmhMnAul5dfUcF9q
njj/hDX4hjNkti96PwBGeBP/9BEqQ+DhFAO68UgVH3kSIiG1RMhoqu8AqaK1wA8s2VMNiO1K77HJ
1zSgCXHbVjskNyTIRMrqJ2rA4PMdmTgsPSe9y7ctH4YVUbxHlhfjEKYaVkQAL8z6dliYpbsx/Tjf
tkFXvQQCXF3Iw/oeFN5nHPFbLzaXwdbovXT3u0EnvgD/nh1LD2zlC90tOZAV/fjMkm83okgh9vcD
2BesBsFbO/nWhiECFYNeJOdh+Eb6BPRG+NuwakK6wn3Br0C+Nd1F1LFXRDcLGv9STveKm/M3KAIU
LEyz5vsMTULusgWio/HQmqk2ohwz4sgvZwjUA5S+ONnAlTw5QLOUSCI+pKRIlQ1pC10P14IlDl42
UIiBHJ28Bwsu4kU0b6xbTz9T16s91P3p1sa1UB0YaY7+ocCfdpFzr/i59p0q/9n2IkGhWzF+SFqG
WAJD1W9mC+/gyUTbGLmFoCL+4CCoYcDnKSu5Iboqs0TI025P4WghWjATXJW4Ia1KQ9pLo0dW56oV
3drIQROKkysdcJcukOvnZlQo8zREnty4iEHwt5KsH98M/zrnRn/TJSdOU/6smNuBkCf7icPDEdS9
oCA86lnVxBumRdlRC1pgeikhNSSrorp0l9SV1AVH6wUkbSXurD4QJ2Xzk/jOB82PzU0BQAggJupp
fKqLpcarOserlJJNRlGFbtWLEAH4eoHjHKUh/TTf82Jtn2MXMTh5dbrV+FwgO6cAKqYCskiQ74iC
N2r/7Fejh7yBsAWQqF+yg2aY8c7TXYRxCTPDyzIpFqTOkmJbJXF78Axk/i887uXIsDDSFSLh7Oyp
0xZUTLl49Kmx3ognrscoyPWrvtwWnLXHLGxWWdd4A84CsSuYupFwGdIBsPuZxgkZYE+OA1yhFYvA
MYoFkj6iJRui7tIg6nWhnm6D3Wu0kd5MQx+PJgfxhuJn6CGsR3YAVgMVYWEP13YojcNkQtY4lNgA
Ib4HleUvfyTXhivoV4eHWVzneIRJ8T12zPZmdROF2SeUr22l04cLo07lglLUkywSD1bMr5S1Tqnx
TZQ/G0npnKec985w1mCBG9Y05C4oPMpIXsmUJr3bkyhjrrMOUKm/JiXZK/8O0aezjD+Ds+fNd/ru
m2yReMzxpm058pupJeZyMIZ2Gflaj+QynHxT04XtYUQW1HkagePvwSlxGKoM6Ghb44WzBfuDRAHT
r0n/yZHkuX+mWQj/T47wOuusGBI91sCt2Bl9b+M4rionmG4lCurCPssCAOCE761EQvrWWRusH7jZ
4eoUqneia1tPWZIRefjdHxvkumHYMxJITCZSvN9mSAKlzQI1wO0BY1YgJxHBy5BcIc0tK2AsbbR2
dL2FwYP8nBp8M8PNkB35lMouHxRvFPlDCuOmdpjG16BSfVtynkcmyhU5mHYo86Xd2SlXYxB+6Lj1
4CeiPbpps5ZNAeB/PoDQODM9sbBb7gOwF8eNR5YE4D6h7iSlSTRWM3tAR+0nxc2kNy+Gt9dRHnO0
IxOUCMBhXxhB5m07q+0ibDx+jXWzQzULYZikBt4VUeHpbidhZDenPrfA5i3SD5lpN4dBlRXntY76
5KE1jp03TsXH4r1kOfPwIo/fszZVK8+KxCh3YWW0p1nk2QD0ZY37Wqrp1oDkBISIzXrpa57c0DJm
oWNLBBboRaPjCVKjiuVEvcapOlxcUW28Vk8XpLDNDttrUk9di+PGZiUIg5KwajqwJDk64G3gZvZF
vTvZYNXVJlCuY8A/I3cx6QABaQFDcs1wFnL0Cj+/uq6BCwOC+fe4S9fZ7xYOYFV24yCjkw4A9gUz
c/eHCJ+DJKi+s5QVoLRJGO5EAoecYW4BeNpzn8rE7kDAxZx3U5yMFkjl3dQ+kueBelNLd1XZm2So
6m+9dKtVUBvhGfxJ8YMvuLdk4ZB//80AFHdILHGMy1v1UdK6Ju4W6fgZKfblKSyjHxyZJBvBtJ59
ElH6AxS37sazkcu5Yi6rVgNHHJWMg8ACBPD7PDKkUS788tSD6OJN285d5THP3GHTJesxcQeASebj
lXp5+ANsAOJCA2qQtgtARbesgCkFq8nUb9NdFyV4FKjpY9OP18Hxq6v9NLsicyNuOtQBjtVutvRi
N90WiGxh45EBckwHCRESGQCMqBaQTVsi/xqBpAWgEdp9G/c9Dr1RgOCC4fBIDUIrb73R9zKxmDV3
6nY0rupNfXsnp+H93Nnr7I9kgY9otJlyY6kV7hn3Fxyl4Z0MuPhA2ltGnQRUPWDJAYTfjy7oUwpn
MY1xEhI9oJgNu2ll3ruMXasIt33lgkbUzG4mtwCKfnPTMM0BZANQJ3XFc9MCIrVUWKnEZVX/NvKQ
UuUoVFXiwELIdrKkkZrnttVzX7XtLlKRPlwfgBxVDwRcwzkpwRUUtCjWIwXJSEsNgGOGc4rTPMAc
yWY5O7izK0IA3Fm9263mubOD1hMgqS8+OWmFQ5igMHeVzfMnu9Pz/2PsO7YjVbZt/+X2Ywx8QON2
SO+UKVNSVXUYZXGBJ3Bff2csVEKls/d5r8NguSAlpSBYZs4HzLmv0BYgbqQCoox5SiT4OSLbLxNn
A65K91qjifJRDabssglZLceUEVoS4+gR+92NY7XulVSLBwWQ7m2NxSPv29c13jxojX+6Cnn816uU
Eu1pRtGX6HXTijvA032xMJG5J6lDez+gl5UBXWKzodY5WJ2k4W6LSWorB8x+63evJfPrSNMKDSSR
tr6eX0xAJ+gXbpxk8d1UJ+4ujNpdZKD5aNgXVrJGq3KwYZkdfkF//zZ1FRnxGOPxm1tM/ZNFX4Ko
MldDHgynbnTylyIB95LS92FSgmw2TOZwfZpQF6p77wpGCueeu/ITLZv1It3aYO7aUdTbVbhhiQva
NkHxpq7emdJcTX9dhfR0Fbw8bwzPO2Ao4cuUyfQh6OIUJB4ewBXxCrsmcTZMEdqmtAGcscoFEBM3
q4+8c+v+AJmlfSPtIFMDPNfZlwijk8jrva0zy0MopB9VpXZwgJO0YR4mRNImumWM6095K+Oj42Zy
g7tr/i3RB9xIgvDLOGgdGmiDaScD0/qMzlmfHLS2rzYAfs+PopDyyfayezsJsm9gfphWmSzLCwv1
Ad9x2aBVEYaRdZU/uZp1iz0Ak1tdujELZBmqqcm//f0xdCTUNqRXH0PluM9Z3/dbyw2PieinK8ef
7dH2+nado4VwN4u9Bmyk1G58EkHWG2Bf+hjxxH4gTZ1Y6DXJqvZAYoO5yD1SPP2KxDKNrXu8Mc4S
qUYbbKaaBkJG3fbtvk/vTHWgMyZ/jl4YnEnA/vZVjYJhescGcAWMvXVY9ORGh6bTwOzg9OBWVb4f
4hnwUVdx03nrxbD4sQx79hE13tWyMgb0AYzEdFCZccf4vVxocWH4fzyODbAb6NNFzqjNPw4TVXQX
7xbPGIi8lyaYKXHyMW8OoB+pfPCMyGi1yJb1A6S6LXqAi5Jht8YE17cdkzW2Wwqy3+4GMPDqtbUm
JR2spHH1rYd37rRINkACwqw7tq3PLAw2hMoVcAsvkkrP/9KHLvTk35hI1w8jMjsqCAjv41fujAOK
Fc1wcPN2Xoz0S9DbRXK8u52EPVa7WE3sW2Z5aGxHP3dq8p9UQ9BUG7wxtutYgQSQro+q6m4IcZ9P
JuC3ky4uRx0jGoY3r0TOPOuxSx7j1E9dVweHvFpVXSNKB/08h6lFmzivNpgnwzXUp6CDV2sVEOgk
2tahssNpwtcHk38RKvQgcex+oe0RJQi78+6l4zwC8xOoMhGftmbJyx2b4JUVEkAUlo4phwl0mnF7
8VKwW9L9u8myYS+HvFjpo466AVohL3HL0zu6k3+0RmP50dqhZWSFeopqiv6zctV4ZysvxBlYgu1G
n9B72ymSylGxV9JZnH9pgzC6ynh4VVcdSoKLK3mFYgSi1wQUOum1Ghicx1hcTGCT9D7u9fcWtlV7
p23ExWuzKd4NOpIRroWcoPJ758zj6Usrc2crsF84EYtgEXKQjXfIKwD9TF/bxC9IjIDvTjuW/ATN
or5FQqk7g9i1O2tVoW81R4bY6SIPT4ZhbIN2lt0ga/N16ljPSVaNOwoZYhBKhIeSS5uvM+sH+rOB
YTvZ5p05SqAI8rE59ULgbmEUQJr23D32Yv2tVYcB37BdpDnhikQyoJSVY3PpLxo685Dx9fU0MnaL
Acv2e0/H08HBzXWH3hxAigxireccfMZ5nPj4b2oSP0rXbexGqQ+YB31qBDSYccb4DPpqa+Qv3aIX
oZ9mfFc7rfGrTsvz4HnFT1Fa91XH3O8Ap/ts5WBELWr+Cxib+VdHx8BE2wEgFHV55LfDsVkFLA22
vdcmTy56bSkpStKESacGU5mf3myUP12kN5vy/P+Lq4F96zR5c0K5CTwIU4S5kAYpKTTbgzNOkZdH
eNFaVZkTXqbcDEifdt6rHs3g0b/qXRCELevYFvu4Dq2vhx7o7Ydkx6z4SiOL9igT/KvGV5qF5Er6
2xZ64ZXA4slTSUtcClxAmoM0RmCwKpsYgAYIHEm5mtBFvhqZnr7UaZ/7gDerv+N2fUpFDH40GW1k
DtICfwKQWldk+o/MA+6RNVWf8dQrV4zZ/SNK9EiNieZm9vGDqbfu57QevBXLRHkzrToHp9c4Hlrh
AjATpbV10ibTcxHkvxw8d34DICmIut92m/3Gm7p87gKPr41aZHfhPb7u2HwNtnnT0Ii5ygrDeWmc
8Zu6Wf9uRjx8FA6hSOX9ZEsTPDB2teKgQHqYurrbJpaXncHVGmD/Yb5fx7YS/uLl/ds6ejcoPENk
Y3SOZpspbqd9BBRPf2o5/xL2vfAHdZYoXTiU7pfFupz9d78P1n9dj/wwGAsgsc6pN67lglCg8ATm
kUCTEQb6e3Gx1oqeo67tVyuJi5VVI7CeUjdYxROYqg/I29fHqkanO739YrwYnDkpvvYo+++E1QL7
RR2Q8P+EGWF2ImlMY37vyEs4pAw3ZCU4hrzwdjrNkuoBz0ASA6hCtAq9iwFE7iasGarcKooMhcYB
2Kgu56gwMnSd+CTRYP5uuZif6XIUUzsh0Axt9DqpD9eC8+ugo4XSNwfdumpfQnzPrq4O8jJSuI7o
DnVvf6+Bq85nJ5nj+4di/rjOooalm9gtfgNGOj0MbR2km9c1+JTE3H+Ln12X0B5Qlo4ztQf8ROmJ
DpZKnDuUTg9BDn4ieTFPoYNEewASHn0qzD0ZFr+8bdxjY/qknl0/eCwr0dmyOi3yQdf1Vo30SAvw
2KhaUwIGX+rYT+pweAKWp731uqQ6hpabX1Fb4SsxDe23iFVrysBkrY0Wbz71T0UaA+ApyVfUy4jy
WJFiMv5Pb2SVh6gcWrUzm6m1kayttFPAqMJPUvvjIkexfsxR4gAGm/45r9A/RGehWb6exeqsLwb9
M50t1lHpPvgtq+Rxeew79ycHk8IqywwD23GGZy9lZwJK6FhhxFayZ8ac0JmzPCieYDA2RMGV64V3
HQGp7hcZxo5sJZLOKi0HlO6fSFNhum1WA/AeDaCTiFZk6FGVr2y9uVCMBzhnPwLS+rwORQFulqt1
SIi7/AmdAMMTuyeG6l5wAcRXkLvHFXM2HSYQzlnSspOW6RHGOKzxqcxR6eg8Xf/F7suhDzDd+Cem
HgTfAJewOeb95FPTR1l3k8+BIXogccJD+Dy5uGePqsED3GLvrRheQOstF1fC1Dez7gnPc/00o/DL
Ft8ZJVJLMB1ybXqnoqAGXrpmaaele1h5VW33XvX3WrxJ0fcU6Qp5GKw8NXhOJhFWtwrZHJKw4Z4l
4oty83qWbMUz9bfnm0S2N09UfNx1YhThXVOXN22S8RNv7foUBcCw9KJs+qr0bRHHT14eP0duJHYD
JjnuCta8HkaJojSysSDa6EOm+YvFsR0AMYKae7XolmDWxEA7tJNstpIBSBYe3qhK5GVFk3r+4o17
wuv1MHnZb0fvrysVadIA0Vl7zND2dpcberOKh8TezGI7BHd0ZsW9vQ/C5scHPYklnscR8l7n0A5L
IDR4w15hnd4Sq8UePmatTyLuZ+ONzkR89TogTZEmsqEeTZAyNCMyQ4vryMSwx5Acsp/K5Z0BO9Qw
FZtXkvayFZ8SRU880wwj83dX2Ll3jJRuIuphG7raBZn4O3riNx1oD10giupfbQP9lTGYDLljNw90
aD0PaIV9h5nAN51pFc+uyAskzVFq/zuIVIZuvgY1+B6cmtxBy8K6QDF6lZfoEsAfB/3L8ylPGHBW
sxxdgIsSY6ygf/GAt4TdKRqm3w5sSu8NkTd7ctZ5/Gr8IOp6xw5h6W1JT+Hz1T4st1w8pg5r8nz3
OegCKP/ce3gL3IrSHjDrGmquiwFy214z0/G2FpKZTwWI0o+laEDyrERDt9OH1HPxg+bgfama+rNk
nrzoSQ80c3uy1yOf3oeOAYC9KBRkwNMtlc3PzsJUwcib7snlo7FOB5HtSJRah35AqxmR0obVBF7u
XRsZ9yTRQcu/BSyIH9HiBDv2tQBq/LNYXlmviyVN2D3902LAUEcamEDGJzTkYEYAXQr4ZmgyQmdZ
pbqASRYWKpi2G+g7z6qQEX4z0FnBPLYdK9z03wVPmAzB3RGkDTEPvdO8ItmljmabnrfZNuBAMgfJ
0Ys1jg3YdO0YREgsz9DE5wJbDIOhwD50C5xa6tSKrYfYAANk06MHB43C0LUKHxEPautkBxXQLyCF
va5QmlsMFPLIqPwSk/LAz4dzGWV1vLM0AyndJJSb+TLzFTCqMoF6XVrbeijq45SlRnesMRtwkKF9
WK41XxtboWwTSz3wkxxEZnptXwGuPZ4x4FVIX/c0RVQcvR7Ioikzz35KlLhPXZ3jAU0qMpLvIqKV
I/LDGq+51YR2ZH9ZSvLpISx4cQRGRbZL+pL5VsiRa1SHJOzFLZDuuQQjx2lRMdQidz0GX33yWAKC
xn1A37t3XFRF2mn7RIGid1GWvVuXu+HXMhExCC8c0wWQCmBze2P8bagrh5nS1aOMwN/t5ocu7y3X
F9jyHiXghGl5Wo8+gBuGte8O6KckkQwZsAVAtDPeT2mKpUjnthx5HNSpd8sCWdiwk5fYp7Z14tU0
im5Hpd6yr3GnxSjynAsLgGR8BdvWCrcb3G7JqkTypXIxZlXmgNmDxNGzZg9yozWWJd/WsPvxKTUC
7bk3kTvtGit65l0KGDTA3t+afGBbpLvDc5E33THWunxvA6r1DsNP+aZvXP6IWjxyCRqzvthJ+Ilp
Xv81zdLCd9xmAJVIYt16VXqJytje6eGIoibVY2SBErydy01dRWaL6ZDywvmYnWer7ubTilbAkDCq
N6xAdMnAPKgHeOsyx8HcovDaXN8dDOzmRymCbehNzTUdh8+OW/Xge446dAghtYLPIs8k0hnpase7
FBiYA+ha6LZo74HffEqOgwruijjaa1X+sIS9c8masj8BON9vUKdFogj9ZVqjFTctbcHvJ3n0Xavt
pwRT4U8y9bJDUrdy27VV90UPIxCRF+uqir37roryp15GZ+6CQMPC1P9TnFkOUmB6sSdjNgJCfGwB
fJQMBTAgxii6mRkWJEkFvIWTv9lOYBer0nIfIfWOJDyacKuEn1zgPTygQuDeksR8NiY9/Ry1ib6r
ZcI2JMYGeunSvMrBBjQA/bUzfUu5FejiOJkcWWvargNEBDBjRoQrmEBxOXPLOXW40966uurQ95S6
l5CBuI90BQaTb5i3RSayQdafRDKMDPcngJJ/zZTHwKroUIvkK1ONntTMGZYxeNVBtoC2UWManSNu
/7W1ok5Q8gpFD1o2hlxYPpWNBVAUhJJ5DhrRC+Jt5mVoxcWBzuhQ0aL/fJV8NJG3CIGzcRmouYnZ
+O9WhyQc4lP/JoqOA53cyDvcmmBIWJycqqSoCn/2jp0/pymyzrt6KF+4m7j7Auyk61RhvhuhI9ey
QvY8ViIqOd/aqZHXsvDCl/yZOU3xEnYRUND05BdFsFDj7xbISyZBwoIFyDpqfF4gtNp6EwCxczUp
XJcEU0fuig2G2E0evweGY3Vq1IGsdPigmyPIgi8QXjsWz1mp1qrR0L3o5xCeWkdgJri7yMTQ0crF
zbDwvXGITraJrOdUDvpmVlYF6maYhuvEq8P7iPmc4mYPdwBoqgYygB3mYk+vumVxMr/XzqujUzM6
0SqzzNUHWT5N05rISSifd/FkJpkscyApKTqgi84/gnS0xlllSIRFCbKfRMJB7B3uaDjguh7uZvYO
0gU2MGyB53yadc0I+JMYWPNrIv2g2H8L6/PGOpEH+Q6Mu8jDOhxAbNpwo4PnMueEiZG7RUW+6qoU
DpwX7ZSW0XxPpFsfpaDpztcCCNIE48Xhg56MlKSmMwqwS3va2jyO5pT1YqDYRVxiEwwXIlGY7qY8
B2Lkh2ssy6e4kx3Q3oyeqD938TmCrvshLHWkiyookpPLAssP9EFnAUzvJJ39h08XNA4+zxJFl6h5
BXYDVAjnh0lQDtsG7VTnVpUgpjAerq6zn+sL6BcCgo4XyDWagNNNOWHPDWRjs8fT/ODJAlaqWSwu
FFdaCVvZjW2t6OEVAY7Kz9x02JFIB3rSBdyUfuqlSMmrp1/BbX7q8ooDwrO/Ol44AUXEya7LwWUJ
WjQiLdgtOjobnWZAw9hobhZD34n8qk9JvhniNADYAkSykqGUeMnznH7EeNefa5BBoGsF7dT5pw/6
SbPs85SP62UN1uP5joG1e2sKyzuKnuKTWfbiaoVlfQFt3loEMrhmrh1c6SyQ7bhBoZCtRq2fsk3G
tEf8xNNx8SubajrVlXeOzBfwukwDP1YNsoBO1IKFPQDaPlj3/hx0aQOqVhcMVXrsznZkAQiOuw/R
JBFk9qtzBO4qFKXL7lUGlv9rHEW4k/xR9uAV0XVM3oNFytyUEWbUAEBVnjvcxu2D5XTFmWQna9kK
7Yv6Cv29xXkxSJ0heJHJ7DVGewTj1qoMwZC2Rk9UvradEoOsnYccYtCMqOqgGeskJ6D37OmUDl5s
aoekQTlQObYsgCOdLi50hgazP0uYXVqBkkmtRofF3eoZLAkontFsZR3IOnu/CyfthOcGIO7UGhQ+
ew3qM5BynLTbGDl40pDjcgmGdlJvT/L8U4XY0ujol9tlHBsVplU9Xl4VFRAdGLj3jsJ4ISPmpmuM
AuGfEuBxyqUxwj+ns01oQbENTeM3me1unADhrTwn19r0Of5AZpJWZ1sd1IvJfJDYMrpx2R8/6Cv0
ZL9zmwOUbkAbrR86rqS3m/OHNR1XXKQM0r3LM+sE+kATDAA63u2iyTNPYJzGm3bYH8lAh8WPxAz9
ahUaEhH3wWyJAsNMY12tyEDrzUt/cFyCyWcRa3yfBZImQDD861O9W4UiyE5hGRoG1pMuzlaIZutO
9OPn2ADYQJy3wzGWMbi2qpeGFeIlAbXD2RO1wBwE1EhPvXpx/NueJ0DBrhoX+2W7bqIvYVr24EwB
cmoAGqhHXqAmq/SWBJgr4C1BWa3ELCvONi/HxzTsqzuBpJQfgt32ixjBO5emoFLnkdQ+p8asBgxV
fOzsYFiTF4C/atD/WuVqCLpqpXt2cx7H/tMU5Jis6ZIWEO44kJ4OImrfi6TTAuzI1fv44vavvk6F
+cu6BT+1uhQd6Ap0rX/SdfmQ7OWU3P/rkh8+UjFo+gZJQzCwvX1WMOnm60xg+zs9loBmOgKUIDnR
oe4C3Gtln5zoDMPl5t4R0ZaMgfzjRiL45toCbfBQfggj3T+FLH4Js5rX4AHIQXu7jOeLfFhvEZMR
ja2sG/daq3nHrq+9I52NSqSzGndFcAQoeT79YKcYXnnvozWkkfxEr8z1BwM5GyZ26phc/3NB8vkg
zpf6d/d3dj4AVFfDmPwG/f0AT0IZ2CeGzZmLE0w22DMDXqc6kZZoOt/Z/1HO1UptZQJ4h8Jn8s5Q
l7gUBdB6Huiij72zF4wjg80x0SwbQJg7jQ186DKYwkvr9nhTe7PMjmQxCg+ACwbwsiiGdHTQyCDy
IN0BAiPxkxYYiSGeqj4mL2N3p7PiUGH0+NR6nYlhViv4DzOvxEMbBehjSkfMZtZNt43Vq/myp0E3
Qbwawag6v7MvhlzrwxXGbLXZINoGbdmx5Qa401bmtgiLBkPt4GRIovAzBryDe+S70K8iMjzQK6av
SCQDRxMLkDQdd2unzJv98AT4GlRTfSI30jfDOWir+J6EJB2ts1EF16FmmMya8oTtRDmB2kVdhVw0
zWzXRuAl87JxVxbo6B5ByWdp1wAougDzMu1H/BHA+wmuvk2lCAIAVgKYXtN7ZAWzHkn15l8oB7th
7/2RxAbgwgjibrXYmz+Pg/qOJPI3TPyxRT9fouCDQZcY0xKIrtzrr4k9Nsi0ygATJa27tobURJdV
P+knOgDx0zghEQseRJY5q8XwzrGpzSRck+mddgnSMBd+MjsP00vxCDqQugTnk46hq0tbd+alA92W
bwmvxGCQbV4WA4mo8jrnoHwkgfwXLzoLoiHa4nsCQikz+DHVIKKk8uECnDJDqixlSEJcAaPssfSY
tV+qkLPfElcoiAc+8r00WgwgVAw1OgfNR2iGGdLu9O50MIdqHaUe87E9605aPAr7TFFaOQ0rJP5T
ZFyB6YztlIK3s0svOCEBAIYPOtWjG09BtEZGSzDoFz86w+wSGizeYhFQNvi1tXmabZFhHYpdpciq
U628y/K6Ae5/Bnh25JQwnzm2m940QStmOO2eFfL9WdzGctaFb2cf/Ma/Y3td4pUi775VkwaQiMwM
sAPXkHn0JFDetN77S64dlTgSOZr2yD/uzBUm7giNpORIsdaoIpLEqgFVriTKNrPIbWQHJ1D4ALEX
XSNxiG7PQsgDoZTkIBg6Sids/Rm0RIGbgA/oKEy8LQSKtCRm2HfScuTRa3JejjBPimkAViHHb6dq
EnZAU9HnGlPd3I/yxAO7T+2tMlFpm1FhSmvqQIah0raYW3GAeG+/qt7iyWHRL2uQoZ2w83iFFfWG
qjsu47QiDyfgQhXZc9Tb9Y6GXz/MxpJIhiWMdCpq1MJm90H/bhyX/DjXLh2arPa0iMerZ6NW6D1q
sHf2pdNlFSPE1ihrBiT93w3MgTRb9faEBxqBo8O7oTqS3Y/TcvPk3GKjM7VQnlfhYZ6om324ms8T
GDX1MM3LHv/7ED7/D5Au19AM0CACwk4zbM/4MIJfiUrv0SUYPcxAR+gXHDehp/8u68H6qk6Q+rS+
Jiaoh+PIfkq1YVwDaig/4N3BfIgGKwM8NvgQ27q+hkM0PE+tU21ZX++qqixXC6fMjJeMguAr0YwT
16AhjgQY5f5GYP7AW7P4BUBu3ei4a686j4NksfXcbQWS7ztrLNCwTqfcAtqSpXevFrRNYC5P+XA1
ch7XgBiNrQEdBlG3TgBs+ZTiNnt2BvtHpCRSFdVL7QFWiQQjwziHEVb8SCImaOQW7XViU+iA9i06
YAAJxURelbzZtiNm59AZgPxFqAGTogSwkmFYLcplbn3573855yOHtA5Ab4D3eEACdj0UVz7Aq1Ux
LxIUuUGWVxjuuWcozJh9WW4zcIu9lBnDUBAGecy0AaORawCeTiscsCJxF+3ADX+Ywcpy4MGc0Mn6
IHUH9ypwK7unzm7uo9QIb16E1nM6M+oJExk0SgU8zJurDmSw0fdkARfa65CT9QOB6/RcsayreKcd
U/wmqvjFBsoJ6nFKBG0TO1aOvA/UIlw2SB0BS9ZHo/pwA15Iu+Ndx3zXBhyvD/xlfk26AxkDVVIP
VXVcK2wgZKHTdT+7UVjT4w8CzAhQaUZx41w5m8OWWEOF2XnV7nlXYvW6Lbz/B6iF7nrqPwb/FWGR
H37+7//YpuHpDv6ZdE23UXIAN/ffoBZaXwjDcDtji15/uQqkIw9624S33p5Qn0HfK1rp6zXeaMQv
x0ZC2mrlp8SK0m1VZe0J0foFNOzmmqEA+nkS+d3IrZ8AAE02boDG5xFYKy+oVcebctQyAJlDtHjT
YHPLmwuJZgSoIACzPpY6yJGsic9eGG2pzlYPNqsO8HrrcsimQzN+xdbY+YQGxu6GHs0ngg0Y6iw4
AAWbzaSqESszDK1p6Z6sZRe/GOxRAhTxMamT+FFn13boowfStFUZbTFYFKLpO0NHs6PNRm2osn0U
Dj3QPUV65m+HoRxeqk7Pd4ClTM9h6Saz0cQOvAHz4R+ZzBRmBHgtaE3AnyAzhFK67k13uYcqBriX
i0/9iGJLNtnu86BVBqbNxfTZMroCYAlh85W1/Q8NLanfi0x7lFODWbUyOCHZF//um3JraEMSgTVG
A6aXlWMLD36PQcuewTtZ+4Ex9S8u6MqqSsiHkBfsQZriQOpuAn16M7BnDS+uXdf1xc5WdDdgINYP
SpdPndOvDcxsgraoSLdSYmBWD364QRCvbIFXWIGd0j4ZRbjXXF0+uBVGL3T8cX7q+i5Msv9wdYcM
QFa6NazIH8ToH/x5lABARC1txK67N6L2dem/XBMztJ9C6f6I0cB6jjLAIGmSm59Ybv4uvMr5ZffP
AkXMn4UMddCEa+KRYZTSL6f40xCZno/9tneowzZ9KmxL7uLJrNedJcRTJ0rtjhnsqlkGGo95Hu0b
Fpa30pbFyrCqDOgcsrn2rD+DsiM/kcRRNMcUVdmdkQE0d9wOvgjBtGdMBX+z0agG8sESeIcRBhzq
wgQCtYwfAenoYkIz48eoSIaL7cQJmF0RNCGIeEqHGqNOQ/8ahHlmZy3abph7vNLOfQhKM8crAJB/
UqDIAx14Qtb5DQjozcNIjeaCPRR6eJh+FkZ3mYvHb+JcfI7a0jg7crhoRjQ0a600gH1cxHp5byVt
p+8k67KtXVUc/xuacw3QA3nqeHYmlTC7mgM/sRk3eBUC46JkzhWYo87snHN8Q0UmogMokRru96wO
jwbGEQkHlbBRe7c4ajYGvknFWKBfI9x8ZqhVhbeKHr742LjAgl2CdNS+N7Xi5yCd1gr0oZiZ7zXy
olkB2hvUgc4qA8NJlQ1obukU+n7QgTpAd4K4RRt/M3C5ZWUN6mcjqu5N0MPRnYEOwgFTOmDt5ZYC
QAJT3qtG3MWD1siKwt502VcDd9snN4zyYwV4In8W2za7os342uArKlceGqsrO30iG8Z8PqH7Bngy
KpDXU7UKInRMB3qlSCWCjRZW+hrDdBi+4qJs0SmK1/5ZboGBggLsbbRY8pBIjC0nnf1lti2xZBVd
nT4s8aTD28l4TVILo48aoMVd53tf4CMnfVg/oCG4QuM/K48T8KjvwMyCO7RpyJepsp/pCzoiSHsL
ykytegiEt5MoJl8rI8vunJIBRiewHugAGJxiPbHc2whb1ne6FCm67pKVlJXz2AxV9Oz4jhzT5wy8
z4+93q5M5ZKHY3s/Wc2RAjStFlcHz4nCM5LHKYjTx0BBn2GOJjySWNque6rL9CdJg/LoMQTpJ00V
nhI7XocdqD9aNwn2gy3i+wRYWytsdfkPOznQvWvIhYZJHLt7yCeD7cjVkU40u4JUyQWU3V62aepb
AX9s4sT8lAOneZOXrty16ED9lOtjtMkSXe5AQv9qXcSMNX85q1jTLS8iDh3k4ULMtprM+GKamN/F
Lbi4IFNdPyZ5diM9srP9pnbz5NACJOaLpwYs3GSjFUW+l8CgWVVjVH8bCrYvmWX8ruxxBzRV+1sD
+h0gglf8AfhIgDAbEuPEOzSaygHDU3Eo9nFgiz21USIH0631Psr21I2pdWW/Hurx1Yr8C0i7wF+z
1oCPux7zCvtT1aA+5Fm6Z0P3XvSUSB3phd2+WheRYktLyMeixMOxj9yTaSJ7ojtRvwZQjYIIqnZh
1Y8/u4L/GgPBnwIvcrZxUYhjV9fmlUs2rLLEM74n/S/yNASw86aC4S9YBObOa1AEq62yOg5GDIgz
GberUomkw8DG69l/1yEx5E8hhiawy3BWesYj3Cp1MKNO6tS1nWrVA4x0jYtFlzAS8YXO6JDFKMvz
sTXwVq01Dxj4v3O0vPjco/9sr09IHrWlXnzmhQsSWxSeLxl6vp7Ba4MsBdxCt7COouncVTemX8bC
a9ljX5X6FujXSPEY9vC1jVFzZEzr7ww0Yt3IQBNwmkBnktuwV4OTZZVP02xkWCLI4Nmun05Wdh+5
6LKyq+SAvZp7R1JgeqBrDQHPTiIdWNM+Y+v4POKZ4NdR9tupSusON0jrTvDAnA9gJflSeTI+LPom
Tm8FZ8UWDUVsg1q48ZS7aJoQmuP8AoI1sCp+2XaQ+XFnuU8ayKo3aJy1ssK5eR36ndo8Yp9723vQ
Zc9/e8NPNNewnw7KMH6N39UnlJzCjXQlGmtNezgYRrhCSUAe7SzP0EEagbUszKbPGB7EWwi449CX
9MjcIn0JYtx+9dg5mlGZ+rwo8x9419+3Y4zBI5FdSqsvQt9K+9tYiuBrp+uaH6RF9amwwCs9Yj9y
ywa0Lhmt8dJwq7jRoe6QbgCGODCB3nR0BvC79YQXtMuiH2ypb3JMta+rv30tNKPEeX8tOnzXfX3S
vRVKlD52+8ZKZ6UEybAnvmdab4I9RwK6H6mrC8aE7ifTmR5IhUlfubaNsNuSSIYqNnzZgZFHV251
0jh720KLIOCMumzl4j6USYy9lIl2Q0ZoPKHoHYDGmeffoycAjXXfY8Xpx0yXn6KhKm+9ZVl+D2r7
7xg0vAyBox1rAVQki2A9mEL4mE8B8Jzsa6AM2FqsAD+wzTy56kBn5Ehns5kprBCPsEJMEab7kOUn
aTkSXdgRv7AIRUxk6trNlJYgol1kq9ebDZoWwOjDheVnHmvOEsjZL6KOMZokvIfcG7XHpjI2ePYl
L0xG4YV3KCiTiI4de9c3AsBPY56+gOMH+bwa1HRkNUzzK/DguisZue135sCwu0mi+7xPwa2kufGn
vNEGJM5ZcUuxOduNgwEOglwXirhT24uuZBeZOPZG18b2IZsibVUBEfil0zA6ro1N+YNZ+R4IYag/
CnH0eNkDl0fPrsaol9+cTAz+EMXWpxgFuXVfdPw2AcIQ6YwevHSTZh760I0O+MvJCzq50m3RZM79
/1F2Xk2NK90a/kWqUg63lpwEGAwDA3OjmqjYyvnXn0fNfMPsfULVuVG5g4RtZHWvtd6QJbbjz4Z3
boamwx0sgWgo1O5Wvvo4OBE2TK3HEwPn7NYIzKTrAyel9DQSb6nHkf3ue1uy8PHSZpLsbIqqDCQf
n4ihv+1avIpUcJ9TpDqPKhbIj+PsfE0h3d8kce08rg46SrmV/5Iteei7FqsjALJnOT8r0/4SGcX7
fEWpnEdkJrOgtucUGSan9123nsMua5ZABW8H18QcXy1k2oq8eessvcIGGzTjmC3NW1alXz24h9jo
QInoZ2s5RFqZY0ZgV2/azH5vsI00nJvZe0UJzdm618FSz4tbR5SZtqba/4rHaHwYV8XgqdT+cNka
vNmDSPdzRwIAX43qbbT2s5eoryXKbGGOfmggu9uoFztzdLR7dVCXa5VPr/mgdgRu7nTrQu/cr8mo
nQSh+GsUTfuZxPAzP6/+TuATsLObFfN3B6Eq3anmcMwT+3WZggKl1Ff4sNWNu8S2L7u7KC/8wUS0
JiWFjNadUuD9PFkvM4v9S90M8dVem3vZZUJrv9WJrXay6a5RdiqTKn4/Ie3SeD+y9J/kqJxnr3Vz
7JwGBkGzvpIdocw869xf2wGniB3ar9XD9E4dww8i0bzjxwTE+JyzUxvV7qMvGvv2sLijCIpcZS+j
UcXwBw3zCHkVOdHJxa9qWPVQtmR/Auup1Ic26E2zCIzEnsrgL01YyBfafoHUCggDy7bA25RqtZKs
wwE98ZNmoUos+1YtWkjCbMPynChDgFg25dXkqyn1SDIQwaRQKEERQyNalGT6Ylgi9fnQySWetOih
1MzsfcBJucmQzVnuBpKJV2/tfxnVNH3BUnPwdcitd61bK9c21b+9X2jYdtbiaYDEnLjrZSyxaYEL
sOUI5vXSpjWOhvJlVvcv5aSW57/6YpQgMM2Ib+S55D1nO1AzfE0tRCQCeVpskG3Ew8Dj9+i10B4d
X+tEci8ZPn+6sKKM/3IEUOPfsyTNZ7U6zdcbZzxCsarYjnfQxBFdO29qMU+tioKmoc8sTyAYa7+1
qhdNsaLb98kODAl9WHqfSn5e+z38Af7++CBHRe3EB6Nq8j2I4epJJFnxaJqP71NFP33DkuKzbuf1
+18WRjsgTGbdyj8sr9BWWN/IN/N+QQ3FTvlmZFMeqqz96w21BXKOhoMKk/yT8kr/fFODM9zGPYzf
xMsfoqQCt45K9S3CKicUtouHj/6h06iwiag+fAy4ydJc0srdyWmyvyjUzMe9g1rC9khskIDaQYgu
CGJokgAUqERnj1UHXcyHe8CNAkD5JEfRZQY61Wd70+xvqnJqQyTpN7MENd9bOeLSZ9Ggnwc00TkO
CA0HUZWkB6kwJg9zERXAkdXsr77CQ/EuE0lxqBJbv3eXYt+ac3vogWi8wN1+QiEs/WGm2qcF4U+y
K/FwEGx3Qs/N0oc0MdhXbzMmPlBdqd+1zpqQC+6He5xxnNCGZ3VAak55qRCAarMp/aFZ7meLrOTz
WKjGwRZte9BT46GpesQFrboOYhCNr2VqPehTEv1sjfagAED5OkFs9HW2FFetQOhyKcRylidl0VAH
hb6urwUnlYh6/Rz7+uB0zfLXScJIo+O0nVSSxL+fUkpf2XbSn7+EdfBhCvrFLN46b9H2upJ7oaPz
W28m9tJSbHOKvf3/PQO7xn37v10jSrSC9H30fo18VgL8nQqEgt7mQhEP8qAL6PoN0shBlev9XiBf
7bJmDMk907J1YL8v54lEeL4DNyHPetRvZiq/uFS8KIVIdxgbaj+zIhSlafyyNPczvkkRqW21CGZz
se+1RYEHojTjWZ7t/Dnb285W1UL/c7bnGp+thbQHj7/11A+2s4vcaPlS1mnLw8goHrQYFKocyNZp
+VLPKvesxn+2LtQjNicIgDtT5veFDlRDf8TYVtS5fkisLj+pKA3iJ/UsQxb44xqAoCJn3+3kb/bf
3f+YLeMYOTtDIXA3dc3bEPeWeeZ5WqJiw8Gs0BLpPOCIU1e1J014BEwxjw/2d3nxiAafcbTm0jo2
G4V61arvjsoTfDRH/dls2r9aOi3qh/Gl3SLdbaZsJe0wfy+VJ49Q5N4wtPrZG1oQpKn9Gd1UHaT1
Ur03B7R99ouWzSc5CrnuOS8m58EbSutJH8rjqHv259TQlhB3Jtsfioy85WxrPrZdmFzr0OWMqPh9
UHtqCb1mgD7GpSzZ14aNwuzWlhPTbbZel91tU7J7teIhI31YWCS4vAzvnypwc8t8kl32Ak6wrUR9
k20zVDGux3+dEFsimLTZeootBIYzvcuDprJXdoTqehtD4b9Qr9NIXHFf9+JpMgrr66wqa4CcFULY
TTdeuAFYMRLxNuHddpJS5KQtkLw1vPkg85a6J7Jrl6CkK5mqH6Ob+c/eTo3uiElETiSFSxTyM/Vr
M0yfVA+NxVmoytV1oofZrOvXrdB8HJEn2MtZOuERCElQ2Z2Zr7uiHtubaTECOWiXlnJWHUBqgMLr
17xQKAAMClmRrYkVBxcLG22bTpYwrKfq96Fh81TuPtpaZf8eaV2TCLAxxJ7g3wk/ziu7xCUjNF/0
EkGbhtzZ2TPzFjlgjKo88RjNU/soe4rKbU8l5TJfNuXAihnmri5T/ST75KGsDtFC4IwP8QKUeFj8
STQV6H8XQlPVjGicanl6lQfMofLbqWzuIfrUMVmibrrXkQ55b4KNrQ4FtSgf7p4VGKk1+oimmvMu
q73+Th6aqhzu1kXdAMveD9mFhVd/99c8J8rSmwrnTTlXTinI5Zwz/OqySsM71cDwkJgZsqc8uH9e
/XtETkdXCNle1kNfzpZ98tX77CUdjGPsuKERV+lNvNEx5Kv/qfn/6vMyKnqLY2XBx/VghtXHIlIf
FbFMd/JASmK6qza8Ro3PO89Zd/8x6P2ZJvsWlRAWLztfzpdnxmOcLTv5Up2abCMwAW3n4vJUcMc6
6qtlAuJExJqxn41Wu+17U72NjTUKhhb1WETxtVu7S1WcKNNxhUuPYh6qXtsE8oPx+wSzMUZS0YYL
BbGMqO7ifPGYYpR3NbvHGG+D3Hd7FbEhFfcL3cyd24x1v44r5IgwI9+7MJxeMbVed0PrTXcTidTP
SDV0/DBf21jLbqvN5G2F/vU6VplLmgufJ9mMhvm2UEz1cRiK5jrl2pMlevHSAc1CI/5elNRl7HbW
j7Jp1RqyzdGgvKauqp1lnzO54Oq3g0D6SKHMcSNbsn9ONlccpHeVxjM+p2mT4GcCeUo2h9Z1g1p1
rRMbVYMSpPrJ0x33ocpPWuWogbYU7mXAItbYCXOKzm3ZPbZ6xUnLMKfgXcsQWTzt5i8sFJxB9eaa
t+PnYVSsm8WYoMKo0XQF36J0bvxYpkX8WGUDvJdI/JDj0zapGWC8j67L97/NkANJdvG0a505z2Qs
6wcXLc+Xan56pwghy3GBYVaQ3YUitKh9dVqQsNnLprclIpIcgXPZ3C6B0994KPFJ2aeNVgXmYGqv
Sj6/757WbkLfeRm/ggZtkMFeq2uEjPyREGw+p7qR3ud/ToqK8f2kapnfTzJI65TsvLYFQK4YYkwC
HRL9VbaMYkohs6Qa9VDWFMsdSxg7iEbKE2Rf2aZ/nbDE7UPvTGZ+N5jiuY+z70LN1y9tjtmKrffZ
XWwO1pVU1o9a6nF5Su+PSl/ewVtUr9B8f8r5eq+1PtDvDsGdeLw2bhbv5ECiqrVfz918p6V1fdVs
KJ44H5t3CYbgB410OaYlHMo5voDLoM7ojr+7ZL9sopM4ocOzoKqlof/n/2tOqitRE0ST04S2cPfy
PIH+9/k3RAz5p2/L2r+o4E1eh8ne8kbslBsNop87TjBuUgWVGychyNOy6BlCS75zV7f72atskE0T
aZK/z3ZaM3k/O7HNv89G2LHdEXWgFr/pH+p5A2rEjFBfXjTdVzw2l3/JIzZ9AtbU0L733uD5QNGc
+5RA/2QKZzqxYaKkbmBJoOtd/cmbrcvi4pyzSU5YyKbiC6S9tduJa79SCHSc3ycmwzI+eBlh6+x6
1U1VIFP8rikv5eJbZ71OpKCRAdr2flJ6fusbtr73/SHf8HtTDsKn9s6xmU17dBaa1HUebLudEngK
f7cGN1DAyj3ks+iuYjvQsxjD525K6/sKTOc9sYXYGXG7vJKaW/adPRHobc0hUs81mfcnOS2qqBpW
prm8gtjADaFB1my09WdcGNtdYizTrSyDGP9sylFSlojy5mW8142BFUCY4LjQDqbey87S7EhAlVmC
hIfxHaam+C7m9cVo9N8TdAXM6IqagGLF3RXMTf2w9E92q7XXj54xQVY05uPLcVpyqNNQiTSmBeBJ
6jDdJjGUjkl5KrZvwlLH330br/Ikm9GfebJPT1WyV81lmjL3MR2KECiO+t7CPEA5tXPKEogKU+lb
k/u2RkLcyrm609W7rtQjX7HHxe+2nfOoLtpZNuVGWjYTh9GPphxFTE03OguKvKE/SJnmnD9z47TD
Seoxyy75KvFa3L3j/kSmtt8pJWSAYcySU80ic0ptBFQ8rfoilYirwn0re2/9JCeoU5LCpW2XT4R5
7xMKLXpr3On3BHmFZNLzXdRH5e1/nzVDTz0Rdf6+DLouXyQy6c9lPibIN9KJ9otuiPqJyMo+tJ2C
C3NRgA417JzITLfAa0DMxQx568xn/VCXVnP+V78clH3vp8l25Oqw53TdPg5C064aAj13ic3exJg7
523TIt4JHVE+b1STR7aWr/iIfPu/YVu66rn/RG5ZpuN5mmPqOGZ4pqXa+r+QW6nqwe7SauvMWoc6
VjXGq+9pogw7oo/l/WXBv4GaydZL4nQ81wa+yPoQH/DjjvbajANKl0RbbWQFIaDaJsk9+pIeqQ78
AADpFxiciERjtcmtcHAUdfQF6ti5+0nOTCGRORpSgPo2sQMjh36PKW7lYK7oFpUp1zzJJrUTZU9S
aoOsMjmdVTVwY/cN7C/CRdVif7LQFiCnQ5ZdNg2Lsler2IdmbCkxbjNQJNv1VVI8yVZa5i+jBThP
trrETvxUN7NwGJbU10iVI0jgzeeZxFaAwGB+GlBUfvbgBQd8RdMJzS/7WbSs29Waee+jeuzZPjym
+iwnr7Xhay5uZpXQ6erX/nksAftDNhMUnGmCicz3vK/iyG6tfwafER+SaRAHOaojHHuoBBqqsqkY
GA7NcT4HmaZisLTMxYmsX3bnbAf2ytndasOLWLwhkC1X6L/75bSPPoJDb6fmhBOuU/0cKlw75MFO
q/r91UefpukPc+qAtf4zjYRTdbduB9kXdRBJJ55BJDD+MSBHlSVK8eJM25A0hnV+74vga3lYs+ww
RnhKQS/elUUcTZhhR/rByESJYSSdf418tKc0ecXHLD59dP01zxCtc1LM4UGb9d8XWCt3waBoyA/6
KtTHBZXSxqweZSPnYXdcEnMBeMiYuh0Ku/mujYAvZJesu1VWfoWLpr6fVGb8E9dkK7pvfX0PjLDa
jLS5wch23tu9yG7jZJoeSUcV53Vzk5FNechNHXRR66Rnx3GmR9smoBMi/mtGFxviqLCWo87LRbxt
WprWP615bW5kl16VoEqtMZQteZ25qSac+rJqL/sqTD2AsFsoW1XrnZMt651I6+ExaeH814b5LFu1
qwLzyjszaMoqJgPIDHmwcLEfoexfZKtXVyqFeftNzpddpYZNIt/1i5GjsOuobvdlNH8o02C8zkq8
nqpEwBBOmoi7Xe+DrnHV58KZjWDW9CQYXPEFwVAl7NOmPKJFNvulGGp/7JLB15AgTyd2Coqxki3r
W/Vt1NI7zRXeU+qgrc4n+roqoju2pgW4IpnWvd324wl/1uQcdSX2pnMfkkO4m3vIWWoJDim2ouw4
s6neZ+7oXFrPeK5ap8OtgRDD4014WlecO3C46A917s3UimNjm92tUt5NbSG2cMsbg62WVPXQdrQi
O+RGnZ+yxsqOTVVUb2687OoFIWhgZvZVjQDMw8WewzJJqUi62kvjoM2mCI/nS22ql1ppLEA16Elk
bh0fTafV9v1cmPeQ4vx60eNHebAU+KHoXfVc/D99IC3zfVtbLRDM//RN3sYvUorobJYpaOptIEaJ
ri6L4kG2VKBst1S37z9OUhtl4tkTDf7HSfnS8tzSnOwo+xbM6m6jxLsZsX1ExaNbmpCSaBO+t9Hd
/92WnbZiKYd4UeHlUaDZvR/1sqxDDchrmCujpu5lWx/NOpSvCImZum7jnTxL9v4+Va0hAwvqP3Il
kotUjFR0KA+y76P50feveZlcy+Tw+8uP8Y9L8GN1fi947y+FQNdp1PAei6pw7vrfhzTWKf5th8yx
kmIn23JYdspXH30fA3napmhPbtf5Hy/xcfbvmeMAht1oZz9q0t0UW+5V0fv+KUUKUeTDD+CDKxKi
0OHMMdaRfnGjw6iJ6GktBKQ1sjg/LfNnHc+AHqZUIEriJFeeg+ap9rr6tNaJeR0ntLqrtM9/lO4p
M5CnaMQ84vEXiSelr7tjpRXm2VAK/T5fNQzBAfp+zRYnWFWvOmE3NZCuaWMA+eV6Y2BV82zk6dka
FFQ1izE9uHEL6m+ypz0nUC+OUZvRBn6ZQ5d966kDPuuIGDmmMCh3Fv1bvmKkN5jK89StzSnFFqef
nenGbpfpJlnH4gbfMV30y9krMNc1RzIeJCrLwLBb72Tp5RlJTAO1JBtl0lVvbmrbeN1AD/LBnm15
R5dAMIieWT2Xo7B7e+coWvqWtRTs+EIfsxTllQWdQNKm2W42iz7k4Xcsa8S4XbEGi9J3+waEezDW
OCENgMuORhyrFMBATHPf5OdFQdHBmQZAtapbnDnzUWm14WQu7HCijEQ/GGz7G+rPp6yiGA9NCkeQ
vAFnLjpfKBOAmcX5ucYQ7uFBUUOAhzflz3grJl8JsfZZ7HY70tLFparj6RKV0HBaAsOvlavcROlQ
vtilqE7Ib1fHFbbO0wiQzUN1CpNf+O9gEnaz245I11LgQ/tmPmSRpryAOLjkk9fc6gU1VRGVpp+y
e7rB1K54VTECKoTmr4IbJqt6xMeTcQ0avTp2zVzeFC7FbKep7okVM3DtceF3umEGGqWk+1EzvWC2
fIrddTB1tnEcUtO72Lr6Cu6vp4jeYlTjlvY5o1zmJ7H+w7HnPOzxmi1688nlMebkVRmidamjurdZ
KIm4PleG4d6YKsZh1IrQgFZEaE54q3d2jQB90QeeXqKEWZTrxbHTIrTZ0GXqvFP6ZufB8e+Jb6PP
Q4MlWC885yk7p+wrtVUlz996bE4sQbo3BfqpusZxyZZnY2jKp/JsTel17G1xEMD4dxJ9k5B3Otg5
DABjVdx9K9iFLfp9MQxKGBkd1R2Bfllei69CGIWfedDiM2TShmy+wsZuD/ZVQb5wt4gl5XGfD7e6
6sdRdo5+DtmiHbqE1IQ8NB5ar0uPPGTlZrs6rvuwqSd/aIQHZ67MT5aCgJhZoDpr57hP1KP9pjLB
0csjIPkndkL9odHnKpQHDNLq91eyqdR2hQUVB9mMvTzjMf5n9r+GCzJ01PzxhiGmDFssgUNCu6V8
b3dl9S2xvjmNxX2QIE4aD3qIXbYermaCTXLF/rZInvO+hjHR11/U1dxBpUMwKie7GCLW4q2+fAnq
+dnWk/qQ1LMRTplthM5iToHpoblRNucIzPSuSkYyJFN7SjPc5VOE3sAOu1yhams/ywZW/RYMcePu
ugrljsVR8R4rh9XnGQ/QiMc7OgD7ZBZXe1K5v9Wdqi/5uW3tUvMRxHtxhINJ0vYOXG9ve2p9Xvrn
Buve0IunOVS2g6cGKOa7Z7cayzDaDnKtka9aRU2Ow0IKc2fHihZMUzKGajYNIUmg4f3VaI3f67b6
hEycvWvUnG+g2ZZYsnLWcWFFQFCy5TafIqSN8wsOE0rYLm70fohS9AWUwiTtn3fWTbecrZQPJv9/
mtm8WKB59z1plnBa1jJkAzQoxRjC0jbPpgXAw9YEMZpDNW80hnJvqsMSam6xhJUnvhhVZ2EKli0U
M6o+PWRN+RLjuBTyK71U2xdrzgoU3xTg6nLMHc85yg+W2IaGFqMA/5HqK/7t/RpafXNZSJ8fHMut
kSHg/8023j06WcqGpFTDPEJzT7T18P41/b4QX5N8VZRw9eSr3C3ac28Q90WTVgDH14UfVy4YUrVd
D3Cf8egUY1DEXr9blaQL5cFVmy4c8kQ7Lm3W7ChisXev4L/3fReKNPoyV9G1bcAD1nHT+5muBaDQ
blysQNXIvdGsOYxT8Zg1oNCQYEvOY4wIc0laXnOst9ZWImwgx9Xvs/JaZWK+6U3tW8x6stO66UZQ
roU+FKd+YpcubA83CWwgCbnaPzZ5h8+KzY6oReLxkOK/5sc55gl2Y5qkzA4m4MWXRY/EYSzaLNA8
p93HVqMHSjrFRH5mECs1PzizOJSR+zVXSIBbdv+0VJhPz3XscooX+a2uJ+jB98UhIbK3V3PCB4Pq
6ryMoNC3BNhWXM0tuzi0yJsh/qTulQhDuuRds82uDr2l77URomuXA6/0CKtQmlQ9SlCtBcOpVw+d
h2mMZbm4MXoJi4S4AvpMA0OdRrS5ZusEAeneiwOlrWPYLfwmtKicj+UAVja3Zn2f2HyeLFmxg5k1
7GoNyAGrzqcc2MuQZRLRQ5HHCawQTznGafGAmiqkLLu/tSOUlPKkPmesWWEapccBHV6+ytHxbQyK
DoVtotMcdWLfrtW6hyZS3+IzdclTASWwbdU9z1ZM8ODfBQgMvlhxhDN7Brkog8LqL3NsX1MsmydP
r327EPE+d+MXYQ7dYaLwEzv9fGGxu+c31N6UuJUODpp2LKs7Z/De1HlOgpSSjl+6sNVbdt0BHE2q
lZr2ZXQFCi59m4QAt32rtZfAzLsC1ZU03ztDPwRe3ODHl57LxAAh4Jn34ybXj7a4Ccum0H23A0o+
FHhQaV7jD1111asahgJmMvyz1hMuLtaxsMf9POkdLBgTMbbZ46YWNnZrKf9XJcseV4NbDqL6SvIQ
HQGEYNn933YpFaximaszohqEBqNKrZIteb4uQPcHFnoqG/5Ut1st3sRQQ01/ZcsgwOpHUQgGGFSM
mQcg+qI9FSoRAtVVdwOS5Qu89zhHbtBS1hlnoDa7LYaHDrFEGCx8fvh7P6y6Kfeaqxh3irW5E4j0
l2dm7u1ctM8EUzcriuA7y+qwDHHV+wx/312Nle8mNmsWSQXZs/dCSwPyXmv1cskz9wA/PL/0Hk68
GqINepI+OeUcEf4U1slVUKMlh2RB+enR2HXNwCY+021EK7Q09dtkS2R7UXRX2JrC1k4fLk3TKver
tdQ7oL161SyhUgzr0VTqL1Wl6TuXbfHDND1XRVH49VTURzZ82p591ISgM2zQIrFOlrMOvqK13/GV
aHYpqZEbVqNLhvfwaZnv84zNsQXz9YjkenZjFyrl8eTO8caOkiAmwmPt3iezyuOp7bNjP4FIMsjB
77Iod+6gfPPUXwc7yHEE2RcVO6ppFG4Qe0L3+8GodxoAuMNcezsLNO4jjCN0kEQVjJ5wtoXb8ofc
wW1xLBB0aVrLJ7UVOALMHsQrZacj2MSbyi7JWD5QcGmQB4+6vaZ3Bl8394mwKU0qeRpT6sM6clhD
Bbi831a2vzZu4iurSW0/obisu6TlNHMM1tp7WXKdJVoF0gD9+TDZ2hcdulcQrZRrUw1UaFWnxT2q
DAhAGLYfq3PP3yuB+ZdW7U8JcISezbQ/kbrxl8mZw0loD3o8tNBWFfUeSwRYFRaMIRaB5CGOsaPO
7duxxGyT9PJlhVd9UlYKffV0iNzRu5rWeESRK9s1ojH2tqo6u7ZJxf2iLMbOg8TN52ErWjb2cmjV
6gngf7d3jWYIKmX4mpeiP9gu4mSpAHFhxGhU50kb+4Y5gwokcuIfQbAfrSpuJ2mV+22N9kc3wTXM
3ee1MpVPXqY8gJO+0evCviP1MR50NSMAsrvpoiX9ARd27SbZWkOfThdbGNNFVWIrtDcD1rxkBsxq
bvyq9gsYn6tQICh5+iVNVv0ioLwFnaqS5N2aPLTDecm6B6vaeL0ronmxCb66r5vuta6naTcYw/A6
d7xLSMPjKzndEeBkPL/GrNk7eIywIYlIkPVB90crF7RlsVl69VYssudyNF67we532w39agqySJAt
nFfgUnhEkWd6ZftB9FNHVjDjLnQmdoQJCNr/lXiHO6rttc9ZtwJ6Nczk85gKNuSRGF/qJCl8J5/c
5zZVAHaqp6kdmme7TGeEUHvrUzKUhm/NcY2EJ09ljDI0dDii8jR3XYkhrG09QoEjAjTNGATGnY6r
2F5rQWhbGrCytXX0e4TWmkOswwaFjRgf57RdcJFPzWNW9Mtt5bTTyawmmHaAtM6902nhkIwiVOrR
OruAB+BXudFJWYrktrez4rRMjRH2gCn3Ao2PJrOcMzxCJ8Dtirek8lhEE7DY9+h9OUo6XAsM2NHA
Fw8gtNsTfqnRxv+wLhRbP7V5Au96rT9XcdoGgIRUvzJzBHLNGxth6zFpNKIg7fvYGS+gdn+VtkLi
hc2/qjfnnP0DIGARzA1siplAfIC+fbMm0+/DmCthyXtB5dX1Aiqnt5aXzMfWWV56ZZ4CK7K3595s
HtKpH/d1IZobohOki6FXaI42n3Bqdv3ZwhfZNXSkOXD9QNWEUCKzjOlsTuLR9N5cNASeS2X5meB3
GCILVSTKaVDi7L5F9eZQeM5rBD1xV1vW8OzGML8ioANHtE0PWUxKV2l1YOeKQTDe9ZcxnVy0akp9
59gLrjnkb0f9VuhUQ6woVtnH5K8a+PGgQQLW8sitGyMP1FQkyUEY1SUZvPRxodyOJFfyUjsdxIOd
MSG4bQxhnSraKVHSKwtXMJnZ7GtLj32c2v6qFl+z2wpsSP+LhOzEat6DcsMXZWfFphWKVRv3azmU
vtchca/j/lhF2iu9D9h1dHuFLJClKLfYBhysGvykwibwvWozbVFjUT2TACCkNPpbEoIuKdDy0I5F
etTNN70SxoHn46dmLLHlFNl0N3DDU3Y04kCMy9EZ2vxGGABVp3qCJWlPz3PR2Mc4ivpDm45f1K4i
pWCK/WonPPtQ5rpLSQ3YUYdDLazXPVX6N2H18IGMAZeTJQXhsStWeH5DG5EfSVmZlLreYw/m7AsE
VnbN8DOnYr4Hg0q1o7KTTx0CCkWe+pU6evfE/oRq5mWtB+q6dhpmibc+VOyk7Wz8rugDv0Q3t89x
hPC17TwJ/dvskDSjFs6Ocx7erk5SuD88OGmZUuKcqEOcKOMw6rQcotOcYQmwele7EXbY68vPFvHH
Yz5tX0jqtveLc8cjo0tJemrzghQSvthTuXZh1yPlYCZaSwBBrkA03USqiBQFGj59bs/tPdIX3OCp
R9xRL4QcZW1WJoDqAYlOezwucliOtJCe9H3dZcyXHe8X+GtMXkUXamimYjnazq+8idrzOOAi2LWu
r0JDCY2lTHZADYBgo8B9auzJr2Gn+6iKhVqS2bhQ73OKWI9JZF+KcTMU6wdgXAjW+zPlx2eoq97O
GOEslfl+6qGGK3nJwxK0EPmbo1Lazvc4o/YflS0LQbUG2KGQw4+GpzVNBbxFXA3zziDOR2K5Tvpg
GIcHymv1rrF7OKgaAFPbGK7DKgzgIbUJkazfJ/E5ifOWMDfiW8nNZqdCNd2bIkcoB0xQiTfxY1Ww
XhX1BdPl8+LZ/ak2LfAHZhsFUZR8GoTi+boT9uOoPQ/FJxVUDp4ncXtBt/qnSc33OK5NdsKVgvKZ
xvq2Am2qW3xv09jwqxmYg6Isl8hD8qhuu2cEm6jMRb+iqSw/qdH4lfhuOLITPyxxJIhN+C3WNSZp
ndGde0pYvmdj+RGpb8Thie+KYd0PTkSw27lftLUsTquCSZSRjZSOjGjdCUDWO8xlua/al9y0Y+Kn
7mc7od/uZOsnq84Pefna/Bdn57XlNq6l4SfiWszhVlkqpQqu4Bsuu9tmzplPPx+gasvd58zMmbkw
TWwArJJKIoG9/1CE5jek3U52Xako4STLbHoLENZbSLV9xEeeOr3sNk7kPBlj+lbk1daOmg9c5b4g
xPkjT1mndsE31I9+ulGds6LwOioHATq+UaQ+YJ548axo31TIKtnd/K2KML7086Wpp/2y529RoDFF
zV6rNuiytevYyuHhR3+2PchDNmXtaegrtE/VNAYsWKE07Q1rLWqalaIfqCNkiQ/i2fJ/NgKbZTkQ
CeIEBlrfkXnjkxs5J4GmXVWx28JBZvXRA9nwZsyU8eT+io2ksSqtyV10+HykvDFa4rMf6a5FZeC6
kJXh1R9NC8TcufDsVcTG+d3B78+yByxnIc5tzXn+gididBE00m3sKzyiWm9HOtrb8uD9hgjbR6Ea
Ad4cfvEU1MkfaMIKW8k6PeiG8vDd4QbB8gHV+4BS3yLwc6Gl3KdLd+QGv2PVneyTxDwPLisvVNjK
ZdHBBijB8+9C1eArgWtHZZQ5WsFDxu2fDVUE/mYzk3JZqbpprPLCHM/yzGhJtzrQ19ShgFfi1z0U
njp69NN8HzSls7NtW1kWcamcjYKX6ng2LqO8kcWYGucqmqwTZakcnyvSut4EYM5Kk1msl5RXY1ah
qwd2utMtxFVwzYkhmoY2Vpxeql2ARTfkVTzS2kE812t7QgS1yKivPYMkWFI96Y5t4FPjSWZMHKXu
TS80blotw1Eo6cOT2nMXNmes7NzYhsIDlXVZ4LR5grO/au0wIoE+xD9UiGKs1kNyfxrSJhvPRTkf
EJZQT5koSJG/UFAxja2FBOvUQVbjJQWbSTKaC8+tHjo9txYS2aPGJKrvg2WvbLKgXFpxMS9TErmi
MNzbfHnrbBWp4bDJRt+72MIgSB4GH70DhNzvYd3QlK06gxxr59m79OIgh+LTZANshrailSjwq51O
qZBMITdI+OjwHab3xtB+UlpzL1MNL7GekIUQYTnKdllCVECR5CiXbdZlbiz3Sbf6kwzbrCEdj8pf
AkeuFr7zrPZARA1VckqT5IHVJ/tOp1aTUwFKVnYCRm8eZUiMIF2EtpdsimsYib6Hsh/yqLacqzzo
2Y8qjthKQq3F75a/CYiB6HAfkDkGJrlsu9YsuQCpmKk7YuGmBQg5iCkUVotjj8iEnJKXc7my44RC
kh2/s6qanst2qg8qaZc1n635m+afalzXvzrh1GwqYw73mhVMX1DSPcn+ELFg0kKqecIBqb047eAs
ZAckkne3bE4dNr3V5FXQyZqE+iQA563ixW9974XbOVYpEo0gJv08zF+NqH5vcsX6M45A8c1m/1Ho
LLVgEHfH1AdbqsLHQVVgadsdjMxY7xPKAUjXpqZwd6I3KLr6ZKXNCaeFLoFMhKwithoYAgt9BlML
kzMonpdetVcK8MynSiCnCkzJZEvyCkQL+TP9STIQfo38xFjZK9NNJjz0jIvJFojURag/oPSEYchs
tcj9ZYb2MOlavvsMin5NHO7DY9yo9pFqbWyYUA+gde0HI9LyejEaebMlhf4sO+AfFuQYxZhAz0lP
FXMEHXyMZtZY1eA6R9dJkIfRsGoP0Q18IA1fWQfjr+YEv2Ja2M6mqXeO43pXPx+Ak+I8sPREUx6g
qSWHqch+3ENB5E2CN75EiQNTZdkRtiSx6jIDrPnXzLHBYtLNO2tPJd2/qmT+r7NLpi7yinIjx8mO
ZBpc9sKkYb7FBiQQ3FTGxySL9NMw9+0qI4O60sM6vmiaFl/k2RgZ5lZ3p2rxj47JnvNjYqUbGR+Q
gDJvQxr24FUOnEheBGnDzlz4/ZwtcjWISK9x+fsBhfJ2VcIfWXTd+ENK/efjbK1Lt2+2Es07Tvq4
qGDgnGRvFfpL21H6l2Ju1EcXvyxpGpCQ70f2tQYYA2KXXZw3rQv4+ZtqqOpNrw/qa5uTOo0shTWf
aKrw7ha+aUUn2eT9Oeqd2j3KFrqenT28ammvPVbARmSwaeviFDeIDEyOp76yIRr2RhMGq26M1ddw
ynuSfFTYTNf+Q/fwpsiavuIPCn4FoSmkysIpAz9jLma9tBuyKcZ7UYDXlWNVdyab1EXuRo61jOxz
ai9MMuRUtpafU9E8u02VPhhOa9mUkB1ncxtL1gQifE0RUhSNK6fTXkw/SC6eO14K0fLKSHtBVhwt
Rfy+RCPL1S/cotKzbHFolgXEkL2crHdAqqahVdeyN8rDBFsdS8HpAyZeQIrw4hjNeaiG9D3Dpg34
b+vyhQjaI3DGej3NY4+g2fjoIunx59+H2i7aZ3Jor7rVP4YOU3fGC6tKdlFYAp/rguoKjs4GLlT8
qY5RRaYdb1v2wNN+QL33o/uZaUPwUfbIX+H2Ya7kIDnZH+rqCsfVvlpm+ttkeKbTXg6r2Yda0e+z
5TV1GOALOduqydj1VaIs/RGQWqMgCKJFvnd1Q6VbDj715WrWt9LHbtSNszcX0UeNuoPg1jQX1bAj
pB5b6igOHCe1H0iOzIO+lM0pU6Inyy5undxHrOc+GcZFE8zwuAOFEm7spPNrkl6koKztGdXODNQU
1qo+IhQrVGahmcDqkm4xadncBk61aYisAc9wSI6LoMujI1br2YsypOq6jVtlLZt5o8FXDkDB6PGY
vSBG4z670B9EQw4wS7J01PuOmFY3B0tV2V/DIHpvMcNZNbWpH+QD2obi3LTtG0+SCiBeq19Vdve5
Nitn6Tkb9/ErTzMF5i5iMKLPzH3lHAGD3VdZ0qyCxFrwz/9RzfOHPmo+S3vDJ7vfmzzBUhWr0znc
4mpoPllTYi9SpWv+MLjJaHlzvakgDvF4NR00sAtkaXJ9FQ6UJik0k67NbidKLyIlpZB/GaMOTrwp
Wy/ZK86g7vqG1HsjWG6Zbqo7tSoxt/Ly8uH2o0zb7rmh/KwNkkSD+K7OZvAd1lxwkiFc6sM16RIw
fqJTt1XtMKaYdsleQWB6Qq1nYWchQsl2+zXSBC0+a/Kjl7TBtclShxx42HwfO6xlyMK9Flbnbimw
W1u79crXPMtP5DSb740DDCA3FffSpHV1bNkgryrT6x7yHiqAJMqgLtzvGi196ruMDLlT/hysfFfo
dfVTJV/29xMxRkZGTgYHurgSIIPn+J61ykqr3RdiAUbpb1WVSOBhh2ScEiBiC/kxmPrYXsVD2O1l
8+/DoJ99Dhubdz3y3obWGsK1OuJNYCozqmDjQK5EYQf8C8Uvz5w2cFampiI5g6TDiupBvTcr31sl
aa4//uOMX+8zZuRD+eB6ITZXSrCZ2Xc9SW9k0WoMtXiCWqJDL9eBYncAbELWOco2nk3nhUWPdUgB
HawKwb4I6+mYheBuJGy7dX3lJh+p6XW7jJSErHY/g1HpINueSAltpI5kpGIBmiiqkZywEyo20ZSR
92/hl22bifsOyg8wn/KyjQBZgOkDrtGqO2UY2eqELiX2Ebw5Nup+vKAsbZfTdG6h+QB/40we2NeM
G7tEbcT8Fbv3jsI+QWVLtpWx0iUfLy9gjL19MqJj0xs6yiQDqhBRED1lczk9tPYOJ0CyxfVAsRq8
c7/g6+mfS133z22QWwfgNUcZkoe+8S0DeEmMJ/o8He5j5Zk6z+NqEk972QTK5O06B5O0oXD9x9xo
NtrABrATrYiK97ljMSn75AHCSrnHwW+4jZcxsFU5soYc5CwZc0nZLNQ8q9Ak4UpIP6QXp8/X7oD0
qNsbF16B+jQjs7VvSzye6rBQs2XTdey56kHZ90WlPaUmMj8I8uxa2RvCEF9nuqKuRfY5W4rrJXrY
XxLg2+iKI4XVOUcwtRdlnB14CznGvpoCLxiNZyz4aMqOsfZLJvrx2kq7Nl4qoe8tzBC2fdCmHUVM
00euxByPcrQnrmU/pmxwb5eM8gh30tlONlBElaJ1zoPZ862xkv++xdoH8AK5FPnsiJQpOhaFh6py
ojjhqikQzWhYE66cEaWGlYNIDXXFoj5lul/dDmPWLnnK9g/3+EAFoF+VpUv93TMK3hoGt8VEQeM+
zzdrZ1tm+td7SJ7dLhOvbXMT1nVwFUbov/ZnMmJnP27bs64JgmuW/UylAdycWxopicCiPjz4SrvW
NbR+rHBQVrbQhkU9cU/O0d9l5TiTt9fxRUnaatNgGraVzSTyMVOPtOpcanrwNrmbMS6NNwPWzNEa
nXo7tYh6SOkuHtgvtxsB+Hx+YmCN7TlL3S9ZodvHyrTDZ8uypn2fjsaiMqLwGcQB332yVSvNDKLn
mdT1Cm+8bBuhXvQc1WZ0ZZ+/jiSZ1xZaLbCSPnuNKo6vPp9QOTZNUb3pPaP7jeEI3KrfaAEkDclw
bATNUZ7Jg7y319lHhtXcWiHXfcCvQT9hM67As0JIM8vCr5K31ILVYZ3W/5EMeFjqkW8/xeTNtkjE
PbRN7K8C7u7PJkKR+zEAqpYICvQomG4tznvABJ9lhDx+vrTZ/e6zGeWPIjBeSegNwTR+j40RcVRe
36nBlutUU6ynLIeQbcq60Amm3wb07ayczIBqkVpP7VOD7gTefSZ50yDok3127qAjX9CtZ/MICuGP
hIQy3I/wK6qK5ZqcU/8AmSJcKaPn4aIxh6xOtPo5ZFG/82ab0u6k2V+mznpCrDw5ui17cGm9qjsd
HglVoW5NwSCXh3/XIWO4kYBRi1174+Ye+pqGisWrOoltMk0Zk2fyoOD7csSlWAVoLqzTKGa9xgKP
7tjWp0lrgsm8UkbRVbqvjn3XHiIHNJccIWNOhV6NJWDliuN/BKYxffX79IwdyPCiBFmEbr093lx7
Q/zqZNwVAJGkUT7jLuNbMd4W8UzEY9RT95nTImXhBfECEJhzLhOlfjXTN0gzxls4RBYKAQiyOqkC
P1Tvgw3m0c3WEk119B6F08P8Ss7DXnkNOUry0OGzp1fB8w+6U7SDajLnbQdDcQ+axgMYo4xtQFXX
tY+Q4mayeiWCtZb+Dfe39KluMue3eJupt3ikMn/owaXbuX1RsLVddk6ifrhKd5Srax3nytgPhq+Z
USEOoxfDFefGfjfZtbIz7OKUeI7FTzdQiUnsuLmA8LIP+CudTVMfLMAwyJYaCB/IGIU3FtBGg2PH
oArjFbNU/jT4ZLUvjtFaT/rAIq3r2hu7FGCG+jCpSryU29M08+tNPWM6KpuU/lCey9PsKJtO5m40
q/ZOSms+a3wXj03pxSulxSIRSQdWTpRk0brH2TEh86NirfxFLZxHN6mi76o+2gvVGa2Lhu/NJ1Ms
DPNpF+itsWYT5KxqxJaTpZqawvGqU/aa6sZP8lB7R0s1gE/VRfLUeX75YGv9d9klQ5bTilIHlBPp
xhXqCOd4pDK5w4zZVcakaxekmu+aVrlwT5Bc8RKEeKNxIpuByspwcilFlOrk726xuYArEEbRocC3
iJW8Zj3ez+asFIZtpfUYsIRdzegpH+IpO0ealSGa4o3rUnfiFeTs/BrryefBgxJQYrh5lnEhSbvU
vdpHsIsVaRQn2uPUI1oQpka18U1oz54Axos7zn0Ejj+fI4yiNt+SoriN0CmyLIpGfegxYqSMLxjj
9m9HdtLDRvOyBChzpx7L9dQ4KlkrP2AnbgjB+K7/qGfLOKOsaZ7jvKQDm4MfSMd0uyrCvJJExg/0
YfpTkzTr1jaUYp0qSr902UWhVqAjYynkx1st1hZahvZhXMMYcwzjagofUV0csNDb4mnGY7mNMAZF
rwjgTKfXMDIYJw9RW/mb3DURgxEzZMxXRhPmen5ITR8YJHIUbC99Ur1bV2gSkn3it1UcZZFNqn+U
MalTKGULy2Zs16Smp6WM6SZLlcw2q+9J335zIy35okS8H8IOKUA7DIGvzF/JpkLFmmSUyb3dChGo
nZXi0OghDxmE4ZYQHFDubhr8DCI/oOYwhsjJ9RVFgap3d7fuepwWEVJ8GfxsuNS6t5ZrBCXum8d7
7J61LcS4phewUpm2nUehYCHa97WFnNeXtbtqVc29ynuX5ilna5qdkynuZIU3mHApS75P8m42WeFF
9sqxYViau9Zv0Z0FpgA+hQJs6dXH0IQLLA+ZaCYg8DBaCobVvWO0s+Y2ROvHed3jjbUc9KFDGmta
d0J0KkwUSgi3W2ZYRdSOG9bSxhxQ8vRK9pSFYW+gSzorQ+zHKStUp6luPjqxkW/EIavmhdU0JQp+
jA81zYAOaG9jvVNg74D7DxEmuM5z+nkmY7GIjSIWD1axGYEg/lHhf4vC3RgerMoLn5HBr44A0D+y
agyfHas9D5YqjN0G7pke94GTSqGhH5SAj5oPAhRW8UbqvGqOayO1EmIcKHb696YUhYXi76ynkbqm
18K36JVkQXWif+yEKjm7KcSWENlZyWYsRMqRDKDSkSKwJqjyBtum+bU2QV14bcrXtjT4Ullg3lYU
qrSjfBDLR7JtmHRT9//B0tNZkGf7Fmmze6mUMPkCwOkmjmDZpQNATKNOLqQTOgp/a0vRqHYKrYS0
Gm+TWq37P02aglx76GvxAisEX+TaMgBKtJdNKfyqjMlnU/aG09+aSeWSXhBzE10BGRXErxmvelW6
aCZmgqNtF80ijer5VVUsB34SuBNljLKNqc3BPlPYXXqlUT8VIwkazUN5FRvC4HvBFpNHTG6zJWEP
YyKbZxVP3sTKwBMdHuRVpVZAVZCUn9F7Pquh9i5/w6Kf1bMzQyKHovAFPfB/9k2MDOsxA1DqUMy0
Gqov+PmxM82h6svF/BAGgNznXt1LDS45pk/jfx9zRSFHDgl7u932AzjHcDVHGmrMWXUhx+FeLFGF
kmdJRBI7j8Hm/aMjTbClQ5zk4R4vQJo9mFO8y9DMkLlUmUG1jOaA4i5lBZG2jROQZah8DzuZqI11
t9uB4zGWcsKkdNolm3DrzJPygKL3sNTSBHl0Owj3ltJaz7mva3v2LejLUXB+LgrbekbptFSzCmkg
Ijy3v8cA9/C41b5H9hJUYvZHOCADqka5h+U5v3gaD9XKyamjtPLz3+q8x0LVyC6r6ERlE9kuWnIp
K+Ntot7iMjTKr+vfY3KYnPXrGnLsALLqdiFkdNbgcK6ga0HuRvkfA9vwxWi1NYXPIXjgszmvM1Op
PsSI3jUut5xYrbVrWGnjSR6ioh5PgTjIJrnvbWwBPx/BgC5MQOSIIB7KJgORMkz1Yy/uhz4ouXCY
rmZTNo8yTMTNnOnaiu6/IkblbhFnIE0MzYkVUgfy75Z/UcvS2DnQMhfS3UNmYeRhtHyoOnF38Cfv
TRum8KE0SejlkXe+P090J135FMfP8vEhDxSFVqnVfIbk0F8Tb9tV0Wz05tDqNcC0TBmvY11NV70p
oAeCqdjImD1o0xXaAfSbpGU7J8bdyrYOyBpDZX2h19/HCe+IKGTBXqnaFyo0xYF9VbSWOSgR17r8
M544abSGYT1//ft4Gc9Y5V/ByMWLJFSPbRqaz2PQaydlAjcvs962gi1h6znpEQE4/YvKwvKWNK+p
YSN2M25kFnyuyHspqYrYMHDKtkLxbNU3B8Ba4fnWslqRF7TRFFfEWsjFCO12q27U9guqx+ojkpnK
6rczMuEIm1frEWdSMpITvuWjpr5Haf6hxXr80+4/1C4VEA9gcnkaG98GHQRHOlr2S9MVyqroPf+s
KGD1xtmLBdLAoJ4aVGDTe4AkLkzXn7yYhP2asE5p5hmoWq9Zr6EX+xtsLCDFy6aaJCvcUJu97DUH
B63lzNVPVVlYrwL7Xma199S7of7St/pCTgKpml2ywPoq58B/mg9q2XdLC97G2QvRanQy/8xWtlr1
Q4Oqvu4DmJdBtUXBPU7qi2zJA1p+/lmeucb4UMW9crjHzRGzMrsCJ1GDlbeAjW8iYehURZZ3kWdB
aCyiiU3fPW61hrPzJgxcZQx4qHfRxEFepHIx0eyD6Ep6eqpYBgrsiZKmu7vUcIZR8uSqD6OrVVv0
/N/r2kWoaxrM+hgrKZSKXunqYxd4t+5koCi5kjEzhrC7CUBzrHDUKZEPWQ26iiW2NGGNpY+rPE3F
6SBcU+WZPFiDMGG9tYNx5hssBt2iuBNoTm0e/Nnm1529h0rkjuQzBBgctjjR479Gbo+c8mePp9/j
1IXU9RksW/Kp8r9MVyjW76KkxaChqcML/sEdQFAqt7JZK1pIUpEOSDTlAWe7K+R3K9hRFlnMGUL2
+TxkELPk3CJpAA3p8/Y+TXakKrqUdpgt/TwYAaL/5WdthGSfBxSipIv1PW51wZ7ih3MMFIH4CAIU
Iu9T5WA51YmTVzlrErciefZr6s2Au0zQiZRT3Vab9gXfOJZ1nkFKXHGoGsTx/tZUtOLiFxE1cTqt
VjOf+M0RlPLUgCJraT4V4oBrQleySpejXKBzOCCE+lL2yVEg+J6hCLhH2VLRoH9Q9Q4Io5gtZyXW
9DODIUnqwdwPUmavduDmtcgYSfkkUpLpM/pRsk9GMKuABvT/GZ/2gw/DNhp3DoCdtT0M1kYXYje2
706QWsrfm/deOVj2qmKwKwbfe+9ztTpnieTq4JEqw9pYc6t/+cfce/P+c8MApHSlO9tYZKurVGUP
2GqLRqajce7LN20L1bIYzCkDmu8fG69xT66QUzBjyzokCG4vDJmsLr0qXiK/M+0GZHkfTee7YeT5
TnOpSEnFSG36isaR8t4lwe/hKPzWZbnyfh8t1SiD8Ns/Rsvw2H+DeeHfRpuha6zRMOQTLXSeY7d4
g6PzVJWeUCeKqi8B/AAZtrtEPyH7Wi3arizfwIY728n3GqyHuuJNyUJcLOU1sq9OHYd7E1GrGCkN
Pu2tCdPCas34jF0HjhGDZn0xZ1atoxMUP6z0Wap85pr+pQ/C+r2KEvLd5ZBcFTKwu5qE8N75NVv7
Ndsux/yHOz7naWH+FLNjxMje44A041w6yTWDtrYbeudzdqBBc/Tb8lmzBvxy/BAMIw6MH45WvrHg
Vn80sPa41aKXP2IaNWu19yd3sq8KuqHv7YjR0aAC9BksihgNia6zZubKFhV079CaYLKc2Ji3oWm0
F5Vt1qppk/Qlmd48YGaYvLbxn6gILAC9Kt+cSAlWIut5znvdfFBds1snZVi8m2774DY+cEPMqtCo
Gl+QtCm3lUVBJZ2wE4lBEwCFTOK9Dcyaml0ZPsQJdiQC6ZRqkXMFE6xfx0PkpaCWJq8lrJcvoTMX
D7cYsrz9cm74ssje20wTXZNiQDwkkfOqEXaRHaBnqZxc4Un3y5wuxZxORsCk/NRU1fgqTv7jMWL6
LGb97Tr/Ov3XGHXK1r0RBk+W7/Soq4XvWjywZ0aj8qVhl4WEd/wkW3YCSyh27Pxg6nH+QgaZZQN0
sZXrj/0JwHmyMhIsmnIVPQy37559B5KmuCPElO2ef/VRbL71SSye7NOYJ1u/5iG/AT5ljIoHK6uS
be6TQgJNYX6x5+YsN2Vz6YfLEmeJS0J55VQgU7YM0CL8rqI+Qm6meUWybDEL9mFajOAtCpKvsTgD
Pft5JmOyV45D9uB/6L1fhaQO5KVwavcTpHE0ObSP3nNImOpRvTOjQftojMcqVtv3MFTMvT/xk+Wo
aureLMrc5CX0/hyk0BBlnMJNg4plrR/1jLe2hZ81eF6EUlStPXmD7i3somuull4ryA7mKtYGavkR
lBqqIPg7NUWvrJHpnddeV9a4LQMNpN6xH2oSrT2uApeqr7JbKToEWncbJivWYhjLbON5trHPqRE8
uQ2bPcShEzdbqkpoCBhmsS3Qev7vz/7ncW6qqQ+m7y+dxii25DL+8ys1quGuQ0SKkA1sLg2+IssG
tbVN0QpL4BSG4qKZ8LOQEIsgzPqtfP162F6VXqme0iHtrogrfnc1tz0aFXVOQ220I1zd77LAI4s4
gWrvQ82AMihqPqVgthogTDay3IN4Y7cIAVttoSoA1TTVfCPLbBKtKs9AXxdnaD42fhjd770tha6z
HKc15nrqURcWVlqehvXfQrGS8STbjkIOQIUntkmdgoQo/lW71PSCkzwUwsOZVMlSDTwUaX7FBxLc
O82oqWxEzXEWi9FKrkuLeNcrGk73IiQPWtv37aJrVUx8i3ZE3geoKSZt9bOp8Z6RxkBvr9LLq9aF
LfSS2vmuQH7phQdKPz3ruf4k31fYw+TGvHi6vc2RpV3YznVPRQ+kCLLAH5Wuz4vc7gQNDLy0t7nX
4JtYFz5E2k9ZeJc1dxXWv77w1TpZVnYBZrb8q4h/H5Nzn8ynwjvKUj1Gfs3KVxN7a/n9F71zjNe5
rvU1GEfnISi5FQ1RY1BY15V3YGgPfR5l3zQX6dAS5g4yj9nSKqzm4g6RM720L1Y1oIoS+iyETVsN
tg2So0spGSjFA2UsrfJx2U/hBpp/d1SnubBOSV9BIpXlHVQRoLyxI9gZc1YvYuqVV3kY/Lq7zCbK
fnD0b3F0UV9zfXTh0RfmbZQqVp1GAaTsHmva2N0VFLuL6qfUvFP1gY+7kVjhLgybEialTtVGHGS3
7IgEnFyFY7UskcrcSl+vptO1nW4Af58E0lTGSq/n8RhplGkkVBX88TVzPOsoh0RYtl0GB+kQMQFH
IaDnzWCQ7B719nLb3k9zDWTDHOL5tYr2dZt4zabPk2k/N9ifq0WPZOPMRqXVjhmkCBwT1OQo7We1
znvBMWvYwmYcm8XdktaW8Iqs9qPd2DnPk0zS6IqjH1xjQvZDKFl7VmIcLHu49CItU+lY4cT4ywM7
HR0vXMp3QrxjPkKzN9FAGZLvlYh7FeJj99Cv8f+MR6AXbdLBSzwxeNf9vpnPiS+odvwSv1ridxhH
Jf7L8xcojnaVGZs4oj47hhQybHxI/2pRBWjWUSGy8yxZLraNHoHSZfhCiWaWpe0DwJKH2ytX/QnC
RejvpWY35mjXG2wh0/uTzMF0+KAuQlJhu1xmET3fpEbQOv3uEzAg+lsNjJPMz/CnQkq/r0NhDVSc
7LCFaClPx3hOVq7Rg+QTPU7ZFyd5dj/IGMBj1SONJgapcJ43n1/yJvQ+ZPB2TRRVULd28TCQwX9c
TjY98SPwal6GJEwf7sOmrqr3EfSHaKsp+mKKNRVbe33U98KgYp0XOpXua472FfnYX/8PPAhEe/r8
/1e/i/4b4jj8PvqOVLV7Q6r3GSjJKMu91Q2ITlLA2fWB1pDlYI0nByK775281lzf4OyB6AiA4EyU
PU6xXMF5symklDWMr1DXXeKCaa+A1OjDN1tPv0a6M2w6ve0fpIs4bM3KRyouK6EHlbjGCOt16Zh+
91qXZ4pPYdV2pt09/u+GyRgAoB5c2BTfkEgSSYRfLLd2ALJL2bwf8nxqeTZE63tIQpdQbvDPaVNA
haljpKCANHWBae+RtADl4PNXiE083c0KQp09+Zaz0lvqd633MwWIZyzCuQ7Xbqaoq6wbMSkS7uDG
aF96NW2fZqNQD2o+JwvZKWNeYkJecd1wK5vVpL7jcOVSn569brhhVDGmXls+NBvLUHOch9AtkGm4
LgRMlqESfsoNnAEDtzyGw1CRGFPAKBu42eGq7C8s27G28oEcoAi9q+bk7f6gvj+P/955j1dDvfEp
fB16yJk3hoiBaNtJxyvjkz9CSu0ke1WxpSXN/XtvJ5r3ubIXDaPnOSjbbzoWGdAn4ZzL5Rerb9Jm
wfQ0KohXBlH8ZzxhVFv3w/iAAXVmHfshTs4WboJLVop7r8AzVG18iKXR+NEJ+K2rOwa+hxAggsZv
d2rczlcrB15gqKH6VUzyh/5B08hAy/zq4DvzaQwVWMYiC/IrNRu66ffRRylJhuQhiMVSOpsxtTHK
4Zx4wyoq8VelQvlJSxkoq1gWfiNybTDqOFKjeFecDae5DZOvMhjiAKng+V+GKeWonSsBuPTRpXTG
R/nIicdEGJr5f8qWPCSkXNddKRSRhVmljNW4rC4cVc8On46X5ro0sY/xoajfUsnyRcRh/pbFmX4I
ZXYowwBtPbsksO+vM44M5ViYqP6Jt8SsJ2/lK467ks9wGHAXIBKYD/KVvz2wcw96kUv+dSNHyKd2
YUbhDhSOcXvMy9igsSisEXi8rwj01sXUOtJ0qs+1lszbHrmSM/gM6llpD7YlBpaVTL23TSv3h3ww
dP20qymzP8jWbR3QxuNvMbkMgP1ZLweTTcVjDbEQAsTCMGsXT6HB3k82TzSetf2bWzTo4AMI+Hcj
8LDr3yCu/DaiaYSOqNWi1CWWNVGsuMdCU/dGlLCkkS8zn+Ndk6LBfX+ZZQZOyeuAdN5jcGPCreX4
2MGIpU/Cs24/uzG8YaX9Pgx5/UWfyLDDNKcc0jX1hdotGD+sH8iiTQv4WeOfU+PyCbNb2E0YuJJ+
c+0db+n42PIHuw0Rjplq7v0hLz3ouig6uHATDDtYFEn0nukIOuJl1x5qvpAHuwqajYODKNJ8Wf/S
h/34kOHJtajiuX+p0d5+mgMsUIvIb5d+2h4brZ0ujZV4kPPVaWWbfNqC2Ewfazhuh04DnJLHagXT
st3JOhEy9J8jWjGi+c9GJF1WoWPQ/XYNby7btYpT3BLMRbJ1tThd5jYcF8Cyfn1R4o9ucmDEJRO0
WD+Mzd2tt4NNvTKrZJPpBWm81jTeFJRCl3FgR0fdS803k+JTNhXdlwlo+oVs2h9yVBGU3tYyOibx
Enhp0wMOiSzpigAfAXlq9wofe2ye4LgIbwG0MzZ9JLjpQmxcLRRv1QUlwi+ieccvSxXyVLM8BK4S
c3nvqDuEyi2SZivf8bKVN8AQTlNj71iDB6AbFAlk5zxg3YgZDiRlIQiCGQ6Wi7vYyM0vhtb1ezQy
ULl3gvJtyEHeFFM67cK8K9/UGFycFhnqWfaGFvTNeXiFt+heetN+79wInxrMDxZqhU+orYTeN8vX
D6aV4aX6X6yd13LjyrZlvwgR8OaVniIpb/cLolQG3nt8fY9MqkRVnX379I3oFwTSgRRFApm55hoz
G94mL01/Ndr8ismc9Tq3UcfM02zvQxYwG4S04cnNNXvv5qq6i/phIIXESFcqWQYxPpcb6aIlTbL0
NOeuKuo+rOuD5qM8iJie7JiLOhu7ifM4WefbAzwJXe82UirRpmhS9NZiIu24/nGOZv84VXqwIp1W
WQKKsHtWu5lylM2ZDk0c9OhyUt1/IME5N5dDbdXJyh6wcJF1bsfKCv1CeMQYXjtc+kExnw953AKb
Y3ya2uGi8N250bFphEoSqH186uxyXbErcwP0yLqRZ8NQJ1tWsa6AzH3UeaXeX9Wx9WOKrKUOQvqJ
3QxcRObIhFflja/dBCLV7C11bwowuwdFEPDXw4d4R0SKZfxYBpaNWN/yUwhuZcnSInWFV4y3kUHl
ekQxninxLxmSxsLxG9Ex56SJgzxTW/XVz7x2F7L/125ZoYc7tfHeI6f96NGq1bQB1cXa02uGXcIS
kgnjQJKFXUxEswdtG6HJPJ2LsOXZty2KeiX75PAcbu26xVknwzo79x2ewADqxtDO3vIpswAezOOh
Tgb7uRyhaCZN9kYS7bSbB2A+po6hBuGncUG6TrObDYZOEvsOhrQ+l9mpZKnh68aD6Wtvk2npz2M+
PzmNbv/Q+vjADzB4SxJfXyWIQ07WmDqH2c91ojdQtlTPMD08SO1KQUs2dtVqDLFkLlrjqstrAxEW
ab1HbhPJOugMwt6yj6nX9pHMmWHLrXAmTUAFh6SbEYnexSPzxo/di8t+BVvOCXw/xNJHX32cLMhh
TryGsNXv7ZTf0XZ21AilRIJtjVk4p3Ml6RCYitNnk5AitCirbjhJE4+Bn6hp1C/IDqLrpGPnXFaX
KoljWu/0G1mUg0KtqZdWP7pLuXjKnUpxvcXI/2TDblu3n1PtIeUW/5DWfDCFCQ5FCHT/sSvjYcId
8kt9I57Tf/afWQmv0t4710/QiuJ8qyc+yf1ylZuKNXD+eYD+LZa+8kjmBgkvmG1syE8Dt2v3Tx0p
K1c+zLGVfCmt9feDMw9PECqrL/Wif0hMRGinm1Nes2g3fPPOctzwoTSnvbyzt6ZH6lznIBolhv8C
P7pnzckqwy7T5O5DZAUrHhWRZqXkZuEg00YIqhXTgaaTNgS0BsSyZ82fbJYHO80thPKZXr37pePv
K9gHKyfLhq0nAAdziE/5VFvoQhOH/KnSTe8S/CVboyP1T1SlWkWQjLmP7K/Catbr8iplo+D49zNG
lgGzaWwA1dA2fSXeqHqjLIeo1q/hh4Jc1GK2pS0DgYnSDTvSabF1HmvrIbXa8d53+VVRmEmcv0pU
/XvumMEp6opmOdU4DMri5ZAQ/D/JIv62MD3QNm4hOw0kCrh8EhZL801FJGlPTObFGaOUH0oVb20h
m8uVML9VPYeFjNAAF4r+3tmdChcfyYcUiV4Oddqi2Kidb5cqeYZBzniCvTGebCOFYmia5x6QQB5C
08bPrcz2rdZMbyNZcSukxe6p6fr+UGjQ9KNczZ59U33FRM7+QcSKwEZ41JXmRTOU5r4a65bQYvCr
COL0IKsKLN1u2jHfzKKDrLItX93EiZKt8rAzQNYNzToYywRXCStYSj1sOau4zsWTvcejqjlGQA7c
hZH/UICFa7Xm3LH0cPZV5HSbeWzwZUzLg1SuIydDWCqCAyDcuMMG4XWSNySJBsZTrepA8ygZROzP
JfBO340QVM/oTwC3pOCnYTW7GNX4EIa6fj9FyHzdXBe6YtRq0DD3NQAthMUUo7GLVlrqRlfyByAG
WZMFrcJ04Q0PIcK92bOLAwuq49khmF0v3mkYHsHyZDed3OEbtA2ASMG149OTn5Du+NPS8JRxe/lY
rXJEouzOt7IK2E9wFSTgDqcmrti6RbWT4zyCctqq1sPklG9KM795itHehbWm3zg8CRayHnYifHA/
bK/a2M5fm/7kDGX15riPvY7HdZgm02tq8NYVkkROpPv6T+CxzvVWUpl7YgwwGmJnNRZqfZ2P6GOf
5W0lAE4h1Q9KVDgs08BfoIKQNVIZEWuat5mnOFz+1ZCXEJb6Wq13skH3/GDnW755pcNXG4PqScZv
rHQZThTkupgWeJfVE0jK+VrTkLuInW/bvNMCF58qfnrFdjBwKWm0SrttqioVNN3sZ43VQxaYv1Rl
eLL55r2O8FbATurprQeradcaprHHIyC+HlJsXzDpUG7GHCaVBRnjRGC1OZZD9cTyECirYob+am5q
a91ji3cvDxq7CnYS26cs74Bkun64cyNLT04oObStmbl3pGuoN/IbGaf2HV8/lb1WvoOiTZaQvHn3
szavgyHb1BZ3/slRsBwemVtqSW5f5dChNroZ5k8kLf0Y/Mz+IboOZpMtizCxq3cMfpJ9z1bYdaHF
z1ZVBucSrq9EDET9KA5WHT77xAv3sj5BRqwt7ORHbZgvtTc5bMVwMHiGkkUpTgdEi1Og8jnzAJWN
btp3MwIntVrpeKauClg1m7Mc6ZyG5yT1M27q1SrymALJf6TTTl+Ll1YZ0DOw41v2Y3DU84Q/949v
EJRuY4V4F2rQnw25Xl73XlAfLvVN7tYHcQ1vqotNNWNq13eWcRrFIatLBbJpTMAiJYfkS925T+Nk
u2BS3mSDPCRyhDwFC5Ev89gp113df1ww2mJOjiooNKz53eksc+cLwlHYNxAmxc8xCh3MoTyVrJXG
DZ/UcNrKerbvCVrh4bWRRUhdV3Ge1I94EKQnObx2guczQMArg5M66KHzNoUe+SBcEO/lQ+KXxYEl
egC6yFUR+vYdUgRm6hHqVdpbtg/KhTz9Uj4P+NLmuaq+MIyy2IHUdG8cpb2V38sk7NwbJG+3GiaM
xzEeMuB9wOyyrCxPzZizEqrrpVtZ1iPOms1d6cwQwm3Mw6pAvbLZUlsarlq++BCB1y0WD1s5qPul
d4gL5oPUMMe6Z91WCcmQfk+It5us28+2wC/sc4krsCLRwuuhJHW0rZXkCny6wcaDdoUK3IJzOwb3
cZZdp6IaVvm8N3ykyl43N7duBdnBnPG0e1VgnjYQBa/92RpvYzvruYWHb4qZTLey6lyfdNuGJeEp
JKB2rudPjVfc7dkPAgByOsdowiG/0np/h7GX8mrNSbqO87g4egBRTxDqy5VJsPmbZQLIDTOkBC15
c57BO2U14u54HGpbw1JwjchcyGqmHv1wXWXH7Mrfn6dBrWN4ayZz/lWbhw/tBP1vrffQlwyzLXdf
lqoRe7OjeZhbFkZX5aiTCWrl1tGIgVFranwtb1HE6OKjWkwv8hYlqwpVIwmKvdbznUyz4+o0dM2x
jvUdG2zGWztHHRtXTXDtFl59YDQGOyQ8PmN++CYXAp9dK9SzUNSjj66N7web0UjCZ1jzl65eXznH
2Uh+yhkRBtXBeVrkmMo1WfjO7jJTktOlydZIT5kSsus/M1ZK5bEK/ORG5rDIrJXaMeq1M3kFKl3y
Wspcu1aU1t3Vvo5kzgkqUM0YMq3DxkE3Vw5KfwX66J9p4L8ahl3/MPl6/OAiH8zsHpFB2D+IZ+sy
nSN3K4teouIsOAXfZEmOaYrmeYqn+CQHeZnfApvL4hXhTBX7mFldsy8dnNqZHBd2LXDvFCFXeZAN
8oxtu/BoZxkZXZM3LXwr1n/060DMs8y4AvrXG+5daZLD6nqIqGYVS7o0ZVpkDnm6TmpU6rgKPZIh
FHz/4wQzj1DWsNI4n7hl5bxYabYtO7zZudtYd4nbIg/Ea309+G34XpPH27U4KFjE/S2mFFe6BVy1
M8efsl0OtOFjLctGT28A9e4d5ob3TjB0D5pAp8rf/8yzsMQWZqHYTfHSzULy1QErkK1FCt7UbjNu
AGMUPRWquW5z9Egk4UEwDrd1j0euMbTemx6eq1UwrFs1ST+q6T0rPkZtvjaAQXtqxJ2DtUL3SEES
EGQhMiFpkhbRx7pskfnovwuBX4OmxKvo7pxnbnUFQjqbhBxsUv9xU4ALCSuca0fnVoYAEJEurM1H
t2l/AUievlmazw7M+NJgprSbiR6eCpAIxXairuNxlLB5/jihTSJjMixOUqUmi3Cbi5NUqc01cDHZ
ytpU33Rxkq1MC/umQVe7g4On7EMWK7cVr6k8RnV3LmqJM/4juxXeuzqjgZlLGLNi85V/1RsRXu0x
inqsFvUu3oW1CrzRb8edbWrj3UA+kFxRyEPqJdZKr6xyU4v8WsDRE7u8Hz1qkwzcXPTI7amE1Mg6
JHSqR3jP+Z1hwiZpjKg5Md+KH20X1LCAheCwYm6aLm23zYyWJLStjcush8yUvjvGWQ2+rrcbWENi
Q7nQtWs0bOFDYrIG8H3wXGcj3qlRVkGNKYxsjURroNAqPXxTww0e5iZYz5Wd3E52k+8Tnz3vZyL1
yS5MgcUYKm4FZ0lqAeyPmAVlR6YtyTL41N/luTdX3QylmVxwFwEkubhBqcA6zSA7yaKUQFrYHeEz
8CBrMq8EaCn6x6K/pWELcekvu7jtv/Y3sjxZRCF2oLWwcO0dQ18peTOzYeFN/easoS6SIWJbVMR4
tUg5zmk+HXELlOvbXPXSXUlkaxmJ5a7ROjl5Gc5RroDlmtfJZ1xJqvRW9rcwC2TCYto7G7TtoRjs
NwBLQkOsVo9xhZetV6CgBdHY4ME4JfU6V7V5aTfM5c5vQc/smTQMZilyhxGOExlzAAC4460ClvDg
vLT6zgVCct2njpC28b4VPzoXZaPsJnsombWqyZTe1kZN7r6YWI41hhReZhrrKPLYm/mcX8ozfkX5
wfdMctmZd56nnOdhU7PXk9kmwtdE4Mf4NNspIG14bsaNCRGdcDZ1Xw7FAAUs95pzl0vDNEK4WvD9
N45mar77GbFuGRMprKA9yyC6SAPeLxpkzN/JSRglh5NKx4+Gc28ZLZHNngieygZPw2TrZ+GmFU7H
WN7cQAAxt4NF6oP8h7XY617HRXRLvosD3dIpN5AErfO/TkGVuczCqdwPyRjcTiEmIsM0/QhVBcy6
mMNHEP2NlZ5nwJpfohit1DuaxIlMCxb5IV+QVawSRP5rH+CcRSqbG2KK5+bL5oDsXWWzunTBjJ2X
B1Oo1Ieex6Z82S8rBlxZmBFEwG/kW3HNBdYpMbbyQIHdvFI2pg1YDq6qWGI743d0Tyx2MffULHKU
g8p+hjgTrMe0ifcDEMJ1LBA7UpKVpm5wQnO7GqoSAoMsKkq9kj1SxP6umwl2bGRey8NQ9b9yti92
lyoVbdR1MIXxntTKV1mfZxo5BHYtDH2Dk1tl4UmeAfea12YGOOpSJxtM3YqWJdK3TZoH2UGP+tfL
d7rJwNYBgnuNxA8hglNOkqrMySZhhl+v0rsHyJYJ8fSCIJAPe3dkNf/TBi5ejP5PSFnJQh3c5Gkw
cmutF0ZzVDWkoo3pzdiswwTQjAmghWvHZ82YBzbqNMf1sxSUSRmZj3talkPzIFF2XKRdaW/yBwD4
IVrforvJhujdNCMxVQ/TPaSMfiWLLUqdVR6U7k4WHV/54bhTdCNL+cPsWXgRym2RuQcM1dqAeTJD
x/xMcJPmojDgy90axpDUy0qwkzKtj64kZ4kwYr7sQn2jCp2YzFaQGQ3y7HyoLFy0lehR1l+6Kbpf
r428qknwKpprPO3X50DGX8U0qHeD6WXLPmuCB24o8ZKQwfQP6LzT1IQNSa9DuHCQTf2cjfFXyk/j
BeP0gkRXJSLA0zpb4KbtlZF4Jv5pOKXppZJt7KH+mXa5l+7tjK3TxKq/9fo0Dt9mhPEQosiONHFn
Zhr5cbgUi2hio1iWc3/CVYQVxr/1k3V6t4agEJzkfcoWNytSznVugKW7kDemyw1Mtspi4AX6GjOI
jy6XhsaCHqKZN0E1FWufVNkVJNr8nPMsz+LoRomc8uZSzW3oa1dlpv/vrp2VVl+6tml0iwb0GlPU
6S7pFXUzuFZ+VOZhugrV1ue5jSVC1xb6ihBv/9T3Q7eYmZG9t9ziz8lFvqUtDDsvIdyO31385V7q
oTKXXe3iFsCmIJ4Olb0M0Re8K4A50oFNyBrx4caPen+vF7p5z6KYNbXoQT7Tdyj5w0Pild3e82cA
0HpnvHYmsRHRYYrJOMWjo7yGg6efHJt7GXJy5ehy0zwpQmh0OXTtW9dM2fFSI8++dCWra4Xv2Li8
1LFLtXKICd5GdVNuOg+ximXn80OPt+OtB6MTOfP8MKjO9FA2Vs/KUxuvZNEulXCvM7dBFRi21dLo
nzV9qO9loynWImPKbrcsMmvjBjdb7+eufgunUyH/SDbWDnOyNgsOCHoxr2TD6xqEF2DnKG7hA+Nf
TW4qm96iNGsRB9ElnoduNyfJD1l/PshRGOYUy3lOTGZVan5VoJla2AVLQFf3upuOX+SKDJv+BZg1
KqTA+pUmS0tR819QyIHH+POz55k6G0G1eY1MD1/3WO3X5+2vme3I3F8lwsnKGyoXMDtq29jzplcC
8kDjceY8xF00vbrxOhO9JgfL9XMvUW2yU/JnLyWqlK/X+uw196C85bV+v2IdhSs/I89RmVZuBjp3
HmPzvivieAsvmZQDUZwRC933ZKrjCDufor6n5EwYq2l2ucCzhmxxBQ9zPHB1fR+I5jAY+mutb6/k
+POIosHEhxy7TQrJkhHTaujxwDnnUY8FqpeyxzQnGUf28GP2ewT6vcDSXU6Bke7Dp4HELZtT0Rz6
4UczOz5kUYrR7oTRTaxXdz1Wrhqgu5a0yoGQ5F+xAPS+B9turf1fj/ZLLACbkUOZ69ZezhdktypW
hqsRos6/hS0Szbide1vd1biBDQvZBdkLLgpywf7ZLBv0uCiw+RAREdkKqPI8eGJD+PcIfFchsbMy
h1WbHOYATvf5VJZLUSnPujdcJ5UreW4qYXqutZWc/pdesvmvPrIYKD3JbWnylmVeff7Thj7/acRQ
wYkPfmw//NufLHYp1LTPz4PkH3LZr5ADhiyHA+1MkCDLQLgzqS6qhKDYd5EeHhBEfRyw56AV7EMQ
bi61tVtp+NaKrucOskkQYzIHw0+jtLaNEEItuzl/Vs3CRqXdOndTEnHwoY0zWTwXIr63sWtdnbv7
Y5DvwVTDtBf9Y3FQG4OtqzbSV3KEbAgCJV864mX6Sul3fqkI4xx0C8LxQG8OTt5iEeP2Pmho12jR
+IjazE4CnFoUb/13iyX7k2RBDGhY+UlT3rSJUaEJibPvNaH/PC71fwYkV+s5zlzSEQidekiL94Wh
LyrVi++wNDUQGWEvtfmY3yvDN/AFyYuf9OW+FxYmEnGj4jPvBGO2qAhzbPLB8dHU1Jmz06f0ai57
YqGaa62nKMF9bsTWrKyxtytsmy+sIyd+bcc3cXDBPvBANxbCRERsJDBxTTCJJC2bvYPY15mdVWu5
dyBbKFxafnf7PYYcQLZAktwgfNWL3NB2XEjtrkynribyRYcIELlvxiyTxs8+sllmYtt6/h/jQJBg
HW40Dz5beo924LzqU51996YC3nvVPGY98Qs0VN62aIpgYRUo9oh7RVdo9LCDayf3ZcotnjvsEeTw
MRaubQ13/71HZ2VPTR23WFx2zc2Z4TOSv9T3qEJcLUTELNE/og6ornL8q58q6nKM2reh2rC4R72/
ybUyOIbKWByZVDvrPqmVR8MgjwT7c/+nhZO3Zvw0RhdKp1apj6kYM4VzcITFUxz9wXSQSvv+I9kS
H2O6419j5Ot4A56TsRs9a9zgT2hUtTX8Dgw+RRCgGz2CAHBzDfY6Kc9D/jMcE9ZmouQDGJkWchyL
+fw4FZjHfPaV9ecupj9cG6SZe26/07TO/pHo1lsBCAjmphZumkqtDp0xhHgDoNIgVmu+ia5VPs8L
P81+EZnzGpyXnb7dQnad1jytsZvQIOlwV6wf4tr6lmtu+F7iLr8YRq28w2p3OATQGVdyOy7SbgkN
WP/EjfEWxb2JbkmbdqoPWCYSD0Vcz0q2MXBSANEUP+Ye+4dK3OwD1TFJSSX8xhMLFHyjOdXKDium
ovZkPrcdWmiU35AJiwCuYjplwBXRHSarRGfXfI4U+L80tJ2VHIVj23J2S+sQauZDY/jR/UC63w3b
+Li3QPF/G0IMeyp/6vayaJdvvs4+WVDlMNFTUJPcUcK3cGBT07WM5hTFrvGIT85W1sOo4z6YeCyi
xcXEi7iooBZA0+1dXfT+QR5sN/WBQpsfxWqKyfDpdMy1PrvUqDailTuOi4F3vp5Kv3touHVctSNO
crKoz3rPRA6vmCBRrtGs9A9aUWZY0GGmIxuxC2JTzrKXslEOSno9wFJMKfa+2bGCMauRr9KMQZ7T
O/dKNSR70ivCbVglzbNdswSp8uapd/XhqhHudYJfWIqDa/vRFTeMlEeFa9/JhlxV0Ih78Cw0X2/i
ZSgghUBfwu25nLnaj6TonCtf4gzFOODNS7ON1Rt5FYhn+vUQF5tB6YpNT5rsFW5SP9ooyb7jOPAc
+kX+ZPaVtm1t7hxxPPsPtVH8W4dqzLpd3rMzqTnJJjWxhSXN72fk++gnPbSQZu+TyZ8a79GA9r0L
Iv1paLBhDTK+EDHPrW3Z5jrojzE+glcnV8QYmruZZPNlHuj6C5yUH8AKhutSRHzk/Tjsu7URe92Z
J2pNA/SEobuLxyeY+hFWP3qBsjp1X3rb3ss/ikwUVsIpOOQ+x1mE2Vl+VIUKwSU7qVBD41aW8sry
9m5kA8cXjYg52nsADeNyLEN1e6nDLPDvUZahNws5QHazRhs/IOYv/+OoPiekQ0JwI+SkBJAvI85l
8Rr11B24W/hHxJHhw1B488byyJhRh5QJI55X/JgcvnqsB1CExOomZC+FCayQhIy0spMX3DXaemBD
8sXqWXeE6oBTUucdQxeoVS9IUnOqEhQz0gRHS24QBt2MNBy/dJP1sluXgXwgeju9VghkZbdASz6u
Nn5ezRFXk0XRrURvvpiRF598kzV8KiOQPDBebAJGm9EBooUej6WAEgobXje40bAvePL1dCnrraRv
DhNAoWUSMstv20lb6VNZ7GXryB9TQau8t6fRvLP9EVkMF9Nj4q4kfQVrWSxn4uGKW/sHWQz6X3jW
VuhXeEN+YK2AoNmLOobGPAdZ/ApNDbSDWT9PgNWugXK3oAKr6LUegdfmfTFtwUlEr7qbvGmK2d86
uUu8qEz2srrVqmmfjTi5yEFVMJJLWPrjQbb+eW01Lpiyi9dsMuvrtcHsv3VO298mbTH827V18Q76
WeQpfl67y1/VgT02wzjOjhFCaOGgqu3HmVFyH3EMRULMwutszPFslB3BZvir1EgA+4neAFZpkaNH
N232UdfdkXkbXZta22krOYScoIUyhOZxMCtrB8j1OYL6CeZTSQkfgkvq1drCW6gt851SlKz+/VZb
yT6WZ7kn/dhhxJ4dDM19wzML3IMYLg/J55k52+mKnZc8M8dNLtBLocvcpXfCO8cctDszVR5YPcNF
ChswCSUuSVLSSWztr15ysOylQreHg+qYy5R71pVb1T/ywYq/iZPy94nJVoGskSdz2P2QJ9rvE9H5
f9Xnv72EvCDq0hOfKVNEBRaWMpTTjgnA+Frk4y7N2+ixy0QESovKhayX3XwD0IDN5OmVh8su9NP4
EZ3af3TzxNVkN7XvvnSreoVFUwhW+nK1zxedJmj1459Xcz21XcsXtQhzrUoF++IwwogsmchvkIEs
WbTMVjnKMFfK7eXcKnELl1YJcpgU+//rWPk25AvJKxMXV46X1728ycvrytbh821MUdtvySt0lonl
opnwvJMVD+aNqtjmjTyLG7xQ/MQcMWoRDX0XOYvK09VFPrfjVnbUZWVTV6vUrpvTZfD/60XFqwVF
at5cLtzmSYzTqHjNzwuf6/43F5XjU4R153f75aIaSmLVCb++29CAOBAYyvkjOPf9+8///FzkRV1b
HbfyjV/+5v/bhb+8fu7b2droVhKA34fJS1fGKraF4PcUFw9ddjvDrSySDIfgI6txrhwEjq9s/bsy
Ij4iSHyyR6GHX4Zj9/kfw90q/zq8sYulvNjncBxI5kUZN+op6NjEtIXIOTG+ZfMUfSdKyjIWIjXM
SJd0Qgwct6XfJw8BYed/6ZrYzUfX0SYfR3adtOpnMgxL04nSJ6MwzXU6k/qBF6t7QPiH/BS3usdZ
7L3V9TSwIlm03Ox/FvCgqMmybcv0aKGJsMYsDkbZ+0t9MDEXE3EQq+7JnYMGaOL0+iC7yXonsLDZ
UXRCpj12LR1U1oM8uxwMPBCIObofXS4Nf3WWRd81ymXmoAUkCjycEr8m4yHw3iEMN4BRfhdj5NwF
+lUHv79emdcFEQUYIimKoSifhB3kcMXk0XrwIYkhlcOB2xQwNwCS6T2b8iQj/4KRGD+SAtw+1sqz
XHbLQqk8ywV5AaX2z5Zk+tLt7zFSDcD37z/HyImmaRrNo9q8yEvbeeBuPMWBez89/28G/ut7wh9M
X4YjTp6q2hVL+XTCsEBZgvU3r+QzDJgnE7L+BRladvTciW+nyFYIS/NrL007kVPbv7B8+eilzvV7
2s45Kjg1AmA5antP9a2HePBfCSiF752KZGs2BhfSKcns0wy8T8Jv4+LnqLrFP6MYSD6mtm+AHzy4
ofsq21GyfB0YBxU8HHHFPv8lBw6oYDeR8dzMVn/VJD5m5rCV0M1oJFZZPDJH/1l+g5XI+9GWQfJM
iKBa6+6QnFgtYdH5L2Oq8VlaU3yO6cWYNsyT01gV2cFpjXmjF7vGVPQNk44KNyEXX6GsNwU+AZx7
zW8sJKr2lqqgXEhBCRZevSjLwhffp9cSnsArNvPmsle77M6Y42Q7J/ggG5mAr6LlhTyuzt56NoUv
5DgmN40zagTBh/h7ae6lkkuJ0ngZxeN0y7Tf23dwZTcZ9k5Pdum9yh6apd8UBkrNsvum5JNxm4hM
t7nEkA0rAIK3lGR9ERYYE8w8Vku1ZZqu4DO5MVPNX8pmebBVg+h9ptzVskscv4w2xt6IIuKT0RT2
vuoDdUeoY7q2PDNdu07cPDYTtjghqr1vgIdORS3WZwnreNNUf5XF9Oz0Sfw2TVq9TFH23wcG/802
czEr6fp6I3/b8pDb5Qholp+6U7xbUd4eSwhse5UJxCJgU6J9mCao/96N0rOV9w6etIBSL/J4Jdc2
jrttpLnzwZGZvtDwyo3TxQo+mLN5TVhZg9QaBYe4Rhw5de1THSCRTBx93MUQzR4MV/sJIKO4DZJk
WhZ6vyS1lfDen2eFOUEACpIOz1hx9mcr00XqWER+tP7Zr1Abbk8ufqli1N99Q0bFcvyf1/z7Ff+n
fkF5zJxArd4RWKckupjqPU9zIHvNMEI3pmhbWXczFvjcp9iBLv1q7tcRc+r10CSU8UrbNiwCb2Tn
oQpgdqlsLNZVot0D6sq2BqDVdUmMBTDiNzb3vHWRGP0+zMLySZ+tExk2zTfLTQDMg6062eQj3uL3
1C1kQ5pxs51Gu7vL8UU9ljbW5/JKilPuUYE38MhLa9dWZr9pUsf4xzRXbYWID2ZMtR1tnjkk8T2x
AwtCIa1+SEl8HmrOtsiseS0zRuwmCMX6Lj1K/bwY1KCYKkKiemCjZmZj57OgrMmPjqkbZV2AlvVL
a+I0xG1cDZ2dPq7V2m2Q/KBbx5FgP8++jWcAQWyykSHONH71gDcZxjjVz9xO7O9aoJyqquEOX5n8
xHoDlcKExDVOPaYSgYqnVHwYjRIViG97S/wg62trDtDss4G17myjeivNcJtnsfN91hVSJpxyvndm
qMWso7RtrNXVI17eP6059m+dMANzHJPVoevWexPU7Dt7tfvoB3q6HqqmvNbVIN3rrhLsB3vsWJna
0drK9ejJKg1sZPlIviuzj13nQERbXKlJ8/kD/h5hwAFVrUmWutHbbFSN4XURTnAwzdH+ZrH0dbll
PhMl73bWPGKHGDTOa0g4ytx52UlKb4exNB49+yRpwbKAjE22zADVRMuXbtlJCnTHj5Y/xugkY5Ih
xh0xGWGjlFa3JtSiv7GtvpLZGUNdhcsKC8/b/95jjor8gLK+DlvAUQv8YTELyTGMDrDKHPhMAGJs
XC79OpELsUkG8pq03GyRMmbjuUdaDQe1CsuXCjP7DVtsHTO2UbtXDCX96FHYd21euk/Yj3fbpGXX
VKtN/8EN8u/nF+nmtzach0eNYO6uQaS4BYzuLC2RPYjI7zYznPA+cNLmrjWGR2K35auqgRJjc4Kn
qShq5OsthjzxrjM3tB5rNnhlfaFXzn5QtJYMEqt8hVpACIk52lG2eq8FPL/XTkMMUqm4xIeuV7x2
lsTVteNejiGdbKMPSvXIMrG8UVyYwthaZ0+FNpokTRZgs+94iq4LPCzxP+Vs1gfOwtz+UhcnDXbs
Jai4S6AO3+tylRUTt4rP0JgMfMmiPRbhseseNVKTjpU+s4mXZ4/dWJKwIqoQM7fEXcTppculKM9c
BSfrjry21V8NqVoMsNUx2cbolryQvCrHAxDr8dAkwXiwXLINz5VRnS0rTXf3suHSRY4495Mtjhxy
ab90RznqgnQIhtWXa8tTL028BcTFaRVVmnXgpmId5NnlcKlLwviJjVviiFaNo+G/dbnUNY3/u09r
Bedx0zj+aMnffK2x5KrwNfynSDP1pjTvYmVEX1Ma5j4HhXmWac1dhgF9kuEPhsTrEsqVZ7JO9LBR
XR1lPFfWy8OHd8Dv1kvD32Fj7/Yja9PyjXTPnpBxJt3jcoklT+uqq0tdR/4QSe/KN/0TiC8bG23j
jUpyJuvLGvKFEm7ITbufewEQZud207hQrEmT6tMtIa1qcS5HU1hca05Nnspni6wjGz3QcCnUi2s5
JjaxnzxXhmT5ruMOxjruMjd+04WvrjPEa7UFdTF23YAbW0Ly8P9h7LyW3EaWdvtEiIA3t/Rsku2N
pBuEZqSB9x5PfxaS2qJGW2fHf4NAVWWBlBoEqjI/A4bpw/KtR0Gtw/d9QEDpR2ibDDhzhCS0HTii
fwitNcVes9eFN7sYmsT60DxYoWWtnRi3+JvQ81XfmZQXuQIGbsG/DcgF0iKe100/JYjog1YUnM8A
NGw9D+Bu4QaCTJTOG1zR0ptxbQcVQMo/AByl73aF21UFLjQ403hij7gxy7Tb5yPAU82182d4Pvlz
Au0W/zbF5l2WFc9u0ufP9fxXYwfeozSqwbPuqgxLC8fSkdfXKa4DnQ/d7VB2SrKmkv9iZ8ZwlstF
gDvvocPtpCUXuH1qCtx9W/WQzm8K/iLtf2t6xYLx88x4fZP2l9EGFcos87u70Ks92LbCWK9762+8
N9JjGxj2ystTbSfavh32LlfNXytozD2ySuXqJvorZ9e47mKpQ3INvXWbYFtXlKfkZTcCUl0nk4aR
dqZDHFyaXt02R3lJmsP8Y/TWjJbgJleto6MvSz+/xgIlHL+De/orNdrkU5Q52nqaM/PJ09oFt0o6
wK/d9k738QIOsRpEk8o28UXryjdcDofVPI3FX1ONwaYGk3hV1pQN0gg/H4Gy98ACnKZ/Teey2+pd
hpRIE/SA1ik+QNOnRrWMavDgHjul5qfL4HUCSfHOb6brdK0KBgqUMDmzMMwedQUuTZVXKDnbIzS+
AmfLOvcP4HLmtTSBx2kX3dI+S6vTy+6ldclkEBkkmvZaGD16xqr+cI1OgM/mfj/dRcug3oXVtm5G
cxtRERAJBQuXhHXptPWdNLGEeDJUL3jCKCh7i52Z9xi6C1Ufz5euoHIyDnPxkceVtffmsN/2vD/O
xlD/k4dAqORgFG57HDO2jT0qA7f+9GeE9MkowqXYaqq+v63niufSzxky8FvzNg0QHcl5GP2b3+Ik
5PZBjg3yZpWN2mcfKsD+9l1uH367qFzq2mxAl+QNMt3LV/7fH2Et/9oOJhuSph1+dqBBGqW2X7Mp
t9edMWmHvlEsEitqvdOxv9mqsFdfg0jRjznPgrU04eq7F0W3P0kLd0b7OenVlcxsl+lqAIo+cKsn
CVB8H8SSaU/naLbQDyz536iUqb4AWd9i2IfR4pSFj91ySABcbWYz1DbSlAEJ0ed+Z7pg9W4TQg3q
NaVWyG3LRa6HERm0us1bTFDi/CB9cqXiPx+oO+G2v7oYjEl7RmQqWl/LpZ6LGRtVpXF7bZcebyHW
1d7hVj9tVO0MIhxBs6WaSmYhe0JG4BqfK35yrmL9RYqzEhA06OeRpkem1NKVeyhGa/bG9VmAregm
L5LeZD/u2sq9infLqN72aCfK6TVGTn8GCjS2lsnXgQVMGyT4azhzYG760YzLHagDlBva4M4wAkxz
mzKYTp05R+VOToHuTqdQ0SDRIz5GQg1B0h1Uz33hutC7JoVnAoorlo3FfIGQSRWvCmi1EUIlQNj7
Fn3MW9+IcONt9Hb2f4nr/zB3ud4QgMAQi+Qg0VFbZdsWlIX2+bezokn0z6NqZqu50v9rdFz65mX0
f8fJKAmLH3G/fcbtc3+Pi9BgKxDiX3KVogMyWu0GW4OIOjv5SrzXkw2sbrQrl2aTN7B/Ogdz+7DL
6vUS7OR6+CSqIrdguRwU5R/BMqq3X1hwdY+lZh51fL3f43oY72Fu/F26U/Me4X13Uu0JTaJlMMIF
76hqbgrZk9HUThxK8pqzldHcs7Dty2zEAJbgbpwXTEBY3rGkrN/zWAHhqY4Bj+1lNG6fTTR5H6U1
NDkUb2t8CT2nfQOvI71F3tpPPqo53eR68GiRslGMOtopedSdKdBmJ4zNcEiiUPmsRgV7GqM1vqCz
c3KMwfzH6PptjjbtX5DosXYi7/RiWl20bYLnRSwPC/MgP+caGiRLS1cQUQFfAP9Y2vGkt1R0p3h7
bS4KKnI2jIpz10TG/ppdCpRh2rTTgGDcoMHcQzsaT73u3oxmZDpndB2jtRsaL56zeIn7WhXuSB+w
DJW1lq/M/2Sq5t2x1mlX7DOTkziQWGpR7OphrrfSDFqlxyp0+GfGaQNKk3XSMr98Ee+SeXqwIWh/
tT2WDlFV2m9xZoybxjOsh7BsTfiemnWnFF1wtkKw+q1uFtCyKnfdFs74UaX+9wH53G9NUKxdb7Fm
0Jxh75et/ToMLKldd4J3MxVHyaN4qf6IgO34hHJp+TLn+iHskCeYXXeA5gBsVnIxMinHmTipgd3W
67BKcW4vGxjere5cuilwL7dm4VYrP7Hb81wp5gyukbgqDoJtYhnDug7zYZsUqrvCsKw++4H6zYgC
nPvGGdN7n/3w2ZbTydZLjJPTaps6fI96dC4AfPi05ayog35e/oN513hBA52aTltNeeGEDbRyjxsX
8QRn7bv2F7utxruwmf2ngsrJ/dCYoK0q5Um6wt5zDjPUiZUZKP6TDDhp5230oGG/vfTJoazsapX4
wOBG6jrxYpi4yaq4fgiQ3l5nKnd5PZHIDMrvDR61q87u7TctwWq7qtrk3kAr8hg3Fhu4kPzsJnTn
6pNbOm+W6+b/9DXg96MSQ9lEZXBGv0IdyaeiJVZa2OVpVhw+NX6MJRXZBKSnABaDFruFOmmg8DON
lUOW9CFepP8J5aqG4qavkTlPq6Twh11U4MfUj3WmQrGL1iiRvNhYtGFgotZbvdKmS0uNBamzztoD
mjV46ybW2vdJ9UJ6fYJHZf6jIDzsR0r7LV0oKUleVvum0roN/mQV+/jWPji1W0OCxfJe0jeZZj+r
Dv/aW0SAzMovEZbpPrf8sd7yQWfphi/I/heeEFUB+B7sEtF9xLeBtPBHrjkGEkSVsmnDFE+oMbNe
uz7id7VoPCKTaly4Pc7Zov8oXY2haBsk1Neh5gVbKJHjs1HU03OoKKQdHOsiXaAru5NrtN+4EYsM
TSvUnWzXa/YSKyGosGstr3VpBPFUHQwdjX9pykEBt4pCI8byMsnr6/jBwZbhFpHXcFbNKg6v30Pv
3I94AUgAK+1BA9vpvaUp1X0DO3HdW1H0V+ArRxVtiHdoEPa+6C19z6sv+EhdIK1LgMwcfMDBrTqu
PH7x/1M1Fd0iaz3bfrWRODn8Ir5KWtU46+Xeb21lB24TZ+I8+sVptMTLBqHAorsTmeoGga4DBEh1
LYyiBj+d5xi+RRZQAOqB8aHkhIwK0i4A9HEm3+tLs8SddOvzPOGRhqzKbVS0A2QUFRvStT+DpZlk
TbEnGYolr1tcXHXWvy0nOWhbOQmCLHjJE5vc2ypiw2Fbm6Kb3XfDtKmto4x5md2oPoPSibd91MSf
G/AQgwK7foxxT3c0ap+t7ht7UCj2oazz5NnuMbuTEHaleLTPzmuus7YxDN3dRNQePgzPMTZTYE0H
aU4tZJ4OIuZFmp7Zbnnuqi+FrlcvntnwV9KU9xnvx0uM7/tKmr7ZNwe5ZG3w3/tDxzYy3OFsQ1gA
C6h2T3aatadscHFu7FCVV3SwsLryxUJmZBsPSkQms8pfTMP7q0SQ4VOKXwPa1t2nGFd7Sk1q+zgs
h86qkWB0y9Ot38zrnLVzrEOtIFYO/Ri5D0mxu/XI2ZjGyCVWcDxvAyklkTt9Lj/lnT5t+M9u13qg
OXO+SmsN+5M6AM6PRztWHqEZ7QukvIdpBy7VWokSMEIp0ylwijdpTVrcPP27q15sZJRhvkZJ698T
9Zg0+/rnJGVxIpzKUb3P4h+O1sjqPeeT7h9FZPamOet6s7+pMiSCZKApSpz9Uhs4XeqEvweXma3f
Z/PXOCThbqinqyCAvMwAyNXZhiVpglTNLnGHf/BUs0+661mnejlrahCrq19OZSgaBvvkUx08FGZz
ka5AATJqDaxmwkTF3jfqsiPqAAjHxDQDm1eN+k5W336RjrntAjQpsaUbxoyFB95tY7gx67JYmdis
nhI276hC/OsMa+sffQBs/mv0NiPwUyQb1Ql07h/ihvKxr82I0iMB/ztUPvAW99vXkQ8MDOsTwgbj
XeE3ykUOlYd8kaa0E/arwEpuA9dmOLJiTAoAlj9n/BbH6xSPS/1y68Zo3FnXOJ3xhKjqWAFeUFYU
aqfqJGdxMJd4Hi7t6+ltHDOEdm3ElnGdIwNuSoJ4JadymPTIPUSFdmjn2Xsoe7O+h8mwCuFoZtsU
18PdFA14My92eBIiZ+GI2CcSrMbhNtAk3XVuv1zp1i8XKZ06X/82kPU12KjlIjIgV6/6lKwFitbO
rH6uHKwS46wpD0kdllsxUpwTpVg3caSeRJjOs7JNqKT2q2HCoP/DJInyHeAv/Hr/v5MCqzafStv9
Th0FmwLXQ72Eas6IBfmXGHbFxrOd6qKro3Gu0bXhlxdqn43R26lzF38Lax4cfYQPgIY4+CFRHQTF
4XM8l0YCklRzGnRCsvnYDVi2DMsjsm4y8yFHx3016vMiY9RfusBO31W99IGBe/reavvp3fLskwS0
QRau0yzqHqpwss+qXmQsspPqL+SKVjkf+oUyu7KdoLgctWEMXnhcfpeZ1kIltKpZfW77AufWsbXQ
r076LyayPRJBsqtG65JBmN7oBBXhazxaVweMXIvGg6Zj/VItILpZn4qV7sLBsgc1fO0S8yD9EjYZ
+FhZC1RPdTVQdx3uM77tBHK138JE0lhbrvbvMD3NPrE4xRSa3ctDMiEsp1Zjv8FJDPqFJJVvnZJU
llz0bcAA0I6YHznrW5LaizGRzirI8KaK6i0/lWlfWLWxr9LQ/og6Y0u6f/6q+Kg3dRC2zqqilE9W
mBWrsJnUr1SBECQoUMjtdBMNYxBxG5kxdbi785v8RHGyQt3mLnIsHwUTW3+DVOFdmyLjdWtelaEM
dl2e5flXLeyxiZu7fnhpcPdadbGbPdrplD/OCXrWYLrfkrSe7m79Bi6JB4nlz4p+3PivuGtfpxs/
YoasmqCQGdHWHy1w9ypUnIJ3z/nWjDHdk6YXObxpl0MyZs0TN/faTOvsASK188SC3TqWExQpK+1g
aaVkjneWl1eboE27eD0XQAZxfij317ZS6V+VAT9MxCOcJxZczlOGBe9YheGjXBC2eXWPbNJexjSe
RNsiqPx9obV7tSjnf5aTMbWuJ/1/Tv57SHrU3tjO4xD94r6ehWNxZF/3VW6IWdwQfvbJ3YOhKO7d
fMYvcRI8tA63kFf8H/qBpgD58Jz6WryQ2kOk+8urWHuUmsR1+y2ljRRixdHX50e7p8S9qhedhlkZ
h13QF9q6H7JppToYGqVWmL6FcYkyGzB2MUSukYu5GiLburodQ//OvpP9SoVV5aa3HfXid1p7wZCE
rWnUhX/XR+Tv2tWPl0cBC+EQA+ApVl6UZSegP0tlMmrRIVk6g6TPTnLA0vnHmTR/Gf5l+i3c1sJ5
ZzZA4sJJuaBQzUsMO0jlMnukXYK8VHYy4tpYGmycRQQ2yOAsSMw1XMYL39AuVM6lce0x3FWAIMqj
j0IVkjrOvRAQQoCoJ9vq/r5xEmrUmzf8X3U7iZiDsbxzu+xeL9FIQi8f3YqljIEK2n+aC/kti+Yf
TUHb3ZqCkPsl+OfcfDGcUnMzR+00Ssl0Qh1KKxiNZTFP6UaL/AKLAH6DOxWb1lVSUfppwaTZR3PK
yzOF4ARI/Bx4OyQs/ro29WUEfafUPqL7huaAn+8dt3J2URBZb87sUwECg5Hp3Vtfu85b7IX2DjSR
cYT7nT5F/PVW8YLnyOE3eqAIvgZtgw5Oq2UXDfoiikzjuAnQNf7Sjs2aHvvvcmpxrfe1/KkaMv3o
GqOzm0trPA4tlJCqy7/YJA6+2W1xGGzf/lwriFM4kJ3QGlXLU9ORCkM403v7GQrQ6RrameafQw2/
vF41tH6ENktoN6g/rlra4y9XTUlVsQcB6VDM49lBzOfACuAZUVUv30RLnwzIYVTL8Yxq63jObGOr
NSNMmaVLDxLolb+fTsniehll40Ym/+la14kuu9YDdjhr1O2wne9Xkxuki9Gg8Zbib8KWsUvO/eJa
fBsVg2MZLTsjObOJ+BE8+mW86R3U7pYfmgLyEeBYamYnf/k1SmduDuPKKdkE3voS+XHKsBxk5Ld5
v8SAl+9X+NmH3dEtdWNfLrCpBALN3s1qFo+dqT5fDyZgPbudz9LCC0I5NUby5QrKmnoggJ2uTXsZ
RTm/eEZkUi4mPWmeIWRaZcoa8Q41A4GYvtX/vlrF1a6QrtvV5AJlN0FMj9ex4L8KNta71n1yk6He
10XVPqY12hVR5I7vkwE31wsr4++4aretFAHt0N7YVhV803yMWOtSt97VsEgRZ1fVxzx3sr2VqP2p
NLzyRJmg3reODfNjLDAwZKvxIIcqnRycZ/t8e+sLSid8KDzF3dsx4sm/DXA36Txf2Ub/vIhMkKbm
pS+hbftHaUl/O4WHAkjNXZbYTyG0lGbdVcFBjwD3jBViIHObmuyCvOoAGzl69XQlPs6OXa5ltPOd
6kmfWzbsdfwaKVP06k/KpyyyC4ChxMcTXx6js3ong53ljie95HsnndlghBYC0Oz6l+sg6GU4Pr4K
35SpnakHe92m4ixNp0dBGIW+J2nVYfQ5WYTbIypWOz9N56eJvMMGcVy0xUkZr2xEEr6wVn5Fg2f+
7mjeGpgSnKIsjFZaOvj/pF39UJaZ/nWuzGpVIIjzjmOaDv7cn55Ze45bT62Neyw4bOTMUdmr3Xm+
G1hnHwbPdy7B8smxAcepT0L2hwpFTqMvnXsk0819ZZgdhnakfM0e0KTZWuYlK8x4h+17/9SHcbpx
m057a5MEvX23q744xfwWNHP33S9zZHgDvms7fks8JQpWimreT1ppf0UflYWNnoQfMbiHdRlr+rN8
cpGBeFW0TN905MaMTcnKHAkPXpBq053q1gsfrZ7isTIkPgVzI/hsRoVNZgaOel62PfD9+WDhlPw5
UwoVHZgCrZUlLEcaTFWt6rmv8+4BejCLzKUfjJazyfRYPTrLrNHirtbsj3YhtRlaCF4p7Yy18Nam
AsGrSRv0UxHa+Scbl+GF5uZ4fXHS+tJYCwlOonqIiNCR8uKThYHvzyhqZsZa2Gy3KLmWm10ZdGAL
C/DzRKFHqe7Dbky5J4GD5JVqrYvY4m+zLLfl0C+rJnsiW3cbkOBgmXEbmGQpJp3lHy4Tww4+wed/
lN2EbSXOanDwxgBKmLwXyIlIv9/ZzrGx/QHVcCxDEHVsMewN+lfTY7/qGdkzjOL+dchCyK6qqp1k
0NEBjwaupe0ECoBSW39E6xKJimVqbWbtg2nnFxkMCkU5oJCjrVneOde8V2763d6vnXkrabAx5aGe
+tp0lGat6N+rPrHupWWkxUppwoyFnOo8zRB2JcE2VF14LkMTybXCprpfORbLr7wNqzctfvOpvgWr
IZweWhTrvmh4R6/bptaeNYgDu8Ysh7OGFOAdyrzqnn9g+2i0c7ypWR58GH3wzcmy/JNDeguHHDJJ
aLivSebMTb9ydbXd9DGMKDuYopVSeB0qeFG2o7xUnB0EgE4kbJ1d7Vg8n3HfoYJWKojylneebpr/
OHqMpKHb/sVFrZXXlcrWmW0VbnTp7rKStLbsWChKYDMxFtmhamLzLLsTGZA4B8Wda1whm5dpzg+h
bsHpW3Yxsu+pR4y/89A9tj2GJKIy5ogIWc1LYffHzq6O3dU1SOJvkUPNDeIpeXuXQwh86NAs/Lft
hV4g3oB4KtndxQrDQFLuLo6HzxH2qQe3Z2vXVQZygXUcvczzdO4jr7yXrlozfkSE5iKMEVXquTGn
H6NG6AWHXrfNkxNGFu5NifaedUV/qC2D1H5pqO/5VKnbCLeavYx2Ifl0xzD7OxnNovIf1CHaexks
8bwJYiN4MRJkdSPl+/UKRZOxxyheri2NlzhaEnyaSj3OqbFoRw6kv1O8LF1LGvvWlDS2o/FpMipp
7F+akuT+w9ws5vcnSe5fgkOVpfVyqWQZlQ/KsfHeh3wVJwvtU65QnpDqXIaLwBb8bnKQkp4WZ1+T
xvEeVLWK3pyaVceise96JVu/MA52gIrMjz52TgBiB4ouY/msjot302h8+FGJy1bg5huL2s+H4zoJ
wvymf2zr6A5bU6iGqnF0bKt5hhXePqd5GO/8OdHgrtInB9sMPquR6p2kpVo2AstMSnN+hHnRPSqu
P315bfV0/BIqA0KHhlHvpyw9zXaBfzqOIahbtdarjRfQqrJG7ztvI9TOpnTIV1YZOK8RHLttks/p
GXXr5LyoGbrT/DClTrfNSiAqg1jiSbsMkQi6bkrL2E/3SRqWa9vOn3Ai7+5F5HAoMEKeWp7F0rRi
rz3mnpKuRWQvx9bzybf1bRnzhkdpsXxKvIV6bGK66f50uLx5Xc4L0EITcEYwG9rWtRwUrW6dckoe
i1SxnOasDK9Bt2s4Kj4CJgbaiHcW2zEujQ+dB+PaL9T5JM0oLTZIClmvQ4kCudqXn60oMT9c1SgP
XuAdpsl9oSp5Fy88EbE2krNonvZh3NWXW3+mAjzxjLr+xRWpNFV/59cKnLVlvhxgVJjnPi7u3Awr
tjBeUjiLfiUVHXPjhLaxE1E5s0Oqs5m8vzPXhauF9hxWINASpTR0i5Wp6kzBbomVQekKUZQLXNt4
8IxqerxiO5Kp9c6SRDAzz97Pc9Osrn/i0NZ+tGW4M4Dwocr0TVTjoZmlW6oz1VXzO3Ug8K5qO36p
ef3fNbpDM8zS6KxhqyYzqsjyHuqihnDXmPWh/1R7uQLDZ/CfKLBoJ948n4bC9Z9AjflPPfKaO7iv
1lr6JBZwEGqchZ3vpU8O6O29BV4bIljAhaZQNZ78L2GA+O5Vch1NmWQddhV/lFobWBBwVkzusI+X
M9RpfpxJ320ULE+MGGXinPyWjVcz1+2WjL/zWGNj8OjgEkFdu9dZ0NNHTZ2BSo0uQVUcpQsRkFbh
xYVHd6er99eIJdYoYdq51twcb32lWY+YhfM0xtgPZ1XI0HF9yQyrwuRBrZFLWNoUz/S7no3sL30S
U0lMFcSvro7ipfTVVdGMq2tkULjm5nZdy8B1u0IKSe3YGptKqjx4IzvGdqiyv30M+ZJOtT6XeYbz
1B8ilAE7kSGyrxGNyh0Qsuh86rr4sxfpyntl49nmxTky3LCa7iY9AA6vd8VLZUBz9QoMIzzkRbLJ
+V5VOvu04bjSStO9WhKIUrxRs/RUahcejtxX0umpsbayLGuGEIb8vNxTMnCdfb3lbjNlXCJvsxvd
7REe8ut3Pcg2FbJKH6nmRsfGx3C48+JFHkpkS9nGlND1QkRtWgCrmyk28zP4ajLGaESumrxCzlQ6
fxmXeOymSKlUwd609eEoIdfoxgISn1ghaEqnPcnBHOGzrGY7NsuVdGQqosq2sZhYS6ctAdew63lQ
TO3JHJLu9OuYTI7YhpSFHhx/jY+KDpUzUCLtaajZ+C4qRxuBbCfAclBIR9rLAc8toG7pFxB306v7
DEjL6bd+idBMNIOWmTJ4m96OWGMolvct8DrtZCSYSMnZn5rSp5QOpVw5LRPP28QhN4jMU9IBh6HJ
f+TN259G3ianFkje9Uz6mmXgNvqnPk13sNooxt1vsSo6Jzo5rLGyyRCr7SGZQVWztswfOnMwDjqr
xrPl9u4ZdcLC35UtiKUMl6+11Vohypf2MB1x3LTIBORT9D1z1RjxPf2T0Cl5162xssv+tuYFC8aP
6RlANyxGcx7u6np2L3DR3A22Fjm/IzPflJ4VP88t9kP+XKm7uWFFvi6L4FlpjJmvkGJ+iMHJQ1XC
NV1i5aAFg30Ar2ytpIkDs7sJe8D9KFzyDB7rB5AYxltlDS9szusHfVn0LGPSkjEYlr+0fo5J5DLP
rJxL348pAExjuNw4Czd+A6Iw34NZHeHVECGHm16dNJeItoaHT1LR3yW6GxxTp7nn8aO/1aqKcU5Q
39dL0imay/zx51iZOPEZewBoFyRpLR1H4k51Cqp7Leqr0pk7uXLR66Tcj+QtYcnQvA1YktdVcWGz
mhwNewavXXLaRAE76qPoNw36poys9ms3j9M2tJ36zsO641kZ1O8y7mWLwHOQ208BzM0TnoTRthwg
++BiYa4dVAhPo+uiKR43D3LAOrJ5kH62J6erMpcM/OyTiNuESoGThcQJBikItuYYn36qNHR5vMpu
uUFpOo59TCIVGFuQaY8luhtDiLFhqwb63olHD2VoolD7XrZNHbeYHkOMVr+QSUOYJG/1k1zaRp77
0I3dvLGWAmnRGydAIOapMj2cJZYuD/2uO1f3EbKhSw7dUh+tA7XH80ihlP8zlgyyujbZZq9AsRbb
OFCAYEbRYknWWp/nzHjNUmv6p67e2dBRvqtm68A61fprCDNquu3Uvo9DsKTCXPfRMHlNDEWfnYsm
rO9KB+gPRVjtXq5d9lG0nuwwH59GJ2wfkNn0DwEGM9uBJ+IXMuZrqqraB/eIfygVh62ebo1fFPrj
ok4uSLN96lqMrprlIGdycHpl1aWucicGWNI1mp2K4iiVsalW053860OEyD1WcRf5x8v/XelXwzGK
hr+lCz8hFdUJK9XWZRIpW+mUg2lN48qOsjcDKOBD3QQb10nTS7RoKUsXVgkA0Sb/gEKl6Wx6a3iE
+MmGgK2nAzQ4GvaKBuqPlG2Nu+IuGgcLk2KVLE3WDp89alX4S35CFyS6a0wfzelM6T83RvhNGwfl
UVVrVCvqjtX9Eo5SZrpxpiA6ochuvtv2tEY7e/hM/sbcz+g37WR6ETZ3eq12r2alGGdIVNVapiNj
yzMN+69L0SnRi+5jPLtcVr6Ukrsz2um2zi2GNdiitbzGFQ1vrkXBSQ4wS2fsI5/FVGmMc+WQRAku
Cj8D/jRpdq6TJMqPFRw93PzHJLmQ48yUm3tW9LoXfyg4Op6auK+eWcR9T4us+dp1Do7mnaY+4Njh
Xjxu+nXDzuhrnPTPqdpUr3DEk7uyivqtTLDmvxUf4DIQsGAf9Vp2ADzffORdupN5VhiNGxWdiVPY
wjWf0XA8iCslGtY2JYLYovT1L7vKauWgy/I4xU11vpaM8ePE13F5+arLIXb8kwcQ9k5ageo65wZF
rDCPWet4ubOdhgAfqKVZy+o6S+2vnadqR+njEeY9uLqeXsy03UrXtCyT2M6yyZ4NHL0UBKDkS8pB
0gd2Nz07iaLcybe9/guCoDgkiAYaCAWkofkmlJki8IOHn616LsKHqLLfhGwjLbwFrq0hm0OJnEF/
4BdX5Wi86o1C5bfQJ/RECvOTpKu6ugLBToHpLLksP/a0jWci+ymjFjXcQ4uF+TXTVWLrcG+XwJEX
kowcyD22mZO8ZN0cnOwi7FctqCBSbwq7qL5Aoa8krSQD0gQIUb0kTncxjYmX+KzWL/ZYh9RCYYXI
oIQl+xKhbETsuIIdFO1m9vDHknCniKd7rxnPt+vJRxYx5TsFvdkhCrNHIyHLPeTmjFh24r1qiZUf
4xh3OmkuctxndKzJzC+j5li5j41eHqQlB8/cOxaeedKgVnqPLPX8IC3LdloMs2pWV8tkS5+ijd92
gCSXpnzwNO4t81Pv5sh0z2qi7vsC34wF9w6Iso7VvQO1fGuOcb3G+tdkuVXYCOI0yh0/baoXEJMK
BNAyHG+6BvmGFpaYUjUwU/sqwxjEK07Dgq/jBf7oq4776Ght/l7D+U4L5b2YLPiRo/VJWn02F3eG
1etraXZduDimkn27xi4XjMb6jKxef9+Hc3mfK9hiIu7VbFs7BuIY51gKhsaIwD4Hrwy7nYWVFXJr
0fRotdF00SnyUT9ipQMBgNwG4BUeAjSh//1oSqqoq5X/apqR9iP4t7kSLKN9HlsYupn1lq1tdkFP
N700vpVe3Lo2z5O6kW7puY11S4D0cd8nOw3T9pWM/naNWxwAtwy94V7f/RY3qA1ofGXYZ6Hi9KyV
7XiGwjc1+1ajSCJl/2v+5db5C/hED+1mT4V/Xh6gXciWGNkCYXSUnePjHbIdLD+8DHPWYlT3o5WP
ai2tSvUShDXGbYl06wVCl7txHGv+NOTz2VrKrWmuvXRVE33krjds3VqLz4WSTZvGNb/3i/Waq5vD
FntzOEZLU4yN4rh+bnLHOkuXAdXtEoTGvYx5bogdkLjtNEX30ShgXTt80GbHU98LqPwXCs7pqtMH
9b2sMjJnimauZbRrDGu5r8KdHdTae6UaGJo2jnKQ0TKceQvP7nwel0vNWvIQeJn3KINZcvDS3n37
+XE9rEIe6XeZ6wXoIg7lR/fd0wflPZ38/oGM0ldzEe2fLUwZY7XtNtJUJlODNV2CeG+14sPphu+O
pThHytnKthxTe+MUA6XH2cwRhO40m+XeVParEHlbNp34EeKsSDY2COyN3h0N8npA/TOIRAMmGCcr
6qALBfHI3mQ5dbwW05WWTJrnaRTISv1DzFmv5q1gWustbHebJMbyeTI0IuXOAlEp8V+1F3Xszjrv
JbfgTrg92kUarH/JHsipHCayBydW3itpGSp6F3s5TZTqrwl04fUq0vVLdoLiFjCeq26xzcNn0+Kh
+6SOrvnUZZghZ7qq78q0ATduNzl5fi9xjtd25qR3XTtrF4nuu7KBUbAOalDOa6ecEDMrnMs1NG+B
w5QtdWSJlQOSV8XOs/ICU04+zc7cv1Av+Tp6LYmaEF90lHsusZd2LP9CXotqkOkHrUvcRwkJXCPY
RnxFvHwt5zFYDguh5TDUJr6oy1VkoHNnf7Gg3N66pP//UXZeu3Er27p+IgLM4baTutVqRU/Z0zeE
Z2LOmU+/Pw5qmlrG2jj7wADBqhrFliw2WTXGH7SQhenRpzL1tZ3i6gRnIOTXqeYXHDqHnRag9Rvm
6b1EZHFVnfg+BvcAHOaXRMXAhdx6/v8TEWawE6KMDbflaty7qnNIHQ1gy3qczCi6WIr29gntsp7y
TbgrciO4rmgXgbGkdo+ElAmfTClOPPbTL7YBGs1C+unvNiLFXfh/t4WFQnqTd7+xNgXe45O7R6xM
u9a1VZyCIs6+8Mz+mGQjDtua/t9eDXutzFRMx9ldHYPKnB+GUvuYpCtWdrVgkqxMfeS0ylNGgnrj
6P/K49cW+r/w/fHXzOpdgjw/30DlgadaffDD0nrveijRpqEEf+tIJfOfTJ4cAMVDVdbud9dTlN3k
BeVb3vO2AISDOl3qI7HvDsEZG1TnSa4EHwjvkaBV72MAyvdlqP0oh6l+EXZzunQhqLJ2iZW3RC1d
0pJQ6dI7rKkabmXpmrL8j3zEfRKGyEkSVbkku3pL0Y859zd1JxZwa+ecRN/jtHUuW+5rKPlN2zw9
BV59X9i+PgAAtCMgn6s2B95qyRkz4zst7ecfvHcjnNf7+SHKTP3ZGaC5ykCURCFEfz95dZuI3FKt
GkhfMCP1cTqHWPotG1A3yyEyn+vJjr627BQ0NKh2bVPEmJ8b/XM99xdhnfYL9bRonxrS2G/SY1fV
W0op71F4qFOCTgh06vpeBqsBIYAqM52TTIw6Jzrjtw5YdCHE8vR1r2aG4prMRY4jPzpejK1a7P7Z
REp0WdPWPyn/aWt96l/fg42hr30rnk5gljwx/myn+UuuQGRy2jC8ySGKlG9VVVh3WxfLqPA2JRqC
J3kBcgY9ADAVauGhU77ZxRWGcrK6NrtPFkM56e+d4m/b53E2zK56nAvNO6CwEr/KIWt52CVJHN87
S3ZH+lLjbDVB+yKNKdDSazhYf25zJnP4zYHeEf6ToJKwG8SkSym1rxpEw7dIT6kQQK9BEK1kAWda
JYDHjseUqYZv8FANzGyTjszfMppOFWQSw0ZNgrJnK3a3rOUyIJeFi8rKiDqt01t/pcZDtRgCjVUf
7FqrM39TnWg4ghJwHlQXLo9eBN0pC1vAlpH/iGacfkjjejrpYwf/qKuTJ3sGSra05FCkibHrOioc
0nSM2LuH4VjupCmzNFt/VprEuUlXb4XdnVu54O2XiyhtVGO7dpn8bn6dNbt+c9WK9E2pH7tAn+7E
dTJ3rWc/U4aXdE4qKo3zWVwn/TYZ77WWgpU0qxSuXr1I1/4/J7kpXL1pKRNtk3KqzryqdG1fobOP
Sy74B3GfRgEtugx6mgOCr/Gm9prmDdK2PaOE82vs0PTRZUYlcR/glPDWhZbExrFJGsizeRIi3qoc
VFB7Vf4MRNE9xugvnmBT9Dx88UpJXAxD7pzFOyU18BJPa/vyK99I2tQfs5MCzXNnhy2Vxl+D+Knv
i4Z8qJ9Z/152+yy1xqzTcEdVyY61AkzAYZ9+XvHuRvZbP4f2czkgT+obyUm6LbeIr5kfjnuBwadT
7B/sBrLDz0lqrWMmmmNQp83xr5Mkyk1RzZJJkVlp+1Ttx2voAKDXRgRfsT0hlV8mb/XCz8vyzDgb
lFpfehjHrKkIQXZhp1HY/MNTB2PfYCb8VOgRz2+9yE8GDKv3vvd+G5Sg+Yt3M7m7bvrqjRj8JnWj
X8vIwKQW/NMhxq/ox/LBVOW6s1PyQneyBA6TV2ZHS1PH96lPMB6oAGrrY45Eno3FS9ao/b2Mzj0K
QGYU+DcZrdTgvvF090UG7btyGltkvuvklbX4RULMqkkewxitLWe5/Jw12n3us2WTKfLhYafq+8rM
z6abGt9LHzn1xZTStbq/EwrLvxVujoqL7xj3nYL/VAzh9vAzdJha5y+fUIesyX8NdXL101V/hsZD
93FVpR8WnTz701VztH91PSlfMbIoTnqbK3dkJfGwBrWqh1H5DpbKuGKrbmA0OFS/Z0lHVjcM00c0
cbI3buInid+mhwNhqNH/1+m1PX5MN0wrlelyWd9z4FolUMKb4pC344fGiAiHeEbnYuSZvkmr0X3T
AMlCSFQZsDa64SoDrT1DUhqLFg/qiW9gL+2PQBz5UE14+zRZ5vy8wi8fqeNKeghAw60/i5lB/Zup
+O/icaaaHpkt6nq/niZjMeywojUPMp5pSnCVs1nXP862vk+zZdhz0RT4eF+Bmz1Ubj49Jn7gYcOs
HaW1HSwg8o+wcctjahsTTyhiwQrzHZJTp4I9aU3hhftpevw0LfYR9nAHMs1ApeQ97I9o1HgoTZyk
KQOCWseQ/vPA+l7OG/YmXgrD6NN+VTrdyPRP22XlEu5y7f/DgARHPOVGL1Oume5XNyVlhVSG+r20
5JCrBeXVZVAOzRT02KSp5uGXgdxUq5v0JVz4jKTyGzJR1GPbAqbNTib3BVYrkxujtrhUvbbDVv8a
7IIy19beYmCeIi0dxvU6Wamr5gRTG+mYxYpWVhPIJy0mPsvCIsv5K9VGSMJDFiDSmStOBl+nbrC9
1lJ/ndn7RXJvDv0Jsm1DmQ5fGDGHWS1gfKhZoZqF907VZ/qDDK9mMut4XUaPHRRr3MNSPQTqn8ds
PCNMMwwym1eAWp699zt6ZahCoqSMcXvousoHDrKES6BOrvJSjPXOGofWPkl23VQa1D6ROjhJxh10
9NTtnCZSgT0vifctKO1tgsLcKXDsrX+klZIgU2NgVhZ77IbnVv9ta4q0tTQzDxKjvnBatlGRtt6a
q79rFIJaz8mjIKlZ5O4r1Nb03X217aF51zKne43b6q404+adPHyMdbb3bR1T7eUHMVV+DQZn9BMu
KTURElfMbAIDdMI4skpaRsuRjIuiD/2djJaJy7PPmVg6LKO5gQlQGPrdg4zCJnlHPrFHYIzBRYJe
frDYKLzLXCvDhyiX1GCjrkFuM/KT49pchLk+NLqWEac0P0bKSAMFym/60fmrkNc2IoVfudp/vZCM
zGQ596tnlhLDvMfV2tR/eKr7Mtk2UJjaLQ/GhK6kNOEkmc9ZY7nnGCWanbE0ZUBN1Q5u/5/S2EKx
Qn0HvurcS9c4W5gn2njMWGT4zkB7/as9uP5Vt0oEFI14AB5BEgxi+ogR8tKH6udFtcq/UH/ZC5BH
VXLlyuYO8ZcFwJPOiHc6PZs7JHqMr7k9/lFamvHUqm352zJpqNpmb49t+WaV6sF3x+JHBVZ5ryHs
tiwegOVRIT7p7Em/qLEb7rDtcRcFDkImuyNnipsL/r/NK0wddpWIUkYwy49FNfTnfsJwvkEgqQvL
9GvdK/E1ju3wIP0yPYFBkzuxjnhzsyguh2OADLWF3Bq2t4iZOen87nu2/dhX+n2sFhongP38QUvO
WpRAb5f07c9RH1TZG1q9yXleRiU4sMaGpcdIixdyGMdQnN6VeoD/z8naw1DYLD2fYwaA0sc+VXAi
yZTxmWRNSgnE14BHQx5hXw/rK5njb12ojs9u5Wf+rgadHht6fJM+q6J0Afzl2pOXOzq+obKA+bfK
uBbLTFQ+Wdxetv6YJ8YNoiRGwJQht37H7w4TWKIZS/agQ64rS8zk1Abs3tN8rFB/Uedds0Ba/kvE
YqP44uNjsUVoJkrgehpqCPtm1a2v0T74SQwVwmfiF/4RbSN9ZZdu7FArDv5Uo3a6CIlU+qncT8Bi
8vAxNou/ol6ff7BxhUBVVsWzEfTKQxArzp461vzDH4bLmJQj+ssYvBhG6p1qy6l/d/VxJwFKiJ11
GdXhlVSL+qoF8VMnezaQNiC0q6p70/zqh0gVQGZvWOIr2UsZUwbzTbTo2kXDYFBeEyfUv+tm4B3L
fvQuSJnfrT72qUH9nLLTsEdyIv0964DwizIz2UKzNL1/rDr71mdm861pEZDIyO68ILGRgGmzYLnr
nX2NVexiOs+zV4XnckzQeC1mtBcpOb/lo14fFCuxT+GyHzWRFnuuVFFtrm5pPLTHzrLOcJi7cO+N
/nxzkBGBogj3D7rNf226rX4aeM38lgAWRZDYn+8AwCTfc6SkEky4SY+mLK3R/JRubsaQus/3X6KX
e5QK65sCAXU/ZPWTaoX4n49+5wHt4KG+tk2TvRhmWP15A2DEQXHUcYJ7kq5mtILbcoFMjZVdoujq
nTfp2XOwuH0CWfvidnxlU63J165E7/uzO6AQ5485FUm+nQnQCVR1lhd9TAoQJxrlKM1tQJoRCnBo
ZHnaaSib8ClmcbPDtgjqsU6hwMiAMknTrXDJVhJ9esCLwviamX/NZBvevVw72nZgNYgBRRpy79An
xykBcoK9zp00LbX/6MuXPn8JiRr1qJPrOwyL8207KD7cK/QF3MQy36QPWdFaadxX6akHlwdpwS7R
KsJnre/DB7hg9b0N3AzJiHL6btnxfRsP4V1jUuV7bwYUJHQV31dADNMdQrYRGrC6up+NuP89rJPn
NAvMf8Y42uuh5//pjx36XE1ofqmUcjz6NkwTwzGjfd60eHSa5WOs2riMUZpIdoFvNFfPCfu3oDWt
81Cpxd4vQUbvB+CjA2j7lzSz+zeon8bBsxwYfyFslCFEJ2S5lI+X+G7w4UJu5IHIDtwjbjTDXogB
MrAyDSbbOQbOyLeJd/gt88Y9Suq8tpoM0iXEd//6qV2rPmUFO7mTPjlYpYdXVsINopf+kzdbPE47
q7wPrfl7YCXTs9OXPHDdQTuFpJ1uErGG1exY4jR3sZolbrAj/S42VTyL9aC/Oj0q1cv9KLeh3J6x
yTom0ROHBP6/tyaYs+6aNfmTRGz9bqypuxhk73pny8BgWsl10s9epN2TVw9ulb7YT2aLOu0IAo9y
rN4NF/L899Inh2QZ/W8hA7XCBxDpLBVjyvVq8bhyWDTkox7A6e36LvwDgo52KiO9XBRxgt+Qnffw
NyJBGyPW/KWfFnZQbr+HS4tqZPrqQkuSMYnXxz9NtLDfmnBQvjhT+pSj6/8kQ06D1EGuo84s4apJ
vd0ecg/AP9dSNWis9iLKJ6OTnYVnN3PKgzKSifwQFJmnOkQ5KcewQcGL5RCrfXCooBrfUPw31gOC
KfjbKW72iA/FdJEBv1GN2xbnhoBmjUq9X2O3uUFb3LW5dZUCqlqqpIEcnwfPUpF1xviuzlpQGarj
8Mg1gV3TPUatfpv7vthJc0ab+Rx12AxIMx0BaypjngPSyLRHywZb41dtsZP1Pctc5GlS8oCTDfF5
bW4L/E/tT/uD9RRuEK7BunXFMip5kIOZRlOzc8eKQlDbIngmbRmaeSNR6exd81jFjnnnaSlkOVz/
rmK3FUYwlkD7xDtpDg48QETLnUt/787jjLF3Yj7GeRkYuwJHFYBKvG+kM4gZqdnNPwKtKG6rafZI
aoc9UOk7mLg5L+EiJTwttQQ5i6WWIO31VHpr0QcGtz/eLXN0SnWHD6ZyHIYgLHje5Zh8vtcoh9w5
fukd06WJC3N68Kesukx8id8xiM+XOtV8k2bf4EUHWuq1dBGF8Bo8QZdJk11XT0EUfpcgaPZooS8f
ECIKdylAOp884EDYjlT5TW9Qjt1HTW3BBOi+CrJOGazy0Ed+d+5hnaH64n80t9Gi1rsz4NBgnycV
L4PJq+2zLOwi/QFNFf1pXdYNgxbs+QLWd7KG+1jIOf3ZqrtuJxP6ZTkoA0yNrcTg67Ss/sABBPty
TmpYZFWBTA2r77NPInfnyIrR5an0NE3X3K55kPUN1Vjcy3EK7A5WNiV3YmZu6oNLfgQ8giF25tQ/
8F8ogqOjpgFT++i88JcxCF0+Qn6K/J8aCu3z+iFGQbbcsbA0lx9TfuBt1vqDYgzKw/JPvpfl+ntI
VNDbFgXY0Fx/c5lOaSw6e1bzkprdJYaIxAt7kcETRTyRvMOPYZdAeXso4Nn/q4+3BLK5Vw6R4g57
AyzLOXI6g2xqqSAKFqUBFDRDKS/NgovcmvLnyjvHXEcFJ7k1ZXQLtnmFfnV993vnVQ4aHc3Jt0zs
NQwrOZXD7P8BjpH1HDAiiOTwh2rbbB5Rpo0ueuXGl6Ibqkc9dPEqiE3vS9A6QKVxr7vofgoW2oY5
biZufBPoqG+rCU+4NLkJWlRGpTkv2IvAYXQLtgL1BeIktt+N9YRge/3CNvG77HpaMhWANoLsYg9l
9ftg31PH492GAuhwkK4S782dYcf2RVdS96h1Tl/cwe/CBDej7M2mfWKOD3dwqvGtkRtL7oJ0OCBZ
G3/cBjjbuBSe8vnTbayAAmZTxjStDo6hWsA9B32fhQercpJzMoGF5zWuI6vF+gXpsHngoVnpoGlQ
S0IQr3uoTf0G2qE9RSD0192MGqVAAcmlQzH1K/+8tuO8ix7BipPQBWW59slEuEnXaPqRLQIWImUx
Gd3XqQNUKi0g1c1LFlRf8zGurqschlODRFuavqKlF8ThVAA7CM0A7m7dQ6aU6k4QA7+CB0Aeocfj
dsZ8dAdUSKO6OrdhASrcr7ElyXRFPfYo2L0mja++OhB2NbfHO2RpDSVPMMXQUfIrgIvs27Dudjyp
lUtAEeQ1yk3ncblejhX9wRkGHD0OeCcAcEsc9ZnNAZwxrf8iByiwpz5WvWdpOaal75TYVe+lGUyq
dTTbyj9KM6+r7n42Zr7DXjh80ZumOcVDY97rmMI9sf4N9mNIphtoWALGmT45AFjUj0WkDntN0+Kn
JrZxW2GZOVz6qPsqfVtwoCjdY1bzNrds3ulD8gSserxfJ5Ef0B4SbO8EVdSPo3lfWEqwssYEHiTN
FWTU2J9Hm/9sdkuzRDN5nxtO+ZD4WjK/U8/Ujijc8a5XfHIr6O4saka+cyoXzaXt0C0CTQkYmxOA
sp53F6OKWlPil1NzUO2b9fipR7plllxTneDraAPFDcjM4IGyxL9Foe3dsKjScTCpqIvLiHSmikJQ
nSCFASnsapRzq/J1IryNwuEAhEgBdtN7t+06MmqqLF15I6NDRuynS8lp5bfVLnTIEEtT5k5lc7YV
o7kzJw9GndMgC0kdwTbb7NJYtn+oF6MlfwC/M6CwcK+bLXu2aYzWZ/36AE/bbs8fqnuUb74c1MQb
+FqU42l9j0Ve0PF4pXobhfnXDxl9tkHWrTS1bA8mNz93C0hJDpAqSf7ML2neta9J5RSI7evws5eA
hIrdQ9X1LiXRObxUk6W8Wm2bLLmg7M9A0Z9n8H3vVpHHdwXC2WnuuXdK1Da3mH3wcUptExyGZS/K
Kf0Pu+nu1+e0HuOJnIXNXw1OLLB3uUbYqotPvdE8dSlfriFRqT3YCrb3DqpYVRJjVaxiHZx6HfhQ
y4VCVqfufUZB4q4bfPUFLl6Ld6uXfR+M6CY7qBYNi8IkL2Lp4MLADP6uDm1zVJKA383Jppure8M5
MOf6YQaeM3f1aWozgzUxaPGlYLKeSVMGfukrfVtB+4o/0DZQKbXPX365gsyjqEx7u+x27aHkY30z
PW+DchlNHdR7p/mnDDA2zhbH425xN557r73LpgEd3P/o74OR9aSEFH62yA1mX5w4iG5mn/aXmQw1
S0JKLNInh4L94E3O0tgzsBwcfpfWp7gtRBmopiZqhTbKL5fZrmUFnnOw9b4gb8cHbwO/NLWpNfad
o5SHbUANhmhvJpl5oCrhgwSI0FHHRwjNCx3VAt0z72VADiosBYTw5Sgd1hIoZzxhimuFXLY72Xt4
2v3eUtlAF9iPAxRYVHQ2jQ45+9+FOmQY2b8P6Y9t3jaF1He0L0MwqXZV7s2Cez1o0Axd6HwByd8X
07nESoLm6wxVL7LM/KrF/g9pSX+oq+pJR97vIH1ymLO03QMTmQCych3py+ANyqWx5At2jgtIYTpZ
lu/ewyKor35JKVif2QywrTMfxefKA8yDpUgynCwZIW0fPcy6CmD12lnYnVTxo1mSAljxxbn6zzh2
rGYXln2q6wMMaL9dkcma78znTMeERUYp5RaPuqesM+OFwx/1Ny2yjENfFu4Bv67+0bat/hG1y+HR
jM2/HdfKz9JlLv3r4BKWlsfS1oI1cpvYs8A5q2P5Ta6g+fzbySSf0t/BzubksF1D6d6xTmFFv+yh
9pNSIhBiYFmcW+iF5I1/1iYNDEihNqRfDXdvGC+ykOwLc88GOHmTLYPPTSktv1fcnakFJv/Fo95W
+wDNYcguw+itp9Tx0diS3vW0iXX9qHo1isZbFGXG5srSczobvVHsNxh6l+v9KcdWYW9kgBy2AT3H
XCksq1sbdm+9Bt9OyopD60CzmeCsqqG+Sqdt/VpleA9KpK39UgyUQuLPfulq6xGF1xJI21aq7Vn3
OlB1cAPL/Metf+qppgDVGY9bn4ToaNQA7lF+3/o9lwQRziUa36sFH4vOvI5sWp78bnv4JGe1O95K
zTGv5qwYRz8dZ1RK03eTLOJfS+gC9vkUOviJdQWi+RGKBtl7WRi2hAYgq098M8r+HcO9uNKKB8Ga
CSINPs3d6FT27T+7TIUlgiDPpN9SvTVq6/o5cQOpLV0ycU6xUwnrvjxOI3DU3aSM1WVU1cfNAgWg
8XgTBTHp8xK7unTWxN1MnXidJadyqKqovoz+8FgvmmJbf4I9xhUe4EGp9VTd+UUfPs7sug6tUXaf
O91lxFXM8Bz16V9rNEI7i4vyIszlt/C5ifCAED2GUYqgqExYDq2XftNYBp+3/tjP+lO5ZAXGLihu
c1uCblKK/dSQXj9In5fEi+knUIV9Y1URqgAErp1ZzQtnV0yImqpMCvQ8Te5kXA5DANId4g166vBy
b9vAx2yz8s754EO9CfZJFCQ38s3JrezDkcrvz3bsYjIGQaLYtV6Z3GRgtEIYCnLad/kipwVDa51Y
L0FTnuTtQV++RUgXXPwUTtB6SVdOlWb5Pf/jY9F9qLOivu8pRF8ndc6u3RRmV2nKmfSxREEP6r/F
4J1B/txowT1zgWg0iJPT7Qq6q7nIu5s5xS4bwfJ50K5q33SPRQrHccjS5I8GeKnb+NFfVu7ZaPio
5Qt1kuZCIje/s/VC/xI56V8SYef+tdSz5BtS5CjRsAaSnMe46FUhi4NPF3tq/T+b6tIEhfEx6hnu
R7Bh1/0FpVCd73Dk6vFRA3V+7yKGdVfm5QA8L6XKFhnBd3VwbpZFSjpqlb2N3tifbaKN+Ifn5ZcK
w/Lj1KXegz5VAAXW6zVGXe57FaCqmy67qRgNXZHalT42VBU6DstOc1xilIr2qsu7BDY1KAHpyyVG
5pA+wip9FVu1KE/uU68JlQM1SX0HIlA56cvuJ/Ir9kbL2YT+4THxI/cj0EBu9Kzq058s8j9CJE4t
Gv0W9RkwQKs3d9Inh5jdatb2+VVa0axDP21S+9i20OpGMFUPXRSx3ijaC3YwmLr87JIIGcSYJKMs
/pqx5jllnmUe5pE8w97sUP40tfGlXFg3Y9MthglgKqGOf4d+pO8jJ6ieqxYvzUFF+MDvGmxLosjZ
B2nk/k4KFZG9wP8btN4hSKaHfFZqnLohpoZFPd66vkLBUFisMVpdUZk3y5fu3z4JlIMy6O8yd2O8
rnPXy2QIoSxXVueSuw122V5wGILYGJLqA/8pfewYHFbv8OdAc2yQjq0pZ+rnqE/Iji0M7bvtOvIZ
UYJMajTo89GTotkInv/CjsVmt8Ev3KnhPiEJeJXW9nuAsp3v4TT/GZkPka4X703VR89m3nzNYrf4
mpAvvwQAZg4gbIuvdjMqIHFzCNJLs7OaeKezL3mUphPeWBzFlNccZYcmK1J4VmTdiVaTNllYRtT2
K89w5ckvs3+ku4fNeBp/RiFL9ClKG+JPUXZLFjjyvOkbL8AbmOSPa3VG8I/oP63X0kf1VBo+ZkWV
kX0pMGY9mFkY37VelaFA5of3UVa4AMoZ7bvKefEwYZTBYOlK3fbddcjhlNXfLTCLuyLJh7sOJviX
xpyDXb8ol09jiOZMrH2DrF4e57kKHwotiICMtfxH2eP0A9rCGopUAIqhSW6+TL0JDLRrfBZqy2LM
jft0Vy11L9iagKlDxHOnFJ9WN0cpuPgnQGcRZ9X+pUjC8DgO3sfZ/PNsG93OkCgaXkZQ7cf/Q1wx
gYLgNXznZ2apf3XHeE9VaALLCPZbRQJiH6Nn9HuvZa8rTt6r7mZn7P/Jh+Z7rWDGpoe+C64icJ9L
9N7xzYZGijVAhG4h1ykUtdqZ2WLT22LOsat7YLxPnf22Fpl7dsiW2bWohibNQ+d1zW/IC51Y2WPc
OZjdXW/W+skFHvf7AlpqKy/4EqFNfbNrn2LX0q+mM2/1qaqA0xbDxcA25WWe8ge9qKx3w43UBxTZ
F4Fhg7z7VAxndE1BBy9NbD5hvSiFcSfBUzVQpbVxbJHRoBxf8z7snmXQ1E8df/j3pi+wq3LDL8hK
qw9mP7kFK4H+MvYOL6LcUx9sw5w7SuSgfee6Vqr2UEBemv4KkrE+Bqp6LupcP7UGbL7Uw1ILApi2
ixIn+2Jr1vha5dlOBkUaBxrMDysgwypdmgfusJ4DduBmcOrLpvqWsXVz6376Dg6XpYSvW1dyI81T
M05st1w/OBkQTY4rAWdMSTKTTH3btESEnlNaPSX3n/oiJMZOOUKI958FQyTQ6rNhn/SpgX2OBVJu
Ocg8P/VZw1BYtdilY2N6KIbG+mLYmnIdrLTElMKyvuR1Mz8jF3iWlhLRhfl0EXXzm/SoWfxFxQkU
0DhDuoZYimOHxb1cS+tJR9b4Bp6kKZ/UhhF0J6zsqCjGua0eJ8rFm0lTgqdnxoYL7FyRpfMJulv9
AIzKRThtUQfCO3epFy/jo1ujEr50SlCswJE5qUtbOvUu/ohZ52yReWqT6JmTO7z1kmva631LxZvT
OeB+BBSoXfS+jM+mktOUETl4uWV6Z83UnbNKcT6suvkKxwODcTmFkgyzT+vx0Y6z+vLr8KfI9XSI
HIXX4zTt1rY/GPMVrYZJ2cupX2F/gYnXJbd+2l4aQ16EhyKtAbs1Oop6S8mLKmsZrkaa0pbDGimn
dQ9xzWzmeCdEG+lD89RtTkgX/EuICGBxrxi0Tonnszsl3wUp9otwiN6okwyu2LJt9OfABj/bBsPM
nc5pnH9frSTlwhLnKTqmLlnLfYCaFfgglv1qh/4n+TMlObpNynen6W7GqJlPahtYTzDVcpJP5eMa
oTtJcMLyfdpvIa5WmU/bpVA72AOzOFhzxpZ+1KN7kxzDzpuU/oszOOlzXMwXGZSubiyOrmc3L1U8
91+8wEYmxoNYJYPTkI3HAv2CUzeqw2OvQzwz7UU+zEvCo5S68U8tHoG+kkxYzqz0IRgjaD/7YMyd
J3FZ6T1gMUM5eQiFoQ8m9iuBV6KzqHv6eQ2RgZ2XdcP9hw3E5ITapcfMWFTH4oSEehEk7l6ahp2M
h7gI6nVU7dNn3x60lyJS9BezXLg3zr/6zn6IyMMixWj2ITJHi76zNPu5nTDigxg6QPZHZxsp6DA/
ihT0GjpBfwGIP31zQ6Q6Dc3yyUUS9ssVlzA8kKZvm7B0qSECZMQ23zdU1rNBqW6mZVhv2HolkKyp
HgnNou8QxkQlZh0MFjaF7Q7vZVfWNwmQeDCAAGgXWgYSBuajNw83JJmtN+nSJhInnhbumoJLhwvO
gu/29AyV0ERTDxUdf0FiyMFUNefSJdHfW5ecoXd0aMzOv0lLrlHySXvLWdgXy9VkAPc952I1yl/S
JWE/pxsTifn1gxFFLrSyXmHMCD/Z6BfCCRVA8opD3tDMaplUD5P+9RMyeQM4JwvUGUEbFPT9Ortb
525Y5ySjAFtyYwCRIuub5A+RNmvXovRQJEmXtLDmXZOlS8bFC9QrZnDw0mZQdauTVf/BK0O7rsUy
362//NLsDEik62g15F86w0ku6WjoL00HC6dcwPBSWywr7q7Gif6jWcPbkVKjBMuolBrrJVjmokbo
v6oaFsiA2wBYUFBDtSGKvi8pFJgXsXlTm1GbDpPd5qyOg4odPCMKYvfTbp2TNf4eFVxN0i7rnIyV
1T7MakSAL2VUvEkGKek7CDppEp9WXvXWllyUxMhZbk/1nl1X9BEobZkow1vmCho1gDdJHdkp2dnS
pRi0yg+JHJGvWu6Dr7n5PWJRp0QEiwZPfV0ovWdDZIlMC3e1dR5abBeAe/eS2pFkTtq0BvzIsjtv
6Z4qHj/6Qitm26nZy93Vhd1ZMZd283O802za2zV+ba88xwwRMTv0jFNpsUAqW/fd7/CZlUNINvxR
UVzncdLDp8bU6nus6dBBzYC/PU4YrRxdjfy0BEufnDUFydVovNumy9l63QbxFraK9SmpSCqCWOHD
5KNRJ3vvve4pG1RzCA9NWRoY1VlBScIvLa78tYqrnG2HyvfCj+FfYmq7ZiToteS+X0QWlytsIUaE
SZrepA/ybtpeUF3rvKlqUFw+OSPL6DJgkMS5fICsF+D2zwGc4f6dsV1KARQhM+S9iO5Aca51gIND
ofm4kicRvstd+ttcoRFFHu3R6dDin1NVf8WKbq/1oYYxXH5ZMrRfJLJqyA8mc/YiLZA4X7OxrNd5
GIqgE46MzFUGMYAaUNZBs1Gu2lmhc3B7RAVkVKkQsPcWXJQ0dRN16MREcbeQHyiqELzSa3aHS1N+
3HpGdTl0ZzSfovwBvhNII+TY4mvnG1ANMn/+t8Ntxj98aIWnT0Gar8bXtb1Gej5v3D1WaDE5LrXa
O3puPlTtaD6YKcZ8EUWcYmlpisavBX7631OJ0cHfoxvdRkdpbpOnpoz63dbpxdUesEFwla51dItW
VKB+iqdx+985E0lKD/u1h9BRe8Tj/H492/rMpobP5KQYRcc5Xm//a6BMNvsrBT4cjJYrDQiNXCal
mVDr7xCWsqxLSJJ/QhYiwZfBsof18HPU13iNUaNiIJZAkKBXGOkPPCCM5oRYaAOrpQjfXPsPvYi1
F4HnllqXn1SYmwcZk4NX/qkuAdJAG/YjQOIDrf/NDsn2toeFI77bfusWL5aD2WX4wi3/HaBsET3e
/isk0F1+MzmbdXeno29wv/WvM7a2NgSHOsiS18F2tensTX11afP5pVcW7pvRPP4Paee1JCeyte0r
IgJvTstXdbn2ap0QLYf3nqv/HrI0g6a3tGP+f58QZOYiKQvkWq+JhzL5FCc4AwaK5xwty6uPdp2V
62zEyzJHiKxFG2ep4Tt+ym3DeGgH8xEBZ+uNUqsHJma09x18/1cMqhbVOFpvSdb024RKCbgDwkxw
dU6K2U2TKMoBjjQm9VNYkCmfMwP1SfRuSWSqKB2JeKicIUqLUXfCPmc1GGDAWze4u1Frftltesdf
5hJiOaLzBq0D3xz+Gnrr5QGoX0edLO00HSPBDh7CRpuK5pJc/7Bl1b0ofmk9kCM62U5T3lcWaqcn
zw5cmDSJeRwT0A3AvWDID334WAWpvdAcOVtjjDimBxlv4c0NndC6A9WvXnuV1cUAsfI1tKIQpSLc
bEm4aq9aXdibBqQqqWuaXqd1C1PBHagLDUpq3NzXQ6hNvHtSun5jYz0VIgSGvZyNkbu3iHI+r8Eh
vYCg16IqypLT6d66bbTw4lixtwsp3RwU3zbuwO9FWxes+MQyKVeIb1rPCHTUKC6bEtyw1FhBjDZ4
FmnJnhYK2S8kXHAEE7tiE1ZqwRrJDVZznzgmsBxtURR2s3Qxir52kaKeW65EM1pW7HWy6686PCRZ
2/8Fo22VQj13iFSLrhkyKw1h8Ess2sD6vgB/sBP6c16GY7LjD8dZsG4IJmU7vcFlZ0BqHtf61pRX
YjwoXCCRvvXjg8adaMZjmKyTocSBdYaDCPCHg6LeEox3sxZNsbnFDI2fTdDA99qs9JZEDmAS31SX
7gTfiAvA0iFraCFQKjbpa5y68nXuMICuDEUrkdFADlUoniLwMC59Vx5ux+mTJipAR3Oj+m0Dp4am
6Ev0uLiLLOlRdIlD4Rt+TvQQWaLEAzXu29JLhwz9ZhyaaiOajQrOumhRYBBNu1KetcQNrqLlPCC4
rL9EbtFcE6V5LI1Gegmr3jmI+RBLQa3MR1Q/6u7HqpW/TjtZ5t12+v/o+S8xXlfVnwJyaKPtocEf
Fi8mAMC1Bl3+GBtderSjAHwYYKznyva/dg4y/hrcZZTAiy9NSll81FwPW6MWOqE3qju3alAAzqRq
qaPN/J7zy/aLqPkelO7n0k6bs9aAuh5sFuGhrSbvLoxvzJ004yKZrKLkwAI0ghHgu+yZzy74eRSu
WvQo7Ml8p4zT9yHQVz1QsleT6uLOACO7LVB7eNONq5iwlGRrrY9pt0etu38Ofcht04lyWfNQPykb
PBCL/t50gGQ7SEQ9RV6/r03N3Pm+WS2GuGcpWzWgfRpJX4uvU/wmxLfLonuTho1+un3X02/FCLoG
obxe3c19pR95a32gCi+L6cq/pzfGkUKPG+xv/kNzrTHsYHnZo7IVlcO5/1ZmnEa7gUSrGPUa/QLs
KltVnpyfhtjv12Gc6U9Whp2frIbet4QMIxck/cdYxVcvd5o3TdXlZcrD0z21CpDP/EUOjalHy0hT
1ItuuMnCb3X7yQPdsw6dMTkmRRIcEbuR1rZsqU+ZXVAFLgrru7dCxih5Ru3k7ExJQ3fKJo41ulUB
ycW1XcfkEF07UW4jKKrTtkRkM4mhTEHzgeSJWriUhb6dZH3m0tzgmNG+7mVYS5Td5lpbPuaUsuY4
MTLHiCYGsH8V8+YKnxhJKcgtADy8dX3tLQX4QsAwEv5Cq8FOff6jBuy6NMvxC0d57iBiBJqjiGQw
mmZ0FV19UFWngaQcjnkWZircb3bcfjz8IPJoK+lKcU4zOW2/SaGkftYStV1jqejDxhq0q9jk8DZP
apJuSyTkbl2iP7aGQ8ET3jGY1LRFl6ljpIz3BNJl0+FioHCieium5FKGeQg8NK93LXuR292ajHh9
QuAquQ6Trn83uNWmJde6bII+uc4D/4wVg7IGONDFnGUpwpQ2ha4oReMRkcWJM2J+yyb1nE7Sc0Tl
pHab+m2716q+uEY2SfcY5cEH2VIe2650DqVTqenCKhxIDVVvuWu5lv/aFQG3XhFwi61JhlIgDduV
6BRBheuWxhIr8GwfI/tS+xHwPaUw3GNuP8Krck64ozmn3sMrd6VN4qqDwk0/tXLcIsq+6HajVnwS
gQ7FaSAY0wR9ad95ZR1gvDfFxUMXrA2ND0nEjBApuX+l/UEyUnlTQmmdHlK6t7QN0AYNk689clho
gqfJ1UIPAj9STzzG3CIEeM60lF8jcjDBCw0YvG+1wafA0ptJUds5Yd3bvdgOmgx0c6NHO1xB386u
neCT2xrDqnD6Zi9GDVXb89sqHpu4ka+NHn7KsiD4hEuXss0tG+q2gRHjT0FGJbjrrMq7lIUaHe2y
t1c6K+H3FqydEGSSoLqxKvbheXL9WAtvvLIJgOuG1pk3ja9S6L02HVhYZWIgy0b0YayWauv8347D
m6PbKDyL4wBoZWdf9y61F9jk7/rsbKpJdhb9Yu+fg17i+MCCppBpANkce19PR82HdlWi7Po+frNS
lGg6JUfOHXSEM2EifC3E1mraQzQVZl7lO6sPAyI46LJmixVStJiPmGeZ3t8xSr7PPfwgWoUkc/ww
lnW+R0EtW+Wlm+1xbkQkM4rGi1+l6nas8vAuH9r6LpLzZtvjC47mISK4Mu/kWQ6x2LaHtnvPw/SE
DckkJ/tSYK7hLUojuuSp7L1jTKcuTBDwT60OvwVsMmvictGqrnK5bSpZveArN6wktdFXHwYiEOBQ
KsinBJKjmZDLpmg7XGsd+L1bn9e62tFGhRWFU/ViySM2BZFUBjtxJtE5aMlX8Dj5EvA0EDQpiJqz
y+uqU/1864pdG0GOKs5XYeCN2LHQRBB+QCwaHTgej+MBeNgEplFU9ytQcJVr/dTqMlZz8w0PK4mv
WgSWSXSJA+YbYajHr7YXFVuRtvc19UegYDYsWiQAeS4Wu/Pmo7hWmFY/K3dW/VBOMkAG1pNZHJjv
iSmT9ZCM7l63bWM7oK66N8fGOgOArVgD2uWnrpbucYdyscp29b0HGCqtuvarhHb2tAAqnlQHA8QW
E6qj7LTqAXspGCaxW9+TZEeNAdHENy9JkQXUtR8hLgCIbz/EZa+eOmE/0QbK4kOzKvx068hqQkYB
QfWQ9Pyuni7p4rocTqaUlaI/iwv8fFmfY8XAHIva07Nozf0iNgrwkbQDvJdOiot8EuoA+NIk/ri0
CmhUomkpY3CsLO+7aA2wwB5hrz/UoTycWjdtHzUjCbcW9HCU5RlszbR/CL3bmA0XajkC+dxKsWZe
MAZbzfq4bmXAmBxMZ0mNX47hhUyOfmUkH4q+rB/G9mUw/PocjR5iw7ob7Ejb4lPsq4Dmpr55wOSB
Z1EW5c++etorUi3Y+Th+L+Zgbha2G/VHAV1qMsPExcf7fEM8fYAzCWBTNXp8c757wz8NAj9FAmLN
82S6EFV3yYwk2JhjtBiy1EKJ9ykHmPBoUNd78jpsTJ0xlO9EaK9HDmQFSZnoPuoaq1hjLb4UU25f
LHNsD6IlNgBglJ1r8q7mr3iQNk41eCgIGNw99r8AEsGhwqJVAHPdUIt+hHLWQptgigLLqFi9Fe7J
UFoYcXTjodATeWkjBrlFFwLvIAtF4UQp+yuM7vpBzvXgUFse/6pIpukM+iV3UcMIagBXMzBO/FNH
8T826qrYUN3osC/5+399e3wVQ+JIQ0GyOjKgCk5FY3lsfvRG3R1FhRjZ2nId2np2KzCXURbdQa+F
lDXVm8sM8SvFvctiM7qnBLRqcEMDFWTF7ipJfSBLf2NjZ5RsPDz0mWqcBGSWxJK/bYXOGI+ymgKZ
K54sSQTZNzmqbj0+ig4plqNlY1fI3E7jbhDwfDOFq6g7QXmfCtHTbcmaNkVtp2hcruOoN076kHHP
El1iE+PhPPWLhoeP8w06UDr8m3JvuJs3Y5tDHAu1/i4rm6yAOkjb7EpEu/PsIOJE13yE2HN6mUpS
fu4qLbhrLL8AB4r4eANiCkuY1P/kp8lnwGEdn/NP+pRulQ+9nnRvvj0x8FwveujLYdi0io+4fN0E
d7XT7upC1xeYnCM2NG1iSDNnqbXcTRnkym1A9InRzLCHc4PzUIAn80p01Y5BZoxK/DbTnXQHNQiL
LaMq7zNXx+m4o259K52IdlTmf7XDsksPom0VIKiWyRQv2tXEUir0FqeRyis2g0wJRTda962yc8Q8
0WMM4/bgUEH43FeTLgly2dc+GxV87DBUlvQxuP7zoH5SfpwOSsjpfR6ng5zfHNSjzo1VQlijTEoG
vFQl9Uymblnk+J/IakraPmQRiQiDd4K4xJpw2jRODGDb9KLd3OcBT0SwqOxWok9MYEDR2rcGrO5i
Wk+KPiWdLEYtiggVFgoQadmIPbHxEg3LRrPgjqHIPweU3pOBM/zVJKc4KQ93k9MLx4oBETLPkhtJ
vKh1gJ1z34dZ8qpDWCSv4fn/NfE8ieV1NjTa49wj5plfa1FK0T7QxuuH/qhj8T/mYbgvpm9UNydQ
ClyX2/dtu/2vTY3FTNeVzVnENur3Qevie0CJ7SGHALu4+WW6Jpp1gd5acCfx2zTVvrxqUr+8+V92
cAo3nV5Zq9lAEyrXAaHE/MxiWn5gLbPXstjY3yASAjxxQ2AUqwwpohuyouxKUgWOshuVAI2pxFEW
oVKrWMnWw3nejJ02nDNrXThZcBahYkx0j2CFtmEBWWSOD7A+VAGcM13gJOBjpuPnYTFD72/EdHO3
2MuU8tfpPpxsnhJU/pX/RHi4VZZC27H2UqA9fKhOiVoUYNCHWARM1a25PNVEurT2fCdZzuWsefRW
rZrbojQWTNFa40prcSIxapVLRL/dq2S6X8y4Uw63WtskP0oJ/KvoEiU9sZm66goDpluFDgGNW3MG
dEMblizlmnipdxkly3/WO1anVPqtu0DJgueoxNhZgyGzF6NWOBZrLyz1jWjizE7tp1eMlQhWRgrZ
klVmSzHaQSADgsXP1ZumastOAndhUE6mVfix8pgbn8XQbTIcVZyRe45oFXr1IF5VrIBmJ0H52vPr
gsRT+N90rZNBa0xNPGyD420XeyZ2US48ij20KIMjYiA1eWwAk5nxRfE18wCd+OdGm5rG2BQpAFw6
ZUcykXq185/trvTK/9wVobejxAS/bc9nEjEK0JQlss8tSYi/XoIlTizaljXIWEGWi1pyvWNUUbN2
9N4/zs1g6svHIYIMqPbXVuns7YcQio5xtbjFiCnEMVavhbixYA0yTS0OEYMfphZ984CII1P0JdJs
bTP35yRrq9urzJN23NhKgoYoSJpDiBHiQez9rvm/9H2Y+b9P5f/pZcSV70aL+QX+92mipON+8ruY
P74aR81hnQ7DVRx1O91tGmgA/zj1r2O/m+7jS/01/pcxcejtDL/0irPfzoiLGMxe0fEfr+nfn/fX
s4tpxKFV1OBnMM89j8x9H1/VrzP9D+dPYkAPH7+gX9q/nPaXXfGyft8u1ZHrleUWLEmD9JBPG7HX
GUbysfm7EBE34ckOYu+Px84hc9yHs/1xqn9x7Iep5lc6n+2P03849l+c7f99qj9+Lo0k3SPQjej5
9NH/8dXOA//zq5VwU4lgKvzjm/4Xb/qPnynufmTA/u1nMk8zfya/O/b/8/P441R/PNtvP4/5Vc6f
/B+n/mPIPPDh456nMtEkCyIPUZcG2zt7MfAAcR5YPS+NrsJ7FFy5AuyQTn9Cx7QNdPsoS5y1CBR9
82jXhnAdptF54DYDSFZGNAPE7TQNYs0/JxRND6WeJVJ7uEmMOY4VVbkqtF4+SV7aH6PMk5CfsIY3
mwJ3nQbqs4PBMPA5Wbu008YJTPsYxhbK97TEJoDGzqI/GbapF06qSpVk3o7wBsBskd4ot2gRKA4h
B0FVMssP8wSm1HkXpJw/zOtoIwpqMT6gbu94L1WlmIu0G5u7otP8F0rABfXk1DyGfeG/mPbwFbVm
PIWmVhoi5gDt8CJa4OBRDoRQJFq5NpKBQjNIzOrFj3LnBIsMfYJNXhaT0RRiWIdfdnXXK9VlD3zo
Z28774pY0h8VYnIhgjEBuELA4QY6zahMrGzTlbbuJ89utJcEM2fqQvljK0fea1/b9sH3Q3zgSw0h
I5fltdYn9UaMVnnfLoNIUg5iVO2D556C2tV0TfAXFDWVqRyaIfG6SEC3v0Ns+4r4kvLgyyEq6n4w
eSGk3buV9ktKE8E2KfHAcrW+u1go2F4wYTgEbarfOXKuBmtNQloAqZnzHJEjDHOulHfRYxJgIufc
Ond1jSHqNE/eTjrCpLp3WHo4JxKTLy4wCFyl5O7JRRhIyoIni8wDJndHkg3WRsf0/GI6Oti9Gh29
kYSM5WfmM0ZnKmKNXYJBIE3TJB2NTBSgoqlZ+La7BXaurpCWN55NA5tMDFrcn6PoSm5HL0ohBRGs
9ejoJqBw1yI4HeDKIKFk/BwdxmITtn2wEcHpCH1AQaFlI4J1XdfWqBiot1FgqM1acVoPSViZmWUl
XsdIgGxFcJYVzkofZGUr3oJGUgs/JcnbiZlj1alWLJurnThW18BmZ62h7UwJ1y6j8Mn483LxbWrT
Y04+4dUxcW2xWWaOaSQ9OpKBReLU7ev5KdR7arbjGL5qXRXsjKiI12LUl7Gal1Cf34tRJPS+wbZx
z3qWdyends9y24cry1ZcDMCl8qmBrLmztQ7hnamZabVyThP7KvVD+aQ1ZfXUDsnSC7PoISylFx2o
2R00tXGrZ1G2bGu9x4muw5a8TbtD5JgplmPJV7QAo4camPg2mcDzsZrD2guGLtyA8UdnxTGU1zZC
G2lUk/Iomo2mY9vALVGfPHTcIXvK4JLmFgDvvJKyJ0OOUAxFBOEQRzCz+L+4myLrTaB/2nmISx0t
IlW/18D47lsTcSXR50Mxvrdkr90UHhrdok9ssgQ9qjpySAhNx4o4tSArT3E8RsiWqcSAWjqXqm3l
Y+CE/uRw9jBqHdIWCqyLyDqoTcDP2TV7kstOxtZC7f9ObMRQwF/31qzl5H2osCXzASYFI+aJRlj4
j0C0Wf1ZVfMS9xmlD0wvP2dN9obMEkI9g4EDT5XV69rThw2VhQLWzGHeqFFV4V89ddZu9XPEJU+9
iBr043otK89e+63x2+iEq/tbXzrJ1ixRThsDVwcBqq58ZHgUWz1i+DheQ6NfBY0Z7+KhKrdWVnv3
LP2NpSrl+jWL5XMK73Tlg8vetrF5KPUKmi04iaUWVeOusbNDrNfWvVka1r0UAWdWR/K+ok/JdKQw
ueQsKn8I7xXF2oboDJ4SPuC+i909GpIScnhsSt0rtpLlJQtUFKSTZZjtpg+bagHqqq7R24ajctvN
MqrMedtG6xplkGMzsV3EnoixyRGvazmNlq1PPkkB9JB2+iVJA/kqekgxTIYmvgUajgAxUDpyjwgh
6tKiT7eUiPJcinnFVBHv9a8ptpDn2fberPEVC8C8rESf2KSpk1416xlf9ehiU8a6ptoyxST8yY70
pxA5hHMR1+VzN8FADQhpJ6nyyme09GB6wwFCMojFuZt52b2jlNk9y47tEErmyUbSACwAcor86R4m
AciH3BrVlZXL0sqfqoFj3qf7yAODoftBM8n9LoASlmu3tM2l7XndnV2Hh7jo7fvGdnrYEr66dqsg
fmul6FNdSN29P5R8lAiXUgUtk4UiSVSMUm1AkXJ41zu32RqAZR6oAfu6vGq90fxuS+YV+x7kN5Kp
YlhqyNirer+PbVIQeh2mj6IPbNepVQvUEHPugXGUpTstKMajPEj6lrJI6PhgORJDuzZllq3QRgxe
rKqrFjjVVSB3qlNrddqitNWOQshgHcVGrvAInJtiT8+sZEdW+jEtGmTQRV9rTIU/U+tXsWZYmwFX
siWE6uE42Hh9e46KI6SlxJ/wZFo6kZQuEbS1dlFhKs94j4WrTkNQw9Ml496NpSUmUeOhNadPqMQN
bl1IcbKQmvB58KcsNeVdtez7H8ZQv2tmo75mngPero6DHbIt6cYEMGz2F6xQ+4vP89der+seQ3Vf
WWV5pC1N1OtPWlK6h6FCsH5Ujwj5IoZi54+BrK9bqQK3MJif9VaLj8ZIptL1sB2ysjw99ZAU113b
ja9SjZ2DsuVOokqLNNWcq7WKjN68in1Ysc61MJRrJvUmOFpanlsSE+rOAkSxvp37htLK155SKStx
lBhQwlHe9QrqlnMfCnn5CtrjWy6zUs4BZj27cfw9Dhrlu+GUizFrKsqfnbOAipI+NAEip70j4/Wu
konLWgkKX+TgpJqmbynmnbkT6teWasjVjq3vg62kb3WjeGtVb7u9XrZUD/Kay5mbQeht04faMvSn
srHBVoF+s1q7Ptc8ViC6DZrO6AL45lGdrcRo6uJm7o+FupW6Oj6pRW8sWqCblY7EptkeFKWurjEC
Qk9jBmvTDIwebJJl7/yu8NY2iJBVL9fmpUdHciuPYYZLsWPi0gbJqO6rndJV2dYqsuTeh1qImFvq
fU0881CkbfMaxSW5vETv9nKaDA92x+VRRMjBcG94nfMs+zWmL5CKdoGSe09IA3+JHWT1rKQdzljO
h+u4asI7xajM+9q2eNpExO5LUnXfHb2zHlo8YXiaRIS8lM3iPc03Fg5pCwUnwyetG06e0ymfFCNV
VsOoGSd+9dkd0knpxk4DgPM+knlehtVVnvXLpLKiLymUnklZobraIWocVl/e5XGdkcwPm03eKtWD
6Ws5YlO19Tb45nWsfIgCiXlSzCT8MRrVF5hf6uto2d6qo/RzDVX8561KkrcotiGgEaDT6FN8kZoI
MrumAD/TyjOq5fmPVpvk6WUk1AYDlao8eVTk0vxuRMbasjTlPXO6YoljVHIvm2G4kw2r2OeZGq+b
vImWtcsPVW0MfTcxkK5B2WjLWkkrrKR6wBGA03jkQ6E2Lt/4LoNV4Dk1HthluW9aZgNrCEmgNAr+
9PcREmNPsB8t5A8CBOGKOlsraEFc1GxwUfPP7KOXwnNM+OYOKcR4LrgFKNPOu6JdDVxdYbUU4m59
KSJj2DgB8vGea5bbwi29k6XmyQ6Dd+fOyaJwb/q+fSjy4IdpIhsj99JxwrqipqAi/J4Xe9ES/WLT
TRFzWOOb71Gktdu5aw7zvbZZO1HPTbayjKdETZfFmHQP6dTCe/Jd89Xh1BkNRla+Wi41YGB70bQH
+Y5y3pdR1ZMz3m75FQ8Ub9lkVbIVzVhq8musgm81dVLsU4ToEoNU9MEMSo0LKCEuwBgjSJQGXrsq
hq5eRJVmH7ug7Z5b/bFvwuoHBLwlNyTAJMGbktlChQv5CCp41zGsv6SdAjbK0b41qGdbSY3WdWhc
kmq4Zp3vHLzubEDMX8qh+ZDZHuaC1AXtZYu5/AR7A6+cTL23XW4VwzLxxnyD12mzNzTgBVlvFy+q
5aB7oYHMFU2nT9t1X7Fm9lWrX1g8VdyrkCzubYh1i1Yxhv3cl43Rl6a3rMM4uN296I90/94wywx2
BjfpZddbuxiFwZMYxHv3G3K9CdDaFOH5rmpfYoRBDj1Kh0scjitW8OFz18a4tLvDs2tl6cr2q88C
GonCmYJYk4SNhGiLDQA1OnPf2+a+hik9IaJfYC2xbbT3itOcCrnx7zQJtLbkcu3lqaZfGGrbna08
lR7cwbzwn07esgblX+xugLtMTadx1i5PpZl+lMwk4Gkq7If9GHgPWFmkR9/5niVheNeGenrsjfKq
hHl1Sj3FwuNUgauuyM9y6cSXJiufchPJkM7Or2OXf2qtQTllRqacIL8a61CSymXj+eG9G2kPeSEr
d93UEptwiHl/dnsQcCsbOzOsuCccVx43B0NRMaQ1MngLscX3iSWxZfCPr6PuWmJb/0XJ7WDhYfxx
Sd3mUxNo5mZIm57fQKy/DnGFn+Lg3LlGkK6Lwj3oetTvIlYOd5lhWNuqxkCuj8gFWNSP8sS2Vl6b
7JzauQ+zzPkBxKeVDSiHXgfnAnLl197WWFkDA3o1YQIuW2pMW5PzgAxBE1dx9eaLnpqvUolEF1L7
izTPkMr18AtRlWZ8t1z5UnGBfLAdF2kpgzvsAnVfIJ5D4S3bbIS7m5FUnJQm1pJtVkA0BpzoNLm8
8zKXsmhQOJ9GDUdcdZNmQftDart1yvrTW0jZux5f4Gkbd2LT9YF5h081F6KwuO87JMzHuvOXKuyS
r1GirSJ3UN88Mz+Z6Myz9kLoHs6/ux1j23wFBgMBuy3fzdxipa5gmVs0g/YwFOUXiKPujmc5Zedn
1SJ22+AbDhfdog1ybxOoAZ9nU7SPfV9+joMSEClIy0d3VCX0p7D+5VqzhxPj7vCays4YseZrcDFI
iFXhVZML9AFUf3jVEiCKjlY5b01RfqvB/XxJwvY+GC14TEWinuUA+xqnCKRza9YJUmzxtyyqjTct
CEoW265ziPARuFq+/2SjSYxDn/JS+qZyAd73IlpFV1Q8fMT1IlezqaJYXmYsUSAjhhpUabgZEp6a
5QF3qsSXn3K9txdy4NR3DeYdqzp1DVxqMneTVlA4MozsVih+9ZupTLvPphKn863HOvke1UvX0Kxz
5pnOIiKXtXFSi4cWLtXVZe40pqbrN+aKsmi+MJH0w34MFT2IU7hPN0j3tsDX5KL7DHLUfAdzcduZ
ev4eyqzR+GeMHPXmu0UwejT9Es+G9Nyrvb/g/5aBHTGta1LoX7vGLd5kOfTXnlr1e2FlBUnfLFEy
W+itr694C2R4NNBRGF237t7HmuBS9hCEEO/zv/isCrOhcJ5NxyygvevJtghs5zVxYNxXZfCFBJq+
xFerPZUwN8pyJRSHhQyx2BMqxJLWmcc0e/nQPYfy8LREIw2J+zZYOP7k56F6pGjaoVr3k2m5nVgB
P8043g+RnFzVpEivUWDgthsV7yKCFe5Effdt0IrQE9ONp3nwMzAOurqFqpC8HIutnzrDo1uUWNdP
smU9roJqMmRfeNCEJEr2vBuz18EhweVYAXk3y8tfIzUJV66X63sxqsvNi1TVLD+DOHyJu3vR66pF
cY5sNIbdJgP3geRGvXdqUGuwaNNVm2iQUyYNTWgY+ldQnTwI8pUOEjcuyZXiLS80exCbUtO3Qxsq
Z9FK1aDaYCG9i33swBzD5KeI+d5n1dtJkl+/j4YK/ExTlL3hu85THrUXxM7rd9Br/RJyS3eyB886
jkMSrDy7jt6szNsIYLOqwLFSAArh4qdZ/LuQp/1nxGjwE+2CzDhAPnxWpUC9gzuprTKt8r/E0iuE
gO6zpgfSGgKquUfeMV2XQWMsSuiTLNZSY9liY/2YIYN4PyALq0u18dhYNY/0WvWuZQaAQLUs1omU
QnLmXS4GDaJPHss5zwI2el2C5FtF1aao/IOCQsJ5dJzqJTf9OyAp/T1L9fol0S+plxbPFknOR/5h
kCroNdXIvYzu8JinfAqeGbcr1esLTOflJF/UipRtW7sw7vBmTuF/YgEFG+VBbBQHqYoqRCaLZ8M2
WtpQNVde0ccbc8QcU8QUnQ2uUUbnazqsG5TmOk3it9i342GJBcPffCxDBhA52o3HRwRHS2xA1YUH
N3LebpYcjXmRsjCDjuzzkUtG8BpELlYZCLa+ir5UxdP6w54YTTPz1zgpg+eT2elCHaRPgXBt1Er9
TnK68AIc0yB3GYVrHybFRptEC8Yu9E9TLAiNcJmrXbQxBNtjfmYR5BAr5gEsqHR7KQYkWSVVwKOc
1K9A57UPYs8is3vbc/7e+90oisknS/xFWk/m0dFamGgTfktSknayG5mP6HYn2yFnAZebOo63I6IY
1hhkX6ZYGOc668LJoUOCAqM1OhhzTQNx3ZjjBfnhjusqqkadgYyVPg2U/xwQR6iBfAnb8MW3akBF
Qag9B2iHbUWzSlT1mfWOui0yqunwBVcj7tUHCQztVar9fJnlSvgt/m7kmv7VgD2BmzzLjnoM1EMA
Mm9jW5r84kbjg+Qh16S53XM6crmoar1F16Wp1m5iPweFbOUwJH0szSVZi05pGvpnLc6rC99Ns5dK
73Mru7RE17TxWCrsAzv4LLoSv8h3vo67AL9L/phe/hW7guAUKYF+p6ZZQ67y2plNfwoE1RZKWn/C
84Y26JEDQr5mwp9t62OchZAbufQSRu1SqVkgbrh4jIcBtGQ7EUYCFRFoPXeKR0sJ2q3q4RCUQN6/
hhOozh6gF3XSkCJawMUbmqD6nKuttepSXdkKJ7QByeKVbOHLLbzOxGg/BctTcDkFVxUQeTXqg4uT
udW18tRdb1UInUyKp0nv4gUbx/dBiZwpv9jJs6qwDmIQ1DNw3IrKgRitOyc9jFWOytZ0qNNSxUGh
dlm5rfactFK8qeMqxrGDbx3hxWQzemW+zox4gUsm1yunMe7gWuKQOTXFNUyWvA1a3N1VdCVeW60i
3+ZHak3aMxnUIFkJq3u51Vfc7NTzrKQ3dXlerJ1zy+mukRctZRNmKama9KnnWe0+1LC+FahjLXZf
pNqWT/qEO9b5Aa7ySvO3otmbQXQQh0o9ynMp7NqFD4OIbPEYHWVNR114bidaPa7+j7HzapJUB7b1
LyICb14LynZ1tZ/Ze16IsXjv+fX3Q8we+vaZc+O+EEgIigIhpTJzrUU+DvQHy+HtQKRlJYARaLRl
C62OJo6nOwMH2puhMAjDiYzvQssQQCXgWVpl+GMOfilWIf1MAQ9quYREXNuSE6sF9b02RcFdapGJ
ZTRh+ZIVCUHS2Qx+NMOvtinhvfvvHD2bsz2a3vW9XBfaOUqeet+pn1jWlS66MM1xHelFWXHIiGuX
w45ujZgl8+hpzZR5sm5GB5GBKjYE7aBXauTfdSK3VLQbyLo6zMvrEO38gqWlqjUGHxixU1eSyAXN
/bZ4DXTyT8Ve9GdvOyoNRCX0WMa1CpauHTr7oTQKB+sp6L+luoUzoVE/xS34qbmLCkxos37rah+X
Ow1GCyE9OAKDpzEZCjxD6OJNRqQx7R1EA91XJ5jhcumiW6/TIqsNCpwAh3ZGyzBbC6Ka2ER80gqd
INPSamva6rq9i6MyPYoD8OSj2peii1lqFuIh0rOwV8WD5nXad1oPLHV5rqJeVEWN9bw+elE0aCEO
6oskuOO31p0PqiHRrKuwhSJHDy++oziuKKpWU+wbiAxOwgjSRjSk9QkMqDhqd78yPVDelMqZH6fO
eMlSqT/nTgTyOx1gHQNVUOBtRzPY/7OXtTKBl1q7E/ViszUTxSxOIEBq8srdDkAJmR61aE53ggg3
6Pz+ngDnbhVEFXWCE5e5MiL+DdWxqNsO2CHONpOMeXerw2krn4c4/lrA66k4O7m1H/QW74pIRRcZ
6iJhPQKod0Ev8iaqxEFRL/YGoBXQ9wADeUf//OcM0SRTi1Dbba2rpbW4ltbnh3qBrwnexdFPq4sG
XfRG6SjqE6HPBfca+d+g2cj7JFEW5+4P+AXm44hG67HTg/Gz3s3H1S1JyrkbRIlxn3e1frO0jqz2
UkHHyAquM1lkn+Rwjk/ODDBQ750DBpJ8F3WFfcqnQb6T+uB/7LGEtk9/axcYwbUVc/UE1dT4hPEN
Z09xlQr4kIRBYi1xCd+Y/LMwSMyo1E+BrzSuODpIFuxzzviA+JYNlxlzBeYkoPilKKYOIIQda0yK
YmIZ87h3mwaZBS0NowWCQvq/hOwyXG7xVfyEEcnSIXUYW8RRzanSx0jOjnoZ6A8GwbCVAXXS78O2
Ua6/CVApSuQ4XMVBNYUCfIJj7YinoHnunBZwVeqEsKlRhMGpfS6SJwJ79ZOoSdp2mc9htxfHpCyD
qNYxoZpLUQVO9X8bYvjFvleXRYidBWcB+s/NWTooUd6BSCVAYiU+TOKtrn0uohAWtKh/rWQNgLnR
f279SvtsDQvBYKrF+6CjVV23HR7FQau+rVM6rnUZioOo85/W6lzTHrJKnb5ULFM9P3Oqu7lD/jqs
4ke5MO6q3zyu6cJfYMxOflP8TjpW1mQeYoLAX2x0IAc0ps2x1A7ZdF3VDeMedZgOYrO4zoyrA0LV
K+LYeSt0WI86bgCF8FdBrIRSFLEQPV5LyzFRUo1We/vTUpAsbaX/jqmKoSMRA4mQUGDSJnN0xwwh
zUo3EaDsCuvW1ZBaLUzjYjNgrf5uAYITiUr4f7pGX1uIk7ZriBMsCfqeP9eYEl17HFWihwpwAQBD
yUWKFeW1jpp570tjfsABosAWMVVnUkMaVxw1yzG59b3/Fia0ldFHfFWsvTgkmrd1+SD3Vvqwtlbg
ptHgar7IvhuECy8Reou71hrTkyX8C5UBNFbp5OZgLAA8bdlUC5v1ENrjHQaVK0rVQmG97i0HRTP8
eOMdIPrfLZb6pIq6XZQjhTtFpe1WYQUbvYzUXm+RMDDZ9Vdo5eZ7I8jl0zQ4r92UyveiygKtMHpG
GDtQ7cUG480EdKXqF4dB+YQ6zARUsZTl7F58APNUSFcsrCfR/0UVjG9wl6rEfbaP5i8nERZZvyHR
ykHycu/LY7tXc1yz7v/rhNCfm+ftV7Zf/nOSlRT9qakYgPosLy86SNBLY/blRRQ1WUVyOo8al3CC
jljziIHYTPnepOd5Bupp+zKESQRHrVsAr8z2A1/gzmq0/qSOo2rhjIzmm+T8XEuaPmVXe+jPMk64
Q6Bm3P4yo4vZW0z+RqRkuyqredh/DozD0N16BgzRQk8hUIpMJz50xLYex3EMDnQ2xZ1lohr1lIWP
4sCkGY+otEZ3yuREtyIj7t5P0aPdxNLZkSFEjDTM43Gpa4jmK07muD0MPG6lNoV9gVuB2FtWtIdA
hk/WizVfvs8WCElUxHcWRgRUDlq+MwLW6l4qV9q1kaH9Ba3m94jxDf8WDE1XHfCxZwYp8eMSAh9i
CBYe3KS6iY2EAOW617bq0QrAGKqTPbogsevblBt4VEIfiExUQhRpsZzzAG/VtzZAMwcwEiTWvTR7
4VhXL2pTIfPsy+WbpGqxG+h6/bkwWAli6Lb3SRqFbtgizBCT9kbqR0dH1ick323oPXEcEUzyv0wI
BnmDrpSfpBI1har57hv+/Ki1uny0Ico4kNJm7+xZ7+4Tx3pJTADEzViWxxwXkZc3iRsGxQRmkk2S
KeNBjhA9F3UIT43PmT++pkUsE5NCZrUCiBtJMbmGcls3D9j2ZRBb+R75h24f2VLiVZLGatOP4nUT
1s5htHr/OvlonxsO+lwyLOoXsUlJIIavMyvuA3B/ntxlI0w8hvOpwhWyU5I6u1eD3P8UK9kRotUA
ZCNDsO+EnmgV6HhWetCOO61A/DFQxuLcF1OxHtUB7KDCFI+YD1yjThR7Zw1jtcvUVHUtJcsvAWT1
F/imfu9tdeJAXCzgbHHYUkmlI4eJ5mIjWm4nbnVbE7EHtX5OSqI17Tu1/zJpo4mrLeIqRWX+37tE
obgVOyK7dl6yp0VZNBV7ok6aWoC+b0CO26PqROXFqcb+bLblq+Y76mG7/SgJR7ee4KVqC5IQR+lO
VxeJL9IXLsOS6K8tqeDmbPwoFLMkeSM0do4RSC6DRbuMGO2lamycfFs5bkwoKfI8Ow+kOuDmRUGw
lolhC3iAuOgwq3Hzj7JcmkgcUeOWHJRLqUy3hog+6aXVvtbDDtK1Lj5ZMXZdXJD74RpzDmbADEqQ
v0gL5OsbEY9OPGKxWRv5rcorWfdFtWi/NWVdaJ5GCdWwpM+zU7PkKU+KkWUn8QALhtYWWCUvYOgI
+iJqujx2OCJyVK1yrXqctPsh6ogRLPXb4xcvU9Str2g7vB3Z6sTethHvZSt+aNdFMu+8DU3/pEPL
gIYF4Xxe8NZMEr1ClDuyiqb1plMyPyeXyE4FK03ak8PKHW+b7d5FXdB19u8TRVk8ma212Ptwyofi
uz++naf0NTePHCEr12R8jXXNnveiB7SWms5uD67fg1YDL1RrjOlevC6c3flle9FbUdRtb3QrSlJJ
Qtr2wsWRj+c5tuPlJZCpKFAL8mrkUibE2hbQf7CpidHRnzOpmV1RwUjU/t7VM1KbUWZ5nXrcgmNx
MRi7LzXhezrnsis2KM9W78tZBCV010JHKt7P9rjefebr7vp089rc946/t9Tvk42x3wfM2ssmXp6H
tvzO34p/qxNniAPitK0o6vCI/b6UPBAclqXhV5841/VLFd+k2HTLQCD2LAHaEWXxIf+tzd/qoJLg
tWxHPv6COCIuu/7ClJEbWFexS6YdXqDlb2/vVHzE4sV+qNuKYu/DaX+r+18vtV3+w2mhY1W4bIJ+
Fy1jZCSjOfl7dyn3Sw8SY+a7IyWL6hRuCw5NWcauOFWU14uIK/05fSLdAjW3P5ViT+2r+dh06Ulc
vIIx1Ju1vQTd5fo9i89UDF3bpPChbvuSt3Z/qyuUBbkhuqJouF1G1G3F7TKiS29Fsbd+8Vvlh5/a
LvO3X+oVFcbA4C3VWtiYl9l0Hf0+7opz31WuM/HHWtHgXSuxuzUKo6qf14F8EGPsu98SrT5eFcsr
P/f+923QMJaksK2YLAOLGF1EnSiKvf/fduJccVqip94cq81pHVa3W1+HdXF//2NXvI9IjORiNyDV
iQSer9uDEFON6NudgvKP1gN+l4OAziyGsJSAWnsnBglRzkhbXBIo/wxxFUojXfu2Da3iWn8dbpeJ
evvQRJMP7bZvTByIA0civj3J6yT/4Tv+cK6fSXix5Mt682b+fSrl4rwY77MLeQiMdgOBC3VODzqO
FvZRsf/PWHtnHoTCwBA3sm3EXVtBjKq4tjcJbhzEw9hGflH8UKeKp0j2mjDOmjCU9+KbzcWuTXr0
Scf7dZRG/ctEYvvsCmsLFSEJuN/y1YvmvtO9DiGsqlFjv7NB17sX77HpFem3qZkKA3R9p8IAFbtr
Z97edIMsr+R35kl0Gsj6Uk+a8wny0D9PRPzj9VWKynflP6+RfD6tnsfz1pnWPvbH5hWXFz+79Vax
J+rE0b8VRd3fLpWqjQ5tiqcva3txc6JpmxT/BGTDsmaovHW41SpWeBALOGTxsoRL+mkHfcrPbrHu
xEgk9lCNeF8swizbm5nyK9DU6pJ0eCHJzKsuPoyaJz/C03DfVzbsOyExGEWa4Uzoq9O7KQ2rmNlt
myXF1DgWcTK7Q1EAciWOsCP74Pv2YMSe2DQG2f9a3h4a9aGLQe9vc7REIvOBTMWbaCiNhuKh28s6
CDg1l15m5ZSswlMD1AlGLnKNEUqIIvO5ahyg5GN1FGPOXKeYMgUI8n3PIxO9V3zZjtExGc2myTq/
C/6VYK1DgrPMdl3TGJ5oojRw+0ODyAS8bvSa329HxRNPUmywheDOsM7iLsWbWYeqCYFcWPPsF1FX
xZGzw8XyaBrTjxBUzZnzPryYdJAyYuI/xCeeFuFeifuWG3FceVQv4jOpne6UdLiI5nm8w1DK8Mqp
qG8W35gxkj3uRtjkl9e93Z9E3vMekouv6CG9kdwh7RskI2a3RYbiHMu469AES3dQ2f47Oo62N5qp
umDo6Xs6wD/i5t+t6lbD+l3t+qkJc3vr30NjV0uqBJ6FPzbb9hQVKyEy0rYn8Xmtj2xZW4q+LS7y
YQxav29R+eGUUiJsG5bQI7IWnxB7QvJGGKZ+fih02KFRxyJ2iLgUgzzor1022N1hGssnvdfxA5El
Cmz/ZAzZE4GznQKXTRb4VzNO3Gxun8zssYgcay9+NYHSc4k47qBLPwQl6256EJ1l+bigldoZRolw
n3qSioblSaqf9bDW1kXquopdLQvxIYrvfDMOPtRpYrUg2qy7H46L4v9uYKzniG5A+PYgJ4V/bKLh
AIrMWpdL/6v1YWo1vNt5c1wHWo3HmP5Tt6Fx3PpqbuouOUPDSVQRUWc+EWPKuitqRVnsiY0ZSDQK
ULDAfhwOujpDvoGej94Y+23gWM1g0Xv/mNxqYdbnpB4L9GnxfvzxQ4huMsZmsOuQ9gY1k777ALdR
VHyUqz3jzHJ8YkzBvWi4ThaOJ9EjSYCZgBqoLkQT/lFR0oP4/MQbJ9K2U/vIPomu18792kD8dorT
zcuLel5NRXFnH373b3Vh5yyh2eja9szMbjma8oEsrod1OKuH/gB35aO4bXE1swmKY9b+dqeIK1pj
I+NCCr+oYa7Me0uaieanxxmeZHH83Qwv7nudKNevR8xq6+ck/qGhNNFlfjFr3WtrqThtno+s11Sv
m5V8984gllUUMEtdz9du/a4LvtsVN68neeEFrdaZuwYWuFORWUwS5Bwc0pheKOZ4sf5tVHxqEtHs
oIwO4C7bc9y/VHNkHtNGP2i5hW0qepPVpCHAmxbq9PabXy8aJFWlwja/rKzFFyF+GJnKmcAPyXhb
9xMd62MXbYbuOSt8D3na01yHC/LuP6/Vuye4PtFl8hd74inKJHrvmrFFP/fPsKV3xeQVVcSw98dS
IBvp0uvZZ0Z6fEEwrC0mkZGb0WkkoQD9SEZhsQZdd4WhN+qhSbhhuca73dkvcRJUfoSQX3TSYbT0
RGvRg8Og4tGKcguJ/IJ6W00c8XvvBp3tq68x97xsDNT1IYlH04RR65W5Cr21WNUbOBKmKjn3oOVm
V4/V8aASwBafq5a1L4Yekwizzv0DLgS0Kb68M7km0tf2SQf7Fz7nyXQdAsG4etWGh2GiCLb8w9+P
qvvazjUMucIGFd1SPGbu6hLCvb8oCjjdcXv+jkIgKV7mu61utWXb5X9BjqiuPpBcqX4Y8HnvU/xs
5zx7EF1C9AbJmWY+68EdZkBCJ/RbyAZiRBK/bI5WtA8tmB7ffTVid90Uxi5VK+uULT0Gj5yzr1C/
OZfQFy8GrFTLR00BDDROuN2RndfXtb9hZaApQxmrbBnkxOsQe2oNKyOE9X9G0vWmxLG10yiJPO/F
rqgUG/HWxJ5GLNv1f9ptZj2VXeERAf8XlSR1XdTZkZ6TriaVA0mhuo/61vCfz87qWunYWGWnugNU
lOLJrJadGI/0isT1k9hdHZXi5a+7o90EF0P/1vrpcN7WeigeYIjpZrX7sAicWh9S1jmFRVOZX8B/
ZvsgnXapmZF2h0splH/p4etIwPM0HY3lPULtQxKB6Cdi2FpfsUUe7i656/TF/SBswMWPmi6bfNnM
kODtoyD9JKrERq/uetQAzqJ5Hj46DrecLlbwuHyRZlsjNpG9yfPXPryO9YMKBNSL80Nf6g99q5HZ
IhFWtSxyIxpldBUTmAvGQpBWJ518cGg3w51e03lMAn17FlvdTqoVtDPJJnzQbDN56GZNO8Oz+hgs
SlxRnM9HX4p+kMxmernUS55TwQYckJiEM99qCLUHxSvcqYbb6vXvYlkSzIKLSHOjwPDA5aeXuLPD
k6Zp0tH0owx4LYGKYra1p66sS+bLiADqUkRp53OkGvVBnaMdIqH+4zy9zhpaeTl5f49ZSrqT7GQW
ajyE33pp4oIk5jmHCMjiSzL9asibfiz70nw0WvqKlNYd0O0IpmY7cj41QFg9sm5lRjhpt+qBVoFP
l5rAoUoBUMx2uqJTfZezeGhkyFVUWAAiSdbJUzBudjw73KgXOWO4nzvtJAV1/KXUP89aKB+R/TW9
ZJCelSSAI04CN6M1Xp6X2mcz/LcHOdQs9jAKSkgFLEFNZG0J/P9qhuwI/SVY777+pSErJ7mxgmlL
pqVHwufsQWkWuFUaV948HZREnS+yHX+KuhFQU4YkEnzu8q6Oi+Fg6np87RWUqxdNn1wy+VYL85YH
wa6cGBw704bM34jbo4I0opfGpYZwcZCf81l55X60y0hawcXxCT3y/RV+DwIzE1tS4SRwQYaDwFrN
7wkwotgMKYnJ1az2rrlcQVzGEq3t9secg1RAsj19c4qvYwkwZ3IG6y1qqk+G2oIfbePsoR1GMiTD
2b6Zw5S7emQ0+22CX5dRkOAn3gz6we0gV7W6Mr/B5eYOAQ8B5d87dXml2kJYEVhh6ol5u9N9x81M
bXLNzhlvaaj4rg9dpGcvRVmTH0EnlKT4qGcpQwse1UPCXZE67RH5Ud0mAZYFdKEjm7hUDmoOh+SM
bEN1zJ10l9qdgl5m0p2ysoeCPhoTL+gS07PmGpipHO1Q8A1u26YDe3Vx8owkNd5upRMzY326YM7u
J99QkOGBy62X6ieEIMDx1aOGTJkLe3fkqo4R7lrbfHK6PL4juuLvSMslk1rqwSNYTYJv+8lvlRh0
xxhDh3hrB7Jt182km6jFFo9xqhoobUWf2j5FOLstjV1lZ+fEShABCCx0UVEoIa1eCm92GbRPs163
T01c7/seUjpR0vJRuWaDds7KOrkmyya1oMWvp8e5AM6jOyO5uMFPckPyp3lOTnVhjZcxUfY/DThF
SSizz7Haa3cQ4lcnyPZ341gVLpDgEAFmgzmIyM1hsulQNuQYnu6X406qZuNm1P3RtLLmXA8FSWVM
fHdib9uUfgRSSEv2Zod26jCOOxuyykefUuvLuldbRgEfr/1aIBZEJkN6c4yidmsbdl1jTpyTUsmN
BwUh0EYjCy6h1rtBaUvfk8K52CiPTlB2tHLrf4fgPiEFoQYzU0ytfozj+KgVBShdo7P/iZPoRSnQ
0JTmoEe1riGoZ8E1MCBhAcFyKe/aKoRKfCHBl/LSOKHBR6gKJj+3LfKAYN0EAWFUolZpSsEl7QI3
z+cvdav4uzQFXBAOUJdW+otu1OUreFhA6Q4g1JLXmHVmsLd8X9uVXfel9wvUjNLki1THe9kcKyg4
ItwCSRfxt51rGXdf9aiIYMzwUZbx6UumScw9ys3zWEEsTBctzkmmNsgUOc9h1j5M3dSeOkB+7oDE
wRWU23PVE4SWJGcXE+e/mYos7bKOrFhQvQstAOM0XhPZNRCCbRPJchOT6kgj8FmDyG1/tkrmKiz4
QKeRLhb79rFd7IAGKmFCCwtEgiSIk10BgXPId4EVDzFPvUUSMpE1rwzCnRND+al0FqChpTOSB9rt
VEh7XVLvnd1cBc+V2k1HJ2vrnVmQy6KihZvklkFQnMen5NkbOfUZ1PIo3xlemyUtqlDjE67WUbfM
+0b3YSpsAPTAqR3tVNUYXUMn+azJ7i0tLj+FUvtdAc5251PW3zB/uVc0+Cr+buUzmNWtBPdsIw1k
iYOVCtTA3yf5jrDALpd0Yy+0oGftP43oHqRip44wKNSN2yc6q8Ck9Lqhx2GaFQzZSWG5nQTsWwIQ
0KeVutNlxXhUAvOz4+jGRWoq4xG18V+9HDcHy9TRNUxcrYr0U53hTYijHwOMzMhjZJ/NaqhPxvSY
6bZy0FEgcQl/8ZmS8bwDcaRdSnVW3VZ+TMuydRkO7WvaKd+ifoINootJXvObdF/URfxmzj7rDcL/
+DEUAmKKVl4VE/3qVLHPpLHis9Cm4GKBxrrKilQhIQ/TsdIDV5qBtWS4hVTleVrobLquvo1FpTzn
Y1BfSM39lUAQURjuCPzq2JnSTcm+VrUpv0GsO53DrKg8U5GGY6LgfDTa3ry3lk2ud091V90Vfqie
mzoE1ZGoEzl98reyDCxgPIq273KC7ZB27uQ6IVBOktyd0UADYUgxqZt15FZo3rupBlGrVuSOy7cM
Itcwv4aG+a3wg/SQOLmydxR7OGhxe5rNsnCNXg/B4g0jyR5t5dnZ6Jyzujw2NVZZDYiPldhJgtb9
irHqu7E6Pabm2KKInXTohSvOXo5hSAFm3V4tvsRTJZlvbV9VT2Yo4RYaVS8FZrOXBtS95lb9nCDe
ysw2kTupk+mm1Umzpx/Ul6E1k1OQa3sVz6gUGOreSdWXYuznOxVRqF1qjPJTGhBn9Qv1mtcIPBiz
NNDDEL1LyyG8WOoP6IilW2ukPutGGe6NRB6ZBfrPwGbB9Eb2hdRyNBD+bGK7nGtMTyonB84krgOo
fH7No0/+MPU7rYnlQ+YH2tWYUGVtpiFz7eReDhvnce6fSp2c3AaYA8m1eG0QnfD6ijc0j1p3wKRI
86mF0F5DIw1t4QPQK2J2BqpTfWi/2NiuhYRDNGqgl1G1t7RHsL3rB/u8yF565BNIdOL0XGjyTaqt
2ksrqdwZKOXwdoJTJLtjzWc3I4DmKaV2Z8ihsSetxwXfj+xnbUXHgqhX1xQj0ATl1+AM+iHtOumC
ONTkKZENlWizDLOxmu0y5wsJEm6j50RK0Lv3sh79YLliRByL+oxWCOgmNLqwjk4JSmJuahQvShNP
XoZn1nKqb7GiQyMESGXnlP29hF5Yrflghc3qc6rLBKHz9FqXjX2P5J2NslXSHsIGbhx0u0inlIeS
vKd9FZDmNgXZvT3WAKxrfSgv06C9GXXYcyf6CNTfLG8zOcbncLJIoTey5kVRzPolwe6VMzV+EFU9
9hr03Mgfi4N9mQzPvgHJT9jD1ODEkhs09oiLijONbJrvJaV+1seufiH3Sds7U4BF5QDSCJQ8ORSl
hKYJMhTV2PlnRjR+mEz5JR9fuuuGUb41sU9Sv11BT8Xr80RjUacpnjlqDsmgoNAgSn7SWqk+20ZJ
1LdNeeRG00LAUcWh1wb1t9HM4dcenexmVr0l70Y5QAqjiJ/f1YldK03nixYWF1ESp/GRo9FkTldk
tQhd9EN/BOggP5tyOz5bntgXGyNo4NEdcN1tdZVi/tMFfnx1yOF6riJ5hH50eNsaDH0beGkNAddW
Z3aHH0ilkzzekwNvy7J/UZ3kJ0QMwTOJUMFzhyr2IQGP7W11Wl0BXmtI3MvVNCITrLaPg283N3HG
XGjzDVvrKEpi0zYDXuVJ1emvdvBs2ranWnn02NfQcaimlpxVMC7PhZ9q9505PYiS2DQG3LYVqIOT
KMp5PN3GmZtc2qtqFby0HaAFFJito6gDTdA9AGE4YsUvLWg2VSgpgcEt1haVktWPjY6C2XoNWpCA
3Xn6gNa3qEtzqfLyTPL3VferlDrrGUCo9ex0/bi3s6hB7B29GTLyR/R1pPBJNIkymHlzJmxXblVy
zMm/vTY5Zq5Jptuz2gwEc9A/24nG62YYFhLx3D+VAZjrotNeBhW9ZYyA3rWW4mhl0UsZH+XB1F4S
7JkXea4DFymM7iwaDCyizvEsId69tBdNYE9JfIcFbzDq58xUo2epdPKLMkF/kCZ19Bwvm3JJLa31
rMBTRVFs7JAVakVa5QWPWJkgKwOVBoD7XtYLl4RC/bVEvMXNNBWLsc61V4y5YW8oKICKozwg57RA
693CmbXXIDGL+2Isv4u2SByNz34VrseS4YfMY5nmsELS20yueRv/SmBsACBdh5fat5oHQlzqyxiH
2T4EyJoifOLGU9m9NMaQPEgWC/6lJDZOsahm+uWw1vmBrgFgZe3hq+iR2cumVYsD2O/4cT0LcaQ9
A/S0FwdlZHkfK3Tet0t2Tm7uyCdVzqIOVa/pEi7s/uIEUef3APxDEFxrC5vwQI5M5V4URz0qn0Yf
tNtylznSmQ+ZFJ3UzoldE/q8c6fo8kvZkhIvayzMajtRXnB5KS+jQ9/qtfZJVJmRidD6bGZHcYI/
mv2118ZvGEXKi6hKY+deL/kwRMlWLZMEJqnfi2Jk8rDkqt9XRXyq1Fq5d/RmeNaHEaaPUv2XyXF4
FpvZjlGGMVplmTB/15WO7c6FEj2uLabCJq5Anr1GLOAYWxDQhR0S1Yrihz+1/l4wphST/A1gtvaJ
B2B7kp4nN70yoPgLFeUIDLt9klpU5opWdb5MVXjW57n8hXL1Zcyl6H5w4u/+wsXsYGZfrWVjVpa/
q0AVP2gacZOqKpqXroz/nUqJxxZoM708h4qjMj3JiUIvB5p8S3bCRRDWsHiMSlYdZEmvd7qRSSe7
dvNRvVW9AplcHTkn66Xrsr0jfSFPUX9AbrEmQAvQfDSV4lOjO2e+zeBg+VK1syB26HPl2bIhqGi/
NymSTgMsXZBDW7g/Qvsp7yF/0R2thBo6cE7y57whcTiQvQnR5Bf++qFWzOixYHycE/WZBM/JA3zr
sHR0xntjrpR9Mhkwhcyxa4da8qVPBvMw1DHuhiIn/GpYe1SVFUQc8bm2Y6jfaWBFtTr6OXSqfAlK
67vdJHdz4UR7dZ5B0KhV+jkwj7KtYtshllXgBXaduJI/yaklHcI4soj5ZslDG0k/QDzCJlNFMP1Z
5FiG3/k21E+FPz7qXfWmK9n0WjSphJZi9a0cM/mcLCIQrCdR2URF8qxYLZRlUKNhjHbqLk6S+DEH
MkbOtux/dYaLb5pQPfRptm4UhIMraYRXLCrnnTCnU63OkccgXBiN8+ugw2toIf6ajHl8Q3MnxkI0
873SKs3hBMlo9MOC3MOVy8h8yCHJWALAJmZb+UObwvFTM1nPiWEEP5Qs/pQbNvJSGfxfQEuIPOhV
eKdUo3+x+jo91fpY3qBqL4igQMOJHRq8KJmRuxEJwP86lvRm9eX8S4F4xlqUj3I/JewMNwHq7tNu
iMv0za4m3ZujsDnBJKDsDJYGCLJWTX2BehDTLJARJUlKNAVDv3/s+q59bX2zfZ0WiJiZ9c+ilKo5
S9JQnu9EcVSVcl+qZXcQxQHxsHMKQmDXtXn3mpjLhAZ+dLtalUuHRLWMR9FeiSwTiVqjhKuPnzL0
JDuEQzzuRdEBP3qHvgZrx+VoWDP1G8YEdxElsUFn7GbrAy60pYr2LRgBCOpF0WwHIHnktHuiiBTO
fA3w4P++mpXpywwmjon7M0rr82zm6r24d38wY68n+L62mLKaVbgz4aVYfqpgvrilRv4mSm0/BV6o
J+kumPzwoUdZ7YGkhWSXxW2O14E6sYl7X/GUKSDlozYlbwJNj66hHDwgDgznPgyqD5Is5Rer0h8/
1ItiCBLV6Ofp2rc4CXaiLuhbLBUS2w/i/IHYDzn2Trzv+sq5TWMlH+sRv2OjWXRoUSk2aMvtepkP
e6vCQejcChLq3XaMrfUC4qg4oAGMP6dp/w+q9De5LnsWVmqhEUEPzVsbTq+TLc/nd3UTGKUDK1oI
B5YmuVqbN6UJOcUiucHC7r6uRVYnKBVlQ3haph+CQI3hktZRsfpaztGaor/hzxcFsYH8h4NQkiAw
N7UEXERZHFKnKbuLQCSpmWre9GWzXork4mw3qIp1FJUd/Hzg05v+EFfpfIPpVr2AVkPilJKoUmv1
FPTG/DiG0xmIZQXPzqC/AdnHDurktYSc3xGrz39qQ0d/S4z4UM1m8Sxa1kq2n9NxXkvRVHlNNDtr
qSQTF7Wq4kW0RAl8V8/19BL5pfHWqSwc9c5Zj6X1D9VncTo7hn0HHVD5VmbKwQpH5Skd7OJNAovd
JXHzII5BQQpHGdrZ93VaZgc9Idyg2/VzgdZvb+wilTxFzbTJ7ZSShjAAAeo0sLyoL1/iGVW7Jpy1
Z3LaWTHE8uL6nOr/Q9mXLMmtK0v+yrO7blqTBEiAbf16kfNQWaOkKtWGpulwAueZX9+OoFSsk0dX
t3sDAyICYJbETIKIcPcDqCqyNfj+cf/j1lN4uTvYHc5Vxs4KVkxC6IgVeXn02hGPQGa690AgWTfO
UF+Yxk8nowxO/QDuThpaeW6DVsbFZs1BmUcMccEBRDVrMCvKTYjS0X0CGrO9Mb5WcRV9C7D/W4On
rL73wCy4Ap4/AQmhKPb4An2SNTgFcyPOtoU1tess1eCWLDsXwIuDbQncIPFTabXON9wfR7xUOR87
jjOFAPjYUCXGMwr8gfODVuk0tFmEM+VxFd9KW/Jg1UEhspK2+SMxjIvns+pb6sUvJdGQjdDNqlPI
9eFglR0gjPUN4iWPTmBHYB0uE9QIWMldwHx28Qrc2NoU64Z60ozZHkCQeOUD6QVWJf8JCK6VMdTe
HmrW04chb+47r8y/xMglAhGTWisGcqW1UEYDNj2rubHtSmwmJkBaLMoRVYNGhNP56lm43l3q7900
qVARgyaCqBSwSZs8MwyIbrFsHXbpkxoBdskLyI8r3u5aSxbbFL9966Dr+4OZBWJduLEN4pC82lUD
RGv7zA8/Zl1iHVwb8H137BKIZZR7lbbR1mXHouirDyCWwjOmBWklKFYfaNR4/qfWGJpbV7jq4xiB
FgpoJAC29TAxwnbNrWE8DiNOIJsAv569Mp/9pGP7bErbjzbIPLY1cx3URvbuUwJKXRx26DfmCjXq
3UMa2eqDPQTRPhCd2rqq3v3rv/7n//nf34b/FfzIwc06Bnn2X1mra4Oypv7vfzH+r/8qZvPx+3//
y8EungOJKhjEJYVlClv7v315jLIA0db/QJ4ZWIs4jA6tGJ+V6Z6IyrScTIl/QXvwV3i45BDN1eMh
CLMbHWNH+efAmfBcK0rrIcAP/yZPJ3PukS3nqY8yCnhD6O3hfxKqoxQHskJwAgPrPLPtjJpjpwD/
LV7NnPRA/DrUYPOATUdaP1JELd3Vn/9wz/T+9pfjqFNzWeKl2vSkQAXo9V+OwyvTyEUfPOHtpzss
lL2i5qlYL4y+i8eJ402UoX6XnIudhvyKCHimB3bJOveXJedL5NaEFxQG+OWy1PtZFO9oZuHfr8Kk
p6IdBRQ+d/eRUZ1pTgkWzqOsnFOK9/C7Ou7ShyTqviQqKT+3PQ5h7YoVRxqGYBTwy/EFVH7QPu+N
cUNm/I/gSG4Ijbug4mA//DU7Lu10i2R4caxEY5x9L+ix5wW/5AS5nv0YmM19rxskPLKjMeKMLPbw
XV8cvqrwK5qBme7NnjNebvMGPNlko8bAo+JWtkBmWynw8GSbrwPquf0Sh3qQ7JiCPQhbXaO5XxyZ
WeOUCHrDi73U18FvfA1hcnxE+kwQwSzpOrGUuA7Zhkln6rrs53Wa8im1g/I2sHDuMnWj/BLZ4ik0
xh655KQ+QiQm35mWTF/r+Bv5GxAwrC1/fGgd3FfcDJ8C3dRVaq9taTp7sqEmAQR4iLDA/PVEplJH
4Jb9GYHcQXpnNe0B1ZuQvXYkviTuBPlg1iLXloz3jVP6D14PXuDAG295L128tShkzJ0YDKkgqjQe
UPXiP/A0wIMZlQOgh8OQbI1h/xWPBkOVLUxk/7XsbGFdcEHG83ZZJrOcn0vPF9brL0sv6/x9abL7
0Tm2VHwjow4VCS61Bhdjiz1RA+mf6NjgrepmNs3uFgdpN9TU+H266UsUucNSOJCKM0DushUAB93g
nGEVRoUANsxBXohMuue89a5sfqrw7g1F4reoJYBsvO3Mn24ag9kW8LoGGOve9g711Juv1TCcIn+s
Xou2A14qNdi9KiNA1wynOUozwlZ4CutNbkbqBaiUD9ZYiL2ZRc2uHZja931YbkPDdD9ONRi80han
IakMxUdwdLW7GtDg2Vs7WrnNAKO3oXnnbc1eXxXc3NFcsKFBPALJh42DdJCtcOoLZTB1aWLOe4Bj
0SXj1IBJCXuOdMPCEtjMt8AS59/9isYtiPVRtorDEO1dQuaentaLojmw1HlanLRcA/2xn4vUnoR+
F/gav41J320bK2F3yE35eEpk1nM+ZcbR7Tt2R00y2u1dAqADBVBsmyHfMAn+hdW2h1dIHTsprrbY
NWegZXkzNi2UDg2cfh8oBqtDdICB+ixJJfYBwXCC4kH2kXXGqQdC9jUdA7kptR2nI9nHFOrSzOTy
nILEdePVNUQgWApix9B37+vERn4LDIhfg2F6MacCic/WNFE/y+Pd1EH4zwOrIwXQzAl/9TzTGJ1u
1ThR9LWKhxeJPeQ8M7SGGNyG+H3QMymAZhYt+HO5wR5k7SUSSSDjL6cvimNLwGrdMFBwnkWXnqta
1dmWMTPc8BzHoEsI9TLUAgfgZbvFDytWqmuQeow16GO8EoyMqIbHWlAX/1pNyj52wxDekwmvAf25
cf0LmeZPoWIHdT4oa9oucX4gEpwW8AovuW7OICs/gbB/7YI96FxZyjpzgbq2lYUSlXJVaANZye8i
x53YfXtcTHP09XieTVZaQmXqsUWabk+miQXQzASH98oSdn1muild7C1HILLXi02ypgZFLprf2UzD
qM9N7J2rQPh7kTWQPKU4mrEsOokOjC96FbL9eT3yLsFX69EwiaeXBI+mmwK17i2q/JV1M6Ig4iZM
RIzzEki76BHZQdFszk6ymdpBvdaKEwhBgXfVGVZRuAMvdnAusjE4D0kSzj2yudpBPdvzUQtw5f7d
lCubcPs4Rx2QLNfRCLw/uWlFWmsSZgyZY8jL8LhoztR4yNWdA+5axWoZQ33+vXuJDjKVrF3IyW5o
nuNaSEFL4bxazPvGwrB/qpmPb4KFEt3IKtOXKgn3PspTzqXHW9TqqQHptNF9dCswyMdToo443mL3
XMZIeOdQWh6Me8tq3e8U2iTp+1AhoGpAoYkKr0MhrYC/wGdAVTNATxk0hDXr0B2S2tEd9UAIiBqc
ITfWVw6cDfAjjks/UGw+9Sm44/Rc23seXM+/zKYx6m/dsJ1QU+u+vwKFLldIUQ45X2Fx0BXU6H1Y
TMvnwlVsc/Iv5BOOAnPd1d+Q1mGw9rOWg+OwYAkeLfJiR1l4Ikkgk3SIdEM9X4nZOb6ZlrDq10wK
XewU+/dlyVm8qQ+9OSs5Ig24TH1bcjEtU/Us4FaDU2dm3skqnfQGD73ijLLYZjMz8IG7z23q5APO
ecszMDB4/LZg5sts764YmuEC3mJgV7ykPAfIWxcr6l6PmwB1BJVX/PLTWPrC3AJWDHo67aY55KAe
2QqaIt02OXIHlDhQ2DA/0rwKldUrz63i6MhZ+DXoQhB1rJvIHza0nRl4C5YGy1irOrJO8/6HtkKL
F3xPIHaWnjfHzFsoIOB+7o5ohUSieJbhhV5TrdaQzUBFYpZzqMYHUXkB2yB7nrptb0E5JpI1lKCA
zFtRlAT1rk4M/GMSeU3rt5NQbhmAeg+TJo59eyv7fgvZhgBCHmhqOzZPLjJcQ5RBJYBsvlVm9YY8
jpdtYysKQW1RtgHIOEC6jZe/g9JsBSlksU7Uo6ZODHwNlzH1iNagAj8WziLjaZ97sdjTvNn2rkvh
V0sSPcL1uvN4budVlqk1sSpcz1j8IOeL1iP4Xjep1j2umH1vFHYKADJYe1dk62Xo4CcTJHI0XJpe
Oeo8oMRgMQ31yUi5fzK50/jrSdjdOS9sHzyihYLAcRsXoDmBoEdJRvIPOkgVEJtfk8sKM2djj2F3
y9J+n4V5GIBFGrSDWgcT5R4AXNWJh0LhrlzZvq2Jyop7GeYC/BDAeCfMjVdF4PpHgn1QqffS/M5G
5eNUyk1xS3E/DclxZfOw+1mPXa1AoKVBS7r4eWmurrGEzNdACYtvOMZO6pN9FN9XJxZMNXBjejx3
61CUIOxIGrWigCWUhotNGCgyW5Mb5fDIZr9bhKKuF3kXZXfevs8N50w8ODh8y49NqAADoj2WJs0h
R8JiPAlKs98vpDnSKEBIg0SSS3u2Ru/RcFpYg+g6UxtaIAT3OxhaQY0ZhDy6CZQB0nkpS53wvMOb
vfXZqVDnZDDIH0BFpNtXqRrAtJmoS274oHSAMOaHWLj47cgy5xsOY/BQE+IzN/snuwv+qhMmD0OD
XC/I+EdnlTbOt0l18XEekid1uy9xplmmKIRsMa8+V06GjLrXT/q8ta/vPFk/yyrnR4ogU4Q3uzuQ
X36cnMr4OZ9sXocscoQ8N8VS0+lPobAXrlLRzPYcJfF/PvHhtrw+8fFcBuZex+MMxIGubf79rCt2
094B/3b1KDrUDybgp70dsAu+rYUBBmgxKV1op26doUBCxSkztQP1lFhxl08oJdEu8qO6ugB6y/pK
K/AShXwb0Ovz0+SGx0SGSC+RB4ykoDtKPWhIbfve+cHHlt+aNr8XqFI72XpkRAm/JXuTp8NeyRH1
wUj3shV5KKaw3XtbRiGYorSDbEh+D3t3wvc3F62D4pRfS7f5J3DZe3F6sVAq1ruQZBm9wkXxXjWd
KhnFD3kymqvJZMG3IIpP4J62nysIiu4C7ltHgXqjxyAQyMHpiHwM7vHbkn+qXJbtfa5ivIzZzV4V
/IjyoeTkg9r9sjRGxceLoctUDTtaQ5vNPZOT7NKTBUAWmdldvC1Yk0AsQXaK6GIPMjYCrMdGfbEi
rQzvDo6/kmBQ2hU2tJfqvMDPqYg9Y995AerUtXH52aSeF73WUKi60KB6C6CVsnRqd1fx5YRSMFpt
viS5XfPzsgjn+UfT8j9IXThKxIkivCv7QV5cbVnMqptwtg/prM07m/AZCpEQN9bzJFqBGsudYJaN
3MR6Etk4S14gBqOO5CQTJlY44b7QACXb8pREOYhQsTBdMajyYEPhLfMNG+Wx8FTs+mr0mehq+mx4
vhqFkuPXRwxDvz/4QZokyUHijBzfiOSx1KTTSSa/pm0HKn898oK2eEiteUAW8KAGJ2gqFisaUlM0
nkD5GMrp/906US7yuyrCSzgw+BCIuQSR6m4dy21vcbLSgZbcbI52gwoBE4UtK/JSY1VFtk04oNcU
hwfwL7dlevi9C51wv6wFakWcUEqpts5YyDNKpvgEwTAvrjZWgBQRDQepumaVFl51Q2Or0PBlRw07
GnbkzrV77pKVGldBgGuJfLeQBdU90IfV+yWYLkBrd209gDneVsC3slfaxeGVCoqFUOHSmzuyXG0F
yUG2Cr/Xb6FkXnaE4KGToEED8l79ALumhQ0nEi4m6jkS8B9oameQjt9FuplG4UDIM9r2vo0SXa8A
mEYyULiRo8b3vStRHbod6/K7kJMJSQ+JWh0zy04gOH2hkQf6QyS+PBtEbM84pXnmZTV8MOTUflCo
pkTf1k2Uh88W8jLQBfK1LCQARQ7QOoesTA4F3jjveFmAszcG5X4ubKj9+DXQY0kCpoe0tx7rWFqP
IxgZ7F4+kGU0B5BoJwP4fXRAqQMUtz7bnYpuyATe+frGTsNngZRfui54y9cdIFF78g6RZW3ZNMl1
Ko1wz6BGsUKdc46MFgpThW5o6IZNOKwaEz+dYPuHcoUDhcLFTTHLCleOdytwUz1YwEsdwEv7hcnQ
xlfZGx9Fn6KctHCKHQ0jbatQAdCjIPx+SIfxse2c/OglAyoytJNskFyAtFScD0fwRhgowoUgA7JT
JcAEaECH9bPn1BquvIyXmPgtepnSWqD4nde5ci8xywrSkcVp0ti+UfDsKFFBiB2O2YBFI+7AgleC
Wf3duK6gFNSqvkHZp/Yv41yLXRAP8LIGsQfXDLkwE+IGW0N1hwnc6h+LkuGwoJPTZoKmz2s0pY8l
Vw0Yf63qhqeApJEdH+svCMaCHjLz4tvKMyA6qeMbF2eeagSyjtnCuBMlCqhqleWvI/4fUPjl9RdT
ucZDaQdfeNhnN3/eg1g4+L/ahNhIOLkukk7SdJng/CrhZqEYv4dEQPs4VECcV0IYp0I3g839bDWP
IZJ6gDrPLvVG40QmPpaQibkez3Nm39wfnSQ4L2HUU53E3NlPl0Jt2rCsfzVlXo0uSrOvx+ShOf+8
Oq3el+2XFmXuO4NN8Q7SclCYAZDq7BfCLn92QYEZXMhKTevlxs7j/FNU2ThK5Am3zhbvsuBC3QaQ
jnIVprG3n9L4lqYo8GRUD/PsAvmQUatF4rI1GEGOMkVVVJMCTfvt16hCVv0Gb/KvThuld51IrW3j
efkBROHjy9BWEPTNzafGZfkdVFjUiuwUVr2FjUZ9QhnK9ITt0PswZidrbpo4o6Bf0YQHewsoSgg9
4cc21r+zoW6MHhS72m6UVn2wfRQk0Z2fJ2F6YhIlbDM/No1HVMqs5i/KMqbwmWUbimHznHc029oW
hU6wou/SsjattXzJyhT6d2P/w7bHbufgrfIJCmX5QzJ1EMtw03wdgrx340QoHEnLIXxKtNdKwdJp
R/DG2ktzA4Fj36QElELXAkP+IDqMQ9OvaejbdoA0WX3OGxcPdR0xjGEL7nIbhd/aSTZI0dymDjMu
ZPIq7kB4DcoA85I9X6NM52ylFsozIGH8HAEUAcrh2NoHhTU8C9XhDE3F7S136+oRN882n4Ijy8zk
BYARBZj4ADKPKqoemnSa8L+KW+L/LUIFbngYIap1kyH7l4AV/iU20nBrF513E8ayvoEaVwU0Xtk9
R7n5ABJA8V2qfA6NUPazzQb1PhS/2XNooRVhdGgLBqKRtc+Vwayd61YADkXZyNfX43CAXFISFido
PCTg1OX2gw1K6H1gi+kIBBtQvXmaAuyZJZ9xQnYpXMF/dHZ3BCqqfLVHztcFGFrvY4N5oMpw2oMV
Oewe5XyA8LA8/aIkSkGqJj24lgo2AWr0bkLbAeMsQC/F0VVApWsbJFlz1Jehx3SPhiZoG5oVGalx
u+ArGw1vRyFkGpD1QlFf1x14CW553hnxsdXs8L1uoPX9y2a5eC4sY3JTINnEkCXHJpDyEokWb73b
zjHNfdP7+hZo1J2EaO0TRIaOtv5Oo/C7POTgV0XOzBtekN2CgnkfvQvjOsyP/hYWTaEWZIy2AR6c
h9FEkX/EhPgoOKhZXLAlbyYzh55Gb+p/EtSdWHrYGMraY2/ob1BNIT+ajRHv2yKvtzTXTBITiNDO
3dJcyCkkO2iWFTvypjm2IXWZOjua67jY2noudsTk5VPgbsa+FvOwgnDgxjXL5qC8rtiywjFAntPg
/J9HOpumUwG2BZaVuVtMKZgOUMwbACxjbWrlG9DfQzgFznOup9M4RsHiMW7qFc7g3QqQvcmH3vGv
JmIs2+HgL1yNY/nTweoUmMtlTNFVU9cr15k63OV5+MSyftfZjnVHI2AX233Ztx4QZwMQZNrbvHkH
7bWswltTcKgz6HkEkCVU197NBx8oIKVjgd+lt9UBSAqe6qR/P//v16fVIoCQd0V+Y0roiId12D6H
XYZsMuo7cYg+Nc+lAhu1X39Ky2m8SwfjC1kbDjiFHbt8Q0NmQiMWIoHucZ4TTY9D1wLVDlWvDzwY
17QyWHxRsQgURHJMnWmPEjIU3WtsLTV5DYxdK8CztzjwHohnGY0NCISA30WHDzZ4jCgy1TjIJZyG
FLLYgtIBs4bClmis+GetDPeCWsFhF6d+tqehlO1jrnUkmNM79zqqU/344qFa610UYKBz1BhK5x5o
53ktipIxDgYizxtf3qLe1hr0WnRFiqLhP6NocibDu2Hs9y7k197daHQ7/c7WpUBFAv4Wr5e7km7S
+X4lY0237uKXnmg3IIKK17TsHAkKe7Ub4wQK7KYYn7JgelSAk190+e+TaPCvFYapuyFnM6Gmt8vA
A90WdbkugtYEYRWeueTtQ5Sc4HUrAG5WZyVZUqK4QckHWgrY2GIzaSABBZeoib5J3f7zvJS+bF0k
/ILS6n9/2dmpI1qcJr67tMhkffRHAFHmT6L/En35Lof+lVMkkEPUs373GVBR/ZkmCR3x9ufLvgCV
d2Af2yHpzkMt2jP1aj38s60PNck3HzLgIDDt/2vu765R1PgeFEmaba8u7paGBLOO/kSlhsSDucc9
1yLGtkk00T3OycJHHAI8AfXqvkxmZuK8eCr2Qy75riqzBK+2HtslAj+hJl5OH6nxFfZyNo/iQxPF
yFLWZXgCVT8eqXwKH6vQk7ccpYiVHpEJpzt4J0x8lCrrRVTUGQcXxdEbLzhksYt6TqcDuVQfi29F
1/yAGGrzMqZ1jnNbOT4ZHj5HprLyjjXOsA+najr3IHU7DZPbHFBciNpvFw+OVjXpY+3gnblNK/Ep
HiBb5ltB/HUavJvKVxL0MP/hermfT09RGkE0PSqrTeS0w3bU+TC/BkMCOBvQVTL+Bi4dtQPiqjhT
Q3bqsSz8Fbe4qSfeoue1ahYN28INbmwHOw8LvKz3rh06h8CcrAOKTor7NmP2ugWW5FWZ1hFPOyiG
QhG8BAbgsysqY43qP/sOf2FyNKc+3IwmdEyrPtsho+TdUWNp2vrOMWww+zQC+6a/OaYkekWNqjgu
9qr3/Zu/rwHg0bAJPbAn9Vk4XKBn3UMsHj2pvGlftPw7UjgcqFZto5DQA24FwI3vqvfjcUUOmlYX
OBNx6uBIU3UE+dquRNiyuodiH1qYJi32aBgTpF7eVtefhEIyYTn95u3z0IyMrr2s8DYNqh3AuOK1
d0SRHS6kPwYY8gvn9LbAvF5igkWxwg5jHcjeO5kufy4A3b83Y8e/F11f3AWiRXEORmTHXevf204P
+fLAvdgG0Bgoi0biqK5t+0hx1Lj4XVszM6t3TZ0hRmUA/+CFQYAzAmtRE4HE5zhMAF5DzOGnzR4G
GyXI3o4i5vVtAV3UeGju6OL0MUoVPjvxFJznMFmPB25CXjwBczlfdcJXtxl/tESpcI8E7xtoZhxb
DRq+sssEvyFFzLC/0hMypzX5Crez2uSd56Ha89cqtCjKDdxdFUQuhCx+OdoIkPQGAsOXyUL53gSJ
kVtl8v4SQh9vHTcJ+2ry7x6v/NcKkKatqPz0bAhp38sktsHDaNlfUUsG/d7O+aQGlu596VuHNs/y
DybrPod6hdyoQtRjquDJH2Joh/tgguFNp15i1UP7uPwLLyWPDCJ891HZ8vu4g0DJVNvTDiQ/P23D
YI17NeEgBGB8fk/BhlV2lzJO9jRiDirKrJ5BdUJ1/qnI05/N6DEnW9GYPPzNTUO7GoN9NPL7q2mo
RPs3q0wRcD2ATOAq77rzYhm0HXGy9bep5BloEnVBFwYts87YUZzJ8h8SKATAt8fu5JmiOwnd9Dkg
QivqKhyuIFus/TF1KYrG5KfeMn2OWdxL9DvPvOa7Ky1XppnXF1qWo57Lph8eoDW+eFARd7cksERN
I3ukzaFND3qCHEw1ZMz8KbhQzwa2rF+RFNMS884YWsUf/cuFqEdrsLfrLF5r0mwRVcwBAUY1cDHi
7rN5FR5VboENJTbTT8KT93EQQ6X7TxEQ0FNzxFhUHzkeQYcy8fJNMtbdqyW8R1t23VMcNP7ZC7xg
g5xl98qmGug/Uz4GJV61gaRxQGUBe5Go1xGCmY+sg+Y6+FOGNa0zufX33BHsIfHL6pIBZjzbQSgR
rqByrx5Ga/psKOBwPcMEIEw34q33O5sg+BjFJEnx7T+cBFruPw4CuSttjkJ0YP/wyeyrbCQ0BD1/
bL0H7AaaGyjRxRehG+oFwHXMvRTFS9BZ6g5k/7dhdv4NRA/GmQIAT6v7lQSc/0IL5aqqT02JfINe
drFfrWYVk9qD1+OvOayomn5FIcs0y42hjZJlQCXpz7o4liH1LH33puEELr7lszQZ6rNQrVFs5GAX
e6ah4Sa4j/N1HkDse9APdBtgexWvo9JyztRYgQH9R6PYWhMYCMiknCoDiECHJKkDvajpzZVHQXOO
rA1jyHev6iIYz6rJetwpuktNCO7UfWYZH6au+Gkie+nzfehY0anCvgSKL8wpLw2waqhwg168HlEz
GIALAKrblRegeH7gKd/uFYROZi9QU9WwojH40gHb6gR4GGjBIU8qEAn57Y0/Ft9G0LYBRZfmz4ef
2r8iA4TG/kb6drzJgqMb1eOGnCWzB1BKZOGRhhV7+vPNyMU/7kUBVAoS2Y5wgYgwrw6lwQk7BSPK
Zx9kLNT0qWukcXLtNL/tgiG/rQxsK/Aalu8XG5idUb/V8/ynhwKxSn5JWmlf6ty2cLDeja847OxX
Dvenu8FM1d3vHAVT4NOqqgIvTTj5Bffcz4aGPZ3+Otpz5bbB2LYruf2y2Es2BNuyLsJjjwTObaub
AqkUQAgGc0/D3rOq/4Cicdg///2YY1ueJwTId0zv6rvsFL0b9XziD27gPSS4Jy6VF6ZnF/RlTu2g
8klp5TxqWgv/bpDcVesqYdHWktz61Iv2C3j9jB/gfF6BCo5/gyIeAwVeET4ZtS93dgfUTedEw0Wk
DXKZ3IBy3VLHNtefUSkaZ4CHr6g+bSlXo0o1IcLmEGXscB03cTtAfTVz1iHLB5SvoQYAcLzsLMMi
hsSWUW4dG5KyWRv9iBru/zCKj2HM6+9NWgJNliXjExAh007GeLn4842JF4Lrf1kLoE1P35oek6Z0
dTrlHT4JwnrZUKEI5sEtP3VQQ7/F9qDEKTfgcVGBI98ExDErURXyq9FBudfAP6IK/E91WbTPcsCZ
nzATVCyj6mBFxEY8MnHO7WfluE8c9Uo2at7FzN3S/Nw6ExCKjkR+LfS+hJq8JDOsT4BphIfcdes9
Eknyue0g66qBIeaANxdsS/ybjDfiTgJttcpS9lcNtcp9koy5vQaAfDzJYBpPLC9H7H6gTntw9ZiM
1ODFVe6w6UWWgmU/p+SRA7lUcrepX+HXUi8k6rqw114fqC1uP7aSbVsDE93clsw17iwvDlD+3bAI
7w9Zt0WFrZ9uqxQKXr4P8iScw94JnPfet16fH1AUWa/mkH4sIXsfAEhC61CMVYLJtTGmU5s2bFwF
RmhfTL/rtuA+iEA7yawLNeSYY3LT61fg7azBJPPLvcRQryoDfHIJ0VIdQXOXWG9oQIbRQ+5bX2yx
qypEZaPpBua2KAcDKs3/nEs2bGoAzDUBv6QhKF2sY9Mn36UAWVzaNw7AElVwZlMz7JDEzz+EgZ+v
4iFuf1T8KKK0/R6jzBAkUWF1zi1QJCgA6VG+iHQi8IytQjlOkPdyK1B10QHZidoVvwR7ZkEp9anJ
114xNZcgYdB89PAvcVB8+Oj3wNSdjLFjNyF4sGg0Jfn3KAo/l14Exobe7pH2jMe7unDNrd8N0UNk
QtTYY4b5GA51gnMsp/gQeQ7koEGN84mD/XAVVh6IeJwOCnuG3+zbzGY34C0dDwPSuud8hMY1VG69
YwG+6HPsxvolQ/0I7K5dCS2asTTI7xenPkwHE7Ubvzy4/WNIz76NqQcACxLw1KVJV+7Fxo0O6Edy
Z9wHyfviul7oXei77rtZc/d62rLgu08+dxfXu8+7fNR3V3nXjenvpanvLvgu4F2X1lquklRQEJ//
qRbju0u/m/nuz/rtB1pWBsBNHv/884pn0/XPK5NIdDsmA3OZbdrXDy6PjyESM3H3EEZBiS9j6YK1
WanyK0Dtmrra/zGw7APIfL3nqUxAlgEOzqOAhl4ALhzAnNBwWb7mzZQchbJ/msgO4VxIF9h9trly
qLYITnifebyyA5McQlQ9gTZWzW9ojSaCZEdog2TSNJHjQm2ln/nFiy3BxtAjPb+nYSKGZ88Cqxhn
cfuYCfM29KryBWwn0BBT6QQKGwzLEPp0Ev8xtxD47D7mnb8me52V6Wlsk2yTjg7CwEACjojCPZPX
gVQ988RzA52fmxAK2WDWm6ZsE8nhIY5ACznYIygIAf8yz3Ha3cZGW9wDR/2zaRmIT1yr7Q+lmytv
lVq9Bxrr7CuFzLZQ8FdZFVCQpZCEx/UBxZ/NSum1lgWV015EmScHS5ofos5FBUFoPEYury5NUigk
ZpX4bEQ4VCgE8IA4hhkfktj5wuxQfg5Q6LoRKLE99VNZf5JAgZbTJD4r1js7CSZYZEZ70Cn+2vM1
euNHm7pA4cnjWpDopeHioGDydjik3JPjagE8vUGOFkc4IcE+5whp91tIP6C46Y0IkYYQS7DAQl+4
KJw08+1iI0etvdSjZlDDcLA5yGG2SWhlj308lY9G7+VHiAxib9SOlVoPoFJcVyA0g56iHjtpt5ZZ
G99TNOqxukOe3rfIuYIGGxVMN1wwpDubMDtbQeUc5mHX8PwGREDwUBCNqef5Cs9cCYqGSpTIf5Jx
jgytdjqUEMZbecwytn6o+pfBAc+8zj0nkwWhz7ALH8oy7k4TGAhWnQdAKdBM+B+MDXELCj8LLxOJ
DdWlJPoqB7UPFao0cSRf7UEekR68IVOfQPd/QwFTF6QA6pjvZ0ZmED+hHjiGLngA1CoL/4J+yEvW
Kf/FV121xtEbe6yEK7fIp3UX1sjqaMpAHcGYwi88haJVA/ziE4Rcs7XTl+XnaKg/lV3U/cW8DyAV
GPd5GMsj6mc2TjtlL1WAXOxUVOMeleb1S4JTdUea7ZcOj9mNmVvp2QwrCxl6HAVUafsFRO5sZaKW
aZ2aQQcOzTQCfhgFBU1cgNhf8iG+9SpwSqHU7xR1CjQp2PI1FbRmyRfVZQDWEz7cgw1oODohYHqr
uDI8HLBFKY5YjTvQW7EvXQpCp57Z7S0UuofbOkUhGDZn9hfQT91nvm1ARRdYo27Ks51jeOariG8M
p7a/xBLZSb9ZZ6hgyfFVjOJzrBvRxcG2slW9CgGybO/JozoIWb66fhWfk7BGfJdl7oFNFrZHgwtN
mMY/9RA4ACkzUHir/0vZeS03jnPt+opYxRxOlZNtObXbfcLqMM0cwExe/X4IeSyPvwn7P2ERCwug
LEsUgfUGR3FqdJEjpf6lhjZWQJ3lL1sNZcrUaVP7UfYj1EZqi+9HPWVolbFpbw8RNY3Ysp7UfPpV
pm56w8OZ/QQmZViWgZvgBDR3UoRYUwD11m4x2k+agQZwXlf90puTrUgpbqZB+ymHOmaVPOAxspIj
ZYjS5b9fyfW428u5/vFKcrYoKMt/utIlIaWa/f43IYHwywIynRoYUejlWB/N+aCAormc+XECZU+2
5eHSviZNwMg/pCOt3I519CEiR33IiiFEhWphJzdxZT3ZwH3WBQ4B37qoBACbBF8a4QSHv8bTyFCe
B1GHfxev7Zh6URkikFQFP/mIKgtU1Uz0Vn1m9ZWvBf7KD14dDad4jidTP37z6+gVHvv4d/Fw7IaH
GjDCJb+Nk3uN/XyQH2poBsgYt2yEqGCf2ja3IUbrKJVqJk4Zl7bWt+2p7XN+3ORpEJvticdd3IXb
otzImJEn6Vt3igMRngtVZB7r6OO4S4dMlwe0Kau1GGtAufOMMnbJYQ/6zytmU/jdSPxke3ktMrOy
RMzFgsbd5rX/cKli88tUB7PwnKx5y5g8pHPJ+9r8EEsRxOiVep+J/EERoL6LuNrnvld/dZHYmix9
ArEtzFvufLjyzXGzwTjM1UW8y9Sq+epVzg1QQO2haeruTJHoO5s5DY5MlAR9zfQ3chBmdF/TYbTP
LNPKB22070pMDoCmNlj6xCkSpPPBjftx1/OVkK1wltVP2gxgIb7VDYi3koCMwgqn7aKXeBkog7nw
4Op3uPBeBskgDkidspTz8Stebi3WamO/yN30mzZp5Z1V9xor2yLbQqsygnXXIUebqiiPy+7rIUfX
c9mMdbmuRG0G66DotFXclBg+NbUVrHvW0Ev8pCs0RNkyTwAYbXHYOrmUUM21VyX9wVBEaOJUM2+r
KzXIe+VzFDGo4EkmyAHu4ChAcrBH8RvP2qrIDN+rjvkbO4HhW5oG1VIdsUqW/Lw2r4pVT9F2ZYdu
dTcOzjdhtcoXwCXRwa1reymbDcylNZUwYLqhq3xpDShXfmHCgpqTrSm965Bdvx+nyHs2Eaaak+SE
eWB9ky05oaXm9lI2dUpPlwllE5Fe3v4hR/mWSWVonrQAzH0/DJ33nJu38sp/fZW9x1ObnPTTq5TN
CvHJD69SNcA4g8i5TGiySBdlgG8Af/b7q4xCdIIRNOpQUEv9Y5w3P/sknTaQX/0jupD+Ucbl2X/E
BvF56HU891wUpy1LWSteMcK3A3TZaoKN2HYAMz4GJiJRIP+uvQqGYM3Cz2JltTTzrnztHdtEhs53
ViKpxGvclr+p1PJrHI3jOS7ZJEq98rVsUw9h1sHYy+aOW+Pb0M6PIeXPQ1kO/LbadDhD3Z/tO/xy
xxugHa6HCXjcoRSdZa9lkK8kmrvyNGzUonq6pmoa1Wu/GV4MtYsMyGX10sMiYl9HiCSgwltoCuzo
cQiPSc3X4MTdPzxidqAFG7zDcewavXw75E51B9kFXbMh5DMROr21oIBU35UiE7s+xWU5nGlPw5TS
UwxWgzNJhfGNDMrRMjuGT8HNOMZsaE6UUwy43EO7CtFi6tPxiFb1fZqX4qVvewBabJhGtmavY9VM
9+6of4jHOHuxm07cnuNTDfjMCcZv6RyX+a0d4Slh9e4imfmVDdC9SFeMfR2i5SFD+czPHLndUUD6
S4rsQIOpORlpw5PDAkC5L7gvj7m2Bexor9xYc1c8CzXnJjSaMwydGvuJYuN7ke5RWqPDbepqwf6S
ukuNGjmVSEurlVOrkJmG8tRkRcYv1HzalQ1cXjteX2LmmNMteFtXHzJxTT6xfTLtZHeB4vZJ9n7O
7twUlSW7yFe4nXMF2f/hVA6Sw7WCDblR/2GinQUUYhyX5jS2O9mc0KdjB8RSF7KZF7b1GLjfbMdq
Hj7l8zRtPaqd85bPNkm0BIcq6mg72W2wT/HzuQsSUzmkRnhXGN50J0Py4Jrgv1ygyYtrTKZMuk29
GdWBley4DuPu6C/42HqbayybJx1y7bnt3PhwnakZCvVOh/KHwnpwe52oimz3FJXd+hqSZ4FjpPsm
NX5dp5Zxy0bcftKqZimbWGB19kIPuR2PgzVeZpE98oJGN1fVGrPdyZicS77Ccoz2TqIHp+v0rpop
tyGrr/e3RWamNsTuyBw/vFNyagV7iC37VRMkRuhEahV4hzhLqZuDff1uT9q+66OBJU6fLds6mH5h
BBMtDIVdWs1BSNihNn0OXbCyfa0gDNKZ/anGOWAT6gnYN7cXy0JE06vaGg8ChfJgATsOcDoSiqnN
Tm9c2l8hz4xs5GnWfRcX+sbuHeWoll149Iay2WJzjX5elUSr2YNFK81hm3VBeWvqPaqS8rQesq1N
mQtH9/dYMueMHmpKZW4eZVo1s+RlvG3ScqP28ZGV6bT0XIQ0dasZoSfVyquWWt/8odF+TnF9KJxx
woAqihcqzzvRIg5+IzNmwPftsAiyM+un3+XfPBZu3xqUSABohvptBS1GnflnDu4UFPwi1Ccle0wG
k5lCpmrqrZJM4nBxTADldNsWqvUflExH+7z9ZEKCME2Nr5GuG+pnMoRthcFkOklz7wrluZHgMr3p
jvyHgJnNhzRCFzBQR2steyXT+Zr3d7HrWM9MqqOfgZcsflXUYJ8Ht/Jv3lvd3FKS7JfoS+PSN7ey
qh7xpmq4bKmYjzqAkBXe38amGirr0cvV9gSA4ueU8NA006R2RasZd2Y8ovmvZeraHv3BPQWjcNb1
/OI/VCKvNchLMNICdZlopbKOfbsF+KwkN2HvWPiyFL9ytdfuixxDOZ52ytPIHsu6MfrwudP5+Wlq
fmLDb22iqH+UWVsuYgHbV0VRd1PHun8Mssxd/vtmof1ZME03HceiGKNamuVptvupSAh1NooVpMrv
axguHk9xuao+4uj3LYyn7Gfsqq9T22tPFn/Hts+7eKdlYf/0bwmsFeLbUTXEKe8B21GpaPli8sMa
zwf5c4kPCIj3xG0215hgA39fivac2QA386yAlxjFxnPOUm6RFUMB90PXL81rL5IH9oLt8Hk7rjkr
Cgw7JX6IIjV+cF3d32chYo2yKTswLLZXquoY62tM6dH6bYQ4ypDfVAEgnqUThpSjvdyyjv0Q2Ud5
5qsTwfa9fe2u6uYhzEPAriEuFP/+PzI/6fmZIAkolNm25aBx4Wn/840KGzOOtUl050Rll1afecFl
SwnGLwSCQK2auBQGol3YGN2xEa3trK7dfjqFxqKJau3E1sXKint3Qy21Xw2x2j2GvZ0+jNore1bd
Y+vnHWwZjfpmlXQ72dS0wTrqtQcBfu61i6B/RAsNbazQu5GjkgLJybhWv0QFfkoyVORZ9qBbX2VD
Xmesh4+zhvy0rlINomyY8kEpmkY0GHc14kShtDrJs3juwUHlIbaw3ZKtS54cItsyz+nLb4iVV9xl
lXFTpqjHlOzcvOrG7Gqc1i9aWLaHOlPHVTO62mugjD9xc03vDRGKu3Fic8LsW+01HnocAjAQOUId
Q+fRyHdyHjmtCmRw63fPTn7o9USZNvEUFqcR85iToiCDX6XdvkaSQbuRMXnIWeDxSzBz0+bkyzjZ
IwfnhaHUi3l0nqA+f+ku49zZTU7Jj306vAKVjH6MBfLgbK8pZ6VqrWMR8F+UHW72I5hAW+pRHW6M
3DL2nhkbj38zEEcX62iNDbv/pdF/8/qf8NcXFi6YtxJKKSLLu6O+5O16B/zfFV4pOxBXQzop5dv6
qeOvk8hO22v9z5NUhpUcCzf5ZrBQG2BVvLQTgFoeptnQmh+O53g3x/s57v4lfs2nFPwhX+9N9aWc
DGWHbr2yTjvvMs81X85vZ2bIy856PAutMlsFZr7lnjCi6cBdEUlOuL/ue09o9uNe8nqTpkONrDXY
Sg9OZuiWLzVyupshNfR9HpbhQxYYNWLaVvbzPcNzQJbLDJ+NnAe8U98ykLo4sav4L3MURrwKhvQU
+56zl7dI4JVvN8tsyL8AKHT2vaZ04XpupnPa0Pewe2Xyp5i8qb4PK5QUIQiXJena5zlqArhhhckK
pUzUP90c57UYHOQ6GHwYv7gWZnfCfJAkYFTY83MbDdnZn9PCOS1tBusGZYiAGWNvpLqMydhYeI3y
KHI72EHL8lhdTaVycP96MF3nhsI01r/vcZxVSI71ALok1KeDLVJUmOoDetEsXqVKmMSN+DPV0JaK
ZDIo2/LMLW5wpbFv8NTzDS25rSbLuI151kNswcNl0dGrZCWD8kCZnZ7I3VpdleBmi1CDjPuzZIMc
kBrdrmuxWZUL6+uaXBsNq1qEIbI/eBjM53Kpnlm466VO76z/fQ0/lmhLVfjHLEItnUHBY9UioKra
y7iLhIVaE22hdPaSXy1lAfoNXT23uoGv1g2LyVXctZ4UOprjc1t2deNY3cgz7oXt0cXDLZK9sgPh
yLde2QSy/FDZPugPzEeiaP7iz4fc6GbSgd9j+KHp/koGDbuIbrvS4xAvekuU3P8tlJdjHr2W1LKR
QmL3TMxPTtpk5hBlimYrm2othqPOVxAp9hBvCuPG91PcuxChcY7XA5vzuIH4VrIMlPfuJm3gBIqJ
1abMlO3L2WTOc+TZk9IF1dZD6+Yw6lqPmrHSOceEf+lJHRsskPqoKlfylM08FJZxAl3qTcPS6UN/
VRj6SQCLW5R+p64/9IM7+HN8kUYPTjjmuw/dcuCHNlXIRY+Q5DG1JLB6fgmwAPXLi5FXxHiyPQSe
SdX1ferLq+xQjds6vf36aYRslvIPoaAZrPUce5KxFtHGMGzsdHVfu5MHQ22xkKywfh1K/RKS8cTR
g73IZrn4945qPrObulhPqE6v0Ds3bZDHBJ3cA7g0diAL5pkBNIv/0OR1/geGZruqZximpePpqWqf
IZFDaid6XZbtGc4t4HpuO3eGVdS73nJ7FpJ2dSvyyVslZh1/yTwj4tcyV/8InKMCzvL32LUvLDWC
r7oWpKu+5Q4YGGGyTBNKQ+bYpDfxLIQ1GKh41t4XdXCb2xaXF2YhbPVmDIp5LDayKQdFf7wJdtV7
MS8gRkccmyh1ztW8ZHhvyb6wQ1xw7itcLdzwUAUIkcrFnTx4tf7KY0G3j4zCxnczG45sNyMFCnuU
mk2LQK+N2E+iNfGvovgDOG75QxtMb+nk5XiLpPoIcN0Y1y0+GC98nk+d58a/8Cb9GaqK/dQa49No
hxjagSvv95aGCWodue0Sz1wNuOGknrzcU0+fmkjETLt/fwDVPy8STNtxWRu4CEojIq5LDZ4PeC1f
G/iI81zxNMC/QrNSO4V9L155lhg2rTfBSRgi8ao2xjrIVe3Zbsf0ZEC7XyodaY6tOFggxvrN6KmQ
ORluldPeGTJd/FCDimfZAai+Mxirzuz058w8IfhWv4JxwBA3Kp+9IeoPaW67K3PS3P/4fGr65/Uq
KyCQaI5lQuDXPEP9pCDUK5YdFH4bPDlltTba6Kl1jQhudN6gcG7s2CR1Xlo0FA56a0YQBAfnJUAB
btWgMX2QvZEb7aNqFI9DDSZZhZMjs6qpmXajj+DGU4sIx7k2puwUWHm7UjG+/WE4OEtmpvmKUL3Y
gOat94hxF09KJL7IhEJli8QAGH5GLDdbNSnCsiV2paqaFQ/4/uYPWJYH6NyrxfIaY2MBPxy1KzEO
IkV2jF2M95CWnvU0xGHGqbVlx9kR1dqfMqHAmA2ya6EtvDCqTx6uXfoGwAOe3AaWytyQenzbRP/S
m07mU7OwXxHMWfPYSwlMRevW0dN2b1Wj+8XGSVrG886c1vhutfshs9KDCAfYcsMhmb+Y41TEfBzY
TJFNR6vyjTeW6VYq1ImgRgvIhmKeBb39BbCSxQ/0ywgA7qjzx/pD8gPMJsZooYFbnz+LdEW2/7P3
kpxlWH1Gst34ZiEOsSjLRH2qJ8VddcVY3VWA87dK6HiHdoqmY8A2wRZLqOysJcox0I3uEFQixoBm
1aoWFn923Z/kGTDntzMZg2DD1rmpo6SJPyXEMMRH//1LZzozvvSq4m6y1nP5ys14cpUbpyP7P3zr
6iFtxqLIwidgHhnWxpZ+4+BeXfoqhGrZHGOkfUK/DVGAjI2brG522ZDV9wmgvrsgKJZBEHXnInOH
dVGY3TlI+J/JMxn70Fvb4SquOnfZ6Jn3mBbNGved8gX13PE0jcDl9LlZQx/f1lEVb2RvW4/lEpNU
XHzn3lFtj1lmZg8gzgEQjKa19TPtUEe6dluZdviYJn2yK4sWx2GjDR/DKh+xInJ/+AJjwE7Nnv22
su9TLThRQFG+JGoZnhLFchaymVp1u9WRSFnLZkW5CHReNO1lM4z6PwSmnMhwMnSeESFs93CBPvcl
+7n3WIT5zb7wZ+mesl3LX4RswGzbtSYsKuQnrK+XvY2sfz9Gzl1T2d9lFgoUrK7nQRZeAJMjlGZf
O72Z3ABeecxNxMECbJYBCcfiwDoq2qSaXnzV+PobY4U4gaoDcmI303Bdp/xaTICyVL+vN6rbgXS3
WJscQVRbR62L2GCop6KEg46Onq95Wbi69he59lOPy5hnY6+rjk1gbc35wS+Z/+te5FT3TuJ+1zIH
mfj3kD9Y3+Fn8HgtxQhyRb805SCZ9h4aBxOUqiyej7mLmF3ZjfuyCApwtlxBJk9BDhMNQ9OFvGBh
mtamRW9gU2FPUfdu98tTLPyi6yR4VkE7rQsqBjdtELYHKmjDFtnq/L7yw3EZm5H7mrTprZuV2m/Y
QwCwwvxnkvnYFmEWh9Yy22gm6xywRQPGQNymNxPAiQfLEcBj+Px+T4WFX5LpvIR2fuC/bN6ETWrd
tKXD2dwcVPzcWUd7axmzg1qw1Oo1HpjdtT0Z2ld7iAX74rExi9/1D8Pv0qeWjrS69QsBmeVk9Pb3
Slg6cgvmcGeEWXTgxWEHRI39SebmYSwWwtGRyujN6qTOh7Jy29l5tmU7g5tRFavxVrYuKROohj4P
kuHedw1AoEGrb4bMaFfymyK/H3qTYQAl3DNUTHHfyM8bQvLT21INhtjan1I8wmLkm+RaTTG8agMX
Bw/QedUmxtu4t/BJBVXwEgq0xOcPo5mwttI9pUCLuURqqMZTTOfjmm/dQOA7J69jWZG6d7oEWf0A
zmGDwtIqwGLmIaO2ZyriSf5Sp+Zr6WbXBqR68SQfnEiTPblj1Cc7y+YvTOQ53zzMA/samco6RAN8
mMRv02SBPcGk9Zz8i5W17Xer0hFtSuL0NcWHQz8ZzWQvPZGUO9uHUz9klb/RBDl9G09f8FJrVwWW
GHf9NLI9mRvJQSnwPaMW4K6jzm8e26LG7kzPou81W+Pzp6vs0uS+nLcXwzRDeejP1qgmhyLzsEkH
nc7vARuWOoIza9cPwlU0N425BnjtmNw0XPF7QiGwm1fs12yZKIekcF0iDMnWuIVqh7wI0dmbzwLR
VatpliST2xDZvBdxFRW77Eq06tHGyfko4y4mVkv+QEwfe27pXdsH+x4H8NffnttPr4PaR3tdZP1a
CUvtNUnF/WQU0WPtRuoNYm8wyefktArCpTUWww0bY+kjN4azN+djcYwZI960CycJrFXaUgIJ9bDE
ThUeUj18Uazc/hXWaKlrIgge+yDRtxjtFHubtRZa5M1Ric0UlfLAuQliEG7yTMb6ORbNMXkmY5Fr
YScRFPf/H7n/PqfSi49XlPMpsfIly8JhVc7idnY09nfR1Ly1Zgk8MxR4xeQ4qsoMeUBpI1xpM4P8
GmPf+Gwko3nqi3BaaXlUol5H9WUwhyefZeKuMZRgpyfG9JQ13mvdi+znfyakAFahZy7sXI9/sWO7
DwU1KeRMwBhpTnLSoWneqIHIV2McN98VrOA6JYt/ORW1TAyXMMUrejjpfT1th6yInrwMRlxthCaO
Yqq10KrGYuFBtTLK8uI5xzCb26WZ7GVTTQd7lSK8saVYUT5nqR9z88afW/aamT1tLcvTV7LX9tGv
79jEXeYRpO0is7FABv4CF9x0+M4NIwX5ofiBYuWi8zP7VxO2KJX4if1YgNXdDkhm7WWul6Bs6oDV
/ZRb5oP9KObcbs71POH8B5XH/rwGZfvcsDD7sDTXtT1L/UQ4aRstUr2w1R8vv21Us7dlnDgb1WrD
JwHcAFtLJ/ljjH+KuK9+IoDMG56bxf2Q+MMOsAgGQ2IQ97Fo4qXTOs1Pt/p2GTLz7F0rUR6trIHT
M1j1weCn49Z0p2QVNVX8ze3qncxVxhwn9j74MUS4BriVWz1qg2btYOPsEk1DTBpVPxUJyO/Inz91
mpY/+WXo7T2WiWsZ1xHlSbX8e9+OIb+EebdvPeeEwGJ47P3BXKNqFJ+xZXw7o2plrvtAic55Yprr
cT4L/NdCN4BjNHq8loIhfHbbBW7KJaVDy3zSsxpLEXRFop7dVZk2hWr7H4+33l/XlJbmmY6JCLzK
0tJQWYJ9YlfplJER0y6Gs2bMjpWjfYBWZx/kmfZ+do01vASEh/Ld3+Ve067j/08xwNWUDZDaDbpS
HONgQi3cG0aExee2M5+1cfo05o2/+RSXGTJ2GSbbLnD7ciFPr/1ymt4GQLmYJ+sS1UeM9s+LpPKi
sp22wQ/Li5sGgbtcDXDOTfVD+ddDwhPDoa9dQDRzR1NPFmum9xzZAxnT3g/N8zX8aZTskDF5BqrZ
zBbX9j+Ou6a4sAUXcTOMG7mRmri4l8eoci0LDK7crS2sRehAncur7D9k93Rd8sSuKySLdZGu8/Bj
sDeha7b6mUdmDpPuFmblnHPNYDt3WOWdlf2Kcz/gmT4QCP6l1s7w1GQ3+FbxoNvgtGFycY/i5paJ
7Nc4deicmTcSIBo0MauGqlXPGX23kR9irTsjR2HxATJK47eOVEGzW3aEJR2h7vdnSgVTTcE2S9Q9
Mhc1ChxZrVJuKZyzhcX12axzdxdi9r24xkTVKDfROOGaNbTKQuZh/rIxdVybZUseHBwNFvooNOgG
vnOW41M42+spbN2VTDHmSxit4lwuIWMyD1fN+2DWf8QefJMomvsYBKFy9qoQiPRgvHSJ5ux6BRqS
bMZKOC1zB/dO2fzfQWMUN4s8dX9eledwShqdxDqncZOeCqf7iqY18GZUSdieZftH8Gy2EiYYWkgK
ztdELPvWF68jMgUw74ZoLTePDF/8BHPknQs/yyjkFhFAcjaV5OhZTwHOl2GuKk+MN4WlAFTNy/jZ
4IFzkdlArntMOKC1m7/dyru3myR+nTQF0TUknM+4WpnbTmTZoXWDt+Hse74Nn5zqIU6ymzCnQqN6
1T1ys8H9EDnpc5zgZjCHI5wyb6g/4Xc7r3RbAw9nMUG/k72VE5iIvOrVQfY2fnNvzHN0f84BCmjh
R71nIBxjQ1s1WnXVaR34yJmawbMYFIdMOMVtL0o+NKYIVhboii1cv055VDSsS1OkeBMne8JeJHsa
AFwuhtFoTrXRZk+Gp8y0iTTfyJSUrfJjxq0K/yySock3jzqLm7kh80VQsDusV+relxeoTbfftPGQ
XPbxnA4pOa8GOy1S56Qreb6U/wrHCtIlhi3KqZ/66Ym/ZC//wbD5gm0ai2QrdwXn4abambchEviS
P3LhG8dzpQkIxerKOAn9KMeQ4kW+DdWcYAhXXN6VCxFFEpLd3Hwb2ldQA+2p7vaKlQzw4jjoZpgf
xIT9s92+hWS8n5v4d/N+2w3sWZO9fehO01a+EVqedRQBYZHIt6SqcB03Uc+RLZlh+sO96g7NrWzJ
4VnkjZfhWdd2+4rlxMJzu/XkeoesLbpHr62bu0SguS9CY/xaKiANQIOnO6ssx6+4oBzz0m0fC2gp
d6HwcZEwk+lrhlfKP6YFIkzQe2J4Nc/GciMdfZ9PUmgE2aZwg+JotUK4y9gvoVyqfVBi3cjp53Zt
RmG5kAMupzxaPCftaFwmucTkyKTssOGRpx8GybadI+9ho8wzWvbNZKNsDgnX3TgNNThrPsgzvUSv
224K9zBoyfYaR6MUY6ZmDJplVvvxWuZRs/7TphiWyHBjzAUJZr/YF8sU2TYhXa9aajpgM1gSrqIk
LJCVH4at72e/rnLUImKLCBk/dPvmR3/Z0bdqvhC1nhxkTB7qYWtkaXd/afh+fPynedrgVzP5+FTq
E99zRdWOiVtWX2o/XAE+EK8zxGyXeEO2seYm+8x3ZqNEj9Ax89s+hzTfj075eh3u8pT4iJ/ANmjz
P7LEGUH6429WBj3Q+DFL8EzTKa1e2/JM5swjcKuZNjJPxhPNthdID46rXqe6kCi+/yjPmrJSLmfV
+1kZJuF+8m00m4Ikh6Bfiy1PKMYLH5yttMCyPV1fwnpRb4Zycm/baUrR0mK/2hLmyWjrBBy3m11G
oo1qvITJ0zCgJTK/+k9/x7Upe/XRjnYDhNZ0KrGtxXn04EXIRi2LKufBA2tTfqg6P2Jvjv5L0PJN
umSuNkOGL+23Ae/TuEaMgNfQ/JJSJ1JXpaJqv0AqtN5c5U+kwMqnZhvGZ9PBsk2BoTK0iB3IQ43A
w+VMNlu9xiJy7G4+xT/lmjOvKITYuIFp9XG8W9XmzhJdc+7rsVgmVm+gZ534T0btb+VttGn9bOtW
rb+Rd1sv18EE2+0TeunxTYZVzeUufB0eOb3/BNlpG/rfc1cbHiTmzeG5QME2u56rWX82JFKORgLM
7PnPNFBYX4fSXQMdURH1dr+kzpjda6BSHtgGGLFqgg8tm/JQKmO1dJvUn2u9zYOMMWiw2d4AVk1d
rjf9ZVdGGPTE4ZdC7cNHWEnJCRY7cUdnqzw1mlXAUzzCp6BlThU+izX3QMzpqeKWq0APyqUyN9Ux
mvFm7h3ejqTImMwz6/Qv7Ux/8VkAH2WGnPQy3Tz9p9jlaojFlKjUeMliKmxlR51kPMoDNtuoi1zb
ulQbubYVbXzLHIFybiJ7+kN2XuOXGTy/WLIt/Z3aLI5Teds8dE3UPIwwOxZebBUH2WxVpzibUbGU
LXnAw0FsP40y7PpbEoLBVxc9P+RANZIo2doUy9aAdp2FyKPEutWMfhMpQ39QMKMfD1Tg10i6lPex
nbuPM2mF8orx/N7SO1u/tBBE5i/+2Lr2/d/GFa1QqTop3rJV9eirg51WaHQvTaxlN2noULmewzWQ
+TX8AWwV56Y1eQ8YLLX3rJy6BztpbmQWD63uTrUahSIMWcimRCAFwopKzGVqUy27F1Px36aGzpg+
6so4HEc7a277+YApo49bMGaLaSBUjSfz+Ze8c+vbAucHoQXFfvZS0rdeQ3mrcuIbmXFJ9oO0PY6e
t8kn0OWry1gxYcHtahEOXKGqg18e0A3WFH2ZtpPGBea55fXz3nm79OUK7xeUKVlfgWcUhrLlsW8b
BIHNBl0W3Yuwf7SwS4H07Ho7T/Ot1ajV5ktvdOqyxIjigMmR8VKimScHYeAW3eedjoLiV5t1wU5r
nJ3jpnBPVXQrjh0L78uBb4xHpXmaYKXOwUCe2kI/gZAp3sZc0z/PcWljpewtzWgYljJTzinPjDQD
Jn0dfu15f1WXC15T5NllWnl66a86pzmqEDa99NbzTWV7FQCKZlUgKRX0KSY7PsXexwsvty/aQjIN
+PdD4MbIMDqGcXaHsly6rRdsZVMH3XIuArugOAo2VcbkQYvH/Mbzoh1VPmTWZCxw9b2uZ+5pcPgQ
LrwifZtKziIwRDjCtrm3vMLYtCFSCl0QxvedEBHscnY7qOKDItW06L6eD15mm0eQApcMGZ+V5m/N
lDd7HiQPMh5FP8UUWHfXcBcpJ7P3htM1VKrYkwEkhCMyTy87xjZHtyIOy+31umoprBWGRsXacyMR
LI359VoTmJnrXPL18q2bFdj/fCVJH1vHOLLvr39WVzhQ9Rrok3Hz4pd9+qq3UPP00KBAOTfttlyq
YT990crCPDbgu5buHC+bxl1QFRpuLNYZTyVTyHgyNclWoK6xkcPDskfSEt9OiEQOCzHbxIWc4fB0
7aUZmP2+7PyFYgz9ncJ24h1c7GoZuiLb+L1L7L2jQexsoXVC2coOd+6VZ2VvPFs5vnnXXBmPbOoi
eF2cPsUx9kElw7u9hoMpam9aczZv4mVcrju/Fm4pwdETza0+6O2NbngLx9JSZDHrjwcZc2aDW9nh
Gqs2783j36UWfzPSHUFUtK7YXKe9psHU1urPV+2ph2yrcHr9dIlPzVGOlbNmlMRW+F7ZoFF57cNU
u4cQ8s1gZtUeRG+8aEN1OMtDkynDeUK/AO+N8fYaVyso/BBtJ74Y5GKzO5wTyr6fx2cmlR7EMXJ0
eTX7FIIzgyozJsGm19J2EYxjyZ6IXtkn8/0wBBmW47HQ9gPaDHvZIUdfsi/tTkAAa/ofUjtamTzj
gX0K2ZD60XVlVWsdxtBaxuqhNB/S9JIgI3k7oQ+vK+pa5pvckx8EVPJZnrpUG5uFetIsimbAx8j1
k1004JdtqlXK/QwSi9Bqnn6BUOA7xCGb88RUUcDvlXIjY7UNhpF1GoODeTAGGf+PtC/bkhMHtv0i
1gIxv+Y8VpVrcNl+YbW72wjELBDD15+toFyUs9339L33RUuKCIm0KxOQIvbeGOM0NQGVKMMufyVR
felEuTgvDft1SI4wUuJcS+9L18Vyt5iWWVYUAo6iwxYb9f51OZqxBNNc3kJuxe9QNyrNAm88CuUJ
kSPVvvNBSIpdA+oTlAGqCfB5FuvClc0nWTgg73+30ZAcZGubXZqVhybxrxPUL0+WbsrIBm87damx
BwEu0cSuo9PcXVxzaOHHHjZ9Y/C2wIeoceqavV6e5uAuzg6dKXe56wCshmcqvrWufUGhFw7eqFsl
iVdtamhj4z28Olh+ghqlwImRCqOuDo9HEJx4SJSeUvC5uyqDN8UeZMd6HD8QFo+algfQiOqCQ8M8
QPbIRrg9QvT9GkJ2MvkQtthbifcYGhyboHGykE2vLVAeYki9Ug+p97vhf5hmD7mVg4ulf+2i8kkV
tnVosVm7C4Le2DSWWb2gyg/3EQh7/MnsBk+NEl9Eleb7qRqH70aAulboJVvPveuXW6sDZ2rY5RU0
ZGRwGI3CnFcCGLN6gbiTBMF/CQVFhYcLSPidS9UObw2oKtg2kf64Iht5fRS7VRsaFzqwBcvNqhkz
d2dCjxXY2tR3UK9TB9UGnIMgHJf384gctMQgqwSBvy4+Gw2Inh7iugfROmormLlpq9i88DxWZ0P+
KAogBFZkosZsyxScsXxnGbhhJ1FlXsg+xwk9jkJw1a84MujhEE8nsrmQc0pOFClwjBLBe4RmrtN0
p6Tl2PsC2N6fsBkHh4hbtO1BQhPyhOqUyIZ6wKgDtO8fVjJ0U+dbZwpYllnie6jjWWuKBCWvWI8B
MtqdU0hwt4TN3Kie3bUTUJw3dhpmOIYqoFh3XeLJ7rppewmcbn1jpyGE+ZCiSuzHeQQCt1WpHNC3
r/GKX1y5MbUDqMBQyXU0ylGdgcy7R+1jv4/SSgGDj4Z6dgMcPBTTje7jmPwguL+XHQCFrplU0ZrC
KZAWjJH+jNbLQuSBzEUIcuyfE8MM1EMripm7NJMiA8tvd4WftfMTIIKsfQMY/x09CqaON4fJ60G8
YkMIgZ4HrmOcpT3m6z6C7mMUd+oprnKxN8a6RpEYV08Zr6bHEd9PyDA+zZYMr4iJI8EBowOgk5le
UA3/F41QNoOwqka6HS9J8wg1vPOCNMTZ/3AGEPKLiqCbgjImDv6AoL+6RY7DNN3QkJo+BvtIoEMG
wAh7CKgjsC7Bv0KeQeB9eOyhJoiN5c8llonL2ot3ucCywjDoW8G8tl6GYkZ96WUFYVpfhhbC48Qa
FAxJdBjwlrUwAt0QBBF9EMXyAax1OnYx0SwaUo/CaPgeS3ZaUuBnd3o7QvU68C6XiXzGqQ/qGKeA
oxAnCs+DE1VPvl89F0Qc8m4vrbGCYIV89pkLZpiBAx/qISHvTeW6rZx9I7GFwVIt1N3Rc3rR4Stt
sGq1jKk3G8m/zKHhNNo1iPhMcDu8L0YOD4Irb+tU2kPu2biMyUjhwh6sQ2Cw+TMt9tuPQ592XsYd
8KswQ9sBDDC1agt90McTseQijUw21NGtI7M2jzRamg/slWSUqV2fZ/LKZbyEL4SWekHZ9d7aML8Y
uLF/Dsdwm5uF+9VXkb2rjdza0zCB1ExeOvarNPL45LZgIiD7yLLPE95DH6WZxtD+xK6C7EVRglAF
OinXwLfYIy/jZ+am3lc/QIGE1M+K3rLuArAY3VVTbN0lrflX5RbqEOM+6KPeurBONqTnPB0x2zrP
aYEcLkbs/j2TQX/m5wrp2or49BbmFMzcTp6BMzM9F0eHyGFRtwVOoEkt6AP3OI9b0XVRbTdCp6f7
c0Ja5q4z26AakCfzL8pwk3MCSt7zKFgFDqL3MRmLtMTbJ3WpIfccSWPsKOp1moy6/OO/rrEsZMc4
WbNNFM8X0J/tJmNcCZyKbVH4Vq5RHRKB+7YHysPz2Ne+wCtbJE37KkRoj6AW4OY5gWYCRdRT6Vyp
RyHUU2P+thQNqSmqTwn7TEjMVsm7io/ZlZCblWT8HtijLfmoqfH0OhTjEK8Xmxw7b91yzveL7deF
QHbcX63C26PiDQxjAqkrFDCfexWKs6eQu1lTtzOisVxRl/xB14jzFKJ0zh3zcDPmromDvP5j839l
Q0LibS5Na0/jGOHZ/77if1isgrJHjrIzfAhazQyw/24KdW39ttuVPAFkTETepzbqulWi4by1FOC7
cvvXvCy6nReZDBxdFs6/GOQGISvNT4mM1bOIomIXQ9VvmzQuhmWcAHtcDyvymqAf+hRC/nYAB8wz
NSCQPSLrkD5QvGk1KDVj2EuT08Vrwrwa9KnbY5xHYJ4rWpA++SBGOE8G5MSotwxRQNBB1itJtmRj
PpNnUzdF95yJOrnK0YXCr248qAwhh/5YBS1yc2Rq0myFXat3mW1KNEdAXexTaFd4uwsKALF8KzkT
o+8HCt8BGrTgvDmRvdTM7IuTFwHIRWVorRMDP/DO59+lGCGHGMviPsiG+loARLfG/TL5DqarbQGx
2S9dUeA57QlwwQY4fuVivKMAP8GGiGZGqORNQrO+VpoloFQQ05J99gfeRaHmPvLybtQ93y7H41sq
GNU/rrFquw5MI8TrpP8aF7z6g4AJ9L3dJczGcD854olGRgJTSyxSHwL7MajWsT2pzQdX1A71IS3T
x1InoqlJYxRqDtL19pScXhzUU1bzdxA04jCPNLXgPMvMqjtb+n+0huhmZ6pNbi0sqJAhdS+9ccRD
Mw1PhevLZ+XavmZb9bZjreQzSu4jpIX4uCJvBv7gT7jVQI09m9o1ajDvgoql91FRts9QNh7W9uAH
B4o13Uzta9Qcb5CUxJlLzY8xynLr1SQ5O5Ps4O2YN352xMH/jrxL3OS2eBCTcW7CCiwRnuCXqDQF
nqutKp+ZqDViBBKvGtJ2XZocBDbzsMNh69mDcDI5F/ttrAKrnRLOPnfwdfhd2H+4ltMiIwm2IUgQ
Tu6wcqY62S4s2r9l4CbjTQwNa70C0ytQiFHRfyMopVBfOECmLTGbV4F0BphFPT+8SKlAkFy4yPjL
fAtyZwe6g1MWXeYuqHKiC42FBWUeIwlPYYA35w1NfgsPpr8hrij285BWnN16MvWsgNvrOq7LDS3o
R1Z1McHdE7K+XAG5I84ttl0leNBws2adm57JaGnPSEFkJHfmTn9bpfA14ge3/98u8WG1uUuxSYyb
AfDM2Q5KfJ8J6lJzFgIiXecX3hbGYyXlZ6ERySoffmv/TTytU76vk9lTc6zB0Amdr2GjMw4vgBq5
yCX1mymM7WVk6VE+TrMPlCJvo1/noXLiZpVlnvZle6OJp2XV5Yrau8Tq6y+jdx99Nh+FIooVRbzi
Vb2xhdGtUln7EaB5dX7udGO5RZru2hE86oM55WfqBV3mAjrwHgRNyBFECtPVI4cvQZ2xWsJNUBoB
JjuUm6Dt5bW0VbcTqClAVXcur2Sj3iA9eaWeHOPmbDTYCOoJnm6o59dQjZ2nmfV0tiGTcJxtyyrU
a6B+i5MtAChvHMs16GP4eYi0vf4Yi4Nm0DXfP0YTgjJOVR2gS5PpnCzp1uaBujZ1wy50TkDOVm9W
cnnKSFBt5jbOyc8GlKpR153MBnyfoE6AHnQwrGlq0BguVCP0KvOCZmCJFRC1LmhXePGgApEf8mZU
UM2tgAInI1C/oO4zwIADIq4HMuF2/BZHQ2rIyxvQMgSMnxc7rRkGHda0ZDHPJ6+OzZFlO0cTLk0m
7A9/Xl/HRgo64WC6fotb5ntVmB0s11IruurieI9d7MuaAjfsLdOqRcaKCdZse0LKW26LL0DhV1s1
A+kjfTLwYTzqtMmQRRuUjWzxzxnPTtKNZ+rNw2GC+s/iMawe2jo1JK2HLnBPos68U6IbGv7ORiG9
M76Yhgk6hffYm6k0pPkUImKv24NDLezSo6jibGWAagx7L+8aFA1HyQ3/2Hyw9WF85HYwRzjpBK0M
SDnh3oxfp2u7T2Vemg9gPt4SepuagJVi1SQFO8+2XkHTA68oQDAD722QHh5wmXVg5Bq/3lyRWGRQ
SUJpONPoEvGEYt/o++KvKqiCvZHLjJHhbHpelPcFpLX23tB0l4ClzTERTXQMlGGfrbR19qMF0mUF
huNtGZb9J6YYagOK3H/mSQByz6BXX0pHJGCJSbvvoxJ37dizHy208pg/DKg77D97htZPM+P8ZPXm
8GdtDN/NwO+/QqvbXhXgtQCloB+uOT7DI6/Gdrt8LFT9aTogv54/luUgYyWd7O1jyagIUHzIgGEC
V9MxF4336FgaS9+zC9RAvMc2sb3HWuugWBUQjVmO27abxuxTnj6Tj6JSnI9sBUjrthRADqceNmCN
TR8oIgZS6mA4pVzTRcjG3f6FSYBiKB7vssFp8lHLQGtQRKdFxL0BCl40bDuI/iU4XV2u4hZBvInK
BLIw+uOOVsM+hewJyfARcIMR3BggDeavbIywD0/NT1yzXJgcvMMqQqIdz3xQfBjQ/X6PcDqVrYE8
C3d9kCnUqDtTg+Nz4FmoV0IIDGUdtbGmIfLzcnYscR1gef8LtZGFevJfEJSoD/ZR9I8qYduB00Ph
EvwfEZRm6AYmNggPjZtC9xUAcxZk/UrxLPsDoh4PE0R0f3g1CJWnNOCoE5w2LMyTvyPf/KLqzPyK
bGOwqsPOfvYbNW26yWkecjAVoUAeoDTBR+SaIGp6ZMFa1Ck/UAEk6lRXaZUlr36S5ueMe/GG7E0D
vQpLeM7d2HAFVcHsiSp9zDLyt5ZkEPLAYVLuQZrSmfLxawgAZ4vjwu8dmOc3Bgqq8Xsfy/shdZN1
ox05m84oF5s+F2AExF7JPFkZyH5QSOIhldoW975h36dG4T0HQ90+q3yd6QFZlMMvOM6N7kvpu89h
Ih+7flr1NS+ePTPO7rKyeqJRp01sZBvkdptPuBfkz71IUJHhcXZs7LZ4nrKs3ZvAuW9ogi+acZeO
TXLOJre8yxy7R02xm289vPzbm9AQ5V0MlrZ1po12Pv1RBsUPKRyed6scBF4rNSpjZbaNeWBUm+Qe
a0BhHytdd+REtndI6ypYmbpSiRqKd4vJPLQmRy1Tfa6svHzMJxyqjEgBurm/BuowRamxwLGcJiCm
hoax0ATEqJ7AXrRh6BZq/NGVHZCHOnDSDvLezPvX4bwUTaP1gJH+EZp/d5Zmk4NqHnNL/2SFhveh
WWzImXunZbjE3dj+Q9x/CAnA3LLHBvbyH2Lpo1CcnPDYXs3jX/8xN8vU/QXCl/bJt8CKBark9kw9
aoTHoOqkG+qRrRqdcJfJ/GUx3UxdHDdTKQ6Pexy2Liu7MehefOsvlaRck+EC2qH547huqPf/Y2uq
cGNbfn6s/fYfy7l55oGuO+23lm/266bj4Tel8NZTDtHfncfvyrApvwbAnm/U0A33zmDlR9xeq0Nm
Jt5DMXZ3eS8vwlW7xmeg30oqVD7XhqZn4odwMjxw2XF83zttgW+OsqN+V9Vghrcz7ww+suIvEJk+
ZjFX32t3/GPEDe9bWPBshTpD8Yi3lmEXIUV/XRof6krXQMTJdfh6Y12G1OuMzFj3uI1tAt7yYUUz
eenGw+ptPsjQYHfAeLsWrbQ8JCZ67m1BXAmYHVjuToQzUsWjhw3DK3gc64uJ99M1mSkqcIIfeMP1
Ziya5cfBOrKBpBAauAawcrRR+IvvXdlWL8YAEgHh5OEWWcvyxfJ9a9+BbWKeK0vvDcdGc0GfnZ4h
xwI5Pj3XCnGqFDk+zjv0XBBhJLgxet+KqQj/dCz3HnJ3yatwebabAKI84bQrwN3VqcDN4gR/WuNu
jAvxZ6cGqLK3yr2rpAkdMpC3bnDWtcaDc8BjFWyyoYnnDg5OwwfkB/M7HvDtYoJyeghiS75tCpHf
URQ5I7MT+uE7HBeb0aEcMMzwEgHN0PCB4vIaT2WPecWa4mg5zZV/DkvveZkapF71wNO9K4I/2wAn
ngzHLdi2DNNVhY6DF76pl1u8H0EmQxup6YyiHzZt7YKAt4zwplDnuI0FqscLv591u9tI8Ks+cy+0
DnMg4BGbBpicM8U54Mu9ssp0Dsp1PX203vblxuUbDqT2FydV+PKytoNYQjN+yRlUrLKkE2caevkm
9Er+xbS5fx7LqkO1ZQX9j8YDy0iixEn2AAjjeV4CnxkJUCYBturgY8ftaP9RgPd67blhd7/EQlbq
LRakf9ar5NZxJlkAiCvdyAwStaHG1jNUw58GFCCLqzlWlyHo/0gEXoaFbvyifWtUbHwckpfiKOR3
Q3JQiGcI95gAgzt0IB0ACVwkLsrDRjkoPueaOT3DoS8y57rbaMFxisiKAczrKBMe/BBMTysjCNNP
PPLTTdgH8ZUaT4ArbmPZZrVzAoX6Mzm28b6qRXTkSgaoqCpzF2WTAhSCrFVnAALrCHQQ6AaLKPOH
cVUGbGv6+Kw0aQ4i/4cxwNkdUqsTkmQWaxRgEcK/dBz4MDsH0uODMXRa/0JuQ7EWen2cefvAj9jR
YuETVRtjC9I+1j6QT03UWduOnvWoxL92QN9eKSQO+/GiJ9j04rAEk3c08IZaNNZpqQPvRY2DXgFS
rdQqow+CnVQlTnGzDGeVlsOqVqgnbQJvjXx+ea40+GJpyMYIgPE7N/B9b9GR39mrtJwATtYrLMHI
dpx7vF7vb+y3i+b66h+mJWa+y/pePBQtOPRV6fyo0DF6x/7hgHYAf/m5wwdY3mO0q/c96zUHr5Zf
7wLlBKu5olI1P1LhgDVpEWUkx01J5U3l5fvcGFq22N3+LNr8sAqS+yi/w5bDunMmoz7hYGA4U1PZ
Yjhnqf02HCFhj80u397YaUgTKPZmuKzUQBOkXpEbOoXrQRnmkbzIQbxdgoa/sy0hXjWuY+aVJ6l/
a2kHyrHUR8k8DQv9IxxVAoY5Gs/dobZ+sLpVO7KZAzsEMukPXAFHqgj7iaqZ+kxj6oHkoj7/q42B
0+bsv/wucpnY2GG3HTy3xW0D+IUFoiAgMrFttVzljYOGiw1EPFuZxjZOLn6Zb4gUD/BEr1IDfjSv
ssxFyqg5DEHeQtAs6DNrjVI26LoKS17GKmI7O4r+JtPSgGZMXpYh9Vw9QVYG3wIugJp2vcjiWIY3
cydUa4CwMwZYTi9Al12CyUbDxRFjJ7UCPV23LYra2KTd5J8a4EqPVi/UjvFa4SWkObvKz/5scuxG
wK4YfOoKiKxFQdjtsBFUrwwq6lKj/CkChfX94e0HZBXQ1XkvGKZS4blq+F8LhhUVEN/UHVMVMZUh
S8GbLehOg3Ok4hDa7VV4pqEPUSSwEb57Ipz/HXuwNS0hNIMaFDQX+zKElCCOa701s6Ch0aYh3rtH
y9oCk+O+4p9ytR2W/CXD4XsLmYxnDnDK3rGL/jhiB/0pczLU6eoIx/i7QxHidxw9RGuvxUFN0svo
xGKlNmXB85ex8o0DCy1nTcMUtIxnmboMdN5m9sIE9C7HKv6LnM3YZw8yQAZLzwzjNnnqbA/UjW3+
QqYSbM6ZDRYBAxzqwoueXZxXXhMNZXSqAW8hfZbvWw2CDPLQOHJLgKFee/scVELepNZ4DEK5SVcm
QnYv3imkqTdzjWKvurcxlR6CAUYi+Rx8e2PJDAMUfxF6DMnE4TAiG4ijgJ+IMkMC6mD4kb8jGzXe
4NyjdCS60CjheX1fBsYHGNrNQhQmShF9WKjH2587C4OAhaZAcXkxrRImigeIBITY9HrRfa/S5jwP
cYoUoc6yfotpmMJxro5xwxw0/hXxfTZKvY5ZP37pgftHnWn2XDamezeJAVVQ2i5LU26NUU6QQcBw
/BkGQU73jnfDN5xmq3PVmXjNEnV5lzgR9vV5ap+ywT2S3eEigXCMCF+lTLNz5xUCJIslBAw1fjZ1
fbbLlWpn4ijIPKZrAfrwmTiqScWxAknbYziI+qmw8j3haBUggiCfkuEMuqU1eMLa3dBP5asdinSd
hg4/WQCf4S23zDcLhYpnyX5fNN3nKHJwIEX0KTPlK3WtCnw2I+rreQbplwi5rgdqoOkJCn4QSTti
fOAuGjI7bg2RgxanCR9CgabcA8CT4GTrZxxDDvreceZJZHZdcN82YX/nV1N3kRAmM5KxPYH/rruQ
CX8SfPsD/ATSIMQNnMY4kZj2Zlt8ptFN3GIjBy0lDJWsi9bF6apez4kHSP6Qe+4uc8JOzB/hHzHL
ZejyRpp9prXnz0UfcVmG+89FGtY8Qq1zVZg7KykeErMW17wb2sc2Hfl1dJ0HZWaAP+kmivt6WyaN
3NLQ81z5mPPqwXXit0kM9W5X7rF5UpOCIdoLVbjq9Uk8Na4+jqdehXPeswVdNbs32J7ssWGnkCej
kMEu63keB3vJL933ScuKUSD5auwjvP3pZT9MoZglsKd16RJCeKgyyu39B9vcpXAAdPFhlpkdEunI
+EdI2ov2iO080Fi2sNcWNp/zEGo+NpSj4LV1ro+Gi5eC/x/ngpLIB9atPDCU6mwHyoWkmsoI0AbQ
o2rjTBFMVMKZlMB/ALq2XRiIFwdFcz2ZbP/qqDSSQk4gRUuQqmuAQOtRiLklGGl+ZQC7gLjLk9vG
EObJ7Qr1aOPoECDWJPkeB0a6QrUzjickns9uw98nDpnl/5GUcTtPLAEWf7Bl8Gwa+7SU3dUpAcHo
Uz/uNzRWI9+PbQ5JXjNGOhtQ3A4V5brLJP8rgdgsMIbaloUGpF71EumQAwuZqGI7B87G98WtCSy5
SvrNmq61XHWJK1DNCuQ+/jnlZOJS+oxn7/Xh3x0U3c7U2GGEav9UqGorUmQMG0+YSCxBYuTskou6
jIN7Z9eCIDxpQc09D2k+AEeTsV7W83oTuz6zrKqth3LcFXlm4xKkUEN7/rBImCSYhDOpfYnDoAMF
frguhZPRrFO164fp28CRHWS6Jox6XYIE4GJjKEGZfCaOZFrsy1Dp+cvwdyFk+w9x9Cn0FUu3+8cV
8youkTDWV3MhnrDuXJ5ugSM1r17+tQGaYiZ9tjWPPg0tsKVAaSSEBqD2Lg6aFDpfFotXmAaDepBc
Q6ENWE7egskhdY5E30cNsfX575R+i+0mhIaAuGxY5dvz/A5l5TMR4BIrKreD0rgKD0B8QyHUmh4b
JAyupokHY2Yb7CuU5PgabJHjNagn41F2ySPZp9ytt6JvmuOYxwbI+PdkDupeHfwWdE85agW+goTt
nGDH8CxiX13wTcS5PK3adP0KJ2rxfYAzok9TaqOyCVfD4SqQOZ7fA4ndJK8APc3xwRC1ewjBA6aj
lzXBU4fsV/pZTFEGvLzMNlOJn7PhVqB/FE2+G6vE2ASjXzxFToMKcWceDFZRPjkt7zeNUTs7CuB4
RbwHRO0gnal8IpNg0JYoOiM40NBKRX/xbe8rjaiBXHcK4dCpOdOS02QHx9IF4yh5y6GvH6oSb5BZ
+LUIQCk9EQkLlyCjhxpLtZvHfgIgWs4aMKyyAlmJtsJbC46ePhHHSgv+ZTH4/J7IVmJNQgyS1YWm
RS/umeN0Ij/ZhYDgji4k3pFtZnjRF2Go+lkvNroQbo+bDIelbgVEg4im6Ay6oOhMw9aawEXeUEuu
2e+FYms05gTOiJ9zbibSkNntuDfd+Fm1I7KJuoH+nIvDGpSxgE5Dbj0QFr/ZYicFh/bst3XRdme0
rzTR5KEDOBb5oX8yrkKjCzcy751TgCfL3ExA959y7EUKcJehSx6KCUvQZs7GD/4P3QT6NPZ6WSqA
WBdwAN4rN51g43GUpTb5vdMMGWo6/ew66YZ6y9DENUF4h9oliquUZ0PCXE/hYDoLzCg/zQ4jOqga
oiHLcssi1EOhH/QGOnFvplk+XyYJnlgcFpebyJtrUvyyLPVSMOwORYOtU+C100qGo4+qkd45IO/7
QiPXKf1r75oOMo/58CPy8K7jZ6p7CyZ3AP5NmjEHN2K84i0QNA3tI0pJqhUlbzPTvXZ1FnwuuOvs
TN51R4qoYojM0F72PcIpRmfnl+xjBO2H8TpwTVPHv13DNJA/dYc9ndlnPvM2fmPKIw2hg7axnEm+
1HHqXj1N2U126D95wOAHIDzW+w0zg6LFr2FK20MHB///Fubo1Wg6rfbrRfshbueLghvw7aLLZ6PF
9UUprDGQVLAD6CIImQ2ryCrHT+locRC5VviRurX/6rvhsU1EjtNyHAIOWQiZ6PcILwN3U53HwYYK
lRtWgInCw+HeUoE8MJySQ04bPJBamYaaCEznZmFPDzRrHCCz0pvplyUgx3/V/7LQwDJgw1tQ/7ks
mI65aWpuPuigebrpxJorXz6RRQ15sTYMMESSCtoST8JnFGKVc7xqrTOPs+kgpq7V8ib2RuJf8Icq
/6DviodKknUCQd+7fwkwcmNcc6d5C/Cw4S7BAxPWPQoHkBJ4tF0Q57SgZ/2zDKaTJxvjNYgnYyvc
0jqZRdk8TDmEUCkC0gPrsRPRI5SLHzI7TS+VDfYj+sT0TzHScq/wgvxAJlTgQtAcFT47HkFSKUb+
f+sLIGkjP3fOvAO9Ovgtf47JSI3t9hEYkDtrtdioZ7R6CnV/Nw+yIC7eJiEsCUIBaHeiAoX9CAfZ
HEhya9bd0rJcYW6kx9zrv5AJ9b46Ue9Dlcu33B/YKTQHEuqaNbviqhAUzDJIweAVJ97RXRvyFbjn
L3f2D+Oygcx1mtzRA2K+xcvc/+cDomeQy3L78FRZ9hrM4/xuKevyRsEBQvVtkDgYP+vCdBw4smKg
ErStKaFkiJRbjaf/usOT0ryTEXQtUq9PdlbDK1Bo+524FuGwi3slT7MtbYG8l1Bk7AW4FmYb6rGz
nYGtMErG7If/M302cqCa1PEXdrjQDizTtP3QZ6YZ3vK6O7wFgdXQxvdKoTCx8A21EiVqwnLm5dtW
n/vndmwYOw9spnhwhGztGyMoqCD316MQjBmXuUt+13FQBsldtZ6NIcNr+2AERUmw5D2VCVBJwFIr
8K+lA13vJhvkcsV6mXGzwFyKcLNW2EAe1wn4NQZ2H0/qKf9603NsVXzlEkffBaQDbr2yLp6GpMh2
zODG2dD6o8BgNGpXaxVSMlZGhfIDEa/Iu9hpSI1jDfeyztkDG6FQKaZvfR3yvdN69t41wuCr72xx
+uOuRi6xDXMqYJl16RjVj/HiEaQu1iNZbA+vgiAFxvGcDsgDqB4Kntsrqk3rtfCI03V/u2OcgDYz
q0B7O5j+2kACeEvGOm+Se3B+JvdIH1p7jpJZ3Ihhm6OzJkuupuzWZBvCEIdRmQAdEKpo7qgBptpZ
T6Dx36I8pmIrHPe/eQC8xJGp350nclC0GcrxKMrmabbhTzfe0QycoUVrAMH8ze0yAWgRMiFQCcNr
KIkalTyATjm+U2H11jTY2EWdROIVliTGlhQZaHT1vnSlD/Y2VcWPXKBWHi/GL2lb9yckVoINcuHj
N2fwT6Y0yxfwmvWnpAcfICkhabsK8YYskf7fk8hd4ABsjBNU84RcKJQyzRKsiD0IrchbxU30qWT9
ynQj45EBsGEWPTtGrT9u/NhM1l4FFMIuTUAY4uEFiLJj3KqSfmUXjQ3CjBbgXA2aaIMeF6qSCAro
sSEP2dTlayPL3SPXMuZDl/TghZDtjoajFU8H5uPPWvbSfWbm2F+ABUZFlh6CTrH4NBjmHGskmJ+N
3Uoir/tIAT1Lv6jKjK60GF0qr1rofpn+ldTjqBnDeEo3HRK+nrsRwN+uJRgM7lGp0N4HDBkncKyc
yGSyHlpJBlgCzxDgm20uZ6B91k0JPb4zUg0nMhUd7nBDm+SHKDTXJJeXC5RYmWNm3VexNQIJOBVb
MMh6EIOFdIPnO+bK6jNgp1BW9xope7p4mgjfL0BiPhVgkbdQ+ViuA3v44HW1l+aaA/QmwZ0/vOK/
e7oQU/gyN+hZj6euw1aGVWRiD5QtiMdU6G/diCGL02pCK2pw3Ftey3IsUXmM0zPyxpWT7BPPBW1G
yqe9XySgpTJS83OUuydf41pMgPnWnNX9nRkNwNglzbAmJMworYM3jMVr1+Y5quDVtJv3JonesNCj
iBonM1DHJiH7srVbffukrYttj3c+ZKwPLhJpR5QZXhdgzugx5KwJhmNCrOmIQsTZu8Bzql4ICKw5
YXytdYZ24vjydB2IGCRg4fe2vnlQr6oTpNJjtfPdrHBmLzk6IJCjAJVeSyzZI6sBEYwH3DENl4aX
hQPCNlxCnzofeQkev2hSLSvXBgN5mSSpCN30pbkDb5F3VAC1XBQpSmh7ZTV9AYIPdHM/V1s3N6bV
EhOSuMQyRt0bBHOZ0UL1wcJNBpJ8T7ab4KiZmeC6wIgax22/SxlMF1QK4xUwcqddkTR/8S5/8ROF
p6wnExMbPGoJCwubYSMfZ0oBjreuiC6BgW9AahfDiwUYF04VzOEFeaW33qRtLYpWT61gwW4Bxi04
uSweJtBhaEjd4lZ2B07qwcDfUjs+YOvcCGxob+HLTIDd8VVw2HayEijlpJAYmxKutmkB+ZtskjUD
nk0btbuexDdwYXoHMgnHxo0caOrswiNns4RRLwJKwEpxQf19oUbmzVPVl80h1aaObl7kWL6F7yHz
d2357lFcD7xL0ymwOBc+O0Gyg51y3es6w8uhWoWuXLrkb7mwkXdsf+OfEtIu0qt86M5rfVh2WabM
i/s48Yzd7ZU+TKdocHufFBY6RL/KB5GGEGSgzEvnjy8o/ff2i4l61JDeEE2dvWN/G8tH0IC4PJ92
lQEqYhS4p3dyKJD8Ed8kCIJeWN93D/g/eyYrEqoh9D7zGPRaXvlaT062TYI6O5DX9CEG3gOgjtNc
lJaH4SODwsGK43UB+1tsi2mDPG+GwVz+MPgpFAb0Fpq8SxxzJ+w8AEqBim4htjxtcAvK6Ww2ui+I
q6T+dQg5On1yG92zFIjItQ5ufS9bQT3VFdcqRZW0FyX/Q9p1LUdua9svYhVzeGUndZDUGk2w/cKy
xzZzDiD49Xdho6fBacv3nlP3QShgJ7JbEomw91q1f4zxHMDJklvsbgyCoLlIFoHQtmEcVMuE20Gg
HgTjQRzeiZ30OzOr8Vgj9Q0DBIiKiAQVCalR0B9KpjvMD5lR9TtJ962CyzFKjtdxpJACYZ6LEjcH
J9/cyWNkXHDt1HmehgQM9EjWZek3rbEH5BtCjvO4m8Vs2lEFYI9/utm81SokHsJy1VWxVYxp6BL8
lxOdNt5LqJwSE04k0e0yg7NjVQ06MpzFfFQ1Umjm7ic9zruDlYx9aCW82SlIvgf8PaVQmHwfmbAe
qVU59hbTEcCEveZ81oypusw5L8HBi2GZJcG1Sb1DAxaoaVNMfyGDvnnXHY5MaTv+mnbA7yfLntsp
zrk1MJ8LRxDvtDuAFS94Z3TuZyvL+yfHzuJtkS38NXeTYzpzYCMgZY89p3qOpMk0bfa8Au4pEw2y
tzKOgwp0uxyvM1KTNTVuP2UoGze+xKC5PXs6tlEBrmd8iTzrd683gRnhsIM2O9lvZtY3WyTaNy9B
jY2A1h++tWDMFkWwLqo30FPNSmbxYMNyJ944se08Gq/s7gGAJ7sO9dE1uBvh309d7iMbFRqceN9v
5SJdjXpdfB/gwhbrDJzwN5uMjey59IfyLT1Jbp0mBgTAkvwWjWazm4Hwcp7qwXm1DZA3W1aHikgt
bzbDCIDVQmCrolTFfOJ9CSZVAbcqGupRs/gZ70M1JjfTcJDG+MPjI7cHWZPF1xx4U69xyapzCwLC
jem29jfgHMW7yKv0Jw0kE986Xn61WG5gW0OrP4NhDbffJ68j6AMOuQCw9AsPyJiiR00PZKXtbJmT
xMiUUJgEd6mQLpWfVI/awZw95PDdQ60QNfXCTbEngjqZhPGrn55HpIy+NYx3bz8kNHD6pn8bcA4r
bEjChCG/edGAxEHpKZuf4gSZ/yWY7C42xaoDb/Z8DF6JMpZNS3PmHn8xhEjJQcBrbqOqsbcjVtmo
HoiD59qMB9DmLC6Q7m3rGGC2jBRyACrSoSkNA1Q4YAWJKsiB65XU0oErad0C5NKkzVDn1QSArRGs
0tncFEfXSPyNXDAgw+XY9hwgdZlXLF81AHhvAQjhvJqzYcvGNpM3VBqDtuAuD8A++Gw3yYaslHwe
quCQ8xyIZcJdKbIxcTY87a1d71fuk1lrvwyRZSZ7L+qys1/WTvllds1uAyhF3AuNm6KoNtyLqjx/
AjlAi2JXfTzNvu0VoZEC1JAVUb2bYxdpY04Uh4DfAmjxrCXHqHOQcOwAUizK5+QbG0C2a8XWtPXF
0MSjZldXJkqOvCz5ljWAL/LrpHymoTbjUY10r3cL3NHvDFS4HSgsUuNzYqDmHzBwk7mtM6R1diXK
j6fJSzaB2P/vZiNYngZxHiC2xDED6TJ/R13cmGtJK9JLU1JltOtPXTv2ytC37XTHhf+IvTB/R6FJ
nQCtBhldTbaLXIaJXVvx+JyAVcbdPHZ9MggKLz7LbovErqOHs/+PLU1b+xbw1KutT1o8V8B9SJC6
VMXY/Fz0SdtgKl7n28EzrQ1KNa1zo3/ifQJErMVyX10wef3GMKXG3mW7YNNDb/fgYxkuJphKTqgd
Xg4R1qNXvQSlYBkv7JuWT991JHj9hThu2SLF1dsOKairUtAJGiJjQIwYkifViJs5yt8AUaKLUpgU
pzZPuEcABYshVcuAacQOUYuWHklmI3vqzQfZZt8Yrwv2nwrMCHE6nuA9XveWdqJGjkm1Go82MtBD
qbNN19xMOf7ayGrADtpZ2SsZuStFDfrlo58ngCvYVxFQLwvd2PeCQ9D0s3FnJWBXXjRn+vqBnEVT
9OrFeXvIKSk1EemlfImcM9DhnDMNVxoaL9V+KAFBQ2ZpVL1zO0al0t2e5B96/nAfsTGyuoBjsE89
SIxdDyzQiR4C+du9xFZN/8CglQp0pwEuBYSOsxzAmhMczTmzwUyWu/HJ0Ko9VUE3zTQeeGu9uIZ/
K4wG0F15pqZeGrcOyY7UJKQh9UiWzKBQxe8CPlQXTT1q/MlJNt7cVsm2mysgB4dBx7NtNmfpmZqW
9bfegyya3eQM6jgcnbd1g/bBnPSFqSP73IkAri7irAylZ9Blv9SoiBXkA9wPwOFQYkaP8rgH6nAj
n4t94s9MKtSjnzXZ32k2g88R+UWvqNMMXstyMZ5FjFIbT0PWYQYk0Baw2949933UzdjRxRhAeFu7
xwttJSMb0lrMrzdLCkbdoQYZfTiwFo6knzS/ePKs4hsZchMcwzgI+F2l186UtruM1QxwkGtsjDXO
1UQ+rzKh/Fwfe+8yk5eGSiZd8P+yH4YyPQKb+CE/iQQy8ahrIv80B48ZT5RLZEbeHwDX+Y6SV/9M
TeEOt96jLNUcQDegYlzZVT8b/7svhdenE57gKKATowdbhwfFLo7qUT416D9cPhnkU4L+70vxQDHo
2UIG3Z5pU3BSjwMyINP1s0X2Hx4pXgw+qq7AOSkQYLH3TUXYsuvaJmoRK/tIsiAvM1Q4UOE2fav+
hHScyjW/gxuUH/wS7JOK3CvT9XZjYNPj4C7gBCNFUrhPFvjwXkiULG7wXEXdCbsOU76hICBL3TQW
uNgsQQaCAmiwp+d+dGAiLxGI8+LU1XCfSQvsM1DHDNMXXxvta2lpn2KREGnY4CLguY+6RL/NdnVm
xfH4qjkgBqGNyClh39sWW1608RiAksUB+s6wkpEZbUQK+dBj80yJqHeXkxWJqBGxlb1yqkxskKXd
yXInZ0/n2Q+H2nRsXXNvuQTe4eGknXTqmLt1h2SPtR0A5H8+lld2pAhQ4xzSBWMjTY92733Fj/E5
y2t7h6lEunfFMEbpNiBiWbMhbZ/Y/YvBgRfsjcbnCbSFnzmoWYQlSWbXvYLMNXgh53Lk6YaDlvOY
+IN+7Q1wSLUJ3kCjznZUwJohPfjiZzEoBbFm7TdDD7zFSH+nctZ+zHCK1rbgaxSVsNgcy/ZO2Z0y
t9F3MqdU8ve5wIUPy8ThADREcTvuz3lWGamJzaSCElCD1mmOhW6J8/wIJG1Jq+2GgqEsxx+iLQkT
3QN+KXXHzI4A+gDLFsRwsrfgyFDbKc0qEAmBDj8fWedLXgZFzqB4Ix5ktRt028YHJD0pKrEwoh41
Oi2M1JiYHZCEsXYhrTcW7tYHoMPWy7rKP9rRiFS32ATevqDFrERyf5OapfOMU9pmj8lAHrbElUl6
13GxtTLhEStVOgDOgDQgXFnNA2NPXrXG81COXcFXbMc4buA5knqxzonPHk31ANGGqZ4amwG2bUKp
IzEZzCD9O+u/Ie3OPcU0cVR+rnCWbuQASre/kISR7uMIdJR7euBM9JRJszejdOxTQImfK4WtR82m
a7xynwXWdE6GGHDA89i9UxPk6ZfCmcpnGvXc9w99F1kbGprCbMJulGEt3huJQICc7PoWVYjakOIg
CgzPryBg2JNyMVzsZSK3MBwTszmSjC6qY5vYnPg+xo4jdnwTe77wKHDtvTO5qDe1sSs35L6NrWpo
qqTSqm08ZKB50AHrJWQrRTuOKBY2En6pmmgEcUfSbUnWFTFOyzI/9JC2/gs4aq9BHaSfhrmb3kp7
ekftS/0L3ifuYdCA95SXS4WZgoV/rWhqX7R50L/UCcPUBd51G3BQ9wJsg4ZY4WGhkCwJiNigTZMu
TFO/+ZoX3HmOZtRuUbTY5jjrj+PqiYbiFpApD65cjy/72HZRZSiaqmEoPppQag/ON1cqNGwe4Nyk
QCF07+IsT5hkrm2ZobS2smZb19GMpWgGoYqz9Ebo6HPy7JWFKUOTsoyraQ8aKi8cBy/ztihaN15G
rXznCzPwfBAjCuX0fXVc6vQbXYgUFMoE7yY3x9faHndtlGbPVoPftSGaCCWnp7nQ3kjEQC0ODksf
KY4D3iVbZUc9e6z/mDqDH1Mgrb6O2EN+BYz39GIih4IMlFwbguXAkh75MsJWBcpA3Lnxo8TYK2PS
3m8uieaXGZXAT1ZkdmfAL94a7OGLDKP7mHrKxpix+eeDWECJlC3JcDi1jvdgR9oHGQWIWx+/OpQA
gjv5R4CP7GzHmY51B3ZFUfyh9Y6zyyeRkklbv2osN4oBgOiAcTwHSa/AryYf8GT9Q0Z2A2ZbWy2b
+jcypljKl9+vp2T/e7wMOZEbnGCizAvc0K65otEiQi3XsZpzPEd7Is4iwDZJLEaKzNb20kwwjikG
rgmcv8pLuVLvZyWFNPz4ae6C5qROE+uKgTis0rFN/vMJI2ZM7Qg8MvCxNYb5pLTyxJHGKAhfO5vN
hLIj0gg/5B+ZTzjW68YtydzY+xuMtn0LsMIseGap14KgbIqA4yMABjIBJkC9tNHBPYiHFEC/13JS
UlP6GZACHtyUmkKRM8kiFDCFUTQgteh+DWXsiouroUUgBDT+18ujTEljOApTVisvFerhNj66+ODP
ASqnTSSa/3wbythbZgPchD/f+cNQ3akR5Nclr8eDike26tsgBclq+hb/VZ2LX4ONXwN5LEDAwNKt
D+0J8IuDWD9a6Qz4Uhpr5mADulNIqVmNDbKStlo36puSW/3GtHHohwL16OYgx66IHWUaoFKlGwm8
2W2SPXXVxTGta2dBOSpcZHTpwu0W61I+e7uoxB+vVy0vbbZMny3D5xsADXr4m8SQ5yhMM80W7IZi
mBdmfwFHSwqwKm36bKdB9o6NeNJRI4J10wAyK0A3AWOXcQHbMNbWGzWLG33TkXR8VqJMsG47cfaq
cc16Y27bXjPzb6X3MA/CvLW4KlE3aN1xGYIB2Ef6LbIJ7Nk9ll0oWBNxyBhYYNO2ZH6Aw0vcASls
33dDQA9MTyQD+UELakfaaQzASMpRItNizy8F15yPV7Ucj1Vqn63IxgYYENbaUI1JmJqTdQ6SWYOm
2DZ1059XIjKhxhARqCeNyWjhsX247RcZQWCFcf3V6ZYAE7wa8w7kU4CDZXZmJFfWzAhdcLPtsHz3
L3bu1s3JBy7GHpAaMaqqTKN8LwzprS/Av9RAdLEFXB1A5TlIfi4J3qoXfzD9XTkKTANNu8mUtmJl
NoVkGMcLsBw8CykxSJuaQjLKkNvQbO1gqi/IXKcIUtuhLD607NndjTSHnXx8Fj2eQCwuZq80uwUA
QityZF0rRKFiuTMGlMvJOTPpoyFNjphpvDRFHV2NAaeOXVPKkT0u0ZX3eAS3uomCPGFBjWUgs8YI
MM9WsjwwUSfa2saG3HzPD66eNucnk2V/kYhs7Ql/9o6pbeRIXIF68ZDv3Kk0f/wVg3fJD9V7rpyB
xzsOmMjSa4/ec95sxBtDw7NAvTeduyzlIFyY8sDBsarjgLiyd0HIlVZdSGMrNdCdHe0SVGKCQUPS
TKJaQutMKwyQQ7h3C15dJzC3ooxq8PY4wkW2ot1MgPHfV5lp/OpYrN24qdF/cpnR7xde95fAGa1T
0zT6Qe96/YgMXL5xZ/1AeTkyOactnc1SWjqqYZGrA8bJ/tWol5VFih3wzSwsyOFuEfduvhkWIFmr
VA7XZDHyukTmB6WDBHqUIusnZ3uyuWV+iESRlWVmRQCGtfmLioNVzAxqbaq8BnCEuTFATXX22XJr
nDkHfKkac88cz0jUJjPrbrvysnDarqXEUTojW3c3DjZYDdLUuAwOyDX1cj6RiBoQGSBfQDSa7SEj
i+waEAoeG2M6rWSyCyzP8sAaJPy+YdH2O62AyxpkZ2XMjx7+jp1nkv2siIs4HT7NAi1MGAPVAxyX
I35nvY7iNIclO5AIgKDV64YjecrFuIHszSkAY8iq3hPJOVhFpgMyQD3wgchq0TEA32dVBjPqjRcN
RaKePl0C1DiemZH8JItrdiFtNEQTHhJoqLd4aYPqIpttaQi6R/xylWGbfOF1V1+a2WvGbYDZUZil
4OHVBOJOgcUkKI4YiMiMWH+OKkdMlhp9D1Q1F1TURvpiepaHd51ffG+6A/43uj9QBj2AA5M7h9oc
UgQC3HaD6SYHHVIL5G2jOWTIpUImIFC5SRvXALIOOUqCn8Az9SmlIb7Bm5psUJdtAKErtrekCECA
8XRLZMCSBenGAgbLQ4rFkbrMn7HFhY2pOUxMYGHLMalyJG2WWLgPIIDrx308VRkYtNFE+JMH9LTd
1yDFRncc28jF2UipH0fdDUkdRQWOvjrxQpdd5clfIwfwIJRgWLUeuxTR7pZoKHIO3d6pkFAhFDzH
g9cr+3Uy4g8FuUtIjzkqeuAXttYhQYaK6xfR2QCAyt6MyyxMkgBZ1iTsRJ7C4zhakKhAmjzGZhD5
0FAplPODTMZils23iWN2zfKOkivBItPV70Fi7h0vL09pyoOLYwxthyICdA0JsSuoBhrT3K00IGkx
p3A03GWn64MJLkUrbaV/bGG6NfaoHhQhqCmxER163ljvaDNf7t7LjXva7Jfdf+g0I4oO+HZO/zAS
szWjmDlO20R36ayTyCd+Ulkcgfiu1BBLURsA69iyJQUm+fimKfHYaVp0yZLGMkNEeNepa4N1bjE3
DwplXHpARnBuCW7E9QAwyD/sHIsLzTSQ9LZOgCN9rqff5xxow2s9aSrQ+mIvCceO9IT2PBwZWdz4
RT6Q5VP7IUGPnuet03/DCpod1FNaPecfZEFubJg34TCswAlybzJgM7RGs2Vd3FUhCan5b8e6QJVT
7v9XDENgzZER3ULOmifs/2FpEmnjWbGgPHCqkPY/kI1lzzdNnhmSlIUIVpQb9f4rGd7ft3iSm0Ww
w5RFiX3fwTnS9qfaLOUR4Cob3xl2SgFkqx8bqh9untLe6qPGnlvQTnUj3/vVVByDvPHPnmhaV/NW
zUeyNEVuIKrwgBv0b8b/e7zJT/dT5/UAgv5xsRnEJHNptn+wKv/UCiKkWjTU80zgfFKvCUyQi9um
t1EylJSD/ejBUC+Q/TlF8ZHk1FA8gziVaAyak/YIFsOTCkW9Alj0+24sRhSYA6q9N7epOJKtnA7z
tRUykI/3D+vybFeQhoxklxgd8xKb6Wt7ESS9O6lAq8DSBynyqL5MkMvlpkuB1yJw2HvAmfzECpYK
grCmCJYbdxiNiRRsqr9Vcwn4CMEuJv1W3Q/9SE/OzlJxZ6PIxYARNZ7AsIQCdr5NA2TxE+g4wY1L
6PAuEMjkJKCGEeI4UhYn0ExQn8TkBsg2bcdm9zuJCHSc5NJa2cnIKB9M0r2S/iOmW2Qvfo0jZ3VP
FFO5zOKle9XECTCWaDj7pW7cWtWtS2NqkF8AQhLSRECvPdM4nnVtV83p9we7qjaBOKOEJbBGDzdU
EsOyrx4QQl7HIfVferCfikFrBwDWo55fRns2YelACiNwdS/MChz+eQWIl0hYRuACMobF6fF/4toN
UN9r4PrEzbSlm8saL0728iMFHbLwQ7pddUPqI1Fv9YnlRyTzvJxNpI8iKBmVSFu8Tb29EhvI2pSf
J3AsgAo+7VG1bOd4J6IKW2r0uZ+HC0nJ0taS4sxToK5uSAjCGiSSg11u6VDwDHpkdi7tiIM1GVO4
IOnw30OTNDeOxkNdgPhdCtUUj6Z+bTm7gL/Lgt2jI41b//ehr5eLVhftZkGJ4zZFndd5Fme7ue9M
2FG/j6lHjTV24N4JAIQslKoht0X4PsjUsHLnageCUJRL3u3AxY0TLm9Aaq+rT9OuyHS3RJpvi6RT
r/C/ATCimq40AUQh0YA8hEaQ9GBdTmX5WWvbIIQDtzbmbMD1JKGfRvk5z0wAyIwO9tnTHPC6OLiQ
hhkZkhDbhkBi4dbNcASt9i7iICj0ARD7BAbl66p8hYnqMAUS97OJkpOHjmMOFqIGuD9k+XZph/LX
pZpOdW25fyI386tZGezrZOTObrJd8wwQc/05mbi+5QEArlFLWsm1Vo0z5BoFUxx7ZF15VOuv2R71
i4GtFb2ouksSm+bWRtXc1yIp/jaRQPJ30wKbHshu+B5/6zU2fSvHqtvm4zC9DnNlYOIPbNFuKRMQ
HdXbeJ7AuvcBORgAqdlzi/PrzZQYgpgPi2FU9/wgECOX1nSZVD8q7kRfTamxDV2EAn54JXERdR/y
wvcANKQodB80lKRk8haEYSUuotQyguAxU7HUfdCtKl8yIZkyUdqHz0UXSsVXphSPV7t/JyqyiieN
7x+YhkpLQQHvbxwXFwvF+6dSF5O/hpY+2/1Cq9+NiqVudfVtqUDqwwIZGjRGnQA7vSNyxMgtQSUa
MmiFKFcIGhJMg/A2ZFfqZH8CHvUNaYP8HsBBgNSCEz0XGXKATXleJlCaIvsbRYcCxKCdzHba09ih
yqCfbf6hJss48J8NEUe6kAz1nyhhpJg/2yCbLjp7IDQChUkgy0NkPQhDzVHBP80mFt6qQmQR4j5q
zEPpjmX4WGdSdCUA8HIPO0fkb4EnWtc5MCysNpgBGtAUmOIAQ1vez+qDUZcaMmpLpLHQvcVZhooo
6pJ6LPNPOvhr9pGBAj5HQCubYkZPvQeZljkDkhKFDYBlx8PgDEg6w0jZ0RCJYrdQNPz/yGxQcm47
7DxhmTnfcpIBTaudEv4HSWTKsSaUyqIDiEq/8ogLZM7kPSgF4rgrkYh/z2/GGXtyWcWwMjBUsAbf
qyXIn7q0aw/BnLz5UyRoVQR7lOySeiVlEwp58Z6MtF0AqOIwnXY20r5fkwZQHXFclnbo1c2vDerN
jyQjLTVRZNZbF8Wm2wdFtgzzU4k9qVAZU0+zRI3S7QoG4I0z322b5G0u02VHeKhaDDq3sKiD7zp2
s/Ykm3tvPI8CbZV6DzIAPcND+vkNqJBnbuNIIuDYf+8YMo04UsF3NPYcKzos/TQmu6UA1dGj/nE8
9WO1X3oz/hItfbTzjLF9slnT/goEYVCIcIBE1HpzrlAYtqkmq/0VDCEMdUyW/tJxUFcCJvUTDhb9
F89vZ8b3GquRIY1dQO9QFXZ5zpxgq2Oj/EijCthByLQRCl6iQJ05pleHUiWETAhJQzIcdkSYF7n6
/DTG40EOSaNVbXXWzPyHNzmuomuAivVQH4eYi92A17z1APj0EL3QsMVDV5ORSZ/SNaUp3d1S4/G4
9HG5kxcRMVfhpau6ZzKSdyY/orio+oTi+8gwvT7KEImV4ny9xwRFmwbkD0sQUQL7LQSeaJAHKVK6
k3pPGmpIAWI7rHRKLwGungAjVeq+dNOwAR/WXtqQpsuiX9rO8vZqD5h6tOOLJHM8pqIez677jrHa
Cl7tHdcpx5+UUpG58n5QqAt8FDYCX1nY6PG81QPwSiryR2D7/9ValrYj+SOHpLIj9YOvGlKPyCqp
J4Iu4gHwIFdMlsqWZDjUbgBKEY8tYMFxf8qPZIGevXesji9+7tjvYDhokVrQNQdG5ZelY5ytsgIU
cpcXnchV2eHfNDhNkfFmIFv8WU/aHSrktXrXj0BYCuIEKxbCU3CXVqoTwcxDTSlIcZSdNiGbKkSu
8gRKsW5j8GQxut9z4E8GAOk6yWdB5i/vqyGIpN7BUYHDLC0FwTrggicbgIWhAg2WmMIgJIb0EV9Y
jsEvdPSroHpSEMfUs8v6twkVbqjLQz3qiAqDH0s2wKRF29TP2PZhLefY+rUwF+2k5EADsc5RgnmA
cG/TttubE7Jp4hJHhAbtNlti49ks2XzqsneS60SogNJ1NwPcKbKryxicFiwSNVNmrm0LsPFsqFIq
qbv5mXqypCrpBOCrUFOx1arOShZf/exNBVjkTdrEK8rNbdmqdVOz1yzwi7bL/AKAguHqisbU6mY7
NXzcGTaKHsLYBPUegK6QKZENV2rIOEqBBdgbU39UitybbKSlF7Y4JIQvGcapD4gHHcgzLjZEaFdE
NLNtAw09A0ofybSZ91gBW38EqdGefCBIPyUtcqWRlMSRoDaAn7QplxD7H4C4dIf6moKeRQBb+o5W
RQBhyfRwAiwWKAVgUUQTIC/H2TykGXBYSTbHRryzdCSRW0jcek69wXv2wUOw8wS2Agcu6gLeDweo
RB1+fX2WNZcmKTDUB7feMOCEPGtZHnKggKchCvFvPSFj4Aq74nedYZEImOOBODdjVhZYmGKsmmB2
Ow8gzhCSekGRS2jGfrlVsg+t/RSPU0DKdidemNoWWaDsYAKz9wsNMXtjB2NygbcotChbnVdD0lp8
6b4031XwXFQw002UXlRulr7y5Y0l+CoxFxb3SDYPd1ZSeTM5fvg52QBiVVBfzHLJpab1tGJgPt6o
AHi+frR+IFkVgR0K7OfXj9mXf/jLlYMHHKCFBcexHLyXybK8F5sw8kCtsBnEkGSkDfyse0a+RUhy
5UDDAEhjYtdd25MidvrJAlxNaTw5TvrngzHFZDEOJXIGhFhxaV5j6ycA1vdh4mmL5xCI3+wSKZLY
rkpecLZb6GEkunqA6uym/pqkRfLiWIHNkICM7MhmyY8kC1D3cHPAvNje2C13tiT0gmUwtip0ienZ
BrObakPfMS2Q5LfC4gboFlPw7eHLl8sp0vrQ0tet1lXK2OiTGnDYmrQgs0aABieNeQFLkHcGRw6o
2nRAJidIwYtFQ73JGPR9Zab4ZxVaY2jYi7LTgZizKYYmQE4AFOShtEFSnyxMOU8kV4HHvF/2RlZO
KI+yUFwMMkSixCZybHlEIs5vJSYAje92K9mqK71/xKIw2VKjGoOc+/Z2kTpnOKHifO7NzVB5+VPX
aMDnzfzyOoiGeoDn+jWKs+JEI1R2V1cbGddPZpuC5P5uRgo2t79qHC+6MZ3LK4maIAXEtLBdjOZz
xN34KJ/iqoR27pB72deetVNvAnqgU0PPdzIxhsQWDBpMvixIUckXCotRfbVUN/VNKK5A5uoCNKSr
4K3+ujT+a65pmGCZPkD4IxbUoRwnoMN4zhvLXMJaAydUU7vnTO9gibJUQJgItW+2CWDqrGFLQ1JI
F2tk+dmphv06GF0ntXBczZNuOayicW9C3ULwd9r8RjOZ1bSqoZkOTX9sy0Ity2r+Q7Y0jr0If1jT
95WJk2ETqkUeKOqTikHHTu7cuGHuY++3pid+Jt4NiWjYDA6MbKgPINUDbtxdTj2S6Vb8quO4XEdy
qH8JssHcpAJYNhbNOAFnJre7EtDXGFo4rV0pOg/Lc5JRM4Fq6bXzWP2kFBSFfJWi0pAvLP0e4pM1
IBl/YVEOAlnAwsfbgXU2MtHQgJveBi6rVZ17/R/KEfB85140ZIvVI7KTaUwaHWcBIdBu8j2plaEa
erUHFzWmHjWa1427xY57GVAplLF0jgP+J7hwnB3zouVEDb57hq1VMQbg91QCEgeE08wz0bVScxG/
nB8GNxVMbb3tw6lDMedKLZ1GGVr4U1TlROHUcHV50kj3x8s/2I90Y+RKjRftgXbenCLBYelJ5ksk
4pwCwZe5GjtmMR9A33eWMv/BnNzJh3qkpp5S2DlI0nAajbiY1ABjgrpSqpyQ545KRdv8rJLasjqI
N1WNbGBOiXH/nsYm9ZQYxxanO1Utw9818uLIRSXMfZhAxyh47XgjwEWLM4AnvvEGL0zkqEwXXbA/
E9MzNUT3TD1SRICVOXUt3zzIP7KlcFNi+ltQ4Gjhv8Z88L3fDkghqguqSAdtBEJf7qcX7GyzeU9d
ey6yS19aF7AmDU9uWrFU1LqmG71f+HZBMiRYU4UPN1iP4zxh7uEsIdsyIy4A2BVkAKayFu1NhXMC
/D2DRyRMS6M1jjazjBBprhGwXRj215DEZ229BoUDcvzwCEqMz4VpeZfVc4ueSuSGMjVrox5c1APB
nvcse8mXlasyI9deLy2kKcBWXpYehvLatyuqG5EWOHnERgVeHBoepps24dpz5VXrhrHMPrlL96Tk
zphES0jjzmFvWCU0x49cu0Eztl26uEjv+SkmGQPRxFKBi7sFT5HHEFqe/qahROeoXOVlBxE0bcd1
0EuH+gdsRJrAtClc0zyh4s48zQYKBVE7iK5UlfEIjBzH6r0dx1LjyWvLnek7vQX4NBiRmnorH38e
9eCsVNIeFbRh3PZJ0IKB2rBQZxGDgDzGguncOtMO8DE1shfRtINfvdDwriRTJaceKYHotXuQUwxS
4kUilQ/uGtjMwtkfO2SZemFuBek1Gfz4UwVG+ovr8Fc9rZNPUrTUw4FrPXgHhAU1WjovWEAAURGH
gje71DWuPDEssEnDrM/z5hoYLFROucGjI8tyLOitLs83wGlrdmbPSwDD/Ahijnhbo8zHOZIfKYzE
Cz2zzq7TNOl4luQVm0DbLZIekUJ5mQR5gIa9rKdKr95oxPuisfaktYhVoLX7fsOSrMe+9Q8XR5sm
/9ny572FQsWjNJQ+g59WW9457b6PYrBUlI53NVDDf60HlNOAQqvfkUwqWlY+aQ7mwUpW22YGUIXs
qERzMHjA13BQyDkvLyQnkQmIVlDPWd0xFpfxgHhlMODsib8Mnc0FHgrDfIhLkKeEqtTBFBocls0H
MlypHa7/5KNrS4xyn7t0EIEfqipIq6LRZWRI0hgllpir8gsRgWxU1B/WNe6S7tox9Bmsbj/XbQjH
dcRmCH0t7pGpdAc8wxYNSL3xTCboMqUA8rX1XJnYhfgZIY2GKKp+R+FRdKRRvTDslQPCDnmIQPDf
kTDXquWplznsZjE6gIGNMe+165dgcP2TLaDykEHPQDa9tFJWOSAKCZHPJu3sNgtO5EXNB3IS3eOS
PYlUXJLJIV0RcIlAUTpjd6w+g3dRf6UmQDb567invhENN6kFDqyzH8wvypCU5pSMB+BtYxvjHmER
Xi4bF7xNDHP7oOhRqYbnUMYPKjp5aNj0awA8esYJd/vcDf6WW3XyvmgN8t3qkZ1o2OuA/S0n9mdi
68k7iYBGiTQ4zVxbFOXyJylB+BO/9yYSZigGeSVd7ZzvFmTW1cl1QLVoAxCQCRhwR6fAs4iaNjJv
PSVLpy4BZgdSdEjW300ejOs2qvZNWgOB9h5PBV0GWxB1p0C09pDbSb4qlLJTvjgqX93eMs/fbrn+
RRqPRwDN411BLwzRZKIBIwSgxUgIHmy8a6IGSY7glZcjUjhIY8Nb/+6o4tTiHUUKkq2C9SouzhFb
a/NgSk4rI3mh0ntNO1DKgZrXOukoozglzY+ekhmAGNl2xgheHmGiFJ07BqUUkuZB/V/JVFRyy6c4
+o9CG2ASYFqCJOIGIBwp8qGTNPpql+5wrCdd35VO/zI0bXMBb8qFsHE8n83X+whgjnJEMDpJjOd0
USJPzkxZXR9lHSxwg87uZKbHACRzJFqVzza99XsOisg2P6dYGSPJDM+5WAf4VKPVRxqpNzK9jA17
cpCK3iJl7cebXb3o70oSPbj/a1g9Wo74P9WGYxQH/cFeOKqCRGNMqA9aREPDLJ7/mpPC2NFIxxaD
lNOQzMiBhv+BLLaLFogqIvztQhbG5KjiqKubDqYnC5CBQPA0I3cHlCFBUUTA9bGNZMuFbNAt8CPh
nMI7U8PdsT4EfflFiZDPaCZbGYG6SpVXKEha4pFvlWxlzjpuDHu6DtLWt63lY29aB8R7niIxR8KW
EAaJwi5Z4ZQ8QJ0oG+VCvSmInirLq5/IgkQPriQj2JP2ASpFuXxocw9N2oc76EYXFbuW/TvBt3jW
hIkldampgD3l8fTyP5x92ZLjuJLlr1y7z0MbriDZNt0PovaQFFtmRmS90CKXIsF9J4GvnwNnZFCl
zqoemxckfAHIDEkkAHc/h4Sy8qoB1bOMneZubzXNeipQHbaMoN7tNBw0lSX2OYvbrYcxgafgd1PR
5WpHPpeKdK/1q/Qs+gFBVxl9rVCsw3eWLVPAH6IxYxGvzUGP1iUOdM5+ZkxA9vVKMYJmAANzd/ra
mEjFI+9lHBkX3SsvsPYi5dU8JIeyF2DwwkoiKF27Po4N19hLBjrdMvXlicd4dgin6z9LC8FJBIrD
n0D9w04k+5lxr105sZ99qqRXblsAOCPDXu920cQlsBO1DCU8AIfagKcnA9J1bgL2qAPXODBw31hp
AwoM6fJgdIgadzPLyjt0EuTp2mWyztM2vCBPPrxQj2sJiq2QwLYlXVtWDtg3K6zDihKQgovjbOkB
dJU3/aVRE8wqmkFDPGY7yzStGLFipBlm5TIPFxsw64G/Wd0HXYgLgKWvq8bfMb3lJ1CltaAwR7Ga
AcSR08RfbrehtINMUVqIqNNkAwF3xJZ22YL2piiwZ4zFym0ilFGolQWtBfqy3aVYxNyTCodZcpfq
rhMsy4sY6DZZ0YL+Vi0lyGOZg0apORLlQVLjFUADVlcxLMUvKBFBu0mAS3puHE2gmJCeUucoMY6a
xfevbosHdswpwJBQwNH7A7C1wOq8RepGj2pn7khU9k7eVtesGmBVzjTuM+CG7IrK2TMhjSM17ST9
aZZ1q0J2Ydd6BgBYOQeSwofX4k/mK8+5S3YyLZ7U862x8u4WpVXjvQKMpMjdRSbb0xBL2mzFaqD6
LrEfTxSiOy3yEtgCoBHSP8kyR41aUaWbzEB6xxwmGnLwXA9NuAaIIE403Dy8LE2FUMI5Ea+kEUWB
+l8xIQ/e7GptR8qWgcZo1SegrAR6XLgKo/zSh8WRKVBHahDIZVfija7L8Ir9ZxcaIZIOyI7LrDfT
kGh/XHMIs+agVe484G+nzyIUFjVTCZYhdeIHPhn72KgbItHEyqxYLRbqkZkcSaSGq8GLSFYktWDw
4ngzTh9wkj04+h+Lx81UjdBxQrjcjdO+ORaO4ChDd6mqYoa5ygSyOebqq7noqp1qtjPd+gfl6866
2d42SHJuZA/GJKrl6gCbAIogxJMrAkYZtL7BUV8ZA2aoxBHDiMLPNSntBN/0LeJTYBFX1KmJlrnG
1lVFpbMXjQJOnbu68p/n62uxTU0sp8cKuA9ApM5RJoboU1bWwyVWsSkSDVMHdTbWiBvSkXXxs/Tu
ibemBEvor6HUEzlATXojmqdcjDTHcsG+YREyEct8ByZQdhrSrPC3TeJ6YGQVO5kmfb1GJQ47zV1W
pXJVC25tjIlZ1WVUAGs6yK/DWEzIz8CzamV0oKWmMTRlwzuUoIvh6eqj6xNpeJvlQ776Tl2ZHJ9/
ZVIie6nGey2gD32e5OZLcTVm/oKVDiCojUj460ahpdhZAdgVJpqfjsfc7SyShbF0OlEvVDArJGZR
jpdZmYGI5ENHLk2O7dc8Y8QBJVPzP8jDAJ5ujzpyXGkZUXeos+pCfdJyvM704qArBJ0YT50u0brj
/D2h7wHgsFEamcDSIgntePU1EWoIySluZxODaDsEbyMKGfUuCpALw3dChG2AGDBkDeGEAzCPwD5O
sskbQ0Xwn0bDb6NgMMb+UoTOOrKs5NFq2uRxjOLksUnwX6qMh5E3fQQ0SH0HMHT9TDZy1b3xNZz0
8Dh79IMu8M7WxZ7moAZJ7Qj4+u20na/VYA+xaZAsMV9MwydxCWN/ZVYmGKJQ64CTU7dBulwELkKl
c7sWBiVSj3RVjYMPYYm7Gzcy6mpUl9nTbkz1b387BxnSUYYrrusXJ8l7/B00ZO5ZEy/XWjqBS/BG
Fln6w+O9PE2s7h9aWZ1NhWUqlTQ1DZZ2YIdsQ2O2sSbWTyn+oqCuNPpdmuHn3Pv4wu5cTzb+fdYa
SGWLQBagCanKee0TEsa9Pda5wH4PFeo3NUjz0U8yTLJtOIInGJQQzcqqK2vvU5YIoKGznQU4m0Aj
GbDd3X1uvbh8AmY1Yzj7HGL7U156zWahw53qCTVI03BPKsfk7JThYJMk4tUtzMneWn2HvYTi1aWG
OY6LJwJDBoFpYNEhsmrbI6/uoVMpU3zUO6yxIZIOiVHRQz64z3k84oWv9KTqbXA+Rsz4RK6zShlL
5CsEljbgtdj6qbeSnhPepwE5DNMUP2gaz84JbzadZZZHt6/OeoXvreVn102YRM12ACjs6sZgKD/D
B0AvB5bXZrGSgUTQ37xYlhnuaWJvcrur2Tv73Di6fr5Vq5sB9cvZYqBwzFB8LlLugpO5cx+BkrQd
UPt7IUnPpbwPwWsLVJouCXgYIQrbaz/InzWO+9gbQ7TDRk/FRTCcDF0HUtgqHfttgaP/BD9tMCeJ
TE+ONAR8Cdg3MNfZhMmA96dt1c6RmsmLgf0qpQP8WfRI11Ten8jymjbm4oY6JWC3K79lGPVuxt6I
5LJMs4z926k8PfOwh89TgOP6NaAWqcRmacZxCECa0B94WqJ+mgx+4dj+nspyGE42yxVpbeqWLZKx
zb74Eo3IVy5ajmImVbw9V2tTl5oGR4xJiPgWVXGTClvE8owNfr3uUYWyqlF85IudFaFwGW8vXn91
+wlIUDpwiFupV1/9vPoJRBjjQeJJ+TDm4Z+kNnSHraN+ZAentLKvw8b39PyAbBbkToBUZl02haJp
sa0XANOfnUGmT34tjCerK++6sLZe0rThoFgFzKzjlvVnH6SIkmXGSWSefkJFpT73SOem5ojEx++L
zQybeuP7hgGKprZ4MKsXpEWDb0flKoYSjWk57WaSeJyRjhrsb35acnR2FcC4DrEYwHJhR9h1okEB
CehhFnkqxtkFvEQwpB+Ov3FZVNRLDB6fm3h4n5lmGlFbLiuAmABgoVNNr7AUHEJdIHnusrH5s2kU
vSRV8vaKnoM8lzGkKxCrVJzPD/PYCMDTSCkpN5bZAPdV2littD7KG0z8YoDxLlh1SX3gFQCBmVwM
5ccQf9lgp2huNJWzCLCM3Hgu6k4fNnl5pAU7YGEmHKrKfJd30/VaPwbR4E6O+rSaF/pXy3vqkvtQ
FSvdnx41IFSAmxLYv5rrg5/YHHcEAkwqjqrxbZXIdk0iGdos/d7j4GsjWhFvBqtst31aGC/AuDua
osm/Z+OA8Jp0rcc8TsLD/+wBkJkysHVD7uzUNu6okW1szr1/1vWSPyPoX18NNULtu615OuBw+XvV
1F8LrLCN/2IOw/RFDKG9AZe0dRd5xs+5RNYPHX4ca1WFbAKoEHspdloalH3hMxQCRzkTqgpOsgXV
OVQ3HkDOvtZZI0e+TtQWuz7WJ+CNaNODABzKro0ctuqUSAbQbRQPQKcgIdLqMkQGBqKqRewne6CN
f0JU8Nn8QBMfnJIh1UNDjfuHjnrxaCPwZ2oOYNx/QY9Try+6oASV0xncWQCGdmsfOJIZfxhIlGG8
shokrnMZl6cJEMSnwulKRATidapUpEcaUpGtr7rYZrkrHaSUa7/zYSLXpEo1gDYxowFbw4BEwBhA
h72C9J576tF/JSpDnYXx2m1tb3YuGwlQQ/J26jJBlsBfp2iUSDpPNwFZ26spB2b7IKJT3SttTVMt
A/QcqBrvIEUsBHYnne3N545/C5+8nBPeHC0uZ4JaiQV0qoV18DvnsTEDr8/q1zZBZMJvjRc/s9m4
LjmPt3kUjkAWqsTdDQ1Fk0pUrxagLEbNkOOvZpk8ZY1K8C1iPxLcuro4miz74ecifEYCfrfXhW3s
Wi/OPw9h+SWJkvw76up/8Cn8eweUGABtOHN2RTjsBqdHDY5tJPGpHUwU2aheFHkpUos+ZFLqDfhc
U9fqNzeGiXcx4GHRkN9EM5I8pNhfIHN4N7Rtvx9i7+iNOs7majAlzyH9WabA/hy9p2i+VuudFVAX
wQLgLVB3zg6YuyoC1Okqp2AeNnTI7xgNPcQS5WPA3O2Nztj3eYjlT9QPz8BDBC4HSOlBKg/syVYO
IDlP7Q0Z2VRb977l7MgYxfAvUhvctfjOH0lX+IZ7KFvPwtEJrAxLLrOKN1d76jDBTlwyZJyc8MA1
QHzjxZ/jYUvcAiT05ZZ4B35ZdIXh/ksgC5PAWig4OBfdokPBErL70FauYQEmHFGYyAeYCpU5UYFT
hqPj5DAMbboppRWuDNQAgQgOJL7VSrrPg0QczEHZzMpR+NwkCoUQ3osYcTZlpab76C0G8vP7DKDi
/zyE5ud2fGiKckCGZyReEy/FgWxTXjhCr5fWQ+ICYEoK+04ZABKKkHkNusvZPGJTeZfBkILZYVf5
UbpygTR7Z2U/qcx1qXqdkYMWtKFfblfgQmSkYYQ/RCIOBwY1m+UGFZZO59tkjV6KsyYOvwsPacpW
u1dBp2VwhPjY2U2OFHMCOeB32SUATFU4GQukRZF0G0e38sOiWlAu/MxUJV2lGMB785dhpGt8Rw90
37IBDFePU6wQFZpHqWAirb56G3tk+Lo4544DFrXXYiL7N0NIBtYpfB+CD+e6AEQlCEeaZXxlpvwx
zFDlxc3D4ANcWXR9+Ydp/Yx7N/4mJNimTV67dz0SXh56HbnDpdXG38Yw+hoDc+HZxln9wX+sm6FH
ZhZ4x/IuSR5MHBhneNI8k0qTxp9O2YJsRak6lGVtRwQLkFAIUQOY8uJPHry3r/xbTQ+3ToisMA88
SndjLdqNO0Uv4+A2pzY19CfptsWJ5+lr6fgiD3qrcoIQSSk7I4qNpxj4C0+ISZBttDlgo1SlPY2k
BpDoLxbzp6D06r2rqp9AJG3cUW8RdRGhatA2nM2NYREX55Fn5TEGgxNlguMcRCBS+ikxXRBj/JKa
oppKpJ6on0VUBYSlSSkdS15HEtkrZgFce8koWdyixloNbaYrsgEBkgcgeEvp3w+qMQGkAOhj7cgU
bALpJ5z/3oWmdkeqRV9HeggOtn5ck84XTN9JEIVOj6num0fUi7kbbmT60QMe28Nkhvaqkyz/HrJ4
1+hle/Z6PLJnmgXwHHfrkIEFlsgSiEvhd9QKZF1cRGHIoEuRPbagAkUEA0RyZ+OTxuG6gl0yNXfd
tyb4dT/oShdUoEU3Iwctspew93ELQBD1gJGr8ggH/eA0TvIQ+d1WJvrwjKPx4VkCjkkhM4eHSemY
h4xzJ2VyNVuVjk/dzgaR7D2pchOJ7lgPTRsSs65x8Bhuqn0X44C6DfUnaga/6bbgjBvXXVzqeVAY
9aVCheN5KGvjqbctIEzbDb8aUftmHhhAtNrTBNhIxY9qTuFII2g9/WvkjebajS3tjodj+uBMOVuN
KJP4poUxwnV2+0XLEywYZMX3gKQ3Pidl90AOoAGUq1iv7YfC9vu7NpPRptC9+FuLQls1A00tJu6v
p7aX+Dt90zLOH+ZnS+S//a3E/bc66/iD6GM8ozDOsLpvHtAatm0FNk1AuJY4iVKLIpKpYSKcvBNA
VS4yd6wd6eq+oxTOZtOGdvGSjZ+I4zuyYnmMmcUBruKLV9d1s6Av3PY0gVH+xfauvLjjwavn4tWM
UR22eHXVZ1Ij61YcKztOZi9ZpO9euQ/2IlfPt5MhB1Agc5Sr11P8HJqWeal6cdTdKIvXtUK2x9aT
NqHztnXQc7HT++xt2aLebnTJRUbllQvtXUGmjfWdFp1iRXiB+AzOMLJ7EirFfmFUIGpFiBX4dMph
MehViyoznHXsUjcz3FWY1KsEZY+iROqMMWyW3OCb9F+JOl6UuE9fb1KIaUCKKk1cKkHxGslunvsA
pJwioEsD0Xh1M9eVuybjAIds7EjjlrkRiCnWKIbDcjSrxpUT9fwBYGIewtd9HQhmJ2+gO3ppZV49
hzlYtgqDGUhngD4V5S4ZPOeLh1SLvQlMnm0GZuw32QeeHPQ/gLznbDvdrfagIbJecEqyJjsYAflG
wyHxcSia9NPodU80nx3lAI8d8vxcNDZ70EYN6x11IVNvUeMcOfwBxbPHIh8A8iQRuHaqSrzmXcs2
QBzle99O5atb63emDKvnurOne9RFI74dW+9uohn5nsS/uumZ82g3+RprgC0OJZ1P/RRXFxwY9DOH
PQ8RP43GIjrQV9SGG2hFDSThDuXa5pb2zIrmS1xI561yQa7s25l1P7ZjfhY+HqVkcOJs3zVd8uLV
0t/lwDTfCQDNvkSTvSGHpOIpaiAreQKwSvtglwggC5E6b8jyfeMosH42raQ9tgzhdNIzlCIiOect
yjW2qZzKPXR2rT07U/clRKA9LvA2n8BE99TZcgoqD2np/IPgXqTpnT6CA4FUXRH3lwoPpCQxwaNR
NAiGD/h8gxT0xykC95ggB4Hx1QQ4Jft/mYCmD7uuvXA727YKg5p3WFfnnrhDVnp57pWK9CRSk9Qo
B+3cqQwWHfUWPyGz5jTp4O5t1l4YjsdlkQmqdbdc03qTmg8Xl7hVGbGtLqvTDx+c403H0o7/jFKG
Y9uPhTgtyTlx+tCanNbgZF5E6s0+ywo+ykIeDO4UrxdHGmezELRbc/zH1ABp4BaoF468tt7EqqLG
VhU1ieo5yuBqYJwiA+nIuhhGVWBDusWAJI73ERF3VapnkmJX1tolEv+oQMi0UjdIQHd4TLXGe2ja
FNWt6kzJnHDCM2rGa1rG/uZ3HjFrdhUKYV8tjaGCmWvNOgxtcwcOmMPYphIkw0OorVMvdjcxcDRz
rImrde568UNTp8bTUBb8INoaeSPkjVTIGrk8fXmMelt/irRkuqi5IlEgjlUV7dZTh7XLce58ppuY
1taYcHIdfljduAOi0eIonOLCeuS7kcqzxyQoJhyIMhsheq7ISqln48vTIWK0qEHcgIyONs/Fusdq
O5hQQSQRLfk1DCNQQYcYk6I0BaUyymnJOEzN+4hGWchMBpbL1/ftA9btxhqfh30hhCTk3Fjr2NHS
NbbHv2CTCBIJ0ZeGA0OY3GZMpVQ5e06arUl5NQLOwgmz2dkYeXJ5L4jO60PXmv0OO3As3BL54OW2
/2c3vrle5Kgk42GDauvpB9Ce3hzP0F4bFD4HeTdGnyIs80AvzuS9k3FsIvrKQb132h51UDnspVmh
DCJvvM2QlsPWqXMET1MD9CGKQwRAVt6h0sLNoiI9NZPtTt3qSu4GiZdofl5UhLxMY2MdZWHIeJtQ
Uo4s+yjT+QV3nn3utRRsUc74OmlJe3Dthq37qRlfdaA9AwY6kWcdvEOfvQmhVuWWuw5YiBIPNBFa
Pr2Wno8SRM1ucH6HSrdDyMowKIG6cE5KJMnqHA+7vjWASoXcXy8r0kOoNyjrIBdqtCTC4X+dWkHL
WnvY0Tjga6qHO9PX8WheStv/Usd43ns93pqmqmXOJJ6tJBqq0nkRyVoq51A568r5ZixZ4zRdA7MF
kdzKBfzD3MbIevnVH1n50c/B3sF0E7kwfm/cUWOpo99FXHTX40j7MXi+xn+zk1PSYMsj4vQuLiLr
bEwDzg/1KN75BgBQsCqCkhpPQeBmSI7sjFmxaCnlIq1AapIheA8q39+M7EYXZ5+oNMfL8teUlNKR
Y/MtkF0P2nYHkGd0mcUF1cR8E9ko+xmdsAxcoOchqgDmjqyKh/tENWOPaL4fAcOYDNSg4me4L1Kg
iMeV1+9vRnCRvCZ47R9uBkQIjXsFNsbLHNTTxmYbcjGeSGoTBDZX3E1XDEcCl8W3MA1kCCEDp+MK
NV81OCMDRC/Ws7NIujDLFU6vUpL5yhsLuM4FHf0HW1ak+wUIJBE7JPIsMvSm/9wPcXMiFaqvk7XP
I+DTNMzdWDaCSQDlKc+Ii+BhSt2lMXp9Z2RaeVxU1HPVM3jWJfr1LGTwlTUt9hxnOE9+OOC3rzWI
CKuNHfYvwyHPsZYBnSbIeHx/WBso53ygvZ+Ow/sNi12wA4DE9dk2ouI+l/4hHnqwzd5MpVf1cBhK
0191E34eeWqyXd6Ge+QAxc8gWYyf7Y7hGAd8PbvaZkj3b3N+n2ne7CGir6iEYxmwp8IQQH4VOMNA
fhMCt0lnSJ0v9fBEcpHh8+v9aNiQaIIhVduSWWARvMbRbh2Q6BUxBrpq4DLaLafvtq01+yUlkZIZ
fdPEp5eW5Q4vUySn5J2e7EYXVTmijLU5XbGNwJpVjtkr7zK8K4bMsi/Y89kXx8//REJZuydp0efD
xA/4NXzVjda+mKoJwQt7jmo3/1K6/ZcUQS+kAa0m4sYsPetzg5XBa9hpMjBNLh4BnOHjPxfKuz5x
RnAFFNq2wchHlBljvytK67WY2i9THNdqnqGZ2Fepmc90pIB8hJfaHsMtSUuzMDuSrvILNlNE3rjU
nX87niE7tQekKm3lGAJP42re7jWJtioapJaQZdkC4pDODUIQwSgajvbetJEO6eBcbGFWQ3GqcQI1
8S43AVmhNbm3m2khBOrjI7C0rgGxPnxiIjXOSS5e9ZKHXYA3SMaKT8QmgewOIL6U1ZnG+dL6/TSD
p7ikGj87uGk77rkRyx1iT81ns2/AH5oibqAlP43UZs+zAxvwGmE44tOtZGf4zXfieXcpPYRI4Ynt
nRqyfPiRqkVy2FrmjYO3QV3WMSg3EvvBUk1hiJ82AHgOo2tZD6QP+9JbV1xq60UnSrwyfQufLA4P
tHCl56H+4KGOGYNG14bG7oyriTwHOJsTVhBghjalu+kk94+j6XhH6jW/ERcX8gME5fuIZViZtKsm
tvTD4uuOzQvitvUW23EdybZ/vcTiR1dcROrd3AWNvfGbQAC3soamDJgCWOxaRLHywmNbW4ngTRvn
hqykW1zwmQHvplGIgIsjF8DLpBloSNvJ9oAPFmQkkyf3QqvEQW8c5Jf43bBpfR1EdjZWMZaVxd/c
xNz3bgTqWttHvp1nON9BnQzepsm1Pte407Wf+dqFZgJ0qDhkQwKqCr8YNiaS3y5+nOV7evKz0E+Q
/C0/05OfmtIW1dYpw2Y9Myi6KpUZNOVISXPiMQ2m2FpZGi8fyNtqi3SZwEgAt6YBZ9jRAHDFOtDf
4T8dF2I8rwleg5orwJOocv8w+8y9pFpkPIG6va+t+JmaCtvAjZPY5iZBOtMz1qDtfVW8lUXGsBrF
umfdhUCVn2XhAJR9AlzTEbyhsAM7cSVSFt57nGuPwsVdeJ1E3X8dPia9GT56Jbh3CwtRGRLJ4Mtc
rrPW8Tc0ym7c5B41kjpS8hB3jU+h72Z32A6frNJp79upf29Kz8k2fp5uo740Tm7tifXgJ97bND62
Y51/9wH0jjsu+otvh6BhMHHveYzcQMPN6u3kenjMMx8b1NBtWLCkrwFeDLFkykmjpkBihi9Fc6jl
aL0bwG2bz5lw5iiMLT6OL3ptYh1huneo91CJXlnn3jHc1HAoGFCpSbbBPbIWvdEGZYtM5GFAWacb
/lFZKc48pMojJJo+6jWgWT0Ax+wcZckPECs3n+shbLaaFB6Oyytg6Y11tmZuNP5RZMNWS0L2Q7k6
NqtnVz6UEjliiXNEZGu4jAkwCRiAX1+qSU93fiqKbSZN60X6OEGRskzOZMWnmRc++7IMSnWnfJCy
ilGIrAD3gDvnV6ve7IY7nAOdciBqImP/Q9cpuL5Zvvaf+xMQDO7iHJx4ltc4pxG/sYAnMv9ep59d
4ZlvpsSSveTFdBoTY7pkwMQKasDUb/U0Blyxign5CtLcGUrcBMmhihZRD/SiIACfjClYDB5FlBaZ
erdTVHUktoasv+OvEqMoHTA6S0M6X4HgRm3mrfEOfreSIdH5Yzx08d7wEoGwf+8gqANEklMvKlBO
1cg6IB3WTe8G6knypm4p8FbJnRSM4wMHUFhdIH6pmOMRI2keVSbqrLMVv/yiw9I4OXQGQzhr8SFz
6eXaxSkiZDWF0zMwm8S2GkMENtM0OWu1V4OxSeNfEpb8bFTNiWZ+Gmyt/VGhBm2FXCzxDEIesTWn
orhLU8SVkdv/2dTG9iwQ+FtuLYuLWbXcGakq5h18LNsu//7X//6v//N9+o/oZ/lQZiIqi38Vff6A
j7dr//Pfhu79+1/VrD/8+M9/I5URvDy273r41wIFuK3s39+eeBEp9/8VZ01TFF1pXXJkvu4Iaodg
dQwr2+oGahwXFSHvLOKMvsPB04Jn+dZNOz4D8pDHDdjP4PsAeDVsE9l9YXpyGHAOOCKLAV6n6Qln
zPiYqQsShxR5YfAhkRpQXaRBn+qPXNh2UCJe+QaO8gB/fvZDgD9olVda9UlDDGqrt052NHPR3Vt2
imeCCfg3ov7RHJzuY68X7WdGPZKxs4z2GUUvF3lm4MNKJlxFjMd7IscT4Ub66/n9l0Rpsq00XQdn
RIWERJIbJQuWO+MaydLaKcXDDUWXj4XnmY88BhV6I9x7kqycT/dD1wduhIBBMADS7Q5l458Wf2tM
nT14FlHyTS55G+fbnIXlmiagBhxDydqcpnbbflxHB6H5yozd6DBPzQv7CSBn2Ymm1g2bX0afA6HK
j58pvjDU5SXDSvZMUlLpBth+ELpww7EM/vmb5ur/7YuG7FIP+QLMt13DtNhfv2hN5kQijXx50V0z
uiMeJdZMVTyTL83sSiWq+zjH8cpsBvPMHZB0i36W48Eo4/VffXRZhe0WNZl4uhGEoY7X66ETXbQK
hZk/EKIhGdJu+g7oMOuAcAHomgQ3NgJfqq0WrfJEuN8K9SIzO7s6x6CuP/uGhXtB4iXSG53tjPHt
xD2/sPpQTijJ2kUWkOmi1rPXHdDDtxZwjVDtVSdaQNEmoIIiJZ1CS42dgVFU5PcsQ5hlloAnLHdN
lNUnEIfWl85EsiBt5tTurbSKOgDJaDdv3z48dGHkZZDFLaw2f7dGzh///FHhp3/7WYHgBw8DCwkf
PpBHXWW/eigMgzaVue1NF6RlhsEkvZPrm9qzWbfeSXp2FVRDZHzFJtRaoXS3uvRWWj0xU/tM+jDW
ko0sLXnAKaH5GmtHe+yNryjpG/eCm+GGvBi2n6zO3E3Ut93ezqr2vkDeyUYFWgMSE1+297Fq+tS6
NlSozDv3EhHkxkiCRL1xQzDfbYqoivYiqayXkQOX0EeyTdGy6rPeA6tReYlm0sAVg0FhL1+NqO1Q
GpwifUrHc2etWY0f0JK39D2cwMZ+vm4N7xQa+vi177UwaN3RuudeEx/AOIc/P3azD4ZRo3aslvKP
MuaHSj38y8I52aLYJFoM++i1Tz6L01XpdcaRRMMX9v2UDzgYRT560Hh5tEMxSwhKp0o7aImLE3Nu
vooqTL6pDvB4028cnVFpVIc0H6ZCl4sPTDujyOo72i0uDe0bcRLhrsHcUwZksPCo2f7zt8d27dtv
j8UYMhRAo2CZeKvQK+fq2yPM1E2j2EkuGjLugpp59tkxBX5SPriXO8v4MamCJFKRkfQkFome31mx
vrnRk0hNPA7d2u1LbZ73d36dkR4mHRUlpbryMpSuICaQBLmp8XKjp3twC284JlW0c/rEO1qq0XPE
xlD5w9zjpE3okmnukpZk6gFjwjsuulsfmm4xUw/FhvsI1b37bIyf8XMyt+/X+9uprm5imetm6tsr
kyPd3Tw7uS/3nQNgNlfXXvRXfstVlmkW3aTxz2zo2m2Ij+7opykI4ahLTQLupCO2d/px0VHvRofo
+gREBTUFNVcyTTHLbs2B0NThGOp3c/xOR5dBMiBW6TfmGCB1q1priq3hI7/BKMOfyLlDONKXX7qs
AR6FXY1nNkn3iHRMcPq5Gn9GGAA4icgY+K6oU7LODn8alfEG3FT5hXnjr0FqkVJX07DtKveMNXwG
LFIjKwK3aCXqX3BgpxVafElH52zQ81woa9mn79Z8qDhZESmOn2mA7OPr8eTBMV5HQG47einfTkir
OLmmlQXlAOjshuMtPpkp6LeM3vzU9xZSjqr6K9aHfJdaqNkehVt9NQu2Z5NhfKLhwkNug6PcluE+
/s80HFGsGCTL2NfNiXaGpvtrkIrj//qRYzfn3JHFM8xt7Rb9erDL7FVvh4vbmuwHAq2PhpaOLzaA
eTZjYXfAlC68U25Z8SZvzezVn7rFtU5AWdHF3mevruyL37oA5OmA+6mkzA0tAC1JHBYyYegBkuLr
DfmRhRqUj6EmHSNu9BJc44EuGrkxR+TiayLq5ijXEjlbAlwjc7AizbEoUUGyOX5GfoOFTLw+TN7H
0oib4JgaizcMCDi0eEdUgWmuoXCSugPCa93KcKJN2/HkSLqy8lH6RobKldoB7w0GbhbpV0i8URXF
tVMbR+o5SqTeYuhV/fFA9cfUJW+byobJCaXUqCBeRvZ1Vq2E3yLB2pfD1s27745addXG+N7IgYNV
iWQdZ3zNqlfkl4t9KjNkNuTIjylUBQU1rSqNaKjeguQJKWsrM9TZJlXpK4sjKgi1Q4SD9/l/TP95
7mFxw/DgmLkSc/UHmf9oRvJuob8U8lGMIOlUVtjQl3dFl703degDWXqRySxMlaxKSpJB7mJusBDk
q9ny/zPHPBtrm22i6VZ69vIqw7ExgGg13/cfcFY6Hg2sTzfCQDIHMjV2lEBNHjV+Kw+mBzge8tAB
oLmqmiJfIzPAOQFy9TD6Q38giRpf6RcRxYT9sY4a5LmiUrCyoxL1Ifq0EVZf1yvCOmG8F3ezTN24
dopqS11qcsS59bq0tgCP7csD6Wg26vGwUinjanYH4L44ZmXdqWixKU9a5Mo8kmW5Do3BMXWDBL9R
S4JmNMoDpVkKQAgcahcc4pSlSbpx2zqh/kx9R8fujtw9BXCOGqhr96gd2oCFWRUANvr/MnZlzZHi
zPYXESEQAvFK7ZvLu91+IbqnZ9j3nV9/jxKPcXvm67kvBJJSsrtdBVLmWRzLcNuu+znpHD8J+/Ud
URTDCfJj1NQV0pnXZrpp1OikmjRqREm+IwbjmHoptMmN38xdgmmuFMYx9xPpVqD5nmL1OTORkYd7
NKr4YPyoXlZMGUpj4CGuqJ2AXQk+lxqiS2Sk3ab3BYqEKpL6+iz04y21adElep7i9d3691sznelf
t2amBAvQMCz4NuoOt9TW7dPWzGaBZiEtYVwA34qag/zGoldul6sFXfoFlLqATf9nCGrD2kEtEhj4
1jYevIO97orcUn7pWNKA/yydc+z0d2k7NPfU1RpFvhFt3W6oSQP/MinzxjsKoEutJtlq0rLQx6Te
7EoXG/ZkPvYVJtTn8kT+oPNfCicJyKZPQeDiOVweqFM38NCPhq4DOS6Vmr/5h40H3jYOnpfHnkw9
CA6fERKebg34qm1tMyrwQstQr4vlT7OwsSPIx5fch4yCAU2QOw6R723st/65hiYh/DEbcxdNXFw7
nN0BYtWtJ38YK5TgevmjtSAujSSyD4S9dJ1+5+CEcQJNEAatSy0yiWJnbdY4IQa58Ad3KVDO7cZA
zVdNDGG+/fsPkPOPg6EpLdOSzGK6De6L8SVbFHl5U+Kr2118B6I/PgfD1y2nEpzXPFlx7qOplSlc
qG2ZQfYLjBMofRcwUktSc02ddNHwzWRIL03eGsat9crLdb6xBZ+wSYKOn0sFrKiFhnKbTdOKmrB9
BWZIXSh6GcB/QnOlkGWA4mjGslSgrLtYIbI3r85R9AQT5aEPNdgryxBGY5YFAhVIWSuPCfDP0lco
IhR7gbLdqlbp1/bDMoXuqA88k3hnafkDWaks/f8W+ykk8Yxt13eTG41juBrrlJ0Ly5TPNf/TUri/
BN6kx8xGxa4Z7eGVoqqgZ2cQcZxnkf1pqqhyBGTOFyjIURSOYkrWFGtRFNai7iWKJtFaOrS2zr//
ZFjiy5MFyhKmkDgm2GDEmMxQ6Z9PTxakGDtdJMAdVUMWTKhcAgsL94ICblu6+RR93OVj8N633P3P
uNw0Gwi7ed1d5j1WXEu+TSmwsU7YGdt46sc3WT7lEG39pqvuEGmnrRbw8tLFGZQVc9+D34HUzlZh
Ns9mx1AiATjX64LwqI9mvY4Uoteo5A8ZCiO+JKwcr2LCRnfle7CesTW/uvgpjOIcveW3HrQgbzpw
e5BxwI928gKCcBCJvG0BmPw0QDOgif8+YzQhLUQzgG5IYUKMgQns23mGB7/JtySKsBSOGb//m+jm
1z+KjvK9pXPdNm3Jdey5f/2jGBDxbAPHbC/mVMvVpNTO6RJEOmweLegWLX10l47DCrI40U0weLD+
oDgdO49PcTgVp7d2NSJJWEc3rQz9Q9+atZsXSfqA5y9BHwjSIJHdWIVGZO2oD3wJdra76G1GQ0xW
9aLhb3qm2EaHLFKCr+SaYqusLB+y8xzZB76zaquKz+u02Haf66j5JmOAWldjmL5KG0retA5rjWlX
Go0G5SG7Wuf4Mx9qSNgDbK47h9HW4mfkvnZ5aYxvfRt87i9AWaN+p8g+96v4iMXTm5eM3zRRPzTC
vIEcQHOP3IB3K/X8JUQK79Wq7XynFCG3id6Ur9w3L+9AtYibgPL5P3MIaVwIC6Vak+97FwJKfYyJ
qTGePloEk/pofcyDrOOnVWjNj3lQwPAu1Mr8aP4JaQywre8DWKyW+l+TE4T/7tejX/bjV6DIj19v
kvVqyFqQ9BJbsMAtjcKGia/UrlrXp3DHFsWDj5Mu0qlN8ZAx671vGV3uKE7rav4fzyfna/pZFTqk
sG0dry+kpMSXr0LbgzDhp31yKWyw+PSmw9GLqoJzqRBycjvDbCaYU/xdM+ROCeSCGM7aVKEqBEbQ
CkJm1qOm+fEF36w//UiIR3OU3l1jDWtbT6xHR11AtYdPypjeU4Bjl39EzCovc2uAEEDXNvmBQlGO
Bs400P0tNXUjHjeG2X+DdkziQmGS37VZy++quk53Q6AB6qz66NIEpbOOK7vdLH1a68WrMbDtnRDi
PQ6w659G64hjy20k/wEz3iWeX9zQrLTO0rscW1P1U6gH2dHyAiDtaVmBd4l/XH6jWIgAsBE/O04M
9Ny8rsUt6I+9yl9HqFBk0/exBaay9pIXJwrDfdWF+a4smPGaeGxFAXAuN9aDABNkQPrrnkt8bGiA
lrTlStMCFAfczEvsw388FfnXp6KhGxZjhslN0wRfg315VZVd6A8wxtLOgYDC/ULsEai8CtTfZhPx
pX8h+Hzpg2V6s5bSB60IzEI3SP3pk8TuQrAKchhGMMcc59FlgHR8jRQ2FTR3GeAARukujYgwaUDN
rW8bQpPnDGi0OAJ+rVa3JhDHW8f0R5eGNSR+4x3dwgL84Bm+f8Tv1h2Zgz1ammvFawFdrlUeimyb
t91Njkf3T19UX27U0BAV9c9par4MDeiZ1NAvMahTJS4XQ7mvNpZTFleS0JW0myvX1DM3qL/a6Dg6
XX/pAYowcmumwCS506wyJUeQKv0xumSTpZ8jqE81pDCGXDnUYmLb+FHmmr3/FKem2QCebzo9aFeT
BEJcryp904cgpvHxsGgLhUXRNi5JVpHW0HJRjNupL7adwnB4RRU8iB4eh9hyA3qsWnAR2XvIveGb
3FqgCMMtO0lgL9mDV1G5dEuXTHXSnZQThEii1tp8HejGh99/wC3+ZStm6DYecMICm1DnXHyt3lj1
BIVFGwCNzM+xmYHIwFOfm69FZFj16h7OYMljCJ2qxzbTwW8WkTg1vE0f46gAAjUqBTRo0GQaXEKA
i00BQrNAdmkdpVLaINETJcwBRCcud1RYo0seWvE5KKMTna2o9Eb9rMgPIJfEwx1LIm8nwlZrCiVv
tAm0n0ODxxKeft99EaHkDkQ4yKQfTRpFEuV781G4j/+OmGv0FAFl6LsQ5/C5NgatJh2IWZT5qJom
eaafeyd5GSgP2/FWhxNc9z4aNYN+bjFaOqBB/f6vgGrHP/4MDr7TjqHrjg5N6n8UPC0usFM2kL3q
YnMCNRRq8dPKj7s6gFYlK8Ga8sXwRzliL1ghzfFgJOkG+rmwWgIs7EErAo7jcduhIlZi6xLq0yZ3
fHkfZdAxGDKbwzailvdxoXXnGJspSJJ22WpyyggOlY6xp+CMQQoS6kv7Li6HbFV1Y7ouMt/bTh6z
74uEiy3g8zb7PoUZuzOnrtlClLDdT6GHEwYETWrUlN+CoGi2vB1Qraj68RX8PjfBuXnuX+IT5N2W
/l/jaZ2sjX/2EqYmxDFm8H/emcjWrQTxi5c2DWcpVBRFZ3jwVh6Ksx/hIsYMJl+ThUuk9Yc8T3bU
RYNLmJHgoQkUPuKMEIR62cr4lPeCAWGKCwfB6abN2WNR5d2hT6JiJzKO1IHvTzhvJKw+S7odmiTa
tWP1fW7Cd+sun0p/OyawW3A1ZHmO2eSwI45wuDMddFL70+2n0Pn2U8A8TS2wLDVPpZGgbmG6UwLJ
WpT6KQzbb90Y8G0TNdDWMkYNVxoBQFU/fWrP4WoO3VUc0hk9HlybuUnT50VgGguptML9/UffcVQt
/zOoxDK47jBpI08gdEtaX9IEjWBdz618vIwJ0D0GjLiRJwtlfqLLGCcFHKlwSRqghly6HfV2M2Tw
U6IQLW2LkwWPp/d5n9pztJpNkUuz9rxma3pa4KZKfzNEXXeT22V+jQY9v9JdY8OqLw+8ZP1lYIL2
3TYocIKmgVi9negOAoYAyuIojvTq30slar1g9MJjxIeHZXWKcOBze874tP20hppp4aB206a7JZyW
oTlVn61SSKfDITvWT1E2DDdlkYaoOuV4KlopMFuqLzHqxHCxQy4B4AYkLdVRhsrTkf8cROhWkWnC
dCl7YH1nvRYCCBnYkwy3Qw/aRQ0rwI3ueyfUe2u+rqr8Lep78LktfNp3/9JEhWXcw20VuxAAT1ba
CPepIC303eAYDHsZi0FNU7G+raaHaD0sFnctNyDogxMuQGfXOQLKIfquLSbmpoOHWJrwMWuS7bRr
IEd2M83yA5z/YRODDYYNSAWNerYmMBH0p5FFI7wRtZfhGaqU8NbaajgBtC40MScImEIOFRIzTr6W
xIubZ0m7PBUojn6r085ZGcD4XmwD8C1UoKp1F07Dj9ZYE1a5VQFMBcCx1zvokS9PhPiEzaS9BVMD
D+BBIbsWLOgMEJ3gewogOyrGCkhLl0+BwcfwYuIGnUysE5kJ6PEwTVtlqt7h+8GLFkywBKCWOaFL
XVoqDM0hIGPuDT+5OgO375MqC2FRA1LDmOElMIxJuRnKftqMfSTvKcSYXjheFW4ozD0XXDx40tTW
dQ4CRQkln4cAxc5zX9RvENCCk2jWofSZhe06Ki0Lp3gQ9sIE4nuQZJiOg9XdUlfgwFfILVK7OZqO
foeUy4Q6ng3VuKh17pdZdDe2MoJ2WPz4pb+t4SkC+t/TpyUhNgCyRyOf6YcWZKBV4YFzaJPslfrm
RdTvBaOi7sBi85sIfKhJ1TUgOqZefu8Ue3AJA5I4OUjT++GUjr9LYFzgClXRqxWfDW4K4M1pHgBH
mrX60k8R1BeHY7bqHGg42kSNo85A0e06HRaZai4FfxqdJ1vN+zwKpmmAStkrCOxl4AqHkFCosx/c
FzCTSFv21ATdsEZZR7v2Qzvshi6Cj3GO8xKkxcpdhAro7eAP9dpsPP+5lD2sv7JC/5FYxh4iQGHg
tmXkxkmv/elk/DXuQ+d1zIZqZcVpeQMiJGQboTKde0Z1aEf+QorRdFmoG6OTbhnKBGfq72oPyr4V
RMdWWtZUm4W5MQ+bbXWwPfEyxy3rqVWytntfRcTbotxRTZsh8wUGqe3NTVtI52YCtpcGTSqTl9bn
CKvKvBs/bg9LXVz7iKC+X9eoFC2mMIqfAk4iOCfHJ+B/kYYH2pnFHMy71E7mPoJB290At3gYvLhm
N0qIZCrdyp4bGzBmkqMmU/3sNAnEK+dhTwlXquF0gHZWAoVwZqcXvVZ22HFqhCceIddA7iNpBf/P
qLbORGfNPTgZ9loYYesDKixdaCAyIGIe+CjQT32PJPg7K/bvzpy+A0YGjXwlpDqrpy5nlp55L7we
wV9dlHv/FulFRsPJ5Es4iGr3ad6sxTpioq4mztGA9qYujOcg99KFwX0TQ5WxDLLHVl3sUn8JImO4
cGx1HhsTSX2N9WDN8CZ7rPQkPTK9gSSEim2SNrgvmxAQTwzShF+nayGoFKEPeL7RJxsPokP7Vg7j
K9SStkk7sEevZfUN3gINZLnQr6swqcJ61awrsQ2dmD2CUb1KedKfob0JAQGmja84byZKVc7ZB0k8
rxipFQvLe1+R+ukHU5iWAm2VQAMWqZjuMQoDRTEvXnRN+JcYJ1PXtP3ixfC9ame3nbWhpl3ybuVF
wIhQU8bOBao5xh2tkaf+mrpHEUGxQa1hfKwR5jhqVZq1LpNcA98Hp1w677Y5FDvw0p+7ln4kffhK
90CVpr75DDykgK8JkbzMzQkG8KXVQ38ZWa5rwQ+pJ7qbrLIZ7If94UbGk3H0WYtcpGZZyXVs8FkG
uXPYGTWQBusk7yOQtTt/g30FXFmCFpp8ne1f6WKA47wvai1xyzTIvbVMR/xPGvtO9u8RTp2CaJ3F
1neov/mHuUlzYa2mr4ENwktWRXdhGsyLRlrbHzo85Cls6afm1PwVm5EJjAx8LCtwN3YwXsJ2xIcR
+QFc1scO1LsbT4vzm3nAibpi1RkSRWtgiD9ZlwuAVLy2gOIhgYu/2JnP1uU0RBM/oqll1OWpkp48
OhsORdhP9HX6er734uVVXwf61jqQUO6L68xNp++1tYbrHLRdQ/Hk17m2rhoLYHdA18fADWuzBYBm
4Huph+1lzFRFVEOxkg7PPGq7lQXq9zamCmam13PMcsiG8OC0w2EfdgIKQx8rmP0XIfxc9ieIIVWH
Rfme7hpAlhRf4wi53DuwyMbHHPzD+6iNYd6FVteK8bEX0cVL4v5KXVZj+Cs2VD4wJhj0gA7dYKtm
bWh0iirUKZvsZyHiHHI3cfet7kbstQXzT3neOs+dyFeNGLtvUa45uwaV4y2FRdI/45nsP8ZWm1xQ
GI/nMM2pw9XQdAWqSp71EGfQtMzwAS6YbR/jJGrv/VJ/6kYGiSZws+4ZkiEXm9nnBA+d+0xdtLJk
m7wT4WbpM4z63vCFOFNEIsEeyeB/DOznqTeYeBps1jxK/Rs1OkgKPgQgDFBL4G/yAEwpVNMD6ykM
dO8euK71HCnr7h5PJHyzPesR1acyhrZHCA5CoYUoick8g8i5AaY31a5ihkKtj0fYtbG16TqmMMnw
ci6fcKp4WiQecj/G24jExnobqt3enuQg4EjQYNOrl3wHYMTkQoXyFjX37DnK9QipbGBUYUSs3Yum
iV3CncSedcsBsHz2oeY2RxRj4j+UTfn/jlA/xRNwxTNiVmxGUNdcKD8zmHbXsBnqGsgABUO/FfHg
g62Il/gaxYpx0wVDdGsGKaiJgYxu28NQN9qVeumSZw7fMAOb7veFVPwYwRE1LCHOrlpzXOSJnQYt
YrfFtyffjJH1LWmT4EjLznFWlB973XqZI4ow4W7aa7CSABv3/Vfsqw5yo2oBSIu8/4pzWzvmbahd
l+WAW+CbamAoQNEEzWp2ufqljGTw135nlzst795sHa+qAtblT6rFyvJTKw60+qZODePJFMM8Vnsd
f8rN+t/mfYxBtSl3w0g7tMLGZ67pf0ROhzOAasGw3t9LD9xvag4if04lyhLVuMk8JIVGpRrV1Tn0
1b2q2HWKjjyKEd8jR3t0qG5WBdOPuE6rc6MGIz95X3Ae7c1N6JhYqGD9KoMo5M4q8ByJrXFWGV30
RmUdYeNchGdSJKX+kkPLgeUs2JAIKfVNXTKcNKu/pbCl/2N64mkgIaZFv5VDH8OJftK+9ZPxfrf0
fbkrpsB/m6AgN8+QVX210/rUTIUJL+DReAZXB94U2nAPTiuqxcOLXSXGs3r13xYBe2hVDASG+CmB
5odrWVF2SQK93gDbXd3nxnCGhLb5Ajs6+zAGPk6kSttYm2Sy1j3AtKiJ1tmKhvY+rTrQcKHPbbKw
8FbEiRrwL/ee/K4BtCCQ3mpmT1U8i/ejDVFNlMbBDmHNxVK/WM8cQLGs4N4yC+0panfUGwWVgJKJ
dqVWDY3vc8DB7admwjq2L/BAXlOz8VN9g//8fJ6aiQLZ9LBgR1tUcq9ZOGRCS8fgLggM2FDUEHkY
IOTtgN09DRDogTkiNSs+ODeB4fwZxs6wxzMP3CuYmhw7B7JafVX3Vw6+9TUCfXNXMFhWt6pvGRjx
J4TpONRMlz66S8q+XusQAV1/GZCsr1ajbJItDSyj3OyUQjOSCfQjaYB+GqpEP5y4LQ/UH1r2dJHO
NG3E+M0DUAufbTs7010Nh7fGpVu/xUjgIInvml4ar/TJGaF0jU4apktEw3TbpQKAgKzT1pzlgJNC
JLuWpdhTy+/HGJpO6tlNbT7YzsmffDdUAzSaQD3tP4Bchu18zbBxB6ddyYRwhAPe1JcMmy2dwOyL
MbywKh/cGUXVw9cSG7xsu2CmmhyS+yXrbwgyNYJuqZy63paA9H9MApTI2jYoxMJAwE/XXgLy7qKz
jVwJqizBH0sP3S2hHpTtpUthTvCHXRerSECDajSCq9/Y/mMhIUU7DVAEgLt18Ii6CINs/ohCtRqd
TMd7AMBADVEHxF+R2tBq80jhTNYJnmkR/rkqHE4bzk3ZWBdq0Sx4AV86Z0qAGOC62/uRDyMDfORF
n3nHCkr0TzU8TNc4IIf7RjVhRQrGtQlhPQrW4Wu/59koVtQcGCraoTWAi6iCi9oor1MW3c6xNbAK
MKl08QDx+1Wb4C2Get09/ZhJT5+E5vU3FNrp+M7itR+faB0rsNwaii2A7UywoFeaKXil+uvx1yaN
AkdmzKNaZX8OBiX9c/Pf5pY51AviDjblHsPWHvY/D35fipMT2tUdEmL1neoSaSBOMU4Vd9RfMGPu
cpp6nRUxuEyGDbU3yHY4196HabpUu/O4da6TugRhDhuOQf5FAUs/zmodZMq9dEsD8yIf85fgoIa6
xjCxdj3DQiUgHXEfvZF8J3WBWXbU6iq/ElA0rkcApxPRbJd4lObfqFVWkX7HG5AKVR7OIt46MXuI
o+51wIsnkIsFQ1hl3ygoa3Rn2+Hss2rzIL2KtlAfnHx8q6F1iP++drxCUTG9Nkmou5nCjzRIis4D
NCOEuP2nGfBuHwFVSy3k4AK2I91dpDew2XIeQXExnprsU+PvEQortT2F/T1nqMN71LMd+OsACj6K
nr/o0ZgfyxgJIDLiwYEg3xu8FvElmtgrvf5pZwA28FazmHelVga60YYu1KQBFUFbANokgJmgI8vD
giM16Q4EeyAKadPwsRz9BMgIvi9HwSE+6Ffp4bkh8E22gg7fykCXh7axkhXeHPLRjsrpkvLhO7V4
l0JD0mQTVHtt7xBqY/jYaR3DBkuBRVTTjNPiGmBzkRUtcILxFF4SDhsADhzYo+YbxXpM037XlVr4
OFXwjYhArnVpKo/T7DyOwxpSdPnJDwBPKYseDihaVFBz9AxkWbQsS3e/r3/oVGH9pf5hW7buoAIL
SRkDeNsvCANeRIWO7AVe0r5WHLmBo4sstJ+Op221voMACzRThxa4Q8VjBqHchNrAxMHYwoH4Dzwe
vpua47+ZJj5fwNSJ55pFyDRkmngYO21aZ8D03BVl528LWbc30eBNkO+3Iry8y/bgl5N/1B2zO8EZ
Itp3AzNx+sza7ahp+S0AsP6GV0GzAiQZVWxsN1d2NXQvEvBlYDCM4odI/At0UUffzdt71hQhdAZ7
f1M6KdwVLHA3uNpy6Z4i/9n1E8qr+Tr2xvxubLpsG5bFdNFyTd8Hg16jNNZDX2Ua9J3pRxokgVCI
MGLsupOG+wdLCOMEjrfj6l5lPJuDHe5t3mjYW6E5MAC743YQ8LhFE5b3oMsiaXaipuPwZ7MojSu1
Itm6UBs1H62qix+qINpSt8+r4mYC93T+AX2uH+ExapY/hDAhf+I2BjQNUd5EnamNIdOgAFitEwk3
t6byRICn+qPZB0i7Isn44HnpXTukw0sy9KCxtBNoLHYozwasiTZAZMavKA7c6Hpr/USC6w4l9v7F
w6lg00H69QwNC/tshYm+5gr+2Vf9zkjL7HaMWXrLQYcBvWKEJbaFPABYwOmt5kBnlcMnZUdNCv6I
i3jZ7pjmhTD+ioaNlgFHaAg491DThJQGOE7AwS+jBIuXrIJ+jxbGZ3rvBKa24n4RPFCrxTZ1aVmT
vy7gonOSMTOBBIxnad7YxNsOB2AJ6e0+Ow81t9bDkGbfmf7/jogK2YEYWzj/tkbEJvM/qvJc/4oD
sxzUvgFV5ZYOEoa0VenyE06VeSBJayUWrngPVclFWIHEF8JYjzeRjNpZi6E2IMgwqyzQ8CzBQJN0
nbMMmhfQXqA2zcQJv4VC04dYA0jk4aoBPnztcZ+dpLrgQDmdqAm8EUDrdEudNByjdr22MguaXyrQ
4g5i6HaZ+GWdZbJjaiU0TRIfVHWkcyaQxF3CdbYhB8Y8jLs9NaEtmN0O8ciPKq6kOCsZs1uK65FB
3s+dFAOtnccZDxoCHr6SvToieONfBIoceF2tDN1vLlCPBcoj7uf+MUS1gfonXfR3Kp7AlXqjf+5X
8UBrvgXYiO+tItMvWjXoF7pTMkCXoN04w5h+6oZD7YRkauh0hyCtbijU1zwYHnL7FlCmu8EKBxu4
tEZeU1RL1zYUENbUpEvR1une18YT/N2zR5SypjWSUwky4z2aBup9keM5blDy9JHjsAe5CLGyVCxN
AJ7sCSlQ67JMj0uZ7Ch+TALtAM3S9+l6gOSHBG3q0FYdDDNauGZA7G2dJm19YmAEjCiOYxcVVqKB
iIv5QmHd4Gijq8W6N7ocp1BshKG8T5Pp8ikI29R5MeqjtZY4WlWWxgv168yuD5pvnlmX6wWUrbX6
tFx4VDSfmoKabCiRNDTWSxjdUewcoRb5MpVCvv4MiglqX25EFgdulxmscJeJDbVrLUIvLUxDYxhg
UwMrBZxe2/s4lhyUDta5pWTtfa0usC/KV8ye4j01aSBv4Z7RBPc0Sbk57AsuPHcy/G7ug0OJCbT1
FB8oXhNQuhf1PCZLoJAjm99w7EbhP1PX32ODHz1hVr4rGc6KmdP+9BnQfi3sM559QwygU4fdNSyd
fD9hE7zDr733LRxJgAlSMORce2Mgg0/qbZAX3l+O4cnHtEqnbYY9LI49CO251FZWaXlvUI3Z0ItD
wo6kQcG06gv+BIWL8YZV8rUzO+PJiqFcjX3E6zI2OOK1ZNJ40owCEgt/R/7LPBWJ1zP4aXWw820T
xRw7HC8RJFJBZoTMHvUtA0KNUlNC4hkGhx7EssBGw1lNTW59TW7Kqqo2mp7KLfBX9rHMyh60S9Bo
GZRdnutG/97UhfdnGxZuEJvmHw4UBkEUycMHj1vXrOufAgm1UHfUWuwY1CXQeX0MBxSy3a+3NA7C
XX2MaXyeVPrNPHOZ/imGbkNIgPx+pye+vk1sZpqWAUqMY+k2WO9f+FTdaAmIK8n63MAejhsyOGZ6
G7qzxgi182n4u12m2FYXanxEneiOhEV4Eg57UGPdyuD+zA6W2mjfdJUNJ8oE3GETvteQ7XfKlRb2
DvaOGmiwq8YU2+VkBKGbwI1jTcMrGhy61ItC6LzF/XyUAnQgv4VWKA5K1oVHFaonyknsixIizA7G
7ZjyYiYUyUUjcSEYebDxg1Ndfagjk51+/3/5j5SGjew8gAdct2wGlxP9y5vZgEqODiG+9Pyu66bH
0H+a32HSx1cvc1JvC7UFR7rjBNUZ2Y3vbyl6daG+crR6G/IaVxJd8mTgnWO80FySfvCNON6ORY2s
mBJsqh0O3RgcAW9Gp5ue/zkphTjPqg+GfN8r+KFngHzea35+KJSCEPWJWqvmPlFDRogGfP5LXKvm
Ln1NYVSQAgvgnQZitGy2to18pOOn98AR+jdZOUjXx//PtzSLwV3hUqLS2pT3fTk9U3+bJmKN7GR2
FHWavzhtsepbz/qm1+ofhpzmjpqMTTjFivDFCVh5DMFFWdN09eNYqif3XRwE84+j+CqBSxT9uNQD
1vP3f1i8SL4kq2xmQdbSkbrgIEv8Q2Mo7krLtEEsPztV706OuXrX3ImM8DqgSQo99HVw/kcXPnir
WZiHItQa9B2imfjmRFcVQa2+BAYZf+cTttP5EVrk8dYA4usVcu57C+egPziDt4Il/fIuGipE5LXS
9MperYDdTUFZ3/VFCMsFI9jTBwfMa4Zv7YSfGBWQeoeNBAw0zfhATaiofZqk+9E+55rmgi3fbCNP
oX9/vdQ6eC8udcI8Ot2Lpr/8W9zSV7LsAiCgab2hCNW7ofK6iSyT78tseqXWQsDXbbjhBGoQe65X
eELkN9S1hNHMCYNzv8fvBoBEXNnekN2GnFqFudSqG1TX+JkVfFiXUMT4McVzQA1o7SqwyuomsEHS
+F2A5ZXFYXKcdQgYPkv3v/9U/QNjaHMdckKCdEZMk4svj4sM+ZtmlHpwgvEO6mluH3bHtI3158a0
XRmx9tGO8+nBi4x1UHD23I8wYzXK7IcXley5qQYHYIUMOihqjpOCBSrtuILZLGLHMvXW+AnRfl5R
gNnMxDTAcgdz1cGTeR67fvw45tlrPsDsdAFEh/kwrR3oKG+WvsQxrCvU2ahnwUgnzPgcSgMUWvcr
qvR2PUQahQkaKr4+BaxRMhPujl3BavBugUuwSvNb0+EZFvX4t6AwR71QmTBv/A656B5eHC+ADev7
SYeuM40mvy5R2Pq8RKsPtISuFg5N9r4EzWG1zeYlfIWOWH6LWFZ/TczzDwseCtSsW0NaAAURUGqB
UAWOkeDlZMLIXGGulgEjiP8jESPVZ+BzHsbGe1kCec0d3TIYKIq/HvasMjCtqZjqI/JN4ByoFGqr
DvzQ98HhXuVb61+bwKO+j4qM8U/BdWX+cBjEgKLCzDYNY8nW9xzx4GgeJP7N+AUUbvEAmTzxAGWV
iy0aSEGqLthsvsfTYAza4CVqwhdqfcRn2GbczAuWVQ+LoBF63bnV6vAn8MI9kSaMRANYa+BvDbRc
rpW6UD+vspr6qdWLpLhxunDFG5lt7d6IH8oJx5k4MsDLAWIDZEjvr3SEbgiD7YrXKfOZNLYfDC2W
m9jqkJpobXZEgbbdpXBCUI9DiLpYY/SNp+N9BkPBv+rkLcij9M8BD2FX8Dp6TsCfXScO5L1g7eYf
AsvWbmF18doUmg2VAS/aspDZu7wb7NcE7CctG+JHP7K0//iT86/kB6mD7WjapjAsw/knDzUeelOf
MlSoZCeRBhq1S6sDEZ8EDduMmdTg24m+5eK1SuPNDH8uXXSnIeW/NgDSX/f5+NzD1+jPzvHgu4vC
v+sU9bqJLO/nWOlvnt8E34wBOxTgl82HKYTJWN3W8bXSpNh17ZCcgqaITmPAUyT/AZnM/+NZiLTi
lw86qJ2c2fgAclA9sXn68kGPBe+QEs2rkwmG2hm0AHvfAtV6aPzcvxmkULtzvXnUHGRyodET/WAw
rSvLokVerIjWqJlpf2QpKCpGDTyhwTW2Zm1dXjOrqPbjKCUMeezyAv6WCXRDOz0MeGL+H2XnteQ4
rqThJ2IEvbmVNyWVpHLdc8NoM0PvPZ9+P0A9rZ4+E2d3bxhEAqCqZEgg8zeLKNNJVc7kq+SVwo7N
A+7cf85FFqLUY7nvU2CVK4O3+KLqg7PV+7g/kIzT4VlF2cZuOuvmJxiD+QBi/3Ad7dnKLKTbdOXS
u374l5dmX8NQtT6wGfOX8hIRuvz1M7/EHnuHcdoWsJ2XD8sxRa/+S6wRrmRysBxXRhmAWwu7M2j+
7rKqQxAV41DfwChac61ffTOpbza38n2i4pMq+8Jxcs/pSBaMj7J8D6l0AJGe+i+8B89VD+5roXlv
vhY5fE8myuiN239HbfiLX/E9YTsdLV3qRGe08uNlmEV/PBaPRdMDQNCTP+RSUq4d/xnKE7BnBXL+
2yCsl0Wl8l3851lsJFDpxqKCaKJx9kvvmn0bWBi9Hpqb3EaKFoLfv7Rkn9xU5sW8NsVIuan8Oa8R
W0zRJ+fJvpLW/23ez6v8nCevAoXa23udMa7raJqOjqaMxzJX08Xclfo9FkC8xF7174Mc92jKMxnr
UwS9yevuBgx2KigHXK9IxxSpjl5f38dN1XdXdaa96oz5zYHktI3CsCGLQLOfvfyWoDK4DN253clY
K2L8BBaenpUXGSI/VB4js/kmW10QwwRQNXWLwh3pkAA7DZG5kgddJqvkaUOJcduRJ2aDJfJc6aye
VNkt250WAlefmggvBZHgelxDngUJTCwEmqKtCcVpT2qddCJY4JMNoeaIxrl1sOrwzj0r+iSY9m1X
qptyQr8g8Qxcmpy23E9GgdBY4KanLi9fQhP/h9Rwg5fHCBnLxAgAxS9yvDxw3/nXa8ROcSbr9dZZ
UfTVMJqVE4/mJ+y/rc3gmtaurLXkrfTzqxwQ4pC2GDWS9nnsoCWotNEKg93wa6W1KyhR5qcs0m32
NKjHsPiAfRd0/oaUW8EqkqZmBtFLBvbCrTMg6CLEXfHHCNkpY/8cIa8xmVaxAnxen2vVfgEzirqG
FpFCjNv6EoOnWZqj4X7FnYsUBcK/bgO3FX2AEvO18cfYcgqtp7HNdlFaj8vJYU1upu1OKQLlz9I0
QYr61efWa8PVmFvTcwM3ZU8VsNrpXolTnpg0iEktRCp8INubDeCZDyZJXgsl26u5bX3q7dTfJtYY
bmqSjIgnzn9Ms+KgbW6XV1cxP2QYGpYCphHrB4ylnr10WKZG5Vz1WLGvbWE5h7KwvtcoD8aIV9Tg
9dES9d3Y3YewnT4nOKXoqH9l5rzXNNDJKeYUn9Va/16kpXFRyr4hX9CT8RLDkF+3VgbSj3tYbBGT
8znpP/77al4zf8+kuIjSWPw2PcfSkab5XTTQt3x8CnUtPrZebyAjoA3CiSJM15ibIYhC2WrthqP7
zU78ZFGbjf6utpDLAy0ZL4YXwuAyzObozz0HkhhbYcR9ac0U24CZMpueNW9mR4EQ5fh8CcmkeXP6
uT9Sf1YXiWhWDlDc2hrihZcH7VurduOZdfeHnOrmbX4p3OAkZyqmpVz91oOtx8RODd2XfPjeUs1Z
NWHorMrRKGCacOjmoDz20UDi69HWswhe06OtWO2TaidDjXhC2GvLXigsdNGYXVpbz7YwAZSFjD0O
elIfjDYuqSUxVh5+GYvp+rlKlc+4Z3mLuI6g+GStHm7CJPYXVC3ViWXlpKzuFnIIgxvHivutdIWT
spAPiwHZlIeZyspRgcj8CMkJv42VwyzcVVfWmKrKwq819zJpxqkptOLJZe2gYBaHQxJ0BBftFNG2
gRisuW9MP+Y4fqfsKiXBv6bj71wERamdyMlv5MXuc9gcLgPHmM6eGngX2YHKc7RQo9wAlHUzW/gE
qkQnDGRwW3u43d3qZCyHTbOyMjT7fgl2wwD91FbIHAg8g8A5AN2/z32EZLzyha137Oj/i0qu3JH8
umNxWcexgEUVWKeE/B8CTQOMuMBop/joZBl824pkMinkjH1qWKGFmke3TpCSC0XYPedIx4XevLoT
bLFTZ8Z//12av++gUHTR0H9VPSraKh6wvy0s48iyShJkKBc5avo0AXHgq8pBnj2aWVEJo6uSFJvo
5U7TbTy3rCmvT/gpQFg+11hky9bj4NrdNYtC7KrFKHmIoUcu65jybZQZZJoHxS53OZyjRdTjnJJU
HgXcVOjQ1e2o77wEgZgSgZiN5FpJH1R59iBYmab69xCh4S97fzmI2BAat//+vok357clueegkGST
0dRci+Xo7+9c0/gjPKO2OuQ261+Le6m19m11ODUCJsruJFjIZpuBDDVqZIgNm7R5K6ChOdbKiwQN
mlUNm3uBeFp4KuKWQr2RHd28Dk8yRAEOBLds25lyU5PRvYal720nvc/XtdUp77o6oR6AlfxeNhVH
TRaJOcE4Fr0pPiel59avVVPON/S0d3boKmRDVbgtBXdG2XSjbypWfjszrNNl3ECQsJGKfi6AZUxO
A12itvpXfmTLKOyUqxwQ9GWDuUvVH2UnlFPUcNN23MjeWUs0GFoZGga5soCgWHzAy/M3NcX9jSRN
OL6dL7uYm7nsZe9wiMq0vgVJbr6YubOWXApuZ5hFioQIbsDGMYQguUQbQTG/Ufj8Hg8lThcepmiT
JH/XH3Fa2zfJLzIQrFj3PiK/VWes7DYNBY74PbANHSxUHl7CYmAxNRnB5yKHSzIBgtsDTAw/K1DN
9T6LP5o+0o5lrWtLOZ3MQbgssjpiQdalb2BQN/gdio2hEuz6wefnOgBIMQecEGYl83ddNKQoiKNF
fZcn05rkszuV2eGO9UfyM1rEthsvasUrt5BTJkAF5lXFsvWmToF+UdrxDxnGsqzfmFEKL0zoG/WZ
fTWiIGLRyqiwG/8YxGQnM/uNvFYXTlufpDN7LMG+alJzqQiz8VD4kevtyjT5MskGKtnpyhz6eiub
SjPlJ2Cub4lq41E0dsqXYTDaJ19YnXeaurZsVLXnKWZ3LCQEqjIqznas3RA65Nfvu8qqp1x7TYT6
gOoVcv8z770hhy7UlP12GnA8idzprFhKjl57NJqo+A7v/myNF3lQsIW8FIm9w1fJfboPyyIDgHwb
Tut0xP+oMCIrClj8V+8O+91N7mMUhb2u/Xmooz8LL06uGKvgKgL3ZWGOjfPZVFGWDEyUolojbV/c
qLngJOh8jnwNIaDa7/bZGPXIMb/Jy0Rx4W0Vwx43shkYvPue5r61gMmOiWPihzHBXAu5US5IHnga
meDK2wxe/u3eDNoyxHMSmZJi0Qattte6EEZeGk48ojXt1eh6bxf5/rzEU1V7dZtQPemF91m2zNFr
X8LyTYkZKSP87J5wxNCf5WTLTK1Fmlfz4T48s2os9fqlSZF1rWIZfysFVUKDhFKjWn+SIdUOxqdc
LV5Jh6kIUidasJYTPLvCbtIx34PJ6hdkDXiVII+eS32mZpWiDSA7nCIwnifovs9qY/zaoYsZioIZ
1W8zHh21uFQi5ASauFzrXh12e4ygtmHiuJugjItzUaj/cRb/7B3ttOfNLuzkNAG7XrKEJ8fvN+8w
D3DYqnSkd5I6OJKzpwRGWpMPONHYKZXhd0f5EzK3/2dIXaDvkx9zjALhLypzAYu42sQPtWGO5apY
hpmPOUmbfOunxj8MPunh1qWcg5qXs1fc2oYDhsFqI0xTWjeEnG+PH48RZhnYVzXyfx9RW3O/Bh//
Vz3iSxTqAyYelum0m64hKeJo0wuIPe05gfRy6uwaZ5jOUj83QcOdpyuH08Su6MXw54vS5+it+/m0
tvGS2YUDTW+Fs874WVeMeO9qwHnlZDZfV3TSg5dBGS8DSIxN2hgdfCPPfgk0PvLKsYzvdnqSb1Pa
AFRjrWC9ZV6IR9gwsocL1fZIMWo1jdOu5tvD/o4saC8ODRZnGLdaFxnyuqpYAcNttjLTCQhtOk4O
ugvWoH1zPCdem6AHF3f+cWHsRluYm41wk1WNdIdDbnJ3pyr7aDogMbCzPNQAAeqjQvTTCuTe7oJR
oHWFcwhuljCajCHdtO3c8PcM8fwO1xL4g4BJKf5Nw2T1VaqD5saL3k0/GlH94g+1cEZT9epr2QxG
hWORk87vUVeU73kGf8fqjPAEs874qAvkygLzvc+t8Wz3SH3KsIOqB4JLSbYZjGHkrw7xFjG4xdnl
NJ2zXNNX0NzilWyaIibP5KE1p8uQeN5eTSPhhSN6QzfzD3UQHe6xGkrb3oIjvNN8S2P1y146CvXX
llrBa6cMGRUCr9uobQzpykYgUAxosAJfObCjnwrYMpceTu84xjyNlap7GbKhW8NTY6Pc+eNO051I
qDsOT5BPVLzq2uJaNQp2BvgivSMfnPGcx6h9FgS9uMkxlwP+5ZpZ/FeQKu8Kot2fzTROl1lasPqa
Rh/QFIuGKCkH1oOKsgOm0r+qDbzXQUmslexFLzLHcT5KFrI3USrvFvQktsTUXhxCx7j0ARUO9IgG
/GXJ4nbctk5Jah3Tvk5uk7AHNhWIrVWDmoBs3jtcXM7lBBmTB31Gm4ka0Fm2xhQXQlcbogV1S9R0
ATCQzA+q11Qz0byBYOqXs75z8gInWkEwNbX2z8L60ELLf3Fz21tnqNE8kYjyD2wc8MmuNesK3rJe
mkXR/BHn3RP+L+ZfGjyZrs7CbwMg/YViBuZBi+xvltJaL87XgiXuizz3giFdAvnP9o7o6qNx2Edt
ga6maJaD2i3VThlRMcHDa3D0flmW7EMfi2C54DXrDmc2FyXbIIffHJTQxPFe/nEWERuAnAIwiIHV
yrPHuH/2RmZtLsywb7ZO1Zi7NlWeH94+8kz6+EhbH5TzjH3tWLsgwzYtqmswnGMNZywxsn+0e79x
1o3Ba3vYrc7eyYVqevIGdt3QtYOTncxFs4pQO9nXtnPCS+Sb5sf1x2jNr0arFi8F7/cxYeG2uovQ
8C1RB273c6tRh820cIUlbLwfgCEsAbUEHl+DIvzD7CDMvo2V/mV2/LZ9QSgbVyevyxBNoXpvBFO7
m0vXWGBpAHq+M8Bq4URjoHRI9z1V+4hJ8yA5R46Rl3AjTNACYURexTZQfIEq9yqq0IYFkcBwrXBn
40K3qv3MPGbtKhNeR6W4o3XiBvZbU3Y8YuUIjDXX+n2Dlzt64IPy5gEGl3o7VoPYcR8ZwWEAU/aI
+xMSyY+4G+Y7+ZY9xnsWUigNt2b0DJ+lkGrgI5zhVsNehqSs6s/4SAF2L0M6wjsbVeSUUKmKST60
AQY8enLVLP1LH0/VZ0z70nWdBvU+kVmnZjOk2FewJs4OrqLOq1GMYpMcL0ZYP3WN7r5VayXpbi25
dGn8hUwYQq41mwtVAlvH1lhoWdgfJV5e9somHwryz2LwozcVgycx1xAYfNkc/Lpd+nweS7kwjZsG
MdokpBom1qkz9ZajXJjKZqGCPLf3dzEthGPTRZFn3jENSMbVBQIoUYUQBMq21nEWB9mUhzKvykU7
efM6BW5QLx49cqCckgY8cuOsMFkZGqVas+fCcPbDAvlzUjxl4YAGXdkZS0aJTYDheTKjOIYGGxg3
26YYLjAKfdTEBwECWslRqKdUqzKuLrjtZOP1vlRKVFfYc835qSRNvoa7qL8C4GoXqtJ737owXdo8
zf4ywGeppTl+bjtsM8fGiq+U3ccttJUOo+jiC17JFolyPA8AkGERNz3Z6hR9raJpWFGtEJrlUYnn
z98DmvIpiof462w2/xigJ7dxtrmreF6OyEWRv4ZJ/yy/laqBj8C/xLUeeRK+N8Wx0fmgxHj5rdeU
pluFLk+awnfnRodS5kZPgzIcyT4jPy8KPrISJEJGWkDPlx5QP5uzgGclVuOd76pnXdblp9HP2MJQ
S/2K7PdCFWg+iMktqMCueOkUZdjCJO/2XhnkuynIbNjzVm1juddqpnUo3fzXJ7ueDpu8UfXj42Ev
n/0JGyDkqYt3GTcC4+/HPlRafcmjPF3LK+VOWnEDNqeFvP+4c8/yDsfS9aNy9FtM3ojsn+NkUw7+
PcYSE10Z+M4F4Kf9XClfWIg2z3dNikzEJsP919gg9FYeohZxVahb33jpc745vevFX1sWqmDd7O/W
NCKRM87eS2C3ydZMBJHS1s1nPALmpeWWe6u3jEsGjmeVT1V7gQPNU9ROkFhBV/UAhEdhSzolz0oK
M6GAG/KKCJCD8vjU/tEW+rWOxBJas36sSfImOHZmH3/tJv6zMByct3FO30ffRBR4TLuthMiHLS4U
Dc4+W7kylE3ZK9eGj6YE0Dex92Pw/2vu48ryhR5zw3/+GfJ1eQvd833h2ZA0BPzXoNYjYBNAK3Cz
NPUxP0Ed+w1JcYdcjGR2lqCwx5VEZXhgX46T2e6aRrFeZ42UWdWV19marNfGRi0md73xqROd8Yzk
T9/O6k420fLmJj2W41oO9vrA3Jt+idacmKsNmXdKW+7gotXGuXtL/XEhZ8qXEhbNA/zcH97DtvPq
ie18YLGTl2duan8pezM9OH3Jrt9Sa2WdVIq39GUWwDaS6YS53qbpVesAbslaZlYD90+svDLHsCHt
5sVJsZvofeCv6l3UQUjJ2fs0sVf3d4+H/bWZBhsOUMDN0HAc+xD6vEKiz/FLXrTBcnCdaF2UbtmT
yGRk6p1MG1mFMhi32F0kF8xPmhXWofk7VbpCKF1U31AW3gyAUCCSdNHKAYT6vfBG9P1CPfmIKyVY
WfjVXkanD7eiaHEcNCM6ymu6Pb7ejeI5T7mfwLG2yTqNbqfvtYpMDpX2+QUyQoVEBz8YDZvMUC+G
a+bN/tJqtaODVMfZrHBy0/WyRPua3Jd0cZMHzcRgVbDBlLCs3rzE3td9kF8lC31QEcSDYXWVTPNB
M+99iDVXm6iF04EqYrBObSs7zoGpX23byBeySFd77nf4S/7NaILy4DgD1WS3Lb8oGn4OlP/UBoIO
qjpXo2i1+08KRQnWoaIpv/iyOU0qTfH4fTTlTwq1PXelhm21KWJMswXQUjojVpF99Q0kGh8+iTyb
YOBM4dPdnVEMFSENZhGkX+/HRBGSE0kZls+1Fr11CgQ/266HcKk3RbxlT/aPdsRdYqH0VM+UeJs3
E/m3fPpx8jPy64lSqF7MkhkZAHM+kYLFiUYHCaaowVn+ufKvkSHywOdAriF9jRGi+fgf0RAn4eUG
HnU/VMjmCi1aMpnOCgNLe90GCNPPg4btnJ7OK1Iy1nCfbAroaRPX6znoh/sryouKUA0n/T7qZ0hO
fLxBYVStZSgUH1OlqKBdq3HJdsv44BGB5SHZwZ1sIlL1RhbPvvg4PULgTTcyjN1EdFylUGaeW1sT
f21ymwHG3SburTvAQK6w4Exu8pAiIrrsYOdsHjEg95cozB1gv8zKw7h41kbSIPwMAD+HurIcKSRs
s2oMXzzscZ/R6hRpMigWMufTFekVhjVf+Llsdpngr0oSa+eMP2IPmqsR1ySnRilQ37DUMRTMf2YS
tJQ46s9tfJFpqHrMrHs4G9P6M3xvGZajSea5MgWgQmeONO17I3jOXYmFsVo3RyVQsi/QZzxSZdOI
xFrDZ8cu/FR6XnjwiijbmZE9P1eO2q9MlEjfGwGh6hXLPutq8hd8LPM8IcpHQsx3trLZZz7GBYGi
qHt9cF/Mieqe7JCH2TfTVZqor27hzVevTpaopSdsNNEmho1aeYf7DlIbvG1vWe59y4jcfbC6Z0LY
z2wkcFZLHG9nY8m7kE15sNP5R+wBWQ/z+kdMQnbJeaOnnnThrlZNC3wiRf/Ks+KbPPhqvEIcUH2+
txREs5rQvMoW1nfJrR1I0Y4DbgGPmJGjH1PxM0ipim6iuMWaVxygr/846yHdB5F1ikyQO4hk0KlD
mtu6HkY4j7GpF9HdlxQCcnEpy4zHZTqkYiUr5MzyPB2fYihCpVBDmxpjwJy+Kb/EZhXspYZZU5SM
y8JcXTsRyDwZTJLJ3vRWpe08J4p3ZsmiRZvV+sXti/plxLfdKNHUSdkuvRgRWzCfZN1adlaOj7KJ
qqxlp5wEADlaWo0R7eUIRBsNdHfF6uXnJTPXf9dH8Oy2eAFFvCgfz1NR5XCC9UhdOIgFrKqwrZ1l
RYr86DRB1z4ZSpge3Rz/V6qpROVBBuUkoygh3zl+niQ7kCTqPkWbPIMFmUabOsradWRipDqb1B4T
y/+zzKwPy1RBklqjvVLKODi3gYoSWe+Q4XKV/uZmIUDDlnyGPZTLTlA+zMn50Nu8+Kgq6IFyUm7u
bJKjkwErq8EZ7RKP1CLkQe343RUqip1EZJ/JrnKdpSjguCQNfhmqIVvqF7V2flwiTANvHToDFDUx
1g8sQNJahmcQYOaXokcQUyBAx3T8pfWzT8JBJ938zjKIVX3Hz6dJev0VLvOMpPUUn0bsDg+zUiCV
ZirD1Sqibqlldf5HpulPhRpof6mgFCBmWl9V2GALeMcA5aI03cxVXGB90HfHoBuMTdwBpBxrN1x6
pj58aaxy5zv2/IYjzYfTu92yqFl7kXu2Xswijg8oxCK9J5ry0CZX11P0m2w8xgelYr7oYnykkZ2Q
vbPhvTS6mp1AU6/nJvGfTaGsZxUAJrQ0xHxVNKV4XkX9ZsAQ+1mG/BSQWRNnIbUM4Tn6L72V6L37
24mrN3NPJb9ovqSkbTd1Aig0q6dPXjbr3/HaOZRksz8XAFsWLhCahUHZc1c7PdqDef2WZL5xCZQq
ea0D/EFFuMH+/Kj4/bC068j4cEPbX5Hrs3gcwHWm1lSxVAGC/AGxgKyCVg/caXN3J43trPRTUQ7O
R63k2oEfEyhO4XdXDZjLZ63bPHO3NK9goD9sq/yEB/uHZybzp8KGkIC3xa3zgVVAy/5eYdv1yRud
DJ9YWNZ9ETaLNDPazdyfMz20b/LuSrEXjRWz1neymTlBiDj+bC4GI7ReisK2XhifDxtq2tUp0VnD
Hpo+zVZJ08QLPQWDK/9JtYStoAAE28q3oCQhuqi6XD1b1qC+R/NZhqli+ugPMQkKz8bhATpMG29+
Ykd9qfQezifCdPnFNKtp4bAN2qUwbyDNuBDfxRjBiVhi3mHdxbojJbYhY6nD9gFJ581wj134A9Ae
6GO5vxdmarvmGwHOAkWt6OscK5CZAqW4lR6lusykjCUzzMFC8fPga6rw60XrWj+QyqxvcmKgU290
8jzaN7Vb325k9KlGiboUQBpjBz0flK2sQpnV4C1a1lU725qtqxVuLMmzMUuSaX5/uufjSpqFOQ0n
uZud7c5clfM8wfrMCvwBOcgzNsvJMjIiY/2IVUCkf+m1nILEj5jx6JCD5VxH9MoOeaDA8GPco/dx
ZdUO90ZPEiUqhk+u3vEL8mNM8AITGFVcx9FL41fDU1KaS7PWuoWSmfUdkJ7NprlAbJHqhMCnO7WL
Xp/olfcu2Xz0ysH/h7nIb4Ive1RRQ27uXQpizZU7rhDlkuUATHojy6tyXOe6yn7AM1m2cE1KcJlr
rnEuXJTKPEOteXbH5d0K2VVRFUmw+apnyzjnBWWftFNwhGoy52+2iyS+jB0lPreg8q+Mlj/ux8Kp
oe0UPVmaMU7eJZKpyeYW83Ywi7LpdQXf3rJ1jxr6snfEU6NnGP+m7bTTtRq/n7b8XOo5PiT4Gy1s
VytvsqiMnLmxAKsDVVCk8tBetzfewFJX9vKz2UcNpRQp9ekYerfKsShZSq1PGfOFyKc8uOIsss14
1zjGdZoqn9SNh55yaT93fuaxYYPs84hXvV71Gxn01bHYJL6WzO+jXjx3eeUjxYwYvhFwfyx97Uln
K/Di1ngCY9uG6oJpUlIIFAtOix+dJFsEVme2dQRYSjJCHgySsqkO4vf5ZDlVvjPdPlr8liCWOWQZ
K1z3E9WtePvILT/Gjq0FpJDk5Qpsd/88hM6PhLfPcvy55tO4/94clkjWxo47h5wAQvJWiRdVXapv
U1J217ZWy2sztO8yXJLQXsGF2MXdhFye2hrZS+MG/cUr0o0tdYbjEO3qYnJsUWvlecddcVvbUbvS
OnaJiMQ6lrP/lCEQ9FYXMWsc7sdR5o24JGcGWt4024xb4QjD/KRR9kDZFj2/pKiiU6kWy1Ibofuq
ZRY8e7qjnEt/enOB8+wfIYQQg2ffcfoVP9RhJYfJXtlhDDMLb214M4HsgDQRg+WQAVUj+TJyLMiN
gEwpBzYN1qKzUwu6Ic37tEa0C9HzS/DnHykvmvPV6xDYsZPSPZa24hzntHWOV3n6CMrmv8V+G2Ja
ts6PEnWvR4f789KP2G/XY4U+7tjVP0W94y9QFjZ/SB3fM06pamYoInhrmVO6x+7pJjk+jAzz3nUP
SnaPnEO9fh0KoeT7nEfG6vE6pLqnDQLe6qLpR41VzBBsIRzYN26RsHLKuvsGWo3MEutKGwkStZrx
TPPRLm2L3DhFjZaBnWRdWFdl8AE1bKdoswXsr0xfMz1eScjTnKX+yeQWtJDNejK8XZyRi5bNsWqT
ddV7bGYEPirvs4lET2w/JXXoHAL8jNcB4mhHeXBVBMUDJ0sw9aJjsANkRGTwfnoflKak/eWpM07V
ETGDH9Pv3W6nbfSxCFY8fE0oUX9vnJy2S1YQheaN3CbJjk5vbg3c6ycZCpPABPprLx+T2oEFkLzQ
bIbXCCjKk3wqBjFJDFTTsqViihrWo93JepVsl2lBQQxjlTObl5VMEId1N21l/JEvlmNRn8yW8tK/
XV/WxNw6JgdOuX5LZlZj91DVmxC6NwmOxNL2s+L9NdbVdLnHGgcpvVBJUccHgyAPkzWfQ2G5G9cl
UgipPFrWmCyTzGvXg9BRuAe5uSGpIA561i5DUtBH2bpPvA/UMS3tNfeLbAURoBAj64Nlm5MeOTVY
6y7qwLXWme1E4Trq7dG2VqaKIvE/gQUSTJDzBD8Mao18FDW6X4bkulLsCkv7C5jztMUCy9/W3LTf
USE5BJ0TflURalmGejWcVX8MzsbUj0svqaKv1MV30P/zjyIrYnI23sXW/JA1EEJRWIZ4F0OJqLAM
3qsMTf2uLbzkVUacJDsDEJieZRdg8G7RD5l6lJ2Wyq46S3AxlL2NZdcbjA7mtezVGqxZKnQQl7K3
4gb1hNV1uLhf2NgDmSh95zqPo7Ie7ax5guWCYU5gXsq+HI+ItqBvBI72aXSFj7Fs9xWXq0Xhksfh
NlESYCu44qpb2XZVdrVWYZQGcsDk7gyUfhY1qf395HbWe442+ULhSw6QhWbcd7s8UMebwgfzxofF
CpZwHcXTszMWn0gWWu+J13iHLgaNJjvDMEu3ZdVaa9mMuq5cBZGa7N0QKbkkjtkuqskmwalkLTEp
LdogZ/S0wbeAVwkEpc8Pp/e67YT1X9UdzajBLxK+/C8seNFkl7gESFkfH3E7lDJ1orfKwmQ9g7xm
nf333Ky3yr2hjsceZDjVm6ibfpz2bjJRKBzbHTCyvWy1MJWL/X0Mq9TjPY1tzN24CeygufpuEm/b
smcD3wQkMx9t0BHG2feMpSIq57J8Lg+ZkcYHjNa3j7K6jHep5S/LPvBXMwmH5xZMszmw91pGuJYe
AhOvg6TT/as8uLpvrIumNFfRz1iYkoLvm1rdySGyo63CQ9zPVOnFsDgu7F2XtX+iWbUOOlO9yYMS
sLPGqDcDROHO2XJS/O1I2e4se/3K8vaOlvSLx4w2BVyG/gFaxlWi3YYJEu5QdOs40ONjFGtvck32
oFz/wraWQe5LT04WN7vfxlmd5a7Be1QLtfBI3+juWK1qJdWXD1VlAHj0dLrz6Q60LjA73Vem5z47
wtGijkL2+bM5LC3RlDHZ67rhX1AEi/0jTuIO/k/sLeUAHraUN9TxjJKZxj41L8+50qSHoVZbtuBt
crMTZJfHspu/qlO4yovR/9PLpjdPy63noZ+Mpdy4yYWhDrRsFZs9KgEq0NJHxz6kPHuZKu9JA3BC
gsqzdmY7mGccvrzV5Ob9W0rBeTGi2/ZNQycN4C6aJ+gnbqmyN187RcfDu8vGV6WLsJ2uIRaasdVg
jBfOaCiy7IpRLpRIW6vk3UQP655KQM8CyX9k25YgeEYqBKDMh73ul2p+cFWjW7oaS68OLeb8gF0S
z9qBCro6fpKNkCfU09BEzqLKSOWgXqm3gMxxn83LvmVzkfvdMmtjAEkiOFYwLFfq47QeCucoDzII
z2LnV5Gyk6H71eTpfeL9NCAhpkfzyUZosl78cjErwwqzG8N6pYssLAJu/TLgSbaWqVgZk2dRhkWl
Po7LVuZu7ynbOv2mxzpa0VY3rJ2xmT67XYBCbph/4/kQLMvUTS+g/5Ljv4wYnTRY6smYXgTp8ujr
s73UqzY/jwguXOo6VXioGQHoKZryoI5oDGmJcdOj2LyHZHzu/YWueeSbf8ZJuo8LGBLdTo6oiuSs
J8KaSwjTj8nJUofkLlAvI/LgprO9qJRa29h8F70VArLGltJNuZjzfPRWbTb+cd/0xIiEw4opWWGZ
nMkCiBL8S9vuJ399X5B0bOFWSeu/TTwO7o8WbOnLbHV/ymQeysZj9z1UMePuETxYaCrrS6BGe366
xoH1UW2s5D6de9peFTFNmQNt8cgK6AzmzmUcHpv9WQ4RM+RVIiOrjHse4eeVH9v+f17p/hKGAotU
56WLMsPXnqe+DjIHpb0wPRsDLnvIFzX3pz4cp4Na9dZ7iL/KVu07fev1afTRO8m+m1zUofTqavi2
fo6S7NM9OdkP+jk24l9aOc/BiarezvCC/2HsvJbjRpY0/ESIgDe3bdmOTpRI6QYhcwbeezz9fsjm
sDmzJvYGgarKAtkkGqjK/E0Px7dCizw2w2arYiy5qnUbfkBSGtV5yh+uuIfRsdZ+NLOsFM+tlOfF
tY1THMa33cf4FRNhWfp7vCAmIDwVj75+7xrmjHuAHGV/LNtlM8y9PVLeL9LVdfW8pTyS8ydBejUC
dIpmBQRc+UVufdIUyIX04RuBFtYHRsNqbWMlffIL3OY6TYfWmrjSzTjrHlvcyvZJGg072SOCjP+R
zS4AeD7Yc1B6T9mUglG+IjMKnW12DfRA+AgVac87iIALpw/QmDZr+j2o4qdhaUnXpPwJXF95lgYP
ebBJc1Fe6Q9pmJibsM6SvbLostRaf3bnmPQ9upmfXhCILFqXGH9deQ/cXhyBh46cPfAU+9dA2zzH
SKoOvHeeCzO1n0bXfAydPnqjhRObP5FKab3ozS4sXsB5454XJdzXDFu0KHqrlEY7R61OnWyZ00ct
NIYoUO9klJI+b06u7Jcv1zpa6wxmcnGaN+xLlT0uv9qLZfTfgbJlv/ma/BgAirzMUFzvMFCecdzo
fubLCkzz02I1tuy+ZUHWUYVJHM18BgTmvHQTif5l1Wb5sLaTyP0uc9BnM46DMzfXVZteheHeaD33
umojs4b8Z6mXBx6/Acu/Dq4V6r/c1CAMuoF1wRiQwmwXrEIW5ck9+t3f+qXlp4g/6kmKNpWSL2uj
ah+ZRfgkgynSsKuiqOuzNBPS4esBS887uZDhKMNiHwYTLS+wek1BhcjjUGe5vQpGB++rj4cr5DV1
p7hUk25PUaMK63PEfx9Elvl463cKlxprY12kS57STW84G97xxSWcq59ZnBt7cAfFhWVQkrDnxWtj
1M1XifCXAV884Ec2ihtWVc467NOfPpuD/XVAAuXQJ2x7g9h5RSoW9dDrFWRyEBY/QydtSAlnwJmD
DLK/bk75ofIBq4N3XTZtvpk/DdAksUZd9omjmT7VIHdYzlNSdz2K0l7lnlA5x3e+WfxIr6cABsqt
Mo7M6IICnTsOndiV3mImHdtfJ+Ld5fbpqXbV+QGfGG/vZVl2VzRp/eI500/k7rLfoTG/1VOLky6o
+wU48ClAZGqqcnzz0zR/Hrws2eaOiaHGcpCzCU4nTz0tCi8wCuMp68+QqwLcB/5QPyATnY9vWq5U
W9cHL2pq3D+FUyYbRUv1nx7MgLLU4j84s4Pw9ErtieRAcrALFSn2XCnJJCh/6V7nP0Y+yELPCb4F
KJl+AXKcnq0W0Xc11lEhZteaYL3YIJnJ82uwxiOFwHvpQ3YKV9OPg9MN56irsL786JKw1lOajVcg
6i0DBjI9kCn2ttlVmEzlye80+tnjNPFHq5Zv2ejHXxSNGkWArcZBo/zxiOsEqmEuOOvK7i+4bJVf
YNwfvOWhkWPwctBRENhIk7R7jbKjr5+kWfU/47ifvuVoHFx8TuGgMQmSAY4nmOXsJQopuFfb6LXH
MLFZQDjzqx+XPUUbpUMphzMqDv31DOGH10F1jZ30W6KOfwvxcB0qV0ox9acsHJJTF+G5HmTlXSWC
1ai3WSsY4v9o56QVNlEP9LgbTGj+vaetBNMZGuF8sqwFDb/AQ29NgYdKsIxWWWCwzom+Cr89xhgh
ZrnGlhZSeTJM/cEvyL3LoBzCvyOkZaLGdrAN9T0iTNvuLhlj4EfB/MtNquHk2FbzrIS9ea9G1r5T
0/ZZuoAC1LuqtNvNrW+ZVHb2pm9e9cVuoDe776Rw0keI/fZL1uTYomM7kCo5AqIY4qyV1jReTZhz
Wz0cYUiGmrOPi7HZ8c0sUJJpw52mond3tfALoGvgNbL0LpkJEMgEifmwnMXwDGysQPZ1jJvbiGDp
N+R/5j3uscNWmsXySK4yqz1I067AO6DiNt1fg91pFZINf4H1ED1PnXLU/D54rdmBnHl8WSvPn++0
qv/tG4mCpwf8x27y1I1SeP5eCI+9EqGqJc2FDinNcdaM1ayrOMGdyip9vi245AxBc1xPBmveyQLO
FK/C20hE6oDaOMWctA7zXVfk2qnKNvMcDD9t3x+3PFXaYxGjQOKl0V+yWDMNJJDVKHCfMEaNTpiB
xdu8Z6Fe4zjiknVQY/VbZ2XavYKhKDUzz3i1KcnvBzenbiegmTJBcG4a/LM0mWT3pbuL/AaqwLIj
U0LFuI9RP5LWbZPmL866hcWS6dq3FNZibYQ1QgXRR075YAcW73IBdwzJxsS84UoOsD0lX+t2EB66
6meJXty+xB7poqi1P+MKxCn58nbd13267RJDuUifXhi4xpTU/e7QGHh9by7RtxjFSbZ21g0nLDOD
nesEPXS1DkMkryTTKacqKSxg2Bz6ZeR/6hs6Kg6pOT3/K7aUq0inn53LqnaB5uNNjdEEZZFJJbue
xcnZ1nEujPUjdrgwIK0Kx7Xesc6xnuSPZT6sqnyY7qWVSpdS6FvbKoON9LXetGSRel6FHXnbogmq
0yiJ2ltbOpNg5jPJ6TUoqo01T5cWGDxzAg3Kzwpk4fs1pLNKdlU2jQ9l5yirssCjXfbb8g/U9aQ6
U5I5yrZc+kmkDYixO95KXvaYfuZ4RZ5vL2/pvjW7oMs3AVpV69vA9X0fIrz0N7jZM/No21Xq+G9A
ebQA0W+HK+j8ijIX/HlSl9wQy0SwvmZO3awP423KBtspVs5gTUj1JdH284JVVq19Ag6yTt1oK83b
wUGDRHF6/6SiOOCssiS3jmoZP89hUl8wJGKvq47LDnd89LT2jzY57uHmI9Mq+H6kDlq7EgZGf3pM
GtPBFuV95jzY/cEE5uXttcJNvgd2QcJwjoptErCMcfzwNc9cbQ+EwN77g2N+U/z0KMjFjAXYGtAD
Rjz2mNxPI8ZaIkiiJsmBhe+8VcI42btx3546Y1bX7eSMb2HDQhdS3nAaFL1/w6zBUooXPDn2pR4N
j94I/3Wh1iYKmdV8ADcsfNzZ0x6HIi+eF18uXtXpzPMQ0ddvitf+QpCs3aN6UO/FXOBs2t3ww146
9aqp92Is8F06sxHrncqHX6sNVnuBEa3AlAPrgDRSw+IXgE84tvVXu1V3V9ADYvD7QY2Ma7PKi5PT
1fEX+DfXGkLGrgfNLfMoFYPYrvwn5/5WXhgbsz+yxIjBTfMWXsM8wM+1cOutxDeGOeJ/LlZWERUg
zCzs40zC91YglbPbflAKqdKslhRPiKapYMRuP1LnltsALlJBNVP5kIEFH+YvQDHpIs2vPVhBuLlN
EoiZXKjHWWGjC9A1cdkTVeHQJN+wcQ6eoXxc393hPO1i8IIP8tquK6PbO0Hgra/v9OVlH/8vEbIS
qMYiPbNoOF/hxjle0KU3PXaTnj5PSfYk3TYVpH2LSd1uKNC8WNjrGxHwmBahbaguRoc1Th8DKpGe
eRE2URq8LqQv4+Wdu5p6SYLxW7CQNV0/irZ5lekHFejmW9df5g6qZ62E3V2JFvFOmoXVn6skj170
CTMzL7NgMS+zO9DAcF7U+r5jFfW8XLUMv+d1m2G/zSN6Vyp1edcGDutL2H578WvsnF5F3BR5Kmma
Y1E+6S0ePaUDdxuY0bOLice9uDm2VnsahEyCXqiBpQseJrbnjociZpNo6bx6U31Kt9XSRJ9jOuld
XK9kVKvU+LlkcyaDcqhjZHXYuT9IixsBPC3CWfpsYM/eptMpdXzj3q1KUm5hBfuqiP+SLkufQSPY
MmBl33E/DQ8Tvj74OygvQRAV1Vd43NXa35ddOf0AfF3th87s9kZidD/8fcBb9Ae1rGo/q8jdSS8J
raD/z4ywtV06XrMr2sh5gs2LGKxfB49xWpR3VlQAK1T583fsNc4oO7GEH5Ng1zQqfMFloLeb4Sxn
AA7gHEj7elrZ9TF19Phg60OA0vwy+zYHVQsjWxwKhjB2ntTO+COIGifx85XrBoiSuXV+4jkbbAWD
Y7k7wx2Kn4CntW1sGcWxAUB67C10ttENR853AZAjAbtqo6r+Nbb6CFEp9R8mczQPPtYfe1gzxheJ
Lbt7v8ND0lct3AySzD1rmY1FZzasse4Yzxa6FWdjOdgz2s67xvXbFdA+oDmtFTb3qYf7mxayvOmt
fuzRsICYpnp41ilzqp9Zs9tILiggAZzmxAIfoy4ZMMqpOVnLwa+NY0R+ch/5ZL/Wrl/Hp0KZNRe7
M04tP2zRwqyT+q7pUWjFR/VEjhpxGzm1vLTj5TXX7YFS6KfsvaE53WnS9NU1jZ8sPomhVpLRl9OP
4ZtHIjV5tpHSTuEsZsGMBJlnhnfAId4yw6owMvn7wC63GVfSnjzKtmlPxcbqP4dg7lxfZ1TtlK3d
mLXlp2m3a8HBynYZdYTOSdFviwEEIwIHENyoMCQ1k+IgIJtOMsupl+V3Eiid/gIfvkJ0lmhVdfOD
sWSqZVQOw9DldzXyMSsZ0EPrUAP0Pk6q2t8Py8ENjJiMeultUwQ87m8DcuaHxTFp2K3KYBgqWBou
Ya2q2CdLQYNhaUm/xEuz03hHzQEiVNKUAbcK+VqG0PxqEG8PcPy/4S+B0l5Thw9ykP7cghxd4h8E
Vu6fA6pa3FlJic3xMiDBcmbEZXZv5fc5nm3mdVD6nSm/g++JOWFq3P0rjytbiLRT31IqEnfSksNt
z9EF0xs2eO5+LMkgvJhelK2vmRT8YZ/cxkk2wWxF90pSBufE9cstKbH5ja/50W386I/WsWUCLFq8
UETF2DBuYkwBJv2p80Z9JSGIgJKF0eafcjUSsfW6nf1iXwSOtkF9SfmqzTHO400X/6lCaw01mgpN
C4wKv1vjp5kBgq9sQ/mC5gS2A0U9kRBRjYMyerwaSyN7SNViXuCLhyBkvRfnmnsSSkg7CVQw+tzs
3BoYyrJXk2BofJ+bc62Nqyq1+iPSWNo6sOCJYRu3FrYKwEP2N1YXvth+EO0DYDBHHg/RUQ+oLk5j
Rjmo606WjUGtsRzkzNX67JTObPLzZLivuv69Xwbrzkh3tUrtQpq3UZkfaOgGNNSid7fR21U+fmDN
drNjXf7FtrGYaZy2O+CBEXyva1QskuE14zV+8rvGXku3xbOCNYRXX2AEWy/ATfbWIgHjjTjSAAQH
1bXMdtPoRWnV8Lmp0LowHfxTnSXMKhBLcKfwQfIhkty4ZUb+H30SkuuzcnBKG0VjUinXPMnQPYVz
rFFJg0ZiNdzQxXikosOa245ZM7IGSHf/SibrhbtO0k673PrzFJG9pTopK/jAUnYU76rjnMRdtXGT
2rkrQvfSJykgc/io8KLqhReVd+gpWmk57q6RumWjYTcigYFa5vRY2e0TyZz2JNQuOeR5nmx1vHs3
N84XNeTsbGLaIZOuRK+CqeYyVfpuUzXMHTZxwjOA/dn7NBm9xS0/tVXLuxLJmZNw6ko/RJo2TsqL
NOuPphCPEi95H5Xmp9GFMyxuOre5EqxmdnERltItONHKbjurE59u8QZ2WRIrfbj1FgNga/OpEe7x
bcIY3I0p0ZF4YPuemNrpdpibUP/c5LcAIfARkxWkjLB//z3LgDr30SZvKgdCoEqN4inUR/9owmDe
oAMy/YiD4aJ2CE03cV3vZav6r52rbH7DBckko3Kwmyzdtq2H6trHQC9b5VtbAmVyWxtIxIC2RagS
0YF68VnDts6/YxPxJC3pF9M1ad4ieqN9mkYwD6vbgMQps+7f9db49MmwTUKqCcPWMHUOZINeBK1u
L7h1Xnd8MZqkJRFHk4wt9rNO9SItOSDNSGlkxihbZrVFG16Wa9wi5BrogrxfQyKWa9x+yu0at5+y
XANyinOaSvM/aq4FL17qfrUBQVxwhQtfogqC/dTP1U4GI7CyJ2xC8EVaRqVPAalZUNt4li6PXe56
TqP50C8RNep3ZMyA5cpoFRbNY7WYHn5MhxuybyzogQtLO622vpWHfyETQd0JC/NvaqyZFKlb9b5Q
ppJtlzcBMirnB76MVGK9THuN5/m7R8rwaCIFUv1qAkiGKdVuw3l1C5P0lutPPyqDKv48Jbiso3na
zjFqYvOAVA/9juLTnzblSUUWhFsazQDN8POdYMLSGN6noWk45wrGjDzYP9oy7tqDtxZsmZkHz6Hp
xBvQLKO18qtsPE5l8GT6BV+cPup5xJX+I59B/To4KTvl2jbWaVNHv2zP4rnf268KVqr7dOiKuyy2
wm/sZC8S0ALuX7MTxn4Myx2Me4KD08JQcfk3XboQgzLEsZxt6nr1NzeeX4epdf50hn2IzaL57ijd
tPGXUM3O5tPU+Z9CRSv0n6G8MqNjR+6j4KY8u0VbblW/1N4GSBCJ1sZ/XMcIYB13+Qvic8Pe9efo
AMvIfAKhgxLSElIm7ioNnfFnPlspy58hvGchGJIremvMPF9TxwGsZ/XFD6UJvRNi3eNzprrlJayU
B4s3/7N0KdgxbErHjnZ/T8i3QPDUBxkFuYi0TAH8vOjVnB3caCkrqq/GnQybhp2z//h5nap4Wgiy
CpsaGQxaNFUaatQ7VPaju27WM1AFWvzQ1D3PhCTt1XPboKC99GH+0JvXYdXDB7LycmyMm0jhWcgt
HBq9ue8RFX2PiTJVZbVXcUvdJsqPUXqkORSMdkKE6c6uqkIXJsN0sKcE2fJBY1++ZJeS1iw3VW4P
W8VfUIe5ynrVBV7uV0H+4JcYCMZe0T6i+BTydfE6HJ9oTrCZHhHJ0feougK+lubHQILXtQKXBifP
JWzpD9QIXdoM5knsuhASVW6gc+5YR7nSNa5vQDc2uQu4vu+8dFdNrn/U1Nk/dqhCwYJf2uimX4a0
blidfPRFRvUeKNES92m4onKobGXodih8Q7XWXpPkyxcohZMTsbIvE0fF+Vq33KMd6H1yDmGS+dzk
ex72WM+TwiARwYt+PekxAF3FcC5yFmm2jwrT/OXWn5oDvPOQJ8alxaV4laXZuLeT3Jg38dKpadN1
irQ+DQyKG64szx/2MiJXHDp2QnZBHZvkWYwwyjorxg7/93C8XHvS3BiubSAeudNdpmUslWgZk0MP
hJExmXfrdeeuZL/obVs3RfBUsSiyYhX/3CpVgDDQzihgJAGcQz7YD5QIlvLSVtT+S1mP9mIvoz6r
KAyditH52YQIf6zZaEzgRpt2Hw8byeRI/ga/UHdv4Mq0kqRPKX5qKII8TG3XniSkXXI/Vte6+ywP
1U9yrnKVJbYt0/dYSOwnPot3GdukwQHMTo7yy+jWoN1TyTnEja8+S9dgwTjjrWPCLuTXHdBIeTax
pErsEivOpStwAJS4QFpXt1mUYX835p+8nSng6Kn/VDfhm9dO6neSG/7GGmxUzKaueMvir0UfaN/7
RuOZ2kBOwnRS+06SA7HFtHrJx3I+a5HRrmW2bxTUSeDK3edp9zC6qDEMqytajlwtN2bguEe20MpK
W7gt0Cjfm+KzeGvK6C1YTBmdCA/EtJ4hY5azsc/SVqU03YH4hjv2UzGbLW9C/z9KPCFuPudvZRAg
GjKkVN+S3jqMqKSsixmgxMxe5diPVn2JEnjGQW85L3ZaNKtE9+I/SAasHLMw/4pj7dEZlOp7rnna
usLmCkKVo+4dD218x2rg4ztBd+TNpxyC1Gz/fZaA1zv2daAc/u84lkvFbkBmCrdurX5CBRl2369R
QJ2tny6NsCzHC+t9gxV/0FgG4lUoFYP5Ol6LXtdj07rnDsvjT3gm64P9pCX+uVxm3Da0VzzUMpDy
xtl5qbf8t/wy/ApvcRfqgfVXGmKoSoX7p4U28bq3uuq5LSJ7p4ZWc4Ism5/zSsl2GrmtL7PvWivV
JMO0THfAPm+pOOU71Yb08QdX9WcbP4pi9qyDnfsThD6aKQKXq5RCwD2ruxpZ7QVfvFTJbgdt6L4E
rQP4fukvU9PfZZ7prp0AlIcFlO+6KL81ZbkvzSoJo4vIDtyan0YpQl9k9S+jfaH+9c6FbRyFereT
ef42d03v6KTQWO7kNF3awzSiQSGnfha771EBujnHpGSzFBvz04AZSQ5pm77BCv0joA17VwzDF2eY
EW9YDuaYsMiXU9V03ztvw9I3KMZ3vWx1jDz+ntbaESx9M8BssWZVckQHBN9Sb25PY9LaD5WSQgEf
rex35LBJUCvz3nP0X8BwtQfXVJCAdCGd2ZATbcCsdA4DW7cgsd1dPZb6g/TJwZqDe9dmT25VJd+b
elT0e9t+kqj2IxQlYojD5vzjNlsGW8uhvFjZz0VXkyD9G/aVtHio5El7vsLNpLlEZNg6twXiN/C0
QIAuB9ltXjeefppTSOvjnfTdQvKSytjq1kYaGr4XTJ6tBFaIYFMinjwkwXxwkW5amEddhWno5kW2
HRK/RlY+ibc3t2qwI95DP8/HvMyVE7pCEHJiHPvuTC0woVny+P1PhoPTIBju0C/LajUs8G05fGp/
OpUhp9CL47jIPo3Adrxh2BSmH/9afCR6BWiK5YKnxPqggpWaNAcMkfP9qOnai9n3fyTCcWAEIRb/
loNI2eZloZP5zLt7R9OUtaaz1FcsBWCak+ZrOG7lGXJ7/Woni8MTDC1j0I5xxl9Cmv89KoJG8IZU
6ntUtEjJShR1ueoM5liuJd3+YGlH3EZCBPW59C2q6h5TaGyHJBriZwWAFVYHWvjLzQHg2FTXWaNG
8xEFkXbbJ631s/6qBkn0yzAS5IF1wz2a86aO2O1Dv4UW58QdfL2FeSeHSGkhZqeKt731kWODobdE
Sx8SveASJTDuU3/rF4mzHwv/6/+qbZ73KlBvH/7hTddczhByDS5XhfSoQjNGYuIFVdQNQX0ykE1H
3Ck1BmBC5KfDnbPkp4GZk582JUstHaGksaMSHDtGk84GA1o07iVjnSzJ6+sER9eg1Ma6Doy6yvUz
IoJ7pe/UO63WJyC1S7ocgShy5B2oM7SSajQaa8u+g13G+mac3ngRxYcZdcltoCJQ6FUJXmFtnt6j
Bzvej41HjsLo9+GA/L1ohogkyK3vplXSWv57nIRI8C1O+iRY+iY2CWT/FrDYLeZ2/du14gEbwzJr
dYqJ6BcJMUw4ZHOixZs2h6ItTRm4kscqXVUv0a9bqFn52Wq0gmzXTWx3oX3F9snFiGPlK1a7tYEI
n6RPzuSg4pfV7OTUiDS+frfwQM+LeiVDmhem3SKp9h+WKdUuXCrnckikUi6niNAxfVo03UB8vvDS
qPB8JfBTTN34xNymy5lMkbOPedcpbALef4yTjb+LkVcHu0DuX7mVEcVyjgv+QG5x6bqOOlfU7XLj
w6BwjhnEp+t9fx3ni9WQhcevxjHa5tT3JAA+n4628VRGXr7X0Qw6SYwRZoV+llMttLNjMEYzi43J
qT3+KmHWrOpeD89D1KKu83Hmsg5WoNId/tUfy4xb3G1u7HHfVsOSSvy4yi1OCcg5IsfyD7GKfEYK
ZBGvUNOmi3ax4ng7vVGeiw9Bi09aF+hFEc5GcFz38oYM+UZs/s3Q6TCIOpH7vnJzhKCTCPCy0/DL
GAC8bqXTxY5i+67eDnW9XDcKNIM26PM7KVSiVmjtQwNvEmkOxZReSET+suasfwlKP35hTyhDclAq
7dUbZvMiLblW5CsvqqsZ266PlVe7KtYxSPMfsKbj3ThZ+HeCx8SIQt9DNrVW0bLpDOMZTG/MbpSH
lnovff2yJVVAQmxwRB62kexG52U3mrEbTRDsxaV82eyWndYBniVa5k0fl/Z4g2NJYB30UTMf5MAH
sFdl33OjLH2OVpkPcxtYD55vbk2vQoPgIzZFZuPUmuPp1iVnRkoKzOk7LJ+XWCAyJcZZVr+BhQdE
EsSXvkYHbtqgyTNe5NDGgXXOS61nR6xHK5GDp0rd3xkAk8kIYEvXZ1q2ie1xOkgzNr3XscuCx8iJ
m29KcQwXd7razTqQd04V/bDdiFxjhjbzlFDM7Y0eTLvXsVIzW4f3LYepjv8aotQ4Skv6y8lbJ7nL
Lm6ZhBqgc0/GYdtYVoufmA57JdQKZM2W6TKBmvG4i3RkF2WG2/YULZPQYuuf9mF1qHP0wVb4PWOW
vhyubQM+uaXAIAdSmacbGbmeJnNYsMKuzJ1VhX8SjCXZpCx9EUE7s8x13lpoSwACWLKvovYa6Fa1
aWLE0259N7cD0YeVkGoJme2Me8wdn0OyZ8fYhYUqkt7gEr+CU0m/BMUcnjNMDJFyRJ/7oz91kNn6
H/pR2QrPYZvcl2OAqpoDWbdz9a2Iwd4EYhuprErb9HwNNzXeewoI+GB/i5TZPovwDeQBl1yQyl5a
OJkeuEm9XZs53xtmgrEVjR7YBlQsUvOX9IlOTy8iP7UPttec9LNdV/omLifziI3A7yLwyp+hVV5P
4r9PPoaWE7zAqp/So1v5D8v5UfrDpV0Qimldt49LS9CM+T9aH2MZ9My1z9/pcAUqGPn4l4I6Pj6k
i7JXEaNGO8Xmm2AZItfGYzO/E7XFWEdyEWhNVy8Mcj8FrP8hrvh3t8RItASQ7pfocRjIn/73C0hk
M4JPcIr8rzqZWbmaUBBds0zv1L7EhUObppOcmUbA6DUGt4lUWUt3kyfmXTEo0FUI15lMpiTFbRW7
vfcLfpooQbfD7erSB8EOMdLsbfLb+hihBrqRYlob6YAMKyS0Ozwav+hqeZH+cMwUMEJJyC1Czc00
nHPjI4TP7r+/r+2ROv7SnwR9vTHmqj0ilKy8/ZFOI+Q3psi9Rxk+hrjIwpa1NFYWFvuQBdTyWuhf
pTufoIQk0J+vn1d+0esHk9Prn+X2Qa5/Gg3h/rVj8IEkqEeZaatVTb7KhmhoV/Ng1mcjblxtZ3jV
V2Wq1b0bRs05Ldmd2Cjns87foYJifcEdGa1zw3NWoGesAy7d5pephqCeO3a5ltE2guDQlVsS+rZX
rxGkQgD8PCEwftYs31z7fmOta0NFNfhj4NZM82BuVjirzHdOoB0D/IztdZlPwen/OnURzQfNPMTF
Cpz/fJy7rXTZS7+cySXkrNIRPkWjE2mgGU3ud/5LE+1A0ClnqTRKBTIyevuAlvgP0xzYYslAb7jI
Tgalsb12Fkn8aJYthragcasNCr2rPN7kGT5NM1IY5ipEuPkhnsdffPTg0Ixp+lAtB4uv0oOm1ugp
WIvl/NJ0WgusdoGPyTYBzEehwqEGPMUGrsCm//tfkykr2GBy0HtMAPCvZFQuU43eWn4D6SJlc0DP
Qj0bnh6ejMJebCy0x34sNH/l+uamU/zwvpVmms/pukzKdF9kvvpoIoL4iISUBZaRnV+/zJPJae76
98jpvHfJ3LJsf6bOUB4lTA4u+Y8tPBJtc+ujnnr9LUDJLJwp79vY1Gj1eka+j5eqTY1uQlr+kF4M
Vz56DVsvfiQqur7S25XREjvrvfKElXm9agoEXppx0H+UfX1pnQAsQ4FwP26y2X/6CBQCKFT/W97p
5SaOXeUhsnsPr7uuPoa16pwdvQZ3gfPAF7mS2bCiTPu0aiIQsyCpw6VkkmBTszMVN31he5Mu1jDW
n7aY13k3Wz8HhZWCl8XjQ7OI7kZx/6sd2SjWto4iqmmD4jOi8iktOsSPIhSuloIgritIuy0R0vyI
kJZMGhJD3TR59NhginJ9NJSK/81s5+yJr9/wFCXh9dGgt3gj1JFq7WSjPJb2NzOr8qcIeOi/olCu
snA/wn0hi1NWY8uzPMyCZy3JG7RaaEmXsTzWKZ48d71ff+rPehSwmgGzgWExFZymwB42g92NF/SF
x4uXoeGaRzYJTxQnt7gMjSEGe85TFxjFdX9y24B82pDEmYVrkmxGrqdZspi1UNZeeTjHrya474+1
S95OhUC3FRlRM+nJIPOuXXRGzbpLEEkI5z0OquM2NzTrbli0uuPxpzaOxmvkzsbR7rUCABR+cqHN
O8RN2pICouY8RSYAn8VPrk0sUAKD8mLY4CsM8kRPib4o+bikALUs8J9UPvJV9zRFocif/yC68B4Z
e+l7JMpCwFdNso6COcGhwm3VP8280Uk3XK68hyvFQfs22E1+wUsNZoQwIa78B+1b6Ec5Lig45CG6
dxFMgWr+iAunenDZS/ir0q14T7De2l8hCkoXWOCtlrzdVas2jpU9cp+gMDw7PQt7CTw+7lQkL54j
M9UOmT3MOxhl2SvJmrNdWuw5xakLVQPygkXxmkEoPkPoUJ+5EYpzXzivgRDiMWOx1sgjNHsZtS11
fv4jp3IgYVuBoEqcdd8klC4StXolTQMTslbOsQngYpUMc77GtWfeekpS3Pde56wHtV+ENaj15iRy
HmE7hveaYUZrWfsl7fw+oFPtuB9YO6/N2owwhV30ZIsK9f3c175QqSlXyFA7f9qBpH+Rtr8UGHTr
PsqoQAaheSi0udhHrPU2sDLnjZYPw8lUx3IjjxczqZ70wHC+SH/L/oakDwXnj34wlheUxerfrpnm
r2XRK/mhdShSOWqbXwBLI5y2yPmRicsvYw0OTMoG/bSyEI65ByjinxSWt4Lj+jfcaxkMXFjnCxHm
hvSKBq88oiiRoXC1HRZuldpQkjVyr8QINY/vxjK17xqjgReM9BwaMtR6vtR+ibzXMGr3jmvbl9Kg
NKq0kH8xYtxbXdG9YmfR72s0kJZ7p/nmGEBaizl/BHcwrPopLTZw202g6rb2qlW/m1lFq85rrLss
GCeqeDQNNJVIGLtPxSIiVft9tdLGCDD4MruJECayoMK8k3YjSChQVLq7a5ZVtfL39pX0y+P7vf0p
XjfU7k7PBmM9tuWEIGQMFgNI+qbX0Z5zuiLYJU5t7yYMN78ZsUYZgjfxQUbJMSQot+fWRUad2Lwz
+qR8zgbHRmj7ToIgXTmPWlU9SMuwowlMdUjVb7l+1tfkWFO0d3N4EZ3ldNg2eNkX9TcA1f5LvxzM
HHlLHZ2qvTT72p1BZhc/pCVT3CZ6dUw1wEWNeCBM/T5GZnETFZ5xh/sXVdClDlcZBfSJJKzWUq+T
PqnDDZ4NZAGN+Fu/ooTabkmBXm0ZJVZG8wTg7RIrXXnqg7mtJjb//M3XIOe/Vvk4YcwKngGP4fja
tCM8oagcjCDyc//eKptvUoKgQunfu0r5TcoVbuh5MibVCmuJdIj8L8rOa8lta1vXr+LS9cHayGHX
8rogmFOzg7ol3aDarRZyznj6/WFSNiVtH9c5tgvGDADZJDjDGH8Q6KO/uW6+i+jp5RBXDfJj61BO
N2L5KBaNnoRivWUG0VEsMwMv8DdONgxL0cqqNLlM2kuvYik8CymLQ4Gs9clT+s0t4GeixyeqrvE+
vCAcrMy7jVc5KNjEebJN1PzFm5lpSaD3264ZIlCQ8NaMAAh5HSgVkU+KEGRXeh12T5kedhcDS4ky
/Mzix3u3+/cY6MbXVMJtKZiM4hE7PG0dgmM/sAFC6c03ZueKpH72zOLNicZpaftm7SILngNfxb01
UhVzYwnRGfDjP5VFezK3t4nKT7iELvIn/XWqunwhCHll0NYPeKgw+hTjSVRVUo68YqQ+CgKfOPhz
5pUwJLqwM8/vevj/vKgISDYOgo0rB3dOPvF20shaRXVr72yhd6C2drP8ztDtAHGvrchhd5c3JcCV
UfpowKEW8V/TNvUdqjrjsh5Zs2DGEE7PVQA6MCEwtBTyJ0Ke7iq8141LcrS4LZuasYFJ/2jquXUK
Z4EucQZvyjo1JYN/UDTj6pcG0aUnz4J/k7UUpSzFpS4ZEAlJRt1cBcizrQSBQvgLO/oawZEahA98
C6VQtjXpwr2CYdq4uEHEhszbOX4R7gXoaxKt4lRAyQgDAO4ffmq93mFuEdeJW/VWJK90bF9Z7VtM
UrIElt8qu1Q9at3bwOSOiDyRT1YWLOY1cToHShslRwqQTUYNaFNZ1D708LQb1eX1YRLlwdHUZQ6A
W97c2q8PUx9356vgRTo4cE8UhDz8rpEO0aTI6zbW/QcZ71G4uFr9udfsh0ioRvP5xbkhf/Os7rOM
NPGnJMjgd1ehf59gn7cZeqvfDob6Ng3tYyOQVLVZYy5C8fo7NCLVOLRq/xgWkjs16lVH4IoHHfi8
FnyXjK1in2VLUXjGufa64brWJTGWLax2KgTGNcCXfv3UD4P80i4ZP7UXknUqnhlZC6TE0V4wwZXX
oVZra9Fa2dhs6YEBbMRowWjrBZoKrROiHKdjNzDbTevKGBzMBudY8e2Luq6KooVmApMXRU22vncR
RXEQd9kAJe63yiTH8qYKzC+TM+TfUa/8JQrxr9gt43RYlglCVmhUN/5GkMDF4dZyqxNnvaCIi1Ol
xSABsWNoTKGyV3trFwVwsSxbe1cl+RiXpv81i4HAwOAEaRb/0SWS+sUsMzQGuiz+XPlQ4acG1JhS
AzWCMRY9+x5SfgOB7ae+UB3XbBOomirLjSRhRzUFDItpMZwVx0jPJMBIv1a+/pp09iZJZzQfRPyw
reTXzmFdrqa1+QBwaViXvOFDPjLGmxUpYWF51khtvJPUYSv0yESVOKSze9DNFO3adzYTEv16XUt3
XRJvhaaZqCql8Tno7Q7qTNs9jlBl2xjbaWe2doTwFK+8wAMlMBdhlEd3SdDtPdIICG+BmiaVLBE7
Tc3uET2/aucpc1J5vlNBFIR9oja7fAB5Vf4Cut4gr35pqeUiAoO31u3s8w32Ks5+6BfzXDWIb0zP
REy0eYfnBBYgUim4F1u6uEMuD74aj8O8IxR1KsKVqj0F96KKBxWJwZSpTzSOCKofIdg+I6maPYVW
NhF2gjffhcxXtoqb7ciaRfChMpxZXDAS5U5z5PQpBP+6GSYtXUpyL63V0szdXPKdHN5XqByR2F17
k+/vr3VeUj1mXa/dWYtC03OEf1IDCw2TdOC8hjM15VtW5j3oRm269IbxLqrJljmM0pa607I8eOrK
cvOLDbERKjBt/AkO75y3FgfkcLrzEMTY4hrfq0R9Wvjquq20xOXL74CozRY1FjGjo5ABu7pr2XKF
wwxhNleohPlGyChuZtmiRdyB/DnM+iKvTu1k+RdGweBSzQc9Dx1XNwAXiAZRJ1pDsPXyjO6Y+4tb
mL7MAKGB4//lHnEu/zHkjrITF4pGTe0/IsmnbZUOJk5u4+An8jLXQ2ogizFLaIhDbNYWwBJrd6sS
Z7fcjyj2hvqt8h6gDGfb6w5PCeJpk/mDvbgizJVhDC+ZvjQxGqtXaMQgADn37qx6892yU2MDA+46
Mx772jcfw+BTU3v9g6hJsn4AXVH3W9HmF2O2lwqbQLgPwvK6hwL7PK1vkI8sHHn8b2UB9fgBHNLU
2TNJJ39z66IO2C1jfZPshCEeOpAGUPRHxGzRq/FzH0u+QD6KtsyzhuVYTPVGtIY2qvVhMCK3C3D8
STLk8jyGyvXSalSqRVrPWOjB1110JDKSN7Mni0lMY5fa8XuALka9IpQDID+STtfPEOPMVTKhbVrl
ikn+GaBOAubxUvhFdY5grd/gPKJe5i+Bg0ZfB1WQH/oSCfmhrzeb4976jsXwDYg38GMkprT8DBd7
2EijlLM8JKSreOlb7Q/lpdKj9gEc5Z2oDqvoey+Be1Cn4sdemnonqgOyFB6id8ugrDVkfQZnr3p4
kLK81cBPFLVLxLv44tf6MY0x7mu6fqmpUvQW5PbEjyMMntK4tVd4EeZuNaIuiZpt82Ci2rgLWqee
rSbqB3EYmFxZdXTyBs4IXquRDTES5etLNKPZW9PUr/k2M2IjHunTtBVJN5E/Ezm4FuDqgH7XrXrS
PR9/5O5FdLrV56GVrBTMq5a3hg6r7T+TmmXtQYgrcnvpgapwUUDCALHHY+F6poTjGYfYh8RALvdW
LxpV9iEHj8c80GcHBlEnDpENZ7S11G/sbdu7zAKpWJiwuogzvQxyNx0Iz8QuHhzFSzmgC2pKIWYb
Zp2/wJCzF1aip0fR6k/62lHG6L5N0OQ0lknuxSsRopn64KsRlN5O8D8Ep2SCfbk2LMdwr0+k7Uvm
Cd7G9QLRJRlwXpaQLcbsGDOpzPSskzgLpdw+9b6CflM02adxPiPwYP/YGunPxJt8F5N6/RNKJEvh
d+OxVl361WAfB6VU72yPyL2gmw8SxoCVEn/sbdwwvLox1j4QbdfsGmsHjk53fan2Np7PBMm00Bx7
rJTF3CrmzDCcPqJEl51ESZv9l5UBXqGYX7XZnZl3INrEwcbwCniWcDXpY8LvlRFsuqzV7pv5YNpO
hkG2bO78iRnUrVP9WAP3PV2LjrQjDehdRF8jZ/LwjH4tLs+Bdt5PReAfDGX443v3cPazJmzpKm3D
9oCY1LhSKmSjvXG+eyJ5sivegbjaLLuXUVMxoJhTlCkBMtdqCn91y06KnOSteOtiWzGBT9EC1IZM
gMh32kqtLMepVOcgW6eVL0HS37NGICJdjXtMtItvk9K8NsWABlKpe8jyxzoiYMWMVcCPMzTLlPQr
hJIs04oHKL6lW7QWKCknPypTX+E0SJjXZFFlbKbR+jWjPfZ5uIx9BkHxm7od4K48sU0s96JK/FIt
n09T876KGhI8iBj6FaZ+6uTkC1FZWdKydzzEsLQB1lU2ec62S6qTNusgIudadovr6bVZw5Sy43lA
FWTuDoOcLF2EYrZfWMGdNgXVQpIKdaMh4HjXo9OnL6YRRatIk3CPmyuvHeczjezvXlKz+x86i9Pa
QOhxipvTra9lS8a2tq2PAtIkIExR6ttuT87ZzQTkCYGv6CCaxeEKaxIIp9s1P8Cibt2vleKeonta
I9/NH/aKg/BXU+zjQ6K+KPgOX+V5lx+hcYlIE7GG84B9iGi49ov/7GeXU7jV5OFr/5c8cMPDclJI
nJ+kUPuqA2nciMZIaAuL0zFUk2PTyItb31+utwIsr4wiwy3srxuPUbBT0Nk71lYn3eFgIsaoGz+t
DcphURhesb011KwuNgW4hYWoay1nuivjk3jWc9gk2HmNDx4ZWmOvVRJFpX2ocG/ON2aQKccPv/3X
f/79Nvy3/55f8oQJP/sta9NLjnh9/fsH0/jwW3Gt3n39/YOhOjbbGctQVdS0bF1XZdrfXh9QyKG3
8n8ARQ956GfJHmx3ujLCGAqdzY98jo2KCLqInGswdAlXq48DTi+1mgxPKrP3Dtcwe4XN+vQqDqQr
7RUhCmUXZdX45BgV8jozpVVREhT+i/GseODDq35AGleP5FfUTx+GoVW3ajyZ8Nl6aA179PP0PYJ2
h8Iirod9+ewqgE/4Amt6b21msqRi9Zf5R9Qh16S0SSPhjnuN0PmDh11ACQNcycIOrMRcDBPklmSc
IqzciFxCERGOFRziEX10YGXJBrhDfK0Lx/BkSjz/okdeTuZ5wPn4dhEI0nQrbpQkOM//87dhqz9/
G5osO0izE60xbENT+D5+/jaSWCPsAu5in8TgfEbDry6JXVUkDJV6idtusRJ14oB/hHIq6uhahY4c
rK0W+LWq19GSjCv6LknZ38Gn6a4HDDkysKI58y7AasRdkqAHpdwqmzHs63DV1OVXdHuX32U+Cru2
z1Iz+G4gE11GFAt6461MooEM1uTXd9V8JhrUkviAqLMzCyBC2+CtJyqvVxdGo6IYsEkMzYOKzIbx
usXMUMyY8u8bTqlhrk8U7fuGE7nACNRRtRddxUWjXrPpDFptL6ZAOBX17nbLax23TCrHvIiSuGWb
D9FaFNHzi+5QLLruWcV9xS3BSmvXlxG3dFTJQ+ONTa/KD2j7z1+1Jmu/fNeKY1n85AgTawbIcfmX
X54k2RpmY1mwDQtZ2Q+JTdy+xh1CTdAAxsHAXjbBCJ7HywnXifLYJibcmEd1jIxzqxcY5tX457pI
WlWra9kJpfroIOxmhe2ffaqab2GI0MvVssI6B6C/t5WS9kTSY+dpdOIv2ORNb9qUPmGi5HwcESlb
a1Lb7abSN+8Z6xnD7FZ+85sGbkBQf/YCMoUTEckDVjoewg81xp1TP70hN9f0Y/hmeqbjplWbnVVv
wGmc5x2KjVFBKYTkp/NqsV+bC8fopcsUZwmi9Eh76E7yiDSqv9cgw92Jg1wRbgiyuEacdLLh0ELf
EnWidVDDdt22mu9WXdfMtodcF+REI/C1O13rsmFmXnaquvP7oVvGfRwy+ydoXHtqQxyKRx9+Omo4
4qASU6hNtrWiNFn9cDKN4XATvDaQzsNfmdH7epPBJs1cs4hY3W5i5GhgAEGIrjdOyrLcEQNLcROM
FIKDOB0wvCukkSKlOKcJvkR9rBbYnpTFuZjrGtjoTHO2+R40YbS99hYtehO9eFYLLERcO18hLhNF
GLl3Ug+QT1RdbyJOldzaKV2jQVTRuLGoE3dxVO05N8ON0UXRoZsALAx/HVQzR9IARXmwxKTRf2kQ
xcBvYNGUwIpFUVxx66ebkrZL0a39pf5WbFE6sxzczP7u8t4cYY2lACDFBVarTssgQLL2RvOSK2tp
S0F68JGjJVEuCGIzbWxu8OaGW9WVVGacUpstpPxFytPhtQ1LY1HXxXCn6Il+qkq7c0XDlE5nxOmz
j5YxlbuoSWL05Ir0FeFM0Y5BfLtQCm0rIzpyJgjZnK3B4gD4faWDyneNuWgDiNARoSelLQOcWBs+
yPKluEYuszsNr+ydbtuqshDdjZAdOSin+Xai4trmlZW5083mcu0k7oEXQbaGzWkvRO8O/vaWjTHR
fyK60WPRbS0V472iVY81MWaU/G39PtYQEFLCayEian/S2mQnmtq5k9nx4yPRl+J+RlHU6ey/SC3C
RhZF0aDPis54aSSEtukn6lSiH7jY99n1fuKmheKzTJshO/Ori759BFLNb+4rbTJAImvTqfARnjKB
gIxELQNJRc2hhWqH3+yEhW1UanedJ2t34qxM9Wlhqva4CZGlM4GC0OzI+boeLf14rbOkqDkmLOBF
47Wur0lQQLoFNiReQDTVxqBCIsb9QRR/eJWE4MgQV/thfmFRn049vNFu9mVzAOzM9UU+Eg/sgq/X
OuCdp3+eIlTb+WWKUGXbdvBrswyHU92Ylws/LM4Y71WLIJa2wfhjRnwlppKsh1pvi0/eLhrKfo8M
l3fRJcRIm75M33RZ3pRYG32qdKaSMp9+7EGoZ/hUpJiYZZXiMB6QQC+7AQ12u4YLPLPypqBpXdEq
RKdF69TCFDYyWfuhs2Oh6MtP62JPUrOuwz5kJrKhgMdjMY+xNvox5aDeR/Nh0ABERXh1b0VdEFbP
YV+ph8E2/4ihc+6RNFbvrwdZ2uDAHp1FSXQXZ+I+StzQQA8Ed8wLq9zioMxa75oTtNViitCKLiVl
nhNRfa9Hmcrr6Vz2Exg0f9uCSqMzqT92mPuLO0/z7cVFoijORJ0otqw9V57nY1nz1yuglME8+8OL
/d/uZaj9PSkEeXO73/XdzRf8+OZvf0ceZPW20ZTD7W1dL7l1Ee8rSaOdmgLxixzTO7FN0haDYqWf
bbzoXNg2/QFEovU8OiDJWdijLjMOa2WmpgiVpR+0l66qS4xwKATPW7zbAVk/zR0Nu2TPD5FFNNxu
MTioU6x/aTG6Gv/N1rfcFn7/xey0N1QtvN2oFri+QYKpMMpSZdeSZhe4SU+IR6XNAtm/Lm/sT8RE
iu0YycMaxSqEu7r3uJWsa7Xdx9nSLE1vkyq91i2mNMbJNxgk5xj2Zb7uZvKHKEZznTi79jSLwjs2
CvnC1qz0g5hZaqtEXD5QNtd5RvCNjVYFRh6q6rs3ysP3lnmiEX1CQ6vdqjWQ7GPdtdEaC79VLUpe
TNvatGOuv5qOZbvYHvonrHT9SxkRFS5wIX31YJn2qN88NsaAJQJWeStRz6/Ub/vq1cAEaxWUmbFL
ND1+iqUUv8TJX00V6SG2wTMxPcYqT/bbGowGUmnXSptf1qFD80bU4ayunxvNY+s0hrKzYCisYWdS
KZrLyAFj4gDLX+jX/w1hG2+KSvIOtlZH+7jMiU10ckWmL6vWQEzjewb8Ygnuo/6Yt6mGPYQafzHT
8hnMEmYfQ7LE5m84DAH+qK0kKWczU8mXDzlLOUdWz9e6lC3pIuy7XcTof2ja8ntDNZ/pGSbykBt5
+kQ/USmuI5P05oe4jpRt4J+j6Cgcan2UxGXPCM5qBNcNzKy0FkVgjFCUqjzcTIzXZ+FcGzBT77zI
76THa2BecfQGSE99EWDJIZaqZRxl9UHjkqe5XiCXRH1U5xcx1P/XT/vwWuzL3/KC9LsfNL8U/7N5
z8+v6Xv97/mqv3r9fM1/nvKU//6xyyl8q/I6/9b82uun+/Lq39/d8rV5/amwypqwGe/bd5Qi3us2
af6MJ8w9/18bf3sXd3kai/ffP7zlbdbMd/PDPPvwvWmOPygKu56/4hXz/b83zp/E7x92dfKafQ1f
/9cl76918/sHSdH+pbMpU2Vw0Zpp8e+H3/p30aTq/zJUTVUdw7EdhweK7ReUriYgBmL+y9BlmiyG
IVNTbeXDb3XeiiZuKCua7DimJeuKrJgf/vzjvwdTrt/a3wdXRPDkh+CKrsuWbMo8OciCOjpoip/n
70hPAic06moVFIV9H+j2yRn1+GhX0x7ty2zlGO1DUcRfhZqMN+LoUU2qvG6Qnu6DcDr2GUYOTZJY
R0NO/cWAelVpV6Ybge9eTjKucj98un8TDVLm+MJPbxjBC5NPwHAUg8CQ+kv8wTFjk+iUHq/iRuv3
RtEhlWmGB3L3z0pZoYFLzr3r/KXleO2yDw1zbZGMiP0xX3iRoW8tRVr981uav6df3pKqy6ajqI6u
kV21rJ8/wwHF17jvakIPnaK7wcQ2D5+k0lbuwEbdjWbUfZY6a0ciF2y7331EjlU5K6P93NbotUX2
ZRo3OvaOnx2zPaB9Oa66HpBUgjtyjdTiUh2lDn1kjYfwrwf1bz5K9ZdQjq4rFm/Y0lWTf1RHmdd2
P6zdHLxcWkzJpaXFBmYyq+yuHZHBFMldvYeAbCZPutTBXLTyyIVfnNwrbBszJc82oEYR8bBTzMGT
Frk5cs6t+q0znSP+ZKQkpenQV/Unwjbj4Z/ftm7/7w8cDBQ4OYtfh23y2f/60LalU6SJamIRjgZh
RWDleDv4md7sRuD7t6rRCvWjPB9M1fMQo59PS23ylmD3Z2DpnzeQWLkegUc7C1UDgJU4zXBII204
FDOHRJyJOlFsimhcOkGOlPDcRTS0ybLXQ6Klkhay/mMJqtR7yQujizMfRLWWyD26DvkfQyd/bjx5
uq8hyN2DMc1Wlp7e1xIu6YnWNcYWMQpXqyp4tanprFMe9nsHlLbrTHn4JVNK17Fb2Bql8mmc/AZr
SECeepiGe8KKNW7j3SclnFT0/hooekMUu9d5JvyrLCYafVC+lU2qbA20hM51OMEhmDxzWftFht0m
cBxTjq39UEnFsY54QvQGNxvfzsujqPMd8okhGjajEnRHz5Q7JjvOGOy6mZmd7tWONydnWrYQMgVD
Y6Ip6CjDkh94fRiYC5dgkdRFaqrqPp4Paj6U1qryEzO91sJbydZ6Yr+UdZctijTKSR1aeY5SURQe
xMGQJH1VeZC5b6AMgdEQh86Q4JGMdzh2ExUkyeNKUvoCcyNdSXJUfZHVpzBQpE8NwoxbrUH2QlQr
uHo2dle+jLImbyPtHccrmVhgkz0DG5fXPpiZ1SCb2bNEnJYtYTSi1krRURELV+qu2lWGqVwQDj0m
/hAvK9UpNzFBsEef8X0Ojz50adU8iqoUauXCizF2E0Wlr6JdbxULpU67BWjC4cFTs+Ghj2zsbewS
oLSoS1Pjzu913CToEcyHKOAP6FE4WYoLqiQ0Z31bf5fhKIBzdAt9BMX/oZz0UzrMAq+U8C9r9tro
QU6Ug2KB5ngOAbzID0UwGssqaJemzwsbLTleGZkLRNwn9LZ04+xBjHDTFiksUYTByZg7N0gSNw8q
kkEOWxGoegCkZ5XyROiZi1MfxpbqjT4IWKkmKoWw7j5W+yZd5AMGVoqfDyQ2Z3nB+eDN7g1x1dRk
cSt+ekh57rtI9/YVLMR9En4RDGu5C1lPV4p/p7Z+vdHHUkLuIjF8LGTxP1LzYl07AGHqJk4XU9HE
h4kVaiYRCsFXznhIDecojOwUu3JB8WXsVCTtxJeCiZjDhrBA+MstIiDFA/h9JbTOWqybZ79CpdhO
87fGbqJNF2X+qvcj/yN0cNk1ArlZEem3DxKxMU8/pIbRuqEpGa6pt2DNIpXEmzhVRpbr1hCka9+u
1VPaJUgCyW44FPk5zcmt1SlOLKUSeOvMIiA+tqXEwtgad8jartA/+CiB+Y9azAFGrCs6E3uuxCbw
6hmlcawKuVvI5KncWMNzEEkENDkczTtniI4gnG9bh8Lr7tJMt46RRcJE0etLk1rSVoYU4QobQgfi
yh2Qr1US69nZnrphJTeoQg89idTRD10kIpbs8bSHgs3Dw6AGKP1J5VKRtRBfZfizQaEfY8N5AMSQ
P8cW+yO/684wvdJLxIi6rId9PF1q1fCWvRK4UR/HS+ClC2+yHNcLHBVpFhNagR8v1bpOFk3RrIJI
3QYhae8hD7rVqHZHW8KqK+zTxJ2Ugm2Rgl1QqL/nUSLvoeQcca9cCNJLRTp2lWJOtY7A7i7SUW0v
uedB7NQxm+zSAH8fC/ZJmMc7ZxrenLRULpDFEakz660KKRrmRNOBpwj7re8XEUrLg9UjiYCQfhCF
45IEXrxEUy+7t8JuPeqp/iTPB34PLo9q4qoQiZfofXkvXqAva9wunipGpDKpx8UQ4CWYReMzeo4v
pWSFK20k3jIG8+NBbmofdwqBF7M+FV1an2Bl8DxH1rCSdPWPcsS3ubArZ+shybtwou4PXepb9FI0
PPek8EkcMl/dek3qQtw4SuhFFAjQFGpyspoa5jjoy35Rq/pLOQ7TU2QjWTbEK0Op+8dkQPTKb6MV
wv/IKCHEc/AmY7ikYahugcA8SOjJK5k+3pv95qa6rkstSmkquIdCbvi+g84/5W0SY+h4cqJSOXuo
cqJDMtinNDKTFXLX+CR4nbHNPYwglF7eStAYJuwTroz4HIBuCHXkzQOJL2iFSuZ9rgi8XvFMXbgp
cO++XDHjcNjKpvP2ANKsWecGBagJ+NAGnd10oScIe0Ug9UziNrMQguo79TIxckivtRyc6/kwwm5x
tQJUHwTeuzGfXaKD4QzGQkLvnzx4pEEczR3S4LEFMcgz6xZCNgKKIxF/z6/W0tBa98irwe5SBk9a
wZCLeGThlVcJ+XPgY93o4CM25d5KLqrxiHDCW2Kon4MkCFj4ZjpMNAmaldfpW72AhqlqF43UwbLQ
C2OXx0mxlJDPerCN9o8Bw1dWMrA7RoT8i/DIurU65PajDG3kRMDllRwbmf+odBY5fAu3b9p6m2ZY
1stp0m8Cq700LZAAXUOURsp5FU0b7I0StkelnJ49jJX2sDOszdSTIANRqJAlRmCxib/GgRKeOttA
0GZExwnsS38gBr0oZiPpVmnuDaXJsJ7DKyTqRv2YT/a3MJeai4eqd7QQWKkARLdLNgNNpqit1v56
THQkswW3VbBe4x7S3zQE+TqVB3+P7SLLWpSE0zKcVmPQWcu0hCkhl82bEyLTEVQvejCdy6h3lopm
ov0tK1Cg3mSssNwALuYy0Bv/oOQ4yYLuOBVFZa0cx89WSPttFYORKdV61W0QpDw2/CCyFAfBiMfM
KfPCDfRAPTa68TyiCnMgtfmx1GsLWtO4aOHwqr5XumhzwsYJhUIm4l+aFd4nI05KQc1QYReJaza1
s7ZrGNZyUO37pPPX1pA8xRriZG2g5qCKfX0zEQM5OYP3zS+ddDPUqIm3gfKSmaG1Nsb2ISxYVxBY
B5UF7jkYEn3h27ijB4bpLxKr83AeQ6Yem0uJdREudiuA59JCc1ptVcIWXnnQ/WLFlbriy4jIF/E5
yHHtiCQ02hzjwlPbAA1gK3tyIJqMAdrqwQx/Bof1DZWp+FDNehhFbhGhijtnyRpTYxb3XEOzAP4E
Vr/B8PehnJnBSmCvlSFvdw0KMy5C39lSmX8EnZ+pKx5vsITFQQolpvCxfDOrKWOqDvGHNZcJC4ZF
Sfp9n82LyLY7ZD0r1zTC+KjogsO8ra3waGb9WPD8YZPbNc1+QnvCdRgUl/Hg4VInWbt4wIhTLCua
eW0R6ms7SQykfMo2Ww+9F+4DlSRFHtrngW01SlKSfedPK2SR4tchQFNok+IPcVf0eF5YDoS8Yoyy
fQF3Y6WXQFM6IcKvjPVWC9sn4SYyuzslTldthYptbWpgx6W0XXqzwpBixj3RcsZKW0ht2d6wyKtE
WdlSm55uBwWXpUWG3LE7jPLO8LtiLSseNImm6JfoaRVr4Vhoonmxjh2I1n6cYpVNNoPlcP9azxLK
QWA8wRieISp1DoRzvAxSJt1X9Yp8cf+QjflSzlDj2PT9dBUQ8fIuQpAy+GLnoAcF2QXeiLxCDm0C
yalpl97Sv4SevS2twt4IAda+HWpXC3A3WjvpePJnq+YwPhlIjR5lAnTrMG4SNwsXzN3aHSatB320
/KcqNpalovvPOFy91blibGyfTLo1WiOiKvWnwsE6LRplZDWlFthqwZ/C5pSE6SIHC71EnKN+zJHq
GCIlIKTfHmx19gtuauQtpepzUTXhhjFDSdrqjO93uiui6EVMR2kLRmcoU2vRDKVGCtgg0Rs6p77s
O3eqI3NT1UwquKsuh3T66A+ZeWn1F13Vmo/ff2O6ad17tT7LyJo4Q3VdeE7g88Ghy05jNYFTRUkM
OSUV2ZzPam/4CLjor5pvHJywbfZCbt9yfFACScnSZ8Y2SJb/BaHKcCM72BwFzBR89Vqz7IMeR5Zx
hhU2WttvjTyuMDLX/bUsp/lDqRSfRtXHydN7QIlyYPWJ5kcXl9EKu8rWDQjc3xnj0erfTb2evhiR
s8c57iicPbBzDtdNHdfbspF04qYBxtm6HlyQdMqWU5HWL7XZvOVoob5Zdjwc/EhvUUSI22Nu6CN4
T5YuaFxjASjM+MgulqQ5oU+4Hj5QO7FGsJryRTJUfaP5lX30vGCfm0O3i2XvkRg2No620RGtKJAy
wMGiWUGDDQ/SYAYHqPDfyBgVe3K2HZAdG4KN3VeurxnlFltHZxeqWJp4ZPxrc41Wq/QshW3hDj4D
bkm43eYDuRhdZi8CiJ2bPDB91x67jK/E3DSWae/0vHlkzxsSv0me7DQkrF6lDMgI47bs3VdqPiVH
20sOLMYq8pKhfQqtxkKDureRveubZV6XEPHA87qTwZjsVyORiAzSX1QRQBpnV0rJ0At3soCIVJl5
QhgydDuvZc8JH2/dJZmySlQstjvNVw9jUCAFomRPvlGd/cGvXVBTw7HG+XWpJ9JminXtkjj8etTS
KNboIq+7zqx2WYNHbaumjpuXeraC++svO8tItmGzZ1hSHmoyf9sgsdc9Phog73rvvpcsb5Vmfb7L
uxJFlRY/zLqveAJ7JL5z01rpaV0uslniQftyffR9NTUvaaPpMLODGP3c2RQBzat9ibDzbmjxewaQ
WqeGsmrz5Ftb6flO/BYbBN6Zhw3y91W9d6LwQYyAedyEECcRlDbVqV3oylSuq6ZKV36Ak5EvK4tJ
QpWsASmmSZp1mkJPXpTxPB5WKjYQo/0lV7s97r8aEH1ZO2lSsIfE65+dDFkMrW73kGOaU93K3p3E
Y1H6xiKRAvPSNYW8L4uv2ZDZ99g8LiC/f6uCqnhQ/TJZVANA3LLyiy0CnsZGk/J2j/XyAjVEzMH/
h6nzao4bWZPoL6oIePOKNmhPL0p6QchNASh4D/z6PQA3NvZhOnRvzIhkE10mv8yTqZrOswOd3hxR
gbS2VgfaRd9nKpeCeVDedXvRY1zHKqLSy1xhyWnkpXsdv80xt6R1TDqwlNqkuisFwdoxVUD6NiGn
4c2lIvNCw+j7F0tDOAuN33NOQykolLuGGfNuauLOY/GWZBLUC3ZiQASrkpCPzbEp6ccqFcwoS7E8
54u5HCZz5Hlc0bsgkI+JNJJr4ZJhl+0EYNees3jviJmuni2SXs/Ft6Gm6nGMjlvd2gLPml9U1VE1
FUXhPMo3p2qyc1Us98yQkgJLXTzrTUs8uDZ+LXr3x8D3/1unc6qwVfGSK5NUsRuddClgIS7URNb1
eK46fBYuVoeTZxbxeycbDtlLft0OBJHrV+wCrCoZxYIUDtzt9eefG1hjMo2tECQfOEzZPW2blcX4
hdap+XmLbEfm3ynKPC76E8HmOr8ks9nctAxxOaWAi8xFdisr53Ou2l9jmbn83S7+Yntt6S2tIcS0
Ox4iYREqjPrXMcvXZlFtOowriLFZ6vemdeoz6U1QMmbHGqP13uV5+7QsKUhd6v/KM1jYU1vRiKXF
iXsYI/DE21LpuuW/trQfVZZzYVHWOzP+/N129V3n1+dZcJL8+mRWzbWWor5H70oHQrBS8JWN+V3D
phFmFlPvkXpTXaxD+7RPLpVXkiWoTGafy64rM+2JTgwqMQxUM1Xu2IQd/mYdlq6oWGBczg8WI7oh
H5wDPiUO4nPxq0fqYv+3ypOsoMNkohovDUvNbPfPWkLpIMxzLDdk4wvAXcSjyPwA1wtMhQTtD6V2
nT+6WktCwmjmMu9ozpmvaZKR36Gwg3V0iPjeBDcTt32SvlPQkqooiykM3kzf9yIaeRL9u7IBcNEJ
+d4zjx8IDV2ByPS3ihbHLSpaVhTvFsDpugUkiZ9Vx63/Jom1/KpRBItkMe1SWRrPbvNt2/tBHR+X
RB8DQ/OPRe1HRzrN/211z0P03IxoKUvLsVlo1RIszshnW7QNR3UOS0YO/JK7KfdZ9fbVZeDEtJ7a
Ut9NA2uX7+47Z+oeHQH2c96QwpRuK66jn8Z7b8ynnciK+QhJnB9yLZKFIBk5L2OlG1T0RcnDJmGl
DPVHNb1PU6Z/LcuePJ6eUqOd8inSKhGUyyq9qcYLl1xc0dZ/RsKtLrkm1M4S0XQydO1PblY/YL74
N79pukuampATKosjIP2K1TjN7y7RI+arxELiVAvTur141QhjsBUIVytXzh80FgWMraOp8WyyuyV2
Zu5pV1rzzGBWY42tEA7SsfdyrgAU3mxlPI0GXCeCVrKnnGjibMud+6zs/mbCswqKuKxDbqzz0/Zi
Mxx8Mv1P3i8t8HvKd2w9nm/GekHebsk9TQ8EALwh5Q0a+NANPGhjtJypDJQHIR3tutbEksiyj3U7
utBzpRmKWL2RokZ3qImpWrEydi1EYC9oTSc/kkCsyBJLbZfHxhzI2bOeVKpngQGY8RL1gN0iLXre
8OF9LukNKmwOKYuz45hnPmgi1h/SGsbTzNyqqrTyzNrunaXO+SBxZU0xLu1IDDw+8HjSXdFTcecZ
rXzW3PaIG2W8C5TPONPrV18Ne8JP9G5P+be2HLxgW7fmeH5UxtIQZgCZ5K/4IzPOvumplVABOmJH
5pzfBmXm2zgqLPrAgaL836FJS+IClL/9p+MYwSF2Hj+1ZnkzKVACnPPSW4l/xKzs7qQOpE+avQ7r
ErqmrkcIdUzZL3UJd9jpD9uFxZRj0FtyeKavxb3WyZ/C1r9ap0EXN0fKA8h4dRACS57Lxg63AmQv
6z5FFb14OpbMZa5T1mkK4XvgI7d85PJitiPta6sE7LhjDoQwkoG1hhFyy25BFc1NYLvoJVZLLshp
/ltmlDGx1AUiwkmkO61PP3oOpChfEoG0NlDR4+TNzNsKKO1I645jE/yOowOjhvLSaS6FyYW11sy1
2TXVmocVrd6zsmNOkQxR6JgzNA4TK4Ic83rPQ0LOlxHMJZ7qLHQHu2Cn36G3i/tilVW4GA2YOOQG
ffRetA5/gGbJ7lyw2fVa92a6FbcP+V8Rta+wwrUjfwu0yC7OY1QS/ahMZwlnC1urBKIA0z713han
B5ucAfiCO9Dc3ezS9VX1WcXRb75P7+Q4DV0E3nBcPKU/8O9NARPWpxTX+LdmgUmKxfU7nQfdfhpz
n9KUFJyMhM+amfIXFjr7okntJ352716L5UwSddFqLLxjfwMRY916jNxIihapI4FGpibtJV/s8oGd
ioPlFJ0Mt/GYKM3sxHrMQ5So6JgVz9tZo5+bAh0rWp5BZp2ScZwOKitpTdS89HUcnsaYqo9WWMW/
Vym9/J2qWQ8T+ToHW3P/XvILnsVAXEp8cxcqMSo7ObCMZ9dIYaUjnNCHExcrGp28302SP9MPeZRm
rZ2LnmtXH6UQ2ku95nDtlHs06Bb9H95j5zntdTTLYd9wRQSzZbk7vVLdaWG2nYxq3qVM1cOEPPne
6noRYspsFmKro77XKqS1zOgPWH0XciwTkGeouBen7NBIVhSJTPL40fXlkzlbR6k31osucR06MGNK
zTy0RFn2I+CDuPZ4zIyF7bIuktDEKHRKyfjCMLCh/aeTts9cXTskMx1dMwvSqfdKoqgDZt65UecB
KIvfD8trTchSzpl3a+dfvdG/T4ZpYrGbgW0qIiFGljSnOFe7qSG9TXp+z/gn+a75pgpSkCAh05ry
Sr9mD5Qa9UsXs4c3SHH7k9l1VCSRXFccYoPbFocrO/zXlLLFc7aA/2LZPcY0JgekcQZEHMThpKJH
uKL0dCcdZocjN/SrtJpXy5q9s64ZGm+z+uU4HgnXgZJftMMS8oqj3x1kmH2Tu2ifqf+qHFQ2a4xK
AiywOLO0q3dj5uPVpSxgvxEFHUOjmxtiQpBC3Nt7y4RVX6GGF7bEqAi7hF5qGNpQUl68VL9WWjDl
XQO4Il59v7EK83UABpt3PDReljfB0LWPLVkgU5024BQ3rcoWRLc6sgM4R0Y41JQDT6Csnqfy60RJ
UoVuNC+YKxgjjZ+cNc1YdqrR9Zeqbs6ixj+fzlkQce6/5X3D4De5tdx6Fwg7rGj0ZQ6z/BSJ1PaY
UbNj6qKeJupsZ90uG8ivac7wAxtdHKgCnzjH4jfLhAoNavXdmL6VoqpueZ17UNKGv0YByQpeNGFw
v2/3aEHTxa8+ekFnY8MDcXScMQkV/o6ntLXeRErg28zsyxL157iUJp806R6nSiJTS52TzkgQXBX+
dHRLzkFZ1SOicwgNSK2PZ1Bg+lk37b/VmvnHjR2Ybg64P66JkZv/hjJ+Maoku5SF99pxSQzx3i6w
AYy9jl3tIf3GpECmCQeKOK6+YFjYV9ZzvoSaPjz8KvtWI2FxU0nGizYVy543dLxMEBnO4mF1LT45
mOF47+kAF6N8LZwlsG2qkRtntUAXCX2dXhSSNN9vqoPeM4PDFs4qbdMsjYPr3Bg47gfLx/RQQC2W
Uxbi5cDs0tB0KhrrbAgHo29du0erMV2kf+1kMASbdzTK64coz6DPr21DtgHTplM0QGZjdajNWb40
vWkEEp8BKd22e+1Trp5pVx5gw0y3yeIkJPJAurb2S9TA2VXZvJB64bOFdH8wuiw/5czRL3qGZW7R
MOIPYMaCPBpmgLsuyWh7wRJcxC6SdKzvmiY3dk2+Qmssq/xZugWgKaAPkSuRyecYtN88jIQSp+WA
GKLuHbzLrf0y7RBjnRqEDMvp3pRWFy7R1JwYZyJbaCh8w/BUMEm8CNp+A8GuLmixZPrXc+UylMH5
RtZcUhSsNe8yWr37hJ8I6kYsravdteLg2DTEaRW1LVbFt5oVP4YizUGY4tHQcrZ7VqGbRnjjyTCK
J9esjNdR+f9VttXv6jlhNqwyyZrOqE1VxnA1/DVOWpYlKkhkBlK6w710uu+U1vs3qxGf/mTVe8dl
GQSc3pxE1F6KEvJF2pCbTfPoXFnlv85KmIXn3SoBt9Z5O4vEsCPxm643j3RyEOJb7ZJ+UGL1hOim
/3CaUewoKZh4Z3w4uqTvePfdA2mbMaw1u161/0870zl4LlUZLINNsV3eWwfbbjiIEH056GulwJwD
z8zJYguqGfgi9b7rZ3FwIStfFkaqgUNv36Vt1dF0ufbnMSd7CZxwuwE2MjV3nqrisCoSfgI3BrmR
7fyhliFZ+eZcakmEcKKgDROa22upXJgKeD22i7FhC3gj/lX9iJ2yCRc0rb2XlmaYdfQWIeS1r0l0
Z+tyoWRVb0mSCkAWtGmbeMEuxPjFaRmhh81ZGr8oRrlWqy8vBU3K252pSWeAFJJy38kw6DIaB/uR
zNo32JXFx5LrRwtwA5z6EmBANbw0bm6eaLpOd4ob5vN2askm+zhOiXNVxqztfENpp0Qj8rBYLU4L
U90R7doXnBV+MBoueRMzelN5D6PiJZXWZ98040N1tJdveFq4KE9Vl4uDAfn7EZcslaljr0+n75yH
iLqCaDIbRjri1TLy+tYPpXGUifWStbV2wGfh7ya9GXaSS1towjrkFwGRvJxgXOgZcUDOwyHTU+sp
UT+gRFFv2fS/jVSm+8Xo2ktOgOSHSvai6F9tbWhe1tY4u6ouG5wuFo6B/SGLuCK5320kueedTYqZ
VntOMS4zOUY1wLf9+tDn1Xu3fh0vts1Lq3z23Gih/dBL+7tliTkYKy/DpVZkT2ZEMjuKGafPvbdc
/ClNT5nbIGVELDNI5I2bvBXGgDgwVSowOF8uwWBQatWXtHUmcxG0FScjfGzpoQJzfGoomXySVBvR
1NLgncQGjTB5E+WnYw756mYlKDgsJ00dI28ezyKNf25F423HdmHqf40yEUcpYuOus3bePcO/DNHA
3QKa1J2m4jrASl+iWHj2N78e9N3aqrkwpQ1zZMWPQXDZrGU/hbwxKVNOLDk9v6aDNRTasew0BAZ6
H+AQ4YfpnG56AvJ7YJSA+TYvHJrilvtklzxPEVjEGqEmmKhq3OuK8NHSoJpz2801Zeyrppr3eTXf
oDYD8h7d/dRG1h22ElLxQiDKEumr6Dxc13g4j6rS0lvc2sWFKMJ/g6bG1x5ybhJndIr0ADak6//x
cFi9yXjJSc9PByvuKY4i/yYWRg4SEOXFtWjvNLV5/BNuglxNfykEQdLT+mqkEk4Jv35I2mAbL7Ua
BCwJ/lCkujgXul6wpjvz2RpQcRQVfke7afOjgQZIJ7EWsY+19c6iWZXluy7PzGjHMwg+aze6ZcH3
Q1vzFgjuhhcvea8m3btobv93jmb9rfDdNZMzvDLo858EfO6doOmW6Y0jrsqU080FhUyUt8AJkE8B
mcEBOq+BOwUvvg2gw20DnSnVYyIOSo93/VLy246aRjy57H+cqE1qUian+VHoPPlJRh14PwloefNz
HTGnLEaqZVJjbJ9YXFQw9jnmJCZEjzlruy+b2PjSk465mE6v72u31IMNiZzqXOqToTfCzENusk1R
BZnPAyJ0twhx4TZHD+Hp2PQZ2Nsmcx7bSKftCnHsE4a4Hf1KeZTVTzhTsE31i7lPDO9v7OJnabls
k3RnYy2cPPzSwjHs/TetYu+yvmBkVPAMy/v2cNGduTqXpnWoYZi3uikhSsWMoq21X6MuIQ07roC/
uCQmDd0wQwncf0yTD5x2mZ1Li45YBIpRwWR29yEpuVgwOC/PHVCm/Wwxe3RWNJEETf3wexQKd8HK
ORnUr3luNdPd15g76kCbm2tZGQWciL8ri8XLRdDUED8p7hl2DAzFvQS5FXpjUjF4HQEati1mGE4p
K+zHnnXkWcP19ptsaRf8X41JwEZvmv0mf4gx7dZnRHJSz+zH7GNxcwDDBD475CODjTl3OA5rRoq3
pLIQnoTQqEzxuAtwkW2FRmes0Sd7IxudO7eQc5cm2rW19N9m1u1N8qpIBWVxzuMWlwcBq53XWxdI
o+kxjpbsNPnebayh1kurnc5WkZhHurt4LzQ9RkOJnc/GlW+L3edHonBzmCUaZ9XZPZa+/TEWwtzF
Q1Qf/c74K5OUOZuEQrbpyZSPZnihNe04eq6Avq3l+2UllxAoLqE6yu6QpvWz11JxjpBBZobFlOTJ
6F9gD988K13utV2+V0x+M1lbVwSZdZwOGoL0UypU9FIt+nBDEL9SZaiu4+Crq6fV7i4q7OXezrRP
9bl6iUzvWuCVPOZpfxxT80WfvM8R58ZnrMfy4mDfYNzvsIgAdYTVYDRHK51y9DA6IGcXy2XeFa9G
AVyKX43gZNFnz4wuutAHWBJaPP1XrAp8F71F20HLuYX655Cit/JgK5jvFDF0vFfye+9wUYJynR6m
vDyaThXqln3ZGGc2jJuQYX951t157YjGxlJ9iqlIORPEEBXqN22Y1OvoTqcFoZSsn2UdIjeTRwOb
UagzUOe3cLWi0T91s7uc/JoBL0nucb89i35Pt4RvA67r1wO2E43VnrYy49J1YzhS7/0lmTMhyw9w
TVlN+eLHmPKjfSGamnAn83eSKIOpP/elo27Rwuk7p8IZT5KzZ7e10XvYE2rn7q57hiQ3s5+WYeFx
yK7W6qozjKEPRVEbx3lNsAnL9B+Oar7h8ta+rp9m32sMrPkANTg/vr4lH5H/VNOv+YQtwCvjG13r
YQo3kIQfWxgD8/ZQnBBpkh3icLKvPFletRSHw3YEtG10o5zyMtbtdlfq+mPTYEm7DXvGOg72lcU5
L+vTlmYYIdLqpWuW6eB8366ArcXP6gxqvFFgrQIfctnWaDFF03NpxvHz3K4GcAaWnODst67g7CEZ
chpphidvRFSehPa65XdgOfurUmyljGdhQgSgRnVuSoMWkOPWX3qukCkTPqoqVQm8lkQ561i981bz
Q8MxITQTtp+5Q9dVXbevtPq/hsdpJ6qe0fkKD8tKdeLRnm+WaWM4SdXzhhgbYtEFJWfBY9T/5UxB
a9j6wlwD9LrgDdrBGXLDufDEHbtUfWvIF5pOgPvAfuPgdbTb2X8eSz009Ho4qBQb0WaTcOwoubYF
zXul1ACb4s4LNVHgYl5HqinP81VqcqNbccBajwOOiy8jzQY+G9Vq98Oz6KgYtMtCQB4hTs8yDGzs
sz+RlbHxzbvcpVS2Lo2/1JFGQeeZYgeLvqBVOKofeTryBlnDLzsbECY0075gJYyuftvQ+8HsKRTJ
jex68VzY0aeITePOydcNJq/+E+HVPUrCWXuieegiLP87W6vwK9X1gCitM8+wTbzlatWOuTbA3aig
Ebh6aC6IZAsdU/zrRdi6xZ9FY+42rS+1kf1su7LHZ6nCrLF7zDUa2Uw9TwLGEDGtsXB7+1ibno0S
b7NH2D2YXiIQUVeEpmlXwOHfQfazTkwFtUef8GncNCdDoToLfe2vq83/JlH9lSiNBw/LxSHudeeW
AU8JpqiuVsdrd4HP/PbVjzab09++oB4W3w7a2dwxd8g91woSjUA29w95XdaXZPV6ibp61bliYsBf
NBStRH7m6ATeUDzw5417rkxcMbx+PnbIrmcvG5cXNz0sfpGyjVje52zNMYOtsj1+z1rXvlfRX72Q
zt1qWByM9aUHsbdgf4/fyXZ5p05GJGINCr/NjXuzvgjlYsTWtC8eTlw6PSeyYjxtxsUEaTSwSMGd
cY6QdBto/szXNrCk0RGVagYpsBrxO8M+Sjmg8A561rgzkgYDNnitZ77+i+mhkFXxW2xzNE/EAZut
Rc99H5+6vqD/BrFBF3L65qBe0J5pxlf46rRF6KYfAm/tTgJpJCyrEevEZF36xYXyozFshyOEtuOV
H0zPpnAGwm7OREiqrDZ+Zp0KksaLTpNTgSgR7DFyqN3Pfv7EaPdb1ImNI8ewXnyT8avWgCzQ4mG+
Zx3O5Xkit5ukXJLZ5j9aE4dGwUjmwATaCQeLCD7GLix9tvWSjwgQVjGFdi7ycDAoT86nYr4sNdq3
XuUER/ya0Xw9oquxOj4rm8OnWvnN01goYthVdVpQG1iI6AImEYBc4oMwh0Uz3ged3LnM3rJFggMU
vbFjKS7pjTUExhaI0WU36k/aCKMVZtvH4tpPjp2bzKi6idKMNgmapsEQNnjGcbFM0Gg/KZ8rzyk6
XkBrKadMPcTLo8KeKgz8WngZ+qVxz0T2Fj6z+kIUVYsefT1i02ni5GrP1g+Lx/MDSTc+zqoL4BXR
3RVN6rbYFDFMsw8NeErHP5XtubeB1X23zmUOlTv8G5P+51jb/p4x18TdT013ThIUJXTIG7192O7d
tS+iez3P0yVr7V/UxcVBHFnOj6VYYrTLGpcVkC6D2q7Gzn5BqiwC3YG/PSbGk+PE82u2QIspi/LU
9uzDkZWMb5Q1/bcI13yj/UbiJLD+y9VHRJryVqoxOpSG89YxJUqHVV1KPePJv2eZQ4McV7hjti7P
WexEZHr+wYHh06wdeID8pyjlkrt4nGxK5Uz4fRzYhI1mEuPNkgNrZdAlwnknF15TUW1QShJ32YUk
zXBE6nGPoLtsrOjzb4YHC4YKwbIy4djQ/ck7GSkWx9WbbNUr2ik+GARPHyL2wtYRSO8c3M9r2/JO
gbYN+4jpYTMxz2APn45MPDWsgtF8buXyPBnW9ORgX9phCXZD7j4Ea2ulvwqMbDX7asx1w8C8+6Ov
V/em71pPHcjVl6Ts383cBmuH6h7GsnDDktoOLto7aRfzB5VOwHJtWiKXuEJg9aIXcl0fiiq7vWmU
+d4XmfM65igs3JneJ04T19igubado4MfR9rD8WwDCAIWnAwf1SOOC+uDSaF9LRJOoiuHj3+483jj
B2D51VQnhvNmXJ+75movnLzzuUsOPjf27usyOjjteHPeB6vMbzGX9tvQrdV8U7rsiQ3oN3Ma6oNM
hvK8Lfy6y9LMKPvWx1hyJq98JJ6/hGbpQQMcZiwHXubsfd7DQG0ParuQHWE6e5EOed0NnK+NdCfn
kqxDybz7+nX38lgyVLLYARPMCEqk4He6dn/5IzYEvgYNay70maQYnqIG/Gqur/0Gc+PQFUFbBvR2
bue2mp+3m3CiaCkS8we/ofJKe+CpsUabA0CqHeeeXXhYSEgsahVnVe8/OaY45bPEE7Hi5rIUwT2L
xRQ0iruS7+n37QXLnnt0Kpov3KjUp8DspgQStofNZhovNZejxfJPI51dT/gLaD7J/J+1lYjXQsn3
YoaoIIa2PdFofZxH6Ccbwh0febcznPqXhk5Cm6UnwJsjbvt5z4/QDZRiWF5+yEl3z4Vdnguz/W1P
s3q12t7c+X1BrfBCc2nFM3dp1pdCevV+iJfqnFf1jkO4fPvafvOnzYCceTwLXyKpzuBKrDRBg4Ts
wc16hbjPwVoK+vDaFkPwaGtit01sNHpdzUaLLpSS61fc5Oeko9Nbo37vgPvJvnTZQIV5r6gDkIdY
+qG1etI6HGLbtRIsd5gkWNKl6eWn7U9FrYoThFzv0FcGRpmpRk9ZS9giTvNHpboa/VRWn8tw9hta
6Xwn+TZrwgvFhPqI66vbVTZaSlP33b1bX0wesusqu1Wy+zdL3Bnm3GMq+L8X6ZjaVUmTavukwsSz
NlL9v6qm7X9jlRgD20xeZlFlewvTwnOiy+ZJEWapvGJ+OB1tFLmiZ2Fsfzra70Hpya/RgQIAFVML
3Bpdw3Rqbv7R+FlJSvSivmKSzjy5XNT168amhrq45hU/VjWxmrL6YKtpcEUbg+tcnKJzL2B3mM16
Q7sfmp4Iq2/nisUak4awueuzarl7d6ymkwdW+S79JQrGuoO5bCsGfibOlqTPPjZ2apaC/O0ZSfxv
5oVjQvQ5++/4UVb6wcke5jA2BvOari8kcUB9eKN9KPImPRWrPutzPFlrx4pbYnnmETPeX10gTviR
PBiRwSUYvFOVIpvHjDYDkxCFVlS3JOU8s7kqVnlMc3rzOvj60Z/j/oPDxZ4Gyek76acgzZt3d0aP
AqBQPM9J3j6ZFmY22DyEkB7V2n40rnVHQ6rv7RkDc+sZLkeoKX2Y0ksf25+EqlHfR8juXn93Tbd+
iSM13y0AD4p6GEohoZvya8cnK+xLb7qMIrySHVf4zGfIWN5aiANkPXmx5cj+oxk4G1hmKstWl8nV
7TMfUjZZfUXpzvLBlVzwAbYRnzI/ZAYtd6YZN/dibD+ojQnmdCJqOiCDCwwhQnbqN01Id6Z7x0GW
wAFIMF8Ts//T+3yuEqNiOE+/8rC4WJYH3T/y/MUPgGzACSaX+i/5OgA/Om88szGTyXUUY0k/oJOz
m+F5b9dMbJth7Ks0Rx7MdRU1O450DSzQ3sMRGK/YR2sB5EhhwqOCOH1XOfrul3dNK0hSQZ2QO7aJ
6rfL8MKDAn2qSMztklXHA5vyuzHnJUxy3PpqKF7zVOtvg96+EvqJz7Td1kFpm3gJqJFSpf2SMCU7
eyljANrL/BO+2+lEiNh/ziw6+WYMN/u5Kc+1TgOVk9rFDZt3uJrZ3xIvfRHQ0F50ReR601i7KNWg
nuVzkBU0u0FNjQ5ubA67Ldy0ePH4jLuYj0QABa9hxglDtyvi/DLmGuUzNbgLXQz1brue6IPHYcHC
b4DIaN+zSshbbPJQcNq4uxL8kgd698ip67SZeWwEkwAYKFw07GSfzHeX+5jLfzPxmK+aEObP4vC1
qdk+A542iwj0oa2+yerJwgcU+IZJ4TTYHtIN7j7RXfuZYPBhWhNfWd2bb21DA+JMdsJxBvPWgQtP
BvK2nfmhSKKEusq9m+UNHvHQqzk04soMRL9pNSs8ma+T63IrH9KbPhsjSUxh0UTCmzH38932KDVT
TENPXJh+bzRM3R9nouZrpCvRCWHSjURs3x7f27Rl6n/lwlBxnUdZ2eJdleedIilY5hDs9mk0UjZA
uJH/jPtvjQTMeGj11AxvxKpwUifTfWnA+9dKUsPKGpliSrgOViVZ+31Yb2vH3k45RnftufcRp9Qp
bTcThvJ1+02Ctr+2rU7MZG31rLu5ZYqKGQPv6Bj4ddXdvWrp7tH6AmujDmw1Mjsf08Hbx52N7bmt
1GG26AC1S/eyvRjrnxTUVjYSpkwBfWof7uDgLO4tnzxttgeT2J3ieP5XImTCYEiYqvoJ38TKXiDD
OO+Yg31Pctt9dq3MOXDI87lbx0igpXy32rW0e10qOwxvB2d7VFet2cuzY7EYbRAjKgHpWw9+klKd
zKPBOmopfMAILe5d6tgHczHC2k7gNuruh12POaFY7Q1ReqJgFycPT04kvJnjhDi3eTMxMcxjzHgY
2Hzp6i9Ty3Ljz+Ny6hKQMXAgh52WmIeyrlrm4a3AxMmNb/WN+FHx0aWqP9hy0V7QE2/S6E5b+pJs
6BIohuy7cWFIwhPAv96X4mem0WjhGwtRAFa1NAtqUkTPWXlc4qGioSg+LW02Xze4s9PsNA7Gu7y0
0rOwiw/NBhaONFmfSKvTdgOW3CS/+WrHzSvYOG+3eU2LpoOnO8jxtTHHkzCXq05IBR+iCCZcgnSm
rmtR/AdGYPdMPIECpCq+IsrJnWZRJBfFRM6zBOhgJV4M5qPflOb+YuNxH9w4n1rMxbui0s5D4mqv
6AN5kCwkXnqyeyOmJhaJbj5mHODuyUKumf1jOecqXQ83iIoo6n+mxjjGoj3HdStCHEDWgeSROpVW
9OqyrunErbZuL3PSgiEctD4iCd0Rz1vtZJvu1sFRCj277BmY2d+LLs2xI/SsF4TcDwgjBEzxsJ7k
WLKj28QRt9P/9ltTitJK5bdW2KXz/DpPksfTJ8ThiAzhYnjPppKIZ6+esSITjSsnubeNwjxFLHk7
PnXLD8dmsXN08Y23ojxuz87SXbXFi5B8lbX3GAJMTfEfnt3q2Jku/tIaMW9xhtuSiJNXAuZG2fuT
mFl5quyZI7Zqo8c8WJQxAQoNaV9OzhwmQ950N8CR2B1lm3svPR7viTPmiATNZbtZgmnt/OhptgFn
wRTMLxklDU3zWo7l3zTC491NWK1yY+/oxfDuzGrE0YYIZ+tOj32CO6PVO3bQNWn3PK8r8JcrCKP5
nw20JEo4sFJz0bhj9z+9b7NDZ07NbhjH8RgT5CXkUv1gsFCcQcKXB8tQ8bGY4iKcCfzuzN6aL9qo
fguRgUeOY4g/gs6H3tOvnsU1yMLNHnTKEjezIf1nFT2r7kj74BLBwmj7EttYk+t738Qb5SidiHxG
CLX22Nzrtdcg3bm1ywe7cdrAsIouqOKsu7kzn2y6d+i4ZZAVymEUp3Y1BzYVHH2aUOKLVjGUIvfo
IeG8K1saD6Yi/0PemS23jbTZ9onwRwJIDHnLeRIpUbIs+QbhqTDPM56+FyB3d5WroyrO9blhSOWy
RZFEInN/e6/9FuPDTXC87dnnYh6cSzQW+sLkc4PAg3j1J7195Oy8Wm7gVU5tjdBSQZC6IP9pk4ol
JvFg6vGwqjGZbAbQGRvLP1TJKaMN/k7wGfydUwcnOuNJ/bv9OUrdgciInxN5DKOH8XGBey0wL2VH
4WEI+7NbdIRn47LahtAd1mPN6ZGaM7GGccfO2sGu4AUxxc8hzV5Wk7ZbEWXdepnBLQ+GgCNhOv08
H/1Z9oW8q1GZ96yOP0ltx34egn/cdHcj6G9C54YQZnF8+Ag1WXXMtaTJF8sSLl3HKGCr3Guo9UAq
l5WhvaReWL+MzKWnvN/1qQwZndOqbbJtu8Q6lu9CjP4+HOGR1Il4FW4NENrpiJ6hil81R6Gt5dqz
W4T1aVFPhaFlG82kfybUf7ZhsmUo1r9pmH03pletimoembBIbH3yjYgzjTD2sS6uC7Nar9mRcHJ8
UNhisR11T12iERzC8SH2nie+Zt1TT+Doltl2CrnbsuWqY7DJ7WIbtThv27SXJ6vMo4zfk1lxEYOq
0pDMHpaH3Fa/vtItLlYi/ZcEkjX5et7DOoFjNn+nW023G1LMN5FsmzOaFNpwJLpnrY7Da1vl73OD
3GT8MBpIwrXkb0RsmczAIAVnj8YFI/BuqRVzXbbtbWLhYqkdwpO9W98LrRYrvfoxlrX/AK22eIgK
7OkcUFZG7TV3i3HXZpBQSLiEyVDOC4xJmnH02bDMvWNiEsbNYcQ3VqgETRyVm7yjNgDg42bKSQcR
RGS7b9s4cVPs/JflARH411eoZASJuJDkLPEue+OQGfraiB080xzIj/hDPllFPpy8MfmxTGoso/mR
mjTPLPPZbh7ShoaNbShifoYw+ETHd3Y0+4rY63yUmJLaXtMone/b0qs21cgR1XWSb4VdvsWa0Zzk
zO4Ix3itgylMD3N8/2ZoLAoywIzTq4fl916cYMuDWzk6dyme29ToV4X5z0+NdJvMYpXVEMi1CgQK
4QU7QRXUZxVVB0+iFpt5I8+9RQBihg2yB1oRGemuOT0NVOCUeMYWM6XD0wEZ4te3ml492wdW04y8
5qpxHuF+fQ8Y0EBatjAS2QX7gKJgBjQU18Qzok1dYyj7mLym8r54MvEj/veK3KmJ6CXWcMswCsre
CgZRqX2B7uccClF8nVSyqcuBOk/DvSjO27uoEdEMDH+XqhZ7K8YSRo6MGybygpKkoxjeMrJpw7vj
vkyDrr8TcWeEDZ8gbst2X0n/u1dHwdbG/7Pxa6N8rtjXbX0GuwAeIlxsc9eX2TGL+vj14WTuMR0N
j03TfE8ZDRTsZE1v6p+hKmFCAND8RJo/PvluUe1+mQfmYb7ojgSvPi3RRZqsKDNyx3ZnN3Q7C8He
crRVuSsgrx+ybjwueVtgFIcRmD8hUhbfei69SrSnpVdQC4sWlyPuXTth3tP6QTe3OcUMCDLIYFig
WEC8nLNWFM9b+I4TY4YBxxDnZdy9TGnn6ToFTp3uMKWeH7pxg/eyOIWkArC4eE+ELTuqiJMHnHtk
sfBv0vPVx5CGiaua9AFw9wt3LsDQlylPsj0fG3IrvMlngkv6IcUjNh+ZBzZYVTQ7qPvgoSi/Lf+H
O0Nl8JWuhEBCrCo4jgOk3JKndDQZLJ06leMMqju0cOncRle7Lhd1Dq1pNcYW/YuTznh5SKjbab5Y
mhmf4sbw9wBGJSCVTgMR4fY3zxx+PfBhoYSzGbEKAn9wIG0eh0TRF8f2ZAunRV2WNHkcO6LDRMT3
3ADXeQj2sS8K7zPBvvcuLctXYWAuQ5HYWzgrSUJJ+9rOQJl+fmjdZ8+ogOfPK1CDRWE+awZ4/52t
TgbqvLhCTPEKMGxNBYnDYLX/pBXWK0/IPbD2IMfyD5yXrxwH34uRx3D957Hq8uAs6fIEt7pwoTs2
yezdIh136Vm3yig09sh19ml5oAYGg4k53gHXIXjPWXE4dV/7lrKQWGPjvNJ12e+yiADdHJnU62Sd
jqLZVJjqsC4wAe9G76XB13gZVRmdHELpH9+hau6iAmb1CNLjk9VRCqPnuFudOjN2GYG3tTeHNEVv
OXCGaULTkAt6W/2AjEqyIW6zQyTNLwyUzc8wJMt1XAPEwtz4cxmJlllzLd16PDZ66m+dLMkwaDMq
je0nQmwEmJCA7JapAP0g48Yy3ZulGrW1pxHbTy+bHZbuZANCzd/aWfQeFMDySKQxfvZ8tYPMfB14
9y6td5QV8bRQle6Grr5ga7Fm7GFzt2v0cGLqkaczYEgQlULb32hp9hy12EuNIPnmzK5rT+TMW1nh
auntYj6rK2YxLxR+9OtlNcjLho+3aNoV/Wcz50yWsxDT35c/5d/Tr8u4tB1pRELAr4FLdBNROcy7
LCkbh3netisotR4Z/j70gZ7uLJ1gim9RFN2Z+YuF4YfuB4rtzTLYUlmKKaF2jFseX3r3G9nuVTk6
1hs5tJsYcEjGnRq/tAeuSOIeJs4GwxyOXcwF4wYmpfPDDRQ5OlQMOKwQIoG6U9mnxUGF8YP9to87
HoiEg4LD9sFOAhJalm1srPlW5Yq9tIicDE7LnxdHP1QjETkaAyt7Qh+QA/M20Qk4KYl4cHUmmzWR
giweEeAdf+t79luCMENrIqlq4ouzxd2OYDjoyc3CHXLya/fe2EganrK7lTSpmV0sqvUwfnHaWp3c
fqh3TWwaB63W97JOx2PcgyivssraRRbicGu5X0qmwX1j1a9jyuGB2vDiUHgFDvApWCOT+kfg3Bj8
5+gSFrRwVwAhXaULudVJ0znq2V6mmbpFXWawaYe4gzvC2Dbp8AwoP++5frBPMXODv2bq34UlqzOi
UrtLNAagWl78RJNVG0dw0UWhF++BPn1BPzJXTs1dE8NJv53wVQKHWPfRyPE6JxBVT2zuPZBA5TBt
Bke+1uozil2Dmbk+ALR1sEQOznmcH5ZvzZh93yBRiV1yXEcFQQPOUKQ/gUnQn6pKtlsHO12kWQKl
wVfPComFXZx1aXvr5gShmuu01VPOSU95HJOUSjy6VDXzKXUL/MgmlotwovDKzzlg15zy8VsZFdwc
PkWWT0ZmHGNnn2D9JwgEU1yMiJfjBK9p72Rmsm87Nv1iMuFBzKG3MeMdytIpOwy6N3JNZfUqnFPf
OPM+06YGegDPwYp2+TPQ+m5tVS29eqwNVTq5ZE3wXhqcflci9YjmFFpy8S5RNg5YCp3S35mzt3qx
y1HQuUqnOD0tfvnCkRgYMf6E0g6ZGY+8aK24LPbxwWeTGdh0hkdBsluOkpiKozUaEppXI+8kdpNN
HALcYqoVXcRQXQjCbEABj28ij16EsMwz6Zq1oFN+tjhirYCoNxc8+ZTI7LI5bKjVY7pTBWPv1iz2
Y+TotN2q6snzaFGBld6EzZ3p65qUqbpDCtqGJeElgNn8w+eiFuMO/+O7jwefiAAPqLbzojxvG9Ne
WNQQ0VAhxV0zyBmYsoK3JQQhbAw8e9djbKijtBY4vbiH98Y5Q4BaL85t3yYk7Iy6cf3Y0aCVvQWt
mFMxkuRDtG98x30ztHg7xKzb4HceEu8nIwamQN5EbFEEL5mQK6ca+7OBnQMZhlqHdoC25ZSkh1gB
zm1s9jd8LDHCau4xEXKSS6eC4abl0bGyGHkuVlFe37s/UThcxP210V3KP1KS18vmW1nwUZysgBw3
J8gDbdzmeaWfZOdTpGVmxpNkHl70ZgnjpDcY12skghih7CzHlAcvZEVkndO27UOXWNGx8P2RuGRg
vwwxpfM5uT4jrT8JTTTHgUEoHtSp/uTiEj5ZuBVXNvU0n/Qi++II7npmYVWL/X1tgvY/o7JuzbgO
LnGar0yM+tjAacP2FWYHSdB8MyiES8vqyy2pX33ddnV2ALcGBhVzEcoL40IFGc8X4tK42dqsyV6l
c85LFgJLZpw43MDDR1X5wT5JFOOuobFwnEZ3rNUQr4rAZP5qtzuOacwY6/TQqcI6p+zPsEEYNt6P
oLgaZUmKNomjx9HMjpVvmLMHWduzR0BlJf4J+mgd6UkKbVKKddJwOYqGVpPSyEn5JEt1Z/w4cDE8
DTYYUleqdrsoDAQY8RIaJXGAPDxENfOW2pnXw9gL1g5y68gkAoux/ZUpE2GTFH9zecgd/UxkIzsq
PUaXcENJXanQN8O8ViwPPD//woYVIbwINPZb02VkPmp6SX3LGMVw0NvW86qcuhFVUJFboDhOPR/z
RnrbrNWI6zGs9VNiCE1hr2yCwOfACtWpV59zBsXX5SGoxTsEBUKi8/Vm9qG2r0CExqNlP3QzbcGI
OP+WIadWg3JIRATUR5FyY0uyfLYV6GP1iB5/zdOqvNaz9usGgGVdZc0LHNPVqcfwh+hPZdqXyXLz
Jyms9sjNfgUg5ovhufrONXA3mHY8XCLObxddReDvghygExXqN7N4GlLJVhpi7SsC0SZP6jfIYMjq
ZIB9gNoZXhSaSzkdhJ8wh7SMRtp2NfjmT38sWrZAaU70hQdAiHHERmvZ7S0PpiaGQzV0HJixKs14
gqVfCnYZV2xZp+iWWfo09Mltsiq6z/jqaflPoeN9N4zZfmD4rwX9v/uF/lkCLzv7GlvdLvWP/zu6
4CNxKhQOrGSMPoOK0GEgcq2HdbRfNs9iBmkMCgOnCa7HNXAFYina4Hp0eO/14a7MdcO56FvnJAcv
KPT32DR/eE3xRxZn15YCiYd6wIiHiXV8S8CBkCxkz6L1D1j+kk3SOuwCR1wyGu3mGBPSfG3BqXpL
65ixbCP2AZv/DbuG6KYPYu+blXlPhGneCUGpjcaGFClnUGD50AJrEPcis2cMETOcbFZKrXKqjkZJ
b2kz0TQsBO0vfUiEgQ+IeibC3T+Z1rguPr5L1XNMRe3KTElli2r+Ni5MrMFctctfmDLlXvuxeFj+
MNCZ/KS0nUVJ6YEExD2r0gDXeJO7MzJsmMlGUwomJzFulLJ9HQq9g24/D45+felB4M8UiuTyHyNv
TPdGWLx7seeeopwIgRNk6gQTolmVirYBnQTRvqQsCp5EfqAtmxmZII7WM1Vb2eYEIj2ldBWtX/Z9
fNXwqF6b2qkMTpvsJjSngjYUCYHA+99/7An9zWpD/SAnt2ScECTJNQs5S+UCA93yLyz/zQ/tUazi
GZ+Xuka74aZWrjUdaAbJrQEnbJmDlMKXeVm+Xx6ipGA2INtDLIpv4wKkC40Kmbc64E6T95btHFIU
bL/lU9/PJ+N2fqhc9w1ihY9trkkOOOsflhOJVSiOJd706+HjlJLozQdH+xcw/Rf9+Td++2/f/n+K
c3f/hJv+O869+Zr8DnPnL3zA3HX3P5agjtJ1XcFWxHUBgX+w3O3/2DpzR2WbdKJJxe73f1Du0vmP
UJYhHIOWFMuSNpTtOl9Q7qb1HxwMimIUYStoYUr+v6DcdZ7XnzDkDikiE93VElKy/TMcCTP+zzjv
3ErLiTwbWbPcVKvYeueE5wHx7YeV8CcM4xkfOsd8kWLnZA702hSfSWLbe6eVn12BQ7Ttnys5cd/w
f9ZlFKz/9Er+X7zxv3bF8AJAcxambZj81tIx1W+c9GzUwwzTf05rnPnZj+ed96DTeqh373XGLH8l
0Gj3SO3mJ5nHm8FX3t3uG+8Ute07c6ppndWyP7eT8fnDVmQl8bSN3ZlnlFKoheJ/5YK+u3OgGQfu
qSJtesO696oGUV+t1OfUyy4djy4+0H/+5Ww5P/v/BdPz25m6sGzHkIDOxPxx+OvLH/ZGOFCOh2pX
0UbDpnjfNybleCRbz03oEW8bnRcvNbLnmtktkE/PB6NX/BRjajzNfzYUWJZhHGrn3MGXjXdI2/ZB
EW3rqikfBbpEC4HrOc7tny3prwvcX2cT6MTrYYucOOYz7rIq2g61/M1TSH+aHX3pvb5+6VyQnFDY
vEQMn5TQkTopsSVdnzqjOsgWyB4QLdjIJG9ODIeyZ846V0Ro50AFL5Mso3e3ncV4IxDl+zLAim2c
7Wn8oKVeTlgb2EcpY/2IbmO+pNYDQon5KenpJcZu9pCnJBuqOQxYUfe8yqiuWtV6Hx+Kuu9Ort3D
aSlYWpURFEfuktYzm9EXLMxql2At4XCqzM9ClNsudsJVUebNvSS2dIu84jjotnEo8khtFidm0Yr8
6hiEAGL2jkPXid001tDK2S0eIuqUoBIE/gPuL+wg1dxKwg8/GpK2vya8tYbBJLh3/YfCuCu9MR9a
YWursIg5hFYJVFXTk0cXQ+u2tSVooS6stm7IfaebP3w4lHNgPD1Y9rh+aQyHOyE49Mvoz2XmutSK
U1NpxkGCiyWC6PXnYjTeNNv0zkt2V2XgvCiFhSljVeq2PJTToLaaFx2cgUjSJlLDZigy8ZPL/ZRZ
mOB9OGZN/pQq4Z5Tm1FPGZcAzDw8S13pZq9G1d7q1gdLbRAhMCzDfAgY6XCxNZu4gYTcmeV76+K5
AULiX3KsK5HItTPx74n3m6/yscZX0uZPTfRe9yp9qY2+Be8qCR3g7A/WKnSqJ3BK5cHKa9K8lgF4
oNTffBfAn51VE+481JcahNk6pif31ITKPDqd0e+cBvixxrijmuFAbrFmi5fsZ9Tcc0JH3U1pDBQ8
82hMZfcuJVqCqRrkblGXZ1RZ4mHh+K3ITftHmpWwqDX6U7kQXMv177UPjyuPz7VA1IVLvW2Y629E
O2OBpBM6N41gPWpcD1C40z9FPtQoY/CzdW7jhLTwcAa+9wj9l+wLy1V/inMPqZAtyYpOY65Lwn6L
gcDOXOPiCGTCTGbx0ahcCA7zCMqwJauahxd7+aslRrEnzfWojPcD+1hGAIM1u3gNFSaatqCrIi89
e5+L6c0PZlQpdpr9wASJGWboY1+3OPMp3+J/c94ZEFpn2ziSoo4v6fwwBma8G6rIvvgewQwckc/L
zwbGbl9Soyv5DAO31BJy2WGOjtTirdoxfv2pz0Hv2AWoxsQTUJubcfCcv8JAgelkQWLOoUtMBDan
mOYn8cZ+gzsn39Iml2N+wafj5g0+D48AhmkYJIMnRz537A2pMZrYENvxA1azcV0ZU7GTFPetCYWw
osy5tq4KTkAq05e4M9PnAWFB+qgjcWeBp+TV89v2WdXtbrHN4jVGVbGF84i9K1pNlhe8Zh5AZXaT
w9Y02u84fxiFd1W9xzA5zwimc5tZ1WUyMvwC5FPXvp+49HOP9bbQQTZqwdNilciz9JsPofIzssl7
6YdHWVfjY1tH+Og14gcdDcZBjZd+6S1zYQcrTyTXKSdcHHkYLkKGzXe/GXa4fbG6a7hizHQgktOo
9uB995PBPhZh4dxmU5xXlOKcRNqXqIO5wMwk23RsxG8x/RS7XpikXQd35/h98AEw6AeLZKev9+/L
V3Ua9K/WOHc8HBPhkOHiHH8lfjJD0GY0gZvVNvGSWt8GTsZgcuZzOb4q8A3GnwoRdneuvnfHGkdA
SA15CNynkEWMcic5LR6EhUuimIGAC6nHga60oXq6WHsWOKyONp2V4XBjModvoSVJXM/EtwB/mcTG
c1yg2ShKoIILMpXNcoOPfYhrqXairBS/Q2aVWw0vMBz9QT2YZKFX9Wy+wAlPmKPojyKM/yjTqWBk
NTYUA+jhVeAMot+6ucda9yrYdR39qDdOIEBYX9zBv8sSMkffmtWr58TfUCAfCiJt65xa5F1nZgV8
dgwUHiSsZ10jXzIMhOTBDNiw03fWaRGoVIpKH0hz/BJqt6Htr17ePlZ1ykVu1MHekYIcMGCfcw7V
Xi7hq0DT64tjW/WdEXq7AtSyRrLoH+nh3OqRXl8NEc4lF7HLKNI9qKqN3+NUuzLCOIBzyrAQgI0u
NPO6pP8D7qgz0zbftQkmeGmdGZd522JSxUbhq0HXI0yH9z5d27o5bFSqxl104oJoH0MyAI94Bpud
K+AFkaDb2+gcm5ISghN+ARRHlymg05gUCufaJvF1pLso7/ctYIC2KQ6BM8yadXxZHiAR4eZtPLni
kBRAsEqHg6mK4KKbRUwzQ34mbBE9JAJyO0NTtU0tYGWnLArqSzE/WMIBZeYMRCjmQbzlKyK0YFei
XapVAfWxnfkpjQr3kJre7SN2okp9H0tsEF2rfOrE1pPq/Suy64qPobr1Ud3deILOrm6K6Rlc5q3S
ukOX+ys9N9S3ns3T2p1fItQok/6aid5GTpeXKob2bwYTaMQUGxhholCK4NnqiUtNpQJoGmHzSXsq
Aws3feitomUnPfUvbumB0KgS0Dt6oW0+iJCBHYGjNY7L7Id5W3WpfOs7M9MUKVFDImzlc93nPjzB
sXqaNP8TU9WafudUvxeN029j0gWH1M5iIM+tBJPoVDoRoIFdnoW+bMb52Zj/Wdux9HVEV/GeWYR2
AiPAbDYle1sPIfIaq+x6CLz2HEdu/pkLegcIIL17oXghfpveKq/QV7lZz6tN5D+locnnIDI/kb4D
IVvch8GOnybhPDP5TTfLJIn5swWlxGez3hc9hmh+BLuYadMWcP5bekNeU93YRxgWwxtx0ukHYjvY
eOfE3oYNrz9O6xTp9MM6YWb+faFpdhKmDOIj25/SpntUZTdv6l5oi8H9GAX+wVKqfjTMm58nO40D
DKC2mvudNaaUzkF8nQBAwvobAM57Pbx2iaNpFrKn2tO4/pigRXJ6c6PyB8HrbGcwaglWXT6Xccy+
+cycNh19Ctsq5tJd+iWnZKg5m4dk6Ns3c1DgZbPspZ7vRnWA9aMhbKnGeyUCIoKhOxMgk3RlSc84
tj5v1z+fI34r5OIYYXNCEhImuOtYCOG/FWrSb4Ueo5Mi1cPwhEPO2KcIr/duggWZaMMXsx6IXGvu
qSyDaNO5dbxdACbLA62O28aS/lPdVt+WFzwIKYwuCwp3DQC9UTK9/fPz/duZznaQsIXD0zZYte3f
Tj1GX4rEc8nRlUNCgn2e0Rigdg916tQPeP+vsrO7a4zBb5ujln+U0v2lk+7P3fC/n3kN3FOGxPcG
dZO9lP17G3nU+4bCbIr0aXfsW6XBPjlj9BYJHfuYWxjr3KDUZQWwbNt5NafC6HudJe1zWDLGy4nv
IGoF/ib1RnnCyONR8yzZUxX1H//8Oll/LQnj4KuEozg+WOybkAN+f6ESUOptg1b34f/Lfeed0ocB
HhHc8aBqQRD51dNYaACUgc99nuZtDwMc7Ia9m+yIdRsHHXYmndbyyEk/e7KS5CD7KdnmbcHByu8P
BqpaDdd1uQ01JlnswiRUvOx3o7QO940av5VsoYOEQTX4aUR6iGPZhvloe3PrNyFtZhNl1OwcET84
0NjOXmtru9L002CTVrjlHA0zXgbHSnRJfqoH5w8YJ+3jRwI5cwk+aPhlnrUI+0qZTLtl4tS0Ufsv
pWuzovKX4zavp3KJ2cxiDB/A39/5STMKvenZgxSFdutb4GpcOPRx5RqbL5cteuipY1R6x2ZE8sWD
8jIGWXSIdD1Ze5E9PqEL/8u1oP/9PdZNE2nWtSU6B2rMXyWAkjkL9I4RE0cph8e+0oZLNk2vxTA1
175BpsjA8CWTfe/i4o+JIyyQKw7FaS4+560u/m0pma+9PysSAiFKd4GnCGEjTsjfatIAhNZtl0Yc
gxvBeKgJgocUXt2u18t0JZr8vRnk9AhgFYNK2HPOLWTKcj5kEF/nbbzhdgwmYJyeyCAdc0u8u32v
3mSUA5hp8+9eIe1zAy1j7fppskmniFULO+uxJeW31dPRwekCNjODtfBvNYB/f6ldnRUSXU2RiSM2
9teXOisrjvuDaFd1WbxKF/UXgXv2zfvf8knAPhm6Q5a24yfX+yp7DUIG4tQuMxsHdzi+wH++un/X
fvgo6lI4rmG6hsFy9Hsp4ejZzG7n8IBKM6bZnb4FEkW6KBbpo9Rpfxt8efznn/m3tQ85jf2toxvz
FaB4o//6EoBRYuJuOqQEYWZpc2w3N0usD8u5vBnbiXeRKrwg5NjfeVn3TIhY7VKDTFqYvFmJn16W
W30p9TcD5OkxgFG4Sm3iIv/yTP92k1AWGieDJ2XqtuM6vwl/LjEgxZC4WcUFtLi+CDEwKb/DqdpW
GF1FdZAB5HQnd31gz6q+OkwV3X2ARYBGLHXpHH06tC6GZS4XdP4ZCrL4Vr0odPf//GRN6j3/ctVQ
L+nMF44iCa0L4/cn63up7JpoxtjQL7fuiBCvIk6ZQ96d6SrpzvQK30vDA/HT+IB3MFPB/zU/z2fR
S5xRfOUwIFgtR302tsFm6sm4GSncd9XAEHTJMaxl3Y+nvuh+9GGdPqd1PecPvBB/uLDwhiuOMpXG
SXPSdnBZ5L+tnX//FRUSJaWMEmXa0N3flOJeG2C8xC52rfncPw2cZ9ajxirgqj4Hv581mBCZdmpO
XW5xF6q1JbzoX3oc/7aC60pJSkfJEvNjHN2ZL/E/1U8GrY/kI51pxdSShLsGW30lqoAwWuQ+ffgj
ly18NFH1paFsbzyzKk8WXPrAtcsfOD4StnZh9i+fgL8t4/MTs23WFBgsrC3Ln//piU1qxEvNXndV
saxdKEa85Ew6r34PHcv3w+dcT763uoEsl4XxJqmimQpIEjKdIQzCMfN/eaUQ8X/7TBqCQB2TWhf7
Ee+a+dsF5Ad5ZtfeTB+PSLrns7t3VoLVmjFosbEGj1gwUYO9D/f4vXFpMFJO91y3aXvMVJKBBFil
QEoYXhXRqTGS5KQFNY0DymqxPGqkb5PsCUyh/gBTbU3TTUsxOdQ6llL1GmTJKW5BVvhaPT3aXv4z
rLGkloP7XENIuzWpn96W/Yr9pZvNXFGODfIjlW1p8lC6DXmJULevURBHh+XKWOQwWLg1YiGXx+QH
3z5GAB/KBUGiEMuGVj05jXrntb0nDffQXPd6FMGzm+F/E2EoX2Jb3RY9uJqa5Mlw38Qc8EeXnDKm
pYVW6C8A0Kh7aECZLVLSoFvfqgGQumkRc8Oz/5gXU31cmNWe2yVwPHfY+eXVmB9yA+3zl2LYBeaR
o7WFnyqKtwWM2Y2C6xmtce6TSwhtb1XYzvBdZn/UaGc/+45SHMHoE8kyDc+5Hze3zmU5sZU4YrOc
U65W+pkXXaKShbFo7suvIggudq5nnGyD9UK3QFeGWA03oWkVZ7dRxd3svD8Sr26ob/JIamPyX/VK
lHeRCPZknWVzJHBoN5c6+fchghWmFT/J+K6p8aSzYUzlGs55vsXukD4QeL7bSTl+lTQUrRAQ1Gfi
M8nar9LhpVdVTTNZ1jyN6cYcUC5N9lpbGlnGN58o4orsfLwTk82Mc/4MEQ7igD0rJ7qbvYwpArU5
lYcgFmj6XN8G8gznurbaQvDLP7dO76xzp7+YOL4fZO2ezSTAx+vf29kV7TTJcCG93rAhV9WlaWgi
45Ib1qaeExrlmIa7Nn1h1/7xsXE0sdOrzPw0b1oupY27EPcaKYZAfYnzkHOz/l0VevEB8Rzynu7H
FBp7FQ54HnnzjpLwXzbnVIUNnVBWEZWIdfUUIslXqsOgPFpyJsdd6GMwd2qpPcjZfaxlWX0vhWt8
6jLy6//zXUNhx2qKoItrVEA/1mNnrnqc2K9u3XJhEPAN6QX/MBwKzYAE1ecNH9QRZib9IH2S/7Rp
L1nHXuifrcG8LxuzHmnyFMwQBQgV0NSmVttVIpE7mK5fycplZD0jbe+ZFOPFgejJjU3uamqt6UY0
yN98LK5T7oZbR5ifMb9SPukG8KIJpaacT1dV0CdcgGS5uT71dWJN1rbLvO6zNQP6Ylk9elE2+wiN
H/Q8uc9Bgr5ZNNIn2kdAcWZzpJ3H3UvpP8rIekGeldcFcC/y8DMhE1rdwE+M+ijuntbVx05vOWLo
lb8NNfDZU5w8AJUYaFaI1c5RkG0Ouh28uGZTn52sGalERYs7h569zr14Oi3mukk6778+CaXTXidL
p9UmYCcRhpgUDVh7SwaZ7G+Fm+qSgzA/4r4iB+mmxL15GKmQW+tYcncgr/19ZIDNagXVqIFfg/i2
cUZNsn9askfLQ12V+QPAYj5JKjGOwk7DZ7gWaWp3zwOeO2TE6FcjFuZcphd1Ye2z1v8D/8XwwHnP
OOouDtxIX/uzfupO7JWX27LdsEz01OvZndbthIYzZ3n26SReopLak+W7zL3GxFoXfrVHRz10nb00
nOHVNbxTMUljsyy1RBjqLccT/0hQ1Dx1Tp/sJpsJmWtfE3MgP6kJfVdZNOwsp8cUS1/TAq/8WK2D
0VjJzCwfgya1V21t7JcfXruuBggOiG9pmtMFyt1+yqPzEgcoA/j2ViRPtiQcXKkmOhRjubU1Tosi
lhPLFrzszKyAzYTVumnScg8ZTmzUaI/wTMat8GV8lXXH5e5bX62pMT5FjZdex8n5OjlOcIbpgslr
sUrNDT+mjnPUoOIGgyj2zWT2UFjwDLbR0NLlDMb7GMgqOzRWTPEYSja1oX5xCWKr3jRZOx4SkLKb
SmjBTqthCPO5ju5Z7iAWLVmVRU+ZNfcQQ/Fj1JjTnrNA8V44rGlT1dorNQzZ2cVMGFsDV8ISIm5Q
Ppjims9CN08e+9x96RBwlbp5Htt8/JJJFHWcU7QTgLPSchzAWhd/FUwht0OdafukiF+t3jO2Ln1t
FMlERJx9O9lkHIHPDEZvyyYp6CP9EBqlcaj7mkqEabrIXsZ7yT125xfY1c22AFFV9t9NNNWn3Neb
bWUjh8okMdee64kng0ENtVLQbVUSJR9+cxPY6QZm85rCpOQ7HBQMRwQ8D4v+XJtUAn9ECYr2zfgv
vs5sN24l27ZfRIBdsHllMntlSinJkuwXQpZt9n2wCX79GUzVRQH3AOdFsLyr9raVZMRq5hyTTPDA
BUsbYjYd30f9I27nK7DlHsNo+dvLsTkX86sax1fUXvJTy5brUP2pGvo1nITdVrsfElabbUisqPqf
UimKEaOvnjq334vKyYHe6nQty+xgKrb8DygPz+qQ4eJ5Non024AkN5eDap3H+59q4O99NrI8SOIC
4DfisAeKW9hsJjE30aR/4an2MDRM/hnbTlj3JjPzYRzOY6rHZ3ckwjEC2dA7XfyiJMh97oDlZ5XF
r3ESGC3yNFtZ457N8LjxfOLEXA/Ksz8eBpGmv0nQOOi8K7dvVRAzpXZXrPeYWYxyX7ZACkiGj3KR
vutWf1Q6XWOFZO+s2bF7mOioNjm5JkGZ2eMJLThu43b6XDgKWX+BMzMroZNqyzKzV4pFpNHf7mt3
u0rA9qQnzC7jQQeHogI8RM5GdjXlhI85LZ/sf8W4wr0X7nl6w13ZRLERmPMCP3+qQSrBFe2drCQo
TY+HI68Dsua1JegSPBo1lfCOKsshLEFzNvdWLNaJokwGOlGKVcIf5+SRwIHuscIHxie8Jyuwfk/r
FYrMixn0MfRqC3vtM4yk97nIx5/ArhPMVm7yarro6ax6/iF0thh26ycvdRO1txadu/YvNvSCW5qC
lM7WhYtqQZnT6+lgSEik98F2Vry5Dq6oUbnNz6LpYfJVRnWSveda27Ks2YWo5KmKclb1XQ2plvPu
OAJKPFTGeSrMmX0DAoYS9Gjg4iMki4vDBCXfqzn4knVK8Y6jvzgNYpovSRpfOoj7r6ZYARxT+7Nk
TXhXSRiWikNnceqLa+B5i/1xOn5nAedubO1h8JJprucrRSveUaURvty5+T5bq5pm4MnSh/bh/+5v
bWhF/7uboJOwGUbSfLne/z9iNu0y72zcg8E3HZaIvXntUimwcgDnEKjZRIzdgNLaUOrsGIS6eMo6
cpKpM1pHMfzWWF2+LcMyB5OLbw+RvH2dklnHNPShZ7aG3baMP6VebRMbd7qxPMxjRxxB1XiBi/x7
F6tSQvtA880CEy2r58jw/i2Bdv/5B/TIBpW4fBvaJaYBMcqjk0Tmg03U9U76pf3olpSiqTRzdsNl
i8q8eG1m1ztM5A68Tq2fHfRko+mWC2KS+8FYv7B8U9vZJVTCd9AR0PO0V1X745NZQpSZbMLFiIr8
lbrDX2Si61yOCtUurPZmKSK8GcbuFk3Wl/9+Ie4RlZXS2z0YOPls+cu0kwPcqyMRZG51tAflfvmT
kW1mLHpWLvNjRHu+Qats/2jhObt5oTBcr3TStasTmufjaViIQSZwCl7dDCaHMI/7bL3ib5TGnN8L
tqc1T9jbNJi6XtFRQiuK1BNoCIsLhIfQn3RQ/yO7jsopP+9++fsXzUr6SwqrbCK8MtALNgz//fGg
Nfj02gms/3oCCML9WsrzY6myb5+P8DLnSHSae3PQslsJJEvZ9K/kZMxPdrbRvkSHBcA1o/pWj2I+
m6CAcWlAQKoZLh7uCxe0A+xj50uJ0/fcSOsvSuHlSSXZVz5xRQ3wbR7xNyffy3u2llf0GGvjTY5F
WUP6AOJznxEss+5ck2y4QWsnXc1vypC3rMNM13Unt5sPJImOha396kfXhjqVw+ZQEyacVr66meu/
VSL9ELPXHPUaCQ/CE7ZdPgAUMwPd72QtkPjZvSSTy3NT+oTsMdo6amW6HDIfbNv94yr+3GPI7uuX
MocLqSeQFXsjg/vC5uwCW5Q0q0HFu6TW7Rc/a0ymHH5+9QZ9f9cz0FGHjq0lm2hQKzVAN38A4MLQ
n5G3wcL39zzLnLxZIBSANiO8e8u+trV+C2I0v7EjXRRbOG001XvTwU/K6nZrYFukD1/zhUvxNXJE
BsL/T22sfH34bqiSyQZLKGydTr9wSftY/xtpMWonDsSL5Tt/fadY2TMpQKn8+D1ZzCfm+43nfCzp
zOQ9Mf4BjNYfHMT2R00vDxqWQEKOdVffy9mfgGDpGjpvfoUUYTW0pNGG7Vu8ifXSO4/EMu84s/Or
33mHwSAP0dSW/kw8rtrhrRIvVLOkqeSKiox8qZtKZ+tdyO5HIVPF9WaIvdAg+xMK9a7P0Yebay9+
Ui6/OiwyRA2lEOpy45SmdNAdcKSWhfgrfBD2vVQZj7gKqydNiRBoKsEDufirI0IaK0UKBRryjQbU
5K/hQF5qootZO+nTPPf+q9aF8M5DnUhKlMnkHO4mGLWnhpEd0posIchD9w4iIy5NLf7xHkHbs17B
2RaLLfpgLJiWb5wcH6BFvuI5Jy8CmuUonLAMEHEb4BGDvOGwny29XZ9B1mC5w8iuaN2gGEaLae/h
rpUjzYOasdLig233zqkmn3Qv7HTkNeQdLvANV7+LUmz5HNRHXsL8qXDQZvmqDu0miCGUlAjfU2d7
X3oObmsclpJ1f9SsL9v/Q90xloD6jDhZS7PPZu7ks6NXpHRV4rnLoSj1+eAGA9Q0Os3FHHbfl22/
Msrk2iT1vGOX+69S07y0tm18VxTW3JrX2iIEetY3Sx77Wwnz5mlY3PipmBeWvyYI0vu3KYJsFCkV
rMG8HlCvKYbEk3y11+dEh9kcxCUAHpZ95DYBWD1QtLZPqmFAkOvqmHSufK0t8Vu1A2wlGLo3vZfb
VpAYrEurogsgtKCrkMrWuC5Q0pNjD9lC+POBOQ406mFgxdblH6SIEFUfTymbaeh4TV8ab3LaWnba
vJtJuzPzwdt2xHZibExJBkAe8xqhWmqa7Mf9cr9/8QiNiFv3wh8iuYxuP74mcQnpNS1Z7Jv+Ow1N
cVT3As6xbEk0Lvo0O073amAXkxOVhck/eZuNpN1KoriYQQFSFIzVQteeyIayDAuCvsZpaI6ErPl+
tUmFgaRMm/sbdqoa+yqymLtmMq5fzF5rLjahgpMFsJMMueyUkFYl4V6eCiq3QNkJWYR+HD8b6r2L
TBuF2hSHpod00sniB2SualvpXrH15pyQd2BTBy9fikdylEOjH60THYcdErXFq+414JMWgYQDcBUJ
1GB5XM1wt3XcEn2OPIPIA6Vdx7ioAhcg+ibD43ZlbiYfbLCakGsQ4Xhy+aR+D7rR7392JEbR1Xr/
5lrk21jozTlDkBghDHP+GKYluPZALeiWrF+RIqP0v9xzrriEMbbRmwHPz7MPW5g7OF0vJeia833A
NMf3va2CXALiNhzspHxqpxESOw2oNg9kOjtl+5M4Ht6y9hlifYkZIcMinUtxGvPqO2NkKJW1TTOS
ETIseEozvB95U2TbKtcAQJf9byJSUOXB1YFHyKgomFa7np3r/wCXticJ/NFfrSvcSvLRQxrYrrYW
zRzesoofjUz7eoPnx3yEzwGpBQNYvdHnUoVTQSrarGMm7tky77778wJxBU11H9rQY8JRwJ5XZvIy
3t/giXomQLaLuT1eOb9lvlzuv0IHucJEJI6mRJ4dOrb3uSRIb0jUzu0jgqmj0r8kixPJoxSYumfX
sp5QW+7JMh0vJtuXq7/gVV/5McrPP8y10KYoW45ulbzDEsRIajqkZsABM1I7u6VrMexqMqd8Fj/G
iRQvktWz5/uXnvw/y9aNp/t3snVszvz+o9UTN6yNLtlOKpM05iyKNmoSxu77+yqrl8feHH7VE3F8
k9+/cxlEGD116YM3QyBP3/yIqpTsifVXbRtp4VwlE/KXLtmDfyfTT1jiZfIoC0jNW87E/ooXVcDG
ribtox6reFPCmY3Io4EL6MzkQqQAINa/rRlXNSa65Puu5z1iyTADziP7MWwamKP/FXTcb2RHxeA6
uKGQodzLgzZCfDrP6tko+vLJJI6WjdjTZEXW6luLbm4UuU9G+zJUbnqIZ8Cfaj1dOoNlFSCd8lRw
bR30mPwFyUNyMqMBV/f6Q60mQiqMxlHI6gGC1dFfCVYnyHibZ6WpZxeu5BUw9O5b0iyFEyz4ql56
B285JakekhXuHYwKI6QFemUXdzCdXV+K22wyjnVn36YDMvxjPjbxDkldUNYRbD3Ssw4LMsKrXTa7
vsj87aS3KxRTyy+WhHXrL9kHK6L+JmcSIYVDRaq7lXixhvqkR9A7mmVs6M3Vr2xN671/SSo4k3Jg
8rVYCfOk2CGCh3ALH1zjZOtLwCDSvozvhlE3b4YXha2sMI32xd5ZIzKmtSEUKs24fRb/sbV97xEO
MiYKmD4wYwj9XhWXYr1mc0avlHmSdEF/MM73L2ZTdwfLVCenWNRpmK/fLIt4wY7dRuQSfc+VBpOR
SfoDxwHUck/PAoccAXy0K8yj458FNPpX29XU4ds8vNqIRwmdIfk39+6ALxOvuNNqHgI18XvAH3Du
DGHD/Sekzyz122gUwIiezVTBjST2uDUmcb5/6TPzU0we4LrYLNWpJrLy/sTdH0CrRPxmKi07Jo7H
SVLzMLGLT4h4EPYhG7hDG020z6WXmgd3bMXWyglHXOnAi5Gq6/1XXqPDT6sdpmFzG9wPg/sXgwiW
LXuTOjTc8TPzkvYyDeN0Hfvhpy+X4oVAyg3ljXx2gT23rZs/FtB93CaPTipO/3yr4TFzk2y0iPkJ
VWK5zWciX8DPsz/tXazeZsNQowOe3lUmlLORWOasj8dXFFbEaZqErunVJ6oQ+2MtrTYDio2NxaYq
nDLmP6ZHEKbqIk7wav6wpO6FhdMsj65WTvvEKieE5fzDVEViMyY0ZlHn0vAuzQiBwtA3tUcu7P1b
hKnnmMBzxj9MIpEfzc98lAAK2Rsvca4xZVny0GrRJcSjPZzbQr5XSaFeRxDehynBvu1CEH9DVfMg
9WIivb2i/sCfiwEBeDCnbh4nf50p+wFnxP3lA1tm42ZlZz+NiTfhHj2TvDHjJkX1959vUbLdv82H
xD1Y0MZbi3rXTgf3p9+RAFu6qXGdC8hPyzT+jqSTbkt6vV1m5tVT05XJzh9sa3P/1rOsl9QWzaXV
kecCwW0Jls6S1zGLeapG6D8yr1B9kxlBbAbyRjPDq2nnCy0mw52G5Pl9zhZrzIaeiCtlP8/Qz55Z
wH9oaq4e7r/VL7EIRxT2QTqUhDquf5cOf/O5qNr/fFt7osU9o22VXxEflgraYFuiIl00/DILOtNE
n7fQUpnadiW9GWre2hQeRvyZbFEpnRuX6+b+XYqX/5UBuA9hYnCJu0vI0Hi0mSY9xlX65aNMQPTG
A9qTtHCaFvO6qOXs9qbzJyudrSPTv8QVjM+Ox8K6JGPijFH3pFb8XKtneNSXQzmrvyrviAC7F3nE
Szsbn7KDc1ESN6FzLtwP7njh+qk4bALFWCu4X5lpK8QDRU31vcgslhFwV4aScj2uh1R9tEXbbGvy
Uw+M9NQHUOm9Ek13BTn4KuYSIgcN+IZ2Xfu5gqoCqJ3jI1Cajkae9Jg+o2WtWQgd0jaBwaS4MWCG
pR9xDNFDafnBmIAfUdD5DwZKMhCjef/piPGhLWGQD/2Aqzfx2OyY3eZeyDDo625U3tVjOfJz7Sti
Oz1svPezFtUJXaso5HaA1bsyLP/7xWKpgX/1UwxS4wJnpMf7u18MvfzRFQNgDN/tNrNItZvj8i8l
73h3d4TElGPcbLt0zeRbmE+FieOSEil759We1ihtY9vxaCUEfZL6Yy/NP4C6r3rm9C9m3j+RhoDY
fWySW9ra46EpWyhBqA2f2nR+7tgwbyH2rZFTvBDF+qWPh/Zis8AZrHgvW2u8LI5jPTlJaa9k5wQX
DdQ5lZRHmzv2AwBA6y+Ett/tQSlixTxS9WWYaIUCWOzEBFr9l5y9GO1vQspDbTCcIK5mPkbxe7rq
mR3Z5g9z4nmQCYBbKqcwHkrFmqe1oo+ZNjno0qp4EulUk38tH++wFSctiFTo8Qw1ThsiL7wlGJH3
Luzcs2gB491HTYUa41BxKGeblnkmrNDoXBkIWiihrONdOeQi2oAoj2poqRp1dP1lh2APOquY/b8X
2SvIjmPX7pzMdR90/RFIAplopOSVgzG+Unvrz0lHVHzskUyyHszKjch2r+D+ENG1QWymP9yLVSD5
7iEiMZnhIygwMy2JsqPX4ufF5rUGjm9Iks9zfwidUuXn70mF3nv5bVpPn5n76FgTX742ijg8u0M3
MX9WWXmOS/fBtlV7oXWPbmZsVOQbTUGFepiphZZu7jt5y0VUGjXyVtaEmPDj7D6LLD3WAzvvdMia
TWWPP1TeDDdrwVdzD4VwAFMwDbSfinw+QFnPL9noW0+W2e/EuMxXU4qPasUZavPi3tqocm8VOQiE
7/UHp0JM5q+/PzoMHlggHe//q/tvZSqHlRqzc+faGjCOzHS/0Jefpf8YRz6bdpuJdVy0pKhx5eMf
iQmixF51r59Sp742RlbhxALeYK7r8kmn3qoVfOnvpn0dv9+XMbYa7Ot6LAYUnxxT7tKEC0Snd9cU
P5esZiFj5N1VxEOCe6yrLyUq8+2CJYiMYKatQ4YjLGL6zWu2IR/A2UUYPvtVkQmLlR1wxRM36pli
EdgCU2L0EU5jHpYFVend2JSMMjmQsfsr6q3uqJSTbmRiRceWedcmKhi8CEkksO2kX/eInajSoBWn
1ZNESn+au3a6dBOidqbAO36yn1WB1ijrC5B9K4dTNs3jHa2l6Z0TTIZdo0CnGEbup646BhVuozI+
UfZgV3OGG93RvyRnjxIhtd+bZvNFqAKJh+CbQIO6gdsYyW+7UuzXuBvZvb9V1J6bKnJx6+XIP6uC
98MQHddJyoiXyZ2/BPdwQ6bakcPg5bMeiI2rEMxtyjE+wSJgZi5+j46CNpQbz/aUMtlL2O9Ih92f
SkB1l7tIRePB9xPGP2BoKhzzcHBw8lTxkoUER30gWc99kE3Q4jY+KvjF0jP8YHm3Y4L/RNIzNbUM
HU7tpidZtp7cQ0l3vxlFI7aLthDm4OOEtLkposlXL6OaEuo/DF3CbCo8+Q3B25Hk300UMpkjWNJS
JlJJQR46Ycc7yBk0aekn6CzioiNx6xxyZM3cdQJFxjO3Hfv/OjF/UpIinFk40JPuTNQDdiXv2TvK
EuC8lNoH+wx0Dp55SBGuHuMoZ3sDAdbMfRnqtO6Or6153dDRNZDCLTXlPI3scC15isyq3k5pduoL
YlbnqvhjNNRXS/6j0xkOWwyAtwhvZtZXX8nUYlIwzYOYxfpQttE2b0iOdMhHHSYvbMGhPjFu2piL
/MGq9YPkj1/pvCm1DCq3VfWIYg3Gh+NXH/0lG/kWpcNXbE3A02XV0kymIU9OCX7q0dGjehcVWs0E
2K+OclndYJHm72ig/xJaDIYsC1uVHIiNOTEnqa5l6gVF8SGnOdrJlAEJFEToJ3MOYCNGEr5o6l+u
2c0ZwhIgLfKCzCynjen0+exoz0tG3M1o4LysyDDjnPXaoNMAEPUrM0ameUySxvDsme5wITXW26Ib
qjdzx5JlVmXKVV9G5x6WzJ5dxQQBJP2xztkfnDInsED9EjFjIMTb50pLWL54KD0anznv6OuAEdKO
If9EYrbJc1akcKtbnxnhyCmjT6a/RzluWLlJFMPz7JXgS63kNqZ2t5/1r9r2vohkI3nTolYakzrd
gvBl4AgdiVAXdOtdGUQusm9rJlNAc1j/9vwJnjsg46HWaZ+ZTux7Cfm4jNzP2intkHkbCUmwzvSB
gmvq1R+/h4uNN5ZQBPQMuIiZVyV9JuGS4tRx43wfp2CpE+W5JxJmFuGfO+mjKlnc/Eg424+iqCQh
R1SxQHgrtBSNj9WvMiMfqVu6j8vpQVsMsKeF+gsIg5Rc5o043TaxKRhuagtOr4jUv4HL2BH2dKmO
sTaT4qZVyY7HhoRqMQ5PETgXL1m9PaX1Wo6Yit0kbgL2iH6oZ6yOYw31DNOvF3yHxYOfVXupDYBh
2CmZJlbQYSEoM/UrfWNQyoQSpxKhtxsnh/5GeJ6SFXYg1efHthIcnUgrjFZ7UYSJT4SYp21/6mOO
p6YVTYAV4VnyF0bQy8lgtl0cMI88aPbwqNf+cLLKI3oUhuhojDNMD72EMC5Es/P+1EZcMpubOYP0
st0uLT+xybHVzmAytejijwCKRJILygbFOJOTymLE6IyAn8DKbTWwPnnkvlABtkGiN1+146DLnBCz
mE73ZAxvAECSTZIjOJFacUU0+MvTp9XwmD4NpZHhvor4ODU2KUbxtKAz9O2AYIKCfZIK8E3+gee3
7GzvuWqSPLCXpDxAMwvngZuVRUk/tOcBClDhuBtVJe2xnEkSFCUd+WjrOK8yETAxftHw5SKMzN5U
jyRyjO3i2DltuutYcWyHzn3Hv+Q+Cj7zBQHLtOI0+cSrvdNk/5p5LLaukyIebucdVZkPew2gQdaS
m4OqBKM/QJtM5/wGcX22BvfBya2XJKoZVRlMKVBOhGz0B9I9evC1Q2qFyDcs9P6/GfpclqKud25C
6IAZD/FZp8TgYmgOmofHSUTUoFXS7ysSgpzFfwZZvxz16aRSvbuAYWgDhp+PnFng+viATHMxAn2Z
/phY4+jZ+jy0Z/NvwVKayB2UmbVWXUyBsI+hNDiiBL5JXKcl0Yyzs5XtbwKX67X3YYpHjGsACM8L
bE+1ARSbYjMlLGxoTUv2IlWJTHcCAM6Uq2YbBHoXL3/jklVpjiz+o3gcA98gZaIlwWwbRROQRa+N
mfUxjY2J9grdRl4LyUsQ2RVHab3zwmFhe+BoJanYOU29mnpjV5CJ1sTZofMqNxwjwT4a4H9aj2FU
Il5CQeNtyjR1LliR2/if1qMNiBRle8yBFLYT2ZpWwz48ibxdWSxbu/VJisw+9JTbuDONPTcgcGF0
ai9pJ1cTNRnnzocQ8Rsy6ubR90ocQTw41MuhkWBTcuYbaqWfOovfgF3gb4u4lk0fU77aYE+T2BG3
bPwcOazCru4+S6MgZiuJoe0xrGnS8auaiFxQ1swdO6xrD2N5Tcmu3GR+uhVe9VyqQaPFm0Ym1mkA
YInMBWSuc9qZAHj6N3floFnYrebocSlsFToFO2Wyf8GnV+iLGcEDc5ay2mb2H2ukwKBGjsIE+Lth
pWy5ci5ZLpIisAYULUOs/RWdh+8+Mq6oEyuSoK8dbfABSylgpfiNvzZINX3eNRmtCwFt2Oz5sGjh
pqqr+IhSM2Rs54NZ++nwiqIHA7CMqZ0DiZUJNQd2/Fng8hoHPlrWCKAdBLSrpNy0Lfeb6pmExLM8
lriXNjLLfiPJQu1LkuIc+Z/IeVDtAePMfL8DSN4/lCMHal/EKFc+RUoR5zkkaFftl+d27zz5L2z3
iy0R4HAvogTP4KTbTx35tGZKnQbJMkAhiOdfyV8TFdaeSOScuSTXKLIoa5wi9I3pk+ORIRA1DVnD
cVltQW5aAVF+fJRRaVxRyCMJal+bJWYopJEcYYknI5/IIzKL1wp8KoRUfg7K+0TitE16L7R0+SeR
CU81XYzWlZzE/gvwAneDxE47zQ2E77xKyT0tTCrxHN42+i30TIOzSXrI+V4PbFfLKPcFwRiwZ5cw
K8mb0yqWlORfmT86QPyQ4Y+ecv+MwLv1aR63EcF/WjdMW5O4yGDyBvMwMVnEHy4fAHFEiiEfIM53
OXCR26qcQs8Hn5dNaJha7V2Mb6Zd99Dt9RuideImeO3RVO8aYIBhUlND4El/w/0CziqF3De2uPIx
ktGnJuO0m/Pkw+DCTbP6pBS1FrjKiup9a+bZczMWMiiEzqoe+3ATaTyRWsdUVS+aq6aOaW8grasL
ACAR5yK1X5KSczuYxGM60ntYMMwdUlam64tgc5uXqc0z3vs3O155DIW5Z0v8a50JFRFRfK4XkDAS
zqMZMzVeWLiKDDDKRC0OKJo2OiJAzJvaS1fGPs1OARCxyL4KHQ1mbWgGLnJvN026E7LvMoPMSW62
NccPg3llJZHuloqRn4RaqYyyP9Ex+dRdI2yOxv2MoN4yzOAwFQDRQ03nD1t1tw6kWlE5Lai8r6TZ
amPYjoUBLppwtGSWIZ6JgxzH96btsj1jcEqvQvHSgL5ActBgfOtelG8WuxQjTNpxfdt+UgWatT4s
HnFT01pRF35/pgbWwPPy3nKrZzFtPZ8Ugad6i4UzakI7k6+qGuGBuXC7LF3bITFes0t9GmNa82We
9wKrK+4Ra8eyjSghuRdL+kcCcj+0hru329EgWhp+KGpIKpxcdw6tlEe4AEOoMo6CenHw5RmEafhU
SNmZnPksciNeeyyh3MHXHjk70wtBurBp7YiQrENJ8BebBAafeRqWgkFUpw+bocrJk8bNtETyj574
zzpxFSTSmsAKuuloRe0HuBcGYRZWARdT18ZXBKmC6XCz/uRprggNmH4Zw4gcnRUS/U6+SMFhalUW
eEFL/ir8Snue2aGl0I0c93dV9v5P3UXEJFPSVQch6V1IFo7KTuztInY3puig0zj4HV1mainrlziK
HJYEUUcXZECpBT4RzNU8BX0FPy7Xzo7MolNupT5BrMi1BFNxKaEDOcvWihwZpLMRQySOkm2BBs9U
FRNmJEp2Oe4nPmILRta26giecwYgjLiTT0OdFoHXASLGYfhUu8hM2sk5pT7UfKSGZVhjFh7n9zix
SRguk3FbcrImQKG2ZTN/+lDUgzbzu33q/6XQSvbl7D4x8g+IgWNtAlA+yNISopFnPPUcynuPTTrD
YW3biPHEj/uS5O60EUN082YUiEUHl9YmsCeR2wX1CdTUKcEqvCAQakN8J8BdButP4zG7UB7ad1Ze
mxkJE8O1jHki+eRYbTzQgB0qORMow9IJh6rDG/lUjnmuv3UFaQ7YKIOsyld2IJSYsUHnGBCdSbKk
z4AjNfJNaqM1n2A0hDLvflkJBicWoiQ3GR6R1lWLRhj1BuN70+N9REEbt/17hR1/R6OCwiZj4Acu
ZdsTVaRBlz7Y0UAUKY3q4BEbhUF+izt7/kxEKA0mOB1C1qJkwVEf7Qi6FwjkK5/gchhVi07B/yGo
/I4dIVCTG/12++HYYJzcsjEWmwkt9KrZZOVT1Ag3C02ghuJbj3nCWbIVRJfxZ7QsO2QCTi73sDen
ytx3cJzhgsWbeplp9jHPQFtRjH4vwPvPeLDlViep9alVD+QX+JveTug2ZR5zpIGJifXKepB9VW2t
rvlby+pWYwbifGB54lY/0fZl+yZdftacLfzMYG1mzipm5mMze+6MOOaRJepHmEuY0s5xFXIG2rpi
9ElKryvo90G1brHn7SwyhwfkwRc5zslu9Utv0tI4E6fIkX5Gf+gdIIQr7CreAioxKTb93DHH/sxN
g6QVyWiWA0IyNXGu5PhMG9lU0zmGTp7pExB3z39IUvVmLUJtO+1maMkv5Vo3tyLbBnt1viM6oNtA
HBdBaq24RNtEas2hZnpovlr7KzfFdGs05wfyPuusLeOL3n2kNlgMPLIBC08kHt3ICl2Ldh51WNim
CVfs4AeItCBb64BiEWcKjgSbhb26zoNWXkWlMxFV7WkwMneDSCfZ+rbFjCx77xD7bql84b/OdG0t
spBdZ1MIgsw44Ji/FnMygU6g+3UhGk/zHQKTir1h8lEOBWtQAuO0Uu+f0MQh+CrrOhBmfoqS0d36
Zb+w055/dVX94vMnD6YUpdOIFLoTQgTJR5GWahsf6k3fpyZ7Afmqw4C5Yps/sK1MkfclP9IGCYaw
JUGBhg4eC81oa1vbAaZlC0mNbK95g+7quWYavW2n3wuS2G1S4tAsq+rct7Ayh2F5NPGPC19QC9vd
M+sf3G9eHwhEx8HYeSmP1PQj7Rpn62qz3M4GnjqgYKFulFwsLvEFKkf1gC00ZGqOVpyI6UJ+Zk3u
PhgkKVdRt1ui+dij6N8gTW+3zAKuSwJ3thHxyRlMlFZVH+pOQxywnSLwWlQwZe3PZujf7K7YqcLk
7SizYef13aMb1xrlgTpypjb7Ph0+ojExDrWW/2aRG5+YMVuBFSOzHCcb2ZypbRcAmC+D65yQ2WII
9/UkWNxzCvprqORpsMcvUWR/h8LijfEHGoaZHIACukjav/pVLbYFguetX+h/i8l8ZsxbhXRzM72U
i8Y7++2M5bAr21hu9gSJtsw52jmUOMXhBy+bdmKSsdjZeBJD/qMmvQHFYd2G4JlR0XRaRKL4wCuA
rEpPi33jpBKUszqoFTNL4SQOsvKfsgTK8zq2ctxx3pmxEHg7pNhgBmGUkKFcsCd3nwiL9HlqQptI
zYteDgfLExahlMzCo5FREw0o6x59yMKucet9NKuOzSODnrYhxGNc6qMpzQ9kdQPzn1bfGtZXOhJD
ZaUvys3ZFmXzG/K+P42d8P8RaJZs5iSpBAvimM/g7C6Na0DEWEpjo+SC/FP56qo6bDtXq+eDHVCy
bJKCz0ikJlNqUNKBNf2el/4q2awF+YQbAQhyHlSIarGbwdEDfhI4hTpIlrtBZ8hbhDyC8tkLBQjS
DUPhBj/AWXerT7MrHtymsBHxGpdhFP/6pMhRPeSPztD6DDWDKmEaV0WA14GIMa5jEwdD59dcPrQ9
KkR6yrGjv016Bl8uTUeStxXToGjH6E3u44WNJuz8B+EWl2l8baoUC+mkkbISsV8TpUDHXpP61WXJ
RZQIPoyhoKDg/YT4gldx23iZxcGBgGzotP/h7syWG0eyNP0qZXXdyIEDcCxmXXVBENxESiK1RIRu
YKElsO87nr4/UDldkZE9k1O3Y5YmS4lSEMTifs5//uVj0rXnPlS0Df03Ki8UinbJgFcgR1jpvDv0
mhM9pA+RmHuE2/ol9IlmSXnyM5jmxT7WAPeqSukOcbkAsyvmQmBDhFkcVTF979RSPXR2/h0wRsVe
B7Q4F1N9DvNbKHVP0lH1XVHHL5pe4ODVja89dsQu+C9PQdM9d7liHu14q/MYxrh8efnY2aDH843T
tBq8k/ALSCNpzCkGVn6EI00NPL/FneBHOFX3M2PYSozJja/CRugSq+Q6KjeWWvVflLTeqaXhu4PS
555pRDwu6O9YJC/wrBRX6YLvgzoYOy0PUCiyv7o5RkdM91QAbbK7qlQ9J7L3N02Cz78zpS8RXkga
3j39ROfS60h+fNweYot7scrFfdzlqddUeedNenNS2vCuU4o3A1I+fRxVpC3hCGbT++CrCAszttCJ
kdaX0Grju2qVM4wJtFrb+hJZaznGxIgjiV13st/UDUFAdd/vMx3uWGuQIWhleMgP+hdsViaMpchq
qiiVE7pcGh1Akm74UivNN0KRkpU+6/3i7O/KIc0eAmKjk16Mp1wcygY3tFkiBOk1uHym/t7MmFWi
Nz3bPqyhmrwwIhUw9tG1ZC3R52PDQHUK2cJEUUiyV52T84DB/Jdej26mJO13Uoso+GJFsMYtaHfS
R/d2RN6aBSOpZTp+49fytrU6lbPW9fTzdQLmUy1y/jqg+RWdOxf+9zD2exfLQORxvhIdiOq8DEWs
bDLDwiKtREQTi/miFdF9nalrbvj4nNjDQ2uBw3XT89R35QO6000xdd9QMhRHOKXPJgoqsgpOY+6f
spo4zwJukVn5D4w3aPy079EI/p5I6u3+e9WE4FO+yI/d116oNPOoSNMwohtoA9Vr7GlcWVGTECBQ
weXsydLEqIvtlW6X9Xr6qHxc/7VYP3aws+VYvwhnAjsnjGOdxdht9sJ/z+uouRlizpSD/wxCQqYG
kZqnxKf6yecXTvGqZeRDOjse/V0WvBV2vNR84buOBn1LtPri5e5gt2xb6JeokXNSWmCs084xyhxk
vZvLhiufZNtEp+eHCoiDz2utw92rJZu8gAhKOK+pqbmbF9pL3H2MgADEU6ni1HQTm6kVyhVk49dR
739EGQ2PPkE6zd+noIEYMAB8pob5NXZouBNRrQad9qFP9Zc81G1cRIkjXHKNZR6AKoLDlhNVYBJv
iyX5A52ixtOEuymUDS8ajHCnQbZAsRR70Fo7157NR5JuYEHbtOMBidk9uU2roCfXrRsbcOBB3RGF
yrgcEa4KK2A1D0CIPKSDwT4Hn0ZZI4nXbPpiSNn2LoEuROCo4TW1/tEybXCE/jrSWq5mtfGuGSYd
GCnjip4afw72fakCdUEGouXSQxekCpR+ZMOodWzrR/kI3f1Z14NnQ2FRi6svmLkgf9L6q6/1k6/M
bPgE+Xh6p8G3twXNfdkdLDX+aEM/PWRF/p3O7tmerYj8QrKM4HJcGseutjVAdqSSC6KPZLQLA2Co
/z4ZPbIJVnSZjk/DBEdJ+whl+845F2vCcOiRoqB6KeEya6Pv02yRYYBSbuuMsTynBpF24byJOsxC
5nLLSAmLlcYOPA70RVoML3TpfHFYrupoabehaGkKKZJwcNrygHKnYx1YRgpmU+9B377ZJSCz1OiL
u2ry+pEbT6UJU0EDQ0mSomVSI7FUpngxJpVx0iVlAcGrKcZjabuhx33xpxY3z/YlyoMRY3dQvFli
DemP9NeUd9ifBrG9Yf7LToNVG04fHmY0xbqRBVtH7zNMVIxjEg+c2kqL1lETrg0bkKSf6Kyc0HiY
nT492GL80tlh5AVJcQBPS9dVBomj6kHPLXPT+JN5IlOMx5IRWQ9ZyxNCwJRrtqo6lCf8EpmOdes5
hE1tpTDIqmYmhVKw1sgwfYp6kBNM7Q6QLVammjJ7G3OM3CSCLJ9MVZp4wkVMrgpZ7VGMR4PTkxKR
zDhoIsvYKzV3fVOwISkRIIGjmwBhDHJdayhuhQ5UQE20BFyEpwSdj6f3r5ruGAuDLkPxJJJ1UADC
m+VEJyTCS2VqWya7/qavUC60lIyRmgm6eiIqCiJdEy1h8i+/lOGAPRc8b12H2Ixkcs/cA93EvChR
zYe8NrDXt9M97oNIIl38V4mXCORHByfeGb75dBcYdWV7kZkPWlg4UDEEoCrFR+Mjz2ZYUL5WtPhT
9LVV68Gr7KlmisuNGLCcqD3FaW9D51CGycWM2MtCgw0AlwRiNeD3+0jqfQk+b9nUpV0Bsj7M5G3A
v5lovig+MQnh7VgNmKT1q4S5nIv5HLBAS9hvYtOxNZN+BhmBaWcGNM7dlwz6ZCH95FIX6W6QbeeR
RE3lU9r7EQCARt6hVMOykCUt2XbpSzlzV8a+9i2QenZwFmxwgVHMekLZMVQF5C5bZ0KK/KokLqXt
CdKEGbWCgqqvbStZ0exWawu3xjXnfW/nSoTMso/ccCbWrZGayyR81dX4O7e0Um6RgbSBA4ZjkpIC
R9LvVPAvWRbnAAGJZL2TFwWtr1Ozx9rjbW4GUINUgPIWZksUzyhJ2/Et81PiurOudI2CaX5jfIF4
AWfT6pIT4A1OG3rBQ5ZVBcG9dHAtOPlAvMbakflbjAJdrWxidocJE0A4rR3x4K69TI1gCOQneOTr
Sp8qfjvJQe3Q8tNIB7woz50TfRkWfrJhn2dNKRDBbWFHnZ3A8M9mqjPJTklKSuxjMypuocrixpTK
YttY/UidYXZRJ/NAWXN2k+FokwU5kLCjfA+woyZCzmQEhSwYVSTQcx/NNzLwL6qGgarAVnKcKoX6
34pAg3w2BykoIEoff2qHIkK1Dsw1ixXM8dXsJN1+wM1FhmBodWBDZp5zknCy1xG/AM/H7Z1GSG0u
NsTQTPHBNZGcZFDdtxM1sKROxm+iRmuJX03bk3zY+SWzC4u7SNaPEHBuhBmY63nGzDHue2tXYOTI
fWMfpq5ZjFqmlRMX57IKzbWSU2oHrfZiakjI44vdKcqGEkduWOVWdY9Peaer63Es581CgbMn+4n9
mFAgSoFar3TGdE59M7Mi6ESnuCKQ4z6KSK6apg9aOWJqTO5auhNiE0fi6qYbZLymV/WTZ9T0IH0v
Gy9jD25RRR0mMo+cpqzIts4f9co86bo939ZLrmDgDIkLBrnP4hD/OmXKXAoT7IbAPYJWv3RhhVNG
KZMNzIDWldZNZYTTCoahZ+a6cUC7yKMwJr5nD+PO6IdXtcsgYpZFAYfJvANypN4EM1hno1h7zLPn
I6FCSw6GTmwjJ7fGUaU1Y303P6W5+jKgCHrwF4nImLyGTprdYU95WydvpIjcA1X0x9IEQsKREJHU
mCKxAdSBfHMocDnbVNIywMzDrzG2N0wMvw0YF0OxJV0YCRP4hmb+YKAmATzCO0OO/tZs9QC3GvGk
xM4pibOT0P0SBqeqrOE1nwOEP1Ec1TdGBlaaquK5H1TXnrBaydv+o4sakqTSgZQswp/n5hu+MzBS
dPjUff2SJ0x6Gtbo2eQWjlKadAeT/YBnaVctrEZz1iEsAFZ3TeFp1fTY2KpJL0FdkuT0AX6ZuiEi
Bi2TsHH6BigRAVcQyAJH2PnRD0Is1DG+xSU8bFVMyUsQSRvJjhEAz8DY2wwI4dmBItrnAAVB+mHk
juXC5HpRiqJd+7PYSGysaIiDR5SzMMvT1GDHRy2u9h4qrxpHw0GachNAT7VDBg3CWjJAIwQD5JQw
eNukSxDlxKCjDYezKBT0gaoOcSRwrINeXGosYqx2m1hKfIF78eJcE/DmykC7qK7zHma6qouFCRwf
Yyoq29Q3+vgjTcB/te5BDWoGwtzOY1XTVKl6cE5MFfzhLlXiaQsUd1QhvqyEo5TrCELsJmsupZ1P
oH9RROK1eUDK7G8QTaz8TuS7QsgNmhRzZ8yBx4DGWOuZCgCgT55c9m6zy/qjrdLtj6biFTHuhBZm
ivAJB9xkpkzJPE0hAjQcrSW6mCguZqxz/4oT7SKQbQvPmdC1UHBuUcENAeaBU3SI0habGibIdj+n
G+uAI09zU0n1WQAz4j8cQPGhGuzRjh1Rsj0TuVew9WmkwKHnrwV4c90X57HtT0OtQWenfCgBoaAA
h6fMD511QNeOfwMwxnjX5thaK4uIBEC/WhkjgWlKL1762RXRwwD4HvDHIN9g+gWJfQ2WxqKhykpH
pb8NwBwPo1pecLckM30A8+wJjBqL9l6IlvZUL8kw7q1vlNMV7JNjlaDZIAkIfwSM5E8V1NZVPfW3
StnJQ2AYKLPN9lSifdtY8b2m3AsZ4smrgrPpjb3TqZ1Wc6kENIy2isQNy3Y5lhP/hu1srj4XhUo0
j1aHwT0iX7mCkgHLz8GBYhH24RTE5YAVBzUJf52RG04fZwzVQ6zIChm0d1c7rjzp2btSZp8geE6F
Zh+vevPGUnQFIEahAcKjVa8sc2frWbDKpdVvaZ5gWZITdpsx7Ad0ebzyQkXO0oWTkLElpAJeSujc
hDDp3QCGOAN8IL3rr1EdJjewgO3VVd+9YFeVittoPHAbzg2KugjqM1y1J+hJ2IRjwt0gngIUJOmD
s0hlFsUeoirSd2nNHovaXiqX/nXEYshQ7K1KnXtm32rOcLA1QLaQ/TITxKEtJ0KXA5DrDBUQ6utM
BRGRgEBd0I2nJLLJPCzFvobx+tTkyOzm0liNEteKwkdmGYS4G4RQeZ8wUKEfmNVL3+cXh5imO03p
3es7C0lGdF03/dEvYpudI0GW2Yf5Y+98h81M4TkWzfbqOkDdHK0xPJFeyJ+QXIeTF3mDSuXoX+oi
qOE6akiuYyxpr1fMjEh7xujxXo7DdLxSUvEqMdyrldwABQLHVT3YoHXMMEtqAb7h+d5hJmHcIWev
l5zJFKnQRIhtJeBTEhymuVol3z7t1zKjNR5NSuYFyqXSoZpHWYyNB2Bph7WKY6EVq6CUYSi+qGiu
X/IZkCds9a3o6vuZWcrD6GybkaHzEOfKjmyEvYpj7KVgCOziKsoMU0EWbObW6fr3XQpFwNGtZzmi
WQzgIekKKWfUOD0Qu3d1jrEmPI2GYiRRA8Oi66ft5ezjaVLwNtqI+HDq4yfEnDiFhQkk06urm9oj
xMSKAz0uGzU1aSrXMfDXjnrqIy+oIfD0YCsr+mkbKJiQBraMjySXPw5NOSBidRoUdghxEguRHw+P
zgbWIJqrq0fWyG9Go6p7OUKiggbiPDYk1i0yu46Ig6uRbYYPr5d0gU+BRGAGIE25KglRgTydnITa
jGsD8cONUViYiE+j70Yt6+MAH07pC/k+pjpKN/DdDiurKWNXShEKr4XIPxYHkJtykeAhwME3Yp5i
OKLheCL+YRs2ZXQLSxH2aUhqijmnyWUw7M0UC3yOZutBXEWUTVbd5XzX1LByCz/H0UebXUuV9Wvn
gxHDVgjPuRh1aFZcuthk3DJG7fx1jKn4suE+D/vyacKdipM0Bqck/wosPJyGJdYk1XIfGmx3Pw7W
N1U36GC6sczcLiqwwJONyI6lP033cUWZXc8BoptsukHu3pxrg2Lx6p5E9iFBWX4BszbNgo2RQ7Zi
6TFvsvld4efehFoSgS53FxSOBwsngDXx08WzVhRr3++Le01LCtI/MjaktrdwlokXiTs6VTh2jLGN
0t4pSgBldpl0a7LVUYwO0z2JKYwz0NVf7WEikgrvzDA+iTTuhZuFMeYC7L7RDXS1+qgxWSCLMVPW
dat+B23KDlOojzjllk/5EoNhTRGWj6lu3NZ+NbN3WfeKzFkHdJHeTE3t+jngzTSF0B+b2EAYNggg
U1JqZfat7kb6x7jDlwYvoAFm4irCdmyTptjlo4M7JBbhOwWxqBtDYNsfGCFRZ4ETH2ROSdyyAN/r
zIsXDfT1pEJN8MoyXnKbLSif6BqussQ6xONAB292Cx7AnT0N/Q4mbkabvDAFDVLMGrCqcDFTDXDK
Erp1NyxiXQIkwo2vo3YeLEXz1DSk0V4uiR82CNYTUHl+D20Ig9tbRQmdTb7YYyIFEaNZnnKU4puu
9pkkT8OhMKRYXR3VKeycVT4M+UWJa2uTN/Dy/vXXgaq+Yndg3dUdYw+a53SX6uF3qOb7BNl7NBb1
1gCF9MZCENpBZMMtP9gkTnVzDRWollCgPAKwyfJ9pMrnImw3V3uu2oBhf3WkG7MMZkQ7L+tG+DDm
hMo6uOBcF0QElVhf5OnGbFKoAyXtD+FBNMmFDWaFwHMYg08rtSLzqqxXj9fNtoiMN9mFPU4e8XBs
ly+digaKzARBJOUdo5Ejm/Syvv/vL5n9zdIK9a4cissAlkC9xEuG6b+VA5ZC1+9mnWzxahi6Tbe7
5grqvl2jtm6hI5TcBHIy9IuSN17V1v1L3lLjQibUT0GRRUc4DLzQA2hISGvUPc+tuMYKT1+ldmP2
obPPrc535yCLvxJPyKjWVOgsalMASmQEaaX9W+/b+rfIqo69+nWs/OgDRxt4HAKI+tM1qCkkfmr+
R6CGiC1MFABYET8rCkkPUFG+gfH2VoWqphqDjUhgARhQDa9Z0S0EgZUAWdfNqlvsHbUnOYnnJMv0
Ux09/55R66Q4qTVfrTomTLiynLux9DmIPLjHTVFeNGwshsTwcNhl0x+q/ASp7ExyiLI29IAPt7h3
Esf6MiABOSCA9Hc5ln7e1TqhD4b7cRG5xfFU7q+J4/nkXCaiMm4nQk+fyAoEZbNiYjcU4sj1RQ8n
2dHbsaJUn1m4W6nENzZs81MxJiXYG6r+ucFiX+mxGy19AaPWItyqTetxO8RDcibhmdRvA0R3Yqfb
x5O8fHqjxQMOAEGw2KukWygiZCb4QARR1d9FNVJ5RcA3WOQ7c67efG74ld07MNsZViH0U1oOZdRJ
5EXf/nlx0EsVNMVcazfBZCLNLVTbWEM2efcUAzrCchuVmzFEsQL3tzkGBl6SUXK6ridKkI+40VkG
ihUsCBWqkFXGg7K7xmjMkzPvwSloHDpGjFZSRa/YGZwtVizy4icq/La296qaVEQ2WrijIDsny7ke
T1X641rhZOxrtK/4PmlDa22SVCQ3n/t7kVjTfWGXz70hHfBbVqPQQBgI4aPySCS9lGSk3dpabFxi
Zq+zWRIYpRoTZWmgAdZ0e9Opmda0uo+WYbLAHid/z01Zu53jp26EwGTN8Pigwqi6a/2CufgiA2KW
ZJ8/DwFSoQLfpy93uhWUXybIgQvZDluXpiwPSrwkX8FyPZih8ewrfroVEXNHuAF44uErVMK03znE
dO7YYgGeMDPiXC5/ZFfinnyvJQqnOJsKQrQs8SGWsPyjI4ZLVWdvBm4EbdMVj0GtnqAAmmBAJt9R
wLsKyvjHfKC3UmIDmVvZHGMzr+5QvdEz8Diwlkxf0Xjjw7Z8JgtVVdcrNGvI3TegBeJYFuZ60NT6
ePWN6WT5u6XPpyWZrsVLaGaQuekAi5kJP+MbSSY0CZcQr4y3hpEAj5V3NflNmAjprW6c+6DEtiCT
e2g+t3Ealu7VRkb0sXEf9CGsV5h+cN1/YCjC08H/DDLcoprGpqKWd9dDEYDs5bZHt8ay6ite2CHM
BU6CfUYO9bcuZHabNc0dKhz54AxPOB1s5zQOvwdp0buJIcAnI9PZJCrzFPxrtleb1K6Psg050PdF
R0KCtYTDCPSRFQJszFDjRS7/e8uCfKZHAFowN7dGa381ML6u+jKkVq4Cay9gIqGljLDiqfA8xi4Q
g8eGcvLat5W9prmQJSCOL50aZKrAa9Ko2A7E+yB+iH6oWPoV8P83Y0ZJC8dP36FChtm+JMP0/mDs
46FHD2WZ0A+rdvR6wo7X/dV3QMTpfkhwUYRzFnmN4cT0JZTI5qI1xmmAgUY1vjYqpJY80Vyi7Qgs
y31cTj7/V0EZAv5SE95dyWfdJrrLiSO5g+Egn3s7ZO6q5S95YyXHHAsrVqOuWHW5qa/FYoEpESzd
+FH1Nhpon65uk1MNj0UlFXmlFbb1MDUEz9f1D0I0kKRqKV9KjTEhFrUu0OPAEKeHS4vQb2NnRrxX
fP9R4jh0V7P2XFN/oaPyqz24SzGozmdWIOeHEh0ySITQO7aksZmoEKFrUekMPkyia0tQ2pa6JxhK
mVsopsMoLrlvgKQm1WtZTQpjeHw5JHaaq5ot57pWXldNVs8y7zRGwjfYqBUujSBW/QOFoF0AHHxm
EYvwBlJvsG5LjLKlhVfSoOgOXlfaThXBjx7YeJNOGcPVa/7acISIku0c6DzbyTGPUdlGj1l7pKIv
v7ZGRv1Tm9EjhiDW57pjcAMsf9kuUo9oDpqNXTiGy2NrbWq7yQ+lkvM4mfqDgR1K1ZJeaIX1G6rM
o1CZlUcIue8G3/6B6EwDiDPJJPbn+8bsv8yR0W1wYQQa8A3/sSDmsw/N7QyRxYUZ3d0VrbIjVtjA
AJxJKLMjlJ5phO91QEOWhT5U7Q4ruaWAV1pCo66LSqDa7BayXfPozreBNjNIZCUbLO7uPpy2eUVR
NZmInmUI4pvn5r6HIHM0nPElIJ3gxpKzfcMameAAw8wrZY19KFnPfBK0HxuNJtVOjWeWrfg9Sruz
kWU23JDgwGRtWpeg+rupFPWtzW27SmpGZ2PRWevrbr8MuYHZpuP1mKf2IbfH8l7UFdi0oC64ZlHp
eN/v51bdXzczucina0PlMSZbUiNMa0mKuv50qoJvZHr12Ds6AyfEsr0oqC+FGDSusu0cZDqcjVTb
VUv4YFVq52ZQEAGY/SHS0ILb8xHLks6DfZo9Tv40YxRBBZXS/snFXASHIxLQr7cwjosXgTvrgQcG
XtTcUaPrpGNJta/P/3ohSX25IzQEWLIK7/0FUphS/wd0MblBcP0GvKpv6qGQKelTeFJKlLquldn2
gZbyew/dhtE4a5eiJwQKlj5sv6WqCHP7YEbYLhBNfNbz+AE9XIvfTGAvYjGWk8YM13mHVwD1/gSA
3Ndurqb7cGxI/iTZ+NQ50IsqOynv24CRrMam0bpj2ehr1J9f4VZiMY1k25V69WOGgLBP4QaybwU2
nVy4voZWZY7C9JdEwf0cI41kfwy2kniAU5n3lDlMM5Ak4JRe+iF0uXGjFuO0UyqCOBevtruwzu4+
LYml4Wy6MCEKEyPYpYFOaqBBfH5gMi3xbLjthItagcYaqyumKjFJd1X1ZCZTDAgHIqKI+MCJwY2i
Q8t6/dHkd08SdxpXZoIURYsOuXGil6rPt2mWfukYcd4qjXxJTHDBMmbdz8UD3MDhSfYYxBXd4ih6
XUiArG+zFlRYLaT5mMTqKQrx9W9ziQt4NmT7/6CE1YJhhIJpigfbv4QjM6dbU77ONmCNm0C5q1CR
bbWqZvO5T/xbx34SypOlPdf6c2M8wlBZ1Zq5slDeGzqkamoeTVfWrLdkfbmHXOwICdaxWGm3bb6z
23XXVGjWX6bm3HTnBej9D1ULcwuoSVJZGHeFROWupAdBqAQ4b/A8BhLcY15XVFwjOsaIhA3I29UP
XIaiOdpDrNkBdr+ozkKYrckAaCbMNit7FerAHANReJXePJMIzBw0RDwIOf2+aY0HeJse6ix2nlh7
IPX8tdRMLy/wFZqLUnGTQN43ZXvUMBIBw+cojHiXohUNih5rPEtmKyaXbzCUnkiQ5eouqXV2Lve6
FSPL1wz4uslwCTtizFW2/NivH2gq8T5iaow6unWKxwbFBXZkCfqRFtBl8hSk2tCdBz9B1R6SJodT
qrCZbFY6E6yZXAQjE14gILXD3FR0lSxIm8tH5Msur/8i+Eb7NfhGU6UuVMFw1BCmEL9mDOV1VTrt
GFeg2sV6AO66nZYviX2fNJT7lTGVDK/4YomSL6b1+7fXnwUt+cSqAw2mhgd/Ar096AFJ8q6SpyQ6
6CrSIyn18+eXkuq2GGh7/v63//XP//y3oscfi4z/rn/zVpRTHQEo/vM/yf3613en6I2JXPGj/fW3
ljf6718j0/z3N16yvP/wjZfjtzqdu496unw0Xfr5BsFHsfzm/+uLf/u4/iuPU/nxj7+/FV1OrOXl
I4iKnFTw60v793/8XSyXiXPwGVz251TxJv3+t8NH3XxMf/qrz2hxRftNhSeskzyyRIIblkUEyPDR
tP/4Oy9pLFokkVimqmkMLYnXyclcDf/xd8P5TTPJb7EcHRa97ahY/TZF9/tLwmSpxanAFtd08X8n
XPyPUVISE2HHVm0b5jchZhzeL3FLXRe20qGNXRX5h0jvIoZ9NtlLBZnRqbMyWJ5/Oj/3nyFVPwe7
/U/vR166w5Fbhq6bvwQqJeNioDoyRQ5jUlvfB/Vu7p8n7X3MbnCq+4s3E0t8yucxLBfv89MJy9Ys
RyyhSr9miVlmXWHYZFEHQ6lM5+dgp5R3MXR5v4aWY34sHpadtm+MB8wEs7w4pLnYmOpFVwOw77/6
7FL8MS+J4yGxSy45UlITlmrJ5fWfAmi0oM6x3YJcFZjzQ60eA0rbKXfcEOS61AbgxTfJ7oplCFqK
o3AWEU2y89Xhvm7zZ7ysT8n8GmEMuCpNe8/obWVBg4tiSUcfnStp3uoKpliOuXhqvU5BzuSB8rLA
T350zmFP6lH9nPTTDpeWpvshoPxXc+VVOnF6eYegvUQtwTAYQQ4BoFR8Rf+qEy8SdkAkKxWHjTQK
vaB5XizncZ2BarrKIKAJAwm9rwCGM94VGUNCTre917rOJWnZbYdtE0cryV1VsawOCEhz+B4YmrrL
Zwj5y0nt1ik6KRP4Gr5NWkDkIgMV+0U3Sngv9EyG/o7M2S0lLXtNKtmE2Kvr1rFo0QeyPmPnZAvF
0/hQjiTzbHwPxlVd5K7GrkAdawzrftEpwIzFmgFBHmZHtOgZKdd3No2RVQu3YQwBZCVxX+JSEc8C
zVYSmqQiG4eCioyU72rMDkKGP4nzjh7EhWcJeX0lMc4mxnc5f0Fx18Ijs2HzEeWT8Vb6nO4gtWAw
ka47xrExIm17Ep7kjNvJczTriK82Wty5iv1S2s0q58lri2c+s5/cD4svcua2FsyE4MMY9+P0nMKe
EHx0ZYA+PmLPAYlDNuT6LmN2SGIRPLWas0c0MiOuYzQwdWxSzBFwuFNKL9gKRNw9TlflyyTfSzuF
FKhjo6xiJ9sxvEEQSRc7RLAfyakpSQBQtdbNGIottFkxY9aFq7KDI1OA3rwJPNtQdjirnZePO3O/
zH7gQZ6EY6YhQWxXYY/wQXlP52PRvAzR0ekvSXVeekKSU0n6QCxO9FZUeX51V+JWYtKJ5vl7DxFC
TNraUshdtfOVM9zpyq1WvAD9YS7Dg+In67l5hjcI9XTV59yJAsep4ENw2U2MEDExHLhNuC44JLqm
zuUkw1WJ5ArhgJtS0sY6Bpq8NiCXXX5vuQ4RemwoawDtlya/U3giTf/CLeFjSQbktBo1mBq68JQg
9PAI9XSww+U2sQAY1ZEbTgYeTrdeTpC8byc3xbidq5l4BWZaEKfGxS8kU5BZNezbl+UTivgj5Co3
GMLSpeFPpSDPDLalShwkRbMmXSwbN0aBtJlnFukHuq10jebSbfB3m9qAuGUehfij5ibOmq0yYKHH
p4z6D1HQWryjjICcGrgRNx9q+eVUVrRqGRrnHru9XEUvrXAmZt8rrPK2TZjYMIqMjfRYSfuZFc3D
Ju8Jb5g3AbsXAT+2v+OTXhgkDxinNjC2FUNQX9PgV2Rr8F3hkMVR4qMBR4XjXV5VRemVPPi19W0o
YStze5YStpP2kczwI+C5B7ibl+Na1zEYqJ4FeGTZ4XVcvJMVRFlPAQCHUnjL3jSOZ8t4EFyuwl9C
3Tmo4UNrW8iKZDpkBNGl3FNcpbBhLltt45gZ01QjrDGxjhJoHagXwcU4vs5MzmEAvlkJd1kX+0xl
aVt2iWgFwAz4YvCscC/CnMY5Ctr2R1JzmQ0aj5c4+R7iC1oWsEly+xWy4kH25i3xPdc60i9tuq0X
eKYj4qeCAGCsD5Z7d3lQeQ5U3XFVtWWuTBgwuxMklJVB04rN71oKFjAzwdeqWysYTKhYIAqeanjT
PItphWEiqdfjczU+1zxEEWupln1MPIAWeBcHawyd2+AYv6zjUJNRJbOCwdCpRjo930sVAlwBl+wg
Z3DICpjjD2GwLQ6EOpF4qdStq1R3VRdsnErbDCP6oiyE148P+MbO9U0TBZs6Hd/qBijG0rQNpNrD
YNAv2mnz1TGVdQfbceFRjZAOFroUmRPoHtAZcqxR9kEzjMkFdzAXRefEZNalwF610y51zOkZ7hZa
NArDNYoRwqK9ZQ1KuMZDi3FdYO61Id0t/lppg/sOccrLBpSH8Im5cglrmIlUlTUR7YrDiLFwcHCL
6j2atp2q6N6oIMqtnW8lYTFqaxy7jNGvkSy3dvCZP/dv1cf/x+L359r3n/+fVdHEuP5UJf6pin4s
ko/0e/dzBX39i98raHTgv1EK29THhAJLci3+u4IWlvabpHGCVEJcrGktBdfvFbRi/yZ1TScJA1Iy
Za6p8trvJbTi/GZQ8KrUoDovCU2If6eG1pZYxX+VmaYjDNMyQdtVA5djR1wjgn8q6yTGc0ksu/Fh
kjfI8EmzXOPOmGsu5gTyhCfDizyLegP3GZtPNzdvC3/d6qvmlWf7pxP3P5TX2h/r6z8fyi/1tYUY
bjFXGB+gi9YMqQ+x/Ijbg9igk/WGBsV+KFZzvem9kHGUs0u9CMMKic38fRS+YwnYu8LV3dqtmMKm
X9XhL1JKfgk3/fMBLomIP50rHC1AWZLxeoCCWmjthGuKpy/sYyscrBjRqByDsrVQt8AqC6wDWfeD
/xfnSfwxePHPh/FL36PaCskeOoeBCe79vE4Y49CS3Dnu8Natq8dFKwSbCwuLv3hj7Y8twJ/f+JfE
R0fg+wMbevn8nfMAIZguyxU79v14BT6G6BqOg0uIV74P451QXzH2gkztDmsJ9Lbpi40a3OtMENfW
X2TdGn9MD/3zoS331k+Xxl8iQyaDQ2tSrHPOmbmx512A2QtDrGGtEiF0CteMU1xA49L/oioH3dhk
EoIFPlXrHAusbqsW90Vy0Dd49g6e5ZXJA7SdKbhY2y7ytFWEjsFF0Y6XyYqN4a/6PXW5bP+3J/GX
BkuRQ0PUCE9i4w1e8l+kndlyo1yytq+ICObhlFFzyZbLdvlE4ZqYBUKAgKv/H7x7d6n5VOaP3mcV
9XUXaLFWZq7MdzjvKBcG1FhaB5KtqkPYPoAHluU3Ccz9CUn5dxUwycW+wLGPDmLxHYcHRHSgOfWF
nT5ol3VscIgRpaRhDsOWSVFId3qRYZaQOMcN/j9CuipQAoKXBzBG9s3H8LTrLw4Qp+Jr9dWAMPe1
N96yFAGuF+bnaOztY/+yljfpU7EHzKihv1Y4LQUGoqFfjuu8XYHoyRMwNIhvkpK8aiXpji57QDnE
BUVGtwzhq9jdFhpEYrjJIwVtioSvo67rr8d1/CSCVQS5xFjIQQ3Njx6MeB+luGkswfWP5LLl50FH
mdnT+rixbjbOKVN0cJ9Dd6itrZi8ILUqYWqYx6sWlE99kLX9qbUvEvFnnTgp8zjPDBRspVclfCg9
WgmU3Z0PzRAKWxJYDkPWTNxWoQKsBqkDkELbrgiMkDHh2uqWp/BF7Z5j8+nznyHP7H994p57QZgs
MxViJzQ52oJeky5VB5E5eKiuPLwq5hP1CDWGh9JK+gWSgHB8Rhcv+Z8y4X9aSPdi+Nx7yP+5nJ0p
FJbYcQ5rZDDWqlMhLc0973cD66IUbc0bI3QTQVpxEIkUvpnCurn+hohreJ+vyMQw918RgcJQpYdF
u+KjZ3nzYY0E5IOUtt3BOly9COb5d67r3JneEe2ieg1MHN1mAqRyNzLfPHOSwaDvMUhteeYVhOqm
qhaJxkU8WaSqLwiIruBqESiQjN0GrtBSDeqlZBfblnUZbNWm9Fv37fpCyegVys7s95ax64rnwZEj
4o+4NmY2v67cCzk37ztJaB3GEZWplN0hSzY5bfzc7T3atQ6zlZfryYfdpJ0XtEh8QXZphFjQdbnr
Ck4buwzRzh2CMS4uBrYlP/bntU61IDjcnJ2jMviyL0QPFOYRzn3Lo+KXETP77bG2NXNXJBvIXUj4
LFBITA86zu8VGK01/1r2RcwZzzgdgA7ShlnbynVhFosyuHY/Pt8i8n+22P65RSaJFN+X0JLqc3fA
WdiEVdHDMv7F92k8lBsiFM/X2svRNV3GegqIcgmwv0NbqEPGLFs2lQt908jcbJd5KIXHXz5/O2k8
Kv/IBzcfZ5JtI7TKG2Gk2kYblEKXykLYSYhssmxVgM7RTHGjzD1ukkFR8kVlQGfv9lhAxYECWlnw
8gLwz+Js7S6ndSoFUROEj8fM7agTIeSgqONezK/IJCETFb6fT4kbhQ/ZEVVWl/+7C8UAQm2AE9Dn
SyPfTZU3SzNJlSLq8uJRJdrV7ti0W1Yx9IbFaUnaT0WgMEHoWU7JlOeykIZlWayRiAdShlKkwyjH
WNGdCRcnaGmLmRebOVDj3eE2mxhnZMjU8cWk8dVixv62gXcrbM78Nw6/Qbw6gkmwUSV0k9+dA+3A
FUBh2sU3dCZmIuBkKvOP7a1MckIURr2EY3B3MKrXKHtLnpCeg8yBgkvtlaKLnDKMZbfyyufs3Sp+
IRNaJS+Do/qjdHTjzr2PNEa/Tzb0xw68icjYSIXWWbpQt5oQGWjmYpOyMN3WqdNFCgkCeyybga47
F5bvJ8c/20UZv9rNg6sTxp2RwUKcU8Q3RcSEl1BrUN45pIFJwwVPy24Vhh7zUH3NNF8NA9Gtsx+n
AI7fzA65e8m5eZdJitCNTIX9xammijxSJwQQF/WH3rtSvpdrjPS8dnHJ3+NNrm/OFBvtOoZ0aNn9
q944kDZPxJrTadNfj3ZLu8TwP38/be79JimhVrBC0FWqUPoLev47llDvfy8Rr/SRXXbT0b3op4H5
9KK97ptki0eCLi3JGKfXJtnROX9uPZiWybdBCaL2eykcUuEdWBXgVqpQd3Bw2WTaR9zHfho6EpPb
R+4NF8U7ScuTV3u9/qOTVkO/bQCin/YJhGjvaJsL0T6hfhE0xxkf+/u3zpsPMkkCoE7NLAOrdEj0
hX510W3Lv/Q5tisBrVqd74K+2Dq7fIfWeOY0I/xVrxHh6Gm5MMZwSFXoddFfR/LLkWsslw/oO33+
UeS5kzNJBcWlLXu0RMerQXlZDO4x9A3lWddeE/j0FXEFqRrIZ1/ShGAc1F5YbXVuOE6a+vqwY20D
uNKfvxNths9P8yRfSIUUgyzgUHV+tLfWodfa7eq8vBzmD/BH2PwsckzifcMo8dhWPIu+ttuiOsqs
IXo8/eid3pOflc3JN1tkE5dsG+C3NSwxeSP7EBd3UJ1fThgdnPzzT6g5B6Tzjr8+X4n7O2jsyNDI
kS1Nn7ydVgMpOzan7qAGiq+/d+E+9SK/ZqM/4NYLWj5JtxmdWUSgJVv00SoFK3EKIkwoAZWoAQCy
Ar6MiqqgJy9mS/LxxP5j8f68njHJSVBfjdC4sHgVeRufg4aCq3dMmusZfu1O/1769Hy4HGNBrtV7
XIskCiFhq5zggS5zX8Ig0g2/f75o0t0UfvNWk+QkVyGcgYRyI0f6Gmen3BuJ1z9TT9id0cLz9GoR
m0H2rvviIp97uDyzJON/v0kIXabEClSr8Twdg5Mf+ZiqoTf50LJfQjeL52LM3PMmCQhHsiin101Q
XcTvxnlBIaxiDgpz0h8jvoB26hq1t/y6MjMHrYWVFdSPVWDsq7mx8v2i4GbdJ/mnky9GkVv89PEo
nVp+fTcA/t7r6l67/ixOjzpDoqr82buVzbiUZAz13dX7bRQieqW+IIpXqu7MZrgb325eapJ0hDBt
tTj52KKRuJcBtjvoSI2VwQijC3oXrwRSxudPvd/OunnqJPLjB3eNIoNUzG3NTxcZN9ZHcXg9okpw
5a+Mh+T4FMGaxGsImkXjGMHJixHvdQrkaeVFZD7ryVMH5zY9LbNwkZYAzFTXminM75dNN685Cf5D
esnyzuKSVru1uUQwTqSZ5oKGV3yr93pmRGBoHXzL1GBmge5WszdPnoR4LZTzizE2ZDv4xe8FfpCR
JxBf4cjwheK3owuzCAq5F0OXNFwwo1XlV4KHuz09yc1cJLvf+Lx5n0mgBX00xEbG+6jIfWEUbcve
sAA56kESYQLtyi/6InZN5/Nl0O5muj+PNScB9NwoEHlL9olyKJeFxeTNQ03STFdt7jPsMfH2QA5h
wGkYyazg3DxJ9V4dXkGYodosLNXzVqj8vN9LedC4ErI8zqhc4UklzmG+5ZYMX9v1idlZVa8UHOch
AWJxcH3C9vsEiEpb1AH1EZPMmCv4dRGiODRzFCbgjn9dFW5+4iQaqz18ZetKgUErC1VgJJpaqNmw
ibme25anBYLBvcVJPIj8aHXJ9RKBBoZuM0s9+x6TwFygX9upx3+l0ovlZUiC6XZGhDZNmMVgFEz1
BwrFdvvQL6LjI1oFSvo9Bnj9+TefO3TmJGJf6i5WonrsjOiLbDm4CKRYYytAahEKH4vY2C2dGKWg
uTN3t/6++RJjqLxNTapVsALpuMfl3xlupA7t1PyxrA6IXJ+0wGh85A5ULNpt096NF6YjugCagx5Z
kuwM4SeTzLKzZYhy62zm89xvmNy83CROo3p+7Iaaz5P+Po0ngRnr8S1GK2DbupjcPTK491Bb0Sly
aN0olGpe3TvQxgxUH3E6Rl0pODqtEVTSzL3l/gDg5tUmwdwoWnOIrx/dc8SjIv25jd/NMxAY5WEA
wJyA6b0Mb3jFwrM/IOFK7fWVGlIUV0WGfvJOiQOYy4HuaJeXyP0RK06ReKgS2zHDVw1ORo9FtIwd
CZI7Tou4eAw3v0MLuUYLc0FfaG4HjsHsk7LNnIR9NCU6JZa4l8jghfhJvReLnrKIC4djkXtDipHQ
Bg4PohXikosJvJgqGGLQld7nZ+H+iPBmaSdpIAK+El7G24fW2KngmThvZIuhDWorQI9YD0QvQxiD
6Ff8IMRJ5U7HkFh/TEBIeObcy4xb7LNlmeQADS5uL47VLLrfdpT7KMHQLw0fWxOXSFfAC8++oDNm
g6f2McheCqrfKBsjfVFVb/DaN/yC5qLn/f7CnwWyJgmivmLRoRQfeWnoqOrTDVBq8Aweqo1gmr18
eQV1goHGzlAeaofAYazQh5qLHffnkzfvMYnimCMMKlgQWt5MapfVvkEg6wU/nYIkiTSa+uO8jNbS
18g7vwBqma1yZ0p6axK89as+6FlbjEnkGBQPxK3Es0Qvpb+dNg9S92jUMBy/XMuv+G5VvgRC0FeN
1ZCsY33FeKrcmqMz7KbpH6+GOZPi1Lm3m0b0NtRORssurt3iOc5XBaiOyHgs+4MEQrov9udyX6W+
BgioQ3F03TZb2GRVs8gMr/O5Z/4KV8dmeczfU2l9PL8J/eYkf8eW9ahy+W5ex6zQtZuuXGvHg0CA
yely1dVzPxwuEgaH+7PECHF2GDyTL6xJvjgWepGbPTEt2gy+5ucP0UYPZI8BuYMJRQPy0L36CH47
I9koXHweGtS5p08SAgrzZ7g9BKnxIgU0MqN8eKzF76Kyxi9MEl+kCqIgSLTqFaUiMJYPZ2Ty3Qol
TTM4aQgSIjViEZ81f8wd3MGAGhx3EcJkRb3qq6V8fD9GyMk9Ssa3tjzgxIiCqNB+1cLXtH5CIFRA
eB2C6xJmU5N80cKfn//CuZrTmuQVLQnF2NK5LzGS9LETy73ENzLqOr8DbTB24wZxPbTebPwfT8sn
gc6axP+8Qk/+In8EuqtX7eOVumTeEkheGTSzmd2YqXGtSYzHr6HLNMRQKTvqZecLsYdg6AVFWSzp
lv1vNBVgQV1/IUwAohKEFZKGNsJB+A42oN4chZyZOiAI+7dmQwsZWZsgXkc/YYwNGzTG9thfWgF5
cqs+lo7xfF6i2Mvd0kDr1OuC0w5ormwB2bWbp+P3inECgnzu8KX/TtNGseUFZMz0udrmJrxXJ2vn
ssr9xQZXA0dCNyx1EjmlopGuhZV0B31LRs3IHmhHDu7pgEnL+dV8SrnrpK2n8sMVplYq1Ipm37ez
Pfu/bLc/LzKJoVaayeHlHP6r07UZh3ExoApC0AOwl0UGn85Dfrn79l9t8z/PnUTHthHLFnVPuqDo
7eJS9NzAmULlzucmDJpUo1UBINFRTA95BoSVPn+8PLf+kyhWFLqIlh0/e5TpcqFE2iLIhgCZL8EC
Unl04f/yXJ/ZhAc++kJuwUMmeUZy9npazl1DjPu115/VmIS1XEvxhOhpTl08AEitWz6l+UKEq4uj
vVE/GMguVRuj6exjERTylrsBuAjZV9P11fLOR9Pu0q/oVGbNUrOWarzty52kwzCDH3W09d8m2lYR
muIOWAufqThYXxseMjjryliL4NrbVW4EMbrfFtxEfN0WJ1R0nNbD3w2hpujQN2tR2xyTR0v6kgi7
jqOiv8r0jwJd/zIgr3p0tW/nXrbN/pcC/uXYvp7yF+2426G0HzqpO391+8st+c+aTQJlEg2Isgqk
gqtzRQfFg3c8wJDCmerpXPoYUgkRYAivR/f5LXRRGaf/JHrCC+rYoorkq2L31y1E8n4PaytAnDAW
vp1l56owNt6jfZxge2nZeLmvBTdzWsk+A0xV4QX7WuOh2n/Vlmn3W9Edkz7rzMXng9zwz2D858dN
gnEaIRN2jRldnX8fg/q8UF6F0D1HjvlwDPo3TJOdVLCx74mhZppg4V1ldJQAiOsjTnnC6Q+3e9Dn
6ThZt3DyRtrdkZ+q5wRIjmSL2LF9h5UAvgizTDw76hzJcb/O3Qa9MtOp7Ny/Lo758rKqcNMobOhP
qkVA8vUWr6TDCX+V2ar2/vwZosv/xsRJSkhKo27K89h3GmeGiONlPlxj4L3MoHsXZ7IM1uhMulXH
hfxsoSflfZ9AhJEgLB/CDG+eoJGDEWNXL5XmIJp7Md9J5g+9+pFclhdrV5B86RlfAiwvLG6jyGlc
n0UZKu/P4+VtAF4rLaWByiINUJYC7RSdd0jgC+75ctBV7qkdAHY9iPQnAwQbsrqeku/l+mE15Ct5
cZkplpSZ36ZNrglmoWlhFpNkkqXmF+967569TLbbJ3RcPVgogrLMEuRMlyPhBz18/hKxYK9B+mXs
A1x/Jf5FWAq64SBrWnAtDVVu1f3ijEzzoO7M0wL/c4TC+sj/PDzfx9L82QofZ/+mKTGERq2iPkez
Hj3BwjZ/SVxsOtHrf5y54HjiOlFt7TTz1Nn1muTCXDvnuFdwnxgjSrUvLb8AwiZKb2bLa2RvVxnJ
zydcPY/BGTEJF4g3cPiMMW5Xb5R0ccIFqM4YLT8K5Vq0FlK5zq1lnQLBBwgVrTlqFSLBu6P5FA7u
zJLNpJAprraVT6ZZDcKVy9DVU3H5Botn5Gw+u0ZvM6J9gx4gpUTylWoGiUAs4Szl/5hWtUlaVXrt
GKOKOOYxQd6YxVoTtkm9OEJySHwxXSswKcItkqZO/DPtdoq0NIffAkMft9UZhMzVtH/puP87pGiT
vFoLYaGrA1Umzpt287s5O/RxMfPiz6PxukyTxRFeuheYUvja2BcZJW8nwrGHDlLuRe8DfFkgkY/V
Cr+rF2sm+PzlHv/n9SYpzITbV5YFVcjFqyP3KAWIxnKPCwxovEiCovX8u/OqRxXnQQ+lqnO2nas8
Jqy//23E/nmFSaJJTpFV4bZBIdqz6RUQlA3DTOgLwWD6iCArw0JsA/B7IoqbLr5ERBHTmkl3c+XY
B0jg5rxDxNBPxzge78rxbgT7YDqqBaIjOx/osOpQNjsUmtzehaOUYlkFVODVMLy5vPuXfvCf5Zik
g6Y+DnoK5PpjWpUu0CbtRxOUR7xjVIpTAUnNpSZ6RlAASNth5cuABu/Oz8/yfbjRn/A3xYgi+CYr
cfkRuCVfAhkA7K35hcxD98NSFhVIAdEzl+0Hzpna6rrMio1arZVmS14monvNi5jPvdT9q/e/l2aK
+ESPZQitnpcCvKYIvsHYTg/60wHFZHN4U9SfHfS1bdgveT2HG1uyacFloSxmXDxVedaKH52DOyH2
b/g3+NfZmmnuNOmT8J2ZhRqlDTdns7M7f4AN1gaJEOTnzYDkh7oUNNif3uW8VDu/8yhm9ctLhkZC
dcD1rhRmsu9fBs5/1usfNxw0hhA06A7DF/WywTs9y33UUb08CJfR8EXhr39ApHXn4Qt/AQj8efQk
DB+zSC/OCj2aYliUSBW54D6b9eWEt+WvIyKaubRFvXwccjSepL9FSDPycVTfvO5K44A8Tp2/DKgc
yDbALGf2kM3tpElUltRWt3Ao+Z8mzjhvqEbsj4tlFr2G7GynxULKvoMWRnmfEsqeSwtz5YU+ibsh
ffpzii8kcbf36idQ6aA5uGoPXu4y7QKzMRtnx833SZ2pT+IshkVDdpR55AiWzva51y2SF4iyQRug
XDXXtf7LOOnPDhg/wU1ATWs015txnERYh6XtFBZ+eF6oO4YXjbDXM5rlMm0T72zNFCJ/adH9efQk
hGJ0dRzksYE1dnbCEuWL91L7Eia7VD5UAsWc8oLStyJ8TcQXRGrg3MkOzN/IoYMTYGTReiaKtwOC
qs13AROA9LcnY3HFOAKd8MvjNXqU/cIv2ZZI+5rit7z7YsXuUUHN+6AhZdRcnEo9qOHmFAgzFeJf
wAz//m1TaEuVNedIEI/Xg3Bo3Yu0zLkSPp13/RbDAygpPDlC8R6gnHeuAToOHoZI/BH6oYdY8Gz/
fabA/2iy3XxlJTFL4OikzXEfR9+kRQTX1Xi44maBRElm42DjXRdYkl1Frvxq0CUzSUEZT8on29qY
xFzMmiAmnjnKVzp3TA39NttGqO7xgUDKXt5p2tkJEq1u/ntI7Iq/Gz4q066RlsgSIylLq2k8engu
Bn0JExTRLTwgGmkseGaPxSgg8en7ToJyWgqimup8wLM5BsdjR1tA039kDf5jm77Yif0m+Vq5zBAv
4BwemuZRtQ7R8KI6rQIaMf4l4ghaxCsje8iMt3OCjXtmAO7d1Ohrntpdd3nppO+C+kXsHmCySzjC
bZvoiMfCb/X8FSzqB2tfvm4LLDar4YdRLNT8O3QZlggLjSuyyXb7HY4Z6nCZCEoK353IxCEEdfGl
jDy1ewkXBfCIZCmZzjkMImUVcTP2evOhrNBv7Z7bwkmyPWZWfshE7KqNftlc303/ghiTm+WP7AJN
fsDWC3ha22F4ymQZfoAQrWJXiNfWEKSgBMwyCOtHnTGS7IL/pvJsTuvyB5qzfRSo133JOAlJK7pm
oHYoyqAofbRXkSnGtUJg2uTl+bYXH3sNaOUeNgYCBSu99BKWy0O65Vi/opSf09IsGKyBdZc8KBIY
+DVAc7moxP2GjXAdNhmK/vyP2yZ2rmAW8EvAesqpHq9Q7bUvQrbtvsvRj1ELp1vjTZUpDzL4SFip
/fU3WIeqaWd2/V8GlH/CwCS/NpWoo9PDtQLfsWcpDKzjVnutfl4err/yr/GWGPtsFT/H7lGLu7Xd
EXb3l7W4+7xMnN3Mkzxa60J2VvGhOyRjWwo4JB5Jev0eKY6KeYi06k3nmiwVNKHeRrnjbfuKSBZ+
G53sFtyEkH1EeQBPzK8n1HK/1uuudETUkHpHPvn6dSULAe7UJ2XRtws5XF1SD4fNeJscHaDLYoMG
gVMihNI7LXvkFX+Vkr9Yg8rt9/K3VvKyF8FC6BqVY1waA3ZpFD3gUKzRYf5mWoHyju+PUnxwuWIf
b+r84jRgWsCqzGJHZy7HxiThx62uZLXA5XhgskakUjhGDtZyJ2YcyvLiS076cyw/UtfaozkmDpho
eZ9/rbm8aEwqAMkqVXxdqQBA4oUiuKpE9/ADJmRWL+GwavLnXtpW/aHAkJJznl8XarMYpFVSb67u
5anARPoBGTO5Wp0Q00pws0FqZHdM9okL3X0E5NbSt5azWI2Nsqxf1dXb0ROEn2X31LZfIs9w82iG
MzJ3wTYmdcapi7Er0z/66Co2T8wxYq+OfTw6BgbfVbfJrw8KkmLu8B1f+eRFC5AL0H+UOzF1TrAO
i0VzWjTqtlV3WkhLTHicHZaPIf2zFDWpR6SzEgkqfPsD/EbEKBHkOAmIx2yOMQJzgHgNG1Y72Iqr
3z7jMUsfAk8p4dHsH1k64VdF83i2Ar77TiZMaMswTJQuJuOfQhb/NURV38ZqUFmcVVvwKk/6DZ34
QdjPLcL9Sf3NAyd5WqyMk57n3GvRjsYJhGorz2WoU3K7wNtQKEAaIdmwLBrP0FE0fCxklJePM3Hz
/u365i0m2XfAVxrRIOv6cbs20HFUvuXlXkE0wk1cffkjk4JEXA7mq/SefFw95srw+6idmzeYRG4B
b9YKKZHroW9dZFzolDnaAmgjePJuKcYLuJin+D3pXk5gqd3RJNRP6KIZ1DSxF0EysoIYSEP7eDxv
U0Bp0jItvhTWUhMOfb8+KU8IZAzwpbIgAb7fPRba6vMwcj/33PyCadA/52cjo9N40C+bk/GjhS06
DAc0WKXz6ozk6zp1BghVxT4EGZIoq0u2ycw1tkgE2w4fHbyMZir++z2km1eaRFfq/UsRj92bUd8u
wni8r0goxq7Sg4JpNY315yvYhMyEU9EqNsqV8nU/xiMBLbz/4/JMoixmw+3pWhFlcZzeZyJjuxeh
XF6zIJYXuFFmfjGeNNW+ul2zESSu5luMZ8Iz5edctflB8/lH5LlZl0lwZMZb12n+ERzh6V+WdfVU
CHuuDZINWCETH9NsV4q/pLW6vFYLc9jnl4ekX1TF+gXNRZx8I0A1Hl5teCwikYBUtDDqJS1jxB1L
rxWCz9fuL98RPRgN+ioXh0mkVNtjeAkTimPwxrm8QgYl940WZPS5D+TiK5J+soQUOnxjijvacGW7
vSRP/7eXkCZDC6wF+lIxjSukrSUecKbpqMyki2hB+4uBlCsft7oVhEjqMlYsr0s8ET5/g/uzN/Pf
y/BBRLm5VcXgitoUD19ipXbcohBhi6EPuxzhF9wDGLtK1UGzHoxBxVnn5LZi6qrFJsoeTs2+iJ8L
dReTykrJa6I9+uANnpPmV6H8BWIN/VO3A5KYbA2LMW+DrrkGdXqBSQd6PWj+i8WLTrueTmyyP8Z+
m0D98RjElSIQ5/OAapeB38zwWEqvYfcrgx77fVSMSYJz6Xy+DHd3A5bQoiqrqOaLxiRYFyl60CXC
9Ifab7ykDRoQZqgXhA/DGmTCmdn87+gRcyHpJeu28WGWvXevS3T7/EmovlhojJVtKo7Etd4544DM
1ODEdKq0FRczUa6zmdt/wcwAs2iUcy6S/f/BaRy32/QM377FJNxaXR9ZRs5bjJj9M8yzgRucZ10W
GHBHjrbuForlduOkGDCDbV1oTVRX+tJYN898j3s17O2bTKJsJBVp1uUx38PVfsimEzOfDpSFTKPh
6KjuxVX90wpkWbbTnGSFg1n031AJkVdEXEYWTQ0lGNbq5mAwrjgNYo8aX7OqNxTrW4ArCCRpkl1D
YysqR1rWG+46lo+fWB1+a/OfzBEr9AAO/LfrwnK1eJed3xTJn23pjQXMP77TzbuN//3m3YT2nAlZ
ZwyUFoNf7q+/iiB2jAc8QunnudFMqLzbYb1disnhuF7baybGhXgw4jfRUXMXXRJ7+B6dXxRAkAb6
H/po1UlCfhjbiur6xOTPWJsy1AGYWiPpVbh6wxHzDfeqbo1YmXnDu1T72zecHJ/YVFKk7nhDeFe7
yyLbMKLc4NFoVQsNAkPypICHGOcrarpvaTiYxaY+rzAFgm2yKWD/I631wuxV9owPrJUYgsVHnA5c
DsqEJ7sZXAYfxKj6Dflh+iCRYzQj0UzEqsq/PoHXb4DwfC+kVbaqf5sb4wHpvyfwTE4dAMuaveON
S/7ZDpic1FZs1LA7WQPnQ3RioIGudkFN/VvqgPILUOjhAjLHv75bV9+u8uRQxr3YpmUqDISHnIDA
8NCRCcfcLBb9dVmOEhgW+tOZTcIS3URZ42GAb/JMaBi/5Wc/fVL0YJtXyFhkAvykDyghXtQujt+0
nAFih/pFYmdv9NM+f6Y5/rLPnjkpbsq2ki6loI3PjKPt4Da4S6DZhIBuuuU1yl18+TFk6CnmbyW2
IKQTT2t3RVXslKJExqQ57y9KuFctUJjxdVMMR0fUDF8u0V+2NplyeUUb26PD4bb4TmgG3aqgO+1T
YxG1X0VfqfZC+rPUkCgdAqF+M7LdVWn8+oI8ZvgWhS9H7ehd29q7hvDhw6UJNOMUHuoENSkZUH0E
mumLPjwbaHVkHinfNo/foGDHPsi/LNsLhYOnFbDAB8PY58JTHpkoVlSuLsNPueL9iPYTRZRdJbFX
pWN/TcfCEU6jTsu3xvjXz4bgFJipPpeXx3382cJPqrSmyjFKKo4Dg35sPGniY/LhRcdv2C68ohx0
RNLU43aNKdh5rjSa2+5TuQHca5PhlBBU1NS+gBIaHPE590bxA2u7wbmJ1tHr4JkgpuZubndnNjcn
bSouEMKKQpL+43i3yG+6Wjsqh42sV7SwwiDDaMGOxbmkO3OyphICQn7UwVSQ/rsvJVqGTygkMrmB
eWDZ6XLw9HX0NndXvztkuP2lk9wSplaqiQkfuHJPy3F404F0/VUeRnGr3o8W2kqDhO3Jr9oKlNfC
+tl944fPdRfvjpBuX2OSQOoCL8Nzzreu3RO19w8GMOtLgOCf1YF4CUsbbsMyfvk8rNzFo94+dRLF
I1mqlXNqElAz9I2WoofilPA9kr0Lloyp05NlsSpcaLWfXL+Jc+T82R89iefXWukHlKSHgwout38e
0QeJtgVuT3VVBVjRFNQ9M5vsLtv+9jdPwncntrVelTmnql9myxqNfs27hH5Hg2QH7RF9m3iDBGQ1
ILnlSai7Q+sjmYDVSt6xVC+W9el95jPM7ftJdDdqA2v1C59B35ZL9X3kl6eYI4MbhUzuw/IfcQYz
z5xJ4B/KWTclnFRbp1C6sPZm6Sh+/QUNzsIRTw6TPSffU8fJ2PzOPnUmnH50jG6eaqSplmI9Jx5M
OOpBW3ljn6e2aw/Dp4S8hbwdrYpRbGHm596t5/9UrNMeoN6JslLlGSVku25dqwmsBk0QLpoVx10I
YHaqh/E7KycXH6Cm8aBDau4cSHAurqqTwlkZ5EyNDVYd4/fWNXxlTdcBGwqqV7SzZPRVEQ+dmVzM
PnQS4kRN1/tI4CYxgnLjhdH6HUwzqpVxAl+la8vV58QEZ585iWcnXMvCfizZpS9SYffPYKFd7TH7
Pcp99Idk9V+urCojmmnKijplaYXo3EvDGRm9bCn8yBeXgBGfbWyLp36ZeNxXFzMb6n5F9ud5k+sZ
Tq5iaZy4sF+TBdQ0xU9zu/pyHusmA9M5ZJTBT9F+x2bqRfo28/DxH/9nVfLn4ZNtlJ7iK55qHCM1
KHbFql1IQespzmkVunN9tb8E6T/PmuyeSuN3sm3HO3m8O7+jAQ/i6OIWm3DPrBJBn9mUPEbgz37d
dO+Qjcvewr1ZPP1Ut6dlt0QkGvR1+qPQXnT1gBJiwdClM23Yb7UdMg0fthSgmQ7WgnmMsccxGvtZ
fPLQyGOkUMy0hWfXZJK4xCsK3kMYEk3OVA10+NuU9n6RBIgAdx7qvpApmMDmdjZ7+7gfQf98jkn6
ai99KDUVn16z8d02f2cgIdCb6h7pyyg90O3hLY6g3WBAPbPpxk312WeZZKnj9RLXERavB/Uh07wa
5NmRMQYazmphK868tMldTBf+D/8+0pPaG9XPPM0LHljTrXswV6qTehgQbrMX6QWvZ+Y3xjv7AIHl
z3/pR53591+KMwIrcZOl0vhkWPpYIrCz6LllK53u4TkIK/+Er2sYIBMJlzDLfNEZXJNJmytgLOA0
5UNvLNXosURRpaPxfb6u83rV4IQJOAXZ2PmO2cwaaeIkEqBx15xFfaxmAqFaXt4BeDFdqm0ikHFE
cGkUa8AJeT9LFr/bqvv3x9HESVgIj/31NOTcgtUgOdo4E8v4BSjMQy/Iaj23+gofsvK0PtUb1Zfx
oCse05o1ifdHpnDpw+y1XPk8IGviJGrokaBFeCWLXJGrykW4HUlCaAb6Ix3V5+xb6p2/msw8Q3iS
tvKg0hvp0bRAtZ67lXu0R+JuBj4s+5rRNja94xbf6QVyMTOVyOx7TmpuOEJSaIy3OtD2+g5GVAb5
O/t2SZfNonHQhBUfRTvmuWCoOc+gMQJYiSONxtWxonevWBp2dsQAc43Ofz4KFmCe/Rp5Fo2+uaNw
lyby5wxqH7K2N0dhSOostBTOoPww+KjjBrkjLpVA90fF3LnI/0Fn/ezgTYKb3kvU5mPkjxOmSCEy
7854xK5f9ec85O493kEtB67K7gj8afQotSN/QD0ejnqaYn1hR1/gxzpvmC5txSsuwGgReFfsr9ck
DXwq4PrbzZY/mwDGUjRo36+YxyFrnK5OJf+EFwcqPTfVTS5rmMyd6efq1T5fsTMpVnmPenziVg3q
y9GvZNg0GADQEHAKcHMaphubonNGf5plkjhY+pKMzriQ/Ig8FAh6nKDr81djeJUrcFDCr5PAv1yU
+a4euHacR6j37F3n80yqiZOQXcmdJgvpuNfEoPMrqpLDBdolgw3T0doAlpUDt8mRVtH6aAU4SRRm
kOM0gJvKO+yut/YXc8x58PDsrppEdoy9NVUdA2z2CkeUmWV9yLcCLUyEgbEvyf3Zcu1+/f+/uUSb
DroiUS6yKmIlAKFBTGi+696gcPCYhbOjioxqOHXwWMOdYLx7Zts5FMJdwDTGsBq9L1Exsfb6z6Ri
VNnQKDoFKm0b7Gvek32/i1cgqL7Xi6i2W0f06WU+CN/KHdR5TD3mrgH38vftC0wCj1qlhnYsqByI
Mj46mm7+q1qjP80QJT0o+//H3Xk1N46lafqvdPQ9auDNxPRcwBH0cil3g5AylSABwnv8+n2gztmS
WOpk7+7dRnRUV5ZSBHhwcD73mt/H0C8D08ernaVImlmoOo5C4m280VdhafOWRt+kxcyjl+3Y46oz
wyF3zJvfX1iZ9/T5GfLxwmdnSByKh/YwceEZ+4vhh2Hx/h45PjUv38nlj6PuHw7rmZQ1Zjcge4ZZ
FxYV7kWt/Rj6m26ngrhj1G/Ryh0LF/BbUqF2ihDIAYd4u7zT6boHg+GdtukFJbEvFYY/3vvZ+xph
7V53BuefcauvUMR+6NbSpr6PSgfHnuNO9GaN0cSJR3vWRPoBYAyPF5RYN+Xy5Gkvc3FVEce0jL+/
FDfEkYtn9Duw/3fre/buHmWl0zJ1vsd99WjsoZC7+QvbyW8CYLD3WWUve4yY7M5HhE6FVoIA2ZZy
zIcWu+CQHlWbua6LTnNniwcv+dalJOm28my2yDypPjSC68hvTbteg9WuV/IinHsF9c8CfUk4wo/z
BkJd0hWv4Vctfr97vuyI/fkE9PPU79BqmpEqtGKoINRVh/IKmf2KDpEbtgthxdngEJTJKn5/Xfkd
kv6vl1UXz+rJQqh+BVoVpTJsxN+/eQOAexHt5jQh2hWucCdvzW30irEqkhUHJzS9+lt1G+8N33hI
g2ovrePET1b6/eROSwWeVWvHT43uid60LG8yRnUqBVy7Ne/7bxL2qg5qN/UNFwwygjv21HfWAwWF
ZB/ccZcgSwzIrLvi4SI3Dkn0pV50iCaDQXSPAC25B8sft8oG5DnziOvuzniAPBi8y1VSg5cOVveG
M/qzO6OH7t/+hDUVEWUF88tvHJNc547ifBmvE5jP2FSvhhXDIwS0ENtAbVK09QdVcsYnpOK8YSay
TRwgUKICkHebCuEqKEqL6PCevMW5o/DGYk+0S17r1+Ntgx/8Wl8Cep/Ql0DnKkU1MnWL7Te8AcDc
KlcaQaBnYCnhnsVB8Fq8KhS0z6M/LWYhc2tbeMZ24t+y1bzpxAdjcQriVe7H17jxom8yuuIjpY89
vOlr42WACbPTX3O/vqU9nn0zI3vYA6fVF8Ne30kO9kIzSrwLLN4Cf0bd5g+Knd8XyObnHl412/CG
wyVlfguTeikj9E8XfB/74WYICs+k9f5Yedac1Tvo0BuOjl8PlCiUdZ1G53sLfo+M/4WE9UtoAp2z
dwNIY3Yt+Ry4BFHB9TmhZ1U9zmjO8obCu5Dnvp0CHgs0OSk0RmgVMzmPkuN4KW59ldh/vP5ZiRMJ
Wm30qjrPvpSWbTh1Tj5whiS0CQ1yKiJKiu3czGgMUaS3f/9m/osz+c+vf1boxBpIgDiROBFmdyJE
7w9ss64u7GFpRr6m/hjFZQFn/LDOj0GuwwHHHUOQVqawEqQWVxOnxFyo9FO66qE7DYCwk8hVxdup
9lWBjdXNtLb69dJze4fZ/vVE+fPGzxOOpB+GUG+nW5jsfQ144ETcn1wRVT+mxd/Gbb6SDrvSmYJD
a/cLU/eF2D9OCwQ/yIa5c3bXXriZghbHIQ8AoZY6COJhHmM1dn6NsOUu2gLBaJ0mW03XQ2VrK2A4
mCIt6n17hUjTTXolfWNnIuiQsq/9ETVmxEHiALpl8YwOiFHahmof8DtLcMxb91gntQ80bcL1aZXs
zZ3m/v5hfgkL/riXznKgQinrZsx6Bh7iovU0JKWsJV6siR01P9rKWqJ7f/K7zsegTHpuH9PnAdQP
PvdufS8zn2i/8QTrXYsg27gbUlf3Mbc4eOgJo68vrKvSLpjTPQ6OiP88Gtx16fShn2PUbuBG93D0
EyC5l97Pef//7jmfZVqtHIb9EDHBsoIRkErqhU8AwxFkOXnW0//z1c7Sq0lIsuFUcRok96RXKDSa
d4NjotyQ+tnF72Ze+m5nCVFe5LmpjnRZa08Cul0EUYxyXo5qCWjRI15fRno9Dlj45aDpj9dC+mwQ
mbTxPopXEq39Y7XRp0V87HAAWDHb6YM6WvWnE4rWIDU8vA4IT/od7Z2X5up0G23N656ZvrI2V+IC
BlTDQCh0jXW+yNbGLtlQI/w8LCc/WRdsaCIT3ai1vJ8Zss5EkjvZyd6qv8WteJXn8FoAaOZLhZfQ
PqISFV538YD9IDFL+j7I62JkxZKH3+/xL8fGH/f4WYKWD0aSNt1AZyb7UfOdAjGy9tWemVIXxFNQ
LjktTwk+zK5Rf2+grqqZ4R5WTOIv3MhfW5WGiI+sgW6ySE9ePHvZBOyirSxtptvwWfJVT1qnDnpV
cetP17PIY+6fFj0UxEvY/y8mfJ+ve/ZC1MJJVCtjbk1t9UW8QYrqzvDbbzNLXwp0V1ximu5q3IPq
qxthkT8d3ci9ONG99O3PXpQmHlGCP/LtFdQofOBsN+1CF+ycBgKwle9zgkHCUPL/ywvr/tda9/P3
P3tpEpMibzpVBMwD7ZMBMY/bk1snbi78rAEEI4q/QCtv1xINKH+9Ux+M9e4iJfeLwPn5Ns72IWDC
RGsUxk7KLTqe/rBMb8gt8Yfy5gYlqdStShFmQTUfsRNRNzNUac7rhaXpxMs60Jx8CQ/D77aXAQ5f
qE98urnzfoCMluRBMQDUoIj0jktP9tFRto3pai5oqtMTjZ2jtDxpP0q07Ko9mDuyVS9BncOtkczW
nuN6p+pBFYEOAGZtlvvxlq5/Gt/E0pLGUgtAZZWK362LXZ0vapTP936WkJ1EPGi1pPwnACl+jDmU
Slu4qR4UOUCDnEmQFz9bw6Ls7i/srDll+BxqPl95Pq4/dAO7NE+Nohy5MoJfgm8CFY5soaaJhOgN
Wvoo05e1WySo+V+a4Mp/nXl9vvZZHlZFaZz3Irva/IYYZLOcOzf6rFYmbGtAaHiZkj1gkJZFdnyd
OdFxKbQe/rne79dAvvBev8+GPqwBitJGcTKLefU51ZTVJBvuHSwrFXmLXTn46RLZHxH8wEJH3mdw
T/J2zhE0EH8D/G5gQtmbcsld74tD//PqnJ21XVnURZTUExBJgPbvRj/5tfTaTG78Wie+UVGrmB05
mLA0gPT2l5/PXwcCn+/g7NS1SqstjjJ3MCMCzdSN0w0AFtdsg06b2xRHMsLyFjHA7J4z714OkBpr
5UsUqUt3cXbqCpkad3rFXXQ+qIYQu2KfKVVhAx5DLtGgsvppQH5e5sYiPi10lMgdMYKh6aiXvDbk
v+Yunxfk7Bg+Ruk4CCMBYDwuj/kOPdUenqWOi158dBHXIwa6BfG/Qv8rsHAZipehiVuMisWf4Uj9
UjQuReT3qczvXuCzM/mkH6r6OBEaZ42p1ewuiPMzpS/2Hyo2JehDv5iNP4GJ8BDt3GC9vBV6P79u
JFt6lQdGjZYf77NbYz23TqdXyY/W6osRQFikE5Av9B+hzwHwknkIdzmk+lTw3aJ/MFa5S6dqPXer
sMs52NGt+vwD+B/yNCiJLbCLcrqdvAZitYnXcjC3JC03JxYkLir2CzHI0MdLaBq2y3IPY/YtvRq2
h7W8jm6t1YlPvvSef9HA/PT43vu5H97zeCgtPVZYKvka3pyHZbArYS29UnbDde/zNV5OSCOpN78/
Xi4d7u/H4IfL6rEVm2rH4T7bTWQ+Xcp2m2cvBuKQJ2yykFaGqtvrkDEubY55P/5mb7zv5w9XripR
aNWE/Qq4eC70dVS3/ClQMD0RHXCdh97Nl8VN6Q8q/hbJw/ESv/EL0MjnJT874tOTVkyixsvbF061
QQIGYUA6Mif4c2QCSIJvL061v2jLf77mWZUM8SFsVAFSVyFQzN+IzcZsN5mITWSRL2vhhzbi7BbU
Ilbn216/QbkW9XuQQdPNiKWHcqFAfae7/PUhmLI8w1hE/ZwHYoZh3J+qnPLq9D6XOq5ShwbpbE5Q
vV3sdn59RP15tbMvX1V9aRY4EWOEyNXmiAricLq2MEhCefyy0t47ZPV3X+8sTMH2mczBymYokpjS
lsxX4O4YhIIFW7aLib6jvFReD35KKO2d2vA61Alc42fph5MLoAP3eAJ+oCk2z6C4JBT6Lzbgn+tx
FsPyTmxq0WL1Zw232pEe1N6pgt6fu3/s+shthEtv3dcp1Z+XPAtYhtlUSSVxyRrrSRWdmLCnsKwp
33M/2qcMSbQL9cEXTPZ5y/95ybPANBy7XpZHHoJUBQP258DhBABMHPyauBsTDrujvNIs1Fl62qHC
q9Ku09P3KNkhwETKK8F3l6vH7KjjzbtOlU0btTYo0QwBtpiGc7kejy59EZ4QC2Z4eouer2fkd4m5
a5DZNSgDv1UmBtt4wfsJNutJvug0590X+FAvk9fpOUHUSLCte61kVt8cUXy3w2XhIa3QnELk3rFm
Iq8SxuukdnvExZBm5opjvgwju70kxnRxW5xFzaI3ssTsWDCBtYmC2bCAUeo716RZWK504QF9QWU0
JEUzDCyHRMtU33/+4SQeTakPVTbjbaO9Vo8aAQ5zMB/klSPcRKRXmVO/dPHziMMP/k9+4g317fAA
BSGEPa16YrZH/InfslMU7SWnr0AzFvDm0Bi7cF59leR8utWzEyQ7mY1ybHtwfjMvKT4sMlqaogdi
Z3CRn2kXNbP1xQlTvPzKyla1ayx03IhOHl4j9NEXv4+eXzCFPq/c2fmidapUy1b9Dq4gqat/6qtp
My2lAgYZZLpuXQWlggiO3dCrpgrNl6cA0Ao8dBkmb4njLkWovr6s5P1Vwflpoc6OFtM6pI0WFkxf
V2PqdZKdr8VFsiue8huGMMPB7gEeQJWnjy8FFbj3H4rgcNP5NxkIIUVdc9OaqzgoN114ayCJYg+L
PPQ1CzPhAGGHy7SrL1Bunxfz7GiqtazVkorFnAc+go1G5WDP7INZGjtcVzRNL3P1v4hIn5bp7GwS
06wtCrWcG36gYpCN38/S071vrUK6eRf373s8PQtIn6539mo3kzB0pQkuIPdOdIoQhab5B5hDfBuW
8LHCVfVkUsN9Z3BZb40gLuw00ExbutNX8QpruINh0/WtX/VgpL2I8i4SyqscWPGTShNgsFWYLaBN
dHvATQSYGJgfW/gprXTQlCyk6osH2/rZL1N2ZYDsIQwLKHSak+5Jkhk2RVSVbr/UvmER7SmoFF5c
Au3Ckp9jssNa08tYruYlT3fFZgLz9KglfrTL0SxxmyvOdOYth/2YbyT8WhNHExkXYOq4m0VKyU3W
wHCUyR3WBopzzCVNB6Vv2QfkgK8TtLRhYeHN+TI889XEtcairI+PFYCLR75e6R+BkKoXd9IXYhmf
du854luoD6EWzUfB7Gx4DLS12QcHX7yKVsmKLD5xBMkxcVN5wDf5Potg1sUr60pea2/cWnRboq8D
pNO8zGL7IuJ/3HLnGPCpOFZRlzYzZC8KFFdmh2ChDZQSBWgQac7hepawuRBT9C/aFp+uepZbC2Uu
TsKR5Yjxu6ltoEtC52eZX2+TkxddA6bKcE0BkdKt1SvweitjYawEza6Rau5tCmV03BkG30Av1J0W
CwJGN8Dp7HGFx5orqMtRc9Og8Tt6D3i+9f5poEFvn7bztAzHiNRrqoXW2JJopyvLrzaCT5CvtrWA
97CHOQSdigvR4Kts89N3PgtOHTlOjHUMcdSv2ZfIA3V2X/nNZoYr0Dbri82BadbRz58P7lvnTNj5
2cyZjZSnYudAPW2yijKE6lts+/UleJb0TrL4zemjnoWrXj6CS1KJnpHqR/IdoMVwK5owWbdQd0ff
kFwUusZVRYO05laZQ4ULeTWP/kfAZqdFvYt7u9uAJxo2AqhjrORRbELCwO1mOssB6EKzNgAYJUsY
pqhdQQ/dlZvsZKPtJB9c3j8FvSCIdJKb7SpoPihMbbqXOOg3oJhnwf5hDbD4VJJbUaLHlUMlv6m/
C9U8OWmdFoFg/kMHQXrZrKd1to8GsCn+Yd9uiWmHflVsTo8jg3CMaGGiBshA/BzvZti4tow3DQap
79YQ0yLdmT+nZbJSY1t+0wRXCoiG9DWZNWLVus+3zTr0k03UW24trIryrVsoxUvq47GYuwHe8Rgl
JRmgEWWJiGEprC8Sst+xjr97WmchvKmbqSNA8bTGDNF1uI9pTNLTHV54IqIfancn5RUqsBOCRehh
sVTG5NV0cfrsQSwgNLHQtcXNndYGk1URJCN1l5wrt1k2+VaoraKuWs/cwnJhdphkEwKYWBWSRD2k
uyYcpAN58elacMjEO8eQn7LGz9BAVvj2Cppg0rBozcnuEq/rvBMeTUt13AjJgswmc3RcEFGdlINe
3yopmMh+d+Av1Vh2SBFAxl3sNOwvfMs6Px8XmeWbyFHisXTd35yuYmS+BG8I91F1T8cTWvx9XV/r
wE4NtwQamvhtiS2cp7UuYhGIj1jxosidI3Z/Uu4r/XUyvB2G62Zc6OZdKGJb42ekPke/RFFdvMvv
q3qZvli3uNav+h/DS/XCppu8CR0HGAazUi38d7N90bf5vt3kqqdGnrISN/X+QHLiTtBLDgFTuPwW
R06nco/FTp0Vkf0eXs1OXMn31cGTjouThGG9DXgC8rQW/TykOP3ZyHLZeeVawlWG9ASTbiy2Dl5V
Idv1rVnIdDGTx+4UnLTcto7bTlmP5o+sfOvFjRTdipyj1Cn5eC9hBlQGkfKtNb7jd4h8LQNZt0uX
qvRmGeh3gc9KEfMv7Y4iKfSl1j0tBOESafVSUq6eJW6ROOjZoJDUyAuVHBN3gat8xYkP8TxdTUF/
E/tQOhc1fkHaN6bTveJV2/iCgMEXs/bPAfgslYvbJh+NnrvQdTfEbccG25wpNjIs0XWDyn/viwqz
dqf5gfv6rtscA5RWthMZ0Nts7UQEmbyIU6X166Xi8bisq8MqW/VLa2Xdyx00opZ8glfksV9Wuqv2
flquwLpfcGj8qkP0KYqcpYh12fVai80R8bqsfcyxZkEMsXELnNLBJy/Hq8nccQKOLri056OvJ1sB
PcP0QgT/Atj4aT3PBebHXLTkfKaImltqK0ZVG1bz8F2csZUPrKP2kK8ihfZstyZ+JG5d/hPxvFA8
QXtgrbrn6W14ZkY9C6ZEtm7a5PAd8272483htCgWl8rDr7qZH9fuXFq+L09lrkXklh1gsU5xlQBj
s/VcQkBU4aB6iZzD6qIy+le920+XnVPeDwV0GP9PSvueYiVO9VRvrbVMCUj50niqX9cLvYQWdhEe
8UUT9dOVz9Kstk7Uqi1J7npGr9FaRI+CxlY/2zXN+YXodjcjlcAKPAzau5fW+6uZ66fLn2U8uWgk
oSCS5TWobXVXAFtmtTrZD1dYTWL8sho2WmBFNrQpZiF6650ae0CPjwci+wiZYrBhAWtbx6tsgXJ9
uy4tPyQcYEJxaaD3noD/Jpyey8WP8iFs6R0wnLbsbHO46qHfToGG4CH4eBEzFkftlypanFvxqdxK
hTsWm9yZDBs1Jm966TflhgJjXR79w0ozPZJNeS3LCGfaYxDtEzpE06LTHZb5dLFXPof63937WSqg
xbUwvlPzi8fBZ5zTGw+NiN6VhdjVgK07OES4Lo8UiJf32KUmh3Z2vJPQdhXqCOLtYTkCYQdgtsBR
FJ0TlujbsJ4V3U1kSX3DA3viRd+BpMB1KX01AGkVvqaCcxFbfqGmOZeU17Q6i7uEfVcx/KO+cDoV
GOgs4Jb7YNlpq2TOpfT5vVD63UM4O5iPsZxSSdFSMW7lVYO9wOhkCK9YfrqqCjeMXWKJxXZJr4XX
kqlwYc8F67oxt4fHEbuNWauEY6i2YwSR15GwIMEyA7j21oqcpPRyydbQ6ZNvsq12Fb78vlV1afvr
8yTzwxmVyXF7zFW2f+dLYBBWI+rfLRTLHL8EzZ++j6jlYQvGt1hTOfWljYImNKA6XnQ8ahzWVLfh
n8ujMw/P0FSfUP1cSG/pkTh0lGbF6Qx6HufMKswvkjQvnTTnqFApbbNRsjjoYjxrsPpR3ER3h44k
xy/Bf5tIRyFLJ9iIwDfHfRM75cytgGT+JBx0MJDYfqNEm2N1Gd1YQaM5igBrsXmanvTd6e3SYSNf
eGHfUe0fVrsp4zYsZtS6BkTvXYnQam+bamVl20rfH5WVarhS9TQOW1xYwad4VbYAoNP8OIKYkReC
sm6pg3IVGH6+TC5asHwBbvh4br/rC324vZERlNHE82ouwWFTOLkzKkb3h7fLB++lslg/CxLaSdWm
Y02PTUK4v/LmlnaPpJkvFn5qeUp0r4RL2lXsO0quaTXUPrVg/6OiDY88xKpR14i4lLM3BG+OO9Pm
hEs516X1OCuMTX1Uhw64x+1R2OAC0xxumBN1rWPBN5C9WHboRGJ+aLe42vcNgwBgbUW8nQ7AUS6q
oVx8Vc9O+0NcN8Wk/DOorzLLRgyM20mCdBUCPh/aXR8vjoUz6k65UohgLv8mxI6+DIN0aazapR6o
QYFI80p501+jPZrQ7VroHUT3ORwr+OL1QnlroqXwdGmMfakWeOcdfNhZuixN8pRx7yTZVOkUA9iG
og5u0NGh1mISD3VcdqduH/V+8U0NzOB4ZfrF9lKM0ObU5zfHtX5WDySdnJjh3No1v52WIV7XnNMT
xBxG6+KaUvfYrbHEWuvfrGAAvIHQH34W8eO06Rco2trlVic58d87sBKrns3t8gyVRiphLFRMt98A
RG84PTcGDVU9oHSk4Tg8a28t37J00/3FlsCF1ql+FoEMJYmqnpHh7WlD70Z1+hs69jRJR/BshS+t
J3q5HsohYB5ooqU+kGecp6JnnEWD34eTLyh1n6oD4yycpE2Kh0nGrfxqd77LiM1HSHn7b1j9zCnG
b57luRZ+G4ppYowcp+qiWh7aJfbd1abI7XQncoKEPFkQI+JbsrJCBz4hGuheL7ktyJYb67BMmtsT
hpOW+m9YpsqXbu0s91eE0xHk73vJYWpMoWRvsPDuc+vt/DTWUF+25ZbIqb2G7veZBHyQg9OKlqse
yNqyFf4NZyT1wtY/n+ofxUQYVIHSTV1wvN+i7WjohHEHZuqMqJF/YrvmIea1ZcePppdez327aDus
InoRq3EzZK5E8bCZntGaOrpt7ajBkHsq2pVLHYmaq3pWFxf8o3nR3OIr3J2k6KaIALtCjHofbH04
QBLDPB7FiI2FCD7MBZskXbTrbwlFJmJi3+OdGcyElHctiKty3WJi7v5+b3+h0cTe/nALZyfHEMam
MrU80lnABB3gyjt8Vx7oIlyFP60CnhH6azt89bz45hAcv/enfcT/fFr4F27ky/f9w42cve9TVIUn
XeEII4ugU4wO4Sl5EmScd677cj1M98x6Ru3KcrKfoj+gclauUBfwE9Dk+vbya/guw/WX1/DP+zkf
3cS1VVlazeHeFNeHkrZAt8z87gHK2gbMGxJrsZO/FZuj8Z7xGCKE+EV+uko0N1lk9AK/T16rLyzF
H/vH4nA7d9p+v2JfNwA+3OEc6D/snqNRt3Jl8OjQFQVqCxAYTS/zB9FmlT7qtrFigMa01btw2S/r
kQ+XPTsEpEjP2tjkslD7r2eua6La5t3s4TQrKvGSvV70WP16XGpIKjLjoiZZ54K+Jz3rBHlWLxNQ
62978pKbNFn2pkPeAgvMOLiqR2uV/u2g7ZsCqaW0CmSxsGuEKaWehgH9UCIWr6DdaNtJfUZTU3pC
y1ZWfmThrRJtO+FhHB6G4qoDjZxOcMqykulitj26EroPDseA/j2bdl11LY5LGspkSN4B1FKzKNUF
hQbK/zejtD+Gu2xYxPNYt7wO1ccWB7Bl2RKcup35StmgPvSMajCjhe+Y3Ea39X5G5wmusEFE2rjq
bkqO1W2H9p1N6z334hOcuPBxlMEtBqW+7UdXAwE9Okx/KoFJIF0H1e1Ul2Qy1TzdPzXPhbxO0+se
cgxK9sgyLC7Nf8wvmzF/PpFzkLdoyNY46XOBmO0nf5B2IQxrWp9xeF0m61zmsOptudiMNNJC2qPl
Bh9gJ82ZxMmuzHTKcKsHC2DAYXOyVi0WNwOEDfw2+tgLLUAVcBl7O+NR46zS/8Bro9hGSJYhdX7c
JwdngI85XGv6JlEXB5QbjbU00vBXl4UM1MnDyhSlcx3lgOo+sR5xjBUSanmtdkw5vBP0AnIbXurx
SsuujsdnQXoaxr0UbdM6iKKrTN4L8KcGBjPxaScl95F6snOMUUY1GKPNKbptY/8wLEOPKs3+v3m/
Pqzs2Wstjn2lHmQCWr+CBeSI236bO6kTbmpIuumT/mrd/f6KX+exH6549ka3uliruYEMEfIeys/R
C7Ew7pplVQaIQriGjP4mqvFggyAi8lSxMs6Ejg6/c8S3CMzY/8Dw/+P78J/RW371z2O2/u//4s/f
82KsjtGhOfvjf++Lt4wq8e2t2b4U/zX/6v/+q//9+Y/85q9Pdl+al09/8LLm2IzX7Vs13rzV7al5
vyb3MP/Nf/eHf3t7/5S7sXj7x9+/523WzJ8WHfPs779+tPzxj7/LMxbsPz5+/q8f7l5Sfu/2Jfub
19bNS0nr4S+/9/ZSN//4u6DLf1iqZnHAEZJ1TVY4e/u3f/5I+UMUSRIs1dJMdKznIzDLq+bwj79L
xh+arIuKJcnkEJqkUUPVefvrR6quaoapy6am8gHW3//nDj89hT+fyt+yNkXcO2vqf/xdP1PvMRVL
hqMtmlxeUTXZegcGfAg5Bk5cltxLOPmhABA/iGPQtcHpuGs4kAwnfGakioQwZDIspILp5IBckkBI
WVjdBDOlDezDAQGZJf1SfcGnwGtsFgySRjba4T6+roPGVVelF+1KVDU4X/nLB4RlXMPazucgwyRs
HPV1ZOL56hQdE6ZuobWrvrrXUXaQtvyzUR0MhPNwM+N/RIN+4dHJdbfdFXfZ/GEM/36kgHx/jMa6
O22SUcErA+ct+jkeo13tMJvGThC7aQupAaMmRSOvTEkPsfZ2T5Ah+LzMhdiZQEbs7bq3xRLyqdc8
pM/m4HTYwGmI5npliyKyq4xuL4HhsMO74VUJlA2LIw7Oad+9VrcwG04c+jfa+rBHwwh5ROFZlVxc
efmop8nws58ycldIJmKo9BA2rt4xJ3TLE2VbTkmOQZeTHGbXN5P5bBQIGE7Cj4gDaVdUtn4X0asE
Uq4eV9HgGa+KaNP06sB+ix50pQN0+3Qv/9CX6RbsQJ+4h8aR8kdYJ7L42GmL6uiPOaDoFZ9z0LfW
dAMQDohci3hT6+eahd3ILQJherW0xG2JESlw4t7GDjiVfDOcCYHFQE18U/Q/rPZNoFDDtYDvEKt7
Pd8ck0V+WFV5kMq+cXg60iPR3Ma8Btem9oHYP43fjKDSPJHcHO8FiRSHME8DNFyisKJVW1RXLLqK
pPyyLTye0PnI3AGJBIRjcC4+Ymh7J9JI8aM3eNXqy+FuBuJm+9SxHGORbE4EBMbl6KBar6erCL9O
CdT+jF2rXdi73ZIHli9j084eLAxVHgDkNPA8bqbl8XrWdmH99MSHjzz3bn6a39kJDK5SRJNfjsIq
6tcn7dGiKMGabwyQBUa7Kh2vWlxrTV+M5ptFZ7myFk2L/hZPjtEqDvKqTh0w45mooBDBNVYZpC5l
wSZqXqnJaSuU39AeDiLkNIFOdXva953l97PXaLjUb7H2lDwe58nXAvMeoJV+bWFnw4051UOIVES7
1XD49apNimTAz/Qlbfw8xwicbvfJpem5nHZyhi6rNstrMSlG16cK0JfoPUaLUeEXSNgATgGahZxM
iqf9MnzKHqZr7eAIWCywr0JHFmAiGlwCCyltAdCOBt+zKdjD+3wEh1qaCXnjld/1ffWS/IBpPpxm
5+7pLf1OM0wY3PZ2uleOzpTedlJAuxg8gFHZ+LjHnomtohREyY00fJNQGwKAOQ8rcbxNvqfmKild
WhLR9GP2OYifxvCOVnOYOpnu03+WFmJ1DTJDeUuulC06d8tCXWEG1rJ7ePt7HL+8snLB5qhMvFkA
ptbYiSGvcsLd2gUcKFH+FAGAMTTqFXMdV6ldN870gqxl782JogbcRq4epmJTx09UJ2l3BbAHkLMy
Am8zr4aR49FmMixuVAZou5nDZC31xpbDpaoF8QAMbhOW3vzv3V4HQpVcmcIaActqeGoOzMp3U7c9
xFdG5mjhW9dtLcFwk8NTP3vtIloQzRrtm1j2MaIL1T1ZkeaYr7kbYvYQ3Ya7ik8q/GPjhA/Gm/Iy
u6uhDoJEpneg1RbkASpdzvjaRZSek0eOafrja0Jqv5Zf+S05X1rTyphWMupk37shAMI04n1Xekmx
nGQ/Am4nvZbxvkcqPd9gjyQk2JV6omw5Vb8kr+sfGB0hpdLDhlAKW72mMy8viu+m6NQF8tpezgAB
YGnnq83uqLx00rqI3ci4y+p9nbsy2oywsNu7KL7W4QrKS0OD9q450YMF+Ui+xVXkQ7D+FQo/hj7p
c9XzK/IpiohZAH29v4gctcCU+a+czenP+XxBLS9xmoC+404nj0eMzv8FK/v/OgmSZkrfv06ClvXp
5W8rMqHty/j2KXt6/8VfWZDxB4mFJJHn6JaKqJNIBvwrC7L+EA1dMi3LUk1JFqVZUONXFmRIf0hk
RabxK9GZIUa/siBD/MOUdclSDV2RTGXWh/o/yIKgqn7q0L3nUSrEa0WRdFPTTeWsZ40Aa1OdOlB1
ilb+EAQVRZhjj6ZJFW/rKe/d1iJlrgnyVakicaTjFhQ2HK5j/6CcwObI6rbKBjBMQ3hn1ulzCIAJ
Q06/VKR9mUx0iSO0x6tZGhwZIjkzBO+g3oSRCoKsgOHciuN6Gnfp6bSrpsPPxDpdhVH2rJeLUxhf
92GyK3XjTo6Gm1hoVqGW/KzkeJdWVILaeCvpBmO5okWB5/AztMaTnZgqBAwBMb+auYOq0IQSepk4
XjWPefkdLk5j3UXKcGMKNZzMU2FXR3yaWzyRLDVQiWwa53ssbLVM9CKlvVEk4vVB1ToqhNONwAs5
hM02VTUFZmANnmyYkmWXdop3VMSIvE0/LdKh5WwU6LidDG0rhofeyzvyiSwaQTAe82J7KqKT0+Hz
7eYRQ60GzS0nkseH1KBWHvSUsDo8GoUK1yJUwHwPus9X3TY1UkNZwV33avJ6iN5kcEq6Hv3sqv4h
0aoj+Up205sRstDoEA05317WTSLPIV1oWXqfSb22tpLjQj6Yw3LqVcKaOdLzV4Zv2hCOG9nCbVOv
UM2zpMCsoOqVSONpE0toHKjmx4mzszENQOcmPfYqy9Z9KP0v5s5jOXJlOcNPhBtwBbNtb8km2bSb
CpohvCmYgnl6fT1XId27kCK00+J0nJmhRQOVmX/+psT7u3ie86wmOHd+qxzxY3sG8ZKOffHyDFwp
n8A1gmyXdsa862DrOTJcKu3+2FyJlRqLDxtCxCrvnwxrfk4aB6ZVx4uQN5PcI3YcrPrD9E7YpPok
xIMJfZ1JyZxnk0RyM0zW5IPl3aRWsYpPoYaCqAIS0vuyfyQG67uGltzF/cqqzzrCLkgbapkH0XdT
V6dwnpAzhfTmvYs930tQ4L4S/QwVWeODfrUzG45GLNLlCMF59l211CKrVg4ePbaVrazJhYjdlNSX
hqR4PebHpE3x9U2ix27snFXhan/h9Va5yn25Sf0EnSlIR+AhrByNVWMCLg/Tt6NtsdSmeXEsacJ1
PvgjJliunSLtykS1irR154Uw9pSjX6aKe6+o7AThH+a3bkG8h8tiwzboyZNABatsatZDLMRaWma7
OHVpjfZaeU9jW4PnFPwqqQvL1a+K/dyCF89W6pNiilo6Mh+7yPP3uTsSDBk3u8kMX1whXys9wE4x
W6yS0vrFtLNTMofX1ObWVmk4rTEmo+HlY+ryuzf1vc+BYIce9inoSReFTBNMQFvsjaw3wyk+0lkl
i6IDIrVcumsfpWv8KS0+H7d9mqOhWs84RizI6wK1TvrHKDaCBUPj5vbfmBB43s+SqDoGhrzv0o3N
0eLqOlzXznyqi9w+DNWDdslr9JtpOLppsAvM0dkSS9JuTREdnSzp1sIqPvou+vVlufaj7l64JLX2
0Xc430YAyWMshuDJ8HHgVAWiprIZwA4U78hsupdS0a6Jlrw8yESEiwb7xkwNjEOw8GmjGpsVgqsW
EvanaoWzSU5JRDREKsNPbefewnEavQzd+kosRrGoZtiwhm9euqZx6APNZ4VBzGIUnGyT2594jh9r
FXlLQQhiOcDUiKZnS9JR4H1mjWKZTUx0aSo/w2gk1bzlepXjbTbzP6Ob9FzD6ZpkqYjSLNZVxVzo
Fg4+ybXdLsxUqVWW21BTDlaWg1VJGWDZZOULKsShKOqdK+VqsJ/dCV/y2eX3aJzyz1h+Ik2jo+oI
FY1vz5qZf4QVD6xdFtcqLt+MYtJLWUN4TOr3RAX/GTD3f2ovzsl3U7XVb/fvgMrf4vjfaMu14jsW
/+uH/I9f6N9wm/8fQI11g/L/5x7l9KerSEb8V4jm72f8szmxg3/YOF0KkypJIN5t0frP1sQ2/xF6
aP9C4VvCceybPPw/OxMR/OOvR0vo21SCG07zX52JEP/gawTE1PmuC0bDP/1fOhPn71biv7cWvum6
tgh94RDt4CFz+8ve+xeAxszSbrIwGgMPhrOC4OfYGDiDtHY+rg2ngzUnsuho8PhNRU206cPkAL0E
M+f6lsC6pQT26/dyqh87KReS4VuUmdqUbQCzSWP1U7VYTLbMoS23cxZq1r9z762t3oAelivEdCEh
0GZ8Lerikue59VJ49r0bTZyV2dvccuK72ok2WY+tRdKfJnobkaPM6s32OPVEqidIovMo3mG6ABxM
EtMk0GeX5SWGTTzlTndUqXP2MwOOhfea2xCwdRNMCzsTFjHNwwmyVEnGrDx6RFz3ZnwuI7z+PAWF
u8Jbo3HefM9oN2Ky3aVn9ognGNoIJyiq8KtMqs+5+JxT5yeikXBbnO8oDq5DPJShn72GEIkBQMmO
HVSVRsYcnz8krnPneSWOA/mfAiQ5d1Jm/Zlcl1hA7idTqs3lZxTXR6/+ihFK9Ia8G+z8oSIG0Ynn
fdfifFK/+n4MXxssIbJX7AY3ynW2ZTOuAgtmNw4XzmycKxL2otvhPaAOba0RZ/xIrMvKwCou2lkF
y3/v2VA+Q+wUeLBQb3HEWPUIL+JA/SKNI8+wFPGajZkA2CiNytIsXlTZvWDnk5p/Er+63C5yE7sr
L5y+uhBMJp4OcHw2pTUedWmvs2leWD6nruN9aTPeEeS5S4ejr92zi+RooCIs4tF/zbEAI5hv2yXj
TjuY0DCpNb6DVRNZtfHsrAJXLvE92RrcdS7uTcFO4u0AVXK2DzkfFPSkMwYlfBhLn9TkYWs2i8fs
NSyfFV3E3PN9SMf0o2UUFMcoEYgz+EK5Z+yTrNyHwBMx25jKfcPcamQTNEOVhUGS+sR8J+Vn7s8g
T2JcpVN49fIG3ygKZGEjRU86XUNct47adZ+1Tg6zXGT4xxIPTZv8zSSy8n0ANOAL09xno/5pnqMK
Clw7XmszJZg6uKnYwNrq0lhox4TqM6f3wux/pcF+OYsxLJI0H14FdNgSCdLkydaJgwfZCVCgiJ1F
HM3o3uKwW+Zm9haP5Oc0lvvRUsrXhsbqMJrNkx5VvGWOIitMwJQpAr/ecMQd25rQ12Gr2YaNUO+r
4mD2NYJVvdICkZL+dMRHCXVWfiXtsK2KPN3r2McJVRSnwrSc/RAiUil6PT2UKmz2ZtnV67ZXoEy5
DPdWWWzM0T6bLc0t5hdoRzDPv/Pz5Nl0C/daRJ371OPNAWh8DGMNL10uTHj/OkEiYy5r6zFc5yOY
o+Lzs48ZN1avOsZGdhx7WKpxdu17sCQdf+vqMTbPXUokwVQsRZgdM7TSrr80A7mcS4zBAIKiFt5B
jPujn1BVf5VPkhBTiJeir+uxodbPImQBmM5glvmpNbBBGOy7jvfes5zFjKuN/TZY4XqyD5a/7qJp
W/gQCDUKRSx2hfiUZrPpcxs163dZVvuAAMUa1gUqo7V0kTGwcjJAkFIk97MnL7o9e/WwbqpkG7D+
yzxacmiGffFkqZkAMPw+/YbmNl239sNYvnkDk0H+4VQEIWLtOePpqa/dfKwzieE1a0CTFZt5mcuH
9qGVamvmUHM7YE3r2RAE4Hk4BN2xHdhoLHelZWx9KIuFZRwTOq/KuQ8d4LmbGWz7Ho+ED8npgbdp
mXTZSvHzJZHTbYlIn4kUSdh4m8GlYn+KtXB8c32bi2kRR0XLUVC+lmq8Vp65FP64GbNs09CvG1ED
MGgwCQKKGVO66kL3ZQKzN8vgMKb5oiReIJdrGU0vhbXTCi8o77d19cEIp8Xc4iqe1vuxi5lJRorL
W9Vk66l5TbxzUMSLlH8YNyUuik1dgOjnd0GAkDdItsMUvURDcsnGcJ+36965hVmoYN0hMZxTsS0E
gwZxvuUMbDnEyxYllwZgpy4u6fkha7nrBMpZVObLDs1yd8gkibB4javidQjwOsW/1LOhSdnRe9F/
FkRDxIW997wiWgTWvDB1vXLcUxS+qQixfaI3BainaX1E8a+a/OU8/bZd+q3w8ZxGbzskD4nlX5uS
45DGVYf2Q4NkebytRm1ryRu/YFBCdf/TDsUiw8Ox5zRxi9/ZwS51FlujJLHTavo7u20BAftVQLyU
aquHdDBWI8b8k8dthR6Q7eVsh7+pyN///l0IzUXJadOn6uJpDJZADxJSVEzcKM1J1qjxkOYVbgCh
1FH2JsO622b/0Rjxi56dQ0Pi4tTknEEZvBQMJ80oexK53BpFdjcMqKa9D2m9S+t+ZAlgl19dp1YJ
NXiem0WHjjrov9rkpeyYrYebMRAnKetEzo6F3eP5lxv2QsEeGvxllT7psl+RH3Zq7MfCG1ZF/uKl
bzxBaw/YGSuVM5TKZNxbMt5Hw7Toreori2sG9g6mZb+ifVvo5EV2xalKxvWAAdk4lNspkCct3v3b
tGpyaRMgZYLU2Wjqm8VWeZ9kiGngwMmR8anwqHN5tpt8aM+jc6jJw4giCmm2mx3CGDo2Fl53b07u
yp/gpntHXE1gjSziG4VT4EOPFV8iNkGLR1vT0UpMb0UHLdFucAaskJrdMbptAqbMqBiRXTUrxosd
5X3bp9V2Gutd3nqg8xktGxBuVRNnrM+W5G0zm+xLMpYp/S66cFXOPo5hY7uLdPhYjdZJedQgnP0j
PF0V1TOtxKIrwt/InXZSPqVEoVXCXHmF/YgPUZGgUvOeWkaseBrw4U6/hp4bPLYURlsTxqx2eC4y
fJZ8QAC3fMoDbtSiQk8wlwWL/cL8oI+hkZQptm1j23EM6P7ixAlgbsURPbj90jfwOa2i6OAr5rvy
Z07Hnzx0sXrV4llFiGNDFMPcAQGbxWKGH2xAtMj1eOpLjzAW4sqjZF5a7TaeQkokq3gfPX9eB29G
faPABLjGgctFY7RKBoObInnqA+S0UTz95LrFjaC/dXOQ18IQ8b+6p3vcReX06Jvxyc3Dp9HCLGnE
mQQKZZakRzZ+atZsI4+dY/9GTvDTlexv2mHZN4hHB+OngdQ+19myVvgbVIrjoD9W9YgHR/DmDgMt
zmIODt18J2pv7cWQUrWstm36LVJnFZb4mE0A74F69bKfXrMgVN6ygzFht4ggA0G3zBfox3XPvr3K
j39TnCGpaegNvTVwFN2P05cBPDLFD/lUkzSAQ6mbn2o9bogYvgcVjRdtQSkHFLPwW7VMcxUU4l2G
v1VYneocF5YsWXfmnTC7fTG1MFe5N3xo7mVzNOaXJLbhkMac1xxZdb3jkOYpAJsIWKdkLN+kcx4c
ckP5BQLkLna9VSlCy+rJJj20MsYXn/5QAuMk5Woy2XdWCNeH9BwjielfFKJ2Hf4kebVNB9ap07Cb
lXmIzA9FQLEb1tw2VxsYbFRwW61pU7FNy3kbiwCXUM3qU+VXj3Nj4p5LxGdVuk9xtZ9dTldLeit6
70WZE2Ixj8fCf8qrnR8AgyFlCQitZdMVa3cpJnetB2gpSXVNXAxOJTyaynvwePwX0m02gz9h+Y2J
DOo05dZvAzpaGX3zmB6MktCmOWUrarKArV9jp3sIe/oH6e5LqxZ7VdT3ttmny9TO/mQDGrdgfCwc
rNsQceHVUoMj0MWIaVw5qYEq09AeTaafPfQJK5CEBF5QDo7LVLjuwcuNN12774EfF+xZjYuanKcU
RouU8IIMi+AMlT8HN5i1pRX57uCuFPN9xM691rReHgRabF/CkIj7zl8l8sXpaUXprav4xxvnRcUU
R5MTjljj96hJuXYcnUsyzAWWCxGsotj4KbPnzofHBNxDNBi2ZvEeGMfl5s2oXrbAjM6MPjuMwmeJ
FyVxh2Gxs9VjNh46cF8zcAE3/HXmTmfhntLeomAcwyq489RFmdneIElDiJr82+pxkGx/fezcOlqX
bD/ihpiZ/Zm7fV2VPCngwC1Un4qssHAalnI+2qQJuA4iq1E+q1Fv5nBYZTcJCiOujSI3nkuANiQh
2tzMCdD0OejuKZYUFuqQTOAYRMfRfO28W/O7G+buMwNOamW/T6bxMRLWSdS/EWCulAdMLtYVRa3j
sNDlb/4582wm/IJzeh0lPgQi3sZpsagrIuHK4K6t5TkKV5nByGnrXW51OyvgcUrFsWXRbnlwr2lS
ClZsg3PM7ZfES3aZ/2oxLOVojOD9dhm5ZJUgyZ5bdZiR1P+mebZJqvwuLqFFl49W8Nk28NcUFgjO
d1MSth5+lhbS2GALnyen79/gtetcA1Nc0gILPzIqWciXDQvql5oeTIhThsgtabq1FG8am8HZo2Kn
GQoZrioL1d4N2L8DqXrLwMCgvbtq2mYToXvEUdEaT0Bwy4G4y7wma37KlhqmYk7MqZm/ziqjKAcr
iyiaaHw3jJzx9H7i/Un9aDOb/taV4aarb0GVLNwyLNyhetRmsW2Cc2GGXxpWbpr7K4wI1lm5S2mv
7OlcEzzjWVcxQeN1zn355WUN9fzHEVhwl9nSaXfJ3Gz9JNnjVb2ZfbIdwujc2MMStx3ckh6ToT/m
Hp6S/WGG4BDY3WqaMa4ZScKeP31aePYHy3Ysth4Nll9CQUngtxH12HVMPW178hABBhw70ykoH0Vi
oCEncgRVqBteGnhvynbuLIgUwsjvwjh87/EJHmVGSQ4WOW3HRDC8N9p39tRsMt7Dvur3c99vnPzF
dn/JOjlPBbvkrNnWMZRPt6LZSk66HyQW3yzVuyrd22FznwIjbholV442vkSaPORGvWURA9PFECsp
XFa2hiHXSRE8TXa6smNjOyr96gvOAsUVzFl21wDOmDkMD40fDSs7xdJq6Iz7qdcb01Tfhf9Mopex
64IQTVfxkEXyGBiK/tB8lvm08oTYWkwvY4+gw/lt8EagMd20fv+Qht2loeHElG8zp9nWaCbYNvm8
bKv70Tt1pUfh7Db130zidhslzHdDSGkxYEH2N9jgYaL6NIO77TL676l8AC9bTN9tt5/BXRymq7aD
jlEtDJfTubK+A9FTpfLDbQ+vS7IBuEKkwL7j2UXUWbCqmBFCcbTQcMzzt5MH61kUB/fm1uZ8ErOV
mFw3krc6xvpIjqu6HBeN49yZRvHKmbBoSBaIgz9V1W4HV61ECHqVQg2tUabDVK3b4hhHGEp0/dKo
s3WHTm1hz4cpj+/k9OZpIlP0LHALeTPhR6RdvajhlGgXBgtJqpEzXWcihGKnWbsSqgamCEFPCIu9
GIb30P0z5Rjmp2R6ZLtWiIcWGt9ophvRtyuc5XWkKUDV0h/UxQcNikrWMFVwToz+k0y2tQ3ItdAT
QdOPuenfw0SxWcGFCFuGz4HptbEeA8tXB6MTu6xOsWcwi80wgPDXlZ6XEQp8Y/gtKx+Tm055WCN7
CKet/jC5lnk8s7VIf4mxjgxzf/XUc+r/mBNCwIG2s7G5KoZHzGDF4Brbc7GPWaV5kTEtKic7xYH6
47h/nBQilZudfEbtsRs3lUOUbySZHpj7PTTPYeZfvIktFj16kQ4fSWW8CPg7FWYcGY/3SHVoTIeJ
f9sP+ypvDyPruQx9lkfGub6jw2CTWNMUT1ujNw+zAUbp6d84yum33X2P/1AD0xvfRhMwdCguiXKf
lJNx8Z7mElqK95PiQw//S4Te1giwniEbJ9DvnouNcJZSdR/yNnn0eA5GlyJfj6soIq1l8qq7HssY
jzFKeOZVEvmWR7S0eRh8TCpahfJg6puVanXo0vmHcX0xYjFtDuG1kUvVmlhWrDwsQNRrTdmXxq9X
tgR9v9lGvGHE/lspTZW+GqgcE5eB0yR8uHSowHQQ4stO8Cq9+aIMf5IRjlELoz0wMZlo503v/o76
7Bl+DYJGKrtjbent78bmBsgyohG8JZmeNW2+ZRersq32jEOLqn20c7Zx9lrzhbgbLh2GiHQZ42eY
qefI0FhBJHyvwPCfkZW8OGn72WTDH9Ww6myYzGAQgmA7JYlaLMXmNVGywIMrG64xS6WNaUEmIziN
Z0W2QBkGQo+5OAxiOpa4p9g0HsCw0Oea17IOz+5UH/n0o5nir8/IaOKTO4Y7LzxNaXfykbjO3Xks
xHaybBraBHpiRfxl8uDKp0IkR0EPHHev2RpNNe208lH8Fvm5GV6wMnTbH9W0sMOvhaR2MtMWLu2y
Py+z0X0qhrPNsOXE8mgnWJVkpapxKMHnRcJAC+t4Z0c63gVW9tyaPcOguMRNcWSLunRzFnml+Aqn
8Gjk4SpU1ZV16U8N4mPYqMfZC7tJtG7PKv3uSbCzQM/C2N9YLLLpvuxyH7dYmmh/GxZohSGh9fZ0
hHdBk9fQbrN2h4/deg6zbM0e7MHNXlosbXKNY6R6qWJ/x/LrOlYDz8Z3IT5au7qr83cux7HztlP5
ItznTPCkpi7Aw2dRqfVESEufejh9wBIzyb6O9TkSgNYhyR7eUQ7900BSR165aMsClB6K4DkbBdoc
3gXS5+T8SL2HAiJC0HyngB7pnHOEd1vfUn9EYa3c/DDJcTdg8uK14aZtgpOwIHTzFtnhY9vgs2gM
z47eGsRfmDlmiTQneI/VkbfOfSarBEF3+hFlLzMzRyw+QvTLOrAepKHJ1PhTslBI83mTi5LkPzYi
QfwU1uZPMiQQtfpm34fNuC4t0aDNhSuF50vT+tsWG9uAjMY4HxEd22d69EtrYwWRR/6w9CWPvVMT
P1VSewd7Ngi6hF0lHS6V1ebWBi9EPIgwU9CWc04D405FwTWe2UIwiPP0Fe59k9OrGeW50m0PmBf4
p96I6n3qha9W2lV3ScrJkJRvhZ+8dP08cL6UFzfbjFMSA2RMnwP+xHNTHiia00M7csAHafLqd5a7
nn2yb6zQ2Re5jz/cNG4dm665iDtr3fENAvW3nVTAQmgBK+tiQMxz+hiK6H6I2wPuqouySbYlxHA+
e2021bqEagHtD74m1KwomA5QzReFiUYFxMkorVXrOwyg/itoa9vMHsvtYTNCfIzA9PwU3YOxdzu7
xhAzB65o5tcalf0YG/Hx7wtoqiQL1jyxHn6AToL5sn0STZNhFkMatZdsDZrRyM83lpzPtux3mY6h
2nwPVHzWNDd5RL3t41RsHNO+J5z06nGqNOzWFTTiMvjykBaWNx4rc8jSmaLfVPPkE1NRlG9NYnxn
EDzriN4HBNcGEo0MVhiQR6je6fg8jsFrEPfV0ta0gBOWnFFdr8oQ0Klrd30gyItrUZqMJbwB8htw
/uqceNWOh6anzDXpMfY4gpC4tnI4ceFPU6bWSfJWsnELU7GMK7V0yJVP+nKtAJ9t7hZl9tuMc0jr
jEzFzZjH5koYguEnJ0cxmXgggHjOjU8YpBH0CCcUTt4My06WRbtpxLzGK6OtLfSDpYwfaaQdYDf1
y4ilPPmyWiuzC0/SJfGm94f7zmhm/PHJ1LKyczFZ1nW6PcV45eyA+7GTFefcDZprNrRASRmosKVZ
vGUhTXA07weN6VU1hkBcnuTJyAdvZxTOYxq11cYuvF01ARjOPj9AEpvxJjqNQo6wyfsRBi+lfvIe
56jfqMz/hgGGMpUN012275R0D4EsT9MI/SFG7AcLVil5X83yfWwbLGcaqrlCRjo07vHvi1nxuBuK
oc/Mu0czMcOjNxfPbvYc1X7+ZPp7VeEGISLx4MRuurXCVeBZZ0gvGrsj/dvBHUJj1O8LK3dWbe+L
c6BIbxv6YdcZvD8qBDHyRE6hDHVzmNvQ3nQJq4qJxYZW2WHQk1y3QQmJd8ZcpKqxo/IxS4s6Zzpk
Xb/SwcBpb8fRtpRUAaIHcTt0uYQZdzsW+s8i9tU+1OqUOZE82Y7N0+uTYjsqseVHe+k7XObMVMD5
CBySnqxTaOBGxQ3NY50z1fbeQgQ04IM3B+soa9SqmSAqDOTLQ/zV2FbrLD1WRb/P/RFrDuc3qEZ7
3VdtQjaDB+o4Vp8+2820IPtTz4O/CZzhXhRdcJC5gaGZTL/DkBuyb7kQlR75utz2R6IN34rQLU/h
DYTKafg6WFtrxrMZEPMcefRKGd1mpfv5MldGtY8Bz2VAZqA/mC955YSrBubgavRZTZcu97VGhFr5
Me8cQYRhzVbPH/J6792eUtg+ntsfUPcKOM1+BeIc3vjYydmIw0VazvPx4swyvksLom5u664kSr68
EVmfVM6Ptj95K8KXLBhvS2m8uaKyPLnRTx4Z4RPpaENX0H4XhBvL/E079tnH5srJ6pdAG+42jNP3
RFtI2HqvhdTKD5SluuNy8oOqxLkkDeesm7oYQgZsLvuxTLbZGVqaVwBihKn/khR4pRndUfvsuWA/
6m3Y5i99xedJExl8G8TJus2a45hWM1QUCO5l/FO1sKqnDq+giB4s8uUlCuNPw2IlGY71TEMGMKe4
C5WLzsx14vu8ZHEWxvYlLGbMhEfIAWMVP2sH2rTXo6hLhbx0oc25n/bYOPU0APHMwi2KiplmsoSh
2NabMFSfiR/0Hy2+lrWo2VL7Ub3rbOPN8WGXV4KW0oMjNab9a+lnG7vXtO5tzFM3e09ZIC55XKdL
8pE3Y2T3+7SE9+4jSVw1RSzRH0ADFL0PDmZiPFtM06+05o3Lnb/P8WFEXOURyeX8uqzI6USHS+Tg
lVu3+IepqmOcAY74++LEPpGQowLDdS+DNbrH7oZ19kn5bUTt77gYYudpallNJTFOpo2iLd0zO8Sk
lY2M7vJAUiYeKGVnQ5zoZk4vQq3aynkYDLAqmQPfwiM9a5QpyCnXQQBLqi3KSxoQi5ngrXgq2L5a
yGo4Dhlj+2lZGB0iuyoy9gbesevO9SFKlcbaxIU45/fJxjQ5OoVxqEYld4ZX/WnnkdRsVarHoMc1
IVXGYUZwzKgvjY3pwZuPs+7FaSCbQ3A+NCY5ZqpXR4NdaxbAtzcEfFavA66tsVua8FwqIbUt8qSI
tkEa0aj0+TIscekxvHRbGfNzJfS9U8mQeqLwHzfMI8Z7OdFWG862aD2MeM9aXXHQvdqlTfUuTTj3
Moi+2CzRc0B0tItiHU2ERsAT+SxqPCJloC4ytnA172MWanNDIp2oaJcYpG0HDD3Pgp4J0Dk4kHRW
sEvDDTWk28q2JTuvJvSm6LnQdVCtm3ZAFZiLYuVEyZvR1asiI967aYLXEahpkdnIC/BXg3rXy3sL
looNDLHKOv8pGtrHyC2A5uphHxXEUvlOyfyQQckYPG8TVo7JJsRuNnmTMi2O6BQbVuk7395wnZO7
IOv2ZjypY5K0KDWb4PbsOtbVcwiVl4O9dyOtNobrPxlG+cfQWf9Y+WJiuZRxSarI5rr4ePAERvlk
J9J6FAwwS9WxHhjs3tupyt6GpRDHWoV7rqCxnWQBdybUd3HQPhtp0O3KppgQVgpnl0NT3o2cttB1
CgGf30N0XsYE7ZDR/pDqaK0EGDqQg3VtYEUxB2b3yjbdtdHO4q0Um7SS4zue0GJXODB1dF19Sy2j
9zktPozqx9dVfJ5mNV1zlXfLrOcdzBLx0unGvzoTZzYUP4g1tz/WUzgyf/bd2nCTp6RwOGGKlNYo
QQegLYFH8sh6rm7jN56mZttMdbBJTa+8JkpuaYpZoVltffCyjF89Q/1vmUpd6hGjxEyEYhM5lrrQ
Ia8Snzpb2W5yjsckPYtCTitpxMPSm+D4lSWARmjE1uHvi3/7v8QrCE6K74So/IPZlGDElgYWlLGz
sQrzq7CrGMJxyc6lZQUwBf2dO4/pMnPlgaKSXPzU3o3gzoeIyK5Fw2ZrnShLEJwd6SMMHVKG8EE/
z0GEGdftpWgh/zmpmexkSrXt08m489qkuw6x3MRuOF0HF3qN8D4dI42v0nVZbEvDXye1g/iqbASk
6gx43qusA4wEbK4nMW4H0eAjWqmLtgz/TrA2GbuNzG37UDfAAlPD6JjASH6wYnuruvLHCFVzzrL0
UEeMmr6drTrPSE9Jl2JwOuW7pteE+jLdbR2Vvc/Aa3Kyi0thtdC1zLi8zPX4W9RxjTrepk4nZfky
R1W1yqLB57EQ7j6Kg36NAMzRM0ifH7lrux6ba6nc98GpGNxKUe47ysiL8NJ46aWdtfdiNtZmUT02
Rpoeww50KPDKxyDT5SNL2WU+hPhUumazS8XoXwPq0sbpkZWUfgn4KId8X+H6WTd2gHdVDIXaITot
h0G980BhN1VdE4jpedZBOfnv7KbxMe13iemW962t5lWh53MyTliAhK460K49FMNgb8aW6lObNau2
Ssd3we3F087HPNpYibGWahtD3s+1MtBs8ZKNFexTy31OGQ2WIy3UpY3N8WKnHtgTmyTXCYfL378P
fNTNtRbzppz6/2DuTHobV9Is+otY4MzgViKpebBs2U5vCE9JBud5+vV9VF1ooAvoRfeqCw+JqleZ
TlsSI77h3nMVHIqps2osh5mXmhLjKlNX0OJb+QnV2oH3Ynqy7QF/tMCFpivm69ImwENULpG0cruT
WUz9qdJ0NFF5jsAYA0/kQvohW5dpSFW6RzXtW1YAfe7jLG2NddLjmRootINmsYyza2ObpELQA7tQ
2dt3MxBQ5OnMx3LSChLnaszKr8PClFsr0y/W5NrI9PCzG0P5QdbAWPcNvWEyH+PJ7Y5aXdAPMPVk
yZaXWzVdMh9bcn/WJP/HkEVvbBjaYNRn5U9HN5sQFVmZlLLj2KJia1o29+gD6jDq/cpRcshKSfTS
NxYiotlivbdkJzWFL4TygKHabGGwM1DliFbfaRVltt1XIeI7472b+vZSCuZcUZ7i2oqK8VgApVtV
RpTHHgJIZ81HZjnXRr/tTRPGAsL1S0tAE1RreFxGj9O9crAQLvnyGS+lz8Edvi2Rih4nRXPI8/uF
IZoybSwvaWiPr87CNcINtE0Ml2zP3HKus9s5VzdkUB0lCgO+xGJvjVLv4cOwnjGFlqlGmKdmLgfL
dcVLkZhb9N+o3tST1XZUZQjE1nY70Pv2GcUEfC0GelNE043SHS3agBc3sXVmwl19nYex3inhgKYp
1lgOMQDaG2NTvQPBWAuXdfeEkHLJ5Xx1UqYYfMlxM4nZOOVy2rQtTk+pNtqmMZqPODSMk8KGjki3
hgG3m+T3UDrNEyX5SySV6tChWwuqsE7XWtFkmwkN2SrsGVvPYXiRIyVpxsxkqnEp2kaSb8diek71
8CkSTYLdF5K0NFPzXUp9kxTM4GerIVK6yhj16GHDQnT4cerMeY/c8dSG9kXYk7WKB3YcKLzTbTfN
JKanlgyyOqFx9G19mU8ChEI6QZyNO/HbZOYtt5DH18tDcG4PXs6Vvion6zq6y1te0brakVP54xDi
zlTyxmsm9jYdCopVx70Y4E54V6dR3vmDq6ZUL5WU5sXUnDc9LD+LUP0j+/mVFwjteRSqjOON4ywQ
hkQlq7EyG8+FWrl3O++82B3Nj3nQHlcOl+ZUMC2P8t59slXHXwy8f31ZKSuzrfj5tWqnC8BOtk2S
hpCstofhj172y74JTR2JmfUSO0O7VnLovbZmnxK+RyVZqlVKcOcmUyIWr9pRpDhQplpFS9YSieSm
D2A3p4HahwM92YNqXJjLumtUdG26mh8sK8tIqED5lcYxvUIPNLY1yvxoDi7hg9SzJiu0MFLYr1ix
R+/+8G0auTel1bghr2c352AqxTDyr0W6S8M31+2spzj6REr72jpzuK16cZzVcnh2e2KlY27OJlJR
t6jg5MZDkyTtPknR6PTTFF8n/bmMynxrEhMrnc45IUEaV/NSdrtKEN5R9dLwJwPfBENEfFmAi3mj
moclw2VKmJJWlHNWCDyStKdr1Ulhueh6dGjZx/uZyoQ7HwbjmFY0j4PA5RiVDYnVITNfq64PRpks
XgU6XC3CnUBidkI0fIvrVmOaSbPeFxlxZbFTQPQzH1IQ4piSmJWBiF+aJixPE3IB9kcwPXR1RFEW
9yqaFzScFXCslZXxcZ41ecnnKLn04tzVvAEmo2EIKXDSRqVyH8yKYifZV1oZ4xrLnM/VIoQ/LQ5p
5lhC+IaPUvucS6M4p5Xy2at2G3SzA+ptdBrfWGYRZLH8mrJOxSQ77zKyD6uMAXBXHJ3RHejvYEfP
alRtSrXId2407I3haZhysp0U0yb/e1dO1ediowIV00f5kM2ktfarJ7qF7ogZZpKggexkp/MbL2qa
VQclZIsgjCxf6+zEjk6N+zpLOuLMs6nZu1NzVAf3Aq73t1OVyg+BpcuOgeU0u2f8Nw8PPxcj8jjL
ayQrppjZh80gZ9WZPdOiWNwTwTkY2sitBkYiadcRLtFNhi+kxoumzcozoycIfLODS9XM0AiUD81B
2h6Yn3XogJnmjpiu+OxRfjMZMR3JZm3RgE1Bx9m2BfUoPfu5bZeabQ+UZtXVgoU2eqtMBuQwu703
0/y37vvp6MYmjPnHLy6+6aqyw20dkZ6eUt4HVTJH2P8IVRCavZWZhLZmGy9Qao6Uy83GnOlnxrzi
+uxr/bxo+nJq03fTzX1phkkwqemNnQFU4GGeL83YMSdIWgy0rQvUCTAVMIPtkBT6KdKqQxiF7XbC
ycMHr228ypz/mpniPC1WLZ6UcrQCbZzQ6yjTuW9ltBsdGa/YcRFBm6liwyBjl6ejRhAi6agMN/fG
S6Qu6tHKeh8i5x99YPBUCA0D4i8HOUBL0aLksaZPkEIPCKfxY9n32AXjx25zuSxil3Tv8dg/UmRI
PpQtBUkjNT+bO2SZg0yRR7oJ1R2O9ZT2eFKRVTiFy0ScK5zoxjPH+Qrp77Sb2aGnNvXJEn6LrCRw
DTyFrWnYuHINUJ5et4z16berMH41zDfVQjShD2zSejvQO+wGUAk6CSov6etzbqOAWNKJnhVKB1pB
CnuL9JtiVJJdYmgEuyQPFX4TAnNYsF6V6A1lwhGo1PlhNNsaHdEDA1QkIfNNGhwtqxnstpn0a700
kQokZ86u0ZM56+5QObqi1vZabj/rxSQ2XdXx3mYicEfI9bZR5cc6b59Zf4b+bCYKfBbaPwOjZifC
l8rGtoQfxAY8D0KROlKJY3L3pJVcu+/eDJin66cMuQtD27VwnAl4+jLtart8FYyUNqOOQtOoIfEh
/ubVeFzSFO7FgpKyDCXPVmZNx0LP70Nn3vREdhdzHA7GFJ04+z8Ir/yS6iJ3IXXdlCXH9uFO0FqG
ueljx52WisYDs+ZVDZJIyICAZY5Zxa8j3BbZYFcEm5PLwFBhP1CwIHtm6aYbC+MkD88AOHl9QJCI
IhotTnJArJ1vZ+ZLLQFgPs8A2RmEaqmi+GmQ9y1u4xk5UhZTcr1rwwgWqt/0lT3srCy6ZWPD5aXB
RyjbVvoulWJIq7PS5pINviw30XKclnj66wx/il6jM07y7uRGv1FJyBu+OSq9GEz/oqfBmGFCkAxA
1i7156PJnHnL0PU7rBBm16q9VjzFeSappON704f0thWP6+OPcUSqbdlizUzZjxnhr9QhZNhEJNKb
oMxJgmq0Mb8uxuQRyPkzRjGKDV0jOMZU1DXyXmXT5juZ9AQTS5RK2tJ4mlQSr+hKzR8ddo0xe6f1
bC4zRV99aqipDgncqaUzSX1tGSwnL7WsC4ACEW5PemcPtyJin9kBh6QkTjC2w4tW8w1GzhxvrIX0
+Q7HA0oUy1NdTMPszLyxalI8LX3pJUv0O+B0yBiI7E1V83XbRIzgVuSVNM+j4APPUDsO8t66qLZN
/qSKNsimHwRBgv5CdPcwRJVK8TWs1AEuRV0wZxq5NmCfGU7LcRRLTrvvKlVaP6kRXrDpoPeWrnZU
l2iEyi0fotK3Ou/FPw8BUSQqHcCjn2VYHCd+JeIyUPfliKZGLvOLLBeXWSojZcQX0CZ1RE8puvi2
IsOEo3g1GQz78nr2DW15Cweb95gpAf0bSF6j2nTRb2tHBLMoGsLnTIyeqQ47XQ5fnWZXjy2Pup1v
eqkvXm8TwR53jHtFxnbRogGP2D0540DOwAgLP2tLSsJY/VB1sBWiNNp1CHSrqyEy6lHPIIK32x1C
hb1en59D0R3HOG23wqo/Vb3FVlQp7lrvF578uXwxFc4Kxga8QEOrnYkLikzrGx3Cq3Sz5k9pyJOZ
O9avEyo713h2k7K9Tm3oEDRhfY0cVMcI18A0Zk+OAvghi/K9noZg2uSYPsf1eO1xAXhOH9ubqZ2c
LVOxCJdO8ZWl+ks/yfmps6iBirto0vnFDtk6uOxu101i3RzZgI/oe49xSvllFsXaSa5TooEyj3j3
28cGXXQj0kdawfViWiyGeS55SxjbuTlmCMNWVCZHtrbVm+w1DStx0DBZb0yXqFq9WVBearwk/zQM
/q+slTgm+ef/Zpr8b6yrzW/5IEi1//6l/l86KzE9/s/OSr/NyuET/tW/mSv5Q/8yV+r/sGzLdqFV
Gbbl6A/+6H+6KzX7H8J0HI4DxzAMcvvAc/zLXWm6/4BGpZkuJ75KqMt/eStN5x+OLjTVgVT1AFc5
4n/lraQT+2/YB7ydpm2oD4yEZQmh6fq/YdKqJXKWoWEbp1Pyr5qwKXaYtzdTktjnSlNfkjJxN32q
j/u6IswHKzVFAvv3gWyZtHPPhjay8BcDUJsyzbd2Zr7INLGPYz+8N3Mt/dLG/ywnABAs+KHyYmk6
t4bASjd3h0JhjK0WUvcyYZcXna/PFg7D0pJb6l4sxkbtOvmiIXNe5bWr+5lJuGs1SbEzauJB4moo
d4FTU1HV03jMMr6Dh8HbUsi36DtC04raWPxiprcYJ8CbmY2TrtNndUtF9+yo5yUHykVNSVk4oGgE
bCX6cJ/P7m+X01+nNf18p90y+kVOtLlBA8sNt+BhUCMeveLJzJLXqJV8kQwpq95ZADIidZXmQNen
B8hH1+bVwO9ms9shcjWZYnZI8xoRZidZ1cco4rocoxmL+TyxgVK0Z8sJ0SB1f6Kk/6EnQ6JffvdG
7tdpdQrdeFuUSTDm5Ulnmdvn+SGLWdW55d0ZcsILhHiNkvJetc7Odfpvo0OjMscasozOwn000eWm
waDOV32OUGqHnP3J9I794tZkVcc75Obgj7+nTtzykWpZOzc19jaJz36tcuMiQB9gCehQuxgWslKc
ivQmzB4kz3zvSUYbq1fgDg3zlPAyiPKlQUwyRc4fBm2EwSGEorhCz2sNhc/IReceVD7ScLG3Q149
M1HYS8NhkSXjYr1U5i9LEftUK8peG+LnNM5QxswoSt1pyXHAKkC5mMax3Z0h2KCmyS3d9HJ0miCb
UkJpC3vT1PQ3Lu8r2AN1q6NTQohhKuDOsBtSncC5iSOvVvoXa5m7V7MBK4+izrGaJxlpz1mEmH1R
zLXaZGtnAJeV6UwuZ+ZpaLTyR7XLJmzJD2kxKTSPbuF1w0Soujk1KAwjhNMocTzmr/esplxKrE4G
QzR+U2K2+6hmQJXFJlY0jCJKX72XTCnmkWBA0cEMA/YfaTl2LBnnvFT8IDVF7ozpMES/NQsgbxRo
rHbagXtbQ/pIfAW2/TroJwYVGey0UQ2NNc38sjJK8UEulGA5AIejJ1CnKDo3wK5JbJtu30IYH1oT
iiCaOn1VpumdTrzaSIITmOVGF5ZTfP8RczsWTayB80rBc7SzlzHcsw7+jR37KTGo0OI2/hEl7t0x
aS5FDgNgduipF1rRpKF4MBh1tdWEgHDkfa2lN7kroBk0hdlwMipCMkySAG1+y2M/trIkbTl2X4AJ
Kht4s6v+kEGYgJ+B5yi1ag2yI2ixCUHrUm0+O1Ss8XSnJP0ZkDjhr0QYb4n5YZAYr/xG3pM0/BRO
SR5QyJZm1u3fucV6O+qfBdJMj0dB56TJLqqOas9QjDgodYdSoNE3HOUp27e3puxMz2qwaefv08T4
pu8ZuzCN4jhV2q2WztM2coAq2e1XT13qUVKPe1d3PrWxhV0Xk94nZbxZdMfwOoefp0/i24x5DKUX
Vz7F67TRKpQzqcEIqdAZhojMq1gvmcxZujg9Gnpx1RbQEIPCinKhjZ2NTmxsh6AWGQO5cjsMXClE
GzdMT45jMx2qa7A+J/TGFLscouY873UZE8c3F4wIMBmi4K0jfHu2LCN6CD6ytdbUG7tjj9zyUZJm
Ds9NxCldSsr0mHjW5iHZ4/08s1BGIzS7ntQSkPFsRRGHtAJnMuJfgVMAvX6hjIzIQ8Yz44c6MtGo
AbxUHRNZBlJPuSb1XR7yFoUxNLLKELcUndelbvHLVMId9jOLOS80+nrdqRS0RVrtB/6yOoKyNmpI
DTM0qqr8k9QQz1j7LUs58y+3Y5u628pKv43FPOYVz6SEFOIVafsSt7TsRslol8S24Ro+uRENH10s
q2UVP3vi1Q62TtG8tU3jJaZ2nLpM8dqeNXGUYkMbJR1YNp/h7lwzUYRB1CNac3BRIaxMwwATlLaY
oNoYvtWbiLfKA3hAVeyuMkut14i7zkk4IteP9cvcJkd9CunHWEw25pATWrc056qqeHpA24gKo/ig
1Pua/xxHUe5Kp6yDNE8umFxP8Fx+FDKVEywRYRo3OCsZPUeV4NqN4ot4kF4WViEIvPSNEzo7Sy0w
V07aTznPoAlHY15rGZ+lYrEZPzsxBz/Mn6Dtk02tyotMQjYSDw+aGDDGMMhZ570KJiFKe645TDmN
mL5ifv6GwaE3RYCkkgjTD2F4/mjJ747Jid42s9cQ7lvMmblG3uJPIANW4B0gyS2k1JmVfGkRyGou
6MtCxkgFM9QKnV096CLmb8HIFz25iawDXk7lNJ/LgrqRVesmjezPiC6E7GgsKqjuYUBgja2qYTMY
FM8h1vNNbhel17BZG0qIk1aD7Q8/F0fJHLGXFPUBlJKpt+bTIu4ctfA+a/6ubHAzyhCeVdMGq6mp
EZg8u6AF5eNrp5zGLU3CA1NBP4+fXs/CHAJdg1M4xzjrhjhb8JbCmaA089JBIuzqlr/6nJEC5nPR
6r5IHTRkHYdQomE7lBhWzAYeRWq3rA4bDUlIFc3IqshpaVk9IPhjIv5YDwNVoO0sYxRhiJIE0x8k
0Sy6k/ZH6sxsGLCPOL/keshCbO3D9BLayJH42ZmYCXw6RK9lNfOwxP3p2dF5RT6EfHrkV5epH+Uw
oy5itHGVS71nI+KlbU+J1lbfvcSR7DSoIItu/HqMi9bKjIUq5slv1OlHrS1322vafMG6zEeX9Thj
X+xnSxxiva/UDZJg2sCJkNhyOUcNtkZWbIy1kIqtTFEKFCXVeEIMKtcWHsq2iM5KZa6NCoR05zVl
U2BDsC6VNeG85mMCamY8sbN7y9y52S0q4/msftjDWutlBoyhaP01LpJP+unIe51dCJcdH8hFt/1B
6gkpit2H4zY/w9CSaug8bASIfSARlp61MO7OZYK+XEcz43YQLgqFLESNh3pxVUSCzIBxQoRYIgwE
jww+mT3ajK/i8VvNcMZyBxym0Pq79AnqAeW82OZ9itqcDUaE+qZFJFzXLVfajLo+rTep5I4y3E+9
dArEwOzDbecJ/UGyjrlvXAtZVwqOMAKOYUh1pbnOk2lT6Yn2q+Xx++AEAgUZv4bubWZ6rxkfKDgz
unRTXChzE8Z4evxR9y+deYrn7yo/WdYF8vtXYn4l2aeI38fmuuTq2uDYkMmmgyTOjYT2fW1BWjTr
z4Eyp2yWVaJ/V9FrRSeq2f6Y/dT6btQuqvCQmBh5oJGbPaSQ2YQ3Aa4tmDn140HN+OAkYI8Al6lQ
jabGuS6xIEanDsoIKWh6a9DydeqyKyvjlGUNS5V564zWLk6HzehilX2YOc6YK1W+Bts8ftqOJztf
tzWAW6ggXY+C7wCrBT8I89pBBJZeBx1AWyf5hBeGo8qlh098aYPARQVkax9oradw40RfSc/BpX0o
cBjc9sm1MJFjVy7LLwEi1h22NZC722iQz9JNVwhUBDbioJbrhrBR5GZBV4FNy+8F9EkzJ9yc9sTN
cYS9DSYVaG6x2YxvvFNBNzLHitJTnwHBTbs1Lr9to59HsFkJyrCUm/lxPRAmkN+dXoBFNX3hvBcI
vsd44nllEvJXZVPAbuYm3ZRhQeO7Rbx1uOgpbzIc6HyxQ64M29JK9hm74qID/rpQVFDkxbDIBKPf
QiUjKoQFq1xlQv0zP9c3ndXY1fyLI6ImWLb3ku8KWaWO52fcSFICe/xa6yz2sfEQCs1gwybi0Alw
RHawEizIJjum0CQIcjLd4aFr+KIZvzHAsj1wyvzK1XVE9RF+2Hj0bqyvKFUyMuFJYLaxDZFb75do
X4C6PBXv6A/AzoyK7xIyCiWZTaukkCs2JeY5dTson1rjxeqZgFwE6ImJoSRIdqNNXPeArn83cGa3
QNVFoDi74eGoeR0yisgTJmNuzlWnbGg/ViH1mzrdyvgyzieDDYZ0XkoC+ciT43UyC6ySXsNiHQgv
HA/lREHQ2qtuOkj7wDwu/+TD0gQCVEf1wtHaZEGcBSiYaqByzbYiepebwbOfwnSfAZmlVIw6OtkA
tEyRHnv0AYhql0AsFxVYa7RJWi/SN0CMgK/U9U8E9N/8BQ1nYKXF1TgzK/Vi5YJUWelZCO/kjfqx
y5nXr/Ua57y/kFSKtJjwSQvYBMLH9Ngc6099L5DGPWfX4ZKhePzDwSqJc+bC7TAJPhLnOSRAHoXi
gBbWsrY182kngLOAV6tW10rJwBuvChPigOM6tv0Qaimvlmc+sd8ba5x56C4n4lVOTr1tYwTAGzvZ
2lBdli3OfXZ3c7IrZ4wWeyvcJ8AL+CSN2ibU9io2HZP+pV62ef09lj/Jn+pSyi3iJnYAw/XBx7tb
+tooXnhGoLtuB5C1pl+EOGo5dNjrHXL3Wc2YeC7bCD5jqu/5WNXtV6ptcLTP5U/Fjc3ZIZ5k9myg
2E6Lv6yGyFLmu1ra9wz3b67v+dSxRTUBYYbLNs2edW2TwaRhf3zFYZgVK3SgsBxqeqOAzx+PaNy9
8zkD65wnuyl4GGki0BeHsLjm4KZmM1D4bqAnLjtHbHrWQQvJAutkes7PLUkIdE3p89Lj0722OO8t
QghoCDcpsdn8Q+oYObQX61tKlNIrgRrrEYYYAtwI6Gkf8tMI+4LvgIccvMa4icevHPB/otBXrZWw
AB6ty88wOjFoFLDg1J3obhgAcs/N/2CmofhDwYJa2rhm0xkuCfo/ZM77GgEiHzDHw4pfhywkEWv5
GOa4oDOxnZT9LNbIzuz+k+fc6NZi8uN2bxQkEvhLs0XOOssd5hwbywkLa8RHZF6ICwoO+BUOYXTf
XX5j2dYkOG0ujXacB68urk2E/wlxxAqzUfXO6ET+5ewoX2G5QGtRKVzB2bLuBh8yenyDCJhJV1UM
ZtCe4N2Xu6g92sW5k978Oesb8oaz1ns4fjUO96l9slx2pwTXBNJV0QkGFBmu5aNoKM/8aLy3bJMV
y9d0r7aDcaIuOWJRG8tNCQprAjnBx165o3ZmqEbhihq+k77q+rP1JB0kkyTCbjrjChqjiLy82LuC
Gi3IPx9C6epQ6SsnKFejn96iyeM5UuagGDZLuw0pj5YAOSNPf6Q8V3zHc3iegZsOysmJfcT2bJid
dhtzWBQbW9+nBjA0BHCvroBgvLK7o66hCNlCKMfvVTJvX4nkMCo3jbM6ljc+PzWmnV65ZglV6fTs
Gq+6/iLQTEi0XpHYta8dr6WOo+Jo6huV+yDetIWfSS/FTtofuSF4SJlDpCxqunXi7glSasBFn9OP
2giy+ZXw+JL6jyx1sFAruGCGCrj9Oa8DABJAS8IZ8QfuFQZ6is8b4ryVcJ0JIbM5y4CdetCdrK3R
Hvhf2bMTXwZy04qAyVrLHSMBgxF+TZo24YDjPqW4Mj18reDdGZxk5pZHY9YPNUgtJgGgUsBScLqb
q/FD/2tTPBE92bE/P+XdJb642rphqEXJuwYCxCNFJVHhlOQJprN1QLL8dDN6/ucGD2TpD5jeSMlW
VqqxwlGH0Ng0yFqhBNxqCwj41XwadM9J2ddgT3787IpymTqfqqjVdtzccxvgtQTUmQyojwJe3nzy
NLEKuHXjpyS+Nmqglpscbjq+RrPccPDO2a67pvoORj9qIfs8W8ha1kbt537CD43unzJFeasXvwrh
NWyd6bAo+zg6JObfgdWwsc+z7WwFLp4l7amI/VJ7okKn2PWq6FsSYYy2CqWIgkoQMyxq7/CZu6fl
Xu58BsH04MxuiB8kU6Pbq+pWLQ9cvgrXn3Nww9PI8Lzlpd8hrkRk2b4l6RHRvjIFA3x9cUnfQvXJ
I2rhgTladuDNDNAq50dbaS8ny96is6EOGMBcGGxvT6q2U3oC7jk+N0Zynzm8Z1rm9fTNo1gNsPhd
toyBnZyxiBqVP73Z4gCoVXvhtZiaXbuwbrk/gBttoCuPH0jDvjt8lQDaeLpwaoERS7ec1gbsHOOl
THch860m4MjVQ58bm9t7HO4a4VkRSyTKzWBQAn6kvgnYYFPQlPwVKKdMngA/xqkccpCeWH4yQKkC
fcGssrOIasGt6pygK0AC6My71q6/GPmBK9VZk35z56okDxNPQjABByqnE/MvUh6O2QtTGE4nnhsu
Wp4QKgRN+zZsQqTGcwQtQL9RxcIveFaio8V/YxbRo2KythrCif7NjnZf4AbIQxgu8cgyn9Ffx5Q7
Ti9ZuRusiy2OlbmtP1RifKBWoUio7xhTtfY55i9PL4tx161zxLiBw4vJqT8be/yPjGMo1741YqUc
9OO4Rj1qEwjFXNA2qfSqJ4cLq0XxG3ES1786J6q2Q7EZmB+UJ+yStWEN2pS3F+9BdGisY7IcjA7L
26mgeURIrpxzunKGmtWhNPexacI52EKgmWDmAKHnVc78RHtWkIwZQQ3CrNhY89tAbdTtYTLmdsCA
HQ844a6ju14sn1fUIT2QNjLkqH+UUA0MHg485L0r9m5M4ED2+HH+EXd+wW/jPsGrM3ncnPITJzPs
B3b8mvZquScDW47BJtMfghEICwD87pEBlKdbkxTQVxMNI1Qu/KNAndt3Klt+F99MfuOGhv2qqSh2
yatgqbFyFYZZj/ebWAKdP1GvxrP+ajKDPQ5eOuLp3zbfFJ2ThtpG9hUVpPlV8MyM2p7S0WVsljET
B+d7UY2mB8kRaOZFNb2QgdMYIJIu/lmRiPYmP/EIG4gP6lu4629m4QG0GV/jd74Ymq/O5+NhfzoE
yT5kufgKVvNdfWXwvBflgRkdd2ISXuqz8w27Ir+Fck2oq255M1n1xAsDdWBnPJ8pGWkyyk0F8p4L
BAgUXDwFSOXkTHSCpB7A4tGA4eFyiIZs52CRKXsQWRhvhUmEKpVCKAl2X1kOuQadpNZq9N2kCJ9X
DCRli3TQYN5VaF2zmtvsVGQVxz264xZbA4lZNIi9+5gLt8uusmwfxvmd+isCvbRraYHRPp5gG1Tv
xvgcLrt0Qcy2cU3/Nk2B9pO9o7PFwwEbMOLNnLX9kgYUT4XY6FS11Zo+jhMjV3wKfNpwNI/DeyJv
yZ9QoNLAyP7gk4yY241AyWlqUFquUQzaZmDF2c5ApI7hoUaHWOo7o/VE6hkuZ826wG9XA9q6DKT9
PS/i8S0JoAK6N1fXMTKRurb088kqGZ6d4a1k3gikGxn63x6yFY6AwwQOsO7vGhkur4YBAoc8FJVD
7yyLZYvgC/6ZDRPrAHlmNC9ivi1yEyvh09L+aVhPqI+QGo73KbxgKVkQpIgYWNZfkTOHYnpVd3hz
YBYW9GyJg3TJYpcRZfnOU6Gf9whFWwXOpWjOYcwzi64sAm2JeR7CTD/9SVSPYg6d2ax99e55HJ0X
4FSHkl41VCkj8QYfawoN258pVLHpP6lD/GTYPD5EWDzLc1j1606k+75eINNonqOFB2s5uLJHRzDs
2NQfI2IbtAY8htUfram5GQCcQcOg36aNrmBXYW3F5MLoksY/KM+QFhBRgZpXu9TZTfjTHafboRQc
W5K/pmJJ/JqK0ioY6zRpWvkG4lus91AwtRajzHTrXLVDiBveZJ6/4n3mGrCUdzf+02VhQZHjKkc1
otim7G4QSa/YdnSrJASPifb3ESQyWPups3e6zR42UvJTtYzpsTapaEZdRRoFaxvqXvJXrwwncFE5
2j8uZ22F8HnVDmhTNMR6jpx+KhiiQ9Nfy77dYqu4d7MN9kgDi17MH5HJpY66+oBmjr4QjkEfceLU
H1nHaoazkCpWr3Y180vG/I/yx84PJcxRxbgnstK3S7xAe3WHJWDt5DPgsw6oIm3fmLG1lnPFjkf+
Aknn0LSSe2pnlm8kMXeJLj1Tz59tPbpGyt8mqe8O6tXYOBRVf+r6d8vIr8gIIc0uyE+ZTKpDrW9Q
sl21EkWHqasb6kT0OXEB/DslQMeEb0vLw7a1K9x9ldsMF0ON9bKN8M8MaT+lwzFflxRRaQGyZUCH
U8fXcOhc3xkkipqwTda5Sy3scluLqdjq6feY28KzeSVYkvV/4/InbqT11Maa9IzCZqErGI+06T0j
0KnqEEx2NRnamgVNr3Z+ofcZ63mO4ChlEfvSERsHmhasKtoa3h+K9wyu0pKh3qyYoNYF3o2YEsl0
qGA1tzE3qiU3kempjXtDm7pjiQAk3s53g+mgYI7jNzdusVSzPKJPnGc6rSanGh/2vZ68aU7Jea3A
4kmwd2EcZ22g55B8pam+WC3ZCzhIUIgbzXlx/1SG9Z136rQyMzoyH8zu0TWYeyss5lZuxQi0SIBC
hMaHllq/0IsZXTF2Z2lTfSzS5ApBKctuF8RirffbuhqeDDMm2iE0GeaydFUsw0dCvkoN/cuKum2e
mCQbz9R3qYY/HfnESkuYZxcxxkwkp4i7mFWTJvEf7J1Jc+RKemX/i/Z4hsEBdyy0iTmCweSQHHMD
I5lJzPPgDvz6PnjVkpVkprbWpq0X2pTJqsQkGYyA+/fde8/Fr5u/OF79nAZqr5XAGzVLs1EGqE2c
jIxyEQvWOmTbV/cvKi9JXtecGCxLm6FMLjhTOc8t3s5avWjFtBB2fMza0X/XKjlHnv1pp9wmQGq2
TW2d80EzBvkEHBF4DlVhLfCkM3tDj8dzfB9Y4AoqQ12KM6EZuGxsk4yGPjuzb5RvlTAal+YQDebJ
zyN2wyWcvg7Ugz/kl0yRm8sdOVP8Uv7OC6cCRdjiiutxtk9zc+jqgjsBYLxdpShOQLR/jjS1GYMT
Mck4b1SFqJ2NAHOA6DoP5lqOg7vrh6Ii6Gmu/vq7S9P9WspoL7uMs7gGcKo45vKpfJGj/9OU3iEO
OexrarpdndEPC9PSTaSLr2r+HgEdmTAvOJlRlQNdCR5/BlmBFyvCqWChPxCquievlGxhqP7qrWeX
hgQect8gBs5OQvDfrtty24Y82R0SCKBmPNSG7NjP8ZPpuCZ32Z2AE7Y6rc8O0vkeKPVKLcK6xFaa
nON0r4r5zkwsmXJCVZqDOy2kOnkPTlq8WFVwVxRhAhaIFU008yNNoCu8MDsH2ONvBmf+nLP0qH3S
LS47QH8iXlDP+Q/Zm28hOTkGAV5k7B/9JbvpJMkWbOcwwS1aRlMWBUj60Ry8DO4eDgltIoarfpPz
JEkQ9Dc5vDiPTyFmXZLeicu2WMK29sb7qBDtPknWPZBMb8SqYhLYfY0A0mCRfYsy0+/oN0k5ALlZ
h7d1ZEfcx7AlT4a3UNBR5KCL9FqpnP0Opschh1w3dfAPyoaLRQJZY9fmQDXg+1QoQ4mfvPlyfWo7
PaDGpnte5vo4QCS0Tf7T8mYwGymLXdLLfNp9xVMVHFVGBgwjur5biOpclCbBNvjNJQZ80tObZRRr
mlHUhyzhcBMBEdeZxZF07B8qQNDwnNSDzc3m3c/olKMo2e1mUoiJ+9MKrV8Dl1eXqTviSkAgAW+8
IneVixe6/+6057wnw/jhwx/N7P7kG+5DJaRC4OOeEtmV1oCT9l47nw1wl3h7qwUdrYzKjmX17kk8
l42pfo05S0ksGxed9fcdpJ4ub4dd1jTPSe7//lB29Qv2OyqV814lKcHynBRS1uSvJmfkrxoY1BMQ
QcFFrQATvLVzhu2ghkE8T7SKPEQzqXunJXOHCyq1q+Kq0+GNI4TuKK/+LKfwOXaJHo/dbTLA0LBr
l8V1SRQ+sFGbhR8rxPfk7CjQCWFJDCOcqivOQ7kP51+jK+u977HE9f3uNGoCMb4q78bF2nmEHM8m
ANuO+/iEeAvqlbiV7r7mSA88uSdm6OwnOuQDmOAvmcfWDv0EX7jLYlfjO10GGWwqb/kqk0mtovau
TIrxTLfGS+fkztmZIrZBoqL5Pjc/gKERJ57ucg4MYi6cpASZ2KMr/xr6zZfR0bmrMT65LXusMp5+
yLIfjxUfHzyp3VkKFL60a++darhfXHpQXb6p77nWMSaPiCWCtDdqX9wD1wWSeUqZk8pOgd0nWrkb
JRT1KFmpQ6TkaZBBnIIoIu5bNwKZX0LfrayHyfOOQ9e8xvHyB0uFi8CCYIGvStEFO7d5u229zhDz
5tV3cP4UA6pHW/zEPcOKJMfQNIVAfIwQMJ01a7350Pk1IB5oHQdE9ytwsN/aj3Ah8JtQ6yKRA+0U
Q3PgQPMdpIaEl3jZqfQjiFTKPIUxstTQuJ86Aawrx+qjxVy072sW1dA+94qo4w6fNeS3MkJC5+lm
ojTYN9UMZWmqXgppexSId0+ineKDseof5DE4J9svu8qnPce83uIZfBUwPIi0IZU4WYoVbRhpwQ2v
LUcaqKvO2mhdkdvAMvj37FrZaYgdmShHBASmtaLnUd3UsfqO4uJxac1VduBMU5m4W0NM3Er6G0eK
bpMv4yr0DgsQVnkUbJoLhBfPj38V1W9YiGVhynPcPid9nawkEbN3iwZnoPUic3aWtluRCwLiRV7A
H7a4adQxLzm/sv5IsIADx5zqsKAcLUnJS2rIJ0OFODfPAD+KTzEGJR241SlOU2uLe3VHavFDMfe6
lgMSG2s7hInVJxUrjYSiD7Gumm2YvIVOC+fTxL8bD8h3ENMGaccCDz/LPozJN/PVV068W3JuS94Q
3kdqvJdhTP84FIS5cPYIo0yWInpVTfCjHcCDU38iN+Gzqli3dsPw6QM+HZlk0v5lSYg0TPMdyVV2
pEDSScGimcOjyxaQmPCiJjO856Lip4jkCQQSCj2Mj5P04Uc17Ju87nky/bWrq/c8lXc6SK5Yk363
Fog6uMoFHL6KbWwr2JTE/vQyjDV113CcTNy+eYrb5JK7oPODt8af8PMgmrasb/GfNazhIrn3J45u
K4sPcwq1PBbEnuhrCraSl6vno5d1usSF6N3WFfESz2ZV4E8Zn3fLPTdr296bQ3J330eYvRqgTxWx
cvrlZzro4fWh/w82TGDlnVt/PeJruzhY+cpKzpGD08DeQpxFOgFR4MYhK85leVo6c4VkPuychuE5
S8UvEwCjTN0RkbYhu03xz+Q5Nn4zSJuj93Ocp2O5BBLEL7v+MW1/zqZ/bkrav8GZmkEgFpVufxD7
wqNhXlW1vRdW86oM6SqsVbwhSK448fwAXT4gGTfufBtxpWvVTdsWEULLvLdqlkGNYYLWmmGCTks3
MN7Ro51pyrLsx9SHnFVJty8tZBgfTM1kjd1VaaIFUlrRboHXXzoYZAZOhl3fma+hldERGzDO7yhE
pQGCe+PHwFnwNsm9JZc/AYXdl0j6NA241snq4KpOwMs8Tc2gFZ3tYAKdRAsBj8MOwErFa03YxjqK
xO9uZkPDx9JF13FK2jtiBIwVK6hK+cl4Q2w2rpnPTHZjAwbJbSlvAL8+ino5+xB89wLCum1pQrm6
WOfw295Z2LDG0wfGQ9gTfWqgiJDZ9rQ1bKktaA6MtYcKjNU1TljQ4TC4F2NW3Wq2dCosf+Sp3V/g
ZGDIWlGDfg2IBxeu1SbxpR2R2hTl4kMaX9boySmbsak7TCGJH2Ynf464EizLz7DUIdgTLtwJj3S4
rmaL87Y/TV4bQtwRw6UeWbS5Ii8e6f3iDE9S+4IlbSyAF40Y+w0cp9RfilOgpj24yeREuxoHZiMe
AwF4GdtxTqrR2xGUt269eA4PKmQtUaTMP37PAwVc7Mn28HXWLrapbMkL7MTuvg7lXeSh8COEH0kI
z3ckjrbMoYzGdQrQpOau109cFe0oY9hyvePf36IyYXfwU+RIhkcIdPnV8qj4dbKs3WS5kx/6nv6O
ond+6cbNfzR9+w0c+xGDJkQHzbGU+eUK2CQOD0A6ANWKjuW0ZKj69WHlBtB1BF+JooObzO5AEfYz
SVNzySnoOleyO/OsbG+CMdzFa1K8UngPG9lw1Slkfgom9dGuXOXJZMRICam0Ou7h06c+hTYAkNWi
p6t0pxMMGuYTq2QjqNtbnNkuSxkKBbwp/1Al69vcKeM9gRvyLDQx2Ho+13X0I/YXpMicKI9bZ7gw
6MUUCU89WSZnna2ggnUem1YLLoAkjKztL8tgfJh1VuFPBHZZupFzKjXIbp3Y+7y3a1JyoTn4TVXt
gVFg4C0iiGMGGS1IhXzyWR/QmXfxpRg++jE9tjo6BqMVfAQe6wjqCT887Ahlh2esD1J9B5++vGni
buAlqo6TkwuKk+kP7rwR/Zr1UlHOqMgkxT3JipeGGHIgIMd3elH8d6n3NJOr/plW5oRPn1trgeWF
z/G3BD7Y9fLbxZF+EsPJLnUG9mL4DKzwNSzZExaumvFVk3dsIbZho82B+DfClje+of6M8wtbdXrh
RcRf0NbUuSpNtwLoFwxYdyMmATvO8JMM+q1r52rvSjCypZBUn9JdDrFti9eo3vRdfp2ifN44BjmP
BsTvQFXhPhlMzr6Ri1M91t8JLA4so4yhcX8WqfUqeriyHU7CfWxAxcIlAAopSEy7+P+ncDwNHeW4
aUOSniI8L6gvlDYtLAtYiKWGTUMlLk2DmFfoGOo/V/ckkNMWcukmWhZ9lwn8SVJ2Xz0VSVzLPPYc
GflelVTJNv+bme1QIgxN8CBzNG2bFUjcu5BL2DTH2gqPViRvGJBBIHs3UqSkksrSUCWIQpIZYPCR
k6Dt9GSr5ILK66agNGeswkOOfQPVOgjr6U7FBgkFYbUTvLXCiN1GFfF29IvXPipOY4Unasx2Ranr
XWGhEIRTcb9YOM/Szn8N2FVgkQlOaoY3m3ByB+hiRMuiUxp8+Pb6otXNuKkhldnl+IegbnHu97ot
QQJHAKQJUN6FOprv6Igs+0MEAhqkPb1sBfHAgOUhxhWXygjuaSz7SRU2UT7S7Uyf5ug9hiGOSUtH
7am1AP6qwYcGJXn3YT3LKzzdfZDQv0SLHfLgooAS+a3NptYuln1QKnctJXIx/IX4jEGh+jH9OakW
bDB01e6HdmmRDYFtwYe+VPGfsQdUwmF2dFoD6L4KVu+hTdUjcyrsPf9UJOiRsJYOVUZCfyP1w+SY
pypd4odQTQ/807iEHTdGwOtfOfdjIBZ4YCRDBuylMI6O5AWqLWw6dAuDNqoSkO3caasb246KY9Pz
kBjs9NzNU/XTkGIb0upeggdg1UNDjRzfQkhLiOsAvSeBiteCvKRMsH/VCfvyHJMjY1wjdks2dPtM
sy+IOvLpssECR3CAu6GLycdSW0uQkXawkExe8p5KCPR1Z31A10LWnRoi25545nEwN8vAqGF7+9bl
MqnqECeBc/SppcIuwikRpVwc/I43RpoCt5P6ES4OyEVpPzYtgzrtUTdW0x+xjWNuLcCApPwoBXGh
Ux9RalHPCw/P8rGTAF+DGfMqJP1XWdKahXRgP9MGGNyKhBcsTbvlGHjlfF1QAZa0JO5hYQYuyqU/
kzfGdgG3AC9qFP0/joT9f5n2+j92/V7TP1/J8Kfqhz/pf6z6FXzdn49++Nd/IbrludT50qcXSMdT
wb8HvsK/iHtRYieEK8GauN4/Bb7kX3j8fWGLMFAc4JIc1v8u+iXyxRKArV6AB5owqJD/nchXSC9f
889leg74C9tWWI/5PoTYCao1/1SmN9o6DOwONG3jwvcgNdMDu/QOAjk2rKuHiQ0MY/gwUrPt9XuB
U6r0S5c1E9b4QTD39aZ2dhlYwIUAA6bOGdgqZ3rF7kmyn25wOHisgjKnxR85U0VQE8zPKWxxh/gz
LapTOE57KBQMCCIlZ8mzsgx8GKXommQZMbFxbC2Ez5XwT3FIoZpJg0tVlq/m70belXjbLdx1uNBs
Fl/fWi0CRglN4hSDGS9wTgA8SDZx7uYPgOc2wbocsQahMNJM6jEu628VCUTzBfPh1N+LivuJKQss
JIuF0hQJfR4n67Mt2JHLAV+MK89NVrDtk36AkMHkCTEHE4w+KlWIu7lllZfkzHoOtKPwYlmQlJVN
XDN3NEYCj01kbbFHCEfmn2gdZi20nk1jnXyrvnKFMNDvLQoCjbP9n9QmI8MwP83Nn3/9l696rHBl
P/6J0/o/fR751P3Xqc3raP6Un2MX1/+xEpMv+seHOPjLd6nCtG2XiCUfTI+P9z9Sm/5f0gP9QFt3
6Hpy/UD+e2rTt/9y+GAJwPLSd0M35J/7tw8xn33yAJLHQihCHg//rdym7/Mv/cdP8Yqf8D2eNEra
5EFp//znT/Hc+EnsjRwobj8MG0MR284dOCPLmD0TnJbUzetTBt2akD0baKfGoBe+mkaX8Alp3i0b
NlMimfaiQ8CjzaSiNiP8sqLuNXHgyEwwx5k2sEPCMm0RxaIfqBDYJwir1zXWAmvhERC6Bbmm/kHn
ww76C3E9Byul71HpDUOvQ6JsG/t33LDE75LVq0akYjgkLZKl8tPvyu6YUZaTyod67yRr9tDD4CDU
J02229R13HOko4em4ARMNNUDMUxIL+2f+1XtmkgmQBQ0Wz9iuB3JkhTRvVzD4VORAQ9y75j+3kPK
/9IiPLOhO2YeTL9qujVVcLHgeN4NUbAnfTlt3GqCGwHkb+zh78Ds2VIBbCqPPe6CwbVMq3qfVpie
ausxHHkIhBAkFRhumry58k6lSx6mqrh7EvEwDTmBppa/HQPjRcUYO+SSrDWk4jPm4sW0aIen3Ko/
R92S0PJARIadZu/q148QnJKN912k46G2u6dwtj8TT+hjN+jz+kDzDOAs5j/dOuVhDAMsKhIekpXU
9P31uEeGHlLriFF6TEBa2RryRcf6X5TzM1u9a5H9gFjJarESbwWeobRMcOpQ+6finka25FtK+5MI
4ybBnDaRVM/T9kn6rMJoDH/qTfBilzEb+CXCV4lJYx/TX565/KK6D5aDHodr7iy/uwh2mehPHWNG
ypJs4wKk8tY2L4K9KH3qg6Bh9Dsc4QL0K0pPyie2L79Zythbzqj24NjqNRXdB1I5L49s7seY+5tq
ICz5Fu/50l30LdxHkpmtEo/KFpRNjoM4lGzhghClPxpwRhQDxS1pQ6JVy+fKLngwc3XnHostjqPu
0DF7kf3xOA7tjLhpt5qYVhawdPZB72BEzR9sC8HzjeOyOizD8uIozzolrudQTpQcaFCIdYglg9jq
POtd7zePo3GwNBhsWgMrmQqdaFymoxtOq91RHxcaODfxhOmtE8+tIfXhNxQFzK7kTZ0Em+yrauYH
6epTGrbPHkzCDfRqHHJYb+3RfwnG+skG0bUFKHlpdXhVJn8skunFJReiNCUdVvekm+uKyRX5F2EU
+r8mGskWAxgJU6IbpUzkbnA7Vf2rmoiple1L6A67IsHHkMLMSyM8EHSEoHc50yunFNE8S+yF2/7s
nRYBsJ9uh9WzkDCWVKa9AG77rBoWeZLxuWEG8dcfO1MFJnzidPaIuyps30kPHo3H9jr5UeCci1q0
Akp+vjzWffsRPA+tYcOv2MkuvDy7xU8/cpd1IuVzpoFaMVK1dYpVeRkHfFhxPA+bKnQ+uyllC1iy
0s7heMbVsw9jmxajNafeHucx+6hzlp2F8b+qAppIGRrqOV2u6LNcKYFLeCfy7q1zqYHt8/zWryf3
hj3ieVhSZysw+AfD/BZrnPyxwb8o1nlPiK0xxUfmEH1YsuQ16ekXKlTW78NufM9r+7IuYAuMR1k5
3ceCOctqJ2IJWEsmaR9Gy+I5Mi/XWbiXhAZ0XiAqD1KLcK3Q4pZJJLlzLJjv2UoFaXn/gSeG2IuR
mfkPY7bx+RwXyB2E6Dpz1gv8lMSUb9ZtyscByQwUEO6c3ZTo74GC0G2oBV0wQftzWMxMLiXCccZQ
1YDJiCw8r5IMiDHncgJI0Y0Uhyl0X5Lv7o+upM9pqTGb95eqqx/GwMGOx9+j1jXadPONEn0K24o2
qoXlW8Q9Kp3Ur9723/M4/uTcuUYyfYAzRYpHL089hi1ezJmjpoetvUk9ccgX2L8e4/JmiJqTZeck
YDqCtgurC5g1knmJ6InfYrrI8iq7bq2OSyrE2UmdEwiZJKxsmiMCUjxpAz+ktl+dbjWNxvS1Eu4s
ccRYeUjTnuzPqprYZtj3QQYwR7UsThI7ehwSHsjO8jFn5slxRhCQqQOGbWQRVWXFW+prApUJFivK
gg88gaKDiqZjkMNIWZ9cLFmaQ+2vhYEpK0PLoZVYpfX4g4cyd702vQoIlETPunNEorSZwW4OC5YP
izj0Mf875zymJHi4azYYhl2J9Oya6pJ0Wv/wSqkunsdlvLTpr1+b4ojodWxZ8Zb1+JsJFxd3eBNI
2nA72ZG2u/EdasYmm+HWy247e9TbWbWX0SOm4TZJRY9CuZ0eIpXep6HOLknSvMOYfs3A82O27+Nj
Gxdntwm/OQp+IFlz1a+fohLfU7pCdQ3U460j6HChiCuu+rsgxUbqYfp6qYvoZrTGez+KqERUD0Pu
7sNlPKYpy2ZnzN7iVtORGRO0SMflWRJIZKo+awIixUoGihUnqUyyjd94X2kvqGjJocpZA3F2f3xc
7KDEYgH5VVl4vs1daOQRUmYMC7n6rgu8kKroQH8TscfAkvpHV0ZfmaQkqs2n1W72UY8U2juDiU9Z
8u3H8Rtp7102BS+x5eEt8SZYCxj+AHnW89oEFmIVq8P+PYTqyPJHjvss0I/F6F7/587+f3Vn9xl6
/+s7O+bd3x/Tf+KsrF/yjxu7x+WbGwQ0FV+tN2L/32/sbvBX4Ciu3gHoFN/xA77m3zgr6i8GcYfr
gOs7IhCKifzfbuz+X2IdxUNPKGedk/9bLfYOP0v4n+7s/ir1uzbSJ9/I9tT6v//T5L1oEzdBK/CN
IX9CSPYs7uzcO4mOlhiKaU2qvKwlCwAGnZYt2pm8lfvdEBnBU8a8OYQuOesEi2PXwmQzk4e3iCyb
my7DJZgdIMAZJ1O4xixZOIU2IKpEo2gSl78NkjjaStXvWsZoHIgDEQZX3nfcZXjuo7sRYc5WjG73
htsxwAqyCt016VxISSh7G1dBWVM+6l4/GbCqfXuxfYmJPoqPECuLTS3Vq/UTRyD5iJz6QorLQJaw
/N8a1HTPBbbJ4Zts+Tudw8EyJ5O354GHcjAt44p0+iN8zHwWwY3IqX7XhbM6vJoT8Opb5FtKS41+
b0iAgV3eBcvwFAzQQp3hJaUB0nGS5VRnkXOwI3iQ8xuv57QdrE5uZZs+Z6xEccH/tIZp3pgijCFy
K4wEzWEySY5dLSYe3BFOzJ2ZEiWLKznC+30xxncuRbc7DxIFQzu6MqaXOqve+qR+V1kDnY1unUQi
GrpLjwPSnt6mphuQzYj0x8WywtsPSUTkwzct4aRJ7Gsatyr5R1BCsSQJBbm460ZzclT3UmIP22An
2iBHCngPutux6HsaKb88NXhrS8SnnSzZHZiq++1QeWus6tvzyK2wa/ls1fAx9/PvGbsH9/+zjGzn
0EUGVonNhbfraU5J2OZjN4eaoGfsW8yLuDuwXqX0GOQt8o4h1kcvziZjoNvhwLZpAZw8s1Zh4eJZ
TAkRAGBc63sHu0PbzJ0UzGgZL0eyVQtLc9iLwW3B5EqWYo1+2FN5zF1zHrPFOyfzQH7TEdneoDGc
6M3l54oAx/ckmDdaAiECiOSeQDz0Gxeu2g/ZYAgJKd8bSmr6agRhpWhEazUJzSV/n7xlueAMI/df
d0ffXWdTfq3tsFR4UtXrPC+flY8cPThUEWaV8UhH8kESbjOzpfKbPfUM+b7zOXgHXxiqGrtTWdjD
c3eNcU/TH4IZPKAZbcyGV72Yr8zW1l1ZsqIqhYkA87tIrkvRPYpo/CWYr8Ckf+SIkjXCMO+PEP9d
NbNCcytJuzM4Ggp738qhfFsN763NDQPLJAteU752JVBleK07e6bFpbKTS/nQxpN9ERiZ8N93y2Mz
11yBIeEJPVfc1ezshze5D7Wt9zIqH5nAX1xE8WyCBLu4rLaKQdaHPLLZURliPUHtXZ1munZt/e3q
8Sd+jXy3pHi8vICCizzQV1rWiZ0G3DZwxx3S1L9YNKeckeZpWZJnSwuw//REcwN9SrKu3NOXnXDF
3o4LgcFA01BYVTyilCymS1OE4z/+YxhAO8hZMQoL3Ngj0Qu3qp+HKqHcAzICnnBn9r7Hsnl24vRP
EeXlkVqiFr8oelkGDVxpCoNzm7KGsoO0AOXn11DHF90xNbm9T/UqQRFwW0hHWI5bfYx4z286A/1C
GMabwINUHvwMlQamNxLZzapyHyw+V6rKCnYJdqPeMA8q564O4w/L73e9ba70x/PiFfbH2E5bQEDN
vv2d9UCcNLecXQxrzk9c/SMFWtA3/ks0dp8ymF9GiDp8m/wi1RBfQHrR+UQJN08Pb3A+ycp5NcuD
wU3MpUmKu2ZODg1onW3NHmnnWNGJ2nK0BVWS50Q3Blqc4AfF4dIUEXJ5z68GXuQq1XTmLYdFpBot
Fh/iEobjHVgVTtNoy6DgOyvrI02QF5lAB798Stz0l4eXZKiHb+0tWARlfoZr4mh2G1Uqxl3iLTcg
cG7dOCYPq8i34H0cV4kCryLEBcz6XkBhZ/a1ZCEBkyoZoD3DoQBohvSJJi6G6YpqLzYUuINRPUAF
umFgi45Ant8V1oKtzAfBpVX2+xnLwUZM8b275PO29yiDwsmOyh1zK4zTCRlKsMzqoKH3Aa/GwmDq
lcRqQKuw/gIoAoThyaqfw9DU5yju+FKV3RUaFShbiK9OpJFSb8FmZuEgdofy26TuU+QRVDIx8CpC
xl70KWySF93kXsuYZ+ZQ0kzdhhjVmxZVRpKTK8cHy42zJ2ssrqUuIYqIHuOSjJYLKtwrbHwLO73r
H/pGvjQT1XT9QPgDEffBgVDBAtkKN8Ii3FjX9+OfWDes1ws4yNbowTOeJM7+FHvP7A7v1sRKnnoR
4hD+F9p9y+KtxzkDqUBmZHJSTCdNa56aBkZCSZaIfrPmmHje2+z4D2OPmy/VzcMwds8BLsZ6vS1E
w11ryotFG+JWiXZdoqFoNol9Zp5GBNB8BBWAxiEJXwvnxJ7lXvML89mcrmK2v9q8OwX88ifEvnRn
+TUrqO4zHpObPLlhKbcW1H4EMX6ZvLRfkWDfmwHa9hQ+gvye9iXw6/3vLFLWOZ38T4W9nW7oaKsS
SG2ZYI/H4Su65N4f3PSuDH/y6C/vsEdvEceB0LJ0/xva0jYEwhqP2EpVjGSjlMWeJsEkBMEtSeQD
ZZt3vgdru+rlyTRPc4dxAWd5tGVjtvrkAbSEA4qoZxjacMrgJFBetJ1gfLWdKK9ejaLulfoJ2dq/
YHw8pO096IvkHFCxkFPCtk8WfOzWcm9NzY9MYASgDB2G7wa65nqjAaSdOESs8XkePE2PY0LtYVxr
MJxg4oKaOklaCk8q6R6GYT1h4+S1buGshMgbQHm3MW0z6dDRE8fRUybhSceePk2AqzeBuzzEsO73
ueM5e5jTBkhSufKzXHyn3Q+HrjIWfMlW9yiN4ASfrM55Ev0EiIZy7Eo1BzPYnzBTf3cLfVpquneD
+rfXpZcY69quJa8Qpt2dtTSPTLMYZ4YFEqW9Ukn9XV4EwznOm/uKP0cWsRcYlpNbJBToTaN78qV1
Q83KuhzB3FtFZjtVis4l0rlJDCPIcwKut50Y+NjwFMYsxYFOzxDEo0U+485kCaaS77Crl8NC5IJI
bPzeRLDq7ewPlDXuhIoG01aPj/GMr6FOa6gtaOSElxyxwzDT3qvUgtugdHQSWQpABMa5ovvCJjCm
aU0JopZ3q89N0NLZ053fk4gyjrhCOWONGd9x6NE9FKVYLKjsOYK0wwDuZrj1k3GT2jPWjA6OzjAQ
m+osDcFA4ies25mf6p2Wa366pn6msy0nMLDerViEW1O9ljNavyn3Znsmn0co5FQF8S5rP8PhJXYZ
570sj6g/lKSYxW5sq4RcUP2Mdc6iEVh+00rxuMxJcjASAMiwLtErYnVJXrOu5l2CYIeWfDc+j2nD
hqV+73E7F1x4fNP81FV6F7Xue82HZJsV+s/CWiGgyrwYbRoyw/S3L01yqotw4KLLB6TNcphR2fwG
0L47Z/WXMaK46Zyw2Nm8f7dY8q5FSRCi4RJDTOKi6/nGBV20zz22AmGcHMTEsre3KweJ/iFyu2aX
2QXnlIN43kSvo0tYqUnxI+JWeiqstYG20tORBK9az6SghjfNfLBQsrMLjWZdVo3HLA5YYFAPPZGD
8ubxw86ybds82QIKGvZODG6G8F3kw1ASM/XRCi8g4YUbBeLE5CCskGjxa9spPheJGRjUHcZRDaF6
jL4wcZU3MwRxvivGaW2SN5FmP+dR7LKWh8KME+DQuRl/xLzmdMeVaS19fghIFUd9cGXziAJj219Y
mHVX0bXaE2qIe/2aMaXxvBVwnKilKIMONzPM8NzK7yTtlD5QX6wy5sUanh0fcmGcTbcd5LbNANh/
hyPxYAVsukhoPQ6Gawt7Wq6XaTrR2kxIJ1pLn9z5KxUrZTOwDygEOX5TXm8d8TdrS9jSVSjPdg/a
X+v5KfEKWsxSfdVemJPtC/atN1X3fpOAbxwNTeHs+BqaY6RsDTfn4OJaDRtGfLGrQQMzw8RVaUzN
IZjy7zG8p8Lnc+b9Xi8FBg8qqnvJZjIu6hfbZVstgfLuiNwMey7CW7p5MDIUzVOGEL0jXURuUXX4
i8d+yzWLLL2487y52g6VgZHp/ax6Dod8iQngZc3ZENXR8XhrxeOwX1jVxl3ukmaiHZzVT5oWVPV2
3HamJfyY7Lcsn5FGOhaJc5lCmKBuzUYs21o+k56Lz3YiCaYDFjuqWN8OJXd2rYkF4jHys+G0lL3N
A537b339+//D6fQfGy5Eo4++aB8XNb9E7NLs0H2b139m8RoMLQhEvuctO4lWR+aZDPnYmu5ASjQS
FKrbmUR1t3OQBvOfMeTPGTaEflkNbMqGmiCLeMy2T/IbUhzjsQRyQ2MRW9FyrXvm3Yband+FFm2E
KsBi38BAJ+7GU9AD3qTRILyawZ043BctsI9tBwhG8wfdAIMn4dkhasc+QwUuQqR7ot4LVp4ae3gx
EIwd6ul59lHnhepuaSLgxlyBHkmoRtDJTDpxuAhFwnPpDn0+i53LjY02vQVwy0ScFgDn1ivjD3vG
shziXynrtVeV/xP8KJegSNgbDPnPFMW9zahRbDvgEgyoSSu2kIO/vQbZN0C5P8rH/zvg6jUlxIr/
RdJ57TiOXVH0iwgwh1dRFJVzKNULUaGLOWd+vRfHgAF7xtM9XRJ57wl7rx0H90Y3Lsy+12PfbgyU
pVbi/Q7y3RjrY1xlXxl6fvIvEIp1qBJitBWLyNyORl64FGkE2sSc0JEQndIBbzr+D0+LX4nKuBuK
2arEBkSdNvqbson+MZDgcMmfHsMdqAp0O5joI8baYB/fNKNI+/vkmiOHjFUBsLXuylPFaxd06qpO
UpcNymMwpX9jwB4u6KMcTG4DDST/iYm2bsFxeCm8IHX2HHXVB4C3DJBFehdEISV32HK9CdsZo/B7
0UwPZGcAzIr3vKFNQ5HskFjsN2anu7mJfxWn0DKuEsMJqBhMAfN025xL0gTxyLS/ZCIREUyZHPAE
oNlbgLjjgVP5Mvp8HosTQF1porTMwIUufc6osvaZ1secdUOQoqNoVP5RL9kO3r3kIMcJGAeozxiC
x96PaiqlPU4+yrVZv2H4q+iOeC5dcTkKpDZkSz2qPhqfQlJiBxrL0gVV7JtkdchbhduIfsBgBe0S
RhARzTf+SvICEZNpoq0P3lNpGmWBYzdc4pc7p2in7L4rIicJdkKKVA5jUIqzPF5qshMZYoCyRMH+
RMskFzCplB0NOyuCMfrzpuAW5Z0Txr2CzwBmXRHjQiL8PZeyK/4i+taJ0ATG8l57gpN6oDteTP4h
EF5ezzoF1XOG35/0wogX98AobG/1SBi9Gk2uJjZ34jsLeyKLrQrwelrlSZ1NYxFug7BlkWeap0og
CEQQMyY9NYJbFN+pY84Ed3aQspGujdK7KLU/up0AydtH5DjUO6bzOhoWXmlq/n8t26VMos7IJZ+s
wJnXZSrU//cG8fmyR73AP6Y84h4GC5EfdZ+my6q+MamB75fwOfbeMFAi4j9lRSHbKEV/fJAOo3ps
NYmTr0rOcap+RBZ75JEoWSfiwwSK/BvUeLpwG7MMi276FIvEuLB0lXzyjzR66XEEQaUBNBFFcXBy
ke2rjimhnrJnEymg/tSR2QlNPP5AqEFG2i7LwiIQS/XAm3YYzP3ZDGhoZwp9uC8dVP4I9ELc6TKy
Rp0w3ozw9rF0cJ0dMP784bdDBY27JR51yR4q6y+TfoDiflmK+FXo049URIBqm/jeq8XanyBzGCKO
yRxddNwCY7RGf1+gdcVaqzhGzp6wRFAshOODaJ6lHrdb8oDOTYpligLRL9gQ96ml8RniaY/rwiWR
6Sf0qE5HOuh2QsGf5728rDjbeYMwxvvXtlfRE6UfkSmSsMvZEHo7P/J2TWk8Ay3snbJEKcxW2vU8
NnmaSe9LatZltgNh6OWxbKqLOhtpcFKNFUmmzYh4o5KJbKFJ+0tlCPMTPUocjbUNdnIi5da/iJpu
bfRccIXKIh9b+lVCllsJM1M/6T/CoTxpuaIsulh66tz0C731GDTG3V8M5y9O9UcvtjfUx8FqZLJJ
KsT0weApw+U0dRsjhYo8TxWs1EKTLRunLFfu7Msc5iYsi4YSTtbAo0j/zo+UZB+hCiSHgXS8yAnB
NFpKYLFSEGBZMo9Qg+hAosxqOX9Tom/Ab6G2imHkAhGQVh2YDyPPYzuvSirfio2MKjX7aVRkt1aY
CJJa+KUOOpYhlZaltnqFK4exYayTH89cFpcdIk4ly9e6J16JR6O84mVlGdxuQj5W1kXSSpsr4qHi
SE6k9loa3P64KuImOpgsD7Yk2FyACyIpYA2JiS+HxlznsJ9SoCCKf8ZdN2xEmekZg3R8gVzkuHPK
DZHvp85nrBKVuDVT2k2TTgw6JXDUpAdaEHsnFOvvtGBKNOY5cRLSdO1nAtvQipeKH94ZUxGOo+ET
CieaTsQU0tkoaXrOmYtvUPmANlMAq6HRoydC4Dq1cIBbXcl2EtG2C4/1qEvAZ7Jh+EaapMA/wmR4
ztelbhL6t66n8UkP9P0Mid6rBCTbBWkldqLiAOyGkKnIQOZyzZ2QluRzqyqdQCsyPc7CpFx6BYeM
JkAEIwG3cn2choDS49kdeoDq0e6E4IQV0pi/GdPuG2lfEa61gUtwZs/Wb5GK0DuNwgG7/iZK1WxD
hCxU5CmTl/h7iIBzrbQsj7mVHXMT621vcbFIlnBqpeBejEm3rDHKkDxyFVBWC9xaEt7ZZe1DWI0D
Edcfn0dSYLiu0xhQsJXgCqpZuQpjvwnVhqzJoHSlAVJe387Xg5SSv65J7mj1lL/5R0XMkRjdrQzL
dNdKA9sbgc4H8xNTKswp/Jvjkgti7PFfZDlWurb+4ey1PSuw8MwxaSaB7hpK+bXT5J3YTR8cRyAh
MvG5N8tY5jLVwrUqUUwFQcqaRyRQSJ5HDwD2BTufuB1F9adTxWzTVuofrvhxrRNvO0lR4gwCO896
FobFxjDuR9yCnZfduiCixzOBROUp0sjBm9FrikXwTgD8S6sdNuA2RVSpsh/KBaCjKvkfY4Ce0xdl
p/BB0sQY8+WK55xwunWdQ/7wO0pNQei+2sBkceC/yU4syIrkBFehttW6SsSMYrikf5z0wvJ3KS7u
vhAY5yu+BI5LSW1f189VTvx6C14njWHootbcDfLFyoAwDArePa5MZoWMw+OQdJVY2BQyFCsdr2Hb
iDJhdtY/Zc4galshgjhoIKdnbiuQerKqGqJlwASmAlRYnDBzEaIingotWglrUWvmeOyVlqJtNDcZ
aUM034M7Deq5aDmkFWvcKiFaWLpGBx89TYlEYqTZUIeKqWJgQCQVF7s76n8B51kFN3Pg6lOgU7fl
OZrc2BiNZa1w0mvYZkxBT10iyoVlqIJxnFT6w0YFDSUabPyldlDWom/iBigV2iZAPniIM/kkjTL7
ab4l4K80BYMBRijLDjz/LG+y9p8o4X1P8NWtqA1YbwfGomWdFa6QpvPCShBHZLlQYB2nhzid+bmW
7iBEjm05BRLkJ8BImTi3JBFiM+T77lMcDWNbP0edIVkbimcxh9SIvXPFJpVKca4eLXrwIvxQtDJZ
Dnrxr5mUn4Hn24tLViTeVyqrDzIIrmNEWAB+zzzlUmfwDNlz0reTpH2UjYyAgxGaQTMJuvijSZVn
nWGvwUmKJD8PgFdMxS3Acw9+ZAKAl34NwU9e3RBOaM3JFL8ncx/hXY5Pqgp1omAOY74t+ea3gGRJ
AJfverxVfDfu9j2GNSalxq4FTwbpvjyC6Oi2vX7LyHegY4Uap90U6WoEe4PVgO5fetnl1/IWdGyV
JO1qmrcRzqDVvoL8IfEx4zaXZlzDpNrkFthsSuhkYU4M7L5KJqXfVnnN9cPUOkp+yYxxwXaBgcjb
DFDEIY2Ln2KvHzyvtpkqOYr3mLwNhmIkR0wavGMWXmuGoP1tzI5J+dlRjqfjT6aCDpvAFN0z9WaO
+1Z9eNOfpz414yOsIJYFa2v61HuWefpVwAU47Qg0jwdQsnu92XlAjqqwcQNzj9uo9Hbgfrx0Z1Uf
lXoViQrXQaVMhbUinnmEGhzVG7GhF3shwVxZyr8iJmkOu0e8b5j3FGdR38mYlvOnIf2bIfBz0qOe
Hsf6r20euXiZ1Ktf/EXqM9N0DhCylyWC9j4D/7sBVipSQECKhv+Ywb7i3tP5bx5p/62l36J3l+Vv
jxGQpz5k6ap4+UpmWBmVS37oDgJvzFZLIiIUdkDIIRWmMDlNHjMNsBRZzgjfxJEtgSVgMxnIT+8Z
0WEPLz6l2kLc80hhMRsxbxnl+KD/ZsIjTzZaTtqktcCQiq+SUBNwfGpzLZv9iH8Yqlh8MOVHyOOm
7km7MAU728Y9HsZtp7ya/qBzascZau9gY0YrI1wP4VrxN5l65FfGZFIbp8k8dUyIGAR0NlZrCx5m
WJZrvyuWBXpEgcFK339ifGWv3YNgI+J19uOULLOFT43TXWT4b8En9LmgVcbX9H5oafRdY8IbIW5R
YoA0JVwFzJwMeg85WieYiKmAF43+hVqCipRHunwPUFZDOV9IlFKBkTgN2YPzsN0SDKAy1JxY4lB3
gsOxZ6KYOTZuOcN9TfIezwFeAYb/8/JsNUkfjfwRUGyQd3hK4nNSffpi4A7Gvsw3DWyrEE4wSkbF
idoTCcddeCwhKkl3sslI6iZPwo6EH6tDVglCMidCl9i2O98zEU9jfVtrFRQb+UOs8mXOVCKIUA/J
V9+ag3LxU/F/bL34lF18bGU9ZIcp/eYVkaJdWt6kgtSL2yD+pcmfJP/GrPOM6LMambIxbEiUP5HN
JBC6UbmM/ddQFlyxfCZc6Mic4LayPQgfXJwS2NPx2wRKE7DNiSc4XMgrdP1z7M+ollEhAo5bcvDJ
499ALS0mwVKlX5Gv3G+YJH8ydthYGhecZksL7XKoBC7KFfofQlEgscfSw1im5j2UvwDmOnyM7ImX
fBQi7mhjGzNLnKInTHHqjmDRjDzy/T/0JA6kJ7MDFzh4W7j5JFZjJcXjwFNe8CXN72XNmdPw10B6
7EBiX4o1baA0Ayeodr+E0RjVwyj/NPPDFF95fUjKZ4HjVbpH2dEfXqr3VfFZBEyoB+tV9PLsC1+2
yLfqZehTSuXoerMLjzvDOruVvoV3DdiK4HaqLBJ4HwY7JyOaR6DiQhaNtUy/nsEVmwDxVIj+evpa
vYsWQ8dT/NU3X+zgHWZbC0oC9ToaaKqZdheByq4HWFr2Y6asCipXFJBwVqQFl8oOM+4imF5mxjvP
U09cC0LBBcUWZNl5Y/gVNn8JO5EEZoNcfnfVumEKrKETns8eE0usaECrGyx3Dlgsxyv5nDHdC3Gx
tsKfNeNwH6Oe3SZlbqRi/TOXGkADOm7sy/9K9CCsl3PF6bCP87qhI8sLEdYqyw2uZr9J1+ROOzlv
E6rShQCiKMHpFmUevJSaB79EolNQyRRwxVg5jykFH8wqeEMJH1+JSZdaSM/WY4BIYWyWgwecLqQo
6ASnhTgRRyTjga5rjG4553v0dgmr1CKoQBQfozzOqBceffSU7PtViGadMJNxi1WjvOIcZKHKe860
gWWRo6uVrXOrennlBB6jeJOJLjw/5hPLOH+jK3moJLaYHapu0o2E0on4DSt6HkHkghCM4pI24HVT
0FpW2RNAA2hYi90w6FE6vX0oo4ExOg0O1ZwhRBI/sci001WoP0nFpC7hKsKo52tIX249dZfuCZi2
R7ydPL3DfsTu07MDTNtfK9wZxl6MTr32qfAe590vySY2nRqGvsiZqJhGtVmN03tUd3A9VqWyIWBl
zTRvycPvx9KiIWzUmmaF3xv/B85NfmAuWpEDtEBMDJyfWck3jBcdf6/IoDVFwW75yJwkJKPIV+ca
ISEVzkpq/hl9GRYAPCEsFTj0exOrLBOablbj43/VjWPNJzJYsB9H20w+FEQcvCnzx9sQjYpNeN20
BnofRrMUxjlgUwskpUCg6XBWq1tM9RpRSlm/Vfs2kf2bWHRzVuNyZ7APRR8U82ghP7V4pDTWgZ3y
WxT4Sw0i7r5F9atO9xguKNx8HgnvL0XepHA0e4yRW24HxnOUoTAIecBDuphktoRmss0umn08kHmc
ASac3lhSV7nXXkiRtf1wughcFaxIGOokgCpKB1jYXM7uEVTden84xsm87fuQeySr3Dg0IwyJn1q4
FWvhoHGnEvhhJ5jcZ2eEnjCMhH2m+tbWjwjjRfHf6tq5tSJ+khRmWh5zB83vnLxqDOgDBQMwGfWb
pi8xc0LGaLc5AgjRB3GaEq1S6DY8hHXehQfBgMbTBseqELdi6q29ju2q9FHL3xMO0Iapm6wWrjWE
Ow8AUBzmBCfyFI2Di5aAn7V3AATiuyi3OAcQ8F/9HnU+zF5DWulh4Q5pvgm0ye3U2B2Z0PqzZVdW
D2ZqXcw5FKbqf/t23AmkExEQCYNLX03o6cTGxMZzo1M/mrNNHY1Xbhow0MkkHCbX6OJr3BXELgv7
3A/PkLdVjPo9GqGNWntX3ZJcQ6uPeB+OjlxIh545XYrRoanHVdthjGH9p02GHXqIrMTMUTE5qNm4
lyJzNQzzSI2oG64ZPUVnEOaPwuuvjZhQtWcEnaTSIxDbj1I22Jamh6yugSv6O6NEua02rhkw7zWV
VymJbzG2jlWt3kQNXB8h3HnyGSbptzatLaM+lsWmtsC9BcJOivKdHDB4pzBNRCLH/HR6yqp1TjLx
b4jZitAEHFRBOgusRROpXifbpio/KyH6KzUChXr/nuhLvaiupW78q2Fapz5umSg6+N64IQsXY5Fe
fiUWU2SOD4zgd1RqOpLF+WzvzXeZZnRvXxIj3xR5paTwPW9KHFR5+S3OtvROBcF7HIDM5d2/iiTW
eudNJFqsUjRWFgNLc5slqCYuo7WpA8IQbmHLdsQlny2S7zmlBMiX+BaqPyHRbljDF1m97zSC6D2+
HEwWPqMD0ImQ8xj7mMWnukhZF8BnPNbhE94k7ELM6MApegZqgs0WjqnKQLHAX1Q4ncyDtF1IriS/
mc8sU3hWXnDtsn/EcNoRC/fUI1h2tBYPqpXhLHbbTDxFyoXdqq0HbpqewhX7Bt2exxLBXzFcip5b
CoujI0J6rD95qzmIDzhxllgX5EPEpS01DLmVoxWedYfJlOvXR14ld6JqUnsW5QhK0XxCOUfRBEW7
o1QgCBV2GHs6/1HLa9W4JxzAqQQlTHnI1VZiQBqDRnH7Fq+5zX9CZa8T3KoNn4QRbsQV7Uj+p8Qv
gp4awcnNNbKDKdoE5ZO7cjHz0PSTSeLrAswIUew2aMZy2y8gPWkHThcTtvtSsVHpVyjrpJ+E0Qli
2M4tgYw2GyVzIidfDv0m8lGqLUO4Qd9cXmCSSCLfRFACkuKgIO2UulthbXFdI77FMQNlKDDsyGZc
YzhdsxR+ZWbe1jKr4duP30p3ASu5SI3PmOMivMwjg5anAhn/MIeU7XRvY0kn8F3cGGcqflO/V8M2
Dd6DfFO7ZznRB95T4R3qT/qjanIaolWtR0E5n0mHCh7xwqSdWbPZxyNy5U++CrRzGpMQ6LTRdlgR
Jq7vTBLO1WtRwMDFjVKPJ9FuliADaETG4VQWbifu+u7JL4uVzaidMvNsikutXmkjWewbcYkYlBeB
Oh1ymwMrRF4lLg8OaezBfmBLSTCTkv2k0z9Bu5X9KrEfIyKsf4H3rKVrEP5RrPeWqwSXuIE5fsXN
Ez189beHxm09qMOxXr116ajrrjDcOYxF82IsBZ77X9JQHdE4RptmBYncKA8+fxaboVty4/e0GwvY
2D/oQwspf+sMxodVs2RRHBLqwT4n58pui59e/Ribf5XgGqCI1KM2bIVoNwH9s+HRKo82PbTtTvQu
mf1Isfoobe809WehUV1tinDbtD8dhZrRXENMFRlaOLO7RepBLtex9cXnT8gCSujLIG3mr8KdY5IP
cXQPRnKB5+3QznQSV8hW2oK6lL28BzdJzV/digDg7DxRsBoLziNwFaWxBB4DYMZbVPo/+P/IbXyK
xdZ6SS14su5S0+XKpCBOSJIEekhXF4EolXvNYqG8Zo+zMEhh9JyUOhEK3zykgOUKnzbESRTS2CId
6F5e7aZMJVAuL4xLXDEHF09SstZm/0Xg6ilJh/zPQc7wKvOyV0+vPgzBK6u/5ictG+CchXiPGNjr
8Jojm79LUVKUn3K1C5UNs7GFtvhFVT4nTGbqeZq/MfhBp9nJk40Xqz/V/jmQ24UhOI7sffnVgZaI
vinn/17W5ea/rPNji8Ky3+fibrSuTTHMUETMfmyEcyAxm1H4M9BiVALT9vC3F/4RAOYmxnukwmyV
c5P/zD/g+yzKz6pEZ4vEcqivRXYuy43Btt2VNNe0WFruqupel+eKsukDNXYHgLnc1MIzWHLgLuXu
QL/IT3zsOHXj9lIvAUpI79w7yNUHkhv0fgs4rwsqF46iYwBGpHV7wsMWjLeUp18fIqYHfF42zGM6
/SvBVMzZVgltceltAuHIpxCMX//tp9npyRhavkx5r7CNj5Kbr/yRJNRd28pFEZp85MxamVk1u9Ba
iZDaPSdcGQ2FdHj2tG04L2XoqamSZ5SqnY+wue9Sdwk4X3TuvRYBGwU3xV6ub8PSmQgARHMdqTvm
02DKDBSlub5p2m8Zzle7tfxLO+3GxZdYOkgbaE62Zr1LWbyN6UcXu57D0YrcfFWzoFrmKTEp1If1
X+0UyyoAkI1iQ9BYu9YsPeXjhGx33AvaUdc2ekrLsy3pInv1l15JDK6QNvgsr6bvFmS1qiwPd0ay
k7x9rj2VmAHXesiA7R81jHfSVkTz0Tk9rIFdlLto/qXuhC2VOdArrub19TYbDhYffC7sxHon0DdH
0Y8//WQYewT1NSvHaVBsfynTi784nXHaemv4SbMclR9gWKou5Z2t7XGQImheachRJ5OAmZobHGsd
dgJ7/jSVBwW6D8OzOClsd7vhMQJZsdwvnZk4VZtrbQoXENHIea67vw++u8LfYEiyiquVY211jP4h
c5r7PZJqtyvOoEENaev77vHMTw0C3o6aFdQ1EvIM8sFTaDu8d7OKwQ0r13RIfEGxLKw7f11D+pue
pbaxqmPKSNlaUOcsggsDvpK2d6Hlnyxo2Bbjv11K2b3Pt7y4DasgbdvGhyF0waJ0PwipFlggVpO5
GBbf5lJl6XqijK6TYKEZp6EF1sUYfSNYz9giZvYcceX4wDBX9R4T20JcoerwWActGdbRW0VzMdGe
JWNvcRCjwOKTyEG8JwxrT4PBFCQvQZW+muTcdkeFgsd46QoVEs6+ZqWW76ahnGXW7iI4+f80pKZK
NLtnqzGEpaOackyEcysrZPRpbognzXQ4FpO7QUW1Jj0BN0dN97wuNFtlWYqIalWhODtLnAbxTm9u
CY7vJTvGGDn3MRkuRvGAqMM+g+cy/QZ3jkx5nctfEsZ2kylcq23F8A49nQO+H5ciL7myqcwnCsaB
EyPbN+GZNxN1far09OxP+aoFO0/EMMndxuuRlvZcarTGW5h2AD/JaDT2WnQs+KONEafzDvzVEpgm
j2RMdDCvr8neFsGnHRNDEGqnabgbwVZINkHyap7UMU5lOTzSQOr3GdRGNsPiSm1uLKaZApLZOFLP
ML0QEdTpOHiZn29JCos5nTAppEeBF0bjBWERr1D6CuIukG8p9Y6cAWhd4yOh6AV8w8MYpyv0Jl2+
M4djb22BDTMEIHyBCbkd8skacHA7Ag394dcYthZEuYwsKm8JrpToEYToHn+pzzo9TEIlpRJCZGAC
i1KlnU0O+QsJuqXva5LwWIkqa4XfxFvrhSsOWHrFpcx+R/R2YNNM5BIkurV22RAecQKVhz2WzpoW
q3Q8LK3/FO9nkF8N2H4zNLdoAVlHXdPh1KyALqcVviuUVXK6Qz5S8TMk7xSYFpyrkiWXE+Av/uUq
1zW37ldZuVKhsoVLPSOJr/sy+5dIuarMgzI2J6p65ZWxe981IeeHbFfitSEehr+B0zz4qoebMB2M
6DUuARSmt7mImz79+mIGrGBWpKsuImcst3J6kKVxEfQnPfvguNTU7fzC695bbBl/6J/zC9U2+A8I
48N0XZvYjlnk67wsHsOu7mUF+0TYiONV1T67eK4hS/E4iudM3mr+QTdPmKeUcQ19Ev6nLXoH2oRF
XbDMJ1oxfvk2xBbGWb7LxNPkNsumUwRBL5APiA0p0xOHOILKpRpcJoy5OUaUTaS8clpGjSVOG57m
3spg/E6TEPkNle+rHw9mcRv4sofuYA57wJxKtGvVNROqFv1Jump4s+ACjg24JAllGz+bRQPt/Y0w
pXjCQm8tlxvtUgnnWDwWyXr+AFVvhdHCJ9Ck695Wd9E2vI1ytjU6XvMWClf7bx6dCli0p58WaEAy
vFkw2Xp7pO1R5UchXJEr4FHiqVwCSeZnk9fz5aAo1wGkoLaL9Q9VvsvUaV32bqqPsv+MhM3UcmCS
Hxyd6v7IgUuNq9CiEMbGZn602/Hs+RAMbxZuutHOFh0d0bmji5f2NIO1tx1QJxrBS2RhumSCy6A9
O01b03Q7HKj1hhm0nSu4KUgIA1rLATSGpz75r0KWW+j0Wz9B7c8n0P5F1Htrdqkyu2yNquIp+Zsm
2Ym6MwlHcrMWrXD3V4HD8aJTk7bCBw0vvfJos2VFTyFsTeuY4OsrL4Xyq7IDADe8GCVGfAifZeum
5kcZynHU77ziu1DP8URF/ULinPWOlDhaxlhvE5rflcij+xyibfmjL4A2VBvRoMHb1RqlEq4EUfnH
KLEXB8q9dhEhUbDyf6n2L/eP1oQJ2qZZwwnEVW75/4zgV1fXA76zbpsUDPIvYXUp4/1j3pIe/GZd
KRcNR02ckJDIiHjch93RCn5RAojfKjfEJK0seIbzCpJLQq3pJJat+Z4UjUpyzyqxTpBZnHSwXJSk
U/JS/Z0sfNc1VxdHZn6lfCitgjkKAod8L1c3Rfzgisp0ytFhrdZuMnunebqE63zLoBmo0w0Af5Pl
waNTceGgCRcZZQvDURD3ffk9e+8iJoNwSJnUX9VB2ajJv9I6x/1PlV51kzIBHzJ0MJfhMkf5l5Ki
onYI2qLxWZJyT2EqL+CIQpBT+EPGW69ekoRl42fi0JDJCAoOGLycfAYB3AZ/I2uuoJ+BCLI/YaPD
gyQyRcXbxUbiQVgjkY16hOZtx7SqaQ9p8YKYh9OHQ1BEFGAzR1PJc5Df0xIxiUKUl3YJHbSd1t1L
vuPy0TafZrNq9VXk7xTlr8/+0Cp1LBepYzXld27Y0mQLSJcwLzCYhz7dqt6xGm9x/a2VH3X77KUH
X4jiE7LiBtVeUrYhWBQD/gXNPbsDVcSvvlHKZ9ZiWhofYXOhBfJzxia96GjpMy02U7Hvja0nf4Hs
w9SDanRPiAV63J/W4TmOHuAiuC04M5SLTEpBKQkLlsak8pAOVP+Tuz1eTxb+fz0BGuKu1alOof1B
anHK/jesTEdpCS7of+mu7Al4aLz4FfTnsELlLj8HpiD+WnctayOHFxXVSe7fMJraPu0JwS8iv4Bg
EfgKgXrqeGO5T1iLxV8Dk9j5j8HXIQVOAhZPM76n/O0L5166aNK+HDmzKPOx4y46ZsbS5KY4ZLxZ
dJOcA2UlER6nfOsmObJLcojS71jnfXhNuNsbEhqD/ArN3p2bNUXmZA1amxhzN138SSSmca54vGLH
tnuaPB057BKvf5oeao/sAR9PTfY0BcjguJYvo36izadInvMXnPlJKtkGluE9VQ/WOioOBsNFymAE
FzoiU5Yy5FQG5YEKJvd28fDLe5kNd4EBHf21ZpxHZSn8mdMqfqehOxbrWtvA3ISltYTnUsrHxlxO
fynwgxxO54E3QZK3FYGF3okzgFNhxKAh0bHSfYGjXSjlj9zvDPPWBlezOPT6uirchCvRUD8qRq2k
B86tnJDSy2ofJpusPj95w47fDCa3r69HermSEtT/a5lLQ7SAzYiszDgwsClXk7EbafqLI9EqibQp
/AuCZ2SyAD7SNynJuoITaGHYPsk9F8FYouEWRmb7rLycqtr/95tj+BpgK96j8RCkPyUJXny0mh+i
qSZpFKXbkD+03o1ZAQfZ1eKC0cCAz1U+W/KWYt1w+3HdUNtUHDILph6Q5mGi24HHOcvHJGzV1A3N
IyCTpAPe+SmHyFlequyUnVtbjy9S5soTJ0rgkM1lXugiSX5b9/HHxFIu46w0ku9+DaGNLWZObFLK
VHAT3/VkNX/mLCxC84qZxQ5EUGeYNcd15t/07l/Dn5V7A+wbXcLiN9C5RAu87y+oawsSefCJPsR4
07KWgWDy2YIOaZDMfMjiNyV7py7yds0dWsQbNnN4tjfz0yzIu2rbPYVPTnMtWTfSSakpMhUX9TRH
stvk6AD381jTkBEvrsx6MyW3QHpTK0jjWia3Kt9n7RndEqvbR2fTKlbfrfZjkuyWsiuZFxioFwfB
aZTL/C8W2R9E05tvRshvhrVnXzyyAlUug3hCY84nwshlPmWbFYplZFefBoKepvnkGhwMQkc3/rQi
PMT+AuWBfQOdAaXqsmNdt4xGwvNmnMdVVU9R8WCgnBsoS4czZsNQOI0j8zh3TPeFi5zKIw7yMo+Q
yviDYZ2uHAryI6S3lL29Q87koLokgbGSUEbW02fEPlaq7mb8EqyT0ZBSdai6nYiTgwq5R+MTDnaq
+fOrkgSHqPgdVeA9+VNhVJLU3yVWTrLKAVPt9UVn69xYn9xSKBVffO06+YH0eMkRRNFqLF9z5zww
b6M2CJg1oiWbiYIQT02O1W3FpZcOnzX4fEYJAsyc7MsDdlRgzGnpg40tWaC8cetuuHBd85vNN2e1
0p3OeNDs4P8lqrGj8yEpzRdP8/GoNesgvxRACMnCM6xHTDyud24kcl3XOjbrDv75qkAiGf8bYwhd
7X6eumgB5CCWAd4hDd91u2BpJlLrCF8Vfzsu32b6iTiZdeQuL09p8K2jsBqiQ8aAxvDv4NMRW/wI
4iYXwG8zRWOPQqUi1gdRvobLr4GVJf46uy5fNfQT21hCUSfQdL4T9GmTMhuaWgJXOdCVf572EXov
vX1Y+qaU103y3fhUR9uh+J7aT0FA/MtFHvw3yyYYOhA/Ne8WYDifpwOx9JpbeUW9+eW28m+Mmu0s
2tEfOuYsU/1CAgYctaagpK4QuXi4bdOeqMbhxlyeiBSAaWPpeqR2a9C/Cp6bkKP/CEx+gw8VXi8h
ZRWcFJzVHZWux9wDfDMlw9+8U2gHykHrIY4vYJKkiO4rxDYcc+V3HwB0KR4bqz03xVYOUNskd4HX
FdGujf2xFdymQp35Lzbnja680AhMjqBKeB6xJD6PJ7+94B96jbnSSk5WRB+EGJ2fHRr8/7F0XruN
Y1safiICzOFWokjlaMvhhnA5MOfMpz/fbhxgBjNodFfZErn3Wn+kr/tVYeUQz9usf6rVI2/PZfHj
BOWaSFlkyw9Z/jDw8wXGjQdtQvSjhvzAxb1Lr+kjWW7UzTlAzVSLzSXuHZeAezoaXKFxC0Hz+esr
FTYEmATZOufe9I2aGVoVeBPhYpX4uvJK7a0oKEDK8Iayi7HgYkX3WMZJuMMDscmKW+T+ywIMIiTU
AngMHPHZppHPFoonQqM2uhbi5nXWhk4bOfm09hoHwxRdAYbYck3nkLFvNzRYNSOGQoI55pOicdbw
e02HsPwQb2JJs7UDhMeu2QKZpvMbicjrNjzrwU6s3GJJ4JrgQeTOB8ghiA0lJGYjApI/nHq3SF4S
EKPOL6CCiprQzaMQhc+vibMd5gdS5ZVWXZaZQwOJL51Ixzz3i2RD71BlH3MxEqBNqPoLyZ2rUv2n
pd/A9hb1qsUpp7kEo6OsDq64GwaqbaZoNyv3CbzB3ogsvrdC8TLzKH8SVbdW2zvS3Y3DUFvhyMl5
0ZnQLHNrzrvKfB0a+CM+/jS/ad1TMzFJell1ttU/8UlY2os2vhbhe/MVm0S+jVzR0omVkJNKUnbw
PupbKh0AJ59/U4zN6zYH5Uoa6Vy0WDzCn1DbNnhe0+x9KY58bjSRrXsVBmA1IrCkO/q91r1o9pgs
iMyTTF8Zz/TZ4XtExWcRrctQDB9HvVCDybejzWM/UziJmoHMbBszeopRSI9vfL0KGr6W9QEufkF8
WcjvoXMLmgckg2uiXCYgjNSCk31y2k3bHzvrJ4/fp5e6vmLEp/LeWGFQ5L9WQDRu+mF6pa1M/CkD
MxR7CpOSozKRUXHSfObdY5pfAka4ZEJzwPBasDv79XbkYBffO+JCge2VFq24/T/LwprZ3SzjKdsH
Pf4r1/+KkcV3Bl6YcCmfapniUvx6p4hFvqHZVmGRzlh3rPASmL59GOaS5+fZLF+S9tGbf6jyg2Gv
Bv+0ClfICvTPeFOXuzk8BZ8TBO/Aw5oJ84YkZVM+KBJIJrerfyo8RkjcuUEbHZGAfepoU4g5qnRB
5tFo0rjczbT21bHXM8AHhyC5obgTnI+V0ri6nzemj95NJlJFf5ny1zr+06CG0f47PCEiFGuBBUkb
XnOW74aU7a4w7kjM1o1y7LFtKzfi66p4k3k0LGYvJaEVovrHBDaTF0quis+i+hCHq9l9EfO1Gm8q
ba0BEZAy5uG+pRKdI8MpaLAGiZZXXYJulhjmGAl0KnEsrCXXCn46jzsi/bOwsC6d49o02nWkik+X
SP2prZXaQ/ucnAHi4GuJmKY4umYy6IeCFzX4UMhPMEjBdojicgAstRmn92sY3BgZFhseA8cUdtyO
Tq7bTCatVP010Ysznvi5ofgAlsETH5PXuFMa74XjZcAkmvNy9CS1hPu0O6So6VKbUlmuV5zzI43h
1reKvKc0Obqqc2tR2RX4RMpLUJKa2yHwxHIN80kJHj5GS3vrYSJioVcBdUd0wf9Ailn0PqrAprKG
2GS5k48RwGYNhgiyy0j7KAgM2ivKTWft1INPqf7XLFyTx9EdvaQ/EgLmcn/HHheK8d8uA/5FOQAb
xjkdrkKgHXSUOlW72nwOygJuS2nl9JYFb/PADv/nSO8SnZ41NSTILrY0cKeLz8i8xfjaIl6ad4bf
exLyc8QY2Dd4Bd6+OHSNX1SAcOaiOQpgS9ioZtxfA1cFkiS9edPJbke9Z8zvYi/Emeg0F7F31s2/
9i/lBDGAtBa0Qk150YgzJagHQqK8K/Uha36N4AwWVZIKVFx0cXWLu9Yeudxat7bu0G9KfbcR8W5E
TfpDAFWWnYFJfqsECCohtRFTjSxdVClh50O01GlI/obvQP6ynUOkKZjc/hXmmU+GHSbmrMUB7Ar5
D6hfshB39jqhSIu4DUSigbon5IQKeVd9y2NP1y5VfwpC/kSkqUH5FuOhL4aSGADGcZlbLGICJFUt
KbHOzkfd3GvqwW6A1H1EcTp6WZzuIIkazY/xqzay2pnfMFTERvy+oke13p3hKzZ+xhrZn/HTM2OR
BrOeA+4vmHtjLbEj+zOx++4i+XoG3boBoWS4IjZoQMJuyKvTs+trtwJjs+B0goEU/vqBnamzaJD3
oOkVrHroz/rlbEZ3vlN7gZJjNEocage6UzZrq/qj4MSaEhqUhsGr518TRUwGylr314atv0d6p9gQ
sdlXk1+C/AqYOTDkRaRRdEihxgn9GgmDzXIVXFjy0kl/Wv21hLuEC5EMRo57EJqUcWOmshiUNVG4
pemxLnj4wppX1ZjWoQJIemjlc/nCHJQiKpEf7QCxUm1H6UOJYJDZHwoSPMRFlZQcjB+EUPcVxoGC
kpph3iSc1FnNBELhLD2lJNdE4RZcnSyuSKGhEocBCjXtNkQtZzvdp2yPi9DC2mgqIZyT7sgf5MeB
X9jumH1mHCSrAG+aRozXeja27cvESqt7ANyOcegYvuOrhV9vMU4OA1+NV5yCOYnmphVdy7Q3syDz
s+CKWaM/ZbDTRZYJG0Ywn5XyKp73jJyOvH6p+fIpilpxVxIWwLPk8+WHD3EvC70J3JU678SX3wdv
LSloMb3beUQ/Jbr6AmTHOagyK3vE12gB6jDtcFWbzoe8HLXqXksvJXEzdE0XHxwK9Iup8ZO0T5KL
GT3ornOAMKuIfk6L/8uIG5TYaT/IRmDZQwAKmClcLzhoteqKHc81soOYuqLeWJMlCcIAjcXbuZAp
JkTYYyOsSfziJUE3lE+Tauvi9jMK2qFDc0NrF/C4tK30xS/S1tfbHEJWkHoIWuGACrJ8NIz11Hd2
lFRzFYgty+wp/T5iTAIYqyTzEIChOsxM08aRKfXcAX/DgsCZQUNKCsrou+pZvhoeKuOFzqpi/VU3
fsCw04GA4sdaFYD1pDHTdUY6nHhsQBQla/dp4wZSyx9TudXLicgmnSKoZMhcIUrNVL4jVNC13a8z
H9iOnkekYTrBNTWk8Y6/Akd0k18bfb+A6Toyt5/5zeqAWsnixR3sR5f+hVwLUAfGNcyunQ7mikYV
L1NkfdZY9DUMKc78T8iixp4CmB37s1dKe2q71zyTVXhZ8m08PybnMSNLjAaoNPaBa8oRgF0VYd7f
snY4EQ6z8mwa8qib7/JDq1+NCmkISJo5MeQjD6RHaEc9qlsAi8k2mRApb3lSuNO1iWCHgsMAZjaA
EBeWhTClByu7ZsGnAew40hdK56Nq7TMDUaroKHIwFhe/QSZjn9oqwUMcpuIHdb/ktoHQkdeyQneK
4wAZooxCXZXDcXOW8mbrJalGXyqIvFRe/mGCpu5wra4L0pvcdm0n1zl96splhmUWdpLI/uvIRpCi
KxfOEk3bkJpWCWdr89kGniairh4tCo+YABx5fMTCTwDdb6ORANlaG0jiBQDWxM2qW6teRWM8oMNs
nCjZ3DTqGy/xtnbOvfneIM6YSZ1NQtTjvCIzXSJNMvPGxRu0BigS/iSTGf5fVHxBQLT6lulBCqCU
OFwyeddOh5YfQln3zMRftYDsrIMWsnQ165FVYmReAH7SzVs9fvMmy5mLrVolH/8/au21t24Gze4y
0Szkyq4bnWF0yYCBRxc3ISE+GLvg6qwc3uHUWsS5oFZBo0tQgEs9yLBBo9W4AJ2dPzpvTcKSQP+3
w23X0tPGJ5l+MkTGC+XG19I4hTlkFE+HxkRDgKlrVe13iCDb5htMk4qIwp9gE3pxsQu+DKGlPHRg
y3ycCTI/ZC+yJYGXfEjoi62Q3zBwt9gT1r2UU0zGyIcfRSthtklNz2AIxg1rUF6uACmRJr5zBpK1
/iSKRQUwv5JNt7iTR6W9zksOpb+4hcDcDunMfs+KrJBinTAdUpIGx3Wy+2fHr0paKqdRpiis0M6G
mtuNAgDY1pKotXGT6lgsaE2+KZBETy41Z6rtVhI3J03WBmaHqmxW379Ne4WY5c/6yHCADOVzdk4p
zrT0ESG8slFvmP1enNZq4nEdrXRlLWEqwaHu/GlEDRF1ybAezoXnBD+l/CrQIaWZmawazynVTa9z
E/DTydGaCjp6IBBAHK0BEPA2UqiXtN6sgkQTDvlbWB/5sGm90NeKqzgKouhEniNNUixj3jDvVUIs
opsau3J0FhAbHguhj0EZuVXoeHLtTZz74I4R/2h2h/lQW+8tELCZEFyT7R002nbxdAoUCXz5SJqC
O/UtaAqZME+qfTPLXZnd1aZY98o9tSyIa/QniOZHjUI7+tNYhKKL7pNQTDhSd+RXYlPZ9Oop5whs
mSfV7E/LvgJiNX5qrjTxPTCErzGz0ZqtKHyYOcErrsKIXl7EudGVD6c+ig+2Sn3rg+dNXAFZf8vl
W6eeq2Z0LXvZRVW5sxY6sxaH6JCGd6/06DAC3qcDcRMUhADUOkMTikAhOtV/5s1EzSscwmFZfhtU
ZJaxa8P3UHtpEDynHe3q+YesfSI6+++jA1dC8erIZJbOO/Y2rfyqMaeQYCGBTMckKSdgS5P1Nne3
GJNRmb9Y5rrwefWq1374lRAIzRrjUueV1XPc9JsU8A0vCdlZ0KWXqpJXk3nXwTUqGvgAMuq3JPwr
es59dCSc0fn0LHjZM7IwKRNeTwtSd2XbFJvafi3bvZLcouFPwxVfhh2ZEiT3KJ3bbRNWDYqoqAqN
fRDalTqbpC+S2Q0PqXVHgtS9bMHTUcCWlX7RHwfyqtkjuB8lmxQ9F7oGSLzdEP6hrPq/uvVMeUui
mc0y16+j5LUufszoJczeZ5wKC/jRML4kE7E+843xwflV5E95PjfoFKpX8oFQC25twl3/9NCP33v7
9oOlR3uE1o2kHswe53a+l+mNYEq9n9weNjRGXz60slebYAqrH4PpzsSRUjy5ABRpD9zHYeFBxmHL
PdhuTdAYLzHrZrrsCdQo5U/HvgSUx7YXDeId2zJmF7YzGSHWIwhwxqu+kezUZqdB+aOSR6ia6juL
X73HButM74aKIwEKTDxeVMTudbLNTDvk30VxITZeurVRiiOFNNBMUBA9y4ipybO6gMGNwUsDC119
6NJJYFYO3XbIL5LyiottVS0XmimQYgq5kKR6YUQmDKmhN3GCWcGnbLqo2lepsHsg0mDNsBiuTDzp
DUdglvw0tPZyddMJRzT4APSQ4gL+gIt1fqv162KSjbOpmJgWlAxnB+mDeQjh12r9p16uVvEsMD/W
NLS0vPQDJ2DB1IPFG4CUmXxtE6JKitZJxc1ko7vgayFMGpkM24maAyUdUE426t7CHQWz0P/Y7Qek
v4PxfcWUB/zfVsP6y+bMORFUterq4/wPzNbSGX6btwZrgq7RrD2hV4EfrHN3hkwTS6TZ/kX8xksL
ByRRirjsyKDCAoc2hsu1n67YQrO71uPoQN2JNpC0WwZO8hgsCGHjo4G+FYfgUGMuQ4xt7rlnwmTn
qM/FpWaqphUVqTTM/lx/19W3mm8j7WHzk1TAt/gbg+Y0aCesgdxuvCtIQRH+qDSPsdTn2679XrBR
DpC3ZAFq3w5uZLP5HCmziLdGubVdmrZ1tqBVgWjXS3fFhLBoBuj57zSbQEWmst1ImPXiPVRcOqG2
7BmGlJfapkXiGm7UCWjEk5svhYCXrP2PSDXKvelK6x6mYKO7FUlEDTg1f+yGHDLwgxT1Fol5mHWo
VXWQ3jDk4E4GV52YSXYGsqq83MtYgtNT215TZT+OR8KAyUt6JRnnFMS3iWO1pkWehcVmQHdwETLK
lwpy1x5DGCS6At59XFpvGl+x8a8y2Pyow4sLDeHFiPPpoKO83sv5e3+p3vOi8EMsQmxBSbHVfGOj
S16QHFvJ0wjJtdmmiSvxIgA8ICMIUbmHeeTYgi0r7U0ZfTxV4Gf2E7a9Ln7W1VuevYMbFsTLs+wq
Gy4+E78vqIzS8KvUcE0mswtJewOEqNAvjwwXWfP9Sui+SkOc9jKyh30N41eu/TlEus0b9TKHBHVt
pf63hcRLjE9+kw3hUu4RWvxhh3fAFzey3lV7S5Y7maQb+Q0Uw5C2TfRH1s16VCnAe0R8H3XsyxE5
yn/J8CMjpgcDyrVHbV57Bm8+ERoIdtOd+m8ONUAjb5K3JZ2JzY3YONI1X2bADzErOuqJfN512j4Q
jXA3mviuyM2VXw3tCvhHs+aMJpdcXsKT5QgFUfT1RSsu/hbzm+0VZCqaNhlwWXwO/zoo2kWa+FIw
kqFpyOb3vPcG5xklzyj668yHNN6L4DjLjIYXgvy92jhU6rHPsV8yfpGB1AC9m2ycPZyOBL+jbyrl
GGNN5V6jcnT2q/Rq6hdVvo8tqUHXKvrTnCPgVlnvRdDxv7r2ie3CWLdljHXhaNVkZ+ec3BXttPdu
aXGVG+sgO8/DnXQR236rrKNGyh+EJ7QSFsvlWZkvDqWtCDmNFwOQy6gOxvg1A9zX6pV6dfGLM4+N
xU1I+UjwrfRzowEq3BWO5yn6UaFSaeDInA1lmiVtIdoaZzjN31n/tIsXqfsaNvTYAZmmw4ySEpMY
m7bOcxoT2JouxMLpp4UeXbJzvbnj2Q5X/eg76QmO2sWLiA5pIl3bFRNjymIG3DJWgBSXKduikeIp
N+KrQOMXwgEY/rTorPYztqtmE2OT1w+qenFiHAF7jYgYEM7uTnwsIO8jAZ1Y1Bc+B1eCj2bC/126
Sxb/qMQ8DdKfM2wRSgtNdAFgY48/QQ7CbHxSFU1klatPpM1wUQTGpzN8KCdDXzmoZhziBU8yaa1I
WqTPtBBvyXrhrWbadIHlkDK4UbkR1H2PpwsJVSL9ZUwHYLNry/kpaQBv1r1OOvOpkiUxu6AoVTkw
RCyeN0dfJTQrynaaSUjhS181+x2IJFbe4o959kbJC8vXhDT05Hsk/sfRtrgTN5jkSCD9RaXRetW2
RCpmvINdoQtrHWbT6FTAjTHukGvWNieEqLwwE+EbtI/+l04hn/n/yNQYayayXeJ8BNVXsvwkyy/v
n+u0hxDoU+23QL1rhTvZq7CBMQLgIxWh7dlWYJ68QtmnbJyoFF2zFcPXpYT0+rWWrSOm61CISRU6
1EAtcnOnZi91w5FZonvOLnG/K41jTQALRVKLduPHU04WEnk0B7Fzk2HUlZEeG5jfCoIGJMKsDyrM
BBcaVRQgeE8dpspIvhz73zgwNmOeKTdk4uY2mQSrZTghxRyMj6LjqpafpEWtEmWrxZG4uxTVH5sT
IQJIFQ+Fj3xe39XbxIdm706W1lxb5ZXHBWY/0fZCxG8456tSXSv5ImefkEiIzyWObCs9jMD3jfRH
ze56lrBGcrEo6Ixr+8WSdmR74ojGbHwYNRtl9IDA+Fs39mN6m0o6VV1dQ/iM0Woqv7JTxtwcrDti
HbK7OALm5G0ITq1JleXOcDBDurqyIcAGTJzfrWiu9Yut/wBwpBw9PU8R6hYUpWsj27MqCAeaD8Xt
fPCv+zEpgQM63jI71apGBs4uxW9Q8hgBCJDTLWVglQtpvUbuWzsW/dJDdJz/6eVV/Qs4ap0DUsmZ
whYoLk1hT3JuafzbZgct3oSlD8MSls8cgf8ycaDXTMcgvkhT6RcIQbSt7wC6oWiwNePs1Y0LST6R
n/gLHvoO6RvidEQmLhRDokJyq4MXUggayveCoU+bUJqNHoGQChgcn2jIbn+XhifCCm7CF7SRrqZ9
OnSO0pgIENca/8aYLzgHLZY8MWHM6RHCye1/ZKSBAsaYvy2+pj7Arg17yTib8pGD7bt40lOPGcjv
9N8OGEBgnlwfONBbCHHCRGExUaBH6tYOXpvhyyl+UnB5A3x0k83U3YOeQLBQIb8Kq908/vU6+eio
AMh4SW/Ec0VMFAwWA2qGBXUwrh6dUHy5A4sMG39UdzHxlvYtVf8p9tXM8RUTp283IMABXVUx6LVy
DuU3p/nr7VW/nbfjdCRcJ5X9cTkN7gB7cZfFV8tMNxBoQC8rpeEcNwb64cUF2I/oJaWV/C/+gVQT
1I0eXBaGxewxY8sIgRVsj+bsrHsTPpcwR+Efgg+cqPIeQIYWCSHceXShjNrdYB2y+lAn9yR8H0Y4
ArqViRjjsw7CYzciToloa15jc9kw+DN9JMQwclKNh8b8zxYScDBBgAHfPwrYZmRTXAN85mhHTs5u
3CLUy5KNxKcXXFOedcq3xzeWQLvcSCYBHKCCYC7lzKaR7SyT7l/W5i2ohaYQS85VKPVPkPW1WW+7
TY2l8QDPN2BMTlmHiBqm3HYVNpxglFhGN4TxfXfIYEfpKeJGiOTDNF+FxDHhjos6iZ75P2j4qNuT
e0/iBbhqWexUBM49CS7surGDxYZIzAIpOmqaxjrI1radPCqXhT6ZULVu2bW2b4aUCuXrWDpxpWT5
mxrfAeCRxbNd4lbMmXdWcf2wOwSEZCy3Gt/9lgU7m97z+FJJ9z76GLJzwrvRLkcQjnY7bkWxJvdO
mbkovYb6pK7RtBd+of3arDJl99WN8JHNISOPiCm+3ZqDujHbk9Xzy9VeIB04u6HIeTYz35G9d0KP
VxKgPM8kOPsqCncRofvKZhyfI3DXOCDXCC8iy0Izz45JLNw+JS+PIM05yF1L/cjgEA1OwInsgZKL
ulq9dfOn2r7rnuMjlBKiFbL5ATrRWAGRJ8phNvZDg37RzDcGfz12WnhlsNFbw5a91CHmy2047oE/
LOmM1xiQi0eOpIqkJUocOVV3bJ54sAg6bDrUxBQZntueSCwOLn95cheJ4ccEnS4RKcpNBCnwy+CF
S7l8S3b8V40b/VSFQZEgjCsCMiw1DtKfzs0NYXL8ESYmIv/z0zxc4/4tG77JDMQ8EAIh8p6hq2zl
YCV1n0n3Oi0an/gp6PbM8c2NvOyRy45yv4axoYL8T1d/kYYaj2PRV/0Q9HZiBwvzt5DzhsENiTsp
Fa+JC/eANHK4Fia+VWkb09cNAsZOlDwYGsk5TfAv2s+OPZ12cDbgcbhq1hVDoCh5iXzd+O2yfQa2
orBRiL06xwIFmUbUSDBD4CJrKYJnpHBCLPuIMw5vUfdZY8PV/AmDPHcvv0YEPJlv52EzqfxyLFwl
EfXXqNos0yYULPeKN3BD9Vks2A/9Qb2H0HgM2XddM5RHZx7zUWGaHabV1E5rh3o39DEyAbI/srFl
d5obNrXR7Z0tY8LUvuKc5HjmBUBERn6dG0vrqIIn52vERln1tZ/ZR/5EtEMKgZQAWfaX3Z0c+qsr
K3Bn7cqGI8Mg4rli1hCgYBgdHR4CMRqS6ug2DZcE8SMxMO5Q3skRJIHknPeP6bPLfH59PbkzNKjt
jve5Lj8klsuh+VfT8s6FS3UlL8m0YjDIowPPl9it1f6cmhZgER9X8Bv/o9tESLCkmeujuk16QstJ
RGf3vu2v9viHRUFCpJHMfpT6r6HlCz/l0n6q5AgRRNoz39vovRmaWvNv0IpVZhF5wC4kXAAMu5SW
NcVdtTmAiBBu4w8h4Poy43xNrnbuXKJ0b+cfE1N3WyVoG/ACZm8CdSggi/kkjAQzauhqNZF4Ix3c
8bfM48DFVT8Aj3HyZ/Eb9Tqr0Um5x7AqcNfEuK2Uj4bbqy1YQ8KbbhDmRFJViLlcjJyCAkMCqVf7
BFuwOgCr3JP6VVVfpfqo2IcFzaWmuoxVefZZMHEvPP25ca8ggcriA77ZNLeyw+Asuxm3E4MoIoPq
E4bf2PVbpd+WzgFYrEAiBZY6/Gg10IFBkRDc2KKApIgxO6rOccUKoOiYgRussazl/dN0e3oWbZ6Z
mnJvSkBWi/mR21/V9FlAnK3gIlrw49m1CgtNCCyxxnfC6ZmfTBMv0ngSpzxHnjALl1xD80yL4Z4Z
hpgken1UL6FoW9tz5rT6L6ZN4ZmZVN1tbvH02yOT5HUl8iiuHpzRa6218LI5zFV3bBoY//LlT7wl
qEhT+9ewR65/LisebpvUH/TSDRP7iMt8nY6HqDkwJ8wdMqUB8A48S4S9ziJXbxO4ErMbwHim3MSW
nuqcd4RbxaDxISKCak43oYhFRs2B/2PNPxYIifhShyc/IhNj8I9bGZ5m7vZfLd5Df0J0AqwS9AAo
28Q8yDwQM1cakgoNl5PmQP41N97k+GogAld2zMsjxkHUUcTLm8cyhvO5izknAdF5EUJP/W0iO68t
tra+19lfUfEj6iRgL3GRsxg+4FGNyJNhZQr9vrwSJt8p3hJ/xw7OPg6a+owORcZ6hFC7KP3FPkBr
jgMNdmLUFcK3SNqKpYzZCwQBMyKr8YHWwHS+AP3DchU+VEEvu0rvfrTvJYEkGnJydR0571KDcYJY
BhmVozEhhpwingvqAmQe/2tivfQkzMU/kfIvsElP9xKvJagett8ViIYan/vpXQpBaZlBkDWP8OIf
HKVClsyTijVSHHGStXmadAx0/CMRWhc/EyoiTFC3yHiY5kV/k3EHKNohJ0QqIQ2oqu4Rz2Zywsld
S9hYdl1zcGqTMKl+k8++rbt1cjXjA3gi2cmr0bPWwEv8XLCvj6l4JPzWaiSvaeQardzVExFcuovD
swlgtv5ieDSQb1heb70khOgAE5ggkOQ7MH6QitN5qnmX8r/FYPPON6S8EEqx0ji6p9KH8hTxBfF/
3uQF7+pxnHfOoiF6Imbk1sO4sVyAYm+Gfp+I+gWTM/pqS1fZfA8g/p0LpACFKc60HznOZnkNRd/l
Z1OGk18OnG+hgdhNFmbGhM37Py7Cojf2y6FXKxzBuYmhqfygPevcrCxtItXQVaqzlABTKPkm1wkq
AsrDwowyhEfjtXGkbTZSFLQcE0TcMRcc0W7Rij05jO5dizWaJgNVPerlhVWLWDsuUhUN70VGHVTs
CCYQj5gOtw9VWQ0csEa/bqxNAk5DN6yU4COEBNjrPkXDyc74no3Aq0jnSMBCEuLVMoiJ/C4LoJfz
d2weMhAf3eXLnZivUGKGSX943OXqEjqXNHhto3/l0FLM5p31Aa8AAJVxLUBZ0ooyBH6WfuF/p+8W
s5t6MFCjtnQAtOysNQpwtnvsfbV2NPjScNNWPl6i2Ue23U//xMHaUesQ1ZdCwvVBZ0XBiFgiXaPd
5Yjn1iRVoKp/Uu1ZYz9+muNbbaHbJnRDWz4CKDOj+NEsuGl1cc9qp6ys+VMsqpVleI16c+Q9+Ibl
pzv4jm6texXN8cylxrSbpg8R25al7IhIym2PHQDREy/ccyyeAR7L3GR1U/hrtcyLSEqQmHXVbTRu
CsK8zXBdM7sV3adqWQSL8SsGHL7eKLu4AiemIHb7ycyRlRDs3e0LFhMqP/hDubtfedzgl0SclzZ+
GMo74Ty8dZSjsvcJKVp/B7leseRxQBikePGrtEwYHfiqxatgE1Izff6HiOaPRKKM619OBPh8Mq29
Nn+gMq3tHU5/w3qEeb6aQ2A/sRPmX2H8rQlkN3xGSCD71sGTD/2dX/L+1lerlj6BkgQL8Ufjc8Fy
oLcv6Yx6jFlw7ghriVGvvDv6w2JxMq0XofN18osuf4zkH1GHWZNcSsyw4mnDiRo6SfHhjWLzO+NM
m2MdfvmVIF20LPlOGxi96zfzB0O9Tlp/G9MQxG49hhRjo4+mwGwtsCQQFIlxTZHfeQ/FTAaAge6D
+4lgMGrHKkyoNG2uafUgqe6zUv9IFwmaY9tSwxlsl+Irh3AytIH/BhgD6BBJO2U1dzAyhsVe+Eh3
A72BJd07nypSg9j4NpPPoL7NMypexqueOVn2Bwc4hU42/DdvMftiPZI0vIL47F2iQ2FvFo4EPTrX
Jl999TaXXxWtbwk6RLWrLsrwHAU/shWnowK/E43IYa0/YBRaGVGDxKv2X4qvPyAuNsi6zaxSTIAb
aeBkPQwjen5mrfObFWSuhtCDf4sbBTHsTakOjbyuwGKscCv9BDUTDL1kgQscM/llsysk+qfD7yJx
mIkRSSHo77et6wCMngQN5pCT0FXXUv9VJhrV6BTTBz9iRw8WWMf6JbV99aoPt06/lIW0+i4Jo+p3
wsekku3tvAHardrywltuqTezGYjMA0N5mNV+ktB9uV27z/uvmri2PC/5nggPRzdJqVwpzOQbWUhi
D0b/iuFDeJj3b3DrwsOv42meVkgAoZJD/RNmgrhdR5iv9pCuOt9/NX3XKIID6VsptgIABvyP0sfs
aX7IhPVCjZegr5PoNx6vmXMY/DHB32nWGGzYhFaDtQEfatPtxCmbmIz6fqzcVOeqF2dWHg15CwJm
IhZQfeg8vrEdcGmDdCF1RDAPFURGtU1GIIdusIg4MCbu+KIS7EV7ZorOA18UMpr0c1gRP/IPSC+o
3Xr28POQCXTVTBbX5rfQ3ssOfFfuvVmKNzEOPwRtREQwnDFw8L33OM8aER1ePSS2Dlk+aKqCY59S
Xecpd6T7H6R/oPCEyMTtPSy/aafkr+IjXFu40sj8BFXrzrBE/JnPKv9BAIfEgNYliSypS4iSgYeJ
2bd9sIILAjroroI/DQFOpvjoZN/V8vJ/vC/Cdi3KhBOfsEIp/Wdqu5D+qIpLQflgVE52s2/NZxBT
UdK++JHpt9m10J21ZhzJlusXMC5GKz9iO1XaznOG0TUzsizUK/Y2QO8cQExogwRzNOR85le09qUU
MDeiv4r3toB+uZn7seXbe5Hso5SdSbuA9RRmZ7zX+qFWHiri0wWosKm6TYIgSOUJCTcJ6UE8u6xg
Pe/Afwzh6In6KNutCK6SEKNWuDO7WixIa5ZoZiBog0RIz6VvwnIRxLMBwQbnyPQsm2k/PWc3Avgz
MkJSiM7xIXR84DlqSmoJKwfnsTBgtXBYTMCoKTQuwOSWr26MEBrtN/E3KTFc4UNqIedEnU4SFJ+v
mCvBWqhdc6XaZVzdlOVB4NK0VAIvZcE/teaF/52WN9JxYYVI0sj4Qer8XalfFfa6lgKBRVjCuLgz
orZgXAvcg0eVP9g+dyRWa+VniTmzOsLoTuWv0WLk9GFN2mDxgvwzlfEysvTB0lm80doisjMpCzOx
FhMGNUwEHqImVQjD6kpuXpOFFfmKysXznwATNDN6YwnnLOeUIJFrsuS1qjOL0bSTwumEzldVfscM
ke2hM0+5T4BXsaMezxssgvh8wcUBxVDgDKUM78xSMBPeU/CEIhVUPOHMMSQ/13ZLd8L1jk8Yfq06
EZ+FB8QsN4WIeiYS4SiZSG28vibEYJ/h95CNe4QDiLRTBKXOepgcFt17TWoGhClQWmvtyKHClL9p
50P/wDdqs4Zl1pXY9lXQH0CXDExINmfNNkG2Jf22Y7uNqnRNzxi4DopyPBpYHco7B0uvvsTme5HZ
O5UvMIEo5+EELvT76qjLwASGr/MEWKifVPsZY1VxIJ7vnN1pnK80i/Nk+7qsp+EeRUQx/7NJ0y5a
1aXSa1OrnHbUHcgmB8z73G7BnWKbWmwVcz1O8fJbti/ySD84Mm83td8bhuG+5xnTjqTPeTXYHeOh
V1DWuuG99Jz+f9Sd2XIjWZZdfyUtnuXVPg+yznrA4JhHguDw4gaCpM/wefwtfYJ+TOtGZnVnZsvS
pAc9yKyqLKIYJB2A+73nnrP32tcofyKSAhJePc0heo4RcxhYN8v8sescCf0oXU7gXAVLIzjnlSM/
jz9VXGJH0Z0Do6LBQ0bEoiom4whLLUFOVTc+jlgS24mmO4UgUu0SNy7WaZwg8q6MlppscYN9xhwB
Jagz5cHsX6sHZLlX5tpShCBb/35oRNvQgKQ9FfqvXb5Xb0G+BLcBvp1tgLNIBhrPraSARtgWI8/E
azdvyAQ+wvHIyHBgcF6xNDoh07rqNOQHO37u7M+ovXfyuCQcgGItT5B5WWfDZx1QwDLt5WbBKTv1
KMyJD9FxBCBZ+W2Dafn8PHZHacYNAWEgqjRB1ZzVkTL37ABn0alxqfa8I0rwRKNlTU3P4EFtv1Lw
LsHjIwvfJCBw5Y0WKeQ4g/jinG7CyZp8DvYeolqgfBtkuDpPkTzOwv7dgH1e7yTn22h2qrlW8QR4
V0d70qRvbtTxcY5iRD8rG9ftQVXnGAk1/OHqzOr8lZZQBKBCJEx3BnAkfBw0681XeMJREcnDWppH
bhEtOEiKDVWc6rhy9GBzyXsaEW5ULZ4s9PqGGLfXr7LkCpOEKq2Z7at0apQYeO9BOmH2zZWeEfpr
qm5lC6EPSI1N3ncsv4yFECiRNMGUd4WcLpxmbyojySYgGnRiMzEpATK8yyTYdwsNNGQafioaRnTl
bJYNAzNcUMOlZ0o0LvplsUCckS+5Ec1Vx1w/jJ5F42ygGA0Ze1ocr+URGa0Opax2c6TBoHzrhGZH
SHFp1nTen2E8T0Nl38k0oWgyOj2EgyeLnSDjVknwzrFLIqahLKfcotfjrIYla7Q4A2kPF2e0AGtW
dEqoXvM1e0IbLmnSx+NLVQGT3D20U5I+NbAEwi3uG6lwDW53xjlzZ8GpXByNgNlTSVT5U8qJmXAf
jHM3/RGj1VvmHLcVbkpmQDMgFMjVe/ibHOqq6Bm4S59993RFLM4ZwqlSq3T70plNfo7C82eg9dNW
1SYdliV5bGB/apu1m7mJV3+k1b01z8HUX/bjZxCQoYL7IJ47xi1FRVtefnLuNugDG7EBUXbaCy+h
9tggYiD4gUbkV8BZzSbrstlXHKpsfRnnr0F/VsaMJ29dcPNF7VbxX8dgZ7/qzkoeg62plnNnIBLr
pYJxKwbUTJJZaAUuUa5QU5p7yUFYK0huvMmdAD8JASczLRKkKCMhc/q3lPSyMqW+aUyqcz4dIvQi
BhSBy7TWIE6TXnZMaQFqD6oA7n+8MO1wbFHxZ0zE8nJJx8hQXZ35TtqUZGZnBCvS+ayWz3BBmzkf
WV4cDQxa0NKtbYP+XOUdTTnEy+1FBosQovAb6h1612nLcdQ7itMLdGQhb7bbhZi2lIRClgb3Ift/
qeS0ibpJjAi/QqnrMJONJR5McE+0A0eXtwoWgV6tdCIKs89SB5shIbxi+xq5JTSL5zLQSUmXlnc6
3LSZ5yAgf8Pk6NaH0NHVBHCgJ6EPHddPMcWSb2gTTvkgVqeVhkHYx0QEF6TpEWBwDCEsoW7fNBRD
/UkDGO4T7NH11xJ8f44jeKVdM8Bj0ZOh0ocbjmp+UjiD55QK8fsIMhCNL3UnGu7yOpKzQ51Dn1pj
TXeipV7O+/qoi0GEKBDttyO/TIOouGkZ4qpvDg8ZjjllKQYHMRsY+EfbuBIIybx5wzyPc9WusImb
nxXwQkXnwtM51XKo04ZLom8YPsgkW1z8/O3n4iMPqD23PneSIwgPHJ/5pMALJrqrRjRBASx2K+9c
4sh3H/IG1W0jnx7NarBcr4YtuSw8ftwMHgBdJi1Ze1a8MPJ9zlmk12TUzy7t1xFe1mPb8n4GeAGx
h3DoVmbyPYEqCMMLwvdOSDYUAagPDLR83sVJ9la/W8udC3hX4F4QZ6LQCHJyIl98KhjvVA7ErC5T
pCjFcnymP0N+Uj+j+856xEEuCg4Nj14Vf1jdPYxmLcatirbDpQx2snmu8rdHgV5qISCHnUu11jB7
KqoOFB9IsmKR2S68qiJHdO563o5mSBe/a8JrHTJpxnyrySxy30Z/HjtwGxJDvQ+N4YeCMXQVWysx
03ZBoCb9rFJLSgaa18FuqC42Zg1Y6iSeetwmgBkSKBJrnxtR31Vsg3M4ncGN5lDCIIAIDixDyPRZ
9HTGuQJxk68xyYT1pVL2g361oFXg7UMdGnsLnwe2pZW3yvL12K8f4VUfkqWpv2fqM3enqmCvQskp
TrAjUqGCvd3ClQKlph+XYG/BlRyYPbGbiiPXiBemm5IaMhnUj1LB1+U2+ckhtTlUn3rlpqI1qXi2
w2Y2muHUsd8GCsGY0KSl563rYKfpb4p/Av8qe+tc3yXmOkp2Znh1rAsCtgZGxduorBAjB8FTTB9f
sY4+T4C25rbOnaeAtopPU9S4Mysayp1Ubw1KZ3gSsrfCzFyMZGgNivvwkR7pAy1RVJfSq010ao87
0aXRpcM8Kgm7nekciBLkMrp27aXjOK4k/VVFDJPQuZIlurTJW59dc05b2QZoWtyI+qIN/Dnj52n5
3CMXlrtP3lCpIUVi80COJAOvL8mCsENIYNklkL/J6wbhWJnrNlh6xTzTp5Cq12AhE9R9GQpOUz56
QG7rlRB+eeYh7PYjQhNj8chugzIf7EumU4nP2GSZcNn12la28hMgTLV608KLmj2PoLgYsEiLUJ8n
sIfRy875BRS7jQ+k/I0+1JgQ4Nd4i4zPOqWTPCDPd9oPL+BJmI8JAR1vNlgCcyanbmdiSuA6ixZv
HygHOlxRdw7KY493CqVmi5KGYySwYXPY9oRWlyBHaKxKDUZ6DFfREbyB3/R4aeeO9aoklFy7IMax
hUcig6FhY130b7r6HXGtHQY82fqg1UJEjiue+dyC4XdMUCjRbJzb2iqVnwmKHOoj4OfK2NHGGs0j
GYp0YPFSwbr/KdwOvpOOh3kEBnvLhs+EA5+ZEpUhn5HPoqVpdg+vns4q6RVQEi6RR3aW4Zyk18b6
HLkLJCr4VEgYu2f0CWFIpaOsCUqO1auQ1NmgVZ/5leRwwlhmKMdMgCE9EJa8nYNYn3ndQYwtUi2d
RuqXyAmJlOsQXNBSaz7yXCgAu1Y5lAltkZ1er6WaSlv06rLPFHMLhb5pLVkcxEirCQF2PjswUXmr
lfE1rSdO1REUxICG9TsI2AwcWrv21qs35NDwaenNQhzq1cs+SGEEQPvnJ8balicHJIoHq/EgOFcg
sWoxaUiKSUWDLKmMac22Ehl7Ojw90COle0sjY5IIMIb/zfYH56ePyCZJr6A//TEko2FvJqdEftVH
IF/9JVpLvLhunZFgyxC7JKR9S3kVFMeBXlbNITczPx2Kq87f/7xxaP3VG8Wnkc8jT9zlJUGK3ntf
D15WB8JeDLhr6crgvkAzbRdIWziR02dt1UmvtDQagFc8pW7Z74oHaVIupziWq4bS6mebr5k19D1S
YHiAcIHtbGKmG8zqvXzF0INs1DE/lh16fnZCtNdx8o73K00QYy/I3PF08WEV/laHARHi/Rbrnc8o
iXdPNQ+KslQ5seGTxnRSwjRg4dip8pdoBAOGK6NXzd6ztlVARGH8Ou8qVsoqew0k2u9A2vt7omM0
BPwWLEva1c5Gb19trkx5FaNJS6ydxiGwpgbnanOTUq1hf67Wncp6JxyXe26TMV4xXWJhAyJCRUNa
Ls2cAZQmeTaIFGEMXzG0AftUIDrZLDkO3erHWpE3vOFZfyU/DSlQwLv+GqGFp7rf6d1t7DdKSVzj
nALQlmnEEffAqK/s+Nndd9FBM13Q5PEK1IsMyNYxBUO/MYBqb8cenQLlM61NGiUOIsOltQp45Nqn
LPkylKe+ncM9cb7ovFrZV5Ed4vDcm5uhWdT1FqV9h2awQgMm7Xr94tAGJSCuuug8Fnhyo29FpgGY
0XaqruPjybsb3cwOmbRv7eBIx6R9LBNqmoamSUhSUHYnxpYxdcI5ijmQriNJhCvNYKOFY4WyEexA
uooIHUwCV03RZK4j0kuUUz3QLnLHxwLTQSMhwYEciGRKe34gDq+e2vgYRm8D0pEqpuEwtpPS2NcS
oqDLA9kDQL+MAeWTyHqhzSPV52LYCFg7RU9PQNGaqZ9lzeySqfgh9M+efK2Lj0o7h+qnFMJKR2if
b2JOXy6/MoiOEn69sp2P7dLXl4XFYxtDi995D7Atz0mBYhKbJj3rdsUDCTOMCTjIYvC1Q/XaU9CX
QFmaBe4M7PH+tBYXYrbBugRjYcvnFkwOi9FAd2bv5RCRVyZZ3Xw+/aTGM+GKZN/a65cPgh1pETGC
pAmDeVfdeqQ8yLswRDtKTIm1tNRLJL04LP+gZoXccKXQ1at6HppuMRCmUX3rUe6WzEvMYcmcI8V1
2AEHWqrepc/mjUzmziLuJGA9Oyv8GtHDtbnbD9wG0zyfUv/hJcqTFauv6Xx4TCajZztxCWoxizWx
9W7NXhxCEYDDiNwWMRjRG2F4K6DdYNzvil3YLHST0+IWM6qZnvsqxaUlpHruI3BzTucWdfLwXKf3
TmUjtgxOTQINxayfaisigpzua7az2icTB3tVfkja3O6FThOxSwnzwmyPpoqSJtoXOreWjd8TY9RW
AQ4QQ1zG+4i1GvQUD52HFr5FUq+v4GhyfNDJdWgRSGIFAesipo7pQZIiMhi3PROSBq9w2D7XXP5o
4OOcwa1qn6OYIFRagRWIvtFatBC0i0Xbr4Fx+ZEbW+fGofKhvlBwluACbGGIBYgxMbUYO/C9qbXQ
ID+07VbSLnnzkRoAQ5+7ai0NCafzVwaGEe4Y9qdkjxC21nYG+hrrTAwBA5KOtRPyeBpyq1GTbAhy
0Yd7mW9tOswlb9ai6zfauMv7wyDdJZHq/ZHYLv17MuhHealHN7Q6lgzYBBs3DNeDMywy1scHJgMN
A7dzLaqnYRM+XjuaFvSoZbrv3FBm/Q0T0gSsWc7ZQNFv0DFKIMkPL/xSOh+AcEOZo2P3bWev2Ekb
OmDBh+dwo68TABk6Si83N/lJcDQoLKM9+ZkW046oO1j9qS+es+764ImpcshGw4dkQWHEf5+E9zSf
Q6y1+MyCtVcvJZXWjHW3zbNBWxEdOUcG5DPEy+YcZGdqcB6bmwG4RVEuJB7U1iYbN4621h/VFJ2s
XM2miIeIkpER34uWL4B5wz4AruFueCC5IOilRiSxzwH1+rTrcg54pn7t5KfxcSduT1Q5nbaU2JwE
VjDClsP8umQsykti/P7wL0P8bFof4pGlFxu9CB818Y/TgvMKwyJ67UZ5Lo2Nop4I/hrFGoFHxsrc
MHxrkFql7PANp/8koC8avokqFNcBh18YZ36D4uLb45gN5ULZt/5LOnwlZjTrQposvU3o3sHgIc7m
PUCtJAUCfswNEMV2+TQMZ5JdUwI84g8+AXjaBDl0zGl6Dla44lCFwAxFuWkuEkDbfBcPNnJ9xrVw
GnKbMN1VR6wxBWnsfzhI8ahGkbtzu3Ig4kMpVfgwlkfb84k3nVA3qmemHCmvqTGYOxsiUuJWeSfI
vGnFareKnecC0hYUGfWzfFxzxhQWclr5wrkxBwLJZD1bcYPn+gtXn4QbUtB5Tov+AEe6xnjov6VE
gHlQlJliXxwf5zsugZOG2xz4rZiiRPeq++JtbLqjZW/C9Fl2FjRFqTbt8JyqR94qW9rRIA18wB67
hwPVeocdU3Kz4lTQ6/W6TSMd6OoNdJ/scv5oPVeqziB+G85W2Z6lmGBs+sCIhctKjFswO4sbx8cW
yBqgfbIMcsL2iUkNZ5UBNLWYNGq+adPbSEsSS5K/HDvwCtvQuCq0UxoGDB1wHjxxFjsY1LR9EIMU
eJXMdepnNEM4wAD11Zg0MBia84pgtEr1c9duxsUYrfnVSf8sqi9eIAwKwTphpFcA2l+p+rEkLLn9
UoatJ11z6zA42yrfmu2JIQJQ1Hg4huqXEdc8gaeyOkfVWZWv+eOYdLOYPtUDSeOMZ8TvyYj4Vryr
mV46trtgIY1LIPNl/pLFLccuxlo+8F5MJDUzQO3Zzs6Dfczp+EfpSaUHiY5X/whgP414qGnLw9l/
b8dVPCJaWnL6wbeTyU9RsReZvAZJcyN9Naoq1MxQlhXUyy280WVjPRvoeHmXWU6TdC33R1XZE/Dj
R8+6Ny6cPHfVOCJM99AhXdfooEVUCvwO/k0AUawr6D6qbEXhOjNuSWpNvc7eq1XPyXCtAMfWVkbx
roGwd3RpZTV05q1Twew7xyzH7sfJC60LUb2sJEx5u+9WOgPu0oPDgMwEm++8KJ/yLplJtc3gu1nR
ZjXbT+B9iK/i1m3ojdfAvxYxwCWprJEwffb5Z67BhXBrbZPgoBsGrFjfOkKAh/+FKl/ysN6/t/lb
U9MH5qXTkj1QuBtMtVDKxQsneJXh86l0hykm5+PDLaNtDXHL5tEGM2qZHKxPPqfSYcqAooeTrK9k
hcNFTDfWO8HU1OI9NoCq3CbWh24QlYKOMdmO+aoz9wWtaFl9jcGHwN6D2KnNE+PjUTHForuIGMqB
cUs5H7/1yVWxoKjjddOp8gey7xibKBEtWWT0yjno3jp16fSchZ7jW2Yj0qpZdQJgUdXdaChapNuI
6VhHU2IJIFC3IZcYMZNdIt5xQy7ZKNnnS4Q/9wruaoR5aMsClOeo/tBcsshU494vThmQJMngSCS9
p/E7SjMOKjkdCyR7dGEckgeYzWGwQ5VQRHOZ+ZFcJCxd645Ur25Za+7QrPPuVojeTY0WrzkDOdSc
libzlr3Po3GdUL812s2jDTbSt5nWHQN4jlFBfB3wZHgbO12WzZJ0FTZFNlX2r+CBQEND4aFyGyov
xkChGJ8biDPsW4yWfXkvTIoPpCLMannIVFrsRKK7AtDNvinWVx/NvtDZp8YqIJmCAkJbc0Y+d+ZV
uCLkJawwODfMQ3llfn8y+3VevGQUJlKLyKf/ENKaqHIJU6T7z9bgoWvvaOKbCMTbQBh9XySByZDu
kfdt0c7K0B/tsvZ1xCQl0U1tWI68/klXr5b1lMl0M3jvFDoyLIAkjxYI5Rgp6XuyigUmwOPXWk6N
OAcRsqAkEQqQvFYSuXCrKH1JxxeG1fsxXfpGzlH0rdZP1FSopiv23nF0dVb7AHoF7Z/AISj0NpaH
0FxzMwmxueLj4jbZdkk9syUyx5GfluSLc9NqtQBpFLTcvjv/vQxp3SLQT+krO65DAACZTs9o1qLh
te/XHNxs/SB1p274LIubE355nEEKk+wCa/3IsXc8ZXyd/JDWAfAs88khXBW7mElAxaION369l5Ub
bTDREyN6eqKsMvF1T5s5uk/MWYzI7UUqFWQ/nDUDIB0SzSJmIkysotcfv/zbP//93+79f/e/smOW
DH72qP757/z9nuUDFx/Uf/nrPy+ABLL05/f8x7/583f8cxfey6zKvuu//VeLr2x/S7+qv/4jcTX/
8ZP57b9f3exW3/70l/mjDuvh1HyVw/mrapL651XwOsS//D/94i9fP3/KZci/fv1xz5pHLX6aH2aP
H79/afX56w/FsH++Ub+9T+Ln//5F8QJ+/bH7n//jcbtn/+U7vm5V/esP6x+65liOY9mGqeiyolk/
fum+fv+K7MiOY1i2bVi6qjg/fnlkZR38+kPX/mEZis13KYiKbdVWfvxSZc2/vqTqlubIlm7Jlqwp
P/71yv/0Cf7nJ/rLoyGaHhxA9esPR/z6/LdPWrw0S5Vt1dB01VA11ZF1VZX5+v12Dh8+/1z5b1Yg
G+QPDzSR1VNFzTRrNidjRrPfDZAJt8sd0doNCiX/yZ4iLZwzBlqEC8J1B3eMYHANk83Vb9UpKqeF
tqjnDDi498vJmvkmuke3ewWnuKYrvu78pWGu5WZGnVntr5AXJ+kyXVpz21Wgk+YaSkH6NFdmGSmV
HoDTCZJwSqBdi3qdPgBXNUATb2d4Zej5EHPwbkDYODVcwokj2hzxwIKkJgR64YwO1iY4ad2Uhmez
CQmbmVxBRm3lvXpKGAfKa8BLrrqmdMEhks+MNyR3KNHmOAZe9GW5JpHgIwTu2SyvzG6fBP5L/AbY
J9YBxYq2hfeDbol97Ny+qTtEZBPACNVcgdQJWui6Pl2vzmS3EX9BWb4lFGH+Tsgk9IhyW26h+6wx
WnDtQNwmr+7l4k8+6MhsgYbM0zO9sEl8LXD8W5BurclGXrCk8lmEEJaQMF4Dl/eMMR4/7j2cXHiv
JpxXkM2QKDyz7g4yLBNq3eSjfNNm8bmeQVrYphPaeYA4wmdFfZxDExVDRAHQkPNlQQLRTsV9XMir
fFlv9AhV+yTTXIVfwvdt8eoeUX0tqiUr4GHkHQ27J5xDMMJ4ZQRTEt6E/m4Lv2dFCg14qx4d9LOf
bHAr2mv1iZjlRejMX0x1rpxaaVPNzbd+eblISwUH3QJiMFEQ4TpaRTN7hpN8Faz6hfAmz6967iLU
e0lcZRmvOZ+45o7TRY0QASPf2tUBvVkIDFAnxDOI6vR2HfE/PcUi0/p+yZDN4H8whr88J9686ld8
G4iwAs3qSn/qnjlVYxGNGMLNsK71aMIEOpA55TLAVIKPssYe2S0KeWZtKxm80QsHLyPZOyfaNCh8
8Y3vgq26057oViwaDnBHYsk/slGewbdieZ/AmucP8jreBzPpwK41jaRd182ZSsTbjP3DcMUuYk/5
M4UEZi9yV7otvlGcSwamO7LkGQHMVWWnVavGxBQIHYVGAkMphem94eaX5kY31tjWh4qfka26Yd00
+KmXbK3r4Mgbu4WN1nx7J37k7IP858nxuEWKyVmJ6QSuo4hUo0lNs/oVRXJ+EQYU9OfMT7/Nd2RK
GxGs5KEbhuA919axK3FHlWScSXPjXvHd9kxZMO61MAwRaOv6JwLIanhDHYiQSf/KbVYYk/BFOTKF
N95m6Ey9J/keuZOamVW7aJY6CIwpobokCNx5YUQpuaCu3SNQcWcy9eMNeyTvjo4Eccac5OA9SyS4
iEeWaLnhJYgxiU2qD64LPR9zgVeDhcKatq/eKTr6m/7TtOfFl/TBwBaYMSepSnO5Pxjc+C8QvdXh
Qh2iLIfdAyKpO8wHkCuTejXODrlrbD6I+t7xnISb6JMafE1FY94emCriL4888bncTe235COVJozY
mfnunBuqOVSG0VE9a8fQedaiVUukA0i9KcfMnfpmb3MqdqCrXTO5yysFafyB2AlrYb9idtulmEOR
fH6ox5V2Rpyi7INvbW8f2ynpmU/aek9e4jJDMMl05mzFKyHJueolLwi/ZzUhZghFRDS/3UjhLaeI
ECZPwTI7EiyoTV/meNIm+2E2N4hmmN/VGUPwafWpbvkT8HT99XF7w6oNLohPZ3BrRL+UmzeMTEz5
qZLQdkN7WOLem3fbveoq0z2xidcqmOlEqvASaO8hdMm2PKpz+5DRLUXNwffS/J2aMwsnDf/GWSR4
NfeUyTMuiP+8AENEMUSFiE1PW+lI5nbmG3p2zsvfhjHhj8n3G2YucRX7+jqgPdgkC2L1rtacxD08
0cx9qi3gE7eBxzIBI9p+R+oafTUFFCedKZanSYGmjteUrvjj1llgk9UMNiaGPHDhDgnClEmtLBpm
pTO+B6Io7gtXSmYjoffcnvJOv/syky/D1eb+0Vi8SaSDdpRlTAQQVnCeZURvLVCszm7a7RlF7vpp
uvyWVoyg1A05ke7zHlMRAwCPk9/NmMYr2mNra6fsYxqYx5C3qEHWQz7oQvwXJdIJohVQ/ldx+TRk
1Yl/edyIH644wW+5KPsVcfQe0shEoAo4NdBzfh9ob3y2+ow4RoQGoX7w5idnZgjhf8L46YBRCGAl
/88bsYkzug8afTTbzTH2tLDclBrKAhAYR5r8P6km/3+qE03tb+vEW1Lf/lQlin//W5Wo6P8wLNPW
HJ2iTgVmoP+rSuQriq3phkMR6KiKZlPA/V4lauY/qN402bFUajdZc/6zStSMf9iyqRqOYhiqpaEC
+r+pEjXN+EuVqMoOMWemzuDJMmSEZn+uEuXOTxls0FgKMhqORTuFJJabSCLMbm6MxV7HVNbb98hW
V3mMADx4SYK7KoKCQOTkzlyG2SA3iHtDEIIYtzualIVcTEv5mmTxZrSDVQYPX1/3Hpo06o6JrZxG
layM5pZ3G+Slj+Zmpd9yvfaOD+loDNj51snFx9/oEVrFlaHPBEaWWltHPkfpYfQOQ8aQWAya3EhT
wa9gM9xgHDYHKhFGQbaJ1Oy5x6+N9l1YOaBMOJQWKMSHVqLLpE3LEJcq3C0zhBqDGl1l5MyYUotw
802TFI8iuzVsnJyhT4862C4wZ0XxrOuhe/D2BBK9LpbPgVHH0OKgj6v1IyWcXeIlCMe3vywNDYh6
6oYSDor01Y4/poXMpsv7bKK8zzw0oRxFY0wICJqm5QCPJ4d79nPigQImmnmqQsgpmy+hxyHPtdw9
2Uk0M7ju3uvcToX7mAWrNMEsSEeoDeOFAoQ2JX/BL4K5Roe+8rBBAAnQaYd74+oBxLz1tWmOIbAJ
MAuB14197DBtMY3De1NsfQ7PTb1AZmhiEVGg7XXgJDRSdCSazyCbB+xBmFE0h4vwia1EoSKuUzKu
xDdgAjt10YsRT/MCeBnzCECP9nMzXFWcj3s/fM9k7A43C/2zDgA4VAi4sVQEidcy72eqNOlqcMrq
1YBCmylXrumh4UDONBSGV3GVoUHkp1SAqoUk5d8lnWhTOude1ruFArGK7xvRuoIkxxmoLNIeD1n0
zl1VMqUEKzkLdTCg3KixBl/ROZYIBvSemqwGDMYHVTA3aZELctgmxMQwZcBcPj7ae1uw6waMb7BO
FdJHipsEURnMs6kU0ZYNdT49utcj3HQmbVxWwsdSNRjRY0gSJqcLMs97B5m0w8g9QrBgdbM8XeoZ
0tXyPauuVX1XAMcKxG1JY6zk9up8DegHCY/8GlnuZ3hGJw8ZimmG9jk4m9VCyuSZ1L71LOZNJLl5
ZU9U+Q2TiiJaByM3D3cujifc8KgiKu5an6k7rpWazotvXvNIncpsARKfRIOF/RElMzm/gwMvUEMK
vmxsw5i4xiBHLeKoS+6BhDrIIrwWxDDN40Wr9bOCNqmda1OUJrO65UXSGhqwKKi0j+IQxbRBZar0
s6zo2avxq3OviL+HKMIe2j3nYs1xIBVC3haMTXrSaxOCj9SKRwyzfdHz9Q6RkLhXrKPJ5KSR6BfD
YCGx0Q/pVu2C6P6HRfz3I/Ufj9AWS/OfTtA/10ZDVlVVs2RdtsTa+YcTtGbZqhPUMESATVZZORsP
Ts74JdFwEXPLeWyrxjUVwZOU8llhb+pE5VGTYFszh8FLPvbuwCfeygol+yKaPWwWk9xtiVJoGEnk
NXmxSCwMjucI7Rc2lFw6chzZ61Lc/mRzI7l3Hpx1hrt4yPr+5zNQZScZnRJDUgc55UC7VEdfmAb3
hAfIlq+6KCEgTPPJF1AW1ObqDRUcaxA+8l2P3lLX47cBhSpg4XflvSxOFScjKbp7NuIy3utwANlM
NxgfbRWc03rAZbj4+3dX+d/uPH94d80/v7uNNaQxKgARFPccoxWLMQpruLV4Rq0IKj41eF18azoG
1P0gsfXoyGrLrUHW7t9fCVvmf/2cdU01fzZrdDbcP1/Jo5Uku6tiPmcM78DIlK3G3T5AvMfFLXBG
bsEJlg6+vSdx1UO6WR0roLWMXiMDEwtekoWJG6lZVPJGeswSJHH5Kc6QA0/K4p4bm0JaoSmQQmRX
ixhxhWwucxlRQnP4+5fy154Pd6wjqzL3q3g1tJf+/Eq0SLNl2cakm+pu6Xw0dUKLB6WtRUxiOf37
30UT669PB79LMy1N1VVdcf7y+ZVK4gSBIHp2OoxhOpezhJFFszCY1H5U/m9F5Z86lH98GB1N/Lw/
9rNUhUJINqmVZFM3FFU8rX94Gjtb7iXVC2g7s96MkbqyPB4r+A9xjkQRxGGmEDHS31WpeMXQ6LBn
dJKDA+radfRwfH+eYe9huLBXWsgasbD8BxtVaXZilcd8wug+vvoR6dZS/uHjH0+XThg8R1q0ePCQ
d2H9aZCH4gUXErtXI3ZIpVJh1ZdTn4pdXEWSRMfK7rCUFEv9cbd6Y6YNbmmzWJCNidFJvhWjPy8a
jFcYHJmrsLmKMkKyGCFGqDQIaK02/IftdYe0Zd4NyHJxpKHb7KkIdHrdlsJYmY5C2fgu82GtPXvA
DyvpLdUVQmqlZc0zD4kyGok+TZYsoVPulEnk9bPUAtlOIYNDTey8IZcttgfVYi+j09d5Aq0vTcSr
9buLGocT7yoz587w9MY6bXP2E5Y8UTXIfI8kHo4S86CBPIKFvvTKNTko9JfQqUeBCRj4pUWibjKF
qzvkYsFCZfPTUVPUDV5I6XMBNakqjjUEFyQmUcS5z2rnOZuET90D6rjE4DtUzEXBrbaxwEx/6fFR
yhm1iQ5JTQmDI02J38XrEhtKmr2MoJysggTGSWFTQQJubUBu9sqbbdLe4JoL9rwBPZUo2Noi5FDb
DLBeA2uuxwCx7HXsUwBn/LAIN6chTa2J9EDHzzbZYAItCJrSwvTFKEpoyN0uw+qCSEDWwlVQ2Uh+
JdzEkBXooT7oujbvWotxIROGCIWiJJhnPsUiwnfi40lg18G99Ao683Bwsy4BJtYChcIgZ4FEahYj
WSSWj6UP5QObpq7y09Gs2Wa4yHABp2u2y9Dc/dyX57agFse3KmA6RgHrmVcF81SefTW8Co9q04Qi
UWVLsV1rHf4zyqM8jrGql2Qi0C9iRzLSO7NHeUyuI9IzBY70QIaEx+gsPxWEmjcUQiqWHj3yL/FD
o1TctHY0i3wyUnP/kijqNBY3hHQd0EA8qnOr9Ns8Dmat0e5qn9oAnEpb3Tv7Q6W6VhBDVcbWsrcD
bbSQstb+0OiZPBRkXIAT+Q1QDgxu/IyL69u1k7pZBRLXQjZINYu8JPNJUPTZyiy+uVqLdaDtgAOB
rJR0ddFE9dIkaFHDAE0pQnXjoPUWT2VIO20kESJny2PqzB0wybOlpLE1g52BI8B2mOOHbwKVA4G6
CpwjhPOpWC8s+qOURRl5WGK3agyFCAPscc6y7IplmpZTrfZ/1rclt8sgqur+ktYf4hBhFdrPM0ZZ
dHNLvcfIgcVVPCImYC1RI9I8jvy5lp6a6i6KqE5fIXmz+TU6VXjgBDOSDCaBFcwDCR/m+B6D0xFF
sWlC3AIcVqeIjS5mT44MiYpBfn9UL3mcL9UOxgodLHTRkQOPoVZWJsDAKqIa4PW0uCuB81TOvFWA
asDyCRT6bqTjlJW3LIwnG2l82FzTYu9GjI/FV8XJogpwdCbgXhDXom5PTBiXfF49faqfBwvuBnF0
cNhFHW403aSAtSnmKgm1FTB6KktTmmThJ8y2ufLqILOqgV/34M1ZpK0P8Z5refG/2Duz3EiOrEtv
pTfggpubT/bYjDmCZDBJZjKTLw6SyfR5nn1PvYreWH9OqSBmiM34q/6nBrqAEgRISgufbLj3nO9w
yHqpMuZ99plExsBtYpMdV9v5RNWK5Og4nOewI+sQIc3SQs0JviDetKgcSh8VYMuJRbSohupjXPlE
ps8vwaPXPuYh/M25pclXXz0C8Vp0lIijIN3yWCGrfWsjYtN+hRlqTtqSlp2QHjkuC36Djskx8ZYW
ndyG1zeoJmhB24ItfQH6ZRHhOZz/P6BW0uBPDvIKEViSB/tkahdyCBclAooC7RR+4JVn9Gx7rIWB
wlc00FAwcvv6thZfSmJpA3q196o9JMGzOQGe3XjeI+b+ECe3f9+wI56fdZ+FG/suQdrVmr/+9WNz
wBOquRXkPCM2KAHfhI62dvNZlcpaYmzKJAL0AsFrGDdmibuq6y9QfFQSLh0OiNKC4DovujqS9V96
fOkLwO12hULuqktwgEAzrlY+FTzDeciw1IqIrjw179qmqPrccWvDr257z8zqo+tujXhN4WNDAEr4
GtCCcKn++ve9CbyvPmjMm16BIBAPm7wfoieN6ZkVwOPz4bDaXMYCaFhONKc1kelzmSX3JSithuYM
QXdbD4CN2JNG0ORHOqtcxbwJmh/Z1FJFbHLqs06yNMGUdCGB6i5Ow8WocyvIoOyflJUAcoUObqwt
aFcxcOnYR63aoujSxB5/tXKqnSB2yEA+oPklqfFwcicDhBy7PqFj6W/XTUkDBqm5Qu5TtcFqrneU
VB9jiyso/XVA1m+MxEKoDksBbxR1djPjQ2L6E8DFFag7kTwWbPwbPPh1sO8p7qJuiIi9aRFcsyA4
EB/FTL3miRTLWDz4HmILcr2r+QXSEMBB0XfgVTBJZulh0GomGORvmEN8XLAQ373pwTLuMwN/GNfP
d2B2Pxzj6wjOIAESAYHJRgQdwmEyuwtjjBZxR5QZoDcb17IyMtTv4OfRThhI+S2LmITRYHtAOkBc
ryZlfpEZJqWBugyTZIrIJH2oAPYNeAkM2195GqtDy9uFDLyH++uAwwzYN5owYxy0Ezbbybl3hWVh
HrjiKFoG1iJI611KqrjEogfzuh1+tdRAdDQCqIgDNi8oekKf+bCOf81i/Xwr5b2GYrltYfZo932F
5834JQ0AmzT55UzVGiEjG7jgrV/zi2IwNwnv19Dfo3ZcpCldPvgUTr3Ry2iR278mSfYwt6RgnqsG
JDL8vY3Od0u6Ger6X7ZOoE3Nzjt8zOivmsqEXtcvxIhpXTxmI1hin3eiAh3L5ijF7BZRajAF/5qc
f8y01BGRVfThZiTnMIULibTIgmeZeUBHgLZX6KIMo1hBOn/79xPKNRr3KMKZhO/TdqjKIxT0x3TZ
IJ+KC167AHVo0vIBEAMYgRyJSYrv+KExARYENYXMdhqzQ9BbHLseR7RHWBJICuZPRn+bEJw8QzEH
k1xFpneFA5gj4YBIM+XsPv9rCvdC6GLGRNWlZ90augbhYnxmOpswE0Fj5d+aNYGUdvY4Tkz0uGKq
Zm2Vv0arx1hFaYziQZSShGIaTAGzNs24JI0lSRCTc9qX7rBmjzIALdTqeJVQV5ukts3qftXjUtIs
aHIxQGMcZwIySBB96/xxHUbrKcbxXvm7KdQfw95jVu9X0RhhU6DkaaGLZz9Wk6sH3MRlOet8Kk7U
90LzW51GkF3ZiVI2rJG+6uzzmvyLjzbNM8WmL8BqOMF63njGNUvxMKznsk8Wh+uU1VwiV000mijA
WCdMWL14qiw+eZoXkV4Q8SjnJfuidwl/6O8Bj/M6IBu0erjCcw1yaPbIlRG8UAFhlxZCR8saQAnB
siRpI46g4ItlXx4k7/TYv0Tzerojq4oAop81jlqHNAFFKzKm7lPbOlq+b9OEEzkNMDwBbYmni5+T
81L7dIWoEs6bLNKjtg2x4apO0LdU1z09yakpZ7rFN0l8QBtgxc3C27ez5P8XoJwRoBjvjtz/kJ/8
TyQsfvv0P8b/cfFUPbc/f2sx8F/+2WDQbPGHbTnCsdGUmNKyTIoCf+pQNNv4Q5quYRCSalquck3O
zH+1GITzh2MoobuuQBxiujrlmb+EKML+Q0kaD65t64bjSuPf6TD8XuVxpas4q9PLsG3XsE1lz//8
3al9kK6Mp0hSe+0fC/bq0r1T1dd3t+WDQt1bWePv0sCfg0h0LqZwLCoc5lyqeDdI7+UEfzkMojnP
CncpM/QxpApjEpw31HOaBvEPdkGgKnHKNXDBORGILU86kx+AzmPViICyhjmGIoT8HS3MESCb8rdN
+pzFA3pzLEbV10DeU6Y+U0f5vWbzjx9vnVSfNEPC/sj58S4n2Wii2wnkQgH2yrBaRm61/vxmffRA
3t0ri9bS+3sV9UXZFr3ZL01TAmFDOVPKVd3YZ+o14vei2r8uy7YdxzEcTqTzZb97JmXaBqBaKLpT
AFUvATL3vXhooXHoP6nXqsWwT3dikeH/BbW9qrefX+XHw0tdIMvSBd2tk/dOtF2e+eOsT9iyV1uI
y2St3QK4X6YLFsiL8N5eZ8Oi23BAP3flHz1Q0xUGLzvlTeWcXHkR6tJWBVder+bkohjRjyLqboM1
ZSV+yW/dVXkDu2krdp9fM/eYe3r6HZhK2DrNRuHq7smzHXPN7iafizb0au1EM97lVkX+0uy/Fpzi
igJ2LHV6rBJwzooEnAQypJLTYkjFxY6qzYBHUxjHGNcyepEE8aglATaIZyGv512CCa2+1y2YNuBg
YFxGVr5KDVIZMswQiX+ZdvmDXmD/HzlZtunOm8pVmcQAoImAiwc0ZNnS9u6i5s7xib8zbmT8xYnI
IlLuqsA5pcKWMgPSW6pRU0M09QiViaaPE2x7a1ylwoFGIW7TdNq3nX2N1m0VBd3GYotu9hncYY41
dfvNtqfq0JkBO3LZPluTdxPKcMkWPh5g/5OfVgFVqLBs8loq8bOuUFljVcK1rbOLd+sQlzpAy1ru
oyxYjhPyfPpqNnsQZPYwN5qd28drGxihQ6BMCCLCmTdGeIMuJHEhFk+gwkWYRSnF41kEgnRbldcC
oZcdYilMyARj72Vl5Fi5Ty4bGVXfd2SBWU92cqfxMVYuhWbvdqZgNGyDdZjWMSa5hMwk41WI51FY
q8KMsGJXyPHlWhUGBQYOq0JsRHCVq/s00Ndepm00bdxH4KQht0DUpMCmKjY92NpjQB10LydqaY52
yDVn2auruYcXRaSBWl8SnCNtCWKJFJAENJ1J9awznnyM7GONkDBsr1pqDpYwN43+Y0jrTUvdUInX
qDTWdo3NSNgbNSLGMcpVVGmLxn8uwq8dwjrVwCydESqOQU5FdWcCBTDHx4Q4+lQ/mOh1+Hzp69Kt
ImK+EmTOFT9cYV5H6bAqUrAZ7DFlRpHRIlTQ/uKgZxoHiDX1wRFoWpptTvUx7ohwJpWVw9fI49KN
u9ygzUmPVYO+GNyNAx5V/2fGPxdsnVrxmGK0LPWUy6Ria1N1zF+6DHMtBRfvZ0fVR6NC2sEVyDK0
Zt3dxIY/MvVlO1OqemfZDa8ODY2oz7+PYwHR4Ojg4hbzOWHCOTM596kTLN3k2uekr4oGF369Ccyc
hpG7DHgwrgixkmCLxFgb93SF+F5Gcux9NS0LZ2Bf+8MOvnrW6zjnfRQ/PB0D7kRISFHf6PRaA5Tm
NKAuRPvLyGCIaDsFTauH1ZfQl09HPBc9osyouIbpJyFf5RYsGhdWpatxQx2oLFe8Z1bngeTVlm0P
8g/JZx4i+vfItHTcZUqmAkEuy4rjgK1mbhJntiJHnF4P7bar0PIAdEt0E9otlMy5nKuT99K5t4qg
2MyHOunf6OJQiGxJlW419sYyLC9nKpNXGKtCWXuZFLvUjg8GjfqSXb0ZBSjd7zKKX3lL5mp6Yzkh
NxsaJuCpBsOF2T3UIcm24V2TPk7hZWDT9Ji8H2DLiKK8ySgs9zaBOarbWVhxhhR9GOy2EHNiYOWL
Tk+x2SZrg7YYxhSOJchACTZIQcI5+rEPD+wQDKch5s5d9Ua+tIPryS8vQw5ZFdUoSzu6nEDSiY8Q
3KL3PUkeEsIxpdhPCblCBmlpLsuOvNRUsU4He2Hr3dfUEEvFC5wj9OmwmGkkLsPjGGPKlw0OjJSp
WD8EnoDDEa9Mz75OXWaKymXimspj7f9svDUdiWubqqw/bNyu3xnKPOo1yn0+Wl3rV1XmLlL3ey1I
RWQelsGlmd6Z6W4wmd7x/VJHLLQj5T16E8hR4UVM3sat+kXZIhYagQX707VJoAqNZ/q7vLTZpgWm
2JkDvXWk7UlzjFSIj2bch2ggHLKbMDthd7g2y8fJ+2LqOGJ2zUTU1w+0Icugm/BMJPsASV0UTesm
3MZxtvSDCnh25q2TWN+PibmkgHehIG9oJEqYLWEAhkAYQrV8eogSLL95v2qCgYYJhXLNAAYy3egV
Zmnub0FFxgizLYTqocemy0OMQAqUBUAOuYj8B4f/MM3qZWgFS2sCQBELKoThzsn7L2rCmpC7/jMZ
zBzKADDQ2MCUpUfuQhAqlpdoTMyc9IiOxBiHsh7BaajPMpgvxNyR4FMzl/nEttgIWOw5tJLGbQUO
1BymtTUQMO8cgnrcjRPOK05Z9G0p3uNMtleehWfJpe2BNSSLdyWIpLCY48zloWnC20YWi1QdJEUV
KMNu8mjN6lL1rCQys+FW0UonrY+itblIBQJBe1z56jVEjqBn6kpPbxN9XGeyAGeqgV3+FuOV0QbQ
pwo3hUG3AWRzh+dsIKkTbuc+ohbSSCoKvQC0dZtMyW2JxdiiMeLb0drJW5owVyZxlQa9ocj6YTCT
1vWmxjvbZjjmQNZriiJ1Oq+p1s7K58hO7WYsmexIyguK8dLF7jERgdw35dFjiiG9zL4yaa35Na0d
fJ2DS/6Pz4sMXNI0d/4vt32o9EefwuXgAgO2bei3FaWqbGu1Ji2A4K63OpLw6icdHG/WUMsDEELX
+KKUpOpitmLxUyDtYMJm2bNe0a4ScqnR2MldDL/xvZ8dAhpmQfaDSuEq6aN17mi3JLkfSvPG8CyW
zHGfumBhwwEeH/0tg0gjX6wS59JrtVUIS6RO41WE24u6k258acf7nMZkRyF91Ld6lOy6sOORy60e
39fj0cqeI4caDbP+WMExmY6DcYwm9mI49KPsuoA1MsFUs1hqfGY2a2/ldz3x9F7wUhbjjd5sCoyG
lkjvU+C+Pu4WT0vAvHzlJ27jNjrYefJcyhoT9ItFtl5boWGg8mWLWY7DjoQ5snERCJOlw9Ralfqu
ScPrIhmffdWwXR+NhaNhuAmACFUU37ANCsD3/eQROTbepPKHQQiL9YWkkhjXnJ5mEBvwJ3VqFdF6
EoWzHIJsy3KwiSBeEAl4a6aEF/nZrhoI1IvFcuaDGMZNBdmmaB81q7vVkeiWCL9HfF/GiJrIYbWn
yJ1VJkuQWEZ4qIIxXRXsOCegTXFtrht+aTtQpTFfWgpFVVEuK/ZrvZwuB9YfW463kY1PKu7ZEOBE
oMJmOOUxCcSVzXBRep34B69Oj2AxSaEr943WLJXt7ub84sql+ObM5PXx2BnmBicX+6DXKYWVT6G+
Qh3Cig7s69JvG/I8u3VUQtfTy1XLhx8i5qjbu1Tu7QphrHeM9P52yh5GOa1m4mRF+EduTl8zTNSe
nn6ROmR66qa5jxipJ/+68pYQf6l1UkGMX2NWytaA7Os9VXMzl7gjjySgAup5VBCHiQo/IuqNjysL
kE+pKwGmKO/0pcf8SYSsTPEW3zB96Z23Kwi5pr9UeZcWNbkqAGNTbrLsZaKtWhdMxXCp3P5SOM9j
/N2p4ysX/MfnxxeBRvIfpxdS7lEiShMdg3FybkqtNmyn2OvZqHdLQPKL8jVFLzwA/ir24Tq4+m+O
dyKWaHVVZXn0Nl54bS5YhFbeTwSzG7ki/HCdPnw+3u96iT8PxLZwHUo0Olgz/eRwJpMknAYVU+Lc
NTt5cEH7mWvz4Jw5BYr5zzk9BNpSSUtI03bUXNh5f/AWsp6qKMGl3o/dVWgerArLY3nNaojq5yak
RNnSyBpqNS8jl59f49up/rPBT0QhveZFDa0sBt/rhOT8JExaLGndfkXThCB8CMibmyNPD+fP3R8d
ft9f98nrkxTRmBQh1z027tJgzh89ZxknQHlSyqVIQq39mYv9XZHy1xN9d6dPXqBJt+RIZEq/xKe5
6ldcFk4Jdd1BTBML/CEg/YFPnSkXfVS/eX+ZJ7UuByCsY6VcZlN+maZLkzNbcXvmwoyPXiGT2h/a
HsTGzvylvqvd9K70qWBESPmWlMG3LKM0NA8D0bLZCpJceebL+PCS6PrOTjWTfdHpl6FVrS0aNBet
RdCBksx2zU737s9c1Ycf4Lth5qt+d1WuDKZSZsHABgvGll3cqBHXzoDpKX5qunJZp7d2T/x4zKSO
unPCLjOvxoNZroqKaGmO+X5Dfokul9L+b96CkzuuGkXXKAhpipOfWD6ldGydcx/nudt8IqBSrtH3
Zsj1C/tWdd9aXDPaf/bmUPlSCNCkrp+8nZpfq1HlTHL6Pr2eMNwQQ7bAW7KtHgE4/iefwlxT/nMw
cVI5LVVah1PDYAMJLdaQwvxxgM+cmdPe1p1/zGnvhjl5PZMhzBvb5Gug0IFHMbuJftoLqkcB/iC4
Wctoae+6XflFu3Wxw2Cv6dfVdYoFB49OeDTO3GLj48f491WfvMYFTfoApCgFuyv/Or02N2LdsKAf
hMdZ9CL7OV6n++6Qfh+/01lGZjamC/UN9sMtRQp9e24VfZPdfXZ3Tt5c8l10lxLfsOwX7NJ3FIki
gKTZ/XQ5ksZa7dJVvlFQp6kJ0V5DBIKxb0lGxtm34cP9w1uL4a/X4eT9jtpceZF4m7Vws/5AIpfi
tCGY69Z6gtC8tH6emVDmS/vHpdPYwJ8hyT88bTtUQZOWXgU/8u3Sb8DtE18DMHivAI4BoTtXWTbn
R/vJgKetgranPpo7XGEYiLVH3cWg416Oxtc4jw5NRzOYnbHnwOhm8xqOlCQlCHQ2p7IB78MJPm8u
m6oFQwjytsSNGpHKSmsjhUxeTB5grHLV1NaNBIPhQZ6K4UxVnIPFSJZ4f5nwp7SvrevTDIGS58NF
8wMQf70JUpQ/3TY3uR6tks7fnLnT89r9jwt3pCNoWFm4tk+mFccpojwoUrqYq0Rt2gmH8fhVPNA7
lVfjeqQPuig28hs6A3BHq88HPzO2Opll7IISgfB4yo3dHJwEK1dMBSmuNhGW1ro4M6eJDz9vh1Ye
RV184tbJ91QOqRXkJmdscee0JK8tyEtcUQlcos+By4oL21gnq/Aof3x+meLDl+vdwCefz1BRcosb
lOz1ijA3jh6HYRviV0ygJ10AHdieGW/+8/7xTF2H1qSi+6hb831/txx3RMRrYN9Z9fcBfKAdfRLy
efu1t/WOzh5bDzFonw/54Qbg3Ygn+7VB/WtxMjfVDlLW2w4cY8qZYT6+k+/GOXlb/XhMtKHjjenW
7r47MhFpixfMhovuCzK4s8N9uA39ezj75AWVGeYX8jLn4eg3EXyz8FfxivxmMiMJkPqqz89vc24f
+vE5492wJ8si+pNMkInEUo+FX/TWJkBOMfYESM60Gjb5TTFepLa/boHx5swgnz/Mc3fZPlkHtUrV
Q9kxfo3VelrGK5CQL2IDengd3snd56N9vAl4d7Unn6WasriJ4vlqv9ir7LLYSZzt4kB8BgfV6tLf
ZmsElFTCMaIu+FIfZoYorE8KE/+VleDzb8c++VZrU2fvZfBrUoxv9PD87tvn1/vhNMTKDYeC5r1l
nPbt9SF183gu9cE9WMdbeYivkgMhJgT+XBiH/vBL3JwZcX5NT+eD9yOeHB3bycz0OGbEynwpK/1S
p5rixtoGoxwCbm6n/lxphGRFZy7V+Oj7eT/wyUTkjNBS6GZQ1ZzAInpQq0cqAUNG8/8ytpy9Z1b7
Mum2Hd5yK8YuTpyNlPOhmkoLvCLbsw+Ug4HjYnujg5Qhm4M4tqzJiKklGn8H4xvULC85szN92+D+
45YJBGQG87ahn5YU2i4J3MLllul7yuj7Od0AlSgJnd6ZNdD4aOp0FLwTXdjzGW1etd5N1o7fYtUp
0Wf1C4dU7wuWpZ/9JqWj7u2Q1i3hCK6wtty4lzW26rf1GOJGiYM92+R3PjnRn78txkerlYtuhd8k
+VmnTfYq86wsrKf5iNqzG2hu5gJO+Up+6U151Wz1I6AhJIx9zMZP3IR34VG//fwnCPuDFweJDCYw
iwIgJt+TGdAeG6PKiwarWuxfBxMplYW4aYYUYthk/crLfKPTOTBMgB8lqnKFxjz6Cin/ZooBjSPV
R9O4okLjaOYyrNlyGcj22wcHHHA59l9MzNr1aN87preKHXNpm8UDzgfqgQM6rd4/qrZ/STJnrxvV
He0IfGX63kGuKB3SX5V9RbwcimexrnAD1R7cKC2W+8aXiOHSvbJT7GvkyDkEczczFkTuqggvaMwz
NbDdxolDoFCWXoeRdp+0PXjHFgwglJdurlcSLFEa5iHrEDS3dpavpnb6oXnOpRHquy5WSwmxOFfG
XVHJVe5x6m7u8X+2DdaNfEbJRsZy7q9pkCtqTbssI3pbwX2JMLhLchQER1EcG58Go9ea+7iS2NQI
J/TVcHDHTr/wpTxYYb93gddPAzGDodw2JK9muI2THBt9QHp6/BJrYLgbiNOOwUdZbfomvipqG6G7
3i+pACOoNOVjkpkJPSMz2qVgCFWcf81TorlrXCqjBzdExoSyhrQHutz40RjgXaYk/+Km0cpsrK/j
RPfUFi1iddLhL4q0vNWbMFzi0cigm5M3AFNMekj4eRWGlpBGogQJbAYrbOv5MjBokCTEXLZR/Tgr
c2KiYIr2q7AfOh9ACNttA/jWlFUw0RFDR/RUCmlcQo49+ICdIxiTTj2+Usu+cSrzNZfWS2Zrv7yC
8LM2VPc4FkkG85/OvP+nGzhlICqjQ6ALyb78H1Uid9DtPAyw7ao7ewOrd19eIUxcYj78OW8YSdk9
89H/Y8vBiORVGsI1hYWazT7ZWAW+qwwP8y5duBBfKEkVtjqW/T2vj42ahRISkEcEGx6Mf1Am//71
Iogz6D6hrJHW6ehxim60M7phad3VwEFoPgwNR8wX4F3lbrynBQZm/9yqOC8+76f4t0v+e1DnZHPH
UTfV6qwflgl7jhoE00JrF+ktveuVtppffWfp30/Yq9sHbzq3xZo3NZ8NfjLBNW1bBe48OOiiX+V1
tpy2zQMUcfZ3G2xjh7NnkA9eqfe32DnZ07W2U3XdxC1ulvG1Q+7C0lmLi/y1jrDdggBdluvwSLPx
8yf78agziEG3LPEnSevd4laIGDlVzKiRIC/BeTKah/9kACyNJnowtmYn760eNFY61SMPcTqgyWUO
SJafj/CPwvvbeyK5Av5nuJgyf1+g29Ye1RgwREXJFutsuPJuPPgs87I8QCopYMQYV0g6/qN3xMJt
KsBYOHwdvw+s+mpKpw77ZQ8BKdzCcVq82McBDA1+weW5U8eHj+rv0U4rIGOX6GoqGS2Sr51VXBTm
9ZkbebqocyNZyil7O6ZpotA4uZEaWw69akrSs7vuQCF8SX9zEePhF9H3miNGNxrrIPKPDoqrGF4C
Qs1an27p7N8pPKU9fKW3X/RvaaP/a+S9Y/Ga3TXV62tz9VT8v4Dfc7j5cAr/L/i9m6f//b/q1xr1
c5TXv+FV5v/uXxA+mlTsAW3qB8Lg0fBP/hQ/yz8kmBSLrwHsiuMqiy3rX9pnS/5hzf+E/9C0ZtAe
08xf2mdLh88nFcpo6UJnsZT5b4mff5+9Herf7JVdh9I66xb18JOPQ7gT3PW4AuuGaXktdPooItFv
tTaOVqVKrjLRqm02mi7WY/wtdh6RGGlPwa7XYa/66WuXtlD8u5p9tQubrgyxDqIdIu4TNJCftME6
9wuPzrjmQjpdR7gQjknhbUTUAWWuSvhB7FBoHSc3ojR2QnhXcdfmB9ogyNsslDxRDuhMCISCkfZq
a3V4A+twuPKTHMYyNtbYCxEQDm5zWckSZHylH6bEyzeOj5dyYgd8b4Mm0WxVYYZPHOIpkEL2SGu2
uU+sWIFCLYKhOiWckN69DTd/rkPvLeEnc97b3bV4RkBrXFuiWD9ZG3VzdEvpVu4cCnyTAP5dZTkO
qyEvxW1BnIJJKyksKWm6Gjl+TUSeDNi0sWYG1pO82taRfFIiuTKApQ5ONpz5fW+Hor+Xz79+n6tz
eJ4hjLo+T2bv1pXRLPO06ke0Z+oBszAscss/epUwD+3gsxEns9VVIZzniG1ogy/vIo4LVAW2f9e6
xaUCSrCs/c7b4zDND9Z3jai0wvSNy8RNhgsfuGysyu9jiJS2cebnHbZqUxTxo11gRvHIIHh7A9Ju
upxKQL9tM3SbySh+6IFOqE/RrkYoIPupvfH9cO0Xc+JnH0xrzSEqoSNPqJEwf+vU6K6NSOJtglvv
dyhULTsQECsAHVtj82UyJxQfRfjL7BrtOrdQjwWRvPIQ5x3THpIWTBbLJ/VNeAZ5IpPDA3NixFA9
TIW3FyRjBTmzpr9tFU5uvs2KbkjHQk/AVvX3m5/5jt45cQk5B8dtYXl3RewmO9sXN/mYDodOAFuU
ta22Qsf55wXa2i/H+zRyvkmL85IqsGzWUYo0D3ndxjKrbCHSwdnJKHtQzmRjECfWcpx2QT4N172r
SNyVrt+tcXZLjg5kolUa0fFdjEtUQ2FkT81P3xHTJm8niPluj4E+DInXIZELnSo5U0F2Q014Z0Pf
QAmd5deNqcad5wFiGVu8OmOS18QKpShi+nbWg5T5VeUb5UZVpNYNYXSVG2Z4FU/+D7MtbdgwzYuv
snpTeJNP4A5/sdFVYY4dQsq6WNcrXxBpOfk71RrGtqqFv67TFCVT4nwN7EmhDYOF7FmzA0v45IRm
enjmQfFAeBK/PynbtVGtKzAEzOLWvCK/+0x6aXaJaIAd13lAdm1g4rXLo7VFdlEbSFDtSt4QJvqg
fKDqI9RK2U/phRO5hM0rZzWmwUT6d1Wv9X4cMZ4+G6qE32wX197ASbkwumqVT1gltajAUKvJ5sBj
nrkC7CmnpEaVxuy0IM2+2nXSoNwlcgK9lK59T/Ty0Efo79jbkcRlEVrjhlG/CWOMuF6s3btmnfE3
9d7u0ZSXZQXZXiV4kgUhve1ESBeFQyRSCF0pHmKNzO9D3dhil5C7AA1xQbLbhB0NFAG+7JGZmUhu
W6hsk+bxde7EkLSHdunqbbWdrIYTrvtLKzhyF74QO4Gag9QcO8RsJ15GvXIh5HTPucUGsPLgxOlu
Dl/fu67TAqN/Yb5Iq4WQWpGqbkU1DvbR/+LlhnsZ6eMhBTPVJxYFedQ+eMYsPL35gEuxa8VKWHgV
g35Uq9CnOEAS4bCta5QWhVazAzJm03iLbdVJmoH6xhUv+bAGDrF1tc68nRp5m+fy2Q+0+zjgn/i2
9uAgX1kzAm32MU22cU0Ms6nTbVdRBk1RL2mhDvEPZPjBwSrstarNeBVrUCurXGCw9RkzM6p6b3nG
j9jwPGg3w2tZ1WoJD5wP11vZVoSPcf6ZqiRxIE5/TIZHCkrjvuoFMPq2ckis9QBllJN54XSAKjrx
XTg+kk0DglVK20Va5UVj9TpRLhWR9C1URI0kxaG/Q+R+DGS4bTs3u/OpdCcblWXtjyoMqQ/D9YIH
ArmUY3pftD4Thio2aUTqXwPBEl69WgRm4x9KXbvPG0sSuWEn66Sz5dIPO/16ZP5a+J6+68m+KgX+
B3POnIqSAD6sC/Y+D72fSZtcdk2gb9wy38aNvLSbplwUQfxd6eLapPTuhQoPZg7Fs9ux6THuWgtC
Yq1geVpu9hSN8sZNMEvVBKY0o1YtAttoDxk5AmbtHIvuXrRBg8ff+z7Z3YvpGSHs+Ysh6+zNMCBf
Lrpd0gh71ZBIWjpok6ULi7SX2dKd4oOnwJSO5G+3CnShj0it1UZAtEWZHcJfaS6KXacUyCJrbSYu
eQlZ8tKa6iEeAewoEK2W3GfjUxSSZuQp916rq+tEnu8mzDux95MQBQyb85lFlQ+3EgKt3yehzO3Q
bOWAOryA6URxMYCKAbAKPuSg8TFrVEy5bWQMWwUTLTA7iMYEHvq8q/i2L6OhfW4M62kK82tDw5sc
mpa2dFLjnGptPnOf/lDOJZy3lLJnq8/vP3SQWs4SSsio/sWrnHIVG5l2D/SX5NYcdG2LyRtRUEBN
DYVzn/ZEO3Znznxva+fJb5COjbXQxOekqMn8/hsK2w8Hdlr+IijJ3rAqF/6cnPYFcP5FWyu1yxp1
305lipgm1y+qkSy42FFXWgbJtC1sNiElKRheKPYmAvEkK+pDQHSDCrrLERgCS9WGzWR3iFtk6AJf
wJrYEveQSMDQtH2uIzaqmCYkyNyIMprhoxi2fZPsD6zQEOz9XVilxq2TrlTjJOvc1Ek6mNoZYs2W
uBnKrWKJuwjcy6FtgKP07frzvel8ujh5TOxKHc6QuM8ENIOT0glldN/Q2h5cR1XumiHuDoVHe1yN
5NYKK7h28i9eHH/NcERtDn/uHkommKUFcfCYuaTI5KFmrWzPsg4aZbGLJsosHCUmvKX5GkY7m6DP
+MfMo2brp2Sd0DxRmzxTyCWDQNtn81/e/o6HWG8sL0YDbqGun//SNb2+L4aJI0Wnh0u9kwB2ouHY
hZO2NwJc+aZTHyU7SpwLwP+Jf45NmEQ2uSAJ79jeqilAYSG90IeQfCG/O9p4yCzZBndTUyzaUXM3
n99SDGz/uKmU3ebtvm29ga7mY+D7nULVO24GTpGbMdnPaYO+fKrS9dQPPWFn2a2kWo2CvV80Uls3
bYdV2kanUJLgjJ0BHWlARFOZXjn9fpqwr5Qp2wdtiC9FXLjQ14Ivg5dsh6j75kAJWzhF8FQOEAgm
9x4UpSNC9dUMQMk66YjTKnGDRePcTq6CYzv2gGn7BGbmMkigvLpa4eyquMdhAazHbjF2VQabrg6n
WhMaL4Uj2kXpcDDKu2g/Iuy4kIlfrVmawQJBHWlstc81LFj2Jho6eeFTgbDrEkZ4TwwX4Jotzv4a
0TTrSgvfmpjvb9gOjgP8a4hR32URLQowCYaWr0sCnoo4o9HQZiQbh7O5aXAufK3Cl9nKjRkTyaBV
YgFtFCCuMXCUI9AQ8KDzf8g7r+XIlSzL/sp8QKMMWrwGRGjJoHyBJZkktHTor+8VWT0zVXfMbls/
z0taKpIRCMDdzzl7r+2bFttH5bBua0J90lWNrCFjFxH2SMQE26Sty1zzWht2BT1BSybw2xE/woRY
kKLn5TWLQ+Fg5hBG7HiQQeh85yMfj2HgqtPFDCJwiNe9HL9No0MJUZI6NWEPs3uSgmXgRlBSSXMj
5bECyiJUjQg2RyzUpQNiwbJ0Y5zsRVEXp6ogK8MM6UAZS+v32Vu32L9zRXzpBjqWqbH0XUUy6EQy
TSqR1KEPYJHDi6rLhJCQVNXmDqRqZVkVVfXOi6Q9D23p7HwJo9yYpSFfLI5bcRYZvAI+vjCZEoAz
7P+Wle2gaGNBcqEgGD7AGmxR1lUywYnECVHZTk+ya546Oy2WtmomzEvyIs3aR0+Q70bSp2OsTR+j
IWCIdd2JhfHGx/DJQpu7uuP4S6in9PaxjOR5WfhTacKQeHCjhkZh/qirCMXBM+l2/lnJuGjqieu4
FEhTldD5FVrlmsVxjahzxelIbMuFD6TSi/rokPWcSzJKogJfHO4EkpCUZTMU0Xnpja0lckysdpUj
njefZLu+V7nevvbt8pqFNUYEGIH2bEf3JhXbKi97PykGmOMSRphMXVIwRzZAdwcpcCseITyu7SwE
8/W3Is1NQtDyznUmEti0QxNP4bHIT43kj47xPTgWlC0brLw+2B8d/QdsF1hxUoZrWjFv8wnK9Jx3
eOPql0drlwD09LXrJs03DJ7MksfDXVrJ8rh5waktq8WYxTGS4oBNC2Zpr/PNRkXbl+PQeqp5qRfZ
vuGywpOJLXEsJfsW2eppoZQjoOm31oT5vhRl40cqJkkOiG2KM2im9o1n85ERlq+16CGTH5opkJPx
YJQkdCnSuGJ8clFTE4eTk+V0gIZGDvrRGtw6sc7jWIF50dN7WWvjqixjKBM0TzKeQtck3mFVI6BO
FdXLUhBBBYnJY1H/wMWF/gh3hluxq69mbuHRNOptI5o4cNThXnNEIrHobZrH+1TJzl7YmB8Llbq0
UXdL8whsl0DQ6HayW0bxFKechPN6L40MwTVn/CwZLHu9zjLZLp/DY8Ilc35d9YRlxsUHnWbiB2G/
0f19eKqslTrlpleXekWkJFtJJH41eY6sjFq7iMY3RZqbg93W2S7uK29qlJWcaRBxRgo8nS0I5n7X
+KRbAhwVdF17xqeroqmnvVowPFdKtXQhdEIAyUbdi9rqNKuCiNWJIPGRAjFW+xdNVvGPjsEy5+Gx
74xjOEcdZ2/wGXT6IjcrUG6FZgIuXNeIUrFoTbRpuSF8JmDjalwdqIaKxVlSm3Qz49lk5eaRF8T1
FQJ/SSslHCjss2QNjLgp2EmGwecpDREyd+57+pRXliSYWdPyS3cMIuoVvqyKKSNaQn75zHOAdFkI
ZK1NfDkCjpxHy25wTHdKKKtKySH/u8oWV2qpHEy9oyxy9rZcHw2n/5jskXcrmLctU7GKI+cFZR7e
5ag93KnK5hM7lSXi88AeBJ1HNfykgpebTNF16Uau8URBY2HxcibpaC4QzjNVPhh0hSKun69UuFVF
SgzAYEu7SRj3Ikm/ohxfsW3MWtBGkm9bOKnSjiBgm4S0TkTERuWw14pajnfJkv2Yo7UcGwnRUzRU
xXrcAUOMbph3543WSFQGOG4oqTE0FUO7KroCFLso5hXIra09FGtyePaRkN/Y7AGjprorKdOT0phP
g6JYkHFq6icpWhsGYgQBa83H2ExFEHdU8fVTpg46dQP7ampGBR646kXGthwyPlWJUFpC2EYNlXY7
IPkmIwI7JY0fsm4JQ4CpS9PrJEeZH6ZSgadx2CQjfVDwgQhCugG1YS1/SSVxnEVv3hVNpiem2jaB
eIEWloAkcoPUr4ym2VjCS1qS5l0pWHydUb1qk/M8+ib++4L1cBvH8wGerrWqWkykYwS1YmwJVUge
Gc5ibaXWPixnMgYAW2yXId9ZsXQ2JUtwul3EbmhNGyKbcGfbmol/JcsWf9YVZ+NvBc4wuLtwG08D
Rv9SX2Axzn4vYrKo4/qjkE2cCpq4jFKerntbfW9ppURZTu6ojidxpj+XRfh54wV0otbaxwFw4qar
oOOBpHxzvqbB/mYB6FfGMH9b9o+6qPamd2j0dniYVTtzgiUxCQnJStpaC1FgYfFl5WzCeRJMMYP/
cR6BDQxt6+daobjIbz7DARoaN4CNztJGxbpo2MVa0saiMPtVJP3XEDbd0caEPSztxcHQ5stNyTZe
lEBaKXwtjgxQntc0B76rcJB9yexgGsXdgMuWwUyaRNwEs+6z4u6dAmFBrdjjbgiR9Shte44rg+Ec
USwclyiyFemKE/vQTLo/SOAIKC8WTNDpC4Bd5nfaUW5Z6zDDdb4pkaizNMq+oiO9N9OJazcdIEwG
bdl1G01MFcGByIGCBYT39IDrxnOyBHWV0JVngS47WqZ2JDAa4vkq6aLLilEfCp0kGEPgcx9sraZp
Ko/PDIOHTTPPwM0HdK/W/NSA3XwUrFsIJ1bQm3RbEUhYbqxOR0UUx5QmwDXWmtdeSp0zcZd2L4hJ
Lj6BTW/URQg/EQSGDUpBwGd16bWGHIS0xuj3SDdHx+eYxD5iCXyJ54CTqRMBoBYE4IK3jF1RxOQi
qASVlIZJ6FoLxTtitmBbHQfWfDFdW529iiwyOnPRi0Z7iOAbcwEeWhHdkLY7MCSs6zJfsbwulbSq
zYUU5ZrsTSumbKywYhYTifcxEfZBbpOnh/aqb3hyFFhElRBYM9roEo9jvRsSc5Pms+GpDV5KyXZe
jDbeKMkSHlhusv3UCJ5K/iRbdniYpBhpzpRzvpqqYS/0KfFKqVbdQA5b26+mgmsKrisypvHGVvKp
mLCuqmhxOOTXyaaqH3m9dfuBzTjdV+gct6MQ805jNMLhvT6kQnBNpIhIIqKt50YJPbg7yt3RBFiS
osVBbHuZHDmoQdKITpSlEz7q15YlrW3DeYu73DhmTTAZhQNjNA86afoY1Hi4m1F0zaZrZGlPipC2
NJySIJUIoowb9Ns63nWN40ZGvKY7SMW0VjsbE5+uv5vZvLV0TMBJIqB7Kvpdzsrf8hIvLH75L/AV
3SZ6jFSo7pOULaUixKy3tOkG5DoJhqwyruXsYKjlRDaOYblm2EBhMzWSy3S9244+X6A+KRReSUy5
P5WnpraxizIj2TpZPfkxnMahdFK3N2j2JWJIt6FMOGCqjuJcTXQ52Ue/9fTU2hIeB2zsnO0mcSyg
eS2d8So7RH4ksn2tI7O82FYfumpe7/68BGM2XroyNrc6bSpmMraX176ujPE5K7llJi2p9t2sbzqH
PnivE9Wu9C8RSYxzVyX7cdaDSVF+JKd6dkoDKX+pcQboUkKSMgEDA/DcJwiH7JAJNDtJqJuBARt3
UlpxZF+GRmJooFC7yTxLMU3kOXlMdsRNr031VI7hzdSHYqPGhEj/8xs6C3bNSVg9IyF6BKVVgFBu
nA1ttnZvDjJsRq25djZ50OTW3bMF5VMRNdY+Klk3La76+s/cYO6PdZ7npxRyIlPqYRvlcw3XUdK2
c1q9hjkQNojTX4kc/zLy70bMH2Uo+o3jZJusDaNdWDoyMZAsvBF7+6xEZ8GNdpjlzAR9+lA1FpK5
//NLpiJQmwnnC2bGiEejk57z2rS8+IFijGfpWFolATdU1wTbyVnQ2OV8ivNHK1LQS52mmoQlEJK3
uK9fw7ko98rEbJO3LZGHOn8aFSgXYaTKRY6xKM8WKUc1XnWAO/0l7ATt2DBU1mGpt6deHvT1GIOI
L1PWGouj1pp+JdMxTc42Igc7q08dLJqpuatgzDmKn3WHklvO+XTbUnueSAGtJGhwOuB9P4kp3RSp
UPZxxekyAtpoF0zMVPNWZvE9M2TdLxM2qdag3z8zAOsdXxtner2LJNaslD/yMh86FY5Ur3bTeYQa
8cBPC5VdXsBFlhaS6EVWHbrM7O9tNHiLKZK91NT9XtDWi6o28ZQkTjZhqrf7NiIdWevIUCsjKVs3
QJ6Rk1F9Llo17bIU9EOGdvCk5u2Lo435JReNeJmWzTJoxevjTZSqNF0GRfa6obXu6AST7VxPt+Yx
H8iNGrqgsbAtWwbUCIQRB2wth2ageZJS56BkBDtZpHHvi4hFK5KLb1l7GWMLkLDLRzB79Pkc/0+P
XRUd44FqxOdjKrU3xvxxwX05gfJJ9bQiYiKmjd9hStIkK1wvc0n9kvfCt/EbaJgs1taAoGlRwk2d
YayHa1bTL7Z8C5mrl/Sm7AvVa8f+xnOG776Kyf2MZmJIso7ifyyVo6Bp6mULiAG26BZk4K5Cgd3V
snloqxGA51AeKWfrRGdZddTMr7E83GcRf7em7Bz0XFiuVNg8QFoGG6N0xm0PTNoyyIoodaLQHdsQ
AV5AAmdn+ZjawGqdyIb5aTX9MXZU6ul+4JjbdZwSR+m10R3yucKc4RyN5bkjwUTT9fwcsnjRrAoD
6iB9V1Q0hgZ9gAFazSIg7iTWBtIUklOUEkgZQ28yu972oD/+xGpsboZQPSm5wxIehQhdLTgHRtlQ
pLXomIZCryE8jOA75xTsYa09a1130OamCZqF71/ljvzmUB+khtJTfyXVzbEgPlmaShtNVYpAiq2N
rifhum6L6GlOWfxyuAaQp+ZfHcHMcRFxV5tycdJiekFZF5cv9FXR/qb2W8uoalvHTb8FG08MVEq8
WqPrLYSlNKi7ZXrNW9xL3WgCPpwJwSgB9V6cgYivcSBDJqrmD1HbxySbpzu0CqBNve43TWpva/R/
B6GqpChkO71VpbvcaJRts/wuz7rmJ222k0smcEMtU3lHI+nFzQsTLDJZuLws5tanhGy0Qbu4Dmv6
eoXF4aNuu2TtDN17FJEMW2s84bVc8F2shr3QGUUwsMjD8ayYZc/ls6WnWFRlfgTSaOZsakseq3AO
YTVU+0V+romriowRTnqlvBaRfMt4A06soLHNop40F2ubpJXkTpPjuJaF4BX+ZyBVJeSbqUWNUCDt
y5gctrTUEzpjSGiZqrMft860LqfYhPHY7OSu3/254zsnzBnczMguVeMxFBhe9bAcDllTPODUAy1T
yQYoYzFhbQsrDdqJPlcC4CWcyZcAHWP4HS2AziC7fkQPEoxyVQcdYD3mCs1w6vLmPDaIVBu9+bKV
lYgzBGULu6Bste3mz0M4wVtb8Zk8Ep95WfBOUGAQXppZb+PjfZhyKW+Xnby0N2HyZ5a24aJY1Wc/
O89RzdBzjEFk8R0OsZKDXWdSkE7NuAGtDrOJQRUV4yKH9iFGu2vJOg0kTUZNB6bJoorqyyTeg/ob
sxE4+qNvY6eGpxcS+PGFk76hyC4rTb4y+u6qViPL98xlk4zS5pHpCAhgfAZBjXk5ia92nmW+oUX9
KepAQv8ZN042Y9qofSQy19Vee+RPxyWRQGEx7cpHZHxRi3qjC7qytKjzNbAkrhhJ4aqGnCAcWv5r
aDcePR89sKVoo9AoovFI4s5s/pRVrG+NUilQgsftQbf4dOryre5l5Syc+DpUehzMpthKVbtso0my
ocvTK2mmmWQ04yiB2Tgi1n2nExeytSPocJtaztwK0imRhBnpNXUPJryBnPW4+xbrrTS19txZUeNr
5XOJiBpwfHgyZ56grhJ+SdNpP240BfbyaFApzY/56Th+SI8bvZXKU1KUbbBo5uQ2lnOJNLR5k8bA
NTGc6cbZMgtKSK+HIjqyI1PfLipDjhJmXCEvBKtPA3NyzBVyM+gBsm3OVfpV0rID0/52Y2t9AsAb
ardhz8talxla9nQ+WueBVqn2iba4qJCVXdbA1l9aKOqDmqQ7u0+O3Qj73Yq137QYrG3Ydbu5pQ5e
EpgqWW66jH1tGkE0FzTpSOOp4lk1Kg6t0kfzmGlPevmSxCH28Aakcj2FWdDXueF1mRF6iyjLoHrM
RDvZ2fVj63B7AfkNHSqkuJh/9xVCrAIOd6ari0cBT9pHyOIR5nBWxtr50rt+2Wv1sbNrorUG6asr
TVQE3fNcRebNlMNnJErNyUllaTUhJ1/NKWCvukU4ozaEblNkuXOe0nQx0vLaNUjLUhu1TsuCS2Rw
MMSTihYlfhYJQGcxII3oZ+VNzwg+t5tsG2aava+JxIBz2Txz3DAjmJcVrRjfmN41MVfHgZ8jMoOe
n1zh7LQvRc0ZaxyhshszLmdNyrLjn18iWS48eosKM/SUGyc19ygEiG2ugBttabnt0zA7K87SB62K
bmicwzdlzHqSsGwSj1Lja6F9saqIsu56lUMEU83VjBhh40gSboiB8yFaBw4z9iPZW/3Q+3E392I5
SrH2lISmuoFHN4JNWgnylUvq1cU1NA3qlVQBzOEVjxb3Cg8G0hu1AhI/WUd2yKeMdYJ7pre3yqjN
JwPzvS7SGVq4YtOrUPZFOEGqqsQmlClHjRpoTDfHxT4crGltdOrJiv7AxgiAymP8DOUCQI5VwDXC
dnkLM/XahtaxLot2L+MgvVhh+623In5vZQQWmtY6G5RBX0ak4Zab0k9VrrYpegk/XjrnlCGTyOE7
OW3znkn5CzWpDbwGpHRvwdorYB7azj7JzNZzRlwVk4lQpEkdjJRFbHt0usWbprG265r0WhjLfQb8
vFLwkB+UgYZIyU9DRafcn8Y6qgnqFlutjSBJT+TYlMvjQJwMu5bu6bHAEtL3+aaoBtttB1Osp/An
bNPieVGX33mV4FBRaFPYNmPoyA4WMUawJvUN0mruS5KdkdCg1iTfcowH2EvNsBv6eeIzdYjmdH7P
jo3Qg5OQ19VTeox0td6MSnNvlo4Tom5y7xjjK0EaVlDo0xaiXewNCSg6SQqfZqSIR02hqV5NrfGk
GxJeKFSJXtOwXGXm0xInb3hfSNKwwXUlXHdvzyWDSznVfUD+2xLa22yOs42dsQe2xMe1mgwvMhbP
uI2GdQxjjJS5p9bkvGDabb9u5jraj1XlssLxrKkMbR/jMr9JSKWrEU9ems6eqTWn195Qz/kwv0QC
iJ/N0TfuXno1OQFGoz0I2c8as1uSSMuq1UlSWGjHrWxwSTq5ME48u8P4q6w5KjQK+4gJGRCn7q2m
k+UNI1HnXeIUAMYc2vBZ+dEl6NhDQdGma7RjrCn0K7v5ovHnKqVxxhcSDJa1n0Pjs+TmcB8vJuVw
5+S4YHSt4FWSYIDtClZR+NR2oBRpWWkTqHe716Zj05evRW6dpwUKHPLSye1jh3SJfimw4YTzqqnk
51lP2ifwm6cezaHxOOWKY1/1tZuZdYtA1CI0T8oiX2d1RFqFcCrtm5+8GfKgiEH7tWG/7af4QA0X
nqK2A2pIC38co2xHNsJXXYzcOR0NRhFHpyGh3RPLyqWNxEcFsu1Ym3s5s351ifFWxttmzOx1PCEm
6JphPjamfMransGFai1bMX9FJtOGtKie9YGCqimHq0NC2Ta3hxPJ4uBUycZNSg0ZURy7Czj1Tn2U
J8NLyzXpDY58I6KcdrKeijZ8M4Vq87Ic5upj8iV10ZNFc2jVZHYJ727hmL1cKllnONuDV9MqjTMW
baNJkLdiyOzLdJBhTImq8jj32qtoZF2swtK60r91W1u7SA17AadJvDa0zsVi124dVbbLjJYzCEXv
rNKJ4Q3i+iIpzb4TC9c8wgCqaB+jevsPflONVDGw7YvyHZHgRRcxWeAmI8wKsLkxEWerbxxxEkVy
FLe1rY1oneZLWU67OMJble+mQy5FBL1QUi/D/EslgyCp9Bc9j73a7sH9q1t5+dFjsc6k9K4t2b2J
oP79hwxLI28Kk9I6shjk0TOua/PJ0ardmKf3lEGhmhunPlzKf2oN/0dS+vv/hzn3fx9zvxX5L/G/
HomW/yqyf3zNfxHGFcP6B0UfMGNsHobOnvy/RfaSYhr/wDFh28SIKn/8Ev9HZS/Z/0DUCZwFzYZi
aob1wFn8l8xeUpV/MIRBxaHrKlJ70/ofQcbZEP5NbmNCuTI0WVcAJiDNQJv0F7mN5rRtwYRePJFB
sgMjGB/GHeZGHo6koGlCk2T26SV+ymt0RjFpCnfoekMEyyFgxEp6QfKDzUMA/cae+KvkYPKsSAHT
ujlT/JpMoWUTb0n1IhwlnhTPDpuVXru4D6+tl5EeL3uZ/STLPuv1REq8ovkkg5s84bk3X7PXBFko
+Yo76P38D/3DvKaH3NzkBzK28wOwoYR17Ge+RS8i3XH0djSfhlcy0kH3qSrGK/TWnj5QxJtwNr0e
RLwrnl0MyAfeEAGKb3Z61Aj+hZRX7nhwlG0iry3Txw5KVA15LeR2RMQl6z4Qun36bGyR/I/XcvAb
n6UnMI+sHu/2UV4nnyARrS2Je81evU5wszf6rf+cITzflAsCP6VBB+fmLhkt+wSrMWEomgrnSkn9
6NPQPGpC5M6245HgTQxdMG6Ub0oIXmpbHpb3hhzvckPQFvWocwBNh3+dIRuH5yzdNZXXvaMPJdN1
vJK7ikriqWdCfATX3vJxvZUHRKbQC8twV25J/r450a8+3eo755zeUbbYa0S2vvB1fHE0HK+9r5/q
alVuOTzmDrGM3oIGuN4Phi8Tb8GbRjvRErW6rsVRden08ek92M90y11NJ+t0hc6k6YLlDpoPmbqs
X2smX8KbxLpE9Wj/tqct+qo8vqRciAOjIlrsgmxIcKvRi4M0J0S6sCUaR8KGKntACC/EqH3WrT9+
R1fjRnL5Yn04hEA0E8hhNw4oo616V0MlVYP+uGzbM7RLbUObjkRBGL4XOh4prOlPxEmhByp4jXgn
YXdkaHHsuhUDLFJ0Whsh4ydnyAkJnSudEkisq2gnxnt6Jupxa3zm5+JokudC7ARKZY9BKVMMb3qd
yfX+JJaJ/4+nM0P4i0Hls0cTSYA6T4BXvtI4iZ+yyTW39gH80R5dxAQDYT49/pnD4hGNe/aMaoDv
RkTnyb63tMJo8q5iksgudM1CD1Zsw3t/5TL4EuEvtZee66eF8eNOHkHUbnnlpuEte2xX1DCoicS4
ZcJXZR5oT/7R6ki/9HNskWG6T8eggcATkTDDVOFqDj7HBFI06LAWVyMJEqQexlnPkLbeVfnNcgK5
K5HgE8UZEdx1Q5nBzyVR7DM+2wgIr/l5qj2kHvkT39BinLCpL2DP58PIG7I+kHeWATqYneQCYd4T
63cFJcqnx2dFRAtCWCokZiTPmtfeS69CEcoPKHbZtTpKp5gonhX//1g+lU5g7JMrZNd9sbaOhavt
xam5hs3zgLK6WfFO8idF39h4htbZPg9CJUiyS3FsX8Nt9hFuZwYkMmEHAQBUdVo7+jqU1vIT95eH
Km0d+fFr9l2/ivfON6DuhxvrVhydU7ROYwBJjuMxC21/YUbxHpB6CvlDxLKAUuErUzlJrGo/+RYe
+PFPNDcRJN/N4LYvbUs1upp26MPUM3qqcmN7xik6OtGK0VrhowhDEc+4+41flGt+QiDqw0VGWfH4
CsJWOuzubRCRoJUjWXzYSp0jte0qc465OPQ8ZcysSE45QdN9w/FLjyW8mK3PkwIQGj/oh6MHtTiY
0Y3EhhPXmrglegGtJ6yNouy0dFfQOQKbW4/eUv5GRza3myz6VQqC3sIL4qyB6SFkA57n20OLls8f
HcLUAmqr7rNr5JJP5cOsbyXm17b+VpOb1uMv+BzyTWX9TuMrByGL5ma3qfVraZFoRPvjB90g+pDT
GK/GbRndNfkcpjcyI0eLMeIpVTZl+ZSgn8Q4nLOe4j1QAQoHjvxhEyRlMhheD+paYJKP1h0/KVzZ
KEgkagHjO5Ff8+HQzs/EiA5dUEEpTbgiq/qUvSFfzzRvYjoBuOfbhOvabRkS20BXN2ogzvmG3odm
BibcZRJW7zPiyY/xTlSXQNmzTRHCefW1eh8PyzMAM3W1IxWjuzZbcnLIkd20u+zM3yjH+MPUN8Mx
hxvsgpBWwXhvQiD3awz38YrvJ79Oz5BMP8x9Q4zRB7Pg+qq+2vvkzMienGb01QpDpH19lbbjE02P
jf0asXAj8kFwVLmoUZEHvsYrglLd9GggyTipm/JZ/dRv7XP5XEDZB9luXydSfoxLDWq3vLX8zYYx
Q1hu2r4iZ9AlJWe50AXf9Xtkikgy9PnWv8bXqKRJeDV+p4wGMMWmrrQhd62LNoQqIQJKYRhv4nTP
DgXH+BoF6Tp7LRavMnfpd8j3RKJR76ySHtGJadkoXPbLID2GKMMXmCxvNJqb/sROVx8jY70gswAK
M60ttCR75PY3JIvOxXytnx2SWUtSKcMf7b0xd71bHrKz5UEcXIdUz+7w1a7JMj2oJAmsMEUHQGgD
+6Qf533yCqW1XpGwFMn/ncBbfyi4/6/C+895Cg6jajiybGvQRR7nrX/x5CR1bUVal8qsxhwaOrr2
zbYPfbxSHlWDi+LNHWMgC44Z6GsNpXnOcE0dCx9DFOgqL/eiK3ozq1/34y+wdGFzC8vHZJjnrY+P
tPIBKyCSx30WfsZpsdL0Q5s/g7+no62F50a72+ab9Oge63ebNpoVMdBgnR0vNcsnvRKL0LNNc+L5
Rv+MTIxuL5kBDMsgoyFg2Cr7jhnAmjRhyPuBim9qrXIgQJVyLV5olM1kEpzTKdC/TYpeymQOMM7j
RFW+ZT/Dm+wiPeLMACVi+VrOhEVWJLF1x9FdaMGuSAwE/MetSlQCshXcKBwKBrs5xOWxQDcmyKFn
CHKKSoZImZv3e0dx1QnuLj/LxaRp5y+dRJjZXVS1Jz8b0t2xV1wcsuxS7bOTKZi5Oz3N4kPXgmSh
fCT8U4fzEcSqbxsXPKeU0m7jTJvc+NB5itHKyJrmWuU2I31ePIXQ3DvJctPxJ+zOovr1UIxS1bbV
pn41f6NaQelq+clckxfwrSOkSzJplSn9mpx0H70lCasQZlbwTJFzdqrlR/EQhJwRkkPDbUEqYvGc
sV+oQboX0BDXCGTcab0MZH04uLkCy9il2TXjB4XjNaxXbXYcdvKbvGV/yvU18ilBc26PEXYhsXQM
gP0E1rstrqbJ85Lew9SvLybQje1gP44o0vnMuvHQegNajXzupnV8Dz+cDYdrVZx4LBHSPUzn6Pk4
UK6UA81YL3oO+6NcwlTGf799vO1a/lzSu9zC326qbdNsJfhYJW1WUPMb59m4toJpPWkmr9nBkv34
hy1EGX5hYGFhbau1kv8k0c1IrjYqCYJYJbpKIZNKpg7pyTyUVB0JTcCoRRn9gLaRQBjSKGCepKQb
CPoZ4rLiuYKpn8iX96g+g7Ug/bYMGmxpBLYusavMqJ+J4W2MLaOD59oEwUzU3KitlodygQWf0FTZ
+UjbGyLSSPu0YkS86rwC+Ft1N908t4QqFC/y+Daix5o4MdJ1cx9JZB2JPAMjnJJ7dFD3g/gAUE1v
kB47RAnXaFhT2BGJTrL9eGL8iW4iD4Ol4caNHlp5poq7mLM3TJ3smhjrHl2Om8RubbiCNg4HdU83
OcdP7zFaQTBuowvnPks3kvzSDvsUDHlFx/kCtSqNf7cc/+uPlFi0+IwET3A+wokkxcysA0kz1qq5
s3FK668Wj/icH20bpyaKp3FtnBmT+DBlmfF/Jj0ndTtC1rwegEvqFpMwHJZKUIT7/rHbMTdg5rvI
QUTwLQ8z05UoZDEKQnUTpdDEdUIKXSte0Wuuy0OuNpwndjY7FvtVs9zq5c3kJomGH+eCmWCqDlP+
iSB+lcy3qldwd++V6nl09n9ve/hLuNU/l2I4MJr2xyDJb/59KQZ5oLQWvcen/EDF83u4S5Krmi7p
l5yZpRf0wsNndOXcJlzjlGzJwkS3jv3H7ZadDg/pM/9m0k8vdrr8/SvT/92K9P++sr9YkRarzGkd
msuT8kRYOoIKBPV69GYsARkvFsfizG1MBA1uz7S8W9mg6d7xhEuV5/i9x+f/ToIgtPeGAnw9v6Yf
GDqmdf3LkLfczPNT9A70n3NI+FpwOIUaX/83+9wfmOJft7l/vbZ/MQkv0qgmKPx4Bw3J0b/j5HnC
7YDoxPJKce2rNaVBbv1Yww68PA46z7mR/Ui5QQKttS9UL2yI7wgK57f10Rycn9xn/D+vTUow2vT7
/sKk8y5TwNOAwNiLPujHPEeX6aW52J/yp/5ZfpvFiuZz8jrf/v7T0R5mmL97b38xy/R5okILNZYn
nUje+IZiJpJObLNR/jtO39EYorAqOPFo/lR/jV59ekB7oqfczSVcse5/cvYmy41ia7j2FSlC9GhK
D+olS7I9IdzSChAgGl39eah/8Fc5d6TjnEntXZllC9EsvvW2iAd7nl9nbP16Yc5e55+CQleUrZh3
ikXnyNwdilOry9+PWvkns+y/h02RnaItBFFWFfmPDivaQBdpnlSLg/p61QzhGBWEixopyoagt/Uv
/VR9UXYYoBcDCpFQOX6lGVqmbUpzcRitH5Zk9eqSlzcAT7jYkNfEjqIpSEMy43CrQ3uD7lSzAAgT
4lagkkH+4vWhfyeIrlFs+pqHS/hGaQaQt6OxZ7TT1d1OAWNKWDXV7oW1UoPEYjF+fYjWvFr2g1eS
dBytS4YbN68shKH1i/gwMfyKiI8dFBeVI57+qYKy0R1LooVFQXJkmfpPeoQZkg7qd/whRtsB/TfC
mmoZtbUrR6Z0NYcnekobE0X1lTagU416l30x+/TP+EN5bz+lmSXpE2JBBfU7M0myb8ARSBfDu8Wk
Urnxjfw+RKLJ8uGpEjUaiNVJcKu20Sua8xB+LTIHVvb7cnyYoj3XbfnEp40ZCVZ8MBQ7Do3qpfkq
90AjwhMvgvo4hd/dDfaeNn282hJEw6QXbDt+Q1I60Gam/MSUfILCGyqfluEHI+IlX+xbSqFygQ37
eXoTh9QVDwErB44fzQAHP6svNA6PqRt+Cocrb6MFD6apUr+ZUorlaKgZ7hbNsDfBUUB7FFqVeJ0b
c5D91Lw+P95DxI4vbbMU/fbCYefMMfv6PRr4nYb0mr1mJ9GHAhsOnTejevipVdbERlH0jRCPnT5u
jnfldSwBpjzAamWdXqojmzSR//wtbczy+f587e1bh7DRFzaj4Ih+n9r9DgkYxD1hGvwK8BftJD+x
3eTQX0JKaRuzuhBOudCd+MKCmIdLCUjmPFv3kRdfVM3WPykOozOLzm5K0W+Rh1ED8zBfWcG6EvJO
Rflgih+UWos0LINZQoZivhEsaKtWYeuP/MNp2JhTtoSx+MoIitln2mX1gCIJ9lyHHRp1WmxSr/Gm
mZ2GV31EreyQdDabv46hXxyG1wU6PobywlrQdcM2eOFTQTUHQLNnfu2GW/bKs9Sn77RsLGw9XWbk
3UE01Es933JIuvE2PoA9HJSEZULvzu4BJmrmr2qLltbUzvoH5T13ZAQM9ubjhoLDm33fkJcj1MAQ
Q6yWHpQvaEtRBeV0bLPtXJVPkbm4GfN3ZYG/g0JWU0vMzGKbWHOXvmvn9g1DDkAJCFDGUGznr9QA
8ZlIgAe6RyBdMF8ZFKqmDntThdOzQHJm3gB4N3Xs17lLSglh3cce5bE51Skn7ujhdpHTF5qD2jW/
HI/9O36Lc00MPm3wqFN6L88smiZzcpZZmkqP6o9EtBEZGLNhjwW8EW12y5Ntk8Pr6QQ+lseQrlri
y5i1VsrohjYzEzXUGcJqR0Fl8BXVFzV+oda27n3sqaGC8oRtiBom9o23yBWyenDTjueXEyYgCgyk
J2axx3r0eoqNOc+iUQ9uM1qznfrLK0X+r/+SF74qTD2jCj5pmiVU8ccrZaSz61FWSnZsJROYVrA4
SZ93WDRj2inZYHJ7ZhIeNPmrYcEj6oJANvbQKbyvE51qWx4dSTdjuM2nu3NfDSrbZKP9Ql+OG4vM
bE629Fa9LVgcgSIWL7cLWD5u87+/ZP4cXH58jx9mbxJI4kVYSdmxdu7IvGnUpQz8wHanudp4b3pu
MKwzeKYIlljHqZGA8Q2mvuWBKFHlySZAE1JOCaiKypiL4rabgYdWB/s3ocm4Y7BaoL25okw3wQ+s
X1O3/mtX//NK/Igybh9yjzBWzI7dB+CUGiwwoECb46g0pGW3xKFo1m/xsnhMgwgCFNSSv9UJTClJ
/x0wprOoETQ7V7A4s/3472A6XCNdT8IuOzbfrV/uky/xE3aU88RiMXpK8tsg/Nvn/bj7tGyhtrOO
z4Na6ayIwNPFMTqP5M1TFWMiQ0DfNpr3DxpvBHvutbx0zMQqfzmMiQf769f+cfOk8E9p+egzPvt6
hi0WthSsm1jdP+g9E47ovFfMJVNuHUi/Vb3TePn6eIbq8ce14KVHdRfyfhxWipda6J6Oj4CEg/Os
dcbOa6IACBdr6Qd8dLMazhrK9FXzme5H3Zn/MwHPsSpt75fo/e/PhD4d9n/mrh9X88cd1ZHcXlcL
zm50jlTY5k0HdjNft8/ZG6gMZfMoTKHTKF/M4DAC3l7OPOBvBryMXPOXBbP/wh6uTs6IpO8QFT7Y
grS4kBw1+VLapRqCeCxLcQnuMTNvzyLZsBf6JWWsHYC/lLbVqUdd3fRsPYdITTvQxNtLdyJ7HLJo
AextLix1bjaVXQKuNcdYvVxFXAf+Aohn8FjD2UZnc6eZX+SFTzjD4zw+N3RGMbSYGCitmSXfHRJK
91gBGC7/fgal/7k6/ut5+BH2dRMlmZSjK3X1cxfnW9VTqJfjqT0W41JbMOcQ4g4RUzE2fwJ3F8zc
U3DTS0bLytx+VCaRw/wlZXfNx+1uokbvYzeMmcfosAOh5TXs3RInrJf9/PT3Y/8T7/vv1V/8THSo
b/qM/GIGICpfBVImx2qDns16hKdZSRVn6E+7n1YNxGKFTZEokjboBDen9I4W2MxXWdjt7isCDgqP
d3AFg/ARpgHJFpe3hdPC/CQO5QQCHVNmZIWx8/cvIPyxF/3xBX4SwHof6p3K7YuZJCCoctlicF9N
R0XmimD/8mm/XOrFtFT9Cx5FsDmQE8jpwmheTpAj2Fmg+oQmMW5uZmtSF9kJ/pb0Lv75JUWRyNU5
YSXU8sz1HyvgDR87kvBwfoTNzjK/pGbJnhxGOVue6b5h3hlNBPfibZ9rhB8wzOSUaZ0SkPVK/SV9
+p94tf+sGDqQBFl5NG4LMqEMP075UMhVIpU38VBFxEKHbteZbHw6PJ48/CMwUjN0BsLl3CSWwiky
WwNWkiLQTJSDwES/XJM/JAA/DufHNWk4mCJ7kPpBc65b7RpXZRaRdxOqSFKpvKFL+LcLIvzxGp4+
EyOvjMpBlZEx/Pc+WIwzrY+SWDykfr7T36QL4vF22T6sQQBAHUz6bK0QSvsEFVRlFr6xX0PwfjuE
n+t23MYhMbziQXYTL2UjSz0E1Gbno1O0Z+6D0A9T9iIHC+yVqksMPmRnWX8/938OhtN5UEQ0IFTK
08P+A6OSqVdexLO7eEBuMDjlG9Zcc/4VW5mrd1hLEd06QmWL7OOzdYOvv7FECRHfkW2UMEJr3dmK
XmUmx92tDyhjJzmbfYbiKNfLQl+msZ9YIgkUiYD83O3yN6U4qFevtbSP+YE61v/78erH9/mBbMnJ
44oevRcO9On5NVOfbso6pXvsTuzY0eDLrEFxHmSMZ7hODED+wp35v51WAffEz7eygoydBBmdLjey
7H5mDne3h9oPRCgdhYgaPyw5VnQzqaCsnsQTezDex+d6JW2xBgd90Fyt7rnwK38W2YPVsSgbWePI
e/IfbcRf+ac425XnbhWSXG1rIJ5gWVZ5YPVyQ5dsvBF/nNnP7OubdJRdOBKIjGEl0dNtUYetSWbn
NIqjbWESkArEtuxy/gV3dGfH2p/bhcMu81n4KPzehKH2kkPu9wH1Mfj9pFmH6Zd+Ym8sP0dEGNFb
zuK8Ldogi9bRAfcjOmG7cwB794nXe3dzNPFCCK64Hs3abx38SD6m5H5ffqOA+dbN1hk+0HZYYpDu
RqZAf9z3ARSOurhcl5wSn7vdLw8JDYLb+3dvy3uy3IJymfraanhGDnMPtMFZaD5im/IMqwexbV3f
njtHACaCJtJW1YccUJ39sPDG47S5G9lbvFqQ8I0qorUfqwaxG33NRq8YwnNRW33hko3fbJIDIYoO
VJHuT9+jtxVHd8Wg4aqAbZhFByzu6+oy90kQnMQ3QexP/0y8xXOmsrWzuRqB6PIYbbJN6sdXk0qW
sx5IDL4PGitBp+AiKO7eEqdOfEVy0D5iqpD9/Bib3Sp9kt1iMgc75ZkyM2qzzQYOnUquyQ1yTp9A
uUKjiKzHk+LB8KTPi4XXfqYAtMak35AOCSkYGckPq1E9XnNq9NwSeckXQ5qE2Se4w9Ryha92qKLa
gbTzpxE8BUYNsoNASyVfHbjpZnO4FjljAp9vKgiI19FeW842t0BalQHKa2AjTKXHxn14mRsF5Svq
AaAnPBGfIF5uqZjZ+n4KpWW+lXuUGLPDwmnQLRjX1/s+PfJXL/m2eEcIcqWNAyE2CDykGBRGCvFi
J6fyS97N/1mAho77k78zQ4sWeXduT81dpNRAYtgarJqDzWyDUsTLSnM8AcKo/hV1Bp4HnU+emYBJ
EpZLwbx+8cur4+0LxL3onJo/KU3hHa2Ouhv8xIZqUfvpz6D8YOiYc0HQAIHayYhBChwchKG8S/dd
cQQSz/a3L42NPJ1C07wMbQZiYY8nXQYmABGaWEOsZMPl+nr1EptYCKXw9ciTDovQfFyoILORtUar
OSRzaaJDNXKEO2b0Gi0hBATszk6lbLFEC8pab0GrrWsAeXaClpL538E8pBCJp8ojN5DeYQALdDgK
RSZYUWSKm61beo476E8Uyfir8seB8vrvSvJIRxCFpQI100FGgnFlez1GEOuV+vnBs85FwLrQvUP1
QrhEBJ4amR8RpPAyM9Fw4CHH9P7OpRw/8UYuMJxaZMjCMwUgYRLF9HR3zW2t2ID5FZV9e07P4y5/
i889vsVl/R1R2DvJhJHM2srVk++2epxXnAnAvW8Jn8gLPNx8J9PDIpnNdoGKxdXc2Xc12+lopkp/
zvZs6qqgJ50886tDMQAtZTcnPV7didbEiG2Xq6lFogVNnPp7kK5bg3vrDHHVBSTTGIxY4dRrVu66
NZBbYtIFaXKBaWc8z5+UgPXKSr2pZ90ZV1MrJJnRTn7ip4z2gPjo8P8RIWip7OwFiUWov9McGdt9
C6VJipoDgZpMnU9zhynia3wSRYPInVCx2dZLvWY0GVYqH/L12vpJ5wrr6sBu1EX2jRjPQbjBV27N
4SSpABZO+YLhOWTFWOenTgyI6L4SI+DSZM0FzgNlByimfEe70U8+q9KuBrIWjMnDjfD8MzXioCts
6S2m0r4xGhJ32Kc2T9kHIpczjLzy3W2qjbwk9o4qIkQiS422z9FiHqXbnR0yTsnX/E0LclAvqzxS
laA7EKrZ5MQ2rw4yC578J4L7qw1Q42HhilYaPE50IaqVpWZkohhsMpc3X/bYH+ZebeZgejRhm/cV
ZQ+rlFqs+3F4o1fYyt3CVmhyBfUfDI9ojhUCAisyp9OiXqKP9gDSa8df8KG3FYobs0A+yVk0EY40
/pWRTaRj4jipZ2jXJtrwKz+oS7pVXpCmjJfRTzVTv1QbddlWDqOldrc65J6X0plZ6oG7IeIbtYfa
zDBv7HAZ7nSvPDZPV2fqRQjX6ilhUTjMvQgiNpqwo9COfXHT8lkq4Vs3gpwQnwxr7OUkYRV74VSv
F5byRHqLyHUPLYK9ik1kFgEiJJuEsPjruiWRz0Z05SXbOJjOAj9g9ZdkS2JeoKPzBNJseSvKh9t7
d7r7RdB+LfwmwPBlV0jmzZBUBYTYhL1OaNztfdFxiu6iTTN4zCz3sCZ+N+O4M6ZL3ASl2Syp7yKH
7Zzb6R4hTG6imfvApFLsczc6a36FHxa1jNU83bfi8r7MLvW6Oim7et170qk93RQ3u9mz3uOHhZfr
lgAHu3xHVUq3M2L3EzKYJsjX1Trd6DRauwUfob4mxzogLIB74gVuEFC3Wsv4awyih4hja546XuCE
LSzvF3kOBeKLs2UMIh2jPfLvD5BTjHGG/j7bzbyU9RUU+2sElMDYceHJSliJeftlNnICoN1CdNAr
Qc2P79y43K7DWwWoh2DkowrKY+ECBfJivm3rtT5bQrTj1Fs9yMm+/xb++AdIM42DBJ6LmoSimhqM
/+435mkmiWOZxsfaotPcYd9nt/7dzdYyK8R0L0zrj/hroxllNv9rDiVOdw6bzl7vn36gf214abxP
iwxq7lBbsyNR5kQcI45O2PpywYG2cu4pfdPv+dcbPZz7cD3fN2fVlV8Bk/TT7Y3U3m3xNDixrxI1
SuE7SyNr9DSOgZa84S8pb6b+OjikuczsmTc4o935MPHWaGrPMRKCgjZdZAkfk3kb9U60ZNmXzNu3
tiPqu2ReE5mYcDdG55QQCj2Yczeb/fluZ2c1ULbKs7ivfG37GB0SZKdpkdcogVqIiNAXI6567kZH
X1z4S+hAYs+q2mprImistPZJtBvt2xXFgfwqk5OFlDvaFFg/TP4hHSVMgs/ds+oKPpnabnQQXclP
NgxGvAfpJmFTDsyNwcZDehG+xU/RGSco6Vtxjaz88cy5YlTHrGIwWGvllqA72EhGeHIHDXqDmDJR
cpjRUg80o3bQ19CLIZrtSkFJaT58KsaWEmGPt5cW3BodSHDfzM3umfuewt7OAJ2wb/yXfGui5Iz5
aXBoMzWb/cwYv4sd0qXsIIX4/Iz6af6GE0hl877pz/PI4V8K7BxMZIlHo3NyUJzhKHkiAWs2oYUk
ppRkqCBVC0b06c5UESItb52lgEV000yPBsbHMcrK9IEeoLDaT/RWSucygDb7KfSZPFe0yEhTXnHZ
4hDt/IdfBtUO+jJSLebpjFkgMR7Iset1Utrwqgy9xS5+ZtBRvPu6gHBFCwwJuE6W+If1b2nVvCqU
4dEJFTrFJzlQHScs0dmV3tZbqGRblRxdpwkdksqcn+hAX9fsqNS36/6GVpygXE99IXXQHW3xpDFw
Z8Z7vONsfZElMQFhFzSXZ5Ji6NL03mndM7PXuzuJu0w2Va0vGCWEH3Q/QblHwSL7xmUDQCsfkAQq
32ASmeuG9g5JMnVpNS5cMEKoyms9Fi5bDkSbvdR7GFR8HD+wBizmgqdPbEXoLUwtPlM2M5uJ24hR
SNEP6VTvNxMbv5MjDmaOv7+BRr/fByP/YPAe+HEyX16LbTKs84/I1i3GbCQJhDKcoItLt10mtrIC
kHyH5b0s8ucrMnqqLnjXdvakta7NOW8cfhUdRiPip63aeZpw+ifSCfEW63QZfpH8LIeHqrrgqWtS
txDsmebUdycmw1yryc9bwg7NMgPBru6XnU2+w3CpSdtG8bMJnxhK48omw5+YvvATSrXTjBbqrrpd
iKZDRC30xli9drXJzJsgNaM9SQ3CPiDkEOEOlqzVnIbmVbZijoyM+TZl1x5RiNgfO2UpkK9ZbHH0
ipKZoEBn0phLkE9LhpeiP81nQVSv88wnmRDYNXkhG52MBnE1+05h0ze8pvMppmJ7lYxKM3FbSqfb
TvnOvRy35znkF1aMiLx8Fubii8kJieyXqrq3OqhyO0PIUnR0EzmqigR2YVdESKHdnmIEjj0acZZQ
nplqmTGbkmqYHWhWknFu8lCEbnJdPZCePYwW2ycLZWyF8G4EKpuqFy8hZdNDfp6KQeuv0ZcZoCNl
JSvnmbi+9c/S4yTyq0Ff1/R0wVSNKolHCDCR901V91vk6pvuqyWbxM5tHZpT9BDwUuMA0m8vrHQP
C+sQimXjaIe2wyS9RbaCWuSlsNNg9kSkhlVsWihUUmiP5FC+C2vGJOS+MWWBj3UC8k7nhBkb5RNR
cUcdxhi5cVAEBDZYC5853aiZlabium/usxUX14ndyMF1d9S96Y8r841IBchZY2bhKeYVUweiA/3P
ngW3SmahMVeN3L7HBm/8+1T7Jm72p2LDDtJCYdR75RMHSB2d8IJW+RJ7GJ9tzT8NbnLkzc7PQ9Tt
RKiN2eq6ExkZYztd1wFDlQW+yazUX2ZBg96TAlZCsoE0jPsW2jKH/VjGr4vz5IUhE/PEALgBsM8s
eZU56iHeKy/1OrxERypj16LXYpk0hhuqpvDAuMKgqCmcnxsYXWxPc0XqHiW7nkgPZukdfHNhKpyi
x5oT7jy2oDRuZd7qyeUcXpgSa+bkzLovBWjWJVo1dhhu+V6dZvctLhTSHzmvqRvv1dbgWq606T/e
zpdokNXCv8aTEvkAcse4u4VKWSnbM1EPS8UCOblu0xOPD1zJ7EnczHawE+akt1T88IBTcOYrvyCJ
/yDn/wGVmXBUWWPUUHVKWBY/EFUN4Z7YV7PomEJEEG3Ai15xItGd5a8h6xu9Fx3mzhA2anlTjsr8
MGbIQHtPkzxBmdrVcCgMQU4AfW+WxapYEmJPAfZJW1NQepC3BBk/eFQk6hMs/gILQlt+IvgksAvK
2eehDwgkrAzJ5WaghPZKGg1e5SU/144WjXjz7bU05OREmp4cvo3Sip7XojEeb92esGRFdNg3IJFc
9OCXaHFXebnq0JP3pNCRR0wtRy0aabJrmSKJ7CaRhhdGcWchht9HbOogSKyvvPFmRLa6f4dppT/Q
RCJsBGnO8IiAVqRc+L/jYyXd4qjP5Ph4D4aPrLB5+ZUHzenX+FTKL1VfJYpVoQh6QpzwSkZ1IFoK
krwvEi3baX9Ls2F6qM9TtdM43UtgaKFZen8/SiiNn8Pmj8P8QXMUZT6ft7IWH+kX7OXnvD/K+qZD
yJ8fC/h3stqQHFjD3a0iNJ1T/Wrrt1vS3ZQVebDw9WXxcSdB/FlgzEDmgSvidsD+w23SAkQD3pCw
Ad3IbLa/Xllk5CVbtJaFkE2HyNMvBdhhDtfEfugWxTqEyI6xVe4KW15GcwvTQBVg1pr8DqWzYBzR
rdGvgvBCUcQ9sRTI/wQBKx8zocR37pc5vdVQgaGtzZ8E6rgK887Fl0n9nSRDtrTR+KW57oxgUBql
ooifTTpZWFs+BRnnXLe7waXopVOOFHfc+E0v2M5L7FdsaiBfMUgp2frhNfv+YehEuREas2HWFSZN
PMMiAg0dBgK78PhSh04DZk3dAkPmaUQPR/qjZvQNMVN2Gu3Ka29GtamQ4jJlQ3jSqnelC3EVNpFz
XwwAtSehuI8pjGGbCl3NnY6Qypc2+RK3zjBaoRNRMKB6lLcmpCeW58xvVkgmZVSTOYmShO/yqvEz
kS2ApfS8+oyQQG1M4lzZGf4baRXOAvwtEeNhZaixWy+eG1LAEL5e9+0XTMrANrlU130ommOMTueO
eDEiT9CZK+6VBIgHAhgFoKIm14n9SQS6Nm1ZIxRLwz5mSUWDVa2yx8d8WR57Yofw2Lftts7fEc+U
A4gEU0cpbR/xuQkyJfj7LS78KTz9cYv/WOZ6pR4l8v/iY8nGHAS2pBIhC03q78ycJI+6YKIgLirK
vuHPa9VXGs46IrcK8aWQjdgE2HdgStf0yKkSJLII5FXm+PuwpwbA0clxEWMIew2zY+pyJ3EhehUI
h6VquLWrRJgiBLw6KljFTvjN7WKxowE+nkMwGJk5sv9yioetkURlXXtsRs5ixpBn8X5B+Qol3Fuo
vbfFV820WRKnEt6d6LGS2q1euRpr792ZgQ9JrqiQUIL83is0NivJVttJvM+yXc5Myds2++wxuDtC
sRqxsjUudP29eqrn61jYU2o/lzZEeIXpZqa4KsOOGeLbcDtHer4ealjGEkmdseicmY1LAaQuWwSo
bAFO5XNj9uqOLYdGDQIiqpGoY7uhBgAVgQkz9n1TVipQRO5zSuvBF5VtcTtF2ztBQjln9/o4EApj
oEA3ZrfX8coIYQyLs67uhXRZx59d+lHdUdO1QB1s7WjcIBfkWcfhEJ9/uVv+oPj+uVnQ2FBRoQjS
T6IVcFUtriSkQ8pQjtOCJiaefp4KIHPAzXpDu2iC3QnNVBX0laV1tvT590MQ//eb4/8/hB/kap4o
A3nQHEKerK5XYglM9rzwvuxUMQYDeZht4+Vz9n+h3++G0bjPUOOewXBnoEPXHWCUg6fql6P6Aw75
cWJ+0I7hXE+LWhbiIxmmD1PN/KzeNXKAStN8dLGh2R1xLAB4QS+edSAc4jPNWX9eAEv2bNNKO7UF
XhdTxqEgrOJ0I4u/HeJv1246sf8CTtRbqjVJzYnry89FY6PyZf9zSa3kqycMYv7eyVvgcCFIdC9m
3v2gW5rI5WBEpssjNrcEOWArIvskPwnJRtG//n4KlT8vLCIunPiKqsrI+oQfp3CWyPdQvctI+hyU
b0JtcYdFPFOtvJojiJ5viLXh6artYkMDeO8UKOEqr35BwnsHfOWcLlGVfoQA28/DWX1CswqJEfIM
ocQEe0eXi7EH7LQzZPY9erSs6s+YGC8eZfSKpTVlEBN5/s4OZI00ElTxV5ZenO7O/wyVkzjkX7rF
H+oWQi+lsG8EtibAUw3BWmZfG/orOBJMWuI1bp9O3ar8bfPevWhHNM1kMPc0DfjDzRocIk2aeA9f
VkE3nvm3kZrkaVPMG1JC44Ag1+9fmy/09UyseNCBLLqt5JVv/XkgYNWg5ivCx3+riDFC8H1dpepJ
IeWZRxlkorHa45TRBPzyouTbOzAKwUe1G2k7KBgyqRow1+oi6cTUeHd0wd/982CzS1rY+WJFViSC
3l2dn5XoIhJlUDewijFOrniZasc5wozoWSu+bxQnLyhP9dqHR9WEIc33PexH/ZpuBFQ6KXE2vsrb
QbqIHOLC0Jhk2LKd4j3gdFnb05Zlox+GF/G3/lXhz+f4v9fnx+qyIDhpoV25Pr0JYHZlp4fZ4oGf
mPYpZjU8QOxZqM7G4Ob9Wm3+283x4wlIullB0YaUHR8C8mg75ZTgeh6gLaHd2GJZ9WVSPAFGvV99
6jEIt7chNIDfw5v7G+X/p6jmx636Y73opK7NCn3O84gZEewsoVyb+Eqjl3GLVzxcQKIjsKIzFxCz
TW88SyPoVwBKpYrL+H9ZHf714PzYMMhE20RFicwURmKeW2XtsOCjCph9gAvOnuVzj6htC2y1hOXU
kx28Z32Z72J23RAtECEvldekhDtZM9mdMe8KBBQw8zbPZTzZn0v0fEa8B5qf2ArmnxXaTsJuHikA
hStXdjWZh7xaNRGuJIL5969HF8n/WBh0YT5pmfGa/NH6pCVzqb7fWP3S8ilfkFmwQkkw3icC1LY0
GY6/DcLXsXvTs4D9xgLXNmjMMZVW4MZheRbayYiCLCF5E+uPZHJCYPlQnIrqcsxBpACxpj6LGIpy
I38ClHMjUhwYV1cDJnhemRFS46c03bRO6EpW6SYR0d8O992m8osV5jUbQ0cx7WmEhpSJNbGq9a0w
dclhibltSNEjmgSPRn5s35u7lQVTHESxnb0//Hy7WD7gVJfCJdrru2p5XxNm4CiO8N5vqu3EVONr
6CV3/iakh7Jasnat7yhB0tXQG4RyDA7WRzOiQgZ21niwRUgZ88fXbpWgXLib8Xrmh8sK9uP6Lm9E
EE6BCIlon5xwfRXYKUtLIDkQMh3tAC2mpyyolFWxkzySN18eF+0iLsz0Qw/iF/Wte1q0mIBNUp2U
FZkXl6ZcVbueyCjzakKcu4v39ojxpD8lwZRCQbU5JXfVE3Fd2jLBHMJpjSg4FsnaQ/AMNQVQSd8F
fzIJHe7rxAMGvZ2qdDtZ7pfNHiYfd8aODP3HO9sl85a52vv8BE4cTEJdaRXBpL6QyQd4jp61eyar
m9y82bHgDak6+Q79RfZWEWPJBTizPSPdr3Ws2aq11gsDQA8WezU3ca6YzCCqwXHx5CzIHaGM5sEi
+34/iOfu4ZSH+waI0r4fbpueUL/C7jfK8rEc7UliywqAlCOige2NIu5O2OUvC2mFv2migISFO8H4
aOyH8YgiJ786cf1UUcAFnV01hpz5c5is23jlacWTbfMWxsxphP71jS4hvVyqCoCFR9bJ/ISYApTp
qdjh/1guNrnItaTXhpD72Cg+UcMnJnHZBokU4wmO3OZAgZiNwbtZUOJRQM5JFrAbJP1hOfelw91F
UwELgx1AWHJacfF5yZl9NnwN4pHMbr6GC+KfvfyivarIdulXAGJl7JE0U63ItHdEQmG0FT5hjJfk
11qpo226FdyR8mHJ+/ZDIEOD0fNjBvdLUsAaTEt5aq14J7+tK0ipDmLGT95QtBIDlEE8AeGJ3uk0
oZptZFHggQt03CNZhELxVOZBdslr4QzR/gRQTRcQWXHqMx2UJotCcZKX5Uvm0NtoD+xciaT9JpQm
Xg1DAC8MNk+FkjfzWdMIlS7YX1p3L83cPnGyFhiU1IGiOtAwxTUYsAfOrGapXvejJ14W09bOikaV
dd0EPMTdkWxpJuPV/lE0X5LgqYTd6xDB7SsCAFQeCnC+ZEh5cG38TnEKBGizVePLS8hpdFqTRRq5
WreTr+iqjXL0GHAYDsI3rK+5SPy+EzVYvLycjtm37rZt++fiJcZ9tu7P/cJkh+HCK6yve73H0oLe
aBOObudjGEvJ7rBhycwqI8n0kKquvlM8lHy4lYhVsHj0VdGRqmB4rJgVo8WKnJVoz59Fr31v30Vq
DhqL5jTi0TN7irRhqJzKhKG5+v6la45Suu1YG7LqrebBqFhO+V1WQsgIb+JvbrHZhtAQ2pDxdlHC
CpYC9CetZ6+hM1t3/Sql+7wgJ/2gD7hq0Ipg1khEi8oFSQx482j78inU3sOGg4GDM7tNzSZ2B8QQ
Ta0zs5OINICsUkaeAtv6vMHuAs1fhcfkUdj3GuH2kd4lpxWI5zBI2gRLf9NmOw0e5Fk5CC5s/wUA
IVwYSEFynNUpu0yk7jxJiDn051kgqGx79XflajOXkUmHkdGdVZtHTvwTUV3rhUI2DifUVqepz7i/
x5ml5EaKT44Lv83LC86gcodtXoTb25WkdVgPZJOPGwXH63Y/+2avimBw0tFM6SGziuWISeK+6hSo
vdmb9r3YS66EJgINEhmUH43uLTaSi5ACUtfgs/SnaE9gyU7+XEDgbCt74dJQbPX0dbAprh+2APrG
thN97fTHXgYXuApDb3LLEO1os746xYk6Nm7B6zE+6Thd3/MAGkUjleexnA+6V5xDTrx0X/GhVKzz
VAgmGG/cAGXAg7EnMtU7kXsqv2QNrJq/VrF3f6/hJ49pIJYeNlQGZavxRIL+USdAO6Q0F+A8Jtca
hcWmUFPrCmi37AZeB2adeLixGJkxi7XzIPlIiNPogMKJV+ZP77vmKPL47SmOJcZSe0s+ym2iT+Ld
SDgM+RICYHyXRveBTENxEWfQLy1XFiIR2tiuDxoLjU5lk8kV6zkgwukXlnC3/z64aL/NLT9Ev7co
Fu75cGdgromQAeoxx29eQ6So57yc5iY7rdvgK5RtiqyY+suc5Pi1bt3ROCUuKMcUzFQt0y3UcWaV
X24CIkJXmH0Fduf/5u/zLXbIVqb2E/9JuiTz6Kk/4m7KJBK0jchCvKKDtENf7KkJ5I5EYR4dSTBp
UT+hy+WEHnRi3hlPp3iVv399+Q81AkPyv8e2adP9r031EAlteW/4+jSriwScfV/fWMzkPcR8DkFh
sy5+iCYo+j9xTYgwyUCSX8aP0CnXqKCYJ0KPlHrW9hs9Q1ZvUfsQzB3gyS/iYHwsKibSHUbb7P+Q
dia9jStte/4rQfYEOA8BshEnSZYnefaGsN1tUZwpkRTJX5+r/CZpmzbM4MvinMXpgybFqnrqGe7B
y86NPzNv/x3F/+XtP5LST29f5Yc0jpwmveFC2r+wYJSQ+y2jafghNKqykOl7d5kzvgR0YgfVMt1g
ftW9InV1SjCQDdVL+2b/Z4e8ObiVZ6iIRhIOAAVBr1hrLg8IdX4alF0wvObNXEkgtta0lkbqT9VU
VcVlVp6UBIbRdjHuYbC+fDscYbihVooa7XWH4ZxAlToq+ILTX+QJDqmrMFR6ZrTisuvKBW1tFwSV
R+NdvoJvTBBJltnJA3IFGxhQCXRValIE98KdvLCe6MYzyBO1L5kt48Qll+f68JfGO6xA9Caiw+Yk
u2j+KpDBHn5fJeXHpsHnHzqZQqS17JTS7pDe7OGTrYx6FRUXoLDTd/7Ve6cX69UWbAe49QsssUag
SOiXqaBsP5LYGivWLY5BBRresJDHTb7lOqUVBqyJOpPFRuuL+9UBvU4qi8PmCMSSyLg4/h2NuxOf
4ix70x7qO2CjyP558T1ivIwg6OWyZXufGnUJjclaDaj+DS5WkIvsItumt7Ru84uKGmJcSn6zaL3q
RX6svd2t/Si2eArKznOuyitgmapftJfcMXxirXRRPS6vSnXR3fcvMVcDMaQ4l7FTa/HQCwbVZ9bK
BMhmdjvSkw5q/gpGksj8wTztgLjhWLb6fRVMsZt+222TPvkBu+RsHKr0xrox16QvccY8ZXFE+R1M
JHgeGnfL2PTleysgDV4KDbX6uqPxTKhaN+hv/d0/Cypeeh09HV5JLnQEbFz5KfoTBVnkKtd1tIZP
nVKNAhbs3pt75bBI8eIKBppDG/mskpYmSzRsQHa1NhLzC+kp2tqueQ7CJ/LmqKk/sgsRRaYahVMj
ur1fQ1stG5LeDmXKiM5AMpw5zf1+pIsZ1FSP2WoEjV9Tlsj33VN6r9OJuh9vSa+Sm5Qt0Pt1YF1L
1zDjR8pDlGiKK+YrefasIMnH+PMNcwxjPO+soHzE8uQAntU8293EPa6w5NieCV4R5VlGSRW4pfro
Ahh0oqWC9A/EpplA+COB9PNvnfQ6lLrQTxG4shvzvNjAeA+5pd7GD9IMQ/7w963083n+9GUngSu2
rRrLDZ7G9ODgFVfIZvsCiX2GaiAyRta14n6kN2TjB/oRJgkVA/u5t/hxQ396i0lUOZJHji2e8FCP
R2rxLJB1TwCjtaVjLUDmrvdcxq1nrAWHFtHL8iFZfdBYwcrPXKOa2EtfDxezVw3Cjm4i4ap8iKp+
uoiOUlYNzUlWgE27gNFaJp0DgOrQYFI9PJf0N+PuRs/uEyRySF6Ttz1X/DMjyD2zFoVkGIgCoUg5
J89C3gX/ILpU2UiUUPGHGhYlmCEzIirOkp6+JwBf33yycxIjNrDMUxSUZ7JVQ8qKJUsnFCxDy9eo
nRF9BIlTnqCaRTNfzfzeL/z67Mk+SlWpNqpmUG6O+1Udwf1PNppQSjBINpwlA7TjDlvFUIDZ/MoJ
gGaX2KKypjKCPeBXdjSWsNnLA8skZtMeKW7V0/mR1hdEjEA3aAmfAzc6boDI22gHkCDHaLRvDuSl
tfrQ7p/37fmR3nT2OOzWbRmAJnEBs8ZcCRW3sGWj+wTppU4BMFC9Ktta3sQ9IOHfD5Ty8yLouiUb
jm0a07EUn9/e7fKaD+FTcNMJGMQYOhrpCOieDDanNC+bfnkkkyRft+ceL9b4++7993ixTp92by6B
nOj6kyKaxr5VAr1YlOt+OaBkCFSfwSalAGCameVXxY3z22PFofr82DiRrX3RKzeNR5v8tt4i/laG
B1BrD+kdSqiQHfuLBizksxWOPs0n/EN5nVf0Z6QlWUx2p1/MLMTcK01OQ5fpdXk0+BLGTXYLhhEz
yBeSDAazDrK/jAgVgRyra4+CCBmluU+i/3wi/q3E5ETYu+IYqUapwL2tIhwuoBqA8UNNGeaYz+eR
yeM6KlBv/wwXMAVNLVHVeQqyBMD7UBfrQQm69Uqh0Vl49DOa8kzVfexHBKjZYnfjt3JmWte6c9uB
oMlXpcHteN7W4dyg8zuj0xSn+99vmcTnwhkHicE8y9uooRla2FUt4qAbvHrnAfRyFuiNqg5GOkKU
NAv0AMcH9/8Ilb/1/2P3lxwqG3Zl8d+KNr8q90Vz/J//ffZsiSX/tMv2kqxXbcSSxs6CXiudGnpG
kQcypE18MC4XgkpCgVowAIBteprZ5bPPnxSYRZ1mOPixy20QHS1WnYvTRR3S6wztdpFEbm0t7YVx
n6wPxJ+n/8/9PCnv9DgZpE6vFObdOMJg5+XveYHeaV20asEVQGrt1bOYcUe0DxDwo8KeUwb7YQ7z
ZR98VOCfFuDQlNG+3bMPLCvUGLUA30ITZqsmS3o6m/ZaFGslM4+BFfFG+2MQI5gdM5/ie6HPa7Ab
LdtQZaGm/nUfpIMeJdqQcLQXdM4u6KAvh4AhyqU1k2krP4bTT0+abHwLT/ES9zzlpkf0nNlbERZP
x1BMfvfm1joEnFpm+HPzLuV7Ofn1B042ejemtd7bUNrB33sa3L7xxJxUe0i7a41vHXbbPfDLYvdn
ZwF5os8SzH3jHxLDr68w2etKu7c747ATER2IymGVIgnD0KHacXVTmg6AtdCS5pLt7wWCVLE2zW4F
HJD+QmquR+nt9zX/eet9WonJ9jfLXDNyTZJJVHFqppOFadUrTOkexNYhe2y76wZwv0t7TadtFuN0
j4joUuxQfOF+f5cf4AFfvs30GGjtaHSnhGTHMu/6JoS+gGB7awU6IOIDBQn1B2OYFFGqPVKfgRWH
5l9dDZz+vWQ2lYVR66lE+nLJfBDBrOhWv003SbaO9DfpOX6tmO/tEHMvvYQiGynNRX+RZaEehbDW
rev8jw6fC+0lnPKSymv0B7sOm92azhJDwrwOf/+1qri7v93t/768NaXX5FrdR0fx5Z21LPjHJSY4
sESzcimjlo82r7Q02iDS/BYrUroZdLfgULYXaP4dMaETTOA5qNjcO03SnMzZgb2piQCpxfnI/ZNx
gbxr7Qm0E5rKzdlOmkVM/FCFfl128VKfox8Ok5Fz4kPU6fpIi1u36cBkcFTSZX7ftet2j38aBBxI
wMZFTt8i7wWdtrvaGVcNjUNfe4c4V61OoLv/NmhOvyuDH+eegrqYGibMIlGx9I9PGRcpiuq+7KEb
E7brOsgGv8cy4Lhu2A8794aMBW80hb9S2IOt6F7MLfrPIdZWFYhNYgY8+a2j1SoYWBCBElid3qln
OgULgXO+PCz3jPjaRy3FuHapn86YTLHkyTOdtnbmpNk/JlH6v9eYJHFKkWhpdOCTG42gjNdAJV0I
3BgU8EgETcEG+vYA4gYdPCErCOrxaNGQMAL9QPEDSb0h99RFyaCofgRM7/SeUEbn13srIKTR31Fc
SQsPHF5oFV7DFHI50L6l+t2D3kNpfQm14+iNsCIYbl1AAReX3O4OAM/Bw1WSHre9C9PyOW/9Rj23
sw3Tkx7BByuwgMHfYLlJIVuvjpfjCeOLa0egLaXtwXjIRvCytjtzWsXd9/20/vti07sx08aedol8
0xpM1PcQtCH2KLcMm0dEEGG4FAi60+KNLk1Y+B6tEURfr9GjO4MySB+/B6k/pxxhivvqt5eaXKMD
jrwdZkXyjbxuX+y/NYWcK6+6dybiwDKrK7vD0WgJsSV+HbtQd1zmMru73QooL7aptwj6u4g8u8jI
D+YbYyhDBm0LY3zZv+xu0/PcZ4xsM2l2jD/8mod+af9BnHjUbq1j0JfvZgOrF+qJyrEBVol5yWDB
UpNdQcNHH7n5Wx8YskB9s/BZdLXbmTWZO0yT6xyryNRSSw6TKMpGRJjkFcPwQ7RiNMiw1e38XXbH
OpQ9hwmnL3kJtrrzfn+LH/BEInz92xmTG704pClJE28BdMu5wIPiD05mBeNvgve2WfgPuPMhTTQs
pSKYefSPm/KTRM/kCsHAKN8fIx499H5cY9qerXfcDH4eYvbGfErYRbeeGaSB3W/mUhll7umTywLn
niGzRp6e5lDNwAaAHNIoYGDWu7WHprTshAa2JDTh0RH7/adr3+cafPVPP30SSDGE3SdyzMMbCG9D
gZsJIpFBTGtED9CoIMpnF9FVBxfc9tV4Cc8B6CA8fkw3wYYjFgN+AKSDTOvV03os6Fz5eAbteC7i
6yKB+nZGP73oJNQaKWjpSmzSlgsbqB8zbWTJYo2zhbRiWF7Ex9WuPKt24QAds8MiNSyQNOo7yPfD
25DA7ikXUUSeesy8HpsI+PPtRhvX9e5ClhA/9wvAE32G9NEmHsHJGsFJjl37TRAnoPwA+8HKzETj
K2u8vFgVUJblAUpgcZt3f35flZ/PwqcfO4mSh+6oMrLhxyLCnax6EkY38/K/KVfMqrGuRWNq8Gjh
LWO07OfCoSbC3ZdPPRHSmTy9avmfVWNUEEiiNdBUKw1rpeKCQfwBKjrGPExxzIeYyX/PP8XoEf4W
PTMgN8FMCYgBDLDUt9OryMNzHuorNCa8PUbs1XNPQ26fJt+7yrDfirYtlsK/f7zvCeHk9SfRvFVl
OXG0Tt2iBKv7TRvKbnOrDBeKurF0oomrvmDdQreYEtRBRmLAce1wPZ7umPmXGloFx5k04ftyTt5o
GmAtKcokCWWixiMbYOo5eupdLeRVdBIDH8QBKqxSGDGPfs3QoJv5It8bA5PnT0Krvh+0g7Lvla2h
AM0EEAQZwN3Zvlg3UBZJ4Y++fTYsrSddngkw3wujybMnhVFXY7GYYb+1BUfN6BStSXAZqz2isP01
bM+jFykkaPYZfJ0CRaEFBiQhxhyzMX5mUxviEvyUHZt2fNQx+VZ5D6l/UOJQKMkkTM8l6NL3Le8A
T8q8iP3I1Zo5CYBvIf7rRzAmF0xVlLXd2x/SVDCu25qbHU+vde5mZ3gZO+BUKQvmZ+7f+wOT506u
ljaJs3EnJLHU6+6RwdNxi2SNtrXOQeFEj+2VQIDMReqPadcv4eODRvPpSx9LZZBG8WNxwwGTUi7S
5dG1YYe6Go0ot0VFYq4RYokd/O2ZjmxZlmgFqvYkZBk9Lq51zy47tK4FtjF9kNIN03WMuS4lIOvW
poZs1lw6YNIUc03MguugnSN59I4Nc09AvUrWoKUQGYrAQnlm7Mm0zwCWhWhMYdW5iCEfhRi++fSt
3wBaxtftH1QRRa6fbDD/wuUAxTEYsZiooiRI10GMWRNXXjeHcwPcwi0gfecSGwISPcMHwAQAR3U1
IDvEH6C0ZO4Pv0fC7z1esfyfvsokEho7e+yOCV+leBwJezLo1AgH0Y8BcOYiuXcNHJj8wi+fLQDv
mIWk2IYECnjGDbToQxNk1ADxeRcgjlrcFpj9vuCtEgvkEvaEOPK9Q00Sry7N5KQfJ+K3BZ2EzNjA
ifVYacpWXmuIloFiRLYETbSMqTcAFm+PMkpyUeArdvKToDdwnQ7ybiOVJxhgQZmiGH24IdSRq2De
+hLTs0Y8ovN0dZti3ne8tyGEih77gqXsAWVAwhaMSflRlbeFUEkBi/E+KmepsQS8T7twbmr88zlx
hJWi4ZiaOQ0KWs4oOS90ZevAerkUY3GhCADUFB1/v4GsPNe3+57sfeyHf0+chAND65Vc3WfiZhxO
Xso1jrIneZ/8ImghMNEkVAV0CVFWDu3pPCELReuofjxG53jEZCucBazdDVKoDOmdbmkmt8r42O/W
OWiH/Hyeh/OtMJm87yQ5FV4IXVsMCu+L3jO+V8nGRgPsKAzWkDlQ4gARU4iaZKIBEuSir34DbHjm
+vyYiX3fi/8+2yT1HHZOtc8t9iI6utVqgE48Lgz8w8LuaCJJC+pwO+CNs6DJC9s0PatHMLUagb5H
d4sAa62V5DJPLxrFdygCz7GgaAAsrOwFEDcUa+iVWn9gx8cuIFnac8rN/gZBgR320CGKRPRRCBRV
ScA63cLHkrFTgQWF84kEc5w5wkK5S4EaIMS+1YuZVtb30dlkDSaRtTkUfbTbsQaimQ06G3B82nuH
PxmGEvcm0F/EAOKwD6oGhqyX+4C2UDLnXUMjW2uMnCVfG28Jo+HvwU37OeT/W5VJcNMrXWvrlFU5
ASxRQ0RIAnwYPhogieTKuzVGgFHqaw/A5vJH7YDA6ap1EGzzAZOKLqCxW9dYEBGa4WYw+4xRivoA
ySGS01oLZKp2gXQKoRb+/ubfx1W2ZsmybuDOqlg2vhlfU5FWKZOyiVRlq58nzO7f5CoEclh/2EYg
sgdZxD+8O8icq157WOkBeFHSEv/3t/gpTf7yFpOkELa2fDiceIvdu30uoc69cpIn2sANZlghntbO
HePqe8sMemzmJdfm2kCH1EU0FrYbIDfv9/f5PlSYfJVJoqjJx07SGqqOxqulq5wof9jBRslRYznb
AcsOj8d168WQuxtcDr2igmKNx4Kp3s1tLfVbUfz1VcxJrsiSHeR24NMUQrRcdg/IWqjLDs2Kx9Hb
WRcKWjpP2Xu5gkE35Hf10eueDYwhPO1p5qP8kDh+XqTpuF6PI0WRgR0RAVsDoDbq0o9OD/UYm5HS
18trJ8w5hGWQgKG0ip6W4+9v8J30bBs49GIqZyqGiobUZLM6Vd8qraYZ255CJT9TjTNsdTX7jh6N
dVip1VUE3ChDy1QN9W6jIEuYgZ0Hh1VtGmw+6vS+OoSlvSGGYLq0NvoIM9EzFdQrQBNJXRlZmDgP
Olg35/I0XNQJuMnLXRs2zdZSn4TRehFeIKOSPiLeliMGXi61COtC7bQ2amWLyxS6sgdcMPZzmvHT
b69wQlEJ1iwsuRUb9a6vx3RnjWbUl5WOnixCrLqr31m1ICP3f0yDX7xAPzYLUKhyDyZGEi5k56EI
h+5ORpmNDBDjMmN1qNZAnNMM7uKSQqewPCn/Ux5WHYoVx42zO5fSJalVhoGkV/WrI6K/DhzsS9TV
iPTaLax+GjKSD+lBSTz8oIZ9AApFf52tUafhdPprJ5dcNvSJ02alvk3f7SwEn0zVHOG0ig4VWkYh
qoq0T4pLNBpJWUvvdKbOFUnfytTpK0yuGvO4P+3AwuvbskETKsfZ6XkcR8+pAM81iOeU90fpatT/
2tp1mi8P7Md4WVZbVMTdDGNTBU+UxiDR2w+uAlqhN6xlg7dInb/uTkv06/+auncyXCA6gAUVRHAS
04XT8Z9MHbPm7i46c64lcD8lzfpL8CBHJoq5J0PIIjkzz1sE8fGYrISVkjGsO+DGCFKEdnOWZW/Z
sJaha+yNSyzYcuYgKWKm4M39KLpMJRzQmL5Zr6W1TI/+YF+m8lkXBzXIiM53YGekV7RNtMyXlNtD
cab2F4UeKpjCJhdJuUJvFa6phtfPfrlDX1P2rNc40L3i3kF4WVl34+V+PDPI18dbLbuvOXgtihPd
7r1JW7c5oYqFyJvavf0eHJTZJZtcwr02xocYA3mCNrEJ/OsYJICksKjBcI/qxl735iV+wcoRg+V1
pJ7lPdZ411L2KGs3ZcrngCftKbhec82hNsS0qrqrwUEnm0pHtPN82C0Rmm5K/HrOKvS56Sal6zo6
Lw/nMbJIsHlhICJZLC/NcaU7OMP4hzcDLbBhzYJI2sOAsyIyM02oIVJ4wojFHXCCYUjenWvIB3Ey
x+UJXSfP0Zc1zlkSJjPhnvTMxnsQS7qw2V/ZbSDX4Q6iyuhL2rUQj/FPZ+BJK1dOlpiUWpD+0NVA
7V9fNliJFFmYxqEOsQvbGsRO4UTuNpCrJcCLTBw9/nOFyKVfl8sTdEotrOUFrVPAYgMY6rmbVQSq
z/nr9FxNQrhFL6w/xZyrbCM6p8M5AZZKzzgvV/YS1ce5+3N2V0xSC6fU7Ebdf0TO7AoaZOrX6Iqr
f1SE9JqwXiHAclXSwASEczWzI+d+6ySLkOPESdWSDUnN+iizUGgEo/nybqxTzD3vqrCeuSa+9Vj4
uhpeKo6q2g4ijx/eaJ/aHYrkSIxPCn0b/cWkrPekxeEmDjKGOJQicLWzZR5UZTDzO38I11+eOinl
0lqpTylY3G2LfJm17JKNYa0Y85/87KqCLYFflYQrqSUzgkQoqzsHEDGTx1pi30z21Zd3mFyQZT8m
Cpou+lZ/Fn7372UhHn6lcU4e9plfnGASCuYhcPkRLeiqXh9t36kfBtS3Jcw8qoDUnA6o+scEo2GH
IOLtbDtYIYBa2mNZoPTPFYYbytqq3CjDaQrhq6heEiXUmy5HlGBhw8c/z1dIyZ4Jrh8FIFIalt8X
L3a+GvJVk2+VxuWEwqlAhd7WAASs60SgIWo5xB7uULj7VyV5zfVzp13ZR/D1q3x4VdSHZD8D+dPm
vtfkih3z8jSWSs79hrp2dV0WF33QLmPo13A8sehdGtwM0ZWO4qMbt6ESQC4G0yK9SM/2TSyv9s2a
ifx+v7Uhb0KaDBm/uDsLWcrL6oUa+GyurfbTQf6ywpMbOTqZoxGlqr4d3I7xNWKvr2BlYf7Z8ln7
OLr7J/Cb+GJF22hOX+Abwmd6riZXy+7UpgAaMn2LqJhUe1ixKo8So4ckkPAEW6TQcuszZCty7N2Q
c6GFmnvwWHcLac40wxCH6beNPgmgteYYSatx2Fgf2mUuxoEn6pAMFm4Yw3o3cF4RLqyj0ISDP+4r
uJf5lbWkU/YyesYSoXRhiofVu5Jda2RPhttlniRjSuvZp7MKL+o7rrgP0LgeucWd1WOlA6/Oq9Gs
E2LL0LgKd4jcJPFnIomIiL/9uEmwHjK1yhUr0bcaOTjOF8ISRIIfh9wKSGXDPb3FW6QEk4BWX6Kh
LlY8n5ZOtJp5jR8C95etNgnc1SnVCiNP9S1+jnuknDdV0J0pz4hJWM/JtoNwq29nHjmzrMqkzIvH
IdmbFTtMJC9IpuDshPIBvDIha63M/EB95gcqkxmAVupWMxQ8jUKqoQ+5NuVVqYXOEQB4qJuo8PTd
hdyfq/vrAo5PhMwlw19XhhO+wOGd0gm1HKAdSOwx/VO9DlnYd80VdLIhdICHMMlCwk4LnDW0WfPR
cJW/FeZLsTJ390zbcv85mdx6tm2hQzP1tzCOmTKmeczJXHWbNszDNkAbD5Hnuen0t8HZ5ElTJFvU
O8di30jadmd5OqTcJ2RX2ZeJF6kXXQSezrlG3B1eGaxsOKEy5Pj/2vH4vz92Ci+TKlPRDxmvQE7I
6Blp2+Yq9U284hkvorxN+49oHqZXwo4TPQwdVU3dozz8L23Wf+8hNvOnNCMp81ZR8p2IQfj2qf64
dNw26O53jKfxZnJnHvfzXfXvcZO7XU5LZ29a/Ox4JTxFPJiOiDxolFFv5QoBIKYFpde/YHAGGOT3
Z/8ckP49enJNnrrEqZKU7UXuLSg2/imIl/Osno/N8z3w/XvO5HIzjN5ozUOk0VthvpMOrdup3KfH
t4P9KiGmnuNVyR9oKW1BVJbVyAAA/3rAFjTvXnXbs3t372wwcXeaC6f7I8fP6Q7EHZJVEvWjHqOu
t082BwYqCdJ7InIeMfh+3u9AH45/xtNtPixzgAiqMBuBxI+eH1Yd9t/hRXsrgUqaz/LWRs7ffK7q
6/3DTr1T4rVZLU2EAWmqwqz7U0gXQxxix2m3Z5KzSYvbLF5TjMjlTBv4G+1rehInt3Gyr9W9prMf
BIPi9IJD9Hp4+tgK8BPmCohvQ+Pp0yYXrlnlbdqobPYOsDaeKa6FBARbXoIv10KQj8/tm5OHwBBM
oeyxR6t2LvSoYvV/2x2TazGSjuYuEwfgFPn4/sq4QiFqhDy0EQc5IqEgPyr3FGA7ENQkIa/qg/pW
vGtrWMl3rbwoX+Nm5lx8tB1/e6XJFalLB7XObQ4GQk+Di446X2W0l2kT7LB0xfOmkO+Tdok61Q5h
+2dsdatFbbgHnIeUEAUtQXs4T2/65/TJfEQZwO9JS/D3DDTEq5AFQJ7EZax5kyEoVfrl1f4quuz9
djXcSlgSQ4ANEoQD1qCgIGmvsTi8ElR6GjRzuMq53WZPbma50nrbill/jNAwozmCehTOHUjVCfzX
zH2mir07+a6mQu2myaalWeb0Pmvjw8HKc0O9/lAI2Uc3gVaCmnT5lnp11kdhlK+bG0hRQVKedbtz
C/buEPsNAjZi+tFA+l1mKHYQLrrb32PhN7EjTsLnd5vegEmmyOlR0tXrHmxgftzsj5tjss6M7V5n
8IUCegyvmQuIyKIvy9Oy7kODkWzkF+XaIBeu/NhrT0sZqJQn156xX2nJjVk+5U6IgISM6BMgxtwt
nump5vUyu6YfMKKSNXOf/FT7fPkdk+wn0qXTqZZV9VouzuzMUw+L/J02KLWqgb/kyY9g0QvikMCQ
mR797C0Oy1iaL5CETYKFkgQVpnDwKann964VcgX158MpOGTILaszldq3odf0q08u2zRDozTfsSME
IrLiO9ohlgit9YGeAaPa+pYZNsydl5Zb3OcYEiFbU4QooRrZyqqRwlgUh3u8ncLY7+Yy9m/jienb
Te5m/D5buSk09frA34+PFP7fbosWQWOtDYwzEFplNOvFaGkGp42Ct/2ysoRe9e5mFs77Qyr4ZVkn
d3Xb9v1eApJxrT8fNgB5EDS1N8c7JAZRI9ry1LAOWnx5EKxAYKZZKH/5SnMdmB/y+C8vMbnITzFG
drrGGRHRotLdinURHPocd4RLhjYzcfibrqb4/qpmCGVP23AYD3xNxaJG2TeqJKvXmrViXLtbgpNN
qyB/tv8CROgRQKEuNwSRENt0NKou0yRIHzEUgkmKEsnZ3Av9VKZ/eaHJKhytYxL3OR+AAObVhafg
WeplQaTzHv2WgbKL2qySXYhe6e/x6Rt4dfotJt/eKdiIls63QPClJ1SjpiYszF0boTuWABMnpHho
0s7qwP10R3z50ZOMpK1Nsz0dxNYLRbgeXbSbL/ul9lxxWRWuhJ37zMJrP+32zws/SUvKYy7pO7kn
GMMng1Y1WO6I3lr5zN3wJLfu/q5P3ASfdsQjS3+HytpVe95QUkqM6y5OfyTrbEjRfkRnz/Fq8/r3
tfjwc5neY59fb5Ky7BWtrY5GrV4rN7tt222eLZYfMf8XFaOopwM+YOCUmCIEykN0m7xQOdVBrJ0b
8uWiPRJzhczHvlzjElDMli8/pFNfVmuSuziWNZb6aSRmMU8FKkWFi/bIqxCHoiPvUcXaD85qrkX5
U3P282M/Es1PVVOdqrEanVgx/ZnJBO4gpXAJ246YTwlcb3o5y3D+oXr58sTJRSePTqyfmk4sglD4
EaKk/QpBPMS/EU8jKF0LwRgLdUzMKrFBSP7ObdOPTsIv++Cjs/bpR2vNKdITVREng9h0KaRzRAkl
esBzafLc+f9AGXx6lpRKmMvrPKthXUcv847nCXMO8nQbvzTnLzt9Fb38vtG/IacmQecjQH96aLev
66xQeGgXAOfVOmH4Dk+BWgrJ9+YiDxxPnoMVz26lSaSrymrMtJx4o0LdCKCuNJeoObtvPfQO16aM
WwwPcyANfebYfKSun37pKdKKU90SXnHhVa70azrn2puNo0hw8gG85Yv2r4zDjVBcFMbl4iiN59Bk
VHmBjH5oshySsDhZmX+PvasPYXzpuLCBowUy3YsOR8hnxuq1uervyALna/kfc+tPMekj0/r0A4xD
PcaKzXE4gctk6hqgY/Y3sxcYykbKY4VoeebXx7tMulaQjh2B5sOdKiQFcD8CPABI9YXehY6KKIQ8
FzB/ai99OauTgKk2alMoFWkenQa6rdWF81h0KOiRbJ4NQX61j8Pq8P/aYRGX8m+ndBIRraop+1Q6
qdfJKt+qp206nJ/OY0/I2OiBXvK7MV+ZPa/fYD+Ts/Nxx31akNwe7Kob+M3CU06UViVTkcUJkj9Y
v2ZgZLsse1qSC/leSHJznhbxRXMMVNCe+9VQ+gPsbicEGyCUHR0sF3W8zDpwOItxBKVGgDPwFkUb
CQtHwq2wa4Qh0mAn8IQiaXcrzC9Nb2R2k3imfosL01r8B2xP28eqFkQHZtj0Yg4wJ5vmvKXEWgt9
s4KQLcQD12oCaN8IGacioblD9VA7T+vtuBRPwhnCSJdwZgz70UjW2uEsBa0mWET2RgzjdJXtFsEI
B1HgIqNaeN1Zh20L0co5Brkc0G+xlDPUCvrDDnzfcdnql21zkVR32dACLYT0UT/MrYoqNtove+ED
uPlpUUZDMqu6FBXo2hT6XNAIteyZQZAlBTECe8DF7/nKYefi355EFzlyTm9ystkVl0B+cLih3xQo
xwXuhXjjzeR4P1ZDn86wNqmGIr3p+i7nEkVyRos93R2eB+xUg3aLNGI2vrNPyHKEcbUhZIaFkMt6
f3t4+I9+Sh5I0hL7v7uZS2AmNE4poJYR53F8JKPAMmFEmlT3iSCgf0MJ1O8Jx133dElPeOZjzF0D
H3Ytn5ZqXyWRVll8DITQ9kK/xL6n1vL6a1R0gOqIzug8kP+nhtjnSKVNLp+kjZokVweR4StBt8qC
TsyX18X+dqQbIPn1ZvRhmu+C68Rc2sxKCOp2kP9X2oBf3mOSdJvNgdSi4aMnInYgGQ/42sGCB2Tr
iVbIbCrzU2vm89abZNxgwLNMSUxcABXPwirhVvH2/oeYUYeW+g6hKwtLC8T2ZxuA31Ca00A5uRwa
qsp9sf+4uWDu04hGM45CbyQeQos0VkJlQeC0O2eDciVtFGRj51p+sy8xuSROjXpSbREYSvlp7B8y
82+W31JNuhV4RLcxyN+f+tpVxwuMkDyzXEpIOhKmZs6aSFp/iU9T9cNR6eooP1JgMpq+p5oQiQ+e
Pv7QYZg62/2buRmnhplWZ/ZFk/HlRT0PaVroSwu5NFI87Md9q8Kuda6Q1eceOglypqWmVXw6ikTl
mHv2+Ixy8hFHHWOVEkqqJOi6K02/y6zLnX4NU9uyzmMgWRfMg97Hw0bnzdBOut9LdzE9LKiyBmgj
J1uiaXQI0Z1Pk7UiLQd9lbnIw8RoDKkL54/GKK89Q/wUYKB2NbNqog/x26qJP/8Uqvpjr3RORfKo
h1njg8MR1HCEnXKgomEJfBZb3W4W3Tz3IcWff3pqlnaVpMqEiOZN9G7lO6S7JZq3iI5d5Ff6GeDq
me35Ef1++6GT6NjXSlObKj/UQmIhwIaRIXx67yDWvhL62fhzeznyXIDRaZQiyZ+6+V17TnUs/92x
k9EN9EzGsMD2PWlVXv4/pF1zH2USN8exy9A+/ejQmIcgHgPRnwEIAJBBpOVB9Igpn+HZM43MudtK
n8TPJM/rJN0TP7MVguTSmwYSh7mhZ9mutf4wVp49SbPPnATOvB9bxygolP53836BrKaoeckboVkx
kn6aK5O+eaRNYvUHefjTniv10TYap1Wv83dYvgBVLjCCiBfI32fa3YhA27sBHuoKgs/OU1ZoX2ci
N60XNX6lVrkupCd69zRxPyYMbTMGpr4q9kvEyIpwP6fGOld2TKmIZaaenF6kEOm7kM/JWrD3cL73
9COgnJPj+QdlFcu+vGyXc2dlrm1mTPoTiaTmnSRC+RH4rCtaIuhG+LKObFfh74Pd3K+d65Z+gGs+
rU0nRb3ZNFxhCfPQbQGvLDLPUqCxmCGICkNy0R7T8SY3twnEB5APFx3QSsyqoktImViY3MnO7eyW
mbnSPnDvn16L9u1pn4geQp6sHAWT0uv/TJq012751npYmV0a+hKhh6gPG9W1YDmHb/EL2v2IYINB
WqM1CiIjfUPJOsgfZkL3TLwwJkFU1opKz3cfHQ5kclEGHpBlw9bEvB2C6mJXk+DBzJvL9Oe6OcYk
kNpxl3ZZymNLVEAI3ijI7NcpnJ6URWo97D4tdN1ms7yZVN6YRMdTog5dUvBYHEtEQzU5CRnlfpm9
KoaYAeFv9oZOucItOfOd5bkPPQmQUtkmfduKygtiZ4eMlOFUqzw8+o2Ouu8yxg40W/egbfaYC4mU
Ty8vc3NzFBGUCwOrtdPuTNIvhRJ0s9xhvLiyHoaXBhsLxEgH1AYW/XEp5NBECBweLXxGate0V7rm
Dk8GCOEr9Ksomw5PtGpcy09eTvuXZtgo2LfvHRpq/K8UtqM/3CQdUtmVZ0YXuDjoBIvIs3zErhS3
4nLD0PgEm3ttCpdhFPifaXQip40ew3LYhVIbNOJvROhd93YxtOcXBRtZKD1Dabo2ktV2ItwR4lmv
nrn74EO36NNJs8poHK2B2/noU9QXkGWioKtEOm178psaSFAxE1/y5iTp5oomY5I8Q4fZ4ZnE2urh
wfBhA3Q7HAeyoAKmuwHHT2vjUP0v0s5rOW4lS9dPVBHw5hauHIssenODICkJvuDt058PmphpCpst
dJy+U4gSASQSK5f5zafSPw/6sZ4YPqLZg/GDNa72DleawktC0SVo40mY7yQPTlP50Av7cnxUQ3wC
jrOJCGT4FwQTxcoLLrRZCHrIPVfYTq/u95Uvbckn8sVQ0GWVLNd/rK78g/mc3fpnE3HC5KG6629m
KNF/m4b+1mb98v6FKM2hUP7P+w8d1DkUtz4BbEXNPnNqlFKdyBvitS97pXLUFslvXdN5TBuyEGiu
rdvRbj9WZ3SnZ87/bIDAlys/AZv4D4r176B+X6tkbRG9ZXUjBx0Vxe0wA3V3g3yHrSK+9BVOPdCn
I5doUgp2TAFperiGIuFUMStIPf2XcKUx4t7hBogJtIVH4H6TopRoX7Brwj47QBHHeK/f4IJhjjg0
+yTw2vIa68/iIdpJj+oV5Ab4eZmHXDJygBuIg7mtBHYDc+p9gwQlKNV3NHyg1YnJLN2Cd0CtuTno
DsPqpi2K4Vgk4EZYDQcovsmzee/nP1GFUZ66+/KUPI4xyYLTJtclHFy+FtXx4x8J/HBFQWXc85Nt
dVMiVa3bOV4DO3ok1d70inv5ClqsIN704t6g9Mk4NCv7cpbeI/VWMJxOsUPB0w7Rri+9GhvuA0Kj
4H3gh7glbptWdYV9khveqzvuhEzCesmfG2dwZIdpW3LE30fDPSYAWf4Zv/iHWtybLzDu+YeMBtHl
b5H2ya4wSNU3N1XEfMDLChvpewMnq5dcsJFGkGkfWqMKuehoGneYNcqw0HadeJ1cnOhyjxW9hLMT
+ATXGDBa3vfFMeg++tzH2F6nUWhNtY2qvHZWfvT6oxRfjVirFqQQDe35Pn2Uu4/a+CRWF4Kt/uwG
rC8ecPe1NuZL3twO/V2HiM4YHlPdTn3OvOwxyFPHRGIlR9Tmpg0w+zQsUfAd3/9Io5ei+hlIOlhI
8D2TVZgv/F7hIS93QntUYHD6xa7wr6TnkJMMw7Hb+plcFsD7yhm6FlMWSYPm63oEBWiO73X1iZ3o
LtnSJHmPk30LVO1pFpxfL6nW8kptkTSYo6bl8ty8r11ieuxve+FWPsuWn7m/3bXk7ozI/KwEiFej
qx6GGTAjDbMO/izDjwLrWm79LTDjS7dKWyQTzagmqVrN08YtwxlKz934OOdOqOO48jsybkdE9tBW
UJm07OpnWV17FXNQ+2chbIpz9DENwVisSR4HXaeOFdN42uvbkJzFLh/pk9OVna1f8TP31rAy/2ba
+K9rLh46ScuwSOPy9xBl35/+J1fsGcMJOI6vbLXvs7V/XWtRWkqCJkZmRRs0fWnoDAVHhH7zLW6D
c20JSp6Isl19wO/3978uukgj8qDcFIJCO+ryCcqn284MVrI9QA6tBx1yctFKpKpZVzn8N5nT/13Z
XMDg2qxr+7ZoeNyReZ+EWjeOwb+pW8D9ONFIWKCdraEvVy+7KBE7c9MrIxJQt8Jh84ISHrYM22CD
mqPxMqONhY//AiHwr4ddNOCCYpMFg0hqEtMhC7YzOAxEvgiSpJmQSsC2d/5szNfVjv7K+10q6ldB
Yyp+Sn6y2XXIMHKY/B5RnZlpmZbkpbsYSiDM95W9/P3M51/Pu0gSgkRu2zKlT0bYfNpYOd4P9PCt
/jSDl6K9mEEVJlooqJ2AFmHmu3L9+bv8S6wwF2H7Mkp1cykIVrBG9/52gnARHSDL7Qp3c5LIQehZ
3rRHdS0xW1vuRYzqgxngPfcHezvFndESOTCGI1qYOkM+DLxmOi7asf/1rl7EKRpEoarrvGYN1A6K
UwfcFkHrexyJQIwvLjwqjilsu1bWee15FzFLH6IsCELmvL2dG0AkSIs4GZiW/JwLtMFFmBOpnf/E
QXflBS/ill/Wydi3VNU+pt2HsEU3JeQsDBmObuPcXUfU/5tB4f9uaVFYxKtM2Uham3IUCIcJASGL
c1hjqI/oOBL6N8Z+UhHh2F4muyTvpA89C588jHZW2v4p853gBZux4OW/DqTikqOJdZOY90Ur3Ua+
C5d/xqmgCmUASrQxV0HE/oQ48W619/VNJGVD6aKmm6oAvFhYxLQqkCZTkGv9bAxWL26R073Y8m4q
cU/eTmA1yMJVdArXx/z/LDj/vPCcKHypuZpBiOM0SfVzC/UbyRyzeFHV+awcLsyqXPAX9b4f7tl9
SPc/o9StSGDWlP3/R5T780YWUU5lGCAYeqafq+mMOaH0KrV3+SzhY+Z4sXoRVODyo5MeYGKKN+DR
xuThfoxuVr7Bf8baP+9iEes2pu5f0pjlwP8KBmVxrMszJqSGM/Z7IffCzUuLwEV71Z4VZITdvHq+
9Lda6K3cxj/Tlz9vYxH6Ar/N+nyo9HMQ7+hJiGeUClJvHA4Tg0TXN/Yoj8VuB4J29/crq8bfM0Nx
uROFMdOHKeDTjPelZpVP8V5J0fPYHeGLONjxYbcmAs91gjsBUejyxHEUudUxdt6gwExO/GI+IwTh
bQAmeFRVyPlZxi/JLdCXB3a0D1+He8lwMEGjyvMHMpVpV7/hRCnPFSF14YXisY4oYMetFj91z0Zh
QaRRhQ8owMawRaCB892tdgyL1BZyOGJTpridoFJfwJ6YT+l4pRsPU5o7JVY1pEFJaWGVN6qilZoP
lwjEjHdpsXfY3CnY9QYlAm9oWeXvjUpTo3hP/KdB3cryu4GOkqi90Ue7UEu115owgtM9jwLV4rva
/8x6t0S1v0eiEG1fLAzkzlOEl7R+NsBVgQEBmdOqjhSgxZHfUQTnj9qZGdN9fFMVjkiyj+470wRm
g5iCshL498oc6LdReEBYvau2I2IU6hYsVoXUB62P0i0kJIMtFKAZLmcAOqbYFsUPpX/11esBXii/
4Vn8CJKt+OFjfot8uPYM2Dto3nTtJCKypPstk8ptCvBFe2WBxtJqDXcD7ZkBPTJIFV5Slinvs9K6
K46h58O7/tEck9yunikUG2RdST8+c9GZzOdgeL5YxbSHRSgJZym58vFThvZRO2m6Rx23wcbc6bbF
VlboQad42o72lHnGtj6k26x0m5+KukcC9CbsHOxsdomyF45qPwvC08+Ewls5+ufoourRvoU/5l5l
tn1AetUbHEzXaIjOGKCSIys4plfmS32IrmcftvwJ2UgY07Rn3yXSw8nrDwamrkgv7HKLFg82Hw66
JdPNZFrqLL1XiShTCQftNOjbAK/jyVOutdhG1O+6sQc81k7qfjbdi21zh9lNs43BLv7OP/Di5TVc
i6XFwXy5HXktwVXO2Bm3pT0ID3aCAc+nux0eiwPkNHvzKjSWBg8EpXEUv9BVrLZy4oS3uG644wy1
cwO7vkcoTQd4t2MdsLP1CYJXG9hnP307d8ubjSN9QGkIRMs8Vwdhxx82TrkD/IYZbZPbeWLjpj78
xJoIJQPuNLcx6iRbQsUKrwEPyHNDgh7Ys2WMih2fg7kwUKnwZ296DXfGlxjfGBAUt11ul4KV3aSm
q+X74U3axeFB8Z2xOIzH+GD7Pg2q3xJYM5vxcpIkt99LltSxdUAJyz1AqCgGa7VVg12TfbBu2scG
roTt30ElQsxyr+/lzS66mdiNuxF8yDlNEHb63WDEHaKxFaLKz953BnojNyw/yhzYpqLXwp97AVk0
qxVwcbW73AtmBL1m3GYooWBypom2sDmasdPWNKeceU1wbRq3/gT9uuaHiJ+rW0M9KRhBZ1bfeQLG
hvNi4TYcj1t1Y11OQ783kRm9Cm74YdLBYycoqNebzg0Hu2FcXR9jWjpIbkvDVWqrr2J8vOR3GwCt
wUG57NsJ7cxBue6KR5VOLcaNQ/EY9g+4iJp7A9rtmyK6qMVMnZulmD2/ZHDZhiv+sobFvbnjJvmb
XNljRiB2O8Hwmv5hyD0GL1vkiHFeAKNmD1vsiJl79DYbV8V1rH/gd8aFlxDxGAe159niDsndN1+7
GfwrJXIzr4KYyFwTKkBrCcZhkx7jjh7r6tk+Zy//voIQhUWSsdGSvtYzMurmhY/xeobphU+zrB3q
at6qFNY/D8+ZdfGv5HKRSfRR5aeFTB6NlWNLk9IzfqYe9i7GjWb5s4Qmu2gbrNlLiPOZ/LeHXKQO
l+IiDIpKMaycGuxD7BgdNM2dxznMxAh8dgw6pLBRSFsHpXyTP/75zIuEoU6bLM0bajT9XsqgeSH/
/zGj6tQDqqUIHmDhujoD/HadcVUgVTFEWVxKqW7kylcngzp8VI9G5QkoXyHNH6CXPDpFcMLEkuSd
ubi62r36tiL9cuXF0yaGEAtJQpYe7onah+KcH6adv48Qn5K34V28Q+n7tj2umQx+P4//ct1FZXgR
IuEyxly38zRUN6LdxUP3E+Rq5XZuuZdxGGfouV9tPHz7/Xy57qIyxK21LaVkxgGMLoLiGqYwZOhC
tE2QMrclYw4QqxOgtde7qAoTYRNsqppuVqvbG4C3h2qGAHgiXPIM9w4TDO+2/ViLFd+Xhv961mUr
S9rkRtLOzwrCGPaq6yNIWyAKrEAYGtuPrkcmxpv0Q0mzKQaxo0lPgeKmm+fLxcW1eirOKXRLJThH
2mOi7gcFGdJi1UHr2yz5y10uOl9qOQ6tH3KXQueke1Tc4DPggoeNNM2YreA0b4VtrJYFK/veXFSJ
Y5pFTXLhlTQeafkhv+u34i44ME7eajf1FaatXnbfH8uVouD76PLlaRfxWxIDKZoUvvQGmUXXtIJj
cjAc9SSldvGuefHBdPSrlULkm2eFMCep2LOoM9l2scIpzkRlmQ/CrYnVt+rJN8iX1o21OYYPg+Mf
MrDg+nX22J+6K0S+EMpg8kQ6GDr9hhZCfQvZAwlYnDkiV+yeKghnCOKdZTi5tgSMCs0g9suMQY6Z
qdXIDDn1dF2TukAVdyukUluyfSdgeP8SB7vg4++P9x1r/I/HW7zKdkJU0wgl4VabbYEBCWwlskIK
btTNfzCoMkE4UKyM2Ftgv1Q6WuCSZguV04P7p/TULVC8SofdL5M6b1ilYX2Hd/jjBhfvvNSFPE1y
QbitsBxBjd7SAMRttp3gaNhWnhmA4fuRV9eZ7oG8R/4vfRhesPiy6bTLV2Zmi8pVG1AuXGk/+zdV
+AyKebqmoQVEBRHwhdp5dJvifYMT98U20Q9EGPdddoSfLVnQ3OZMYJm/0AJDUiG6hgpMN8gNrpmV
nIxD/UtANldy4shNms/4lZMHzK30GElvnL0JZjEVDn7UD9KTfkTLnIJmwD8UUdxT5MrgRrCeDm8U
2raGSZdHxZ+gQLl5YCvE6NtHdldjFgyXf74x9SmQraTeapHXq6cyua3Eo+rvLqso3m8C/R+Lvkhd
8rjMklxn08904hm4ARbkRFnrkdp6a7I236Eh/7jaMmPJi0DMN7ziqdkipgPZrjlHiHcgX3B5wk9I
RBpNvRGyT7E6QFPUN9DWz/iXZt1+im9jlCfojqZXiAIM6mwinVMLoBYgQzR2/PEqa6ir01tBO2za
fbrZ/v0L+i4o/XH3iyQgjMIG+TbWyn+UfhXn5CC9oqBXPStIPClehSagp2TW3y/6D8cL8IN/XHSR
AZiikInYpgu3A+5twk8htzUGhe/DzZhRllP3yVbtBjs2ujDQvcWXqX9Neku9S0n7njECT47to/Fq
2vKtfkjNY1YdqumgkaBnq86d8tpuWqQNhjYIZm+wQsZjA4y0RWlyp7wNsSUPh+QZ+cmIefTwo300
7zrdmoot7YRCpES3wl86eCLRgaoqmJZyP/u9KjsqkTF3VkPhNwC7P9Z0kWgo/abRm2QUOF1m1cHU
8R2lsLpnEy8Z8F1IDdvqW3Y1uDnDf3BSdhM7wohjo/v3l/v7+Fxk8F9vZCmhkPp+EwgyMVnCDC01
Txtk4gIAbiH7ahRfhfQ+9+/BJPrtnSEiCnkXCa7RMwwIOI9Zp9T8vABbmZXqTHzS0vqYUPAFjdPq
O/myhexyiX8xzS8jFL0Qp70OxvtCei2Kpy4GxrmLipt8c8AgrQUNUlEOD1t068t+L192HQqfaAZ1
94aGLfh4RrihyK8j/UPGk0K8qkZk4Tzph1l6Pl2eY7f7DV35FR/FA5ybI4b0tgkoXmjcIrw1wAi0
bt4ivvnS9K4ao0BpgeNQOVaMCAFlCZSXhmlYuxuile/2u9n3H6u8ONjjThOaIJUFxlmiNzW29mt8
b+9msbbOjq/NLSdxjD44FbrpqA+hu447/s34Wb5oyRAkjLFlBuDLyqWvZaHwE2AA0bSHe0t2m6ve
9Ck/JOrW3MUPwjuMMlD3oaNs0CzOfFJNWgI1UuvtpyrcB8JBFT/lKbKi7oYPzAr63MouqidhHMF/
lAffzWs6asaDQIUf+L/MiFw2f4zFR0O6LtvbLHyU+mcZlr8ZniT6LxntMbPzpByVFstvvUv3GivX
0jVe3W7mCpKHNocRb2PGQo+o1T5gFBYB+0KTkwYJp1XDvznom1NX7/GuSZGCQ01Y2ZeokW6OVfSE
KDCeUJV0Lw/gH6zwgNd9WMK4B2odWTHSk9G9ULgCd2vYPRY9P/TYogExsE+UrW7GbgVKCBnSi4K6
vGU+7Dao436M5Xb0HcN8aOky0qerobrfFeINMJUmfMGHyWrpMAzJPlQeVJHhpf8oyrdKcMSvOKCN
leI06AhrXjLfFWr61xe8OBuqCLTmZHTCLfL3+/Bc3hU3SKvqGW52lgKDcPbXvdxeftJ4Ch//HkW+
Y+L8ce3FEeEPm8rXRjZX4yXvyR26JaAvPy7IwkRbf1e59dWICKXyTAP08rhmh/FNF4JyXDPY2OhV
4fy+ONMFzKCCZhj08yVwpcNs4IMRc/E8nhG0RIZLsrTn5GbdOPsbpvWf112seGiOche3XBflQxfx
NSQnLx+fUBbQyOs/1qoD+RuJoz+vt1hlWezyS1dM+rk/BO/jr01uRUfw8Zdi1zN8wMvwSSbU7X1g
wU50VH7mZJk39RaxHo2+/SPDhMQGC5XYHUIo+VXGwaLZ5uZYxrGFBnGYQ50TfpaPCpjA2V0Psulx
IFEEC6c+S+jbQ/qxb8TnabzKByt6M+9wbAge/diaBKsft6PqjLMLGOJgsyMJGFYN+z9GAhl5gQjY
y8IwwAEGXJ4qmHHP0x6hc+ALybFjAKIH1vDR9qcEexJq3WRiCvBQASpTdkj+CZcPlVBhuBgXXG5i
6gDo2vCBlRuOG5rkd7O5gnROHuGfUZVmb/qRKavno4fHsRqEO20v3GBm8yE/94/xp+y1v+ZHNIyr
ITvN+jo4FF4LN9UHT1Poh6m+hyKh0KpGWAl99sIr5yFMY0mf4838K4/JI0OWciaOBwdY5lq0jb36
hLyIox38t9y4jq5lr7+LLiTZ5YEhBqMOEYqNYCW3YewJyXkMD2Z20hHVnhxc7jUWWHUa3ytPZP8c
qdVNfYeiXnIHmXCbnPK3i1PXlrwhzM2C1+HlFn+zUuUQfMsh+VosSvcsf2S3Rb0Veje5ZYo77aLy
3e/3CQLUuS1RGaIY9xPEXZJ8ss4lnJ7uPDXHnrS7nhVj32rhxcT+Nd/PDtVm2WBOhBnKbjPiCwNB
6CCIx6Fw0/CVTWQoCOk8+0x9wDlajIyyre4Kn6n8uuFs0ZgWqLZaXmnP1aMefzbx5+aVNnzZHKXN
cZO/037X1Leko0JC9RM0lnBXJdemUlpy/BQDXKqC+xRXjSHVrRD2uxSADyu4JEOqTLf08FcZq7uy
90Q0lIVPclFBPygIoGqMF44TGpmKFfBZIIMGgJjmP4OfDsMIx5DfKyndiwn6BMxXPYN0dco+ask1
BViTCHFj9hDrjqBXW2YbbXaiD59p8tziz+7jCEjEkFtp+pQzLlEYeLxo8iMt+yQ7wVbj8lGP5wDb
uN/lwt0Au9r0aPAP+HuDH+1xfdalI39Bd9sfrjQ3hc9xW61JIf1mBvx55P8ZLxa5sGKURtbUTFQn
cZ75BNfjbYUck/TLH634Rxq5F3OP4+380TY3uiey0vsE4OXgwv7SPxLFmtlQWDKFAdWpfQlPTebo
t+ptkz9Nxr2E94puqSexsoIzxvBnY2cc03Df7jme2Suvl9y+uEiOy/cy2JG7Dl0tZ+Xg+WfD7s9H
XOTRcbEpNbkiBLcH4ZDcwYMFsVLbd+B2ESd8ZwNod2vsmLXzZqkSoCfqRurq+byRnowDkS0Etoyo
7U38Ub90T/Oet7o3sWWUVA0rqeQ3ohd/PPGSDS9c0qhSq1E/K5qj+oekeuKhQTHS9LeLyhrk90Q/
owVGBJAxrAJhjMgdRUb46uOemSQ/MAWYUXKon9kGxCYHrqMqHxmL5K01sRlmiFFhuIzQLm96uk+q
Q1yg1JVrp7XB+zcpy5/PsmgIAY3NLkbOQo63yZP6SbDjCyxd5K+Dbo/VEn6fNCtyT8FmxueDX9s9
84H5lw9kyZJXFZquSV6yltt61glDyVC9Hx5gHSBYZX9itTvZmB4a01XEl73yJr/Bhv759IvGhzxI
3aWKG/0s3sSdVfxIDoQuCBatTbz2pNXZxZwG/e1pF2lSpujmBpyLfobUVewbmUPnjbAPRb1z4/LH
0N4h3M8LcPx6pYXwTX7456MuMqVhGI3cCMlckl+tYV9UF4VoJJeSYW8q+6I7+z/8e8zSM5tDowzO
vQyo8KR2brfa4/t2Ef4XdCSZSzzjqDRRqUYsQhU4dXBioBGdFBsFvSHfxa3HDpSfEh93bPTA/v/e
wJeLL9542Zj6ZSOD90HluMPrwjhWmFzhvk5FY0nlLlQ9zCsCJsduCFvAXgmWa8++2ABmMqEY0PPs
eN3jb7c13mcsp8qQGKwdBAdEBi0EWleF0teuu3j7ulDqah3w2LNQOuIncJBdtBcze9zgOY+3BYYS
qBK1l7Ue/vyL/7Hjv6z3ImEON0UVTg0HYG/HzcEQTpjMlFAiuLR+ccwLjs1iulNn5xwdv8u19f42
vHy5/OL8RWys19DOnC/fUyFgX6zVno7+nnz9KU470U4FV3vOqPnztSefO9V/e/LFuah0gqBLVaef
BU4JQCUPgluC393VoidJVyBUxtN/gCT86wOD6FtCHPUijMwcRJ/cP4f5q+7fGOIudaLmLcx3o3ye
yJ2dxPwIpGsgheMPzD/8tSf/NiP430XnHhatFnPStUrSCz5wynIIxLMctU0bqYPfXrES0NhNZ304
9tetxmUXWy2oRcQ/0D4555WXp4fRBaRFvk6RQplB1x4zo61s0OJR8r0er7NE/9n3JMJ+eezFXksz
PTU7/aKfJfHQi6cG/59gd1GtON7H7RWoJJHywi1b77+JKTz3YqN1TTWaYsxzb/RtyyYvJvpuCLqN
L8hwqGgHDOVxJpanw5ro8sqKLwXq9bQfdVHk41a2Ga3cLjhqtm561CSqYJsYuJJvX5cXrykfL9Mh
cDrdXXn2la32+4D/giPVmiSeGiWf6/+2ucJ5CMzcLKWQmk5HI+pKsmrBGY/mZv9fXniRN5XNJWu0
seXRhW0tnKR8loEFVmd4Y7Pt8OreTTmmQQjoyavjmr8Gc1n43RT58tDipuzaMeHagnE/twmwvZiu
cltGJQw80B66rbVJrwFRrR7dK9Hl93Dky5UlZSpDuWW5ieabg4/uGYW/RlnOlYd4NytYAeup7Ka4
wpR0LZivPff88y9Xr3KzFMSAXLGfAfKEUVfR5moeRyzFBaBr0d2DIruVRmflba9t9PnnX67cTc2m
HtPf2ywR9tX+QrfGysMDwkbNFpNet49ciXcdJterGfJKWPmdwX+5tun3+UwT1s9RvPfTA3ztjS2J
R53pKAru+HSc0+242spcW+tFMBuMGhm2nrVunKI55M1HoHugQnHPBDxlby7nZrrR8y2SEAnWXmvr
vfZZL0KafGlQvihIk2Y19zGiDSY+N7sMGVWUAUHpApn1xFXD2/mZ/u2JLQtLMU69bzeRXxPAla0w
3Rjyg5HsI4AW4N+8tmPw8SSPN4KHO3JCTFOdEgQf0ORV/4qV3fZ7lPHljWejVqt19vvpcdypp52B
8CGux26g2WFsZw2dOdjgF9OVCkB+uO6tbPfvXr4sALFSJUlUhaXAUSFEXTxe2O5o8Bl7379X7DjA
0RK7n1I4+v1xcJUGt90rc7/+ra1dfBFZL0nUCrkKjpgYQ3PR7t/m6j5tUGJFVs63aKG/ATZcI0d+
Wwl/feg5n/uy6my5evAFMPjG4EbCSeham/dPIy+lr+ANzblWPivVi4tjDvKlO1bJ1gcpuRbkvnv5
X29j/jS+3MZm02WlqoXUacBEfC/Pf4peVT/U06EBoBkm1hWGVlV2L9tB+CbSflwNON99fF/vYBFm
Aw0vD8OY84n6MNHU3tH6pInj5P4BnLItSHYDgHM1V/9GDkEXvl53EWRrSYrGy0TqCiekQW5xg+nU
5IDZQI6z/dk8IylWZUjj0Hmd2ZtWV5JO1bG97mWytgUXmWTpp5upGQP9jNwjeBwb4+B2WyZIMZVO
L9vR/wR7oL3/9dovwu4UxrlQ1/Paa/su2E4OLN2p+M0RzvxdJlM3hKNNB3O1EfRdufJ19RchN5Ub
se0mnrmAg7JV4OAj/KBJv1WRDImvThDttf7Lb2mNZcT9ctGl0lDX+pKWCLp2noB6V/sSOCfDCPNa
qj4b4yMMQAkD0wYFdFGgoSdvSnGdjY9StGv6s1J4bRVaZSdbBQOOSD/z5aB5CGAaY6L8XOwEPMhy
p/U224ysQMY6OMR4zjGgtlSPdf7WXgpbDfdm+pQ0JzVAVGmAk/4q6sfysnFT7Ho0KbQiZGHRYmB0
F/INiughuKuxZ2Xxl6JHohp1zaT+zqt693LGvUR1MgbT5q1ojyFg1nE1zqxdchFmxSDKQq2I52RK
sMXkSvehG27cAe5T+D64SUXbOC/vV06W75KZry98vqsv0U2/RGOjNly1cWIcHpCfQ7BHnbPHbKtp
d/hIYVG2htlZiyxLtaKwH8ok0DjY2xHUxFZIdqV/HYfbDQrQWKEYrh7b6EZEtCHwTGsOKSjXGlrv
YVR2zEX+67VfRFjcGNU6Es35iCvwjd3i7lmh+bbN5uR9NHbiz3HXZ2sly0pUW6oYZVKQNvWFtTeq
D+WQZbsue5iOCXnEMwLR1W2FDoKEK+t/4Na0cqSoi4BqtHJUiR1nK0p/0GfGnxzoNLrwmJe8Gmuu
XLCG179vtW8QvX8cJ0tZn2gTb5RmIKCNt5wmAiImNJdn3teG+kS0GVKabsJ6My7FttZL7tVfNCBn
wWDRRjXz5GvQd/5+T982Yb9u/0WQ7cpULCfcXM6X+kWKngv5V6r+jPRrhr6XuyQ+owSh4oz72vSP
mwoyWnXToW9F7X7pVnbDN2CUP5ZnKfkzyvoGIS0GFYA5N6cNWK3UbpxoA+ikxYtS2rMjGeeCKYK5
9TJyX4bwNKWnSX4UzYcA1S/4TLTzMKRyAiSByivYIMMh8l8L7TlH1r+C+rbaP/2uAP2ygP+A54aK
aQpzMTQkXhiCFcNk+ySb+6JyMxUmigciqcrPMHiFaz07TKbbAoNwVl7jype0VAyK/bRPiogcLR/t
mg6L2xoOJLgwxIAQMStXQRsaj2aX0rTbra7B2tWXMTTqMtOX2Ni9vbmJf2jvqZMZrvBaw1VnN0+P
NSqw8XaVDrB23UVmWga62GYmvdQa3DvFP/BZAdwAkK9q2g+ueYGsi/UfTKPVBV+JH9p8a1+OjalM
U3+YW1y9jWAPl55na2gBWJfRrffkBokXONVqo2XljFxKuITiRm02IYXYjBljfsz5KN5V6Eg3kHBN
J3le2Vdrj7kIk13TxII6kgH75rlvkNs5VrIrz/APW/M9vrZNfsxN2Jn0yt21U+l3VfeXZExb5p5Z
kmlp2M9PO+u9XY0CMkdQemaMR4CTPALqLfNLxsryToHmBowBaTAob/JuArncDg+BGzBiJ663qS3W
Xj4eAzuNDoGXfIAPaOO7IL1p+yc1QDgC7MLmPyCWr72yRYSti66c+pjeWO7DwmKyNCPxNdoIDFaP
aJAPu9Bd3Z7fRiVRMkVRNFVZWXZg23qQ68uF7VkzvVUwAb5UpxppeYyWCKKbXSXd9P1zpH5idBNm
kAZpQgdeuJZOf1/C/us+lv3YJvS1Qk/Ic3xgjhhB4NILQwTDpdApGye8HPGmVH4J4M5/T3vq1T7Z
tyHiyw0sOv+xlGf1RjS0c/k7MIpwx52JzObn/8VFyJ8bGoTExdW38G1u+eXii4zW8A2tLkb27zzr
AdZUv83inRWkIXYn5Nntyte69rCLOFylRVPU8+i8rFCFvPjbWeqLUg2IJFZh6JbBVQK3Fa2GQ0lY
u/QiFEsR/otGzzBXG/dhfhMrkOA6iXDs+Gpu6d22tlO8nQBRVc8VlI6qPJSgC07J9vIL597ealFb
FiDFhpi3toGP9dXbkL1E6aeBZjc7d7Pt0w8jPkbDqyB7+eD66ElWuDTFzf3YnTqIUOn1VOyhopeQ
wgK7w8MFDkMw099H3TXNhzz9rHxPKq7GZIs8dQhqSN1nwT5XnSm0xp8xePlXE4dSUgxaWAnysmpj
6QWCkvJWhcVqJeFhRMMSkuG5NACyJp9dd51o1xEessdIpfWs8h87jf8YeZt2cDZVZZnYrZbDa9I5
vuLxTq6i2w2IWCr37O2CM2pT2/WpfKwmEGW2BEhlG9+Ut0aAgJF6P1vEzM+wNZzNs1/aYm5pG1er
rItpmQHgIic9qzsE7p5m4k+yk4/BQTz2hRc2tr9XLp56UrfZlXFlpFiuXMmVt3nTmfNdbU65ZLHO
5eSF3R1iaYJ6lQTOgB5n6jbT1miOI+5oaKSbyr3kv4bBvlS0G43mnxn9GPpdHb3mzbFjjmUW7ymr
EpdwdADeJRGo7Y2ym4TkIQquLlFkZUpzCMTBRbgSmglygiBQNxft6pKxuCH5LoTcakp2Qb+xBwQl
OpnJqCMAEqbLiMxuvzYnWomPv2VdvxzfvVKFwVSSawrCNiHbTg+87IsjSZ4yW4DlKcnSvkSGVOJk
HYsdIsir5M3vmrvyl+iw6C6ZdYPzqUp0MB7Ld9FBDRBmlsIawpm4eIXu9CHWNOPOfKhAFtLrYIJm
/z1ifGOjQc795R4W53vZRegZ6bJ2TpAUxhAEig1z+ALGCJZwnVcULqYQCLXnRxlGZ/gTzI10NWte
qq/gx1iTEjAeslrpYVXT/tu245dbWxz+Yhn2Qjfxispsm6hQATC0B6rntK3D6flZQ5jG35hJvekW
Aw2JYk0Q8/t67csdLE5uoesnhlrEtFDfT6IzjB4614DNux/1tqJUvNWyez21gx3MrQktGAtoUgSX
uzz205npD70EDEefNBwl+71RrEX7ldNlORxo6q4sUpl319vIQ6K9vdX2CLdLFk6RkAbWsrFvEW5f
9spyCHAxhL4VJHLPTHpQ5FfFFtDGhfdBPaYghqn8LKWnYuP+P9LOY8dxJFvDT0SA3mzpJKXPLF8b
olzTe1I0T38/auZOqTk5GY1uoDddBVSIZMSJY36D4SgV/KFM37+9V19FVl+vv7tNxzpt1DknF9WX
o54drfiAokrtLedghJRmf8g3QRikE3olEKz8ahb8eyOou3tVU+1yHrY+cJPeIXGMT08ZUOAghoPU
JOYtXr/pTsAsELbhRCvvrlXWzEpDYfSQSATOByUclZOlBmdsPa3nyTohSoT5U3S3Si/C7GXb3v+V
fV899XblX8fIotLss0E2IR1x77L9GVq3L70ot7a/cWrWjxn09ocEqQ710/JJuLzg/O+NvJRF0sxY
59FB52p3MxjqCL21YHab9LSJFypmiJSOb0Nm9AXfW5DMXALD1ZMXOTz/KCVlP1NJlzFS1RT2mvtj
CBT1Bi7/QrFFT8oKBeu+WipcvfFdyMsXp8/LytweWfphes27OEBN5+uKVIP1C0val7fXuxSpb33h
XYCrTMVyOl7zk3wDrjsr7wAhF6zpx+ohBaOzWDXti19lcmxUzzEPGKPht61grOZP5qcGJWQgmF+6
W7kihw7RJ8LA6luMLv9PXhK+w4vlwuiLmE4mfpl/UBCndY5VcUemZDO7CKwPnN2STrbFYRqC1vla
WSFc1/lLKr8kJfzZGYWZBKwn/JvpJEmdWxxEotev8Cf/dAfukbuSmbSttWXp2Z154ww8xmYH+36D
Dqzwof/IphfEXkTR+7/Jfn9edVeYdFna2JHCquqhOUHz3WgJZwgH5uaBK0LbXWLzG1/6wpC82tGz
2ZZn3SSCyUC54/tNela5T+HudSctXB4oSL8kODxIT2fpSU7vsuKdgY/D5HbbRFF4vgRRbQ+xre0m
UaKSbvOG/TMRd88vtA1jDkwX2taMfmPD9hd1T4RvYRdNp6VeY82mS6bqYZN9TWy+sEQEzz+o5xdd
u4VCbd9l7QEQe60HFq7eDQz0qv04j9/l5HY+P5p/IdoI8sALO/nq2xT6qit2xK/qCg9fBWSoc8yQ
IZ15qGLZZOC07zRvxHJik6ehUoVGO3miZpoo27kwfq9+hpSaVRfV+hZ86m//4vpg0/WumkKoPcv0
PlELd7ICO75Bdaxwk2NWgACPfWkMJguvn1MNhw3oz4qN7OntQCVqI1y8sq9+WwxK1bJiDsvgo4KB
Wx7iC5g1N3fd90Vzdff8h+JJDF+bG/gejq/9FKwvCMzaLjA3U5pL9ni5EIbu2fSWjeCTesg+mPXj
5qYFc1T0QV6xlvhzhNhF56GMB9UYGUWiooNKg29BC2UGN5cnrl+EIBCWXekngKITxSZBZrk3r1Ki
fnDqM4+bnbrSGw/rJwnB+6GATl76EGZEwfAVAv6fHnUP74g73BuHmL3Xwj8wXJi9DNnl+DTZQWHe
1/MzpTlML6pG3V+Vg4LqBtU3PSuHgWrqj/VTTuan+kNKMqb9imJX+Qm5BaZ3B+P7vkFtqt1UpN7e
Fpbg5Oq7jHTtx7YyV2gXqHSesi/JSfo5EdEsCHMaelyovCnxgYE1CaI34JYDtRf6zEH7WOk3TWDc
RvVBG46Q9v05LO1tov8B/Ja/0Wo+9nexBxTcDJ3iBh6RdSPD2sC9MXcjvzpWiRc/b0Rh9ceAKFoG
u77+DDmJ8lv/lSW3/VfzW+tdfKQaCnQLn9BPdhL0j5B7Oo85sjM+W8MiSJRfEfP483fcJcq1FNFz
xKnnqbij62M6D0tgfiOOzV71HcQt6jVnt/jD5NONT2UYI/0H6ZC+rcHOin8UYmNfQRJ58TC7Chxa
7UhrlbCxKi739uOmB5Uan2g++kaVuvWpVOg7qtURfX+xS8urXKuriuVC27lavcpzqXa214F0CzHd
wGj98XxMTzEldnsov2Y/z3Ckkbag9xBWyKNNLl8fZbDzZo+rT95I/lG7zRf5F1QzlP1HX/lj/YZV
vQUHK4dQ2h8M5WZACvBo4VDWnr2mcKUD6cqvqq/d/DsyaAWmbO5Z80wMgyBoK4JD8Ipf7Z+/+fYJ
rh5S7+omVyYecvAlG3zI+HKOyfD8rUrIXmZox8i4dy6utVvzE6E5TPfgzG2jXdl1vhTeTMMvEemX
CiK2vmts5F0i4VTD0dy0otFo6b2c5utm60wMi9F2EyU16qtBEwUqhaa7aRt7DGwyLIncSgTNPmCc
r6idazIwPedfZ18uP+lTUB9o+eu3SYogS1hUP2Ib+Mwfafe8rITVlPqxcN8OUK9Pd69+0y7hiZxU
b/KRtK+HPzX7PXJZYChx8lr1oxNQteM3P30DuGchvDkegZSoWKnQVqwEN/jlhvyvBPTql+yKSWOa
DTVXGQQUQHmyT2eG7dkKAbAv3DMoyrbuXb39eK83PZzX2evqzDtj2QDD9oSceXVT0QkLu/jZkN7Z
VuJhVusgC61Z+EAEjoWWPHnc0r6XEVWdP8XN4xroUG+hBf9NPNzVo+w2vI3PUDObQGMUC2+PT01B
BeMz/TMrj0ZEN2IxnckXgy5rfSxHtzm07ac0UUQf99Us+up37Lb4rK5a0oPxf9JSbG2D9AhTmFz6
hAoG3r8ACTbBapAk/tub6nXsytW6u2RIdYq6leEVcOud8WC86+Qnpk3o3d0vuLcjgIRFcBoin9oa
dsBtZ6LP+XCxK8oEr+D12HP1U3YpktSX7aRnFLD6V9lr3o83SkgrbDgtqCRBPoawWvjZH/YJInR8
bz6NCAgVQXffYQT1vYBR3Ah+0Os52+8ftO/Jxakz22oBSPms3kUHtXdl7bbGOfJBVX/Otif7edgs
N4b+UHhRdi/4MK+WlFeL70rKRteHKHcoJDDR6cKov4MGwKGPQwfCvA/bBiiJcjNvwirn6lApJ2CL
OKFwQwgZN6ro01zC5dW1IFvVmGERYD71N2RimfyUPamBdquqt5ntNuAW0WPsrJuBvKwGur+13ufB
jVUEMZCyu23VWwfd8Xn6qAxmaJ4DxXKHT9H5CKShvTd1GHEusJn5+yY6YDwkiJboJw3dpegj1ME5
8pEKluFt98lRIcOQ7UDJHpcENt2pQQoZuYHlgM8MslvNY/687Q/kCB5RwMq10Gw/WMPmp9bZNzI4
09Hvdbd5t3yjRn8aD+PqOrfNO6zOHtHgM8zDdD9+gJ8eQ5G23RnCO6C9JxPKA4pmHz6N41HHkMw6
MNhCsyx/b301Fli6nuWpj9aHXMGG2mNyHbYnfuv9eDp/bbJfMRz7HNudo1aj1erC28D2xlY23VbA
FM1XfJjM4n1VPKU4LSw8kRaYRwuVJdtF5bShuwKR/NCiP1Xwth7RzK0lT65PDFr08jnVAtUJu4mE
0NwYGm41vc95eRA1TG/LEoz7yUYg2gdRqsAdad10fDhjxnr5Q+Y6zpdYf5SHp7b3NM1dlRA+fWV6
5uoPv9BjM6hQ7qPUTXp3eJkxpX+XfS3yIPulP+Cmo95vyB4EcaE8QaTNXTT8KOiQ0/uookTxaZOA
+rV8V6YTCrfKr7bB2L2/5TKV7lAKYJhdZmDP3bpyS9stMGvSju32128fp9eLzqvjtEtmx860qylh
ht5EN2NAEslIE6u7zYHR9O05VMzbIQf+sSFRwRyIG+6CAH/x87k6Qq01N9roAC1qZuRv5OFOYUyP
EpqSeVmBP5NzQPZtk/EV1WOiEL8XTym0+jwYFSEe7XPkmNSDXN5U8gPY/02WiiJDZS+HRvfDxLXX
K4pAG+/Uv+K9ud1hb6QN+ybwYo3lWvbxZU5nTbfVeGNQHPmYgF3mdHPjwWXDc37d5nTNzJwuEhFP
HNFn2N2z5SqdcwmfhifzQzccUnT3evf8eF5+5sNXzWAoh6AAavmu/dQd10OcgBgNM9M1nuPaXb4M
wUKQ7RAlZruOrnKv3uU/MJOwKahfltPWWbQ/YIidhmV16jQX/W0laL9P3+t3DlHcekTL+2Ga2F1b
YlbedtjQZi03yfa//OGduni377SbmMrqGzZoz/ETuQBaUen2l3Ln/lHSEWn85u4nbufUAgDBNr7j
X0iMXm2bXx2YXWLA7bM6GgLHYCqZ1tHJOlL0bj6YK5gbb+tXVIh5u8JGyXbLv7VJdllANhp2sxRk
3pF+q9/weQDYWLXfAK28XbCPqIPxs41En/IhbgNCSv9dOKcR/IR9D7mS4kI+SyC+RxNB+MesP62+
hfQjyJZtpzoBrOayO8njYZJoGOXD1rfZPtE/i1naLgVI8+I86jUzus5XwkLzi/7YbVCMNEjRQLYg
9dswZGBb02Klqf6P34P652LQrFZ6R+1lJjkjmcfKzWNMdAgH+4hhC+0r8A2+XsCsx6zXwbxT9AYE
m1DbRe0ucnqtMQH2Lt0dgTtrvmAdmAe1Gsa6L9u4GXxZAydlMzrxUQin3f71N7bixXb5KmR3kyE3
zKzMp4J5yCnGq3IbkfhdFzIaYQPmoWhJSxAi9+3jMi3kvJJIOU1IKvVj15+y80EjFM2hPoYjpQn6
z3WJ+UJxE1m+iWgsuj9xmKoMVG7q/NicRpqos/oSxeEQPSb9UQszLdCBk1jgtdDN+ihJj7HlUkYv
G8jRejh7uv0hPXvV7KvVcyR90doPPRlLEXb1AYWzQn3+MsUHzZPoWzgh/3Xmu3WFjhlTHYeNcuoh
7tAkUg99/OIMd5j3le39Yp/s9hkFv5oN2nhI3YtutteHyL9j1L7LPSvWoGbxBUCJmfNmq2JseXGF
zBEfCOuovzJPFCTm+/Z1ZlV66zgX6qL2+QKwkN3xx+rhg3CYRF3J1+dZV4+4C8NTao2ttK22rk9p
+5CNx2i5UeOb2voIl4J81j51yEkkf0jzjSWapr2OKLlafReMy37tRq00zKdG/djJH9UxlNNPxjvI
/9EKVuOgU4pQHjrB7E3Gi5SCKgra+oNsHpP6JxAhi25RsAat5qvHwluGp7cj5OsEn9+/b9/bBoSf
w8jhknKWztVUqtXlSV6OCFpiOXy+8JpwbrMlmnC3qXQqJbxubk1fde5b+UlXf9n1/SihKn9+ak0f
PbKz/Cm1boeNF6h+KKCeIosFZ+Um7j5bE1YKEAlwq+w27wckfj2leY4QPtUObXOzmg9m/9zjj/fQ
Hba2jJtLuBPc1eefHabsuqhA/B87wzQNvJVk07b3t0OdSGqv8W3WOMDTERV+N79J7HDghp45yptv
2iSm773aJld/L7u7FIYmMmkSbhuyvp+oEfCPYKDsYzrv9kjyH+z3ivFZqZ64FtbAiEmlhWfi9Vvh
90/Y3woIChcr8qr0LKBwTsFA3zcYxqfzZqGmeT2mK/hMoNMl1ip//Ur4vfSWXl5dCdE4Jpoy8PS4
9OmH8x2agLGXHvqCFq7sOx/Ffef/0YX4veSu2RZ1c1ZIZwVkkOGi8u1NKUQT9ixDMq923Mz2M6jh
hFdRb0i4w3a9sXZDHRsVpyvq7nTpEyr9YfwVTN9yrOon52CSDxyMTMzCEG2xfY4ud71sWbxkGAgc
3UBGmorUq8wfhuPsSV245jcbFaGbT80BapVz+3ZYEb7yXdDNaz1ak4IHH1H52AyFFTfbUPKoC3pV
ueXcHtjGv1Akinb2Lt6uiT78i5w8+KWB0dSI1MTWr7AW2qa3i4GLDqMo5pVhI2Kxib62s5N2kaw2
ruSR6oxRV+Bgzg0MLpoPEzBSTzpEKIuF8KIjx3v7ZVuCZ3Z2cUyezmmqRjIq9gxg+7Bk/NZBy199
tfsVzfdT9kspHqv+i2nRlSk/zsqn1ss2tb3HItoGbc6ICQqtDqCOc/GsLNUdbamleWmaY81Q25cW
f5mRfTJ/jABZTNcpmLxocLBsFBDhP2Do1ftqyX6iw5nmX8BUzww75qNk8lMWxLdxg0RBcP6lF/dT
c9QbX8JJqL8gtfiXuPyGj4icudj1fK/yoECA8+zwnSSf6fnbL+t12N7v6Ovsoq+VxrFsjheSTC89
FSV7RAG5zDTG8XKEKQETfNvsZ0rs5QQfSrj2LuxmshLJ5UJH0l5Qi/+kpd+0+IGmo43wJfNzy4zA
aAeO8gzD1QKXnT62+WfB879evv8nGF7K+6v4G/eppUkzJ5O5y4aRbrl12KdoUzOVMt01wELxn8dg
ZxeD43ZZkvPmJ1jiT8RdlzWEhISTCby4PGHiTr/i0CNxLHrnosOxC8GaTezXDb63pZNZfz5HB3n2
srBgBM1EamFMGFMQjafOa/XTPJ4Er3v7pP9dAf1+3btITP0VL9XIcztakFYBnpYJfM4QCVAsxoeA
neZnQKsET30p695adhd/4xx560TnyitO2c9RBoxCvVmV7xWU5qkmKjQpKwwPGJ2qDKQR95e8H/bo
FgzPTX+Dei2Qb5u7NP5aQDPHFs260dq7NmVOKWyvKduRe+vH7mK20RWKtZ7pKAFtfMLOZRuMSh9n
j5BxG2VivNX27/3v9Zy9BFcly5FZzFt3wn5o+lN6zM93Xf54Ng5RdVdiYTd+kxbuyXS51SoG4aN2
PJbqt0UI4d323ls/ZBe4q+RcybA/NjrQwcbXJtTO0B3QioU8lkHsLyW84dTqQp4TwyvfjgSOvIuE
Z02te2VmdUdx0QR6v+VE6B2Xn5U/Irf2BwwTxNNC0aK7ELjaTpb1ER2RYcRyDwlqZhJ0kO2K47h6
DAQg9CfCIZ0gH3EuriZXUU/Vy38TwAYsU+g+WH6D2Bl0IGKQpB7T9QHw7kAP+y/kJOrbMcC5kIWu
Fq8NRnKrQQyYIYC295GKpR5tl+hxpXN7jJDayw9jfZdEwGHG7lRgNCg9TelL3L/Xk0NkwPSFYSxs
Tr0dGamA2J1XP6u3DKNStuTUcKV3+JycfwLC4BaEa/5j+LachkMsbM/8j4bD/8dDR97Fw3yEHVxn
1FwFrqAhaA7kM44m+YBbns4o3sli5PTrHaHfS+5ioeJ0VXfeON0DTUAN9e8QKe5VPzhnt0IciI2n
HTbLuSZ9F4e90DpWdMh30U1VJweJKFj9mR4MGM51G1wO5Hh9AxV6WR7GhIoLrv0m2VLTIOsfBFeQ
4MjtSYfwerTOGQH9gHrQ4XUemlBRvMgvh8MGHJeKmyIAeLRo/+zuAwfy5w1mNFatGAuQ9aYPzJsF
4eMQARAbGhyaRW47YotWwBzxBc8rCO+X6+ZqX49Zn2apctHqSJzDlJ3G9JRKuK/AS9EG13lBCTi6
afM7dWuu9YDGYEmArhb8DMHx2gNgYDKVpt1wqymtv7k1oFGDOa+v2KGMIQL5c1xRBRW2ONiJXsC2
Ia5ewDlFxEMbqf6ihge+N+uPUv95HF9qG/m/er3B6dbRD/n4Po3up/Z9HD1O442JKP7MsDh4+zWo
b1/uziUyX/0YNZWqtd0oVXH2rlSeu+hR/pgNp34NNL9xnit8k+yPDoEASEs/3KzJvfJtsLy6P0zj
A9jePKd0FKRHouvgkqhf/ajEtqyxly9HwuoDI6xQBmSQZrnbcMZBzSbAFAzgimhPiI7iLvrVkyNN
eUz0S6mBMZDyUDehDQgV1p84/LSccn8rEf/p8+5CoBr19rmrNi0JME2bp1bK3LT6Pn0xKQiR08D+
4TvetKvoeQU33wWQdfWey85MB5iwkL1pcZ2gq3PTS7Bv6x5nFXx7koAxu/AtC07eHnVSlWeDDhMB
wEEjJ/GpbQGdeonqLZOXInv5tAYDunghEjOiFy34wBfI/dUDm46cFFbNkLzEJ94+zEy9QtNT8J72
evtQn9rzjZP/BbidIId2LsfwauHUabtOzTlmfZC9j4/KJlr8Qk/ZR2Lz7851/nOlXjKeq9UIbFUR
Z+yneX1aAg31OZWZ2oodEZC5uwTbo2CgjhcFE1H2sIcAjG2BYswmw5QWLr66HrDoLEzvU9RNPOdg
h3mYy4I9/DqI9z8NA2c//D/3UzpiEfAv6CR4zoP2PaWzc4duQYwo0YMz32HyQfcS44rzS0b2WiD/
+I1O/6r7iuhOFWQTewRANBtav9RwRYCGo5Uk3WtgJz3lqCjo1Sc9ULc1yDEA9WMnFE6LRLt7F756
ua80c7rcrJdxpuRqxzIPpuGeIeZnNP11VzoZ3d8Cr159gV300mR70A2JQ1WZR81mlFz5hn5ygqLE
ch7BNbhV2EoLLq7L5OON4kzdbtmrPR5rUj5LqOZyohourWesoOkbLNbdGeT55DbzDRrw+kErwh7H
kSOYKfv8XsP+yG1GMCB0cm5NAnuQP9CIQ2Ugh0B+ZyFtROZz0Dt8wk5p9oLlkaPdFoezkE8tiIL7
GfwkO6st1ZePpVa3io/WxUgTVvIU6PjrUfZBUCyM5f23L3zRGd3P3JWzKs/zRFm5Of50cIPl+XD2
ls8cj2/AO/AXEUFSBH01Z0/nKtrx3Cg14YjXbizhChHVy2+Q2wVyMvrDR832YEfgj30S0rIFR+LS
iLnaJeXUrs6CnvbTWnjUMy5zMLgwpj8kGwD95yYjsgpmdsq239/YmfupejklfZ7pxPouu5OgVgeG
gbVS6QQW3uBZgJ7BsJ6ACFYBPdWmCCqvsu9KYXovevRtA149utKbjqGYpJkJwB6gruefGyHyCJMj
8TDl+8KQLxFPz0Sr7qrWrJoirVsIBnNI3xngIjUrVqhEnufsmNJTJJ+WetGmFq26i3xqpxrxsFwG
Kh0bLOy3UXkcIPGQwX3GbLlXXPvvij7+Dn17ppVSFsi1DBwm9NmfkVLyqsfEH79sFNj1vvolxA6J
gsYu6OVGWSZrTdGySbTUL3BeYegEaKQDVfgS06yUvkRBKUybBHnifgo9NpKT1ZvWIfJzjBgmtpHh
wEqp+guvC5sgRkV/S5tc+/1y9V19ittg3VYt2WkMPDg7aUkgM4pk/IAD7UGrbhmEktRABzhUwrUF
TYk9V0p3xhQaPRVI152M8bjxpFRYLjCjstCsvkkOqjhm8wX/D5rDirAtLdjP+vZBrs5uKg9zYXeE
Lf0MDupY11hcHKGDtBcu+VocJSC+B+0vGD4IdtieglRGWOm2Ojt6zN9xmZdxKKH156/pe7LV+jFy
aXnJKfyPwhP76IoW34Wss7V0cmxfhj/AXTYzG/UXPhuetKL5FOBMv2VviHsKmwHbVtqHbN3SdRnR
SMO09i3A1JKzbt1Eg80GgQztmPgoaqKz6MPZD0Wn+NWG4/Vquxg5I4f+/wrNhuNusDMNtDSiZMqP
fDme0T7KIFhDPysnl4TxYzmHdfXeKIGfh1F5H8N0F2TRymv7/fon7QKo0znDspjTVp9EBwXXuxs9
GO+jk+RFR+s5f48uEJqaGzpEYBj+aq1/vfIue1RXw2rKiG9e6IyiK8B/R9p+INvptkYxn9s1Q8hX
vfe3aLrXK++C6QTbyFlz0hJaDO3zJtmQwGcLztjlNigH3NpuUhxVtwZ5coDRX4V/IxO7Wn/f+Bun
VUpUmzkHCrLOQ35EAirxuyQEJmwdotqlDVTfCfO/187Y9aq7qDqdY0uN59l8Ug1Xq10jYtBX3xe3
GURH7EVW1/rWbMhX0Xd+7Q65Xlf9c0hrk0aV1IbpO9aOmDBj+phBupt+dBC6wCn7APMF7/e1IHq9
4i6IKnLmyLVCEIWuunrSNkiOAxn+c+lvKiibiBvCM8KW2qsZ9vW62++6Ct7Z0EXJnICq1LFsPanl
zWZvn1UnXX9hfFsgIRBgySqUpxU97i54zquK1aF82U7lt94MmRcB7vL09+VpMi6TTFO6Fcpei1bd
xbJi6mJzGTi+F7X5CUUIbsik5/DiOxYB4e4YXv49ssH1O97FK2spHFPO2cUUEUf5gz1DmKRDeNyG
I+cVADuIoVVYswmi5CXzv/qy+tCO2ZjRMTeaZzTjUvAjptd1h2Z8gLyVvK9kAPSG7ZkhyB0bVsr6
3Yn+Tovh+tF3YatNIvJrQ7o0rucwByDbcltM58BhJNmPB4BD2kVSybTE43rBKd737uLRHGGEMivb
ElDt7PYARfxqAUsLxh/CgHwc3agS6Z8JYta+bTckWr1qm7jWhpuJZFzO3PIDV1MFXEnxqpXHNabj
XxiHihbeB63M7juYYdvC5hJsN3XyOQ3qczAEXY+FRHQL+yg0/1bFfPWN9w08NZ6UPF621Hfz3GLh
maNkuK3X08bwxzwsZNS6bNw8KHP+8ena9/Ek6DRORS/pabJAIqEJQOy0aUozlbO7oxLYtyoWh/98
3V0IMwDF1cbWKLi4u03BOUI6A89WFYlDdIUcBuB+ngtl9EURe9+1G4uomTtc1J967oTZ30Rbi8Y3
wEmB+g2GDQQCYMoT3E+izbWLYeVy7vJZ4UbUGeb6a3xAzAeYZ3Efa4hoV/JJh+sPsLz/C4LAonO8
y7qaDdiQJdyNk6fmN/IKUyrdbIob/VCtj20a9NsHtsuj4JkFEXTftUtojESLjsCp4cbVoR5CZm62
+/JiqCc0urwVm4Ft2GpQYFhCXzXBQ+9bbkVfJtEM4JyEIDpU4JeD87HXXGwCsH/lIy9oPwi/suCJ
9/22aHJUpbF4050vY2SWvuQ1IsB4GGOmjODlqP+YzVubFHRjH+ROOPa3mhkIXvt2C79R3+w7cI5e
2Ou6BVDDNVDWvDk/KS5EVgl8fUpxB8UK0ZENxWBUol0uSBD2HTinac6ZZRNClTnM1tAyUNTtwXF4
rbQ5P6H+TeePHOHU1r7gqV9rxF1F0X0jbnAco4wSDlhkPZT5Oye6mdDyvO2qMFk+ZtmjWbzkzuO4
PlXFO1zWm1tzuFXOX2L7veCHiN7BLq4tQ2K0KQgPKo0uwdCPTY+6StChGqP4G+Guzz25pcgQrCva
8LvkrIuTJNM6rhFjBNW3OaorZITjF6Nzt7Z89UFYXYhW3MW0BZ+RaJB40so6QrcHPJRNoUrfFbed
QNoUzoHLC2WTN+TuW9t7F8042LHpWLTF1OcCyvP50wZWij4XN/+0ZtR2yVcsF9qUqpzmPiibp6h9
qsKJPlxD8uVsGHJY4XcGRKNgzh9m7SEawka0qwWveN+MM8cG5GBBEgp5b+QRQ4zocUM+nyLrNPpw
bFu2t1Bl8HIHvvGO9924PD03qTQvoEWcx9a4rQnWvgoLfQSWmrxLmlP9gS77y/Rjs0y0H0ffWqAo
qUdIjFXun2FircjqF7ii/NNNt2/W9fLYTJpN9zc7KZQ92M/8yhEb2upZ+X3+ThchdgQX9747V1R1
1rTpSmH5Q15cC86k54Sw8B+ce3rrebnJ4di3zaEWwfYFcWTfnDOUaZr1iux70weitKQdORG1g0bH
w+FBko+dZw6IDoq9T0SbbhfB4mZyRo3Z+VM2es3FzYxrm1kVEzQcX0L17CGQ5HdnUb4geuJdBGtN
xYGsSh/2jFO7r8sn5AxAZEtHFMnL4Iz/CQlSN53+1iz16u7Qd4FM69UEnwj6oGcpjJsHyAFB3NyZ
vqzczXT3aYEOCfxtIThiCyBvHbNdKGtHW5WijgQpL39ptAVH7Qvpd3qs81tJv7eqH47xWat+WgqK
j/LGjM3hPd5YKVK6g9DHTpC76LtoZ0TabFY6b99GxsA+dOqTZR6UFV5sTf0XbVE2aW7Tn7XvoDKH
W6pX218Ed5jgsBk71kZ/lvVR6an0t3ll8uX8WH9wAshu9Mjs0PxU/aX2wlbXvfEVjF2TTFvOUVno
XJy0cKRg0D0U2jsFIfNj5G5EEb/jeTvvHz7qrto0NPVsdDqpUtt8xCRuODG7QkR0HZ/66kPhphcu
sHKs+08rHcqzLAovole9BYGr9kY3pKaW6Bv/YXbNQxqHBTadjB1AvuJproKJQ/S+JYKLOuKiJvDe
YCqd53+HF/SWxkDHuQ7Q/80mYb/NPNrPk28jl+d1zZ2wgSWIbMYustlxWWhpRsbCdYqox+YG23pY
BcI9AA/0c0poX/3TxGxvJTUNUZ1nmw8smNcM1MG9QT7YHlJEUZqPGA6jUd0dYr8WZaKa6BPvwlon
G06imJwm/fnsp6hXfdR/IZ4+fZtPRXtEE2YsgvldTwcNvfTj+Tsd2hABtAgWIkoeARqO0/EMpsVh
yuj2lavmXkfq06LxIomDoSD67y2owEdUhVJTsA2kNsHgHOoOAH68HGI0nCO0jeXkMEoeTjJCHo4g
9Bm70Ber9RKpCdsiJ6HoAKG75dfoIzykg4xjzxy2p+EFC0V8g1qII0KNyVfJalf3z95eqpdGFMMs
ahfkZ3ynA1MDcKH2RnS10SMctnv+LzRgBBXT3h5qzBkOINbCNV+ExfxuqgFBNk8gekJ9udGwtiK7
oXM+Ir7rRSvqVHn/Dnmof3r77g2idK0olbzh9m2dp3Z9XKQHCma8B9H0ST4MwWDdloh03aDxI0om
L73EN0K/uQuCxrwoTb8xrsH/HFW8NrIQi+QJ/aXIX283SczyZH6uSOy1UJLcVnYt5AgmV8KRT3Qh
CPa/uf39VUAu5z7rhoRWb4Fp52lOfQOFJEaTWX6zqVJ2no5Z+F9QPBa0C8xdTCyauEOm4dLUx19P
BrwX5jF34JFNh5gQKHVvesyCEltfbIHCt6/Bi6jBW19gn/MtepIY5+0aSo/AJWm9FdYPrmADl5HH
fPgxL+9W9iVafOxA4w+FKSVgutD2V1Qli8R9mrRfzvJ1reipTPUpH44dDILhs6HfztUvU4a0fr8k
DxLhS16/v/3jRa1EcxdgS1X794+XARn5GeNb5Dxana5t3h2lQwqoXMzQEu2TXdI4q0Vp9CbBSoMh
eTP/3AZd+kRzYVNM9IoOIHsaGsIBmyBGmrsYWZWRBlmIZRc9NOpHPT/alq8G1qf4l+XpqC+tx0p5
LiNXC+hT63/B7FdweVu75DBWlXHULbLlbRyBmTol5vk40C6H0HuZ70VBlwX/7BNbu+RQRaRy7QbI
e1oeVic1SHAZPpzhhsZ00nC3xUstXIWrCr6xtUsOC5NipO0o+xXETuqH7pRDGffb+AaSfPVl8Ws/
VV7+pvXk1UVk7eKhCW55TlNiwUA64lGByYFypKNTIMQQTBsDrjvAGxbFYdFBsnaxr66NRKkU1s2W
0D5Ef2z0t4zePypvfdDSKadbOU//MOJeuNxXEVc3lnWVJSoeVKzHQ3RYwRvhp0N7J4kwSaHErsNZ
vZ3Tw9ub6tKjeCPoWbugZw2aHfcIdT4ldxvtt39oPy4bhHj25/fm1ifd5IEW+X4KpP5exSHxp6ke
yjbc7OVgi+CEw1tB7Jv2oofTRa/dLc4hQGFaz9GKvzP6EHXX+xiB9EBbDkKcpSAUXGR/rt5bn0a1
XMe0RC5iWhsEOGuOK7BbjmLcH7MX1WdM+gvyRL/6zln02URxYBcA21ZPcCtls6zv1s+bUkf5tTva
KGoxlUSC/kl4MwvyaGsX+hpbSrNpoqGu9DcbMxQeQYG7e6J+cDzWxYspORozUuvpKIKXCp7V3sW8
KiqsWIk3eCmspaH3lWP8C7SS16NoEIJoyFy8Bd/enf+jPrNszXI0hzHc7jCapp0X0mbskqUMZ4K2
DMAB6shAd/LLoAQLFlqqO71P22OUPf7NbPD36rt0pOnyKupqABUKvlP1bYos5jcbXb+wPOXZy0XR
r/HOw6PwK7+eDv9eeHcoy1aznWFbOB5e/L7Gy7r9OQzHCrc63+BGMzwAkB3cpFOFqPk5vcd965j2
orr89dD/+2fscgrDMPop/1fTOTr0Z9QeUNCm5VzdJijhBBiOfEchaRAItL6KY9at38vuDpWFbnSk
SvS6x+qhLd7NRsAX19zsx7TJZacIaPd3SX2wEDxVgIIiEZCGsyTaeq9Hlt+/YnfS7GJu9GxTSGsU
nGndbXiCXPemrY+xwFz6bY2EOGfcJ78pxCOU7Vr977j8n+X3p63Tl3TWY3b+HKJ+jldsOBwlLOeC
5GjeNojUCLLfV8HyV299r3q02FWqNJs2H6qjDb7GyqGsg+4LVz2CpX6Eqod0Y5iuJQUy+1HMD7hw
rd964l2iMRnlWjTbWHpIPsgJsykkd0dvSIIMHx3L1dB5x8vvgzM/oChtr0d7PVVMj3tv/nFmdG5S
FoGZRD+3eOn6u3ODJUn/0kh3kfZSpncrevLW/5H2HUuSI1mSvzLSd/TACGBmK9N9cM7dgya5QCKj
ImGgBmZgX78KZG1XVlR3xorMBeKcAEbe06dP9ak3rzHf0n7y0hMPPqxPLQRZkvAAIV0hH63tgDEK
UMJ4lCw4THeC9s7Y8+BDkw0C/PnaRSLWRxCxrRffx+DZJOiZWPqgKaTHzIFZfarQ++F/d+Gxte4u
3lXCm2/h0IfKg5Z+9bWFuF595OjxdXZp+5iaJ9LuR7ZoQBiHKmWxsdnnpnzSQi08+jBYmEdtcgd9
uZ+s+1KiWRREaGdv82MfL0xwRDcZM5sPUaJ/v8n8MfamneCnTZW2rPZYg5KLARUVkYD+kkGObMz3
4MNO5jsQrEOgu2rNR2Pwoy9+t9y7Sro2mrrVIvTib53kBH8XskNG0dhNqRbt2tgDHPaWuf1fL/by
3WI/VCDVtwY9mN0yRAUH7XkKQsuHLF7B2w/BjUI6aFcf6RL+h3Dzj3P9bo1lpU1IaJFJpHsETOjY
ys6oyb4WaDz/oXb/wbrG/23n7c8T/d3ySsKMeSFYx7f2swG4qx5AUoTIW1AtCAyEqx0dz/pE9mBj
DGsYZ5oSbtX+1sCQAIKocslu3pXZhYa3sLsHRwiDMXzJxCqEaOLXArUYKGeBtfTV6TeV3Ecv4xVu
iE23wBQuo00Tb/M3D+1GJ3nJk0X9TW87UJ/l0i6TF2irrbu3bC2fq3yB3DXHkR0ZhLHQmn2HHwxi
mV0P1bUoXpVzqskz3Ji4/7QtAZpadQ7ENtOYv/apqCbAYADx0T5NK4GGlYD61MDhIfpky89l3S5E
uSH3sOSCRi/E9NpsoV04O30mzXdjNqQ6RvGFxUvarotv2VMOuhVcV/08g37tEB+hmwppigS4WLzl
bbuYLDsaCC6/yuB7LB+NOQ0xZKx3kPQ08TYOVilM6e3ZtjukLwM+xSsflGmWNuuXKlv046o9BvLZ
dxZj+KV1FxnUivGVaBEVi6KBv9Iy7Hbq3sYr38qFshtA1BV7IdBmgSK3EoveXZBv7VE/4AYDoBsu
Cb8G6GvlCyAoaEJz1sE+1gDv0ejefOu/JWeSQX0f35vgL/ALqiuUHAdMcwaB8CXJQcm5ErYn7W+J
WDdoZoQOD1R54lXB9rxYhG95gFXoTjbnyr9zzRk9VfmAjvFlzZ7jaOmJI1ShxHP22tzxY3RFocgA
P6wPSi/4ff5Gz5AX0Y9xte/LPb1otTDfFARpTy48TzfODoSY8QuBSZKz79ylLdboux6votvqcjHC
XtOFpNVlwIl8zL4FbC/9A0QSmnDXtiBSX5Wzb5/ys1wnYsGB4X0BDRjB8REykmBnynsmTiFEsWE3
7EN1W0Lqodt3x/hcteuxWdmdchboAoY0QLEO5QaPpu3eu8Vnw/cQkoZxzgh/+HgJe88vyq7JDWJW
NeTDxbp1P9sjIgKLlivYiiwgW1XCHazcQjcvaRa6W6r8VH5S8QVSxt5v4w1+nOH3sD56XwyGDHQF
0due6kMOHVoA3d/MJ/xfnIYQRaALVPc6+NR/wifmbyzeWrGoFZTrFxUQgN8gjQiVb/bFc0BxWuhi
AyfUrF7iHEGb3OT7sDhQdbQ7hEqsWJjdVLrrX4fmArMThsbFM74pROaEOsSOn+2hqxb6hP5DaG0Z
tsOemEDlvNvyr95D+znwV2W6yE/dXfQJ5wmo5InfOUdnM5gDPTsQO7/h1EfQ3y5eu7saDncIJnqw
+JYJcMPqgBMRok7fbfOPUun/0OXwx4r6LnCL2rovO/RboHDXgGPkv45I5P1V1sOReIg37tLRE3W1
xEg4w5uSUJgEP3TBtTJkDdckuMrU1QH+mPKj3e2DcPovOnCm56qt8MMg+wB3pnHTP5AdBKck1rRh
EzVgVgYBeCrM/d9+8zvkyPfiYOQ1gsl6bSU2dNCgEDZN5JH4BZIf0cJ7wh8u1r/O3mZS3S8iOvUu
omsKr2r6DoG8/9Ss0nbh1Tspl9Dfa4NzS77zii6r4IAkFhK59ae63SfptzK9D4pHV27RKQlZKV/f
V6JF7XMdTdZa68OQ3n2U583l5F/9znfxTihgHhpOqH8drENkVhsngFPARrsbLpcOIroIFP4WHszq
RCHcu0z6HYy0e6/a1t5lNHvaXtPyQPI7Nj4P/T5E55DtlhpSTbAjXQT4309usDfmDtGjQhgbfAlA
l/bRLbgxdbnk3cWFt1UFtpJ3YcmUTrCPBGf/Q13nX7Pivb5bTTKdRpNpZgPX6RsCjWg9aS8m9dXV
9wjp1iFBVE+i51+PgY/SivcCb2McWtPDVBGypas8nXszVxo6Nz57cJbheJuiSY8BP+ixvi5//eUz
K/xXF9b/cyAblGXfy0lYr16nUPLO16xE+r6CRjPE8SdiMQgFWC3DddQc3JXbwJd8LXzoan3I3/og
o1fvwry8aiqROhPDeMs2bnhtYM/QL1sX69O2QUd4t2XRPn3hE4xW5mfh3PvY2/P+A0b7zHr81Rl5
F/zltBY8TAH3NasO5EP4tBZbOFIEaxSE5RYYnfcciU9eAjlyBB1DtDVoyuqHcwEihjN8lcF28K80
hqKC4+zlUnv3vrl0dE1ShOUI7z6Udvho0Xy3modxlPdjgLAcwp0vzR6DCM4hy0kv1DWL6n5S6Ec4
8MG4mdbD/3yWyHsluAS5f+tN6nx8W77QtbSrDFpIPcq+iAyWItroTbSUcDtPdhTQwLLzt0V6DMUh
gSWt/WAZ/QAEI+771TskgaQ9ppCZLhPbqGwiBa3L/D6DVu4CDfRQMIGT0OGj+fNBckLeS8GV2UBL
Fs1bKU12wQgKrd4gEGxBgVpn7gYW55v8Q+7VdEl/dfbfLcdp4pY85qg+suKshk1ZoM8FkDh84WDM
hQinuTT0Okh4um1Duy4nx08PqhubgG3ncfDfr/3/Cd/M7cd31v/8H9x/NcUAQWvdvLv7z3P0Wpna
fG/+Z3rbv1725zf981q85Q9N9fbWnF+K96/80xvx+b9//+qlefnTnXXeRM1wZ9+q4f6ttmkzfwl+
6fTK/98n/+tt/pTHoXj7x99ejc2b6dPCyOR/+/2p/W//+BuZgPL//vnzf3/y8pLhfRdT2bfw5S/v
eHupm3/8jZG/Qxab+RLSXYIz4mPOdm/TM/zvgnocyonQWoCjnzvJ0eQGpeJ//E2QvxO8YUrhKeW+
O21AtbHTU574uxIK2kpcEEWZhFj6//tlf7pGf1yz/8ptdjNR3tR491+2cw/f4gmqXCbwTfx9eVBq
v889OG+t4qju18xh4hyVjrsWPWIK7XvlGY3dVnboJ/c9+sXPEw9yJXVw8Su5qqOoPRWUBpdW2nSV
dWh2LitpIUFqGn/R1R0Q4L7x9m1RrlxoalULqoI30XJmYdCUuw+Ew6tH+Jw8hKCQbIsBOpGja64u
NeqW8eyU+Dm9dbpfOZ1GhluJr33J+72JmgLeS2G5yEldr9ogyaD+Zusrb4R3CBn4raT16RMJYSbu
jMGNVjmb7/FaqRsd9z2kVG9QRMF+Uvj3cavYbT6gD+C3OAdcEwvewfRzcL8MqkcXue5uVkl57k3r
g9Dis33PYogvTn9/PiPzQcv2mkU6xDpYQlLHTcavFkwEry2O0HmwyJpxhsl0cIwfIm+Qx44hyaZJ
fecXaQVbhdTbqbBuHsbka2L0DSfbvZ8PmTeC1gj39m1rSnIf1NHStVV0TdVwJ5VCxUtaJDRDPcE/
MaQUitQEoKXxb7Yo4k0bN+7CGIYYLXOHQ5J7j4HnwRNGpsUD422+qFQaHufHSJ1Gh0Zr+FJNz9oQ
W1qUpzH6H+Ln3JbVZcxj5R/cInYWVqZI6KOSqKVDnC9hCETCdEN15yYNIiiGN6+IJnCOyIp+0chq
TZOqvI5Jnt/8sThgcF0YruqtLSN7hcHmBbor7aPI61Wi8nrf2QBKbyNCMcOH/saazG0XbgzV91Jk
EB1nXnSzLct3ajTXrqDV0rbjXTUNB90l7TWHYSbUwvwOxkbw9pPCSVZaM31Tkf79kATkUJZjdPKG
rFp4MaLWpM/qu9L02YIxupjHjw4SpJqeNLt5cI1Sv1SOA3HoTN27BA3hojHwrpP0qbYe3EFU60HI
htmj0wO1KX0X2ohGZjeHPOPl9V0jAIyYLizWjYn9o49Tf2z/dWt+rBHgtuqIfPrxZM1gtcbzlUsD
yI7Rrr4OcWP3ztDj+oyE36fea1fq/NENqvRg2vg11SrYjTC1LTPM2sL/JgMH0AbW96v2Tc1WXR23
8FOrss1Yd/HKUyzbDLWCnQyx7abJiFmFMCteFQGaYioOHvnAPhU5yGblsxlbcZ4vXSzDhxjNSgud
BP5v7tJNOchpgfebKMALc5n/rct1f44kvAG8NrOHzDOAiYMKK4FK9UtRhLDookmOQkYVroXbvdmR
miXVxc5GNn+sU3ctdcHuotSA4BwNn0VQtpDeFuOqsi10L/OkuwThcFB+xw/Q3cJD0+OcpxCns018
bPzO2zUjgPABkHTn1fTW9PA+FqFTwWEJEkRoNM8eu7IYYGnrxYh3u3zP4g4GhHWh0fju1bDWbG24
aUnWr9Pa8x4Lla7SwOlvtqnUyvHC+k5TBWa9aO/aQFV3TLTZisA3cxMnbnxICPAvlzn1/Xwrl5oe
aI6pXJeaIr71mxbajvFQL8bRobA5rZL16I7QVTBKDMsqS8MnGTp3hXllCSfHUNnfD7Sg48E2gHym
sTX/1ig+ETp00xpQ3QW6jE6uqDeJn1x7XmS/TTdMUFQ7nXWYUhOPaVXmgA1702SrvrHN0fUMMrUu
uMsB5W9J3iGAMzK4g+Suc9cULXAk9MNHLrwJo248yrQsN6HTmhWmEErjWTRg1axgUOX4+3gU7il0
YOYW+TzeyRhmHcPonkbRaqClaJvkbjYeOtX5IE4kV9B70W1VV/r6x0F7YO/7TlFt5sfahGx1Zk4M
dpE73w9QaNNs+JyGQMBwKeJrRUr/gfr9vi1FcRn8Hg5FKGWc8y8dc8dlm0bJYQi98qCqkmxpQoKb
J7/F0ZewC6GxV472+cctHynfkGSP3BsD1FLjZqOqpt43+TgukzGsr/PBinFbIMylaZ3vi2CERSRj
0AYfOzBsitRhe5E2/c0bU7brCMB7z8NZYkY/KD1W25ENkLZu82LfjFIsBoWrkvoiAaUbDdNUZ/zC
TXrgI3i/HU3pNcGCu3YagJWuj3bnruX3AMDcgWSYOg5fZRUKQ8EYYJNTwXG+Bc6ki756PqJS1HXY
tYWTX7KI7dCsDXchlLYWkLUdLsbqcVX2fClMmzyY2BHoCxN6xSOCfTyoe7SYChT7xiK3C29Q4qlk
NjxZPTlmd7BXrG2hNqaqin1VD+FKR163yfsSkcA0+jPWPTSi48nZdUJ2aHKybcaK3/UMHyfDCnqj
cdVCZ7N7LLmSV5qn7fHHeVQWeUOsgQvlRcvXmZUEhUfI7KtO6t3gFnchH6uTV3pnEYSPfBq+8yHD
mB3Cuj3R6aG2Rc2KshA0YoXOF1AFUCaXI6AX2+NjaCzOdNqou7IJl2MEtTbh91dRcqtR7kCEkRFy
ya35xssOrhi+W0Bt2htSvUpSH4rsFEMRfpRiKgjKFi4B3FWHJorIiYSy2KRFDSDRS3tvYULv5Dgw
Nyq5PHpjQ58KW37XL5yUzo4PRoMjhsQGmy9v1lFBHroEZTG/gZGj57ZYYsLyEMkIfI48N2czVN7S
JKraCahjr7ICTU91FsRHAtdHFU7i8d03Z2TheT7AivkxrWKAtRqW6IJm5sLJiCvMXe9kk6+RisIv
UYOShBdD4VUQ+OrEKgGAE1WfIazU3PuZ9o/ZGE4dB5G7+imY/j1k/TlE/YvNr+KIXRjnnkCw7LP3
tAab8R5hIW+WYcz4CdxoGD/r724EJ6qiEJNZQhweDYYTdDGSAHXHoL2yHkhuMCTONmyrBgFKP3z2
dZStHWXkbr5LudhoxOxrr+mCI6Ljs+awmE1Kc5lnRJXCvyl0vaMsOu8YGm0exzidGHrpacyVROVT
oIaQDBtalc1Nxz4cuP26uU9DN1mxFgDxr08E+YsPkuf6SApcaN9MWYNQ7xAaYRnLAgObm0y1X/0x
rWBotKWQHWZF3V6raY3vqyq+joDrRdJkCyHCbCN1BApAKfN9P/nkTHGwP/gMrlQljLimIHm+O6Z9
vc6LITsUU+hWlwmEIIce0tLcu81bvPLzC6cjhAsCP1hF2peb0ZjPiFz5YczY0k5DWxOEgrxqxpus
w2jR5aXdz++WbgRPrCyNnxmmXctzFFtg7Aa8EFyMpEHbrWwLvo2y6tGXLvjTtHZ3Tcux90JPK13P
AZNEmBZHZliEEes3EXf1g2theqqKeGFLph9gXTosvQSKqIQHcD6Mx+y1cpARt4X9lLKXYqyys6zA
5zdQ2INO7Ldo0OaSx8SuqfTLpTeNf6vG+74K0dmT8VNXeO4Dz1CEAwo9L+nzwbHh4UdoMGx47tun
Tkl4AE3rB3rPmo3PjTg3ahDn0ZtIrTA6m9IIDtmNspH5BX2f4TpEdNPnMRQ/p+vARS/2kuTtslE9
IPauuqhA2aNrxu85rIZQ4DJwVJ2uc2zpkqE1fY3dWz+EQMFkGoll0dr8nBMzblN7T5FG7sYi7iCD
4MBFNVbZilLq3EoDtDbuSnqyvaB7G0q9Nw4WuQ8G7F8gEZCQMF5d3yecUcHeQ0Pu6Kq+HbS3Khxo
FNtSw9my0fUxznzzKZXqoDldEMmLLz8utPZTdxPQsT97kSxXfIpv5sNYa3okCaXryh2GHXy2nm0l
4lOaIcLhaH966tliaN76KEei2tZwl6UU6HRMIn0OJARAGp1yu4R0vjiq1gEDtU+RihSJDI4kQENL
XVb1tX0t0pqc2im5E7q6I3pUt5p2aLNvUCYiVVvu57sGm/g+hIQg8FCEsSargv2PvSkKY3WYB0jg
DpP0SFZ+EfD7PBVpaXZIIKvdj6C3NRW8vhA3GNOSFUGMhc6W2ltZ0cFYeJqlEZS0ZAFbz6TAoAK/
KlnM196ohu48C6uRH1sMLVi8mcOKoYawXcPdUz0dnLEMoZyTutuesEuS9OEzcHOYBieF2Jqo0s/G
J5ewhYtNAy97DK4E7FH0nRt2Is4IjLuwkHriSAZW4YAyiIrhioxfFTJk6UqHyWNO1TVMoPBWTIlZ
Pc/WosnDI6mGANkl+KBZfI/5hnJ2Ab3kgJQXWxm1Y1iL26H39thlHn497P5S01IeJdTHyAOqIeHP
8Y6c4NKQDY71UD0rtYOiCJa/CgohUORA5cgoiVnQhWIz9GLYR3XSPgRZhXq7a8nWG3S6zfxx75LW
23V9Xq8jyY59gkaWaHCxI2RJdmdBjyxbbDOKdFidDKMfNK/O/KGfUT0loZHLOJPgrvkEzL0/Y/Fh
o0KnQ1P+qsbicaSJQAW1JXTXROFrbYfHvtPqPK/d2TOPIQBC+ta7GwVkigtw53VC+TKFYxxzSv3M
3THccwchR6sgCe5WSIStjJ1lI+Joq4To7kON4AcB8iIKWnmb78WDhJuAW60bpp9jCEaey9Hw83zL
C0vQtxM7rDoty1M3nqGFh3L8GFOYANL6WhM04iV6kGD/8hFMqJg00METjTi3UZUdlbT7pNDmPg+L
oyl6eqtt/+LJCDaSyLbPTDrjPkTm2Val2vZpUUIJodsPE2LQN6hPFi3q71OEJgYJIWHVvKiR1vei
+dq6Q7Dqx9q5hIa/5rGXH5Xbh8UyGbJxL5Po0LU0udrCfZ4/Dvs5tMTKaBsqZfZDS8uba8r0o9KO
OwGxP19SjyqFc8kULqmriHx3SZsBH1r0LmhJ2JqPZkoNUq7CczLk+uzWEdQ9PGh/pv4A+EyxoFyp
mEJ1NAKsvBDdiCQvQwIeBTQ4+UEQbrVf58mmioDzJBEXJ9+G+0RDoaTKPRgYj/nSF+j7ziP+mGaZ
e5y3dUd54xZxNSyaqgHte+jJX6UiwPIQ6XLdB2XxRZoR0jHuCKWFoP6USHPAvD/N+Ec6NA9lGFwG
gvYyhoB8qUvLbz1IYDeL5uMTig9HASn2GR6rSQzNyxLZMp/GBBv8dBsmfYVdD0X/MCmAVU8Z0SD6
FpMTGUig4SVFRTmCOEDL5RyL1tiL5y3ChfIvzeJrQWR61/nlnfA9XPHpUPUlQZrzqfRZsu1I7z1U
XJsDqI8yQ7BgR+0/EaO7Yy0ogoIwg28GJY+JUOiZG9weJuCNcE7QHFQr4hOG9oiAwrPGL++dIEa/
XZMmj5HXsAXFeHvx02Sfuc2hR9eKK0b+GJkKpJE47u87WwOqnG7lkm5+vbDNrKo/DSEGnIT6TEmC
INB9b8AiZAWUxsnImtcOBXckKqHzOW2lAbkrBh4/gw7mofmaxmsdOdVdI9H7NKgEgJ/U3bZnFTk1
084wZq7BrxzBV5se8xMslvO599IuOUtdwteFm2rrFdhQiqpMjiZm6ht1K7TSCdJuSr9yVgCK7C5z
YiSwXZadHJAVtFeD/cusfuiaDEbwvQvOgt+eiOEXL7LDsZPJzwdn7Az4aoXYOyVmPDC9gaxa/RnY
EAbMDLxg/L76WfZWTRt0Mx0cIM++1sl1QDbkToFTDCmxH5uPpCPbZontHhAJLcKqOeLvQ1EjbZLt
EFdrGUXQuLU0uBMDYOR87Btc09qehQqPMyAZ2qjAiMnIrqqafQPwEugDq241mBFjQqJVy8dmURkB
ZZZ0bO7cPEf9vYE4yK+v9l8IAR6bIn0XJQCPSa6mwsHPxEIV+sHYcB9Z9lANC1i9JLzw7BrBzkM7
pNURgkjJOepzvveIVVfZxN8zJ2CnuPLax1xRiHAVIJ6VgGOxvsWXfNTm6LY2AhGGFs25cfMVhpS/
FhGCRVa8ZEQ7nzUZzoSCV0Mx3J8GT3HwCOnXD/7blKn8eSQTjqoIgzIAoWDdvVsMBcAEnZSQmZnj
hk6MHsJgwIMDgkNE5UD23sboHiE0/+5xuO0B9tMxbB7rAih5zLqTJ4EDg3DlDc4995j3MNRs55cJ
Ot580R8af/w2pNI9VWmC8BfQDrRzWP5BRianQvTPfwOFCYU5KaVUHrbs97xjTnVekYLqDeXWbGso
GcKnj2sfq944rERcr6R0k2M0ZCkkKDKvPePcl63eqgIMXEXi9FDVjVxRO/pATJl6VCDwdWVS3JO+
VI9xID77hRuc5+dyPVyCZNimLtmraGy+1vFAlkNpsmMvUO0rGjT6zsioFc4uDNi4NmMFTILU+a3r
oxQEXYFkJUjra+zUk02OdKGBUk58sJL7D5ZmJzm0+pBwmLm1xAK3136gL8lQYOmrrbOdgcTBpTBh
D8Fng1Xj8cfE67kAwgV6Hz3Eo7VQoI3pWYgEGvPEyZZe4R0DErX7PI47GBS7wNH8QzcWv5GOqyOT
5hS6Or950YUFtybUaOs07hFgm7vxABZ+QRbkASmpM0qfsocZCHEc3d4GDyWGmIGiBHGwB0J0vi04
XEASN/z+60E7t4z9+Wp7wiWQN5NUeJK/X34Try8a0zmo50OtHJxI1F6vcZ+hr7j33U3dhubwxyFo
4EZrgpeCdMHJa7l4JHUANHdF41VGYvGZA0JaEAtmmsgbKAXk7lPfsvbgOg6odxxVmvnytLEPOSCq
QDGU+XChvox3+dRA6RfwPepwTg9DVQHfQ0CYjKTfQbD+Ms+Teb8vSb1CnY3sqeYl/ClpL1ZBhukd
RonY0wKsBCfZcfhJXduk7TZDUY/bLk+L14ZW48bpfdTPIksPVbpS053YSgU+TMFXfVadwzRRpxnO
64IC2U6Q+ivRITFrMnH6kdMZSfjGdSGYLyh9pQMkWocaIs0VDThbsBp+qr++TuTfTEuEWtgjsXoK
Kf2psPrzyilZ22T54BebH4MSrBqo7bivrHDNVpUDXxPr36kUjNUZMwn7km4EIugVYLkaO2kh+Z5V
AqbijFhI/SPtnFcnWQKvSMZSrtwIodeMd5SyxPSbB3/pdEhxhJUYtlW0UE4ALC5Wd3NEzKYQaBgA
4YFG2xhVXNyagirSOKAKZIvKZpArwVgq+6jczOnbnMj13Lqn+VYR1LtaCIUDEPd09O2GUxiqF3O9
tUhBHO5i7f+Y3q401SWnL3IIsg0yiX49iLp9TOwYosAEcgaodeMmSwn0IuaS7xSZmzHix6yAbnR9
/6PGFjrYYnIp7A3VagjUexVbKHQeTJOtue8FrqWbAkax/RRo+Cao1l2E6lias+5M0W+UhMkZ8W1/
tuBKz1Gc8ZP+9iMD9kaa4XQiBQYzueIw9Uqcuj9hGZVb4bp5sKA5RfTWuWgkNgQKtBPANJ+MyMvO
BCB9VlkBr3iM+Cjhn0qSbX2SBOeGbAIet8g+C7RhFnQRdDWEzPIBJn1dh2WkqMnbj/DC/6KLyj/L
Dm16uuMwNrY+ikMVLL23DO5bwbGpwGmf/kMl2/wwOMGPv1flst/3dfI9HaryXATfpW7LYzNQd5dM
cb2QGmQt4RRf9FDXiHRHsvOCeIBlFfsRhTlOQUGi9HrgjAPslBUG1moeVPNhjtTm+KwT0L8lI/Rd
sGErwAuAil0JApH1kpNTVxeDEu2czBBlzKKEmt0uAxe/D2NxmetABUnBAc4juYE5+g6wP87B6KEk
hUrNy6DyBn7OfbasYogS/agqls6LLnvUBCfQCsWHfsVSIH8qM7AiB2q9DIFirYco2YJ1ZE4e4RQs
zdou6EfCYXOg86d1V1DiSgmyBPMkuBJTMPFTh4XMKukpFJfXbcE8vivtcMjKXj+0/AmoFZwKytw/
1HEgAS7Z4qlL0YkBfF98yt38qgazRPpIjlCDIkcbNwT1sfuMjs62jGL2xBBzLuE/MA/ZOBnEESGs
DTbCh/9FeOpRxjy6skVRuNVtvwCMzrbWTZt78C2wilYi+n2jtCGF6sVUjIPLClK2NJToq3TB9UJW
geppOlAoFSCmgkzOleWJgm2jgm+sHPzLEI09DLSDcmMaF50qKsZEm58JshYooUJcwaPxuWlR5JA5
WB67amT5hjj1WwaO2nnGueZbzDQoFKXCX5fSfvtgZZ0lT95fCsYwAV3OAa28Z1exqJPGpTxYJ52k
C2VafQlaT1/kdBAsvOa5T/fz45rF0SUFNrwUIerIKEck0MZIkWKPJDkyL0h2M/SKFovv2mR6F4Z9
t9JuXq7mxbYaFLYMP8HunqdJiBUvdNdDQu6CvgQZPxvk1zl7rPnX3EkHzOm8ReEyI2KDAVAdqiL2
Nm7WfW8bNztKrOQXFqItRSXpyk2AkOq2ks8U1ul9XnyyZIDNiNcp5KXOcQasR3AVpDeIi6+9dR1k
3SpxILaPyM7Z0gmzFNiWF0Z+biuLrgECOrKOCnPgCJN0m+5UY1uyA4sUXQJy6ba/tV43nBSgX2bT
9jLvIz/w4qz5ko+FWmVz7l94/tv8ZNEl3WYu2c2HuM+z/Zyh22xIQDZ3YXPsN/6JREm7nHHgPMnS
ReL0KOBQVGQ0eJzYLPS59DN/I9H+ux4CFP9yDj5tUI8JOpDDDKB/AKxPdEAXkMbANKEJ6kNIOHSj
6qxESZdiV2FJjChXsf2YFSD+FD5EJWBEec2QGp/rdoC+SqyueoC+VdlWcEOITbcmpoOxj9uh7+v/
EnZmzW0iXR//RFSxN9xq3yzvdpIbKnESmn2ngU///kDzPjOTVE1uFMl2ORZqus/5bwdOy4iDenfb
dX2vP/ilEWNQGIPnvId4AgDa97VKHzwXXQy7TvmZgfMFjmqQEs0PcaipsaNrZeayFmrGp1t50Uwm
mRLDOGwzL6zuR9CsU1w15koX4fjFHPBCLfqTZhRPmqFSgLDBxoHNRDwrarSPtBgIh0Z6T5OFXLky
HDidWu2c0Pp+07VAxUx/UCma1m+dg+d6GPYtx9Q9wfb1y57W9WkA3tqOOxn0m2FGLDLLztdBMclj
Lq1PEI/uMUgnGMQ0wTwZxeu81P6SMQW0ooYDPOcQ27luoSbvcKHZ6xo111fzZ5AlG9+07Z9TYdzV
ehF9mViiuDCSs1P48VEXufMcGnCoshf2JaNwv8YZMfOJUM5+eak1mPcLV+k7L/f1i92G6nRbq94g
h8O4nJFl4bDua8ff0aPFIMopo05mKrvjqDreJAWN9Ib9PN1nV3Qd8TyNOzIwIDSenLJldK2R62cD
yu9sSaadVa089+HA8eslLhogayP56NGEHLsmashUaFjOer93G+ITy5nnt5X6ZqRJ+6D79XuC/Ge3
SEj0wUkOrqO/uFPWv4DvxGvDx6vTJm73UpGRt4n1vLvKIkJbkaBsQ2kEjoHOfMbdtT7G5lhRti53
W58gp/q79NBzdOezWElLXHaZGZDQ+zI82fPXyrrNV1lp54dsVg+Z0+g9CG67MrMLynZ2ahAEebc8
ayut3LVSjBxEylvdboy2625cEPRjsypNHXXKALYijOQ5GYhz8ib7px8a1d5ReroGXSu2E0cdlbx2
NYmBeBAF3LgJbyf93L0Loq/NJMuXnBa/EyTg0A//aNJ+/BKUMUbo3GQQ19yC9iF91AzNc/uS9xrP
0qKlU4xKpEC3z97tQUsihSurH3y8QnMjqfslOUMLUuO4cXnpgu7B0GhNIHMRS8T5AzKuC7NEmQSZ
l8VftUeTWN6BCSZcukZSdrTWpZsInu2JL2RQDNfJULG9gbQE+NVtWOe04LQXI7CXzZSbOdcuP6rJ
VY+e1SLrnbr4ewxwSle5Tbt+hRhnngk8zl4zEdqHuB+Zvr0Ix9Ih8y5AE/GP0C6/mWWZr9y7MCNy
a5WFpXlZuPAB/17gZcbFn9e/adiEmlcjIcTzy8Jo+2OqoqMmAtxj3d0CQnGka3eMHm7cxjm3s/In
jUb7UpbJXdz2+1uP4ESMqmn1vT1K7trY6h+M1Gz3cd8VZ7bSvx6A17BgTR5mJc7SYMcqbnDPoRyr
mtgG4WkOgaNRIDeWfNRRMJzFGDEGZojPjlQaLuTh6bbt2YN5D2yfnpIZ5M1kYf9hZMRvAlJoaMNz
kI/SbLnC+hWmMuj2isCIaZaY1npcVGo3pecw2QWyqTmRb9G1xaNDQncABbhsa6N28Y2xOmuTHZxN
TWpnaiw9Q8W4fKUpJv0cJkedevBZt2W4YSQlQcw+lwROdSFWE63jZ4axiNldkCRKxqOsbsWap1fx
EYTv0AyegiAnBuJalHq+CmKAXb2Lna1vQ9Er3bbeVW3VF7SueA4XWafE3ZkZKNYDu/sWpDoaU3QQ
gzVRB+SVugmn/6Wb/qfAwZ75qH8WVZABFhgfQy4E0LLx6xWEzcoTt0eMNNWdvgENICpyfnD+92x5
aeeKzaUtsmAXDPZD0Af4IOZNB75rWkUG5BZ0K6ybnr4gaSX7oSCGbGrc4kjuBor7ISqPEyVxY5Tq
vHDQNyJ6uosUgM7tJpZBrj/1GUPgkGV429sXC9MqD30FUzg0yCZqzmG2fEbeB8JbNYb9muP9tfx3
stjMV5nCNjKu9t0K0uxPYpDfrtXcB/jCsQUAuGEvjPM/eoFUq0aDanHcMH+1mQWeoUxytAL2PJKH
qlxPp+9mD+qUtQ4XMLAPfqRNe/Sg3baoBlAbO8ivkRN/u21pUYOt1ys7aPWCtlo1AdQEmdRzTTNL
Dwb8virjKEgb1BZpm3JQC/k16Zm3GyITHCUpV2rmP5aHaPTqh4CA1z81QUvs+b8WCW9cuOhgXNMx
ADd+wTQ4Niz0Jvqwid36x/JWndh8zgpvulRpV61rR2/3ogzU2alfbEyoRpLuXIsOrnA7DFmJPp37
+Wt1idLTlEP6mIWV2sYq3MVWoC5dJA+5bDtIzcg9CdXFu7JKxFsfDY92kD36Zbg3VV5guunD+g/3
gLFMsf3X+5ux4JkZIwLaF8avYYuVXfp6wtgOFtWozpOya5SLAsaGhIUsLt96DVlpa1snocXMF1gQ
uFjpYk3BUFzdWbXBoo/WVoUdFTHQY+2y825i/04sanMn+mItQiqP0QUXjpCV2wVPJTKAQ6Yi1RJV
Fu8DgPGLaxT+fZ7apPuzuCiA+uYwoNVeeU2kd6vRmKeuuwy4MEfoZT11sB//Tz2uEJhsg9BcOy3o
7wLBWbXmr7O08vapNb24g8jurfk+adTwEokEgY7F+BUEr2pfWcmwWkqKBRbRw8DY5ihWduCo8VG4
HRV7N+iXxFcgWRYTuCM7eLkJD7Skf0GfwLBCM0wOqhWc3z1jTW+KtFwR45DMf+bQEgrc9aO1j+aX
9oD27Haw1m77PfctEttq6q5FkZLOLxPDukcj6B5l6javtalvWii7T40Rtpxl6ep2JxVev3FznQxG
p/fGU5lQyYckUS198sLS9ZZTbJaSyhDddJRoctEWGiXavbTYyd65k1P+tgjHu6Cwdgt4cjs2Dbe3
jj2aNz+w0Rc1bFJ7I5DfIpG+d9PYnhbwOLbe/7vhtWce4l+rkhXpgCB6nGw64O8vd100yQlxX4aR
KJm0u1CmwyN8yqtTluMnz7E0phjKWCL5LI3kXact70qrf3Tz9Om2/MzsbPfRrm676bnUzOicWVW6
rsz683KALRohvy895pfWm+5WM9gvuae6Q5jk+17rkO7FbXSyqmRr6XVyuH1USiso5ebdyAypIyoN
geaswEBw0Rdt/N52SKjbcnr36+CuSuXz0h4OtBdYM2cQRZWZsSOMqfsTa/U7bQXuOgPkJNmhv7CX
zucfO3ReeLkmipyg0cT+WPBVF2pq404yJ6NZR1UBz72i040fYiO5X3jl0QDvuFVnRZvnNyWZJSrv
wP9yA8sWSCyJyPTI5jXp5Lr1OnGfAgO/LEIIICmOR+HvSGBzHnvcQ0+oLvHkLUUj9R6pFJFAK5lG
zjb2nXejMAYSubtqX8XZOU+r6BDZ5KiUnARPbhshnh08eSlqM1xlYzzdCaIu2gyld5NHaj161bjr
pD48jNr01AS+v9ZH/7FvTOs1zWrHW91AAqbXo7jB/637ofXaJjK6y9M7bqCJ4Qp2e5m4yZ+Cyb3G
MykuvfRDaup5Gkq1vv3phVMTnAdqfdPsLiqygf5sHQ4/w1j6b9Mg5vkj83GloVVeh32HJ1s58gRD
siuRlmMGyR4aN6s30Jwl3vrs7Xawj2ljH2pKzHM5P4i4FbvGKc2DTeuxjaP43jAi/THs8gczS6z3
Oi2vApWafZycCLnBDN6OKcJcnDBP0RANT1YtDwvmcAMeMnW4bU/z71p+hcYwe5IE6uqQ1Dm+ofK7
S3+8ha0SV623dHcfD4Ox1+2pRLwp9Ds9H7tV60LXJyLdeh5j57yl+KWPXQ3EfmpjIvAeGWghZzK4
k6RZEEp3apMJxeFNYAu7W5lq2I11n1LXmfJeG/vijIV34Y3o4qytWlB8OU7ercwPRrTpKSP/kEbB
as2NW9olWEG6jHkzdVXcuXYVDatpVIxiZ2bJJoyz/eJ/MCb1TVfM1m777pM0CStw9NEkv8An/SvC
Rno7wBInfLmdPqwhxi+bXrVaiAIRXYLEm6515MxWGqqbhZu23Z6JzX715pTiflGP5HU8HCNNPd7u
I2U3KzLP6ksIF7ANBiF21lSTDB0psXdKazrdUJNlEdEuRPsuC4B19Up9BwElbkNzICNEb71bZHjs
J+QqKXrEqCxproSLeFHTXHVAmFwz92ZSBwvJ8RbJd3tDUBEujCtOWGdtiXTfjk4uN81Yv/elIJph
vgOs0XjrUFFcFzDU4VVilB1/qwN7kBstU+1mscvyoNsespcZmPnDvi5+2ddxveHu1j34W28W5Pyy
r9tmN8raHoKNmxm0vRYpJmLU45tnTMujv14uFxUw99ql7LwoAy4aFn1Cd6uvgSfKBuE2X6Ou5unQ
WtFFTkmE1jobT12jr0q/LIkAh36CRJiYNqsxsKidX7qTitcpCMAmdL9VeRrdGUHP1i2QVwBbdcN0
zpLauh8reWLqUfvk9elrXybtxUJ2vKkb5a9N4l/zXQB6v9JEZkLdEdSAvybd66IursFErMZ/Xzao
+d+uG3I6TsI5XQ6Q8FddmiYLHEt9J7dZU4PCdwNy5wHZlHTNh64rf9DSZ+yFZXYgN4ckGbAE9MNZ
fW4MPTl6oq/PeojPD5XaXWSZ2SwY6UnmLSKPbAAezroRidtTO5v07a2LdWLnbZBRsDcdHB7VvDxl
PhzMsvisZ6G6tkNYPQRBVK2Kyhy/ZObjNCJuSWKjIBsFK5mpGGRtZWW56WJTg9hp0IIu9rOOyHSE
MNna78jLRA8CsjQfAEWQgHUKhyQUt/goaosks9oz7geOZT+AUlpuv0Ar08NNgxGXzmPkdD8TV5JP
sJDqoxUQTR95q9p12gf2juFRqbPXOME5btOnxabTmFN2TYriJDw0TCHVxjVWqJkXFKIfYSL8iSgZ
vzDS15tKf5SEj5TayratnKnqoKORPm1sAwPZTbXZhP24Wuosy7uqHuIsdtpgt7golgfP8JggqsdP
oZuYO5WK7hTrdXoY4pbBFDGhREVXsgpH3n0Rgu/ozJN7JiEyn6+uxP7oKJPwJd+lOERgdwpTnwJu
qu7r0h8+9fl2iPzyc2FG+ZuWt+FTkLwSC9NAbAeNSO+XLbcpwTX/e30uif//KtfQBtqmz8r0UO7T
U7N8/1F7JJXmOIHdoE20S9RsM2nXgsACIZFnJst7Dw591+RWea+ccmS+T/2qYj2Ak2ceOOYFH/1v
gkdz8MmvWBjI3HR07G/Qm1HYn9RcoZVOPWwSy453PqfXdjbqHnQ2xU8MqD04uTZtY+7dfZM6yGhF
ZGNv4oG4OBwMfdcj9S0rsJ7xhvNNQ0o0jGE/L5euCNzTSJ99Iw5ve7VsSRZCO8d0Ht0i8sTWmU+p
no1E8mOz+2OBD//7Sv5e+DoGgAQ9J0Wr6/y2Qco2GLvUjkD+ijhfo2/DMTW5qFiWi+prjbN3wvBD
OowaGamRT2jNnKNnpsx57kmhq4ty06eecbJ0uzuhQKpFwj4rxKuDvOyOcgkrSqq014Ea+Jwknvjc
sjkWsRnhEURY6k72ToXF+EXIvt0OY2wdmZ0hKcBmTLg0EDAmrkBESlBFMQ7dBj4Wzhn/y9oErwJs
hUro0vr7YNmr3iQqKK6CF6QM7cUctfT2Mkpj809Hy28tg4VuS+ho+n0XiOJXNCf2qqFzPewQN4Ns
4xPF/j+d5/LsdnCP/EisdePKbNUlnC/wcmmXByto7JUImno7IvK6KJc0IV+DzFReeDcNmK4cTfr7
Ngl3AcT3FcrI+suMYE3t08JWV6rYZKA1REdF90YAtd+OVkh8TxQcJOynF6DOTXo3edOD/3e5GF7y
aCBA+Aws7TGEzAdonaRYFygNHjvXbHF9Y+maX42ukd3/96L77fZ1cMETXUqNMGNh3q/gjq2lIq0a
J6HwjE6DltTTVuDHOUVis2gHGkyHZyzV3ybdG84j/ow7p5Gfcvj2q4mFXcTV/bIhLg8KR5Ddg/V6
pR/uvQEUxDaUvF8eZCkkpyvCeZwoNEUTKg5qguxcTiWjFJanRWAiGpxNmN1CSrgWE3QCk9iOkXpw
OahLqfyNFEF38tlnt3VhBzutYw129ZkmQd86swukmRFLxFX9RUIM6yztq19HES7oUWAs8+o/ZJH+
dvdyIfEOsgMyPM0T4LL/3gdbO6wcJD3pdmyDJ62n36jgoO/8+VnUdD9SI6Trmb+0fBNLlYUfxJY3
nfHf9VfjVzgxnQA/X4s5IA8CrHyQBZ0MrsZs4lsenAxPtY68rEOOfyL2Tbuz6sjaN4a1Lg2nuNOc
ctegDcKVntc2vZuP+1zN+0WHqW1sDe2tC0ISa5u02YKAHTHF6o/pCCfu4lp5ZMiAvaEyzJ7yDiOL
Em3/pKTLVjppxh/OkN/wbCA23RA6/mCIRt36FYjyemPw05wcT6XaDyqc4NkmMuAYOAI/JtEIz2Fr
tYCAKNt1t14jJh/QWDMJnY7YOtlj4O1tb45bKZrmUdTGHPec1dvBFMe6yLKnuojIS3QKd+NEJKEH
XsW8mrkxtcupuB3baaojMcJEz9Vr3o3G3S+0mlfJ7OBja18nw4AzVsu9k1PmOZPncSR6qT2dvDh0
j3OvOBODNLPNozsACbF3YFdxFkUM0BHZe8STkGb9PeFz+kP08by2/n0G2zqdrU6ZqJtwbL8kH5sV
UH7mCkT5hsUM5wAn4ZjTxZCPQkqj//Hfe8Zvnrj54wJngM/0ISHMX2e9UUibeWGyR90aiC4tPqKx
xP2a2A4hJ/Z0r8b7fNTcF+FHj1Pikr4e1+ke64u2Q59ZBcgWScY+xz3sVVJkPzwfb/JymojGe5lU
M95emWF35PCacB9aw8M0O5uBBghLqsSfUJTf/R8OBgFDtzzU5vQqv84Qc8vMbyVdxdrT2+iZ0ev1
2mxkzhjEWDvHwviG4kHbmcGUrFTn7bSpmM52NEaHoRefaqstIYREcUbmC8RmDeahanL/KmLAuilv
HnygAkC68bygKk7Y4vLw7t3Ky+7LyiKDItUCLAqSXRhB6gFvB0GbJnk9UkX0llXyIEdFkvDgkFgI
daCKQPtSWPLDrsPwwL5SnQtvCLaGSH+G8J+nVOBEs4zomgzKfDHTgJxMLz1YbVE+ukHyDCfHRKG+
leAKLsc4xqC86O2vSuVfoP3be5GVYYwRUJF6ELkM7wM/Ovdl4a69oq3o6Mk8nhnYc6H730aqMzCP
RNuCNnvkFAThtRwKeV2emWOUbynrOoIS++JqVgGjEfr6NPV+v4En3IYz92ll1fN/L9VlEM6/7gyA
ez5K3aT1RL3/a/NkNfj344kgy8ic8Bstur3RTqMNW+8WjZe+Md3Kfh+nlhxBwyatRzb92dFa5zkp
RkAkI3pQlnSe87SdNiLtCQpoc2Lp0hqI0em0N9lb1rq18HDa0mNT9dRnzxuxEs7fbMIT0Ej8FttT
SKzfRBmgoRZLpCXYIJLiag3rVOqf0uzHwgt1LVkZRdMxSsDsSVv03VncHMUbgFssyzbzCzERlWdV
kHAaC8zmtj+IT05mnMHY+VFL3OPpiPrJuxZWRu4SNO+XvCdwc4i7H4WYXsqp+VNrP9f58xbzrwst
2L9RjDkmVIL1m9XGzEZXJV3IPrnQBD0abBr3kOUeKHJbGYxjmlP0Lt34kGFcZQlIxIUzj9Cn/mts
rT2Huy5LKgREXqRB7eNklcolhniu5GI/HdY36yCA+2fDCw8LCZG1/rfSyeNH287CVTM15cvQwfwy
Rio5Nk78Qx+C9pB0RbRTXfGR08DcB3nyYREbdsVfePA0GT86dX+dIl1+E5ktUSMmJzPpXkSdcNzZ
YfTcbhr8AjsUyPLRLBisNEizfMeZEOIdghR3GD+xbrUYmFxpmSTVMhTnwknP4H/+g125chV6HZrB
/mtCGftKRowiLFZ/6UT4aPRF+Vra5MTHMm9PaSCQemELU1Hm3AzGjgeDq/yMeDizf72hTgNKN4+p
VYeSo2XGBMhasO8BtsBHWwatF0l54Sb2nuw0fMeGVT6DLDyEVZfusqiAjZpVF4Xyoi2HIZNQYD3Y
w/IXkga1c1WyyRFON627IsjQh9ATaDbdvS+QlbkBI76NSnqn3DSRCPkkvo4jR+Gmg8XRhwK9AFTg
Jpmx8kFoEsMIUUF5j4sm5MI94KkxtqUmqz3p+SmeWmFuOj90XkwrcFZR5BdfAtd7nky3+WkV91Nz
MMZafDN4Z+vUAGkMegL1Mfs0HMMaTU0u0FaOpveAoABlcJo/+JVvvee2g9uhxpStTMTBRSnLYAnp
OUCyHSJ0idtKyywc1UK/H9DfrQzsxwvUUUbZcHEmFAmD/VFR+3pE9BIOUMFMcyT2l4Lu8DC13UmL
mxPMAAEZpbgaucjWqaU3pwUfX15ykc+plgIRzZd8+RJjzjai1aKTL6rqOY+alyW0SIC3bMqG3FrR
CIZ6GEwKtRm7dICVC2763zr21Eqm3g9/pvAX1n55yDz/KykmZ2XCnC1AfZJyAxWiv9NyI7ljDqJz
qMQskSZM7Jas45Zkvua0HbjRkCP9/ZBo8gWCv9kEHhbqbJGqgcl6F19HaXbLmqoD4pwW8DaPPYAI
W41bO21cKH4STHIkStuyVfGTGP1znKjyPdJcwpO1yLuH37nXZGhd4zn5xTPS1Rj0KtiFDfn1y3as
lUyLyYV1bxfEOi8dmNPW/d62y/gu9B3tG1p0ztUFf4/N+m1CIf+49Cu+N6TrIsiDS5JO0Zp7iMCp
wr1fOIIhsx78Njij10e2UvmMZ9WGeG11hYnPKHoOIDvfjUERAOH+RUa7eh3eL0ZlbB0YT0UxHowq
1i5DJ6tdZDjZg5038YHoSgHFA9zUjA3phENEusxkP2ueUG9u1d0vtvgqs5BfjwSqL95hzw7cqyOo
FtupItwhDkkS7criLSNvM0mT6nNcdZKEa60hholwHIna8S92JU1GuY/Ij7jEA7l3s9SE2va7lsTW
c9BvLRQqcjXp43HynO4D3uw79Yv4BBMQrslw0M7mUGaQsjEDgQZMj2QbJE9JWYXn0W9fqpma+Fsm
klL7EmPVAbz1Hf3qZ/Dl+i/2SGpMB5z51oXEbScYouVZgvjLEdQIuE/HnTBZFlkfD8HOSSosYqHq
ryazbFbojbYanfGX2ooNWhGU8l1YoeNulfYW8E3VCP+UTz5GTaMy0ApZ+qUKqudYhNQnceNZxzRJ
zuOcwDOmWOOi3m0RrGnRufWyz0WcdKeqI7ZUWS2RAWb7YdU+NWQUhAwEJolgJHKMEJ07CG11GYm1
9DFaIylGrBWWzS4Pc/Wi2axJqB6yiaGNN3adhN/9OKkObeZN29FPSedKiV7rYtKKG9shLgoD/W5p
RlgC3TbR9WG1gFkJt46tjHLLBOovytaCtY6UipRqhABDO5JZI7KTmBrxopfRz2H0wCMHAqaX5JDc
ZW5074ZkAAWV9Y4ihWFdQPaXwAEYBCVBHBLv2lB7NbqUMrvG4PrRm3l1TvKKzbV0iLIYTA/DXniN
4ZMPmgKOxxdWb6Mau7oXWz/sJCFbJWfjCgtdZ64tNCdNTXiI5rAoULmSo1t7dT2PBO0qg6Ox0vik
QaiZlhM/ZlhNSswPZ7tqyVSqxvEDnTHg5Px7FB/RuQ8ElIffhlc9nKKNH3hHtzHd797Qvw8xc2qm
InyY0Kg+Rlg7qNBotjqanJOWqvAUqux9+Usqgm4QH6HfW2TNKUJgElZMO0Q7mGQfE9IBPSAln0bm
+UaEaMUl64L7vJnUHUVSe61N/6knXmT57yPkc1plIlNdVGsWWO6y+STWGN4NNqG0HhpkJY2fOVJe
DFeImlAj8LEjNTfWIhveAr2zX2L/p6MxbKaa8TEtQo/e0tKsvXKUF7jjItllDFmbt9Yc3C6w75Ui
wQmea1dhIZaelazT4iV3W+/seeE6m8qLXpjDDkPZB8IMmihzuhpJlx+CAfUSlsOjYUpiuGuxtRGs
b0pvlqzXCDWQVCAKJLy2+dkl+BMmrf6s0mqV+LGN2pQxzZ3XjgB7049J5y+e7D0E2Dy1TzfR5ybg
8w2iVR3qNE0k+RAD8eB+6q0bQzDfJgsYOKWohUeLgawm6iOMFQYdUmXIzaBxtoR9QXoBftjIuSOT
iKhMFdOuMDJENpKUehWG+8pw1doIi3OMsaKN0KQ7tnYMXLG27OBt6iu1Ig/JX2nf6wTxJJoKuRsI
X25k8jXNivtcZT+0rrtr6q+hGz7kEb6Ibjj45OlppMTr01OlVV9dQBK9VD9Kka/jMHkwRHj2xR5/
77Ej0MVHx9O58sX2RmerpvbblIB9ZhOFltmmL1nO5PTcSDHelv0qr4Y7zchA+ywyquBlUp/vVHDY
XG93T2DYRQvltzzAZaY7ckAhsso7OMliEBwH6joYcK2iJkyxThnX4n4PAJnXrR/IrTkncHkT7kWz
SHGLNHtXT8fdKKJglRf6ym6cE90pMcEDEIhnWzSWNsMBslx/ZrpA1tnh1mwRettW8X1ozGPvZ3hS
J6d/StPp0Ziwzrjygujns5YzrjMP97GbAPPixpIsmilpJ3bf7kES4qIN+tvQF/cDgV+E4B393keS
VUYrvPUXMoIuUTK+WG1yDHXj5Cbi82hVQPW8/yBw1vWoFBNTuXv72P8BlbpmrwphczmbYot4jzrn
V7XpF1vX5k9TQ1PfJJsAwfMqmMzN1K1riZawquxDr/L3gbc5av5F6NX3iQBAHyv0ylHA82Uv3yqj
qHY20/amTjVra2xCxLaCj4XwPT0l8boVJRGQ4yNiiveYmNYqDr0XR2Zfa+wOm7G1ibPCObJCg48T
p39ERrQFXaLbMw9NWxz1It+o2b3vYuavrSmEnqWX8IgtKlPMJZmdXMoHyy6fRUCkV8dxMkn/xS76
enWkcR9XHjNBp6i6y9oECW+a1hvulHMoh3zfmrYER2JCBbalrx45Iq2tqo00gw5Qim0AEJftVvk/
+26e/dGx+pTx2Ofmd8Jq3lPwUOfJxGuNjZgyuiQEEPURvg1k7YCAGqaQboUFddha5Z3qM3PVI4La
GjoJmaZeJlsjqstDE7YXqWnjvtD0L/3igfSBk1JvZDeLL1F5RTDFrVS+kYX02OXxh2k45ro3mnIV
j+dEQ2jCpgCzI4thVVGzDF3/yuDQlJgf91sc6wQQ6mfkP9UqBkEvdLR+A5a0gGkWHRc0KzNSG8t7
YXd8/qPCQNmaBJ+3T6FvfiYAJVlNsXMXGGHAUiB9qMH1G3TXJiVmDqd7tNMTsc5drFUqGM6BMOsT
TbK+82U0bg01oR/r1StqAaY2tNGPSGpI0BmoUgZH7DDHVrj5Go8l6jTepBuPiB4dcjrDxGXOhYF1
29gQjnVRA2OGaqcyt3oTXyT80rwWambcC3nNxm1OLEJZ6/S9VfJNVDF0fLYzPBJejT5It2kRPyTp
KA+dW75YSUQsGWn7vN3t2OXuqog0su4QPmi6xRuWJDg52qGu4p+O9D+FwxysDD6FbWLjY23dpPa4
ztz+R1jguM5t/2eL02/NFBUDlwxxHn5cPvPvtE8mpnUhSH+ZiLVMnWivI+heT1L1F1vXL5mTVuue
TGMv9TYpFQtVBG6ggBiPyWzXwZg+kd9TnLzC6FaBFeAg8PxhF6bPOvI4adby1PKzupOObOjCw+Y1
XnqYDZAIdD7WWF0dx9uW6Bk30gJCZO7FazEV2yJj0EIIaLjynQ/TTsytE5EWhKVOOxkfVU0aSeuI
+BgYjlh3tPErK/DGtV3pTF6qnRdN9ynHaaAORUAGt3bSyTXaYxXL9jnRCkWgMhZwZN1NVvTujhii
qUDzQ+9G3b6rjGGDhFee6pfESV+gXPNXVxtfYsnOAhcdEbzCf9g6/Z6DH+9/8tH4arxLR/WD5Mtq
0xJ1uY6YyLzuM2djY29kqeTuVjkMecFUdYJ3RsvR9szdc9xubcXOPqBVWccxWRmepFkQLqYarnqx
8swII7IRYQLOA84cqyJsK2EYRcssjoE3kwH5bQjPQETPdLW6qPytFkOy2BUzX6OMBMgULUgH0spH
NcOZgllMvX0a+VTIcC0OQ6QJAumMtU9qxty1Q4fqLca4PgU170oYElS8IXjYGm9qQf6Svse+k56j
kGLNSJpD5qbZIWAqh9ck5R0Cb3Lt9G8SwSv5kcUaqOin44QfE2nko90R76lfHC1D7DTcOYzPGlOx
9vLhKWvMF9A4Nj9b7r0oTtfSzJ5IVUlRtePnVLZ1pDsb17FKza8mgnXPjLVX5bIJF0l2Mr0gPzXo
8dauC1I65c6XaGyzrQR025lJ+Ngwo+yd5AOwEJBd38Xv4BbVl4w/Zofs+Buq1W3Nn4+diZkxGbHC
rjk261heIES/yRaJTTI8dwEcU18O5SYfe2644RNtY3GpcsmVJ0AAndKVqkJsxoyMSxgEMswMbY3R
gzGzSUknnH9SU+499X0fn2rDjoFE5IDc24yv5vyQyFJtJp27gt3Rv/P/j63zWm4c6ZrtEyEC3tyC
3oqUl24QUht4WwX79GcBPf/0xBfnBk2AEKUmiULV3pkrKzc6dnWEE4u9abQ3XRL3hzZKnL3K1zZk
+b3OmVhiMAVRFPQdDS/eU89hAGK9s8E8RBpWHGcntDNjHhUn1xGXIrCRXDHUQ5RW11iUkdBUxPLM
4K8W7ZBGxhloEJQZbWR/Siv7ll4PyqfCqxk5W7ogel3+mJI09MEwEUDmzbxlRX5OHra8IVX3IzFA
fV7Ea0zUe9MrYINarIW03Iq3tSrEpYnE8yLlBKcR74pC0bfGrOycpjm3T5AmWlkvLP20iykj1mVG
Yr+0cqxxAuPEWZ5tLBFerLDFkYhw+yUFqMZqzzCOoUsgqO021petB8cw6OpXJdEasjBCUEMAud6b
BgLTYFtfzTgjDFJy17xJje4D8x6/mZ8orPB3keXjo5lmLlJf8nGW41N7ox44wH8Al2M7uunX0fDL
BcVIZo8iqZERsmZlCA4yerYnA24aN8TAm8Xjpbs2aS4P6FNfinYSN7sWr3lodG8yropD6uFzjKaq
ezPdBrUMd5dDOT+bi/qp6RXnhkvLfBaCXs58eAJMetYd7lnLD4ERbbcSSs96xMICm7aP7t2UN9dE
JQINNOY9cDm0HJ+SL0WfKIH+eyQ26gdXtunZ0wOCmCpXYxiockjEgBr9yAin+7KxZfYbp9BAr1H8
c0jX6wcHte75zwnz8RhhhztlzvXvIYUGWyzLkwKDiVlw+wHf1VjBkCsJ8srkwUY5xZ8/ou6kF8zq
nrgARy2+dQiXazsT8aVz3QLksgUalsHru3DCc4aK9lWV0tllnTTh3QTTq0ZdfDlBGdp0JfNqoxup
cslrVd0HOlXxrlPFLeqUaaXoofNZetYOsV67G8tcZRXASrXtJ+syiUl9k5TxmAW+wXLANirMzA+8
TH1z8D/sKPJ4m9DGF2BVGu0fK6AXO8lqyypGsn7MClwQueu7TSqfPWEbt1DNdm2g9he+4ShtjfEU
eZ76yWhoUO9riN5Cnv+se/Aw5+N6SYVhSobsVPRa/uxJ5YGXFizSaQflgciJxomnjylpnkUZxhSh
ifmODCK34mnkIg/Tr3DsTN+sXIn8okw3Um+Ma+YS+JWnHU5PZvn9DIQyFOo2CWMkZYxcXgAdEW3l
AAN3rQyPQpv0eNsw7GWNS64yBdezWSCvS/Kp/ikSG6KTofzWpXOtVX08S5V2Y9BTaZFZ0FC76Xvq
tdJ7shq7XWs1xt8KidvO8VAyxo1CWVJtq0ONXejQl5ZzzqJh2JaaG98tZdD91m70hyHy2iv0u9rH
oFK8Dxn40bIbrV0pq/K91eonSxefTdvuK6fVnidVI4K5HtOjKeb3VBZw9RtSaJdn49zdmhrWjWp2
NUdeR2BeF3lP3OKJ43Xj6hVLh4loED6zGJGyBnBodnZL1bytq+1I0+2N1V3tyO9G1M48hBqnmLkk
kdcJVsv5CYwp8AU164X1mrUuiJDRaajuOq1zX7q0ufG89p0qfecrddzcG4rURwo6w6ZoLPlZaPgS
5jMohjmrFMnQpVdsE1TuNG3T1yCU+X0cbQEJFoOZSaErmrXSBfK1VA/De0m7/Ebzf7zkE9gaoSk3
kcoA9Xf5ag628SC3Y5I3EWvKOYjYbJ71PvfGa2uF2baaBjyrrqvscouhahZaGnlH7E/vEmQ67wZq
BIi6n3WXyhiTlZdO78sTBRSscTTA6CNSPivzxpSWclo2ki+d8AvXneeWebdWRonxhbG7nzlghVP8
s4EsABYsTrzOxzeTHg2s98spCy/s73nLsVbmJ6QU+WtD7x0e8YSUIvgSQDkSljmEno8m1e5YXYmi
pDfkqfUBOqT+UxrFY1eo9bc7lT8V12quIyKWdRqM68asFGYSlDn41nbnfseCT56Xx3Fpd9zH5sNV
koV030Ky6OrCUFfLQcMwqCvjbOkSh0y2XrUvkVU1k788bOj4nSOSyerKOUZtT9/CqW9O1tc3V85M
LL35Xc+HJs/C+VqlxuPo6tFpOWM5N8W2sgMLQuhU6CrVppQsS6HOX0kYcCE9Nvq6xAO6bTVTPyKB
Ha9DKYp1pTXRJ132vc5k5ZdR2m9UTftXyir0PujvnjM1Si9mpyssorz4XfGmh+VUW4HQWmXyfWr5
ntux1VyQGDtrwxhYTVpUC3OAMO8FL51yQ/oxoLPFluZ5INZrQP4S6KUYkvC5IpOZ5R2nwCk+Z05M
XwZK6oa+IFaavFMfxqoRq/mF8KAGr51nn1ThmC9dIdJDGncFmYxO8VWdMX/Ir8yKCFJB03IQPdXc
LiouqGfl11AUxsqYXGT+CuQwS6iw1ZW5XzHwroDeH1eOKYdNCrduM4qSN3jetBSCUxw3D4BqjMe4
doZ9+BWocXcORr40hVDKZ2rT5bM0YHt71tOyMwioMaiZP91Kqw9jBqNnSpMYLFNJd3d5uGzsRMQn
GBi+Ndj0ZkItuywb6Qb/PFp20brszMJLj1llo5pDtcF9zaCPkTit5/dm0b2wiPBWZVijOyjSYoX2
k9zJVHFWIVPoDy6b0g9H13hQ5rVOoph3ugoDiZEDqmiKJ0dVK1nC9jK7OfWGhSoXiKSdCq85E4dQ
CO22bPoksFjgDnAjvVQPfHxX0bmoqZt1sjiZlvc15ZZ6XDZ0Tqn4zBvDGsDpLAel4w5bS4ZPf09Z
Hi3nLT8Be+X/Tl72/+fpZXfZQN9ON5UO4LuDgnlj+VxfQhmTSBaUt6AfEo91LDyhOoS/SM4CeTrz
pvboXGhWe172luPLz0ObGH1bx3G37CZtVd3slqJVFjcvy6G/P5AlJtkNMkkPyzHFGJ7yCqUCd0He
cLW5TSWF5zwyNmpu9Qe4PiE2kO4ljyn+d0P3s02d+t1sTZr8EEANz3upJJz3ipkP3vrxGtaqsUbv
O6JFN342nQAG6Y7YxtNib01WvYpr87ufmoyRPdBPWZoFT0MvjG1JtPp6UUhlZsctXUB7ZCnjybh5
qmu9fmL10VIuG2h5zLvxFDx6wGK2VTNjfYKie7IROEQBck3oZNo6NSFrNK1yRsr+sw/1kx6UyQ+P
JqhfWHj4Cbgo9yJzekCRcbNH35Q8gsalmcL6+QUq1kdcUakcmuDddPRpJwOi4+Jyyj/gAoOuSbMv
aUl1oyZ0WeDism7L9eglKPurSlf6y9GBKECRZrHXNNZNKaaaP3P6CkqhPaVCf5TNyHxV4vSQ6aeW
1PZnHGgleQoVs9WS7FFlVLpna4jyrWqQCLtoz6faCo4NsKeZZETSfcbN81+vKqyA6rTspSpJLhZl
d3smWi6Hwk5MBIbUD3VHxYBqWXnvR7u4k9uhbd2+MVbRDKgqvPwAXJuYLSNVT7KM5mbg/JA6G8Er
Zg2QynN/tmMR/mid6r2hx/2csWbaj0Qf7eAoZS9ePr0sJ7hqQTxDX5ZPI9fJAUpWuBsrAkvc3LsM
gx7+SBpb+JSN3HuoK+Gxa0aMXREgcLgK++U17LTm621tXUG5oMnIIxuFDt3TQP6g9EF5j7oqW4ks
SV+cmrBCyAskyLKJdAOyhcw+imFAez7Mi5mGGh+km0yp/AiBzcapZ1ia7lAejMcX7mvpk5eJLyTo
FUGsIwEE+jO62n6+Pgsu/xH+eDQP+ym3JTHUyssY9XwbkjD+2aKeGfUJwZOLtCDCQQRYNn/pS9ha
HiWyFLEq9SjWjYb3A6E+tykBP1SY9gliT8CUId+0ziQ/IhsTYIatcxt7hvhINeU44Ul9lm6VXUp7
4rs7H2dF+uShRgCBUz3ksG//bAYkTcR/jt4WCAWhBlJpfTuW48OyqUPqMCKJFby64KexZT8mgGoe
6xJLV1dAac0+u9ry7jiQkaXmzu9Ul4gm5w0N8n6L1ZDswn+PkVNwhPb6jLKYDlBp0+a3h/YQYDci
z4QFno5SwUkLZ+vR6Vf0Ib9F0uMbVSnPFCZ2jWoOm9Aw6xWr0nFvNe17I9ToGmVEtPhtxjzAyNNL
J1n1d9EPbhmCcuoorssjbX6E3zb0QThq63BQHkNHDldPJsM1oGVxXXZjPGyUK6CEAxL0URT2DxY9
gQeRk69kl+TUjF2X8XmwuxwbGuW35tn5MaakZRVYVhfUpzMI64JC7CisOrjnRmMf6KyaK76G7rZU
3PZSErkBsavxZjhsdQgn0nBG8DAgaLjnK06fnNW2pYc1WRqlasKRq4p1qqInBjO9KblXRWmte1P+
8NIwvzbj8CtLkviF4hhroIKowGCqv7WmT1dg9Kqm1a5VYD0x03Z59XIKqPWT1mbUIbFIUTXDiz2a
QmpgmutsaPHhZsoeymtxaav+v5umnj67iJqgpqFnVMza2eitSxT8GOInzgwLmf3ycJwC90ymTtWq
PFHF1VM+KNaJP/4kcoVPq7OGRzXtUUCr7m+0hAWZeU6A4KZrpl0RmSVlPMJwJAU+CTt+A9bEJoOE
jWJUNvG7TBRMmu3r5YnlmGQhyrs8P72cKEMVzsayHxhZXUBYFXdEOMO+Cgv9ohM4QR/SGPjeD/pl
OWbjgv/n0Xysz4Tni9w0NgCYTMaX+eDfc0rWcmqjqce/L/DnVebTRCGGo5bTjPn7o8uzyyYdcUp5
nRH855f/fXZ5PRq3vR8McbtdfuP//I7lZB1LVhMApFj2ltNUiBE4JiQ88aIc//xf0GT1sKxZ4lm1
8LamqM2LlPPoEUcPVqj0x5x2CZ4gpTdOToDYKmTpu9eMwN4UQ9sTp2XKQ6NTzKeNFfn6ZKfHIRTo
pUUJHhrswzSB8ndLxppAcSDbps0riyonKqlvzhymqr7nqCRbT3nrzBgpQ5JZZERWSbBt2q67Oviw
TGwAxynQAg1EBsHyupXHOy6GkUW0NW7y4FcHBfRBVQIAJPPGhGsl67Y+27VFcydaj3rYPdKAKxC9
e6+Nq7aPniN7HLcSdF//wxqSTwUR/R7zgnZLG6T7Jh5eLTfsk9OaPdD6NgcXdWasi9/btnKPem4m
a3dM643pTfFsIF/niKF6Y7COQpTNhtHOWGm6yB4Uk6ZYBbirlJ3D7+vuTVPXK6L8dGbhrX3Ni/Y5
IE6tbTXzNZtmx1QjtTcneUks96ry//bKVB4rjN8HFvY7XYwI2TVKpKY6ruUUlltctSti8oI1ZiPh
O7g1dIyFFEXqVW6M3aM9dpjVMuokqe4qz44IPWIZTLH26ip8gW5uHtHVkKA6P1s1JYjeuniP570m
bYJ75oWb5bk2dpHnwTSijjDAqxDG9Es3DNiGy66+bFNG3uOy+c8+HFMG+/mZLm7r499d20kccovm
ZwJzyNdG23qrDtHxYzlZ0WOFj5Rii7jl815GNsiZ5e2f55azomY9uSRsBejd/mzCQG/XQRuBHf73
2PIIKnx/Lpr+P8e9Fqyas2yUAPp6qRP7/e9PxUOYMzOzCIwiwogubFjfww7lSdwXGgFFankq3oyM
/OHlm9fVdYyvLntI8+EBjVLwFYm3yTC7H3ZK+XwyHGttYRCco+/KDTUQWpiwyEkxqB5jqqKHcUh+
GU57p6lg34Pesu7JEMKzsbNtwCTLD8U43mntjdQt22gHaDH1837cCbcqoF5zTcIRn2PoOveWj7F7
qapoa7ZNfqrL4mECu3Z24qY8a8kgEOTp5dopS5mtl4PqqP7ztJ0lpIwrUWThdAqgMvMjfzfLy4D6
TtIiflZR5ibVNH6QHpDvgCLFOCqj6QPBAetRh1qGDfCdhBEXnQfHk4SmrxJA5DbMGAUiXOVzQtQ7
GQ8v+RhQEFRs7mFIk6WekWlR0/3V+5GQvSoDhdbRmPCKejo6NPlWZXtr9ULfjBqV7DLUxreBYpw/
yd6gCVWMb12ym+MmX3WndEjcciJMhJxlQUHb4ZaD1DbvxlANVxrM2ROf4reW6mLrBYp4VQaKjxLE
lCyGi/geDHV4B70TnqwewHjuaPa7tA1MVWhPztCZzRfTatYFApU9FZNqhzjX2wdeMvildI2IXpYr
9n3poDBJuxnzNRrMsDQaEPMmr8MNMCpSDxvln0Nur2nnpjh7Vl6pfj/BP66n/kmi+ji0eJGRfnle
Qe/fSBBMs7ZGoME5fzdZnTabdEY4VlatHZ1AVXMUHfNWhU/I+D4fXhacy8bSmGISQEgj3SBs08LD
vzPSVn8LdShscZxnxO4kzRsdruUwVhnmDFl+iYswe4htxd7i4kZPNe8i0UwfNKfOHsjkhYvhitv/
HC9yE+Lkf09PUZxQLm2ORZJNJ3S502l55I0RaXJthtZpzE9B9X/H+8QYTsCBq1j5phwJDcUIf2Gj
+oasj9omT1/tLq3WUeUamyRJAm4cyV532+RNZP17IuC5utUkL4yD8hJiC/3zSLXLgbryQElhwWEN
Mp5NhjTmDOUo9RgOU2sy9kd1fgl7Bn6T+RE1PrBcdezSiQ09jkVlhG6ZTy6J1Oyk5SppbMvDKbGv
oN1zhov9yNSD0mYJWnnCiZhojORd1Z1gWrRrhvqDUGb6o21nDzr0BWbx7p28ta8gJico8wQBHNpI
TJ9Jd5+y+DG38y0TOu0QR+Fw7tRqOC+Pls0w7/45VvYYjYmXX+MhpSgEqsM7s7b/Z0MShXfOYEzS
Ss22dVeTb5MV5xFouB04REzV0OSA/h8gGf1O5r3leJETmKDh2AgSbq1j7NxBZFxUZ/I2bUsiVlmX
wZ6Zr0OtnM6Amjb9MSUvkvuEb2DivxVV+zuayYeDyZtsNJNH9tr4XI+5e8Ij+8FUEBKTwVr/C/JL
ekgs/R1ebHa2LAnrUh/5OnndIUddX6uKemiyeJeWAB8poR9LzXaPlRm8qfOip3cNbRMLl95zb5cr
Vmc04D0JlxeWjoaU3Z/xf4VJs7JpCnQeMYxgJQyyQ0QsqxY+RY06HHKFSl+ij3tH90uCa9dJpMUr
q9W/+y556hOXoAl4E4SAHAwBLc6s1DPfC0gX+jV3ubflV48eN5Ievoqd2iDJwY64nWzSxPCf3yaD
aFFN0daJMlyVPIGRF3j6arR1Dcned8k8EE/MXRaQL4Bylwnk7J4YMUzk0VpPmSAULmEljVgP5XNf
KcNlskXJTCf8lTalPBCUKXw86MKXIWRXaH1+SyiHn7jFl9fU6xEV/sj1lIRO7keR/ayGg7Npw37X
YoRaZ3qforfxDlHPXVspsmgVMiEeU2rPPU0Ud3BfM6sUKzXPb4D2JWhpYa+MOInXgtkRbNpi3ARz
8mIC3M9zE26JgXca65ESn9aTHTPxBpTYyr24uIjEsHy9fM0qcJ46PNq8oPia5OTN2RUczrSi9d6A
aI/tcFVr2WOJTnnNhv+jRV7p0BHDNob2BkyS9VqkL64618BRcV8A7rX3IWyxJpqb1MAB78IRupba
uytk8VbRdWSmlqe09tnFwPoo0cZfop9e7OoHtEl+G5kHjA1Pg0eiZ99v4tpr3xIhmYKl+irPEUXm
jjrQL1YvlleEh4pkSwPfpz1RMBgKnalyE8p9GDmk1AimrjDRW7AqG3z34OJUV6exgMI1ozQzFiXS
JwfHU95CMAdbtMp6k6ypAqmro7mPWdye1YTqf9fka1mzrHdhc7RSvBhhWa/qdCBzJaUXQMcLLSut
iBOQudVYVTghRHasI/OnE6aEI2dY5qA5Kazp5A5Gop62vyiBHwYw3OGgXooy+K3SpPFL2v+khg4b
oVHVIa1khV0y3cQjgZFNlmorxNKDSuZWavo0m+yqp2bRo/quSmT4qjk+y8Fo4L9UvmmLlc1k1uet
IUuQ4AEmwf1rE3kK3KZkj/FNuSYGlTfLT+0VLo+RZCXCkFqXG3KsCFSonZIgLw7vjespWwP5oL/c
kVqjw+0laYe5sAeQNZSP/B2x91SOnr2q6m5cdzHrIcdFE5aIvR5OzcNok6pSJBQHQ/egdR6oLjN6
okxG79fclhFSGJhQp1GhC6lUQMQTU362zO+MIbnak22dFI+RCtHeuSjmNOQeXUqFIjCw4OQTb0sC
ghKsmQg+s/y9BtYIM7Bv23Or1uMxIK9OlAUrcDzdZ6wrPq4a74CR+AtvMnSrYQR8isgxiVnpZ4Il
RBm0xTZTnW5nmdp3QXPl4vX8hyZDjbYpOK5nZraxiozL2woaPQAyhHJyJu1KeNHwENMGDDLfa6mm
SiUr77AYige6gCsMcZuCRsRDVuLN0RpgVPA7/aKSRHMNrbV2JTO8RuoTVt3ki3ahvFj1ILamMgO8
ovFF2lR1jJzA6uHJ4GsxCzbHc5yX03lIIvCwf/eXR92UKmsiopU/T/QK+mVpJPWKWYW2JvD1EIH7
PmhGvBMNSB60H9CRBJm/CG+vAUPF2fVqBqVJOyqtjUXKM3caJZxDjlgA3a2fDymcToV2qB5qzyM6
5ap1Y58xHlga8fUdhME8cw5BqtKe516/GbkZAZGpv52cxupgZNsy9uYGjY1YCeOCcLZu13tHE/T/
4igoGvdHLQg3s+Gi+EGVrmzkjeusChTGgCCAbjAiwujn+lgKCKRs4OwGstw0RVIAvm+am6dnxjoI
GnOtAPteAbm9lYickFMIcZ206aGJG8sPB+jWhaKYZ91VO+S2lHmb6CBixkDV9uIPhvcdJB5sPBqX
OoHfncr1QZ8KYXpLpwwd986M5B4kZnXJOpxzSqpi1EKWJXKu5BpC0UPgaM1DkIjLyFn7dNZ25FkM
pgT0WsW4P1EHR5oust2EN4sIb48hMmTwRRmZme5ZBUKxtVvrXaAdRFvTliAskPm0dBD+1GqGqes2
Tc0aoVZlfSYHuz7ravAD0xQ6CSNkrRaZzxFMpR2tJBSg3E3p69kMJowhKfJthXnQhAhI5kdl0Eid
Y/zs0KPnSvEDz7oKj8gGQx2iA6VOjtC3vaTktR1L77Oi1bilQsFblunobFkuHVul+hkEucOaxJN0
tzzvOlnFr1brLyOF/TvVekSciJv81jO0dR4M2aeU1iNwroSMPJePxmiMRwa1ZlUEWraPyJq5G6zb
Qs++xVZ1N6MGLnygKyAjkPHAoqPersbWcRSAFeY9u+nrBzmQmwMUq/WbkPyuThHowiMH9VKNndJx
oJDLkOVQFu1qfXxoy8y4LJum6YyL0lTVqtW8HG4Uu8sTNq02egLziaNZbQOHWe5y8t+fXR4ZNYXU
xJhu/98fjYDCIFwvynXbWgYEPSTjf150eS2n06+1Da52+eH//Equfp3MWHst6vBXXBT9hgnDJmzb
6Yss2NTXEWi8Sw8esACjQrWic1eD3puPGBzjjRaZ+U3vdLltJ5X6SghQAvjoLMsSL0jih5MKlyvj
KD6ftz52XMa7nJrOqPpBQa8Pn8QVPRCTDy1qHiIuA0mY57E2c49PP8s/8gL+uIUG8aTXCQWszqFh
APU6mp5GNaM6I3vrWFfqCRec91D1qv5Mk1ZFKNsox2W3sj1vjQMy2i27ta1AJWpwtaEdGPbqLPgM
MY+e7Sb/RX++f6YKrz9a+a6MHsfUzZ77eVPZ6W9XKN15OSQMVW5STc22jhXea+lcclvklPi63xCs
D61jkUNWh5lfyZ+EGNFSI+RuTTKvtmF+qK6VVt5E3TtHEjNXRtlodwVDd0bC0gZoR+bbtchvyYUE
nWLtevGw05XUvUch0NW6ULjlFlikIvC/U1Z8hz02hDSpul3ZMTnrmt2cJB/W+mevNSXrdC6bXprX
rJLbzCHWh4Bi4Yd5tYOkq+XtwRX2l4td0Led8NUJmFOSb4ycMaA9jVayrvIdl571UXokezXu3tCj
9iELZf9ihQiWHZqY6PujXeZM+6lNia0se31dV5gHmp6pf8Ck96321JsJVeyi6cjQy0th5o90ih7y
ttkNU826udsnbb1OcCiVKYAyLXqzRfCpacyAtFI5lKW36kV/xc5Nbg4a5jElnwNvCMjyLa7eW0JW
NJ3gOxFGL7VX3prwcaJ4KizMn1OW8IfGAFNK8eCG2V3Xjy2XMzj430AVDnx83y0T5LwxGr/0GEsE
Qd8OqCMqQFlvYG64YdvdqpVyzBqgldOjVkxrulEHJ4DlNRAxMOA+G2mOpwFKqai7oxxhPkCpXvIh
TvpZASbVodjDe5Lmk+2LPjsbI0sD9RLncJ5Lt9onuv1Vwy8MO/Wp7Ctg2Q6mC7ezgRMWWzgB10F0
t5qKpJdNn6EMztOPvK9YLVgflvFoD8XejnVE7qXNJaexsNJW5oCOyJFbpbeJCu28H+p0Qa5+qDP9
BanxWxsTG465ZVvmiOfa7CO0zJvWDUfa268mA+a8OEHkc47juW9XbwtZbGpsta4ibjBobAGh3HuE
nQof8Fwpzp3g4pujKwdqKXO+IPVJC8K3d+iqsaSOPNCFs+UDPg93qO4FSXpePzwBXbwxJ8KbFzCV
r7eQDW49Q7+p7qhL4410JpwL2bGPq5eeOVfQBBtwjeYvwomOXORH0LAbwgcf1IQuVVT6Ks4nGtVx
/l4ycUZc9dQBd/RxizDuaNxqenXOgUQioliftUlrwex8iVYMEH/N7YV25Sx9jiiXObX66hS0jOVc
DJzfL6pAws+4rPxSNX9ieK7V9qvIC3QvBaI3m9GHxvJGKVggDBJFPtPcXhIVksXia1S9Q67FG4sZ
YB/DnZpFqqvBRq3FzCZhTExtcayw2uas28NM2zGUAqvUb70+bixnPBD4BAM6xX0SBkf3sx/sA00A
xZ4eJy//FubwCs/1gApulZL8M4zmBcPipqIFHra0vqxp/jDXntXukO9u4xHWSmnS92nWcFf3+YiD
uVdJLRruqkN1vY8omRjYuNtnbiIDsx6Scj7p0E4robJqjXUNgsC0d7vkGwvghljyqyN41qksBCsU
XrE8MZxP6zKyN02bPXCZQ1Vh4Mpop8VQU4rkkqkxpJQRLYi3Hlr3oQm9924ghS9m+VqUt32r+pbR
HAajO7e1edA0ZV/qydlxweYRfwecZuWkaIFG+VXYuXHS9J+V8mmhFNxXGmNjQ8KuriuQDH5IXfuu
3ZS1E97KKduiEH20LEHE5ojpsutOQM0+6FYgsjRChPvRZbDVZ+bZW4AhO/DrCStkFP+xMnxMLd4u
Ha0RReN3VEUggrviGzn6obK5aOsG7aVDb9xAEB1sx1loiAnUd6xXR0epEUYF34LpuXXLb5RhGh4V
khL46OXHaI3HBktY6ZUn6wc2ItCp/VXjxoTzK88inBRcl4MiUR6dy2KgpaCsTQneVU/797Ge0ISW
OwPmBz6am1UBSGelh+Qk2elDfELOsnXz6RiG27yfrnZgxljJUj6I6FhI66zWuBGckJsE2IMY5nE3
PFse/4Z0K3v3RzRFMx/yOnlUXoffBTMlQghWsnlDVtGeijD8pQfBNh3mbAUtJHRruFrQ2wnhLQYb
bQTfN0lpo6uhhyGlMVm+uoqGkT/fTNcK0OHGRiWBPPgMG9HvoYzhCpRYqEP3pHX9F0sWhCaa3Mgp
KNcySm5mqRx7oz0Mbrmf7zZqGrxrily7OdYYR30dTRxHDpU7OyPpgnvLzqZbG+opNjilee8E2RXO
M3Ktuzpo3rY2HtLO+jYk37wOWILkG1tFKb6P5qPMgntiM4VQM7kxBFB5D9H/pKNjMnPxGZPEUKGI
w9efbXQ80gp3O7h4PoWDAyCjYjK+zMD6afcNdkrhPML3XGkDyjtYL+96NowE2QNuLiSFK9O6DWb/
gRiAaiGls0gXj6OpvVvFmUWw62PpDnGf5HsDvq7fURSJaXaT5Hw1beuGMGJTFv0J4Rr2dUlOLpVe
vaQwSOzxd7KDrbBrmNkyr6o+FTd9vwM1K1aWorHsQn7odKq5FiY3LtfNvlL8ndTKrthTX5ui+D0F
8c0l9MNnkcFMwLBfzAabcwFoqxZm4zvwHIr4Gqt0DTvWiU3pbRrYrvvSC9ejl0AkJXibZUqwJtH6
qhcm8TZWSq0x/VVE4kV1CD4wIio1TKhw0lzV2IhxUkw721a/1CqEg6dvUBuuYuwyFpPxkG5FkPq2
oq9D5p/yw4J4Y6FQNHoKKSnSaAgLY1dvNC3bdn23wpBgECsUpNVWGdWNGKKdiMW2TWi2YoxKnRAW
WbpFOmxm25SXTXihCcSf0RCNKLJNq6fbtElmSNY6NymJjysRoebXaIZ7/UbQdk8th44HQECRowKX
SFmKHdXqdCKR2uQGK6o16r9N1GtrLLw7wxTbOpP71jE2osv5pAhU1HdoXbdaGewi57tg7QQ07GAj
ix5IRdYL9SwNSNTxC7/7nAr+6KTbqsq4GYfwzsh4HMFpjyWhXf+PqvNablvZtugXoQqpEV4ZwUxl
2y8oS5aRc8bX34HmPuW6L9gitS1RBNhYvdacYw7W3teMfUvTxaah1QzTbnQQ20b2royLXcDet2z3
ps7trHE2RjFtk2I8kCflpTh3e9oYWaw9dfx2zTB3IfoAnGybdHGv14rXCOQ7zWtOL3fi9uGjTacp
fAiSnjE/zZ2WREfu4IVhb4eEDe8YecwStmphIhiNtkF57ZmC+EN8aFWyBmbt4C+NBrwDAe4Ntnk7
QuORUQzoLVQ04JxAxo0BP4EQZC2LDrk17CI9OpSOOA1WiUSs32t2uzHjaadE1jqHJRLm5HJxgU80
omq6BnZ1c/kcjBWBeLa6xd60m9BeCPbKEy3gprFpChN6UFrbsR498Bm7WkdQUTj7Qjc9xXe2cbYu
xbwkXW5NywKC8GLY8TXKmu0MKKXQLVTGtqd0QLdinf9iTLamVY5EivY0huZ5a6pswFLC1IKIWj3a
9s2A3kN9cYC/L98vbGXzrETFhvRArDmHVMHwnE6bUkkviW8f2MCBtAJKJubXoNssVm7NOKmt4S0m
3EU11W+W12OHscdQ0TOR+4WduU/K4mACNUlahPmksAauuWGDfuztlJjGiPTzdW7oXkvgTtEX7Bia
U2Bm56Q3ie2OvCU0hjy7r4K9lcbFG6rTvhNib6XjhppxmrcwBHZ242wTRd1EQXht6NVCdzgoseqB
5t1UyiED3aeKrySZNklZ7YQijgl5l2PkHPj8bgbVa5T6uCQuJrw7zkhZ56wS48+4aFrSDuC3ey8G
a5Ng1NVF8dEUzRl3c1D9Gkmpyjlvhqpts1nZIkHHMaUQzCk4p269Xwwb9Mhn0XDSO3zepCUx/V8O
uCg9pUgZdPXoZpec6hj25KFk10WqdBjsmXH9Yu5hrmqlVLeQYuwLLEuiSZihXlokeQ5SJ9LhfcTE
sX2pxfQ8NP1PhkY4bBbeo4yck4daEzsJ4WiVOTynOEWIxSx/DINXd3T5U9T+MnGpZVJzmgU6j65M
bULJSFILcVThD8hprWqVwl53AiWHRY0o91o71kY+X8f8pGe/0e1hKitIlOonPzmKdP6UPFea9crN
Cd1io6lAEJRg8ZvQAzhkocJGpx0+C6AYcTCCQHWvoc2mVwa5y/h1vCZYX10yAsmoq1jvXfWsAhg4
m33wUQ2l8SZoayNUdjaaHsQkcv4vz1ImKsmHJlLGpVD8ahtwfjJbINWmV2HONWOrBXJstaRJ0iN4
ZDPmZc0pGMmUomD8QxxHcg5GK+EaIhQkpe3PjqfPzmYUqkdSzFxuFx0dmSzcU2yOO9il00ZiaQB5
hh4L1NaoiFHJc1JMQDpQgBdRvmb1IYNPg14gc45sOCW09pd8agRL3HJIYFn+WMUhJIgG/xqw7eZB
9WlCNUGr6id7tuC3UmF/gxuh22NGNFkqGOL7tOwfPyvViTnK3AryL3aDvB19agcOOI7RYfcM41mq
U0A2ZrsmAVQhaPJ/h3zoJizF6Zh8pAOb+KLNpDk7eQkyGDJT50nUtGn06XKzaxhWu2Q3KH7nrFMl
pFhZ8puGJSgiV7nrP17Q1FOKh+3R16bvMCvFNcZ42TtYm5aeTXhoTbIdFugw0M2AV8NX8tBWLRYc
qxnhQdgajYeeAHk1rQ+6W3e3xxsz1s63sN8ckgHI5lFiKhkO5hO7+v6ip4EHjcQ/ycM4Vf4pt6Pf
Y0QaVast9KNo+a5+VWnmXYWF+EQeWpNlgtnLUT6qFgFTmVtXE8+pJ2OFJDmmRNdJvEfwu031ytg8
PcgX4aT9rFy74H4N3F2bVYVhWGKyd+I31fKX/ntJj8dOpybAY8dgJ78jXxMxOE/jgEBqnBnz3PuJ
qiMoG4dsiHa6Yqj97h279qbBWCalKmp5A8rppXdVZWstySUSH1ZV6XM9hv1BPrIC8yusqgFHXzti
GDSqTb0wsXrTfKt5c7womtxzb1V/Mn3K9/KRPAitreqN/BJLebVRi3rdORPWgLg0PiDdnWd/1PeO
CPonU38a6lG/uoJRKzAiAKXqyIZCLyuclgFJbbTx5fO89oPqYxUcaVtrUzzdwr5Ggvr/yDxcm+xi
dYSIuBuw8Vp6vZt8ks3xu5soiJbDYAbMKNpYoPRCBoNr2G83YaUbpCjjWpCHasCqoKMu3WQxsbaa
Ziyg84peeDYvURIAXmBe1YJypomeiyR4TfLwVWnDHUFLutfTC98jv8V/WS5Mn2XxqRPEV3ZPH05V
FT6ohAB6y89GodMffLdn8OOOHi2G6K3OWINNtE+PEKVEzDXWHdpDHW/OnalovDMhfwH45I+PfLT0
TvwZLWd61iISulljrxi292WhASydEQ2UfaDgbiCV2vBJhHQ6UKlLG1gfY/PC9Ma4mOr4Z3Hg0zcb
XsMWI6pFqe51AxyBWrdpLJfyqnwj1knfMSCihQ/PbmqMYV8qnd8eDO4Ui4/KORbhux+aDsL3+Bly
37HT5ukYwTPkZptn6Odj9+j3yS1iww7QEsOvsRyGKmCbHVf6vBIkLG1Sjf6wuVQ2rprDKihwfY8z
v8RIQmzqSxRvS8/2PGQm037ERI0RnvSF8O/ka2Q54bjX3I7NG+EUSOrs04OQZekpIcl1x56jzumr
qYP/2nRWi4l3GhETR7DfJC536i2vjbIPF4GyuvDwDJ0xbG/G6bsROlc6TLU1Rxds0tUl5yK/NNiu
TkmLNKUp1OJCz8XYmDRUV5lbnqsQXB6pEep+0dGdy44YhlantYLk1A75qJpG3dIj0sdwi9/AxV5B
iAebGjqSVqU4yx6/+mo2nYH+wZYMICdB8O/U5t9qAp8yNU18i9sA9FQ9E87QjfzpGW/bXs3N/FQ2
pfvWOUu6ECnvNlukwFD7vW4bqtcigNwMLrAoV0DJrvvUQGtqOXtV09p1PuJVjdte/cS7ceftium9
oQxWknsE4XBJ4HDN5ilQRXdEsgV8OzHRyy0Pc27RF50WmU0FpJb3aRjtw/KK43IbTnWIGA3+gV6Z
9CWN+IXbDWq7plUKZk4NkP5NoRf2oUuQtEXLbd9QDBre1GYooh287mkbHBOoPAOoi1OdM1dne7R0
trhKUue3YxffU+M2e3k+ujQtvB5eFq3NODyAWOy8uOEU6MhbGh9lsjyLoVYzhFmaU1P8qQ0tdfzy
44IYGKJRhv2Fq7Fd1WZRHnUVtweCh/T8OFnA1vMjrE9SzvxhNw7JMUgc/yBknq9VqnCbgUKsrHGZ
Xc/Vf8Bn+VXjtowFGTjqej+s1EZR1FWdZNWxaI2jTJyWh3IZ0wVZ9GF2y5XtRu5e79uXAokZzv2c
BmjlWE9R5hsrkXWtlyP58pnLwPjLp4OtMkWU5YqZurgxGWmkFINrmVqi9ZrJSHXa26kdoy0jRlOr
rATDJJDK0ra+Y1yKWNrAaUFTzpYaYbB852gOAZiw6dkvtY9prOObWpJF70ykGQaGK+jhTiS+B70n
gVdOYWu/VPqgV0j6FcG5NgExLZ2kukqOXaejrrLJbcXSi4LR0WH/hH703JrUlcwo0G9jnZsTjzw0
GSkjDzJ4epEsLNeoq0dfqaahJTD6bo/1c7pWKWmgchF+LKgq6VVrLUUvItfTEVifog/I6oaayIbl
eh6Em+0B1uL51ofmEUMJnPBbaXFMKY1qXNzlgAAxP9u90t8HomX3cml4cNhKC2EZahPjPmURf04B
N6TSC/MunyOeQz8khPmUTnWX2IMG+RIso2UZVErRXzTLU5s6uWq1gOMeYVkiEM96dk0bSAGRLEdS
V6xn30ccwBp3D5mwbTCUpp6WZvo1wDqFnxboYzB1IdPtHxUfjpcekETmJvUuTZH6C+Y92y4GzpHQ
Zd3MyPj22pT8HM2iO0iAe8Jc2iOEbHI/0YQFL2o+RE9WXCA/JPkP0liw6jJgr6tACfULoEDrNA1o
TBZKgz3QokQ8EO1ErLgX+ZwLZPAyxqnhFaF4leVbWEPjMICjDYAKvJhlhMTN6SpPWx2laNEt2oJs
64v6mCWNf7UMw75i11tYqaGj/8gc1fBkCROA6FH9ODsIWlQ3lbJyZ8Y14myzH8KtgDqMBZwBRZ/T
Kv/vyZoOj04MWQIARK5cYnmmVgS3IIwdT5IuTlwZqOwQaRYjQaQraQHBWVbeSzzP6JMQY1uvcgmS
hy6y3PVYMQCLJg1gHMSEQ2vp9rFWtPCWNDXNOJtGip3VSEfwbL7W4gtHT7vt50WdscQYQ/RTL32S
rEVEjQ0xNlkZM5BesRijDvLXyO8Atc2QMx47HVsWbDkHF6lR+UctYvQ2lkQmu4r6ooIZPulRbN7t
VvsOI0YI3mCCuVyxxbijIcahT4bXwmejtAHH6PjNXrT686CN/t6cENTLAGg4Td2BrYblbIYsVpkf
FuaBvtCTLD4igZWqF/28DStxDPDF/UoKBcixPeRPGQ2P3TwRMqrOvqC2M5hKLMtXOwz1jqQfE89f
1SFbgs8zTwh5HDcghCFJq01GAUTrqUrfuxHncFUW9l0XaM300c25T3YWsBN4LI6/gUkbwmwRn9GC
MmwZLRywid4QAkdXuTyYZfglT15Y0/ptQzPYUYi6dyX5UScFg0+LYrhN2xNT+XdgNuwgguoudMW8
6/rfaAakskQ8TbTkRdpzg5YvONdT7VQBDAERSB/OGnK6XP27pOzZsXaa9CHFwxXB5Ff9V2N5t4H7
rqGEX60o0O7WXH4G7DbPluqmOyNEucvFATFnua/JA9mQ9apt4ugRIZxExhOput1+QU7fYfrs9EK7
2zFO2sf5GWsE0oRcga6H9iS0ENbrkuUWRgDx9BbtaG4TcttzF6EqT9+LDsfQUM0z6d39e2358aum
Dvzv6rjWB2wEOQkQuEmUpyD8CpeXSuZ9dgzj8oQDQr2ac6pstFDzL6gswUJmcJUexNsCZ5UWXIq+
iRl3COc9SIYnFCzzcxiLTRa40W8Wja5QX+QmmNR2hy5Ppq5FiUYRtdH0y1K1lMZclJ+AQa/J00g2
tjmk74FJZnrxTnWr/TQwUGFSYVKm1J5rJYJevlOfR6t+Uw23uM6AFz0cYR9GlX0YkUvYXWV8KAgw
V3E8i5MfMFNvlnpS3mjJwuHuaTRP0bK2yQUONwaUcroJa+JUtUuQu7o3DiNNb0VPNxmlMEjPbEc2
qddofArshDxPNORHbnliwCjS/5rRIXi6psU38K4o/fwC4xGP8q4OjwbW2xQGwdWJW1plwr6Pbmvf
+9jHwl/46mcWmrg/huzcUPe+tK99OhIRm1X53S7jddJCqtFfxi4oQP9VxaXvWYLlP2wyG67rsixm
VgjQQedUVOGsXv3KRkDo9Gj0ID9sAl35qag91JLgR6hqnHANX04GjofAjsg/WKWvHULHyvlrCWCQ
By1nKpdPaUACXG6j2veTlywX4hn1jPXcFBlYpxFsRL7cv1C0Hn3HYkbgVF9FFUVvjps4pJKZHqLo
6C3WhqWqo0TjJshsLxTv4DmXYbn4KR/lTmlAA3UaEOZ8U2gEblYlvTbXzHG/IDoKKhxM/1ZaFSM8
RuWRpLjK2bj1/NmB9kqN7zTsnosO1dFYfpkL/5q6A4YOw5RzP0OvYeuKNQwzt1dOgI3p09HHp2oO
J2xkMm55ZhzkthA7CK9FWtjFG4bF3S4QofLs8mmV9U4b1L/cyTWeG8AYW5cZ21Y+TPW8gXvKlA+g
k7uP3OyDzIV7lVXThc+FeB1n9zOekvrSJWW4nSBP763a4eThpDhNqIU9syUYx+8D4yj66RVJScbU
mp0R3tcFIxQxAA/ScxONzdYKcuwyc1/s6/6tHtPyDL7gBE+m3idLO2gSXywJ3HtSHE9ZoKTXCH1F
Pyr9tdZcT4BU97h7M/QTNN9FFL76sciektT4IYbSR8lrBwdVsacPJ2Tu5DB19vWpXsvwEd9s9TM9
MnCrSu+ZsaGvZn9CDScm/hFJBzrxOpqHTj/cD0NPGu7cfPOCnScMlNm+CpNiGwkkr3IBD2xd/WRC
a/cGKg02cAXN21gF3Z3qWXVgcabJOGXJecYmtDfiFrVyUwJY1PRip9N/8zJdKehPNw1qEVSzAIGj
I4thBSgii46UQiMtg1ss4ozdGbZUoqc2Vh0ZH+iNcaMuhWLvRNatbtABM3b5LsreS5u2v89JBtC4
Y57Ctspe10paHfQhZrKTGtcuDE/GTI0trwvNAkss872B3G7rWYiTRjsboXP4HITfsRXr+0L1873O
m4d/DzwNhOponenib1NMBTExee3NS3COnk/vZmukTzmYmJ0GnQf8jnkaA/D8OQ1gM9C5PfjgJDuf
TELGJk9GaSfooaDbRYb5m8KiPpPy2pzlV4oV9wwaVH1th1w2cYqx0V1s5Yhu8UOrN/7trFElhz7o
27Cc5yspkqbyAWVv68ylfpGFsGX3WPDoO+vLps1YtqPOmMSQgOkHqXY+vzU65dlj6TAFb2oAfY7Z
SfDh0EVY5YHOLC1Tv2XD0moqr8PfSz+5Yt7YkhYxUOG0A0IX3+KUNELZDyNciHqY400ZAQIaY6Xo
6cc2zhELT0ds4QfQVuMIn+tutMDNJfZ9WCDhmabXqNpHh9AkXJ4OEqLrAEh926uZT4RjA5qm6Iat
1obdemBf0+wGfVB3cldhFHaxmzsRo6Qc4hPxOzHbbSaLdEZRCrPsjknSb/mMfHeT+yVJ8EYDZCxT
KSRnm6R6/71wSL8JVDve1xjaIlDfW9XVyCqfxvCE0OS/A8kFEVOV4DPPyQnTob3dc/wqeBH6BHYk
9UGU0cPOGRhtRIXKVtbGbGLoN5Sg8GHRe8mAi9HVGphocc8djiS4KLRAB4PYl/fbMav/INXvb8ao
oZFuTH/fBRDeRd2hra5hF8SdDg3Pp6DbkAQbsrAWzlrPjfqWggZhkHFNE8c9I0DlPqeXcdxsnQLl
QuQYDRUMC3bdFL0XdOO5VcSZEQJlt9E/B5X9WiMah4/nnHv8l+GG7bFAzml5ZvWVmDaQTKLoVgOr
poYcnlDhMWMvq1oCDkGvjyA9nkJyNlOn7p+o/T5kz8DCd+uZQ//iIAYaOLt3o3SG54Qovtl21XeK
+GbTpgN7VrcDQbocMMqSjqNZWG4dY2+msfYq6E4dSRgcL3VeeGQ7Fttqxryh6dELMR7VoWpxoWJT
ah+fAa4e1nbVsNbyJxqJSTTFpH8/2gX6WPxIo546esxHwL4z0WUsm+BqreE9r8J7yWD3qBcJLEjK
vK0fq0wyyghv4VyciKr63dsL4LLKlklm5x8i0QDN0uvnuG2je1Bjflq2oGVK06+lw7BShho2rYMd
uFIUpqgWG3FfCaIj/QbtSWtVnivri2thY4Y1t5aFXl847cGC8l+PtXjB24tiMyIyscunnV43n25O
fkCN/aLp1WEdA65ggFoOl8ZwaA/ZpvCgdTJuIIOI2Yj/C4jlZ0jlo2mMSNyg+GCz+Z1yq11N82wc
p2g0rkFMMHQbNcdEi51tZbIzgPGGOHcpd+eqO9MqNt4qXyG1Nn1CcdytsjZV7inRJadaQYirlVh5
8pIkEr0blauVBBvHEm+t5sw91o/8Rcv0ZBPaffSDsFCieUFpHZ0Wp+8EAjS0y2L9aCaFGVpw4dCs
0mvF9/zChdicxsHBdZlnh323uDhwZcyD9sVwNXvVFKW4dIFw9kGVDweRIxJJ5hT+TJjfgeIgFYlw
TbcarmmT+6qPas/Ril96nkXPj9+JEG+rFi4cVPi+QCns8kb9nbwtqES9yC+yUiZLHVzkmCcbEmWj
EfGComLllLubIq/brWKoDtObySbwQEGNx7ZsIx82nXlLuuSPlQHqdGzFurRz0z4hpfzrHqqN0i9Z
W4wD33VJ/oZQhL3B/AAsDQph+QIUNIET87lNDOWiFYY7I49gLNSGFuQ5dozBp72MFeTHIciqFP7C
0pgzihybReLab3mm/sIOa/1B/wIlSjiv9tSIHbLJ6frYTcb0s2sw2DAl7WH1CBHvwOB+zLkarmeQ
Fc9ZOh66gOpM+MMPeXVqYcKUKXfGvVyzk7apKW2n8vFQ5l0GJXjsYuQPKjHs8O68GrG/NTtM6okz
fPAz42NMv2Tns14ewyj+TTZFuybsQtuFy96clHj3RuHfroQrij28zbm5mmbEnpp0BDcPLzV70ltl
RHTQrPFPXOrihDQ0fEnccjhyK6c5ozxHXVh/wQ4jHm2ovya+GOKoXjcRgJO8JBIXui9jT6vduRb5
cPk4rwzRGm8MbtHLWSrPKe0IuGnYaB37MiRZsl0hWnZ+M777tTPM2kkz6U/Ir3gLSW2J8s+KVYAO
CIqQfzPjIclLLFgQgNRKjJtJZFj+ayI6wkCi/cL7JJSCEASQ8nWCEitPcMjGTnaX3bd4RJWzasx5
xPaS9ZjJiUtx8sbyFDCvp6lVczD3gubzROe8UMyXDozutsaOishVqWh4Dc8yQr0UVcugI629eCqx
WJJR5a8S2ziZ/ph5E3YBSOrMZi227/KjWZZ1vmhVyHZTRX+GGQWPjFvwcC4hgxMhe2oMHeuaqp3+
XV1yUDI3FHGlE4GKLIj+RWHDZQ5rfI0PLNpE5ZI4HMXj92Cx8sjdM7UiWapVUe27RMt3BOlZm9B9
AahlfEWvCJbEHwezVESKgdBja+8kwnyx4HucCMKCG73siKEQFztU5C4eN8zc2DWQqsoZHDimgxaX
31g/61dV1dbMkpwn+YjbzQy0ATiefDg3tPUAWKlbRHA98G2aP8CImiesI8ITFm3pR9ga5FULIkxn
AKSyCAv5371NfsWMHTuAXBBHFfLX0pmSOycqyvbcDeR0L089Doio1m3Xk8dgKfbp38FKShTyTfVB
WR3yB/NIfrNTf4v5pyxc1DwAj+4qMU4h0z/KHSr+6OhUowSVW1WQeHhkqdM3OhTmc+5n1S7pk/yF
UHCa8VwI5oHwrn4tR17/DlHSbNIQ8L9Qqdeg8K46VY9+lBXIg0bFlJ60unkbG13gX4i+8PppHrU2
qCjD2Put0xOWiMGQnclyroE2h7A9Qn0bWuotAef4oQ5OcwCguEGuPaGbdqBdtWN9j8OxvfXR/d8z
8ul5wCpVjNwYuwkOgRExR6s1thxMRBA1G+TeW0On7szSNT0XbdYmES2ICBtBgIGPZwPnB8pjEUOU
6wbyLbUnZqkNr4Vyu16+qu0qu1kvSW7alxxJ4ABUY5NjPEbxgvKYJpl5CRXgNrFlzb8Ki/o4EI1/
NBRfg56MXkAqJMibSbglpFlF/8ZuK09j5+3JeHoc0vluzIJ4w6WGiCUO2v2cOvRFuoC6IfTBKi2X
dV2E5sYKLWNHl1C8NCbXTGUGn+6b/KiYRJFoOxbxAJ16H16VPCueHFGuCwERXd4xW4cJb2GDlyNm
BF/mEF+UwW2fNKWo3tMF4EEfbGzoBJjCEC+loJsHpAfIl6WSYKwXY8n4sHfOekLIJlsh5/zvYVRC
jyUuQFvDXiJUR37EW7JqDlJ1UPFXH2FIXUGZ1ecmHsszIn9CsfckwPKqiIeheTJw0sMw1einds1N
btxsd+x/24VKKd+619HocIYvi023LD6dhRq2b0rGZ74FcrWy8KqKwmaEKeJnPFwQRNsCzTqPrMoH
5xmc5FLVyB+xHFJagHjZ4EzKb0xMTjDPquH3aLA80VtoN22Rx/xYYLYEYsYeq3ZPpIDjY3gXOfYx
p3139G5JIMS2VRfGM0xgGkHxjB689pPt2ACJtebunAiaPqnNdG6ma0VpwcBS69nmN00XXwtml7g7
8QbDBqLsAjQR3nSfyGwac1Cw0X3+a4On0fyzaH9WJu+gjC5Up/IXKqXxlMaivfidTxsuQUpGc4Bs
rVqlkJja9yCklRT013gssldVVxFCRJDK2e3B/RfaLYrU+LlCKeJm01MXT6lH+BPj70hH1ca261LY
TXzUAqvaukGj30y9/wiHGMdL1peXLkteLNuY0QA+x8sghz5idctviKNd/mR6ACi8Tw/N1FImFXCv
CUv+2eqIuURL5lMoYt5bYVS/bRzvdahbdGdV/W2MkccbeoPTvCzelnZiYQfjK+PBfj012icKEfQi
cqEakQiNiNYJzuWzG16q7oX6ClbjbB7i3v9OJj967DB9wnSA2KHKD7i5SMVXEKM+hrBjXua2B/yW
ME5QJgcTGdPQ3EK+4LRxtDfnKuClmC//FVzMzbJmQXQs/xu323aX10zPQXCOl8eCn2t28jTGc3nQ
CxoyflqkB3NhGMiedYnJep3lSbSWz+nLnzzNjD0HTTg72cFXyDJfh8pEDb0Y912W2Lq11H1cd48w
OrnxpNbPsE2VBCGqiOMG9P7PWkBTAhwLxA4btHulZ59poUDI72h2+ehE+yXkep4DaIZZ1G7NZdc0
N6F+kl+laUeke5Srm4rpyrmnbREZrddqFmdKE5Hm9Uij87S8+ct8RvZY+D8dpvAxoVTQQH1m5Xpy
zYryRV53OmD2VRAM3Spdor/YWHp8EgZ2WDzyw45ojxIIqhSBBL5T7JNoflfturiqRoO7pyDVvbWT
FBxZwkBDY2wRg4Fd+VLPYmPHlF+VBn5h33D3JIdYuEtL03NylaqxF9eisudnNAnbUp8ukI2jNZyU
8qPG37/zzQyxvJ8BTrDziUA+5BryEFmaBt1uNjb/ngtxItvmtJFTiuSg2iyx6gxPXvPV+ATHONs0
s0KHw69jgtiiGPs335APXZ8mCTWRVPC5kItZB/Bw9OKIoxP20HJwGCU9vpIPLSP7CULB3f973g+t
ZB3PSrqfWkzsOJb9PdXdkVrcP5oApU5wn9kFkE5w0fq0XE8i+aU2TnuVn6zlkSAw72Qb3WPqNC1K
LKt0WfEVALbKGCZw4ZF9YYcKPGiQr+0k8nDjhwiWZ9wpUY8u32JQdmZMQxDoErTUEDGz1kAR4oVZ
1sBeH974SJVewBAV6SW/cT9gs99J4WFT8Unfg3qptlVu1k+jdmwIsCaGmh/lJ0yfgyaxL5Md3OyR
iBHOZzSl3TumgPLk5I4ndx+282LGfUn8HvmZrW+chJ0Gd6vtwjOSZ3NVlmYPTciP8a8RWFYaCA+a
uoNRkyR/+hiEMoAbAQMWxvMyBokCLCrAO4ZDR1v9VGr4X0PY5qtJVIMHLTOnA8khL1zt2NNOz5zx
WS4jgGieYzTPEbzOyyNxNjASyA1REexsmTNfOxERQjpq1pLdS0tXrX2NEjc6y6I1mMAoxK62Hv2q
/Km4+GBKrosJReqlNPp9EJYOGOdLoNfuq8yFMhP1b7d8kFuSUg5+3SPWNvPWiy0z2Qs9cp5bezCT
y2xSyo5jWV50UynBXGj2r7EMPqA+3+RFrLTuDclQshqHix8m0w8nz/VDPGMCHQJb/cmreke/86eO
HBzu/08S+LhKYmvAf2ESrRbSSO6i6ccUpd/yVFpVQV81NRtPjXzrpgg1hflXOUfQ32JN42A6MYPB
jbgBQVE85UW9cIg0vJRDRxQadQ2RHdUnMbj57354pTuofWKSZ/OcWAk9oni+iiwEQst27Eq2iu/J
z5ZqYB1wGpKw5EOxVO6QxZ4mXwciQyLKylxywseMBM5VT4rMKeWWXSm1vQ9hia8gZHHHTMs/yxcN
iIk7q0m0sruk8pqR3ACyhWYceETvFVF0aNRA+Xa+HFKF42ZQvpfnBMqblWWK6AUts5dwj3gyAWmy
6JdLrAEpDX7NB1Ceys6I0RuY5l8qvBxcy3cAJmiV3/2Q3vg6jUZKEtAGm8IKv0Y7Ez/9POceByIA
cka/f8SHNSK7VZaGe7nlnXbKjvmRk+yiKoEHY+Co0kLW/IGZNDhjDFHKcNH9RYIUDLAEmdQc0fFF
QD1GGjZZiJJeKcQxHuzuWLoV7iXAMq7Oi6xEfAzzqnr39RaRAl5SZiHJpeFzdxOl7zMWN75ZFzov
KmwsXssYMNU1G0t4yMfJjA/spJwrZjp1I5Qkf+5xMZK//l83Q/Y1SghGWw38EKdfqQ+zOTwpZP50
j90MRKcqjdVfvm4ot0YxboqWuFvdqZnJsTNLi6n/XWZTrtMPafPfQyaWzB9VFM+sD/qjCreBRpw1
S5Ah5/8Jyvg9wJlyDA16hJRg7RMyxHz58M+/yUjKV5nJ6C2K/L8hJuYXf1xmFBa3ZCnjYV8hBdIz
PriLqoxY8BqyzybUfrS8jY/CcaftYMGqmxcdNfUyHhDuPqYo1iRLWK8+Xe/7Y7tk9vF0d5gzB0ig
JnMFn9TazwGjWSc0jC2ZYCxChY/gqICx2JK/jBCVEZKi6S7h0evYZWtVsYatBqefPvo2KPeQVvHG
t6O+lrchElX/uyH9u0nZyMjUsLkoFS1apQuHnabADlvpTuCeHks4jKHoIQyGJ4xvbgKjn1TBZRoj
suICkmVkuwKAmH1xCAaXj+TUDDHoLzcpxf6hMray4uAqQIC1ECwLE8Bkb0VRiGbB/NNPXXvMSDhd
uYDxSsYx5I2YEUHfBUUNTevuDncIqymDsuvjcgZhEO3nBGVTHjvivR7Q2tlqOHly05Ox6q+KDpt2
TopGQRrtOw6MZB1GifGUKOTkIMElIYhcLG2pOKoWmJuF2ptseiq6BorTJq9ibR07TXdg22CtXEeF
mJ27WDqDp8c2gZdEvh4d/zv6luAe/pYra1wn5ZGGCgJEFCb3YQ79TbqQzfpsto/I11j4FJQCVo8f
rZaKrioD7jznOOdUl5a9bYnmGR+pc/NJ3DDQTPXmkuzddjPptiUzAgfACAyl2HgjBeEestuFH2GT
bJINC37KBh2HxIuOkzwdGJ3NfUFIyUMK3lf9VlGLdlfPjfocL38uc+2sRp/MHDSxz3q1qRycp9gz
TqKtkrMKAQtgq+8Jzfhq57DCkjfi7aYD0J/VkD3asxMm9zLSasImQkyxJOUY5f9xdV7LbStZFP0i
VCGHV2aKpLIlWS8oW7aRM9AIXz+rG55x1bywSNrXVyKB7tPn7L125V/TechvYdLrnMGz+jMhMSP3
S7JI4/FT/ZrSyP9Ags4h65t5u363jEPsekFmHQtawbK/28+cvf2atIow8T+C3i4+Ur08eTZ5UU04
6Lv1E1rV33aQgx/zNYyK9oDMT6MXNSldjlm2WzVMMuVEST37v5dBz09OYOkngEhQP76TYqswrXKv
Znh5TH6SZ9Ot+qeQ1mRILlmT50iMzW3i2Eien9kA7/A1LgO+Uy2JnQfTJdZZFvxuRhyZCGasLmVY
7wugGzvHwH3tyYc6Hd67psEebhFujV+hvGNIs6WNiE8AH8daov3fhjzVgCr2Q6+3B8/Ih6MoE+e8
fiLrLjF11BLyc6RWeBqcNr/gRb9p2pS9RnPyDOx6fh/H+qtgGhzE4qWSI4lmDKU7l7AZGwuekgeB
VfcewwX/MqQa0oKlZCiywwgjaf5dCTz+uT+YYmfHhji2Mh3atVpcpENrtFyEQ9ajkhTryE/g92DC
GYN82NaLY6M1flYH4DRoTp4DOwP2xEMG5v7B7p1gWxJhwBiieTLDNL2Sv0csclJXxNEAbOhsLCqq
7DMsEmsB3gOMUt4YzcSQXPvtTzNrKjCoA5M5O+h21ZItFGODx+Wl+Sgr2vO45MVRODi4PB8McW4i
M5YDKNNFYOpaVK9pZWm43oDogCYmHKyyn6Ek9/fzQG+go3YriYhLswKjsJ4B2ZXr/9qqryN/7+iC
+o3QvuvsdGRG1D+0OiyeQ1t3rqNkk4/Mc//2zpKWIdBQLyBQmoQIXNaurdJo20XoHVmXrPM08bUt
Xum8YOsIdkVujYet5k9kOE9O8ZWSjd2CLu2rTr+3cJSDlIvomGlt0+9UXxJ2wT5kV2JYjeh7oxqT
Yrn5qAOyG11GVFNNgE5/zDm+S+Ung7gtnfJ9Kdh/jaZ+rhrLvDVu/p1Ym/o7czQUPS7qv65DP5rl
FK+e3z9z/NU/g+WG1l3KtgDfqn3UTYfumUUuy8evKsS3G5VD/V5MHXe1UQanrDTCy7pyIVj8SLLl
0dUovWh3gJUytUs/wJQGfoAybSqOE4Wme2eNZIdwTlU2HiEw40yzWWxFxgp+6Cwm7Halm0Sm4hlg
cPvH04Zb4PTzE4mjhPrN8bd4nI079O3ZrdSk78NoQW3KFnsjXJvzxfTdLif850FFG65At7xZIJqj
T3NAZrtZtx+xRG1deVNr7jQfF7ormKZ5mXXFFTAyLnTwNNcJw/zWZlbJYJlppAtq81EPIQgQ2c2/
KU8egxwIfHjtQiyq58O4aQjKHJbkixklAJH/vQWq6TLC10Tl1hbkg4Qj/auGyFRyt87r+SOGJJQK
psC5B2VZzRTSBQ0Ck7bSprVeiwBBHAPgDgJJCWYP41+ttf61i5M/AQv86xKSqdaCI65Qu79WWX5H
yRDdqbs/HSU1RBApYLTea4e2+G69QRD1oLTn2AUG8G6pcu9VNURgUhDMlryMMWulQbILkXYd3XNH
h4E/JeNx6e3kUfP08GGdWk926pyURWKh5gNiaNsE8ejMJUs9Orham67tAV/2CP6vUcAx5GntV8aW
55+RITzYyxg+qQf+vndsCIECMzxiT1NzNcF1v1GWPu6dZFMAvrkLij9qkNwJtucWe3gjuF7Gsr8D
As90aRrbfSOXzywxXmK9yk5+mpZwR4mlLfv5rMoNG08CnF2UmGFKTE4ZsA6UHLNzqijwcmO7bsmq
pa8euNIa8qMpClW54ZByxk3JpG3tbE/a+CgiqF1Ykp1RGhF0VOo49Ke9st1tBUc/xi/DT8Kh33QS
nxc7E9d8KjryR8cjZMXNKv1xS3ZigUd/rgnBhGLwxpQOr5McG+JVswCSVUx25DwxWrx+0+l4vnCB
fZSxK25jg+xWq0gdtjuNEgSwNsCBaZ6QjSfxXpffmXroMmpNeumQceT1HmpW8gicNqYTxtQKQBRj
p9BKN7k8eRpCq69aeGaJ8u4wgnp36pl6CIzp70sj0GCSyz9V79UVgb5e3QW7so1zLO8wrO/WXpUn
QPvaeklKlpq0BRbm7hJPM/Gc7l1ax5eltvF7jMw70x7BjjV7xrEz/BRyNgqrdQbkFDnSes+AspPq
X3gP10OClufNfZn3V7W25d4OMRzJKSbJqGVP+SdC6INJhm55fdqnHCp6WDM7EWsnZwAk9O8BOg0H
dB1rilWIhu3Fw5/ISWSy/E94/CwHkZHQD3aGc9fnRPuGjrGDqzNVx9I7O+ZrYIr5J6tjGqXsBHTk
OHIZpMQFenaovD69eSST7Che55/WuHO76UfE1npSiop/Y63FQxqSBMj9wx5wsx5wX6PVEu8dkRoL
urXnjrLzpY0LAmbT4LTWny45Q5jmRXRTmlir6l6qiD09k568AgDDesAg6AjXgRTRBpGn7ZsB7sZo
Dk+tOeKP0znRBBWK2JBm4WYRVnqsgdmrkayw+UaGjNSupUppzdKz3i+mGV0SG/OWejbJlzPt1FMc
WCf1Pt7/kLhONn8yyi3jiFJqpAkC/aWuzO6qSviqoIftlt1urW3TamkI1cEYz3/h4cEL/msJlu1t
ozhrhdjXfpEh5aSfpkTdpc3AIV2w9/HtULtDZwVDgsY5rdzP9e7IA+yk5CSom0vdZqltkeGcJ4xK
+MhPFOk0t+nkbMtstK5UyLcicVumpBOdOHL8nJubfhhIODBvox2O4MH6AKL/ncFMUJB56IhzMre/
MTfMB2WyxeoA2EEWD8Kq0q2av9eJEzwk5HkwzDazrV47LxDmExy1aE1VbEkPbedKzvw9Pa4hAngD
dhtxqnbSOTbvM4E8yCQHHNMeZxA6ieTIgWtSPTvXz39it6rPNnOQI/FO8XY9QnUewYVWOG2mfJw/
WJPfA5+JZq4tZMHlpNjoonB3ixfzWxtSHbXuA+inX1SpqbYdvKEU3RQkrkXyrpowqnljODuCcI12
ZKwOC91tjfapTsw3jOTZuVsa8zxOGNaiqCsfVEsGoVhD9T7fLHByn5aNykor/fhFMEU8pK0jQCBI
bUcxYXT1OvFaBIDhA5tToOiax8ghqpLvpruFfkxCTtbAUMq8ao8iqNs6mqiIMAfMSSAsAj0sJ1D1
Bn+aP1LyOeU3s2F5bp8wvBGc2cWEexri3OVi/ozM+CtIg+JqldnaNv7XGXZ6QVPNDRuiWPFsceBe
YH+/Igw7NZOIbzCskP0zwd22U1m/A/EEXInr5zh5kHpxRKHq0m18IPCZ/G4hTT1L2e8r/xxpTf2Y
2RN87BJPftD2C2of/FZ/j780Ag6abojj4qCBo/pgMui3m7JI+9eyMHdGatR3+DyKxyrneL7WcHOx
8CUy2iytoDm6s13vwi77URF4CwdQKx5t1+JbS3oKRV8jX7ijGvdACzw78CQoSGhVqBvJTqtmN1kl
MWkYIF77oiMgncEMGA9aGFEz/moscBCqF1jr7keTcgpCIbCUB3SDWw16wbUzkPFG5iAOjovSQ72s
esNGDJVu+oTSXg1ll7zynmQevTqHo/PBLGka92qfXzI4zgxN0S1wcjcIisilTraPi2nHqgtxDOkI
4RHi0DcDJIfGIZG6i9KrLfV8hd0NJ2NhpLczop0S1Y2NM+AXqKxrN08IA2RzPDFrooDKTy3QqlMj
Vx0Yg95NCYFjuRxpAwxE/J0/1PvBFd5QC+MW3aCLZUC6/jkL5NvSd+6sAmWS+kBJEuvwKLcnGznO
3wp7jl7MCDR2nOPnbOJZu81JjxCpJy305nmTB5ep4+QAb39fk6x2VfNzNU5vqrnfepw1wGzieel8
oNNIGcXZrG0MiE7ugOkyQHLJH12NB9VKmnndu156r26cdFe9GGKGGxVG82DqD5XrTs/VrNfkikX1
98mx/j5b35vs+BCbpgNod5kvJUWVlwY4zBCMMFH65KaPdkAvvcs4IZ6J9OhjLeymquxk9tu0i9kq
rmQhiH0SM3/o5FjCJ6PlmLLYbSfIn3TbpLatCgprqzoWvogWipo4QoUXvpMTlX8TaPI9u/A/sNkA
YHHAII9tZ90cUv82RlNEL1IODU2u/gHPJ35gTKK/RfiG0UKaSByn5tXPUjzqNVAYGoyXPmBMByh7
E1aEewVSYCDiNrzj+ztqNOlvGk0IwBg9iJYa0eL/HurE//syQp9zQPJg7nT6yoSoEYkkPBh4akMx
hnDa0zAstwH2s32TQcrCb754Jy9CK6kMMz4gThYBD9xu6z7jl20L/UXNLdII0z3qkd1gQIaVmYm3
rho8fUePW4aR2xi9rCF+Wcwo2Kym+M5EQznNNNdSC0Bt4b8g/B3puiYUVEWArXFsveEGtXzyUuuo
5aSu5aWQowAYfscGj9B2NtLuaWyCYOV2VG37guGesLW64ZAtmQOcPbLnYkJshMQhWEawnLS21EMn
zcOz6WIXkG5c+rUNbtw+2q+tIWrYO7DmFMJT6uBYsZDZqpe+082nNytBqank6kjSNo0NqmM9S3jx
2B59jq18S2N1aYbyM2jcm9qChQh+Ih53zj3HIqyd2YHPFV3hFI+oDYg5UoWRqofUM69gXx8nX2ys
rt/05nefzv5nQCtrP2uDcx70gjyXBLQgiSvtgZuGXg8JX7sFnyOCXYgn8/iuNlx1IXuxV+zJkEk2
GSGSzDRN+0ftcyhNl6fRMi+cNorXel68q+MVX27bxzdm4vG+8R2YkVYvAEDnW0ZHESGRgkWpkiib
kDDaFoWUwyBZ3udl3f3UNJ+WlXzV+g2K+DwdDgMoT+z8IQcX6R5nLdtXtXNWygfmJcmbRbNqG2lw
uzsfXSUniMtCQszaGcp5hd3WhOV3WmEhdABdsjtI8/Fbklhk2zVzff++H36rHqF6qJzolpK4hqaw
Ls6VntSXVCwtiAzxQxWNgWt1l3p0vkJuwu1agrL+MqTGmbIlkNm9p/2/JxlR+kijCmwFN5h69u/B
xC5OMhLWJq2crcceetiWTED/kEhhcGcwsMeBO9Hs+m9Z6Sy9+c1aOAVPf8awnJ80uDGnxNdJXerK
d10I2KGcj6+WAwBmKYzq0ifet7EV5l1eEN0empxukP5+x3TEKVM3fsUxHfGkY0xhEUR29oiOf46I
dtMknRP7NikcTUILDgjDJsoWvhA5bYl0WrDKteN6INaYFujPYq6qRz+wt+pVQafpGhpmfVLrjlvS
BrcbgEr4ku/5wI9LU5tn1YSarPYvLUC9HO7Wa8NA46bsog0BC7t+pgM1zdzKexEM+S7yHYyjSdyQ
wazV3wl3sHcBO+NZFEQSRwHmnXWfQQ3/9u+sT8RP1WwSu/klkJodWwtDWmFGvxvpbFUPcTrpd2oA
idUeaRIEzbTVvk25iA+DCQy2d6b9aHT+k44omK5Inf8VLle6ttECN/he2wmtnqQOv4+efjaqDhxe
l1xbaPHfhunHOr3TESFUi9v/6YCP6wFta62utRuRPMiVjdl96JI3VchBGo9PHplMm2Z0Axz72am1
Eaw2tK5gWMByK4qt6tyxetKgkqHanNGDkbV50PP+uSwiUAopu1gx5Ht9REMpCSaOPGUoksoywQ1c
bLAHfYbWMLIzJAnqbmv8vW0E35NsrOH0jsZ+mtrpOKI9u0VhEdyImmZSCe7Ja8wGw00bXXKEIBzK
0aNEZjGelVuDRZOME4vGg0UJEozFRzvW1jevqc9aZLrvieddo9ByfmFnvpbdQC6T6e1ElLa7qXiH
Or2z8ZHddPkzxR6IFSfzGTrJl5kupOZpp4aSQd8j5cNeefW1pYc7kc9n+u9O41bfWosJXzcOjyaJ
ZPjGXH9tyvQZqqPEoKuGbBWKzn+RNao7roZU9IT3cayfieWqQYkbYAS0oD6uZwjX5EpLSFc/NaZp
oX6TtmyOPBtlciXewiR5hU+2iBHG/x1M0LbAP5eVj8IO2n3skLW5XvJVtRxRjsLxkSK0xLHKe7dl
Lj0HxCzK9i97ML9uhWlpbB8gCILSIQ7uPtfr/uRJRXFxiSwPvrIUFruZxg6aYJQJpTrEIVue1JKZ
jnY++uYeGCklZ2uivxUN85vFgsAaB0DuSFhqBMdh6AYTgGLbbN2r0fZ3Bu2nk5Ir/1MvZ41OX8a3
EzZJK434rEN/t3402jgisvZSMuXjcbgEdW8c1jLIncGkMJXKT5UjA5KmucRFF/TaC6VMt1V98nWW
S3I2aXw0WdAVRxdzMuwH9dA4M4pvA2a7einwdhWuW19nRSKhyiNPI/Xew6XG7twjHj2V9mOtm/bx
X0NCPauxyG2MGU2Z6vSqmYHOCaiZ+P8pOebE2Wa/Vnyaq6fbf38vz2BdhF5xVtdKnPGjdwYRMC0Y
nS5E9m1bWfbaaO6uT6gxOzZ5aHc0x3U6ce/qWdaLFk8hAUajNITPuoHS0bOsR/VgCVCteRmGzkdi
5NFOy92c6WH9jvQX1I1tpPFVJH18HTP7Tw4Sy9gNud5edHwN24B664kMS+tVjT38Bn0OS8ml8fPq
UDmleUl7GdFAP45WifnuxHH/LcsSjixTYr5m3fQ6SA0ibSixz6KRYwwh9PHW14DxVV3UXPwmDvxt
kfkQyH2Et0YdPUs/+D3jv+I1LZ/LDvR6aYbiY7RQis6Qt9Zn6j06tWIzyvfWZ3q2Gw3wxbBdU9Jj
r+sUFVErUZt0yDhEpyHHEFMQfJ+Et1Y49obcMjLMtWi4dpP/2kH6OfdmbEAa/6/TVj1zCGqlrEQt
aJK+FMWDeOkIR310kmZ95Vpls+WkNM/IXNjrEH9k4ElV57DtsI3PJhIcdQRqeu4bRijhTl2n9lxR
dsq/c62MqdRyZOrafZA24DB7FEIIx3/rvVe+daiqOSMNM9PQ+bdRNnC3pIV8CGFy9AuVfSMwPsLz
SGkFLfWuzpb3JUDPjkCuftZj5BFxSkypR7eDqStKaabC0aGdULd5VsT8TC4RXmd99uryYNcHF7dA
Kt4kfdThRKBqa0khsDoGgkoCmEYIltQ+3ll2eVeC7ofMu1TFCeMdVlq2YBtAztmyC9dbsShYvmCj
WOZHPzo1s3NJ54ZEyV+cKWdYkk6mP1l368cSDUwKqIDnQ9HAJjT6xjwskd34m9Sxnfu2/sIPlDCJ
6ZLHWj7rAoIl3GLjRIZ5UCOcGUjMRurgrpYRWrs+RXDxp2kF8kenIT5VHmzROxJGo6RSxgLrOvXE
MS/Ij+0SkPz/qHKtNnn4LXAakrfJ1CM6C5kz3M5pdimRrdI4HvipuuUnc1c6Sm08fWREI8RTel5X
gJXMYOIgp6iFemZg8z4kAwBMpnzf2MLmXVX32r2YDOeYef6ebVLytlDKqocixS/SwXE/2+1HV3Hi
s2Wzy49c8oPVEZE6h5NJXBPCXc2fksPXEkm4zWe/2Jn/mzTEWVxtlyz2jnVjYoxtHBtydzMxuRm+
xZbxXUu96dEd3V+sYRv+eHrhWMhwLiYUpiO6JdKi6UWPFvuOcIrnmr7FRXjiSQ1jG5knpZ5lzZHZ
AM4o7ObC1xH5xdpFzaqT2Ym3KWlFazeDHNZTlY4OPBRgTGPZUXCMCzz1rIEaxsxYqrNMa+hv6lVA
tiDaaKliwvRpbcegLGGDeZSv8sRX9j7hFdF8YC77OM5e/T2xI5fsJIKTHJt1UmmeI0PARCJmLisy
0kvUsMX3guBqWv4VGEz16eo22TwR6OnGNsGt0988RxKO6ertu+lio14pi6n2qTp3HT19sFbaVhXa
5uykj9VAv2Ec7ssh7n7VZnevM2D7MHwEun66VZPKWs/qU8NUj32WfvCUGtMuTLwWcl1ib4zSujVW
RGvGttMaEK3ZPViFf5p8hyNflP5alSdguGAOpN3dKrcPmq+B9M37qT0nmhZf/7HWwOKMV26h4Bgs
0wt1bkc0H6HqlVMxXOoMfHZmFFGcQqqZDY+8cd76935mXuckaA40i6a9YxJxq9E23/lIKH/VvZ6d
mfCOJyPN36tocZ8Tkob25pAj/aJ+CLndKG07M/S/03OFuysS/zs+XuRfLeXpnL502bgcjR64rslw
G8iMf64WFAdGql8Y5oOaH6b+WXWCUzhgzJ+2CfOd2+KDEkg8il/N5Uuoc2pDz5DweG96K2PINxKJ
Mhi1YJ4LBxSDQ4T7rF9eBF/yY2y4e0Iblpc45K1aioCiBfM5YKCW7bZNrhHr+en/no0TKQJjLUlj
fawzbsRTNWBGv6QxYcW5S6Ot04V3lSV617jDH6a9R1qJpMBhNTzYk4enEpTfu24ivWnwQHyNgX+w
0kT79Mp0hojD1RzM9JOHikPVPABmcQ3XvhuxMm1QOjUPg6M722asSF9XY+VFtzEiSqVOb9ABisPM
OamWQTx5rzXqva0w2+G8OO548wDJjb3/0yrp63Hf2VEQ7jKY2Ze4hUNbazjwmhCFvV68kbTw0Y3e
vS+mL3V+GCryrYtylnJCil5EFpLB3TJc5fa7z2d45P9btgaXi4u0imbrGyRj9GlYv3St6Laphn5d
Q66uBn/4I4rz6P10sNUSWWLad1FDF9gzSwf4p2uBmwFFoYaXBbs8A5cLBvJnn4JrlaRAyXLQbPfi
qMUwp+qg1nfRODbfbWoWhhLfdD9vL2rJRKOUEqvmi338I/DQcasmfgZCZV/HiGHxGTErsbUbYfBh
tp1pDhxE2jc7CwH/s2FbPbr1yvhWzgNScaTH8OPqyCQ9PJ3sB7ulaV0KJ9tkY47pgP4zBg2aWG3+
wiXhnPEGd4/zjoSZAHgDOOsctz/z0uAILHzlNkYRXAXu1I92zixM2gnWJLZVZHbibbQW69EfLGga
VYZ9h/9mrXpJmSOlkF9NvRz8RtwhObtodhJihHe/q+VTtS0smZLUNMcFyDcGPGidYcM5wbLN+tAT
ObixbfeczTVBFEZAD/B//iLH43Q40ExS87LCMH5NQeUchtC/VwripJo/MHp4T3GCN1fCFcTcc/6I
53U+704dIpui/zZkkexvJxJxCptFtMbfIjQR8I2jYnqvruq6AKT+UPteufOwZb+aWvscR+J3ljoS
IkktRjHUg3kovmgFD9PnUowggf8UY3jo3cFjLa/u25iEIDo8m6DLwDEMRgMJXi6qQ+C+jGb15Kg6
DMICMUqxXPVhvyRleM90NsFTYGGUSbzsmNvayX9ZvEwDzD51v6ZmxNLSG8xsq8zKQEZp3xwxvCa5
GZ79fgAG5qQws1WdYWecqTlrhBdOZFtUwcZNPRhDF9IFzgkPzaLlV82/d7NzbzzHQ/RrHmaHBDuO
31Y0F1+gz522IO4gYYJi4MgARhohQPaL8tRa5m/ETMP9v/fVS8y930otAyYipVPqwc6Wt7mytfWt
0O2tbd2TTxWNZU6idZkf7KinSz5qTnIEBoDqn45n7FVA3Ck41Igt/kHs/V2R+PSyVOVHVe9c7cyh
UQqZMao+LBLAjrLfNrpOD8rcllw5no3gIM4Un5itMZ8RiIFGpu0FrtYEMkU5/DSLjMumMqKTOc8f
67lXbdqVbVW7KJrfK9NrfpLxqIoeo7aJj1hmGOjyUN/FwDXcDqAX2SHmgcuvX036/w5vaeqFh64r
b80y1Re39C4Y1M9iAAJpaDSJ4AUwRRMa0YsjyzyWO3ocbZNXu6COn1H3tzddNt5tNFtGRuNE+JHF
MmOSD1C6v/ps+s7egV0mgK2rbjrdSZabQa4LFGY0cLKoIar9kqHJ46uX2vcAcFMW/OkYv8mpTv8c
QD5BkR6fLD/VZMhM+qo1yaMetxO2tg7pgK7NV0Fq50ZVHEKgvQUVR4dqoOrFH1acGbdVW7rdxqE0
DX3nBrSfwOWkW33WnGPqFfMVKdbOhZtwj4LkjZMmYtlIBmVy+EU4ha3jBKmt2eouZfHQOd/tZhzl
Mk+khKfTPlcORn00+/tKx8TeG6SHs7C9IBBnLFYXdCklVsHH+rzheP+BWhQjvniYyX4ijgyMLDg8
f0+AzvRSiWAdrGFUOKcEdJ7xnic7qHauVLRU0EVQyi62huF6ZiLiBNG9oHV4tpqWvXX0jBO+8ui0
yn1pWp2GmVw9tUUlC6dAAyjrKYelCzM1y5+HcnmyBhOjX46pLy3NB5Pu+IVRMb4Uh0SxzHB/domZ
4KBj51KDuDHUzUtv55extferomms6eCIxJnuS6N1d6GLOrYmnkMVeEnrbxt36t/CPL8z49o7BmM9
71SBzvlzO1pY0Lm+fvnGdCtLa/lF27f62UXWn57B20VNMZB0WHf15FYbjWiwTZeMX8EgGTdm/dTQ
rr8pwWEIthk5RT89pgZJ7moAMJWAiQwEkzvbgq0a99Up5OJT5hcf48cdbALoHZY7gudOrUMkn5U6
97CSjOdobLdD4AWnycmTp9KlkyUPTSi7XxUrqWV8UTplfgEv52z0LLEJdnLyc9La9SmvPWJ/WqJU
1wYNZca2MmwCcCq9OKh1f05RbOPhsSEERDoLUuru9A7vqZ8gHIgKYJmEVz9yEInxZ+viTvmxUDmi
M0ugyNu+d4RjHP8Uqb6geh+74xwKFn/PHH6zJjx4dYVYLC7LfaFB4vy3CCA9RfayLOGuwsyz90nG
OCUWpHgsCfPnTO/NdvAcoc0w9xlX660M2nrjCFreXKfpWRdWvwkRt51M7EXMlCQGd0Rc3lA8U5vH
nCoADCn5XOVG3WUVws5o5oee8DGaR/ZzxxGEE2L/ucysCVs9RHreQvg/crVyptFiGh8od665DACM
yY27uk3OBGMiq0u+skJYVa5Huj1mosfK6uKfcy/8DVay/i6oltvqTI+KT0AX+GnJNPorzW4z86Fo
ySKcvPnOzAiBs5RgShun5kVLLRM1Xjs8rmhd1bswEJW3eJmPligGmvpG/oKd+6kqDbKXWvNlsHuK
IWmdGIEsp5Jnw3lF586t+F3US/mgng1gqvaJhsYuLo3sSSstf8NvkP4q+p9m18QXNg8EFRLHPudh
dvXaocW+IRVdxOO8OeiF94mlR+vHa5XRdv10myCc7qPwvhGMJ9KqHgGHI1QxxIRasUq/lbEOLgPi
jREJNCVyHKGIk2gOKT4jsoikYb+NGT8n9eStWkhmwdWdKPsP9V0aRiPDoBE+bjzu/1PE7oznQdIN
/cUddymCby43nNDsi9v1PRs9YosU5cEFoqEA8fmZNmt4EHUdv465VWzmMP1NRl7yKgad7rOOcH/f
RPHnevwjwjfc82+d7Coz8B8xIxbRiKNHna4094q1BcTmSCyPJ7jTt6neHOuetL3OMcMLbZjyFegq
0eohFsQySa/xQIaZiXWXYUozX4hheEBPtTCFAof911U9ENG61IF1R7sCj7FNe9/vs7864szIjp2c
bUY41XYO8V9b1S5be2bQuQCAMEY28RAOWlRs+jbtCRrkQUuL8IqI7+RKrZl6a0mXX0ARDKRZ2YPa
zpi2po/qVQ5Jdh27ofIZ17lmHUUMnmUEhjJ6NBXT0DKfK24DrIPOQDc17UL9WY2TdDf6bcVacmrD
yr3Pi8jE8MUvWrjiJfAQm5vizc+s4F5pY1kSgodcjO91jdsWk2+wWfVsdI+ca6ddw7BeVkH135Z8
sAyXCrUEPcol/+pr48joK79pUzhchXCeJ9JVfttQcsJevHKHI5NoxHfIReVxGSF0xVl51NqJTYFv
d2OOZvY01+5MlpZ7UturehiTFEVNjeszq37MvdFuVBmB4AjVpdJTp1xlSpSq59jhydv1x23bo71T
cge+Q+anlH6bODGgiMkmp3pQX6Jh0AOsdaMhLw4/tUgMgDOKo5APaOIUUFc9mFOAHT2tvo92BnNV
Sms8RBSEWswUBJgvNL3A6pQmcP+1JDlMJd0hZdiFUkfOiTqKe3ra7OjRJdl8t07aaBETF4PMuoII
tApB4j7HOwxonlOVRG9LLLl68Ii3gmJOO1DU/Z9Ikn7SONVIaJvnQyBJP9XSf8XWzqmcDmcH4n0H
oPHeYy8EuebHe7+hI1T04DxgJvKDtoF3TRyy5/q65CgfZcnPpVu+Ncco6/If1dB9MYSofyxhfT8E
v5W2ZOyT/GIXiQQNBsY19SLOM1qAiXgV+NRzubPwqFwirXBu2jclUVAPStJC4CniVo/ouwq87i6d
I/+JZj1WY3K+sYSxt6OKfiGqcmGnmLndq+BSTXlCyrV+JVvFfmvy6Gt0owcr8furThv7nCzTLyU3
V+e1mLi0jYmW4axEI51VuZhqBrFrYdUr/RKChfCYAlXaJF6U/owImkXSKyE2cMaaHGmEM+wylyRL
S1uuY5pZj5HQF4w4xRdKRedSRcVNuTqW4lk1kDPGenr4zuI6Hzt5rjM8dsXaKsq1j2mEJNVkDj1x
1R8I0MwgHyjDDZUqKCrW3g7Sz05V+1ZW68fqSDt/fjFNDxxa4j0PhTgNdRA9G40R3o1DXEBDqpK9
FcwtFxcRIMXIKS6axx+I/cHMaM2PKYsu6diAVpAT+2p2DOIgqfBV0VTSrd2gou8RTxEXterKzNp/
VnMZ28Z4AyGI4axTbwzU3tdoWHK84FKR0+GsKDPbvtZ0So5+2uBUUYOUSO8vZi/o8YLJICMqT07l
2LhbWkYGcWWTczct5JFhdgA2ULBsNTPCexR0MghoTp8Whmw4vTvv3EVDc2kCzO0b9TSSQTOFsOnk
FMQTbfQi/cnGQq+H2KI2JFWIpUF7s+2Bo/tIb1G9THw+YY8oRVfW4lQMaMev6hdE6PQrD+d0L1B7
rdY7W9Ll1o4o2dViNzrEXHn6/BCGtvyN4jQkDBnomKotcgM49dyg7YNC5pNYEmkdCEgztg5oeLO9
qkd7olJD0EWbgPb6SV2O1USzZf2/LF5r7H3ycmWHOtWy8MlYkEC7rvtVkCHxFGtLJ60bwY6kvWAv
umzhc7fQ+zX1w5xXWGXs5ZQg/jp1gV6B9SPwKjJRnAUCF6F68NHFrs/+vefJP81GTBk1JKndvz8A
X3Uip/HST3OFV8B9HpV2IMmpA+RLtR4DxbQIonVZHLHO3wPtq3z85Cz1rW/9EFapPRtwozaloTNs
dIpHyFIgQAtqFc11qFUn/MeVzPwpUx0hRtJ8W+T5FbGSLvGjCPXlS4PDQuunLd3cZqajTOgO9NBt
NJCmYC71F+X4eIiKLntDKZcBRcyADlSmxmALpPh8GE/u3Da/MqlxMdDRbNBvHiDFOR+lCT9RTSm9
oWgPS45IpZ5tFLVUFqe475dvOW7aL9H3tFLCAGsrRqc0NrrnRSQMlUGj35ko47exyVg9IAMBQ5aL
IpLi6tZMd6pTCJzavFaF+6bamWHX/apCz5NpVEzPahE+Vv5/CDuz5biVbbv+yo3zbITRNw7bD6i+
JVkkRVEvCDV7o+97fL1HJnQsn3sjjh92BavELVJVQObKteYck61saDhZmFPjnPI5J8SI/l3khkAe
Fmt6hgxZn9s4zXzFgEJPK+YlzXl7wd+ctE73GaoNn5YKMjuYmwHlLIA7uYJQMBrXAK3QSw9P0W/6
zuUgzRhULk1dyagqS6PHnxlPNbLljEo67UM7nW5WhOJn0NNV0CQSVJ5UKKRmN/XIlr3psPTOe+0q
/WG1/eFxvw0IeJ9Gs7pkVRO8ygfwOg+kx9FdPlNgCYCbBITUeYnyWoNb+a3qtJOk97XOcV4qrO9K
5lWfOR6b3/diCTa0Ja6rZpsKR7SPXDoKeUli32kYQCYuKC4NYN42w9v3bapBNnaEWue9s5d68D+4
haZDiLmKx8AqfEvAe73pBAG3pjr/XpVyUl7/6BnkV3QC6tK7WhYxK2oCuT7s4+a11WDsNTOinKbW
69fEw4pcecqb6pruI4clKfRwdU2Go4mJZm0LI/hs9wPV6ZYAMkGU7bTDEifHpdW9b6ECFpHjduFX
ejMC/BSOziaOl31To0kgrhB7tVo7GLlV7ZgXRc+JKSgYaBfRweu96e7SoET9HVNnCa/YUoioLXKw
MnPsFj/mXvSNps0ORYTgNqc2RiAk7Ea07ka0FtHsg4aunpCyUFMCN5bA48lhCty3OL5QmpbFZv5p
Vs38yILpQXDN6ypk60kDrurxAcCBiLSRETWJzA+bRteL0tG7WnvzqdmRMh1Y3UUNiy+64tJZsZxi
k4/o3Zw8NHcR58UX2MghJDKFEFa3y8nQ4uddI6f5bs1NcZDPVE+lg5NndGDl84HgxG0PLXNDj26+
yj82sZVbQhY/X53FsQ4xs80kz49VbB6H5UREJHhpzdPd/RI06VaWzX2rbKPC2oP2hqulz+E2Ai97
Sj2inmbjyRkYe3DizepLj+dNno7ltPvPg3xthI4Amrt5yNdLMSloq0U56y3nrqxnxFK7Q7prTSYB
ftTb2Po9aKfr8zwZf05t+ndQkNa2VkT8lm+20+vnqLSbc1HX0ZVkD84zfWXiEDfibWv0X1ju9FfL
Tr81+M/8HNvcVQryDQNlffJP4qAV0cWyFwC2whKrW+6vUl9I6GaIsY0CA8IuReLbWpwOFVfpEtgH
1c4BfuPKPhuB0d4zzCFboEQR8UxqT8ZiaG0XZK2XuM8I3k3JQl0bH6HScGDXU9tnK//Ze8PnXGfp
zjICD2Btdw+J8np1ltg9jCoZA4QAn0NNsz8I8jglZm7cRnAsf4wsqgJXesofo8jyWBjp8V91Z+SI
D0XWFEGCldXFMGUJo6engCLVNeQYUlcUEkY3xcbGzCoCMVzngy1TWZmCf/Q5iI/ZJvolR8Yg7hqn
J23FDOG72k79Cxoc5Y+pLPpGAovW7+lAGmImq3ZjDRKbgYLxYTgRPovQ2XeuYTxl9RXqgw/DPaE4
Jlmt8wej6q/rlypMSl87hS4nrlUBoNt5wOcqJr0qbnA5bw0GxTnTjgERSwPRMRRv77l0cmRIigdN
79imsb0+tUVmCixbHN9YdXdOnnxmHdrIgwGJ5yihkQha6anLHBerNl5dZVauE7SGB/yHH400PohU
c+wMJ2caNqsIlZyEhXhfRHiMGVA/EehW7ROV8xCjVaqUboo20mSmGyGeIfllUinbnnCv+zyAHgdv
DsRUiouDb2vDqmmIEoH58xRMAwAdMywfSNvKOz3Dk3y2iJeSkKstDMpLaQ1/RezBnUnLT5zsKqfK
/FqbdH4dm2llRRZKPkQWlC38GoSayIfAxTpOjJW1+/MaPemUdAq8IYNrldsegdixpUewW89hdchU
cbSQatYa6Kky/SYdfWOd2ZvWAd9dIBS6FfmCowFJ8XuB+COxo+dJe1p3UXQih1RPp/sy9Uzd6zy7
pwnAed6mszZ37r5YlvxsofY7GSQ+Sx8tsgjyGQHMQzsRa/OcKPGBgGwmpabnPnkGAszIC7kwhZ+1
yOCPeFZgns3FYplWW5oAQu8ahcqytVIC4LgyfpkBWSTyKkL6c8n61t6VwUQOrfAMa6XI4LazHrdz
iuwXOOpZ1zigmY3XktmaqjuBR6U1pqFLEl+Vi3lN8krbZRXUDHrT+jPiX7CEwBr9mdnsZ1zkz7kz
HeR9VcazjhJZqOvUgJMCMg+2S7gwiTK+GXauvsQhvScu5UVLvxFI6Wyj2QZDb/ySgmpEXPu+xoRX
GaEBH00QFiZzfE4cLCcSyO15GHUT5Zq1OJ/Xe5QPo/dlpR8QQ32xZ7Kw6yknOZte7GDF8Y9k6lCB
pntyKZ5CICCHVZ7fZJjKivE+uY13Y5Bf3gHV3gF/ls8KDe/dn6+UsUNAb0KwWmUtns6c1utrQsAr
Qz1MNtmiUtRV6+h41wUqy0QGvR1ZV7d34Fx6hn2eOTU9W+jSmMhYj8Qru2dawt1zAM3qlLHW+Q7F
nlR0OMC7juhtnF1RdtNa7NHQBCO8eDExLyoRvZb1C3wcO87YB8+9Ub4pSW1xoM/nY6kuXwEb1Psa
oRYJukW4cwOWFEUDQiHxe0GbI4zzIKdUebEPMxzxZPbdvSX5CMdYecHYnB+iSp3vhgZtGAvBDwfb
q4/AmYsVpwZ+SZazAQvzHD2rdfqLjQqhgjVbbyDXxw3N3wyGtmK9jb7x3S6LdzmUt1S3O7BWBoeu
blkp4Ysfc6ZI+7XDgwyd2U3mHeFtTp9abL62dlWl5KqiT6ljGoPo39NiIU9Jm5QdlMPpArQars/S
PuXhN5oxzUFOFDz9Fb8YdDSdc4ds7zokxnTmwFStGYxbQ71Cjiu350VHDlD/PtqETvh34eb5U4nR
zx41Ag4xeOGZNsd4NYm43KJeE+7z3rNuHWiEl8qENgkD+Mu6nMQhCSfCRiEv6rFGNMDQqj7WLgGF
KFYN/vdovBBbkm9SkWEwcrwiS3l+VIbCrERMIDUm4+eO95AwGU7jDCGyg2e3KX4Yr7vEY428YXBo
pS8wmrgAksMI7REdKLHKkQi052AVKeRB981zGCufrlDcFAzG9s4SVsc0yTlZj8twkUew+kcFhmzj
iZWYdcd6VVJkK1pjeuSe1GQ5LzrzSrtvNnqGYaYtlx6zb4bn2O3G9saouYVSVNA6ME7yiXyZ06C2
rwcgf47oe8iRvaYpyG+xCcuXYqN+mRYMThPpEacugBJhW5eigD1pVyhnR6EA/POgAyrzGb3lB9MU
ch6oFSfZssuDnHFnPRqbkFAJH2kY+WVBFTxRlvXXqMv3jMU1skl1a2sFJIaqogGWivyJDpwqwlVQ
AsNCyCmJWPtVbWxqiKBm95tqx+Nx3a3J7cGcGzxZkQrpkHPyVv50YnLQGsi7SraIFAvVm8QYFDrB
PnU3a7BAy7eyr8eQ95fEZukL/W2MaJJwo9mLSbkfAnH1iBjljIFDazBU+59YGhMMBA4YHTO79VaU
LLPy4qK1JcjCCBuJTZo3rNLZizm5D7oVypuoLSlJ/UowbIgTrein8m9Xhql6kl/VC8Ijczx0qdas
3h5p8Okgd8DWrr+u2FeK8oSiv5q/6imaMloeexCD2nMI4cLn/5x/Rhgx1z49H0o9Ra/V0it7kjB9
rOGLYnD/MtN5DcOBcnq6Yn6YXrpQC7BWL1zzpQjNJg5JvmWeS+adhHEwkybTES4KnM8hPEzCC+rg
aTmxKlAuzUHuC97EWaV4H7JWua/VxkR7ccJnMXQEfUoxnnzQ4NPv4WHhhmlV+9wrGiiA2Y4+66ZC
DFB7v0XmeRs1T3mmzlu1CJwdreITmmEYfT3wA+AAGUcXhcAT8ZLjxT3zBjGMUyZjeC5zbg4UuPEJ
5BD0EdrsVURyMn2sm+y8Rxbwg/XyihV7FqDiYrtMqk0KKxQDWlVgFjxa2zdSnQ2lfVDkN2fbHv5e
e2GaYnr77AqtRvVBnsJ5DfrkL6todL/rXPOOC9K8G0FFbNtELKI0OTpm9iPVugTd5xhw9B9/aJCB
HwURKaGPFWdGIkv/uKjJYtDiBcZNieBe6/EjSReboQy/DcGM0OBfGd5v/lQwsL0AgdrI7i3BqFRj
SGsPkgk327ZHe64o6cWyYoMPjhGaDcVBzsqpt4BayjtGoW5a/4ZUxD0NNUMbF48yZxfdfdYU8ItS
vSP5tzAe3yPRvVfJQVnZKXmDNHByCVlrhvmtNhxBSExdUuHkOUFodOfFQBUlp/ozbft7slC+jRCA
y9J9kvMTu0FyGtsJQggxU4md4VFw+Lponasfas/UfV6OtwnlerpPyPjd5J72ZtRWcOuMPn8jXBHw
uDc+BnhpuE2Y4UsZ18Ixi9Sg5blNOorLNp+OgTon9zA1H3I51F1cFXRJwN2IGqdXVDJLydvdBhzQ
b6QG9txzL9R+zj6qbO2S4dC50CXArCLfPTxKR13EKHkcGlggNCiolX5xlbrykQw2ItqOSX85fp9a
AuG5XZ5li7gFDIwrEwBNrezSySqxGjT1OdYG6mriGQhIGkAFuq3xmMJsRPo13JwIp29g6piqxxwD
y6oy9crpiagAJdScZz1AONET6n6OkxJa+JDdVQd+T6MbCzPoqdwqyt8Kwi9i4Kwf64rRQUkSn3q6
7/oqvHLePM6hGZ5Gi0GYTNEgUHxYFVypUKnwDptr/HKg/OyZ7b83jXND9ty/hO6ivtfel4A+0mn9
/In6Dg5rW3cYs6NcdzVAnReikaNt4zj2Vq69MuB7qMaLbATZ+Fb9Yfws9Szae7Hdnhc1hEMCrm+j
0PR/QD4ChZIXzlY+9SbS2RmZ17yXCQBr8VnKYyNckvmQUxTdsk2Ff/YTvXB8qtDg7KzAyF/VZQGj
4+kEeFjuVg4aMAKfUFBjN64KuE2Q4Te2cGY3izmdJONMW1RAPmnz1k82VI2JIV7sNh9LrRm3mSoI
KejdQgdygKQ8+fKpfFBM4HsJYgg9m+eTA+7qENXuvAfDC0KjnnO/rLTkl81xMJy78VMl/YgpxlMx
EyM9iUJ1EA+OnUxnvRo+YlHALkUUXAf8G9b/NUxJ/5TpxMwqETXGVZG9MLz4Ltt92tIJcLt3pUlo
Hwt1dI4xY8J9UZL73cw4S2JneThGxT4DlkQ6jOzKeYo1zriLxzFY9tZVcyK6U+57XUqP057hfnY1
uwSUDz/8pM/q2b4dqbHIX4H1h7LyI5/AldWQs/d6jCCfUNDQtM17ST9j39KxFkrmahM3yrWkP/6r
78vXKfKAjFUx9H+TiJtch0MV4zmIg6K6d1FIS8tw7aun68EDAuaD5Kj8p7aUH/F2neUTGoMjs/z0
kM6/oNwz7npsz34lct8W1Ro2YHK+JeFcb+WU3lWwz3dG+OhaLrxMW75jKqy2U+QS1Dpl+nbdknUt
DnZyMpkOJFT0MbouMaf0ZmN6gh7rNyTxbGrhqCMfPD918mk4fRgRXeJZrE8ZAGQssL1yCM1kxDzW
nKT1N8Xn69e5t9yVpdqRgfyZl7hESQv6tqB8jrv4ofbDE8AaHZkfhYfN2FaEUIW3vGXaSOJ2u5fB
CoORkkoe5sCmPOD9zEq0S9Qn1dExy8tgh/rJrPHBCupXnQF5IpVFP1vz4tu2afydJs2L1MjCCYFr
WTjeqXBsUF6Zrj5hzCZnDhtpylp7lFEvRQPwvIsKdY+8WPMNAlF9TWoHSG6vDqUTkolY1Wz387Jr
2sHej7GxlXVybdKgBlluoV6iUwYO992DtuHbSl4z3empTEIkWACr4IqF1kxWXkrr3+J1iy6m3WjN
y9hC0mmtBIIO+OwtWVfdyaBST9IUbUhOM7i0aLV7Sv7iGQqpXYbL6FeNSGl0yLrThbZ6GgZi38XT
OQhSAsAodmg9NM2pScpya8U2Ann3rYkzuogamjyR3Kr0LrqJKogYmDjRD5tAjyoABtx3dMylW9gi
SmhT4v0XTlDDDMoHOaBo50MAlxohbB8ZxfRRDegfIQQLP+yISlIwOsMW7mgxk5k12WBK4cYmx9S0
8PNAjFQ2Q9lr7FOcmau4O4mrv0xSpj6zod0zpSGsLsQYn4Sjt4ek3O1npfo1auY9GEg+gqeBFSiA
fOlrDtkwhYMpIR8mSq8eSlvz2rSdu11njStwEYdVhpx7Ks4gbOa96VQPZTRjfqMlofccdZt0Ju/D
5hfemhhDdkM9LdyFqEY8QmW363bjaEX17jbBtbCYF9nZApVCAFsxm0e+uaTKZ5SX+2QxnTfgQtMp
mBDB9SbXgObqxOwmog2ZvDa9Y5zwbx1aoe91zQCUZWlE21rlfEADh3woRD23CO/uOQzzrxI3NBV8
R+MUZKEKWUg9W3QDJhYylqGr2kAQGSg6Vhpy5nTpvvA8EjJtFfne+B5Yppi19fUTlpP8Wwr+Qo5o
IzOZ95JkqDIQA2aGLN/2Klrxeoy7RKv6jWfz9wsuDlY3fyELxSugk8n5dFs3wznPTHGAmZpzOVTJ
vqgXevtljoQXnbSN3AsGdZldOWV9l8QldKOmb8cNtWhhjMRJjj+iJD8sS+LeGkAxl6HkEprVsX+Y
NcwjaIDBsY3JqxyyMPDlXWZFobHprLjy1dL+wBdo/6KUOynK8p1JPWoLAspPTW24u0IApJU03VrN
cqsslbAgd9JPESLlTe3kfw3moL8jPsGu0jARHUJi5Owmo3gUAvW8YInHkP9tVTIOPQcpsiOe2m66
rUNPNKL9Lpi8bZsH0bmI536DmGIvV8880384S3Qvx9Z6g6lWHDqAzVv5NOlHsLbgh/zOZf7iJS7v
h8CSyJEn/s0QuLnJYc6Kk4M+MUAsm9AEBhN1FxqKpAOR6PoSGvmlGBWkJOJZXHUl/2BSKkHXGboq
4gUFxsUNxrtdOgi/POt1NkL1RdrSUoXTbpws+U8F6fcA0IPk95uMpAW3u9yYnWMr59Zws759l1+1
k7k8Rwtrl+nMva8UnbKJ7Z+JsYQH254rUrLEzH4uSHiXhSwzdRld1YHwOQJvI/wNtf1OT1vSlE2d
RkrrjLsw7ZyjpyXLKwLZhxGN033UMzwquXl2GI7fKtXVKIzELG/CcX9cY5qZb8Slz9WK4o3UvK0+
QZQPuFQOEX2cMYkIkxIXLvLJihYbAbCKhRFBzFmKlmC4cOjTC1oCnN66dXVU7ynE2PIcJkvNhM2A
2W1BF5FXaULWxY6z/HtNnsA5y9AIk0Pc3hzVeOOeZGzSjT9I+NMeVYTWH7msTVwyGAD4jjGfwdSo
6juIg34ntQvwS8K90RXjNi4r9xZQP0NAGpKLQ75W0jIIl/tCpQRnawH6Go6YqB0CxzZFZjwb8NC/
9s5FjUa4E8BUzkFc/8gFJXFEbWkNZ+ZyAxS+u+uMnHMNXefqXpStQ5t2v0oWm6ZlYxySU9pCxhZf
hGrJ2GQen6njTCpokwTF3rmnE7ztrvbuJa7CrRJNFNsVI74LTjsGDBwI/FZSixS3pmW5TNsyI7NH
upCgj3WAb9wrQFIRe4xXSWoE64YZg+z/KVqen01bjXxHUZd3rc0IhVRuav/k2kN5ruly3MsZ6T2Q
jE2iF+O7/ArFGRKZCSBRqmnxdWyml1UnoyRqfi3yCION6iZPilIcws4YWF+L9EnMedRFkHxmx673
GSagzaDkqCqrbWMV40+3jAj+CAQLvZ244dzpJVkwLwVGaG9o06WHuJ6DV+AAu3VUGaA4H4ZbWmv9
J0upcmCMk8H+de+ssqi6x6I6Qt5gbBmGJ1nCtiqNooC9/hDP3gXsr87EkDGVUdAYpHBUKGsbHAIj
Ye/ShzoBN6V+0VdmGFTs10HvhP5Ze9ZTCniRB6dCzESn4g0dx3YAf1VPkmnvxK80DtOdWWKq6rvq
lRhv42+F3hf/FUSoZQyYldR8VkgZ93XXrD6ryMl2Luzik2zys/lAMrEg4Dgdpahp1S82EcPbXE5m
WAImjrzhc2CHXyZBB4OS3Gwa8LAjWJlTa5NBpNS65ldIqCTCbBYRYoZpt2gH9G07N8G2Ggrk7b3z
WCuWErCcQk5IihT55rqffcJfOTRzDKeSruTSA2ZgQ439OOd05eAcfJ2pIynplu90hiw8RSR6iKbr
NfCc2G+VfD7XwvIvaoKz2s7frcrGPUe6hWwNjJ3TPmUtB56hNaHOi0rYTcriDqN4CxGMXrQV6xfF
WSoEmaixExIYuReX1842m6eCkdiWINxlVw900Mrq07LQLuW6Zm7jrsuerfYNoyZYj7qdcYMxlPD0
5l1h7HZoSMJJ3QEJ+FBcnVkNzhEpaL5uug1XBpBxadgo3KxdnybLIyHT5HlFVxSht+uDBGFRq+16
Ab8Xy0I0lBSxs/sZz26LqFYbt8qQh+i9mwudCeWWFX33KB2UdPYQXvGfqIdhmX/RUlEzLANiKrSa
JkTBl3ZFfp5SI3gam+bsGhtmTXnqI/Bs+07/Xsf1l14QsOphvLSW5rzWQYVa2T6Oc8UwXozpMy07
BDgKN60x1NfUbaoLE1N3T7yBuuug8SBPmNpr0I/dZhB2VA0uNLiurTYXyYdma188xk8/+8lDwgE+
sMisayy6OKF4cGcSG5VC35YRGtrKbc2nJuKnLmn4DSqRfVhXO8z23aEeIRfQhsgEhTF5UADkfase
c/QJeMpp7jp5bLybBD34KMavg6DvORWNRnnlOcbH4hQvgZvVkM9FHwOzJR31vIJgIBxiYaNa59hR
7qn2ThvDeZagiVHFotLm1EOT0rQHuonI6eSYXM2hXg/FhoyW9JAKTUryl4NTfD8NWILXH2HHRGpN
S0EL1Syd21CY/TENmq8SMDbQEIbGWky7ajRqRJoDUDK7QvomGHV1HKlwlYwj+sDmRYFNu1OqdkYD
BHR35VWVGTL1Ortgre+PYQOQxDObD+ToSOow3oPc7Ok01COblmmmx9byvoR9/pe0nWm6QTKDW1o0
oDxa/CEi0kh/1AHRyo6CQp1JVQ9UFB2ca5GmEVRpccs090NX7B9SXdnk7r5G/VcjhjvVTEJoNVve
k1wnUMt2WxRqOZOVgvYxmhHW0uLNMEmiTmqG0+LwuCDOWLmKmR1W9NvgRXUK7gv0I9IKO44ici5H
UNR03XdYfST/kXa/4o5QnTBywMKaGxNTSHEEFQ+aEm1s7sUvgen42S1sNee7o7CD9mmDDBBPu6/j
SDX8LGThUnV4sHVkzF+bTvtY+O0KBSOatsdFs9zWVrRjueGDSyT/zThnXu4KTI75Q0VuymFGGFL1
1tmERBze9KZmkmv0VzXWDjVOnw5poh4z5mq9TUS1OM1fNWsy/H/8x3//3//z5/Q/wr9K6H1zWBb/
UfSA/OKia//XP2znH/9RrS+ffvHU81wP0q+parpuEFrkavz5z++PuAj5bu2/sV9ZvBHLgO1SGKqj
qgdpxOTXnxtzeMgHZSLhvkFad5RPcVQvz4X+ZVxOknnKFD5+FWwH7oeO+G4S4ouWIM5Wje7yYfQa
E4+Nmm9NQ6mv5cQc0s0djzwT0wbfKR4sb/Ch2xbAaZrgZe1TIoNbVpcS92W+adK632tt5+1a3RxB
sUSZn8a4Tco6iX2a7823VK1vIGUuRWm2d7Sz1YdW3h11yb/YyzMJFONzX4h/n+DILfXINqX15aWo
iESbxEWl0zXaKg3ZyFI/34YRtNGlwYouputIofcRp4XrnLYtSv10ggjbHrWuPP37D8Uw3P/0qVi6
qWs2s0VTdfGpuN6/fiqtNkPq6GgdQJo4SAGwpQk7gVoSKiguF8UcdgYMGH+YoZLxUb3IY3tUE2Sl
Eja6oXEQowkNupcyzeNd6nwlsTnelL1ZHCazXPbjYM631rvLLsIQ4c2tYoFST2x4LglZPGL30uPi
r7pOqLdqTppWP3z+LiPFQZsZCv6pGlu328BadXTT3FfpPDwhFnrEJqG06zcbCTnd0qRPcMx4xxh6
IBcaJa9ZQ6sT8gRY6kPjVEdwCt02mKqfXYuhe6217Ao7E+Ow1seLPhxTa7kaWX7UUC0gcxyQ3ib0
xkr4NE8F8QMv5guNyfViHvOx/ErKeYVbqDV+N9e0MLc3emgEDyW0/27HOv9JOgVtBUYzmNLmuDTe
q0TL9obJyTvPEKTL2Og0RsBfTPquzUP7OnnuVeWEdaXhekuaJH51iindZQnihKi8z9bs7Qhmsxix
IPeWEK5CzV8ccHnscOUR7/pFLmZVIdSApovgnfVaTbtuu5a0NJxxwg7hbhAlVqQjqFW8lIXJjjdh
V0WkW6ob5qYa2ke2VICM6aaEH7vXtNZC1IMnJOPngpOdAf+6Q3EGK4rpjsnRlp6k/iwfoMX5OWCO
+5+XIvQIvksj7th1kbF+m5tMw96ssdrDhrZImB/+kiIWtzZhBk2FyHMZyEVn/Oq4UUTgI5M/ukmX
pjSCN0qjFg+o1/NXzFslXuJXDdXHBj1YfzJJohGrekQX7xSRHOPL6UjXldZLvPr2pLdOZyH7PVKl
BEgxVIR3xOOm34ltzzV0FPzNbOymzG2O3kS6iN4uJiZD1dxxevPO1Ew9gwDQhkpKHz5BeOgaI8FO
M/6CZky1tzR2nqcqs4+AVWC0jg1bfhn/Bf1vuqkzu+4CKk8rYDhJJwGWbGI3USZe2sn5uwgtyn/G
pzspK8VT0x4HM7nScYwvi/lN2lLkMGXu5u8ySJ3pe39oyiHgbeLBmJv0qPPJaNb4oqLyOfVdwK+c
dM6hiDPAzDSjGx90qXBT6OEPJZneF2OOAZO5PqyW+ZOD300pSLoMy8XGzcnoRv5c+aDj6K+WMvwt
0x8HMPLEM5/g0NLtiKv8Th+IVltWYagkM+OTiE1IyyHgqnBQQqbvqHgIPYr89L3uKObtQUXm5ehL
cTF05SD1Tw4GQ1k+66ZnnKgSz2u2pFXAuUz7gmK4rc+hPlXX1gvCU6S0UOZs/F+xnr2LfxGRHcNr
4IXf5by9SYabEpEjzDv7Axy9va+EOFzxZhy1luet3HX0sv2+zriVrBEbgzkltzw3lmuRcd7gpo3O
q663MzJ77TvDC1H9391Sq2vBf1EfOWnlnDtCUwfTjD6YHLkA+oBLzVX+tlZvk4XEzmLQrqnNfG7J
VjvS2499Ar/600oxF5A9Rw4j2w7WQgSXAEAmASeayaAOZ/o/tW+V9SPmhknTiqi7kMAcmc5HfTRe
jSUAO1yMXwAbTDt1eQCVqDdSzaQrxm9dkzN4yCBN8iBV9avWiiNfAqaFgeODXXR+HQqyNJS8aY/I
H4rL/2ePsuz/skdZumXYnoqWx8aEpv/rHlV2UVniEMl365GeZvm3deCcEmNaNjqDXqOCmGmih/GT
xFMv6jBeawtHFZSDdGuOSn/u7SJ+0gmjULvMx4eb7YIQH6LhqtXHNHW5P6KOOy9KLxxT000+aCWe
YEWD9YKS23dBr/gSA9Dl8dmuXPsjYbqwK0nm1CIUlysYZSqNl3U7ChUl/rCWxdjbHj1sx63LT/gp
uRqEnwbTIn7NuCBrQVO4TrseJBBJDyoHiaF2vWtap+82oZWHP6Mrtjo8G3UGAjnadG54MQBfGFsb
BvpQWBeJz82TqLwEcO2UyGHeCaal3vXpQi6iYTh3+bAYE9PTSvgPU8V28cSDW506l7NPv9Bx+i7n
JVLumjnhu9IHT0qWtyTG9NFbmrTA+kFjy/bKomkOHZN8R+LXMaNZF6VW8Jfh4psgqOvuVg6Lg1og
1iMT8N0m/YoMviDxixFzzMabZj6Gvvu5TqOQHjQb2VGck2q5DpNByIabfwPWE24weHp7Leg0qMno
PIhuJEWMC3c9w07JG2f98W6N5i84TspxQYS89xRYHJMaqH7fTsoPiE3bPFbyOyqwadvb/XfDbNwX
LHnLk+04xIAzxD72a95lCcFWwct0UANlP5XO+zga9pf1PtYyfX4lfva3+j/qtZOiW5rPeUY/daT2
7kILOG9kT0/yuC8HTiwhuxqHHYYGvVjVkY2OalmZkFGFWfykmXRXTd3MDk6uP8fwjm60EwMOXyMd
Qelrqj1CTBX0idem8n7pyZS/ZWFZ7kIuML/Mu+XOL/k1q7UM//yYXeQPCOKBnKTcLZGzTemlwiDg
1ioBTBWUuMwMseRVgiZhBrAQW+PixskXgMUiy9n7kB0C+YwP4WsVl+bFW7C+OMoCE5wVFHxrW52x
lPYnhZh1vzC9+BON3jcHi6dBqgeDLQabsz5FexQfypexqM3NHNZf2pxZV+VkjJqW1rwUAfNREwNZ
J4YWccHLNkfGw1TGwakmgxhpN5JOw7K/wpXGglIA47L07qr1iLzM57wh6YfcPm3/2wljTr9KKdLs
++UTHMLwg7j7nsSxHy0A511n1sNlYVqMakrkVVcNkpdJ4PvIyRKmIoQ78qlrAsgfyHc/NHF+lsPX
dIo+HG3pAdhWZNioaCBXY6U7OVc5wFRTF3dSC0trLdPIDRoKoqyGqr5I/p7S//Mr+ZqTQE9aFQVG
PsDljCu4sHbQ7jF694/1TywwK0dZEeRLpB/XwwtmhuThpkMBtgDgOjIqQQOXx/lWYsK7BXuevFuZ
PV5St0eRRy2qc/zpOAI2gUUsI8ZXS9a+hfB8506ELUp81dToV5VUhXyu6hY0qaU9yHF1UAvqh2Eo
SIOBgMHOQ+/jFOltfSM6y3pUk7XsHDZ+XzPEgA72jG98CwPoDn3UnA2rcoCx9GO9kYPONFYo9a1S
PcgRTEKFtp3GSD24Oj2pdUDWoMnzPU03j0E+rRXNmgiMdOmnyyVp5UO+k+o9ObqluCx+jyrJA2DR
xKp3GfuC1GJlutV5f2sDSEee7mp3J51DVkSiGmsGhfmoqSd42Bn3SepCXJ25IOs4BO0Uh+5ZrvXG
CDhAlJS2W6GPMEHiyJlrOU5fZSn573dCU/2vG6FhOq7BUmE5jJLMf90I0wnKfTzA28wCG3v+4NUv
VmiMviek/iQynKZkBvNagz2QbdoYxcKsj8mlWJr2at5GMmAIxeUGWIKvjpXUewqM7iSeudpYbAD7
kP+GFo/qvcuo7dA7+owP2WQFeVfvORRWfRVQP/R01fWYaPdgeo3EaHeZMwYrbMhwyb8qg9udR/TZ
UBft4Bp6YXN23PLl378flmgZ/L8tBcoC1zEtR3VcajztPx9e8V+2elGHZNlhWfHV3gY1LjA9Ifpo
utP/h7oz661by671XynUO33ZkwtI8sBmt+otWbZfCFnWYd83i+Svvx+3XHVtV3LOzUuABAXBio9k
aW+uZs45xjfaL4qWqKGpMqI07WLYCWY0YTYMnCYAuHd4Y4tb+hPFrbH9iR2Q0whHAZArPr38/7Qm
HsNmSyfD+2QGl4OREDoikqvuXKIDYDP23D5hmGolS5DNKUqBJJ3CWCPi+yIuiwaLUu7Sg5HpNPrD
qhdUXiLbdfiJd++LuOzLBhRJI3ZlTxmRKnEVSmlZQDOAqHRa7ScLAU0X8Cxwv/K9kvnzl/Py+Pz6
ctqERVq6qpoG96zfH6+i2Mi8kStZsyaWj24TBA85r+w4CvQNrv3NQSx0dscF78CIeKaTGD0EYXYF
+J9jUnW1p1qmPIglTc8EBL1ZjRtqTkpMUm0hFHKdKRR5Rl71HLsIyBvoTwt3kcLOhkdbSuTDWFT5
rcEvTWcnLd+VqAjvTcqoX5OfsbSpB1NLrRMC69GjbnT3JJKZtjfMDWiNpdxXnNZXhW45f9HK0qxt
of32SnFxgrljaabFg7d1VX7qZdmk9dmKSQzGDy2owj9bji9xATMIUaB5e/mAJMC6pRf2GR8qQiL1
SzJpNSkPuWMjaEg/wnJFCNZvS9YleTQTYER1FTl9lVRfMtdcdtaWPtrbDsjWZrxPtIFAlhZpcAWb
cCzMw0XklkWmvYNTTMuwGuC2mtIX1oQPp+36224EeGUr9X1f9A0h2U5/rxfC3Se5MFF0rdo1bqrk
Rlfgwdu9Q8YcmuCLOhC8gD/SqHxA4kIvuupODPGWOwhlVjCV0jxdPvSJZZ5QA36NrHY5ln0z+woy
A6+aB2NvQD+6TDfFyoAGunVF3Jx4lWonb3TZNXddk7VebH9/v1alM8B/YxofOsc81ACcdjE19qnm
EkZyB6l3zF1wQ1wBbdGCtcGVfGOlbu5fQDaXq0Ocq+dxgXSHaQXF0JDyEGwqBZmQNw7J0L8A4C8f
cjJt3v/ZGj3c1YXE8P5spr18HoYcQ7Jqj7vMdfInF42lG1EkREoKxbvSy7OtVvnZFRmhKKQ9UOBb
zfFd8tAVqAEuL2GMDyUdoINoODHIyGHSNys6KI7SaD+CSMmBA9rtoUnc/FAZDBkSV8Jy1mFDRTqZ
inLkvC+biDATwbkdpD3JW4rcJ6nR/HTCV33k542m3/C7Wn6BM/k96V0t0ZqP2QN7DfgTfIYnsUX3
KjEs50rmtPYc93Ni6Tu3i2266AifLgfx5dPWbL7/+f5ib73E31eNZQlLdTRhsna2Ou+nVbO0yzIt
k2B/UVFDjs44XNlOBR0S0hPgcfSjHdvelBBxcPk0cRrVnw3YycywtwKvQSnSL5KmmIoQa0WJASti
RFrdGcjqHczJbh6PII6QbFtNDTlTbXxbYDCvl0o9zNscVOZ2Qg8q4TRrmAiU6RE4gm9tuqsB8R0+
2PVJ5J19nW8c5L6j0n+Hn8y4SS+NB2No54MShZXKN7483hPIykBxSc2IHXiWolmvL3Mu6djn1lpG
GAt6d1S78lOU5pC+BIT5STWe9HW2gZbAd8hnxX3WTgSsO086CRRDBBOm7jaHF8OpLy2TZW9QmoQA
j/VuYEj7F1uabf323ghDN2yDN0U4toHeebt6/PTeYNtordyRLt74I4/8RITa9/fYtHaaNrEeGD0a
cv0DxNkpnEuzCudUObwXuqbVBRGW9DvDnrdR/3I36VZzMt1ehIaK6WiJxo+lVkHcxsh0O8jlKHKJ
Rks1cQRt3ssyH27lWETH5DKimJBF2zUZE3JcAf1v0tv3q3yzqEyat0bn9kEfiFrHkKSRTZN9oe5C
xd9W9ZVmms9Thh/d4PqKt312GFTxoe9qd4+dDWyrBrtdH2ARtnia6LRlYURquo+GZr0p1nm9SXFe
2HiGgeK2D51LutF7Rg/La7wm9sW4wWoW7XCddH/xXhi/X/OEYZDKraqq7lquIX5/L+LJWG1n7Ex/
zRhTJtZoHZDSlr5N5goZl9HdhP1lAsyyhxLfkzfpIDjbJoTClLtoEMP9pe7Lhkn9lo9RTOg6tara
FtWVFtVEU5W6eZP35Y1BPZMWmXFlY4r0jUnYN0q1uww/XTFcufPoHtsZ/uCfbwTm7xvBdsew7I2V
qm+3N/FbQ0dZLMcxErKpGTwK+wT6q73G4BodorUnkuTlYhS4fEhJgAAzCqWFK+SE28g5rWmXnhI6
YF5RKPMtF9eNtmoZoaFNxUGuCDeUnviPuKt4VizoBwV2+xuFYCuOBRJJo/kapVl/S+O3RAMnjryI
czhHtvokOjyImSYdZvW1G6auMvsRIqpzua6fnNUYb4ijvmk0N/lWQcnyiXP8MpAnFRjMLrkLx1mY
xIl2ZcXPPf3PuxGF9V9cep3txfl5F8WKp/I/E5+ioaG3/K0IWAn0W/vSiHxSJczTxdtKlvRCM4lo
RRdPXGBzb/a7jVHlFoHOXO6umIB9cOftAiIDoq15TGJX0gxY/Pm01lp5KAtioi42EOXXrFLRcc1v
m1bpwmVmUHzpX15II7Op/5GObX9WCk5bx65ogksOSXY0Qfogs04AGYsXG3R/L1p5o95fhj1SMc7d
3K3wo+0ni+vdplwEWaqwMZox/v+LivryIY9f3le+oBdh1QU7+ZDtnQsuXLYp0ry5PcT2N1Tnubpv
qyK9VurXJEeE3llKu8PKoYEH35yfLvFkvpZzC7iQXMYYDypduPZ8+fTyp6W/+/NH3fmXfdV0Ddax
ZqkUKTZnza/7KglPLmNzQFBloRFr0PQ8Wev0hJ0QfgYMazqA4Hb0Od2rmycv62C6Tw6pmHT4jM1q
x5UgulfsyHNWzZeKlt2uCNSvo84MJi0fTiWT59PlT5cPJgyM/TRmJTYVPBVxtEII2j40tvjxp9Rm
V1HzVXuMM0KukmNWOM2VNRCtFk+CaKG5bO+0chyPtpOYBzkhysbW6UKZgUHfs2MFl3H8oCbXRPeg
J6FRsBt00eNCTT5Zm5vuUoGDQxnF+hBPNIiIxuFYq+b4VIKoXp01IqUkfckbEC97t+vaH0IKTLmb
gXrN0DKTxqM7cKlUBKl+0WciXPSaaCF417BeFhAr43JPe12c0ihv/mIX1v5lk2Iq6ghSJUxKbS4t
v93xBRF2lpUOPc0JKnzLkdLrRrW+mRpUPwusqE+DtAqPKX55u8L1Dls1KTGG9ssVKVkOl7wU6M+A
psVU9faA6YX4pr7VrgH6gjs0Dn/+pOn/8qTx87oOSn9TFVRSv/+8XVbGtLDJjiirRr9Kh9m+5TmR
s67cXD6ZZWnfdsvQHLuqfHPJWg/V3rWIU9/ALgL55lgae3Rv+RHzSXS6fHBVo4Cmx21p0zlaaUk7
d1rsUEkrGzlpCgNajbS/OB/03+t6wa8idCSXGpdEx/x90YjIaBxmpr1f5Ma9k4xoljcFhDHpL1Ye
w8lrTlG09fOaqPFyTZVPsbaxmbeIU46sAp7Ot5VpUjCO5PpludCO2cDh1rsLJ5ytXactVOk/f/3d
32tCYUGEcFRTd4SLxMH8baXnKHmxJjbDDxIi/YaCTpKSX3GAIOnYJPStiew/Ia0R1EnS3pn9EuFk
J6JsLaoTiZL36SZoytc9F1VhHi9AZ0pAeag7zQwLl/zBhTPGT1uXWQbH0bWlOCDU0Ion3J0/relc
+ri3UMttf8p0rvVJ1eMt32yPJiDvebMeyTS6gzuBHbVRxV7ve/w9Tbq/oDWnAj7mUg/tjpc93fVZ
E8ZLBVFvwNhgl/dT6qgPPe7vCFnBjSwZ0Sq6TZDrQ5pTlPScjD0Rr/uB0LNdQnU0SFE+Lk1lcVii
htxGqJauYQa1JyVot2kkeSDoNwFuuXV7fcFaR5HyjeSSGTEAF/VLBafIciRVobyfDYoqgqmjw0VP
3dFOJhbZrm9Bpjha9DVtY/cGkYgbXN7f//OLgKW/CFpe62aB4JwMv336H491yf/+bfuaf/43v37F
f1ynr13d138Mv/9Xv3wR3/jHPxy8DC+/fBKSUUjI+PgGvOatH4vhHxqb7b/8//3Lv71dvguv69u/
//0VKNWwfbc4rau///irTZNzmaT9U8Ozff8ff3nzUvJ1IcFC01uVvvzL17y99AOaHfuDbTo2eV+G
y/EmHBQ/8u3yN8YHRjyQUgSr2LZM4+9/q2qy4/7976b9wXUcoansU6pGvcEqIdnq8lfWh02K4nLn
p/8k6Kv8/R+/+t37/ef97fjP5UbkWv+6gTuqjgIdFaTLD0dV4wp+ip9LGjFbnKgVUpTc0UAEYJHK
VC1Cuxh3O7Og21ksE/UU2b/ILtjSe5MomGzobjsAVAi9UGGW1Hwp0h8/rfqPWRfx0DG2y4cbRybE
d1JHu12v0ZYjTwO+295JqpdOb8IUUeJR8ITRFxfrnkoJrAfa7HRUFJ7bBBVRObfMi2olMDOSNAHq
95CvcWxj4KnS/MoeKF+xcQF+0Zg+GCMJtsmcIKdXzbNcU66pKBo9m/J0M5EEs+W0x6pKDsRs0A2r
AHBCBYGKwRWZXQu1iWEFGCgb3DHAKeAjeVWUon63cAZxyQYX4+6cJsd55hQMvCe8jHZh4NytXgQt
MN9Rteekn/sgo0saT8MhTaw32fTEC1r4Nno0F4tqEvQzlVlgFMLrJRoyTO+HcgM4t+TSeDr9qtCw
yfrtcqvdEfeHKSo7Qql1kWjVlac1YUIwtufGjsbP336Gk3ezojb2BhVvNKR2y2vG9lqI7kFBWurP
FXWRvt52DfhP8gpx1Rm8F/ANDsKJXAj10h/QAfky73qvSFb0uwquGr0h+La2gSEOCbhexgy6rwJG
pn9IxqDFpaas6OXVMUYjaVt8vWFXgUqYmFFA0bRn63ObgbvSSNQA5+Gh/PsyqEhulqZ9nN2UQVPO
wE0ifdeV+FkZqrdKJtjimTURdwZ8E26WJ9E4+FbeP3YEUpDAvvqOw6+pDRBcNNxnbt9ogTtD3Wrq
6WbqLWYZKUhZRV8DEjyMII4jGRQVxpoKpRK/YoGbhR78MIyF1wxwGxrjk2YpDbLjBlM6uQFwGp9t
FJ0T/irVRtaZMteQWsok3ci6Y9INFS1/cF6jaHBo1XuzsJTQlv0XOF1Cs3SPMWpCOq+tQlFzrx2N
128ZSJiMRp2FEn0eGume4oy0nrUAgddlXY7nSF2xxD1XZU8kPDnFwmUKbylPah6h2pxQbOgbLLkX
PBUz+VeNexPpcDSmBEkKU72HaoSzVzKB4G1zoGQthJzZzU7hnamX/ZzZD0QBpqwDmIc0S9KGZ5Hk
QY0049YgcrOolq+jNtenZGn2PP6flDK/HVXsC3ZpboIb3HvcoL1xzbvdMuufBtpkcNYrnnalPKHQ
T4Eo41hJlZBqE5RHy6Pllk8o9j135b1FR4RHyl6Dhr7fQdeAEA0ZLMF5I3limgAtV4l9b40+CDk3
1N3qC3PIEbEzzvKEioyuO49uQ8psJGc/HWjkZjTcA0WfcarZdeMv0AAcXXvtFmDqIMUapnK0MVf3
iub9XsXOSeORCF48RxDOxb3Lt/XBIrBQyvwx1/UWsfW4BFO2zl4/KSewbl3Ypsg3NKZq4QyhOLaY
IWIxiSfur9xX9WAmn9Iz6dXCOMrwjtGF4r69w8S7IFLdA8l/lWzy+8HuDkWJ9km3WIMjpldfb9Nw
yVi11iZEViDJDYvJ+pbOCOPYvSfdvgu0AnkhmEb8JvZnExov/p4J54Hrp1Lm+zFi9gRwXg2Jjsx7
puU1SUC9i3o24YWhTUfTcCmOSQS6q+lW4m6Hcss704+6abO7Zo6HrBNVOehrn4lwhXs30iERFsjP
yu+zWvYBXoOO8pG3smxszCyN4RnuStQwMz5/6ReH25Th99R48EXYZkB93pPJ9zyQzefq1Z78uNdh
VcDaZJ8mZ2DnKZVzQR/kIa40umrVelhL9TUT62ONdeGyVUK+ILALercwe6LgQkOSaINe/+MKkiFM
tQTh+8Wkif6ucr+Nk13sTRhf0l7SQxw929zmd0WS0ECegBsjwh8MfjzrqwVrK2Nkix3L5HBLvxlT
/z12jdkzIrWnkSgQxU9+dNqs+rpW3NNlGz1Mg+AnnIWVrBaGZ86JGqCgu+s0RrD9OVd5JVipj44r
QfsWxJ2esXJ+HDB3NqYFBDPLvwv2aaDudYxEzhq8dOIEAuFhV6/VmqaepU9XCsxbIxWkeSj9c8kj
tN2nvFw3q6NsMFoU8bS1u3wnn2i4Fpx5TI5NP01YgJ0aod2ku2vQqyN67fv2PfTlIe5hjWqQIRp1
0AmWUZqbEjUbo3DSTw1YeYnd3FslvfAkXtKzNSIdhvF452iIyY0x91aINr7e5WU4LvFjSZ3HYmfA
PRBbEpAJkTNHrR/z0ggxrur+ulIyNRWy+lLZt3FZeRxqg98yrwxyVbP8JjevGUB/U+n33iVBpo35
qRiZlJlTQf3i0tJOyvaqjT5xSdgPDtPAWqp481WsjlJPaUMjNs9W5Z5Viiquuxk1TAcd1FxFsvaj
4arRyhRt9/oV11gTtHP2RWnsc12S2qdjT4oroojzyT5YMyh7nKRW4FrGR5PdIJht5cEVyOuqzr0p
8UGFYIb3tRItvm7WL0U2W0GLhYEd1lb9CAcCyPL4Nk6y3mPOdAOT/2Br5EHN+fIxKbLPJZJBM0k4
IObyRjOKLSeb9ObRJfcgLhyU0S7LDy/Nhv8kSTuvrZArKyDJiAG7lo8DDYnzsKDcXiSya8BR+7Rg
a14i/n0XHZeZTzvmB0QNF5jRI+4mzXSOJJjASR9BX8SMohfn3K/jcB6pt1z8LVdjGQMZHlGrgZLM
Cvb61m14soxVBnZPBFZK8A+LvcUDbcsvgwEnQ7VJeSA2aIJcuISmDWphZjv2ZONQUdkELKcUrZ4y
1D7nUpg1LuyScTzogsXcp8ZrMhHXh2gl0GPN3U86VAO78mqnf9RKJg6WwzWzmb0GfQ7fxZU4w/DX
SDKoCnUW5No08a7JOvRaaApgymWBvlE4XIFxA9SC75ol1vi8Vh6GjBFeqlD4ykJ8gQ+n4RsIEEhE
xD0XrR0sK8g8SMHGaXHIHl17iSwV7tUyd8C25h5U7NqA31srJwSTEKVA/Z3NwgFmS44D+UqFxe7n
iq8g3IiXhiiPlGOWO9Ps7qYV6iVMcYYoGEd3M1M5P2trH0xrz3boIJDN8zbUB41uv52/NQbgb7ix
PLx6C9WaNpKrbPI3yiEMXEZ8MNcIJUYldk5k3hsV/kChYyRvTNqZZozMtjsMJnNjVZowbwvPTUjY
rAbnYYnEAwlnj0uyzjedRdijQqpIgN5x8Jj+k+OWoD3NuKatAJSI+kKEDcdrcg9OnyuHDBH1vpej
IHDV0n2rybmqwvrnK3GYlBU/gj0/YbVfsbpHHIXzqVRAwRLkydU8Jcd0YCTkKwlTyZzbLxALG4ZT
9VqTPBVMyZazjuufLd7GxpnnFkbSsfTWVMyePSh/UP0wmhWvLeKlYImXK6mWGlZsea903MXVVcEn
m3GnbFx3n8kqvhp1Woe5cNYgQ6Csj2lF/7bwDKQpWxBlfaz5Ll2s9QHBssRlS3A3iesKEgKqLmyQ
jAUrUMmGqXKwLkYbaJPu+qo2klAB5pnQ0m9F3DJqRD0zQAEJtPpjKuAuJZa14zpekgTDdk4TTNBR
nn0ZtYhK48+kLbHJr8lnHRPuHpboJ7btm1JdrodmBVwztNdWG0YJt6UW27enqVm365bbGGdYocj0
oQ/amGbOaHiJxrNQpCycITmspuBO0uCCxQG3MgxF6VHT6SEUkNZUJ9SbjmVgiRtjNXtSDeUQtJP4
I8cuyFWme27tFT4kAwdhPPZEeeyBxzM3Rq9gZPXGN2AOlzMBu6PPwRVPKM3qLVP+1ZCoqkpJU2eN
5UuRjlexCxJxWdGGsafcW0Z8P44cgIqSgd4YdtDzCUsWqxo2+tz5KrCLcc0ekbV9GsfUDaQ0H+IM
PURuHhNSvT2cNowRtiwIMWaeWbjVqeb7AYo19nievo7CCMBpAz3mRdunjILKhEVNOLgyQ6btI1gp
2qz6jvVczGkoTSHPi1LCwEPKA0Sv3HGXYN/L+5ZxG3aAxuQqE7cWoQrLFCydSK6MWUGREcnSpxe3
J++D2HUuibr7sPb2Pko3jSv9Lg/52zXK5/qOvnA4Ym5nM6D6bdFZ+0nHRWEWT2jtrkWrXuvwbLyy
qGqPbKY4iKtiupYb/lEd2hu3t0teKs4EWktKOBtgiepVZlueJCo2Y/5OzywhWheO9BK9guVwDzrv
8BUKlUPD105sI4e8pxPErqOfdCVDYkuoLRnlSqh044LgRvVrMase5Z3wlLleroZs4noPtsKTc0Ze
V7JuQujGpM9eh3lk5Ve5AioIpR4kBCUwMuu+745jVOmPhvYF11TrTYaA0iOmuym3Uk+MrX6YCVza
1HcPyVRpJ42sN69Wvi9VJU6lBXIUfcshrecxSNbE9LrZFee0nb5ELYOSwVXyQKwu4gK1kmExxKd+
Q2qler0rWnRxECi0EJriVVZsAvRiobGWpgethbVQqzja5oYo0Xpmxp/CM+vihWBseKOTSI9z01wl
hfiI45sodFV/ITc1P84YLjkut/OvutZUDSif4ydJhHZJVIwjVoSAhj5s44j5DBS53QN3oYExF1cG
uMMYfdDOLZcEOAvGmglRFwJcGFe1oj7maMa8sRuORMaNd/m0QGNW8WgAWCHQfb8QF31tLUh8EKia
50YsYT3O05HbtW/P6Nn0bQfG8BGhKt4rhbxayAftTNZ6gSLwjHCYTh91LHpIhKQ9HtDpScHHfKwk
s6vFEmfIrrwEDoIUVQ+EE+OnBnIdw7cK5FS7B2VBjEjnisKuVC1cS8t3ADZdkHdpuBpc7MwGk0A5
Ry9RiRhQUasw6pSXlrwvdtIHCiF0FLVz5nATThsdbWb6nl24O9qmDt+F1Z4QhlAY0vZLpVuCynSR
u7yOqdntdSO5p00tAst4IPdFJ6PJW6UuEHiz/WAkGimha9gFM01TUMhL2iG9ghtNW8QZid7NiWDK
I2qPZbTPWiTDMufyR2sp60cFin38lA2cMKqu1/t5EeI8yDT1CU2gfCJ8xscY44S9MY9MhLoHkIqx
148cK3Q6OGAqiwtnmcE56sicWjJKd4s7RqfOZzJJ2RT5aWapU125gGCMQv7BsKEISTC2zkpCjdWn
BfBFOUe7vPhcYkMFmwU8p2tPzZIgeM6CIsGUsbhvBQwomsOqxCxa1Ecd7I5vqRHR6N2tW0XliZ85
aBfuJ4ouSc4dutdSzPdd9EaCy6uL6WzuMhpcmojCZPbbuWKnNj8zin+SRBotUyTvIukEHDihm9ds
LmWOn6ZW8em32kFEUOZj7TUfqYKzQalCI1ZEYHbpE+5A2A/F944KkKM92+4jddgS5iTl1KP0HZFK
0Y9ZabJz3ijBinwGoSpmsnJM9/im/NQYCelSc+PgEIPcD8rnvhzIYTjyAImJk15aSXceKcHpG75U
if5FQ44CxtPJmY46PAl2Rx8psu7jprH2DVOyUinuZmJKd0YCTKKI0/gguZFduQYQVFC2S7lZ1/Sm
4g4/g4Fd2BmEFNzNzRl7rEAFqiACHq0GaV0H/VSrpXOo+w7UC9cZewhmskeooe8Qkrc7pR2RzZOG
zGil8kW9mLfPSGCfAS5nwbiB9ZBSzfu62hY4e5YCZBCZUrkTvNFX3WDfQhVKT5ZMb/Jce6Bctfie
38irBaunREcozMdZb065Nj93kIOQtciCg0IfX7hHkWsKgX0E+3NOhbzmgnNnzqTqRWMfjLp6VlL1
U2Mbh7HiFmjXg+kTjgDLn0ozrb46UIu2e5CHRq70Evdz00JZbc2F/QALDSS0JUyYhnujdG4TRbU9
C7pGYNFmWhvGJWIGFzXPn1SMPUR138guUYHWfTKd9Q4VTu5F2aD7CAawpnHxUTmJvLSdIbk4Mmfp
zQ9rAgzade9jU94u6LcW94l8BgKajistoyOvBpKS7tBrxVWZKRly/vgzYjMqpJOzqWw1d/tu3Zp7
Zo2gPSs65o669LBbnxXaqZUWh7PJzd+QD3ZnfHYh9ulIUd2NHmooYUUYSW+lN2Ybf9Rd1mye3HdF
rHmrm392UkWFQgqPoi5SvCZIM7chOFhWZ17v7JEcVSuqNJ+p7NeKDevKKs0/KPqB9w/ojIVO3LyA
/d4244tqpoGTDzy1LDjOevZIXudvGqIn29a5nlrfiYx9SaBzH1J7fBAsoT0SYwiKaIK2u8Nes3LT
N/UZuLfGxhXb7Z61SY3rDNeqWdKjqZz70VjR4CaR4pW18Sir4QnvMBkV+YikoVHDEvMZIh9UvXUN
k7CR9R+IfT67SnM7sbtfi7g6wnd4rPP0FaqWS7Jk87bqfceDhlMERllJ0V7utbVMHwvF4uZtbdA/
997KG9fLZ7qtlWYMYcXzTfgEizLR9V2TpBXz3ezFtqnRovVpUUb67EAxprbH4XBKhFEhi+oUzkq6
g2YBfsyJx9PcqjCgXBpvq5EdMvFEVzUGnUJLhewvTI4d5SVEUx+u1z4CkrCM5Zm/UcAKSPLNnJEO
WIqdIhcqNP065vayDMu+abOHRslGX67g8o0SJ4DkM1gEGBkgFTVzt8EAFG3f1NmjNvGCmeOV0m4a
p6KAfhDdGhZVWVPRQXRJ0HXVL5A9vo0DHTGj0RP8+hTD6uZ0GvpHKiBmzbOJ+ndrc4k0Ic7AFH5s
0ZIUomnpnq9hWmv3U999L4omC0RBUjic4BZkjPyeFycHMJNfrE0CMRC1p5MBP1PKu4sP2SWlNWe+
FPSpPZAmlj83mv3U87Z6VrRJRnJpM1F4ojFIzJuganfq6ZBlqW/1lbE3R4kZjuzqUXnEwB1Os7gy
Rmd4FFk4KwdFTmwLg0O/hjYnNR5ZgoqY7mm0n+KKow7fOO0YO9+hZ2+IojapCqQkJdHBOQO0WgPI
EsevVg9Wy8ZG6FiKV9QaGD/aSc5GVCjnBidzT+OCwDseL511nSjGQ9FYh4bC2pNuh+iKq2G6xb1v
ZthUXRZoBPMjnim6AzaW4Ka2vi6rSXO379FgF12ogcAbG/WzqRcYjeKMygM1/tSO3XWRGPR8WZ8d
kyueY9jOOSdAqedk3mt65y3UBwGzK56Nug8UC8VxiXR1n2MDy+m8B5qBszXrzM/qaE47hO9mmHOa
lHP8Qgub6U/dH4CY4zFM6SG0KtGoLHq6hZs40a5v1FG/laqehb2OYpdLbOzFM7+ZtaWdmStvTjrg
BUEtTQM/tjr7qKTnIkPWJ9xyCmJNZ9/pv4upZnBuC4cGbPvscnt5l3f8j41zfxkB79/qbWTa/6+Y
+aJb+K9nvh9fqr9dv3RpVf869OWLfgx99Q+W5mK1MJE1GbarIeL9MfTVP5jb7Jb/c2xdGAKByj+m
vsYHIUyBTp6ZLEPeTS//j6mv8YHJLAop3RI6qj/T/O9MfZ1fraKMPkzSKaxNWYguwnDEBqH4ScY6
ZFal29K0PFFX50JbEhCHFtK0b6slTtKh0ba5ccstq1Tk01W2vIEdxbbE/JeplrorB9jYE6JUDnOt
AjqQDc3usYsNEvnKA4XWVdm9OS2jCNE840h8bZ25IyTQr83qYJQpFiiLu6vaYV2q6tcyfpF2+5qI
loZ4/nHpXbpYWOpQ9XZXQ46qK7JpcLvQkGcK4dYaaAY0NdwYhnt6qYeOQrlkrBS9DGVm1fnDaSAT
4ds/aE16poTmx152FKOlH4GY9Lty+kqr6SAeEYtez/Hwh92SSlj0aOMg8y/9jZAjRHl7Z9l6iHN5
Qi3Y3NuRHjip+j8smfjfusY0C5/yn62yI6GFf/v+xkr7RY/x4+veF5pifjBUFzmEitVLt7DGsmje
Vxp/RY0KTcWh8+maOjLhfy41y/xgsj5VVJ08/iy4/7fU+CuEFXxTvmiT35raf2ep/brSWF2sc4Eb
ki1At1S+668rjUwYxTWGmEMvrgJpPW+tjDimIBibv1BWba/dT4rXyz+lsbNYusFLgfj1t0VNK3fI
nZ5/SirkHEvwqZDVvEWYd4BP93pantM623eE9kA6/pS15ke0VxxZCiw866w57UHG3Xe6Um+5hv4q
X55XguRbg3Zunp+dJrvj2sR9vr61FeXhpzf2hy7lZ+yNqW4yk3e9yqaxef/pNeT1SMMQorj2Jnb7
aUtinitn5gwRKQsT5aii3Y4zoyyT22aQiH0BCHUkB9y8ZRz4arYtxD4X4Vt6Z6wpnLNz2xTPamNc
KbK7yfJk5341x1mhxw+sf8xhhgy0h1WXxDhnPVrOQrd3ORQ43ozmoQBDBscV0xstMuJ8saTZm0lr
ISzEVpczsOuvCKg0T1FLk2FDckYJsHMAx2VFdtdiH3Qrm3wcHft18rCU4hxPLgpthxscrjangcWo
tTbVljJdA1rnalR0p4UumV8oOCc1Ziw6VOqhMN5QESJdUJOzkygfRae99Sa577W87hYUv7RAb/W2
pxVTk3GnoVAlE/TFWci2IObd50G7twtAwg6OfAIUdswxT7mq7BUj3pJcgy7hRxns9tzkzh0AxuNA
nkjWY5xBX6dOyDi0jSuX0BubontJ06QCkbglBx1LuDYmQsLR0a8IuLtLkuxeq5SDYP/PdVLjZBFu
D0e1NAetZgcHshvwPteemaKn6PLzRPNu6aOXXG0OQ5qEJT75aDboBEY61q2vk7qll/P8uTXyCWJl
huyBzj4K2HmXxnMoE3Nfwh2fS/3jxjbOigLluvKo6zF9BSjWenujQY9tCtKCCxqFPb6SNQ4x0L2g
6r6noU/KEO0a7VgRKJzp6V2T8xsNkrFYVMcPhEqQqCdvU5xDPDkwAFscW9yI8038YWpX8QVjUpON
KNflupVfpAEUpqDCqTouhRmVO0hkCuqJkrRkQt+MHd1CU3teJrrYk42eqB7Xb1aSfIxtEhpN3HwE
Dgi/nZglD/+XuvNYbl2JsuwXoQIeiSm9pyTKTxC60hU8kPDmr+ob6sdqAXxlI3rQk47oCZ+od+VI
IPPkOXuvLcIXMZQXz7B6im0uWJYXf6P7dB9clXyeSa8SdCicfeaXDKrqreU12qYBPgnRQXrbkDH/
0ovaZIUDYmJugVpPY74za+fejvJNCZlrORb1x1D537n1A2Tzt5TukhCyW6UQi26Ob7AV0WT4nb5s
i+HDrsVOc0l5QVO1bUJCBznJuUviRdfolGnvhsa4KAot2JQRAdFkKJz0JHurIS24tfaZtlCHXZ9J
c60TQbVMXRrbMNHViAuiB5Wm1sojKZYXZ7A/PVh6o82sLIaKzhhcMGEiSoYY7qPsvHfgchmBJ/Ld
NoudqrvPOe80roUzIjqOtTq3eSbErbKD19KLVkKX38EA6636yIVHAFF6bYboaIYdHIZ2PWg9dCt5
oVmORgruJv6m2PrqZfxaBpMoJHz1UcS1TbGzKPl9Ub27TA2ZxU8ydX5eTdSgqjx6pveb6MpvW4xr
0SaHRoavwygYtcUPTmR92SbYEq0+Ic9VE8JWYvFVm4jcXJQ/hvml6OE3/ulDpYm/ZVfseml9Oeam
G208FTrJTfGDWsufoWyW0tEfvbQkFVzdq7FzTAQnfit5K+RjYpEFyiBJEU5EpFp8NZXPJpE3ID2c
6uutP5pEkTVYDfqVQ6hVxf03tgUJIcY2kdrIYTE+5q2/d6vJ4lvs8NQ/NAMmJKYHSsN1p+gcZGqf
mRkCiip8MfN05QPRHDBOu53y4HT1Owv7V1MTFDIutR5yF7+r0KpDFscP1QjgeKRJVQVPtl3uFVs5
QZnoOV1WlzSdzNdym6URsVHjp2YCVPXKXe8hfoWt0eb+QQwcZgtWLAi7ihu9VX8Shp/YWJuSMPAa
eVRzcMp46xsWsk9lhZk7QJBfQ0FDWDWkHUoMxuVjvnTJoQNTYj+WjegZZspLWciL59lHiO4b/PcN
AwPna9DV0/9bcez/r5WerlGL/J9PU+tKfv3bv/4v/Sxfca/wKPA4CsFzo+J3kb1Ofsl/CjxN/IuG
L2rSwhqcm3SNouG/zlKO41AUor3lP7hK/vMspTv/Yk+uZEGVpKmGxdns/0JBa+rif5UuNscxQ3Mw
QMDscwTnvf9ZumC2m1Jf29+wyNqNpgcswx2Ilpl9kLlfTcfaGlqboc6yF53Dx2Q5qsLaWuVGWK+l
go0unrklY5h+V7Y3HGhlZfvG0nr87NDLAlW9RvRfN27TGZvAvBmYng6MD1ubzkQTsn019PLOVktK
lqaxjtGReGuUCVZs9DEqgn5q4CTq15TtWCEG/0haRdlUgNv9ujDW5RQyYGqWJI/AirdtKYozMG+C
0wv0j35vxs+DYmrwJ7/nfF+vskjNy7FCgHls6/Q1FqI6zFk5xPB5qy6R3Upngz0kRfZUGmp8Yl4K
MGNiZQj1IPLaX1cdC+RICvG6dqL/gDI2HjKMuvlwGDQ+toTVnO9JO7nv/cAjdK+z9yoIu2+1cTqi
yRAHZGFbH9Oig39vps26dskSz1iOVi3GVgKJtHaHtyDC7Koay/nrRZYzO5XN/h7vw1ZUBSVu1VqI
nUpLcN/IOr6osQ4zRgmvclSGCyp9AuOB+i+Ai7t7P5wIzJFE+0AAiXJIyUuDm8dHcnqgUEACYVQ1
1oVSRKtRUUgArhQm3iIbAFOT+FoTH3BRa8Kyej9Fn6ygCSyYCNb41JtweEe/nGyRNhrbpsvUJ4xi
dz6JOg4knM8Q8RDxYI85c2cZTXBLla4nGQ4jW0RUbdXIUVuZml/+twQlIgEspibmIekeVcRmLH+x
+Sairt7m1aAgt3yOlNQ+0Ykwt6G03rvwwyQna4rEqLVeLO6/pkEiV4H+ldmfnZ9Uc3A3wTQdJJeL
o7lb2FPsMh760PZoZenu2k9jfW0roWB2yrtouJm43v8a4abBPpkiz+vS6dd2MVZLuwrVZuEgJHeL
ht6zN3rH+UFGgGvuv4I5JqTxRIp5iHp0BkOBI74z95nNfMxn9rMIFbnJTEX7gyBnT+JhfQ168xxH
JpxuvNS72ELx5U/02tnK6Zguo1VintD1FrT2w2g4cDmhKyKxcZGjLniwinMyBOYPsHQ0dz3CqiJ6
sYsu2KYVgKmupTqbOO4gHYFPmAu1dILjjKtyiSz4h75omTqS5aDiD9R+LLUIyVtroGlWdnO4vyJK
1gA4xQEy5qQTlnZALp0Rf2CjEq9KC3sfbsh3lqL9vT8zI20nELCgWpqE8mCgz1neOEsn1F5iq0Q8
FBSadawGlzTmNqoBv5QhCJlRvXVdNyUe35/gvoaEq2qY59MGtlDFWczVnrXcem60eICbUwUPLNXy
QzT2JyPy/FGEya/o2wifLc8AY8RrJYq7fwzPIvFfqymXan5wpfPggEHTDEc9ZFFG5mnS/BAu7SxT
SV/IDUm3SySCvnGlxIpBo4hMpLyKTCqVOGUC5EYk2OZkc07/EoEkUn3fR4ExkTFbQunthIGC49R/
RfYb+BYk79gMLjA4u8+hG6NlZWsYcDLuWzuhTO00+cZbRCafRwy9asv8D9xbK2v/JEEOhhh4ySq3
XQLMJ1eSUjs/QQQVLpRDjsIToxdObIJ26J5Lc+gfHLM46mR7XUICSI8Dmrl16lrdW1N3F68LHuyQ
3MaZ2xX73e8QUTt3OjkLFLGkxaPAvsIdFWu/IRuZbMr1zFZTJQf5u328Rq5wqtgfljTTSF9i/uGr
QUbhVV541cZjb3mvCu6uG6awvZL32qGsVBDGyRhgYyjtG0j1d9Rm8bokhP08wMw+201AuJwqBcUc
JWTkwjOEbrycIZfNiOYMXYtLAaxX11GOw3HM1KOsAdUkcf07mzFLS7De4e/zFoiuqp3ZDzuzQwHY
TAz0MIJoWcaQRpBrDs0QoooL5Rud6wLMhFrtdMtcaYUoT/MDLCexddW3yZRs2hdOKYS5G5YXkWqB
05zguDkPGIEw0A4oEUwzrJKarcGtLBH0FTFxEa3f5xfwRdRx06G8q3z7lpbyxUrr9iB75BdODb5v
/u19/JnUoAMDtiAONZLpu4IM3fGRuY66FDlacYHD/1y7yDBbM7/OF5/I1mPOkqz5Fd7x5s0vGNSa
rmItx84sTzNIyDeCcOlyenYTpX4yOvUoIPGxMrI0LmJS3T+jJDvbZm7+NnUJc/E7dYhp63UEULLC
rC5LRDOxyXTewN2wgZsNCVWU/EFCJY41LB9qA8+GhVhz4ig9e4QwEc6BfCTown6HhDVfGdy8pqM7
hxlzYhnxsFc0opXkIyl1zYUooerat4lC/W+XW8LyeAXyHt6+SUqj6pAxNEwP1qgkp8EYtvVYG6+g
e740ORbvqtkepeMySlYYCMfS0Y5xj+CV2Sxc3LEYbl2gXhClj2ApoqH8UfWDGkBGD+jabqvYsi7p
GB0gsnc43d8skUdH8jsQCQpcKUpbtSeRSA9RiQtAe8yynWenxQf5vPrJ78R3DiTz63984PvENDi1
Xm7veLOJX1167cYNQH8j6KmuwfTQcomcNN3fxAMjbxtN/DYygoZ4pgjtfa93X4H92eT50cd88u5O
yq9Wr4wnPeJfhkkHpLNsJ9BRi9JUp/sRW9h4yrgsPiyXn6QgD1cNT9kXU2yjNsU20oHeD7CMt7oq
oqf5YfoUjPhir0jir8ts3Ji+/S6Qjkkm3IERts8NQLbnUtjsmJ7LGSXWlyU+5EOmElJRK/XNTMb6
2qfYk2bHvxPgt1ADOT4MBekPqEaf9Mz84t6CIOCPkHRyPdPQRZQuNY8JG4i55TqmpNhU3nTiTz0T
RKbjnN2wxUJlyWdfn2g803oXlD6ghdjfziuzNi3PNWSe5hwFafamqGAjx0EfH119CDEqL0yBlCpg
oPGCQfhoKl755TWZh09L1U8j7OGTp1frHvf3jqKpRGZrjA+hqnyObcCsWvHsnxKcv2oIuTC6Pj3H
Vmaf8xoNF8WNfBNa9NGa3BBWZ2gbqF7FR9Srx1BI60jIn1yRm/C3cFrjLWxSa6t1ngYsrjDfQAYo
mIxA/1VglHK7hCAOkOAJ+oH2JOto1RkifjBCv0VLOKA6GTqq5YKCYyZsj12jnYls2KPIgYcWWa8i
J6+maJxoYdBheUIOTWprrMdfnmnsZaDuusqpvvq+ICHWRFDU6ZjrkHj3aMF+Wj6dN21AXC8NOG8s
40OboR2L+7R6DL2ClF2/b9ddfsQQgPKdD9QwGM5048SGJ9b8WWwq83biNHqKYG+06a855lLLgHH7
srROBY6EExc+nrisGpF2Ze25h/VxiIExww/kJSxE/5FgD2VHsGPyrfz8NG8VSgtSJmUeAnBHoXJq
asLDIrdYVa2eAdYs9D3KO6TTmRx2qYmXb3aj9m7h4IGG5WJOSFvHxsDSzu6NVLNIPBXNubaIrs4r
0p8g4BWrpG/yl6Zmyyj8sjnWCNSWNXCpQzDah7lonh8GOt0LrCg1+psWQeA4CVUsk83AVTczEQMz
ntzUc7ZSDp1543cV8fOD9zN90INMf7ct5VaaxisaSns/c0GMKCKEr1QRsSVZTdERTfFMBgKcOvqh
2fYbw4J4ttnbkJlWAzKw3j7TZAI38p8fTW9sN4rgOH/+v/4FMkEgmmJfGsjy0BuR4Z318kLRJ1ed
mq9zFkukOUO6jrVgXDKfQMA9l9B6ixiAgR3jN/jXuQykB0Ja5pQMrb/SkD/6VVidrCA/3OsEkOP5
J3UG3eZi+K7c6B+rtTW61iqKSqC+bfU4n0KjPvu981oCg0rBwVdWRGM7ZT+3z7o6bFU70R/wBSAe
0pXT/FZmEArWXQZQinW/C+vgND/UrY6oaXr4b58DmbkL4/Q9kGTTmlyKh06ZEBhFfh7LYngIycxq
Ky0+JQPTPrKr6s0sargrG/woWBM/tQiSIl3O+9d9E5v2rBDy5uoetcoCSO4tyASiUY2zV6nGGRul
iSSKpwE32LrIKzRHrr51pUl9Erj+c4iQPAtCZ2/zUzcM6T9zjVNuKeupCIrDbYJm8Y3xLtk3hfYH
WYGz0DvvS8ZBeG1dUa2rICFmlRyC2wDX7Wohu6cMbWBFPgN5TJ/I697cC8fpmRPnG1Ehn8plbS0h
NdQP03wDBgIK9KGyi3WCqWwgurlM0A1GJIEimi936JPzxxhq0M4Tk1tMNyqigKz1vfKaOglZSQNt
+tTcTUhTLycKObaPhE1rK6MhhpD4mM+2rz9547qTUoflzSMPYofrGAsc7bPbqNnljebyMmowalIG
5U+qKnF9VQVQVxd6kCD387F2Es5ejvaMzlLjSKAiAW2bU2vzRXbfVdsiUdIntCr+cqAEvRMhnCQe
rkU1EtUH4WTbOPi92szbqPgbP1LD2HsY4293xLoVA4NR8iRZ3zOm1LEtwatqS+xK1reXONwJsVO/
ZFnG2q78Rq47vNN23TYM2jdBGPR7AtJfc3I+j82MUqlqpiluCyQ0CNPs3VTyC5iJVQbkd0UUPFjW
qYI2Evr9rtS6O9Q4KHC3+mSSsEW0xXYkWfow6Mrfwffh3GLR2wxaxaG5KVeD00XXqCXRpuyJMibS
fFhVxtiDZOurf8BpVeDWh6LD3tgYwNpIoZ/5BRrDoCtA2EWc2nKVMheUw1Nmt19IXB7DEZZHqlGo
4s9dqhIfttBuQslvla+9qPrA1IIyemH9On6/igL/jdijWxpFL9Ly/vgCYZONy3UcMU8RPb4MU477
ZvWEPcSqyOrVGSpFgZArocbs3iWsgsiYRmJrmFKREl/qcDSAzqvBmlZ1IItDVavboYxeNA0EQWiU
9i4dCb2kgU9m2ouaW0+iVEkhoyT3vPI5b6ewHrLAPYdU+rJr8BMVTHWmaAehDmDM3QpTSx9tpwj4
RcYrc8QIscaM630kmIhJif3lJGGucpdpf6kNf7zU1ldppZNXPaFbx47TbG04i6bGlWzgwzwnxTcJ
2ulZLTEfmMOngxDwBO0QJU10mgIvFqO8kI/urjF+ryCx6ltPG6uFjA0Ttbv+aPTOBe4LtooEqbds
NllKOypLtaWCn+fqSsR7ro9ZUth4ScA/XIgbLhZ4/82dXgzJLmykjeVce6KtwtXh2W9Bgo3d0qqa
rNZOuVVm/BmOQUxjb3z1AfQu9CzeeHA8Do0AYskQokg99crERLu2ivpVWWm3d4lKamK6895EvSd0
ojkLX9nGZKWS4BacXDaUU0G7rS80ue+4AWVWVqs0RthPc2xtfidKLhj0Ic632e1Ib7gYNtg2kR0b
neGbo2YvWHvXY+M+umnl/jDIS0YFW/1gX8nxAntbivEEvhkdYrPtFTL6MFQfvNJHdKZNaedG/wgj
C8NHzQSu09QFEnFFjPqT0CYLXZujuJX9HkVKg2fdS1eG6FDgF2jHcxcBVlLFSDbEYxIichVZnO2G
1NpY4fiEDw7tGdGWq6JkdAueSVcSZk69/uamqfUcC6JtTcSbuGVMnFUBAmsa/u65XlguEBS/sPPD
SPjV2u1xy1klUUD0rjCRGtmjMvS/nDF+I6CkZNOiZ9YlUenCBOEPRGShdQ2A7EIekbEdi8gkHcdb
G8itFoaGRc0tJCeRgfFVZh1agKpR4nGmZRRHORw+JvGhytxsr6oYXipaD8uAFgiiPAPdd92Z21K2
VDi5mp8HjXhH3g/SuMeD0HhFphgbj/TiHZzPXYlbeBqLhcsKhR3Cc8JMW69E8Ob8Gj6dw5AA+y26
XhNlfPAuRf2rv3hj/lCGav6E+hX9YYotCqlrDu1sFdHoc4zXpiv9tSwRf7OUHyCLr217zNaVQ6tP
Vw30t+Yx6WpGecoqUYthyTSF7oAa0E/OtBvIhpXnhtUt08PPPAjAOVRORucp097K0t+5VXzQ/Vw/
N628qr764Dj6jyonoXN6GYa6WxoxE/AsS5/aMGw2jVJkh9Ev/SXWsWCy9NBCdmhlGWl7cJzu4tfJ
iRwsa69A5wTP2h3gR2xHYsSWvmi/2aLQXnb61eqrm+hCoFagWYifr3eZ84mmjhMk6YDLpzAfDkRC
KZ9pV/H6xpTiQQm7t1LpVgy2A7m4e6djzyAVA7qiOozMLfgFLjkkBEWh5itMisocxn9wqEb9kpfj
O1FlL14c/k6vAb6K+G3Qh99CNRicEXSJZai+IqX9hcUUnTOjwyhOY+vc+vqjxdGDPohCdMFaSzL3
IlmUT3EMYKBSkj3d2L2RFyXvvalvR6NjUwds/2Q+DBWThRAK9lai0ly4gwXcsY2WXS6UrSkZgQkN
Rzyzf8zt41VUunvAeXgjn3zcBO5rAA+zHDknwLJe9przHDfpT9QStpxPLladywB0R7lKJL45sp+2
NAcwpidcmk4VUi5i1rUD/S0Yh7eS+TUCXdQPBrpOSEu/Y0N0ZpnTla6JKF2Y+thB2W/AMhQtceyD
8OhDI8IgPhzft9cgohx+c9s/0g/EEe9kD4mhXKIBWFffM2eENaFSuOL80dfwKYrVWIxy05HyudY9
+WmUJs7+Nn1CZE0z19ORJSecTjvsN3leDO8DzMzARHFguAST9i5eEjIKHxBlD9sxM09tZwM7IAZB
s/Z66bBPNlpBWVxmi3oCeStl/EO/HsdlZBC/OAIJjwxbPoRZe6HW/ZOO7ZIKzVxU7jWeaqlQgQ9d
VK1/VK2u34xeKzcGqUps61A0GAev7RIac5ATYhTGU1vEWZVa106mKeXaOs/dKBNgGvoL3+4tmwBy
GmUOR0N4wFJVCQ6VNj1/KuelXuMlIwvDRSib/WFJ+SowQlF1kasyACpWWFAwyLZ/R7P426FN0eEn
LeM6criGawBHev5ZjO7J49AGvSm+XpMyppsfJ5skJnMEIOrjmDBqIMGCS198MmXLF35o/vX7zF4G
oZbiALUefJH3gFT0D7xmkt5OpfOlxIcpqXiLctfYFvKlQK/7qsr6r0FvDFFCsTXMsrnmMjM3vGZ/
ScXhMOe9q51GdndLxINW5Ac54sAx7KJaUljj22e+Fdsp/vw83RhY9lgmiGe2Moswi7aql9YYg7mv
N549RgvoNhNCzvoRBU1yQ/8Lnvi70XsaELRy0IaHL55tHOpyFIsq9lSmNe1HkAMKTP0YekpXngeO
f0XRX10QKpsCCf5qaHA/pu2PcHw8XXb8VOU9gnUCSgpSn32nx7bZGCstbMaXyq+3vbQfu8zhwJMq
dFzB1wAK88NNugxQ/+Z1V64b+FUHS/QFpO6UDiZygr2CYgz2WPsUBn8jueLkIHbEJtTrsEyXoyc+
2oDOgexp+LEso+KWsuXe8FZeZgf7sVTUfTb58uo22XJGu2px5+5FOCFtSbyhq+CTWgyuAeU+gAK7
9h5Mp9qail0Rj9ms3MCmsvPU+KUzSKWKmkMmrYwMv4oBWuRtqmAiRjjNckCf90necL8IfeM7Ir4F
i796CdMNtsmC2VHkrRGEANaZ40XS4tOm8IRD00UIK/mTiUHsFpaolI3se3ODswaFer4PEW1xOKHp
bU7ghDS74oYjN7CtQd64ebNmzku/yECpwwnCynGqV55Q9mPzN3ZKon6DHPhFY52CgY3XblHdhLE8
2bI49Wmyxy+OK7z1z5Ht/TEiGpiJX6ePagjUzYITI/WB+yhtd3ZFW4bpiTx7OD6497qPccTdlWto
xnwTYZdT+F9O5LCUIDTwyFE9tZqxUAHIs4SmAb4ihw6eHOuDjExAN6X70edee+XdPLllsXRZD5mY
WVsxpsXB7mGCVHm6d9UYGoaD7czLHzy/TTa4VPEh9MUFCeJK8WAJ1MIdwBrnMA2iHxFVxUPYyw0B
YIJWQYmNQ4mSJR7uYJmzdXiK+MYeHa/hB7XkfXODeEVDOmL9qASCXmYK+ieqSpBQpUs4qoUkSbcU
/ofjAmPpaEIAqH2faqW0CnBhdLXkmFg8ZMLPj4471ItRR/ylWhq2xZ6QQrQ9rk5TTophRZ1q7h3O
1CV5aTs//kNSdLlhekBoceytCIC84Cp3lgrZCFQHkGoaOyINxokxIHPHckRMDZ+wGc6UOBJUqNu6
S7c/jQ56AOFb6AnIIAhV/BJqtB3TmAmh/Vaqxm9CSkpcmg9tAmop8qJLECrM0OlPkEzGqEVj/GgV
t4igQKI4x71WyjeFAgkIAyCBva0pvwGET0oF6E4W4Vor3ap+tKGo1mHqhQeVrHGQlMOJOTJNm97T
jz32hVOnK1NSMxvjaBnsuTxkg98dof5j3I4xoyvp2/zpPorNfQz+EgWz8WBM+BLLE5xBMua+8+dy
IO7SxikTWBQMilpbmMBsfFYDEGE9cs7M+qlXxoBzK8+kGsQEL+PxVICZneeHMW4+1NwUW5KO5DYX
cPj9xlSfUtusDnYBUmt+6ugYngxGXHnYPYyJ0N/s0cnW9C/oYOFFpOpCShXjpligOGOgnoVMnzFW
S6rMgyc4Z6eypU+nsOKYEfKDJO/S4z2fOlAJ54HHGCxb2cenMfOavdQQwgUmwm9pRRpPxaaJAC1p
VlAtOwh8i3HMjbU3mv+kdEnpr+/fziWyYB33YbmeiA5vaDxrTOTEhQQmugbyZM04w3auGOg0O+Gf
NR9kc4lndxF6f9NpAj3Hcpnm+KmnIHCR0A9r5n/WZkYM0u5WOPSQlW6A88p80//I8OLHqdseiw5j
zRxvS3vz0S5L4+SMSfwkxpr1yunM+DwDn5Oy+cBgZN1cUEhPOhlAyDPs2kFj0A3lo6/syPvTNuzp
3sbpZPFRYly3cphpfjAPfpqR0s6odv2g+w8U1esAhXuHcdE92niqW8l5bX4IGnH0yUKoph6Rr9v+
AcUwqsShfvdVP/3TAX5SE9188WpEZL3wJg3HIuwz8x8+O14ftit41hTPDhE+PAilTY5khe4K9FFH
fVRD1GyWeVMmrQa4xF2rNOVpmCZgrm8uE62IgG7AsZqvwvlb6ImvbsCAwbvlgrx0uU+q6ShgI7TU
dJZbAiHyLOuIezbFh2OBhIUFRu4M+ljtkFe41+eH2B+lBDEB6wjCsE5jmlbAyqRFfeqx7oJqwNm4
0JAy0HVhgJ7DQtylzCgvWd17l6HQbU6TkpVv0hYMQ+EdFbv5MUKl2wjaE3WmJ6dk4ldr9mhewn57
T6AIrJ6jRDWEq8iR7mr+jvMDWAbmwB6Cb8xjicfQ0CXfFfEll0x07DGOp7p1Nmty0XIbQI4voQ4H
QitvUViTo2INbBG1y8kVzskmjz3tRug2vQHVIVGDygMIhnQ9HG78vi65CGsDjz5wCZMozvl1h/dR
nirEoOSbBaY85ipULXvShYz0HaHb9YeZNsxBh60r8TbdkBVXWYEPMJ1sak3H/N06HtnA2oXD0N0K
rPrS7Yqr52rtIorhl5AY0JM03qaohLvu242Ycg+qzd3qV+7R7OkJNyi4D9gpvv2GpM6Zc9unU7u4
GOxNZlXlI7DtnYdA9FwlCGLvf3oSSm8ZcO4/StV+n++GuLbCNfxu5K5uox2NiX0/fySDftg0bkOO
TOUE59j8nn+KyYn67Dv7OZGnmERHHGriU96WT/fVsgYRQOJFzC9LZN384BOLHeVadJx5zWkcU6r4
NcieBidWVdKovn8U+cahIZR7fg/my2V+I3I0E0s1sgcNMg/nuILGXBZPl6NNZ8ptYdURqCY2811Y
k7vIfqzV+hUdNpYTaV7E9NAWFFG2gMQEJvkR/3m3S+24OTIdWyWjbryJDvtNbzTmOa3Mv7pq9Vsm
BOEOgLHDQC9WztTrATG/NJbGkPA+GrnDe1ZmeJ+V5NZWwl7JKLfRPWBtT1TmZyhntvPFQTeP6f4h
4vjSoJi+JjWNwJqJDq8RaXm1amOiKfpNFqVbVqqM2DOoiT3CrQXKFDDWyQDWOMvyg4DaeG/cUo6e
SC5z7jHeHOjiw/1/iLL/GytBuoUdWK/wH1i3AYBN4OYmCtEHAzLKY9sS8Y0ozuXejEFt5WkDxcnG
Ukve5U5LM30tuCAXrpPaVG1cvnPyTKuH5BfXIrs00/g/zBp3WVm4QetKbuFNiBdkF0/II9JvQhfX
99lQ6xXvnWZyDDPUHiKKyR1130wqjMEHrXD7ZQue/VhOnlnXQm1WIlH7ibxbQJbrrtPiagMfIt+r
OSfsug18iq1mirZ3wSH3lkQDb9rBY74vbLU5K3gCT24RDncd26yFkm0PpLosVm2HWmxOp5tFBNIh
nrCLWZ6ZRv71wY+83W950WfrIIp+YEEOn6qdMXcD8rW6i4dcHYTRrGqa07BbgrrioD2pvKFREitv
+hxxZQfZj+IAp3PU5AmnFfIWnvkdpXnUWkhvGLy9eBBAgykyTVNRDVd1f7ZsBZ5xlokj4sRVa7b6
S2c713m3RMaC8Z4vk2nUb1VMVcsBqyRB5+yY3fQRsfTgeBR9ij3pwpXZG/onjOP1KIC4jN2kHzGo
9OYlYr5htA7VkcBnD/MJKsi8ys0PI/FFCLPZNuwQ8zLCarkdtUB76fX0yY9l++1b+ROQ6R0Z0Rmz
MXPZaDWAX6j/9+8/uiDJCOzFYF118dYzc7jVU002VDTB8ZwNW17EP2bFVENFWkVOH1zq0ixfOydA
Zn+9vxV6GT3Yls8+jk969ErtRvvy/icHOAl2ejN83dcyzRr2bJagH6YNuU6aetdA5YlMD46hkMkH
kVWPIzFf3xybNwRs9y+zqgjKhZCHminadxmiKhAxTSPekZYYGXqc+66yRybC3q/mJ/WrNaXFpylD
Z6ucqMktpwDI6hP7qg3W6FPQcMK1axYusXIsOe1w0AwOx32hhM+h0W1rDs5rTRwyBtakRxAe5yXl
TdE15GqDyssVtqy9tZkF2248R2xKkRJsnNooD0DXOXL3HNlY/GOCJbtb7PvFZo5tD3ukRJHj7rUU
a3kTGO4BcGO+9WIUMYU/Kmt026goCSi7knmBUzD1xg1mEHVbwYmoi/zPDBhvOq9dWT40nDDnbAXp
lA0E2slOtLFzK43oT6WUxS1OJByw0th0U9qF1cmvOLSNk6G1N2hJzIjVtnyMhyBZIgcsN6lSvxPl
1e0yetdMpt7Tru4prWoCZ6ankBdvaPSz8/w7xLb9Hg92fCTr6WMedJuakGejHZiv5+FXbprDu9oQ
CB9H3tc8qbOp0VetFJwi6CM9dCXYDdemyRAWTnEht7iEImUwb/A160KIbVFWID7gL2gOSggrt/7R
0GkMImll6TslHf5wEjfQoDX13jC6e2q5aMcWFaHqbkbL7nh/mj+24o87xaLfVRaTvd0ATCvnbHEP
X9h6LglCkfQbE4bEsi6CCmGI7Jg8Xe6LZYDEt0ue6UjQRZuq1DwjPnhe30SXBptOtvnF+8NvrR2G
Kmivs+IxikjEipn0bCM6Vmc3ShHqmTC+FCfwr3Zufmt0Pt7omZj7shNEYgKobxTb2Ie6+tqZ4kkb
m+hHSf0X6dnJawoJduOICfSlOVB2dHenRpn8pwoy9bp8UIc3r4vCdzyblH9TWram44Yb9P09qUvp
zM089mY1cVeOk0rCwzQFMUVymcV280M4Ravw7Q+lF5LxlCcPdt2EB7P2WPPD4SUY0/FLRXuzaBSY
aQMihw3Nx+zJbrrnOYZGk8mliijsRUc3XpvEg7jdmZnHxMQFYXgzvZH5ZVD7EBrD8RgJGO7/Tth5
LUeOA9v2ixhBA4LEa3krL3VLLwy1Eb0F/dffxeobcWbmnJh5UbTUTqoCgUTm3mvDgyboaXi/XTUQ
P3dEugvzwQ9n7ERLWEZq1dYlN8yfw01qp/Jy306hf83Qil3t1vautUchKTvbW08A3U+j1wGsGO+L
hruwEyx22prWYZcvusgw6Vfat+4D/ELeFHyFId4dQTjPQxdkKBJA+zZly2QE6U1AFvUq8qI30M/2
ges1PWHVPTrLuMpjRq8bo0N72f9mzG6YdXHXh9hv+8A1t0Z9dEIve3DDJ2kpGrPMdohOe7BgCj8T
6+YaBirpVm9KLLz3OmNrRUQDupNkA2KV6WXQfkniUu/1BFUPUCI+LJdLNtNypJ5ZvMlkTYxfoD5z
E5TXqOQ5zzP/IBmJGtUVbozi/nWc1GDTz0qvRWyuXDl+p/4wd6kP+Z+Sax96LfZ/JMIr9HXshrI8
iIL+i4oeMmxPa/K0YANX42cbymATCfu37pqvuuwUPiaC+8ZwY6C0W0cBuiImBz/kbOz73vMOie7p
0Ub+e0f5ehzj9Gw7/apALwpsKK3Is+rJQvHoSLYkW7ZVp6FJovNgcLaJCT+rs+hE9QwixT71aBFN
4PU09D51DpUa6fTeynyybUzIcOQdaSCR+YVgQnD//W8R1D4KeYxEtar6bb3lZ/vtW3a3Ci3roVUT
fG7u/q4w+v0QK2LM0cqJ+qqfMdOOR96r99oliVX0TXL0q+HY9aCOKiNc9NnfcjcxLm6Fibpow3uk
zwapHGtmOkcv6D7zkVZ7jwOdSnNojg1qe1rd/rJN0wWp5t9h1kxrEyLLinbVgdkLoSs1vWt4Ibsp
Na1j5tVwfZ3n6cCGDsCSjN+j4eifTZ+Eh6SBeRck9B+AEd+Vw5AjmeECCD1jGBwM6k1FVYBNYTd6
htiiI8p2SK15riXkDZ6CabBBjZvuXiAwgVdmnvtu/JzxqsUQq5f+gF4HrO6V6U/npiFXIPF5g5OK
th/7KN1GZM3JEiA8ml23JYoB0mOT8dZghjCXRTvzEkWAHu2kvkyRepaFqEHYEZnKtXMLY/ujlXjP
B3CBFlIk25B7h8J39OqHydzTx5oww1Ytg8YwQ4upmGLcceeIDnkOli4UrwPmh3Wu+b9KkkEwkzBS
8Ft5/V71LKAk7T4QrQRrjSlhpRp3YxJifCyC6ATYyK+Dg0uYgSNF/sg1fSsK0mr7lDjwSNGSHrJd
SmgyMjC073PsvsVT9RkHi1qBMWur9a8slBcGFQHK85RWdVsPZCTlD6pV2xHEYUrbDQ5w/4Ui+rEt
GByGYcewG0QTRzx7T5H8qN36+3nu5XvC70R+DGbQI73EJofm3OlHAfxUy+lQNcUuAb4x9RIVMURi
GJSv/WzWGxMphjWz3ymiSOlYqgkCKrh1KiYMMRkOPDfcD55dr4lF+Na64rVLap6y5dhIc6S2oawP
qEwBcHB36/xwXTudywXAQfbsYhpNIHDmimmLNawA8cDvG0Cu9uXn0MywWOjs+rUPmTjNBM7DCSLI
nB4Ca9rw/le9uaETTBMDGsk+DA3YYda+bRrjNJXu73med3bJXJlNZwYnvhUzUBPlxs62/IOlz14U
vcGtwI/YsZC2JIydPRfiASv6TVRsT2mZe8zSTZ4H4e0Rjt3BGaq3hhuMOy9CSN+YYLGXz5Bj39c1
E3a71OikUsEA06bn7nYHSo1jMelP02TWV4DBZGCJrwUAvvMyawAJDLAKqPd0pkFAtADSplkeRynU
rsnWZMCH7TVAxHC2ZHtVQ/NU9mZxosKFicwY+xkkETVVHV0oZxr83MEPs6MbaalmPQ3glZE1gHhv
aU42vrg42IcZvue4faX9Fk3uBvrYgA7NZzbQQT6J7g2dfjCaZrHnQ71pjHGn8uwD4Stbp46gs03d
czyTN5ba6kHgoAa8mu6UisERFhDGqvJ7FOl7B6nWyYfy2BXc7t4HiFp1nH+xdqZ129BnTHDPuF03
bmbcmTyvBB7ncjfX92Wm+y0DjnHFVHRmytSejSqFTmgwgmKUxRfFZW4mODaBJY8+1DkRJwgWuN6s
/TGcVzG9vKkMjC0Dv3d+rHyTBUxySlU8g/ItEcG5pA+DocsTe1zRvDfOsnhDoult65zH0k7CnSRq
FWh3622L6Nzz72icwASpbJ0+fRqr2Fg7No0col93FZycFZIfPA0B0632LkE9u5IIY+HpBRMfQO3k
AJS5KUrotIEmSaZaLsUAi3mQXlEiJJRC4VPGucQZCaWeuEm+zWJd1uBya4ixa4+mujcikFC06xCB
4Ved0aEQOILnlzFVlYECzz7H3vx0hsbaBOLi1qGxMZEcHz1lnFpzW7oYNg0frnRtMYQwNHLXuC6x
Z+dtzCQ5Rhk3vTMZXFmIAve65xT241011v258QempF+tyyx0tBj9J72PEt2HpDumJy6Zep3G8y+v
CtN7XTYcpSA/rCmuz60iu6sj4csOX0hcSBmo+3emfWhN90sPEa51MWxVCWxwNuxn3XuXRdAGYlQw
/kVHUoR+s6pu0Drk407DpMMvue84ZIN6cD3PFaRTQzzM5EVs24Spa1BGrJcWS0NgGCtqVYdl0i26
LPLU0YjqndfRpbEewLy32HzMXQFksxBjcdRD/1OEQb4XYgv7a+fYye/Uxw7e0z9fs/ffebxEBW79
eVSAog0EtkVcDGsgXEeuAQbFE9yA9mmKLABKw7c2xx1o8gRvwL/RMx/4E2KmbZG8FI4ejjmIw7Sz
n5n3WButF+q9QUj6ABTLhhNpTPl3zHC/8oYcDw9xWGcg2KKdhJOAW8paBwmai2/kenFDXrReucNM
x/L8fd4FpxYQwc6IAYUzwbOaARlKfmrRZbRgsDdMNXkYFc2esJnjjW1bn6WbvzUFmvUJkVeTqL3v
jt4x7xAjK6KEzHKhJKwC7UxHtM3RbqqvcnQPvM8ISKrgglZ4poa1HmbtM8eK+82gi/lXUGA1ssQr
wGU2aX0pE7dfO+VCIkZZtJI1kSjGou8u3jS27HWSfgsbce8HS7QPOdvkabwS2GesccV99GRAaCN6
t3z30YscY1251brrok2fZeDPrbjnHObb8D1sj74RE5eCyG4OkWxTPkWJ+cnG3lzm4RV+EOaAEYQd
IHTEQPxwMsUQODB6XFmAaZ7omqST8WiNAePk4NHziAbpQc4CTt06VsbEZ3zVUocPvnTuO31oRzd6
w1ZDhOzCMia7b5Mx9d9N4G8TXf7q7MuQwC5rY347riHIFT0cSDEbV8xwPjuSu2NTis9mOF80gLcc
RMG2TsZPD/pU4/mSv2UgMyvTezW9Z0rcZzaZZ4NtxuscWeCexOkPdjumosaQnZrU/GBy0W0Ib1qI
u3RDpnjelbDIdFG/5hhhfbdvL1nHjkZnV2zQG0peTZoyfi4fs15dCPze2KZ4d8zKx+k+M7+CO+si
uWdTitpto7RcxbbcVkuso48+QxrDp51HZ1rSFsFsvr8IQbcOfpYjhsZ7QJfTKZ36x8Fkuoq+mlKU
9sYK0Cz3BGHU25opvFk/VBkceTe1iD+Je0YX4WJ8r+0raTjBZrI86LqGuKuKfLg0THw5lOYoSTej
V/4yfN5vyOF6l4Y0nVMtTzmJdFsUguPG0l4JTK78FG6gedmYJIaV8zSa0c8gEM3KTNv5EBsip/Vz
rASSutmNeU+x24J/cZjN9eWHsuoOi0rqrs3a3bNl4bkVuAxFbhx8O2xWMRzXPbliezWTDsuVhuw6
1J/2t7EiMRKK3kpoFXMlc6YNFGZ7GxOJ1WfqEAX9JZ7rb0GaWFuv93ZdKKiplx4Pk7sHZ/LPwgJT
GxvOPfBBsMNQM9ex9zWqnoRBXjR8UjJeRzi7Vklk7foZuXNh1tRaCjax7SbDQT3qukLsyN8sE4cH
BJ5bNqaMNFA1EWJS7mrGnWHE4y+4sCnIVNCe+TBQJ4ENxgl2jH/Fc8u40hqbjTblGbkIHAQ1sWfn
yOyRzSAHTIa9RLmwho2Cqghc78xQA4PYuGnZ+eoO56NA8EHUACd0RiHSbTLac4iGjtzX4pXByFh3
ogCTchpMvzkqu2NL5HQglPgSFcNPSyXLpnNKWnIs8plJOY3mi4/JT3IXIM2WBBdrzDaOZ5AwJEJ8
jeprHNV2GHlSfYATUjmvpmOPG9KaX9ypfAm0gBIJ9EHjoSyoIYvwWHfqPA5uglhlHnYG038HJUQ8
BPehzFdjE37M3Ji7Kr/WEX8AHBBGlxrlUvCdgyBdZxWc3sioTlYp1qMM+gdy8KiER42whyOQ9byn
dZVtStuXh+at447jF4bJaCgIiI5ZwkuQJW+LwGI3os/J2LeTmESGH0nHsN+eJ7lyKti9i4A+KByi
J4xnz8JHPI3RAhx8MLhjLjET5gnuCM5HDcLZdlns0qKe9T4trmcrTOny3HUn3yEXo0jk90ZZtB5r
rNmoFJjOrJxJVbvJwQrPzSHcJgU7YRhnx1yGycr224+ibV+93Fv6e0Oz653+e1C1cD9lu8KWMmP1
I1ja+Oxt2aEMY2BGuO/EXDCZbHbwHtd3RW9yV/QdghDh+rvAQUsN+Bjh5JdN4bAqM5HDAOrz85hH
lJjVc7RczluM6LUdzg8kBGQg7I2DPXXEcSNi/fOhGu0zgiNkFbltkyrxGWi8ndwez4Uc3BUo4GDb
R4UPTk0+4PX4EQKfgnZLINcQuavczCToVpZ/M+77hr6d5T8pMV9pt0ZHOLSEbmeEz7f+lIIAzqcr
Nc22WPcRp2Tfp2ozJRQxZQFG2ouCXRnnQF0iGowZ7N1t3fiUCBpNV6NJYyn1T5WiFahp76203R88
YI/9Uks3RvU9UJVxjr0So6qiuyQ6Z227RC9WZFX3NT1P5p1rS+uO9tQUbFvboADU87X3GeU63Erd
Ur/FYIoA0j8nk3jUSfHqQa5e5ZASvJTsvHkaX/sE42ffmtNGuLkm22bJhiKT3G6i3w582y0tseEO
tcIjo6qMbqq6+r3nXBm8TDQCZv6LonvRhMkA6dL3hRp/pH3m7f0Sfm1Z9z+Zi46+X+xg05tbMAn0
EKwShU+cH0McS7Bo5/oYxb8sgxFuFJv7PC+9rSwOcH2LbanR1ThGmkJq38QTrY1JZY9xjwDMFDVK
9+ZFt7V/r5yRU4gbjWr6Lc7OJ4sBOqKCXc5AF3QpPUKeM1oCiMZbG+x4ELI2eSqw/ccoDWIkj5bg
vly9pMRPIyWSHW+V+K28ESCvHMP7DBUlJRyxvyLNfnf2rPdlkszH3u13shUXVcXPTTXGm7qyXqJ2
V7SEKyR3DMshzhr1k0qz10Q/QFPPH6qO95RVsjWsIv3uGrSWhEd1nePEUMBp4WY3iAIzAKcBewtH
t0VIczmuxDR8MyY9QyfKeA+wPTHhmRGqF86WtLRwF03yy42e2/hqGvlv4G4bRKnEwEW+S1+veZ3D
zFyeUo7gRGZEW1Q7qu32GGj/O5ZsThSkoUTN7DpraE5Qi9rE0KuptTqURsWnMxPvZk2qu1YQwDVi
H0LRAWEEc/fIPSWuyabSNf9MYVH+BW7xNWc4uJPYv9h9+R30BQLU0EAlyB+eaYaqThxUW+KaG0Lr
reLiugsmlxhlUR6bPPgwSJ4CVUbvsqB3Hjz3Q2GfBofRt7Ou3Wk6jFEk17Jmv1TdUxAE875xi2Jr
JXW940TAnfQ7ltu5sTBiG3xPQD3sbSeQe/V47YdoJJnmmJ2mSj7EVfbmOW59SFXxkXXRvDIc/J5p
GHdbrwvZsPqz2XF7oD3/IyagEjV8sSlnxq4Bo7iJCEykgEiYyjQiNtlJf80NSVbFgHPX7ngemIg2
T/hAoeLGyWEmWe41L0f8d+b4BWXduqY+RFSDNBrGNKWg3uEKNyYDPHeydA9AwD9HZnOUJnRUTdA8
gIyx+tqNeZ+dgrL3HvsRxEGGCijp6EB242+jsk7RABLcNHS3Cb33eOx+auejZPTbxwMQJ9r8HKL7
oVLvrSJoJHodLH86jXCQ8lzdjxyMq1gLhAtvSUccYGsdRoZvFueXN093c+F8kn791s51ttYMuXzH
2cOlxZY3qgfwNFdGoSuJ5LdTKVflme7AlKNKBKDd0BBCDPljLJ4tbQcPaA+Xhi9Sj6pwNnFsumdg
LEeG2NF9ZfvnwBVfrMf6JSpb8F0Od6/Ema+MVUuYs5HnfjZu+kawTTPM49YpHMK6E8hqfDeYGrri
UA2th0AISq2u6R2aDXdKXto3Lm8WVusGFhc6YKERxqWC2oXp8kNr4xWyHecki2I+duTnSBe7HzS8
tu/5h7x93Zkv85g9sQfXOHVktFNOSNRYP32NCEZtD7kAfG3eKPbaaKZXN2hDbhMn5va8RK0ItMB5
sBzoMxFtqPGho2+trqzoq7do58LoJHrjwuV3b0uy5JFZH0qiXNZVHA4b5XrtPpr4cShqj62ghskU
zGog/zqwvVe8AAEiyk0U4LTu+I2Ap3YRg97ZuOd24QOh2OpoV9LZgcpPdnUzH5NR+/hYCCpXP7Tm
FuwzzyKRDDZ4XXK25B6Lord3tcDu1+hV507+WrtYIdxMZwczTKaDJycNCY7Ep6nk7TRqsvkatef6
YsBDQ9cqFOi10BhKRknRxlQ0ApXT7k2DHqMxVY9xocANU0t02atJkpPVz8910oNZ2xnY6NZOPr7a
E/w/DOlY+UGjDBEdhV6yEhHvYsjpvqHiX5TL9UfM6APvpyeOrqyfa+MFNsN3QxCx3CucIOC4yzJ9
zoCxsaWG9ExIf2fyHsMDmCUhIvWjCIzPwjE0RBn/znZyC1kH4VNFnbZrnG2Y2Wufc7929rqKP3te
K8PTqKCzh6ggGqCO7vy2QKEbzB/esRr8+yprBtxSPMx+GdLUkmI/OJleGzDVwb4X+5pCau21/WcX
EqXjlsOSjVSW5BFGr2E6fQyIjFmjfKXlKqYN/6v93eTc7UdHfWcO+o5LOneo/YtZfqAR3vqKFgTZ
oL8ORXpnhLwqwXJNiOtfUkF9ccvqBTPtG9MgWhe0bFmU45rLzD7Qk+De5vPOVcglbvZQIpRIhCBE
+OYY5Rgy6IZ1I6kpifdGNv1MGzBI0kM0yJPVevocNuQu/EESGZzBeRkBucYtjDNjYgJ3+9AwjVDY
2g4cCdzOh0mea5I43mifX9nlk0dkcdwMUIyjJTGxC8cIxhfKghMp9zThQzC4NT67bsJxMaZ34MZd
Do3B3C4AQRYa/dNyoLwII5Ee27721wR/2K+3TwUDIfoiqUEIibsCCoplQhv51SrN8axzke481w7Z
s1lKDXrvIxNJHj1U5blTiY+SiLtNbFv9lRlwuCc99axmWz/N5J6vZFHRQvKh4Lo4wum8eOgtA5Es
Q6Zd0RAzPur4B7K6+KEjIXatity7jAF5Eq6/NkgyO/kgHe7/jI5FldwF1FDn2OFYSeaB4Em7vdNO
sUuJxn2KBG6TZd8i8gM9TevyP6ZVjJanmXA2LvKaMO7fwDIh856jeyfCpsJ+VG3Zy+DBhPUqLtyd
RsdXZ/30UYpKbJyYjBMCK0B+zKA8HSf9oreXv9xq07LSNhCryOcq4fYH8J/JRuaA83xScWaZ/7QD
xgFmyJhPFde6893j8iKxupvjDZAUkchBgOK02MuLoN5w/uG2X35llPPFGzXN3jx+x7E6nBg5IRhO
5/vAD6aPAIHXRg5frszdC2kwxTHqxvxYj6F39TyB01HTqbJrNK2zn7AnlZbujn+gK9Sz5kY6DIOs
SMX39WLA6hNutrMRlE9Tz0PRIET7zEzqQZH408Mcnvpl0k6z3O2T7mr5BlO+RW7aWSxlr0L8+uff
NrhN0ku8xJb90fWTfFBmL09B1Fp0dvkB/oJ9+z8osPY/ELbSc4TjCtd1pSCT2JP/QNjWpYBB4ajf
llpAlJM8lZHF2BaU5JAIeezn7D0B1gVk33lJkOxsXeRUwEVCypI/qpub2ijHC4/1cLwkPuMzTzvJ
kcij6JEnfTVBStn4wSN+h2Hry4L4k87Nj//xgyy02r/QbPlBpE/Kg3SVJU3vhv/+K83Wlz2Hczmj
lathSJMOs7fz+ilqjW0Fsm5LC6s+LnJ9swxf/LoLFwzYF1kiMcYZoC8UhFwyETwULuVx0FPkQyjg
WJP2vREb5zEC8/vv37IHq/zv37L0ePFN31QCrYF3A/T+BcA7YGcOoxqUqZst0luRi3yf1nmx1xn9
/BQL0HvT2kd/Mhwc5Wl4LGYrvZYD0anMLW08trRr9qWsRiSTWXAKPfodhWs9ay855YskBskfakjf
BheJ+vr2oaqijQzIUMv9IDhx9PV3uAboioJWX6UePQHYEg35mrPc+F76HJlkNighAf4vShSRMHsx
FaihVpgXvXy4/Uq2zocD5AL2jqDpBDrsSiu6WxOFNe4nkKmXgsJ5pj8NBBcREFdKsQ/dGf2C8Pzv
RTfwKyO6rz2j+bbsQZGuyudWG+cgi9FrygRTkUl684wR/C6NhvEwjtSyVYUezCPzxorsN7raxhnB
TvLUS7t9KCmDUsdp/uOZUf/rmfE932GxCbLEkRKKfzwzVIwRXS8DpghHfFzWADLn8HlqZXONq+ke
o8XKjgyZ722jitdOwxWnMhmy3QByYCLc59AP6GcLMk1iGJzDQm1q3QItECPB4+3TThJbMFYLzMFs
n+ouS49GZGCMoR/6VMfkkiWe7e+F33A0CGvY9oDu2Ymw19Vj9Kyb+VlOXnptYhdl68z9dZFo5iNm
ZUcxxItV4V6kJKMeK/v9bbuevBHo+mxlZwECB158F59dIUK4oIqOr6/zM6KMQ5qZ3psPOe/Q+BnL
Nu/xBUWZQVc3g4EE46SP/nzu1s4lqTsmAtjenhsZ14e597+NuXq86VBvH5AXP4JfQ7UjAsIec0rN
YIq6V3K7MA1Kc3xtG+shqIkskWOOakPY9GTI+cUgXTDsSHFTXGDqupuocKsPpjmbqlDuT39R6fVk
3K1ljw2tlwZHAs50TBOZus5x8YOSOj38/6+Vobz++9Mt/9eGpBYSpgvqnFLahVvB0/+Xp9uIJBci
Qi0R/nlqp9FYQ2SUeme4dHl7EZmHdka0E3ombYZBq6ty0u7ZmdiMJlYYyRWWvxlFX+G+9RH8ebG1
sQznte/i9rEzpuh+dr970tVPdUJTLgxiqq+Ga09iPZq6zQHnGNlXNWRfqpqvKDONs9txlR0bJiLV
PBjHKnH0torQWN9gLLNGyTlYzj6J+2w7hNl072MlihufjMXlQ9l1IENQP73YFTXLNI4+KlKCSsnc
QsG57AWj06CbmpP8OLjW7xgw9rtRRii0y/ZbCODvkYYc0cKJmb2BhZzWkDzF/t9feGH/c1tVbP/K
dB2lONJ47f/+wjvO1Lk4q0h28xVuE1lVAODzMj8Qjmbmw0dipjMsPeKTkqKUl6AKQGgU+rMRaXPX
mCi6EgR2CLhKxjZoLehxeuFVu95DmCbjU5IQxi1y7rWiwey5UAPZXL2TF4zvN8/L7QOBabQRrPCH
P9m4hmSv7FdIQDsG8Oba1N24DoyZm0uXN6iREJsNYpgvZCkguvLox0TlXeiQOvvvr41l/vPFAVPq
Ml/wXVRHQip/OZP+sio1ZLoqqNOYG2gU7Y0pNA+AaCi3Ixji7JqvPn5ByZWbVp+3dgvTeeW91Sln
zp/6pLJI/6P3/pw78YBEwW3OczcGF8cbvrkyZLgCAso63wiBXSt/c4GyoJbqk51b+tUozPY0YlKC
dBYeEx1MWystHWASA8GLSBnpHsffcT5FkJ7Iz6XFmF/twad/Lsr8GncBfc6ZfriaVHTUURHSBPfz
rUF98sa9g3SLKdiMZjpcwXu33ImVfGTuiJqGV5Rd1L749bDq0P9T1/XBvHHRj25uhLLMhU6JVQDZ
dgGWKK0sOp+9Za6XIsEB33UPyrhaE2A77Kzl09vXfOY+B4M0cc/Oec/qBBasK0m1adUKKaz4AV93
y221hOluuVsmTyGKhdGazrUkr63wo+E0JVwL3VaKl8Zp7uJKQ9HsvA+0KF9FkFSPpsGtpkyRAt8g
pQYGeKbZtMHl/ICTMn2qlJs8oX38BZwxPt8+Cyti3/5j9TjLyfbXIotFw0bmUmYRrSBs0/z76oEF
OmcqqoF+05AH840jrC774Ixmk9C4SvtMlLzhTN48Yw1RtsVn2oufYRl99K7bPDLuQXGethDO8llt
nBatJAfHuG8aszuPbe+dZuCbBGljOLBa8ThIgobKpg4vUe3kTGAWNXXnl0zV3m9f8djlzzDXS4Cb
/IEpTpp7owzMHyrtNkOaVDstquESj5Z18lmJe2dy9VK7MIexMFX7UioQDe2xi6Lipx7kk6g84NT5
TBYJKtLe9DjXEgWFsR5mAvp60L0GJEbSANBKdCeGUNWPWNDoiuiiveGELlexOd/jswguglDyPz4Y
A83in0U3WEjoFFACIHxFOm0GWtwns6iLZ1NaP6LOi37MUHviadwzMJy+M6ohBlBb8sCMjywIj8lr
ZA72NuM31lHXEjJlTgAWR52Ad6kxrGZQzRgLGv7dnxM6LlFz1p5V3yuUoostb0ARtp5qcCu3lX/b
/gfd6TMXpgXbMj4wp9Ckb3Vid/u0X7DDCDUeHT+/3JS+ziL3NTcljMCrU1SKV1BgU4tVew+addpg
aS3flGsxyYPUiZOYe73UxvZ27dS1XE+ZMYG9yjZ9MvKK2ga6A475bwlN7Q26xGAPLZOts0tMvWf+
Ni8x0fN7lo330hnEF8yttcUZ9x9VuSWWRfz3RS48zmZBigi1qnT/Ud7N4WjlXm1xC0jSFNZgnW0S
Hqm3EZAnQWlT+AtoDQbnjhwuD1Qks3SNV9uuH21p3Y+2lbwuGHcgfveVmRyKOQJCwpCW1nMonX1a
otNoYS8AgwZCwkAXcaQLnZWJxRxtvcy0z22SrOvZxB7oeT0UmTim0mRYkdjafehdr3utCPDVC5Ev
s5R7bQeWnYM6KCleKkazT95o/Xki2mhsCexYbguNMtZhPOCYNh1x6monepaEauCsbU7W0PbtSsZJ
finevTaKrrcPNw6n21Il8UiZdM3wMphqFRVd9W2ip77LPdaQ8MLqW9rKF6mwg0XCjJ57hBkrIyb9
tB8YON9MQnxf1YYgQOwni1L+9mEIXZK0vNT587XQGlOk8kjvXPh1J6Y22casHXXVSFZR6RBFSBeC
rPLFTKAyjbKq6eHwuMxcFwyw1+Izn4reuzPiiXkR+DDmsY9/2hOkAV5z43MU7nRwzdRH0W8H900u
vXXm1xEEDPQQpWVlex9EJZyDZAGeIjr1iue4G0zwS065H6i2qWUZaOhl5M2G3Jwo1sUTkBKyFFv7
1Xa88K4hoE2lzR/nJ9K57/44ZucggI1mTuZ7DErurl/0nvFkQT0tBtUd/DzlbiY5sdBTM9tz630X
2LO1t2ne9yjc0djdIQg3Dv++ry/RO39Z8Z5tSpuZpBTL1m4KgDV/39ajwZomkQYoi3CAZLZ7INH2
oS/np4gzpwLVeqjoDdPdxCI7+kdLlMmhDR8ch+lnEL1FKKcTeGqTVZy9oXNegqy4U6G//XNUWuit
LA2dYcRiCqYAPF5FzdnRwz3Kttj9+w+j/s6G54fhqZUu55OjpMuL9Y/8n5mpKm0knRCTYSAZRXvy
TVQMxm42ELtiuwxlCOXRqWdIFd1eDDWGluXSZFY1okY9nCxGvjgMeGZC4l037Q1qiE83Ps7AbZEY
Tt96D3ZCRsR86chfuBWYPif1x58/KfvWYMBnVIAUu11mBQ0EktqGbNjP25vbYBp5cjqOklvwehxb
F6fOkITdbI0easdz41p711TJRccQeKsAFZcdw5AMmXa+0FHxtu2Yios/PmdEKxtJwcoxWvcZO8tw
tW5Q7Tr7wrWJn2vISfEeaxwYPOqUDtN8QkVT3hnDvo8IDR1K2BVWuNG2Sq+TRhvAfZNUyYEknUjQ
Fm+DX1EaMBiuhv5gKPc4g/5ej0nlfFOg6NaouYvTkBfrW32SvIZuMBxGn8nqDZJeZ+ZPsGvqjHko
hnKaPtyMco1NxzxpQvdw+7SCn/YfC9v/+03dwyPlOIS6WQyIHXRQzlIN/6XadSMJG1+2v0qlONLm
xfBm316byllI02wvq8oMjYdkoUMFvn31sFk/CWTG66Qneu1G0TYmurgLda3wRmTgHUaN0TGCNa7P
9Eogt7ceunZf0w/cJQWlBCaFYJ0lTY8mXhDrZOn+YeoWkSpTKYvi6ki5B14n6JxTmaIpvC0JxGP/
Y8Nriizc9xO+BdsX1fsi1HPZ4+zBHLY8YPPJVqTBg/RENeMBdDU9iVDCtgnAdeUFMXXBVZ989mrU
+2zM9WMyA1NO5xrO8c0wLat7yWgZfmkNFDoeAO0kgSZF4JHc9nUZOObq1qtBqz9dYjt/GXC/nIy+
ZOa5/CocpNjIriufZp8jp7jYUvvgnULIL+F8boN57cewPjLrK9JuR1mX0IxH5aWCzzhrXv79mXcI
pPjbBsb77JsUpR5gZcv1/X/UpaDWvMwts1+j/TY4Xv/nJsPlu9pwpvaHOIua+3zmYtGl0ZtnRweQ
j9OH1cNVaJOHP0tiiPGWJG1P7TjRlhLE4QLArt/rgDbB/2PuTJYjR9Jr/SoyrYUyx+jAorWIQMyM
IBmcuYFxSsyOeXx6fcjqlrr7mq5dbWR3k1ZZxcokIxA+nP+c7+RZTUZmkuUb1sg7T97Xucw+8N98
zY6bPmgUwRzL0TY3MDLWIYvUZxgO4zo1uRlxs6OyWfnabIbn37+4ywYLdPz//ipwAfs/XgYXNL5u
YizWYebJ5ePwd487kl/M1Rj9cqhzXHM6J8ekN+YPO4PGHoTvSol5myfZy1Tz3hAGs7bSIAELJ7rc
45YsYBdwdBEmrrCYWfhHpSiI0c+m29RvdsTulGUWUNKofC0jNuQpj6e737+4OEGPVjQD5gpe9bwg
FMg/iIbzd+uEr8tv5r/9W057DZHpl0HVKb4aMFekJ+kaWw4k8XI+cSztkeFccQFVkjOhmzFtoRdS
NB7u+ES5jPDgICvslLh9gGlFSYdjERxn8THlGEzIQNZnCqNX1jLGafv4tRvtlOBH+TVUqruVpnZl
WJ/eqDF47WdqQTLe37MVa90ua9nZCY02q9/qVJx7xalJzW/TmIGcOAS3cVOixSfFnvit9VIFJqQ8
h8RSXddQ7oPOfuojC/BfAhWdhOnecF4QHL7rJYRamm3JHqJIVsc1TCXchcfeJBzCh9wr1791sr41
rd3vj701tcY+WyQ7Bv9/fpFNHvwYdksoLFF37fRXPDL1EhiX4Hbu9RHzyDgEP2Ob75uMRGpdg9sg
Fd2czOUXbufNiQSOPYj0hPRq7P+8oRhBIXe5cqan2Ml9Cq22f+Ztwzodrr8znfNo33qjeQniVJ37
OgzOtIigQ2YMqf/8M9JR3oo8qWHiv5R43V/wy5yxC2pbDKblBopG9AnxovQaROapwhEVKg5g3aOx
KA95FBGt79x9aZFVpqO4vysLZwLillnH0nG6g2ENzFm4vxRiznaqi8K1VstHVUzFvWlm7bZgPr/P
C+Mhnwrt3m4lZqOqPS8zKui/qXfUTMHkZjTbSyGxJM5z125AkVq+PcFnhfKT+W3dSbzfcXGkWIYD
oSNDGJsEeDVbE+dSVeIZPMWwt3uZfTkKC/nvyVggvjrgmjAS03afV/Oe0sDpHMxTcAkH+J+WHZo7
1Vjz0RLaag774qtl2SKYMD1bnI8vDWyzPXaXnQonwkeVZ75ksMw3VVMx13QgZkzcKmgmn+hpgrDI
+cPstQQkIQpUZda/lMHLoSngIKFpwXMstvhLP8M5uYDBbW8aW7S7lMzuNujCYd/YSbvvJ4Hvp2oO
oZOO5yGGTdPq2dWE8AeeS15rSw7+b2BrYufT8U/aseUKFgZ3OKtAXMMk9v5KOzboiSZOWjwWAbzJ
lHK6cPDm5wZlHzkarqHOhYlES5CNMMMAED6I3mrvfy+C/2v1uctf9FWUUx2TBm3+/XdxbvhT+B/t
xz/8ZqMAuU/33U89XYkeZu3fCo2Wr/x//Y//8vP7T3mcyp+//OtX0SkGstcffLT/0L5pGBxx//su
p4cunj/+oRR3+fq/luKKP2hpQudjUsEUT1rsCMNP01L/+AeqtGVTjO44wjbQAv+ryEn+QQ2naXpo
hb9rcTk1NUXXRn/5V8v+w6XyE02bAzbzUsf4nxQ5GVwt/nHHErqDhC/4NiRqNn/eP23cZgxeRoct
iBaHCQS/KBEN2PeEJuiG7brLrH22bW2sWjfQj5nbc1K3cG5xDMdmA+bMeqTac75UAaGdWHF/Y7oC
NYLrpTSuSbuwR1Xuc5jGR2kBpUmFC6hrfAZrBbwjfiDhFuzH4isih7hRvdmtzNZ4bUCJHcgz7oZk
iVuME4adUhYQqmcqdLNBQVwhQgX6xmMCQx5ez7F1Wd187sIZbdBNfTuz5I4gMrPzHKDFgqqgXtDe
xKMxbg2NgFzvDEx0Nehugb2fddAqbjXt6axsTw1Bmy6Lz1Wop9ueZhaWJz5TRdVWPg2RqJRG/gRp
oD9WTUKEbEJ9K8mMaFU/+hEuwNXJMPCXMHrv2DXzT8PB5RIG4y50RgX037oCyfopAeptoq6DJ2M9
dk4O0xcqpwPk0DdGbLnUx/9AnPjKUxpMY+tNS29InCGSNlKsDAjMMOrjB3xfzFj7wfItvPjcwIFJ
GXl4LLX0s8PVSAB1eGVcVu7qAO9DWGhMROrbNk/43ggqAA3LtlXXPI9JRXM5QUCHF72ppvCIVOhP
g0M1YolGFgkdG3Rwoemi3gi8Cuu+nQ/s7M02ouyCsOONLT9iozdP0xw/hBXmgTH1zkKare/iCyNE
u8h+mdo6GiS/qC6ZCxNh6mo3XlvI4isxYFuciZk5XM2vfLBwz7oY/u35NsVq2znUU+T4bieunaDD
Py1g4uDjrWtlZ+O6ioIT8THCcdgqB32b60BbMbhizyxNDGL4bwK9InuSMwklLnVp2/axbnD5q7W1
tdFuN+Frxax+1ZnNoY9zF1ogEM9KFQ9uM767eTNDBsQTbBnpUcuQgMIJc0SQi+aOszkdp/pJGJq3
1gp4dtjQRmS/kPgmd69ypAsUxvLFFNG+svCUlRiCtulogGqq3WhnDgpo1/BSdkieIrCjTasnjADc
iVR2YzzoZqkuVSkuTeRs9YSsKJNnvoPBAjO6DEmyFHxbytZtKC3YQh99iSdzySB4ZE2t8NIwrrLG
h5lT2aktvKc0z8Z7O5Rf+QxTsAOLOHGKibBI+RX0cdxzql6HM0AmMDzzaZQmQnj0Xmn3xgwmrG3E
s9HnwU0shgdtAoZQquEUzS2+6dq5DGoCFtdiy+alA8f6KjLVrPvBwxgrXXR/Rmhrt6dqcziM80Ay
ItdPcd5A++3HaNt2hTpz39jrOf4dXBQbV9rFJojCXaDK6T5X8E4jC1ywbcx+VF81nhy9SSiQHz34
ezaQEVE5K6W5zq6I57dAmJC3MXz0s3OymKfsyZ/fy6T5GXPyEuznJvw12KogMEK/tSIXoZm3sp5u
dM1SdzxpLT9zeJobVZzRh8x0ssHZjlQXOeFa2aYfQCIArw2oyA3BLni0/JjfZWmkvJ0Rx9iG6d+M
KLeiViNiIGwwDGRYznm5ttfVQJDRXSwuEiKjw4SFzfnguc4Tto9LbmvTvtXnC71A0dpqiwOFuSA0
842t2WQAwAuK8aMka2245H0l4H6ayTrevjbew75e1Zba1DWuCrfkVDbHdEVYeveSJ+VnxP9yiEhA
FuFtpPUVH3tIw46d34I783yYIO+MZwufpcdcT022jsCW42+ijKrjbZvqq90szqMUgRWaGiU2yV50
xnOVHvMxG/ClBI6fMHLfeNPYbJ0RwaQzxGqEJL7Rcwbz5rI2DLxtTH+SPcLMt9TjhPVvcUnMGxkM
0ZEnLFplakPJK3VuVkbUeCxerC64D1M5rA3ZnPVqPNKSgJmKH6b2MAjGrn4Xg8HfRsU0rLB1UDo0
26tslHc1TOxd5P2UFEDtmAwBh5Xzhydg+2VefXTzqN9ooZXiJBpfVLCPJka6VcnECvcuWDEAdsy0
7zCxEZsvETLmtjs6Qxzz4sdUJWf4xC0d56jW9jub7THIypPNv4BkFlEKTEtSQnHKMkMitUYjsD2C
gNEoBAFOyjKeAArWTq0SUJSBB620LNHgD/aGH0iLmSXlndQAYsvVZAtYJVsmZPXGzkIQknlt70SD
+wORi+kmU+5UImAlleO90To/EfWaQsRYT2nXQA3vtSZxpZo0K8a12T6k8OZWynNvMGcCDyREC1vz
SI5Z7YJp5xpSX3Obbf2xpOMiadpXAokHlkVYDQH7b5Np114fvpfPu8HmsgfCuuaaFu3SNAb4LJZJ
nPWYu01GBi8+Sy0dfPr0uLT1Df10GvRTK+5XU6NLAoDmcwEUbiUmLrOIa8kGWjcIPNM9JGQ6J/PM
pARmNUd4QB/oPW0x4arU+TQXk1gbqesbSdmsLbhJryYhdllzOJYvRg2aaUyYb9Vlva7Qti8TMwcb
ipM/NsJbI4CrgzZTrpUp+2OuB4aCat5FA23hAOhk6vgtYA+/SKkFDpgco4sYOxHTzDzDjouN4Tkq
XAMeJVkE16h/7EpiXSfmEsT2L9xq97ac9j2/90pFUzr/gGFm9nUL8ms7mjmQBCdZg3hs11GI9Z8v
/YQxs6+LmQhNbZLeBSYpMrJvulmFPkzi+1FPajJVtscgtd2VGDseJwsXqpg1jPXkyizJ89qNx5aG
7rPBiczVLRpYlpA/6Ya9oQ39lrWmWTkAofPiNydjfphCZuu8XOTpN+ZEGo+d+Ia/Gc/yYPDmBRWs
7UGglEeciaDYAT76GFh7fAh72wGqPsjr3IX1O7viiTgxWOYhPkaN0W2oNAHfO5BGc5KlVzAjqGqT
g0iWjZ0yB1snQl4aZzd377wJxVv3Tmbjujs8GwtgqQBPolvmpp/kHlckjLZlg4R7RYrgaif5cKo8
yrs06LT8vJEvjb2di8/MDUZG2ezDWV1wQpAftsI9NZSLQaIz4R9CDzTwQTrGOO5dKr5FNMF2GSC5
LdFjaW4Ng6u8PkDnz5lZredcw9EwjmdHK24qDa+Ng2ZfOqD15pE/uWe9lxY7vZvTFOUJfMFhWIJh
v+FvvuOzyBJbUizI0cq6haK5a/LWT+MGXcLwoIhiocA8Q3+LbGNawsVj32ufXWANIInBR015hp1a
0T0B0OqunE2PBY8OEq36BW3CvcpSc7fTHNIFMiHN9FEGu49GvtrETl5jN52i9OylN5HuRgdGlhzF
zeE7iuc7+pG+J0lJ5TS6L8By1E5g1EvL4aFh5nwwyKYHYYbKP6uXWOsfKIM0o52+fEqziGh1P+2c
wNF4P9sv3SZpL/MjA723ynVxgRO9yk3jksQ4ZhtXYwN3IMSkaDShN+s3jmSwwadhlRhIxk5QlDuJ
SxInpLLCJ3tQhT+QbcWq1IcbAjWMSmJsxmyVVkDMVrAJG7htufpAbSSQko5MQuBnJr7Wks4aKNUk
R26tU2dKT66Vd5zb7IMIQ8pMIARQO4CB0aJKy8JQVqiix+njflBBUa51XaiTp0PnI0dtbUt60IhX
hxHsA6alYT44e2cGVSfrycenRP00K+u1Ku1rU2bdKe94hZzeFeC47fBsDui2InPvtUuLPbOsbPQh
4p79UFA/YQ/3EZSNkGqA0wh6WetzjFrmPOHbNr8EB0XE1FfX0cg+ZbAG65KlqPjQ+6o61o26bUQ2
naxgusHr9olFs9slwrurwybfz2P14XYORb6WDQC1m/DC0c3CzAITvdi0BI+P1VINn7vHOQ/Du6qq
jA2nkntcQO9zCoSICz370oAzBYtzmekPoIZ9S0b2Gs83N6/Bno4zR3A3AaBNbHUkURrC8MCYLq3v
5brY1cWpsnx3UsO9JXPBJanjRqMH2l7o01krW+IKpvkNkTa7ODpnoMC409uZUpcslj4o0taPB2zo
kaG/5TzmRPkKsXH7pWvTpYhW91iFO37YbE/eU96ES+lVSHvHBC6L/z/dulkF+2FI7+pC7AuPfERU
1Aqk9YilLZufah6jsBcOF19BiwBSVaDoXAVyBRiaAx2jebrc5drwZH/sw4EEW1Xtqyx4r+3a2DQM
eJXdfyJ9OCQhSNcMChISgSU/NQ1OBBl/DvkDQDceg5zB3DGuiuio3NgN7p9OJb8iYiVucgJ3cdNL
2GTZ6Lartgcug+FokzgQQqKQa10sKz8iu4mvY2A4aufH6RUKZLQaY1CmmRxfOjEc5XxvZCx7BMzF
6MHA4Y7IvdnHNSUpQ2CW0OTFLePZ/BCY7QlwIt8FrzqEEIJmBgAJ5MoawLh8LniS4wEsRs8+AwB9
wNZo81wYc/BGuLe6aTsHwYCFoqtodZ9hfOtteWuivx4AfkN0cK6uiF4o7eESZZH2qTvXL8b2KMDo
m1wmM2zRIOI1At/J0XEHQJua+zVqFPBQAjATBuZJKLNvLcQ66drkDdq6PUw1D3oNHMsFpMrO/RRK
Tgg9O2pfk6kYG8TjYYAPnvLilG5sUSRvV1jzZY2azTJZgZKj1Db9alC5t0VymOwfXYPxa7S3Cqo2
LC+kkHFn22RhTA36Niegke0uOYFOvC0qGyUwFq+LyFrHVOTpERkcr3N+aRiX6MlcarCc6JVmV1qy
qYl07PE4ZOHdpNilhXN2lBf5XTWurZ6ClLr0PcDlJKIYSVX6KSN4cvIK+Z7m18b7Uc4qquFXOPjb
fLGYFkpo9RtVzN8JGOxD5i5Kaw3IurMI8FZdf+jEk9eb341r/iLUsTOWCvlapL+sdMKISAZdi6jq
bTgasRqMJE2HG7ckBTz0TG/pYxXAaILJ8dZD6z3ycs8rB144+dCq8RFoz5ZBgKUIAL2GI7QqfU5u
XYmeWobXYdwlnt2ejco6ql77niz9zdTcx86eJ8AYOhd/9J5VMwVH1MJtmbdfk8g/PKME7IGHkSlA
7pbvmW3dgbONd+TvKtu4K0oNpJa2NZr6NHUu35AGQT/2fnGTjlcAs521CmKMzDTPWV0J3KT9BXUp
IlDT977mkgHNCwa90snXQZz/EKL/GmJFWD99yRa+OnPBi+SaoULmfVq9nE3ZrE28BwRboFIGVNDl
yXs1dL5bOI9MFQNuoMYhpZiAc2K57Qdg0HXCaUkzUyhRdDTOl6bkZ00ddoOuy24jmpWymCU4dhpO
wlqU7Y0hukktamqxlgQqfvJcnOsypqfTzLPnPvKizTj034z/yIpYQcc56N1szAFYx8L8J0Ezhfa2
bjrck7rACKTdVJ1D7/W4LZAc+a/6U69V77Xl3oWtOntaUuIGhFJgtBKDAVSGRvGhyfCmbVP6lZRb
EtTtbizhYFbASjMp1oTQW4oeV8SJsUMb39lUPlJam27TqNg4lM7eTABi56JBaAEa47AkMOFich2R
R8YeOh/rjFsROAocsBbNsUuJCiiidQiRbRhwDxiQZ2a3epyzHFZBChArL7O7zJHvbLs/WT0usDas
3YMd3mJkm1ckKuTaIXi0sjGl5sSWYa7QmruuNO2GY5fwYzhnXWhmW9k3B8o5MTCuNSdgyoRPtrMg
4WkdU7wA33BuYhUt7B1IppVZSm9X2L1xzLz+CLysPKa2BmsypKnUrtpjO2CPUnNO21T7Hln1xOyK
kjEF4J5Ea8oV2Ag+5yi46ybCH2X3UOcE0szRytETyA23aebs09g0mbpwUgr0AdaxJJFI5xPlTL9G
tv84z44yja9R07m70bJWAIu0vUUakMJt4oNpzArULy46UV+rMbgL9C6AYIHsVNnFL5PdegeYLDPm
I7Jf0ZpgnSlLSnXGM0ZVeDchy5TSPOa3/Y2X0VOPVYXGEsmaK/Wdox6Tqp2xBXF/Voqy8ROekhQk
SzCs8Yi8kpetV8OYgbSoFZzGYfjVavJ9Vs41EmBNjO5Bobf66Dp6PL/QhbtKS/yxVpVvhWQ4WbTu
1YMxZeGbv1u0oVU9mrZvuONOh4B4ThWbzyAa6Wu9tY5gfXNeBhg78XErbUoERqoWfTVWGxY6oEWe
BnUiCx8zjTQzEnwI+VU8RK6LaskJPXDhmASAIrhs1jZjeUPftxDd4uElMku/aEsqASOnX79x6y+A
WILRXZ4rvUkrv00bnLUmaXngIWs5RRc9c5IbVVFUpJKB3aUr1oUJGatwi1PnReNtmHLZtsh/roYI
5gnA4IIYNIABnUG6b4M5XmdSo8fNIAnbCpDx/SIQMorb1MPSo5K22aorN00ZZNtS2MGW7t52Vch4
DUjlOpfRo+7FJ6NqFRqNRj0qeGkMdbFPMhwkQ9+wcA7cM5N6BxeYo05YPrtB9ZVHzsu8FARO+P2b
iDv6hIebUcJZVoj3RgygO+ytM000uNNfkX8YGVRX+iFXupKgxaoSlHETveEhhWjRz9cYrNeqWw47
LhbCgmCnaW0xP71TUs6hQFFyy8nBl/MMFgDHxzqPzNe0uueGe1azmT5Ku0cM5rgzMLTlaVqAIbSX
hYTg9eBhaqTpZ9oYr2Z674rA3da13JTlSFtItzBMxHb2mqPSz2FDqmge85sQpzOBsJxOhsa+0Mr2
VLZ6sacg6Fe6AM4rFjTHZUIvLO1lDpttsNAhuabG+7x+XeoArUZ9lBPgxx6co9D6t6rzIPfnyXYc
XLZjqETcDuWRvqCforWBaNTgPmgTA0YSP0mKzzqnu3BthxJaREcUT8IqNnFmbaaUd56b46zTs0Fd
xsQ4PaL1R6BsD0OZramVQLFl5el1sNCck0osqdBh6C7RsuzajFl/Cnv3mhYUDQ8dR5XBClhrRr43
axa8neWDHhpHvYxeSXpigYJo4xVHk0a2ApCYGlwY8SZgX6fd9FnyDQlDPghJqUenyFDUqEdp6Dk+
7y3yV0IpcdwOnwhoHcBdyZ5BgKu6IWqBlVOr0QJUku7kIJ9jYAWdCtn7XJY0Nb8nYx2jLQ23YVUa
61Tvnh3hCnbaMWbj4CNvhk4NEwdFSWhdBh+ViUBfPldZOewGA05rkvN4yya92mn41Kj6c/wlIrmt
AW/sRfxUeibOSlnzbOhQR6fcLbYTC6K+FM7WHuFvLI0khLz25HXdS92a8RHWULcx5mSbO4P2MsXj
KRxbe2ORcdwqjbwatVfDeWFvFKbd+4E9EHEYZzzmPQhWnebAlRV242tuO4y6gCQrbT9Y2c/cGChg
4DZv+0DzZ9hQeQFavInym5IihLgv96WgvBkAV3vOLjq3Tz+lmuk+yAldZ2GgnSnrWVBdqG9p4OJy
IQhVI2OtSuZoe4z3z3U/bCcbsOkcHKK8+Ek9KiBKmnZWgxe4fl7rgJiHxty0Xh8fJLlUyUxYqwj9
0q6K0hOnADupU7K7zDo0Kp/X6kOK0aK1gx6G6YMKnwGatv5pJyZLV6/5egIdo6log0irVMeOMQqu
JM3eGeA9ccMC3rAq9WWGpE+/0G7gFNvFMeAqDjAUXVgIkJlysX7Fege3H5sl4klFj177kEXIfIQ0
fXOKcPWE9bNV1F8p3Vk+leXmyk4QWMDiQRzEJ8cdv7yUAWvu6KTPQTY9mL2yDzap560zsAbFQSmZ
2tyXVn8rS/VY83FceUHBFbNQ5dG8K+JbSyj66A14AzGe0jTb130P4Cqf9bVdSt4u9mAVgR31yuCt
B/C/0foAOGCfVxubeRLkOq5bT16sM34X1ne8fILNxCT8QJTKc5PZB/Ghs7gTfIVOUSXmI1R5Z52P
84spy2pd/UrN8hrZ0LKhq7A02qTsUvk5lN/JIvxBL2yiOPVpsrzK3kHvVxcQpCNOR6PIruWY//Tk
nVSLy4G/4g3EEWkiyejThD8hnEHH01w+dmAuVzFGDJAz7o3bop54Yf8MJWRTSXV23riAGGJfB+5P
p6MqcFGe1LWv7C9KJjmsU2zrjQePYnfppPs2CsYVNI0vM9/EpEVX7cbEn7FqrPwj7qxXHulpKnhh
a+Ql+9IKvdvE4EUDHEx+XbgXnfJCT4PsVtMsPH/qdJHj4r4USidalw+/Mmww7O1346zuCB+woHos
v6ZKD5SJ6pdBcl1e3LtpH23pFY73qV1rd8HyQ7YuzV+azdZBZIzVqJyfZXAc+zJkgNwTbe6Zeo9E
BY9h2r71JWV7SZ8cFzPdhFSJYwx3CP6aAwPEw0TTxtlymzfh1ZRmccUAo+9tNQebZ8tsiJs9vK4h
AuBpDYRLi7DZ917AMb6xkUZ4lQR62aleCkkbekaQ/AkmaGbpHM0eo7ZsGp2ri2yO9OPgX7cteF5V
paF+PURh8YGheN5WZkWnJZ3RDpYYexLNFgsa109kOVigabMTWHUPDIJOGB3PHFepak1IN8wbj+4x
Wk8EZGRM3fU03k6ZeW8JzsY0rXeHyuvuBqd/g+MStU6yoovIQeYZOQEBLN02kJNmRipkdrhSFfG6
GADKFC5MU8MeGNSHF2ucN7iA5k1k6kz6bLPfEu7i9EZMR+GCBjiI/zQMJT5zDaSE23DaQj/Yl4Vw
1gTCebydawFqBwNwq2/CkKG3l7THxGyfRBQcOUyJLdiJdN2AFKS0i/BjLzVsDBmsppFikH7qThgf
JhYjPk8TW8OJw2BB1Yky/ExgMh14wqkXoFErCuRKJsZTNxZMDlJYqsEQ+iS5WFPG0Y9dI70JjZ75
ArC6TDB0rQaiaoW70BDIU3FpFMyvyTsSjAgvXseqPxratnDzh1hk9ap2uOODBAo3uuMGVJCIz9FW
BcATZqSM7eWeh2JPOyBbnhacKYkOjxoLCafsvTURUFrMBZL42EYv4H41XfWcTRJAe/s4a7LzMah+
xi9V3jJlNd0esRaIWSi4c2fpp2UwHJJlTBlUZLzRSHOgbG0TCEwYxropj9ginG96vtJCQIOr44kP
+bdhey/MC6iT1ub3rnHDDSFwShHKXdRRuRFE9GnqBZSb3r63xnZndjDnDFAvPA0j5DxIFU7CcbDD
GMc4c/ie8l9Flf442fiks6nPVp+uWhrGOV/MNBz7TuVwwe2SLcfNepf1zVUEvNCNniQHZkDP1EZ/
2HOeH80m/3Gc/lhAMMFRTAU12dyZn4efBrP/U2D0yNcJKmxcvSDLcMs1w+daqOfUlo9aKllCUkjd
wTgeZG1GnCEBJCQoTyusKuFBJBobeu36bRbmt8poec/YvgLd/OxceUxT5wfAGBWKLQ2mUePuiW0h
/TQojBYR2UXun3jd1JhthF3S4zGyT6Q2bJLREvvZFgxb53SbFBpXS8TO1gWmW/UGj+DsPNpQbEiY
S2gylLPQwR3vkaA2Fs76s6gg0yut4dKW7Aq6UOEpyZWlYFmKqk1RrYIDx2Z3z4v+3pt8RLUEphZ9
h9zZGcIPDcmWHK+CaXwPjPSPSU6x9jj90rzqs0CxXdUdJ98+FPp5GGyKwrofDH3vVcDZUi2aqwf2
T6GMmQl0S5cKHRXcIxSdtSDNd1PZoNUx+C8DRDWj61Y0cCZ6Fu+lCBnQecE25JJE0yVfHDg0uuTl
6Ocy/oKZL5jDKtB11ChEQmU3v3/h3JXdQL2lrpdIHFIS9m/Z1c0paaMfI2J+M9cw0O2ASps27t4N
OzzoRmLexJ7hG7H+4xk6JPRA2Su74wutnpGfRovNTQpSjE8sOjpzsnYDMAbTdWocgveYw/INIABG
5sEHpxmA1oTswsL+EJ25khW1CAXwH1Xj/o/CS4kb/RyP/rBgjMBF35RT91Y5GGZ79KV+eu5k3pFx
GegMhoXS8IZz+7lrgY5eh5ImiTxWWyujeT4z3avVF+w5RmUsnCjagiUZVsemaZLeYvTXKqLmckh9
4nC9P3YMMTslL3ZP4Sq5ckzmSABF6sR3Rog63dsxdiyrmDexi+WhrqDxa+kLrqLkOJJW35QOnAGG
aMylZ+JVULXRiWpv9iG6YwINOE7a2X07Q6RLHfN76BwUU0jH23ZItsyoEdjHc7EYJqeRhY6wQh3L
nkWeV63vuA4504vOVrQK5jTc4+k2YnPcYhNlUfbsl1RSytJY4iEzBRN4zliHqkH4gM6W2AoGJ/Ok
dW44APn02kA+Cfe4vpME1+qLNt4X6MV9IGo/yqfvQKAjZdApC52zS1flX8mkXSCz0o4edTAnAawy
mLnrVQxEU1KMNzNz7fBew2aiySCK8eRP2XudmqvGLYJtmYl7cu9UJJjwl2qtP2BIxy1MER43uMHa
Y+T8SOIazrlxrXLTWdlE0RCm4VPNpRXgCK73jqj6F3sZ5aeyZOoXkughZXUi/bcJJ3iqo6BWIYp3
XmyBZMsiJKqcSvlijl7cpjW2g5pP+diBpk2CdmNg1pLJrlWsabx/z301Cb/DZEcUcfykpRWHlcze
8cCZS+/zUztech1uBFDPeNdZQnAKUh9dOwkultPH7NIunQSTCSEB7iVVlRVdwLFB6/vYIBivteVa
T9XjXvYD4ZwCIFir0Oy8+WywpwrKElcQ8GzA33AhA0zPSWkZ27gVz93k/oAbtY666RmbATS8x8+m
4cnKCciswW0cIJFG56aY36x84TwFcjj2g1buC0XLdt8/WouCHKsbKstxWVALuRtbVpB0YQjyt4dN
wUJXMy0LkBkk+nTmnQo9it+5pCHw2u9JGEPzX9CIC+YIfsUaHf+28bh7tr39ywZ0pmUtLqM6u6Hl
kTuaTS9CfLGSDPgaopDvET+s9Pa+8Xre32zaU4aFd2sZo/8bZOZqbj3GS+Q+o7Vmed+KYafZDQ+M
d/E5OS9R6u6ygq4Ifi74tmJbSUAunrqZQwBVoudhH5cBalq/aUCJV/8GcXlOZgc9KHRwcYyA/3ru
szzmMRZ9es4GtHRNhG+05Pr2wFDJ0eJPqOEPuZvdGS68HM/lvTTj/Cgz2JcUaa47puqrBAgKmzaJ
bWO8N0TWHlP1JtIxW//vWoD/3gH877uf4vKByP7bCPyfxuA/rcD/+dv/T3zCFgiK/94n/PRVf6j4
H53Cy//xp1PYEn8Q/XOg+Du4fsl5Q0340ylsGH8g9XEmdF3LWJxupANVwZAGE7HxB14OUwqBKdgk
K4uJ+G9OYesPE5OwQdTFNB08yPr/xCm8BFf+K5IrMSgLkzyu4XmUHBDp+qdIbtXXgZc3k/LDgAIr
zfiqivouMadNbRpff/ei3P35h/6L6sgIxKpt/vKvfPhNXoW//+vIDrq6lLat654DTeif85CWrldZ
ZoN/okmwuWcP2Bit4QIWj717N+IipbgHrFwxhR0Wgxluqa09e0saXhHP3o7YCv+DqfNabhyJkugX
IaLggVd6T1FeekGo1RKAKnig4L5+D3sjdvaF060xHUOQZW5mnmQ6Rd6jsf+62cB+74fFLkja5CG6
v2Q2jjTP1vuhino8fF1z5tx9tdJBXIsqyDdF1Vs7XZj5q5AHYERyIwY4g0NpoV/830uI+mqx7Ozs
SlivFcOpOBByXwz+vKJhMThExCC2iZLhqnWjLw7GH03iyQez6X6puBwhQjdqi14W7zBimEsbgRLt
u9wNHK2XphbVGacSWRVXJQep5bhxvOzo1j2k0sb2jsBmQ/x35OJrHx9ib5jdbqQOHbtzbT6qlngA
jMH+3sHVOCgb/3q5VJbRGAmca0azWTQK7DRoB3UTjvNgqtQ6jjyeVRv75OHmweKObcF2cyd7ZTFE
olQgo0Dt/kLefjhgUMmMimKk/b8MIUOTbG8NRH/Se4eFi4f7wOmJVkPKYQX7t2U8UaEAgc7U4Q7k
JzVRzJ8U6YZlBjs0B3S2NQfrGQiceCK+R5nHU0ji9qUFlv6kORB35dHMX3rWX5oOIPJ7Ea5m6bb+
joI8DXluA1eaHObM7MHH/rg1hHg26VvfizWz2fhkjj7gJMHtD4d9go8rZsqXp7u+pPCCuQQmGhA3
u2A022dZnrrK65+MKDpW2m0Y/TZwVmuhX9u2+JCh3R+VDvQRQQ1sW+jthn4YHpmjV4+D7L2d4WBy
YqSk6wiiPF+0vfDFe8kJn2CpKLZ3VAqmXvdA5V61m0aPahtYrs9VnXgPpqO2VnEc6JK4tnHoXzs5
+ddK0SfkoTdvBkxARyLtAgkYnwQVz/s2cxBJ7i+6rQ86LabTfz9Ke+5hbl84MCAyoIQWJNNKwtVy
uRm+8yes/Noud1GmvscypXBsai9B3OyCrtvnrjJXhrwby5IA30/57VCBjBqt+jUkmfDq4lbeZRz5
YD5BnMOr4V+062pA58Gn6xtnt6qm96g2fmSdZjuZUXRC0paUep2TFFeFu+IrltJ44binPlNnOUfh
Du+wd+z0c8z98DQwlT2BVKZOd5QvSRCR+4uH11Rai4gIDx5CKudwvSTZypome8P3o4F845r74d7L
DVJquqXthHk4mZHkmH/VY2ed6aGsi3vpmO4GccDhozB+MuROgn48MPR78AaMpUiu87L2m02AcMDg
DCzgmD0Vd1HczbyPCcsi2r+DSYFoBJjVYZnQjUD+F6yeo36bTu/ItcK41qp7iGk33yQ53dNtDW2f
0MAI1KbtMLsXwcJMS+iKEsB4rq1jk7R/aiNP4dMOTwQ62N+tmK4txj+lml5KLx0/TCPmW99z5h5r
l1LRun3OfZuWNkJQd18aru/a2KEly3f8kChpzJ3rmFABFT//7+Xfz2SDA4JwTrxVhiP2AGOmtRB5
+TiG482wO/J9qc4YpkfyVOr0h/9fKgkIs/VcNlYSOItHN9GqViWV7WEoN/+4ZczhjwA90v2ozCfJ
9Py5oxOVlafdYhHkJuPb9kMDwcjy4K9VTAcSFsdlUZbdyVdmS5l41J6cufRpy0Wo4q9Fbnj/+4Kg
tmzndlxjUZVrq/cIs7Hojdp5A4Yld2PovsclzhnFv7IWwLa/6C4a13hzGthPCO9GUNXQPevHwCHA
52vTW5ZdBJi5yaZHF+70oqox60R9eIz9oX4yHU6ROkoJyECEpOP6RDg1xAw7fjkzs/ui58pT1gBd
fRKPpOAoKs7y7hV2yrAGyhouXLvuj52PdZubIlGRlqLMRFrJS9l3eztpww8VV2x8dxij8kk7tsUb
OCiNhGDnh6EvGshJ/bLr/IG+3xHcm1A3yneSfUiH5TlO3ecp0bivXd8iMOtyHYdquS3va3ri8TPG
dwqHh7uh5gDfjvudCbd/dTVd5f1Ic4Xpz8Nr3o3ljl4uh+QpAj6RZXOfCOMrs6zsOY2bDhf9ILaA
c/WL5ZbPxHrT7yCfkwVaBcQqtxnWc0HNYRSNp9rClAk8M39u4DqhiTjO90hzCnVN4y/zyPsMHLC+
GL+bYSQxO7vP2ezNWycDo4xJIH0SMYX1d20qjLLgNZBw50pi3U/TNFNz1IfGRc4OuykVj4eKAeqx
aAVWsdz6YMTAtbckIEgcu770KG5vNRDnzJ0bhvUu1cMBDEqjgznYMSP8wr0Bg9v8JA46rcyoPiUW
f6t0S/2Sj4WxSYcUzvf9t6L0MKNKvLpyCtbayBR4MF4Gu6QCkWg4jTjZ0lNWRQOe1jWtIryg6FFd
CARnldqxua26/DZZZ8sdl8C94vPoNCUFIWF19ljeuDCpT9NCb24l/hXPnL59V/pnqDSuNTnnMMzd
879fUVaana10L1hgFEj/I6x951JTQbBQpVXtB49hMs4J85DXfPbm0NNcb1rjIXTRO/3CfbJz/D6j
SYTmDhKZB22eJVnXtvQvI07aRy8Tak9t+ZufJ+ovhvhDZCrvNUflU63xPuD2WEe4jc6OhKwp4eft
II+1a/ZJRrCtDcOzy9aR6tNNNoIrDQoGeZUPXz9m5UzHnLFemZJ/MO1s67tVs8rGtrpy1zrMlMPQ
TeKi8PNu48vF14/tz1DcyPJ2z6yD8gdXtnsGicnOGZMZ4w3mMArPTMKO+FwR2MTRburuZA0wHBpj
brZRkFmr2mAuPLXK/Sn3Ni1OomHw9w+98++FoO1rb1OEkJp4D8Uch+deW8G5G5v2rMZjGrE9NmbV
HBhL1m8ZoIPCye0PlILPEmMmxlQiqGyiGz6Q5dGIUvkQ3l9SXTRrhzAVW5byNlpqeAB+nd3srtSH
xPO+//0Oiu1tloTZR0AWqNGm/4mx6qFFhcQx6b5qPCWrEpb5RYbEbF1QnKu+bQ5ZFeonmnWdhdMX
1p9MFCD+KvNXO8Mp4na9TTrtbsu7PyGP8/oZsn28LsOkuCaBCrc1JMZDGCAd685LVyVQultNUyLW
l9n+01bDRUoZcGyrqTcxHO8yx9Dmm37eir6nJGsunXPUCvvsZ33J9Ni8MCEXKCV28koF1XTwXMaK
zUTE2QzU3jMB55aub18duzA4ueXdYVaeONkCvdZoq+niJfm7br3zxIn2sSAZ9wgblsYBPA+rpmI4
w2f02WttSFYVXkrpJSUwxj9pEWfXrIZ+P2Z8ymze4ev9jQWUXlTLwK4Uh0M9Eq13xnuR2SdfYAqW
/aDcM4A/ZfHcrlJiGOvhvk8NUpwxEgb7/zpUoQMx87UJc4Dn2uUE9owkHK6m4c03ytjWlKukfCSY
EDoTH9I+Hw5xCZ0knD36oUxmo+HkNpQDUFpMM1N/FmGSHEMwIWsG0vd5Toh9vZFXVbsXWjAn5HuA
k67trgNoQAceZkon1BYnHAf6oPHWU2w3e8fs/vSBPV3HuHhIZzd8srrHouBY3rQEJClNoNe6mn75
RzZh0qR/TBJd+IUs/zHrE0Gwj2bCxCX3mZg5+Q6vaPh6EHxE15wOEVi/fabDaZ3H1Ia3LgplQkvZ
W2W1Nhw6wCsSIwyQju4X/2Jx5ULEEJ3tKVAkz1F3i2txf8nd8WqN8Ov/+1ESZnhLqX+JMagecOw5
QCyafF8YXJRIfnI85aWyqGIybHT0tHGGYy5Ycsosi98Lr8U4I//G2BcfiZY9qMJI38nbUlme8HR0
vDUSyz43Mh65olHF15UYXvGgbPBFIHXhPVh3TeI+5lj9JisGGe5AHqog0i+qqR5+3sHB/KFrKbsV
NRWTuU11YqDS5h00VMU0bo5POR6jrVdByWTEyc8E/oSYR7YBzREx0SE26jCFfW2w5ejSphEbRgpw
k87aFc2uqChNJ3I7XtlrgNnBNt8NAOQ5VMYzrTR8AZKx7R+b6pkDLRCaJmRBJBt6Ubpi1uTgjdBt
Na9i69lL7+4wMXjnakiY04mG7gZVUzji9drm/MtRQIzqeQowwrZTTqWVVZnUr3kaFS0ivqj0n96f
nvv71ZkKMIXh6eCZlvjJqbAFs0lzeMmsyu2rea34dADyTVKww50B3DEzGSxa823IXCDxqaOxPUUo
IToQ6aaPrPTqW6jU5QTmJQiKeUeMRV/khNkGoxlOp5awVkaVMse2G98p5wrMYuFIfNx2RNGQnTrv
1YCGQmmnWru9mR5baRpbYHmHEOf0UVvmsfGnp4wuua2Y8Tp4Q2UfQJGwXwjnAV2kfGQsAFRPkaeB
gbYEOAGgkVn7wu+nddZ2xSWlsO5WNi5bhM/8P81hUoIeOugO95j0LBhWIvpwJRU2MxAHFre/bFb8
NwMILLEz7vFwbWjCMTlXFUQRStjeSZAgFJk1bMw43ZupzVGnSvU2hhN6aWLsPX7s1S9O4O243crb
oBt7VVXZtNbJRJS3S6YX9ACXvnaKDkw/hybagVvwnHrYlaMFUfZr8OipLYT72vrOU9F444o7unGH
2B/lbIaMIaHPR2WJsbTM6NeMjffe7fZZBhnLnwKLix8aWWeY9EL9jnbzFtRetBwVN8kSv4fURLqK
Mv5raH3jCuNg0GAxAHDknvIWLo1z7hSsrrSFcELHI3nsHJPdMNRAlbCru40JuBcBzSFRtq4s540k
wsFmBLTFO4Si4EGihPdEu4zEoRWN/hFzqXWHyVKTbd3laaMyrWUdYa6M+YXX+S8eOsOiqFpaAjrz
RlDrZM4UP+akXheRGsA2UwXNWoVa8DybHsvGcHIRtxatxLiukulDX+xoeC7r7Jz77joPwmuoph+6
WrHYZTGEZBObguiC/QTPgSpfkneN85U6tAzVwoEe3DnI7Zk4wOmK1pGlLqNXZfv4Li5DtKwnQi1V
Lsi2g0ot8R4nDVpczqOSA/XKkkpo0vCSjZ4uBFhau6n5A0SCdxCcMGGQejV5OXyKTLzTz0EBKAHy
luaS2sbkH/iVRe/NpcsYiaOQXr2xpNdz1ic7Ju/QJDgETIuwt1OE8QJiYYF5L0TRY6dZVMw8sCfw
LAhNVG3VbDpl4UA1Kg8I0f3FCdPqUA5NyAh/7c8u7k9FGNmorHzd+tVpbMOXSWQswT1BsAp3f2h9
GJqHCdl1kzshkNqYcb1oDnlF7rpzowc0aALF4d5UhtqDMQa0L/Qh4n6LSF33m4oIW1oE5Wqq7hIz
LrPub9OlX2JCI57N5kWmA91r/jPsSVLxrlg4Yf1ERIDh+4prz5fnTkwUMUZyvmfBn939OBokz6Wk
cK4GCxWDC7Q7UoDDuJvu9obGZT7vq+DdZ5yCOPPb1UHB2dplAvGU3Wsm52F/Lysc6vpzToMr0tQt
maqnkMPdCe3jNMSS5cE4At1cxUF3KmtYJFVkPLm6344t8Ytq+GvN1qtDy3BP7c3YxT8Fnxi4iwN1
7hOdAvCSNFVNAxcUfBTg9qVNyouOjoVvIkI3TfnsYb1YJoFLn2Yk5FHQ47QRlf2S9N58CAfiDKbg
AXoZSXvLIcVnkAOjZJkaiVEeY9u6ZhXOYvJDBC1hhyJK02/h6R5ff/mkpj9+YWJhyDS1hilbfT8l
NW5j3lqqmp4Gd1h7soqWzYgFKmqbGSoslg6n/iMDES0pZP4tjeSMlnIACvzMjAKvhKHvOq/Uy6HC
D81e5NA7yx3K/grNLMe2kHzPE63uOAV/hxFnAAV23ZKj/ixxZuCFMZeJYkLTZB9ZghuLje0tEFSu
yt5caKEc5P3OXMXhDXP8l4pCvWlb0p+2cfeVq18xK6x7cyWxEwbv8+w9zak+JwYdccXkfA4axwX2
HV1hsaf176sq0pJYu/NsCAeL1ehby4z8nEFFwSpp3RqlvcSyCAcisz1MVk7zoBjd89Gk4dhRzpNP
kwxJo5lO4rQO1ncACiJol66tzPnoHeudBvYCzxEuJM9PgZnRUVB7xj320e6yytJnVoRyDrONDcwb
i72/QNXbZQWCmYZijZOBCX1DoZLZnuuCtENvlNnS9V7cYW4Wpef+4Cj7aeyHTPEFxDy7s+OjO1l/
K9/PGSXQ8ORP7k5P+cnOO0zGutawrAFauRP5OccnF2piyIczxKrfz0ScHIZxaaqXRmBuBdPARZEZ
3Ta323sbn78vclGzIOTTzsvjG31qrDWJLlYyK1ZMkcsr5SuArKNob4naOuY9XlerDsMlYIV7qdWz
7hPrMCNPwA+ikEfJLSddbkDWoQz7c9n681NaAEDqhnAxGnX1iS9jhZ8YyLWhE7Z03ihf4MEryVAy
2R2CPWkzO/EhgxjUYlYd1mNMUgwSxuZT22cmUlziXJt3usaHFDkdec3awr+Cz4J0bLIaGLSRTSK4
n0eC4kKRcW3q7pEHuqfGyUqpzHiljCPc4CC5GQk8iV5PzmZOcEKCFxc7w4WLEvffIputE3wH96FJ
32x0nD1fol0agvBo7XA+hin8ipaA6+iS9g44tB1KZ/iADscVnf9rit0r0hu5DJYd1wJb420bE/pG
GtFT+uECu8yYmG2NECpK7BbrDNV7TSHeRUzBpgp8osCivPbNBijZIW3piaLJStOFjvu8+e2s/ll1
xiX22Vk45f8k2fATKNJTbC4AZOP0SSdEORsaG4VPJiduGQJwGN6YdEvtTHfY+B7f6mbM1dZpUWBn
64vMe3Sqh8cpFD9h5/x6gXOr8J/QOQDR18OZU9vdqfEr8+QaBfMiCE4rCLXzOhgbD+60dfSwkHEg
07cWNCPkD8q0DT+65Ay+loEYTXYT52vMkmLjc1gdrByNdb5Htwm4FwUD5dEzzA1qT0Y6H+d0U1Xb
1pPBCs4aNppigOWFPQW344k5O91YCB/Y5mN/Hc/RCo/AHUQGeWbGyNIrjI4z0VTC57LgUwbyuAJT
4EjnK5J3Z0KZfEWchxew2HdOq8NDF0LtrxgOw03jVFUzzO0kyYO4H2693zrLga7snOnXzusYZWuu
ewRxlMVqPspgUyQeXnHTf+aj6Jk8+jLOfaqdCd7ZCvhO0eQ7PtTRzkzIqEWq40utS/lgDxVXEEcS
3vr3wziPrYtFCLm5x+dCjh9WkeE2sNpVO+cjVHG73VoRyY/aISNTqOTIVR49J7Lidey3p27EQBU0
ORUwcN6jwWYTsIY3ko/mQ233HyJQW0EA7q3KwelOdC8dYlM3bwYXmes8g1Qgp8aXfzBhC3TTOZzE
ftRxeeYMGx8tCuCp522uWUDgK7faPyg1EWyTbiNcD1RGlPyRWXTzRljLUqSv3VQcp3g4BKNoPobc
/i6z3N+H94fO+GuB6zrcFPRpkCHfTzgGmRhVyc2L5DoV5qsra//kcCpau8OvKd6Ula4bBrMrkOqk
SCfqG0fvK1fTdu6Yincd6J4yEZo2dtgptXXBBjJDo+0fU7cKV7PZkiJqXSrheiacTKEEje78We0U
hljG6BSIugMqb3fAKw8Zm85QXzACy6xgnSk233vsMubUcswbSjVrvGNRSUFDqekcLnB5cG+1Ftqy
ME6m1tXO43NiWelPrQj9xTTsddj+QFYjfkZuKo4Z0aZlYyP2D/PQPrf0DCyH4sHPu+Gc4tw+usW4
cydn2IKIz7YdV6+lp/1hzZH43EUJIBo/wbUgGaoYTsORzBlfZcKlLYuqksYK2OPkeaDWxWBRuBlx
YVVRcQgkOaM8OZNiGJHZwnqty/ueaBdrz/c3/HMU9rq9f22Zcl+dnMulGnkkbRPtR/NFV3PPDHxg
HY3gNfWJjaxj+oT2qPfxTcbUcgLjCRzitbGyZEMB2JfVO8Z28GW9SLra3Da2/9dpCef1zj1Li8Hj
alr+1nLz9skPp5bKB6RCbGbm/t9vSyJBuGSHD59TE7AU93605/w2BjfucEAUjK8UMfPWCuddMQwa
4QgQfcrOOHdU5VmXwEMaumNgevscZJoaLTGIu4+zWXH9w3KLvxioBobXzF61AbuogRtj75L2r0qi
gMoqnkprms8YeQyqg3lisrnkET7YsibcSVsmqCNKFdrStk7fc+LrS51amAiZvArX7ogojMlr0YMx
7APjlKX5OQ6q/ODxHBc+2LGzy6A2yUi9o//itoIsdLMLb2l7CDRlI7GcEDXh1geOwimmrQprjKY2
5l/LNuUhcASLX4cyibkPdjS3qiICNJTim3F67td9TVE75Q5cLOlFFqBpeEMrpnSI61s3HN4xx+rH
uQEYIe4Olpg6Ohpd3GNlpeQ61FBdAk7hiHq3oiqyo9QDt0d4wttAlJLkD5SZfDCQEDgTP4zjmDyY
cfse9nSQWlWcLpHD1qY99h9+Mj2kXIxZhhv/YBpEY/giECyj3W1Y8d997XRFU5dhXQnSff5LVdOq
i6GuVsY+F0ADBrYP2V06A0GaSMnS+5bgcNaaEOdz0pIS154oiAvK+Tr4CvVbvLalZ3OZBI/YVX2L
J56x5nigVJjeHRydQ3sNefZnf8ZZXtiVsRFNcZyHOiRnSPLeTtisqsp9CmE3rnKPQqe5jHZCZQg1
AQ7HlRH65qFFQ8n5o5ZCMOuq4ns01WzmTTpGz7UzVUcwlbAhJpNVdWIY66TWgQj2tUndft2Y+BnG
mDI1t2tXkN6rTVS+KLtBhkzRasB6mY8idPdF3SwSLy/PqcChB99nWo9df6U2Bjjx7E6b2lPy0kak
J52C4FkNNSWcy8scThtl+n/62LDR2EZnNRkbQE/JJhj0b1wXOVaOPtrBb84woIb5xQ4mnq3tpNuM
ExsuRBTijDnDME/dkU/risAO4iI3+OVYJoxp/4Gt2vaznNjZmLz5SyHL6VJOcPg5+rjMLXFKVQ4V
TEhwqVS32mhiCPwd8yDcV25AhXbEpZJQfuQfvKn/pHiLPmHI/Y4fllf8cmubGp8lA6xFNxnDBqh+
vQChGBYUAVKivvUBF1e5+gorPqIUwZhr3VqXghkQKXQuQxBGZiKrk1pJGR7zghSqGeV0PPpYThM6
4r3iEjcl4ADMx0vEA/uQdhnpRT8gNgOllZ1P4gBjUwrIj0YjN8NeGX9dSc5R9aG78lJ19CePLBm0
XXKd14JFnK6ueJtMDs3N1rirB3wK8EDHa3+PHHaMulGiqHKN+01nAWloHb0QpXqbsytU1QqiBsKC
koBiRSFWeRLu4cFav2R7N/mAttg7mHrFtOlpqgpHx35w5EQScS0o9uOyUOVYSXBLiJyLbglZwo8M
bznUHLEa/NUY/Qa1ManKW3COJFGg4och57MTjVX2TJdCe7NndB0/YnaClASuagouIL1ojKmafJUI
xsgGVpG/JYOmOWOpmhDuTpgaylVAp+VZajs7VUOUr/uCvnaZIOfD4N/SUGLsWRS/oyp+TyzBnYFN
a6Us8FaVOTkoboh0Xu1+mQGe78FylqkaOca6U7vG0HS3LvocxvriEIY1D537IdXuf4PBwbkTJXvM
ES9Mlea9QjKeRqLpDmjonWNRQTDQSEQghJcyt8jeFE1/xOFrLKZMwprQFHOi8FHm4Jgbv05+PL46
DH6SYueH3XoUecBJdPzI9HS0ggo6MvPRtRGa04Msh43LdSAaRn0eNJCsgU1Yaj56QXufkqVzvSEF
8sfvVUdEZcRK2DYex07MRnFS9sua9NliFHKbVmF3I39ItIPD7q7jIYYsvAsPe9WDkRufdWx3B/ve
iugV46H9TkbLP8Yc7tYJ4BZqT9MAeEZxKqCkogPaisNAb8Ll4qWIo2KDWfiz9kPkKi64RBIbfZD3
sQOzDFInHDGcjIp67hxrkLD+A1vIv+Muzfakjw2uFyCwHI3m04wdAcsMijpKinGNfK7ZgYZkhS6K
ZQW7jSb7MlbgAezil/jYs5Pn7rssWNPd5uZ1kHmwywtmgma9Hq1Mr4XEnsu4Sp24WHEG82aLaAZR
pXLo0VLGj6qr1nZbFhvb0A8wzQx8QmBnvHv1ANDqgRIPktmUnrvu6G2+savGv6mvjnXrTNRX2xvN
wPY57FTN83fqY8On8sn8TEEu7cpSvICZnF6pL96yKw2P1tx9isbPTmFNR4X2vQ21JyF4ChL4iR1n
VDpWn6RRl7Pn2Q/m/QXRplm6JoC2yZITJwuYJM00exfVMgvLs3JraLJi+bwtqjpnIC0+GwZIqyLv
SK7IjAX2H01D3VMyvU/bDtKuc3+KRp8caMEWN4Iz3cqO55eYJ7AYCw9IT9mA9/FJBnAAi5eyNswV
p4TgVKIlLEuTFEob9DnGNvPJ7ZFRe77pq2GkqwZhdDz++5VGP93kofHH8QlBab3DrE3yNSLKEfQs
rFEGGKXtxs2sOSnjdl1ak/HHtZvNlHTJfcq26qCCg9eN0tdgiqp1H2JeDroYamnhuo9hl59UDoGf
psQf26e0mtDSVuVWfBI1qrFjpC+6qZONkCZRxoCyRKakkeXa3w6F89poH23eaYyE4TXhOwWt/C0c
tbVKJVXNecx9Eku/Pmm8A1zdJAYClW5qQE9Xgw0gzbGjU6hEWPgI1Md+n9x0n4FJgjFUQXsxE++5
AEKJkSc8elw5IEzgXpB+US+L0XA2TlNgt2jk0u8ZvDGHZ+EHCVr2GyIXHW2+2CEGU2zL8h5aysbm
GeQoSJs63AmfT4noAAJgxzr5lh6PjqC+uJVEpetg6hZo4KiW1CXoMV+K1ig3gS73HoQwN6c7qdPF
tDf75GMqvXzXqEqcw9h87TlGbypfPhnGgAfcv38mcUrR8piri2O95aZlPTXFQuURXJg0+SptxS/q
vN2Ng/+T5ZXNsQ2kDmwq5Q9AhsrhdfKAmfcpf/SQ0+7X5Jm97Px2L68Z7TU3txcNzxFAIAXq+zQ7
+lnLPuZU0OLoElshahp7UghqMXjlt4fHh880ZzHeTHcFhLnk02eLvU92vf8OuVgjRgEtm6n5qRjM
dNT6kgqg5idkEIZFrEC3IYVBNiSstvhwWQBkdfDQ/FxATH15KIJY7WYvWlUEv7kyeFi4Dq7S4zYj
htfVxYXBLJV5zVWmeiJhCMHFGuUqnYobxYvRUpCyWgcy8ektHBk12ICktOypEi8LfUlr9RBPWbzx
xT3gGvLorArGUwXJ0I/pGmaAsUGb/mK7OuQFIngSGuCFNP/+1MvtmCe/bsXe5HLgT1rRXGzH//GH
WV3Fi8cyv5hqNtkiYXzSoa8TgcIOCWB9ktu4T20u+UyLRq8dTjNVX3M6dlA5d1GaBicq2M6FIxb+
EB8Cmy8ytLJYNc0RAsdqnPEnzmI0TqzQ3EYK1X0AeRHPvEVbannGRZzE86kniO8U2L48M/8qvS44
Mv4G72XQYiZYoxsxxIhqw+/YRv2+u5ewSAN7f9+MZ5FQd60gZZLw0USLXU74Gbr6moyGYgJpG7uM
LBqOt3ADAEECGF9rPNPkGgjgwihaQTGHuRcnj9Vcupt69h4K2qlONbqfVbLgNKZTsWH0PBVKH0MT
jFcdkS6gjKXfeOj2Wd/bdDa9aMTUPkZ0lCP6jJeMGdQo/zGISu59wfCatcyZEGfax6q8p3WhtiyC
MDiTwPhIZ6JNVhCsqwnKjO54Z1vKxEtAQMJ6U+S59qnRcOLHPJeHw2Pe4TaUpQ+9ygaVNSY+DFVl
kzQoOh7bfQ7dtdfALJt11hvVGgdi/zaa4xdcNyCq+I7XAQ8IpuQMiIY/EO8cmPoabWnc5rXDgJbE
UTISr4ileIhIfh9smd/TU3YDcKl90lKS0c/5ttnwLStolqELOEVGaDB92L/GUf/ucpBdcfm9wxcV
RmeljGUBHqGfLiYuVE6FNS4Vg0LgGa1u9H+HtiNIZMKAKDwQLFHt5Zeg915Lqd6MYfBvdxGtYntY
RVVIRZFd4sptF3k6B0fMXG/SfonrONxJVXOrHTFuSW+b5bBvVU7VhCNjxjn1eqgcNDF34N7qNDgc
Q/IxdIMAANPpeqidZj9R5axiY4L4NFHTbcRAkZliMUjFZ/XvhS+qe4bv+GOPXb7J3KE5NP4eaG7b
qEtHdLf0pXvhSGTi83Fe/bak0CVzL5ZWkE7i+ophzD7gJun2kI0XAvkf/kr3QiYOglrXHLSsLlUC
uQrk59orknMmscVwJ6wKl0Wt/QjpSq/aOtnOFj6fEDqtp6puG8qwXHKGZeVgEyL9Re7kkBrub1rn
wb61x/Bile1fHTQPbm3RsFyg4sZSsdzdc8atJYh9ZTCfnGLkdn5zp5Eq+HpSsAs5ImS1utJ0RtEC
GrOi8JeweJYsB4tZciJnTrBxfpZ5/9ZHyEhjmjBMS9Ij/kICTBw72vLmhcZe+U3LwmR9zqHTr/1p
ONddwXWorllLgrQ/kyb2U20u+jlEE6XVb22wMmz6OH5yY11vGjkTu8qHbUMtGEM2KzoAe4U2/m5m
lnMN7PKxlETrUI5jqf+OtklOrsNyTqPZ1JQcbAToHZOngiv1c2KTXXBk+HHbZkdi175y26DpXuVr
GRI24sax9Yv0QdgtEcysQH/27zYQabCEaY6+U2vAkSyWXPHbnQ8mWnRGuDNgJC4V5Wx4E3t4lLaA
e5YMCzO37GPyZLTjG52cm6gwjNU+i/Jkx7chhVHOsUPm1Fa3k3/Q/8PReSw5rh1B9IsQAXMvzJYw
9Gy2NxtEmzfw3uPrdaClpCdpppsEqrIyT3YTFFmr6HwuSuXOXBKFPbeBctBXqM5WX/G/Vz3PMtIZ
XDiz1+ojunCy73qz3rFD4JdZ4WM28aE0kP/XIpk8YhBQxDKdwCb7GJc4CFmKAmzLymNvLCuA8IRR
VUtGJyJv8Dl75IKI50oLlJz+eF5aeUaJLl9WqukXEw0TN7UTEakghLspN9WJC9wTuM9HfRC8FNaZ
U1wf8zjHUOAPOfYJdMpXPCsPMsXnT2QEJIVRfOoMlO6oCRC+cKZ0CAk5mGBYm55aoGbK2CR1oSwF
KkF3ztSRjvi5OM9R5Bz1VGUoCJUnsfE7WM87f5LAZAYjeYgFhxkAcp3fxmG+12tsMOp2Xoyq9F3T
ILsLi2NAv/3p+oKqav6jXADrnIvQ63Vj5UkVfTsr+KxWU7nBhmOIy6f6I17XuB3okbMFDVZtWECS
TJncsHTUi42fy121QePHD+6K+pPKbS1H3iDVcubveG7bKZxVFKRy1h46nTOWYzbcXomGcRwctSCv
CGygusSW8tVhzOJu1vMcjeMPK8zuIDieR7KRnh5+qSalZ6E2ah4VxgatQKvLZDQF67bjF0miQCtz
fgngaft+4v6rk3zUjQs/uvqeMJXjT0u1a5awP+M2gepAzUVeGc/WWqoHg88hT9rBW4GPYNem+w3M
4gdVgExLKFRpx2OwZH7q0F3oE+UPUQF84y29B/f9DhLCdrl3Le5a3/X5PGKYR6fsZ5/apE8TkMtO
gOr3lXICQigrtN4p/+5N0MGtU/4qTMlwk4FzJsS2M13fQnGNa/Ft8oiw3JMY75uTdR/zwpAT9VH7
ajr86Hs4ALxnNDz4xKnjuWbH08C5A55T8B32FMxn8BpWK7pbCXRaTRb7rhO+xlfbLayi9mdkxlmz
azfU08ckJPs4l+VXxjFvt6Q2UrcQ6SHSy9fWmrrr6nAoIExwwjSPIbI/rkod+rqaPpn2T93pmicS
LqKETJcFYzWY+wOHCd4WCAds7bx2ems+phNIRZUkAEigcN/QQAIuR8YHxQGd7VREXOdE/7fqVeSO
IaKKznwbVI2p0QuKDVGL6kDFBE61IFwm0AN6ku9NqmjSFGk9pQQZCg8QvTm7sUff6ViR5jOZAyPo
hhiiVINxS9l6G1LxsZozvyIM5rtZvMx9AlxtkRedJwkBDS78a3nUmxSD96wOh4ZkB+AiJwecB3kD
FN09BWDhJCqDT4tbvaMQosEsvh/G4g3M5CvjaHRwcPkAyxT/Igg96CkghNXVW40l2qcrYE011b9X
DuHgm1auOnW2B157XfRSXmlWlAHxtxJkV/uKQq3shpFk6GxnxsGy0+eZ2L2XhJAxGI3iXZVTxxLH
7dlQjUcpAaMOynRf1+qrAvwLQx85poDA2FPAsuYVSKPQwvuIgLrvz1onn2OSSyfCPoDeK0IKuDGB
RMS9RN/nhFfJNPM1eMvLkkaXuIT1ZxLeQSeqTuh/jxpjsgbM36PgDa40D3Te0Xg51xT3MLPXqUOc
vGBWOg7GAFUgnpQzscDUldLogCeGEphxaZ5zffoQQpGeIzMaPVd5kpX8WXs4alZpv654V15qm5dT
tEbM5MPZdCz6NVbxHs7tDuFf3lZrZcbUnIdB/lcOLD8L5Rgg+c6FRZn1PBoPG3/RfE4htKLrtdO+
abUXDRk12BL0U8nJ026Nx1mxZxcPEaWqiVK4k1GC8dPKR9HP2qUuoeWMU+p1Ld2Vg5lUdxkHdNQi
7MeGJ/C3uHVKoEOj7WdqGHDW1SsM4QTJQP14WOT6raWZzdLRmppcGpfmQ2oYBZIcDi7xq98pU/XA
HIhd46SOA6EoP7B/V1AyaASZHq5+bxaE29E9iH2DzqvFXpUTdq/lTbMnnsZIJGDg2gPJsuGxJj7E
OgQOKgqRpUNeHsooeX8DHuYnREiotc1LxyZPOpiG4aRMXowxHnY5MOKlhYrR2NFf0R+79FdXuYDY
afldQqxaBpCl+sLUI0L7I4vlJ6V5RKXsWIUU8zYrGerewoqSidx1nNje9UXluLXFNWOqOEX03Z7q
wcgtsH1c+hZMAqB/L254XA6NNePN5jJixndHR/OItfRHF/yDIe3wHvLnLRymn3mZaUM3LV/to1+q
tChIwfBKPBrCTwWMf7ferNmyQRoq1yJiPsRnDagTvcIJ5SnfLBKUpJjq1rVMRaiSOnduS9OOGXx0
dRCx6QIORrbNKS9pc7It/dtJZ98ySO8wGxWK8TIt9IuNiGCE3FcGpfnFUEEkEyl3+Hjb50GUT7gI
34lqA/0yVY3A8tx738sMNjZRnRfM/vi8284t2XD8e9/U85lDLyxDLFFKbTT7CuR901xkU4Q+9YpT
kLf3kcvnZga84558UGfShvrQ/yNc7Vt8iosK8nTBQoLtYPoXjm+6rqvwIM5VM3wpULDApSanaSYn
JAmYgvuz/mlpeBjr6h002EFuPFuY7Qw3qVoKdyGSwr3c/C+jIWRYeXnR2W2ky4mDV+2TN6JhgWIO
JeLMyxVxDx7QZ9C51HzmA6Jvb9ayBFtzQtkg4/HDxd1iwJ+ayTzQkud2lXOKDM2fVyeEAVz7K8YF
nyIoLmn8nc1tbC5/SCbca5m+mmn718XAjGbAnD30LmpshzrciznZc2/TDy1B/0VwTqgfM2v80wHS
+QW3KD2iqh2IJ31XbteAQRiLvsGBi/2GgoG3mKeA4aTcc7Tu3RpROHKOLqYNdRbjA2cbYopkbeCm
6lB2IywhfLFsyoAYR/x1tp5lV8FP5PLiwZnv9xvPgkHppBQ/vdH2fNuUH7ZbhHKqanYFbniMB4hc
2wVl49tYzlPG5dbrwv5u2crz9htZY4DQqzE+9/+Gou0DFnXkiwVPrlm7rNX6OU8ZH2WXaPsMvvbM
YQ3eEUNXOfF7CstHa2OEkw2JDtnK4S2c8fBnNt8D+cRJcvY/zXXE2t5U5z7KnV09/iKwozkssjoU
yz6K2zAgc3Cb7FrnbJicQ0i+vcx0vyX7w6uMUIczjnh8AUNpS74zVvYXrlH/qN889sOaUEFQXxC0
caJYnE64HV6dteRLLq/jFL1VKwO/g4gxT++FXO0gj4RviRg24YifQeNm0Mxcww1xs7nkRLLf951y
hNyaHIw0nn1IchuiOf7H4ocigodmZxu9xb0t/VYpBRt6TbxyT6l34RF0jnwhN3nPuEwEudO0vG2S
W2z09eeSnuFwYdRrZxpYSgTOqk+sB7vBWhZzNDZkG+4cR/4ZVstsRmsQhq5J8G8lXKExcwNmh85Z
aslzVVkPpMBnXgh8Rlkxf2oDRWpwFCjH+jOBUao8SQ8PPKpFbQs6llbCdqnQ+KDGy6E1sQAbw5Se
RTVCNh/jKx7A8oCJGXjf3F8Si+BT9FyGq30wOcwGsVKjzPABpoDKQ2cAPqGOlVss8x/r33RwUjTY
rJyOK82HjCwsHvD3eYYZ05uh6DDqWo2yKIWvvM03MoEe+1AVyWc52ACJ1Dg/8jnRWA6p0KmKChW3
uBrURXDUAkUZqbQIbpidRjj2g2rMz73kj4vr9osc7NGqGABGe/A5ilHSoMInSyIew3qB2JeaGEhm
ONxY9WC44hxqCHYme66nNPqEn4ahOKeKnV4tMMNFmCb0zoJ7rHdQuPm8NQjOhBJj4VmG/taFIbK/
IvBxlsO/UZrJqe2hWa1EVQ7MQnZyrlRF7rty+kto+cK+4Bzjosfco/a+lQk+qu3LwkN5FHLADIyz
Pssg78hCMttY9hG9V7iGI6JTuDxSjAiGMYk+7RXo1TrVyZ1IJftVdUyJ6NwnoMPYZiCaqmY0+VkU
OENmH/FhfiHGuU4uUB8y42zkurqjjIIfEYV3uyZSj8TI+HsrMS+oMHluVd4AJfk+3NhPiDw427J+
DSJTeWUO3cUx4qgyg5/SVeXTlHikbTs8p3NyjcMmhZ9nvugmLgYTiZZvR3c21YhwXmFs9h93xX1y
zdf1zyg8aWlb8qg0r3lOqcj8rQBS+4oj20K2sDgFl5rmmQPwDwVq0Y5QINHZ7jppyFqmBaGN7X/L
1XRBs1jBlJEjD1Eh/Jab8W5Os9fFVgZcNdbN4UR2G9XoRKuTeFBq8VxRwRQ7vb5XpqI5qQOPXmvL
abEZEVCdP+38q+En8dGEkuXHaklwg/cGzCpe1fwhi0zQrTlbP8NlAgMHuiPNMgkUIdeaQ2c/FWa8
FXdRtNwPnUvQP/FLSzvKvrQ8Q2N6AXu/L6R2KVccDspGMCIdOPnK3CiePSAViiSq9knKUMW0dNJD
fmMUrBxhr/RP2BnI7tgJn+bB9lOJymDKYUe7p8H+SLhvRBFoADZSkrXQDclOoDkEDPXux6jFjVJP
9IGajSNe24jXFFzvycyD1E7fcHBsP7ytgUrVo32j9KGbgbC94EJ9KgiG0fAOVW3Fo2nEzmO/RfkY
bqwdu596LIT2I+qx+j/H1VW3OLFItGvFyU/BbA6+HZQ0VVVE9fd9nclrkukv04D4lmTTvSu05gbI
310za58wa/yG3Ap2rWPVPj9CAGfksXf6HMlDnmPO0+MIskXzx2uIOGpucZaNkwbw9+bQkhD7pgL7
ul2XXl1yPJjFcjBsfqA68YjWATlIiNvyLY1/3wkVPta47ed8naiw/lhsE6Ep42sf0mUNwUG393Sg
xxAiUCQi610zzP+EbUaMGzUuM1Lm8GcMv8MDi2LJqLHeolrq7MNcdvSyO2grMOV6oBygX5t/RtR+
GfRToNes34maLlsJhO46FlK6PkafiCzKyVRMxasEnlWbZLsnbOTl1ubZpVj1LWzR/2RV+kNtievw
VTiiO6E3k4GO6oYP5WjtiZTFbifYh5M2rI4z4Smfqns0foslnP/CHoHjMS8r25ezOFmV8+4Q/aT4
CRtl3JxBNULrsycuRcuDw2EF9Z/qaKePHJQ0FuHC/hwTO7wIe0/f0hJsQk6rGGymT7jEQi/i+Lm5
DqkJw3p4SwhApBn/1zZUIpFlJBKIe3t1Gh/i3OGWGplOUMyW29PXtIsadTzNliSF68CwBG/gQyWn
OyvtOhcLNCuT7H2ayaidaaqboxGoBaOBV0xCJqM4g8maz8RQMFzMynnDcilOG9LZIycPahaBToyY
8WyUu3Hi7qNGprhT83IImy/gPuLRUpanHAu0hwd9JLUDE1w+52H8pfaIvp1JvW00MaHV2slWxW+j
rX8OpNB1duyd/MEZYKMiGuve7gH2YpoExbc8L8Lenu/HZSm4fjTGOS/wps0oaFNKN3mKCHCggoZM
l0PP+iqpR5pRDklCefqccW9brftQNyZ6dUWdVv7v/85PMevlFUX9j0+A5dLJ3vM/F4ORbvEkOsPw
bdEACBwH3QP3MiwnisNCURGg41Mn2HGJ6bMtp+EVwvy+dPApMnfMV1jre+yvr6LqTR8CGQZ7df5T
nIkTlKIl4LrV17nluzTS9QY+LfWiiKtwdkKLo5obXwPzXHss9NXyzVz5oHNAnJh0CVA3vIlUQyZu
rU8Uk+mNQhJL+QvtUiHzQ4ECm2q1k86aYPugm0LDyCQyDcHTBNqFaJKNwFXprz4YYviDe2P6c2K9
rVhc5BhTaqgYTxhz0VS52Hk5TuQGysqrrslDF9HnVnEU8rsR1b4l6u+RTZl3U85sL2LcoIhNrH4v
5PtUnnSpCTtSmd5NK35w/m/9jTmnS1YtwkZpYGTZW5elLxjzsOdUEK1s7ulukRI5gUMVuXmsgW+J
7HNY2b9M0xhq15oFr+j4IrWkFVo7v6dKkp7t5AcSFm8iXJleE5X6FQc/F1o4jnrzm+KbeUD8GBA8
WdotLAODls07S4cNyoeYWSsZ8K+MyG9J01KaASukACKoiLB9p/8qkMkk3UXTQnwmeOT0BiRbLroq
ULFtWGDZuP+p7ipK4igrcGG6X0O6UXC5zbTncsWyvGbzExWDuhzqSFzbioBH3ft1ju04tvNxb0G0
7O2CVHL5iv4gLlENSXxScgDHRf1AFD0OOJy+Elg39qbSRL5cmxceL2I3sIB6pfVp65xUY5aFgyYe
8EuFN6w9awUyrdaZuIDB+YL+dld3ZpAbfJRg/2/ElOQ49J5kZmLxw55rlJjz2/xY29Xs56WyUgFH
kgr2yD4TcYh5xzhrxAp3RJqaYKrEGX6hz0E0PHSAQobF8Rn6KKGW1eJhp8GsbYRvJVfkA/xTNxmx
dicqQH8shPDdspqGA/YAgvgpMeg9uXdkDy71CEhQAbKcIgdFISwUMnA5RC03SnnUkjiIqMuYp5SQ
7uIcFsBt11XmX5CPi70T19NJ54C0qPVMLX34C90X4+O9DheLilALM6ZuH0QYWV4viXwlq3IH2UfB
aFV/cjJakHf/zTFu5ELmWEDIjc9sJ+7YVfslSdojXXQrFI2zOjxqDQAcKkIFLNikdS0gpF4VE5JO
xg6jM47BNSuC1UQDriKU7aY5duGK6K4ldK2BKfYZ46kJFDNooEGmZ5YEJPGaDf3NnFZ6KpNboeox
AhpnbW5MAOFK3P9NFtmntjLGh2bS93y0h+Oi8PvNGYXuQzsdl3CW5wVcCMDit8zWzDMDhRfnpXko
+gUUu90tfjJgwkzjaL6UgFG42FW84sdHqBHKqewM5QTXhgNzFVYelX0ZHqIU5DTFRjsIea6Of/e4
VjwndEU6wTzCxImRRM8oofeFFMthXmJo+/raHbraRrKInfnQLSho23oGJhGuZz+oBbY8+knDavjH
CE79Z8sxn5TJT6alWdCuWIl2OSE+10aIghbZQjg0ay7Y8LDh5JlfZl9bZ4ydv0m4SBYzSY9Zv9p7
w4R2zuZa4uUBrq6mZAw1EcqHLrFO34TZs+NIqLrP2boNrW72o0bOQkUN9utiMPEIi/mBECb52TiM
finV46LCvc3OX+aiMJ4S0R5SPYneFwpaLllFZur//zJsNXvvOHXFxYH/VLJqMlFl+ZF2E0pKc6W6
xvUodyRWxjPo6lOMM+40xPZVUWIcDxV7QVGF0akKDW8kVHxdS+VbiY1/8C+SoJdHQwvXoA6rjxnj
GPTO7jtRBD0Lrwsv39GkPpwanVuPgHLSW9YWfR36AKR20/fqq8Wl0y1W4xR2PEgxypHrh8gtqnMe
yQ4EMo4sGshHt2aAIvgGwD23EscvBAY0UNMLDkLTGwG3PpYj4Xp1oJBo1pTz3OQvWcUJpBckoAaL
Z/U8sK5lypWQF+zY5byOef9mWxzzObWZnECqCeNR4YTFtXFGfVuX/g/K1E8dO/Yyg3+1SLDa9ZY3
k2V0o1sEo8BX37Tdg1opIc5C8zVr3hP7c4mjoLCpiQY5hDZilUwIFQE8FkVhPkZtQZWVfe3a5CC0
JKirz5mWCZXyh0gtzswj+whLbmO/TCGo1zQhb+csbkOSqmMetPhtJhk4mTuXs30xT25RQLfCHDFR
D0sw6rXGBLDOtmdCAC31U8+zV9WcF40TXzdADZib40w1QWYQ5Zlb0t/cCOZ3rVt2Q9e7th29hVRf
jVimIsogLZzayUkDyt9PHgWu+DSJRRZcLObeOHcjiQKsAghQl5IMW7VGXsHfSE9N127eHRSwBgDH
1tjSYOKeZw91yUjxO9W3Kfmxe+E3UO8byj9Czp8KSCtt+VRsZKYIKjPT9ywX4nwVnQhs5+qKUNh+
xpJv4gIWuipeClPnQMxdYmCFwjynwlEZ4F2UbXepHefM6kEs41tpzCd+957sLX8U7+q8noAH0+U4
kJ9a7hzsgdj1r5qC61lE/J0flLco1Z+H6FXKcg8Xy4fIGio/NdS9A9GDMnnXqRgD72NFFGo0rBEK
+0LDrZ+dyqB/qOFMWNV+2P8riGricgaD4C4thbjgtLOsxh1cYdb8seznvAHWQDAn9MD+QhpVXi3a
p6LsCuggT4nip182tw2R0dfQ421YbZf1PsJThffYaYadUtXBihyS26wX0EznBthnzco9n9O29UDS
uFwg3gEH7kbs24ra7nsDJ0F555pDYvuGvTbIyMYzAc3qJzm3rQwUFriKePVcE5+oi7OGlAZfgnsS
0jt1KFxHS3PyG+NC6IsKK2K2oLEpLwbamlCjJorrDEV7CnAhuorE5E5lpMqPcaUNrqiPqSVPM1qY
FTIqE0xFALtisNyvABlWLOgraN20+w2RWhxew2P5nAt+PdgCqcjdiXBvZe0XDg6fVFkQz+FrrY/7
EZRXDwIa2rwuzABo2ap9C07PNXpotv6XVOYZPPIuklcu+gol6QNnP30kXNrGfO/5syzT88AFyAYw
LepNsnMzm/qKUAdcHl5iWGipAfUDDTkz6UCMT3VyJmV2MA3mr/kD1/khYvoHnsGsYxwh9u5H8ydq
njPtu5frvi+eVETezHnR+/86mfwZfGbL9FcSZFLrE7A3yYpm9t+1elamHD9Rexj4UZnPLL8eKAw3
v844SioAMxC7dhrBES6M3BaOLR84NbyVDViES8JnKTMtjvfpfiLYFqW+QsZUdx6HbvjMSzYjRALO
2QcKAY9G8tbnvzi+dyR8VQ7CSf2gFte6H3nyEYjQueonN0qSAIXwRZdfXflS4FlRZA+p6yFv38CH
wcwdb6o8qVhUw/JuU12p5QunlmujnPiCuBltmwgFoz67xYuoua0vrT8mFeBgze3Mo51TMnegScIT
dMhmw8d2Bo+yi8KFEvemKq9Ui3FJxvJ6yubsZOGELxzedx0yGH+2mLB0Q8QygQaffmNDTZL+SmMm
a3EwctIeoUdr1IB1+b4su50+YJ5F62ve9ZyivX2BzaEkV6nx+zjY2D5THosKQeNBJ7beHdLW8Zvl
dzsH9pCe++GtJ4HkTIunoYtag0fu8UDT+w7zpkegM+C46fXxepDpO1nkhgIhA818Hpr9pI/+PLBJ
lWA92v8SrhEOomzk3AaKbewKCCHMa1WeKUTY1TD15qwngnadWqoK2Zw7bhYoD0jGhEFNP58Ic2J8
zm7AS07W8NCGfOnymOqio5JdetK0+vIAl4eswrDTmCDH1G+hIcn21OeIiTS8Vr3uVk4SDAUX4Yh1
vAsGIJqkKnnAB90okC3AXmR++R8TkGtyDVDjDa9sceLh990FuWqdmXEgb20OG6hbIUQJgCNYFpup
fyrj6jEB+8eb2p0SnAQG9qvsYZh5koTdiTHXdUjEREaLVMlSwmF1yePj47ykj6SZ9yrLDRYEjPot
xDO6zvB92ZDQ8StFDkodQejQ/KQ7lWolZnuu9ZCSaEN7LFr22ZF6amymKdZsnfmKwAT3hh5693/a
/LKhJ1J82RzXuIAEJTA92vR67lR80maOTDWW0lz7VUP+f8r3RkuDkqou0ZEaAYnfNtxAya2n4cw6
8QjUZ2caEE15bpXxIwwDlhJvjcIg70IXE4inlpsHBv1iQbOvdnBRdp3Q4KYoYLH+tmwCwfBrZXRH
WhODPtOOdDX6k/aukpJZ9fMYPSsU1Sn0I9JTcXXs5yKBksz3/GkLh5vLvQWG7hjKKyQJrlK8ROwd
lrCJVy1odEM9xQUFmiK+tttVa7NZDdNhxuuDZW8Curf1RDFdHoCQ7JDo9y3AriwTBbUP8O6HEzsy
nZDXgtgBKzG/4gfjLqurup3uUzANAZcMVnD5OPIYn/lSL92Jo+1QdGSick/RK1wqI3MrC5qO3yyF
+9/E76rygVnLIgo9lPtmOeYl9zHAsdz/UcBeov42NL9h92tM70mLfvdqzeozZrUgjri9sLZTx0JD
DmH4ePmhYpt/fWidf3LETM7XtBpbolTTS2v+TCoWxwrtQ33K+TsKvqlxh55+1tfqWZP3cjpNHYqz
LM6d8YBnbqNR+UV4B77/aJdA18NzYic+xC+vjOtLFlp7RvtTmRxqqX4k5l9iCrd3Q/vR7m4mhiQ6
wnCvzbA+6UXTm1NK11jIiYXWVP64DPtDczB6BOqMgiMIcdWr3p9xVR4iO8dUj2QGY9P+FeVVK4ej
BX3FzPNAG6jMYABymnQHyqAVFCsSQU1SiLC9H/F1ox3+rvO4jwvrBjHsM9ahc2QO8ZWfIUeH3qim
C6aba4HgTBRdseMgy5bHTugnBQFHzqd2PoZFSmM63qrw1okMo/Y/ZaXBWtLJ2X7o3X8CtE+EvjnG
FJLIj1wvg9mYHu8FeSqgsJaeIYRveV8SwtVNptjLCYkuvMa7J2paPG20joakccNGEMECwFPdph17
AQmuZ6w/H03L3IT9AIGtf+gEusaMYW5+p08uGPCDbddJ6CFXlk2ffjAO7l3hNylhxDao+lbjPVYd
q1T4fJ5+nRYcQ2Qc2X8CdaEvWj+XQ/WoNwk7iEMj5rSFShy+IeKc8eWU4T96vBOUpyY1Tu36MZkv
ufibQkyKCrAduHfg3ioYqpTMlqX9ODnljpIWn/KqPxE152Lltqq84lF/mZBCOKz80dKxyyQV1wUm
4AlBDXDCq0mw0SEOLLhGEMFiz+EduVwLSu8ROqlzSjQajZUrRKjcns+xJb5WtjEmJvhEPNdN9VJV
OklD+p24PagJIz5zF6G/LG4f7JRCmCX7wE3FdAqxUzDzC+tFPC1YFpeFeQe0H/YRJX3jW0HnYHOp
8EMZZvu4xhHiZ46tGyUhpN/EYv9uumd6DpCFqmdQuNhCDdwFmPV0xVWo77QFTcpmuyeRKeWllfGx
mpcjsZ+e7gCqb/juX1hU9kulHRSIhdQcxHmQHxroqkstL3BM/ahgIAzt6CdJ1QcLpYAT1RH46L4V
H71zc+JuB8lsZ7HtV4wYTq3wDuSEM9oyyPtqP/BPyuzg0Jc8O82h50DZdI5HwzzX6Q7AnfK7bkap
FM144DB31urQo4FvL5fDKju/1lGFt8FC6bi3V2+mXblphQakBSE+DD4sRnHIRwMS549CCroW+kte
ls+gTn2V5a+AbF/wcVehGpkj6DL9NIujWjn4PfmzpBlVIcvBpnnEUgbfAXFlWC/pOL6EQIG2fVOF
/tq5lWoil0M5EZjWUJM3EOhwFHr8gJDPEDh5U/mwlbRLse56jNV9/pFuf9T+Ds6Ms3IMva8B9kYb
nBxeDZV4RWux5ZoP6/C0OUK08du0jLPcbovR12KwfdKqW1uPciWrvZBVw+f8URYpz3L6jVDwEhMT
COtSd62J2oapeTISBtL1uPa3HMxjRk/qAqmW076jvNewMojXBDx+1ursKNWeZtP3jkMUJTYhXdMr
UYOyLo5I7jTbyIMOPTjlObwo15WW9Wkun5IsZM8Ahb5SIAIuN266Q2VNwRCRmULFTuieJkZC/chO
13HPW/yugW/8tVCAIeR4E1jvrklOcwc6atqvSRtoxH/s5BNg5SVC3+vW40C7nCXuXffUto8b/gXC
sCLulnFbWZBwLeRQ2GldVGPTT2fIcRFJIA79jao8mBWMddsvQzZggEzZBmylel3Hha2m65sj8N8M
WLJysMYqLl1VVCCJMNClln3gCe3PTBOMcSWTdB327rKR4rjlJfzddO1YLNou5jtQ82xADAp0PfKm
9K3S5D4yMOPHr6FkKNcgjDyyqbvtPjXfR43Gy/Jq9UBZSe3bl4xRxakfibBOwzfv0XTLFpB4JNtJ
izdUZU5lw67HrRMN/7W1ZFBKsX+ZBDz/VIVuqAIEKLu6hhA9zH6UBWX7W+B3HqnE0LKtm/MR++3R
NrYbKq62CSQC9URoRFATMGZN6YmN0XcQZIfqIelrYG044GmNn2lRo00uatu7ph44V0KlPxFrOTe8
ybqkCBhxgNJRaGh8MPDjV9YMvGYBhNKjGV6SLfeqTjcsBkAj7BOTVyJD6BREsuvC68SniTisKjeN
xALFt4yEzp3LLidhrcKadTYU6jAsnSGPOXV9irSTAXFK5ZKTIKwgEwZ9fOfwJnZt53dgjfVYoeiD
rxyNdU1TBm14mKABR4Arl/6JNUFvTMBex0U3d4m6uG2dvejRHUhE1nJtuVVgIkLzi+wGNkFIF3n9
Psw4QJ6GKjqbXKA49bhlc+5sooek6vMsaBKyEO9UlLOsW66QXVBsg4wA5BsFLfbXoi++QcR+zeJs
stHlJS1sJH+sRhymCLI30mddWd8rq95YlgeHO6xVQRFDZ6lOFcmpGi0N9k5v3h2oanzetrLlfOSL
spS8u2+W+q9WooNSAAo94oEpaevqHMYknrm2+RR1z1lBErtGXLYCbpAp7VUKMJTfLP6qnOPUVg/A
VLwQwb9dEagmVJ7hYdR46Pu1/R1p6hG40K4A6plTbKx7VeRlyuBq7XZus13EKZBLx6y99P3BSi4a
4+QIVrCqZhyvwOC4Z0JZic1DzJGA01Qgx9ZbOw3E/LhvBhuMq/OdJ8vLqvfBQOauzsKBZt3xIhRm
MFO2lwqIpzuJEYjSoD4b7Z8cxzSADHAKdbhRxrQV7KraGIw15A1nkt0N1AI9OZA3sk1mkacEqASF
Cc5rJsUAfpZzMTQ9xJkwi46yng4Us2f4iw3BIhODVezISwxGqnr1FsmicC+7wLNC3b+NTodPMTay
/RyJ56xukmNDJDrBgOEv6dYFmtni0MX689x20wO+Syp5TAyTK4KjkYqIJyoeTow8lMeTYSkr1e+K
4g+uwsiznK7CpkIZMpBYDC5oKdfbELsC/aTpzTbSWzTOYq8NW7nraKNHGnh0Jq+GAXoYMKweV85N
ojBsz3GW95y/4BXZ7q2jF9YtWq/IlOSUcYjhiL/tgiSqG6f5HSpsPAmpaxEt8RUC1ls5EV7s7WY4
00N84gUwHQWVjtbK2mflif2aolLuB5GCAqo6zzTZGZz+fxydx5KjyhZFv4gIvJkKCSHvSmV6QpTF
exL39XdxB8/Ei76vqyTIPGbvtbUNtvLLGJujD04Gz3rfF37Mk2O0BPF0zhv7hnu/BF/LivxknP9K
4ARSKNIgIGuJEpFol78oxGGhfWCKaWNmGNG+FVb3VdUD0zeSrovSetIliA2Qaq9iBErgW6+4VRuM
xDSdIl3utyqBXJfFzUCSEi4MyOpwEcw7B/k9HYnSI2XZ3gmZMzEf9D8FUfoZaLxmBrDxOfsDYBGd
NU9nFvlKQig8/vZf9N9ij34xIo1ME9txxKClkBp6Y8T9FUTNrTOt6jsD4Qxha2cIJd/1GbVNn0Ts
k4xoM3GHlz8lQF1/cGhs8ym52sC8BkVTV23w0RgAi7ZTzU/VDEy5y2VdYwaEV4GMX7XrKY5+FUti
MTVjp1WjudpApHAG6VcJcD0U/KagcpEDqPneYfxaQkjUL4kBNXmWCrrXBIJPI8ibE2rhmnGYrD8j
jeJlIEsY1iiAVxJOZrO85ima2xmsxXeZto6v9NIvUm/6U7Y1KysI3qsh4U6COwNwnWw3Y+KCxMjF
0XAzjZBDR4sZxyAmG1R5cKuZ7Uabtr9R5CyFT8+1Mk6bSlalNSse9j8T0YO2xHeo9TxCEijJ+WGj
ZVuei7p3dH/WAdTlilNvSTN8DhIsLtIW93ZkHuJQAlXNWEIx4lc04dZex9MrYpbLcx1/W+q7MlLy
uwWXkNSclMkct9pMUuOEjKpHzwmWGihmk+70khF0sFTEI2AuzTBfdGfIz5NinbKq3atOyumHH7es
FOaGUMhXfYwqBxQiQt0uFV5SKTN+fO7NMTIVRg5pvzILjH8oEYYu+gQHzoE1DuVR7d57COKBNnxl
Wu3bMTdfrYbc7NIB7elKSwlKZKjotJYnZu0k1fVWAyaiGdl+EjMaYQhrhAfb2kWLaoamtzxt11jv
9mX87BJ7r6hikyJ6DfvMaywCJ6uvxtQgTSqImsj3Q7YFO8BSJf7aXwPgbKNWe7vAVkrrlpwL+DJu
VIIo5IL2sR1tqNc9nYFvEj4Y3eCSJqSWe63OJvT3XNvlE+OIh4AcFC4BM6zFJeJhjfhexs4X/XEO
psSUS/xYXyMhre2eKeq/Yple8GA5CXFq7TZFpz1X2Bc+LfuiNEhXnT0JDywl8lVYiDczSreQpPD1
ENbdv4Xz5KtLOmjwzTTtJQ1Kv46tQ6MQHLKZmtrFSOTFbcBHy2YLJmia4r8ytUMcyVunTb2ekADT
uZpdt1XVZz3/perniN5zAEtV0UQGzI8DBtZKTUBwGJyVj7yiejhLjr3RlFcd08wI7n35mArmLJX9
2soUZeLUbA1MkNpWFqT4MW5FH6Lq7FtTYhnS3oUNciUvGbcxnQXIwaTZRBx+M+Z/WfsDDYEcndtp
RMpFfxHT+MUNuuO03Sv6SxoBwkFONfBxY7vD4efce8Y2acp2EJG4KMYVtM29lqxU+5+Vb4tkRywd
CWRxcNOa19E+khAoogW7/VPY866CJEaWDc1KcsyYVkk0bnG+CakaCuiNdjxeM+U4iwtIFjesCrca
yDTVgNSLm6ob10F72g45pS//T30tH1YGsxhWzA3F5qKnsIXpOsG9x6dipBqKDsSk03hK83kdh4Fr
mQ+7PKt5jShi3usd1Ju0OBXg7icF/gtP1Kg9hF8wYkyjGjgUwjsN4XSh7mrEHbRmWTBgQ2MHx2sg
JycabVoewPC8lwxR0JCRNxTFDDkst4qk3eygvkEGpmsWTzvyc2kHzOMylbOPPYbNU75OdVoTSnyi
/PQ3okXoBcGcdfBPCHJ2kEhseJmEQeJp+i9Bp5Rpb7jltxotRotIedVIMqsfDco6kFHmi323Ldle
zBO+ToMxK2VATnOjHEdRriiyN6F+FBMTDVu5z6ntOYP4rWjiC8RMGc6AvYDZ2zNPgsLpjuyaUwSS
46HNP2AszAOKJHuP5AJT3aLQQwZPWCCKRmKhSwR10D8dwfDb0zMcndUnsJpldCTuiriUqD2HDjgJ
8S4DCq+kWtss7vLshOrJNvAXRLwj4Vov/Tm4RjFpDwkPckPoKBmRUMZrZpULD+pc2rfYJCMCFxaR
Ais+rTjcUkNb40mRmLrMjzP7gXtZv1nVXUVmCYSS3OGPBrxXo2F/QmBmB4iod1LSHgHfr0CSJGzq
AFVtWFVDDP5JOEDHFoJ0zBuF2FX+lKjwMkEYXfBPQu/UZVycyDfHHmc+ywwHJXupnE3ls87+5bwi
crBFZuSqakn0ieLWQD5IYJEGfvaTyD5qxfAc6pexBCnCUChRUXXVQGcyKi77Ww7xujCTkNNow/p2
RdAiNGJeJwMjDLSIJllCLJRHast8OSVdSHOoo/YyTzrtgHPqEuvc0S/NcnjU8wfcP497hrkzCKMY
v1xFQqfy7NX+R6nrK7DgqE33sTW+NNkSvErSMRmlTRe890nhGul4Nqvop1ejNytZ0maY7/AhDg4l
VaShJ5os8TeCI45zEovAkgQHawTEG1gEIJcaMc8k9ZIddAsw2MoEVJLLLgr9H2TzW7dQManoorMV
2p6lbFic322Bgy5w3KIlJBS/EEeryXy+r8fj5CTUOkPx/6qoJ5oSYDHVNMGOGj6CrHsKxI2AXt5S
hDmK+tkr5VcPFznrMmLG6RC5U4n3XBjz7JfifaT9U5U3swqv5qfS3RrMZ0H7Q5xloEVfeivvW5VQ
4cr+GKTRU+flqEw/SGM/NHwyHOAfrWDYRE1r8TQvNl/WIT1Q+SBvEL+l1wIXN/tbhv4NDU0f2diE
yn0Yx2sRIthxGKZXlcMjbO5CR98KYJ+OXO3qho2MvixKPmQlQ2E8vQ1Z+iLa8i4Nli/z1hXaZwuN
wlAFHYt9mMdPRYDq0aBGlcMuhrtdgCcw7ZmKZSWvyp/h2Jpwet1so/YEreYIb0kGtWx2y/FujkBZ
V/cGe57aoOAX0SV3Iv6JbldFoKLqg7R45/DeEmb/giZv71TCrY8vg07vSJMj99LVVGb8ckvW5oaP
QLKIDbvkLAzZaWG4OJSV8RJM7IimLwpDhf543YEcshmqw5djBa7PlOZsWO3mTBopUUkxBWu34hmC
OxctZMYK5RD/0jnPTfTwCre9jLsl1H9RERRY6VHgKfMlclwt2IT1SUv2cvuROfZNJoF0uiMBp56N
lcPcEF8tKX4CjL88RmgJIo7Zufy+8r55U/Qkd2iNkvggTGsr5X9dofjLS9HHb1H1MHDsFECtwlzj
uL8gVIVvYUwbwEYGFMVTnl+a2mMBgozNUnwyZ3G4YB43a7xOcCIFdydJep2M1WYNmxcrkcVFonkc
jSBRWWfhZiW3QANAc0teObxxrEtA1rHCGMwuUUByi7mWvKVyLVALk1XwYDFsHnkEGnLGX9Ufp/aA
G2wIgpCFq1LnpQ8HEegqPiI4YSOt7pBDNH+Jpj4z1QC0xdBfhTviYIS3wZIIhb1ydU3MgozX5GQ1
gPKanCVla926XHe/MzaBkS3vVIVvBtPtBt+6XO/sqHJJD9hlJWYqMTAE5a4X2S5PkVNCejWUcK0w
KnFY/HCjMCgYKp94v6yL1zF+dJ/PQznRKqAJHZ8p6vk1atKscYNglV+1v+JzQo9/IVO0ATAi7ePd
tGtfxieG0zld25TC1br+YCrgIGfu3Y/wvXzhdVsUx1dnV19B766wtEyYFO/IifFk69lLiG5h4Cbn
e7xkcAb6HAlRP5H6ljE7wbPENpFacmJxNipfcVAyOrf6P6lfa/8Glrf1enadPUIB8aIfFW4hAm4V
gs5c55eGw4HQjsSUyQfLESAkP/kVSR3mORq/QnqDfc5qV5k2en0yHyVGGHvL19al+7HiZl01mwqL
KM5y1AHzaUQOPAFtXxV/0ztUAnTK+C4oQ2fs8MXG0T7yxbniM/dFOxyucOMWto34jWeXIogcZJfn
nh+tnwnm4QfkR8FzLmavZkWY7cmo6zJ+JlSHGO+8oFpL5QNPDfIAPJxDeMzkjaP4tKSbod/r4UGy
D3lELO25mnYUxWHH3NiXqgMqIXQwAr7RvoRWxxcIGZ5r8730uhMmCZWQd+sHk6/1Sx4citkSytjg
szlhjMJ+DxJePZ8V1unhqba+GpvJ6XgwBTyidQ0PZ4faVTHOk/ZkqxxmL3L70CrPqJ8NdxfNaPio
/pW6b9hHYVzScheml7bmRxjRrMPMEZeg5fY4PQnUHsSbnHi54XeoAgBjULUF/KLmQ/DfSvVOBnQO
rd5EBqx8B5kn/VWdp8rA+DZtuIrunEQIpBmzYeCjGIxdFOuo2Ni2pN8KSkUgQPbmibKg1Z80Ax2T
aetE4YfipDU4sLYGVOUt2wM7P+no8fEgQ2uaXfw3RKVzfnMtBymBiHSoXpp5uLdr9Wiw5YyfSrBJ
Uh9Np95t68xT2x1Um6F+4aDg8Q4wRPCckRTE4oKJWfgFJjuIUPDw2JOm4hXaiy3cLtlZynZ6DLk7
zYfhTWUkH6FMORvSZtBJbOoRYq+dfylnLV4DPGjaC49IUR34dtuOf/gU9NumhGPJsouT1jer08zr
EgYnAwX1Nm92PMSo0BiH37K3CHVCsmua5VfSSEB8m4m6s11jWxucqtGnIZ/M8WCVh7b1ZWlvE4ma
7TnVFdtN1tQ+06JtXOYSBWks04NfSI5o484zuVk5kH19W4ffs+UqpNTr1W221naFO2ttTphetirx
QOmuKP8yba+pezA7ARTT+VJ3Gx1kyR8fBd8h92S9sZdc9rVmnuG28PV0u/GM9rdCkRRtdYfKDBxs
tGWGWKiXQb2OZ1cGa9Csab9Y40rFVpk3VfPDJNuCINftmhAw5CYBhcEplLAK2PQYvVHKnSg5WcgG
2PoLV+P7YnPQvhH4kVCGgkBBrFeyjXSr/tFSzjg/lIN6y9qNlfYaWK5Tr2SqoRRn1Kq+YDwMLxl8
7P6EfYuFN09A8N3/m8n/IBradEnMEsWqQqWnQkpjcYFAF1ecuzCOdFiezFX2PUJ1wtQUD9RbQzuE
mMEoiPDChn1JH/iq1PbAPxcgtqSgXzUm85Q16hvzTfqLuVHmHagICvhN1wNk2WbciOWDt4ZfnVya
fstcv4AbmvENvlaal/xbMH7vGiQ5Z49cT6ZK6Vz0djn/BfplsiIOlq8Z8CCfLjk3DV5YNlYoFV66
wdx1jPA47Ej5MmrUTY9xpC+UabuZCgHQV2+LoKSX7haBEOiH8LHAFthava82pxrREeYjGQXzs1C3
rNxisbc5g3lBMjgFxG6SXLlulNPEKC2Wzx2HjD49dJaZxmZkJK9juvGTctu0HB9rwAfpdVh/aHSF
qzQ8hHxY7/nocRCrwS4noxqJ4XgFc8Y2pZbBAdxmtjJsrZo980SndpkPEF/qqFvThK8N5SDi7T4S
NMt7OCHDHdfWvKlzHGIMJlbDcfFszRsF4C5xTqUMnZUT28M7l0W3iBYCIA4Sm7WKYqrfxh+j407O
aYip8HyknAEpnfoapUonu1qF+3MdWj5Ingr8CAEWqaeKVfjCfK3+Voiue/KOUcDxyYJQrG1O0rXW
HLXo0vLgMNjO785nMbmiQiKDW+5CplS6nAeu2TDiJ93OR60mJX6ELN45dyCXMQRWLkixOvwkytEk
6EzdV7LPr1ZGm1TflLAI2OX/Dsqan48894hVzb8QmeRDas761cA+Bg6FRSUxkwZ3+7r5TGNWEzta
KMSsuHj0d6JnqJe4M8EFdfp7UX7L9bpv7kTN9PyRZjP8tGTeUJ9seJ14Lfja2h0PD1Ek2Wd0npGf
sYkg669dTlu4JvJwSPmq5yu0iElnCEUK4UocpfRh8msKl8UK67iy2aXBnkWGSQ/Box/YF93ZA5Vn
btttcsvnoDYILpDeGNiPOcpbL2GDX606/LIrdnXjmdNgZOgisHXfgQuyBMXadVSRDHR7A7KUFLxN
lo8QT5+8VvudSSuIsXRf+j98edADvstmbXfbyfm0rV0Lml2H8ND4bU0w0vDQikPUHRljJTKTSxBK
SMv8FEFBYz2YvGlPjovhws2c4/uI/fKivZbGd259TY0/4AhuK0bc/J8K0F/IP4C4QES1dyWKLgvt
vdfAxml8M9jX9rZnwU2tjlJjPmHHZOk5cC3kmasjH8e+sVIZZ2x4h7hisZe10BiwM6ELn1f0AiXv
CgoYY6kS1fmAH4sjDX1qDXyFIxLrK/Wx6qbvlNTiUp2t24KB3Jnv2r4jVikZ3GxGGAmj4S5ZPPAb
SGB0UNQlFgCva2hTf6D/W2fyhQJV9Mx/sISvmBUX1S9FSWx9Y63g1uHNl/I1WWeps0ury9yCvqVh
8CyTzCmwKpuBHWLwifXWFWRyXIi6YHvO9ZUyaCdj3OPepqJH3Ng5jzR5woCKXPUdEpw5MBU8gPdo
uO+UE3aFkIFJv26ytVHsG8QLxXDUydJAyEGc2tCdquiijHcpQfdbca4TI4Jr1KJGUo8JmpSXGRn8
DLM3tDweM+qqkhYSCHM5HrD2EGPLe8Fxx0tXnXn8rIHO0gcdBqAGnRjcq23YnCKZjMqFJ8FDZz15
svblWLAKgCa1lK88VlGxpaClAoivJtP/d91Z9fv0SHIkBwf/zriFUoaXXNVYpT2HYU+WBguZnYlZ
EOe2tdGW9SHzZVfDwxNCYSJvl9PnCFMUqI+SbkoWAvG3I9bgBUhFCn/GM7dDfZ3zxzTAnJWvUkVc
ArIaOLQ0t6yYZWkVk8nUBOMucuRdWMV7MQs/hE47VoQq05yiDURii26k3pisVc1Ovi9pHpPxy6U9
JANSBUJhxDsp4VRlFnHhL7GNBmu4SAMyvGynM3ZhSqIpvrtMtMF00krGJ2grCyiNwZbESJQMPMZh
yAlHcnd55kq5Xs26hKz6pa2IxzBwBDvFWrYI7ZbQaNMhiP4K43NdX6f6Mo2CPuNUlF8E0nC8o7OL
bg0ne1n805p5U0yfGfZttJ7Fv5aTdyJ/KiHlQVJs1C8IZJR/RtuBs648u+Rz7pWNjLxg2BkMxSpQ
CalI+Ooz6gzYa9iPUotjhZelPs+c/nr/3lkdZCJ91xIfZdTssgblNGYTdhaEG8YtJBYwmZk0abge
G+NqZ1CDeBCskZlzZq0GQYDhfMyY+LDibXom2RJA9NATOgq4tV5fYsEu64cPuUs5y+dnrH4XDakT
IeHW9acOwaWtUjfvB2Zf0Pio4/juWmaf4bWV3zQVK9bXs8iuugGsgAXjd6ufmNgH/b++Mladw2jv
OgKbyup3WftHNhZ69/scvSL68AhEvGeojiFOmv7Yv2V6zbgzNICBLDHhOu1ORIUqOsLHJrIUjHI2
dqImQcqwiVDQh7tQRnPLwq1RcPzYukO9j5e+j4QX6jQGasLprNiFHzpsXKSxzdl9DQX5ZiN1oM2Z
2AmkLCNudtlZS+nIMYOtD9EVSfXsWjZ1zeauYUDL7vGvLdgNdb3qWzmnkjmDuaL2QOWWSmyn4Hxo
NaSAmhVl7YZKQxkX2IzFUL8TyD1LCddVINGMTyxHCdB2U2MbmVm6lyCisvqvjqPJoxceY1u8xlBd
QscIUIEYt2DCr2AEDxIuQoTAEtt5E85ajbrbdGz0Var11v7P4LlPSJKk30DXTqWZ+oHNdxDKAyZH
Woi4fSuRUpQiZyVrK7C0lKtedBgNtU0wMt7qzH6Tx9XT4FQiPgkf806U+geut55uqPcMzdllU3Ou
hP7dSOGNJNiNYwZbpWNgEM90P4vBap60aAMIBavHa9nhRg/K7iDb4UuupImr3ym09RoK7iyRw9ta
DMYm2bkKJ/8zW+urJ9M0KTSvn7IDZuydUne/XWBgJqeNqFh9FYXlDlOEPUGl1VT3bZZ8VHKosXpZ
QgXLY9BrqGwqmyDf8agqkASan5Ez06jKGaVQCnVSdX7qXPpKKgb3JSle6Dfw9zhdCa4rRO1im4T9
ld0+ILuW/cIS03Yfrelo4NhdZ6diTO9yMCQswJMDmA08ny1FQ0fCgFox8AOZrnu9JXlCAh6mGLrJ
vJWBDUHQaOOXWmjkdM400QCRwh9eR4vGe9ukzSGFnFZQu+K1Zw2JX3eNxFFGfz4RZ6aTctX3I5Ag
PkdFfZH16JaV1ls6QhEU+AhAPhxEnt81WRwWdTBFcm0rJKgnIRb35uDIrCNqxR/D6AdNOqxyAIGM
CCGsNUTe4Kw5sgE8k02C2ZrDBawo6ci21u+i4WQwZKuJoTICPv3SMnn684NUmGfVEb9mw/tvSe9j
cK+npc7trmoCVjxk1A/nfDaSPSn1+8xGuj0Kfr9sYzAGLRLzb2yMQwfnV7KGWwvFeWWPnCpFf1BI
3EiRE6d8eYLVbcFod54vFcuhRNG2bWN9ARTEwkJgDaQuFE5lip2GsX4aZF/CCt5STt1VhICLH9GD
4voCOP+kzBLvjVnsIAKwPyz3Wht6hhLvKoeUlggkLYPB8G4IZKzij5HnKdDHk5jsBz5SretugNPJ
upBAvAX0lio9Po+Rv9Fo6Cg9fJvtpgz8VmPMrGVr2o/ZuUCzfdgK4+tG3zYdV+wyHYvJN6iYM3Z3
Ue3rkq2mlZ+ayNim/aGZej/N24um4aQ0nGesBKc6edcWFOSy9tdQG2P+yrvYj7WXRsOG3TGhyGnX
egZlyTFFNmlDi5soxkwCyZeQ2wT9mSDxkayoknLm1uc5M8cMhdD7mHylw7856eGNHwvtG+4mnKh5
1bLyhfLkDx1BSTNzLTaE+LRQpBas0/PR2FQUIHGLaJRKvMcupVYj4UQ2/pLATTCk1YssgStFrz8r
tGMtn4sSS+tqjPAssd3JWDMCQiMmE51Wwnx8bk1XyIkbSIUrT3uFNLf4xwo/mhbbE50yh5knITWD
OshWpgVkgrxaKV3BMRum5WYc3hv7n2b/A31G1PjGjh5V+kHoAaOegT4LRWafH9s2Rmior1sRHpuY
A6bLdhl47bC7qEuspQ6cKGi3SW54BQiyUjCrlEkya0yIsZABSHZQeodVMCltBLcSiuapUKx1oD28
AF0FB2X6hsm1Mp6t6M6lFnqx8a8oUCO3DqPfPzCYZO5EW7iGG6JO0HBqGzWoeNUQsoPGGgEEtdOx
Gt9l2zkpGcvlzMU5fEzmYJ9q814de2JRBGlvBV0dOzl1rw/BpwJcmhXEsexmdqcFcWETug0ZxJw0
sqcEZB4FxCkrR9Yp24QY2RAv4SBYxA8DYySwhkIz3nVqMYwEJLLoY/OQOYHZDa+HcMJBAXagsDY0
kQxaQKC4odO6KvVuiT/QTTKmq4a8rvmnifyq8uncBzqYHOuqsmjvOqzZA2OQoaXXEMjQA7Hj1Lwi
QvLDNNpWRcFGgk4W1NRVZ7gZ2/y/M1ueivEa12cDwNzKieVtKLB/BPK5IUybM/qqzuRQGtKhZv1h
5PZvjSRImu07BUiAcV9WLSBfYNdOOKIJ6it9BMdZFfxJ5vBGGNFBmdWHGc17LKhHC6UlcSdQ3Ulp
kQDAW8q1gEGqlpCF7dEP5a82OgV16A2BdC62Ts8tXPoQS2/qmJ+dXNumc3OZTUba7GwcxblPcQP/
FN53bx4jzP7jCKQHkuezwLgSIs2JkSlrJN0AVttZ0LQLmt7RwexfHrU5Bf1SnMXQoEF+ODNUiW74
wurHFEPhs8XagKMw7aKdNtjMlX8EU11z8NgPn9Wo20mFvjaC8k/ukA3H4cvUZR5V6YUer6MT6SR0
+szpTEt+aqYC3kX3+TsZSMl/cmufp3hyu1oDoib7BoASA9Ra0qpvzVC9C9GejaE+kIdJSPD7mKJh
VtUjtEsC1QeuSPFiGhZxViCzIpTVyL+auX9nUURpvjWtextpfjxKpE+kp5kNNGQfMHTWI2c5WffB
vWEua+Solizcx071XvUfXT+d5rR+FP38LqvxSZDGhP8e1mb6LcZrR8JpOL5KtHFJzRQJLz845vyk
zjxBySPhwx1DqvQ8XltRdYdnxhon7NkftUe4V0B0yZPv0k0GhKxVbryvHmqok8DtkPEaGpH2bY8B
I8cKXkz8JXftqo5bLwzjW6c65NKS9GiYwyVDvM4amWZowPZGnvBTJYoBpeB5lLJHNzuvhRw+DMbg
CoM6aD+7XLH+ZIGH1EqpqgogwoyQoHNXWJRliEHOIxfaiwpaCZYwFI3u3JYs+hOyENnLl5kJJD8+
9ciK80B8W8SvKnBc16x4LPoJ/tZlKARowBjv4yJknh/Qlu9DY706TfzW2LVXhdpP06LMScryPUIy
QDi5NzbNCcIl+cSmczac5joZqhuzg5crtFXWfKiXJYLFHR40H4ggZNnyDUP5iDr7QhPGiW4fm7I8
Wvqis2hCTHjdxda9DktynpnOyhD4axCT7CLWF4R5pbgLurJ9hS77yuW1zTBs6OMTBtRbRSxdKbKn
dByH5mzX6bOtFD8vB55S1GSN8l1lbhSNflrqiEG69lEF9yAQPxRIKBr7jb583aSoY54e0baVD5RN
X5N+QpR4Hcp6byjpu8qHBKYVIeG2Xjo26FR+MAeHdOJhm+Qf8LG+FMbo+88DqSM1YKe0Z4eWxAd1
SYkwUMpWvUJbED3qTDmXQnHTQWyHZjxHbfc7ieKiZ5JXmPX/UkqkY8xHw47ZczZqpCmtzYD2v7E+
IbhctWW24BBGbYwfitVeCqU46RPiTTh+04Ryvfwgau6ignTw5hTvlJ0fqStCVXsz54rYK5uZpdRv
7XKpOoJDGYojfCQ4EJnbOUfSFb2SyeYgcQBBZAgzxW9QvjTsU6s4XWxEvHmLvSn9lydwgdS/Ersf
FB54WD+i91rpMFBFtNUbuHmgka9pxqQGV1yIFKNFMMArq2RfhC8Q1g0BYttxCy6s5RwMOQ3gaqha
r8FeIzNOzVExtDEbKvu1ZjIlYaebtB6rDQwTmCVmtg4XfEsHpbH9IxiWUuHTHpnBUoRNQQ8eDOZB
hxLCAG1ZQdDE7shcQgLikk4j+WLIyOTIH0AsRYT3jRjM8db4FcxIVUGPUCLRfYtTJAv8cHb4AVWQ
fNlpmycVSUahL/qfqpnWA9PyChBZhz6rd4idr9kGsm3SHNudpwyCPsmQ+jW9BAlV49AcwHrshjak
Jwtgu9VYTFg3WwX6Nn0zI46pUdApCB4s8uDS0tpJ5U1gxUr751heJKg8TQLQVvpnMdVr0McarYEy
Ci/pEhIyYtmeum3C9TLh/O10xOCslZGYBRoYYhgC2Cb7UUaeSij8klsK4cqO8ZrRIMrFq95arsRy
rFa7NVkVbANHlJz2xgzDS5L0vlQzQhu6PWXvJjgLtJ4px8ryBgSwkFs4qTJGSq6R9WzmP1r4ZE6F
NG9DdT5O7L+Z6ybVzeofVTXuyQfxusbnjKOv4kPomTIuEkWCBRos/gm5tlXLeFjtNmaNqAxuRMxe
w4LlqfxOuHNnQq44EnXjhlxCc0z2Jca2YoeDgayhzOU/BvGq1btYNY+h3u/RdasfONs8vfxZ/pph
GZdiK2kQ8OeXESaQCgYxYIBLAPcqYg5VIMuBd9h8cyWuhvaIvnGVY2tuviYET3LI8Nj4FgWFXp+x
AbkFOQ/IW+o8UGvM1Qn0AYTHcbegXdV035vfrXTtxJY/qSVPyP9O/6YXvtr/YheplS/8sWn8IbDB
pcmFvFy1BfR1B87EmeiVFTl13HB5G58IKztFmCqwczY7J2QVWYtzao9PAE7IWKoTw2Omi6GlHMhL
RrWDROEuS60P1pwa9rMtf1rESfneYi5miDdbXGZ7/r/szrJP3nFd5O8TElpFv9dxD3DdQfJl4UrY
WMI154vJK+mg8zSRHzCBpJgeEFAU8bSWkew301vL/olagWXRs1xo3tkf6HSWQs8KSBTCWlJlmY3T
qyJZhqAAyZTiRmEWatQ+wBTGrwqibO0M/y6Fk6YuiijhrAVSMtydiCr9PkMpW706GOxi411CtY/t
mfU7xBqukgZNUjofIxwmM05+AcGtxXLdRgpoDB4aPAFwXfijxjqMbG85UIhZ3WjoPGp52NqIS5iv
CkgDmnyJAofpKFs/DrSowVM+WD5tOFlEDf3oMUCk2A/BvgfNLphgl1j8ZmgKAriPgSJUiibKLZTm
6pHOR5fNXVszQGDc3QLCs8fRlZk0CTR4c8nWJ4RqWeO+QuY5qX4GE8ZEnaPz9xUEaJXsO4Y63duw
0GwB8AI7bMhkFFSWW0aYcTAlB9JrjSx0ZEl9M2G+xhMNJC5azkfGYIDaUm+WWYoiylUQUDjc1RFj
QuS2yDm9KAKmEDMWxBRBtFcJz2ACk9XjSjETdLkpYLmK9UD41FP8vwEU9DZm0ub4ccvUIPXblsio
gYiTGAXBoHxMdnbixtjQNG4LjCWBXnjqgQEaazKaEa9iGTOH8xrQOzHCFXxc/SyRWwuzQsN3M03Q
+gDVDFG6y1JtW/ErpAa7McRLXFo3UkBPpHTVbCGCCDpZNqwXTWlcJQdoTZ7hLP/bQvCEo1Vp2wHb
lDPoh8WxS/r1vlMwI4ZEWZQ5uSEDFBSZ7CzksUiKYWISU8uuDZ4kppbNDHJa8Qs0rkLp1+Scr3W0
DegjfMJT8FrXK/6QMcmbLqphjEpr2skt+NA7ZBAv6tAXcdNHQ7yDlb2sehPrtRW/WcrOoL9ZixSY
M1Q3/7XMmHnzy+ylxdLV5Av+2WX+h6h/Wus5/vf4T4DJHGrhSfJvndJ9WS8TYyPAgF7x3cDI4SXr
SDMwio++voEy/N95hDrGBHQp6/Th1KLEkCPPxyYD3xn/i1Swi31PGNahk+7afxI9VjS/hNJNnhH7
cgMjWDpMGIbC9FbYr2l3NaSfMABiigTGsMgnexU5fw74iMSuvGO3N+M2VW95+xrHtyF6V5tfIsOz
5sPq3ivtdWZgq7F2bSSilOI3UJC2/FHSk/doqkZWKjny70FcDXFS4u1IPeXEXxMabeCNuoWHYyuP
lzC4gh3HQL6K0UObqA3VFaD34YGwSsuusnjM6nuW/Jo61PAcdh6M0pug8xtfooh0WY+k4kl5KoTJ
DrBJLKSnFeQHhY1tb//StOm5H+YlVrjOdRKeIISxcf/bhXtOOV8nEY84Nm7h90TJfwyq/RwHcMfS
yIb3YfUvcQ9F5j+OzmM5cmMLol+ECKDgClu2N2zHJtnDDYIW3qPgvl4HWkghvSdpON0wt/Jmnhyr
tTkKDAAA8NJs49PLMbJvGDEWZBOvPKJhISgYNyE8YpbP3mWg18XWAPp4EKW5lILCwUScMIL1i1fd
rxdECNe6x8o2YZOI0sFJWvE1eEiMIrla09fsEAYYDsaB+0rYT3X01o2PrgFoB5Ml4zTnEuHMO5Tu
9J5JDrLnCS3MeCUwJ7WDV6ydalX1f5HzgaDcNSxq5/nORb2RGHsxzYDMxoqJuxzT4aRKfKdqkRVM
H52N9dVezmHrODlNoIt6sQIQKad1oqO3M5xklBDxyvCpVO2fgWrywxzz4D6UX7xyNeedBjcu9Y80
AAJxM6KfyXzRccRb3a9tQoa3Xvg6zemeNdeu+CtHiOJnKXepXDbIL/7r0AXrxCZMzKu32fIbScer
qo/BXJ8aemBmAPWjVWiPghVao9/j8K1YBfGLbD8zzDEAinrCm22fgIRiuti7rsUX9Vw629J4s1nc
t8U1ZyZJGUE99V4wD4TmotBGvCtfkiW2gxWbAqMnx75yO/bNhapPfBQgceKXBBjJpL8VBaM2DibS
P0GPm9u7FP1Hb7DHzg5efbaL64SjTQbwP9DCm4yRU7DFJaEANiQoZisjd8klcVhVVxhtnH825vDC
6+ilxSZpf1FJvwAW0XLvpil6ZHiXzSc/EMFwx3/k2sbLPitcaLX5Png/ESiKgpVIGH2jSC3b+GK1
p3o+PRZHpS7KvQbWzjNPYXzhz0m4Dop9Yp3x5g8aBhwNUDi2QotTOoFrLh488e4ci7JKFntMjTFW
z3jYEQRC45tWjT7uLOWfpeIo2vbbGK+p25OaLLTTHPKbmt3gZq/z32oqOUxhxY4b9yQnUc7q2z6s
eeqOz0AYgKTTPRHe+pKbdCLyCmnJiMejiORexHgzLGc/JMdgoHZu/HCEsalAQlCMtVY9Ry3DpGbU
oDnROIJ4Bv6nU05ggAED0wJQ3TZAKCbWRvqKTTGnnUJiz4wvUPNPgMK/AzygfojS7ba3KDKu7Ho+
rbTeDHMkizysap01b9gyVbsIbVNHcJIK2JtXHKJTU1uQl6Kz29PCETY4Rod/ojZuWPVJQQzveiDo
LBnX8H+3XfIamYI1JUShIkbgzDdmH9+o6tyPvbY353LRYDgkjFW57FbJDGivi+OYzoc1HjdzX8wg
/xW81JyI0J0aj66q6FUirtHHj8YK7rSbXjv6q3tiZo2DT0z4Gzo+txnyVSq+NYxsPW28cBFmfc2Y
7K3r96StnH0OMMuPs82U2DufEceBOQkgAz+6uwd8r4VyF9ftzkS1dEW4DXxaXMAOhox8gqqRAlEb
RI7ZkrDULFZP/bSNpf9iOyTxzOxViEF7EnbnEn3eBS0L0rzvX6eKzWTA1p8WsWtn8kuKXLw6Mw82
LBHufK4AjEfsO9nhzmYuHo7Dql+MvcIqUmOzpbKJucz4KWnitMV8RqkeTQ8lS1wLs+0Oc69r5qOq
pEH1YmrW0VHtxogqtnAaZBTzxA+5i3HKFKwMF50Og30qnq2s/Gz0bjuBTZ8Tl9m8MJr5Wr3NcXj0
vhREvZEqqaegoarYdC4Js65LxwMvgelcmwwWPrxGjuBA9Zcg04/EG6+90cOm+uuS7pSYrBmHUP/r
oNQx8pZgM3Ut+5hyLlJLfmqMbtqPA85joj+qAvQxCJqI5ygRAcd++JLVIXnLpHa3Mef5uNfqujyT
ZfrMiI0UGe3d9F+xCmQtQFLCbozvwYPU5XT80FXEYgEtwh9OtWGcLH52uD6n3u0vjaNfQvaEXQxd
pHwRavqqVHgh8PFZPtxoZBZl3Z/PLgmQno7f3qHuHweeY2YGXZSTNfuegyXHWwNl37Vfexlt/fY3
gRZWSu290eXFqtKbzTkQp8DKcdKD7RGxdDb2hE5fdNfJMc9wJY+OGR9Hln8NHNhG0RWq7ytU/jya
jn49bYouu0HlcSjDzSg417UAscYYXqI4fPiStalShOwFmnEOrj3jKOfmYkUaZVUO9cqk9sJzNyaM
6RQTTRrL5xYvb6QFm4E2XSqHgYz7VE9ApO4L1qKkDHiwg9i46C1VoPTSK148dGoBC2+fSv3PSNYe
+iYJ7cn8zn3ATznKlGJhUBjtNg4YhN27AjdSJ19RN+4mXDqxBZYzclZm0a7ns2EI9EVOrw4qq802
l1/IHo2jHpYXMzfeZTItpvjV6bR9zHZdQrYaA8z45tMy0a+m+xkDCQMDTm9ARMqJfSiYThAUWyfz
zpiY3JfSs0g2I4BT+E3waGlHUEUs1AUAQ0723JvzPu5JwXyQDRd4/+E74x7YLj5IYxW2ajs1uAgt
A/Xw05rOA/5RSomwZ4cwThuvv9p+dIUTegKrsqXiUseM1E0+HlYM0G1EHWRIJCNTa6kxRjFIDN0j
Tj2sIXT+xSkBGqCeJpNWDJodw3OeITLBQ3EgLdZb3tpim0MGDbnpSykuMX+YjnPxbXlJW9z7oLdE
omFgZ4H8cNzgGjDiwp7cA637iOm5a8tol7FhUMraCq08jtAExIx+1fJdanI8c8dp50fusah+Wqy8
TWkT10j3jeeRRSBKrjvPcjCP9iO8OEF5EvwBku1KWwL0dvMqQ5ISpfiscDUX4P6G1H6bRuM90rWP
YEgvQTOtQMi5j2JMTnaTbFKFA5JWLttBoCNYnhnBPrfrdw6SVgizaBdh9+LQ30EEc++iWHEa4n/l
LwCpACija4aUEIal/DK5u0l++jyQ8mBjtTcagAvxTPbkq6BhsDo2/dao91EEMI3L8Wj19ynnob0F
YRol81Tk80gBTeDfguo9jr9DQGo2f7TZrMZH2MdwuIzHcF9wRPCsi8h2NVZXjq/ZqmhuoKImav2s
b0X8sbwb5t9YRk9RfYnjz3p4QXodHkZ+nrJ/rEAGhnvr1rpbtDfOfGX3cL1NZuyUsdPkXmt3Baie
ylu4/rM+fvTkN1mvuvm/BrlBtm+meFc1mEMGPHIirfYDponH2Q+BK2yvPwmVB/38445U7li/afXd
lpjP/glAT4X4kdbN4LLFgT5Hy9bY1ivsGtl1ioFZ3Wv1jynbiu60dZMuY7giXejqv1gQWJd2Tbqa
ZskC52BCFrFPGSvLN37zXXSERMfbDE/S3tIObn5zXPKXzy2NefklqYjWErqpOS0Vnk/M6Y+sxGqq
dzDkTxTKLUwo4UnDncsfuLEZe6HgtQ8bWqSWn4V2hLHRTF+qOdTdP7ffBwx+DY8IhD+NFXZ/SP39
MJ5AZ1QYudhEJs8tUVgyqeJvUHxU04tI30FNT1gJo6PbPhftyfACorHRkyl/Iyn3KWkm5l8fBI9v
2WxWZ5brgg5D1vO092BLr2CiDuEN0sv89XJ5F2IXBvhJQUcmeLHKDPr9kflOJ7hqfduSffe7Ue/4
yXrvoOpDCXjaBU3yFuQ/rfycIBN3/buOltfmVI49LO1YK3YDFyzR8S9nC1ia7fDs9tvMW2v00NOZ
rXaheQvkiYE+JcJtu8Aevt3iw+DYB87Car4SCMPGxa9O1rQitlmGNJvwBL8XJZJ3+2vLP1Pdy+xG
p1NYvCLYG/5PKl5apmjWi9wDEuXV9W+pxlJJfGb2c8CxufbB+Y1fhfU8tGe04dSG2bKAQVrbhDJf
uWmmmPTG3VDPjYByT6h3Zt/d+hGL+96fPkL7mMkDxqu8RVWlN+fsINvKd04vgfEZE2muueMGBPY8
xaBz9kBfoXMh85wt9Tmym8+GZCUJFbQgiVibPBlDsrCy3/m8PT8n+OGBbCJSjBeveB551kN1jzrw
+F9Z8xVBiplfbieNx5//5uEipjkIt0y06rLndFiHzs8wvHviNxZ/jvuiuLwGJHch6a8hnl3SuRlx
RP7qesBd5dKpMXmV78I/atBmnGWED5vEuzY7ookyhhdpgW7Ztv65a3eqPqXTwW2urXGSzsmpX7P0
4jbvMYYszzafXKInhndvkgvAd80++8mGv0h5MBokM/I/PwA7IB8S6kgEfdhASofhBPjnOXR+q3RP
R7uOhVS/JNplFHcgzxwR2FYPJONe+ep1AifwDwy+ElG+VeJuBc81MWsjXRPaGht8Qc9Oj/HoLQz+
PPMFAcUhOKjoMcq/BGqTRaDSQnPT2VGiKsHN/W2ayxAQPyjeMoRSXgLSexm9Uxl/NNOzCbfGeE+r
j/kGI2Oqz9k3A3iq8Yei2BOwGJ17gtgd5E8qfQnMvSWeq2o9dSc2bQMhc/ESERqQ/s0r9lly8UaM
PctavVMFAh4cY9zBYNFpiYPL0G7sDP/M4sNHr1WkDIZTN4MLCFG2CvP3MJXgUKD1pH7hLBMtcKhx
tt9otH8EEpcyRobLOBGrG/1HyIEgEBGeS6qN5t5ljqmUTjfuLdOc1zwPv7Sk+h7TZKUYdoyx+XWZ
NJde90hI/z2VAg1Dslxs6P2dKJBjSa9fBofxeFDNW5f1+O4DHeJIAGZcunJJiQg92hmlV55Dl3YZ
u6uMks6qzZ4NUYKiMgC1GwEmWIDafCOVlrBAKOMl5HsLt+6MXtP636QqMRHB63bN0F4VVoMh3SdG
wZblD8oH27AwnVEH9MaTQHLw5g/m1nCRfJRVIONaZDBiK+YoF9vakpsv2zhtsWPQ9w8pCjJ+9Y2m
qotjqmXcm8v/F57UbeACrCtWn+F6yjDgum0YonA4XGgTfDzSrJDFJ7WuO32fUqOCtOtcdFmyjiqB
zkwjZ6ty2LS2HE9wXC0dYr8dIxi3I+78VMO/jnecD8Ne+ioUayqal0MRtetW8UAUEQeocvJ+M6MV
6wSqWSFY4sbaTo5GBI6lWaoogwKhO0QmrXDkHr4NnXnI9JCCxrRBr9a0o8UQxbI0YxrklE5fJi8G
Nhku5zD61aqzH3obmUt6ShqaLCWibldVM9kn+KeIeLfj+Flo5FnqmY1r5/nAtFEcZIJXsgh4hMzf
N5T+naScG+MS74u+omnc+3ERy/UcgJwNWq4CgMvnHu36GOiS1vDT9uyvFy5HtqGFvOwOI+8H6BU0
mmhPo0EIhq39IaqscdvW1l8tZU7l04+VpTOlo9QWqtPD3UT1+TrtS1zfNRI7jW2Aa6NarFE6c/3N
MsB2TvgQlC0OoVHcqr4ubwYXOGtlcLGku3q7/LZh21Dl0xzYkjT7ruAVb3Ho7IoEtoEGuhcn6yJs
SUVUTnrPcQU19WMiEBSatrGhG5GnpmEuQ/yli7Epqg21Rqsxdyn16uM1y0iJ4WRW/eb3Oh3R6PBu
rq8bx/grBQqDcivyiMgC/MqyIRc8ElQWnfZia94ZDEtOYJHetdzLTzKrKhoyu41fvrcTpkpXghyN
MivfKfq4xk5qzxFMAV8X/T6OGH1CEsCQ/Y+NSVYsdWOM5CGv2lQdjHp8Tmbvg975+E3LemNpnOC9
kpb3DMmb7Au7GYj0VEFVoVj5TQwPZyCUPUTcsRbqTlHhmTBrIHf8h5kPQuc4ZjI+KzX9k02arycZ
bXTNMpctgEJy8Wa683LP2YSKYqpMBrS74OV8Ggv+EacZmIkmE9QyMDhrZGYXWXbZRlRHrkpfJxft
Bo8hIwcFzMjFVRPr166ZsNJPtwHVbpOWLJNtpf2zEv/M4OUfhqIHwtKSHskijTVGa6DwgTnr3fPo
AiCYCtBawnNd5ip379KJxQwSXOCwYcxvigNXtb7QogQ6fzJnqx3rSr8M2YAkfe4yh11GTIwg7G5G
Hi9TixWT7cRiHdWE0BOs5MIitFL6FoFZnVqXguNT6z+VQ98uewMeBn7cZe0hd/XWpBbm4GA2FsVn
bfbpU15QKmFpNekZXP6Q84MFjS2YjTq6OHKkMElFLnZTBF6dnXOWatu44phkdx4UF7ZGSYyj3lE1
WLXKXwvkOqzSfA1WmrNOYKOsSocdWdgNi4YyDmoQo1Xd2aQovPOgsMg3cgSTj7UKkHa368YcH208
PaKQji4NTPoaZeUlzpxXrrQNI9sfyjPA1clCHu36N+D7JhGE4gzw6mHHDetjqZgEjB8fwoxdkMug
g2eHt+qa+HzHcTw23EDhLhVaj0oU/FWCAFczspUcsCCAnlILi5OvrtprmhEhjrMeepx39TKYbppP
BAvdgoc7BsWUTumVqty3uA2Pvqkd0N00l6e0V5SPrrfuIIVuihBdk/jLXhgCcH5FrygfrqPA5zW6
953C9t1YKt4XJosvDW0Ct1BwbjLeIoa4RKLbj6w+AVu8xjyzFw4hoMAxV0XLRkCOwVH0IWLSiLeF
Enk+spp4I6u0tE3uUPxpI3Gmb2nqn7RUfGbGd4+MFI8O1fWQHWgZrleiHv7m+7Tvxoq/qaAwy+fG
icxdZEIUUJS4lHTRLaRrX9yAt7qbdpRHp/DhHeC2NSRIEh+sI3icPJkW5uAmNvVNPeVvM3QewjJe
b10fVolGNUfQiaUXzesp/GZTiDJuT2xKsWi82NCmvcFm3LXFTwT3GYMPlPSZnRdn1iOd6vTSYsUc
rFM/pXsvGb/DQgnqWtD3On/epqYevQtZYK+hpvLoJSyUjC5NRHumdyY5LkWeVT4v6VeTqrPSmjup
uOPXtVeRr+OsWFa/WYdOG4Sls+6bAxtcXNyNZCOP9dGp/Oso3GyLkd3lDUm3ZbYaG7flYcjau0sr
+H35xal0tpA0l3oRTKnYac4Rrl7YXM+tZQOe19u738JGCqF9YbdVR48VTGsSBZk5nKCf/Z7tY/Po
iJ6waEfrfMbAdG45cbnuxDmX+8vkJdMzFnr11u84udNEZy7zDLzphN11jP84kPHuPPgT20/f5NPU
hPkSuXp4NPpVS65duKSS3JZOsdIim8ZSEpJkQ16uulgDn6NoW/PJHvw3bTIWncnDVIUUASoHk3VR
kPmzR95TIxlql/vYN61/Up+uhWYJzsbtcRTFo6L/Ix46PCMhaVztKj0VrIHN85Gx1R3Zg0vlfgeG
ty7Az+7KWE/xg947P93bLVGmPswkNw/vBFy7fDt+DTcMv4uWOYylhLeCmHwqxBvW/pLgANV0+Ke4
u3LtJcuBF1hN/VM1M2Snqy/Z6PRLg7Ex1hxsRlDNCrq+kszepLLuEW+gzw4E9lP3EbkC1BFxGOyy
d2+KSesiM/jorMvGi+9RJunZispHg2982fyPFqlJExtLvci+R2JcQR+DTg/ZwvTS+FWad9e9ZCMK
Zk7hMhxYzibmuQvQJfxsVHyzdC5Lz8PfrexlK1RMeOrF13q5qNxXLwYOSs/L7+hWwW5swcixHp/5
zD65qARp1GYLwoekxWcn8eYWPEDzg0s5AHuQ2LbJYHQpxaye8OhhMY9513x2rTql8Sva7m8YdNtI
63a0v21tXDVSfzEqAjND27M8tityx+rXjv+8xET4UqyUCjLayawaeLSCKjd9ZI7zioWCK4PvIjZJ
OqZFwa0akxdPgM+KjP6sDthWR4YHLIO+VxrL2kQ3YXuPa0IJAJpZFXXhuA8YfxvFgbwSfBumrJ8H
G7dKHLSvNnXwVBAg3RCs27YMeRBleoPcCesAdpC7bm4hTqGpjCWUQlczUZO9b3f+1/KeQ8CUcLTv
rWUxOjYpGiKxEofZMkuTs+2jXMaZbvJ/ttois8XzZHV4dnRK/qwEl1HJizyOOeSz7qX1hl5da/wF
O0VEIjAjym04cWIj8a2qpsUlMDZM++CVTJPmeY/dqAlhq2pIcuj0KAqLSL0c3yyruqXlhtf+Sq/7
XzeFqx2c2gkQS+fgw2w7tRW5fbAnmsKrpF3+/08U839mKuKLH49vbl9wamorXt4m2fkMy8Hgg9sH
Mc7WRn/0k/cZCN6zFar4Ezrt5OW8KiqCuWPf7LC/cMHa3XMKuNigvUaW+Bxinxi1pomXJidGY445
89dFaXjvgkY1C0MvX8OS0S4qBY2laXmvGjBBBumcUlE+6Ggx7TyCBJSWQM9wqf3MMkJlRRvfHY6t
+HC+spHjdvjn2W6/rk2AhyGnyYZupzmABasmd/aOWw1QonK5pgd812hq2FtlSHS9w9VdO2iZHjaM
qD9C6CZiUPZ3feJSmFoHHOzUY023gJA4pPeKsQO6q09rDp8Th4r+20eeD0JcSxWPglDD7gdzOCf5
pYKb73QSBTVeNzKL8bInbKajDhMsQA3XeW0T/c0bSNzkdDQ1bnbu52IbP1XvDc8oftt4XpTgi7TG
d0zTTDjsRQEAXHpd/7aC2cHeOMdED1/jEG1wCCqM0wVhfkg/7Hh7bW1y+nwaO8w4fvBiJdq75pMQ
jwILQ5zBlriy3G87YJrChIEVqQWsOfiwTxApFk0axBtJAFNr7UMA/REBAndlLT3vaUzmRI7It3oz
wU4r77QsL3Rz+iwaDqN01qDpOHuZq40ceqCFiTKWCko0DnWcphLnDf7GHBJAohGLg/59NwpqONlF
tLyLHsaMSKNeDIOyoDnBd6+6FvNVJh7x+CBcx5CAcXu53qorxkPZqHyflRUPYZ4VQ3MEUQlfQUTk
sccwO5BDoQC23llcxGOMAlEn4Flpp1KEKOxw203pz2AyEQcO8YMx30dp/5tTW7nwKkGbdHJOyvTF
ELW5TMw3vFb/2qi8t6/ZmalkptXA3h9DbE0ujVOIlevexVptehQIcsK7Ycb6S4YwIN9fv7YVwm1q
LUXjApuOk5kBzVsATRm+3Vdu50+idtdjbL+W+LemWPtxa+zTtio2ucBpMem88UsqB7KIJ3TZ/zMK
1FbK38FG1Fq/bVqHmhKFIUsfmSwsmtelRudFxjTdwadF6tZYr5letQrEycmhwfaGdbSaoV3s4zq8
c1wHfxpE4SEwrbVbxgJuMDGCwGQrEq0JCkLMoj0MJaOoLp1lkKTpbbmCvzby8dAOY2ZvnkItl5Al
tIoiSyUDzC7dEgLrQ3cKtfbnosSahOGUMnOY6lWZ4ZGXvB5gVehclo1WbbUYaUETpeNsVLORZlQu
qXWAKzzozTbqsLl5kOvrzBdbIw3hWLU0PvlghmdzHFlSgj3trnEwuGpQTFpOLX0RkdSx29ukNecS
W59mUnrA5Ia4lf3EskPzrY6dCn77Vv/K6FoyWodIAPyTOJ3uhjTuwGM5MuQhkSIDz5ddn6oO1JkT
EYxPSVQ1A2xBzZ6ojhXTVaVM1VSUsowKva3JdcKorO00irL1AZZwwjyXV9GXCsJ3TnP8HqKWEwbv
0VYvdpWFO0YzKEgOE959/UxzKdaBQcvJGPBr9TjaWEBw0SP5aXJ4SdvqFGvTZTbiNcHAz8BhIFZJ
uIu0c1XSmZfn9j4O1L32uN8rqbIjTdmLQppssV0Xw8ww6E95ie02TSImDQ9IpJ1jaqiMgd8mHVNV
4m55M757dN21mnWd5npXKcIXEoZEB3itV2bt8EjIybAJWhFc0TZM9txYjLU0k6UYPl5EFkZ4+sNL
NHsNiBolo9Ev3PlX8si2xR1tfr7Udr+0lcFEytpu1Xu3quUZ0VYWJQ76uxvwCrLNT1qJSD1XByuI
D9mgvnjEkFhLCGWgHWxJQ24x1H37fncsAjdYuE134bsIlfbuUQRuExxmSQqJkfgkoJtsFg4Z4YN4
4JQUpDgzmnNQivU412pk5evY5de2IWAS6SbRVePhhzpHL8kP0ybluqqGu0uZEbo2T5eRi6Usmg8C
n9WSDsxvnJf3uoXdO+ZEHCJBtdkkmHJiibKd9u5K68pg2f6WRXExNbmzXQ3zTkHtC7S+q8RrM6cD
moXuW7jn6MToU5fTZl+/W5GY9q0gJpz3IBnAukKF0CNk6P7auunWLiuChRUTucrmTOxAJJtSBxvH
9VIz/S/PQiDyhuCmmdsxEnecFH8UX8jV2MOrdxt6Ai182CHdJk82wokWcMT1vQE6U/mqyOzfp+Hb
lQE7Ox1pOJmLQwY2s10bPmIrIthUZhMCM1J3awz0N1MnBvQkQZXpggvvKrAXmQudQ8e+VZViXOTK
+xeOLZNYBPM21eU6WJk0BWMeZJQoqVExR2CoPSgsFGFaN2LoAlb83ZmO9SRa46vv4ho72RwURHqv
HPvNCIIrqtYzpcGHLLJ4X/OMQWRetmCUBpPXkq2qv7oTC9Tnj8bOKIjgCW+w8U5rWF3zGRK3Nk6P
Tw4hiN3Wvs8p6yOAEz05stuNJTahpmE9Yjg8g5lQZw1xAeAB0qQEO+nj+Fnomg95kCYoitvIFnCa
SdP4HGpWv6/TmX3TLSZ7/NLi/GGjE0nL3kmJXXAi+9rhRkc0Nd5EpL4S3X1zonABP3DA88QNKCug
PhGeavoduvkjFoAz4Ed/6tTmki0ejtiNlmiqnyk2hwbDU0vEUVgJtbOVxyjN5DKpIF/6ksewXjov
vTadbUoEOECDpHbmd525YZDrYJpE1jrHk9PY1CHU1A6Awt/7bfwhOPhjZTUomOrZTnmOkCtJWViX
YXHN/CSj5Sz6HUTy6jbOn/S5Bzm1NzmB/rx4VUoSNWf6Fh3gGdXChahSjy6N+U+0mcCvyOedKNk/
tvuQRg2HAIctNkaZZiuvNO/kYckk4AvLJ5gHZLdiQZFT1Jv7mG96PTjgJEMiijKeWYU0K44R4bfW
hqc5e2Roc/sbJpJmmB+8CTa77mNrKz29WNNrOgvPUqyE/jdk6s3xs1tOs7zoxBUUcXwye2pPNBe+
azGCRE3q6WaGPnpPMKvv8GfD/TTyigIs6y2rzH+3huzdjzGSjj4S4Azay4IESmZYPyoKnVIX+Adp
Zx6/mteQq2DCjGMsH9MQfwJ8N331MU1pjc+ffQzNsDOFDFSNSdnzueOmpGPkPZ6/N0/6dLpARjT3
WZO3ryb7GbuACt61BSbWkuafCh1pZdXJuPRK9ie5xcxT2jDda1XU8w/4NY7Oe0OpB6mvgM0PSQtq
rutN4oLUNqeJDXHyz64QBV3pXrqixGOhBWIZGttOQe7MvCI4VY1snpjCxbYw8WslMWn6HFsy/kmM
1/SSRduOgjG+Sq5P36zMXZMjUY44rGFvsp90Rgno0iJCj/0VDhKNxCOjqpY/6QmMqnQYTayt+w7D
L6Il3uWYqCLCKR9tvewkqPCiE96TX7Y1G7OEN3q0rgq2y17nQbAT7ITNjH/dtKBU0EYy6DA9Kipy
8cbrxpqA5BCmCnrU+FNi+MyL8UvM3Vy9Btpvcl64V3660dFx8qZimbImzSgP3MbleC8E6Us14FDz
UphzueWigJQokNtK8l+wijxc4RGa6t9e6nsb4KoRsDwxXKDeMdAaLZfj3oWk5IqkXftZ+/CdLF2l
FguEXKNAfuICrcPiH4yCR1F0YKoUOgGfSqmFDLAqmLN0F0lFAQob0aisBuVSC9LPE/uGRUapb2DL
rdeZACklwEJl38wmddaWy3JUA/qe8g5dGCn5Ov3U16axLiUVPA4TplPXb5j4KaJp71pCkqGatkjI
/1LXARdG3swdSnhwBitRI//x/X5v2rnGUMlGvJvUqeGI0CccHVttoNfPBQGVwlSBlEEYJFpSMlct
Yk0RoGzFvFnuaOa+Wsp5rwI0MEMDbOePDh3ARrWvu2GnHFDA8F3z5fCXBZG7wNTvM9AZhLZYMWqv
Wjm1zw2d2ERFh01jaluEuYs2ts2iRkMkdk8/IJVlC0sD2m0SOudONFbC7W+uZ0Lp8vEDu6OxNqOp
3ZsZ1smC1dZazqaNXJEWmSx0Czuu2elJmsxBDrsYv2YAppk28JoIQTUdTaO1V9Bv6VQ6CvegLWvW
xwejRdopcCVU1b4ZacxMh24+3nJ3Zvg+orhnfrAzyqp7SBgeVVNZVaBCQM0yDZYog3tKdZOQvEUH
eBDq9yznNi0ZIlNXdkRkk2td+NbVaYcnO6B/1ElwSqOFUpbj4viluItGUk4z7PdyeEmO66zKLMmX
Zu0nqz4ls9ADctFM0V1sEudjdOlHW2xtQcuijciIluToW4OaYmZdD9dma2vX2Ci3EgpaT1R9H475
m9Fm3S51iqPjA54xNZumHsOkqmLQVxRoUDYystYKKu0TJe+vyaAWSqf80kIPjFTlv0qgMygCfNhJ
TRduy6UQDSPMUuFCao9+lAXeJdSd787VKb/G11n2BGmwGIyuD7BeRePKjqdtz0GYsibRL3ICCJGn
46CGN2rOQZ8UzC2mbyIfPKqXWJo1CvJSSzw4kX+U8TSA6cSfPlVsebKeatnPZuA9IR4WJjjqttDY
OCDKYXokNtC60P4c4uMw8po0w/4Mx5f1QHBWjQXD1dNJkHUBYKuOveb0sMfKpRaqeqOA2VngyrsV
VnrtNbpk9ND4aJzySm8VKgUfGK9s9Fh2tD6KA+QhYMFeMi+5/fnjmcqvyB5vYYN1vbXy2zhYL/Y4
dchfsGh6x3hVdrpjgGdv3ZGorHAW88vG/jMncwj7+EYoSCHVNV0r5b3U3btGp6XjTEeaScQT0h1M
CwBnSqLutu7UbTOWraFNhWftED8pIUYKY9yjNAVs6ekNRl3kNEoXj3JoEglQxeZA3SCAUEwDluFy
003w9MRTy7bN9DvemFRu05WrhnFTAEiLsW/T+8wXAhCmJiCR9ruGm3ICyWhk/0KWR376G3j1Llfx
qeJR3PwlHu9vV6F1dOymam0vOtUivKVwpepimbAs3zC1NYxJODYKbaUn9jWKsg8/C97ZAsL96Njt
enid/HXAgb6TE/syVLL/GDuv5saRNF3/lY66PtiFNxs7cwFHC3qJkm4YcgVvCEOYX38eaubMVNdU
dJ2IajZFUQSYSGR+5jXAw0IOoQcXLPRKa2cJMusnlDpF9nRwmjVx6lCsp/JhqOBCimhO1+VD0+sq
KGV0VC2sSRSsoy8mtiW0yVulfMng7pTEQFrbg1ccggTN/Ry4kgTyKKQOkyLQWsj830SOOLnaWv5a
x7usu1Ggg8wKAaYjZsen1Y2h/OCpR932XWqVOZb1ETc4MKCpQxE6jiRHvi9MV5PaJQggPn8qR5di
iy0ixX+vBSoonzckdT2paU1mHcaqA4lV8WJKxbllITVAQ7iK5wW2tmjyUirXO9JKylb0oOh9o4kK
klDtUYokLlTfcIhxbrQCRRJoyE7utZQcFaxLnjralS5RNUXvrUYZuLBmwzR19phRysOn4eYQ0+z6
BNpXimM5ESBakxEmsoAVMuGq4d+kIUAm3Dn3s9qy2LT1+VV4qiDJNjcDikfsV5iSZQjbpR0JepVu
7o7sFkDZQSR5MrNlB0+OtW1NwtJyjcMgBH5wK15F46RRHc3unqlmjjFRzD4HTlqEMSJ9hoWI3rF5
PZttpxC+lJavKyV0UfQ8LzeJ/PoCSsYKU+/uq3o399Nh/YoIt4wCIF30gBMKmIgG5GT22W2ENVOs
qT3DrL6uTe0FAFqumTqusGAjQ5a2BCMSpYEPb6VYU8PmvS/Z8BwQfQAmOTZPUtU+yxeWxVQztnKr
PJWJhWq+RGaEuEkly6ITKZRWsyqm1y1kD52q+LpQuG3RHluRHEYZkQVUL3fk/EyTkZqERnjFH9dy
q6TUHmTM0OS6iZ7VEpKo3iGJQDNXODQ5sJ0hu03rSQMpfNP1DtSS2i5zPESRe0GPB7dvUkiLbfim
CK9h0t1Oyg2hmaYnxxnObDZiNz7oUxLuvx5Aho+rG5HcxRAesmyINqLRQ6MB2r8NTeQsb/mwpkty
XU0SakxGcSnWZU+vazRv6Y7usWU3RijOTKHWsB1AhWMyYC+byaNa1f1BaE3FvSmjsQhvN5w8B20T
a5UJGqmqMHjgKlCMyZZVBfaHG2UJ+2d8sQzZ5NIq/dIIu/Lh/jpmFb0CGFe/3PnCUfpxGSdxTbf/
tjCw+VQSs3xSm+ggNIq6L9scihvv/np5SnUdp5Or6cW3ju5XW11JPJNonmsAyhvKBw93qZSmyPGH
VDpjGYrcIYo+pU+6WuK3dDU2ai2MPv3u8hxNxUGRDHNHt+v60KPn+fUyFRvq/BWsn6Ixro4iR+bz
V10/GS7FvC8h6A4GAXozAJCHFG6hr3qPx8ZC88ir0bO6CbJfgW46liX64o1itMx8Lxoi9UMeKoq1
ZmseYguQSTFQYWubONwaLYLqfafUtmj19bqdgPvUmMU9xH2qOSZMjKPRgjjQG+mlb9RkQ7kNkwJ1
1D9lanTtTrQ0cW+mtbVNmnqnyUikceRzHSN2LV7Mdt3C16qznkQtrMenuJreKy267qj+3Q7XfNxa
7LiqQXt6CmcNuiAod43KehJMtMak7pDhf+WagvZUXQH85gXUuKmq05mpgNdRQC+QCAnNCnUZO0aC
Yj4CKj8KeCUa6JFFUlUuGrkdmDvoHpVpW80SPTzeGxxzQ42sYIy6Z0Npm9UVait6TMMSkbZIC/lN
KwubjpU8pbgYjGnWYm85LMcmk0FFxTCEcuElm3p+0tkz0AYDPRNm29pCX67usGLpEE/YpjlC5Q3x
L84KCH5/PeQGEKEpzc0ZuW+gi0x58SL3Kz25TX44mUjjM4N2gyq/h4i1vQ5A/hAJVDdKgnEhVVSa
dMZF2cRwrAbuVupRzc3TL1XGPJHVdVlVwEB00TdFjAqz+vo8XPAMkAdU0Sc0QEf2qqhEmLeOB8wA
RBn9kn7yEcJAz1jq33RpphZEh/YUG/5Ei9sTVb2d9Tcu52BYyKcls2jsIUPF7asad9z+ZjquIh0N
ZPRREmdC1U209apuFgo6b8a92R5RwprCcmNJ4NQJtRHDEVAJqOmV+5J6d+yWCVWpGc0rKwIk1N1i
AyQbONdelADITHLtEZcf2r4Ig0FHFtvMCIHzelyya+hLI0WALTLa8RmUH3y5Kkb5u5EtJMamV7GV
61NRQUJqWgR/dTOj5CjKTk+tej2O7ONl315XCrqRZn6ZCAtFUhVZACBWIlvBfra4DjIJ1yitDHTW
4EZtLZ7fTBmAnZ6it4RzU1sa5hIRieJMcYwoIG2fO2ToAehSj0bUU6ijw9ih/dR0RulF9C1pCYut
k4gSyuXAfKshl46yAnAwZD68i3KxzbTEFUbg0qom9EGC2gptWMDazSgMlLOugGhIcnw+NlleVV+p
dH1Neg8JV5AN78rlWGRqvGjNvnmSFbQ3REgWGisEGkJaFph3gRr9Tm1Hu6AwyKfDW0t8osXXOUUV
YCaKmMz0MTHn10GlW3sT62ozRsgnSYicIfdR09n9eoBNgSLUVIC8e6FfA7Cf3vQWChRbajaiMNZm
QLbuD01LR12YQJaDfDGXyoigNSZ+QZkB6Yy724qeGXlkldQYO97EQBXjfVf16jwxujRA67O1o2td
+l8/qkKaBvakogilcJPYE4KTd5wmBYuW6mBhyNgWCs0JCuF1Z2rQ/iQzgz/GbN0ZqrTDqhv+ktHW
q/b+IF4zlKBEeR5fc21pmtJlAQQl+UApACpXnY0HGczBrG+Uj1bU3tM6v64sS28hklgiLjtFSkzS
LCIiWRcxovaEyXs/k6u2pcmHSrda6mGgg1SwG12QtpasoDeVYYbSWcm4yQcZmQvTbwbN/CwugEZT
eRS82kIFNWwvOFdNyuTLj6CZYorg7zJpZC80+kqX83LTd+Sz1qAQa/ewuBDc0NYt2phxTbLTSeDk
0qGgPmU1mBDr4oPV36GBOirSJYn2stbjzoujEvKOAByxEAADCojzdbW1KrVQfazwc7oVzMDiMqIO
k8DTmC5UtyIZ8aquhxlb1sCawkbcd5c7ZgSzW1HwSz2nwqQlEtg43KEiKV21MKFW6dXyu+LS35c1
uxANnY61mq5C4ZauxFvG5+akPTJwn8dBw2ZnyqVyznR6a9GC2Qwy1VW9yZHYT9n4TLXEfN7qFmlp
dkerkqrdRTdJBCPi+DRckgREKz2j0VTOwqoRNxVp2TGvCv4U8ypQi6Nt9oa8auXLsDIFnORaFL2+
Hmgh4KpCtdakHL8OqcVWiGQsUeNE4BqXL+lJHtrLvu2klaYmt+Nd9KiLlA6El3KZt8mqY5ENKmol
9AdvxdG84mZSxP2OBXc1QZ4MJPUqw7ajkoMvV2bp+mq6CMhJ3R/4PuBUomJ0sZdW2IQSUjkWGdmN
FZpv5VVU1vn9oY2ThxFe0qwTo0uHvjSvff026XMEu5LLniyvuDNcTxTcEO1HDWDz9fD1+tezVp5e
xo7o+6fXv35UxLsJkdxhsG3VFxq/12uC0yOhfZ6O5qZBgRZ2azIvZckbbv0NrWFWgLIgocF5V4aC
IoOguHD7mGa1m/QQSv90iTZDIQBHn1Ip88zs7qDQiNFGQndw8/WMAbBWUtMg/8PikRCCrWrFEpf0
hTXq6TGovpp+lH9TBVTsottGECmZac397vkSd7o/0FaefDOEIxHfii7IqMdeQ8KeuqtRUC0Sazul
nbUtNBDTiWWwRsrXkwqLbR7ezrUu9UuhTvsldXMRyadMe76JJlFgZ13Q9EiMwMguT7rEOPeV2CI3
Ee1BjREK36/g17P2/uPXs1qmlEO3BqlCvmd1p0OWXbgQ5WpCqpqHLE3hDU/w9WLwF6GWXvmcVtx+
PSAZCse2UVejKC6U8FLNIY5qiPyH7RKlwSrTlHV9f0iudT0TZVpbmlZ8txJ1WDRalSCZI39Xk6pd
/fuhguU6NxMJF+favIl3jVOgdqgPYHzCskYaQxu5a6x3S2zwsWBDgSb6fYhD+dGgQMYmcO8vWrjV
WpBdowr+RtSYHZAcC46QdBUe4gnaZRwhdJz39fGOsOlIZAfh0q1uo6gFXw+0V2JPna6oqkxh/oZe
sY5ZQkcXW0bhsMBIl33JBVUyQiYbqXYAkygnvf2ekXPVDYQg3bwUvgFqYgkKxlzTvF2aOfmvXJfb
qr5tEsgE3NOspukA72nsR4o02haUMXpsAugKNYsuxxEUpyO3VAeUjHhcFLTsfvuYp9QqaAXhgohy
x+uV+uoh1JEiytUGSaKOLQ2xDaHEJGSC1bqhXoKpl6iheCooT9NtNFd1llkg4MnUYFgif3bRcV0z
wuqciErFfUOcU6NgmANB8GnbL1sTffsBSrhAkuVKBWq/BhJeLhZBpIqKKS3EjWiV+PWqqXjqUxAe
NwpNl/HlChrGgdcRb3QkMlZxLR74w3NyM8eFPKKkf6GRAyLFy4wc5aeGslSNUqt3QTPTK5o1vVFM
uyOKHhWalXmsI6RoiDAuIulApcSVKuMjsa7kNDdL2Q0pvk2XtMkw3Qg1zPgUqi2RYu2TEquHfKhJ
q0QloPaJB9B9UqDsU9ABDSGR3rhkF0l+VxMKSj093OQ2XObKcJWDIjOPSXyMPy+TKnhW0Q4+Mk3x
o8hpeMUk4s6NX5pXtYnFyqGBY7osS+1DtMy7a96d9FZEpzCVn25aQXc7k0+lifpUhDXqcrjbButy
uWw7yEW5LG6NmKxNLfARIaqLZklKypBPEHBHWmoyEBbv1lwR9DDxiEwstQ5MC0B2E5siylkdyXB+
O4kyLHqxxi8RAckCChjlkEjVpc0lz+TNVQaUN10ufnJfkmSKdhaIcECtEIPgEKG9JBcvWaREMMUs
073p3RCARSmJScGTTtEcdoDo9ZFQLQYkgIRYuRsmtONTJoi+IFylY3i53dWhShIVGMkbgIV7JDHz
eSl1KMN0YXzqbwZIjGs87y8m5e5b1vq9ZMQPivQs6jf5WNRl8oAM8OqK6rBdtbhcA+gcT9GoAkUP
+++Tgmo/qDV5SScOiI2FfD9Xniivu3Qzq4tGV8nQNrOsktpFHCmniWwawSbaQlUvyqc8AiVaXClV
ayX9deF7XwVqJDfbNhPgzmX3xYTobBbHYnIw+5LCZSRm0ERQiQHhPiyjuBtmwLASqgFW+Chf0H5A
5Dn0m97YDrQ3DqhdPF8k4fYui/eklnxdu5cLpot8tpqOcihxoNcKmebfwOAgG49NqlUJJaz9G+4u
t+ETA9HbP/bWry20EqDT9T3c28zUy21TpA0OCRfB+/oxH7Nqm58lJAG9EGs8Ij+JqqWww1uiQMpB
C58K3IbM6QIXtNNnjZo3i8qExg33CoMCIhASDDQM5dBMNuL9AUzI6Es1qR4URkR3VdQ5arqPhyQX
tENp7E1gbtS+BxgZ6pVOiXyV51aOQyEKkYBQQEMCKGvKvVhPj1kv9CfWrU9xQAbkpkXhvBCV8GgI
9oTZNHe+Wnxa1YOhwOvq1VZZpoNA4HcPOoe7DqVlTwL6XShKC7tLGYKSHGBPGpF0zssLHd2i3RlX
tKPKQhTmQgkypVZE8MA5GE6praTZ7TLuk7Ez1qb5FIVAl+UR7x+jSfE41QcsVEiIqQvi46OMb9ek
fwWHaBynW+5baL36kqFe/KyJ0jNL+govQ+1tqDETMTSEKUa6JeBYrgC/gAaeS93IYVFjUBz2xXgI
hWYBdLxwY1LIWY3P4CmqQXKFfd/4MJpZnacGqlU/kJ/F9qspIv6oosG8ocRLrzU2MOGMYhhJ0k2c
t7oGsS7G+hVVUHAI0PNMlE+FpodejGSDY3Ti+IRMUTwq9bpIogaJOQCX1yQBwxKjaYsoroyAiWy9
i02rLsx6aDwjM6+eECJHchesD6wc/k8ev+A1NrNUxBCgAZGjoy0eq0kAcBZf6kEeXK18LIHsoRuC
hcO1aVAQMpXeM4SbNQ91so5phK816GnNfY7aksoTinHq00fTX/N3AKAVZaKYUr9V7kTmwMIy77TC
Wj+IFXAF8JnNPBIiORhyVPf1MFK3YEZkV9NUgCpt8kDqKyAWp14DoeRul2sNw6OmjNa9lbwXOQ39
oUIOl8ovMkINCalhZkcGuNwYanP1vv3x33//3/9+H/4n/Cx3JImwEJq//y8/vzP2dRxG7U8//n32
WW5e88/m66/+9a4//83fT2XOv798SxC/12VTfm9/ftf9bP71uRz9n2fnvravf/rBKyh+jPvusx4P
n02XtV/nwPe4v/P/95d/fH59ymmsPv/27R2Hgvb+aWFcFt/++avFx9++6RqzxTTJCiyEQExFM42v
gfvHuN2P988330fmb98WTfb6x6asv5dZ+tuP+Xxt2r99k3TjvyzLFBVJlxDTES312x/9579+IymG
ZiiyKktwRb79UZQYp/ztmyCb/JEq6eSwmixbqiV/+6Mpu3/8zvovSdHR7bMM3RR1XZW+/b8B+tOF
/veF/6Po8h1Mwbb52zdZ+fZH9Y/58MMAwALgy+u6qZocqXp/PVBw493S/xmHAd2FSxGfb+7ooSS6
z9x4hR22KzjIJ8d2/3x3FcQQaFYHoYtQu08vNrF/GMZ/ntWPZyFJvzqLf18Gi7H48SzaCmrkBfXh
c7q5x0xBj/Wdr8xMn1hwniX/mO5/mu1/Opz1m8Ppfz5cGHXXi5VzuGItziofQ7uZ/lEGwquwAfTj
F14VgO8wN1mAqKbg//WXle9D+h9D/sOXZc79+GUTOY0FuoLxOVk8FcgKuTiVvCP24hZ+OeNG1+zK
ix5Ft9tq31tHPn8vnN+cAZPuL8/A/PMZVELe3aySiz74w3pwUzcLLk7jIdvoZi4KCp8XN3mjjudK
Dp5T8+4Yu2hyPP/1WUj37/lX43C/Sj9MPd2KUqBRXAUEJJbVh+pRWV/Vua28NOt2Js6zIHyLt/Kq
mf/mwL+c8/+6ALoo/vnAKtvoCIAhPseP0bP4eaH1Zguf4RqOUTohtGZTJoB3+NdHVX512WGkmoak
aAbL/E+XPUOqD1xpH5+145Xjpo/XN3Gj77HKOOQv0RF6zWVhbQ4ouGwI8ANp3/mq2y5xRdrhrZzO
qk/QHCfzN/eCJd8n+8+XwZJVybBkwxI15afRKKUYL5j7edFO9pT3slwJ79cNLWM79GAO5QEdgZXq
IK66hYF4eZE0qgONT1elXWAKtww9WijUb+aWTxsYB6XJntx0HjkR/BrADMt+ls+bQ+Hjd0slIrAO
dOd8OuB+52nb8ICiOEeCwuSgBL/kK9vWJvIzt5+hxzyLjtpqWhtP9QK5Abd7LXbtbmodbIxexe/y
TLGxinPD1QACxK5crOPetS1o1wPNWffqXGcZn54xq5tN70GLdpNZ60q7aSv5aEodZKDYG8VH2v77
3Rnp8X4kREg8OhIeUkkO5xQQmXiXne5eXNoL/afoYWQ7uy3KTXZqXSABEB692hXwE3LuT+SNstPP
oY9AqwNAyx9RnbObTepN5y4AMog9/FN+IF3cNx6Wj040C335UC9vQbpN9qA/Ul9wcR9jBXSEFZbv
2/iAZ+VWWNHXPgN5xgh6Kc7rTwS/dzWJxQJ1b21bLcZH4J3pCsOzAzymHQO1HRbGYqD4gayLre2a
u24vYik2QlqO6hN10L/1Eo+bG/URT36Lj6D4ztIiP6tncW3thaXxnO0TO9+RL3z0e+sInORd2arL
GNTZa3TSl+Tx+FtQf0YD167W+Wt+qNf5Y8+pAxc3NU4ffqK4MQ+Gqwa3d1ihL/1jDrg8GF9RlH6Q
d8qmnd+WaHZV84tvbeKlsBmWacAMekbs1M/n3SuCS46xs1wwnW7odnOcMLAYwPNirQaGC7AeRNsj
82lT+cXx+gAi4azv2Ejg3cdetxnuK+wxfYVZDPkw6N+SF/WAfOax85rHMeCu151mM6JAw30JqBes
wgdI8OpkGm6HJvdhWuQzjMHaefpATYcQ/Ll7lxcJC7bokVWCMmW2AQt2BLflP+QH8WyBwedkGORt
hm36OPjpRuLdkovd66ycIQQNYg7teej6DmAFmEyWU74L4lLemlyYLQBomjaUydz0UOwwZt3iWDXY
aLuXfrFKRt6uPse6I+7UZzG47As8FY7N47Aw1zgYYCq30DbA011910LLXSn78ISLsP4kr4tN6ykB
LXZ5a+1xmAcz7mYbvCxdbA5dxXkGrGrjB/NhHQAodx5qizY+8i4sHp9pxb0beoJTrAgOaJ256fqy
xQkNvzq3QlPLk74nJOmucshW+hrfjbUOi89T9gX1rKP1wnEkYPjL8NkI9NMEqXp32V0/EaLamjs0
MR7CJbw86Zxsr8D97AL21jlbRwtAThleVbmjeuoM2w9ty97lkj9g1AGXyOYCMTrLE55dyrb8fpcO
86OFuWe2vpgBWgXI7xTP/SF8KVZA1aN8RlKgzIw94gnwCo/JptgQRe20x9faiVZCkG3NdUMx04vO
2kE6xCeVZNpJvpvHeGfl7ngneYylre3DNULAh6sDWP5J3WeL/lF5K/fpnu7TQUQKgEtknsIHgTw5
t9Xdza7n8cxcq4weaSswTzfetV62Au93YoWJ9+UnItYb/d2cy3OUx8st7fITAkX5aXpEhHJJsrIf
T+gFzsV1DQvwkC/kbbgWd/qifCi2/aEMWDXfRK84Vadmg5DAMZ8ZB6CPNEM5Jfmo7WGLki67Q1Ds
xVV8hGpwcdOttB8/VGYFRoQYML4jLnxZo07+hF4EwR8rR3p8rR+Zoe7lWTkMSBvYfcGDvk1P4hrz
3NKJlphQLPFL1VflFiboWdohKHdIBW5g9VDOATDrx4wk0Im82/MFxVlu6cXdsHffucrdd1HyLje7
OgDWOfRPqMstcRj1lU98jo/XNWRRm0+dN3OKGzjYLVPf+NSgoqUrDAWP1b59oA8efYZH/OQskjQm
f2pfvCKwXMS4oCRxh9ab4jF7HOgf27cDnt6M8AOuaFvB13apj1YMPo/LfKvs+iWAhtfLDMmpeXsK
D6G4YHlg3XDkTTmXdjnIpR0oH/PQBupaXVUv1UPxkLAwX84lf8/B53UgLAgnF80idFrCaEpR70gB
v6JP7OQuuOPYHhBTlgY3OgxX4q1kpa7klfnWY6lDJ9EGPQubGs52gJoToG279cuV9dHNw231eSud
CWMIaqGoMtpSQN0aqB7tTRsaKhkuyldOimiinTnZb6JI6ZcBjWzokiZrMlnUT/FbLPeJ2SPBfr58
IpSFHAWSXQjGY/XR4DgB7cRW2cv738VRv8oVCFX+eVjr5+gNVPQNETMOqzyZM5y9KCRuRhbyJHey
U7mJVyilveQPFUZKKJE5+lO+Y2jqZbK/BcIsPwnf5Xl6jH398NcBnqH/Kqy2MNqjhUJZBfWCP8eV
lQ6X56oS0D4ttoYd20/H4O3RjzdXO/XmmFU4w6q03xbBm2GvKLnYtHIdT7a94w5HB3t3IPJwtrIj
Oto8t1fF4qWxy1k+O9k0BfyDlzrzteBsUann8xZn2yBLu9nb3HYs95jb28sic0VnRZZGzKPYASAq
u7GDVaB6q3L2sk/tLYBO/tqHD84qKtp7DO/Xgx9skbX3CA1cR7XnO8V5//R3z4d3tgmWLM2ffIig
b5yWjQqsvUJYYbnlQ1+wdSfo6W0or3bwGHDU0+OV5+8wApwtx9cXBBulfcpsf/V0IVh78i+LdDas
3nL7SfJRTXK3ooOOrTPZn9sXgk17X7qP8+VofwQvE1/BXcWut/Dt1zUkCWId1/9YPhJz2QFf5/vr
OF/OPwB2cGqZU9nzh8q13Mcn/nsZ5jBcnR3MVz90548o+ThbG4zN/h6DvtmNQ1+EDTXjdcFeaPY+
OLo3N1i09mmWOy/W/GXlfAyuwksvA99HJOZs3Zd2lXLW0nz7ItmmyxA7fu7MEOn3b6vWPqC15LB2
L+A+O6q7GByfz29tDxsBGzKp7e08zfNmpu0My+fEPnrLjW6ns8W7P9jP84eLc1Sc2dVdNPYOwJdz
82bnzXHV2xt7t8aVyF7PlxZ7XuU5y/XSO6xNe2m5T1d7Ne/sY+0tNG/NmxxtwW7rhc73V2w3nUPs
gHq2Z6ii2I1rH98Jt+em/VA4QWdvCtubAxrjylJqdjZH2Z57Dx+TrzGcyvI9cmetN66VJUvzq715
GO/rlP1CeO/rjJv3OdPtyj6GXLbEfoSI4BQ2IY19sWefhuMtq9kUeEvJ4by8z9LxmaICwyEEm/Vm
aTuoTzoBV8j77s2d2ecOuKHvfQSKvUS4wX7YXDzCngM7wAwKqYP/kRd0y/3oBGieejdX8nvHTe15
kNoreIXLxwC7AlKXgCl7cwm+R0Lyh8eAZ09zoMy8CHbI35ApGPZjsNpX9jLy3MT2MMuzI3vVedvH
1CUc/q7Yx6d9ENte5DAzycS9+cOj4+2YnJmzmT0/hG5uf1/Nn3qb4WW72ryuASfby+fQeR79gUsr
BaNr2hP7vDDL+CLJiuWd0eJasBPZ2WzOYJtzQCvuEtdzPq/jESiqzwk9eA+cXestM+e4f3rr7UdE
wBgTlC3InUAhL7YrkSuG3adjuHtCvmPFflNtcBZ3l79LmtVfJc0/Lm73xe+HbF0VTB1BYBY3XNGc
Jzl4mty3IHNLRrFyuVsPkePi9sjYT/bbiTmTL97XdGgWZ9NeX0g1bvdtnPn9m/1A+lUxx9JNU9Ut
BSMp+b5f/HBiIpJFhSpdorM1R+R2KbHoPd4WsLUXbekSSyfSLF5Iy3oTLdWDsB7F3+yDyr049R8J
9A8n8NOyX0RXSWwp9p7vCSCpoYtiIasOOUlmj0T8IDFFEmRAnywu9P3oLhKGQLj4HNibEVMlGErs
4QGgqX3PGv96W9J/md//cHr3C/vD+ETXCjxYHd8vHNbn9P2QuD2UB/W1xcXYBvrpfsLTuz6Yz/GS
uD3Qn80PwZvezMWkBjCE6pW0kY9o5RF4jWfCQI/6H0FWtyo980HcKAsIsZfPxBGegaFTNqPrLHlz
rDlO3UdyAChg96vRfrVASO1ee1aav/6C2i+33R++4E8zE/KZJMD0j8+P4UZdRs+xd50BHV0Mh5t9
KpeJGy5NNyVMpYvMJspabdOStdtlE6DbHgz74u28fBePmRf7eGc6ZK+0E85gTiyXQIrveTZOxgIO
QbztV93v5u99evzH9KEMLJmmqeui9lP9pZIiYxxEOTqHjzdiQXyBWpt41q5fo5f8LXHK35S/1Ht1
7z8OaMqaJZoKZah7zfvHCdGW/U1vr1J0xj/mPZrRqFikaLwssvXkM3Kyo6w1Hx0LpOnm2HRQlOwx
7LCvrujL70AFp2Xn45K9LDzZpYv9iEveE55xvuFCxO7nJqEFRdsZ+GuktI3FX19t6ZfT+Yez/6l2
qQp5DaJqis76DGYe9RfFr8mPobX7tWfM2sf2FQUcJJXWvznwL+NOqu6GaIiKCjrhz8MmRknc6fV9
2BSnXk+rNLi+68dmjaLx6nc1YukXawqRrSJT4DcMRRR/WtTiyCyQjWujswTFAdMBu3whtzrDy5gO
wKmsAPgQNj4wlD/++mvKpv6L+fGnY/+0no1hjeaLYUXnVYh8wmsdguA+TZHLcnabdoidZ9X+9m5J
R5D4yTI7XZW9gEoDJJQ6tqXapUQylfM0xGncvqX4uHjpCoaeOUN4CtqwjuVv71xXNyz5bD1ymPQR
bdE7e8+m6t4iRNnb0nEE0co/1R9BxKMOHjnpAUU2uKU9a2rugVJz7iE0GBVnXCo2UlsWCVf0AOTf
blbJXOrt6QMkAxLsIWPHG/vaFlbJA8hu6l4iIbc6r9iwKXD5eHuSPSRP1Q7+wALczqKkDKezbiGs
Q8hcLMI5ykgHKG0bfDJoELCx2EwEByHul9THqy7mD7qViF6dzYIISl98Uap7/gOzh+ZwTfGwptoC
NYRoFawBzhq2deqXtyeWTUIm7X72Ad5sLmKLhGu9O7pkifwDk8yg2yXhJGIcQGP0XdPbl3lO+Cf7
oQOobSa4SXCdgzzO4MfUeC4xqsEFUS4yVienlOgjAkht8749twjoucqGClT1huqVbpvLxksc6zRh
9OsO2DrsxMNQOFico6hnX9kkkP9YYyqDmS3kLGhK8qLGey1HNpUIuN/1jOMHFe17pASxjrIXKp/G
B1RroIvZIUYt7GBEm6h3hmd1M2gOPqk4BErJSrgvsdESQUvxXARJYJ3CN+QltsWau3vg2g6LdhvO
hHO+Eg/lWfjosFacFQ/imdII+WWbuu3MXF13w6s1q1aXk+HFS6Sodh1OFSQe4jOnDTib4BG3E5Lg
0o/IKdjEBGi3jryDifgIoyV9wnF7zrqFUvNhuKtWoL/sAdutccX5XhYbQ4aYAQXflUevFx2z9tEV
VzJAea51N/NwdQrK5PEAqG9eSxmQanPjYa3OizR+LTBbBu8/lugCeOIrQmEaTbYnxOkkGbg4ZXMP
GVY3PmDiqlMsHQlVLS4lSVzrZriDBcpCcEfysSt10OqJpCtx4BA56kyFV/qeLBBpU2eIDLvZQp4Z
25Zq1JW1uGdp12yCI8G+S8EmjrKAOJFQRCkrD9fCiRbXycDGCewrmx1KMW4UmF72FIu2sYBUCJSU
CBPMAoFf+Xi/Lx050LgptA/TCWkcUiV7Ip10WqJzWG+u6ZEABN3/pe68khvHtnQ9lTMBnIA3jxeg
Az0pUUrqBSEL7z1G3x9UHd2ZeSoqox9vVJRSzCqJBLD32sv8ZsOdY7LE7P2ob71tcJ6LqGLfWGS5
GQ1pt1rNdLLTuNUoYsW1tWGn3enu7KL1gIaFI1/ZTdFhZDtbLjuspe0jbJqL5fJJs/dxC1hg2z37
/PDBek5wJDp2nGHeoXfUF0tZUJsum711qrccTUt/VRw8erTdgokDxZxwqm5zix7HIGqQeQY220RB
SmQroFG1a08FvVyUrBxjLlLpfQqKkyxoMyM3cp3O+qHfmpcpp13cvqpU9/4yWFS7Yhc61VPsmAzS
GOftBndcNgtim3yRj9XCu8Dl2/PvyjihMzEXXRNtzGgRH6pdf0c/Y9XtVX5XfGB4UjrzGMXRUNF0
+le24aLYJTBU3uuF/i6ew0N4EyB5gzSzg2KBcj+BBDyxm1iX8DLg/JsDMF0gg4X0grVTb5CPDdhb
yYYMMHQa+C+lU3S2uo0eWWnyFo/MRr0q/kJ56MpFGD10GKcdspvJUKOhW4dj88lawA+Rj/4iW8cL
YaEe82V4BBHDjQISuMKvbA8tmG5ic8u2ySZY+oti0S71L7QtFjRFDbs/dGdpgVPkInA5YhS3OcAj
CJbqZtPbAr/H2kMWXs53BleoJRFg3zA9QOidjlllZxvIfXbD4sJ/gioQAs16eiApvfDg+68ePSZe
FAT8kdqtgr7D+ArDQOY09bomqqy0k36YVojWuPo6Z9pPt0S/tVt+8gL2nHFSv/SPwmYuMMcl5OSL
j77O1T+o9vjebMU7U4rlPO+qzrrj71j+q2bP/lsRLvy3cpnBK+FsslbzQiuPvVORV2LG+SAsGDe7
5VFe9gc8cK8IzDjDpXmeWDPSGqMRG4evMxJKj/2hcd/qT8lGMHit7EnDAvutpgufuBm/YJ6MKYuQ
IVvxAGmZGNEf/U2zZ4RHTTjuEE05zg2LgWZzvobFqd6mPQZ+C04FfiDcABaffw5SHq4Se36VPe1H
lrv5nD+oF3mrOv1nvp34H9A4veAIT/ufrWRjIWgPGzwQnHEFYZUWSnHq19obZkO35MQ1MXBRNqoT
cDiizbTg7qN4ymdjHZ/HL5RztkjkOtIdJoK5HBZP8RU5MkRtEcAXwZHTyAc699G+KBt4SV2DzOwq
OqHWgV5UjcJwbJcvPqMlKLU2/lCfrH7mPHW0lF15id/UE6EQN+a3/qDqfPTyEr0nC6jfL7g6beJt
eWs2lcxm8neYoS1VFOWX0p4z0SONzC0yX6TquTOJ618h6obXYm+ukd4gsl7Ug7zGq0U7xcd5JZdM
No3HTnMgw5TdWsMJxHB08wHmDqDmydhmNcr0EDhAdRF7f6jGxswuMyTMDt6YgZj08rIdebV85yBm
+ONwnPpL8yDDM0UHJLQ1xj8vDEPCQ4waynuKYZcd7xFshEJLLYY7EwK1q3QPDf0KuNKpGZ227ypz
G1G1iweW6M44Bgvr+j0gXQ3nYcWmAuSRr80FQWrZbAeHX3YqVzSjmbzOkA8dkRHb33/iKXZKdtYc
hh5Cuy5tPNTmP0rM3Rlinie6cXQE50pgjnrCURRsfLLQd7ONI8yuFJaLbbpwQ3ahag+75gEWLpYH
n949QePYbjbpQT/7BwnOLOBIKE92P6yxugresJ89M56q3rrdBFTeLd9rgiwrF5lWu0IimtEV85zS
pmzFYMKw1Y9rhb/IfB/pP6sfvE/9bk32GGHP86SiO72Iuw3XhV8kVuO4jD6I5FwGDox2jVYJo6UZ
d5A9k8W+J6RXu+kiDra6sNDM4L7ejWxL5kNd1klLEx3v74vTB/zH0HJY12DnaZ6OrHRdPfo3OTwa
qDrYQDTRr8DgIyu2vvqg9mjW2BIRmtvAjsQbsESmETNrVPrmD45CfyMgebBk2fMuHt5Mn7TUJUov
ijEcMPul9aag28zRX2NswBpZoUEa4SXEQokZsu1LJ9zgP+XWT4071/aGwxRxWkIGRE6Bm1WikGcj
/SKyc3f1u4eqrhPe3jGPBK/K6ptsBpoOPl5XxNTULVt3Xa6VaiMTdc9mNN+C6Yg+EPnouC/vFvo2
RBj9LJ9Z1pTW63adPCIlbfubfglP1SH5Jrnv9j2bE6WjZck67zbFhucL0QIcpuQAaT4eJ6eCcsDq
cpSnZOkxAknP0rZA93ClusHbuni2rkTHO1t5Wd5guJh3XAilTbzk9A8+Omae87DrtTozQnHfJUpW
rAQUx7jIp2xTbQZ60ZynHH7Fh/eFb1NBnfKe4aVgy+5AWnBnAlsK6C4DsKbyLdcRG8ckW4C7TC+X
xaPzWdGucqy1uniLnfoGRMLRXxGFw/FnoS+e0YlZB9fyUVrmi9HO7+xjW3SzN9ySllzGGc0EF/Nr
RyG/Jyoj6/zUs52Hbc8vf5hv/5u3xYs0OGOGMjfSWA82nKGC3qxbPNV7aDR2/KHb79qR3Nc1P+DE
MxZ8wZftaLriHa6smxLzeZh036z1tMzddo+DwSrZmXvU5GiIMDIOuhWmi49sUWaSMQNXC+E6QLk9
nqbsy+qNpMLx+Liu8hzf1Lt2ZLvpPWcVgGrHvCOEhc3sIhzm9GRR3wjxGxbe1nrD95Ogy3x3V94I
BNpRP79LnEMsDfYvGlnXgiF6sysw57kMGxa2Oz4an8kSUXOgonbB0TWscSVbxG64j75ky36XT8UG
V511tevsZ/pTR+tmHMDIawdABOvoxD0wjlVEhl+8EUmWyvqdGJFtkq/gzXd9BJiv0DtqNr54hvg3
XZRjvRDvn90bBodbiwpqcOZdtChvjAywJMN11G5SB+dfnWhYLS2yiGvsWi+MWXEB5uFS0K6qV51i
98awk3cyf0xb2vj7bKe8SGvpWq8+NSTBEfnlyotlC2lumSHHyrDXrTaiq9qfyRtUCuMKNlrl2PcP
xU4z7PyT/YEm4oO0Q5NkrTznSGQiB7JosUGmgaUtE5spF1I7kCwcXLcc6erfiHSm668ZKruQHK7v
pgsHYnr2zjjQPRvPtWOsaqe/ghq/6k85xys8znQlPlHHLIvVo8Am58CckTIMqj4RQVpgMrku2g1M
8OqjuMs37Tlfe6jnUQBSXxApVfTVHElfZF8dYBlkMYBzv9IJoho89oAjEG0mVH9Ja20pF/Z79oxd
um+/6y5RZ0U/gzLyk5n6gYhEj4AuBu3EO1NhGQ2R12w5fDYcr3CcGHym8xiXtiKtgZgzx6Zo3rSb
L2xaKVZxZLP1zdw4DWma31DbseE/OWS/8GOx87Ic60nheLZhPDPwGe/dEssSKk560da2eAIlv0po
BZj4XrC9g52xlZbNK2Z4W6LPk8qGQyeX2/7FH/49fEdxM7jxaYJ96+IqhjAG6Dlz0x2iTazYDQwf
u37UnIDGPrYwO3w/I3vh7Zp1t9YJau0p20bb+L1LNj7nCFq+1lLcey0bXFp2T/3CWKdnZsL0/6lW
bfmHRJ6lbGFbKZfp+Dl+sJyerWY+QrhfNCe+ZogmkuAkKJScrzJFz7kbHbp0CqJ4NBu+iiP9iGdu
IwNz+hK+iG+IrTxQXmU/5gvhgKFeK22ZQ+0DURgSMR9lmUO7oxCwtcd8GTFjWLbbdgNbmYRyq6/K
VXekpb9Sllh9b1oHbdWlfqhW1t5kEIPDob9BtQzXcjHeqt45nA5xcwXIdMz2DcM6jty3+rm7VBjC
XYnI3H5ojEukJryd9mnuXq1Pnd+tOAgSsyZI9XV0lRwVuP1RXhRbtve2uYTv349sw1TIJvkieKC1
vAo/kmHRutMLACfX/AFqwM7Pxjba9Hi/LYYnXMA6uBXIu9kmWXLqlLLtfzCYudKmoRRWHkd9YVA+
MErPTzrTm1eFzvG7tlY5AVhLZ1xhlxmdj311IfnbQy5a8l6PxbE71A8ZuI2WRmn4SOwyf3gnLo5v
bEAlGf8Ax2pp9aTUR8SE3o5c86AeEv6LyCpOF8AbQvsWLVtWjM4Jlu/v8+Qusr/0o+Qy4nTkTX/K
78Mrzlcf+o/aLV0VxIRpE40GYWmegqv8DsaGxICUTlvi7+yEe/MBUZTqtbLvuevZN3VnuMqHtYic
bM13KoI8dvFpHudaH6IljwM1swWn1K3iWE5Xw/qVYRXjxIrdQUNjET4gMkKRTHNLuFeH6pJTK6sb
8xnq0rYFvrSpXka757RadZfWpfPlFo60fC2u2ZX85zNaFqC38odSWLxObJ1yxel/RnAmf4y1ZfrI
anitXie2RntWlhhNrrpX7HaB2xBWhmX4qG353qQU+zH+qDY1D5npxA/Cs7EVvuiZQfF66k9ocxXk
Sif5LaNYLG4gRk7Yv1Drk4oFG3ARTnXzcD+wgfwsrXg57qItD362YD8ES36WjgDwCjl2ID2CnFqW
D6/mZnrifbB8XCtbkt0A+JCyrfjU3RMv/HPpsj6XwD4e4+fqXXyx9tODSXcrfYDob4em3R2kZek2
T9MSM9Jn5SV2vBVp6MAUsd4TepYkZ6wI/Shea/op47ZCsZPGernT3Jg2TeG8DgeeiOQYXyJJAVM/
otKGjPEUn8UFBnZ28iKCfnO9o+lUuFF/5R/KKy4en+MGIVsEoVployzLU7FGExUAz1o90t2R1+NF
Xps3xP+c+AFZ4WxrfHYHmeNpMW7SE34e8Xtz7PdwJt38TEdhqzl021/V93ovVq74I3aHp+Bau+qG
m765VWsi8y4mmBXHfiEcWLN7kUetbefNwRzBpKtp2rX7LDnvHOn+3jp0W2DfdugmX0ixMiJDEnTE
chL/mgHhWrt4qjh1B3QLW0xDbQjfMlcbr+dj4hHT0fceCBF15JoUL6sX1Tm/Uriu0ud6k63BddN3
ZtddWO8H85oDr/QZcXDiL+E57f3d3A2iecT9GE6KG+xxeSFOItp70dd0uNZ4oT4jIeNGZNiBTI/i
rX6iJGUzVKDNKvpfBn1dmt+2sDErRzkHnxDarIitht8u3RLzaNyHU/FOvvKe80TLt/htOudvSrjW
7GBNw5ouRbeKgDhcpA/rgyb2+Fx9NmuJPgky6aTeW9Q0aXffQbhx8J5LWj8X667Ru6Pr7LSb3jH2
0nnueCF0QkMFSCrwUfqpWzKxQ/hEx2XGZwT7kUG4cq43jGwoVZ1oixEzm5zT6LV2b+OzsUAjdU0n
bVNx9rsoe/J/NZ/hKn0AyHSAlUzs7R+zJRtpzaIKXmg1PagbZPYCujk6J41PXIYlRlykufPKXODQ
vAhbYU2xcEb7kZKFdvpT+QPC1hcuHBzx78pn/qCjgEotC3roQ3kA3En/H3vpPmP41qzmMwQnlHPh
9B/ifsCyxR4c4yC9TNthOZ/f0LvfQV+9SDCjXpVP4FDZjY+nMUxn8b8AFA5ke4Ze5aR4KxL+tXZH
POkGoJmo1NyMc7BMnPStJ4yv5OlP876/GVf+Ml75bR4LAXuyEr0Pnqsf0ruV28mdBG8uKSlGH/vz
cIvf6jf25T/PdaS/GTP+8ra/TUknE8kCQ+mYmyHLRtb5ShpBGcie4o3no5VIKTjdn8bz8t+MzUC9
i4rC4AzwufTb5XpaZbaImgTP7RaqMd5JdBMuKCHd6nX+icbIqlmS5tCVe63P8q5aozMz/GFC/LfX
/vNn+O3aBxhvgR9xy/utfyXpXykb/8VbGU/lo05r+Q93+m8ACb9c8Tzb+2ngrkuVmBoGV5zs4024
qR7TzQQSza5fsof4IG1lCkog/Z5JGhNt/dM/v/3fwRF+efvf5pRFXY9YpA/Bs7BJjz6zDBt+X7zx
tuNk64MtE+1cZatt6fi4wjXfA3X8kMk2V7FbbMpDt2tdTr5IW4i7fpeTKljn+A+f8e+GuJaEBY6m
aBCczG9Mx0+3qEwaRWu1Mng2XybLrs7qojyikIAnEOfdmcQ2fTTA1HAmQSb4w4RT+rv55k9vLv82
cJdhOHqyxZuPF/2lv4hXLFGnR+M9/6LAaX8AGQmehBf1Q/wYXolB34/n/0S1+39t3VSvSfia/ctu
q8/X9l/5178emtcmrJvw/Z8ZeM8YMxWfH+Hr/wf0OnhtP63d/6DTXT/DLP/XLQs/8p/ZdN8/9d/s
uX/DgQZOack42enQUwgef7HnBPPfOkEFoKVuyIqusIb+hz6ni/+GyEa4kaDQIQCk8yn+mz2nWv/G
I8oAKSQZTPBZf/8X8pz0K4MJ4xdN1lVDM6H2Yfkm67+tJLFTQl0vmGomLYsnUKhkh+aiKvFSRqpR
a4y9/FB4E9X9/GVAkWpTVFp6zOSmpw0T9Iiv5dqTEIVvije165/u5vkvRMfPNDdZ+xUrMX8+YDEK
t80wJFlRvilJP22zOEauKfPQlA+KrnHRTab0UBC6ReHrDB1JxaOoxph7fvn9JZdxCyoz4UfZS5TU
YQXDRELKqCzo9xTlXPVUmXKTVc52qymKxSBPxSIS4+kFU4ZLgYNUKnTVnueWPiK0UjhBYmVuM+vZ
acO739eim+NisI0gZblBqjBBbbCWsxUBL8pS69fIVIRvtReBqc5gOqiJ+oaATnMyDafvkBWT/U6z
UxmfdjQ/mR6pCGrVsOSfZEs461VNnYLHmr42xnGg0NUHcHJFPLpIve7yqcfHMUYeU0P47lSGCo2T
TnqJIz18iwo4G1lpKDuI54Vj+Sisq374kJow4iS124V6hsBMPuEUbw2hLQe9sSga8FFKybQJujrK
UjNFGuVYjb64Ikr/fW0VaquG1tNpihLmGqU6nHX9xxiG/lZtq5FGy+yl1jHfHDprZZWh8DY7Rmll
1X6if/Alqk17M6XCW049jCtDQezRlM6+YeHyEc/pX6mkj6nox4/j0kIGzgnGmOabIoB5QArGnfQq
hdHtX/My63kI/jWwmnEjBTJY9EZ/TMwODVQVv48Mw/m9nBdgfvrMXNf4FXSWH6xbRJnOTSowQhB0
zu4yP6WKRiu0CKVHRaiSLeqmtP7ml7HupydbaKyT3OnyTY9K76RXwl+vWlHA9VpMt8bob6OxoIc7
5hZjw6EVgL1i/aHxZMMi2MVy5k5xvEBfYLpF9YRPopqVi7zfoQE7HePJr0/fX7KpY+onhIeh9hFP
xIpO2RZNXmzS1gDi34acKEmP0MPUyAuhAOmkaXSaDMl4VIe+vuTqOJzjCK09LSrtfBqoyL2kPo01
oI08FDRX8IvPRjKRlm2SjOw6phoxay/8kIrURV3GxNcvTpeVRwdttAzcVdSHOFLjU7H95rKPYkl9
5MfTVuiVjSDYWVpywvJNnxlzgRo7Qidi2Ca1KY8MdaZd4ymPrYmOb2XY6Cz1pX7J1Gh8H/lGiPrp
Loz4A3QhIuR1gz6JSigJVa3DZJ1S0Q+HnKrLmEnkcWhcCng6elyiVdoYFz2NkkOhZQdEiJuz7E3x
QR3zQLI7PUGkRL5qw1Tvvp8dpjkfenibxNTbi/PDzPiLyIphu7f10SwKY6dk+gEyPoX6/MXKQFW0
hqcuFCkVdl4wTuswq8dFbhh0ftuKJmFH3t5V5aM4RLvI9LFXFkTxNjTAWnBZiV4RWDv7SRq8/XMw
/A0mSiw0RPBuomnIOhxHUeNQ+DkrC4cgRk6kSB0t9VDwn0z1htYKXtr9e1eBv+CkqW5moLwb/fDS
iwFYwFBidG10yrNHM1jwgkVe0KiMjbZ7GKNS2WiGXiO01+z++aNqv6bM3x9VNXWJ88nS4Yp+Z08/
hW1PLyfMhaXEkYLqLPUIhHyHXX+Siu33S9W0AOW1fQUeKJT2qJl/aLXarMSuGBEA40uDFApu5sZN
0Sxh2xQhGqJxif+WVtcnbACcsdMEhEfqKjr3HU2JAZWhzMiEQ6T6xnqa4q/vV6YAnhY5M2bbs86I
3NfWET9R6dL7kttPuClC3fFFdJ+1qFdPep632zCABRr3FY2hAQ2lWOo7p5pvY5HLwiJJMollzcte
V2+hposH0WwaF2OtP1Bb5f84/gwRVr8GJBhlGVWeWfQ/P3K57gpFFnCaHhNV4mSYVH9R50AGJg14
Si6nG5yb8TWtPBQ/+qG4RgYGPJZYGGshqx9RZRGcKjP7g2GVmzpVBTdWLf8QaTs16UB0TFj+KbKh
XqPeM1yMDIA8Cr6hnrMc5CNK+srmn1fG312RhtqcKFmmxD+/X1Em5EGKAEXilIpPrOgbYVdlCc7R
AccbociJM0RlHSOPXVSMBOjM/fjCo3aS9BKECU6j+DdwIk7CVhlE7Y6c4c4UmwZpqDbA94E9HmiI
VyUP2vcVVtqxUr0JlwT1/n+9FM1gdVMXShq1Ibq8vz4cL8ZUYDRYwo2En80Y9fnepy5XBMU44McT
G2gDe7Ks3fzuKlQKXQKzeC5CNFhhRk+YpZaqZZ58lR6kmmbyOoogSI7ClLyPhv8QN0j5molXrlUj
dj0ki5Zl3g+Ijf2J1639Ws/PuxUQrUzJBSXJtFT1t+Iys2Qh0yV8GklNaMIIWY+Thx6i1IuKbBD6
mzzWZK6N71A+KRZV2WL1qAvM25vJujdVsjKGUDkLIcieEk87pAHRKbH6LHtsteChzUVph1aoq0E6
2uNr6h86K1ljk5IfkTfJjnJplgtJxlpLlUZ5n/a0sTUB2KSlF9G2U6q7goTQQp4qWNKNpR8nRHAx
ThZ8FwWih85vtB9BGpiOqNWugZDJk4pmWRGOL2olxWtNP/+12goRV/v/VZL7/i6ZNeWEwF/8YXX8
Zwhkv2qahbS/xfb9PXMV9TJJKzEnBE4mC11CwugueqK28wwc41tdfStpN+y/U5+sEp4VbTQ2teDN
beFqoLxF5r4T2RSibjoFf3NQW/Tvx7HLz4lkGZes7NDFL3z5D6Xt97r9X3T1vBwMBD++024OGVH5
vfwWSAKVAmXIOJPp1bZijrbnWikz9djOqVtbF8sCWJMMSkSeF3sQjpTAJtdLx7IBp2Bpd8+oFdfL
AqTLrNrPXDERVkTZbNbctP/5Viu/32rdlGZBEUlUVctAE+e3D5zpUTak/YArZdKehK4v734QgAGd
Qg/Q41Mh+cO2kmpjQznBQvS1s1x06spDKh/ZcNm4Gb7H5K82XV3GUNALY/UoVjLjLm/bq/Xqr6iS
+PF1fpVojOi6rLhPCBp+K7PGMXJfqtZC9dQBMUgNY7F/vkTpPwu17wNAoiZEE1hXxd/2aNUoghjV
xM28M9QbbSpaXjJC1d/fyX6D5mM4HZuyEp9DrxfxsgjxY4gL2LMGQ9wqihFFKWhWlvOXUWlkCj0Q
odcIkbqnHFuTKxXNZqziY1SmhgPW35rlz8dzKSZ3oZBBgIgJYDGgYZlUabu2AYGCEkg2u15nq++/
mxrAowhIoFmFpbgdBg2G7U38yEdA8RAzcJwfZEHcFMSyofc+Gx2ZhqIwEbQCj+oP0xXp6K2gBs3z
aAHazC0z2xZt14HYSLojri4XQ0sV9/vV9993hoKFtMGsqEiwWRSlmObYHHeMrt+gWVlJTMu0cfah
L5+7qnL6CKxrW5RIg2LztSs0tVwJUU6J5Gvw3BJsAjwZOfG/zsLQvyoNHFRf81CCGgVMotKk36PD
fRp8EFKWwBxTN4Tinszia1YanTtp0B5qzLYXzZCF69EamD8fy/kQjgVJW3Y+owOU4ufQx80GgSmC
tPkrSGg6KIZvOVc/tUhodRKk1SjX4kbsIiCW81loZMmPlkSRS4pICVJ0tO3Qz7qTppeLuBWCqxjm
wTWJxu0f1uBvtAsCg2bi26nStDD/jh06hXrc9uIINruy0nWKwfWgCONGCSVgSJ6orEstn/bVrPaq
RBpeywYyDWUn+gcE9KwjojX0DPQuuvkIX9oqzg7LoPbOsTL6hyrl0r2mkZaSpTJua5LIJdSbm6rL
TVSYpXbRh5ly/f5OiqAGR9aiwYR3jcAcZz6dlEUa+4BSI1CAswpihjNrJYvhQ90WeMxU5ktC4WxU
Eoto/iIKurXDDtJCrzIND2rXWpdeGN9TrAN/oIToiGJ0z4JQuktFbS6UohBcLdejHwOMghb7mgat
slNHlmtbQWY9tXkrOFhhzmaMGYMCyl8w1lP71BcSFX+YlnvRSN66yEzPRiambq1iqalKTxXKsy05
/3PS19NCNEfzQKDXkVNjj1L/OjJONosIj52gbzDFyr1gG5qesel8/DUJvA3oFy9AzlHtG6AtrVAf
vHg1RZG3mXDgsM2WgtY043VVyHRMQ3SvmzQZV9bYppdJ6cOFHnaW0xmp7qgI/G81tI8ZtWfGMhMS
4NIB9D9pV2J/+jbOHvWRwdmf4dO9xMFYWWa4cZyxFlPQMesp3gs/OZQquCPfNEkeoqg+4c8LUUwa
SHVQnD4HbWpsjcw0Vn6VMd+vJb4jsiiltelSS3E60asRbSwokZOTKMTVU2MwDNJD4aoYU+T0KtKV
dpiq+KEq0iPykaZjen6/6c1SeiwSz1rJggb4eT7cPRJaU8NAHXu4ZjFF5h/OevX3A4hjXjEUTRRV
iUzQ/L2L1pa6QFQdyAQL9F48mrBIdJv7qeoqtw2Bek+9Wu3VIpl3LTgnkSoCk8IOETxYIVEmodPC
Wf8jULQ7tR+lnFfddY6h5yjU7IhE6aZ643DSa9XmoQGbk7eGrA0vctZYC92qM7TdMI/p4mrdF7q+
EurciWK9fWsldo85NqlLx+giy/609xU5W1idfvcK/aR1ZrDJCj/8Q7CQ58rk1yRCwt5YFSXFUkSL
Q+vX5DioJssL5Zq5cxPd1SEoyGY6c+fr3nAUNQ4YK/b99zxbd10vL8qY88y3EFEWCoP+fkw10g87
uQ21J8xOq4Ux5saJD9wuZKFAs7NP9opvZaT+MDD+Oc4pv3bXCXO0XBVcImTNMC2Tp/rrRx9I3VAg
9bEnS5pNLmOkkfXlakS/cj9NnrLGXQXLDckPL5EE6L5PlJ04ot3clpO+GqUs2ot4RK0UUcObVTZd
RAZAQ2nJTDOkUSb0Mawhrc/e6cWsyyCHt5uW5T5JRCi4uboZBkyJwhjHUFzgwVBMpoaXkiLu5YzG
kNZ4O98SWtfwK/jhUiyhNo93E44q5h8IY5Trvz9FHd03laAvq6pOcfDbreg6S+vJrsDg276gzKyb
qXssU54mjcZuhQmhdsRb5G7Gjek0ac1eNZV2XVnjeQh7BLznZmvWGdbm+6Upl+MuVIRhYfkSAGL6
lG4xezsMlX+QfVbL0EgCLn6ciDiW5Ifvl15RrPDtetJHTd2jyQ8MdyoQw/BUutWBAaVqCFMQhnoV
rEoQJv/TribffE3RAzZkg1FZqbaBo6fq1Y8F7BS0Rrmp9B7TqlnRvC/QDB0/W0nvAkc1xnJdKej5
TProDPjB4hOAhrXYeOrRFNbf3bWmEj6U1hs334dJOab+augtwFSd91kWpVAtJXwIXEFXvN33l0wY
plVH+9GeshavgazXV3GQ58+xuZS94CFNffUL5Ux7xHDjoyh0NNRblKmi5D6o4AXyFgPEKZj5V2iG
um1Xmk7XhdkuxcbMzhQLFS6kOEqzt64TBjGzgmph4q1EAgMnij7zNYpayBlCCYxECsJdVxq6Q0MT
CCT62SEAtRYAg8wkFzNb9SkZqVsSY8AmMcHDSk2NzCkmBL1DQzlHtd89jkbdPZJy2OGY1iexQ9Gj
jpJNwgx1aTRit648FYPrWWFbDgP4MWIEl2F+KQ0TbmKidBLzUVg3lb6SlL7cW/roGobgX4bmKxci
cYlvr68AYgGK/ddnNFLoTIXZFefc7CN7bDXxPgYBw/Aew0UxlQBm5v3Hd5uDUtrb/3VSAPQzVP/w
/SUqincvIGMWFAvzsiHtEBwf0XouweNImWcs5/P83LXeDyUen0T84p5EPzilReTftVg4dlq3F5ri
VJVN/hhqPII+zqGi1fW7oGn9j9AvL6Kf6A9tVr9Ajs2WWpB6i+Z7cX2/7mrzxDECdPf7+kwN5NN3
hSgV6jUtUEPRK3RejbFefMuYh/+jZc4x3jnpVAFltwRjZZposVox+frY9ktBr/NnbcCGCtOw8aB1
6OImQ4kYTBXKS78xxY2QWAXpfEoKCtcVB67qWfPJlAX/MyKhlUvvYo2FeBIEAxN21NztdvDorc3H
bcs6dseYrLPzBYyKhzpZCnOxhMFHv9STuXU6ahnLKUcnTfRryAlNwwQ5zoW1mMMb0eRTGqsxRIVc
PP/1ZOKwBBuoooYf+Sri6AUOYNirohEhYcApyGVx/q4ZpjB8QtL4KuT0yH1T7J+yGj7nxGrStxKT
kV3lZcYljNlO2eiR8s8v9dLUL12MBpYQpliaSzjK4L1KQzGOoU1EoBf1TMIJMBwJt1o8HKQGeKgu
3KS7100GE24soe3oD/Xcf2YMOkeiNPc7GOIxRv6tsef7Qce/QeEgzjrMPkcOnobmcbJEY1GRJUZ0
gF1dyq2TF2LZJTNTWUoK1tcG3fJlXHu0zEsVDrz3XQcaHxoZsy1V6TEf0vJQ85sNOqVXT8FoavDK
4j6r5Ya12F7iXtt8V7RhiblQIzSlk4T6S6KFgYtrFmb0RtKvuqlGcXmrz5lyNITwTiMk+jU1Nw61
NRqH0ZPiP92U/+h2clMkZExpdsIZ/kud5qeucR2XjSdXJLw1dqoOZXS9m+Yv4WSp29E7j3MMG7yg
cyUrxzJLRlur/i/CzmvJbR1d21fEKpIA06ly7KAODicse9nNHEAwX/1+KM9f+5+eXeM5YElue40t
kQC+NwaxfbRcJ37O9XhSaStfGhPLe54nz9LtTw5hx2/3n/MZHoYCJTUdu3s364koZjf2HP1EyWV0
TYoWBcs+M9x+L7WXS5qpGlqANllLPrwORfzUmGZ4redqq1r8DGmUFv8kofvkpGbxLiw/3qSCKLjC
qc/uaBVnu45prjP97C/yDPF/7Mq47TmxgtpxSvkMLVlmbDIK8znFnm3+nGIEylO3gEqgcLfc7Jkh
I8aOYJQPxUS/45ig356GfHyqE+SUgH00fhZox/jvvCUuMuPBEbhUkAg2qtGP5GJ/jH7qHnIWmu2Q
6mDHRhztZFnTaWt07oNUHCs7yaMaAW4dqnY1iEK/UXEnaPGkHKJAgFQg02bm61/ybEQI2pGybNbN
X8AfGwL93w+arun5sOem5K6BE/8EjPSlQ52zBw3n9C4OqHasLmGLGdrNLb5gLkI6m7lTxpfer3+Z
fgg3JXwMZguG9ge08oN9iDXE8SN3G3QjBtAgFJvCdZZu6uQaD3V4HNxCX3oDP/BfTpv/7pNfTptk
9wIhOxLYDRjr099/nqlh80zWJjB951zXwPeSEmvKwYlAozfkxQmem5FIAgNMHMtxTfpbpkAP6KQ4
zSNkyP1GlMu/HhKNwGX6RTe9ojTljq2yCJ3nznqj7dK/9cp9z5YSg7oy/XU86uqSmzj66jS/VWa4
s9tk+4dqsDD75JZl75JqTs4WGMpfjtk82J++OWA7YS/5DegOpOv5yzn8/3vcGYanEJQK3WhVuxs4
A3pgHR2tnLYAqeuLnyBh+KDu07vRlVtqVU9zVpZP1Wz6yw1FaVpjk4OXO824Sr0Id5k59DFjHrKw
LlTiCy0lnLnMWx163b4kwvgm2YqMMt3dP99CjXy+ulw4INnsAxv77p33jnOFX6PqwzPtA+F5ls5w
kK1FMzRRlZ01hJfGqs3XQDCuyomsjdG2t1INA7545+x60WFiVv9DtoxFwEAnrfZA5wKeoLSLdyKF
713VIFY2NYrXokO+lOaZ+uZIMAq/xuNg9NUPzkwlBxt+mxJp9uC23s98HJIHNBvNg6PTX63uHili
Hm4ZMoat6SXUGqhqfmw7kjKpJfWN+aWQaXYcVFy+8p37+zK3EnpwybCCeXtxOsZ0EYv2YPmAZl2i
HuMgRiCq3eI5lHRekLpP9AGNumoH9p+sQuVluyR2SBqYo2NaNf6P3DIx8RMEj/F6tKrwd18ZqyJv
yu/+pN5C+XYf5ANKlKwO58KfzafzYpYDiffenaA0Fwyt6NStCfii/ZyT/UR73V/4NP/zDrPcci6z
nRWApMr/yDeLqsnvKo8hYQhyqInqmwrD8ajHDrAhCkti/UXCJ0j2KQPRRzmOJ1MU7TlQRPrbM614
xHTrx6qPyhPgi78jxB6zRBFdB4Gl27LqL1UTuGuAPevZ0AZgcey7FyVTd9N73g93LPyznZrlnjZE
9pOM6ptYO95rGFcOTnnl7BSP4KGSVnFQVnMOx2g6/znL1mQvNGUwnTpA1aywiLIPuubFKunb8Tvn
fbSmRZ1ofeSK42OeV8Y7neRoJxzVQrMxVslxvM42eFAwx8O5TtP4NjTkLfi5Nf8oTEzhjKZvjYNr
nh66iYT7bmqOlNiLK0Cyd2QlqVegceFzamThc9dwEjHpmmp0QpspIpi3KuUGCZpRXe+wJxd9Yhvi
YlUulqS+f81TI34inWEOnXPj0zeaxxjZpuVtGsrpL1vlf8AQfOHskzTzAFm64j+I6KAZosiRZkZR
ddNelZ3ofaTNdJuNrXzuOv2rdft8K2i8e6Wlki2/MLATzNyqc1WFe1MMJnhbVxwjwd/QzezvtIJk
e+JbCFAxyh8FpY1PbNNUNYRh+Rf5E4jJ592BQHNXwiAhNGSHIxvq0xppjS7V7JKZNIi+Jx7CSxVP
6bNeLr4MJjJ90A+ndpE+Cx2kz82UZBdm68f777j/Ut2P7NWckimiy43VKFK0+WNKvFRpYYkk7PkY
DB5RmbybrPAylQV9cF1I7NnciAclX7r5GLWTeBLN12H5+nlGjecpqHxiD5zmsZ5LoO0kPYPyp2dn
udxf3S+oDzDqwtzspOk3r0nkbLyyOUa2sU+Mrj973ZS9G1lcgJBCHqTZOB/ESOW93xreO8Por3Tw
mg9awtokNFZ5GnRrb/Qc/AaZ+57SRlT2nb/l9+iD7ZZi71S+u8m7p2bgYFiL+Qfcv3gC3xRPhVb2
tvDn5FiquUUQ0iruPI7XCaDscwQQKe20fA2sDjM1hClP9DyvajROG8B+Bb/Z+89pgtc884rXsneN
Mz9kYA9pAuNbCo9NnhzRduE6zNRraacfSZc8RRwn/il19lR22SG7c+zRhOtRZ+FNmJXYU6O5NWi4
2N2Hs5C4Ey8uu3Ns4TH1B5puqctrt0bgYtx0sLilQT/9rDE1VcwWX0GXnE3ZE6RG4far3RAZLOE+
t0XmyCPoVbZlmc02dJNSV+ais/ezgWbw9tEYumzbtM2FfhP9iFqq4FakgMrEPTzN1ktser/NXj6j
BCKDwE9uVKESihRIIk04URziyauPbe1kR2U4aPAU4cddQq+MOwdfBs/Af9sHCozCYaxuU+wXMUus
OS5Uk3aIqKjG+tRTNX41Uk1AjeF1b3atBY5mH3eBGz/XE2fGQRcdeK+ZvdFmFF3sAot9t7z1IZDs
pT3RtlJGtpEC+9alrOt+EWZnHms8veZyYtAZ/R3NUm99fzstvxbaaQVNhuFM0YGIoqd5BOOy9l6P
/yo0wJr6eoCuTp7NhMN1UMrmIQra5sGfEv3nVWkGDRKXDE/e8lNvuTRuWe7aZVtVpnvNQim/plU/
bnpTZA/RJKyDEUxgL61T7bRZyGda2YnssOk3aQqkKLDgzvtsBU++0eMMgKDdy64Lr3TVJlWm3720
uwSiq3+6Xh/REx10j32XYgrnGdq0xVj9RM20sjwQ1CgnPy6g/OxsJywhLoT5e1mzfI/Nr9DE9uhm
0WtkxNlNS/alYWjOReSiWq6D5AGp4Q2ebO82Oea2UJBUVHnzFqTj0vaN99ooCm3c2o9vVuY0t5zP
+jA2i6V5eRsGmb5ZNCWtYMLUoaNJqY7mG1Xk1sv9kjb5O0K3+np/FyDg21mGiydXqZcunPOTGRXj
OjEtAmDaenhIY4MKr+UyKbRMc213p6AmkiBO9LwvUqle+1GdEqNdl/VS+TKIGufw/WVnwwJ4nCw9
yMZjpXC/CP88sd68mY1jHlXf2DwIw4djVnQJGLV5lmAl57aYzXM9lrjcaaHlGqYBUOzswcTM4a6q
tfEQC9PcVfSgrxGq+df7BYh7TBXBuX7+IyhIce9S9SHS7sksVfSN7lh4InC+MBkPBsjrpqgH62Fm
Vnno5nEmTrMYzHRntTb5ysu5TSq3ujQ2npSQIDzicAHx2np6kYtI1R2AzutO1ucqD5JLEIdYSnMI
hkbS24o+YHoTZaNZYLpwN6b0Fc/d7GxTafY0hnofavZ+SKW5UboMK1XLMWMeI4ggHkk75gnNjPht
ggYWlvFkzQZUZXRk/k2/OYhMUySDRZg9doPXncYMQ6KZB9vKmDddEqDHssk/kFWPdqPG4WlVo8Se
TEmaWUMZemhJBAqBVcI3F/jhrcmOfkQOrl2Qid6JUxq5w7YcHY+Vrjn0uflSJ90/ZpAe0tbXh0C4
eIqqOtlpn+gguq7IzRI/Zsq8VeNhe5fuyrYqQgeIP5/KH2JOBsjeCO2kkGCea7BjesbEvEfb+8OZ
LHsTIwc8IgxF/DyHcl86jaArfZ7WFcaqvGOdVtAPY1/9ztOWoaXOyjWU05cgtREx6fhRVuMPMydl
w8iic89xkTgrzmTIj3lhAHTnbyLy8n14V3DU4zmZjCdgXG5/Vf1qx9E8mQwBxIYLvZ06DzsPMSSB
VAFyxwCFqmAyCa6C6tyNn4lki+4zW1VGZ23of6bn5IaOly1SY9W2pjzeUoxA/lYlasLUS6x7gUmA
mSnfzADClTaFeTeAymxsvc0stGNRpQCoW6KIovE8yv5HoSAfXc/54k7KBpSTz2nc/uYZ/On0h04+
DgKATUw7IOpsmTnkyjRAJ4fQXrNdQKKY8zaQJREpkcy2YwY9WxslvQM+gUrtfOkilV6rEkHrNHnv
iYHut7QltVS53minv3YFaQ3u5PYX+h9z08Hg49S7ttRbK87PdYOkVtcGSONAxhAN4c52Ks+tG754
yYydfGZ/nH67msrRhno8x0/2bYyvOxrC9aSaS5gR9U57ORuIJIwnBGmaA9TaMRFBfSveh7Ygzkx2
z3zwbG0WARiZw64SDmfkx6tAeUS92SPZ9RYou8fdsVGQgMnYdmvKtBiuBrRFWZ9+b3W0VUFFwFYQ
kssUg+yF6Xkq3wabGl1KRdtz59ikJcqZf5tLQbHVLEXSQbGOwuB70H74nkt+QW7eSj8l7jB1f7Sd
r1amIPGQ5V4sWinSM1wSrGHTElhFvx2TZ0EcO3rMrTHDQ6uE2wFGieXHtwiUb9olWwCXN3Tz7zGt
X6uo/FGO5qbuso8mEPNhDp+YLw48YQQFRDZJOhmRbGb1VUS9XKeuvXM4GLBeoHWuGCRbVwAI39JZ
BStZd/z2Fgtg3/+ElSfAh2exc7ppD9qxTxXY6tQ20S5C6LhrUexha4bhaDwDZEILSirKr74/Qat4
rJilMw0v2YhXtOiMAz3JtFOE9FrMZQlmiBCi8Heibx/7MPsYAtzJfdMCjY/J0Z2QTWuODpR0QX9M
SHSrHCdyl3GXdeSS2HbJX04BB0/i6ntxvpHmfBoagnMq7RGAJMSTj5okj801++3WHUtz23o0mtkj
1kjbO6kierQZDOgDr/sdHaj7YqqmXeEG4XrWoVpPmTqOzFDUA5onqervc7ovC9cmPk2x3NsvWWB/
OJ0kdmyuv9bmctKzSvwMqXmOgM9ZNBuGvS6ldToYtzT5vtnFvAnYqqiD1VhRh5OacnXqa1RMU5sC
XlfgIMUuRlJte95ekImSZeRctV31EAEg4hSIVyLivOuZH6mxmyVBLhWfZjVL9yA6kodGCVZWTV/8
VGRrFQw7WdXRgca5ZhtmX7UE5M9m1utQn2VpDfvKq51tNswU2ge0/vUCeLZpHnStqToQNE/SxUZO
2GSfYtN4yWlfRk4SQjFQEbeqMkh0Fal+I2OXGNxafYSeotWWEWldTv6vUQ2Yj5V7VGm8m9Kl9JBE
JSHKjyxKLyUjW0I6o1k247Gr/U03hIdI+u+DJjtAxuj0s1gZ23BuW1rj8hcvpGbUQtWxLWz1o3IE
oreERDE5lqtl8N0UGmSuzmXIWmTSEBFwaLP1e2LF7henNzbjQGJENGXRPh9pNE/j6rlTRN7Y/j4q
XNo/vOT3TA/aamwsd5UWEcZwY3gM4vqjrdLHVBPLEnewxmm2ywP7vexoI2zDEn1LxZmC/rVdNoSs
KYVQu9GgD7WhSDoYghNnt3GfVhQMTeS+lflzHE5PmS+fOEO8eu0ixhicN4c1sGsFIfI6Og0lsHo3
RKjBgx/WTBtFIL5aUbq1iDvo/fBLrfk3Don3ZlRw84KNB6KcsLuqJ0fLcf9xSt89pF78K1Ht1lFZ
d7RhHVqlaWgMwlPpOi9xtJQpjx4wWWSzzLIMJsWJr/TmVuIF/sW8xGF6SbAoZKheKnQkViNXAwva
pNvnzmv36fChk/rkym66st47N7clQ6Ywy9Vgo41wldMdK+GsRy/5Ygq1n6IUPX+9L/q4XHk6vTZE
Nw5Idqx2z1HNdtNFNF2Q2Iktz7NI8ykK63uM32YVYsU3TaJ3+ghXtiBasBg0AUxKETpAmE5nJr85
X5LJYlSPNgfhdqltbuWH53E6BT9QT6hZCZGF4W+KhpvNmX7aMCdd1o0HV8YINqnmZD3uxS5mFOTH
k8p3wDDTgQVrr4iBVSj5CVv0iDOoHDpXMhoXwdwOEPMrXRbenu2aExc7j43Klig65drvjc6/eWNA
XC0NyuvUxIeU6m+Fz4HD6dp6YwFllj6RIWLozulAFLmexSorYzbqotmIUBzqMRjXUTqRPloH3zzZ
Q7x1ZDj6E9hAYf0wcouUoghmvdaYql0CCLoi3NqTJj2nQrtUVdFH3xIpmtKdYM/rXjWSlJhJoI4I
6YXJy2k35u4Dp1FxiWR0YfTcqBL5aJK4KyQT4HADg4fLktaVDm6SkO1LODbYlyIcK7EZgIrhz+cS
d6yzYuz1GWfkx1xF33lk4612GuIZG+ISMDytZApNiZ9sDznu7eQhTFwFRsyKn5XTtC7F2Up+C+es
E08Rddacgm7J0AhnsUcNii6wI9cF1eppEOoLyD0KR5c/HNt9iUQ9QFswAaP47Dlm9U+MHHnlMYat
vP4lQZ65QkF3ts3+d4O336fPc0vkCyByuo2UK9dSOV+DmWONZ45f6PgWK8P2EqyqgGBNYb44qNR6
30K5E/rF2lCoe0VZb2KaYzk592KLY2gtM2b0aKipp/UMi5yP7/c/IgIA6G5rDlRXJITtyq5vdrRq
ersU4iwCtUONpzW0SH0sdeEQtVH9E0L/R5p71MoXr0U6k09VWIdZOy5TLeceKjI/OsNC4jgbe9xz
1kr6r21dRo8swd7Kdb8vFiOBAG07mQPYVJa3L63ZmLDqvUvoF2+r5RIqlrDyWCVm/Fxgd3wd3Raa
aHD/ol22nP8wNLpmsBhzF7AMn6T3CTCzclvCaC3Sv4aDZwoCer5f1KD/9ep/f83pGyJia+HIQxwg
c2sd5OVdh2OAQf5ZW5HcNT3gdJEaxTpOgDvv2kwbjuzUp0iZF6mnEL9cVzW3+5ueB2gtw1Af7m85
tjZE34CnY0ek5fVuecBMcI6SZjyEOrce/XyoNo1d+48QQdaljscHz9fRpWiTBUAJjXjt+N96QKvD
XXJRxm24N+YkZ1RB6zlmENynDDphVXvde24MdUTqlqljxt0id980p7WvncdUL+xkemYdW0KJAnNb
N4ochDpAl0bIwRDZ4tRP1td5HpZHaLQPvdHRnzs+qi6aziXigb0RyB93HQmPiPGcHO8SE6E80hCF
0W2twdc3ORSscOl0dgewtiYh99DPpvP9QmF5zRBtj89qNE1k/kG3q2C7t1p0xatlRw/DiHEFsIKA
pKziqF839ZqhvFqBjFEhwvT6kBpG7m5afEsGs/4fo5gfk9doMwmYs5mZ+yIGAad0l1ECy9wbrePJ
MTK7YH23gPXowo+Ns0Rs3+19ZqX3bkDoxoLXG9I0nivuhnWYKP1VudN3gTPyYHc5H0uK0v1UWGlz
vV+GoWWkLhj2tKo08XaxG6+oAGci6BA6zbn8R1TDTOlTmvbrMnW7Ha2Va2/OG7Hp+9jlLiqOLFXj
sXCY1TbSq8dLQTwuaj7zjIrKuyZCEfE+5/3Shp4dgpxzXuUJirXhtjj6G/pG7fQ2HOjqLarI/Ru9
ujwv/6bjI77bWkg6z8bpjkDt3wFoiqwppB9KtPV34FKXFhahP7Rp9PuutA5A6R6rmeDoahwZI2iy
tUIEb4VbfZnSsjxHc8UilY4EfZj2rQMBtgqCtIPErvd3QUGcBN61c+2Pv1Crn9keh1JUAcdoU5KK
vOGzyKKXQ+JOdkboR6GiDFdXOJ+ENL9kRqQPpgspUzVF+Hx/FQXC2aWFHe6sfNqG3uC8C5QqD15E
3IPfDx++NXyjhDx8KJbS9Klu7W1Qgx3nbe685HRwS63dV1c06QYtSbszioVBEbQyzV36S2k69GoR
E48Uu/DtUDdPlls017oqdwPYUACKLLK/CPjkf66G+E8guB0pfYf/ffr2qH6mL1yzFw/j/GOSLSly
2aC2vblrkT+f4sl0NiNR7ZssC2lgK9Eyt/FQHmSS41JKNHlWkIoH0NN257VxfJ20er0T1exRDnfz
YJ7yyDGp0+OVXcppHwf5SEXO4h4dp356DNz8JvXEGNoA9A8eiVmaw7MfEWpdN0+xDur3ifP/v8xn
nB7NWWVLvvjkHJKg+LD1XDyW49cJo/oWqkWfPdESEru8stts2P33u+b/EBQEC+EiXYyWAa6Sz59Z
VHuR0xP7XqEMYiKx12nPhIxJ2VqnFVzDXIpsN3aOuDL6yasV4GUKfOagYEyDy5SkX+98Zx978tpW
qCviISOgLskePnEjd9LEmML3//4v+BR/vxh4TFMs6lX8MJRaff7WUx9hZCEHKub+WOAS/+sYAwSM
lvMNK813SC2E0gxNN1321S2tzVVdje1T06fVrZI0ulVFog9Cllu3Lclo16a7xzXUL/hjdsMj7ZIV
3sttGFD5PcXYO+/m2SGrs31qhUz6hXXhKF+dcqbH1AnSl1GFPxwA7ZGJ9haPQl88AsS1L4rNMGjr
hDdE36bAfNVRvnaBGuxAe9/oD3aI89HNY9G32PBlfRttBAtJMXOuuzuONIqpKDOdl5bpdj1hTN78
Wara2f0H1Wx2uV+8nOP+qAkr15ZNMDLww/lOUiZj+dVIO7o6iyI+w/8SWJf7SH2z8a+3llz0sv+2
mnoW1DOKHcmC5NifLYPYI4YIVRHcR+F36O9ldrkrkdx3HJz5lx7oqhvVwWiLeF+MAUfwREJwle5m
CPW47sOgeR689AWh5upOWuVGnj/Vmpy8QDvlOQkSksbapL3VpaSOL3fYyBZiL8ytcWPFkrpFK9XP
kzed6kyUV5dYQVUQdm6HLo6YgBNo2ydH1FF6fd+VRdeS6CPt3aJxmnRx6UHN9uNsPtqNcq82toTr
aPcR/fNteDHSWV89kp5APog6HCf3HFpJ8dp0PeV7APgiGi9l1rvbMp2JXipj+vtUcRkSSzwUpZs9
d1G467XhvLbLJYCTVUlKvkTzkxlZP2s3n9ZRExMAXCG4Ave3SelDFubEEgjet2lKnRL0SWZ8E/OQ
7wuHtHs+1jk1exK2uTgLhFMI0I958OZDjCP4MV0upR3SNTXKq1+ERA8uSqipEMauNMJqPYi4f2RR
2ze/+sglIJzy4TVhCygOe3UIKyO7ss7a23ooq9diqGbGenIQfNRi6QAgMLfqYoR9cArRlv651Hlh
HIypuIA5V5tWyeaprge992QC1BmaJuTkVD/Ok6DiIKyDY9zPB6lk/pik0XsblN0F5abDuVuXWfp1
yipyoxyw0zgjRX2oUmLT4/KbOU75wcZSunOQYHxjRrsl/vwIDJNsDAlBlzX+77srpSLFum961NZW
ow4zITMrfwZswr/hVGnwMi9eJj+03fcuD5u1WU/Vw7C7pyq0JeqD3B/4P0d1cbgrDmMlgQ1l+pxn
XXzGar0Ze5VtaxaSg+Xmzhejb99N8g1Wo/JIDWvx30PmQ/2GGYeMwIiIVZ0d8RChnzgnDUG8gSBm
MilP5vKEBqR7loqQueUQ9K+TEEBC/zhEvrxhE+wf2poWgiQZv4LW55dW58zCrvVa5X61MVKfaNS4
U4cSkn3d5P30vVoE35E/YzHLkmSNLL09Sqf9mfW6eqyKmHFOlSVDsc4O9xukK8GR82qlrK7cJdKM
X4woGZ4FEPEQDM9lpets28rq51jCy2gxpa9Gx9Ec7vh7rwTeWFGpawRZ5vBpbLX2PbFNfNppHbPH
oxRFikh7YMHlHVw9yl6T8onKyukrXjiqOdBUdsWRPHFAAU+LAzbNYPpaMa7/923F++xycQPPtG2P
cciXFkLUTxuj0WDaDTkOgZYsavGeVN9MELrJClGe7g9h3jfZrSu2GPMJH9RtesnScjogQmdyZABq
Ejc53f3ohudujIBaJgQQO/Cl6iXXLVpjg5CQcAzEzo8dfWoEN7e9iArvb1X4/2ReQ3AJ88w6U0P+
WlcGdcszyvIqsIg6vSuqO7cj5HXwLHCHVVWrmTAXe5MLP3pxRto5W7POTvHyfaEIeq7mBgdObqZH
o27dpwxgz++Keh+jsV3lY6GfH0gkMbfjEsMxNfJbcxelISSv900Xy+PYpsRrZo19qB3jGzfD+NB1
9bdYOQ7qn+GrV/fVlXnvXxevnK5JK9y/mOutz2oRdhfEIhInkuvbBAR9Gn6nqG0Ynkyy01Eu1qFA
D0sycmsuOeyt4+8JzWDrE82DYRvUU6O2W44wyAhn5aBENmhQit0DC9RfzqHWZ5EmkRXENICF2IHH
KfRzdEWGjTvI/Q6SP0u6Q4dnv0SF8MXxGlYcc6KCewzRWrtFd5KYJv+cW1IdIuo04Qcz6dZ/uZut
z4MNfyUf1SgMF+JLsoU+3c2oA10vRguNeIbnFxGffOjLttmWIZ4ebx5ezUH/Q0vmKcubpxFd2VWY
iVjP+fBX+5htfrYceRIkQwZ4bKTletL+JIXswzCOplEB0IE0ZGYzPvR8D0NX7dplVeyauT81UfQQ
9aY+49GV58jKiZTNY/ns56S+mABFOfkCmyIxw23SBfqqSvzki7LNLlx9tKX13WkHdpLJi7dO5ejH
+w+FREONzyMrydWtErAJHfbizZvBoe9vc8N6972B9N0QNwGrAp6NeREDh7W/64X75V9qVNz6jsus
JJboGdUrZvayYpVkMqBKiKKayscQYuYxt6bVG1vtET2x/F44mgGgeymDGnr6XAzcbLII1hEKwZ9B
15NJg7h4P+dBsascg75vp1uOcsW0rZWk1Gli9fwTwgTo4l+nrAsezeVSdBl9JwWWCEc9O4XxbKcF
5oE25HP9Y7iNbP/FBdJcbEqYOVI0JduqqWm6+eMvtDMGDQTr58nPKSvWydUbZjQy+D6cWbScdyzr
1Xe7myRo4GGaKusVWJlwi6k440H1N0w34SY2fXPnhBweihAtaDg409Yw22oVQrPA9xHfM1sEGKux
cV4S0Kg2b+RjQc5sFzVvVoX5BaIquKRZah1qswlho1rUmo5x9XUcPzYoZHZ/FuXZF/FuyA3vKaYz
gMJDcW5iKfY9CHDptb/zJpXH0Lb8J+LKkhMHbu45gMx1FkzEA+kWgl+KQV/niLSnNiov2q/Li2jm
f72KL60RX2ZBxhKdE6TLBuxRl9Ct5+tYMSUlIkET1jlHHh/sCZFV3nb3K9El1S3ISCMaUsbQtkyH
gxePxb4O2u8TwvRH2U/0T8WOPBF2QUIrtYT4UcRRRtxZ83hl93QOfewQO49cDsIssVd3+4kR1s3O
D0r/KCYfc4iW+d6YiN72EyfapraPEcn07bemnSPEUKrYMwZki9x2SLsbbtX5hmq2QRWGiS8hjubP
Q7e8MuT0PCmzOtx/yTJaIi+84X0M0q9zXcldHfREFlVmdW0bVV2DFksCQADZDQlaM0fRjT4VZPWt
DFAjolhnJOqT0z6p5TIU/ulP2FcYUoUUDdlwHf2ifc5z5z1RL0420WOTKjQnQVLbSPjF9DBPHq3h
BYrDrA7OGHgsUrG4TIYUm8pVGY5YaWIp4dJJzjDFMD3d35kOyHq4+MVjwqQWFAOJXfhwf8XOQfd2
aL742iUDJwxeM7Scm9Hp4sPsuN/su1WgeZk03ApGYW9rmoVxMTMlzkPp5mccQeHVEFquba+yfoKb
Tdmmn+hbqkT2VGC8vWlRGrAPcn70dUfleQ4sF15RcukzTiUy0tu2Jz2qyEs+wiI5IonaqwUDowEO
X3MxIW+o4BI3UrVgK2ka9bvZsukhnp3xybF7kyA19jsQzOgx7L970TydEodRB7IWNP3+HniKZNqp
+3X3BhRBTYqByJxrUwkE77Knh0AK3Hk57JrrNe5WS/MJuHY63VPcemP3R5DuqNDDpZy3t8mBQ2vy
51LItz8/4+z4PbpPFMU4U4ViT5scsBOdQOLsBokIY/lzzSipECArcknk8WDwdgmOA/4OvM2mMr4S
XUL9TDZZ26ww22uOsgRjivXaN07+osrfk1OwMC0Ssnb81YTJRNRzpXed1sY/YQnBOPXBY03QzwOA
tNqFIwlW6aJcbJKROtxa/rb8DjkRj7wRHsjHgBMfJqKwvbx+NKhOn6bb//6q4dvxtWYpVj+hZokS
L/Hspfp/uHqv5ciNrev2iRABb27LexY9u28Q3c1WwiRswj/9P4DS2friXKiiQEoUDZCZa605xzSO
+dJDTpXchHZU7kvMDAerGII1Je2PgL/8F621lTfozs+2fo1gCLymThZvYAkOL/o4xNvYaNpdqI/J
tk4nOsQL/0k1BdnymbbP7X4dygkR+tQOPj6grg93bhiQhTQ/d+GADdYqB3Qd8xNYdDgeEbEEqwdC
oWHickL4dskqD9NE5dNvCAvCb2Ygg92PHDF8DRlSng1XrOhDsTccfpHD2P7M6dOugzyYqWC8eP97
F9gW+VaKfKlc5OY1kYHYI2PNVw4zU2rfpqbqGOLUvIzlaxia4jBoyT3j+b4U80tq0gs1/XKX1A3a
HnbytzLQgMxhkIbPh7wNO6uboNlEe/UPPfH10Pn+fdTcf4IG1FAoiv6CurbdQi/RSTLlcvmECps3
n/7GQXpogYgCMdKLj3u3jkbtCqoHSHjGEcdZaGmM3qK9RoEnR0rnqYzadxXCUS4NSz099j/6efrh
//5QVQpovcsBPboIrq8Diw5hM/Nbs/1gWLWVU2JddOmIj7gIvv1OWGQJzcaMho7pysdXJ9rS+D2/
0VNLPoWhU2xyH6KTcNv3pm7xLjjlvtVGRq6gZXqGvdPKQmGy1nqXk1kuJpAHGU0ivSx+400Bl6Pr
6BqSpC6fin9q+zvq++pHE3fGIal5eLopYNbJCX+LDe/a5QGkVDuymc8nZbqzKzld8VKR3teYYqva
CquZXjMSng9eUZsMmyFRiBK89BC3ofw0Q5RX6ej458xuffwk43toVptWq/KTy1OODeu/t2OA2qDS
va+HrV3MDvc+s52TQC3OSq1Ue3CW1UzpAakzyg+2QnPq/YikfbX4RZbKXGnW+GSXv6okMz7Qwk3H
sWFHH85KaOruGPhY8f4nW+nYDBGNggSmwdHtaZM3pP7oHZpgeZtFHG60UzayJ2M+Hy1O3JRW2q6j
2t1KdwQWqzsDOTIRjSOtrKNXeisEYUVWcHGXozgHeeOcMZVyyyA8gyYh6Ef0JzkbVKN+MFkTK06T
TAkeZtv/bLeN9yP0P8cu9UHw+GhJdJby5VK6DVPg1KahM0lDW6U0U/duiDQNs4q3SaSTn4SR/l2G
SHCk/h0nFaY3nPVYfqSdaVwMj9rTDjBzz4c5NVrpi8uVCoancQRB4rkdcyfVhsdSMbFZLuPaG54D
YyLPB4CcIWX2VRn6P/FAF+1xe6AJYPLpyMFBVIn41PBv+OVekaB54blKi2E1cVA34to51SVig87X
rmGsJWBeivFnIzU23MDgeNtDJ55dm4VUsAWzKH1c9nZfH2LTZig8ifJ1LLrfwVD7n6RBI0WQ2ml5
Sed3Y9x9tnVkXeE6JPcgFH+ryBq/BBsod3Fr7p2yHElSYkSmxyZibf4t3LS/C/MaJUV8rYx0+xgz
dbSLflI1MMoO2bgom+1jwMRjp0P9eRdj8x5NyHIAraHPdkUFN78/FlAHUfNl6QcmibVtQktpMAAe
JrOb9mURxW8hGAkWA/dS032+CSOIaGxEz5WU5bEeyRewE+Nauo1xlXRHr8tlkvO36GX1C6NY/pTH
bQ7VtOS0bDESWC6XT2jq+eGpH/3uMPZuuLbEmP2Z2rUyMvP3NAx/a7xsC60F1M+HT+n0kmRDdeOA
RtZfGSfQJJd1yEJRXCnXYt5a1IfSBRzejK4OiEFZfOfjtK3S3kJUDnSD/MPczXec4tB81lZ9yQkZ
UFNhnnhQH/UTpwK11e3RWIdaWtxw7tj70CMDI1RFdxR9ATxIiP5atGWzL4TeXzlXNftIG7xdagx/
Jp6yK8fiaZ02Zv2rCKIngyfqvYulgVrMRHoiqQxgZ75FpZZtMlC1NP1meEHmZps217mcD2fLZ51G
TQdgqdquhSe1peHezSd70JpOaHxosfudI1i+GWFtfiBD3NhZPbzWxdAeapqyq9mbe/bnCgc/E3hP
lZ6Wq+Xj3pBaFU5t/hXnv7c+2njSNef/ptF/CTfQT+7Y+BuYbOMqkB7hgvOLN78UCS1eAlF4G5OM
+//7+svXqAL1V+t7uBgzF24hxJWpFm6Gws7ZBRmXVinjWrh4D2feiHREub77lHmpfzeAMCyi6GZC
caU1hNHFXv0czi9ORh4spdcqy4rqJYkSBE4q+h0WUPVla21HxrI7fbYbi6z892W55OjYr5vCJJXU
C61bbcrnJtO1o+1q9TppSu2Mk1RsHYMMPXZn650+rKCCLbaeFmRXjmXFLbFdQmdBNGzzqSI+L2md
LZ0vsRW2Nf5MPffIszO+O1l5gIbYguk0LKRUGWnBaeh++w2mCK9pPh1s4CIbq8Ng+/p60Rg4evae
6lVwRjf0jGgzuizqBZ6CPQpI7n3DGEmXEtMtL+rxZmcNirCKqFj+yaV7d1NrOBUi1D5aQ33YcaA9
+Qzlr7XIfoUYU5AOu9+2nfxTp2n0nqLI3jWVa5ysbhd43vDudXfbjsvPHB7JLeriN361BOFU3t9S
US7MOoTJN59cJ9V3YQmxz3Oqds2YXoFD6YM3p5X9NpMpavTZhWUZgTyMxjBH/QxIlKiIo6qkYBLo
WdIyg6k0i0Z7s/yywRbvm1k6IJUCOJFG/naZSE8Ybc9jj2AMsWP2ZmXDsBL5CKAjQxodD072p+kp
ILBsvzea86eM6s9IphRFTGQoJHtBByqrXgWgnhc2BLySVa/vfd+Pf0K0Wgy0y4dpFGOeDTDHh073
bqXiqx967QnZjv3+UCYY9JmOSAfto1/ELznW+adA2y8gPPBdG0OG6u7huznRc4ShJXBL0yMNX9wo
KD6wenbstTY1VZxHP3gsQgLPvIL1nAhat0AxVvdDioW3JLcsSNWvaCQKo6/0D72hVWBy/FiLsvxH
OJr+BD8Ene38DgCK2E0MGJ4otvlYqVOFpyCD8PSzsjIr/6W0AOSt9L4RveEnCioT/U/aHJJCuxpW
ET1ZyYD3wOsoBEa17oKWAybt9VPa8sX8TGhoeCtxcByNFa+Bh1GzIkthEcdhoqdoHSPZpzWqb2em
sjbGpu3s5NJISZRLUf7iXgWpaUSk4ZJQnAzNaabffqRZio9wmLozy3P0YXqoiGIL8M3y2bLRf/eF
k18EWjl/Pq4jdNQvYjDIidfRTaYB9VEQDc0+5UvTVYiN7eLl0sYX5JPx6whYcpO4RXbEVTz7pHOA
dPvIKru936f8kvOGNJdyTPaj77SHHIP0+0C3zqDk+w3CCQxdPmZPuj5eB6xuO3xU07EoevckSg5t
hW/u8hErsjnZ5bX0Bns7sBW+hkHkr+gcfyVpVN78+X6Q8/2gzfcDKEMmVzGAV3QegW9TCc4UZDP1
tHvDNG2Mm4QaTg2Qt/lv3CA7/He6W454uVmeuwXNrFLMU1UywObrRUwGW0v6ViPM5Bx3nf1ihhpu
1SJ983wDJUsc1HtA3tTaMi9MFFUOgS9D86tWQf0WBK082Kxpe6r8Q4Ty8KkNMs5DRl7+jfiTJe3f
Wku7lZmFYm+XKt8NBWGhrpbI78zZ+Bm+xdjOfik8LZsgCLLLhBzplgJ3WTtBmn3+u2Hr/hVbmfbk
jjnFfUUURBCn7ms+WeGrCIy3jO362gqtuxaFrRGoc0GoMHxqeZ1dXBcQRhXW+gcDk01jtB8LSVuF
GdGGObpNKzNex6h5aZXjv3lJR8qFJz9CRe6bVMZLVLXPzuzEl9nQrENr3FYMV986j0CdoCvOHfUt
zsQaVUDRaOE5zk15FjZOUM1JnKvhRoT8pjrj2JlypGvBoaj7fY9erqJVRJ8LWFnjxCPj0LzcLZfW
gi3reiIaC7ccroFJDj0blIsTjTA9H4AY9+oUbNG9VNehatoNaysCq9kzzd+k32s1KaBTTifMgUO/
W7gyXZr+8QCMOQl8o2S0eDLhgK10DKE+g74HMDyT1nfmdx3Ns0m/lEbTHae4fhvaW1LiYYKCeKOJ
q45i0KsTF9Hy0Ylw3LR032kIEIpTEkImAju6QsguPyaWX02ybrhlG2/TUiCFHZXzaQRIKOzK7zbC
H3DkJtOl6jJ905qpsZF2GuxyFOUOyswOZP1kWp/YsJl/5562S9wa2XHHT2v0WBETM/7GWoJxLL0K
fIEvywtPgc500yakpB27l+CGNyjEe+9uly2hc8v8WdVz/KutbWKbnXwc0KkhouOr95X6U48I5VTt
NgfT8Abc1d1RocL7pcdQbzsLQQQnQxSMnHuWF/SZKQfJ1t0ul0y9T4NCGddaPfPnZfg8mOKeSXPX
gip+NZx/Te9KR7G8IEcLPalvjBhkbvXXqUbdNlZRsFmG5LGbkXeyINydvkuvwB+qlcYJ/VgFTvIi
+lyeHt8W3gDi0JIChZlfx+todiqX3JYbvy4hRS/IQCq2lNbm/GRnY5ZeFKBAvcf5MgHU5mhKwJTX
ptfHW1tL06s0ENqEPcttFSNNFnFmPlgMLLXtphxL3z4+G/T1orU11fRTzFrbNrNcQXdUe0Uxc2xn
+v7yEiSGtnX45tf/faxBgneVZbSrdVqoNNcZAnQAlzZOPNgbMxuJWmdf3bCgNxxskuqcDWa9oVP+
u2ys6LJEHXS2Kk9MHUh+mEd7udH2DPSjal+QRoukevyyEgs1epxURIBH+aUOAloTc6U/WDXqSzv6
hzlIyKkiBL44GeGbrTSzXacjmRALe2Iyfbx0kSg2y2VjTOkB6H+4cqOw3llt3zHgbgkRqMv6hAqf
dX3s8ueyT8JTkZgjAErR/aaq3k6p6X4BplC7Zh6D5RHJi85c3PbciP/nRZndPTNQUE9K/yMbO/yr
J3/6eHhR7FCntk43JYvyOTY4wYBPWk0gctnJwU7spmFkfx6K+KDrEHJU3D7kaj7W4NdGQdeQmAFR
e2CZSDUd4byLN4Jm6vICj+xZV7MaSI7vqeJbfrQ33dSO78shs3W+HOnJe+PUzVPPKJjdT5z95cDv
9kSALdfe420JQS2F4XYVfnFV06jf2sJoV+moglPc6owOQMoCAxEgmlpKMvygsy25UnsDEdUJdR29
urnErUYdD02vpReGXa9RPQY82BcA0eoJtjhZHFNn/8P4AddR3kaXoa3iS1qHv/28piJt1bitPYNE
1wPpB+bfKvBfPU2f3hEX7Qu9/bv8+RTHoxcfLYU7d1zn+/o5KFllSQEdEjwzpeaevUA1vw3giysl
EvkJccjkRvHSU08qxCbxGL3MU4eUWIM7qN5zp0yKAzxGa/zbyMj8psOv5QPLJtkY/05xXnq/JDEw
iNH4aSWe5ovKmbg7qYh+TIA51lll2ecQwthrE1BfukI962UYXbJOfBr8HB8c1xnqwv5YrvRpPQxF
9iFDvUV1DCXJl38iP0i+QwlQcEy1z9hKpq2NIBsXoVPdatCjrorfFtRfX9m/Y28YwXTiIUmL0jlP
FVQj32jCWx763dYene4ll6UDfnPqPhKdjmaT50wzpCW3OKCqs+dBZ5/Pgct+VjvvVWP074au/9Gy
YD41xBSz3RUMMEkd4zez9IGlvTJfccvSia/6fK/sfF83qOts2TAH84I5ygJbDeHGPS7M+YPLp4Xh
+JeC1sfKnhpQ1f9DAS7vCtwPnt8izq4cTX5jl8u0Ujv1Jhs2FcX8CmCDnsv8UfLNyKBV7UdqhtU1
t3WgFgObilsrjATz5fKJUTerYaXcqrqqyglOhS+3y2f/+1fSnmFuPWjvPcrw+wie6qjlGPByHCb3
5WO+NbRX/ox7Ug4IgdGRxCS6KPdeObWXfjYyL++y5gfTn4bQiYBBQeH77UVJ0CvaWGJ9QICPLQa/
m2AY/y7hUB5VRBu+HLRv5is4o+LSQz+SCnx0bnTWApPk9f+9AJgh7bD0vpeGo8j0GScH37Lqz2Nh
mefec4kzHd02/TQjq33qOTZsGh+y4rKaOIVCaVfgJ9aH9tipWK2l4CaJouR7gZHkKrGOcQoUEok1
wCqnJSlt3ocQ3JMJL008jO0V7ITculYbvdIjO+agMi8Lkioam2GP6LHHbMaqEGDAUJ9NNBBca54a
OzPXDov6j0Gz78WQT/wQn6wpJ+HhrB6pV17jgIW6H+mtD3r7SxROc0iL0Dx6bXfsHYLvayqHk0rR
sUcBIwp9bOTaUk39wxcSpZLubiZ3ljdqU/nstwjyZmc2NB6YFT3MQ29Irr0R1L/QvvAsVIa4Juy9
d0fjdy57KzxaxAFtF/HLRPWzslwmGP/2fqnht63FnC+OsVWg9CMyNazUOQnwHLRhD/FTARwrLRJB
R2zJgYdbYdk7lwa42fuQDKzij9Zpwbl0/XOLjWFFB9U5M13+LVU1MjHhqiQQCCO+XT0Z8a8QE8J9
TINgDRHlpM9t03oMyy0ADcaGLUMBA3n2b42QQRqAxV+62/+06KXeWRuTXeUAkaH93141sidFvopN
DBcPBPHk0uRFDcDpZ95HxyZiHhz9KcenIaiPDxKn0gu0w/CmLNnf+tlJsSipe8wurYX0Uzh5u+lw
1l9qjeLDGO1h7RTx+zD07f4x7G5lF58L69RmtfvRjAQMIOQJSHgitpjq64hbjxk43bEzKxvd9Qw0
oDKhis7/t7Bggx4zGtjprOBePpY4f9gnhzWA2uim0KWs+7HDQ1GQgo0PcVvzZXcicZy3udt8RPqD
Wmy+jMcwvToJZz5L7cYG0QOEoRJT4+wJo+Npv/Qm+sH5s74nxdlSnFGYvRuvBWK4oAnirwA4yTEZ
cA4xgjBPMWCijYNgN3W99D3o+2xvV1l5ZDjpPpPkM63yEGq9K+wD+SDGWna9v41rX0u3lt899Z3m
bPvW+tRmflUwvyzvOp9cRgm2/cIQ7wPpxvSsPDe9V44lQE6F4oeWR/k2l84lpHF0zQ1Ss2Fuez8C
aFDrHib1uemC+F0HKQzyxjgtMocHz0r3zPHAtkbgbZeM9y7S7kx7tA+zHn8MWRq+1yEBmYloV6YL
wSRweXhkmf9b6MUBpJj/DtRLz1HL42EPa+Bd+eMc8KO0/pi7wzMST78mSpRxb48UW3CgmId/y7vO
rX62PoOrpV03eYa4ufp5cLXbokpksrJKpmhacSxwLmU6HPHN15t2ju2KgNZHnpE/N4ZuHJt59kx/
GNjhlL+3LkQBZAI/+4o4rDo0pv2SgJB4DS4NY0KFl+dkBQw6VBk7GQxkqnExM8nvrVFPPASsl0Kr
CkSVYqouca6f/SrEVeLg+iCgNGBdLmsi2Btu6rIxD26XhSdFIV7NKublcxmSpUtZqVsZ1hZhsXk4
sSLoKKQQtZx8BRK28dtoLzVcYmycb75BSOOj6x/71rT2HrMyryH328vEVvO7ryQyWBH939ooX+A4
wJ20iOnNYig9ChBuZoq/FgkPO+QRw8opx/GmVw1yhCQldhBClX20KiLBRkR+nZZFpyBPTwZoYFJa
NcM8pnr0b3Xq+ROR8HiVCNBcJIRwcIlGncudUQ5qZ02W2DRJ6a1tZkOMSU2e0JbBOSyA3SIDFKCB
XuYrC7rt/fFztfQvnl2hP6sBnqwT4eNa6iSa8MN+QfX2riDcyiQ9exH7WvT1LqFVexsbaew6DDmf
MJCPLwC1yJmZ5yZh+aYVY/6ZBkohcogztofS2kaTIJK4Td5kz23tqH4nGsM6L0N1X9CGEfDsjmWZ
vuWy/jkiQ30yZEILpNSLu8a4kNJRkeNL5/7sli6G4dp61nIz+lKuRmlPtTBJhoqzR3uRYYV1EK/L
pgEoEFW/S5P2qU0l+Mb86FUaUXEMOFPtrSxEFUVzdL/4nXRJHN3yW24O5TzQLyfk2nwfG6gm7Vcf
9y+PT09ovqXmg9goPW1lTZ46IuB+RP01nvaBFTrcR5hJbQI8XGW638ArUOocRRDKfWXMWtkZwQJ3
soJ3r6at5jXBRz/AiCZUy29MzMiGuhf6xZ4FPFaxLKSk+jxcZsgSgkc97vZOtK/4TWwmKEabJNXF
wcjTDxnF2o12j7PWiincajZez75jzNQn8/wAm3RnIsPyETvd6GN86FJl99LX7n7ejyeaOohF+rL6
YQKsXC0vUdF622Yh8QK5GWmLPUQPaLJgq3P2WUWzPnSsHOO4EFT7gAlRyGwSTHpI/6L2C+Nqa3t2
gOKmXPPo0AA8LuJlZr+1I4q9FrY2FA/9tEwfFuku49VUBDzK81ijy7oBrJQ/7lOEGdu4qapNPQwg
sgoUQVYcbXsRAv5moP5oxVRIiI5R7d0axD9foTfKbRl1m8dDhPY+SewItktpfUYFHdlS890dkT3j
K6TQvV1P0MEldIZlFKFj1o4LQbZOT/NSy5zPXsuS70iiROmIg/NK5oQLETVEbrpruOdx1GK4gYil
zsopnY2oOEU4ym0uy0uk6z9NRiIcyQGksbimzTG2kN7FITbZor96ZOywAGaE8S3yST1xR2OT1Cx9
BgVK1ZIw44zljumb5GnL7Kcg0AmKqd3n5dEKlc3OmPdPKtx4Dsp+rw3nymy+If/6bdJ/ixyrkmNo
PWp8f8KiTj7B4x4TOnnhmYX9mt3TWrdzS0KYmTwoiZu2YrleNQiRz5NVWoe4JhwEqxSqXmqyI3Y4
9axFqFeWS6METrKA2CMRGZe4gZCIBWWl6t79QBtwpBlPF7gaN4uxRFGHbDXGg8/0r0x4Vvxuypqf
Kc3aPb8aVQdPnpExRF9UidLtXtoqCP7PJX8A7REg0meFpEnEWbeXpGMUnZucp7r6Z7lDC6RXTDV6
WmN5AlG4Fj1caB9qX/FckV08w1mb8JiM+lbOWp0FXkfPqz1k8QsbAPl4rMNMrC0afT50H9+EvBwM
UXDHPPaHpsy+F+havCDyzknZ/jbdELLhfGrqBfuXlJi6SMsrLkknxQvD1Z1WWd+NAx8gsa3/T7iW
pvaljRlo5rXJqFliDuG7xp8bVxaciiSGTGhnGRmDtZGsuk6+lTkNWbIVnOPg5t0uC432sxuyLSPH
9C1SuXwFWkdKEeqHiDbfQzqVpK04P56MbNZ9tz1MO8sHUh7NO/W/B9SCfkMlNeto9WRoGjNQtTaQ
94tyINC4lK992ES/NTHrvztrBkL43Sm2HKBTk/nh1RzO8iAgTdKzBpLoOO7+97LIGZbLvLfftTkr
xRAVTKkZn0keg3hr8cPt46pjx7dbArxNtlkvAe+2sOoms1gpRWTHAq0LGjQhtc+KATifpA6Zm7ex
BljVo0Fs6DAckraId52JZWlekoIoc9Z5nETbiFwHPOZ1ieUUZB66z7LakPQxURrMQ2XWinOZhsVe
4UT5kVZvdVgUu6IYJMOW+NXwCu2vBT5OUWmvjNxGWIHQil7+3KTSQivRmEAmiAhsXOxaJ3wQPxZP
zdyjiUDY+qXBtlHCPhOE7h3ivMn3prS1964LnpPGNtBO5AUFfhTAGFCCgD8vt/eUEU/A7ZF9dzZR
b4DNJ/jpXbEP3Mh+q8Ifper0v3hwvgf+6DcN6TAnV1WtcwKM3pd3xNHWdDMQXB8ds+pXYh6htC5r
UG2PzzJzu1evYYlwZHrnVtUQRDKkFYP7VZeBeVjSeSIze0bkMB4fOrIKlQVPvDgDRXRwgZjjzylF
YqoPGjT7qvVurZs7dAHXJh4O9oNIP0Iv1DZpkfyIyJYp16Ffffle7V88ABK1O8I+ckvsQZxHdkvT
yfYm79Dr+AxdwQNp45/aIWAv75Cc0VtTN3hdba6j0pC7fFZpCajzokua7aLZ0nCF7JZ3wvLkrmd4
uhbV9LNz2+Fa+TLeh1EKry6JGIl29WtYojcbFThYuiHeCVa/uR+lhV8xZ1CB6cl4LrLEeE5NAI0s
dlbYmHsFQGit2C2OcUBA7bIAxYP3q61d3DTM91+ywL56U/FHJ53lKQHgjuA35XHJEX2nthcemtZ+
baZEO8uoy6Bn8QV1GRRf+Cf+FDbjbrzm6yj1opcYBMWeAf3ZRFV4gHVeUeHFd1M6HXGw8ntxB3Wu
/YtoLOcwUMYiAiTYRuNcDC8yzf6knX+AaZB+hWGL5Gaoi1NJ7O9KOY5g+kNjoHGmX60exmjuyCpL
hwE3YxXZKzMFgLAs5KMPXj1P6rtBa62zO/NdammyUZbmHRmeZxi9M3s9APEjqKgtGYUjANlMVuAc
3LYeX+lA79IUVZUJUvTSO7K5xyXQDrjW7hZlivWuxWQHZ9EXIAXSZPvyttT2LPAUUf2rlv/tZzVR
ZszfmpfRp209WsqWticB71VIlb5JqfNgzhaax9Lntub70hKvZAJbPkRRsbTEScxdQ0TbG3rVHtu4
8T/cdNyiEB9/ugKJJeI27ai11h8NeggTYN2+u8KvNyYBNmcOUdGbzS+CBKG7Lsz0M5PxR5klw4+p
qRMIeMn0avtSbbsx3oVde/I6x8bNaf10UKbQhG6iGytmdGtDo6GAdYt9rhf46ACl3DQMgm9RisAB
ZOjX0CL60tnsNnow3dgnXqqhopUAruE5Ez7qYM/r9q3lxK8SKhuVw9UEcLAeA6zyItd+LLL6R59g
LEsdnEuHNLjNsp0/DjcaitkOBTjZta2PnSBRYB+moVoPQePdXQJr1nLE3V1lAGwy1P9XS6vtZ1lP
38vfovjfx3tGdeBGYiYAggDmBcaNHvEcJ3312Rn9xXLDX3ZDeJ4Mfeumm/iKdAO2U+YgYszdjg4f
d8eGUye6Vhz8He1d9CpkVlrMCmM0ul8JUcvrJMMlhWs53A7YPLd2ZH5qkcEIJ67d6AKt0B/GL4fg
ha4r+kPXNMm+NE386ujObi2doKTMbtUQN9vexks6zpuFldEqRZcNEyI2zePQmb8iSaqqWfF4ogzM
v3CETvhzPw2nsTE9kpbVO03+IYIJOBLtK5w7efFiIF9epdIcTl0BBtoqc3VJwuw5CVV9H1VVXbw2
UxsNIe5Gq6S/TYPBOVkU3ushDsn4oXm+rz3b25aBQt/gup9G5dcXmiXqMpil3DGdJ7c4+Ls4V6zZ
vpIBsF5x+4RnoEAhAJU9eStyWzjWeK8S6wMNbPmsS9IlTDP441iE0IQC3eHSB/mvLdKZ2q7Utcvk
lPQnB2svjcqgH0nDSOuIVQMFNc8xJEp1T5SfAc7bhEYXXH/rnaqVUEHfplqDhbrOimw6LC15kSC6
TcjVE5QD8XxalEVtH8dw6Nd+4Q67YupYRmeLKTyAdm36Ba6dWN61yIt+AHu1+xR0hqb+fZPmW91I
xUeiNe1T1Og1vJWW6g/RG0HKK4MG0nMyNj8Cf25vBUg2RZj4l8epHLXr7O33ilVc2da61p1+5zLG
2A1RIV8Vp9TAErdyznHHVF5e6mnipDpfGtD0DxPT7Y13BCFb5QRrzplcAwwPOs5ou/fYpOs35vgM
PzO7+GtpLyOb/frhx3msRXbMOpdYoX7pZJZtSqy4b1ZYvHkpowakJT89P+JQl9KlqSpEE11avi6/
GiRwWwR5R9ZO9dzRk4PlLz+Y3lnvkzVjsLqWG06LZx1N0+5ZrNA8gzN4U/x1tp7m+jvc3bCTSPm9
xASw20GU3xfLBCVJeEgnUEupFaMtTvIOwVHuvGqNc5SqG55In3FegWN4zJ91RNIKYGWDeeFe5DYa
G7rDOvP845jF451jvbdpOifAqtTA82S/23uez6TfhZVW9+34/BidhTCPNqKoh2sjaX6heqj3nD3c
HefucbuYLEBx/nvZNlP7Pt2XuA1DopxLJuYP0QzLSESeztQuvEIZOgg8bL16Im/+4rt2RmwltipR
CupIPrHOFl0v0qZq7ccxh9G504vYylrFGO3OiQVsjPTah9FX0Q689Yv7STd7fu6QVKXQ9FDjSAZg
SnhE9NrJT8uPrk43Wt9suldwEbBLCuuyeCXDimSoevJvVo3nMM9HgHTwzEeCfXbksfkvmk75Vjqs
jq04Zo+qWqA88i3X4X9YnOw+Sp51/DcI7PVum2c2wieGTx+PdwnypWV5N8w6XZWiQDwpa/cl5cD/
8M0u34ck4XlDj2vqYv52ldE7Z2Zr9bER1VtR6NserSqQHHfasNrF3+XUQXCquv7kEeVL0zNgweiK
L5MUym3WMNhdutScIDeP30/r20Bo5p3HSASyIXaT02CEu9qo1MeEEPTo14PiGO6Y67gHOJ2Y1dZ1
RPi3rsyXUvfeRDlWb3Ygv8HUpL+wRH33QwXwzeh/aG52YnezP5ORLDFGjczkhyhZR16ygWonnzsr
ook9Bph0mkHf54XrQNYlDmQ2aYfpIJ861IC4bWH/GexZO6AM//RzrF4Q1fYhUAFc1CS7m8OEkJ8K
+9E100XecrPH9srTw+5TUI0jj3x5GF799l5avlxF7iQ/KKf5zeV5/dRWRn0wk5lfCSpb4+D9WgVh
fRKEGa+qWcK3fEx0f70COIxyvA+9kvaOSd+HwHKGI6+yPgOTBHnd1JKLscB2qjRDBhr/P+bOa7l1
JN3Sr9JR9+gDk0ACE6f7AvROokT5G4TchvceTz8fqOqprjox7mZiIipYpNyWSBDIXP9a34ILGWLb
W5rzUIhGiHH7c26hHzE6XVEHNvvvDWS0g5/bgztfrD/7/tVrfRZ240S53IIdygRWrsD7kuodSq0W
65dBot7HSS9peEGED4Evk5AnY6DOoAF2NhgX5+cSjPOtjVfl0BV1sFLzXn/rIum2bZJv2A3jtJ8p
BtKCzTl4Rrc1rpcJ4mRG7hv3Y5qrC8Pr4p1fXWCUGY+eH5pMsTqxJIIkN5UfsasPx/gobP5WLZPt
nah6ZkiiOE1Jpiy9oie9pNnJuP+56zEsXiHX0RQBGL4Kqy/caKBhy2zTUGQBz4tZ7XzOVPWxJTZy
I9tCvSkZ5W96usuPP09gLzH1ywjjZY5P+CcZZJb1sbIMsSrmm2skvocNqhpbByVm9xcDfqyr2erH
5zgF402qxNjmHXgLf8ySGiYedJ8wyZkjT2k70PXGIhWzP4O7tr5PjYidU2G3bgJC5fDzm1Gr4Xqz
Bemau6mDiXbdQO2W9lW8TlSoqPC/tn2QSNevBuMoROJvY2aZP/euGyHSLjUr4qK+C+xAO+gsLilq
phX4em5zMixaQTDOsmWxv8IhPBX0r+9DKI60FLdF2SHlWpCQp8DzKdWdUpcdk/nhYeRzuJo+dkX/
AqqcKuzMl6urzHc973SeXi/LQX5MJlGRzmzNeyNPkoUd51zrhHETRqq6UC0mSLlBaEHDJlSTwqA+
YyrujdQAOq7N2D9vVPxF5hhf6hA1+9SPm2WU1uEmMaoa/TCujwmVbeyzAVeFuuYt+OHKTU00mLU1
u3zEhYOSW+n3fCeDD/I9xs2Ba1J2/cifP6VA/75+zfWLkb8Y+1KgmWsWT8iUWWc/SFA0mYqvsHHW
nB6IvBu5MhzJtmDNQoR65ZAi9gvg+taxI3mLJlYw05DKK3QtFmN/BOCv9+Qcio/kys5vbYXimgiZ
8daci0Bw6tdHg0aSR9yAAWVOXXAiK+Udmix/89gvH643UahDGsIPRBmV2HVBQXir9MSOJAxaZMPK
vcKy8BhL8LyNxbleAU50uj4EJ/viDfB4VpXF8o3Ks+xVRB7+LOyTo6p4u2S2jZDQbN0R7Nij6Hvj
WOiYPaJK9JukBTPqzI7/Ou2ekjZ17qs+rJapWttb2bXP0VQM+1izI+QSVb2Hgk6dDqK5PqysuVML
BTbZc0DG8LArqBEm/guEWigYsC6uarKU9OO2ZMY5HgHO0+5rgJ4yOICLBYQphvF6J1L0aO9tNDoK
gvAsG4sScWPTVcUvh4Tc26j0RLbpifuJmbaW5jPsRVDDrSaXgHHLV3xXv7yE36VP+nu1ot8m6Al5
EMOka5r4WBmmj8P8QOn48PUL/N6Mfu798aVq0Q63Rp0NS+JW5TNh4mU01xU7jW6tkmpI4LEmFfJd
v/Q1dFySAj10Szh7msFkNbRgKqYZUDRYcn953IpidalTXX9s41ulddqlNBrjXMkRZkEwfeajyvmi
UNSzjPN6r0C7XQPOhZbOYHg7qH3iQhAKOQG3sH00ZOm2OCVqMM3tZv4qb1nkUvQQPaulLF297sZT
WKbRcxDSZGcwCrL1psQbm+9Lx4+fC+B3wKSBc16/yiuzj9azs03RQ8EVDkhBbb6AXG8az38oOHIO
ftz9/qHCaO5hbHmHxJnYZQbCvyOJER+vXx9LxgM/2bAm4HAEpNZeaGYD8NnAgNFpV87i/sayzA6j
Dr3Yqc1UknVPvBTzx1gQvvVVAiayGoC5E+1lPo5sFyP6MOLEd9iXVb/oLFJHUGa7S17j4dHNmrfK
UK2v1o/rTTO3FNsGicEojcd11r7/TBz7oAvcsWjsLyi/AiX5u4zwefFU9Q8lHly3V/Vwqwz4S5z5
RukN2rdMHzmG5FScsWQoRu02TA2509EkoYfh5ejbTr7FE8gpsJNPlT4MCLqdtkpJY+/Vkv5yrGuz
R05GEt+fZR2o+UM1anpncX1IdA8MSjrqIGqdap1HyXQYEkRB3Mc5QwyrflWKduJliJasge9yO+rP
TpQx5Q5RYsD70uvImajSM0KZpf8Tyq+FHqyiAGSRaPT+eL0XXB9aXBr0Lr1DPTfvNVguwk82jXNf
l6rBJoabziimg1XubYY9i9LI2dsYPpwFEtN3MXnXTRX4PdavXHsdu7M+WfZbZE5MXqy7BljsSTLd
J0BD8MftqzhYXz+oBFWwGRVMvXFR0kmJ6bysoslVnSRb60YyuH1T5/tUjESSE4fdvjiFRact8e8z
1RHGDG2dk2L9wKiodnVMYK+xYsttTgPpIiysGGZUK6ZVR5S/FJwymzS1CK0NyjqoSmNfe954svSK
tGBkTE+Qm991oSjfteA1kgi/tFJ96qigY54RLSZx/+zkACf61LkdWmuuq56H2b4D+2OQu4a4rqvN
GMYBatSumFEIUWMybWWSMlYFu2XG/DcKtCY03tC70SXcRqOP6v0oKTBAKhoXVtck+7CWtFb1ySpG
qLgYos42fkEVE7u1Dy2MySO0CGxNOhr7qRD1+UcZKnTL7aYJVASUUuJvPRXO80O4ec5SJrmxaXy6
MnW9Kw+km3n2qO3YEiGlw76G+VfnGhWpIVq1Z4nsTM1FCPcG9I6Iu+o9zMyd2ZP3a5lgbXIKyTdj
7w87vFnWWR3rcNFpVvlFmblZZTjLnMQ5wtWFGT+E+Y7snr1Rs9E8aM39HJB/r0bVW054Bg6Diplq
1KddLbFmqTHjuSo6h21B2EIOzUX3/VsjM4ZXrlJjZeNrnjfNGAurPVlCsvS279yWhs4fPt9rpPhM
O6rBJus4BwGf6Pw6BG1g0w6um49IVH5OYokkWYUm5+mLpIebmLVdtvY1KzzFmj7udLgcLnHYcaO1
Xf6D3sQfZRx7jDQ/pV+Au9b94Oe3A8ykEHopPth75mSsvr1uqZhhSeig8x+uNyqGWZKXl+sDSRKO
DI8m1n45TxdT2Nwy77S1H+ujK66BZqRvRgq4SFf/nrbV2a+1bKrdKjJerSo0nqtCy7cKc22uxDw0
EOEXsemoh6j0jvSoSZy1WGe5NsIGKne+MiLLiI/rRZluFfVYqmPmjsrY/hgM226OFBJXdq05E3uN
wo5j6R0yTgGqY2d7KjOe4tIRt0M3ldtONvSm+tJbXKf3SizNg4xwpFyn97oVhwdRB0tHDPTWTf6c
Ui+P1Xh7xa2S3zFO+VAero/YGFF+cfVS/KxrpVGJQz5/10jzI4G+OF9fg+tWR+qut8Rrquhv16lk
MHtHE4XwBY0YBCULQ2zarEWNna/KCbFCK0kvFVToelKL15CKm7WXOjftKJzj2EXRdrTtepdpSrks
9Y5RNSpSWRb+c2epoJkECHiZKfY9DYOra+IpNPx12zXFqU7CszINchspKhhgr26W4optCjSLi4CV
//p5CONlHrhTt5flzg0QfeytrYEtM2jNzc+SJte6y1XohkFvLyKn7n6EbnoV+UOmEJUdVac3aEZl
ErShMOquICfDvpg/EpkQAmV2jHB4HRWIy+i3810b/ffozTdM1u2NkdRPneMxuZARyWFH+BCsqVSt
tZ59ZxbfNnrNXiOp/AMyG3ksY1KW0BkWiS2U3TBvM9IEUF0OTg41CU3bpsnmtjKjcjs2SrupZU7L
SJydw0ZkbiFHsSU49GjZ82BaaQL64dY/qJmKMFoWMp4d26QQrtFAlMAdME+o28lbQjIqKqZeaW0/
/5jBxjBIVkE5WK7f+7vrDEBrcBWS3MJApE25tsqUBDthL07zFkDJ1eIztJV732q8d817YiNzwtYT
fZl6804+OHpMZOhvGCyFy59LmjNR0NTVLLNqNqqfvKnOASnNJ37uvpn6fNGVsnpMxh5Og1pZ34LE
pCRPNzHfXGZcC8lwNWN1uN50vfz9nvT0CxLjtMnZJ5gnm6Kfo5ObCOdO6KwIp5AAKfruqeUA2V63
u2ZcCCq1qc7gaflF5kA7i7yNyH7Z8jBaxnOk++ZR6CAHxKTT0D71v5eZUUr3K5MsQX+eFlwOyPka
7bvXG4w+3oawYO+mg/f7x66fGGVCaBZjxqIN+jfOPPjXZZkd4mzwb66b3VziYNVMQrZ9uLzOjgY9
Nu/ChMDxbA4vk/6pDjSBj9pBVnQs43C9p7bmwwiHpVrRDGgf4jyUC3K12rOeBN8NeP5vdq8LEiXL
zJwG0otEkyITRyPO/Z6yjDnq7IVmvLj+m0YLjr9OwADxr6/ajvFJloUSbwGNMD/STjtCqQ6S9C2f
U7HsBYjXZLV+KNMBtkWQAhqZ0gP5Iji217ucyZh8qXu6QoxTBysGLaY+Xu1hpZ2N7IvEsEpnkrkj
Yws8fTDOfSSScFc9rAa2MgImXE9jznxT68GhJst/YMAICnTTNNmaGBD6YGsovFIJoFcij2Mq1z3A
/hsZtM2ejh909bK7GecPBXM5lM9Zc9lMBtjLCpCIUh3LsBuP9XzTtcl8Y1J7navWajDHiqsdA4ZM
mO9CU3I3V7na+iFsfJUq0kNeT1x0FN5UV5hxqGL4ZVt31lPRHRjBMeudBZ0wbr2FWuHNipEzLjBz
3HA+ixAI84/YJN59SiDX10d/fFzRBvrkNOli0SENV9jzdms0KCkpYhu/L0MHBd38c4CbDCdXfnbc
CSI+QqLc5FKWQpE/N3qa3ivSv7sagyqvq+GvspLBm5BSDVm9qNVdiGz8OQAqWdio5DdqNgG14d1u
dCLXXSx+xWpwfGw486vWRKPjUu8IWDJPzVsafBiaziNRHZfkou5gZV+peUoUmwzRFlSngJrMenaU
JTTDQBojjg3tOccj5BZWQciX/BcdTqXNkBp7gd+y4bAm1JiSed2hd9gGOlq2HFIjP10J4pHGYJPj
f4dsO5f5aIz/Z4x37nCu88ICl1nLCQ/ii3KTye7EGMF7Gtj7gij1Biz74frqEbfH6t5PEFmuBkOr
z3YZlVyFM7zAt/eWtH58+bZS7uMZuEOhFZLemAGvsmFDOpqSnixFORYMKC6lDN5LTbN/Hmkqhgyb
aDoiGZ+Mg3A4Ye16uj663nRY5MypF7fXRzLVKGPJKBgyQ7haSTLcFUP5S0O6jiLKA5FBnq+irUpV
WNZJ5xQoGMJKVvxvrIcXxVy9lyo9N1R2YkdQNLf08KIvgDu3Sz1DtxSxx+CX8kEBbXofSrNd69DO
9GnDqizhuDbFoZSvvUEYZhnNnWSN2VvokjN/LWL+wAmLyV6a4ehSzbtpstWdEM4z0dKEeBwNayw9
+1Njpy/41u09+at0PQPl3WHo/I01I6Ypfa7OUzNU57ZT9f8N2F/+F7ShsHXA/kIKoeoAmv9CyAsH
TUfI4GDRy5EG4KDY1XDKThW+zXMiH8N5pjIxBTjoXbKIsvglpNPpYI+2dcpSz3BTzdn2c3nl9aRf
UKW0JaxngEnlY62SbHyzusk9wN2+iWJ6vZeLgfkKPtifRNYAqvMnoYWJaALVh723HWRKiIqAouiV
aKMr3flHR0+8flkISsRLvfjo8pTJ9Dgw783yFg0fI1I034x6JE/SjuUeQNa/+Yk9CxXHjGqmlSbv
HGlHEddu7E8tzAfk2oIV4pxLa3zGWKhuxjltAFfVEl9/JM70IcUrNhLiB18UD57l0sWVrQo8YDX0
iFfdKgt6XbzxAXfEsulTY1UHhbppIMVcsaH/8Tn8N/87pyVp9POs/ud/8vgzL8aKaWbzl4f/fMhT
/vvP+Xv+x9f8+Tv+eQo/q7zOfzX/y6/afOc37+l3/dcv+tNP5l///bdbvjfvf3qwwjzdjHckj8f7
77pNmutvwd8xf+X/6Sf/9n39KQ9j8f2P3z7zFiokP430bfbb75/aff3jN90Egvkf//7zf//k/Af8
47dF2H69f/3t6zv529N7E36SaP8v3/39Xjf/+E3T/y5MulzxPNpCSN2CVNl//+szwL51RzdNS1o6
9Hdy8U3wj9+E9ndHlcKGwGBZmmbMQMk6x3T0+6dUnQNctzVpwMD87V+/5J9ezD9e3L9lbXrOsWfV
fPefidZS10yHwL5pG5plSEuVf8Fogr/QfdQEjTQDvQDtXSjuvObd80oXV3WdoaVu5HBRETGd7S19
E/dOeKsb/soLdEY6jLjTYm1QW6A4lCxWD1n5ZBRP5vgY9I/qdBOU5xY7fbRBCGH+hSS+GO07K/+0
JXYtGFj3pnb5f3u8/v94KEpetf/5oUi7XvOdffvVn4/A+Zt+jkBd/bthazjN0PpJi8+dK78fgDaH
pm6ZqipViMCCI/5fB6Dxd1OolnRoYbG4o3M+/+MAxBFBP4tkP24IDtD/mwMQqO2f4bIcgrZhCEdj
38VvwvvDAbr+bz3yXtP1yZx+pQA3uihggIohPqhZtyxU9GZaLKV10hS5RWJ+YrixtYPizkmwlKdM
TcjAEgY/lUZYu5au3hYc78SdVDZkgvGgmj0CjNyYlpG5mDq2vh3Ap2ofbUCWq5ASGJcd9LMddKtW
KI3rgxBtWha6fRMURN2zm0kBs1RO4tJqXYaep2H2cGAO4lU+5GnBBsDYzUVheSB1au2wdKZwlbmC
LnszPlvZcNfV6bfjYG3oqUUlgeMc44kQSRriLLHy98RPqPtGJrTtdM+kg9S/QwdMaOevWf0Khe4e
MTRC1sbKCs1iT/FCTzOP/Yoj7l1U9QGl6sXqskudbKMwfSWC+ZDrTrMg2lYiZhDBttOoe2VBXGGL
J8NSduERRkaMiS4JDkmYPvtN5jHS9QjXEem41YJh3pU29anxZLH1iuyCGOGhjD0EYfymVNlj6eC7
jqtX32HA1ipkyEXPk2lhrJ8YiY8heh3DWNCOmGRrTIhi1B/HodDcoSGRRIoiuk38HnOYQSCDcwdZ
bRyv6dC6pkKcuc2x9eqd/To2TrFuHe9eKybgFMaTYX1IC6qbFImxLOkwHQjb8MLAwZ2CuTQMTzRf
pSFMQooBpxjnrOcnlfmNkRNpSdZAZhU8YZx7qE4NGwbGZn0K7CFwfRGvM5rQXEAYwzo0syV9UZTV
eGRup2eLjnQMmeeQpMbS7ikCbOLhy2AUwAycxWBibmprXrmFTN+7WnOYIN9GlaVCRPieFC2lrdh7
HurmxMB5DfMVVQ17rjCmF8eCkCbwpIzJM3Y8lx+a73I/9neB+GVqsbNn+JjB6rIWAcUlPsNYCFHO
O4WSJ6bQ2CxYQteYQ1Wr+UJHu3WaGoK5OmCZ8b46K61IH87Mvbh5LAfYSiG7kC4pfCSA7GWq4V0F
w0MexwtpgfAYyueKc78NCTIYp5MzeO9GYtDci6bBVJv8f7k3IsqZaaHdRgwn20wBQzzqYO0MQooA
HiYETIjs1I5pn92Uz70ReCKYzyRkYlfMVNZ+7Z+qhkxjmbzYkDVd7FfvwjqVDivAtBbN0q/l3EZK
IyO/TJdMlyKI4EvbdK0UcAzRarDBWW9qoJ+rmGczFGQAmsL+6Dn+V02rP1MzyzeTtnCo+4zX4CK/
Bs0B9E5uKQ5BG2X58G0LdSGDx6m0j16JeXe2yRMzwe+9IPiFiThcO7x3hlR/NuKGxLv3WunKL3/+
IZQMuUOQbJBPHiOJvRWF14z6horxkt2AZZ01Kyc2oXNg49T6isdPrIvlImzqi0Khgj12l5hNAlrw
u9bxVI3DBbMh6WD2xyJhWR4+8+Q1qbZoSngXedLtNEbTjgosMKO/PrOmtVLp73XgJ0uHWcGir6qF
3suHAj6D1nNUxw7HeJBqezPJ+evYMQzy2cqRNvNTShm1Vi6wbexNlbB250MzyPbS9FaS1TIxsO2A
r912/BvKdHJ87oRYt0kyR0ZhdU206kpgOiwIFAwHJkXBvHyugpGS1hfINCyznaVPrLAvzro1LuvI
f0T+wjbbHWucLYLog64Mu87Ldp1kQ/7k2d46HZojb+strLP9MJnL+TuBhaxsNDksqUuzClY6EJ9+
Cg+Wdsd4eyEIHzbKrUbLuPEqxLiNs2oj23rJvy/o34iKl0EFcx+o5zIESmpu9DavXLMPoZSJZZDB
WgyJf3skktn9qN1O2FR8RSOti7Q5dBaJB3p1Cs5v6KhNHKzm56QtWszpyE403RVDc9P2NSlo+M5a
hczn7KVjrPw2Q8iFFjMZWAIjccsw89Aq5jGZRsBwWN7S9OR0vyiTLa2ILpTz7PwSo3/P23wZmcCW
9Hw35jk2P7mjkIXtoHRlt4ekzDGgEj3sV1XMBaSACkXx6fxseXMnValt5v93SvDe5v2N4q+a+qUj
yeAPzJx8H4SnwDZNUBxm+0Dl7kDzrd9aGzt67jPg/2W/np/XCM/C0Iz412DKYjvC27vEBbRkw7Jw
oFmrQYX37TZHEPY6uS3y4tZqYP0wVjiUKtjQsfjEqkh/d5yfoQLdBJl2EJCHqqjEBfc1DRjtvFNp
YtsalQTq4IuKfh1U1ankTKRzgbTNAp553j7mRvJi9P0jitLb/BiHwAvgyzOy+q2HREibwIVXZWFS
0VU16akZ0rMY4jOJtPuGcFmVlAenpo+aUY1t3fht8DAx7qqdbKsW4yNa+01BlRqOSk4yybnq1H2K
MyjAeMhW+XEk/RFzEk2MYZk3kEzIM+j4PgG8PypSp2A7OPqQ8GsrB8EdcZYBeQc3vwq1Z1XzIDt8
VBaHWAOOLKzfCEx9OF6zHKDT+Zp/N5ADiV4y2tmImmCQvmfif1DAUo3GcE+1DUF272KUNIbEyo35
GY6441oAG8PI0FrdR3W9LJAEDQTJVtwxSqUnPEM6pLwwHunYVLfl1LNehwaaENpM9wKDg163950R
lgvcruvKWKkigZWGJa3AlFo4uGu6+8nHU+T4T44/dwrhPPOjtaepK+YTh7TqKUpkGBYQPimgy2ff
6qtdxPdY12+wj+yscnwXor9PmpuwaN6VOHjWhfVa1XHh9qF6TtWXoFg2eFuIEJ4kRho6xnIaEEYI
S8p9Kofn0Y7Y5ZtHS6uXVi6+PQ671M8PgaqdS2PA5Dod4gVO9UsDMbW2tJMt9Y+kHMDvtksPPlFR
TOR+AiKhCQPW9i0RGhE11/EVCA3ZKcwhaRmmsfKuMjXqKQd30I8bWY+oTgABSyrZu/ommtSXvKep
511vNs108nTOsETRLNKBKQn2sgdAmR+aESdtMZ4qWogxn22SOethKhR2pjlSTnZqJYc1Sjyo3vZJ
wuYjAj78ihPvrUw+bOh8lbYA1ThgclMJTI6ivYBwufPV6aWYvF2vRyoDJ7lTZIKTaktsYtFWxgdl
gJs40h+aQOFv4j0HgYmVcQQvj4vjJNr7kLbpqLQxovhQK30cxaJiNQCvoXEVGX+UxeM8YtRyeLhW
f8tpfMJkrpssO6S+CikN9gNn69cFJiFUh6IGP3QPBwzqvEZAt33UqvA+bGNIGXPZbMoJkmcvcHZq
zTQkNg6xQ4EFINZxis99bu2U5sJlDBjM8BiUNjIIL7fi4mW6cAF8TGrlMbe6RzHwpshIxOa/6kC5
9Jq2HMGzVoE8OpF85ARygfl918mBzJK/sHTvEk32hSrAZ92Ozq2OyhZMsPNZsmGbHHrOHQgsINpv
kp4KzwyD8KooPtmsqLuw1N+B99mu2RQYyMqEJUe80eoH3ZPEESGiuflsEfeDYzLHkmL7Dl8pfc2t
POIePtXtXd9u4zz4CsYyW1GmhFhnUWgcxWJNEYO2ADaybgbdRR8eD+CKdpC6T4zNeaamnZlYJ0+t
tplv3qkeX5XnFqUE3rSebBq0zArdLtCpYtTUwQ0wxRANcFlzqxwCqNpOOIGhLHXqAVjrKEO4t2TF
QSrJRMBulIHEtVS31AfBG3CdhlYWpTwOXYIlyqoUJO1KrkFJuJ1ZUn8S90dAHthxCmjoxCy1pcqh
hJGFfsfsCAH6qDHjXeY9deKTeVv45Wtr+vcM/wyU7sZz9epxoGXMZQuK6YZmY0kAeYG5bivM/rG2
shPGX3uDxgrjEktkhJtibQbRNkdfBRm5Qnkal5i6qmPTscsywpsB1tzaFkm6Fhq+N01mCzZeq05y
QWa8QsM41QFsKrp3zyrXocEaXaVKVm2QtTUHZGxgt4sC63yuqys1qz8JFG2MTuDoiLKbJubNSujr
tZpwz03wmgmvTeQGcK/SW5W4k1q+Oz09ltSiQC2wbbDLsLmhWA5c1BOqD7aqzNeD7GyEpLJbTLzb
kg/dCPUV5CRt3bUFb8ZFp5dPkWf80rrgW4XKsZSW4uq203Li69kOmfI8yZhiDwW46ZX1Es+dDlFF
kTjQkAZn3zQt8wEyWNP8CoFhwwovp9veAZ7JX4KhpJPapiiIMEnp57y+/UrIviaPawEtGDKarVJa
exn8eWtdY9BPXJTLLb6lRYqBZF2b7cJAdl5WQ6HfCqqoispMV9JLWc/InlEAzSUi75wVxMAQk4z+
kHRWTFupES6rvFypOLKPoXZvFWX8mNcR62dr6LYEXcQKhCZYsHSM16NiYAsjGuCOXgs/PRvVBWft
ZpE6H0rBoWgY1rdXtwf8mjWgBCtFeTJsDvWoYNfJsahkvbUyWQ64CcP4BY7uGYSPUc0IIGbgcl2q
fdO7fbzjRfDWM19qFfK20WScHIvQ61dGHn/5AMCX5PawGE/NLh7tkiZTe1fqMeN97c5JVagedhgv
fcdhvwSGqov9x2mmdRid4qYIsegDDptHekRcu8GVMwPPVMtvFuwIjXPE2I/m13DbmKLeedUu1udJ
MScgHDbxQGqU2UoEaT1jIi03WQrRvU0jndls9o4vYy+JLbqo7PjJya0ty644sa78hVUGs1nhMhvs
nsmXPVmF8d0xG3inYoXGYwdHVjUsmoFCmchjgwrhxl/LITeJL4XjJnHCb86p4y2vRsbWx1kTMAOl
YO+r0SJcWNW/3yvAFu00Jj5abYe8/GqyvjrRRkEpSNvr9KSSkutIZLhOpIyHFLkfVpvBQTKkC2PW
VTw/6J7MrALlWegcJL62Duq4u0TJ2UptHaW8HBeo9R/kWs2LdG5M1VuUDtN9y4o/ldzOsZ2DhNWr
24Bjc98NxFf8UTXvGSMgQ6a+ehs75N5LrIxuMQP2ULSmrU35cziCga4DytXGVv30p5Qeq4jFR66n
2zQnZ5AGkXMYp6AhJiHWc5H3CYxSf8+Oaz9SN7ojETmtnax8GRyRbiO/JP7XFne2/j3JSbnjRwP7
5ZyxbYa+RPRhZ2ORQOZpvQ+C514vgDbI4DPDLfRqmtqT0UC/LqnfrrvpyTKi3YjrAfClD5U1Cdih
UMxexlvgSYeQpC0rASLreU3ez7zLQ4VVOqPo5C0o0m/WOi75+7c6TZ4KEe55e68Zgm5yvQF762h3
vRAkLPFs1Phou+40BhV0+MrcYvRYyQLUET1kVuq7xAseamV0FiVI5pQRF2sjG6R8P1vychMMJj+A
uKZJgIwdA6yiMQNgTnGFVPahhUwc1d9U1NNXKHL+7TZZFilYy8FHK/Zgfbluh4kYaAVsjhnA3a66
dDyaDu+aiVMKA3l73U/O1norQa/jNvqlOPmbje+tnk5YrMqk+3KS8KsqqhcuHCuBV8sXcldWySUZ
tt2Iq9YD1awhJmHGBrY4+vxU3X/wJsJBXnYMpuToR2QEzbx/UJAXFgPzfzcZVbeDnJMO6Qflgxvd
nFZ0IcxnlY0Ft+SEGLXyMm8PIOIZuF2igFYmGChkhbFN2ytZ+9WK6KRSak/DN7X0nn/P2WQLN/XN
j+AVeDUxB0p1XaeiHSLBi81F9S6U3sP8f8PTXZAo90lyJ/LwwzJYvrHuOVUeLNam1GgV4j2+iEPr
xpPJsTZrVksbBt0GaWMgmVxX0TqLj6LgqyQjZKo6bK16BKd8bFr5gBBzcXAU94DOq8Y52eYtBcsl
b1YG62nl//Jsds0ReG1ykYlFrZGYJhT9hnd2yNGTJ29JDlUzBS8VkFqIya2tMIZ96JO5C2s2wr4X
v/n4hKHl3lDTFOLhk7iSPbh9AWBe+pqXjvqYlAg7UE5X9cRzkqVJsaiy7kFR7YgUSWGwNg5ok6kZ
cQ8jUKSpwuBYlqQM5cJTNVbFIrlMrbPr1PAShPJxBO5XVi2LGl4MmoNhjCQfRuIR+xEb6WTnOKwu
VVq99Em1VXznSxut15QXHwKBsm+lYMeO0KnbD0Ol7DueqhZzpkvcby1zpD3Q/lqgHLpUbCOtu8M7
N+kcc+TNLUoiLHhibp2mRySCTyfnTxoLfBi9uUr08ZfkK7qe5yYzrXVYB7tcgx/HfXsa5uDyQt6O
g78ux30GYEK1U048Fppcgws6NM0tPhp2cvb70q5Bi9pko1WsnQUrxTa670nfAdxd1VZ7ylrjzjOt
mybDKUjur/KFG6r48gZ+14yG7kiRIfLxXWwbW60hOghfm/ezTV1YK8DT8otmwtt3Bv9yn2WgIfmt
PfQOEoXdVkn8h8jkbNkTSIc5g8dgF4XgBUotoHeOikeJHuyk1q7OOFITzpIGAR01fm6a9OKJBLl7
uJ2q8sVXOcoyJb3QL3QX54LFbDNr/bZzaX2eHE+jhqshY1VFbE4GEBVovMx8NZBHWcTYeoY4DtYu
plrolBd7xR4+ZMj6oWG8Tvixc0Ni9otOfPqWXBcTTzvFU+VorxVBH5bWuw0OkwUkmZsGaz49VASa
2UqNgY4qNNAhXzQvYx3/siAjrOjafRrU5BY9bRMBgCLx89+pO48dW5U16z4RV9gAusCyudL77KC0
eE9AwNPX4KhUV1VSNarzS3/z7LNN5kqI+MycYxrFn+nKaNam644PHkv9H6FeVsB+PdLj/DT2fMmL
5JzRnCNZGXZk+L+WzFgBdPUdlsmv4QtvEZsNjYbRP6da9pUoD4BsubPH9cUwAfGSstSb73ru7hsu
h9HXzonmnztZf2SJeQ8VY5cwqescntNFFF9QJwRhH9P1VUOaLr21dS6JrWrBtRLkzQ/UWR4YN4QQ
xy7TJLBx14+9ad9zHz76iXeSEu8YKR71ypmmN5/eDCmLZ1qtrFmggL9BocwOkLi//hqNu3ylKbBJ
tijM+4qHudQ1MnRqPvtkMO89W8CBbOEOr/Ld9V66V6P2T1VDyzETsBpRrpBWXWQ/pVSHyQFG4WHd
jJOrfmnf8B682ABzFIDjIaZPV55Lm2I1dxadpMjmF5eBQpf5wfZhjAxClVbytYKLVnnfUss5O8TL
j+tQP9oSMkyDh6LhFa8JiGu07wk+UsBC/2J1cygVEm83ux7z6pxNGpAsWGJMeSuLfsW15pcp/Ray
L/buwGFszeIJ/jTBuMNpInSKwVkaIERBW2BxrznGdNGelsW+aebmkZD4fTdoxImJw2eCxx5/17Fj
FOEV60vTlDsrFqftkSVz4GtZDdasXJfKmUKP7K22c29aawsX8J6y3j5s13cWj/g1neNcm/ec8dQD
aPoQV58qjBXQi+4M8hECIv7otOq7JbVAnY/XYibqze4551WyvFIO806KIZjl8EZs4U+tJ6zTyC+0
ujGC0vyQmevdBFCM4aQH07V29vUoWaFFseIJqDvnCCdxCB0sbxSjGx2JOWJgM99hkkWDhWSGKBAt
0QkRmwBL5kSr58kcIHJ0KZ5SCKnEhCWbgdcmCvA45MXBaYDpT2iJE1D2RYt4XFuRVRMCSAwfU52J
d3OXl3MazWZt7qjKfv/fro7/mzzi/yepwxYV+7/vlx9/+6/s87+pG7Y/8J+7Zetf2/YYaQ9J6/+p
VPiv5bJneKSnG0SLQ/uz7X9vl8W/DN8wSTdHD2SYrKb/vV02/2VaLGp9T/gW//v/tl22fH8TMPw7
snvbLiPoQiphsJbV+Vr+h8BB8tiuwDi7EGGWtM0xtKWpWLYaV73XdACoU6SAbY3RpGijdjxbmM+O
TlUf4Oyskdlo4Egw+gSVWUeiAskCyO8nWTqUyfCEMIVVbKAhhxHdBpInE6/ekrOKxOF9FJ5xW8zD
FDIQE4Vm7vwLClE8ZJM6Ze2RbCeafUjqlC0EKWi9ePTJIgs9dG5onuZwJc0xHEZcaTbnb1p8rJuS
DzF6GwpPhRpOZGfMnx19Anoa07+4/Uytp0jkir3rCk86bbZ+ANV0Eyt4472x/MySOrVr4U8qvX/w
kXGS/U4wH+akSJuVx0kCjYRUmp1IbIdfaluug5pTFYSZx90nhF9u43iDbbR7ZQuLpdRR6zt7j2aA
vbgrIElAUNlBGEo5LpBXkR6601J15PnZFat/yEin2BF+19Pn/xLue9trrntcTJizK+rjnVenH7GT
wxSQIguBW6lItjAy69miWLOTCyhpxopilmz0tAzkdfdLzp52MHx5zMapxHZxFsN8hjP+6itycwxc
lfkVQTo/Bb8RclTxGWt9wjRAfDCtIRzVVttlVJ5XRtAsEs2/aoopfYlsUOO4qatjiJWzEWDLwZDf
t2G5Wh8ENs+OJ6mcQFnYLdQZQ8ALbclClFjV4dF1e3SRX6RFgpa74BjKQ1JPtiDsgUTlKidkowew
gs0syiby8qqYzJZ9N9aPo6RBsAbwXCJDRqbiazkbB6+Um77tumVdZEDInNIXcjco0Jz8hG85sIcC
CWJNac5AZzdo8O75G5bUBwgRFydcGhS4801bVVWw/bmkzGkd1vc8R4w9G7QiU23czNnfkImLrtkf
2qj9zFYKUglnDs1fmHCrYUmB8gp96+VUEH7AJhUcHXM6co4G6k3LuY417xqHDo7bSCQ+H5+UCIo6
8QkG8AX/gROqgVsrJxCFouYGhNBF1Ml97Xg3ruG9OZS0tPcQtADzoHUFEt7jTbGQKLnxdOrq6a82
0pOCIeG1q09HxLdsV/Kh14GrGcSFGuMNeqfH3sCjZP6NSfUFJ+cWLOozScWXdhpuLe1TiOUwJ/MS
Wk76KtL5flFnBz5I4gwPwEe++yQ+JIycZV5e220GbwMbabfjw7ta6u5h7LKTnC5VjEwQ+y/fLGS0
iDkjHHbjKREUp7HswhSiSNCW5lvXJw/8qEPz3RXtl7nNbEsvSzABaN+Wl70lA4vCVmdhfSUTh5Hi
FH94TF8DbRywVV6xpZsiAqKiRjZg+rv5sxms04hFPMuNEw4JEBjAM0X/qbFJduzpnYGXEZBzGbcc
Sb4j7trGPPnaeoTZYLGTPMOporPX5SUlXbefJwCjhXtl6sULBsywF2iqQUUx/U8RQDameq86EamE
uq80pR16qvg6MgGk6BzGtwyIuu9BYiog5QnVRrAMH7NSIG2VjLSytKDguO8NUHSWSbOmfPPUO+R/
kgZIYaTUKzP0m0mv60DqyYtYkDiWmfXFCgSiAeuOMS0AU5ZkkDT5z5pG5ph/E/N9Iifi2q+KG3dC
KKM73l3W9ZHer/zGNH2Q68zfA1/KLzzC/Tj4zdF9qpv6NZtRqMAjvrVD1kqjMfDx48IMHdf7sFZy
x9yBDV7tsewwDnmfDzSCyXVmV2cEE1ezzjdVEi1H52Jdx/RUvjBOJKP+WH1jwfViIFagCKdJ4ilo
kzgELcjkRdeuEh9rMBKVF6AAX5lIe7bbOM905hW0DffK+0q2Xyx9823wqbqRpy7oRsinTK51SxBv
OToXjNYHuX0NXqaApfDajqDp8RjcT1535UAp2HGiAglR5UMH9UNMQLed5MPIIUaB03MbFOEC+B/K
BsuDidFTqX4vK6D4qptVQL9KcO/6OrWIbGhigMcRZxkO+eYOJkBFDWxS6PiSDBuErX30WAW1a+TR
P3Eiru3CQueNLnCFw9nBMPRr8ZlV1M8gMw80bW+NR/tUrmgQphyxRhZm0KG9YvmcSWMDGGDfZxzM
ptKIIhIeh05Di6Ys/zXFL7tXg1VGFmKLIblqXe/JWZj3N3n9U6QpbmJsIwG7gMs8e5zMozgWnbtN
EmiCYouhjIR3RCMJgVifzWDKCQ5e/bdptP4qtlUDa6mwjuHyrhXugea+QyfPs2G9TM5yO8YD5bDD
OEaA8Ypz7WUShKUJHzLpnHh3S7uFVGfmYV2hZI2OW+6yJHvvRpvUbOGNUZP8eNoJQRNLBjMbI3Tr
97y9JB2LOiIwrAowfBxLZ9gGZ1TdBgeEWSlCvWNceuRRD1PB8a2JAKQU6Gigy4ENq5FHfq/hS8i3
RhxW1+bDLLDEdGfc7kvo5d1bNrR493z3wzS6R2MqnxXDfzAZddhMJFZ6PTNDJjEyZ6OpWxz1SPNo
RcpDFXML2lkndpIQy4AEyKvNbnlQFnr+LYrIzVjWTLrUGbmZmJXZIbcxpw83Z0iAdIsU7DKYrsXx
psGDwOepjP0yZbTxM2Kd1APtIUCral1QKPPPHRQrlPZV0U2aCRubuBQXzXQfas0hTyT7Lj0GQt2g
w01dsRGOKKDJYP3SNXYh/NV+5FAZuOyTjlYWwzaLAQEUjGa9vsOYPOqEs/YPQAupORbYk0jkrmBR
qTD1jU/Sb9G3LMe0XakKksIg8W27MWPmhCAR7H581VSJnI75a9jkii7UIrJar11OHNMKLajRQd4w
SKxlE65NxT5C6g85oEB0Cm/UQ0UgutTY1VN5NoyJmq8nJdZbWSKxLkw9jlxuPDYvDfBDk35u9bnH
/a3WVBZGr1JnPAbvtmRg3STjNzm2KzyBbWqiWIvG3/YQ/3Ltn5Rn7KSBr7tY4epl7K+7tTrzFMOA
SY620rM9TTN3DkHN2IldjFl9r13lfbkzO7Ah8AKwX1VFFI8cYuQWhP2EQiKdDoO+fKXMRrUN+8m/
xrT71BK2RUEwndgfPcAbAoELtcpJdJNWLyGINb7q1xKNEGN1cGP9I4SkOCJI+p0toVumf0WSMR1C
y5ZU30nq3Lo5uS++eiIcAKlxiTF+cdIPl8395Fp7TW0qiaa/p6o+tbVeEQLk/OS4y5qxvRuqlKWr
weCMcN5wuwnrnB+LoUP7r2iqlwJ5XK1hBXViBnNeZUe1VcLArsW3nxovaVYe/NZ55skvAsMB3Cja
9h4O41NbOYjrsqxh7NVfj2X1qdc9ki2G6IHHBHZqTIrVhTMrzSZs9cUdDRSPX9ckUcEgRInv3kl9
Cvh+N3GbnnPb2A0V6OY0mz9bna+5n8cbf+isI1KoJjIL7Ul168O6MBRIV0yV0PCQgzrVXx6316Nb
lnvT6RZIEyxvp/6YUxgacmHqXYwfbsxxyeWLDgqygo89PyzZObBA49qtEoewqdzMQ7J2bfiBM2eu
bVg7mCj7qUZDBn7OZBtfrREGAzxfOdou8M0A6DyfEbAO6nFVQYk/4TCo5jtfY+oX4ySg2sSFF+kL
BcCo8cAvzOP61q32DMDq4zCxVBhbRJxJg8ytZgce6rOdH6DurIAb0fiyb+UOIbbNzHuU6Ml73jLO
9awEhYfGwTHMa3IcSOcmSqU7GFn8FFPH7ytjAM5YZ1dOMVSoijwnIJ2LmrApT4SznrPFyUNhZNsx
S8mcAvKBPrTXEiYOwqh/Fa6udrau1bjRUFL92yF+nCXCOHA4uw/0oNouri56sxLTWTE8aZsjMOa9
FBpDfnLQPNemV8TYHK5WSg/pyD8jcyhtNBMhb6NCUt7tVxIl2UEytBIm5E1zy6eEyxtaLllLxCu1
085Z+G/CE/gGGUmRteNlNitf0uzQLc4k/R3WnL3fVLW/ozOcCTnS8Lou73Fm2mGJC2vChUq/uuo7
C1jB0rsOVO5aIkIDV9funBkgPMPDIylYcdjmtRv6sQ4Whe7QyPWbxnXedUEugVPXj6h2Ptp+5tAr
UwqQOScc0nhaWXNAcl6QPMOxs9w3fbYyLrJ+2bFGOEymkZ7N4ehmfbEz8xVIa4pELn8oSBd6ZEh5
L8DgnF29nhHGbKlA6IFBXm0hEDNymeYOqQFHgxp/Bt/GTJa6m7Eqj0yk3oo7Nmqxd5AhxsZf5ADs
VRnT96AmiolXubguQ3keaYGUUr3rwzphwrTdfZWgFo237sOIgcfWnO0U397eKOWxS5P+SFp5TpVp
XOWVhlgMwd15BgZPBuJjrFCHuk1zSszlcdEbuBG5xcvNjFUI2VyZrNkDu8vQG6vuU25yunHSHhhD
5Eib6F9XDKaGk1/A5tLqxX9QZt1zs8wvKYQo+PzMInSXB3OeiJEx/KQ52NDYgsrm70URwIbK40zW
BiC1SbczUUidOrs5C54u0gv7hns7QpkOnc4xTY6phPeeg0kgUwvLwjJIx3D0oBqeU/8DKT1KdJiP
O7bdmBGP0iEiT5/ZZPOqhdPIok1tCK4Yc1Rjo3wA5HQHG/khLp09Nb4ddca+70hBMiqrDRjCwsH3
UMCncr7WcrLcAZFAh7HKjU9LTZkoYuY1ndm9de3V8ugWnC6FMzzVOLxwYYoW1VPzt0jUt5Pp56HW
a3s7Q8kgQTEEumEdMY+toeFPYtel2kti7tvM6YNUp25ZMq8LAFvnpEMQwYWwT5YFshy0mkx4kc0Y
ND/0tJIdNEcSJPafenV5FzTmuki2IhJJBgLJexafis3Q4LXTvq6aN9yaFNpgEnaNazBImGDIjirq
qpLKE0adm+Zoifi6QH5z45monGipQ0cYZrhvLLuBLEi4oeOCKFaMofmzZppwpae9RfKSEU4Wn4y+
JiRqzGDsXOaqrBbcY8bIIIf9ByOkOWsjRaet6ntVGL+zRKrQLooNN47JmHEqWnX8DIllcgv1V0Ns
3RFdP/XuW6XaP73j9ajqZtm1JnZ9pKgD06T9KnID6YF4R02MKN45V92L8CccBWAqepRRzHrIv21V
eSQij4evNZuw1dDIl+knZVlTxyoosDgFRRt/5yxM23J+jm2LGruEo4XA8s5mjfPPUGLEbFp2Wb3r
2G/T6mjHWraPSlqEuNS7ChkXVoWUEHqBGrxUdog1rgwyAw0E5+FetOZ5HfN7s29+sQ67enPkqLVD
x+n60JnY08iYjC8JaYYhF3lfoO9mj/GAy75yHF6sbDFDq5RFJOYzKUG/aTprtB0ara4OQ2VIGVKk
K9k+fvKpe5cpzrFvvo5+nnIr+c9GMX4vhkESDe9/0CVo9NLhY5BeEpE5C3c56vDyBnoDpUlrMh4y
AFyOQCaEexW39z13L6+8Eb9Ks6JBNb519J9eiW5L6fpP4SP7tTQeCop4zjToeQbvdC9B//fNUaQc
X+wz0FGhSbM1/pTrOFwFOWeVbOp36TuHqXIKOEy9FxLo/uF3TTQL88FjaWt19rtV3I+r/UqRjsMl
6X/mvH82ymVg+5CRkgPbhYUuQ87frBrfXGrCoLByWpjuMZVENOv532gS0VoUgbP9y1laf5sLwQp1
ubcQYsBZSVALFjMcOOfbTkwqJf1pXawHmSUs0Snl8zo+Np0eto3Qg9wByO925CE1wyPBNq96T1jt
P79vqeqv3jbedM73wPW8fa1bnGiSJUMuk6OaKWJMTfYbouEIDCgNG61kGlsiBbByEkhK+8S4Mxi3
pF0g6NiB4GyHfc7joMgIB+rSptK8wEiWsRWtGcd8nHCxkkdT52NDvehLrs4twQhi6Xho1rHbrTii
oowHntoQKlGyvmeLR7cwOajlX7sY6E5i/yMDAroNENPV5b5bO4QtyZc+io/WsW5nmMXtIAea+XmI
dM47pE8lOkDoZw4YHwasiGaGb70GI99MiRloTvGd0VqQR/K4zsaj36Dkmyb6Xc3LolhnKqckSRk4
ZyNdX70rL995sfmNyeajK7hHezRkQRrTwZcyOxvQAIJ6SSnjnOQM6wdMtvwaBKNDSL3jzu5ahgNk
qTNhSQYLQhlXP2YRJ+jm/tRWyc3QHHSmk+u8suox9u32/+GafMUkKEIsfILQfUz1+uB1rh9Itbml
4H00Uz4whF8jqqCMmtv+m/k5ONz1/gzqrTZzFl7VczrYz9XYO9gwEn4hG940BvtBC2A+IOPrvffy
d3f5XMf5DaQNwBPeJLb4QZalDK+ZQM+peGr0XCc/0zgrTTARNEfmZQlXp63vM/IG6Kt63vLU/yvx
nHTDdE4YV8Rrww2V8sNYEKOZyvrq0r4MTYMjeDKPswEymapKhQbsNT+Rx3juaE5HFrXwf+7LWr0R
zxVA8haMmbCiGQQbuNZoRg0MVYcd72oNtGn+DD8yrt5Hspu9mB6bUMtwsKiVFw2hSqK3t2M/XhuV
tCL0pMXoZDs401roVmM4FTbJKfhQUIBcAO4RDCbTHzCiL9gK2HeT6IYsFTcOLXx6cvCjMJhGVmoM
V5qcLPBQHmNkyYnTNKQDa7xwUHHvICji/KDg0LbBRTuxLehGpNqluEesNJ6N2NrN60oJCvxoy2X8
yRVDo1aYuKD6Ao1Hq3/YjXiGECqjqgebmiFeAotKn43ui6lcdlv2IxVeca3HeEVQ1yLsLNSNFS+Q
CWLjqfK2Uq+J7/WJH/8ay5tFkRwDHbbPhleBgF8VzFlMNDDgDEiYcFibwjQOGxRslEsgFzxqKLqF
g45DZA+nxV407egNYBjb+kZ3ky6MiZnb80BF7LTXsDQWbF1GFWS1xOxVgMLJZLXXHO7gwQUAQKwU
ooG62aGkey3xfZWx/Vn6PUMlDiw8dvn7aBSfiYUwQa3a8+iwDwERR9iw51p87UBTDALVparfm0q/
VwM0N/BvkAEH1MX4vE+cnC+MKzrPlmeS5VISySAEFukGktGnMDMAgZMQQXXqZI91a38txEyGDsI/
RAHgS91J41Baa9RxvVNGqeUfR+H8Wklc0ruVeGoqekUvdUPTXOpjrtDdtBOl89AppiBpEy3o1ggk
mETQOKraT0kHHVDvo2Lgs8cKDAhN+8m65FCbNXXpyBTAzOvI8shu9D3iQ/3xK2OzBuz1CMmENjyt
ERBXDdIDKardpC+vSyH6jWIYpM6MBBWMKYo99uLIjkLHaM9mVZlR0b1nmbwuZqRHcVx5VOUGWPaR
j90pdbB3zU+sffbFHbj9qcMQYqPdNCBjlQD7ZQLYqqqJmatEZga9t2Z7ixQjRmD+Gv+sq3uD5Gg6
pYhRug7gcaaYdPu0VlYPX2BOiegqTdpLPQsIasJis+BOEVijHdkpzg/jo2ItyF6b4zNLm1CSE5Vr
/l2szc/zLF6KUd92bORiM5sJs1qA/CtyhcD1UGTE1nKuqAVIKJR0ZUK5sqyWirDLv2MnDfT4fWBH
oPfps+WQp1H11p+Kxy8Doj/PUhNZBCgFacKJr3vcMyle2lDvfJKZSLBWy/RqU+pSOtj3M9nUzF15
vJHDohXEX9Jh0w5JuJXYvxiV5KN7ajvA6qRt4RAUKuzKbG+gWvcsNlnxgnSl6xqWou2wIxGsBkmO
fJUGwssdgUT3XGdGEiU9abVoiM+mBl5O+v5u6r/9dnn3VJtHWuuiB8+ZxuYmbhcb0nHjzKepESOW
3uqGo/nPbAsNtcwH0eCALU1mravE/I9orh2diEuKFLZk+Fzbid6ikk9Fl/4W63xURf3uu5UTUDCn
u9ZmuqIwI+Ckii+FvCd07L0lkOG49IuLg2zTFCR50KaGcRa4JqsV8i4MmHx2L3mSfRS1TGhb4LN2
YtQOTkmR5fkZIA7eQsOtTPqGSu1pFHeNPRURWljDGi+ych/T8qrm0O51Pq16RiRHVd5FLcXUAk2G
8OCMkd3y3rv4tpa6GFhu+ty3pgnle34q1hRvcIaCH7JM2La8dL1gieNU3heZUMt+mHVAf/a8KwT/
OHKIu6pFvbau9nHV8k8wqjBVZPVH3nIamKvBQGfw8KPpyRZd3WF0W/obd0m/JVweygn+FTDn965o
VGAXCTcm3jwJ+fFAl4web75tY//Skj9D1Ueejsn0gfG4+eAXrDPIXRXoMQANDd9C85966RM6JRjy
QBo1WXOJIjlMybUGYG0n2eXu0nK6Vqt4STrNCGO6d4Sl+m5NXBm4DqTj2OLJcihsu2GId7IgNNsU
IzPAVUSG6X3EZvHaySkDb9a/5Kl+hF4iQo8svIBK471wjF90xTcWtRc3Mfebywgbut0cLVy/dGTd
2VnTW+lW4szdeKhTujBZoZ5jZjWZOhN2vcqI7N7GnfZutIjc9oucDOShP8Ye/riCyJxd4q28CB3B
9573IfE/1IwOzYQl9mpdUDdj7SlkhThl+kDyPpANkI7Q9BGews9OGCzje7XugT3MPElEUdOnBqNc
5C6P1YNM0q/GQgfLCmLvg/JLa+uUes617e9ja5giUzOoTqGVBlyUxfAGwZZ3yS2BwDPJGrop/0j6
kpJfdzrSFO1yr+fJrUA3QyYusYlFtlOUiQB8mHmZaql20K9QhdrtKSMF5qEz/AM4vfXc2O1eGHp9
pbtQ8EdeX281951Jmopd3Ddx7d4jT16Kcg+R5uKsy4MrjOpAvwoVjTbM/HI48Pd5yowrWVo+vIVO
etCoW2aRl3s5jj9w6Hh7nNk7L7hcQAa6QVZik1gGMJ2ZbQWTBnYznZLxMMUNmY/rTaJLn35wGiM/
dphPKjfGVDUkJEIjM61c7X32ugh+VEpO8dCBz8o/BBvATpBhprR0V6mcPc1UstlfZpwktME7zAVn
MQ6XpK69CydjMDnzCBDcPSGFaCKXH1ZUzua0QwMGi58ft3g2UIqDpc4eWk0IGAFB2Twiu0KQ1LJa
7BWmZgxygUzIUkKmNf0T1g69ut0lJUZXwlTqMO+tNppzeSyTpWDk7lhHEFzYRBqmsVK62lWjzPsi
m+AqyVKxw9vy1B3cCv7oJ1GqKOhnAzVXbcIGnXUSZkg9HDAo8BnLZ9r8lTPgYqEMZXDFab62zkHH
Hw9CgEEHH8mweubeZLMVSav+JGpy2FdjJGI7w0wo0l1ivZSewGnayytXm8nMxX6QzVxnHvFekQCe
SijSS20OIkzAe2AogYU0l+4cmb730QpvJueZZmPcBCJyIXeh7NzrYsw+hOlAfiL+2516gTW3+6gr
BIqFTqHjOMUBvf+phxcerN5MjleOOxxs3dkqxWum9+BCrYNaU/c0lSOLjwoziwdujdBBgxmEsxys
BOm4W1qhop05+Bjbg20gliShOXbTId2SMfh+/wo2ZqsEhkWgWcHmt3omB3xLDRxp5cea3171YPJ9
fgiGQvxjdgoLSi/f2poI+1RfH12vAc2ZFy9+h0jS1NsbLMxAQes3ZFLckB4LQTG3DNO6c2c4j+3A
j8JaiXwzzSp06i0oaiYyYDnWJHJjq0UMQkjQr8PfGcW02pGhbYteV2+R/pcviOfxgGCmNztG7qLT
b+2+e4FITh1WukdNrjoDHSJDMh7H2hmgYa18RwPjt33l9ce+x5XaVTLfaU7pMUTlOpvcl9rjxNVi
LHY6IsjJ0IwA7lEOmlwVfYmE2y9P8XgmQsyiAonzx8o1LrrQbrHE/XpLtZwmH7uC5fRvWTl/x8Rg
OllcnnGaThVtS6wfypRh66DmcyxG3BHDuTVpmxQWktMI+L9yMR3pHilWS7/BK7vulDdEhimNm9PV
SjOE7X1PLEgSUg3OvCd4IIxiQFI6iChtTJwcnCNj2V5Tdv0QehLP4znGCuC1/eso2O043PVBVvg3
i+Aw8G34geylrrGmfZrC46CYtaP0ZxnVKvtqR/+nIGohc3BH9t362GjWvnTUq6wUK3DeKmz0rKQ5
bqJZxzHE/kvLVsxJRIfiWnA2TCAbQIKsdWFfFdZ8NyvWn3J0GLWW61dKn+o1DFrWZLjr5px7qDCI
XRhZWS9ev720MS9tWpAqwy8Vqk4Q5eZOQDxKdpms6jvuRryoxpQQZu4hl/U+49r4rNC7hpZs2kB/
RckFM/YQJ117Uj0f0batlElx5H3elpnpmcCddn9c52K/dtD2vKxk5DTj2d3EsgMwFm7Mm4qgo9Cs
x/jg6/upw3PkYjNhDmp8UhqxfCfOPFiOylxYvi7s9l3Sb3pOwI5elLUtGPd4CxfE3Kpjb4vG3n8z
mn/cNmE95Qw0h42+tUQuCNlBpycB9JsxMvCMy2opi2lz/9QBUAx1duShqUDtogu1j078IBHVER4Q
KdIn0YLJ9Zp4rkh5KO8beTMlNhIe8eg2+nHu57dmrrnwTP8HoNyRa/q4xisCPYf0jXh5lLXxp1Ml
enF+O1ksf5MuIyuqeSYWKuW9p6sHEng9T8ZIdMzm7bhwSxK8YClyHnC40GNnL07aUrgWascunx3/
DUHJP0uOfg40JFxPn8zBCgVzWGoDGLRvIvIoLostGFCSxJZbZnfWXgj3aU5uM55zp2hY1FbLfqRB
zHvj1x2ghSxmdy9acukMEyhYO6ldrsgWmLdRrjZaIaw0F79zQZG1umRXIQOHEsnnR3eMWR1lMJPY
fZloPVCUqti5Nm3FpkpKF6jqHSwDItEebRaVefItzPyj1ZeEoWmNky7GsJYwiJrQjZ8BXLzoSg47
c8q6ByfHP1+Xv5ZfV192tT64tdR/nEae3LJ+H7ij70tqSSrnub7g8VGJ0qERJHfsEZpjRtfBo+vS
gA5t+zJm1snWvRez4vFdNOKW9Lk+98mSf3Zaea9qGnbRSpd2dWj2ncK1zcSOnf56N5Z3ta8nV7Lr
vpCqRWbpOWfWENxvS/oLEOaUGW5/s8nLYusjLtYpaFbaKSWnT69Vr7VrkPTB1DgoOE3huRQ6Pn/7
OREgVteWyc6w8v5mLYA9TuRXUG6E4uTyySgaSA4c3qeYN1DFQwHvl+SFkfFav/QMXtZ4CRmJ4Oo3
dolfmMwOIXY0iYTSSj/Lrtfz1UGXHcC7dLhybW3knatgoUipneOBpFkx4waHv26fwqa3oIdM9V0p
BBg7T1+u1oyJnUYQzeBOXF52/AMJ80+a3ct2kgE/WjbnqbF5UOek/EICsDlT582jykB7X2yu1Xld
gmTzsSJFmDdfa4bBlWgBES1YXt3N+5rpmwuWZmHZfLHd5pBNsMoOm2d22dyzJjbaHjstI4nvGntt
g8122Py2rDACxqjk0TJUwAVJsDnm3AWTLmKlbafLFk9uDt4BK2+1eXqR6vBB4PKdN79vgvF3wAC8
bk7gbvMEN5iD2epzTuTHbHMNYy9AooSRuNwcxb2ory1nfraxGqND5CHHfAwnC1TiP37k/tne/Mn9
5lQesSxDvXxfnNt6czKTazdt9eZFYnLuqMFWTM/4koCxbz7oanNEt5s3Wm4maRyq6+aa9jb/9Lw5
qTMs1R7W6njzWGtcbZFIGcMWmwM7Z4DrYMlON2+2wqTdbW5tD9v2uPm3IWMyn9v0gQm8ls3jXXYO
HUQ/LUGt9Q9dgeBFMt7xdMPkSHbvZTIeS80FNa2f0G7t9MG9JvqA5Ebc5QMG8h67eb35zjMM6KbA
iV5vnnR0zOgjsKlP8tjL+xLresXIUdPRAilM7QU/5g6TO57OUHbsNuKY+No2eVLFYdlc8X4p+Vs0
rO/Csz8Rghqn0f7O27FHLoqpNcdeDz2LsZ98Jif3zsd+v32Rsaj2wi3uytZ4tez4ceNqLKhIuXBP
bbpu8RpP6eg/T7Z3EUsCV4e7oU6fSvvPX+TxP6g7j97YlfQM/5WB1+aAqRgW3qibnXOrlTbE0ZEO
c8789X5KY3g8BmzAG8NezNx7lTqRVfW90ZzDmxlNj1ELX7B4PTLCAkYFJ8L4GhAhkBIlQOHWwW/v
wA3bkaABn8CBmOCBiQCCmSACaSNRAlgJm3mitjYhgQWq3FJ0nuhAkoGR/ar9W028AVW8Hi2suBnc
TUj8gWLpngaCNxGLMGVPgpAEpv8dDkI2p4dvJ5+6zFJABUgSjmHAtHD/RRUja0j0AkEOt8LYEBLU
oA9mz/xJRmmIa+CY/WwQ39AS41AR59CHGxx+vFbOuzLtAQBoy+T/VhMDMZrdfWZbkgsChCSpRTaR
EWX6GRMgwZ7yx5KJEgPREhYREwhEIB0InSALd2+CYCcyjcLgDqmIpxiJqWiIqyiJrchlfMW0FYRZ
yHSXDoXc6JJFsLbqz0HslcB4o4jhZFaB15ehp5gzOrV5PY7tInQQ+RGeobMchzJNAw/Z0ZHxGtlT
YmoXio0+sMvvLEI4ChwwLqEcPcbyhJAO29Y/a0s7Ntg8BCEeMvV+3pcEewQqv0nQh8yZEQR/CKnU
JAhkdGKQ6fF1ICCEqvcdr81cWkSHlESINESJBOUyVd964kUqmTOiETjiEzwSEkCStCcD9xCCmV8Z
815CTIlNXMn8jvP0OyfCpKONm0CTlGATgzeFW9BzCDwRBJ84BKAUBKFMBKJMBKNEpbvLCEqxCUyZ
CU6ppHIGY3XrUxhbNrdCoynY31Ztd5xL+2C1PSVV0ybQh60/GguEW5T7Vp7fXG0OUe1oc8Ss0ZnM
uxAkM8/qdSRp6V8qAershB41ShU9jU+lHv7Cnsblo1meKrDP1oRLk0RT+C1I+nwXBi2NqbapSJiK
Nf3SVMpDsYDdYD74/qsjpleHIUzhY5TJNu50caeKiCfjVeOGlDcgWrVzpzeepSfUuvU33Z5e84Qg
HLI25PddxFL+rmsxiOnVuzh3ZnClmOlCG92tjwnGTqJTnxRb3e3uTCMLDJBb17EPtdbc0ePdCF16
pK1/nWR4mHlSJhgohL+52j2URH0l4srEWacG6kXNEcinkqaxDukY3aaQJz/1J3Rcpwgmy+iaVV+T
/GOEt7B2T2rqvMtlxOktyAztST77sVukZUT6VHiTK4nrYFQi+8ReOtbbUF6COnkZRLYLiIxzFs3Y
Ppo/NEnI3KOAW4NzcDqcpuLSaBj+Ms9pLiJ/MMQcB2Jka1AnYg1IOp6AHOrVGE0HlVi6NokvIxbN
Spl2P6K+OKJTUruEWneqOue9BjNzCFnWTO4pKMjwopzTeUXy4tLppptc5uSPwm09wwA9jL5/VEhD
0kEccY/cKgKNIG5ulhrdLBRjQR+84IceouGkWayMbfQKg3zpevtEQedL7JpHs8Jv1xG2nV96e7rk
hvLzwpomvBmK+dAK+F/lJJ+PK9/PHpySU1k+EC+Y74wemmlISW25pz5tjvGvkEaJdnJPYRO9GHFw
yhrWaB5K8Apii3iN8kQzz1EmM4mxO5FKc5cfgPz7mdEclX5tGcENJdEeHdqDfOPXKoqIIqGQo43f
jCl4GS20xux6H5Fl4Zcf7vKK0nrnONq/ZUITQ/OtpalYBmY5KOzdLOMU2N8Y/hk+UB1x8UU43img
39n+iGmyu6kOj9VZJ/m91PQ3Vf2r7nK0y9HLFM2vaTFf5YuazejC+Nbo1dqY5iuU43PcdXcUuu8/
m45qv+v6wBEWYjh8kdFMkW2/V1F4E7UnjO4ydcVnXo87mzCaetDXIdnZ5OC5oH8yR0tVqo9w7tAm
E0lDPzrdkj7lzvIp0GeycdpDr/nv8o7ivTppnfba98Nz2q3jPj7p2kR03rUx+vtQm3hfMfvRpQA3
QK5hvOl8lVCN4vJz2aj9Q169gRjxACNfAMGl2WDvlq2s+32b5/4WK+orkpp32poBHbIL/X7vyDXW
YyxWXJlsEGSXTf5DLzLymrqH3CcHM1tLf0LCHVnGA8Gx/XPXRjcRfPcsyaYRvJiK2Dkq9iJ+DeLz
Z3vNk+C5U9vTUGdHrSCBjDqCsUo+TSP5qF+dub76Kz/2H3X2Z/L7Mwfduwz/Cf3mFA08uugekIcn
Ke6D2GrKCXk2sVFOf1f1+I0Q0YtiWrJwo3MJ5arHG+NuAdEWjj/HEPm0fj5GFzVogyXJQFmGspbH
5xuu//LzPC19p/TPwax+hVVwA0DgnPchX4XV5m+swFfT2rlOgMmTtSzAFW0mb3qovmZcFPVoofbu
Hm3nYxiZ9wOSGXeZNs3DtPVzzbpVSYIxmdz76Kj7LFwhcN84Nb9BSMuTYaEayVcq36alzgxCmqAt
rjQ5ZXm0QX22ZfNbo926Z36ymKggj4IXIxOrjhU0oMK1GfNVg9assJ94tzjfNuusmI+2S4CBoh4r
0haEG2xiYt9izqQ2EzvlL4fEVp4RVmwzu9hDfxyERtAFNuwI2341JFe5s9duRpdg8zvsygWlBuvB
Cl40BdGUoplnX9BYXmZHw5ZOlra4DPnbEGtfXapwTtJZFsvn0cw/RT2+ZIb93Qz9OUvPVLDfMNGS
kkKBtdk/xzqrbUJcu+GszYJoYkgLLbgJkhms3Fj6lr2xCY3sJsptq3E7OcMuQlmZkcWH4Bz/meaW
G0dd2iOQV0fuB+IidCxrnwrkPuMXkDrZ+UR6qL5YTsgrI39ibTAXudsdqGy8GGQpkg5Hu6J2DIr2
MMXb2u7W6LPPKkTemK7CC5tEdAJA3aQ+9TqWdSDsx2sBqlt1HxF654cCgepXGUujYH9LxSt3fXSu
IlITMTWhTXGs4GAG1Z4QcITQZPip1VqliCdELKMCSxLsiSLrJQjosSuyBUjdScr/fEeHm/efNR8C
Wc9QS+FdTJd19Q2HyvFSLIeAIwxaT1Wl8iwiQhG9hYz/L5JxJd9neaJElqi6wQFd+66Q8bK9y3Iw
7USfnALOHI74pIvlZnXRrYunK2YDJK/l2hWsaRDhfXlO8+TiIELEHwaZM6PqDHkmAVQCOomFaSEk
6n8HXEV6zIrU9Y+i7e+GgiwyJqTObaSgWQf1INIsZbnh4ZK3bFIyPgx8XEq0Lsfp2IeEnpooxM72
exTYqKfLfQW0NVrut9nkOwE2YQltPQGgFRiSXPfLpv2lgUMPIKCdtc5y1qvfceMcpLqytdexe9QF
0hwr3LZjskghKdFpACVQ58OdqDeFp8hnyderLiPVNXuqYkJPyhEn87XLkkVrjxuY4IVGuKh8MgE+
kUR/5OSjtAAHGRpdhVnfzkDGgmHFX11Yq6TXV9LrHU1kKc7OzlDyTajNxx7w1m+cLSapcVoQoerp
NvmSE5agBGTGD5slAYjL5lzGvedE07L2p6UJReP78sZVFuXo7AgBqBemjkGn3xaZesYgtpuHbGtU
4bqZKroSJjLi0m2rFQRLrkgweUJh6iWVDq+I7JCa6jle1Tq+HAOnUr4Y1C+HGVxwA/W8JL9l5/4y
kLiiFOA6RepKsKUzEatzlO8A/ybPy/JTyAIT8L9e0vu8hNK7Ydt/UZKGAA716JKcUnij6u6iWaxA
FSIA0ejWE1+nGPmaqf89D+WoFl6zxHyP/VuMlKkvzJ1Nlut49u3xgrL/3QcwZ8oqexWdzcpW94Jb
fy4I22vGZ7RkBzKSLz3qgpLE1KR8Tat0G8dUa3AVkFFwZL2hXaX4PVhANUJHl2NOVwTykNSMPJIZ
taR1ZCJtw966HDmTwt3JDa9FgxlMvhdQfVYnAPaDshr8mg5YyPX65iQljE6cHYlyfDEHUkSb6EQ7
AHF7429fdSGWp53Gs8Y5bxo2FHPGhC6WNdYWKsUObp9scHjguT1X/nCHMLloicISqB5FOSBSNem1
Q83K6mTg2JFH0yoA4JhXuI2PgxAr+W12dCJona3dsa1hf8lsVlNSfCYcGNNg4iBkUOC/o4x4UOIe
nXxY9a3pWfGmNJUjE8lTfBh8L5sCUI7wNFrzGh21V5cjLe7uhh3II+vKwyclXUK4h720SZdKNi3l
lwnL2yq2v+bWPMGl9ywGUnJuTZ9SUzEhZMQXvJYbIdnW16nP6Jc3SXsVq9GlbxC8L7yCCOwm8yzL
EYoCCX/jnDKTtimtPNODdtadeq367joO7yUMLq1UIljhoPNaACuluQ3+eZ6YBkW5psF4bc3Ve2kE
15JtjzKIJBQHBJ4gaOSDE3qRK8G65ltNSTpnvrBscgcsltYIz2VfL3FOLXuEoUZcLxulXvtj7xmZ
dbAgxoeMDLNk8HQl2Tp06WYjjVO8Be6AZ3raWINYYtt7KWM+OA54ERJ5Oc0xsRAcZ9+h9F+jOdl1
ZB3rn/KicirSPRBEE9bijEQ7h9HaRI4ST9Z3nG4HFXJu1MmrKzfaaKx+pkOzvQeMMklqvFWlum+j
cK1ohIOHW3OgMEKA4+mHiUslZ0h0cDiL/lcmFCIKYYDq9EjEz6baqolxEToOZFNsDIUVputX/GK2
GVpMayw7BL5JNdPWztx1Vjlb+Ta1f+JTqniKzZunExllPP285TxWY85LH1IObHHZxZwU9KV8koS7
svy7axCHJ66Vj46vGUm4HrFUAlCv/FrHEsUhgH/Gke/pA5HExXtq+CurcLajElx10zg3qrkisv0a
Kd2hwnMIQkYVigWDYBLtbLLHPZQZJUY4Lcew2KCSeeqkJa9TgRLKlVyY+67fhBGJYCyqSbX/WatV
PnRXXWegezkB6EDzXheioSXfjndjiokmL/LVYIW0JHEF99FasQnvCAbSc1AoRd3K7NV92tqnJE93
id4/Smi4ZCYHSu+2CaMyJn22a30f+iaKYXfta4htNEK3qnE15eKUQo2jVZR1RySizV9tXfNzGYhM
9Cqv5IQgXjw257lMj0OpXC2Xs5aJkBblSlOHh7nnoiMaA+56g2LsSQvKvd686ZTzDlQL5Vq5zMJP
m7mO5IGUqOrYoeQuX6GfXoMkLeUHXdlINyJKdEW+S68EHa6TlKJzwqyFeVYVQwZ77GyqDcnYob8n
3ZE1sKknde1HeNV8Z0k2ABWa9Rlp99lPj3VRXKIoJyYoowJ5vJcJQw9hvmPkbmsz3aKXPWRKtIwN
HgmRzYyvM0VaofIxEGm+1GdnM+VQphy5nfnQTmQhzxi/mxTVllmZX6keG2sURkVcVkhVyJISlzqm
PiDt/YdBHzkTNi3We390QmKkSgjijEnAR1P/vxsf8n+weUI29tBS99+lg9CiVfT/0Dzx77/0bwkh
2l+pdsAVpVuy/seSYR9/Swihl0LFSkbGv7B4FFM2rvy9fwLqVbVtR6iGqdkunRV/75+Qf4/vqaj7
Vd0w/2f9E+Y/VhPJhBC6VAzNFQ5/Etnmf0oIafvSMTPTJJwwc74Ny3YP6FepSVTLR6df+3iuvuZs
QI7hErxDRZvhuNM1cBKVNnayMskw2TSpsyI9Ll6peDYQnjTH2imVBRrZchXlUbNu6vkzM630xTYP
MRF9VIqmW9J9Br0hCKw4ipQkCiSQx14jm1tvKpq2rLB7WlmggFpAO2vV0/ugqa8i89NDPLjB1p6n
N96gbtViuEULyI/rRKsraY0kv4EwoJIpPv38Hypwki61ZA3OPK1GQyGJqJ2zR+NhhukPk3tR3cla
tAr1QZqrX9VZlaWzlA7r4Is8bNitTRJJOSPM8LV7RfPvphaGZw1nDR694tymrbuMi3e9J+XT6ron
6oPRnrgqv0QWaWXb3hTZrUeAPet97a+zNo73iSP2OuGhZ13rt3Nbm6tSteetIw09gOPA7GO5JTUj
4Nn69jEdvBnzAYUh0Tagm+KJTX9eTFWfbozZ/Ca+3NMw4a+dXmUTcTrLm43krSlqrEJ99oT5Sh/q
hd2SPKIF0ctAgzp2G9zBcVptMwJkcCoNtWdhl5psutc7hE59+dJ01hHIEJbZRkkYEcyMNeI0685h
Uip7G4+EQKVcPoKsiElzkYCDtOAGk9iaTRuuAx+xULMCbXpONLmqMh5ONYNFrHTsyQXckoGIJMoM
jhdZbC188gvMnswXqGUCUBAnlUBuRnPXbfTEZdJnS01rP8yqIDvE8AiNRMBqp9cJ8bTRmW85ycML
RJ6kG6D7SbOb3yG/aHqU47YJJJFDypmV9kTu19KvQ4BQVLnLzLHfDUyQa6MUKmLoal6o1F7ZwxVM
BwXpQg/8jVukSy7RJfizhy5lmbJkJyzdOUu4YClvWNInlnZ63p4qlvqcJT9h6Y/ZAhq2AuLdCzaG
mg3CZaMI2TAUNo6GDURm76Nq21VsLA4bzMxGo7HhFGw8IRtQmj6rbEfZdWZr6tmiKqfw1GBemhxY
0pkZoy1WfXoIVWXp6zJB+tnvP2vmH6o11jrnw856C9VqL0/JBifjCbDeIBcUseTBCIm4bVEba8Vx
qMMbk+fRaSvSzIl9LJgw3QQEM/cE6YVprH/JUzNa8sMomGZibuRhWvkE8uroeBy29oAtPmGrD9jy
Y7b+Ph04eZbblG2ZSOeHxBEEmH6Q6PsRKYFK2UiJ532unW1hxGtQbo4Y8aHlNVl6R+Y/j8dRpA8/
xmzwCg4oOR+DxYFl4uDicKZBeCqdaV5EnC/HG/mljONOx7GHEWuhcQwi4mKj827VnbGw6peJsBnH
EisedFN20yIywlOlDQcSJa7y65kuzoA7VxJb8HYrK0d/7/RpZXDo0zuwoARRGf/MmnKVlgXx89Fa
p3ygDqNfGn7yEuFINBKuw9fA2el+XvRUhurIyRxdXdJ9sOBuWofw5In1ZLu9B7KinDF1VxigfAFD
R3FnEE1bQ0fCwCddEJI4cKRDfzisYn8mZsDeuEbpJYm4WLsyLTdulJNMyocxhScEPo3GtQcyIx+M
9IxUxTo1Fqjv422cfIgy4pPV9sks3uSztAARZaB+yCnSmSq4N8PjAO7l7Vap3G/BWXzmTO5yNjfE
tpoNNBVE93FyNz57TvExp3mbU33C6T7mlC8D+quZdIYCHIBiIk3vX1DSLWtsiIYNooAmMosPDnM5
NAqzu2zWND2b2cJkxlCYNVpmDpPZw54rPC6YsLEha7gEflIHeJt02o+JRAXnpV4mYulz0S/Mi5nS
gAQYFD415VutEV2tqH2Xl7J8zxGuIFq82OZtxIAjBkx3NKfnq0oqYsO7xnRlMGXFTFsJU1fO9FUz
hZVMYyFT2Qzezow2M6sFpIyH+4n5jURnTqDMc8x1gvlOYc6bmfeCUGrpPwumwIFpsFPWMLqnwPHX
KrMi5z8vYNbOmCF7Zsk+p8PbYvkDbIBnwa+yMWI6C2Ac23Fad7py5H8Mwl6PXYJdzXePEJmomJhT
ANFLkuGcmdMo438wk5tiLOVCLP+7I2BKsFsrTL1cCBTsAPNxPwazucqL9MiGupr0g0smpy2bRlDi
/ZyiUQFbzN+YaY448Skuji4183kw8sYQs83UrjO9N0zxoOVLqju3gum+ZOxm1reY+RVmf2jO30jM
FxqYgAAbCMEIDLACNwE0sEEPmoCQCu4GMIUGbEFeVCFYQwfmIFP1UzAIHyzCBZOg6RNfYQQ0gveS
GVyzqzVRhNc2cXbmnJKwLD6RDxKTablHRbXQAbFu8man5atskRnARlwwEh+spAEzUcFOLDAUwOje
wVoBPZB8KqAsJWiLAuoynxwQmAEkJgGRSfxbDj6jgNMU4DUtuE1g5usBHCcHz2nmiL6Cxlyx1u3w
2VmupyQzsaXAm2P/ohbOLVSn5UD6Wg5aNIMayfoIhMg1WBIcFf8mi1MacCYHvMkEd8LjBPxJmsuT
BSblgk2N6leKnLaCQKBJRDY3qRO2PgnacAbqQuxcKDFAFfTSK3o+klTdYCxaxgBwsm0mUMrdEAPH
z8N2ICw2wZ2mxSzUshwKW35QlHvDmdGuzew8g9ee8ScsFW7qMsanJKi6ySJwPaISkhqCA7UeA83k
bNxWO9oVC1EKiCHidd0520YzVtEGVn0xgQjKlRnNxCIHKex4SQXIYao/eFPQEGNwasF4wBc7cMYe
vHHorwboYw0KmXBosNDgjIEsObNxyZMWAtRJ++BirIjH4eshnfF9G2wzn4SJ6WgYa0eGPXAVaM23
7KJpwEULxffklUPlkftVgpzKT8EGSeXWpOCXohwQVvlkMJvvkassnfepO6vmfQCRBfI7NiC0MUht
LiHbBOy2/gzBcfGLXqmJAqEG4RXggHZp09HZ3tusfeihcjXz8GD3vwX4sM5iEIIXR+DG6kDqJThy
8C2v7wxsOQNjnsGafXHBvLLGPY0Ha7raINIJyHQMQh3Wawu82ge3NsCvS3DsCDxbA9eG95XlGDZo
dwnqjecWsW5EDYu6a9JqlxX2JnCrs2XgZwDZUMR3FmdLElQ0gz0egRB2swcEPcNkiqmmPRWgooUW
H/LpZQaX18DnI3B6HOHbhkMJIVNeB44vwPNdcP0WfF+A89fRKj7HgMLiVYMFqGAD2uFLgRuIOQR2
KmVZjOkgM2idDyFUQ0cYZnXQjUUqoRUJJDS6cTYm2kV5yjQeKxV5t6k41LiCMd4S9tMeuBulfn5X
mePyqYbVkAsEJaKLAbZDgfVA5rR2YUFqyYZwA81YA+BIFLiSkFwUEiHgT9Bc71T4lB5exYFfoa6L
XHCWT3iXAf7FL1Bg0F0LK4NZ8ZDA0iiwNVikSGULgdrcW56eWzidHG7HguOZ4HomOB9L51wGBTTC
BY3QZzBDpqSIEJMeFckZ6eZZlyTSCJtUwioRqE78P60MsE2ylCUb4ms1J1uSHxduP61U6pn9nJz6
fNiqs/usRLwJnPAV1lIDPI/gRNpYWw+nzzE3IMb68UhDJbVPHKVtrC2AV3BkBPHfejgzE+6MmO4X
W5JpA6wa+Oiyg2UzYdssSDe4Nx0OTsDFOcVDg5mz6LeGp+skYefC3DUweHm4mlhCU75d/zgIYfrk
RpjB/PmYa3n/YAM7WMEadrCRLGFjvRuwhgns4QSLWMIm+rCKwtrVcIw2XKMB59iLjwgGEgveLYSR
DIZnStJ3FnxqIvlKeEtd8pfwmC18ZiSJTYKjkIBAnyO8Yvoo4T+TEHHDSHLD9MjdczxIsXh6UWM6
gcPpXmXlsYVLHRgYYFZjGFberUcM4yrZeilFyJ3xPtnjOdf/TIXyoBsHrrZ6NeBtcTV/dqBiJXa+
EV63h98t4HnlziWfp3wVLjywgA+WT2uAH7agiZksFFjjCvZY6joEbDJg4Fr+mpSByF9LYJ1b2GcB
Cz3BRnew0jXsdOomF+T+7L/WO0FEr8bQ3jgxv5XkChFUuc/R+Nc4P2nk2fpVd6qb9kGQyCNC+tCZ
MydW8L8KEG1AJZYgnDG0T3Vq765/0cORTpGQnqq1XXTPI4S87lSnEbnBjLKkSSCDYwIrh9fM9+86
x4jabzlJ/6a5bZP0xcfEiTNs7Sch3lKL8Eug9nx07rbo8ZRR+WQ2Fzf1sF1dq1q8Mzrfc2puyJHQ
UQ3Ii0I238SO8y4/RgXj2zyO1xodAnKDCVWC0G2e3HiVT0HYyqPX02NZ/0rQMpCBee/RNnA3PxCQ
Q6yO1wjtQ4gGQn7PRROBm4n83f6Gn+Nio5lAZ3ELqfdA+Hoj8/zSNr9L3ToObb41UVyEFkHpKDBm
aSDU0WTAsb4NaDRKtBropV8Vc3iMaDj4ZG92gXWzOv6w9Z3CQdC5E3F/0lEvKHZ4DJSjoguZd7OU
T7zLlHtc+UctCl7ki0rDaldrAITBYXBu2RRf6gxWvs12Q9TdCS0sNW1fZu795++j9CG2E0fFA3XT
VX7IhHksame44FW8jHNzGuzfSmwc5UP5sziVaG/mKHgtR+Vh5t1JI00OzYyNdsZGQyNLwmo0NQXa
mgyNTY3Wps7/dtlUjn9vreYkpQgkgd4UXsHYrEDATwHpk/L5qBQA5shbGave5Y8G4XxRhPJQaRa1
2nFHjOOtzMKLSuZh2gwHek8s9EKpFA41KIhoZVzqKIqs/OE2F0YHh+TmyT3LF0Ys1yK4yKOpMZ3V
30lZP9gkhnQVlOluCAEz/HPSvgG0h9xllFeD9NwjPoAxDMjaX5R2e9MscjYyQRcV453Gc0QXRDjY
1U7du46CKkRJlaKoslm3CF18lboOJbYOmPh2MwqsGSWWYSFkiz0/kVIHJCDotXxW0NrEz5ksEtRc
RJE9Bk4GFSovB7UX1+a2Rf0lLz55RalVcKpF+0Jow03eUZ3pX9yjlhfvvpFwGtxBDsg2J1flhknT
i94Pr/LZTxOVY2oNpKOd5fdD2p2CTHsdzeIk0EGXfE5Y9VRZTNcOrzkaN1cnJy1IT0noPgyN4Jq2
vTtIFsmV9zIpczfqZ6kXqRXkZEbruaPwkO80yPKVj0lFlY+bzMZ9aVYZmVnufdZxMquoZfxgkWXq
XjHbW/unTt0rho03ehA0/9KaOGjCFrtM8oke8mOg603uDsb4qdEAl/MndKAXdOY53tOnhnk1SJHb
+sqe2vaLUrUP+ZxCpERkI60lMuPY1UMWWsnXKK9s8HkOvdNO3qsCS3ab6Lu8gXcIqVOa2DIpwCHl
/J7TcJfTdOc0GHyrffNvcjFjTC4NvXhVmx1NevJaQCktkteA9irf3dAeEOtkbyX9eq1bf5j07ZlD
8vPfgDbzEydh7G7Va1TXR0029SVvM8AOmx5dlTT5qSNN6l8N7X6Cs3mUM2DT+keF6eWnksylD7Dm
+JPSD2jLosAKzaUMuylHe2MAKtInKAve5AF1bGEseyK6WFFzwop/7gAoI9ME8kywYEzhQdVfioTL
mvOgvGjmIFxnzLxJZSwS4T6bDudqfdoL/7UGhWi7k90qHxiqcDNA9/BPyUPlabJMMtoP4J96+oBD
e9qkZubl+W7AaZHg3yXNbktsgtfSxxiJARsuRCxLJ1pIT4kvJe2NLtbR/k9Ho2NJs2OCml6KVdum
3kfmmTDQ5EmlCVJp2bckhZ7REUmG3NolNa7lCFzQIWlRuKAEtM4ihLdd0jbompzonMQtvkacsono
oiTrYO/GHHsdEKN+26n6WdIw8s9x+y1bGi2pwEAyRsUlN3xJ4+UYqhc6QHZR+WbQh4nysx9p7ySx
zwR2ssr30HwecZXxvsr3uaquKI/o9ovWWk0BAsQxMN5CADfKd6tV+VjSedfSm0js9MGnVZVdCs2x
1B34w7AtyD+Bh2ehaw8VnbWO7T7L32SdCqpxw+OXDW8pToyYDlVLhsEheogZpyZDIUU3Wg86Rmq0
tAlto4UxbPIJHR4pr7wnA52kKt2kFsZaiwaEhs7SRMbs98MqSXw09SUKogOVnUdL2Y1C+ePnFVLB
9DuNMOgkmFYV0skXatO/Kv2oHYos+khtazyGOMKTfoctAFCqUxvMwhVZvcilY3pu007WaSB0LkDi
o3H0Or08Rm6rUrtDJmee7DNM3E91HJDr5tqUslUa811S0t5RPAvfpRMnrDyjwboG4rdIhbiKMq42
cezeuzK4N0jfXMSmfiMMEiybtQiSzvNxNsVkpKFYSgiyMsSz3wznJun+dJEfLXOI7zFeJBkWwZJG
XnUqyHPtSEyYy+Gr0En7mFX9kwQc/NzRx+Ra96ChXY0ujdA9onbcplpLuKNFIZmhndTSPrW0OS/K
lKCsXHE2ycwsreR+wl+lvso0vsjj/RMwIgTj1iSWcS8uYUyMEuVUOGR4uQRvYH3I1Fd77t6qPsG+
KRpPtO+OVWXHwfU5XIh7nGB0KLVMWdWx/RTYCvoHsn78yMC+VAMa5m5LlxlPIumI9CkJbDMy1mgT
zym5Z6vKxSMytda+0PB84mlCzaU4y1Dj3WgN1dnHIl4aMdV5I6bMweeHkiJ5E3N+j5phwvxOZqJv
gGiE42+T+AesglDUeoW7wa8JgwkGkkOQAK1ISqIiR6kWRg0CnykT9cnBTHKWQxx115CXZlE1OQSb
2tUhWQEUZplShiqwg7LIvNpqybXtHokzrE2/Yb5kDH3SHtZQlHi2fjZeZPkGfgtX2M9uOdgLRXfJ
q6tdjCOFrJGLUHBNd91Cm19U1Ulrpq/W7qi+rUheFBFHM/ylyI/SL65KiyIjn0DfaokvvyXnd/5D
HtJDIXf7qXrPNUIKQhPGng6RXdd37TLLSEoagf+IHDgiAztGAk+O41N//r9Lk/6/bVlQIRb/65aF
bZP+av5y/xXl7V8uERkX33+Z/nKMqu47LfJ/KF+Qf+dv1KoirL+qjmkajqEbJAP8B25VfstULcdS
DaEJfNV/p1btv2om33ItDJDcBOI/lC9Yf7UF3n4b6tWy+Bn9f0Kt6tY/MqvC0HVXCNVSKXbUNOJA
dboZfv+6RXnQ/Ms/af9sKujxoxzCLy7y0tPpIIa/euVxuTCzgx21cJQGxuVaNOi3uAnKsDtmUxQv
CKiBEahVEsPG6qiWzcy4nVL2PD3PiqQcy7YHtuaHOpXFICeEX48yLHD6adaoPu9IPMtSFalV0B9H
SdCxnhL/TCoU1RNkYsdfXaxvB9d8cUJ8OoaJYZpxaekT2G3WxdkNcahopQvQPN21aRkHBKs1Mf0y
NKyiwEULGaq0GMxfqcrtb9EWjeHF/uTRv7PEBdOe0xP5cTmJDTSeCV0hDCYie8LtPM3Urrw1mFDy
j4S2Bl//qkNbfRptTMk+XQDczRg7jBqg1vk9wvul+VzQxcCyOKoJVjNyPXGxJsd6hBnmZIgxy24v
kV7iE/8qHLFS8cOaCQqJQFRv5BZ9uABBKeUVmr9rO3L+B6DOqbdXVFqNXtYmn6GVfvl2cBV+8I2J
NPAGvLhgXAssAdi6R7IB8OkY2158O4SEpj1O+4I2b1c5j6VxmWcn8Xqn+Bgmi6mLHOVA+dO00RcM
33NlIDe1OnvntOlyVnnJueXST4QkfkKk1KXkpqSmqcCHVCxnCFsVE93xODikepASXmoYfmCQ/JFY
E47VzISwkegweWZE/fRptmWV+7RNgeNjxzE3xK9rjbizws8BGHB20CBVvsGJsUyX5D3RSEDHgW+d
aCn3ap0w9hYLbAacprjzK2JWd6ELLgsbSQl5V6Lrrn0TL+dK9RLYfWxtvHp/gP3PmuHUY75nd8q+
qQDnggHe2ha0lLcodldKjk+QWZwmrmNFqJM3wLTzPJIQmoy4yIEkdi2FXDYoe6MukgjAkLnDUdKS
SedaQiB7Y+iOXt2gm2Hdf2pwbsurkl62b4Fvs1YdvLwQpTuuxAcdVF9tinU+dpR/Je28liNXsiz7
K239jjY4AHcAZj39EFpQyyRfYCQzE1prfP0s5O2ZJiPZ5Airslt2K5kEAuFwcc7ea1cXniLHPDIb
eoWmsURSbKjukHjjeYNdc2XXpFLFAa6icUqrRYaDLkmjWzGp7TjV/HzGrbZhdSVN/shgJWrzTqzS
smW7zAnIG3nGWWnW6zM/1kIIwskNkqTrWpH8oB/nHLHEj18NI0G2Zm2DqLogqnTzJ9YwSgqggjaa
OPca0ttVpRcgUSxcjr0mF8GkHYqBWcEviCD7ZUbuXjAOLJE9wwJCXUfalGkgqMqAXVGeJOUKxjLW
7zLuH4bR3rCEP7+bja/+SYz5F2hxVzkzMNPTrAL5rxwZ5jL2P7puGchUDIGm+EQlojI9t/zW9sng
YFDYJMKNkdrJMDYZrMnZ1xcT5On8fTWTHqtlcFVECx9nzq4VQtMCz9/CmWgWunslLffO5LFaJbFd
4dvUd+e1Hl9Gdn4dxvWPby4/T8x/fVjX1pWkDoDm72TihsVq5rk0/G0exzhYbGfpN2ceZvctMk+m
hD/fRUr6O1oUJ0vPtMnefH0L6Hv+ugOh61Kf1w0CfPSPD8AypZWWUhBm3XXnlpGe+YHalxzDRytZ
A4z+5oE78+87+cTUiVj9hKHbks/88XqZqddVx/y3JZESkqedbqv4sqFas6h6Ur0AfC8lycxWTMYC
R/IHuxbXGZjA0ggOrfNMu4sszOyYP7QkAzmO5Hx5LKPuwcmdTWvEO7MoLzTNwi8DprZMmpU9Fmsx
MdXNkX3AwinK98RXWtEroK2DXzznk/8qcSyhvgl7qIEkJbbJ85BozgIX8hk08WoZjhMJ6+l96yZn
nhPgKA76l9J071KfU2RdhQ2t5zgmSMeR9NrrZWp4VzMetax+oIbOmEPMelu04hr066pCDmoJ3Mbw
7SgSFZATx+nBKJ073zEeCMO9Y6ZxG3lH+hHAxcq5MCStK3CI+5psao0lLAHJmTO165aZLP+MiFn1
5v/Kr/75Mur/+Pf3+7uTf/2P8/CtQm/2u/n3D2K5j3/pP+7ylP9++SP/7S/68Hu5/H/e3uqlefnw
L7T8w2a8BkY23vziwTd/7oEPMv/k/+kf/suvP7/lbix+/Y9/fcvbrJl/mx+ebPgYi//9vnHBkfWN
oLN/ftX+5//413ns/uf+0LH/zXJ15hFXMX+xn2OH9o/2TnPcfzMMut3uPKcpx/6vDaJw+Ev8Nddw
FI1DFHb/W3sn5L9RshMcjYVuY3tlFvxfn/vDF/hfX+j7KfVke8iU5boOlzFQzKH/t52P71xrYBdn
h1pvGy2YawZroA4Hn3Tdd8/jPy/7/jLsZ9+/2v9chtomAj9LMqHxcd7vQsepRJs4jcB+NO04Q/Ic
KwB3mB5Ke2dhnDBAGaTW/uuLGp9eVepcUTo4yNyTq8Z8NOEZsypJwrtIyDgJ6vaHWw9HORKkC11O
KdzOPgXv1ln5hbl1HYmDM7jiG4DPXY5LuBL3RqddGqnxEgJ3RVr2DAvi0hv1m654Q8/36Db+XW6W
ew0Rm23XlJi1h68/CHLKTx6fY7EQsJ83hX0yM4qeRNrBHept70S/5t2YBIAP2XPYNMG2S+EnmCR8
0ZbmHzmziMd8JmImjwDzj8X5tKibDWCpO9+ubkoaTQYqPwItI+s45TiFtH7Rhce2IB52kNdGdGNS
1OYxGIC2Fs0UUarKt3A40gXgydU3H27+Ft5N+3/GhguklolfcVqS8zL07oQSwAKiZFHWW5VQ9Mj7
Sy8/irbamCq6I5vgGsoTNCD7wuQZ50kCo7o/73ARkfhCAkuxTx21qUjNCDWEVYRzObFaMbTOaC7g
9y72YM6EItZEJbh2ZfkUsg9y4uHYj/IiJHkocKMn4CYXX3+sP5uRvz4WJ0JeYt1kGZ+3F+8+liZt
08YdX2+NzFiMVKsX9PQrVFYT6knRXmiS45g0Zp6RT/CGeW6k5lVjHiIv4FSiC6onMcID6Gdf39hn
Y4ltFCc8Dqs2pYqP96W3TqFibPHbhBUmU97eCbSnry8xTxrvP7pku6Qb81tH816Y1uklRhI0USHU
lJ3XKSWgdqzBdtzVpbNMiECJdfFPPePDsvR+ejFPp7E/VzQxHgCxNR3O4x8/lAIfNkZZQK2Os0xq
3E2T/mTL+LZKI7J5p40Y9SdfXLcccgJVgcS8NhP3aE7mXsuTexWGtwRiQx8HZ+KnN06HmJYavyTw
zs7TledFeJrl3s3P4pFNRtkSReBvXN89Cm0EOgrs3uJs2sn2B4zAt6+fpnDmnebp80QhrbMkwKvi
Px8/HUmINGFiRGgIY/DLpk4BeW56Hk3rMROjve9b7yz0KrxCHO7WPUpB8oicTaAcbdVUOfSHW204
5qFuXuGiRV4cuWuDcw45JuV+1EHWgDR+9tAMnUUJsPGc7JnVOPrRLoN/BkYa/5BoiRCpaNxnovrZ
+ORPCN7HzPEJacjaGxQNT6ojTTyrPGddVRltQEHXqmI8u3fELPQ4/Xva/oF/MdjNMVfQqaI83E7C
ee5G51fi4UoaDFDXABQD07kvpIvOILzJs8km1m0OSahfosmUiJntaYknaDGCVIJbpsA+UaYWiAhU
etarDSv+bzZBHOiTZetFaHFS9Rxrql4BXgJ2Og6kdnQvMYgQEnRvejtFUGp3w6yrIMV+0BB2Vumz
ruGGiJH10SfNqdlp7XDl9OTA1aH9JrHV6B66QiP3oI85kI6ntWDk4PgglCDiT4K6rukbhT+jNvrR
hGd617ekqQXgXvNkUYqHIdKe88g9r1V+yFwi7Kp5TkuG4h4xoKH6n4iGVOHdqsrc1IQeknB030qQ
25GdXsZX1CSLNSLfaRHZFZrBueytx7gt4QuSo7sV2i1HFbS5+sBgiHt8ghHqms43lyDqjmk7x0l1
JCGOEQn0dXBNgMGDonjr5amzVANHv+bSQL+CupdS9NCXCVldABqj4th4yJ16O98PBbmeFE2dTVfc
Z9qjG1WQDRlgqmppMyOAiehPjB2S+lSPX31/IHvI0xho+IIlPCSiQPL8Zejctzh1z3O92bse9Rl4
F4NBH0xNYGHttRk+mmq4mXIPvleItHoeXmPVUcFAGAIz7/zrl849Of1RM9OFtNiwWLbgrHk6hxEY
5yRdWlfbpPSCNeyyX3GvDmYIjDon/i5PrCu/uCkGnWYqWR72GKK8CWDWAv5iGwB1MPB3OYBGYK1o
kMb8h7AxD04zWVEjDyHKztOECR4mGEZCOeOjbqehhWRMQ7K1UDjUFkbmNsLYTDZDniG7M5OnIWqB
GfuCEk6Xr/yO70UPEVo0xn3fmu6itoIXI4BrU9csK8QXghJISEoy8x3pYE8Z5RCllW/gTEnVy/tz
249/tRHK95bAkEYzniog3osxmW4FKKQwDn+7OK7HftjFxaKyblqldkUGwsi7FMOOe91prnsRq+68
6r0nmVIYHwN46DZKyipHnlD5FO2T5G0KSZwJefFC/6aVRAeMBcoW6IKAxKzEQLnoHCawmMtCzdEo
VXv/9RcqTk6z/3yhtjQpvPLdGubJaXb09UFOOJa2pVU8pv14E0fasnSOos6ocNIFoZZJMEnrHIih
IRP2vI9zKC0h4oZewsGkHFg6xIi3ya+v7+zPlU+nd+lK19RJmuVUdrIB6jFwVHnbVNvWae4q6m15
hUR6L+fUZdvFhkG210bOIkQ41MNEnImNuL8KGJooAtIqIz1zig6ZlZwPiF/AE17imP0BtzbnO45X
InOK5eQTC6N3P1oLBzD1UMXEGR90UKi0B0XwzYIsPluQcfRYgsXYtFmSPy5ZugndH+VqtTUm9LgB
LMo8Ii+37eMZRUpQGzpfwhuo9dr4Ee0c02ceP2vuj5Li67LlWDwG3eXXD/qTEWAZum4Secyu5K97
8qYaRKVOt3XK7CuA4sDDEuvW5/ADDuAq9IqfX19PnBQ05iFHjLIpbQoaDp6d+SG92wIKF8dG407V
1tfzt9yirF2b9oFa9XVrqENixvdeIagRQxjDe/31xT/5sFzb1nVbULlhYH28NsngEWqunkGljcDo
u3uN78BV0ZmFy3BhkGDz//CVK4NcMjYqUhhs+z5eUfacd7Gb8JXbxa86GBZ6HeAChJs9NWrtSphr
g33BhiFZQG+7mJJtTcoYC/qvRvAX0vibfdOnT8C05nO0bdjG6WulSqezK5ch2NUHPbvQUnaGxGtZ
tXsRgfX++nGLuRx38hIrw7IcnUO+xcA/+fRwgiE4kj67LaT+FNNhiPr8zGQmmRzt5yRTUJjJY9+n
jw4F8WYId6SROsuvb8Kcv9S/bsKW7OqpGtpKng44UVbTUGm4OKuepPjBgADWduRx7qy8EEtTEfIR
J8a+VNZtBNcMC8aDHWUvGYnTK8dAzdxFEUpgerf2qO8Lmi+rshO3sZM8WoJGgHSjgwVa2/dJVqxQ
rE/EXE5Jc0Wuj70d/GQDOJKJMqH1bGosKw5f+9cf8rOpRRFmRCkFNdrfp3rVaoWT+QhN/MK6tQMW
MmiUtyUy4ro769s4WeQ9ichkQb/hzLtib3CnRoa8h3shmC5yUWbf3NJpneHPe+4q0zL+1Epp2X14
z23a17Lq0baiOL1p3H4r0Y7hIcfekj/1dNgA6SLKCZtvrjuPqdOv2yR5h0MPUyxilY/XBaULmo3k
pW0yuQejzB+pdn5ziU+Ocspk5uIdUi5F95OjnK+iNvGmHttArF04OYkDVtMh+Q9s7M4q27ckDtOx
MPdff8nWZ1Pnu+vaJ+uH7yKtZGErCX8m2sNC3+w7+aPTeQR64UCeFcO1ThZ1qAQ8gvatUvKiDoVc
2BJ5N61a3Op9u0aVB02WVhKZAayrZQIUyolxqJgNrBrylqlJLSKvXNVzECMr6F5L/efajt5IK2AM
WTh9lHfZyvTBIANmQTJaPl7HwvGXYqjPy5R1zcvHjRUkT18/gU8WUIUxl62nEnN17qR8AI4rA2/b
8iprvKPJcN6b5YWMguuvL/PZ0H1/mZOhi7YVZWlLdCOlmZs0w9+Qh7fD9NB2JObitVMjFtK+Nb7b
IHw2rt5f92To5knlhmx3eWW67iqj8DRgO0ItYRfR3svAIjjVNw/003njz/pPbwF/9J/V+t1q3Nu6
EVhJXW5zGKcGYY15E9zRKgWzuBXHjDChTGWXtCDOfZX/GHpzG8fFrnPoLtmASb9+7sYn5wsM18gF
yFiQ5h/f9fu9QT+EYa8XDPAUS17b+Q0HbnbD/XlFnW/ROtisUu+okU1FP5aWY2UjGNYddtOjOQzL
eWZrYo6/DbzEIqo2sZHOzQ4qffX917f62Szz/k5PVra8CQcj8DFYjA5ROL5Yj/53vba/KrXzDOqQ
Oc8USoCtmP3p759GplpjgM1YbDtL7rICaHqjUzGIy4ukya6Vpm6aytvZSMrN3vwVSI41IzbiOuaE
4ZyXkb8uymGVB4p8BkI93cFamVZ5K6vpdqx5kavAuphK6zEFe85K9Ta/SKUeHSvr6uuH9VfZ788n
sZl2dWEC4/rz5+9GGbBXqhhDyvdaCIIokkepFZvCwOjgizMi6netFrxlxADICei+HJGCIWuCGOZj
0NZxidFAqo1vWmv/VIhPlgpqkHj2leLWlDqZT/HQWSouiGC1Ch5Wn6pLog/n8KQakVNtX8LfJTN1
ZoS4CKZNEgGnmhY4Fu2F4/S/I1w764psDAmO37CqYpmVXUfeg0nSQQlZCZmH3QFNDyzKASKnUjzY
xYNfY4TSozJbdBXpAl7+rLX1bRZVZOJV/L++pe9DbKh6R91kaGgeuyY+89h6sYvwxRFgbA1IN4a3
6w3KGg1qW/EsJf7eLOeHCzsle48JKiKQCyfhOmkBd8ek/3RaQWaUtsF23iwxqiKFkHvVQXNKo+JC
RZS84moDCv6cCAhjk2ro1Bp93bEMrGYG8kZ66coW2TELyUTqPTffumBDtTZ98tqGbl12F0QTGWKS
IDEA9xEmuKjfpaV+NQ3Fua6oznXJfuj6ndGVt4VF4MxYsTmyglUyNCknj42UzSL0jDNTg5Js80jz
ciYPIRJIivq3LyVuR+JGq/InfII4AzfYxhdRpl5tUWyIGOa7IsFCwxPSk9EDO5+EiPZHOqmOuCs+
YKj4de1IRNaE85mH1e6Zh5Z+zwdOIko+YKVaXF8etiNSwqvS3SvSGTdmS0p9dgPO/Lc3mZcsCquy
Ml5tqQEvKruNlxTy3ml7zN0PYnINbO/lkx9iw/RV+tB58YWm20ektFA+rMBd97CPJ9M+mrVPdDFo
4JTuQu1pr36nXoc+0QHOIdj3GRS5Q54MHz6ust9+7V8YKS3TOr4wEXZS2ySQ8QcxFvAxKZCv07h7
KmXnLkPo27UN1jv4KayIiOwguhCa0y2+ebU/mQgd3eT1oSvnUtI/WSsH1yPipjSLbYhhrMihD0eE
yropnIXpBsXTlZ5252b7QF341pHR1UsDZALIX/jdjcwXOnmZIdoLR9iG0Nn+nczIAL5NN9XHYgvZ
Nlymtn3kGHgkhLuo5NFrAwBXT0QYLGFfIuEoFtrw45tH8cn2jLfPmvWo7PmZOz7O1zZIMS0KED0a
vbwOnOg5xzFVNNad6Mp1kHmbOHRuzLD4idvgm5OW9cm5zjEcw8R0xvZfqpNrW1WQjDElU/IgS/wf
McdnikxkK3T6ld4OT75Z/M7Jbq2M+ncYGrPp/kg0NmlyLyPYD/TAS+vJqJt4i3PRXSeBREhqkaqM
uORm7NTvSEeHPsjqJpfETlHK2Hi1uE+M8kyMhruSSfvb0YpbfUrMI1TVGw9PK1k4xN1kkZq1nmdV
SWlVaHLPQNqG5P95hrcGcjJuy8g6B+6UbiTIdGeuin7zzXz2dEyDxYdFlLbWn3Pqu/VndFKYlq6P
HLVIz8Yi+gkqDkmxpEhc588K0UEqy1tD0gscpx+Trw6EbpekGq/d4hgOZrgMk+A14aF9c5L47Mak
zlbWpj4waxE/DhmrL027abEmpXP4SsKpCIg1BhQEr5c94X3fPIhP9s8IL+cFGIcJFdyTBc8kxKDt
8yHfavDFJpGsq1JtsDR/1+abN6qn7yJLKmd/xxLKOD37NYFbtlHV5Vud0D2/DdFBx/dxFN3GsXZI
a/8esut5C5cEJ4J1nlZ7u4LnG3+7wn/2Rqp5/6RLsNIAfT4+3iyOEtcc9HxbVAJAJVmF1VBdhdZB
4jgZ8duNxA53VcO0HXXfFMs/K3Shk6J3Ox/JlbJPvtsYVAiNAZGD99Oxs/rD0VA5hNV03QlxmVvQ
od3kd6altySufXPxT04wDtoFk24mCou/qqftSOdocNxim0h1pUVgqaw2nTsSxwKGqmbZt2apIEHo
34jRPv3QKCaUA1TJZhd/MsIkFLJcs0SxtVFECkt/CBNvHbWIQUMTYCDSxaIU0KhRAWEUfvz6Pf/T
8j8Zd3QDpeM6jkGbQj8p9cRsVWqZBWhge/lAEUwRiDFeUv686ir6BVYtX5F13Kv61vV/+Ea7q0lv
lpO5GCWdvEHryBltr0fsPsA032qlx0iiamPVEXTUe2Wyhg165apeLs1dEbjGpjZd6uQC5EZhGBun
I/3HYkNmweXLpP0aUHEHm8vWRkbeclLGMizEI3k97Ex+FtX0MHjurmj8DYDMF1FXt3YsX924eSp0
AtQaZ/wNWUdjcro041aSdVWTUpVG+Wo1uewk8pEJ3JgFrxqAhQ74sW3tiRAtBozGis1eh4if7rCk
u8cNkZa4Mtv2EZrFT6mb6xCZ5IqQlNuvvwXzk8E3V/vQzVB9gQo6r9TvZluZWKpwB49JzSYnIk6a
h7q0CGKs0YF15Lpa4FBWWpRuptjb5n1lrIpE7omV6JZCq58aCnaYDZyjXjTV0qm0vWxI/hW6fK2m
bEuaTH5u0Mn1G9YTvW05G/TuJWSmHcENl5yXXoZi3soSJ75xaPGE1qs/5niwsZnMINpkdJYdgYWE
5tiwDCr7mzn9s9MOYX8G8QtUPE20PR8/f+ODaIwrYpPJznslyOsQWwQOldU9nScivhuavWV4oVvj
M+lsqKuVuil07ww+PCXvC6NScArTVPvmtj7pqAi0JAhmXKUUGsqT4kmSDJJgFMl8lNrseGvzoh0Y
6B7b87GmEOoL65XMMPixEnWhwWjM+rxbOjSIYG56v6fYPJdp/tD1dLTHu4Afn4b6NrLEBrl/CueW
R6nHztao+6dJt5JD1zVPgri/xfBQjjjnraR1V18Ptk8KGPNuzwR/hnYEKtzJhIOGxy8himZUd5st
UOk5Nx0BYjrZy7gKo03cR48qwY7V8cxFwik6ICBiFps8Non5EFpkblJU+OZhfzIPCmGxC3V52uh4
TleevFVl45IptG2psyWGtxXhLNmWTCyBYPDrez9HKAAoVXbflZH+Lrubug6jzqKrY0G3M+Y607sX
EC1XIGUX5lvnkLRQi+pxXAv90JMuKQLOHY3a16U8S6V538yFAaf/pqn0VyHr5AZO1t2SomOQ6kmO
VrU9IAGf/ROLemDyTwl1CuQeQ/j/7dbm4yVPO5kObt7ALmM2wG53HqFmijMW3Lz+ZqMt/prc5usI
y7BZZZje1Mkxw9dT1ZoRz7bxyr1DohqeLh6r3h7kbFiwFNbF4dHp5V3UjA9pGL3gEt1Zjr2Kyq2r
AYpL8nuZhEQH3HRW+vTN6/DpkzfI10FjZXAgODkHAKVslSMidl6JdnA06D9VO0tUAOzhFPa0tQ5v
qHPdq2nW5kd4JJHXzllciX8kjX5j1WcpOVxu/frNjf219Zyf2+wHsgmJYEt5MikWpGSitvDzbVlo
h1laXDT2BkkzwZHl3jLBslcHUKMzhuiubMq9W0dPeX09qPi+oiL6zd38dWo9uZuTxxRpWhgE9GuA
eCEdAHlQYbGkgL4OvEM+qhX5ZPdUCq6QLWL7rjZBmO9Ikd6Wx69v5NPRBEYSSRitKXrdH99UP7MH
ou7cDBHTazAai7Y2d41YE9KWiAKzBV1tBA9fX3P+bB82SfNnf3dN8+M1G5Gldt/Z2bbExtc5xkJ1
7aoHMVPjqvz/u9TJy+LpXkntygGhDWox7zkLeA1amxvj2wbYrP395FNJ4bK6wQZVJ3OeabVFqRDB
bKeB1WtwYJ4RcFE1yFvLFzMUlxZBA2TfWCl5EcGZlpZvYTkeY2wuraeoeqVPeuf/HGy5MacnNtdg
tvw7rSOmqiHR++vnYsx7/7++A7SAFLodw7Wdk7U4rdjoITrMiAKVxBQWoNch1sf1pqjJXWAS6UtJ
rLh+DLSt3dlET3nrMeH4nBqwr2Zrs1wlgQdkp3v02yUWbJBOKMkm3vqkDyKgJNFG87y12VJoa9tv
Vt1PZ5l3t38ybO0+7lojZQgpSe+QcnO9VLE4dl22y/R47TfTN+/JJxechQPIvSjumObp3iWIQj2r
c77drm4PyLngOm9iEiJmp94I7UKK79STf28s5o0xwhPm0vkQa5+sYVauekiVXLL3242LU8/DE9ER
Gar55TYgYraY8Lsb6ZUToLfq+pswd87sOWWxe53Mcf31iPl0omDJwV/CkfIvHUE00odMIi/b5qNG
voe8KBzrovIILTVNMH1yldIgyePou+Xur47MPFn8cdvwLCzn9LWqEashauObDkcOrEqla7BjwieO
Aq9dbuYrvIyrQv6gwo8TONh//ak/28m8/xJOFTPE6HlZ2LCcsWs/FiWnrpIqfJxBUCz2rWGTwTFX
GXR71bnA4Tj4FfXu63v4fOj973Fw+qrW2qBV4OYZB315aXqXQfTkTJxth4oAaurPpFx+fcFP5ud5
YnDQ4UsHZc5J3WCYZDwUGWuTlo1rYqjWHu+xX4H5ctpv9mmfXkoIFNWUxhxOzh+XAt/IhZpIxd6C
9kG4KakSmLugjtexZn/XbflkAyDp6ikxa2EM2Mofr2VRctMbjylvJE03wB7Khj1Z0i5aocQiEYId
FVjFlki6LMMBb6VnZVCGCz8Z11lj3yZd9U2V6rsbOlmcWquwen1g7S1DRX1PsUkjgNTpb77+Oj8f
wxi32P3gGfvLMZagNlXhwCvUxRiAXaLO9Rz7f6jHF6FN7ifbkIVDD8Ux8h9TemGQfDhnzn9zF5+8
yLPbBty1A7taWicrDjpLlXojh1LCC86qENE59JGcpK+RXMeyOcR4DUbU974F0MKNvrs8tb+/lzx6
mQ5HUE7FguLgx++/o6iSaRFVgaFO+cAGUucsJ2KHHl8jWw4pCKiQcYstEcWLSfCPzjZ2NZuxopQ7
3yrvNPPW6wDX9WP3KArprKqaNlchzCN2Fmu2qkwrTcwxOyXkROOyKZ1LY/JWOJNR6UyE25YJje05
P4Jxvu/s4F5LSCsa5kT7Mt/FOkEVrgtpAEFkM95msb0GJZxtctM4CAkYeKrug4AsVIKqEzO6KFoD
tq91DE3vGusXdXYW3kIc6pKIab8loNSL8dHFFugo7D1xxT6jCu+sFE1yUARkR+gvqWE8EAYQbA1h
UX3yzb0a9NciOg50tLYjnJTaBNSoF/VF3howjZDnt6NzOyIGXhd6dgbgF2q8bZpbfzhPomw8j+vg
fOobIMbQPto2CQ488Z9VHyHOD25Tk0BYDeTLjohM/TyZhl9qK4zo2dRkcN2V14mMK9jVv2zVuBvm
9Hw5zjBcLXlzZDifYYNZAsKWOetrpIp4hTqLQO30xSZxotEopNlDTmpLZV4VgeWszKR6LQdhrMrA
LEnrdA6yavayFtplquWPoTfwyhsU/muENGrA1lxUqyEHATzGj2VvvWLcuDWFn+xKM3rCM79EmCWW
c2Lvwh0Jw+M0X2dLTQBpAe7bJZDJPf5wibjdXXDkaSK4HEPr/mpa+btsb2zNWbfxXKIbMOurFtv3
NIBtzXENl3mIQdobdu0E5NJSr4148Eruu4mTOWKD3aLjXoQempBw6gi97TE+J4gYGQOvWb9E+/jb
04aBlFP91U3VfcT5KxutQ6vlv4rYu2i66CXxyldtJ8buqmqwsufq2Q7Dp6C/C2gHLmTG5fyQ9cy2
4b7GNhFQYt/aMWOFy1rgi4AP1HeRkndhzr/oOLm1rLkNNe9Chilk06J7EjPAEY/0uBpbFNVjLA9M
wMjKkUOYBe2vgu/I9ZA9miZZtY0Vo60YaTnGaAzSiXRyVAfUCno6kGDeb8bSuo29swb+JPgc0a8a
V+yHXq8XKTnEB50qHAJdkiiaq7iK3zghR5tUMF7KFOmX3pHwmoRPniSlHRpzUlb1yo0TtNfAFbGS
+20wUZxAdaw7wVsxewi6RC610rpUKRoUfxlmPWHkpWUuJF3nBWWl29YjjLyr1qaLlAzxDPojLXtU
WlTBIu8fmqwlem5c62N8l4W6IiQIKsvA8O/dulnIFPQ1QdpneePc9uZwk5nidrTUk3sBlhHAGgNq
JqPCiKgWvS0v+yJ7y2wqSMTIvLpwohonfsuy/KBKDPcj5RXYljWUeXPbyLc2SdcmXS5RpvT92/78
j/LQ9GjCQwcsOerNDo74LaiylioQil/R9D+Q/yIILlOxVNV154O2mjWLcImk7xyou9+H9Y3VxJhI
8D4HGfhBP2EIDGl8q7mEFjaoGym4XHCmQTeQJO2yioPLXDgH24Zj1ekED4fZUbCfWBkj+SSZ1161
1UWlUogyRhZREdVXzOK7Ih0ZlkjKnNR0NlPS86gBhvIpx/NSo6jn6h71bAQnumNvamFBta2ujMhq
lt2duVMtlKu0rY++U69twIRp8pIMvU8SegovdtpOlU9AiJ2KjZ2k175cDGi+VxTVxCI39oETn+U9
L7FwO1CQBiDcXLvoJUOo/DV04py3L4MizwKAj7L7Z/Iw/PglZwL1/HGlT8Uj//uoMX3C06k6lJ/m
Ky3CHaAyYJzVUwfsQbzSe79UYIeVVbh7wxOEUw4xICAgz/pd7tTJpqBAQULdW+UC/qOwxWnHZIYB
EAHKZmOH+GRi5XJ8h4+Namxl1KSuFAhCF3XdXRVh7W7iMdwNhTGtGxsSUtjMsxXZL0H8FNsBVTFZ
dZuuBl7fQoUaHfesi0OEC/MsMwwWKKk8Gxj2HAIlTXZA343tgBYcIbAJmH0G2Q4Uw/0lNiaNcISl
TzT9oizy42S3467ohwvYEkvDHHve9vjN9325iupqjZSl3/YpJA3pWu1Ka8nq6k2yq428hFVSc17O
IXdSlHH1gxZa/QKrYwjriO1bPTbx+ZjGwGAT22Xe8B2CDUsPljYvuIdKYkGurTG76cqNouGzTKJw
WJdmb9Bcic4Fq8rBgX0RlePvSVQ9OVvoRvB7g4I10G00pv2zIhgY0j9vFrV2GjjdQ+RZz7mWPOYx
Ym1TjtkiJU1dkQbbMPx8nl/gZ2+p394Xip9ImIuMlJfPLH7Z7soZZguUPlzmvYJUN0BDE4Ch/Oq+
8HT0vVmYrBxiAja1Nb9uq3YgYSGqr2oxnkd5dGbECIFFdu3KEQS4y3RVGTb7ufEcpo2zVlqwdrCW
Lgxlr3y8ILgkoDK1NZar+iV3rWCd0Xyj9XWjxdZDQWNgF5nBOu6KX7rLitQJJmTRrgvRtsvGMPYJ
i1PnGdchkegLn7WSrXP429aQ2QRmwQyTeyx0QDLyJn7BnBNA9zXnMPXoXHUWxyOSlXbYIhZ9oUW7
3hXPgzk4x7CpGdNvqPQD3EZQYeo6QWDn1uMWDc1rZw8EsJPrvSomz9z34QSjzxpJvHZYHHWq+46+
oauNkrqqrqOg2ZgRhuUk5Wac2Caly9xzPL8fR1ImROX8CtJwbwKUpVWzwPU6r7BrSNPwMh5yR7tS
IOYcB+ZVM3Lh2FC8UbRMKlN/SjMPTD3S6ZWt4ks1R961SXGt10DQRxNyK1CUx6qpHhor3YV+dtZ5
6YMWMovUeXoUfX3n12yu4qFcj6O3SnpJRl7I2zR14abyoIO4dnRnt/lvgCxkYEhQxh0d022qF7AE
Jhj7ExMrQqYzT0vO4K/r4N2PIgvGQ+VY+4x+51Jm7i+VBEuHLwIzE+ScBmFONXZ3gU8uley2+FhZ
qGHnb/QEcgJb4Vk0ay2trEAUbhJ9bQf5bzcdbpM5ViMd03D5P5k7j+a4sTXb/pUXPUcFcOAH3YNE
+iSTVqJYE4QcD7y359e/Bd0bJSnFK0ZVT7oiSiEaJRJI4Jjv23vtifncqvI9W22A1GzVgpRsrFZV
oPKxwW4atwJLuUwjwLHBijdfczbowWh23hokTtUBD80X+VmYpnsr5rkjnfKIX0tFfNZ9fNBmJjEX
rApqtz5wVPbcVJ+zNl2o9KW5EmI6GYQVrZZmSjlkt5aHI5wxl+AmQBFVlVJwku3J9up240csrSMx
sMpwIPrnJikT2Re/Hirqa9GLbZMlAVa6Y24Dnjff2knL0+lmxKfjfkd6EZPNOPXH0E5eptYag1B/
sSsnInsqv4aLGeSI1nRszgfVx7Q2KfyAagGe1jnw4T1/PSTfup7WGo0Hzu+hY9kFXFeseyfrAoVU
dKWKzFhP/juXZw7p1HAsk6k6xzmKL9U2HDKrbntyqvceC95OpT6DV3GK0b+tgFRfO1FIW8x9Mf3w
oSKHg9SZL/DBnRXOT0qb0TSjuzv6TXoc8+Eo7NFfSam9Q9ySYDtDzkn5CMjCbbPXrdtqeNHcuzA5
5elaqTVIM5OBvF9N5W1dPRbhE/EHs/nF5LEMiYE0y/cAV3Pg/s4nRbo2wWCrpPosJpgZwsbQmdL1
lWsD26Ukasoc/wzjK9yUjgkSR+EbV+7GkPm11xfEjHaH2I0O0nF3mX5I2pbQ5nht0p4tWu/ELH+e
gMlhjjiWvntqhSDwobiZxLtUka8puqMTaqSBprvM6Q+Y4+HzMtR1qGVQsUx3UzrSnI22iZXQFBHX
hhlB4zT2bVJeaYa2M7nZEIPQKxQHQyMFGo5kH+9cdl1UFtkYu8cMfHlhrFSiHyvDP7VQmcsFw5S+
MJ2ybdW2FshMjRkVpCqrwmljxem2KoBR2WrTlPg7Q3nKTWDIFjHRlvMQkzOWFQtOTgaUlPYhyMfQ
tLb9sAx7W2HY+xRkZyjbR3iqbl+/kJuMMcy8kbZ86AZFJDBsxywMTHc4eSo7WnX0kLoJgN582fZs
5nAMZhrMkGxJCpjvaYZcdYLRS8vHQGninWkOp74RX/yuey784YGlzTUu4Wpor80oPORRhoguDfy4
v7ec+oSOYRtZ4hzbZVDJQ8dDBmXxbrDbvWeyI3a8ewJurhNhfyjI6HC96iit8Fk1+YeMh5Ug3nea
Zz7pWJ7Fu7y9Tk1aPjiPynk6hpG2z5gzQ6G/x4N11PXxERkSsbysYvzkkCn3xQ/1Q2ObuzpVd2Gp
7buWoDnmHWcuGY28IPUoPNMXCWPxudK9JX4A7KR3nn21nmN5TSAr3LPojro1UxkUK/dmKtluj3rg
aNoWYOIqUd4ujcwgtKrNkGMTMgnnYSycHETVmXuq4Z4OXbfyXBcpURE0WCQFwFXdz4LGZsyss0C3
vtriWNo10anOATkDvd9knwFaNxp+i9Wn1Vlb3wJ33AeWVxF0t8jPFj8dg7VnbkZDIEWrT2nF3Otn
xUPkWbcDrEkQXDXypD7SDuNYIWx0txloUcAl62meHy2fhtW0C/1qk/c6PDDUdphNQxd6qPNJ1sVO
n0Df89bzXmxaohjBVG861HNpaSFGwqDoauuCwhCt7bWt8SahOloDlB9BsjiTRlbKY+O629BrDx0T
QkMjwopgtUVr0mS2RuOeDSM5OrAshEmSXSlOTXrANHn0I2NLKCQZwNoudIt703QfFTvrhuyasdXI
F+SIrMY6SSSBhtbeSjYjdmmzyPZFPN84FUtJJlt0JjY4XJ16O2YTRrGQObKuHEoC3cFJ+71DYFdl
FHu7NbcztupqpvJhROt+OPb+vu/Bd2L3Cmn/etpHXX2FWhosadDYGoKGFAyEw5tElSuYpAjUxRot
6XqkJOU1Yu8k9VZPk41+5ZEBOPfaeqG90kXc5SibFuzRsWnY2FjVkaYQxmdtjXN2NQyfIxYHKcfl
QkOdR/6C/KTT2NdWz+1IrdiTG9XJjR2rDY05wEPeVpj9bgoFsZoJQLv8KrGeWx72kA891gVLbLl3
XTPwKFSkodqUvKM8JnbjOsrGgB37Ssjn2QNCRjZB6+yaatxWLJ9DIjm8juQOIyNs8j7rM0oyrUaS
GLljIn8fDuGOyLVg6FBTDPMxJwxY56oBgl9pNBas1CbAQws0MH5LQHHPAlXV5jatvVUiHYQiklpB
vIZ+ECWPdim3KjATdRwwcmqOvqmBtOIV6opdkvprQ3HlY/IZKsEmtgaEKjZaSOVoFh+Rsm3AFW6a
vOaauTvke8953tzq22SmpaOfGWio+XTrJlfIiOxNX4gDLwyWJCWSTWO5A3GlhOCH2KKPqJDLHOz+
wYx5Jx4KuxAVOeltOBDXvV+AI842PseqmPS02qGNkwZN2bE0BGNXGvu4KrfQ5oBUrUMFLbQuVw3h
mRba0yWl7vNsgrImFEAm1PXwmIfzvVF89CYDdM16kBiEQw2ow2kwfd6qv9a/gTDucZRnbFVJalun
X/I+2sazvW8KFkQlVRczXetxvo2mCuYyWD4wrganhrZ2VUQjcndrXQM9yCDJchfs9KpYjH4bF0m7
ImZJmjGENz3wJutYgf0t9X4VTs191hYslQfitVN9HRGhMiG/Tev4KpXqLq7FTkDR6a1hZ6fxo5GT
wSSMQ0ecR19Nz8pzbmDPHeKuXFXEs3MbbDVE+63F0jZG66vvakPf6npFJxvjcs+ER9sz7OJdYxBy
MpOq4hdrwiHQsaE/KtVVprK9YxKZAajCrTe9ygMDkX9mpSysgDX4YbAMoKwyr4xBCyyD0dJPAT6E
uBMQ6yMjh3SmiD4qZmL7XBPkznaYx6Mefp28/p67k5WFt51DY21N1YalIuxZHs0+Xg+uvZGM65vK
izfa4NzZ2jNmtKORk/Mr3AOJhFdtGp9yWm+yZ7y3Fj4EvL8BLxphbsXWSahkqHorohrxe3ocmvJh
nNh1pamO5SUL1Oy9ZC4F42Q6U0Q+1aUOo4idojbtTStGsP9nFXnntB/XEZV2GYYHKMZ7Uk5B/KJP
Hq0NIRdQED0q0IB4Nv6YXdd6dKoITmOPc5u0xsHz8v3QveRIj6ohv9FS+46F7iGmHD0M8aYiBsXv
CzK04VFXwJNbGpb1KUvnQ5XoZ+dzUo9nncsmmQtHUpzwqG5DN7phk637E4uleRvdAGQhR4I842tq
+5/aenxU3QSRu98U7bjrQc6ZLZhRcqVInkBHPQB/BN9G8o5n3mszwVbs6HuCwwYz3ggi27qu2ibY
RE2Yp8nMvj0Z+/u2qZptOzbV8fsfTapXR09PHwajrLeYDttj7Ef0G5e/ff8yinKSDr5/ffHjbz+4
+N63l5kL9e8XnIU+oif76+tvP/7+79748bdfJOtkAU86Bwpkw8mX6Xj69rfvf1x8rwpjPGPfftx0
FB2MpFHr779jqZEq3fev/+PrXPyKJYiIxES3v/j+D4e7eKl/HenbN7/9mzir9cOMQPH7t7797V+/
Rx28K2WHhCZjtiPvt7bs98Zo9zs707or0Td3rYnXvCZaaFWF3ddZGx7FSIX+982k1zpnC3YHMCHi
bvTNP7dyLD2qgQvRlR1t5+AZQwAL/Fpp9hsqg9c6ZxAJF84imFpEfktr9gcdmw4xQ1RZR3BHk29Q
4K8cfQBblT0l9rh1C/U+7ulZqgY9X+Ribmg9HnLHfcvE/0rvnaNjrPAsE8i1d6F2KFgHFQU8lp0u
Yp8NJzu+uvY/6g15p33x0JPERCDXh0yPyjcu9K+GSDjIOBYQBgm8Lbp/IUKYq3aIp4beaDZlm94m
LRLIMBOckQaeY0gGjHVaYjMzM3vfpovCe9QJifDooSw75GGuHpTqWFWxnc+t5LYvLFxWBSranCi3
sIve0GksPdMLXcsP7xdO5s+fWKUV6DdcLhWJRYdFch561hvarVd61osMgruCYEKsRxc3hVROncFN
KQly706Fw17obGoWsXPmGwd6RaOD7RJboIGa2XK/ic1/uPtyx2+icGQW8tKGOjwMqdS6K+kd1a08
scZ7Q+vw6uGAATpoh6FxXOoMFCu8JrXQTALXCqbsei6LtT9D0NwvjNrfP8CvXEMfMLeAQmJZiPUv
HuCGZLNZRPT9S8XUrUL2eCDmYUra1t3vj/TKDeEL1JLoEUF4oaj5+YaYAETrFQ/GboqXKD9K/6Lz
Hv93x7joLEsxQeTyEUwkOOMyKsJYzDa/P8TyNi/ua04DQYaNcwYR0sUQgOGLKXrQil3n66BT4y9D
Ze0jfdbfeOBf/WBoky8uJQeQw8XlGmiOTLrDcQpXvR/y5BOiovPC9wMk8o9O6fuhLq6aa8mhtivk
D1XmaSuVDuvRg4idy78/JHDJvh9nue9/eIy0cTYnt+aUdCjYumveaXn0lqTx1bvMhgFnwrDxbXFx
2frZaRw/XCQzLsGUodjjzfwnnwyuPh8Ng8vgcyFfqbzZo03PadTEd7HYWIcF2WzzZ1b1bwiOXplu
EG3jFwJsaXNKF2OoPvhFxgCB1EtlL9E8rBUGbis6QenMXeehhlCv/LdMG6/eeC5yZhOdivGLrNlo
QtJYa7uAQVQ91IqG32LOMjMygoc3vEmvHQpLlgmvhOvpXhKN50wA4Ukdbjzln32N3aI0UDhCd0pK
5w2NzyviLX9R8AFddAH/uJfP7dhltl/qZIBmEOiN08qT966St6l8Q9702gBhoTMD5b54YX8RqhlN
6Uh7WPR5+RXA8s8LCjp34zf8Va8dBncT8FtcrnxWF/cG9fLckxTnd6YLXbGcgrqRgQOQ//fD3Wsq
d2gQWLh0m8UXptqfH9q6mBjsCo7TtosFhxoTxyLbqszGM84QEGHZSeoxuVccvq2piThf2bsNlrkT
fU58HYZ1wz2N9kAQt/nGo/jNv3A5GvuWixwUNSTQ34shRbWd8sKMm7WnvEi4piMrco4g2lb2VqN+
g2ARxKONxsSh6A1GrX1OaRRriU2HFilJRh6Yt7LqfKUEAbhltUZoeOwTazWZ8liw4dPcdN/QOF7K
Xp5Vbd+4vMvH9LsTuFjDtFFre+2Ct5IDVhUWtnSvxM4SXyYTo5BJuclqNpZo3pj2l+vyy2Ft/J/6
Qo1H1vnzp6qJvCeYiCfPjEjmVtRdwGtotB2n8sVFnf37s3ztXmX99NfRLiaYfAbuVCUczeoFjzZ2
2p68Zefh90d5/ZxMCnwskjFAX9ypRZR2rTdxKSd7Xi30qEmPSN29gusQlI77xq332tgFkOOvo12M
JwO6kKQqOZptv8w0/Fxz3tna+0i8cVavXzscPGKxjoKZ+fmTCgcq23lFacHT5o1W3Ol+CZuh/kdn
8/0oF89RNii9dR1RoD17xgG5skgPwiW2Maz/5elc3O8Vdv9hJiudMkSJnuRzJp7tWrxxv716J2Bw
M9li63g7L/ZKTNrewBi/LGjanTa+mGRLlxpdIsLICUl/Y8B/9U74frRLFhPmkbhvR44mrXYzSR/p
D+xVT3CXe298TK+fGOsBXD1ISC9vBqfWK1N3ZoY787mPYGw8Re+XZyn33rIuvnrbLSuPfx/p4oaA
junpA70+Mn3FOh6PXtmvEe29cT6vXjoAoqynmZQBsPx8c7eFGYdFz93QlXfL/AILZWPW76M2/0cH
srBYGPzxiwtaWrNbOC6zfyaJPizJ55a06Eh2s/I3tiC/fkSwnQ1qBIvtk2b1xcjaJmzooDsUu1Bz
twuTu4Ut3mGVDNeNW/ztBSIHgz5G+oT5DZD58/UbRBUZvWBgXQ6GauL9kFW7iFhYjfzB3LwS7akA
WPz7cfbXW4ODUvRxyL4QoCwuRqRU+RmGKPy3Zao2uvsErfdMxswbz/ArJR8OYzM7OTprYLZaP5+b
b6ADdHM+MpdkpG6Tl8hsAFDHf+pXdP1D/zCxxCB5Fzh4+4bu/tUzpEwAKII8lV8gETVMMVKyecw6
bcGD4p3HrZeP0+YfXEiHg2DO9DByXIyFo1VqUtKG38kQjQ3ND0U/QIOu/PvDvHolbVAkvknhCILq
xZVMUxH64ZAx2YsOPQcNHw2Lu7ovG5Knd/oQrRV1M/dFfyrrv3+KBs4ZhiosO7hzLw6diDJLo2TO
WQyDFi+1Kz5pwMbFG0Ow+HUZhY6c5qgFKBZP4eW2T1eW1sapl+9qmevIZSzSnyrad1N5o+l0ozE/
XVtKkSfewERKbSpiVtySUlchERaJQPWJj7yL1efYxKOfejem3z1lLdeltd6yMP066vFmWXn6CC2h
NF5amGQxZHHnkyFNvte9dWfZ1ZrS7a0I4zf2PMvV/XmVt5A9TEFP11osOxfDKz2+zMxcMwdJjZDb
sznhWLPfmNF/3aQatoHMANcIqAWWkz8/p52XIOjvVL4T/sxT+jTXNh38P3Md7eJcbwQN/YKQ9d/f
08uLXpzZTwe9ODPKLQjLkFuwBweYD/vAtEe0grTv2Yb4dbxuyvb594d8ZWDHU8izyv0Mv/+SmIK6
SxeDM3DIqgmIC9mFttpFBW22mAYs6cG/P9xlvhKYkm+5RhDJ4LNQNblYzs5+G42Nnue7UeWr1nC3
KA1WOrhvW9UbTKuBSz7DPO/72QU0/da+77WzJVXpr6OLnz/V3qlSRd0RSro5BlWMInuYNjHNe4mw
Ps2df40T/46muf3XR3cRlXPx5f/svpbnj/nX9p+l4vyYyfMf4nWWd/O5xKQby6j7vxGcw/Lqh9ti
Ceb5d0rOciX++792/fyx+Phjcs63f/A9WtFyqIB7FGnIyUHg+1d0jmP8weKX9Tz+Kpfb1jb/Clf0
/sBTZlDJZkhmViXJ73t2zh8GC77lPwxK8GJc8+9k5/AvLwYgdiss7sTiKvOx+VAM+fkuQvZV165P
IKup19013I4ksOxCHP1yJqQkH9KlC5ldNY50aFqUVhU0dduRgBOjlFdzRJeUINPNoAzrXTN7zr4E
oXxVeH4SB+aADCgbES6sRtwbD5Y3t8dkRM2OTMfapFXt3jWyL85t5MW3fWJk70Rq4gieU2V+qdqG
LnbV+bdSoC3v53lmcLRCZoJMwp7qtGkcSHqY0pumZ2kKgnCQ93FL1GOt2+n7BHtDUMNFD2qYaGdf
zdZaK1RKTdNOz0U6p0c+HhmYlE/gy1d1E0RpXN36Ug5wY3wyYyx3vKkUlPkVeW2AZFyL4DAEBRDX
g5Yg8wc5x5D98rQ9izCRH1rUIOc4imNzPUHRwww4RV9aSGo3VePXW4vp71wLZ/jkQnv7YIUkPNOB
IWe9kYXxzgDKcbsQIvaNGtAXTrr7sbF6eedVI1NyJ0BN5eUkD54DVq8dbXlbWHWybyllbdG4yBtR
pl6MKMtAhUXA762RkCITFmO3xMz5u7ku7D9bgyWa5tVJCZBWDzEt2/5z68vm7JfKhlE4CHWyHJr8
cnLbrZdEw5VR9faf1JjcU5LOzn3oEsPLi03vXaJo32dF6MAJM437KkP4CZ5sHD6qpi/fKUI3kJ2k
2VPtejqK/aneewMWCjoQ2t4ZDfnctbK/HtHTUhCwlA1Nu8ruuwEWTdH2/uesp4djDCSjUY2Af4Vx
Ot8gDUXMREYAaCg17xynz+4LrBA38VD655kqJSquOj0ZCXGPNSBad9W6HeQHUS8q8DnThoPvJdrt
QPLj57aq/bVscsJ1CjObQow4mvtZhnMDURCtrmzH1sRArIt9XlYlUmA7Io+jK/eFqYbbOdTrcD3K
CBFQQiAWWBgglEQWWucux8di2VMTo9KYk2sUNHMwmUaO0KRNfeKq+tS99byeQpwzsFnMXcL5iLas
PozWMP/ZdAqZp6VE4e76Kkd41utl5X8kNzs6KBBcEI9kqJ5kJhAJJ14Wt+t4lgsmWmYVvonOEDd9
FDsvFixpIldCYMCJKgh7L0QJ3SSLSqT7c8aKL0rt6ACbBdiePpOkVUZh8QRCLrWRLtmsECZWSgjD
4gxIs990N4ms3L2os/jgFX507U6N2FClS28iMeraqh2i+DBrfG2Eg38bRRpQr0JXXhHkid3dmEaE
Slxp8qNtluY1vhD3Lh9Ue5U1dfqIKJQ3KeLUH9GgSKZvNUbRR93o/CuSz+RHMxH6tdHX8px3XOAV
7Wf+JLYed6oMMSGRDXJjDaD7Vx3Fhid3IgaaAL6pPJPVVD5NUc6Z1ZXN1dMn3pQmYsal2XWiJce6
fBKNh41jrmtelmuZPxkknz7pSdU+NOjm4HH2qULk1ujzjSt53QCankdic9wP7yJfb6rrYnYTHje3
Rt5ukwqPX0Z323daNyfkdgFkqgPCSwE6d5qfdNs+7zFeAY3svoBZcuxr3IaWHhgjspmga4wl1NxN
YvWnTMPltL59xMKKYtCxjHroTpHVyFWlzenNaIxo1/LINKYHfeIZW2u+0B50N06f/TA1Ufn4TfMs
7do4jRN8JXDk9g0eI+NohCi+10LENkRATW0saibEq/cNBMt4qqdHglvzQ8GaiGPpnXyyYvxtJJX1
x7oKSXGMyGlHY6/tdVv6+9boZiiYvf4g7Lp6SqSWqGB0wuKOyrx6ZLeQXqXKZYiVXdt8mjJUgEbC
hseqY+5FW0unL7FjdYLdQILhzgXCkWCIm5r3kxfVxITwfJwyc+Jn+WRlJrrBRHVsnhQyKl25a8vN
k6+tZdckfraFdaMaEXtLsn0/XkmviY31UKf2e08k1afMjRDnFcL2RTD1NiJLu24N52Rmmvm1NtIU
NVhU5eigE0QwAWF8Vr/Vw171n6tSc4hIHVkocp8NENXUYM39QeX1x3YeY7xay6wFvxDRk1DuQOQn
yt0xGOOWjDJHjHF95Y6l8pb7mH3NrYOMX1+xa2IQ8YpqDDpHatiEMnTZQdMn3MBlpKDHm6QsXsWl
jlWrSWvjHv4ri9CmSAUKrskDWJe4k2/fSEOUj8bcJV6QV0j6jkProQ+O8zFz15OFSfDoqjzzXjyD
1PqNOyHyho7eH2r0Xv59aUWGuSol25VtBD7TfbBI+rECR44pnNaaou62wQg43ZJEVBgkWFYNUT1b
zTQ9wBde+OjH7nCofMbvTTv3+jurjHhk7HjW9rkqSF5vaLWir/RCw362rdBeCU/OzXuC17rsa+sn
xLwlYdKQoOSJoQomVy/pD0COTdBGSROXaOzWH3s8oIADU9hr5qgjOURjocCZRO0NzjwErG4xiS/Y
JusvRZUQtVlqGqwOOCX9Q4RPeS27ut7LRAp4SIkemNbQ6ThZWnI0fa8FK+ywnSOLzR+rD9rAp0Wa
Tpl96iMcaLlfN7fmZKj3xlRbCJdVzKdeJjDVyJLed4Pe0kRrx2Hj1XVxK1scFWZN1PQqKfTk4EM2
3gt6vRutbcB8G3h1MG4k1Z+1EWE8g+Z9rezcOHd6SvTVPNSYd/TwuRia+jxpghQVpzT3idEMz7Zs
wndFkg3MN43foYnIww+VPddrQ4zTl4hu2ztAN/jD4GPru9zt5tuq6IoPQy30rQnh9r05dAUNIw+9
VsiEexgMr33XtIicVyVFr2cL3Pk2tCb3MbOzBHJVE8c3kO+td2XmONeaBcIYKcZwTHEqXNuTP6L8
9r1tLHN0dk2Ilrg425V+NFmtPUkjX5gVEqtIJkbnubLi4iDmEOsDmjwiqw03/6DnI9FPmop3cqwa
1NGFuKFDGyEoi+GI1R1+ESevm73vVN0h7Cp/70wtQm+kNv3KGPvqWTqw+dwBq8FKL4fpQxQlthYY
Udc8JLpKWQTFokzwKeIJ38xIlhaXXoxkp+x0/8Q4i62C6RCeeYcAhM/H6ZkbO9GXD8oGmeM6Rf4J
gYi9tQazepSFnn0VWdF+yBo0om2LQXzVKzl1K62b7C/5oBmf0mm275Q929ep0IbjGIfDNhFy3FR9
Ul3NOCPv1VD7dxCZq3OWl+GddCMUwPqkNqNue/uEsLAtKtCI8KoO83rnm7tcesk6be1oLROHXy5Z
z4wmCUyOIv0rBECwzsMoC2RhoyUfUPSnqakTF2e4N2SdpMeOSKHAiTVj00SGenBzTd/bs9tv0Tbb
hJHlxQ5xUrfX+8Hc65RpAh0Z/qb0dT3ACoPWeY5fYIcKPJ4o4UMiZFd8Sx3bJOeWVyDPgrLsadwV
GBoKV7Sf6nkY3hlGhnsKpcvaSlPvLkNX+6TZoXNqGdWui5b0ROBZMRlMVr4eG6deE2Bg3Llj6xsr
FzH3tSen+hSTTnpVmRWc8EzzN14eZrcx5rrP8VCRRBaq6NymBppWXuZKE6l/bhahdl6nzrvJMOS1
PtKhKny06PlIaF6v0vgsEi+6y2OMKdPOsWI/I6U6r0LagpbxYKu5xttSoKmNJdrg1MbY5vVYaJnl
X9Iyn1/sWhbbps1xPGDXMfeD0ejvvLwqDtkownNjEk0Hg31Gkz6XRKvZXzRyo9/XMkuhuAzJXh/o
OqaONf2Z4Ki6MSunNVbQKdWn3jLEwfQI4F45mV7u0Wfn0Kk76X9uTBYKuTC0QxF6zZVrhawQNM0Y
6nWe1SOzoOglfuMQMxaVm2Q9sAP8ajSGuG2l7zw4Q6zd1JEXku7bYkI1rUSOK85lDJGfOzoB7wB1
tvCQ8EpITZy6Cla3iuLqFA7EiqxYsolH4UfD48BUVe7YNYDYaL12fDAqJitih6v2xrJ7uWNkbljW
R9MJUZzGwDjz7CVi7A/I8fXbUfebbYJeehsZdnrQM7M5xGnkbaecYXYuo2HTmU7zpNVq8Ff2ovRs
kpqldWPk7sMw5SxooiKbjnPaWYFmT8a+CDE2aWm86KtVd2cAQ79t+c1NLXztnOoyIQKpMfZTbagn
o3QZSOYxPcVVBqm7NyNcBU1GODlWu3bp/7Ho9oPB1+aPCJDSnVv7/c2QYvNmXAP9n/ihs1lCss4w
7Y1D2MbW2a2bJdPDnnX020WxZY1gPgIyhZbInLudoDdshOrqEbl35e9E1zXMpVa29cExr73ItjBS
5TECR8Rw1ZdelZO59SJ2SCuD4QmowuyfPdb663LMonUbV842ZTbEtBWH20qrbVyAGDk76TzFrKeO
+WiKay8DvAwAYDoac+Qdu6nPUIe3Ay72udgrf7Y+JLiZtorPcGP1Y3bAW+tu+d85stVMHyx82odh
0PH2sds6aI0fAouhGza20jhFLti0pvCLjSSEcW1HubmXXbmE77FTa52mWrck25N5WZbviY1jeuhE
ea1VZnybSPwbBNWke+oS8yeKBCxrI6/dR3bf7+Mkno+8eopYO9TXZbqMwdWI8RGCpH4uq2wRUpUy
GJOJsno3jQ94JMNV4zmkzSZe89VJec7nDmIrqRbNRlVWe5jsxGXiz2v52cHRGkRRM4GOqNINQjTj
g165zmbWIyvI4xTL9oTOc8VeBhmw1kGBMPLxWGZxTFOfaHa2+OnwnrpMfkueVI3PyLH7G6OvMoI4
/eqeJlsM6L7O1m4yWfdFCpxZ0F3cTAOeC1M6hCeGktsptVS9lAYyHvim3Fl+1J9MkL+7okighzbS
XBkOtnUDxDFO6DiHk+2yJwDHcj17WglBtJyaj9qc5I9WBCyMgG4eha6XXYMnQsynJrZhczSmde+H
bbuXfpV+tDAeP4BVYE/bGO3JxPdeLozoZjtCRF0+PXP+FKVtelfXghEKzIN+UK6UMFu8+U/Z+91N
CYL3PMURIYKayiRpPBjvVuQvS1iDKt3QKKye0rYuCcmdJ9YcrTySQ4St0Jo3Dmv4auVayr0i+Snb
FZlw8IGwrjpNjEvjJrTHHnhi3t6wRE82U9GaV6zWxn2Vxuaz4sHZlrEZP9bxUC+rRHr4OaSw23FB
NJRFK9Wqkg3OWfIk7QCll40oN2tB4LoGbExEvTIQpVNsQmtub0zWqudYlc7KaSusRyZbLKwohE7c
s1kA11HKNrwZ0E4HJhuHF53UVmtVD91EPEBfHMlajJ4KjVHXcxNYN0XdFUe99im5Re1I2DQb301a
avEptfLojhoOZY9GS24B1nh4GXADqhAvo8hCuXjNdAzNathD7cH9CtPxS5cYOjQCOZ+GNsYMM8f1
Dqt5cafV+vh1HHrt5EFKPuO1j57SimxOtxfNh3R5sPpB8HyHjC5sSmIVDArtxsr1Yi3HTDTNI6AS
aT4npUaUgUWBxWuc5gOIjXFLhSs+fTsvtovJaWzmmXWG2dUPBVFuT7hj64cRclnDUG0Ot05hpBtR
TM6LlyR8b4zG65L76cGvSA38Vqv9W0Xt/5ji/mMt+n9uqq/FQ9d8/dpdf6wu69//B8vWi3ruP+e9
b7L/9/AxGz5+KZsfS9fLP/oe+k6qO1Jgh24kvDqPwvC/Q999/Q/qxaQXgFRdeto/pr5bfyzhlPzA
oIvJnzTWWpIfo//+L8P8g26JCfPxG5IVyO7fCH0nQOqicA0Va6lYUxu3AcYj+b/oW/LUT7OpHHub
DOFjZ2WfyoiMp/YJjuqZ9FeWhnbDstIV524KD0NonfNlUx7GrkGphjEzyfKgyPG11eCr9MncgLjx
d1gOgywa2e5pFBeGpCLONpJb6h20uRtMp9GY9kHWwMZtVNIvBuDj6LjaJomFhn0PoAvDqZNMqzSz
v9iGS+aR77IzC+OgMv1HzWOv5nxRkIFWbdPC3Rjcx+UUzNL4vPAt4pgKmYyDoUyPnlHzC6D02Lu4
BxmZLbZ484XYAQbz3og+ffuZqOW7aXQP5D+yPQ/d+P9Tdx67lWNbmn6VRs2ZoDeDGhTdsTqSjrwm
hEyI3ns+fX/UdRHKrFDdGnUDiQQyUiH6vdf6128o4lO/R9KOd0dvG/2YuFmie3m7DFikTxblPr8p
qaj5ShwrMuvWnPDbTpR88buGcxz7vaynL+tpTR0h7Cmm6cti3mY0II4u14Ag845owFsA59dEwv/H
ECukUOFadkTPpApbztK3OMSEuV2nLb5FNDJJhAoY6fdrhAY2XKAaUqy3ttDMoVPnzzryVLsxote8
6rhqJbmU6+E25+Y3tMxOqS1v5GodK0wncKZGmNipzW1dhQ/6mMd2k+EHX+TJM84nH59/Ulvxm1A+
1cO6BSviY827kofDOVzk/Vzjbdbn6q4RoEWQiHqaB7CzLjppPQI5TIlUp0vwum26DuMVfaYkTn09
Eh9zK8+2KmCIVhADzV4V9ZKvrfY4LQ5ktaVj+t4E7zMBwSG9iieKwZVRvvECL3aTq7cw+R6lvN7J
Wd7ZSTLeNeloOk3yVJvN5OSEprFvjK8GM7wRzxl7NKPGlvOAPQfm5mxN5zBDlO13AIcnk3tnCyMO
AfNWqk1U1Mq4UwR52qVBtiuGdDkEBiWOVsUE8NYkEM1pk58Qvsd4balXzXIA9oSfIUiNEwvheVQ1
e9QWhrRlu7dmEYenFlRsfe9TSH32GKumT7+m20Z6Rn1rYECAttbCIXrRkC7VPVkBUYurjRoafGOh
tZO00I+T6kNMpNpGJN14cASeEMbPJDVJT5kkramWQOYJyK9dQdG+KlvlRpyLXQMXzQbNS5CBS1ea
OF11c8SUHC6s0zfWsaFWc6KWNqQGjIS/fK21jLZzPlFHHx/grTxMpKC7k5heJ9V7IsTTZSR4VrGV
xegdHlLhluqy63AvnmhsbKUPdrGOX4OQ5jtJDc7TbL3ldNVDRUyXEltOYQQ8cUBmomlxqWvISMYU
Q8yScld1mLKzVRnBk1iM14ZsRje6NM4XbcWQSR/D6shzbxBOa8KmDUkSaq0J2yAr3g9LnR/ovndx
XKr7IIiji0aLXZ46gdoFXV8+TLcFK9FUiY8SntRbCEyFEwz5+xiPhDq1JRH1GLxFoRXejZ1mN32k
urlqhNuBbBgpwKKDJnzBAG9ot58pTYqWImFf6LqS8qkbZmS6uClMejbu85q3IdWdZn0gWiwbN4VY
YYxmaAe2+MmvB5pBeLjiMD60afBsKBswistYyRjsCyy6HZWMbSzlU5FeWMn0PGvZkzWHoVuHKHYn
ZMNk5444LbjjtGTU9oVtjsGtPJU+VnIwgn18WRp7vlNqcJpMHV7jsBxcbHJ1z0xCyV/nleJQ7ZAc
RTbmEPgn1RNMsZiO06rQjZrNmZlszgQSXbEQEbluJijcFcxqRmExPTBsksOn+rrAsNeF/Wyrcv4u
DhBLCqm+7eigYfHHvMqDsleD4g4GxehIZnfNoDIUtY6pBLzlUsmHXR/+GHTKqSDz1TnzBk05tTJJ
mbmsfggtGJGU44Ax9jEsiGVXtQqa3Zyjg/OGUodJgEFmeSQHRz1Gf4rQ+Kldx3SdVuDVOmFmV9Fy
daW0+h3E1xUtkqtHheVU1tBvK7p8RqN5dAWIGjC6wS5rjnpeTnYoX/hR5jggvqScDp0QDYdl8RKZ
mABHVsyyYJVOzeDa7TPe0dCOc0Z6ohruxznbSOX6c3KPBZ0uXUVaTGsr9yrGreFVYwn088p+rBGM
L7r5YQxt56qZWey1nP4pModqo/EWieLlrM43IJ1v+kgGmlwDecHxMTFfwYs38NJ49fnplpO6mMSM
WGV7WkxyqyUrvdQaa8YyAogdt6ljWBWBm1RYn1czuuIRszQaFdkqMVF+r+RzNwo4FUbp6kCQ7MCk
55uytR6TiTx4YtaiTY8hDy2UfF7mMXCSoS4dwiHLcxoiyKZxpEHN2Q27E9SVO12qQzvKBH/CtJfQ
wCRz9E6gGNAAQXGjuyc0wzPXkTDwrtnUN2pMXkos0h0qoFgHjPyekacU20ZsPpqwKnc6m7qWT5Pd
LlBx+t7y5MGKtrU5JZvU9AbkV5hH1E9N0h6sxhkC8UarBF/AA3w/qoiMBRa5vjc3g8ZGqevx8bbR
41NbpldznlyIcWiCe0ZPnWHW3iKjuRslac/4b9dWwrUcYxkq6O+MbECR1iIBF05hWnpnqsbYKwMp
tS0iIuz4dvDUpNQYwJCIVeD82YljDiuJvWgi7ELCfDFgTCTVl2JburMA8nY1F+ZlKjUnLe+oXLR4
8IJJQbvPDLW1tGPHh+xOfbiDuHzUAql1hyZ6TiOwxaH2hyS2tsQc+xD8PdAbjF0iaKAy7tkGPloq
cuG3CfruBohcrE5DXp1lva7YjnXMlZJuV+JkU67Jrg1DtFbw45WbEGDRNg7hIdSHh1TFCLmRrMel
URDbnpu2ZhOeYhfrmosiQGcZju2ISsiy7rSUIm5gK6Z5d42RWeowHGp5Bh9GYt0w5DWY/0ZK2e2q
AEM9IYwiH5yhBkArQbdpftwyhMJm5k9yN0V21gn4CFTE04gYJG9nJtPw3+EhzzT3XWl8FOJWb6PO
sca2vmI0BmBH2ejGaQgFgdE3UnhdPAI8bPvgzhTG6ZCLrK8kq4xJNO4YMOLFpfhyb74nCY8p7FlV
tNNUzSDPquUglDvEg/ghxjDuWZkwrUyCfVAw8csn6dQnwGPWfO6r4CMphwchL5+WKbXbRDtP49jY
yUDodJwxMdGkrUBx5gZ4gpLh8sOMgwMmba3fY30GE111Rw3rk5AydujBCDtGMLal0pKSngC3W7Bj
NqeRpBXLHFjZlXjc1OrgpV19KI34AWJHTcVhsahX5rlhtjM1XD9qfFUd3VBQntUse2vE28YatoE8
vksm5boZMD0UVmRHlG6MWWPYnN8muboZZB1zkphnEGWMB5kubEf1jmFt5yg5PlFSjiFK0shAQLjp
47/JC9EwZR0sv+qWizSUf1jp/VAeyslwK9TVK166l1LV9CyVXxgwvUvwhnXDnM68kAHPhBamrV7f
5xn9NT8Ni9l86C+rPn4yBEAOJTNvlil5VbFMHANja2Unxq2XhiXFu+hZ05sTsX+XfW6cBjjQu8RM
7xozw+KntDOBXBzYEipgJScfBh9G0J0bsdti/lTbZRtYdltHObYk4oXR68NpknBCD9mq91IHupdI
MDmioaf2ro9y1qf4COsvUhblFzxMF+ut6yEfm1vGAtVG1FhcNb16tK4Kown2oWmsL8408yuEzdC0
91Ub6ReTggVCoJci1kBPLfiGy7BMYB3H6kEYmoMe9de4OviCtLqR8YxJQ6TCqmJjl6XmbaDSBcA+
tZyWvsNqqar4xpjvDhdjMPpDBnnOyg/5TD/HhwY3aVQeynxjrL0CE9PEMZX5TQ1xnAxYYrSILgvg
n5o9FF+lMOKx5XwMOAlTaoymmzJ1Z2vEgC0gZTk3hMHJBeW2DkiwNE3dDcJJdPIutzw+mjushBHE
lN1JDTBBRtlN9qYyOOpa/PHCt67aGeyDo+E3Y0caZaUKXqzvxSyKXKIuX8tAbgDehssIKgsbLU52
whBtVZXwoIZ4HW4TqysXnkgYQ6oRpZOI4Da18HOUyJphlmIdqFJ/mCfoTbMQqms21MsU3X/+bD7x
c593Yqg7fOoKPxbi1yVonsZyPOA8+QqTiZ2iYgs3AnxNaA8//86Q4aS3/myua60dzjl7W60DdaXT
ScTRKbYkcV+P2ltVnDPErdeNFOy1VFEYhzqdOUQ4ZGHxLnUCAdOoBjxdSl+1WMUIaR56Lxpaye9G
dT703cqToCUI6rA79/z6QZwVLxDVFF8S4Sqb1NzLKiwuhP6iyVPZads04+Etd2phmtdjrh5zi4cg
ykivOuFFFfLhcjUvkLVOucMhFaCywpssmy/6ovPI0OJXdYXkMqihHRXe6BfqleHy+tlv9qaxW9am
ypI//nnf8Um8H2FzOJ2Ev2InijswSRxt+6bzGqwDbcOKbiq8easa05R2ro+Md1L60E0f9dNp1vax
GC27pC/PZIXh4NJcEBsfFVBVtKy5UEZa96TIaXeCQHfUWS7xiZJ3Tc93MksBPlV1o7trBJA7j8p8
KglssCNLTzeLHobbMCDGlUlhBL9Mn8Vgb+hHbQmIRCznwSEIdj8tLJiYeu2smJsTztf4LPRW4BV0
X4qq77Im6W3cuLwoQ6PcTny90TkDssA/+xZD84tSbt/H5F3qRt2rVuhkkOVLEiqeS2LGsSGrWogx
x6jD9wfGg8O+TUqzyKvT6pxCMIq5U+t4Iy+hnwgdHsngswO3OmfO+vl+m2IPN6FGP9fyLNwomNIj
BCl+0vBKM8JY3LxVGFHjyyfcZnQfwC6nhdm8rY7Qd5uQc0Kxzr+wu5Mx6HO6+6J/CSS8MsG6r8i6
FdcUDYW9KrjV+nXnXleIROK/ZBlChqn53LPeXkGLJNZPeBA3wXTx+TngFIGTbpvByoPHhl2uHdfJ
Li5Ymvqp4qRmLoMSSMlFcj64rvVem/xsHulvwqBipVujTJxAT8yckKHMjN6iqdz1q7uYIcmwhvrW
HVX1NC/4b0T4yOfM+ubkIaNwWV/O9b0UZa60C7urJN0WDAjXBRGuzCkkJwKj68VHSopXKV2gFoId
aQPI0vqrgrC7gL2Q2aKYvooUOH87nWDRaUPWVQl4pxoEbw2tLFlhASxgOyGQdjPCjpxeI/HLoAtL
VNChal0QmsUR8FjKGwyGh54lGzvg19kQ2HNa7F5reu4ChSDcjQVaM2thNT9iS2t83htBYamT1cea
4DJHzFhzPx+Hup5zgZ16r7zUJqe1PgiCDG6lUSCOJPTqUiLjXsoUeyAqBM7W4ydkluT8us/7O6+I
2TKqAFdqynS7P03adE5g7WV5vldTbM2TB7inL8rSXGfxlLlQKZdtZuK0WFo4KmojgcujKmQsYVQr
Yop5myi0g7cI89GYeIn1qVn81hJuczLjPxfIz4V7CmtKsuFNNwCDmknEHcpfH//nFjDpCBWsUCMx
jzMlOpQdzGyvKEe3Kv6Tu1mBTSUEYwqbisaoFJOA2UVau6lahFuWcxh5ErjkuhxNUeBrZUOyQwRk
BndRV3Y1S62Nv1zrNpN1KwbDS1W1d2nFPvQTAPx3evf/Kfr8qoyLrv3P/1DAen8l7CMCkVT0ZKtq
CAh3/f8/af/1xmirMICzIKi8NTMGtH1+MPDQTXEytsD9iu5tzUBQJ+MUJXxdn6BhVgW365kJBdll
afi4LgLrs1Wt7N3syGfaT0V9VSekLvISxj1vZSV4K5xpVSKaGr58LVRPiSKf5e9ixv6ke1iviBQD
GfcMXTO+cptVQbesDtEr1mT6KR9z6neQMS1+7QxpU079o56u1rlooX9/K/8cBs+B0TViCYEVjGQo
ULt/vpUyauyZJohb2dR+GYQsCdpphYG7RPCETj+pLMvrKrKq6qV1y+9hMOVL/KoxGIWx8qRQPszi
QY9b1IOdTYDPD3Utbnq+5iiMtyZO7z0njhfo61ozzDWbzLeKfOVPOhguxIBnrjG0hW8ufbkQJYGi
Hs2x5o8yH9565uv6N6bTNYZpupm8VkNzyTuPNTufr5GyhNXUHfocA+xReqisDljmn6A7v8IQ9ZPy
tC7xKStwr4D9rovcLL0tGntmie2NMfMXlH8UQihmWJL4fa1ChgIUrvX2rc8yonb5fGT/1iDoltiH
Mv862/llCvQ/mxX9dzKJ/wfHRL/VNvxX07/+Km3453hIt/5Aks5rgRpMswx8pf45HjLEP0Qdv1Rm
M6rIkEbnsyzK5nMGJP+hI3VCko3QnOHNGpfzj/GQ/IdK2gwAFDHEqxrh3xI2KMavcjOTQ7OW4Yeg
YCeMwfXXTzBYoKbT2dAABBdYnJuzaC8QJIhSc/Djg87dXwsjXrZQ4OBXbRoG6GF4kzYjdLXAV8xz
EKsukBL86Mk8iXEDox6xdb+4ZvMMPrWCt62Eyx2D36Ge8dGdfEa/TIKnxJPYNHMomF0vbHtYK/mw
pSpld/Cpg+FjLSclra8rvb9Thc4pEPePsEZrJTypUXgthYOz1FBKYsUpJoliAXt5yDsojcDawEvb
c0ZPOwvPqmkydjjo9PbysypOt52iOSIuoFZyg6GqH0wSqnfS1cwEizEs/mS6HFwS+4eQGrpNmQjz
X6GAi6WXlBc6sb9V91DDZYuGyY1BtmpxL9V+XsEYTyN36oKDgnlZV5DjgKgZ1o5jLgTs1vTw4VqP
cGeFp74COCwfQWqPOgaMXWK5Kyw8pCyEOs7j/X0d0z1j+DvEEq6ZL33hT8XFCJcxCO/b7L6Cvlne
tvFNbH1UFlTD0bSl+YFoGBfAzs7jtwLvbLm6M+bLKnyeyvtxumMiYgvlVZoflBSrvOxBV2/VskVm
cj0wjRehD3TqkewrT5tlN4y2OdNlKX6KLcHNCOBNw8AurOZjYnDRUmsEXL6ABbrSZ7h3PNN+3gXL
cDIE8nCFkJiA2TMbbGUWu6sFnv1pAeuN5tdl/pGWDDjulYJJHuAhNqmAGu8lCLQmXsUGaeyqAnPt
IlOuJukFLGWI5UeBHjMoMpgYF1lIAnDCwAjWMdKZpIUdmR/KesTn2UodoEOm4h2tY9lBuZm9WKxw
yOjjoyxUW0ORPEFFDabQCunJscqpmMCpqjr0s+DRjO+owUhl6SIs6uPrucBQeDEucOqBVoIlU0iW
4b4WlpD+CStCSPG5rpw1a3lPQiJq4CQVxQIEWF4bWuOvbzbIe1AMG0u+VjKaFUDdCkNdu4tVANEp
3kxSjdsHvoFGPV5rqXRWSFQKtB8F/O40xzha2WumAKfEelCw4gckpuJnn26dTnuATmZjOP0cWlcr
Q2BuQaylfJNia1sOiadmzXYd3ZSEcERKcLdI6SmVCXGAIY+9MfO1nPikas4u4YNcdLx2XbJdMPZM
CiJBZN2Zgq3c0PxVuDkWcAetUHDkPnDEip8x+se57Z8UKX2eU8uvNcOOjUtVZjQJkyUI7TEbkN6z
GrRnM0x3uI/izmmpzkwBlFfektITs1S+qPkd9oyu2gL/qlPhqzQZTCVggB/CLmCEITty2txmhFtq
3bO4AG4bI8HrxkNNxWdgzeHUEYnDI0jR/aJmjGcvoKu4nVW7rTWekILb2pwdpWyrRTikiMUBMLN2
5BrrcYm4VeALmHFII8MUMDA1zuQsFbYkANUbsPgCUEI08AHAKliiQA3bouiR8E2NvWWJnFGtTl1H
SAbAeZX5GemwtbzF51SaZCTJJbx8ZoXlVLtZOe2i/un3BdWvau+/L+YIzA0Usqqufg3ojfSwaCSl
4N1ofQNxUzxASLr6/TG+2Pf94yAosHVkeoqkrifxU/0bG0VCZVUabutJvnqXXyemrbwGvVtvcFW9
pc1z6au5aXf5ZZ46oDI4Dn9ThP9KavjzOaz12E/nIOC1UKp1ZTA435gknLaB8o3c+7Nk+5u4c/f+
n//x50OsstKfDpFnEI/HikMI2+kt2MDCdkM8mu3Og+O7waL7/Pv7Kv2qU/3zAb8oDLOeHGoLu3IX
qQOwmqc6lR96zEnMo7YZ3fKKdKoL6Ud1YbjfHPnXjuZvRyaUTzZEDd88ckZ/vdQR3XUuhrLhMobI
X+Z74oFoqWyguH6j+9WGVMTfH1H+q6rDhDWzVjDqKur89YhzpQ+iOXU8v9plPOmFHnISyIxH9APZ
g9T71WvskMbhzltBsckTlxIiEL55xH/5Jv98Fl+uWzSXSeqansGmO3qCnbk6JugP/R3M8MrWj8Kd
sVnPQKw84sm2GWY/F3Tkv78V0l/f/H/dii/vmaWMDROWdbrqkjzhtjaska3hGRvFI+D4G9+6L4my
/3jU/zral5eszxN9iUUuWbPxYHOJhbub79YAtIfIhdBz020xqvcIBJU8cVs/4Ipd/cB49juz1b/6
filukS8qeGciyfr1+Wdjo5ETx8cFc+F+qJcno0y/8335qzsLlwFGlMZrzTiWGv7nL7hiOjTFBXd2
8MNt66TXTL1BArm0ZhPksN//F4+SA2qsixrdsvr5hf+0ZAQtLEzTYAYyOoTMXBV+vVnvp+RMJ/mQ
bH7/4vzFLfzlYF+eZEnuPPQb0XCt6SFdBp+AXP9/cQQMKDRF5Tb+aaEP1KFMtEwyYJhO7sgurtLA
/v4QK8/tJzDl830EE/nXMb58gloTdGkEAcOV4L3uci/x47tuG/n5Ztko12DBTvcjRN38v3pUPx33
y1c3kufQBNEqe/VwE/ciB3bJAS6cr7DIfveopL9Y7n65yi/PKh+qDpaVgsZu0+3wcvcsT2NlFbfm
N0vad7eTlvLnV14CFiDVlQMRwpC3TImj6piE0UWOOuObJ/cX69bP16St1/zTy57HswnPnEOtKwmO
KM5yIEDSnlm0v1+31hv0ZTP+5WBfPmWtwSp0nnkVmXyjxr7sZO2qUuWDZSpXiT6epVj4ZqX8i89L
B+HDL1Be/zG+vCA5OrXW0HhBzHQf1+09Gra7b+7gd4f48lZArBRyqUWtXBcF2k3rnAYm1XL2ktMV
zDji21bL2GQhrEkjBBOqA6QvOxSF3M1IePnmbNYl98st5oLR+EILw/Pj65I8lVYltKTeuQxJxP36
QNPn8K6zEQS+i26z+e6jWG/g74633p2f3p+5mPMxAcZzR2kvRlvSdi4NJpjWHgLlN4nAf1Va/XJt
X8qNITeWmkRsw012+QFGgas6dCkOrHTpAI8KbtGl7GeeXO2/i6hdf/OfrpLZhQwmaBiAOb9eJTSK
zmgSgSP323YQkcddVDg+/P7ZrV/17w6yfqo/3cponKsxHOFZift4G++brbGR1uJh+/vDSH/5wv50
MV927bJT+5L3lF37Td9YNsiLv2zlK5Ttdn8svNj/tjL9i/UMP7V/3r5P3PWnK0O6GWr0vOuOKvni
i9A6mIQzNE7c4gB3wivdtZVM0f676d/Nwf4tqPN/hmP+/8Z5l3hL/3vO+38VIaLEX/FM/sLf+e66
/Icly8RqA0KuZm0iL8Hf+e668gcwJgbPimwwScDG5V+AJlYtgPwspyylq+k7r+g/AE3zD6TeeGrS
fwCgY0T/b/Dd+U2/fgvrcS159bWXLSYKpvZlUZUEMW97HQbAGmATgSzavSeZr2boVzUct0OBLzi5
JWVEQiIhTHl3HIeAAK0b0UMArZCjgThH7nxmZR3S5cL8mFiNS+sKK3aEmGXkMBiLpFOuXDdMksV7
VfXnCukz8wpEtUwntP0wbbS2tMcRioAMNuDomwgSRMZ0fIexVG4PfKLKutASZLPRDuUGX6TkMUeg
Nb00/SbOPZFpOelMW9OJPyCxDK65Z24EHbLnT7btdXLBzNGyrcIGtumOxNfbmHlsZf5H8xa/NO7s
zJ7l9/tsA5ffcIpdfRYeDcle/3zeIA938MZsYRK+W/wt8jrHl3SbuaEnOExPXALPHPUx2M1Pi5Pf
ZofJWbz5lmncbXlsPP2qfwPxWE0iQmb/HsYpibZB700GFMEyLAyjq1yL48F8x2JglP3YOtbDZSa6
9d3MdPIgvJob8sk9Ez2ezRh/dusnQb6EyfGICbVphxoSAX9RGaEQ2OIP4lFqtlrozuGT6ZA3hbJq
225S1ZYVKPu+pu8Fa5N705apb7xrZhzTnaDbSKjn3pSP4TR89CPUme2A6O9mdMnHU1wkc6Y7+pPX
3mKDBdO7uAnvzPv6OvFV+Ampr5Gy66J7cCt0kglxNjYZA1l7EH4wYXlZg+XjjQBzF/ER8bbtGzgc
lMGNBRcl/UjnUy6QYKnbGLi5kUtaMcHwZ7zvr2vHOpOeRpPV7sCapWMpQbb7WLjlcXOhRptOvl6L
qCTcd9I2gvmETwjxLWZyJGrWtMtb9O75Ro8xu9ukMgpDOz2i49aLOyCouAfws02w+Rl1nB0JV8qz
5AyFF8m3uHrqjTvmvgaJP8x91doQcwmuAOPcPBKZqLYOXLJ4k1RnlOwJu4lLhjiEe+VHvJbGm9In
fQ4sIkbs8Bhf4pWzyy9JZ3Kqa+l+JpFzcJrr4od6FHblpXqoSUx04xvZ2sFVuG5vO+JnJn/OfO1Z
amzluj2WxyG5aVSfMCO4Inhx3BLZ6/C1usoVaXiSR5z6vXmj+90dcWuiYZducjLd8EgSr34FoS03
d8Gb5EUkvNkqH4VqWz9qVGCbRTnh6jNUd0V81VqHiYCwf2/f/VxrMOjVNBkRO/ObLzViPWazJUmC
Qlmxvo7ddvRV//tK6StO8bfjSEiw12kzXO0vRcTc1ta0yMm6pgk3BHUgvL4uL4pDutFO+PRmdh3b
o0vopBtfJndUxKOjf+O/93Xv/9s5qKLC1Mlk1vkV9Qu1pAsJUFTd4gjqx5cWOyBhzpNsi7ZbOMk3
t/Yr/Pa341F/M/qUCatYXb9+rmlCE0R2sDjeuE/lvVZSbWCC6Kkg5QfzTXHk7XcF6Ve84E+H/FKR
asOQL/16yGS36GeD2kZ1cUIYPCw6luV/ckRL+VK6fR5TNw1MythNdevztv9U4AAiwDhMapXOUGBg
szhBeUpX752LsNzj6UA42ZO+IccHnutZT+3JV3xI3YU38wUv400eeJHhVerV4k2byAtdebPuXyfh
PfmReOltdibnaN9dDBvxILiJM+5p1kjGxVraXZ8iApCbkc+dAY+tiFdy65MHuhjbWD9Y8bMS3gnZ
OYO2Mr7nykvE4GzK2XfOw/AQZW4pM8HYJonXllfEM87OCl9JDxCm49xmgxxReKXlj758n5pHSbwX
mRKZw/2SbEw4r40TNDuJ9sIps0tGEdhqxm6gbrBLgAuDm7kf6m7bvGvhgekbea+MyfN9DzlwLGEB
Ej88lU9S8hyqnFJ+2Y5HTeUUirMQ7tlCGKhF+Tb1E7QZAJs+vC4S12YHXyw5ZNTprG48YgELCAWc
bQl7XT9AHXYXsMhiYyVHCLp681qQdWwalROrKgOCGpvNK9G6mZjyT2gO9KHHHzl0AtIfFkLGhJWy
PfWuAWhpXpv1nkCatkNZ7ZT5BQSV3A+VhUmiM2MEI5MrLNmSI3xAlC6DTTk4w33nTD9wdmueaxLZ
Nv1+YYX7IKMwis6QnKwn3SNprnbYDrN2i3nESIb8Zur2Y3FSoBQ2j924J5LTkHzCH+3FH4SXQTn2
0mZOt7GsEohisw/ZyNbT2sFOXFSf3wPUYuU5FA5Eb7WVM/jTpb5hnRkh1+TgkpObe3rqJXhMPARg
oN2+RZPlEHZlVg+901f3IPBnq7ogta1zCyY7b6m0lXpHk5hu8UeLr99hWrPrN8JZfiITwSfWeIvG
oj5EF4OfnoRtfWDyCTUz+2E6kMrO+Uf5YiluhONWux+96UiuGS/IFn97wi8Fr1Ht/kFzGSYPtr5X
vdqJS6flW9H8dmM+VbDX7OWGQ5f2civdRNfkfFI8IYMO7vL+VZzuMlpNa1spR6PfiN54wfBHssk4
23WPxhuuPgel3zNR1szNeCi92RmOwTMlyOCG2+5N8qPKbgA7zg23B61DcLfaOWzk0RVsSOlwoNlK
bzqZ7NbzgtsYCe1UAsxFMXQtKgamnpy7SXSuxyNh21A65G3gzLObGY4keAobNt4bNlGOoPAdRDI6
8Hab7QivixWeYs5wFLD+DJ9zcqvek8WLZrShWbdott3yKfVxArS7x1a5yxzmq5SkCovDeXnCyLT0
BdfExuWsX2R3Aa/Q36FglaHfiyIfa4EWWZ7cPveGbmOJrsbbVNih2xNE5bTzZSbs2nnHs4Hwp733
zkAEYpBu5+FORW74KD7XWJZI9voIWFaaWzQQoUiO6sVsHJAoNuDJgz97QeG1Il33QakuTeFBTx4m
YxNj3hc+IdlBzjIYR6GwNcuOI39KqF0bUOp6xydtOmPg5eJTc09OJENbypbEgUW8+CyjfLwxWNts
1x819E7S58UdDHd+VfoKmYyHGFAsxpjo3aYv9Ud8nm4NRgysBQQGSS4R4rGd3Oan6n2J4ObDXX9C
A4OySueySGwEQaCKutfwL7HTQ5WTkOvVwGDJUS9cI/UVVlluiEGcl5PeBLAhUIZudAySbkhyHd76
jxkrMhfuGuqqEnkTXoAV+bFHZAUUMLE9xZDsxIuxOKjFVVEqTha8pInOFBhnC3vWXbV4bx6n/AkD
QcOA5OSHWEsqNuQN/DMok1GTMpyTvbq222uVrdPYjrrL2yw67Sn1BHJQn4ghxC0Q7N9qneBjIo1b
PInKHuVRWvPN9CcWeKc5WHeqzEn5CrYzw4nU6ZwhZrhJbut7Lqo7QlzydN55dRsbtsDEPPQ+bZhx
ELLl55Qtx6lkRg1IIFF27Ntt4xvmRvG7q4wU73AD46+yLnrNJwbzXs1vINEGy+UI5+maB495Ad59
6D7XzUB/yWIP6mGnoSI+ZzEhrkyFHJJkwu4UaBf6cgxVMNUm9dv4MocLLghnRTnB5Zz9Zb6SUj+E
zE+pr4/PBFtCVkmlSzq9dHLNwqM7UskEH13XjHc8Fg0mCrxUV8dYYLTjyk3Qfrm9gdGfNyZOxHB+
hsKvUlOjW3Ot4lIhkpfb6I412sgD7j1Lcklia/GUJee2h1n+qE+eIWzEZ02h13xOGLY8r3mqfPuK
7nWuuTH8+UfcOKGJ28w+ZHmCJokuCBjy0LIv4ptlOgJEXS+NdjUUl0NeQlJ4rGs2Xy3xJe0jwYKD
HCdgZmgbKCn8zPUrtJGNU4gnVEl9dPl/uTuv7LjVbTt3xR3AGcjhFbFQicUq5hcMkhIBFDIKuTdu
izvmDzo3aPPsa/k+2m8alMQK+MNac80gck9W9vBjJlUzOVRQ1CISlB1xB/qHvpuyZ5d410ANZm98
N4nVfJJsKMR8FGVvVbbqJa/JD/rgNhRnePNoFewhXOCekH7+g4DnH+MxwSyCtbaEt/v8Ijjzq1XT
cdkZzrvb6DVxNU+ufPgnOXoVIlhXA00K/HOXPQjY8dCYb5qAFYuOPHIr/YQi/JrdGbeLWe8bHCxQ
vcT0RUdVOC3NwaxOU7uRCwyMbeEHt07/jFGbb31CxJgdCO+ozJDTHFor5BrRELQX0VGWHrAwGz3j
thnnu5u2o3pgGMcRkqADmEm3fO69prigipcKbGVs07pYfdAXW1CoHfoIDmDkIBZ7gWNwMLl55reh
gBHxY0BL6hr15layZth2iD08TiK9hbjsIiwCSCC2MubDXQMh2UE8uoWF/IrwbfYyr2wD5JLzNYCt
wqUGp/uWeR1Ge4WjZhv816iEV7toTgUX/s1I4dc51zHQLcoKr0EmvITp+H7tSR/3kYJK6N1gAxkW
NKWztkG2jc8mcIHiT7Dx6SRrD5py5I9+FS7nLLXTPS5FKoUvJQCdVvKE4CPEC8vNn1CxXO/M16W0
E7fdTLucpGSPpo7nOfqIHpz6OPrIWN6Kh96NEq93VT8NjUAzHZgStrqjiXTyoPVLL3OxhQwzH2Zy
9549xNx2ZzPMd+Nnu0E9aU9P7Tvb1ktlF0KLGNnXM23eWVlfjrdHYdA64w+RwnGj+/KOQ3JTnkcu
iO34Qgi0Z3jCAZyGde61HlJiV/RvfhGufzFCK3JlX/cb2b49sCIcY1u5XRBdbmH9RQvvlV9yOJuP
QC0BT/SE8wFLkqRkW++d+jl1MvIwZyfdR912kR+M6DnHtgDdHRSd6qSKp3alN9uq8pjhU5+4Be0p
0IPiVNe9xW1r4COKxQLvUvavUNIrXPMIlfZBjObHeCsogYKyrB0WriROtxqmVeKJFbCnFAjiIdFx
qzFRsFWOQXDX7A/SNlMc7f4mf5W22LomEqfP6WO5Jw69RuRK6TmQKWsdDSXz5UujHDOK0MlE7r2d
LH+cA3X0xNQh9hcN8JxvKeBZPFXniz8JHsYDDpcVxC/htISozcCfXIQVuBThgOPJ5BVireMkz+NP
8CPIXWKIbmnyIhArvCMiR7X15n7hIgSPuXklb+O2BzSgHo4h9oMhv6JJ2k6bwQE2QxTXc2Xrm3Hc
KXHiEDUfE+qzmaqfJlK++mEZH2/R4dodFW0H+FJLjrmPczzi2kvX7fLlM5E/uo/qZ+YsQYfy0fiQ
wadkoLL0bPTvFkU/xoXEnWMBLpLX3j8q5Y+5vOvJYijZ+iL+VM8GHQJ2Ufj6CNo2oiBQhL05stAX
82IF6l5sDoIYVGoZ6tnbmhIF2jIDEG0WFBBcCwxOClLbttN12853HZe3OJcOwx7jsDjXye0c3e9P
7aHeZn5k3/b9HVeESydjmxyXeCUdzQeD3+9MeB9Ol4gPwdpWpG37pM6/dppS++qezgQvVW84I5dz
boMjjC4UijR2kOl4OIDxCD3lDZWlht3MwfKu4CI7BAQvusuS4XZ4W5zyiPT1F4Jg9yRtw0bTabCv
Xq3b5gZ21xb07RFgyh8C5EjBxEyWXYn2JrH1kxhWe+NonkbYUTtpwxHlKmeyBmJPOmok1riT5pP/
iImm5oyiKycoA9zSqzH5ddGuAwhJmq3b7IzaNqWv3s3PEojb7Giix2ZwxwvjhdquAU09bCKvnhy5
C6f6SW02KrjPdRs5xr58q56VqztXm2b5WNDPZveysGunLfS2Oqjx7TK4xTpn4TcWdMdh8Yy8qb+e
o8jO3BVXhK7UfnEo2PMmRRArw8CkaPbk5D0hDz6YBi+ltDDu4c3F1b2iPmSGjIM8fgF007iu9aNF
n/iRiadIQ5XmlKZrYY3YluCj97nyOkMsUT3xc3jiRGrBviqvKzyUqzCXMAzI4OZd9V1dY57iLwBg
Ztgbwcpd+IJIXt7OjbRXO5Ia3ZlmJruU/G48texlWuxE5figyENoJ95MComdxqUnUIZBmeX6oOsc
n6+WDYkNdICrV9oBYy+9Nzpy+fMmPcbtc5d8Jbf3RECZWdLdPkT6OdN+at1HCzquEc7T+vBL+Y36
GFAMFj+RMk1+OrFeDQjvEogC7gshhFwnfVUVAs8xfXVrJRRyr2wCQE6r88mneLHSjTxeRn3TxO9S
23Er7dJu2wP15e9oXnH+xAUOCfFM0gzEPyTFLgs7FDi9ttHnaGxU/UM618+jn3ODQ7TDGGrTkH3e
EviFDNsXnkCYrd5XIgyUdwDrCdo+7BwLIRQav8MVtHL1fkOmojkGrWcl+C8GV/B3KPNd0Mp3U30x
8A8gDF11e1Ra1s9b9TCbdxFW61gRctqNGfcAUeFsZtMBgF2C3hXdgnVkQtd3e3OzwrfNMxd81UL4
/ShE0NtF3LaxvMvYxmpCbE+FU5rH5b1e58ZZv5McpJo9rKv18hv3IOvJ++LAU7ZTVwu0bQ7jcEeF
NT0Lzg2R8Ja72cGwgBXtAtNiXEImfQMTOqU/hlqJynDpyCPEjIOpfPpDaTkqoMYmvuUMnrFN+SOc
nwGQm+ZO0+xsy2HMP9X9ZQ1wAxmHYAr0+9XOb1x9hbM84guW9UH14LS3vYySSNrqQtBiaIJurZgc
Cis4kEGFjTr4DoY+W0Yw3D0kted37JPcYR+v31VHXciRugIi446vH0tCVFEwj/QNaIlnflwj3hhD
bip09/p4oxV5UBhqQrwDguntd+YLgztxHzcneRO7aGJd84MbzRF+cmrZ6/ePFfxJ6PdT+WTaOD7Q
b2FFVjoNdUDlghKxBy1XCUbrUbbpH03vVjg52KIZQoR6x//tufYGOnHtUUxc6S0HQll8JdvE9V0a
7xD/OHy4mAKwPgJhSbT0TnwC1ZYfhu38snjdGadEPCEDhQuNrhLsHLhncTj07kXJiTwl5fzl+Y2f
av4Hdob8be78L7ji+ve/4YoCPkKm0lUwX13RWfbydtivc4iK50MHusn9+B52CFUCNZm/bFeWnwFQ
f3su/oTkat+mxv98K6QNM5PDsk1Xv3FSFkXvl6EE4gS+nB1aOjYJ+ELiTI2n+f3B2LEMzyakWd4a
FOihPLHUJVZ++YZ5lDNv1h5yfAIh3cV+7xD9Et+BbQCI9h4yR37YBlLQ73v/elS49ri1+d3smj99
FH0F2n8btH//KN85L8nSYG7Y81FKStStfF+HQ7Jj8rRSeigTw2W3+MA7buKrbnS3zgIiP/Ezh+rL
o5e3xXBdsrSzvwCL6aSFcTh4GhXB7KI8YOwh3wFV8OE7p3tkjbMX9I9xY+xbHk9PB/ZHoP1vAej/
fDrat9kC7o5dbo6/AOgVWR42SvB/M8P42/mBwdCYsbBCkI/5bUHWUnrrJ+yimGFQafIRXayqKKc6
vhrOgf5upvn8bWx9+udz+V2p9836zPz1uH5/zW/ksjXSfRBXcH3lRSCGtbrLqNrIihN7OCX0M503
PDGG4ySkYXBS31xx1m1Jm6/zfv7IBfnGZvjn+5E1yESMjHBV+sbTwOulN+N0Buw/NF/ggS0Gh37h
4TK/PFPHs+qTbJM8lRxPi6s8m6EqcbKWXAic2a2jgo5+0XXED9d34dCEhU9l8NIVd9al4zDl6ghv
UEjxFwuMz+te3QiuDlBiZ9hEOEAODypCDQj0dAzPzNL+tDsY5P/N9mAyBAEAFQTMqW87PaqyaqzM
RcXY0Md5aKH3+Jxeh0+Zs07xcHXoceG6WwcMiRc9KVBvGrfdMccIld1kg2qhp/xADks5NLvWh5h7
uXSOrtTunoDPEIjNXn7AgNI4gwuML7LiNHtdbO20dRm8kw5H0V3uyncaNYQ6+gn/g012b2yaQ0GX
yk2vnSPGwI/SxxhMm2Uz7bOt5akXTd4sx+JQ3CPTEWgmMNjJvMjl+qcXPl2P1FcaKihgNWcMKba5
FK7rqMW9evQ0obip9ovHoDgsPkSq5WOEDNrJQ0qukfq5DQbyV+Fy+xyA/ezUrhzbczAxMfDQlIBe
DrzaRQhAgI9CEN1xc44YipE7wt0fI2BCW+XwjTniES7mI/5IvuWiEHnFeaI+CIdks74PaAZlcSdC
AKg/cTHDh/dCoPPy+n/eU8rfHYG/PeNfa+C3iyVK82wgXGwdWI1PooPl/r0SMhO2BRc9+BeXjXsD
W1v51DeHpya/Jk/YA4sxYELCOIa7ep8//nHt/d0lY2ik60FWxWtR/Ha8zM0Q3zqcpEB9MBpjTBCY
6+J6Ut21vpkOiffH08VYR5Dfb4PfX/Pb8WJE0oizoaRiYmxnT7rXA20mYbsft8ap2sSmY11GT2Hm
9NWF7efaZsRE+uJATT3aYrTtjLMdnStPU70RVgMyZkqDFbBbR535iVG+BxIbPYyn+YTvdP1Emg3D
3ux+PgwP18/sDaSNjtG8dE+0+YZX9FA3ojvwBPA4kCefOlrDFEbfqyc2T3HI7tUTtrBKSGDptJNP
FlOc0+1YQ4XLftLEgbwHjGac3o8fkH4pUlCekf8obKAxGL3Fbe6nHcyMq6vswR7hNPRU4dphfr35
0UXf669LaOxWDFN6bnf9+0rIuPni1c539UjZZfrxCTlgEwfDlq4fpEmXnXirfAxceJ0d33fP1OvL
kRw0Nl6ogfas1SCIzYFb0R02nNhUlX53rgNhD7yrewQ3HAhHdfuv7ClzVzIEAPE6S/FodU79Tk1/
rbjKx6frFEWe4NdHVILsCzFyhC3Qpatz8h4ju3BLqDKtZRdoLTRMcALKagxLoLZ1nu5rTB5t/WXe
g6F/dODdp5UQYW3xA3QJG87uYtpjgiS94km5szYjwBaA36F6ip+iQ/7Qe+gpTgAGOytM9mqgbuMv
jfMLtT2nccUwO71DAuAXx3LP7iUDZi1hgbL/TEb+u2VrQonHgJQEcev7JH/JZrHBWJpTmipMZZHF
MHGonGNm+alL7z3+gVqKMuhvdsrvL/ltp4gyiT7dyEsO7UupOVm+BYYyom0ODxP/YwQP5g9gl7n2
ZyWw5ktU/myzRxnPqVlyJV9y0y2O+eOCI8oD3y93ZvpOxkTv1Q9G4+pbeq7HbqdADNSIzXPayhkr
V+5shuPhonjZ6qlkKwwjX7G2GL3uYfohPykvMy1JipU7CBo4tJ1vaZBhuQciHYufXCwnf8rv2g1D
IPZhD+C7kFiyE0emGemObnpdHF6KjxPAn8N8evTm9/RDwbRBZ1BAQuRbB5aMfNBJukB9Mw/r981Y
zOW3K3vxqTozA5woPl4kZJJuLtkFcjdQqR3mRIeMqcdGmVeEr03DbqZ14AqbZx/Si4gDjmQzLKvx
LeKCOJJVUUd0bx37TID64/WaV53aY8KJAIDX2vVHeZkfx4rvurOlrWpurOUuO+QcIddn+pJBx+4c
cROmFvn7Egi4SRhAHkdRJU8goL3TNjyvsDgKsl0+QGh7hdqEv3F1XA966CBBui+fsTdmB6dw79Dx
SB5WyDmWyNGmM+wc1/U+hK9VQs3ac6z0n1psX79Sw+s/m0/q/wpUkXOqFHaGQ2sChy8R6aaMwtbh
DFmgqQwxQk7C6mVuYTFw3ev4C7n0tLimc0lmdv4GfQpOAbiu9iXbxV3yNkz2kUwvwtboiFemjPjj
dhCOxQuzFybnI656bg14ktoGfd9zCWcwceRPyQGg0t4ZmujMFrMPJMfbhC58nZ0mP7sMJCuQUJ8y
+2dKlDww3cOnpmPQH67VAfT7vex3Tn4/buLn6WkItOtRFF2Ri/0OGz0X7v9ZYtbWTPtq5MsuN9PV
rTYQtk7NMaZHi90asMv0r5zyj9aPtaBQ7oAybte7Id6o9RZ7xsLyp8wD1TAdlcypO8A6L777k9hO
WTmT3y86E9suiYRPXUHewt//dudXoiQbYy6oiCXqUKCB2Zlfy4uC+C+lTJpCDCNCKZA26BqcERda
m2psQsZKr++P7pXyxOKNGe/Vhe4dZgNVlttd3V8kgj+UJ/960uiIH6GYovoRZXiof32rHVaohXxl
6UyfZhBtLT/aru0YBvCB4C24yzP3ODPR/RrdHoADw1mwgREElsnFgYSMDWpiuByD37pJYBCH8Iez
UPrTG/xGMhqi63S9NnDGNHuebcTebrS9BWuiss2AYP3aFKjbzccfK6S1ufjrQ9RNTAiQ8fDFqNIv
L47fHmLeUB3V2Km6xiU+I8femO6wVV8UmlHB/dOSkb+x+2l1/vJqynd1iJmKuOfyaoPfheJWP2uh
RoviTO5tsbGLX4sbHGbfLba6P71PXPRYptP4BNRRa5/7p3e0ko//5vOvpGBWhshX8deVgZZ3zmID
dtdysS7ap9C41xOjy/GLuTMMWgRUUDc+B3/xoRHgWYj2cgpbXw8Y9YNTSL5yocg4o0KuH5rzymWJ
3+oNTNmn3qfusLaME6CXLke0gwKMReE+3hfz80pZE+AX1RBoV5wOXfDKzwTtXamOD0iHqROWi3Zh
4W1Bk8R1MnaJnD8pg3418t+e/2pPjghB1hXrXwh8WVIuo1JzB6cQluEDq6InbJilh6WvFbb2XAWp
Zxy1jbZvjuviaNzuiTCLL8sbg/Iu8TkYlQB/2LuRvxo868BsbsvgLqQ7mmk2zaMG/dM5TKdrWD2P
m8b4w9bR/xXTWumP6zmEuI6QqW/tZUmiGUZ80T8hBHRbP9KvDk4Q5gCf0TkJ6xCLYh8+dzDtV5Zz
dzftmoAO+tes6hltqYczMKVOtS8eyVmRdtpZYudBOqaSe84OmZf4VLv3jOmyGmSS0kyxy33hp656
XiUVmVv+BAA+x5fiD2ojRf7X3hlrdtw8qIWolDD/+Ovy1NVeb2Lc5eA79t6yH0sv35tBT/yLu2xa
cEPqCGASivD+XBNitK9DaKCZjS45vAUGwBMUC//21j70m8Ev6FIfbo8ajKG16oyC+di/r1YZIYib
p77hPWTLW/MwuKJ3A9e0lReBliE5yVtp3/XO2sZZu9HY5WCjD1B3DsoLSEIM1B8FTZAG9aV1GXoh
rCy87Lzu5uIcuwrDc/l+7f10qqVr2It3KxvRy7aJDB/GMQMVjG+B8rYKMUMI4xCFeIJu3Xgm6r+W
Yq88DadIDGuXZ1vAJ4TNhXtf5Cav6pd5YL6xuAQxQbopnrIzdcGq3YO0DiYHeLVs1ue59iYYPNwv
3vJI6ROf6iPj1XgbBwh6B7t+ji6Sk4q+EBjA229G0MV+hFk9qsOytWW/3U73Kp2ESXpQQJHxuXaQ
DedAzRm9sJGbywIM40ELdfq9cqhLr9u13uhKTykjb8WxgtjJmbOv9+LNub40QcKmgVJg1+feRQ+K
A9bN15z6jSyXlWkhQWj8MB5n31nxAuV9hjTiGOEqShJcqEw7bGE97J8zN/LUDYbbwbS1ArhZYfOg
7rBYXUdlpg9nkOFmslmJoPOH6cELwwpyn+BY/DhtV2GzcowuVAnERRF9+sKpZCbeOi43/fyt5Khj
hgDf1dN6t9tRornpqTADRghYyh0MrGS5Lo7DAS9bCJ4QjfDjQiC9ynOofZ9XHP0/EMr/lg7n/zmF
DbfPf62wsd/bDyIlbr9HSkj8j38PQ7bQ0VBT/fLj+msYsmb9gxrMRNhiSOJfEyWUfyhYCUFC55QH
lbA4QP5dYaP8A/PnNaLi30Iq/lsSm39hZtMzWvovhA9/Ikv/jvKRWUPKmGIKTrKn3YrPQwhRgPg3
nGAuql9j9AEu+dvXc/rnLfU7kouA6Nvt/etF1/hnSTQVru9vx2OnRxL+uxqeIymDW0mvGMJ1vR8R
LSSSc2lKzCfLgzBirNF3YmAlyE7yLSMQf8E/nNwX2+wIvVvOMjoN8b4zs6Akp0zr4UHWBzXdak2E
eybNQg31UL+1hC1h2noah+x9TrFubSD85jBjDeZEVnSWFH07xOa7ReyaXdcDeaTwJSeTsdQpmVTv
qleu1UeBfpu47Ms6JLgVjmC6w1DIWdOjKhEqwe0WpHLtJosQDjCKsebcVIsUNANHZSvucy4vnD4w
R7Rk6LStnUAFVaB6lVFDBhoOhHAxxh6qjGUFCs7Ly5q3JxR+3UKSVkVfTo7XFGgwER9j4xhbdwT3
bmYhXCA6LiKZpfN7zJYukBbURPD0DFynFmXQMNKjP18HuLb6KTPSXUqkIv7eHNpGfncrfbN5aWml
CshoRSt6asoko0G+JE8PQ508ajUohokVX5I+pI2FtZtAvvBgq5GxNTMQpBgyXTQS18nRAjFsiHWC
tJngZthpR7egrTd1wa+Zy7erWt9PpUrWRr1Dh0GLJQs/kqn4ohZwdWl+x5yROEsB/m7RJPcsnSyY
by3+lPpXm0mrwSYwKzSUqIKhk8QMeo3WXaO2JTRCaM9ZuPibD3k4kq0gaT8mGXtKroucjMobWXtS
Cj14nctiAzEu9928vNbSw7QMoSRDn9Sfu5XtsZSk/2216aNbfpQAfHUynK1Rf48Xwx+he2VYGFv3
It5FY+xL/fQmAZBH89t1dZdJJhyh7jUlfl9uX/WSbPUbrEyxOVcgvAO3Mynw0AVB1OEnCgqJCLfO
l29LKCkkOkJD6GFwJZaX8mJ4hoYynK35Fjbta5FFu3mUbNKbNl37QcLVIeu0B3JkbUHEmXnCoY5Y
rb1aDYIrm9Tm4nDza7E9JN14f4PA3usZ4ZNVc7511pugq3j5Q6lVjGNErGaFVEip9NAw1bt0Gu8s
kfdlMHTIaldrp1CyzB0FqZNb8YmQ4fMSG+dkRK7Wd0T9am6X6aFG+IcZF+9CClX5BqkuuUSK/j7I
ehClV7fp+iBTjA91KU4T75T8y/BWyZ9JRY0gS9sGu67bXO1J2TySgulm7e1r7pYneb69qOKywSfn
hHeBn2f4fyUtPtDbvDsX0nwgl2x3FSv8pwmr7pQJuqohefEAfExNPkSsnDRoTfPHrRH2gqR8apW4
N5bY7TgLWO2OQdhZEaMP6AyNY8faE9LQ27X5nrTwBYectIf2OFqmP2qKP9YFLLCjasYeSexvVgqW
aSWeKcSoV9Xqp1ROTiTWHzQvxwXuiyqfSM/yrPp230IqmTMzaCLlkGVwDf/Ph+taNv/eGKxHq7WO
pHTDFPk6vpXV5MXLQq+I8a8pGVzYgJLe7/6IO/5LhUtXjmEmCk+MMTCb+1Xe/9aAYtzZ901cxUwO
MEGI9+p9FKzT6MT9TMOFwgeXKru0hW25bFP/T/3v9wHB+upIQ0l90xXmBOraHv726i1m70OSyLEr
AX5r7cdAzPmv7/G/Vaf8/6kXVrmN/+tqJrzl77f/4bynxf/6n+XvJc363/6tpDGsfxj4BysiHoOy
uJp+/odq2JTWakdGFPyfDon/boPI/yI8SxNhDrBoqDb+s6ax/oEtLcsIXErU6QeN/45sWPtWXqi6
KJtYmkvgRoaIwu0bwqXP2NNjgS36ozjvLFh6xFQmjFGAIohzvDPG8iGtxsIWrzkpct2bOV+3xOfg
U1uVIix7YfatqMigipvxhZynu3hRmTSiSRI41/D9Tto7IWYELdb5oWtXbimRPa0JYWFgPCtbEzRS
pWTGeXNmCJ43kEG0caZT9jJOaHVf8WMczeYk9ipCQZxORzMkj5LqKLhZM/kTDbu75bqvy/241W7d
ozaqGOYRU0sSdIJ4tjtlUxcutxPP6UE2yLHB1U0w5qDkZXCX+EPJ9q1ZX79RdOJYkckYVa6q77/u
N8FK61YSTNHX6iuZTIo7ta1DOrX/21L7m8pQ/5snZ9Eyc3Ah+daIU/vr68TGUDRRLIj+0KPvKE3g
51Ff3vFDXh+QM47RweTm7Dqj4MC+vqgK2ggtPYxS78W9EVZz6Y6COPiVpP3sTIZH7ViGSTPvxUWx
jnU9orwz1XtBF4j+hvY/l8Kbns2rtbwbVTUBRiWCDwYEAh6zNtbAwQArX1mGl0hpz1HOVCmJ8JVL
mW6bt/yHrFK0Lbf+5xCXhS92NJ5dCpZsDqmbkVoNmi/ciX3iJ+L1SnqBAqMO1+6+afwY3Tvje32L
29FDJ1PUdNJQ2ySgQWr8pHjCRSsK9RQGLZ7EWx1h0TLB122SP10ZsszX+tulwePVYHGsDnBIX+lI
vl0asiboo4BS1JeUBOQ+WwLMBx2s597TXnshipCvPi7S+yhNI6qMhWRiZSugV44GGcWUOJwjU3uX
EYtIcvGqRKpsD0IqYx6aPSrYPOLyr7/L4rgRROMyjycLA3WzWaCS5sEN6WOSHUVSk9u+wINUugjY
6y3aTcXUiUtl0F/jBK5WU4mwmLXOV0hMsWtFfi80DbPP/i7PpIcyb3lR/XrqowzosTQvcVl5mMS/
8j4PRpsF2CS8rGkxHS6iWV3ucF0JC306GqpYeliqBkuV+3re7vDv4jNVeNhjk11JvH2yoVbzVA2a
BZQ9vM78XBPtmRyR9chIgxzBCEEVxNtkdzfyseYRFXZ02+gZ4q8m9W4TaeP53NTU9tHNsWIDAd8N
XpMB6DbOlVvh7kiCEZJr6CYeCa+uBLFUky/JIB0wLfTKsoIu2j1h61nXy6YGk9du2XEo66f+atzz
ze2WjIVSw6yMc6ePJ2IrwU5GhlR4qduDgThk3mBY/7bEt31uPYqoHcTmFXVhDJcby0w9VwKRNI2y
CBNl9MY6ueshPXT69djjoHi7LEJCmuCPbEk3hXqQlzHU+gYm6D5vkReUH7GwjwzLydRDPQkkX8PM
73Ufj3Gf4OOtWd1L1/u4wzZTDHThp2VcHfO6DsU1u9C/cjEmfcNaA1wdJesZyuobS88uGK/uqqEO
5oiiFRGi0pWBrOKo0+LRrz7qDKJQ+bpJfOjRwWiIpaMYhKnCDAB7v1or/J6NmReCPVHuCrnMBE4h
rire9jWu3jGYcfJTLIvAbHovL1AX4LG6CBUrIvLGvEJVyRxRJLmATuyqNwgY5E2pzoFWoZ6MfIlM
Kn0xAaD6XUo6a9K93+BtGq3h9GKDZ6rgSrPpXkeM8HQxhEUclANoDQFWQicz8EGuRYMmTZd+BK2Z
UaHoxbbV20ufYHwPyYeYvvQKoE1Ey0TokoZbAKRMppp19mXlm0pGfMS3mutuQp9sZkzsMj/lYBw0
1lvjL7DwI8iJlK0L8oMMuZ4hhVcEXQZHXN+Fc4fqC5aMaW3IVINBD/2o2Ir8tIfzn0bsEmSmDKvi
KIxSiUg9C8JPXD8b+T6fP8humD8E0lV5S0tIKiblNLk2jPZ5u2TtLbRJCvyohciifEENhyyv22RQ
ByT+OHQbrYVSuaahkbPDv9V5V621KXiDCaYauPMq64vyy0aFBpu0PH7KP8h4iRH64CKfxpJQifFZ
M4edNEUHRQLXjYg8mV+UGXGUwUM32y0R1D8X6ZmoW7dMubhTxeYWd2P5PU86Lxkf1dsNTv9WjjDL
l0gWeLwhvas79FnpgdgJ1L4NSVAw1lXi/io2gkDu2mkQCq9Uw2t3v4DE3TDdNWg4O2JrdJWnlm6U
prXVWCSxRzpaEvIHa6weqxb7Xu2Hoh1lwcKfSXyx2AhJ+dTAk52nXT/fJyUus7RWfedI48Mye83y
I8KKuHlqGTlPgIQkc9XmfafrXitfT6JykiTm28hXNWtz06/hmqKb1hrk7Rcjtna4iXnp1VsPB8Us
d1Y8oha0wCHuLGQWCAc187mumJo1un1l8aiZsskEaHT1zCy6Lzc1I5EB0al61zLUbPqHydA2XNjk
ROhB1+jBSL+po0IyOLyT+TWLl7cElXH0Q0TLdcvCZP7UhM86eqzyD338TBI4+lhcLJboGBMzi9yA
qlEiNRXs+ratkSo0LEqOwoTQLbllyFW+pdd2K0VFIEdv+WBtmiZYLK5NuTl10xN+qe51OkfKF+lF
qd20sLExiLn1F7QSGKg76aR7RkYaiFy5hGa6OSawS3TfGmjZaBbN/HJrCXnRqCfGYpNgfpEfM2K2
4xe5+DCkEWsRaNhIR4E0SDnug2sEXT3D1JlF3URskok+8MoFQj5y/4aDtZuYuzFBuVAhaUYhIScA
CjUxODqERUyrdPkJVlwhMJkHh41zCAUd2dfzzTG1sIrh0cOspF4BR9w1xs4CFqb69TOzfIrnsKl/
yqt2cpBA6QGygXmt/SjuEgbMER6X3bMGCt4YjS+1J6ExH0djcFJoFQb1RFlzxlgmwlATN5WlipxJ
BcdIIHUnlVOqMImWl6E64W3Gis/Ro8yOKXpWS7Ur7obVQhvrxevqebIWalARin2Fp38iuTHLRuqJ
VlKh8qW2fMN5p4IsxYNFcw2rqRn5zChts3E7Lu1FbL4ESqmM2DTzORa3yUTyX/acZg8pUeyJeDBj
VBxK5VzLyVYgnsv14oqalw/1YYRFOE14wPgudSKD6IIrAJ/xNWHTFmu/jO4y5bWYwR/K+zzfzdM9
cKE/j+eJXUqMoX1tX2rD3IzUInIqvBfk3nRC96pVOdGub2VzLqCqcLdoVwa75d0SHWZYQ2XxY+p3
HSTr2vxZk9xukMdB3hfjjw4bhxLqiHQNZh0iTLxLb4JToBQosveEj0+WuKNcT5ICrYp6Q8aKJ1M3
naKHYn4vNejsVQHzBwAWfiUOKHmMUARpp0KSqCJ7Had5LKovJmw860orAzdejh5Egj7L1U5bz92l
wGaZLExhkIl9eDAGzctIoCT9hvhNZ+oRrAMczYvC42AQcBOwZwgKlGkEazlKZWyk7qPrFmBB1G8p
XtFUQylRB9ecCRJJVWTRoky1BqQV7enWkLioXQR92Ujkg920U2GAeSiwQyV5g2uoL5kPE/KpTFS3
t6zbWwtnDMjK2HyV7D25RT5skIvyLql79QrXDbR0KJ4qyjEFCzvybhsOO2VysulJuI5u0mFkea55
JqWMVL7fVkUo16Sy8OhbdGbKMKLNXP43e+exJLm1pOl3mT3aoMUsQyBUalVZuYFlloDWGk/fH5Ls
eyMR0YEp3u3QjMZFkfQ4OMqP+y+wL7wpe1QX+Jk6vCBRb2n87PE8B2GjYL2dXTfes0GG1MbQuw3S
c01DKeKG3upA/q/tlDJZ5FTphh52BftuEF5TVowMRa1uHz2KOP29BgTGf9WMN6G77QeWSa6sFQHX
Y4ov2mOJMdLQuY/GENz4Ic+FvF7KXb0Qw59CBlMj9u/SWniq2pwS6lqXN77mYCkHYtS4S9i8JFD4
0eCxZafubZs9R5q56vO7kn/L01+UsXCegQVO6A9ZN6n3OODfqMePvZG/85+v9PS7pT92kbhIFHww
DWTDawDIFcY0w27w1dfSeEss77tgxkixpdc19n9oU40p+gDoYwjJ7vz+tVZpI9UKLeeqzG/9tHrV
obtIJei6SkCwAzV4s3C2it78kERqlYbh8TSrl+qY36L1cZCa4CXwOtCyKbdDUlYfrU9dzreMW731
vrdxc9WB7dJ8/TpPoCKTNVIjHQB4Da9ZcSPGEgTz10GnSwG8SlRuQ+E6KJ8TZFba0d0aPhigsDxf
SQLq1SVdVTX/LYcN0jZefBvAkicZWBX6a1G9GUNr132+N0tp51FxNoJhgfspQcIXNUcSSo/4/Iqq
outhFYvIbe7d4Kmv2ysLlYbqKkReQmvFNWYFi0pMD0Yq3usx8uaugvAvzs6+md6J2V0kts9KDSPC
jNZdoO41lzp/lNdwkLFm6gFEGfFa3WMEvJNSqMcRiEOjfWSSZlrSE6DKXy88ukaUVyy6UWM/6bhg
hkuypSqNp9p64dp9DnEBnS4JQqLLo23mEX/uMXkUaoKJSfo0SAOJUIOX3AdIRoxO3hyqcjknaTs+
S0+erWjzavhxaCj1Tuo8SiL6eVYEKu3eGn+Lnz29BIWWL4RtQzMXWscdRtp0eXhjK+9i1PExfVR7
7LJIF/yEqCJdjgW6DogagHHf5Kt8h8DVJ/oovas2o8DGTOjTMgzvdE1BYhfQBxM5eafT+HAEGSdG
0kqYpa1z5WBDQcZw6yOqLZTenaKBYEXHYpCbMYs7SFKwCwxIgjF5ECr2l3/PuUWFmiOrSpJ0FQ7E
1y9hSmFfuej94l9MLUzZ1DhQuxD7gqfLcSbV3s/FexTHmsCPLMcIwlCNVFsaKWn1e9J/vxzg3Hc9
DjBdSIilOkLEQATloc2vPDpC0Yzk1sy3siarhiqSUAcVYzCUl873NwNHNhnhRh4eLo/l3KY4Hstk
p5MMdNZQsUZ6gf7JMKzxFCaBMhvezDG8xhqLiEZc87q5HHfaST6Zpcm+d2lBAnrhIwKt+P0XZh9F
EVTFRlIEsIiZxTc3Z+OfH21DqWOHUJtQ7RJud+vUBwUlGL+tZsKcnzddQqjNEkc/ra9hsrhPzVIF
ZYUgiIwV81A+kKevymR3+fOdaLmPNThJATEkUiBHWmwyb7iBmq2U8fkAS21T9IKqhzIGihzQ8C4z
sEPlOoj2PSgbS9q7+rsVayt/NCalJd3XEGqsKysZq6EPDnJ6qM/I92Izs4hPy7P8RlWhoQ8jSFWn
EnlxG2Fem/Mbay5dDwUYaPSC9KbhfOMN+8sf5Oz8HsWatHgGzp2+VIgV5U9ZfJ8B6ZXlmTV7dq8c
xRj//GgNJU5VpzpPFLvGCUehlWTF1w5ONOhrKMprnjyVc7tTOh9SNzjA+Y7mtG8mxrGqKn2KROKV
9ghanCtEWqEYs4Nx+NjsaX0ihQHG1l1Rnfo2q4o3Aab9tUk1QzQkky7LZw/meMSB77JdippVtonu
EITa/kCH6E7dzqoLnw3EmhYNk1EqymTfiM0QxIpbcVWh9dvc+p9wrXpXPM9FOlu8RuSa/AXPOxXp
xq+T6LkU/XWTSO47kjp2uIevBRmebDhZo9uyzZ+dHVIsNjIHxktGAepmXtTx7Cnx79/wqWN7tJAa
YUiUoOM3pDzADX345naA/ARvbPa8/IN9cRRqclfRQkgzJ4C1T81Gb19He8zWlVaXg5y9cY+CTG6r
Giv03pHG8QDDF7T7WHu/HOD8cXcUYXLcpaDl3UgnAlXoEQS4hNZ3zeN3F14B9z7Af7rqXqK1eECf
ZK/fW1tfXBT25R/x2baaJpBHS2eq18jjpRJ4jY2L1Lkvt2MrW9lCsABYikjsQdkImwYdxjmymXT2
bDsa/OTuKgFGuZnB4Ee37hX1oBF5j1fnptx1v83XFO3PUTnv8mjn1uj450drtIwG15RcBisjR6nB
VZKcTQU6VA6jOYX2cXlc+q6TzY+5rYfH++d3pdhzQOAW/iV4eHjyh+J6zgZlykb+61A7+pyTq6IT
VC9zO2iqoXKvtGBdxeomgd3V3DhoPCY1r3tFFRa1iCBn475IDpUL17fz+ueff2EdvhTNccmEHD3Z
mmmF+3OC5Khd4RaJ63oKNxcPKye4vxznbKoFfE5FSBV1bH16uHqeonS0Osjx9v6De/hEXaCePHJM
R2Li7Lvj3Hwex5t8YGuIwsS0OgY2shoNnFDQ8hyZOmCr0X36J6ndcbjJid4OUe+1aU+u7Plwy57i
NN5W/dPlj3juiDsKok4eFV4bZEYmMKZBBfyoZUsgV5cjnHsoHkeYLIcQrQRPl4gQKk+Ng/W2Z0eK
sdDb76mfbSUtX1yOd+5UOY43ObTDIegLtyOejpyIB1cpKTd6e3c5yNnn73GUycFdVJ0mhfg/29rt
SIAr76WPaivduxtU9najwrYP3wHRJRRTLkeeG944oUfnV9upGBVXrAq9AaQs9wuwb9tQmrPPPZtP
HA9wcji3ngdg1uEzAqivQUIzxmVzoD60H7lxcPdJIZbSEjPF1/Iqv4NGsNF2/2SoqgUAgpRGFCcr
Z8i8qPDGoRrmLlCey3KXqY+fIf4/vun/jKas/zu+aTkxdx3/7f+BNan/JUGnwZqGo/tvPPbfZgim
+l8W5y2OBiTtfyOe/oY1ycp/AYJECEU1NMyMPz1h/weqjV0s4DSQUkA4dE39I3PX6fJXUdqwwL3B
+cGC9sT/qu26NkdCGynYDJmiQV3EQFjNemaTTZOEaZTJGUJbWrK8MAjtTtiPnYHNgOOmO/sKmh6+
n2GwC7Ow10LTY8padupCLLsgR70O+ujGskF0y+glPQ3L7qW89daIbs3T2M4EJRaC6xI+vKKiTU4u
t8XRUvPL0C48485LEOMv8vXRWrr7K8U5hrZPj3zG9SXE5IySa8kPfB/FUpybaPJBTRRCGokAEYp2
HYuPqj6TCsyNaXJYya2fJLozBvTURQQdZqhnkrmpXj1cg69jmuSNhqx7RqkRgjZj+KAv22cHISjS
usQWbtwr57GtwNku46tki6zVut2qN7DCL3/Xk4x5+iMmGWUvFoKatMwdvTVeroh/HBIINPuRtoOA
3lrA9Ws9x7I7eR98RoVkOW5tvN5GnOPxlZNWI8Y1J+rYZcJfY1WgqMYlkG4cYecqS2inu4ARtz/J
Jv98Jxoc/ogs4U7Ptp8kQY3jqGITN4xYjK8yv3kWM/BPKcCUTJ5pDpw5WoB9YRlvyCogv+l1EytG
UjplHdoeTb/6kFrvQfpweQLPnCtfQkzOFb4hcN2k4lxBfkuvFHq/v4MwvjKt75cDnd2BR2OZbHKr
AXnSK0xZXOtvRQEwMgcTgepqIYyKakq+VaArXI55dhMexZzs+s5zLccaBxeiep+0d5Em/4cRJgtR
C0raXyGj6ulu5/5b5G//syFMNrnjFL2V6AyhQZCuvckR2L4c4Pxegu5pWJLJDTt9s/gpVF5XZT13
tr6vb2ocaNCkjmFwWtcGbgA8DqsbDewjbcN/sr6PQo9r5ihz1JKqHYBwcvDnFVA3EdWConnrA0lZ
zAzy7E7SdW4YygocGpN5ihNdFNSiR9JHaFZhKCzT4QmkyTK2wk07/JCjn4oiLKXozmKYKoAvl46G
kMOZSIbNzG8Zk8TjR/jn4XX0WyZTasZx10dOF9q4sqqIaiDmuqRQNFKSXdRJLkebG/jkfDaCJuMd
RTAVspVlFqhM6mCT5moYc2EmM9kYnSVkJd+3slDYFc1lEaurMOtm5vHchpZEEedlav5YY02mEQ5R
mUk9pkF9W94FDWpHajxzIJ47p45DTGZHljPd0DJCeOVWVgM6dIhjUr9vHHktYyjfpeHMFj/37Y4j
TqaoanxP7yqmyDI+arrhanHvizOjGv8f0zUnKSaw+7FPcMJ7bnNNBibP/IgN5DsPpZPIU7tFoeGh
kAVPlkdJ9PLCO3exHEecnL1RZblukRIxFEQcvQ9eQDj/Jolm3r1nl8TRyCZLwk0rh3o2cSITppQe
bEugW5eHcnaCjkJMlsSQjqSGkAlygmrphkDhyu8V6/s/izJZBq5X12bssPACcHoS0MQ+/z6gMH05
inTm9MEIR9Y+/ctHa9uvZ67s0HbEEwXXdKPYkqJuxRy94Di907JHHxuRIUHYCdppEKr3qeNfXw5/
+inJYqQxZ8MzFP/eyapoQgiDUR5h0BJCF3CLnpsmb5v7StSBpfyTWCSHFowYmh2TRI2TIsP4NiOW
x9Gegk5Tn7JwzhXydP0xIpgzhgbFzjxpvSVF5ptClyNfgPhRL4EnH+j+/ZOhkO2SccrSqWxBm4a6
H0cleOmSKrj+K48+chiYl7/X6cmnitDGRlkE3g4nnaEyHUSPAnFiu3GGtq8ZfTNAQlomqvOyeW01
+pupGr8uxzy3HnSdhyatVeRkpnoMTmVS7tP8xM5wI49r5F37e98M15ejnJ5FuD7x1JdGOS7jRDEx
pxGlqGKIdEGqfVda8bmW42ctkB6zQpzpxJ5bDkehpsJ9QtH7jq9FfEQtfYnS5Arr7T9swLIM1LFL
qMmUmfWTIpTVgN63oFHZRRV99Ea2ljVzLZqj1+S/yi9nnsxnnnZjnPEv3CZVihxfT4q6ULkjNCe3
wxft9VMOAkOEZ5MCs1qu01HKTVgNwiL+djnu6VWl4scli5QgaLtj5/o17NCOe1ZtE1uuvYcUAL2B
B5DWOVdd9uLoM4M8s/6+BJvkLY4blkXuNokdOINwnZD5IWwIe6D3pD8tnjNthIKRCdlO4hCcPIDq
qgMfWHeoixofer/xhp3c/PnK+BJicrqKoZ+lQ0AIcNpryBq0B5VDVYn25Rmaun+OB9GXOONXPcrb
87oqIjUfcEgTEb1w4/ItFbHYyHwg26DbAfA/wB9/EX3Jttr6dSb66Q32NfrkOiY3q70Q0rrtwDOF
Ts5F6eOr8p76N2KUwvX6rgP5LWHYd+6vy7HP7O4vA5+szTZrI24r1qY2/IRFBluknvm2Z44q7fOt
TxlsNAEcB3/0actO6wqkGVj9erOQB3+VSR/10NlykK8uj+XsPhurCn9Hkr9GqhPfTQcoVnYaOdeG
kKHM1P+CZ43HgH6d6PXMW+/M7aJxO1oWzbHRtXby6WpZSp24RVzX8RoMrsTWdodw51jpdWnFOHi6
2kpWoelfHuS5CaMmiw6VBcDyhLdYQJ+TfI+oSdv8oBl5NWjZ9nKIczMGNY+GgEmh5kS2zex92UMu
KbHVWNpWDXJ9PdIzJSgyYybVPemnjvsO2SJF0WXSUZKNr1PG430IMkXAdwlNSdwE02GJgNY+RFYS
a5/8jk78LKH8fFBdltFDMXEXniaMnRQlhqSxsfBlw3xhPwrRBSsdH9HwScO3bvMvLZof3f91f6Xn
rp7xLPz6XGGgZG4SJyV2xdPUzYp9zc2cNAWEYPyQoCk+U7INNw3S9VWysn6h2TmT45+bRZReWJ+E
PBXfMzo9sBS4P7Yg4/6aBhA8S0deCmL/VJXhTBZ8JhhZCG8+XUae+mR4qusZYp3mqU3XAzqWFxyg
dHz31GFtpU0wsz7PXHFQRlRgTTz8qFpO7h3JDwu9MbAxiVtElhDRFbi0azGcOU7OhSEZMWnQjAWO
KUwu6ZLaNIQwsyXMuWLEPqIoXCn+3/T//31pnIvD02F8/oN0A+v2dQ/A8pUNU1BwtepHpzrkrIYt
ZsiLYa/uSkxrlTWeuDNn17mYowyQoit8P3OKNWws2e2HLsvsUhZxJmsXPT4goTfMHFZnwkDbp8U1
qj+aJ1hwwesglBgFYZp0o3gHyh0LEKUzE3XmSGQfU1HmGEEpYpqH9EJR6Z1HhipjmIeZceHPvVZO
YBCcU19CjD/h6BLre60t85gMdRSsEsBiwyPcxNejhVWMFi20BdS2Lp/C546pLzHHj3sUM/fjQM5a
v8DSuF4jV7QeFwba7hQwgdqu0fb6432FaBS3mQnQg485BZXIXs8qVxDTFUJ/L4MGNYX2EEO7ujyw
00WB0jsVM17MXDLaNEzkR5GgWUFid+aw9foO6aMQiky1uRzm9Ej6GmaSDaSy2BhFzpRJ1TLV7jOo
JlV9paNfdjnO1P5XJaWxVBHRAhMlCmRzJvMUlEImu26Hl991jeBjufFsejdvn/Yqs3IkpyuRaDyZ
Rz1Krq+TpNsd2AmKq/Hys60fmN0tYyybKIC+y2Cf5+UvTybLZPfyhubtwmOWk/3rInSNMMG6wk/t
xECnq9+EIplNNXManT7Mxih0vHlJaKCSp20hP7PkuNEw9sOB7D658w/tL7SV7pwtzj92fTeacszW
kU/gJeok6GSBDA15VOFpKbkHfHZYya6G5OPo5dKsnQVy3d8M9Dd/4++wch5mAYFnP+zRkCeXWOe0
WeOkRMeraFXeYHFfQH2mdB59eHDyMfIQ5bWCYO/D5eU6F3dykhV6WSp9qKd2nr4MiBEpKey3uR7c
6dnFt5XYFJoJToF/TnLjTq9diQwkHTef8ijvRylHH4f1dxGKM/LGMh4Tc8/RcxM6XtO03I1R92V6
YY+TaTkopoBVG7VZxRAq9wJhto8eUvASU78lZhKbhAr4HSLcc62fk1sIAAa4YLYn4alkTIac1oXi
g2WtbUGN3/uyPEhhFc3kdGcmzyRBkLm4ZUM+yXySSNV9M7EKuy6kbSd1yJAL6xCI9x+vEXb8iKim
EKjI04ykjpUWhwK5sGNYzzqZiYAcvqrlV5fDjF/kS078mfH/K4w2wcWZfcoKyYLK1ix0ywRXuY3E
Ml+FZYomLrpSuet/uxzx7PeD8QBQBiFE7OG/nmZq1MjKEGednSPxUqbRwYCD41pQji/HObl7GBlU
MdEyKQMayhR00oZ6Hjtp29ltdyu0iONBP86g0YeK+w++4XGk8ZccJQlSniRwzUM80vIIwfRgH+Wu
baGgAHQNl7aZNP/M7fN1YJNFnutV63Uh4fLf0U9pET06T+UqfHIW2NUte0y5L3/Hc/OloQRkjMY/
Knvr6+gsRFQSP1MxZ8NqpRh+pirqasYcz+4Eh8dNQKZFMRWlL5W3/CSMHqR1Xaa48aJCb9cvxWoU
bZfXyaOON2u08lbmqtsbPVA8jEJvs7d5h6izAz36BZO7yKrLOoegW9gaMgLog0D55N0hzt2z446a
7rjjgU4unbIZysRMGGiwQ5FmX21Hz1V3GezzmVTy/ELhLEZmi2f9SavC8cXIY14LW9x0NuxVG1j2
TkZuVtjQvrClPy4kfE7hv+JNiXtKXAqmnzOy5MrcW4d06az8ZY0FIBZr9iirP3fbnN3iLEy0qvj7
hK1lxY1qJBZHsdZ210Ku24LrIvGQPWjBHOhjPJWms8bDhgKCZPDGniaYmdgOOuk0obJ07/nFlelG
O9FsbkMNIY3IH8tMtqbUMw+Qc2vyOOzkaBF9M1PbiBEO8ose3uhYcvfZzIE8po+XhjY5Tzo1dmsr
JwaaH5s8f3aHYoEmqZdjlywuZRwZLh8op4Ve1snxoCb5bBAEelSPNyiNQM2LMAa5tRocar1do71F
KKZoZnvVp836cty5bzm5eIrOzaNeImyE2LmBnkRv/dDoS/5xFHRu6UHS66IePz3HEoGsTE+F0m6y
cKMa4dKqUc6exZ6cWfqjnK5lyorIXTqtZWUKEmZB7+JR4j3LxV0wSHaJ6FNTz7F+z3y140DTTR14
QSaZQdThr3ZtagIWJ9R78C35869Gx1ME/WyK1Dsnc5O3fqvUadrZYVseQB+mixw5HZd+wEygE0Ye
9wwvRZoNsNWUU2ASJgqmgyRrZSMa+6IuBd/OHsND/owwloYvMsoPMFj1j0K76bpFEi7mHvjn3ln8
AHBRnFkkqeJ0SyMaWmsyGVfB81FHxB4LifhaKZbB77rHqsjCpqTdanPtlTOp8Zewk10uakM1dIVP
WDfdmUm7yxtjJlM4BX2N35blrXF/Ixc5rcbrnSCbrpFW3OHZFe5QW+QADHvYqnf4MV/7d917ijFS
hDXS5dVz7kQhsKlRpIPsaHw+hY4yMPpTVurrUWUL6QDYqnvv9SZE3VZGDQJg9yJxfXjQZtTfN4Pl
L7R4LgU8BUB8Dv3fv2DcRke/oFEdXweKOM6pYtsf0SrEn3a0hZvjdJ6dx6OhTpaPmVHC9jr8ex1E
UK1eQvujnslnzyUO8CtH5QHKG6fV0M6z2kAN+Jx6W+5zr8fkHG2cpWk03qr0UMXQ3Q/DR7KxRjxm
MTijg4+J806Y5MgJO3NL99wRREqojig7HpbTu7eQq6KuI4W7V8Q7zDEeUr/8Ro/XvryKxh0wuQeJ
8e8wky/bdXLh1yIvrsRJb52sulWlZN9JOHwg+4zU6cPlcKcTqUAz52VH6jLaSk42ZFgEOf3noIX1
oaQbNNKbhRJa8czWOP12fDIZNjuMBZo804O1UQpXTHqDAkv0LeU4aw2UxtP3y0M5G0QDEotnD124
z/V0tPhVjyKpnkmVnQXlkkfttgz936WvzqzLc2GA3VCioo4NB2PyRGhTnrHSKAlZVg6GNL0P3zeV
tSV5i7m7PKIzkzMS7Xh4IztsnvRSxA7lDa8OUc7xKLblLk6YRfnnL9SxTUopAQ4hCrlThoJPNtLk
alPbUizXSCBZCagEw1/mWv+QWb/+dETgcMDjgtKjEcCi+HpAUTMtSlPLG7vGVbqlmyJEH5cjnCnC
fg0xftSjZRAZUai6uDnCc1VsY5s8gpDyN2ABbUqX+E/MbKAzZ+7XeON6OYrn1ELpZ66fEy+4azfN
trabl08/6P8Hf9STw+FrrMnh0HuiXtQyY8MAcF8mK6VcY0fnb3HbuXM8BDcw8Vq2OMQ9g7i8m3vo
nK78vzIGRATYPifL0UyDMkPftrHlDteP3ttmfrV1JGdmBk9X/Zcw01yvaK0GyCZhgsp61k1kdPs5
zd9zI6FARzMP0qxMie7rnFlWI2hpUTV23sjPQdRcyXX7c8jjzeW1eG4kFOYt0ZIQQKIA+jWM6Eah
1pWEkXtc/jJsdQTp6c9DUFilewLhC+Tj5DSqQiGtcqNs8MhESzE0IxTiEnHmHDrzucaUSsbyC6kD
cdojrEZkcpiTfefCnVv1q1CBkOvPtk/OfK4vYSYvssJv2g5iOEn+dYWFVDIaXwer0d65X6Wr4jla
anPg+dPblgLg0cgmCyFy/dYs2gzPgfZDazCrR02zV4eVK/5ykDW6PFfnjqaRyQdbmxfTWGL6uh7y
JorUYSD7rZvhJkO9LqhMcaUBho16rBezeqX07bbLhg+pjq31oFpbJ+0eL/+K04f22NCjFWsCHR3L
CF9/hIV2UiJZY60VjTsN+bCMLoMofouydxHfatOo54Y9HupfUxoiAlMdSUXK6CHzNWIydFZgmJQK
R1kOdVlvtA+TmkyA6X2MbxNGw5dHeGa5KsBhqOxC8iPrmIywGSohbEoyNd7zQKbKK3RdVkXSbC+H
oYh7WkVjSGO/mRcjI5zmAtmQVEUnWaVdDrEibY0B2bwYYSrutRAdWSQYW/dX4pP9r3Xks9a9G6Ir
KvG8/JY3vjog2RtHaHEr2TYWFXFboYe8N7XUtf1SgzGihfXWSqR0hZA4WptlqywzMJ52Q9thVWl6
t+ZtF2zNWkKCyzPiO03Ooiewk3K2dEAIayhRiuKuTnpni30BTpoq0qzYztI9QH86zNpfDp1l9Jdr
QCJLC6h+tR04trYYSmT6svBBO9tCNITrUNKdZSMLAcLzRn4oSl/cZE0jvZtZIq9zo/W3RlMiq9Hx
00R9SHBCManRuqW3cb3EuYKNRQPZgyWJf1dSRHjRBIg0tI1vBctQMnCGLGu5saPeaDZBJwePQhij
nt/hhldGvnk9pJ2wrFzxh1ypP1rTWBpuvfUCb9tagYPOFDY0CtiWpsNqlAZ2tMZ9o8QhDENEy5Ve
Gj29ITN8rTPpVY/0cpkFDfbS3SYRkqfMER9lrV9bUmcsxDJ4LlT/LkFRO2ykjYlCI/rKKCXHxXM6
mroU6kPjBxvPQ7o6jJpXFyHxvG9v5AQbDne4qQrpqhfCu6EWviUxZnyBttHd4b2Nq50WCPmizbrw
pk2lW7fFXCvTH+NQvNGbdBTJuG0GnPIsK3cWdSlvtDxOV2KXUzJt/HDVJ7DgFUzMQp4fYRzuokr9
LWUWKkypc1cF4SFS4xu5Mn6rYb9MJXHH50mWtd9tCsd9S7r+drCEnS7kd7rv3g5+nSzcVHgro0Dc
I0HoropYXsWGwOJFFVbwvIXl6fqVLLrpekAYu8msXULdZyfWFWLGjjgspFHowi8eYzExbjvBNVah
H8s4IaNZ7IiOunaEGlI5Dg4LNUHGtqqkbJVIKmqrIylAyPHJK/T0ymmH5zZG69fUe3A2CPVGzEmg
VzQx4gI0UV/dFJaBAXjS5+jH6t/jTMq3cts7O5K+Z7lpi20VJj8DJ60WfiT466aKYSxXXmADCNQW
dYeEdyFiglSYiKnGpL6s/Uxa14lrp5b7XuvNeyeUH66E2RC1ZPrNSfKYhVm8z10T/cwBs4WqIOtS
i+53r6tryeETtTHC3SI7Rs3Q0zXM5kWhuLiotLJeNhLFKitXDyb48zxBJNVCDlcNgaj0VfZdqp1D
0uP/SO87W/aR+tRmKLj6Dq6tXnCXt/CajGKfWnBtW/MNzp8GHTPEDgk5l5031MFOyrECl+XoOitq
3CLj5g1topcGyU7TjF/kWn9CbH/fFc6DNeR3KFDsBsG4T4J0F6fIauKrsAD2lCGdbyWQTlN9LYnh
oezQjeyHRly6jtRfRZmh7PAIwseY2krulKssTveDGu9cWbtRKhipkf8TiGeDBnXGNhRWTRpfq4P1
i0/02yu6BBur5jpE61wX6pe2RZsXjtxvvWn3yNo/uGTnbBA7ypofrdY9pGhtykm/HVrtMTXlVxgc
uu3V+g0HHYdHHH6TGgW1TiwAFqkXvPtDtVEq87nvdGVRpk62kGs/XDSy/k2FZ7gMM6RnCxFvdVG6
rnsEN+PyMajifeqhmhvo4b0n4rUnxyImgk6zKxvEpPPke9Upv+QKU+Wyt6K9VSJVnjmyt5brON2I
NWLWSe48FrhNiUaIGHotl6veTLOFFZn13qnxEzDyyLR1M34YIgWIuVlu4zD/0LuWBWWhVByN3j6W
gq2h3roozwouylxS9uhybpSu/pE1yaOqRfxJ6zWbVA14SEsbd9Dva/Rqe3P0cm4ehj66E+Xmnlfr
AwTeZR/6G3kEbYogzcntXpQu+xZ60qJUMY22vK00ake36BwPnvWY1e6hl/t0kanIswb4OpbDxne7
Za0mW5xYrwcK873nrcRMRvyy3yiNYiOL/tRZ2W1suOsa0d0Ad5GGspBZIdwtqnbcy+sCDJEiSAdX
D1dcUni5h87GxzBNSPOboTYfLCu7YeJdxLOaciG73p1ei9+jKL/C4u5QG/3WTaV3p8WqehiGelHH
xl0h+wHLyM+WkodgfBoi9+dq77mJu4oSAdzOnC3J7GPHkEmD7EQudtowfNekYhX7KEc26J9pSLMK
8sHUgod6FJW2OAiUgJdHGMtrbaBdpGsPWWGia5evEQK5cjXj4HUJBtPZjSOZO4BN33yjW0S+s3Uo
hi+l0vlJR3nXR81uBPKZnbTKVWupjd4f6NdhIsK1qx+QSVnFafc6BPgDc8LcVIaPhr4BxSZsUOGl
7iAvUjlAcSEQbnvPvBq88DEW6ochrW+FyviV9NkqljAOCbo7o5J2uYsVdYqtuOF+VJqzThUzG0Vy
kSGuSmfpCF68EDoUeENBuXULfGpN9PF72d0ZrvoqpxiM5Gq5Ayj95ATJW26lz3nuP0R9I60KF5RE
INTDClJBtkhkx1+q7uhRJjZ3TotDhCRYIPv0jW7lxgLm0wNy9ctANn9phYI4M2bm0WhxHyT73gM8
XzTf6PhfS7J+jRL4KjOKA4LimAyo9a0ul7+MzLopfE7voH+MknivmP6thqSokpSHYVDeFExnjD7b
Onq1pKZVLmnkAEoyYtEOmexCSvJVYpVPlZEy9bmAtxl+YnqpAO0phV+ume6soARgVIbFo+zhxa26
5jfPMtHhN9E2Sz1vWfCRllrMgwrzq72My3auidiGZ9dBXeyHCAF9JwqEQ+dozdJTsUqQyKpwWS27
dROn4bIqXJZUPIx+C8ZCyKp1bJoH3vDXfR7v/EZbBqW2DRot4ZjudA5YweXa17qFFhXXsZV+GKn+
TSTrQdK7/e4ryW0rYCbcRt9Nx9Qf/Lhzl2BEHqPYR+A5bmgBWtKHmOXScigGc1mGCfbyKcYEvth8
6zDhPsjUq27GGNGiT7QfscdKGQrfu/YLK360HHSko1oNl62A2V/mDnsZT4GnyozMh7oMBX/XUmLN
FxEaBQ8GejVPg+T5+qJ3G+takF3tUOj1YO6cUBS/64Fnbqy6qftFLpcdCk6BA7A1CJMGELkyID1o
xrK1rGSRpNJp1HUJ3/zZVfx+rxZDum9Uj8u7ckt1M/iNeJtrgnjb5xixcHfkm06j/GCGQvZhcG7g
ZB6+1EUtbdAVuA2xPTBQG4/r9sZL4ierVrB31YZ1JbgftdH9AK5vh55x1QrlIhVkTpC64Du5yTcx
aF/jTPwd6YEt58neaZS1J/nvaZ1wJqrVtR4JPLdjigeOhXlzxYUfpNkPuUhvlaG9ob6/Klp/H1Fu
W9ciBvSCkHxX6/hNCAB2uXmh4WpYCBvPwBOwtLh7kkA5ZLhRbPsE4JvrXRtSeejwuhdz9ybyi7WV
J95axN5Hhb+jy+6bb5S7JBW3Q9DiiKIqm9zSnivZ7Jbgea+0vHrOVOMn2RtEpk4NNqLhy+tUr9KV
JGHsBHcVlwyUy03N24tJmK4zXaz2XuJu0pRNUPHaAMh4L7X42Q7DZujbAAuaHN58Uh2MBqFhTUAy
XFVI6Dg49TDdNHlxA6njQVQtlOVCZCYDwcuwKlDBzXUR1k0g7ZdKob35bXGd5n66Uq3cXeAHSW++
KLHD9dz7QtSvg7B6hh/2nOB1wdn4Mw0Qw9eaBHNr7aqJcCxU5FfTaOt1UPqYTMucNVlsPBlOIP03
R+ex3DgSBNEvQgS8ucKQoBEp7y4IjQy8abgG8PX7uLfd2FmNRAHdVVlZ+XCqNkngDRh59GLQ/cIr
R05d29jLwj7AG1oDnrLGt/Pl4EzZ9mQbq/NvdGcV/IAb2nNW78pqrM5pmR47pdpzkRKNPc6BpW3l
11LL37ToXgpneYAjCjqh7a6mreXhvLB8XGgTUeUpZ+mU5v/URD5rs6YGlpUGRtIecn2+KlNnw0JB
EMJI/FP0Y5jQvfmJ2UWFacbYPC/qNp1mJT0XifOSC/cI77D123o6zHn+0g9prDrVv2ky3/tVfc30
7astHOKXJZzOZRquYBO3yPWoFqgXKYkgm+LrY/7rTPOz3bDzyJ5vpNdm7+dzSyq3w5Gnjc6doHKh
Gu7znXS1+aAOiQoVIwMyDOdUKMoOhAJTLHU+6XKhWMeQWTlLWDWMZpyBwDve5AMOhX1JVzXJ6U5T
xribnL9Od2ZKb+2RqN7AhIHYFuznFmJX9TJMbefZWLOXos0+9MbbaSsSN6fBrTWcLoOnc1XAdhmy
eC642FfXfYZ6xlXLPGQZiWBJ9WMpqF1y8WT0bI4sCsAPEvRDssnokrp7IQB3ejBzJk9+rDPcHGV4
NjzOoroAfD1N10bmX6aa3qZMrLp0d/rsfeAfvLRe/jFK9XEZckaV2rQ3ZJ69iAlOUGEO7JWXvfGl
u81f722O391y/pbWJtl19qBjyOm+r8b0TPEkQ82lfBnq5U2M9YvCbnC1tt8MDIFBGsqdx/ZfPcuT
3kKOMODS2E7xvsAU9Q2reKGZirZ0jqggSIABmFBAZzWZ0thl95IigIRb1d7nWbLHvfvTS/nj1vYD
SK27zXEeLWE+2Guzzzf3T6+V2c/5kvPqsfxhPy71fJdhafbHnGo/1deTkiRB2ZZcBrmxo/Pvwy1b
XyZHP4/811nTwJxq+6oUlyUjeiSrUy8Q7IOAu1nue+E8V1ajxsvKsdA4K6O6KnnJRvm5DuWjkk1R
Wxv7pNdeHd5TS7txf6pNg8drvNRNf68VoB2WjfIGVtFq7yrpfZZdtgYTp7lZlK9jX5zdZrwbqwoQ
k34wlzRa+Ka6DJenqchfTYOEt+UXLff2ed49r1L94v75STq8cMm6gfhtjkCgMBBoVti23ovG6eRb
WxWzDFT5xGycy607laY1+6KgKrXteOAiMoTz4M2U7iNbDI5At5LLqZrzSzXkVPjtPjOaXc0j4xtZ
dqw1L6jSdD8p23ESzlnfHCgb2WfdzU4oFnfXuaX76nW98diVBoEZ4w1ONG5pIPXxSZjTg1cbZajf
SDfOWOx7QH22YHW+yN1f1+ZwMhL0Smc5kFjcB9JuxnDTSjKFVyP9mZbyx03K701T4ILaT2pSvqFa
7Eh3flEGQubGNGyKzfWnMn3WLXEn5s7yS5NfsHEDWowjRe2cn5thfXNbU4+0jGxUhf/JkedSukvo
2L3jl41xx7txP/Y93O5BjefJW6NN5ftppxJ10Up86TZxAlguN/HBW/rbiAIQtuPwXZfDdVNVMquE
BlksFfebJ4W/dO5VZVvpFmOpBubIYvuoXxRJYosF9aw2Nt9anedkTC4JvKWxVS6KaN+0tXzgs75q
Vbcf5vofxcmdld5WWpqg1uHnVs32mCGHpKkWycZ4apflx9H7fZYb/lo556USeihTpAinNE4mhTvD
55OTYcGzc+fQdfmb2WrfLdQUI+eEV+cizLz+qNjjh7fiF3KN6drR0/mdnXy3//ORgG50nW5E+SBP
qgNNRR9LQoG63axS7bjebvK0V50lQeIj5tc64TMTxvhiViOm78R5pv87FX31SvT/fqYRd9Puoc9l
PBGzEshZXG+cHjEZV6+wwszwWBsCdqyMnJP1XI9Btq4cOnxCdMqQiMzDZpWPrV3v+lU5G7N16Wod
dPUW5eNcBZlIkwBB/GRXCZ0dFGSDS6HT97zwB4XrVrrtx5InT12tREvT/UlIX6Ko6AjW+aWY2erZ
xLGpUJcI7Y5qVG54zWQvmaCjm9s35S7p0RnqL4BZH6MG71tPoOWIegKz0yqobF2n/K5ZtwRqLhsQ
d9ppzsoSPJCNTmOWUFJq+TM0uR5LZXGOdQdvqbCmexVUm78Y2rGXzsUycbPXwrlPJu/f5BkvvaE+
T4l+tUbrS8m2h6EWL1WqXIa2Cdid55FYOPrnT63XPt1G/yooMn12UaB3IcurHQ+b9FM1jd1Ze1P6
5htd4dKaE2OJbDraZX0HCmenyfW1y7oD+5KBPTWBgU2aFCAEhYVEuzxaO4Uef6CLI8/MM3fzWgEd
UaKxs06U6nGq/9LfJea9XUOb7MsTZdpT2Xl3hpf4ykS+w3y23PTUVabPphoZyc5NQHuU9nx0J/eY
zluUZr0/OEPEAeNXi7YfgP9YtQi8DPRQ/24s9/V4doch2hy5d5nEj+p9P9YPhTX+jWvmHQx1w3Ak
MxLkZvzzozZLUk5EnMydHriZnofaJD57VtYbPT2qUrm4bvGHKxwAkjSeJ8Xk5vP0R3t2k0ipupSJ
MjFu5IcRMZJUAHc6J9qa4VogkzpNCYFtHvZUyXCTjIcFl0wCsZDmDGyT/KxX1CaxBqaSxkWXY3H0
4gXBkWv4TCv9Iuxyr9jpzrWWmOedvgeJsfDsi9zauAHdvmjla5uW10bP7hVr3uuZDO0bmy+v9+P2
oOjDsdBA+gyoV2qHFnJv2jTkS3XcWj2YLDsY1+6x77OgpcdyTfB0qH15xf6yXCObOLh09UC5K6QM
6++tHMBmA01Uqott/UwWir9tpIFQsqfW2+IZ8/xmFedmMy/GZh4oW6Bm1PsJ7k1D7Bo/txajYd6L
JX23qdgsWjHP+Rw961/ZNLHKg7vP9K8lz3YbgRJjp12ypcuiqnDojUXo5flB69/crv30JnE/We7H
Mv90fRO4roy6tPnn2ckrMv2fLZeYA35XIQQusxFMwE27jFd9M6+yWQ4zlpoFMOBw605LJSaclBxj
+3lGV1+WZuXBGZ80m295WJ476camVzy0Vn9nkUoeCL3m3cniJS92gNX9YnlqxV9B9Tfq9ypAWYPq
f5KcvHqX0KA/F5XwhQYnM+nDnnemg+9106KnBWHdsuN+wMfUfTR6Gc5qEVkAy0xNHkc+d1xkl75d
SJ0dQ2t0QK2ODzckY29qYJbsEO0y9Bx8LZVE/mPGu2nzySi605AcplIEK/YwFeY6nEDWRNgdHc3p
bFEXV466d40+9Mi+9PDQexr0KKU/DltxYK3lQ+vmSJlBbVHbmp/dWN5nZkTIl9+Sl5ZuD7kNMYg+
0LhBVrNwXbdoqOCTlneu0we3TJim/5xzFW7Ph7Zqfn37GXs3GMUQDI4GZb5EwZz2uW2cBJaWtHei
1SkPdW1wjqTgHenYBdst8xJ51uOy/rkwqKaq3Ws5DCGan5wcGs5RXwPvlzTpZcqd8MaOXVDVW8X8
44QAcMdvOpHFgd57NyzfvWVcUfICVd7Z82meR/Q/yEkCjl6rHPRq8WepfSnJOxJ/NAliMvhoctZr
4MUDvmJ60mtcSZtfLixWbMjwhDRSSc1g9sDm7JMbgtRuj7VDsmGXP0xTDtxJY0HnX1E0QNcmRmVt
OBt3nZhjUon4Zd9b9WMLvKq0+xTlQHmTXn0lYVtQsHYhrdK192AimXCxmn/2tDwPax/0ySfY5/PC
VU195deZh8q8+liRgnnFDjKjWQNR9Iy9w0Yg75+CmDq9eVa8evy2GNIURGP1RXYUK2i56d1qvVDt
nUOhNHdNO3x0qoxKpTk0hcoo66fwmoON0GoOW0AMQmzJ+5SQMGm7vpKBihyN0JTm0e5/AIPuE/Wh
79S4zX6yXFyMlMIWPa1JXfICzVPlzIdSd/2Eq6VNqxiRsl0e6yJ92/SCmNQxEO2DC4x5plwxLJVL
cKqiTqq+aahvZBxGBcuo8KACb2s98IYAwegnOIjd6m4o3pSa6ndkZ9WG4Sm+N+PBa4HkycofVPFs
jPHQyZ3MOMrLb2wBoQN+dciGrwRM/dh6Qb/YF92GNJ0Wytku3bCDg5qlsAvX7dTqZmxlw17bLpN9
HEt4E85+qZX7Lf1VKrCw2rXo+H7SfV9OvFVLINUfIl9DFefpbC0q0oN2HjZ1CsqyfIcYyXRproaT
h7RFoZvpGd5fld+Wm8WrOZu+MQroZF39REcDAzLNn402O1QOUySmRTkilPOJf9DgDt+uSiUCt/Wi
lhSvYNCLOvAq85+jbc/M4A5Jl9IXOTEv/dEYxlC4zcGCO83M/LhuVTiBJkXkDnRPBE2X/MyCkGbT
oZDBXKp7SLXPeikB0DmkqQ0vZSp2jbUGsD93GtoDd85w67YRe/XuG4p0pELhNhUottVXxm2oI+dQ
ykwt2xJlEhojSre9G7OGm2TbKw5qFVoGGOrIaNGp89yf3TTq6ZbTeflOgM/Viu5X5rJbEDvzagoz
PTnrEPwkF4VvVtpDT3bq5AFwcZW/qclO2lgcHFShrc/u3dszpACvrAvtxU3ao9GlkUuIeOM4gTqZ
x8wVey1TvxD5H9v0kVRB11juTC5KF6RJlhgHAtjCOdnCWfAs25J20xXsI2FPUivuEkCZXr6cpFrG
JaOtdGlYihpzMJHjscrmf6OsYkzYkQudDwWZC7MG72s8utUct1r5LOiFM904mHpxJCEvGD00b617
KF16ByNBgV2T7H0zsjOWxytejEhNgP6OP54mgmXV35rWviRbuUsTM7Sq6dBphBQqe22xQs2Wz7qt
RI7VBJaxPjqN8ZhNsg4W1/lc1/wgWnz7KNrFlp1KvRz8sr2Itg1r8gB0xSIzZXyRLqdKz/yS4x/F
OfWLVMbIWIEc5rBaiMw3N97xGuLwt6NzC0u4xnp+IcHLXtnFkV3oKk80FXoV9zUfH9eSOeWRIo4F
nFunv2P349ZvGMuDl5kPW97ulRGNkswWLYf1OAPBBBqUOR88OmGSZ2Gpd7txxGqu2LArQV1k9o4u
kw5vilvlNGb6oe2fXC07ZA3Ly8aeKWe01cXLNGdH+ujDsI7hOik7ZaazA3dUJpztlfoiK3mY3PV3
ZWzHLHVnw5BU1Q0alziM8oH0Fb8biC0X3wNKYo/kDdDyEQmcRlzGmt0c4NKHXWqGHhS6LFeO9sIT
XqAACUu7rn12MWvcFXTf0lv5skuUjqMbtN5U8+426s5IW45J87ai3vzmXnuYq/UdA0iYNHJvGfkL
W3FR5ZQUnr26nzovIMpnr5jjO6KHGxgwnC2tGqKqyj7orohjMjqPlVg1uSx2V9f+oNHrVL9CndVf
zcnK2PGK14QIj0Av5D/RqVHvpfuq0B+TYX7peww1A50Bwi5wSsU7jYVHj4TRwaiZt2hQsNx+/qsV
1vil6Y9NhfbQGTm2gzK39MelFNO1BV28b/i6cTUNTMkNOSHfVoOmH2VrapE9U9/YOVDdwt/aE2E7
QXtjB1ZqIPMPG7+I148nL782/cfC33FkGwmWlBm07rdCG6Zss28uS2T11LK1Rc36W+vz+TbyLsT3
ojNNMBiOY99IyOvr20sh/m3OHWpK2GTqRVjWoUHorKUXKiPj8tbPuSvmVt/BqA8MezqmhvuGMcZv
3AfSove2wJSCPDrgx+FQ7azy4CnsOesrUtAUN0xLhJ4iEdZBMb023osYKSDKAXYBTojKNIIlm8B5
9oob4i9lvu0kw87txBgV2PzuGq1nIqW0mBaG4U9Nt+4p8YaaM0mbQjMHrSSrXuxGhSp2aZsjWUq+
OXq/2Zx4d6ljeWBJne2QbNly1yr1FBZpwpJJJhgvNnN3rIq8ChXC/3bJcIMX10B8E+pIn29rDI2l
cu/bud7u7b5Xz9W0kIudIrsHjK6nWM6m3Otu7Z6xExgk6VpfWl1+pnn3K3L105hIrp42clvNrV2j
PLX1oBXlA77v4bgMKp2QxYHMRGUFl1uX+3zZhkNFHuxDrXILGQnFjjvo8tyPZRoVa/2XIwk8DBxu
+64pv9vpAc0JVvUUypnnbl0XL2gAPNeu/HDKbG/04k0Mw9keKXjH/IzmRB9Af1EtSdw7aRJWvfpG
UGDiWw0cc10/2am+s7v+wIJyZBiISUVpaOGsdZeiQPgjVeJvy3Ul7qsMDov37ak7sf46Ug/WvPDX
WSFFft7PlXdVtC3DhmOoIbrVHWpnQJRt7deGfcz5wIMUcwxmuoPsxV6uFYaHfu8mhAMldrixD2q1
BIuOHPrkcifNvTkhiXMC6y1JHEjg+gK3u9ORl5ZQjPJAEEVYDelOAQ0vnPEu2ygRzXkvRjXCMMU4
AtG4wOOhdGo4aqCP1yGmdA9y54p/g5bLOFgpJy5/9Ka7ebmK8POct99MuJCtEcEHI7btqzU5O1cT
R2s5uaUgzuhXjOmfoU7nJmsjPbdpjHnXhnSvtXOMink2rCzWK+oWE3J25o3+4mZRSUPCg3YWdbeX
vGiCRwGXmb8W+FV40Um0D2+zA2kqX4Wq7ad0DQd7PdTFGndpf8I0EEm4n4KzF8Pf0aJAU7w89qbm
KqZlZyJqA4E/d4N+nXttbyMDqhm688B+vineka0T/D3JI0/YoTWmfeUZwu9n86mdloui2Z8TPFWj
/iEtjb98eMtKmkYhD0t/8zUFCAs7Drtj7667ZUojqTDmbjsIsZDGiy05bNs/ZzsJfTp1jOXF4FER
Dc/6bJ5MUb17Fc2euGazF4oN1J5pH+xMfmqtOAGpeyi08mOqpheWM/dpdRu7uNY7937YDXXUumdl
zF9pNI7c/cTp4nMwT4VwdzqIYLwpvt3WbEYX9OceB6e6c+T8y5DsLnG+SdfyR5jl3vawqYDsvYSd
5iyNm7QD8H3z1TFaLdG4Rt80mTksVu9vxkjWl5b6pfU7K+eGF1bwqTgbxG8pz3k9vBlzUfjDUO1b
iWCuKu9Liyjd81xBcbaKhsuhjJuyj3KLzrFjJuSauG6r45AfvWXYV+5Glln3WOGxkDruALd8s7Yp
LsG067kbVa1Kp4PUMr/ZqxrbNdrcUJ9VKjiNh7p3Fd/tsvNIxboYyJ2G740Q7VUEJ7djukiECClK
Vfeu8t6q3dc0P3gOS86FFmqOxr35JQGccbnnabT2zbFLpruFWrNACBCYTKQe591lQMDLIPV02BUV
JhXFwzh86oaFDMWOzrJ9uStWpMUO2IpCaVVOHopo/m1sTGgmys+VJGd+thsanaFEkeqHYs4PTa48
dEBqYQKXUMQ9muEiGMQcTkoXeMg2mnG/KR5KnbLuK00La4Zs9Eo4SuTF27Aup93JchgHmtDvHFYV
2y+3WfaVzuynAfecXap1+OM0P6Yu2uLWhaLHxmJSDTfHogUn5xUv1J8B5qfJbx3z2tF2ujdJdU3v
2/zMi3WtqatQ7gO1MFA4Lgtr43ShxAoyP4JctBDlkTC06uhtzWnXTzzvBppElR7HhIgFCNVds766
zT8Xoi+TBeTBWFlPhQo9YtijEvl9Uu7toacN7MK1b+9Lg09O0komF729os37w3goBqDZQx3KBUqC
8Vvdfhv6uOcGDowGYirqlPZvy94Xd0SSMsK5ayk7mWdi7e+sd6OQOIZABVvFX99xAZjPGARD3clY
e7FCO+dEGb3QVraHPpu/29I49Ibc99YEDNl4MlChDdtgjMUN2uW4rQSyxnrwMKq0dU822KGv6gP7
iWzfljvcolY4jIodLoUHh5KK1TBwsuDpcddTwk6XkxUHJfHCeYBSqEBMbxk9LShkufEn6zs6vUsp
NO7khQcZ9wlJ59Tocaa5x8IZQu7913SEnGCy1z/8ZtSXeYI/TfEO6cLUV+N6dDe/UlW0kj/HeU/q
LKy7MZAbmSg9FEjHDGYqF48it2u8mI0aBszOz9ar32nNwmTypEFVHE0K+GoJDI9jOhOXsveOC66z
ccZRO7jQOaa9Y1BlISiuAlywJ3IkBg9IexLaKQLnoD25zFLWzOyDpDWP6daGhavFli0AQNe8TKWO
WXH5MNLhjt0hnFgiMI3yoihFqKHZ7g3NYT7QvuBIOTmTTZ0zhSv/PDOsrzc7YPSAlGREic2N0L0X
xXKqGfCs2ruZ6Uc2RkNFOGGxGH7bsMHIjHPNTyPT3YqDf3UpR2C9N3Zx1EwnUtc63th9x8BLZ4NL
Ixh6XrpqbfwlrfxM4yIV095Tm5D+NHLGFqtMzX97x7yC2MOUqTyZyIe6ielu68MKsvgNfpFtHt0P
CsXQhuRgn40hIZFPf5r1rUAa7uJs4nKjjkgmjDmqTeuRBYsJS6CoLrXTQzUnzXVTQ8by+xpl3OS3
yInieyqncf6ZKWjn6xLneB/7VI3FMlNieB9a88+A0+513tU0GAyl96oUATvO0ei9dTzR6/xaVo+a
Ks8F+kFJskcnY7Oj7Ffq/iAdM5Rl8THaWCcFFgm4yKui4xUkh6BgUFb+pHzZLBUx5nV/srfIpsS1
ejzd1ZO7nMHVR+VNGhvn8DarRaPa5eP6rCwPojWCxLNDRYfRZLtRemPPIufn/UKz59YHUJUvwlTv
FbV4Vs35riYIbS4ZvS+j8dsllnEQ0r1alslCyqQY0eo2exUJV1+ccDZZPkhhZnvKbrxhalJL55Fl
Gdkx5b2VKThluIkaRPJBt3V/mZWv3lIPTln+cOHeb4XaUiuLfIfj/Fgk0z9Xay5zUV/Wka417ZvO
N+sGNSTtvzLUX9AqIdJX1FTqvS2uuG+OhOJGVQrYy8XAWcjtn11rEaLxzukJX614bFRxGimzuc5j
4clIR9HQHbljkkraZhWY3ohQUwt/u8UhWNQDokwvjdk/ZWN2rxZZNDniLi30f9kw+CN3Tea9mav5
qDHZ7lKA7YLouK6PVY9fX9fszSJnZNYxoi/xnOn39ngpjPlJ6byTU7uRYr+TMn7MPCApcx1o633W
3pGMcmwH+gsoCx7NNp6T08RtBE0j7rn1G4xwA3PmsViRpOubh2GvDPaPtnD9dehxtFzjrSFq3pJS
7teCRIfJhaJgHxaRnSqph2vGk+kep1R5aszJn+eMscS8Y4ATzE0ept67t0yPrjN8tOhgHfbGhd9B
jpFpSucg73E5Aicphy1kPhJU/aeks8lvg59BgWqThVJJqCrnE3k4AXKz7/WEYG1eZOfi1UtnzIjS
zzW42E4VT4YM2rm6qxQzEJQFnUDGtZfliPHd8Mtpidu8CKVJrdogLjEJC5oGJAQnatIU96sjDqXD
1otNxrhITTLA8+6UEA8oiX/OBTmVgojzZYuxAYWpOYQbdRXwHKz//RmPZSiLizZllyRNpN+02QsH
4AGutp/YD3OdH/V63TPTx0s4nhuiIhPcTg3U8qHZtwXNgEFoWp97vjUWz03t3uV1f3USVN/6u3WU
eFTykHr2D3HinG3VWyK8qz6dR1HYBPnk9yXDOttrpwDXw8z1WRytCaOrp8KiaFzl7M30lR4hpt2V
paAjET1x6WG1VhcMxuLXKBsGDkxMAF/hHMOjle1dRjZrFwmK3daqTioPYoaeOLvW2fbYJe+012Wq
9opwA9WxrjIx/9XNeJ+t87Vmzj+qU1zPxdNkDpfemEOWkZ68If8i+fyaVMMDi7iJr6o4ZuWmMfGe
45wqrsC6NTrO3chhYBcMa3Jqm6TS67gt08+Uk4B6849w9fOsM8TWjB7VO1s2X20nEY8sBOA31NUg
W0acrSjJipbcLWb2YI3dY2bdpo2us080jLGjw9xDz/lJ0qtuEH1azhRF3ZFdGN/b9KBzoD51VoII
rwRCLuFgvc4NEnjH0Sl7FsGy5r2hqzSkxQXZP9u5fE3K5kuq9bOrbH6dFg/eksetBOmq7llKMIqc
CS/DNHX1b5uLgnIxq2U0J9mrZWg0oHdoSPuBRZ2E3QRvNh7b+TYFwwop+6BK1jfgAsldkxbf5Anf
FwTK46BsENPdB7QtHh+D2cZYPctxOKzOdtHLpf6wJ96FtNqk70q5n1x9DLZJv2hr+m3QwOWz+5E6
CDLSTfUQgy2FwJAe5p7n8qYDqYtbIFEl4lh6raP6rZm1Bx2TdqA0mh0smzq+2UNqXUbOuL1Zr8RI
KGbylEMYIU5fVc/rtl1TpT45erIzmu63MsZz5apTmCzFiK6kPWqWEioFDq4+82LOqiGokNAQ19qz
t7GcxXSD70Hh3G8THvCs6Y5j4R55Xml2bLOJ1KXIaUtnl/tE2DQzRbtjZrFhvM/Lg8MX8gdalsAZ
kn+TvpwRLnhZ2uYw2+5v4xq7zZlbCj/DZS6FZq1vN7HbNddgpf8iqFb6+jhFntnt+sa4T0yPbYUE
k60QuN6AEpMi1E2Uikn+s9ZsSTCMPW4s0D3bm1bHquyqoyMHngqv/GTV43WW8+hLAbR05Si2NuMu
09I4SafXlbZk0qkICqN4x0X/Pi94GSpxNWrnaZ26FlIKGf6Ce9VTCMpgHBs4+UZ3n9MHWhrJgUqC
g17xXLGTWnY1iPk6auw84XIbzkpRcVVhhgbehyE4J4TC7U9NmWFy1dY8XK3sXXFvLoj8Y0PPYZ3s
arDbQkcgjpSWVENt+kc8vnouZ0d5VVLXYu0Ip6/SqkPMGg1LDoQZ7tjT5QRC2H5ylFHeO607Rfj3
RDD1tOWy4Xr2m9oopqguNZWvr6niZ1Dz4s4pzIl3Ezl7LDEtFh57Shgpc3QWgbvX2fjT00ZuPmPt
/sFuTHQxdFAj0MaJn34RaZbDWCiTmXKnOi6lqW9kbprMBau5SQ9lSrvNyprxivGInkSXgsWAJOlY
GzKRxwnG+mks6kmlcKaHQSTuN1Wvtm9LV/3nUcudhsyy9kWL2Zlnebi7pXjR72jJWY6W7dcAdHp/
akxOi3kZ5qMmevvoJmjz7EsNWLGlil9z9vb2zSOeLvryw8Za8Tlm+Miks3rXqR7VEF8m/6puWtyY
6Ph1Z2X7uqcAvjFG/iqtH/Edlgx+675+xFlaRH3OYpZM2uG3NBU2O1ksoB/JpvUyFD0tQJER6hRk
8DNOqlgwesrBOTaLprB0Ack7YIqWlqHNmu2ltWrzYS5L60mo0onTTtMuSmM4KQPjqq8DeWs/VYzs
sYu3h4p79Z42WdlJROW04ekvlIAFT6/ger+ZNBND2YnNS3blmq7c430btlWd7Ca2bnCyudw4pK49
btJk141vLszBcEe3eAPWkXqYWYPoolXJWS0eWMjrGQT7BjZ6BuL5MZHCuJ/drj/WVppEY30zg1qu
uC8I7jsYS9nG7YjbyRA0WaO7OrE7pjzxC6VrQFRzgh4p8VbkUs5Py8DPGVKlprEt2vRqzIv75FDy
/cfReS1HikRB9IuIoPC8tjdqI9/SCyE3UEDhoYCv39P7vDuamBZN3co8mRcPExtQcxo4+pZkYXcZ
fa94tpQ/NsshMua/pHCmU+Ri8vi1TKClmvSaBm77UBmeXkehmuJtDVG8cfTsnxmPrX1lJvpq93W8
tSJWuyod9CuPl+oiJgi0S9m1we0EIZ2YyZ892Vc5ZfMj+DoGUdLET34AA93g2bwMwxAM9EV1eBGZ
Fd55SAMI2W/SD1mNkDoQjEJggRPD7FLDWIt2dh498OznpBK/6YSwKItmflKEudcsSUEmJ9W058lh
9YDBnkHLL2puIFOxtPrsC+RKLHkxHPntsOg+B3bR/vAz1ayjdmtyphhX5yIurVUYtl8ETfn4w2hc
Cx6KrVLNfPHMgpBzwQRBCND8sNoh2SnlEPapdHnoaGlgOINcaSxBAdGgMo+3SDXeaGREQopMI/lw
jKT8toNCLXnj91thu9cq8CfiRuzCi5mpyhed9JxXyvGZ+n2M/HGW66wZ9AIYZtqhLEbbSBrRofY9
7M5R4bjxBVnmoddS2dNTuF3ryn/imAK6oTcETjYLzafcs/J1l7LqO5BW/K4tbexIR5VP0pgDXI3U
5NZuANncnY4eO9Sv/eSm5yw9QaxQ6GpkNgB7ZB5ioOMtZjjlQEWb7gMtgHH6XqMSwuys07CsuXKR
/ls4/hhdzKieNpE/VheA5W5cchuqk1WZdc7b7PTMyEgT6ptjq+RXrKNmbZrGm+66jVm4Ns/l+MCL
5P/At1pZNjZeAS51EtiZD3M9tF+ZW1C8oTqQCCuFPDF9Za3bJvHWhmONKwrJzEVnt1IvTCdtf7qq
elKUOD/hWzmnUjvBySZ1sOi0r5OFkmENvD/oeREOMv6qW9P6cvsGUgjUYJdT+ELP/jR8TLXXnova
cz9aDznRqcbiwSh1cC0qf+CWO4dLml3HhcSSe0yGoiMxkgWPTpITdg6ncFvlhthaefBb55ZBf7PH
8Xq3Saj7tlfT3IcLVSl9IYyOhNwF5dFyO3PRFnXMmzlSbK3JLEYM1+HYj6udtrxy3Y6TYNux7Y9P
cyzSV7dPOg9UmOhePU68KBP+AgJ2jA960vcbWbqqet1tdQtQYKhw2LYeF514QA9Laj1vxznQB9G1
1qtV63DTGK678tvRWWe1QZa488SZVQdcuMrwLEKUAJRptqqKZZarDtcpLL8yTXQynLOJkEPRQPTE
1gVgmUG1ESDRciwONUHba9+QSlnxZ90nm2zHo2iK9p92/P6J+G0y0kxey7fc0d1LEzmChMlU54s0
6MxXApgJ8oQOngsikEfK1fRyGlscEot6dUDWwF2PbJpa87h2O4sCx61j+NmlcYW9i5XjnBT5MRCd
gnkkGByEhFmQB4qEmn/Zr/BFms1Kl7RSFM0iN4zwpW+ltfd4zQE7Yzsu83oIN2SnsGjryD71kbZP
YkowzoBR3W4LYhZjMld6fqvMCJYmCAfeGr27TGxPLu05TM9O1AsAC52OP+Dw6TXWxB+7UaTyGExe
uW/ADjZ5ZrJPdXYNuYjiFNCuIs7k0TW7VkNRPMiCgCKXDGSNuImGWz37AMSWiU/DHpj5zv3qzWRL
LdZzUjqflUOl2Mo3WjYP2pJrb3H/X5vRb1/8RnU3v5tb0gNs5/EWo4+svkjGwSUeanred09fW4uV
OhdnxWBCgnfU9dqcaVL1mjAjFFshTPpmTfdonyMW97L7drucpxisXy/NEWd40ZtQbDQDCyoVoozo
HDE20iapsZETIhCnn+lYmOEonu5dqpJBzMA8DVP6EjY6P8jQidIVG2CwbyLtHZU9GFs3oWDIc1V6
9EukeXf2bF4EmbPvzHF8TOcSfDW9r6pRrR1BIRRSfVlej07XZCBXqpobkPsOTEVCJ2zjNkJZj4B5
cClAo/OhK8EHhfMVG7b4nHLetAWu9BIxrn/lupY8uBGb2sjSZ/smjtqD6XK5G8ey/qIfST3G5VC+
TiaRcodyIoTBsVzGZuKs7MaOLzlo5CEjF763jeFX0UzwmrRm9tWOll2cJjczL1aY7mwminsSN5zc
X+txzBr3mrSMeI0wE5x0uUlU+mR3Q3nsVcG4S+/CMmWd83HKuRf2Y1cdXDatFgadkX33ZKXh2S3E
NbSrY1yWJzMdyrvc8ew7I0EB6ypTBJjUTx6EOa+bSiM4YPNRU/XXzCgQbZOdXcKUC8qHUYrd7NJF
5r6UyV4xCywmT3JRbd110ru/Ts6E5/b/ytJ+8zp3n98fS+2+BHW/l2GP9eKVq2R0zp52byFho6WQ
5W+e1kdk94NP2SAXOOrTpr0/u2oxN84dD6poPZndl475hotT+4pFefFHig3a2piQlDiRWpZJUeQQ
ScxEks/J5MCHR9Zjm+TZgfYJvE2p7oez+ZVNk1rO2rqUjbvnDANSMxF05dhvgVgeXNHe1aDhafIx
L+qqjKCs8mPGxX4/ay72Gqed53Ls93aHrSldtVN+Ni+iiue1U8VOV5CGlYGU4gbVtq+LM1Ww68nM
Dj7ect+JZzUm7EBTr7qMHsl0kLhp9nbv86PD57oMjhUvMWcI34ME8I7d53KhLf+Yef42GNOXso3B
kizebL5PV6b27J0NGjdVxo5/7b85CzZ57++dhL9wyIyFtOs9Y/V+yvKtq/Q/pKF92veP04gaOo28
lj3/0crKn8DHYo4q3HaSz0vD/T+Nfk7pzMhFSkpYzm+ODJ+7goEfPfhhyj1ERItDyldr0euLPzT1
gvILGJ0ox3J10GEq/68Dplpmnti4MLZRHj+lYXQNkhw9Uzn3iDQjXhyQgHKrgZu1GXxxWwfS5JZ/
ayenOQZ5upkTzlvaNhZIk8Gq9IPhMMThcbZUfBy1OGR5ThyGABEh/GXbUyTSBceUm77TxcdWOGtc
pVsxZ99YtgfChxc12zsM47OESobb9GLoKSIUXtj8WSSn72HEJ2PklprC4VJsEb1qFijWFiECMaqn
vGmekLSKRTXHRJQH/1um+qesvb2Z5PGGLTM8LmnILbA7Bzp2FpPvnXwRvrBMIoQuBouLgqMtk1ve
Yxi28/ibGvEp8kjGTBk0So3aicQT2t3z7OafgsvVouYYqJWxiyKGorh9gQN5jSpzzy1tSUDjwTXh
kWyL4cA0CIKLjt9PDSSh+O0lYjlxmjnefMxDAU3cGtXeYLAg6T2sZQRSKnueCADQe0/Mzq7rKzy3
sXWI4C2aPuBAYufYqmfoXeeu+RvTEI6GBDsu49dYVxeKTGgnH+RWS+vTF9WLm+XMEngpQ/zrQH9Q
AWHuKYd54n64CfNELqWdYsD0Zo2YQPRf+BP1J2P8VN9rqLhzx5nJP4HtJly0zBcnKM5TOC+9qto6
UXgQo/fYke9TnAiLyBrfy8F8r+poR83+0mrTKztxP0o6lFJ7XucB5PTcHAXekF3mqzRptrxxsOGS
J6/s99p2X4Y2vEkf5a1r3cM0AN/XzXCZnGRzr1sZ8bxyX/7wpj+xD/29NIg9yxZ/Ewx7XxiRs5lK
fZ1d/wIdiDc0ePiLITdV+BIP7iDCO48UxH7527dcTEAyovSogm8L8qGiKSGRf3Vz68Lh1HifY7q3
CIM5cbhWjcfBTlpmjJik/nmVeayHx5JPGRYt8t6z4Fl7TGvwuwzgD32JwgApZxbGI8ToosmpFnVX
ffTPqrnZRjQETOve45cDM1WnX/jEqxkEO44QCu5ngVgjFnksCS1jf5kU/VI1z7FZrQfFHnbW49Se
2k0RKihcSJFjPof3g1JiPnPL6L4yjv7E37D/eNl59DYApdGtMCEyD9ipvTFd67xGSgG1C4PHSUML
+J9WGWyDxlqzK+3Tzdyjh5eXDP/y6EFk2Yqgv9tc+wFV2X1TtTj41osx/CtMiOyQjBkrDBQgEMp+
QXtICezapwo7+rtr9IY0LsTbT0X1C/n5JA02rvVSkKJxG4AcmlVsJO8RCvR+wy6xuNsEFx6K0KLL
0yY6Y5svcQvkFn1Xkiu9sEklM3zqsnzwoTJDjbXWzKj+t8Sojvd909w6XmOMj8yIFkEsi5XX06aB
WXh3Q6RV/Ovx5wPFIlHszJKFoma3DO3vDNe59kDNQN9R11zaY1JahkLJ7JWx9QNx0Eq/fEBnafQX
el9hSCgc+Cvz/NhU727XExI2V44Sp9S+FGAcSbKxwofOvYkBesy+TYQ+gIbvRBuSG1ejLICUuGel
wSqD0OC9t5ekEqcEgCRM1624kuxemo4Hrugc0kpvZ33J8sdaxPt6NBZz8FZO7irlYa5i0vB3OYaO
AJn0zw5zWzLYL76NcxpT7DCmlzm+y6IRP/A9ssI138KvajBOlEGtMxUfWju4yLbbOHwelUVQbXgy
CER5FnBm3oJVs+Mnvmj0L48ztILzFmrTOy7WRQnh1qGGglBn01bW7bVwwOqSeSeT5NIFj31/q6wv
pJQHkg9ERPSGVzFVCu928zknp8T49cb3Ssxr26MzkzxzfmeL2uiqs5rQUrl0fToGWjD2UTC4oEFP
acpNQK8CuN0oGldhf6z7x0zaVIJ/JOo89O6px56dYpyi6BSY7kqN5yF/oUlqyYGJ5PMWmBFRAbEO
yqeQqS9q3DOYFaRsYl1Sxz4PFHN0UQBWVNAA5C7q5FxHPneL51jdIhJLw6V3cNE5l2b/V4hXZKqN
g6ti1geAbdqhf1t2CrooiNnFE18e/6kr3mO3WVXpvxT+NmryjfbWSmtYaXeDSkOFxHugs50tXxT1
dir8kglt4Ga+jyZnYWgBWriXIxuXeJrNgRXG8PqGYkOjd1HKYwh7BxJc2oonmTZVr1iylQNUi9TD
WCyc5jXwL738RYZatjwzzfiblMcyIAHI0IzHZ+aXYSIyRYejGrdlhJ/sVP/QyZe1AzFLhtQiTsHn
VsBH47PHM0WnA+myugZmuzp8TDFhr8LtfrqYvzRzFm3DbFgXa0akRUe9l0BwLWiqafNVATheC8KP
6reyf1RN1Vdxzu3+TftwJs8jfQoN30vbCDnE92XIHFfSBg0SSG0KauWkHif/J7B+5rszxgk5NQ+i
9TAzjQd1P9q4Mvj13yw6UI58G86MqnLGoUypoLA2YyzOwnYWGllh5kVUJGJXTsEOiXTjI+5IoP6m
fCMxDsiNqPviVacCNyPlLY2qU8vgcVTtrempIKknQvi3iFa00ZuXRgyBYt4Ml7ChNa0TxpsWu6Oc
oJ05HuqG4MP0KKbpjjGsiuzZQDUuKCZo6JOxrWvSnSePGNwYr+6ZvCm85e4P3MUa4mFpThTL6I+B
gF1jvlhiT6hwnZaaPhhMQitadZLTQMCbO7qtDlPIIm3mchgqc35owvapw3bflU36Xf3fPVnsMNBW
rZ896sZ5MTzra24CSS65/HXN6Au2FJYn0t+m2X7mY7ZucsG5ne3dwtvl7kcT0WnK73TOX6v8LbIJ
GlMhOLT2uiGawer1Rev92SwCKW6y+IiAfk0LXdd/AtkGjjyVpJJwOVZieFXmQD+DT4XQuW/OmgSW
ksNaVCd7fh2n2ziSLXMhBa2Z+Ev+oNP2oXWofvbpCBozWkCNYFPDe3YyO1A6Ua6mjKcASQyRBmFw
ajgi5npcGBCuFbaOzMJdz8lex/W6HNX7lBtXKwnPOIj/yggbu44eJtvj6Zgt+pk0UKB7mr1okyCL
FWZ8lUV59e3oPCTBLascgi61s8tNuRe+uSJbsrGb4JtcAVsHgwvOGI9z/6Oa+BlnCOF32DZjezZU
eSziYuWY8mTm8bIfg7U/61fLJrpQ9Ga79IVCG5IcYgg+cqWj+eoLXhqy7RlR3XXMcMxbYPjrtDqK
pJr5RJxzLHg3aHt4T5ARFp2lIVcNhFGK8+jSSpp1ZyRbwbp44OW162guUUw71WAfup4nrR13fVNC
MPj2TxUnyRa+Z+n44VVb3FZq1wcJneh5s+zXLOHGSb43aAl+Tm3yqjrvLQ7FMz1ZvyiqDLl6m5kp
G7ytTeKkB1tNyGOBHlZjlD1M/bBPp/akUtix1HhMu/KazPY5ncoXJ533dcGV0x4cBtZRvuSi2Bu5
ZMqLkUR4UrdSZ3tRJo/1QGpQJheqzsh+cE1Tg/vklP5jE7ePpRP/UMj2Ncfpc82X3yGhHcfZOSvV
PyBqMFNfnAtZX8IOmpNsquyzaG0axb9URD96GCVVBpj2rjt9+xW7i4ewzddc5a6zbeEZ1cRYXfpU
ZjYVsYMPQkC4yYoLMBkje89HvMvMO/ekaBWwxI/K1SvUBt5T0bULLahOLCPnpe7GX1LpyJxODT9v
iU91Z4cpeNj5jaRHipB27HMZaCqPb4/0PAhArpp2T/YgSwYJQdpehJGctd1rlnPcpWNwroXI++9R
Gi900wCE5zHmZ0Cdd0WzxVdTMm2ujJ6MFDbvTeYxJg8xbPcTg9o6VWzYvPQdZ4AEhNihgybHyBag
cVWKyAfsuJ5rIoG8MTJxSdK+3KaIerD9LEnrTNoWdfcct+PXrCRhivLQ29kf1fiP/CRAUG6Kei5u
pm4vSdAdQagHkh02P6g8pWlOxrMwXkyunRvCD9ZDwwq4dROM361pP7AMpVnYFrV3wvADGNjhz3PR
loMuC9hKIqz1kLn7VI0BY7F6x54a+ZRAQM0002vhO2JZNkG/cTUwUR0wVElLr/RUPorBWzRN+zMA
v7RB+2TkVnxKLJbOer5FtXFpU1szdEdA+Q85qvNo07hQ2OB7QtIDKZCGIhdCdR5vowN/ljj9q8ui
0FWHCLYMak7kISlREmL4H5FV06pwZnjg3HnLO+OVr8WHJE6cRi6d3hbGdd0Qm3T9EQtRp8bJ1Zl8
KGN6Esjz9flKGMK6UOsHCRHE+Mht4K8SQ396pm+sWagM9daI5idxazza2BDueClYFeCc2qlgHOW6
SQSodLaJtrsDWlfxbXlzT/FFkx0aW4WnuinlC28LY5VUBNu7RDro+i3UTktZTdXXcGROy7Jck4CJ
wfvt3NuSUbKLwccSa3pxujQu+Aeav6xi7e/yqHT/2Xk3smSlSmFSRHK/LUTo4BuC47wgujlw66vh
sNGGRdMDZQxdlfOG0aKdNqHb6mqfBTBtYJhVzxEMa7Bi52s9U6s1pz05K/LkuqyB2Bveer+5OSaQ
W2MPwVbQCkDuuzg6WVecAKPVE/4RHkPTljsJgbBEi652wJ2UFEHxvftdMl+n0qs+67awNwjIhH6h
fYiuxMRpo7j9VlP3E6qU9TsJJKPd0dsZ3S1oXhI7MyvIwPQVt/Dor57Hkw4kvUsZapkRvifS37UD
4lrq7CylX81h3vUud8QI62FVVapbd7zw920EmY/k2CxiSeGJK/0DqjhgEd9ka74kjf8QwSVZTsub
ny8HA5dzsrkoZbN6mYx0Ixq4Lb6/rdB7PzG2tmWdLD9n7V7lkmbwAn2WpvzyM8IK0Ty/Y2pu3UE9
RfdzvLATVIoQQgvz7gGy5pAMWLlD1JJXSsf8PeCsPEQ4yNNCqDAg1uq8WFjXXKG6t2II6byxipWR
g0IN1kPvMsxEffIJhU6U2Tmw3JZiJbmucvnQBLeg5grXB79asAI0nDyu81ayIji3MkCgV7z+ST6X
Fa9Qd3yNRvenRiZOivm5i+Wb7SIFmdAMYMZBr94rOhMwto6FMV54d4LE+9ZGxvW0tmfP2IXCj8kd
E12ySdftZipjFo0z5ivo+Oe0H55aL7qVGdRJNJ5sI7rmuc4WQdPBbyaQ4nMTfnEmPcd29gE/4ZRq
kxbWVnXjDpJbU/3abBqvkEthmCdXamQm/nxdjNcAHsZxLQTYSu29MReX1uiLjeQtS5CD0GLS5wLy
WeMOkpgYO0Luk3wIma0aSnfDLP9txmxJhdo2iZuzUxFI9FqbHNK0norkoxf2H11MqCTyGM3ERT12
+ErcCNoterkdkzcF3OsPOS8Xc6uH4OaNxaV1KeAvTdUS+jMIPndfBpVZVhtxdRFHUzhbY4yw9Kxp
g3m0Mpp5dxcW7Mp4yh2WSFfkfWuLY6MGm1DK4Fr+a4HzuXUtTx3HuTXYr54DmnrXejozO8k6o+7D
gPbmLHytk+q11lyW27y6dh4uKAjJxZUwM4pWj0UUpA+zqTYWZDLv0PRBV81ZIKEuitxaYfEGYF3R
Z2YMZyqo6zUlYMVqUA/9vRbNt0/0Nx1FE27iotxVE1aC484PmRkcw5nZUoab3FebUnmvnSw/bdiz
BfrDlY3uy5TQlJjm2xwNi8rGCQ2nY0aXolENB5zsraCzVpUePqtNxGXet6Z3JwqNUzz5W592Lhsl
vDbJY/BNqN2j6VEY3OCyh5iWxM5VNq8qe9p0dbNnPSmB5oBkh8xEvOmc9EnE+XMxJNNCl60NidFe
WkV8mR0GfKJclaxoXdTt1s56lEcWAvAMTcYCMxp0wbo2vre3Csjwnu3iun8gD31uhF7TzbkYqIBz
3eHYVelLHPnrsQ3svV/P91NlWw+ZWkpBw+5scXY35L0b+6+ejLMDN27AS4Osc3+JJ1jVtvVfU7f+
Kvzwa2jmx1LoR7NM6AlS6nssvA9GaWdZAf4uFIHbtU9jBV/DhkBB2k4LrC69hEBB7pHzwxzWZwNB
j17F6eS3+cAs3Vig+BqpjWDdEm7j5E60CuVzPy8Ts1w7UfDWx2yc6vW+U+3ByzP8bLN8LbjyFvE9
Mx1niEXVcyXaXeN61HrUJGkon30URv7cRQklaXm5yhP7GPXRZcygXDpTu+cGtXbr+QTjNe1UZG+w
TI0pu4Rx9yT8fmfEUn+RVPaQMlhkquvww5lrmx4maQM3qgwfxfqMwokuwXRYzLr6GOrsJYsKWChX
vCT+ZCzV3PsL19JPHW7i1ckMf5vqiBQHravhSPuMVRinIlDIVJFXbGmnEO+j1dKZTSVGspike3fn
1AxFhwafjssqNpxLG6n6MAY1h6ZphFdrjt0KgVIJ46BraXOt8M3iOxnuJp1LMe34ZpYzD3iUOojz
gwbtosdZ0YcW3kVeUnMW/amsHKDMkoDRzXZHezyPYhaQd5HgDzW0zX2oPA8JbMadtzJV71E4Rznj
7zwbwy7H3v9II5gkiup89W3aKWEiXulmiqmeRrcmKcx/rVuH1SET9y4E9jaZ+AYR5Kjr569mPJI4
MQgw5WzpIfjFwDcXxf2rTXvu0KWUK0+j2UcnzPxa7TJ6RvZtUxMy9BKxoNOcGdonGjyPVC/RCFXs
CqYFaqNI5xPAzVcqm6A4WgzwbSLzJ8zKYEsFTHCMK8tcc1GhRvPOfiO15tuRJov3mDjZp0V58ybs
EMQbIgyncXZArwaKD3ypqNSwrXQPs+J+q3l07oO4uSy74S9OumVgR1xZBeuIHlwLr7DxzerPTSdC
GnGldk5adUdGGro0820269vALEWTsTe+RCgFXK2zn6zLXtsuPPs+warakhQclDY1KkN8qlL1ko7R
Txp3zjq2NP2KU4XGAGnLHPoKgRyczKTD6i0LvSRezHzcsfiOHkFzpWLVr1nWe0+QwHoQW8eMjQvv
Kzc5yGs+7ZXDg7wjWpOTGqHUgdZ6urbzojx7AIIoptmMyUABSilL7k6JXS2BNkZQmOa7UvWlqTnk
5cgXI7ZI13BX/6Xn2NwTIXq0SM3v6856Qw+m1NvERyqRdxyKZzvVgaNRUwshX7XbMGTTnD+Gkph/
na1Zs4H5EoSnyaYwbDAE/c58eTf5RFjObSQ517ClcMkIlu5UvAFf2/RQOig1VUpvgZRvUtMc0trD
0Ul0QrKnlmSG70sKAjpsK073SdL9KCv1KcfkWxcY5P0cql0wZiRlHJK0VUbetDVLSkCa5N3O0amH
biAHYgM9LlqS12uq74sdAW77teFrAvdVuv2SNaA2g/GdeQyn/Jawe25a5046HZKWnE4l/HLnyRJO
2c+bJwxbREJnDq6TZ5wcrui7qZrfqYQvdpkYhiujXfjTWiEmtVWztrTSVk3jCwVm+EHj9BOjkHgb
CCHoBPb6VvSxkrAd2zvPVmRmrta10I06SsoDPnM9ka/xnZoZSORWdkDa4YHqdEALaoDaaqn7LpBJ
cAFMe1R/yTgadQcqs4hjUx8LokOru3fnOJjltky5eJgw7xSFUFruVORAhJIe85D3DTWb4hWOP3Vx
L89qNR8avq3l81LgpYdAZRWUvHV2c4Cc5PcKobXo+1RyCAJcBZqbdmYn1TluKLQPo7w4Dm3M8h9M
YEd59QY/Hh8yoX489qqbY6XoPK2x55eEstKW7D3qwpoMLO3tBXDGvVEMq8Wgg6NS2YtLfQIRp/sB
zMtpOcQOU0sJL9wODq9i3/ulp4ayfDG+Zh0/sXP9Z9GmHs32JZVYwdhe/DozF7UDbsCBfUu0apax
0/yGvsvXaoa6yT2jIsY035iUMm4dHun51vk3GjmhuHE+I1S9pzbZa9dyrm1pcaPOyL3AlW4yUcXf
OspsiGdE4khApwp8xZVI/BdpuLz76/Yf/q29wRYs/8KCrwt96vGJivt0O1fEZ4fUHJeqKP01X1mX
n+vIhySIb7ScsUjAtP6iKQy4iVEAJCa6JLkH0VpGB9XKVh7IaurQy06xWrlGN5mZswmFmiPFFMUw
sr5ANO2nroKG0j2g0Tu226x8FBOO6o63xpipiQzm2HubqEZ7TVyKA7w7J556ZkLcGf6bghttXUs9
TIfMhCeJWx+XKa4QCOmToSY7zIJThk3yCQraH1O3Mqna8kH1HL/blUOVnwTlbW+uECNSreG9xOwk
+3BZY4Ea1qcAD12+mwPH2jRlFbzHk13shgTSR6S4z85UGGfbVAU9/EH7NzTx/BDM/D6qqG1ObRYS
nfPa8MkZaVaSSU7eKo5CJtmmftFe6R+4ddaHklTyU9OwK40NSl4EPGLQf0aB4r01avSfmjzvDmqK
5lPYN4SazQJpfSobvMV86tW9BLdn1YUR2t5GJjbEWUnvD+mtwrbHrYWB8hmxzQXtvNb2dhBeQ/Yi
7N6kBYm9rFrISSRHsgeRkSJ2I/9oFChvadwRSGrTqfVQnXW31XA6zk5stJwQVIw7Fo9v4jHY0KOO
jhn3mypzSMHmYLDCpxEkEveuE6fsSp/ao1zw35rK3zVdchuUYXxmAvl9yKGhkN7YgEPPmRf/dgk6
pNlF9dqZfH9Vek30KGwoSbYXVMs2sdvtaADtO6h1r52erbXuuZ5Ho5JLq5r6bVe7ISnfWd7cKaLQ
RYQFdqP0BqJhES9CmhWiT1FN89/Q6YyCo0RqhneaLnTkFuDsmfkki9p6Th097Tx/yv85qdsSpLN5
8pa6kd4xTOzs0M9C7gBzrAcjqzVlSkX4WPp1RcCsdUg6UzSGIk3ToC4w3hke2TKEsz+RCJTc3lZT
O07LoQ9SSJeJ2R6m63XwhfNIkaD7NQJ1069fxhVOX+WX9nnMq/aWOy1dL5QWWpxUxnx1u8DadUWF
uQSeFXeIzLm4aooV15bVOc/CGpghJxcLgWejqgibxtG7kxZFxO6X8v5dD7zHIfAYaSSFCkZtJedu
Vs0qoNJybbbOcLPNe1O1P5jdo3SFf+IDjFexUXrZWpixfWj62Izo9axBO7OJlw1CWeEedJKTOrdq
jmhu9YPm7xaypgMit5ghgcDFQeHObWQpuHIzdVwjXtY/pqHqhth4bbhLSvaqP6WYn9ZVWRTTJvZG
u1zkiQB/sezOviMj9rpNc39D+GT6NDJAPp/F94tZ3YnquHDOZBSbveOOdzSS0pq5j6qTjme674hU
xOBxs9wMqi/AUkdx/Y+089qRGwnW9AstAXpzW4ZV1V7darkbQmpJ9N7z6fejds9MVTZRxOgMMAMM
CuhgZEZGRob5/9ACCMsLw+RY806gK3A0q0+OpOfa7v+QwFKSIAGsxlbdrNK2kgeCZMRrH1BSDVA3
CdgMngnwD+zyQT/p87ytxXgxw6mz+/bAivU0oileeWH4HAEdp6gf7RoAKRUfMuyuMwUtUFmSnjds
S4MuSDU1TSACo/3UD1Pua7fa6R+UR+/ALAu18ZP+SIH4PnyxVgSq6nvKJcuxTRJNvDhgXhQokKhR
6H6q0HlMmnhHiWkTA660GX441qbsP+D79Y11AC5y2xwawFaoQO6c6ABpippuVnRfYPWyaUJWbHBy
DVkRaRmtqdQzteFT6v2w07cJseEDKLXeC/GGcZPtmUEdgV9ZYWmcOaUEzimb68KBj9tkGNsWqLbU
0YlkKmJwTkng6rZ+4aqJ8mbK4yks6o+xXp/yYnSzoXu4ru4CodiFXIGhTwvg9Q2AInTVKnvhdWZQ
L2ampP3TKWvdmFl8c13g/AffKWpbHHfH1i1T3Gmo4iUPvDR2OvE+xZnzSOVgF2fNlwo0oeuiFpjD
bIz4H1Gz0Z0xHYYZMzJ1pDbuWA4haE3DSamphWVd9jhP/lJxnCGYy2iF0X2BzutC7EwvdibWs0dH
liTEZuFrDCSF/Tj2/oqVLhnpuWrz72cyAAbS1ZDqqDtl40vYtEezjldI9NZECBaZpz44vzEb1RrO
D97YP/PQ2F3foLWVEoyPN+QIzC6wp+BS3MKu8kliiomywCpT36IlQM5rOw7Usboi+DMnAWAbuFd6
Vu4r5vbB7Ax2LZDI+8y1T9oHkBagEk2tY/IQbeId2MdrXmVxMR0L4B+IKFUajy73a0hyR9WICl3m
Pg6BV2zhAN5fX8xFD3ImQljMvNALo2pMIr045YpXAPKk2S0KP9dkJ3jqPJZMN0RRfntdrLK8tv+q
Jqxtr0XSWHXE/bPrZnCs3nifSJnor9PR3nVbe+N/ne7Ll8Laxu4ac97ass7fdnYMpjrNAEhCdgSu
cRvJBz2zDtf1W7TRs2UVyADr1Gw9q7Ua19a+ajVzH963rl+hAF/0if/KcGbavjM1Bq+SByIB4H8r
5ac68YgA8DSw222Vam/X1VlZMUe4aPO6VSVJxhB9yiFjfx/TO3RdwtKNYir2fMog6eXAXSrTl6qZ
eYmDqSfmr8nQmfW3Oh5x9oMU8rjXnL9YPC5NVbN0UzHecRpWlj0SO0j4KVU7zOgRcaRS83stAN+7
rtnS2p1LEu6ThIHaoeiRZBTF3GHINEZEX8h1Icr8Vy4vSEORZVPXNcOcXfz8FWfG0ECwU7eOBT43
qM1xNNx1eQwOjgmF1p0Bx1CbhyfKpB8mymA+3ETDGgvsH2947QsEZ1UCFYDNO62rpvZLWHdwR/Q3
mtydphi2mhAsBwvEvdF8TelTyxl+yqfHgheK3jJSXk5AvEDwIOsrgcP7g3i5LoJ/C2gWL+qMr6LQ
DLIu0AO06Fd0ulxf//ebfClGcGcKPRxG3iEGDZj3vIvo/L4u4f1pv5QgOK0hYKRpLIbR1cZh+syI
1GtgpI9T5U23pl2vuOf3p3EW5kDsZWigRqviee+aoGQaoXMzmV6eP1hQ2RZuAOaI5E3Xedvruq2J
E45IAGwqSRewPWy6unjYQGhUbHMmpa3sqSRTel2aNvsS0VJVS5E5awyMwVh8eVZqx3A8v4TaaHTo
U03uaMSmB2hOfn0mcXdMQZzutPZG1XrmK0Hq02dACXpu6PGMrNteHU9z808BJef4GMevEJGoOgRc
1a8IQIJUbgCtNbeyam9L2dp5VbMlE0fVEUIcuBAU6nDX9VGXbFy1LNuG39yeOXcv9ZlUJrDgG+zc
MGXeYO6biMGuPxXWq6kA2tS8ZC0tjW18W0EtAPI/RWsQ2cFndOJTCMKGQumy9MGfaUmoxRulaICb
B1MikQ+kFx8a2X++/sVrHywcStB3B81IM5BUJ5q/X7QCRLMVEcpsosImq4AsyMyr8GCA1fZyUfTG
oDwy+r07hT1woCCdSSGZ4k4h/QNfH4U8ylM2AAvpSBbTUH7qSrpyihaOLJ8AlpQBjxOfIeyLlzop
zAkOOETdq9MwQybvbMqmdmisWPTCel4IEtYzDDuHBZVASlbqJ+CmGDNX6G6pVy6ZNTGCkwOlbNSl
WczgEQa3xfhdjpkwsyft03+2jwt9BF8nmYyfJyWCPFvee95bY36N4Tb970KIP0mnyppj4O0uDQRm
zSCx6pyZmBRavoOj6A90x608lJdMwHI0RXccE4cjpgVUxwfTNml6Ggm6nU+jNx2MQOKS10uUvzAC
W8bKcASqoYqvFYjxUt+nKc8dHO258eD9iLOPvqH958BpJpv+V4ywN4aTF04rD+Tv2h9j+40eZ6g4
fsYwZl7fnqWVs3VFNTTD0UknCYfHBkAKsIyxd4vori2fY816yVPAbe36cF3QwuWDEfwraP6Qs8ip
z7KhTAFqdrspgNfwSSfJHUzcPwwpMHZwXdhCnKDapk3jn4a3VkWjkwot6XIFaDKToRQdSuph+nJd
wuK6QXpuWCpqvXu0gllNCq6mm3FQ74qWl1T0ZHnjrk8+XpezqMmZHMEOaNSLBrClO1dh/JKOAJDZ
V87O4sYArcvjW1YXXr8VYEPx7D7rikpdVTC+dJ9aNoTxH8Z8JUxcXDXOqGnMR5XTc2kENqFxCmZ0
D+7j80gXR04Ti2mojJj3+79YtzNJ6qWkqmtAVZDwbZ39Q5Z+19Pv639/yUmTsPhHE+EhNTljp7c1
mtDGf5JzstARnenjSuJxbb1m6zg7NHTX2hpwFb07V4tgNDHoCyd0KOO/udrO1RHcAMDFWjpUCLLB
Ey3sn1VugOT+8/qaKUuL5jC8ZGkyFQ9TjKDkoIAurI5gg9g6j/Kn8VvwFuzMr8Fn5xsXHNnbD2AF
TdqKM1iUygCIDBojIYL45h2I5CsyO8zRKMrWGe8yiTnP/55D4k+fCRF2KqbgB7QsI1G9WT/ojHxX
rfTp+vItHVRHJ442bZw1qE6XxmCqnhlnNDi5ThSrP5kWCe67yIADvqHDN7b1mAYQ+qWvC13yP8S6
ClgQKje4Idh5H+jTKKUxJ3aAkNeSb7M6XBExuzAxhCSglmVZN2FRFt8J8GVHI8PlTLrb8e8ohuGx
r5kTDn6A73RPC9JzAoTU39jEvzLFpE4zeQqIDmzX6NMTOAHbfl9kr3+zdP/oJWZzIjJ+uqIjo85q
pjpdQ3q5LmDRsM+UEHwcab20C+m6gxJA32bRV83ud525kjBfjPDx1Tb98IqlvXv20BRJc1lR966k
VY89ZG2hPbdAwENXha/9lJw46SfG6U9jk79oHeBp17Vc8oHn8uffz3xgKNkmXZzzUPXguaXxAF7D
bpCepLV05eLxOtNTOF7ASlVlYKOnYUHN8QCEYh4w8mI6W//tukYL+6bJCm0NVLFkXf7zcD7TCEjt
rPNNolVaX7xsH9N0wtatWLgyB9bCsbqQIngkvQk1AC8IVNPf2lv8PNz5t/G+OYYn/xR9LplY3w7b
ad8dYD01oo224usXVhPpjqPqqqaruizc9FqQ+gl8BvC99XBxMIfmjV8K+BFyD0ZsgO2vr+iCl9JY
R5OKFW9ASqOXNkIvCQSKDJq50yC1lMyrL2XmrcQuC2VQQ5OJJm1yNWycWBwjNZuNsY0Q2kqhitzN
UIYb9Ubb1SWkRBvAx18AYNkxE+B67rQddwwOuPnnv9D07COEM+/TqFXA8Ea8roHZ2MSQ9OZ/s5hn
IoTFzCza1fKxZ+vScAf4zIe6AlrguhpLocDFYgrWGftdpDeg1brWS78vH/p7FhH8yvvwpH7R3WpL
f0QPSsfKVbNoJ2eqzSfz7OS1pd3T8oNUSBvyWgdlsVvxVsqCu7pQTHBXdWzlsWwhwv6WfGwfxtfu
h/cz+GzdtzvpUNzot+FL+YMup+vruXjYycMYhkMUb4uv0rqk/1NtJlwKlfmSTqqcPjqmfDdZ8ZiN
JazBya6nsfu61EVHBrQXryDb0U1DcJlpKGlq4uu86SpYzn24ORjRqVbeJ0t7pshMSYLbZmqq6C1p
1qRn0Zc5VCPMkXb+m0rFmskveStFNmxoAyA4NkVv5bV6lY/0t7v+0PyMC+tOpk8HgtThiwNJpRau
3TVLC6eomswDX3f4V/CODSTF+qghrzakX1UQg1sEcrnvyysbtGSM53IEbxFKgW4N+bx2PojmOmPJ
GxrnvptD+FqC/bxihAuBHPOCpqXTmkIoJ2ZhzCrN9aJAKx7MNImAdzUzA+utw9g2d43eg6ugu9dN
UFk0D10z6c6gSku72uWRDvUi6ODY7V26blz/NmEw9QTbyZbedqYAtzRHfu2+Xpe5KNLkYiOtbZBg
EMw+4TlRhS29VaVyUmAQTpV8Zd/WJAivfr02E9qWDbyjnrxpcn3wqKWu7NaiC1aZBqKcpdoO7//L
lcvB8/TAahlccCy7HR2D7WEmYd3QZcXINAAOOzh/98nW3P/35ZtzJo6uKg7WIhilA4YfnZZgVSX6
TB7SnqZy/Ju7+lyGoFuvQqHSyjMe1t47mAcYmsb9cJLcwQVx5kgD9Jb5emZAT9BDMy67B0DyeU3P
hcNnAU6qaCpuWXkXlOCSLYYwsEyN2gCsAQ+FCcmlFn0LCmPtFCw4lAtZs0GdXWwSsy69MeKJjU2/
n3bBttxOChghu3BL8/uRtjCmqQ7GyttgUUP6sKjrcum8S/5HqqyDS4GGlkRyvwblQpNAOPQfPQC4
rhvNooImViPLlBkcSzxzrWLA1sCJUKs3Wm0PjBUzD7P2LPzjooSgmQqPgTdxdAPIOUGMQ/yfZbVN
dtcd9+k+cIF+gH2ZUbg9MASMgez8z9cVW1zDM4nCUS9CrdX0HInAh9zJrbapMMjC919b/8d1SYtL
SEDuKHM+0RCf8ko1gBwY+KA5wcOaFZ/T4ssIMcj/TohgiFmgjVPaAVvnM0eo1zQyQ8uRWS/XpSz4
R4ZOiHUs27Q05ucFcwdVDvJPoFGa9rPW/Mzozr0uYKnQjwTaq7U5aY1/vJTAfLIuR1kIp9Wh/1R9
hT/pR6hulK2PS8zyrb4S5CztDYwaSLRpk3gXSXm0Y2S5EQwAK/k/NToap0I/mk32F7tDVtwxjLmV
kavrUqsYLOJh1OLB1dJ6q/UmfX6HkXb164u3tDvnUmaTP3NGYwD4L51HXCypQW8JkGJJ8Rf5NqaO
yNiRSTTVdxWfQe4sbZK4vJqJKXZm1VOaha+rMZ910RdQsTJ0/A0u7t17L5gmbRozTEDL7d+eBd2y
Bd7xoYBSmFkX2rwjUM7/ws/N3QBzg6tm0+t6uXZ+ooOB2aFXrsZ0QD8ljJz1xrS/rtqSuTlc+w4x
L8JEV6By9cd5VQ9uKYGvG8OTpuby05SU9co5mj/33RqeCZpN5cwUyiGr/byquHZBUfH96nda2E9V
WzIkDhhnM1q3U8xgjLJWEFwywXMFBUNnuF2H1QxeM7317uiogGxmLfJcEMFbgZ5gE1gbCy9xqVrV
tGYYWsrgtoz+ZvUTuC3XN2lh7XAJKnRzik5foljECtWydQAiI04CRDj2jHsYfi2YSau33gF6sbUO
Acw09WSvPSaXUn5IdgyLbLOtchNeqlaqWQvKIpYffjJvsl34IT6AwrxTPqnHtZfQUvx+IUtwFkVL
waCqkPX/m8uZLNxIW5i+gb7ayBsIaHbeysIu3fK2TOqNrj6qrMTAl/oFzMf1qQnbUr/t99VT8RI8
mrt2N+xBwfvmP0YrXnfhikec5mhkT03zXdljkONasuSZHzF78hkIS22wwNpmn2qn6xazKAjXwfVO
VEYa4lIv04ukomFAiB4T6ETDHuIyWYZ2cDD2qd+teCp14bln07z0jzRh53JZL2XVQ1qzI+a8a56S
3XBrHeFzgZz84B0st7zXn+S3fjc8BMfoOTrSSPWLMdVj/1n9vGZIa7oLe1pbftZFEwAMmZbuIi35
1VnREZRIKKPMcmVD53UUvNqF5kLMltleHTktmjt5t+HmBqHoUFmrD7QllTSFUSaDJD+OWlBJI5eU
WSPs2/3Wf5DTXfKU7pOdf+Nsmz0IMRSEwdTfSrt25WW45HjO5Qrq1Skz2kwfzrFPc6oPzbF3dVc9
rvW5rImZfz+7G6oUIg36+GYx0ZNx7I6tmz41h/Z4/VCsiDHF/l0V4o9YR0xyak7KsTkCvuvCgbki
ZvE4nK2aKdwHRKmWRXp2cDvXB3tuo9SH/AFs3RdQCwABV44lT4lvyg/zIxnkY7EFD7EEbkEF7RVS
1S3Mcd/g34A27HBd/6V3PnOGRJVk6nB24jsf8J02LT1zcFPIVHkc0jn5ystQjvYOj8PyI1CXe8+C
kWfllMzmKZ6Sc7nC3R9oOXPkjkGQ0UDNXmf7tnfu5OyVt9c85PhlRU1tSZxuUBydqwBczZfmZPo0
qOltBG98BXzQVt7HPN+Y+m9d2T9ArsdFsnZQlNl23qloqDymTJ4IhliS9R01kLXQ0F0pnYDYHZhg
jkE8ziTA6AGkuTHrgrnjoID/U/tcNdJqkWdxjc8+QDiqqT3m4Fr64CgBsOwCg+t98Ea41JrAzp7z
AFyj2qmOjK2Tye+7H0oPfatuvLVBPUEeNfY3bQZlk9HE0sEGB/2RWp6zX9mYpUBJs4mgNWAkqHoJ
G2NAeOwzOsmt1AFhbFVFso3U7kfSeSBXhskHOFXcSaFv2OyKl8kDp2DMpxMPVVi1/A4K1bVKztIH
kUcweT+aXMji2457GvR10x5cCTaVZPhkR2uvkyXPrVPao8VF4yYWPXc4RkkLYtfgBvD24RRu9DHY
lWRg0va/PxxtHWI2je5hssliS4UW+mHJ3P3o1uNRMg+R89lZG5mabUg0cvrdiXVlGRmm4KcNSOKp
ZcejO7bAteZe/jE1shuLaVGrNAC8tx/KdOpW7qCl8qV9JtUS3HYOjZxWNMnI5dftipN3036QIPw7
jgB/H2Q324NkZd8S4TR/jvba0OPSrXEuXjBaGvp8i1l+AHyUCQSMSjrVCjitjgpugSY9KGH61QBr
aKppYbt+XpYl2zpdxpZO1lC49csxaY1OgQZ2YLw77aEl60LtMU+6B6co7s1eOUl9ftAnU19b8iUP
yhjWP5IFZxJZUGGkaT665gfFnXZyz8ztXj2BB7yDcCbfMg7MuPd1bRcmlAz2+V+hgnXp8CARSaFu
cLIP46c5Ncu8uapt/Ne3uZzqA1mxaX9YH7PXtT1ePKX/itZFE6P6B/0e88fjaJ7KwvhWBJprxqpb
DGtOcFGUbmiq6TBFS4Hk8nKqYzNksgBzAtsr9vNtCkRRAYy7tWI8S/eBfiZHuHNHANxzaLJQydPf
gP742A3e3mucGy/qnw0Izda2T11yDmcChSeH0iR9AyYE/odEOywFN3G+DQ/xCY7cY9tspJ/XzWXR
dXMq5uv2T2ruch09S69hHMVaLMglhuExaNeilsXjdyZhVvgsKs1GhQymyQqWeduCSQcepF/2T4zh
7h0opvQZzk8amWwuqnLlplzevH+VE4xEk/wo0+iad3WYGuvQgd/I+MOEbvif4CxZ27pFv36mqWAr
beJUZgdNqGu8jIBT0rRP0FRvi0fjB6wrr/4dvFlkbdonDmB/LI/Xd3L5RPyrrGA4Y+j01FiRruXR
fRokr6T9d91Iawjh3crCrsmafz/bU+Bq0grai9ENZbAF8trVIYMGwm9b1y/XtVoq/1Ok+FctwXuD
XdYBojpfWzddu2VJ02OyCwl0yIRvJoJBCAVP1YHGNoBtVnZ0XrJ3F/WZbMF/t1qgyCRfMd3y01DH
Wyp8lEDXaiSLUmjddWyb1NS7tFTVN7XO1TS6EzQE+m2q+BtTe11ZxkW38q+QP4H32Y55RmKZxuxW
olN4rEv3f95tjQUI02Y9kl9R6k9G7EzeBJtKXs9+Re5fFVCgBmB2pWFlfxbN8EypWekzIZbWBm1c
sXKJDg4e+d1s/FlXR1OuVhLwa4IER2Kok9U3KoLCpLgdeIxUVBIaw7vLk7Ui56JDPtNJcCIOjG6+
PbJw0QyFMU7S57ryTtetYU3GvHln65YbYxiqMuoMBOoleBMmtAvXRSy63jM1BA/hdDAEmPPRmcBE
jLOXFNBys/xVltmmzte64JedBG9GTZ8LmoZYzIwcZ6K3BOsu94yrHLNd/klzuTzhq9hEDK9ui2eI
EmmdWHksLCZbAe//R7DgIdKuLR3Qk+dgi8dpuLWOkWs+gXcFsOKpeYAfiqja+Hl9bZe371+hYoSn
GUHjzN43HprHRhlO6pCt9ZOtyLCFUG7wzdGS56vTtL70Aayw3d8kcc+WTnzFFlESjmWOBPBht0l7
MhijL51XVf/+v1otW3ASkw+1gSWzRYosweAq7+1i2l0XsRTikL/TDJ2RD/o+hDsqi2GwyvX5PNXA
wikfo+rRK16p8G988Jp8Ol/7tv3vnXfk2impUlfQzXep6TBKJSXoeVsEfrIxujcwp1dC3yUXfi5B
OMIlHEaaQoumawQ66G8PBWh/VbIya7j4LD2XIqydn/+PHv+vXJHtjC/OY/29frZ+0BvwK76rPlng
2qbb/EV68vbXN25ZOr0kdM4oCv3Dwqu0qQPFmDJyXNHoqlB57Vp7a9+Y28iF0qvdTs+j9qd9B3SC
GSvj7+5Jc+7GZgDW1C2xwiDFow0iHNEx42Jecuv74X7UWndFzaXI9FyKsJWRzTO0nzMOkvddCZ4y
5nt79VbrToP8oGUA9g2PBfPKU6hsJjmB7wC+oOmXHD+EOaDzwJo7/Wpf59KhOf8mYeOjKIz1GbLR
9QzzLreqW1X6HlZAdXopdEewdgT63jKkrZmn8KV4m2x6jmpY0cPHJrzJtd8qMzu24Rw8o1i5HhcT
vOefJnh1p0rNANK4kcyzeShAwHKnTfzL2psv+EM3fYt3EqCtKzfmkse1KP84FMdBCxKrk46uAG08
IrQGpNyKAFyM1tZ86USfiRCDQE2tlUzVEeEbX51aAhLoizKuuQ11KYd7LkU4U+SMQVvNcLjWi30w
3HRvfPY/ZN4OloyN9+jcREcwAh/LI6gcbnZYgwBYrEWeixf8vTHZ4+SoKBmcvMP4kLjhq7GvXeMQ
HNXb5Nf0dP1sra2pEBrWBZi2aoQ4Rb+zPB0A9YlzVK2c4KXDYtGITNcE7v5dJ2jOpHyg/Nk5onXJ
OWbmNwD1POKq6CEubOzl7bpaS/GbNbd/ygzNvocogye3Lh2fTSxsq9kqTWVsSzAwfwyFnzxOtd4e
7A7IiOtCF9P/zLIZigqOFclRwSfYcsVzCyxyV4WLek7+K1W1ycsvo61schVCm6HeZnblhu3KLi6s
L+T1rCsRiUbf6/z7WUSslTDp/rnBq8S49+Poxum8TWU+hvrPToZxzovgfVsDQFgwnXOhmhBjTXYp
h0DvYTpxD7e5Nsj73lEgm+oMbe2imw+d8JS9kCUcSqUKmwAC3dFt/S+5I+2NghGEFt4T87Xm5Twq
EdDR6o2nW1CDyGsOdeH+IU4x5xIBA+vMeF4ur9/IZgqhJ+8nhhj3dtXe5nW/sWirhyfZ1x6jdoDH
LDx6xgerf5ys8DR633r9hzHIjBXM2Me/uqBZqbcvLj+mTauJzt0r1rfkUJ2qboQyIwifx/o77DO3
U2OvCFnqe3PkMymCO5pqYgxrQgocIoC7g+6483bO93bnbcpyF+zttZ1euEcuBAoOadJs6Oo6BFJN
f5t20NF8iw/ZEeqfT4yYASS4WSuIamsrOX/S2empkiIxOw329cL8aUxw8GZjA2CNAr8Rud8OMhtJ
3bZNyaXJFSD/aCtAHnl2yk1AO1u3sZNiW3RfFflYTt2hg1MVgKsYwI+igN5eLjZD4G0C58Wa0q2S
PVTZl6Z5ZXYyhoSz2irBc5/2myBb61lcU2v+/UwtiH+gM04bVlKfDjHzH2UePdjyyuNhKQa92DAh
OOv8FhSeDjEt+IATE+lwCx/yiJ6d3r+LrQer9PdKAJWT8cUP/A+K/i0PALu3vrcJZNHdl9AceQE6
kCD9ReWELwNKmf+YTCII7lhOakZ7ip4kTlbA2F1vwJ04xgCr6SXQoBYjaCaDWuqKBS86izOpQvTl
WbU9OfYfqbd+b7imFH+Ra2jMJwLwyXRhEl+RuBQzMMtMswHkmTL9osJOj3JhcuMBUkRH+Y58+MkP
7+3QvC/ymd7Se4iKR+54mOzKW8d3PucypYCVFNNS3ebiGwQzyEq5BcsLtQGtPThgMJfJeKP7pE8q
un+zAkz3Qr5RGhhsmoeUPplO/Wx00FHrT4nvHYxMPimRaW3C1n7979cyn0ajFaOHdFKKxRYA1Joi
MzjfTp5uraz6XmrjNpG9u6ytTgPc6pLzpo+npNeO1yUvRCEOD7O5WUc3bVu8NwJg3lMmLcgRdMZR
lV56x9k6wQfLrza2vRJizXss3pDnsoT1tzq6ouf2ILexHhO93dbDr9iYVoL8NSHCiVKqvtTbFCGx
fK8r00Z3buxsre64dAMwtgkUIK288rs3JTPtsS/n4+jaZKXyVwWilevbsmir5xKEtaqnTnVSj/Oi
H+bZCPUG49y2B+CjHNgVd3AT7u0fMAE0JUm3tcTRUrbPOZcuLGJWOVIvt+inf5jhc7Wd88Xclgfv
SX5MT7TFbTSdNse14uaiLZ6tquCWcm9IvJaOFJc+q23IwZOnL9UMlSu/TJW5YvhLicULHYWAVO2y
JLMnpPVbcHk/9cHRAPsfEJE5tSi7ROPWvTberE3DrskVn4gQ/nlVMduOfujugi2488HRY+il2UN0
AV924a63xy3aK3illHKZpGAW5fKe7cygTjtocV0Q1beBBWTZKoLsUnyvMmGsaKR5NEVsuZC6YQoa
M51gt6CTqW/h9QK0085OrQk1kjztnf5Rtfz9yjlZ0oy3KKUVXm1waQiaacngy4bPLkKbbUJOduwe
w730PD7JL8mn9GP/Mv7QVl4ySx7mXKRgppKRJnrYcY0EU72h5LPxJH0bE39dV82Yj7joLs/lCAba
VhZOsoRhvLa64HestsmzlpvZLezlINw2dnxqHXWChUIB9HETd7q0q5wqhI9UVj6Gkzfs4xLuyVtI
PRhib9ro1grhsyvo3LyD/sU4tlahKhtrlD24xIYq3suWB0Nnb9lltpWUsoMHs1Q/edzd3z1o/3YV
70m4DgeoiWUHWpWMdl2Yi3UVGlVw5u3Opmm2LfNtXenmM1jow6/J7IsbE4RCeFl0gvIa9nItzz2o
e6ThF0gQrXNnS1V0J/VecIAQjRiQxp5p17VwaG76tIlBQq+GPcWh8KUKJACLWqOE+OTN1Ipq5U3+
3poYpGWgloeUIQOVJSy56oRUVCrNcNsKVqQpO3qmsuJ3VkSIT9J2VEg6KxzFxOq3mhYzlhGs3LML
wRZq6DRuMJxjzRDgl8fdqc2oC/V4wrXJ2/jZcBXwz+2TcsCCfoU7e8VSF5IKl/KEy6q1FOZoM+RZ
jMTrmbMl4wyop7Mx6SiVld9Sgj1Vr460sl0L99SlYOH0t9mQW8OsaP672/UTrQDpt6zZ+AcQZ0Dn
MTfqG4nnPXMcaz0XqzoLXqAZxnaIQJ9xvaSawOhJ3uoGUIow1yNXVbJ9wlwhOZbnQffujLhc6w94
74TQHGh70MLo2XvXnRNBKjCFXj65kdTt6uRtMG5T2hCvu6CF9TWAt/kf70oz3aUhEauNYTA/T6CN
fdCpvYXfdKqMzKFqN+HP/tTdjxvrq1evRT/aVddHWuVSrqUFvinXyNUe+31z0o60JN53N/md7jaH
6F45Xdfz/Zm8VFPIIMBDZ2dt0Y1unqs0dJzacG3y5v12IYGhGw1IGnXet0uFgqYsZdAgeedVtL9n
tFqn1ISlNaKFNTGzomfv6TLSWlkbiS1q58H2f2vVm598+Iu1OtNE8C08lSt4lieq5xCMHXpmfWKl
lFc82JoegkMpDR1sGywcIkRnW1Lgnaavdhv/lXnjJnWDLWEqU3AfXlxB/tzKcyeY4tI1xeXmVIfK
vK8+Mz7LPH7+E9bTofgOq9iK7PlPi5c7Q0QGvba2LYNHcblTUx9aql0AwjrBXjPBgRcE0T4wql2Z
qx/M5vf1TVsKzs6lCXYRKpXvST2UmaX60fJgELxL0/quNrqtU7C43Kc8zFYq9/MeXdNQNJTW92Dy
QqZVn2YqbVCrgvRBGb9cV+1Pxvq9nBllDEBIyxADz0zO9CIbYsVtb4KPhBk36UMAy0bVbOguf5u2
9anZDq/J69oOLgbyNoAYlKUt2+Kfyy0E/qPO2USdMTD6v73gfm5Fk/yNsye2V8p7eRe7QblZIzlY
qp0588QACSPVxHQF0xnVmZAut3m4xAA9AUmYEMznNUx+XAfpYOykwQo20QStelz8qKDjSyyYxLSc
/21urGptjGS+6d5twIwJNaODqO8qvPKYlTkzp4YbKTBwJT6sqn75YLXdsdCgKvUl/y5qtRUPsXA1
XV6AgkmbeT1kWlNM7nhjwM19ytz0MB2632UP5ODG2MPyfoAcqnPXhnMW1v9SsmjYIZOGZojkRNtW
6oa864PxWdpaezi14JXzHpV9/SLtVh+O8y10uc6XcgWnaEWejGjk2vfVKd3Xv5Ribz0AcnaoDnVx
s5rmfn+AL+UJ9m0UAYhSc4gxe0coRTNjb36ac+vNxn6BvUtOqdiXkOat5h/eu6tLyUJsFTCQIVF0
nlwl4qUxvjozu7z0QYbf3vEeYunrEKzBry4kXC5lCqF/V3u9BjHr5A5vdgDp2C0cxwBTlM/lt+6I
BU9HVaWIfpzio+7mlKfXyqrq+yjk4gvEhqAenMS8zMC7n/uSgXHbe18zmZTkZgO/6i2peOWY/JD2
M9bJtCeoNQ89FGifB2njy2sB2PsLmG8hUUuCi6Tgu47JGlBimzTkxKBk/NB8jPfRTje2sIXqu34n
76I9jdJOxlNxTfD7KtqFYDE7UjtxALDcH8HMUPw0brtjfCcdIJddzzct1AUuhQlhZl3kZqearLhF
V8aX/lP2lUexv80PxV6FGfC+RFkz3JRPxU31azw6P1eurtlTvzvR/67yn8rWWbjmOZkqqS3yoxOw
41srdCkb7oPvoIkdclq2fq291BYP1plA4eqAzxmStbDBdSWA576O0ZNt7JP+zqyknXcLO89uRcM1
gYKXtnU77Sz5j00rLtTUn9NjWG8ypkK9k3awtS3IIYw27ovtyH39sIb2tRAcXO6w4KtTKU/6TpnN
ydkY6rZ7K3+Pe3ObuMMP9Sfdskm/m37LO/N23boWj/PZWgvumhnZRC01RBfS6xB/tvyVcsba0gru
ucrKsQwN/v7gfJfDPtwocb5jzMbub8fpLos7GiX0jyv7uagU70GLUAvwchGFYSjlsdL0bM4s9Ht9
C8tqcGy483bljkDvd9xuaGyCMnRF7NLVN/f9zUgj8vvpdz3Ixhoyomku8f4s3OEIENImeFZ3KY54
Lfu9pCMTLyTtKVVRTBcWdqSKDoyKPDEJV2x9G8LKVlpTaOnkqwCyQ4cHz8S73sKqd0JfnbrJZRYN
otHvIRACUQq4zfeofMgba+dM3+07yrkUa4eViHn+ftHrkNsCd+xP7UJEgehqw7GNqZ+gnfkA63WT
3YTDcUqOobFSmV8KIM4Fzbt65t60Kp7sqkJQPzBMDMduMnz1fDod7a9/Yx9nKgl+rWqsMokGw6Ai
P+ygFN7bDRn1aTs7UtXbrhUqlo7euWKzBZ0plgcxoOAeiqmTvOuDn169C73vhi1tKp+y2Wa014ak
Fm0SDGWLzhkGNMVzZ5m9l1kB9mI24xF2Q1crVtpEl258cEL/kSDopNd1riVBS8yVPMKHusvMhyRQ
d9c3ak0NwR23MLmUncM5Dpobg+w8vBvXBSxqQSV1nmeZK0nzzp3tjFZaeW4m7MxgmW5m9Icm7Ha2
+e26lCXDBg/cVBnPJjYS08RNGHp2HNqcIG060FD4nGb1J8WKX9fWawHWBPZGEIMoMirM/oq+SFLg
oLcZy/6TyWWsZMuY08E4mG6wHu8v+aRzWULUHRoNVd9yhL1X+7+kXVmPpDiz/UVIrAZeWTOzMrP2
rV9QV3cVBsxqNvPr76E/3TtZFCq+nvswo5ZaM5E2jnA44sQ5hTcAY1JJ1xB5yeJT3emOBViLZb2K
9kC0nZB+6M3WrMlq2fryByw+ntpbGUafRyhT+dlZ8XiYBuZdvEcV0K0D6SZ//v4rrh3Gf8zh7bo4
KxDFnKDkB7hDnxzqQhwjNEa+N7FSI5i/H67KmRsJf1wEJpvxptNVLEnakQN3g8yHlrvT+lKI4TXf
3H9vbu30X1pb+HDD1U6rMSwPLMMDgeRtUf9K6cf3NlYf3pjXBDsMASnXF/ZKnrSarXDUGM17CM1O
UH6KHPJe3Ec3pm+GUIaeJF8FDQ5IcNwN02tfDAWPmSsGcwBfuMCStG4GTUH2wfZF7uqgAwvK0aFe
7xghQn3vyZis3hQFXD2Xl2YXmVxrVxkzpz9Jj3WLJ5Cr7LJHy2t9upsek838Yy26gBMCPIyYkUeZ
Z5F/VApT+iJTscpcuhEmaoMzfjBqQAxRDFv6fSvoOfS6LqwtvB48yWnMow6gDK8HzwZ1pyvb150e
xEJVaG3UBNcO6KWxhYfzQa8gSoulZeNjL2deCRa06e91TmamawD+MaqkmeaS1YQl2KV6MlEnsZ+p
dQe4vatnj62xhdFYO42XdhbpjTyYEB2XCBJ8lrpqeeqbp43zvhaRQfALUDJoHQkAGZ8j1KBhotYe
cM+Y980RAZm71LPA+hTj6INCYLuTN/8Pl6khSDEtZW6nw+bi6AmjppEhRxNg+daBh/1OA6a7Cbfg
jKsedWlnceimLk06VYeduUEJeWa3A1rzj7gnOHCpU4RGtZEYrNZ3Lk0u9lIe5Wm0Mgl3Nqo688ul
M876cMpHJw9r8GipnlYhu3LI5FXvhbodRdbO/sUPWJZ3UGAiUynwA9oXxMhA8bLDMOwoqmnI5nxZ
codrYFU3Qqa6FkwurS5KHAPQ7lM82SiTEk9TnJI5tHKa6652pmd2bfutr7jDw3yWOoeAORd66F5b
uSpz2yfNzberp7NXLI8YWCIgzAFeMUTxxQ+Sq6ymSgQeRzzlbuKd5s2POfNU7qeTtN+6MVZcVAGx
jqWqgIaAGG5hTDIUZDSaIgeoQZfJGYwCW8dq5TEFvMssBYz6t/Il4YxpklYQoJmXE4WYE3wEhygv
QdU7s9iCyuaeHTKMZoLyausRslbbuDS9FARJFDZIuoTcgpZOeVV+kBA1jmN5sjzd0+8N0BpA4xyS
frutyvDKSVZADgyoIhLtr6BVqEJSEI+nCrqMOqoMJSi6zcz+XfVxtPv7CIh2KRh4ZulSECQtA1KL
Iocymg22F70x1Z+uMle9Lp4UF1zx98Vpy1/WrkMVKRT4M4GW+lr4HAvTyow8ma/DwaeaNxeqdFRc
MXMy/M6Cf7GVeM2BrxPqUrM42yIqTT3AJmaENiAzk8412qc2Tu5Ighi4sZErnoBZEzDtz48jBW+j
z1dJqihml1NIvoNtbmT+D/SqEN67wKYuN3NPoJKSbK5uxTmgjq3PREoEEubq4uu1uYisQo460Pei
fixiv6/Qk8rPMi9uuLUlWL22REh04cYHTSK67Ytcuyl5akV2MkFplWV+LGQpiAs93XgnrwRUEJPB
1zErBIqoZUjRO0i+2ybwO1msZpCxKfkB4HLNLameB83Et8A8a3uIFz82z8LjBxwinz9cbUoM7OMM
V7IOJdzSBgEE9VtTckpMpUr2Rsrx50GyCM8oMEAsZMaVYIxk8cm6utL7OEbTR2cxYMcUlbd9Gve1
p8vd76iv5de+FoajdGN27pNCcWslEb0n0amlXtmLunds2+4AK5e0XTJx9AqkyoCqb0/OUmZNB7tU
lKDHnKEP0FB6Lk3euUlqpD8sIGoY2LUqeceqbnhXy8Su3US22+umo+1RlUGZTBJIirVKiptSAd7t
eydZiWtQjMLTRkPKhSmlxdoJIHOin5/1couJdhljHMPkGNnfi3shu4LWAIA1qCB8uQFFnNska3I5
aJMsdoaC34LLDMUW+eVfLGdmHLYs6L984dmy7DHKrLiQg84QXhq/shzjBfH990ZWjic2CuVSxOb5
uTLv6UXBJR/G2jBpI6NYWjiS2bg1uRuG97ytnE3M05wVLs4maOswkK2agBN+kdXIRFwkXS/hNics
MCspcztihqRLvVEJpJI8dXrhbyzvjzz20ihqAzPGCh/tC3KHR4bBUz2Wg4jw2NcSMM5o4l2yx4+h
Ade6JBS/tFsbyrrN46hqu5HZuiMP9tvQRT+TUd4XYoxuy6jLXa2RH6y+j73WHCPHNpRQaNNjxk0I
z9L8CgpvpqPUYFOgfTbj5+T3YmyubauCXKN8U6QEktgaC/qkCnQtOgw2/ZDGEYhwSX0dy+Fo9gnz
61SEWS7dTuP4kIjhmovqJVPaFyUSGAlKRqgWV3BsAIB3emftbNZwZ5iUp3pKnxpmvQ7gV7dodIjU
6VrVC8UjpfVaJrrsxuWASxdyWQGyHskpYnJVROSaqj3fTyq6wVmfTddWxwvHNFPFJXajegaloWgh
Ojv2w7FrG9mT1bT3aU9dK0sLAFJS4tEc1EglrR5NU+Mu5hZ7h3f0MCXajV7mJ0tNruzJsF0GPaUQ
HGamW1fK6Axq91EBhRHYHaZIANNnV01tgYicp4hCle4RZdDcQbF+12p3rSYaRZm2dlWdnAu1cFE1
Fk6jRUcrLc451ROX5KY/zSTgmN5mqeTnhvrRKPE5oqozEQOze/2RkN5TYgj1tjz/SCZINcr973aq
c6iHNL5dGalbNRj8S+LfGiMu5SY7Z0WpO1Im3xOlC5q2ObQYGMhTOWwU80AENMf1vgxq2txhRCMo
MsnVmAgruXQMjF5H/T21SgwyfIDu8DRo70Nv/rIr+1YMbex2AwrqEPYF/+lrp/ODpE6To2Y3FjV9
uWRZgCD8pvLoLEUYNK9q5qBguessGTbsvVKlT5MC3ETK3tp2ClXlPVbZsadHpS5Ci0geoLI+KPYc
aJgfWR2DWhkwayARQsEgl87lX6Dvd3NxM5B0J8fsoI14zGAvMQKEwR7ImFLm6YUUSAlAOFF51Fh8
aKY0qCqskDWgTTtHXek2xg8QCLisuae8CqmmvFuxeehKDGuBEaZysinBmJK5VwfDlbjpgv/erUEw
bXSWH9djOI71sU+oG6XwHAESoYi9NZX9i9TjocXQ46T8EgSQbSvnQdcfO0N67S3roZQxWxG3+6rX
nhFC0eGO4M6Zq6jAkuvnrNGubEr8LH2cMrDZCisEUTzOghIaNvsJJhm/07Sw78FGlXeFw6qHusff
De/CbveZjl5yIbyGKq+kK98BVRcgv9Zv87HdSRV5lmOcaXXYjW15GBXLF5ydqqrzSnJGGupT1bzD
jLANFBznDogwKXp8dK+XGQalZDzR8/I0mRWUM0aCDdalgxWhADYlZwSsgzrZbqpNJ2s0X0CrUTjd
oB2YYnc4ULEBlSzQ9WeVdZQNDejcdEDFx1BHR+TWHaQhhZu1Kgr0im9nU+XYJRqMsW5Ebh6jPw0R
r0jV71XK0Um1o2umjpnbUHKj95DRkUbIv6QjFNohyatV/MrQwSolMc7d1GK3DPAOSOtMVz1p7wam
nbhtnxtOnzpRikOlKBGeE9Mx4dZVaoIAth2zxmv0JAsh6VQjhhmyQ80KjHQ2wWSBdQeqQzlsU/Wu
VNufCpNt/DWKZXFrPw5SjN7kUAbckiRHEU3iaon6kjbsyOaJN2XojnWLwFqMwKdB6flDAhzeUatq
z6TSz2Vrcgo6MYcz6YX1+l2XFM+xmLymxGS/UoqjLsbrHrw7qIoelVjtwJ1qvuoqul1ma4FByxyF
PyEr9SPG9LCZDMvV6jYPBkV9yrTmfiihOw5pdmQasnwnmd1Jz/mtbHFXSehPKTfAaMZU2RmsRvcL
qbYcVZiPuVW9NHJdYjaNQ7JIPwNs/yJ6LdtlslY5KlOPyRAlGOk0c18bk3eLSW5T4r/ugaBJjenB
UoYH006PsVqdQHlbOhASDM1SPKvp9M4b/NZEdHiSmMWzpA21a9bVMcnY6Ewl+VB0isxFjd4rah9E
Kn7hkzaYXewek47vhy55BwP9L6o0c8TD8ooOanqF4U6x4ldtfDNK6CYgX0cDd5z20sTeSJHtq8wg
LtoonqQkR6KJ637C5ZT0Jggb8Ky2JObKZnonT5zBFSN4KGYaynp8A7En9SvZ0h2lTe6tUbY8SwPA
tuqMFPlnfEvQ1YgSwlyDpbY/gG7H07KhDQkeJeDlK9PHrFBUV2cgBc1TW/ZqaBc7dlJKjiDlSw/A
11Mr06ucaVaQ2bheEq06D1X/1LLil2CmFJAGCZBCugc86PiO1vFtrSWnHPkBoiUCbDVOriyZCCmM
OTFeKUrcnypLuxUaOXEtUdxiUryY1saOCHZLJYwGpGaPjLjRD0iFA/DUgEYkta5GASKRXo5c3ItP
ElZu9+LJrvoTSerfkqABQ1Cr+gKQmQ5dZQidVULGW714GSruYpLmWkwgflEFSMB5dF+j/AuuN/7a
5oOLXP225w1kU5O7LiORb7aoC0f4GSzmqCBlxuCkI/CGeVk/2gaUM4k9wbFM2jmVSUanzsnvxFav
CcWkkWzHbl/0AcMIEOiIfSpL9wrXr9QsRZM2shVPztjTOJmBZEaYEoluEtIeAJ1UgUnpumQ36cq9
SIZjUr8bxhsCnyswoeyXMVA5umnetYbmMnGOG/igpoGgehpDOQajjJBJ6swa4TnCj1wOGCBLbxq1
CoHYdElme1NDw2FWnjOtSnNHG2esw1fCNIqWmJObG+2u7smtZssHS9YPEgrXbqJTC0S/iuVGSuzr
iRbaGnMSow7jNgki/UEk8l7ohtcIZChwXCNv/WSKnwmNodik1U5C+mcWGycbsx8YTgvGctwPlHtj
Xvsjkvg7aRhuIjWHCnyTRG4hkl2v2/skBUGPmbZHCbeHk8Smiwi8lxFn0X8RD1BBvTaS0kmS8aXr
kE3winAAMarMEyqgoMbYh9OohHUGrh/gRHVNOyqtqA+9VBwZRZ5kVz7erycJGAsQexMfgd0rpecG
Q+YCPBFln6GjPjmIRoFKLK9CaYlzC43CdtcTfqQ6P41Mvk35U9I96epblL/aMT/MOmpKTo59S8IO
cUaW+F6N9POEi3pquz2x3spI/QFJG3CWMZA6S5IHgqcCmXJ1pLZ4xXDHVS33171p7+SsOUfTFYno
lST4oWjrHU3pHnCNR7WpnuQaPixDsEPGCJKOHZ0fitZ4tA0qHJ3ivGQadUjevIm6eYOcKYDl401v
FLhuMWnl61x5h6OeRWVcKTRxeVr/ZjWL8dS1PwybPjVpf9CzckfLHpQdw0GroivRi6sWNC+RKjm0
Lt7TpDERIBGaaiJKx+6lFqQPMliqjLJyxMDOSZNCw9EC6U6TnYaBn7RJ3hn1+BhX7a0UFU8Y3IHE
qcWvRV3gmFbllZ1bUAYYGzcdk2taDm5rFpIj8/r5+7fO2vMX2l/gasC/ISq4qDQMo8ELHXRNyI8i
L+cWOCFqp99Solur/UOrComsBkKmmfj884uxN3NZylHVwwBBdNWR3k3Twimt6UUZCwzoZ/s8qwOo
SuGYCmc0hmNZ/VKHjTrH6q+AZpaMOhHeruiyff4VXduNoKWaZLDn+RjdQ11c+EikQhso6gfMu0AH
davrsVKfmvm7524OsNvgXvlsMgZsmwnwjAXEoJLDB6bgyv8X4KVPRuby+8V7fCoiVeOoXQW60VWO
lCie2oMc8vuTsrIS4/JNPP/9hZEiyZDVGWhlxAMCA+08Jduosq2dxUsLy7JCnnWKMjdLmpTmmBvo
buxE3ylp8vcNSawEeBq8DsHDs/wmjVZUHad43ff2Sa/eSvJL38IArC5lHjBBWEUXeQndySI8YY2q
kgMF3UK3npR2r3Jb84Fy3WIgXy3GGAbWomGkBGOEn78LRBPAYjEXY3LbRCGAe1Xbumr7EqFLb9hF
+P0pWCvHoHb9f9YWRy3r7ZIDjy4HKoucSiiuNt1PUueakPZG7YNM9b+oz13WmhbL6yIBmlrGMZud
oZTRTE6rcb8B9fb361r9YBclrcW6TLz0okrHLpI4Dxlj4Fkxzrls/xsnujCzKFcriczoNMBMnWkB
s7KbQQLj7vdLmaPYl+LVhY2Fo+a0UIQ1wkbUSOcmsn2jKcF+oZ2IzO41o9j3xrjrFLrxob4MRwIy
DngI2gxQi4eyxZ9m7EWAkNusGisydiFJlZsYqZALrbODxgBoNKObQhs9xap9RsoDSEE2cLFf2NGW
xheh3TC7rDZKpQv7F/a7O6B7Di5e8iE5eFF7ttvrgQlxDdmx93hqbON+l8dnYf7Pz7tYe9/IE+kV
rD2P/Fw0biduUshbfP9hl763NLJwBY3jyR9XchcOWc2RCkMRzQBUv5d9ffyBN4ADqd7ge5Nfrsyl
zYVfoJwsMeCZu1ma1AohQw04QhC33jwoZ+Vu7g2YKN84wF/QRkujCy+p8cTLyhgfUy7OffcMSVI5
OWf1VTWihDTajqiOSpk6Y/wQWU9GidFzhB15vCmku++Xv7XjC1eKlajGOxo73mX8apiSV70VNyMe
OBRaTUo2emVubS1+3tFL9/3P4nF3yPAhAFoWtyAtuJlMBWzGuVcDzepOD9kBZb0YYGv4UHm/BSBb
Nrdmg5BQA18AOhTo2i2OFSTUjTHt1S7MiCfHRaBA3aBBjSOr/83SLi3NS7/wkmbsZBQSYanLP8z0
FcSJjq7fZ7nqNB3Y8Nh9BCHGjPS+2f2K0i3zaz56aX1xqoxyzJJSg3WruBoNzdG645i/fX9glrF3
uZeLA9OimWAmFk6uXV5LeYeHUu6k6b2dCTfWGkhhdTcK6n/fG53/p8sTc7mw5YnJy1jNbSysGK4G
VIZtFI6/t7B6RGbdoFlWBbOPiyOi6G0uJyUsqMqtrPyQzWNswv+SLXrkL9DJP/t3YWhxQlJ14pBO
0LpQq73OBw0pxjY8yTVsDyUVsJjsOA+3G/JfcEJLs4ujIRW9MMEPBRcQjnDBkJZDEasIIi99m8UV
pOBZD8gu8wo3Rr1nC6a09v1AAoVmOeC+JsavPrtF0ZjmIDJ4vBIDfoCiF4ZoNz7gahy/tDF/4QvX
S1JBs5LBBve1ALGlcVIPpFMo0TTODCsD59kobRndWticul4YrSxwCRgURtN9Zl6ZwbSzPA08uM6f
txZYoyFSu4mQmb/V0hsuVzrH9AujWT0NKJrBKMN8FXcqGAETxEF97QB4IFfDTvANbpjV+wqpD8Er
D6nxl/75YPcapvhwfOahSfQtyjskAiG8w/BnPBCQFs8o4Wwz/Ky5JYFXApAIhgHo8HxeKmFg0KtV
RBupkLxB5pjmQBm7EO401vd/HwH+k1NCkQqjIgtTdWHqkwo6mhAqTk40nUiP1p/KfFr9rTrE7IuX
lhbfL6/VrM7rkodFHIdSWj+y1ADwwRq3xGVXfeLS0iJnbHlN1crEmmQ5nLF5VuelHqtDlMEotPfy
AIjArUHitYziwuZS5S/S08Y25tTGSO8M/ToF9Y2WAA+nmK7doQ69KYOx5oNQUgYBMnhYyRe5OcZL
A2PcWKTelIaTtFHq9Lo4fX86vsDS/ny0CyuLuN3HcprahYnUFNjO4nd2MHaxPzMTl3sBUSZsZdiG
fz+1tTS7iNtFmzRabWFxmWZdDQ36lFW8USxY87HL/Zv39yKcSEmRg7kQJkprLsQVfmpY96VSBsYU
PX6/i6umjFkcDVBc/LM4j6TUGywHmzgN1Et77mjF7xqKmtOWNMrqNQvgxv9aWoqWTTTrIOuFa3Zm
h4+viI7KlJ9YfuJa96hbuv0USv1u+v39+tYSMBNsKEDazJIsS77Dzm4HCo5ibKWZBWVV3mo0estV
+y9LFDgUMzED6i4oNKLiuDgUUcErUCtaXTjXG6tJB9LoVIy/IgXs4hke9mgo/PW6PhlcHBEgIAur
Yj0Pp+bFrA82VCOEHXxvY+2TfTKyTBJ6hcrAKc4e9h8oM70HnjcPG984oGeKLtHt1lW6ch5N4C9x
veCkgCZ7kfUNtZpwJbHhXbr5UXLVJ0ULBtXm1c6K3cby1mwhOIGfdB4/15cj4EAaGVIsw5ZOPCj1
7vX3xM9ddMo/iAN2zIPw9E1h17V7e8aX/p/RxQJHI8prC8C1P/e2OdMdJH56DzK1wwSsfeFbspNd
F+5WuXbt4vlkdxEtU11XS1pPAGMGVqgF6JAjF9P3AGaGhQ8c/FZ+snIHQFNVhYoGdOLxJRfrBEWI
wS1W9CE9CrTCHSi8yo9pkJwgcQEek97pqGODONr7/qNumV0s09BqSQX4E2bNd0nsKSh9/n8GFp7O
lFrmI4bNQxlanUA4ueqwEf3XPxVA6xDGBifCFzZrBt44YaFxFOZPURh1HoAgAsTJ4P5yxnB+EDTS
bisDWjeKKXKAoAEWxETJ5zsHfLHDxCVsnHzIdhUYizF2Zxa7GV1Ogirs4x2HKM5Wq+ILDHoOnAjM
/2t2eStEFgedEKF9mPYWdGMAGlPPRad4pl7f6SW0O9ryOrNAKMcmz0bfXajWw/cfdC2P+PQTFie1
aVooMNpZH5bUHQPVtXv0sjGfBF7QUXZyd57vzTsUEP0k6J63JgdWg9DFBiwO7Mi1utcS7HtWn0l6
HtqTiabe5n2xHncwTY96i7ZGAB0VzJJ72NHh/TrdJ+KVXRvgQsDTaEbvqzsb5BvgtPsvnkdzor54
HmGH/7G9SK8rUMVjmG/+yHuQ9+Droh/pxy06lepj7OOpjaG6vqiBGbBqp2wOzY//IgDOG7n8ETYe
vBC1B4IUuNvPB7yq+0mVRwTePpDd6AOjdafMzY/iWAbVaYtjZSXlBnr0H2PzV7/I4LgxigkUll1I
qXkFQV9Na520uJKizi8KJdD/mrNn9qNLg4u30mDW7UQ6hePzxruSePAcjDkJT6B6WvwXzDmrucGl
wcU3LfRirPsRBtk+3uXVn44mhned6q44G6686962PGXVUS9NLkLU0EdJWwJXhqsTfDln+QRKsfGY
+9Oz7Wd7CdQp/MF4p7db0kIrOeTl3i6ZNEklmjrGUzespAPG/fyh1dwJgJCNOLR2dV0sT1vEodYC
emW0YEY+yE+gZB8BacdX5F5bhNNPctVbfuRvaZ6shB8A2DG/KM+KV1/k1hSzBdVrx+CazS63oyCf
biqt9A39fmN185Dzwv0+GVqcF+DNUJRREGXbSa0CG+13ltUADrYqQDGVTxL5kRVNqMfGQamijTn6
la39ZHxxciAErpVVCuNKwnNvnJofCkRgNzKDlWOCYhqI5zFjA8i9vggwdSrrhTbACFomwhkEXr0T
b0M+bPWS51/7ZSsvDC2CS6SAt39skYJk0lEbzhK/0VPViSE2GdN9gz9G05YLrKUHWBza1yj5yCBk
WaQ9XQssR9/jnLRB7yW2WwXRjXo/uWj9M6e+36bmWquPfrI4f9OLEMqimFU1xypRKQ37ZPg5lYCj
VQN7ZyRBa6LzJ8X4RTV+HNXkXCE8OraUJaiccp/kCYTd+Ys+VCE4Vl4Ubvob53klwn/6eYuvTY3B
SCn6w2HyRELhqxhzIjd40baAzDmCuflD61ZoVzmo3qajO71u2F/1p4sPsjgEWWJ2jc6wPY2VPGOU
zGsMBbT999Cvw/WCmfgiAnfzEGSq+vt706sh48Ly4qrBVyGRUuMoSMZdedcjh5BBaZltUXOuhftP
O7yIGIVNSlMQ2ElI9x7z6SHHCLkjdEzPNurOiMuHRCFnLptAzrbtO6EV8ZIJWBE23uoiQsPe8KFe
BdLaLWHPtcsPPw0pDbQMkCsvoUU2hwBs3SGZAt6w84U/nGoAWJ0uAHgZ1VBQiMXXWy+49W3/x+Yi
URzkQolKYMNC3vwhkmiyHEEbMxXJBpvOarC8WNzC1dEEK8wRvF2hALJsqK7N+P37A/SF2BDJyqft
W7g2BDpkUwCvGValIzOnfSBuhWR7Z7pmaACIiiqULzsYE9y4Ymef/Bo4/9nChc/2ABtbUgy7GmDs
kxztoOYDMsV4g4xjawMXrknTSJTDWPZhkQJSBLEZyXra2MEtEwsfjEyWy+psovXKn7AAxjN9b3nj
be/LqgMCTuCvu03mwNWLh8xoNl3BvOUfj70IyfkADHcuzTecVbmsQpJO3xQzEOZdxMHkwDuf11vk
B6vf7MLmIgpUUt5OCHS4AtLmFtJpV8aoP9QYlfo3t/eFnUWKoOcNaD7nqJb0mIxprPtKlnY6S3ff
f7lVL/7HzBfQhuADied8y5Qbp5oUzB91fk9NwEsfvre0HqQuTC3ySZqQYRJ4XYbDoX6aPIhOpNcz
90HvVzbG77NgWwJzPU2Ae6sEc40QAFt6mGikDAAGLO+e3mhedR+rATnqv+Lf1hX100fZ9r5f5erx
uDC48DUyFYWUpQ1qJVLlErx2+gL6nsPt91Y217XwN53YaTrSCntpIOBLL8auhtyVU3ygNPDQHKqQ
3P0LiyoKQCAwQF3jS0W5KntWSvMVQzW4mWcd6lsaYNop96FWMPolxu23amdf4jKm3z9hOheRPx0x
Y81Q0cMQPJBioGGqHdR+dRDf4KWMB1b+Czq4peVsNaiWcWW2a0JYDcgTdCC+cBtYXaONvY15yyp/
TaAPak2V2/SPXXpNgdTnWG+/ccet8V2RmeZvJheEQufyBm+1qOxwnyoBpcaj0IUvR6UWSrx7ymsz
qDsobjRRjOoXXu1IJFxeb1EOfIGPzauG5ZlATIeYybIFb6cxHpZSp4CbpDl2SCBaX8XlB34QrwQ8
WL2ePoD6N5BjTw7p4LGVu10WWcajPz8Cskwo1OLtgqzuc5Zdc5lgdhQ/olG6wcPU6dsURZgZ7JpD
xORf3x/qLWPzrXZxf0BFQR0yxjFDSx8VrfVkCWEoFy7B3NP3ltYYV5GW/bOuRSCCaAiGfTSsS0WH
xKvPUu9U9927dNdcxXs7bF0o4apH3JWaCxnOONispy7z8+XGLgITphFEmrJWCWQB3lwTmZTKdyJ+
l/qfEUYJOf2BgXvPNDdyj2U8XJpdBCrBoyZWW6y75omPmlEwpRjPMdWN/V3z2MvtXd7KkyxXaYQv
qYfWoQj6XeMPR7x1N27LL3fYcjnLW5lg0rTExAR4grRAlH4RxH46edIjvZu52lCjNuLDv4qDF6tb
NsyJkUsRl2C18f7Q9YMRifVXLMjC0R08uCMdjvx+2xm/PHn+s1zLxEg2UmQExM8OAiiXmJFISqDd
F8fRa/bDubmGRDI4vw0TZejBy177EzuNW1DkZT65MLykeAHiuQLwEKe1HVNUKqNsuEdAsN6+98r5
8F3m33+sqGglQLwJbYYloANYvJ5NFDP0NWnBY54kx9KKwC7Pfw+og4N4Qv03AccAfSyKFggGy6aG
UeeCTCRXggyT0nN3eyIQmSxA3TmqGyWmLynCn8X9Y2vZyailriNoAyuBpQ14e6IgI9Erkj4OECzC
O3WIniYVdIfJ4HSx5lrgLZDTjZRv9rov+3vxExYZX8t4rCsMlxpUk3cdM0HAhD9kGjnUWn7TmMlB
bTeZl7eMqp/PrEEGkeYj1q3fYpKb/Z47i7ZffBhnwGUpc6ZbSHjs0gMtXQ16br+/P1Kr8e5iycv7
SxVlm4I9IJCnh6TFBPQpFltPgz+9yq/7itQIGIKZtGMRVCVSZ7Vg6OzP0AUMYLlJ5pAqSG6pp52x
0ls1yD1OHZ27kY/+Ksh8neT5+4WueiioUmZ2FnCnLhOWLK8s2tIe35YQRxSvHdtKiVZv5wsLiw9Z
DYZG5RgWuI+Z/c6NbuOdskMn0Gk+jsmDfWjO8ibF08qy0ItB6gHaOYwsLfv9FVJOq59weqAjjcIG
QR/JSfWYjuH327d2k3wytFidJCUcdEww1P7K8RoCG9EpeUyf0VGErkEZqG+bd5e8tjZdVm1l5lRF
oreI5iqaFVpjCSVgPP1hxjObTZoOmVu1WhO2HYPQGdDJ6UtcldONIDqKh+UAmQMyvuiodfqxzhp3
lrn2ak0D0Zc1KBj81ztnoOOvvuIeM6zrThdXtDEGX6S2ixHe7jROOgWwhnAPHL86/gsOXTw1a3wy
o3qQ3r1I8nQz1pjZNWp2CzbsAA2CHeStMAQl/8pK7QqPOw3QbHFXVrj7TD2B3pWafVSSHoCWiGJO
CsN7Gr1PGhJ5pYiJi5LRzlAKA5wISe8gx3sE5//P0tSA1h8T4Imqn1GWP5dlARVwPgAASjHZzfIO
I94lJkdF+WDkCnFFnPoYKQYBydRozhD3k5vaLXMVPrz1kdiD2qf384R2vtlYaJRO1TXYdCioetix
tps7sA0c5TjDwL0RvwhRxL4BQe4hgRB5Tesn4OAwoClVdYAsV8KovOWC+PDQGNPoApaR+0PKarC9
VK+TVv02c4xQ60OXeZiuf60LCXQiQvONeoAQncq2xBBWYhmIBfAWAf7DxqlZ5KyF1hjxoAk1EFn9
k0r9u1VEDxmYGJzvfWHF0T/ZWaSmliSsLqllFU+8tvNnHacHSCp2qmNQPfNkDtxn8L3FtZXpNiiP
wEyLs7QsHA2NrQ8tJTg0OUp+TZEdhNS3Ti4P9/8/Q4u8NO5sixrEVILRGCdnyrVTKqn/Q9p17UiO
I9svEiBDuVe5tOW7qrr7RWgr772+/h7W3jutZBLJ7bnADmaBASqSVDAiGDxxzqchy0UjE7yzDckK
BYAvoJUwgXSZ9aTQxEg9eGcC3YS4oHnoDVkQj3l7BskmGMCjyzWARl30RrL6HqrbIGkzDPBR4CUB
ssUCZ+AtBB1RA1y6mE28kvDrB2mW1mEA6hRStn0MTg+jsUTXbd5dF5HblE1w6hDdYPFxtdLEY5WN
Kvi45dKl3GY+0SZM1SwmcEGZ9WhP87wrifo+4v+4uLh4aUKelrb2y9bw1g6acLIBPoN0ecirERFG
0ky3jicTXDoibB2norn4sXTLNtdUc9KGpm3xY+c1/0nWPpDDzJVTO2h0JEHEFKeBNKfgO3APJaXP
MmVwg2Hk4dJo3pXFLI+zGvSNnvpFkzyQyg5aCJs6Sa1+//tj8sHV9R9jbK2KcfswjBYYq7s7RT8m
I6jlBIO1vHoYhGD/LMhkitEqi7MCTzEqroj1ATyouxBzNq7hUEbF8TX/JQluvlxH3thTLzdwKv/P
njqeRxVToaHgC9EjzVSBCJtARlGKLpD+Mgsy1qWdTIIFtVPe/5AxzO9Hpdrc91JvgZ2lq8APVP4L
DjfwbUBeE0gwapjJCWuZqiDMUtWgA0VcraxI8W9S/e22O/C2bmuESQhrMVt9KcFIgWlG0D5ET0uu
izoivCr6YilMyLRXSoKiwUrvod82nmW02B7LoHyJjmDEcrpPyaPx0J2tffaCf76gXSyoAXkfEBrk
hKYg9foN2xzQ1ke/Dfl1qHZdMwWgKvNJbDrFKnlGLRgP5cXvrTUmikRTO8vKiCwbRt2p6KevUpzu
Z1C/CdxSZIfxEDxRtmEC8oFAqVSM3JpnuwAjOxBXs8AQL0KBmAhoPXRpOY+eU1PrEUAkgVEP77LS
gU1K99csfZCkv+3q4y5t2go07/AvSBKwlXPZ1mVXhShD9PZpSn5kQB1XiohcQKURgT3QGys6beFt
4nxYlkM8gFE/yEGjBryfp7qllz/UgXbOg+qVYBcdw4m+rBa0/YqgJk67K13RueB75T9r1ZmwktlZ
aw2RjgRsUR5Mku0AZw+sOpycsU2gqafogg/J9RiA4ACwNtDRZ2uXPErsecFMNVb0q7Pxv32SC4Yz
eCkUEuD/mGDqsLkrID0+wESs2G+lqoM4vxm/Vnp4ilVr38nzLzXrBB0YbhSzKdkH7pOQJWYOgm62
YMmbLTVYE9u3QxCR2Sh1BXvHMQJAqqKB6lrWcRLYNK32kVHEMebZuigwMJs8xiLF3auhdng/nscx
h6uhaQXaA6anUaPI6Us7QcNztd6lQX8nkhaCg2D81mXhjoQaqJD197nACbSNt9upgOMbeBRRwZ1v
0dlcts2wrlOUGBGIAppoxkfTkq+1bEzOPCffbxvipAPcxzEFhEiMi/8V4Bhuv7TgAloCQPBXp1kW
KJJWgbaA0xoVndlioswoXLyBHY15vgPPfqAZw2EGvEVLJre0Wy/ta8xoNtWdbtmg6AFtfRUfmloV
OfMVSJnGPA0HRQYJNRyM7VvKoAuLIws81C341GXfPlmpo4L4Wndbt74TyYVwKqdLc8zhkXC9HdWC
0l5jbjJ29fe6x1Rf55FA3TfvpVCs7fqbX9pjfHrMmjEDU8wSjPqPrviB2S2nRJP79vfmPC7Cig4e
HDprJ+s249VZWkthn0I+dTlOvupav1IM2aoPSzB56R4YXNc+SIHA5vVpvbTJ5GAMJrSKVtgkkI/E
kHbQJ9/333vIosAtvXV4xvOTFz6LkDr8D7hZKhOJVnQ81gkVJORDktn4CpmUQIKiJORaoyL5prup
n/4SGRUtlanhNLxO93OH7S267w25L8zn23sp+vtM9ZavNdFrlfZ95AFDYveV/df10uW3Yrx+jcNZ
i3MYwJRKUAAEL6slbteiKkboh4y3l7MV11kKn5hcFX3x6ueHV6ARuLpjtb6X2hP1CjHQX2AY+eOy
3Kiy0Gi1CobB4D/YT3abnXSMRYPAERynAVmHfbjar1Tz0nwUeQfviAPgCxY5zB4h3DJFRl9I0NsY
0P0EudnvdapeSmP6CprJp9tOcl0i0pMNsi2wetOJO2Zvu7he56Ky9UCzQiex8vOS1i5pejCK6e5t
U9zt3Nhin6yWvkKS/I+IE+CXbxr4vQaHDoAmZ3MHZs+3UHJLaCTsBXZpnLqsGi/WaDNbCTp4aQVt
KVXKMqHJG7va9wI9cusB4+1OfPx7sjQ0jzUVL4JQdkK1ysSSXl9sBa0BmOurXdmhEZGQZzAYHm4v
iyMKi6wPClYAEdBdgcFL74zzKgTTZal9vHHQIfbEt5/X78OduZ8/dV8bt3hFte+2oMlNcTQdOjSm
PU61D9LW2z+F40TbX8LC7ctZKRvwLGtBMn9ti1dL/Zl0L5n8eNsKL6nTRKTqKOVAy8bmo7w04nxE
LYksu4B/1QVHBwQYJo+M6K8DfCg6gpwAemGPyUVq0mah2dtqMM6Y7pGyekdqSdQuEBlhvKUr6rEw
wcsRjBpIgZovQ6Z5t/dNZIHJM1Np2EVUhGjrDBaA4CA6An/FbROcYIWdwkECswGkK1lXBHEpISke
STEqlMegvFRe8nzay0r291dnU0UNT0cfMKh+xUKjzL2p9LmkBqqp383j26x8BaWroI/L27CtEfXy
YM1x2RN1gpFiJR4eDfxU1NfgWsBtGbA7SClcXXy0Uo3DVkHNbg9kt8ydEy+RINryPglmOIGYUhXQ
Nn5UPJurcgsqBG3uEB0KzXpfYumUAI0J/QZRDXCNmsEXAa2EQnC7AhE+E1x1u09NFUDMQFen9jDW
dv8K1hc8vPZF8QQKuNbJbAJ6rVjvHHvWhkAjleRjzEI5gScj3IHY0vSSKksOequCQbbW8d6eyhEU
rKYSgD17lbOfRRmuwJDgSac3ZggvF6Hmyb3ZADOfzFBJUuv2U1GBGzUyFqCvchsqc3FqT46Wlumu
WtXm01zX7WulFPJ9EUWLm/d6cVrMMXquiyJXwKgMkYoWkfowzJPh5ZLegLU2Lw6yFfXPUVWCSz8H
e+9Sl/UZsmnxvSyD/bPDPaMVfDleMapC/0EDMSCaDFcT8FaS55UeWVow14dUqX9kUWI5eYnRNHAl
r/ljnEdebeq7bPpRGaubN4OT26ao2cLz0e2voP9940CLUU9L3eNXkKX+lejKz77Q//r+b2o4w6A/
xLsM1slUqNGsSHJiRyj2G0hPTZDoa+VCdI3hJSeq+GlBKlND8GACbG8k0ipFjQaSxcxJFrS028nr
IrA/QzTkdhi8bgzhmR8dGgwTaSbekGkhstkyg5R5GCaDFrSmPH0u8kx1J3sp3cosLZDLaZWHgBAG
t43yDjpazYAkAoyJZy1mE7OwKZRRmrG+Oj/GYQTj2k4lveCg89xha4Yp9mOoc2nLCDN2XeOBWTYd
+O7r7aVwP9VmKUxFY0rWVIwVbGhrYJvKYzieylz3+1gX7BnXkI2vBAEwEKixPRMtXUegyWQtqEIb
dJEQGDe6+KwvaD7VVi2qP3lfCJoukKqCMgnascyyiNzkEBLQNNSf1dvkd52Te3jl9tfj5FVe8yly
xTp6vBVubLK1dqxW1ZAXsNnl/YRX+X52C5Cu3wFYmPhLP2YC9+AV9yh5dXQnCThTrxRygJIYxoEY
dJH1gQ5lExdRP0DD4DAF8d76LuZ1uZqQphu6tcn4ZDk1CfC4OhbpA2/4gLcJwOWBAA4sJ3vUfHKS
PDFPAvdrbhbKfM15Wq2wVWF0Ns2d1ZBjRjRMb0wCF+VngT92CHP57JSmzyEOpgXluW1Bv1JitjTD
tQV4chKg+7ITTgzSuoa5J223k30umwHtCXu6nfpDcU9cXCDuEncK2vsKgwei9MLB+158PMJUWf0g
R+i4wGHA4Yzx2fwwY5EauL+WB8MbjyDFCopDdzD2UIgR4UV5wWzjOIQJ1H24xMBOYaXV8m02P4Hh
X1AQi1yTMNlztjvS6vTrgYbAX70IwBco/xnnGRPeGsRwpR3Vp9d/3g6g1PdufUHqu5sEpI1xJRkd
9rS04le5ySaHKAUomJu9bESgP7Kd3tYftLV6vm2Xg9WimRy8+rYJTqIrIMyQydWSyyn5OImFH/nQ
2mlPo1sdjCDzIi/5LhqDvpo2xeG/MEkj4Gatq1xObTvHEPedM/XdWiPNB15S9gwDkmtJPVu/1SVE
XxRiHkG9NHruSkNRnXp9WqB4EBu/TBJmjixpHQZQM0hlZM0Q1KBofYUgqGiDOA6HpzE8EFBdL/Xq
UXhRSilcABELrOipb0EqHomIdTmfHgUjsI70BV8D99rldsS44RlNbOMKdoAY+F0CKXDFT4+iZgoH
F2Je2GG2PWkrrVsS2PlPq7t8qFyl8qTVgcYCJJJcUOu75ZN0gBAHWZ0OIVh0LadRnXHyi1/AFDxF
UseJPuMX6KBjb2Z3Xldf0msoIN+NNvGNSnSYeR9vu7VMmpnUEu0z8HIHEcj6pP45EVNtcdL1xZqY
pBKqlbzIFUzIR9rJ6WNMfhV30W4K9LsWsuAWna88QZPh9rkVrIytEjJSrkARmFrQqyq4k+Zov86S
6CbKDQ6KSe/rAOkAscRcEVsAB0loYHH95+53e+h2kR/twsRr/cVTHUgXmQciYOThLmxjkkkuIXTV
i6oNUY0sya+l70+VnQgSNKcOAPz0z6qYHFJlUTdDIBv4SrS+cJ/MH9NZPa2Qd/H/xUfaGKJr3QQ6
qQLLTwj0VJBG8x1lBV8oxPO2De5i0FGjnI1QyWS1+rq6DCFVnYG/tFje0kh5msjbIGqMcj/KxggT
OrIYinmxCiN2qztm9U7kf/PVNwaYyBDVGlQNJhiQ033RAvSliYBmvLyOztOfjWJiAZD5xKwXmKAU
hiakhQbHVD1KAotJP8zAlb5aOiUo16D2JIx83JMEqBnVobQxq8lWaGOtRquSw60bwHHAxuoWfvpA
aWMsKGViDA1M2//aKmW2AlUeAKFMcJrTJKz6EVapDjxaK2UA2lJXaR1pR0fcQr++ExVoPH/ESOr/
mVSY4re18hj4Jhpyc7weK5qjdopjiejyeJlka4UJTLitkNAGniQgxRAHpjFItjuPmnHAzWl8GoYx
vat6STsO8aSK7ks0PLBZbGubiVBzY8ktNEjofcnO3WSf46qkrE76PTsovrxfJ7cR4fvon7xlkolY
YN/UI3uByeVo7YhP1bUbrzpElNjXFXL/8FLadoFM2II2nIw74YfXRM8EV0E6IJl/twun32P03G+C
5AEThUYnCGW8ZwINfGh4KoYsIDQGmChAas0GAC/5eC5sHdVX9oVbQ0cNg4P/zfHgOtHGHBMR2kif
im6FudyoDcDitQMAGb4i6TkGuIEPMqcenIFj4t6O2Lx6b7tK5lAaFCnfdjYUKcfcV/TulENg0pk7
PaiM8tXs4wa1f6s6QPIMgszH/bKU7RTap+gwG8yx6YF9rKCDS4Km0OVH0Cj3nlaBVEZfJdD9NvH7
7ZXyWgto1OiqDU4nRCA2OWFxEU159HKx+Ip3SL1Jcnq8/mLO2nGTBxyf77dNcjd3Y5HJVLo5tXU4
yyTIFMgYVrX6qTRKb9DqL0quP9XQCwW2Oz8XuvT5tmFu3NsYZnzXXrSi0KBnE8Sycp6aFD3oO0yA
iXaUl4m3O8r4rJGTHsRHuK71qJc/pkFrXyo9W/ZHTCyCDMwpiVOI6Du5dwdkT0xDUf10vBRdVjLZ
GPZmH+LKNgG6t/jZPkqh9fa520nAykxeHIGBR93jnRIcLS/mNzGvHW/dkKZHRYuHU0DbmQgYlzP0
zFSsW+8t17KJK8//ppLSiIk3HYCxzKtm34JrsDRCzzFINeDkMQmadu4kC/yTugEbydFhVmzA/6EX
xZ6IObW7MVEaEkRdk77NJFXwohLlXpZAQiCtJvlgqMskiDjczQMjKaTigTdD3/Ty63V1C9yq0eHr
mfXzqDTviSkCBPJiKQEIwabtenRgme8jp6qZr9lCgrnMTtBPdMLmu27v1fB5BZi6aLWnvz9uBAAx
kJVjSBDLulxSrfdt3WY6PlavOxrZg/veSTVB3uWFS0IwBwc8OKhB2XA5r90Et1tR9kLfrrMTsIe0
yVlZcwiOluqn2yvieQbqFoioYWbjejoPZHsNzpg0Ywbll6q0T5oaOqHmFxJG6q1ecH3krAw8mwTM
4GimXcMeB8zoGkNvkwBC1t9koJm+QY++diVDme5nQxfERo7/wZqJ9gbcg4L7Lj8WcoDaVBi/CfLW
OshLfzCq/e3N4wWoCxO0gtpctZDJMVAZwgQdG62H9aCjPLGb0dXw7+UN2sF+/73xMNYNlcmsRdDK
xyfFb8HT7ojaHJwvefFbmLOgGXIERcock9Dzslt7FbRR0CboVl8bEgApRW9XvJsNans8w2FoFpAS
tspPq7DWyQA4mrS3nuzPxM+99Xv7jlDipPfaW+XFfv4qCdyV9003Rtk6f43WwowgyBi06y9zfahF
Siuiv8/4TJIlkK9GIghkjFancgYdX8EbpmjfPsrRjc+YcznjlRn7pj4V36Ds2RyhRQLSihU0Fs74
BhVSH+RisaN9ue2svMNngJsdv97CoB5L3IOBz0HP0a4MjHQ99o39OzIxVVkDfz/2xe62LZUTmAnA
TDYVXcGgIzvrNMdGEdVRSJFwNdSXPX2Kx6BPpBfql1PorYm8L6vyWx1C/cU13OYXtHSDxZ4BPpKk
IJzsIL9fOvUlXOQR4hNFBai82nnd8qKCv9aKhMeHuz2gd8flEL/56j0Kkw9xVKnjgo7GLtULZ67j
gwWWxQEi9rc3h2cJCAg6MIyGNOaNLoOGFcVVo4SIgr0efknl/tVyyuipW7zbZniubNHnQwOWMJfJ
FE819N67SVl0SNzps2Nk2WODr/WvjNDBT9CFYT1M0ClAnmO14QzOX8xfplSE8/ftVXBofFAUaX8s
0GVujktbR2M/aSGGe30ohXl5UL+HZ0onLO8T0Xgu7w0NSitwV2REtK3ZzmNnpHVqLYDi0XgOZpXM
BffIx0Sb4oOJDYIGggzCu6tQzVCg8ZGhrhVQ1AwqxBbcHgelPQDeuOLyqYBxgCq8UOh5eA85dhH+
jnNruDBKT+9mT3sQiZKELjNfJkyP+21+7IRPWpx8dGGEuXBmVRIVZSQbwbjaTmHFewWluvrU5V8w
Fy7ojnCOFEVP4sKHOyZu8YwbjuNs6ZIVrwGghQfJfjdVPCJNoOeURcIdnMAGbBRAKKBPJDi9bIKQ
yTRWwPMEnZQ9JhHAS8N4X6TT5NQzpM2sKH0arLwO/v4UXJhlCo1sSY0h1lUdrZjmvvhoxUDB4BN9
aBXVEdxDsF0is5lTr0ukKjUdt641mM+l17ya98tj/htKcX69i0XgNp43bu2xJzzv61GuEUMSu9tj
GGp0shEcCl1fC7IS55aOTaSQG2DcKNbt0u0TaEFADzuHEuzSAAVlOFA8xMPj6qgpumfQnpUrdW/l
g8DsR1HC3L4w64PeFq6SIMZhEUVymjULONGNQDGf8c4JxevReCj7xyjy2vLYrXckFOR6XuP3wiQ9
MJsTrkxhbaQZIMx641m78aCfytLRnuWXwYufFd96b19Fn5HXR7uwyWxvkwPbH02E+ige6WuHdih7
Z/CQ03Hyd6KGIfckbnaVCWIJmZNQ63Ud49SRqxSAxujfe/XrNP9A09IpCwGamJNOdQgu6wCtIpmC
su9yR1N1SjHwZuhBGP+OU8VR2/zfHPKNCba4bWwNnOPmvAZDjzn4JT0U1uRI5lc5fFJBs6PE42G2
JpBwHKuoFFw6uV8PqwIaB0wE1y/OXaKD7jNaDXy97L4OqrtwvwT0va12Icbp/It4trXG+CcedJp6
XlBnL2YYzN2oOoaJObAwM2S/U0xAEGZXTaA/M3ZkOkxh+laFIjVlXiWOT/pnyYzDth3GNeQcaZDC
gWK3fsAZ6aa99UiH2Be0tVZwq+AKgN7z++3107/MRgRUTKABgy+BGZAJseWgRUO5wJm6+idooxrp
HBuvciS7E7ggb5vihoKtLSa8AopuJjNYsoL4oB7zn5m/nvRn8w7PBq4R9LvoQahUQD/erdUxlafd
rdYoQ7o2SM/RN+OY7KdXEMncaff23ejngE948j68F2FZeGlku07GpYa0loFHQooka/doFqWH54RP
QOKL6DREdhivCYuhGyv0LIPMthyjlByQEDqTXQqOiMgME97wbGcXmt4awRwu4BOLncIEE/T647Z3
8FIiZWuzTDrwfTUoPCXdkrYrLqNonzizun5ZGwKC+Z9tXjjgqvBHQ79ThfQb3BJja5ZdnK1LY5vC
Q6YjOa5nMEd45bt5Bz7jQ7ub3m1B34kbuzerZGI3ZHWXmEiTEbRV5+ly9qNum8+3N5JbyG+W9NEq
2mRckje9LC84ZkR32rP0QDBpnr6AoAayPkBj5M74rO7j3f/TKlOOqmtqo12BEIYnlc8kB59g4YeP
MFoXTnbO78fdTMB9KaLZ5q8WbVAd/AeUm40JYJWsJGobY7WUtXF6Xl6Hyu1PJvBb0lF7He/kU3k3
C4oa9kSgb62gkQe8LyjMwGTD2NTGZQKfKzGCdbmP26NlPdSGABDwccHbhi5qA8sycf1DcL5qaklz
PssyUY3AfskflXNfOcX9tJvf//fBftd+wzN28pjuh8cMItWWb+9vf1E2djI/gK0BFk2SwgwER5Th
31mHgxadW9CLtvXzbTv0hF0tFO+B6M3gFoOJ58tyRrULSWoxawI5d1BzmO9NovuR/j2OIn+aFqef
VFEeYgc/Pla2scjE52bok6UA5h433f5QPxTu6JhP8V7ea4JK7SrjsZaYCD11S942SWUEyVt9aJ4z
/z8Xpt6PQbMbtK7kiWrRq4BGTUIVEExw6LjAfRiTyzBNaLFToomzcbRPqyO5P2Y3eaTz41BqEOyl
yvMSKG/SHhLYAq/YM9B4i+QYmks4ftKP8IlkTu+tYBXOnjBB+IDXsZ30jDHJQ/YI5upXa3D0Y7pv
XftR/ETGO5Wbn8JSbJShokWhbRlBY06qn8mt5ZajaQbZUkz+bZ9lkxXdZFrwg2FK55DTj0Vtruqs
IdhpkmsR3J4SxdEkVE0QBRnDO7k8g2NPYPRjFo09KVurTK4q66lQJtBrIcSWh/Yg264CsF0K7vN1
b/rJrxjSljuUiI+pn4NmUPHDd3XfNkAPpH7kmV67E5FpXxWu7EYw+SxvVllFLw6R8EeIy134VvjN
KyV+l4Mcgjun3k0826sEO/FxP76xE2yK00AXjZlnmM3PFfj+HOm9gSDxAAnk1R+/WgHZq6foodyJ
OhJs+v5Yrk3wkggc0zXtR62Na6iYnRnMqdW6chW+WsoixM/TVHm1Oky/YTYN1DdoFFxGRALKoKHN
QV3bVbsmGdx2KnaYwXHq8rcZzk6XAWYp2WAxyBbROKRK//Yt20yN3jSZDb4wygr8AMrDz1LsQXIZ
eto+pQR2NFBqvZlPyS4tIVZn4isXKQbYgRrLekHVyd/qP5tAT/umiqlGPEfaJAXkRwICPZMd4BS9
26f4CoiNz4mHRqC+IUiJN2+W+qeoqioaJhNuhOPUOd2uP5GjuY/ptIIPpk7MYChu5PavIsk2zuK2
htlQNel5jv7cLAdlFPuKdrQx23p7bTTMM9+REp5AshuhWcVD8eX24RuGox2XoJdvh8Ep117BlFrx
lHZAtOPMuhVwd7ct0g9ybRGki5RTUoZwx6XFqhn0rJcQfs0k22OK7JykupcMIpAUf2F/zKiXZpQ8
ScYKRFqBhmDoD3V1JxNooevFSz8az1PUCSp2TqjHRv6xx2ykPDdpMueRGRA18sofQ3FOivxTEZv7
SLd+yEUXujMAm7f3UmSU+s/G+aM8lLsIr/LBKPcnzJqepST+raTt/YqevJnv8uWbaXSS4Ate1dIf
52GzVubMQWvdTMI8MZFgQF/q0EGa1CMelWRYMAllvP8XNOS8o6CA5QthBW//VzTkdmX1XZWhGEvP
/Xn6ar+DgNx0zFfQ9Bv71c+ovMwsGl3n5S0QK+HKQFvnKDwZZ42qNpkXeZBx7Zs94k7JftT3xEa5
Yvs9wN1WCI3MPTF29U4EEOUVhfRM4jVMxavk1e0hWe0VqGgkL7IDFTGunPaz9kweTEw91KA5kA6K
oAzledPWIONNKxhsDbPDVSJFmKME+squO6h7UduVUwperIvxnpbU06iVaC6bA0b2h3wpDuXiJVEY
g2kX4ke3j4hGDzobb7arYqv4TDJrjCnRakh2VVfzhjfi5kH4ZXRGeuMFsHl0i90M0C8QsrgP9rj/
fqjeN0713rrZC6asE8883P5dfNfafF6mAI+SDHVogQyafybtM16caEcvD2xf/9qM7ws0kCOg1ACE
2AkM8wIwBq/xZoiYL1+N08odnrMNCePCWe5oP6TPIA33NdszPvWLk99PB/mUv9qfFlGsunoXpVED
eC4sGUNC14xVYRHqTTgji67VCprn1Xxqi+SxITKoVEfwVNoenhXvTHAs9JrqDwrGJm6vnOt4mx/A
1MUa6eK+nvH3MUmEHtgjxg+9pJ2cyugEH5cbrDaW6EnbxOXeypa1iuBzVfMjXd5m8ArfXgr3G/4x
wKpBQOWCxPUA5ymI5ZhtVLiDZfhRFosM8e6J26/Gpus0TwiyDBjY8Y73jfjrnraak0+LF0FKUPKE
fXaaJ6+O62Zl9Dhvti6OlT4h6wfj++THYEAJPe259tNniqKwvej99kZyc9nGKw0mb9cFipSMQGUi
fDUfaIzvdnEgH/L36Fy+UZy6/lPUs+F0Mi62lImzklRUk5RjifUI5SbyUg1QTBuIg1ZRAOIdn+Sl
KGMLXJ+FVuh50dtFhjyGR3vVi0fXRDfjpXFjpO3qMCoHWfWg/YVbmOgqxI9zmw/KxF9ktj7McqC8
QDF1TL0EXahkL0M3ls4xezZehryk8RKvqY+iLqrw4zIxtm+rcU11fNzxs7HTbYemtTgAg+ZD+9t6
oQoJy0mYt3lnE+SB4D7B6L1lsycmD4eaJCMUm/TIW4PVU5xqdopdl/rEke4mPFBNuIB7pugj84LO
1i5zcrRsHrRuwGLVWXVltYZqtSRIptxosLXBnBaJUj9Z6wTFAo+eFTQZJxAoU4oijPhTzSKhpijn
kqtuLTKHxQrtUipyeK75UB80LzoSj3wG5Qok50VNKt4h2ZqiH3YTeuYcZKdanWDw0y4+Y3Jlp63N
fm4hXKCN32+HHdG3Yg6FVmISsoXaV5AZHkQJXHQqRJ9KtBrG94dOTvuOIAdBTnJXepiFeZdBmnmS
D7SCjI9ApPV4CtqJOu2ipTFZds3rcbUq9IOztAw68001ekE049Wp6BYR/ANyMJDyXH4nY7GxtLDD
mGASnidS/RxkbV8BfDE0oGKIVgSUen00OkuYDLnOuLHMrM1eQ2OpWkTu+Dz4PeY8zfv8bfVbV0zN
xT9qG1tMDRFBnJoMA4CjmuIsbntoH4zUA8VQ7kAVAafNBQ8K8W67pUq3js2+m61l64o2mgwlIzjf
oNrOD8PbeMbc1qE61XfxTj0OLh5tghLUHuAxyqtjdm4Ow8twKBO3dQp0QYQDXVxn+rMJbCydrHAo
rZTevzCMCOIjOtM1oj6vRkdxVU89/RcJS2STiaOgSOnGhubK8KsO0Hy01/aS3/p9treauxYpw0O3
MhAFH55VDcTYdLwdONSryZEkAYYJKrdBpXxNq0djfrv9aa/gErT83hpgQo69TDEQRjHy8Nf8/J/p
uHrfttBt1N3/4vbKy4Jbc8wh7TMjLuwV6+n8yR8fsyeQO3m2G75QatXugdaOopkm7hYSkI6heY/A
wPZD67wctVrK0YKR3ie7wnSYKLeLLND/vskQkaxUXZXQRZmpW86prxmxgKWadwK1zSKYJJSv65Ab
emaCor04zap9mqL4pZwHfzBNv14T77Zb8LLE1hzjFXmRkGEqsGfq8CzHkXOwZtuRpJ+3rXCdYbMo
xhnGGVAAXOjQjFs1j0xRYOrJKbJ+/RsrmEnSETFQfTHNmj4bS01rKvQyE/UIRbXAlBA787j6F30S
TCj/Y4cJEHZdWaukwk56qO6HXbYDq8Z9vxNd1Hk9djoJ/Y8dptiae5Be5Qrs0GEy1VX99kx5YUEk
fso/mm1AHAUtQLflfXyqj+0OzNO721vKdXhMK0GfwEbvm703WPJadWaHWlYuVCcFEmZKRNBebpGO
F0gF0Ql4Q+Tzy0O1rEZDjEkxg/FH9zv+iSaIZxbozWhH/be+m336ciBqrHP3Voef0J4EKApZSHva
9YY0dfBIsssxPAsq8wOJQFriQJv9Pvfo5WT01xKPZHrj0qsnZJyO493kiOI+7wBufwhTUqht2BYt
jfsgVj8O03sLFek8apx2+vL3nxLPGEA+mFTalUWKZ3Mo1WqFT1mbyTux50/mlLXO/88GczIWux5m
JYXHWk18J4/lzkxFHskLJdtlMIeimOpSL2Iso2nrQE/Ud20ofNx0BLvFLb+2dphQT0g0WlEj0Wsr
3pZmFM7heXRtvJeWru0BZCd6I+Udta1B5hhIeqeuax6DJrX+kiW9I09/K5BKKwDUABimQRfhmqVN
UduymafaBCcnCFH0UX6HGANG/0GaO+l7C7csV12bQw/+2dtucV2wm2DwNTS0/TRwgbJIVNOMEpXk
6PhS6HLf9U4lP0jGq6J+n8zFiRUZShqmwBU5H/DCKItLadquT+oMmAoKCq+ea/Sz6UT1+I3Gk9wV
Na6uz/GlOSb5oPDQIOhWyEEEnF30kluhV+tfViP2b+8lt59iAM+PoQ+qx8pORSWgKSQz9L9wBZ98
BWB360sNBdrorvOA2nKrl/Sp/CXKRVdcZh++o5ka/YBAb7CFeCQXeVQ2QEl4SKnd4mS/+zPFE9Qn
cE6ukE9q983nIUAvaYerpWDN3KOxMc6ElaLos2jIIByc6dmzoucYcrFVXWDk+gMaKBrQmKOv6Tom
My7TkGGWgyEZshUoUlV/TVs5dKqwTe9VLVc9k4wi0iDOoi7sMYFf6wocVjMBCKFBIz4lyT6LCwE6
7MPJmfscjECvhr5cqyBbv1xUNzWtLtkYB5/G4rNhSA6JJTdPF9cK44MUFoeFkPu1rO87XVDHXp95
bCel78boLNpg7MuZmiSZNJiTRdXVfHnqPEVuTrpcFI4eprELfdTaMVS8U5Z4QxMcEQ5wC7ZtmEf5
dD0Zl/ayJkFekTKFQUzJVfbtCWT2QXoUxWzqE5fbi0MPE7Q8QkplFwnmNejrDlBHLObvRWHve0j6
5snPoftidIYooF07zKUx5hRYYD/tqwVRNLyjq4LqCi7DoHNx0wQVSupj8k/QaOGUZpcmGfcZbWlY
OnANw6S10wo3H5w0IJODWRdQF9q506i4O4KIQ1QV0WR3vbGg9wQJkGHjNF76bRGuU9OMeIoEJ7lL
IMnegNU4F3Ftc55Y6fr+McNqzklGMSkpffHUneQb+d08o64OTN98Qn9BOqKwFtL+8D3mj0UmTURp
Ch7jAtrA6WSOTjGu5z7DSG0XV5/kLDylitEJPuJ1XMMadRUzlRhjp4ficivNpTXAB9GCUcmQoVX4
eTW+zM2btAob/dT/rr6Zjpu3AqpsZCgmoJlJJy0F4DhIuDOwfcCcBWCv9xqkBFQYh9tnnOsgG2OM
g0gLAYMJtCuCOnwou5dZelzsT7dNcD/VHxNsAfE/pH1Xc9tKE+UvQhVyeEUkSJFUluUXlOSAnDN+
/Z6Rd6+gIS7nft43l13l5gx6Ovc5kjqF4L7FeZLoPTc6zO3t8/5c6tivaDPvuqztj/TP3X30TleF
BUDZarg8GJKg/llp37W8tHiMN/Q8i9KRcW/0LvdcqVzDjZhjn0Anu9xX8uuoMlYbtyOv1cVRViOq
W2PsJdLb33c2qZKmnnKSySLXrvIya3i9fnebdhEgDUDLBDaCSk9Z15pR5kUCrva2Kq2a160KbBD/
fyLIT1h9HtAKZMDRgCrwAFlqql/lwCgpsM5APttKwCCH6DkgA3cB8e4ZGdDv8jJJGafYNuermyJa
uJLSLtmErXaU5pObAd0bsTZLiwOY8GhX5oTMpsLkL9MsbB5NBa0zQkeR7KF+FVokSgsDvxCKRRBC
L+jpxvE+RA/OxvpibBYq2BqcrDZZtbrN5/uZdNCaPkWYgQ2IC9HlQyTdxosA7HW8XewZwAIzrnbz
/a6EUSof49PN7QRiRbBDWCFoDvUFSQcHwvJSYNjzjTkKGPSVLEoZ+VDj87qBMsqevuePBDO5d1sU
4v8DMB7rEim9bPKi7PoZU1fk44FR2NX3BPu22WUI+sPjROZ3nchhFUFZ10kpakXGEkcR5nBKcytQ
HsbOcAqtNKeQmdhsqifQmgAvD9Am+K6v6iki+J5zBNAf0FuAdfCGg3xbQzfJvr7hl47CeOobV/qx
y4s8ipA005lUJc0ZWIcBn6RIPwvptktaM1HPNXcHJBSGVrJEiV/PNiiFLFddgAKiuLzNIag+eHD1
lIWJEUx/QDfwupXcCqe+HI16BWgHcE1c6aRgqZnFo2ALALsuPcPCKqjV3oovzK/HOiH19bK0L3Kl
MlA92ye3+Vv9jP2XcEfgtpYTehttacY/hWPljQeWXdtwpJjoB9gRoBcIiiP1MqpK4+qhQ3tV7O4V
xZ/Sh2R+vH6fF2A9KqBk1zKoZ8CPCmjdIzjrBlhinKnsUtSheLM+9r+MF86pbcHi7eFOPYgvomBl
sskKgViHJNe/chhFb7RKzsGGxkDi1KPILKXYjHidoTgkMqQiR5wTA6XY4sWR6SxV7/uxVBoshwjL
dFxyHkzsncPnjStVHSDoZIeXWHtoG8/+i0hKcaRIxevoYETb6G4p963ydv3bbQVBXwRQ+mFw3NBG
XEUgRXmLzG/m+wGokFX2gSmKbQdmHZ2EvNdukdKWfuCNdl4w10fatH1mVo/KD/G5cEureuee62/J
W3XSd9HeeC3u/mdUkD+q+vkJKU2Zk7zh4GLJfo/gjpmZ3Sq76V0F7gnWkn+JN3aKxZLrV7ytnJ8i
qXxjVgotVwdVBILqTpz2cSEBsZU5+09s1rVbpRKNLOGVOCcpouyVoAwo9xiaOot+8dyc0Bb4rv28
fqiNNi158/+cSia1jdWTm8pM7/XlIyUF7IOvAs8lPMqm5hVO+sD6bBt+FsLAEqKDRBkROxWbNTNe
XVIhNhvmxjTKwuc64KSC+pTXWaiBm29cAVwRlsqgLHSXJwSW39iXOBcfzWZYHzH56vB9ac6TZkfG
AfPxPuMmWRKp96DB4beZAJWMfOOMOreV+cEejGpo7SQnwQK7lqXtRfs/9L63vBKqQv+clXoMwtxM
eR0hplAeEAWeOh9jxiAWlSBRsAqgFBDceszfsHzSxqIKlGclmHoSy9jrlWjA6LQOd54nu7kVdsNh
CdFNE38sv1EdtrO9umuOQHObGHHNVnbxRTj1UupElIcxQNonnMN7gvHee4B4t6b7zgnM0e+Of1VN
QVMSs3YAawSQzkXqVwDBLiefeIwfijo1QSFoyd0xFzFkWE0MeyMRn3BhClbSyL+vnmbZi0lW5yHm
jhrlTS/5yARVDPaNDrr8W5Rmi48wgZQcZ6OFP0lfhgk1cdSsxcQWh/AX0K1kMxV+TFkHZL228UOt
PNZz5RT6axe8jfnzMnVWGCiWEUWW2CZWzwMFq59PY7CYjWjct0O2w0Aj62Vuhxmrc1GuakoBwJ4T
2x358t6ISQBlhQ5m+/zKqf3UqxyyLwcCQrI+LO9Yk/Csa6XeqTKKmVxFyJ30NgMsQWQqEaMisWnm
Vgek3mPCF1GdpyS7NjDF3AQnw8gOhZE7Sqg+Xbc6G/vYeIIrWdQT7NJSTwClRvIJqbfQC9rlJ9LS
nt5B/fk791ILaDqGJ9oYJGqtajIzi1Ub275QCAFsEJq9dMY91DzgoXXUxoCGbdZBBFhxFuXYZqwB
bL7/J4LKLCqpAHYpyQtlL9yRVREJfC+Nx1KNbW+oYQaC0DOLF3i6yYzVmKXAnGTkA67ylsBTqv6A
FcP2lj1wsRlQgOAFXVLN4LEY/fV9G11ZD8WISWW0ZvCsTxWA7qeKoSCbuqhjpwgpA4oi9JBKmudi
wEmI6TF3ExziJcxvdfnUIITh45nlAjeCl48FZGyhIkvBeNfXE5WVoiVBjs80W+Epu0WmaTcvtU22
MwHV5ikMeRta8bHiQVb7sF9M50S6GNR/gsBUCO1c53+LUTtZI9f9GoGe2PZJb8mt/i3UpJKRQWx8
OjRDgRqIrRYepLSUPkZLVUyTBFSQnufMdOItVYnMpeEYYjZe1hcxlIY0shRrAVkW4KfvqXwXDrPF
MB/kh1I+5osEysfwWdXo4KAkRXQwkr8NaLLWmDJN7MAjA3SqTUKIySuwDqG+qB3myFlBBOuM5KpX
Xq6R+Cnnyc56IHwf2tRUO0ZTciM6+nJEyt7r7SDwU6eqbhE9IV6wOBk8C2D0y2rUVkeGSm7nYToB
ZCTPWqV3d6U6yHqdQCs0pF1uk8Gp5kCuMdrlbuYxVw5IfE59QFEGroJGNssRUVO+Zq6muuIKyCOW
kfD3jq4AGHeo/+66qmzbxpUkytMUoyxqDYcP9Wc8rMUOZmQHLskUCo+VL2/7NTA+A49Vxulo/BTJ
KDPEtSTUAkV5CLwNUCR+IxMAKTqQoj891ogZDEv7bjRk/buPwA7yFzMWaCijzQrgSVLGJvZnpZoh
CqopAA6BdSL+homx2vkoR73Zl6xVis27hdPhUWYF6NUF/HidTzWW0mA4hx8DelmtVZzTJ8krH4Uj
G4tjw3iJ8AWEzgF13Ysm/SgbSd22ZFK/6TRT5tvnrp4zZEYJy21vvG2g5krg3AP1I1rz1AVKVdLC
y468m4i/s6ozO42xBb15FJC6YpAJX+oC1rJFaz+Z0aR2e+WAjpYpGbdYvf7frTBqtVjHxVwinCj9
xMYkEouEbBhUY3E7y+FRjCJG+WbDk4nQMA1kQdhWhM5/1bREF8shBUCKW03lmZ+UzoxazsmT5abQ
y/dC7w+zpOxGEaDZf/Gq0QcELwrQ7xHzUJ8oxJjsIJcD7wpdJ1txEnQmoJd3Cx/fClJg1UnxHsrC
fRi19/kUY2crUmZzLPLRY/yQrU8JgHVFB2QL1p/p3KpURz4e1YXMGX2sxYFsnaQFHUK9ERPwZWQC
sOOFIXTD/QF08lMo5f4kpUxiTCCrrnoEqOAp3gdu44D/HBg4fwMEA0dKrDTQ1lEGofXIaFE8DkUU
zOLgpQ9fOvGxLxlTMJtJ8VoGZaS5oI3zXgHMzmghu1nsdNf/Cr+rfueI7vxYn/Mzu2uz9crXMikV
mmO904MO51qCwQ742uSib4zvxBDxkVKuLLHRL3FfEks8oj1jkqnk3KrBxWiCTtrO3X7HzvU3Pfnq
WHQwO4Ta3C+zwmNYY0Q1PLKG0g9sglWvWC3Q5mqH1V5gnZJo6+qUvBTyYxji400q6qmCHObPipB0
j4zL3IjS13r4Mau8EjPOfFx2JGU0doUvOpWb2bmFNdBvuEosRrIWtDYf9qfai+TUa3HBVM7wnhIm
s0ZfG7T7Pg+9JKpsxrFYt0fZ0IADN9KEeMINnxc3+E3iE9lPnmV7cMSbxOFsjuF8tjqjXy6SiixV
QGEUwgSMtwb9hGNbDS2Aonk0R+ckuZEB1AtQcQM7p3EP9QyNFkyzSQVURHlwr5+dFeJSQaChBDOX
tBGo6bVvgpCYgIS3guSpqO/FamHc88You/YlnqZMzBAnSdnFiKfnvQBEYntRdlxlz6f2e+ykRxT/
gGb7LXzVwbA+QYnNrrSAxjMQBprkO+vJML8BdXTAWclpVEOZ02esjz1MBwKnMNQWoK0t9f76NbM0
jD650uDhlLHqSkZ+FLnpRzPxjEBgK11fGx3Klk4JDwinEUXNsErBtndUMJEjqd8kFi/MZsSJLrQh
E1h6AlH49VWCNV0XhgU9sOKmeiz3gd8Dy7ZxFkcEBkT0dP3itk3ApzBysSsTgJZmv2QpIqhCEqx0
vBHiF9QRWKEMSwplAMaF62uFdPERAWIdazgrL5FdvUz75E2wuH34DVXaF5GhExtIc2DNVcHRK4OA
CdN9VM2D7+UxVXIVOwjfK1+wawdVS0JAJ1uYPEnN6mf0SvZhQyf2NM/gfSQr4gN2PchFu6we1YYh
AEo+ahL4TUAKpDOWKA6mShga3eVrPXJjSQToZIsybyKpmQfKr8yqh5iFGr5x75IGHQLhKPJdYO59
/bq91JdTLw6YLFYNX1QBuRXnEmi1RfUvInFJR1LNE3hLtMGp1zGqCNVEadHdVMdkQZdIj1olnq/r
6lYItRZCU7hqectXYZ2ir9mArWxf+LKDcoitIsPMDzpwUwC9VVlsyKEN64K+GC7SIMWsC9aLoU9q
FANxuJxvbF17V5KAYbq3QpovIigDlspxys+gW0cYRXa7gCo7WspJ8kQg04GfLLhnFXe2zIwE9hv0
+4Aoj30ryszkWlIvao/LHK3CX1AOCfziQPbIMid0mQ6ZBEhUMeSLNMrO9FHactwIaZOrzibWFEB6
Xt4IVrIDZQzzsW21v76IowxO1MRzHfTAgkv8LDCLnwWgc01sHFaDlTqk+66bvGhKnUsIBZ8B6eww
VJV1XioAqVt8zpTHD2gdWcfC3oL5bBnjPWh/geiOuWq/Md4PXCqAn6MwDkrsi4JrpcRyx8V/7het
zdRrXc7L9iGz8rKx/wFJ4IuDNeN1MGFRVyvPWiv0OSQJD5NkgaOlCwErAOhen/+Zx7jY5NmYHT5D
aZ63CWApS3MvCHrQU/lSXKbuthTyIpIrOEjMou8RUHoE/7w8SYUZ74ozwR4TgBWTWopXnTDK6ClW
h9kDdAlCUzwYr6wJ9Q3r8OXnUHGOMXKBWmlwblJdmX3+Otf/e9PqiwDKNih5FsR5h4WiznhbAl/u
aw+7oKbCTSw/vaG1XyRRVlwu5ACDtSh2qXdIcwY/3htkohAvBXSibCzYLRu0lkdP3RdLZZRVUJAW
Gdbr0ChOkO9kBwOFS85mjRJuuY8v0ihvqILuNjU4SOO9zE9P4zNJRHS7tcPHujQFJ3UNm2PE/1uG
/YtQcuWrACsqwjCvCXSwCJKcBgzy2LoBeDBwXwDcUFisoGcjSlVRElMwYQeoOBA+fBXHZSracahm
wrANZqw+FrPgT4VqylnCOtlGffuLKMqkl6WOoVAyFV/cxK1JAFmKXXSfvrLHKFiHokxOnAMPSevJ
9FskHNP5LaphRzNux2XP18325lNe3R75IauPtbRd0oG8ArYNPIlGnp+EuGSIIL+VcoRfbo2yFksq
BbyaYdBG6kbUxndq/tqW364f46NedU0IZTGqTiqCuPtQOv2u8nMsM58jF4sLQCdV3d4V3egA5+Cy
tH0jyMWmmi5gixqV0ot4MxVnOchIM7gQCmsxSkceTmBzQaJ5qjNGQW3zW61kUQ9rTEUJ6Lo5alvq
/TAn5tKymgwsCdRbGjqOb/oZnyrS/R4jj2r/wvhOxOJcfKfVGagnpIKUMytGcl83gUeMA0FQKszy
lo21uG1rV7KoR2QUkdg2pJERYFo7+4bKD9b4b4J91r4orWa1gP6TTnL2PRx/XD8l6xqpRwVOwk4O
J0CT6hywK/Ryr9UBo5G4XflYHY56VVKzgItXn0S3EDE1ArLKQJHtpl9scUGbtAlAXz8jZdDuQSUb
m3w2+HrL29EIn6Ml3xoBXay+u+mFyCrG1tRRpZhButlrlQMGQGs0RAZlDTnztQ9PPdCxDnsd3JSw
aNlsRXJuzhxw0IODOmm767e/FRmiKATOL3gDzGnQmRl47svAUNGpbp0Yu8+5F+wMTz+w28VbBZ91
+YlGYwL5XJt0EUY0sPiMHM0bdjnQ/5FPFyFCXmaIvel/Pjv9CnWHZZaFUkDuMPE7XzroPmaGsFiU
ugnD0mw/nZUkKixSs74BVjGukFDrkXm2+Huz07xshzUZl9Vf3bShn8Jo4KVAS8NoIKCodTCW+xkk
xTY3SbMdNYB8BmNiB5x0JibQpldaCaVCozhpBz3VUNwClSQAnXRxsXKgoLmDUOYM1SeXdaH6K1HU
ZQ6hYgxhibZ44uug4wYIu9vfdMyBIcaJ6NBSa1Fw5kkrNeYSCzAROzUb7WFgUsluhsyfx9Gom1ME
rZ+iuQBGlKz86mP+oGErx+qMyu6Ueh8NkWgWchWasxADrysLvRKZsInyJIuqjXVgyh8qkxGqdQu9
WTIJWPbNrJo6FpHMmpsD97pN+Wh6XvmGdEdwbgZ0IXmYWxBHOEsHiq/+TZqk30UM6qISKW8p2+mY
+PxQgZlDstp2wAp962N5+o7rFbObBwvdaSuWUyvnARyoIiqOgcHPv9SFipFHucZkMAutetMRrT4V
5W2FRBDENMFUl7T8GsHKmoMq9frFbJr1lQTKxxY9Fr4AcSS5Rhc56jDeRgumI0D6u1jVODFB6LYs
IEaoCQsX9mwvJjEKDgPic4Qmft6/182wF8EcVQb+Mp3mgDM1rbXjRCc0ZIxjbpkoSQW3KUgysVhP
uxRJ7/M6bjFWyLWyI9XDnVYKpy4HXU8dNzetHDL0bevDreTRdb+6G0ux1meM2xr9Yx/mbWgpuVaw
0ASJw6C1ei2GesqFPPPZHC0A7gATRRDWVtDagCRyMDu+V5Kftabb19Vl02OuJVJvVh+HqZcD4Ezm
nHqjRllnqmEF4K32IRvTgyAnuVkayV0VzUD7A2ibqaTL2/XfsGU21j+BCnJLrmkVQSUt4mh2gJYI
5uLYK/X4b3zoWg71+JIUEdrYAhU/TlAlAl/x3hBzZ1jAotOpx8wIfw+p+n2c+8KKsqY1BaX/PufZ
+/XTbj1Q7AZj4Q6EA9gdpOLEAQXevG0wVbAozXuXjmakVVaX557Rd6xq9abWrmRR8UkmqmHTFByZ
/8oeyeRQbcXH+hvvSgBpiO3gxIocNj/lSiDlWbkubCPC8IN8JXqOUeuwWw6h5ZT0/vVbvECeweAh
xs3I2qJCELx5YphWeTJXCuVQShyZCJl/17MZNID+b15RjH+V/drm1EP7mNvpg3B7XfBHR3r9RGnB
1BOdO9ANxBMEk6FI2apQKJdaiz9igVn9RRBhsUmMSl+BmjLZ24wO7Vl9aQeXhUNzUUuifwj1crUy
jlWuyHW3jCx+nz0CPxWbHaklfQ9u0pv2ZjjNu5IROdEKRcuknuoQ8YHOLehnkW8s54aJjhHDsl9k
C7QM6pnqiVSlUliSPsRgxzsApuwwtoglFVZ7WCKf6tqnpHxlqaa9UqQywV0LY2unA8CzNxtb3PN3
xgOPJl3Rm9gYdYBqcvKyc+qhzRMIZu3Lu8AMHzGQhR31hcXzQL8h+vzEgKw0O2oCoLg0wOJJkqY3
9YyX7arM93HJM7Lii6SClkSZoplvtDmOEGO3cDAfgzPVYcFAFX/zX9qPFyUhWhxljYTeqFBVB7zj
hF2yzK6Pse7k35OzOpqkL0+gTNvK5jjMBdis7jxTqyjLNATSDOR7aG6mjz+lVjsJKZAGFHnHD5o1
lhj3DZI2MIFQ4lbJwHI95H+/omkfv271TWNDynhQsBCdTh6DfV4DQzeCNa5/6a/8w2Klt9NRfUnu
URg+MA0FMQTXhFMWy+gKoRr6FOhHPuGA748d4LFQj3UxG3VgWQiG9n7o3Oqk3BDOtcRBe7NBsgO5
thv+qMmMYgtLlegac1dNXFsFuM/MJysfwnu36zAN2Dmy+4e9i/dIaft/7iFSKkwv6GPVJNXEMEEL
fY803IkdLTSlExEr7mp0te3rzuYiOqPlURaK7+uqBTgXbIFPGlzTbvGUPSEVZtdOtlUUS2ISwRu7
aN/FpZyWgVigUf+xRUOARMmpWEb3X470KYcyb0NeyOUsQRuF+D5pHrhmH0d3hhSCCONWG3vLUA2z
nW47FG6uXybrgJS1i5pEAUM0BBMGRdBmwauQAzJH4be9yucBKTOXLHWoZzGABzp7sDmzNQkwXemL
9swkMKVjyT/q8SmKMmpB2vbtEMFVDmlrGU2403rdqhvtZyD1LGex7fr/kUVXM6qml5M5gOorAOPW
MRFb3Kb72Ct+I8n/RlCbWbHkRQedOt1FXSOeizSJoPyjJe/VO+4s3RQPka3fYFM3+V3AgGleAsTZ
eVcp1nVdudgwoGVTwZXc1XnQkPKT9kAGjlP0lvN96fUh+nXxU3AjA6o6tCQZYzrBy/iu3bLs6EU9
mf4FVKg1Yqx1zhV82+DInfPddEBP+U7FiMRgLvsQ8/+E9QSkiZZucT6HOxL89P36LVx0DunfQIVi
BWq2M6fiNzTo5ZgCV9izoXxHA2kfNPWumOWXeA52aiw9qFngcBqPMU5wPYwac+5m24d9ah9lCItR
y5RwweMl87aof1rl0bB+kPWS2GV2aemiBn1sykQlwCjDRD8UL9VAXGFIQHj8oWq7QPSW0gmrs5T5
y3DHuGvWCSnzpIxys+gZzAbmRH1dNqX31Ouwag+8x9RhD97+iwv9vFHKTBnAJMzEEfaeVJQJQpr0
IgjgnjIc7knxQL9pRnfte3weRsbbYhkSymh1qaaPQoRPqdc/uu4XzwSXJy/jMt4hDMQKwS6gx4p6
bagjDUaYsASZk60dMGOKppZqFveY3DdZBn/bCH+Kox7JKAeLPicVHFoxmP0EGqfkSYsf5Fgxr6vI
dmj1KYjSkCVHnUvpcHGBGrsq8KhR5Q3zxrku5V/yyk8xlGJ0YidmCQkX69+4PDfe675xjMFwh92q
2caqXwuyk46FasY6HKUVfFCJY6CQtHp4UuvInDPN1KuZcbgLTok/T/ufw9GIFiKwHMN4gNZXPUb2
kewRGrbskbDHYBz0MB9Lb8DmQPVmgCBncjoruh+s0VYsBZsL7HkQhu7Q86Gqvuh1SnSnQ1IEaBZb
2cV3hJpAAicuSYiaY3bMGA+QJZRYolWIXklTANYz3EEahnedMDwHQvAM3vDjUKQ7hjJtB0Of9015
sUhPFr4uiFUbxztjSR64dLmXG1iapV+OwoydTpFPvsl92gB6TXSCKHi5/hM2w76PJWDsZ2EJjHo1
OaZQ8nQB9kHiYzbLTb3G+S9EglvFBMMADwyW9ARU9uhdqcVAoK4WuNXWiW5LJHggLp7v82fdGVx5
Hx4I7IZuYz7lNO1VO95zVoTp48IEU+zi8W5jZk5xzN+vH/4CTgH6vv5VElUmM9I4aAQdvyr/PZ0T
7K0T36m99L/4xJTPxW7Zi0CqAYej9pNQbWuP1+VvlRi+yKdyz65qMarBI4KQzr0T72JEjPnNgh1U
0NQwQXiY0ijNFuNGkJeYxCs22Ix2hAkU0dIdamFA/eRZSeiGbmPpDxAnAKEGdyztZ9QS70dpI/LF
wXP1C6gq95qD2qozlBbLyWwZri/CKC/Ta70WCAPJBEHWbZcnMjgm7ksHbPOER7J+4izeb2/AtkwG
DZGQ8q4InCOMd+3YE5jkzVAeFj9GR/GVrL/yNFRPEpUAF57xYxSQJ2Zqfajq/cInni5jkreZGPZq
I2D4Io36qmOuDxjrxldV6/u2PQsVKzPcMIhfBFBGaonVulRlBAwDqOAM9ciHnpSahaB7118D8ZwX
14ZdAFk0ULtG7f+r4S0A1dJyNaw9V+k+ZvHNsapMjcdYcIvHEO/mjlGsvgDB+3j+qqBhhZPHQBTd
JUVTU0uEDmkMv093gKt4rXb9j97GPLJzx9kZK23aqrIZaLiqWB7GUqxI7/Qm45iOY43qT87V4NoJ
Y/lxmoZfs65hDiYJeYtLqtxXlWYx86pSd5zW84wS9bYR0LBvoevYl1Y0yuDLmD/kOglrDqKXn4qf
BEU5vInue790gQbP0M3tG15Jo6KlpsuGXq8hLf2dobLXY5e/MHV7dKfM5G3hyMO/MUPOrdTYMFZS
KU0C6cwY8eSMSBZQZyA8WMOALcTE7kDTCias0i1fSYbKAyXnuhKzTqxTLkVPBr2YF8ie3Pp5sUkZ
Mz0GuxFaJTm5+7dm/fO0NEyJqJRDZ4SQKJ2bm8lfwLpV7LI3xSL2jWVpN43BShhlbRrMXf4pE/Ex
Kntx+i0rl4PYc76x9LV5/S43LdtKFmV4unSe5lGAQUCJ71ZVG0cSM8Ye4qapXomg/AafFF0b9jM2
kMLIk7i3gVPtRkHigHXfjtW+/pe3p4CfRydr4zRxmDCI+swR3SC1L0y2IU1XbUBBIk/HmBKjqr79
pXQ0/zQsxl9QbM1K1o4i2Wea4sjt09whAI1ZbfORyDDcG8kJntunJOoSm7wqxKntcawysSRRMsP0
XkqZLCHb6vAphvyMVWCeGX29RCqpat9Uotk8Fi58/G3YW6qZnQhEiOEPTJzUTadEvBGmN0CxQj8u
TtXHPIUNA1gif0dQSWSsp5xra9rxPkn4pLf6DMj0JzY56eatriTTL22oMKPUdSjIyrw1qhLabbEl
M8EvyX9z4XVXYqhHFnHpsKQVNtBIUEgs5YL9cOXIu4AmeWLt2G0H3CtplKqoehCmYHpFsHLssYJi
qrDJyCx3oYNRH5DNADCKtF4aT73HFqrHCvi3yuuGsZJP6VBUxX3dBy3xDJUPbnH0w9UHw0ND2irf
r1uvbW+/kkUe6Epf07DrC6Crk0ILGX/sPoCYk534lz5nJYny6bPQz0Ka41RD6/AWJhnMHGmybgNP
rHnGKM4Te+J/8zGuRFKOHdTcfJIXsM1q+a6ANFdVBYdxf5sJxEoE5cWHEEClcQ8DxuP+xiNZGyKd
7unIppPdyILXakHPL0lj1DViQd4aujsEBD/1Bafx/i440IGvriNuvYSxCPKsrVsemUEDByBiy3X0
yH6kZhGcyQoxJ2sVa/szfQqkPlNaaE0GXnDc4VyaZVc4TZDvGN+JWIhLC/Ipg/5OihHHcolDEeDx
AY3bxOUAPB4ibZccsWOyb22V4PC1/hH4YWRWD0sG+WE5lcgsZ6t3xsXCQHhXYbwj92p7csoB04x2
+8DehpK2beWnYCpdb8MQk2YzPFD5e7ltHbLeWgI2CrugfrcPEEmLD+LPAqcn7FU19gj30Q7gbVa/
k26DU2XLJ8Nm9oFYP4r8+/o2uCVSMlJZUbFIAp6Zg/a0WLrZIfwzfJYGb3V+vtw95S7AWQeI2gDZ
ZoDU1i9/kzmQCeu9juJEdgewTAewVt+lfXQgFPDyvXgnsLI2EkFf0bcLUAxVrAD3gQOPKI8p0qHS
gNogHvL6Z8P/wuwRErfKKtXGuq7nm/HUSuso18GHesSJJKsvpnAwjVQwrKbqIhuNF7A0h319f10e
4+l+LM+vvis/JKkRkGPCBgI0ZSdmPONEzIdE+Y0A9fJkHPAxZ8Us/OpVwtI/dsOd7MAdJ0c4Fnfj
TmWYdXJN174eZZGGupm03CDFkellSULLmEWrlt+u3912Frb6WJRN4kauX3odUsrM7G6Gx+S1tWIn
fsIQwp2MYZbAZLebt9POT6F0NVHnlGlROFyn1svu0IF5qVCdXAvcXDEsMIQ6aLJb9Vx7vFju4obr
TL1GDlBGLkay3WbAOFOTvLVZdlMUwtP1G7m8dtSjwC0GfiFARoCu7KuVSIpllpYK/lpTM1ALPeta
ZmHQ+rqQbTf6j338KAKvVFbWhCAeWnQp4lm256E9xdPolknkt6Oim4au3NeYgDYLsI1fF/wvsdan
ZOp4YS3LekUcq+zl9394XrP7/1Lb25qsXBtAuqwJSgiM1beIteLnPPHDexkJfuTOCCP1hwWL828h
DC/bkV9sdX/UqlbKRUXOhYGh2NkAQYR6LJ/nZ1LMABnqbroTfb0y+VvlGN5KznwQAeJ+q/xk3C95
lVderUTUa/VlM6PI8o7D/bZOehLs1qt87tvi4+hAdZoBumQOnrZXsbTE2vHb6sR+uXAqjE4msa/q
D3MPckgSsvNOexc6JBhUMVlBBpk6LwSS/vUjM8wv3RiZtSafWw6+fmwXi5sRDKo1o/iwNUDw5WiU
LUwCOdfTBoHM4Kb3+RsBIdCcBhhxNhrMTnpmTRdtVjtWOkRZxWCeqrLMYASq6L6sfonKrcmlna3O
s3n98i6tDfoqn4LoPmLUZyDDIGNuWi96Wglrl7xJYcSQwgpG6P7gMupxVBOjJt8NtnHTOpOtWiSv
Q39JsIyTDhbYI2ZRLfk9dJsnKWEyF7EOStkdFawGXRiRG5WfQwmUw/r9HDPm1BmBh0yFXO1UIzch
MvrlPOSLWyP86MK3Pn28/tFYcigLs3DhpEQFrHelg08zie2iqHZzxHtq0jHsNSuSpithYr4ki9CS
1wX6mcATHbjnfQUY8/HIY+5zn7hAo99rToqQPn4EHRQwNtFcj5zxUNopZqvN+YDPKR5YT4T1JmXK
3CyBGAMhB3aWtK0iSzoEt6TZTZpy3bF/Z2FTMHWYisHSWNOEjswwCucI/XY8fod3yECVdiREBDIm
qYmlH/bJ/fzAeQSw7/pnZ8VKMmWF5gFkWEAKILZ9BuVXc07s6UAG9WW3PVdWcmQlEQwzROP8Yo4S
U4wTzF4zz1Y3hmaAbogMaGF+iHyW/7hYhaMcp0IV5NtyibRF+78bCVi62gF1+g1khFA20cEKkd9+
NAP5g4ChArQEzPSVdF+FV8Y1k2d6xYUqVPIocl0a9KR8yXM3EQql86hY7vBjEp1y3BfZSyQ+LIpo
T/m50b4xZBMzdE02ZaYkZdG0GnRPKEWpeGbTLkSX+c+DCpmghaxgjMZHw+JJHowDpJVhJLvBMJdY
AyhSu1HlNzkHsVufjK3FjRrKU9IoeDUfsdYkGCqmULYsW4IEzW7odCy85rNd5mY87+NewJLWX4ky
AFiNBT/AOOtUaIS/SbR4rOHERcmWosgRALahxj97YOoKsWozPuVm9rsSR9kno85FjSM+b0C1dkxN
oPr4JRpayWSyFrjJJV1oDfijAX4CqOYLnLshzeoqJg3ZkqvMuRsAR6AxoixpM2VYyaA+lNwtWTho
kFE74n6yBcyjhYf51B/LvXLIn4Sb+ci9N6qHPx40R/HyWxGwy6BATPbxuXbn3OK89Ed3HHfAiLI4
F1Wo7/GZRQS36eZXv5L6xlEh1lgSwK8UY+zGBUkOJGtZuFnQkGLENCxJ1OctuXFIJB6S5CHD63gq
y3OA3UKGErGkUE5Hy/q6nTXobD5jXCK9j6x0n52nl8ox7irAK7iwgMy9eZY6UX5mQAepKSUcLQqe
evk2aF8Yp9q0sKuvRIW3fBAv6VLgVEDN8Cbs0OSA65is6u3PSgDLdW+nZJ/yaCCAclArrNhB3mip
XnaTn2bDar14nx4rh/NKuwGAxw6rM8TQVharv7cdqazEUw4lWhJpmYnhKW70PfdClttkU/GiHUrX
+Hw1Y3JgO1JZyaOcCI89GQD3Q968j9DL1w71U2FrL8U5vNP92JPt5AQgL0sWrPmhO8aFyeKs2M69
V7+AioRLURT5PsIvgBH/P6Rd15LjOBL8IkbQgeaVVqbVrXbT5oUxlt57fv0lNHE3EsQVdvf2aSI2
oksFAoVCVVam4Wt4C0qDFzjfCcY+EKU8eU91IHkaLesv0DOzTIzqeso836IRQTFytMzcHvLDYAUe
8VW0yWIHwede2PLAE/Q83Ai/rERHJABkvQAL40XT/Fw30T7XMSVhDk6nib7RqV4fVLzaKg0vt2wy
4SchiTnWCla4c4JH4Xuk0LL6IbapqhDBnF91P30KfGQa5+RqTDwCL55ZhAs1C0k6vO/9cKffqw+G
Rezssd+UG06kWL9E/3ezaUwo6oUyLZcW9jCrsaMSlD2UHxrrn5NcnJLPs63DhKRkmskigVDUI+mr
IOeWaG5I8u22N+vgtz9GrmZPFGkZoEtAIT3RUfeWjfpj2tWgUDyCozL2hZ9UiISOflFASGCbm3qv
PUW9U28w+HzQOMA/zo3OzqVMmpFGg3la29+IRgKQ/t+Y2+NcJzoTjmqxkYpagh06EZC76WMHvxvX
QPsYUeAl9HiM92uzzSbwW//Nh1i4GMpvudDThzh5wDy16BaO8m2CbKruKXvhKXuTX4q3EVTAmWuC
2+hT31aHxK9+1pzde6oj3zikOhOPBKEUyqzH7wg+6RN1fG1EC41Erx9B/B+C+QaEua8qfTxCPqi9
CyzMqz6UKIEsH4HpiJjnt5B/83r7vO/O5EgVnV+NQrxvqgjY8DTz9XF56qLwUCQjWBLqZB9Wpmgl
cune3v+ruf7ZZ2FilrFIi6bNKLunPdqqgeZoPcRNymUjybXbDC2nasfbd0ysAnlwmiUmXX2SHUJJ
eJDG0L/tEc8EE56iIktjOaUbjTzN2dc4f7/993mZi86EpZiEZdbQeKs898Bj9/fpPe1GJ57+lO0H
t7nPt/W23wIWwZ1b43wtFh+nmmKjlgF8W8Z6b0bNvZmpH4Ki7Me6fUXN1eS8MHhJA4vggXaYGYgy
DI673oUoCIDm2kdwN6BHKjqmT1/84wY79PYScz6hwUSnsZNJXHVY4Ur9FXQfAW86XaZ/4EYQMJhc
yChB7JjRWu5JLOm5uEMF2Q0+Unvxh9AyCozBGVaA+T9xM2KysnWN+/8z0htMHJL7XqtUigGJtlQ/
adj0HlQ6+TOxnOyAfWH38TyLYnWK9CgV/owfc1vDiCHoc10BZJb12+1Px8v3DCagxEOkJHqGfK97
X97R7rjTN/VrXlvqNvtVfTF3eWWpm9gzfwicFHu9FPcnlBlMbBEAC1aSBpajbfQyOaor7X+/YdoB
VewUDK+88hjnJWgwocYc1bBST2sb3JPmLavuBy7oav1mwLgZxN4kEypA2MpnzaNKroZxDlCM6d67
3q4cvFd8wLl/UpzE4HZ7ROvH8NijvLtR91xuuHUP/1hnTmI4yYEUk1N5c3KmB+0xfRr93B8/yKeG
PdQ9ph6vcMIzyZzNGcSUY6ZQhIL6sox3Ybcpm2fOJuXZYA6fGkEusFJw6w2gi5DuMryDUB956sEq
re5N5HYgOnNu2/yLmPNnKelvOvuQbVFJbUe76p1T4RtmfvoGJpAMyOrqIffFI3L25+FL45p+co9S
tRO5KedsXgm7Qh7uvI/NUhjOaa4qWYoTkv5KtrReNBVWclShoTshtEv74q58AqjwuXwM9xUAogHw
tRhtjO0ltMOPZN+9loBs1DZUIx//Bmf7dai6/HnMcYKEkAzx0tMBhp6PX4BGPbUDL97Syr255b7J
r2+BS3vMRT5XiWoWGkJjDtEb2QqfKiD6S9twMDu1SQ/xltxHXw2ruVe/9XthU4PVmBtCrq+6i9/A
lkGGphulUUCB3UhVmxTgSM0fb288ngUmgLRx1cpphFWtl3Aracaub5bNbRMr2OxLL5gzi3IeaBfo
l1MfAx8B4gAphi2kvdBgTgHc+j+tMadXHKHqYcz4boOnf6cosmoj4b7+XbnhgQBXULfwTYKiMlQ2
dMiwMr4Zk9rIUQlr07u5mbwJ0lb6XnZ7zUpBmmHcTciFpEPSWjOoV+9ULunDday6tM94K1VZFesd
XdvGAwGdI5Kfgmlat9f0unRxaYQJTqGWkDYF3x4UB1urUDCbOsh2EYCuN/px29K6O9BohWQHRiY1
ZjtGeQgodoDlxJyXnQ4PVM5a7blc7zRWXGZ41KE/ZpiLq4vaYDIymAm/IsK/VD/ax/+OakdPyQaq
QDI0vDDm4XGboNf1kUvTzIaJq5lAIRYfrJDljRbkD5MmHCPTxPRK2b9lcnpoRsMdDeEgqAkX6L/+
Jf84zmyXVp9D0AHB8R6iQa/yHDWWEUqhX5Ey2hOIaVqBOOpbYZJLSxiCwprblmwUMVN2TZ8OTlg2
gFZVGQAioFbcaeCw827vgJXa6+UCMZuNyG2uYsDid+m32hJvPBhHPKud9mWB7CQvS6Me39oKTEY6
lyNpxhjfIxtEVxMrfy4mXki6ztLgEgQ7NWhigx78akJ3hlh2T+cNyEO3rT9bdGACTE+6+WPqDzaG
vcFw6BrftcGi+CbupMWqi3/Ms+C5JZSmOk1xfNPmZ67fRR1vDVeS6wsHWXTarCT5PMdw0IyEhyU2
3tOleyBZHlmyuQwWRnNAfThvxlB47MUCXMUaMAZCsFejYRepvKrd+oVz5jBzvOvAFCSMbqGc/qhC
eaDHlQOu1Rhj9aXDF1zhLS9zoskyDqiVKagO9vUB9Nnf1UTkDBxxNtApdTvPDkEtDTl1fMEpBEGl
MLnKqBxDs7iXZvMx1bvjJMd3zVxyzuJKVnr5XZmzCIWKJSlBj4zyfONNUBuhjQFwuZpoF/6k6lEG
ckD6Fl4Oo2iJAJHw4iXPc+Z41qT5Peh4KifTh/Cyo9ouPIn1FSjDpafM81ASmkWoQ+zgaFttl2fj
M7AbJ3vBdPFGN530YIKV8xH1oiNVA0EH6M3c5A5lw+KB49bj39nmZfLcNIOwck7XvHEW5BOQ63Ip
5l93gweI2214T3Lq2FX8OzPHpLnjFPVCIeOxEwiDnZPjMIEYVFysrGnsPnvnBPfV2++PNRa9NgCx
unQjnBN3wU7ZpP4CHP/f2TericSZISaRGLNU6wZwAHhCfWjm71n4IKo+xxm6924sncqEGSMOAAmm
FAOaWh6kPtoVbbBDzfSuVuXQwoF1dDJNwHstlrQkX6EasTFiyZPq8GhmSAkFXduGrcmrdHC+KAtq
C0plwQQHnpKTN7vg85Hd+StlHcss81ECixHYmxofai+Ymndvrwhv0ZnsYoyLKunowFsBOEhTRfaU
7er5+20jnHDL4tuipS9BPIZYWDY/0hE9l5xX9eZ9VybmlPpSoQc44jZTIYpQBaEjK8Fb0Joe2IM4
qTVvyZi4MxdVT1Taapm16qkPwGsljyFK7Iri3F62lR7zRYRjsWhNL49qTy/F4b3aDluJ6g0d5gfw
LlegL0w2tJM1bwX0eLMteREcXq+Xty2ZQDNNVZ02GSJsszRuVKHNC3JRvCYap0+lg9TMI8djztKy
6LRpSuUgy+GwEh614k4SniXjy+1F5ZlgogxJ9AVcpogyjQki4Pp1KiJr4QnzrBRNL74cYeJMN2Ua
UQa0fzAoi5mLFxDEJ88x6GT03dJY+Qv50vkj2DuzOx6LCuf2ZeFmphiqUznim6EgdCdtjC1lLsx2
XJwk9eBGJGUxZU07m2FKAXyUEmzYHpR96it+v92oG95NzwkfhH7Ss1RqmVroAzVwqYiSR2Nsv/RN
+HF7V1yJtJ0qaX8uH8IEEJEI/Tz8d2yv+JFTpcZt8RZ8NA/Di+qOP6U344MCUCd0/itb+GgO/TMl
/ngEXXP6wAvLvJSCrezJtRkUJY3LFL2zbEuMFnyf7PyFYmf4E5+8Q8EkMJVu9rowIB8OusAZ21dR
WHxdeLq9xisDVpeHggknc7U0GSG4BkCnBRY5kEH4dA6pgdJu78zO5M9vXFgQZ5uy5bgOpfYwTVB8
Vp7xFMY0a+DIW5qQUoFqXkl4pbt24SFbC8mrWYlkGjCJtbwXYAqjIyHkSYeKWvOr3dYggTa38bfb
67paGfmzddlhpigF6XkL5XQvCMqjMoD0pmsBXBam1qrFIbMhQnosppjT+OXcuBrzhIJMq7JEE1KW
pXgJE4h+p4WVqg3EX15uu7cCoKWLqhDTUMGFD2qay+MfdM2U5yq2DSVR747hTt7qvuKmz7yHy18c
uj+WmGMghmGd1yl8ggzntgZt0rKJHuhojepNn5HL2y5/8Vb7Y485ELpsBDOhM/GgAXuhmzN60Cgt
+yvqnxS2YMfbxUWd8K3fJ66J9xwwM//X4oIi/3JxJWkRy4SiueisN9lE4MCioDl+31JeTyb+66zE
8kBNCgHdj3hydnQVJ91RyvbZldCoCAG1X7bhJ6XCoT1o0KG9pUdjgwEHr912wI3c9nr9QvnzU2jQ
OLtQxqBaiqGRdU9IeoDmKmAT3dsW/iIBwPQv5tpRGWXhakXfqJDfxrq26LOb76D2tXOUKD/oTLbs
NBgopW5iUIv3QVdDuQI1WShliQrCwqVvQYvC9zKBkbF5j14qzJ+Xu+mb9qJ/xtsW5dHuoH+oTxxn
V22CqQrK1YZkKKzGaqMpppATOGscAh+ANav1hz1gcl5711glMDahwxucXQ+1ZzaZC1vIxFqLNFyQ
ODuYjnGKj+552lBs3uwUbnpMX4an2OOhEFc38ZlVJhaNaRKGUYP3owESfFOP7Fb6EhavgvEsjZvb
q7q6Sc9MMcFIaKcChV8sal7FiEEjBnzULPNuG1kvA55ZYUIQqO6zhMR4zFC6AgFKJ6dJyvDwW5qi
2gFIzzt9qzfHH5OneH92+uRGlENjwZeT4sHL9NDtKrepcEVVNsc5zr488Z+cWUq7XkhS2ulRfcWr
H+P9skkhZyrtOgwj2IpbHfrQ+he877ivzvxjootO+iSRRrxFVX92MZNQPNPWfo8pRhVUpRuBdz+u
3v9n9pibOJlA19Gap4wfqoxHdDwP8U/Vyu90XwTWOnFB1YjzV/k89iu6N66eAGeG6Q4+W96+rxU1
DuFoWkJ8I94VhUvAQ6xu1I9J/FQbjfM9OSfilF+e2QuAUv1Nnjs3JvpZuRWkM8fEaUvc8okJK3UC
8rCxwy2l+hNIqaRNAB6HzkXFiz9cx1s/JpjISdVOBrpap6eacTB8mi9O35rNgFm/yabEe6i5o3j5
N8hkOYHsNL1/vpag8O/EHn5Kz/EXKfPmLwSuAhhgd1+Eyh57iGzQLr1w5HZ76Q10tcREEinzn0lE
lbmhkjSXpJDmq/pD4CubYY9HFQC5xa6web3e9YzuzBZzFlU1kKaOVlBGm3JzRLa0FzAGkYPQhuqa
c8/+6rKe2WPPoiwkyUDrUNFd8Lg4/VNnWOUrAAjgBc42xWPxtblP3MKO3zihjjpya1GZs2gG5Vyo
IHnAOEKzpdN8AL65FOsa4fhzl3X1JJ65SQPv2e6BTCBu3wrWOgei6jEmZmLX2Bb78T0+9lt1z3+h
rl9UZyaZg1kWQSpHFEhN2Sl7MJimtu4vLqjHMd3R73l5FM9D5myaSawnU4Lbd87SX2K9bEkGBdrb
H20diXDmE3vF92mtpfSjGWVpJ8FigXPNMY3cmYIXQkJPbSMM9wbekGTHPvwWjD/UMd/JYb+dSLPL
tdjp1NhR0YgOO9UtzNa//QNX70+iEjpJoigqy9BZx5ERZxJqZZA+Q8PBFlFNqqN/FXL/WGHzAYg+
DkXdIqeiWhsK3j3fQWyF+YOGm/evZ+VnppjQk8Z1VIu0AmEqrmRa0ByXwPFGJ4q73Mp+1b0daWiN
JeiL8UkrOKt5aoGeHRoF+ufoV8F4JUVWJU9WE9T+mD7e/mZ/EfL+99FO///MTCRVqTZQHGrrZrJD
PGlDJdwVX3xPj6LT+Lx0bv2k/LHHRJ4ayVwc9LT8APCZWQxurfBUrlYzxrPPxoQbXV0oTxhMoFEv
vOhtvm/0AFJbMwZqM72pnNtLuGoOQ54Ar6NxR0548bMVxLiGJJe0imMYw6bRw0OWRq9lJ390I4Bl
t22tF8X+GDvFiDNj3RgHQSdgVxTvE4Z9KHTYKu3YNkEbRUfloBnCOXBs2qGJuvZHVBDUa5fBu4di
IojQIHAdBtHoRQr+Nchz4yAf16DHUSogw5bMcpMN0sJZ2ataDmubOYBqBHcXOYCoeyNtokh/UIfq
2KbZNl6qxJIG49cQ6L8kjC4spfh5e6nZPJm1zeQC9VhmRSD3UDsNdmLe2ynoeBLjMxfUQ6Lup4Q3
zcuzx+QCaWIGU2tAUFERFrvXwJpAekumU9fKvq1fpuIfVuRY/5iDOIQBqXsoc+K6aO1eCmwxGNy0
eQg6DjjmRLZ1nmywlpjz2MnyWGvgOUd3Y0YpJ/GM4usgWvMRnanwU8GrDjWkB1F3wXsEZvEcZU/9
pUucTPZC0QlTW+7us+Lr7c97FdzZX8VkCA0Zm0Ia8atG24Aw+lGyKC+OclCeMhBWiE5CCy92cTA5
6371ZmANM7nCQso2IgVEDmlFC+oQTvRMRcspcEU53naSfkN25YEbB7+sIclgsWVMNdoUz3GOQn3e
/DRA3WUu77cNsJcU9UXTQD5FtTIhL8psWtKRJopKlMaU6Q26VE5h3iFKcIIeG2CpERDIKpIKGCZ4
4Zn9o1YaUY0Z+npNTGz1S2p8zV/CrOJYWf0uumaCYBjIQRn3x2WgK5RyWuKQaqAchrse1ITdroda
IR0c4PZrWJTEyaUzW8zmK+oSVxSlcBlaxZ5T3Y5Df5peRgVN2/oYkMYOyp919S++1rmHzHYImxzE
TCEWsp4A96FwqQE5Yfl0e0+sXBg6pYk1kX4STWUZSlpl7MWmQoImhLOrRe1zWpPRnvoltpoRqMO2
HEJL7IVN0Gg/bpte2Y4wDYIHsKUpCrAZl58QdVUjUAe839QZsTN81hR0a/V/fqgujDDfbhCygSwx
rmBZVfdqULx1EoQlbzuysoaGKOsiwqJMsPWZc6WlwdDOAt76v9FtqR9vZbRleSWZlfW6MMPcAeDw
bxJRpN3tybSi7CVHtxlyzBxnVq2AXk7FljBU+YTMOstZyp60SU/xHIZau0ExfBaz9KkWASeVXQl2
aPeAlN80RRhhgdplYaI7ooVIjdqefFvECuSmAmk4txk9I0xIhRVTloihayLGjS63WDkkQ9NP2GKy
/r7MsgU1a1M6mMuTIvG+jky/MmtLEmVoyxgqgOcsqlTLBj0eBGSWtCAppXZ90BIrBW3JD4AE3MUd
wR+32AuY8cc34UX5UX/Ln00uCdBKYmJISG4VU1OhiM7GeBmI4N992CUbH8Rq3BRNsR3kMLSyZPIq
XX4CmMX/5/v/3CazMesW1LsKLfqmYuyGde3GkuqG0d0wvZFxmy2VI4q8hGBtm+KKFEHWAnkHaGhf
ftlBLqVEJbBJa9tUFJPKD5hP4nMHuaTMFffmllcZWTWpovqrE0x3KToTkBMSJZLYYfpjId+T/jFc
ClvXOOHqqvWBu8ZQNcgHmdhLOtihLv0ChdNM2jJT8MITf7VPlDM8tltHwhgPlevAaByEFXieraVX
mN8XsW/A1o9/UNfPDn2+TAowGAugc5+J6euKrWDaGlLDu9yG6PL7oO3Jr2gvv+nc/bqSLpjEUAjR
iI6mHZv0aNqSmAkJ8B2V0Or10sJAoqNimn8yEuf2Nl1LbS9s0bNz5mVSAPIkU1s6icHmOMtLtlGT
VtpGuVaHThajpbARF1IUW0LI9EqEGtdu26XtSy+V6r6szLC3THA4fZ9KM3mKZU34Pk5K/doJ1dRY
ZCiSygqmCsLxIu7Tz2SsOifO58Ayh1QNLAk9dXcak+DNkNWOky9cVdGwdS7cY7ZOVIZjWtel4mVi
agtd7tSF6RVCO2+kGKMD0hyhYjh+GomQu7VhfKmL4a0Jp68kS34tg8zLnFeOy/nPYbGl3VyWw2xg
tXMLHHZuJt2be1qNqZ1yi4XPCGq0P37c/sRXL+7TGph41iKTQfHtqv5cdI2UNbV6whOI2YZEfgq8
Lm3RmLs0sFI8ghs39Xjt/pXrjKrP/8+ufLm1wCOYgRwctWFDaw6NiaqlCu06jnMreeiFESbPqEgn
gkZ3AWBhLuxFUFwQddrLENlht5OK1CrTxZvDz1rh0DJetffZVWUC/CgGWo/yiOmpUZl6BebpMztI
ayxmVglg0ANhjpuhmGmXQSf5lbwk9liV+nMwa1BOn9OqciQtmt7x7kHHag4FmwhDtSkGudukQzds
xXyqcktXVNMbzVh0ZjUuvElviiOKeoB+54l5X2UKMAOAGnDA/FfjCax3TPAzICkQztmoeEM1AH1p
mPuCGHY1R1YuBeY+KprMLjKQCUPXUcytMU7Ju6SoY2JrRjfZtz/y2kbSoFeE95mkGshZLjcS4kot
tSpRvMWMrVpD1Nc5mdf1uTTwYsKVqSLDNpF6X1oghjYDgNYLuK1BedgDSBTdNU3v3vbjOvNCrmrQ
UwhFkev7uY77TGvrRvDyVo2PRMhaL8W08LEUNM2pUkBMh2YKOZ/y+jK5MMpWm7O6Tmph7ASvJK2r
94tTm5CzD4g9zbxCG88Uk1nOkE1dIEUkeA0KzUr4LdZVu4neg4FHune9IS59YiOLWhWFqrSCp8RP
g/SVIJO7/aVWPaE6PQoY7UF+x+yHHlzZilmMgleYw5dWUKrD0oJDNqhSJ9LK9h/vb7hzZo0JJcok
1EMOFSVPUlrdbfsJY8uyHOxu+7S2x8+tMEca+bmJtGISvGDOd2k/7EgB1Jwy/uPnxaUzdGnPEgqp
6AqJVFi6Cn25MLQ1EdhATOT1Gpqt48BZOt6HYvPPPIi1tsHslqQiTUGmaOnGvBeK0svViVNPXbdF
6wKSIlFOxEvPlLhSFkRmeFbngpvnQrxZhqU9BnmU3xNl5Kker+7yUx3itz1mlxM5KyOgYsBqODT2
Mul2ywvzKxYkVcNrU4MaHbiNmMA6QydtNgRYkOPSD+tir/e8WsrKrjs3wbJTdYNaYNgQJrJGdKP+
mJqLV/U85MvKp7mwwnwagsmWNBSpI+niinKzb9JuM7SipU2Ld/sY8UwxX6WI0YWJMh3HSKrdNITy
bWZaIRL1RFU49wVv7ZgoJIRB2KeIDt5UPKjIBdL6RVO+3nZn5U6SIH2IxxWAbIbCvjXK2EwXeTQ1
L1Vat5XDbYyuVpgcgi5ztJQbuVddOjPHPDdaYnSKVGkCFGkaL0rkY7OkP4tcKDhxYSWBQa5wZojZ
2qGgxUmkGrj2ptDpssxPBFl9qGvjJ+aqASrvu8bqSfbaAHVm9amwWEk5PPUJ4X3E1f3y54ewKb/e
xYGqyARbs/DNNvPGOLbHpoVUaczxmbp0WWy5cJnN82NoN3fKBEti952UqR+pvhx4xSBYE2aQYv1d
iGf/9u5ZDSBnzjGHQTHbKBgVFSb75E6Yxg0mMZ/+PxPMITDCKa0bFedNrI59/ZkV327//eviEFaN
ahJDFBNvfbaC0YAnoIrzBrV5dJEKobe65ZuRlla0yLbRHsuZY29tySC1jFqJYQKwylZ4dYiTlEW5
CN5cdh9V0NgNZIWs2z6tnTKUY0QDfqFxwpb45kqOxmaGTyk2d1vsmkm1+9R0bltZqcvgb5+ZkS8v
xBS7U8R0mA7exmZr1FZ/mDbkvqO9dwAaOrD1Zm7wNPG641cwEk28tMtsiUlUpz7JYTfZlvfBobmL
VLt8ou2vGUiG3iqs6Gv3BRWG9qGwTSf4ynGct7z0E5+lOHmYZUPaloBTz5JTmd/lkWwGHhx2NYKd
ry79FWdWJlMqpt7AR6TCBpITu+poUZl5qo+X/Pyno2/smtIwdmYtFcIxn3qs6Vztc+NZCaqtoXwx
xdwOJ56c/doROPeMSdrkXNNKone6F5a5r8uDFZeE84nWYuG5CeaeCao5U6QJiycur2b5Bg4I0I6/
amA4KUZIsSqim6Scg/0XxwH1SUwVID1k5zbqph6FqBnAhHOQgb0rPzGFrhVPwBhUp8FWYudern1O
gOY9cU4i3fFs6Edh+3+mGXelqK8SY8CKjjv9XXLIqaiE+alKAyKusg2OvfUD8Mccc7lCCmYpxwXm
Mqm2RyJZ7bSHWj3nPrttxWRxG0oVZ3FS17o3pPE2KJc7JavvSNRwEjqeGSZ3NIVi7OoYny0LFifF
4OKQ7cuUB6RfSwNAFIwWhIlXJToil+er1pVKCEJ6mtPnWsFMvlo5ELexM0Hg3MnrgePMFHOU9SaO
htLE1zHzT4CInLC+k8ov0EgCyYWPUoBfkPtlGcFwYbhBJlm39+IVTcEpkpyZZ063WehmDF1tXKiO
ukPBZgQVlmYLQJg9iVvjIbmfHUBRMdSX2MTq913tDQf57W9yH9GPd3UwCKZCZLzblCuN71gZxdhU
+996Hupr78ePLUQfwhLCGt3O6PwFsOPcy3ygcbrCNj7bHQ/CsLq/zn4Cc1uEaJKm6IuEvlEb7ePS
d5Izy4FyBNiKd2fwTDGbrOyqRAsreBvGwn2QhNZYj9s0LDjBdXUvn3nEbLBBbNsyrXBiIJz5OBbB
/QjagCQsUfc3S852uoL3nbbTmTFmOylZoc1LmYd+0OTCIQqF8t0AXGsrTeBxa7tQfiriKomteJLN
xgKFdW/344Lxcb0fMe5QartWCBYeh/76ShsGOkQ6mlJsSVIsA62uOx0pSKDamlSD4RZdDl6ReQXR
YYAyUUWuiBUASIVxvlW6Ai9A4B2CfLyL6+CzzaqNAeauqYSenNSheSl+LTroEExLsonMeHv7MF+5
KYmKqROiqIaKf7IFgqSdc20yqthPFKnAqKNKMPMInpGinHlZ3XXYOtnCtYnsTgUQh/F1AthZkPsg
8sH/4NL5sQCtYiA5622xCx3eFMlVDsJYY27MtG/lOm7b2DfM1lZpI8psNR6X1dVBQbdFJFQMC71R
6Wo2LStl3GAmls8gqmPGIAozpDGzjEDRLa00eDCFVXOapCqqZGgmlP6YOwYqFV3cw6dC/omZP0uY
MNPQP4nF5vauWLeDbwS6KPTXrr/UHHYdGG59MxViuyoM8G0N5EOIcACHrvzne9CQAVUwZKRVeKUx
XulNp6aDGGDafoq8NJ0eEiHFIKPMqZNfp294L53ZYQvlJISjADSlfnI321lg9bWdfqVs9OpH/V5m
Xv0SbbR98snTNVjZiRd2mfwjj40FjNJm6kvV4uDB3gW8RIqenItLEJ4pkoR3Oi5B9NKZawHKJWkQ
qXHmIy+xzOCbhg5uRzb9DCaxkEeOxjPGXA6jPicyJIEzv65kUJNLb4ku/xJIfx8YYIZoM5EXiq/7
m9Q9ExhfVGUNnDXGPU0IxmzoxMwnD6HsEy/eNRvzKbiTHjtX0aAqjrGiDaogtw/B2mdTgQ3QTDoF
qrC8E+B3FeomRl0i7Ew7H2uIsvE8W4m+BrAVBLyNEhToT3QpZ28ytBijbh6WzJ+D6aGJQjs3hW+o
0XFKgNdXLBYQ9T8NGB2DQCGU2YHJUmRzbKAoR0XPJghaTBtAXJ3ODY9VCJjQ3xhUWgkhFybly1Bl
KAOZqwbfrFE1u9bUjTKDbHyJH/SudW9/KBofmN2P3gqmOURTxKdi0T9ClY7tHIKUDIhByrPmU57q
zucRhFyR11BlAEyNSETTIZZ0pZdkLiMmWWIt9qsSDCEKRku/C4ldtBjc6R0NLJuzI7kUi5nsk0cF
Ii0ksRre0/pqxP73r0ATU8ZZkK7YljN5iMe4wq/4jc0FqSfu0sLLfzZ3dNxErC3ohu4xH9GgU2Ir
X8Dml1jBzMkQV84kFkOn/AU4I8rVVYQ5ZTL0wwyiZcyhVcfFK+9HzEjrdtD53ZcMBzKcLV6mfX0k
L4yyvYZ66aCQWiyxPxgg/U1BhzZyRZOvXtr4yrj1cFHoqg58KHMbFXk8VJ2E9aUyOLIrbcAfAKY5
2aNk64LDa6lecfXT73lmj/UprasZWlCw1xOrruzmDsMKvnZUQD1aWrHsgWjDrbf4mgoVnh2tSbA0
Xhxa/ZrnP4IJEABU9iVANFhYIB2gm7dsqn2DWek3KiMnvbZHqH2PFg9jfF3ng++AKmqGhpYiiuSM
WWFUkyAtuswXw7j+agppYQ9NXt+lcTvcl2I03fUo6jvAKSR20BPpkILt28cfzF6yslbeRzx/EgBB
0KRJilF/AVcgqCt7gFCQRixoF5bRwzToAacDesK2Xkacy9/NBDeSxWkK2CMwr2Zo5lTzohXtiSzL
cxjPvdPNknEnqE33uAy48kWgJiyJQIlVXdKKWFqjDFuoV1cO7aVvenWYfnRpEmyjOWqtuBhCn0yF
aSVNPN+pmJm3+5l0G1IvxCL13LlamUnHOQjA+JKrg5MLtI2DYaV0tGKBmG4liPpGBxShxAGRi8fb
4XbtEBp4ruiGjBCknmB1Z5dWLCaLGZhj5gezbhV9Z+XZy20La/tCorAuSZJN4OPYRkcBel88dfTM
75wUEFm3iVwCTBom+ZGSHurIEb9DwtSp7j8Sazj8DWgg/YDMB6b4XNzJuoZ4z/rY5R2miCL8gGyL
B6/8NQPReGyHL0BWLK/8QbrrG0y6MMe8VfKqbaNZNjNfKPrjpH1P5dGS1Eei7pUMGXcvWSRUOaDL
lc94YZOJc/pSj4ZU4dldDJk7VKkl8lSlr1OAC69OX/lsozQzQU9axCL2QvyRi8aHMoiY3E+qPWSv
eB2Rlez+0hoTS6RaJ4YA/ni/epcbC4ARMDE9Dtb4ofVUcNnFCPjG2P8LiiQE8POFPF3YZ26KM5IP
UwmQnSIrOE1kv+WPIxB4OTTT5HcNYnu56fGQ19ep46VVpkWST2RAP7+K/EUHpW1sRziPCgcPcQ2u
ZFyje+jMtUlP684osabGJ1VCx2Dpc7dRDpSlb4IMwbzhIQp5XtH/f2awB31AlAVZ6Jt5agJEPaD7
nuuFI8ucnJGz+0+o2TNDstKo8SwluQ9iizfBSH4sevt0O4rxTDDljhSSu9M8lsBiGsthGbqdukzc
iSBOoDqxwJ35EYSJmCYiNt9og9TTqe3hLTx0kCdsfOEoc+49Tphiwf5R2BSYasGey/RqP1cqYMuR
s4h+1/aWMFaWFMS+WOTO7XXkhBGWObrqJ21RJnrfdPm7WtQPYy5ElhaEe7kT/kWRCudKA5chylQY
CGFffeA5LMsKqGK/pK+JArIbsS1mdo+r1C6heMHb8StvMxg08KLAf4gj7NssAAV8NfV4vbSNtaDN
Wnjm07ADhZwre9Nh5qp8rG7LM3tM7oK0oNQHRYj8cXloTHUz/oe061qOG0m2X4QIoOBfYRvNZjed
SFEvCFl47/H19xR1dwQVsV0rzShiXhSh7CpkZqU9Z+BxLex+sI0ExjVFZRMpQg0JvUIOcajbmQIW
M8105iTn4czuOgw0wWkmhLlRViUHsNC3ZYbbKz8uttJaklN6grsqtxikN5GWDUHry+Yz96vty1Ww
rUDH6rC++Luj0iMF8/s15BIVpPPgS8F3iw2kXhL4G131B4ITGyMpE6djtvvxsP33H7FMoNDKWSlV
PcSK+mRlxmFteTARe6kAUEx+iWDiAm0RFrVOIaJ3qEdJvbE/gxDBahzitQ8iXH4rW2rlhVzotuuH
w/js73c6LaOe6h0k1/ohNiK77EfruivZk4B/FzUk7LNgNoPRzEYoU4yro1MTCjHgJdaCWHq2vF4X
sqf+sqjIsoqSi4Ls+PdjVEXarUuFysciVxZu0wkR6euVAhDfhvOK7TnkrSjGloW2alWlh7OSxrTx
yqKwCwE2QLC7jH0kEfF/R/Hvx77kXOROLR/T1ISuG2CTUXk3sb2G05pGDbLWzp1cCsgel2iCy/50
yo+5Dfju63f6vk+CSERGFc7QCWqcJjvEI8k5CDla6MZ0NC2gGAE4WAEQLEBvjjzb3lUSDZ12bGni
K7JLemumKsmgxIkvCxexeBAxUnD9MHu+A52WfwTQH7B5s6HirVpEBc7SPajGcY1RzRTz4LqQ/S+0
kUJ/xUZKXVR10SKv9hd/9lSv89sv0r0G9kwQFTm8yGBX5zfC6N9vhMVtr7XoS+BIgAE0zY+lCILZ
UXcSmVur4N0e43nNtquUcEgKfy0qTPEfhfHD3HDWeKgbZdO/7Rdi3Ow0zlI/RjiOCQx1dQaPDpHt
9m6VQb3UvqbcbYzdM+mAGcRQiSEh5fz9+oQsn8gETFA/r29V9QCeOPDZc870ft2NmpAO7g8RRoR+
OePYkXxpI8jsweQMOormSIFcy9rNJMe4/GSwHm4qEIXrVhhZ3CrX+6bBb8LZIG5NQ3D8yVnio3vQ
W2LT3oA5t7ckc01seVU+NUU+W5oSf2kXQmx0E16GsHis0+VuLpdzA1CgqC6+aqlgjQJvgWLX4LET
ItK6Lh4FRqNkOe6B4IGL6aUHTc+sROw5Fr+bnKI+jRdBQ0v53aphP4WkKxWY/FLb4mKtpyayGrtq
0P+UbxvVFT4tFx08urWf8vgzdh90hbYwsFqOF4l1nWZfmrUk5TjeYNWBAkaoUbci5QUEWJVFcWeX
gxoexujIXbAkO2a0lcyYUdbLlS5JUGvzsX4CbqetvQJQGwiaWMnjsmfsfcWtMEa9jVyviNAgowv7
xDbITWTygq89K91IMJj4ZM6wIFBJ8DzlOltxHeTZoy5zimt7jhTtXayHo5GBp47x2lkuaKGAsShf
1oF30o25M63DWTNzt16XD3/xRADNFYVuGWGsxJZfUfmqSzD5Uo+gLRalKQOQyaN8VO3xQ8StdO85
1a00qi2bN0LFjr24DHPkpzMwD3pFvowSiCHy8i4ufb3pTy2PPm83t9qKZOI9pY+msipa2ivBwlKC
wnpm91Z16k5w50BZ+yuNxzOIQQraGXmXPephOUeYdadhEZZjCAqWo0WegJzitcCvvPCKQHvx31Yc
E0lEdLtj7fEB0TwFyceSrMs5xxLiD2OVQ7sIw2+iOMiHOp6nC+rDfz48IlEACCACU2RehR1eaZtF
HyMN0w+afm7EC4F3FqLvHCWl34h9i7dCGCeS962mDBO+oXjfO+2TZnffY6dK0fUdniiYVMF11rsS
FaC4AB8Oaey792COAJmdVjQDEm3RzTEzCD9Ni17iqffRZH+6fsQ9v6JDTfFA6IDSYPfQs1Q2p0Lq
QaYgZ4HSkVej6n9Uis6p5u11DpE3/pLDBGnYkcAGgTpQa8DGuWmFhfUseN7sERtjTqnXH8hjMYEf
mjKsZ6JlFNYPnoXIeyq7/RHMYyu1Alo6aZP4cbRi2KheVWyQzevoziRdXSyMY3FanUCWWE+zVXaJ
5BRmj7KW1ml2Uo+zXdLdXz3UFU9pWtVJSdncaaY434VL9DHTddmFxT+JWig7URkLrjZpoHIvu/Sx
I7rkK1UOWlgyR5ZpzKItA5SrRUZtrXUzWLmugVOwGxo3By8OFiqH0VW7BnsCpFAWe5CX+YMWGtrj
dQXYCc0AygZEeMwQYUEB4IS/u8YSvOpyKCObEv3wtnuen4r7GKj+1Wk8ih4dbhAdipnK67+9Vzwq
VoXvBzaSisGA38XqLTEGtDlSH3v+ANWqPmttVMCE/3iJBDA3WzmM4iVCI6CXlaZ+HQ+uOCz2JCn2
9St8/25ChCxj7dYAmpTKBrfmSgrspg6pn4W5Q+agF3FlYdA0L9fl7F7ZLzlsHCuFhpA1Q5/6fYsx
RbH3hK7+VrfC83Ux78NlNNgkrCFixB0hG3ucURuMbhDm1J9CoLwmkaVMvZcOntQBoWiQOFW0vUMR
FeGpiXcCbo/RgwHDN2U96VA/dE6V5KsuvABFm/OFeEIYJUiVvKiHMUp9tJnBMajAiluSfhdj48Nf
3N3mNIyHIYYRoeCB0yTZcV5GRx0ke60yKzYmq1qk4Lq0nTwbnwrzD9heR7lAZ8PrUWkHzMaVKbz3
cML6rWw3UXTfj5VXVi9yn4tWaGInO23dLsHAQhy5xMh4VTv2cjGliryRUr4oGMjACv3vljxBjfRe
lTSvnxe7Ew5mdc5X7qQuG2KzUpibBQNrjcnEkADsR/jaP+WU5uB1PlYBLY239vKiPfzh5bISmcc/
lhvQG2EaA2sPFO0Y8AjA/pR9yoHNx1Z+N+DDSmNSCFEt67VbRQ1QKaWLceMXLLI4WtS6hiC5Ylw7
QzLcxUkSjO100xnoKCoryhDh3ZBgRSqSkT2voFRL1rCygEf3nNOHpW6wsIScnKN3nC9uMskIAlCx
a2X81niOLmIb+b2c3RVa7XG+AP13tuEXcycmU5pIiZKHBlk1oBQnh/pCwcMXlN3G247jhN7lqawk
5hFUklbHwDNORFtZs2cA3Kizq1vTpvV0cEtg+IYXjbzLy1mZNBTc5CTdokp9teB0k91XVn43P4LS
21VR9LmNn4sn2U6PKVCCuYzJXMFM5E7iBZSSOhR79ChnCCVmwT7nhfIxDafSjTzDFQ88YNt3VVT2
uFSpNscV0hwrCiukxkFxpvkeJZ5BRfB/YQ6iV3dNcRiXZIxKvERUVg+0KvIMoPLDeIgo0Y3dfuJT
6L7hu1+TxzqnEZXq/s1VQH1QfaTk7J80pzrJDzWw5yU7PaDQEaQniTeSx3GLJuOkwCXZkTEigEXN
DNj9aY7+MEFgPxvjl9oeDd5uWTRvReKMzSxLHz6vJTfvue5S8IL+rh3yoqb1NMIYYHxvTDbgDLsU
9nI3gj8c2P3H4YVXa99hKds+XCrbLImmqA4TAUbfuaGvuI0P6jVvsYHKaKfovXYf5hsTbFMUup9Y
rT/78lFyCzTXzKARLd4z+m4Y7/ebVkXGByVlkUs1/ZSUdxVQ8I7u/QRdBVugR6lYusCwVDt1hYBX
rLiuRahD/n77MynncZwW4hXF1ylyZbWxOK6c930Zn1MNk9InGQ4XfsC8mPJcXirQeMm3gIPGhMz6
ufHS++qFI5Tq5n83y3fJbVlMBlkEuAH5sScWMjEQykoO/N0NeV3vRQ+00+gbHfG+gGWPRyT2rgDE
fk/GCU3j0o8zpsq98JPhrycasWT2eCQfZWwvlz73PaH6ce20jBOKh65b6xAmRGeBohvpUPmz1Vvp
mTjilz9N39jDMX7H7FNxmVW4hVzrUY+Mg25C7p5LDucT8g7FuB/s7HThCuBMhAA/68cgQveqgOLO
AhGLkybwPhm7pbGaQxcVCv1kt/Gd6VUPQFd0dVs+5p3VHv+HAVz6Ta58s7dHc/Mo9sBKTYoOZtF/
TJ+A8+KtQe4Zd+FBC8Zj9FQ9xTfVpfvCW+nlWONbXrERu3Zi2mICUvPM+TFNJwu1n2X8cf3TcXzK
211vZJBlHfNQg4wlDaT1azZwrJuaz7WrYzyKkqR6qKQr8WJyUrPGi0ssWVYythJ7jlq8WzpllP0t
etwcZVpSMY+x4oCHQrgo597T7sN7qCPlAv8SgcJ5dRdPxjZZ/qJYQCdwKVEIZoY4v4MTQiGlwpVs
fkcmzXUeL/gddO5dOuWX/lAEmkdu+NHpuzFj9syMN1GHoVoJSUSvmws0BJ+wEuaMhWlN6mINUfE4
hvk9ZvO9RRcOYr84i3SqAWFeZ0ejxKhsknhdVHt1lPsAYrHIahwEpXOVWTl1oXCeQkQrC6AUBsW0
etO0MzW3+9rwQ3DlmJF0g7kF3xArzg2+K0Oyp2LcVjbVyqxRxdc+4QbxFESuEoR3WqBYmrW6p8it
X7RTFVTOcoPqx+JPPPAvTqz4jg+h6UchlmL6E25pKkue1ZvIxcjXKUZ60zmTMzzlB0zQObxHnuNr
2JHYisQR+p8wGF06ZcJzRz+BbgRFje5E33IQDN+VFZmbZvs7daeUgprSaMYb3NER0OKRwUZigocx
/kxDuh7AqnrQHK57Hd71suXMeDDXvEzebCS8p+zxuUfpZ5PbHMwkKuw0PYQvxQUM9rwckne/8u/W
OQyagP8gmfjtqblR/NCndIyNrz+AXSt9Rl05sTCh4o+8JOBtYvSKLySsL+wLMD5kiGRNME05xJUv
7cnAhuHsaEjuKAKoek/B2jEXZmX+aK8/sCbzIH9u7/l9KI5ffnOmWycVoSAVgzfRM8TXJkzttQEy
cy3bVSJzrJnzirFztCiGChQUUPOkZbnX1FNU1o9JpLa82JV+uHe3i1VpwLJhRRR7bL9/WEEJm1nQ
EIO0CMpX6jRm9GRGO6EMMHbp/+ns+pvp/JLH8naXaZPKYioRryfJfbx8HcfGXUV0H1TOTO3uBW4E
MfUVYNG15pCipiYU1YkM0nOjgwK9iznYgLuGsRFDY7yNRpiJkKchEJ49s52e1qG9i0iE+V25u40F
4QCQVR4VFO9cjCXKZtJOhWEQj1T9YQjNB0XIHLMxv133NbvpxeZcjNVlJJVXIxKJl9ZPSnSZsxIz
R34oDjeCPrlmnttSFjnXZe6b+kYoPfvmMvV4yqsSLXy6ThlIkWNeyD2iVSwAGPcERSswbTtiaqVf
Vh/4QfJtEYhfKT+zEAyH2L/+Y3j3zMQjo5FgFJGGYEn5Yw2JTdTYViTudgXvnql+bY7ctOmUxQW8
m/TVODZHOmmeOvp5tGc3Po8WrRC8pcWvGCLiOXXeEZmAwWzkUQeonPZGp1Ve0stc4ZmebbpZodqx
G9qGPVWcj7zrQjffmHE4ubbMoLuFXTbtdFb71l0wpTTM7XNVCRwd5tgmy+i9dFg5FBucb4WLHkCq
G9e1l6yn2byUCucy6V1d8aPspJleTrUxAnDCE/L8lEWyG9bzQQrBNgtUQDVGuzNZH69r6H4YYqiy
iv6IRttZv+tO31R6kQkNRXdPNKt4mPwGfJ75SwSspjPaJH52mTBWXFy49c790/6SzGiOLI9RVCWq
5pUnA7uxyjF+7cGiU4C/EFP93hBMozV/Kjw+JdV+gXdzaEZ/MGavZhntJTSLa/iCpR8St7DJnZqD
D4EC29d+fqRl3uuXTf3d++/7z4nZAFPOgDI7FXBN2VpYvT5YVc9LxfZToF9HY8PKsSpBj0xvVbXI
sQ8w++tEt6pPkyA9uH6cfdP/dRzm2QKy6IQSx4Rnf2jDu2gJBbdSFPWxG3Tp43VR7xp5P5/8X7KY
F2vBRH+8UDMEDD9iZerGxxvVpcM7gsPtbPE+FP37jUMNwT5YqzRGLn5ofnUe7vPYCtEmtMhHIOs9
9BjA4r2V+9XNzYejt72ROWAyt2xogbdx62AGM+HkSk7uVd8L0LPpvuQiY/6gHtMbmhVcv13eh2Se
qURY2jIM4QMqobNVY7AU8IQUHU83eWIYVzMOszAOYCgAAi3QCpNjgy19Q/nw787CeBUNMyrxKOAa
V0xL5Ig0pGMlPl+Xsf/8/FJGxn3khVIp64J4V8grEK5G00Mhjl5SS4+LPHvXZfEMmh1q6MHKMUdi
JXpKKg0ATY3PUd4fhWHCeoQRnqo6OU5Nc9H06TGvzCCeManD+Qm7NUZMxlI4ARObv/TDblTTMEqs
MmMmEv0wWh/O3PhRsJevitf78Qce1Tq9vPdO8pcwRhmLXOlr3RxQc1ZWOagHEcRWna+mLdgzwcFu
jwuWfuNqCTpR4tz1vtn/Es0oaF2ZiWR08J2VCfge4KVE3HbUfgUVm7UmBUxRgBLx+12CTg1bhwOM
oPkRPVACUsHWXfU+vMj2iKI3r4eze6Rf4thOtL4aFYGyEq8ac4vEZ6F+uK4cu59rI4BJkUpA39Qr
rWKKi3wSAP/V1qU7TuEDSqh2peRuEmaHCjx818XuPwgbuczjo+gKWbsUT3gbJnb2nJFbEJ5YE/CC
lkCYL6DUIMarqt6QkgtuvOvHNqKZtwh8lnKHth9tDy/2igrKekMbYqbdeZTOdULtRH7lHJcnk3mR
MilKzaaB2swf4zvill7qtYf1YNoaukNJbaX3ZsADTXyLR96Z4uagjN3HwPPoZxUHlUGdLViYtbwl
oEOWRAsbkKgHzm7pipgDtEBA7eZ2V1icU9ObvPYDGF+gVkOTpD1OPXqhn9wMPpoND+UB5Uev/27e
8TpEuxHp5rys/St5B+AU+mEVV8m+Tl0PAkmsYnSFPTaeOIac8/GMk3mrjHwqsniBPEHDiKUBUir9
+7+8QcbdiOscFw09kvw4uM05O6Jt6yV+laCY2/qRQzjugOPf3tG9Sjo2R4wWn8y41fz6iQZq6lm9
X23Z1g4Jl+Xmul0AEu13d0rSsmmEDueLG5C7Pg3pwyR94NzhngwiEhUDjBSkmp2kzpMag9wmmr90
9iWurdKR9CNmV58US7IFwy5dTQlye+XtjytU31j13wpm9ENFh2iUi4rm1vVTCAYx3ZnoHi1gN5KH
+YTJwxbQIrfmR8NHq+U03fcfKcf01/SOUo/FTgZQjPk4vBanNrfShwhlzog4DXqDio2dKfHr5Oiu
1GLtLHVN54+JSmnMDlhvIMgAGxc7LvReN2FDKHSAacYuqxeWz1H3GSQBrpR9TExfkRZrKY8LgGLi
W5JzoOT2PxeWZCERy4jsimBnlPIUYxbVq8hTsrZOPLS2hnHq61qx6xwBh/ePGMYjy1GVjgoVo/j5
Xf9NPsTe9CF2vsr34cfOMSxAqvqJYeV2DWJWnqfinZG5WmHJBUWQU9kDg6o/htHnbApv6nTkTKXv
igHIOCargf73bnC3poCGFe0G5WCWy/pPdestKw+ydjcbB2AN3UHD93oH3TUpgiELpJeQ+YwOHULA
AxOjddc5oocKhJ3bxWPCrz+QPevaiGU+oJKaZdzr+IDZM0jelg+NL9hiEJ+Jhw0igfua7gVKxACS
ALALQC7HJua5AkTlDp0t6EsbdH7mtwCCINwxsr03ZSuGnnpjdOuiqJkWj5JnpGC1RsbQrLxna7dm
BDZAQ4Ne4PlnDVtJtaWQUyDQKsD7QzZwWbWjoFviZBffwxPtIKX3aeaKq9OOgfztuuG9wz2hbkUG
mhxCPBNZB4vlXLVFofU1iKdpKaB7aIAplyAMEr0Ig641BhF54Ox7VrAVyEQhc1+NKh5RpMfh4Nb9
Y4KYACDPHIfCk8IEH3pjJvlQU65y0rkkaz2xEy6IRvzr18cTw7wpJBQr7D734APVAo0cw1W0dGC4
/DshTNRhRIYcNmmExRWNWH1HLHm9GF1s/yspLDgbNKMoNR1STNLbYOstANK2lJzXhH5c9g3efHyd
CTDATz32qxZjhNj4FgvnecToQhdbqvn93x2GsVsxy7NhnnEYIpbWWN6bKcBCM06Bec85bA/DZC4t
hndA5w0dy6X0ViiU5zkXP14/x+6c9lYG/Q0bBxTFPRxGi4O0oEGNPvcn4oIO0A0dDLS+UpdOt7Wi
O9kunPJ2AHYtRyu4P4BawOYHNKI4LfGML4bWWRDaqNg/AY86oCGR4Hbeag8nPNqB7C9OjzVD3hAK
x8B0xlto/VBP6YTzN1Plh8Rf1AzFroljYbwvyXiLrDGaSQkhBexXTrwGdc+DM+ZJYByFUMDzjxPc
rCiMj8uQfmpnndP35Ilg3EQG6vc0pFc19o10XBSS2ErUGRyl301JNhrJrgbneqOkSoktgDSYgQEm
32T+jNWtty1TLNLWf/NpJIDeAMcEaydsSlJkazmmaaZ78DOXpIi/VFh7u25kuzq2EcE6C2KASABw
T0hUCbDoBjsujsTg4YjwpDDeIm+k2RSkVPcSoNJ28bciAsl8o/zNu7c5C1WSjblWQkPUUYOUGNx1
KOw1dj7k50Q1OWqwO7AFYNh/vgs97kZQrJnLkHX4Lr2XE2tRreihcTU/DjRf8og7Pc8nsFA42Qe0
nezVrs/KR8UjVnPS7cmbkDYDMoPOiPw5VetbRLP5ZYzLMKM607UQV9D04OzVpfSoFeOH6yqzW0fe
Hp/xGItoAANTghWUpzaQrMQdQYuiWcuJH4Puvpmb8zCuQxVTZW4XqGcSPgJj8yAY5zmJLVnnciBR
RX/3Om8kMR6Ebk4uQ6iKiAU1n06eVL4W9ABOKNEuMTjTIHsR/OYG2eFX7CJXq5LhM6VBH0hYCZk8
ygbEgzLmiWEiDjJVJJurkkbX0UH+n8XsVlC3x2GcSBzKUlFjbxzHGcFwlHv9i3zu3fyBHEJ3fOWo
396q0lYa40y6UAW8B9Xx2dOOtTceBthUaBEMlnMkcXTiLX/Y2PkkAdtGxZ+3+8vc6D5GOvlM0wPR
yj+IPEzifS8JJFRVAVvpO6zlWU+reMwQbpD0SFCSGdEmzEaO6u1b1D9C2FAXiWolyAuEFHFW+ksR
xYEe1Yu/DC1x5zqRPc4l7j7NKnAs8FkUCVhSvzvLFtkXiGSQRtLVDwCMzQJiON3GFK87aZi9/Juo
SQWQPCCdsOUK2OHf5QFxI8EoAkjmZylssPxOvAGMRuWi/rh+sL1zbeSwNqxjtRW4iCs4WvL8Th6F
HMu7vB3X3dLQVghjwWvbSmudgtVx/EjHoJODemhP6V3hhgHFqxbuQ0/39efyrJzSI2/Mck8fVWKY
QJOXQHbEDnQk1ZSaUBCEH+oMAI/msw6eDdBkDpw4myeHcfLFPMlzDqhvT8wyp8gXL1K/1wD2u/69
dmsN6LSCwgN6oegs5GMspCFyPE301NjKA+OoH3KnP+ifhhrsXnb/RceoSOmmnyTAW/AYo3dLDVvh
TGySVV09yzmEp0EdrE59UbDuQAeqVjt67TAYwzOD3VgV8JZEBe4LJS1hVKftCqMpwM7iYWjtnrp/
wSZBcqJg0dg5DO3l4fr9UrtiH9CtPOYRGCBP7hq45dGLDiXcskxXDrmAuHtmByheeiTUjd5NiGJ4
g6RRgTctK43XOFHcMam/XD8JjV/Yk2xEvBsKXQt50CktYL/evFGhdLcgArd6ci8kvHniNzdxTRjz
mfpa1qZOy0FwlxaOlLxNZ9llGVoY1gRPu27rw9dML5x0nNzrx9zVkO05mS+2FiJg1lV6lc/xHTiQ
D/0h9LBhYWNHxo88Hj8KVx7zcA+xrGdRXPwkQhw6q/PBA4NN2Mmp7obY+h/wvfc8y/aEjNUZkdlj
RB0npIQYJkJybPc1lnYHeCB3dckhuXSgFua8sBwNVemP2kQNg1hE3bigPJtXCBSKyI54qMZ7prY9
Fn3jNxK0QS1CzNrCXbWLLafSZz0fIgzAtJmltIkjh90JQ2mXzGxXTs1vN/bfimZi/wbgBqqw4BvO
tfBSIjpenMYQLaKcR6yToJB2UNTj0ndOEXE6CDyrZF6JaCTl0NBvmfYysDLQ95G/D/GnSjrNKY+B
l6c3TAwRinNd9SISPF3ILHX5ZtSdPY/BdfvjCGHnQacopbVgWH6bYvE9Lw9yTohlLqJ7XQ7n4jTG
w0h4BrAisqDhSMLXbgJtiHgvSiYYNRt75rXqeIdifEpbwmOnsoF2CyhRmjB+NPqgj/8U1J6muRst
1BhPsohps04tDEDXPlfyyVi/Xr8yqktXnLLG+I0VwKR5veLTSHEeaPViTcnZXB6z8DKYvatUvMh/
d2RveyB6rRuLTus67olCXWNrJZ/1r915OYu360Fz1NpOz3R33zwqhyZosR3Nm5/lOCyNcSdRYXQp
ySE8rhTgEQnTaHdGy/EcPMVgHEdUj3lWDtDCScFucJXbsXlj8igzd/fMt/fIOAkQBoqjHuPpbj/m
Qf+VNgHXgM7pJ3boLN9BUYRmtop5dkoX2doYZvKqk+ADdi8CwfDfjExtfw3jRkp90sKuhssS2jS3
Bj2G0wLI+HVd5Vwsm9DN5WhMIiI9r50W24wroG6Odj7xSni7EezmMGz7Qh9nY46p508D8mM6pxgH
BgG615xmt7f7W/5eJM8odMaXgDGkXCId16c+tgSrVuohf6RCB2cB4UNAlxJApeXxIQypwl8xf5Zp
Sl5rzAqtOCpQCz1jJHZUPS6q7oMG0P13H49xNNmcmALKrZA0RN4A2r0uEX2154V6HAvXGfcyh+06
jR38mWBoyODMAYsUmOK7fpbdMtBWQ1g/MuVKWmeQ8nMrfvJjwCKatyApoNAqnCIsVxrjUMYuLhWw
h1N9rJ8KwJ3WbnjBTLVd25HDo6Hmxa4641jCBVQC+QxpMQhqnqMDcE5ewJ85oQnUPDVe8shLvnmf
jPEdRidnOVY4aO0flLvSmMS2ms8c38G7RLahMQxlq9c6jkW5yauHEgGyEigXEx4xirlEUBxXZTCR
yNS1mSyuVNsN4wXZwAmMm5GVVn/KNMmEBwbjOMqVKCWJoIih1vuh8lA2mbMY99fVnXcYJgaJQhCY
tAY+kFJ/b4bLEH6Qsrt/J4LxDiaIHZe+R9Gg0IgzJvJoI89/7QVN5zzOPFfLzmV3INWp1Bzv5ghA
JtHtT91DdBBXq7gv/MbRj1nrdKf00N4TgEL0Fjc13L9MkNNi81MFQSJjzLkmF4u2QP5kk2PykNw0
dmFTSKju1AURgFgihwcCs29gYOwEoKAJVERG5FAmiaZWEfG0tg0yrbJR7fo7j/hLBuM1ynJaIlGH
DLrOKjmSpRdYZwWXO02wL7zpEt6JGJcRhmWsiXOMrfNkABHZjUQ+XtfH/5L9/XMedgZclPsxleMI
81UFVktqYGjVB61xZheUKce/2XHCAMl/PhALSWbkoZjLCWjjzQE0UsBHPkRR8Xz9RPQjv3/pf8lg
PEWWLzoAYkPJW1H9lsTnOa0dVcmcvq/8RpU47nZfy39JY1yGMc8FReyVvFY+DctRNV7ySeTonLLX
HtleG+M0yrSQ1WSqdQ8D9A6mOuNvymdMVmGEk6IrTU/4WHZ0vzraUQEeLPZorf5mxt46UAMka8XO
OqbJ7qcQk9jrh+ISYVPJqm/z29jlpR3/JaL8dR30ujZJj7GEwA2P8IHli+QtmL3/z6+8n5/jA9DK
uGtzuzXg7eWwIUpUhIss4nJ64BPJitsHILtCFRgA+U+TJ3rzsQt6RCu8s1JDv6ZnjLOp1kWTUoGW
FI3lbsnr52UVnEhBDX8oz0slaE6Z86YHdqcht4dlvM/cNhVRDNwvHW9rn+Zv7bfSWw/6uXOiOwG5
SNBG9v/CAkCt5tppGUcE3kSzkBO4iZ9sVblnnkkwoMVJDs2L4F03Yc4xNRbPbKz6eVZrWFVjdm45
126xKlYJYFNdeF3RaTdAVarrFSCBSRCLot804PjVc0dSG9esX8Je45jgrpnjDSOSBKxak200RAJA
uuMR916tugni7vGxMsPTPIS8AaV9C9pIYmxdjTOx0dS3L5yc5dXrvyUYj6KNDH04YSQJwE08mdRC
3n3bjUjGaM1WqaqugwUJLbgrtXKy0il2hJV8rCJp4H3bXWe2kcbYa7pSTlFBgGGS8kei9uDWzrE+
mbemla/qBdQumdW1IDoY1OSHaGAZ9rpy7drtRj5jt2mxqEnYC2BIUitb7wAnNt9lrerVnerpMlC/
xprzRuy/sRuRjNU2dbKEa40LJkA1qT00+lCRx4g96uN/F3ZtZDGGqkhpJJVIAJCxTS4tldSxVWGx
gy4DLc5wN6FxavPe9f1c6pdUtvAJyk2QVCvQWhAZjxaFjZkPNKsXAaJPcVNsXqjH0Vm2AloYqRr1
1EwS5PNN9KgQjAaVNwuX8ofe1xXj0Khj3LxocY0BrVmGIIqi2vjtgWKoigfeDe5GLZsLZOIIKcrq
AaPDcOyj5pCxOoNvNuh7pbRWdTkkocDLE3kXyPiZLs/mNMcqhJcqqyfUo61UAmpMo6PE3dN1i+Od
jfEvKgxuVt6cZ5dZrfi1Vl9D4yT3nxMu2Nh+721zj4x3mbDA9TPCFLrKM6Ae5FbsP2Hm05Hl1J6r
QMWGtsCDpeI8DxrjU5Z2aVszQSwgSirAog8lEfwk5+5C8MQwfiTsp1JvQth256Z3yw/yrJ7IbGf3
mFzF6GyMOjNQGX0eVQXPfbG82pMhdXJFjXsCcBqxY7Czgg0IS+cZd++Cat0Va2Mrn5Oal2oHQlgM
hxGALcXhWVrwFl3XR47qs2XPcFL1xUSVxJPayYpEZKWktIrknGJA57oknjqy9c6uEEOtGiBKPCIw
v1DvMQW1b3JT392xEooV/v8RClvg7BUNlZ8YkqAbT+QzXXwAuf09pT8GDTe4bJNvKupo00vxhT+j
yLtRxpkIjYremgHFBP+Fk6G/oYeplSfiqdF/XL9Rjjtmy55qorchBoJpidA4yi/9AchvN+mRl3fv
Qlpvr5PxI4DmMarm55Ntmpb5VfUkTFvQ4cFmsPPPdH8r9QtOAZRj3ywgfVqhDYt0FYerR8yfF7nX
xvX9muSfr1/ivlrK2B40Qf4CDk7GX5WTsshjRS2geMrExFPMBXwe3w1yV2RnUfnR99izCg/Xpe6e
TjZMEdwsGGFhV+9qbSBxt4gYo23Q0Yi+a5VoRe3MMzn6Ur5zIRsxjC6aHbBAwhFisO9hA0TOKYGE
nAC6bXKWAKDg/vVTEZ48euxNgNB0Y9EVEfkZIHS+4C6uYncfpNTOv6zY+9PRmIoP5EarHOEJm4YR
rBDE2pxj70a1CgbKcb8K/sd8USUcpRJzNGjiR+udFlUYVW76wBCS1dJi1bCaHk0xs+O1w/bfho1c
5knSSY01LHNBXfa2fRr87LZ1q6fKES1+84ge4d2H3YhiIltt7pa4NAcMQo9KZ41icU7yrrSjafDa
tXLFNubE7dcFQm9//7JrPfTy2MyoVoXq67pKpzRBh7EcnMlsX0ACxqk+7759/5zPZFcDOrNc47GG
OAw2IpOFtzbd67rKk8DEskVnxkBjkJDoNWAkaatOszRN+35dyH5BZnMOJpTVawmoXxgRxUukHKXH
0SnOHW3Seqo7YiKvOBnA6z9k/0fadS1HbmTLL0IEPAqvsO3YTTO0L4gZcgbee3z9zeLuFbuLUNeu
VqEHKUah01U4ro7JfODxefA+F2P4eSTPAakh1+waSw4NS2t9Er+H4lOwjJzllFUoVBAy/tve4EIv
dUMSCi3pQ8wRm5ve1QmlYXImC+xhWHkM3egXBcunSFGBre4p2png8ODj1oskZz+BCVFTOnWLRE2+
twm2jOsdhXPKwPNgfiICNTfpO8ptHJuQebdM//zM3UUzyZpag8HH2Br/kc+WiSFt4va7+kmw8BSj
zXhXvVWtxRZ+106OmJllGLixKNqjwO3Hr+YDZ5fA+B8lbxaj7PFzkq3i9T6dHK+3/Lnx6+4VAC2X
p266KNabji61DrS9leZeaszHQSIPhlnZsSTv9I435MOx1s8gfnbT4RyTECys8HfI7Mf+pua9yxSq
pH/vUc1P534mIY4rUqUB5p2xDAzoHuAxO8VL91JnVr1JDsXWhFIHjn7QncpVdimWdxs3dgUb/3bf
Oqaf7Gk9N3b+I3Bv3vEZZxWVvVjI4/jZei6tBoRxm9YHNdDWvIM2AaDiP9Amzmf+LHOcXcgUy4ko
JXAhJHxRYnkz1SnS2E0NMhhJOCbdP5roPXMjn9XAM4FZKldLM0N9VV9B4T47kY94q1vFfQIM7MCu
ecUv3qUybkuWBLkCUBqecsodkf4Yw/8Wwz591tl5xi4JUoPGsKCsKiDYKU4wx4/XAwzvIzEeKFEG
kiw9XG/awLNEIPxJcsDyyvoW6LV2IY7ga5y0X/+bUMbPCAaoQqQaoTM2CydMl8iaZvPQRtWuygMn
TFD0ahLOW4f3sRinIyZgZlaoBURBinrz7GdKz8sbV12ApotERNPUAOzUpWOLiRyrKYh1PU06qONN
Id0NhEdfvFrxPZNBz3mmFGI8GG3XwqrmneRVHhZfAdJDOQh42z2rF3YmiNHuqlP7Xsto5tH8bsbH
3ORo93rIPRPAhFz0syVjAr+jN7ybhwjIlDTsB1tMjQB8PEZ9lRY7C26xc728eiaXUfmlNokJsBTa
yw8oudINgpC6bZ16m6N2B0peHoTIapQ/E8ioO1ZIsg4D+7BjRWzdPix/9rLq10X/qmWLL4sZb5zp
exwnlGRZA4MieJxBEnGpI9i8mVPQSsK+NKweyomXT6ldRh8yGDx79T2R/SR/v27S37XlUiRzqYA5
GDtSdMRTl+QjMU1XFmuOq1opI1zKYO4xBGy8jCBLvOk9ye38XttETlBZU2KrAAgKb8dt0FmgOzY+
rp/tu1lfymVcR1qqRJF1yB1T0w9VddcY9b1u1gvn2bnSrroQ9FmWOrPtch7zRlEH4rV/AF5i57tw
F9uI0T6WaD836HlpL+dksnSpKHUwySFZIDDPnzuAM+M2o/H1+u191/7LQzGpx6Di/dwGkCGoP0m9
rYc7dXnXJKtNX64LWnEol5IY96vXRp4UeUvQGcKapafbIBwUVWvax3Z9qL2utOuH4Jm/UccVzPjk
GExJJC2gIOJO8whxp3ITadsckwIEFYrmbXkTMdWCdxv2ZnlZD8fwWISYWESzwzTo9SriDWCaNnq8
cAgU1rXEABwlOLLxN2PbiRrL5RL0xOujabDUehTtVMpaNzNVXpXgU+Mus2j6Db9kMTZu9vLQxD2O
A84CVCXfJlS33NRFxpov1vxW+0pu1U5MYeJsbORXmFvu7QL0glw8x7/5ql8/hTF7XSkTJaxHWKMb
HlVMg2jPC3C+wJykgsmoOkqTlb3xKzOc22ZHDrG8oix9VxJP7w6l+GIqd6HAKY3+jaP562jsoCGJ
lKgG5Bn5HPMYDnQlmYIXA778FEBjkzf1/rptrmvpl0DGCQBpZZmqtiZeUpuW0nbWIA2cx/TfhIcv
GYz5j2baylry+b2aQ3usvGkPqDCM2GLZZovtgIO4V7jrafR/ekVfCWP6DWljjKLiJlsMfBUf0Xvi
CHbj9of6gzJa8CoGK/WgC/tgBxENKQClSA8fp5zKn8u7AkaRyEt+ZYmd+q0j2aFtYFJvg8kNTuLJ
+4JMTiGFig6kIQhuytFqk8d04I2FcLWS8TMkDVoUXvEBR3t08Y5GCTT325fJBc+mn3rjhpeYrZSb
L2+T8TbalJpSUUKidhqflE33Q3Wzzg73dEqk26V+Zy272dHs1IlEoFFnu/mXfhQ5+3Arw6WXv4Jx
NHOopjAO/IrOGZzx53LS/fx+aJ3WShyiourTe8l9il333sKcKx9E4jNGXFFidmyxLQzgVoK/F1S9
1uwHdx2GXLF+CEBJATQO7TGyC8w92Cg3xlb8Wt1JvtBgS5auFggcNeN4v29DjWY7ZH2EPLJL8BQt
JmvqRzcyuEQq359RF3duMg5pWOTAbIG452ENZludyFbzq6O4CbkgRSssGZeSGLc0q1nRRCout8XY
cPQx/tReJLBX37Zv8zH7Qf6kbnmTgswXSI0J+gtgQAI4vtV/VHfjid9cpBp97VMz/irHiLkoGgU+
NYnnE0Av0VoEjrU9dIq6NwtT8WtjAWTpPE7O9RCw7p915MoiUA4or/dlstmJUTBNBTwIMgfNBQl0
BQ4CSsPUuUVs56C3xRAPP56uvPfwAc7kMp9aqCKpFxKolGYtXrjBECeQPoIHytSROoXNc5QrXZxL
ecwHjzqxGqseH3zeUfbVafPeueB/wWOW1y5baT1eimK+pmmqzRDGiD7JNtxQe019zY9A2cWVtGqX
Z5dI//zsaUJA8zzKKS7xqfMKgDvJbuYQMKK2nrbTQEpc3PCc83o4OBPJRJw41OOqB1Hv56REvMF+
JiahglvTHj0gEkZQFV4uzVUVJgLl89z0RYj7HCsbA5LpfXMKXvvRIpElpTttVyIIKQrHMKh7v2aS
zNWKVT3omWyg9ZChJQbqVTDXaP1DaPS3QDjxVGV8jWd9sUjZ8CIPVf1vonXM9wNQRRIllvF+RMVa
IQqumG4kqRhGyQrM3+MR7ZdO8sZdSaLqeE0c80UBUZiH3QTLAM10bCWv9V39KLiBFw5W8KIeYI2P
0sd1r7P+oDg7IvNJJ+A7ApHsM9V1ukPnLbflc+UUW1Q878obLYHnXY6ZJd3pJgWSvVk0m/ML1k3n
65KZJCOr5QZ7NjS6HkxM86W7/Kb1h4d2ssw9WCco+axqYeLZAWnk2xBuO7/2Uocc633pXv8p9KzX
7p9JNARda1LEUzz3g6m1VAWYF0NywlSDK0fJD1HhcylzFIyFimhaJc8qEW4DVRmLTjtJz3Ta6bO2
5//3wALUG/510RoTYNpxGntdhjAjL7Fqv1V4+HZUP6/cn8ZGkjCvDYPmSXFfWHXVOWTYDPLsEekf
EEFcnoUJIoNqRt00Q1T7idSrOOlOvqU48Gj2nnhDabxzMWEEc8MlsBhQv2jacrbKSc+sokp/yNW4
1Q0ems16unv2mRh/JwRlqNc5LJKmXpknHHsARyLPzG+QZVJboGhVlQHAyPpXCpw6Dszo38SVLzVh
vFDbVKqB3X4CEGQMa740cAXhjhJpkd4GP7HFx5Bef7WdHZlxQiRRxkYdkfpMngKcjeIUneLf055W
EiYwtEqoXmJ4uf/FmyjhOFyNcT1zExQkqSbihY1hSUVnz/r2uktZ2ZC8VFTGp2SkVwaM21ILXzzZ
Bskk/Jm4BeijO+55g72c87CT0RhIzsLBgKJqJcY0lyy14ljjvg2on7hi5uw4dF2jsyOW+FoUbqZL
eiuP4o3cDhtDAV6wPnqzOmGJYrYBzGxFES9iKasJwZe2sFPSYpK20tjhqykN2YAoxo6GzG0lw4p1
DF81tyTFfNk+/b2Qh1HEJECERLbYac2zGD1UOviu0lMHtujySZiPdX2b9Oh33SX5sxneiFJoFei5
jV46tlZW/srGVyU37Dp+TtvAKYSdgObb8quT3WAOPcAyWaZ5J7cPoXRs43uSnrLmmE0bPblHatIC
lUbKDotpCcYBXLtWhKkN2TdTW8Ay3+0s26JhCe1LND5IAAoxClxZcCMloOdLNrF8MrqX2XwS1E38
s5fsaNoCtSScN2B9BHiynZfgahXsxLCGMrRaxVnq9zE71IMn1o45Yg4iv5kMLOjYRmPneuCJnWAN
4NBtPsLuV6d8VPAeRN2lM2jHzF8T6MdG2RqTJxIBxxUrGQe0mgRQM6CoOXdOFB4UeaOIVtDZQfB7
TG91obUkJJqk36jE1+JTT/4QsfWScLR6obRRiPEVAAlEI2gOH4nRAu0/smQREMkdsdtuG9abutwO
MTCsUBHubzL9XpzcJtyUoCaenbzbh+TQhvfzsJUqu5cBXqFg+H6wjIRYw/xSR0+l+aiWu5gc048s
RGTr/8iLn+i91QizQ5nj9NckVaxi2uqR6sbaTi4jcE/ftfNd1m0kpI+avyg7sdvjv6oDayqeOtRM
TQ/EBGr0FBX7fjwV+psgyPbSHRPJL8PFQt8erDy7EPul7WsDQEmh+wXUixKpGqD2O1cgbjLnVqPD
aSo/09KpFwDXzbXdartx/BhBepEZj136JgB/Dftj93W4GTInxwJ6/yjNoGOLDSvEIAJQgITohyam
Vp0cqtCbyl9CEXvy+GeEfkbinzItOEnQunV9PUMZn9hogtLJHdx/mlYHEqc7oa1/d8riath/qoTa
BadBb81pk3vXXSUnD2RBWaKpQOGbxj1Fn61hPPb1S9q8XpfBc5D0z8+eaWBRULA12IAlJvjZyMcS
GFn/mwAmeIPdwcQCDnyToKJI0WxGVbGuS+BdExOeiwEcXEoDCSZAhUjX2rqOcZUp4KjB35Qj/koD
2DUDuRSXZlQQuETNMk9kl++GX+pt/mLeDC6t+RV32WP6fP1s6z2FM9fOKF9apKkmaghgcuCmRw3V
238tpBlv0U/1pTniIW0HNg+dYT2/+0vl2Ukcqe/iRaxFZFxBjKy10yeptYFDZP7ATCaAxYxI3Fw/
6PpH/JLI6KEq9+2i9TCytn4KRHiOWbKE4P26kHVl/xLC6KKZj8KS0H4wmVI31zBRvvjXJawsAlwU
WD6/55k96aMYmbqEJwVJtbsuXxLLmKKTqGYHApLQOJZvp8Z0Cs04DAE43OP+iOzkCGhtIEWY/b4x
QCyfBem+ARIX+hPHYtBvSFZzjJJXt/jMP89+ZtBIapsS6PLgGS8qsD4ofbuyo/yaqRM63C4Ex4d+
Mp+fyUtyOa8U6d/57Gy66tP4hkoe5sLrA4WbB3mjm7nqr1iyUEbg6NbfJPB/fXeZ/roz6Z1eaWYY
wZHqIMmiuwR0pTP5aTVW7sB+eEn033iKv+SxvIBSPpNwlnG7AEBY3gG1v68wqaLlVplYgIskVrvF
ODpUw/nftE9hH7RhKWBmEUXqcbd4kxNuEgjZTBH6AvSdtNjtNr6NNmSDxsQDn/FphcD+QvsV5r0b
9EpQlBUumhLIf/JLHQovOskJnc0F8U4IJxn1TrELuSs4q7ZtEM0AaxHA1tg+V17WcdvRqYF5KKxA
+VMNJSfOrDrFMwlMnCH9ooCMFzlVq2O6jkjSUSXjqW+61irblDPivP5MAkcTWB1BZKSwO89i0uZm
qs7oa4DYkVK5AFTgDi0ejNcG7j/r755JY9yvZgRC1i2Qlmz1XWSbzxE47PSH7Egx1YvHwOVRSa6r
yplExhcr4TKEsvQpcfYHCvs+eaMru8kJASaKLN2Z7Crd9lt9z9/3XJmjhqKeSWe+ZWaMSdd1kK5Z
ot3GdrEVGyu6NUyrAwFQbivH7Cnx9NvO6kG+bms7FZDYmi975Fe/mTf/zD+e/R7mvV/Xswp+afwe
2hU2gCmQbacDBVeLHxc/PeC94ORefVueQk+8v+40Vg3nTDSTYQhFhO+gwXC09sUoUlvKeAkaV5cZ
/0vQrlzy4vPJPzggerdQzwAnI11iLB943n7VTL/Owz75EWKTRphwHlOW7Ax08nPzouW/SPLz+r2t
Zixnchhfix2rTjZoY73JvKoDuIb+IXU5J1BzPg77si+kapZnhVpJ1tphe5Lq39dPsR6rzo6hXMZG
WYmE2KjxbeKn0RWsIHWxh5l4gpsfBjfaTP4oOPxZmfUq+5lYxuHoeRr2AL+Be3vBG//W9DBhf5Pf
6K/Lpv+NGQyKSXdQD1PqVLvIbff/o9brjPuJJFkeVVpjl/PYHqqHtOB5OGqy34pCZydkXMxSkLoj
LT7drAVeW/mS+B5UZJNGmdUFESc28YQx/mMkcSIJI47TqU+68lY0rRdgNSR5kZLAua4x1B98P5cG
tnATaPDYeL1UmF7ooiWiX46MgWapifJsqHiB1HVhybnsVCLqKorxj1I48iWVySyWPBwkCb0/rNvk
T5IX78O30O89aIkz+Y0PRgmO5a1mrGcCGbswG7FGuQY3mmw1T9l3Gw3eqvF5Q9PrH+7rXIwdKHGu
T0NOP1xKrGm5zwD625Mb07xReUF+3TF+iWJU3jDbAJxBeCcnYlZaRji6cS7t21SFJ654rZX1TvPZ
/THqX+uFXkkqPhgwKbbFCU2cO9D5OaNV8mbT6Ke/ppCM7kfjZCZlAkOjU0CqDf5ddLXDbbktUFDm
SVt3yF+XyETLrB2mPCyh/ZFwItUbQbXvunmtP80I/gJJkWRgmfTSvqo+l+ZghAR6nMXJXeTuaHlS
3hSU/PbcFvZ6HPtLHjvL0wNRdZn/PdLklhJAyEo/Rn8R6V94G3db7M+BR6XiUjWv3+SXXMaPaFPS
ZXSbxIu2mFsEUiLA8W70yoqxsavYwbP8zGNqXn+cf10tO8Mjx9OsBuMCYwP/WXOb3y/b2J2e9dti
0/2hrXR33jSA2Bec+FnY8l5n66HWlBUJlKugJGGbK8U4NalMp7Wz7fwkt5Y4gZqaooiJnvhDf25P
xlPKReiSV+/ZBP2JQoipYPf7Up86wFbMo/CpT8CPOlZbgPPtq9v0Lr4p/f4Rc2uWjicp8BCf2lsg
jxehLe8LmzedsapmZz+D8Qekioq0pG0fI5n2Qlw75Sg9a0bkcMyHqs03b3Amh/EGBYibZS1DAWbw
0nuKYqpaKEpvMQzncGdcVj3qmSzGGYAYI82qFrKaF+M0u/0xNZ1lg44JfWqXHxGQGP7QBxRPMO+T
Mi6iE0tw6Kl0CqOtXAnMl0VicMIf53N9K2GMhgF8GGhNo340yY9hOfW8eLT+BPy6PrZaMRmxbsy0
1y9l9ownjr0cjA2c903mlDZxOrdLt/kP8ZM4lLd5td5UPhPOJBS58P9j8FmMOQMKLqRjnIKi13m6
MwNarfPNbXFU3P9kjnS9v3smnckuBk1ooxZs3J9zNMBa0WJLt6vTsplfg8KioSu6I6GlPfLfvuvj
ZmeyqXadVcMKEkZqZRYKRqtbWzAAHN4BKUFQ3ES8k2TfiPSt1BO/qlTHKLzr5rma7pzJZpyRrLZ6
12goUCkjALHy56rczdp7X94gM+F4Ao5xKozDiY1UScH1g/iiv5vlYxsSJyEvwvTj+onWH7dnR2Ic
jhE3ApFUfMrgBoSa9ggUhhhkTPktLaXyCMi4isO4nCJZ0jhJaYXPLp86aKyn7hQgLmLmd7QqF4NR
6BdCsMAtsPHuk3E6YtFKZpvCI7RR7HTxaI3Z60OZNO4/uk9Q0ZhEV2SJBSoxdFJPOq1HFIfpgIeZ
PwBVvvcwpIiVY94zcD1NNb+kMcaQGwQ0ayImnADCTqeN9s0m3ypuxcdxoibNBiZJlMGwShRD1Ngh
gd4QCyyufsbhwanv/7Utr1sUFxTtKi4U3ZoDl0Qd401EQhLJ1rwBAKNmZgm1lMfHJT0p48+JR1m7
mqri1aXopqHIKFIyXkw2KiXWKshIemAYq138u5Wah4RgPmeUweY5z5tQAih1ku+DKdnndX+M4uQp
CnVOtFqt8J//EuYzLmkxF+qC7EL1hZfwqGD0M3H01xo1u+ze+M3fq1hzZApqzTq2m0RcAXP0VlZq
FQCUQKCIirtZUKzSQK6uPcfkY0Rz+rpNrH3Lc2HM6XogEchzgpdbq7b2DMD0sb2L2pTjm+n/hVXQ
cymMb+6ThZBpgCnUQbir+nKjKuXD9YOsasy5DNYpy21G1JCeBPxBum3ssxPFdcrRD2kLzDT991wO
RFSIqlDyPyzWK4xzXiJhIsKCM1FsrnRQHpol9oYYSHjXD7b2hVTYAMxK/ky0L2Mq2JunRZJwLoBx
a3tFlyLHUKP+R6GYXP4/6uLZ73Qmi32w1V0vd3GUgvPc7QF3hH2eyDIxXU0n41U6ietlmK2uHwA0
yTGzNaU/l8w82cBUVA1NC6WP21nYBmboAHkSY6ilHvshmMUdOUgr9/rNrqYr50KZRG0eOtJMGFmB
ac+ujheTCNg4gGFQJz3xZm/XTwgiWk02TRk13MvvOOR6MmYkQ/G46MbHoJdyW57n5TTq2RBbBLsm
t2SMO06zZ63WpAEEANDYqml8612BW1wUxADvUloraf1uM9Jwxw9Ba28jTUL4IbohKd9KCwRvBmFu
EwXWNznTj9ZPfVBtH6o7PlPY6pFUWVUA1UYk/Vt9NTc0IRQhSjLelWVyawxJyVVqj8ZLqrsKdjOx
xMQxwhUHhiURYpgiQXcH7JiXH28ax1hOQwGl7C54F8fytJQDhzNrxfYuRDD+Sy0KIQ4XEyLqEqNr
eVFZmYBwl7eBH/fxnZAPr1HGGzBca1ddiGXU0hjqWh0i3ObcdFYwp09lgwuUNKdfnsRWtfTuLRP9
WTxoMEIRM/m9oNuafqMFt5LRwZmPdiFoGEv8IE3xMQ2dFQ6Tk/c7XcU/quaDlE2vTcAbI1m9LQN5
AZTA0L/lB3OeBxJAJRVPbEEmP5wKqQN6R/a2YGYwk8N7tD4djrdYyVLBmWioOvYTTA3gLpc6EEd9
JhmRonhpPSReJ0yqh+ndyY5HScNAK2Yj5yVXN6Ih1N6S17GljZnsikORePUSVjtgWzdH7PEWb2El
mq8YWpp5GHlraooYoSi6qurkW0zSFTFXI9oNmxvRrCxh6hTQ1ABZ1OfcxUpQ0gjRkJ4RUVW+oWSV
sjYLeaIrnvJQHerFpTiKumpFhSXeCjdzdSrcAbufFrekuPYRkHLKqF9qMjapmDhhqvkgljMiH+1m
jrukt6tt7pZ+0lnSMW6AXVR6wjZ84FbYaNbFhEbNlHUdmykA4sPr4fLrt2PYBoEMD0Cb5uqf0U+8
yIsg1Q/emzsg+fLIAdZOagIxw1BUBXk2Gy+EsJDJMuKkhvwxxg+DipLPtDFi3t7Nms6cy2GefaYR
1UGAWT3c6PgZBIMPyae8kpU9W70VP3NUZ81yz+UxZlRV3RToJDFRRRtdaUE6HYNLQBDt98mmuxjy
plcpwhqeZCHvTlfPipSNSCCk0iX2oSRqUxvkC1FAK3uvBKEz5RMnj1k9nQ6TMADCSZ8vl2oSinqb
A08I/JVyZNhFKQpWJYytV2ipsZeGcjl2da+jLjLxeBCpo/6moODKRXSCdUBtLiUHBlR06ETNa4A8
MqJyFwip06Dqmo87I7jnfMWVeK/BF/4ljd70WaVnASx30gAU2ZMrbdeO5VNahBHQYQF/0DXTdlK6
yqpIu2+GbiOOyabUKs7uxEoaoGuyQUyk34jMrEFOSlgWGgD9vRAT2V2S7ktsbhp9vE/im3n6CIF8
KiXvnGOvrOrq4J9B71U39O/P0oosxRRWse7VgrQz+sjNwcnQao9YPbBSgDCodWV3UgHJ3EmHlRu/
EM3c+JBJTWlkEE3hTxfw0ywbdfuvXLXecI654nsuZDHpTiUazVLL0OLgxnjJ700vfsOr4zjdRcfZ
iV/VTfVbP/JgHtfqphdS6a860yk5r9tErRoTnggo2PYAOhO/OWS3yITat+m52gs3fW5LAnbwMZsK
BEbOqWm6z1jQhXwmFZL7LM+bDjc8qG6zLbzcVyuLwutPrjqAy5G3QbJisRfyGM9bSH28qEEEZQJr
JZbTDqWKTcQ2sgJgmVQlT4NWXNOFOMY1xamOjKmZTC9v5yelBZhWXvoZ2gy2kGEwKoyKo1a1PLrM
lUxB13S8d5Cog8+dBT/VzE4fukINvMTYSOmPAA5Q4Kjr6j2eiWCecT1I+bKhCAKvqWW3pTN6cWfV
NcgRhltjermuJbzzMG5Wqju9B6J/AAAavBZFEesFc1ncal3Vct4cq0aIu0PWgXsz2FAC+Jl2kmts
LSh1bUX976X9JdapHSW//smJ/pLDQrM3upnnAzJ+LxZuhUix20Fw1HDmWdf6V/oSwyRQRUmCPCsS
AeXl5mCWVrpPTvlvolhzZWl3kj0cw/fIzX5Lhc3NOVYt++sqWbT2OEtEOdcwLNOgO4vZaH/aQ0NA
k1Z7oSfdXr/PlSQDor4OymiIkIul1iy4z7nSnUUuAS8QcS5zXQm/RDCxQNKMKpV0qEbTN7pXAhvX
rqN8sAR5qt3rp+GJon9+5pS1UFeEUUwCTzXmyQGn2CtJypchmHhP7FX3hKfcJ1ocKN6YawvMIgma
Gtc2mTnaDGF0CxLp+0ZoUkcMB7dJsQkjRzqnPrJ6vDOpzE1mvUqEsCnhg7Pht1KJj7WKYWpdzJ+v
X+OaUuhIPFWUYlS8Hal1nF3jJCxKbma14A2GYYnp/Sg9XhewNgKgn0ug93smYdZHAn7ZUPC61gUw
s1WdEgHEfKFfHgrdkn5ONzF6RjlnRGb1XKokY/UPjICELcZ0C2AT9boRsB/4A8mX1Uy8nH2tSqfj
ofeXCCYtiIu51boJIloXT2wXbdRTQXEmHXHPJdlZy+/OZTGfKe3AXJ6XGZxUrQYvqSmr23CSuk2Q
Du1rX+ZoqZRYNBxKDXNpej/5gVzo/vUvueL38ajWkV7j8Yc3PPMb4kzumz4DBsOElc/C6CyZnCaA
3MQlb+x8rWZORE1E+QQPWsy3M8atdOJAevTjPweCdOw9R+WWdscpdhP2JUKvL53rh1vRF6KoGhJ3
0ZBQTmGsXI0GWZ2zJcSDXX4QKt3XBB688sr9XegLYwhaAw6qisDUgkFzy/RjDCa/LEGlrtacCL22
QnUhikmpGplUgRB1glf+Ib7iNIVVIZD1HrCabNXL3CCx2x/JLrC5QB0r9wjJBMM+Jn3IsmlVIDTi
2AUwCtDVOWO4pI7SJr17/WOtPbF0FDtNCY8syGGOF9ZkIUMBIU2bYitSbBJvjMOjqZgfySjspIzM
9qTJ970w8sDMVs/3JZpNSoxqQUm5gjczZtkKyfs4ffyDs6GDaQJhVdJENtx0naJg2bISPNl4yNv7
WtlH8h+pvWmAK0WCzOOV/9fCm44RKZgZ9F9mYe7mrtGNtBoFT6ruAjAmEiAuCbcy8I3Av2dj6IaT
Iqx+uzN5NCU6CwddWeRdLeN8IIt/L1XMY6XSuzznTyLabwhHfqwZTqBJHOe1Fk/Pj8nY96BJqj60
PaIQ2Q7TRzeD8y3mFX9XLZxOnKFjD1jZz0mGs7MlXaJJQ427LPvMMlGTNoKXCVjqbcXbZls9DtV8
QOYqhsQWGfIuHRNZpbEnx7g49kt7spXlgONHeFKYb1XXQzzENTxWHjyHoi/VitVypz9XLIo2Z/Ca
wOQnLaBeKoQ4BiEmg0BlJQjxM56d24ConFriynfB2Lak6MAYRYWEBdPP85quwoHLGYOBt/Nk7GQx
OHYdINoUkJRet18aBZnHOmQRWVF1mUZKeqdnOhBhuWnB6wuEpFpgzTVgu4tl0waPEeCSIl6Ws3ow
eEGsaMnoprEKN6b5oPYt+rzYXnW6NPVz4aYwUIjpf18/1VpERklLQwFPpY6J3TWT69EQ0ghMQaMt
nOJN6lYAAfGn3eR2dlMjIvOOtjZkhL4ggSjoBmqHjF6U8jAqwZyEfpf2xmEOE+GjUMThJidZfxCz
nuwKjOO7Itp7t8AUl30JRBH3+pyLTtyqIsd/rGV76KujfKqpeAp8K/CjLYqLHqLQb8Bf9yeSMb4m
qunsZkQJN0qdAhegLc3NGLXhTWIYANetleFOCwsgZ1//Fise++KXMFZZySkiqiwg+sVp+1wlaeaY
BUhiJDUeNuDDEh9VUymsOBB56MGsP9AlSTZU6ADg72QNCnep2w3tB8RSE/uapFtpEd2ky3TTTgsn
d/+mbKwcJr5r+jDPWtmCe+FpAuQWWBhqQG61L9rd5BZu4Yu8YhDrgxiBnyNTZ0ZbNmraSM0Q+wR1
YoDe29iu58S9b/rMymD02STl2NTBGPv/mtlv7fT3YI2ejHRMcMrn6zrCOxCjI3Xa4zWc4EvJ8s0s
EVvrePjp3+aPPs9DEdHQUBC/++1Rm3tFLUooA3DRsOGGdokKIlcDZ5od7CFsDGyM8hqJ67d4JpU5
WKxqIDcNChzsbrbJTreHAHu+km/6za4pueiBrDf/PKSuGkhnkdIihFxqfFknLZbVqWIsvl49lENs
NwNwx7WDJIf/SEPOhNGPeqaFS404CacR+40zoxoUu1V2R/nrFzdx03IbtxyBbPRgD8eEqnSqTTnp
F+ypaLqNGsBP0OHa89S4Q9fwqijr6mJIOjojmHFEFLk8XNDISOoIhP2/+ofp0bAH4FidJJtiBlbO
8F/3ED9P+CWUhVYrYilCI2SKfdU3FVvrbbUG+hIQY53WGeHAQW4+/QdgsavWdyaWMXV035qxVWHq
YCZ3VMEjZuhet+91OzA0UUdXHXkTG/lNwC7JiUxiX2wNYoFGGGjfvf4Ym+Gmr+JXOexvVKXyBH04
5qK0mcv2LUoSnqNeP+jXr2ACwhSVSt/VuF9hM9tNuyl+UOKt1BfgEXo7fC2dwue5Njb8/eubEhUP
JEn8nomAE0Up+16M/QI8nXKOqe16ZwBXaU4flzKiewGcePs3qvslkdrRmV3WRQiuSxN2SelIAU9v
5alF8di8T8JhpwRsR2Lxxp5XYy0mGQwMFBB0+BkdKroZc4OTGfuDBHa7KLE0bbCkmVfFWv2C2A8S
UdGRVZldvTJ7XQ+nFHoEtKGtnpuPmqByBoi+pU70i6EOR0cGFHw1Nv1GXSXUk1qP/WQb+IujbMiW
bouIB7rXf90u1lwaHhNE0TDspWMB6PJTqXLcL1IhQyEnHVMf9WMVh7v/I+3LmuTEtW5/EREIEMMr
kElmzXa5XLZfCLftkgAxz/z6b+GO200pidRtn4c+HScqondKbG1pD2ut9aFS8fN1SxddQeTouIcA
bTJxB6LNu14dG69ILQx7CQA6ouaL3fj1Q/vR+fJ3bKHfyDfzwxL05xJq1KF+4i+zyikvv9t769LJ
s0w7T2mMPe0XwJhIEuiu4rOpLEgBexlJSaZYw5ijofsN/N2aPiu28NLH3y3iN3hts4WlWY253WIL
/x6NraOpvfVWGDSU2/LCp+ex882nKrxu9tJH3luVThZfnCTxuppHGJO4S8mDS7JoZCK0JwVP92Wk
QlrmOBTVUszhXsw4ekhZvIbkaTQPIybnuhlTvzF3Qm3E1e61y8HomRFUQ69YIPktFLlNQlff3FqW
IhYZrd4yQcsW6ZbT3dHOLiI21+lhbmpAv6fF6ULd7Nmbzqy2PyxtJ3JfFHHxLTUwrzZoVY5f2ogz
aFn5aXaLAsGdfBqKHiznLoLstBgTmh6dCEoBltopJ+AyLErkBfVbOdbP7ty85nn7qbeGJ2oM0MJg
posaRfnYAmWMnnJ2zEf9tncwJwfiwLDWufmJsrk4oLJ4mlsPvxmVSq4VgbGgMTENWh+YOS9B7m58
MoY+DVM6gJMqqzBTMmoPcZmczHk6TIMANd5IQsbn21zQu3wNnV6lE9A69og5FLfUUjjQQy7zl3kR
kFICXqb3Ssfvp5ofNL05GHFzaL3qo4ch6mJyipByjMXVzkPD2KM9iFePjuAlKHIr5H0zHpDAfi2n
pTlD/+NnrOE/lZS0uIMgFGHTQe+Gg1n8mFp2a7WgEreahoeWmzV3NBYpKtneF2MG/Ist9RFSlvk9
6UoeGEN2Z2CAtOmWL9fd//JJC99wkcV5KHQjj5PcXxdaY3hGl0Z6Whz7AWl89RWfyO/cEbUKTXF5
7h3xrTXpvd6YWgqGnIVHmBUPuy72e/vjwH5dX9LODfN+TVLYBxFlaY+JneKG0T8XxwEIyD4Ec8mt
mip9LyxuF7T+fROzYpTE8mWCKQNvjiZfImjAKc7vXoAy0XAkZGVeu3jbTbROU48aMFGXwYAyUgo5
iXrSvxaaqu2xk2qv05K2C8Z5VMiofGGW1Bld1phpRD2tWPDIyO2g8WaI2MeedtTnlBxmzktoSAHG
0ycFlL9oizltpEzH0Y3H74ZbDoq4edEyXMPX9kdJewzhgamjbcwjxJshBA1lAvJbpJdA57X4sOh2
mQeRhTWoav7AXVG+XWtcoOB35EE85sWFxlorjeLklRZg5kI9YEgShZX9BW7MSKeCu53lolfH8aIE
sbTuhO3sr5M9/Fic9OoDeCfB83/iv1TL23Pe7fKkc4LhbUBeBogXevEjb16FSuFs77TDZdeMxEFP
We4m61NC5mrCf78Fw2YG6s20/RxTxYDdXgDbGpGePqNFFmYyLY0qzwByHw58oF5+jgHkrPLUr4ap
U3yv3QO5WZb0FGooN90sS/FO0Wp/yFjQTT9r9l0TyeF6ILu+f2iAvg8uZs8bXFhZEnmVp/muDfKw
kr219aAYBdnbQtu18d6319FxuZULQEYK4VETz+SyvJvt+iAItEymo90Yx7grFOX33SCDPMakqO67
KBtK+1fVmtAYaTIUNlweYDg7rFyfu4DwrAwjYExVc5nsefrGpIwYWqwS9MCWyFC4yaFWYwxLALHV
T9c/164Rw8HwtYmS6AVuU0PtveN5DSNd71tu6i+N4hG+53nOxsL6Cza3DeAjtLKNNouWlp6gNmmG
rCoiC4XumnaqwvKe922NrX/fGKsqzXQ0A8vJxGudfo61+6pXyKSp1rP+fWPCibtYOA1MzLQI9cX1
zVgHMMNDEi0Uh1a1Gik/Y27XZSVlWWTRW832ntts8du4//G/uYAUjFqX87kfsaCV3bcGTrGuVSn6
Xhqx/SzS6SGe1+FGhAlTL54WcwJ6XcRBXI0H17YPTt5ZocZUDPTXPxQ4+d5/KJtOtoYCIVo8HoZn
UA2foHto0UenVfF97UeHf3wcbVPJFHpoRZ9gfXlpx8FkW+eOLFFfJl9n3T6ZY/7NqpdjP9cHZsQf
PB0kzZNBIpAfhte/5cXYxPru+HenUdV+/0u6Oa2tJetxfR1QqOAPZtjaxx6QsbVcQck9xmDro6jv
EqWq+J6zojWJpAy4WpvI0OXMwKwcoSP2oD3yxQoy9x4PkT84ERsjMsFFv5bNRDtnEYkdvxh/JO39
wPPD9U3cXYmJuQWPUnTtZJRwSrjDc6ZnkS4eRvdzye9i5+t1E3sHAsM6KIwhkfEuZkyINQ1caCSJ
um4I9D67z9FuHTwQq3p94PH6mBqOYhxv7zhsTUqeYSLhrfIZdSWLjGPgNtltTNiTZXfPzqAE9e36
Icq6qJthNNm5mG+h5aw36NjgxGsaMvGB/jW0SRMMGWhNM44n6dx/1NFstHTtsXPSG9PInpxmFn6S
kdel1W5nizyAcON0fd93P61FUDOwcOdBo/n98SgalmlLMSdRpTc/nVkbX2Nm9HdznQjFSdy5WAGw
t1DddS3UMS7eJ23eLF7m4J2qN0i/hzL7mhLhKC4jlRUpdgNkC+5ioBsjjklY33PKFx4rY8rqGVIp
BktBQRKJnG1fyAfZueElIECC5xS0Gn2j8Ci4Muym/Jpn8aorby/tKyOJZ/vOPCJrFQM7CiZQcDOt
GBTwoy6Ywpv38uV3P0q6hhdkV5lw19oepcehMiFAUIajVrs+SYwHxx1NdEHpj65t2aFx0l/DQBSt
g/XSutgWZFmOjoFC+4LrNaWpAZyMEBEhmE4r9QGE+tPY3uZlH9TZkvseEWMwzL3t2yj0KyLhzpd3
QDOLXhT0WvFNJE+O6VCgs8dE1DrdSzXVbwYSiP98WN6ZkJwrN5PJiUuaRHbT3pb69CzmE0lmxZfc
OZLgYjAcrIEiaZWZrkCoY2Yp0LhRZRGUqcoQqjuHpm4UKddO+AOiCgguYMccgJqkvLFMCyihjgxp
Me6Pm7htwAxLoaKhD+N8smdrUSxrzx4hgFMiCJigD5PscSMbB0QhiEsmL2Vyo6XVQWt/lV6l8MK9
7dvaWf1k8xydNFG5GfeyyHGsz3XKW7STPRI4GCu/7g17DkcMG50CoMLg8NIbrjCqJavyGIVmgok3
E4D3qv8Dh8PDAR0jIFqgSyX5NLcS3YuNBJUchp64leO+MEeodgyIbX+wGEBNUYu1deein6N1+Zy6
GkU659WTn9Z97w/cUiFbd255uDXcDV0cYJvlO6Cw9bomdZZGnZvfaxyZd+vGcZCP9mPTM7AlZ9mz
x63o+tp2Pc/GmDOxQIdwAaZO26WPSzcVmAT5mTrwvyqixV9o5wbX7ex6Hpq3cHCwdVyMCjY9VKTi
CfGPT+kX3jQf896yg4kVijt7bz2G66CBiCVhxm79HVsPFxCTG/Re4DlWpX4pgAXsavetB9C7s72P
1xe1upgU1J2tsfXHbIwRj40kdycRgR3mXBpF7Y+Nd7as7j5LSAmhG5W6wV4hzTE8gMotS8dLUM4d
TIoqFHGaKkqE36A/GlbH9kV7gDrftyWY7+iv/Kgmwtnd043R9crfLJPHqV3jakwjIGoOEBPx05T6
Bf2SW7HiTO+Fje3ypDhYdLE3t2wRSP3q5ATBs/mG27NK8m7PFxFpPczb4417gQ3GqII7WeMootyc
gRqNhzvmFG9TalqKwLFnCMQIjoOIjuK2LjljgmZG744NjvTY3aM+9eS0001RGorb6nfrVfZD1LMN
HVVty0Pb+f0HAjtqOWOIOo0yx1oe9ZQCt1iYCfvYNcP8LOwM6gRMgwhDnc9B2WnOU2rqCzCz8VL5
eMuRm6aHZFYx9Q6gw2UcLp7Z+hOmehVRYA37136odP807jwaiYcfigE+8EPMnRe0uv7VSYyXnCQf
xik7dcPQBBUoiBXfYu+smsgvXB2C9zZEb97vEUVun0w12kCJ6Yaz2wYCavXl8p3O9l0JDtTrkWH3
yyO7xvyPYeO9JV1OgIVrvZcmeeSNT1y8WW04MdWK9o7lyp5GMXqt49RI3jUQB8I7NTozDJS1QQvS
U9TjzNDRq5vVIxSBde962lqTY11Z24sl4jQCTUn6NICFNGj5bB8LZpZ+Qosf6A+64VDW9O36Vu7F
hL8Zl4hjYfhAcm7Nq1DW0qc0sm1ASiECdJ5qtDevG9nfy5XW6W8jkmOW2tg4DIoBUS8s4wiVhFNs
AEXVV9at5qSVwtqud/wmkfrbmvzlJs8bhsQU0dKAgqB40vLO18pC4fGqjZO+mLW4FRUOWl2VW/Co
0Ejtxzw1FFZUa5E83V40L4u7Hn4Ri7CbfgmX3KakPP7B9zFxlvD4J0BlSac37gYvbdCdi8hYfvPs
OHQ18m3W3Ttwpv24buqCsxRVMVRzMMaA+XkQK8gD+pXhNfD0AQ3jxMqhKwAZtlgIHb30jj3mTj3d
mz2BPqQZ02DqU3Dnox3jr/M5PoMo732Du/vW7Lr81sUzMep727pBh1W70RtPNf+z+403v9V4H9XM
tLKspPZwOEQeLXQCpc2fNJvf7Yd0AJNkXObZ1tOosH7WxY0eW0EJAfYxiUMTg34F0GkNP5uJHXaa
Sgd5Z+7v/ceQDqbRpvpg4/0dYUiguRncHEJKhAe0aPRgori6hUuroG0T+6GB9NN5WhLrY8WZe5qG
hShi4O4dstlt6dy6Yw5iMKhnRkh7QlFXh7J71N2/wAx3U6lmDffOFbCcqIKiRAvwoXSuklbjTu2g
KZ4WZpBOGKpk+mmqVTwpe4Fva2YN+5u3XeKg01c42N+BawfHzcMc/851DHhRRZd7z1W3lqQjnC+G
nVcJ4rgRJ18rTrND27vzH0SjjRFXKuOXneUsRsbzyEybh0UDgQ4371ttfL4eIxS7JoPIasZEzUxc
F642+omZQMamODgQy8yzr9ct7ZWukDL94weudMInQzQlzcc8Sqoc/CqFSYKGshvG0i9joR/bpg0K
Pf84W+0dSqujj9eCimZ33xVROyIUIJ+Lkl7V816PNbg9IB5BDTwsOnGZp8LS7/vHv1ak64q7zZyW
McKu61Y3VKue4pa/XN/MvTeMBeCQSXCsLgfU4n5tHqW4ETuijwdziMeD3jdTAOhSEmZZAx4JOudP
A8Gk0HXLu4sziQeEL8i/LoaQTFY7g0twmuvJxBB2XE1hP/cKI7vfaWNEcpXMcBYLz2k8YpAEzHnQ
oaxZq/Cau0Ysw/g940ovKnBN55rVvGAlw/xakfmctRXUYwdFpFVZkZxBG3PLKNf9GvX8rshtzMKY
N0mqAjDumrENFwVFNOQu2OsqTe9rDLKJyEuAQND4Bw1pbVb3qunV9efKeQ+Ozj92pFuMstHtRIkM
mg0DP9jJMJ5J5zmBibLIAcXv5b9X+sFuAPjfOquL54bUYuQF9zSzRS1pHkRQuy8LBH+uO/T+iv61
IPnarC02JEUz1FnQrAwzCB6ijvRN1O4zIGWH67b2Do+3snihKLbCGqWrMINEPRQdOSID+HlmDgR5
p9iv3bqKh2oi3n3IpS5AmY1LF6sRAm9lhy63tVNCiNZq0vxtakke1byE9HAj3EPRDKaPN6oXNJVe
3/Kkap+qmvLD4D0AB+J7/ZApUsm9oLX9adJO1ySzW1pitrXQ0CnmbRib2oOeuUi4vM/DNNwmjvEn
FU9ww6GjiVfwJXhlmoqmyHqTR1CXtv3BKR/idHy9/lUvGC/XdzZ079DwApPfJbBhEVU/mxZGJWuA
9r1wqvwSWIrPxPStb+aP4Y6Apx8TM9+Mn80bbX3nHgpcGKR47EMtEiveKrz+g35X2eVT6mFEFL0r
ULddYgOaMk2ttOeoThhnb0k+zPbzwPF/p9YH8ivQR3JK59hfqvyLQGsyHquwGCDdB3XmIc6OSZH7
jo5SLa6XIM/eLL2OAJ8PPIPfVWXzOjRzYLTePdP7Z+JlNlpdo+5PaCnkyfCRTs4B7DhB5zCFB+2e
n3/XJc8G5bMz6HE88KjqKNSv0/oZnAWKzoLKhhRxOiBGsr6pUNnh2SnW8nAcVFi4vWC9+TyytMtY
u33sFhgvt2j3YqGRX/fVc8dKRTVNtRIp3QEvYoITgd1KXO/eXcrvdU1frnva7koQyDAvgAN2MTYo
BF9cNuk8mkBC2hg8ci0E6F5TTf7vFgYx9vyPIel1T0Hn7LIUJaIVcOCdOuDspjPzDtqBv7qPUITx
ay0couSo4nDb3cSNYemx38xtW7Oe8Gj20iCDCLinaqjuhkXgzg3TwHvuomVW2NacLekaosAAGNc/
XA4K0j4JuYA2SwehhPzjn3y0fw2uS95kSl7nGKjb4M2PNvZxJMTHzBBE2T//b1ZW19lYiTEkDQSA
xSPLS8D9UpbLgYtk8BdTV2Hq9rJZYMrQj8bg7+VYCTLZvpnrdUG8+zDER63FnDF02E2UfQuuysx2
PQLDkB6yCP1yxsMZ236xGHzdHMBwTyHh41PhKSLdbu0GwJP/Z0WmK6G9zkzQVAIIkke9fWvG95N7
sgIR8iNK23OAml5bfjXEURtDM6iC5PgHI8crvfc/v0AKhHqj58ydsU5rAZICsvGIuKWtqu3tPb+2
VqRHwai1PZtdWBlXomWm603gdO6NuwCdQsBF5l/3yr0JnXerkoJiWeME5ii8RBnAz4vhz4uf3WiH
JIDWcXNYgthH+5WG40mlKbXrpCvvjaN7Lqpx0nloC5YkVEN5kTbsoR/778bYfwIXmeMbk/6ytMXP
6yvdDc3gfdDXLG0d63p//nJnQf+N4FCMdn9uLO91yI0bYSeKhv+OmZW/3AGiE/QpF83eJRaVlfNl
rabXB4ehWej13YnEtsoddxwF3VaUTVd2nbWF/X49YwywU8NQdbH79kGzwY5kE/Rc3J9FnKsu6J2Q
DBYrLAepDprY8lAfNeJpaMw1yY1Z1LY/3P4xcYUvnDyYiOtXphlc/1g7zrE1KA/4VcAozXXl8Ihw
GrWs+8vApFzYe/WHdjG+EaNTXWvrtSW9EGEQXBAgVQG9ijzvP85aFdMRu+ky0BOlpl1HpMnFWhPl
rT9rGrRJiCB+78RgGYbs4/H6gne/5sqLBlaOlf1a8s4UGgJFlSHDL6vqnJi3+lwEfBRBnCoSop1o
DYgsnBOvE4wkyPMbIEQtZq1BMcY2arBPu83nKf2DHB82kLijQ6oDibN+3c1VR5BrV6kO1MsCbhGv
wmU6fndB6vYHWwaeaXCeElze8oFGjLSJpsGKPn1LnGMu/uo7glanKlDtfhpEKLSUvR1C9LbuO5Za
DLOz4/BlnQsAHPfeI/eJrhQ0WoP7hRf+7lSZuLwx1/V+44ayBISBAjVBZx5kQ/7Yl/U3opuYVkoP
o8Eeci+PZrvMfWPIX5JCHGbDUoG2fnOEbH8FWAbfMchJ76G00gxaZuCsW2WVjCC7SaA08f+laSEH
y78tYfIVnrKO+0h3QDFjaMluEFMw9OD9WMJV0pE/F39pmZ98Wg72KX90c9/8r28J2ez6xTf+aZiV
oLMJoZBVShKq5WFHgjp9ygLr3Ah/eOA3bpDepYHx4GYfVJFmT8gSQ5QUW4wbAg0v6XQkhdO2Tont
7TxffyNhHQwn76UrQ5oGxckEM7x1BNban28xlzaBAEGpuirHgN/r3/wCKXmAcorbZsDRHzP7mEP2
2rFVXLS7H3ZjQXLkhNkMsDCIzTja8thN7G7SE2DwxtP1EHBBaPB+JRcwI9oXk9EyzzmKO/tmMENx
jCE/DYTM9+5b9kTxClTJNypNSveu6KvK1ABNg/MMYYaCTesnh/hcHYo6MLxzF7idXwQqYXRjvQAu
DuU/O4pp6vc+26Hsh94yvplbBekn7UsFpVxUiKL22H8Zbqpb62kd7QfC0s9B2wlNK+0TO7qKa/m6
46Dc/v5HpLY+TVSbWTR61s+yS4+gRVSUG/Y9BwOtmIICmFMOCZ45FvmAYuFRd9KwqJ5K75vDfyjc
RmVECgADMJN5ptUsGqo2ohmw6wvopo7u0lahXbDG5x17KKfkXHBS+roGuATa4TYgvyRqTPMxNTFF
Q02Rh4oftv+V/129FBsgVMS7NuWrQiDa0uwDhgj0MD4PwXBIjXs6BfygKo7Jb7u/j9C/JqVg0LOm
7buOuceytEFSwIuoKkSQMH7EiOzBGPPQaNvvinWqPoAUHybA0Oq8xDo1+2TfLOc6gACWhU/hT0Hb
/abGMiufPavu8n0H/mexchbZoN9cm+v+Gpb3qOs8qMHSfn1tu/uJZ7JuowS6zoe9PyN1UyRWRlMI
BQ/T0RoeLffNa2Z/0O4w/TZniprW7kZurK0L3lxlSVvkS8lwg84O1EsG2zeMu9hTEdvLT6DfPrLO
/CNDsjAqK8W8rAHtySgcFjF0ak5OkVlHy8ClURAuQhedtcP1PVTZk4KdSMaKayyBuGw7naZUu02G
6jbzxEEU1ut1U7sesVma9LmcVjc7VJuwtNat77ROwztVnzVHgRxVmZG+k52wubRQw4gSaI7+tEtm
PU+V9V/7hPJ3Wr1l4w1mARZIXmPfikRggKbz0yG9mwaFz/0mVri4izZ7JoVP0o25mPICpyiCaLvw
pzN9XcByovv0lYcZBFShwIt6QgTg23l5AYKaKSUydzfUAbQdlNgoFco5xjIVY8YJavi29pzkXye8
ia87xq4PgoEHROmQ/buYDTdpZjZayZDEDOLQtfNZI6CrfqaZatpvjXUXu/mvod/P8c1H63KRZizG
EUbdwOcQgeWJ5U/e4hcQmEpp7y8lPWTLx+vL2w0cG6vSkRZdbLUDxfLizg6T5ctstMcJnZrrVvZz
iY0Z6SSTYRj1rsfieNLrh5UlJovhME73gbb6ARC7u5xV39hkhGNlKVJdpXHpbE/J0JXV+gldvaeB
XZPPnMWJD7KhsCbpyRIdREDae8ze3Jej8z9usHTiCWsFtYqURx391UxvVnejLSpA7f5jdLO90oEX
4K1A8xIrFCU0a8bPK22T93F50HvIcpKDcbKAP/qP4z6/g8zGpnT6p2JOzbmDzaqPP8fNdConTWFC
dSSkZ1DFGk5bjvsm7bUkRCv8tuurj5XLjpk1/EznFJK4y2s9L8F1d90NKpulSW8hq0oAyGiwtMbt
78jkPTWVfbpuQnXupJdPDoB9jRFRHqEIs4S9MPl31yjGaKpTLbpuajeCeb/HUnSw6spjxBQKNG0+
IkROQzw/zJ5t3GYGnwPOICk48KVRLG139zb2JMdwC4MOCGY8Su2fRXpD5g/X17N/njcGJLfIXCcF
BIQyEHWOh+4snpNo9fL0gyrJ23vDQR8ABI8Y0sNshxQ4+iJPuFnjI9WlzQ+gkXUPwpiEz2wO+HTm
FKd+WYwPhdbqZ8Ua9/zDcg0kPxhnR09IMp3ntG0bXSBsHPs381iElXFoSFCdpmCljG2NgwHVR6VA
+MU02nqqLch2mw7GOGwwnrx/OswTz6vZhV39hh5FuLxaT/QDChGn9JeKEHlviegUASoESItryyQa
U9PhTxmS9s7FiFHd634x679SnipK8buVlo0huT3eDZpdATfpHKsva52nf/HWbJ05QfwEeEJo3sQN
+F35B/K9fk5CF3Omiutv70RQgtlz4GbRepBBjcStuJ04uP2c+KVtH9tJNayzb8DBFL2zwphlsQeQ
19C6MmAAvIhBm9yUiyo9XM+U/DoBbA2QSZCd4h/JH8GcVydjhqOQO1pUdj9r97UfrUMvKDCtqvH5
3eVsjK1/3zyFZkzTDZmNiIV53KCZP1fJEirO1/p7r61HujHNVF8I9BgZSqph/9kCyadw/ZwGLshb
+e0CDeZQpUxzMeq8nq3tHkqBMbZIOmsUy8KA4F13BhlTaDyNR3KY7otAleJejAbI1qQoOYAeznAn
fDGR+PlnWofJgw5NF36kDwW4TefAwlIbX3xwHV/lLXtHG2IZgIXqQB4ihL7/gC0fcgbRWPBdJcwL
tLzqoRyQoJO4qLiTVJakPbXdgSYLSggRbx4HtC8tMGy54MW97i67VsBmsZZpsa+y9/eTsMQS2wzr
ac/EyYHDyqJyXhQ39e43A3TpHzuS42tGNXB9WaN+uBKzEj+bo+a5c/1MOxlP2dk66ieS3jLr1AMR
+On6IndfkVvr0lfrCod7PM3hnyaoCgMRI6NbK6nGkxkfnDEsPuahFtKf183uXbKoXGA8E2hOAHCl
G4ckSdVMJtZsGTek+5J631BVjSCccdcKUIl5x+vmLleJqwDQHMCW0cK/nM2pMIbcausqh6OJmfsA
XdJZ851APy7f59LnJ+vknYnqEWasGc67gLOaxZT/WjvZ6TtPwrNYwmHWipKP9Nl55D/bgJwK76gd
tF9I96xjc5OFUCphfvO9QbsdybKCJWt1n4vf4FmAoUOYFWQUUhA3vTrJ0TVCOxWCmim3/Vj/r/UN
rNLEKxONdTTYL1DAmGMUi+Fl2FzaDX4noEfauURxnV54jGRk/fvmetAxeTRyAo8ZF+SR1RKOBOon
gKtAT9t28uOYV4E9LF+vO87e5m2XJvlpwkSW6QaetXbPjlq5fG4zV9XL3FsZJtcJRCLw7Ly4x02n
LhrQlMJGxY5lCk9oQVNr32UtC0xy0uYv/31N69sLTzBzR6bX5NM81qaGqpc9v5bm8q2oVVjcy9c6
vhaa2QRx01rlNqSoknfV1Hk51pTYrp8uEK2PXzW0MI0hyOMR8PefNghnaqqCou59L+hhesBvr6KO
v2PtxkvaHFieqYBdp3XvDR4HlRjC/759UBkyQO2I4tPF0H/e5nbczasJD5FxNIKpUmTAu4sA/wHe
4pjbuCCaGxK0WhILFqq4+DRNEEmL00/XF7HncxhTQYUL0XcVw3h/muyxsQsIa2IKVuueE65BdI0Q
TKcB/GQNN/qU3dQJ/YMwsbW5BsvNt5mh95FaGW7tTtxZyQ9dqF7c62GUIx3IFoDJpnhxX1TtNDBv
DWVXIdKxwXxgdvGTZJMzHRa+0O+NRyCjt0x/VV7Vfm+Yyz5e39KL5wJcfqV5AGeovdI6SU8vJsxl
jJNxrR/MvsBw8Rx/78Tn/82IFAW9wgVczYARt0p8BoJjo/kwEFXlztzzQAfzsIAhA+B+cWeUVe3U
MQbQwcKhL3fZ0jVhxbzp2V76+p6mvf6UFl2L+Z9WEz4ZvVgPTfjTTUUKE7JszDq7VTYFmtlNZ9JY
7EctqvEuL6wqctspB8ccpqaPbVagw4ZOsQ2ws2i+mg0p7trcmnw9HdAfpz19g2gwGKEGQIjfempm
TRDXGKsaGWkCkevTEelJchyFEtux+zUxgbr2PCCEJafEg7BS24grKHSIsfJzzM2jHBvfdvPyB4cd
4yVgTLOgx2PKkkSpzqkY7RpfVEvI0TVdFpZx16keQCtETj4bro6mqoH5DuCTpYA8jHzJlgpiDiku
0aNpGUM46Fnpo7Z2HrhBfL60d+hoHcZSf0G19A+CJpgMgCwB2INe0MzHwvTKEbojaFXphd8K8wQ2
b0V8uUy1cAKR0gPGhDEqBE9pjZPOsqSfENSyfgKbJeihf7KCQFmFVvoTtLP0KB9rekrbJA28ArIZ
Mc/YsbJH+rgknL5eP6oX6BOMi777OVKWUgvmUV5j5FyP5gCDXSeIy9ywe5C9HctPeVgE3vm/zgX+
NgkEBjYB/AQXCTvYVwBlAb951NkdCXmXIQKSA3jMo2muspNigeslceFTUInHOJkJZQS5Mzh35dQY
DoKRfpOcxGNzOoAj/KDfKnkF1526MIS+PCYQQZZ3wbvgQqXAFDbCUczuO+rea+Rr0f8Y7Vixor1D
j4EkYNHBmuhdkBLkS1U4ooTeUGHhYe5UYa+9OEBAX9+33dWAlQfvIjDq2/LwZgY9XIFyKY/YUo6P
LOvtyEIv99QU/RgKEIsqzv568Vzs3saedO+m42QUidshwjj1W+UUXyY7+SE656Wo4mM70r+uL2/3
7QdIpO7pmAkHCZH0ZsawKCI3gT1q8ubDIuzppcoLXA7LnD3qMciBhnSKT5TV8QHt41z4JVcseW+L
PXCyIbfELYZ9xpZsnhqcpawdU0Q7j89fbHfEWeur76NlPFix5fjXF7znNVtj0p0MppkWgAxISCHV
vaXVq03SYK49RXRTWZF2FcOatsVoD7I7DWlB90Ekj6VQMRbu5smbtfyuqm42bvHA2GdW2pqwdmfz
NpmD9OiG+EJn95Gf9CoUv1Q1q3V7ZPcEUgzHDrPgK5fd+28FAoBSB1Mk+Avr+YuDSo4Q3V1cd3eN
njzERV75GikVz9/dzcQZByxwlR2Uq9BjsTCK2U4sE4oLcNCnHnoO2aBSUdx1QxAFoZkAvsmLClKe
eh1LBKZUWYVHdupPC+YpmXEoKFdErl1LDpip1wENvD0lh2/FHCOFhITRTPWnjg++2RqBI3DrcMV7
ZccSRs8xu7iStoAPRvpcXgyK0oV10BJbGYUaN1hHpYSt+zxTqdTuBK53ptafsnHGDqlPldsgH8w7
IOhIFjdBs9iPzMirgzsQiAaqQuWOL76zKG0juOf0upmxOLOjUdY4kNfKRsA/7dHPvfjeFNabV3UK
Z9xZJoSRcFuv/wMSI2lHCzZXHhMggiXF4+gkt3P3rYlfiTffluPb9VC18/FAoQbWKoyAr6qrUhBZ
4kSboIWaRBhSAo9aAQAGGXH7dFYw8+XzdWM76RgingngJRogl/TsA9qbHmf4fFaxDoRM449pcNDV
7Y+5nX0ci+IJafwP02hUEcW6jCgwjFwM9+uKW5A2NF3Qyc04DGvmT4bkCPplipC/t48A0gJ9YVgY
cpfxK3arGbk1w0ILIkR7YV+4IR7mVr/JLKbYxb3FbE2tP2VzCFretKbDIJE027dNDgVJUyVqp7Ig
Of0ydDYGz1NoNYOreRyel1qlzrwTblfc8T/bJd2QeWbFuqNhu/rCvTFzhFrDfrIM1UJUZiTvTvXC
SrjokbMRoCL77qAVDd4W5fm6X+/vl2eutR88fOUGMeTMzNQwsRoE9yLMTPFXZ5Rfr9vYu4ixZf8a
WX/E5rPnMQiYuhSfXb8BJReowg/s8Ive/x9pV7bsNq4kv4gR3JdXkhKlsy8+bvu8MLyCK0BwJ79+
kr5z2xKEEcKefnRHnBLAQqFQlZWZvbRhGeevgxEpSYek6/IsMNaBfAys1EKhuGFp1kGLFlJghUfB
YF7czoa7yQtWz1lVvjbrOoA2fGZHNrg7NtoFiKcsGvfcvu3btAAjY/29XTt0fWbMAlo2iXRo9Xke
/5KDsCrEwMYS5m3bxBql3rNO6yn2p76+q6dtvGdcya4HY05ojIMBtswR2oYZJ5ERGK9ZZ2YR6csx
9If5uXazr4MzAaiboXNg5tZ+bOenqqge5nF+pLb/qBPgda9/EOmJR30HZK54WF4I2ZUQqPVyDazR
rbb6x5JhLRw4gLBzgge76GyFOem3QHkWwjloHqAsfP75CwzZz3VWavuZLK/6OnzqUlUpSWoi0MGu
7+M8wNXOTVS6lut4SIIbvy+eCG1vl5T8ea6AP/zbhODExdySqjFzbZ8a2RCm1vLslOWdb2RvARlU
2YLs9KOIgqcbCE8h0iGUNDtfy+zFYNqe0vymn+v70TXrkJDx23VPUNkxz/dtJS0bjLbSQBDgxSt4
2ufhh9/afxH2T1cjfB2jzQiK5RAtN4s8ZMttOykijGoZwrfxTS3Q0xoBxgjSp3ExwpSbu8XQFTiM
y+4mhmYx24Y+Hy5LwFoET146N7NS38HoZTRBDpZHm7yEtmt3Wx/a/+p8KXb0nnSRj5wuuv6lZB5+
alq4dsbCWyA7iTl5Au3GsOq/D/X86boJWVg4NSFcOSMjZueOeZkgyz+6a7Lq3s5qfuq1wo70a/3e
RVdgwCq1Cplv4IOsiUJcAs6XOWy3MHd/fTkXE8HbiPPJekTlKNTWQRtsg3nOMUKviqBz4wCGlMYG
PdjxHJEnDESiQ1XGy0H7ft224mu5wrlaqtYoSGFgCrO1v1XcelsYUYFCt1MjvDUBrkKjEtgYByCF
bZtPblU6duOM6cXNGcdYgxyX10VpnEe40+LxR/6ogkRcTK7/2k9QxLjbVDBmO4WglM4kNQYbo6Xm
u9tE636NaZy/T2XcdJEWTXuoJ4b1q/dldcM2USHZZA8L3Ob/Ghd2lKVVnoFis0jaETpMQL58XWfr
wQf9QKiN5RevxcTLX3zDE4tC1DJdTNJSirqL0SzQKyoNEJ/4xFFcjtLDcGJl86STr0iyzmjcAbQ+
g9+EIJfclQAkOSqFQZUVwVeQXFTZUGzkQZj0D9finmj5izulz9e3bIsQFy6JPA8AK3RbLl7uC5AJ
NdMxM55i3n9Xsy7bE/Cf78oOA+YhREiGm4mCNC2ErILxDNyoiv7wFwDg2i8QwiThi1GSCodiw59A
pz7sN3gCh/JgVod9NN0SFS+rdGtP1ixETb+tpxVUc2UyV8a92fGdadAjqL8V0ezX6bqyMpE3sKrW
CZKKYLftB2hvRtDi8166dtDueWmww4CnIxRaO0NrQ7ftyOe8WKuYF3UXZWXahU3TFXt91dp3k+Gt
F/mLm77xlK37Nm/tI++yes8mHC+H60536LnWR04+zk/1WNo3E2cdPwJmrt0s04Id1ebyhU7G3TDN
6TvD4M7esXn7TvFnDqbmuzvisQIPyH54B8TBjGcjaGOIBRhl7PerF4FPbOKhnrK/eTa5v7+GWI+2
LGAoKFw9mcDwuluQ+4aQ/4QiqZ/1ihtZ5uzgj9nQVKhzXGjJ5n3BCjZA9K44OnvIBxymvbsvlXOa
Mv86NbPd2qcBwqw5pvbh0Qafk743Xg2rfiSBfbh+dGU31qkZIbXxSkKJb0KdDQwC73nd/Oxz5aC7
1IaJbhbocFCvFLParCADoNzQItTX9L5fQLjAqJ0qwvZ2wsVzArzzxpyOqh6WdL5fjaHpXr19Fq/q
EkrGJPW6r2ln3Os1P+RWsNebWrF3sk/kgwE1wFtzm/4WLkYjGFJr0GCygzqolX7wAzuaclUjW7Yw
sKejFoQR/g3Hd74wUNzWLbVhJQAUZFm6O9bSnw6vPppMuzPzhoZAqiTXvUK6MgAANhIEyRArIM1N
Q7KmTMz1vR3sZF4/cKqCsqqMCB4e6NliWQy8BEH9WUvfyvpzWb9dX4fM8zCn/u86hL3TCeRoOWNY
h509VBV/ttZGYULSsUV1DqRsKFnDEvqW59+nyJ3AGreLYCpN+5bPphWyqYUyVFe8eyOHOr0Nh589
HuUT39XDZIbgQPyg6aPio22LOT8B5z9E2M8FnMO0z6HtqFFQBNZfu+zeQERc7C9EybFwOULnnBsT
djbPN7b/HI+GFhQENA15F0JZm71hG9Cmjr0kAEL30EZBvE5hd+Mdm2caqR5Hlx60/QggGzwPxE0X
1R6fFjwDdS9kEuuftfbRzd8b/uW6B6lMbB52Eob7SeuHYN5M/KoHPXJS71MQpV63cnmnnC9E8KG+
nfGhCwjv+WmwQy6VYAzyy7iYR21yXrV0evKLtgidViUTInkrwTCiMu4ypGIXJSErNWyaenBeO/Fv
qiIcX42Q3DgPC8Dd9j/9u7s3w3yvfFJI1wucPNiToE50wWcIGpl0cjez87dKC0GFZYbN540KKwf3
wRJToGWaZHte91H1Xv1Y/xhOilVDAWEL3BADu6ADGjTTgBpPCeom+hL4yEYmPih4ALbTdnEaYQSU
jQH0XcWw7YE8sSkYTqOxFjuI1+DtYoSL8U/Nu/1155Ge+xNL2wVy4qLzRBYnCAqsZhryqKJ0N/pg
wYLMUR6aBquirunJ38QadDt/XRBI/IXbth94ZrQzdpB33zKM2A91FYHUtTBqKNLbiq28vAHxuXC1
o2QJptULTBxqSGC+55DWIl2uP/e+hqp4l86H3GiKA06Jczv181dUfunr9Z2VfcNNKQr4MXBiXeCa
nBk5hJsBMQ98E8gVEgyPo2ChHcj447oh2Sc8NSSEbqsyzHxiPs5Dx2OMWkTtUIedCRqOnodBrsqW
VesSgrdeO5sygoZrsRuiybUi3QYJh1598Gv3L+InihU+TgGItyDqee6cujlxvaz6Mik8N3QGPGDs
H/jEu+v7J8FrgNoL9zxqpzb6x+Jpm1HbtvscQli9MwBMmN52FePhXNTHiQzvBcuAx/OhebymL1OJ
BPS6+cs0A9ZdKLgATguOAbGbglC2toxAvKxux1tSQgMiaF+um5CdAaSAgIS6wDJeMCut7dAHRMcn
s/qqCdsgCy1CoqK7pUExR/ZEboeAKV46kgYO1vXb6K9dP4ksZo7Q2Y+0Snr7xfpkR0a4HvI3egs5
cd9PihcnUr97JE95IPxdMEOj7wlKeBHXQBaz9IcBAm3mvQsAR/8IKcb83o7HHf9APjUsUpWYZKcB
VGLIJCxwVl32Kdq5yPMxhwCYWfTfarsmjw3EIg88mNw4a4ipuOxlKQXInH2AGMFEh3Ly+ZFo8wbc
VBoWSDsnRr0tKkBBmueBwimly9rmIYEfwsLEPnlercvkdPh4oM4PBwikL+OtPU/4cq3CT6QL+m1J
JCXRq9FbugqM26nTvKw2FuO2OzjP3+zbiRnhuTUXZjtzo66S0i1uXJcDoFzuoKqgWI3spAUnZszz
z7PMjR8wD+4QVD6S2hVldyDkn9qF7one/WRG/k9lZ6puvCyCYVzWRH9hY0S8QLOXvlPxmntQ06iK
x6Izjz5NY9zoYa7jLZG9oIF206HBMIFQ7HpokUQvWN4YtQMQy1xcryahEytdvQIqq52/+C7FXFFT
ZkxhRuKPIFxCcEQIQ94nQuraBf8BLKHt2/ZYLfqLsdjxqpX7gKsWJPFHWMLghAGeMmBhhDvHLvqi
tHOzSmz7uc76cOzvTCdXeKMsOJ5ZEdKupSwsWrRYzwh+2h0B1utI9x76CpHpvS1x/R2c4E3s7/7i
Y23EhBYmXwDTt869s2lK0xyAJE2GbnnRfHY79CryAkkyso0BgGgUDUj/gsoREgozySpoBxKXJYCI
7OYAmE5m3trOfNT6WXHepF/rxNzmnieXjEXprPmgAkzy2fjZQrjPH9GxN8cy+YudO7Gz/Y4TO4ad
N+DMQ/jIuH/vzXgcpyo5ANlSkCwCsYOKPQoCwscJcqNcUx/aapqj7bW6jPzptfZUs1ayisOWUnkb
Eh3j56J/d6mN67HEgf0PrsLkYbYvoxkPJ/65uXeO1/dNsigYCtCEAUQa8Wl7y53s2+SwsbfAIZOU
3MCozfTVItON2XT/XDcju/cxTYn3ICADuBzFvhbh5ki1BmJRG3XYGgN9gZN7GKMh1mP+Ov2TKfzh
kjFg08A7MbgFrJOFzVbXZpNuIEwk4x3dj4d2N8VpaIL9bjgoFicJfme2tjN3amucC46ZY2RScfeR
gKK4e+qCiO6RsIL1zgX5CUaOh90aRPpBld/IdxZk60BhAI5zwRxsLrzU7YZsSGKQrNQvdM8ih4R5
5IZ+qP1UN+2kFgGuBGLOgtM4Yk2s0fzeGctf3xLVoe/1LtujLNbgQU9f2J7s0Su/vsHb/gmvbRco
E6CkMV0CGghhfw27XxbbQkEBXZJPekn60NWcKS7q5eCU0yPlfq64zi4ubIwo4K408GzDpnpA9Zx/
Ugd8QNmSoUCPCioPyVR0kW3Nx9Rt0S+0Ex2JQmyhBhLmpu4DB1S+X1+yeC5F+8L9U69L6jhNiXHu
wnUhOM8c87ExuvQJ+OPgD19x/7G1dZsBmMWsnRA7WY3X4sQBqQbfaeg6r26LZ2qpyljFRES0IhxI
tzBa3UjBIUynH1CvCJ2lUFza8j2Dg+BdAclGMUB7lZ0aM7FRsV/1OfIai4SF0XzGDUT217+OeOD/
s5bfloRbzTVLC0g+4DbmpftZ9yAjd63yfSgYJsg8VQVItnFbjo/obCN0itWYZcy1rglQ5gYybqcF
y6NhlArovswE8FXBpkUEZxd7Ha2pzZ2NvCqBh7DQKB0ScZb9c33TZJ8HJlD+Q83l8qrJWg/o0E0z
0Cv0EAMukd1VO1p5u+tmxOrj9m0w6gNK5I2o/rI0R2kwaDqqrZBsjzQD2mXWV2M2NtRepIG0Pgc2
kKh4q8UIJRoVjqveUtBocBTMOYY3w9TkP1EoAE+CMRdAqdgaGkiW4tRepKiiTeHqLibPS00PC9Vv
JpCW3dlRfUNuclypeRebIXhrIhU78EXoP7d5wWg72XVquWh74KYz9tMLpaH2AoGDhO6a+46GRFlM
vr6xeMmcx+G+SfmS+zUwgDpSb3B16EAyDjYJef3spZniopH7DiR4LJRiLrMUe8Kd4JboZaZ5dZgs
Y9c6NAc9CH005mE3GfOOpQTz7vOH6z77f+zrb8NCcBxA72hTe+vukLgKQnq0d2gTFLEXlUFCohKz
eKpvKTvzmwrSf9cq3HC8mcrVaGiZQJ0O6hQ1/zRquabYUNmZPzUinAurdXvPqdEFBGMAi+ikf1nn
7mHahnKv76BqNcJh6NYWclgONhBpYbR0n5v+43UD0oxg4wkAZYCvg5ZAsFARe7KsAUfc7PJdaaQP
paF9mIcaCM52/YbPV+xHbsdulz5SJ/1x3bp0efhUuJ4xq3NRP0BzrChXjn3UGXlvAmg+dez1ugnp
SdukzpBJSmbT12pOObPQC9OzyguJXyyh7pb/WBMkA3Ug4XurdxWhWuodeIfiPWpKBtIzfeg0cEuU
SZMDPpRDFi+yXO+jwQHwuL442f452zDjxq6CsCV8PFLVq8VsxC20i2PwSkadq0DuydaCErgJbPpW
2RSfbZwWVc+3a6dan9ycoUKmQ5ZXRWJ38azZAvCpGeFAYcc6XK54Pttuu88dM/am7hP+aRfk/Ii8
/IPRL1uB+ptegz94zIgKLWsKufivH4BMHDDzrfJ4kfyX7ejrqwWYedya4XqX37gxuwP7nBPpIWjK
/iKAgBsQfAkIxyiQW+fx37FYvpoM5qzA3lfLD/An3NCxVliR5XOY28VIKI4YHt2CexijbaEVjBH3
rPmwQvTRgP7avVkpmGmlN/aJmQvGt6DoKh5oGMqBLFaf7xhoug9kN4blHerfY1SSuEmU7VjpF8No
C8A5PpRUxYq03zEy+R6sQv9tZ9SecZfn9Q3z+xedrIfOp5Fe1nfp6MUYiQWJAKvL0AhG++X6EbxA
mm6egw4KpJ8wSnnJvsV6Pi+FD5kWo9xXR2PfPFl33X0dYeK/iLpP+idMND+z1+VAI5Xepuz4o4UD
t0Vp/nLMMQtoaREzAIGN699Omr0LplSRQstc6NTE9hNOagA++L6o5uN5w1nzg1bLGDp1ilxa6z/6
GGNWOKwsWG8E9FCT3eo2YloULFbuFTUUZdPRjLv2m838qB/KmJd3ur0qgqfUGDpTOBp4H15AhAdg
+1KLwFjbjKGLwwd4SBjMxy7/EHSD4k6QG9uG/0CjD8YJ4SiWTq6ZFc8xGtfg9Y1W9w+tBMWxRfMm
nkyexzPvvl/3TKl3oCr/vybFRlhQDotmLQC4kmZ+mobi3egaxe1wUdX75fwnNsQ81ir6tDIwUm8m
zbHZg6oNFI9BUgCoribZk91FCGL/LmiLCCe+aFgmeAIqoEpJOd7qTf6Zjd6nelwVnXvFpxLf243h
8RGsB4BlgvRAz8MpTaO1mMCmRI6+VSfXv5LUGrRYcIjhhEjEzheFiWizqXO8UasRFIXTO2m1cBj1
cAVv8QpVxuvWpFt4Yk1IyDU/yNaGQJ/c6unTQHo8ALoHTJ396UzQ5hcBHvUAq6C2fBGcl9rDkDeh
eVJxMJxod2ODHgOgvH++GnS9gKNCsNj4MM73jlCNNHwBAYC7IF2tm7gfXzbu4utWJOdoY1TwcW7R
5QKV3bmVSutZMGVgpBkwTWu6xyJ/vW5AEmNPDYitSLA2FMtkYhkD+1HWD72dRyZe9ilToYC3LOq0
4IivAkO/EMfgSkJF5Hwlde3jFdhuKykBNq/e6gngzNmAzPobxp5CF9Tc11cmcTf0/dEQx3S1AUih
YJA0S2rnK7JHD2IedJjDYPLjYf523YrkCJ1ZEZJHqwdp9Mgxg2+gwkcszJ+1kTHk+8U9eoWKdELm
DUDWuEgRQWiIb3O+h5tOtN0VM1Bv2XPhA3yiyumle4bOJv40BsYvrqU+1TDgvGGwahudhIVFJmYw
S3a4vmfSZaDdiOIoElDw9pwvg9e1a2ojEtBU54diBnuMryj1Si1sbDjYJDSXxBQX6BLX7W1YmBzr
OFdpVBHr4/VFXG7VRneC9A8ENTaAxoJ7NfS/Jtho7TBr8xOaip/1+s/lv2EGzw+gQyFHBn8+3ytT
6zSea7hIy4mwty6o+N71e3q8vpjLKHBuRQjNRW7Vpl3beTLOTpwbI/rZdojaTFjbxv66Kem+meBr
ghQWXsXinYOB8GGigQFcjk9vWt3/UFH2kdJWsaJLD8CKfoEVsXeXg6FlMXp2QYFvyuq1CBvPB/cS
WVQHUrpvgAEYm6Tldu2cfx3HJgyK5tvroxk2rrC+Bo/rEjvueueDST6+vnWXsWZbUwB33kYDLqYq
tQrv5DF1URGliKErNV4b3+wi4mtgZbO027n6U6AKnhZonIPRZwMWXY5ujENjlpmXYRzKzZ/RIkhY
bn5Py0LhE7KPBcAi3jDolmDWWthGLzMm1mBsGDNr/m60nCjzZkViJTPh4PhsRX8UssWYUzHdNTjH
3I7H/Shrv6bLH1+kaBRCXhEY2U1mXSxWZHqAqmqPp5ie9l/17Kep1SHg5ZjocZPrbiBbCpg1UBfB
PM0lUDbt8eBk2+gOmfokTYHAQmFB8T65vK0hrYuXO6oDoIYH5PfcsSFAaxeaidXkGvpxQ4m08Jla
UFNvkgbEGjjBCoOSsID+BVh6sSaUBMU3SuBPk17NMEi0NCLkdSRzONQqskjJCTK3fhyKHwA9Amt8
vixnmKzVJJhLbp3ino1ORJuPzJl3YOwKifXH1xz6S0gMLbBT4oEsXkIVqKgqrsEY7eYvvBx2laUp
SkfbwThPqjYTAYqn22jVBWnoUCIPHpuKAuhbPJpzV8SstW61tvNDUjm3K8lf3YIcc9ppiu8l3cnf
lsW6y1xlpoPkCvH1OHif/Ga6z8v3pu2OVqGid5W6xokpwRfdZvCDpYOpsuvDuvLj1aCYU1OBNyUu
f7qXoiY9G8a8Kz300iqr2WV9drNUYO+vDDaES7FGEB+NALl4vn6WJfUrfEEoI+CKR4sN+fG5R+bQ
q6GIS1tMt2On9g+jZzwQ1u/M2nyim0CQQ/m+LN65bt4Rq/+kU/8HxCr2dacSCJJuwMlP2eLOyRM3
zbsh5Q0gAYu5fjcaB1qUVX+jl/63rJia0Bp6FlJTpZOl3AEhw8FbTeuYic/bxvVHY2/VkPiGNhx6
bi3doV20STpG13ddemxOViqkO7yr2hqgJpR6Fi/ibhFp3YeqfilsUJIs7Z0HIedO/37dpqTZcf6l
txN1sr2u5uqrt8C/1rKLccp3duG8a4w9rFCQg/q8fwvGw13jsnjOicLNpEfoZMHbpz+x7bu8BbcI
qhdz7oJqumH0OBfk59Tq9G8i0okl4Sp3zWGxhxVlJuraL96gR7w1EqPw3zXHvSsKbwpp44VrHigK
wdJ49K9dYELPV8i9vtQo0eoEtFavSJ3qkFX0fiT2U94vu2bxFOu8vqMX1cIZfFou7meMo48FZOEH
8qHIPXDUNvztut+oDAmFp6xogDdd8OlaayC3jIxgkuP+/Gz1vqooKSknn7ooavfnm4jnlLey7VyM
++bY9XvU7StMhdd3Qbv3Q0gFHAYw2b/xz9UOM07H6wuV5NKQdduqr8DooSO4bcSJj1ZBptdtjUbx
YGo3JmFZxBb/jffprrFUzLhSW6CMBd02AEVY9LmtzPAw+25jyKJv8puqBKrAug+oeWN6qjKR3JLj
bbSDePSILwQNGfrstBYFPZU+xt3s7fLAO85mCkUjy/78F1to/2tMvJShVOf0ZuvRZPbaDMecv3Wr
1uDh0z/4vBvi69akEc3cqFnBqQFUl9gFcfMeo1QGdlGDdrnJ7zLNjJzMBeL6vZiKaBhfHT5HBf1y
3a4k/8Vj5LdZIXov2dx4uKvKZDSKsKNfeK7q78jO3KkFIVRjKKvxlzqgqLrl+2xsDnTO7/upU3wu
CUQBAg0nKxHCch8UK01HbOBy43kHcihvspjegqCZg+f7cxuNb76ipaJamRCeLcy8ehbB3jnzE9jM
onH4Vk5/yoCJV+PpsiwhFjeVx7mrY1ltrR3qbKPh6coXA6NTVIkgVjiDJZxkqPmBZqzFpwp4decw
cphbR4Uf3jZFzLJPPpMlhGBaUCuzNz/nU73Tl3JnDmA0CiBdC+48YAnjtvlONZV8iWplQjBmpT7o
5bw5R5dHfH4rS213/SBdDLOKH2r7CSchd3HXaXW2AWjXXJZ9UOkDiabFmkM+N9WOWc5yqCYtv027
toqWCnNUA+ruh3zItdis23yXOyjdmmtLUZ4ylyN1AlUbWXavQ4VKh2yBiZe1mB/TGu8518Qu9N66
1/UhJt0SuejH9Zkb2pZqlkW+6b/NCTuiYxRjxWAcOiKLc3ChwEx69y8yh9MVCfcciGXmsd2O4MAe
/OaL1lcgvX+//mVVyxBCJPrTwZy5WEZJhyizwXjA/7luQXqvnXwXIUSmaBAMS53SZB39SKPHtCFR
Wz957O3/Z0cIkaUFCV1Uc2iCYmzcpu4jN5CU2CDwTSvFcdg2/uKYuyhB+ZgNvpQLqqlu83UlLMm8
b6t3ozvfxkZxdcmvTKh8oG7jQfJPbDIP1prSpV8w3TlO9b3N2uk4p/MY++gc+Jq2swKtfdM0zME0
a9sCjs3+lIZnO/Ngxw7AywkC5gu2eMPM2GT6K2A77pKs00+a0f1a2fH1zyY7ttAZ2ShnLV+/SHsK
5AUNXqiYCQNj5EzaA/oWEPDJIpfeO36peM/JXq4n1sS8JxgzMEyasGak3dHl3nvneTvMoR3Sor7x
HP2Zrn6rKIDIjtipTeHiqXjVF9VsM2Cvu7hk9i0pVGICMoc8NSHcO27WLHO6YKbIHNYFgkfrT/RT
PgZTpWBsVNkRbhpKsylDq4YlnPR+ZMzg0aSNMx+y0fOS634hCxunSxLiKyVlMXQQAE6KynwddP8W
PvSkzfzRyVRsKSpT26pPLrdtJpHpnceSdJhJ5Ne2lqwA4iQ2dD4PKW2JwgllWcLp0oSYa+WMN85U
sUQfdSjhMXeHTtprVrM3qF5uc5H8oZ2re88o8/3/b1OFWLywUhvWApvqOVByM5bADm1v4MmIjk5Y
z+hNX7encn0hJptDMboWxpySyrce+zG/XYte4Scyl4SYh4fpGxBPACJ8/vF0mg9FOqBL5JV6UunP
TapHvpIpSGoFjXWEACNAyV7YOKcs2pR3Fh4wzKwf5rwnj5ax5ntCquXlz/ds6+H/15SwZ72GRGq0
TNz6ALNn7W1rKQogMnfHCOKmJIvquSlW7DOgjc3UxI7VU8HCdV6/aBpeENBsxyzTrAh+Fxp32y1y
ak0ITVZpV0Dk6iCvifCSpSj7fiuyuK7+oU9TUpVReT/s9Wqfj2FdR/WYTN0xHyMSNVEeq6p50q+I
AcyNcxa9PrFwYDmrrXcpthZD4nvaPxg4BH32fP37SdBGWPGJFeF4gywAHWWUvBP+c4zzAyTaovSQ
fdHjOiZ71aid9GOeGBMcc6VdOow10gTdf63GTyV3D4OuxV3gKYKWdO9AlAW2LLT80Vs8P2djVtDS
tQqW5FCarJfsg8nsAfCMylR4jHRFJ4aEwF/xqWzaHu7ZaiP54LG1RZcP+dG9r8/TnmPGSJFmb1sk
ZnPox/27sm3lJ+G/HMa+mIaqSnwXHgohwU+Tbcf9UGSh6bA7mwUqAKE0uTs1KbiIPprDhGIEChOg
u02mmVqQsnAgWpjz6sNcOs19T8hXuo7stqyYn8zTqGI/lG8zOD0QO9FHFaeOMqvnroFlo51QeDe8
0kHIWWdtyK2s25W9tyj8R25vU/BwwYqE3u35LvtOC60ja8BgheseV9/5Vk0puL21uwHIyesnUO6q
/5oSqwreQPQKA9ZwVbt6mcZ+79nsns+tAlYou9wgzLXBurCkiynFPCMdY40Ohn/e7DOb3NVchbaQ
1llPbQiXwehPg7uCCBKDtNbe3GnA6UfDG0jAXqx7E7qoEdtrxyLR7gJM1ioOomp9whdbgR1gvgEP
QTvxEMxmtDJVUJE5xdbMghDPxjIuNj6bLKiKdFqqRMNMyggtjYmamPLZd5pKclLmExt2H5IuGOK4
gPrluQbmkyFrEvSVeVzQsYlmn1k7EMTrioxEFk9OTQmH2ya9CXFv5PuWC/Yr3w9b6Gdozhga1t7W
VbM30lhyak64AUgzzkFl5Q26RRQ11BTpsa+B9avtuBvqk4umZO5lh4m03a6wWoLJATL+xeE+/Q2C
mzqQUq9rikF2t8pjAJEitwUfYHnoMsWZk37G7chtqBYTE8LnUcRM1wBomapJGDwlRA/2Udf7IeKY
jVN4v9SSB0DDBgO51EoD/Xlmr70LNggXKg7zM4a5wiZVgRmkB2ADdm9sA9AMFc5YT2vSTz2G12uL
hZ397AU0tKfbDnjU6zHxglVwy8P835ZE+GbW2S4FEh+nORx27Qef7Gc7GtzQ+FS+ePCOiL+1t/ld
+5H3B39M1mA3+BA8Vw0DSLf15GcIH3BZrcFhBcAh87AM4ag5N/bsPY4ZU5VipdHrxJB57imstdlo
ALyekDmPU22NrEklSS//eBh1xVw8xqhEYJ/mN/Uy1dhSOvOHXkMHvm2rvc0AtmTedLj+AeXrwXQ1
4GOAkYnwPivtQWVWODDWr9WeV652dAPQQf6FFUzeg6oJk/4AK57v2uz0swvmQpYsvnZb5sue5X8D
doH+KrjfNrylbwseUGdjYdYp3oRZ60KgNKi/YmtVjDjbuRFzOkC7QR2Lz4KPI5wrq2Yga/a3J31Q
fORMP2pu8NDYYzxZwxfTG59tHTcAykwq3JBkRgzZ1CYbZnlAamBi8HwH8fZwAI12OQaDNwZ542sd
2SG0y5PsJlM85GQugTkwvODAinKpFFh7VboaLfzPRXzqnfxQuiqvky8HIiqAw/n6JVit93pbYxWW
Uxznu/YROE8sB6SrT9WNikxDdpxQavzXlHCJMH1CIbQEaYiPppY7O5Fb6FGqQQ02V9wi8o37bUnw
DsOu0gCjE+BdyefQ6G+bwFeEW8VaRKG8FoC4tMs3ApTej43lI5tv9KqLuKdYiSycbi00HCgkNRfq
eLPZau66ovCXT+Vu8th+9aeHtGJEsR5pA+jU0Lbgk0cSgcSti95OhWc85lOHu+z78MJvyl0aj2EV
2p+49th9z3aq/qrsHJ+aFU6Tww2L+duXGgYbGSLTWFzx4Z6WxfdhGZN+BcOV70xlSBdb8Y6XOsnJ
1gruCPEiq6hNmDbofOutxjE1HEU5Vbo6CzVvRFoEXLHlny65Vowbdc2yullYG+VPZ9OpR13mUA70
2VpIEJEWlICLsVLVF5W6zm/jYim8MLyhnKwtejx3X9hu3RsxxG8h0wqunmpvxtnOJ6FqolTayAbs
9b9LDoToD6k3p/ILWLXvjU/LbkjAwAmhwOc1SkMPbEtKlZcLnd0t8fnFrhGAo2eTiD333HTKyWgE
sDjux9iMsmg1ogLjPrEb18fuOD3aa5w+qBYq9Z5tOBAwFYQtsVxC0xnDE6MHoHL/CfAGX8V5IQ0w
J39/s39yHg2utfk4Ih1gwUM+3xvGdNNoTsKqT9cTAqmXnNgRdo+aS93rs400qmyMiKzpTd/x9zkt
VWUfiSHwrvlADqEWATCs4BhtwfRUn/QGMHxtV/D2YGn541Cppt4l+3ZmRkgL/ZK3rtfAjOF0e6ah
O609z44djiTf/fHOnVkSUinbHihn6YpMdyru89RHL7q/dc1ZYUbiaDZm13zosWNa6gJ/XTlO0WUc
7xRQvcW9+7CADer6QmRPhzMTwp4Vvg0uPovUmJxGbf3GjuxmPzmxPR3HHOxo6WGN9BjDlPugiGt2
7KFAl+61WKVAtwVcIac7+xnCho5j6U0zYjISx9EKV6d6tNxqHwzVvlib29TV7pZFU9yvqt0VjplW
1Zmut7xOTIzXxYzR6mCV9aS4ByS+f7ay7f+fHGbwLC+077DBPdN2dGhDurIdL7T4+of8NVlwuYNQ
PNjGGlD6E/KekW8z5hjXxBvwk5/QzyCZ9lHghP4B5mHNfZ+4eH5CxTePb1XFJPkS/zXtCEifgAYt
zxj4+8haPrUzKND99NYvxu/Xlyj/Xr/NCFHELFdnnEq/SjC/HM5GHwamSjRCEkFsEDhiA00PT79A
2ETbISBKhU52krncfgl6v7jxutwcQ97oaxUWGmalry9K4vgOqC1wk2De7n9Iu7LmuHFe+4tUpZ3S
q9Zu27GdOLYTv6gcx9ZO7dTy6+9R7p3Para+5szch3nIdJUhkAAIgsA5GH3hJBoD7SwbaKlhntn3
hNQAINfQCEz17j5W1AcwZX41tUk0arOjJ6QCZw6gCYB+42+3nSYPCVlPsBLsMj2wPnM5cg0JIPrp
vzgsT0RxqZY8R/YczRKSAhQyi++0f7u8gDtWcfL3uQXMNKUm2owYqS3GcZTUY14mH5dF7Ng3hq1w
51uzjHMgdVvDDFxOAYzaZ99KdjDku3YKL4vY25CNiD+FwE2UmOKqiUiOKJGqXzsTbGv0xirB1RWJ
SvXKuh5cnFgnx5ChIHnBPZ3LuvXFlGemAgkV7xHSI6wSwV5N5ntcteWgbRY03LeG7nULOHPktLUd
ozbB/2bEwCbutOeMpOQ5NZGRG2SswkltCrfIkxQQRF1+g2lP/Xh5ZfZyvJMP5gzIlBIwDcikCWcQ
txkp7t3tA6YSlth5A5vTd+Ba1H7qiS4ne3tuARRORvKOjedLMkVK1bKfV0yNcXbVsvM7dMWBwcK9
rN2e9UIIOnDQGoyaCXfuqVE9Ye4D4BZRpgP+oVW1O1uKrR+XpewqA0ha2wZKMrh+uMhJMyOZ22oF
tVBmL8ID2NSkQYOKyWUxe6Zlo+SPlmr0OOPZ/vSoU6JlGHNzoWE7ZOMxIvZ71FLmJqoEhgy7fq4V
8o007QOxEuGNZ81TeLPGHD66xlE5BhQJp6KdZpRKJkCW+kC6I8FyYE4XNDcaEL6QrQh2ba8uD9Rn
TJRiOQEpzDtRBudoab420MZdgvscXAikYZZyr5LewQPxXWzSO80e3lmVioANVgflNMUWotka5rmC
93CaAhSxXnqAtoWT1lyb0hNpNQePfS6RbotRVGvbsc8TYVx6SA0VGO8Uwgih30tNua1yUcPdrggA
JqOuBk6RswE5s5IrY15b0Yop8WtDdlnRC7LcvemiFYwX5TREPqDxckFvGOjSFRqe7fUQSCtGMHxJ
PED/XunfJ1cKC38QcyrvbRPupirAErFHSCZOnUHTmiyJCxRVWnUCBJc8g5GiRS1UbqcfOsCKnClX
//l0K+IIinkrGjlgSjgtZ3MaNPB5obukU/w8HbweeGOXXXx3JbcyuGjcS4DayAlkzFfF99J2V4za
HIi40+iV3zGnFRaP9j/PoE/U4k74CaPHRYpXhFCd7ub+bchlZxLJ2Dtl1rFj1NqI9gdM/nS7lmWx
+qhBZ0L0UiS+bATNLQ0Sr3ek3JHJQYp8M8ADY+yUgk3bO5BPJHMuNoxDmyoUkqVDgSvPXf6tWnDI
pb7kj4FtucVt60vv/YcelAF1q2fBhu6cDRBPNPwnG4B/51ZXbmgjAToDuGdfmVfW103l65PXvUjf
htppbtpbMjnp+EM9iACy9/weyGBoOMFTH/BXuTgmj108y/NaRcEJSwcChBsRYYtIBLe0ZW6wRWfI
PSEo1GtgKuuiG8Nq73w0NtbQgtEXtB7xkUWTutlGvzuud0aFWt4wvxSLVXl0nRFQ6xAnki+n3egJ
dm29Up2JhR+CSwitXmdjUj1G2ep5rNHHmFdvg0KuNblRnantwRatod1KTj8Aqe6hthCyORPYzF5o
WxPiv4SvyewmWcV4fou7RVWjnyt1lfg+B9KZ2QHlbDo29SRSdQ2Ul1TlolqsmpNuUCSsuJrINNRd
FMA7twK6WV36g1cXRzES955TrG0fmKkGSg1S5VMN4x5k5ZIOmVp8nZDvNvV1XdCcv9dK9qe15C8Z
q/FuVnHqK1ZN9VCGMtWCQQcpOgUlDaBkvFKuNSfDI4OT96oP+g5gENZftDYNANF1uGxJIk3X3zdf
UTOG0eOIATZrWhwtX4IhfhoVUZlp53oDkDgQDRkAHzvntK+lyUS3Ql+GitL8TNQOXHvK+zjox2oe
BVWdPYUw0Af+ChgoGkc5hVS1k6W4tctw1qwHe5FeoyK6HudOsH17PgDjUJFT4y3yvPKcqhU1Yzhg
bYAUu8UY0Jj8XmtViT3d9bn6z58DgcCAcQEkt2Db4dPbiI5tYhBopSfAkW615Vc1iIZ290IZLiLo
HEXDgnZm9NZsDXqvEISyJWANKItsOcQLBQCrDaedgEHZRwLj23sxwEsqsTG9g+ip8EgMuKciRTHQ
zaVofetI1DiAROOd6PGVulivKOaGo82ONCpvrTLDDF56XCR0lRFbkNDv3FzQJIipJbzsgnmOf0dA
PS3J7LStwyIlrZPr7ehEcj07IKN7Gyl7m7TkO1pTruVBFN52zBW4sOjeWAcxgK7NnYIaSWhqMQWK
LpnlAJq+wZhtJPlpnfWv/9jVIQobDKReFDL4k77uOyCFg/wtNFKAa8hj6mBo+U5qi/CynB3XIJCB
TgNcT87hKLt+7leEjTrMF+taaYcrXZ2+95Z2M7DmSyFl/mVxeyuIR1K8LwCl5ByxUUKX7DjjxT+0
ALxVz+bXZgKuP5AiYsFJtK/XpyAum5DquaRZN8FIZLm5TmmP/pZat78AZEp2zYWUbhOPIkrZXaGg
e0QXCtqVzlCylNFuBwWzrmE1V0/5MvilpmHkEFNjU5IFqtwLGmZ3IvU6kvSXPL6WC9p2KrFipiHN
oug+i3vyaJs1nKLTW9kvpKoWJWl7bQgnIjkXKHSjH4qFtQARaY+S5QAEOtTC7jgof4NDc9daNvpx
m9jIctwWCTpU0jx+XoDI6upL3aNbZNAE5rIXUzRZltHNhol20Cqdnqx4uO5LdK+gVXAqI6e1tI9O
1g55rP8oMMzmRKZ+XLr4uVBb0Y1iz2aQziO3BtEG+rk5yYpFQW2MFs9wvOpTZ/Lo74F6VuNSbzqg
P/K1Lz0QmEweJgLFRHS7wlXZRERHemPxobTPLZPh/KqA+ZnE91FsNIcW9GMu2vFyL0nTCtPGpWgS
YW9X4fr/EcplpIqyxJRGAw1LUjtdV99HypM1C4F2d1JRXJRkFH5w5Ft4ej7d0q6PFzyyqOhzdovl
dsiPqo/pV2TYLlO/Jodpwhu3qBC5e0ZuhPIdz2VudVPTwj2Af10fNaCiYDLXACzCbXYbOdQfDyQV
mO5eEDB0PG8D+kkGZiJnQLo1GLnZrlNSCbEcPe3f08EOgJx4ZWW9ILPZ27qtrDUr2SSgJG3smVIk
UjG9bkrVy8HLpBi1KNNYs2nuFoHW4JUlQ1t5j3nAOR23MkwHIrlB59gPQ09f8jY6wKA8Pcs9dJr8
Zlolu91CwsbsXiJmHBaKuRWaRNRpemFCvPs56K1emWEwiMlfflmbFJUZoVUS6HRPbIqB8h2bH5cP
xp18bm0cA6EQHi1UFAxPV1aKllRTU4qnXWwiK39Zy2HO20C276gkO90gABXYc3yCTAm1SUNf6TZP
xS3LRGVtMZER2/E7ixq0MEpvQPX5bvYZ2vPK4LJ2e/enNcs38TiOfmEAeJzKQ/tnXrVIn8Jyqmsn
jkbZl/KIHUdzBq7NVBhvqVHVgaak8wNjUxpgmYyAycPyxMz4X6Ad4CENyMAWHuwxsMbdGDuSRCnA
TfH8yrL7NB2ABlOgfJTWt2U2/Lys+pnLYNodJ4oMnGpYMgqnp5ovREmLyOzQZZmbqoOL6jFhzd1E
RhFsyXm1748k28DsrqGgDZHbU4lSa9ENSIrnlxjEV24XRiicoodPloJuCMcjrgVCYKbz8voqFsPJ
IKAneJ/kHxLajszjUEKsFamGswzJ6Ha5lfutbrwuhozmnq4+AMMogO6PdOr8y+t7Fv5W8Zg6UoBA
A4RKPvy1VdpjOAOvW0ujNr499F90UDw6i11cqbQT4u2cxQJOHBcB55qO+UgwPQOYQE/F1K2n/QIs
PwE1nea2IKRGt0UpKuSeBQdOKLezZpPWqWxAaDYb3iCRa9wvn9UJaA5VHf3ocvUFxGvh5XXdtdvP
dbW4PoG5spepTpEatOVdv1xLpLsGiKkggT0LQ6eK8ZFVY5lVpDGEgJ9d9/upbR27qeGO0hjKEruL
q/TbZbX2vWSjF5dTwnVAgDEkqGrAKB31aVjcsnO0m+UQ3dQfGfWtJGxDEaXleWLAacqFnKZOM0Jm
iF2Z/9rIMZ8yEOMpYfXdeGqvxHwHArewVjvenNRKlCc1ZlsxIE6UK4O1V5jfu7YM+p1IpuA+LrKU
9feNKF3HPLEBQOrQIJUSgv8a771TIV2VzTSIzhGB+1mr2htZVDFYDFYilD280W9SvGjEV0AYvBlA
aih74wMwrjyBwawGcZKMcDvH5Vdz2tWtXsD5Rnf0s+KmDqqQuIrhVMex9XOhQNHOcRHGTkmj6axr
wrhI8HB+P8uq0xU3pSHI5c6vcpxiXFSRE0KjNJ+hTV/3jqIkQSLPzw3VfuH8DnLbvNLH+toosged
9tcoswg+QGA3fN9rlxtDnFSrotEzhi+n8YWZgjTnT3v3+eYB4FUGczroITm3A9USaNByDMuubmd9
lF9NNz10bhbYbuGgewIYom7m2yAc6cPY+8e9Vn9W+FM654S9lsxmixeFUC3SQ6IZ4CdTrCsmiWx0
3ys+5XAeWCQZizqWdyGTgUTVdtoRgNOChz2RDM7zyqIB29+cQZeqcKy4xhDiLHC13dMA7QDAeAN+
/tkj06Cgb55ORQc4ucohlXHULYbj7nXGVHWliA6485FO7I6G8qGFuyiwMvgcuBuqNIpB+xXSYvy2
0Omqycu7OkrBViqTH5mbFelRQS8nBcFaKuW3aqIFRiEBmByFHeDsEdus3FqOH1EszI6Xo86eb2y+
7U/StYlzpWXXitxZYNlVP5hxzDDS1IjYaEUyuMxUVySTGXlMAdjw2ufU1cf7igyCw2E3Pdxqwp23
bdRPQ51hU03lakSmnYJ+Oy1cqcGDpToCVwGQOVUe1KUlsKbzO8fp/vK+L5tSl7Zrlq+kjyvbCFJw
byHB2Pnkir2MsrCnfi9yb1VdXWizaRkliZ1TbJpJr2WjcRaMfLbqMdFFbXqineP8Xc7nuEeODesY
r62mRofQM44oQQK45/BbbTiHz7pqbK2mRaLUaC7mxf06ElWCdpOxrQzubNXLoQbvB15KRrd6Gn1M
aVGnglMhg8AYgmK7rSsddWESv0Z9/lTYiuWO2IlQoxkirJ+if0zafdJ/NccysGolaNPCl9TvNG7d
doyDJp5WrnrUwx4u+7docbmzN25I1NoMX0CND7vK8JoiynP30paNjvzgkyUPoyqXkDC9jb4OgN58
cvrDGCg+eU8DUZPVXujGTAcIT/AugpYdbiPlFCwUdH3yysEY1khO1JEgNV/VCHMRvYgm5HwG6o9n
f0rj9q9dO62KMvpDoz07WpD7mWdi7v42vZoA4e4ugC1hNopthQhDe9/FPyVz+8YMNZ5mFauakcOM
22U9Z46s5C5eukThSyCKv4BVKZgp0j+viCEtXdVVHzNPctW74ll3bEDWOyqI5grX6pzLprl7VVm7
qlHoQ6sHStKnYQwMAtKsxykNi5s2dZTU0V3FiXMHEDE35bG1XXEd+r8Egk+ZXLApsiRJJxP1od7T
gSJrOjkmoCRMOFbMQbscphp8+15ktEKpnNWqpAGQbARN6Q8zlP3hJUO9BG1Yk4vXPUd7t73p5+XF
3d/UTz05ywVFQJ7IuCGFpXk9YmSuil6M/mUR4a2e9yn98ZBPOZydoooHWjQF60nb2U01Ddh7w1eg
Pt62unYFMJU66DP6rhrJdWKoT52iHRomMwftrNeJOf7UmrxwZvTFOFrBrmK79etcVLjZD4H/+UT+
8YrUdZ2wBIuPEoC7GF9H8vXyWu9vL/rN0d+Ch0C8W58aMnbW6LIci42y1A8Cdle3yZ3KlVxldhVg
UzklBixAXXFZ7O7hvJG66r3JApR2LiVM0VOQ0j1K47uGDh8lFaVVu4u3EcL5aGVorGAjFm+BXvpg
OzkTze3v58cbGZxP4nm6kGiLKNt7duFOXgKaKadxUaLWnDeMSU5YxARE8Lg40cxbBJ6yH4Y24jnn
nFiD2WALu2d+md1KDUmQ3dluDzDmYwS+ODEolVAi55zlWr1WLSzqgNnEQPb1eG3si4AQjqui5kYo
zOe+CENbZC6cpxYEPAmgHqZhHaH75dpS35rRFIV0gbnwyYAJ+D7wTsAmR3eeHSWIDWwkwGvcpPSM
K9WxfmHEVATyJVpPfpIQDx0si3qoltzMbpm6xqF5X7s006ONtgYcI8Iqm0jPNSna+J6qyoxUY7bq
Cb7eCXO002Gdk19cHc28Khxe8tJfl/39vBt1jbWAszEBcwBuOb7/LF05szQVQvXZ7YiTHePDwLwC
DalvmJHr/QX07t7fODN3s9iVBdDAmBXgB7j7W10rWmpVJc7pwVWC0tfAKxS7ifwnAUL2XPj2UZgA
7W/qRiq/xJUiL7kMqQt7IM7sF2+pX7poP82W4wymTyDOi1xk99DciOTi+CDZNmJqjsNMNoGtVjzS
RPqJR/yrwkpEADr/ZTc/V5UL322jFqNhQD+iwFFM10CQg4qRJ/9eg0A2AxAPkPqiEs5uGNjoyAV0
uyrtxaJqE6byy4Run9x80iNBr4FIBhfQWZTFUbzKKKWHoSqdYnm1hP0Muy64UYQL21aX1KQbsX5T
MBWBDOZ2r/DWBn419gBy45rGAdcP/7IPioRykbtoY7toAYwXwjhi9UaXv13++0Kr56L0UlKrH1WY
oF67VmjoLnzNz90M6LgA4bB0V34WBjOBf5/1EkjzggdhKGXWbhRq3v/6t6rBv1dmh0jyxuv/t3/z
6OyZVtkaSNj+T2rpd9X/RZXUHVFk/xNVSuFRsVrF2Y3802p4vHYzHxZ7HsGKlD6h1QW31cF0G9ld
bzzy4JjIxrvUVx0aGorw7ipy+bO5LoXk7aBhoTNQZ6DmHqzgBKaJtuXIA/MJyw9mMEvu34BE2Nti
jAADDmF98gdIzul5ZUEoOoIqnJCa23vxYb4tvMizvqNwNPnaax2KHGUvBKDNzwL5+zo9wd/tpDEa
WtBPIZQasSOhF4UZE4iMRZhdu/6ylcOFmhTcelKWo6uJtP7sRsSTKqe8ap97sOYcAF+Q+n0oOibO
p6pxEG+FcqsJHotY7mKsZl1gNbXBZXeFV4YWdbp3jExg8MoD4gSQ4JwYWPiOIESsIYA34a10Lgbl
WVKMMYN0ZXBUywX8/gRDkhywpDYwpB7sNgEGeAd8g+pIgyd+qtqLgtsv4IIULm+YEE6xuV1xRRLA
i5mih+jde+VGBH9pA8I5A60ChR86qA0kNRKACh6L9qYH87dsOzX1DRcn5HyIbvsvoimU3RsdMh3g
ExL1D3bJqb9gjnyuDAXizcJbMUSMLsRTzrfeYX5ZBmkZ9C4GGsd/s7VbsdzWWjWV0fOPMy0ieEb6
sXi1gvy5cokft0DZc0C86aneTB3EiMhtqSswrT2v3crnNrbpJtaXDGrrhiO7QEmp3Dx32KFAYhuX
AWD83RmddK4oLO9F5U+5mEc9XW6mj4o9yzDpoWbX5QRd0VWu5/Idhg5cC4xnl/Xcs9+tOC6hbU1d
juc19cLrNUYqfgKiXbCTlxfSltVThVqN4OWJQqFq6J05fs6Nb7UlMheREC5dRYNIWpoldmuYBref
niK7xI4JOid2Xze2i7Uu5uaqo0u6kSiYawAWiPYjPigJgHTSx87DIV262VUnyB0Frnc2qjGyojXq
CVox22He4mHe5eUdQQ3A1ai2mgdxM+XOOpogzARKKGaE0arFhXPVitu5iXCGyF2OvONLRH7J9vfL
Jrdj4ZBBVAVd9rpxNpplo/sVjqV3ody0nqW+zP2XqP+aa6mzZL8vi9q5xZyI4o7E3kyWblkbfZOy
8CRDcnCaHQbLvKfryPVlWSK1uKWrG7vTNeCEhd2IDuL512JYjmIl/rDox9z+F0XxE8248Fh19kAp
ZqzDWIZWxm3S3mvzsZ8E/QI74eFEDBcFu4nGyKGwgCx+ilpwPYocd68jYiuB70iw5LhkZQxF5vGl
Jh9S+qI3N0tyV+g/zeYxNn6p7Xc0mXqXN0ugF4/ElSBRY9oEvSzgbo3KTT/KggNkz/Q0sAKjwVxB
pUJdPW0TK2ZAfFZF3oL4YtIxmAOsdaIfejX3wVItUGYnC8L876cozspNawZyAoWoIUODtfV1XEAh
VVJfHr5I8gNIyVx9Tr9fXsA9a9/K5KwdLDB11rVNFTL0yc/xR88yxwIlUlEuDusFs2S7RrKVxln7
EBV0MgikRV/yb3UwHWoAseAxRkZWKTqA90xjK4sz+SI3JTYUgLhR09JXlLtKiGmxF2Q3EvhLZg92
ajmpsV9aRdLE6dTK8guA3Pk2m+gsCEt7h8jWOvjLZdti/hYj1JgO/7pe84zr/DGOD/JvEwmU4bah
ht5RPbxsHQLj56+WE6PlqGWQuSL7olWS4D2JdR/9LJouFi0ld+5PpjEX+rqUpXRPMYbesYdIif95
G87JCq4Ws3HlQk96rVlMlFear0NserMiAm0X2JzGBYuC2c0Syas3kV9VdJOgxnF5Q/as4A/5Op4X
UTYFEfKpDnWmULuI8bBgPa5JfB0oz8hd8LoIyDK3/yIJ3WgvWTqRyK2aRsmQ9sk6kQn0dr1xouN8
33mTr7yWwXgQss/tmBxGT5BOaCbmF84mFLusoXSgcNuh/V1lLwPS9kaZnWF6E6zkmhFzd84TQVy0
7WNdsaoBgpQ+LPRHC/dL2o3OVD+r3UHP8C8AqhLpOJS2d1n0jpUQpEw6khRlhQXgrMRgNiMTGikw
QJC4cmK4KYsF0WLHn05EcMpptB4tbVUub3NHJTcl+WVX/9ydTmRwR4cdywRNUJj7KqTZSRLdbf/N
U92JCO68qGvZSEgMNSwVPWXL4qRCFtg/pX7eDsCNvkKYAAHpjElG6mczG3A3BgBS9r0qtJ+ywtyy
L46JTRyNvS/l4AG6xQGF01tr2z4GML7FWgK6dgxDpmCD6e0vE0gUnFItDxFTMGxauU03Cjx/zy+2
n8ldv6K+yjA2jaZk8E0GE0pCbFS9ur3JTSu4bJ57NT2yFcXFGABWJOjTAPb/6Ep3tmO6NXBdvkbe
2xwYH/ND6lGX/RTI3PPGrUwuythZS5ixqJiE6LPfESV+0XaBOdwsxPQSc7mdCOKAGb8WMwpRuSrw
SNHich4JbEgUn1pIH2q01JHCrQDnBBwCpxU5zU6+dbK2nGOO8VKlTME2KrHs9gQ3wfwtm9AoKU1u
Uov6BM6Ji9BPBEACjJ0C0A3ImlwSZOjFmBsrbZseKq1HUAX2psUjzyvjuEFcdVgnL0BSVLhl68SK
K1m4kKIici3Cxd6ram6/hK9+pSxvBkT8KkSVePCjD93PAhSoHxACNRekQg/CDpXdGLhCmgFoHmQL
PDBxG5e5gqEPeMxbiad300mviyDyukBxjY+h82dwGf0NyKzd6P4plr8IFXIjawxkLaEaKoH1lF+x
Q+7Ob7MX49U28udnoaIiiVztZ7G0VCkbKCp1eOq3h3AoPkoSh3FagNvo1spuqPxDjdBplY9hWr2M
ZEW/FjVdrbH4LI5u9OYCVB1FZbww6F2yAX+eXSuJ6tdq4eKHVzO5MWMhscwaiC6J5AIVylEo28ZQ
nAVJhCZfJ7/Cq4Mvze7skacW9cxKVMrZ9d+NllycIlVOckAJQssuua8gstI1d+wYnnBjoLCjrmsm
qGKD0BjNJRotMVj5XWOyUxeZgx6tY2T+bgcBEshu9AKpAoCNMIF9xmol0YaUlQH89LENFv3RTiO0
ft12QpaWPTtDkW/l0wQktMyPW8stRkmnArgKcg/sXHCGKrkIRHZvebciuAO/VRUD/DZANrYzPMYn
TfOIiLw4BbHvB6v8nrSqiHpmb8wB1+pPrbgQObUmRfjs+jDXKn+SFY8aryM6m6JxvC3m5Fuqq37X
aWFm3zJwPcTr9ArQGRnYMnDlypXJGaIEfeAqQgxqemXrXz4a93aXWBjRk1WAlQBThsv4y4nE/aDV
YQPq3IEinYvfpPFRrxtBhrG7vRtB3NE0dHViAZcRa990XhlTZ5B/X1Zlf603IriUUWrHZdZmvQ5b
LwqLn/Jj4U3XuT+/pD47dMHi3phgZ8UMWRqgDnFZ+G5as11IzraKvpgtjGDWIY7ZJZh9zasmR/rV
hLaPsYUrtLgkM4ZZRN0Juya90Zmzr6RvLCu2hj4sSztM8MKkSXEQSxJolHDeJnVwWU3BLvIUOU03
qElcGtCjTp+BEvJDagyBRe71EKPb8j8mSbgDRyr6UcLtBjBxYfmNMQyLetQMMbtmu+lxPej63Oks
gDD/EC/n3qm+lc0dM1Jk9mAzhWxlRkhdlBoziGaE+7wqQqwRrSR3utR5HQ+mBHsZJIapnVdmi4iT
RBLW3zcFCRs0NZI+QcJSUMDuYFi0XgSXtN28a7teXPgoIrTKZtFq9XHY08aRMQ5TMfBKS2gLSByr
/Nkr93r1reykQ7JUjkkr77JFinaMiyuAyhrmqMMXyMudZX/o0RepFL0g7wdJA4AuKoCNzuBl2TgN
U0UhI4+z94HkRzyhe4te3I5o17uszl6eAwweouHA3QFQbDUdyDSlDn/WMfIQ33ZodQRxhxvPw6Fq
SlDhirL4/xK5PkVyNm9EmkwtPOCGZpuCfuXW7gHPSBp/mt/iEa3lxeAtNHNjMKfU1ZskxcBTA419
+tpLtcj3zwD51gmFjfqcV4A+s6W2sfRo0QUWcvO4yI0DOqxQlezbvundqiEhsDm9Pnu6vO67hait
ZM5blmVmuskswBLd1EfdR9bnGF+0K7Tt+bEnoiRdozKXWmKqTQc2ngUct7PGRIWMgAAyseSLyXya
YqhGAkNbNxya6Z4grTOSyTFFxfi9jT6RyqkIsHtqUisFBPTXwTd+4L6WrH08mVu6PRqxXRAcjxgD
y11hw9TOtp5I5sKEqoM3edaSJlyUKSyUbxn5Uc1X5pJ4mL52Yu0+rTunBN7U5U3diQ3AkcDcOPhF
DPOMwBMl34g1cdaEtaL7yfSuSegGqEVNADvRwcLcrQYoY8AsnCEUzWViwnMgxcjJ16oqDqBpggc1
5U/gyAb/XKOtLC7LsIfcmGsNsuQW0I0T4oGse7Oww3wnq4BKFgHmJrqf0D17enSQUpvLWIeYdsSU
ydCwCTf42q8H69gnYwAMq9+X9doJeycC1zXenFWROaOQmeZosoRTAGVwHo5ahjsNe5hz6miiOslq
6bz/IdtF1QLMhcCf5sJMHdvRvMRFg3oQZtSX+3I4XNZHJIBztTlP2nhJICDLkPUtub9I75cl7Frd
RgVui5QYzwEKuFrCfGx+YPA+NK0Ul+P5ph2Tt8uiRMpwm2MAWbOf01WZ+ieZYgeM2QJHFSnDZe6t
ni26rUCZzgayeimB9h1V2WhxBvb7si4iSZwDRRU1MrrqItfvxhw7jCoe6St3NAqBCewFn62NcZk5
QLaMMtWgU6+/Z5PpzEvj1obmXtZnf2+MFaoTICtolzh1nM6qo7hskC902qTdJI1k36WjJpKyqwuq
14B8MhF+eE7RduiIXWmkD5liutoCGyNuTv55FwF6Sj6FcHmIvGh9kU7YGlwxDplRH3NNNLqyu1ob
EZzfWyMYG1QLIqxWslOHdJOOczZXU4E97z2kneiyfsgmnikz+B0WGwtWNzPKnjjcjNI10FvZvyrm
q41RD4BwGspL3t8Oxoc1gT1Ce7xsGaI9W3/ffEKVmT0KKi0uoFLlluR2njXXxFvXZSm7/rRZUS42
KCMIFm0TK9qOjceU1yq6s/HeZNqKf1nQvjpoAkEGvhacOXeKFCUuJcDghcl0nfVLOM+Kq0nKv7LB
/0jhH92zTl1oS6Q+NPoJtO3AQlsemrEV9Yjtnq/kUwzntUo+gw6E9oh3gCgeo85Vxs4Bz7IbyfeM
iLpnBEvHv7PHeQlg3WGl/tCYkzBM4FDJxRRXeHmH9p3rUynOuSqTUmrY4MHUEiC8/65kka3tJgmb
VeOcymBVwlTAFoR29aVtmFtbzLej/oAW8SDtZL+Tfl7WSLRw6+8bF1o6GzVtcBiFDQNcsEzHwkmH
4jdrq9fLgvbuA+hw/Mu4Nc6L1LSaS8YGLJ2Fu88A1PAjQ946OYCT6q7njpqePBTaVR7l2nU1VrEu
OEZEmnIHcGl16qjIMEjgP6KyPwapDewstbi/rOfeLQsO/Kkod/wCRwRYqxSmWL/1lVOBHCDVHf0h
/T0H6LMXNp6L1OKCxhjFZprV2EAcKRiUBcOCZruZmXiX1RIYps514+Z5WqTLAMNkCWZ3FNSMDBlX
aDz3G0aQ1QXK9XFwWeS5swG6Dk0aJkHl1gYj+6lpjjbtk8VQhzBuYmfQOiQy/wKMATJwQbVXWux1
hO5UhoGGdc0u5CEsjiBySA/pFcNoqZrdYMjFj8Dp4CmjIIacO8KpSM4+MjmlaDmFWlGROpX5MJNf
cwWSYJSVpvJrkvwYVJHI3ZXcaMnZiAmQtpyayhA2gBlLWifKflzeKoFOJmcddUfyetSXIaRpNzmR
ul5wBr+ZJa8daFCzylXswieW/vuy3D/Ng6e3HJSr0AECYHADBMg8kckCuoahJtBs1CbmtIb0pWMt
kBda4FbH8gdpy/S26anpDDXyoDxGBTJTI+ZUEjAFminFJHZM8HWRdmtWw4D/z27Ujpl+osSgH9Yl
xZPGhV0vUzW6bWkUTxFVlbeyrEQn2N4eoTwBZmjU8/DUzFl7B9zURbbZEE5EDYETfRik+Onyap2H
ChV4m6A+wvDNij/JmUFfoQsJ+PYsLLSPCYzKff6lMRdBmN0xha0Q/vW21tqpnyUIWabnYQqU4aoh
ySGWn2o5LNgv2RCFiZ2az4laNneEkTlru1RusHKxP/iYeildZBqe5U2mt7jYe1DceHXl/osX+VPB
3JHW54Ar7xUIVmK8h6CAaTjp1WBg5Hf0Wmdif2fudmcPQSEAO1EwP3U+75vNCQ5S2rKQVs7od7fj
I2VBXge2P11NPrudci9v/OF5ERxre3KBLWwAhRZQl2ekkapZWLTSGxayrHTa+jmyjxgCEGTaAiF8
i0MbD4pl91AuXx4zDali/nMqRbhoO46GC55skZWGxcY0z2nIL6aoLBSNsjCVnhXaY4ZF9Cqxq8ZG
wvoFm5yqUAB9o6WQYNnxVdPZvpoOjhangqf01by42HeiyPoZGzGjbDRW/UdMFjl19FiC06tVuyvQ
UHiXA8f54Y+X041CnKEDIaDsTITFsCjxNKWZz0uhPw1ldh9ny8GYo9eRSN8ui9zz6hOZ3Mmcl4Zt
SGnFwipx0SNJj0h+4dVA0Woeah/ILLErOxmY9kT96qLd485nRZpBtKn2oBWvgdKlYNiKgDYtFYAD
iqRwsXj5H9Kua8dyHFl+kQB58yp7fLku1y9CtZO3lP/6G6yZnTrN0oi3dzHAvDRQeUglg8k0EYVO
lDyFeHmr/QqT77n1IikP21u4gsTXO8heylZE8t7scZq0Igx0kSA3k5MzdDp2sSDuQe9zNpfJ6xKD
V0taNwzCYSj/mKAeZtY2TPGSleAERMFdg673IoFqZgkDMoe3yhDdjqPigqN3FxeFt73ilfI4LfGr
UIkC7ToloGKOhFR3WqPi5GEA0jxHF9nJdqhRYzKkM+zOy0KMLxvO4EleegDVXuJGLm+oZ2UQ9Pff
wByWUhvN0Kqx+nSf7FrZWURbM+yxtrtf8U7f1RdKnRQ6Q+lYmpM9b+/AyoDAb9YVBnukSaqqaRiG
QM6611Jse3sWhGdMMnlhFX1P9flhThJQT6MdHWTihxwkdZwAYC0mu/4IbA93jRZxZYBcUKDZMuiU
iF8syHV5guI0F+Ol8Qa33Ss7wQt3SNXMP8SXhfiy8quvMFdeuJja5aDXyouM7gk0eKB1Bx1TlnF7
WGKti2bcXXPsRDsSUMLRBe6g+pWfoXOv501OrOTGYBFeCFpo4CZUy373w24uqsTsYJF4amsbPlLY
j5ajzCAHg6yzJ+5Ch/A6llcK1dSoCu1CSzSgAMIcO+T5l9FQYFTAhLGDnptAgHw0il76d/g7Snw8
lYPVC+jDIJtJUrJ6SCIBSFmHi2sh95aiyV0Ym+dM1nnEYKtX0JUt5mTjCUPEtpyAyubNApmhMvuC
cNmdx8aRCOTUxni/fZLoQfl0u14ZZI5xuJRLLGUwWJq63YwoDgu8fN9nqNBQsxNRCBcxT0xd83c3
CRdlEWp9HEBXIfnDFwEteBjsrb9lGNTW5IP+7p1oiO6/cVseZXZ5v5t+R9Kr4KGOxWSOBAsPtcPg
4mp1Yj/8obpWgFPyrPzpXsLYe/IeoaNkaWwGX4hkBXrj2MuqlnZ5Xe6Xdn7c/lwy3avfvhdjgy74
akFQfaqbtlwQdOVA/GYgniyIoDmzblWqzCBay05ul3vJmPp9mHfPM8EDLwmnO3lAp5bUKztQ3KJR
Lu0aGyNjIF8EcTxaGKAI6GeaZIvRRZB1zFHIzUVpSjQ8acM5mcQ/Dj+YdTDhaTM2ZSZY8IlRyd1S
vCvK2bGSp+3d+gxQv1thj27f60j+ai0yAjMoJ6gK0h3tfrWtrwOiVVt29W+Wm3AuJ3pGNz4RO4Bl
mO0oGR2MGlPqtfpik3ByJ/CwchZHt2jLDuMKddYuTaNCdCDdd/sZzSU3oatcBuQ9bHQlIqgDs9yP
bZuf0AJ9hZS2EFTPhkH5e373vgRia43a1DjJUbzTEhMzc/K3bRMru/ebCSYuNTK1yIElfSCqIHCQ
E+sln1rJyUwed+2qIcjvIR0GRdpP8hyt0OeiPCNuTDo0wjayGGSqfiQizwk5dt6v7asTO0uiICSm
1gcmOEiLDjGado7NP55MoB2fQB0o8Em04Yg5TymBo0slopEBDSCGoOLx+jI0sV3HOSfw+XRFMZaY
G0MYe6uQoAEXdOG5Q+lN1zH6IdyQKbWrzER5jDMMuuZz6JTGHQX1C01jOxhC1ShSIwJSkGZxOnKf
hi/bHreGEhhq/rDArEhCRixcCC740lBesrG91+RqdiCmcpgb5X7ushMOg7+MU9BZ+a5tM/CfkuVh
JmMLbWuFp5yyAvHXP4edVTaH1mwlDY4Z40HYaTdmK9oVqJwthPIad4ydLo5Bkd+sMShi4QTPVoY4
vhsBVQqRLReyrqrfmdlTa4GaZ3uz183hL0DrR1I+pSUGvVyUkAY4phLts2mfp4MryT0oazhpA3nd
bz4sMV81imurnJd+QF49L7x8SBY0wLWKKySdDv6Q+aQVcovcPqhr0CdYP0Tg6oYsdXQ29ONUIjM5
xtrggmWndqtcnW1rKhK3q/JuLzWFgK6gpgM/S5udynFaMAGUtcSNq6HztzdsDT405MJkaIVCXZMN
KsSULCHoYhGvlD+N/igbj2F4t21i1eGuTNB/v0aoGqEB+tOHwDJTu4teCutokEsVX0zzddvS6jcx
ISuN1zKU0NjYfTCsqM47fBMj0nYtpLJBNLlt4fPzgMLThwn2yo/URp7LBnCBgwNCr9ytHBNqSGjE
99IdNBEvHa9hfNWlrywyryDSGVIX5oBe0nZ21uLWFVRXrQdbJrxW489M78zqmNtRM/IltQSEf5UW
3kMoYGj9WnwoUsEb0l8xSMzIcEh5DUqriH+1QOt3/2gSuRWKRsSW5uVtnk61XUh414FSfh8VfeFa
RL40WsmZVll7Nlx/SbYWl47DUJIaZqkoSHQsLoav7TBQ41gYkyInzZmC+M565b5qV0/cx3JZadku
1zQgIuyaX3uoSbjSCQpsOaQBz+9agW9ibKNklviau+26q3ZRFxFNU9Wgn03//eoYSkYUZWYNz62V
OrKVqT5r5rQvSPOnOW7qQ1d2GGBMIVljGCL8FeJDXjaiuRs9m1+anmfnc0Lid0Ns+/+o9SQh1G90
MBHEIJybdsMucVAg9uRnXp/e+i3+sSyDucgmA/lbI5OA91PiJO23IjxZ2Ys23Zrhc4teNwXjfcaN
IRBnIoKtQwdc5QT+q+h29QuYGCwHJ4Yk0MMJioKgaQVXyTjotuIilEcHrY6ShKQjqwMWZ1YYtSmQ
OsQ4daWoR3lUvaFSOR6y9uV+s8O4yNRUWTqVCMJHkPSaJrIs0UG6/5uMmK/cRAGEiUGgEGeoOnTj
jc+MeRpkm0oiUwQdatR7FHKrG3GKaeriuZBkX5Czsx6Bn33QOZcrx7DGQHc6QsM4LRD5FcawK0BC
KKIR3hpkh6DTQJxlTOsJ0LF+3T7orJ+gt5iG6jKdNRUxJEd/1dVBX5Qi0RHSan6dD05aFhhc5nxA
9kan3cuQxQbpiG7q0EhhLNTI2Y0kTSQ/q/DY7b+o0eDN0KyVc+Km9Rxsr+fT0YM5qFZjKhdNQZB6
YYkKhG5E+CI1up9ERu/Io67WtiRm5CftAjxBokp2NaFoXTxeMsdAlvImncd6J1pEc0YAYlCi3Af6
qY585/wyeuSuPev9l6lgt7IMZOk/SXiXWtKWhUp0n94hqpN5E+T6AsrgpTnDT6Hk0rl9ogl4t6hR
vgao7OAjMy5VCJI590an+1S8jrJsLosr3FOa/ehARz+pdgIl+YTqxi3yA4pg952tcL7/iocZ6Jb/
50cwWKgZfaoZEX4E2N+fjXr2zY4nE8ZGPX+tE1qEdEzd1NmWElFtW1OZJt2HFLgtp52daqMvypmr
5hnnxblqiopZaxgoRSaR2VIhNhvFGCUdIuySnZZgD23flPCxB6hvu8vqtl0ZYrYtmdp8UrpF96Px
UVRET0Ov0bYFFsDfdw3KGaBlkdChxB7MTpsQKGW97hd9/CKEDQRIx3vS8kggVs4/Zo/RFQ9YFWUw
Z/+OMAmqsWodwkyIZtVEVl2UCzxd/ZG3JzX70zrw+5qujDEx6Yxza5g9sJnUERgn1F2e1Zc6F93t
rfsU+/5lB1kACwtC7p+5XuMmHyVNhMfl2r2SabY+XXIldmOlsDPrW50n3pw+IGrkOMWnEi1rl3rN
FVxHfd0lYjvrvnITBvhqlT3/BGEvHpGg/3SzHw0aw/ww5NJVr3/Ej/Wy8aBGQGibjuDFbTo3zzU3
G9Cy3UHw4E0hNeeMrbq+9WGMufEtYZgIksa630u7Vj2r04/tr8f7+4xHQpw273XqJOOgupMing1x
5CSKePvF+GE2atY0oD/fJ909Lj/kMnLbEnNHFzN3/uMhd9YrmCt2MdUGRCvACqmH4CQ0Q6eGk8FY
hb2PT8KK01hloiciJnP9RnlNJYzQ9MiUW42dceWtV1HpyhIDsIOh1cskwZIxQ4HtZwjuCR63Jef7
mwy05mqrykWSQRahUFBk0LwlLDkd37xVMPggRqUxSxUuvQK9fyRF7jO8bTGSu+3IvK9CF3qFBih4
5tog068injNM2RcRBpjLu4QLq5+mpxkPYxOflmDmijDDn6ENcgNZvJOFVlS4cg0u3Dh551/RRTur
UWUP37YX+anDgLXNwAHGXaKxslLJJx6VPchvaDRDoO4SuzktomWIZ0Ax7UgNqG8c8vyn3UusfQYu
0j4lTaFi7cUC6bUstoucRyW3HrVeeT2DF1AvjkSz0jWsUXQo23zfu4JHu9oUp4f3OMYrd3yS56MM
atSo6aK+C++ZNRt9ZdG9gFooBOwlD0O5xA1vFAcEldboJCLHb1eXK4OXEvONErrq2LRGkiDrWiUA
rPSk3y3voWnkJecQrxDIuqZe+sjtSFg7K9cmmUMPmZ6h1STcYFQZFExJ+q/8FbysnuZNjv6yPA2X
5StfoWQNaq6tMjgwpZVRdhqspqNkC/JbNHBdh/5w9lkBahMIckMHHC0XzGeMx55IalRJvoJRmZd6
D4oIsEMsYiD6lZvc8DZyzWuuzL1HRleYAzleOZYmS/O7HF7ZPIvdiCZgXlviaqBzbYa5BhDnl0Uv
4dChY1vAN6OCjlCVCNAETOVdImc68wnVV2Hu2irjJPNYjZ2s4EhoN9F9FtnVHXk0X+tj/rQ4Um6P
X4ZHVDJBFfS8jXHc5TJ+MleI9wnFGGE3+dl9sTN2VLAncYirmA66af3S4fICcTzn/ZRefUoZOuOj
ONNTuI9vqbKy4ShBtYdqPZq0uHDDZm4pjF7vLXWsK2uVKFZpJGJv2xett0cUMb7HTunHQLdn5WsP
4vzcFgLzKIvoNLFHm9d/wbPPXCOpORrmTAzNj43vPciO5L7w49IA2/QdFV6t0QzF+ag8i8zFIYCR
WcmpD1PIoQzajTM8942N8nsC/XhaGhehKXJA45ynZhzr68jzDyy8q31db3dKBqXMFc2fhvHHrGoY
seZxk65DKvpLMAdP/8+srwHwKLWKL1pbha2Gv9r2ZJqXqms5S1mFHIpuCp6P9NL43XOsOpqLzpIX
PLZI4qQaec3j6m3pMp5uFv3Bn6D0yhDrInLZWuGABY2iif6mozVcDDVxTORKIr3bbbvH6ge6Msbs
nmjO/3kiNNZbXaqOKtav2yY+5U7fz9yVDeqhV06wgAW9W2YsaHgZvW6fHCyv94U70UXG589ZV1lr
zE0Ugd0xlSfcRA3VAAmg6IIePGi27xWvuEk5Efaq830sjW1cz2VhnKIWEq4Z6Z0Fqb5Wz1xBTkHq
YXDeo+vXwpUt5jKKBkFViIFtlO9KqH0ppwICpOi7eyOucDc9dZC/IM8WhwWH4/UaRe+rbxcPnZwM
NAHUJm+69dQrp2r+wfEP+sM3HJ5tzCflgtawCDY6yGu0t1jUOQqMoPTyO/MPu68Z59DocbhajhFW
cRdn2MOu+JoA6lXxoVnut9fDOVIaAxStNctWXwBwB4gW6PF3oXjeNsD7JgxALNOYpwsmNvzIOObF
Oc4qd5miYNsI190YZIgTFbSY4fu9EQbym3Yi5+QMfgy/QaFRRLVPfQaPAcfJ6R/dcgUGKgzS5uoE
dic/ai8YxisEiLuAKVZd8OxpOGIWvO/EAMVc6t04N7DVC7kr1iYIE7SOq2fJQQi2GV9oMNua0oBj
wNzVewK8uKM9wT2IoImvBUKADl1f8Dlfj3Om2EZkQa2ETO0ayc+HooYXKoWT1cuuFIC8Yt7vM9MI
95YqHLUs2zdVnruGjpaA7V+xmvpH99V/7kydQY9EB/FBa+HrhVXxdZ6as9mYk1sq2RGj9a7SPtfq
sK+L8Cnvh5Pq6stj8Q2l2htSV5jGIzfdpP9cJONZs8LWVtqXVp8jd/s3cg6Tzsa8ddfLvYrrIskP
Ufs1r3InMnhiCzwnYGBnWEJdl1MDfb0YvO8siLjJP5rEq+Q/JeZg8I2tmBtLNKNfCd7WVl+6SoLq
VON0s+Vt79knkVbWDINAEebGVZ3CqHkmT+K5OEC0bK+DS/8o7qPzgLCy2kseeMvIEQ3U28Z5H4zB
pSQkeLe/J70XsJUutW02IJmbeH3nn9pm2DUyUKSkg5iKOdaoBmEwBsrRfNX3EypVilM9lI/x4/+2
LAaNhr5f4OUhhpGtfp+2qV/GI+hVqv22GQ7osSSHyWAO86gB9BYx9FrS2z0SO9smOM7ONjmgTNFk
I73/xvoS92gyKn4gCWkLCa/+wfGET/0NqVrF4oQvRKRz2l8assvIw/ZaeAjGlliKKgTnL01uqsHo
TSflpB2rc/V12UV3tH+DPo6RI8ODUe3sfvQF/ouV98UY7GgHZcjiDLU+6ca4aRKIBKY+Kv97tBq9
FnshAD0O503Ac32DbvxVlEQEAZwNtUifjOUevLGqt6BLBTxZIYbvapBe8840b40MnkgCWeI4VxHa
po2AHsIZd/H0x/PCzIlmX4pCI1U5od+SpnBjSPLdK0fhItzrLtVYnb6Kslc6vAc/dzMZHDHnbACx
BqwOPkRHzv1jdJc/N6i3R87yU7i1FM7xo0CxEUIZDJCoAvh/RvCa+1amelYRHQddvzFzYa9od2Ej
nIpwOUup/l+9E0B+gU4ciF6878KVy2htKCqYLkTDQ/gSTz/68IDeI3f7MK4Hhx82mJMQNkpijTR5
WkdPxvKSDG+ilXpz/liAnXPb1LpDfphiTkCXKYIcmjClLcVTP4rodTOyH9s2/uVd/GGE8Xr0A4P7
YcS7Z/AVP3aKO8GwaRmhP+Hp07u87eOtibk4K81aQNCviH4q+lFmnYuy4DRZrCP/x4IYV1fSTp2R
UcCuNWfaRZcZwq5fEPF0ecDZu/X49sMU4+WJlstdRbOGtI1lQS9ddDBPRqB487HhweH6PfOPLXZk
iiCSJgvNMCk3xUWGKtxxFvChrLfiVN4P95kb38WPEU+whmeVee4jUO4MEqMY03WNC6lYWxYGt5h+
bm/kOlp8rI2J0Dsh1rRSwz6qQbQr/SxoPbJvAy5lAsc1ZCbMRu+foQ00BxSf6pPoTKf5LElO8qj+
MCW7fKKKAu3PCIwGz9vrWy/ySB8LZEAjrnp0WC9YYONlb7OnO2PmGhH4lmnvXpTaYFvmlyc+DaX9
ddV8WGXxI4zJ0NEAWYNsIRX2VXbhq9LZY0AT6lDwBLENpjTL3dIi3dwFMhTcndKbngofF0JR2uo9
Zx/oBn++Fj5+EQM2eVcrRZhhH6In60Z8Wvb5Q/tNQEVBfWnv8wnc6BwI5XkWAzehlCuqAdGo9/i5
D4Zd7zd7mSvTzv3ADOhY5rQIhOa3zbP2IrnaiSrDG4/FPrtN7dSLv/JwlHcwGejpk7aSekta/Fj7
lYeVbVinbvjC+Vz03G18LrZpf5IFvZNpA0Lr9t7k6og1wWzyxQhkt3jgnk6RY43BmiLOu0RVcXs3
cmWrWe5oJURNYhAIQIq+622LjHZUmXazdBwv4VxKLH9bKehmVdIaLJ22raxHueDsJMcNWdmvZBwt
udCwkTT8UnZZgCAdNPm8mJmDb+z4fYKTVVgjLtcuAfdRHXlpGblVk9lWyhsY4m0Zgy1T3OhdbyA2
QU0XZKLqMbEGHmpyfJwlbeuzuc3MHocK+qRBtoPIr2uBG9vJbSPAM9+pH8MLr8OBZ5MBjDbX9Exp
ca7M8caSd5Z0tpLv28eKZ4LBinGWynoi9Gm6jGiTg0pVflQVXhKGB0kKgxCxZEbNWMKp071+KG9j
J/EytIXsJDD19Pvcq38qr9sL+5dXxj/wzo6GlGWqqeEAk/o5/zJfEk/wxIfBE4LGF3eC+6eTGcz9
xrZOYDou0QiBD1bNpTFxhxWHaPyxvabVlhv54+pWKUZevSlQa8M+UicUD5rfn1Hey7wKAvJAebq+
cgfiWTd6mZ6Mp+6nkqLrZ/sHUIfbwGCWh06tO6NTaTm8VSKbNPdJ3/mjsVMw+l2B2WPbGO81oNJj
f7VaI0mXTqfNeqPTe6Jn+BAOO1Wn0MaM7A0v28SBK7aYifeoYDU6ULGqLl12k3WDXQhfjPhpe1Ec
qFKZoMMA90YlpyAKVKTiOVcXW2h13rAZ77SpDG7ocm3UZkyboX0z6MAwMu3MPfGzfXmpfPDbP+re
/7YqBkXCUEomZLYR3EWojBjWQVRrTp2Kt3EMggxCNpFeoOdLJ67V3o7gy9xexL/kcP9BDLZ0Wee1
NeoyvXlzJ3uijyjtuDybryo0KsHyeGvcETRhgI7uyAP69T6Tj4PNDplkrValE42O0/3oaZhhm56j
sxQUe9pAhxf9sd/xaMx4x4stZEIbYI4IvTUxdOHQdwDtMquPxR5J+RteNMDzSbakOfV6hfcbDvPy
XbgZ9vM53GPWnbwskGzrHPXYP3MfOpwAny1tyrGZEoWmXf+qMmVeK0MaqIc0EIgQDq3p8RbJuUzZ
OmdkTOCraGEwT18t4zVFXRBjgRwvpRi/gcEagyAYYJma9K/onkpXLDsLzUjpJaLCd9w0JAcV2QkO
CSM5akv7H1P1xyBiTmhO7VKYXYU3P8r1RgZC0jRDio7g8NH0RfzaB0WA/LFb/EBo9ed8hcxtrTFo
osxWGUONmyY+dXRYgQlJ8JZACay77okKIHPfExxfZIueUypijIx09O3XyW4GkSO0AxqP0iG7VQe7
jGz+xBwHMdmCJ5mMXCpy7KgYLY5QgpW84sl8/UtJ/B/IZMuZg6YOUMLCPqIT8DS+kYu2y93Qlb9k
UBdxrYN+jD3rlVfu55qlu30VGSwhaHdlWrPJT/FtInqItbzwy3LRH8q32a384qH+aqW2xIkpOeGP
zgQkkHiYGiRxNV9vJqcWb+K5tOfoZGHIw4IU5fZBpy64cc7ZwiXauqQ0pe9dOTAPpT8clYDs/+vS
xscnZPDEACuIBD5oehTo+Fvp66M9oJlTQiNcdYMBVc4mckBSZ4KTZpoGA9Vfzc9w3CawqlSDQ8yM
E5F8Yn9jTrjO4EltSRIYw/GAN8+o2HjJIQrSN6pHym+w4n0p+u9X3qhnmrhMC74UzRgqO8tTAsn7
f2AIJ8PLVirVKaqK0sSBpmQ+JSL+bke7T4Yzf0RxdZDq6qXBliyTWO4mlM7pmiak68BMs0/2CH+4
2Srem4atWXZKKYnyezfmgXanqd54rmWv+Fkfe8VeggX6m7mX+OG9+g2j/J2LStj2QeO9FNmKpgUN
bcuiY4r0BNCXVHyjvmZIh9L1oglG54SyXIMMjiBfpggJzcCmJ/WAZw3a/2qPxnpgQcQl/j8+Tdni
pQL2iRCyA4jOrczOQpBdFOcl/ba9i5zbxmBgBCq1Q26Amc5v6p8EpUSh4CXGeCEkW600pEbpOgKf
jPfiL3LJvNhV99Z5cZp95Kg7a8977nKgymAwhCjRLKUhDIbEsPVoxqKOo/GnulUMUn0qT0atUgkx
3C+O3qpuOXUWcZZZ5UyKcUCKnRRLC9UCpw7Wku7DgCafpUD2Ve5x5myZyeRNIVqTGmME2M1xiPM5
9ytJAp1KzlkND97ZWbGYQOrQpOVI8TB7SCcdTPQd0FyweORF9VxbTLQBHdM2sxpsXX6ihYv+LHjQ
kTrFO3HHy0LwfNxkoGEQu9xcaPWJBlTFW3/BxeUZjvDVfNGcAt0U3NVx3hPsCFkxxzIK4O/3v+QL
z+Sn4EB6dm/u5CP/GciJoEwGJYolTjtzhrFhfu76HtSsma/pD7oJtg3wZm1DEu9VbTKhhpw1kYzE
7V8Fl/G+gHy2dUbeUQpUXzoXpp0H44Gn9vcvLxkqQidh6kdmj0CvdyZRzffrhDyp3oQHWuspBxnN
3fzxjXXY/TBGv+5V7CHqM1qWwGrgz93od1Kf2RWUtTg3JM8IcwCMaiZaPmBUfOkPc1IforLjnOd/
6Sr6WAfr9+jBSkua65v8MGhrezxPO+QYoeR7jv32ODhWkKGxbVfd5GcwCX3TUoz7cNxlHSI/fgPF
tqu9NCFvkFvUXfSv/S+0P+60HZL8l1myo6D2pAPA5vjXyE8czPfbxv8lDPowzpyMse5Ma45hvH7R
bob3CinGUnZNY4du6Ac96CDqe9lWnwX3B2fz/yUe+bDNnBNLacBFqQB0mvcnAEF2Hm1cWLN2aPwy
kDhNEbx9Zq7Vog3TvqN4iqvoQAtQStAj0vov39wfy2Li8rDPoWdC59VpoQu9aQ/JY4gkqOLgKJ6V
W4PT8MPbRovWFH/zH9ksSYV1aQ/ygeYUQtS1hbMRhDYiWJfXGf4vd8U/62NJAGMpVVALAJiqgeLr
Tv/4n7hVCAo/Ke38J6/Qy8M2i4GbmEDksqLPAv2uRfJp2nWHzpP97l039X9eIIM7ZFoytZLxAUdn
cKsLHUtLMWuouhhdcdBE8/N/dRmLgSGidOU4moX03qWA0TCn6b4WgeGIvuaYbdCoO+79ywFXVrOj
gWhz2NFybOeDeeMNVK0ubuBD8yI5i9fcRA/Ft22o+Ze33YffMFCjKtYijzEWGS3tsSu+VGbj57Ly
qNeY8JXj4xDJZ9MwXdIlnJPPQzlWpKbKLasCFSI9+uWX/JY+tio6j9RcupvlSJPP8a7AcL6di159
Nva82UreZjPQY5E+gaA5jkw+kkCUjWNkFRwk56CbxaCOpA+G2YkwYdV3SAIXS+hMqeJG5lelJnYC
tvlCKv3tT0q/2Odc0X++KMptvyNP1UiTMtNUX6x/UxfiFM1oz0ns9tzgZnt1oIH73VKXoT2qHpbF
lx4wAax9jwpb/5kcumPtLY7oyjuwFiGV6tGuWH7rKP08W+tk4KfojHk0JljXrMrpWoidq9quHKEc
mlBpEdDJZ81+e2v/JYj82FsGhFQFcphzh/NJvPhLcd89VEESDIfqJDmqL9riMXngzeRueykYun7f
5Cmy4gyShKjDLI9CbNmZwOMY4sRbULP53UQ/lhBmo6Nz+YsKfejmUiBxq1UuHQ9EKdkh70NNqWc8
LU8FxtW5VHx027Y+JQNCctv2WkZPorAjT7M3n5dvGqSwL9nJfFkeY+QfuWVR6h1bJpkwR8vSHLyy
eJsO/uLPXoHrq9xRlAWrL5fki/cNGaSRh3kqJArry3CY1Bcr46UNuI7JAI2aaENh0bsYvb+WbR5y
/4u5B3HOAWQjfvEFuU5+GWP1/QYhZR1C26oBvuXf3UZXpr9DHJoqw4CSV5t2ekNvyGpfYYIVpQ3I
VsSNzeOGWY88PiyzxdkWqrcgFMfH61yapEPyxzcuNIcB3v4jL0JdxdMrYwzKkZnkY53T10hu2l0B
IAPXhj796gmPhYu7LhbSkhq00rQNVA3qPXXJCIJ7oS2DW8Tihoycz8cWYXMzLUuF9m/k0q3QXwx9
F5mnMTxjBsDehs3VPNDVDjIQhoafv7v10mX4YulgvC2m5amSR96p5n0qBsgKsW5bUmBaLQQJc1d3
Tl9BzwU01aU0ONtrWj3SV2tiICsfU1Xs6bslEpE4kFO76Xgtzp8Yqd+TgVc2WIwqoUegUtiAbqsr
ncqbtLShsCCCLPEuuu0umU8fEn8TF3jNLrzkYCzms/vw1srAF4R+MXGvw1PU4SQKky3Eifu/7SYD
JVGotqY20QMtzk4yWzaZeCW09Y6Oj91kq65SW8hkfvf3U4UbzuzB9TzjankWX6M9+t12w13mTo/K
HKTIKmyvj+OYbPk1IYLediBN8IkKBqYE5VdIZtTdbIcZZ+SehyFsFbbuSFyDSIc6zV8MltWj6eZI
4jW+9cp9A67e3FebygRERmcg30RbBsNzjAge8tr7eqc/xBfkLoLiW+tv7+P6PXdlj4GSpmzjJlXe
wdgRHhSftgYQ1R6QFMJMrC952mTHHneZnBPA1l9rSeizIsW8sH43egqWGVfgfPETaGbRaW9Rckjt
da/bi6VO/ylEuVorAzFJC7cxSjhNMlj7PntOMlRsxvtcbt1M/q7Eul1O3ECCt1IGc0A1kEtSj5P4
/sy+146hSwvAqG27/b51Ep/35l1/Bl4tk0GXvOmzOqQj4LRiOp+TO8wfiHvtnj4i6N0XeyUwTT7n
j/Mu9HizdZxbkCXYlCZxGaMQoSfadTxCssQlsuxrlZLbXY4EYz5zXJjzVdnC7dRCQ7qq4cFSASjI
vs+tJ9Vv5ninF5UHck5IDWQck5xvytZvLTETFCXFDpvS19LC9EQRu9uuup5+ojThBubZVySbsrSU
OgtMH8pN/6u5kOCdF6myadsO7ekS9rwzufr8u7LIuE0BkWVx1qijhrf1GEBb2k7NL4L+0EFoK8m9
7QXSs/bpLCo65FLwnyS9P6Gu0nmporYC6N/AL2e+IG5xwKMfFucJAkjbdlY/1ZUdJgIcRoBbWsFO
OCteIgu3glm/bJtYvyGubDCYPSx1n5c6bHTo9aN5rQIckRis0w4IAW9UztW3esCurNEVX+2cpaRl
D6kZfCfjZUkDcTnI0Bie2tusfeAsbPVoXZliwr9a0Zo5pT0RCIlmKDja0NYbrGAIwUOIRJqH1jjd
xghHJdtSthue8sWWd9zHLP1EW67CwLYpTKNlUlf56wKmpoej6lb7Ep0L+j1nzTyHYfAarU+LgCoh
8Ou7flCd8TE6QGtgL78g/2JnvrDnNRCsZ7avdpk5eEIhFKSK8EFrN90b36OdtAtd7dz9WjxKssM7
5+v9XVf26Fe/ciBRige9o4+9hIordF+G1F92gtP7MaTPf5UXxdF3aCxL/1i86j38/jDMDhl1URJh
bADNSVWWuQl0FlJQBnM+32r8dGWDeVzmajRrDT3v5SkM8JJFgTcJMjTXtGgCHI+8227VW1RRUdFG
o0CvmNlL9PiiJhHKePOR8pgMRu6Iac9jjlw1ohmaLJpQ7FZY0ZZSKBak4LBvsTnbknYw4zfOrq1i
yoeFT1+mbbKF5GigpKPqkJSaHtSnObdrvwgyQLOtfi8vhYQhecQrvC1c98cr48wnK9v271HB1rLL
79AfoMWIqXahulQ4NaVqDxM7JYCWccfT0vqkcfLuk1fGmftBsoQyTKC25neKox7SW9VToeDtFo7q
KgfVV94qGjLRxiHuuil6fsI1HQUB2YTmscjGwIsVaoayIHChm24+WT5mNf16Rzl60Kr08P/pPFu9
43XDlE1TUmGaual6yEpMUQqoSfrWTU01aPraTqzUVcAN2BMM8Tfi3bZvsRe9qRqmZEg6BKdUEVq9
zB0yilZXliZMhnl6qqKbZBY90zLsAWS625Y+vWVYU8xFkZRKNSOeAsPSIf4inZpLCcIMtK7sy6PS
QmtQfY5cHtE/1yhzX8yLasxiDwRQv1J1TQGHBmW0R3r/52+LR3t0uQjOgtxfC9UgXaHhM37SmjPK
OiVyDZvDy4yu0uSg39KOuvyiQsmzdHgJu081LdYeE3IshUjimYIq7Y2kgk4dvJRqG/9xiZC1xHiL
JuUVCJJgiSZhoAJig/PET8DOBtFXuw60/bbLsOeBNcd4TCgbja43reKLJlRp6tRp8tCespuq13bm
CI5X40+7PViLjLsko/x3YmaxElfPH00k07bXxMIKa4EJJySS036qRgGJbG+T+EcUfpN5ZPKfMJs1
wtx72YjxelQ68QL6uvjCyxjkkHVVJg8KFK7yKCJoKU+tL/MUv9+fBdeYydh9f/texS6jpSQxUWG3
df+PtOvasRvHtl8kQKLyq+KJlZPrRXBUzllffxfLuC4VSz7snn4wGtON8T6kduIOa6FP5aVusMci
zy4+xD64oe7eCrv7Btrze2ODN7NIj3VJPBOq1DoSwk5fiDeU6n4u9C8C1uib+lccqghRAHFd2m91
zUvDOV+UMDGqTcGG+ObX0qfiYTmZRxqfmp3wNScAyNF2sdN3Frn7T2pEmFCRCcIgyYNAvAwDQ2Z/
taiG1Q7c8eDt8PDHlb2VbFcfVF+qeZTptO6sAY0xv1o6u30UAD3ql6ZFMRPEwVpSWrP4yWsEfkq8
WWVinI3RhYU5lpD929kUThVZkdNh59jwhp8jIBIuXymbx7HyGG9jCmoJDGnIq8m5zb8mysgx/U9V
A1YC411KUdApvDE9ETnkd7IzHTvLPBuWefidxHAfLxwPShhv0yvL0os1JLau/oLMUX8GURtGhzFk
9mXAdHnp0DnOeV8XFpgz/6uSMm5Iw9oP9jgU4k1Fa2fNUdFiq1I49scxejY5BslLI5QSjqhgV6T1
U7/HXkDn6/vL2sGxBJa1uJ0koZ57c/FMafLyDAxcfh/Wfo7G7WVBHDVkMRDietGbuDCJpy0PihRZ
kPvfFP1TmgliJjFaEIL6KUfmftcH3uUj/CXr+uM2WPyDQGqTOafFKuKb18Mp3Y3n7BocjLbq9yfk
msfklleH4H0fxltIpEzFUsOhZEGw0fmw++R6UB4CZM6XD/eXIGcohqiAiVBhZ1yl2qj0IkJ6p1oi
iNAs4lZe7XdH/NmlNkDZbd0OrgV/8pszEL32E6/t96mE/NuPvP8C8rFEEGhZkAwFfkF/CM69u3jF
jxQr4tJOkeGZG3cEBl17g0qQnzrmXni4fAF/cczv4pnYo7VJOckmEnlaM6dYVf1jeNaAgJ9hRNXk
vsS2v+y7OCa9letSJb0uE282JVB9FILgLLJe+6Q0FCcsQAxx+XxvsfNzGvEukFGlutUGKVYn4ulj
5vZgvsMy7U6sfN28bfrzMF515mQlzZcpKm0Q91gNaZ1Zx9TRkNuGqfjD3FoLya9FMbYKBC09iR6I
FFtRzisM0Jtmf6kGxi8DzzdJB2HWR0UozVgGfr2ov2Elq6dlp9klSgKVS2fYK8XiPm1oBnVBIAss
oRpR1BFF1mHYgV95IKw8mD5N6/7BA5xzOBZVwpBnRTIEVcdkrmg3D7TaQVcPqLzG5xc62CILNarV
XbL4EkPZx7I64C5zsMbk6D1p2WGZMNQxaiBV48zLbun0WhhjQkTFW1wEdp5ntoUdpY2rid9T4blv
Uv+yMn+qoLDHYqynV+Gr+lSjt6j5oi1Y+jHAW+1Z3Juv9Ul2lW+FbZ7M+/LbZcFbYWx9QsaIgg4T
hvoAuVV7K+SJpQMX5LKErcC/lkDveJWbFoIoVnUFCfPbwDGFo5bcfzBKzVMMJmvTgynNxwF6mJxM
UHBoB80GzZ6n31HIkeRqPJUe7f7yHr9victnWzNVSQMVtCay44bKWKX6UkNHxEP4VH5tHHIgv0AC
olk19r8Cp3oA+KeD3URbQ2XuKrieT52reD2xlsPwJP+jdc/tu3j/TUzkkYslSckU6d4gvBIRRThJ
uMtV3c+C7DCpPOY8njTGSgSy1HoNsh4vxlJdnR+zzl6mb0P7avKgSQhVx0uXzZhJm3SLIIPhzQOq
6lfFnQ/NfnBmt7XDV/1u2E06Fqww5LVvd6YTAaK79igeBmKCc1mp3xYuL/0Qxm4SEs9pr8+6lw6P
JeZP+t0YHqro1Ol7bbKL0NcKV5BcffYEgPMZQFW0gtkNJnsuTpr+qKVQCePXPH1bMLY1pYPVQ3FT
P5WtPgIEFVquvzr09Z97fYelI8DtjSLqKPtF3zXzcc6PoeCO+Pe925iejDKL8JoPe6k7ltO9PJ5G
pbYMqba05HslubWp2AIBqXZxHaSnIf2ppke59DAkbwvaTZme5sZPiaX+FIbnIN0V9WvdPyrLN9Pg
uNNtZ/OulowraOYyyCZp0r3GRNckVbMved3sLn+ZzdcbOr5/7JHxAySsiWzkEELX09R76WUZLNmh
8LvGqQYV7oTle96rg6eWzPtNkxcxDgi0ocwlt4x+NPJ8wCCZzzna1jNxfTQmjxDrCMsigFbHlp+G
nWfBknaYSqgPtW/a1WyHe/UgA8A7DpzymTcrtO3G/1zrW3Vz5cZjeHCg1OKIQ4Lx8PBFIVfphKpC
W/pBfT9Gx1nlkWdw1OVt6XElUgk0Mo8CjjsNxWECZ7vR88aStpOX91MxjpJ0QpGYE9Hx8KY1YPUI
TqEB1LZ0xkPbVbXFm07naMpb0r46ExGKrMliCByjW1UiR2xzWHOx8DSF45LfjGQlJlraNihSiFko
gYEO8C30032yTyJ7OCyYJ278zC9RVectxHBU9O3JuRIsB83Yximi4YhHayUgCGrEKdp618vX8fjc
xrx3OM/e34qsa4lmlo1DAIl0ZDr4pQNJSnV1rFxHO+zfnEHSbF82w82Hx8oM33K5lcQ8NptUl2EK
wSu4OQO/BvOcT2Y7OuF/LpjfA1WAHUtO/xI+mH68b1SUOgB943FBbnkWwvod1VhKQnMP1SKHGg2/
DDXN5Nm8BS4GxpxDj9fE4AlkPJAeKGYSJtQLkBtJGawk+Hn5cjkC2NI0UMzrts0gwChnS6le+45n
8hwLfKsbrL6eYUTKEIaQMB/SKyH30uP4szw3u8adXCWy6tbRniv+2hb1JBcSBrb8bGpV248NLDLZ
U6yUAPkg5fHCktiO/yjbfLdoxFQBZGYqaOR/zLkDTZbGgQaKISz2mIjfz1Ob28UUfyGT8HL5i32a
YH17urwLY0fHFElIZYW6tAwo1THqzeRbC6TqSFBPRPlq9gfTFJzMiC0jeE3j6ldHHqq0scQG81c6
hskBXFAWEs9I6T7Rp/te/SqmySCKRQFlMqhnT256VEAGjNc40i725W8hnSxS/fqBoJ56ABT0YTz+
T45wJZ+JLP1i6osi4VYGvbExk+3npQAknpusuhvE18wYOHtrm4azksck4UlRR7lojjCcOHBH/Wu7
/NshMPY701+wMhw9BG7uFOJEqpj6oRIVVh8G95eVaTPLWJ2CGu9KxphUROyoDJOcovmngLlkJT1K
qWZX5owZxC+hQTiawrEVFhUkbSSFCBkuLh3KH7HSXwcR/HpQaVaY80AIN3vAYI35f8Nk8UFCZYrj
lj6VxAPty6IUuJ/fnqW8+dXNOLwSxEQGs0vCIDAhSK1vwd7XJVD5RnN61dgPqeGQ8fvlD7fZy1yf
jHE5gO3I01KEW6VLItIp8/Aae+52gaffws6sGBXOxB95AJwcfWEhQ5pGH4RqxjF/4xr9Rhvid9QJ
R0nYYnIc9uNQhyguRPv+l3EApt2xxzDp6AMIJXLkuxvV7R3RGbDoAwJcihbrF7fVeSf84Fwzx8xZ
UJFS00UQb8BAKCKi6KKxf4/9e8EebMGXH7Oz+oWX7nA0yWAci5BkZttQ9950ZyVBoW1Q7bhEM1E6
VNngKkbAi9A8iYyjEep4EXIJ1cv8l/6duM19fAicAqwf2gM6YrJfoV+rfNMSO5ks8+HyBfM+NOOA
wgzUDnqKD90BEyY0MT7lw10LRsHJ0Hnfkf6OlaOTyzGcUgKv0ygaRrolpzBkjmPb7D+sTJLFFpk7
tW/oCqUndGP4FKoyGh5EnVGUSEM7zNLIFpoF8BF1DRwXPQ0NzKfqiWZPZkkcswObhdlpmh1WqbBP
E1TGk3hKn8BNj3pHV0VOKJWyCxoy7fryN9jsXKx/OOO8wKJrBHUNXzIelhcD+AuBI95Mt+YZabQ3
7hZep2azEbYWyDgvbNPXSxgOcMu+cG/4qtfUbv4Id+mkN9pu3mvf9BselsdmHvruoVkohjSZo6Vf
oAHt0td2rKFsVbeDnRsVBzuDo2osBkMTJniy02c0oAEbO5FMd+xkLpc0xxOzsAvY7y6qsIEU4mNr
/6juFnQTl11wU+xEjLOU18VPzOECYKbw5f1lfeGJZjxUJiQ9WWjSECG1brHr03vmgb9ZyrtH+t9X
JiumaSCHKQpLGEQMHEMLQTo3L5yz8HSfxVoQpUXKMepIe0WjKwzgLaFNu9FJjt158PnIgByHZzKO
qFAACI6OHZ5DceT3c+JIYn7spNHJw8S7/J02ixIrjaf/fXWBvYS5tF7tdA9bSy9DG11XenAejAUo
dmn7mikZ5y434wg6jpoI9mhTeavhruRNjZFMiRCANirQDrGePOeL6ReS4sqZfGrG5jUWjafLR/y0
xfCWJJuyoaPlIZsamyiMQqTHqUDrH4fiId2FBwp9G3xHL+wf9N42e9zaShrzyIiGqg9K+v4PHjV/
AWBr+1haldO61SneSUdAZ1imamHi0AUFOUZw+QA2m8/a1S9gbK8t6kqpR8Tq5qU4URzvbmc+UnI1
1eZX3beTzJU0xgTbqREM1YQ0Ouybg9vAzf3iWXhUMWRcuOCIudHvowOv2M8VyyQFwUgqYYrQwmpd
w5fuwXn+g0JR52fli3pOnoyX4Cg+8zJ4rioxlqkvchIpVGoJTmTk1E591u86q3MxZv3Im8vYjEar
m2VsUwp1qTTUBn1AZLZyYhn6IeNtDm460JUMJqwbaHWERgY/Dfaiw4z5v7kdfly2P94xaKhYmXyo
mkWc5C1t2O5KvbEy8K6kvNnQzXjzfg42cs8D+O5CGVZHHx10lKlBP+8f2BbnvtjAPbZKMywCzbxf
sPye/IjsFIlwOgDar9xjmj/8HmFrybp8g1SrPtVNVodjXMqYFq3Zx7hBnXRuVjfW1H0VhQzEMl8u
C9pOulaSGNeBZ6iOQh/0W4xsQ7Xe4N0f5dxadLv6JaKOBNALc6/NTsCZx+AoCYugtHSTmGQoO3mx
MZ7qXL8OzMUtRWXHOSDv+zFuo0Ao1EGsCX2/z68kZzxTkqPljvKsjg/wjje8pxpPMRmPofaCnIkS
FJPkyO2LHv1ew1qk1pGJr8duGH1t9Yf/eEjGcUxtN1SLgQdTdgrv0p23HE2bXJf7LwgA9njk+WLe
nTI+RIxjVVYybHTORXzdiK1L1JCjHptpykovGR9SmU04RxkeA8NonOCmNLS7Ks0BHNV3Qe9v9Dp5
vHyHl8+ks9BI86hguzODISimm5Xfy5g30XpZ4VEh+OgVe7NOO6mAXqhdZfXkfmp+JJgOvnyKy9eG
sZiPQoZp6uKpgxBpuNcxw5pP53q4L3KQUBnz/rKs7Sz5zzfCNv9HYUoXmM0QQhilD5noNgXccHZs
kXhk0HNL4HSuOcEYo5cfBZaEVBLSRprXaYf6QFf9wI57pjRwxZlXO/4E5/oxi9RZ6KMqHpUopscr
3uBca7sESzNlvah8HmrNdpVgdZWM04gXPa5C6qWSU3o17LMfxAXLBpZh9sZD415VVuECTxi4VVbM
x3mj3+nv0Qbe8OO16lU0E2FBiOvQvMPSrx8CBH2wNSSrmMj3eC9F7sUy7iOXcyGSF6Q54mHYt7eR
N1jpvt9Pj3wgsLeh7UtnY/zI3DRVhTULlF8ijP5bqYb+A+3CppKHDcCH0Q+AkB666pX5aqCilRy0
u/Eo7QcXO0HujC0rLicBx9GwPXytn6akoY5Gv9cOKdC06FzS9zceBCD3AhWJN13Gs1O2hT+YpVwW
dLwMAFDfgTNCF55t5aEvLdHp/PCaZzmXsxds/X/Up6pttDEeIqSW+WgHmH7KjO4uBoxupxYcf7fd
93o3nLezr3JNMyatONPHVwwiHpRigW8ZHOheFwhIWkc9JLvljIlLL/W4C16bza2VaMYbDZWyTLW6
wNdWuT2S4WoQ74RRsOrAM5tDmN214q0i8Fj5tlvtK7FMQqNhmQXw/oLkLdedo6p3ootGJkCtx2bf
CW94eoLDK5NxhTL+acG+R5bHKFCIt+nXyZGd4j6676z0FC2W7OJZ7fHWMTjhku3vN3KSiLoBj5gV
oBDuz3r/XeBBMP7l6a7LEkHdFTPqjHeomq7TjAzHGm/zJ+PQ31HbiH1FspqjnluDbjVu/iC7EWYl
0SAGGr6VJA4njG7r0Z8fwSKWVeWoV3EOd1gFfenK0jzt5VBPLDHSahSD+9E2a1U6CkNYWZEWt7Yq
ybxtsL+8A95/BJOd5NKgqBW2eFF8nW3MvIEq3djXQDDUrPZE6TBSLvrDX5TqXSbrJwoQz9R0aKR1
1e8UnR2e8GY4DC4lSy8OApeWbtv1vgtkEhYSZqFMcjjCZbkpQ2AhiN8433Jba98lMD5hnAf4vOnt
SDDQveimbvpzvpF9w5Lc4pAWluFKnDxsexTGfBfKeIRGSJNqpt9O8efabu/Gc3KddJbqAsulTrB6
ZljYwgaSeXSrO9p56m1z1yI947qJ7ezz/YewXmLoZ70roMn5kJ1LufcxAwGnD+z0XD3kbfXl8m1T
6/wc29/FMXmLEGiRGXctPTd4TsDALGPfnHCRdz9hrf1OBN/lMPlKKFbh0GMK3Yt/qaDmfpK+B7fB
Qd2Vfng2Tto+9PsX/bY4SrfR3XyiITzygyte23o7qr7/CsZX6cn/+6pUPJPhAaDONlFrm4w/L9/q
X7LsP4JYMLSgkhuST1An9XrxCIjD0PahjM9vtAK81zJXGuN4RjWS45k+Xctfo4srPhgy5kIat8sQ
WMRdyxPIsVAWAy1JzTwOQT/h6e2LEjwJ83UnvfzHG2T8TNk2WTXTV9iMNvyyDw+KUwMGNvlH9ee/
pHfv34vxOY34/5Fy8GSvBfAs3anVHuhyVXebp3bgco7HMXMW7cEY2oEIE9zoaKsZ5nuHU4RCLGYa
Dstd485owE/IQ/gDAH9J9t5PyviXGZgMUapDVxASr4kN4hBshaq7CDBkgNlFwp7BAVAIdW545MRo
loyqWLBpaCY0UcAyf4fASIcc/tEGBcfMWT6qSDGrORlxxul7/0u+r/aVV9qCLQH+XkiBw5DejNf8
iVGeVTDOJTMKfZoCPJPyaLLatrfyIAOJX25fVh1OAGan1ATaImxFaE5TgLhJA0p6oT5dFsE5CQto
Bk8d5glG8jwJhTbxqAmHsNz9NxFs3hIZWpDJSE31WAVLqhi0tlJLmS+XMq9bx8vL2PaZiRG6sesg
i65B90/zmc7QVztyjYesDQK7wuIPLvK+EuNQyqBN69kMNE+u5BQT2UOjAUBtUhoe7uZfyh5/DJpl
nFrEuZQDui40vZiWYnceVikeCuwJmHbtNF8j/JNSqqJz7SWvvAccJ31gZ87msJCKidZcKEmyfIz9
N4s+8sRsj5u9p2fsuFlsSClg43BIXfrVdfsGIO9J9Nq0xy4bnKVxK+1LtYQcS+OZAZOzNEotRgqB
QRPpYGRXZXCY5tvLZsD9eozTMFtFUqIaBxteaN1IP9L+GKpHj/05t7FpdT0605N0rg7ptXHFM8K/
VHb+6A47dSYnaVoadLbT3ImHejfaBjjhpl0vWOEBY7Y7wPsCcN68aj3Ry3YxJtA7jxy1O9nKTvyq
/9t79EIyyvack0aVukzGzyGv4dNsJz8olbh5pzxo++VA2SaT3fAoOFyOOE68YGfRiAKSOJnuLDYv
s2o1p+bt0ZGftcrSU0uKkAUA9OqY/IMFV+rnLh2ZSXMGZdCB1wfRLZZOKdMgGKjuFMdECI5S/j4t
76SMW0KFctSyEVmVeIjfOn4qtrgpKtJwEL3FpcXR4jwJ1mUt5xgSS3slKBMassA498TW8MpldFQj
8PKZcMRwnBFLeJUqUtm3ImwpAy5ReqDpBVYnuBxlPDHMk4nEY9Fj+f/3kynDEz/dU/AjLh7J1rdC
D0VXsGstaQpbvVkW0TAQ3zGmczZ8+gqOHJNiScbgz+09+pgwvhU/42///lutpTJOT41JMoR0MkET
lFt4XPTpi9jV6sy7LGfTpa8FsZ5P7nS1phmAOd/PZegogwGC9jsz7U9m9j0HA1ak36uFdLgsd0sX
V2LfHPKq2KkPY5T1CWYJxQC8GWHtCNNiRQFvWXgr/q/FME+yRQnCQMImmbdUD5382A+c99EbLAfr
ONYCqGNZnUOjPIamiBJmK8ZeX01A42sOpFOcQsWe1FJhNm50JP2H2mBEslUcUbtquuqMLWaPGKYz
k/RaKIZ9PBA7qMjBiJ97sTjE2PnsdQBbS82pyGML9HEWBo7spEqsVGz9uCz8JcRCMhAJLn+XrQfR
+jyMIyRDCCjWNiReU45WT9dHk9yacC51uZVjHmTv5v7tWhzjCDWhqjDnB+PqvATgcPNjfJh27c8U
RFz5Ha2iIeRc0eefcSx+ytbgCQc1dYAX+3D52Dw9oeq6+oyjOumFQOt303gjDseccJk8eRdL3cxK
wjD0zZIKGM9U7xdPfKo8q7aFu+BBuc+eJPug2uV9+yz/uHysLR+5vl7GR4JnuI8xWoJdhCD0JUW/
I9UYWmUKVKd6sbupsds6ewSSHCef2r5O4DQAJwUBhY00Ywyu8S5AOO26FxR4RN7n2vbJ738/c5mN
0opBWuENGy/XmnoldeBUbq6DmhfKNuu6aM7+OQhzgdWYS4uWwxyS2AKePYbHI6v0x84h9wZ2raTH
SUHxMeWCJlIz++xW3uUy7j8tEiWF50Iq5Bi+7OQHY7Q6VPAXhJviljakOXFg+4vpGrb3MfAmqYzd
awWWzw1FwMxrHv6YzGy2BmG+v6yNm+Ud9GT/CKE/YmUDhAzaOFSwst+QzIBTcIad/tadlQF/XnMG
lTcLcmt5jFUPhpHGSQt5wq68Uo/TLrZnjPICBwPDk9zG0nZIez8do5SlHDc18isd4OAKGFrRd3A0
AQXAym2eUENyKxtLM7z5lc2K+fqMjIaagRiNPbA+kbkOjvKEPXhs4b+0XyWnuabtWOOk3k638X5y
g9Lqb4pb8i3jDxhsO5r3szP6amRhM4oE/Gp6Ipe+AaD7Oy02sxBvbSEzb0pBq/XDNNbkXlkk45CM
4CAz8kRACnpeQK71IzVHY7CELMn7vSKURW7FTdl4KIF09tC1y0E25XDcXVZI3hdjch8pqcIuyKEf
Bd5RzfOgF1Zc8IrdPC1ki9CTqhrpnOA5VaTNTSaoD72QN7aU1U8JIU4nGZMFeOTrZWpTa8Ek+FI1
91KxcCZOtl3mny/EcnNMWtCQEbAwXq+FhwWIHpYuJvYiTfcmifeX7/UvbvNdGJMV1Uo4ij3tsQ5e
a9gRcYZTj3S5OIqhq3yfHfmJcOdbeQdkPBhK/dliVOhhU2ymHszVWd1ZiT5YkVC4l8+3KUpSFJMo
omYaLL50JfVZraAN6xXicKcHkl8Nwm4QJ2JjebZ0Lgvbvsx3aex4aG3mHWloEKdI63QdfNnlj52F
oiZep+KRv0myGQuIJAOKGMDf2lvStnLTfduMytTDLHI1fTT66Swkyf+S/q9EML4yDBNdqmkkCMMG
AFmnCpvuhsTB5N/siesEiG2ijBUH02RUQlqyuZqpfccznCOxk/0M0LblTRdjOwKmOnmYDoufPc0n
49u447UztwPe6gcwAW8MiDA0U2hgFqoC8StYdV3DqdFBoVgCsccNBlu1fZ0YRNZkIJ/LrJGToon7
OowNpNPZvqbcAJiR8bEKBHITRwFU22+WrdhRjvO94PDkb/pTMKXphOiapLOQ6OqY1HKQw+z1rt/p
leEiMtkLD/Vl+1ZlVRIBkCSKIsuoGRj6kgEbja6+qx7tXcq73MYMM6DWdmSn5FyQjU2DkJHJKoCV
NICF/zFvwQh4mqv0dVCYYmapbfWsRbzizOb7YCWDsQhVnmCMMbaBKkyn2HpEXF2Vz0qZoYkhA6Db
VJ45foW+fT/lmCuJTOaQplHeiHRiJM2012wanHGuJGsqAX/URYNVk/Fh6vseCAaYNM7jfVLMvJ/A
OzSTNrRaOiqyiEN3juQN++66fcwki9bK6ZtPju38Or7uHvnJGk8wE/lhlqEehviipDWOanY7L5pb
6oJj9PeFxBuX3X7lKpJpiJKpawaLvGkaimyQITHQ3dcOw40MFyQ9SGhIJ19ybJxQV5Q/IEgCQ6C6
qu5yp8YCLnazuL2/TQNd/RDGH8lxooMzFaEERKbxArq1EGvHxpdetlQA390Lfvo9dTQduAKcssKm
Ba0EMxaUNNgHUUqgJ8gziHeHH2TiTeptZqArCYz9TEAS6PIFdwyKCWx4KvvRm08NF57tL99SVcAH
qUsgf2AqSn2ZGxKswXiLxooNpDBgsqGleS6R3F8lz4JL/SxWavzYic7jEQWdXfTa73gPts0cRHn/
HUyKZaBL12ZTanhVWVl16QJ3CJSwX+Xq8bKb2L5Xw1CJhJRGZaE/Yqls8Fyk97pg5T96VFK8Q4vY
ksWXPr0fu90U83CaNpvjINagfAiSKaHK+dHfdkaE9kOcUXspr4yvINykANCj13wtnXk3O6GdHeiA
7Whzl6Q2I+hKNOORqrHXJE2IDBo/r+SdsZf9do9lUy5Z6qYprgQxHijKe1MY5wz1IP1uzjMwiHwR
lpfL325TR1RAsoqiphka23EVopKYRK6gq0vtKhUavO03sQW3hPr1sqBN80aiaGrAEKb1ko8fTIqA
QZWgh+WJ1WzFyaske5cFbDbo8J74I4FR9y6e5QX4U7gua3RNC8hEEcqSDqABUZEBYaSIAQ6wspdO
SFwNdFzELjElLXD3+bfr5asfwuSUJrZ2yyqBPVDcHVrBiLGuFe0an7dBt/nxVoIYX91EwLc2TRjB
IEl2TPZR/aS015r5/fLNbtr3SgzjmStVCMK5xnkWSXP1RMJyyq0YH6OmtKeit4biplluL4vcfhGv
ZNKjrx4YQyvlZdND5mjPCEIK9tAM+OvRwYLdgYeltzl3sFYdxpsE0pRrExizMA/anJIKVCAlmrrz
dQ1GHXA5YXFqn19zHQlVyE/Z1eqMjCNRxRJZVI7Pl0Jhw2P7SF0YRWgip8rntU4/6QpFJ9QVNKcM
5KeGyQhb1KwkylylvlgsZwLoMKlHL1F5XQZeZfJzvYmKQjMabDAGXCGbywgF2hdLEqf+b96vZU/5
uPSjdCwbu/Kko+mmpzS385cRbhr/KnWa2sqxQ7y7rESfXM7b7wBFjaTLsvEJkmpK+iHpY3rkub6e
x/IlUlT/soitW6W5GfjwRIl8cp8TaYIk0trUl8rruSSYw8fSs3QTSr33rwVhiUoyVE1HuMOJPtpD
scgAsJRNTH3G81cx791xJFhzkg2kEEO5vyxs4+IgzMAzUcdCucxWetV+qsoyjTK/BxeyPqANANiT
fy9CprmRQf98mkXPlhj9rSrLfDXOHCx/3tZ1z/EhW6dYiWAnzbupbem2RObHWlJ4Mph17TapFU7R
7FOQBry2rIKxFpalfu79SnOO8vGIgyRJXlqRDADqobofC9W+fGGf94ggCJOammhqRKOZ1kcN6Pu8
aqt5yfxAV8azOVSzFwcpph3CLrRA55A6OSkweD30phsaQmFrQm/eL1VU/utPh30M0ZTxfsbX+9S5
iZdi7oVMiP1K/aErr0nDyRSoKn9wi+DOxLMdSg6eK8VkJ4iEcNKaOdET35zJVz0kD9iB88tlXpyx
MTEoFcwc9J/PRgyBKP/I8BIAwnorJqxiTVMXgPeVgwTw7OWh6uQ7UohArBHdRlPvLn9FnigmYk+6
Ok9SA9TdJBN0RzaTxup6TEjJ867Lx389FkVvcnUwRmXMMEdlXcFNpmoF/kfFaUrfTL9dPtJnM/so
hB55dXvVXNeTGhqJn3exM2dADqhn97KIDY0wCCizVJEokgqn9FEEAS2t2Agk9UthwMiT6apDaxV1
aqkRJn6yiSPuc/Khmh/kMV+pyYxcLbWlfgtgAjLJ8tFE9Ug9AGDZ4RFX0o/AqLsB9lZdA1i/gj9M
YqwLXd4maoxt0iYBPfu3VMXSvfp6+QY3PtIHIeTjDQplJi9hHJV+LbaPbdI7upFyRPDOwXykXhzV
VlaT0p8G0xFkbGK3t5nE6ddtasLqspgv02m5HAdzWPpJsysk0wpVw4azspP4ZShn5/KlbZ5IJxr+
AhkvTTbmErAm6XlQlH4kVmi+q5E7x0NsabLy5bKgz+VKqnBw7bqCZxiN8h8/TyrK4oKlpMwXVRSg
y0CxInUB2oICBrUcwx1VK+8SzXzIG2HfhfMPDEQ8zG2yB2gVxxduXvDqlzDWTIaiTBSty/ywiQIL
c9LXkRxcDxKIK/rC8IiWVbzAtqmbK5H0J60cSDmYam/IiKBFU4JBfEqVo4rkxE5FUtrBOJVW1pPJ
7uYus6M5+ZUKeQ7C7+kuMJPWboKqA9eH9K83J5hPwuTLgQx69UzoMz9N8bjK5uxpmNOvjZY17uWP
T/+iT/a/Oj7zyg9rcQhlqcj8PKu8IAFbbaI4ow5k6BaT1oMKQBFeIXlTsQ3otWRC65Cnf7zxsQmx
lVuota8U/XUxjLY+aWAvETlfliOG7UpFJbAn1WYp/byosMxnjme1Tb+aZfa/eJ7347CgJbOSLDqa
bbUvmrVf1Ls5A0JKxMnzNg1jJYTxoIvUyMqYUcNoVXcqUWUajl14TRoU3yPew37TJPBGk3RTBFGk
yphEGiWQgBKXH4VDZCtznB2Bkxf8+2QE2QHaMOgCyUBxZLxObcqqiFo+/JsBOry+mREdJMEyMv2I
XjzHsWxkPh+EMY6lIqrayWjA+sjLo32CzusxEsPCw/8pADpWUnPMiiePucJ2qiOi6mPpk6GObEzI
3aZpldkTRlbSoODAB24px/omGWfRFiRcpAUxfApSv1NlVy2yxJuUys6rwB7UKOQ8bamFsk5DliW8
m5AOYRmPCbZDEiRgjBvQ1wow4V309xOBBxxV7IF3HTkFmuDnafWqRcX+srfasum1YCYAK2HTEKGS
a18V7zO8583saNaGdVnI5rfD411T0dpREXk/+idxUZK8CgVMiczq4mm9fiX2E7H6vAVNuxr/vCxt
60io1VMSaLw3CHuXRdmn2TwEpd8nYe9kadHZSbhMbjF1vO7Klp6sRTG3VyqDEFaKiIOZ7UE0JWtO
qp08RMe4jrywaX/9Dyf7P86uY0dyXNl+kQB5s5VNX7bL9EaodvLeUOLXv6OcwVQWUzf5Zha9aqAi
gwoGw56jLGmpYejXfGT4+nNRzQKSbPPHDIpkoB7NeFhvC1nRyRItUbHQu1ran4xOetMgXm57YKGU
Kki+cnW6s1LMjohhA7JgKWnczkrr+9tCVxzkF6HLN72IGYS5mwpCIVRTM6eyMjuZOVaxcsO+SGD8
lVATLQwNgLCWlaJ5wKDP37J6sIUEs6WlrgR9qpWAfGgIqkuWxRlLWFNP0QDqiLRANbAu81W9bBYw
EJQoWTCJ0c9onJ4Hq+DYxqoIPC8ySv8G9koY/2g2clIUMcJ1EgpBqGhHYNu83f5IK9cYjZlPEYxX
NKWZKvWMwC4aqHjS8xIgbwUpMWYQlvlrM468PHHlJqM0oeEea6jI4PC+HpvcgyWLUATsGhaNZLny
pWSy44SH3bpm8chGJRBxaaZy1coghNSZ2Is5YHpHrzD7PZVfM/QS4HFthUcesHaIl8KYuKOqhDmS
R7kKQBvihNPDmGVuZ37XFc77vGYPl3KYFyWV86I2JLJUy0oZOY4wnNohLzgP5UoVy7I0NHIRcqio
8bBUCLqC6zROpAiKOZH8cBBTr7SK4TQMSeMPSg34Y2w0etUQR25Dpdmum7j0pyT/D64YPwSfD6Us
ccm/v9pKGGp1LuVFEZhK8otIDXiKkkPezO+qijFTw+CEj9KaP9FhkniwIVFnm8KklmuU5yFv8sMA
mFhdYJzGnbq1CkztUoAWyHb4mrjkRy/YZfBftEXlUFaQW6qGxbZo20ifAcYF6UI425NQYopwsOXh
oc/3YccbiV4zpQth7N6rLldWWPZlEbSFfJr79L6qOv+2a1nLmFEglHUdpUJE5Wz/Nx4Lve1HA9XQ
Y3wvvGE9Ype/AoQ3EA/JW+LzVnzWPIuuipKm6Wg2X0UkYUcns9C7OsAk2Zsx61uitI+dwUPGWr0e
l3KY2z5beRkC4bUIgFJ1jBvzWxRjdWhUC78sikcSN6eyG/ZWK/VOocggDZJ6TvV1zd9c/gLGD1iS
VEuphV+Qz60nYpnEAt853nInGQROLLlWZ7OWCUJLWgbKdRaQpi2FojetxSrjUXLkXk/cLu78NKR7
qibeMr+/FfH6kQqMm330UZhxYo9q+3DbmNZV/udnsI0CsxvgbgBrFNS09GJD3RBBddpG842W4/5W
b8anwhob2PbCNCJgKoKm7IO5RlGWu850ZakLH6CKTr5lIHIw2DYBGm+kqg0kdbpV+BLtt1QQniv5
38ZfjJTlSC/iL9JVoaA0El5a5CYHZJLdi2mMPSe0vDaQZSxBVbBvYMFpoRn1VUzYpmmihGYR6KOo
Y2JX0XzaDCP4JGTFDmU0+A1SoDec942PySVMh1fye6rrqp2A/9S7bSZXH+/8Y3TTAtMbRgvPd/dC
56hPx1jT4daacs5Rtk9TWy8GzjuxIgSM1LKumoaJoJ3tnWJwMOrjCRkClbvvbY3WzqQU1P3Xmkii
gZLjQmt6jVJtpvI45FGEsbKkxaSH6fRcJoAltvuSoOKFuxSx6HlxWDRVSByHSD2U8CPJEn8mo92L
ig3UeyfSZrtPeeuCVw/sIhHVAl3FZKthsgMmdJQLalRqFbQS+RFLQLOKTOWpoGLltvpk2T1Gv+06
EcF7KNQ/bh/oqrYXshm3naZdJRYqgukCzVi3IEXi6lJ+GLTm1FHygoy5ceZW2NyWehWHMhozrlpW
aCcRmkGqGYIqAbs58307zpPfDGH/MEyhca8LFa+rrpzBQa++LQpTCqImU9XYBh1GvQo1L/FtIxLq
OoZdy1czkefnRKvl97jTBrcGroc7C2nmiFWDr51qoXlnxQKWpIrKCBK1NW0jNsB7lZEKqC3hL2Cu
AWgtXHra44y83/g+lnH5Lue0iG3TygcPjc2j2EQCZlCFd20oXhpx3pWZdK+Hgqvq7cGQ5gMNwV1e
VQCPSNpjPWcQhYoWWALuYkvvvFwl+0EQ3sciKvxEJKXdjgkmEeYZ1lJVxgK7uovK+C7pYpdWfWdX
cefANXV2bmh+1VboN9FucNts2CRtIth0Tr5XSn0QpQlMzpWnZuB+rdJtIuqprWj5Dr4RgMZhHHQ0
9VOSbVAMejWU4iBpkm/FWmWXmhXEeuo3pBR9rSObKao3VpEFxlxTu5ZTH8RSO30envsIKGVU8TNV
2+UCgKBpi2QUNU8ruS8ocEklZSfkWVAOKUZx64Do3SnOGsOlYt/aTbSMAfb9Jg+tV7WzREet9W/p
OJw0PXTimvyWFLBTqb1ylyZwrVZbvBtxM3mWJv7sdWXX0bl0FJrv8PUnv9Sq3ylW3xxLmQFh1mWP
yTw0bkxL/dXo1HDTCeU2kwEfGsemU6kpWFNz7LOSVn2itDiWYbgl1bStDSWYEjMMJlNGf60xN4Om
HTHqvJHN7mEio3GP8poBS4p6b0zm2ZnzSbfHMEPGpbUPQivAVlLJkcy+/YYiPTaC5NiOhKx05ALX
3ap0pJxV+jhOAoq1hkHthtLerSjQE+q8/xljkMU1Oyl1q7wvsDErtQGYJ7V9iNUHe57RhhgyIXXr
yeoCvA2RX/ZSe5cXMnWImQI+BpgXXpYMlq+ldQIagwgqVk3oxknWxDYy0t99niDMF4S9Lma7SRo6
m9Sjj9mR11LLvTEke2Tj77mUbVu8pRpmN90It+++KUeHJAu1anyEvR70fgosVXicExP7K4Majq3T
WJb4omGAFtWrmKp37YhRTV+rYyrbZajKLyQq0UI3xhLQoxWFUZMZfeex2TaVsS8lfQDP6+hilNVN
xcgXzFZwZWLOGJdPn1sCRoix6445qn5ORto4SMsec57SQNwmbAEUa87fO0y/u3hVnrsi61z0ulSg
W0MIHvYPM54UZylifoeT/GnR4TmZiZLbXQaIv4JohZ2RRLF1uQvqOrEcQH9LjpqARaBOAO2szeVR
LEagtFYoNE4mxsBSdatN1pZkY+mGatRIjia0mPirM/MuNFADNZr+Q5knIGRKw+wj2KrtyYhTl5o5
OZoyqITGWTaQeSXzqS2Mwq1F68nK5MjT69DYIoLIvCa1DKcnRPNIl9YnNVbNzUiLt8oIM2cYovgZ
GchhngfDJkD02kaghXKUvq92UjYisVL8yJQeSTmfpCIkD1VmtNtIoYYHCAvNiRqtd/IKTDNGFKRK
/EvOK/VA2vlFo9HT0GUq582/Ti2QuZi6CgBwHbsXCrt5MRqmJRbAQwjE3XRo0DL1Ba84qH5rOLH3
71GzsMGJlj3mogwJQ2DsG4FJz1GayqIMVANQJbKXeBl4N+xuAnGUiq8BXpbh19TZqTdgc5sTqV0F
9ItwU0EUjPqxKZ8HtC+Cj2IuiZbEZRkY/XxSi/SlwpJ8VrZuY/BQ+VZE4V4YEIOwcBmv+xrnmFZm
ziLgEQI6lelWVUVQYhhhgRJX3GNnL9E4ZZrrUUXM/mgIcLBapqBEKDIh8ZBkVpNTvQka3M8P+SXb
Zcd8rz+Vm9ErH0uQ0OQBD3H9OiiFTFVaSvGahrI0E2gMVp2aFoWSgtJ71vA7UvR/H+l/FcHEizrV
y1kTIcLCcx8swDrZGdQlkDz99T9gNy6neKHRkkVdWAiG9hKk2RCnAOMwSX+FTY54xdXQfjXNx9th
2nVGtshC+d1EwG1d1Q5EczSEcGlPzkb9iJmco0lzr9EjTuawaonGsj2Ci44rzqhkTWY9yjlSslJq
jml+DJVnqk5b0vNqL9dhJ/S5EMTkfikdcoX0SFHSqdlmluzWs7WJc203NMAoBwX47eNb1QsOVBY1
SUXliinUpUBEUOJZRwG0eg/n3Rg+icmpB9v4bTFnNtSvUS1K4fjoGI81Udhl/WNe52IZjSJY9LC5
8L5sG9G7cgvPtSt+L4guFL0nB+uA4BWUDwu/VBvwvOb1CDvMUjcwsApPDcwYVtex1MS4jNFdk+70
QJFd6qtO6TbfeixUbKzvRpDda1gTT+6SN3mDYgknobhOob6KX9Kci1sBzqI01nKIXyBGJfDqEBBF
Zv+euvysJbYtMfiJgVY2x80A/yvEHa0DmmOHDAFS1uOGh8+3P+ia08LnxIQDSoSYq2E8Mw2rflYH
SBHV7KiUYL2sJy4F2drdxqwzKG/xBKDUwRinFtMxmsq+D7I0jmyqWo4SYU21p4ckpvdNI76Xeec3
9YOoJq9t/071P2b7A4Mrd5Go8pBsrteAl4O9+DXM96tbUuiEKHUQHxbESBRmnNi0xXfQBjyMj+3v
/Btvpep61wEiLVQqZAurP2hFM0+DnhshONPlPijCcZd0ka2okS3Xj5PRH9Im2SD/s9tp9szu9fbn
XXRhryuIhpECL2VZ9G6/2qoZp0RMZgGftyrJ5FaJrGGesgqD0FRLV52jAiseJkUmCGiA4LbsNZd0
IZsdbNF7rU6bcVG66qTIJlqj73rDQCAjzyNmlLBCf1vgmpkt/VUFFoZjZpsVWqtHTWPGTTDNQ1BZ
5UPZyDthjn/eFrOiF6axscaFjegldmOsee7HNowwIx1M/VseIi7MdjRL7Wj4c1vOijqwCRXRhIQv
iBHfr99OJhKAjKYQuKLWN+Qr0/wduc9tESulQ0xJX8hg7kIy1JbcU8igP0XTiTYS6DPaCIvk7rDt
j+FJ4lREeTox9qgSOHSkY4jLMKZGkRk2CfHC+cdttVac2oVWWG3+enIDeG8SlUCKOn3E9U7UP27/
/dtaaKzTTPpKFnUBY1RmFj/HMziztGxLKG9ofvnAzOWFGvAagEvDMgq7LW1KpVFrVYRYdX7qsNkm
kgdh+NbmvyQuc9a6ISgL5CQ6jgpW3r8eGc01ZQCRbhtgEN44I8ymd+0mN53RQ+gS8BbcrztTqN6i
z/aPPCaS1cJcy+YJ8tSgOIkfHYhUjMfwqXxsfHGPENO9/cVWLeJC3PJFL95sLayRtmIsB4NvgMqR
3sWGc5N4AhancSGAaIMF9noB4WsBIVLmE7Pl6LDiy78cGeMPIvidsqMQUePNBIxRkkeIxqltAaUU
i5Vc3qBVK784M8Y3qFVISdRAHkmXXWYwZ6QAbup4k528k2NcQjbMk5In+DRo27cqWDMGlZM2cSSo
jDvoKaaJTB2KJNlvMYxtKYq82+b1P67PGfEJcSme26+fP04zWWrQ/wsqb/D+giyKfXJfbBUPZDkc
J7rqFzSsBS3ZNKJD5sQEqteYWsWJiV3rqvVmRmUp/K0TgJjwBtnW7+mnrHNkc2HXzSh0uj4VQ6Ci
GuROrvmSRE7m5H+qbeQojc2HneaKZM5ySmXLKiyo13nRo3SQbOQWzvSAt2KrHsoj70ninOb5015o
COMuaWFVQ6D0hWWnBZYnkfvYk6rd5TO6nDkvi1+9VxdHyrhaYIIpZtGBBC5M4G6Hcif16Q+rtjgJ
9WIFV6/HhZjlVlzoNUgo+ZYSvlxiFDulerOkEtiDv8ZythHnu2X9p1E2t6/BumaoJy1VF/GqnBVn
QowiezrACXa2qD2Z9UNuvt6WsZaBYhv0UwjjlmIjQrBLYR692x7CF+NV2oN7EeWz9J1uLE+3TZsc
ekfca26zlTobnRHuJuyaR8EkK4B9VKCmAKDo69kqGuZwslwcsPoSV++47y8d0N/nxtVtoX9ciDUw
xMXFRVv8FPtFca4LCo+JPjw7iRw2YdFNEyy1A84XUbtN1Ca7cqKOphbfTGodLIt+GPJwV4s5pyW/
eimXuU8A4mjLgh1jtF3eg2yiqIdg9AHRCagPKyhAA1HuZ18cdoK05dM6r13MS5GMAc9Tq7VYER+C
UjSPhlgfc7F2AfnljUq9Qzmdo+Ka8V6KW/7/4r4ImLo3xYWbUbZAYJtj3hrj1yNG1VrOds5acRLp
/OdZMrGCNWr93GEcGQ4OKVkJduABkBcAanO070kINMQWnRQYliP9un13rvlyEXVdSmbsdiRAqCli
HKkaUNRq3AUYVI024IPY6JA7P4u2YnqW++/xmxjBzKVVsgJAFASmW7W/hFre0O45qTBjZb5LMxAV
DGAQIEUMh/u61F2h+k0oJyXgGjDzaCbKJIpF3A5LgDt4yab2E08AIrkSO9RbMKR4Sb+ykideHjYL
Rl7MNREbrP4H5SygZ5rLe2NIXUv6RoQIcKGPIB0K0ih8U9IG3LHEzzDpjGrsoW11Bx0eeyJ3U6rZ
sTTchaRGgw7ItmHptMX8aNYgxxv1IE8p2ozU7zvN7QywznQnkhp7dKMCExvr3aA7Zjy6XaI5udRx
wip5RUFUjVQkwhhLwswXc6RoX+txpZkDPDHxYtBg/cJiqLpFE/InILEXasKFW7vbzGdwZwxnnZFG
0IJ+Tp54zYy173v5Y9hxOrVA17oO8WNad3R7EAZUwbhRwc/ePbfOzOfXXnkCDCyZIwbDLIWMAfyv
7gIEQNqEnvRyiauPCe3Hb/SHdepBMDe7+L4aCDr+PSyYjmxwmfGRkBJaVyO1cTJh46kuxsBMgdiS
1i7FRopZS5wPuxI5gPhMUiw0peDs2fgSRaHaEFDlDdo8dcr5zUz/YJ3YHpvaN6NvxdzYYcWBsVsx
pS93hYn58gFzBRjrw9eLgrgAQZ/oKe3vuOThJF8PmJ4dEciLkeJiMJLtRGmjDrIvnQzoJuqOYgzf
0PveGzPAfIGLEuid6I1F/ydq+oAm+t6qpk1TDVslN99LvEDSlLh5HW2zgmAcQHwLszHjVNhXDh8n
8fkD5a92Zc5EqPNuwg/EHMIk/k6GR3T6bdX8aBoAn5LBCZXEvf0urD59qrQMBqF9ACC4rzLlCEAi
ndkjnFGkjWQsMEiN27ecBbTFx1+FL59S2FSiDyeEFSYen7BQxoc4UaIdMszGNYj1WsfRN7mv7zDR
z8OYXLmo2DX9Rzl2IE3CjDYp6nHArFh21+faq054Cdmq9V6IYL6ZplFBQdwFzeRx1/fFQ42do7ao
d3Iz/YcQ+1IbJg7LQsVKagHP2ERmJwGROmneK4wJ3DaINW/65dCWQ70IhuKEzhFdLKKtgLoiA+wx
8fraQ/IMFlSQVmGOv67820J5H4rxqOY01Gap4kNldb8pJl13YpTqOaa+Vor/otnyLS80q5W0Buwj
CsQAI3QiuQLQfFjdS5l0EIbsYVQMjwIYfSSJjyobp/m41nr4IpyJv/ocnJNigctNnHIbBk3rgG/B
7RGCoGdWuF3t8pu4nMt9xgi7UDiR1SYtB1iMqDQbPTcfugYTMGX0dvvrcXVjnIhSZEmmNLgE+QA+
rMlNI3chO2ncabYpMFZf2gW2mTeyzzGac6/wQjss1zVmV3e43cAVkZDbSiPnxq3Wdi6uHLuMMeHt
6zqKuzD3B1JRewRjYz+Mbk0wjkOe6vipAZilOgLivx4xQcNrWHE+4DkhvlCxzoQMbz0sVlB+ltGh
Uh+l3ON8vOV9vfbNgGdBaofFIHYQRSN4gZUSvlmeMMyu9qndtNpza2oblOTcibRuRMqn0ZRQHU7T
O5E0nADgf5jP5y9YXo8LLeW6rRplSU2S2W5lED9hACuzK0d9B2sQYqx7fQ+qBk4lbdV6NAwcYIcY
jRZ2tL5qKEmyQoTjhkPrpBdB5whYmSdCxoXJHkByqAB7YhfIKiDLyHVNh0AiJoa9Sl9SwGMo5t/I
hD7LIIIZUqmcxARpRy5FOyDNcbLNs3l++bSgDbhE7WLupZZhxLmpgUoQffQHFQ5nIQdO/faVBMmD
vk2cwaVe+yD7hSv/iCOHVyy5Mt+v8tm9AWEkOqYaC6Ai5Cgfk7sO7ezS4KwCKlcGfJaiA4IC1R9s
tTFainGPpmIL2P3OC4PYGb5FyO7yp3pDXuBdDwspoOpGD52PaslfjNq+5vQvup8CrMT4JWwVYmvb
27fqXFi+Pvp/fhQb8SDWrFI9OsMvKj4mFI79PtrJ9z8jr+1BRWLPd6AXc8jBOmUO+dmDJrFH1jDs
q1c5IH+q/YLu3/r599BrXUAQq5t4p903Hpd8/Sp++Xp4bIiEsQDNiBQAu3WefCyBBYy5ok3pxi46
QLa0q7ZxYf8/ekA8sUzYhIBKqyQBYhvgM4FvLfPCbezUT1Zkm675VG3nw5ThOHhA8le3nlGXiaEo
xR5zGgNDtZsVm0ZHAIPz4qer2tVZBNq2uFwgpGb9aafJ9ShOuHSdJ/kSHkJ1p3oLB2cUJIfRs/6U
YDHIHaQdt01u/bJ9ymW8aD6UE0DOYXFFDpLmHFZGLTvPf96Wch1ELephmgH7zOhQ4sJ9ddZTE8kF
drRNX3+YAAJunYhfnsozlChH0nJvr67QhSQmXNMlAQQrMYC/W3f2loPE7DtmBtvX6ZclAs00c4yH
2dVDe4wwx2w34NjpeSHjYg+3fgMTtcV1Pwx50pq+AJDDrbLwi57MQ5Lgakigow29+fG21qvWc6E0
8xXHtBiJnAGStpsyrwoPcvKol8DiR5kwzU2OeueRt1vqMa6zk6Ne1DR8zMVWNfev/tXoCvYCqWy9
0k0SdCil96hqy6ANMnaFH3v/jWHywqbYd2I0jIYoMjz4ZBBnxDA0AJg4b+F1KPfVbtnNsqSKNNqE
uB7Drjwkm9JPgugwuJNXuLHH63Gvv7yfn1Fj/Js+oz4vY+0f6JwjhtztyW1OFlgli+9FAH5oPEWh
Def3dBIeFjvisbas+oIL8Yyba/Iua61FfG38yEsA9wNSVjBKjvlcV7OZM1287UXgRqOhz0MB73vr
Jyfq0ufEM7foxDggWXyTD3lmm4882KFr8MyzUBRKwEWAfeFz/nohNJvbkIQAtPmbACfz0A9PsR0c
b8aNFGDS3ZlLm4CrJcO/ZRgwfNQfAW1IebNtq0Tg5xW0v38Jo36Ykb8B0GeH+uhPeMvrCa7J2gPe
wvw+oiWlprYUiIDUrQPrvgAjISB2Mb/7+K+HHM6HAihA9Ibw7LCAIG2GUfpBwKHMcrRTSHQoJJUT
0lzHs4wMxqYTq5P6YgAHy8KSM5ySnQRWMRkDkPPG4mXL6373Ux/GgNtMoGKXLu+0N7yko6O40a72
kudiBHlTvURKnNdz1e9iQQ3YYni0ZTYdKCcsSGQ5BIbhPNuz0T3OYuRY4+CZsXRMhZyn4WIcV673
UyDr82SiRnKLyS9gIC8AeoLkzBNosRJnQj2APKsY+kT3kmezq47hQipTbFXVrpoabHD4RTPv6ZD9
oqF2NGeZU+/jKceYSpFrQxnrE5gJB/LQGJNt1eXP2w/lOX26dYCMiZAx7uIUCAZ+OG/BLJY+UxcL
p8XDskBRAgTZnmN3ae0j5E9cXoeHpyBz9ZFvlCEoH/FiyeBnypBZTG+39eNJYOKsNB+zcaqAkR8W
91GxWQKA2wKuu+nLfb6wBSa+ok0KENYOEoDEbc9Y7pIpCXTjbcpitxt/hHgm5ccoLzdYMQT/UO+C
m8vWtHur/F5Koo+d+8DAgh9YtVsp8bHBZxulyHE6PHtl4i9TMIxpwTHxrbD3WukxjzUbnXmOFN5Z
M0FXIsUimdHt90Gv4INH2DYniXPa62/lxWkzoRYpQGKjCjjtKrerU7ZJHuq98Gg4RmD96Z14Fwcl
l1Js/YX6FMrSZoklenhCjOMznoA5SrFlFt6J+c4aga7Rb7QgfZRRtmqwfGbPv3oPi6h6Ap7gjewv
uNPRfyTPuPhBjP/RUQaxBnpGLc9Oo68HoNrG3CmIZypgfHSINBO/2dw29HUbwk47kHgB9cTWYTQh
GzFYsdwkotqiDAPqesA8lZwvvJrSmp9iGCOS5yjUrQmsBxFGj7NocLp2Q3TFNYTGua3Q/7ClT1GM
LYF2uLYioBv4/RvWYzFwMwHdQ3XREBYAAE9fUFlyQOFDnzhy1x/Jf+SyFddaqrDWuZykdAceeKc7
xg45Nt8EDyMLH81Wc9QfyV155H3A9ev5KZYxmlRoFB1bvqYP4G+sQiCiK3vvtmrLx7l+TD5FMA9W
n5q5jGzIBMuV6tbY9+yixJ3SXTU8ieZ7GlocY+GdJPN4qWoo1TO2lf1MmV1AGaJ+/AgcA1vNtABt
Cve2dhzTZBHIuiHDwm8Kph7TQCxVqJ076eMuV2vsVgu8UJQnjHm4cloJOeqtsl93z4D0dSnWhRoB
I4RJzDnE//GCfX415gUDDKzZdxkMY5kH+4tHJjmOd5WDHWXQjoAF1+8O6UY65g/WtvLq39rz7YNd
Ltots2Gep1IRdDoDgNCfdyCy2PT7bKv7/HGo63GL81P9qSjjW1oFTZtSwANFkGkYbwgHAsXXFiKG
3B/hPDPbeuztbCsejKC7Tx+0rf4aPZmYtbEzLtQP99gZ99OZUj5qEjzdgORWdmIn8fTtwlpQ7gFp
tOnchbtHtsUN2YAECUtiXOKX6ybl1wNRlnm5iyRQ6o0GdFOgMhktW6Xb8rn2Yx+LtHdZczQCzWkD
3pQJ51Ofq9AXEtEmmSrgFiCllgS3TJ+K8qUEeBrFnt04fK/DE+Whj66+W6BNwL6dgokMFvPYLOtY
0MhsAPdgfk6LydcV+UczCD9u2/Cqd8XaoAacCiwjsz0utZYsEil4TOQZqMER6ERUTjawenQXEhjn
WmomMRS4WFARAZIBHJZKgK3qIA1uK7LqUy/EMD4VmBspYMlwGYn0kNGPvHpRIlyQKkI1lDe5vm6A
F8KWU70wB3nCNibJodNS4Bk+FBebZG78OoFybTrFD/+poHMhjnGqQqED0mKJHtsRAOuhgTdqBGWP
zHko1utWF3IYj0pzlU7zEp8Nu3wretVOe8q3CdxN6oJOzUmeLaThwhF07KibzXte3Yx7rIxDTcQG
4UW+PB5vSeNgw9QtHmLX8IAcQLB16vQBb6Vz9eW/0JhxrbNVFlY6ouA6iNsm/i13lR21J6qCdGPC
aOIccrqdPCtlnCcpk7imIk44KgFxMTZOSV9qa18rwCqzft++EetFz0/lWDfZ6k2sg2lpsVLiIVVz
qt+CNzpWUPnzK6/ndd3HXZzyhTQmTiN6kRQikkkw1qJ5tdWdtrSj41/c1FNQZ3bEnbRcDTYuRDKu
RZGsGZTsqGdgsdDPDSwOZMN+VE8ib9hgPea+kMR4F0KFTCuw5XqmWZwTpwvipwrTj77qFz6xu02B
qmPP5abm3QiFcTSd0OZFFcM+R7/dWn6Ody7BIzvhI+ZeCMRL57bNnIP4q5jmQlHG1WiTDt7ahcxK
DdotyLn8+h64ZUtPlaBr5Ra/lA9QEh1DB1RXd+2R1zPmWhHjgtp0JuB1Wypx3yi20VD5W7ZOfoY5
SuZ/ZaW8kvI6V96FyozXmRD5y22CgGbpIJfgBgaj+rH0AWSGUIaiPp9jtDRDUkXfbx825+1VGOdj
1cVk0RyCYwn4VxJAeTKOBK79MP4mTvMOk4PnS7kwH3cOEGM81TWC8qwX7yyXP3fDetiFqylu/k4R
hbR2+vIt0g+RdsAckocJbwX4ysbI0XA9TPonfmHHOicA+MRjgyejmnog3FDQAwz2kNbe7U/Fuxcq
42pKAet9Uo4nOHoBAekTATl9ezdt6OPkZPetk7jVYXYX8IPwxGcl5rwaKut9oi4GXhO8gJZ/k6IP
1I4d2XLAEW63WcXRdL3Q/3kdVMblAM/IbNMCwiLhJBgfNf0VTq+NnnrUfBhK3EHDqaQ4kATdvn3G
nOvA9pY7U4urWMURy5Vuq+C6GKvH2xJ4blxlvAtR5rLOE+i2IDjowewpBxSgTkIH6lbR752hdslG
5kjlxBgq41+0MZmAegIT7ZAdApxDjjpHEUu7BD5bX3qJRDhBBu/Wq4xjmSxrIqBKWTzaspLYBaGb
HMvN4C6Bt3mSOHeQF2iw7RMx1QUJcG+onxhuuy1A56q7xdvY2rKfe9ZW4HRP1hvXnybKdk9Q/dKy
PjrrFwZCYtNt7i6sscVWQvJPN6ab+4vKIETEQlj6QPYRbuiElRfO9BHnYrJt5ZxG8hBXCAuAp+jG
4bbVZHQfgL0p7JOCS2O/XPMb3pVtK2uCUlVNcVZ7oQzUNtO+3qv2gHAcm+h7nnIcu9UYr2NZwNRL
hQwM8yX8KiUiWAg1kYK7tj/mgviQDdPvOTI4/ofnaTXG/wiFFElpjzvaY59jOMlBGKhO45j3llNs
ZQnqFs+lVwaaO72JG53zRXnRgLY8OBep3SD1MjJvJMRqkD1aPjpKz8Nv4aS6g9tt0z26j/fVU/+Q
cHc8eMfN+CZthNc1FFyiuJDsSipsQkK0rf/0wm/NAErIwKORkHnWyzgmEmfpYP0VHJi7zitOlmwX
yPyizbTNvGyjbJaqyuCKh/pjPoSvaKsHxbPoqhs+nfj1htrX9EFjfNacCgOAY/HZzwDgb5ibeM9d
AM7dq78633qoH/VN/c36xXkQlqTk1pVi4iMwvIRiAuAWpEiik2zypySoDqGdYuqNR2TG88psOyas
OkXFisvCe4uRAbf2l6IBPSFz2cTwkrxYjBdK62xClkuARVnSv9EX7qaD0HjxHdDl7qSdRdEWzZ6M
1P5PnNqfnllnwqS4a7CzOcKIGwr6buAUVCH4aUHDqIMOgvPtOO5QZ/zTNCpzj3kIA9WK0cWYpV+B
X/RMESuDO7zDtoJzW+JyA28Yi854przurUmmGFSytP7PYEWRbZgh2i9Jg9ls7em2MK65MI4oGa1w
KlIcpXmU/GifYipTfV7ob5EQuckdr/iy/LlbyjHuRwZeqFCjQgiOLd02RJSVhY+o4Ladr1aZv15z
nfE5VgUE3qg9v2EtnAzdjz+w8+HFfvRtGUie3cK13rM7eR8BV4s3Xsf7gIyPUUxCTFChYZ4PhOiN
YbnFRBxL388Fb5OOE8uyG5JWq4+StagZR/HvSBU25VjzJsyXu3Tji7GLjyOWyUzaLw+GMdyLoeXj
3w8wse6zTvRjouzjbvCb0fJnjRznLN6QngfYzov8DMbHCIVSl4MJPXu/3Nb+tJG34FgFCpxo8wcF
eaGBwXiXEn3AKFmq8MKG+tjkfe5sAGcGnT/uBQfZ+s5ypF26EfcmgLa2XAfOO3DG4TRhMopAHkVJ
vq6OgIGV0TmnD0DDn+w8rd4GtcLSqwKo/k6aNsNM/4+071iSI0mS/ZWVvsducPJkZw7Bk1RmcXYJ
KRqc8/j6p57oRiUciXQs5jSDLqAsnJmbm6mpuq1RXc5VwFKYZbyyNcoP6bEE0ugW5cPJ1deFO/iS
x3mi/0e5GJBqgY4WKo+gyqfOap9F0PMT4O9mNC1xUO+1pFfx6W0G6Gv46K7Yba4n4cXHFqkDOut1
I5U1ggAFnCOEYw9KEq7gZGtW3veUtzs2RN37cENo6FFhqO62QiHZRVhbyfL4By78yMpPN/6oKBy0
gHVMoIoHp47SpKfb6Ip2Oo8HsabLcuInL41ji9R5FHJCPg6d40NhQgEAXUIlNAO4Ir8Ei6/FFOQg
W572Qcf2qBMZCVETowFbA0qbt0CpZ9eTGeAOJp68e0aIYTOm9FTAdmyQOoOxKqa9IWBKSTWpXJdI
DsZ49SEtgYfteVsHSstzg6POGXIgtSoX2P/Svr9/llabzeBWSGwTYDRSo/aMXmykRqPXfJX580bX
TNLHMTlok0xdVn3rZDh3PHIqHigqUNWUCbasiMxsa+UYe8+Z2qEaw/vc1lix8pMnAUTHJqmYYFyi
eMgF7Cbe651gXayi93gzXgg+JJlREapt7oq32xv1bcKoRQya+w02kJPNNMdfQbkh0ciCuEb/4mFP
65/JSvfUCyAzP3On/FxIV9M+sqJLGbsPpM34KrSTYAuqZr2CUtPD7KPUkjnSYi6fqLJYvN3tlLvq
D9hJEdocfyflvFD6iKZQx31cbANPslH+iG4Qb6NxVgNYZtiIq87pV7k9ttbcmYHTs3pAToIij7+A
8mpBVXd9SyL+1rmALqz4mb3LKM8Hl+Qzyq2+F1CUsflN5J0/KacuJB3FY1XS0DEEcXJ4iaM3cxcn
GXQksDW/lXgJMWrkp+6fOe0vM9R2lLJQ71GH0dw4fJSKwgKxKHAlonV+MKevhi8r1HbjeNzceo3t
ptRXnHEVhC9Len/exC/c9JcNaquoSiI3iGRgY6+u6/W0ybFAKtJlkQ+2DI/1cGHaozaGzlVhjC5n
klMZQYEyfkQ2mitBmCS9kECN1XpIpuhnx/l9eHThMYwgylaRkxCG8/UYaCAFMbJ9rzYrfhJfJn64
Oj+fJwPDow1IwzPaVpPSdEAlRTKNffUmX7eOVgIUrLjjRWQPADWao2RFqlnsCID8N9IXZMXODZm6
COVAy5TMQLKsAytx9FT0psKb6V2Gxu4dqSMFpvYB4olSN2NUCjeso3EybXU8A9S9KHdpys0LVri3
QBg55NZ8N2z5C3S5V6/EBUW6nT4NF7Hb3rDfjiefAcfWqZvS0PowKRu0gkRwzhJKaAbgAoQorkLe
lbWbf3Evf20vyt0AGjMOKkn/yt7oNLfKKluhy84q14Akw+p8J/iBjTYUtPeQS4lcBaMdWsNF5Axe
yI5JTj0rj0dP+SW0DMhKMWHu8/t0J1vqR7qObH6EcJ3UmBwKtZWn4E93zJDg1IPk2DDlqnROEMcg
g2GSIsBr5EG7JvCr+rLxRp/VI3ESHXJsjXJao8JL8Lqw1jpoS/PCTbUS7MwO0N4qXgbuBJG+9rK5
yNaSw6MQxtrirFmmfFjDxdBjmbHqYrHRY3TSAhISK4mJpwujvsBwX3QVs0ubQZlkDFQaalT1e7Oo
LhOoMgj6kzqwLm3GdUMXMMuOk1uNXDeC/CGDSylVPoP64bx/ZNmgnJPaimkZE7hSrT+K3WwHXW2F
CYNGjeUE6CplFOtFLqOL5gA3IbXmxE4vZNvwahe8rn+S/TjajXSZEhTTWg80MO6Y3bCFBKa/ePkq
MHHg7ew/vkDp2uQwZaFRFHhykzxxdSscAF/CTvEWB/RXz8yTffpd9d3F0YVKoS90roBeC062up5u
ajSW9W+4rpFZyW8yL2PEPMQ/n7m96BKlnsS8UDcwJ7d3s9qaUn97fgee7Ns7Xi7KeRhB/Pdy8ej3
BhebW1+TDTI8FJcdILv6qvLj1eDM2+G5u9B9/kECwyJDHIQRptJlyqmZ5zEOEXUlqwVbBvLB6Gll
vxsZk0lXJyWZb+qGUxEKjJML1OU7VG0Yu59lgnrm5zrYoRfioRJB2vCL9hhrAsMEw2fQxcZ4LIO0
IamYKduPoj/WhSnNvHl+W7B8Bl1jFDgg7/kagUOKoMUeVvWFfktu62pHmPlYAhKsKImuLYbNPEYa
ibuHxxw3NdGtKOxsH6KFgSRJ+K2A9js8GdnQRtaKUTELxPckriVMC/HLBPZFwQwdadc528gHeMS1
WJcla/WokIQbyiAQA5iTZvAJVoOzTC9tIDl/snwQZEQtmIj7GFTUGRdl0LckG4NMpCda0w1JC7Qu
59VP7OTWyTEdGSNTfPTKTObAANU6jAXQlxwiwazbizJgdcWfzkEemaFWqo6VdpEFNP3z69jXXiOk
EoyrDEll5hV2Ms44skQtUlTnfThO6L+Xr0R4RUSt7/wqXIEPs300gNAa/UUym7ffeA+e9IRHlqnA
kZ/BV5NVGCNYvuZ78Ll2JtQf6xFqtuhA1VFiyt3kbn6tN1xiZpb4zDNya6wPoK4DRVyyVoTeHVzx
NymVdCW7vM86Bqf9y9FAqaCxK1IoDyk48KR14p+YZPEAgbWBIGC4TIY1kZYfUFJ+CRIFUYKyJ9xp
i6+hDR2CnqRgx3wGnfQo34cG9psfj4Oi5lrX8nDQedObSeDoBavT7PyBg2bYjxbCVqirkTzjS/FC
Wq6D5UGVGVfy+SMg8pQDUaJWgJsiHEWSDvS8AFzWUq3AMAIwJBQawbfOiHROviKOZo1yIk2U/T1r
RTeaafveB3dTfMuPj+c94/n9jW6AH6dOwrUWjQahgRk0UwZ9vtRA6y1uobWpbdq2eTVA5goW8PNW
WYOjHErWj0VhRLDaqKAZGHWIQStWoSDMKu7OWzqdUTqaR8qDdBWCGpmUUqMtSfxP77Ez+CTvH4En
7SLzWK/P01f3kUHKY5TQyw17whk0A6ECuAry77JDHtoAfF1lO8KdHAOZEl2xSg6sc0a5ED3QGk4n
kP2Fh2cuowp8LCGLbp9xDg6X0tHdJg9toCFGRmWzFAZTFcPdwmXrBALueirfy63KcFWM/UkTP+Vh
V7Q66S/P/va/CpTkkjXzHcMaF+VC8pgv8oxAjES18zih9/N+vM3j1KkkvGsgfCqPEjQqB6sY0zs1
4R7ivlv33GDV6WrgTFEDxH2a/qAjSf/aSoe9fTTZtVBpUU8eV8kq9KVNh/opwjCPWRwjg/vpVXVk
h/I1RRtPXNiSgGWs9+PkT/mqyS/b8WkOwPDK3U7ZzYDVFvvCa5UXxgFlbNsDFPZokBAbqIKWPBFk
r9xBdbUFARye44ith9jK/HY/+6yTwgidILb1o9ebg27SexIOkhIVuPVWjdNvCSiaua9Yo6PcTxmU
uV7M8HSdOxwgp9GhHhV7MpLoJfIN3O35+WQZpNzPrMwShHJQC0wHsPjwUN/NDOe8idPlm6P9Qnma
TJgBFOYxfcNbdDltl1W9Gz0o1QN6uDgzyF3MxM98dmDNOKSH7PrRVlHFZgRHLw5pKZZOHgW2LN3H
y2hNwc4orhmD5M8fCrrhMAUHK9Dsh30Z+sqG8HWA0nwl+qyGpNNFga/pPDSyHg2rjBJVbwjDhUKY
bNGoyocrLjeb6MAeZtxxz7OdOZFqAVloqZKf3LG6aVi35CErcvQJYRDo6vSNX09wSXkSIfcAmBOh
JRlftcr8P0uRkhrk0ZjJNj4yCCBTOCaEfk4MQDWfTFbFMyIbVpBLF/sGOegTBbqueEPPTmvFa/22
M5NdYxK2dRYGmbU1KY+iLkKc9cSLzfFKl2/7foYO84YPXiHky4gMGdHuAS17NHVGJ9TlmCIVkczh
fkmze5nnrvVJZdSqGDGaSDmSsksCcaqxK/NlD0HvOrus+tRseMZoTvsrWZAUVUZBlgZ/zhqgbhNp
HBN4wcRz1gynj/Mn+XRKT/gyQd3tTSZlSdVjwmRPXXOP2VNwVe8ATHcmP7ZqCVJBI4kGp11qz35g
aTfqJrRZmcvTG+TrI6gHhJ6BBV8OSWI2KQtLCSDJ2TR2n/H3aoVGgJxnMTye3iZfBqkTFgSc/I1J
TjNeGuluFj+NknF3n94iXybIJxztxGxJw0EdsXZNgutM2C/jRwOa2mCMGJuENRbqdClJlPETptDV
BNBrFa+jMJl8wJqx04Wjo41CXdZqKvBcXeB+kfbpLtpGt8OqfI7Bg8e7zaZ8FEBeou91M4AHGTej
ZrJESFhngTpyQa2Oc1pgmFNaIXF0pbEutUNB++dI72vFqJtbluZYaDu4XZJmkHcjRIlIlhtSEE7l
JJHZrGYwphlOa6NB3NFBiYEkPrBCL4eWRpfFc8rYQDQyFEzxSa6QAdeFYWkQt5rK91bYNRyLofrg
FM8MnMZ/yousDAG5zVtHcrntaPWZmT9oqx6IQZCb2VFh5pZmSRsoZID1GPAcQDYcY23cB6/jhsXL
dRqw9LXTaICoqNRCopD7Njlw2Q6bdif5wWXvoYXDkgCVIoktlIcc0pikjWYJQkt9xyKLONlmho6u
f5wvrZm0JM3fOGPEUBDbQY0UDUoRStJoSMInZM+ZN3vnvfHpB92XSdottWkbhhCXcLs8B7/T1Kqg
twdp+KiWkQUlq7YyFbVtH/pCFJ2eU3rZPP8BrOtAo7xWMPRywo8km6mYYHqeXOUxfgk88Hp/YM2x
7Yc176I8DQIsV98TbFZl/QY3yOlH19dEUD6NR2N9mRnYAmTuUYyHviQQIDAtoWeISaDM8KA03a8R
j+PUgprVNW7a++wyAy4OaBMnXCne5Mhuaqd71tuHtdK0N5unFkh9ktIUoUMaKqvRCHYSJzlzPzyJ
/eIOJZ7YauafX99fPO6+JpbycXlcNk3EHapnod9fEJAXqZYgacsgaz3JMHN0fGj9pDiVO2goIUTS
CYpN26fX1da4mexwI/k5lJti7C5Q/O2Ge+4KlwYqvr+xjxg+lObU7BNN4fgAnk2/G8CydZ1uCOoy
sXW7dSMUEK1mV+6jD1aLwsk+qOPBU1FVAAZgSRlgN1rlL3Jmqh/KQyubHO6OyUHP7bgVt8Xzb1So
SL74jCvXqUiqLIRCGRbMevMYeKoVrrNXNIGsRHt+YCYKGDeyTnmrpiw50HphkLWzPEouDulF8K5c
8C7aYREiimx8FOOg0nQ6U68FcUbKmdFWXkdWc5P7sVNaC3p4PGOdmB0oFZgp+l8kLb+fGZ1yRno5
8FpM+o3jzGzX3WNwJZPS31X3CvKgahNjGxW78hJYcP4PS45ft5BOhV0ZL/FhSIiagMqEpkLpzC+E
Hz9YAbeLx3C/TpwGEcr7eT/BWlrKPQ1KJWdgNUCwp7xJRW3GoLs/b4F1vdLa5kG0RN2YwhOJXu0X
KxEobNKqOD7JJkGCT8B5sSILlk1a07xPtb8hjYMrueKavHxrL72IwYlBUs/FTmQWr1h+0CAn9ugd
IEdBA/E43KhgaiPvqtIL1ukmcwmJy2SFT6Sdr7XTy+kz8lW/38xXYceYa8bzyqC8kVjKktKJeOOJ
YWpx/X2vtSY3XVW5CyrQ88v6iwBCgxA1qOV54wD7OxruIMyjrIPK2AVlHFwuub0jB0QjF6SlHNA+
B+3doNLXbRHqDvCIHn/Lpjc7DbMXvn8FjV3NjKAqlRgdofpFcDXuAJRyGjBLEzS5Cq4Xjolr+8Xj
4csitczQme24RIGTIDQ9w0rajN7kD7hsJrS/xNBmzwFsrG3oL6ERJnRJogUwYRvKFZAYDqx4LzKK
s794sH19EbXq+lwPQUeKO7VT+to+8CowBpvxXezgf7pN7xrevErxBfUeyK4nNh/z6Rjn6wOou4hL
Rb0rNHwAAZRLfup9I9phdjidvuS/7FD3kJYtOj8TSCMhI613BcK3FFJFruaJqNgWh8ott2Jef+Tz
f75qv8xSobIQ602tpeDSDmJlHRtcYFaJ8lRrICnnlUk3F25wB6TZzEHl1mGrPHZtXdthIuFt3EVv
jHPHmgTqkoqgSCrVBE5LtKkmuzVrD5LiYKv3a09edWsk8RVL3EtrxSr382vrS3tpxa3ih7AwWdBL
5tajLi1OgmRlH8PhEKT6QFhG26vIxcsJIqW2cBEiwU9aOES/5tG8LHsGk9z5F2n4r9WhbrA0mJWe
i8AqtYDxCKQ5grm8DubCWyXY3gCO4NFIlVcIFsRn4en8WvwiYfxlmwqy9dHg8mUi74k+spX0rkMX
SVY+FZh2DYzdu0yFwPz0okSulIqmqDCQr6ejpO/maeQrmjiKoCNllT4PTCUozFRCyRNZE8YwGVuO
Br3WjZhEKmmPFb1hOy6o5UZ2/0S6iIhfQV8u+JZG5AwZZhnnjibxaZtR0FoNERFJXUv2oJvlRQNa
lNkmuSH0/LMQh6w7jcbEipoiJyJh7utswW0usze8Zd5J6CBfAq+67bc8xloAITvtCKseVIBWCmu2
WZNNObm6HnmOI04u0jorT4jOHTQTpocEem2MCSYXwxnHRsNkwwkNQomG/ZNtk0vSB4DalZveElBu
aP9hmuVrt1KOC6rCkhYQQoXOLlZ4Kmk+yTwrniOD2dYhOOD7K8YAT1evvkxS7inUIFWoHN778D/D
iHSf+GYMdqiA646LzHG6AbbKHAv5/rxh4nPOTSzlk6ahrvpJhE9K8xm8q2LvDuhYNeIQPcZLbgp8
cQFSptV5oyxvQDmjLOFGURzhi6PZLSM4Au6l7FlR3+n3wvcZpdGywdByXEQaV4gIzfSernnVNCA1
Dl7ZNbz9U+KqdnwbGVD2qCZo0JmQIAeeyrDTh/Oj/cVj7etLqDhMasLmmw4NaT7WHkUnvSqgvHyp
2sQxSXcEk0roXyBswsrpsK49Gm2b8cMQC+SMkmuPdyYkUBGQLOBsTMClFH80zuSM+3T/MrvVdXHF
DIQYS/0TDjcQAMzIcO+QgCuFbxzvEju+69bl7eBVd6Bi2DBtslae8kutksftSKLMYjug2E14m9E2
tCa9UrjaNv2GhSEi+/XMIaKpfYQlL2aedNASZCdhLEaxyGW/2xhnVaHcUqpyXVoMGJeartN5INI7
pgKykDq5H0AvCN338xuXNY+UT5KFkB/7EMe0yaP9mASbMhK9/8wE5X7ScJrqUgDVShKgoZRf7Flj
eFbWBqR8jVZwmSETeFel+TNOWNCsRvH1/CgObJlnNoBKvPvRC7OqlaUtCS/aBDZNIhcuuRVEeyAm
5kAPGqnq2us2BHBBSKQTJ94nTu+qh66L7g5Ng1Z0BTEsJKhYVxljZ9LV2k7Woz4m9yb0Df3A+OzE
a51706U73oggznGZQBvz/FywvB3N1DM0TayUJDIZHkmxStpoudmC7srYxVYJHLxo1sBg2vI19KlY
npYRh/3E3AOi2JgbDt6muq2vkIQC/F4103cIQJBA4T8MS2jingm9eUlAXjiE20r+iNwUXOFE5QIc
RS6LJoRxHFWy0482GZdlSg2JYcS2fWMXRmOPAZP6iBHSqZSLARn0UOgtjrxy020npMYh74lGPPEW
3BKWCAIr0WzuWGBq1ial/Ezcx1C1JA1485qcm8EHnMbrvP/0XlApZ7OEfCVqZLWCi2kbm9WeiP2V
UFFzdi9IOtgsmgPWuCjXM/F5zxURJpPcfRDAPCQbRJ91xhlrRhdlC+ByRTABQdRK1td1V9/wY3xZ
cYoLgVr3/OH+RebweyhDl2WndIy4OMIUxvfpy+CCJd+aP+c1ISEp3G4TuLOrXLVbtK8pZnqZOckV
6+XzC5jQ1yeQp8LRMQjUvo9Swh3xjYNS8MkqqnuyYzLP8M8PmGmNeJwja0uN7hSOJIza+jIuc1Ma
/IXfIX9qojXZbINVPvtZdtPHpclJCsOXslaWCmRyrgXpAqk689mnIT93U2iOMdj0R8YdeZKaFYLF
/2RI6RIrF3HNBKetuSo/Wdw4WUV2wWsbHc6z6C0h+Zyat6HLnalg0iIyXLZGeRwhnQCjIMnZca17
wpZQ1wHt7caXpLnhN/rpWfYoZ1PHfVZPBDjMe0SXNl+DKcxXnHilrIs1d8mCdzJ8gEb5HKlXs6WO
cSPVADB06N4XxVsgG0zwF1SBy4GNvmxYzW+MkEej/E7HL1EpyTghcR6aUd+YQhBYzLT6LwqK3zcN
XU0du2iGVOPBveWb5Da7zH2IIvvVRt23j/kq8VO7upMYzzrG2OjqaRaA/0Egl6As34Zc4cxqY/ES
A8fNMkK5mLmPQQRLSrRB3ZqD5BtSYS4Do0OFlQ6k66I9lqgeSLAC2aNr3YP/Rnq+2qQpeLRJo2ID
PcJ2X92xoI+MOIKukUZcUEcJeR5NE9pG5CuF1cPBMkAFKi046nI+RKWjHp/n9D0UU0bcxVofymeE
UEKu9RqvBqXcG+o66oAN6j8Znp+czDMxPV3lzDVjKHnifNULQhTb3IAHvAPEt0BSkUPamn8ksWx+
k6hWV1rlK8M82WPnzFOOYwgmPgMFMHlSTLboZC6E1Zx8KzgNAiMWkI01oZTHGMnjJeKw4TU1MecQ
5ZhW92v1D9s6v7sMutiplHJQ6EQHhPeqVb+rbroHwB7w/PGTdf2as+aQ+PIzc0jXOY0554suwRzy
HmGhJdzcIuqrkDbKNvJ+tIvr2u0uRv+PaIu+rlO6uDlotTKFpAmRWGy9GIEfWTdWcoflQegu2Syq
Ez6pDqFQtYoqk7Qd5yitEADNiBga+rBAQrU+CwbIqiYYVGDCybMagjCNvHvqFwGvXNJoL9uk10f4
YOv7MS5Rg3IoEMBrlZAogOhptWrF4nWKB3uORT+fZ0sXBm+qk5Wopoz9w/BjBuVmJjGDbhq5u/ns
Rp2vQGpsMg45IxgxqGCErzPjG4yfUFLXuwiPrciVV4RASbgHB/X1eXvkg8+dB8qnTJrYaSoBVQrT
p9hdZ8leg+SInjDCSda8Ud4k1seSb0gb1KgBUIWiu5yz7s6zzlng6YbYJK74XFGw87PVsFId0iMe
AVlE2nQmB9RxNqG0SJzfYJI8O4ewTCVzJxkxj5Yj6iHPjyAzScM9WjH5t3aruhX0wSYXqPsL4/b8
0p0P0WFXxNoePUQCpcJjgGxGKGmhLxKNnw+dL6z5LaHoY9g6uy1hi/z8yBZw/3KfkchOvdLBf0TE
PZqNfkPat1M7eWa9/1lTSnkTTZHEUCDISnm56OstONLNbHnKU8YUnt2WGBXlRRbQyseRiBkctLdQ
fu9Zcq/MJaL8RRaV0zxJMNBz21Lo8UJcqeWjUkCfu0otrQW8Yk5NNb0rdaYnIdvul0cbg6M8SQeC
U1ElIDs8xtfQZViRllnOA9+4xcqjsOaR8iLt0g9FQbLd+rzX8toaU9a792w4gsFQDqTP4c+Hiuw/
bhsaDRjP/FJmsAqdvVPQq0KlbGelCoawxSjSJjVrcd+PkdnN9ypUpTvlQUYTtxIz3i7nU6OwSfmO
UC67SAZtHXxH4HWX2gNK8ddKboLmsl6hjdWWCguBgvUbIEziHs7sj0Oe4+hIt1qFfUhybMmqAuqJ
1DOJ1hMpPP3GI5uxRQ7xw5E1uVzmRSZxXutMtvoCkekcfKqQs16DBQXvwuKDFQudbsoTyc5XDAUY
L+oAoC0N8ApC4oHKv807aAS+Vb3xPloVq9RP9jlkysAYJcGBVSFqM6xDcfo1fGSfOhV4k6ZzTzLt
wfMCVvV6XSKzYOxCALxGW3V1f0hNEG54DFd98qgcmaWOipGUGZfgseXmGiReQQQ4LODZyCLDVCUU
/OJYMIcqsAphvNSVfje2YCnV4o0K3eZpDDsnbcQ/CmpEotmmyJLKS5SfTctSMzjizlunsnsn9Alr
XuWnCEgJ9w4L9HR6Br7MUV4XbOhKMPBwFn16EyMzHk+FlYfZt1H9z9v0/8KP8vLbUWn//b/481tZ
zU0cRh31x3/vq4/ipms+PrqLl+p/yT/9/ld//If/vojfmrItPzv6b/3wj/D7/7Zvv3QvP/zBKbq4
m6/6j2a+/mj7rDsYwJeSv/m7P/yvj8NvuZ2rj3/99Vb2RUd+G+g/i7/+/tHq/V9/kbD2f45//d8/
273k+Gde//L+kvXVB/1PPl7a7l9/carw34iBwNDDqxoIvXXiWMaPf36kQyVB0URJVCHJS45MUTZd
9K+/BPW/FYHw+iiKAvlZnhSJ2rI//Ej5bwh586IhyaKqCJKq/fXPx/2wSl+r9l9Fn1+WcdG1+MXU
vQiFDV3WZVWU8Y2CbhyO7ZEnqjNhDAUp7GwdpT8wSIIdqbS7dXxZOMlz/nA0NX9bP7ZGOyFiTRNk
XZIlHb2RMp3MjBM+zgRRb23R67bkJtatzkZTAyqBRIRgcZpNui23i6NuKjaXHLmyjnz8N+uaAllX
rAVGTPmCIeVrpe+C1iZ4z+5SALwxXbW3DZuP5pCb+tmUAQpE6J/zOOk/RohcZzQjeZbZhZxaBbBc
WliaVa4+QK3J0WSInQggbe5FL4uD9aDEXq50XpnKfiVOthStlmavjPUqguCYVk0fUVTdaLwomV0f
SKZmJI+1GkDLarzNMnHVBoNfN+UC8ZrhJh6kba7ETiZ9yMNodVJriuUmyyO7krchtK7r+VMKVFDp
P4z1p6Hv56QxQSDn6OmmjURTyXNrSoACLq/b9j4qa6tfbpPhvjNEtERuM8B9YiQIVKOw1DaBCnpt
LsatPJZWuOROAy6cSNiLvT+iv9uoN1I+mvwgmb0A6HSNfqThow72obLTIaKWqJWpc59J9JiHlR1y
wOqnL7Im2FoLfvESbHRRbEaAqeX11hif+7B3OpBPlnxtNcltw/VOK35kSWRnvG6r8V2oo5Qa3PFx
7dRzaaYhv5fDNwMtnN1yu9QejzZLAD5NEQmrqTIDEVpy+k0nr6vmoQpmGylbl9NEKymfh+RqTu44
qAGFydYw5k2lgsA3hORVWJszumDmdFNVsi9yoW+EN6MCG33sNrVqNoJsC2H3JErcaigv8lA2++Cq
nx7DYdfnT1kVm2GmWMO8UmPdC4dmG4UVZIa2PKjemvwzlt+Vbldmz4aiWZzc2FXvh01rh8J7upR7
uV63Ye4KqEJ0YOvhhNLseM1Scs00go+glN3EGMwSzWgaGFPScHT08X0qNbManjjBM/Ktkq+VmAFd
pnH6fx+urx1PXTPyFCRpPeJwEZw+iK18sQN8J3sBB+VKwX+Ud2wZUrrt8JtRQ0KkqMgi/CEVMMZR
JhqTAu+l9aAaaK+FTfXQo5A4ZLYprGe0/CVO5JRuZUGb0FRM3oJk90p5Z7g1Kpw7fIYoocnPgGOW
eBp9Fy9xGlTEiYYvhFRrcRW3dIpVu/un+XC+rLeI7KBTTvJc3yo3rDLnyRUQQaqlgK0Jiqh06l9W
1VnLex7ONQE8DjssDyezAcY5mbBtW3AFod8duiVulC6WMCUmLwn23Gl2Eb8bCVAIjFk5cbVox9+D
O+z4lZxp7YQWWHxP0gRekrROJ4vm1Iev2rIpFNXhUzwsmruobqx+lteGeCugVTWfi+u4Bb3sWEAU
dBpW8iJtnlopu1O4ImYkykU6U0eWzoDIN7meZQX3KXUnlHzUqnxRtnYnV14Tw8MCVagFn0l21wWF
o0+5qeIItgiKlfiN1wILjxQ/D+R1DAGL/LWORsDjeKeD81ok3ZH7D72HRxX5xlaK5l5QP5fobZnr
VRLdgQTLXqZxJSzpXherh5KvrstQd/jS6eFAkz6Bp5XWzSI7UEy0lySztRE0GWkP76WsBO05i6YH
XTEqa+bbTT8LflbjcKWiV0qz3ymlDZYUUAAsZpB0XhJk98mivsex+DSnrhKIm2FYc8GYQLy9vAZL
zV7NNLOFwKxcqttuEdwaDaT1rK3n9kMedTsRYlPJANjBG1AvIHpgxKamaeALS02xaNeiOmCHoYkr
lc2uy82IE62cr/diKmyG9CWIVfhJ2VabzKnD2Qy1yC4lALtrDZQnG0UCCd7ymAe6U3Z7Vd3FcbI3
lMwWhh2c6aZP78P6fU42dfWeSH4fIE6Apxyz+3wobTWHNFwFpoNEdrl5NmVxqzYfBPcl8euwyM0q
2once5691tK7xscm176MmcerCH+n24hf9UDjTmHjDBhEkFyWgN2oZW9CKsyqUBQMC91q89FCU5Vp
dMom7GUXfsjJOcPWphZXHVw+35mp/LHAvM7LhsUHkEzjoosAlWi+z31OC+085Xx1qTxR+Wy6ctdO
AFnylRl1b6XUXId9kVp12znRNO8H0BM1eeLloQ4BEU7C/jf20KkdV0vCNZtOqWxs5sZBif8qC8cb
rSz8uIufo0paJS1A4+l1VIa3kziaGZmDy0q/5EvhZQw32pRAYT4E3VtqKWll1Xn1xPfdDiKub20R
+EoseQN+RVGDmGrAhCz3GiZXFuAq5sYZ53a1DMK6zAT7vJugnic4gIYABQNRVHleFjSJujc6sP5z
RHrYjqEYHwYQGBKADs+W6/NmDuwoP0ZkP9qh3r9lN7bh3MLOAWxi4eYcL+prQTSJ8HAKFYAZW92r
JXQ5KJ+ErYmAXaFlBjqe/JXV6HN60AjtAd3TkVuhBp2WQmPMYKG0i2ofG/eRvkmY5dOfo10MGFG2
JBmgIdElyrPF0xRyvAobJRrtA95Ssic91ayOzyDXG4JdtjMV/Y7TGDE++bX0POPpIqGVFgG+Quem
FLFpKlmIO5vTAnPqbmLMdKWiF7zEMCVEPVAoFe/OL+6JV4yBS++7UTpZxVcpOi4bobMJgpi0JcZX
hX/oPL9g1a7oRMZhwwqKgImVefKIoEL7TGwTXiGXPdT93lR0FMR3LSiNubvZJQ2J3FMEjgGFlRoj
2/OnaVXwfFQgjcgbEpVy1ows5oy47PF2yV/QmmW3d6GDxjBLQr87VP58cROtswsm5f/Pl7ghiALC
CZEcVEWhdlEQlGkyihhtDuTLFIWWON7F1bpWQkud95XwEinyLlG4644b3TwN1mLZrAMut7UExd8x
tfI8uFKzym1iw5+D7KIuHxmLf2pq8KQTcJBkVdFpcA7aF+OQg0YPFkRweQhOfCSu4UzrAYUOYEnt
0iZJlfL/ygdw2AiSaBiiDMdl4P/9GN/I4ihzihigByIuXTkqd7OyeL0qbmttthAoex0QLEYTMaLN
EyELFgIpA1mVDR3RJrUVZEPq8bxewPiIyF+wcV11K3Qq3oEVXdlInxJRPWBsv58D3B9Nkp8fZQlA
Lx+nVS/2dpq+K9AjFVjtrsxBUadqlKS+G0IDp+pRXYO64ooQlhCsaG43F7+RgT3lHTV4XrS7Cqr0
/5n7ruXIcS3bL+IESIAE8UqT3kgprxdGSSXRk6A3Xz+L6ttnUqwcZfc83YiOONEdpwoJEGbvvcxW
56ZTCgzfOEVdCc+BifFimOJMDiHXSemXrvqzgeYHNxly0YYZlk4fcgdemlbTCkTdV6wbLn2gs1Hm
pGIepFlbDkB9JXuMgA/JsLwSKs+Zfl/bnZuGIKYOmbD2Bx0nYyn38qF2ph5QISSKim2it7MNLwoY
JmtXx5u28fzGOx9vtueSQK2asMLCQfznxKdmmcJEcVID6zZbZTa9kq5c3IHn4812YEYYhHEESxis
O3cyha6342HcTJ27E1s6V4l9l64tk6PyhsOqCnNuiu9RDTF+rDYOlCefr1PDqMQxbxBP5gg+ghXc
ajbE+gfWeJe2ytm4c91PZJYGzVUyrStBzQbNBWPInNEyRbfUSd+8yPbXiL7Xhpyl6fADTHy1x6fU
wBcrpen6/VV8Ycom59vlfFqzbHOUAvWBiqFZtNu5fIHMGyz6PZJhuFLGgcWuxZNXPt9cuBM1JDCT
AeNFOwU8cBU5fwwn3v7WXwofYbRb7UHdQVMY3UYRL3PJLoWtfnfr2avoo1hdeQMvPdNns58LLGqi
SyPr+sYRWm1n1Ssz7/JqtEwvtgf1MdCe07gFygp6Fup2V8a+dFDPx559XT0FO7XvPNxwlrb5akW4
NG8m+ExZmtthddX659J4Ale2KpiBVqtz/CTq87zxxhq2LO/jor6BFw/W2Tvqm39m9/0VPM531vl4
s2DdKxLNiCo8Ff5hqmy1MCWASfzmHzxKl/bw+UjTnjt7Zg0ACCRB6dBJdnKtryZf5w6Sf/SmAdP3
Wmh3KVAH+mCiIg8AAkjC98G8IY3rgmAZW2hy/pL6K8vrJKwL75+G+EjlADEMlOlmqxf5ilGNukR3
LlSiyvxjaMgqS8N/ScmYXieNwfgarZA04JtzfL+MOG+VHAcAxYrQilfgDduTsHl6nbTtP3DyvzAv
oHcTjiAAwhhz4SAb+9jIoAd1wsd6R9zAzhYT0X5Al+9pzPT4D3S3F/bHtzFna0lT0XdKjieKKOmu
7Tw3oB4K/et4+EhNCDSL2C7HV9IG9tCg1UWZLH8+6tfmPNufnJMUcS4W2fAOnnwoi9DSgiu8gwtx
hjld1VQwnRqUzdnZSR+QpOMVKnLgfKmTCcATKiTApuEZt7n6Cv95mXwbbU7SrjL4focMo0VrdKF3
xid6UsCutyfTD7JK9f01TdSfxw4Dmir02DgTKHfMbss+GwZO2Fh91SH+6iE8hRjNlRdhLmzFgTCF
gXOtawK7U6ezb5UWCjWLTKuc4us9LNe8seub5lF1Qtd/6Ldw+gbuYKVreQLyXp8C9xrwPI0wvzcJ
KhxIzEwAnPMQO1Izhu7sPkx3/Xrbjr9puq5kYanBsKzNj5935qUI43ysGbtAbyLqh9NYelLZpXgy
/CsZ0IWtjzINbhmwvXDHzJPMMBV+XgUZKjYqTpbM7LYJXZZca9Nufjk9zFYNVwpALqGiC5U6zxcU
lg9aRQCeoO59qErfalEFjovEpl1kK8YHDWGE0eUrg1Sbyrzt9TcvVz5aXlpVVjuhEjkd62090u4I
ar5ZYehWDTgkY+BbtcRiIDTqY21r5ivNH3J5IM0rAXVNqy0NZNVQbku0Z2+V8VTWIFnm1O7Cu3iA
UnCMrNE7FigZstsa6BmJU/D7NkkFiw4B/8nCcEZvwIVwHydPRiisrE+WqQp1ca/eJj15rONh78fp
DfFVVNshlNP0VVVjR8hSWkqULvgYLVDv1lED5b9Swjmq6N5JlEBO6mgTlLfl4Fsj8l2jEzcJ1Rah
Pmy4ATaX9lq1uq2OKMcM/Wvqiw1E5Xanv/YEd0egb0ultgMTBSkvAboZW0qhOHWsrNUkOtQpeuw2
cJ1B2bTI9NiiY2wLJt1gMOxKD48G/gJFsq3JPLtVPj3+HCgqqGu+1Yt7L6BL08Qa4Lbtu8Sp09cq
SW6qyLB0LUIZWGl+cxoiFAP2ijLLumnHTYKfEGnwelF6tKX8qIb3HF940KsX9Mbe+gH/4Em/HCsj
t5oC3XYVKCaFt9TMZCmNdwZ/lDJncGnSYGTN4m2vN9tEblN+j5lrg+7GPlZCRyXcfDVLz07D30k0
OBnYNzGPbT+rrZIagz14zaYeu13HvXuTKW5a7sbmMx1vmAYeY+FbIQtsr4FhB4zJjUDZev0L7WE+
k/J95HNHVdNtST58XV9GnVgaRePmXtZag6fcpWjFYdWlt1bDEaqwftcHkZPXz4OqWjnoVUNj5dra
r1KAQHHxDHXVO++LjVa/DqrvmiRd9ERd18rGlDqYdOxYpePaLPSFYUq7M3p76LdDlSwnsxRs8jVM
9JwyCpaFdyKjjkr8SkrDrdipbOBrED2BdGt5snIUug/yxDWE7tR1eWwour+SOypeGvo1kcLDTvG0
jTqOlmE8TLAFDBiXRZM5vsGxcelBKUxHKQ0rCNRd2cQbMwDG3iZrUvfLruLI7rUDEeNN0aiPtH1Q
uXqbhumHF6MxMU0c2M0vOgXtX/3PctQsCp/QRFfXvewdWIj6VmKyp6Y45fkRTb6PUYXQVrQ275mV
gDSZoKt92f2OA/DwonZJMpTlagDOfbNIxqMnApcMhyYe78oks5WW3Wv+U200AP5KK6zRH8RobcmC
ZVhCHY/OpW5K8q3PngLYPcJuAg1krSAFFBbDyr+HCY7hUdsLb1oldJoa7MywdNKivq8ovQeZ01Wb
ZBF1tU1SbdNpKXzWb0Owmsf+Q5bPOrkjRb6VZm0b2MJGLKGzJlbPi23AYidVX4qK2EnEXLWNFhGH
7aEG11rjpBjwKPb9lZftfOAh2hC7YQrAMgMO376L/jGODSsKXmvpGt1pKOXOzzo7h4MT91ECNuAa
keUOEBeaDJbKyqUaNlsZvI7mLVN/98YxxdfNvchJOrargOgn/i+q4OSXvpuauErr0Ip46XrZWzWM
VhYXC5WWdlRvihyav5w4DcVy6m+tCqMmz1w2bb8ujDeJS7Lx78voVmZPNBsso2pcTf1sGezF5N0A
pC3RmRUBgROksBOTr6LoqctPfVlbaQyhB32lw++2xSTEU1i9+vVo1/FnCCDP36fj4CbVaZSFzf0b
wSFooNuxgFtVyNcGzh6VTg+6JO0MMAwCUN0iy/NVW1GB7xB9XTSFA4LlQgI/jDJ+MHBHZoa/kAV1
lFzflCFudVyYUo3gmzDYSt9ZfiEOVeTfCqZi27wP5adaazh/wSrXsG/pg9cmN8Ogbys2/WXxg6YH
TtSCeJCXC4J5TJwMmv4eR0xkorrXT7iDHV5k6CaW2SIv7TGG1VUqlooHR1GJ28MHFQnlXFhj4Q3x
nL7fdalyow10E5V3bUsPgHKPfhksCL0T/nOPq1MVLwFnaL1Trjq9fOvCwTbIU+itRvyFXfheteWG
4l4ZktTyBnBhdFBmOKyIBUFb0662Mp05bfurqQtQZh5Etu1bZSN5jFsEH5yhkXmBBDBo9rjONkrf
/PYpO3XoaWhpVW/lI8QktFuxLDnCQi2w8dTeaZG2pHqx5HDxQt7i+qxyG/bLNB8ivq7DwIoBtjJK
bIO/RkVj+0W8E/W4GUK2qOoSzw8qkv6LIivXHOyRNXsPNEXgigq+sG7Dfv6eylsl3Rvg11NDW8ZG
uZweMU1V10r4wMguMh9ZvkVubkXipJmrTDYWmqy+x7xzk4IuovYe6bSFB9P1g9bSx2e/4w7HRkSD
KCvEs84jXIe56lbBFp/PMeXRb/k+AZlFS5eERxYf3jTAO36GigvVFxH+nEdw5ZsJLpJ+H3Nz5Ret
7TcvUU4XwdhYvsjBNgNZPm4RSW1pA2xKVFiyR+GDptFuRf+bjeaqy+PltDwsb+0oBbQuE4d5ySL1
4u1YDSs8pnaeai5a6oBgswjCNcvCFyXcNMVTblRWz2CtcFOUmx7SUpKvqqRdeJGyDrrByv3A7dkp
0A+kum8ItZk6WDx44vghIvGdWpYWV1foLzVxd8bxresDR03fS9hzGeNjLhqrGp7QgNhqFMQ8oCCB
vAcxMDSXL7n6UY13Eo8sFs9q4oUqPRSEFKsR4D8VAWgGn22F2zxfcnEazGrRxh8E9OqR4sVObxDw
WH4qLUFzl/UaIguEbLn/YKrYBaPvRqlhd4EHPfXBH18zHf5LI8xi2aM5nop+Y9JdHhdLqg772lMc
Q4LyKdghq8XSTzy7HHonVg2rYoA8hWkTE8p7z0PyuJPghIB1BcfSj7Dp1ia/HTBAEhhrBY3/osRY
S/nJwTfXGH4BhKUyjx2uVE6Vy6XMPasSiI1rEI7ESu1f8+SBoz4Wp/4SyCuaBpZP1MdVnI5uaDYg
4d6p4aMC2/m270ebpqEdSc9lZohislwpMQw5BoQhHIbm9InpveUpORDi17rRbM0vd17D7MKkcIO6
xUsStgcmX7ywciSoFKMKZpQX3XKkBH3J7KZkrt7vZYYoiLy22l3oP+thC1oaHC6b1ApJ69Yhfgr2
0hBpCMXe4xyGhGKv+fBibDqXcqS9XbwaB2bzDhywZq8QBZFFhWi4XHt6vBi/znQFyybmGnwLCTP2
DgsRgA9I8eJfIJlbAh82AKtNDk8CN2WohtsqB9mAyn0dhYhXoLjDdtXajwjcgxDSAdKiecNAEBZE
VjGBqNlyFPEGBhc3ZawtqIhtVP+3Q/SSxyrCwffQIzvFCH8R0S0CekqLcVGUoHhw+Ck1KVKD1JXm
58/516UimaYTVQcOCw6UOU/2eBkZ+mgY9VcenR0nOru4NZCxX2txPxcJfFV6zkeapXpcmlmj5XIq
9KYwjoRZ1aNcE8gWE/hVkN/472tcPQ18weDR+fMs/8zdhcaRzuqccTQZnJfMmoyA7pPxCfqFNeqm
hRN3BV3CNb3PhcT52zAz5MPzEo+0IIQ6RoZzgU0MbhaeMnhFWl5zlY5+IXWGGx6QbA6aPAVR4Hsd
sC96WoOuOuEBnRu9ZOgqnj0lvyAPQwt3RE1XKyBzWebXF+QgxgJL0sD8mMsyFejscrPAC98v0kN9
zwq7OoSQZsoJcNGt7Fd80x0ho0L181rT77kv4DQ2qnaGgXgF5DSDz8sicR9V0YCx//LcxA0C8Zax
pk6x9F7YmlnkmcFt1juY+24Lh0BYGl/TJFzYRVhmDokacHwAPzOkIuua0fcp8FtQdGB7Mvm5T13Q
rg0z9yL5a6oC/zPh08YfFaDWyGga6Jhq6RjLyammwYFpYKw72f7gRb4x1wKak/Q+c7O9tvUX1yrM
ly4Fapz9gtlR1UeP8HFC5tlSXUAntzTXUDmg8/O1uV4C776NNK35WeU8r4sR5TaMNKE/5saw4YAI
DGKyk20huL0qJ7tQDjofb+7XGdUonXsRsH+yTA/htrB7a81tV0Gnixqc0+yqUdVX3WdWF/o24qxu
WIPhopgc15730KK1BSgurn4IV2Av7ZCZbvTD5JAK6txTuC9gj2As0B59Ex45VqTc5ZlVrY1t/XDd
r/8CB1cAhFFxpCBEBDY8+2Goh6H5BMXST9wbfyUdbSNu6gVEPqupiVq9LV1lcvpaSjT/QG9dNCnW
Vv+nDXD+K2aHCpGIRhqGX+HtB1fdRehOSY6Tox1SU6DFV7f2VGqffw4IOnRcI3j1KJlt7RHMSCYJ
PkewGxfhijxKNF1J7aqz2o0OdrhTTt1G7PEqTH1p550PPNvpaqqniPyngbs7Q11H45oQUPvoSxLf
Cz23QgrcWDmmwy7tkHSCtqqFFqWLn1/CSywofPX/zH/OuJK5qmgexc8YcIn1mj2+eb+DT7ixO3Kp
7AB2OnKfPFxt0jAt6w/L/kUEOzvnbSMjxDMYNllXv3R4P3SuXAR3IYQcKtyJpwZv9QGkn8W1N/ny
hEFpA9jDQPOe12WjHO5Y/fRwRLvBbnd8kd1BBjE13cY79lhabAtHsxQs858X+kIsgGIz2DcwrAW1
+w86XQNPwagHi88Ezz9ReidB9p8wKB9iGO4n/0/G9U3Fda7Qubi7/me4+WdtQCuCSgNBczQ81mPt
IF/19dD5eU4XIg6Q5TVdUF01wX6YfsTZRyyyLG1ZE0DvYyIsFQhr6a+fR7g4DS6Ar+D5g2vTbISq
y1KzZxiBJJsmCB2Jck9HxivhIBSpF7ajCTYMQgpdGPqc+N+Rui1JGtVO0C/Mbhd2IZKAzoUGQ/ba
esggzc24LZO3KrvhyrGupQ2xjyXlr0R59wPPLdldDHPgTDmVLRLMLLUDmaGGjuLAAA8Q9b1v8Zl9
AS0PtwskpVn80MWGHZupHfUfZkfXZvUIOxlXA3XZzKply2sUPbIbTQw2DcmKmzBmeG2QqtQCxIgc
5TeYVZa97Y3M4bq0zUBDpehOBsdYHeG63wc7HVFmhzqVhuJsEt7r/HXIskUVPNalivLlw6AUWzMI
trxF5UVF/3JFOuiYYFOK1s7jR9EXzjA+Dplv69Vj1z0OIBxHECMYSmHrA+q1ObpWZehOp4ZAEFHf
FZyAfzuACJ0dQHG3tDhf52C8D4mwlKaH8D0BKADciPqHsEIC2lbrARnzv981519zBq+2YdxqrQB1
VYPXLGomPX8WKNT/PIh2aW9C/WbqYDxDHzYnjjRtEYtSaxEU4RumYWEZ5ei2bbZlcEszKvHUF9k2
HV+H9F1r99zY1wTpjPnMefLLaxk460g1CWkWQ/zWjyGSv3LJzAGdyIllDOqTh2rMzz/5SwQxv3XP
f/IsIdESvTR0HwyIQX3BIVihZOxCxur6SBXaA94YdKuw4/5mRHOVLuVu0BqOQdGCDYqovMVTgCTG
M9Ll4Cfuzz/tUixtmqj0THcjmLGz5CWEkDrkHJ8s7XPXzCdVRo66+ypCfXgCWSQwKNIVm59HvXSB
nY86W49yBHWbK4DbICZDURic8ej3zyNcDGjPh5jdYPpI/bHKir9YWsMvfeUhN0HVBr0w2PZ6PHNt
RrOtX/Mij2GKhue8PfnhNsnefp7Pte80S7u8Rm2h08Lfjx6p6P/2PqLaKH3gbZPmr+2dUH9ncXFl
3/IvcsmfG/c/2+MrEz17aUoSiVGR4IW3fB3oAhU8kLaVbJGhIBOIAjKpVHHLQF8rumq3ubZQg8zR
UQ2FZva316S72gs2ZdLjzv3MGBAUoUUrtYMGZShWTG9cNSwXZY4eIdVDln5G/S2aYN5pAds147CO
mnsVUh4eMMfPftOkc8oSatDesGU8uJBXWMDtbTR0X+BsWXhfdpx9lCFQiUyFRlE4WRMuvdzbCfVk
oCgYoB479O1HwOi2SD4Lq6yfiyJ2UZJZBih4duaTP3AbrmkLFkPvEgAy6EbblJ8d7llIaUKvux10
4rBGovKE/6fwwNH2LBUuC1VtDxpsZzNj2aI9qlHUKEqhm33itzd1gRZNmbpP0AxC1ZWFPo5L0dSN
DV8sNyblM+37ZRAF23I094Np3lS0Xg4EHLBkAKQRHiKPugpFQ+xRIiaPvLegq6wUvRw6Wq7zk0kn
m4wU4qtUbJIiewgBpMrSsFMNfw5ao0Qmj7Tje+H3y6xGMyU9dZmeYYEKWyrlKirLTS5UjI+Svmq4
JdaaaBBvIgwACJpAIpXfJe2hJ6ggxuh6mR0TcYuWH3YQCVR4iato3GK4XAmKLH4JuClM7MLYBpHm
5ikARD+1s/rg62RJwme9HhZF7Du6VG0jMJ96qewE5PWjp+Dfh2P2zqlFAUy0tp6h5geUT0Hb3GJA
NxWhOG0dYiZQt2Xjqe0rB9iA7A2LDKrLw3stbz+ypNmXYbDqEvUmrOObtjYWUOesVaXeMl45TW6s
RqBu/UCwhi3Z8RzuBmp91xRvzBTLOoIgQJCbJECdFaAxByrgJ9hryZtkkaUYdymMDyrUlTKkk6Vq
NwqUuK3pUKHaSG2dpCm3ZfnLp4k1GI+dSE9NjTbmYwQYVl1mLYoIUegY7V0weOuGxBVc+DVXCcxN
VYlFO2BPEbYL42Hdk8HKsiMCkA02JLeJgnI/F5uRfZrd/eijcSIHVE5RqY6gAfdMqL0mABuWGBG2
tl8vgI254N+fVA+hvqhuo0SzEkiV+rRdN11lB6Jd14mKAvNzFn3kNWKo5KimiNBRGo+GOzhcu3qL
smve2ySfjB+QEhPFUbWHJjp1xQkBntNCFpPTZK03FaDrGI5ZUO0ikYPQAfIVQN6E7yHRApJNd5TX
iyqrbAXw+1BAd1rpVjC8yxEuiOODlvwKDIisjNKqjUfYMLkgL4DisJBJbdcYSrCntnzuyClgwvUG
tAkmpXITxPmLpkJUHROrU5Q3Wn8UOAU0RC/y4RdTg0NLkT3H7AYX0boufISDrznweV9VnBKsAzYa
lixQEWjStWjAyY5eW1M6NUq/NANvIkLkMByHhKyDsf6U4tXD3hEBpOdRaidhZof6uOibm4zrCEKL
Tzl2UJV/8mp0iKpYKUIwmkNWl4Z8V8POVWvDHcDXTIWXD+wDPBU9imqXSvUW3d7WRD1xFUp75rsj
N10zY2gck4ZWFe1rqhyztDqmPmgow5vMySntAS2hMq7W0NbJapGJ4L4n4TGl0ej0pgH8VreEDn1i
r74QSdZ8SCGZL7CTb7VSLJpRWzRJsCfiOQ/EMjSMNYGkUAD9HetsM+bvfhuvOjBaigSG920ErHRc
1VDCq5mTyt1Y/+JkncunugxuOoBkpDpl0PB5QetA1yJiADjaG6n6hSGeNYBwRYMLezh1umIHvW5T
sq8hGawrYKXoo1ffBD5AOvrQFvpdnL8N4sTqR93PHY+/QQeA3RKuGkV3FLAgMnpUObAPEiyArThl
kAOIRPdS5HvZmD2LPAXPAiASPJHCcD8m+zHGL6+XXakCBDCWkUEgWAe0akaR5WswX8zwKvw2DLny
k3FTtjh/PlqxMiiHjJsxvQ88Y5OHDwButk361sSDpQjfFnrpBHHkJs1NXGGPyU2rHZOiean8fJ/J
dz/UnLHEvY9kvzNiqyeNS5p+k+a3BdIGJUwOvKw3rcx2FAwNUhXoQavYZcNtrco3JTUtDB/CNzFS
imMFXKuNAOkwKC4auD2Mmu138KAoIzScKKqtJMGJooiv+NGmBgXGDr0cBJ9iBSOZdy0lna13w2Ol
r1nzu6etrRQgIzbIJ7EUULrCv6AfrdLzl6miHpLRv6+YYkNDbvtl+yilYvkcpgyN7xYFrNCQi6S4
XUiHrm4Z+FXikxHUzwBpjSM62IJiWRjvqb6umLaR0V40D0z/TMv2qFSQ/3iPGjvpwy6pfuUSfTJJ
76YycxUvcJkBkg+Y9TEOJ1IPS/ORE3nGPVK6VQKNRqvqFusDKClwuTfazg9euzBxfXJn1shvWkgu
pUdWSRXsNS2zPXV0x3hYkRbUJYVvUq7u8FfcjjizRqI4kaxAvYBk+QufFC968+57HjINDiQ9hK1d
jmirOzUmNA1A1mUCJwAZ7OIqv9OBfJUIac0wgla33wxoH1jDYcEjntWU4rHTAW/HnTPGIaD1yO3M
25TFSwFck0fdcgSZokRXQ1OuNVW3kyHZlQOaOKntIsfVQNUW1YulyG8a3CeFiBZaKGGcfCzTJ6PJ
3CD8rRggRgQfKUwZwkZZlIFxNMrwFjgjGjmH7qCxXQ+SQwXrGl8XE45plQEIDgZe5wnsDi2jb1Yx
iGwBViHD5zaAfHFwVjK/WgcQOrOpnV9/8hIgchISTzIs/fqzVh41OLCC5XsQeeFCNatHvwl+YYI7
S80g4ZIDOkApB68GlwwXbq0G9yLudqxW3iBYPalSs1EysXmYbMO8w2nqV+CVvqXle9Mo9uB36wi3
tqEdNHRlN7KNKVBrD8AQFugOybxjxoFoxhzhcKKIj7EbOGa11yHf5YgDTWjnZPWi+DEIW2V9yLL8
RvcPGvw+RPVs8G7ZAYJuccw1Wq0p8xiYRQW30cp065N+IWUDoBYroJjrrGqsOhyXY/HKajSu9Xdx
CySbgNcCot7PIf+VlOILxzuLvSVA4UExEPI3HpJ4bQ3Rq/PzCF9M/z/CexDmDTLhV9AmfS8k+WpL
Sm0qQk7NWwDl3AY3U2W8WLbHye8wdLHFiVN8tCthG5Zq5w7fgOm6mdqYiRc4jjwjnDwkbvZArjY+
vVSphLXA379t7jpPhFF7A5QKTkM2ogIJCEqbHFtfRWmFH31aLn9ejMtJ+tmAszq8WYdkUGoM2Cc2
P+qL4HnCeXTskoW3rhZy2wPs8W2wZILXglwtVF743OBuUVVVDXwICDO+f4va06Nc86dvQdHDVt4G
9e+fJ3jpazNCAb2qDCpYOkdf2xq+ObC2R7ENnmXUKt5KB/eZ6kzaR2/l/YaSAfwaq3/z9whsBQQo
+NrL5indNru/OhdNbm7y1kNvxXZxVYKj/VkL/PbzpgU62+9NGdZNoKAWWLkTb33ymtXABlsUa7bS
X66pYC7gD0wDRZhSxPNgec8SakMXfhcKyA8CgppadafrADzIjob/Xlj4bZwZzpF1bcq0KXEfa9PW
lOQuT4uHnz/spVrHtzFmx1goZSvaElQRcw+bXjsAW8lRTsmWbjK3Rb9VR1//POKVxZurpSooiNRm
nKoRwx0YojE8/KdYv2sffx7n0pk4+0hzaKxJS6pX0zhKeduXgd2jJvvzCBfqKudLN78Bmwotj1Lf
b0G70Bd/9+u8rib4EiPOblooT1Cr/3JL0eawuQHeVBlpqAB6CCOm8kGqv7aqgcdNO7aUuUmSHfCf
kZ+NroyDVYyqgte0NiuAjzDgf2D9yv6QiBxF6tGGrBOBuXEbSuFqcnCGuFvnIH4HoDjRZkBAAsYD
R+pdJcdGDdFEgi9JoGx0M7JNGHSA5hJu26R+YUq6koLaIS8fe6kulcxwOt47TajbVTJR4SCk4nHp
xhTty3t27dK9AAB8W5fZ8UDA3qWtPj1yNeolyLqN9hiTbakdddcY7kBFsvQygBczdf79hz//ILMz
ozZoFplXFeqDG3NDoVVtFqB+X8VVL50UgBt/q5zmItWspKLrc9I4EiE/PHjSMEJ8ewD17OfpXLwD
zgaaq1LryPebKsRAkz1H6iIYVU7cZZZ8FJv0GKDB9BVBxyUWCj7df6amz95LD5WfKPRwgxbuYKen
YhNvIgdVSZcsBrwk6c3UXyD/uxvNvzJK/F/tD79ZJv5op/j/oVGiOn20/90pcf+rrMMsfP917pT4
9Wf+tkok/zX5IRIwgxA1qVCZn1slgic0wSUCLh9UnwzV/7ZKZP8FqRPXBLSRUDHCAeJ/rBLZf+HG
wp/RYZIwycnUf2WV+OcDD9aOrsHgC8+tZs77S5lJj6Kg4mc4csAZVuPKX8Izx/Un0w/nGtVs3g4b
uOX30aaTeRZO6EMx0DpAObpyyedffV+8RbicFI2+bT79a5/QaUDYikBxZ6gEzqRfuNXZgJ1Z1LXa
wrlDn9ra+E9pjvvXv9YT9cKx+z7MbF5FnVLhUQwjnyHeee9+jfcVallLz/FWceAqt3wzus1d8Jr+
Hzwmvg89i5li5qdB5U8f0B4X3SNz/Q1Zoz5udesMlIFrSj96YcN8W9H549C2Pt5YTHXymFDvKztf
9mv0TkZwiuLCMloPj5OjfbuVb5FpBU6B9nfeM0oxdr/hEFNDuZ4swzu8eVd315/3OpaCUe2LzAgH
jNnlx4ALCFFhKSaRJUyrJPwOfFex/TVfTrRs19tOUUS+OjvxN38FDOf0govDwvJWQK0LW9O5Obxo
UKRPBgybJQy83XEhh/cqTBcw0bwy0qXzA2sWCmzQoDr+mQFo6ohrxJuGitYw+BB28zrNDx4190bg
UBddcVBBt36e3vR3fo+SjG9jzvd2L1B4CXFm4+qdwolw2MbXfO4vDgGfOrAm8dn+MPlDwa9ioUQr
y9J41yAVMx/y6OXnWXyxI/6YxtkY074+uwkqdML2AnSkduixeoRjGQiDwhX7dpNt1Q2FLFZ9URY/
j/lnpIyV49CiY1YwMmWzo1lUMVeiAkO2oQKivo+StXfl41wIMb6PMTuORT5WsoZlGo4/Osbg4MFk
VEGWOLHE2HaA3Yz786S+2Eh/LOTZrGZBGlWEkbYNRqzQYjdDMrivVxWaXhcSbVavJTV/pgLfpjeP
oEyQk9JmanI6GAX6VgSoT79RqH9kCSZDC54nZDVgTl2Z47Rof0wRhxkiNtgIgEL8fa/Q0YTL7FBn
jtbTwwC7uxjKhgGZQQ1BGHASei1SvDjNswFnm7OUrSRNV07neuqp167o8p9wsLU/ryowdGFghqHA
b4SM+fvElDbq1P9m7zyWI8eyLfsrbTlHGrQY1ATKJUmnCpIxgZFBBrTW+Kf+iv6xXohn1cXwoKXb
6/HLSWVZZgYcwMUV5+y9Nr0kivG+9ryqV83anthnr0hPeRfsatAe47EycfxjIXKj28wp6TDYlUsp
Pm4vnPO+GLz8HHBqYARNhGDnH4hgNaIxdBUIIdYu1aFrEW1Nd9V8oni7gq91UVH555tdlY1wMWFX
s4tSz96sEIuCWtULb3bUd9ps0ZTBckh3SmOXrkQcNzEkaGmPxwm3F9VkjGF2FEcPGt7fnA6YmbU3
Vkuxfnfhs/rq1Xz+ZWdDgHYqlMeGX6bdzDnaZlSPupOwOZqfkSjR87ubvq1L53ThyHDpumclLq1N
srAq1yeCC6jQOfARdjVSf27pTl24x3XC+/27Wp8+PAumD5lXfzb8cgg9cqDO3KONNOI2hflW+NMT
PQw7utaw3pKtFXkE4l4aaOzZ/+nC5wpA+nhFJrQi04jS78oeE0AR+kKGnSJ/SUsMa6P4MlvbXruQ
KXfhhs+VnXlCa7cquO44fp80qrU48VThfezxbwGKvfB41yHyD4/3F4Ti0xJnWKVplhOvMsbwVc3P
4vC9zwEVWoIdGLVdVj/bhEM9PicjUZ1qMDcXfsCf6zjvd7WRMGdymjhXpvQjPUq9U9bFCNfFL/hT
fTW8UaW9DW6C3in90FeNC6vsF4J8rmri0tE4+LILOxvBol5q9AG5qqakN110SDGH64LsT90HiVxe
FuaeVuPjqqVLw+rL2eTTldcNwKcHLqkZnofcKvB8SD6RqF6/CfDw24lvurBjRwZ06PSn0bQJmL+0
8/9Cc7feN5x7ZKcrxuHsa1qCfAqhfa8LMS0h2UavIHvNPbEXHtkb5Yd0yJ0f69EqrUApNpjyR/4X
IfXWOF2Sjv+51fntt1jrB/jpSZCOFOKP5LdUjLBq7P2krNx/Hl1fPmyLeXs9KVvYlX6/BNqdilOW
WuDqra8IZNpkeuW09U0Bbz0a7rLywrj66pawQrJL52oyxJHfr9ciwxPTheuJ5kGhT82rvjB+vpp6
ZRmCkMJfsqGc3VFotvQnQ5OddXgrijhVFfU6C4z9Kj3452f35b18utL6bD+9nnaKk4q1FhtUfbLo
I6fJpbld+WqKldcGhiZT8FDPv8JGrKwosrgZqbzJdLwjOSDHtHKpdj4YqXWVTLVtlm/B0oNABpGc
djcm0bphfBtr6S5EfgDqxBbMoxjm+3K6lpqP0HgbtHZnCrcKSp6oTR8qzdyNmbyJFUBIlwJAv3wd
n+5gfYifHlI3zfmYDHzNaMVpZep2kGFvLR6mvL2wv7x0pXUe/XQlxAeJMjYBJ8bhqUX405e5Z5jV
XrkUKPnVhAyLj/ISdSRVO69wC/1iRbOJ+KKoHsbhKEyWk+jJhcH1hf1sPd385ypno4uEoagPFa4i
b7DJ2Om2cLObBeewSpsu8Zs3dhTdFm0vLhkdH1rUPDIYLsO/AAz+ecNsbCnpsw5gRcNb9PuTRU6W
dHLOYbWVSGMHz9AKodtksIAIiCkRzMcinTJhsGWZWbPPqeP3thQ/Wt3EAPMGFG4VDQC+kvZGXtCw
KHYK3g8Ahm22Mcq7Cv254PXJvCObZKvV8UYHxGcF0b2A836W9k3aH4oqPmmZ5bTLcy1GToJReDbS
1wSxfppIV5b0JmIZl4zOJkver5dbkeDuClWeYUKFHMarIa7cOlYO8nSvVIj9Ak73isWP7u5klrRh
5UHIP7LqpuXiTXQMpNAdtZcg0TyzZdCK1laH/M27thftZyocG5qKs54hqwOFEWJnN63VXB7sgxQd
wKB7SvrY6y1QDLDlaeEnmnTddyPC+deCsIu5/AgF8X4RbmXlRdP7myHvSbrIrH1dGVuoj3Y1yHaN
mmUWJr8Wletybh2tUuDRVE4+v6/clAEGhd6hM8zAxu+MVHXyZfJnMj8iRKrVAjy/ybaVqAO1qQ+t
qW3MNPveICKcjdkX2cGoxbyJsS4nQQQPHu7++KC2DwLqmmwOvH4oDzR0/MFQ/YA8ikxE+DEUMCAR
rllYtZC0ThZYAjPcVKLgFUa770gPiGXTSWW0mnPn5KpuC3BAK4zPxC/kXW83qF0mui91w4hJymNc
GDbEdi9MlsPKupfpBMXx5E5j6SpThqYUlkk/wYRX98i0pu491aYtDaJdRAhIQCbViIdDR3QW5t8M
gQNXtrJcTAwwP1HNuzpAHs5wUNwJk5rvG+RTffej5QRKNdkbYJJaRnjUY4MQaXhXxL3XqbLrc91N
zcFOh3dFiWyaXX4YBttimbCMcwNSvxVXta1culnw0HXz/dzGTquLbo7vplbM10bAfterXkGjK0IU
3D5GRfUxLfkxm8gKyKDcL2/mwDyd/xCqzBcLdrAqxo5yhrWSRNCBsZtnsi+MlmsZDdJSAD+p5CRL
ex2CNEhIORmq5wYuWdTXO90I7vp8dkv5JInzdoH1MtbmVRfWrs4FR5FUgmEb9pFfKNssjQ59Jbsl
EviQ7JRJVqAz6L5SyH6j1LYYEvNl3Ex0qmc5uldq7ITVVpwmW4WdNfSnoEE7bJIBq6CJ7u8XGWqk
NpzEmVtLThGKOaULdqNG0G9InEyPzmrtbeaq7UvGdZY8CznZNDqOG1THVTC50cJTnVWcI4ajqP2u
0EJ3RviNEIzHmR0LRKsFe9Iudlvlx9ABbhayPaoWN9cjv61T30J5qSrNd90kSpXNqQjxQjMaNy1R
eGAwQA+GUEZeuUfbHpd9UN9RKIO2o+CHq908/BkI3BDCH2F6UoVd3QCusLqraUhcmaQGPZH3SUwe
lwq8ufRbLXfxqPBEb1TtRRZQRJn6yejvRIQFQnrfGfddRDpASDiommxpwaL5y+wqfTCl7qjP5qZZ
SwOVIwDQ0drZ7oLuaAaqo1uyNwo/lgpxsZRtFgHHZIQ0VwcHl+goeBvHbN4Ec1/X0zEUdbfiZLkY
7zrTsC5ajgBIKgJboEQWdJ5gI0xvWtDvmEWcUqjtnlm76EMnjCCdQFRZsPxbrQAF7C0NA9zUuSdN
1mZoYneRRxBA6nYswNpoNN3j79P4XIfoCutrtXsMtRcodQ4P3aFBi1YPLqyg3ZktMuoEZIuKvBw4
SupPkb5ZxJ9JMHgt1LKslf1l1uDONDRlRXecJ28Wn+qh5gEXbgAIMs0CvwonpzI3iimhWodJAvJA
LDJbUCG1TqsnqbpKhmCrZ7ObEMATQKWRRGyWtbHpkW6hMMUvpNjSXNt1eM/MjGJZdiThUDbNs5FK
W/x0XjDe46A/Vt1DUr4E1RGh9CZHky2uGrGm9ASRwKnyFEqNHaQyCKXFTVaKRzW9TuBghAT3aEFe
sCQ5WYfRSjvmGSBgdQLylW/6ILINtJeBqtm59kPrP9hBgAKLDuqMki0E/tJ3TjmUjpqD6AjqrcGx
IzVBFRCDoWKtAog3GdF+Il+hnE13DndJPdqVgWJEgYbWPqsy6CwB4zbGwnQSII8gwi1m6VrIQZub
7Uqf8MsmfC5Uw61MZDAobDUr8QYKUCv1bZauIKDZtMyvJUNzWyaraSIOdvgW9CA2wh+xle9nbkKS
UzSKCwsPE2IAUz5mVFG+M5PZDvI7ttkbjGtek94YiXJKUvEjZ+5W2o9QsUUATSqzIPI4y3oi8eUm
RXEdLvD3rS3FhJ3WmNdCA8rbHO0S3kcvx14tJduKeSzu9n2a7Sg/MaPW4FF+9gE1tzq7ove0NSTh
2qyGPakVsOYCiDSeGS5eaiqbKiXyB2WljDpfCYHuWrUDoYLK00vQWl4XQMsTQ7+GZ9KrcFFqN7Nk
V0xa+G+Sq5Xvo+x31g0IOceKl5uwf9MtyW6MzBWQG3eTNwmkL5nZVkbZiM53LwHei2ek0jnomrjZ
hgKIsig7tOlWgwkiIC40hbs45r2StRNaxSbIe0ci3iMSP4xQf4mlWw0rSD6+tQFKwbbZ5IZwWKy7
QjedJSncPgKp0wxoqe/V9qdUpn4bxFu92imx6gKlIyzs26A/iYq6nUYI9xRn5ApCZq5eq9N7kHWe
Jam+ucQ3q9S9zjUXxN9o6FulwWWRNSxpuG14CUWWOKpmuqlsbHV5nxVsanrsef1bNdcOvFuQUfKh
jVUmyXibV6Fbay+0HvbQrLchSSK5xTcYo46fAPZI41Wuzb6hZ7Y1kdkFc5iyoq/LxdU4WMc8TA5j
HWzNNsAYEJFqs3KgJwpoH0YQb2TwZ0rD7Yn7vlz8YLnvJcuNUahGxHEhgf6wwtdSrW51UC2lCJ4F
AwPgLOxdt/XcbufpEUWsE7fvcP5g5aRO1+TbnjcvYKlQSBoSnDhji1O+Sp2XhMeA6lk4gigralub
BqebiCieIAfMimMAkyvggNU9A3hQtnX4prPZGqYf1sA4EV40/uimtSWGUjRmJ20A2RJ8z8ePsSCT
Z3iqCbPNKuN6Nn8IbXxAuLWdWu25V04Nquxm2Osz6cQgsUJjdBTEulntJHAXC3bSVmw3NXV6M3/t
evWeZ8Uy0tzMnUBBHTJiI+0s+WVoQ7vLbtk8wrqETcfc0tSnLPsxR2hqlO5tYoNbtsZeWYFxlcqW
uvEDglPVSUHcO94ZM1KVLNB3aihuZpBEYT5s00VxCMXk+wh2CerzSf/Wz4+mObKhSmgf+CU3Fnei
LTa9t4Ata0BfWqPAFr9nRaKXEi2vA4i2phze0jjZt+w+yrH3ekiRsfLRCei4QLdAFJycImRFD17w
Kdmi+FMhYWUVA+vZax9syOdzzEFzdaN8oPTmzRRH5hjjhNb5iZgf8o67kqejVsmbKZdeWz147GVA
5sZzmoa2xaxE5FumTjbflqxozKyABrN3vTgazVU9M08JmKfw2JJx1zHwrAA6dxYdshr99wz1KJd3
olZcd125jfPihx5nd4l4rS3qpu1apMhw2g3ytJSb3jxMygSkT3IbErakmqczDofQYndTv6vpNQWn
TZwkD5CRPRkuVYv7qB0OZYQq0dTsspn2ZSl6udEz4ZSbGJJkr/fE287hCT/SlTmmzypFgLxdV8X7
QC24Zfk2ZsVlcN2hkH6N6mULTja35QbHT5Z6ilJ96+vFXqTMSVmtIIb5pF9NtikvPluO2XyVJqhz
KpZJzuyFWj8VTb2PwvDAuZS1D3aOadR84RNlZpPsOSA+mfEzFuZjkY0Y3NWK9b5xS852Rp09VKP1
FEp3AjaTtNd2lS4dTAV5dzq9VixbgVq6/Wqy02/nUeIzCiFGEcuWSLYZSg9j8VpETwV2FVnOvLHB
LFXslRjypI5yHUk38MPpKJR3FvA2uC2bEW+6mN0IQufjgXFl88ey0jVVo782gupBDFCpW/xCUHiY
hDdLmPA276w+hMTZgTUM54Mlzt9MtT7C+roTRaCgiijMTlCiO8coYFdtc+AJ3pkRW5R0uqvG7qls
C7b2op+XIYl/6lYUOJAulcwmpXjTU41+dkxpKr6VdVwsXapgYeZmA6XhE2TK6TNkuOZwkGvkt4JO
gVOvOe7cUeyir2TOnHMWW8pf8HWxkMhuhlslzpttlis7LZNfoLZfRcw7VjC/TrXh5R1FHs5fovxo
jpMrQVzsCXvMpPTU64o3pZC8q4oz1egEjO8UquSg/MxjzIgj28M03WgqLjJ8TVX+JubUvtkPYx+Z
+48uY9GKn+v8xlQnr+5+Mse9ob92JjBs+ZC6vYJd2QSCtRj32ig6VdHvifDyFV3YjUHJGhTsO0oF
pZq+jXN8N3K+MSqCtrNNmz2rw6uA+E+JRFtKcCAWim0C7G5D06EkdhPBsU1UgTqDuJPF4cFiTxDk
z2N/SEXFjY3qmCiDN3PcKAwvSJ+m6X40KJphRwLZaPFdLwgsxKdSLe3EgsOv6FS1tyJrqHjQxkM5
v+ZICIWHpL9S1MUV8LulBToExsfQzBti0ZZ6Bzbf10pyY3irEUy6sG28GXdXpV0LWubj3RaCwKmC
b0BHjwsgtFjWPKF+N4qjyGbZUG45tpbBY9wTfYOULVezFaPqGJ25SRYO522yqdtXmc1tcDQSQitN
zZG7xyrDx7BZmlPNsSaiwBIeiv4hAzdpYmjMBtUdZRMTo3A1L5SpFf1gsWiETe2tlZdUye25gUqr
wfivg5OQhJRjlNFLqS3WZHVG6oexwvbKB7Z6Tx02LiO1c5a8pU5dTX/Sy/1YcqjSYFH2fsUPnhKG
a1Zs2v7YJ6cWS43MnxlyjayT4OQGm2ihcM/8ZDSzJwipE7B6ltaDyqlG6wv8XVSCaqhwVGvmnvjM
lNWptx5m3pK5X5rvDc27NggB22E/YRgXyTu7XVCCz/CcPT3DyxP5csWgHe41YdtgyNLFoyx5co3l
nJUKWyllnWfZvGlDnHMzr1dl/tK7yRc4eUm0kNrMwZfh5wtmeyl4l1WcJ/1DNB+K8tEs8U1EN0V9
15JDGLQdkLyrXPwWLwRiY48NGFqMZLuMTrrmcXolvfVlkQkdoBwhE58hJid5fOKUiX0w4mmuZlVC
JuXHbkH4M+4LU6XdsF1qznOPYfAy41Nz6uSq12pb7neLchuK76J+R1NzK5AcOlDMgbzhtOYDqFC+
dEJVieSdlqGz69X5h9G9SPRjUrOotOvJhVxBQ7LjpdnHbCA79sSYrQ7G6nqVoMyWNDFW3w8VrFr7
LuE+VkcILbzhTuy3lnmlyUjYzMc5/qkHT830rnGClKFbmxLx1ENwTALLmaOIik5wNTQnKlstoNBW
EZyeITKz3AkBZ2a5eDCFZ1FnJAsHa+Tdp+Pq2bvKEwDO5XQIoGh21MLSGfSukrtyqh9U2m+hipeT
fUjQGFdyx2ldOZnApAlC4JwPFZlVsx+u6wV/aSWAN1aJqhXYz/F1Z6cwDG8m6lzNkvppsOw6Oh1J
gayKNbFE3FnWzz1Zk1qMEbY0NoUGnrLPiOQoHawjN+RWOLps2lpt+rnF55q8mkW8V9rx1uiVO0Mo
dxRagkg/DKYJgFBHlgwLVHsyJL4DHsN68umkl0oCn8gRr2wx5s6Jp9G9HJMfeng3qPsGD1KHxU5d
VCeeOyxMGISEdlMKryJFoU4XDrQc7Ga6r5fE6fNxF2cbYSwoLD1Q3vIMo/XxoVLRCWw5piAZl6QP
rkS/ZiuDG0mRx044sYuUwqJuuSMI5pVtjb9TUx9F6ZuG6y7In0Q6BzovNTQxuqepY2i1J2Qa/589
JFGNwMI8c+x26Iu8ls5Rob42JkX9TiVLINwOK3Nkec2DD3WNdmNPYQXYQfX8OhJeDOG1QPjQcQTW
cg4sd+EM3Le0l7HmQDX5QRQ+hinWwbq6bmLMtyE12iHYZMNNI1GNtVzazdgiceQfsrLZRtmuF1K3
nFAfFdX9ktQcBY4q03qbncYx9CQcv/Oo0xeI93WPuwwObpvcdTFoXY65qzl0bn4kPYGMHJS15EGO
7+bpI6tOdVjuUvNGhPUfW7tGA1mUQEyssJ8TaCQoFazt1hlLkuFNJGIz0clKWh1KbKyqGG2nod1R
cFh5o7JYeBosX50u22onHKOTkkDeLq8GTqJh/dAb3ysLlIn4IVjXOTjepP2ZB9Qwp3I3s4ush6e4
md04PGhY3EDisEqW25w6XNZVhyHZW3XC91ffN7NC6nl9U3J8GLIYRm1/VXXKvkqFdVK6kueFbM/l
aJkeGjsAvHdpK7gy9m/enGdZIqUWwxuzGzNXX4QMv2TMtM9iG+PyTfvFT+plnwzySzvBfWaWk5nI
LLCzAoblQEkOcRPtWnHZp4L8MOjtRuL3JgGCkDzcB2y6rIjsorZ86vJmN6YZ1cZsD8zkJkgtatMY
YgAMxgsJOfOyESUdHwGCT8VvBuEW7sripiJu4Szr92Er26UQQEwIb2a9xL3XCHZUp1dZemwoswus
yxqSwVhHiaJkjtAJW4W+pkBVvWpfGvVDtr6VeAxy+AoJZ9GgJeZ7CEB7Ephc5/cUBreAwP2ieFzC
n+s6FoFDVXmN1URucnHbUT+OOuauNHfMdV/AXm/QNkNk2QYwaGpVbgb9Ae8hsqGrVAl8TBiOLOZ2
kuJGij9GJcAL+aAp7xKbLwsez+xW1m7A55mo95CZvZHKbUUhHHzpVcGHXgjseLObTiicsIsdbNdx
ysxXADHpvJi7y+lGiT+q6t4qPlA7w//R7NqQPFJIqJtEm4Ftepc/UA/1BvVjEO7k7shZlDDWFoBO
Cbj1MehfS/lKXnY5uzucSREnsYUzYsJXqVvUoFkkzAFDpdC4ks6MuopceHO5IO9L3PGyJTtqsV+N
DjIcCRYSDnNuIVS+RsNI7gD9R98V8PjpkW9YRuIaUbqaxEOnjY4E5bA6ktyya9TXUfRKqYSLAWSb
GoOCs3i2roOSbd5JpwFUWDR4yYrM86uyeamjK2F4GNmZxxY2aXjnxQSkQF8DBnrPGlbXeHKdCcz5
o7Imq/Xac6rjajSpfc+S0xStp4ZHfO8TNQ0iZxNt8MZ2cGOUXQV1eXr9fXGqq1MJE8GUORg3GDqT
2evMFETVYxFvSOXZlMVJwOVZt4szqO+ZEnkh5xurjBFCQd9pc5j8sqfmz0a0OAZzTpS9RKVvsLcS
jE0yeTq8Ybo21tw7qeg2tRs20CikByUCVBjuq/qgIz+xpvQhW+bXwAh9ZTR9K6rcIM225sjOSlZz
fylLf84H19Jmu6FeGlHhUlL5fczbXTOJTsyo6abMy7TIa0xqQpiiGxatMPs5RdNjjpdc5B221F1M
dWaxIEsyYMe9nMq1VtY+LVlyIiaCxII3gf6BwHdEDee2bPkXq9wfMuVBRl4IGoU2C+OEUpRArU4q
7mrhRTCwFma3gvKioyNuaaEVlHzVBOMuJQYJp6o2tr5SKxQhA0eiBLCsXuWk2Kx0DB36dK7gJoeH
UpNcPiXcX43Xj7JOpUCRp9HEiLMr4ENx0/klYMMxutMosloCrl7j+xwhwYuCp67EHkx/ryoMHh1l
+LafbwvoI0Yv3Y7C94KdRR2+qiL7z6GLTuFgOkQXOOv5bRw1AvRCD9fT/dS13yoRruJEhr1whTjK
0eKfBUdTNa08U6l9rWvfhkS8XVLdLVnGRYsA6exal8VjQ+ukDgYcEf/PNnH6L5XSZxH1V43bz8rm
MxGPZFpjVprIyhtd2dPr3MnzoWsvxfCs8r7fFVLIST/pp89a/ClOxlQe0U/rPTrDQXG08G5kl4v0
gNKiSbtl8mWKYhknuIK453++xy80yL83ys+60xW+R7z1NMpXsS7HoAfwoeiQizdw7BJxaiwAkX0J
8rf+ob/fs0G6C2YS3SDCFQrJ7y1xIARBo2RoS9VNtwOLvYHX4l92030ldVMkslTxkBAmc679KlBw
FCXBCDQBIjtOPxZWo0TbF/FCAb2+IDn4c7RwTzKJWDrUYgSF6z//JKDQe6Oe8jqlpt4/l+m3maJj
AK7twuv6Sk9H8JaCbUQ1FeMcIly0xhjEBYCLVc7WnVbGbHEgOtoJSIC7JBb/gmzLPWEBtjBwaUgX
zqSpPWevUW5aVBS3wewAylizEzXD5tx6DI+W124Ej7PmaqBo30aaPR5la/cSmvHLMYofmRRRWTTl
P8intZWVY2wKqxR52LUfwy71yORFUU4JCGS7U2FdpXp64VF/pYhRDEPFp4PlCcP37y+0VKUBQgn6
MZx/Gwzlt/n36VB/QHmw0ZNdCxQnToGnXXjDX30aqkxygGISdmv80id/GkYtPT2drdZ6r8G+IO94
2rPcbNpL3/06rZx/gqpsIldZ86u4x9/vDlhC2DQxyqKR/Apwsvk+3ZABMO3l5zXYdjlZu4uJzpeu
uQ7uT/fGIGu1uuKai2U3x3SrHOBYuHRQOE7tVnsXcJoLeravpoDPt3k2h89a2bRThdpVI5OjUtfO
7rMgi24rv83g/S8MmS+vhocTmSn+LvN8wlnGtqtqfJy4fRCWdKT9UYmHMRb5KaOVv73TnOGRvcRQ
2xeDOS9d/EzypGkkDJGIhtBJOdZ0Pc0CmpJxhejNH6D3t522b3X5R1NfT3XrhaG+h/Z1NSU/DXQf
kEqchJPBPz+QL1+4ojHGDAVo8C9p1KcXnudLmarT+vTNapPSE6go0vzzJX4piP8YyESvYx6AiQDI
7fdBZVH3Bf69lEhORzbPXry3HGWTXEtYj6KLWWtfX25VYHJbNADPnVVVSLLQoiJZyX+qt2uC8rA1
j+Gu+Ta73ebiO11//B83p3FstDSWFCaj329O4+5qrUjI8bj6BfZ2pm3q9H65k+3EEy7PtH9uRmhi
fLre2SJmqLlgBhqzj37V7PrNdEidH4szHy+z97+SznK20EWmHpye536WLpaCupNZyGaJXT+5MISM
JFrlFeWPfKlRhYhXFwbKVws0yzPxC+wILNbo358lGtM4LzUGCnKwRra1XxGj5Y9lL+3jB7bhsk0p
4fIj/WoZ+XzZ9Z9/+gakZFblKeCz1L/rt+NP4YaTkeZnv0Is++eCv72ej/8/hnKCQCUcpqSmKxgA
19ni02VhUgdjrPJ8p5Fm6ZOkKrZcJI4Eeu+fn+tXUst12yMTocfOxDp/kxncx76z4tXAg9r8Ow0V
L//InuYbc8fx8rvo04Xy5gO9WOSPruFa23GrXULKfvGUf/sRZ0tL3seEZFV8KN18CChkBs1JpmKu
jHcX7vaLUcSFVja1IurQZc+2rrTM9E5tsSutbnbSsjM7wHTavrJgu6Yb7oCOwU3aRL+iLaPtms0x
XKW4hqZLG5SvfgmGFUlXVUvDU3z2hlNhymKlGVlNx+syfJdCvyN38J9v94s1BVMMm0Augpj23Luv
oKAXcbvxbpEbhQR2ViWNq1Ot5jza8sLFvr6h/1zs7B1qkzIzs64bLtqfc3VnqYixgpd/vqNfG6iz
KfW3WzpbL1R1zIZeZE/7K5b7kN3jSNA2i0dZajNuL5kQvlov+PyAVuu4SAnCOLtcr6pJUNV8/tFu
Za6kXg6fH/uxvWarX7raF0+QqVTBnL++MeV8cZoFo1KinsNcz+qUfDTD45hden5fiOp/u8bZW8pF
rU9zC91+J30YyMOUCior+VT6koPJhB0ntft4lL0slp0Lr+6L1em3S589y3EU1aoKRc5zm+yEr2XX
+/2RUr0du/Wl/fEXEwrmPx4i7oF1+j7bHytyYySctOBtu8R5tDiWHuOFuPp2kzusVt+IBLJVzj3z
RX/pV8cd9uSci1dDJOm151NMUZrgAdBj1N6aJEISIyX2Grk6oYoRXsjujvn0iYrPr8f7P8CMv9gV
fhpp7mv3+r8+ii7u5uvX/ONff12VRdd+QFntfidm8B/9m5gh/y2pgM9w06/fMF6S/xAz5L9XJJpp
8cJIkZVNBsq/iRn63yar7+oW1k1RR1r3H2KG/rfOyZKl2YT0ymFP+e8RM9Yh8XlSY4OoYwhS1vV+
9bmdrQXiQH+rV5LJ1SXNV8PeJ0mdQNn8SkiN9wgxHLrDTWslCHLJUjCLXSCb9woafieGLduN7SZR
kCZ0mQYzVqHXCdxVT5SnMML/GI77XgpQB8n5Ua+z7UgcpTll5I5VVw2E4kVf5ZjF45Cq/liR3NUg
sDZAofZ6eG2tja9Ksw71NKIGJwpn0G+ZP/bNbF6HIanT47JJ0DVLpWXHgughXqa4fDOAa5XpZZUV
CGWhiOiv0twb4+tORkiSH7QJ4i1sg+ClKw7W0KFRbYgD0SliUeYdZwXpXm4PfWsb8cdcBpthpN7f
9Tgdss2gztuOnuEoIA5Dz5qJhmOAQZJrEh9b4hHHfnYMfAyTvGKeIWSMRoLcX3CAd9vIq/wICDHt
zTYeNmU0hraUitcogT+KMLvVzcVVpdJ09Jj4Z3RGhSBuBsy8Yk3XEd69VcSHMC53iUbHPg/7wxAm
75Uyf1RaoRKZV99aHblXY4IqteGUUS6PAoJIAzD/shBilo3BtQQeEtUHBNVy7bcQDpBz3gtSUImW
9o4pafvpkzj911j6XAz9tY07H2J4+kzmJb4F9hy/byjHYKJsvwJT41dK+jTh/Np0NHAW1RNaViNy
1hAyNjuOZ9rE3/rGi+H+80/4tWf98yesx3l1peSf72nDKO0FeeInTIjVnTi3tcOyHV8Y0gp5QDKU
V5sxjKnQjT4AW/3P9NjNu/d//QWc5NOL+GN6vH8tmDCP/Y//879fP0+Qv/6zf0+QIIU44FOzwsUB
78Rg7hw/2u5ffwm69LdoWNQqDY6xpJDprLT/niDVvzmhKCrEdU3SCHxh2mpLAhz/9Zek/L0CihRA
HlRTFOBC/50JEgPq2QTJr1td/Rgncfcrf1gBSSObJyNpqV62Jnrl6Ju65riq+xTrjbSLcsntm9wf
texGK0giqxY3NzUva8TGLrUJwXyqn7op3RCU7cYTEuQ2D58gw96EmeQvSBd6aNCK9FOuofxGy1Yz
TXckmaGl/d6QkyA2HfYnYb9ESNLlZ1lJfRUSRmUKLhsoL4HXNqTaTo8Fv5OtZx1JR56J10pSbyII
q1X8o14+FMgSKr0wlUZlO9DaWs/LErxzOkTd0CKx5NMg7FUyIt8sERMnqOwm1c/6aB+sajcDupuK
lyIU3JGFYm6ujRHLk3mCF4+8iShPMO5pn2w0PbaL4duyfKtzpstiuEOJ749Zaw/qawq6Xeh1VDIv
y6S5KUdLHroNtNqpRxQReeQsEXHD6V1N0617yMbvpv6UGuq9lof3Kq6Xma1U0kDBaa7Tvvu/1J3X
kuPYtW1/RT8ABbyJOHEfCII2md6/ILKyKuG9x9ffgWxJnQlSRbXO0wkpWuposwm3zVpzjrkewxo7
F4a0ZKDZGiB1ce1Yp60ePRUFqjCE6iWGkAQlkEHYsp7fmgD70W3TzwrXglrTETQO/MpFVoH+kYhQ
0bSLKKIzpb1ZKgUFurqj/nn4lYPguuIXK12xLTEkpHSXRpI8RNc8EPXj1PjgxynJKVTI5iXYvcY2
NSROjBAgya9dtdlnEOmJCwmFaK2T0duHHXHn61qiG/5D68D0Su4CfHirRKTSEALtPY4Z+eHGewXa
QkMPguFvKSnxSkj6/SDvCw+SLGpYIqFJkUkXLfoOxbwRaCvniD8HHw282T+C9f6M7FUwERnQj/sU
J0FlJ13DG0dfXm6cOrpXVePNrV4yzvmuSXRiR7ysWDtlNYDJZ2HTX6KifncRLzW+d50L6rU5JC9K
AI7NUq+AXV5B5FjV9XZAYC+QGuwB2h7F2Klr+Kal8NBQMG6CnCAEQH/hczOEdqu/Z0GNd1FC74wd
SWIVx9OkZFurKrGF7SJDI1sULEprbuIYf6KAgit5b6ziyidHOQ3jgzE+JqbI+houJO0XXF0nr/jU
Rjq3Jb4ekwhaokYzj3jfXtvXgr/1yhHnCxt0FWce1GFXyy7M3LwpioeSAjMr9rLSxkMR99e13KxR
rtodZsq4MgneJrqt1NeFkm4y00D0RZOYLnlfHnijFkKi2B1FYg2tSRPuY2s9NO26zZ7H4Spj1SdB
B2h+c58U15qExDT8xdu0MCj0Du2PwPsV8KSE+FApP8O4ANQCzNl/E7j+oHg3yWkrN208OLJ1G6Iy
KYLXMnKvXZGQGrXfDsUvMQ6cwNMIFUCQ5WXQv2+rap+Gwc5X3/TgR9FiCohJmy2028gQCB24k5gj
khYauD7sgZwv9YCNRXyde+WmkTZJ8TogJ1TqzOn9dkF27SABO47YfPEkVrEZAbInhzcVHN3fKdpN
oyBaGeKVQTh1I/SONKS7VGgfKCTJGNYyOUNDwz3I33Mxgd4gXI/Ne4CQ3HuO44NJO9hACSsQsRvy
YqofftKTZaPy7+Sf95clij1fI4C5bhe1+qCPDu2u3SDgOVOVtaL8yDUZR2iITOKBqsCNomy84YHs
7Z7EZ5Wpqqy2lm/YNSkUSjLp4t8E40VLrQVwaW7ybZdejMWL3ydrHTHxILULE55KhN61l3rHMi6T
oifzFYFFkdgNBjshTRE53rlhdu3H+TZDAmBVyTIM71IY1KPmQMG2i/66RUviMaNS2F5EETITs+Qv
kVaAiGnSz02i08adVEXJISVgxDOfSV2xe/+tY1cZ8gAiqbWjANGajJQYlZWRPBjxoasHW9PWGSa3
wfiZmeSqS0RBEFyBtAZbVWxAP9edXpaQuYhob1Wm2MZGJ0EmMao/5T6rfDvX30NtO3oizfdxmUfP
cCuxUDwgjbiAmYvW6Kfr4TGDON7VIpY0tNVDt8s8UmRNFMy9gkWFZCko7UKxszR4RvUmdzETsv82
g0srv5IV387UJ79kJTIshLM581yNiuyi8OGeN9IrpLYNwpJN6Wo2bwYifjTDEnJm94fKNGiB2U7d
uyyLHd26krQnOcGGJvKw6zpZeq27E5k+axFARv3QCI0to5SVsLNIClvPFrVhqfFdqCE8dwVLfix/
VEW4lCJ6uiwCrl9ei1l8JTYsqMhYTJaRNu9evR4alGphJwhWoIgcC79VQhU/VUUUTSQ3sL9WZI70
Wenkhn6rt8F1mJEnU4U3gaxuPT1cwc9dlBLA60pyoqZ/C4Qa/6k2PfSrEE9lXeL0aTFShpQDZREZ
L5IZy1rnVbTjQIKpNsE5ZeEDJ7YLI0MuKEuLvJXMX4jqa9FEdtahtPesnak9l2VlV82IWkN18vHK
SH6krmSrQ+QIKKkEWjY9ytkh7y/ToLP9dliHCGbi/j4WEkeo8neJ5ZgDx0LkuYjY2JSqhCJwpWLw
JRi6JPNjeogDQgq6Ko4SooKJ87WEpTlVXzyUNmlmXXuDeDADVMMohpX01k+eNLGyiT8jo16c4OkS
eQKRrkKkEi7zjKeFN4h0aiyu4rqvjUUh7E2URLml2Sy4giE9o70e4tdK9GlkaDoij7txfO6V+LLN
VrnIWqbwdW51GflaJi5QJ9U+gBoixbMytH3X+lU3rz2WXx2fXiw/52JrW2iuB/nRa688D0sVopus
fmmqV8D4h06KnZJgeB603ZrPI6KDyrusKwuAQ7UJSrTXsnvRpibC7GEfmOOV5dIGLS3irPBwe+Pa
Uwl1CMIbD9EcwEo+n+zA1arKaIv4D1oTizouj5o8bs0vFmJibkt5W1tPPliDCuYiWABmrNiWcW1r
qrUd1BrzysdgsuAIHzoWwsK8xVm7E9x20ZXaRTzgPYZ1WwQSK6pe3glWeyDg4UHFcuO5WJQSzntx
Ia0UL7kKUBOlTE85V6lk2mFS6mqdunMTqM5RtMdNs8BYjeXSenYFiIPT8XQQd8JoIM8d10phXRsG
W9dhuKis+jKCFKB2+JqnQDE8HMvW99fqEB5AdWKJKqPHKpvywSVn6EDpCyEtDA0LYYK/x1V/hEmw
94MBHD5b3JpKhCmtOd+uTc79XpfchiVnQ5931MKLG63QSa4S7kZgmct0EFdaJz/57EiTHmdgvo+x
kvpy9cMayxvax0sdh/gQJ/d4eeywgXKjWzs/rlex111bLAcZQmIlKLdDnx/ywbXrgfeTp9T1P3uT
fr1HWoIMMatYqe6FFKrLWnmUKRIE/bhqopvGipcJSwQeo13VxhQnWtv1Y1xFzHfklHi+/xh4ClCw
wcIcV74MWBAbPyV7xdgLMvwXbd2L1Xtd/CxwPMQiFqVS2CRkDgYSzoskWZqCBHivwwVR7mrMaSJI
gErN378c0U4d16fO4Nez8nQcm4hqog4vhqberH4peSprqVljGHOmSGK6wlvlemL+aoSOLeI9hvs9
TnLCGxbiqgZ0irSLpT1dWxe//yUnAJEcDCV0PrQvZdpus8JBPEZUjGMidsgRfzOejVWwg261EN+D
+5xMgHgtbc+MOJWg59f+ZUR9Rv4JrJCq6hTqUzmDw7Z/027STW+rq3oNBuD+zGhT1floNIQpqkaJ
71idIvJ6moUkxfRMa4QUKZ097XZca2uMuMClzvKUz403K8BLoZx5VsN4kwRoXMZLDHQcgdoP4qjo
eMsTE8D5/TUet4F4hIpJhRExEFXL2SNE8pQY3nR6TqSBWBkMCZiAQQMtdCXEqXeumUex4PiO/jmc
NHt+WUP0gVExnOjhu2iGRaN8QCX/o6DzbyNYT7RmpuL+RNyDOzhVdfkZX1qkgq8NVcZXTj54Sjsh
WpcOOj9bJLzgP8joPvXYVN1kc6GhViDR9/to0FV0NNoKZpFVcDulZ4R4Bu3Ixsy7zqgnLt3/4qF9
HXAqiXy5vCHIG7EXGFCTIlugmEngje2y5Tb1q6px/5uPDsyaSOCmNNVapuv/MpycBaPYixpe+B1r
8GJqAnMOoJy5pVp6Q8P096/kyaenmuCd6NHgodZmJe8WSn6suIxXOcWj7BTr8il9QrP8pq+Y+s++
LNN8Of/Kvw43U9dYpjDkJOzCUtkC2iBinaRtW1uHm3B3rs556vX/OtTsvWy0Ks/7AIN8kKG3I8bV
DW8z+eF/d//mkyQyJTdBbMbrsRhs3keyILwdHpi14vg77dzbMf3m49tHY4KGCEXCOfRazAT0wArX
NIWXt/fSInuliIZHDiJy8cBBny2erT+7wFBW6focDvnUHdUR0FC6BodMf+T7u5kJKsCptsQKJd27
PQdzKl3euVnrk5w4v0bEtHzb4Ciko1kyyXGaqMJENEJR11/gXt+L1wPMUvXpLDT01BVZCmziCSFu
mvNY9MAdlNQkvWEZk8D1LPIAjX32K7LDD33RXIjL+jVYnesun5CDgmbQVBShmsmNnE+YuuxHkluS
kxY8ugc09clbewGc585f5vvggr17jzNuyYH7Igbz3ZCytBCWZ5GSxzubb79ivjo0ZVgREl4kn+tf
+DJgIvn8FINrc6VugjtYnc5f/lYYkiDhqbaNWvmzN/Jlbisx6hRWw344vphutbJ3t5E97uj/Xv0H
yLDjWvX30WYLfCeFoua3jOa+Tls3AxQuVTub/MpJJW0P8BLPSwdOzKfTqCaKU0WysOLNZp2KeNEx
bRuw9IvOwQnE+tTup/mA0LCbf4T4/KVe8/+12IXPSetf/oGjNsl9SejCz7effxv+dp/9ePOyb72S
acL7s1dCsD2h6SyUZC/wF/7ZKZH/PqFo6ZAgiafrYbLG/LNTIv1d0SeTAMpD2m8Sr8w/GyXi30U6
YtQR/tVk/n//820PVM3+/GuX71gdQ0MGBrPIQZYN2NEnLvW8AmziLVvcefrU4yMvIIWTBypq2V8G
q3OblKN3/ft4848Z8bWl+BXjmZzhS8tchdKDn1kbyf31+2/4mDM9jSTLKllOEtaNeYsc55XkBcQ5
QWtYJPt021+Ib/HP4eC/QAZZQjEDjrFQ37XXbpnfUmm5ah1WQqfa4Ig8p4TmGX9fDWe/ZbaZIIEu
UduB31Kn900RL63gZ+T29u+v+FhHwijI1ons4H1ioZitenjPglweDSLZXpV3fSdzFIpX5lZzhvdm
KT32a07fzu/HPOoSm7MxZ1cWyT78nIExG+qEyFdkW3aUVfZovY8Xxqd4hose7LCw/Slkuz+kPQkN
537ENMq3lRhJhcgnpuiAcsg/mB1++zYP+zIOQQdE/S8tbC8UGc96ZMq7qIwP/lDdoOd4a/LBXJQm
eiV5VC4DRf7w6jq6iKSmwf5Lx8DSxzX+Jir8UDXiUScEzJSf26F6LH2kjk1wB/PFaWTMVY1hILiw
2td2TOHrRgKi77SnOjIYuMSwvsoWBJo6rR5iD+afVPEv82IoUjRAwyVxzA8ZRYKFnPVLUdARSUbD
QajMgyILG9GSVtagvaiVTpHM3Dac0wu//hEwj9ucKHIqtiGsIBGQhmuZ4aKFIrlQa/OhargUOlt7
S07WKdFRhVLpSznB4RUX6l7XwYvJCDjtsFVvYX8d1Kx58uDYtqOPXLMyr8Im+1DF8ION/T7XrZc6
Em58t/xZ6CWifUqSC/RY74ZerCpJXDWNte1V5cMU3XdBjTeD6j35YbU29GalJNjMdYEg47hfFGZ3
VRTZpF5oaRbI4aE3glUyVHsp4tWQwkOU1c9dCqnD09a+X1y2xWR4Nh/ZiENJENKFLqQ3skXXSQif
yniqvRd4SPUYQ6AEXVIzB2vpS6DW8mBvNcNazUUZm3xMATnNfEoumG/NMJMo5yKlChoC9aphbQ5A
iWFJe6uI0qoQqViQw9dUG7aSXEgLOI24d5XLgh6jknVgYoQa/3m1Mw2En22vXyVp+Sssk61r9D9l
gwmmhI8WRZcIeOBCWfFTZOlY9eJbCVyTl8o3nUsaK4svOB45waRuxK9KHJXUFfPrUCcYnDo7PJRu
6WrJE5Fcq9BMtmqt3loaDG1lH+sJlAWq3zKGMZJslKXYlYbTFAOpMoAsaja6RdRvk0p0yM4jfVml
mafGq9zP1l5e3cKUgkgdVzsCQyAdiLJNvMAvxWieo5Zei6ipzUJPqMUaBcwaRYjesKKX2MOrH9DL
7iV3WIWC9JNMqUdJChw5rbc+MVOOVkG/yqLk5xCr7TJXAm0Z6MqtFNZPlRbTHldH3ISteA90jOOU
AvarTHzz3Cn/6OA2zQVM/JYOhFUUJ33W13Np6aUFravctSdDzXTK97YTy79E7HnOqPR5ipnPO8QG
sEFEIoNJa5r3v+wTxaIwot6k2ywfCId8xvBActqNdzltp5Qf7Z6E1dvSwT31gN6I/LaduPI34j48
nDvwHO2RuWhdNNGcyqi/0St//yFjUbatAYLQdruHzn2vMWn9fo79TBWdXyqmBHTQGhVGDNjfR+Be
KyOoFiqsBAOU2/Ia8lnqGKtxwwRzFW3Nd2unPCICw7u0OTP2tAH+3dizDbI4JqnpDoxNZNOkQZos
Hz1pr4vJQzTsz53H5SPJK48TdR9lLkuSRWmO3fbSnIpH6bn2pHA3+6W5li4wyE563uaA0psESivC
FBZse0fVLuCAnCt2HBWPpl9AFZfyooZmcH7yisE4GYYR8xJfAIezp3bcS74Zd+0jRpRVs6cd8Nfv
8dcRjzZmktVXgc6I6M3cNUS4NcCwKYsDAuZVehDOVYlPPFOqOByckQJNu9z58UNvcln1GG86PP9R
Hms3QBe37TpdnzM2ntrmfh1Nm1UY6Ws3qeBGUG3X8HKcdJU9CMRBJRfUUNfd09nxTmxzEYBLGCnZ
klFAnX0trpUMpeFl09UFl9Ap3V20oU7wkKwNOyEn3W5v9M35qLHj2jvTwNdxZ19KI5m9oQeMy5di
i06+iq/0bT0VeWxqxTtje85vd+rOMiLu/WlW4Ipnm06pjvsR5uU0IrwsDCAbd9vaLE9r66PG4Kdc
//UX9duAsx2nRzJm3vwxoMQ6uVYoY7Fjo+O26i/l85WX6QJmkw8HNAI6OSWJ0tEc3wyQnvy44gKZ
3ckzjTbT++OvNCd/6m/8N4VlvlqUl6kTnT0tySfmdZoMMFVR2hlUfWbvEXVXo/Y6vkT5RqjX4rDw
mts+Wwjv2ru7K+/UF8u2DnlhR7Wje+uQraeBr5ypacTIDfrlXFnvxLykE6rBXUB2jOtx9rRJKNDD
tm3AIt+YrlNfkA1tJ+vAVkamQpxW2H3+i8f9dcTZ4xYsQx7rAKQBMiT/GsIT43kXmNWn8f6DL+jU
l/t1vNm81ECR6QcQuRDDFzLavmfVobRty9e01uMPcSU9Is7dwnc6NyGeeNQoIDVQqlRNKZrOHnVh
lakld4C325W7JpWA00HFYpNvou2wLG+D5xCM9s8zd/fEwdQghMhijjJk48hMaSRpW3eu4toA1mwg
Sk7IRvtFJdaaFwpRL1tO7eWc5fk4UVviTM5VTvMj//mcU75smyo6SuwkDNf2Hj2UQcFnAUrbExay
jmwEdEQHXhmvnMc/LcLnXqlT14yJihYCVQH+z+wJI9+uY1OGM6dAdq/3qohQR7j9/Y09OYZBgjSg
ZbSs8+ZIUFpRajWM4TU/rHSrF/eucMaxcup9kb4MMf31LzfRjIwRHqTAEOJVWX10IGh/fw3nBpht
bjWzH81R5xp8LVx5VbVu5Lffj3DiWzNIzcGgaTDFcre+X4LaGoFb5x5yV1KwBIv4mBbEktA4Q2T9
NxdjyWiBaSXSlJttkBWyoCAmM1RdeQfB8l59sbn7/dUc9wOoM6F3xoZFtZyBZl+wLog9Z1yeSLhF
NGSPG3dZL4w1GKzzW+ITE/G3sWYLvRwHfhNOY/UrdSctpy2p+dNg3UVdsQof/ptV99t4s/uHxcSz
GG7a/rPML1lxfiHMIEyjXHvL5On3d/LEe/FtsNmrPfRpADSJi6uAPor9rSc/x5RbEv3x9+Oc2rx8
G2j2iuuYdUswWK4NJxkCEUbOjbQJDtAbddXxN+W6eDo3z5/4qr4NOV37l8/W7QURuAVDyhyug4aE
Cu/X76/q1AjTO0izCIs8m4fZCIJZZn3jC7YguNcW2Osg8da/H+LUA/o6xGxRDonMiweJIRoYNlqj
ozB3UXflTjOcmUhPXwznBE0yASxMRqyvt6vO8rbsAeoC40JuKAV2Kp3JRzt12jMnOM0/h5i9BBac
0aASQ2ahTN7qnrX3SgJI0hggnXsjlMXHKGs/mtTd+wORrugC1b59KclGL2vrsUwDO6vyQ6yh5Ozk
bZ4lG5xoZ+73seeaqQUsi85STZ1BE2fPtI6ouJhdxvS17D68iblid4gTsewnB82ZhEtOvf88l8Kd
qLbF1VTKPldnPTnBYfaQKKpjOkVx9P1h5GqbS8SNCHwuBr1cuuKHku2JvhI358788vQKzbbdJpHJ
FBtYpYn2mT34JDYqNc24Yj2uDkYBhLbu8Un51hsT7yXC0PtQ7ldi56+rKBeWepzsw6jJKaPpjt4M
FRhd/1ntcUpAS/ZIUZGp7umrUqwcv8rB9RtNvCrEUQRrrT64RnA1KO4mNoYb0dN3v/9cjntt0+P7
cjGzV6zUhiSrigJx7IX1PiErzAvtpltqdrQ8X744VarBEIN+Z/K+qEebDzUtDBC93Dp5Dff9Q1pO
+BztNnySbqRPeg7x68vcdm+TH2euc3oN5w+NfjslQvQ1Fi/r9xdkFKVWKkyMHu2zuW4vXExbe5zQ
K+m2WGrrYisv24MS2JM9/n838jz8LbO8WG96Ru6FeHJRUDwftrqfX8IHXweddDMmDVJOYjZK0t0W
caKRLxA6CCvfZVF89xGCR3m69WWk6md+2olqEpqjf90Ua74tsJTGwIrBTSGhj2AkCCLKGlfv+U3B
tOgf3X4NbhNlI6qSR5scJh6l9hrB/qOlCwH2RodehN5o2e3POaZPfqFUyGQOg+Rc03X6/rCrhLTO
KGS0XiiQ+KoIm1KdKKFRvXYtSIJAMF4CM9+YerqJkuzgFuraD91dZyRbfv9FXYjN2hq6x1QwPwQ/
XUPVTi/c1Lvtje4GvcMW6DA14rF+pPr4BgD/lyglvW1Fgn3mEZ2abDjX0qJVET9T8vt+KaXge3Ji
tBiU3qyL6eZZz7KT7IDkmS81p2kO1uUloskf5/PoaSLNnxrsMJ2DCE+MPxwJxWgCJIreUgnLqxi1
bp65T0WE5DzoZW2RumUX2kapeWvXA39JTFtO2oPZvTVK8662ZYXiGUmE0oCdppchEq0h4GqycmpM
rdjvx0AiKieSsFNlOrxZQULRoCjtS1ekr0ZmYC5qE1oWnt9i4Q+GXZ5NCRvR+CAVeeIMbgkyOzMJ
GYqwZLmDVNyZOr1L/jZ8tG6/adoKlqsXWo5qYVHwTb13sMm+96SR2BlJAWtaIdFGDoWRxliFdFYm
cAT/wbq2ivimFUOMbaUInrgjQcNvMC+ZhRpvgdXWTutrr6Xu4ltIjcmtBGYRNjV5aJTaWS5XQQiO
sHe1bUyHrQWWTbQP5mgJnT/A4LpUrxTPf9FlD2DYSLe5jur8qhQ6VPAVDSM7go6DN6IgI6RF2Q+/
8TEfZGSyyP2xGTijm4mw4yQ8RMYoi9tCylX8+WZsPCpuvCotuBJWFl7jw3mJzXYAGskPqoLsLWyb
K0ifF8GI+axvlfhakPzJeCAqnboM0hgwc53W+spqKC/XpJlEEtrrPvNCW8dqAl/BqnduOuibhLa9
7Sp1c10JgUkBvHQxqSREX+F1Mmy8ezR5PJWsjqbhqUctEV9tVGwq8LhtG/xKQgyNUQVAciB5JgvN
vUp25TaJ+otMVX+is3/39P4WHMewFsbipzb5mXq0zIvA1PFiFY2/HAaanoTZ4fT2U4hWZHfUAWUD
C3otJmpFKbaVQv8Bq+ITzUnHbJRLrYjvLLnwVoYgCluvz++MVnyO+vRSD9NLbQKMJyq047yQ+wXg
xdKGaG4tNY5RC0vtriuvfS4S/dJTvKUquHd+3P6ILZ+fpVa8sfT7MuxfSRZe4reDmCvlJEm7obrC
objv5O5R9o1r0wze6AKC+6nD+6COicPpaMDxGl1qcoPjW+L7yPuQmkMp34WW+pQkxBSZ/bWsVlhG
S4+kn+aNLai7KLuRsj+9Ncqg0NDhaCeueK/nwdYo+QjaUJ3IqMajn+lXocbZaAi9pVfrT3nW0pLN
OtuMcszLBlhbc4BqPgGnkKJbktOrfe14BgesNlXS6zT9yRl2uCE/rp6CAV7LkBF9AQvTqHGZMRZK
x1ISfJOEs2HB7K58YlVUjc8rHG7TDH+TL3cHsXcvu9q67dUpIMeoN61WrpjPsdSn2lU1qC9R7NEp
DsGFasq9NbR06ZX2EkPURo3Bsxtl+TMTMwjSLiEwfPLqCNFIdXf8Sy4lEnxi332LePtwmVG/CcSL
yJMcPU3XlDNhDEshgULBdaZjp9Kjbdm366qUDv4YfghqdAh0YkeSpCPfKhHeZKuSiY1LHs0QIXBY
0WWG7D+xm7u7coBVr6ceAVsAw0Orsnayi9lWSNR3SKq00gX1IvJTGpVR2RH6VkoLwxovYyptBzEt
LEcJ0o3bDRf9YD1JvXybKO5d642IMdyrLledMG7uI0luiJXKCbVoy13UF2urG99Kv/lZav0N+X8v
IRkDy7Kr73Jo10pAcqEQdCtENOC/GxfKb8dsPJb6YzKW8cKso7XoxasmKQm3gl9emdadFnSXiRte
llaOi0re6KN/Ibfw8EN2c4dMMC9BGRHRpV9EgOOFlBqVYj4lneFj3wlI5EuHcSkJ/SVfHXy5sRlW
et7SuZWZ/iGsY6SVI8UWwpL5lAANHCzxhyzVEOLb5kmosUV5mayvisBcBXK7TC0w1b70YRQYMtu6
eCs9XI6VXGMFcYVwa8ZDvHOhydM+1hXHKADIhnnxpmGW2pS1eOMG4lVikH5nVbhQiHTwitg22lHe
VrqCIy2DWGspVWG3TYd4oSR7U2RxWUhy6B0ioVXw8WU/WIwWYyE/uYZxUeb6OtFGeVGV5iaqSDUy
+urF7waHyAcnboxVXA8/sRddwZG8Ug1iQAxlvC5KnTwJjIc0p2NOSHAvhnAllbjIvBqNwQiMugmC
cTdKxnWbeOzGKpkvORyuVUIxsyp4bUToK1LW35blQPEzMF/62Np6WsFH5xuPnVnvIjcDPJc14MPE
+KbLUEZqBXBw+Pc4CDPw71P4kGVhz1SlN4+3e19YfipTztBwiDVKuwAs0h3KwWsPsUI8Qjp20t2A
ZXBZGWQjDLDtYTDHq6pjJlbciLyW0LgrFGrSmgt2rh6DJ7lKXeji2bgxSclZJ3K5wWFky2r6KzC7
n3np7QQpfYzjaEcG1bbxmotIrVaNlV6Z1ciNMWAGZl2BBsFrqmxjDGgPsIeldm2SmSPWr3qbKHvT
Z65VRGIH/MCTF0JJMkjgD/mh6EMy00Q8cVaK2kTSqwe1Lq8huQ9PmelaeNyoo1gqX77st57z+y3b
tLn8ttWl1yTCWeLr5QnTi/i+YxvJhfTEBB0ZXf41Ae5I1rTdeSDfUflhGgYIBs11qsWwSL8PY2Bj
KUfKiTa3fZGPkgMQ5tzmc9pcHl3KlzFmFaFBbaQgnMaoHGk1Kc3dbXAhrEnt2Z/ToR33B2fXM6sj
BATZ9NQX0GQt6YNeYsC1WdbtDKqSR7MuuDsnEDuuGcxGnJWKck/qmSA/H1SwMfb+ktMJJ0EYcbtz
J5LTV4cWQwYAKVKjmJ1IvBaabMI2m6uTiB6lF9l5O+/TmYPT8wn+Ato+9R8cpW+aym8ayqMD3nSJ
QLjQ0QKsFZV5WaQbY6YaHd1dTglbCG2OwFsNk1mDXX+UCP+Tqssp9kCozsGkj84Os6FnVZLAkBOR
jblFn9lY5Nfx0l0Wu3HBAWDBZ7cK9+lu2GjnWrDnRp19FVk1Bl6EE89WQeGNW8Vc/IE3pP63FNbd
trpriwXQvzMn6ZPfPG0C3TANjeLG7JRWt1hca52LnWxt0Y4sQmeiSJ+tJZz86L+MM5tbFDNSmhQ2
FPWT7JFm75JQmnyBKnaJUfkmWFrbf8ij/+0rdCxW/XyOf17a7BWCDDy0OUQV2zyYD6RDlguNo8Iq
XaHQukaz9yytc9oJDfnly2qZbAM2o4vxgHl/K1yfnZGOjsOzXzN7q8iKbgpf4dfUy/Ki3sar6FAh
XRiUBTEqYIiWkiNugCTBnKJfec52cFREmkYHFY4qGqPDEXgokEMeci2QjUOt0e4SaZWbxab1xbfO
CyCQmDe/X0pOPu4/x5trQ9K0GMbEIIsnTO99MptH8/H3A0yfw9EE/2WA2Xsr50JQFQoDeOSsDwVc
jusuO1NiPBqDIgJdp4l9DrjsiHcz1FKkhUlPfyZ6TfRruSPQ7+73lzGJzo+v48uaO7uOMBAyvWP3
CM/f2AgabnIc8ogNC3hYRpB9JEXnDFZiV1MmlhcSbDMKb6MZ7LtSCDhbQ7LpxfGa8/W5JfTkL/ty
h2dfrNFkpAH49CCm7hSpdeFLfx84VMsXJFK01G66bbYKzqqfT9+RL+POPltFHuVWGHhVtQWJp3ty
K1fNOlz6FN30RXTvb2CsndcoHHcDvn8h2uz7JM8VCEzI5YLTR+q8SH9O3UZ92Szbx5rLjhwdlfVK
XZKN9VLli+IuuqrExblW1ufC9rsXe7YOxINM3Ubjxa4cc607FcrvYmdceJfuurzWtjS3QnuwJwcN
qJTkQbuseQN2WrkQ1uaqvJF/xotpLmmugrNmyOPq5Oc9ojKCuAxnxZwdVpP8Qt2fe1Ti4INkXwKi
4w9QOYLL9qKFgrRRNjhZ38liXdePgbIwPqRHQiraN+mjgrec2+cY7Eff6OwnzbZCkRREkjK9pb35
A1C3QtZ2oG5+/5H+m3djoknyX7rrs2cypJXfJYRSf+4ms3GRXeoI80l9zy5923PMpXonNoj6iHDH
Ck549XCR34ibc4voqUkVlQfeIhm9Mq7N7xvnkfUjHUsf2Q6ylYLQn9T8y4IZbufXIWZfQezKbl9L
XKl5ALThbciHsuFg8RV0RMh8SkfOroynHuHXMWd3VzXqIhwaPvhpr05mkbYJV+6SmuOz+0wO2Sa6
Cw/nNgcnt9DoiycBGmC0I9FVEoUwQgrcDZOXkpP/YtzI22GVgu0/O9apvezXsWbvaGwprlrqjCXu
gk3BCxOsh9W03J9FnR81K6bHh+1V01DYEqAxu5V5R5pMNkkyw61/PelNOWbuKC8uouV/4HY7+T5+
GW1aQb603c1YZHU0PwWg8MiCcTH5sQX7vUZVdjlxXfPDWc3EqY2MRG8EWKepy0cyJygIYd33yJat
O3MtOqqjbGCAOdPaQJDF4/g4Aeuz/TnD5OehdD4tfx139mGE4wQPncYddsmlB0TM6Ved4+0hwKyU
S8IsvXW1HFbKo+9g8FjH6110HTvCeW3oqZuO+JU5wMAqfXR6DsdqCEOBImXluOscYtJjugKf3ywm
QX7/Gi1DiG5nJsBjFxTvFWo25AJIcI7xDOS7FXCyufpJOl3dduuQOWFck1i4FZfuPlpay7NfzekL
/XPM2f5Dr8qqDuRJoE64xmRzlpbWKuQwhs3ZXA9L/P7Oubno1GlIJe8bTROVkKPDbi+USUiFZtoE
eJs/M3XOTeQnD9UTLAHai0IZZD6T53lumd0k/J/wE8qq3Sr74KCycAs4x0tbWJ5bJo9VOTxBmAmT
0UBmOzv3saVN3jIXZgj0mO/aFrVrAPfTcKDQ9I5HIcr5R5XiL9lTD8F7CS7wo/6f6R97z3JqqZ5f
f5op//yz/3smVt6bf29i3VbxW/W3+6Z853+Gv9lv/5+0M9uKHMmy6Bepl+bhVXLJJxwHHIIIXrQC
IkLzPOvre4vMVQkOC++sfqkXssJckslkdu85+0QvRfPeyMr//28jqwHZ02Qd463CfPrOymrI/8Pi
umgdyQ/62+X6t5VVlv4He7Eqw9TmSAdPln/wby8rf+JrxtKoIkKVFx/Av4F+noulIdYvCm0QOMwd
YMvn9QGfg4igRK3hCgocv/k+AFjWd63jo+ZNg2Y9NVDu6vu52gxQjfPofqzxoA4vM6GBOrQ7Rbnv
Gopvc7Dx4XH6Vrlq5t9V/00JL75Vy/7nzRr94beerRgCcARTIk3eFXdEABpesFsSY+JraxcgCgHe
5Lx5rDd//cvvilSXBlz+/uYDyO3SirRiwMa1XgZ0gm7svZ4YGvIaMj65l2S259bQvy4REwsPgw/O
h3M8+gSpz5rBcFtiM23xT/s9vK9J/7IKNkzNSnKG7XAkHPPaf6FstuKG/1fX/M8vOD/ZQ6DCoWX1
xHpnkTvDzGyp+A/6/djcq/6mbfVVX121hJpK9W8jiteZWPxXP4HZTdYRFckPJIGxKZI6QM/lavUO
zgfhdoYDfLWxmxHSLBl4QdE+zjXgBNW6S/TDNJWaLQzNhRLE2Vbk9VnQU8Dxj3Yfec7ZZkusdaI8
9JlXIxXhOLMZATxNn5ao3cxOSDq/MNsujXe23RIFunETXmS39WZPdCnE0pN5igi3Wgw+AgmfK2yr
h2B16ZmfbdD/ulDVAmtAIfYjdWeqUUmEqWa4avVryp4H7U+tnr6+uLMP74chzq5NiGTULIFuuFbz
3SrEdZZDsYWSN0BcjJvfakwFpE+9rwd9xbOcLxh8FeF7YWX/iNuZpVRMZlzHbt13m5QeZFNh8lOm
9ilVl/4/cMWmfqrmzh1zk+RicZunxyZ9VOpqLUeqU5M22WiR1/igaYt7f7gfR/WbMGNVBp1PUHw3
G6gXus5pWo5TWpO9qFO9FUzdGVT1oW9fZsn3ZplCaIX7TvVMjtKiVLtpnG3F6ZEu9zCMO2mo4JWb
5r7u6RZFknI3TPWNOBMsLc/9cRaEJ9HABS6UP4UwvB1Uc4MYgZh10+6HZNMlwWkIwj+RRrJkq5oX
6uWfrklsYiTyFjiXflCcR0NLymclG25lztdDlbiJ+ZRPGr+4dUOinYfZJ/dSxd8dHstocmEkb/oh
O+I13sa1Shx0cG9E7W2C3KWS7xKZlgLRnV8/69c+xfmzlpm9r2BtBZvN+7Wa+meAaJ61upJLpyLk
OoDu28jNRofTqtIo7pIbKxBn2y+uS7iRrfxHmvEGKS9Zn9uZ9KRCPRRnDazhqeAqpHbaNe3sjTKU
+Wbcp1H30APL6yvfC1RkCr399RV89voTuoJLEl2tJutny01oqYnQSJ2BE/okDb+k9qCb/CC88+Cc
vx7qfH/6+jq+HevsdUxBhDZax1j9i7iriWDDnOlMcFIPvSuvREy/wfOFIZd/8vz5IBRbSqGcYMHj
nD2fIUI3JDOLaG4r3rBW1yPcFtDMv5eaSqK9Vh/Kw6VNg7ZsCj6OS/dDZ0dF63NZmd58wyVpHNsQ
ZxZI5Nrr4mOF8FcmlzuYo003UWhki0sYXQ8SICkfpPgOf+tVreo7s3nyRwirYky6K3g8FXpxM10N
s+LOor/IaB+UkEQF2MLQWaOJCIbQWs8D6eYE1TZkLXYGgQNy5urigzKLexnqON2tzqHcJNh5RB7M
IBaeHsoHsyxtBEd/ZqDJEStJWIDo7aTUxuq6fGr2JMFWEJi751aULh3+zg5iy2TAAI37W1xQ8iSo
vb9Dve4LczfoxDQmlkdrfA7KXW6VhNtGxjGkPd5W8r6L9pq0LYNorwbPYqN+C1izvp4iylkd5e8f
AugeryL4+fMyHOlUvRTXku92JenCym2ZK3+kpLvl+0y0ZJywIaLRD0NhPZr+rmoPZnev18Vj1bSP
khzs+1G5S9rxTurlmz6YVqp6Ard6l0zW01xa3MygBNGe/2iyPLWnFuf9FKjwDmTDS8CXX7ic1/t2
NvO4r/9cztlL1nR6OA4jlyMfjNNiDw7cStgg/XQgF7vSn2XTmq6bwJ4v9Ro/vZHsnDBsERzwQVKM
1qQLlW72XZ3oz0TR1+S+O1GE5VDUTrF0H5fhrWV0e0HrLxQYP5tLtOVhBYr0dTFSvJ9LsM8LKL+q
4Gb6fSw+TZdU4Z9sVZZ8jf/8+2f3VBDTwIhhVLshwWnZfT0f9eTC9+5ceP46DdGeoy2FgAmL7WzF
MIMi5FikEV4+a6tZMV1F/R3oiAR10hOVybFGhDMxnWrxUcmeJev316/BJ98BXkXqMQa5N5/YV6NS
LSSEjEjujVWYiXYWQrkF/hr9bPsL7/5nt/PtWMvi+XZxVJNAy+rBd5NCWtdl6faq72XpJebDeX3p
9ZbKyELxY2Bb+3CsGUpI3gEZ2y68XDt6hKz/vdHIYhig7NagcYvfYlc5dQcR+EqURi+e+n3ZvQD4
u/BSfn7B//kh56ebwkqkshW4ua2kEzPzSwzJ+67WXz/B82LMX5dLC2UBanBC189mkK4J0qR1zJxW
Hb1cep4rHBMKylyibOJ0N3W6p4u+PUbsNppj6183rXTpNLE8uvPVZ6nk/f0bjGWNePNoy8rAvJcV
louMzplV3Y3SX6ayEN1fGjJ64tAbzF00DrxGCOsG7+tb8OlaLhs6c5gp/NH0nBepBNGF4Uc/Je/M
yKqDRMoi7Jz7PrhJF1GkgXis655iZdyWUvpUitJ3K0c+Lg/dsOoMgiOkyVHl0EFfey/X1dYyidlO
oEhoerkJtOmhKpqTlLX3ZRx/U7sRFL56HSp9Y8txeOF+fvZWKssGBfW+CeHirI9rNkVgzD3X4w93
VcvZoSE/0f9mkHoxlJcEQJ/slYj7/Gews9eySHzUOh3JKGxSi9FNyqc6vM2FCy8/Rc9P5ghfCM7Z
gHk5Ii1/fzNHkkqt5aiReEiR+BAL5WHqCQDvSV8SCu3BipXbYZ5brx6bR848lt3Monmk31LYcxDu
cwWDf10hRo3gDdrxYK4kP1+bM/RPWT+BYnMH66nIkwdE7tfp0KwSWJ2xPJmumjTm2uiChPY+KScm
Dq0q/xWkWxSo+wbekZsH+qmbb4LB3PqmD61pWIV95OpTctXl7e9GGk9mS+/WGIAQJZ44LlzpYVVo
0bcxL5GfFNIOkb8rxs+Fv206qEf+rdyaGz0fFwFzhyjZnzVQ2u11FM9XWZS4TaVnqz4dSlfNiMlN
EAcXBr8aEDcC41UgWKt6YcQqxgzP/Srvn0ZFXsW+nNl6Fq9iA6pLk6+Rb61iNfLkufIin5tgzLtU
Hraz1thhPFNOq/d11jliOCCiJodA7k6TMrtCESz87MEOyAgTmvoQCTJAeFTRzwMo2qChiEwMzlSq
tjn/jGEwjRWBpQldSSTWg1jbJmaANr0tI2QTzUTQlXojV0Nj5/m1DMxc7xuFPJVaWFeqcQMm/yQE
EcEv/pIlEDhFl90YEUuDhRor7b8NRX4blfUj9r3OKazj2JmP7RzSmhwoyqRGfh3J3beJAGOvFTrR
CYbpu7aA4YNE/gWf8akwSZ+p5yWqgnSatNOuVRF976RD9pZE4FkEse1r35DsTtK/91LmZXLzhHDZ
3zSG7w5VfxSH+L4qUk9v0tQOxZkEhFpbVfg7VnI6lk5h+LI9FE3ujJ126BrJKdP4mPkq+PRmi87a
C8jlUcfpe2uMt7NC30qtVsaY0V81DwgVr/zOusYis86jYFMmuafWLRHQ0aHXlSv6BQQM5tY+VqCs
WCM70e62LupvoS79kIb0JhIGDwk/sSGGTCbENGZOrnS7OQl/mEYae1UbXNidfLbBevvKmu9fWT1u
e1ENGgu9MKWEtnEEeidfr92S+NlXciHBchAFDweq+P0gnbxkyU+15UZ5YwvaYRavRb0/4Rc7oVu5
BfPpyD4mB+2x6mtvROpeM68VFSCXnnpDNqw17rKEoTCM05U5RxBYpUMpW94Sf5NF31ON7JKkejSG
Yd9rOblIrR8jd84fy0z0wGUYjtgPa78pNB5Uezt1SmUHhvmi48SR4S0Y+qMiVceITjYWEeJ0lppS
2DsD1ngbuspVP0pEo2iaIxKfl6ciWSjzo4IyWAJ7LBHOVPbk4IbkKSskapTBvrbSra6/iNP3aSg8
jZxcjn3CyTAAAGqhi9kJX0W5av0aPVmerwRCZaaOFqAUIBjQ4LUrqdNH0nUSak5VEkqZozNLejL9
KluchGM5htfkzCOPDq7mUloLjbpBWOzVhU5FPSuulVH9HWJBoTYM92sTqb8F/8WUqGRo5P2MhEvg
Ryh5W/I23aoyhwfj0snhkzLdsmegzgMIbIGWvH/wfl42bD4V9p4+x6WWTIsqscPhV1CyvM3rwXqc
+x9fz7ZP5xpaZIWmNr2Qc7VwSLG3EY3Qd3PjJTIex/QUUo/5eoxzd+frhgwgjA5aHBrw0jN596Er
lIBeRcm2LxJjXhlB+xFoWPLbyZZA6ymE/OgiUG5C50fLJzBiuk8mbKaYRjL9TyvtjPw5KkUeQPzv
JGh//zBLYm+MWJpb//6HYR1pBCvr2aWBAUqap0Z4RlN94fJf83PP94IorhboOLuxD2653qxaqW9E
Ni+G5gSUXnFS3TUBumlE+arcKHZYVS+w+27SjD/k9ICqCkkBx26logcubZS0WdXxT3IsqGhIh7wt
PSt4MfOKWA8SH1qJBT2CfK9tIi3H4WS5eZ+ltjJ0rhAA5wbwF1XlbTPhf0MpL4n+VTe01HwDu4rS
B80q/8xw8aLu2PGf9tExw9tnWjtfH3Y52ShFo6wiNXfV8hTxhlOqtcX6VijLXW1EbkuM0zhQl8mk
rZKpm6K9bzQaoVFxcSZ9Nl2XPhn9eU2EY302k2QlayFYdhYtIeTS+2zTFc78iNUejITiTFsFQT+K
zwtP8LP30jCIQUUVsfzv2agdxnK9DCbLHdTSlq18ExXCwyzez0rjTLp6N876VhGEC0X7c63a6+zk
yMZSQMwuStqz70DexRGGIj42PRlFGPs79htp8tSrGz/GWdY8xuWGvHgi7RJmgbqgOqtZaOw2Go71
lqw5Qp5qImhGOAR6YVL0qP4QasPHI9wukZ6dHrtCbdhadyflk9fnHSregUcbPnUcfAeDEnukOF8v
Bp89QZMdL0ENbHxx4b5/5QRlqpRmHH03HeODOjQbg5ciNboLB4ZPh1EJmuatI9DjXFcfxopVYgHh
3oV3KqbuYbiWlOuvL+VcS/nXA8Ltv1wJ1pBzkNjQlUpU6Y3v+t2DIGQPY6BfAzu14WXYGgloUnWt
9rFblMWThk/Jn3R2XzWloIS3Od/QFrlw1Z9NVPrZ//lBZ9uT2q9L1Secyg2uF7l5vR8QQqn7S4KV
Tw5ICmUgCAfETxsflHJ1a/pm3YyWK9aSG0J1qJTaNVBKluOloT65IhIwllP0ggj+QBUM8jGl5UyJ
RKhzp8kfgr5jvuf9j3zMH3LN32nkx8ikrF145T/Z6C3JGwZDk4JM8+X9NNWKjPTDXDVdGavXXF81
3ePXk+fzC/tngOXvbw9/MH/aOGOARQujbJL1sJDT192lU+YnL8LbCzHPChFZOY5TFgaUXFZofEir
h3dKX8uh8rKoyRZVTHtXbEFxOOW32ZU3DfbOX60j2lp8EY124a6eA8MaM4vmajRMN8Mf1ml3bOf+
f8/NlN/fVn8cS0RBIstLfJfn37X00rfgs5f+3Q09W5X1uBJQqwqm23u4HTh4x15/lCu7WKur3s18
uyNv7yHDtHu61Cm+OPZyf99Mmra2slEtQgtD44bKzOQuki0OPZuB4w+WzRd9oaogj5Pvvp6tl2bR
8vc3A6tSWypjmDOLsDyP6rqxwAsIf74e5Byytqyn727tsu68GYURTCC+PDxZ5+wyZStJyd3R6tby
VDup3OIOVDdq2O9SXEuVfxJFPNKmYBeQf4WhcJUaKrY/u7hKr5LiUlnotUd2to979/PO6jVtpmTS
kHP3CRTdqVZ6Z8w5QghSYa2ov7WmP1li/DDH9t7vius6LLZGGW/SMNr640/kHBulZG/GZrdrqWaQ
Iza21t4UxbWf5puUUxrywM1MZm7QaNsIcM/EymoRU6anRymZtnOarbuUqD0JUo5a/JpUnAxBWnIG
xeisKIFjFqinTbM8hLWy8VuCtNp+l8XpWuOsHqUG3vx6ldZ3efdtEI56sx7J6LvwDJcX7ONNWrAQ
ZM7zjT+bKZNgaiOcKDa7h3Zr7ZPb0EugbuFwp6x1USP0+s99GE4l6IMwAg3K+NnbGJVK2mEa9l2p
oM1flqRE5qdZk1aNKW7q4CaaMSCxQXWVnJOj1NLPRS+gqdk+mpObjDqU1vvHiOy0SedYTSUjzNpb
Uehsvy2+Z3N8C+DwqEd3SSBvEjnfSnW6Id/uaA7pXhofK8t0RDO5UcfkJZ4N/LNdLFJnOmldcFMb
wHMgYlgWufFyivOohxthrAyiPf+b2w6ZEMqxTuH3vGsSqsNEyZIv//BqXgADHtokl76CVJJjePh6
uE/XcX3Zl7ITB+90tsqSXEd4b0jP0o/K28r8PfQXzUGfKQrYVy/CODqAy/f/bDFQJ3NuBoU+EEnW
DdvaKTPuZ1m6UkqTNjL4sxwkd6Q9CQGSy3QfdbNbdrBQhOoWbTMHZum6GfVDOqkPHPb3gaJ5sWxu
81Y5Svm4CyzQEaRR6yhNwEQfIz066bN8kJTkWLUwKpKHPNFW7SBsUyr2E6Z0WAe2poh7entO3vf3
YD6vhPS+iebTELXXSmqtkLdCa9de5j5/6q2bKVFvcXk7QQs6LbcyIkrLlUkqcNhTrKojVXGy8t4i
CtHQASXkSfuLgGfaltUqssAa95nY2Dr0mEnBR57rCWe5hqKdtCHCdS2k023fknlRp9/DVicCcPJ8
Ff5FViKZNjTp2YedAOAPtzaekk49JdOLiLOk08ZDrTcbuSxWk8Zuv3S6qdo1hT84eVlcS3Lrim1P
uiP+ABllcHjqyheB8F2m/loT66t5IhcTLcHQays1i2+lYOvLu5GrH6zalcRknYvkdSfZ7WwJ13Oo
nfDNEb9ZnbKmXVrM6WqMb9IBAogAzaGtDwn5jOPsECXtGKFFwjJ/Mgngrf2j2E63Pj7YNjPsVgAW
3/v4/wsLE1eesNSpfriBr6JwOC7ArVZgXqE7QPuhSnkVRVcxZm+hzW7SpjhZxUTA6w9lUrdxZv2p
W5n1mIS4TDuFpmZD4F9V4nTTFNJDG0/EdM+EPM4PptyxM1I9Gku3phE8IxLc56a5TvLQa31SAqqS
XwMj4og7HkOpRBev6IxdI8CKaSXz1A5ZvCsKgDRlKz5rcY4sGOjw9CxmwXcpGktb6fOrMN4OfnDI
kl+p/HvqBpIbRnsSttGSSJnqbj5rth7dCNPvKkKHV7jVXDm6XzpUiZKB2UGmbBzuy17YFVW8ATQC
jGyK7SavTnMHTF8LUf/E67iZ3FTmCclKuRQVV7MUr4bGvB6jAGGWfzNo5k+zvC+h6AdSsjNi2QlI
8tXA2QXTr1qovAp1fN2HT0K5ZmLvM+WRRIurpEocP/lZYZUS1DVKDVuIUFtoe78U3UJuV1mBdSH+
CWriKspazc0r7bsRtj8A5VwTSewKOkXDEAd0RSiVqtuS3m2F8lTk3GL1ZUjqXZqUe0rtj30l/Ka4
+SCEg8Mn46qsv5WQEQRZh4+R31QEgOdNTpTE/KARkpAHwT29AlfX2peEJUNI4huJ2wkqlOI4wCRN
P4AQwO6lV66ZautGaeyZunebeMKg7BqzdCRyMcZiPCr5vZgi9wKh8RAOoldIjV3GMC98r6Ra2PkJ
Eaak1Wr3+Kwrzg8NLkorXE+jfhq1+VQH0900YfbLCxjUFVERgSHvR1/dJnq0Qi3iZdzHKvk+NNIT
ISwHbeqdUaMels838xLBquD9BJGjxNYNusJtaySP1Ry76DBcWYv3w+TfinJwxdGX51cSrJqEK2bg
Vde2P4K4uoPQsNZD/I5SpdtpnHyvhHQNRGMX+72bxGCvWN1Js+cwQHFQCfMbLapvs0rbCS1FSSBC
x9ZUH0bhZWiSPWysbKUE1a6apMe0Dh71Or6OheBW6pS1mQ2rPtZuAAUflbF3wjp0M8k6JfXzBB3C
EId7PRV+95FyE6uqKyVPBVXoVKfNFek+3S2NXp9xaIP4W6EN60AprrVwvqGa6dV678WKZPeCvk+s
4pdODnodNhvLeBjTDulqj5SlFYyt0C3RJ0/YPV/MFPlJQt+KjUGp7IkEXQUK/JNh3s5LZ6Vi4zhV
wMeCbqO3/kYfWH078TBr4S/8W1u0dHBeGjst0CsOuV0DaRsL3Q7HaU+BshZGSvGy3Sdo3apopVq1
p0ypG4DmkOKnsaRRZJktksFsm5j3cmDyhnJoGGvK1thAURuUMm9WXZ5EKd+o1ve48veyuQj71Fsh
iL9HzUtu1LdtLkOAkrZa89xn1SnMha0SRg7kJJutzkqIQUIVwY8+5csT5/rKyMUV3BIXaYobiOzJ
0pgKesjLSG9gVCA7/ZJokFPPsGdKGlWmchsorw3VD19JrqQxeVgaXrVfeE37kwbELvQf9BRSO8n0
kzh5YW9yMoc/jbzLx9Fa6qc8ZvlosfBYeIgMfxXIymO3BG2X06pJQIBF5ZYFfRUN1SHKH5Lye0PE
Rign9gzpqp0bN614LQ59AApoUlaSWDKV5l2umKeC3Bze1DlTNpGleH6m3MXEw1/azy71qPMNJl4v
KGeqspSuz45cgmx2VivTDA7ywqkC0lM0IgE1+oS6AvRm3FRzcVSr6bozDnD6/h0x+fVE9Hb0s930
QGZvNvmMHgNy605Nd6kc91ltXnk7wtmZi7dgkIuMEXoACH1l7AMRLBep7W6C9yBV2CxIAvQgcIw6
M1hX7JLNfRk86WSCZx2qhkw+1YP+TRWES7va113ru5v/mkVgmIs2btEynBVJ8gZssREFgYfWyW5L
wTXbJwHumMQSJMb9QY2UtUUeXNh3V1TZqHQr6BOKtD36WTpvkpbE9KZdtwJFDgtcVkoj2gpbt2r9
bRGMXuLrdmX9EoPrKJjv8IORYDPtYlU4IFv0ND6UJbv5inwkUfxZ9k9D+LMz/zRtBnAVhNU8UM5P
viVJ6cokLxtSwOnK3AekV4/MWNUInlCiXNh7v3qJvrgp1llFhz2jOqp0VFgQipe4i+81cUhdnz3s
qhUKYZP2Ch0tpbmPBs1p2RCVxvjg91xtljuF5G+0FCmhXx5Q19vSJHJk3omov6W432uN6ch6ysfM
RGyNw2J+CmHudCK8tPbYWoR9mvyj5dVcaXaUDXbGCWf+oSfXbTU7mJcPEenqwXyKk+V+aLbBm90T
NKMSRmKCZu+1iAy15qdVyUsiyZKl/keBtCaMxJQbIawGPOhAmIbd0pcM28ArlWGVU19p628DW455
6DYqR7hKhmD3S05DW2i3Ru8EI6vO2Lt8O9y5KdbFYKx65HaV6MkGWQ9qVG3jmdjXplxZY7Km7H4U
LYKzhoHcwoBUGEH15AZCVVihiVfgCY7ISXs7TA1i6EdSTtmISKL7L09S72f4OWnTKkB4Cmor0Ov9
bUpHGLb/zcmQphuxfYjwscOdvUNtnhF5Sxedk2Fl4jlefHf6aSjwM7ZY4S7VqJYV6d3spIbzZrhz
4VPXi7NOwJjlJimbeUHY1HzdZKnzvr5vn69bSE9Bh5IJKZ/XNXOzkq2ho5RY/QnvOdIA6VwPh8DN
KGm2bnyd/Riu/OO0+teApb/W5Dcjn3UwKknotQItusveyVvAYsUlDeSy5n64hygQNWs5YqMJfn/0
zaSa3CQdCaQvPaU1YVdWvRPKeqtH86Xb+IkGCbX+P0OdnbLNrp5YJizT1Y7+egnUjA7SKrvWkKQn
wBkdyQkcOugVLudLE/PTmfJm6LPSjZaKvVFP3EdhE4BDtNmWkEzur3xvOmZXxh95Va8vWbgvjXn2
Ne+1ILRCg8uV6oYyTGIr1aOaTBcu7RXl9dUDXH7Gm0JmPig1BEweYMD+9tVJbTz2W4DQBnAD0jl2
GZkRebYq7vNxVX+TbbbZF2tj5yb8vyfqP8/27NNuUPEr/RjR3LRb9M/jZiEsabvFrn6pTfP560hP
luAIjEx03M6uONP1MvN5mBQttCPqMk/aWxyIT1NHgTpxyBTgoK25Cz/ad83C/Xo5+PSNoRSlQJFY
0s3OhjeEfGw7zq3uXOTXM20UVfCs/scoZRce7WeVr7fbpbNJK1aTKqVsEOhgnEztHrbsvx2AqumS
32XImFCMD+JVEvOmpBPYj2kacU9K6Wjh76/v1YdLYAQMRQaFO1xFH9rKY6sQ+IfiDBJf62jVldr9
+noA6YMAHvESVUi0p+goP/q8m1QpU2XyAy/qrLUsDisTT0M/lgd9Bv+iaWtDja5a4SWlXv/10B+6
aoCEKATDNUNuAknkrERfaMWkD1oUevGWKEG+dMr6/8TbWh7zuxf8bJyz9uAwAYq1OlS8yhF8sR1+
r9ZLL212hD/5DtT9hcv65JG9u6yzb7iRap1s9QxnBoPTydeJ9fz1fXutk39xQa9evjcrFrB+cyxb
RlDX+k51+lN+bDcLrKxdVz8uZyR9+Oy8v3/nKgC5CBDoJQxnTQRUiaHiasXgkfL4iFlmZWX1pe/c
hQd2Xk02jC7RhzQJPYJt3SA8kpDqWLXlJYvoofgx+4o7ZldZoLmi31JgnbxUjVdf3+RlEfpwj5Fa
iQobMUzlZ5NTrDtUjwEXjcvU1swcYehj2GsXFpDP3j5C+GhcGyqnVks8W/bBelLUMxmm7bWrXCW/
tWycomj2TRC5on4K6wqzYMtpYQgu3OaPls/lub4Z++wSO3noxkTh/VMn6yWuKm8eRhK+KnhwtX+l
yoeuu+kzqEYlIj8JKXAoq55o5qtE7cqV0eCunjTxhXJWuArqLl0rRXBQSnHPKdtR1BOGkU1iZZ5W
bwQxWJQtGDYR4lzfqXbZxWvym+y0NO475KiqP64tedwOHMsdOdNy4K3C/SQQUgVvturyn5hZ7GL+
ZQqtnRi7DF/xkEJITWhezToJBKMhrlIp/kWIR7QZMytxRJFiatrWHj5o+nUUmtPHryfJxyYotxB3
NUZP7iP9xvNb2NdyMKghCGq9fwgTcV1ZrVdGRKsb9AMoOubtt16bCcXtiYbI7sQq36bdUdIGDnqa
o03CuuWMZsTPan0pJPCzGawRD7gQcFAHnwuhepApZThKfJwomc89KVhqsrWq8sIU/ohFWO6BDBST
Shk5S+dZkgFK4cTsx4DVKIFHsgBKIMLc67/TlXBd0WZfXJLaWuIEI27yO/Bc5I3t/ovDzPvf8fqq
vVkVq1ANo6bmUym1aK5S24+91P/z9QP/9J7CoRA1hdyLD2F9VlhEsSRHXCsayBkHcpyWK7+98NEH
J/rJ6qO9GedsWei0aehSnY0FrlyaLvIBS/+3rg6fCMN2kzq/MoSCt+KOV+AqMATTGcf4rqGpUvWt
p6jocWMo+dWpmYuNoONZnYKX0GwP3XRnJL8HpIniVDhmpx/80fcIe+o9QZRPERyDLI9+5PWMCSAi
e8FX0r2OMreesjsjC+12AIariaseiL2uRLtUKu1ZgEpjcpJraYS112WWuTmmYqvR150QeyHc5aZo
nJx8htnyr6c+89jrOGJDwREYo6uTwhTwH1XCuDEaI3dKIqwTAlUiUzqktYL+GaWtY7YigTTSXLi4
LhKIG2a1Bil/ShsA1qnBsqADpK5SCttB+asZIwwL8apHxbKyFCNd1QEF0dkzo4mFin+0KAKnGQuL
+kkY3htCey9J7W3W0ZeeLfzQJB44llF+S+MQRfRt2errsCp/8oNye5r7liBs4zkxDWGVzWRJFMbR
atProupvRmHC2CrV+AkLpN36RhQJRyc2HKfRpg9+IyV3s1D+rRmBkwr1tWQJOyXlLhnZKpqfSwQT
iBtXKkaHoksoFOUOcs1HKdd+xGnjBqmFGJdqiBoXrY2ywFXwDGh6ehWLgVtEuivRY6vKYhNk4m+V
fnvTIXfx6VW2P8soei4G3Rtx8AuxvgrD9LtVPy92gTmiHyX/iA1prabak1oGK0suqVpldhMrtqam
qxJhYjdWhy67y3jaDat21naoHUyyryesJcOW3pptdtXB8DW3TfqDISBvR8s0yM26rF4yS7vN+Ckt
wUYc8HZjE7gK5Xc4VzdjUZ6SXPFCVbK1UUNCRqZDPA6RPUnWmi2VbbRk3MS1O6bVc+aPmDZPKnIy
PfsujIbt978mv6OqLqz9DOmkQEcKg46umluETDdSVbjFgsUYhSO77r0cTgeptip7KgG6IRDX5wbs
aLBOQgpimph4QaLc+WiGKIGfGnRYYhU5vjG95P1M66kb7y1U7RzLPRFvraNXpDC3otP4wR9ZQgwT
C99UYX6hxPLDpBhe478ASbSaU2WlCc+yNe2MSiQIsqFvknmlLuyHQt7IZuwhZ/MoIjipBJ1U2wFU
TqJ440NemOr/Ze88miNH0jT9V8b6jjFocdgLgNBBzSSZeYExKaC1xq+fB1m1UyQYy9ieve6hrawr
LcvDHS4+8Yr8TlGE49jrV5pVOoMfrEWtcEfLtEuelDJF7DD37EIed4UurwspwpNugpUj71MM3Zs4
2xa1YCdSaYv55KbNRdmDQ4iHS+z43DSVNqKKFxq7JhnfW9gFRTBygAKCIH+bBvpBpW1VK/eFUt0b
Xf5UK+lRTvUfwNaeaiu9E8p2F5Rg9UMcNLV0mxDIxAll4GKyx5gqNSDkNKYyXecOt8lTXD9JQ0hf
FDHYzt8lZU9/FAcLYo0GOXWpFhyj5HKADQHpfz0pHNi2x27hvVBfwyJ5kBPliPzOHqlIG4USW+9i
Z+LjteRkU0ODpx3A6PcIs+f0vqKNaeovkcmnor+cwqia6lvUWUElYCLii5gQDL9VDWMFgRVq0Cz3
Mng+DX5GAlKSvbaKgjdDSfaxQrmxTNZq/yOQZIwhzJVYhO4o5DfdUK261LywCgq8TXSpgVIoypuW
smrjK+BbLWNjZSaM9ykQnZzWcqRXu77pNp0Ah13I92XUrbtuXMtRfRPE1lVSixfJcGXkcGmTUltN
FcgFfXCD2gTAxj0Elvh2APhlgzk7tuIEt6c5Ey+eymtwsIGgCHJlturmzfrwvvaVjjHIOPrrOtpz
r+NzYZ2Juef/wjLm/jjCIprClNoUkmny151ubKR7RX2CH6dnZy3cT6S8qH79M5NFQhh0QtJaXken
ggZCL5tuRbG98VRETWXatLypdUWPcgz3tJV330cQX6nuhCkfB1+kh6OQxFrYSf56iqabqGj3nfmm
hsOlmiU0kRHTELZiMT5040svIBca+T6edMYxkiBfGPlq0MBnGcqZnPUrBxV9X3FWLgHA/uefnz+u
oIAnsAY+bmF1q7Z7R9JlkwvdNlQE9Bmm1g5ok08BHfXs0kpwijXA3UA/MfZyELsGVGVfvwEj7Wjm
g5WFtuYIvQRECx852cdiAOi4aV63SgyEhp4qhCKUNc9s0JNL+zFqWuyfbJQKaRLpQHER7I1gJa74
zQf/h0G2H112D3AkHqObfpufwe1+pcH/CT3/CQsXG0oKkqxQRgaehWqrVwOvDmRy+zXvd+nmV+cK
o2fHW+yhtLF0v8siQAuKtm16Ex2U8SLsEiRxQZhkbxrJmCigj6Nz9Xo3kZ7/Py71khyOJw3eEUPi
rzHiWeOj9x6FJD9x+mSM5kU5ISdeVVsKZrmdpe9p99TIPKtpz7MvH4oMxa4YOmgf339/uJZei2Dc
yUXQcTDAgs/iMItifGeNkSlGBjmPTf9EAhODhSGcsRyXMqdYpUcfJVfkyORj7m/whdoIbnImHzqZ
0msUA1XkJPCKWYrTRGXtGVbEURqj9j7zM5fcaO/7OErnD1H/khCheCPAG7k/02xUTt2fH0ee//zD
DU34O46DOt/QGXdon/5Ws+A6V376jRe7uthdej7ENLHcxpW3NoX5chGuBeBlka+QLb+FSSVsVQlA
Q/ygK9F1K1avKhjYWgW0VyY3mlm7Q6o89KJ2OegqbLeLnvzeawDDeZOjNe2hQXJzwssiz+WbztDO
SGZ8FeOZv++HtV2ccK3X26BoyfEA+KUU5/2V+lN3lZvWVRzZlrf+lXTuvv6CKWBIExsx5OSo8n4x
vYtrNR60gceiXo0rFKYeiy2U9p2+7THf/R88gHNFXsQr20L7Z04/P3zAoYgb8nkqPQP85wkedRTf
ZB68/XNX5XxBLF/ajwMtdkptdHWRS+yUON6luEjU+jFJXnoY1qL81uiXghicuSPnK/DriDOrjqM5
s+s+T62F7kJQNe9NS0PtR1wpqvBkSq9GXq4goF1ElXXmOJyKV0zQCJIIgUn7ok0Sainv6MBi5tU1
buCOBzjw++vm1Cp+fMoXc8ojmSa7SOVDEZMXoZNcob6ozXDThI9mGz52UuFgWvX9mKdm9XHM+c8/
bBFc2mSlNJiV4V/XyHaZUXlmE34F87LjPw6x2IWCFuL7VhOGGXWzU3w6+ml2wGPlhab1E2U/A54z
UhjTDYQfsFC5S+Sfmdo+hugvacHe23e99Axcw2lIHzJvvM/LbA5tnSFNr8YyfIasZLl4310OEXKF
YuWOGNV9v07zj1zst08Bjfx5nQYBrHJc8W1yD3IypwkoaS6fqcQvVeDn9+bTKIsdoPUxqHqfpfKC
4kdfCq+Vjj2VJ9lFJT13erqfgKIOmQGSEl9SAWEXe8KCrimaywqsy+RHW6Ukhw/7B30CYFE19aqL
rj1pXI8yOkRafo027lrBp1Kp9qCx9qH08v1Cfe08Luaw2FG534mVP3/uEpSpO+3yH+RPG0CQ1kOx
OXfDnR1tsbkaqOgWCNo5Rutc/1BemO5fJua06M4czxNH5dPHWVxynRoZjT9fOeM0oJz8MJ5txJxI
JD6NsHiO2nqs/KxhMv2ek4JWe7Pt18I+2Z/VLD43l0WEOcaDnJUBI3k/iK5Ru16DyFkJP4QVxZCV
fIzX57rE8+p8PUAWJxGrX/SxFjFm3qRz85MRFeVBhJ9skbJIWbkqKNZ8vwPl+ZR8M9QShqJFYZIP
EXeauBee+sv8V7YOfymRo/22DDtGTBxMvlPfeYfKGR9Fcy3/zm6Es3270zfGf0/YWMSOIqSpCk86
skJaEKpwmxWvnnaOqngqOtS5Xim+izLctiVcJOiKCHc1KrtTWHA36iRVCiUtkOLwBVKtcUs1Ws/a
djoYqe/XWZ2342KdP429uBMrXw4yo+Q7ikCqPSO/ICXzdYw7lKupeKpSwuZB3GIF4PpB4OqSdBip
yJSlecw7DE3L94KyhKhfqaG0bo1+VSjZj9AHdVJB6RZxZxJ/UEKzgUlRebxRihsjMmgsaTq1eICj
hqcDqsgDGV1J7cFLcGUc2jbd516zQhvuWOpwpDoJtRhUc1ShvBYh7pmFaXvyaMfS5Hy/HCe+96fV
WNzdLeKXPux1Gt/BhaBeoRwYdtffD3EqXv00xuJuxYmxTJQ5rR71ej/kyU4boRtG73o8rtPAetLG
DGmrMrNr72cgI6cQ5zeimmxFIokzP+XcdOc//xA4BKrlCUrOx1c3o7wfhbvMjdaFgVlAeYxwH67X
M9bkfDv89BrQLJERtCSmXfaHIvBsYlLwvkBP8NINPqSBI22Bhx4Lww3rHR6PTn84B237qqOmwlf/
Z9hlOwirT2VQ5mHDB28z3MtverZK1ummc0QDgVtbKO3gl+Uqr9+v84k499Owi1vEzAzNqPL5NZ1m
V9nimOAjG4yAxUteoXGsNuDRzhH5TrwODAqcB+kB5as4VR5FIDws2QfW7W0z4zJXpNX30zo5gm6I
1MqBVeN383n3jIOBshHaIGujRNsXp1Q1PHMcKTSdup4+jLG4niK0fUeQxSQlulasSt1wy9iwM6HC
lFNzVCtemajzN+JzDlIoMIa3rqIjNU3DhYXkBpVJ8op1adC+ju7qTrgVNMx+ix9+8MuIrQvku44D
0sJJKeB9/J4A/U+6W0l4DWvThdFGxfyt9sIr3xSvi7FA8DSajWEds9DXqtIfE7ozDoz2N37dq5c8
gYiDJxhemZF1ZaTCYco7R6387ZTF8Amy9ZTVW19/lip5xdDglIeLNDUD1yjC9KpH4cmdwjRxsyDg
r18pvbUyJ2+toRWkZsp9GSEWbwJmVV47P4ESlrAIgh3mxQ4HTGc0gkMfoO0jF+hxCnYlg4wIf4vF
cSwhbIjVpdY8ipVqx9VzpBk2TZhb1Y925EROV3UrEDGXmocRUWLCq8BBEIlP5NqGraLDB4oU7FmV
6KkTzBsEzXYeLsyJFcvgdbVo5Xna4xDnELnUVTz6uoslouNz94c1smdp8zzmE6VMJf4lVUe5l2y5
ky+HOshXiaU/tWGkrOnOyz+HaXgXlUJfBTKuwJBgsPoSzB2Ihwel9q+0sDlklnDba7LscIViFv1i
oCRcGJ1toSDbmHdy19NWYtCqvTYq6drAaLxG0i6GcGNE/dYahl2poZ+EZznSQMFh1t8YzTJdBSiB
iam4xVGUen757KXpbzhGx0FXdnIi3wzmNTIFv7QRlyZT3qhGd29CNxkprLeSudU8SsUjGOUu29Dr
2nqafgmFyc2reiXEybEs7qLa+5XEEJK63745uKKPlCmmpamIr0/+4NcIMWG25mgGrONi7rCNVzXy
Y3F9tOIrK4jWGR9hbOuVEXabdghXvTwdEsruUxZc0IV2KxXPcHIEE6V1f8iOQy/ejCacEKU86PkP
JU2dKUi26tTgW+4j+xDQks0PxRjussJyTVIMbfKdPgl3eK2tg8m79PrHlBNWTLe+6B0m8SJQJyeU
rlsDI8boaoTyoqOx1jd41iIGMKDZmw9FAfJ7FurtnAb9khqNMG0yD41/tJpdFTOLLL+olNDNdciA
kahfNCrNM+1ZyR8jyduIcXUzlOG6iXAkNLxDPZZ2DVQCsM9BzsurXoxru8tFyVZ0zJez4AkHP80p
9GELKMWtYb00MGS67B49lFWBr6EOnF8TtOuqhR8XIrznmTPpX7sWMOZWqwlDaNRSpOIFNAYdIwy/
dQ2sJeQ9I7g0hN+0Z+hnl3SptMdCEO2s30c0cgux/jVaEAQN8RI8myPTGob8M/TpWpW8o+E/1L7g
jtl1o6m7yn9p4Fdqde3EU0jwpMEsFh/n/pTYlHaFL4Dn203Q73N1W7TPftTbCQ9kiBW7jmWuiN4W
9bXHIKfn3XF25Lpeg+Z0y34jB/cIUZbDrRiGu6GnbUGcgfnnUaxpswWNLVva79g3NqLY7SNc0mSz
2IGGQDkODcIW7WZhLwQaZvU+VxVrpDcjnvCKq0SA+YPC7q2tmuq/YqVAjvCybAdHosWvxcp6gpv+
/cNyqpYNDfqfl2URhuGKrkMp5O3yLuJnPKE24SbAsYLqbLRKNuccas+9Y/Off4iCcKiQB3PijUH9
RTMf4947E2SfDLMMlLtBfQOuX4IasyhX8dtV/TVEthrgfp3+8uIzsdzJSfDQz1qUkAT+9EE+TmKK
5DrKgWzOwm2JdD9I3Zmvciol47/7zxCLfLPrBCHrC4ZIds2u2EluexGs9Xt/FUi4vyIp1a5RkHSp
Y0PkSdf+XYvPVvt4rlxwbqaLJBRggChXKj/DENHXarO9khfu9xvwZNRhASMHpU98uhRuKielDcKQ
/deP0aaZmm3RG05UjI6p//oz0v93AfqXrLI//s8uQHfP2X88hC9viI1iAjQ7Am2q5+z5Ncye609m
QPN/5m8zIB3vnln8nk+CvcnsOvqv/+jf6uZ//Uvgj2bDKJwqkK2QJRwA/vUff5sBScp/ogTN35gt
wXR6L8SQf5sBSfJ/gtHj7824c+j0wM7/eC/5b/n1X0lyvfj/n/xu5mD0Qy5NGRu8H04nqPABfiPR
+HyR0GpJukioIjfT8UaWxMcmpxA66cQLJJKCv4UCVYzqvumTXS7km96yNh/W8O+f9OknLNL5v37C
PCOAoxTUl7jctDH8yKrbyDUvumO8uo/RH3Rf1CvhYnR/aE61sVx5I/08M+o8sS8TV3UD7CgWQmQc
nyceqQiYtJRrXIRoV/IKrbl9uglRDUGo+bd/lhhxcpJYTWJMCKUP0fXPwyG70ja1OUJ4J4YJ/eiq
qSC6COJa/cNHK/+96/uvNf0w3KJm2Hp6Aeec4cbisoTUZuZoSWL1/f0iLh6JL6PMk/5wgU+9rmX+
PApqVrhkSI5FC02Ozt2ei6vtyzCLSzzGSKZO4Nq5OZwrkayzwSbB1EKEEKrV9zM6PRSNKwD9EKGM
xXHQo7oYs2SCnR/ma6kODsSdGB7Le1F8/X6keX992X8M8Ke9CyVisXZq6RlZOm+Iv3zpOiquwfZ/
5NLNAf8wzmLxokHg8RFZvFRMr+KgWFkpujjkYEZerHslv2/QaPdCcevTV1JS3c3NG9riq0k/S/s9
eddgysMDBZb3S1vQS7veKHwRw78LZY1azkWzNS4kp7Kzm2Rzlup18oAbqozXPO3rL526KjLTCG1p
IJj5dbGbnTNROjii4R1jqrjqd4i8ntk8y1rNXxv1w5BzGPDhPGhV1CFpMqta4AFoaau/+E/KjXVR
4pQ7zIZlh3M0jWXg+WXQxc0iJjIa6SDG2UjK2oQzCvcpORgb6A3t/4VD2sl9+2GOi5ul6RLTijuG
i3azhpy5i3fCRt5qu++Px7LB8mVai/MRJ7D9hZFxxL2xBiwfYBI5oLcp/YivzjnGnJvT4owESO9o
5rxVxL2/lf7WxUvX5/Aup4cxdBRZKZp/YZZDBGw6U/zzpYAg7uPNtIeIcNYyVpm32ZerBRTPXEMj
dFjqMqVDjiSNwThBp/wS1DejoYUJud4oxNtE1veWEh+GAhenMN8Uyc+uiQ5ALX8ZdbFtBNLMtMPw
Ylw1Vry2KKqUg7Ef9RctBm9SYnNllgc/MK5lCS6EUW/qWHAnmh6poDoWWVgv6uio3ReWeOa1kU5e
zsjWz2bV6JEs84WU2kvrUbpxw4d2hRISqNE7aRusKbKhQgqIHRcAOkjZRfz7+8345zJerijrCG8N
WM4cqnw+2JKABE/gsaKjfNNakp2LAHrHCNMKTIG4R5Mg+I0KOdoYb5FRIp6kOV4SbwIPrkgiDr8F
mPAaBlh1W230/GiCuk6okIGpdgovdgT1JaRgkWPHVMTyLh9+e62JVE1xlKP8WutiLu3ipSnhxvuN
IyO9K4NR6UyMLOQHQTHv2753oyRYGXpJ4Um8ML1Zz07b+kMwK6fbgQKk3sRoSO9uDCO4qNHIUTH5
q2jCTdqjD/qFislOHzlnOa416E/5mnk02nErxSqfk5JjaPuidW+ijKfEHSte2JUp3Jl+eB8ARp4C
CmiR5IbdZFu96Hz/AZbtpj+3wYcPsKyCg7IWOjZF5E6F4ljitejvuylZG7CMev2nMbRXMrLjqqye
G/jUK/KHXGTBCiFEXRSM03rqpECFlkWTB/OqZA0CV75GbQqcTvPmu2c9hOa7ZrHVuCFgZWCeAsBk
iZ2Rjbxr+oYBvVmZhTOmmocJ3GFk3SvwtmIIMN+v7TJHntcW8Ta8J7l7dIjt8xJ8eLUky9Mzo2dE
eSNctTpaKjZyXn2II4BtPMXb8sI7ShuEfjs4tOgMASnf5q+zKTNuQ2ee0BNX16ffsnhBMzOYaoQQ
OGhKa6seXOn4jIDu6RFmOWcLUWW4KZ9nKyZeJoeJToQnP4wxUprludLJqReZSfwzxBwHfVjQxJek
TJqHUDfeRnXiVXrhrWtX26vb5EI591Ce2KGfRlt8vkKRBC2YRxM3nSsSc5Rv/o/Spd1o11fCz7MP
84lb+NN4i09kjknSBnifk65hLWFXojscQFrshwfrl4xJauwKu/gxbc5s0xMJ1KdhF2HOQJMzKnuG
ndCoNwLuuipcex41VT3bpMmZ0tSSDfbXoUCdHk8y8jWO4+IbotqYw2XHP3J1ob10a2lXHmZ7btr6
NzhHoFBnpz8KbN/p2Lj5K/ZpF/Lt9wfzD+vuy1Uw3wTIUcN7W5Z0At2qG4wumTLplRAcqvLnaGKT
nsb3tLDcKIqvSFj2Gig+cQPzBeTieyKN20SrXD24S+m7lH2762rxtgk6KueRHdLE7srWaUFABGSi
kS/ZgoegTYFJR4bmAjVbWA/EzN1tg3RK5DcbsYmdIkRKwPfc72c4f7OvE8SnD68MwqFl5h8LU5VQ
4GWR1ZsOj8i2P/TldGaQ08dxdgP8e5TFceykJkH91Ixc/abaaQd/NWtUjuvicr7CzsFN5JP79MNo
i40TdlUhjhlz0suHrn/Q6F/0rWzLVQPfAylk3UQia8sab6ooxQbL2hcgy0WYJEMwuOAA4Tk+Qxje
RpG18dETi/Rf0AdEdG/6InKGwHNl9UlMpDPn61TAjbD2P8u0ONdd449JjkOhW1EQSX17DlCti3qH
3Nh5nYglwvmv8/VhtMVxlmUvnwSNj9Li49va4W32OtzF2+6YzobLuxkNRIdDTByI/Ose2crNuaD/
VLaGIZGFKIGuiaq4BDjLWupJuceEvV/9KsQyxw1Bu9due5z2qMYBr+YjOP/2jkfUC2g30RfQ7uW1
4nd6YCVtHbuTATSGzoqPTakYnhMDObHnlZkxO8Nv8RP/4uphFIKeq0OQkKU1OzQa/RX9GFvZSyt6
RefBEV8PMrAIrudZCEOi0bHY9CrXlCT5xMdtclfRdlISOPXamR36NTL6PMhig8rIsluCTgzYB+0t
ACd7SGipx79kor640jYmN8i/+7UYEVvuuQNCMLaMFRoVkLYvMWKAkbCg4A5soswFivz7YSgIf7kI
oc6rs4o+YtSYEC6SXdFX5GGsZaqwqrHRO3Ofdc1dkcZbI1V2I8TBqCsdDQ57p8E+Jsny5xZlk1yU
7X2ioCNMsuWBJW9x7lGa6Waimzkrw04aOlUQFYeEmi79akF31aHclsjzlbQI8upxKt/16H7K4ahf
5nXvoDTu5kDqfcNYW2XtaJ6Md8Ormj60KmSQMFllAP5rVXTVonfk/E7FDKxC3j0zCYgh11coeLW0
B+kvb8bMdDrlrRdx6fGKjd8XKIYD90veC7TYLRQ6QUMccNegW5rQoT2UsM88v8FoHEHBREMXWXI1
q9uaculGsr4RrV8o0Nh13Lq9eVuayBRpz9PwI6vBBnjgY+ri3cqne9xu0J1GQ1H6XanoS/olVhXZ
hRV7r17arMciX40YDbadtlEDxLCtaduwu+1CKH63oLuSkFvJu4aotAkCrIwEBGRqaTfWqTtN+oPZ
BXSM0S+ahNWZrTCflM9PIjtBox4vwp6laLXYCb7cD14nEAAXT/0Ks1zGt00X0Van4r0SD+duwVOH
CkwNlxFmuQpSBZ/jHIqQTTU25NRzYqWVKLRKv8dQW4cSot84j/jDeC5g/fpCcvPhTKeryh+97kUy
3Uy+4PUql0WYWxsgMVdiGq9C4RYXUTf0EMNWWe0mcAu/dBVYo3V11WbFZlQgf2QvTZ65SaGdWfd5
zOWyz2ccN3RNJ9Fc/Ka89FLL8ln2vj0WqDVE02Pc4NEY2qYvkkq/D+WP77/0iZrCvAz/e0garYuV
lxFCp3oTuYoiuYaFtnSp7aABbGUe33p6QeIxlxHco5uet6Fj+bkTVduuucmj8VBpqoNPFJSDdC8p
nVsAgCn9RzPm2Szpgouqa8WibVQgDMLWFfzXSaJl33uu2BqPRXILVsWtkYCmh3xIPOQbpp1qYO1i
XTWFjA3PRAmockv/WR2Du9rUNqFRr2oDNQj0KWIsqkMvPeSVvKbOtDdac40OOSq/zaOqgpQAAOml
1U0gJvcCHGSvvaMg5iih4QzZuCnAk5C5o9BrOkqWbgIRsnGI9KuB/Cpiob22ljzVgRa1yTVU1Ovx
zIV76rr9uPSLHNBIp7KpVJYepJYdsNx+diZ/OD0CISeg47mFPj+YH1JAOfNDuczYT7gsOTDmg+jc
27RUvyKCmvfPP0MsCrHthFrGaDCJxjXBF+B9RPZXRet4j64mYRM+wNFBtpNf5yHGX1NAhlbgz6K7
MvdJFqdlCOWh7ufkKDeAGId3DeYynvamSs/fn5Ez4ywB1VkMYaDXSYCK8VIbcWEE5tC25Zrmyfb7
kf7yAFreAHMrUIUiRVt1OacmxRgFhezYLbmGBgjUqSxsoINxA6K3UDdPodAcVV9emSW+WPVbjjZ4
YFB0RHCy95587Ql5Y1uGyiLG5qFWn1IB5clpdNJEckQqe5NKdTlvIMemG2hEWJEdJP0ljgo3xZsw
QLtbzbT1zJ5IE/KFck15d++HNy2QGw8+hV9Oq6yARTunclp+zK3SbZHP0HzRbdvfU4HnvQ43RQRD
49euPBS4eb2qQryKtfqyjfq1NPF8IZpchsA6cUOStMb2UcswHhXjpRWeBuM2Ke46adwNiG72SD37
pgRgvloFA+ITWQfYqLz0qSOKGD8oA35QP4U6cUZ6ZC0NxgGliQInOSwykHKuV9MMd9TALiXd1mhR
5006Gf1qH2Ug/q1qvXf4kYFtfSkU4cCP2mhwh4NIWnsagB45205j85DLSK2G+VYso7U6/aRGh/tq
fzkgs+qHzbauAseyjiGUdV9Ef8MDfSVqqyDHvzAonEJVXT1CaBMGrzEE14Ws7GrkOCozL+0oj8Bn
Z6s4CH8YhnqdNB789kM4PNV57/rabYOqhw+kskXMQxv1XRsJ9tgHLmILjoiFmu+rYKb8fZWaSBs3
rt9Eex+yv4zygVpvBlYpmw2NB6/dB8ZrUj/GI+LYs2qqlk5P32/hU1fOhw28PCxC2kudLKXo7GlP
Y/ZsWueOyKlQ4eMAi1uzbf1esUIGMNBkt6gROui8RteKWzvppongGqz1yjXvencW3BNc89/OneY7
+79PqLHI4yeVNpc3ML6VXdUg/tEOltsz1cE/PYRvroFlJmOKfWhJGYNUPt0QsXazQQP3DNoaNRM9
xNy02UnNrUpYJvnxJq1+DAZCr7zV+DoOsuwa5zx7T+Vy5AbQNoFfQLRYVkn6ru+HsuYnJdqbUF/p
GKlF0SZNkbCOjzQG3Kh499R9zgXZhGfWQ50X9ct6fBh8sehtqUuJZiWxGwzytpkkuzHLy0RBhLgc
bwqsXEw6RoPIGUkDHAMqV2wyVxSCVauP617CJhQ2QmepG9GfLrMQUC/PrQK4L2vbLU7CtlEGuyyr
nLSErjGE+6rX3dCQuH6sNS6J60Y1nBShjGH4XWxVQYXEQ1yD2VmiNhupK5wovJDPorhPHSb6TPQ5
LaSNkXv9/H73UhnGeVNBJMjRjddob7RndvOZEZbHNUesmAecERQ0SYpk5H+/v78Q5hhj+ek0mH1z
rxFTk2UbMJFkjIM8AgQ9x7xYMO1EL4js8jMTOdE/AB/4zzhLDr2iBWYOunguCKOoqjrq8+y0DK1a
c9J9t4WbgZn9rrmkISYCVD0WF82P9thQfPv3gSL8EibLr7GAwS2dGltkuqHQ0slQJFydw+eszrch
ommjfia8Oz3nDyMtg69IH4cA2wV33I+On294G0N8NTdcDtvqd4HPsYXWsbnNHuoX/disPJun4JfH
U3CODXXyxqKVgagmgsTal64ytlU1Fnh5DOjAA+238Q/aEScrt9rS/L3wrqYHzZG32cZ6/X57nQpA
iW3JHa2ZZwuS5fMZqbWklOKAgfUfFsHLe03JULglIhx7u3O6d3RzXNEet62IsJF9Dveg/lHBX+xv
ZA1NuNH8ACho8wn7EGOrBQGq3iMsJVnNylSaramhMeg96da1qVcbobwHjGXH/lUr1YhzAS9GQlUy
alsrws0cF3mq5QyR6IRNtg/jzIlJqIpEdgpkyqVWIEKp9wSKgKceJGlY+UJnTy1eIDV2lXJB9aA+
eF5y6PxxRrXDgEOdQRmdWvb3guhtvMJfYd5MW/qnomX3TT+g+63YUbNRRw/N8fJRlvPrARujrtAR
kCrsoTv0iKDNllLqOKH1rmxEsjCp1nZB9MsIX9SW6M7DiVVqcttA64pmFhJapVshz0PJ0c6N8mrw
9kbq7VWxXg16dFEmwo8h9y8VLXUtoXUs1XsXKTFFsbzOZWxZ/OrGq0aIuaW+laQYn5NqF4xQ1RT0
KqfQeIb5dJ2J5WtDu4QOQnOvxfLb1FvvGNkCyGbKSdkevHpwVBmkhm8UV0mivAdj8maV2aoIDNcM
w4PE2snmtZpjE5TDuCah9aL3Ss1xd1Fp40jOyL/uhtLpDN22tJQs/JANr5P/W+uRXJ8QXjKJpzlo
mLmD1jfdQjg0Gnj3Jl/5KDZEdbMiukdsqcRVNLQV5dqXrnoYA2Zd7UyLDkPaXogmCV8x7YyaN9wo
LgM5Qj7/wYfLpihU672HSS6cRA3dQPsxor/hBS8hBsW9r8GaUK5j9BpzrVll+B2p8bVVgH2Q3vS2
3/WtaTd5j1JXZAcFSh2+Ss4eOKagXwsqzWL9qPYqQkfEwh1UfnyjbwvEQKfcuslT8zUlcKxiknDp
6CNiFoaEUrGClyf53PBW6U8yzkxS6q+b5l3FEjvok19hzEdB5eIyZfuB4Oita4SvLjy5ZgOZ5q0f
iZswA1M5SQhcSdNGL6E9DUc1L5w+LN1YRMKrSfad5q2jedHwh9nq6XSZtt2xBmpPn92WB3WFLxnW
R7zUqgjHUqLI9z6l1NWafU/g3bS3o3Tw1BGazJ3IXm5GCPckNKFZuTVvu0Gxp5D1XUJK4U/o5Af3
CpYwabdFtpTM4Oc4e4ZE/soMjrFZoLEGvIhCZFxh1RMiPhLthshySm0TY9DXZZKb9c9oS9jxcBgw
JZ5dI2qUka202ci6bmdjvxKrHuPTDnVOyLbYcMVV5wjxzJt6jXijfONBNS6M9BCNohP1DFK0O8/r
9+MYYQGIkUB4I48PKo73VJvhfqxhPtkZYrH6INtKZsHeumw8w60mfetXd/ngHYKpXGGXtYapZGPn
NKHh2QOhMVjH6EWCOhdaoJjC94T0IeeOMCpAI4hITqMbGSagMVRL9FslyG+EJHeq+H2iIpKhRRlQ
jCtqwy1063ZWKPSBlJgjjpDNcyOX6L7tpfItQS+yMzJXb7nlkBMxnj36GNMLsdLqgK8M/GdsWtQe
KUJdcFIETzXvxUBMxbivqkvf1yiTcp8aD6KB2zNtF3UcqI56bkZpYSKPhb0q0iKsZj219KVXgoug
62w/rGwhvYXmQvLVcnQfxexQ9J0tSrdi/rOQj5HaHpQCp5jQ3MnNE80C1Nw6exwf4vFuCl6E9qh3
d6NerOJ+cEMEeSZe1ai7h0fryMpGNn4iGsbXh2pKnQka1IQWTKptB5WylnYlwTqmSwoThSDY6299
P1rVyQid5wqzLtcqirUu/hSCFFHX0I7VbNdUb1kKYsm8DhTTQcsO5xw2+vTiCflDJRa2BUDHyOWV
3IQHJDLdwQiuagGQ9H+xd145jqNrmt7KYO55QG9u6eUVCh83RFh6ilakuJtewKyiNzYPs3AweaJy
KjD3AzQK3V2VqQiJ+v/vey3P3HD+6nDcRjKPgFasIUTuk/R2zJjmGBYRdD/J6RAkRMVNeWub6kfb
fyV9tL3QFTMb+Q8T2B+oOxqbZSgsk4EVzucb2tRaeTqjkC0gqy+IVEovX8fBlRre8+Gnbtc/sGb/
+VrfJp8eXrwdSl6LdVe307DwTTd51JpgeCYC02+DjookoMrgn6eNP0BBXPEQWrAkUDLGt4E8z2Qx
wx7Ew1l0jnghpTBRGZ3vEin/Yc/9w9j8+yuZ33BZys2mrlpeSc/XM1esodxhIPrn3+aPn5ioA7iL
BoO5ZX77xChmkrVkpHBeRVjjKKG1f5+d891w/DlP9o+vRZGxxFBMWJz8faWN9ctlMKu0cJeoisuq
cSADPYJsvXb306f0B2hf+f2lvo1kWTJhra95KQAucqIqBIGnWlDdIue+En4Ywn9xE98HQMwLPPm0
lC4B8/85AKa63qcE3IJ4eGjBNL8L+nB4v3hQq8QohSQ//vVF+//Ol/8pL1vb/935suoWt8vDf/+v
Nv6sPrv/Ybdp/9//VaXv34wvy9/yb+OL+i8Ec8AVMhMXjSLLMvZv44v6L2Ij0JrBAiGFNRZe9d/G
F/NfBk0KVHCaC3D+61/92/hi/guxC6mNENokTpBl/v9ifIEE/7YeW/R7wroYFrJOYsu/L4vXpiuq
8VLirZZ0yMPeTq39yEXGwF08TRQsAu1OgQ4Kqjfg91hMm01U7CX90JrrnOlqpKBHNB517bZpcWdT
ELwWhS+CKViyMfNKTzJFMeg62stECOebQTaDfswgetp8RPr5PlgPtXpgCicGKRST1JtwCqeWO1lc
G9NDjjWVkkl/cWEqnHd0YF4+y4k5Cb53oL+esI0KC2ojP2bmvsjWkraGRRuu69m6aftbKTtkU2c3
+eBgM3CEkn7L6sl0NU/vDlW5gjyFexn6oJS3Q+EIdJ/luys+BKDlz/TzfA2oDs0OFgmZNJKScGPt
05fEL3pnelMkpxZdad62BynzV8mh0VydhWm03ylN5W/m/mzcea3s0gDjUg9QbaNPSu9VIYxifsxP
PTFstSzt0nigdwnfsl1Km5QxtdZ257lziX+Dba9docaCpNP5abI9mYfJGcZHlUGesHnyVWW6pj6H
7kY13kbghhp6XpPAweNAL166674xC1Be3b+KCsw29uVnZp9HY5/3yKg0pM4aqazVVw13BY79S4sx
C+GlCqM0UFproydw6swxZv6WtBu5eWkEEu/YvZrmhXQVvRm9qkSRS8OgLD5k6q7Nd7kQwIjXRL4K
Xm/uNes2pXWupixsqc3sEOOCeqVQ4XiFXJqYbD2+h/0e1FOTv1TCo0hMKsB01R+xRsIgnGKmtkth
2YrlVvT6ievKRK3rnSlWvN5qyPA7t64ImM/vU5ovLkHUUdpjxwPCsH3zRHaw057Up8qj0VMIMu9y
XcsUiUXqoT6fzPi5yI41Wc6obBi+JMs5C5sI87k5X4n0+CDvt+CBs7RbIXowolNZr2v1MU4TN6P3
meDtunpbfAbGruZbkt5K401u3c35PtZWVN4ojS2saphGt5+PYxkoqeCx9BZYFLR3K1rLdJdf5buq
2cnaU6uehoyiYy89c7W7bXoc+6N5da8bC0y9cy7lGzGe1VP5BYXCpqCLXkqJDdIHNUA2Jl583bwZ
hefrvJVJt9MofRmd2UcukXtnvjoe7YnLLZG/Ws+5PcLMrFsrUG7Fat9Yx656MPv7pF2RYl2PtyNC
X7E99dZnhb24BNUXetTN+7N1lxAbWIQF98zaTA+qfIiso0yvT56uLsl6CBXlpGqbcnwpjWftfC9n
B31611ZX9WVsqCI5SoywQvRhVKcuO9ClRqvvWXztLzfjzA4rbTTlmPQEba+MwbmKqm2W+zoKz8P9
3GhEWK8T0paT6KPlLle8kvd5CtBJOWLrl3bUvTWX12q8FfMdlEbc72MA12v1MFsnwXiILx+j+lSM
9CiezjrNkPeR01nuOO+S80HWbyBfruohHj+v7UYkFi1uH1Pp/pITPDVQd9iDjUyOTCXaFSEKj5MY
TtZDJSh22o9ODtPV4XKhwTO8xvlWb9LjMJcnAnjOwl3FD5lmTi0ETaJ71hhoyBO1HaCLbeXvBDDa
fS2wPRILJeZ2CgBxlV4NwDyjHXAjyb7YTHgRTr/dY8e/poXf3YfcOH+4Byxq4WS0dSbswrcpYqTj
s5YScsrZp9aX6HWcD3US0B/a4lyvfJWcf08slhBWgO17MJYoICt0JMLZFSK7QIji0cztyrfCHmHM
jIyMI7jInjFl2SV9Hw4iE+PqRhdniBGtQl7eVFIgZSEdpwknRnM74GfINmkSlmMoJw/myO72Cl/O
F+zc+QN/ZbHtHpLV7KtyYGRb0etuFtwHtCsgzJr/QAnbkDNEzx4ELVSHrTmHyoXsAg9AcCIWg1UG
acfFnd0EnaHABHjONlMm4aa7IzKitZ6HbF9VYZxtq8i5sOjiYOI87xmCva4+IVCbLrbGMbyu5z1/
i9OyPuo8ppsrj1DlZ5RTj256N3t06tFMTHK3QKDB5Agf85FU9SvewOtNqoLE4MXSyTBbWYVrPtGU
d5b2xG1PzYMU7yR05s9d6xFf3dzHLqYFDqoriIOXMdYRIzKBrYSsfXplz/pjFuRfYxXqV5cQy7y4
UaY1wRdmt7mmfjzY4l3vzV76zlUTLR2tN9QEdm0wjr5K3WAxvED7V/o+HB+RKqAExSOuOvrsqONr
D+pG8Cvp2YSTKK5akZXBycQtNt6U2aGGtY2w0nFt8A6UN/GPlXZ/G26X8YS9QEa7R3cLnRz/OdwO
ulLI/WSawLp6IPmtRJG8rezLFT29B8JMx/DHqKE/fhN+e8lv03vTz2OpALi62bbUbULUQ3mdhr1p
k5pF09CHFvDaiZ1SajK5hMP9sHj9WlN/n+e//8rflqJK1WOlZIcBVFcGZ3bPAEIryTdfScw/g65f
bfNFO/bv1nuzN53eFd6bDWmM1od5f34YXvNNua8+Eud8Q9/jcAOWaER2e4BW2um3IIyLCIy2JOXB
8Mr7Ep9X5DauFYh3Epp5wHq7udOCiBi/wYVp37SjS4UnKBCc+o7O9K4l8R6q305ahBUwQ/7ZGzz6
3VfVi7US7oa1cGgO6iMbnLdEUNF0u84PIO/OT9C3shxJ//RGfdvBI8wNhbZ8UET2F3dQ8xtSTR50
J10bJ6ZGfL6Vq4C6cyxvJ8dgfECf5yTkdazZjcan6MCtuyrd7AUo9CeJ6/cwSeX7x7gM3r/h8jFZ
olnT8tMJtyMZWfI9VHu/0d7izzx2Es6Gz2ibU0gnL56t67Y7ACiR1oKa8GU4u4Tf+jR7v2k/dhTp
fyMz//rJTIz40CUQRd8esEaSpOJac9TLErXox6lbX7C0OWoVnK9OY7lqEyCa6n1O/s7YlPz89UYn
2BG9VUn/q8sNC57d7Emncc67eK+NNv4fQmNSO7mx8IxbtyjTVPK5+Gj8y108uZbkgoVl0VqiHFJ3
Sf2jFGmQPP4cILMMdpju1XK1yDrB0GinwFi5yGjdXvWs0EgDufZmwY5vL7vhbtqlfhIsaTygaE60
ps8+5L6kuUoFUO0DhGuj5PX+UPKinsDQaXc63bk2SfehdqubTn1UT1en3fLv4O2/ys4Wv+Zbrt49
vJwjPlIm+4ReyOHGBT6/OCWxz7JDAdAU1kiyC1qu7Rz1cjjF23JanWnZ64lUufjcEHS2qrIfHQXH
5K5rVrrdJV5NDtTZv0Qk2ThScVehDkvMl7le6flD3z+OpLeRnHTBYEjlSdg1+y7pnXxsnTMZ7nSy
lNscd8Iy/2WTi7GQfhf+EVlPPU9NitcMkRolLfWxpXLjjaDSFT1UtvlQIjXTVxHiqygCk0djvUIK
3dxQxCswbJNiM9zkCFms/ZUL0ojWpCnFGORMp5024tUj5y8jlznx03w3iIFCRzgktEi3AuNp6RW5
bxymLT2Z3clC+iIjUzeckZ1kRe8HahhHfqVkQ66+hHFTR7sKscLZdIb8VtNJa7rvJE9hkbrur4R0
aI6k7E2SSodpa8n7bHQmIwDenbMMigDJnC+LjiWsOPefsjVXnU5EmJ0+qF/FFrUtVpB83+x5aAsR
/kRCLLxi0CRjh3nbvI8lGqq2wL4zTSRKiOLdSduNIT2Sv5U95xaq93Sya1KZXIptL3eGREJJMEih
pN53Kjcnd43msgOqEkVETpaF5fbixcoSl0LqOBvSOfUtIZTOzuVmGl3s1ZSHjNqxG1dqe1+Vd4xL
5RwY3S6ug2gOzsamtlZyFdSELag+93sU5CEiEs1lG4PkyQK/vmzk9phTRRrva74cknQck50krM/y
esxWeR5alKwqXnMhYOpxBEz2pNiLKoSjx4UL0ddVfGLGzILJ8LrUN1hRwOQ/FGV/Ne+qfCMXd4MW
FFjgBUd+rGgahSNMHP3iFtFOj3eq/Eyxnz3yNdJPcU7VeuKNVybjV9wKF8FPJFdvHWKRBtnTrTvd
WIupv3CMz9HnoPp8ho1oF/cGXnesBSPtR7RxUPzlJaw+5qvZsih7euHCjCq2KGxnlBPno8wGISG5
kulnd9vdR+YUOO5KNzZc7TM+FE52tmvOF2EtiiED4k0+bNuPCoLFRiUH96ZzRBByhlE0IXLywyxu
jWFaq62fw3dlmCUhfay9CL1FThPd4o/JdvAwiYqlh7ZjFhGdeVW0OwN9GqtK8DmyBHHDDk7jiYLz
kTYFQp3eRPIWOy5kD7ykkTw59Zc8fAqHPlN3CFn7Drx3xFwxQIn5KppXVMkP4eAksgtVPL7p3sWy
BQtvS8TchtoVaTVnH+R1fbTiV5P0MCyWynGqYBMqZM/kEPVO/yw/mht6YVh20tekC+fnDMFR0Ogs
dUzNA98xoscYx1n56FcZaufiCk9sJl1CabYn+WgBOocoBOc9uxKYRmrUCW1YWOr+0gnEuF7SThHy
2eaaH4daKC7CPL/MQpMZ29bmo+j0NAM5aNv5VLPjTCq/I9nm88Svu6796Nmw7OmdW8Xp7G7Hwzp3
K7EK2IH5wdBEUWLjGlAyz39FVCbbhF+ldKtuNTB3Op0TrXJgGU+5uubFq970h45h/bIRnOZdh7sB
+raNl/mCctUlts6jsW7Xo1W7+pkU8OcG4Bf6pPPOo9IFud/1EpSD10g2nu42XymLQs5u8XZnoay4
ecpiueklHhU0/G7fIAlcDadfbxAs1ZcUOVKNtmGwpyuldB4wAZAuvGIM3xRKfKYE1SH7L+2csOWu
DUd5P1f7y3Vykv2ZNt940xdhOnim5uX5dkg8PAQz3lExsIRtbtk9zLCq21O8E+d90jwYZZAjZj27
vE6eB72+G0mPLu1zFajIAB2hduuPWcG+FvA1wfBwcbsJU/aOR6xPTp3mJ5ism326EUpHJAyt3M3K
fY3d6/mirxuFWkL86weztWwmPqj9MjkpO/mo7aqHouUUD2hQ4UnEnVCbjrUz5NVimXgSZ6xyEyoW
9YwW1DZeoeBpJUuo8AvqQHPbl/yplDiXj9xFMFZZ7Zy5GeGkZhv9IHybaNnjUXgxB3IL7dEV6ZIb
9FXu4rmT4hABhyNpjkj4+OC3GHB7/WxrN/NeI8m+e56uTAerc7rndEQ6pfHf0HRu7ue9zDF82QEI
wR+WwmpuNxf9RqS2h6b0O8oQrHB+KFuXXgSantQsoBObTe/d2OkA5pUn9mEeBYLmn0V+8nVz3RtK
0FZhg726uFEvO42F3fR7uyEMncxR3Y3G4PocZba4Iubl3DxpYjBlt5Hgn/ncSlcoWYoc/uuaQ3pl
olB9bjcVII3usKkS54mY6+qXss1vmroNPT8DUOiCDdIPM+6IM7QIyrBWrKY9J07nRoMryV7ysew/
ZrgEx503VbyRVMQuhwuWBU5jlzj30slmf1Id6jhkzVfZFu5TPE/NJzIy89kIUy9aVZshYjvVw7wl
r9KJt+R/4UAbdZppbEqwDlz7dr7WXwWT66jw092yLySMQN68RiJ6f40prVv10ISsh/xzII+izChI
tOVnvhZw2eKt1eKdABq1dR5hZGvnB0jwip6l6jRXBAizqh7aGtrWnmUPl393E+9J20TcvO3uY3YW
gwwApwOHodyKtqoZRxzDDAcbSnLZUbaALwRXqivWNBLsGTP5UPSweZ8stzEA11Dkg2wFaX+v6kTf
uwiSJEfzZNXrlXXLPiwjF3agm2npsofM5us/W+67UTsUkdagHU98WRx1cJY0ZIbj9+6pDi3n8kiJ
qd68XLvntGV1JxnS1l7ar+lBfzOfMpLUajtVnOo1J0hxb+guAMq++lKHldo/G1XICZKAKKJu+eKt
dERyPu3zk+C9D25ymk55HJ4zbxxQsDtD+o7cYhr2hnde8TbUHiccQ3ZIGsEzJi+Eufg3ZVd3e48O
RoZUe/K4+0A6ycjMvcvgRvvu2H4mQbGKyHUm5dleai+0u+ENMHNJd1Jus7PzNRtem25o8gJQVNSj
OW2jzEEFBDney2h44UGcoVsJzANdiO67YPhkltaDCu0K+moRd4WjaX7euanC9Ov1YL6z0wODiC+C
4U5SAAEfky+ZBIbpZDnfUDvems84ar+Eq4f33AxRbvF7jW/Zi4U2mF+Uy/wk75Rj8UKs8plr+T6W
HUGn340v8jHNXtXIlr4Mj6yX03LeyJuCc1AiXdIZbwFXH1AB6DSqs8WQD9k4w7G3nG7RR3lcAxPZ
n4Tix7Z8y38R2eif/eGtzexWsKnm4o5FUEKbBUl1KPt5L0iO7BboxZHGEAQlFn19WF9lt5J2FWnL
9T4aAuGLbEdAny4OGghocmf0U8vBRHLr7XwPU3Gudm3syLDzJy2+Ufh8+B27VSWxn44uj0Xee1nn
T1xQrWtcDxwKbbFmnBRqx6r2OVGPqj+Oj+KHwHUArsSy9eszH7cwNJd1lTkySV7P+qGYePQaBip7
vql4WCJwt9s4wRfm0vHQ9C6nZWL5CBRRgwVTzjrBh8yJjJgVmZE0k23hSotEnNPMHVs3mQ+y4pCk
h74gv6cpLsCy8nDh0eN+DTX3ctPnbj24lC2WIk6cTVn6CgPbed/HO6C+5dNQTnAYV9VLFqmBSz+J
chrQuVe0sZEzzi2whgvOnoeHYsuJz31pC0+sP5yB0cXre1u4usIDdPuxmfcIaHrGg9ajRkvmM6tC
4V5ZBBjupcKZwBS3GqD/n67v+junFO5B3szYXFGqyBkfz0f83xazPyWnTC2Kk2zyQ0GaqVtLvoao
nS9Xf0y510vmRWFDR7Jw9qt4ZSLWpZgyZxWh3M1Rxl09eoRCB9FOWmUv9UtHjNo1mCb2gH6/ZN23
Tupq91bnX8RDvz+DxZw6CInIPrvVC6qs82PjjV7U4Us/la/qzXQQ68fbPD4aOdVcXKzBdWs5w75x
2B/Tu2mtrONuJxR01pDuKRxq5UaKbnOLxdfRxlcepOR1YOF+J3aFSWN4mk/o5fi7rH3xyK/1lB4x
FTer0b+6imdu6CUruBbfhsfFlbhWC6fbas5lF/H/3LSnKRhA/643WmNzvWOf8EgIrqynhOZM/Tbd
ccN7MCq2/tYpXup2jwXx/gZWKpv/GRWyOjiRzs+ko8T3rTd/WQsvDeUvOWTsaqh+uQYrx2QxkX2B
b+UHeJPCNMxYItt5hFSWVwZta09ohq6q08iuyY0AzkrqQPSUPsnIbRVnK0ouHFXvkGIpw2ktsETK
ykSMHqNKa2/NWyW2kxzFlmM5UYi2jsitZcN2eXAL2Vf5Q7WX3QMQ6fcXV/+63iQsc/nR4OLLvH8G
3EEv/4ReUby3pCCRTvRL0PobPmROmkAuDigMm2iEue0RF8jE2OyS0nutXDJtwTTU0jPQguluy9DI
EdY61Z1IznoKG4l31aZsMEYPBAwzURIJJG4iOBZ9IRz4ung9Qw3EVe0a+9Q5r8pn9I14SizJgdWx
vIw+S1shP962Xkf00RL3socfzlre3OtdBjth431V0XlaK+aU+I64nIRj0I5IN4aEsPOXBSjUbdG3
1pXH19jrcLZ8CLMn+zIqIpfPgNgeOXVx0tXwy8wD1KPYHQK02Lm8CFXAJA8CB3QxrtqfWr/l77J9
kC6Dt1fV0Mogj9W+ocdlbFld1oPBgczoNjTp3TBBRPv4eFTT6/liEzfEV7F/Pbsz8Bw/qrpSLh5F
rHwv9R9cBH+lj35DLP/j5/kGLQ+dYpYoHsHSLN5JR8K7UHkzC8gNQFi2YugzEhf1OK5mCi3DQj0U
2iGPvvT+ORl8dQpSbT8nflK7JJwCw9GkYBk8q8mH5BZuQnUbw+vxDM/aost0r+Ihk1E82njUhjeG
S9SspaeWQfRpSX4MzKeEQ76LgdT1clVsr1ht52ZdEdPSOlLHnOkAm6BYwZoprpPjEuLCuojPKR1J
xt6Vnw1gyh7IDinAtJpuG6d0rsPKSB+H+ZjK2zZdGeqGdSjn5TDoTT4SxUVA1q1zPYQF0vOXDO5z
dCPUpF1yomquuQPbGt5HV2VG9xoVuvJo8thxlySh+SbGtO+gsHWU/PYcrRmJnnmqDNUXpJsppXCU
mQ6sKx42gIRTMJu7PL/NUKFZh6hw+TE2I/YRr9olIY16IDdkj+O3FJjtPS2zWWLqG228VQADJlIZ
aCj1omwHPTkQCj/dpNWONPFK3dD7A9QDXxxlN3n+hPiY26qO7PkolzZGmdLPTXtpcPXIsGbXbbh8
OC8haFA8kjbi0gBpOg1MNpNX/5MmaNGB/e1Bw7BhKrpGxP9348Z1bmVaQXjwk221jQKcpKlb+xqD
/koJGhgz2a7AOi874Tg8qj+QiVhy/vTyZLVQK7rIu77HfNLNrFdRu5xt1zADOeAhJ+bTsiuC68TP
GsyxfWs035TueNfbydfAS4AL57Bh8MYEC5rqXT508tmKG3S4y6QrHyhTLb7YVS6mLyGS5gR7Zdti
xZM/MN/MkocqGyR98nUdbbGjVaEB7ZvvaRyd5Tceej9GiTLuqtFvp6MiOIIW9LejsRkDNNuQrbQR
K/UaLfgFvOOBfPrOh+dIj1eWVmvNulmxzcbaMR92EuSfG281tJE1Zyy2OJtd1gb5ovA4mv2Ckni7
WAgx7HvxGmRoZDEudKcBkjv7phqAhS3FKpc9gFkzYnj0yLTpJd/qKeeDbPMVzW1kEtAxgMNxbgvD
X8Zf1S6BTyYnds9vVhoMP3mC9UXX97cn57eP7hupUtAASS06Hx0ruju8Asi1W13wwGWGL/2FK0mf
yHtnOGXjpJNzdAHPz0Dwwp5WaiXfTRtOE6LS9+Jt9kYSedv63VOXbWVQNKTJqJCXeLrp6yr4AsJU
iChHk8Kscud7+Q1El5prUk2ZmETTHh+XDaBgB3tqiPXR+HjsH65h649XhEYKlsRNjDzq2xURzVEk
DGNkutIB/gIJt+RPy4mgPUUvQFLpA1rw8TUXPWNpOilAtTkXuKITkCSNzdVZ6lcaJ4WSPnCeC+DO
W87KbXIHU831ejC99hfi1ZKc1gB/nVK2ajL7UCBap3Og09tS8n8TPcAvzzRPeJxHF4QJu3BZsbxj
E9hPG8u70hHFO7uFT/A5zoPswCN7vlddYVduo1BaazdtudFejHvlr2xv/ZiukrcjzRg5gRYPwg45
vrmdHXad2K7xSsN02NXJCoBmovfqBJqxGd6SMHm0duVdzMBAQqiDbGZ/vStXnavsCWmp2XkB3c90
JpJx5V8f6yDb0cXmCyt5g5oZPaUZwpP+Mj/CJvqZV76Xx6zlqLTFUJnsnpO38IZN47GrBMYq2ueJ
bRxrR9+MIQ/FYRmIhRV0yDoL6BiQqa/umUycJrw+/hQgL32vx1toOtSnkkQCMt1Y2neCWRguqmqI
MdUxILJfcGCgKRYuB6wpnBvPYGVXDI3Mm9rpYr02ofAMWcVt2AP4rWRPMG0kAW3BeJpCOUUAoU3Q
fiCbu0735BbQRQ7RIrwDiBZH/RW5WH003jk9RhuxUsFK3EHOjoW9qBlEzQW+dvCOHDEn8FdK/O/M
zUxM8+sUO81di8XRTTgomkChALV3OfYKvhrCVgjmXVb7xhkFQhg/T1nILogKfXBVTqplKL7eMUTn
z9nbFRAJrCbxgOQAf1+tVyBAFimhfwXditsnSXQEgwFRu7FuLuvoTl5d6928wCAkhnTNuo9v1e6R
L2v+BtdQxeFF3ccWSvmd2DmWa9z98CX9NQt/P5Qkvpy6jLRb/FvwZBL1aIgLSJpsS0qLO638815T
QU5e9YIevR36kKJfq4hJWBoG/1zt2+Gm6feC4UWO+HLG8B17JTfLxDYQf0iMKA3YF5Zzl86KtFiN
Bus7bz7bMQoVHdIRyoA2v9phGJlKuJN9F52SbkN3RqWGXbyi4Lx8SktcMVzqbquuzlnAaEagGFYs
9IGoXi4rzogG77MbZ4CffvEGIZh4WK3oondlVo9b7mGwM8owkCR7nIxLyvdo2D1ySTQeCfYLb+a8
HH2DufWUVUHMV3ADasGOc0cW4cC4WLqTHGiv3SF9Vp90n2UNSsO6M7ZdWL3UuV3sfpJIyMuc+rfP
A+0qMfskw6FD59//trvM1tnUdIFkHUaerXjKLBqal4w/VluuVafaLKdMvhqfVUY7lj9YJ+1B/Dkd
94+DxtLZ+O8fZNFy/PaDUE/ciYXJg0FoIyyiV/uZj/Oey4pgsYRIqzNaF9BSnlzNq/Kt9B4/oBma
ic8LG+Z+tPpOfWCJ4T33FpTgBUSydIDyubrOMp43e3xmT0hBstfRSlzFzOk+yRKMvK2raQsX0T2b
LL+f8QvAJrECOo566jxt6x61mOziCcZ6ox77t+su8xGE6rYJ4s8OjN7H5gvaAT28QhiDMHCO8H4x
O6Tv2UnfFIFEfpHEFmuraHc6p96bh6srs5UnnvIBY9gq4AN2vb7aEYOm8gRFgdcnb7y0DjU2QcpA
oKEZmYAqfv3J66a55ZyXXNC5V4U4seEH9Yr83aGwnKe/fyLfHArF2NS1bPBoENUghuPrAOzzZVxY
aBBjQdgyYp86P73Tby+etT77RcCeEwpfHWTf20JA/nB2/Ol+Z/HTieSSqcD4HiR6GQQxbnuekGo7
u4xgdIbFgRFQAOMIq5+ct9oinfj7F+P/vNq36Unr6zJVKl6Nih0GfrAo7L2WHa3b52V9Gk9TxdNR
PEqgX1ytsSNh+Qt67xywTcMs4BgFvWHAWlv77hPQhwBLzSEYnOtf4y7YlM6FcH7loUS9tc286wYW
H3GntjpzRYHBP//z2/fHDfr3t+/bN71t4igdhGz5hcqTdTs8jCf4xfpu3OPEl48MKvKzfIs8iOdc
u1eBET2xCZLc++mt/eUE/9tbi2aFe8ASLeoD/vOrnqVRNipXHqxCca4JgVrYH5GN2NZTpPr1Ivxz
dYjuxNqpLTIam1byu4V/LFxsOBhwJXI67Eq3Vb4Xbv3Wz9jDXJQR1jvtxbSexCsNb/iz+CW5eEMW
oxqBv3YBhgHbGbkGn4DopuhN3iUmXlbhd/V99qyYFdm+fJFMqTMj2GLiLT3BBcd6QduUdUORYmT9
8FDLf0tKW75lsk5AP8UXJOmZ375ljdFL+DcF0z0XXFjuglYt0e6UKVxci8OBJNIzgk1+MlRqSGMs
6FnSiGJMNjAhROouKhIMbShSqtQlsjqdyMfbg4uw4ax4Hu/UDVnX+OTAl3zgA0Cx7FV5KL6Qxl8/
eD+Nl1oL4uKoFg+gkOpn8gTdeS0C2dxY7W5OF8GAOpzy5gEF4dQH2NYumScHLSblDC481OLXHJzI
KURf4p8cquZWfjeP1wPeUEHxtcZvLmHqSGuV2WYvEKkNSwNr+GyckMN85g5fnS8jYxILwRYGAOKI
uArOcTFFP+sMVniRg45vF8N15xM9I7JIMMWgS5vc1nCFz4kPU0mc0goQkidVOA6Zc8bphwuQYzrD
xgVYGKgc39Bp3GHJPcnhuavd3dZ5IDHEzv78qvaeXPrtnkRg4uC42SOUb4S7FOb9Uuyao9a5y1YX
FxkrskoAal8PZCcvF7BgRKn8yRUNMkBMjvwWOfHb4LiDp7QY2OT7masKvV2EFXMnDg/NsJfOp1h9
rfL3qLud6MxK1uc7KOt4BY7WO9gVRTVM2UHIfHF0INUp4HLOcVi4/3ww4C36w1EHpka8OiIy+W+5
kXHUZDSJ8Qgi00AmbGGnIjLTcogtwwbRXwC4Qf/080nTkZeiyDnbcYjVnINOMT9EuOV+BnrGnLBJ
5aca6k/Krwi9RWYmz7yE88XJ5L0+iPvB2NOiJk8h+V8tSEr1gekurPmXpWHjvndJ5Gt5v2HTanhI
OQ4UjNElHWVX2I/E57BlXzsBOO7wYJyz/ZkeOljDqrtt+IBqHBS4Je1IWjMOUoAiEodcg82jKIQj
emA2qJd5wIsld2HaCo/y0xUK0OWOM1jxnpvSvryQEu92axQ9AspvRwyTz+YIeg0VjDOcONrZcABN
EY71iS12eAZsvLeQ+sJ5lTN6g4vCLmW+WexhKxdgVVyRRlveYViJSaY3kQCbD0LyDPqmcrwOqI4X
KsW6evJlQZRADehdG/kGi27cLI8EaT3oFAANBWfKg7ReZecTB6h9/tXtarZkF637z6rAPuBH7c18
3shcVBgQqmPUPGWo55ADY6/IvAz5Gqgw8HL8EZMUitejcHBn9BIYpp2ucP3jxkEHBewCB4fjfj3h
tSEfOPcUcH7Dx6ZaLKcNdI8obfLhYLEDReB/XomkXbHxi56B/+bdGEM2rWJ2lvol4v2MPIU/eHlP
BX8Sb1h9M8coYd3ty+A3SBHOMJ8keZKxINo5aRpnZ4ItcA2q2GrP+Ej/N2HntdvItaXhJyqgcrhl
ZWaKyjeEpJZYOeenn6/6Znxsww0MBhOOLYms2nutP8YenqWGwBrDhjEZ+ERNv8ch4c9GmHJH83A0
4mNUXcdxW1xTXztACtXF030IGn2rT9tZ2RQ/7V5GiSP6ZX1I60PFmTRcB8Nb7/D1esZ9wKoxGOT3
2WQH23cUbEjDevVUQsZGnlpuNVak2i210y0/6IvTse+jKIPz6xgQUOitcDoPx53gAc1ROlft9jp6
ENWzYgdxd7fAJyO6X2lcFc3RdFLpfsSW2fHmfeclukcSj3wSFYaKF8mLi7Dld1O8Yrt838tQQq0Y
b2MH9VL3DcLlEW4LfQAQqQVgzlSO3QAWpEATQfHnd2s5pwZ+iSDRkYJvGicBCCMxsj7fKfRcSJvH
s+N2k78iXv6qRLpdql8JNcNQFQmpNpiXLyZ3Z7URt+IHGid+SGSjY+ovqPAJkDSly3ijDtHBuEKU
jYwioiQ1aEMv5ZpwSDOAH+0T5sbcBY2BDIbToWYetailuiOiimKHIvPXICP1cyqilmJPf8f8DgCD
jd0kpYfpSLKz7FlAIcbii7Iupu3QnvjCBrfFpG2oV2C3kb2pLko4KuKsdNEpu8e52aoV5G3WzqSs
bmIDU5u31B8pcQsM529kh6Xk8nkLaurUNm7PynSppoBghKT0NeEsNkES917LDoSIpvdRjLIo5Wdo
wNLr559W97l0HyNwZ4aKdWjwimlLKmH1NJAsygE5kGVtt+JFzlw+Z1Ywp4rPfzjB/21WJdfnd74P
bkLlb8iXbDYZQRU47STFlRH+Iu4jTghhN9/Zoc4dhYPnJwLrlGCawgZtVbtFJUfNe47GVRwP7L3W
ylERB2XIAZjQ7Vo/GuqGVoUJ4XwLi+Bkw9O6C3LWIGv80UCE4fymN6X/jYn991+k/Bt2yWDE32SQ
Y0CO//+OiJNmlmqcMH0PXo9ThVxVchjmjXDtHqvH1K05GFDADLvlJS5ZU/n2yJCTyTK1QcQIeO7P
qZehRPplnf+0h/Ar/Mt9SaotXZKavuYR/21kW8gqz6KE+fX2jqyf2ZXPV+u2MRt7tdiGvEduSnPN
h67bdyKfxVAifCJfmaIJaR2pMs2m49G1NgBUSvuaQGT0D8393EevCWrywypG28zfNwY/SULsK7wN
0hfVhVy4b4jIsuZFF1hWhzCPq33Socke2819fLOUD6EI+96RiYG7KvoWYKkpQmvcowCLZhe4b3Kh
iBFASG7umZ/yi4bLCip1S0rtwx2qbMshg+7nrUBz3RyE8Yn2bYR3g7SV2X16Ox/8snEG6A7TF7+s
wikpuOeVFYL7fthlzVXVztrws0IkMDeBtl+CmIUXkp4QiQ0ydqA2Y9cVr91L9BPJ0FtafJI1wDGG
jFswLq/mjdpN7x6jEHDvzaMJcpldwauUGsenKy3hOO5qGl7TQ6GEuRDM/Gh5VxCnfd+Lldf0mw71
MjtUQsYs0tT0YVQ8rqhiekaUpY++Kn9TGrVY51zyEE21HHiTV9L9kD4JExal7x7VJD/eZw1g/pJ0
T6LcqbQzWzoLrLaI3GsbQydRCQY3C6oaaq446En440RhoMgd3pae+xz17auF/xDY2cGKgfRw3wfx
j+4TWtMy1LFDX0GYZE/nVniTB49/DWCRgjOP/zAZOCYiQbfkxOBGQqrCpyVsLKpKcKU128LXj5Wz
eCjFmn0XPUM3ZLPfIgQ5jaTMIOna0t8de9DeXF1J/mCosy1wFCKf8NLOI7UBA5j2NW9vLsqffefx
lbrldn4e3cFj43DSLf+9C6acm4vkiE1zHva6jxfxp9qjgH4uXcwrHrLukfvGjq+yCE4RQk5+Kgqq
3lU3iDnpdXiGToDTCdF5jMAcdEcwamj+8BH75nm14S6+dYCn3jMBrGyKuluLvbAIsHHxv07G3niM
9sZJ/ind4olS+N3wVT+TqlI6yRoQMTkGHzklNbi5VqUqUhD8vdMDAkjh0O85HhgFDdfA7TM6uCW/
h7Puw0GGVhiF9fPkrLVWlqdvkZ8g/91xpda2eZFO8YN2rcIV/+9xReAy3WinMqC6JDRgMfmdtK/o
8NzR3A4JyU28Kr8RspROdul+pA/Ubs2OGASSlhhY68qZ8TIgx3BWRoLfVr9EvKuqzz3fmps7t4xd
/6CPvtXXEeqlw7csuwPX/bLJMkemxA8gdIb5W76kca2/I/ij8bXZ1y0vfuP+Lls/UwCXsCvoxaGr
HgTQyj+df9J6vP19fV9jxEkVpY+JneF/z2Y5rqylj3gsVb/KadHdiB/mR3eSgiVA4QpM3cG02Hzh
lEx7LC5/2FeUfyW2FG4F3VIBkaV/AP1WZxp5Tldy62qtq+Jw8JzZrtL9TX67ayi+7RplIW/fKt/0
6nx7Q/9lnMsM93p4vx1lhMmZR5tR7mLSIDqG4BVhVczBEzByMqcqrhpfRKxpiI8je8GqbPrGlfzu
+wcMUWF9dfedPhIxPdDry4mzeMxDBdsgPnm5ecrwmoCeQmYTU05wGa6H3tEWB3Qy32TPoIZJQz8s
3cjsRrwM+zYOGtHrqlNM/VP2MWJq7wJV8Yzbp84QFnWHbOKO6W3hdpIWFJJuUm2QoGe3bRHimvXr
5CjB73R2M5Ax7iVcS46JVcNTWOnFGp0HliD6qe+HVRtPnErua9ELYqsGiMM2uBHY01LtOPzKHIUF
dsn2qk4K5oCuKH29x3hnLMJuwDE7N5V54K6VtZlvOwMivPFgUEgvclAhcJ/xOWD93SRf4nHiGLHY
uS83n0/R3Kw67CS5wH/pHgBsBVIQFTTltnBZaHblyGmjM/LJVddtL27CrvYje5bm0JSe2hR9IENM
QzoUbgybGVrxeeTq12abSqealEWYuOMqhycn/WSgT3SklL8BfiDbIpZZR3xER51NvZcQCOqjbn01
9gzE6uiwyejlXWU6UNUMkMnKs5Jik3pM8IkQmrkw51kSlgA8EaFR7WKkh+VJux1V64OArzsEXFNh
dsHjc85KN52PyEWBpUHRcr7ibEIxHOJS4M9JP5fvnKD39krGQLIdhEATHmLjMhDpE70htxvAS26w
w6eRhCJdfG40D6av84ChcOmo6IFdOhwnHlShDxZcFxIR02xGkOl7SQ9iEOkOUBSKG41DF2/J84oY
4Ryt3avdaypeVctnn7g3qEEw1jyuQPQoOLHujlj9of/K9cy80tZBgtzG7EnpRUrnFugNbXn2lmwb
U3ZtebJ+qlJULNc+gGcD+SDBU4RP5ppFBe9GAWeXWYQFprkZ/zTKUcRojR+NIS69QiednUQwx8zt
iAMWAHs3136HH95ALb2eonnxB0j7n70EK9r216NjhUL+wjJYUm6W0sjRgUvhuJpjbeMTrog1MnGm
z3rxk9SrH9RnnJqRGSYxpELixb7BaCTY2RfkuCt8RChYEWajw85Y1NFTY3PQWlt/i+0UndteYcrB
puCuj/uK8apvhDENfKP4kmwDJMpZaUCXdR2EQfmGLGIy0zFjQSuYjnJYASs0hd0FhQ5PIzK/3uIN
B7h4YA6DK3Pov7s7ZvezEAfA3lM5PTcAekzgg54cqw0ginbonTbHoL5JWDwcvMf9YTVRhdw5Pa8F
XyxsJ6pEZ76/NXzWfrwgYOUxcozznwyev1Uq/7gzVJ1oIGWdmf8u37ppUq+nRgHtR5DIT3pcEST9
m5Ma94zpV2caPcB/swOnD302YLqk7z5W2kHtTnV6FOVd016Nkcwyzj0JlqTctwnlttFHDdUibtS3
4nPVQGYu6yYyNbHbjWGCNIglOcPEzuq3fJc49L+Huz0hOsoxg0Dm3L7iakOEc0nitBoY1vOCMcj0
sgQc+cR71FukJv9B0SP/i9kV9uL/P4u/PYPRPWpFueUZBBncmk/WqQqx3rFT94cbnZD5vvnoPeWI
T8AeHxv/T6We6m/Nzj++DLJqZItmBpKn/rYudotRCq3JusiX0Tmp7t0NxnXgM4+8tAzzHaNI7tzE
t8J0J1ysyD8d9v4qAoazwUNTPK75obcu1Qxg0Hlw107PKGkc1Oi1FG3y+NKWGIuwMP2l3arGKt8q
hkOrZLamYyr0GFSbhERdx8Ri5eUYpFGNkKpB3jj536NfxXuQth57gMgjkU92JzhNs9qDBHs0XHHg
QQczLg6xy67DnIfiopZ/l4WCinNOjiAd7K6zZ3BZgPqXe1X105dVuYH8HtWb6EZdeMfakUXOcHdA
VWE60HlBtCF2Vp1ECPilUVsA2iIh8VBsgoTIh7w5sq+lwF8rFOi1tMttAGmhjnMssFQdYVTdRKhM
QVpGNNMyUzythc79flhn1QQ8eYfUoiRKMWgKtJ9eAdxT8tPps13RPpD6aPywBDd/hXuQXPLekLbN
kPjEdbv9R/RaATYkWGF5p/F8cgMC2UJiFL5ZoO/1lckbqMIs2PP9WQsqn/H8zv7UrfBPQs8IB9mC
3Y4wSZzfVCPBdHISCngWp4ALpxts8vbU46jhcj3kynZh//Dl6CpH3/xoyatJmxT5z4AIIttek2ci
ZN7C/o5GuzkMKIzuLtmC9oi6PEScz/3M/5hYb1wMk5Zzdh76/DT3j2P5RFDDQPcIan4s6mN5MEgi
uW8TQPDUHhUHl0FNqFe2zW8HmSOsIb7zRCRNifK79xKBiFK74JmtXNbAqX0xxK9q3sOl6J8C5piF
78dVFtusL4u2E+aDNO7RL87J1yQBt6ohUaVLsU3yA8c6N7FpT6q/+Ajaq91EQwnKmZOQYPFEdB/I
7XEp99p0kbKdNH5gfYB1tavsGcWbthUkngh3ngnHIPXTEfXD3cPsiEMwcc3Z4ZJvizAaiJJ3u5q4
RVdHR3Oj8sImXGKqPZZFTdnWwomRUabp9uHL0tinMfACz5qBkb5Y5bG8HYbGMxVXYPWiJHQ4NNgX
VBiTME/9oXaNT4N7lFWx3lY3Jxp4eYew97IPyRUqTxkDHB3zetP7HXa4fp9lLIz4PLpQtUIVczMS
nruvtdwkrkD6EjOXmnk12S13n0hNFNyr0JIJH/ii2mt30vGM7hQlX2N3nECUOp9RMGmdcnA4AVLT
Ng0vlt0GbJ57Bs07Dg/+C0sIGYjhf2NG/2bTZxsRJZqZVnb4tz7oL3d7v0wxWXsQnO2M/qcJx4N1
ig68HxfqB6xXJvTEu3+PIH8f6z6+vCM1eVEu5pfq1SdyMPvdn1Yl5d+AOcpx6aIULTRJfwfm4FSa
Hos+RqYf49XkdNsyf55gKODYnqEqMQNGN+KdWANBYPAbjbQhrDL7uHWSzlstMlinIPJwn5AJ8Sm8
NU+ckGMZ4NKFJP7TPf17dfrH1fCXX/hvd5NSdWMtJGSIgQvZcTAe2EcgEjXKl0He/9yzJf3bJ6QS
1kZTG0mI/9DO31u9t/Sss0hfzD+KX70vvRjML8/xo8hUWnybtL1v/pTq96+k619/6t/EJmIxqtqo
8lPvz91+CFGFgCXeffyVP4g9t6ut9b8fzn9kS6+Dp0r9KQpb2dSBef938JRyMRnUmHmCK/OdM/TB
OBHn6s5P8TtQxQVXA1znHeB6E5/+tDFL6j9GDpoCNUVTdaQT/Py/twHlEx2/SaOvI0eBz6nFdIjZ
TXtozDBOrzcKo1BIcUZzXkwsQR5sHOZ6QHduKaG/3PF3clH9gtvA847J66H6vCV+U257oDOcBsKv
Ojk3OG/TV5mIuf4gdOeeVBKikUaQIJ8RrZ+ACra/4Tk4h02FlaRfZRWTg+oOJmzNM3HZ83gFIgnX
KOXBXnFUAwHTvM21ab/MPO8eVe9fJHBXrrjBKEV0mcM/fURLNQ67uOHgA6Jkdtaeq/cyfRyD5qk+
WT8wiulte6uDrrKN/rm47RiS9U12ZAClhRsSLnE0WAY5UB7VB/Sqsbani6Nrv8Tc00evkj36yXo6
kJ2UvC/cq1j1El+YtmySN5AQAi9WJtgBHUAk0t/cfjvumtRnyykunICj6mPK++9nShb/oYj5/bXS
+AdwKlFTt75cfznx6vSuL3InwaW8M5ghdu19ej4QsPdrXsFG99epUgviB9ZjmpaJKsIyi0hzCx5K
iVI/ungvK6x++ZYYENR3MXt4ixLCmR9o58UdzFiO1KKhIGkj3U5ZG7RccpCwjZuMWxLsiONW6iAy
fYliJVS39xbm/nXBlsRTgYFuZrdzAO7rI0Am6Vv4qLGsnFOSmzQksbpyVLjHoX3RzAACRx5l0WHp
3/G6ljZ05XoLj94qr8mfpGNGTi1qd3Mjv7I4AgpjYFm0jant4THT5RyJByE/Nu2+dWiX7AgINa/T
Esh3hATvU/qTQLNZw1exwEmRj+A0z8Y7Xl6JDw9/AgAL2Rd+e+ZftjB+C75+wptHqBfyMwsJ55sq
A0Y6ZfxU4bQrz4D9FhkZ2pfpZBuaIIQ5tG7nYca4t1UMfNFex1BG9ngazgZXeJBChG+Gb8SbJaWX
6M84CFZnFp4cbSsrBwMDNQmGtBCDQU3XorfVylZIuSbEAboLmwHoCjN0BtLj3+rexrmPbhz+lwCW
kTMUf6n8oe4QGrbgnF7+OX8qhc2EiSz/vx8+ZNU8XP9zVawPnybrKioeXeXm/d+Hr8+TuKxHzhTq
O1qi2DKMyLtxlB0QzHTEFfwpA7sgh8cowJerhjgcs1NzUrMdIYuB+aY7tTO+zh5Wv+SHpMX0joOs
drPRK4hiRASxuncdnrYxD8EXVOX1Bgl560gG8Cr1eBs8qh8w3Y5XvHeQI9ZjBaJnlftsxGrwVKoH
Kq7BaODEih3exHoFhmV82WGkuGPm6ww3C0LSjzk66LHNjp+pgfJSU94myt44+WK+z1lfxpfKIJnZ
FjmFRpZt+JEoEKcted6SzNvBavIm59cCMRoGNPGZI5TOnk3PqL+Ryo3iITX3RDIDOGMGT/vsTjIe
1xdLctEQ37Bzle54uI0QwOdWPZay14BFozvALTrt9GfDgi7fDMOvhuFSDglNHPQDWhSMgLGvP07W
jrFYU3d4QWX9rBIaidwJ4TEanmkL00FY/UKwR/mkXdhMpHCaXT31hPFk8HJPvtzZJk8why1JJzxk
MwViHLIN86rd9NGmZn5lwZufEyfkR0QvPYJXnkRjb/H/Fc99V2+KnWJccPVj0QtqM+wlpyz2JB7I
0yNsFqc0cvTRFxVb8FG/Gukxfa1y2IqN1uzz+B2wTFkO08/iDv4y+wkzLYXw/VoT50ZZqIPC3hCI
gdZWl9j0MV7H7EyO3KM4sqeelJdgIr0yHHja0OEo7V7qn+rkvQDYio8jf0rqrbYl5vUiiAl2ieiu
t4lsz1HsCgdA+fwolA89B820oVupq59HhLkRcfgsMJA9EearjxHZIYRKHxKjqWX+TE+xeElROsir
/X5yKwuw5aEnowAAQ/bvX6QXUFQRnchtsmXg4Mjm9xzx17IjEu8eJZtW23JIij0AKqt3CONf8JZ7
QRt5nJxdwwW0NS33TkgPy8DtOxr4F2w5Iu4Tma2+ZRCwh2KsH4xNkj3J+s66eaL+aNw8sz3PHKzz
WYGHUfo3cfwlDKFi7pOL0mHxg1bD1mxyBtOG6aBkxvMqoK8ITThqUpdKPqgExwcudyyJrLb2TPeC
q2qOgdpDthHIFr+q9qLs9e94cg1WD/1ACgyAWH5tzsqOew90reedepxeh68FuEq0+WMHayv9Iid6
I63Xp5+8T7HdmkH/eLc2cePOGqQmWhXS8OeENmrlqZywX6OwrurwZnSXuL7+0Tnw+578+1Gm67oI
qUtI7z9qUctU6ItFTG5O1gT97+CY/EaR31431hNW6d2ZpV4gBCu79iALBvElt0A5rcfqhoFtww3G
8A5JFoVVuChIM54ltAHLRS/3RRVw84oCMmMKOlB2wB3uchKkUI7UbtVdKbZWVlGtSBS4RFRAkJKg
RBIjYjZ3KAPk4Qj+TG5aFyyQukI1zNYNHagwJAIJxzwsb2oTMUgmFAqasXbniNeGcnvd676teXXY
QW/ek/cOjg20o9k0a+arozqiNxLwSSFCMDPCrFp2j95R8B7ztdkQnwAMTZbYRoSbsn7RTkHqBzWo
RHes6greXnppyGF7lj02QbgW5HTg1jL/JJNjTA4nRJi2ArldsiPdlmsPoT8C095CKnVW0BSj+8Dl
MIfY+e/zTnYUCgOEoGZT4w/pECVC2MldYAAa7WrydbnrZRQIsTObXqwERKbOHK3zH+426R/KZ662
vz4P69z1l7kqV0Wy7UtAngki2i4IJ3AmxCMqSU5IgzbZDqs9umMhxXtG+crmv69W+ffV+c/nkbIX
wxR1ql3/tiyYeluot4Gfrx74kyeH9JH9SlrRKoodGPeddL3B0SY2IOeG0ngIMNAoTyW+jzPxCf/b
qqrzlv3od3viiBDscRHFO6bkbf0hbm+kibjWSYOaitwMySOHSHO+XXj2GBULLw3Q+gWUAF27F0QL
Hqy3TYzIVgtI7ATsphnpPC/2EDYhQSQMGzZimR2+YwfZwRH7w8NkP8Tb8RhfjM9px1WOr9j0epp4
rySkhIxUa1iBdqmCPLzj/V5cxa38/nNFzyfMLL7ykO6/lh1ouK96pK0g2gQYY65BguIhjspBJsDK
XszzDdQsZEhc/y+COz7FXEenCEEZURFimIcEyLxoroZyR7FLz7rgRx8wz76ZoWUXLxiZfdjprXpa
/7XGFnSYKVV0os13Qn4iFeVeec5BerBD2ZjML9lBJrxyPh6QBlT+m763DmmI4zxY7W/kHvkFNo1v
fuM3MRB+dQVkk+GM2/sp/azd9Ej6k1NcrBCd1NpviUjVmwMUGHcyaUZ7flje/vtZkqx/RXsxREks
nxSDw9r+/WGu5kyKB8tJG6+gh4UXhmMt9804LJCqYOe2xOehOA0UtspOIgpO1QU0IUDwjZWPcikB
aJBp/+jbz6WvyfJ6bnpb63xUL0J9MbjORldZp77iUcvIzXJml/zJY/lMvolAzikOLMcgnxjN3DOz
B4RK/Q41jsKLJ5sZOQQnvCwOvDX/ifcegUF23wFkTq/jbMc/GYgRigexeQGpIuULGIWfz39XEXsK
JB6CNpqnBUmB0Gz5nVgtJMfqVkldcrHWvNMbv85H/pH/IPFaBW5ItdL6CI2ZiSgEZi/GtNVxBD+z
wGFXbR/md9C8xSX7tvUJKndazH9WfTCih/SY/Wr22lWmWGTeUO4eJJy8RDAcpZaks7OKOpt+cl9A
+Hx3VX0nbnvOrr522/1QkbpIdAKvrPasmgHSy8/207T1gxDyEU8n80F9AHY+L6c1k1cCAv/F/PW2
xitNF/WLMqaWJsyNSBT5E1GfaBRtxCCPjNzonrTcYUQNEp9tG6CR4BJ8LRhTt/mpDlAakKSdo3FB
bOsgP1kJ8h/d2Mk/3S+28ZsP7+EuL2BkkYPVGEl5zJG8686WDiyMSm8Tb80wN9zk2mkfzc1HA8M3
jcDGqkAzgwl2VIbwqon2TluPlhxA+nID9wuB7pTfmCWA+hl70Cmic3cQgGO23EZ+/7JqWObn9UKD
0mFoKLySwHQkc7whDPAOVNpKjZirNj46o+ZH2IeG0CVKi/C2OJyZwjBGQRih2d5b23S1KJ0X2kvo
C5nNTYX+Zn13oYPYx0m+eMN/t4KziDWOqN+28rGANB2/it4fWpftSxQRQ76UqLT4VlAFY8zcM5BA
xCt89DgYPyMoZw97HDnBLcXB51V1Ml3hGsp5g/6PNW02VgUPBaoNy3TkoWlshEDGeEzOPSpH/mmI
J7R0pIJ/IdzB0oT4nJxNGDu0Os7sSB+jTovGgNVE2nZWyh6B6AhehvBO82ncJS60LvHVuI3dyevF
4CYd7hLsFUuGtsHf6ty3GJMu7NfE/ACLQD1Su8423p1ZZDiVWqJKQBE9XLpo6pTHjuCye9D65DyR
8FagUqV04mFNplvfBZtszK7dIRX+HaGFSNlnQ8C+fIZrOxN0Adm+YYy1s4uOLsUJsDaLXtuivG6x
voDmBX0ZGiX2wmdjvvIXc119E+lPXazLiY3fBPKrJHUGbRAlADYs3XmNq0rJibTrJzPMUPPwF/zC
bf49d1R2LvuOpOIoaMsPEqpZ5+qj9UsG9ECWoW9Z9jyUZbiWlOtsW8pzjJGM84sbNc2udRpknFSo
yNeQO2Udp6xnIrNtATrCXNXhy5EZKeUvNO/+ErOMFARsVF6LzhkZKhGGZPy5ZHXUPKs/xnWNblgl
EDe/QPWgwpNhVAkVhFINLoL5M4KeWV1+dD8+IFiP3xl+Kj8nGwGFPwjPBhAArQxdb/c64MTYdp2f
te7KrY1xIJhbIjjpHkTtK5LevWNvxDQcf7aYsqtn+TPND7cJM8gHoCnGTVwzgwKrxx6aP2sCSUm+
1uBkIem32pNxydiyEUkkvssBj6mBHX3V2CPvXkFIJj8QCi513qSBgDFcqZyqXA6D8NRyGmJzZ1Rz
dZRgzoKATdndXjnMMPVKOKKlI72iK+a/7yxXrhzMRUUod5vyk5A6uCowpUHa6WA6zkiu4/qvjksf
RmtEGdVXPwhC0hfpuzkYSBxqRlIiLi1nRbxthQ9++BGoApcocu926ys1fC/x103dsTNBkmFuQYfG
LmyXNDzIT0XqEpU1k12A77vmxmvCBo/0VrYZfzwBrVm9xodrt0uqbZK3Utn2whkqr1+Jl01lhPjw
8jlIX7LhESTThmSXjW0sP8jSQ8y9T06OxW+5B4R5weXM7IDmfacXEIquaNrvbR70w0PEKmTYKTKg
lr/hTFM8cuTYcFI0mawTnAQ+Fbfv3MCEaTYE2YENc94o7nQ/EwfIS0/YeTvuh6fhge4AUNwMKXJP
WK/8JqxJ5TRC8jV5xBv2sDnYEfZ6eRqV/W/ZspBuZQQeCDNyv1R2U8BeS/JRu0dzZkeZQ27SvQ26
wiXLhd65W7mRz/E30i9moX00eLTC6upGzsJh8dBxQlkieeX7Mvujdg+ixBd99X1Fj0Pu2F0SijZB
Anzc3LqHiFOWFoPjepSnx+ax2xfnjkA83nlpNwTltgmhV+/KYxwUXvu9sJ2sAsVhj7qy4LpH7e3f
twZ3xMsUGGgpimNCgzXoypWaMOKuDBczzofQHPhlAnLttyifZ+IpzWPUn6rxMsvhah9TIt4XCDxh
k/Nqgj2zSdD4CxZOCOtzjvudBXVt3GLV0RQQctDLM05jic/4ghbJweWzaC6RfKOINdprIl/BkkEX
H69674txkBsvFftRSbKnxrlylDw8LugI4x8ZSpk2i9MiH4AzEd72hI96kGCodG4fCDhVvuv0abr7
xPQuX3yyBvAHjCR5OrVHVO00rCo7hFsaUFKKQG0grcAdIdJ6l/tBgegW7NX/tdBhgcx41wreXJ5Q
iTJZIc937zwXxD0ozpSH8xCm/ElcfGRuuukDIiz+GcDw5IE4Dkj45FcOOBJUn7P8Ht/2NwUWfOSa
qPlGeFKHB7E+ahoaObuRGUKcTtiSM7uQBRXrO7jkUSHuoX0YGMXQ530hpUoZej41evHAxAil0w8k
XD4Tif5Ibg2ngRbeTxOoV+UNE5nLMGLXpiKmvYo2EfbYzG++9P7jXnyrmOPG/Yiwjr9kkDZl6VuA
9Aja6m/ZeL1FB6aC6W0V0SCoiQBfSLsGqrdz8ZW0EIvpHR4eAz1EBzuL8rJga5gZYvDREP5yzqmh
ZNyJycOzqcIUCBxffBkpUIaoIHZNytDopROe52RHmUwEj4oq9INUAW1kEkXvXH4mpyVAAcH7Eqcb
8ISd/NVRLOC3b71jbPVfKaHEVKV30rozwdxzxNAyRqQe4aIA0L20w8JPF/L8OqWsWVVGYqPSM25L
T3ww5ZGWAK7y/oKRXWo/ehyS00uqYBykBOCFXDbLX6iYQOhDvwFXslUf55hYNS59dETESGPVojDQ
X+7fmgD6/jOkW+zR/B7A4JormajKbZkVr9sWFlHAneUNswYc8xaRVVT70DoqqXK18D2yepavCcld
RAExnUOffFeE/br4rAeUMxBZ2OiiAgNpSEYfEjq1CuLFoxJGYIa4kWQ0h5no8/kzO1L7l03PfcIW
SrOJfcfnskFwjiDQSKgZIS8yNOOdbpy40zS6UQiqHZ+z5ZfIuNCS8LPLPBw3bbybqmv5Fd9ZqDDp
GcW7QWNt7LbskbFLPKWEo89BF84mN+1/G3RRNMP2IVKco/0tQ4L53Mkgu8c1zpYNQkPP3+1zbEwV
XiFbKh16U4kXSMN0QCpHAJAy2gQSd0WxShNSyC+F+nVn9QFgzC5cM6NM2o4lT6iZb9cYpUk+mfIx
QrdponyBMyfZLRDKrXBzLN7k1BaO/O7MCe845/zJTqRQB/M37RmxxhfeIoSaBPPhFTbhHug+ck3g
iRmZRbhYu/EWaMllEQHihke1eBSw+nQk/vEbOSzdyRqqGOY+pbY9yuSaTRT9K8IUg7yDl+6zbZ9G
2gI6lnzu0+FCC1NhkqznWfYi+gOaPqHdkVQAoAxng2+pDBRtO4QR9a98WCtKRSAj1YqbGxQRCCKT
19F4AI5CBv1871218QeT7EXieWnTCO6vOTQMJn9lL/FhLR7g7w3Qv6CPBWR/9jqy0ckdtfXT6tcZ
3KbDbelMmWNN+0XzKZrCIMvFgCiIaTNi7HhGsDgyKfHD43BkKYJA5tWSC2TgE78bPhzeojf2i7Lc
xtjxi1vAVIOTVntVLwSVIJt8KYoHw3DHbpdCJOlrI7ltgkNlxwr7p/lQot03xPdEOBYkyGu7kuAM
HFYJ6Ldf8yTgFO7DuII0ZCKMtHfeHvKVjjMJLneEKvzQJHeFm1sqjpGdmeGj4cS92/CtjN64XsO+
OfimsKU+qbpdJfmtSF5uGlEk3m8YrpJeFbT5pIOmGhaEHWrwUToTvQNzVdqisCWp+rntd8b4ds8v
RAgszERMOt+r9IIhvWk2bVCtTnBg+H20t1bvOfL21TWZvsfkt4ocOZvbRb3cXxhd5GO/1S+Mgvzm
AIA0i8Au0ZCbXSbtqo5eQ9OkaXxXw94UjzrtUK2wHfRdSt6ezmHdyYVjtq9zfcGYaV2R2uh62LTH
O8HAZDdLDJgHw48jXxfPSvegNwdVOAjNucayG3sU8PTla4XeC1EX2B85CcaZDEbinaj4Qr70jp6L
anb3znks3049Zl1SvisPgaMlsvD64xodjfDFq0laBlPkMdG9XGJ8udytsAO6nE9d6ynVMUPGZtk5
y3np376Gn341oMTLkYzZ4nYslZ9b+QaZTLfWXLyNUB9jT6K9wzihXjnWRvSteEyxYEHDkPZC6eer
yP7b8i5cGNTqmBeUUdn8LqyXTLzcUwwdyWue+P19m4+H5PYYAQqvabrM8igubtqDOb+oj6h1SrqZ
+fsjk96tvcVft35tQXfn33tVjbBrHxLpMU89uXdzGNXRnadHE5MabpID4cuAqsCoJV/ynOzjZG+N
AurbTQqGiwiu2688B5kVmWcUZ0gWjG+kWOqdzyHxWHQq22/AFWY4PLiIXAWfbwJjDEP7CJ7so3Ah
rA0HQnEkjIXVhWFq6N4Sfa+TxXGXnirot6BD5F6ibdyQORc7lS+d7y/GVURWkCXviEvQZQKukeOB
eMe9s9FuW2BzHDTJNlOOERIDvi/6t/IdjxdVYkB6Rb6jkhZR8f+xdx47buT5ln6VRq9mFtEIb4Db
d0HvmUky7SaQNrz38Ub3OebF5vurulASpVHeXsxigEF3ASWVlCSDYX7mnO8ILJxHJ7nDsGHc05Sh
bUuNVyu7FQEH0ryS9yoKfxmZHVAqttLtzliQyRbl9zgnHF7c3YvpVLOn9neC50FeksNSU84BZsWj
Y1lL74UZ61RlFx0+lN1DCiK05Ls9uQVKnXkp7vHrOr+l4/fQKLBCEXJDDFyhNGl5Nnfb9pSeUJfc
hHuK8SMedrwddxx1mLuUjuSEML2NF9m8eaUQHe8UmNz2M0lkYv9NMPKsy4lOFv1XCpwRGZYRYRxu
F3l38aE/BW94SRrvi2m0Yv+kMhDSFZN/dF3RLVW+8uIF6tg2ro7fA4BYvZHKtRKDN5t5FbrRbWA+
9s2UEQKLty6bOYwWkGtglKAWt6apSZ4D2Tsbw77vaeebd786souWkQSy9CicmZmf8Vdq9r5iTJNk
zDtmOX4ykgI/B5FcJcFrsSrqJPfF8x6H7AYQKOpx1A3aozp3pXtvnqK+JpJiwijFPJLIIs1lherv
0diAGaNdFrIRL8EMBjzJ+rA99BuLkQABai3w3WxztXcfKwtPd/69mQlbWXqCm1/qC4XBOiqVZm8s
g/e4QRczD5Yu3QWpuYQXoco/RktezWL8PlfuCsYTwA/fmKPIBznaxSO6budIAF5uLAD84ClVm40v
1pmMAbGQIvuERsNsXp0Xt/VDj1UOuEE6RZkkjTOkNJKP73iB1a9V55F54A3LxKfBvTibXCizco6S
DeYrXnyaIfKprVmKcnRclNhyKcRIHM6XDpc93lb041jmBZtRIFg5lQr6Xqi/7JzOAz5vwu2ZR66T
BRy/hcGnnY36DMno7wfS2q+cnd+fTeJs+363Mpi1JPecTfWsMLcmfRiWq3Gu3w8ManbxudwmO+MQ
ntMHGGXurtijPJwDvko/x2FC/zFp75gEIONW3Zn2xbRcM395rgPkQBwtG5zuV4oap468sBBytLaY
IXbV3mnJb1Ah32XPyJTQL7Nw5RkYPdioN6bBPV0ejhPlNX5KjTl6X0JuCuglHMpTvCcehYUN3lXW
ecJNvqLzpUFCDoMTz6aZe8qeNbBo+pNt0YtLZ4fQjwoZOmydNbNHLyTGdOKxcGDNeEJqQKAnrlGb
epIlpX9D8oK9BiprlY+ygncv7JYaz3xr0xtLp3/Ty4NSn5WK1HdQ4TyGyaPhdcaV1d6z4ovuQ9Ep
xfikmI/WjJaHSdOAlGRW6tICGFPdXkqEMPSz8FNYNFnNogL6Ror1kIeim52pKvngM54z3+b3bEHx
4EzZwLjZQu3XnOH6UU4XyMGOjNtmPQUBxquWvW44gyfFZBzj0J6rxp4AWtA+mGGjrzEh1HXURbwh
BlJQylfMccOFjrgUPz+/8oXLKLQXEZXhCGcyJauHyhyXioeeVXvU47c8fsqrmrnG8wh+mudotrXa
Dd9Utm5XfDTwBtz7faiM2LrnhrZKghtglSlKJJQCIcBSCuZ5o81G9AoxayWhgoxDJj71eBcFp1B6
aAKCcg7cvZnvwMhh3p75AKjnJeoT7ONrzPF4RTvB7IrdlY3TlAUVa+RmkrMVsuZowHFpAvdul/KW
uVX7kW6IOVmnt/ZBfwg/vDd9myOQJvCdta76agRT91WBmo+6bVre0RCisZmMZwojakgg9Wh0xYMC
23Z+gMmBM74VWwGNQQMqlbnsCy2vLz9hEcGVShwEfVn4gtiXH0CQknoLLhpf1irDHDEtn4cLw3Na
C01CfGeC+Q0nBd8TZ/bAnC66LbH1MBTpxAfxsGCwJ2CBrUw1aVGln2FFCYnILxa8x5LK29v4uDjU
bdgcVfWuGXaxj9yZocs0T2eDRF1ncqC8qa2vUnAzIB4mIFGSkoQNNkvRjUchWOygdqs9dYlyh7GI
DBx61SZfC4aPIF8vB2IhWKiIIWayyJf2VFoxZ//9Hcz61XbYUBBZamiNdU29sk/oQZ/Juko6AQQT
BN4JvQ+oL/hJHbbhlD1U7p/k/B4/PV1YwA6GMT8lsWtMxjdss/S39qxlq/nu14eAfkM/DBGclGyh
33hLtGp9TqM0tVOPVYDKtbSWOECC86UvsrWxZFxXo1ZaDqR5EI6uYLjkU9+ZxYxxyFThjiFs+uZW
z/cm3GbXmyXCuj0ZMhAkFCNbxaTzImGW5Rm999KztUUNShC++O8P1M+Fg1CIUU/YIgBZkc2rwsFM
erMK4lH4NF3rwMy5dDaDvGER5Itopxt7mALnJSlpDwZZzPgy3ujaOnWEt6RYC28iiScwtdq0R+a/
BXz5YR1kUCHSJDwLa1W2q1dv6f2wI8EiWNuPXrXuqkeneZGoCmkKUftNi319zpZidNjeM1HfC0Ql
Mie8wtRwU+3dPDQPrPAFEAj5OgCFIL2psMbsrV1MnTx9J+KJ5ijd6dUXEOmfHzbi+LCWdWAhOqZy
fXxkLRwMqzaE2BrAFTl/bFEoz0W/PfHf2QDM+l38FuIQweKysN4EFK9nRQ/9bFViuXnp7pJTTzEO
XxDe7rRa5vp6ECcENTetZoZiG73aBJMao07q8QVrpxsiFuZMhnCgHNpbUDMa02jMi8/dGa8YW+0x
eeWy/Lf1z1ef9eqx38GDNJSEz9psggM3ip1NVRLPtQdkJ6SLwcnE2MaHT7Fv4aY2vzjWPyu+xetr
fymgr7bgctm1wYjYgtcnV6tkzbYFbHXg6NAWJnCdl+oMXWy6+/01oP9UUFy97pXS3I+i2iklRHvQ
H5BTDcolhpwsAMIrxkvx2lqIzCN5bbyqc1I7MEVChHxuH+yNtlKlFU9P6YQVvFwwUVKWhnlLkdoD
Sn7sX5jukvxZYPjnwYfBjQzu92/v/v/HwxMPzxf134+H/x/z+d/u7v4nWfBpHdTD+v2ff/yEj5eq
/uffJVP/h2HqBuYTHQGZY+vYJv6Mhjf+QbK7bmE7xXFnKyoV5V/R8DxDHMXRdZuQUsz0f//bn9Hw
1j9M7AKyYzh0XCJs/t+Khqek/ktORC4BwdsyxkvOfht5m3F17ku2qnZeSr3sRO1CDbCF2e4X93rx
I373ElenuclzwNE6XqInAdjO/IUJEB+VdAuvJ/C77XdfBj78wcvS7zOOxU/7+dXQssAqQx+lXj1Y
aqmNvFqWkZoP6AzTY6YnuyzDiwZrKgsvUtasf/+CV/aNPw4h4hmIhWDSdLw8P3YtjpGVhTziYLLb
dgvgig1sZrOcUuRZ4Q7M/BgaElCc4XLW/WgTJMOhHnRMz9pKHOwBYWcJHU6WzPPv39mvDoWCP1+x
YbTzDq+KESXUlTgbexernHTKtXjld6KEbbae+K5L0hLj/qt76Y/3tH8djO9ek7P9+xZOV73BlGVU
PRGGttGA8hG/WFhH0dvmGOVzyhNy7qYpDD4pZJvfO1/dVX/x/X//oa+6tNqOTKMs+NA5Mv5Q9je+
Hq1+f1yvnFB/fEjyijHryBbs/etzLLSGNrO9mm/cZRMop88planEa0XhwWmHtZno+9ZsthVWZafO
bhh7jFa6/OJdiE9yfaZbsiGI5ir61OtLt9SNRo0iNkZmi3yTNSTi55GB5VDFLBGdXV74hDkBbAs2
oeFwAuDqGO6LxL7zq/r4+zej/egi+uOQMAnSwAQrKoGzV89wxx1sT2sT+m4AM7SIcZ8Qn8q6HjOR
ZDKbF2YfxK4ALe9S9g1ZgFgJk4k66BsHUkRd9NCb+4OtIiZi8dwo7jzFxeChKAm5ZuUw3jU5M3eH
8T/LZp2tJkIGAxt+23wp8hRn6U+HVucbRn9tcGVf3USKMk9N3ceIUesjEYYUxRUGBaHaQlieFO0y
9zM8ruwK3GYOqGqvcnUNzpNP+/j7AytuHtfvBAMPAQ+qgzHcFCOT70cirsUF3KWo5IqZjGc56Ial
UyY3ecaEEzGQRuiA/8X5fVWY/PFl2rKN+JTEGh5DVw8FzbMVt6zRPEfyJYSUYhDPOHYBRiB0NGNH
wKlYZD0qtG9yaGxwr7EWI6okknbijhYiKXYGaacOzq4RdP3GW4iLf8SPIwXMBCzv1ozIQnKO2QjD
O5gOmnnWhoEld7+0Q4+1M6uTvDjmHvzWcaCZZTRSIAchR90YmznvazC+0npr3+CyPx1sC8eUblky
lqqrr330bTuSaovJI2I4RU9mubMZ42Rla89qD8IqqdE53Jj4mGLXxNmLDr+GAoqSMUVRH/QNpmHw
SEqyq6OXhi2Yk4SbUEPPmgVPfQ9vQIenRMJr1x8LTuxe0onaaskkQvldODtLgRMUdgxtklVqtYu4
JJ8Tqdc4hqehjFZtib0bk5mFBS7OAR4iWVKteNWr7bzXUOyQSJYmhHjzfYkDLtOjVPBehpqhK0OI
DqWmj7WjksMNg9N5X7AhqtlPZCQaoi50uoPmSwcydPDQF8fW6w6y3a/MJ+9S+vl2IN0BWu1aruuJ
40tzPSTNctA2BpaxKFT3JhOmqGWn7yU7h/WOy9WQBXwMEZTFbFW8NRNiZNN5y87hembM0qSAUdRN
yPiGe3Ztxk/FUONagbah0rGJgUHVLwsiFQfC6MZeZReKatOuWQDeyJq6Eke+JiYkAyA5eN1C1YNN
X3qw+HB4aC0GZX0j8aO4KSFPRc0c7TFi7m1vIOER4RXizpocjKyKl13iAQWENo8Ru6+YuktInvKy
P6gdH0wnZ1khQjWqj1blnVyMhfqlyKtFYkKBH/1NlbekGPu3ZRrfeHAVLfBADp2z5PnzxquPtk3e
gcCG9DhhrBs7jUG4kxDsBfM4bzmntZUrOWgl7wxNX5mmzRCOJ6TB+x4cbF8scicmvjfkWhrhkTZS
KXcu7peZ+enz7YqHkPjGi/hIKTnT0rlePA+Ge4n9cpWTYxaQFSBOER+XX+/hZzIFUrWBQMP9eOxX
4SSBWWkEXMHyRcb/I27EE0dYXSgaJOBqMXzOMpV24uWydlx6Y3V0+GmWjzKSoEQdbW1snyOPQTM9
ungxCwbVGKP7NutFwJFoPY4UD4MIlRrc+WnRpOuAFawV70yjXvfSiEJ1r5TNumbSIUHfkJhq5ABO
U9XZhcgx8x4BL8hbcU+WAnkZuQb59VM79pcqn6gIjZUXeRin/VPMdqBMk5UsodNDLdMQAs4SVYpu
sd6rIeoKhUIswd1itwu29ql0Fr9jtHzffCV91eCpche2YFwa5l0V++zkAaO0Eonp7MNsNMc+pWyY
MKaHgibeUt4Yk8QCvInqtyrQmPA0TDk5+zGYSjUnKJYKbNumwVtNaDghaPC3tAxcFMovme9i5EuM
EWoGw8Dow0EXQ+vXkYSp8fnRpnr93NXFC8UzcURtzrFMB8aEHc6D6Jh21FpMYe2YxyWEg4R/cpO7
jDkQ5dgSaQ4QiMVXJxP/iOw0k1GoSLw5/mkqHsf8PJ8PFpjDLOTRHRvjUmpRLusoz9BGEjmEJ1Ja
9C0FrQdRwmdyXEEGVmDy+kSkytam9D7phjbRgEKx4qV6fylO5toMNgY3oy5JbkqMdGykCt5JzKDY
Uj3sLuSfxRQGOue/erEVnL5KuDEUNn58u6KGiFjBK2XwVFEz6OzfA0bfusv6k+FAkqy6jheJBlYp
SL4lZqHG0++fx78quhwxkDBlwiic66JrLAsztmvVwY5SHi2bMXJKcp6hfvEIvlqF/PEIdmB+W6j2
TVv5Zkv67rkfunqcF5i1UU0bmyRkhcknLJEWeDGhl9zbMhJTZIASwZBAwEZhWyIZgL9bcFagXLUp
PV0uv7ECoNfjCCHNXTbcB62Nnj3lUrOVdvPy6HJjsesHq493rsxkmhLy98frigj35wcB5m6B6jQN
7aoJqbXQTxMXtKkXhE9udzQKVPQGDMPeuVBH7CMdE6ehr0JVYzdBGQ1hxkufFJNFp6biceHCD/WV
rbBuRS/2xbv7VaGH7UH9VkQr5rdK6LvDrBpxF2sxo5+h424h1esqA7ycjq99PS5rFBCjgy6NDYdl
V0SuFC+BVU8Lizm0Ln3RJv/yzPrurVwdqL5NpKSyeCuG1h+swgPtluUvYWVdfv+Zv82gr6ocS1Z0
jcAwS+EMu6ru2rgIJLVm7DR2bEJkfW9a0jwrdXbq6ayzI441DVoLttcaZg33pmREyKC22wGDriMt
xGPDccu1JEOldJydlx0zoumThluE33zRzl9BIL6dP9RiGNgtk0tB/daLffcNmd5QxlapMJxDbCfB
HvEZb1YSD5g7vjnY2BgSDVZFnP5tnBBYxbkyRrfipphQb/z+2P1ilGHhBDQsnrqyoSlXh04KLc0v
etmZJcpzj6Iok5ut6GICKt44/Wqy8Iv+nSQETVEMRacc/2YF++6jS7luZVHMIlxFPtsgqg7x4JBh
lasDuUCUNfXz7z+eJv+ifeclHce2mC9ZhnV1EsZm2Sd1wEvmOhUJD8WGS9UuvUUABwEEfBgjIHSp
QAtCj/gjYqgRjIgT1GTn5cbG7aKVOGWqiHXoRi8MwNqoTXROj1FdGUNMXRPvOod9dwQ5Ec5SlFIc
yu58DPpFnsnLJsG30rXzrsimI4BX/nrSt3NKrmXpeXvbTHatiZTx1UNVkifSuY+wqBYVIbpkD9jO
Loi0ve0bmxrcYeAZm6gKNlVCtVqGtwniTqs1VmqGUN6N1qXVbJuGfTh56tx/5LjYlRg1nGYmti6c
XnVPPR/68zrXMNyC5CJpRhMiMl5UzC/EA11cE6ICb/i9FGGVuMPlMa1C6u0ltpFs+pSmPuoDZyg9
wDDqG0UelzadnLjyGofHcFUeJWoqKWfj6hA6i9tc1Lw89ypMRtTMMtRFT5dmUkZfXIcbz48+W65V
jTGO3vQn6ZXJ4rGgTGo5gEYwLqMQcXVO0xBUa0UhwZf6WSkg2gKTbNt52sYrlyLel6WTzXrQUFim
d95GgtddW8Bo1HprIhjMw6143AylvnER/cL3iIEBYSCKpG3lwJ+SOdyZs6tqHiGtvdMwCsf9vq9i
Im5atkf4C0nodSkuYkZCORMxGdF6UF0GopcYp00HnmKiUnSFtJAa2m9fpOhsxqjL6VEK2iULplNV
O7uB/WVc+psOYJX4Jtq6OMqJd3IGvCYxeEW6BX5AMOKlSbZizqQ5Z6NhRNBr+6561ox4ZdB4Jpa3
dBJaichf9nwdfvsadjmKy0vZ8mQNWG87dBVyMA2oe9QIeJxVbRLzzUyf+X9IoWWMHkAtQosJ8ynr
YdlAYVWaeC5Z64qaSq+3SjEsA+5Xjqy8YZangNf2ldTjYbHuXLpj16GRSIeDeJs496Z6RBEUchrx
/XmITp2RAhQ8qGH2ByM5VuZFa7JdWNLiVc/gp6dFB2uc4tN2KXwBoym5tumIo8oHf6MNxkTMLvwA
+9yAiD9jLMPIJTOi25QxjJj2gqWmsdynhNeUsrGSSr4GflRTsLcOJBfk9xA9Uffr/aKSBvbn/UGc
t2Y/kB6GGr+DXck1JwqQxKnAWES7gWpDlxNClzrGIvXa5AlSu1w+yFJUerrApsbokDlLzdzEKpOi
EpIhu1kZhxnrmRbwBdEeKXhP++4y+IdRrr8gov88vTNlA9ySo0HaUR0a1h9HKoRdhA3Hh04LWYXo
WhK9Z1ncbEcaAXGqiXojiLyzZfGOdbjJrGdLzTn9/mb746qYBxtvg5m/ydBdU7m/i9Lku7t7Jhdy
KWusiquYs5tex/XEIpg5UlJ/UeZo6k8PLjGpNMFb4mA3be7uP76YkjpSmkqePdONcCMJQb4/1CUo
Kf+UEH/DqLxRixcxUav06FYy/HnBQ8bXBlaz7x2NZ2NAWyz805DZl6jlzqWpG9m59A03GJ9NU8xo
p+9eTZ1hjtOsfRM3o2J32x5NesjLJc2dloXPQ4vzTzKlXYiUvhuqtYH1KBtQ6tssxEUnZjE4yHMu
rsBYKQMNIcR5W+2WnYnSnWnxaCLd7OxhaQ0jwnadfO0kWrlus3VoODJL22cRIwlGEZUVnOhRThWX
Z1J2B0co9lMm7VkH+6buJmolPzsRFtzoLPnSKou9dBb4JmEE6LMb33sIbfJKTHM8pArM1pobdJC0
2xzhWgR40nDO6sjwJeXePiY7vQS90cWXChqSFtxKUXZTlwneRqpvo1beTE3gN7heJLDoyaauOOVB
AA2qy542mYkOrs+f5cicpJ1E6EJLLJm0AY4gphsxnWmg2Oe6zZ7VxOeO7W/McFyZ3NAHOV7pev0q
lf7H0JuIVmzGRsO5lmA5mMykuIFIjOgqTzoZdfWSUMrlXbKSWvecmVTiGvpPr5B2SeQ91OQiBw6D
hGgV+sjBusIF7dTOuTttuvsup3sOwo1rY9UxSA43eMKLcYKaZjcdsy+N9yEGd5XnnYpaXvAM0iKR
tGzvJNU5R7wNZtYEmdcL8UQrZHrEslgMWJRspkWxRBIeJ0GFsEQjga9X6IA50waGXppJZYrWtvee
GlgpWEA2edhBI/EQnVCg59ad0hFhXjdTJU53vgMZEjyUnkuzby/lhCsPsX6Q6puYkaNVM1tB9SSe
JY6fzCIDxzHqQbOKI+zMPIMpAgbpVsxATOifLrDsOOLjV/HO6t5lX15HIVvxkOelNJ6Szn6VuHjj
tH1t8IFgcgAs2unmJZPi3bdIWfvT7ZCrON3ScQkXFFk4usvsxAK9ENzVaHHcOETuOAB4Fp3rJbb1
cyjvlNo7BmVz0GLsk9wcCydBJzgTY6WQx5No+IyyPOZy/aozuPC75k5H8dGmwaOJuFX3K9QdTvIS
RJhW1HyJ5/u2rq37QsNP0OPKUzEXGx6S5XAedO7ToKoah9G6mHZyo0NKSqFctTYJu/pKzAY6TmK3
st97i5mBGB/xOFfxzUrEvOSuNzcRvjQZ7soOfiRJoknGfBS7XGUSyKZoG6d5NgMHsAqriuxYSvVr
kIe3OhAuDcOBKKXFn2JjuBFdPXPPXVURzekj/fbeRJkSFOWLrZTHspHubb2ndFE2fnKj2SFjAeCi
qogJVNqpmI97afoyquUiTDRcjQbVq06QAc1biDrp9zf0X9xjbRm6INBUhfL5eg9YM8BOhkq2ZrbT
URiTmU15JGailZ7uxDjp9y+niHv2D32cqbJypCPUNB0H/3X6sxyYfq/VcHNbkiE8NZqLgtPnC5JN
UVhJUI2Q2GcY7dUvnifKz88uwVAEhuLYJmuSa3XKYPN7po6mMbcH0k0g1jDoYfqwElOcCDcIU1KM
LdGzJr/4Rrijq9wFfgIPgnQDJkUe5+63o/F/QY5wyRL+/x/iJ79l+VAyIqv/8z9++NU+eCuzKvus
r//UD3+p+s9v/9n7yGYv9csPv6AERwpw23yUw+mjauI/XuBff/K/+x//JSi4DPnHP//+ljVpLX6a
F2TpD1oDi8Lh/6xWOL+8vvz0x/+UJmj/IHPOYrEEg9JWaWz/kibwnwybeBOoNzSetsN/+lOagP7A
kFX0DCZ/xVTEROc7aYICO5EdIEIHWzAtvx1ZPvjNH2cux4wj/devv9/k/6zL4S0w+4L/yOvo8vXo
qKzNPma5QtO7dvEYknSwiPbFLFkHsDvaYGp8BOeveIiG/WPXbRMVLF6VeBmLz8Am86oFHtRq7Ekw
ACri7NtiPTTv7l3U3KHB8gUbAoMgWxfTzg5BcyrVncH63s/3anoosgMoCwB0Wwbl+2weHBqVvmAC
2WLj3ik31by6T5/GRUZ5/SmfBgJYFikp0t4KaektjvENRn7m1YSGnAAK6ckZmq4Cy/BUr9lSQB1c
pevovgRJiTh3raDym5zaV+NB20G7sNUlK1Im71O7efWgVjhEbpPFjlAZIXAmCETRIYEWv8QSuI63
AfjZBRTd4bkXRId5vcX0nN2bJTlyw5yYuo/hkF8UxFDzEOYYiiwwfT1W1nlxN9ZrAw+2IvKiUOzR
uBTlmRCjLFyzNBtgx15iFKF778GYCJvDDPQH/9One2diztO1sYg2pOFCj4HbMxU/tsAhLE+thVXu
yY3ZkxxGjiEsqf51PLmwiP1Jc9fc4981mXGf4jU+w/v8ArRina6aJ+jz2Dcw+mHhYxSxcNfhKwEY
9QoQtIJ5uF13I/YNpH50VBPItTdo3vt5P6ySGmQW2H0YiPVrf6rtqYZ3ZFpgwBMq2EY7u0gnKOwC
hqxTIA5Itdyl/UHi1mO8jnEraJfuJT3rn0gVMWWG1bRb5jvItvP6oQJcSPfOtyVNkdTvMT1Ps71k
TYw3QsI9zJvT7raGYkdodLzGltm+OTt37j+rq+K1XEKHubin5CFekuaG+6UASEOYNMkGIFUILcM+
3c/4BuE6TpuXaHuEY7sod9JCX/Yw9T71qZsRUw2H4qys4AXNhn2xjxfec7rQdsEcpuKxX5F2A11F
0OjZZsyAlWzSo/gGwEEG+sRca/E8f1CPwg81qWbexdp3Lyitl8RGD1Nvl6xBSGCOJPgJmR7eiXm9
NNnmvGnKE5VoyEIYXX43waWUzFV0P8rOOllzZ19hQwIRuUue9SfvVn2XTmSTeWiCBPoNnj0NJ0tv
m+9Tv4G24+F1BWo9tVfw59YUDyv1aF7wdYIOPJhrAWiNHRZdE1h56QMydbYCBO1kWK8IiyzxIJNQ
TMIc6LI77eScxAD9EVMWgFL9CWSd2U0NhLl4JxQMVisj23j7jPAFwX97BIcJqE6PX1OSwKfWXU7a
MOlv2VOJTxbxbT6FAkmkQwUvczHYKydcj+ky5tKncfI5r0gD4VT1TjKgdJpb90YvqdhZ2sy/oSAB
zYE8mzYfkjHH72She3SmwLlSbGcJU00e8GuF/LURpgdmNnAQ+JHTvVG8+OpxTDZJvJNQNmtTU0L3
vsHBGp6CToDyhvHc2o+VetPpu7TGJOm8jfKzmj8FvTLpsTVayr6O1ql+a1aXSGY77Ahu9V7f2ov8
5D7qOxDTpFPr3HxAecbLPF5aNEg4bVapuRjGBX2fHgnLBcrhBAk4GKV2xQo7g5OazzSgMKhOwKVk
3lMorWJAMiGDiC3wip1EdjlBSED5DwI2hjsIOxVy6drcUQPbKTHyy6q6qZu9Ux31fs5KVYsWIxpW
a8GsIs+aiQKwRzuxK+yIXcwYCz/++1XFMf+AZVV+fNT7l/z/gYLAEIXi7wqC9G+Tl7LO4iz5X//1
fWnw7S/+WRqo/+ChLyNKNNHyEEiALuVP1aL6D4c/6jgsECykewYPyL9KA6xgsupgj5EJQBOCxr9K
A6YOFIyE+iJoti3j3ykNxA/6rvb99pDmp1GdwLa1qTiuBvGNNQY+/YWKfByK2Qt5i4CAimW7SwmJ
cMPJm3DzQmF71t+gqC+6VXLGMAVT67tD96+S5YcSRRQDf9Xg/3ofDrsAolE5SNcSO1mvmkBqanXm
nIU5sXjut+Er2XjgheRJzq1/+fsXVH8c0P/8gldTI2pNNe58XrBe5GvIa7c6tKQbNPI5PDb1gqbA
gX0hCHTqAx4tAii9GrPEJHr9/RtRrhZ7P78T8RV9N79KFbTrRsw7wZi0CLbpApfqst8ah4j9PrlJ
E3nO0nuBFv1WmH/Ivt6LFHZvq23JHeL5uMKHQigqI+epPh/57WTvoHhmfDKjiZxFe39RvjovONFe
87UxS9fMR1flrl9rW3tt4LT3sHDjiv9Q5gIxRAs/Q7rSC57pBMzUpjzAOdlm8/GFnfjePRGAhA/9
JpoNq2oLOAprDwN3FNNTsFAz85CduwcccWtHOKSX8qO68N7aO55jrNrBYDprzCUpUW8Qc6YsYr86
nl+cSaLl+u5wynkyqJHG4dSXDDTmzTK6w8EzTd7jzVcnEVeJOE2uz1tFluEHoi3jCheys+9eDaOx
EUsx1w/Az2M+sykKQehOAcQshzkmXzhc5HfyMDg2PVYeSMKTfK1Ps+exWaYf8VRe2kvznglG/55i
6j9XdxkBN/gxdCwZS31e7a2VubH3/rONUmwigFJ8JmoNLomZ+Ab7d0AMOcH3j30pyDs26v5kXFsX
YkHdgLx470FeaFPxNYHEkfwDC2th2OcrxAw1LR7MVzaklvJIlURaCG6RYeO9+c/6q72wltrUN2fQ
ImVlas20I7iR4oWKHngJPD3olhv304ANruILtfBqkvVEWAjzx8Mw0LnDq5u6+cZ8EML/2mSOABVK
RMiFKJHmAr+jconDd4nfR8IxgCx8IMzSFsWm2AQncdp7t5GyR/UyiZwz0aY5mJeaBcKnQU4JYUmg
A4kywfiErsMk6gF/39R6SV+oedDaANWZroh4HY/jQgUhQ90XnBvKZaLhID5SgBoTdDYh6YIf1qeL
m59YZG8KjoKMpfy5WsPnJECuQjE1CZ+dmbyUjoSTEDj3HN9Vmwwu1kw+IVrC/pTC8pkmZ+eJSEy+
/WGY2BijtgiVyM6rXpjkGI/RC3tUcDTLhg05/KBVd0vO6bq+Ud7kUzAjqGI/LroD5mTuR9MRMmRx
3y5aosScLU7dYQqLcqoaCwLYV87J/BCMNyZHh+HQvCAUdRfrcSIdYKSUnIcQnuoL51XVE0mCBWgH
2ABrIUpDUgeGibwEZkHg2Mw/p4ucW6w/ockh8qV+l17hX9Rn9x6lSBJMQfABoElgm1sr31sq6mca
PZvA6n18d7MgXFNp8C+6yQ6nZofJQukmJ3AQVtFO8EpxpjE8mnOaGKs0QbFyVslSWdtT50xS7Te6
13hDgAQH+2IPR+F7JvXsNn0ETCj1i2I4wuKFTuy8Owpl3Ct7VB1ROgKNJ+sTX+Jz94qw4wZ+hDdT
DyQKx9MKy9wiviFp+lzDE2U+eUP4VYquZoIQDWsoc2EXHyF15cVbSQ+diflp57Wg5GaVhTN+HkE4
L+cWcCAOMhFIb/wRINvghDlEHsAhHImQghiwzkXXF4s0y6mLBv3TJ+mROc2cy3gknO1derNf8mFb
4SyDiMm6T+UBaz3kzEUPTPRn+apdc3t/8DAnvvfSjHF1MwcVRi731CRvmZh0ytBpv0hvnukpOTNo
GBbagvHcvMSWT99XtTNPXiormjvt1eYxRqgKPVz70BxEB8KWim5K3AM7Cn/lw7hNLu2I+Fe41bj2
8YeW2baiZNY+RdqLPa0TLHIz0lKwi6MnFK0BjR2qrBdvOsDp2KbP3iOgA59W5lKeogt/zoLha0HN
WeOvjolzR30V3zaAZvqJQqh8iI9zUoskw7lA+NKJaoLE0gFCI2SvmBidOTFoJh+KD9h0bHLhVD2g
pzmBUzm89C8EFbTgNOErDAKzlF1ITrAnGU5Jk4jBSamsRWMybW5iMHq4tZJli8n16B/C++7GvCDi
oSOSw0PPm8pOsj3X6gkRSupdCJviBkpd9qIK4C+a/nIiVxPyOIOTi1gCBgmYo12xLSAAioghGFFk
sK01GL4At5hz9/BzCZVAgk1X7UBHo/86kUtIbycCtlxcQwRhQQ9J73GMQnppCQoCCQK4vCJhaWco
q/gUqBP/01LXVTf1pMnw1OtH9qtgYlRjpn/w4NDZUoPI4x7LDdIbZi1me5Wx4RotA6sORxWZ7Nxd
uaZUG5YWNtwtbZwcUswT/TDRbwrKB8te8KB5AjU58HeCSfyGf03/SE4hMAjuIQKJDNNtJj+Shk0r
X03ARcm1YBqZ5Qzm3ANzEm8C6ci84Pyz2eogVwNWBg9AJdBwUn9KFCw3HnswdJLQkpF6P2Uf3YmT
Up8C2OYZmeIqbD913Bo0zBCYFBGsTejSVNsCFVRH7jHCq7+EssiwQxAL46dm6c1xPEzjg/CUMaRY
M5dOGcAwp5hZg8DNQu/hbf6BoymXwZ65VgeUB8ARAwwwYbP0QEqwD3B7AaHZ25cQdNDzQVPUtAUm
L79YRNaRbYddQTJiYw3JfJ6oRFrPDeKPqIjkFdG8w//m7jySI8myLLuVGHYPNFs5GZZxbgYYYCAT
FVDlnOsielO9sT4fEdEJh3s6JEukBtUiOYgMBKBmSr6+/9695/Li4P/U8tq3Zwp/IROQSB6oHCLW
eIijFa2RTN0BNIH5UyuMkwX0wNeOvQyf/A5mzmhuymwVGLPwKPPaKlh0nXN46t6ls7oEJ8RWkV4P
41zqP0D5QyqynXLWunjirswbrKYx6KFmSRMYcspwb5ArcVJfdLyMV7AVDmx5NU5JMVUukNLlA3TQ
oLjxbVLZDgqPhTopcDLLszbDSPwGt8C4hDiU+60GBBXYOQzFkDU6mkhvrOps6ZE3kfdLsuckebPX
44GzSFb4Ci/1U3gxHvGPShLc436jk8Stw7ThV3wMxQRRLjLe887CtecqkPXykmzJHhHZO5P65T6l
cFg48A8nKKM0+lrD3oIdtQXu4Ey1WbUHVIuUDFJaeZMfRb5F8kZHgRCIWfxsXLtrfQ11SH6BqeVc
4f8+R/Q4Lw3veAj1OODhRlAZVFM1mzItmwBrSbtF1a9Y5/Gk+8CpCvHiqe+lhQ91OL8HpGu9aCxQ
9LFArHw8IrNkP+zbVb2plvZVcd3gdmf/PA1f8pO9STAWmhDTJjV3nrPFIUKa5I1/yS9OvHT1a8/d
F9oEekbq3NDNfYE8k8IPwpBdrBooxg/Fhgadc5CftG4B0Sx/VcdN4iFsnxjPGJo5jbAySU88cDvQ
QTTRbAB3HgRSCgYqK345URvsX8DQbt0dicjRTboVBb0JEkdDXoFomJHPvcNfquqlWqwwgXTyNs02
RrpyxusQP7wImlEqoq9FWFLxBmJzWmJzp6/UUYnoN83MvK+pnkDCPfZvwQySLrB2QmBYkBtW5nRL
44bFTaUGuKOr2zoLIhZog8j6XewsHHlCJYIUowJkyZvM2HFBhKPmY3EyaVKV01bfu94GNq5DyGtM
CAMMmTnpFAheFQSb1obsUdWcAudAuc3GtKdJ+W6sxOqgv9BoWtEcBLx5x8Cu8wBZsCxzHwCwKRii
DQtW4cGb26TWuHc8vRaA9FiUxQcyS9EfmwuzXMbLj/AZpjE9mQhwJ3HPpOuccDseDt5ICo7mP/HV
dFmXybt0U3dAxZimz6J7YOoWAaXBBJUMoV+Fx8R+2tP5tFbjAb0tOmLcwjItuykXGlSSeKDRa6Mx
olPUQSETjvLQmmGzJm6vuJcX/la9tzts2JQ7yYT3av4uKnLaUfSPeOPMSGpeomA61hfBgweU1h/1
K+pFIQBAuzqJ7ugoS/AbbqGmLWD/TNpF9U4DPg+FkzXFw9xNwEuWDcPgaeYu2RSoNRiDbgVhG/dy
euAtZRLY2+Pgnbp3KcRP8QbjQ8DmlZ8JVzOvs/f2QJOVS8KFRPr+PB7JSFF4VVMWSxPvPILtT6/J
/U2kKdU0kQxreGg3Dq3FlU5b/g7CTh1P+VyiOI2XwQNpLQ/jg7HJFsGsuBMfnoi/uUNAlrqFebBx
5Yl7SI7WutyLpAcgrzN9lczY0BQTaP5MCthZEt3NMw6PNVvkj/bBOndnedWsBCaXTOuN/OzUbGez
rTgzfHQSVrhNpxgc5tIMMOFqqGEuxfOAFwxiG6AMdNSmybFbBXcfFHIw12Iza5ACm04pmmbgYMlp
3hoP+j56QjJE+il9Zcq5AfyxtIqAvkTvxUqawbWkfMxn0gnB0SNbwnKdXVLuxgVy6JuE1/c5uJi0
8dg8LNI1ToS5MUsIP3WnYi/Gp1/KfBY2J+ltccqpSrin/FV2Fl3j4c6igFiQFwDuoVnhr5+x7QIa
NLEPNbsJ0SKdDNfGutvSZ3QP8d4AfsDWHWQSO3IiOfCG56RJTgkxbBiQ2BPz3MGIFwDCFsn+ODeo
+8n6lhdAAZbcglP1qowPVOBo2t6kG58Ai/AUODdCte+Yp2IHZJVe/lq96gSocS0iFKKzX1xYWya5
uhmv6TSs07U8VybJ48CEoUF5lW/cK4Ae03ErUb0aS2RgubWR690HRrs9WWyz/2QYO9rR19bSsFJG
2toaob1nZFbQKVAizqAQWJyu9ErCOGfeKeoWRD6BJgaKsmyRhEcfAxV7xOAOf3fBDecYUym/JbC0
jrZ0S1jVWKmm6sbnVTLLd9GhuAbA3QcnVVsVCER6LEfsK1ialt2Nfk/izIbEoFMNJZf6a0Y71p4Q
JgQqYzjiWlioK57cFTziWbkoVgCCuhuuJARRiHJLwSko7qCz+m9dtm7sSYQ7bFJZmyhdswCNJ4ox
50akBvMHOujB/sY4cRzrBiB7ie5pqp3ZBIMuK27cF/F10AtQpLJ43IYUBHMY1tP+lN1hXdgRGMy3
o91DK1y7jRRiDsK9tBTw1C1kLp5lWPvZ3Oaesrf50mIHnHBf27t0Q03UTTRuG7g9zFLgJfVbmILg
BUHMHzgTM2kDHYQOBzgWVIoz7SStvffyUSSv2TSRxJJCzTpNQaZP0ns2VNFzwBYu3OnJJDhx3jbO
Op/RD2hW9QLS7BqVjM/yChr8u+bjv+jiWNgQQEToREJ86eLkktTkLV0cEsTu2xuRsfWeg6GqpmQK
3PXM+tx5MZcW2G/XybU3CoyfOXfn1cZ9dFbGfUYrnnUseBbdGXXO7uxq3MIqYiPX0MQRUx7C7vfs
01aMCDcGk5EX+wzR8SWY99vgWpvJ4PzgcQfAuhmcgeGbsyPIlhJcb20JE3QKo4iZCbvZ+/jszNlp
7aod8OCp4AvLKxYD5iz2qiX32ISXPjHvq5M5srOf1lfoZwQ85/d9Nu1XnWOFAa+qaZw1nO8/njMt
s2OjaGXRthwXKGQ34Am1BdmanC1zqqySDTCkR1qQol7nAUZZuvQIHtNYq6wNYSThdrxlvTY2rLGs
aL//eF/k7n92VT9/vC+XNEXMVUsVWyTnHL8C2pw513Qglu4ERsdcmZeQsZXTN8f8Uc3x8zHFRPxT
M9DUW92wyR2eNSzl6Vrh+8dnvEOQF5GiTsd9u08JyP3mqOKb/NSC/HQhvrQgNXNMIn/gm3bTfF3N
y3VCK7iAY95uwBPN1AWI8RkPz3c9e/WXX9fRTCYXyHXMr9Yaq9I6s5MVCO8b8zbctfcI1EdoUgu2
0ISMc8kJmXzUSbaHWW89wZolHwS6KagnHIoZRc930Zr/4iPhxkDHg336q9KhLwK1cVwo6tIqOYB3
vfKuAf6fiG5lz8isfm0emx3Wuk18S0FITWFTH9AuWI/f3Asfg5Ofrgr6jb8/yZf5gus7cuRpfJIE
ftl4g5doqqk0a4CqknPsLwgGuoApWuIN3mR7jDEtyMRZwDPdvRjv9DKukEy8ZGt7QdlVAEkzNhQm
a4kSoVhgxr+Nia4w5xUPNqKoibYmM5YlpjjzLH23Pv5qVqJ8+i5fHnXEm12o+Lq4w/wbESVC2+rZ
2Tu856Lzf+7J/XS0Lw38JKvLTBNnrp5x5iijUn8iKgBrOeyIZF7GvDO+/YriIfl6ucSNrFs6IzU0
zT8+uqnteV6Y8ujG99FFeikfGipcHtmajiqN7aV0C2LUmkK8pI6LSeD55n7RmS3+9gN8uV+iRvJd
X+YDqI+ioA0fVJ30L78WGKeeRoiycu4FBi+CbnuVP4fv/mUkSdU+yi+M4Bf9rf3Smn/mm+IPYQNx
JgjoY2KlrPPb71b/jzfi787Xl1sizQ0ltwvxcZcgzmm1rKx7GbTQJT+BtL6tj8n1sK/enMVHS4le
nzXPtlR6XE5TXeRHsWuOZZKI7PvwwLZRP8FCnan35g62l3bFV5oZe+1KvteJ/Sn0lZVNA7ajkogL
sq7GuXxT34Yw0bQ1QwU4gSAEgmqL/hKYudjo/H6NRZj5i8uDfUoFJKMZuKi+LLImIINE4d/PoArS
Om4XpWiIkIIxq3fmVb+Tb2nW0hxEF2tOaHKWBCCw/tDpczcifpKdDbXqu4s1ZZE90ccLDuPOP4ma
wIEquWAo4q+1U7z3lyRPFkSATZUXQJLFHAfJ3t/Xeyq5jyei51ULzpH0l824CFZiyxSeiBhZBdQW
NevZjrfPrF3XOzrDUxhe6GmSpb7uybGhbzZNJ2h5b3gT7txjsPMPZGjO6w17K9KlyArf0iPbjaI3
QRTG1pyhe+WFSRIZG22SktlLIEzapjTjAM8QPkLn9JaEqb1xKNE90W+mbUetcgND/phOm5V/aMiL
oT65sqhNxGJLs3OpbVCprMl3WxKewgaNyLW5fS/KTQk/5Sqj6yASSTtq2IBt7cpDzSRn056MK2+F
YlZoaByqKuB6Yu/QQTdcJGf2NbN4npxE3FSy9tbpkwr3j5iNB3qqDSkgzHeuAKaEjxK7m5W/k2cN
XyydR2eWWGAUwNi/fU0qlqAdfH1WLMtCgAcDw1Q/ZvCfyoLSCuqgQgw88xk5wWUjsOdQAeyACS56
9WxW6fS9e/QUKYjJBVZuKC8ZlZBMyQyRWY53IJv0wb+hgbegQzpc/BMWQco+if0cSpQFQwkSreek
y29L5LrY5AMx7cpfs3KKhKlZ0byGRgZlA5H/hMwD2sXtmXkBvaeoINtXOoAbiC/dLmddqcXrZx6s
iT9CzsTCSzcMAiHGboDkSAEMdlVwQondO4QHCKjmylj6M2Z0NGONpUnBSnuSV/20FlBExg8lLZBm
QVLwLlzxG2tt1e+MVbutFj3dj5p7qWH+PKzDA64YrvBS2shbAR4m7sSDgAGnjybXlH4OciSuNU1d
5hZRsPSvlSeNvRNlcjDXwV3WT8mL9lRf4RI6MKiTlvibyAOECMmakKEb1Kmy6ePoM1QuZf1NTfzh
/vjpSqPmVWCJwvv4ukooRuYZnWWyKl5B4lOcSXCdw3IkL9jfO2ebrUDyGO2Hi0EixwmV//ja3sv5
FNQYxo7rAtineyrvTLYWD8xQwmfzLCIj8PpEb+Gd9BHxrDxTWNHpGh5gN5YEJk70u+JZfk4P5TXR
KWf7Ob1A2b0E99jrdf5ThmLEQV6J7hIcjmnyTfmpiRfTb77zhwH7091dpMFYdQXfueZugVCOjmlK
AsORNWeCmI0RNsuP2Oj38+pVPQ2P+al5Gg6EPN+aZ+faujW8vffgPrOCmwQBB/AFvlm9dSGy+ekz
wm5CaY3iVoPgxM8/fcYGv4tppAyuhcRCva5n5jI+dXPULlfDvLs2l+oUsZ62S0kSghF8yo9CYtiu
vOuWVbSYRntU/1ucNnTlqd1yMqOUOzQXl+CZqeyNyAMzN+1RKCuIMdsq9wgwH0JaQuTS5pPuPVjY
U4O64dG/dZ9A3iqv1R0TqfQopr7VBmbgQb3EC+kQr5tVsgXlcVTn9H2Da2VGiu86O5DByp9ONvkJ
kHFO6z+de/IcAeJIe7repriGmokY4aSEF4lBC0kgS/xjBGCQbH8lzr9xDTa9unfZk8LUPDN+vhUj
eCjJc2f+0i3yC0kI6EiYv+X02goFIQpPPOtsfLQOBAFu+AkTCZrZhkyEWb6SDg7IR3mWXxj/PDGA
XPB2pj9hsA5r8/TCZ7gjKY5zxvCGoGdww/0keGP1puc7IES88s/IBqK9DozyzpqbMGoJ/tmHi2DZ
bqR98zIcmSsC5F6Lfgcm1nnJu4oBlMiSEntjVvkpVQTv/CswMKCMSdoc363HtqRU0xc23U2hXIRv
8agumO/MpDVgdUi8In8JOSDtOvPYs1pt0L0sWgY3LoGGvBx2xU6i+ect3LfysWKy6JFOaB6LG4wV
i4Rh6kV8WG1uXQEA3udL70gYNylQBNIKuHNyp8dQKZbxurzBy8ji46zUXbkkUWYjeoN0tV7QYSQT
74nqAFTmTMy8npggmzwydMNfarSe1qQGVE4DcOffODsaSrRGAFeu6buERLY0UAw51rBCZjGeidM4
ACB9jh9VqNbbpp4qTw4lgznp7kUDzN6ODIcQB0ziJ23uPdCq9u7bYqK80wFahG8+b/wdp+yZjgyy
H9E6A9V5FTnkv80CRB6X9Mnl20PMDTd5QTcxW6G/mPgb+5om1Cts4KWxlpdAcLd0Xs/tvU1HnYbw
d7Wn9qsNLzZuHCIYNxSIgD8+zdGYm3Wb8DSr+wxNyE7Z6ft47axEg5EIrQVpJnNpay6DlXUX4oMD
eDn1NuYsXTE0uvL2oB0rZOFUBAQWOYT0bXn7k8KafGO5/1juvy6NNvI9cA0o7NSvCnjNd81MbVx2
o+ecHCAUNBOdHI9cJRB7Yl1rB+/RvSn2EnkS3Ei8m089ZZ5dnoU8FRDMlXfMVr+vZH+5z/j8mb7s
M0w76KuqZfpOsK7D8GbSxrQNUD9T7anom7EGzInSm+rHdNvfiCmYiBB3b6p7thtT8545wTG4adai
VtPp+3tn+dF4iL/bcv5ixcb7YnHOWLHx5oia6tOKPcaKM2Y5H1MElo10bqhZSAAW4x5cfGIz2Im8
s/Y2pPeF9+ubN7n6i5rth+OLLfGn47dN5fh5xfHVYeqfCOyYS9DjMUBvQd2rx4J1J960V/4KqxeL
O/FXy99fKOUX3ZUfPsGXHWkoO5I5lh8Xyr8RIhOC1EoQ0OT8URgflTmKgbkNHembr6784vH64cBf
7pC0K5MoFV9dLEseyiN1np6zTbhAxP6IxW4Wb6J7RjnffeNfPdc/HPjLnjJpXeL0Cg6c35co/xNB
1s3wqWBtXPYre/MhVJLnIrxIP2kK+3MhWxIVavnOtNPhHUFNNKXbzJzpOqq2VIZ775pRFuvmx9X5
L3BJ/XdTPcNVNQlFdsRTBzZVhS706cYVBq2/7FSHpwQ71f/53/HbH69vf8RPfxye2qeqevvjf/31
T09/QM5/Sl//+B9ACPKmfnv946l8e/rj9vwf0uo/1jfr//lZNP3L4/4lorbgu8qwTXFew4iEskpj
9S8RtfgR3nPUl44l+jYyj9HfImr7HwL9SqwjHMW/9NV/i6jtf8CExaxFowe9sc5vffFT/c5fpQr0
7Of68uOUqaZBY0Cx0WR/bTsqVTt6mPvcuWMde/Y9DOQ7klRzZxmi1SDnbpmfAtRezP1y3BQb8xBc
UHnk+tRirytNtRV2jqMTzCGDwCckrS+yZhCoPAaI5G29qFfjWauozJZk6xF3IAIrZaLTXBjVqHhs
WNZtfZdaewtEhbsWdIwG77Z020s3mn5r+hs5OpmMWU17R5CnRRLjXMlWnnsRSZxVeAmca7Ulj5es
IJnJjO68jwHKpe2oo5WBusDDOPMX6bCqh1VRPEbs6KZEbKDDyLvXLr1Nwi2xPDymlCwhqVyQ1mat
PHXKj5AeuhnmCqeHETMeWo7WVa3Q7pyi2fF0akHEY2xl43Xor0c2sP3aW1ivpb1jIEWdEV97LybB
H3vxz2hzyIduZmKex/5JbRntutcmzG1GWOo1CUwFm3wLih1zt85Y2gf5EFHEnmV5MgSL7Cg9tARa
X+e3xbHEX4Ytdi1GAdYaw0VM9F3wMICF6/b5dTIzlY8Ze5HPxOtOTfYETW3JhqE0A+9WnVPpkoWI
V6+YjUuEfd56DVEDkw4eU73SV91zudfoye+zO9iSeIadBybMLa6qeX0rnfoH5rRUgNJr/mYzEcxw
rQOPx7u9abbZ1twj0HRFe6cjK3CTlUstnI2cQ20mmTtdO2akLPNVmbFfOQ9QxqjA/qxf/q1F7r/b
8qXSV/3Xng2xIFV/TN7KpHl9qj4vP+L3/rZs6P8wdeoOlhndElho3kN/Wzb0f8B80DFz2MBIae3z
o79WG039WFJMy4BPDdFWoWL4a7XhRyp9ZQsnJ34PS1f/LdD0l9arIYYtoiIycZTCszf4az+UJkWT
SCbovpKE0IgYpmiZo8LpXBfcFjknKLiMa9Uy4TMOBw+wjZJUS5+Stx5b/PnKPrSiZSbpk2K4tOiQ
lIq86N6Z+hH65bpaYUif2ZK0yT0mFdqrXj86pIT0BcIJ30O2Wt42TYojGt2cH8IXkaF5kXtDBxoY
bW3SFnTRfIT10q/9O49Iwh7h4EiYtB8mE5cxr2Rqy7DXdtE61JxVafII2MiMnEDodBMxK0qJEpXR
aDvt9YgIvsN7HzlAdIylFiG5ZClq+DsKYauf7oXTn4X5ZxPKjxXXzyf2S8UFda01E5ew37rINvmA
MMg86aiN2sJY/P5IP74vfj7SlxIrL/LI73MuoaOeJPWhVb7Zeeg/fxUb15FJFAgsYW7ILwcoLCmt
1LArF7a3D8ATJvZ5jEhjQq+jo/y78RBgOUBK7CI65P5Wy5JFpJqzMDzWDPDLOplraBJK4kMqyZiZ
SIm1aiYrF0Cr0NRclGRo7fn9kDGe+Ft1Mewc9tomglhLu5IGlnwgc2ENYnTI5gMiyYqpdIOpvtSg
/UrRCpQDAgIkLMFWq74d6f98hjkBtOl5Rqgb1I9B4af6XcaO5eZdWy5KE0VLFiz7l9DjhdTcNRnZ
jgrxT3TlLSISYwKmOCmx6i5cPt7vL/Qvr8Onj/Flq5rAPjSBqYJNQOwMa30yoN9V0JVTS3xzT4nq
+J+bTXFP/fiNvwyfMyhiju/1LAv0hKiicDegVkd/+/tvJBbGXxwHFadjstiBcP1x+XH8EiZXxJmt
1Bs/N9ah7E7iDn1Uki+Rt5YOaXSkcuqbUm6uR3I2ASxX453qIIjXOdeYDUBvue6z21Z/VuX/0uj+
46bx71Pwz4/2ZdOIh6xvwfSWC+rBqd+T/UyNEjXyJC1AJVTY2kyR+Otd//6U/Poi//OwXxZkR+oH
N2+5yCAtyRvLUP+iFqRfHrvV9PeH+vVt/c9DfVmiUiMIcq/hUEOfTqoynXjJN+i6747wZeXwm1KO
nJIjdMNjad1U33EIf32yHBvMq6jODfHzTw8mhAI7Dy0W2UY51sNLA6Wo8vDhuC+/P1O/fByENIWh
roh5+PI4gJd0+qTiOAXCV4fZTnORx/Pvj6F/oEh+eugIlmB/odjM+r8835XhybKccMclZcQKRxN1
4E0X2Gt1pH2GxDrFlGSP46RJugXRzRWd09GjXLe0S+/R/sutd9UIjkHXkNGGLLOR+tu2bhDwBCUG
gYD/1A4Q4botFbKxS/pbQtZXeowuXomYjPtHKaYNitEizo2lnL96gPRkHNONMx5q60UuXiWd37fy
jZTLG8U/tDZN+gy7T43phnHKOJe010q/VWgiluvaIPVLx1wzOnD3+PwWTzeMQkkiITLAmzi6iy4J
WcLztdv3U1+2MMjUxMteCknZaG24imUUW5j3c3kODPqgpm/yJlCy56C03g29vZjGeLZdGAHWslYP
XYBmPbbew8aZ+RLdHqVE3iuffUThduhva05c5VvbMStnOhOroBEefhkgDkL27lRCuZW6xzKiAa4z
wqTmz3K0+ERcR95BLZw5t8gpqaNDVKm7qHhtKCFIZ7uqi5doXLq8G8VX6FKADqj0B+m6yZ5S88Ub
Hxv9roycTZE9GUFycukSmwNDxN6ZRYQEjGzksi6c145DCKgJzijcj729bXqiUP3briiIYc42poO+
DclpU0AeDPfhgAKwzgg7pqEUvBYB7107WtqqdMXlIU4Q9zpvimQwCNkwdoOvvtpNv9Bt99z1XjwN
ZLg8nhLtyNbbZ+xLJxJsca3tznmBnMaqln1xdkkCdoZtolazvAjmjYprTDZRe9ILx51hmysZI1on
Xg/I8EPsChaUIeCspEmTpimzlQGCRb7p4LOOkxpWvPb8RwEMrpL4Cfu5dvDrE34aOMoaLDjxeNuM
p8yw/HUYPmlM5JUOOGJ0SD3q0Hqvy39WBDGmRalZWR6esCifqgGh7bk2T7JkVrfsmtpjhWWDOsQZ
KhI4gXc1zypQvRAfqXog1LSTTzKc0hHRZAhxLUugYmk6GyeMZlp7H3o6bz99kvU8ZRESaDrkpZcu
VGT9boMWwVX3jt+S0Yc6NosPpaU/RXL4GOjjMTUzIqG766qzdwmlrIzhGUE6AFPmn/6ybl4a3Zkk
aXnRJDxh1m2LGyLzGSNkz/XwBg1pKjOb1ftwVYJUNkn8lkpis+Vs7jXyNHZEyGETkAkcviog1LWa
96HCmJWPb2GnqWFAdybngcRWdpe1g3hYkqYKAY20IAW7P1QkAXje5VhMSqCSCWBPX833vZc+ijiQ
RlUJODtmJBox6AlR+RKtccyiivMAQAp+pAm8OpDgXoSX2GDvQFpiIyXckMYiYh895CcXOqpvkoHW
IY7ycrD84d62z52azQXWWJKtZdszqjXUeSWhgaSYVNEle/FVmaAo7hoohto6AqwdlOkiNvEcy+5F
A9NghubM5u4XyLzUnydEputFv3MG6xhjWfTROhh5kk/ykdsyqdYOTQQJIuKIGbKMsdnwDSO7PptQ
7Fv1sSWBJUzPBrJRLk7eHaoMt20SrIEkP9qldBXU5aavXLITiEr1umUv7SRTnRYh/Y7xMVTJmecq
GCzX9VDOWwPuuXuu82yhcCAlz8HGdGudtPKyAvDu4msLHB5h6N8NsgMktVHmzG35RKFJYv3IXgEq
BICoIQGPJhHB0e00G/apri/dyNr6pXeHtGQpRSSdq+8yJqJKPvlOsx0YWUlmgT1hZwTelaW2B614
NFQPHEO/btt9LvxIgzOXcHcNKmQSputyuk5RzWRxBMCWg4eQ6cLwUhLWiFJrW5rtUbGS/RhBkTXU
qWtgy6XDElRQPNpvRgo/5fZobGot/vfBYSQk58srvWL9T0LYFItuzDchamkTQbKh5tPMxpyjxotE
2ABU/MrM/KQGlpcMCcP2yTiQ9z21Umm3J8m/lKH5zUf7qSD88sm+vJ6tiGwACrJyYSak05fuUcaN
rYbjxKhItkduXyWLGjDb78uCn0qPL0f9UnpoTViXQ5WXC4mgeUe/1A0DYlzRvz/KhyTth9pDHIaw
JBZmAS374Ap8qqR8q8KvrkZ8OZpAJh02Q6LabupTI5fzTLJmGcARpeuOogCAQTgfkJQ5Y7NtC1L8
uBSxhqGaMfeA77LZqjVCBAAHYo8u82CH7jjRG/1WJ8/b1DEQsq3IPNqS8qvh004YzHVnXurrOrip
FTQ6tN8j0tI0BXGzxpawJb/XLacGc0U5o92o3+cuBH6qE2xxTQ7HlO4dSLZlZQ6HUqtPujUubO0N
YOjJl6qTeOZMpb0YXnIvYRwCFHuKK2ceO8nebdOF43UXn8YgkLirKlcfU2TZtnJtelhr+hIZDcyW
SpJnftuQbeFehs68j2vvemRrIqsYVlR1GrMby63wvUe73DT2zEOwVWeYgNGOBLxItJAH2te+KeJ/
Aqd+PDD/vHIfW6xPV44l0C3RJ4vb8iCzJvrlWZcWoo1jj/YO42oxXppNU6Glss+u801l/ON8h10S
rNQ/m1EmPGzjq2y3KuzeKHWOnmXLKmjAX/iHIDF2Nearj1v032og/ksE3A+guP/fWHIsgf+6C8my
HLTB0w/tR37hr/ajYf1DMAEdh/RThheqENz83X506EwKkAypCfpH//H/tR8lfkRTkg2VI+sf1Bj+
4l/9R+7kfzBYU01ELuhmEcD8Ww1IEu1+aAEA9zeYuqOisQG1OBbNzh/3cDZ9FbUjqG/eNmXPexhk
LgBWl3F3s0+9QO1uJFjP8saKO0xpsp9R0JSZog/PxlDrz56Xu9ZjrdQhvF5HkpCJmSZu4tpJIdVB
J8i0x1o1k2e3q3r4pnkeNXh4Q9FgYuqBHVBxwl46FARIONOxzzsW9FIzil1ehaVVEO+o2+VVw/95
zX2ryVZuWxqZNi/8QLfKKaTrNlnI7uhZj76VuM4q14dAVMdyFUB61GTN29qjpCeLQZLoHzlJCmSi
smsjncqm2+HZj6u2WMVa7VDsdp5bljtf8yrz1rXoLTGgNn0Lc6ujeob8quNEoJ6vEwMZc9O7qXoY
crODGFUzcNmncpdE67ZSWXzKUMoM0tCJAgkdfaa1ij00e7vWffNkDeTrZPOwIj2e3Oqm6IPqJcja
2qDisBhYg6/RPalDhdrVsgKsvTSI/WUPFpPSi02AzYpWVs7JzmSlnEVRozrbcvRJMsmMIMSlHHKx
cYcFlTqNau4/MNJjg581qFt8nkTxVNU8y91Yqi5aNLTodRsXDWOmNcSRRG6IlLCPxypbpwplIWKh
dPRqaV4VUj+u5K5gh2E7NeMll7/dFV650AZz7wduUe263EmLY+RHBrvlLBqcZ8cv3JXSKv64LIem
S06+5aC69UiSI66+U2rAKnpi64gnUz8MbzjVjTONNJWMabvrXGqP3jTyuR11SCgbTRG/O7jHqLH5
WadFoRIRyFPyw1IEQumDCrM6amuBM3PKJll6ftpjYovyYen2XSRNVa9tBMzO1tEfDoXmFHeSa1F1
gj2mu5ia/M11n42aNO0LWMbLTmrVCoTXmNhDUMw1V9WZk2l+UBXxRuvNPASvYIwhm9IolaPgwcv1
IGI/X2hYAx05HG7arKDSczs/91dJ3kQRW2HXv8uCppCW1ZBbYP+yQS/mZmqWD0VCRMwkb5X20ehC
ZwRP0CvKpDIDfd8aA0u8UbnSQ657KtNGR8UJ3zmpCdtZ9dmNpallb0uj7jEo6prazoY+gIzrRHG/
jLt2IIK9bEd/yYyW/MnEciqqc6liKBbSBXv2ickAPRanI+CAIe4V4G2N+zi60pBdWZZr3w5545VP
/hiU0s5JpAaYbtPWy3yw3JZrZ/eQS/rOfwvzILp2aZSTROGaNXOzslctEO2KLi9Dy+ieRrlKQ2zw
psH1NswGN5k1Jsq7JmnYz4c+YSlJEq7RtHNHw1nkqgEBnyweTNM1RQ4dqApDeJXKMa4vo26AbrTD
2O5C10mfKr2gyeHEPWg82egp8tOMm3DS18BT7FG2jnKpsRXt2T04s9i0KmYweSR3uzaJMfz5Se9p
Uzdx7HrZ+N2I3qj141eD3o839cinCyajWbZgFeW+dkDLVv45kfMIVoOsVE92njsRMT6q2a/jwWYf
mylGHczaVldcUPtNWL6TlZQP9ObHAmKtaSGCTZ2e8HcCo5jhJJ5nVLdFUYeEXaW+w+BFloIBA2mV
YkhPLQRPTucZFqERfoNdPmAJ3bSJXkDo0AuCeEZPTgkwqlwWDpWHl01a1Fno2g3DYYOjuvC3w5b8
6bkVDi4TXEMuGP/ASE2JG/fdfAH+fMCWSovdIxxel85Vqpp3TudiYbbdqrdnljmY764SUXu6QRtD
9EBOhecuciN/3blDivWydyJpTbpApS+dwOUa5t0Q0tgPzQGLqKGmGFKLsHYWmiRFATltWdtPVa1L
4c5QKD43qscT2EZJRc0ZDNEIQ92y3U2p5DBBuj4EnxFUUN6Q1SZJsBslmb2JBxK9OJh1nGC+tZT4
tRiasd4Xeq5KG046MuQqKMyepADY4Jt6iMRcJJG48bYetHQkKJTtwLxHJ8iXVd6X5VqX05QF1lQK
ax6rhcAGto2Ksj6PGZrRrejePYeAJobEdRvPFWuAiT2SeNnOoHQrwVzJTU5lFGpWu3QtyOcsLKmD
28qvWkzobtEf+2BUbzwTeXNbltkxyZT22uB+hxDIXn8XVGYvz3MlgZnZuqUOuSvtW/klUz0pnBJQ
YgX8m6EK33rDEw2n/0vdme3IjWRb9ovYoJHG6dXncPeYR8ULISlCnIyTkcbp63t5Vl9UKm4hhYtG
P/RDJhJVmXJ3DmZ2ztl7bdkkH/VgG+zdQVjiU28WpE9RkhVsIU4Pp0azc7pLC8V0nnWeXmdlOUOs
FOlcPdlNxWJNkzTFC+BE47y2x4pSqClLBznnOKRyq9OMS+rZysvOU+NwYfsyLrvz1Iex+VR8o+K5
qRy7OXnRCKVAu1NfPlqNKcMzc9yyRJXSAIgMyJNxGTeh9n0qslHp7zOXLjsxZmSEr9MJTowanPGe
4Ug637gyrgFMNQ0COMeKGyYE0mv6bR6Usr6de8fuj6Moxaf2y5Fe0uwnETSCijFCH4naGKr/uFuu
HVtG6fgoi6IJ1c0is8C+y/LANmtZTzENQ+P2/X3VZuw/zZjN1bbxA4aeZWQifSL3BOAOq5QsryzN
prQN0iYINnlpquqRABlrIQF30C7e2tR2v+c6U3SaxgHZeNlXtX0/1YEBDepol05t46GnndkDpms2
0mw6EphbFddWru38lAxh+YswiwCbcOlNj/2kLQCVqib7XDtV4e90bVliK3U7MF2oqxn3v2HZbgGH
VK6/i+eAV5T+VwuhJOUEsy066ILPRV1G/XVPjAc+v7rp1UM7JMFrWtRV/Dh53VTsMuUs6VqJNsne
qoS+x25Jihx5emUSCWGmrtonQRga8WZ9NZHlZkbVoJzJ9FwE5zwqYWKkMp520LoxufSJM/JzZ88g
qejtMRwfknLmvNBxnHN+hk2bd7ts8BmC4haIK1hm7GbTdcNUMHkMByeAx1vVPfYHIIw0dsqgq3iP
6oFlTnEY7G4TKwRcG0yDWV7SBVDzr8pNFCtlX5dduGsXt9JvepTTLzHG9HCYl7HkdUurIeDRxUpp
JUp7JJWiod0xeCoN6LenAfC3tgcuRZybQDWzdNLsVd5lbzzd4ANid1CrvBUqWKdCpvhI7alQsF3s
soHQVAFzLeZW9rT6Ghs97tLZRrw5QTSIXaXEJO7Cub78eFOpTq2V7lt108hpgu/UBCPUo2kuYPnC
HIQxBgYRzFrXF8E+ivw+PlnlLOMPXy5+CwUtgrQlx7jCsSKh2tNQJA3rJRKTg9ee4Bgc0GNWKNqe
1uhFV0s/mf4t0KHBWJPIjHR1kRLyk49jmO1gUIfgtLBFBu3LqEdI2qul6lH4craEXf1SlwF1N8d5
tZwTxRjh0aZYzXaNyYpTyj1dDr3wSuyHsd0lV4XfU/7PcVsAFpndixp09J1850jHfR0t/gMCfywQ
iQ4Ll7NXdi+itQqShHF1t7h4Ff5fVbv/v4lq/H8sZ7c/zXeMRH8vZy//wb+1e6gIJXlsmCsvxFJ6
dP+nnI3E/yIYOKJcYYkErXj5v/5Lu3epgTkpMGP+S+h9aaH8VzWL4u+CxORPQoSD14N+5P9AvPel
WYdTh9Ylfwscm66WbfNBf59HDrWOZxYLplhTMZzdecwxzZckohCC9oeO3V918d86dnwWikP3wnwX
PpX619mnXJyxTqUCe1i3l8Zv7x0dVehVmdeMrOb2vKTwliIS9CZUO4jmgl/NFH6r27he5f4IMUWd
SOCETBGDS8tTjoVWlM/HyO3es6z4yZFqZkyTTZRHGnhGiGgjjRx0dLYDMscq7c9cKPPwt+bFf5DN
fOknXX6VQESJ+oCEZ/yRXwQBWeyn3KuZIdpI+lE2R9PWbj0GTbnAdd4vVv/pdWH6h3jy/3bfcABE
XmiTHudFEq/37/etTsaWva7ivvUCmHFdEoapXWdb1364/ecfeJFu/SZ5ANyLdItQC8a8Njl/X/od
s2rtdNKGXxjTbh3wmNOMn0kfHUr/PM8RbNhgImQFAcJrpma163rdHMc6Sr87eRb86Tn6csEZNl+E
X/z4yCHrhmPk7z99dIqMKSOtTe0G4soZ4f8R1NR+azNdH40w6naqVLH754vw5UMvGYekHPoCQbCD
AM798qHzyPjSu2gqEGv5n4sW/bmWdQtmai5m0D9gYrT6413+eun/9bFkLvFshSwQX29zQGZPaFTt
MJUC3SUHOhAGZdwp7SBZmdnr9rk3/BpyW1yVjZfsIsuhKo4KKgC7Yz/9H1+EwMF0clEAEssgvz4I
aVYWwkWbG9Hh3rOzk8LRhR9prMereAGdnDp/mCV8mWBcfj8LFJ5RFIXEQXz9xN6SwxhGOQYEM493
QZS4u8V0gFKi6EoO2sI21xKU0wFr6fViv/zz7/3ykv3r050LihoPi0/26O9PmgrciR5XDj3elKgA
mTGPV7RfYmerq3BK//Bb/8MjhmwS/33ALyXN7cun2WJocq9krq/jdrnVReqeS2Y1TdVBmK3LHw5L
2R+e6v/0fIV8pMdtRcvkfPWZzEVWe/Azgg19xexTerM4ll5FtJeRw8+qWUCqRGV7MrQ8r/ToqFPg
8Ai2Q6OfFjfxr//5etN+/32puVzx377Pl9dMZUtdLMK3Nx0lwiKqc81hDkofuV1UeGldRSvddWAg
ncesco7GaDTEeBiBD2dX1fxSmb0o3tBe3JRhtaPwv8rnGniqlb71aCszPRGtiG2Lt6ew7G3QLb/k
BDuu+T6pR9P3q1TgNRbfpX3gfLquGV93IPXruPzpZxiCq+i6RoaeuU+Vne4SE6+HscGPERCDxWQ9
SRiQ5ow9jThmWl0NEnn70j34tb9t+W4trgz6G6dEgsKzpwUD8vxSNPF3lzZTWhFv3WhSBDyd3rr1
guwAuhJAFVzZsve4JgyU6iXE6WxD9U/mVa7CU8H/sEnTX6WL02vJ9/mc7XsZ3/JikZVcH0VZX9l0
HcdW7KW6z8F0VsTm5QQpLAF4c3rB1Gy7NoLWmL4ahtGeeDINoRB62lRDuTFDwUGVnD8mYt3SbeK2
vuX5XZd1QcoldhOyA5vaeYiT8LYmO2SwY/pPqt0UKj/Vl/IS347D87xql2Bb1R3KAGBlRX3QnLtp
sW5tj8brjNVRQ0gcXXHnx/F7on9W07ObfNLkW+k5gabq3nq9/WrxL/DDvoUDgONAQREpzDf6mzuF
navzk3TD9vvwhyfTvqxtfzu8/OvJxMjmsRZBaY8uK9XfhlYyrWqUuOAjuxYEuRMdqrT8mDvntJjK
33gXQGRifeSOfQpwo4qIsXwsiYGj2KTmVc57Imm/ZQSL0SW6hL1IbsA4PFh9coppJmbDU29eaxd9
EY9/NjjHHoGU3//Mo5MfbXK0Bcw+NnV6jifiWbYlUblUylvdnsJL9G6+9od3PQP9stuTpaMVAfY0
sAv6opuxeYmnAz0O6v3uamiKvZcVuwFJiD0iPZqOzuI8JyB4qyyUJ5pMJJzMRbO1w/JzHsXPgmbG
agrN0+ClP5O6vTHzRbH/jan+lbHgt/n5RlfM3i+pNqG5LTp8lY08a9CCs7HAF2K+VwI/AA3f1TLF
56WmYZGafS7rLS/9URWAFXjewg7raYboo8j9D07VaNeafjeNr8wNCAzDzN+k1aFK6msau/UqBR5a
ZjExEs59awNfi5rDlFv7f775vy9KjJbF5ezDucdnYkjK4peFmdC4eg5HRbizQMckaTg85JfXx857
c/XPH+V+iQ3yLs9Z5LADOCE+GodB2O/PGZ2T0PBkM4xtfFCXregIO5ku6a8j5+PqureKq6xHK5VZ
+9ht3uqu+znGwWPs5s+6qAhiteLb2oUjUYMoC0bOoE0T3zslouaxtQXYXhZSywcrKZ/SIdwqO1Rb
05X3C7d9UePeoKdiZXEenBGnqM3oYrEfIjgZ3Ku5fWogNbgQj7P+Wozo6JG3M56eCQLROEb0hShe
w7GDmEaTVzgQyWV7FbTHlFl3jP6vjdVjI/qHvP10Eb8MwFbzQ8PSW7GJF+pOBzugIbmmVd/fL/6r
JHyvL5rHbPbf6vJXHCRXuPPOcah5YbLD7GEAF9Z1GXkAzxl9FKwxJVQLehKRB86ODnYFKsUqrVXg
d8TCAMz1nDu/6jfFkhwTx8ME6vnHwixrewIISNZB4PY3WdTxrI/Xjuz3dmy2aslerWR+c6oEgOq4
q7tqt5TwcOr+IWN7nJMGQlsc/+QP4ruL8Z7klgfZ07RJLewvYyR+jL137lR6Zkl9jHqMNLaUD6Hx
t8vUjps8Ax9eeWNMhzx5tObixQf+h8OTDvA6rpZfaW+9F96HGK/S8jWCBtOV87k27mbpz72ZTyLk
9/QkC7e8kxY4BAfhkZ3feUX7zpEN8RF2aQ8cY9yddXxVTy8yvfW4lu5zWPU3VV4YYDYNeS/WiwPH
23rJS+9mZPDgxv5rE2PMmgzMDDqQbws++FzDLwO7MzQhjIzFe/BwG+fKO+h82E8SfwRLTBd3h6xk
L502JVDKytol0rzo9olmynlGKjWn6ilDKtxdgKe3SwTRHa1VKuarLryky/uHSXWUHXoVq+8FHWSG
F6A8OKPcp/p6QUGqnmJBWoBM99gpWIv9A2H0m4R5XAI0Y3H7K5lJpJbtW0Xft23I6fFvOEyCAc3p
gyzJLy9j97P50tazZ6aNbsKVVOrQ4OBKGnejwuiQLpBgYJgGxDUrsPo6BudGynPWWUexvFI57ePu
Iy/fuGar1oLfIt4rrBNO2wKGdR68FufWLK7V5G/SJtp5JfeZ7pDxnzzRkvz8YjliVbcAvqWzT6KH
ssE9Amw9UfYpF6BgrfquawESiPjsMTGTiDwn4nKIcMYH4991PBCLdT3QBTbBN8v/yAy+q5AIbJ8+
VcRQ1iFaGEUIrefFMPhKUH0p1X3Wy7fykrWYPGmgRaw1zOdX2h0w1S3r0fO+lQH4lOzG86zdUnEi
xTQX07ZrcDuEfvIYed1mbDHGorn1C/CohtNG8L30wSSgeZQqWCU2j870sYjiNbHTA3naLB4Qbcvi
xs1Qul4glCC5yVfeGq0PjZ08ILjj1hTldnZJbF8CCJjjePRj5DDefBOTC5uDax8MQ9U5Q1sFDaS1
KPghDzDrpDXgNJ8y7w6SoGBo1vV2nNHiKPyChv6lI81NnvqfFROvieuQz9fe0B28Hi+/CytSgHUo
9b4hEKhmxJN2/i0v5Kdq4yt/IiSqi3ijx4SntvHexybv1zFptBX3Nhc0Ok2/ngLzGCc4Cisa8nOW
7hiB7NlnXoZLHBubV7iUcPEhB5PTKoGYA7klpP0Pxbv8varwXelRvLhk0NF1sYla/LKfuEsYjoGK
7G2r24uCzu87fHZhwtSn7IyurjI1hGSuh+WGKEvDYs7i0EgV3rFT9ZuB9eS9trzydRBZefLp439v
6AozSMs1FXjccUogmiJvlvJbLboeK6ZJ8eMZFtlh1Upn3KaejUiyKAhuaC3aSjaTUYTOS4owSYP/
mO1p7aHa2ghLOE/Kboj4wElVSpAhyh9fFxKJoUSovL7DDFtjPPTi/OADZdsYlU2HwEoDgMtKf7KA
GlD9ktjYP5S+X4CK/9qXOQBEtK5cVxDt9/u+bPqWEbiiUdbnw3CbOLNzcOWU3rauD1m/XXBX5Eux
HQUy6r4OvUNCHiKxVv20pZEsHCSumX9bKK5pb6T8g6bqqy3lr2NDhDLFpnoMPKw0v3+9iTZRFgzw
k6PEJou+6+SOdWghK0278IPi6shgZ1q7de8+oJQlr2RxgSz0w2ea2vp6XpS/CzxSx5lslSyVCbCy
xSE9hm40U6XcjASQ9MsfCr7Lt/pyqI7+/a2Dr2aaBk2H7hn4wGec4mM/eLqAB9/P34c5xrTeZDK/
ylXK5DIqEp+yW2fWH2r8//4VyH5yZeRw1qI1Hl3en7+d69OWV0GNIaLr3DS3XcFoIfWSeuMmEgWP
cNS9aF31ZuVTt3eypjn+84Hv97KC11MIhwjMSwdWupf8zN8/PlJNaPmTvvRfI2TPvQ1NROb1qa2g
+lvil53k8VpYYXv4H3+uJJKT3FdJb8n/qp4srVjKpLag0GVOeNOG3vCOlY6dI1lYbLtQHskVRsW4
eOPb/9Unf21phVkmrdrQcljmsL7yHYtgksUXx8GK2r3f0+ykdhjTny6Dz9c/fPTlav77efvranuM
O7CgCknf+yuKrEwsa/RDFqJocVlxs63VPCmyAqyk36nAP3pOfCDf7sqp51ul87ua+qkro7u5+5Gl
7cqeiTpsu52hVBINuFq/uHYh9ms73Pax2McpQEt94+IQLaojgjAUjseFpWzqki3l636JyaRrQNhx
xlzS5bUb5C7KoM141gllwtYS836cPvLsnrTnXZfBrirnqyiHCuZGNzNRLCXnn0V0Z9HhP3AZoA3W
Kq/0LnV/eeBc4j469XW3Hw0BSp7YUUXldXvltAuDS4hhdgxCLtzpzNsXuTzb7dmHKaaykvhscw6y
4N2fJP1r8Zo50dHzBHoMZPAmePznO/FXM+sf7sTXfqpraCPPSclz37odZCfpToc5mgmDD/Ds+G4S
7b3JImRGs5R2aiL0VDXF8z9/iy+F3eXlI2CZrhdrOmqir0K+Iij9KrdooheuhUElNAQ5pI5DY7Xx
/rAP/4cf7HoX3SJ0CSYfWAd/f9F9yx2RszHabmSn7/KqUpTn0uvR5A+Ozg9jVUnutvuLvlRHtAGD
fwd6uJr/5BK8bFS/XXnpgAIDHsQeZnMm+LLg1YpnI6HXuWFS4uLI6fuXTnnVagjr8lrkqvrDSvNF
H89Ld3nd6Baj1gZSwT/+/svVUjoxB2GHc+gIjbbHWctXBFnQtPHnRbGYUtzYxLTlubOPE5Nba9si
4X3rdWX9Zvd4ba510DImLZcHxwMANpFd4pKz8M9Pg+9+USZfvirixoCpmsO8gyb3FwdlH5ZtUJcm
2U6umq48t4fPbxd9EW31ZKrHZVbLB4f1cF9Peb6pg8a71VLi5F3GGp+BjewCeyfS+ic7GyYghKMm
s9Kto+qlRHtPMmsTd6+ddvKtbzUKc1MbEK9jciK02KQ4teqpxABFQGCFfVi77g+cMURaSAUJslu8
PZWp8xC2wfKcV4kgxiLOqvXk1sElsIAHCxs5gQJJmR1dE3SvtJLFbgzCC6RcjPVPqxmJgjCZlHqF
sh11WN9rVrZ+TOAyeiIn9clqqscQd7S/8tj5PuTUQJoZErGcEgtqxkxS/U0XN+KH7CzSWTo3R68V
ymcn9+aHvnHd0yzDnk5Qq6OH2ZWA7uy42raJa+8bksiJXM6m17ot5HmOcex0QjZ7E6eE9blt+KtF
8USWFBcAmwfXGZlWFd/2fVa/pU1ZXWtW8fNYkNVbFQI+vwib+15GRPQiIsMSWl5ED/kS9Pd9NlWg
U01VnBGlBphv+HR7TQUbPiaYpPZlEwt46pNtf7TK1fYJBQyJVo5Num2UqvvY6fSNkan50XleeZYG
Cj0gVDgjVgEKw6JuNmriDW2Cbt6NLuR/fj8xIX6DxRDiPuYgL4hE1V8FabtAhnVk1xTXldECi1WR
dhV5Z72Ip2+FuwxgUb156ntcO7Hrf2cilbhvSGgRSm85N9KkLbMoHq8qN22Bq4ra+sA3hEDGymsj
Nm6TJT8jYZp3VMJALrPOHYnba3zvszdL+10PPupEPXnxTa2n7MVV8tKBDpd2o4pe8hxGQ3TweW42
jq6TXW934hSr2t5qNRYHVRr7sHSuc43V2TouHrAVxWmBqBCZHNNGp5sw1sUT+unuu0iRrjV4pDhC
6WzvQW04DLObbBGsDcfY9819NDQBIT2BfouNI06oWzMMoVYHRHPx8nsXPIge5p/Ss/z5ahIenK2w
A6Y4tQDEgmHyOBQiGFpjTOJnopEIvhmng9oXDOFpChLMh60VAmHnRAszxEJK4ijCrYuwOxiJsJpR
LSYlpQgP4UTNuLnhJKI4Ei1ZVL67qa73We8nH13Uz49djkIIh1OPai0c2VJLMzabZVr6XZDNOOJQ
eV/ZujRP+VSPd9nE5VBFFr+UReyc8rZ217oZ9blyYA6sUm2WJzNGzY/JSkJwXgHSGDrgdgDcYXHn
02wSHnC7sQGNzh1d3QA5wKHFtLgrZqd8UBgHKWQbAXDGCuSzPQj3DddNeG6LsPnRFQGhLUtvpejP
swb7qNbiaej4FwATDPWTSUKxLwPfPLucRc6BdoKj4uV4QOvW4WmhF7hC7jPfjVUtDh7ytps0jTqk
bzKcHvFj6nOJA/CcduQG81bxAMtL/8v2h/6xmfvuVjnwgIKU3m6WVsSBNWnhk+0WN/Bqa51a74jo
1e1w+XQfT+7GBAMRIghmiA/r6JCQLHyQpSVfxyJPvjE4AR5v2TMRBD0DFmc043Fp/fKbHgKa3a3r
jcM5Tl3/ZMf4+ri1wx5hV7oRWZLuUDeCgS0KQncEwqDTGFiCYLYE3zodzppsITuM64cC6zecGm+y
v3mLSxy6HVbntLS8JxXnhArVVvWh6U9gawrd5VxzYx7qrsxf4oIwmaQKVYEKMQWRFjRt9UN5JUlj
aVwHO70wIm2XiSNXZnvn2gVDt+rTxPsxSFBDowfodZq65hr5RHenZS+OORMS5hn2gAfIta0rGzz3
qS38GWBIvGBxxpDqHYsxbu6moJpug7Y291RJxGJEtmY6v/jEsFfNbRw24N8Tj7xKJHcPXRm6oHAZ
KLOxqgSVKqf/E1ADnxS/0jPkQU/iyW2iFn1mMuJ65ZRS/BK9cXe9rnChDk5JuAfPxA534yA3aTGM
1Ihh4mztNG9OczCTdzQhRrpPxgoDgXYXecNQrn9x+cd5xbxYHJsc03Qv+Oa5t5CgEdMMGmnIzfFN
FU/k5rWVl/+cA2dh7hsv05mmeO+uhBxEss6KxaK/G3s0DXxy5Sfu1KNtVe1dOI39bZs2y0uHazBa
1R0Cq7oS450JU1wWDmcsrmBTUmwkwmLtlAzwEkO8XJSJ4tq24nKzhElLslwyssfLYK0zk+4L1RAJ
20RhR5tGhmc/qWGwRaQ5DX0W7rNOBPfhIvSxaMFrsO9528yL/Y8ljYeHIGRBHYYmOkb2nGOkdIrn
1K+b52KqiltRTO027uuZXms/vfJqM6pD5bU1biHXyxBiqDd+sJ6rRb55umkeHFtD1cyG6maUGaRt
dOGXRlvivIT8nrXT+1wZrRv5bjpeAifAKrBKm8zQZp/oHSruwHYa8R92dK089R2H4G0ClnRsqztp
W1txgYM6xN75D4O0yVgE3RkdKKN3YV6dUiJvFSt8zy5VvF8GdHRuNtIjNY+RYpsdbXPd1LeLJFSw
fwhyTCwvToHk1jq7hL65JIWfo+6Onqetnhx72013dAPt+aNoHyd752ebypyq5NgwAIpLQybgQcpv
jfucdJ9ts1Z0mZL5NjZ3Uh2t6sEnECkQJAlCnPUgoI4JJvGzWD4L72e9nNoAttYPTo9rDDVXpoU/
6ZO1Q2CPSpgq+R2gHk4Ut6PbI0X19z2ZLXmKcG4isZNGMNv+poqCbluxUt2MnXtvZRJbeL5NXXVv
ByASmXRmoLaS9yKGzapJGC6JWXCtlexvF2SkfVyuIYAl+bEjCauunI094RXFviczFi+xBuHyKrXm
cr456lkxpFWXKTgYrejG5B43gBgNksuRGGI/5qqM1k+Ene2qEZ8pkT9srp+OzDf5xE42x9uEsKH0
R1w8sZwPHOn44wh9tKpdYHkvEbYkMw4ntEN3mY/DWiU05t+aFJJYYa7dXl9PFbxyXheRk1nabA0a
W+aZLFnX9lg8lmG2SXH8OtwbbZevc0xCkCCSwbJPpdY3XqceInQL/djd53RKl3i8da3pVHQxe/4y
AdBZtxzg59acmzpYFeV7mXVPZalfc0yzgwSuaaPujjHFdsTJTvqcLEyk019qaW+qfuDZZJGdCIKy
b1Di0yd2H1VkCO2hmgWTMC2XYFy9RZy0d8D0W3W7a8ofub5LCKTgvKC6bFeZH5xOt6EPFSG59hj1
exzq+/GK7t6nLO5m+zatGQbN0SoAJ45n8GjiaQVIZ5WOzG6EfxV7CyLe5Cap1V6RHyeqbleq4j5F
m9631Y2fp0+iTAL8+jz6WXs3N+46r6wbezmVlLcL/vMqqze1R7ZSbO0nBXxNsiupxN3KriAwjzgi
q98leX6luWKYvlY4Esgpc4lPuxNRt48jutACkTLc5ea+q8icZrSAaQOegrfy3QqHmr2ui0vWX3Cz
wINxJ0KtPPKzmY40zfeIuqNwWZXA11Etr81wW9vYWbPhjq+8strXLP8I7I8pU3u6tlyAdjeGE4Nc
okUIOVHTuGeou12i5ta9DAc6WFZOeptKGNwp3O5saq5L3dOMHKjqu7VMYB9JhP+KqMLxctJ4pjFx
3y9MRGpilvCY+OFwGK1HDe20K+w1ZwDGkPjlqifOTkwdcC7UB6vvD4G9V2CVMXId6nhZC73sXWS+
GYnKeRfhnhFc5GORfi7ipo9IRyNlJP1lspcgOJYMBAw3zjk1+ZkEjLUs3sqZcvjZHeNd52/JbRvk
t6yHCMCsAU0amyGzUPaFMITP2duGl2Y+B5a9U/gtxsR56gOIAqDPk+mE2QnYPJc4boE8kNeJJUdf
VgsS6tz2BeOuw6OV5mpdusRk6ft2AJ33MmXBRnnRNvIDuGZM76U6p444tIQqlAVpjkOyjpXcjZz5
KTS2HfL4lWPRxC2R50XofFm5wl3jd5zoq1Xb3SW62ii+SC4+k+TWD7JNDSrUlN5upsriZLme1S+o
D6vQPmn7VYT3UVmvPEPwJgkD1Udon2Pz3XN3fn09JierNSsR7oO83OHhWTUEEkL4c0SysYcDPo0V
O1dEdl+5tWgmakUpWIvdFNxxfD2Y8m1wtyI+xtMLM9qtqO6n7L3FNIeO2Wozopa3mXmrJgvEwIC1
/7aNTkV0SFgPqMkL75TnHWSTDdTH2zq8zf0np5/Prf1gq281I2cb80r1OLPJJyNxYn2xT6hfiwCc
K/j+JSCfCnmCFffbkTwtzfpb4ye0PX6IZp7FNCpwgExGF1ok0ApqHjMA7P5WBfAQLf5i/ucgx/eT
G6UAFWJLmqeLG8GsA9jmfduucT/i53kM0qdEPQTiQdl3taLV0SIeITqeyzMhBIkXAsyim8B6sXpC
34Q+peJpJOTUqmxOMB+j+1kmmLQ7DjELK0j/JGx4YclzO/zS5Tlgcq5rXH4t1IjoyXjZiVkzZJ03
pV9ix8DcurZd6yiTdgPCbT2W4yoi1rHEcNEn7lVTkxaHriPS97MkMCBIH6VBU5J5sBJCYJs/q/I0
Rd4Vnk58jU/KfJocYnqWPeISmnhtp4Zxe1ftu6Q7DmPE9f3ZJoQ0jPCnAeMh6F9300fajFRe3xfN
ep6epXPzF31l/lnaADhJJeCAOeHqqZjSGfv7QiXWsETUdrAO4oiQ7mUrvWelYSTJcF1GEB9QQYUO
6QbhXcvUPBFih7FqX1UQ3wkgrkgOC2t5V3ZHF9ZagTSR6YvhXjMxghj8CcEmE2+YJlCdAIh3riap
kFW52zj8hS9vVdfPffMmw88x/lGP5Zo6fCUKb6OWayYT7RQ+D+I97fs1MaIjTpF4cQ84XtAXP3n1
qwt9xseY5tG0HbCY4yrdNFQVGZl7MSXF+GH8X5c5N11PJ/4+4Xr1g4fW+dXEb7Rp1nPABLgs7zEO
UhYmt46at0FTsNaB+BkJSUzCY5q95OEP7UabDtueCMK1QFRkbLkWg+FGV5clhzxQYnvbmNU1Puvp
V5J5u4F0whKNNOcnaX3I+j3OH8rhviAcFqoiIb3qEDp6KxcL2t2yq/QHut48FXuG+xvhHixUtkw0
8+m575d9T9Hid8s2Nz5SlNOgqOyCnUE7VxOwUXo/7eBdYiibsMJqBEQR9lLBsYivk67NdO1Uzpaz
0n6xvwXez1BT0EbRJmYBgYFIeqC/rYmKX16sjrG7yZuNrzlpTh1xs+CS9OVsInYRXbWkfchtWj+6
9O8v1Ve7zMfWvyutfCd9azclE0CSJ9VVGye0b9pl2OQNQVNuvUGf8uwWUGaFIr/6W9B9atXeK0Uo
iFtC6yGoghNKGV35ZHA0Eslfck6poZBm0tJS/Y+GnPJSjoc8f4hUAvp1BjMYvE7qPfHCTbU8esa5
HYjabDE79nQ48ks4bEm55KN8cjAbMpBGvXWsmDGVy3VSscWML6YFhyt2aPa3cKTS5qNq3de01m9z
c2W49JVHim4XrZ2uvM5ts6mt85T+b4rOY8lRZAvDT0RE4mErIYS8qlRO2hBlpvHeJPD082l573TP
VEmQec5vbxOK+CKG6H7TqQlmwqhIQlogV0nkibh0YPFWPa6bKBlPUXIbcPrA07pH0/01w8mbjMUf
nt7gGiD6RVnMwKyWXZxe225nRLSzsvHlmvhwp/Q89pVfmSom9OqKH2bdWva7TPFzdqiDCloEho4x
flhpRFGoeFOjoqX5OvTzONoWDjKTuX9hsfYjSGKZ9Id8NjYuqossaR6TOfkJNn9vFPSAZuGv2nzO
00V9jr3971TuZflnIzeWjuIZWsLzONoPwkCTSn7jxNpXkg5tOhXqxTrNYb9LF/VQSZOBPgm3Q4ut
3ZWBYllHIPeVFNyZOZkT2KU8rV/2wFL7Jh53bnQt2843M+eomxQoJ9U5xybN4M2A7byhY9zmVhpQ
hLLXq9DLjXknC4EIYvZxBAeCSONu5B9Td++MuMaIqEUvncdI5YyF8qcx6NqfJgv5drMg0k+g9ZtR
nNuF7yjjrabkBGc8Cq55gwR433TIPkcGNEo+zZigPfOYz6BdDLuVwdSbuYecbkagssrd54a9Ia+J
G1MIlCtP2Zo6RH5aYnKuuIaki8t8Ge59/WdhiF27VQH22ItsHaLs6zW2lai11qIygiXlVSSmU/2l
Phm5gr+k5WYeG9KQLc7cieNn2aZQhehQ15h8NxpWhEy3t4gwty4oVFtVPrwnyDaNjhbFjnScKOmy
mVVu5GG4cPmdC5Py1F73Y5e/p1m73hg9dt/jYMtPI1qujRPqKILUo5inj1n9D20OVnejdD23Hk62
05yBMde29dDJQysKrpDRuYx99DdUEuO2eB0di1OBr2Ei8IOW5JxSmUim6Fy5AZO++y66ul/ps/Lf
wpro8gWFrf0+FiZtGRGONLPkOJ5t5zOq4jdl+Wvtj5TspLK/JGq6lRT+auFv0Yp3TR2pOy0qAxVP
qG6YI7/x8ZgXEiL4Lht7CnBO/EsVRD8KRuzurhjQ2tZvzj6IpoDuq3YwGcfEsehoHqnsl5pMZbej
pTcjWYp63edaVbvXmEc0nPg12p7MOqTBh7lM3sA0ty4xNG5iA1LlqOKtypcUgEDC3M1S/5Glyk8G
FNT1PZR3dC1iik1UQvUU9aGb9lVhjpiWZIdR1hdtn2wkAEwTL9cMVU9OsX0VEeOZkFKlYj8e0y+r
prC4Z2hDH724yDsys/JmbkJVAi9HlIi6qN+aJOgG/S/pkaYlUc/jRV5US8/0Ik9mTZZWuvwljE1m
7+7LroK1TND1Pix74iGygiYii68Nz8bUnFqkAlJe8XG/pAoNsvpx4sBrDxOx3zFvdzkbvuUU66yx
zn304wzFRiP4ztCOlj3ShU6b9dOUZzqBkN8TGomSWXHh4OZSeYmZo23lYpTNvuq5nlO87Mmya6Lh
rwjrYGZF0qb2kIbJCftzUBMR68zO0Z2qlim+r/dlNTB/jDRQtdWC3khau1zSkaDFfsibmTWCNsYS
m1MOeGdjOp6VxW9t9eI6auQjPmuPVUz6ge3IY5naO86ZlUZZb2nMBweuwVci6ysWZdD30G64khOQ
mjLueaiL8kcQIH/TC7cglcLYYw2UpGS1TeOh1SJ4TLYX3c6qP3Xq9XUSu9/IQmmdmqv8bwj5mFMH
kbJCch5ynf6vMhWu3Lh96ax+V2iFTvteUku6gS3dR/HMa1boBmAmp4HQ52GrRVQPKEUcvw9j+s5L
PWKjTqqB/d6s8DRK/Wyg3L6VUeheh0xx7lpWV9untaZHH2l/N6H2MViNb9fFJZyFHw4qb4kbMrqO
M+2PpKCt9HxEfRo/uQAY/vNMGCS/etreImvUL51tpge6+cK1cJurlkyErKeGu1bL6hYbgEO8Lg3i
l+TcRuE9czVebkNAzUdt2q8K1f4eCX0BnKAzx8ExoGRAMSRZ0uc12xWwTmwQPkj3smWUb3NDV7jR
c+tlyyEuLYKhZ1bGGRXJKkFWberyklnOgZghiunhfH5q94ktRdk+Ge0Payx5W6IaNr90xlseufq7
jJhMtHjo1mEzurj5uWol8UwJ8Eit5d0xyfN5OyAV9SHHjpYz3PSpfZTF8tcto7Ve0j7IbCqlUnpK
bMur0r55MZZhBmOLQYYXQZQUOSnr2qInJo8LwpbS+etpPVlNUVytWrIHeLcR24xWysbn1hbWVS6f
jEXDV3MKOPSBMk9OspCG3VRtrYOcWna9GfOeyMfXxoxPGTdnK8NbYVifsqKMbI43U2rs2lS7q3pO
W13EXdp0NieU7uxyN3y3yk4ENau8Uub/jSJLgQ5hV9qF9V9Y8/ugaOYmnrWe9mpW7LY7jMSuIN7e
2IN9rp36Kgwl38y1kqxTp26pReu5H8j/2BLMt3hZ3/5lPemfSdLSTZAWf30j3h07bDeoLGuv5tMv
0sgOnAbFb+UaX01ZHd2YP+wmue3XUfJix84p5yhKBFBMn9EOYkMsKEmue0OZSnRXzyLDORU3p00n
IieRPYp21HbLXNQXcsvlumfL9EzHBmQuK0SJ5fPRyWCDV+QlBhGbIKwFpVQ1ym9gLU5+iLwZDVaq
zUm1AXkWfmao9OTUJQAesQ0ziv+VGMv+Vx+WcmMKfWXnbIJTnv5NUiurIJ6F8WG6YQ6UhxzppYol
vT+4vZNHWzY1mdWSgDZvahdn9nWr6AC4rIisS3W02NIKI/2vFZMJqBHnzc2WjlEe1XrSA0Oq7ova
xiOJNHXEWVPmjnS+3ZotgUnLjQh6wB4B8Ns5pFu2y+CVJOFtUmz5d5m45h+uApwJC8GDGjC08O12
JJYmF2xB3sIVCMrV9watDQ7v72jpycFJn7fekzNMH6NZkKmMbKQIJue5U5NaoaIZsVkgQz33nlJE
DzLskBn5wEjWfLR5vZ81EydPdlPNVvK8W/2hzlxehDC7zePwzyoNT51NOh+s3dJMG/znVHKX5dlo
yyOL7VnJpmtmDUeYk+9a1lczUs7KVB2g0ghNH+INXPI2qSafr/lfiqSRvPYnMBB9OflkgsIJMpVa
wIjCHe+RswSjkn+OIno+rL6pdRtD/MVQTZYZH4wCP5ASxbvejpRVLDSSmzJ02By1rmdli1/ZdOBZ
BWWtwi73dZdfq6hgg9E3Jj3Ec4gOeRwPzvwP6zieJ/WapdSfhQYYgNV/pINJZEuDn113nd+0N78T
TEBajfWk6gABKImAOVoZtHrESXfvM+N76geSJQk3VYbhO0uT/BrheSXRxKbbYQiLcVWyJ2Xt9IUU
C6N/Zzv82xSznXm6eydIAYf3yjxquLDIXUW4e9Dn2U+WErt+D2GWVOqN/EBlXU/lbzUj3VcBgkrL
XtY5fgky3YdLCeCJFr1HMsMxdW6KZ0iQYyz1LQV+AB5OXWXfuc6JPAKMqdk/h8gUA3ekr4TJUaSd
dQMHIe2yGSxvCBldctPiUAekQskybDgs8osicaTopB+1jvaw6fdTdCJ4WC5sFCK1cJidYn7KQfy4
NiXjWVjcGauuqWOTspihX7cb59wbE/lN/6UtWNJTqi/b+li27tmoxnM/xzsDxalni3r0ik71whAm
PAvPruS57mf71ijppZOIh7X64SQl85qaPrNLwxZSRXTfiiWaFDi9jnG7Rbe6Vz8iYjBxgkWjV4Ut
nqqabJ4uj6bnX1oeejp3qOsTUEsc1J9lVgfxIKsdiagkDxehiR1bh6x2s4syjn5UFXwQTjH5mkVn
swM0DdWDWjI0UjrUOvBzC+jeOOhuXBC0m7WXOJTLh15ow1+r14KapnrYsNDvKkc/hSFaNUsTXjTa
QdgbsN35u2TwKablILUXdXgJAdJ0RbzKaAKVo2IOHR6IY9DYzk00yNQpGoxEQMYS1/hwmEruq1yN
wHeU8Tn9w974pjTMWyy4GzIUBdx6SFymipIkCVW9cbhPlzi5oUXGVGWqqDayiI1U+XbKwX7PnOhl
NMvXOkGo7RqTP6ghpMzgW5O6wXqyGUlwsTMuOzlceqV6sFJy/ha7GGK4nB643JHoSVZi0M8hpVql
eDHKd47GtUyrczQiVYnNxN2JNAxcoyTcKckubd0cEuOZoGvtXGKgmDhfSmDGmVoWWUzHRCj75wqF
E3OtWCG3GBhK2l660AW4qj66KfFjXO5Fe8hbiIpeex3i+jAVC7NmHR4SApxFR5xctxy7ifRLMQUW
5jzFMe9DOJJEfDTx/ZdkCxep4Zn4IDWc3WlCKAfV13Md+bLaKtZDONkXpzHSQmghlNt29i6z7mzA
b5fvfXUohooh2PFTdF5zOiOnCUr2Z7N3PFV+O+Keuptk+czbe6+9uXpAeGyY713uajnvIkkzK85m
5mIDm0ZrZRQVkCZvjCu1WDspHFz7QzILnDTCuRIN23TJqveRo65w/zPoyMjY8lxMjI7cyQ4RDBtq
+oQ+3MdIPItg8tHdi2OfbeM4tNt4eFW1nQKjyaEh8yN5A5ibD9BVLnhd3H41zr1dXkZsGP0I/jXW
2FW+iOHsTRppGDLw1tIi8ac1I6/rSyXeJxZKIUmFS829UbV7hc+67XDMzzd3eXOSxmsJNcfumfUM
iO234b6ZslzrYCd9Zq7VmJe1YF4l/CXDVFPcTP1d6Gx0oecCz+Q3096TM9hMO+dpd2yuSNa9iNSg
XPe5NNk9p7ViYLcpbXh36qYN3qhbl4RrisVXAk45+5Tapa+kn+sEXkGd4F2P068wU7y8/8sZB3So
ftGd6iRQQOMLeIeq5csMy2Bevl1CqMW8VSa26F0EIOfEewt6z/hXuTsXCL0b/9ndFll3UCKWUflU
MuylzJM5CcY8aEIQlUAMEFCOc04j4vfazHMINKHeSDaeoQBpgZkxYfHlVvKvmhCdOfc4/RktRnq4
3jw7FjkmWtKXSogArETjDTB6lTtA3ZBtBo3cAwqJUqpegujILgZwmW5jw4P1/CagCauiOVXNvcWH
gePIq8F59QS0CPRtZBt8LgplfsQyQ3LWQxudfVJmm2imhfSJY7sLBD/lLefE/NCVgPgtT4HodYke
zN46i3jAc45UzPpw5m258IgxxkxEQBl8dFgYXcotF6Kwh+RfA6Tf87r35H1lX+X8s3CIqBVFR81W
T/cD9ZPWd6JYe0uovAaBikVD099j4zBY4AexIFH4mimuDzYMfEqiX5xyp15iPSMsaeu2xC3Ry9mc
GHp8tSCkL8s3ySjAmVNmZT/rdI4BddUo6N77H7XhN1s0sEV9XVgt/otTOGe7wfkgfBOdiR+KGxKB
dWoZe9e819GbXqsvQlubZeTVi3buxnGjFphmtF9RFWvbLoNUpNveXutaQzou3RxoIL2yn04Y0ukm
mTlUyxzIuhrHk2iwvS4jaQdPOLbb6UzoSB9PbDSkscsgl3DHE0dHs1SH0ej3hizlrmibm4YcxOTE
aarnS97yyTwYnFzSuOOuWjuwlVq21Wb2f/s3lU0A1KjMjIQdnsMQqzKikSRW6RhLnZbBAyke04n/
9NjF0Pdz1l7JG9/nHKISH3eNrXGIZ6LZkw2SD1ITW68zUVg4P0/oW+0+HU7xtjtFGCocEcjqG0By
bzh7jZMsY0bSzGuebEuMK734tqeHKsubbtPCamp++5R+tQSiJ7avhrOnMMKrxd3l4URhtiZdlVgT
ykkdQsqJ/0YZyHVN8F3Ok5m/m92n607XmmOBD+dC6c1GGwifLpA9wC90NTwETk4iUmAXaXMHRQ4V
+J/cvA7zT4uXk9yuVdx1gZrofjhBEE7dOa4vkBmtvPb2i5nfHaPYlHjRcocN6lbNoHEcsi34tjoR
E48msZKlD1xBpnC5rnKqzLSj1rOPfEjxkoXOim2UyoJd1qFqNIgK7JD0fncp6pEZYabkUhS/3RAo
2d1ajhPMWXnjTSz6cVcVmLvmzyH76K2aDGtlHSWnHiqJQLNVQxuT+zMqP+7z/YaTrj4V4q9MBWdT
+iIhvifz3Z42BjIqXU8x1D1UrVjHuEehcxp9OwGE91SIi4mOM/vViAaESEQU75qBDLKc1GDKfO2H
VD+bvD2nnLIhJ8F8XUjicpUHhuq1VN9i5U9v/7Uo4rpkay8vOYtVPlpBOQFMaCTzNZVXV8Oeau6x
cvYIOTxhE4+4YzmE5t820OkVFCjhpr7ebFv66E33HCe+aF4bEG9z+k1QtbSfZW5vlAk+uv0LF7Ir
gW9NLEZobVjIVpXilylAOLluUA2Z+gYCjCAw9mzOO5VAOD08ETvo2XCvNQu5apHEOpTXOdHBzAyS
52ncHO4NDIOlmPtSHFR+qNB8tWJYd0jef2WMIKIItO4zy15C9Rz3gFj9j4NNH5AtXNxrUYBZFVEY
FJbcFyzZlei+dJldCZNh8w7XOeMBoW2Y9CqNN80OVN26WY5UIW19FxX8UGWvRJz6MxSQkytbOUui
aBRU+5zyt7Y8O/pH3BWrtvXL8Tom+0IlhL25d8u7rb/m5kef/yBfMOKT+jx1+8eUT+co+8URtS2q
u9WQKIT7loZ6oVsri/WGG1pmx6rfjiHopLqS07ssEeoU8ZaEJD7Pi7vcuEnW7XCuG22Fv+aN/FvK
vZAa9Hj7ox1qhfVIiBkXdLuhtWbVaUjDyZ3AqAxhcc5wlxi/i05UfEGrHXZOvpKFsO1IWGAi3MzV
xkxbbPea95wp6g4hOa5WQ3Ko/5XiY+yvhXUeh8uo/BZZkLT/Ge68rtvLaDsbMT4W41TVr87yKuF5
QYINCChw93X6y3a3tpw5ANBko+JkItrE5OihVlGlLaB/sex9yJ5v8socjBYPdT1eCY/yOkes1fnM
oKCmx9zeOs/MNXodi1Od7SfrZdSQWC0Z64w/ZH92/d6IvSZBCcN1WbcfxfzIlcHXtBeADwsWr2sO
ZZt6VGWtyvBPaU6ZsFcdpVshjcHtoRpcnrVnSlpQ1ZlPUt+q56rqzBzrHUzp8N1phJ0n/ecCf1Do
R5y/dDdeWn1aj1noxY3rTYASRGJy5B3CpNg+2xE0Inn1pxqjX6kMzDg5twshDJUteAZSP1woC7De
noogddupyHIxZhUMsjlxE1J4MwhaEYNRjt0+LshyMK9Oepqsv468udlW1lQwbIpBY0NsGRH+XG3y
J6RIY71Dhct0e2tAz4cYfJ4KGwt9fsno5qSvhv5h2EBUlo8jC1U/x0DSQArrW+ywa+nE216wKn8m
brRLkxED8sGGtCjrPTAslvFLOc0elw57CCNos28ZWp/Bk6PkRe6IykCbHZFwQuPXUp+z5IxKMhit
MtCiaW3QLkfyfUggbyS5LHsaJSAm3d2gYJH/pAiicY4Jf70Vj6ffd9DeG7arhaYGgG5+undO2JQl
05r+htgf3SiIoz1OR7DEm20TD7Qeocw1pD3tcrcz/LEIQZVqg9nNL5yTBsEeUUBuaBkU97SKGioz
mrWNyplXOzDqCdDoptCUp4VeJfBe1V9DTtttGF6sVvvKqtMiig1R/P7Q4FxKLF9om759KAS9Cmke
zJF/i4LC0QwpWSGfhC7vmMJ7c6Stq0TT0bblAUOAH2tdECuMF/nwnRbToemWcluKaliXuMEKA5c6
GKuJktACS8p1fScc+deQw8e6E27zGOM/2RcSTxsK7ND1yoQoXd2o7rI0NGZSWXFF4XpLXZN6TLd7
N8OYP+DGu6adQxIH24KpIml+HcoU1+60vBbkAmIo+Jca6nmyyuoFeZsSLKVzDO381SqATyjuwwbC
805DhrDy8inLe11K5TSTTlLm1askuWmXLFbgWrQSqHmQ8A7EVM90i/shZ/cI6up0nG8JKiurxDPa
XwgR3EIvcERNOLyrxY+mYq+gRoQogxyU20nih8VbWpJJKYpDnhMG0qihb5dqzgjm/me33bZzqYTP
+1NL2WnbNeekygNAqF3He5JUxic+pVcz593piqurMpq57Qk6maSC6Bx2iCybultHk84Fv9RsW/rs
Dab9ViSckxqfOqoXNFbuf3pX7XshOWqWR5/JV3VUCgBJAgCcnwXrXA+t7PAW6vwCbk1kTrEyx21R
ck1f+uxuFog363XK9xAOFLkwCWepthpGHfZv18d0ju1nmXvFEm1lbHlGZXyLtEDKlGx662BoVAQ9
d3mCMiBBmPLaFPRgzQmDuys1Ss8ZQw+Aj/KdXODtAfkmijdeUXtaPT0I3dsCGi7p7mkyYn5CTAv9
P25GCBplulYadgcqoJC26c4DBfyIKo9ba+5N6P11XV9bfDbVlsqNEFcgubZ9voppyR6LdcOJTA4Q
qZLdAz2joG+Cthnnmzj3OPrXNftCfiQ95+m5M08k01TxSS47ZJlN9lYDcc5bdwQR7pptDsKEvKId
Lnn/FXZ+1j+JJh8UrC/3cc58/lpyfEWvwxho4Qf5wlVxscKT+CvQqc0vUvMRFEorSCji7Q4xAhoS
I7qUIASP86UzX6h1XPOjOfOKkSeCWUF0usxHdCEwe4u1B1wIC5/CHeIgZHPost08vgr50zRnapWY
B1kK3d9coQSbGYAEiGT5q1UUxNnrqL/wyEKbatqbTe4Co1DGm9lX1AV69YP/i2CcASM/m3f6mOR7
qe9FvJXWNmMDtpoWpRsPNYP+W+vScPbQB09nem0/lfGmD9968TvE56XiX8Ci02+W1DNiUoH/SfNN
dd+XcbtYDKic94MGGrV7Zhm77j/NCKoqKPUbK3pRsESRK25ueq6H6N5p57r4r+0A0e6kWzMTE8Ju
IKrZleH3gP42/cPykRu3+SXMw41IEIvKq4JUkcBt91svtxnJHPxIo6AjAImnSZRCMv1zSMLuSkQB
09rVzVWCtk7XXw1WW7XRIDtVpseNpnNVb1KJvgXd3FySGPtrFLw0+Uk193hQw9TrPhBjuRPKgm/6
iI2enJo+ADnRqvOcBouyM3P+LvvVxA28ShH4j/3BHdT1HPnIddlJSc+LkH2Uf6xQUtSe2ga54sfj
RjSfREMRFhODG0gWMyKd67XIHra9dvuzrDRvLB7ps20rfXGiQBWnRq6y+i9OSNCags7549fCg6Ck
Xp3vrGrnNg+9Ow/iLDrPzPlPpZuuvtr1KSF/QbMeoDRO/4UJo0InpgBUn1ouVDgDnHwxRwGJJ9wR
KA/GhaTu5WimJE2wf1+s8oULAz4Goa7u2OvGPYUM4P9BYxx0KNeh3DgxmSXCBXB+a2KIU+YKZ9kZ
xX5IOTK1BzgEcTCLHSAjoTUA0PTFVD1VgzYIGrIngINJxSnsisjL98666+AGrbmnfkIOiGVeqbdy
WoQ67SpiK5FHrfgirXc1O3sH4lkeFvFYzLelv1BN2wHKZUFfbHOkmQnce5+fcveW64g0mOb432Ak
qXbKKGxjVyGXC5IrGgK3A+0jZouqHXqxcaTkRzXbM+XYIaVO6FDSYwgy46xK1YunbRn+q+FGya72
kKK61u/oPHvJCAC6V3OxJetr3VMC/lwREy/tv6r6niKnW8KjOv4o0kBmc8xQNJnjvVDp9/NtnHPP
o8ZdW/O/JfLj8kR0s9T/UtaUqd5VwvHydqM7/rO9O+lXgJ9rrXkR8y2eebSTao25E4z6P157Gt3y
9s9gMI/btwl1aJ+PqP4pZbqUyT2B+gUe6PIHWeVwknRaKBhSj6IEsPuonBo/AlYkcJ3MxVgdKFq5
0lBmY4xxmnprTZgJAiMMEHSo5YacM6DMc5t81ePFfhAqlPavAxFthHC09SGxtmhvKUAACbtl+iaF
orVX9Fchb6vk5ikUbH1VRw1zrrsTTi/KKzSWkaCX/waemuY0snxm+Audzt7U8+/cKdw2lVcoFTVm
M3EkgdYzmZy6GvAsJ83kYeSmB/xiWoyKM+cU7yVXwqeb7uFazPFYGLyXFnklV3ZhA+PqsnWQjkik
aeauMvlE1FOsBhNAKpu0bX7GzEdzHZgpUmM0zrK/ZvNPiKyoI701G7ANTe42a8ieKsY1PxgCROJs
HOk1hfnSOvJzASCr05x7ALctOqKR6GJ3hAMtTQzDio2YWacAwbhY/dPobuqBkzd7O81xzA+baMo9
vS33WH5gYBvxazfykJv1yS1izxwOGFJk/Ud5JHO/TrrUBtUKYqI3PG1BB/pvQMVXPHM6tSaWsstc
ih+HpcD9P/hxFL51KKc0FdkeF7lKCuE0tEGBEVjkOjQ28yo0eZ0I4Pt2PQ5EGLTWh6ab/4WFtkrn
Y2ziyaFxAnHXkKq3PI03Cy5suFvQ3FR6fc79OGANcPcawH5tAkBElk/jCszIJ3H9XsL5l3F6O1Z2
sm25h3j0y1LdltnwOqf3UHwh+LqkIC0ZCnyZ1owsHSF14mQBWqv5TpcSQQLYe/VKcLuXOXBi4bqm
LIJZFp38lwi30bJXyGGR2gS/cI4sYrR0h+pY6BPSQMP1ov/HGph1xSHh/Cx4zy2TEHnxEMXfIpyN
Cbg4o8OdlDeZyFUyLIj9lkPL2zRQnVCk2VYoeFqs9Ccusq1RHyLxuzA8urbFfUPmDmFu1jOpS5jI
LW00rITQc/RpZBjY/41p/e7khZ9m5o7BZ6ORg6bLu9aqmwXYTKH8G3xfZOw8SbE2QJkIzqTdBkmP
gFXK9eRmpvIX/2qwEMHiCmBHt8k9QlMlG0fPDoOQy9Vea8N5dab6s3O6PW1Rq3IQpy5avNHGtF8e
ZYc2j/SqBmGPi/chk1vaAgLcyf5cF+uJ1KcGM6nAANLp2X8THBJN0fteim3Fbqqor2ad+0l4bJqX
pH4tVPT0cwW1U17ieCA3MSY14jt2hvWSPIzOOmaUjGcYDvCXb5tyxsSw7Aq2EZe0m9EdN8+6iBB7
LmV49Pi52wlNRZbph1y2LD45Ll71SNI7F330NEGvBsxpVfM0iAD8ET6lsPuLpNzC/62XJaRRk80s
V9MfhUIgwyy2/IFLZn50sRkMHYxhLzfoMlCEPivXmb7lG0+XXf+HyNACoXZYaNQ2Q4Ylzu7w6mi/
ahWiDmC1duNwN8e8QGRLQBAz4EVrRN/0aSuJb1A6BqGHY35a1URSCabnycY2EavaT4xovWlwcFDv
OJcwXMCUJbYKOO3efQvtdWS/lXzn6Oq3Qxkd8rh8sbKOexHlEzFLah57E+OQJu9y2Mxit9T1Jm8o
GYNpsF1/diLa25nQaqaB9DwToKYUNlFPdRBJJID6u9EeZjOYOPAMdsLMAE8Q0BdTCrwGA5PBgUjU
XBGcEebgLhWBEDCsADq182U04TUu8gBnPfJdAFm1940BVsgaz+FTKk8kg+vCgmLIGiPxYdL86IAp
ZeG30rxW+YdNz64WVvtUpRmp48mv241mNpuGbS029DulJjfNhfOSnHKR/W0l7NoVk35EwwDot+Ro
zpDWx+MzCTDaZiLZ5kp8MnSokpTlOWvij1oY++eaauUnXXvDrMnL0VPfB6EWYkSd78nSewkYrwHw
NCZo9I+lTHfDSDTBM8ugCftAR4Vvx9a0MhO5sfgq06z2RobYflC3i/buJPwzyzTfspplANSBXOkd
YR3USlUAHUDZFb4H+oWustK/hAEQgThnO/VjkMecLBgfFDTvbfOgv2dfcyjSQfSs/2CCjQI7Ft5U
mm8E3Xs6ea1xmvhOQjCY2vGF0hKLU2Gp3BOpymtTojJC+kFVPH2lcobXyHbWQKw+/60iFyDisHeW
BQ5BR+k404rZgy3E9yWzUbHZN9WyA0vhDLfdiT8wEnIG7DcNuNLVdVnVL9IMUeooaKD5CUICuOL4
buTiK5LhO/k066RNdq4aXReHXX9pIqyI3aUzh2MOfeFAjkVNcWpr66hy/HQJM4eJcJJvdY6jkyLS
nQQ5ssLlpOr9LQZzxM2z1YicESENSrF6Gapw26FmMzptRxEoMX3xYaxhPmNmii655w6vWPEbkuUm
Y0KsrfaUlO05tNunovdNOLxgKeU+JGqZw93FsIQkMDBV6D8n8muou6mwV6ZhrOzhmuKLrIr5REHN
3rLi96RMjq3VrdVObsHVIKfyZzauFyn4WrLlWHCjFkPQ9lyWyas+N8TnEDj7LNOdtws079zyfkna
HrBzhXLe2mPscb9dzTLcGn1/NHG3TeU9WmJA+4LBptgJDfWFG3sjtEj5P2Vnstw4kmXRL3IzOBzj
VpxJkZSoidIGJikkzPOMr++D7EVnKtMirGtTZVlVoRAHx/P77j2XfY0VjSf+57eNET9KRz+1cHJz
1+RpoK1lMFDOLhjrY0RO6m6zU0XVS2B566wA4TvV3CYN7KFGz26hCaOdEdsf0IKOfc98SfnYoyHb
DYW8F6NET+nN+qqbHBxjlqEMGuR49YT/hA6GSaEICT6O3WfRlN1SGAUTs8q+27gD4J5Q8cZyGinM
KfD0YHe2MyP8UnlX7BET5Z6gsXjQ4lHe1/b8oDNZAkBIOtoK0SzHiarbRxqAqLPu2HZSdfSeKXw0
XNwL9VlrcxxVM5+TODmHGtXajQtHXxcsGvuWS2BOrDIRpUtzkSJY3FavjuXMmNcOWZChwy0+3XzE
+9q52Jsm7dv2hEaRV0I8bWTBJQZUAhHE9r5haZTknbHIOjRaa8IYA6vdmbFptDKZ3oc5lJ81Jcwq
EncJE1QVtHtKpKwbv3Zeoig+IektgoagsU0fWCI3AYvy2hKPDgnxG8+W8arpo8tY0LAmiFDadXLb
q43tPTcNFSHZL1Wy46+XGhl65fvLTlTQrSmr5Vk5YBkwS8aLMTr29kRSIXibP77jANApt+a0wrIk
PUwp0i7I3FUafXWDvkyHauuOj3pR3sm4va/L98B+jOXAbQMPBGFG2wofaOq9oVGJHPzeLPdjhARj
fUt9q+GOdYOtYb6lQIa6vH3UsfdK87GWI8PtKhi+w4kDmNBuU2z0qOO7OgTloq2ZD6cJfgwz6l0c
QkUs+lXa5QXz3/iN+x1J5p1mkYdUHg1jn2p4PJnkckyck2oOU8fCOIlWFLNAInlwXdLA4conxzI6
UDrzl7bCo1w95dW91wF2vYrAIPCBiTs5JDrxVUA7hUahMYyBbEG6v1tbDcqWrXAO/nLT9yR81Pgy
xP5ORPNusbx0MjizOjrqEH5VU78MwwFoH8GCZGPIjO7lciHMsxdyPPJrmcY1sMvVUFcbW0OMz/pH
g8GgDV22Dzxv0TcCLTwSpCLael8M0bvO8ZGQ8xliNv+MZr2NFEq1V8UGJwIQNBIam4YHixkLqzNJ
PbaVLPQ2tXXFnLocOj7p45vtr0dwx9a7Ux5M6nfjStxQK4EL5Rm6JTuPnZyYvLgNe16+DBr7WSTV
JrKIN6NqtqAIMdDyzznaOossaqUwMD74lKIj1GyHjHWL5z22KX4Dzus0ERQ3oUwTfil8H+JydjuF
1j4kHFN1uKc4wcZJnFMuEJKIdncQTMuB/pCIq2e8dHMy6D6cKPXRUELCRZKSjwZG3xLSnw9sORTM
wHPa+H3ss2uFMQKGMYvi1zgPXhGzD37Nar/Qso1DawNfA+thMPtVQ7AKItF7Ew/fg9uQEFM7LlEr
/pA7D9f1Oh0rZLPCexk76yPmWX9Dk9N3z+3NTjSeiBllTcW8HDej6SXQeVtPTasD+hirxeyjkLV2
7KAO9FF9HvFRVJXYuxMrPEFatmMadDSc+ETviBPfzGbTLL0F93lscuNBIEoM7kykScFNlEeank5p
V9NN1y1aRvtRvAqQ0mXMKu+u174STueu+4oJq6fTs4HK39pHMzbvG9Nf1rrg5UcIvQmMkCtVfKzh
Ass6QFP61HEX9T0TnRUk7J6r9FGhPWYO0fFu2GmEhvj2LRmz1jbDS8fg36LzRMiZYz7sgUOsXV/n
AYs1KCcDyp8T3tnmcM6a6iFTiv0l2q5j0YgOTKEF+1ZK87bKkdEZkkbkBj62RtXuMSft/c7FXZWt
ywabAt/RsI8OytCugJSuPvvsjuSFHhQrmioOFANtemIB1GV91JG/8Rhuy5xvOvaunBYykrY9V5w8
1TZ+qu00BIZcRwAs4h5ako+uKx7JNV8HC1FTn9h7YaXtVsQhrrkdveRuee9V/Eql1T6XNk8RtgwB
2zjnEU/tqaCFaz+p1lt7dM9tau6q81XzBDiWiLobfw5Tem09neFseqTAbgGMpF+2dZwvxrhVRyAe
2qlPqwtlVs+TUKfeLv1tC5ZoVcf9K/GG2ZGzdrLsy89q5OcJzVEw5iYw6LWgZ9sAp+gsKQnZyBJ1
SQ3FR9y6dCBRSXUjp/iiucNL2huXwZo5BZXaCPCrbRqvlNCHUzGkd15DEDag0KmVmntnZ9aTEaef
cYQsAomkZqvMql9RxLOQ/VOO8s0JJwcCMejv7UcUD6emJjzWJPYW7ySJ42DvGWT28OdD8WbxHxK+
e8LjeivZSjUawr7BJ3485Pwy2LrTqrsYYlj4LNFQXDVzLl6HuN1siYMDqpk43ESC2pAv3DZ/rZvs
5CfvPQJrM0b7wRU3HItpRAFO2nubkF5HwdakFFZ1wyS/DYcU05O5qQxEQydOCUQA7KBAbsT7zWXv
xmU5R0PrrijiVamHG1m4h7rSLhlaWRH0V3og17X7HnewybyG+Gu+qzJW7mhTSqenFoQ8EChyXbCo
eu97qsbPUNuMU0oJLkhtbmmqpMDnPPK5I3qYkWnj2linj2kHe1dgB6rgd3f1L/zKZcKJnMbL3q7W
YWawQsHsK/qzTAEABJ64dQz3dqqBNUpsfwmzf7TuIu85rsMtjP1FT6zC5kPS0PA5mg7XGe0QEPfN
8ByMjkPyivY1qARhmKMT+IdOO89M+x6sOEptzbsxo8MslkjYEQeeH2lQrVrO49QP2G0Q20QLSulh
MbEGAKvjg83WHkpVrR7THAlTfuVasmSrvjHSz9JsN7nXvFXuFdzCum2OCWuhYd7TeM+TBVoBQTNl
EaTznxskUVPdF5G/h+k/V1QQqA7Osd2uqcxkC4BXK8MJaGq7OsfzGTJyBA1z1meKtQPr/LIJoFSH
vNuFdkTnLztv280oaZKjOnBLeEmIxjw5Cpd6ynWIESjiQyaleUdR3loK/OC89MXg7bJU26MfXCgf
OlcxTnoSXDE43rQydzzn4wKYz8Sc3eB4rcFnkyk/s/nEPcnfLGjOpnbUWehMnvvlIp9mim8mX9ZI
iE3TRHcR0eY4v/Y8eAf9YLTp2ddYfSv9MIYD2VwguSVKsdmsxvTRLy6CppdgoLONng0N35LT2vtA
d5bO6G1NND9WBok/HgaEowi1YBhB5DgG8w36WwI/D+HCZcJnIL6luPZgN99y+Aq4vuQ9z1Lw7Xju
U7qnnMDnmc2KIusWjYhuNcWamQYqv5J78kIvesiMZ9gkjrmSzI1VunupQhYjc12kXrLVcaZBI39I
UWdV7iB41sGbB8AsN7qHmo+f1tQPPg0VJf97Sz/lAJi8hMV53dESyB9HzC8iZ2KnJhBmrhy+PA+u
dvYzDKFtsYg9oGNus+pcVhImSFJPbiXQMQdLiU8jniK9bAvrhvqxdSHirUdgwUKzd2UPIBvRkkUo
cPH1iBnC8PqHynEBOtCiU77Y/jtYIJYYzzEx90ZbTDGbaRxWFS+mPt++yKsByGXE9RcOZL66552C
jmE6+spGMq94WRImfaEmkgkelcaCl5fRPLjUeskgjvgQjIsGHkRdrr0OUIz2NeBUAPa8kjbVvpiS
EyQJHV/G1OscAawiWYpM4cVm61FWJ1dQXFGOm2Tq9z1JHYt9DGW/bDBuyTx++FV96+cd0RgFcSnZ
lU5wJcbnL3TswpMD/18P2fX1aPcmdwhY9s8JE62pFdvGMm/8CQNcLRcKO0+AuDEAcJhiSOcGyR7f
+RaG9tWI9GSZ+iMFbyetDy+J4z0BnV4odCtbJ35vyCcRZq+JbJdNRf3JaOw08VkQtSXMw/WDRWRl
DLcm3hHYuoA/Q0o5Wizk0bguA4QIH2U4isz7CSQLUfeGuzkDC6kFCD+gXn1juFgo+QHb+bSLd702
29GtYzLO1DS3fAwVr41J4JcFpRdbqyhs9nSQH+F52Q6oKaDoGAqdl7QdSCe+NRk2LmGvgm7rEQLv
i+/Weaj6R5a8WOhqAkT4mUHnhPIW6dCf7RHIrUW49PJtr9/NRtsaa2PUEhh+dfN8MaQM9CSVw7Pm
uuj2AdKcZKjiYcxdIpEURYTP/L+a7sMAp+6EsE1x6chX6QgMQlwx8coF7Zp4A/7IW4o8WM6+wbhY
ljr245yu3TQ89qAEhug570o8CszSDtVMAUoQxmSDj6gLK/8pcO7tlsMQ3yGuG4qkYUeDyBxYuOHW
oUZri4u4QAQNHR4hBw1qAscLgwStbSvLYHdqvSTJe22dDN5B7FN+c/H4EpagNBhLxs+gp9RkrnvR
nkjWXqbyM8OublIKagnSuvFmhPAFa31GnG8E3xJnHaeX0OG7WQDydQJKfsI7PX1HS1HJTvOZqPPk
QHnvaoTAHDgj1ry9TqBV+wopvODFUTMYIubzicI0KfbKdnroe7HgDroy5KPpeVSmXxprG3hfWfdK
zGXiVi+NEwdNNj1HbIxoUEhfpY1wQSld82hVzyXMsfBi9hcyGl19oWqqEUR8qyfCWK7BIxuDBE+6
jgtp+k3pDevu0NnaGdYdZCg067F4TIPnqMPwimKD9cMw3ydgxuO2tW+RmIosWoHCmhFJcjpqugEC
/wmInn/TJZizO4+bBGo4h47Gk4w4QYFvr6rPjmEuNOrjDZN4vv9oJQ/Cv+jeKYS4Un+YpOXTJ5ND
q7P8pd0+KXupeH9GJCIy1QuKZW9igxooWgeYQxTke9ykrvWYEiU1cLqyjFoO4o5wzDZmLJJjtKn4
08YG08Urx+U2ja9+xSoRWkLRvTDOWRFpBsb49mQVi7leu24v8fBmjJ/euOsUXu/tGD65ARbkZp3i
Qk7HyxzLCsQu8o4Jif/+GHMGDtt0Itd+Q3MEtKnJ5b57icOD6t8haajxotyXnC9kcetw+KbikkDd
1M4O8psLBz3cafg3fLaf8K6SZT+hJgxcb4q3sHVvLXyBEcY4hcLhiI2GgRsAAFukQ8OEH0Zry7ov
cyysPMomNvT17MQSNxl2SxPk07grzQ29eVQE81Iy/OYnbYSOBO/Gwjb4TOcvrkVyd1SbJ8XF9r/I
Q1U4oWO+4XjXOLY0bs2kXvkU7cV8hGObbB6oX/YIwBI+AqiG7A7lZ8dyB5JODzfwhV4VzDX29Gn0
dEsfJlxgeoHgoqi3WnuRttZaNB9kHQqsZhM97KcRd6sN7Vbbtlyvnd7YjePW1J9NeTsWD0lyMggN
RinXgfWYfuHMd8PntL8rqpPvOBBF9mpk1GXEh9U4XVrnbYDLbTOk6Lu03GcqX4thn+OMc6/2OPNR
Yad1F4VE0v5qu2+sYWuFSuxgvUuJlfJWYaScXRHJja5HD6o2l6qsn7rKWFmBfTugtIB+3s/eEj4P
eTpdK8s8Z/AwWFG/VMqk3UZ/m3sBDBEfRmdGvDR3QwjZyOPrc0l5wywcFTrBdyBmuP7ZDJMPWwgh
+NbflspfjiHH+HUMiMi0jID3E+qgj4uuau4TBLgJJGDK1y6PD1M2zyn3yu3Jmd4N8aNgcp4LlyQX
/CCN+IrSZv1kIPp1AWBYufL7fhf6t4L1UTZdm+KjkySOooecsGNcvQbdey12IYszs2RLaM5MmvPU
XYVDVkLCniiOOrMYxFXMz8NKs+tlnd92+a8MJ5A7WTRTv7hJydX+pZtuRr045RmfR5OAtnNHQshm
Za3FQB9uMx7OwUQZDK0lvF+j9ZxmuyEgKZ3uouGxUVerFfcR5TApNojWeMsmnu583WLdp+LMJssN
ZGqvMKMaX1b/qujnQiADcBXj4b7Nmnff58Ul2BV29VG34KSJI+lUv9+qymI1CVr2LvQlNi8EYecc
4HSNXYMH3dXXeZyEOtcArleUkNgaCoTZPJRGsTLYBus0ozV4KMLxoGZZOeGB/jm3q2SoA0FBHRc9
b96r47xV0SaMHxQM6BzZWTMvJZbgjHcCxWzpx9heUDrEgeQ2F03uZ1ibbPdJjfEiV/uWRWQ638AZ
awxI70aZEsRor6wxl7VPaoPXMs/dxWjcK1wxKRkjSPd7PcbHSHrBTr6qtNgFpXcLcH0f6ychvjV1
qtk8WtxOZL5G2bA9n3/iEmjaZ1hU+5nTzIpfGzvMh5z2I3n+l9Jdz5XilX03NJhnmrUz7BKF7Sla
sxfE6v/ku9e+LpdpwRnOb0r15UIfOmQ2dx3MrLwMI63evEbKXsiQ07DvFxYp/KZgaAHEUHOSVjim
EytdWuG5cNpDx/QOyWozRcwuBgWzRc4yDWwHM9aQBzeyeIB7dfCbjXJ41ys85i4hcaJaBPbcZATb
pXZwog4DID8RNCvWK5y1s98bWwWB0lXTxHd0cC3G8F1KiBcuApCzCMhAueLeJ4dp6uVxQD8q2vsC
dh/iohLmIjetFVjMjGaqCKNbEbqrmKiXYOVbYlHupwOLgmXrVJt57EkRNyeObIOIgGRPYs0ZG+qC
zG+GPrBSJWHO5MGj2TABoxNF+7HkDNeD26BN1kqKvaOslUEnoDFTqEq5JHW9JRXLSm+C2411LMZK
3+rruhJHuFGrEv9B0HpLj87aCkMnnVBShph9cTy12q3WXDOUAi16CuVOJGxuE44ZxJTa/OjJ6Bl1
SR3sMbd5wRSBaVBXrMXlFK1y8p09f1JvR5u8zA9tyfN81H+VZX8Gx43hkFE5HO7T0QEnQ3aNLoCD
n4iVrYpFDfjQ788JHy3DFzsmo30I6ITjautJZ294t9B4t6O/I3XLUkBCdGzo4R7v9V5bN5m7qHjj
ypRbmubH+cqz7I3lMc+5H3o8fE0ROhbWnSRnwRcqG97ThJEozDxxgcbKTkVZOh5gz2OU8+mW7DP2
Dr5yxUG0Ian2YkTNjP3qNeHmd6hyxzt1tsoubZxH1C0Y3jNQuO5Dy0sbKKpmB+wA+BYXWiQXBkzE
czqFCROXwRvjUgbKWZizTElG1IAxMOGCZsW6SsZfkpPzMevgAzTadAR59MuxJ4CsjrHrYj7poqMO
MwrmxX4UhfGNFIJeqFC41ol8GQY6MzTY+QqCXgzWDBVpNZp4crH1NBPW9CiselzMnffoZFq6adqZ
v5VFEadEX+VHW6qQTVvgLVrKUHH8e+F+bEqg/AaMH0vjKeoSdVirNITUF83caD2rq3Wh6/5ZQ3q9
8cJSeHNU3V0Gtm9sDMKKr/SLZjhVBhMNZojKSyicdT43tcsSljhAErKsZXEH7fwg6YtyA0xHvkVy
I/62I461de001qJI9e7DSRuIrkL548kpio4tAM3vWxWy2sKHTRS78EcfQg4XBgCiU0y/pfJMHP3K
37JISOFONfV4Gdxx2JCBTC9l3baHnHztWaRyXrMVPPKjutROzE4kLCCMrESTTfhm8mBflUl4lNYI
rYGAcbbWA16rLHL8JWCk4qHMFO+RWWEmzjzznt8Y6F8MWIr8mDvvWDujv/OGYX4Y5tgtiXtQezV2
OZvLqJ2sTxRVu7uxHQMNuYNCbaASxC0rrI5lIA/4IdxHQoMkm/u5/xiZiK98LFg0/i81rVDcNkun
eCHeEiwL32q3OTe0TRW62sk36F6YRiO9BKJxWGXUhcvR35lHFQgBNrJDbk3GiEdh6zUAWBu3buDc
OH7Q4agN7JcCYdG9qZ002vE2+I+aVzBj1UFKGDF3KUJztdpu1qPmim7luymaKERl69YIdEJOXRZv
Krp57mIU3z8U6+j/6nqZuxxciQ5h6xr/+tHlYEhCf/FEuYcxeNfM5oNZR/WvsW13PhXdblKtbdWu
FNnLuknXaR0A9yEjhaEEuu3RZnbQauZoeq6boXgAsvk84Iv7Q+XEv7o4DA0XmGXYtqUbSv/xd0wz
b7LzDuC+16BGeL1LEo1TiqZynJbAbv5QxfGvvhNTIyaqXKVRHS+V/NFh5U2pPzmcQEssV8F9wjm8
y7R5f423Y/3730waP3+1+WcpKaVmW0pJ80ffSaaNdkpCkzbjsJ2jPgSx1/lEbiCDis0XEcQWhZLx
OtXnFumsI/pmCsprgjBdGfasOeets7Bk7v/hRZjrRv7WfwIQxtBtpVnS4Fw1qEDiv/9b4VPadVNp
a6W9zK1YbN1IOne1n9R7Lc+i27CacKX61FzkhVB/+Ej+aF6Zf7KSus7rrmnURKsfzSud15Y8kHhJ
xqqPNzhuyqVJ3Qx1v26yzSNl/eE9+PEW/O/PM5WuXGpXlGX86AQTMfjVmsKgZWYU9cGqNNDWXgYo
4fdvta795w+ii92ghQB/s6n++ZIyXEVQ2S3K0ckWZdYEhiTeaYH5QNvzQY42oAZzSxnCZ5MExHrG
Z8u/dxPYJ/BcbkwhT0oj9023tzd028Lxfynd5LaCdJjl9l3fNvAYnEsRwikekWwNY9w6LvdSVdlc
QMuPGmJLXOfHgfSMT/+7MGyYCgbu7vDW9YtVJmb5KaVbs/kMA0JvfruBFLYE1LEQ2XQOCf93+PuV
YEUgUR8oC30MiClUPf9ekYcSGJl9BO+qvoBpf+q7a9MyOaae9ZEBEe1Rfel52qJIW0zB2OqnIfwM
8NPzSpBJDg5BnWzBLjyrMEKbxcic3CHmbPRplijtu6xozmlzGuQXWKp97EQ75aht3fW7tkbJN+jy
lWO8ti1CZFFicaUxCKSeOn14QOh6qWuuDZNL9/PIRhC+RAMZw7ailVbHvyicCBZd11YLCho31OSe
0tDeQh5cQmojRcx1Cj+3x8hUV18eHKCEh57O86fDCgyoK0J00nEQ2RokmhoPGMIwDSkNJVflc1Da
Hx7sNEX1gYXzAAYxr8q2kOLNkNEWb9wjzScYFAkKoT4DHrqt5saPD9vwX6uo22j+MRfHBBqm18DD
ji3QPsnKwjKPhWpNa+ADKUAnWrewv1MLGg2vBNFDCsI0Z5PRy4nt7ZZalBvK4hYif5mi+JOC0B3X
8lyUh15+Ul6HyKxt9Sy8Fww3hd2tCHBAL6UJ8msk89MbXAAY2yv7ScphO1GDQs8Jfl+Lu/g1RadV
GaSQ4slvqKPALhJTLmIxD8NCdVt6R+xxN6BfslNH99SLK2DoAwCPjdskyxjgqieuv//OzUfFj0OM
Y+T/vnHzN/Jvh1jod51dh7W3bGaLpazq7E7TSuu5o0GTALJrkCCMx278Q4uV8a/Dk7o4hTXvryOF
UeTHkZKBXkvpwQYulDf+vZY0OYQ/gvrhYEXnsM36ZRflvKADhlrPnTDjA02aCIC3Op7MlpbqMRDd
zqkKjN/4JbegTvLrFLbmIdeb6NnWg+zFDBOKOfMcHJRvaE26HPt8SBeNbclL4Yw4fA1tYOvTNxdB
mcMubzOzWORtU4HoaUGaJTZGuzY2ukNRtNPBycviKYC+c0zaRttlhVndNQyaX5wFk0fygypY4KQl
go6CSgw3jDkaYR2Yelu41zlO98sbq/QP5YcYh//jXdSltEypdJv27h/PyByubVu2mrdsBb/UhITG
iq6dIeOi3Y15uKUIg1zA/SDPBHQ3Y4PLhIshdCsKAcmHfkZBAv6dXG/Glbc5xuysFGt6KT4A3+Ny
5IU+a2xLYvKxReCu2nxaFPiCiKX2CXL2KfIoXKSkXjo5WrS6ccn38Eh6N9vqWY20D6MzcbQzwX6b
fDnG28o49tEXQKqVU2PT8nr2v+jSAurbYTIHbLt9Q0cPMLGA+T6qCQXAbMkOJVz5IFg7I7T5F8Wl
riKoJUjDh+pOke4iaGVzQ8mJf1XdgEx48fSOCbsFx8I/RvFbNCQgafCBicffk+6+DGUuc1YOTXGY
v9GCJbYKf7ylWowKpUKIg43VK63jWwPibz4xsHe0dIZfMa49pt1yrmvnrF37lFnE95o4DsFLSCPB
ZHLJnbUBFMfEow25OCcAuNrqUHFRDFgY2Mrd2C4rZfk5iOuMt6Fph/WheOQGtDSaTxtIKhu9VQLK
oUUvm8P1od5tgoSIRMIkT6ichUHYVb+mWr+AX70bXfSfigh4v/Vaa9EoH6pDcEhZ4nAXXkJM+2tD
mtVPtnwrm19FZ607i8+L/pCx3gKyQsL+qeYiNeXmqsyuig+PpOdoJOhlEsJx9HvLCVdp/UCGfRHU
p9x9ctx1Ut5F8lfgTrjijg5xgWDfsptvsM0B1cCp0x/r8VTb3wISotIIf2xDwgZaubLdtzH7TvWR
fY6x9DlAhSNhhlnYk4NVSnuEx+UANpFboolmPqnCd6WMTUdGFQDIspsraRDBQPyuShZsKKguQjRH
wMlSbJqN+H6s8ZaiHhB7iTYdN8j8Hq8eHaFvJgwurJucDfI45++qt2rWL5zN0K2EBQHqQSuhLCLL
QVfAj30a7U9iMT31kgBNPbHVDEkpNkyAqljXnNvU8i65SrAlIqvRbqrkyZ6ILJCLscOS1TsXPNen
MI+O7XaC3zV+ZwNe6yI7t8Z1rB7EpDj3zJXUoqNldPvafjV9omvZtvNndzI96ThYsAHnxUtLGXvD
wtYq5MIfaXo0rT3Fjh3WMVwketEsajs5tqG+wQKw5iiaBZc/jW3/NbVRR8j9ihNdmT9Pn8xP9apN
O3sZcVMipz1wctA9Wt2Ovdc/0vYbb/PEco9xZkfHVp8lzRisfGtJscwcvV8Y9ELDQnD7dR1LcBuj
RRPcSGqoGb3obIwaOUe9iUdU29HEPz0WxHnMDgpKwR3zT4+m/zhLyQvYFoWOmsmj4J9PxEnkE25w
ilQrwsqrfCLt2fpt+qfeyvmP+fngNZWjWQ4toppj/TiybaeIdHfkVmnxOTnrylZPA4r01g1zF7lJ
OayjmmRVNoa3UC6NNQNN9nelqsz7308A/3WZsB3TMKEHc5f4+ftGTVe3Zs1fRIgove/LpCWTAziq
omyPZ2He/uEyoc9D/M/f/O8/8MfIAb1Td9x4oiyTSYu33TQ3iYF3Ouk7daS+g9ksLanfKmEE22Nv
sjDV9E2TIhMBGWTfR05g2dGTRljZaUhp18lKVgKXSD27wWutATYmmx17ufwWBU48l8Yk//Bb/Ner
5jgO76C0lWH8FAUcdygoj0Z0xbTPzNvZ/A3nmwsrkAzOMhH1/g8/cf5A/PNls/Bb4paWiueYZswz
wN8mNV4IM2+7CGQGBu6M3T5L6Kyp2cc1lfaHftt//3aOMnS6KxWXfMv66y3828/S8F/4NfEYJFwS
F4Wpwl8W5IyllFV6MktLvf3+M/iXYPCPXw59W9cNfCUG44vm/Pjlug6vERh9c1WLpK+XIijNo15E
2l1P1/qrqjzDuTFNMJ6QaIS/zhz42zQ3hfo+TOIZMKelCpNa77ySnWPukWaCHzIv9HD3+7/pv+Zl
26Tp2LIs/qYSR8aPr63KXNUZER0PteelF66c+sXzx/FiWoVx51ZOfBSDEL9+/0PlDwnKlfxU18S3
BKlBzqfsP99719TKsOGjuGrSgFBVFYvPPENpWqW6BistJIKhc0nZtLmwFlEOQlz5MPX/8Lcw/3XQ
2yYKmKEoqrCZ/H92TEeN3Uv+ktZq6KoQZhW2CK2snVOhzGxlZ3TXl5ELbhvKFfGbhC0hDD9zpeqK
WOmQRjo3R6C9NbNJYl5l7NC6qKFBPk1FXTyPFsgPz2w08qlKrO0BuNuc17FmKieqmz0SQw9dmyGT
e9kZqKU6yKbTMYtyL3U0boZUSRVrltj9idezfR3cAYZUn9d7x9dJlceR3JZCUlgf6/Eee1+0xusn
146EjqQj71MKwf9lGY9atYs6TpjIbpgCpiZ6J7oIzVV2lJJWvfuVJFD8EClZtFcTKy2Ymc+O0Itn
RI3oSZN+uTGzfuKPqaqiPoUSXp8opdipdGgPoL6qYeu6zrzQMSssX4X0HCz8o2ezUhnHO6ssm61v
GVGwjSprLNe+5mabLiuGa+wr+L4Ri6BkLIC5kakyoFdWkbNJNBa4Ich2Nj52L7pNPNC/MxEIJYnW
xpq9M+B5HhMvIM6GQhUzrUTmtRo+VaBXO6y/IUL67NYyE35PHXRSn9npzqn1SocHoefPRDmwfALM
xhNZynYbpDqbGjMfyHDBUzaBoHgkrrCiYePNO5couJ0meF29uehkqBiDam1gj+yrwZerqPMpoeqj
Mj6UEU0ZTRKO64YJHcNk3FPKlLa7Ug+cS5Uw9eb+pN2ZzmDua2cc8eG5mIETfOkcCxZDcQWxqJZ+
+ovMn/bm6RH7IWGzzkvyqN8gnxAuG7AULwIlUS3iWfkupqY9YxBEQe79aT2OWdXsenyP9k0yCIv4
XOk9+UmizTsnqNE3ExhZeqFiTFA6ixsKdaZAlhtRu95LGoX6Qzjk9h+0xn8dyD++eT+EMZGaTZ0X
M0zL8gQ0gZH+0UZcuoYd21jm8v8nJ8/nDV902nzngQ6N7MePK4rSLrJpkiujyTell4T73gqHFXIk
+TspVr8/WP7SK/95+vPjpIPGa/IcUNaP7vpkXkSg5ukrtx86riQVNRS1tKur6eTszvraCm9SYHIE
gXXs8fS1NYBJWHF1LV+cTN9lkVt9mm6GkoBddMZndVAispJeIV9o9lpxZ73wNSIQLPG8nklLB9uq
Svk+dAqqwATvkxUdQGyZhh9TRbIjiPrkVApCHEzOGY1u7UTtmDNHihM8yDcQbxToyal7GvrGfe50
mM2L378uP950ZbDOYz60eU0g2eruj0lUxl2gNXZhYy2lU4gY0jqSzSVOfJiB5CT/8NPkDxHhXz/u
xzNY5XpSxSFmXcpGHVoBsp6+EBZegLhWoVPeswMDAtpfYhuYseKerxsGtIwMT/rvf+9/PWMl0w0D
qY30avLY+/F703VdBeaI3Gz0BVfqqImAwEZR9VJCCT1ysFSXokb9/v1PdWfJ6R+fQn4s46/mAurl
4ab/kKQwZjtm5NfucgLKOHnqxpIbv0TmMT1qYEHtWuXOtPoPkTBZOOau8tTjMDT7yZ/O/uBfZRuu
/4ezN9tt3FqjrV/oECC52N5KVN9bki37hrBcNvu+59OfwfwXf3YlSAHnIgiwU7vciFzra+YcMwoa
CLTNsoC9jtppref8/pILgqGbJadLzR23Rd686/1VSbFfhgja9GWlThkkBK2hPSWqjwuc8N68IMLO
cwrW2wTcL+lXcOtgPCBhQFFGUIqSQwpEb5Nup3HHGasqu0LZXpr1tQZsEiErL9R8oaPSy+KLaTtW
l53a+FazP0PX6SQJAn3lpWjOyLa2sruuJoTgyGTVPvUofFvMrGAhQ6D1IWr++NykO4UIZ5Kb2u5M
xYH1Kl/0kuUYebMR7k5mERMAYTOmJi/b+MYOzT0q5ya7jEj2e5lNDJZRRcWFa+ryi40NsRXtPmNZ
9t+f5O9PMvsKmZKc3k21FDZif62U/l6+El9q8cQSz5WqiL1lMA+AfcNFn6fxQtIIW9C6Ity1Zj/g
UldxnlY9nnhh43qN2/oPh+k/i9vfvp3fqjeeDSVOQtALmMNNpvRauyxZP6De68ZnGQfSwraQnJYN
UaoqCsI9uXnM5ZJfSR4qlFkhjA4JTiepBOxPfdP9w+/rt3Pm//t10cDbHDiE1f/+4DfMd5G55Mjh
ZR11a8A9SaBMjB9OEsE05xPhH95w8S/vGq2TLivMC6bp728XTCwFSqUlxO70pVVeVZ/qqHV7aZ8Z
hCfWrm6f6K3qEhInVsWABdR8tEMDwLyrXqIiRTZKab8yi9rEXhkiGcv6YSmFzDds2RqRkpTDqtVE
gSiWoB4/ClHkSlZ3Sn0VBZqlVbuqa7v16EdA42pTIkOBmDWuCdbRJqt/tRvxh6da8ZEj+CKgufiu
CgMSYD/tFwe2I2qexH94UP7tl6Ip/DJslnumLU+f098e2ybs0Q8I16SdSbxwGTdh/K7Rms9bCpEF
POIab6OrFQQXatDRp0XMf78404P42wmoa/AX2WvqBnOc6WD+2zcwlBIOsmLi4hmpsoNVDUJa0sVe
KyN5899f6h/zf0Vmy2ealsHQ2sLO9b9fSrUMUHFVZDs28C1FqsFyj/JhFPFnXZO+6+m48sJw/Px/
+Kp/+w3/9iZKERd9nbBfDGMdjqoygb9rN1powOxXIq1QrQYyga+iDP9QwNEc/tsv9///icVvj3zY
q76m4VvGR5wBhcvmpQJf5lIMPG4KOSgpar+OCXj/iBtaEPuMqXrWAwcCGD03SmkZAn3m7Ex8Zh4V
2uE6Ci9yply0XFQLLO87q6Rjaay/zMEMjdh3BOqvBmwQqxZkjEdD5QgOb2rwDNGtueycenM7xjBQ
+4tO1RRW8lxi12pNrOrXYkjXPvdBiGA3kUnEMDWkZASco9tGFi9q/v/BkJ+8Ur6oWrUOB/5wnOer
GrmS7reOJ3wiXu5t0S0jqI2EehuI/dgaYzHCVgqV+Nn535VCoo140whuLm+e9O4h/44Z5Vurxrtm
07jHPNnVeyQOzBGdDMQo1jHXorpjy2diuQBsvJGm8fDk77P7TV/9EDy0rnywc8W4N/Xillh820P5
VSbhIUlRVpM1p3UlEAhcJMKs3tGtwm7/BFCykTN911f+PhJsSDJiiDOfEat5jQhGiIf4RY6SWZvg
iO4BkdPABL0KLgHkW41eLcreo4llYTdbN6sRwjWOQmyeRk+pZtZqpFFxbX2r1ta9bJT3tI03NVJO
U1RzIr3nQ4uCx3jJjYp4u9BRkzczt4goR2idfQzD5FV+M9RfruUy8N3Y5HuFKXqdbiVln3r1GhfV
rukBi6GLMMDJDKQjGhHbWAUrUxWcS1k4Y1sghyQTPVDhq78kdb/pNBAj9bIlyJ7UupJwRwEtmcDd
lKFsNuxcdEiK9xggaBEhtoqpWBJlyv+rlwFaxji66ciI/BzHCw5Jqy13Eks7cuqIuGhWmFV6eQCm
sUa7avEHOm2K3widwDzJhETU5l9RA5YNQK82yBvbZMZ3522yka1I/WYOT4UPVy7vIVmKQ7cNoQHb
CoS2lY/PwSIgN02+8pYUUgR2IwxbUjoXxfDLpnLNgDia46dZGMTOYR5B5zroJ75vSd8lsEzR60Lx
k7S3IdrbwxeJg9GwymXeMeilHLQUaI5mAx67CmJuhX+BBjmPQ0xykKS6BP8cmLMMGpgJzocsomkj
Vvk/A8HvouMTv9G+7iPsdfOOIHKThmRrYBBQKqJOlZvQvgPpOFovI2BfewKjgD/Hq4PYXqp2wGt8
b8NaVI5KRw/eG4J94V5WKpmXJxZtcv8SINHXyKzKf3LtZ9CVU0BXVLvGqYbt60mLHt/uEG9GCcU4
5Xouf3Uhm40ieqLKdhTI0HabPgKarZGVYQkPn+xjMbkACmrLCkhgfRvjkHzeYJ7757YQj0HaR+6u
lG+5spJcoqbqvW++9wPeyHJuGJ/AwOfJlNbYfakmlLlVMewKEIn2BdRVkV1KIyZkc2nyt48AeDBn
DhwjZOrMmlKfG2GB+xW0CNnUhgtR82H2qyamKdeojMaXkYLYsmKATO+DVjp1Be8Pc5Vv4MCuXZb2
QMtA1lTDZMCo0IHqBRnC/TKtrtL3YILAEY6SMCygxwPc0WMtUawdb930sNTBA72+35Jef6+Ky5Af
QxahsDi0moVFD3P3DV7V2g3Hi2SP+9CEUuqUNZNYpKzdpHMf7HKVQCL3/1At/Us9i95HU23BTSlP
o/r/vSzbfNRFTo3omAr71FkRIsMOy8HH9hMExcKKcEJJlCcMJSVtOxgy8SW17/kP4Gwezr06U/5Q
KfzrZWZbiM40BoHmXx393yoFrS+0oQ2osJlYdocUetGd0Xy3E1YAV6/KeTi9SHv579v7n3UqkifV
EixMdERX+m99YUtpYlPvW+x4I4JigcJjDFGeoSz0TeC3X//91eg4//lTThorAzOezZ7Q/r1KxVg3
JGgUXUee9PDBuBz9e1yCstTIgqW/i3jVm41GJCHe5gIRyD5X9XdK+61BCZ0MYDHcTQ2LhvmkGgI8
RLrqJZspLdVLewRKhGuCejMAYPWgfjLAna6Pwmhk9weFX55ZAX75bF8H5xjKioIFLQff7+EPVrKF
r8HwDFT0WHSRFA7wdwbtmuFqqGCp+4zCCtxUMpp4K/xWpENX2Suy8AD62nBkmGsFuLkRqMoayfUu
5Arse2LS/LOl55rV1IfvEwfKBMQ2fiLgvTWDDw6Fe+HyZnEz2zGFmvuSUZh0QsxreVUU5baqw2Uh
+46RsWzMJrCfrXd7N74brLHhQUB+3LmcdgPWdgm/iJcCJoFgG8KZDZEE4TDyWKqrUH60nhboMfn1
VX0PyHZfEJIr8MvEk5k6BxR7B4UrSzaHLzfQoKDWTZdQwOekBduE8dr8IrcKnlBFVpYtlxzwETDK
1TwW7GhSeZFW1kZgMgoxHOT+Vtb3QfZtkYGcwL9j/Mrwknzxfe59KvFdAXZaG59dVCPhegN4XnTo
jQo+WgHYqpvAXgYxEIXR7Xvlpa9/2NpZYYc8ImLNpaxyFkX6ME9ZiGvh10QEj7jJbZwbzM5XKnqu
is0zIzlspMR5nizErzrBNRYRdg3CDBHgS8Q943lwRrpHylWtS0sBicztswVyOsYzrEb6NSCMRZt/
DsBA9GdL7upARdmoxzQBfSqvDG+KIVuG/F4L5cX3HoF9QGhEuYR1lAFnx59u858xOQs+VovXTO2/
ivQSlf6UKQcW7ANhJJQJlRDbJXXiXLMhwyN/+BX736n3qXU8YRGc7ZWub4ZwZ4QVMaj4rCG6yfzI
Fmrguv8crLvbEwlK3nKLd3NAnoHZUOc7iDSm5cNJw6MkyFwf028Vx5M7AUWftfwWG1t03LlxCdqT
DtcErRfWDNIz0YUiGisg4T8DiuPhC+EVt3elvPc4En0TaMmnMO42gK6EUhb9xwhYk71FFOaojR0p
RBTIgpz4HZB8UNFPMlAf0EMwRRR4wSxYmFi/mu5Ktq4x9l/crVZETkxwSKqPMr9jrywN/jq8MZPP
qUJO1IUsBbG5WwlAAIJUsp+hWKv6sVSxjELJRvHFm16VT7d7teD2xD++d8xAu5pIY2AmhuAOvHNS
vko6OggcmEOPn12fRSafFhyIMX4Mo4wJkAxtwgAjCgVL7/mfeXCXVfaJwy+01oIpBxB9k8wkNWb0
LQGRsPcZ4pRQP5jxdYjxaOF46rq3hpnrkJ7wDjtG086zrl2w9aiSJfNygt9dRlYwEUHBxEe1KbZj
8cIFNOvsQ06FWPTJMsePbTxw96SSNS9401J9i/AG6vEtYPlCJrBCSTtoKSDDp6Z++Cj41QwEAv7P
KbsXZUVZD5tO3anBoYJH3sZMiYCwUWPECTKacl2IZ0aV5bLuUnOYsSnYIBVrGkbL4VrJC1l/auJo
Tm7tcEFNEoP2qPUzb9NMzoiDysFNSW+En+o4O/GH6dWHjCXT9F8rtIr46BghrIbmJ/KxVU35LByM
bkJUzntYjZwggLrdWVT/uDw3DdHo+fjqoSiaOAHRofb2guCoGKOiSIkcWxFlI1tHk78jw8IvfcrG
RvQPt3xLTJxeJ1sLUMn4DLTbVTqcC+vBwCUUMSRDHedOA1QQ/STEACEpfJabQNG2QXWOMCa2uACa
yt7pGBVsZWmqxEfzulLsdoSSSu9t+COITS1Q40APyPtr3x+hpEDvg4mN9qA9w6cAQsixC+wZQOpc
0WkMMiwjNd9qbm/zFstYgEsuIGuoHJd1W29aGRc6YWx9wM4T9QyBB0HzomK7C+VdGD9RWy3wWX0z
68f8dxm77jhCLfHJ/GwmLyhGZG3ClsvWOrSfFV6lglAMTUZNBavOlu6Kod4bmji/bmYm0XOu+eCJ
V/1hTt8y77VbCY28tOG4SFjBWh5i3plR+SE59VAKAHR9Ofl+8ILrBxnFba7SK1IkKX60EyOGFaXl
Y8NOHRE3iqknKOOb0idrsGtbnauGv12GnsjHILdE2GI19NTXiomtSQen1odm6m0+IavjAdRSJlYZ
GO8pj2SmGaQmeVsWc7OM8EKb/84HybcGJs8ZbZN/GMxKTi2txuRptm8KOtcWae6A25izXnQ/ot97
+lfQE352Udx5HW4silrdHxehuhIg8zRueEyxWalgYEXuhireS/ZyC7vFPGkJcWXBXKPT6utwYUtf
af1QakAWrBd1sPLoiMP2R+4FYV8olbmFaAZimnPjaWfrUpylqTAAZDRGZDFyVw7SL0lZNSp++5eo
IrCMRZ9+ITJ8HNdG/hopJ503VhjIk3bSVBYVt15+MxFZtd5RHxhUxOPJ9X65XPZCr4BNMWZwq7NQ
UgaMvB0uLu3IYjNDSASnhQponaM+6uSNN754GvcYgsbmrTYqGKMwGnEuIoQ8DwL9NIBx+WPwbhVR
SblRn01sxbk6br3wQ8nzDXc68w3okbYCs5JMTl/h5LJKfLa5Fu1UNzq0GfBWN22+Q9afdS4cHRF4
YQPuam+S4p6R/tQsgDyN8AHsvrCTG7oKHdFvqJzrblXK5wHKXizmI/gRKJjJWasQYm1Dzo0iQF4p
gT3BYUtf4H5ieFwO3Q9h9iUAeOO9RitlBRGm840vI2bj+Vh0OGujReu/kfLKJb/y8cNy7KJztvML
2KNlp4IGh1XiAxL3Yw4N97MjnbDSwL9Wwbb27nEGA4NjRc+sTaLczLQE/sc6G65Ombo3rYTG30rr
PMOvyx0WVdR/0VtgHnWIGzUgntxcR+qG+YzrPnrtKeJDiRp87LiQFA+Q+8JHiRJNwxzwYaly01ts
3pqYQW5f4xljwOUE8UMZtpr/nACK8FB3g3A0vd3I5lpIj44tks+STmHuGmWUgxoMmnRRY5vJqXXx
wW3RBLZoTbWhwDRJuhKNH9LE0XNCfGAgx2C+RiR3M2toqVGDccHS2kbtOAwwCWKcygxPjJ4geXSc
HrJx28mGwglbzhTprFlfXWORYDY9cMexXyDTx/GVMVmhV23xRr57wXsg/bA/xAX+NtintDjr9bdb
3gPv3ExvFPehUq2SyWdIDCJ4u6/W3lT2UYxMrvBpkvOcIma0ADTK/T4MftAVF8omK/Zuj1hDRVvO
pp3UegiEAeUPAkiJayf08a1v3NBdsFUEea1/4sqbRcG3aJbAWmAUumqKcUGskEfP0t5bi+Ebmedu
rNNL6MFiV8LuVck69LvdMonQJJaMwmZcgguvXMOqhB4JE0/7NeZrI+o2g1fvVe5KOQTBhbGUNAbs
NNGeaKQyeclgbFT+rya+J/HN9X+5+RQaeQ56BLz6K4PcXVrErxF1hj0Bn1oIBMabN1zD4p6WV7++
RNHHoGaEeo+LWKbo1d0lM8HR5Si1IRnBUCsJNVXkj2QYV/jhKKTVRTNlF6j8XdlnngB3jOVFzoHD
ios0CpjOmCoCKcsZCU0W/uDBHBWdLdiHiZ+LF6bEyaw3EHDxIAR+tycHcRdXG7ldgxIV9sXtyAka
NwqR9uVgHQ2qM9kHghBXp8hP+VFfesLtEvZ3cv8VW0c1+Kx9HrPmRqYfguTPVkYTki+LBrYCdBFh
+C8jXVldlHOh2Ew3X3TroyM2WJL5qBnFvig6Z8EyUs9hzgjDyZhJHDkF+hS/3FKBZ2evMOaWOnu2
cxUtddMB9FR2n1F+E9ZcIqJMOCC2TMa4IbQtwiw4PHSI9mB4jXn89IvXyvyFMyrAFarPI3WHEIZI
4cK9AhzxlGUPxCAx9sEE79+HPJX5uMYOzaU21+O5aFGo71VGk+5nLO/SaI/hjlfIbwk6rN4aY1vX
j9F8Ib0IwfcUX4XcVmTvAZRb+d1qmZqcAXTl5nNIr3F00iElc7BxFkqvQbbi5tSbWZacVe1mKAhp
t7waqLEDdelGqxyR76jiIt9bxVqzNjImyaRfxNq7zzsi37CMdwBkc7K9XgLzWQ6bysswAq7IMSbZ
VxZbkJJeQE6Wv8zYXlOn+3jwATHHbyQPITeKAdOW5mUABqiuXCQeqlOA+cNVhG+bBm3Qna56FaVT
BJscDqSpHjv3TTQrtzi24i66c8TgcDxX/rJKAAvI8w5ouvGtivc43liEBNCH6d882YJ9o+hWwEvn
dVdgY3UgwZCGTZtz7WG7wmCoaPIPEuGsKZ6qE1zZ7MaXBPafDzMF0ELBQJOU2pznW19oPeERCy0l
dhHq4MECNs8B2x9wACMqZx491kd4xy7X+SQ7Fih71sT5ddpaaG+Nuh4UJ/XxQG/q/scPFi5xRBbt
rxI6lv1uoFlEKlW7Wy+hjASgtqq1dRCuRMOlNKuiV4PEnbOZH3iRhnxfcZ+XW0nlKzh+RZmyi6ot
XbiQyNfbcEBLbyHiokz65XYLfTy65Yc8vNPj0RY1gqjrndFfgTa6+rGN1iaT7mhbhY43XioZrvCT
KT6Xev/RjVdF3ESwnRDF6S6PP6A2xLgUvhueJJJlIBGBUSNTVWnfqU0HC5USu8pLFW4tRUKrw31I
Agbd3dJFnO4/oknxvxmoOoRO40+GwEL5hSvTjd689p7F0+5wp4Lgb+NXwmtin4t4zY5t0K/EhOT1
uhz2Y/Na0lvjP0B9SkfJ9JhPqiPPxxnBE+D/F8ZcqA+bMBV3r5FNpC0L4gUcHYCAU0d4SrRoJL+S
0FbQuW+84F1N2Ii3Q+xqNHDzpy3JhWSaHnQcDmN/bygPEzwBozasftbNK65WsCS0RlbW+QC8ZyFB
S0m3snoh8wKVe4N3A3mQqc61EcrBrLlraOpJQQoInIrWKrlYSsQ6p8bqcEk6Qm4ZJcXwt9W5BfaF
UyUGXNHPI8q1Nj/GwwZgXJvs3GEJHUwZsHPPB3RtKTEPR0wzAzdhMp7KqbOL3iz0Z/A8+v4qjyua
p1ydd90sQaLekZMFcTS+u1mx0JUXO3MozQywc3F9UVH26bgK9h5YKmmbdswAvF2lITvl8/2U2HzW
9rMWr2E6t6sdRWtmv/fZX6wENV4ZKQG8fFwkidBatHuFEMckgD8O8e7VDO9lS0FCj3liBlxoJBcB
eac9aPsdZzmKi6kUlaULfb5lHPLinqUH4Z2k+Ojii7GjXzElNtOrELdbPjULs1RGG3SmQPeDb81d
2TH5s+uQd0i6wUWpjdBREC823j60FiF2hLp7Yz+F68HhqPdqot32DRjcZgKQ4z0IRCUtCv2tpaMb
FmQ2CGvrabz/aDfmARuSCLxRt2NCx6wvKTcJry8fbeh/y8XVh8mRvJLsYQ2OBdu7vhgMoSPYtAve
AEqLLryFBv/wcBT11mqwNtLZr/0OLnM+Y00Hf5pUbDrIpZSvclJZqPKwEifrwn3TPR6lBT7IHNM+
M3Z57ykrNFMe3bK2sq2ZSsrqVymOmTzMYJWT11e+d3CpkRCc8Q4R9Qo/pot3vbVm/VYypQRUF2+7
atGXr2n8y4ZbQFPQY5df+vaWe9xhDgps1xgumnbzIWgPDypKxcLx+yBxgVhuu1vLYhPY9x4yobrX
u08ITwZTbly+PIVzFIkcWEl06OgtAzx26s2wb0MGdGOL6b6VPhRtrwd3LbtycyTBOuQH4u4oD3b7
FCPsLMhOzTqXTlVw0otLkeO7pK5c9hgqqNXKeUlRZDZzv7kGcFUsYxtqDJDmiXkwy21uHiy7nKnm
Lk0eerRUuMFAkzKeBF9orS3Qj418gs9IUaZFW51rfITwoQEsieeU2b191oyvOuTkPlvk4ViA4YZj
p91MbdHTeATJsyRrDaMUsRjJyqWx0B5tf8XLpfaXIYbstrZglnSLTAGTQtZe+mHpTsUosl7x4WvF
UYJZQYJFxmSL2rt/xsk+Ht6V9DMPfgXDB5U4RppsenixQW1LYh+T5pu1b66tXXmjVEQVcTrpy6Hc
asVbNziy+kzychbiQale8cqwUcqMTWjtSJGYoHzuelRYCDG9xOMJJI/KpmDFRLdjfLgeQX6OGB+6
cnVhFSm8L+uAQEiAiL7ydHGvGHPCGDoJkOSWFV8vfRBMQUIC35GdPypj1xovpvQ++F+4tCZSgYAV
syqVo6kuCb13jS0KBlyEtrTV+a/NcRSO2q9oRcpn6cOlW2k6v2AH+up4AhoLS7thb+T7c7m71vpL
Yi6hh7HCB/SxtLPPttmE9mZImG1/sIah+KnNY6k8MuOgVkeZAT4W1sC78aiTG65yyqSs0dP0JdGX
co8rdoowDPJZC0WheBVTeiTPguJ9IEHw/WPH3CfOHDwPjC1WfYVjKFEcSdE2Ns+/UTkpPpusXJUZ
y+V8NfLsxQbr47nhvhvaqZO3HV/EHLcxujW7e8fAlfT3yF5q7aun71Lz2ch30e/M7LOrI8ezO3Kp
5qOxavuT5noku94z44fzgLJdtIyVwP8M14be2pRPhkFp8ZDbYqv33cIFPp5SM5NJ399Vaa/aU9DD
XHrzOiqSjafcq/qZeFefyp8ktyK5RlgI1NealIJ+qaNJswlrFWSskuitCxCVPJjVkdMf8gVjHDe/
V/Tmw1Uy1lFOG76uibbIGEAiJO5ewOzZ3U4jN3N8jGB8Mm3ZqPTuqAhyAwzOutapJqadCM/SwOEj
aETaLXPvVn3PQrIBCBEIjyOjebjIqVNUQMmRNvKJFPqGwd20xq6AW6AUtkwiweAI7yrcbziOm/o7
Dl9QZ6BVMf0ZdFZ3ZMW6zo2NKq/CeOPWu76/j9EZ1GAMFi4Pj17+pY3rBLpq4z+b/kcZAfYWqFj3
eXGj/xiZZNYCY/BsnKZ7G2zGsbUXwS4xHMylqrpK+qWBOa442Hjec5fu+kTGDfdipx/rGhkVuSP7
Lr7gHKuJgIGey3ZVpvhVyxeLxXS47DIUDk4fgSWZs3aPuqXEBCLPTnWw9SGUEMlCSJGEXo7nij6l
WgXNkqav8fGRHlpjweaEBBg4u1uzOXqCG2jlemsDQRZg3f7Mj2SCIGTCV1aPUP8VJFwhTiM7Sruz
lPfKu3Tt5ziAZ6DRj5tlVlySZJnBuevzn5BNuymtPLyGHcNlCGrhO30DjfDIYtvfVdnZas6et828
lU1oiq6RUOUwghXpa8aEdZIhmuCNkAlrGqE2HObRW8HDby4xFZUWLGFy1FZhu2DEMVa48WHw0oFS
ASVbOccJviCUhjAC0ufg9cGk+ih0mNTbpLzZPIuuNZt+W/WA9rKfMXTOlUPTvHVef4Wxj3xkIYob
fKdZPMVYvk4WWIZ74lYbW67MCeksseoCVkdtxyN6YuTvByukM3wYnrwR1U431pL+PaIY4HH3Zl68
BV2XDjtDXQIqStIdORhlygn6BNoGO4DJvkWZ2lcDuEwKnoVNCgcxDZ1+ESR5Zx1rEVAU5xyEs4LW
B8k+lEqSqNdatqvFJmXlmPFAkgNlst2xyqOGFHRag0TWAaGQBkM/je8YKKIW/obxE2QZ5Sldw1qS
9ppWzFN1q1qHUlnrzPy6pZyeGNDkXJQNJ1MqdkhHy0q8h/DoZXSy7ovGrD0N7uB0k2ztCX2pjjTM
p8C7+EykSaMDdBDBiJM4pPEpM7K0uk2WYdlgPhM7ZH9aFcEmyx4ZA7IVoKstvVR+dqlBWydstrEJ
LA6WHnAD8Ju9mHn6tSEr1sy35NNMOFXmMF14jVmFdUxFc+sgJ3Tq323Dn3u36GPT+p42LGURXRTy
LnE5NrhscF14LMRSr2Bs0Di2/yMrd3c8avIjwi1htgZR5j65JJaTBf5C8RoQq9cmuCqNyc1JwxJ+
NwXkSy87xk179BlRlKmFmp8cJPACkIjNghzJgyAFu/gxQT4O90GcSu8lw2LmbsPilcdatj69ZqtP
LTz7fbpi71nT7HoGJ1yTU3mjD5O4ttw3rzrL6kuvP4R6aWqPddgIczN0pIrDcjwBiCX3Lw0+PGZw
rrQbC9722gPoKQ5d8KiLQ+idy/oaKbsi+KnNl5qsPIutS/fZG98MTv666LCiASDnpnEXvkEyGoFC
cnbzykNc/SrsT46IgchxEpqciJPW8u7Mj8TIF0yXOa5kcSNHnojoYPjOiYpS9mEJKyqn3TGxd+hc
+oyFgGtQhApWq98UGvB1HFP9Cd11SjAk1GhsGUjjPmBfLSLtpCDf9ptk3evfWet+Yhy7mMK4ZsNG
NvxjlGmrvN52KgjgmHtE9nCMF1QzgZ2090TruNNyPsavxFUgWeYtrJChbp6D4aIgKZFn7hXfI7pL
7SgajWkta1XkGWRZVkhk4noy0SuFQSx53EXt2ZJa9FKDYmfbsm2NXUOfgZOPHfNK2Ge54L12Y8Hj
qJEGnrKY0Zmri3lGJ48pmUVfUXyTuNNs4YtxidXozuHXa8T9AiMnKuNmBi1r/GBw+lBo3F2wTtqi
XvbGcNRypqTpqVJXsn+XWNCl6QT1nlt2vNDp6M3AWMsxqwn9J46/fDT3MdyicGbFAKbJZBABizb5
2tkNo6cafVLMoAxylWNUJKdIKGoEsp1nb+4GzkqltHeisWT6I2hocEmlBvtX/dMwJPMUho3soFkM
6wNaWxJxYn5Ky3pzQfPoob0Og69AqtY8pYtklFYkHszwVdN8L3o1W2ZCf9YB5ZN3NDNWO6Je1+4r
i7Z0/n8gXKLXM9HuK6CLfajF+qK9jNWnDZjnT3JpZVJq/q9M9n9lIb/JcXxpaOTYZf5thRKEAXWo
AboRQOJHAgI13mHoxZX2MCXemLj36bzCEqqxWuXVGoomG0dRK+UfIBD/1O7yTVn48nQ8xYCqfpOX
2rYJw6RvLKetkNy1wq4IIE/zFRtj/Q865X/YABW+FL47wzR1DQjUpO39u/iHPOUo1zLJ8QKLWsGu
JVK38+5PntBJzvP7rxm1jywL2UQW/butHE74iDg8l5zWAGa6bIoUuEUpJU206jXFfwFDlF0wBbp7
Q2bRLEfI4eQk9p62Gah/kO/+y29XkzVbVfUJgqSbvzmUfKCZQZEjPUKvYxNSNI7guRN5HuNDmP23
7kix/0V29D9f7Dedk0xyhW3VEU7fnrm/0trwEDzBAKXfRBAhoC2GTXKMQmDpWV1/V0O5w7qwb2Nj
YYD5dluNygp6QcPO1CzNNQFKx1hnnKOmnJNNSGpt2wGfSD3tkAGW0T19ayXUnlR9I6liyRc+LbL0
GsLivgyD6bKrr5LMq+Z21H4ZlHdBHax0L1sZzB7spFx2ckauGAwbqAQKkSuSuIUykwv1WIZ846jq
q2YaQmF58Zi8ljTwKpgQoiOMgmy/W6QXFOjdqlU2NbfxxCUMywf4fd58UGoxKsiE5CcWhwEkiYqk
9dQ2Vql6aEv4ZtGbjFYzpMX0q2DZJw8Tg4DWV/OIDtNgxzTqaFEoK3MUJuGXlusLYB5UDuFOYvdn
EM4r+nNg+1ArGHJRyhv25GnUsOXkxgzwqUMgDMRuujSWrBbqr8CSFo37LVx50SfoRRnzMlMFo8wO
KQNUTxZhzQHRM7rJyw/N76fSirlGT9O609lRqTpSnBrfP8pGuYJjh+y/MyE+l8gdVcIlkilLifUd
4UOMQMqoYLzEEkiIhUf91wfJL5RdC9Xcy9A05LF8zeCAzSQYMBaJL1PcrYDe7dGpKJ1xLLm+aDqT
S1r0J1UZ+IiiKW498djxmu1tBBsSfKbwivSyA9qd7CuZQTqDS7fs+DHNc4LipY7rz7gBOJJSMLfh
AjSu38CS5zNWqdHqpDnK9bHuahRj6AF5c31sNekDoCT202CBZHap8KsSlroMmUrH1AwknhAOROS5
8hKXa4lHMGKNmOVU9mzGDdKJ//B6/cvphX7QQhkMWdKSlent+9vpRYXVWkHOQVnmrkX3HRbsBSD5
EdwBB6YelZo6nPC9Qh/klygF2tvWBmw1Dd09rqFoaQ9etc5NLXr97+8MBsI/TzysF6oOjwm1Bh60
//3WJPrTjG2d5MShvmlc1gGt2Bs9ap1XJKBAjlEsXVRGD0BgJA2NR4/VUeSzkZbZhs0dE+QHIYTs
30JZm6x+q2mrIoBMFmhe3yT1VVY3bg4NeZjb5cYPqrVKSnJaQqh9yhSF4/C0ox8LJZSSJquxZJU1
rEt6R4zJ0y+JPGQol4jrpS2TXw8WKfUYjXUfLPX0mJFZjOKw4t9tu2lBaUFkcOoU+hJ/U2W1lG9P
qaa9iJ3/y96ZbLeNZGn4VfLkHtkIzOjTVQtxAEmJmmVL3uBIlox5nvH0/cGV1SkhRbLb6z5e2bIC
QETcGO79hxrRGbOkVEH2W6+uJAFJM3hx8cVSSYREAHomsWdzcmJo5B1J6BqNFASWNinwRF1eT0ar
+SS0GYDIpvhRKAAu9GbR+WTRAsA+RX8N5ryNX0p3qr6my7ak/ttcDxn8ghiYiXdjDRdq2yzTEWlb
/lM8WRhDwQvhh2T5uUAIGO5Q3vs7M8JeUkOVpQKpMPn3uRh/wgDFElTFmMsmh7YVA/zinarfokdK
5v3OhCfkc13znvLeXhXFXWFeVVh6B90PA+fFjHKr6n6zkvwc2Q1scrSHUDOptcK4NtRNQwK4T/e4
5fgq1WnMaBPtJVS4lRjqWZrZ51OpFrtOD5kgEg/YtO+Vbp31N1JvbvLmi4UBl6f3y1TeYHGdUOg2
Bc4D5rYt9mh8LQDGcDywqIxSMBpx/Vx6xrmkG2cafEEUiMgjDzbyO5OeDzfe0btOKahkzYOfetxa
NZDVXIBBkzcY9EHFuvGLbxE3xti8zKRzEW0a/5uG6rqZcYa1vlWkuzRZbCvdvPXT23wYsFtIIZq6
27y6yvPygRFxk0cpRozpprPrc/SESnrcaoEJGdcuuCCbKpZ5AfMet6AswjnCXzUhXnYA9FiFPR1t
UygDTX+riQXKOALp91HDrBREmQW6pKZIyN2M8oB9Gypcw4crG5xnBbPKMh7q6GsHx1blDAoIr9jl
BjnKri9WHnSOBtEwVtNIp9iKIXXPGBv+eQP1vq68rQFExujwTVGnwlD8A7XNRWLcxgaYUBg2JUA+
IdYaGWw3flJgHCOgBFyAGqWQFjLG4vGgE8nES3iF3SbzDfWwOwgzsvfDogrMsqO2KsijW3t8Ikk2
UrRquK5Y8lKGnFqRONZfVe1VT8atoTEy2lanHoYm9llgQvihTGp17qNdVUtNDdZhKTPIW6/R2fsR
DylZA6CFGOdVDJUOA7Wu3KLqF7gg5Tg/WAVwQqvnzkauHy9ElzXla0uaIAQQHCMnlr7WOiu4R3Vs
5YGLBD/ih/0Vl3Utve6LChOB6CyNQIbYE+qUW09+3xd3CdeMXnlqkK5sG1gAwr0q8bdMyRbrzFYd
gwys0jxwk3r0DOlfSzANU/HcbOAgYDGzrrpnaCVtdSVaoEOUoIZlidFtRvoorUiUp+xSjxlAPsGR
SAJrk8Bets5N96qrbtORFY4UxoR+8ibNvpZbMC6NgYGUoewo+UtpRU4ti+XEnbFd5hUlYD95iqJr
BdgZaEY4LPXGR+tRL+uFS+EDhyxJJ7tAbV29gPjStRaVwCcz/Y4DgaRtcYGOcHDwgLMVVDFKFUtW
Es7dWm/OPSU6Q0rkrJSeUdg8K/tzNqSFhq9iK5P79x9UKCKSWPiJo0FKri8HAOmZCQ5cfh7EiwBg
bDf7KLhI053o4dsCb1SYuGIXS/GmTAqywogfj9rW7wEeFgNEd/Mh6MvLWNxPLlWw5leYeQP9JcMz
oJCtgUBEAF7x8FlVSgC+PyoSQFjoAUFd59GlDjgMdifJE/T5cOVEW2L6HE++VA2Exct7H3e8lqNc
7KTduWJQoxw3hbH2SdJ7JhgukAFtvAqb1yGktgLpdIdlmS+RGCHRQGqVqpHl+KnT44apaQao9W0i
bTXvUhofcjDigXarZU8uCCgy59DF1K3fYNEwAKLKLspiW5IcGwx/H4MJacEYSLkH8Pkp7OPNpC6A
eoy5JV+H2HMXIkeveBCzlZUocJFDrF17yME2+Sl1fYzU4Kul3X60KKLHGxPaKENh5JfYunP9Br1O
dbtoo6WE3qRiAZ4Lvyd40AecKTQXUDvV7jh8lf3zjGxTAlsV+tAyR8tLdLDkyOTX4ZWLKpiEZLfi
fW/beheUjyGlLGs6iwLXmiwV4u+Wr2w0TskxuZRQwDgagzVKIxyY7DNEBIjZW04mPRLRmUEGMAdK
fQPTehFy4J5qCKNmgy9VCFuNbWjhca8YMnY1TJ1EyO4KCAethCLG2X3nNbcIAJFN5ahTvxXFg69g
aO2/KZ69scaS3MCTSL7i/yfJP7r8ujOu6+hRoCveNLsGCG0AN4hygTd5OAGrC/CDd9tF6176/lbU
+sLrdmxxoIn6ZNVWdySOBxIxyL8HjJcmqzeNnTum+j0qKV0I4DM4aoS7gINYiahZHH1t0Vz2XUBA
zACjLB8G4S/S4mvbPqj096jagAmQCis2jfdDs84D9wcuv0n87ONENqJg0gg2uvDB46BcTwx65iRE
zMikUN4AmhI3viJQ+7zNMlj+gMniRCdbA8FHIiku6Wy+z4IqPJyfVexeC9LuFUn1OL9Ef+RMAYqA
OZwbTGeNCz9DCC4gQxUIQJX4zakB1xzqBDhWS3K8LcVdjJ2lC3Gtx0Sww2YQnnjdq4skwaJ9utto
CrLCyVkkn1ecf2Akar3Y+SH0dePeBqk6OfmqA+dXhUmsJ/1ylL4mcoP3eDkRJJkQ1ALznYHAYKQh
3x2QrEu/tA3TK8R9arhtGhke0UWjf7fDcO3CucTJWEQv2KtVVUtMnY/DPUBYXAUv5RgV1aw+B6q1
HXwL/wgsqkWwLSLpxW0D1uruucvaV6W7SC2Jw8UruLcEaL7HUdsinSj2ARtCP2xxFID8Bf7JL3Oy
StZLR4kHtuZqfD1+tv5IHbI0DZU1TdchG7MFquQsZidruWg8q0TkzNMp10pjsU6GrHai0iWLJ9Eb
xx/38Y7x98dNP393x8j9sm+wAMBaHeP3W5HIYKcSN3j6vz9Ft8nsGFDCNGvOh0ID30aYEvC1lFkA
7Vicmbu1uTr+lJkA978+xoSrzV1UkTXDnPVdH1tW20bIkORW3G4kM3ixU+6lakLEdZlbbJIcWRie
fknmFF0+nUtf4UkJ0vCmCcEBNdA4Bh5x/LU+GVFdIzE0abPjHTAnkAtPYIlQtBwKsQF+MGIYHHgR
hwJLFxwTwdPb5okMm1AYtb8SUj87gnwXR3pNGNDCtFleJmu4UsEKJsnou+NLMuk6+775Ykh6dRdq
nDHzPuXeUtWaE/ZjuIyEHS7xWaHEILXlw/Hv//xtdBR0WQ1lS7Nmb2MEARLGCsgrFol0hQebtvBq
YB9yTNmuFlHWn/WyLa5EKMOmLKxKXQksqwusSgGnFwhtL46/0ZT2+1v32GiD6aaATfAzrfVu0vdm
V7llrjMiCmf7oAi/NYrcfR1kJOQC1XJXsdnoy9ryovPjDxYfM4UWkx+1Ro1TgGzbuoo02cdwC5qh
TQFYkUkBfdqy35kDSlJSqOdgobsaGqTLGmkMuvKj01ztCxcYkzx7j71DZmJjePx1lCkg3nfE/HWm
a/67jqgwrOek5xmrYExIENcFJwfO9IP62lledSM64uesGLh9lIkOTgTYLNWMCji7XQ2krDK9c7l+
ef3CaBXUoEUUFy9aO1WxszCbKnISBrgITdfxzstEciNyNccat/Y1BTspJtyJDlbnM5/VRUaYDy0i
FWWIvy0BXSjpgVdI9ip1LXDl9k4KiDHMlYFwJdx45Zsx6p1oaEBomk5mY34NF901cfL5mdXLVnYA
7ifm4gkYKA/hLWMvga0CcB9kVQ3jPCfRg/8pMm74V1CvazN8EhO8H8aFyQEe9asTAhRTLmU+SJZh
y7bGbFWEMsvoJhG8kqjk0hd5ELXbMGnzMx11D41j1TDu6IPiqkQQ6KrrGiAJVeyCH/w5Uf7je/+f
3lt2/a+nVf/8L/7+PcuHMvD8evbXf+6D72VWZT/q/5p+7X/+28df+udV/pbe1eXbW71/zuf/88Mv
0v6fz18+188f/gI3L6iHm+atHG7fqiaufz6EN53+5//2h7+9/Wzlfsjf/vH7dwSx66k1pLnT3//8
0fb1H7+brNb/8b75P392+Zzwa07zPDynz7+ty+f0+1v1PP/Nt+eq/sfvki7+wFvBlIlnKg2Tyubv
v3Vv//qR9ochk4zn3zUb44vpR2lW1v4/ftf/MFEn1BGy4VcQMDNZLCoku/mR8gfCQKir2BRJgJCj
sfL7v9/xw2D9NXi/pU1ynQXIaP7jd2O+AqtoVcrsPYo17T+6Yc/qIAGubDYyMjoUc0V9izJIZSUl
wF2IsNq+H9riLR5cmI2GOeCCiImpf27EGD37rlDOIem4u4zqKRgylCwKgmjd22PmSLXd/EibwII5
3HPmLLENV6s+37eq5H+vDb/Y+knT7T277UCDDdAAwfBkaBi1/nMLrOLaGzX5vEbudd0LZPc1C+cC
La3jc4qGChnOIiOPjjrjFkoUPkmKXF5UOskg7i/xOZUq43shNdXa1kfIeJSqUBGMIQB5InSwc87O
VdXEbsPwumXs29J1gffuNu376F5Vs3SHJoT5olGPe6IwpF5Uajpedmnp77OIc3/rWy/pBAvAKlne
Sno+CXBEE0cMoX82CW8B7HuA5RFqmyqw7fOgbept3cTJrq9RnhiDCv1JL69BvSJiF1+mrW7gE+1j
2pPaiYNsdbH1oCQvykhFVtFGbQKhm+nu2WGb66WwJPRQ+5plun5f2EESr9FLxKsu8iPppiUH7Jie
hCWQJZr6wgKrpWHtFYmdbgfWq9Sq3Rrq2vDFlqpia7lqzJG9w0zYYIGCjgDmRpY0xNM02Dno54AU
CDlTN6YcQWnohQHusa1Qbkyi4srqGChqKZK89U2SdUml9LsCp1YcNr0JIDqieJTINfkG3xthjvtQ
kewuvFB8yHcgZMjIa2W+9ZRc3BhFXTtu22T3SjN4l0gojahppwWZGqXvcw5p3ILPskLHszrUgwpv
qXG4NGPgRIox1o9KQjpBDpDKN2xyVy1ltjUEZAkIrci5+aMjjcyt4fqrrO2sl0gte3gMvQ1iyEea
HBG0BSxX0nVUetQvUdNS06C0/UOLpNA6a4wqWlm9O67VqiaVMejcGzpXSzdS7ZvSLlQqQ8M7IzGD
e7URYkRLsp5wJ5kHTRxgl/0l9SXxYOFsfEnxKHlwozLaddno7ge3k3ZK5d/2HegwdFVM60Y1JQBt
Q6JiODb4LRsK5pdSsY9wFMJeoYzG0gliLb6yRjHcICKKiL1iFa+J7GMHMhjp2G7CKNXASoTooEDI
TtNrt0zTL0HU9281ekEPaBOCk3HxvrhUSjd7GEtBjmlQ8gxxkBFlENe1wLnEfVECmq6r6EGXR0g5
UTPV09CBia4MtUCNJCUEkXKQVbzWykoLtjHV24UNpXzJ6MvobpreABBCURaKlnOuGwrcv3XX3Nc9
ICI3rBwzofrfdGmF020vHn1kdM8iA1pDGmbGjszaDxP8h2145XfJsqne0DO7qOook3cZuZkqN1ZZ
VNoRxCsk76g9jEthJ+oV0k0aCRAgbTS8ypOuXgqsOp1Ga7OlwSw1SLlcSk1tL6x07K9U2UPMoEyv
RzXdS7F6xSA7sZnmbzkptKUckn4vIbVtUzsDZeAZQPETutnviiu98hpyIeT8XPR/YYsAsMUUNr8W
EageyesUXse+Bb1RsLKZMCHCsSFHRY1YWSa1nkKWgrCzooSLak6RPWi9fyUX2ds46NzA9eimDKK7
IgBxYPvBrmoqUpi1h/kepLKziqViJUl1TuWBVKDdd29SgO1tpqe70Yo2oyeeVVnX97JtlaRIcDoq
4zhYIzyfXKBYYmIFRTbdy02KM6lfTaAOamIcfBbKiJhr5MpXmA56TtUG4pwoMPSzHgR4sRZ+EOyZ
fQAafVO75sj6VeAmv9WEJO9KTR6upHyISMsgDgTYoroYpPA5YI4CTqrqRx87DDjMWXNZVD1RiArq
XsZYFPPxy5R83zY24caEVAAXveFCGvNMWOmD/sUc0N/BQhgSDG7DuDiirh8bIoIB2USrrqnllVYU
ikPmHsGhvnrLMt/8hnxzfa25bU4VHtdbrdHH7RhkUFHzaG1oCNLHreL9aI2QYU1I312OwXhL2fA+
zrPvni/fpJlkLrIymohi41VYQi23G4KmGLrvciQ9tFmk3+Vj27Fo44UjtKjXoLoN+lNStWaOkUM7
nJeBJd+YUhts0PO7YV2C8xngrJAHng3NP+ydzjLjS6YOk4jcwBJNODioGnXjsYpIecW47hFvoQ04
1i/y/DbOZIpRaVE2gZPmGvY+/RioFD51PXIKm53HMURrYuXSqmDQmh75pBEnoYAFD2xc00Kp0ANJ
JRIic9wmKfxFvxoZ0MJqvUWbDslNS5UbY50avJ9Xev1LpjWutPIK5IPhblT1c5KVWPnyhKcyMayb
zA8yaa0XitXdgvkdvhVF1427To7x0ZRHu8ycUhnw8i5QMLlvLZiPHNigbguffNvGb3NwmwmO4iSt
ogSCeOQZu56qDAjGsIUbjJEf6SU1t7dZ2YDYw0CycrIwAQLELSa6Qgm8lJc9h7EGorWm4Xoc4l/k
+LLkXeY69GM3pAiIqiSueEbWSdC0DRmYHo41SPP0UpFsZHPMntqiAIctWjL7HKbAdeHjh1NoVsID
6arYeyxV6nlnBRl+SIjM0T2BKr/Keptco0Qtvkmtrf0ovYzksB25D7Un7LtO9dCgCAIkRPIeYTw/
ifHLwES6+WYp/fBFKywg6njLTTXDWPAmaX7RGIFJ+YdUedlZMcQ6Vw5wGU1t9sQujm8LBLFeVbfS
vo4DsMs88xAA8qumrM5c0/T2EoK4uxHjPoxgmyY4R2orvxqEUV7UaNqtqlaScJiMYdEUKTcgDmvG
MjNF9IiVCtz5Am0ImmzelLI3cDSJqTd4QM+LtnfpO859nJMqLA5T6M4atbhIzceFao39azfkxoXV
QGDURDFcj40twWp2E3xbjEQAS2mz+8iqu4umsC3IxHKw0yRKRnmT+GTorXwTVhaXOMsLgdAX4qXl
Yk2COpaUGxlzBtDGgKsT3yPFMfQuZiRmCbDW0spFyp670E2rujG6OrgOkwJo6tBGwcKSxm7Rjbqy
xyUPZIImhzciKcYbT5p0ocLK3dR+r95bkki+ebHKauq6qELVUbNEgNNeKIDFVsYY1Uudm/UlPmPd
ohfCXaE7D4y7z8buPJd60ACdnsK7SlE7BdybdvKtUAt7r7aQtUFgAGXA9hkKkycb90nvB/tcNsYX
I2yjfd8pIqPCmOe7pC1xQAzSAKdVgUxXZJTeBVmqelNXA4UrPSxXitDi51aE9VPqDirHuR4PXDHg
kcvpGag4h5ZLkTTerQ3Y6rIeu2wnQupvw1AJLAiGVL2IMl9Qklay8QdQfum6tNAOSexSXthFn16N
gCa47JZANctsuITFbPwrDfH/t8vfTe7yh2+X2yp+rn7bP0O6TZ+rD3dLfu/fd0vzD5IZQOUE1hvA
QUzubn/eLQ3xB14YiN7qFnc6VZ2sqf68W0q6/AdSULbJr05ZV0MhtfPn5VLSlT9sQT5BVkzSUKSi
tP/L7fJjekJigqH6LCON+jF31NcYXpkU1BzNqbfxVeAMa38jn/vOuy758zL7/vI6NfNX9uOv5meZ
MsVXE1mKR5PD7109fElMA7BRfqLxj/i1vxqf8mLv8l5RG5lu7jcoN3Le1mJ4NuB6hLhX5W8GrjXH
v0B89ET46ylTrurdU0SYa6Ph9Tb2zBe19loV8FTzN2tEdce6KKsfIwp7/nhz4mmHvmlKPb57WhXW
iRYMnelImowVWCVYk7XnzkWQxVAe9RTYAYb0gF1hSI+JOwBSG5wKKEOWlyiMtws1bne6Vz/Gcur/
K3/0IX30vxnEWerKGBOB7nNtOdBohOGUZn2fmd7DiS+eRuuTKSKmmfnui3U3KHM8GvA/Wou1v1DP
8TBLHqwlRWKndiCHhCemyzTnPnvQLH3SdW6RernLXJRxZfZXJfXj49/wM1o+a3oazXffEPto5Q72
GG1wKr3oK8gGvn1P6Q1gFVtbr/0YKGarbnHdx4CLax2zbJyig0hyuoJr6BC7l24UjWdl4l1oUYpk
jv6sI3SI2CfiCq16J1UycMl4ow/RiSrDx7rG/0xrMf37u1e2JFmPpMY1HKOylgIYf9nWTiKuy/CE
jYd6YGkRs6VFbkcJs5oBEbimuQeNhQKtBHIs8ikMxM1e1YCQcat80kX/inPfupQZeQLAwfIJXnwO
OizeQxPGWgI7LJRen7zEevFHZR+H6F6lIvuikz6pMTHSPW7/mfyaDuJBZ29dGIN3xU0TsSKUCBIk
JrRaWZmuduUF3nmuuA8S+e213JFulccT2esDa91cBdxU+sIQBT2aJTGoAer5mQi+RrJ9fXyWHRqx
2XLnqnmiJWwIjqE+yTZwrrZf9hq0nUZ7PP4EcSgWZ2td2hlpaedUnuXd8CVf+2vlGnN4cFa2ky0p
Db/I8ok15dDHzNa5IWtCszYaE9DL5WD3cAYAkbdPqt6e6K1DozFbtEQecusbFcuJqlvK59gpnLXD
iX468PLyfMkqZEkvQp1iY82ZXN5J8WMW3grtROQceHV5tlD15JXaNvAsR1IfMsnBXT1ErOHXhlie
LVU41PciGRXbEXfGTblN194KxjUM+oWyRj7GkU6A9w9sZHNxcYWg61WPAU4BWPRkE3xdAU0Nv8z9
5pfBiad83lU/z0fvVzGP22NE5cR14CvFw/cEvGb0S6OAy/XHBbJCDrtRQC07NilZSVKBwGhLl3TA
8YH4fA79zfJKC3ovqHXg3VlXO1n0Qiluo4mX0fJOjPShrpnFcicPwku54zlDPzioqp65gO4Q9/+l
3ZSK1sfukeUmiWuZ5t3oR00atjjlRjLN8r/vpRiRfGw4aMI2tESFuFhv7K1EWUhlicpADtg3aR6q
GEq6fuq49fmRwJifPZpc0zDtZRDSUS/OshH2TltcHR/gA/0vZlHsBvloFWPjOmOm3iSeDVoB8Zlk
PDF/DnTTHFbOSb4ZDVCejlUgrx2qGEvylxIpMhcgdq1n+Np7J6JsVvj+92EBMMLHMUkI5UJ0YCVV
bzWtGeVLf4Or1b20K51TE+rnueCTgZ+fF5QuQE8xsfmIdf2IZAECdfkW4a814p7uCpJ0vwKXtT7l
w/JzID573izAScaofjqAUcu/t2uwWqt+k56zQCmodN6MC23d7rIt7PttHi+G8MS+d2jGzTdxV/F6
KQxcR4++WQJpzhPheGi2zaI9awOjjXPa7Xplmaql47XRt8hGye34bJ4VIf+aArN4z1osJUPdd51q
hRIf4DKkt86R4Vx6i/Et1s5ODcuhD5mFv47bYuSGseuEmK1aCvKAKbQ/3Q2D9YkvOTAE8907b0pf
beWpqxYQql7Tca2txg0KbEu4lw1qnKDlr6rNiad9fqQy5pu5ZFuhpXQsMSzCjrpOmM/pV3P1c7td
29enLtqfb7fGfFtXIgvhDpfl2Nfjl06CqCwDscXc+m4MQHuWfrQ6/kEH9q35vq7CZ80ST2Z80icD
GVpszY3mMWn9ExPtwPjPWXiDWnu5ZAsXFQrA5Dpu2+ZOw3b5+NsfGvtZzCtIZTWdzNvb2ZUU3pnt
9ni7P1fCTxaTOR2y6ItiiL3RdaRouIjs6msBDwYnbEhoAyxM7MdRLpSdOlTUtTBMSKNtfK1JgwIO
O/kOORqjBnsBLub1+AsdGqZZGFFB61S9qJnkeGU3W3SiFzCtTWgnx9s/sFoDC/y4JcACM5pY5KwH
1HS20+Kp3cP+15ALXoOvX9ZO7Ah12eenHvj5hqfP0Q+KB/G6UbNpAYrv23W2MW7LZXuB/NcdqqWY
L+6mtQj/KOrIJ+b657OFFNzHbwzdrpNcqEiOUt2Obb30ovSXtgGQTh9bBmSgAWliurT1Rmu2rn1/
fFh+nk7/Pg9xM/vYsDqmha1FCiearEXlIEZSs7rSculHJGFjMg7noVbcuo114WMPpqhQKWINHP4o
jV9NLb8YelDgdYHWU5alCA4BENfQfuhH1HcCUzyGVvIVafB7STlxyv58nupzKF3ZGJ0sDQRkix01
2DQT1fskvupQrj7eI58vjJgdfeyQvoDDLkx6OkTRHF+sPUKgiGzE0XkXdmv0V70TQ/p5ukO3lY8P
Kmsk+QeJW5tdlBdF/QBUYmG26TqqIC7C+kmgG/qVemJfOfRZs+3YT7q+U/uIrJnymiVfIzgOXvqU
xVf+qUvuock/W0E8N9Z1d5Rcp/D2te70+Yk0yYER/xvpcEyD0VddeK1YGp9pSYRWThreG/74SIHK
Xh4f9s+3EeiXH0ejG5rWzUdPwoGgWEWQVZQIJWO7WP9a87OVAV/KXIVE7jo5voBqY6xlvN8F2gbH
mz/Q99ZseQirzk6KBqG3NnuKNXiJqjixjB7ql9n6kAtVbpA8cp3GR6a/dBey/YTV5YlePzS20/e8
SyqCFzASQ6N1M/rGDYQE3ibst3D2TgTzofZnweyNiaY1lPMcEa/18TYSxRmSv2mpneidQ/0+i2HJ
xPTVqpHb74Lwwkg0XE8lvHCPD+qB7Bo1n4+90+sNCtndlPRddCtlhXHxInCqtXEmOZzXl+P18ecc
+ohZ4CYWoBcwY5IjiqcwezXHx+PtHuj8qSr2fnBL1xNaIjG40bCK8ls2llUD+25ijh1/wIG5OdXI
3j8gmHJGdUvMiuSpddcqUEatfTve9oFOMWcBW3ZDlecRnYIkFZivwX/6tXanzno34/UotwcIAERq
gnh73joGKjbHmz7UHbNQbXo/G5vRor9jfBRw5TOulfzueNuHumP693evnWpRJqldKjmwqTdDL5aG
7t/8WtOzGK3rPMmFHEvsG28Bb53cHm/30PSbxaZVWlVoNrQ7tl8xRHDbaqEUCWbI8onF5VB/z8JT
ycdg8IyA8Ix1pDaDSzmA9okc6vH3P9Tls7DEf3FEUITmXQC2kMxHMsco6B1v/MC7G7PYhHKRKa2g
c3Rw8gbqnajWBMWJyXKo8VlctqR+JD1NJAdUDynp2gOxCEH6+Jsf6BZjFph2HQWZkGi8bVC/zOMt
ct2r401PTXxyFjZmsZmNpmsiXSA5ijtexAAkS0ylz4IKJ9bWRMw3WB5/zoGZaUz99i6YkD6UyJvw
CWBiUcwoiuUQjQrydcW2GKPs16anMQtZoxRW2de55OStfV/oebn0pWpPAe1kpXsaz8/6axa5eRJk
qqbTX+hOX+XXGfrbZ+M57g/1Jl+Jhb4A8It02R4zg2ajbn+t82ZhDag+MKqKh5rtpE6aGA3ib/5S
GcU+loBwHX/KoVk2i201NBRI/JWEyrTzU18C8Zhfa3kW1pkJucYOCzYtYvqsR0kmyPsfx9s+EHgT
MuT9xCpIhLQhlzdHkCdQ+nbdS9pS9fNfbH4W11Zcxjh94wwi4bdiNfHSxcslGrQTa9KB8NNnkW2N
LZCYuGHBa5/LYqek3rLFy1N1+03rn6pyHIg9ffr3d7GH/hmi+zkD6+p3A7BIaGaQgHFcsPsTcXdg
6uiz6C5dLTPBzUqQw9Pz2igdEMsnLr8/axqfRJw+i2lKY4E8WIxAs1hqN8MKYRDrzNtNfyCUnZnO
M95cj8OWlMat+fprk2oW5UagGVmUsvUrAYLtTX+h1TYo7HF3vPkDi4g+i+dCbsC2WsSzXEvnXQ64
VIUiUFOv1pPkgrv3gxIqJ6S7Dg3NLKqV3DLqzOJTjP6hwCYkHd0Tc/fQV8yiWlMB2ZQIgDmG9bU0
Vpot3eX4uwXkukwUU+T6xOpxIMK1WYSXkoItNQlPJ3errSej06+PnpPI5nDiATNW7b/z9iQQPwZI
qemSnJd8SbsunpFAWnor6wnKeLnqlijkW2fu5Sn63qGPmQW8GVlGj8kbnSbvh1BZNEYIxa1ZHp9Y
h1qfRTo1Y7NDXltyNMx0g43dfWvMX5tHc79LZVSb3O+nNZzELLJsCJaHJ7Id00B+EuETcez9+oQA
NYSthvVJi7OnZCy+RmXz5nrhLonRKeFzHv2mPceHb3W8lw6EhDaL7lHLYqjJfEqDJGxWYVucNCdi
4tAAzCI7Ir0NeHyaq82jHCOtVlxF4lQgHKgvQXn+2FGKrlpkp0vJofLH7XgBJ3+D1j0FJvFcOs3m
ePf8rOx+Nh6zwLZE7Y1wP6SfZaz2Wv6C9vY6fYn22lLay2Afxb5cSNeQSuzlqZrfgY77CZB6t0fJ
vozDkEZc6BKH8+B7Wn4BqXzig6YX/+SD5uKIiMRKqddM9l5qsdDL9DHpwGir9T62SqeNw7vKRzsK
TinylKc+6MCkVmeBrrBzuIbKbWMCjcKz2qLo7KDSdWKQDsxhdRbpfd/GscvhxwF7ufEH46oN/BM7
7qHlUJ3G6N1YRFogCTmg7X5NJWER3RR79/rf51v8fdO9eX98ZA6N+izyVSkDgkkBwSlzdNKbJ1DY
C1mNTwTjoT6axXlpaHk4dJxK5OCmg2KW9/Hy1957FuajaP06rGhZYJdRjiC/sBw1O3N9vPlDWTB1
FugDmc0gq4hAzRmHtbepHIQKJ2MZsYtevUW0/kVAga7OYr2UVJI+05PEVfSlQY/x0VggR7CJf8Di
KC4KivupU5xY6A/ghPW5QETba+o4KjytW+RbXEl26q3YqSv53Dg1dw8cSpTZVq54jQKvg1C3N+ZV
el8DjqicfiPCRXreLNWF+UXb4L5zHjunAv3ALIPA/CFasiiw5con0EPvsvF2XXJ/fBIcancW4YWP
OlYckQkNBwSetO8GecTjLR+IujmefRyNFuIfLU8kGil5LFA06tSH440feu3p398tHlhP28jBksIZ
sTLwMjwqx1987Vk45/6oxZbus7carwZYXxsHZxvC3vH3PtQps5BGGjqz4pTEahFuDB+vwou++7W1
+m8wsMoV5CV48Xhodn6HYwxH0VPyNtN0+GRvm0PBbCQBER0lsaJkYIYNe2H22mXod49JnJ6ANh3o
mjkCLE7zKGgF88WSzUXboZshbatUO7HYHfiAOQZMGnU7dxNarzrzPq3HZWNJ61jAGUqCEzCzQzva
HAiWx2hpZS2Z7amqMN43e0TkFhzyl8k2u0bifdj8GjRHn6PAjFyUstmwd6bm84idBszgKt8en6KH
toU5+kvzYgCjNbFVrQaMXlfmC4J/9gqZeiTelzoQzF89j82B2kqN+d6Y02PYYAMjv4UedmYaX49/
yKEhn0Uygh6GkKFlOj3WFal2FnsT9VJeArU/MeKHpuwsmjszKG0cHDlOqsjqQkXUsC6v4sfj738I
2PETA/hukVNzN7WRtZnmk1gbC1R0QUUuMNJeJqDvrFt5oz6J61982HyL9nXJ6AOGol0nl9qiWuCX
vew3wSLaIkYYnrX7dHFqMzu0Q/8N+DXCKY4zHhZ3xmsF5x3C5G3135ydx47cSrZov4gAGXTBKZne
Z5avCVFGoveeX/9W9ugetXT00IMG1DhApWNE7NhmrepqGsW6LIw92A84dMOmCf6G8/7DgfFr85ce
6uPQpoxAgOT0DCRPqv+3cOP+a/9mb/y14StVxw5VAWNJjPxTzV37i952MeV687JY1D/+FkTdT/rf
vcz9Mf8/T0OAwL7HtOWsmzBfmeohcFq31w3ICSfHv/37U/CHJfNry5cxxE1bxbxGSq657twUY2oF
kvJvLSB/WDDqL8d2mzKG36rU6Mzgkk43i+S2/+N/e+u/rHZ4MLoTtgVNvshWUN1EYY/NDDxf4/37
C/yh9dZUf1ntYpC+Eo+2s463wgu9aq0s74lBsQh3f2tz+tP380tE7vS4RLVZ2Os7dsTGrcYNmKDy
Lx/gT7/uL0t8aMO0iSGK8QGS2wDMeNt4xRFJH6ATBufcwEt3ziI5/2+nlPFfjWmFluhBHjlrIAdy
eEztfTB//eWz/H7RGb/2oDVNE7RRMCYbI97UW3uVLGEbvtCdPC6zt2hV/eUM+X2gD1Xvn4uu62qg
NGoRbVRLXoq6eMu7lzIwL2PQvtXytSbV+e8f6D9Xof9e3sAI/vlKTqlHhRl0EQAczEtlGH6a4fiJ
+71cyYqBjX7OPlp6CWF4oj0pMpJKehObe3YefH0dGVfUgwWZfswnLYxbDStyYsRIY40kBsM3vBpj
9jwambrsU3gWqLWvk1mNrjXrwUofHKbbkGtZVYR14X/rcTF+7YFL1GzQKrsJNzI4D8EGIJzXA9f8
96/sT7/NL5sJv36TBpbBnx0hMaEseapMtDoVM0zTRJZ7tJndthT59u8v94e8mPFr/1paVm3OvHyw
MdZQDu59lpEHZvcm3GTxP5+NmCf++SAMMIfTyeJl/GPNvXKk4tc+Cxeg7l8CvN9vMobzyyaTTQin
fcQ2AB2tXQnKvVSxrmnaX/78H+JHKF3//AB5lNjSV/Voc+/qXoFP2fiLr2lFZ9am+duZ+/vD8L94
+WOuOEY5/uc1RLLLTp+rymNG7jt7xQqxq76d/49xiN+HDvBE//l5TO4kaW+o0cY2NzAvm+wv8d3v
t2ND/rK3TEove3XI2Vvw4KqvWvWJ9A9e8l+Wx5++ol82FM1MIV0ADEZ0UGGaS8vbaGHSjNN6Xcru
OHd/S3w6fA+/2bnk/Tn7P4FJxCL379TTTdVkAoCtsuzr5Cswq6++Lbc6JKIIjkL9l5/+D0+v/GXV
J9z6e0dW0cZPAeW3+q0d0puTOH8Zxv3Tt6b/88Nkg5FOZd3AlimUdyt0LmVefULQ9wE6QCM00nT1
79vJnz7HL8t8DhLTChJeqJrzTZUNXi79k4po7C9/3pH3t/y73+WXdd7EUg/6Oow3SRRgk8TYHmYJ
9xOtRwNZbKa8vABcf58H44Y1t4YmFd+l2YNwe6N+sRXrnNsIucpu4yihjf8VkHScDB9Yr051JpR9
bqjvZTmrHEnOg6IkENWFsejG7kdelsvaqN6ttNjbpfHQNOIww0h04aLCtqzT1yDWXpQgFuuyojQS
p+Rw8mB8uEe4O0XrNlVh3noNWBv2xTpS9sGA8T2trMewarfCKI56U+Ejxp3sOGWAYlq6mYyuFVD7
NsE7Z7RfRS5MTGHjU22P27jTYEO3Re3FOvySXBXaZgrNx9bu16mcTxWILTuJP9V5cqBs0TssQgyq
GMMS5BCmOZyBd6FSt8A1F+hWGO64lnp1yTL5ViT+NvHDYxdMeyDRF/C0MMWmNcOdZ+k7KT6s6a0b
ES90cUmzkWOM4F7Gja4CjZVWtJtktxeROniyqN5rddi1/vRW1fFTH6ifs5pdOrPX9w7VdMRj/Ucy
Jh9cZu8yJPXRn+ZDPiW923Ga4zOT+BthW6pG1bm6yBFAxgnvQCQbKHCaF+eW486i26t6vhx0sM7R
II+pXjPlpSb5NYmFvbBr413Dv7NOrPi9RACQZXrmcVQcqmT46Y+QTFR9rZXT0pE5HKj525zshyrU
zoGCYawy8Qc36jMzp7syBS2UyoCKW/Gk1z0YaCX/SnIFh8EsUzcrlZOWJg8ZgCn6dHCjibg/BXhv
8055Kkux6/vhxa/Q3ZoFXiD9h5iDh6iyr76jfFpQVAGho7qJ8DE4Ora63H70K+PTBLnoWHXoagD/
/T5/6Ks7lT9H2Uh+b0FNDtI3e5NC03M8K3sqpC+jQv8/0BiAUTRbCwfuTZtZyzmr1j1jQ2M94PFR
F81U+PBblU0e8+T5afmkg9YbRf6TQ/XYtM372If9HcJ26XsghFVtbck92a7QbLCpHaajpr/NEbq8
WpRfeQtSoprqN93obuacLfwouQzUz2d7uIwdjtUWDUuulPxJPcctb4Veq/cw36JrZuPv1bW9UsRg
C0g+KAPeqF5mz36no3RqnZ1hxrg085+RZr+AxdU9SIjvzcRMvCygzvOfP31rPJeDeUCbZ3qwbUw3
MpN9kNtXveuXsAP2vZ+o8M2Soy/sx9kpaK7C1dh39SpjTHA10tndKsG5wxMBGn1wVbWvFmkxfg16
tynLezt88qVNfrWY46pYtXFmeO1ofRUN+Yy+1uH1ZRB15lfsad85CsAyNb/iwfpwrPZc0l3lRXDM
vVFOjEKAt5/S+BkI8tPYhR9qylWmtMp1L7p3kGzPwqkAqOk5JnpjleXzW6QAhSwtEHcCw7iwEvbb
aRVl2rLsBriRA1MIlX+nz0LEKof+0anRbswGoMCAQtQ4yaWuldtKKx9HkMYuj/TW6IdDDPxHpDpy
xxjP9ZjrCzNunszK/ynC7mCX7aEbGOJABnL1a2VJx0XqhY2xqab8jKQBTwR9SlbsOMtU47ekPxOE
IG1x/RjvzUCcrA5RfdJGx06rP+gn8FdmoG2CXBqL0so3YwO9yMGQVWfYIHsMO6B5e1f6MBQ1HSmE
qryXGmK/3myXMTcK5Dr1a2Clr6o2JBunxYed5dWPqWGiZJQvhoa/PJ5PuqafKjNajzjjZTLfvZvB
W5jWx3gIM7eCkxUZ9U8sfuu51Q6qal3mrLwkQ4jVk29HrfVrbuOmVIJsYabzspfxkwVVsYXrD8Xw
GogR8ZX+Ovsl27yiYJxMD7hTgGV3oVcm3ET9rNrzFjgTxjsKuGYvQ2/Dv4LoONXdRzDVDxiZnlUf
x4GV4rG2cqDXcf3swzh1S4chL7/SYDLG6jFOUKhpInkleF81OpM0ylxjUw3XQZgecyfZIil4BY11
6WftNCf6egz8r66yj+RBd0akL4YcfmmM+QU75ZMW9id/yHcpPuE6VK9mjBcIzuCtzKzGs6UBu7Ie
ljStQNerEH42rQmys3kNiwphTRyB4gonL6vifTG2niMF6hWlPSY4RMYqPll5c+o1a9HGDtA6ybC1
aBlXvrvSyvtD2mNjSzrrxi3NcbNe/4RoeKkbjI6xolduKH3cvpN9U/l57aI9jK1ju3QrLkM1eOgs
4xqEYjNnOG0KGsAw+pZLPt9DUiPSgJZ357nmLmzZaqnbGGtrFcWnOiIH0qZeXdgKpyLnXJtaj71l
vyLhWUSxf6od9Iu5AYWzSA8OZ5MjO4BwXci9Zei3Wi4YvWt3QH+PEDg3mY++s7e3Zed8Jf2MOic8
AQEcCB9zHGDccAd0stbs7/wAM4hlffo2tjOrIRLIIPfTI/KihfQ8OKg0C1U/Zf0EPrsxFVc3BpTG
Xf+EJfDZaljcsQFwLA2/SmX24Aie1HiPyQ2k5ui/K3BwZ0RJdlA9GKV8Rg/HOWQPI1OAdy+2eZno
/nZtc3hRZTOuaZA81ka94ED1bFLv9CkjbB6NY4z4Fm/ct5Nhl+mKbqeIOvRMdTyI7G5quh82U68g
MnWC5aRXGzHFC2hp2WZmvalWfq1N2RHrtOwrIRqWcQF5DgmsI26tXaqL1ledvc2p6EaJnBZRyvdR
Y+Ur2ox/1P3MQxbj/VV4HcTnWWMcLX/sXM3wT+kwXALfv6QiPJRiPCiD+SMuyquPu6HF6apKjV05
h3OUVc7V6qOjGpvvQROfEl8e86zcqlPNJlahZrYMCI4zD6IfD1uZ57c8hRac5+Z6Uvlrojv2892U
larFwgQRuej0bJ+0zM2ImtgD0vCLI/qnXoSthxeDNRoZh8aZUbO0I7at0v9Q6EL1qrvpvPSLTdKZ
n1nFRp0nF8d09kWJU0Yt1EPuB89hAkswF+3V6PPHwRJfIJifHbPZI68C9xpZVCy6eJdb3VcbxZnH
+X5lI/pQC/NUN6WPlAjA6Wwj7pwh2gEKWIBR3DUD1mGz3gddvjTpV66E/wrg/jWujecOwrarqTb2
pPrFMhtCygLJSctuF9dvZYNAXGTOYVT9TSYMzL6xMXnBHC31xl9Fxfxc5t1pGKJjWObmIhuCn5aR
vutF8BnVzdFQhty1s17zKn+69QQEjN+rqIgc8RVCSZ2SBBZ7Xy5lVC9aCojAnyVHXVDhWxKWGzry
KQaQ2yuE3jrj4eASV6Pp4xvSpDsplYKxr1hrjbWxq4lIostW8wiHrgtfaE/bz736KtvgS2uH19ZP
L2FvnucuuzPfx7dWJS8vdVTRfkMyT983PbzkrDhnMt2XuFvo6XgEg4u0amKgcSrbdzWJtpkz1J/J
gJIOPsXCLzPc4x3CBnVSM0+OBUa1tD/3RTOQrxn3squ83kZRBeM0docA9TG8exx9lzDKC6RIZguA
FbSfNq4GdgIkZTXsvVD/kdtircTVU5xB9VWzB9ENpx7JjCOJ+WGTrhrhU6kRc+IlkXgehva1DoK9
fQc3jIPGiBrVLVF6RdMcQfy+yV4/m3eoaqOcSTAdoEsdglIcfUW9zYGOgQrmt9XnCBDLdeQ7OoXu
+pAH+ZJKLxKXBA/j2F3NQXu3HXatzP8wa7HwzeQQ4vuZFKycfpd/U4RcVC3urmTs34I0nZb1qAK+
LSIf/mJ8Abd0bgfNNRLg0hRJSMzLZNs09S22dNwu/nM4JeraaUS6SM30XaBxBYlo4CODbs1Wpq8q
RyG4QwEY6+AKDSsGphBv1K5soPFkL73tP06ZyeWJ3Y6odauMOQYuC0n3nD5Rx9/HLG88QDhpMht1
aGQYL0MRPs7TpHtGzk1mTpovLUd2r8YdzXtcGl0NaqaL81ciFtZZ7ppzyocmdu2qfqx17dqX0Qfj
vCcJ+9Kcu1NvjVeb4FXv9qkafQto4zb+50kvKUJJL0zNA7PbBXeW2lpU87C0RMx4kkNoYPfNsYkt
RtDik23lpzRsAItpzSVv0Of0jfaCuXtexlmE+7JGTD7arj4bn4ocsDGY8sMZJDuvmXJJKJYILX4G
KRw0eO45A+JM4jqHJJWtZ+Yhd6pSbIiCneXkGycNeIWbWTU7KbowRfGPBvBWd0yrbFkr8T65U46H
BNVyl6lru0I3ELTZqSwpqll4fIRyzEbrbDs7yLg+v4YJnlL7Kau6d8eGLVdRk70pzA1P46mrtB/g
KTcFQuu8zxy0UfrRbpuNEQYkVzv/CEx1obSz7ukd71TpihtYN2Y89RIDHBbSyKDGqjo7K4m/oSu/
VZH+CsVZrGZR1O6stmcZml5kpDth4h3DPT8a9rqE75WlzsJJ7acSy1vMm4tyfSn70PDE/QialfFL
yYJX3YmfiC33nZY+a1OC2WL0Bts5to3YMmGPv7nJDmo4PycKN40qjm6WOgPZ4/YaRcpN7Y3XPvIf
kzFbpQXPimL7bwZ8aS0xl/5YP9dxdp5m/oePqCjqC0MxK/zL665rznMD5TMjydVkl3m8mz6soeQ7
SB57o7AuZqqAeOta+hpHpXEF2GL0usj7SPQs+BLfY1tcxsT8WbPtZ7L6qCcTS2xkfJndgJmuYVAw
TZ7EqH5NVfCBe/qbOciYsyMQXnufZph95aNsQWUrviPdROt+DhjKPSvqMtfoCpyqhu2RYtz4DQGY
FSeItmbtIKsUH7xCj8xk3xM0kjy89D2/rB/HQH0igrzWTX0QgIz36pTC/R+CgXDHYVfTIiiD4hi0
3PVz3X/UpHKYJOoZCHjEhPV0YAwMC0e41XWLruZuXOejXEa1+qMd1MqbS+0lCrtrUKRPClVSsgP9
SZoKd9F26XTc6PAptlgea5vqvDCmvZRIHf08bha6SdpkbOfey4V1tO8Re9mFjwFLx9WGmK9LkA8o
B3SbZrvJknHhINhZoEF5awuubYnTCzdSS2uBHfWNCI/BvQqykEQtKLZV2N9dWPuRnhm30RtKFK26
NkckY6lWLGuzXJWhs0dk6rgULFezWkE5iPel2YNrnXpQxBlXGRJfmWM9GPl4ahItRtlLMJXKo9Ap
fICZpwOby+zQqo99p7P+FP+pNC0WsJ2j8UsCL5TWTjeQG/NmfmROuqc/iCjY9rdjRhgYTuWBa+1X
pXJ+YSK4dUL7mVgZ7P/xcbTUk9p0j0UdXIGRzkga5UF1GvZq7TFOIbvZGoBmbISD335wMUYnqPv7
uqq3ZqtAJ+zNT8eSyzh19j4oO1erovfBz9lDUv1BxuOXoYqXxMrXc2d4tuWath2zHqJHX8ER2yEE
01X56HOp1VmxXk/bSzO2qzJVvofWrniIJC7WqHwoVd+VrX8ORxtau1GPCyu3bklWLNKmO+W5c0C4
cEJNsHSKPliZJvdpP8uupelzYsdrPe9pchkj3mFx0To99tIy/U7Mdi1q+wUxF3Hr/O0nX23l3yKb
jCJU5IvI0E12ftR6cdnfivvFLQr1zdTJa8UqR30NRb1NzBdjTA9Sqx9ibbw5lSSZPW7QKKzuhSyX
0OIc+sO+iyARDghEtQ7rvUWoYSy7PNy3tnltO/Wl8cVbhUexSuedVk9c5XW+27Ccj+oYbIhQ3uU8
nWNZr2QhN0E0bfSA2NdPl1UZILKtxMFWkk8yGkdd+I8kTI523uK57oIvHSNjpNc7qfW430b5LBR2
+BF7ZGWpy7zPX3yT8U4taR+tTn0SSfyzLBm0yhO5UpT5ItscI0dtuTpXxCzSTkE1lF6minfGcdlz
0lVeBWfN9yMkc1wLTT17bqJmF1TcsRxg8uYY81Hilz7Lr/ac0kE7pyvAVLSkWsbLWKcfRSq2Fk5p
bWx2hT4v/RQOvirjM74GrtrBCmBy6pIGPLYy3+aV/aOws9dwCjboSja9EpIUC86mzbqOk71w6l12
P2TvN7QguCqDv2uEPHBsPFZ+cE4z9VN3ipMjrbXTddsIU0KVQPaRZuJZCDHsWrw3neC+RXYFjuK2
JU9dzIA2o7L06hZFnFmUX22WrUWC5noUlzBgt2Ua2US7GnbzoteUs25Yl2hU3Zz+LrKgbIOBUx81
6VyIZXHpAj6Rg/apkn3KSKCp3GL9UDwGU4H00fKEXRwnSTW/CW5l0eMvyj+7Wn+uMmdTZL660sX8
UcTWU9JbO3Ksb1NSLWyj2DcmtxhYHuFgnE10lqoavuaasQntacfU9zZVGtLCEcnKOyqd/Icfbxo9
vcdk+QuWjJDtuvD6RuIdati7hxjXRv8SOziHEypcLoYoz1TibXB3K/v+vZoplE3jiFVP1Oc42nWO
ukcnKE7aWBOGB3wI0zyzrI+BMTwVKahanYjRSq0fDM9PaFfRQJoKOUr9MYoBoDdmuah8TIFlqzxV
oVN5pPO3WRg/azmXLp/8lj+lXlelhyZ8rgJ/UyTFPYba9DSEKwAM7lqnRVmo+zJPV05KUoFzi3L9
AuDVnkT1EyGzWyRyEWvmZq4w96r2Ips6FCD640zWKe+Tn8StC1TvO4tcy8z/8VCy4jGdiqNAkkF2
9XznR5hTudBTo3WD0Lyin9tgSFnVMaoBS1vPyoCe2AxOhYkzPcSB4BiX1s84VEYvTwhkRvk1SGfX
GtmbltBLJYOlXZlLSeKKALneykQ9UqR7tzvjFuvKS1XY61ktlpU1gGrJF6rAp5rSqiR1Zz2yH7h+
jg0XPPrW7uW7wDlZCmWLg2utt+AK0uZTRO2xV+GsF5S/uJT2y3JAgl3YH+Uw71U8MhOdQ25fZafC
zy+tieXYqcJFr8vN4BSbOR9/ZhlUfkVs8at9lXaLNcU+pAgJUIwg8YyN16TiXQy9AgmA+M0ouq0G
6s6Oo8fcac9xQUaSENGf1HOH5FZoGupd/8nmIXGKfC+Y/+uVhD12Ni+lwCQn+oMP+91omxPZt4rM
q7oLBmep66pOxJxvArPYdVr32uTT+5gTgohJJUpqETUjH1dt81CnCOBNEnGiGdZBGV7oS/2SyRPZ
jlWsFE9pxoHWFpPXK2zgwbyjzWI5RAoAK0wt7MklQVD+lJtch0usxYCYd6GWe41N1N85qDaUNlrE
mVp6JQ2KZtJvsgzNZWSuq3Hut5JYjzL3Z5Gzv1UF4VgrZrcJDNvl8WdXMXISomQXVOdJyuihaL8z
hYts6S8IbQ5Nx4eSQXQazXotWjqhyJNJNGZjR08U+UZcZxLaq7RvWlO9hFaBh7f6GQkBIbRRyVeK
F0ePd347el3u3KrUX6A6+qmyQaZVdZlsf++k6SmpklsO6icuunVno1ZNnPCz4wdfdoq9tUUsuQZL
Ht0h+jRKc+to9Tosq6+oS7ddg7W5Q0yWWka3NGDRh6GyTSJlZ2ViHRIPyLA7J2b3ZckcfXawL/xm
CZNobcU/GyuNlmoKUNYxs1OdyNdpVNcAzl2yoOckGZ+r1HooOrL0mZqQRqwlmsMWiauFx4kLA2d0
RUhgf0P9nhdOrL/g1ZNeqQ0LI0DwmTgtyleDITcua60V7EWWnazR3tLQl2PNjd6qfoiWQhm3s5Y+
ZYq2i816NQh2ejG9pKNy1lRSJzbd124iAX3HVXC1pxDPuJMghMrH/VzUZ7tqPqfAeDcn5xBYcP7T
iObIEb+eMQ6RqzvYAHMpb1HfbPy22wgqnGZh/zTD8NqWZuo6dm8fei3cM/ru1j47AC3BoR8HC0fY
5CaQFbm9SvNoY9Mj4Yy3bNBhXVXlkai1cZ1CPPhj2blJ6383bUqhLayo2DTDMk+pkpoK6XwpjlJg
xMiU9r0vHMYrohnfspnfpkj5GrXmNE/GyQpht3GrYxOtbm0xbptsWMeOyX0gisgEIFPBUjOQGBtC
dk8n3faOcgjz1liEZcja8K1VGqAYNgM88IN6FtizWCdXNEdnDINb0UzYIeoCD9OI/l0v8+XM5jlh
g1Wc6KMhUK0mYnM432SsHo2h+2r87h4Uh6tYBihqHCNyy1yQ2bdvqZac4Qa7IsRMg2fpJ65oYlJ+
wGy8T5hSdMT6xDyd0ZDJaoJrVCePqt6uwhR3taM+6KTll2XB9ytCcTUjuSg08ZkPn4gT8m3tI6XX
A25y+rhiN96kWfxVYlvzUpP2PotfhOLbWquR1NikNxalorsZhwTVnIU+UhbocMm705zwhvLY2lZR
u9Wn6KzrHd9VOO6VAQG3WlCKldL8CBJnzcD752zN0zJT4m+lohmqNhGXVMPW9MPOM9T8mlnziqvQ
5KrFuAt4e20z9ucUM5rqzKswMJfJoNymZFrVeX9I5xIjZnRku7vJCg9MwB5SztkOgVuywevx8+6Z
R+uyQpJ10cmJ6PP4YyZwdS21WpqhkRGMUXzC7yWj4F04/nHO+OhqZqwGFelRyzPYNg5fl3iWodof
baljW+zI21c2xuWYoeWqau5eCnlsTBiX+UBEow2mtsrT4hBo+dJou+dZml4RWei4CaEiLGC7Hq43
4p3vQfg4y1Qyw0xmpksr4hA0yiOaqLNTcn0YrPpHbViLMdTWU3qPT4sn2HC3wihib0xay42zEZKj
aG9d2lUY8WTlGVN8m7TY8hqd58oWSOGwvF/TWStXvm6ei95CqTYfSmNaKfyxqsxyt1Gmsxhidm2H
BJjV5U+IXxe1oe9NGvTckPlpgoELzsi1k/UL+gNjT6PyNaYETsi5C/6CvhEVqzXOacylnqj7yR6T
IIIpse274NLU1YvA7xUaPTVWM0Vn3uobwym9wO/XGakmP4miJfv5uxgTe+vgX7H6LPUSWz2ErRG6
Sg07K5w4NW16CgazWs+5/GGPzTNWssrDPGF5SP8o1wn/+J9WtU7xsbxNyQ0z0L7EMl7ko+ZBhJnZ
/EkczZYC0sp3Ex/ZUlhvKdSire6/0WnNyyn29760F2qe7Flth74OFybpJlYcXZ6KBY5dW/R19D6m
ypbZ+VWQABZge12E7MpLOv8eyYxf2onLwEQXGHFyuVA1LiEkzR6nSKD+kSpp1EbZxtLBnxwoX1mS
LdrO3raJtanibmkFJTCHetMgcGfOdUvTx1tEPbdAZ+VajnONuuqMr3jVaOET2dKfuCeg0YwwLXTf
VpdVLpH0gBuPKQLQsFFfzMJ4LcksTNmMRNxeiNL6kFj6eEb1W9KKJ6H1rRdQmXH1AeK0piQLI26e
J8SK5C4/IKTmrk7NyY2djN7D/tDhJ/IstfvKiqBZJBW6Lqn067pvbM6Mh0EJL52Wr+KZGmtWHRH7
Lqij7uPCMb5jfdr3DcUco3zt2+6nwa+ut9Tzk3k+B45ymkW0NMz+XBrVIZbFSVXK68hmNpmQpIPB
PKcTVFOnp46GUY9IqTyq8pY6oTfZ7cqA/r/M6J86zsN8iGvrvciQO6XOFC/TXNtR5djYWmV60kFg
3enViz7F39j8YD3mDb216ipzUPuZ8pXGlI0aZi21pZYmyGIMN5HOJLuSF6tMIgO3Qp7aOqaBow0Z
Cee8JuOnkKONbLxbqcbzkTlLDbWjFjTmJpZ46ZwuT7yRjh6IjrPiDvicZ3temZTsEFhKQbKxSFfA
BpKloYlhl0lrXo5Z6HMjyd4V1d53unoNpgz4+Gg/NFO/1APjB9oq4c6Vv9fDcGlW3W5gHCA0qfuS
WnNDRWziUP+2quSo5/UuTBDMRupStfQFEYBXl1X7wPWJglVLnDAE2VIjzkxE+5EYNUbcvtg4Rvhm
yvB5aLqtqAlaxj7mtylMFxXKVS+DlTHlq17I9ykcdkqXH2qbLEXj5xupapcxnzytn2vuegHJNIET
KRIp6Xj9s+CcNPx87fjVUhsJO/TpY2LPatK3mTOfObqakpyMd8akv6cNEWTUYHFsOmp9jNR0xqq6
l+ztnixT2isbstlnRkipZVOATrl/tKrZYJkw3pNxhuhKaZzc9YF+E967LN+w+VFyaCy5CYt8QWWI
PYdUcKyI174pbsLvbY+2W0xSKNDmXrfdSuvcrJuJeHQaAN1Q2EvckKpL99GHFmBUGeZ13Q07hMNE
ztPCjPzDrDXagvzvwhfq6a6IMCLjViiZtsBqai0cw0d91hLtSPmWifa14OgkIfgmZ3pyyuRgzcNj
aI/fYrYuUlJRDepuUavGBQFqsSiN5Nrm2tksTC8IFDZmclHAgKrB3jtyPJuif+/nYWXS1RGUwyPy
s8tYpRRuBLIw7MrWOhQ+VchiSeB1NPUcXSLFM6/uwyUSKXK8YUVrWp94hqhvKsbhQFdWd0BYoKDt
y+ObrciLTVnfbbk6eVnGv5rJvIhw/rZIkaEGPM81W0va+FtrGMYFyugMayeFmPD/cXQe260qWRh+
ItYqYsFUoCxLsuQ8YdnHvmQocnj6/tSTnvRZ17YEVXv/EXGl7zU5HFfVgNIkecQnC5OQlO5hsR5q
NuXuPYt4Cnts7+FQf4VKHsBEd1FawduxMujyaA9pEnR6LfYLohe3aK9qdOhRtS70Gy5wvP3rWJtH
M6NTPBrkPXImL2gmflifQlORnxvIXn/Slv7fomX7MYP/mR9Mi9PJrxFyyuWGXVWWoiFP+nRj7yxX
5avBrJ7ZsK+56u8yrbdSjpe+ZriSzO5T59ABJq5ZEz67DIEkgdMFK1qK5dTOiEd9L0S21pJqm7j6
rnTN/M+e9bPZ8GfxYXGf3qoKtj/zHkLT7BS6TIyjpjbIzyMC/aTgGnLmH4duOD+zU1jwRTboIcoa
F5CBfs9CeVhVP727FLtetMudwzWiU52vdIjsnUOvqK9PDFdmN7dBqrhuW17n9WSkNDmbvCSWaSJc
RHpR8D+9rHN/sqsAgIO2Weu/FgJgdpHrFJ7p+PZofYbZQFPtzIGXf4XCcldW6u6RT7LPicqH3DNR
uuUUkM3Rn9Um+nqQIvRnO/9OM03uKPd8auaE7RKloi3ttRcCjs595m3smg1oyKO1SIx7nDonvSl2
BsiYY2G0hlM8pmXuV/RiRPCPCC+/vV4Bjostc5MITMp5pbIpQKMZMUjLCbrRRVpEv5g5rEfR7uw2
+c8uYgYeuumaAjDSLNInPbaeLDLfkjSm2VJ7pnjvCWDtRI8VE6F1R+93BuzelChOd4kbPsl8LJGr
uNe0SuHnSvez8fDLuYqdOUzMKNBmRDS64jbld2M5GJMA3TjLjKYaP4uilyUd/brH/VyIZmcvI9II
TwfJYWdz8m6VdDN4RU9rUqhl5xy9lpTFL2MGfbaOujgSiW1bpfxhY7Mv5JCt4jRUq9lStV904bkv
xWtKkQ9XFSm5Tm/90K35oi89A5OD2ypbIIMjKkBlSHCPxjzzqNIZ2+ho0l3rV5VlrpeR2tbFbp5r
S9y9VPm18EDjLBfgfLkQkuSjFNyhc6O1vgvIkLWQJIZrR2UHHsMpqI1L+jiM2XUHxJXT1ijNdi/6
EvJ4+DSKeF8gehDwfoaZ/BYUwpmNgAlpbfgtPk1Va2tUK4c609HLNtxZtbHpKewrYusnzYplldNX
3GQgZakDBCEoReVmUwUTfJGc6l4y4nCSz0gCr2Mi/nNgPQNZq3/JAsDoGTT/zkIemph3gAeEr67r
D03n/TSm+18Yx7t2cbKAam94VRuOsnT7tdD0e+SNJ7utn7Q2qFktfbFYcbGaEmYHKvqYVuuFQ4E2
2u/SkReLEk42vVWWFvc20R6njEGugvKCOG007uZhP7fxKc2NJ9MxizPYzAdLZ7ZK2Uf0Lo2I7Wl9
Ov4uTdbsHBdo1PX80o7/AagPTOboC4uu2gugRaPmgGDXqWF44rVK0eF6kc7PMDAIzxkEVfVVdItO
wK/68rTmxZkoH3HR+ubVLp/bjZGT5j1bCEKS6EOvJmflUs4IcVvTVm9vO2d6op1mWHlGFSxJAtEU
qpNmc6+O8/DG7Wysp9RGottcKRwDzC46X/fUW2SaxGoDUUZt9lBT9MQ3T6+5o53TcEI1bm970yaB
OCVTV3+zWgGZVHn7tEHuxUN/gqaVp6JGCGDSnWiIGWBpmE8lPeCKUOilXQ5Vyx2TmnpghCUAG9pt
OPL+asayviNnLFdiQt+j6URGs8/jN5wpbizjOto7VDr6fW4O23A01NcQdvM2Tt1zLKMXS4wXmTxQ
94wPw7TJRXZQ/1rL0hIzBw88SnWwRb+AO3n31p4GapuaQwf3ok3pJZkarrpkuIaqHNa51ZyQ4Kx6
u3jrbf0XrsDYQ54B/NRPSWNRdOsa1wTuxdcsxHWh8ZtY7n9Oqf7prfk5mOI+6IxXrEx2kCkL2t75
L4v6AhFxrcOPW0Doyzlxo709yF/OJgckPD70drqxw5EPbU7wTNChilgKIJouUn50+hx2LhxDiugm
aZG+kMxXt/qXTdPnSjfRt1UayOCSGad+0A7FXM3orKrNYme72Rr2NRFsu7zMdobO9dmW/Sa1l01G
xTkd8zcnwi9FJW00xv/Cwf3MoxbTmS2P+CCCgbRjVt7uHXOStpKIUOBHKbDIrQ3B9MepH4LUctY6
H/BKoWtYVcAY3IQ7HfCpdMynoRiQsmS/LVYv22t3JhPjaDiHTM73xPV28aO1NqrlJ+Pafuly5beQ
WRNNdRs3cwLNbqwXT9deILL+BMpiNydXOw+RnVtgd/3S+03sjMCbQ8HAmCmf0m9+lRhIKnHCF9R+
yD6qMAro1f43L5oPa3Wk0BYnogkOp8IQhjLST+Esj0khaO6eASIKKY95o8pAFmIM1MRhmRlS8yO4
q7s0GyuIxOigfm0F026eBBNRfRvdM2iCbsJP3fautrGchkTci4GeUKu9pkl7bWZvp2d0Cna5pq3o
0YM/e8jKSvMeQXPWhfvXxHXQR3FFPE355yzJc2epd4PvOTKMo8kiB82f31zHg05OD5Vd/Gsr43Vk
HuQRc9aTaz9DhZ3x39Hpq+94F/AVzOnGGI0NWuB9O+g/jCaX0M0P8FO/FXIDMc7RMUknizM6dzet
nLVgbHoS95s5qEL9pnsjjbeMiAk1xZzdSALzx2ZlFvUlLbN9obzOT2x7rU1Ad1WWy1XaPuibsP0b
jRpVB2XP9IBXARsI50/EvAP/rGfzeVLhTsvEazyxVpQ8ithp79qgLs0yX6Om44gfcadNxikp51eK
3BJfmXSCe11DLMEACBEmy16KaRMVzouoFWp0uq4bhEKI2sK707jPc8crnZotqDrTbFWvtQH8I4nz
leYmdCoAj3JcjNvFYVRKH7tpBsC7HjMHXLti0nNoydIr/VvCBKx13b47rnmWEz8CDeVbCzAx8g0j
HHuOp+g7o4Ub4ZeDppBYjNl0sm03GxSFEYQouoyRh8D4KYbG1do1yb7RurfS87h47x3hOKHdoS2L
8JcgbphSsY40Z29lUEKN+4v0AMX7kjbHekrywHs0QDgi2To97ENcwJzX4UpFIVPTQ4BMQfcaQUv1
4PRR1xEXtl/GbHxZGDyDBHjho4Iaaar2p/Jq9KZdLXae8+cZ9kJvGt+n0Zr3WCue0th6NbTl7ETa
q5ahci89cnvcxjxGdZk9tCVvrt1RRT0Ujl+4bNhKGPZKttOOonoOvL4Y4d+1cuVOOpdTVX4Vxhjy
ElPA1zXYeRgdVzWCmWMZMg3yRnw483C3h/nZqdHuFl58NRCFrvANnEskI36dty/mlNRBk1hpUGv0
G8aVt+miiWaPougrXDjmWgIb9q6zSqqGCpYo3cX8weWoQHckDWX6oj/HmvaPSnQqOOf2aiShudGm
xUUZ3PxXxS1vB4HAgVabqEYs5xui8HNSBF+FtZvDFsaOH6J72xSMv8qGppcxBevxJYIbSupw4yn2
cHN6Tmb9H5GCa9F0FZXb4deEsAhtfPa6TO0WjAsQADgFlUY1ruqhv6i8kmvKOBs0xJN21hS8njEV
oH01wzToeBa5d5axM4FBVyHa1zKHREg0eTWndGstpOSF3saLvOe454Fd9KBW1VaLcTIl4uSVyDub
eJ/HuBgHeeD63tdpdpsZdk2tX6tyWXzbUPuMQLGurJlK3ZXDvwK4g1MuGJfyztx0Ks4CQ8rA6dt1
aBo8d7G1z/v4nCp9pxJYe1UmL9i7bognwaXkGLh4DRDlJD9K0yff7Z27ayt3pc1QkMruxlVkgtz2
+blXch2Jgg/A9YLexglSTC4qVY35Sh2yodwvKJbrJhxXhZm8ibz9TBL9oDxUo/QjrEYrOw6jRZdx
OgYI2XfujI2hlGeLQxYqWUYBspFT4uSbOq03ogmPGTE8RI8I9CnJ1UTtxZj3kaGxtoAx/G4U6dbI
XUGlvOJ01ONNXlAflsBo+Z7sv2PdvRZ2ivZKnrSZaylu0i0H+G8X42+WyUQR0EMqox2JL907w7hv
wwiFXlcAFwmWK0q3EaRrBO3tdUd9yZFyQeZPbkhZvOa4h5wh+0QDsfMS79ksQxCwhsWFDjYknhB6
+bxtSraUbtkjGHh2vezHmDgIDDm+RyqhRSU2mDExyjjTxFFD4C4NgBVvXuu7enIb2ug/7E7BEnZH
/ilGtKLcUQPphyaYtszuDSVqwAPji7Smyqe5eFzXuveljC970PgFYt0vZHedbDrUoa1qc1mB458W
3NmcNwxtDn9LEm0cvduNbbytdOcj0jJkKMXHEM05fNi0McuOVEP+MOnozxSl3KdCvNEmfMgKQkmk
F74YWejzwBxwA8P+4zgrQcfp62RDMNBxWuMHKoCdHi/9xpm7k9U25wKkfiVaBD59e9IxO/RVdRdu
Fu2Ui4BfUVQcgwEIFD9Gpd00rlsUcHvk6HfkhN9grAzldK2voEiOsxvfEifesJQFIieDxUSNFKK3
jzrw+MxFMz0hcKYB/JTKBBcdPJcg9dvXDMdcxXUj0b6Ox6HqE5h81BKk/UJ2Z95uBMdG/LotS7Gp
AGVnQwx+mkqf9StZl1qbBXOHWHEMs44TP0M+oLpDPatv/v+3aUrPdcWiiG4roFw3pN20X3sp3zyJ
qUziGPzdRT5lyt0NUDFG0vAioX0Bzo49sbf6yWA4cZ/duNug8jukSFbDuFU8OPOByxsu3/ljbXUC
F0XEylskAFVnrUWc4Fxi6m9TTEBjWTyzkpsr8OWApPnAbO17PMjA09xd6XTH2BJcwsWFRvY1But1
0dj/yixCvZPOZ4jMfeeIrzSMnpnj6BcKCesxxkBEkbmlvoJU1iJlndI3FXbQgRP/Lg10b97YQW2k
vAhYEYtg6OKPcJoBNqxx1+njzczSA7C1XMVheADG+6hVW62X0NX2ANaolYuUgVO79XPxGmnJsRHe
nVVuLVLtjgLmXulsMCIn49Qj1WXXNsZaK8w7drHvBotIbw67KoUUoh10NWoFolaqo5e5PWtVvbel
xVRF/AIqs+UoW4sFCtWQ76n+Ymft1UknuGzrc5oHUM8IYTVLpZiKWw02BAvqvJL5dCqADcSAEr/M
9xTXw1lyOVf5ddZDY2XmPRI5DVGossYm0BEV6OHcrcJMPzu1C9hq5ijqhpBVbPAX3LSsGUCqzWh+
I1ZcO3X4OXfl3yJnuhHbI5VyrwTAX9SQP4Wonoam5RFiBeBKfzcLlyfWMN8breb7BejG87TCfhN0
RYZUsReYVCbqabSq3SQjN4c5xPvZ63hqShoNlnYzUaM7aOPiZ559FzNgyLwQ/2mEnUmelYjWWZlc
5kZtNLFAqxR/MSEoSZudgDEPeeS9L4b55NTV2mu7/ejSsNZExQZZAb+THFeTHX87WqtvtR6MF9Vg
C+naFenL0PACiRBZmN0/E2Hr94bgiQufHJnsnRb2lQWrz6etUs7XVDm7Ck2zqbc/auneWuIf6uUx
RdT6mrEAZsZila1S8yMx9auHQkzF7nVOeZprvd1GTjWtK+wMiQYvNLCxakX8jsjqR42KnAWZmhCg
y8ozZQFrh2wjeWSZtFx3lY00NhttNJ7xw7Xb4aEBFlpCyRliR39LLZ5MMztque1DJ+KIAp/FI8XG
k2d7zWZBXcaDSo1NbRPWhaR+BZGxj2vnNlccgosdBYXBBCGSeVX3OFubzjoZOZISC2tyi3C8V/1L
gnEFu0+64i/ZZ2pE/ZW+zimiQikZ4lnmfd0ZfG9U5yRtHhhP17Au1Wd9rC66O+9Fl3JJTsvDHImh
qVa+m+L2sZohCGv7kOVW4DAYdC6QuOm95eUw4PxEQNInot5QDHfA7PPUheVLPureplII0R8ep7m/
laO11XVnrYz82Wi1V3syEN9CwaLVcfal17AsJu6hFB3eKeOUevmrLBBBe421qVzX3LQPmWqsnnHW
vbml9imE9YWrBPFM91mN87eIgOcI6D7o5IGjcLO2uVPiu5EG6fXko6IsFx6uMnIZlf2pAINBi781
Pm8rrH+GHn1EpAFfDSbb/djExyZX6PGVdgzH+tipkg04ZSuLfvswXRui2Otx/DdHAK9zep41e/HH
trsrtMZp4b6zca6rMv3PhWO29QUnSOEbuX7LEufL7HMW+dlG3JEfUaTCXMjDlI+mnxvau8k71PJ7
rqYof9d6HCKOO5/qsEVNojZDba2JB7wudrw3RgDhNofZ1er/6kIcZyl/ywKpcTVS86ZCxLWRCZXa
GRdTSBQV0ceoYyIaUlQniXS/KkedRxi2JLWQDNXGn2uBzilDMWCwFoD4I/0jgEJkrW9Z3t41ahbg
+VmN4VprwHKipPjptdg3PHQDg81+nctnrlX0bUOyibHh+kJPmQWqLif+W7tEJok5WKZY7OyA0GPM
e0htcWjYBkb8Hl0idsQqLE5tzSLAlQmOYWCsSxPM1hG+KdgVYx9anea7rfsvT5h9OLi+tR6DVN7h
gc9uYKdAR/1NKOtgTP1ZGtq5zBEXx/rVycy1so0DKOBhZEH1YzBlv7XiSyv7U1eMX1QNwlEhhcD9
tG4M+2Jo3J1hdY0nWIq+LW+hSN5xipJRp2xMJ3B6Pb601jQ2ljC/mgJFhk6LqHrwh5q+JQUWiZ6L
i6lpHF/mbutzLV5azNGNPZ5tYiraVn8zEvVkjPbNIFin7IoEWgEMVlbV6xBjHpqcllJzgLRVY1vn
eVTreSQ9qdIoZiDB0K8crMVRtm4xh5URGq1UvvextomM8eSUfKtDXCk/y/Iao4naTS4AstcjPmqo
7oUUQE1VbYVRH0OQNKyaw6po4m1hGmLVlerTboyNFNHGLZC3jC5fWVXm/40NLuRk2ck+xM2Jn56f
gkvLSZ21J6yAsjW089GwQ5DgU5gdlHaGY5kW5S6T1gr3xqme5z/lyQ92iALNQfejzcwGQ4aFG01S
OjcPX3K7+BioAmARHwklzugcyZ7eyY3TZt/gq76yQk5hZdxkw8g8ePY1s3rUQPqwc7X8EAtvBAec
Nlrs8RlaX8xZu3TMv5dcnMuWEjINY7P/mLymKDtaOixZ3e7EwCM4OHiSOgYribR8lWm6v2DTfdx0
FH/X00eaDcI33Qrbg8HDnMf7RaSEQwBtxpVJYUpzNbRx63TlloX5rYm6Y+WieMtS81XUFAJTphlM
Dj0bUr4NXEo0RB1ElQMnkNBSqTtwzp6N8AJXtA3r6AVjKn5ZBWGJOGauMmzFs3sth3RfG3AecUaS
dRHaK69lbgwjVFSLjVXG1p+qyGFcHQ4ecg4NUTU8EhWuQ/M2yno7h/patMatkvN73dc/aT6fRCua
dTEMTx72sCk1jbXeWR+NW65xiBILkMzMt3G4Nzz9BZHc9PijfgtRvKWd3BUmszR5P1syPLONGed4
jru23yAZZ0H20NA6A8aFNuN/hsVkn9MIwvBnEzWj172jq0gwjpNdgeTCSfTnUHPwxWcoi5aH+UC8
zKrkUevM364GNrINHrzl8U7Y8fxZk7Rpl9zPwgj/zUOIqcDk2qydAkWlTIcDCVoXzSaiPknq5+Jh
gevxThrQRtxD+FeUXW2tRhycGNWFq+svoiSJ4BGdykJEYNV3A/G5qubxKJIKL4lVHPHpvxu2A2Xd
5dsm5D+pXGClMdzUuZUFzJe/LN3cRjimwGtHcrJ4QvZpNWX7stMx6of98J6MSJNc4jzZ4lPkN7O5
m2HrvIHpwlFql8xz4y8e7JSrE8RoWJvejS+pI4Ol9V7lbN4Gtx4xPFr/CmduHuDqse4gBNvmo17c
t7gZBLVv3ip2+veMhtBV1yH+I5kjp3aH6IIr9LVf1gpZSReuiJn8GrUZy4Wp3pO6B1DMI/7L+T6m
XZy9ERA3qbzXOo3/bA1Rb8OF7bDGZbX5wtxx7cry3dDqG5ne9rokrkOYJKqUU0tyGAOQ0c2fDrWo
WcSRUmC8XMESvajMsfF9O++qoU91tKZ7qhUv/PubxAtW2fF6SDAKcLR5VPwxIY8fee8c+gWeDfX6
no77p/8b+nV9OGba9JP22mGOELdW5Y/mSQ1kx7xV0cQLmwdEEnU+AtwAx5GFktnat6PDJpOgl+js
7zrF4NBO819VV2gsTO7XxktezJ5O2jSOXtH3XsLe/s9c7B8tc19JFPnMkB7lDKd6j+CN1RwC6Wwn
47dq4ExEx+6RN+nGIY4SmLgi5yS/tjA+yqDKNFt+QmWcigzXrlEERml8spr9uJp2MgwX30D6HjYI
SNz8uwCkfrjG31pBospSyteUHWTBt+8uC/PXiMlyqm+21R6oQ7lqaKXrQUJ6zui4iQ+U88aYtBF4
jwAUUZBl0Cj5qmtG4NC2POf2U2E6//Khfzft0Qlm0/zS0K5oALBcy+oc4VZpx+WjtfugnTB1zRoS
FVt02ExgCRZyJOKsW0eP43Hih4+y2EX5Q+uXEh2ntc3dMtkzyso41EkO15QbP4mUmFtj0wqGHI9C
1qIuBzCAzEF1H2GuKtllE0q7C5TtlM4DCI3aM1aetYGkBZn6oa/rMujkiDmzsy9idlaoRj/GpsXD
y07VVd0HGPiHN8XH2SjpE3e4EUynD6bGwh/bXpwEGC+50vD5bOF0SRcEiMjBtcl+qrRlZ+NJxHh6
7MSIPoNgkhQ5Bih8N33a3fwypPGzo+J16hn7vh7+eeVwaUpiyBZMwsrZ5SZzhCNrsZlSGB6V7qVW
fapFv+XK+msN/QXI5ttDrTXZQG3oA34aLWzYYUIDoQteOra0vy5xTwVgKcxVfZWROsYkEnhi2mtG
kq3cEoLQ0cDvo1bDsoUZt+G+7F0+thgpZa9zTdotEtosBQtwQyTwI2pGMjm2FQgCIRj5CrVbxgke
vvJoNr7hNhlYYniZSd/QU33T17ikdXKYC6Ij1hArsDRLTY5M7bEyd91lya2DsOv3OUbhgl4B1Xe2
z5aYXBjz01BsoHrH4Vgm72nO4hGn3Sf49acxg6WJ8lWY+qUM5WWw9R+FJl2fl3rdqmLbyQnyK342
PVa3CP32FLuHoVxeUQH9N8zAtkg/usj9EZU89VG/f2CiJNTs+wUjSifmjQvoh9igoRzD4UZXRIWs
ZJFB0pXuWcb9ixnmT5NIbiLq36C/N2Yivsu+3OQk2Ky7cPmXiWzn9Kw+VKLDj+rJxUvLtei6u1Ta
xqtGEgzaP13iNo89qVZmU/ync5PGNjiHXluYBuVu6e3XnKQQe5S+oWu7cLAOeEU2vMgBFY7fDphW
oYMEwmt8djU5WLNeDoFw7FdJ0lVHZio+3O7d7suf2KiII0mrr9rs8AYlNWdAU4B1q+W3msSLhuWr
43fcwUc8NEP2pejjOTCwB4tU5ucldV+6PntLYhdzSVTftB64K2WGiLr61uTIED3165jmJSP3I0Os
wGO1bJehOqI5JklIwrUha7HiLCKMJ93beTz4dZ1lgejjvZfGE29sHR2mtoK06PvX3rLfnQIIi0ZM
vxcePmsZZfA32S+DOVVq3HhGPb54SUtyfys+GHFNHrHc55/5OGFYyif0Ek3E093HSJLDFlxFYjBe
OWXC1JYemlCu48pCSR5rqPft5z4ufvIGbQwg4k2jhgWNEbqqiIpbU687UNYp9YumqA8mYs0D2T5k
LqWMzxo76jprhm0PuFKRLrnic0jWCzz2WPcvaEyPUkMh1hXhm4ixDBPwZE8uGhmw2yzM8oAxPt6M
BaIwZ1F0xhb4rdoJxf40bWbge5Qd5h5xyn3EMZaM5HakS3lyTONVjCiJerf9HRrsO5O66Pb4oZfd
q4W1SzbSh+S8VLb4lP28ix2xzSMdt4f+oenJzsiri6NPT2lpYXbK/41LFp+KMYt42LW33uix8Y6Y
7Ja71NQuz3uDTwyFKyaUv86S6zztXiaYM5VGh16ySTrFZ+ih4qzj4itDdU8hkvvRFsah5KRjAeAr
top3K0He50acua5uviazOKUWpdLWWENh5lGybcyQubneuoMqTpMnm7WLhpXUhWAW8ZMqSVxwJUui
ntQnzGrbtEKLOXryVbjTddS8dzk6X+5YJ5sxGfYO3JSVqa2y0w/4Pm6JQt2WqrqabvYrI77dpcFB
6pWn3vDAG9D/d6kiw6VkfI910n5yNSJnKbZOkb/IacEsbJmrOZ/33az/dGN0NqGJkApZHS8gr4MB
xDw04Q0xBNGnuMIs/GNjeSxwQ6yEQw1cZgEg5AQrykX9G0yxd705IJn0bWm6J8dhfLeKYkE84P26
XnGeK/x3gjDnJU7vnp1fjekhG/IYRA39rxz0nb6U40PedRFdfpv+L4UGqkd8jM7iBXsU/5qVihXj
w8vnr/nBDprFq6mliS+1epvAjhc6jvCZVwMFI+NNLxC+W3D5xuPnNi1vfYzmiGdX690Di/Oaj2tT
LhHJIxpOp9h9iDikukx4qlYhRICfAZ9ksXkll+iVSe5tNMWP0B4r22ARAJumb1mBqmGYOZLTOzbw
Cx1w9lPbk+gw5azvYEcTkLDzZFnln2sX37VFcoJh6vtpcW5M5O7anatLPSKO15w58GzM4kOn/2C5
vCQd0/egasJ78H/4Wgoh34zniWRG4AWktLmNOrR2fyY4vpEwQrb2dAKxc79Cq9xXLO1KSy725J2j
yd3kSvx4XfIsHvLh0Q3U8mCkpY48rDbuVFasF8s9Lki4NU6NpRRPwF87w5q+R7IQxJyehtj7cjIX
ScvwXOUk2Ft11QU9AiLLIm6gfTC2cAeYRpKdhjUG6vgyGxGKL7u9ZeDIeIMj2sOj12JpjXORPUSX
k2iekqU+a2nZbDyYPhcP4GXWnWdGbO5DTtoyg07LhcGWFeJkmMNPHInVfjBqSs8ZFF5rJS9TVMAe
q/5cYOvj1FjeujiRgW4hjM2U/C+3EDdq068Xz5uikC90oHLgDePJ5exv6V0IWh0g1TX7zwHZZliR
laAD8TIQ1SOSdgT2lN2oIOyStVsQzTGjY7E4+5bUIN7qcd+ERhAZ9s6ztX2n45cHAjnlmXWS9iem
fdJMKHqY03TbGmVgRO2XHS1XM8930Zyc50I+gQNu4uJXqPJQt9OVt+HexMNGr9JnD365MKOD7kT7
YcTMt7AnsUaYJzxJ5wkOItBIF9xkdfFijfmLCbTlJtp3Zngwa451XaL55nR4kvvcTZ/aJMRYnq3V
gJauDs1bly9Epg2a8slC/k7drn8uMr65wQQ9t/Xx2a1A2yzZqHtDZ/dmHkmvyZvjaBXbCgs4x8V8
1BCxrIaWISAcqCPFjJT54CktED0iNdc4dLMVrheBKKqfFj8ysXlgB73FIr8NoXerbOnnxKiVTfUn
oBxWTSrexyEhLJHcwFqq5wab80BQIkdgfM3ZbVfEfb4KjZOTreeh19zFVvw0uDNCPM84zQ2/zYIN
U+Thpp3qp2jALD25JLPl09mzeXeAPFcoXbe9Nz5VZIbGpsvLyTlnGNqv0+iISCNOJ+tJquyZpKBj
2WH/ZRGrChyZUBwt0rdaS3dGxKlnu9a+6KTvxhHxM3LhTETyoWXbtKvfbCcfMN+4mE3ty+RSw4XW
6RYW/c7Nxyt/yXZWKAOX2iQ/kwxu4J2Es1KHjsGvAqER0tk7E6EwIgxOPfGse069NXR+WadtN4xC
QAEsZWN94SZ8tmKx1ZakQv1INrm3GEHLxIIA41ST7eMlhBiGVJDZRFDW4J219z/OzmO3cXXbuq/y
47Z/AsyhcTtKpCTLlnPoEHYF5pz59HewWnV4TAmo5i5gU2b40lpzjtkid/JtUTKfBLfe4EUHPMCa
j3PKvC/j6hz4RgbrsHvni3we/NpRu+o4rff9CMI7bJ4Sppayql9al0ZlMwzeFkkdzhlNehUgcK0p
3gh05yrL0Qv+aFVHkIdkMaC4bFkxDYW839P47Pm0MDixwbSV2KLOKf8wFeMZeuhZFBCMyQMY+uRD
SasDU5LNWdc2eyKD+EIbqf2sgnZrRPoLqJv3dCoBymFw01VTPTbqoC0AkqMPscqV/BZF10+gkvzW
gDizKoaPUHb3QRm+eVb2KxbGj0LDgajx3W90MfyKp01NnaCaEEqzXAceemvTQrkaJVN/Mkq2gWcc
w7i94bG+CPSYXMnAqGNK0DymSSXAWlfcKp72ImfaDhvRwVOLXSqL20Efb+gY4iYLdxYK3hGWV0Q8
6sqXgl0SjDupNAdInj4VahPonLwd4+6lD3FRV41tWPq507RjVvfIv8yyoroRnBoqCR17Ydzi8klA
H7cu03GLUOF+MLQ9demPLk929PDsSaPB+Y8meveVCPEpH/XHUiPG2TIgzDXx2VWlp7jVT0OuU1YX
X4y+/D3q3X0uDR9IxnedJt/kTef4VMVcjSZsHpYHK+3fFOyvksuyhkid+lD5INTeCX1TtOnR4LoS
8tjEOEtUL4cYvBGF7bsh8LYC5r+xEU9T8Sg0ygcE53urS2hsDiiiGgYDtlE4XmZwgl2M9qY49aFx
okSYrYFH/oq84C5nf8Ve4J0DG8PlLtKhg3rB1orCG6r9VHsA4fZd/1sa1LNklUAdFPURf9uDISXs
4VKnkotDGHaPI66SdROpPSqz6D7Ky31hID6FIXMyPQl9q47OOaRbz5/zQxvTxzRrb5GecsgYyn2L
TBqKnrHSvAC7lyVIqyiKfsJ8gHdnFT9LUzgPrfFo1XB/fYnWX4nXZTQjmBqQgqLyqVEMWwERASts
Z8rT9GJI0jYwKBDUHkQEKAoKeBPsBAiNmzZmV2Gq67CzIJhiJosTbw10gAgH1aF4592ZGrIcIU7f
qI/d4Ne88+gP9kaxRgmIys9jtxYbARplNIrbNJTTB5iuBx+dmeLixak8eKGpaZFnlqiog/upr/fq
ccMbGodfQ2neVZX5MMqcYdUaC47i7/QYjFDW3xRYcPMRhWnrlkBRJQWwRxmfO8N/HN2AnanvI6nE
hNEB86PbJ59VvXiXaEfAeWNzUONRyVG1BGHxUioWxwwpR+HrEWro0vYdw7dUQ77cuNgfaXr47T43
Wm4/9T55KZ+pNnxaiU/bUL4L0o5TLTJoQN5YHuof0chp2KjO+agdi4zOemYar9JokSTL2/MH8Yds
gFGEW25tJN80NwAnd1lZ410ZOUa5sa9RlE0fO5qmmzZKfreGzpZ/OpLx8Vj47NWXvg0oL4Qqhncr
+zkU6G6ryN8YnYee3TxIsnUA5IuOxDrRGrzTFNBXI/0DucpvAi9ZGzhF9obaHg3Xa2lcUUWxNF3d
Qi3Fda48pSPqIwOz2RjQV7Ueys58rVKfugvVoRyaSE4t2RIqlb2U4RhKd6osnfkvxVBuoQupDP+h
LUTd8UQRHhQOmnRAtp3vNbiBx65of6smQkumGVCO3aT3z/unAFW0VfsfKieODQSA4Ui4mrsSqQOD
bkWyyxQUCQRJiMClI5+tw5DAXCyKGNWP12xyRR9XfakIt4MRf3mi8RYkZrPRRusrQSqIofxWr/Kt
YmChoYZuCXzYJmhBt6RE7W9V36CuQGCTIH60gWKbQLZkXyu3sQmRLHStI0WgbZWJb5Cf9hpk4Swd
d3mCu65tzdXoN/uuArio4dseBvYAgivva8E/KOQONgNkUV/VtnCrKEYZqALqj7rPsMQKMf+YA03h
8OeJzbBuev8gqezVRbm0q1b7JaGrLxCP+9Rp666c/gYnEZHB+dm9LgmnKGGdNUA06c05hRnS+Bmg
qRB9Z6w/ZMCeaoBME5G7qOmQpHkNx7PcVxTO/RK6iGxupNC94VvdB3WU0N+mtKWKAosJFUJ9ED9E
XJZrUx78leBVAQk9/pEcPz6rhC1bH94QtJgiHvS3SkZlvSlNuLn6SzIQHWhYr8ATfzWDsOuD+j5L
2iepVg6YnV4gmn2GEqe4CM1WFGnMIwW2O4u1B43Hrdu4FZq4EuG3cmdA6I0ztVkX5vBcoleo3En1
1d65Ss8mwZus07Au4jrZd23u5Pj2EYXQGvOqd99MHmM4IUmsHHUcZatczDeCOBwBLTzmTU6AU6Te
G35su+a4DyL5CbXTxJQyvqxC+PA99sh9ip63qlnJUtlWun6be7hx0B+e5Fzh2Bp85mQYUSdsz10i
gbSIVScsonMt0aKXCvmjD4t7C6YvtdVqzXHMCUuF+i+d38AKXssyfkA6sq968JEUTdMxZ1USFEgJ
Wf+QyeGTqUrbptJratb1rVBrD5aCC9rETSmXbUIby3/WMv+W7Sol39J8zSgbb9Amopnsn6RAWrsU
Ji0FjR/xw8d6YCstdfHam5RVZlafkqZ41VoOuiltbZlJPDF+yb2Fjl+17kzB3NV68TXGCuclhKSt
sVOrcY+KEAf7sPMz/dApxcaXrTVn062VDwSWjBGnIXn4lCrWcPr/23Ay/lgjSjuxzj+C3E/oMeYn
wLQ+Z1y8zX0rsNOwfmZC+yPt9bcaFdi60qodENnfqpEeKjPayl6eMY32P3O/wyePE5uG5Q0yr2Ns
qEcx8n8hVrrJ0/BMvkm6ymtthQfTwbeToUkVNWoQ42Foko2XSphE3TWllw1nsxeSMW4HP8XMFhpf
XtG+d56/TSuk536ypUXngPQtGwDLcQpEwpjY1BpGy2CPgpmZf3SG3HoYJlAWSk6E15zc4xEJftn3
H55Li68e1bM7MFTY1//geA9oGYtsEgS7PDWRTg/pSqjiszAdigVrEstk8QbZ/2uURXcSpoiVV3Nc
9OSSrYDp/TZgCCJalD9QgO6rMb532R0r5iSmJdBTE39iS1vVSn6TUIdMmZFkJCEaNSA/D9fImdiu
C52A2yKHC41P3Wpsqx1OgR/YEB6MlRjoZw9pK0k0BcsZX78wag4y+vsuTN6SwcMEj0F+XenaLh/c
QxCJ4Yb/oArb5J/+JKV300lnoYEKC5rUZmmMmM97mcU/u20ywRmYz3Owdp5bHjS3IUgt3LalvB9d
bzcqVKX7TP9sXO8YjU2708LuqApobSTAXRz+X/oS9lwE5SEekEf4bnKUCvczLCzSFJCtea167uue
ZU1FzemLz03fvKeevCsD4JSpgYpIQpuBp/eTXWO9E1yf95I7eqUGOykqP4Qu2nQKWHsslhjtTKSk
k6xWb7fVkL8NQQOgW5eespr9dKP8DlPlF3CWR/rfaGFNqaCSga0/MmiaghJxEl2Gcdw9yWF4kF3t
NQ9KnAgJ0znQj4M19mg5TD/ehSEiW/qo8lqLQFO5FnQM5TQa+ZPriqhiZB1bLp2zFVW3fep7T7Fp
7WXFeBgSRmGcRee49h77pifkA8+pkQhPngGoP4nYodJyCL1HucVlGvgjbb3+BxwqgVNjWqxpaCMc
8PNdVMkfk2O6sfSprdttVTf/URbow5gTV0VlvVaARHqxmcjInRNj4QBtSQOLXTDlFsQnmXg3WuV7
FSO6ckXxI0k4KNQ9heJYOue55eRuTaVEl36Vlk7PcuBRhOzm8Ht9lar6CowdTnDlamvdLN9oSVP/
1Sz0YUn0QnFCZ4LpH+MCK6DuUwoxiuQxQkNCiwr9LcdxkS7ENsjosBlmgNk0zNuNBEtxZ/Gt6x1/
OJ5Amry+M9Cn2Jis2+uq8ZXDUAdPCC1efLW6oSTC+VofzlR0btkIeNhhi9uqoWbgBdpnFIJ0LFtw
3654U1XWD5XinpMUwEtEXIixR90fVX/PyCuBMpIW7LcsrpmufoZeQc0swPQuDAiRRx/yjGWh46XS
Gkhw6SrrpBhGDGhMf7XaGkqJLr4x62+stPqRVIO+FXOq0CGdBGglDzAZ81UtcdhC/jrRJP2fkHzR
/ghoHkqhu6l71fzRavq7r9Po13scMWUpwNST2GqSiGcWb6no3bJfpLnfqfdRzAa5c8PHpCK4CY3J
myn3w87wBmdizYRu9z7oKDTpPpDwAaK3LXZQml+6pnhOC+3YAcuXxf6zEkfEF+zdUAr+qDX+mlxQ
b5IkwThWPdRt8NWqiHbAatYQgjhMxXJz0mgnr3w/OsRSwqap9g9lO8meMBewQHNoFylshedhiH6U
2LyvRLP8z//7Npdllo/kSgmy6DwMkfsPN72HdM8y76Oh3/7T5Y0ppufH50OQetX//o/0/8eqVyV/
CHBu4IvWuyeFDpFRPl+++EIWkjHLQgrrUGyUabZoWwz/XftS4Ku/fOmFOCRjFodEdipOVHbqTq5z
CB9hDdY/LTVBst5cefBLvzBLRCqA+PlkIQWO1b7K/abWJ9WJTQ31325gSvr568GbhWlpHRpiR2fO
035DbFhVbNbc8eXy9aWlhz+LPqp9qym9zvSd9G3iS+yTbbjhNPSsltt+La2zjYA1/8qzkhbSg4zp
3/+6GwyksTQW/Jj73GzNQ0XaoQFVCT7A2lxRGsbBZV++r4UkJGOWhNR7TSmIYh5QDeUopD9n7m8W
mCs5SH/Cd79JQTJmKUjoAnxPRUXgmCcqKiQFjvvybjzWTrHR7+Q34TD+8g/GPvm3eCpjNrg5G/Yi
cx4ET51NVfar7N1dbF15KerCF6zPxraEijcaYytwepHBrQqwUwvfQGRRlC+YFsQ1WQWPQ1+dkwjN
o+LfN6xGyHwh7QTiV42OWY/Sd3GsjwNeZGJFHjWrNm4BZ7Ir7vtNpaSnIFFvTSpdWRKgfR/zknUk
9taNjLNKN0RpVdQNpp6WFOWoA/eItNAztOey0k+JYdmCDK2gQddBOxKPIcSetdLTU1YtCjNq+ows
bRMYBPOMpnG+/AEtPZXZpET1rFLxOXvOtLXF+rGzTIR1/puo7C//wMIXqs+mJk+XWXm6DBFZL90R
mnGfhNpNlo3/NgD02bxUZilJxS7WxyrTH5KctkBmPEmDubv81y9MG/psXqrjFG12nYYOh9pNhxst
F68k2ElLT342I41yWPilmYSOcqcjHVtpd66tr8OdsE4d6b7WdkTs2GqyypzLtyIvvYnZrJTVbNJD
sQ2dNOGMloX1DX2gEOBOtZWwSa3UXnnKMu9MkifHRo75clvgj4Ahl2ePclHbrSs5bJ42Ykb1w80e
hjF8gSD4y0uRm6sVqjBs7b/UDu0OrM8r0ebTd/LNHKTOHlPsl15VJyRVZgqQ/R5pG24ijTMyJSIS
sS4/m4VHo84ejRqAZbfYDTlBDdvfku0+lj6kNrhyDwtp1Ko6m6Yjw6yVEReug5hRewsciVhHnENT
dqxwSG9BxpOCOV4Z0kvTtj77tdjV0mHo+GjFg+JvpNLJ/oRSj0d/439B4LSgL/1GcMyvXsvHXRon
s5VigIHZlgo5hikR0Z78y8hvL7+ZaR765vXrszUBzaHbV+wjnUAffphwVOChkDGFowApymbkoKik
wr/NJdpshegUxGKIckPH9Won4WCkIpex0mZ7+Vak6Trf3Is2m2uzTnXlCLWlQwVfMW1R24nbKXsX
ogbQ1k3+Yvwef9O2BAlwllfUAK7c18JMo01D66/tiFkLUqRqCSi0nLOO+KVVZz/tdlJhXfm+F8ao
NpuEE1FLWpOOtUMJH+BUvfFGEMomGO4ufabp4l8ZpksbK202HRdlYmVki3mkKn6kZXzIit9G8dpE
aOrd7L4XXiKPfG/Sv9Ck1lRG2/jKu1t6hLNZyKgQtQBkpEGc3uv6c0PChfqpAVO7/GksPcDZ/CO1
YiNQNw8dTZS+aMofogJ+fRgGZ843FHC1btxc/qWFmU6bzQ0RELWS1huLgFYfhdyndw2VnDSQy5df
ek6zeSBGvMWmBlJXW1sbIcXW0yG01+/UJrj2DSxMNdp8Rsh0ZdDzKnTM53Y3bD2HOHFKZWRiYSXY
gIbYuVfeysIvqbP5QGPWloZODZwBMlSVvCfBlQG5MBGos4lAMN3YUlU3cEjqOWFQ2qW+AvjXUH96
A71fL7Y+LC9Hedk9XH4tC29dnc0Agx5QeVb80GmaAZeDhFq5uJMl6d8+qj9b7r8mGFSwbSQlyCco
esvZBz7ltNlf/sslZektTPf018WTPlfVJiojLp6S04Ryd9V6Ld5bIFKrQgk3eqscxjG4bcOh2uad
cowL4zFrR5zQpU0/Za8qnrUmU26Y8F3836oODmDcJQZ0tAHB7IicN1bRofqmhLzQ/QkBQ1sNOeTk
HnRhKJmfJLuyVYfAgL853pmq8iFaJHokYuEEVK6rUHkhe/o+TfN4nQfWrtWMzzqjJNuxzIch1XMf
bUQzxRUF2aOuY9OA09np8R0xRipmY9In/Cb8qgXzvjNRs1saLguEZ2SciCkd1sSJXegC2WDTnrjJ
LNqJgwnaTAFJHquoBOGQ+G31q040ys9i9qOBIOWq46lKgNVIKm24tBmnNFrisPDbraC6qqTj1Ihl
w1fT634UsUSdLu/fBOBHG8k0+jXNgoee5jXKBLBhFIAntRztEAOLQxng2skMlX2ia6JBs55h+n4U
pMgXKdq1ZnzrqxI7t/4ahMYdoCdKX3G7lWvxSwrcfdaKMEo5FgCEeCD3b2t4iBgNb/yZImRqRNYQ
X9yFMYTkrhkeKwvqfpA8Zy2/inMgX2uhsDMMCuuRdZvKSbazCgUTp+7foCA4Ckn9GVdkl1UlpvWQ
hF4DRXhZDtWVuWFpCM8mOiFUGl3E5uToOUwEQk3HDkhrfk/9ey2r1Q44JHyb+yuDYGFaVWdzXivR
x7RM03PAaFABdk0errlvlIma29a/hxzgxEgYD/V+bDMJJl8p+4i80nGN+K1N+/thxJQlWFfG+9J+
VpzNjEVrSQCOY88pN7m8Gn5ru8o2NxxpxwOxoY/lSt74W+PKry1MAOJsthRHIUlEix9r/H5DzrEL
0PjKc1269GxeRCNBgmjHpbW7gQJHvkNAgaQ337ZbbZ1+jL+CR+Ppn37LFGfzmGfVCDaSDFlDQzd0
VW7kg7wN2P7JKVjxVbT3HRIPhGu3Nm0d/nuzaYrTLf81bVZZ5QMjhY1Iiw/a7bYndmJt3vTrdotm
9g7L8D+tLaY427sIJPKpRl1atpwfYyJYi5Acv7vLD+3792OK8n/eRBvTopMU37XzenwmMoN5jgTP
y9f+fk00xdkIZvColZx1lq0UqDkw1xUGkMLPyxf/fnowxdmABcoweGBODVu1zUNjR7ZiC3ZtG1dW
xe+fi2HNxp/lyr5ZoFWxzeCV4G3Ac5f/7KXrzoZa6kFD0ExdszO0V2qIuja+9j1+P4UZ1myoBThv
BiEUTTt31TVaE5KpoueytAwaM6w7qJIDhbp7geUri08KxKMVSbHEoEB2yupfeZOEa782wu3lO136
c6Z//2t4eC2hWqHMC5LhUyqPKMF3EMyyoLmyxVu6/my0q5pXyVYO6IVg0RXNV+Sv2Escs9ld/vsX
ykeGNRvfPVLFUah7vEB0yW369dtmKjNvm51w8tyVdpBXdAU38ZXRsnQ/s1EuGhbBHj3WI2SlMJuj
4V7QKkhOugNh7cox8vsRaViz0V5KGchLZmQa4z+y/DPSfibt+fLjWrr0bLBLAa6IqgIq2U35l4Z5
cKN1LVw7kywNm9loD/WWzG3UEDycYwO6UHbNzeW/exp4/z2LG+ZsoItD2uZSpml2WeLMNrriBirx
zq2MXQ2QHzz1Ng6CK6944S7M2eBPskHw4q7hkx0gfCCKIJjv8l1I0xv87jZmg191DcBNiazZ1ZYO
74bqvp07bESZEoVNdqV9sPT3z4Z0EQy5IFoW7sBsQJCDSSE2VfHa/DX9qd/dwmxAZ+Q0eUMRmTCY
M2DDBZD4SrH26mBt8Q2zZU0/UBK++gKuosord01vYtGvPvzYHA44rF56lXRmEjyOJqrKK5/H0i1P
//7XLMY6ILjk6ek2NoAVPe2VmF/pKC4UEcm++M9Lh2llgr/oDTs1411Qt49Vg2GkFADPZDsNSSnx
ZHwiKLtaf0MUOsIX5B3mb9LMsEMx8QgIWTLjyuNfGL/mf00NXW3g9tVsowM0Tjo43kYlGa48xqWr
z2YHDTqXTKq1YefISsitiOFKUqwt2mttuqX3NJsgSIz1sAApum12265/K+XuynNZmJbnDWvIlmAg
3My0uyjfVfI7QoZbKdy7yNUvD92lH5hNCnIYj2U3aNjgWMf89BTj54jNc668/tv1ZzODJSm5n4Ws
KzpkWY3oCXapSvozu77xWHj2xmxaAEWSux0MQzvcK7t+H9/5G/EM0XttHCgWbaBNVVdextIvzaaI
StC6VqwrZrkS+rhVrZPmmjBhabk3pt/8a6SXjdDTweQ5dQf08pviUJxaJJnr0SbA+on4q02DyP72
Wj1/YUTMO9gNFlOj63hokvri+S+oYgENXX7ji7cyG8vmWFvSmOeG3a2lnb6OMawdsDLG0hoD2Ubc
EN1B9DP857NwZWOx9GJm47tPJWPsBUmzxeGONmo9XJkk5ekC3ywK8461XyYAqUZD/7PNb8/Kl3tI
9+I2f2xZ3ZSD/0Ah/6bfKmuCEMAg3hbO5We4cEPzXjaq00juTLYzuaSvmiLemMXjv115Nt6JJyRg
BNWkXQefanrnlva/XXc2zoVySLUEqa2tKWTbAU++tbLB2/zbxWdDXGtIWdU8sOEl5TpO2NrVnd3C
OJj3f0XfkgZNYePiGcmuFJSt3Ok/3Ey4Nham1fSbD0ifDWtR7OKusngs3dq9NyAZ7QHFgsVZR9Km
3goH+Rhnu8sPaWkTps9WdLFp+8yIGXcgPXbyZ3dqnRY9SvJeHoSrjUBp+lC+u6PZ6DZUKKEx7lDb
8HAzivmxd5UT/OxzUYSv2ITfKY1mG6/LKtxkqNa0OPfWXq09eqFCejb+p4wtE7RrerxC0JPLQdja
5SewNGpm08AoBmPue41hG8MxyEHAY1L7tyvP1nfC3VSLPGPNhu2no+FQkNRevvKCcMmYNyVF2Q9S
TXJxyG7E9bghzeDO+zA3UPLW0JlJYlhdq7Mt/tRs7JdlxR7aSg27OqgHa9c8t6/Du2RrNmDunfjF
juvp8k0tbCrmDUmQeXofqyIZodIv0kbYwm6M4DDqV6b7hUE7b0dahSsKXe9adpEfXXePW1cL/u2M
MW9Ayikro1Ulrt0Nd0UI0zt//rdHMpsIQHGxkNQgAvQqWHfJlxglFOxIRSEC9vIvLHz92mz491JO
EgQsSTtWKA3guVCuTO0LI37eUjTVSOh8j8pO0oFiNkjCsWI7sF3jSzFf+mvd86VfmQ1egg1BTsFk
tjHCWKu2DbBNAQB0pWAtd/2JfHTkt9m197z0hc4GNAZRL0p9hgKHK1gpu7HE4tofC+HKd7S0CZr3
FqVIEQNT1QybYvAWFw5yH8fcgJO8QyXm7b0nZZ2i/6mkK3OftLBVmfccpcZUM7GUDXtIsMOmiCvV
WHz0VB03WfGbGZu8RM0Hq0X0EGrPo5JcGY0L39289yhS+cIq1RMvWxzjwCLButxc/qKXVrR531Ht
ujyofA8pxUFe+2umdGFNcOUu3eqvsd1cGTiLj26aZ/7ae6cqwN5arNmwji2LUgHLHzn2F/x5tpIK
DgIR+6k+Gpga41e8axN7ZrgyuBYkD8Zc/6TFYl+NgqnbBJoXL+q6WpPsfIbd0VkrkTsV9jg3rjzP
ha9+LoMKY7FSCginlGm6rbTBlQbE+93dEwfCHbPi/JHJWhv5irhnYaJW5f98sAnk7xTKCBWn1ttL
om8TCbQVMJJevp+ly8+nDCalEbq+bgsFrIZ9Y9210bXXMv2J32xz5h25EA7EWPt/KlrdlkPMRj+n
TrNRd7JDL/B8+QaWXr4yK/9ViN0T7NzTUYlMBWXX2C5qoYZILhb/bON/hFfuZ+FRKbOlnzDkzm3S
QbPTAmPPXarnK/ma5GThq1KM/3zLYCQELbESzW7J1fAdq5nYc9s4+fzHhzT97l/DE3BXIGaQQdgh
4fj/OXVb2B0d5J22TjZMoVem7OmZf/PGldksYIkDJG9oHJz1PEdxCCSxpW1pX3sDC9PkH/nDX3fR
CbqHp5EU7l5CiUBTbS/H6ZVz6uJ3NFv7M3D8blZGULULqI1rTqg77z5ZE3Vo+OvgDNp1rT/84+uY
DWog34R3lBTD6524hhO9DrEQbWCDrrFkHog7vTI4lj7Z2ejGLNk0hkbpKwleh+yIWZMIvNXlm/jz
3X/3smfrfzRIcU4Ck2UPgXbW3frO83G7dLV8YkbZkkgEHQVUN6UjsRYN4qK0hy5Qz7plIIJNUO2W
onCsav2lDbGYu6Cr6WKeukB6VcTo1p9ySQazf+gTdRPrxjaRije59p9xYx1qNdoPfrVJ3OoYe0K3
zhThKHrxNkwTp8PujJ96PClxf6XHujA85dkco7K6geugE+YRFgXeDWrSsJMIlk8GaX/5cS582/Js
dvFdq8gQnZl2ID0ZmtPjQ7984aW/fTa1gG5US0JFTVvRvnpF2qYaPUv8a8S0XllDloaOPJtdUrUo
A20E1WghEnDtxsY2O2l3q428a+3Ouda9WJhe/qi2/xr/RqnWna/5dIxd/1aR24dAie/iXIBBa7zV
kfmuKOlzF1RXJvylVzL9+18/RxyrZQReq9uNgGFryCUXN7W4u/xalooA8my+cd0Q/3RmmLarY7n3
RzvQxH1MO38FwoJgju5JSsMt7PmHmlxxPa6SNaItY+KmHCqBkC4zbrGoYv7WZGqBuexc+cOmP+Cb
cS3PJqeSKEN5LAvXFu8nwUd0AJ79Kj+2W2mLompVv1/5naUPczY5aQl0F2SKlp160qtnhfA3h7Ms
Y34mCoLkc5zcROvujJJUys7lxi3CivPqp2/CjA0hMeWTlbjFi3vlD1o4PsmzCa0ekmj02GzZaLJO
nlPZxak8KsZqfG2RoVv3xonsd5xJ09QlXfkMFmboPzrov76xoQ9HYuTYVOQAnYyHCRCmyFdWY2n6
w795k38+vb8u3vl9Btt4ZL3sx5JDhfmZ9e4DzuEYcECzk8d+JaAXMog2DLP69fJjnOaV7350Nt9k
Wm4FUWgadpxTmGrI9U62mNZ6eDajfG1hWxiaf46Mf90ZYci+qFuFTvniXMTAavzwylewdOX5FiYB
1htPtaSidyrvZwxT79+ey2w2KTgejUmEg0lBpKiDi88+WZ1h0WJ5k98u/8bSHz+bU3xx4m0nrPcT
cXvMfqjtlT9+6cKzOaEZLODaABlsteVg1+nb1vD/cQTMpgEBYDjxxhI6nW4CXhdPo0useOFdm86W
/vTZqJYrvURpwwuttuoheUgcd1+jJCtuBFteRTsiM688o4X5bC74AybqEVEtWnbIbi7UmnXdPGsK
AaHSlR9YmCvmIr9K01QipgcQmVBc4mLcK3p8GsPqyg5k6fKzgZuoRgCUKXNhqwRA3dwXFFRrgg1O
l7/NpctPj+2vIUsRH66/GzEZlY4Yn5XqpswfLl964RXPZYMGudml7pZsz8S73CSk48oEKi/YUYy5
QtAj6yUcoD/Ysl/cCWFzbvBBAbQgnGhsxWNfWk8FpOOVYYGJUgzyipSuetPb9nfWEjqhKLTi9bD8
gJf2Klj6TSYTUaRbj+3gneK2vEFRfWyhrRWZRS0hy49sMM++ruF1EfBndC2JIrUxbYRbGRphdwCX
eUpSY62m5K6M9UFuE4LW8h0ZLU7hA9mqGy8gwa+40XsSQHRTgD6Mew5ie5BHT8SH2UEn74O857RR
gRSCDGolvTPG8mtmRLemaH4qjblVhAieZERKfCcDFiNct28lzrvutqs49Tadgbkkstts0yYUdTCz
wz86piVYGLFKwJrKMvhIEEu9sk1rl+C/XDmUVvpouVDLYeytgRk/GHJ6D1br0R3yn5QKsKoHU5ib
Z4JMa6NPgL7HiaK/wgoq7xC4fnnEVUYZWYJ6E4urqik8BD/tl4EoEQm1XWnKy8SQcyciTZb3awid
q9Dy7CqpXkqSq7SyOwUIhCH7JA+a1Dh1YzUrOUjQf3vdSShIdSPHasVe/zQg7MjzlrRvSxBXQVqd
9bQDJ+I3hwwD31oBXLJKhS5fkcGD6oIkPxpsG7XrX6sJ2gM86BZY9o026Ocg00OA2aETQfZNO20t
t91PVOrEKXc7RWk3SjuFn4bCRxlkbAT69yFvf+SWu65D6NWVOrD7c5uvSM7iNZ/fKcIbsc1Q+QZV
4t2hyfgaheBLrbIdOQMvdR9txQJr20Byg170pzT3P6rO3aeSdmcl5U6qsMyaqEU2gD9S8JDloevC
Ta+ZANySeG/UHOVA2zwGNfY4+lUbi0giMGcf/RQGKKT+Ohnie7V0UxQPfMAwSgGMWU5EereE0w0K
mB4TLqntvXB8tkQ4obmJnTcv700l2UOx8Fajhs3crAEekRKMJloV4rXUtY7oi0cFXBg7FnUb69lR
zLQb7uKJYMobiMx72BrPUotNVpvyFkjNAex1NzVOe3n4XQ7SteLY9/OKPu8rFZKvaTxsPBuBth5B
/wCmsC9PWd/vNfW5z21I+04WAsLuRD+EWeXeNbKwAithp6j/IXoO+7g3rqywC4V0fd5Lqvo+S5Xe
hLV9at/KG20n/4Lhex7em022d9/SEWkE2YvXBDcLTTJ93lyKJasBUaR4DomwW5JWO7t9bQ/SxySr
JtE1JnLwajP1++2mPu82GSF47SbOgBbUId9YQxAuLP0ix+lx18uPl9/W0ocw/ftfa5fWj1Iilanv
qPK7kJ6h516+rvSnwPffu2V93nFSRr8l9zziyrl7o+UxjqPoeYjjW05hm64EuZimtl6m6tE32x+k
Xu8irXkYBp38oAyQXO6hl23XCjw1QMsPDbTInGzHzkBi58rWnRviZDL98UB4ikMqD0GeoNCJAk5o
02G4AVnStGRn1Ooe0GK8c+Uu3+Rm7a8rN3VCNXpsPaI/5FZ6U0UQxf/H2Zf0SMoz3f4iJMBm2jJm
ZmXNY/cG9Qhmxsz8+u9QV1eq9lNOXtWmF6WWSYwdDkecoZz45EPcDA6y7EAtc4BIHvRl+2YCqSIn
i685I1x4nRXWJyQ33NiCkP04KD4h8RU3kFGoc9t5vWMs/tDXN4xRAHHV+k1V7B+KZv/pu+UGTlMB
zTAipC2/p6y4ThwFwHw6n3KnuYLk1MPQxq/GptyUlnAZKWn7KyENcwedH2DMelUu7bHPmBm2WAID
X6FisTmlxxDLh6DwbdPNz2BMn3LoSXpWDV2ipT3BbwPy83UDsVFyXbToUNQITxDY5+AK8d/ApsFo
zc4ftWS+mTXzGg5FB6iAXbdVdw8LsWeA5aFG3qpQMc7/qA6MoUayTfGAVNyEGGrT0mMyNIlvK+Ud
zEfO9WAGHUsXuFdkt1RX7s16gV49ye51mG3HkGbWm+FBWdaXsSygWp1Cosquoc6YdQ30mY0bg1vQ
0pxe54I/rh2E3KBDAXGq5tqK95QJJKEDm/bflU8Vu4x7bGhUdElYhfHRMe/56uOn+PkTDC9h6AsZ
Z08jaDPupLmyPFq4a5CRGfFK0SvtUlh+5h0M5/gIXb7xT1vRnYabLBkVLh0oLphxqqLRq+kQsRmK
oM+jSX3e2dWfB3dLZDbQfC6YgsMjIo9bBaVDR6KAkZOfBA4Ob0B6a386mEEJd9UWYL4v3VxNkfCg
wtObWiCD4fJ3GHgFk6bmiyNv7/kh/LVsYnaK1CFS6VPHjynbq7lvn/ST6CcSHjSLlnq/NlszTQuJ
n4Wjm/7cYBtmCIrq1zCHpiPcPHD3y9I+BQ1gKSGvTz3gN3YmRtJdNZ1tfX2YGceE1CXp31tcFFSl
TZkCHij48IF6sL09LIikwGqKRAYYyGcaDONBVIJRmc8ObdRfVfDWRYw6kmCC3DYkhnfeSXLWOcKO
H2BYAnO1HtsP/AUYA399srZV8GGyDPjqzkjy7XdwFfy3/PFgBB36gUVQRHvNYNnPF3Z2AhW8gsVb
J22IQPvr09+XN/XnUcl0hDJCAbiSuk4oU6w6eJ7AlSaQn1mZBQODPf0o2WoSmQxJN9hL1+IeQyMI
5hjn9Yqhi7m2HsSFIX6xF2Bl+ZnIYrCbpK66bTmBiVsdaQDniSP/SRvXuYYyhdf/SXxrZ9o+D4Wm
LRQV8n6xejouZlRo6APBVAHOU0qwwpW+6iACSersBynrPTUmyce3hZ2+FKVt6iMIfeh1pAXoK2Qn
Afz8vDBtYZ+nkHo2ANBwoiF+pfMYjmnv17n1pdKIaW+v82FjDKaD298WRRJyn/e3UG9R+p3OleyH
C7tZ4+AYQFg3jvru1PDbdD062heHFrbzYqXQWK6GOKIQ6zLvxvU2YeGXNpstbOJ0LOJx4VMczWYW
2vAtB5MvMvLlwYKDwNceIexniDfDWnVWFeCdv8cZBKzgmGE3vrPXcpdMvMg6mBnUAC0jV7AUyW1R
xfdNQqOlq3YSGF2y1EWlvLgbNwujQomcAnaZa47A1Bcn1F3eeps+rZw9OHp1jgdEJzOGx1AzzG+g
qK8uHez7OVugfK9AF2DFKZV15FRlU+0Nq7aJlJegFuZXadauvqO2ERRAd9a57BwTNfhmrmd53s1x
5GwwXnLIr+FedWsEGygkC6AmvgOa+bxRaIp8hq7ITb0bNJQynfkBBuF3K6sCuFaduAVHXEWj3yHp
GM2sDS4vpvfe2CeJjCXEh5E0gNEgSkSWedDgDRItge1xH0yosI6cYIOHOjCdDsxHLQWeOPG4tx/P
JUeTyHtAMxAwq3hWItgiRwNbjkQZXqaJPXP04i+/oGw1i2GksEEGTRYlYqpxC72IA+PsL5/2Suey
k88SYkkKW98xtzolMh6NNyjIHEqA1IzUg7inp/i7B5+kWCCK9RW4aZe6PaWHDiQjxYGPSVHdOa1x
bHCHZgzta70LjN64ypfptRyhmJtB87DWwwKuTjokTQ1IRhcw7vEuT6tsnQpByEohw99BZ/aQd4CZ
4KLYAa85WKhgNEXu8zlQ4HoJj/idbSFpCEJC49+DpsIN0wGRKD1ADhHSM/AqUCE9o9m/hzU/99ab
o9ETgy14ZSr+5TeUzLgpXB1sFCVMiNxDV6mAMC4wHhPcKnjy1GRWoBl3lx8i2QCift7A4Rph9HhI
Fv8kph1OEIyFN6nLiu5rB5IooVeODlyB81WJMnhdzfwat3SYMF3Hexp6ErUIUyRR2LShejFgD/MY
kvmlAfrkQN500zw3UM1e2upJd5RjBvwfhVMm7HCrHhrV9S0wuBBiHxsoeoDeeHk6JUeLSLhYYyOv
HAe/pav+JMOTtQcIlH0mIYgwp0vTtcEmV8nblF9NaBH3pZvuFelkwwsxhK6jBuNJlFSNvF7gc2ND
7hd2GbmNgrHZ7qxn2dwImQnsRCBkQKATtjZVVNWanzTp1zISUcYtmfQqG6wuORTWAh2d+jVHL6jQ
G9/KIYB++dNK5kjEocP9BAJBOqqlZVt7Vnkf9yhHwKBAYeSLTxAmyGTDMicrypImgZLaFPPWi4FI
px3suRd1ryIhew8hcBKty+HHgiZxOf6gMJjrqsFVrdvB2WOrSOKWiD3netNp4HXiY6BL12hZmMHl
qoMlZDe4vy9/C8mZKqLNIcozz0aBd0jJi6H/0Hqo7n/72tDCrauDLCMMnbGUGhtGEpABD+Hjenlo
yQYQ8eQOcezU7iz0RGKUnjMKhpIZfW1oIYmCSlCa1rWRQMn8lQPgxx8vjytZLCI8vF4N1sRw6Dm0
seaqaPWhUobKW1glRnD5CbKDVUSFw6aPtlUMBU5CWytIyvWpaaCXPpXG76LvFbRul9vJ5GY4wkaP
Nt3fy8+VfQwh5PG2ZgY1oUw7znNEDfNqcdjOK8lWp7CPbVKkNVfB8DYduMcv/XhTdfBfLeneQpJ9
FWELLzYszKYYXyXLGVx6phM83b/jWyE9n18vT49kE4vQcHN0KBSh8FVitL8TqPmPyRng/aBYIKNV
7WwIyXuIsHB4pZfZmOMhJfr07QzPUZ/DoreqHi6/hGx8YS83LaSHYciCgNqhtGj1xhHtIrjRZDfr
ku7FU1kCTranfyhBmHnujPWgJQfcEsMmjO96SGzab0BZe4m/xxKRrCkRHt5lAAKbSM4OGZv8TSXN
Vm/0PQEw2cfe9siHN7B53dtWssFX+AIzjW9x+r0gpwHeAn389/KnkBSziJDAdFQBXMIo4siovjv0
1rZYBEUEd4ifEjDzW+7s4E5kryJsa6srJm2cwKBbG8df84cNqJdmMD7CdPV/Lr+L7FsI+5s5s4rL
RhIDfak+2yTz2hHqKaAL7WQzsvGF7T2VcIWdum381kj8bnNRSdvccjWC+umXXkFEZS/dbKaprgBw
1c3hEMOBcgD3iJTAMFx+gCS8ipjsAhY73bCppTD9mmZoIs57+00yO7qwqYscsqJ9u0lGWIVfxCSE
Y83BcYadxso78vqTeoSIyM5LpjPsNcgEFQkscyG6l+aw8oRjO9yU4kCBrxMORBBYctizdurvOEme
yj77Q0r4Zhq9chvH6D/3JikArcyhcojWG3y37KB1kjFQAUzuJ/IbDr2Db8PDE84r8CCCm++X5l2U
NLNLAk+NCuWbdMMK0fQn07q9RSMrfouaZn2nDPA8VlGD0r0Gxe8kSJ45YD2PPdAJ1Yn5jg/pucsv
8n5l+u930MWuQWmSjilATx066CoGcHE5Mds+MFAbVjO/RRH+tU3SExBaKQTwlSv4ovxKB3Tnq2lT
kCqUGagf/UHNjO9F2V7NKn0w4k5zTbO6NjXAh0aF3OgE1pp0MG85hdEVXGLQB+/WZ6DXYYg436MZ
8jsmkFpkIwRmIbkB4E3FDkaahasSh40xVnC/ss5FSjwHlA53yMiKlneahDFtewSeDTrUUbderDcg
O+7VLg4Z/GG61Xg2FLDxE/uJdfaZgaJZN/G3se9fLWMl/ky717pQrjXiuPB22RyPlzxgKvs1T87D
5Rn+PFTq4r0ZVrYT1xggOjrPYbOzKQX2MB7afFofFfTvLz9FovSji1fiHMZvMBjArYY15ZvdjA3s
brSjwbOjbVcB/CY9o1UjQ/thj2k4Ok4wTs84LKA82Uawi/e5mV7HKtup43wel3SxT2RtCtyOCnNg
7hB3sE04mS3Hy28qG1qo1xRWB0xHVuUHZtiuDdqkM0eXR5bkyLrYCqpYA8tkom43hzGYW5u4egNb
S2t2F2rBDwm+qt0aZSp8tlP7SwU2XWwIlZBDShwKUVAGd7opNNhzq/yN7Ws7P6fNYz5MO8/5PJ7r
Yn9Ihx09LyZcF7vmlzrBi/h12strJAELIkv/JjYwu2RF4kDcl0Yczlq1C/fPE7xzr6379W93HKPm
eY9gJyGl6KKiVdzMG8MR8/X/G/J5tBAAvl2QhtrEh8/rDIpaHVbXdIBX4ano/curQ7bu9H9f0rEV
s+z6Bbryef+tsLRAKfnb5aFl30bIdJxJQ5yzIKMLJ0c3Hnq3Ybqr1Ds5oXRZC4mOo/TmMlS4a48h
zOCiMurC9mge9uVCJFMjdpIMGIMsc4wLQD3GodIpv3HM7HSRJA0ZXewi0c60hrHBj5/D8Wyabv+Y
BKOLXtsp8ZZNJ3xPOEP2EkLCA4u2sbKTGgK1EGFezW/M2Mkz31OmT45Ysddj0DqhgOlCJXkpT1kH
pBZxdLdtBvwzZucebCKv5DkEqAuj9pTRfisqVkfziqa0tdTHqiHnRe+Po7Pe16p2dMqpddtiM2GF
i2EyWce6479UY3zNzWnd/DSDZVzCHqWPy+tTNjXbuv14cWkSDckBzpbJgU6V8QBE9+WBZZFDbAzN
M2o0OUTzozHUTzB5DNKQ3PCDFqUH/cr6lnl71CnZKSxcjPhEKaSVu/wA03COS2kMhGQB6Huc2VEP
eOnl96GSnSyadgCp3EyQjcVqBb5jsa1ncOjQVUjsEMpr6bG31sAq4ROqQetCzzo4HA5+t6qQzIIM
eAFsuNKBlRgv7HG14EVLjechz75NcenBHRjNJnX6NuVL0EDaQYETHmQqj50O6PvqOFBYncqgXI0z
5Ax+cJ5etwsPbFhbo40E48u4deeFLi6HG2G4wsU2M1Ik3k4JN3J2O3Jc4hr6rC7d4+W52O7ln6x6
Uwhqs7lQE+bxONj4/Gwk54meGbwRdHgYX36AbPGI5eh5rHLw0giKJ9f0lFy1Xu2Nbg8anA3l6v+l
KydZ/yLKesjVuEIVKzlATMTtqxf9a6QlXcRYTz3NmJagVJlUf/n8QL9Wp9RFOHVu5BPVuiw/2PGN
PaneqBY7oUCywEXgdD4PDXrwGDlBLWm7oxkMsr87l0JJjUcXodKsTGfU2TKU9L7PPvWgoRIAgjOF
m9b1V4s8urF95g/hzFD7gXUEbZh+TJE9NmcCI0x92gGdSBplugiYtvrYAC63RqjhLoUJ2JEAVmk9
9JrneJvmiMtXNzvFD3utadnqFBKTmQ1WuZoIbWoG5ukVqLiX95dsXGEDVxojTt40yOpSGsVFC1eG
cedDS2KD6P7hKEaiQmEMQ4M01IOhYdeAPN/1cDy9/NslDxCbI0SZIOhnoDYMiVO4d1/NMIFDMUFL
9uSSJPtAbI1MXbtmENjBMQVLd+ifXLNGg0BVHVz+/bLhhWTEacuCjVUBKW31rJAwUwOo4V4eWrY+
xf5IM2t25TRwsFwaD3xDaMoPWUCBA/9rupoHk/RDfYj/LHsVBln6+X5Wfthuaz82Cng02SG5KW+a
EI8LzTck6PtowW2lf3LUiO2TJuuo2W/cpd4ffcWFWIU/H5KoPtY+pP+/FvnEBopOAFIzbI78X8nu
0418tqR54mW83rnYyr65sI8NwyzhJ4oHKMrqxemfCjWfrbNx+bNvAIrP5kjYzd3ECrODet8h177x
6hrC9oCsvbAabCoY1lRVYGS/Lz9JtveE6wZzLCddZ7RNquWRJn9W+Amv1h2kAHZuspK4JPZMHM2c
2DgVgMjkryuMoW1rL32TnT9ip8QgppVV29DrLQTZD2ATwJzM1VF4M8P0tAv3lmUu71ybD1uCTiNb
2xXPmbzx/ZxbD81P7vj00Tj1kXNkIC1qOx9esqzEvsk8DpM9leDvdE3+MrLsXFXpqe/4Thb2Xhz5
ZGGJLRM4KzV5DAjnAYKwj3ZWcOhLT+D7gWuiZG2E4iw0yYrE1+vsZwe2SzDoiTfH/auOVojLbCts
9fQX9Bx8o9BtX1VxGPMBlD67GryxT68mc4o94KIerKE6E6L9iofilqit7sbxsnopoSqkSFFn6u1x
8peUcDgza35dp+dctWwPt9+HGXqRpp17UzZf6X1muJmZ/zUBwj5ZhQoULqyzktGuvHFq/cVSXqx4
KV3TYXeZCaPO1iiKaFbiyc9Wcljq+Ypydr+Q8mEBAV/pizueWV49/KhQlgKX7c3Q196ts+S604vb
cdT8JSHA/ViDm01raCr51QrvomPd85+GwX5XeQxwl8Z/pgS5fJYbhadgQLtIruOSMvgYGrfAu/xK
GP+TcbX31AWcqXJQHuxO31kmkvggKhelJS+cGmf+oeiqq9XOAsWAwSox0wVSMspxLpTJR9klSgan
2znkZDVLsVs1O7E6OA3y6sk2zzmES4wapt1xDZxQPLcb5wnWlUbvFUV/Pds6FGdN3nt2oj6RVA+V
hQV6vrHKhjMZtefL0UsaA4QwXK9OlRngmaNasgTET8P4aY14AGNef0GHc2e6ZbtSCMfpZsW8EAR7
aLUFxWoBEdmcHHsPBCR9CyEIp3mqwc8Pb9GU9VtpThDtqBy3yotTxZRz2YC2a0GcatFvbJyeHhoa
fp+YOxUPyVoS214ka9J5NNBFrelyZWpaiM6dPy1DMC11WGq1D9/cK7LsGnNKThyxC7ZkDiEqyHY4
/2d/RmXdy0+bxBo7wx/RM5DTFPcMSebOupV8O7E1xlCLaQeQ8Q6mnl7PveavY/xgld1Ociw538TO
GFUBx9B17ArC9cjKYt1dFevn5dUt++nb3z8cPB1jMA5Eh+xQIvfWtaekb91qMr9dHl32HbY3+jB6
sRgzDDSQdSca9ENZ5fHVgmXX89K+Xn6ApIojKhL1OrwSMifPD3M73ZrLRv+MAztVwfNs74ilvVx+
jGyWhBAALB60pxscz2M6H4y4cAeqnDXr7vLosu8rbH2WTiTTtyu0WvVnp0XGWu4V+WW5vSgQpCJA
KkxBqdH+jo5F+qRDaRK0fl8zfRgrbtQZDrTEnp2MLI8RtYHMeaobyGZkyGMg38WPzNXcGnr2ZRKs
p+xl01EcM39n2rb5+STRELWCasVWR7gPwa5smqO8W65j3p1g7li7XWb6U2OHdalCfyF/muz6b27Y
c9hp0DIgxt2i2d8tVFMTO70y4uSbU0ErQ0fYKyCXoJXJCZzmo0UwV72yuAMnNwplb3XfwmwVPKem
ncMZ7KAKMMF0qGD8NcNBcLlvlPJmYd3foZkPdtEeaof5cBeMmjbf6aNJVuL7yflhR8UwA4S0AbKK
fNZxgz0N9h+9/H55QmVjb7v4w9h9iqwDjk3wt+eEIcY4L0PT6gGt90hDkoX+vkg/PGCaGwWkIUA5
1VR3syHgOf3aFeB9PX4YWUOMVBwFS0HJEmR7BgkY3+PGyn61UCnWs2yeFw2YWRAaYdbTTtxd070d
IxtciCyl2oC93mJK4vIvXaDAMR4vf8z3EPjZ7hCiSrWwNFdH9PealtyT2Up8xQBL1ZweKnNV3KxV
XXtEgxFyGY89WBgQNSnCMjNv5rWrwcjvG7hFjvHBos3fianX6mgfJo7cnej6z7GOv4OiU4VT/kVR
fv29XPDhG1IVl0RUrtKD0bfH2Rkjtb02lJ3p2JrBn8yGqHREanWpaxPzbDSNO+dP8I4AvO7A58Rn
nAMj2ISX512yiUTFozp1CrNl2xq3Vai0MC/uGnfs6U6aKFkvqlAHMuYR8gRbMqoYDVjTKvOcFgHp
8m+XTZIQAMY4xd1nhGYEHJcgxMPGV952PlmqkzoYq0+yKmTdGFx+mKxx+x8JpGYsF0awQDU9u8q5
cart1K/q+lsMR0ugaSA8jqZbvI6Bs9bXFDKtbmNMQd0oHFciSNtkqgfMxhpwJ7nKc3SZL/+w7W0/
Wyrb1H9Yh3whKWhw21IxJ89BVbgra92H1ILuas6y6wCwhY/PHiOEFc6qtIBN7f+78q8+BFuD2O8P
FB5vqIVF6c51XLZghAAzGkgA1oqnh1mj13XTRuOuFIhsqQsRRmHLQu0CdTwzP1H6OC+3sfrz8jeQ
DS3cVnAd6JdWV7GL4uW1UbJjH9M7aIHsHBcSkJMmCg80SmFDqqFND0sWLz5kmo5xGTM3twkkpFKl
dS0OR9quK3N/0WYW5vUUKn3r0daGeH+W/SWNgssmZBNcC5a7nl1rx7mqw0mFnb094z9z7QqCJvfM
6r2SrrclXsaftEoNwDT4Y4E569E5hcFPUj/Tydr0U65IVjM/I3Ewpig2FHFzxaw4RzoCpGahzQaU
PeJzXdUdWnZIcGYYcPOG/2gyXELhvgNp/uV+rGDnq2n1Q280r0pZ9AFBAQVn+PR7bACu6+34qeiL
770JyOE4FNYxWabSwxaCulHWTSNc+vT1XI5a75bg8ezsKYnYuuZsIefDptKWQtc5XL6QGE7B6pue
djCPRmSG/fWwc8n8PHpp/1FmWDHPZMEjzD6LYkhjmYrh94V1ZSv6sV0KqJ+b6h5nROIRpIkKDd2s
xqwtx/QwVDdwRJ7GZ1J4EwBzL1uK3UYoLfWRDWrlesS/sYWXXQPd3YcnfL5FwBP6d0bzNFlGvmJj
k7b1a+fccxYUe61U2eBCDGy4mg1lReFdO14hEufsPJMvHZCaKNZgjLTmirJAPiiu72qqfFO6JBzK
PdPyz2+Emug2aSRJSid7xfD8R7beNYqnDVDzdBL4+j1fDk6fh1TNEeJerWt9Nc4ITiO8bbi2PBVK
unNhlqBbNBF92cwc/uWqhsPncVPNKELInXnzafUgIuezXVrp52ecJsLxmFqmeoLj90DVyq/0hwLC
eyWY1JaxczGXLCBRrwGKbvkSb3pDwxK0CsQBqAexxuBLH0CE5fFFLeDC3gIR6pTXSm0/8XLXmN75
9FjWRPhdBjTFoicYe2D0J1eGp5mxp0Rj/qy234BGuo6NroYuHvT6YwIT9HdRX5jI6/Raa43bItMm
d/MYcaHpDQXbWkn+Ks0uG1Y2rdvfP4TRGmZ0LW3QBqzOdQAt9qettQWuzlX2MvgEd3m+C6yTrHIR
w1dWnd72ZoY1WOrHhjlXCtvjHsmGFlIfNACBSiEYetPuy4a/NN8Bh8mmR0h26GzURkxThmM9dVXb
OHeYKrUq/cvrTja8sPHzaUwJ6zH8OrwBKxQt6bek+JqfgmYLKQ9rbEMvnYIdLB0eXjw/aRlxDWJd
FY7xtd8vwvK0crFrtS7ZARym6wam5M0CGQNkV5enR1Jj1kRonq2D7DtqGJ/7C9wzIKB4XB8KWATo
vnrYbZZJVo+oyAABo5nyBRNVq9cN2ip0F/suG1m4/6gKVLzXmhQHWkH3gDVgUibR5bmRDS1sXCWJ
ddpofXEA/gsXcWR/5U6CL7lHQYDq35gQF5QWFh2w0E/xCXdBPShCaOQlJ+3AouEtudNwdCgKCKfu
PsJTdlCJVpIsdwbgXdGvGEMU3KwQDUv4zpnuHHC3OUEKaydVly4qYU/r0K5pmIUSr86Le7twYI9W
Mz3ASemDdPSrM9ur1QG5QydPrFF/2VT/m410T+5AklSK8gudnsajo644DuCi5jl1dsyT9DqvDNgS
pXfoZW5p/M4akc6pEAJWtV8mrUQlPjuu6AJbr9pVGm7OR0iTE6hv7AGEZA/6j6gC4fXKUjxo8RbY
hnTQQfRw+XTLYxXAARmCf8HlZS+BumqimMJskqVnToHadjT6xR2CwmmCsstjTkLjp3EYrg313d0p
edqYLB06r55zIs8l9HB9BjTvo/J0+ZdIMh5RcMEmNK6G2kBtAzl592iiB8uzF1RQdm44krNBlFvA
lc3hDjTeD8ZCvZRBbtx4q7P68fKvl4QPkTNCM57XvEPZVwfKbgZg37m/PLDsHvMfmki2QFiLOOWh
4cZZTRmFBqfhuHW1PE+ZFmlOynzDWQwfuslrPjGf1Frij0wBICiB9A4aiaO5/M5z03KXMrtp9ebR
sKCl6fTad1hBtTvzK5sBIWcoYnsx0O4pDu0M+AAUNNNp59iS3BhEiC6u0JVeQFnokBnx62LmD2XM
TyVkOXOanpN2fbk807IFIiQPAG9BqbNZsOf02etbC0Ztt9q48xllgwuRo4VY9DpD6OMwT9VVAqF7
4GEe+sbZyatk13cR8KoR8LksmhUH5UBPTZjeqkfjBC16/384UbaJ+G9BTBOxrw7PlLVTAENTLecH
bC0CFs+/yAoV15TlMDUqxzO6fCAsq4bPCMt+9Fm1d2v8fP6oCCFKLch3LgkaldCdtQ6l49yUOnXC
Kt3T+JOA3qiIJCpto1asjmQHXqpXbVdfF4t5ZbV951oamCudQjwTnFlO7NsyU3duYZ+fXlSEFeFG
1zbzFucrzp5Yzr8DWe4lTvyYw1vLpZpxHrVkD7ss6TVSEVikQd5r6kewpYbUW8OSQy5xc9WZF6QF
i6/7858iYP4e/O7zgE5FmNGa5gWDdSROlkS5IQlUiKw8PuoTwYHS7RYKP12TVATBIDJaDWsBeW2p
FbQ9h+L04C7m7GvTz8thQTprQmDLRiiYl0qHpDOCtvDiTyBOow7c+Zo3HPnJgqgS7LX22GXSdSik
U/MQr/2caPCU0J8SDiPwoOcnk/hdFYOCfrDG2E/758vv9nnMpkQIeRUhjpYrZONYLE/O0hyrdM9Y
4vNrOiVCwOOVucz2tJZIldihu2ZRCVVRHu2mYpKdIyJW0jHPWDypJVhls6++QF6g9+EE4A2h7dLQ
vFL9LfapiVs9x8Hl2ZJkulRErYC5ymlO8U7VWflF/0CFBn7Ag1/+Hu4gWuxfforkm4hYFex5y1Hg
uHKYu0i1b3f93yURVASpQKwEXgw14KRde8f0V175rHi7/JM/P6Cp6KGVOExt0haNosFR34hl5q6z
qqFaGceq6M5M3UO8SSLKu27hh+JKWzJ7ijf6iL6uaI5WGpyUKE6ZMejrPW95iTo1FRErWUYcBahA
YEnf8peNzF17pef8MK61aPDNkEexVwd7ib7sYwubHRIcudrNaIsDS3zShixayz34sCQlADbo32tn
khuQjG/B1CK3M7pXGzVDvduuKurV3u1B9kGETa63M6elCsHIVR9/dpb9e0Fvcm6qX1TZ0ymWzNB/
ACuVouXgYSvg1U1QmDI9nCs7GavsU4v4lL4xqzZNDCWyv09wooAEGlKnJMg9rfAT3Jk7d2uANJHy
G6CTy1tF9jrbFvqwhKk606Ju8Eit1X4bS39OWb1XZ9gOpP/mZ/T9NT+MzcuY8nlBf569DAH6w1vH
svSY19soTv8v7CpZIBRxInOecQBd8KSKuXAXhHa07edn/qK+k7j2NockYomYkU06hmC6QAnJqhvF
4uj3DqiAkx3UnvQthIN9XPlQpgVwI+R2DfWgjeInE7Wwba6aaC+cvwfBz76KsMXTrIuTcZwBreQu
hJE94xBH5FzcscRdXizm0heTu7pHfIh6elNY/QAMW2vB0QprLL2981K27oRgQKAHEifmBFjCDOEE
GwYyex5kspGFGJDDbpBypQBKYOrcAr9Yf7y8VSQZhLoFnQ/LOc2cvp9KDKyCZ0pQKtvENPTDLi9d
8sNFeEO/dGY/JhzoNB/IgfkMU8IgW1zzTB/VsAZ0WPu2W7iUrTXR9GlReijuTS0gohr8hKswDcGB
R4vCn4PSh3+qtXNXluwZ0VthBGmjUkwAeWGGelbhrcORuJq7gkiy4YXFDG1yx3RABzhYBAwLYp30
vnnsVh5d/uSy4YVVWg9kbcsJZsWN/ps7MbD33w3ni+FEdFDQ8am7vsuUqC1jkLGBnYPXO8h9l3+6
5AsTEbGgL3ORA5OgwDMa0oQo8aKCH2gnHLdwpt5zD/t8zUIX7989YU1qaus23sFMS39DG5hWvHN8
fL7diNid7ydrqCmo3fBYHE7mGvQmTFAGiEMYV05xM2izq+Z7taLPvzMRe/NpulAl0bdPMSmuRQ/g
LLpJ/KUtQMS++9Cs5WyuTIli9htwz6k5cLiw7Hzlz89YIromAItNQOnGLJnPyc3qgw/+x7npvinP
S6iih6LtaVd8nlkRsQkfr3bCG6NCnkB+jzDDqVIcTemxZk87L7Lt2P8eS5Av+HclNbwnWuq0CrRf
y++KQXxrM+iBQg9ElwyInaX0nsbFb1ZDuiivPNOqNojGjy8+XdjopQmKZ9eXSgTBNvNkeuWphmz3
7IExMt3u36Vka1o4m+x4rhddwWMyCJ/ZtnE96wnK6EQ7NrZzTCv7Pq8b9PNUw7v8Yp/fSonYtk+L
blz71o6jbjIjo29cGOvAojQs0FQC8x9+Ul9ciGL/XsntBXWPLo6moRs9HXZcvtPAkHmZ3HKBkFJV
qn5C6+9ZqXzX2vKhLcawgK+Qu1i7AsOSNSS2+RNlaCEZBCMAGtG/FLRU6KD8bd82FqdyhAfp5TmV
RVax4w+jPtgYq3hM/jIFW56meMxx87MaVgFgsXzn20n6dEQU3Mk56dcagihwUO/PFF4l74F8a9+n
6Ly8rSf4lDoRd7mHItnOPpQtmC3Qf0hyhowbMS/xzLghbhnfqfadsRYuV147HjX6/eUplBwbogQP
maAHAt0uJJ4WbBt/fJFwTmwhiMTFnE1pFkOQD+ZU7jzjszjm12iQcAT4d2po1yd0IdvgneWrZjiD
aVdDLejylEhXlRAbmkHTY15hqxb8CNNM3I/T0AGv8DihEor2aLDzHMmJIfb0szyLAWJOtrxg9Ju7
8n6jW0zhHCSe+bovkSBpGRKxt59kZqqrDM8ZQ/XvcLNpa2yOWpvuM5xegFvcm7jPqz1EbO/H6H82
UwJg3XIP7t/Ghh2uU9+6iY/L3XyqGfbI5mht3ozfdqZw++KfnFWiHA/EVdBIqN6xiSq6oYUPu90T
HK/CJKwPl58h2SGi2YJmTWZRt//H2XksWcoz3fqKFIHwTHHblvc1IaodXkh4dPX/or4zqOYtNid6
2BUdsEFISmWufBYeis4mowzcBxpvnTPnL+q7n7+Y4ybLKXzr4Fet78Q1C8tdh9E3vHa35Tuysogs
S/21avQli3rIOgQ72cngZclJVLDAbLUz57+1rSdZu89iurNSxtDswKSPMM2z6kf01/ttjVi0D3kU
eZnYqmatbCzLoj5z4OE+WrhR+TzbXci942k7cvfZCxVufchrT7NYABjJdDjdWXNBeHRHQAo1+lE1
BnqHQTMcHtPkn6gc2rKWHxfE7BgnEDwKZ2+SJqR0q8NqbRFbVu8zdWKROgu19F176N6TEJ1cqauG
/+say7dyiSuzY1mbN2ulqXoDmZLEAMO32U9geF6edys5OG1Zludmamo6IIv7wgF4RQ/SO6jlMo80
blW5/XO7G/baQX2nN8bG8WDtWeYzyZcdV02qKe9mWa5SOoipU3KVQDy88ThrF19M9U6DcTzMx7GM
9N5Y/C7gpnb5Pa2cmMx5d/nyq9ukksi0YgQik96YentV5dzL7PSfDt7assTOrdFOhdMle8fIrniN
+Jj0e9XmG/HHSi5aW6KlUF7qGitCctgeHPVOZtgngLdzgTcsYPJoIS5vf4qJfXBrGoNJshOg7Rvn
2rUhWUxzRaRqbSq4tdLd19VLNf66PCIrhTptWXKf9HhoswIS3awQIkACH65HpeVmrYyggNKpx4j9
0BYk9pqed66Ti4296jMB+s2GsizEV8ZoOjwm6V4DZNl1Gg0K5K4Pplb9wMH6xSJgUsC2c9LkPrNi
E4wEyDgrlh5yK03ccbtmvrIxL6lVXcRqkxdOiqYBGn7qCTVX92fnJWXfbrXIrsQbS4DVMMXVwBvc
JIt0r+TGyR4tmHDvUIl3J6ZuDOfKgXsJsoqjTO+t2oQy1Si9nD3AkcBNrFdUYC9/LitH0SXCivUS
rue1ke4VUJoO6YiUo24kAypleu1aBChXC21u/QjLVTpssb/WVtcl2SrOaxZVWoq7MrB5LSd+EAXl
e1tJ7TDpkxrxrvA7026CTNKdrmTveA1nnfYMZvHZAQ2PYEiJxBss5eHye1j9SfOe/2Ulc5hla2qE
aCgenUMfwW7ckGhwUdR+h/TfOzQjh56YoQrWkdXlfxQTcyoqYgZ4T7wjUoPLlc2gG97kZq+N/OKc
YSet1GMVPyhSCfCCo3YdcYe6NOrgllTcXn7slVVoyc+KrWEq0wohWjKKQ5+YqZdY6OS/fPGVzWHJ
zoKxCNgkeTVrIO0X2ciQx85dQbcwRysTcEnOiuDaRiMKvnNRWwJYw/ZsWEWJLiv7DdSgV0Mmj5ef
Y+3b0Odf8OXb6Loi6xyjnLEQfeLnMKncz0a3vddOblAhSf8MWeduqwKwMiZLrFYZm4TYHVh+A+VY
Sd40Z/NwubIwLglajppnpKEIYPuhgjUldGrqmD03efxU2NmzBHrVJaUdhTXcQ8ZI/IDJ0P3ld6it
nDeXaK3WsSd7MhHWDkPdeHbiOL6li+tsSm4atbwxC5EFph7dQ4b/SA1W+ANQH6ypzmkRK34qmltB
M8s31MgBDqiN76qijwIrN+EpP/RvepRYXpnAQLSEJQkaZ9nBAa/HLRIBvGAyode+NfdZ2zjHTmPo
zrO1q2pgBJsjiiuXn3EtnFiSvSDCACOxRkidF3H126giJBKVOvN6oz5IVCa5N4nem8ombJxuBxre
k1n/G81a0xfrV6TB9bvpcRilcMlKopMNtOvGY82X+GZf1xcrEYmYWTCJpsfi0B7KO+xDHnum3myY
kfrq/cZd1j6QRUCklY5aSoG71HqA5Ar8t2P4tLl0B/8Mj9/BVn3r3L7yPEvRHrM6ByYWuNNMfk5P
eWAemlcT8px6F/vyX+8yn+++LBoGaVmmG7NwuANmCfz9Euaz2rUSB+xj8tvdVmlt7bC1FOsZzIIJ
t4K2Mvup9aMduMxX9YkH2b3i//OitNToobNMH+Ihhg+8gm7W7H3csltcmzRLPd4wcXvQILwHgsE4
0xEo2SKquWvWzr06lWHGkp3d0x9KY34AvY/87dZ3sLLBLjV6KgH73iBYZ3PH9sAN+N1VaJuzmV8R
4+7yR71ylv9cDL98A3qZyghsR2DgBis+xFlhuX1jdy4Qg9eRCbsKi9UPeZlsJPVWgjlt/uC/3g4o
hG7MOdwxASkq4T/A35OSeblz03c3Q/erdDbdwFd2kqVEzzDsNi7HCiZ+ICUqAbaLU/z/Mt8kvPzy
1BXjV6CX/n6eiVOg0bCg7iTT7pTcDnAefNSHRLgEfcdXWdrsKxNCUU2/MoEFSWWxEyJC02w3wOqx
d6uhvrZwGnCRf/SGQQDykv4uCGZIlYe5CtfsfPIjkL/aqPbTNNlpSjSeJ0AdALnKPvAuD9bQ70iR
pzB0Tm8d22Ru3RU/eyfaZS1MD2g7oz06+4oOWHZTfUKbdn2dafVusCZf1JMFZOFYuxoRiTs0zRW1
BUKh7sOKs0Cl46lj5pNMDWxbQDp7sIzdEWKdDbu/z/PUh8n9SdHZndPKkMSDRyLYPeTg+9G6eSXK
iHqRvq8ozCo0rrtO1qaQt/dAdOXjnU3EsyHi9o6X3dsotDCt4ijIBzQCVBPIsbJVdYB389scwnwX
LamY1+1ougrh7QMCKeLlAm/asKw8VAb5UNvdLc6Wr6qiPZKRX+WRDaW1FiS8M91Icd51pxMumnR3
yVT8LNM0hAlCEIPRB0AOwKPVY6qPoaIqbqtP5ymNO0/W+MFgGEG+rCo/014AkegYmlfEkmGnz3/I
Qv/Zl82hzVsSNjVaCiZd3teFTt1JoC+pK9qbvlXtIBnBAm21G32oT6KzTkORPQthwYhs3Pem4QE5
EvCy3vV1eipa580w+zfSRi906j6antgoiA1onc8hq5apctM4/R1r5HsN3+s0FgBo9SdDjOdGlk9R
qYQtjgOwH2nyoLahLO+ARjNa67rTax5akfML39ztoEY3ssh/W1z86WV2M831ML04moK95yZa89Fy
+DOG+Rtpae1OkwHkdB1bbpLEr3mW5R7RC+eqKkfug28SNHLAoth2b5h6mZ9USqiX8gl9f78yA+Jw
Up5omt0VrR4MpLwvhf00EHFA+SJytaj9WaRCeINiWS6RnQ0fp4x4UUrEdWMqhZc5U3kmCbkpCdHd
QdPNI+PiNbPtKwaiYWYMZ9kqYayTENaw95TGrxkIg6femDmDEMAXoYF+V4B5MFPQvfJWiXYPhztA
EVEk6ZURUNikd/ZqXine5dVh5XCxFNrGHcaoMZJ4r3N4qxfUi/qdnST+5auvlS2WmtrcdNpc8nR2
C4jvlee5iph65Cq/1YIi2K4Er6i4taWsNjYnQNYBDtkbN2rtjqnLHwG23MWBEzRh/Ev+wbSsN48W
K6BEbam2ZXoEClSmkd1I3ea5P9Q3Yte+AMSPTnFM0iN5J7sSAmVty/1p5TCz1ODSToHcOsV7VAFo
Fv25KsnGZrd25fnvXzY7Uqe2OioxzOLGPJgAnqqs35cHf+3Kc4T65crFiBMH2OFQeFHMUvVPm2+Y
nX3GNN9E0p+e2l+vbOtTYTk4SGroeIIP3U7a8tG0x/kY5JfT9NGk04tsNRQtdacBt0N1/IrXvinQ
wjgqN+BmfsiSv2VFcTXk1omN9U5RU3Tt2A9kLM6QpO51I8p8ixWFy0osGTbLT4zaWIrgmKSqBMxP
k+7yePIrzX5sVFXZxdPUu5df3er3vDgraLzqhaG2iOY61nsdT93aMI6gR53bNL1tzcLjBRzYiCUg
0swF0Brls0X63NWSyotitM5SY+tEsbZELMIHK245xP6QOCYVysCa6G5hsBVouXkbZahFZPadZUxh
Vg0HLf+dGOAFjfFuko6fqsUvR002Rn0tL7rUCheW7GutgsixD3vV5W/aCf4CsTt6xrG/1uFPQW63
ZJ0rj7yUDqc8mSyGHWTvyFM1ohNE+TGi4nZ5cFfmxZIhp4DIqEoQePeZYrzRujyb5dZqvhIof2Ze
vkwMa1D7Wm0wmZPWPiQN5AANegFkdazBmXBU/tt0hofLT7ES9i9FwqlAhNYbOJrb9C5xuK8bcL2I
D3CB21iY1hbZpUAYPYE6YgrMgZ6QzJsxCFNJT6luv3WMQPnMazMYU7ir6+ar7GoaDGjAQ80M/zez
EPSJ5KByM3Ci4bZt6Fa5d+0VL1Y1ljNKWAIbjSaI79MP+jpLS9sfLVwR0tv+2PlIVhyKgO+0w+UX
vbbafR5Yvw6qHAqEuRCXEg4eUtHbj3ljHCM61ndVlyLGNrh9BywZQ11TC+ncnFnGI3QOTnqGW30Q
w6FxiqzcUwrEigVCMeCcXX3kXkc0OF4TtFVRi7piUMZjbWJJS3IjeZDjFNpafhxId5sOBnDJdbmf
2uaVttWVOaY3ZkUOsPHbCES+P3Spyyo3bZyc6SmaDeaOoplONIUUHUVbRfSVFVW1Foc61hCZNl0/
CzVGX/qF30L1A9DUPZS60DmgbR4a+tus3SgLr6QT1GWR2xqcIo4G3G/OjsCIc2cyrz32AJdPez12
85fLX8fqcy1W56LlLcDCkkA+Zb3Kc4iji+941hX1mjMCWo9sdvytPdKy1C0aRbdkhlv1r+ZxPMi9
dk+uZj0Nyrinrbr99+uKuqx5S2qNKij4sNEm7BjBUq4fpZd39rnnT5df2fd30D4zKF/mU9WRCMdI
3MHhV3r5ktsgVqqIrJ3ny9dfC3qXJEWjq0YtmW9QnGko/fomCUvvZ+fHb+io97cSVp9luG+ioCVT
0RBZOTAFrUzUKN6aKn+rRoQFDX/jSvuaq86DVmm+PWmHLtUe6tQJ4IEeRlP2lGtwl6gy5TU22ONo
CttlMb2bdI7zWz5Rt7ft0Bg4c+OikK7SDL9l7ewg6FT8CI2/4LKhNpcTuLKWzDx0WvvT6JTHLike
yWD8LlPYOZk2YOW0GTOs0BkqPBLVr3EolXdNzdBHhvYbJ3fAe6X6Byfj3knTc6KXP8Z68rtIP7U0
OZMyehoUEVi8eQNS3kIEBOiv3V9NWbbfGKmVrXhJiyydCQWJAiNV++ysePJMgctNd+RdehpkVdt9
Ims3WpQ+IgaEhmYgfi+b4Vo06YvVOBv75EqssmykyIpYKIWJPR/a5Z2Cxg/SpPvW3iJerl1+/vuX
2WLApTABqwI9AWoSRH0fNhx8NWJv7afzOvXdVzy/sS/XN8tai0c+DwE3zkyRJxGzUHHkrQlLR6bx
x9QS5xECWwDMNzQDKwvAsosCyQ3WUB23rGzu6qXqGj1opOWbaDYW5bXRXuw1kYh1tRwzWG1J7ZyQ
8b5zbP/yJ7t26cXBoEtArK0ifEgpYOHFYSr+DaABKuHf4yAiy5y4g+haS04KSXcpSAYTIRvD/P1X
pC7bJxqFwkhKTqDhMphNNI0rkqci/3H5naxdfA7VvnxCoreSTun6fN/H0yscNXwtTW6daIsd8P0r
V5etE4zIieoM5x+K324OQEg2/yYoUpedEraidG1O4EXbCrhKNOyYyDa8/FLWfvVi3jZcLx2poVUI
J7CPQoc01Rg3DjAr0BJ12Sah2KgqRMhe7RMhEPqKJLnjg4myXFFdSY0ETRP5uQ6KDk8R9sjEbbhy
z5sGsKgy+TXU9cmxeO12Kcx9B80mRxPYMK/AJBkicTuO6obScO3DWMTqWkniyqpRlo8LB9XDQ06f
e/lvltPqssXCGrrMaZwBkhLYRLilibyZo1Yb0TD9rAj9d11Ul5TDSYurQklBc5Bm9BC1/TWZNAdQ
MhgETYZ6YgokjaCIKvByqeG07NDXoVQn0B5qfm0ATsxIfdsCyQ2qKAN8Kp7u0RTkqmXCfUWgyd0y
yzKIptml1QK+vRjsvZbKaifSIXOVqr8bxyiEIRvzJti9NNJM3DTtQUPjQd6xXw4kI4nleDKHonbU
q3tZXTNW3XGanixLPFYgeblo7zuPZ1Eb9/aIpPTs3eKRXHD0rGq3nVY+lSUancws9qDNOEaJ+sq4
AaH5+GOyymOZoEdbAoQaVQb0diZAOKkMxjgJjdg4cibg/ATl0xC3tVtkhq+Z7b2aaDtzin+Bsvuj
kUnQOAVwrTneV9f3e0vhkYus+Nni/b6D1NUdhK65NTevaBTfJUV37QzWSxtnjyICYCWeDkpD4Fgj
2qDoxCkWDmxnAD1I2z+dTHYGUW6KbngZFJm5iMTd3Iz8AaW3mtuHUume0E8Xirj4TSrQ6rryaKiv
llWGpRx9iNOBrEWqH3j3enSQPlLF2eohwHQYupXnpHiH0oBW7Jy22FWFtndiRJPNTxMSur7daWjq
4aowvGbkR6rqAR3MR92hYeVk12qlPGW59nB5KVmZRkt96JQNpCprhABc/aNmOSSiBO5Bycan/v2B
Wl1KRHullemAIAABv75DoNG4TinvbFN0bqNCWdcyfd+V9b+FfMAt/L1ZpMKSEYOV+j7+6IT3v36T
Hmcl6CEit4SS/t9ySHQpbJMjra3RwI3MaQq7oXBtDYKFfCuL9P2g0KWiLc1aDcUlI9+jC+oHR2HE
6bWzjJyNOGPlEEOXirZRSNHnJYFjuD8EPZpzA4nU/eiZ+DfyG/8fuft5Nf7vSkeXKrZ+UkU25l2x
z8Dg2aHrzsNBxPZhZM+CeUi2GUffB34gKf899lMTVVxjXQ5xB8M8G+5hQ1gbjZ8O3cauu9IPTo1F
fGYlRl3m9sxGtc1TrMQ4Pzm95Vfd9AdS7g8kxPd60cKFknYfE50e4MTzISjwu5aCylkaAQMT9ewF
KMenilA2Q9hDPUYlIxt2pSwLVAata1LXB7PrPlKxWWBYezWL8I9mnRZpxswlMfNDZhg7FotrtdPD
sd+0l5pf8zcD/R8hWxXbzZTnBfSkioczSoKenBYQBi3g7+mm8H9FZkaXgrYynRTLpGOGZmx33i0D
6vObHJ107sRd9kPbgTjuI5Qz3rYoFiupSrpUthWY4uM4wIs8Sd0umILxwG7Su8g3wBL3smt4VYHV
Nbw4h/H2X5ZkuhS3IdHnpI4KIF0xoicgG9GFeFA1M7h89c+U+ncjNS86XyJqGCUTQQRFIu5htnAC
tGrfIV4LPh2hfexRAoAkdi2v0tCM3W4jrvw+ZKVLbRuEjrAgtRTc1XnKkKLUwIDfeKCVz3spKUPm
oW2kDsWePi8wEHW48bs6uPW+BqchVM/JHp+E1+p+5Gxsa2sL6FJJ1rR2QRMVNNYGH0TiaafSs4Jo
3/mQMsFeYIsNt7IPLFVldWHAt08ixrUcpDHbB81SPJ1t7JZrI7JYFaycjw1s+NJ96shzMqgnBVZ4
G0Oyshr8Rz6m2uXEZI11ABsMon/Ut4GiHD0IaK+cty01/bytf/MlL7lvo1VapY6iOpb8c2KXkAzZ
5wIMDqCL0MG7hZddu8siqIA3eIYUepLDFgS2h5GAf3RYaI1vFqhER1vOrZ/1ze8eZv66v0zLzmED
UQdMS4Kys/Q6KFNC+HSgt5qMbhsAF79rr/pnmniR2z3G8BVws+CfmxDpZ4Xiy/2JFJOt5lC5p3Rn
79RgwFn+h+VZd2XpyY/olIdb4t2VXDNdqsqAxcvtaL6VCUaEWx8wfXZyBz2tcURWe7OSv/KBL5Vl
kVHXetwg9qjN34n2Jod/mzhLCVnWcRSMCTYEJnNP47VHt3xbVub7UjE2VbrGG2QQ91b5LofIVfRz
DUXs5Um5dvHFfNd7J+UQAsHeijReOzyL6KMxNpvBvo/06VJrwuza6DoFPLo+ZAfDF6fBi2FxjIBP
CIQC6kF/IInXfqhuEmxxZ1eeaClAMYpcryuBwqDKn60+VJ0bMWzEeiulF7oUnUzCHHgyMyXR8xQ6
tT9PCbGzAjUOMPdAIfnEicU/Lo/N2oayFJ0YNhInse0AQnsX38egMs3eBOSqPMzxDPlXb4Kl1KSE
0U/jmJgSjdkch7r0AMkMEif9VcXan8uP8n2tD4fTv9cxhoKEkwowpeMKPeVVbPyQjjK5VmZfO4YN
z+s2jdyRqdSdW9A3YoDPYflm9Vyi3/IG/VEdgy87GvJ9QZNd0TW7Hrt0SOv8bagnt7b4dSQd6kll
fOeOfMn7COUOI/lIKW9cm8pbXQcTMDP38Jk65Q4y1ax/ZJYCBWCGc7lRj76KmqqJxkfkZAAvKGGp
Glx+aysxzFL1MvSRk0N+BsgsQ5v/gSKLyuhNM/y8fPm1Jfcz2/dlde9FO6Z25OCActUFc2tGe6LX
5ZkG8J71qy0Vh/b9hrx0RJwsrquACc/FMX6of+UBOkE85IVMFyLYnZO52kaIvNLBR5d6kSllOddw
3kBeC9WQjhV/ogb9xkpyyIccZlJ5MYGVpV0NXXTqNx0sVr7tpXSk60YJkoKDaj3mizuWVhg15Vkm
xikR1pWY0DloCbS/qnxDH/D55r75rpd6EpSvSs3IlNltfcBZpwjVP/OaWu3Up5l21/jdOXot3+o7
7pED2UitrujN6VJqkmgd71g3AwGN8reRqh90LH+jGfPk6Hnm2mZ513UQoqfWc0dADRiks5VYWQm2
lsqTDEnP2CHwaOH6fTnWaIdHfw8pQlOedevt8mRYiQuW2hNogmOkRVFoHGE4VefRWSpbDePqZ2Lj
uwGbp8aXicZLcIdTqiMmbQdoBJ3oNidRWHAF4ljrwVESxe0F5Jg8rl6YqYe2bu7lJCEPbptQRzLO
ja3qNksM7iGLCIeqqDrC+cFNWfuqm8hXNsxzrpxM880huW51ZUe0NFRp/6z0mGkMXasuWru0c9w4
zY6YgRG9UUimNQqv+zQANNGdZN+4wFp4JNYfs6YcXaLgqrqEPlrTuOXLruS+GU1v4K5Dj2O9s7Lx
KFTeYjJ9afYg37VpAbCHAVskRXmbBGTeJaeKC9ftX/qggQg1HAgKBHIaPIuXoDGm1tEpq5t0QG9b
HcnjqJgnmddvOSh+LlPFMe1w4jSV98E0z4ZU75SYyyNXkMwB/2RwG6c99KLa23ULKE7i1pXp8RLw
/slJwBahN4wWx1IWT0i8vBhGrwXlMD2mdhVENo63Zs/Vg8Fb6Ifi3oSPeQtDsvTDccQ7B+v4YNFj
XJL+XKewALa1qPOqSX+C9Li/7jND/YWmXR7AWUk7D9B9w6pPPwFjnoXM5G/jZO+Hpgy1vtzXkT0E
dsdvuswOGOHPjJY3sWIISKyRTOccZtBxR1zb1s+0tJAHy0skRp1DNylHU+9/jH0Z+ZBxP8HMwvij
sbL/qUUUJjjGgJgqLmEmYM7J+4b1AWTmlatO4CKh9FJ7VhP75gRqiDrTxRI8qwXEW2WLg6PCtKLp
uxdRt08GtawAlnv7xE4bP5JI40uEZia3HsXAkc00bjQC50lhOQ+wUtnFUE8iSVjEXjSCtQJePjIv
4pTJ/E/CI3i/j8QvYCmpTvpJh4UOfCuNPKisaF8l9VOCddnVJ+ANquZHWje7tLDvUtjA131xGJx6
dKMU+M5e/1FgXdUq4DtHJMqjPKlc20hvuoI8qSwGY7EqH20+pK4B2ak35bavddpRd+Q7WEZ3atOd
Ml2cHTu6mf1LsKW/G2YUwIvyzFv1SSvrZ67LQCey3FnQRh3V2nntevVaxEoYDekB5iph0lVB0sPf
BkoVOJGmZaDb6AUwcmNA+zI9qErVop+u63Dwy8NOEYPLZXxUSHbbRmrpcmJ1bi0w0IWKp0xT5dxB
r1FHw93Y69K1yxw5CqELN53omavRz1b0w3U7gNBl8V/1KCykLsl9gxY4TZiPhhOhMtnl3dYG/X3E
DIjg36uT1qdlo7cS8V+gIV72mh1w9pBI0WPkVr71m92l4RYOe+1e80nhy0o4wgKwEGg+3feJ7ia9
iVkKMU76+/Ii/n3ApNiLU/mUoRGToBNpn5YnfuLFkfZXvy5feiVYQsXz719OcovxEfoZNHJFD1nc
7duyva7a5twj3YDPgj4Iae2oaV43Rpy7hUNuc4YYd+P23+9PyjJIz3uVMcn0Yt++Tt7wnHgzrZoH
xbMSzqeB7SrG2o3mv38ZoV7YsNaqkDIvuvI6HiY0CKcbMoyV4+Dnq/1yaQIfRwumgdjHYyUwBeYr
cQvI1WrbN4lXZ1vnpu8fgS71XvVQd9i2cJ9ZjjV3IGQ8sKSLGTpC5VP5cVjyYGTh5aFZu9viCD1h
rIZ6gBn92JAb1iXXzJk2Tucrl14KviZ0AOQZt5ExE4+Tc1/mG1rF7+cJXaqg4EjV2HKK8v0wvuvq
FZyFXK1HH8vz5Tfy/SSnynIaOsLoohZl00E/Nhr87e2Tnm1hxNYO4Uv5kzP2I4IGHFcVdAJ7xRsN
/+exXu+T654Esynb9mxYmfZ0SZXNwGUpTQ1e8ea7kng1mlGjQ/ZicS9/1ECroxtnl7WRnv/+ZWpE
E/RztTFb0ssbWOC6ZfZ4eSzWhnoRehq8BouFl2xvZy/ok0jjhwI6WB0V9H+7vvr3D0dxx+oVJWN7
+D1fAb+2H6NqR5lxGob0H9/NosLWT7pO0TwGL5QqP2VKFOBV/ZNKiS41UEYKZaM2FmwPO+OgsskB
tWcvLzetwr4/uShLFVSKfF0bF322t99z9JUcVI+47CE6RJChPZbn6hC/2fvkaB3kxrta+V6VJVFW
bUUEjyWVoeRmufaf6SkB7zA/jM/Rj3iTGff9BFeWAqm0a9phGrGLC+NU28eeP4/qxmq60vShLBVS
6JWoGsnhlzGGUzC3fmNxSl6a0NnFXuI6BxWyErLx8a5k2JQlW3ayMt3pc7wtEOODfF9d8Rfdj3sI
A2pvOkXedH95lnw/vZWlfmpQWjWbdBwFlOKB4aikyp+XL/z99FaWXFndbBXA2+bhTlVXTs+0KYPG
Pqog0Vy+wUpxVVmqntR4FKpmWGwvC68+K8Gwa4SbX5mH5JlAcz6dx6f8Jt7GGaxNmcVs18cxhuVE
k+0rQasQRlnvvULDpFF/dYl5Jjk56IV9XwMnkzcIwiotFCm7E51eolWy2iVol5M4PhmZ3HgDax/7
Yn+nGjE5rlrs+6L+xdWZZcWpq6diK/5eGcMlp1RVSywRFqJW5W461mfpQzYUpsf4CvjVws17VwuU
vXXYTMjNP/y/2QhlaTSKzQAyzxZZ7Jg6qFZNjT+0+SOITB7Nu11uF55M+VPOKjyp83r5M1p7xsU2
ZCdROYJnxfasrNwu/zkAlmPyg1Y9Xb7+Su5P+Q+6VBm1Sqpt8dl3qgfxsQn7Z/i6e1u+iOb8AX73
2hYfJkoKaa922IZ63YLS0bSjoDSrpxYO9QXOGb1I77g5PVk4JgctHM0nR9z0k4QxZCYqV3IEu6gd
DAB32b3HIwNqr/bD0tOA1Tj7MaQI0OHsM5p/lAI9zUNn7Btl3EEljbad7gk6qn0ZD0FkOAFHbroE
QUvG4xktlzu77vbocngFg/t9sLNQUkDou/GDYGz7Mv9dONEzVPedZzapFyGmR7+1TxOldQsT8wkY
ACMvgyIfmKtkYB/k+BZZHPaVeeAaNpJKu7KN4h207H+bU0vvVQJ+olQnHKYseqsqp9K81/nLxpcw
f1LfjNMS0FqDaZkr6lDsbY4GKBcmBmH5NCqeCXwE2KnFHXvStljGK4vVEtI6WgBGdI3J4DoOt77x
l0SqrtTvbf4Gto7/jw803/xLbBhbMYuEivVhuJs5JbPZAD+BzYrCeRkSf0tXsLbzLrGswPPaqQ4P
lX1yaLtPABxF1AgYhBc/UnRvi9xzDv/W9aMsAa1NnhtIc+CYKS1ggEUHR7ZbKirPls7u8nv71N19
9yEsYmpVcjhHjz0m7JxhQvYypiZSljp/Llq5Z9BXMQMJnSz3bZI8RM0U6Fa+syTx+YgMYw+rLpg1
BhXTXE0fmcdzHmhGEwcIsF6oCtVso/b3Ra0OPgzsNDeTFnDnCYxAhspw217d2SqmP6ShHrFxZNcm
GMISywcU67ps0sDoqWem6i5TjUOnUz+NJPf4VPgsKY6K3XrjJE6CAb5doX2kitBBo5+4puxQwdr1
BsKhUTkSEu2qnPxWK6SSLr+47wsayrJsRoBrQ80ExzdDGQ6KGh8TbgdNwY7G9FMZW+AtYHsrmy1Z
9cqBTlk2AgJsxlWioE0osxRodyvjTHS5G/XUdG1pnpIpO/DEvLN6eWUq+lNjGQ26GnvdZWbkJTly
nLq8u/zoK0UOZdk0SGLcwQRTdG8MoaoWA/Dq/8fZeS3Jimvd+omIACGEdItJ0pe3N0SZVXgrCQFP
/49cV33qdHVF7Mu9YndWJmZquvENFyuJDceSsRcuFBtRrNjOYGviBus7pK+/vOU/HJDf1YOT6Ida
KIMJKXbi7SkUIDMozwOBxf0f/8K3PMakPUJuNWMYL50nb2pVoKf0sLTuZl7ML3/jh1zp/xMM2rxw
sRgLS8kV1ArHsbE77OAdEO38G73upz/xrYMIdzA6GHjLbgfHjtz1Y06x2Fd8/XL//71FZX/ffMYS
IVddVXXbx/wIDT6Oy8uMzY3KiGJJHkq5UMU4fDEOsAOg0X554y4R6V8i1feN6HXhwvMZcCRmtZNy
TUZp4v/+QT88Vt99bOtOl82C1ZqtEQCoVTs929slk+Hcjr9MI3+qOL8b2rZdtapxHLutMHA+stxs
DIydsWiakOxQGJ6zxsC1+QLLmY04otO9TW11A1jKr6C1n67ft+wSdhv4Fh7K+MvNGiC/9Y7ZvgrJ
lY+iccbO4m9J4E8PH/l/j2IEwyxlPVZ6rey2A+ig10uyZvyXYo78kJn/TT3/cdKn7WV7Dcn4dunW
cJrw+quxfXJq+P7W0/gwYPDCBz+Srn5uC6cGULMfgADyw9J3DmOFeRcfb6rMTiqqryqriWiusY0E
nO1/P00/rL3a7FsMWSrWSb04yLI/QHOU+yWUb+jBRXk0BetNlcf52xxD8/q/XvDvUN6sHrDEWY0I
i61/bF1xt9J+r4rxNxL2T7/oO3vXEFukPQbbW/Zg9lNUwjG7vZqfLpsQ7Vd+Bu0jajGOCn/b4/3x
D37L5irtlLTWqtlyLF34G8jEd3DeTaYtb9Ge5ij28n2hgvJkn//7pv3wcvxNj/7xUK0V5s06xzO7
UDtyeveLckTk/+2zL+/JPz977XvupdhEcBeNgdFiX5PB/uVh+yEN+a5HsAdXzmmFMjWvR8TekZ06
QCkDrx6iypXJyL2NLUcwECo43/5vP+dbHHFGeEiU8CfZNmRf5J+W9/TL5/70W77FjZK06Zwz3AO3
6rdLvTylLtT71aiDodOPKe/k3iaY8Y61mK/sWTgRIUUTDLC0cjsU5v6s5QYBp4nnEaNW6TZz1MD8
JmhHXQbMFdduS6O5QqdRE+dPXbFg7qa4nuE2lMpt5WBLfc0PLR1I0k8Vw9CSnFJD7wXUjdYomnCC
pi2sxvU0meZUDx5QOXQ5zMMCcgLvTrka+gCbWkHJO4w0x2lv5urd1mTjMvPLVOKn5Ou7lKLms5Ft
DfNf0k15grb7JmewhZi7JEN1HWCh4NnzxMds6pt8nV+wPfbbc/xDXP+O8y2A9DHChYLA9g798glY
S9B32S9J0Q8v4HcVBIjHriVK/CzdX4/2C1W/vNg/nbzfdQ9owbKS0KECwJIm404nVtyXYbEjm791
4ed/P7w/XJvvUgfud3RsPTR7XRD9hB+S9GYZflOW/tSB/a5r8Bh0Li3A69vCTmqAQIo9sBkVKALj
X9uDKoIj0G+Vxk834lu0Sie/y5bLaFNjiaG4sppfpgiX0P0v6dt3GUOaG5GZFZ+7+Ieq3w/8qa/u
1/I0OL/1AH6IH9/VDJknIS6jCEx1eWzA+bXuV3Ps1q/WOko/scgvceqnH/ItTIlCOo1reLPt5Xwi
LEvQlSrRv1p3rNMniOh/c/79uwH8b5fsWzOtzUeFDRz8oHlTXpvbdudvoA7qSQhE3xXZ+bdF2Ozo
po9FUsN8pjw0MM90Xvg73DwT8JV3v2V0Pz0T3zIap/ZWl6X4IhXIgRBjoyvZJ//94vz0fn4XPPSM
0JErfDZN3I0Mzd/tvOI47PjBipzfrMN++AXfBQ+dkWnaXg6tyR9Dz96Kif9yuv/UEfpOyO2BDOJ+
jY/24Au0PF4cAaZtfeBXsHLEynb957cNv59+w6V8+UceUa4tG/oBkSzLvhpva5Ptf9+Cv+v3//Kc
fRcwYJl4Sou/uy2qfxq6/kZ5SxPWExTSWUp5kPV6M1jdGduKt3NlJ/1ogXqam/0Cf8/ITtNHNXdl
7In+vBZkDwPTJJMlTkD8S5DiuGQyP80QVe+b2jv5E/8k3XBjCX4STvrALQi10rZ5L3T+gOzol8zo
p6t1+fd/XK2U0Ro2mi40DJW8lRay7vW39PSnj/6WAQm76jl3W/TM8ls737f05b9vxI+P0rfQ4lop
3OoI7jC4U2ieFG9pAo/3nf1JscYGQXncoZX560jl8qn/dtu/hZfUT9O+vPy1aQPj76i885rA3qn4
Apgq/3i/QRp/fMO/RY9GgzUKPtjFtR6N2QjJfBlfNLMgmW+wR4rtr18u3w+H8HclhTdz7PCtqHDn
ob/TaGEqp/7gljy4PUClhnQnP/U/fWmOgzu9iIbeE+GKSHZrUA9Q8ltN//jfX+WHJ+S7vsJe5cjF
pUat183SPmT5L0/IT597OZP+8VDTlDPlCfzClf7pvWfH7P77+/7QAfkuouC97So78+qtl/Mds/W9
vfIQPoeQZ/P+t0zs8lz9y/P2fVOfuTnxO51hbLJP9zWsn4vES+BuHOT733RtlP1tQv7bX/n2VNc5
tio9D1o/LGkdGfQIdgcSMjboznY3H50FuB53vWG1uxNri+YA3RdpHdExP9Vp9Zz6zYK12THqBGKX
K/sNQPu7gYrEmdDez+Q1MZCvMnqVr9Vh9WY0HZbxmqGADDJIzvO+v1q7BaUYB0y5A1gYi4tZ4BcQ
0o821rjy7kxL7zDnPJEuoHyiXK8BbkiYDfcnr/DuAWw9O72+W4APDHu13M0+JJktAWLI5Cc1TlcZ
6cH/bc+E9UsAfHQTjEyFQpAscqU861nvRTlum7Q8qMr/8Ga3Dl2S3RTrfDVk6bVTOYjNqd6IBbs5
7mDD+BSe5miWnCj3rr0eguByXgC1rpet0108uzN1a4M2dRjRcxZ63cCC4KnIui0R/auc2ImhsMrQ
9oiGGUszPRkjC3S+gNDyqfZzJxoqUgUTYTsYMESVP2waoxo4wNSfTV54SGW5DxKJB02tUn8ayV9H
y3sxizVEZhhOxZS/dnK4UxWHKAUcWdPrZGlNMCigRbzUfSozN5YFFksLhlJsxjQwc+StKNi+4m0W
WDwnwOSvz3ZaLRuRluBLG3FZVB7jqRdZ4GVWJNOxDhqX7g1hJCwW9d7gZ4UchyGusnzrlHnuO/sw
c35VNGivk67AZNigLlxKihXANB9CDxPIcBHWRtX2KyyLoEEEowIr0JucAsTsKtigUTLfSK/6nAZ6
BbrNQXXNS9aQHpYVZgGll2VRXueHeVRhTcimH0QT9aUPazu3uDNVngdkHq5VLh9cBjeKjnrXY1++
1gyttpw9wQfYDuWgrqdLXmoo8Mhz09zTjOP/y6r7QgzVyW2X6SEn9ce4VM9kEnu3w6ygdIcu9rr1
fq6xTmyNso0dIm9HsHAD2GXdESxwFiNLMk6+BuXf604cisx/0CNWldMRBXVq9Cvq0i4ohISzT+4f
QDoDJMvbVngCOWBVHamTvutkUA4EMgyqkmpuH2hZATTW1o9Fbt3yyV5Bk23eKsv6wpzlJRfpezeu
HgiOdMc8z33w0+U8ArnNpuZBQusRNH7+zkyFxlSqby2IpkOoT/fTbJ9XpbComw5F1OUsXN3WijDA
gxcNB4l9Gsf3Ck/yBvuIR1T/VQzZcKicLE5rQMFb9bJaGYp6mb70Qxt70NCjl+JtekuYoG7t86DW
LJzGHvMfg9+UWl8lBOcuJTtbaQZRFBQugN7hfUgPIOZiN6O4ThkMfQzz/AC6q7tMpFZUVemuZpqG
ppAdyLZ1H4LibU6Zk8aF41mYZA/3qs82jrIT15jAs4t9mrp2qKzlHi/HCSP1pLTmi+Oe62NJIb+W
gn+2k3te+Lx12+zNqVIGRVZ2Mk3/MAhyWMYGNhvSf/XyPBmztokcj1/DRwdPzIxKQ2X5Fe2bJ2Bu
MFFf43wgt1Xq35YluSo0Emm/xnrtwM4DuRDLp+UVPKjE9Ol9r4e7/oIgpmjdhHa1YMCcQayaK7B4
e6jnRjd9mUcvgnR3p1kRYyCfw7zFxF41hxaQ92UxV6AltQYg8SEUcn6qV+BmBNw300w/5bVzsGpY
rRi0WSJicu9j9gp7Q8rmSvjsfTGFF63KHHQ9nYvJe7HqEbwBgm57aVGZha7vfBW+2Wm0hwMr76KU
g4aELWUT+Cn9mtce7PchcpSmAYMmIx3Nmam2OYKimoItYEdGVGeW9XuAFZzAUnguRnxlSG4QRWq2
pcu07Zm5Z4LEi8xeQfh57wjUwYycl3q9HwkP1z49wIE88LP8rhddmOVkuzgVgkA5vXdgChoOy0y8
+nCKMgAUYXxuuWm4lgjoUNCCnBXlIn9ElI+LuvzUgxcPeE4g6LM3I95ZoKQSiPUiZ8giCSjy6JSb
pfoEqDWcS0B58sFETlOGJLeOU9ve8Il+LEslg8nWoEO52KlgDzh6YYmAJYqSwruHFx/DUMeZorel
L97t9rHzMe0k3rmedOjpaecvKTiJawjwEhz1YLWDoNY7FgbYdSsC269iZ1iDtFz/AoESPL/h2Hhh
Y+jdiKb9FZxWk4n5sVv+AU13CNLe9GGqzQcWR65N2YZlax+L+RKS6iVcLY1OSxN1WI6WskAE9Lqg
qtsN/LxCkPALTJztYGFQhNb+JfT6cZ8DOln0QSfBN+zSxLYtHdm+2lArvR0slohK7xer+EhdE6Uq
tYOZOfsunbEykl9zF84OAjfZqtx7dNc2MiVhrfkdddl+HdI60NYIDXi3dywcKMDUmoD49gqzMcri
UcEBsM0h7Fd+ERqOFxrnvitdDGFcD1SMNWu2g8ajgBF/V9OtO1vXAvzuDhKlhdfR2M8fYhARL+Df
WZ1XLsGs/eN7+iaVpyYtNgoNWQm0OBZlI+pkr4rKjcWsa7SKz5SIa2KZV0hg7psBXjGDFXi9iSSv
oMdpEytftsjWA38g8WiRIpKNerDUFK4+dgGyOnFb1w6kn59WNj4q3R5Xt6RIH4ZXWeY39YK60KPD
Zi2s4+IT/Of9U4GghXg+xJarb6aU7Jq2xy9Cv0rZ4qKEOrLLhhWpoTfyOXhs7ad2qj+dlsecWBAN
9UGx0iMn+fOYZzepmE9r0cHRrzK7jpbJCGQB78nGdNOHY1sn38Z6ifbFSTbLlYKCzG+mJUTek6je
2xauOqyt/e6OOa6ny+5613srJn87lSQPKwpWmK+bR5JaLGg69eHk6orX9a2AKKeaChl6swQUVRbw
m7XKuNPibA/WZiiLV2tme17Kr65mBpvizouX44YrIp7wxwPHr5NqsS9Gq7CCuChm5nHLFJKrrlmu
W6/aiJo+5+A1T3K5hycC7FuUFUy1dVOQKVKkgG6ojGZbbr22bSNMK47SFnmYO0BMixZSHEt/WNV4
sPN5g7YUHCWhIu4nfTC0SLcmn/gLREMVSGIdaG9QkQHgPTTXFkTHQSu6ZBbtecZx2PvVXdEtAJgM
ZiuNe/SYEAFkQNck6xNMF4a4IXILINe4az0IzCbXITitBrhK+w4N1Dw7h2p08vuunRpIv7CPnDtF
NLVsPBqPvaapgkIP8uZsovvRMiTqhY1ys5xRG7TwdszH8akzJlHu/EVV9r6stI0trEBgf9o1sHk0
MpqJvpYlTXzIofPRP+aa3ZfdomCSuDyqFGv19YAXzAJ5rGDwoG6qE2Wd/zCtlnVYml5/4Z/74BIB
K93AaQo5/+Dn0QASaTmaewvAvnqZT3IhIYw7tuuqt3XVgwmtsFrdQhrrZ/vWODmcQZQXi1qh57vc
6Sl77aEMhAyreKJpSjb4Ggg1Hcpd4mgExbmNZpH/ATeWRyItoFW3sXRV0IptVd3MIR7ILTZhoGRC
Ok7gJJP6j5W7dFADI5ut/SMmcX/a1d7OjbPpsbETuCuJp6Xcu+4FESo+WMn3Y8N2FbxMA8ncm9ay
z6z04OFyIf7VojuyilyuKlxCdAsTxvK5yGiEh/oEhPfH4DqxkBl82tSpdZ0n1dSnfNGb3IeqEjK5
MuR0vIMxwgahf5tOl+GK8mlc02E/WeJNyFLFTe8673LELSe5HmO3dcLCkadsqe87nX4u8GorRmSQ
tcpijh1WryO3MvfianETWZN92zV/Upes+M4SIrdpjVYxJ7a/nlu13nKUbLJgrx2V51Fg96gndAb2
HhbNM4xUU3yQdsZwnvXWGXHqOO20zdI1jda+fjeT2IE6dlVYS2zmnEbOsvZxKodz1WQiZGRoQqnb
e0JpSBv6bvW4+j7he/j3zFtmm2Hj1sZcrgeAvR6MEdLuYcoLO3Zn0m8Qsftg1u0QgXZxv9j2tKlM
F65QK1h2cVNgMSpIeYqgWkvobZpMb8yY3pawKA1xX2NqZ1iaWuHvAj+cMSuuXD+bYj2be/Tm2wTx
A+sBrXlRFb0e66I+tIUGnHzGXkGm+hxi6m7dErWivilyiVXVfi88Fi2wbNLgCwTQ4oRNh6oLTV1n
Y1rHDad1uVF0PlW+P2H3EUoOgK5Aa8/tDfIx5OLcBKl00FaWSA66jA1B2S5hAXlhjD2caHTNddZy
fg36/EP7t5bjr/VoFY82upbx4Ft7OQybzAJdZrAyRP31EynbvZGw/xmBzq6y5s40RZK3UNk6vN3B
9/6rqoarZUKKU5lAc3HKcog2WY8r16+AFPnZFgqNZMmqY0XTCFf90LpqB1hSAgFsYo3OdeeYfWYD
w0LTBj4z9K5f8gMiMbkaZ4R/z0d5CfO8TuCq+HM8MiwQF+U+T4dAWGiuO/CxVTy3YkrrLkjz9BF0
xL2bY34hNQHJrBDzJu3M+7QWsSvq0M6zD8g8LTgkoKrkGqpz6Jj7vjtiX3tDrOIut/gN1jqTBn84
7RycivQIB7zETek2zwhCcaqf0l6/IagVO2nn3g1K2PxECgGlnjHsFp3VyK4N7KH4oqKuAXSK+se6
WeCuNGkejTMMVqHeVSPwN7PBfl6XXgnLw2hbHHvmfTnAIuV4/2Ct9FJU88Yq+QcA1zeFmnawyfoS
IxGxIdmmqJub1XQ3xWxlJ6M8HZRdhxYv6jzTCL6Gi9RXKc+AEBsqjsqVCnAevU/HNDQidNkWEJxG
tCYHUWM5TE/MTXRR+dt5zu0Q7j53a7mcsEcYQ716axWygBOpcrejon3E82LXOHasJMIEELyoTgWc
irhB2cRXtVMLe6PrKuFkBJGyLuu44flVsfBDVeoR+dUqg6Juk2r1gyHtdmumknXNr2Zaf0D79rga
s1to8VmbOVgqVP2ZC7OvHrlJT8/YiYyWESYBo/vpNsUOC40HqmlULZBV+IUqg8osB8ub323fvsGD
/qx8CB4rX8fm0v2onC6uZlh+DX4Xm2na9RBRV5BKLxSJMBb3WdT2sDDp+yZFDTqUgeXgpCrJCZrj
MccKlbjm1QrVc3vXyFYG+GIvtYd3Vs9BWy0vzM/PtJNbx5u8kIqhBjqYn1LsxRUNwofwFmxj+Nah
sRQJAfl6X0F8DRrI4aFT31jOuEEtc135KXau210+F2ecZ1uLuY+Zm92lM0EZyD4HVvnYZFTPvgJc
w29Ovu9sWrpEFcJN6DkM22vORuMoQBemvhld69zAzDEC/GBnj/kGhfUfmOfEFFtA0PaGaZ8lqcxu
WkGtSPPudVoaaPStxHKcA/xVD8VQPglruJ/hGWbZz1aR3nquHQ3IZIANCztawFrMAjjSKZ5tB1sn
RF0vSwmPCwF4VeVjG2D2kjJbks7LYxsrAnxiX4Vy8R4jbtiDfdI+f5bNUG5KuFW0TCJhoWo7WACz
UjbGOJRQCgJcmo1gwsKuoA/G2oEpq65lWA8cFYGEamLmMAgWbvVku7jcMJ0AdEDjvgF9CEC6tF65
duAx3J9La/GOE/cvvrp83BJmA+2aIXOfQTjez7ScAjSKeTwZ/WYJWMzDwC4eOiuwYWGAYMCirgKR
EVvnIYxGm5i35WZorN04jRsk4UlP8vPKUEP2ef1oYRXh0EjvIKbsbVrViS9o4ZY9unuDqEETAio2
MJY5gNl8XOB3XFlrj5aAM8f2ameBGggswmruQqpLsTSyehQ1PstRIjlvLvAKiRphf1FkfAvOwsFx
oRyAHswf2j2qmwgH1x512cPEMD7SpXObASWPdA7mxnn7ym1LoI1hbdpKRKj9r/Scnh2WApKlhjYk
E1tDq6yeKw4whlooFvstFcGt9jTWZVJKe72hq7gGWaDdMcvxsXcIufg0uAeNQHXsy/XLVF2DkxCQ
CFxmVGgO9PD1lB+Hun5Lu+5ZGXHlGzfyfZBPkLFUS3PHMvIy5+WDFrjEdG0xBujSIRYM98IsGjFX
JbpGS3Scuwfc2X1H2zrWLU5R1fnlxtVdHvlVuuwwfh6AaRBIx+FUFrJJdYFtpjVse3kjOnma8myP
L/dksPB36fXmoc6sF1HDI5anOGo8Z/xUIEiAKCD8jamdfTHLQ6Wr13lptlmTRcOlWFOwj0YNjnIF
9W/q4JSQdhcpS0To9sSzrT+0zU9On+30ZZWQlkerRL40NdhOsZf5jTlYcVSwvV3TfTOgV83VCCxE
iTEIciR0/PpzsaInX42PpYt4hy94KaU1WkzjUWmcnNYCdIzlm1OLbjnpFrTwu/q8SvUxYdMUBxMi
FxGbvm1jwe/qFu0fP19jlYHD5k8nWXyKyoGkozwQt00KiedBQHinVbhqVMPd4+wItFLts43UvcUT
MsJfrnb1TopnUly7trWTOdA4kBetGbgHY7abvA+S+SFFCzl/qsV97sILx8I+vu4SIXdsBZKlckMO
HyuLLLczghirbmeGz4YVMOFy06I1mzU8LDwSpOj5FkpsXPRLCNwCB7HpIEec6Js3cnS9M/hbIcKX
ZVR5TpDZ7L0vNIv04ieEnRlnKEdjK6tPGoKSoJKfwI6HKP/qYFzpZ14OCC91wCz6NvvoqPvTRyPS
cHLe1+4BidwbrJAigyDEQDMivW1HWU7fJxcsOTE/YhIR1PVV5xVvCxwILZMHiztgLQohwpvvZm8+
04Xt0KJ+yfKlA9TJSSyKb0b6MXBcEnRjERRe6QaAAd1xuF56xbJdIIUpKqBVC2vrYDO1QEVjKuwy
TeNzJ0iIHi9gKWjOsfktB2GtTF/hT7FzlT45lLzNpXig8sjaW+Oe0CjbyJk/5Tbsdwa/Pmpc52Ho
YNI2dncQbIdEkUccl9e6Adu2st+HpXlwJ/Q7a+9Pi8QPUci8+qCUdD38ljN9Kq0C7ZcuQm14RQrv
htkTnjxwqDCt6AOnL6JGrVGGVlyJKNk2TtyT59RlgeeoiEiMsxk0mMS61Z0VMdneyr5O2vkNM79N
I+EK6W2d5V1LvLx4DBEg4gbLekVbvk+w5URzNVA41CheC/fRAYer7bBr5mGYgbMBdBRAXEakDw3d
1TBZUmTB7gngNUxsFd7uDj6FPazlLVAolfXs4M4Ko8OyLMFxznCF9KmzrKhBgV/oYefAskJhpINO
Ke7XuzQLOjWPeQd3wKL5SuFGhx5+CMnL1gUCBnnLQaBCmdjOmGlDyZdt2bcqa29ohnOi3FC8w5hY
H2ob1PJF7FoLsb2XHK0DqLEwhOjHJXRda1fY/Brj52BUJrDS3g77uf7Ea36ocrkfnK+cDLGuocUF
mlzP5LGDnW05Q6sBY9hIrR1kPYYj6hZX48RumVavlNczjLPVs6LOTQYeTOCS6qZXGJbxbsvWlcFs
dGljOYDyw7HcSVKgugfnbaZ2UMw1OF7ZbTsiMOdeIn3rtKyw8hhctJER23dEfbTl+Dn4mBWRqOgN
RlXEhEuRIollwVKjW+WO3YLyAWk+nh5e/ykts0HXD6jbd+IweNxc6WwG8BSmoa8t/1PMz37K0dHG
1iE9dyUNtclvuuYhwyrxxc17cXHJVyfg0FI6uEaVy7bLCio30ORSvLgOiPCtPAmc86CS4QfNe9N6
5zT/8OHBqH37oLHWijZHueIYoflVb55cEldrem/PWPBhCWM9gjy8N2zahEbeZuboLul92dQfS5rB
WaxH+q2OlmxhBWLp99TuA4JTra5UzOTDSvF60Q9khyFF15in47WlfXxH7EWbZ45lUKnfic3CDA55
cl5ClnahHOm+btHeUvJssPeBNBUNoMyge/usV4oMzsWnlWDBEnhtgZEkbtOL0x1QMxeecOnF2Pq4
QlFh9TcUEDlDq0A7ayiwas0hpXNOrUSplLcxPKHCToMno6Bb3XM1t8Bi/ZnhxDak/DRXKliRrkhK
NjiMwwKj0bRZwnrEtGE4+8XTiOq24XUMgs8GKgT0uNNz6y57d8oCOMd56/BU4xD3/zLS1zD1tjNJ
UbrfuJlz6GG3WkHNV3lpwLOzUTZe97e1vCcLaPmsihwLyhK/OuQOYO55E3roN2ewHa2yMcSRe4cA
sxk4TVJGNhO6rLxbjiITqLMunreYcgz5oQNeeVJegP7Lzl9V0gCBX5a4dwvqlDlGayBiXJ2a5tnH
jQCftlwAHdJY2IU6t75eM++6LXEPfRmy9WkCJ8Vqvlps9S59DitpO5qqG4POCAZ9wTzqhNQvIIbg
4L+d6y/S7FfngeftRjk0HLSLzsoOWsmz5nmEdU1kYF8+LjATNxmSmrYHWs678xCw/Uu5sAo89iIx
VnZYtY0k7pmuTVR3ajMYFXvLENfmHZ39xIzqhH+OJ+2HlkE/uienpbiY3blIlRZMrWaY4ho0Zdgz
BRMJAw1MJTAoWCPHzY4DQZrkpvezz2GK2AQumOMegjdBNt36V0v+6NCvCv+DuRzjbefZd0CRmtqd
QotZoLXDJhFXLYtKYMQxz8KdwJQHkHCWNJaMx2baDLWMe+1HA4IM9JpkcMIBzvKIr4M/7UeexYP1
WOPwFzOCgruVfRNoLFGXFboLg/ij5nQ7kekFLXmAZD2c1nPgk/5AZv5Kpbl3pXWbImG9iHeuMXMq
g2JA/Fi7V7GgQGzhWJu6OH1xuuXoGdcZRo5Zi+B1UQ5CvypnSMSLCm9Q5wQVhYHE4u4zDCxGDLJX
Ph+cpT64GEt4ucI8TgcCAyG3xG7ZAi8XDCBmLnYgRG5AtbLCwW5e0rwGmGGBbXI3oQee8feBoxrJ
ntexA9Qi33Qwto24DbfZyn7QJfjftYlKn215FWoPCgVJ9/3ixzS3rjM1vHCOIQv+Qjauh7qRCenk
mfjLU9PIzQi806BFgEkzHiMY3q1emWQrf2OkiXxvuKyDwZXaWSOiYfdQjlddCwRUNt2Bm/aO4tdO
8oEn6BOHlajPXiUHvDWqiIHzxX5YfV9VBvsGPNYl2lljtWeZfUJDcDOqKXGMiGFdscs7vaMQWXBZ
3IMLdw2k4Xks23d/gKGKEHfM1S9l1iSXLK0cOgRAksBeGZbfPF4nGsEyEfWPGm5Rhlxz7t+U8v8I
O4/luJGsbV8RImATwLZQ3tKL4gZBUiK8TZhMXP3/1LeamPh7ejkdPVJXFZB5zmuxZfA0ySyZtkHv
kTcFCip1c+NSebYZFOq2WNFAEi22sw343/4gGHQfQ7d5HYlry+sucizw1owbeXJ3wppOonDXjeVx
ZbnPdee/Te68bTGldF67xyiz1spZj2VTRMp2DuX9MaSUZjKTiPSzyCN8LDEKtaruz1rj6Uil76b8
8dI/NfqPwMT/4s4RqXKdCDYVmMA8sgeXEvVAjaG3Ihjf++zN9toa9bAtx9JbzeEdMJrfB3P8nENo
q6b/7fpGsvEDth7hpd1RVTEssONxN7kX8tmSDaTOWkycdd7Yb20H+8UgyKk0+SDIYKZbafSEL9vW
W2GS4DaGzp0tZAXmjJLy2fJjFA68S0iXvQ8EJ+PNLHmgzRpQluupQ6ZCVBuFz7IxTp6LExXr88VN
1T7xMJjKAvmEG3O7J/cHPB3DP6FlQ2ZUnuDZRRSRSuFtuzj9QoNwHFmENb/BekrUVimzP08E7IW2
tY2DKotcT89EqTY6Mi0H2jvvH/oOjZ3Inh2j5aEnGp0JF2S7TbJxPXHc7uLQAdWa6nINiRSFxHWu
C7uSN48moPdp0nu+zddpYPKz4cQUUe2byi0jnQKZejHzCYR+Fy2pfdBtIxDRj6/F4normkrwaZTo
Nywr4utwVq6jo8TBxiodcub7BVCQSx1+WVwW7f84QEUcNWsP3eQsqV+3lq0y851bkHntwurV1ilw
+S6kv1WNeyKV62wV5iFZEhH1tv3dWepda4D+3tgGOHBNQqUZnLqD0XNtS1i3bqjfHMl80GfTwW1s
zW+tp0igjQhiH1qlY6nKCAEBQPIt6wuHy62cipfC7xlCcbQ1yRbZPYyXt7EUNfUDCDgc2tMwaQOU
d1h1pX1oKK/xR6C2vIVZKBdQGjnhpDZjr9u1RtEgxDCd62yDQdoOEiTpByyXpr3zwVlY+6of6XFx
57FDdZYZ+9usEm4kYR/jtnsVSbCj/MeHK08eJt/PN7Kyr9YMU9JN+3RIc67dYt+WS6S6+THtSPkb
4CWhXtdcJFEWmEfPFa924j4OYfIxxYP/6olmBaXl71oSHZUQ3hosSjEWczKlbXz170LCEcZt3ecm
dZptR3VFDwbMLDcNmAq1K6LZrJ6yId0s9JH6o/2LuG0PABt8xI6JI5w8TCvIhUgnzD2eQ9f7HSTL
NjcExA+2aJUNa8eYIzGMO69HAtR7cbeuSvtRN0xhwtO/+RGz1dSU/h9K6U62HtAigO8nLqMnMsyK
+0G67V/2iPUwYmAm8E+HJO3Uy6Gv26sg3THVQXoRk9jWRvCsGudrse1r3qkdn35ddtYbJpdLEqQj
RyCepnyai7UfjFBfVupumlaevNI9Jl76nlvprRPxR8EwNSjz1a4IrJQM+onzB93xhVeQiSnT6Ovm
YlVNMw1IwyrQ8283hi01c/0k2uCMafIqkK8IJkkcm2vU8VxbaO7rfnogLPHm4YweA7WpFBemL0+d
J46ir7DkDIDc3tqwq4vl9+ulG/dFWp7Gvr0Emb0f6v6Ic2C9pBApRjA8F0vzIqUBWB1/mPNC74pi
kwh1/quex4OtjPe28h7ymWehdsO9z+eMQ8IalfNrCeNdvNS/CivZdssPVP02b51d67Q40v01R9bB
wpWe6/lM2k00h1nN1MJqKPSuN6fnJaPjdepPeZ//ts35AlCD295MWRdq6hlSZqNmOUwhiS7afJoS
87HMaQhMhhe0e+7KNtRtYJXAC7UvEuOvnxJUOSbDKp31Ne7zQ1lQHKPx6S5+/IvovZfKZz8KB+cc
dNZzk8M5F6HNwhvLlSncy+wbzxkBQJQbzoz/JKyH7XCzrfkFpd81sYqTOcYHyzIPsusf53E4psiU
VqKf/45FAahTBSM7XvGiU38gkx1kMOX0G+LgjpuMv83KIKQmb36IWiOJdzGOWpJckzs/c04gK9zs
G2qFne8UH20sgoj4j7NlOZs4HS6WQr/nTPKPfTdpcQZx6y0FXGzx0rQjpODsTIeQOOq5FtupX5zI
9qrjrIMM2cj8myE8smzBQTJQ2lGVp6H3LrrqEGc0aFmMfH7LJr0tpuAUL91TBlJmjmdLaMgcmKix
28n6LZx+w9dbTr/yg4tIGV8ScpOpFR76go6wirc3PswZc1nrH3wj2IS5PqZEgeV+j8SmxkOVGfwD
cmrnZGNXdjQzYOh2iTowDMO63q/fomITkBdzcU8lofB3/YdChWSPy+tgjy8Z/JIdBE+mK459GiKn
6aMgB+bPeTZdHrDB4wf02QviAMK5quqnVokd+iz46H5DaMtJJca7LtOtUTJkteJkhsOF1M8Xy5wf
BS1uq8Af/nRz9q7oXWOdGMigoOp5GYq1rEdEVYIzt0EM0LvGmX65q3tvSl3uZG6MUsVO05vZ2B5K
o4G70SxegT9ZFogXx8SX3HTBPWE6b24tv4PKOxMMsp3gPSOZzsnaax2MxITHC3btNuXeddRZQSuB
ugarbITZAGe9jcO0bmxoesbUSPjxJvHarcyyixGnCc2NA2D5/JqZeu/LoYksp32vpv4xTvKtCKZj
6PSfpRDfBDN7u/E+1gTQJe0CYZO5isPecx6SuLZXbnK/DyckhlO53EzXYMsHCTgt7fAaCuMqfcA7
u7+oGEKrdLr32hJMbpk8esG0F559JbHhO77TaK1n5lHqq4dkXKaom5E4xoa9pWTqPoZhvQgJxFhb
knwJN/a/wsR9cRTp5gu/g1xZcmQJNXbOAHDQ+xBIdbbLmYhN9o9pSe6k8/wJKp9BfoaRa1gXK5uA
5DtTEZ1UKLIjhjLbtcz+e9+zbvC8n87SAgek5praaTy2cOtpNaCPboNdkRZbM3ttehnFndr2uX4M
5V0x02vvyQm7nUqWV8dsEDemCw+9eoMNOpHDczF1eJ60AI1nIS3M5HkK5NHwa6hlk23ZAujKguSr
Slgq6mk6TTLeLI7i9xfqPSUENsmYEJySbVUN2boA6a1CKNnRISHT5vLKTIKgF+I/iir4q4n86FBg
Mh+HyP34G53x3GUWM3TfEFw9DL8A7DdOaqEeliUgA4kaxvCrDajFi0Myg426e7BKl+UpDnemO/hR
4Ncb06y2wmxbsrU5Shy11k7OqlgYb0YCNwfiQrB4FYLtVFb1Lbv0VizArX4inhor3KXCf0lku2Pi
Qbs4Xox+2Nleka112bK387CV9rTvdXWVxvxqjdZtmeLHcLJus8i4NdSr12mKSMMHzfoGI3gtYxDE
wKe70Kk3vZdcS6tfmywPktjKjtwWsyeIF8mqJRHZkQptWOPORA4FXPFeFv3aW4r7bbWZq+KoDHM7
D86DCJK9l4htnFeHdhzOHo5cb2g6FkokvbzkX2WcHl13fJLNjCg96OnECG4Aeid7QlUeFBZMtuRd
d7tpW8UzKub+ShpxvfZb/09a9Ze+5RZui66Axdd/F1EeqjQ3tuCWr3MXoyFLxbujOHbBnf04jyPz
Di6Gwfjgpo65GX3psVUiUWpq8728X/GcZ49pK69F7xDGI0ZkLhoBvmNDUBRTo+AFWRaqevnVtPnB
g3oxG8qudN3sZoxJK3s0jq4crq7bECoMvWW3OyOpvjPHeM96/v93mb3IAN4LzmMjPujQZ5RUmid6
UpusC29NCx7LmxR1trRQX5nn2bH+jk1G1LFr1wAC8k8GdVRk8lLm1Vd+rzU0m+BqTM7Ou+Mao5O8
eHb2SLWwj+LRLTeTiHeV16J+K68Bv4fLiLDmGF7XHtkF9XggDOE8Nu2voOSnyd2zTNxtrsW3Wxl/
FeT7yNEJ6gzfz6szcwgMNhGgJQlYZnqpOPhR1Ly4LOIb/r7vYlrOrGl7VrC1Fd57I20EIONu9lwu
crn1+c9fNEHMiOdDjUDE9Q8jp4Mn0QYMKeqpMUFppN4AjegXaA8iyB8cUnxsU29nvIPeGMLPxJCw
EsEnQ2423rxlOfj58mjXemd1Yquc5Uqm83Euki1JM2vUroDvA1hnklarJQgOeTCSw0WdiF8i+hy7
Y0L6NAE5+yUWj6bQJwKGv9CZAOFmBBfF1bwDZ9qHcXXmFAVMzi1wXK9kVNXLtRzSsyPKo23K5zlg
alw6GdU+oLteglMfZnE0gmUfEUjeEZwJmU2nzkacd7vAMVBJ37Uhfdqgbka6HSzEiKdYBMzZ3qZZ
heXA+ZgM51AFkBEDLUUDGmTmtk3RIjoepq2ROW9zRslfaly8WdBihBxFVgQsml2VrtwAcs7QNjLI
ilBEVWeKcsvmoy/mrQinc4ltbuXWBcAP/3aIvLZwJfSLObykWv3c1QytAeHjdR95UhwH16NpOLsU
2j9OCZeVNbzTQ/40agq+a2vn54gG63nryepjiH1OwGk8p1T1KHRE+V0arNXaUMsLiSk7nnSBNoYz
BgUt8gyg2vlYjgLyvz9ZAWoG73WhiFPm87AOu/rmFFkI6GIdzXo8JqK8Tpa/6QBnZs/A2qFWmUNE
uRUuW+kP9mqOE0Yg+1OChrW23iGL3MxwXOvFRT0jUfuNtK+ndfnEx63g4vjShBl8VhAYRWjctD3s
C16sun+z+uoGZzithbm8sYlv25iEV5BdWdfPolKHVMcn5YGmxuowBXfe2Lvg5ri2Q3iWZNOp+85r
eZte5b8Wbe9Dqzv1WYD4A2Wc6DYJ/N+UFddS/pEeoNZIOBRXTVdxQPcb8rzPygrWtZHsACvWia+2
FqCOn99PMYs3PRUk51IdgSQR959XsQH7xqYpaXuTSLSVQyhzYFzLbmITQefhIBXV5nQEaODeR3mQ
zlFQpuug65mHO3a8bt05Mz/JSwn91JFY6NEbH08BV5c+tEW+DnH8TPedCG9NFia/sj5m1+iJyvqo
iuwrrMKbaoJxlYxx1ENnCcd7GQP/0+uSv67MIWuTKCTva+lawpetAwYoouWrg1eiYjVe0FZ9jaV5
LomJcjL7TBY40Fj56s/gZCMjSy2ak5nMr13GHdLYxckY2g1Op6jmTImXv2ZQPeqMotlaP6WVj2lA
v5QtjEzcvyyW3qDzgS0mgX5mSCqzIWqn7FBN3LgdTqsw3GM4P/WqP0yJ/RJXvzNg2M7Rf1VBEaUd
s1lSRTXqcjuE5NHHRccnqLtV6Ru70itvAZLMDgC5rPydzqZtPqhNaVi3HkcpsVr4AsJga5fLzxB4
ZNaGQ72BJUdJgbSPIYGODH7HmuqRcFglNWIgiYhxGIm36C8G9MTMLnSnr1t7eulqfzN1Pu2W33HZ
UvI777OyfJcNuljTDyNj+Czau6bA5DbN+KE5S+xwR90pkImMeoDfNMmjXuMBQ2XMcb+q7HStQ1CW
qfy9eP7FH4010N1GzRrF4p3jzL5p14USd7A6QP53Y/9gpgSyeWJrdvRC85XTesH+iJoWVjOFlu3G
4NzfFccjlRdN6704d8a+CyU/ODG3Qjy0jkksCBFxXXAxiFwzMFQwYcRD8JUMlAre7ZgVrcpYETww
yqDGPjTN0HElAXLtY26pRwT0K7vmaB++PfigvBkWemns56GkadFSr45+npMgW/kzFV+xoU9+029E
nHwsWl9VULKyMcfxcPrTvLJ6AH/N0tGKVd4DJc89wwBly226zUtrrdwFsx/GWjs9h63iAESoVMTh
JhsN8OLyUMvkaMlp083zQyXyx7SJj2OldymfZA4EeLGA0m3tE02hyVpzEfRe5TN6Nfx5y9bUd6cC
uOwKZxFylfBW5BQg+Xm3nVMB2u2dRiAH2Yzg6bJGYi+3COE/lro1+F3Jt0xcfzUaNOYgyo68JAfT
zPmBaIpY8t95aH6g8hQAbgRYHoTg43nF7zr4kaO1B+17F0VxGGzrFwLqdRZCA1vTNWzQ0rLhI0R5
Szt5KKfuVGbOQxe2E66ter342aPMyZcgZo9iZWczOP1rxi0HToOlSg0PsHWbtDeOicbN56abYfxl
KQ13na6lIWcAB/dHWnrt1cx7S3kskY+aaXacS/uX0v7bUmDJdfgwZrEJeEMYWQGM4Jzd5rEknTcI
yaHHVck4jh4DeQC//Ck184eyHzZ1wSWqAP5Z0q9zVW1d1R1SPyH4GBrQ7/Iz6rKoKuenpR/APKpj
Y2M/mrqDzSCQj1ZUW9mlaZlA3TE+CsvY5NIeozYZ4ecSKDF8RnPd8V1a4qtPrJdwgE0T4UvipJ86
raB0sm3PYOE7FjJQf+sv6mDgIrR941DjR7NhjoaF/ALOox0848nr7Wk1+PUjHR8r0ZC37/aROzu4
MCWWMqDdYPyUBbbbBiSxVLxdBacaO2DnZZH5GLcIN9TIX9QcuqHZ8uFurI9wBuXHsLAXKPckA0Kw
4sY9d0I+Wv54Yn87e368Wyx0mC66xgJqqa52OWBoZviRb0w3X0EfZxN/AbmPAYIn2z+mkirFlDcw
tVdVxr/rufAtuNjm8rJAZHXBglwHiWvtzNuuNTdt2CJSaesr7/axq7pqYxfpL+3Y2G6yvVlLNPfO
k0ZzhxJIPfUuyGDSGpsxqE9equE1BdFrU3MLhrS6oV86FCknTid2Rtc+oOy7Ymf4MXL52eVuzeuj
4T6r7pybxdU1Am9HE/clFsVz7XQ/tsTf5FWn0XYvSKMYmlL90Gv7iBXY5+ls1qGTPRlxf9CdhcjD
m09MDOtW+H8Hwyae0qhBmJk/KoQxq2aRr0YRHCs9vqMQTGmND1Db6OxamjqaDEgMAMeXzLSsOwX8
DuS2TbV56BdxqfS0Adbn2vVi9MtsAXaTfDY0KLleTtyQidIY75ALGCuRqbSY5azR+JnQ4fiWKtfF
4v0dO+NclfnXODmvtkxfbZwXK6OTGHFQpWRDQf1N69fbesRjm6fNQ9ElN5QPal+51o9T6L+tYb7Y
k7XNMChXOCKMWX/IMntYrGC7gPzxS4J6k6FZINhdFR4JnS6uOmNG4+bGDWlHWKAFu79VbJO5e6pL
lvGm0W/JLK+IWEywr/QtLeJXhl5ahzgYvTHF2wnmn45oeRp1zFprNygbJet9FR38o38fhS37bVzk
GvzipQYJsZl82wKTpGG/6dhdTtPdWNuaKEiT+akbBkxUzgvnU7JK8THfZ2THXPZegVDAtEHySxNh
FYeJEYuzg4Ud2HUdjoRBaU1IlNRA4mmUIPAyIRcqq8f4jz62mz6oeJvOhQb+rcvtiHVxlct8543m
JY05vwkHu02pfVqquw8hZQ9oBRJjYaKRHJ8MpTYxWhu3ZZ5cggWhvm7YuZuH+r7kaDojeDp0NIYm
nEk4Py+xfElzK5KAPZvWR4NpgzX4GqVRP1e8FNbOM7xqneNSWnVa7ZWRn5OuvJlTu0Nvnn9bSfMN
YUfdj109Yq5m/UlQk+i9kGKfO7F/mEz3C6E6KaApNNfUtluUIE++Xf8ZNBJEE+CCjKiVy0skF3ub
J1647g2yKH0v5zRueCcbrjrqhuGf3Mx4HJdPb4b0rEqu3tEonvumek5nA1328Lr048aAEpwS5Fke
4SodUo8lMTYWeg2WzuI9jCE7xJg/hPkEw6n7X27gfE6etR89vcda+mjlImpmZ5OLmY8SPmFyIMZq
vJQhC77ZzAdv8l8RLHzVPJMoc5DbL+277Tinfmr2tcm5UIbYv9340kgXFxvmeb/v34pSnEfS5KKg
cOhSKYwvHwBNMv/wyqPvLez0aba5aoKquap0ocVwetPtdKL0aq0LgRvM+VyccVNnVCKZlEaRvW5v
ZQLKFpSccIN37WrgGyOE7Gn96byUwDBJ/9ggVEwkspCW04gz5KomEJG7xIqWF5JTpGQyrNqfYc6m
VSHityzJPl1d4H6ddjX85Ur2IEwklJ0ZIzD9tuGpM0JUY+H03hlDsJqFQUZDkR1xHQ8rv+42aNtf
xezcbKJWPEQSsq13sRkfaEgxV0GYepAZTL3k9gooEA9CMyqS8TSkwbNuxWdtVn9814WLdWvNw3w3
h7nkFJD+9agX9ROX6tkJjPLBsGb8y8Zd+gD9PCc2knbpbIwCQs73tc+e2xOSvvQFl3Nlsh81KPOb
k2r6F61wz3CmrYqhB8GktszwSG6rRSRbpF2UZB3blkvU7QFfpSa2YCnBihznlgt8SYP9SS3cLtMu
qBMq5rFBfFG5EG9h3YHyjFi9UaHhFpJUUDnU/N3VQAwTzF+WepGeeRwEgHTQ/7Uc8xnCEnlgPuws
ecfsGVIwLiIvzDniXb97cILu2ubJd5O3r8Q1UEGGBmCNrYjyhSTDVeWgM13K5plnHs870GprdrA6
i/PRK5eCe0CCJYdAiouGMbV9MTOkkaWBsCVNnTNO3BSC+K7t8fUfNfXUnw35VzXgfQ4k7gS37T+m
mhqopJ6/uIG8VT6aTpRjdAlUgVB17tdD6s8AbuFHhQp25dn2CZ/y69R2kKl8z54Gyh/5dBSsvRcC
HWzrY3yLww+pqCzHJG75Nl6VXLHAtTcOxmOuwrNDVUwovE2ezg/AVSEmIPWTxc1bmcXfSspvvA5q
nYzz0zgSn+o4hGEpxL/d2J2clGzmCV+Ti9a5wU0uMv/Ni8VJYtSrq7eu0r/J2n3ALCLXbmtxhPsJ
OyK2xDYzIShmeLrpWobuGXMgZoe62Bp4JrPaBnMp5KmKy++ClazKgpZYcRSQcH6PLZnmfPvjeijG
GXlbvUsdbO+Sk5Osjfwsg+G9mCVrdlOdPOppq8A4F6239QvnHA6AhLaFVUbxbtuj5AX3hu6AyP9a
MGNBSeyJGce1Vu19g5DbVHH+UAM4h+RX5w2Gwnlsjqi62V/8v6xFl8EwMM8BI8wZbS/BXmbolYrw
NDWUZNUDclq9NXMXSMhWMBcJtLFxyu/DXuHmHwlvXGiGFKHM/bnleuoGyA5QZYaUUv00FSLdEpFI
6jpLVNXY++v8zfVzIxI1svS7kXhIGvyaecvMSUoyVvFqs8zJY8rKNhTi5PsBIsjQ45CZ5sj1052U
qF5KO3zq22mtFJtmdQ874Od/9vPKW7VDsJ3hY9E9ZdVqTgroLnGEyhrXVZY+T1VdRyoJ3mZF/6ut
Dnk+r/tmeEumdFti09uXZRZcXate44/cAStG5cKc5zm22NUmPbfN0p+93jgFfroNW4GlYPRWbopY
UyHxXCWSa3c0wds194YYb/NgHINx/ogz/qMWHy1UaD7rKj8rnT34nf+1cNvzBwgGBe8z77sjcZyv
s7KurkNkhs3ME7CWq1Ju8xhx+wgF75LQabf108DCtMz+M8QBovD4BY7nMTdq0OnsMsYdKsvqMc/a
U+XBLpn1zQvLh7GontWd3mrqZsugelWtjlc2IiBstic3gBSc7leypCQpxOky6PmSS7CW3sQN6oRb
q2wfknRk5kr3YY5QzrKtB8zHL2Zp4onioEfvvQsdUC7iC2oMeQTsmvrkduHZdElSw/6aVDWRHCXc
bhIzeswBAlEtM7kSTDsi5NtXRf8TV9V5dPudahK1sS3EeOEQVKsGxi/ql/6QcMdvstbtt1bGCdLm
G4onR6hVMSviq40SRpXfnrOLYxbLFukrQR7qAywhbnI4RB1yxS0+YS+FecckUswURsz2r34IWL2O
1DtEbqC2RMY/D3FTRkHir807lDsYOP1blEyM5UhBjXdD2X/7nFgxn3SAaJ6qBzsriyfoZ8DJ2t2N
KaLHoAfbYYNzV5kAis9dHlhZW9i7ycdU+TFoqweKSzdmIPb3S5xmGwRhwEI1xb5ps/HBaXIfxYrr
hvdFmiyCcWk9xs3+Wyxchmio4AWRoJoJb1vqPsau+atM2Nc87b+j4znaYty6tfkaBtWRpYPto6OH
Rdy16qMyT9YImleYU7IRRvO3RJfTyCLnaSBrBSgLKHHc6mBqNu7MBesogGKjfJzhYoPKbaHuFqLW
O+x/SVa/T3Zv7qox/x2r5LPG+rXuRXYsVXo2Z+8Za9KD6yJELhHqZyr/8Tyx8jE0RG6R3FpGmygv
sseK09hd8kc/IRaj6Y92Xr60CyN+1QErLzjN6snbeHgpcf+c+wVa1pb9R44C3hlJyEkEimPHSJjz
zIEHj/EwE/OHXQdqHbBEk66TsEbREBP5dzRPZRNZzMUj9/TvxpDv6YIcPek3RoUTbej+TuBdls+g
kg9oR/ljwGOts6VqABITsFsqNMOSgJM+pS6KukoM/Rsmjme314gj041jATA6YU9Wq6O/S4XSuwEW
UKVzmVj+Jqu/aEHrYOviXUiIC6gJ8Yv6WPGldwh/kb7xX5r8Uk2ruFQWcQhiyok7AYdS6/Q2TGjG
dG3fzOF+r1WYjvoweeNQfIyRvgjYsigwMFTWRCWaMoWCiseJfFqYIrqBEcOi19+4hFOtGdmJq3BN
5srpFZn9UzC6V3OujsNMSilUHbLe5c3wl1+Yww+qxEZWFxjjkac7IWq+uXohe8/ZtN0C/mN+FjZm
5yE/6l7S6Vqcp5JGsMX7Q+HYa+sKBEVkb0x43DK8Wz50YxFI7DJMBowHqIKl89om+a2y6u0i9Ufs
TC9Umn4pt/rOuQ7ScPjDwrsLJ3AJ8pK8vY941ZQeNtDiZcyWY9+Xm0aSUtelezI1ePTwfCbpHsTm
7qKEAkcX4GmQpSmPL3lv/05KkCBc+cmq9NJxN849Iq9mXg2xt9bZ+IvIbjpQafTdOJlzH29RyDK6
bixEYkuBFaPFjbhKC5Wj/PLfFzXB64XJ+9wVZ5YD+iviPcFjj5IvrpHht8m2sLL9fMfYhgJ3GfZ9
Xj6brXwWqYC7cfnRgoqGubZTK2skPURU+Qc49xFV9K13eUBgcI8ZjYN6VscQ4nolbHntqYLtkzBi
0tsH2IvGKWX3Gvq9Q2XyylfN/T34NdnWO6quXebipLSEiixPkWhSf6AoOsoer+MyPY2mCJ4JGXlo
ZvXZeOVFG981eSm4+3/yLnmDH3y7Z7wMy/Q+y/6PaKndc6AXTCY5RHolOvSAEChOjVU3Uc5rV83z
hHS/69Rasdj6XrUvGstcEVd6IongliM4WeD0XcztONjQPfb6NFI9Aq1n40CXL8K1CYIMKO5ssbU6
O0GmFttR9eH7Dpdb/tvP+nL7v+PorH/KufuvyECBDb30bKpv1DucV/PTH+QOzZL+A1awRITFrOvI
+ZdMvX9IDfzvQvSqgABMNYFxpXwpu91YAqNDDf7vT/IPH+S/e8+bwAp9+hIJ7KPIl/fg1IHd/u8/
+p9yFa3/CgPMXGDLWBn35FS9SSOC51bxejiSG7O+i8r+JUfT+4eYSOueGfgfmYOTjVhaL5RuDEt3
HWNFa7koyTwzpnTTS0ZkYpSw+81MmkBSIf3PCaFNmDd2TdAch7D+nTfesfF4pYvKxCxbFlT99ujl
yJ9DArP8zpqZ8IjqwXO9r24Ap09a54s2mUOxsF0095RdAjCF2eB4xQ6WGdi7VfNdhO0phhbwdXY2
m+KPofu1ike9XXzk0a5D+JTaIMR5bfFdmnZ+gZfbCIRxo3ZePYmpsaLNfBtb//pr/9OjdP/n//FV
JWGXz7Nj1PvYffTGP1aza6fpX54k6x/iE//vXfmPPxx8HAcYZM4eL2eyr7fFhfg0J4KromLT+JeH
6h/Cja3/ijYVnRs0uGib/dx/p/qscdfa6N4g0laTb6z/5cm9/2n/n4zG/3ui/+OjpBYl2tkSFpQo
VVdnveyhYld6a0VJRJZ19G/1SfY//R7/lQUZulNtqoG/x07mXSGbTR36cjXgmdH3KWhqsKEvefao
nPm9yZlb6jw8Sd/e6QEKSrD7TwKCXo+nil6wO6WAdRc7l0saq8dwx5jgNS9GHb9OGKn+H2dnttw2
lmbrV+nIe1RjxsaJzrogwUGkqFmy5BuEbMuY5xlPfz6o8pyWYZGsyoi+6CzbAAHs8d9rfevM2zn2
o2djX44rDkQLCVMqAQ4a6hFyJNlW+mfa0ZERSbZ/baONZ1qerPNOLDi/draKq3OU6CM/fB6YG/um
x7umgebC3pW8oB6BOjbwM+/lWAeYJ+YShfbXL584sixd16216NbjcgqDwDxwum1qR7qZPBvuENyx
LtBEjETVugANu8T44hAMQ0Ee5eXAuYyVLDmPoKyzhly90OG4UWPDOryvEfCX/h5Vv0Oo1UJBcBao
e71LbttKxTYRs1MzVkGd34eSBe1q3MVjfNPi/mvqi4ql5OlHONKH5dkoNOSe1FfRCK27AjHUFBCC
WvPW69xH1Nx7gUP/zBd5x9l+0o/lqY196MesMQxhUDTbprXQtsIfXjiYWelsX10JbV+M1WYRRN3X
qFXvcDZcTYaRNjKWYe1denG98Q1lEyJDY5sElyDXAse0AxwPyPwJD+ekm4UdmXrbnvN99vCOhJWL
5+FslpPT0y9r+qyfPcJswOP4JI7VvCM3ro0tKF0NZ+vaW6COF1OK4el7aMduov76nvqWZb6XSvFW
pXBTFOoiVPv7KEmvPUrhalFsCR/iwPgyg/ThooEYxGPb2ZvItBeZy+G3V8CsLAUa4oMpsBK3485E
Uxf649rrOVUMVBAUyd5CpmNMSjPV25idjtAk2flxu20laiCdvBnyagMB2Yls/UwLONblZwMs9Soq
cEHKhNf5V/hR1lKTXGNRPPNxjrXk2VDYN3o1mENNpUyMNBa2fuZVmt4Elcue4uvpj/PZI6AJmacP
azKnR3jaWP5FawBnjyPh5GEjnemLnw5a0+VnSVxhgQ660HIm1CXe74d0nWyadXST75DhL08/wWet
a7rFbB2Y1ZWtFxUcb0audRrX5FSSpGyLN1eRfpy+xWcfYrrFbFCsLKAyAQa6LaLKQ+/1yyxEfoPm
dcAwGp6jUB/7FNP//mE4qTH+tqU3AcldeWdTndDzGJKZcnf6IaZRad7Vp4eYjVatXLiA5EigyBvf
SSMmDvPMF3hfHn126dkoErqKDmrBmJLJ2R4iAM8gDmr6BuOn7NSxZf0QzVBs86KEjtzn1DfUtji0
VY48LDSxx9i4c08/5WfhbNNTzseaLotM6KfZNvc01it+eoDxcmh1jH26zUnUyKGHUZ6J5T3W9Gb9
X+kVCC+WTBom6JhF2vd7M5OfLDV+MGN1c/qBPk2tnZ5oNgrYtcywXNdTFyJlbs1Ec9GtpY1O3O+Z
O0zv5pPPJ2ZrIqkxpNolf2irXRfyhfwU7exVoTjtz+CHfpnc2w9n7jM1h8/uMxsM0NlFut2QEoOO
pv+O13YdOuKiJEdgKd0qK3lbnJlxph/+2Y1mQ4JgKhWGzQOFF94WBtxmemFQ/c99kmMvbDYeNEaI
xrliVDNv60t9NW71C/VauoXkvYa4d+6zTB/4s6eYjQeSnmlmprASTm2I4Coa/syFiWgAKx5UTvwE
4YOlqd1Q9HqhZrs+/ZWOtGkxGybSYnR9CYwT+VbtwU6tjQsfwnblpRJI597fsSebjRf2CJdrqLV0
mzRDvU4C4sE54+j7/EWyiu0ITVk3i5tBAFPPqB0uTj/Z9PU/e5+zoaExQ9stBjXbWh2Sai2cACi+
gSisdITorrA2rk7f6NP6DV1WzMYF7KNWbuvcCbvuVfYKd3/LSfT3cWdtZCdcpYezIRbHnmk2OAQj
4U55BIre0ziuiEMyn3u88R6UxKpH1SX7N3nJRGVP/ytug28DCCw/rK9hgN22Wo//yrWbjafba7Pi
jPX0CzgyCP8erwzci5MIEkJwj6udWIctuBDNbQuKJ8q2y2O0HdXl6ZsdmTbn+cqZMroFPp5si7ia
vHdKftR3jeTcjui90PNJs9Fn3ZADCRP57nSuuhnA/6FscWJH3BBVqWwEOoN1+Wquy+X5Bc2nlS2a
jz7rgir6apz8zGFAAaDNBJusTd2F6fvbUBoPKMqdCtapkhuHselxdhEpYeffTr9N3TgySltTU/uw
DCldTa7jNEVSgru79N21ClK21NXbqkPBaVQaCk5qwHK/jIlSuMXDjS2kNtsNVEb5YjREu3BN2XPy
cNrAS764HA0qZ401cgbbfk20xqaWVt74XY3nJFuqo3Ej1dY1y1rOj/W0XCqm9yZU7akpYe0bxnNg
G3ejVdwVZvhN6jucYg1omcbzHhsir1aqGB/lPv0pSrVbkwuwbqjfIwbRL2wflCfercdIwrdA/3+F
OnZR5xKHmESyWzWYI71D6mrfe6SMg7DWCSww7oqwzRwjth1VBMLhzPnaVhR1IbVYJ3mQK2iFF65a
fNHRoa1MOxHrNoovOAfi9AEayAaVNXKGVscuLvovInPBL2jI3MhfyJymJgOzKvpqCfXpuQVX5Xr+
zq7AWIf+vaRyGuBhDja7l36sD4HUQwkbf6Rd8egXiPZVHG6A51/9IX7sE0wlUpzJm6oILnqPIFXk
0NAzGkqMGKiMEJ5LmCiNIxIpWqZNditp2cNQkZlF7F9jKdtEMPHW3paz1etW6giEIGYJBkcKsUbd
JQLcrdqxt9f7BysB7sMh6EvfKQrcjK6EISruGhfPIWDb6Y2jjMoDypBJtu8Cws3kEgmdpXESD1gt
xUFRjTvmFRy3owUGEdJerWdIkARi9SGAHlff+HZ3MOPxtjfrm9Awv8Bug66lYErFKuCimOiM8i6s
m2+Gqd3qaf1TKlzSDpXmK/2GI3dXuakkd6UOqrph/qzWeRGsgVqh7JLbA6SXQ62U0qIi1HAKs1/K
5SSIbLzHWqfuX1rpq1EGaxRfN01q3uqwx1lQao7vAYJNSTwIYenmCoyGEN+nUtS49yWYNJyTSGp/
TQwpVn6yoaHEbtMM7zR7uLsmIFiChFuUzcqd7VrGEsrgJg9TTKfZ95yzKOjO4G8T8qP9Ig8dovQ0
Cl/h3jCKH0YgXkFLU+IuqzcjyxWAunnjsIxHOJSwARG403gB0jKz0LWVobdjvbjTQgSROVDmIiie
lRZJaS9+ooq/koqIoLHOvyuV9MrqFGthcRoDGvUG6uFdTP9fyjhVOJfLdq0wNx3Ico5j0ZhPXnCJ
YxHH1+t4MaiYku3J0IBrGqPnXpPJxIqpBnah6diIrJ3SS59xZyRLrQme08qPnLGyUlhtpdOV6c6S
CDYNxKUtgk2j9JCPTZQYUbcslfGQudV90OpTARLpxVhvQigrqT1SddTrH3GV3hcejobANx7GnlWD
Dfh11KMHgFdwc8b4i1RmL4bbPzVNxGF8ic659/EEFuIupUnmnmov+4SlekCEfUNsZFluR398IaBr
apEE2avpjR9Zbz3KrEWhWBtN4RBuGlEUL172DfiGWBrfoP+O21G292Hu/UBJcDWAnVmmXX8VdRJm
U3sCdIyoGrp7c6z3gQG/EFBBsCxL9U5v0Td0It+CUkfNWjIhxw0IlFwpq5Ukxsve1xyGvL3uNRdZ
nj4OQ7Xu1HcQOy4MP79u3fSlzandaP4PTUdgrGjhz7Tm/3GNbmdbaCFUgA5e5qhmd2NW9UuNX1/r
UIf2an3VyLigiS9ww5i6elQhMKrR2lsc/7vwTxyKek9eMR7C2l7ZeAYBbSIRRu6yykGzLIYm/cHp
4s/ahi4NzU52VLsEUTRpx5tw8ieU4xMyAmWByxZkYTR8sRsXLEgB6EP1tZrwcj5i4XqTY+xJrfBh
I6/jXBKYEuEV7b5UB8D0PWrKJt4E4ZRVbPGWKim9zEdc3MYAcNTG6O2vWhmqvmgdXdM5hdEvjSq6
sbrkzVCrV2aanrarX7qmeZngLbCzYCdXyhuG0gs5HzhCwXRcQv8XUvvgEV3DIGhfxM3w6ptUPZkA
14M9HgqYvitYPFAN82iTKJiwlBJCIUPNNyOXAPS5iCQgN3kRXCAGDgRUm3DEZS/n3xW1vEeKtW08
bRdEfgcEtmGywEqT6mtKr8jbkpykNk7UFdSImDZSp6Lll5BrWmpkLcwtp0/TF1mT9/nExMKc7C07
I32Ohsint5eHGkP38vRaQBxbCsz2OXGS5HapqNGWk5cXgl/jZZUyuyXmZW+wA6l0nMNkjoE05LQ+
yupbkKx8dwVSsKzVq4mgboEnDk3rJdLQskhesTcG716iKq7K5X2qFK85DlnwLcQoFEjlhiy6GpC6
eaXY6ehCF6LF1uuhWerzZwG7bhjNXVoWSEMM/6CkwWWSlHcy6QVAA+idurGSSawKyhBvv87PJMOv
TC9jAodIxBVbcCHr3LBwlFjxrtFkdlCVfGkPyg1owC9VIF/CGd2O4HNiE+qEq+UHK852JVbp2O1h
otUg7oBS2tpTmTW7PDXWmsCZUJfZOlKzCbrX7ZFzWqvB6A69qjykknrTiskkp70OevHVyLNbGRxU
bv5IYu1M1eNIBUaI2d4mi1GKNWNG3J+jrKcMRjs+uA/ahtCXhf7F8HbBl9Nt4j30+vflsJjvbeKm
N8aBU+OtXiq3XasvR0J3uo6lnm1ddBkoZsOXF1CbHXVwd315newDe0Usx07J9AzYPdBcoE9y7+rs
VQpkD7GG4GESnEnBxjSyTZaGmWNJCp1O/jrK0o8WYGIHgHWcICEDHDLs0v4BjM51pakbIn3Il8B+
lUbSUo7THCOkfFkhF0SdZ6gOYoKN1RuHgjwHqevXbVchhbTgztWmtTD1BPpqdIeS89IGSdYxW0z+
8GaBCOyixv3adkVBIhUT4uk3eGx5b802FIlI6gQ3UrqtnwFPrtO1vwZ3CN9tk6yHb9mZ2tS0Wfj9
O6FC/nUZD5BVKdWpqFOSyZLm91FzZnd7bL8127wH2NSaUKMeletPYXLrg/DWrXN79GO/etaODQsp
h2zxbpTqOa9ftfDM2zhSEbJmO3JryOpQalE5YK59HGhkZaW++l7z7Ell6rSZYIFnvLaEZ5/5yEfK
KNZsY95XiivZAyVjdcOKpRiX3pbF9hI1oL9sX8ef7qJcRA4O9TOtSj1SUzFnRTxMNSVxaHxvH9Qd
A9ckPCyTbyzBkdH7w7VfRi1ezs6Ronid2MmtGqMbkNFf9VYpw7kL7y2PHu02u3Ic9lCSUcBF7Zc4
juszv/HIKGWbswKghOcuzWXqZhAY62Dxr1cSLPN4Yd/KTuIEjjgzdR1pR+ZsE1snLgRZlrPAirUv
KCYeUDf+zUvPJkUbrDLKiirb6qzj26ZhOPsbGdHs+83ZwNBVGLBHF7WM7vYVy39qN0q81k2Z6oJe
P/U1hpUzzXPqT5+MDuZsdFBLTYZFCCYjYVtxka+DW4hwgFQRGD0h47vSzsWfHhktzNlo0StyGg8t
b8uXIicu21uR63eKXK9PP8iRbmZOz/ehWNEmcP1RLmdIalkXd3K2gNZ2j4pmJaUsvk/f5EiRzZwN
HmS5pBl+2WxLDMO6ln/U2RMEfScOd3b3cPoWx55jNlyA4SoE1YVsG2TBQfWMr8QK80zlQbMQLZ++
x7sy6pOPbsyGCLMHVqJL6HPCBp9jpX0t+ubas6OfeSLvW8/DCRF+84IQ0C9FlMy/giL0UMXJo1nI
T3Up39TksXA0HZ5p70faxvsS48PHU72gCys8/8QPPEXGtxJ6gHtOBXBkADBmA0BK2jrkiDjajuVO
t3+YJGWefotHGoMx6/6l1rRwm6NoC6LMMTPpsXG7cNNW9RMJkN/lXivOfK4jTcKYjQbsVT2E6BVL
OsiTMezEgrirQX0EBnPmUY69o9kgkGYWWuIQO5QUr3OuaiA6OP2SjhVN34uLHz4tA1mWyCOXbtfW
Mzg8dK1LPXCUu37ZOeqiXLp3lrnqviVn5vdjjzIbB4rAb5IMNsXWlFYevkADLPPpRzn2vWedHzRW
GEiZGm/tejP496SH7htYXKnIl0H4N6crY9b9JWGVStJXyZaC/hvuWfa+Q3l9+gGOtCN91uuDqLTV
0ABioHrKDcElK1sb7sLYxokgnNO3OHZGqc8mdnvULNsI8ilLO7uCKL/xLoqLdPdvaNmOfAZ91p/B
8JNFZddsOzY42tfJI88DqOtVc5IdKI+VtRqXCrXQRf/Ipg4JKGur8SY9qIv8gK3iTLs+9ivmnV/X
0yTPWJ7KUn/XJYbAz4ouOYWzQVxxZZjPp1/okeWqrv06ralEC+RyaHOfFnOpXV8ZBgkvQaVdQBXc
KqLol+ow3hlW2K5P3/HYk806UJcotdvnTEBE/kT6lwZ1s5JuWrArVnLmoOZIH9VnPamVDdylCg8F
6vBSU7VNYIxnvsuxPZU+60D62ESols1pvEFLtizeqKT2S3mtLaGxfSvOafyO9CVt1pcaSK2lKRvh
VoGXNVXU/esuvU2S6NxzHLvBrCMJ2U8JZnfZp3y3n5srmNS0bQ/Sm5MvJnWo7EQOgvtzz/Ou8v5k
SaDNupWgsjYWAe9N3RBn6Hg7zM/NmiNCRyUQgRdIuKmD156z0XY9bI1zp2pHpv53qdiH+UGNco1E
Ie5bc/4QufoK/4TVGYfTjflIS9NmU2eoa0kIFTfejmaGv4oqkvVw+spHuok23fHD72b5RM0IeeFW
N8NlUspLrfxGbSg0vxnD5vQtjr2aWd+PM58iRsgtJJ26hv7DgGYEMuX0xd91MJ998Fk/jxPbIA6I
o3eJ9BZdVe/SKU8ny9QDlmGnavSDyMMH8mWJ9JCLZabpZAV1yiqMBbLDYMKQbCcwTaU9S1q1t4lI
wsR0cMHPxIqO07fR9m6I+4aAStkDzthXm1HjlEIE0RfY8hvfhT6nsMtfEMix85Rhbena7ehNqsZ6
oLY/QI0M/ZXfCxcbUrfRW+KKRJVRcjXc66hN16aXvBS9dRhhGUfUmIkbumrC7kelYBl3df0ZuPxb
kmU/C2O4iGqKsokJygeWUJmD9xLDXUc6kDKBXmHkUvPRVLEYKvLLg06lCB9RoPc5EJ/8qwGcClWm
PJAkb5BVb5rK3I+KjBOyvUJkeFe5ySadHC6NIR7quH/DJLv37QhHOunScLgJMzCvJiutX0m6YwN0
zBWqS9mUOX/6mx5pMPJsXFUEqXFRQ0GGgyKSFnIOShRY9f3fG7bl2dAqSSAZe0tHNkHyihnsy+bu
9O/+vJeKufQwakwOHEnM3Ligb7XAR9ioX52+9JH5QMx1h4B0fTkLC1Zt22Y1aYCkJabKnYZ15t84
qD/2BLPRU1Jb2R1kqq7VKnzAqbhSuwfhVM7gTEb4BbFUcrU8qzp6H5R/77tiLkNU+zZNjKTLCB0F
htwZ9JTCCkjZotRHrmW5x477XHFu6mKCAgcK2iDDbRm7HcbJOv5OBBYs2tK+aAEFjjAU4TdUcCMh
rhoGLBFvAGDgJhADoxcUHCsOiBRIsnjdECN8q4WE3NZ7UixOqvKykEFndZuqhnLcKKG/rOOycOJO
+ml04hVwGkOBLF+oqcpO2RuutA44V5lg3x+NMkPOinw9Kf0HqdfuPEN8wZpwD9fhoEdkuBXVpVp5
L16W3ws73GtGTBytYtzgOKPQzwy8SEISAAfxBVTpjg4FQRI4pjNeaSPWhVYfvoVatdLTcYPucYWv
GcJqo6/jHJWM1WxMH06mkoX70cjIeWxv4BFQELbdXW4qmzbntFbzOcN9t1mT6R63S2w7vEnr0U4B
OcTBGxkM3zNOOwQJQoqlkWPX8wC9DzqvlO7A/hC3QdpEHlxmJtJtKVkBbXBiOdnB7H7rIIA2ivam
d8GNPAz7CUjsBuqm0fGcyVXyHerZvaiVQ9jn1xmwK7mJLnTif7GKFs91jZOwNp9CJd+bTX0lRVTL
TQvZdOBy5mvIjmJ5e9N3d4oPnsacgmzicd0SIEmyRs1wf047+Pl6RYjZTGv3Rpeq6ZBtKVTVxleC
07aG9zOu2jOT4ZEeNlejlXZjRkZIxbCs3J8FwNeF3Lrb04PE5+OmeD/1+jCXe4i/rLomVrnSKvCv
2kqUZGLCXP07l7e12bAMlLv0kLIhDsep2mbhmthOIsXsMwv2z3+9rc2G5SaSJKwsVkSYydZnroVQ
c7YK//lXtdXZMlfN6jYHEIs+b3TXacmRZC5/s/J819L4T7+dIwupd0/Fh5ef+TjnW0DhW8g3PbBt
yaktiTEtwL+bnZkY39/F7wOmrc7GZwoclNHCiJr4hbhNibp5Tn94CNHqlf6z9Dbxjb6E9fYFQc9r
dDkZsKY8vHjLtoRI7PyqaBfjCqohW0n/b7VnW53e+IfHZpOF30Gv+WSCs1OReZxAwUY+/U7fBWKf
Pe+sN8ILcH0k2Nm2NsnEoKauHzgBXXI+zjEt5PShAJJDMKmU3I0msOgQOQQJZWHk7+r0Qh0fe3ik
noTADUYe1HULilFtxetMuY6yR719jNFU65KxTdoeyBC0bZ1DVLgRgVgH45PfgmvCQTuSxt0lmIu1
YFllF32Xb0MdJlycbyCxOIV9ru6gTWvizx54thyn/OtxhMiWWPejZdwUB7jvD3Jk3ERB9kVMOFNw
eVQs+5+KNOok3ifAtZTb3Le2JiDmQZOGZTE53+xQWok6eujk0eEgeZPJiSC4uQudWoau1sbdOgQr
X4nyoo5hTrQ5+RV2XF3qGRD6IHwsEvU5U+WzRyXHuuBsF6DIpqlrSAy29bpbqVMzdVhKOAQRr0Ec
r6Z9reSc3QZOY9Jn73G2K4BzZFRi8j1aIgfcYWvewrahP3ntQ9hJ2dIkmsZJTQmXtB7LGzV3l1kx
nmu2R24+GyhdqWApI7j5yCxvSS+yFZ4Z4add82ePNRsjcR0B75AxtzRoVlTvVkPVAfDdRirB0nOl
eBenO96nTktObuYm6nRwu06ywXB5P72r8hK6FFd3YMht+7W8Sh3qhivUDfnT+BRckpT8GjyQJr4M
1uekGkcKRnOjNaKbIMPfkG2L0NiF2UtMYlmOCCZxMIEuQ9lda5xWnX7aIzPP+/HChzHMbt3AkskV
3JLdbbpbpSPz/On0pY+0+vdy8odL9zhRe89COJyPew8kwhTsqESbmOD30zf4fD0BsJiW8uEG+Tgm
TaXQ1kJtVfpgOs3hzFs59tPnQxG0EV0oNAFpjK4LkBIE1NU3SSBvNVdOztzkyL7Gfj9Z/fD7CXPL
fT1I4nczCEDTlXRnrUglRTqQLpWX0y/p2AeejQZkyMSJpk7y9Ux2DEI34o0nXOf0xfXpKp90yner
2IdHIJaoj0FATMi6atPq5VWuGE5U+jsht2g/ur0k+46eEq0GuUsvyPbKiNEDhoTnbyBgDA0sHOBn
ATPyyid+tHONtduQSmAg+zZANdWh+6QVobKw1eIOUM0U5wwH3xrDp2qalhB3uKiT3e/ko4L/7Dat
TxGChKGyjg8WMQIowa5Dj2pIWLeLUkVeKgOOOP34x7wB7yX0D4+fAIND/giXJL6ADJqvDWRR44LD
+qW+LjekOvrRgsORM7c78innducq00Kv9ntkCO6NrZDPdWdXZ84V1Kllf/Ih54Zny9INVfao56Y6
qDSkwfKNnxcbPRmXYHzWQ9kv9Zh4jARTO+G0VhGsBv01BHGfQLzfK5BnvIgw0AotNcbA6Ba8uF4l
jly3X06/7GPj8twzXfktW8ueBRE/6sBG5VAp5b1hqDcaNn8IkP6k/+oPBE4nUMSjp6qZEGnqKh2L
VZZJq8ocblgjbK12kvhZZNLZFSQkE1JT7LmTiZmwH4bCH6Gnfyk1Pzzz2Y4MJnMXdjiK2nanKdGS
bBB2waaUuh9+gIxELRAKn347R+aM34zSVtW0hTpmWzH0APIr63b080ejQ1euRF8AkaM9zHZ6GT+e
vp91pL1M7ehDy0/lwAT1zF4uqwGuFkRwexEo/Ly69iJ3UxEFcfo+x9q89ut9XEWt2r5nfhI6wT3w
dhLv1QJCePrq2pHxS56NjkovuUGX0KVcwSGj0XePTcOHkSUCWfMSoaz1mpikqjbeZaYT1GKkj7Bx
ryytxu5EgRIs2sYaxFskIylrRzZVaoFGO7wZ++pG76hCKtj55Wpka49pAfUh2ex3HQXSBnablX8b
axkamP12+nk+b2os9H59W5Vi2JDM5Gzbmnd+e9UoBvVesgeUM1/9iOhHzH2nlD1NwLBTieA6eiUj
ZCuttHGhfQWG7sh7ALHnvvuxJ5l999yiQJYEGFd6koEN5PDECF1XQbK2TffMrvXzIU/M3aWwjFuC
M3iWEmwgaOtLYRR3p7/DsUvPVsEIjmXhaVzaqyNwc8Ath3PD4JHTeDG3kOpdxDqYoiD4Rc5yoro6
AJI7mCVyfNoTtsK3OJGuKH1tU7W5V2Rl1ePiCfIYRlNNFoXutNV4pr1N7er3WUPMzaZtLZMNHbqM
Au2rkl7k0hejXZ1+hccuPTs8sy1JDjQvpxxr24zryAzSb2YfnRmTj8hniEP9tacIX1jEVwprg9UA
qQw4UKPa66UGwPKnP9ZX4Km+5iVAP/LIEm2EiYrbOTH2ETLTlO12Hdz4fnTmWT8fTIWYOsGHwdTH
pGmOFYNchQDfv8cmjuX6rgAw1DfnmDtHOpSYbZ9Kg5g4JMsoPUEOSSDkyuapEDhPC+/v9ae5UdAM
WDD4OU8B82LlwhkeuvFMfzrSGOa2QL01Q3KUAsa1kRj51HckUxA14i5Ot7Ujeksxt8mNbWGksOem
2v+kuCb9a89SztuRYl1suk2wmsSe5Nuha1yzL7NuxvDMp3+vIH7ShazZt9cz34tEjjHYlG+TXiWl
29qTZ7iq1OgKSO6trVnkFKgLKJmZ0iyj7j4MH9zq2euuB6leyoR5kGuy1cZiE5W4IsaQCBCxaKis
+uqt7/0sceJlUu60boLOwGRCYMMcGOvTr+7YcDSXJvu6NxKXQT9t19raX8brniP7nv3AAg2f4wHe
XmRrHAHizAv7fKEjrNnEgCwjbMbpfvqG+Wdfb40NB5q7cwczR0Zua7YgaFtzyAqkhyDlOLpkQpvo
uadf1ZEeOJctK6XSSnTAbJtUHPaYJTT5LGxHgk4S8lgARp++DTGxn4/Kc016radwYEoO+YKmTYhQ
8vdxpAQLRNFPioj2XUkgdctirYoezYDKIEmB7QJSbLqQB+1iUDh2SDWi7JrKXolGug4RxS3IpyfX
SZa/g9QC7Rr73qJxiQVqlExmu1asJEii0kji5Nhztmj5+n1BTkWuqAlh0aTaedrL2NtXHXY4FF3E
Z6s6TOhw1xY9uVWSE5j9jWEXj0LmKNeQ9a8lBNag0/xVEVicyEicTkNM59IDBCDX84jZo87nMwnq
YXUhN8ZashFV2EInYaj7kgJU1Q1YlbROIrJS/yYe3J9yJT97VXGNEf66r/B42tLwmPYJf108dqbq
8LruFYl4Gtsm2JVcj5pINbLU71PX2pb8raVaxz9KgYtryL52RgPKXBgXUl/fRprfLcO+v9JUDE++
1r5JZrur2xJaXEeZakiTA6TRapmHxm3fCHVRpxziVYJMPox6MKv7Bv9CuMb5Vy/RJX6T9WAT5MO1
cIlBtaWn3AXo2BVZe9kzGS2kWHp0CVW+ULDn1Wq1U2vpwhwoV4wt0l9b3YoEUhLpfrZHTAjp3iL3
IbrXi7wrN4APHtRC5wh7gOBf3kO8+ukOzVWI92ZKIutMi7BFqxxXvkjf3DpUnVpryqUvgcGMiLYL
FTiviV0D4JSeTFl5iyvVafraaSPmF7I/bcK8Og4m+/wqVEb5TCHwSN1EzOX4elKmwp38MbXTrUgj
XYkXb8N33mArfDzrxp96/CcD81yDrwCdr1oJ0FFXEznruoc6rGvyvcXGj8dtkdg7sjouq1Cj/Hgd
KdJzacX37134v7/3/8d7y27+dZfqn//Df3/P8qFEzF/P/vOf1/lbel+Xb2/14TX/n+mf/v+/+us/
/Och+F5mFfa8+d/65R9x/b/u77zWr7/8xyqtg3q4bd7K4e6tauL6/Qb80ulv/rt/+F9v71d5GPK3
P//4njUpIN27Ny/I0j/++qOLH3/+Ab79w2g2Xf+vP7x6Tfh3T2/p29i8xa+//Zu316r+8w/JsP8B
kMuQLdOgQqsqUy2ke3v/I0v7h6bbhsX5paWripiGvzQra//PPxT1H4rNGbesMH6QdsPITBbR9Cfy
P0ysyxMNSLHJarB1lhj/7+l/+U7/+93+K22SmwwHZfXnH7/OHqCHTdU0TMu2BEk0mv3bll9108R1
SwzAfe0+S5HnUatu23Lz4aX8dduPt/l1OWRgbbMMZkB+uGxqqj3X47e50jXxSJqPLk2B7l0supdC
71PyKwiwPwOV+rXuPt2M0GV6sWzKPJk5P2Gl7VaelFiEdOVacevlxhVK8w1h0iSOk2xSSySJ9WP/
8p8+IhFdQpZlPopmqHP1V5tCbwYGbUDUB4phVe6UIdEY9T2E7OTb6Xv9OjH/6wlNYQoha7oywUx/
XYarRVtVHNkzfah+dQ0YploEg+XfSCPUcUo17ZkB7PfPx7PZsqaYGg1S06ff82HZr2ZN3vSapTPX
eODOOMGmVpCpUBYI1hziH//501mybKq6qpG3+17C/XA3jwxOtu+FsQSp5RLUN9rlK3Wp6A63kNqT
8WedaZ2/rtD+9TotSAgK1Ath6fbsdaawr0WjhszaUvzNBSIhVCkk6Av2mZZCJw6Dipw0hdMcPTfO
3PuzVzuVLG0FZQ3Kt2mn9eFh65FYydCvgXqlCpDlNtS6+7wPWNGPmHxOv9jpWv87QUzPydEvn8+m
x+umZUyDwcd7lanZUqHWwE67iU/wl0vAR2ZbHH93ZMw1K2zMbrU2uzhgvPvv2bBzsv8LWZf5P3qI
aSj8jl/vTGnJywsp1VgXqTEHe6aaBEurNJQ3hRCNc260355zQiBq09e0dVMz5s85ukMVquGUHVaH
1e0QeorD4sC/JHGhujDItXLklHPw//QRGcMZ2lTVmG4+H0kJOK/9RqL/W7JtOKGKfNAIwuqyKof/
TNvBdxSUuKneWYZmKzoF4F/fptlLXSApdH8dJoC2D5PGyzZ9XWDUqg1it//jJ5tuB9hYoTvyu2e3
a3JRGIWg2dh1Ej8GgZ2JjUuKFLHeuaGfEyHPP54t65omNHIaTcVg+J51xrZWUJhZGcfmYUl0Bri2
J0aDBMmjru6tJA3vO4kk5tMfbz6gzm86La0+9Iy88+W8aYCKhoUg0w+R8DLTGRDsMRdrATV3dfp+
817P/QCFMOPqzN9oEGc90bBaBu2WFtrW0GPCtKESjfD1kgzUbvM3biVUQxPAYkxlPnZnYwFIULCF
iX3b4thDdleJINRZ+Fm5/ju3snWFwVtWf7ODtzroBkMPoNng8mQeNIEdRG43jtu+V5OL0zf75JMZ
liprNBaVI845gDEJbD+XMiJ5yD/R2LrrRk/U/Og7Rqfrr5IgLfn0DedLpemb/V/KzmtZTmXbtl9E
BCT+Fcqb6Y2mXogph00g8cnXn1bnxI27pbVjK/bLelhSiKoCRg7TR2++bXqORfAkifmjz9c1GALI
1rFj3WSOehiUAc3HD1Ri/fcPB6VjYArft0KSwz8eRrNTSwUCxI5db6SZNzuh99AMrv50dPe3Fti/
eRB5c118jRwbQfGfXyrpMJnEU4SCuc0DltuzT4nv39aFCPQXVfy/ea8D2xchZ4DwAvFnExuAYQnW
xuYV42cEezJAGS6a9Gs9Vik+/OiiIxEMf2u+/FF6MXnFVpltW24Z4cQkXP7+Ztce8OlFYBjgSr1e
BrBRX9k8MB9bAuzODtIm1l4XxsoC3FqPbXHNCaeHcsVNJ84D4f8llv6bp5aP44NhdnnvOfV//zgq
Dcy1h5QS14Wt7xG5MIYsoQN6QotvdqC9v8in/839JYR6vggszg33z7kv7yBnSGM6cbesgCFMMyHI
zSpPrI2GY/83Icg/LsehZHm4evk8VY75v0Pbf4mjo3QmMQ6TG4OVke8A2ofL3LXzD9/P8r/kpH9k
+QQYNwSp5buhbTu8jX/c2DHpi8ZTlR97Vo3uPRi7Jt3kxlSO74OVpcmlxDQCYOW8tFBCx7wq1F8C
wh9f9h+f4I+kBuAec10Qp/HqjpRNvV+pEdVrVrOqYP/NjfefF/OYoHiOaRNXKSX/CApu7urKaShq
mlyY3hZSyWBt/Xaev3f+qH/+N6GOw9dB6Ct8EjbLJW/7UyPfDnJWsxBJrMSS9bg1Jaix1AT87C9B
/PebeLuQdQsJmGHcnDGDP4O4AW/XzYYkibNsfjW8+kuWOl/xaoJjWbtl7AwIm+vAf/jPX+/3UPT/
rmpTWgc2afufG+8pnG/dVUYS13kLLaq0bvTKXvtY2ITaWx4bolO+oWnn/k0Tensk/n8G/n9Xtqmk
SBN5G+0/k5s+s1Va2TBeaeSZ116I/minHhD4OcVzx+rnfVMZ3j2GPOEmRyW+/e+/uEcZYJEghwQv
+/fok85V4+B+jmHJoBvA1FVTfriYeaYc0GHex365NEySTO08/7cXpiAWBH2iTSjAOP1+4Qqy+axn
P91YIcU5ddYy2tvG8JEwLoueva0f9MZNczOE3st/vvTvEff2k98u7fFb036AZHZ7GP4lJGkYgUEA
aB0ue7U8uhoN2a4x+6WMaDHldymeBH+Jub8nCv97RSqdgEPHptShufP7FcvJTjNAytmmxbQm2aza
QgA44X31twD0hwbmdiUqHMoJftpbgf7n49TKEabuWshNqBSoH16yLttrvG5bPKILu96AIp4+TFWU
KYScBSNEPFnCLGTgkjKCGVpLzvfpetsklKILmp0VWNl0lGlrfxVTta4/1hmKNm3xAhAmK+dZchGj
14y7VKIx39jNiFeKqlmC3qRjYP/l1v0e8/7v63mcXbQcyE/cP79eMekh75z2ZpXDru8msEZo2pAA
gq9pYtd/CUX/fE5c03KcwCUYebwitw/zr88JeuHGNDpMNp0JE6y5NVxj07b24EUrith3o0zU+l9Z
ENy+oEsDhwMMGaQtnD/1k1VRCJ7KDN8tvwfZhRNf89IW4GNTcL67//we/PPH5FQmg3UJeNCB/pxM
mkKXq8KbZRM2/gwz1mddq22Wm+vcnFQf//li/3wFuBhvnbABN9Kiuv3Y//Jj0kNR8IwsuekhaLFz
L7NPU2Fw+J+vQmn97y4UeJiVkpG7AZnl7xeawUIbcy+meDWLsroW9N2yk+/L1YqWOZdvYTELvZMM
G33I4aO9HEZ/Kr+MSMlxylubR4mZ/ldcbAz7OK/8l6WDCaFsa1cYOZkKBEvm4CIOShlu8EYot//A
NVGwdm0CGLhPZlFMZ2zGigZsCGEmLgJ/mF5NFomSGFjskGPeN9saeWwIL9rLmCQRDFTovrR6OK+r
rbK9BEG+HrMSaxR2/A01cb1lXa3TyqJRe7JbOL4nP1xVcdBlO7bb3l8gYKctLN6I79x+1zjcbJoq
GGMhymHcjSVtsliudq8i05DIBRppAbnry0FN8VD3CotMr8XRrKoDi4Vfewpw+pdLbe7ZM8LIVzup
qPdr70kGy0Y/YgXbdJOxCf3WfdGjmc3fTcOdS9aSyio5NVgJTrtb73rdtI7o1oucIExu7CWkjG/H
G8sx76zgNlT0vPnS5s6SxlNFMwVKLcE0hnQEZ7BvrWQ8j4OVs8oUED+PJtVxe15c69YyInrTYU1X
9ilunk3Mu1sfPfzcW9AOfTXZcuNjN+9vNFq7L+McViAzb15aW6BJFqO41MuM7qMynPAXSZuXfWir
9s07KH5Tjc0C0z4MDA+1ZZjWye5TDFdA5grnWIcExGsrktTdzL5d2PHklH4d1yl5UdwaK+IykUwF
d2vEQDQKOwhXb2u6YKk5O+jBXqYhEGozINsP74y6WIajnwEQ3jgWZcina471S9CqIIn8glgdL2HQ
PY/cYnSgeMeO16Ex3K/g2z3u0+S4rKiWVpXGS69Il/I09fRGiLV60dNSwHXNQna61lJV86sVDnze
NBS5PmNJ12JIV7M2Zlhr0R3XxECrPfqBLV5s18E0J2rmVJt3FBTSODeB0MGmphB/nVUvzA21Hctv
Kp3cAciikAoapbaqvVExcjyaIsOATrXli1vljrkd+75/UGmXwHieQM7BbV3L2M2ajGlfMuDGNjnC
zHa54S46GlatnwuOI2AddJbeV6o7cGTUGdPB0hksQrgn6RyFXu8951il9XFJEMXNbcyHOBVO3t7z
/jlXx1dd9tx2qzEcU9OrzG1eaOXu/Wqu1IWv5ADtWrDsOMzKNpnPrZbvHQvF7wLMQWPSfVu+gIzN
Ewj4rJdeFbtVK78gJ4VDP8zCZHl09i3r19jVHQZAvmyAhPQ2mvxdZ5PTPDYDp0xMiwsrLB+T3so8
13mdD8ted5CoZ4QSuQHH2mpf6WQU380aTGbG6tA2DVYXe0J39nVkQhx7buty/OmolcUYnTUwDpMl
SffN2rCxGGQ+8NBwbs3PTrBOQSN5GuGmOvN0zSidPBaJ1xyNzrJuWwnxK7Jcr70L+hIRqdUHWBSv
a9EDKZDAk8EzNSGGkKPfX2xa0/a2LqZbxCD4AprPinBXaIFC0EkcnHqn1tfZpe6tafjhjFaodmE+
TKwtpi6APHquLXPvMeO3Urag7QpP0oedO43AUfMEjEVvMDLD5jTUxcbiMHLirJsdtdfU8uZT3ycB
6Kg0wyx9rCdCXmmVi7PjX1QytmbVvnZ5IlnilmBbt4bpTh/Sa+yDNkRxklOn7nojNz5WKSpjZ/Tp
+j0NMA+NVFP7zHxB9WL6qdfcOxi31wIb6LGOxSRLFVd+mIIz98Kbx7Ac21cfO5NfonSX8UGYsws/
ufZqcWtzjVlcWkP4A1EBMKK6nWrCJPZ+6yOPYaMe3RXTv63d8F6WW8p0waS5XosHVxbK5MNUvjt9
s2sb5LA1peb3lfWRB8YNQbEpQbGopxHaOSqFVVRym1qZ7Z+U5ybhybMHh0eVjg3votY+hM7EXPrt
tLRCA1J19PsQDvO47xbNZwrY98S+1VGOf0mnXn/qtsq6rZm3BFVr6dMXPC7l98xQAC1XFYQg3+xB
PKScZvOxcY1k2vip6N0IArqJ1e+UNrvRDm6bSZZtPawG+iB2qltrOi7ZzFaC3zrVdcIWaY0ww05Z
9hKZqaLAS2DweKx2v5b8r3QzdF7vQBtaF+e4SGjMB8yL1SEpNMJQZ80nXLzyADPBzLIX/ywHlUHf
ZQEMAK0znjRsSGJDVZhs7ebCECeLs5w9e/zp4T8JyIbvVqtCcZ/N/fTcg4b5ia0tXKCVqemDniAr
cwFf3i2iHV581a/jL1eQGUc6nOy3JQlW1Cd8GGlGYnASOGSB21g7vxzDFNJ23qV3dg8S/T4oZr0e
JXMYnD7DcDEibfhGh69yYqf9CbOjVOzahHXDXQ9VeL6TUvvtNRvSvmf1uarNWEqGubGafbfceoww
rbt8Tm/I5lr3TX9JzTzN48QIAtzmNSw0nASndvwsMam8p8NHmTHkmB875ZS/9hwAT7kzuY9ta3QC
dVjGs+DuJvi1a6xlaltt5C+Kld7ca33jbhX9qKM+NevuZDT52B2cvuu5qwkdSHRGo5M+SHTALHfL
sin1Lk9LxCwQNoriiIky3uydk4TpsaUISp5yraEalzRFvmCE3c60vFIJTGk15/xJz0mDiMM2n2Br
jj9Bp5gTvMliduY3/mipsG4bA/3VaZGF/wrSskq/mAUBF80TgeMwI4rdzE2/OmxfcBxzNx2BsitL
+zIq/YqHffZzkcOZb+pgS3e3VyfDXleACDncgbhTo+Pe1doyjcggyYQdOhZYtGPwbb7L2bbb3UKl
4cchvZ7mPXQbe73gJyhFc5pzVEU9WYspOi9m4cMod6bXB0ZsFd0I/ktM6bjFqAH939JP7l1nTzK7
N71wDV+kLee82hrTsk+r3Kj34GkW9apH6K4VJ/XEtnTt3TVEJrDT+qfIcNU2lrLcjCGcW9vJsBsv
MDsNvd2U2Qt8m76IvaKKIVnl+Dg3vJgiR9rmeqeiyl4Xzzk2tjjSRUoRvZsQg8UR2LG5y0VwydyB
Q1kRUVg0cKIMujMW9dWWBYWdY2IgYbqZvaOTdxABtKyqLuvdIvorcqxXUmtcdHvnXZrssRbt8qAs
kMmEsIPX13eNkf70q3DeJgVd+q7GBaPxSjZrpq9LUrQ7GNFWlCdwsyYgWgzuz33f4qyezNvGDO6W
AgN/iSF3NJnpIXE52oNp5/jdqfeSoy6tq7mqx9mv31Y9nYXbuux+dk/hxNHeBOpSlvVbuJhLVGbl
lfncqz8kDzXF7n60k081pS89012yVPfdNTVH4Wgczan76brVk7/m920qP0dYCFLi2AGA98dcLx+6
HrstxgMs8wfWaUJcILx6X+j1B/38vdPl+Q63900+4qrPGZFGmoMz9pb86M79J7L3bzwiw4Y8u9iC
X3KjOuPM9JtpPLMq9JziTrehoPiJ/8HpVrbtwySzbgEUxnOID3CeGV+HxsJd2tpOoYOdfdr8wrv4
zW/DK5M5/loqMKAIUYUN1nTqK9VH6yy3mUsVPRWvdD94QWgWYAJuHqxEflbTcphSbGpFtyMJ+qoY
7RNZr5BRjqSqZUzg1JFnMBgrg9HbB4XxUqzl/D5o1GGOxgqCEQ/W5I1nxh7HyLMuDecuLcT3yh/u
Z5n6hzKzRZwIezdUybUSZawS3vNlwNNX7TyEYZoCPSqqlNCyhMzebbapbLc2X3VVp3B+E0FNBZPe
aljRs3AlENLTeMMPJQVGfloCrwlZpjbazxaUDMc7CYbVd4qVDOOh7Fi4tVHJbDOfP5w5A2jZDj2t
x+XIOBWXcHG0kv6SNFDli34z2umWB++uNeRVVxA/G3dPVrJvAf1FxTi9zJ7zYOfysZ5XeJHArLMs
2IkWm2rlnzD73tOijRJf3Pc1Zrijws+Fh/hO1rfczkCZt361qvVsWME300x/McCNnaK6Nu36gs/4
I53se5bWNgriZUfS6VjA3tlXmkvz17IGF72U46awGcCSe4CrywqEA4j3ejGcsfPBgdc9kRLvlBIv
btNd5gAfZGV8Syb7atd5Hq1JfrKUFc14lFN/OiSRC5aszHc3pRy2+MFtzbXarWY2Rc6IYC7lZBgK
xbK82+2FTL505ny0l24/iJKN7QYgJ1Y5iTFH5FsIgYv6XVnqqZqAMCYdG2f+ck5wrsnZ92ZocaVS
PrTCukrXezYHB5hzd54bspXS/qiK8Nqv6jANHUbkJV7P1tmW/cHtEKIKs7ivU3FyfeMQrBqQzLRp
bH879ctdWFRnrdpj3Ro1dYE81nOdYTKab/xcs5vq5/EgWeubg6MI53vl9zs/yc9UrjHko2hpxKYZ
V7bhWPHeeMAIRDc/s8T1Jlzr3m+S90wYcVboDfuEH4busQ1hvUaayafd3IqsKs4a9pfM6jKb2MGZ
wW4cxGFN0nMpalwIp/qxSCEBqd45hVYHgWLdo1c4BmNzHr2KGNmRlzApq4nTIHR9/bPqvAcxjYhN
V+SW1gKwt6kfSFizGK/Gh8KwUL1K766zwmPg9l0k7PQpyBiHDOouNP3psc94/SOKuyFeUjDeOaO6
bQ/HIZpkdSnmmXzXcXCj11+bMj1ZFWr+pjTO85DuBl1Z8TLUyDbCsN7KPn/CGrvb0V++LKkXp4i5
Ine2abCk7Q6HafCTpoDN4PdH5ddHwyGC1RP+YYtNH8Ix+6tZN+wxJJba1I75OkjbjMJ87OMqNJxd
45q5wHay73DM95ohMqQ9vLcG66BixFWzvCXR9F5snlf1TfMM8iQvz9pRL+nqr69sOLVXHPthiuQf
VZo/LdUqwRDAHa+HYbnrVjTsMGrzlxr/NnxR6ua9DX19sUZ3P07co8oYpB7AxDN4PthjqdwPVa+9
u696ywi+pKWRp/cUfI58ap1czzSHhEXFjlx3ekNilFC3WSFUhV8ZllbLd7eh1n1isFgU3+vRYAHG
GC1ln2eZJ+FHEDTDpVNesGyNIEzsQ48p6kdqTb6I/LQdmn069LqOMhM1C9UJRIPPImlL8ZDR02kv
E/CW8k4Cmc8erEWsrOvju1hFc+5NForjOsCJ20jUh2ci6214ZNvDYCfrGoHjrbsNtht1fhc6Wsst
szLyQZm1LoQqB4pipK1WJxG1DFYKjsx8knd7MuSeXnvzalmVW28s1RfzxrEDBZ5wbBbjmx9AgiCA
domxNZMObE4157p+6BJ9K9Nktb7WqyTYlCHD4DoOzdo42o3hnLCRWIoPlGWyeXeX1DD3hiO8r4Ez
OAd+PmAJ6zgFH62eiLmyS4rdOhAQitzuHofQYBYnUcBuJP1UXuGAOxk5tlXeddy0cmdLCdfGCkHT
ZMGKl6aVKfdo5WkXU55/oTdRvwFm7/dKquAloHl5HCGVfE7hIu75B/pDW6XiE3lteucnxfpMeklF
kCNjwZR19GJfZO3bMil5WHArx39Ctkc2TbpL3sj+c7SqBG4E9vUY+IR1rlnztctP0UyNtalXsvsN
3eDutodsZHqTJ5TDfHhSs/FD+GBv4W51UcVTG27aLPNqFI6Owsd9ktaXDGbbRY2y3XcyM+NR2WCM
crd6UWT0X3vWg24/U1Xlx3Xx4aiYltGeU5vtkUlOZezPU/ZRSiqetaNzuKARtnfISfJfVNFjnOZe
96hRCT0mmvZqDEFEHZt6Kle+uGUx0smH8Dh2fXOX1bb91jvqi7masooV/JVvUzCxUq+EtUk89tdI
nfPXPEWxdK2mQCdbq3PcSNN+vf1k/g2oJX3WsIvW2VadM1yLCsAF4cXKdo5MWFaURpAV16VMqg7T
9so6gsCxr/PcZM9JUhlPbEkuv9pRIOFnwInLPy/zXtDF2LAVaL1i0/1d+wGpDqtMLbzL0m+i7qbv
x3ROkbq2wXTwU+MBBdlbKTPJ2l39QIHwVFE22UNP4AowutLWyUrqLcqr994Lv1uTK45r6m1HsqAl
yy55ad2JMT2uNAWjbnW3VB3fnWF9ZX70bBdYviT55G36wL70ueYsSN/NrHfjmSf3ubwRfsDfpea0
tfCWrlGWYmfbnkezeMzT+aDQ1e04VJpoqv1vnctkzdXGk+fLt6T1eAsCdMEsDEVjXWxV21mYobCk
w7KOwW6CRdtS2O2dkaTEWK+2zqHUR12YDw6wX7OSB+zdfhm4ozkGzMGufKcrROlWdGe3c/HcYvlr
KsLl2e8bI6abFtBWgW1V2a6K+7T/ZQXONpskW8rLGdOX9ywpwG9xGK/1iLdI1uLMpZvdpLo3LzEO
SnXVdi2T2PbVm+0VJB/LBbrSTjIjPqui/bECgNg0Mr+H7YmlzAwbKeWRi/KpfTRmvmJdn4Ig+EVf
b7cU604bugX3sizRXJavBS6qNC4shV9UU13ddU3AygxrbCC0gyXmsxiMntXGnMwDpBXQzT/zPmBR
KVo+O6uXiWte+eoT1Zbwn635+zJXcTGVJ0/SuaZ/E5WS/m1vzuFh9Z1y4/kgh/yxXaKsaq75giOO
cDuFsQkp7JB5O9tWTyp1zik7HE1RXXyp8XOVB3PUr7pcHiezeW7y9hVZ1cE3mx+3lhBMeoaKybQT
RVWz7ZIeKjM7VZ5zSqV6c8PkJbg1unlbrmYT3Nd+f8eg85K3lMNll+xzNmMjNWGQto6DF1s3WxIv
TLbl6PD1qyLdU1LwoC028388g4rAjP3EAk2R+E+Cl6b31s+q7OKl6fZyca5tV2CsChrOLe4w0yvZ
fu6uCL3DKK/wteq1o6N0ar/afTHuEk8/ZkupWAlx9tZM05dsiwkjdNTZrL+miqcUL6An4Sw/m6TB
DlY8dKZ84Vx776gkGjkirEzEG2FiX4f2c2n3NUaN7nXymrvRs/Dcn74nQfCezC5a4SQOVe+duppu
px8wrGy6Y1mEcRXYRawq/UaLgd25fAJbWIvhhAnmK4KI96CTSWxm63rsQp+VpNVbY/BA076m6rI3
Hb6OYCL92xwiYI9nZKDD3j75lTcXr3Xf4s1tHZTZnLtkeUxo1UYDEMgoKUu9mSqKZEWZU6S0UXoE
uNehN14NlzkW+wJGZOUJgjZq4ooPWpXHKlMfAr5svPjyyak4ovPVeM275DpWuU0vlpyczsFmTn84
y9derRQBfpyjVcsGk+bz/FJVwRdmFJvS9A4re0Im5iArJZiRiasDGW3tMRHnCc8+BcVR4tTHtZV7
At0jwoBzCisVeTg8x/B1GWkSd8E24O2bQpLpVbFV1ewMktV0RmboOZHwsW/tmktd5DtVyqvskynS
2r7kdn5YZs20rt0F9uuA8bob9rFDJghO7HWxVw1PqamxaJjcKMw8OGize0/3sr1jX+InboAYbDj5
wZ2bbenB+q3lo3LlFpzkmWz6jbEPI+5PTD42iMUpUko6hMbOa7+rFucr23w0DXPnKVpZJoG8rFqg
aNAplgkB5vM6z/eVfLQ8EY8LtB4339zesVbPB99dflXlc5rrnZnc24V3DZckzkPzLTHLuK/0RcwY
QdkXF8ybqQvKOBzOzetSP7Q0YJ3U2+TZC3OUSIGSEaq4dHW6N+rhYe6/+PNDML+rRV/ssIjr8rGT
/csMwTJLhrNf05FiNng77F+MfEJW/EQ4RUHG0W1nJ3eez6WZnNJpxM82OShKL8tv4mAiWbNXuEIM
NcwFW90p2Id1+ewEJe2lDGJNwmZWya2z1LEbn6vC2VGjR/CIOJZMaM3lRvjFE6KVLf29k1hwlhTN
vdtUd1VTnwzT+NJ6K57+A22efajmvd3uDVcd5yo9SHe4t83vhjqLccbCcV+FsG7yebP0Gl2tu2m8
Z2hWsWVkb1m5xAw3sEKsj16gt+vy2a4FyyLeXiYOWZo+TBbNkWx8wo3gfimBYhreHXqHHZnjmR27
q6raU5cofOn6DSXMPiNVLNJ6W8CNKwz3rnAtQqIbJ1UWq9Hdtl2ymayAc30+MenaFz3ptuJxyeYm
rm1lXLx5ifwmd4kC9WkVF6m7l8pn4Hjrg2LstXOX4d5xnY3HDRt7Y4/Li7W1RevHzmjgW0xX63Hq
SvfUO8nJXMMv7lRfPJOWWsIkei+NNMTJNy9tWrfMwIBD5eZeplQSylPlxletOMrKesCo+Iudk7xT
fP/vFIUDVnG7+9XdZfTXPnAEx9+xFK9mpccdlYU8VRMGmb6/yF1TyNve46w7hAwIx/dWky/oq9i7
OJVt1TGuLdr5wTcXfEaKpQn7sznMyXnMFsa3HXPmr9YqTGfTL4m6sa0t4C1gdNtTburp0eNhwuCy
pv+u6FANMGCy5Ej+rt2tbQW1prXZJMG2CnqG0zYOLTLoNkbOwuWsyocpmZ1j0Wt9KEvaoGKZ7XnT
z+16JAOwN2XZGcebNnvv1CS9VTEoGqPqfq3613BIgvsBYMTj0AVYXnWLfErXkdDJjSBZyHN9dcMC
FsNgh2CeVHdNfWp6lLX0S9uAx81Lm3d2IA6kMZZ915aOSk5D6AvjXli5SftH0y99M1fBedMynVo2
PIoC2g14PamfCcKLF5sz32HjmlLe+auBh9FZ0lHmDVgsip6n0E5aVAUBtsM5TX6oXklVwVULSQoy
H5Wp45TmfbkUrNrSpqFTtCrX2efBVD6sYTvsZ4BmT9nQ2GPs0WhhJEgd/4O337o2nc2Qf1lZWHXh
mDKhCPW5c3Vynka5fHANLIvx5ru6nqYs7xvqVo8MpouYRBbbaVDrwS8W5qp+khrHic7DtjUTr468
cvEvSBOq+5Un4AXOXoU3d7Oeoc0NP5gdqu+5XlfmEHVgPxf+reTNrGF87pjbHujwElqSMXUhl6Y+
GeQ8lA8lE01++WLJv1ZzwuNpthhCI//xook+7Q9kALTVVz/cqaJwCjqWdN08ZiW3zpSSJ6Yi7d5U
gzzMTNfvJS4yL4ql9J1n1LclAcjhbvoxLNYDfi8Y/3mUuEbuFJvM9WZmjEm6Xfog2fUYs57oHwaX
YAZvZxdoNxAhq60nDJY0B+u7nc7MuMrGpbhZviWSV0+G8OuLoBRbbzQJYHXBC7tI2jX9+B1FcXcY
yaTiKVXLqU3GapcPmbHPzCVk2u0f8Sb1ibPulzEo6xjwM1K4uso3Se/2vPPIK8Haia2QWeMo3iQ9
em7UMNZ+dDi+x0Pg9WV+TSHEksQnwRL7dnVvL9ZHmOnnjC2luKN449FhyBxihZTiE08HYLjlq7z3
fvrLkuV92EzFfpDdqZ2cMdZGf1cP4cuSMTdoF/Kh3EKAaOHmUHnJczaFzW7GKSbvKGJXuqc+pQ4E
vhz7RpsSSVJRMp+ELJ2jIzHS5cOrEmfTmlLtbIETiszKfpvU6bXoGcN5g/Wjo3rfsP1TxsGM0Xa2
MihJaDJG0p78I5fWkS9EbJYTdXLbL4fF9j8c7I6vXjocW9m/GllrbStVjO/kjaBgJQNt0q1LS7Ec
+RappptQVnnh8nWxjY+ApZbtWoQ/ndS4VCUlS7Cma+xOyCrCkLNdJdBFcxl+1kWbnMNQOZiOd8bZ
EUlGeeh5cabqc5PlV4wKFLXCSnLiMsMrhvZXmMvL6pMau1PhRgx2vy0TCIPGHz/wUWKOREinQJhf
7DYLIrNMAob+zZEuiB0Vq5HvINXuBp/mfqrSqzFYJ8+dvppolaNqKr6TzPjmhtx0CfZBAGOODqnZ
einVxOKctTC8qOjDzezIZ7pKV2sSU2Shh8A4edmvU3k/Wp3eoP4e6C7QhClGXUYDHQe7m78VrXqu
WjtlEUolqAVh6Op8itNaiGPp9Yy0tVas+qXJu9Vr9y1XjCfw3KUmhSc40qG4r/sy/FIt84TXOnqI
Qo9+Bk62qriBC7Wf8vy4kFBSWDxvFprRXfgF2bu3D1HwbEym1MxXjYX+lKnq5MgwrtyJSRlbN9dF
H496Gp7tKQGZW2XjCW5PEPfz4B5yk+XAZBLBM2O97i1wpPconMze5sTamOlh+OkG2tojF0t0JD2n
eB3FvHAxthUXsIlTEhIBs5Yqx5so26SwGu6IHxKOGzMcX1unDE5BWM3vOcaj8PKU4SGaAe71P+yd
127cWJuub6Wxj/Y+oMEcDqfIylXKtmWdELIlM+fMq98PKbcllf27pn9ggBlgGg1Dlbi4uPL3vYEw
vK6yyonsWdkeeGwGikLL92jAJIeQ+PyDL486ms/+IJggtBQCklbuKQ7aFxlOf14tiQ+FAAHPIeFD
otrUJ3UmMSi+1rlotfRcL93H2lgQ4A99zTYzIXxULEHaGmruLcuyEx71qOh2ZS3U1zK0z6MUiWq8
CPRhvA8DYuw8MwljT48YbDDmTlaO5uee2I2TqBa7WrmrPmsFuCQjS3sHPnS4Hv0HjXjjN6AMOkcg
9BBBIgBIWfD0s48pxiBo2apMDEBXdKdX6/SCiX68isYa91Mv7yVWgjIRVw3UzV2F2NzBSPGszcnc
EChP3Qs5SIxu4cm1cHQtP36eVGP3Sda5ZC8S/yCSgr8UGuzxAqMj/peo64F9zDoHnLDNia95C3An
zGm1EitruH2FbbSJwAjLzFWkqMGhy4vBQXKyPSRFZx1zevzjMHbGfaqNHODcLtawm8ZHPExxN66Y
jdjc6uKTN6IXwXmpRPlBzjiPmW0T2IOJwklPQAGzVBQJyGlUuyySk+9mrihPvZS6+56jLOsLe1PO
pvi/E/uxgwl4aOWDdFNFsrxJehJuGVnUY0L26Mu0lkV2Lpnk8iUhNHJnNBGEJeqqNnu3NfutAUjX
NG9lPUQ/bhUqmUkaS6y6Q8G+VgfJpufbxMRn2UYTvR4QjXVdWKmGMGzNxMxr26/88rZQSmKrwwic
e9E1jXkhVwq9VRujZFUHbXyQo9C87CFpPVhuStSo7i3hpiBJ91ClrUimrVfMu0HJqyfPxCSWMG2T
zuRX6zmpS6LCUcWIXeWMVc6kbdjcisjGfnFTQwgcLcImswXbjV57ahFfifLc27MJC4MlaATtsmY/
rK6NBKdp2ze7hCUgL9SvqWxWV2UrddVCQGumWgZimTd0UphWq0wOK8LFIxG2aeEkPTHB69N1OmbM
9qpnkvRU2xgHaFXRiDWKmireQsRxxxVotlh4zPFntu4K9FL7R9+FK/JVN9qSTWQXeitt8JNx6eYm
gYaiIbdYsEHU63YThYkZrXxF0JQtAGmcl9qiErMvPvvO9CtYzo5kNEIZInbRriiuNDJRqYPcMqt9
F6TeuAyttvIakiGRlqEGi99yvOqMNvc3co3OyUEOoRw6StcW0o0vGwP+tVZF6iaLxkR7BOZElLdg
BVY3A8LVVQWkRiFMGgQNUlpDq3zOAuhGCz83ZSRBAth+nOWjhn1cr0Ff0NDrlqDCJGProHYbu3bU
A4079BLcGXEhlZx1N7lO9gYjDBLe+wTonOqknTQGGxw3STnr3piTttGNJna6OiVAvwiyuC/v8yhP
ABWBU1HAzQxM9lU2aBJIc8IxAB0JwKx6SfM5RCcGeDRQo5PmSBj6ADDKrIeL3+aReB8TgHe3ql94
6Vr1KyBEehKEt1XQ4HxM9+gMzg2EzY6SF65FtTNYoV2xfmCZ1rJdIAiDdxWC6B3OIMJ/pYkAXQbF
rKKtawDRPsHxm26iRn0JOBaYiXLT+NUnWCqALEWwe6VX0EEDPT2DCP+VEPO+zOnzN8BpU3UrMUqV
GJEZwyCNr4RklMdgpYGoAyqJfmkn+v7eAkM3nqGm/bZoU+M/uOimap5Q01woQUYjUbTUxfq1qhoc
f8nAOnEx5CvFcpELrcgzq76ubf6M4/4NNF0lcMjZFQa1yjN/X+mxLAfVN9XYQSMKQX/iVEsm4oyz
f6Us/1zUhAd/R8ABcC/SIU1lIsCYp5QC/KYUKGxDDlQ2GOqNp/SQETVgzMZe9stK2opVksTXfy50
Yre8L1SHyQn0mbaVZNhO7+tncj5M81hEKDZsJRufbQQczVzD2XxAt8YKHlJNWYuK9UXWmm9/LnrW
tf21bGgvnGfgUZyKwzRBDq6LHDCZBFBQixFsbu8IBNXAvAjDvm1N1QmNxiD+UrnfeiMS70DNMgVH
4nhOsnWiF729F0sEjyTCbVUVeq86y0C96dw12SQlK4kNEqJF27e7hNw3LOQQMQns6enuKBqVEbSz
GKwPvWXde+WWLe9tBXSbUD/bZ5xjjYWBH0ALKnihStknv1fv20TF4TsrF56nwNzOi3M+or88Rmir
JlhP4hwK9Dr91DQSiGgSBHGATGzY64dSL6Q9+IjcSfRa3Gl+L96aIYzdZpSDZc0U9q0Hr7rUC4yt
/tygp2OFGyEWAWsE+QZjeozv+1LKuAcHFxeOFShtxt4fLfoVUKRMXY3g4WrnHxbHblZBS4VlwLIo
7qTrBjrAOnEsUXtyE4HUEYahX0aJfdQ6LPNBWP3D0qbKYYmBbQWKhpp2wk+TCIUrOTA50LNpZJOs
jw6g2NO1S9jy45+LOp3crfcVO+UAQoaF/RGrvRNbanmImiHEDaWGNxW4KVE3kw1d1blnZp8TRWAq
RqmQ1qEzTJwt3G7ft16W6SyKCqr2MmFAX2xXhdpdpFl4o6vRY1gMn4wx+l5bklPhksgIIjanVrap
djvRB4dcu9ZT2iVOroSHQAuvlMT7akLLWgCivjREjuhynz5iN74Ta/nMJHY6c57cunxCQPVbaUzC
GgSwa0Zo9Jdas0/AdHii5m57IzvHJD6dM1+KM+Anq4gdwdR8/6TUEaFJBBJ6RxGIMKgWsseprwQ7
z0AKbghtUwfokAzAmKIqFf7hgnRSuHmieEHPnBxsADWkviQvDaULV6qa4UuW1s2ZTcavM8vUJRRT
NGAxSwzrieH0ZlIE0wKOi2gf1Mi4b1daWyVXg6wM936nJPtCVrXvYhFo3+mNw5WcaiHQefJnE0+o
kp7/PChmOvi7GXq6GQNbF5jidK9Jd+rtzbB9rVo/ztE1UAnw+3kITBBjn4qMpcw8l1iFo0dVds/O
n6SboJdO5AftmTnnlNPF0zckURbh/MmEZ07d7hqhzgF01x2BIrJyhmgMDwWY6H+6MlKMxYrIrE4Z
omac7Hd8KLepBCuVGJ9uODQQVOMhWPucCetcRvYjDcnmBVdASQ9+pt9VIObP1PREnWCeD0joASMy
ddEyrFNxDgGokFGGRefkELyJ7/seoVmrZUCLcc65TuL8iaHSV0ULsoOkqLvMyL9yyCKUkY7/TOfF
JKnLnSAUwI3AxdZOe71gqBWwJ89Es3Qcj3XeuI8Yk1g3oTz2Z7YCJ5MJRSFvQaSEfyx2AqcC8Z6V
p00hh6Yj+7X0JRt7jkiaO/o7i5OvY7qqd0Z94pcCUTiDJAseV0K6g73U+44tulEZSmI2Oq0XyY8l
EY01Sc3AQafQXKWqlZ17mCedGC21SYXMMGQdVBwx7JPeJUoptLIOvIRFGOnoVgKUENUIzjDZT0vh
yamipOiyAXFVsU4n5UDGp5v4Y+OYkWRuOrhRj37pei/T4Q91vauXCeBEzu/k5b/W7Hun8/dHDcD/
hup+0wT4U8fqF3G/28cke/zrP5LnMvj2mD6+lfibfvhD4U/SzQ+oMMmmyPaWDa7JUvVD4Y9d9wcW
e7aN7BstyL70gh8Kf4LER4j/IAUwScaJ4kTI/aHxJ0jqB001UQyEFIyaBmJ//0Tj733fR22AiQUy
OoocCkTqX1jiTHOihq6fcKv32VqoCYAG2jKurfWofn7zeH70k7/eqAm+35z+KImTI8c45jT2ye9H
WR4VaQuqWLhtyL/4nmd71bbJszOzpiG+7/ZzOZxSOZqjkTMpIZ5soxTiPTIg+fYOmhrEApIwAVGk
WIfMJV/LvmSXQbrsu4tMxtth+BqD0ogszAphGHghqW4oDrlpSx78Gnw0sRzS2s9a2y4iYkZZtK70
+zpWFk3zHQMSm3zGRo/J4F1V6boE8ZDCgm2NnaeLjur1S+BkxtAjwQq8BmqeBzq4qOxA/BJZeyFj
k0I4SiXQqsQPsfe9Nb4COLejLncM5eMwfjU50KT9k64jixhSfq06XtmtoAmBunyo3Hvk2G4mtn7k
g8Z/8LyghLr4PY1vNPexbogIhyEWZpHsVGq7HhDMa2ClKTmpn+BRcjWH5l8k0o0r3g3upzF5wJ20
MpAK3DbIlXQp2I96Xxsf3Qw4zrYDdheWNwBIV21xb2CtquCvJ94Z6KRGmbISIBhqw0BS40rNnhAJ
xVbhVkoOUgfNRY72AbnVtFeBe4MUKzPgLLct8g7I5SbcaHllwHsqdWNtge8nFIBF7m0MI6W1XEAj
uAcVJBCG26a4ISS5yCoD4z0VdoWxLCP/Fh4dCCbza6HcBBo0ifoQV/FS1UDat/FSVu8yXBjhx23K
zN2iJn3szMTurIMgywvMsuURPqrwANpzF3SWI5sZ+s+AQ0oEapOxcnIzAirQkZUSNmInX471KnPD
T1i5HMVCv0ldEg8HgoCExomJYsIBhAFHKo18VGRtR0NctNWjlj7HsrIpEWIIJNXG3NJucFgkv+WM
Yr3WxY+GVpC2udMb4LbxwSzVi173vmT1VYvcLbpgC7m1vmZ9vm/R5Ys7GOoAZPO7QYWBg903qVA7
a6Vtpmu2BREMfK8tNIXTWiYmIhEKF8++DpLHs9ZD5F9F+rBGYAGKRrcOIxRoyQDiMgMcMFsIQErb
Ht9qyd2YmbYoVGXntya4Qf1edJVl03zNDZJFX3IROflqB25vYXHIUFvp0s3zbRUl25iMghGUV5Oi
MfpwwPo+t6bi+Dq58vFT1+qE+6/c8DJupQNZojtcjNEajfE1sZSPblXtlFxYSjAo0fM6dvltE18I
yoObyctRbBbwn1Fw3naFuMuA4ucxUt0DHgFoUgjRHdu0RTwkB19IQEa5diMJyLnvBEm2h0FdpiBY
4R5uuhbUqGisE9BEeVYsaLFNhFVd2LlwC3eu/lH2rM0wfmTDE0EQg9zvtvE6yr+E5pdB8UgyWmSO
Y9uCw9ARRAFav0zdb3XJEJVvxqoEKkP6rzTIsD9mkrluteey98l1BXYboEpcmisJAgUocTyatENu
qZBt2rVudtfNgPhT3679IoCc8Eni8escQy1tBDMJFbuXl038tcTFVAithSFI6FMzbEd/m/Hg9CyH
HS7aakXkvlqo3deMnY0sM131HWigzmmRP7AKBXoogXhXXwpVsPLcwildCJiytvdD7yJNr8EWLdxk
gAvKKbN7nAAxQJWrsV/EvgqSvj/GyTYsCz6cMFHMuAkWzO2tGHNkZZib+qEARytPaU7YGiR2dm2Y
Hi0lvCi6dmPp7SZFmdCOWtDNUgdZaLTBLSxTTDlqsseynPOFhuA3SaICmGQfXHH6s0GY2753zRp5
E3mkn6zjCNtgwMw5R9XRA/zsk0/X9HtJghoEfobZGkTGdVUf1eQy7tKFHD20WrcEfYdFakdoafL/
kR3BuMjFnRk/+pa4Bm9go6LEsGydEkDpWCFvquP4FECCfvLwYc3EJ9/L+aC0x/q591a9AIFGPqZj
uQp0xMVJJUOUXIB5h7zEHEwPha+9HCBJDD6Km31pQyjdceIhu9/YYIMWHei3yIfuB7ar0MsLbGZX
agDQ7zN5QGcEtFg/dVC5J0RdY33v2xLyVk5LIu3vDY5Vof0dF2CnrxB4W0yGeWN0p0iXg7EuOtGW
lG0x7Otpov4ih18adDgG3Sm6u1IF1k9gGag1mA3xc5RbzoggOHvMVSjd5LW2rQGroA1akfVBtIBG
v8QCd4ndIR3y1ncbVAfCBceCxZgcOxV6iIUkO+lZdcAl9tkNsMYKlyba4pOqRMzoV62t3+Jybajg
kwIH/oydt/U+Q7hyAHrtZXdUa9HKjwLoojrkwrXuiEiWc8hc1PGXgKJFcCpKwnTTynYmPPXgl/pr
o74BNMgCNy568bLNokUjTng+IBDFXd9ug8FE8ddzYtOEG7mLGaRhRHaCPEmHiTf0ED++T1T8CJrv
Eci0HEWxnowD4mHLzDyGerYy1cNEDRUzklG6QoQ4JImiQR4jz11rixppDPRGv8CNQ8DAXPjhtSwe
wEVMdVjkPOxe3mgQ7uA7X9aw8MbmqSITPPTA2IE7lxrk61rej5KKFbG0yyarzNCD44pruC/bNW2J
KDxrQLmVijuXScWDQJX6BEyLyLbWIV5/HdEr1x5ka6XKH5HucLJWWGBvfuwIJA1RvDI4vOrASSEI
YzMu7we8kxs/YQ+YONrYYkAqI+QQ7tUQBUV0FdohX6oxlw9yp4m/iL5xECWgq+3RVdxFQzqpBLoN
fLLpBrx/6dWEB43xPp3QfV7u+DzSZviOGg09yF+wIIcpZiH1vaJox1Qb1rqukKv75A87tZNgNgTg
ZJSV4icwTxnRIJhjk4w6IPHRk0GHjk7MtdIQzf8C9Yai/mzW38F+aBZQCnhVUsAkn2F/Ejr6qKIn
X9N+6aoWcwegsi3r35UA2fU4Wg6M0U44+LGxIBOLgzI7/5+HhN/sgqXpbPcaRXnZnups6GVThrGI
wNn7bbAC7KMVdLan6rredkffwZ0Zp7X6QtwUZyJV8wnvl7LIKkyylJwv5Ole3oSPgBLnalKL7Z28
Lj71WIpeQrXdQWTeNxQMc/c+2haH8IYs+WW4gZq1Omvf+bvdOOKwP2/hJDKY5GnSRTG3AIfD3LV3
ZPz3yXW7qRxj3erAjxfeec/Q3xaqTtFwLHE0nvL7eiM2Y+VBSqElhpf+F5Cc3jKygU4e1JXyHO6g
+505dvzmGKXpb0rkvPb2SRdWkxeCJrV3PhE58uuN/ynKWBnU+kybvg99/ug+bwo66T6aHyIwFEvN
3H2CnbXsVvoqWlVnipntQX/pOq/laCdRTihOcS4VVAgfBKdNbB1PFII/D+02WqLIYgtHyLALcxN6
tnshnBFJmzvmn0o/6bi9UKsiybj2bthNqK/LbJ8fwbnZMDkvor31tdglu+jobprxIr1oL8r1OeOU
3xxW37andtJt4bFqZdDTg5g8i/JCxbBHbld/ngrO9NLThEbX54SRp0dsyLiABFeGtP1zAb9vRHLU
FgIsCLmeHoXFEHVTWMkN42Cw0Uzq2U0y+LFtW5WPw4pj1ULe4yKyqHHuPTckpN/W703pJ2MicytO
YF06zXTtod5aq3jFbLd3V8ZadiSA1Pa52WZW9Pql37wp8mR0SLKbuEPS1ndKax5UQdiTrwXJ+z1L
9rp5BTt0W+bCiui2rbn5SkDnz2860EGT94i/9oaLDkqvf1C7dSzvxahbAlR6zK2nSKhXDWEDF6zW
mTY685RmM6c3c7QZlUHbiQxo47J3OOk8aHvkhxbKrr2AIbySN+e69klc+ccU8vqQTlcFiagrvMVq
Gtq9M9mNh067UZ1smznD57Mau+fqd5K2Yz9ZhbnptXfep3QLZXEjOSAHHelitCWkgKY150wi7cTW
79cKTrf05pFiToPglhA1d9WydxBRua43whF76kXiwIVax/aZJpyq8IdeNyf23pTXD17VhVE1DTMJ
8yjkL/b6FiScDX5zLWytpz+Xd+Lv9Wv9TiJpMpBBBGvD5i49pHcGx1hWVmGhbOLb5ugt60W9FNbm
HsZOexPC5l5o5+aVc216sr7CDo2LoqdNUeW8SBElW7ES2dq6OmR36qrGRPrcyD43mcgnk4mrd9k4
IlzHilAeRkeh0wLBxy/HXFi78Sg453KMs77iL62qE7klOgoY5HSYlElZuLrh1nfaQl+XW3VZXGQP
/kr8ot71dudoCNAu8l16bPbZucV3TvX+qeyT5ScaKiUv+jS5g0pmywHClmq2EL27pP3IcXQhjt7S
IiDVRJ9S/Xtohveu2aV27kt3NT4KZlhy/qp2wCMvhGG8DK2tNFEd8sdRrm15tK7aQL0G+7UQ/PCT
JQhb1Qq/IT2BhH62jUZm6NzfK0qW28UQP1gacF0PA7EwLbau7t9Efb8FmvsUFMmtC7koJRRkXhc+
58lwoWRrdP+IAC06EJOLxjS+mWx3FxJCHHVGVC+xvC/o++1HMbru0/yb21gOGX/ESKqtp954AC7J
XPuSsE4VaQ9l+8qLiqUpPwM5XPn5bRjfFIOy6RpCajB4hdJzEggmHuqckqWhInOR51/JhjheIu7L
5nmoniMFaDeHxBoRLUtJVhE6/karXllJ2tiAQRdi5W16AsCFNVyOvut48OwswXc6s39An4njIFgO
u00zYVJGsUtfWRcIRpwZ19Ow+VOrn0yVgTUIQtOIzZ3+kG7TQ7ekl6+MfXWMr0BcL3GIXkb0eKQG
LoQ1tltr4Uu3tdYAO3fnFu/fHx0A25OqItNLHur9HBqTasu7qKjv6nt3jdbdsGhZK8ZtsCTGWW+w
yd6Um+TAOfiq/yjEC3mD6oHz5wfy+7PS602cmoQaQTqOlsJNuMeRtZEjsS1ujTWRobW/PlPWb3d8
b8o62XK6PdxvV8/ru/5ec5qlvsNA0e73xg36FJ/kVeKUz2dX4t8uHG/KPBnmbpzgzu7lzbxwTI3d
hSz98L7ZkAWX/kf55s+VnBrt1w72s1Gtkw4m5mPZmiHPM9zW22odrctltf13dxhv6nWyACd6ZfUm
AeG7Ytktw6ds52PF/QC3YR9cyvtzp4Xfb3PfFDc17Zv1VxO9oQO5V7Peo7q2KW6GY+wItvBsWov+
U+b4y9g2HH9r3aX2uWViWnf+9EhP1uIRIJsWh6wS8nGwKmTEMoLt6eVQFBexXix7Io9/bsPfTxKv
bXiy9kb5kMWKLNd3LFxb1GeR47lpDBR5iKko7fWfC/v9VurNoz1Zdi2oWMz41tRjohvVRnz4wVoK
R3klc3IQrs5V7rd7U3KRhIR1DKVQIn/flLJZjEblBwlnBtW0jdW4sex6CW3vZVthnnmYv63f2/JO
mk8YEDcTCrNmJyPaoyMt4kt/Fdnfsm26jC71M/bfMzrltLeYsoH+iYaC/i8a641EgK5RjOQOEIO3
SKr4zhDr26oD7WwG2qOhurdWry9LuFToKjqcwh03rR3dzQA/IOfgYxGf5EjRi0HSr6pGuVWFXFxA
6kOT+lrXLvWYRGUrr9L2diQ5gejJtoX1ACHMIz5t2UMO+6Siuq271f3+XP2mqMCf6ncy8CVPlWHc
98kdkhORYNpBXuM6qIVHpMbtGi51H5u5A39v2Q+F4wew+fLmG0Tn4xB+HVNMoFUTXDoy47VVXY2R
tRasdh214ZHt30crrT/T1dFJzK6V2lhGrvepT4oHiHEfa3IF/0bff9tYv/TFxNBGdB+ZVsIrb5Oy
4RQu9G2+zLbxEqG9c8vBHPr709M76YyJJeRYdJrJXbz1Ng96BBt1keyUz9Y+v02RMrO/KTtlSdJ3
Y6yZZpBJuFLFRfrMRvDyFqYdk9y/8wiYOgG1AkQgjPh+OGJZ1cr51F9r66Mp7c3+RivuUrO2kWc9
uKbmmNWxErtNaUBe6jDVa5/P3MHpdCep2mQWRPRisgeUjJPpzmxruUmH1rjtNfnKivUGfGOxH6Dd
QKvfdKnsyKVyqxv+0o2gpLmWfJ+77U7SSaAK8WUZs3kbJGPjm8F6vrX/Bb78H4WO9zOm/QvwZVvF
j38hvNE+129BL9OPXkAv2geCCypIMRTsVawOTGaBF8yL9AEnAsAZmF2asDLgTrxCXjQVyAu9DMQG
SBQwfnz2N+RF0z+gGM8lEX4DMYUI0z+BvGgnxysTWB9hYXIJYKOAfQHEet+tURPIcqly0dHAQJcD
ySDs1AELukVpGMJu/md+c9Aibz//Nb/38p3X1/Ob+c+fIH+A1S8MUvLpPy/2ep3Xy55e7M3XXy/Z
yyrmtK+vT35uFeHowNYhszV/8bWc1/t7fe/lOyfVef14/gstYZ7AXJ3TsgvBQtJuKuz1Nyf389vf
zd95/eJc/su1X5/afMX5Oye312Qj/FSrQYrsd81wctn5Mr+t5pun+1rWSflzCbkFaS4A0PhSy7mA
k+/N7512g5Pbe31Evyvud7d9UvB8PaWENFw0EelWSHWHcvqnsPz84CoIQRPF3M3vz2+Bz0e0Y7DE
/PDy5/xuhRPZQqv1aDn/2NRzICTzJ/M/L6/nj/BYccmPWY9vvvNa4Hzd+Sev7+UFUm+1x1j5eV+v
X3v97sv1lM5SFlhl/LiR1/tuM2NEwnKq1Xwd7B6F+T5eagHNbBBXb+5zKjXuFHd3ep8nj2i+YurF
6kuprwXMf738+KWI+Ydz9bUUtPz8iEQ95GmyrR/F1fwDNqUvlZ1fvbnp+fVrvecHPtfz9QM9RA+0
iCNOywU+nrAi6kmDw7ue/8m0WEe9C6qGJwX+y3s1prcbZAjh303fmz9gymz3ozXevv5U16XoMiG4
9/rW/NcotEiNqsYFIls/SkET9KMnq+n+zVdN+gZC/vEmTgP8XwL6hlNWYKBeLjKVDF9wXPltIdmv
vxOFptya6EW8KVb0NfFQKdHh9WtJ1rdXSYUc+d+1mj8rzHGNZO9wfH1f6JpnWI4xWqN/V1YtxdSu
Bytbz1WYv+t2UGeUaiBS9PPhNaXbAKOCC/LmvUIENKQF3+Zfvfy+UY2jlXQvj/215B73TWSgr17f
IRB0BPZVHV6eyeAiCqn32Fq9Xj/VZOzLquE/1Yhq6oqILlCv+QLvG3EulqxNdJkDZHstYX5/asSg
q42L+f25Gn9sxNc6vDbk63sKDfumIecP5obM0Rt9U/S/ash0eGlI7PQCD9+NcZ2Y1nB8veefjfha
Jv7EKfpSLbjB6QHMT+EfNeLQxN+aoSS96E0NWPnt6vXq8zX/0IDz5/PX50YMxTHavo6H10Z8KWAe
hVkvoif2s7HmUTg34HyZ+cfvGxDV13Cph0G2jKXW34go7DmTps3HFr4syBIYIfPLIdOMvTImzWJ+
GSFPcRGnxpf5FXTA7qq23N38Sm6l+BbSy8s3B7dNPyb5phqN9i6o8+yjquIRU47q9fyROrrXmjyk
l/NvixpdCDVMrMP8oYYVBXs4WXu5MqpfaMFMLgbzp2Gl+ktZRTV1/q1kYv7i94G8nD/tMCHb9IP7
oz7oivyoz/zpYJXmm/pADg/m+mhT3ef6uK23n69r1PlLfebP5rf+rs/8YqqPOdVnfoXWw7Xyvj76
VJ/5w7k+1lBr6OTwJCoVIaU66FFgnYp18f9YilN9cFaL9v98n3+XJfx/6kj/Dt3+L33r331r/ZxN
3vDV6aX+G8LfdbbtZ04Bu8eyDaq3p4DpR39D33G3Z+8PNnki08yb9p/Qd138ADNBk6CSTDt9hbDS
39B38YOC0efEqgbjDqdwQsz/fQ7gMxPLTmuCdcATBdr7j/ztpZmZ+fbEPTG4RXgfIidMC4rESZTb
8GPZtwRzvGyCLdqRyEcBI5T1TY+PUHURjOyqyoMUrYLPAjClwVGA2PlIkiAihirEJXgzt7Q98Vo2
PxfI3pYbzVuX9bLE5dbcZKAXn0Z/Lfkwae1ecZBvMtFTEB0LVewczJPtFgv5U7ceAiydjooJxtzW
yXM4Vu7k+nrot7D8cBorgo3ZLRPdQai6ukZwvZk0yy7NLSC6UDvqX3Q7WHpHWT8QUVuDJhzSgyTc
y+5TF1Km4nRXgfkpaI5lsh39z1X72eoeanHtX0Rkieo1i3oiA5r9HOY+Gl229H2S+0NSKngUmx1A
wRb4dLPrH/GkGcrrStZtubgui08WElHIY4qbCVsNaPYR4SvvyY0OJGQs0wb81h2qQ36RP/p4yExo
Thv52UpeEHZemJ8b+Wr8Xl/kO6yK0MG0vgACNcKLHq+5p3ZlWgRAtrJoy9myMRZjjBPEQheXirJM
jLvcWHbqGrc5oVkG6rr/8s9H/X9uSP9Po7VMbMk/j+vqLzv7llV//d/983OMEMX/ezvCp5+/jHDL
+ACrDL/4iS6PxdokCvByzrf0D2C+cC8yIdGRdDuhtpBL1TAkhLyHy53J4fvv8S3JH1RJYmwT7FEx
/ITyduIj/8I88p6zq5dh/JZwok/H+LejGyYXYAY4dAQUpvjVSfQq7RVfTA2cnby2HneogXHibxur
Qgi6TsPrQdebOwTjpPscpczSlloV0R9090Awe2LgAo+MhX2D/81NqQLJZvyWE+a7Cw6eaebSgdfj
buw1kjUQzh8FUexUdoyitzMyzf08IpqK+LsG+hSxlf5T2AmIa3YopcYoMfXjZ0yOSoCWcil863Ae
xEKkhZwOhBshTax4yaUWQvkRQD14YbFR/Q7NFBlfBjUs22fOqeWwCMyuRtUK2x5/IaAj+c0SIm09
iH32qYxz+B4mjkOHAcOyh8hz+31jEmNcWFjPXYlJGYzrEub8U5snZE6FUAPOO8Rj9ijKg/AUyEN1
zPrElBZSL4IgN2DafvGqMbjjgikKEGaJE5jYa3eV77Y/cgH/BfG1/4DwWT7GwWP616Ipnx+bv7Lv
f93Wj3VQ1cG3/wlr7USn/NdjclnVj0+Mx9Xz03M5//X0/Nc8OaXPVfD4dnROF3oZnZKufKDbQ81H
OUOFQfoahVOMD8ThUewAhwqmfFphf6y+EuvyJMQA74wBDcGMjOSPwQkjDctGhhHENJ0QGraN/2Bs
Emd7NzihtnEJKHAaoTimCTBq72NwLkrQVp8JwbWhNQf4i7iP9mm48bF3GsXbCPVLrUJLb+jCQ2YS
5U5wB/pcgC7wg8kNE9uxKLy3CmhMmdE4CUjkJBlv8Z/HUtG6bvyD7D1KUGIKDZiiPrBbXKbjVwNc
Nno+t1KmL4smX4nF9ya+it29LF7qHl4aVsC5+KlXBfjc32BlVZXsoIA2KTjZAnDoBMiwgrZBVpCT
YmRUir6F/Gd7Pr41/XMCEX8yBfPbpR88NiPwePAajXX0oyfweXbFfXeVcKsgb4R85O0ooVyj3sSd
RxVL8xHJpUtLkvClaNkl6Jdpze3HaSbjfKQuUkgpXdg/B0ho2rV6lM3hu6IZNmoCDyRDvmb6BvpK
jARNPFy30tGCfQbPCrsWFYaKAIjeCz+WwWWKxO0gXcnuQWO1L4F2eN2tGV926TZAwk4bbnP1Kscg
YOxQOjMkW9EaRy/cNU4qUFncA5TVJQqI8kLPCRm4pm0hTZuBrmZnt7Siq0p5rqAgQ7BZQ2yw0Taz
QxhxoRitMmCx5CqPmpQde7Gx6xLdHvhGqhSv8omDhz8jcoSO0d0gyQ5c+3PVqx9rz5LsrAnWRvsJ
BzyMieCIYVsAe4O+gFC0bBSQSrJPWv3N1ZnhLCw3y+i2ksMNWlxYPETC1zzjkzr5mqnSPfyLa2hB
go2J7EUkaDUyktGlW6EUbGInpfnLTlmWzTYyPvphgZXLZ8Ntn3sFq+vC3eRut9fa/N5w0RkpY/Ie
xaFGwFnLFynuSgqkeLXGGQG3Vh3Vw75Ll3lzrw7QUDDFUE2iXkLOTvMx5/4MhJdCVh4f6uH/J+3M
luNmkiz9RDDDvtwCmciFTDJJiqTEG5ioX8K+73j6+aCanj8JphHdPRe1WVXRMwIeHh7ux88p5MTV
8m5vopnTMUkE+xLJHkSNdwx900Grjlb6GJY510ppS9Heq0DdILEW9+iPBu/MQJVOL0KhKDb6dy0z
trBAnRA6Wembzofz35v1P4cXYgJLQWOYLF1RPh7ekKE0rRzV8MHPXpmNd83O2/B2syt9vPGbbNv6
58Rfw9nN/bavjBLQLtv8apxBWC0r4YPmQ8/a3RRl4oTlCsfSAvb1eWmLrl8RwTqmRCzNa0YXtAQS
c2hfCE8+A0d0piH7RhRnJkXt302pgBHgm569IZuzGUcJV3yPRv/AoV3Z8KtrN6HH0VW4dwmdH9du
aYMMW7AUPrT1e9c8SQVoLON8calcyZcWGLv/u/QLIws4isbc7JhJcvjAEpGPGbf9nQIYtVds4U3+
Pm2zLeTb7f5rq3NT89NXvTC6cCUdomM9jfmqTNta0b1qnuA9Eo1vX1tZNPr/szYeezIpJ+13VV2Y
qaCp6SdljB5gytpMmxpWWcfbWM6MJqpQqFjFIl91pEuLC3cdYzKpusOiGUm7rmDyynpoEEPgyG8M
Ge6GVNtWoUWhb9zKkgBpSXK0UNgKRTgnU3OLOq3PnVBCSam7K7sx215u+uVvWzp5BX9iU03RA7Bm
MDOaq/uOctPt9Sdrp4MrsIuTuYIN+KuR/ZXN2REuUDpCFptG52HT+01tzPrePyZuvEuRBzrpaKU5
4iZ1I5jJV06O9BGT8PnLL5p9kKPJljDbHVz92O7SHSzYM8JqZxy+3tVrZ/RyU+eM52KBYWGkEGXz
wWP5W2Vx/x6tYgXARZL19YdbZE21katoumKj3CIra2c/jHf0Vg4aXy16wJNx5FUUwLVM7WJdy1GQ
JNIKU2+G6CGAO6ibcaaM6cJUfIJqMJgekJRdQ17MgeYLV1nyY0Rxr4+5hUUmB7hgt/4RCVOnRzXM
iTf+KtT32m12ucBF3CsroDqF9NccMA8X3V9Xdf+nMyWfHPHTvAeSc3LpYcYPIfmP/ol0UKtasrZ5
H1+9/2WGvBoySx7Tcx/90g073yxFDx7ChwhOZEd7grFqnz+AwGP+A0R6ejC/Sy/dQ+yuokWuH4D/
Z/nvSbw4AGrDI9bosCzvJDc7S99QQ9FuhEfBUW3RhZItApb3Yw3uf2W9sK5JUGKIskwysrga/abX
KULr4UM6y8r13w3lNwAhO5SrrdkWu6/P+LUoJjO9N7O8AWKAX+Xj7jKdbVWqWEQPvdP/kVzqgOJg
w+PgtIxU3ikMSW/8X+O+Gtbykish+4PhhZMqYWKOg5ZHD1k3nnu98BG6S+xh+B37E3QT6G4E3jYP
vfyQ1gxWDNEJ0d59KzyMdb3mYmu/ZXGZiihk92gN4ckvbAGqwZtpHzsVU5k2BP3nyhHfV53rShT6
sP7FdRoFejcqCeuH1GMH1tGAZGOLrq9rPLMNW0/b5q7vmlBwIqn5ump+XtIiJMkiz1SYmHjwmMZi
yVBrFTLV7vCv+TDZ1PGWJ5idg4BOmGwkldiIazfmlbiETQ0YjaHDebVEXxXyRCqTjqRGReL0wuhK
IXQOImKvee4I6VvCEHBQeg9izuAx07VIRyMs50yoXfhJ+a7C+xzEr4qPqGb06+tzIH/aD20+AHSZ
NYp5mqQsbtVRMWdiTlk/j4g1A/R3UphhJ4tXdYAk7qTor6OpHGBb2qKz9M7T85gkvKRD3SnUYp/n
5WESxo3USHsI2zZTjLRfONyEfsG0sUDFDknur3/xAkxOHJx/MWQ7c1CEYm8JLS28UfN5xevnZtNv
0UXawLzy9+IUb9aQfJ98dWFqkeroSVXJWq3q535K70Wkx2JkwvEYyMVtHSRfoWhrR/JT7F2YXHyP
DDbJMJxXN7TfTeaiE/gFsvxnGaQHo2t+RgxUy0m082R6jX38Lk+NA0u5M0QqtC7my8pef9oAXYXg
B3pyeDF1uLUW+aVBU89CGkk5e/Ef04ofQll4izPYctvoD3w2vfBPTcZrtUliVwokO/AXaHsJomwr
QG1PDyU4EszalgJ1LX5/8tvFL1t8GsMEFyIOinIWBfPBQO2gNMebfuruDMSBSrGECPl+NM2DkkgP
ulnthwLeIORAVjboUwQFS0nNS4WkiK6TtMwFRg+cawrr7VkyDn37qzbiR02tKOHqUBaiOmamKBml
iCr0qDmJN03KsJMQfs/Dfu2XfHIcEHXqPFMGbagKq+bCcYo8yjIlbvpz0KkulEVUrGjRiN17zdRv
DFFBhxbNjOG9LYLBHv5SH2m3UYuwMDwKQaxuVrZmNvgh0i5+0OxbF1mEV4iCrA9Ff1Z3/l57LR/C
m4QBxQ6OIafejBthcnKXTu+jWTlfm17bikXmVAVBFHleid4SUhy0ANOCIt3w8LWRz6/sj+tT5/fK
xfr6RFSHWP6v9cV07hDDaDbKbtx4aGTb6H5sh2q7YnXOS77Y1eVdQgc0mgIVq+Ix3I+/cSeHV5dj
vQTHtUj72bc/eNRcQ75cYKa07RC2bOOswVcN72a6soXzGf1qLfMZv9jBWpCY7zfq/tzmZ3ocVOoi
NGnu0etc27UVj1AXSYcoabDoKexavR3h09klJHqlYLcbD1W4bXBTOA4ilmszJVfXBy3g3BiHBnJ5
U/WIdA+xGnECZtYQpNbzmh5w/x2FxZXTf3V9F5YW0bCrIqOWs6Q/yxo6OhFlH+2fkpLXivN9vg7w
iAszixhj5EbgxbzqznO5YdrAZoUKOacaATcnsdXv43fJaekIq+9rb/LPVZj5tF2YXkQTKOcQ+O1Y
obrzZoEO1T9G6h+1gA13C6PBOXRCfzeRNnp5eDS6n8G0VRmhcNdSgquH4uJ3LGJLQNesbudvCms8
PEM/1X5YC5zzufp0LGDFhkoQXDN++fFY6IEehwhnzksVfhWud4g54sof2YYma/XNrFx3nX+tLY5G
V4/pqOppf+50JOWUZmsYxi5ATnMQQ7uoWjtC7dJDWc6M8j20FS6Cea5iTMdO8zbGUGzG/kcGT5QP
qYs6PCUw14STx833Po7PAjV1keZpPIrgHvMXJNEACNRbgdK42KboQoKbClI6Cu3ohtOq11yNlhdb
OS/+IsKMzX/dQT2UE823docOPXN5xeP/eFiOvPSvh/67kYszWMJhG6OROMcYSJIYpX6Y38tVuvEd
gBw3ay+Zte+2OIuZoDZBLnIg0kYGW6d/a2Km48LVa3zNGxcHr8p7PZ9EboHkAHoFUkXoQ9KD6sKQ
p3LHrZb51ta1OGB9p0EYEuOPVmujEP5YP+RvqN081jSCEtt3IGHc+Iwh/liJbSvrXBLjJtOYlJ6X
zZ+P2SuNSfjOplpFU95h+H6d22bFNZegBiTOTT81+X4JM5ztiRyNAblg35zWZxsX03ifXNOc135x
DJJOmwpZwVbnTjD7/a3D6TZadHC1bf4b9tbWtohgphhAZ9b+DdaSOzMa6AdYIO1ov16Mm93hi2A5
z6hcLi3yu94MPdyFyf+XTt+VBBWe2bZQhE7VF6+mMMJwVrtfe8uKk5qLuJKWSJOavJbPQiydqhZA
l26i9r1i5XqK+W/4MhchpRUoYKGchY/w1Y7SxpK3w97axgfE1MAvE6MhTFhl+pi/zldbuogsXpAh
/VSwpeWf9A6mLtn1T+Bhvrdn9IZejbO01q+6+lK4WOYixIAjrOoh58KrIDJJzlawmWe2c6fZJzW1
mZF5ya20LXYWaknO1x/yWkYDPzhc1RRAwDYu1lqYodwWLfx5cQBfP1STJVK7Q+WmAOfASdsjxeqv
Lf4FRX7aXxRKwHRYMMFj9qPL8loOhQyRo3OGmEQZeKeqgGQvYOoNoa+XonkVIn0bq48Fj8c4qs9J
KR/8Utl5aKzB4OmWNFl6tAgnmFJRLg/yey8Q73TxljYVTU6kqoTiG/pGTmeBha6lYlPqHRptIdCE
Wjq1cIwWMk2UKnanuEL0+1GbQEqRSplGZgeo1UVEwAmZ44ECN9JSttzDt4AC+iA6ecpJZlO6AWa6
4XctP0XduycctDDczYKfknrvWQ20exYzovpWHQungmuzL6Sd3xuoYd5Cc/nSo1foV8jk0vZH/sjJ
p2CPi+5SS9wrIAOEcFfCEejTe05QSkcSB9Sm6DT6o9cBcujk0M6aeEepDS6I3y0MrYNhoXzWPqNm
buYKRL3SFiLdos0g6R2/IbP0nAejHQOesqMg2iKOsmPEwxaDx24IbL1GvTpWDgWax4Wwm/QOUXLv
IKXi1ssbu1KhqE9+MM57Aov9FiP4J1rV3uRfYwvkl6oAxaqdasoegdNhhbI5kE4RQ3lqkfLrD1mi
7waUqxKjssNCdYZidORGsSn1bPvRINvqbctndrnloqvbcCPCCEvjfyPqgLhR6vMD9BDiNyGFoUHu
t5NX8MwsDq3+I2hNR06VrVA+TYP46ufdKYkfKbkEkcebqt2MPApGo9/EdQBtRnhWqFLaGQKoka/u
xTG4K0LR9WAgHMB61Oypicx7Ku1FYGR1+pJW9XMOta9hxXbi/Sr7h0Gd0LcN7kZmQ6aotufxh1Jr
Tk1quoKvfw/mCpXxUxpbR2wrKDSbXTLxfx7fMmPc1W2xFZIeyfVfLZyChsJ/E30zE2tXCuI+Nbrb
CtpPkAlbq2ydrKcPz3BIofxIhR6lcxX9ucRJNcVJrdgpIV4uUh1MD8yo4Xc/hbcQCRnJ6J3CrHZ5
x6xy/Oi3EnJ71S4TeMlGEB5rg7fLkeYsUR81FN/th+p3VWVHoEt2IDzHwqOe0JAzXvQergop3NZ1
6yQG0qSBdNCVaCOBiRVKJonN6JDMaCMla35kgXD0Bu1lionXyn0V7ZPpYZCeW/OXCPfhmMQncFy/
/La1Kwg4K0VyO1QcJROuS/WYWt2tlAnIdhm2Jmbf0/BlyNpzIkpu0xlMHzF3pKNPZTBqM0IbKYyU
BfkQacToguGmigQ/cfZbrLJdo9YnVA8OMgTLKhpPVaPurRGNFfAGFaSmZbK1tGOvvZrBSZZgLgx+
9v5vSf0dRIiNUgcX2kOConBhKLbXlTtGp3Ax+RsjAbu4JAkMq1cZmaweDfmgE26hAxc2Ka6m6hXd
IeW7Pr53+tZSfkm1v8vzxMm95nHw/U0vG1sF4GQN2zbCunak/EwF2U6NyR3Uh4ZWSJHliHGhfQOV
ZOhTnO/MTTUCtnYms/gGN2UU9G6vZVuExW/44UFwjGoDHtxbCbnrKZtFhAJb1B5NmLAKNFdjHjBV
jJJrV+/N6Q4mBIq4HjAzFJOzfwT9nPFSDvJmAx/vSVfvS7dP3/zObcXfTSEeKrpfpZFA13lSyxu9
PejDWTdfdCrc0FNtOxQPUVDbIN8iKcMuHVIE8FoHARVXhte5OPvVcyO43mC6jXIvlre6RXDNXD/8
Z7B+Dv5dGN1F8Zs0S/xlL1nysxFg6VULJBy/h1PLgm4C9bcl3hrST918rrxvMXjRus/tTr4PxfyA
fpidlPABtSYEEpVt1oPjFzoH6cXTwUdkotNDAm6QEKFKA/lv+xRz5BDb2GTKN0h8VO8UCeWmHt1s
Qn6vydAMVx2PEF1qybaNQSTB0gwFAIikWxUh9KQR7ByLYZs4ep46puS5mRztLHRDDeGhFL4ZMIjD
9LSX2ug24rRmMTSV45MXyVumO+546h8MOX6VmNEs2d681N12NBAgabcBVcreOmYVXHYJ0KtceZlQ
y52q54HxXlPpDkb7PEJ0Ko3yjQ/x6xR0dm/UIMeQ2zN/ZvrRy1+84TuifrYw/epnGunkNmnOyRjY
tRWBxdrCUvymQHyqcdGp9YsXl99rVFR9hEMhjd1J0Y+4fLPSmt5b86KXt9ksjpdKJCII5LaP6SDu
pr55sYxu5nCywxrYvPrWK3Ch5TpCyOoPoNHb1uTdHj3k4+vUMrLJW1o22qdUqlGJ124zUbCHPtlN
cmEXcGPrZbZBE9eNi2FfjNbBk5SjaMJmqxw0PWHEoHDkHrJhw7+vykfILo4IKttd8t2fnlrAeUVJ
jPBD6rxEpiyEJBU/F6EYotBlRqfEoPpsOBYtnqo0XWU0XEs8BQH0FWLp5lPvNL63yeWTMhxj0F/Z
98ArYGE9WPWxV+8LrgxLfmoqGJUHRwMUJwA+7K2HHCo9g2SjLiwnVZTD1D0MfrDPwtYOxGPMDKCU
P6qmv4PwEpnaTQ8LfCfLJyvCpSEYLr32Fj4wO0R2Ts/APOuSk8Hwq7Yug4K23gROCpR0+jZU4lHN
tGNsDcQleR9o4CQ7p5jUg2i2GwXUpwD6bpS9LY3NTcLYRpBGthW+SunrGNeO0r5PUPeKQjMrMh9k
5i5hrI3L+MUseBgNOS2uYx8hC1lDuC3ApNfrjElQH2yhToJOPQv+CShmiEm1lYznIRe3sfUeS49y
y3ERaES1YAGNFI+ixl3AV+zfSMWzLgyb3L/V4OUNTePQyuD/+N1DknLXDvCsn4I6R5L3NlWDZ6+S
bTEN4Sf/PiD/G7XqtqaiUijFPp6HKup3NUh2Qhc8Vu2LptBDDZmiCvR9GwoHj7ZHa0zb3BvOwMqR
GYqYDouPXfreviq/WonTP4wOQpGub/U7sf8+IXotFwjB4T+j/KA2/k1rxDvEyw99V737dHJMOXJj
8ZfaJ9uOlGSAwiSDiLW35qpDse8q726AkrKSdyphVGv8HQRMdqLFDlPBaNP+LiAjTtV9ND5pUKsn
DNDlpHHqc5lNO1KKXTP9FoVbMQBdPxp3dFm2ZT/xH9CoafNffsBImxHc1vIIGQT/az24GwJozo33
vDR2etvcgbl9TRm6aSplL5b1TT9QiyT1ysbKSf2YGT7ZzgNj0yfwquc1KPuMUZfKHuTUTUx6vzS8
TWKDnGXO1BVbROgRtK63DUe4CN6mcdhODCuPUbORERUMGers+2ZfIe5HMqZU5kFQ3gV6XUqgIqig
ESbRuiNlTDrfzYgYU/+G+BPk442dZpWjIF9XR/caSVY+/jbFn5LwZE6Gi6LqqNLKVDQcM3PyCAGg
cR+2N2KpUNkh+ZcrxwtkO1DO5XTyUeol3g2QXAuquM9aCz2A4a5XKa/p/kkDdJ31x6R777uXAMUB
33/ygtOA2lNj/qMru1p88nJpM5gCLNqWLSALCg1bbEg7S6SMmxt7xGtPIJSRXvehW+93KsJYYSwQ
YaDshs/V0og/wa9yHlXunsfgZ2Xc5fAZ2JMYHijXcgmaf8IicOSOhKdt93E8ucwsOLHvv5qlzAPF
3DIWug8BwdaISydFjLYAJQkv3TaFyUO+2QSyYldeQwzniw45d1OxiYGH8Hc3kvJaT7Xt1ept7kMh
yFLkAWo16L3zAeY3SKw7NAJSOOhN7all1EH0X/WebE7pj4r8bUp+JdZPsfmW+WBe1dzN09+Eqa2o
3A+peJgQ1oih7fG1Y5TCOkkjb0QMfmp4izOl2RiyS/6aren9XCsu0L8zGKqzJP6xeJOCNkyrojC6
cw0APfd/t1nKNNUavuhaIVtT57E+hnfmIZ6Pr1Cx1oI2aEVeoUFme+xYl/Urj+vPYE1Kopc2FsWZ
dKgbo6yw0R5h/T909zNjKPfltNOObHZmK2ulhGtVvEuLi8JMkDRpq05Y7CHJRV9yA+RsD3XRHXIg
98rh66f81boaoAnq9DOS6BOaV2/CdhgN+iE1ECLVKe5ngFu76Tsb6cvVUv1nBOS8nRfmFmU8K9Y9
vykpBwUHIPw0BvyZNXAnbNqVGoV81TkuLC2co5TRI0MMg0YPGAt5W568Y4p0BfyJO2kfPPkn6xR/
m5Cm2Kg2UwWOSCUY0pRIXwUtXv0lwA9m6iKAy0sUnFqWaW3JWXcWItofTJdEa2Re17f1XxNLuNsY
W03m1VV3NhjrqnjNTEyCIQQj+MYml5CHm8UiqQb4pAYrDnS1/HRhei6kXhRm+Zg+kJqco75NvpXJ
vqm25YviztTctdtuhJ3mdFu/3mTqUd6vFvqu1d0QpqPyxXSRrhmLQBO0YyJGdd2d9VOzCR+r8/ic
wqTsFnvxF8r0G2XbvIWb7Nn69vWyrwY4S0dnlfgze9nHVZemBydnPPRndFc2PnJJmkgXKVzb3GtV
aIiGcBqCKGd0sblmJeVZkHT9OQo8hnS0TZShZMD8kC61FL8NBlnzrREOGzFNnvz6P+PmTIFfn1r8
jDDktLJGWdNlousngQATtoaW2Zu5ofCXntmN3BJYNCdGhFo3OiZvNINfv97ZuSC8LN1e2FQWmITE
szwvmnc2kCy3SSy74VVl8VyrjZV+ybVvCATHxH0YMWMI7OM3HLOhoSig9jPwRdJuJePJG36vLOaa
DQ6+ymCqwsjE8orKlKppK4nViOTOAiIjVZvfK3HGpc4bMf9HquFPqzRe+AOT3LKTVrepddc36oG3
2jb1iqMOBK3rZdeYWnfMT2bq8x4Yj1aM/kiHqgdT36Jh2WWGPo9UUrOBtE4ptvpU34TUHUVJP/ZG
B9rVcpGJQUvQniykwqXvOuUmWQc0qv4M5Kck3mvCS6k8+eON0GYbT52VZQO+QO8oaP+kumKL4S/4
YEL5GPIqTHq43tqnECCtrgy8O8Ztaip2nFX31vj962282kUwUJhDcJN/lsx5my+CjNJJ6H0wYHXO
yR37LNgNyTMDwYdomjVNpJusO1pt5Y7xY90O6AoJm8Kv7XDM1mSNrx6Jy1+y6Gc0k5DPIEkAH6pb
QuUSSVCl6iMsL8yLCTDlRM1NTVqQDMIzwDs3Hc1bo1T3nmZA8SXtv96Ya1cLupRQiEGJN8eIj/sS
a1Yw8INwYRROCulHl758beBqfkAaJyJvq4GvXFb6odigtT60/XmQbin3OuUxonvqdTfRneas98IW
tJT/6fMxdI3cA88kEf73jysKu3RU4l4EnCA1u2k0DwGVegudIUEXHJEKpjC9yN1PpdwH/rRBrp0w
SCm/9G56kWduZtkiohpoJTW5z9fokLFJURijTeHnnJis2oiBuJ98f1/pzLfx5OW5sImG9KDX2SEC
9pQ1+U3UW9uVjbz2qUxRBg8BENGQl5HAipNGSkoWpr7Fd/K2wUUCm/cFDN6yO/1kjqG/WWsNXfXW
S6Pzj7o4N11earmXjf1ZM+ODkunbMHhsa+UQUB6IRBirxWYz1QlsrXROsm6XMSwq8TxCx3w3pasy
stdi++XPWRxjqfJkYOMTcCwoToEEq45xI910N4IT3wZ3kkNrfJ6ntdeABmt2F4c2EL0sh8ON7lz5
LWVCthjDkx4rxzxfQ758tsQYM5CXuTEGX8jSfYt+EiIA2uR6hPn6xof7sVCbHUrrKw+Tz2nXbAgz
HHrR4N99/LJhWfWaoZFUihRuGSaDnm8zMfbXVvCOy4eED/i1A3/2348GF3sY5Qn3W41Br50cRGrt
XO1Xotl8tj9e/ZgAmPT3PaeKy4GGUhWnKk0xoekRf15AQau2qwoVsjjZasKwll3N0fGTvZnbQQXY
ArZ9kV3JvhfLlWS1M06j34aNS1vB+IUg4G3NIy8G+sLEtfKm0FhzJFJady19nT/Spx9gwQsk6nA/
fnoZaIJsousbsODyoY5p0klvhrSWxF11yX+NLN8GxWSEIs+8DuREdBaYFs1ti0ROACxoW88zw7cE
vDneQmi29ricc7XP6wN9Pb984DtaBHNJ8Y3K1/T2rBiUWZTp0c/rrVGKG6mDtz3M7NyomE42bYVB
xK/d9UrKYKiKJCq6qDHrw03Cb7sIfbo26gJ1ku7M0L59Emxtr+0ZVeCj0kX8sQ6euua8F/aWo2lW
KySqDzXHuS9i22zfx4IBcwtVOT92qEq5Xy/vmufAQ8oIrkgxDXj8x9VVJXPshSC1ZzOnG/QUCsdu
bcDvmt9cmpA/mtA7U+gEDxPCcGNZxV2T7sKMisewNlvy+ZEzn0CSOknhCCifJLK8KGMC1OzOUCw4
48/MTXfSTkqQSKG5uXIarkWxS1tzWL30itbq87zFlszIh1ciN9P/+PrLXKkYfVzOwvGyvjFNs8eE
+DDC443EmZ2fBEAg5MyP6n5taHn+c8szpsIZpTERBNettjhjTVK0seeBPFFRBlH288QgwrKrKlSf
xz11lmXCmEsWSA6zhJlA0RKp1vQXG0hbea5NWe70aoHrbKiGOcqf8UAt2iGKreznNT+8NLz4ZAKK
gLLWMRVAqgJHQ32o4HyaNQPC3XiPcCE9KN/4NSMU/xvQ0msR7NL44mPG5QQr0Qxk9U4Dk9pUNQK7
QEQQaA8ZjDMqrv93+GpkL0iZCKbFkYZtyOidK7v5D2SGAd7drUbWa9c/tEQihNiUspki+ujHYyKp
MEVQ3QKbQG5M3Z6mOGgjuPWMB5g55m+xCw4mTYifwXYV4Xgt2F2YX6phqEUV9cYY9meEN1Nhax6V
G823hccO4dlfo9tsp+1wR7PvvTiJa4r1C42F+YmAJ+Lt82NQ4VWySH2KyZxab8bLURwY8UNWL2z+
g+BGtRRCI8d0rR0ini49uXWfuH4SLuzPDnsRQ4rMnwKY/8hij3G8R5LuoLwa+3l2gsqpfNtt57ap
nexWtXjmotKno35heHHUDXgh/XzCGSHtgCZtBtI53TG7GRxhN5z+G1O0Vz/zhcHF0ZvEvGnaFoP5
H0XZQMmsPpAdIQ7ibcBRdfpGemQScFs+rddvr4fRC9sLD28KX6vUkl1W7oEWbaozU44n+Ye262/h
SBjsVZnBa1fqhVvpi8ITU1ae5CUslp4Z7dWddWP90vbpbh5X+1GhY5X6m/UU8MoD+4M3L0t8RdNP
xtBhdp7rkLeI2mw8dzrOU9+eY6yoGf6N0ksXYphDJ+MFL0jR66PvWhITjfQ659vC37c7UqKTtU1v
zVvrAcIjtHuSWzqrm/HxfxHEud9FU4F3E7anRb7SiCSHdYzd6Z7mPbAkB+E7/XeHDK07/uhd5Q9Y
DRD5xW41Vs15yqclkyaR42PYWI6waBofto2L7myq+YOgqTsDOjM/y/ZTKjlpp23qGQ9oZK4Wc3l2
umsBX1tZ/rW0Q1P50DJoSSg/FssX0NBNUYTtzlSLqcftAIgYiC//UJ/mR2+yTR6EzfS/mKfD2oXV
eWcuAlXct5FcGlgt6e2Uj0iG4cnBa/Ayj7hMz/EGVg/6/P+fa124WFH3virnWO0dNG+rQ4uiNDq9
++APOENxUx2hIhYiJsu+tnstTbhc7PwJLhY71VKdih4v7z4ByQLiRDV2rVgDblEPX1ta+5iL+6fV
mjGBrrM7S8ptM7wI7dvXf//q0+VyKYsLJp/8uKlbDNDAvzX/KBuYC0AU2IASZnfJ3oQfsbjy2dYW
tbhbTD/2oj7Dpm49kfpD6bPmjlc/EHXKeWgdvoJlG8zXfcFM05IzoN0KlQ7G8Rm2dYVa6cr2zW79
6cBrPP6YJVXETzodaRKC9xv7efuYOr6DmfuZYjkpqjP9Tpz/Rb+WU3ZhbnFJehAidbGMOe8EA8He
P/q36UFykELb9ra+4uXXLqlLY4tbcYz6QtCLeW1hZVvlu2Zt63yzsoHXkt4LI8s5krb3ZKHrMALx
6bGGpmY4Crt5GnRVvfFaRqMR+nmhM5yNRMfHQ9s1khAXKu27mQqpOxRPc9llQI0zYp4xXK23fB68
J3W8tLc4WYI/9XVecBfo6VkBbVIpZ6OR7Di/0ctnkcJnpmuuIL615Dorm3r9y/271MUBy2RNkMTh
71L1nZ7Y7Zu0RzrRqbbjRry1XuJNsUoDJF8/c/8aXfimIRRlm4z0hb23ksmjG3DioqO44V3nSu5f
VblX67GxjdPoKltgkdx8iNbcJdvi2d9oa361tgUL5626VJeBMHc0/7sNYvCbchfcF6/lhqKzUx1B
5/0Yzivbfj0Y/L8dWJZlRr8yQx32978tzO4wK8yCxz2Wt6Y73qzFgqtBFLpZkBSQDlh/c9qLO8io
JStSxY6nf/Gnj4BzeY8ry7l6YC4szL/gwoLp+4zIiiyH9+it7qQPMcIaj51THqQTCAZKTa9fW7z2
BJiHPGg+q9RllwVtOBu1WsnE5gyBIKJrMLzmCNcWyR3cFoXtS97KOflMxskRvTS4cFmEN6KM5LU5
y368KWua9zJDFxweQMlqkdljU98MI+jDWLK20QCWkcf2VFawZI8PkOnupaw/JRYkH+HQ2fKgRhDI
hS/JdFTS4SFPhhs/rW9DGjwDSHpNEHci6LjIWvP2a86OWCU8pcxT8lBdpEFSU6qFIPasY2idsu43
o/BcqIrz9eeZj8zyrru0svCHThcUWH+H5qyHEIx6cWX33UHzvc6RJvFOg+46YNAgn1bKaNfMGhLN
rJkbWZOWOXVQG4XH+7899wGgsoQHb6Tc6fFwCErkQetTpWknmVr+inNcffqTwysqQkqiaX16vrRK
0fhq0pwbonbEdICYGyKY2x7BQUF6T314Qmm0B373s5fy2BF8+V7r/e1Uh+4YUptKVYCSAehlKd4I
iYG8nfHw9ReZ/XP5RQzeGjC5U9X8BNkYWkPONbVuzqMcnOAY6cU/uoEegsqYm/cehPKKB1wL8Zf2
5gB4ERFkoYElN22bc1n8aiMyxBS4D8NQCozLX6/sWnS7tLTwaLMNPSTzWJmlP6b9qzg9fv33r4Ua
mtlMsMGDD6hncT2URRyBfmYlZgx7ljfYcL25cltt0JIAJwrY/2t7104obL4UTTmfJqT7H3euKcYI
VMbUnOG6ZlbsyfSOUfH+tY0ryCx0xuhmz+ua0UKLRQWFpMIqWbfnJnzTq8ge/OapZChpSCQ6rN59
o9xETb03rGEt3/7siFgGv2OJfzsgy8JwkQw+hE5de/aNyPF0GXVO6V4Oga1Txm+jai+Y5q+vV/vZ
Fz+aXMRurRSAYnUtXYmJGsIAUH0inRt/9s3/vGeAJUOR5L+oBxBKH79dDQeX0RYD85xH63u7i0+z
Vi16gMd1zOJnN/loapEzlmPrhdqEqUo6NzBeSWOKnEmwcriu1IE+mlnkh53qdaFZYkZ4Sr7VNi/m
G8vp3fzQnkmEV4LG2poWH2rqhmpQjb4917D5hjexequ1P772hTUTC8cfPC1MIgUTMu42MskgAuKw
QnPlEF95LH/YtyVeTKynCqAx+9Y/oMaukhTlO/0bNEkA7FOXeTMg5Ns1Co2rZ+tf95tFBS6Drjh2
qmzOi8ssY6eGvi0nnhvCXKAirNFC8y8r0u//zX4iODJXsWYWto8mS+Y6Y11tWCfcIXH82/Bqx6pW
jHwO8WwmXQURfjKIcJeogk4slLwfMDIMf5LiprFevl7E2t9fnCUDrYNojAgQXpugpfcql2uEnVe/
zMUKFscoFAdrCgVWEJbnimGmIs2cLnxt87f/Q9qV7catJNkvIkAmk9srl9q0UJJlWfYLIdsS933n
189J98V1VZJTCftiGpgG1HBUZEYEI2M5x5KwxIXe83WNNkZsLo+McyVwS6tEK6ASJutmpF8esh6s
FmXucgMY9hPQEPtlVz3G4lnqzWh7pirnYWECFgUgXjMnxgKIPe2Cj/Bm8DNU58kz5OadB5xLLxTO
Vm/Hqt+SDa5UHs29YsUxdE6OrW5buZOf8j191vZtsEcivvuHAeVPBlGREKDTY1oYC7Hw3y+Nf7CU
NLGCqn8oO6yREcyn1xXWe4b7mEQHZX6fUcYsFkAQSoDNYSOCEpD2VbSkjClFXTkSQYpwwQ2zGhiJ
QzEXBW1tw09aIksAajO0e/TAHJoudpp/K0TAhiIhnLMEjZlbeWhq98sEAjPw0uTKpzkQwXGJpHBH
q2K0u2AYo/ezAiDo9geg8ZwMzfHrbsI5/urAOC+JMjmIcJ7aPcGWkzRQDDF/+XMJCqBXQf/CAhef
zbUKOFOiatbuqz7BGpvlpmb/Z1/NX0qci2BKnqXaoSzPGP5ctPtOfTGwdTJ8NseP/6YFu60zEbFF
MVBfQoQcf0qyL3UvqodwQWOlA2dUg6aP2lzL2n1/oifQtn6aS0cJQFHPEqjqDZMx9mR6KhaCBYfH
Z8IryZyhzVpZmpakaPdGZ7HNdmD0y0HwqoyzrY7aycy0zxmIDexgNN/bQbTIs2Xm53fHGSDq0kUK
Dk/tPlSeSfagqxj1SgVZ6ZaRn8vgAnIcYGx9AHrCfVT7kfXclKKFJ7599+sMYd/EhJtQxeCNfAlk
tWwxPnuPh772SXtt7X4PZobv4W2TOP0P5QRoCDv/hL5OL3x7E5je2cN2JZuzfpJRwLHNgXaPKOQ0
x2IXuc1N/zq7uRt5oonNraM8V5TzgxHD6UkXQ1iefsHjys6x4X/d0/gG80ofzhPisJAT0Kdo9wC7
8hrrgMLF4/ALWysHzztxrAfRTpJIKc4DGsy3Y+wZAV3vMKYBreZ2f10pkQTOymXJ6mRMFOLYwgbe
FdtSJAB/3oof5xfD2XiZd3qVBbgYOvthBBLcTveGCKNNuiXqVW+57G9RpsxlGSbmbHuVMFF7gKeA
KMEBOm9xNLyQ2CHGLGTYXR/v+n53/RBFcrlMe8hVrZA1GIaVAjI4T3Z5RO1Mkr3/Job521moj+Zy
AGIQfFlD2hgAMLwF7kqRdIK4K9JGvRQzKOBGL0ucYmKOTpD1dggQuUlwV9t2h+1BJFUmVkq4I+v0
wByDNNLv2650UvIeNW/XD4uZ1Tr4/BbAHVbbFfhOWKF+bwBLHWsxztzpB2jjtVHmkmlwmzw5DZLA
nbaN/bdU7uwCo6LZ2EJqWz7gSQYcwRxg7qM9hPHhun7M9a/pxw74zBhGVSOVVeAA5UF7jKvHQU69
BTxvIXL7nvjXhfFv5n9C32+9mM2cSWvlQssqC9IaYAw7Rb5DW2Sn5Db6CCBjbVziFt8AIi7qa7Pj
4pU0MOHJgMsxrMhn8XUTtEmu4jglxZ496iU7FOfD1A73MtpPoQQ+BVHI5Z9nv1Q9l8lFxKiB6dQE
MjU8zUzToV4KJifJ1l3yGj0FNnBbtCNQbgVHvGWv52K5MBk3gPToMoitxzdaWYcCaDcR7jLNivto
jN24p25stse/uFh013U0vcE4uCo+L1NTSyHgi6BteN80zyD8YoNx1A38onlBmLmRXNGnest0z2Vy
rmmUIUXXC+GyRC9AGRg31teoSe0Gg88tIHGvq7gKZ5gPBkwlMKtR9AOvBOeS9VTM+RL1tZ+ULM2f
ftYTdVRDFjQ4NsUYsmyALtbSEdIuPQTbnVJEB632u0a+Kc2bbIifFNIJrIQZ34VDMGXOpHBHB8yC
zAAaU+3TJnZH9bVWcxsFBVsClko/0I9BkQTHJ5LIHV8nmRoATZfaHxr9U1m+K/riFEvnSor+1FvA
oJJq5/qFrT2QU5ILbeWMsZKlJbUvFaETKZjJzKPxIA2qEyvYwWZ4PRE2PNNoT4Nmb+jkqVAmpwiV
Y91N+wmwHtd/0Cqo//o9ICQhQH3XwAd8ebUjmnKtWuu1L0sPndbYlQEsC8PvE1EBftuG/hXEV0n6
JTdLLGDX/hJFh3A+AobIW6LX69psX+hvIZyhTn0CvLAR2pAScduS7QnASEX3oY+Jp8g+HXT7ukCR
VpzN1rQM+ySBVhagWWh8UutqZ9SfrwvhZ2wVenlJPIDwXLRGP1nskk5megBD02IrX9LPbIi+WRy0
UbHPh/1DZzyoz9dFi/TjzLUG57IsxdBPR2nHTO+Bc+iEVJDOsH9k7fi/b439iLMPcDJrIwUFIBx/
ME9VHbhyUXjX9Vi/FbkjZH5wJiNshrBpmfkhmFDTCWa7+Nk89Hu2+pPZ8WCruZuQvQps2OBJRBK3
+ihwwtnfz4RbY43lYcrujzELRbUztzDNCJAwFbBzBImF6MqYj5wJq8NkIlg1wpUlAO6OD1Vn2GHw
eP08RRpxYYNgoVgHCAmOUyUYXpHHR5U86io0ExH7CNThx6/igA5SyNRpq3BXDt+WjB4A4CDwY4EJ
8uC9SdJLUiOzGxpgDYDLkaQf109MEGh5yF6gMpbYfIaE2qpOddbZAYCTQMjsquXwp6/SS3Mzuc9a
qSeJpkU4MnMEngdWvw1AYdHwfhxFhEPsmq94rsmFh7aeh5iy8EA7QDMRvAkUxY2yrwH5ifFGRwaE
aSO6Kh45/p9o+GvYAiMFK2IMJJAVwPhGCAX9hDsuzoT1FwkQcDb5CYr3t+4E8DAHqEqPkhgKedtQ
fgvnvGvRirTpVAifkjdlAvTSWAm+yNspgsXW2Qx0FTCid+nAI4YjUkB01pgNDwKg8qc37d50gXoB
MlVAQiFJx14wMNEEcWPDQFFVUMAjjI1+ovDjWnWop40eIv1qYjzwG2TnIVq7bj29XHeEjdCBHhFA
JtD+B50xP0MF6GrJils4QqzW3hiXzph/lQChGEkPmjIIDnMjelwI464ro0sbRgTCaAM3KA4aQO0S
WMp1lbaloAAJnQy0OjmHo2k2AcaWIuTO31JgohkJYKpFj7et+0GX/18hnK+ZMfjJC/aVjIHdP7Yg
/Jy+kOU9NAWhXaQMZ35Ri4ZhGiHZr7sUSNvfR6CrFohX149sw49wMb+1YdqefaVUpQ8BfQwp1Po0
TndhVwkEiNTgvrlJPBpyGeO4OvlL0d+32k9c0H+UwVuXWUbSNKjsuy4DKQ/rd0Flq+H79aNaFyhU
LN2dnRX3sR3B0GHSCGI6d0ZTM2/tSAFYgvZkfBu8qnABIJw6oqa+4PwoV28EyWkiY1Gl9guQHzTZ
YwNr0GXRgKNICpewKxrWQ2sDnhMjgJeTozfPDWadrh+gSAi5tLXOKnMiY8zIj0tlrxYjKLYjB2ud
7n8Tw0WBMrDMOBuhi2TuC8MAqh7Qx6sv/00IFwWkIbdoU+NaLAAepmliL3FjG/F/NDn+G2Q2vYKR
d4hpQAxjflg3jPyi32VvZNc4w/tffVfRPMZGLcGzTF2tcGvLUs6AT0YlAzO89fCpXASfnXXawNaB
2ZIksLFkFYRal1agWnmaTl3S+uMCby0H/SkrjO+KNANlIPIyGoAhrwEsoZb8XKIaA5V0Ny6WS7rx
OObzbZwDE6gC4dZ4TIx4f/1WV9EQvw0zdyDuxo4fhjmZBZ9Fw74MR2KGdevLGCkGvgua24t3XcQ6
rWAyKNOc7X2txrHjUlIzK4YMQIPdt/fpYToEt8oX6vau9pH/KJzQnURBeFMvqhoMFx8QNnxaraVj
lxYZZIZo0UnVD1OUTIgEcK5dFxgKqJlSpP4Y0eHJUkOQQYgkcGZTtqCUV3VISKoSUMxfTYAsXb8Z
kQT297PLH/slKMweEobiWZv9Lvz4b/8+Z1xTMA/JNLBLwIM3/Z4Zyn9UgPuWtyMt8oawS5hir8Hg
RAvUmr/QQYMNodpJqMpDXvXm0rSJBREW6D+k7L1RRKZK2Kfm4i3D/IPlo2jYYIn819/PrkGXmy4f
k6b1W7Tw3On2G/nQeiziFA/FLnHNn8ZnAIblbj3vwFHtYAAF2OfG36h59hvIpSkMoC4oxga/YcHI
jlwAfTjVBCLWnV5OT86g5zlOciNqmZ7BHpvyqTccutxuvOwpASNVvQgXm5iBrU8W4ByAlVHZjPyl
VsG41CqWxFs/X76ZKeYrf2qiEtmmDzH8j/+J4FfwQX+Bk6JQylAwC5C/S+XTXxjgmQAuUQH14qTp
KgQs4WLnmLdvM5Eb8dStCkav8QkEYBqb6wIKDueouRlODQmWzjfT9A3vpwe5jx6Cob2R0syvug6b
HoMLvrJjqHSeHAxuDng1kK04s9G5VZ2+g1v0FeNLn+NlfJFJhq5DQYG/C3T5xQLg8CAqHq+e/+wH
Y3sRYIxYU1m1H8ZgKIJhUfGDKXD2+hCI49OuLpQT6lweKb6ZUXokUiR4oKxnZyAWowG4axYKVnxq
RlbXk6I1nY9VAgMVhu44d/LORF1ZVaeXME3AVFq5qPalHgUW1HVDYMGMN2ag+GKhB6P5rPNyacxk
KZtcDdD8WKTM1lu4qW4eaBPeVJog1duyaTCQgiUPG6IaJv0uJVllHyzSUna+IndOaC5HOovWhAUi
eDSkUE/opHd159PqRmru8+nn9cMS/fvcYc0YULRaWnS+1B5pmNgzQKavS+CnL385zdkp/fr7WdhO
6o7OWYFTQht8uc12S3moEw/okO54zLA10aNrLEgJtk3g34vhKyVoNhpYtYL9WUPh9Cqrez6MRo8l
I1GwFp0f+/uZcpKcxSQvKjgYWoh13zqTaQkOcCs4WzhA1QRltLVaXiqKBvSxGGTxtfkm68bDkr6o
jRDvTySFSxHKoLH0gEJKAywJ1JWKnWJ9tbwO656hU38KQIyeeliyzgWdy80DPNOOqwL0o6Jiti7t
/AL8C0CIBQGGwBgIewivAsKZCK4IYE2hBLYKiKCP9dv81u+n73niWii62zU2W55aV0ExEptOAHyX
GO0SmH+EmH7bbnD2K7hgoaVxMlcBfsV8Ik4EghA7cNkQ4+w2j7Ev6nILjpWPG22hTWDKhV/r6rNa
YsVKEqXdW58WC7ztMEigxa7Q6DRilnWgJ50/lVbv5FPm1nn5Mtdg0dC/jGCdMmn9TtVK8G3ZcG0s
CaGqzGBVUaXk7EW3xqJsra7xayN3iNV8lbTX0th3gfb5etxSWejjzOZCEmc2Y26RzoqHxqdjCHz8
ptnH+Rg4YZs0dkSyH8DCw0qypskPKik+UkJe5vxLIcclqhf0jpgy9YhhekVcvYA4+6kvkAeMswQW
mSJ9y8DbFDT5tGfkU/rwusTdQVZyt8i1zAa7CwpVxNMAiFsFkcAftt6ZwDShhBiKqhLU5y9jlhyU
aRYCfttvIPoUV5hTY/O0um2+gqAwsPUb8D26pcDRt8SyKQ+sX+KFD7RbLnnC/iXIPxQkmd1r/xa/
JQ/lKf1WASn+Q7ds0IshcwfRDXjV/zx+XsjlIlulDmDtMCCXlA+TdlSGz0Mq0o0dGWcrFzI4q7Sa
MZOsFjKS43SbuaC7iMCepD0y/AvzSyjcMNjwAgN7h7KBTgA2AfndQz2IiYo6duNHvWIHQCNsw6ei
/sA4peDwNuIIpuQAcmkgn1JW0wcdUdJsCaAYNV6t/KAbd9e9bNMqzgTwUwdha0RL1UMAg1SID9pN
mbqhV3wBYdkec63AXEwdy533ArHMefkLOxfL5T0dMK1rs4PY1lN22m3qxe8lGAHpAYDhFpITssu8
YL7FpmVher3dChqAG1/b82M1yKULBn1V5aoE8XF4Nw1YD75Vx6NAxU0Z2OUmoDU20aji/U1O6Gjm
/1PxtTmmYI0OPeOe2gV20OHmidd8FqH7bb1dkQz/Fso5G6E1iD1mvMKGXXeUdSfxc2e5Z4hfzSl1
ZcUTzelva4leHCBNMGHLT150ABZRQw0CzeBB1z5ZKrj8ROj520bKGn7/COGyvCLA/iaV8Oo3fEYD
Ud7Fd0fyQH4ycE7Fi06lCSjB69e36XhnIrnb66WqldoMelXBozUfVNBMXRfAg4uwvBxX9Vsp7qrS
cbTQFIMEzc6O4aEFRqB1v5wYIa4IrGwrXBHFxP9hZwawDJy3xTFJ8WFDcahGF7rUGDTQrRW+tlUh
OLV1J4b1984kcY5VhklWaBVuaozAPw10bVCwofWCnWwbhKo2BtRi0DYKhwo3LeRcLvdNLZM+6ToV
cgH/O7npAft039VD7jQ3C7KFFoi8yUkdnb+x/nOxnGGWSG1VzWDlqODU5w/19AW00QI72fKwcxmc
JWbLkrfGDBls8aAsgBAKeqr36cnYY5oE7Wc0H53A6b5eF7tl/yw30bGhAr4cvtgXxJkWZqAR9mtw
oJD41hRhQogEcJYSRFqzBBQC5OBWlUY70EX94K2UH8jpv3XgjEKnUzxkQcUK+oNbPfR3jAt9dGuw
+sY7UTtQpA9nCnk8xGTRIWyqS4yulPYomltaT7kx5zrTh7OEDrkqDWe48bADT5Jkx+By+MwAaihw
LIAl2oHD4AcmQ7+IXjObJngmmAtViRY3stVCNxn8dGX5NlPFsQrhfW2GqTMxXBZH85IWGWuGsOFr
xU29KXI1UMNMrSM/jLuZIFO3pxLWLgQ6FGnIPTakRAJieQfR4JANMG2eY1bwbgHSfOW1oNg44H3q
ZnvRR0YklXuTSlXTSFkJHxjD2o6lp2rogCEuWgMTSOFX3sEH3muJVLZ+imRnAvpu+ZGJdtnW44OX
tvnrNXdWiKnBENuOJlSJP0DOqz5rdnXMQX+GV3YLCEe0YPfKBwXlhlMIGZMEdqNyoWTWO3DPKTDP
IgQY2PxDSr7QGKSEaiP4vIlOkgsoqiRPSdDjJCPlxSruBvpKRAk52ZSBOSNi4oVqrMpNsZ4ZcRaS
1tfHbj+m82eSyjIIhc27dsR+eNU9UX12LHDddbF6ivreMQKQEkYKSJXR7FYzt00RDurS68zl+5CF
txXJnowx94M6cKwgfU+MfLLDfHGvfzE2bwGNY1CDIREENPdlTp2VgT4Mstn6CpKL7oBfaPf6Dz0X
dQE2D+i3HL60ooVT12kF5NQLweqx6qnZSZUHwQtFJIVLmZbIyLosgZSpMMEy+EMLX0H2LcgBRUI4
w00bahYZkE79og3BUwqe7ParWjxdv5ft3Ah8RQbBi5Uhp15eTKOmdasHFnIjDP0lR0wQ/4yceq+j
e4Jmvp0TN2tt80Y+UMGC67Z6vwVzQXXuwM2kJxA8o+BgPiT1D6G7iERwRhcsfR1ZDUSYAHZC4gky
i1NjiUrA26b9ryL8iK3Sth1WWSElxWbhNI9gky49DfyXWTA9/7fb4nN1LDhMDZqEMG/ANLw1P1lv
FQzI8W3yMnkaUCIlsENiIVq0frDVNAKI0m8lOWOMadt3mF9CF7xObdLWnp7O+wpML4kKRLJJe86l
Z6qXN7JeHa/rvFUMUNGsUrCHjxY2D3oEfszQqnOp8c2+us2j6K4E4lGOz0gO2mx0SF6MRojDsVFd
BBzDvzJ5oL8x7cOgnyPYZvFSNvWhGyZ8GE3P0rvbOsxuFnDEjk0JzNvkUCmRoGDFXI4vf4D9AeD4
jJIFq9mXLhl0tIsWkuJrqchHeXjTpRe51QBYHztR+eX66W4Z77ks3gvTCp1OBWM9WYvvQgSY0fFG
BoZxJUqiNpUCu4SMniNa9Py2eTq1pGky0vhKpd124S21sFeetY5pteAwFA08bI0rGSr22tnEDoTx
S6QG5gB02luwms8URKqOaut78CcUDl5FyBF/Rh/zbuw87Z2gnirKiDdNFtjMALXDNPBqRrftaqBK
GGrjxyk5RUazn2NY6bjLsEI3Wa/5LJqBEQnkblGWWk1GUbfxW6QEIXhZxhm4yJnkRFPqSfXi5dUf
LxYgpUOZ+F8dudhax0mvpyl0bIbaNcBn3qpAqcVS5HX73ArhIAtEyoNl9vVgWzf3qjEFSuv3Gd3X
9bdhUndYOd1dl8J+LO9xKE/JWBhAcoIyyKXHgbS9NsukYX2LVz3P3gxS7LKoepH05KSVhpMYsxN0
xuG61C2XOJfKfPMsK54sSW+sBt2SSPoWg1e3UqkXgsgeQIOncvibCzuXxkWVNgR9/FCjYxKbyUlp
DGzZT2gbCgoSW/eFPXtqmYqqY8iCz4xQYcySaGl8aZlOvYWqotk54/B+/eREUrivUQEEh7TUp8ZP
k8CLllv04AGCJ3qAbT5bsBaKbhng5lGo5Y4smc25q3IcWa4FM1aeSNgsXp/WFml3JeZCSDlE4P8a
tcULGc+uF6F3M3zqrDADOnnc7CTs0AGvGE6STjP+RyDyXrw61wCJEgGL8E8PBVheOHIYMHiKAMh/
aU5htJjW2FjJw6J89PVtY4JoKhElpWubvRTCFTJ0eZkbsiTpgyTXzpR+TXqQkoTUHrIf+jR41zVi
/9ilW14KY2Zw5iCKxCZ6SgjTAHoZJ9/yUAA1sJHWXErgXDAbLSUa5DB9oFr8SUmiT/rYe1aggdi6
hIN0+wBVBjWw7qomFsleG/GlbM66lFjrxkKPU/BQOoCeVW/Lx762h0PtghKc+tl950zAGAfQ6PVT
3bxCuChmSg1DBa/c5alS1K6lLlcT0IgCaw4MXrmUOrqWuIDHPMgiNIctLVGZR3NKYW1hldNSbpt2
SPCleBhiEI2EpR3GGfacxr8wFYZkJ6ODaSHN4EylUs2kGqY8fUhby6GgP5jM8o8/EhhYYimozBiS
VhPQzRj3s9RDk8aaMU2C9TOcWdmWx6BUHfzVLWLdmYW7gls2CogDzP7h64Tc6VdN4MwLkqWfFlpI
8YPC6iOVUTiY9k7tbC4OHeCAg7HfBzHdoZ/00QXq63VjWb8PNdD1miBKRUcCB8tvODcgABnHWosf
olsZDFSt009O7qj9jjF7Wx8NMBHnem/8vC52ldBAKqatUeiwgCuq8O3oYrTkWLeC6KHPu4e0rNwE
/Dx6n3mjJp9GAqqa5Pt1iWtFMa6AajZBYoalMYuvaQ8kNVTJQCYctqqtDaNdqhjyTgtv6t4zPXQ7
GftWnXoY8bhqKwKGInhmIGFfaYrwMA8sgbmtHOfX72HYC9hfAQIk56ZdEKVjqKFmFsySLWcvUT7b
VP/zb9ylmPXop9YnbYyq1TxCkxzFzUF5MAP5QKLANc3+LjTMOzOvnAYfrTbFhJjauuVsHGuV7vOK
eqVeoW3z+fptbCoPCH/MKAKAAugMlzFq0SXLBM0JWidZaafTndG9WUIgwNUrD6oD/Bng6jJFrsJ3
J4HZpNUDlun8LKG4xMzuFvRLUnN5aCfVbWS/MRWwGktPi0SOpBRSMK3lExV9UTyGwIe7fqOAyGWW
gjbo/XK0jphbds059bQQnO5Z6c7B5Oq15FfNeNvE0t6cM0H6ue4Y6OgXMFQK7BbIyOW50DznNA8a
w+j9KvrcGJGtxLXXj/PNZGJzrf1cFPpdlkk7M609ADUBq/ZZNUAGivGJ+c6IhF3/1dee/RyMMcDz
0aNGxLu8cwwb6GSKzB6tLHwOq2UXOV1khyedOHTGQGL4ChQCoKIK6lAbjg+5cHgAlWLkx+IrYFqb
lO2UDYM/xVLi4MGxCw30xHtwtIXyt4LG7pKQkzwMT5X0AHB4Gx5iF/iJpB2cpXy7bvnrcM+O4ezn
sNB4Fu7jKp2kNh0H36AAAR0zpy4tx0Q3px++aLluRzEW5ZTcCVNhkWfLIDUDY2M6QE4wmMzdwNjK
aabo/eB3QJ6tsX8FjmSs9jRu28+2JqfumL2pRuartXwc+3eB4ixpv8j2oLiOCW7EXyQLwLm+VDxb
dLWTgLbuh2/m3iI2mpk7RuARAgA1RE9O9EpfdwBBPYhZaOiJQav1IHRVKoMa5eng942+LzTFmWdm
cPk8OSOdMQ4WeROtXDXROhu7OI/pHO2FZFYsK7/UWsWIM7SG9taa1lRTEnkMNL3BcFL1XHzN3PJO
uy8yG5tidjXZ2WcR68u6C4/3GepKeLkjn5DxrLk859jQFhCIoLjF+PZeGPieeRwqJ3qZIRLHfpc5
4RfB3a6mPCHTQBaosdE2ZZVFqBOw0TGbDzp3PJ0KUGXKdbYnJXpBZbZLW7T0UGErh4+QiMqHq6c9
2DOA5ImwgqVsoO8wmz9zJ72U2rivULhc0mJvTflhUGrX6kDzDXwHvX4OwW8fmd3+usLrWAapwKXC
DIfGmh6c1DCU8jEajcav6q96821GUL8uYMN4qYw+CtIVrPSw1Z5LveSYNEZpqui6GmVkW72WuV1l
3afx4vTj6IWyVthD2XxbFPWI4Zg7NaqOaiyYlFqlaTjcX5OKvz7SqzRtUZMZQJxT60vJYGuWfkNq
VISlm2xMTp1keGX2LFCbGeelu0AiEjQKEhHFIHyQSGWa4aYx7zDIk90b91MV7QyalY42mNh8JM1u
NB5IBkyXBJiCJAMaUU6dOGvdkHRHo/jzrBG/h4IfCnsGlgq8xctrKGk0LEWeIX2Kxvs0whch1/Aa
Jng1aqHXR6iQ02AE6pP8ZGXDs0KWU07qe82QDj0wMG25EtF5bp4QysZwcIX9h/uqK5My9HnfYqA6
Bz1F9qAEGJ9oRUvB7F9Z3QNSc2ySmHgU8e8tuRh7q6QYMA6BK2IsH1qNJQsrPabZU4XB2Ou3vuVN
5EwY90pv2nLOtDrGxgDVUYUZD5NqChx2PXDFTBn7o9BFB+EGnwymPQY1Bwsj9mYFwuBl2nUmAVSk
4paktfUycLJaYdW5WxALZrKQYXrLk5AMWqjQEfBX8blY3KdLUNda58ts1HJxqx2YpFIXxRUnm+0A
pCjuggYPWGw6W1Xt4m+O+Fw+l3U0k5obo0pxxHXojMpPXf5x/Q63zPJcABevljTuNKBHdv6Q7bKq
dorupU8E0WHLKAHeAjcEwoi2ejXoZpaZ0YxDrEIEP+aLWJqZincQLgCXOBSF4E2V8DI2AC8AaGt+
4SzOgblplDpU2hXPoey1DiYahsPg0B+mrbyF2MfYhTsqBM/d+qSpIE1mkHUErUsu5vRJX8ghav5+
7bVeNYCFCzBFflnbkmPeJh8dSx4AIW/TQ+xabiwaa9v89DCuXARigAevOPFGmuo9tqE73whZpm7s
4skJwOYdedUTcGM8zGuVQqFbMYAtQVMU6FGG4AN/1w9LbQ743iEBL45LjqqDnezmCpUYBx8dLIm4
5SfUaEU1SBZb+ECH6hV4uFAeQJrIHTbm8WUrb0PEhRLkT0BhLhfFSa1T/uej8IhAmBcHWR4+pMiW
uPotuqtBDK4jfNoUYGkzRGsL4DypaExlXdVmcoAT8D+u59Wmbmu21ZThjQGAHNLYWLm5R9LpWE/q
k3HXu+nDdC/bWP2yXElQ0fh/JKNCjZ4YyEv5kkaUmo0saV3n9yfA1GbP5qlvbeum+NR8RzXpNX/u
B7t/7r5V76JNvU2bxYYlARPFL+25a2zxje41A6tg1qcFNF930ScE1swOfhA7dbVEiFC+aTYYdlFZ
9klWCPKyHFdmDNhOn+I9OSeRrYHFJgYvz/hXKRGbBUJ3HlWz1ZB1NQJGOcpHbAkezEelwVCc6tbv
zQ21u4/uZbyNbopvxvF6NN94NOMYDaBnggoXgBN8+gkUJ8AQldBvPAXv0bE4MgRW/Tg9ms/Ulnfy
rXwQ3eFWuEWdBDXBX7BO/FpFOgVqzdYR/Jh+pVLmKRNAr1NdkGtsSMH+uswq1qw2xMcZvaXDrGZT
708TUGzBUi2/N8Efj4wwyFGdyBi5RpN/9RwCRmilaamJ0wNy0ziUdlz4FfkmC2fS1iP/TBLmQrFn
jHr/qsala7qpJnIASc7szC/GTXhKgUQSPoDSw40eRbPkm6dnEmwwYXwBw0Rc8tk3eVZhzKvzSRXb
HT4Oafq5pqKZxY1kSQFjG84N0wTYJeYiZdNPvRaVcu8HEbEbrXO08CHH0E1P6C4eUJRpBOBeGx8f
+JeFRzpju0bZ8DLLV9QCagUKTC+c7NGqHSUSgWBtPMtxU2cyuAwM02RSES+QQR/Te6AmuIuNgc/y
B5vdNd6qvY55CUEGsxGkLkRyORnqMMaoj7T3I5SzazU+oFx6mvRy3xejYKZlyzAYZxlQTNB1WhX3
+jpTY12KeqD7fKcSttnoz5aKODW2ohIe+qijgBgY32x+yESZ5wGIcjkrIWo/Jpc66QkXprvG3eiC
Tsdv9v13UWayZRuwQVljLW8AlnOHqLdKYM4EZUtlmJ0Mb642F3QKN9JaFEXRT0e7Du0W3tynPh3I
qEq9jzmF41RbgGnRvb6rd/EcOdja21+P7ZviAKcD+HWc4io/KMZ2KZIYdbgYlUbNeNeH0bNq3e7A
Nx72opHWLcMAAQ6xFIZnR/iqb9dlaj8C7s1PFwwcWjsZVKdUEljfpmGA6gKjQCg/KauVvLZemk6e
IGXY1W/EaW3U29zgJ0KhG9j9g97ZYrjwdZrOTB3PSZARm9CPi1K1UVcxpm1VvyjafTCXe9Sndskc
nVL1KSyzT1Sddu1EBD69jo2XUpm5nte7GhJXISBM/aT5KtPkRGpUM3NAgwV3lNa7Ps286+ayEbhg
9DLBtpKJ/4eGzaXEMtfyfCkC1c+ObHc6fQw0d7rRAYwEONgZ/UFJskX7FOv5LnwjGYgF+EqBj0T4
t9ckTd2UWhBK9+Eh9ZJPUm5bjnJoqpPldB7dNfu6OmmufBgV4Uj5RufkUjoLrGeHrHZg6Q4MSB+d
0fNrBgJTneAx3WEBu7X1Hgw7WbuzjqKS9ZZJnWvNfYdKdEW1wPxHa+WQ7pmm5GCKrnT9YYB+yE1A
3aYApoNHZMwXQy3MSFJ/7caAqdfRAKxternTFg618bj15EMTnvq/Pdoz0Zz9agHVlpkdLegEsOYR
o/1qt9O+aPaBfDM4o6vvujusWxQSKrgC39kIE5d6s2B1dq+RBBzKYIZwtKBcxc12nXYXBD9ad/LK
HeChg0PR35WlK0ynCf7hy1cmBKsoyWPKlaIMwtWLscAVVBgHU/38Y3bCQ7HL90b7YNzJu8IbD1he
EPjspiGdyWO/50xRDRi3xKwgb5ZPieYNg03bJxSIQd1gOXGFz2XwSlGZN46Ts3jmodqLQJ23wgaD
vkHhFOFYNvnCPPNpJVMW4pta/S3ItZs+zBz8sFtaLcdFSvZ5B1ScIHoMyE0Z3pjB6OiAI2868SrY
+hNuopKO6RGs3DPSL+7al0QfAqtrFd+8U3bEWw5tsif0wXAYlcSCLeN9rB5lETXMxpv0UiwXRVqp
H4reaBREEWVHnQylaru6Yeu4+U43/uJJysRZDCdPxtI479TLTI0gj4jiJ0Rz2/w7VZD0Sd/TSvSE
2qilQtKvEUBFw7Njbc0hyak+kV/hkYWP/A4UzrsS1TBhE33Dcwgg/9iABErwq7pQD8busdM74jet
x3pZpQOibsVWK8fYF16xB16lwHe2JCKFIJje2mobyvW8jHNKib/8aI7tY/el38UPgV146d8sgemo
sJ0J48Lh/3F2HUty48r2ixhBgg7c0pavdmqjDUOtlug9CZL4+nfQN+JON6ui+OYuFLOYkLIAwiQy
j6lzqLaZOSVnq0+CoTJtCb3wjq3Jt13bAcheUeHS4Ah6AduMJIOXUROSc8clm6TSrpv4/e15u0wr
xUj+CbE4ciBZWyPxj5CYkI/Z3Ddq6jJzdIn2Y0al9Hasawc5EXUX9HeBUQZt4fv5JkW1LIVjo57V
zJ8Ntz+wrQnFRqZhPbhS7Fj33Eu95LzWzv1ECS0OcgSGkbAo5WHtL44SAl9kNWWZimJM3rqtte1n
cO3bR6h4eK2X3RmdNxROdaC/6xkXqTA8S+//l/v7269YnCymNkVUiXKRn8QoqTVOWhxKWHnWXoRf
4JadDYuASNjZrpKer66kLxOwmHmAUI0w4ghtQPATnDOZZGsfVyTOt+Z48VKWMrMqI4o57l1t9kCO
D4RCSnZgf6unyGmD1WTzSjqEixlIHcG7wxtv8VHLNNKrTM7IWY08C+q0cRA7iUddehDqREniduFR
1FOK82roa4cN+NUoEskUMsbLR4SKbJ4YFe4I0RbKNqnfvyemxxzFAVN+W1QrDd0r6BPYAYI3oQKS
JLgTi0fLHElzKEG/FWqX1E3CNMh44ddKtyVDDa4PanukcVg7bGMa+7c3rZjF5WdVAfxB6Qg4HAgF
fN+zCfwaexYitCKHW7n5GbWtp0Kf+XaUa8fQ1yiLYyiiXdvQsVbOWEN+HMXezF5SsCS64j4BZ+t2
sKs3oWagwofqAB6fS/RkAunBom4AJRumCaXuljk9bvbRSIIqAmefd+5gSJ6W6o6p1Wc+s5U5vfo9
v/yApYILHwmboX0onzmFs6xsSU+4QODpAgxR2TpZk971aXqYInNbW2vcjYskE0KMGhSJsXg1ip2z
+KDaQOJoGMBKqY3Zzs35jhnlPsnSgEEoWGmsAPA4n8HMZmXSL84HERdZHAVwH63UC/AFqWt8YCA5
9bPIq+Q//F1yCHRitkLmRHKTNUW7qwP9EnCxpmLa6HBXApAwMmtbSyPbqI0N1aQN3DacUK3ccQbJ
iXZPtwdKLg4HDBQDxPwiWwbCenHW6kQe0yYzwN3MymMKXSOj+a2jh2JIjW1FfWO31vQrVeb7glAg
KZURIC761PTJodDrDZjRzmiam1Yyd3LUBL08fOgqoFaa/GCyKl/ZeBcXw+LHLk9tFsPqUUF7y9Qf
oiiyR/nj9nRcvsoXEcRn+vKoScYirZVQ687qmR3Qtc99yYsC4DpDm//qtrkX+anTu/xtJa5Yx98O
LhEXmxu4JvQMLpINrrYcD+YRGBAIZtUD8SB6HYAQ+p5y2ttwcreHMt7IcfiYqspDOAwrmdXlJscP
gO4uvFpFroOO7PeBD0rTSJxBT66WjUcttDbcrNyiP8hM9gdwZWDBO7oW5UHV9N7twaN6dmX0IA8r
AkGKhHh5bHONKUMFeYRzFw8+1CrtcC5tiN+naHUpASMfafYxFttKcrjc2p3W+1Hxu4j7TWRp9hzu
WbstGBISPEasJ6W5l7I6qMsjl++GeGMJWKo622x6gT6qTJ25dfQey/VsmZtQGhwp3RemXcp383sb
39fjJo98Ja3sGq334dQXO+tD0T8KSPpld9CY1NPc5tY74S5Ureym9VLJVmo/Gt/T9jUrt1P0q1X8
aRhtaHs6hFRBpwB7Or7nNHGHqXByPCxIuW9kR4MDmUZtBoDse96+S+2eGA8SVl18YNh/yi+5CTry
XBF/Atqhsfv6JGf2PO3SMqgrl4RHku8hzCfPO6sGZf9nNj6Fk8/rTWV6uTAprTdF5pPx2EHELrsf
UY2I/bx1aOkWicMzFwBQsz7xGkamm4j8NVEokYLa3LVyC0k8d+x3RvagPTbxEy3+KsXbKOOfAuXr
lPaNG5KtUj911aaUAqPOQDr7Bd842v+ojH2HjdLvlDp1awaWD6gwXU99Fb4+I32VSByYg3mIQ0BS
uOa2EMJQ4fbd5l4LHds8AyIN40SWG+e1jbK/o5kn2v1MpGNCJXc2MqDroQf/rlqeBY86rfxb0nvY
JdiDdB6sQyH91vmRsJ0WQYNRKny9BHs7NQHpqh6zWsXveUGFppd3IbsvyZuqqn4GRsbEftYjtU3z
o7XKgA+qLcm1Lc982+p4wkejA6E5T9Y+ALe0u5DYJp2dgj7c3g+Xj3rsRViYGAo4E6DuLquhJhS2
SyWUIQ2lZoepTlFy1cnL0Mp/Cxp7RbNVRuDqVeUACOwz69Ebq5O/t3/DRboqfgKqGXgVAzsPWPP3
44CBgzKghQmoRJ84RhT5ehbaygx4P8hNt0Pp13b/JzsEwvvI3JZPfWukswW+MoZbnstef645xDzC
D7k5MaUFOo/4c/KHdVAqVdBMgIs6iydHg+tPS+RD3L630w/G2NGK200zHyeltzWeOloUWzYwlBwy
HcSZAbdi7EfF2x0p1NeaG1Cz1I4qBfTFah2uKBsTlrdTUT5yUtoRMTeJUYLWZKg2LYY/o/Kj6htH
LiA3m0nHNM1Qhn9JtP7OmmiApqkzKO+35+UzL1/eCV/nZZESmG3MGs7xDXJD8s12aySTl6rFJsxG
yFL8HE3qSAq1o6rygaDc6E31XOi/Vn7ERa4r7oUvR/PiR8yyGWU0xb2g29mvGtX5wktdiMkInaPI
YQG1VUcGYGetCwzXo2uXAlYeWJMo7gHQ/30JSiYtRiXGVTzh0Kga+VUdiz+lVWBfPnXiG5kQGVFf
5dS0e2i1W+Zg99qDmd1Hxl7Sj62ZHptpdtWo27CePyThoz4YDm+iI9G6DziaBUpj+sUEw4ui8OVI
9Y1KdkuCklMDaHxoupX2G27FLihpoFQcI74zUDTR5FdFPXD6WOFIqFT0DYCaSpr2KE0/c+lNIdtE
9lFRgAposyvL9C0pOsccKy+REqcZE7A2H4q+9sJm/APB7p8VPQ0zPITeMo6kT8rvM/Ot5LmLzoSr
ZDKcmDNHz0/qbPp1vVf60R1lDch9+lNuO0ctgDZXU4/ODzB7t4sy/itJs1uN0M+3FFufIy+Re0zM
61Dec6B8Q43bevvOLC+dnibtQRtPZPwx0t+ptvpwuHiNibWjqpCgE7hIdDe/f8Em5RPhFtI10eLo
vNmT0OWY9pajBtNzj9JB5K51UsU/udwzX0IaYlF9yd/CELC+MUY6K+8SPOqzYPSRsgf/vtguhgah
O+g2G6amLh9lEpv1jgyA3HdeHwXlEwyLobFqHHQ0idEZDFbLMdceJF8CLh9h9WjQhg16i7kE1oO7
pq8C75Ta5LV8gOr7MXL1lVz46tf7Z4imOLa/TGU3hIXRRiHI3vljHT6Z9BQ3a6fLtaMfnXxZ2KwB
g75sfOt9blI8Lv8jyPXpqA6UkyeqrvWftSm89nhAmw9EREEHvOA255XSzOEA/sDUv5qSYvcwzl45
LK8NR9Q+BFyGCEz99ynTGeM5ShDduW/ohht8U8X1fSYNLmHJhjJlr3Wm25f5XyXM0KiAMM7tH3Bl
iApQBEAfAzcDlMTik7F+MAs9xqqU4VibTj+VdoWaf2V7CRYELmoNbgMXNV4S6wbDkSMC0DtVMPoS
41cz1N6k3s9G5Wha6xhlsTKsKyvxW9TFHQSHcwojsbQ9kyy26xTyphIcdPTN7cn7fOIszg50KvEG
QRoiK4Dif/96jECBDm+T9pwfYHRu+NYrOtFeEeiFHeMI/cueE9iDD7b8jh7EGrrgyj0LfKhIgHBc
AoO3WDozJ1OUptht+AlAAEfKb4YRWsmTov3o4t+hcgzHV8OQNj2FqlKaVoHOmsfUpOcyJW5jJeBh
U3kFNfIfpP9yTkDeVaBOD07VRSo61/mYNfmAqZ91r0mUe6LlPxNu4NnAzDMLP4oclpMdCRJuHhgM
MfIKjCBWlXilpX/zfPJZKvtVZNqZDl5oViBzbw0ftAWQPomf6iksnui7YTUbZs2ObuaPei/ZXVJ6
WMhoYLWFr9UfsNlwWuiPNG1sD/UvNYVQMcDtIZ7FanYk/Z++2UWW7hj4Qor0R6rv1TlzBwnZSdfY
hlXA7zNEwzf7rVawydR26QRfR41t5+TQhoNNrcxhteGZUrLhqbVH9xhMzjet+aHwejcATlqjDgDK
GkTHthFLHZk9dDOzzf6ZdepdC+f0VEp8mkNIrSxB/Kt3MRkeUGE+RE0TgRkao3gTu1HIbdWCxVU4
O501+ooeuWbYBaRs9iWu9mo0trL2o1SfTHDkTDTzEhVoO9VywuiXDutV9DMlS/2QMB9aLW3KSXMb
GRdOte/H3xWkvmVSPhiNcIHVDnNW7yvYkZt0Q5uPpj+NYECbEpzfzdKtW3mbt5nXW7k7MXCwrbDF
6oZICRyxmSa7Ot5Nnfqe5eDExMypdUh9jOHJKlB5u73zPlspF6sMIIzP5rXgwHzfeSpvOoupTXuu
oHBDkl1jkB9jd8czIACz1NwU5e+2Ys6g7QhYZvBt2UKp3cmk2YNz8aZQDTemGEFaOz0kCcbMmw3l
Z0lhVjvaHFpWoX5Kpn0OhRmpQSlHf05a5EjD5OeU24kON79odmLEhh24n0YQ9U6gAz+d8Hywc3Yo
TOKBn+OyMfKkovZZfuzTyYbXHCQCapuPWHQgWI9yBsVbFmGpx24tWcdSIm7H6MYs5FeaHqHb6c+q
FKgcnDVj/EG6yZOrOzNL8N2bXThzh2udLUe6bdSVn6SWb8b6YVLKJytWAyMttyHEcm7P/Scr5GLu
QakT+t9o+HwWhr5c860UlzWD6Me5aFun45UDqszZwEJp9dxParYFxWJAt0eNYZReoCJjvWgcNP4O
Y6x/9SR2pEZ3JnNDko9Gu4dKCRjv8o4lQxAl6E7pz3OF5ASmvkXxYNVIWeWHNNnKEKkZ9NBO8HzS
Y/qDT8nJoqEzVKAioKrYDsNLWEv3Os+PDR4AfNLxSvur8X0OJFLVSlAdNIA4SKGdx9wUZ4YpA0TT
BaYu7Xti7nTrz+2ZuvYsB9kRyENV0PEu+ijACitzC01xpGAGEEPme+QxO9tCF/FRWk1kL62IQGBW
lU+MEB4YF3hR8LdrMneAZDNfOo+tTX/gm2g7FYiSGLCz8DC/oR6te2hU6+A+4jHWOvMmP8rzyu2r
XLv0kdNQ4BqA5gFo9vvuDA2lrCDCjeoc9IHTty6A6uNwZzloPAw7IRg3QA9Wt1MBALH/P3ieK7kv
UBX//QFLfYFyruawFD+A+VMUJJsmKByB0PUVR3ZRjU/XzTw+m1TLbYEmFvScQGYGDXNRD+VFOSSZ
Al8ekGsdUznI+rmTIuRsUOUs9KdYUV0Uc/3EaLwp7O02ejIkXH2Vmu6K9FhPhk9RyCuxkllsuk3S
bZPmfaweSPOR6JFjoJwywjl+oqENYdNAp+wMip+R7GNsj7l6TUe/Ad4Pcou+XGtbw+CP1Jruq/Cu
1su/QGHYqfVDtd7IXO0zdCNoeldgh05gH7eomRYd2C06iJSF8RDVZ8tKXIV1j2H9VKOOGEnpUxc3
XpnlLmXcbuXn1oDNMcQapYZid3008LVswsYhU3aO3dkiKKhMx6Hdd/Wex29hHdpx/DYMqasbb1la
2JGxQ0d+7rdj9LuUYNoRPRuQT2nVQ62dxxp0To5BM7edHnLIahLzkLdvI8qCLKJOz6og7lBgTe4z
xU+UY5VBeVMdDxMr7N6aoe6dPHd8ssv2UBm4PycNfnBasZvhH8DJqU8rj6vZXZc99Qr+hvxranza
/xnq1GmKhyjdxeydlZgOZAx1Jnkl7mPacVANnygqvU1Rb4yy9tCS38eEObQ9dir0tJ74iNpG+8FK
wxX17xjF4DaUoaTJtr3KX2sImYgqIYXASLSCF79SgSOfLS8DhTgItyx2XZp0KRCnCVSwkPAqqBLo
lWHL8A9nwB7cPtmubHDRAEL530LlHzX47xtcmRpzSKkyn1sCXxwt3ZQR9tVgPZQxml/wb2ry2ht5
G/wPYfFIgnwQkMIgMnwPq8ZTnfchn88FRON1qfSzVLdJ+NgOYC8C+dCBnmt1P24HvdboAAwa+mzC
bQlEnkVUZTR4UnZgM6h9+sSNaqeVBoS/plNnad7cNMjRDE8vQpfH2tpJeqWkBfkd9FdQ/0GWsnzu
qtWYFVZcDEAdjF64q3Z0O+3mQ3m/Wp+4emTCSBGHpg7+0HJu6RDVal8r4ILuTH+ArPscsJcsaD3h
e9Fpmxh47I+VmdXwvZZHJnhn4EeJfu2F+k2JpyGlidWfoaLGc6f8hALSu6TyaeMaaJ2SvTKuA2nF
6rwIC+AjlC7Bhrlg1+lSqIR9Czs45NKjR5zxNBxTt3wvN7Br137joNU2ZaCrax/z2hSDY4e2nbie
USz/vnxxfVvlqIK+LKpbNcgW8WP50rlIeQ7GC/jFK0/vaw9E5Bz4ZyGtASCA+Dlf8jQBSOcEks3n
XvdKuXfLWHJZzB/G+W9DVk3drk0qpEwAO4f2JdjEiyOhzWAoGpo9dF1gtFiXlj2mhaMkK0vmahRg
r2FwA8T5hflMDkRDHmYdIPU4cCAkY2cKImn9yqe6tjABnzew4TRUIZeAlJ42qWblQO6HeD6ihTpO
f/6HpQ8fRoiAQIZDiM98/zhdVdesmyCDgypntiGO5SsbZgNQlPto7/2q3MT/16qrWAlfQi6Toj6h
mTJp4Iy0xHJjEy/F5BAjGynouAIAuXITfYu0ODGNUcksGNINZxnMlMaMHDV+M4w6KNp8JdK19YBN
rKEJDtyFvDyb24F0oFmATKSG3DGncRNVzOasWLnvroaxDAA8kM2j6LjYue2QJ5WmcEwda221fI75
vQIW8MqaEFWp5bkErtd/oyzACpNGTKvTwTCTd1CNdTrDEX5w4SOccoIB9tcvt+NducTRKsRpj4sN
5dRlF601GzXsCPbSCBlQXS5+qCngKhlxlRHAY6P82wxgPZfyyie71qVCXGQOqF4JfuBi6cfNqOpQ
AhS0mPKpVWxloz+gOVTZ/andQdhtP66S5q/t5y8hl09WOAE0oKQg5LiDyg8YBXC2if6Asv5bcVBb
2hTUXm1HXTvt8fTDIxkadiAbLYaptiXBAxz+DdAlOYL56RQWWjwMZm5pBfVfXd9lBfFZTJ8ZnW34
YR7arN0jmVo5y66tXfwMkUUACoZ98v2kIVwd0HyE1hqByQLAAKz9k0YrCL6r8/slhjgQvlw1rZLI
FI1G9G2AK4dVYg6q/O3Fem0UwBsJRUKojFzy1HPa5EUBSd6i+lPIuywp7Xa+vx3jkh0grmAYMgIP
iAbmBY62U0tmxQSJQfI8enALeuTUjn2yhbPJfbwpekd6WyPXXMMPASAPhQHgqVBLXiYFXR9Cs7VI
sOkD7vfWdgbboLarwDoB2DIE3DOfR5QaI0dyV9kQV87pb7EXB04V9j0NKfiRvSs7zalB496xXkRf
iqGm8gTpeqdIfRDV1yJfWS8IjBQMHxIM8mVqQiB6qsXg0J7zTHZSPLOmVfGnK9nPtxDiJ3xZklYB
VdocGkuftZcwaEwnvwPdwc+CxpXNjVW4uWe5051yVtcYPWLaFuc41ijUgoDLkiHisEi8YjWHVZeq
N+cGVs4wiLbV3nCz7AAUj8o8lj3fXrZXtgaBFpCK7go6Y3RJHjfVeO7A+W5gu/nWjG+9+sSntZ1x
bTaFCIYJ3SEiWK7fZxN9RMWqOrNBUx94JRyghq26fGO4YQRAPfDIBAlL6OgoFtvq9vb4Lml36Od/
Db7o5rAR4AslQvBqtrmv6p56YAf0T33DJcaG/e0O8NLyun0nOdHjWn/4ygaFe4jw94Y0PtgXy7eu
mluxJWWjcWpr4il6uoHDw9NEkszvonTf4bSo4EpQ8eJtItEO0/eYhCOxGwoOTzzkm4xBKpWSlfPw
szP4fZGBJ4sfZAJtCl+WZeZTt10MrT7NOtV49JZKc4Qb3bY00YBqRl9OeojXVTBiyVHBToZDlaN+
nxO4e9L0MMNVU5HiTYZ2nDmjLBeFTh0DNgXMfle/5U2b2JJRusb03HXdSpZzuZLwuwVqDzsDC1YV
///LviyIUSocT8KT6Pv07WM5AyabwNcRNkB5stYku9yK36MtTrghQsUUsB1E06qfHD4VZa77WnLs
ULNhGvSOpsnjhbHvK0g7tNA+ou3scbncZGBwVllyPxho7KiMvidRu7m9ri/3rfhtKBYCpy2jA7y4
mMNCyuW6NKyTrGUeagzbsC6cUjVX5uD6hP8TZnE397KeVNGAMMZgOnRW7Q763IoMsllcQddxTdjy
WjhBWsALTXTol9ldGE+MS30enZVShac7lHpM09Ek/SWhonuCCnSVTucEcl0s7TezbngNf87m0m+r
KdDCdq8Pw1+drbmaX151IDhSvEoALlGhQrOY7HrOWqkGevLcpIZvxB8ZxQUA3GhSrZkOXakXiVAU
SxwVjUtaUx6nlLOBROdZA/qnjxkKi/mmo8m2YtqxHebITrN0m5MnTSrWzsrLN4QQwsDzW4FqEWoN
i3FC9BpCfJrMz2jLKTvBTQvdzOEF3CBs3SGbZmV1Xd7kn8IbgpQmMqblI8JsI03L24Gfs6KztRoe
W9LDv90m3yMsTv/UkOtWazt+DvV5Z+Rq0Fd3PVqLt6NckrdQhMKFLep80GG5qJaU1CjJoBcyzLiP
ssO26ONrQMo5FsRAs7v6vkp8SNqtRb1cliIqvhcUxPBEWN6rmdLPkzIiKvOZqzkoCbnWQ7WLdkjB
QDsm7lDa8wtZ26RrYRdzanGVQdMaYZWzEQwnQBnLDUmD+S3bym4KRwGbQuZmr9We8rEyzyL5+X5v
YcTQQAXOy0TGsiSEjimVJlOtOAofyuAQtKE+UVdK0JMd8XtnXXL12hIVepWIBU3rC4xLNfZQypDD
+cxRF89ntMDYykl+pdEnBvVPiMV8Tuqc91y2Zgg9lVvTb4J2E//icHpO4Syqu7en8PKE/R5MzPCX
G1QuUAGb25ifW6PayCHgDtKwnSrNN1n2gyn66+1w5LIGjXgUhT0U3VEAX57oesd5rXXGDOU3/pq8
mGfAMjwI3gveNnU7Nz2VidPmNk4YwUf7f3Q2r/0CwXQRf0TjeTHiKI4lLQSo+swtuysDxfgtNB8g
R1+Agif/BgriDobh1s8+Pmqqo3ja3nLXFC6v5IFIrr/8CLHMvky7InVYRLXCz7g259xWXPJHhY6X
F7vtpntFt7qlTo4KRuYD3XT7E6zGXpzqhtz1qDJM/Fyh79UDbeECVlvglai5zEvMTVVTJ4ZjtANT
SH+NUXXlsFBBqQZCTbyLgXP6PnC9iUmYThE/561uJ6jipRAJGg6mvlKvvgKnAgT9S6BFslYzsGch
sz9DlTj9QOJpCrQqaqLsb3Y3b+sg/pE/CJ9UyAu+3J5gMX+LQwmRIb2F9ABpy5JrmWiRlBlVws8a
2oeZ/jTMihsXawpS144JhDEtSLdiIV0UMUIFjpCGiasMbenEHoMUxz1wYh6s7lMowq2WoK7sG82C
kL34Qy7P2i6CyAbRw/E8xYVNJcnLcgrkw6mX4SeBFlpGge6hr0pvrS3YKxP6LfJisxiZPNCyl8Zz
vDV/m1DleqzuE1xq81k6mrvodQIS+3H1NhWv0MVn/BZ1sU1iyTR7Bc69ZyLrnszqUyfJG1NS/Tou
XNWYvVCBnDhBKXW2wK/JgturSFT0voaH3RUkJSD3jDWEkv6yhZakho5nIBC3OoHw2QCsT2jYea67
Q4IvbCT0aCjTz1413m7HveB/i8AWSrh4pqKShHLj9x1aVKo0wTxEYIsVv9nVd4zZlg8XhfsssLwQ
+jDqztqle7LR31BMkrZrM7+8Yhc/YGldJ8p2yjTiB/S0sPm8leCPe3uMF1XjzxAQt0Z5HIpN0MX8
PkZtLqe4tQDGBbJF6GUUuwhk6N4GXl32iVsH/Zo6rThuFp9TIFehMIQkHt26RUSmSTIzQqg+z3BJ
iJTsLkyhwS8n3LbGwke6ARSgelwZ5vKwxTARFLxdPI8J1KYXVx28ZiCVmYHaAtS2m+xr2EHY6WNW
OUBuq4EUCKSwnf8Zuat+3A693LLLyIst26QdLoCwE2aLuT2O9zx/CRW+9hlFJnQ5qf+Mb7FFwYyR
w7bC+CyoHO5qvzAcuIK1HrwmNgLeL6/Vb65OKI45cXULwdxF5coCPqstFQyr4l5W6H7Mj5Xagyu4
Vme/sgegAvdPoEUOOIYSaXoxf1VmOnFxl4d/b3+gK8cLiJA4ssHyQhlpWSnWu8qis1iPRZ7Ax7bY
jRDRqaALqPLqPgbQuQBdMJWjlceCWOaLL6bqkG4FqwvUrgunCnluGWh2MDUE1fKdA9eZqxCQSObH
wfzLc8m+PciL1zOWIS5HaO3CgAfFmSWzk1WsyZMeiPi84NtKiXYtj9G6lm3G+3sQnvcZa8C64hC/
6v/cjk2uLE5hc4yjEmh1EKkWayWs867voxmkspge5WTcwIsFyN1EPUEyyEuqUg9UHaAfLrsReH4O
nsRw6ARCmDuwt3ic9NEM6CBDC4YPJ1AYHCOGGoapvmpV8TL9+1tW5CtCng8vD9FGXrYlw1HvBiuS
p1OpUngry4ndVMNTHxsvDR2AMttm1LwDY+2PqYUOCTXQR9u7pO0BD4pznxRrBpiXK5QCFAT9LvGC
Fib3WEpfUmS4D1RjFFX6ieqFU0eRQ6cKGkqbCt4LPGTI3fFi6NbE565cDdC5U1GbxkENH5HlNKRF
o45xMwynNC+PM08PbTvc4YT1khBpxtz4xgCoGoy4Rw0UXCC8DLM+4gm8gn2/vC8gJ2gARo66poWX
5uIWxtFG5ySbhpPRRDAsQq1a5R6UqFxS6FAf6H4M/N8WUyHMCMiX8HsACwCav4vTtOfZ0AxzyE9D
2J161VX6B4CYwEC+k3LTu707lgepgR4mOBzwIRO+mBfHz0TCdg61ZDjR5GWe0UqdoOI1cMhSrymE
XvThPkNBEkjQRsxLQde2ajua4S46yeCSQiVAs7tc24xjBSGLeat3D01FAnRM7zmhL6xVvZGBsP1K
VlXPl2e6+CE6injwDxF+Cxc4EInHhVVm/SmXmIvVExRh7d6e1uWe+QyhGwAIi7QG//m+Z9pcl5M0
4v2pAjqxHgRY1NiN3YgxTX7GrBM0qO6iqtzeDitWxtdT/T9hYV0gfGqNC1CbHA1o2kKaGiRp/hLJ
cB2YEjfrX25HWW4JREE6itqg8MO9BAUlViixyIp7EBZ1P2Kti26KradW0EXlaUiM+7BbI21dGRiw
cpDpRT8Mr7llAbSZxkjOe707TUDpR5ERVEnvk+z+9sAuiiIQ5kFtF99Ng67ZJeM6bvupgjp8coqg
9CRn2Oxy+cr14bmopX2lwBlbnQ7lDNFjBc+viTiy/JgZ6nPcafdS0QelURxqXB+DldhlMowOlA//
5Xn0+RORs2Ef6dCkWjb+e9ZUsgSLwFNUmieeMZ/EJ2sC5D73dV4couJ1ZU4upl7MyZeA4gT5cvwr
HCDZNEfA3u1yO8phBOKCOyK02CLP2CoP6rGz7ORA76Jg8IXKIESMXlKveSuD1b66uGu+LXBcCLiE
hFsNTEmAiv/+YxIOMjQdsuhkNTpEoQHTjaPa0TpwfpsXvQRroWWPU8F+WbkVyNCMuj0ZF9v6e/jP
NOfLXBilPE5xXUanODL9ljdAxOYgDLUet/AcNRiAyd0dRN3822EvSgz46Bg2kl0IEZuo1SwfLV2h
M7OoolOmy+6UqBvVhBIEEOA+slM/zeptMpi/NS2GPNfc7xOKvrhurL3WLs5N/Ap0S9HeF8aGYIJ9
n/y6lpu6GyjEFxSINITAO4fB7YFem19016EUiiYi+mdiLX6ZX6JOWg7jvOhEYZxl8eQlj3lmj0pj
c66etDao0+4wNePKaX2Ra4j5/Rp3scatxJwSuULc3rIB26l9vQdEpJdRrI87u3IhajFCB3BlNV2c
o59R0QXHXgZedlkAVXKt1sYRi7mZwaYfkhd9gNdv1QQp6bwIyooUkg+3J1h8ouX+wYfDGYrDFMWj
RS4XKiNrqySKTnPrW7R3FVSsiva1hO1FNGUr+KErJ4cw6oIWMeTV8c5YbNYsiycz1STpSMmboYHs
UFluyrSVXpX4NhdD+ifKck/ODWY3mhBlVO4NVtqU/B2bs9SvEKQunjCfa+RLnMXU0XicJ7lHHIlZ
NtcNJ4qTPQmLt6Shh8nQPUOOsGqkLmB4K9z+bGtjFE+cL/uil2d08wfEVtC3jqHDlyU/WfNRlP9a
Zew/owQUFyVbiIQvc880aYHF12XpOLD4FEFNBrY0PgfOGIbfTtkZfqurXqdXrjX2/jAUT7cHenV9
os1pAh+PFbos2UKHmUhFpUnHWY922viuTBABgrCCjCK1oqwdaFcX6Jdoi20/VEZY9BGRjjIK8EMd
PWilBm6ItHa8iM9zsUS/xFkcnBMg8XodqtIx3/bbrDnA2AccO1cKoGmdAq9E25U9sTaN4uT5sl40
aDvLHXTejwCa2KoG1hiu6AYO43Fzl6RrO+P6NFJ4XeFUgXLUItmFHXycSfBZPVKpuquMIQaXUr6T
mqOVvgFM5WhVD/nfyTMLflRBfIz7/hCls2smeNp2K4WNtR8jLrEvQx8n0iUt0aVjVj3W7X4md0O2
Vs67zEIEDExBmggjOhQzFt+T5kqodlCiO+mCk6OAdwh5oiY/KKRyaumsZJBuqohTc2RDEJ65vUUu
31FgpsMuBZbGuCnVC4q4MWYdulaITu7lneqXLtKwt3aTHawAulZoLMcr471cTcg10cbG4QfM68V7
ieelqk1p05xGoXw0Wqi2oZk9gR88A0sc9WtP/8ss4Hu8/yPty7Yj1bFtf6XGfr7UoW/uOFUPQPQR
TrdpO18YTqeNACEBEu3X30mOqr1toqHK99F2ZijULS0tzWYyhRjFJHYcUV6lFgqiZrXtBzzIpXHA
WBmUbgwnge52AAf58sCe6Ca8SkHyQ4IFHtQ0yXKdqEhyG83iPgxuL1vAjTCUar5wCEBMUXv73zaH
tQNACVg5qKug9v15oXpNmxhdrCB7juFOG924UQQ8eLbPRRcOeTbTueNt8bm1yQnSZr1aKBytFd0u
bzepd5fOQTqOxw93Xdhyoig7vlj8xrZ92HlRX3pwlrCMg7RA7ymRNRHLBysJ3qOGz714cXn8jlYJ
gAaOAYw7sPUwmZ2eVEXSgB7u8O5ANS8EgzAFqt3pg4QoK1YiK5cKX5Ai1sDJnAl44/r7FM4nLU+P
DUBbIwvOV4ccEmoGU5aC2DOvpkcH/tgEULTY5sCMH52DsZm2FLoaHcbyLeoQw2O69gr4cs5lT8dp
zaSlSWcQaAar0dGSBvGkBNfcrqRLob2x/km25YqJeuMC9aCsL8/eyXZhZYHCIsRzjs1UadsDNx3R
7tC2oOyXw7J233IwVZm6NavviWgWFIi2oZ2Zu1MDCxYlyhfuKPE9Dd1py1uwq8Zmh8HPWxhbkc43
tYcuff9KB8d3LVQP8Xg3RUOXqlLqUZ10h8p4rxukbTrgW/3eGJaUi6VDtXWUQhGqS2YeY44Y4zjT
gakA4+83Wg1PCp8DC3eYZ1XCsA8gO/2IBgZ3efBr0y7F4zTNvsfmTe+oKyuOv6n2gHzOCXThfLP6
/JvqFitav9VISyzFeBTlU+IOYZw1K4AZQ468Uzrt5vI4HQUmGH8hYuA9bjQvPnKVErLMQVVS9YOK
b6omb5Z3FxszofZkGyMXBrMO9Nz01pN1QkPqauiHOj4Q9tAW963x83I3jteVZxuIehh3PNoe8TGG
XCg5NEL0gxM9AJoaRgpd1s2VUZj+5YaOLo0ow6P2gVUFoiPUlSfHBtcy3jBWmYdWGAuTV3CpMn2g
IPwc4HcGdzgApmaaPArsY5Ojwf1oejzSdD8vKFLHHaCJtXmIqfCh0LHu1L0UgJ26+lqbCwyn+od7
MUrRMKID4HLSv0wtodzk4qBqgQ0EKEarrbtekRvNzJbEczdVjrvq5SE9mjv072OT+uf+5Xlt23ke
mweV3onkLfceuuwJe2bmGnCyGWgJAOsEyNWRkgPU8zI5NHhcLqp7qckrweNrzQHA3uqT/8+mJvm/
w2maEqBmD3Gb7GLRhx1/rEt96RozYfzocQ3eOaCawfkciagOINEk2DRA3wLt6+DQB+m2u1/a1K+v
RNCtxcG8hl7uKEjBMp/cQHwzGKkn6c2ssPnJgUViipMEGmxHfrses1LeACB8EAvlW3Gv+N1d+0bu
jFtt5a3ae+eNLDzogsyM8XHRCF0Hzw1rFBrnYM1Prj2t0hJmMKhHujJZ1NBOhRjEm3af2mRlmNGh
MYYrjJyf6bduS7ZeM2rmyPvLS/coCcJ3wKsqYFz2+Fw4LSGpqshUIql5sGFN7Uh4/JblnejLO5Dq
D3ASW7bIwyC0MEdUOBUS8H6CR0Gc4cfWhmlp2wkDtuygSSOwdbnsiL6SePbnw13EwTi83M2jAI5u
jtUIDLaKg3t6asejjSI3XP3AE96EkaB7q07eqlqbI6Sdij5Qt1JxxYLcKUhMn0NByXO3yytuHFKP
YuyEnwyqb0colOkdrAFZ0BvV3Do6tXyBXjfwogLv76PTKdI7M467MW+GSOOV+w4JLxLAUiwUz1YO
2fqA3EKFKlDXsxHpCB497t7Rk2lkk8ORcDqumW32NBowjYX90tfFnqZ01cblbQPdW9ie176uFn6L
Z29dK3ceOE7UlpnfadWm4v02nXtpPr7aTr7PJG6hgqYNVYXvo27ZtbPOtpnp689lOFruDYdsiQL/
nFzBqaWFzYPsAwidUVr/84wzIQYK53fjoGTKWsgHD2YFAuJD//0CBiUCVS1gEEbDyc+tNDUvSzzq
6odWuStQcx2cxk9L9oVtApYCKq2o3x07I/ZKZXcUT/EHp2dB3j+nNhaPMzdLp9ari6o17nomHFun
J7RaEki6sxjnmGzxGPQLwJtFyW6KOWTM6XZw98FtHI4V05d3T4DNAak246CpLCAFBKbSx5YdKjYX
XUwM/qf7HFYdiB3/bmiKcytEIfS0wxJI+Tcp77j9fnnyZzryW/j4w8WYJYYS2xk1Dnr6mGJTmSLK
fAjhXEHNaOY8Pt0UOAfGeO84wtPlZWkmCY6lQ6sqfp9WoRflC66mSy6bmaPn5KjhQQrkOUQuAEM+
L2k3qREltNw4jEamXYpHTzbTwvFz7DgxNmS2EB5Hw5TJrtHsXotVxs1DBErbXb3Q9v0hXhvrZJXh
0g0LApiamUt1na6qZeb6CgvmUNJHLMUxQo5IQYjJItu2p/AsxS4UhwrkhmJhIwZFvvBbyNFoIPGr
ht+/NvC+0TofnqqOD9ngL9B5f38DNI9K6Si/OL1HytwRZlwXGARyA3m7kETFr4rJhdVrm5RToJH6
pVM03yAGsk1VaG8WcATJLRjLmrUGvQ4VlgX9HDT098kw3TM4q0ZWEtCLR4wkVXKzKS0kHtEPB/56
UOqBtoH2E+CkQCwh0f8LrjL/gX/OqfP5Y7Pj+v+wlaLMtCB2kiHf0ZPXyrAhPWmv2t4ISVssCxcS
XU2yubx7z3TVQR9xmUd3Jws9a5KIUhVLQLtrnpx+aSwhfn9wNwQR6aH4nt6SNZx2H9vdrMn56d7+
1fK4BT/0Nu2GuvREZOBiAhWklT1qno3w37dqDV386j25r/fqkxpW/wGN/FRmCUPMseyLpPpIk8Wz
qAMVA1whegADIyRbWbpEwW0hWerbffqjH94SWc1EylOH8YdGp+rGYB9yxcJb+qFzzaCHwHHa5FAn
+3l5Rk+2AmCVjVMMygDTV+bBIWlEiG4cOLgIrveeUBQ25ngPJ8KjDUQVikwGbgdHj595IatKBSXr
4EENFVdoH++UM8f9TBPTl09aallrOo1xsMtiCY3MVafNvCMdYdARfNALWM+PrrPH2gmRnrjEIMI4
NLAe49v6gXzLbkiYBMoPFRe6LITx0UL3YToRFmF0W84cZydm6lPzk+0uFb3jA6BgB8aaZQz4VGdC
rU6Z417NNTPJ+nneaWkOcv9hYCLQeOdX5Ml15h5uTtyZQKbEugOGEo/vU0yYpZlG67pIA4aGhDlE
KDrVXBe2FURF6aOnM2N3InhAiwXkAfCycXhNqeRtr1KtVnGV4RW5beX3VFQ+aqw6STatzqBc+3Z5
Vx25t8BecDwPrPGNCBCDKTJJMIvh/kDkoQRfodmUq+LR+wEHZhzQ0RxEUj9e+yNEEhk1yMhAyU57
x9MhLpjLBBYmBCerUNnrN+X3UTo8P2SraO/gKT6Ua+VhCMzEL271kN2oOxbMHYTHYfLz99A/h+i2
zQ0lzfE9gL1b2hX8sLpfEBX2iWUFcR4FGR5dLanO7Xz1VP+R4YFyBMQxkrBJmYy6kCfQHKM64Gha
GGYZmpRe5+bahBwmDv9FFYufLs23uoHKh7PJvH3EE1/nP93y1aSvKSrCufwhAZ7SrE0M1hDuCUFj
/RrwAm5QcGIh9m5/q/orOJwhdLGbsjvAEN3PyXczbtdJ0fllDRLDcM3i7yobiZ7pGtgdoOYQHrrB
z+pHdZBrpqfLnsDDyFV9l9uhVcCxYfglIS4bQ7ambn4yC7Vnbwnmku9WP+HaYovYR9uF80BYHfLi
FsLzAgLF8VU1rGrZA4hjbXqHrlJx0/B9Go9fzvG7ATIgSMUqQw2M/lbTXm1+yFMzNKFEohgPdnln
6q8WxCyZTZcAFy9TN4WXGMxdjBJas4DAdz0IPsbK4N5aQtkyL7s7tVDXdWM8qFXj8xbCHxyKXg0U
MZIM/QCsJQ8y3VrUEd1kWg2/ksFn1i1pdrTHB6hqUCHhb5E6GspPswdtCeV4mSyheLhocW0i73r7
6BGoDg+P8OcLFQpH5D6Hnuiug3ePMsiANs9DvWUeCd0W0rsJbsNxsXAkCw33IW2vI0gOuzJ9UNiv
Ul2MCsYpANmak/qN9Qip3FIIv2iSlVrDtAIkkNr9EYOvD8RfwG3Vd9ofHoDULgTNa2kiVXzvXAiX
GuoVEexHK5M1t6tA9e5MiJg5CqDX2Z0DmwjkuzkiZQbLox6K3R7uZ3kDTWTnZUhhcFHn13msLxRy
LWMMSd/7Wq6usqLFSHsQ2GR+B8+h3n2vmmbRWsMayt3ClksDTxAKUIUEBKDmRTHIMlLLBaHPHoXX
ZZYtVAHVUdRluLKy1GKvlY+1B3vICgqmVryvFWtrpGSp4DoABMs9ROphAkKXHrqHWgeuq/HWgpMG
vGD2NabRrunCgrCoUfMF9YqtAJYcj/5+MSTLtCjXKP75nfJswVaUGNAblXTj8Q2FnZEOy5i6rO4U
jQVDSx4cs1mrkCEVDSzLEXaiOsjEa5ffuHHl29AkhAZRELkATUZ2SDMlrIm9gV8a6PUQVUatUsLj
adfSMG4GP7JNKH5rN9gNFgO/DnwFnvZLq7UWWQQLq5b4bd74cOo6KMUblSCkgeIosuqG6k/JmDcZ
z0QdPwPa1BJVgMpwrjKveW6dBvsnlTfcNMJafSjSfOGVEJzu8kUkd9KEjm+rLXo4j6neQVEHLK0y
dJw6rFPYvJF8qQ2O73S5XwIKX+jrpoYniSeX0rRXDc0XhausAHbxU6IESalBig5asqARa/Fjbuu+
16ubNLYXSfEcZS8lB6MaUaTzXiI4osDULWDxe6xCmTbJnlASCDKj3Hhd6NqbQvvBq6eqoteJavkx
E/cW3YkygYx2skycH1157TVvHuym0N3fLoiR58sWSHPrV48VbObKngKxpRlgesArMHut251VPGQS
5qXOdSmtjZa0fpPtZL6pqjd9eHXEm548V8PBhvS/6r0PiDKc3efjVQ8yQG4XNulVWyshd7YcOaQS
g7xMreseYr6l/dZUMF/IogWEqRFrVyXUE9022nnKe2tA4tA0V1F551h85bh3JJOBFldBEs15QZwo
U8OIF9VTAA1GFtr0WIacfqa4PaRsrW/D0lkOa6z+sIa4D+rxuDfMMbNm25vkbFZiZyXMkCCdizTA
DOqV9oilEHAIZCOO/Jylw548CT/0b5K8WUkcqShFV3iBaELYkF3xbbSBD1PIrsy9vSaL2cL/cbr4
eUTHzOvDtQx+NobXG2hxVPy0lhYqEvSbXI/ippHfrcBkandzwzrXy0kpxNFpC2gT2qzMcqlCF0jO
PU8d0dHH/O3DQjm6fHmggXUKJi7d2Ntk5+3EQxSaIdwJgsina7ZNb7zNXL+MMUH6XEj43OokkYlF
lKjFuDzHwTT2/bZdaMji3K2270Y18YBs4ZUSwlxrkS0QLiF7srIRkoB16mECgRtwus6W7XrWieM4
f8YXQ9oMgAkeHlAk/zzLiksLIgG1P5gr6wlOtYa7ruQiWyfbLMC7VuLze/BYerJIvYDs6Laeyd/B
wT8eGssEFWzkj4xiDeM6/LDOKpLk1ExUvKSpN15t+blZXHvGdwH/PGtYDh2Ylcamq7cqCvE1gOGA
j6MoMfi4KF0N9k/HHRYGVL5z5ddAHmrRhpA6CFyF+J04dO2biuhOkY+4sROCS/Wg2T8LelXW33VQ
OqhTBZXZ+aldLzsgQ/qO+6P8lD0mBKIJmQlgtpokqz6li4E76/EkwRkGz8KfTnPQKOz7eArHhTHF
iMxDJo2lW0vfSqyVnlZwxfpRODeVJ/wB5D/WbGyjP1jKEOB9Xk2vJKjtpX3dji4deN8uiptE/nDM
64jueAoSrfZWKNke5s2HTPQjN9PX+wel2o+UQhcOVo3Z3SiiSXG6trclUdei1BeV+pBgGL1KrqLa
XJSwgXSalyZN8XYO4YvqLe7epP2U909UQsq9VBYeaX3h5GFUPJTJfa4BjArzNQaHrrhly1SP3hmA
EVLrQwYES6yuZC8D0oF/D75Ypm0icDk1Xfxw+ZUBXp4K6x/bplvi3WUUK7tb6sV95mB/OVuFx49K
le5zTX1OJNjlGlTXYXigSHbXKtS3YRmk9iS0GTuQqth5FY53sN/AXwzKdG9oZpibvyhejLKoWZQp
Hl5TFlYNBN2gxq9q+1pCrFL9WSIfddlGw3nFDM2HI1EA04c+j3Y0toNM6tcecDdx+ugm0SIFSrOi
0XZM6Bl9GLIuiMCAb7V73Xptegeg8Ueg85fCWWv2VeauGxfUfIi2c8ddZD284iBMXD4xx0LaZy4Y
7ivKsEvgm4tHWaeFnnm66HHRFrWcwZ7/pgdO4gqepccdDFupESzxefPUuXBYMXhY6QwqvD1ZJqTZ
pBJQMUBi+/61Kj0/qpc1jzBZ11CoCDr+wyT3cb4dTTONd9R1fHftKY/xL1impN0jEB0Z/FZYCtqH
29z1sVxRAwseI2bKhSj3rP6m0UfW3cfeu9bdV5Ks9BY2laK8JgSUpRJSk8CO27xbNDSoW8hhaDdA
Jqxqq15gsy9Z3T4AqQJX0GwRx9kW8v47DtcMT2XU57G2GIZnJzVCBVZSdjcC6uNXBZc9wa19zYtR
jcpP3JtheKB0gPqoPcrN/jC4vGaJgKtlAoNedWmLDOYbEIVFvufckXInqmiVAofUxGxrxPFGr8TS
hoOK1wpoK5hBo+BQs2EB3NDw/4gcGvExT+XB4otIkXDqIAGbQ4GMScLR7I0YJjwyoYAxvd56ZZf0
rejFIZIOiPkd5ihfEJH7rHi4XLY4cZhb8Lb8s6XJBT6N8JLCLbRks96vq181jG6ZNSedMdefyWGi
CZebuAihFQVmEYoS5tWBx0bQok5xuT+njnF0CIAdCAkCEGFMDlTDJaWbQBn2gBDswp9kTMBySBeV
YbLxVkDzrQHyWs0dlyfyk7HwA7CiB5TQEYyLl/WQlUMkDlWMSeKPTHu63C/jxHk8bmdAZ1wPBdUp
8MlSSJ22EZUHQsU9lWnYgd5VxPLO6V41a69xLXRaL8yqF0r7hUwFCMp8JxQ3SIYC7HpEedJ9N6r0
2Uo1EJb7oLbfKVBFoMIvqaaHevfGy2grIcrcmcoi0s21UJcdLIKS6LUxHuNGLGnKl2UDWzA1WSUK
btaXO3li8oAoB/P797EPYd9JMmv0uPwwvG0ccOPfd1BwNZYIm3e4f3RbchWhhAJTwWgRXm72uDKJ
VgFfg4oN1NFRLfwcKxUtL2NGhgSv0/CwhG9kq/YLTcC9GDEnrs3V5eZOXBE+tzcupg+JjdA8AOY1
9LJ8t7c4T+K1tpZr+p0NMHLR/flHtONNPjY4KvTjwfpYLMwYQKWvdSvBQ4pctznIF626E/b3y/06
bgXCiDpe9xG0VO9I5MAc7CazIiM5ELhT2zifM+Wl7+Y4iCdAEp+bmUQsBMxcrRw0o27LFwl3BRpC
WDhwAnWZF36zmi9yHm/u0RAEMRLSlpZ2hIrJmkYaatpkQMUUKxUUJEfNZ1b+8e5GE2D24okHj6xH
xWMACmCJXrLsUAoU5PRiURse6iuFLzoNBb+Hf6uH/89r93/jN9BMaA/6tPjn/+LnV170VRITOfnx
n9+KN3Ynq7c3eXgp/nf8r3/+039+/hH/81+fHL7Il08/LJhMZH9Tv1X97ZuoqfzdJr7D+C//0z/+
7e33p9z3xds//njlNZPjp8VI3v741582v/7xB0SsPqzI8fP/9cerlxz/77YWycvRv397EfIffyh4
wfs7IsuIuMaTFPQMcINs38Y/afgDlHDwRmUYIOrhreCPvzGO7OQff7ja311k6Br40KCdgpWF/yR4
Pf7J1P4OxRI8jgPQgogBJd0//t3xT4P/12T8jaHoxxMmBdocF+1fB74C/iMQ/KC1jHvqQyio3Uqk
GTwC92YLs5JoAYcpXZiLOlNjKNXEnY4KhU2cFy1vSpRcueNVSgN/MhPu7zeUMYP+BHaqtfeiMGn3
+mH4/vUtP36rz+v+ry81iU+dgYoadwq2p3aVPVtqpT8AfzYD8f8cLf768EmwtWGu0+m8zfdU1JUI
Af3C3YNolRamwoyWX+vBJEZwxY100ev5nuTa6NZApFKGoi0jrJ//mczjxxH6nNf81YlJkpE7NWM9
y/K9cMfEjMbDKvGGG7DQ+xu9LGeG6lwroxLah8XRwLs5HdocrPZYz25BqbqBKV69BSnQDIqG31/u
y5kJmTosMd5yY0BCtU/TpAaEQy+MZB21RgMcniWcObzfmc7YYwT80Jkq8dShbAndUx227neOxtR8
FekIvHmQdLbKfKewFbhQXe7VuZ1lT1IJYSkViwmP9g0U40z4sULxMV/JyK6VbykpU8UMPaG5HCKy
hsjJBv/appCbhCdld8ArvCn7ULWb3oRDYg2WwAyp7NwwjL//MAxahWpL0/Fsz3NxxdTKC7S2UENg
zPvAZSoJL3f/zBaeVj3poIokdqm7U3qCK2qiw5kMbX3twyfxIXJgZWiaTbbXiWmFSZtlB49+de/a
kwBBO6GXWkTcHTQ6+0BaLhAXVNHMGWOxc8t9EhpwfJOG4xa5F8jmy1eDyB63cCPVsgSlLFY28ouj
NIkRsvASNe9RmyBZkwFhEZG8CJkBFYGZJX5ujifhQe/cjmpFm+5hkkqL0IXwiQJUFmQ5Lk/zmaVq
TWqujEXmKO7o7DyBuJDzxAoNqTzFuhcdUL14vtzKmfmwJnEhh+Z8zdrW2TG4fYbmaD0WJUURJhTv
lpeb+Jzn/xmtpyC2IpJpheckuvdGsU+jbO492RRPWVxDZBUWozrvkjlxgzOTYk32t0qKzGBWR/eF
wsTK41n8xOJmzprk3JSMg/ghehS6AWPVWqV7ZsTqAoKEeN+BskIQczuGhSBeTi+P2LlJmezwRosH
HvHG2ekmMX3TEsAUOEa9cGidzAi6nBuoyTaXSIOpompsD/uw9K41FfKtbrK7y9//3IdPNnkHM+HU
AJZ9F2tJ993MB4evNTey3M3lz58gyP9aUpPNrVtSqGrnkb0sCgVyI3pkc3upkMFr7yvHSaWx4Hqp
aPekNWL5njXQ2X2GrazTBTaVtX5XlaOuM26bYIU9J1TxdH1dd9WgXeOCzGo2c+c8N5GTGGFFiU5d
pVR3iiveO7WI7xRpPjkyHb7WwBFKOcsaaATa2q7LFG3f4J1mlWaadptRJf7aSjEnEcLrGYmctNJ3
fW4IvBlb5Q830+dsGM8sFXOSJwytnjENZlF7Q5WGT8peebKGMvnvLnh/LhRzEg9KOypdaTp0ryhQ
sY6CKMpdGKX2JDIKn6gsglZPT7PuF3QzVXMAYJWW/Zx81JlwMeUIe5WtCEWn9b6VIDLw2o3fisK7
MYQT35Y2SdeXd8O5ZibRwhAcl6oor/dFWkWB3cB71LUHuSmz8lmp5Bzm6NxMTSIGLiUxUdW82bUD
YOSb0lELq/RHtSQ2p5J6rolJ3FCGquxsWkU73BT7gLt2dQv/P9jlXR6ocx8/iRomb6sOisXeDuXm
xl60Sm03yxxVvRnc4rmJmOz2XpdxLVGk3xvSjeX3UjMpWcHJ1XadhdUCL/YC3Xi91Wbm/UxwmfqV
t3Yd8a5tml2eiuJ+UKx+X0aJdpPQ3JsJ5Gd69Lsq+uHAcxXZ2aVaDjvTq9Wgs+BwgqMbj9tJcdNb
KflaFJvynoiFHByk0uRQlPmDUpv3bsSB6o7VL95+xhrDx4N7SPI+V3mcHpokeXQpfHStYsBrIG5y
LXQBl19aX8YkPYi4RJU4j8k+7Wyx1yqdb51KZXO5zRgSTxQrjMk+jwlCvYEnlNts6B5clrOwJdGv
2iiVIGIM2eHQhpc7MqHJ/xk2pyXZVi9JFDOeHmiifjfxvllXV4kTc990G+CFcue7lhm+3XlwLa6B
Y7vc7LnVNtn+0IBnmR5TAmehyPLrVAKy5AnIXhdwc0/0OV2zM2Fg+kRRFsoAwxaq36p5R69FXpBH
x0vVmV157tMnQYBCrLQyWoPsM7gQ0VDXM8jbO50u50bpTANTD8DYiEtDWomx44rHfugNwwhVsaLP
XAjOTII+Oe4JcchQDoTsa5IrKy1rDMCmZAKHACNetJx/LbJMnc0jr1JhncTIIW8qM+y74hugNHno
uIAiNaVDZ1byucGabPwUOpFQ8eDZwSWCrmRqQGcUmfVM3Do3VpMNT6wOXjVuFB9wIHpBwgAP0Dxl
2drxc17DouhL2+I3GPlDEK6IqzAvMfieNrXjbTEvxrDqeoqGl6aRe2DdD7g/Q6nmcnvnxmxy0Ovd
IMzS1OJD03o6FHdcbUdRoV1+7dMnmxzCs2lsEF29reOqewGXMNECko2A1suff25OJoc8SBd5ZGsF
5gRZUaBG2aOepfaOFfmTTG1tZk7OnL2/uWMf5oS4heMhD4oPSOrIqga9cxFDhjNItZ4vLndkoqjx
ZxAeq98fD62OJpkBdqi5YxH3DBRQ60wXw4K2gIw6IIt2HN51eL7O6h9dLJhYm1GKCugWpFKniINq
SBVr5YL6B8kCz3OrtvUhPesCwpu6tDdAGm9L50VtRdt/c0rIPWy9nGb0kaatWm8dVPA8x48saWo6
oLI6S35FBavdGWmgM/M0lefTYLtc9SriZNu00NzXCmDYOxpWBo8WSuJ6X1tu6iSciZpVdWxlxa2o
Ye/JI6e7c1ot/n55js5sFXVyeyk1EXkJVfmtbgILDo0Fd5GD+DazAsbveOLAV8eh+7DIItaJplFM
d0e8lMUs7BVY+W4Mg7XZe946FnnuLBo7fDWkFsSHQmLxpm1nGh9X2YnGf1MTPzSemdD41u2GHsqG
f9crepsBvtUrdbM1qXyihrpyajD+WSTm0vMze2pKB4eLuWMrfRIfuKo8JKKPQ90gTuCVxZz3zbkW
JgOa2QLg+9ZT9nXUDwGws+C5KyJdpdVQzxwJ54ZtbPrDsJm1MLu86OkB7jrvNsPDoVooft2WrW/G
UKMbB07aLZgaCkQcv7QKfz/ZfmizhRVYkxSRsjcrSW/NztAav3HqOZDFODqnVsL0PMgsM/FIHB96
O+arSHGuM6VAmTDnMCcae3i5F+cmZ3IwtGSohkgjyb4teJU/ecTImisvjXlJgq6Mo2aOxnJmW/1m
En0YLvAYIBdoxWDqII+Gm+M3QKTZAvyJG9F534FTyn1v/M3lbp3J2qc0ubJo85YOlrLnBclCG0jv
ILcw/2oKvih0aMBTLfqXy22dC0eTxZcBGuwY6VDcupYgNzWiE4ockTrH7TozQ79ZQR8GLlMcjRtF
WdxGuDhvdLzbsKAQKdAhVfTVZTC+OX/cQFlrWJyglr5zILthjvjLjK/UnFAChkEE+NnXhmq62iIx
WB61MVQZR/WZNzHfgEOW3H3t4ydZiK6LLMtoUd2CRuZuQAWVWVDUOogolz//zKpSJ7eM2DK51lOt
2zWQqw8Ht3YDCOUAVFTXkNStzWd4D85ZEZ2edoi7f54RM0URLe6t8hay9cpy3PvEh3ZguunMxnm9
3J9zbUyO6by0eAVoULIfGtQw7jUvcrPxDUIH/2tgEsvtcjund8gRwimCdWqChVvdJoreL1RFBfkK
2GERB5c//1w/JicMuBeypno2IGcD/rQkngwALxYBbu7ZzMo918T4+w+7ULdIi8zJq2/7PtJ3uRNF
PzLZG9uKIEjPLK9zwzT+/kMbSd0Rq3I0cZu7Qw+CSaPsiiyfY5ifXrzAfHz+dNXkiuxjYW87r3Xh
j4sl3JYB5EM8QJyFjC0wKKCFOYiwrGyVv12emt/FnuNzDMIRn5vtiJkIPAqmW2Yz2b0VblQPK5dH
+nDXwYlPgUStCil6X3Hiymv8MiIp4MmyK1rzJTel7lCo85aKedPkWtt8B18hdbEdVK+EPjfru5aH
6VBqdrbJ8BakBrTkMXWDwSVuf9MPBjG/VZDOB/ksr4XiAIFdsJzaiygRNL7SGqbpP1sLcKfFYFed
wp5rBao41ivvIyirw40DDx2sQDFRC7UYWeaTDng8fxogHQxQeqLZVbPNKqj9fqnwDwHhz+NlZzov
Ra7ZN7qC03IJrch2hcqGXs4s5NN5hT0VPlEsHIG9zKtdBNlnm/kML8Lm0oCxppf5pYT6BvQtVcPK
ry8vgNOpme1NQn6iUNJ1yWDdDEpH6m6ptXDYbH2aOg4ZixxK5JWhruAArdeiS1wrgYYuWFffLCR0
sFa4/C3Oba3JqOZt5kZDTJFXdyZBebt21nD1i782pt7kXOB2N8jedrNDgk227HVn6TYEWknI3Zum
fbjchTP7dyqMkthVpEQdRxfyRgfPuCIr+FZkQayCvokmmaOY68tNnZkzd3IumA6TBS9wC+Ew6gmi
vNjWsAPyeYbkaWxK7+nz0BHmN9HwfrnJMxPkjr3+EPu4UQLqNbTKLnLxzA67qMbVH43SMf87u5R/
3+uhOvm5AQaja2n2vbVvlLYBqxRYjiV4lSrwxLUBN7jL3Tg3SZNjQjQ9BFQbk+ytKEtgp6NWLnbz
1pWeVS+9JrVUGL71LlggYFRDImim2Qkf/6/ejcP6YfiQ21pxVvViH3uMOzLMeGlZoMQmEAxdJHlW
G1sCZJUGPR01buvsaqig2Jaiwlz+P86ubbltHMh+EatAEATBV0qifHdiO5adF5YzTkAQvIF38Ov3
KLsPGU4obanyMlFNQBJANxrdp89R+Rsgwq2/dae2lOGZLfT3NwKDzWIPJakzNCCR1h+UIZSIE65k
+2hSharwniCx1hjQk45Okkd1k/HWi7vA7dmHYMU42ShApRlgmCLwQAd5emmOS/Cfg+i/NG+0hsyR
gxk4VCDSHiPEn/mTHbzkez2bPj79jL/uYjxjscnAWZB30Jsnj7qZEa8RxbN+UwJme8lVA+Mvttc4
5Y0ZgmE4sLlqv0BbYfKvp8TYc4Tqf92+GH+xjSzO2LQxRH3vaabSY4OrrfmN70gfsPeUFi29cxOf
MhsnWaHccwpKa9O2CE3QtN1Rplh/aBswnUXQFWQ76XG0pp9elrWlp/+2Ds5LvHTRYFmK+UOPZRs7
CfmFzSkvXPfF8aJcpziyRpoPWfT5U9c45bdkTs6V09def3G8qBAkR104dQdAepWIwQGR6B0vHfJa
twE5E6OvLP2ywMF620EdMCkOxpnKHdqC2rhPwX2YaxVXTSLQfd9Xl8Tr0Old+Aak70QodBjcIBOp
twak6OitzMrNlCByP73kK1tqWemgfCoSsLtXj6pBd/6uTasmu6nbpj0HFFt7wNLUw77r4M6LA2nD
9saCL+qhQ0/FmQ11HOUvzmrZyWYdUU8dT1E2LVLhXWnUs/QDKwvh33Pl6E9Utvi5AurK9lpWOiqV
FQOBUuMhmab8mnPwFknSTpGnq/BMcWPtEUsDr9AlWs99ezBJEECY4hi7NAkyTL0+h95a278LGwdv
DHUcTZpD36m5uKcGKSX0WfZjFZOmLtpXHHU6ddGrrwdQul22yxZ2LwYQk2VcFoeMZwkoIjx3R4x4
PT342h5YmH2LY6myPC8OrZy9a0P65/FolWqGVF+QiouCVw+dXP92jsrvQKmq0uIAUYd5ioClNMEG
oppXXVa++zY1l+2BZWobMGggWSStDobByq3u5bXfTGj+BTT+TNCxss2WuWzT5p2be255kGXibXpw
2UbVBCCLn2fnurbWHnFcrD8CLQJA06Q6VR5AazLxiDVcfhMe6hFRy1LnXBi5svS/EXh/PGV0dIlW
4r45KAtOGoCNY60ddW1kPUah6tz96R229jGL4x4HuOh00pUHpioZtyQNtv2A7nAUPM6lfVfc5O+2
sD++hBkbqEon5mCpb99lNYl7+K9zbnLtAxZGTwY75r1flnBdjYpY6c5RxVIZ+7JxLjtIlnlrQjs/
UK2uD3q2VR6R0tYD5HXIudLF2gQtrJzXxJ2yklQHpDL4HamS8ArM5GdcyMr8LMt9uImGdYHcwcG2
uDM6yhXRTCcZea3Oz7jAtUcszvJksl6Sc9UckibMN3BQY6wbDcW6KjmHI1qZomW9T00W4OK+qQ/M
EfSrZuF8WzFNzzQnrI2+sOjErwvVzW15IAXHRcAkqN9y9AtOu9NGtjb+ceL+tACFTucSodWBOiO/
4YXn/mjAEHa4bPTjU/8YHWLminYuqw4jz49UBd0oRdSFDXTGTz9gxRX9pzKQ47AuQpsdiiQZ9xZ8
N1C6NMEVHc09gL/J9vRj1mZpYcmi0OkYgob6kVXqsXBDsNi64TlA8Nrgi2O6T1uwPuoZoITOaa/G
tGtIlFbnMWJrc7SwYQKdZnhsDX6gsLodnayLWjF+NFn1ZWrzcxCLvwc4EFD590pD2G8Mqxby0xpU
llfFlBpkbVGkBT8qMOrCf2pyrePTq/H3D0Iw/u9naZRkpkBM2YGR3G5aGX6S/pjQ6tTj75vB6af8
3XX8R/Ra9UWVQhfMPIpSjKizO513RVMDBg8lBnauFLj2lOM3/mEhnExZ59gRG9hvxQbgC/Q/4AgH
3dw4n7GRv+8vES5MXGhEAdCqyA5KesaNRwcttRE6W1EVOj1Taw84/v7HN8iuTfPJnc2jZjloHAv/
rhnq4czbry229+/BCYBNri64Pli0wkcUh/+9QqvFRsm8j+bB859Pf8Rfs4qQxFiYuHGd2RmgpvJc
qKnJNwV60zaFA1lB6SAoqIMk2/SZhxb+LH1MG/5y+qlrZrOwfTEhnaRDgquHLUEaph16O3Ycgu7H
e46tHft18ECKc/pha+u0cASU90Lnkyo++nkIrshQ1DvghfIzn7Iy+jIDXGQgN5hA7H0Y5QTSNtXW
KM8m4FH3L3v9Zd5XWFkWWpj8YD1tykeZOCS5DgfmtbvT87OyGMssL/Fdx02gu3IQOAH3Gu4E/lHH
PQXvTDCFn3l+9ga9NlkLs+8rMocZA6cN5Nam75DOazcsJBfmZMSSpwkXDOzknjY3SVK9qgxgL8pG
GnfImp9JyKx9wPH3P2xeTX1QoiWwvUna+vaIb418JGPOrPTaQixtHv0fbZZQ91BZCt5OmTXhHQEw
G5Ghv5tFGd5kFDTbZz5lxQWLheVbQN4GR6c5YogUAu8mGdhbMfXidgLDx8/TW2ttuhZ2zlgpA6Ay
1aHCBR8yugMFVYiY2+mSFkpkzZemDZmQADnRAbZRFjE3w0MLecSrwKIMctEXBIsDHifthA/QzY10
3PydpxVrorTTxRno38qSB4szXQ2IHgC7GA+9VtXeWv5SkUlv+ikD35aWJhoq3V224EtZRanbehqS
oTgoSI3MH6RvguJaiBZIjylru/zHZTO2sHHuNbmwLjc3iruPCpXFbWaALjs9+MqmXbIUFNRDYnKw
5GAMfZTCpHvANJ8ahRTM6Qes7NhgYeDt7IzTOAbyQKwoj5LXYC5Pbglx1HhRPuQ/IknCLSj4FcLh
ADKL4J12xbBFqykQAENxWVVFBAvT5hZJVlwz5+eqS+57lql4KlG/KTP4ksumaWHYtPSmRiaNPd7P
+uyKYWEKUNfq/v30+Gt2sTDsYqzbXOVSf4Bn4jMd/TtB0yYqXPfTpcOz63bnhLpW1nvJOVClVtqg
6fSBpXXfPlWFpuNeZ3lf/Dr9JSs7dsk20JNehDPAyuCOG7+iTpRvoIE3gqa14ZeU0SGNcZzDP86k
hBaWUYnLa4ui043pfTAo1zSAsM3pL1ibooVBJyqH0GEyDQeTqRyf4OlXp3MuPbSXBAFjP1ugdTv7
XBj+3dAS4VOI7Ms+JADYXvYFC6M2qSUW1N32WYoZnHhQZbbujVe4Az9j02tTtDi5TT+RCtqa9llV
UOZLwPa+nS2/CNSKBV6YM/ozHbcDTueQeBXgL+AcCpsI132xvWx6FsbcenKSBbSvDkVucQdoIZY5
7yFuHlxWSgRZzb93KDEOyUI+22euiuKhmCX7RJxTnAkyVixsyQ5gWR5URd/YZzrj8iKcqdsCxeZF
Hj2Lll5Z3yU1QEVsResmlYeKOnW2MbzuYzp1l7rTJS8AEiGk6czYPyQF/HThtGo7E6nObP+1CVoY
8DjOLsn9FHKAaXLP86DfKQNoSgt10dMb6BgM/bcwBgajf68vSGjmoedB96AMFLeFQ8V1GXqtiWqI
uO2qsP/qt72NKx1C1imR54RWj+//t8cuzLroLfryHOke+IiEPAXUfGsqSI1XYQZO6oScmb61xV8Y
N0fXTwa7QEhwLCpCLBIpPY9a/uP05K2tztK6xxIwT2PTNzSz9ftKjl+FAkxStMnr6Qesvf/CvJOk
TGokUDmuFceIRtQDdAhmMfUXdRF6YoleM7LyiRic5KBBnMPu+6Gr5UdoGlGdca8rU7Rs7bcjmJqk
h/3VpnUWWdTzo99x09CdTa6tPWIRiPfNQJyutvYgDTfN7ej1jbMjRFW0AAGttOzn6cVY2bPLJv8i
95hb1sF8GJE42Ju0fgfCqvoCgM03J0ca6fRTVsKnZa9/P+XovmJj+sYHH8h0ydFZJnune2cNOL0M
6cy1RlBymYEsm/uhgRyEKO4kOJ86/V35+ZBGw6DPETus7F+2MPN+zkC7mzIcf3Xnio3NQmCpsnIW
Z2oNa0u/sO+krB0nNXX6VgjvgKIrUrhhZZ6zrvDPWODaExYm7toSpGqd3z/MSWP8Lat7nvwYk9YJ
NwSX/Obz9KqvTdTC0AVo59mRZeyNkBoiG4oGJnvPxxqYs8sesDjHadVNI7LA6RsNJAjT3Ixs3b79
dnrwFctY9vCbJigzHKnyYHn5bur+R1Wi9AnpbAbgGXKDp5+yMkdLBJyam07lTeO8thLELLsKFdxh
E7jWnLtQHB3GXw6lZQM/I3Agc58kz6x1fykHaQmkBO+OpfuWyytLjsoNrDmzdde+5jiXf4T+NgMN
a0Ey7yCcHhzskv2cnLPtJ2uDH3fzH4Nr17hB6pZHvlV3/gQ3enujneQcwGVt9OPvf4xOEpQijVt1
D0URiG+QyoB+bZkl0OA4vdBr67Cw6sq44HWrdPpSORUIQJV/UzgNaLKRGepxo4F4VXo15INz5nEr
Jv6bXf+Pz+Gu9EOU7emhbYsOHU3euGMFND+y+ixeZ23GFubd5jXVTdWlL6rm+qZoG+e6AWPYhR+w
sG2obMt80K56AwK9uqLoa7rxEmjuilmdS0usWPgSzSa1H5S+Z51XmQ3NXeUl4zYBpfSVbcYE2hvO
mdzBylIsgWy6d/rcyI4d0NgCvl4hC/IGQgrA6h3PF2+nt9fKCbuEsiUKjQ90ToFmqnK1I1zWkT9S
P5674RYtent3SM5F12vTtjBy3TNQm4A5740beF03GzJwuHti7/gq24B27RxeeW3eFvYOMVSOzGCl
3swReIyWmh7dF8gohCH7PD1pa09Y2LyBTVaEhv1D1eISIJxgfBym0I1mls9fLnvEwuwLNMw2TuH5
B5qhArwfUzv3G2tKaDRk+XyuwL+2JIsD3YKYB7AsN31rTJHvPOyGrQV7pN/3dhOgYrO/7GMWFg+4
HFCraavevKpRO+CzwaI4+k+4y3lnrP7v9CYQt1iYPYXWkvGnCudhO7xRigR6Lcd7EaISVE3gOzQQ
croupfvLlbS479qzdFQr3myJcEPSMvRJjr5WEHzSWCUF/whCMZ/hH1obfRHOG7QxS+LI7M2MAPCg
Y3LYZhkElE6vy4Il/P+Q/d5/1X17PqpwJOVNAj5ICBnMZMca7b3PDfEexzJXN2zI5jxKEmuuk94H
vDIx7QdJ3Xwn/dy7Aytc/uKO/KWdQSCEJlvnMlyO+P3KfxxEI9Qj+zl1OVTM9AzWZsCeddThTnPO
i69N7cJNqK5D47gV3QP3Rncvw2OLtRsALn5mS66Nf/z9jw8o/FRWQ9iotwIPCqJ29mbo3tVmPBMB
rgQGS/Abz5MUGF6PHmROSAwCDnfDm2bYmhwkO6ZMP3s3gMh7h9rC6d2y9kELZ+Eq2YFAIMve6iLz
Uf7y+lLHopizc2iglbNoiYbTROD6KhnSLyMAd4nfP0NxpP2i++FraQO5ncPknIz62rcs3AUJTJ76
pZu9ERC77gKZopVCAQ97zh+tjL/ExvVIC45iCpxXUVR7Bo3hhxm9aF8vWIijeMG/dxYEVtMCJMYk
Vnn3o52cKurS9BzN71/fHIMvVhmU2qbQRerGc0ohyEMNpAENlKlPv/pfDxyMvjgJ+gl5cVmFkLYJ
RL0p6uEqsZCRPKIyAneIL3vIYnGZ17hox4LUgmoBykH0CrFy552XUKqbKLnEGlyxxEsI1ykbZHAI
tLOK/NjHnm6CsrqoVoHRF35fKLRYeZSRmDqIYehMq+3QjJftnyVQItFSOqC7gdNQR6nHHFDj0nYX
+T28+iLM68GS4ZsMLok24Rc9BS4CystOWwy+cNptp+HeKkWP6sToJldVu089HEsXbRxxtIk/XLb1
bOJLCHjGDBpSUs43uDl+GenwzbcXcSXhAxa2C+LssmBakbjCFEWg4up2GcnNmU3518AUoy+MV/Os
BAlXReJRzXpjAH3bdIF+CtqzeK4V9yAWBkxtUfKpT9y4AiiwStFXMxjcEU/P/9rgC8MVEGiEZ6Mk
Zn34aT2AxV2NNNZFgy8RELzWfT1D3AnwCiG2iCeyba3Ki6IJFwwQ/946hZdNWQpG9lh4iIOOjjlx
QKZy2asfD8w/9qUGIjzPTePGcnaRDwty+ciHs7HzyqwHC4MlU13nIJ/Dkg6NvbGAmT4hp24uQWtg
YhYWizwbIaX2vRgSAnJruwrKvi5Oqxm47kuCZDxiabZEiJEnDYltOT5XOaplrofG9svmfmGwiV+B
rwvqKABeut6jN2m78fzLevvw6guDbVUj/Aw9MpB+y6fNHEA/bADv42WvvrDV0c1aikZcGhvN9I3h
rYu2WELQgXN6/BVvs8QcQJuBza1i9H/3PHNstwWj4LHv3junJbmyN5eog7buOg2dEZyyQD67yJkf
y+pw/Yxf5hWWoAMxggaFuYKgB4Z8FDrIdr5BYfH0BK29/cKy+kazI90F3r4DqlonwEvMvfN6evC1
2V8YFvNANuC7s4eGeVvuQM1Nvs3pCHHumeZn9v7Rv/wnBwxxloVhUT43rcML+J0sKyM+509J01yD
h+COd+UtQ1x++lOO8/G35yxsbJaaAxisWNym9AnKwVuAhe+TlOBWdg4bsDZbC0P7LRGkG3bUjFRX
ZiaPdV9uZ4edWem14RemxrKUls7xcAFrSHgHmU0Vj2C8ffFHdLienqS1zbQ4HE0BlNiMruoYOGD6
1Y6J/eWjg+tM7WtlqZfgAyiagWifu17MZXuvwJ9bSSgGFNmTnSE13rMzj1n5iCUAAZ1nDh08BxFW
j362igIcPc9nc79rox8/7o9zUpReWfYtZ4gOU+cDsgoNOPwZbjAXrcBSicDUbTkFIV6+CPmLKJXa
pQmQ2KcHX7GBJfZg1sQyH4WvOHDnR9brF5OUNwLC9KPvXeYxlmw54CmbK5CL0ljWjDU7yCq02Q3L
girYNlmh60twXK7wF9Y8+mj1BA8Pi9F2/wkMDuT7cAm+bJYWZixI4/oSCgC/tykhoBEjQ2w8/sU7
y5S8YspLjpwKoDywilMas1ZmD9RT7qsRDd1lesgvasHEFC1smZoRDAcFrE0H41dd/tPycn/8ilRd
uAhLqAFT3IBCbGSxyIt5X1RT+JzmyWVYOlcsFQQU2p3DOknhjDJzN5bBpz+Xl+3SJbIAPElNklG4
UhpU71UAKxMKmMkQ/ePb05toZYWXqAJmMqAxJY6bxNZ3vHH3o2a37SDOWPKKF1rCCObZOEPlMxaD
vgtUID5uwMkQntO5XnHUSxQBWAzbAoxTWFgFltq0vqMW91/wuN0dvfTQNefAbisOiS3MuEdKbAws
zFi6zrekrPhHERSQI0fVbtdIKFefXoy12VpYdA/Bqr5LPC9WPlALdfrpZBfmOZYCn4mXDQwdtjiU
CYFGPUMZIHBBGXv6xdcWYmHD4GNQepwMi02o3sNJP47ziw7FfZ9AEFlP7pn708oyLOEEfCIQXKkn
nGl5sZ/y4KdH5HdIH312Rfvjoi9ZYgkkR0BNj1+CeOgOTfxxQlPUydlTXfAtZL3OrPSK2S0RBUUu
xmEIpB+PDXSEjZnsFrz9EnrQXnrmESubaUmRM6WTWyk+sLhmdt4lvfwsAn0ONbL2/sff/4guaFLl
2EINi1UZPOhRfKIJJA7D9uX0Kqy9+/H3P4YfydCBjQNuoxp/YyAaf/P/AEGs7NYl/T/xU5fODuTY
5py8+6o97tbfXLbcVI8hUlGnP2JtjhbWXCMoCoMQ3ilL8+dkREtRhRBGpORw2fgLoyvGtHeJl3i4
UQGeAEUlse+85j4P8nNd/yvLsCzu0wmqHshi0JiUaF6yHRrNoWRxpqS/NvgiS9SrzHXzduYx6e03
CIwWkducQ+StjX1c+T/2z6xLORK39mPPJz8Sl/4cg/YibnRX0KNz+mNsqVEaznCmIWy3ezFUB2py
GflldQ52suLllpQ0+oiaahkMV5j+A/i1DVWoqOb9w5Be1F6Ab1jYl6H9MLbVhLgO0cs2Yf5LDvni
M/t+7f2Xh6Wi0HxMOxZ3pL8zxMazm4C11c3i833TKyZMF7YFaXScLFXjx7wOIs6KWIhabyg11yEI
nIFcfjttY2sbaXGXHalqhrZE6MisDrbCDN0W1NNnBne93/7+L7f9/4h1aFVA/yyRMsJlMPgHSD+u
t7QdxRgDyp1/4aRwngQpgmaTIMdgoW9v5yAau2767vaEfOsCQ/F3wf1sR70J8iWYibmL0aECMjjI
jRQxa4501jX4TVsm0mIz+nX/i5QharwMVIavtmyrO7BCDWU0puDcALKY3xhgXb7q2ZThDlS84Z0B
u/gVy11vqweKQQIhqjcvr/0vXHgkapwJrJac9P1dFWoC1IGqoAWdV9eUZ8zsdeiP35qwpg/CsPqz
xBc7W82DFASVFc+8rxL6xUmMgDfxtsyXg/mnDcte/gQxP6pJslDSRmxEs8q21V3QgkPF0fVO8qHf
N20fPM1eWb8UlBT3YL2pb1RZTre9Eu4PrssODXi5jqXVhQfmzTIDQjNDZhoNNi0IbIOqQ029rkFi
M9aWpVtg4ySksgNkZkltUZVgaZe99XmPIiwtwrhnYLmE0pqfU4DQ5hmUNNDFkJFAJ+dWT3x4kBn0
6HemyUEhzwsQ8z2KhmF+HTvZcaN9Pb2ggNz9k2pgrCNdJ5XZyCFTG4t+PvbKZjeto6QY+Qc6ROdb
7jCafLelbfQ9VDHzW6SdwLUlR0ztBqgo7waK2d6NIindFr7L3ohrqYnrVLUv1gvHYZuXAEneFGTO
r8EISDc81PIW/Q+s3/JOjUPUJi3Yz2XRpnonUSrMn/D/JU7ER14kt9xvsysnG2wTEUmqV+DlUTy0
QDgrJJGmgm1cB9whr41nJI3MJDvMK8/LrWFFYaNwDBVOP9mY5yRHci5qKzEDxeUG7BtzaupHozvV
95XtxV650A+LAEoF+KA1fvgV3di48hDdYZVKJlm20Ymb2Cdlq/HJ9ngxawI1X1FMo7kXFRI2Gzqp
tNzSpu+LiAR5S3doD5KfFUcXgw5o8gisA0CbeYM/m1oNGgBCRtBITp3ZizCrkKPIqp5uSTd17jUo
jumw0zPL/gGRLhIptK3xklBDcT8IS9g3CdNsItb73k3Owwx6PoJS8qxbz4MQBTYf35GBanYt5k55
OxRcxkfFc0uixBP5IXXKILsKe8veTONPV63fyE8RZODvpsixPNEgG9uozfOe/FMZ5rRbPrUzdN5m
R/wywsN/GhnIjahNc9e62F3FzBzIaLrVTwvJ6e/AKOd3WdqI/YheThk1knp72mGCoibrqq+IVFL/
NmQF9utcd+VN5xXsUxiccraBQoMtRbMFxr1KNtJ04ze0MedfpBz4j06Db/LGVYO774Hh77ej6XJv
M0D3N4sSmyOSBg+9nUF1FIpfkCbK+y0bwYL1NScNVsfDP7qt1Egf4AxUDKHC4ZpMorw+Ei9C/2Xy
tiAqTZP9mCDIoU0HjnHlDsVz0Y4+6Cs0OOBZ2nf8pq7a3P2imq7RcyRruAG1RXGiUQ81A+HMrTRV
/6vIqIMN5E1+ui1oBmYCr5PDowuKabWVibbzdU91K2MOkpRmD81L0LAkBthMxTvMlldl4bAFPysi
3zlT3ZMxBFpuyi+7V+l3wVOSCf1tEDoof9RCY+8HYSHFPrCjuZqqWQDel1rXzBsCn3LvjUDUpzSz
UkU9+IEhQWFz9bNlTfWDhmH1pTdO+KWAYT+J1Mcsaue4/UbIxf8Cqq+6guw4WJgSmeR4TeylF26p
+6Nvbbaf4CavEhNUWwAXPPnagxk824sxRdN2EVAnuU/g115m77hn6qQpoU842my+bqCCN+1Z1pD2
HpWAMt22nIMWOW2azBQb5CnLV6cvyfRTqxHQKDt2fkxLqLbs5SCGByH98QVJbMMjcD93j14KEOJG
jXk2RAKCu2DcJtgcR46CcFNQTZ/BjD0Mkepo20Sl14Z3YcWGaz5X3feeqCJGigiCaehHaGmUjCw/
lOA5rncjFEvNBqlIB4IaYdb2j17nliKqkNeG+EDRNHdgXu/CLW/DbrxPJAg3criAbxYUU+/oNGr3
gQr4hvEAEGVWQy5rRHPIPeOsfXL8AbSyGqLJL1oybw90mHnnWcO/4ugat9S6ThcBkTa9JFPmq4gH
BRm22vE8djWxatYPI2ROZ2CD+ozMLzQvE27gjI5oaAaYffkP4w5Oz8BOFEI+kATDi1jhPSK15hQR
9SrniQLYRK5Bpj12Okqc0uSxGCenjiuoaOfbqh3c9J5LiG8UOaFk12cOKCpGFQz32vWQyqQQg26v
6hDw3xgpeLSTAqlW9lcsbKx6R4zpyiiH0IV/3YuhDp7qoEYvvJbAo5AE4JSIpr6B1YDU51vJDH3Q
aZF/ycKZfevBlODsSpW60w/rhyD7aEA4DTmToO5HaE+arniX2D3uN3PELoAfzvCfyNs3P50Elk0Y
F5+CHpm+oPBT7xC6FCySuB3dJiFIiTg8brpl1BkeOPVsEIGOo3AfWlO74S2rep9GNNCi20Ldwnmy
We+b20Zb/h3S3OoNsmG9v6v7uf/kUPiE2kZmwqgFuSOwnEiz2HhyOb1FX6HzDlZGmCNanv3mVtQN
Xp5TqN104AH8rGVh6cYndQb6ZyQPySYhcIc594vHqnKM3lSOpVkEf9DBB+NYczeY9zHZGJp4T+M8
4TDiIErwEWS3/MMOVf8ctNhzgMswdKKP0BlwcLZdjxVrP3wfiJHNmIhsmyUF6UDQ7Ystr4s+3KZB
yOM6NDmJMg9UcrgVjNVd1VQ4PcMwxVEtQ+Jdd4oVz8xtyiliqueO3CLX4ECgu5D855jAiSCETNr7
Arz1oNhn1S80S2d7D3DRKebQQ2xvZ8Br91bhIIogL9vKaA6OuEfRUf6dpOiquWVDjnUbe2GdDbFT
EpiooTknHMxngUkBlSI4waKpV5h1uBBd3sMliTaPhrwkUIFXTmiyKMzhyO9boKC6rRe0WFI0J+jp
YQi5zHcdXnFGy2TJxXPuKnMDXYDhq+68mWxnFPbaPQ95+6rngUHgAg68QT6O2J32B1dvwhA9ndVA
WOyWTvLd13PxMDOV3wGToDZjwdMO9V+H2Uh6GYSOOVrEnCsrrKgg/NdDzm5A9jvdaMyqjvJ28ugW
EpdJvmtoaOh1GTBxPXWTfQ/y2h4qP3P5Vma92Uocjgx0MZls0LuYlibGzDm3RQgS4VsOD+ls+GQR
ghsUIB5pquAnNSJOvetzgIHZIEHc06bTLe09+56EZf5ZOx790rZjeZPXhtxNInVvTJXV6QZONLsX
TZ5/CZ0R7DEhmY23HRB5foHwZwqakbyFAx8gyTJtSs9W36XiYboBbxkinwFCCClokz04TdIwTEaQ
Z3URKePI9zYjlbMnIpAsEsUgv3Wpmz6BflN/DeBt+43xZuTQiUEIvElqJsF54IpsN/q8rtFwLJIP
Wg/9O+Q18g9BqvrBJD2OUGkIHEubj1MVd5bmBwTj84cBnjsAy7+DQLHHQX5DEwKgvwL0e8a94riR
hNMUoLCaCg0KDd+kX6lO1ZdMHi8y2rQ4Co5k5uUGYm5wfQp3H/8KWEk0tVug7L2oRJD53UwZ/2Bl
M37zE1DgaJDwgjjbDz8LJXjMvUrFRqSIjdO5+jb2lkMvwXbRNIrwXaWB/orLstxAD298aSWEmrFN
hNx06P4iG+bMmGuMhgDdhh0sRBfTK/RK5WNVDtMPXGi8HvczjStFwdBbKTkIqyGgOoGK0EMEvEnQ
jo+o5jffUI+0Dj4mo9k/aYtXrerOXmd6JAhE6wxnqx2GG+lXY8w56w5iqvxX6ClkO92C3Z3h7nbl
mqx4EL7MniWQYnYLjvRhg+QFCE4pACg9r7Fm5SCvAWISQJB1/n2gAJcCuH4abtqiqmKv0uVWNcCg
EgYOOjWVM43SWsrbxhuTaTu5nvuaIn8Z4eYw3qdooFCbxkOdpULV9KWe3eFaUDi8Y1V7y0WHf956
JMwiZCXpg3UqxEiiNPwL6wt4mZHU8z4ZKR13PZTeHiBnNGWxbHwAKkgY1JveC5uvGnz1aM6owT8L
oCwmHY0u5EqXZnpNioxfm7BBt0Mt2dPshMO90V11Z2hlbhC16I0a8vlrI7Iu6iejv7sNSfZJTzHb
SYAMgkpYtTV92R8gn9LcQbSJbiUnwROrS/0Ph6ZDuEk711z7IBu4AVVUedOQyh4o1vR+NMC7A3uQ
PPacZbuuhRtCaijbyrostxMmAWTlsn+niJr+h7MraY6TZ7e/iCpmiS305CG2E7sdxxsqwxtGiUEI
Sfz6e8jdJHymqeqNF15Ao+EZz3OOjgvZCg1fl0713rdB9g9gilvueg2TsStFXiQNMH63HeH8EyrG
OG7S2JEVMw770ARIaquw0a9RGswFZK/G+ulqNtCekA6q70weGOQBj46tALvm0Lf7FhahHTuI95+y
DmTT6CSheAIO+BvjZXUBghqQu2TQQmZJ6gLQiLTKVfXJDO741pFO/moUEwjBM5buKxC6n3wDt7Oj
Nmk/Qap7fOpo+O42GSjvSZ1mJ9k0DGm0Jt4jbmcZxa6LnIWBJ/hzFg71PTyydx+aYLwZcH2eRz+D
eZ4JhL1d0QYA7vkRYFOgCbECD4MyJLdkcES6ZFsQ7QOvnR3XuV14L1VurO5k56VdnLjThfwdwn5p
ccwsS1QZgjuFAWmkv8g2wmHw9Y7qzH6r0KS4EenMVhUGbvnDtQWHS5tG58vgQFkqtip9b+w+EqhQ
djipiLO0d5AKvNHPtsEkB5LlDr7Qb9igWIxShg8TMaVgYNKern9L5VTQebEb5HdzMlTGruzy5uSD
6FvcetzFZYvsXvu7Mo9EinE/io3qeJj5t2njIFdxe+Gk/6WYEwuOkrA8TGgfkv7kTbxsdlYjPX6b
VVl6ssDlmOFqsuKQVWM7R5MBYm0hwCj4XCESRVpa86wqnsE8kRdjDNhEZP0WHNzK+8J3KpxRMJg0
UA8HT/hrYMEE+NyGb0Q6CrxRAykeBquTl+ETcweEXjC9Mrj1YboETLQXqF0VWO5nv6lI+N2DxAtG
3rH8iLncBnnR3VRwK3tCdBGREA7Uac6YKM7yuAo1Ebdu6BLnRjQOAhpacdnsuHGV9SkUVY96FcPB
P/YuiDJOGN4fyK2PuU96riMBFJTMMxdYQDan+2EN156lGiuQakTEhxSnoo5hvBXWzmFIPcGNrcje
tFEFeuEibdpPs37kF+ilIzi3eda6x9nQdSeRD8o6UMtU2U6ZClwgk4ewP3T9sNmHE5Rt8CyvLo4+
YpYeGBEaWTse4XjHEH+F7MGAEOebW5OJPrE+4N/dqMR1aBC350mRyzI/sHAgNsIMmM8H5kOy90aD
Swb9jiF0P2H4vh6/4jqxfM+EHZYn3DOEwUZwoL6KKByrI1dN+ASuXHBtI9oYXlMwvCNisaET2oFL
nkNvMhwqjfC0VQMH0XzWZjqNDUbbTj56l2LHWDWqdwe7MiZu2Dc/MQTHnO9e7in/zmdeDih36rno
RFs304gU70YoH5AY0yNDDamT25AAq5gbo2xtIegf6LGB5tEOcaa2f0k2kGafMQqzkY4irJPScxGe
Dj2qAHEzDZSHsQxpnaionxAcjbZ4ELJsX/1BoD5F52l3TEOo5ospbPqSgqU/KZBgH+20sE8gPQ5v
qlK1szBYhkpRmob9uK9HAEOdFEPm+1Lz7JewoMFVxIXWNLrtptHsJK/7PbIM3EBaBUhIR2mqRIx2
dB9ELW7efG7ym3QAxBF3sRqcvZpgDeEcJxQd3LQbXrK+mX4p281eia+GHfDp8t6zgYgcKJTKS1t1
UHSBzuWDzEjwkIaY6UgMiK2znV1E7EgQlXoYHoFKns/h21INoxOnVQA5tZpgdCUvs7k0QEPWl3cS
oXd9pA54V2KhUTdEngKVv6jSUSynVhZ7ESAoFbDaxYGhLfqEXDd4ACaZ3kBG8yfMBrIBh1ogagdn
QJ/IpnSQjYVWuuttEqYxmg34slTi5ru+BjulXaLE4HR0b2tbv9tjUH5PNeqp0STC+8luZH4oCQZR
oDaHTJLVXXgvXbv5CbFD+97R3JpOHmrVPymEFeBcEbvWULqYtZYK59BLCMgnhRv4YHu2kMze+Ubm
x0K6WRI6JQS4lXaONGqmJ7/JUYBKQZQHktSa9m82G8B5UGPqJw4LlMHzAUVLVExJcPYFLKuhow00
gDveNtY8jEXtTt4NBgUAsC6OJ6uZIxDVV+KgUdU4wYm3D0NXRkGcjYN1J3JQw8Wa1MjRMtiDF95i
j6FSm+1hjcbPKUx5eMwHsBGyOpPzSsIpWy3J0SUbm0RQVJ9iNYGl9GhYHv1y0yl6oj2HfqXykdKG
qD72PSvf0il03mXLkeCjnI88Gf7P3KJeAXxNZqCiEHdBh5zcT8H37IyCfMsiwG5Tf0CcgHzktQ35
xBErpOg/IdBQj7jj2aPVtO1LQYvsUfk6zWNue5n64WTZLHmMaOUMnRzxyfVJ+pUCcZCEqrbBfy5s
NBBSP+XHdBinxGNuPcVirq+Dys5rEjl4ML/Ss/zYxyhmrAEh+EwCU/EEqKmghS/LZpaeAYPgCOMx
Wr7vQkwqxV3kYHDaqUv3XZRD/lVSSEsnIGpG3UcLZG1+pfIjCRrGdnySoM8eXZS+95UpbRaP6KK2
qHqJYDxoVDETJsH5BF3AWjX7gFSluWdg17OSHr2BfgdJUqc+oImin0O7Iv0NBX159VLhbls3nbGR
4qXKjl5nNTL2WoBPu/qGqX6I/zmQyAGwAFSA0CwLnyzAknaqLpD3D54ZHosMMHarD5p5m6rqpy58
HFXoHu5zU9TNLo+QQ0CJF0SbcuKAvgcOPbuDClUiUQ5DkVlGXoj8vc0/w1Y2w37Sk7T36eA25pQi
npvgxvsR9tabkElX+9Y1JHgJhJOB3SNLC3nDh6Ljc3VapzAao38eeNWbg1UZlBpKt8VvRYMHlRju
ENh2HvneY+agYCNSHzF1Ryjb9zTDnWgG/MnsiGd71iP/xk2ay0fhrESQQa20/C3qycmSlipkwijM
OeI7lQNGHqNM3hmv7L4Jt4WzhX4Y8uWgLeVXqQOBjGeQv0A+pX8WKdQ6xIQiroZMyB4Bu13hCyw7
aSYUkrSjmsQyNLIfc1C1ePcoSxYPXePOVsgCX1jG4bAcEAsfq4aJp94onETihO8pdeDrS0xs/soB
kD00qG1+UuUcUng+O1sCcScE78B8iXOrkpTq3ELQ6prfvEa9IUGtFe0YeJ7mHQYfcU0XyPrFwsCd
2CHbsr40PUftrlcCvaag6eS9CMHenBgpUWlpUuDqu8pCqtNUzaz1XbZfuOLlm+f37oPbFmGW1MJy
nnMYj/YlnxQf4gGBmzzl5UC+Ddlgo6KP2kIp9qb2zGeMZMwEAIDH3cigcV5Bju68o/k3fVEyEnsG
Qp5qNyD48E6coeiYd+AhR5mQz4RVevDs4Saya1EEu24CBaEn5zTO7aqWIeFzxw5xtEexQsgAd249
FAjsnZ70d37mymNnGbQiMJKOTAo056U6GbCn/wcpTLgayVsQQGWWP91ZUU98KOPalon7APwd2ZiW
vz10ZV5B8DEic61mvVSO4Otbb8OpJrnvdvcZQRZ7MjkrT8xPIUmh0+AGjSFIjkGmhD3KcvTYIbf6
otxbhNPxiIYIsqOWzf256xq5C7CEmEqQowYASzDSoL+GGaBhghrO5YfPkIUPurjLuWc7EjYiEOEf
6sl0sUfqQ4USHvKdAws8ElfleIAg4nW4nqW8h4rEaFjpQW1DITNFL8pT5lstCZLxy1+z0r9finv4
3OISWx8cML32G3nwTlnizZf0tN2+X2mrLweakQAARVpF3kGk+oy4tk3GYXNecAUbsNT06MFKl5Va
BAdAiN6ZrA7uBD4FJscsJqH5rkhx5U4sUBQi5zUm6/PgwJpiV6XiKxn8jTGeFezQcqDZ2LIrQKPg
H1gK7AebXQx8CYbdcwBBNk7t2jsWGAoWhHXdjgDJoFUm96GC1y8msHZEMxrtuqO0gE80kAvPG2Z7
B6NhQ1jEvs3IXvQg7xwpny+/Y+0sLW42FNXTcmhxs4uJYLTcRgoQMvvxqocvZ5fHIHChlYAqMvK7
IWmint9C52rrpq38dHsBgWI2+uqOo4MDeAFPYONsEs1R8L/801e2dynmgUUWqB154SFFJSJuIkzC
CGt4a9Nw2oBjrv38BRLKxsggEYMfHkwU1XGloJHp8fJ8+eevWCF7/qy/YFYoevTapvj5jesgCfUR
ZAPkGRk/bof8Ks0ZTDbNX/b3S9qK1rxB+7IQ6fcuRV06qCFUefkL1pZngYMSVsnDFgAAzBKasxzn
3dVgCrv88LXdXV5e2UEIL8TE0zx/AeFwvkPNZIwDX27JOaxtwOLumkgQN2v6///5FJZtRoYXsrlv
82ZL1mvtKxZ3Vwnmt4bBD1RsHqqKsEYG5LGJVaPMfXmhPv4MslTzEE5LgtJqgrn/+TQavev76pcP
tCpCpq0x7489DihN/j1GqYCWdAoS3UMq6i8udxNwNb+mmF0Zp5cWlvyqA0WiBaqx8iktCwzAHlJ/
tP4Lqoj/dHlWny4v1Md7gW7ivx8h8jEH+mVeqMigW8Xv56EzHoxPlx//8W0AeeC/j3cR5vfG7uDy
oxq1KBsuGWXMH9c9fHGPU88gC2e4DQVU75MKtf2dMzv9656+vMgsk3VY4um20J+zFjMMpAfD0eWH
ry27+++6FNGQT9DN8Q4d8CkxagVD0gGPqbtNhca107m4yAqsNXZWm+DQh+pu8lDmgR+2oyghGEWq
revAwiRa3GUvBM0pzS0MLjIAiNCGAOciEVtPX1mmJcVE0bcBUJUm+mNMZ8A5I87XYRZLvrwNK8dz
STJR1AQSy+FED8gG3zBGUqMJQbZ0RVdsEF1cXINyYp5BEww4anZviu4+nCOhFok9sz9f/v1r67O4
vQXLIkMBpTygRlrvAIRVcZV6UYKWzBYueW2JFjfYH21JUNbF9HeFHo3pCyjVbrIeri3R4gajMl1i
cr0ErMqjqCnbGGbLT03Bn7bhth9naWRJN4EGKPqDPgOusM2sp5S297bFn3LP/9VGfGdnJSpy6VXp
JlmST8CyocwqeniYzCnyExpM4jCF1cvlzV7bicWNzgbDHa8mFImHmcGIdbrnqEMernv64iKXQ2k5
na/x2x3op+3bLiJ7ktvvl5++Yo2W1BOuAGhCcoqxDsbogRTy2dPy3PbeHsWz99ojG/7mY11shyxZ
KAq3yas+mDk0RwtVucoc1cAObef89/8va++Vp3Z0Kh89XMSJXTXWQJaKHKzsUC+sAwo3KqJbOaIn
7JhqizV5ZeeX/BRFmLaTKnMMukdo46ItRHZtJrd4TteevrjhILkbU0vghhf28APaBukO85rXjQWQ
JTNFWpZBmwehdyi7sYodKuuEBv6XLPc8eDx13eElC18d8DZsJn8gB6/i57CDGQTu6Cr5MRypha+m
mT2oyAowdWAPAfpDyBdGdd2EHiGLSx1OQzkNIgsPUIR7KTA4mUwKQJrLt25tZxd3ulEBKu6p9A/o
SPlxAVD99bZ7yX1Rom3EJrBrow8LaHnRs+PQ8QIgA/eWoG+24aFXPMSS/gLlcALAe+oDfu997eao
eq4l9LbaQdf261XLtGTAsNEiTSPJAAQCQGyPgFIdvWrzC1Y2IZy/7K9ss/TY2PndJLBOfHjS3qTv
3b4pr+ENdshScyMdOgo8n8TTO8f76pq+vxst4AKuW5n5m/767baxNSj8Gjydyma4QWuu2MkgtV8v
P37FK4SLa+uDDnxCOxlFzSnKWKwhVmeCLkh41/yIfKFix223Uue1bVjcYoVOJxB0Pt6V1a634xmN
9shtXy5/ydoxXVzjGvreUMFM8XSnpv8RwNASXXlANIfvoeVtONGVUGYpvjHY2TRFoTW/ZKyqvQvq
GXQr0weA2yAnGAxN4qLw79fVdU5tyYgBzEtT430tQifAqMAOOAExJeot7s2VHVkyYejOcyuIoXRA
TWYE/QxrED0Q8jpvz5c3Ze0FiwCcjh0JKxpivQYXuSG6nEDF82mjSPgx4apDlmQYaQa2NNDH4vFF
IPfoFiVM0YNw/DuSs6cIkeZoPtE2vMNo0lW1NxIsXLXrZBE3NnCiAAc0R3ROMBPiBWZ/eb1WzteS
HSMdeyRclOPpmQtQmWP9wIXZWbq9c3JIV8rMPQJs83b5ZWubs7j7BWlGYkGO7ZfNpI6haYIxcjTY
rzNcweK2+x0GCOpx7H/xaKTJ6DQ/MMvq7a776YvLDnRRzgSEHH+JUb35FHi6MgLW6PLD5638364S
CRY+G6UxYF09x/pZDGVzLCWz7gip0lPeutFWkDyvwgfvWFJj1L3prM6mGWZKlPPbIl0QzxyRXTCX
Z5pexW6JgrTxhz3EDpIo975GU6thjZurSHAAmv7Xr4xlFSmDAZHfs3tJgJ8D1qSsttRkVtzKkj+j
0RhGsAO3+ImByl2NigqOwgNaNi8zP8T2R6y9ZuHYK6miyAM+67csxI2x5LM9C60aeZqt8GSBR/zy
iVi5KUs2DQmfhZ5Qb35o22To4keIffrwygB9yaZRN/5UmKHyf4opPTihv0clASMKVf4YBtF1lKpk
yaTRQrSrAPVK8KO2AUNXPf8JsoWrlAR9DJ7+e5hsp54KJ5XtfQ4ZCxWXYz4cWR/qIC51S4+XN+FP
k/J/7gzesrAoo8hU03AV3fWYk5rEiVDImT+DnLH136CLFML7hvlMf76v/QEY63ioSyCbUPOUGFe9
cY0O02cA9nRwYmayu/5ogCeo3jSUrVuAC8HrQ/eTaehgHy7/5A8tiQ9+r3/XJae+1kZ4zp2qfce5
cwE/AoSMohL1jEkychXXLF6zuAZD5ACCDBnEO7+LxgSzxGdgrF8mzB1iaKx6vvwtH8ZXeMnC8QWO
C9mmaRruAPHyw1dXeawo4kyxiX8rc0hU7TGdC2xKcvl1H15tbPbCwhfCQNaxQ6igc1k1/u0A+JfH
k6YGvq66zXyL1vmuG8Mg8xPo8FCxRSgYfWSZ8eKF9QcALcDcI8swiATsHT/kJQ3kIcV8lbOzAPS0
f/ukpH1xaF0wdWOmzh1YeqzB52m2XOfaSV/Wang/VUPAI3lXeMBovAXMwM8B6OPiBhy8FFO2N37Z
DpO4V3XmagszAEVZ3go59u05CjEW5814uEI0McRy5O9CSKV/eaHH2gLQLgIq5YJpZ9yqpX9oHzG1
t3AmyngYTvW8/EslDIYlDcwlpnkQel/D5oXnL+4RBI5l1wIt9izcKbqvHNXWe97kIt0IJ/7wL3xg
Wv6nvFMRTHVOTnCHYYuOq52HATFQWo9Zx7NbA8hdivFemrmo49dqKLu4ikLdAybm1daAIa80G6ja
Q92UT1Y8Gh7ZDuJ05dhA80MhZUoEWHFlvaOD6qJzLyNoc+9wUUsgcS0VIfed8fllcBRaRsFwGsOU
cJbUtWCllVQVVBavyShwjRdGdB7K9mlVhJ8LY2fwlQCEHrmUwO1dvrdrR2FhJjpgP3TtTuG97xXG
BdVAkPr7cRzURuS0YlKX1SzZaS8q8qJ+zoosaGPbw/R7NmZSxQA+yQ0UyIrxWRazFKb2QVtcFfcI
YopdY3oaAxvMMWKozcGl3QNIGfSGofsDVvro7C12JHBz8EA0kXc/Me57wSGQkAV4Sl3gGwEqFv1o
rD11a7RNj8AktuyYFob7v4ahY+6nQeuW/FDA49VhXBMLg5+7sYSLp5jDpZnzqkulMFAYgiY5kLcA
NSureuC15/0HGKLMg41wcsU7eIttt0lAi7awynsuyzfdYiYW3LoNRipRig30VcAH2IGFU2gKFslp
8MpnCbB9upPdiNlRAoaiaCPQW/kMsjD+hpSOCEVR3AdZ4+8hJfmVa5yASfrPzdRvaQys3JFl3c52
OAbtMFt6Z1G/OvZt2XoJKYWTb5izla9YVuxAWNpgrD7K74dUWwnKLp/p5Ds3Ga1uPKff8tDO2mcs
rbLXT1AVnhDXtMxXGoxdHbePQ2OR6J37Y8HDndJaCiDOWTvxcyRMQSD4WeTTiFEooqL6zNIu4+AT
KbRlDxh4dUEMzAa73NJYWDEX3vzb/yqfhXh/JMsq/dIxNKgB6ip29sQotMqmaePMzE7ug/u7ZLWC
SJnlZr0Y7vKsk5WzwwynQ3+yAC3lAD47isaTDMEhAl8cUv4qfQwrb/G/rW3BfAL++jzwKAiBiQxz
Xzpgt7ZpCjwQdYx6vWzMV+zgsrRZ5QRxtoNyKXCq0ePQts+jN/7XO/10YFPaJMSzN6oFa0d2sU9F
y1y0bXgOKkQzATWlmayPwGVzUOWhfKu90wQajFxv7NnKsViWPXXeSKewWH/XW64XJB4UAirMAlW0
T0gzdVtx0dr6LUy7nYGpO4Xy3l3m5HrCUDBDevHLFILomEdR2Zgb6mST+gxROIxTbXiUtUOxsJJh
h5H3tDX5lwITAP1X4Ob6/AsGzPR10diyCMokHRDyIt3ged4/A9urz0gNXi4fuZWdWVY8WYepZdHZ
SPKIZY4h8npAoJpnCS6ajeVZua/LoqcxoRiYadmdFfIm/eQ1krTfc8wpoQhWRk7r3MLNRPkY52NG
/a88jyJHbZy7j495sExhZceBxim78EERgHHccnBBJlQMsReqc9Rutvyc+YB9YJOW9LdVxsHpE1Td
nWWndGCx77YNGH37zJv2AbpbuYkbiK7p79UQUlSXcyh6+w+9AZD95EKvrj0bWljmPS2DHDWoq7Z2
WfMCT0cG7gZ/uJel6NIkrbrgDQQqHeqcY75Vilg5/Mu6lmmdyS0yCBfTvEMPHUH6TxtI7Y3o05sD
gQ8WdlnYkumkI5XR/n7iIJcA34akRfEQUmYwEZb3xBQYcYjQd4CILwF1AcgB7BrjrBZt5RchKeNv
GCHDWPCbDmvp+4nF7ZQjGG9sSAOGGArx9y6NJOatQQK0QwTieTelrDQTMQIppj9h4NVCdagubP3M
RmJP+QH0Ek39CeQ1/aATTOxU0GjMNQbYY26JXhX7qRg4weCu23t02tjNtYVe2LZwRBtETZW4N1Hn
PIOjAgOrFCILPy8flrXHL4xYSVvfo53q74MeeKOWi4cJIgXXWTB/EeZxDGn7QT7R24JY09c0rxs3
nsYy9Deu+YoRW/KlOjkxduul2Z1mJuNPYLTpKAPSpSpJotwur79ftUhL0lQoqetUp2VzpyZVYfC4
rfrwaYpovqWJuvYhixBPeUHfsoZn92E7MzkwMgCBxCynSJMxcshVpOaYW16EMcBXguM/lekXhGoY
zEFBr+YnSMW511U/naWgVNmlQ4qpM0zi6T48duAxO5K2UA+Xt+FDq+6AfOzfKMwbwIVQwbX/qH3Y
cjBblEfSBx5IKtmw73R3Hfu+s0T6RVNQuWkR6h+hCxCK50ZeYnwMI13+ig9vnANdrH+/Iq0dYRWi
rL66qOPFIan7hI8YAb789A9PEp6+KBH1pY7YOJbWu2fK7mBC9DmQtPon6qBicvkVax+wOKx2mUZQ
UK7VDxssazs/ADZ7hGDh5Yd/7FLxAYszWmgxwKFazlfZ+ypxM34IfNuJezASatadUbO7S2fZlIzb
ezDo7ixpfoXhlsLvCqoK8J9/d4dKOrPQoX6fWuRAy/ZpbhTkkXlkyn4E1dWeQFMCzJUJ6IAeNbAm
lz97bdvmtf4rwWhK31YG0sKvHfjqhiTPrRCxP3O7t66Jcn64/Ja1nfP+fQsmVRX3MBdzHvM8KCEh
zXudBBbIQy4//8OaLvbO/ff5crIJA7l0dLb88O6P4FhQwB0KcsBQxmPvh19ElZ+qK+dLnGXxuikz
0AqhGH/uKLHB69AEOyuDSuvlr/kwgMXXLLyX52de7eYZPauJC/KfKKkZv6lUkhKU02nqYDZagN+u
PtTNMJk36I+q6Jo0zXGWhWkMQwehaa3ip3S6/QymZcGwR2nqOHriePnrVozpspacVyKy4WxAvjOS
XYjD7FfVSxE5CbSItzq8K+dtWU9G/pWCqFj7Z1uAeiB02Ovgwdxd/oC1hy8MRUqDXNvgMz23NRbF
7dAjAEfEVWAjQB7+Pck92urtoCd1BuPQ97wBaRNzvevanM6ytsq0aBUUF9W54+3dqJGhgEjySvey
rKkGsqpFNo3qnKdo149gM03KrBMbdmpt0Rc3vNMEmIDAVmftyBGsOP4jqo7hxo6uXLj/KTu2GWq+
ngSRrhieh7Z/pSCtjbXtHtFzfuAVRmiyIN+SqF77lOX1Bo9exsKweuVRNYgkt6xJJJFVNNcEjY6z
rD56rQPxdh1G5z9yrXmYitgU4/ny4V/xF8vS49gHw0AmwXaDS6aXAeQqOwKfDGDi78svWFmdJVLQ
mlrHhCM0opkPkiKA1uo+Rt+F/Lzu8YvLO4zCdXgNMoTBIjdtOzaPZe9upR0r52hZTpMC0tMtqDxB
oOCcmM7apEkZODJSNE9NXe48MM996hh4Qq/7mHkN/3LekwP9jMnC+1rHH6B95yIrxuTjdVduWUOj
DMAriN2xHeYP9yZqTrrfijrWNnlxmzmSP6oQPe8KB2Bru/vpGbpx+tcO6CJWdyy3LgN0Ec+qJd6t
blQeQzvbS4QvtoqLK7A0Z1kgo1lbohHLyI/GeMriR98GwIcnChV++hT4TVmByW4QNlcxmH15B+gg
z0oGZj9KWq88aABgw2Bjm1Y+eFlQmzipw9bGWo5dtMNwxsHKDnawNYG/9vT5qP91xMAkPmLwxanB
GDqm2T4a/RKES5N+KntpW9ed4yWMovFBp+BEUw3IKKkOuqyCrwBcbjWV1j5hceUdobqmSHm9yzof
m+RHflxP6RdwdG9ENGsv8P5dI1aHXlqP4I1lpAgeQGk67nwzBHlsS7URl60duWVbt3S442uIW772
/gQ1xz3IoMBVG4PyK2qS3qmLjt0Ry2pbDMznfT21SQZCeycB9bUF+piKcfBjXrldiytmD1kudVaC
YlyY1mWArkJTEgw1ot5CLa/YhyVCD1gaJy8Vo+ephby4Zix65llKN9L5lacv65RA1Y8uctXstREo
CYdBJaH2eJ1ChrOsT6oJVLJiLPvXNO0Y2StHpZ/gczx5uGzz51P7PwVKx1kWKFHBbbQAQ+9P8PRb
0SGsVGNn4ACxofnujUHt1yceoAa+AcGdc+sPXrcUtBg0+JI9RwavYVt/yfxRxyNnT1PZtrEVmhcG
CvzL37V2wpeCWQPK5BkIx7vvqN496BZcdUh4W/DVgpbnLkNDhSApzqOnFhR1l1+54q6XqD8QyXt2
CfLK7ywE+TkC1qNWDEyy9AYEFE9zxuh1/gbiYG3b5rP4lx1NjR1SXZTdd9uYu7CdQJeFzrZTPIMU
aOMVa8d6YYaiQRM/wMV5Bd87i4cGAxxDBaDQ5cVae/rCZdsUM3cVB8bbK9Ixh3lBTp+QjIMHZCMK
X3nDstjp4oQBPtMOr5ULCR5Q1nqjiGtXblV4VooES2koyCnnXk4G64zqEXkgLqheGXiad8wEv0Od
p4mLIe0dpprcJBKb4M8/iiMf3KBl7TMDBUXk86HZpQbSC+kr8/30MddZBbNjgcIv6uOibXqr2Bk7
KHu2I24u1XcFYiWQDnmFcgbnTg7t1L+znBvnhxp5OMQkpf6bqNwc+hgNuN2DEpR/FjoTKBKxkT5o
N3IrtquhdoKpMDX2nH2LaFba3d5yedHoEx2pXzyTqjNAVqc9JhzeAXzzcMn0FDVDYlXQlutiC+WT
iB9zg+mOaksRd82sLM5qaNlg6QIlxxk4HOgngEtmvnq5LrrY70Folqtqw16unKqloA116VhXPbjp
YVxAkgqCwjiwNhtxK67fXbhCtKKGrDcePUNj4gGMCDcwUp9Cz92wUCtWw12kim0IAcEBDG6vyjbH
CWoXd6qzQGzlgpjMJ1vYnpUlWrIsgSgTUg1Rb7+6TFogEAOl4NAE71fZjSWr0ojOeI2fql4RHEeH
fuxNDCSh2rB5K+u/VN8TOQtVp4P0PKpav9fGKq1nMQ6RyeMS5FjmuqrMsp/EQEUq0QLPXm3H/m1q
q0VO0Wb7yyu08g3LZlIT+iasytw609Frmyd7Gir60vPWJ79b09tiI4Rc2eUlgiv0ysiivSSn/qf9
NG789pV7vITfZH3fcAu9yvdGhze2/MkRD7RWc/xTsKb5RhCyZrkX1gLccT363FF4FoXCFOf4TIUD
atOcJzmus0B/Bvjd8hCmW/np2mctnJ0pMVMLoHD5SvFZoLG951Q9T6QG02R5kAy498tbv/aehflQ
nQf+5NzIV2DIfwvAaUEddRwC5zFT/KnOxusC3j/N7r+CD7QVQnD1d8UrMJVfzQTOcxDpbdEhrZyr
pZYdUlkNxP1ggzEYc1quD45c49OXywu0cjfcRfrZlEGoQO8bvQPZcAdw43/zo9tRPl/3+Hlf/lqY
cAL1kShS+m53zdEtPs8V7x7TZZefvma95////XSNMBmz8tF72lIIwhUgGwW/RsDo0wTWiuuipqWo
naqDAV5dBa82C4j7HzIAE5yIUzK+4YNWouQla10zAiYPWRf4IB5+0WAYm+947ajDUFgPY2COGbi7
Li/Yym4v2eu6xoAnh0j96k4uSD3LdKgYBGCAyE6fI+OlwfHye9Y+aX7/XxsTGZVTSNyo19qC5tBA
7kHw8VRa+pGP0WlOaUAquvFJK7fjD7byr1eBE55SCdKHV7ub7D2wIKjTbDYL1r5jYRdTFqEXXVv6
ldJx+kWsRv+ABqfy7igaRGmiQTR/Dr1oXkqTiu46Z/ingfr3J0UGVX6lyDuxqyomFmnjkkNW7fLe
rFyaP/3Rv57eQSduLMbWf4+oPHCid3YVfaKYiew7+/flV6xY3T8Z6F+v8KEpwYHh16+6G278Oj1N
/8fZuTXHiXNd+BdRJYQQ4ha63XbbTmK34zi5oTKTjBAgTkKcfv23OvVeeBjTfNV3GdcUaoSOe++1
nlb/SRC6xO7Tor273MzKrrW0uEsEh1Ns2Xo/zrvWeYHPM2RcYG5qD2V71h26P4DLAkbWbMUeVl5s
aXuHchrGOzuQH2dzQ+rzXTPyF2/Sx/OLSTtvTJ+VMb00wFMh6C91T4ZXCQke+DuVE49mnK4bAGSx
ajK45wPz1Iavs+NFgefEja3ux3L4pFK68QJryfalB17iJROYIUX46o4o1MQgG6rhzQ3l5155RyrR
cVl17PwMVtZa38CRfCNPvTK4l7Z4qLcVKq/RrunbmxzAHkPYGTXyg/XXbQdksSQMqekKEMH6116F
r1XW5FDHAWB3eUSvrM9kcSwy4xCkgSPsKxGEg0yUf06rPASEYvx5uYG1kbU4D7mtCQLHVv1rB+wI
MkDU3Crjbhnvrf38xW1qyB2YEHLVv7pFqSOf6Bck8Z/P+/HlX//x14XR17+3laHGlR21VN1rM+Y3
yJx8OqdZjfZB0ZLNxuz4uIfI0hGPVaZiOQvMK2EwXk9zUjwj9n9doROwL/9+g7HFjoFKafHqtv7D
7GDgFBN91l79HZv+zeVeWnuDxfz2pQC2a7bBq+cUcPI+S2Hl1Px1+eEfr4BkaYbnMpOVle+a15E1
r5T5v8+TWfjQ24PR/v+IVq69xPnv77YQVGUVJcTV5ocaQWXhQLt4ZNxSq308Tkm4mMMCjgp06hv/
tSp8AG7ysGvf4Kwlv4FZuaVK+rANxpfRVmbKcKC17R7KIlVfwRYDEalPwHrwbVtf86XRxrntd50U
8tx1Jx9JSRR4j86vikLY9ZPXXfPrio+N5y8+Qo/o7dimznSfYNMTj44F3vkLB4o34VENIBDZV9yB
li/Tvevo3eVGzw//TzgPjS4+TodtA0Vzvn7A0jdJpNbBQjAPKSiozelyCyufxlusso0zZDINC/EM
aCa4GdIJb1kDkoVT5c3GBrjWxGKdTQC2yrkjwucmmfsj8YP0+Ecwk7owCr3uLRaLrdROCdEMCyBS
MH4MS80MB/nKj7Pzvy43sfIpljdPDif8fEb65gF6ZfslG22BoKUdkHG//PyVXlpePhUQOyYbBdij
RZvFcgaPg7CRRx3Z7KUPT/AMIJ5/TxGN+IX00On3QWXCU9fbUP1NKtGSG6frHPnPmTEx/z2DjCAf
qzK8LmmMdheL8OD1bWN7Qo9h6wTHCViwpxpBs7uuBOLscu99uBSjicXs11y2ZOzhWOkG3hiDhrYr
GlrsArDfYjAzboATvMqDHk0tFoKczIkjMdaeKOuc31UBCB3tsZZdfpG1YbCY8XzMUdfqd/qh9cMs
O2XIpXrflE4QmZvmLi22hvOfG/UHS8syVI3ice01zZzfdy1X5e/ewo7zXmI1S25wE/bmL74zpNS9
KVEjQ+FQVHKnfwXFm1Wf/aRU4PnlA2+yL6JTkt+NWZcP/yC4L2sWZ3VR2ccMRlBzsoOUlIBEfrl3
Vibh8kyIjF2umoJl97mTFfNhCnn6YqCmL3dXPX8ZYUeGGQVxXcCeCetpcpcbiGcjWZFgq4G1z7tY
qAjvvE5DkvgM+vg0vsBKtwwPMilHsc9yoP+ueo1ljL1JrcwLLONPagRddAJS7KksanPdTrsMsnMx
U+Dxavkg4Amhv9kpC2D0SVV7lfsf48sgEHFRfNq0A86CkBaj+oDDtepmlIAVXe6eNZH0MvQjHIjj
UdEd3Hdz1rOnLrUw4QZxEV4kZ/8lVDKAt4OcWNy4HCxPUFl6c6gI6VCaV3nOWW+X9BJGNKKd+U9V
Tl4JwIqfYA16bXLWAitZA7TmwD2v6AjKKlOiSfClTysG+47LL7EykshiVyWt9usG6JUjctmjB/4n
wvqhF0kLp4avUFZQ/5oIDONkOWRDBygmGHyj2ktxsw9IWYLmHbT2ur17CXqYTGF7HSTypPPQeWQi
VJ+kMO1bwdLp78t9tbI7LONi9egFAG7L9L4PtAF4PpUHwsfh6DVVvw9H28YDDlZXvs9iBWcA7yJm
pdwjg7U74LKz60VjlY9HWL0nW1rQla+/DIvBq4YMunXyU1M2uQFApgdw0PheOkSBP1+ndMFMXAyy
caLgmwMlcgTDECgrwJut3aOkGlWel7/M+QjwwS60jI4BB10Im2TOsWi9GVPI/S0agIvaELSrVFdb
Svw1dfkyPMZJX5/ho+RediEovzFwQw67RVY8cB8o8I3hbQ6WG4GMpMrz1I2SmgvMXlvVlAPP6GRB
i/RPDYf+aAzpKOK6cvmU73zo5LzidE1n+MsrvezbBBxItz5ZBTotzym91QKGXURkPfDfqLO43M7H
g8dfXus7OBQ5c5v0x5DCzu4mS2UYvpUD7Bv3bM6K6soV6nwMfXcj4z4y+lJ1xSnRqVI7DQ3jLSkq
IGBhE5duXC7+SH4+GEHL+GAN9IYEb6o+BmkNDihsK1CX8mw4KB86GqTP1V9VB5XGTVClusn2BF43
PHIR7alguow4ZfYGHCUyDPNcqV7uJEUN3y51cldoWOapZN6PzWSn7kHjcgEAIyFqqL/MtVC2uGUs
NVlyzBJEef/xG2R3dn2B/OFPiPOR/t9PgpUpv5FK1PoGordBfi2Y1e7XAkafRXJwAjjEPI0scFJQ
1/vOB2c67wHRPnQItAy/qpFRlKK5YtAliKQ97ds9UJqu+g2cGXHprk66Vr8xx0s7vh9rk6Z/ZdRL
yZPynCb75QVgVd5BuMk0UK4VfB+/DH0XOOWuniCIg9IfpjQH0bVhX8dMV9L5VMN+qfkGbwPhxRg7
4JcBaFyx9LaEbsJvo0JVPj3Os03CT1AH1myKwZKzo3fwGqt6/74yqql/5NRPxKEBv5V9C0YvKbvd
YKbWvcvQATiwFQz7yDcUlCTdkQAenZBd6MBh6x6lhkx8gnLfS266hnTmG7z5sqrZt5ntKotEw4ik
ifFyB9WAAzC8pomDsXPcnSsLZ34EwjJL+U7rvu6ecJ9VoFRmMDbywgh0PY7yE1JmZbYx/j4+kfrL
IFaF3GZV6KF+bkovh0VJCVMkIMqU89flufonDvPf8e0vgQ6JMcavAq2fYXwY9OJOQ/mQ0x8Vz6VE
DatA3S+O5wMBeADUTGmBxVOS+AWNwtw0+WHWaYtzwZSLMfvH9okQxw7AlOrLAHmwuzNYfF1YqYPU
+IiLLVCQOglZ8lZDkPvEgCma74MJOe/7BrYJdCeU349gtE6SfiXuJMfHpHTP7FZF8xpFqIx5CDSj
iA5567jye0l/TJa0FkYVPajqQxvw7igdndXtwc6INb2y8wudmIYe+S2hKdNwTujgUBMLHLG89g4n
KJ7dAxddSLafqmmAghyVGJMbTVXbl/NuwCLegejInfMcMlPXATsH9rw+wPDLAg9dUALkUoNF/JwZ
AUbhqIQEwrPCObb9KmGXI4EGr8G3e9aVJfJQ5xlgjCIsAbXcSUH8ao+bq8I5ToJfOx1ZUIdeeZcI
IFfHiMBNq7ppihqmdXet6FznEy1a1PvtGYpdtNmniBzUDsygXBDqmAC+so7g4BTkz0M/lMVvnEXL
8Asghlz8PQBsGHTozdANbcwRdzVOJHNgGWJTQ9dWHcBQ1/XXACcKd9qlIg9yf58UyByYW0RqwakG
NhBYW5uK3poItLQqFw991+cVVH5dmyVFhE0v6Df2kj8sq4/G5+I6TOXE65EN/hGp7cr/PEA2w9uY
a28khzxxWnhUm9AqKMUJ0/iBwPXVE72FId8gisj3m7HeT8otnTc/7RwGmioLWP+8MXs+Pl78J72D
wTgDVEmOXV/iRJbBpZK/YfSn+s4CD53B6XMijKt46CbcuqNS4Gpb7L2yK8qNOP3HCwRfZn9cSO5r
Cicl1GEmDZCi8GrAYKvIVTF6HM8X/e+kPAfsYpjvfUzuALhvmLDuJje5qlASz18cZ5XHKAOd13li
lg8DMg0gp6MLjS5vr/lG/jKKTuG+6lOsnc8qw6mHBCKMcxo+5jNc8YlnDSipyPm5rfs5BORzd12j
i7caYScljVekD2nYm08AbWiUiuUOAL+YogoA3lvHoSxRu3aoUeIFoPJMRw6xeqhlelUww1/KyEPk
nijYGNmD9kCofsi0GpN9lkHit7/8kh9fe/ylkjzMFGTSWObvs1ZM/HfRub76XkuTlK8tpJcZYPOq
DyAY4XDDKX9ebvTj8e6Hi+ti5/SDlBViSXMLf26wUkvHBxQ3STYu7yvPXwrLTTGaAbRdc8LtQOys
m0oeOy64d/Hl3/8noPvBgrbUlmOL8UuawtOu6qAx8B8tynhdiEd9OslqP+Eo5QMFAjtzxwM5s64E
jYdxCp6JbgbtR7nnN/gTV7DWUAfr1rk37cogMSiMdTxZTwfET/rgr6L3xxpEbmxzgBhnZUveRmyP
ab4vUQ0G5zbsVAlo3BQgHhODSB4ONprZCHxpngTGvWMlzdQ+ZWNGjhUpCvdTMZk52KIkfBws9pe0
G2ptHZRlRp+QIMJhwiYVSG6wqYavbx4JOlt1BJbXYfTOMYgw3cMCQJXDxsj9+FroL+XxSVCU0D0N
5sQDp4vBPurupkDLvcsRDK/pJh1tbTCdb0jvryhT0/l1L9oT1NrYr9M6fHDCmm5Uwq29xbnVd08X
ErtJ5ij+icvauaEtf0k6bIf5uea4puXr5QG71spiKYMj5JiplvBPjTdWcXL2fM6pIXvS+XeIxG5Z
LqyNh0UoYKhBIqxn05xMlxdyR90iaO4FbYjRkXGJ176xnEx63xgFx+to9gNAeC+/4dpXWiwp8NSC
gSaI0SeoKcN/YJY4BbsSLK9iY8qvPH+pQzd4ibTPqHiSoPHc5ZVNPs8tbj9X/fqlBH0IcHpTpmxO
ODrLu8GkzaHggMlffvrKXX4pPh/abkAQWaTPxPG9z1Sd40CgYPtARovs7+vaOI+89+O4LHp4+avs
mQMa8WMKZzZDyORO/3SESbFxkFx7kcVUpDntghJFZU8Dr+pgpyxsa2/arJL1rlBhHdxcfpe1b33+
+7t3gRiG1Cj6SwH4Y/6npM6BTAa3oH65/Pg/UcsPdo+lMF3YUYcpPKM+Jx3pPFjPJe5E7hrawGgS
+0SR1Q9Nxs1LNdXJqCA2ruATARf+Er5OlmRnpaYoZ1IcilbNVRP5Z0QUiedZ6OoR7lkdAomXf+rK
hP4PBsd3APNxjHy2VRCAhC6/8bEv9ywcOC7KWOTbyt93FPiOy+2tnEaWuveBh8xBJZ98RpbefDIJ
ViZVsmyfuGfQRQHv2r7gWyL7tc+8WDK4hQf3mGFaKJj/iJ0sLBI5HIv9VkRxpfeWuncU2qQ1rvzk
afJUwcabCaZSabhHVQCfFMzeqgFgL0TmG0URmof/6rlskebXBZn9pTLe2kxAcGDdp8SmxfhpGuQc
7DzH89htWfiq2KgqXNlblvr4KeyCdiib+kQm5XzXyp+QdFODCI7Qe7YkKmFhu7UKr4wPvlhlaC4D
QyufPXGU1+8T5pC7qTZ/VdlAn8TQf+067GyXh+JKONj/j3Y+m2uudRk86UrL6o2MxlQx8VjBTWxt
QXu4PmhJpidqK9YVcZoARMUO6OUu2zHUWuZv2vF7cwP7YK91Ygh/THD06ZjKjazLynLIl+tUJdLa
VKV7ygOcEptsnvZD2ILZgCDN/nIvrDXh/XspVKh91Yi6VyeED5y7Sefn9YqH4W2LE8WVr0H/3Qa6
FXnHJKtPIOiYHamx0NYjbnGZ61xnUOnzxcFEtH0HiW1ITzDpn58sjJreMqfcSnauddJyIYH9ZYeC
9+kk2kLt1VjxfcJxEkX6XGx8h7U9Yymqr6h0Z9HX+TMoJDpKhp7G2kPWPzmnVRGoOv+HcPqb5Az2
ENjXdzr1fv/5h02w1WckiWespRuzY2XSLy0tq4IgkgUzqFNizRCJwb5p3/hRk7IASqRrh99/dPiq
yETTcHoiuoNnLxIzD6RxOJwFTLFxV1z5eEuUQeJjlx38QJ9E2ZBdDhNAduuRUgImmEyQ0F+eR2v9
dW793ZECTKUAlFo3OQHd5QHgM4UOjYxJEU/Kg9TYfV82qf90ubG1V1qsC2yam8rnZXLi3fCJV3m7
T+BsFXcl35JurazDS7dPHcL4r7E2OcFbWN3oIkA1d9mRPWxwnuemZfs5mLaUmWtvs1ge4F088jmX
yUk408+GgUcFe6kqhuN9sb/cXysHAX+xOug6RJS6M8kpmRzmIoALU7A4zMOsu73cwNorLBYIqGE4
hwFUckKRSBlrHxe8CXmGeG7l1lljpYmlhYAIZ6JDWoZIpDXOjUlR+ylQ1H/fKXfceIuVMbw0ErCw
R5GpMP4T6tzKN0gtRBPCFtSqUMYdCWvyHYkUVlYbU2btjc5j792U4S2sIHuEsF+qBCJ/uMggRBRk
bezITWL4xxJ/5i+LTql2in7KPPUim7Z+SapmbA8KNiJZbLy+cmCfjHXGFgV5EOkY4FzTnys1+tq9
CsWNH3B++XcvmfQzwhVIKr5AhF3cS6gthambWxSzvFweeitje1mSquGpO4cuVS+izduosiI9Zl7Z
bwyJtacvjgcMCFFsq2x8ZhmvfzWWdd+wnqZXUUrRO4upbxGcnBJfTc+VmcYfQlX1vmUmvbJrFtMe
6dLZUtiFvCRBDo1gN1coWaiqLt9f7vq1AbyY9VZ63RSSMH+B7XxexHKYsZ1wPbdulLYuCkouN7Py
DZZqXTGDDFwUTfhMchXsGqSkbs+wj+sOZ0sPBO4mOItp6z3bxDp/wUfZHAbI1ytwlmS1cYOgf5aQ
D27E/3FC8ArlDErw58l1TfZQsaEsD0oh81vse4lh8CMjbpN/Vgkbi7ucd4GKbZI4od0DKOLRfYL8
V3YgDmPhDtFOf4qEYqg5VGNKuEQ9v18/yqzxnc+40Iah3MNCIBtUJOZJd3dug9Qnj5A9M/tQzyq9
waaJFOEUUCd5SGDw8b1327G7FXDs/Tp5uaEPg5+x5AbRIESVm8Y09UuTpbm4N0NGJjgoWFRIRpVX
9M3dxAZS/40AWFnueeEgySzdGn4OArF372aS+XiPo3z395QEOrmT/lx8F57y3D05F43fcFKpAPWq
c+U+CJ4mTzSlYjxUdU3EPQ7JwW8HRiXDX3ZWdf7NeqikP5ACPARokMeGfx5s0KZ/6bBjUxMNXGNz
M1lnm7124YEZT+P5rmbyhMe8G3McTsDp+1u3eqyPjUNxoRJB2z5w3fiPBj0+nkyph7bZ06TGW0tV
FBn8QJPZ2XHI5KbvvKBVcahgmkH7Pewak26KDbK94iYH16y+TdLpTJ9BrTqNKUzJph9VUPb+F+41
8xOvqjm8kRrunwfpKTrC6Mv355s8x8UyyvMik7ckDbS7YyE1NBLj3DrHXCQtrIIjkk7wvp1DuA5F
HI7UxV2XjdPjgLsRu9GAmoZ1ZMNmbnRkM0qCeUeDouB7m3m+Pgjpyf4m1zC9BtexG/0GOXFT9exh
ZLYd981cVT+Dcez5bXOuB4lKn8CzgzKcFA4pXPn050lM4mvuZlBJjJ6q/xGkmzEm8L2/Oe3sOfeJ
7uf5Z2WBw76rCm/IXwwSzeAunYHMGBHd9K1P7fzLAsjEosQZbbLr07kU0SCY813CjKL+XNm8qWMO
W8wM1gtYyB5s50oI3buuIJECU7Xe8canYVyBRuEd0kCN94yErhe31MDFdQrG8AF5ZQWZSKIMSlHo
1MDBAX6M+RGbUkPiESq34e8atRVdLE2L4SqnIcsP3gzP3r9hHt78Cj1LY0f7SgN/J4PpM5xBfJhC
z22Ayw9cP/K7YRqcZNfaEq+o63OftSHXLVhRUocxEAF9nMF6sOl3k4dK0Rv/XGMc+6ZHSGRyeP3d
eKhxhqtUV3yZUZJRvsna7citD79Whnecwbwn9rxVlykMSCPJz2gWx+CWsK9qVC/Dw6St/3GxtL+K
ggzpMUzVrHYIgbNfuRzwh8TMwEgFqmyjGmlpel8nbk5i1gXwFy/zCc3LBpUUcZni/98pwWpPRx40
PMd2UGn+qdFCn8gIFSJ+ELQy920Bxv2+17nN71AEMZGbEWFdGOw4s7pl1vM05pgu5oc6d0pGo9wC
xvPWhr7bR7lGIcDDXEzNyZldQ/cY8mW680JnyqJCk+Jbo+Uoo15XYj6Eqe3gGjhYxBQSlHOiGknW
dEKZao8f79nZBWHTCc1roVqkJpOG2nAnCScG+bCB2TcEht3u1bW0+DYoV746agbLfBrU0MRphars
l8k919cOYTkdx8zQb4EL9h4OEhA63DsAh/ONTWBlt1y60iS+1aBtNOKZ+bkZ9pw6obfLs6G2N2Hg
6qvMAZi/NJ3QOWkzxjLv2SgXposUfkRhzMst/f7aZnz++7vzHAvg6cPSLoRCwx9iyKbEJ99x+yv7
aHHcgu8uN2Fbpid+xsqYBOWJwqJoa+yCbOPQsvYCiyOX8SxcjsCdPyXt4B7I+cZdT96VZ/o/lkTv
uocEFggfVnnPI2XFybPWOXSh15exTTt53YV+6S3BU0Nrkpfec+/Tuj5gTrlBrr84ep6vohgzrKP/
/soQkSBLXszi2aPdcLROpx7gCGA3Yivnp3xwGFqqfHKO4sG8HsXzNNf9DiYQxmCVEyWZ4ZqEtOBA
sn3pOd/7UGyVCq81ubhrwb2EosbQCmgahieODz9ZT8bWMBJhiZtiLC27zkdeNR2gLLx8bl2Z8EvF
jwLwGzWXbvCs/VxZVCwOZRdVQmIv6OvSbkWqVgb0UvUDRzXelxk0UwZybRORQAXerQOA1BZyc62B
89/fjelJwNu/E1XwLHWNwiljPKfa9cTMvy7309rzF5Oe+UnG86mA6Ata7ToWBGYHN2lAwFi73MBK
MIcupnxCRBAwKe3LAK+OvUJt5A/oTqonoA/tARhdp9n1fqCuqvj1l/IZ7ntJlSQWrfmodLdp32MC
AQQfyE0x4UreZWlSZae8CYPesy9CJr9M7zOoeofWHFinwdiZx2k3DjX57HI5XvdSSzENmcY2K5Wy
L3Bet1BgYpLYDviK9Nzs5a+0En1ZKmqA3YTG16/wUpoVe9u1j1o0wS0QaI8FdEK7y62sTMqlrIYO
WnG/F90Lqu1sJHzPHN2x/zRjumy0sLLULHU1EOowPyis+0yxw6AqQNQxaaZInas2BlL2kWD2SUzl
oZThxh12rcnzy76boVVRlrZu1P+aJN78c3J1LDusqn9aBKWojbTbRiPG+cakWpm1SzmJ9IsyacMR
SVyu6HSccqXMXvdIC2w0sPalFsvCRI0YhyLrX2QPM5xYZv4oj/OoKDk4yFpdp5oFc/fffafdXMlM
lN0LSeH12gR+/X2ahXMs5zLcSDKvddUiDuPinsQdVFQ9hYM3y090xuE9RsUxIv6XB/XKerAUkAxl
PfIx7OcX0uH8DaTugQPovMuH8NUr+UNZBzCmrAvn5nJzH5t5MH8pJCGDaWdj/ebFTEM7PAtIi3AY
bB1BpjstZwM3jxQmGKcBlFLxUwiP+p/zqUSFTiSD0hVRwAxzNqzKVlb3pQWL1Si7UYlFCiWdvTvd
m0eGqy1qjF11X4jgC06sG9NspZuXKosG0QA36zRFGN0I8EqaB1mhZ6lPf8syiRHxemxJf12OY1m1
W41ZOxZIg70IkidPtmuC70kYTo/OQP3T5e+4MsOWVbliHKkbBHZ4MVZln4g1KA8gbj7d4aBUbels
1kLQy9pc1eOoGoiJvMxB8zqLOYlQ9uw80rIZcP1nLyxMom7EcA2z2f/UZVugpZX9ZFmzC5Kp01Qa
0Xx4UYJ/qPown3ewZXCRvIbTaQO3zYrxL5e7cm1oLFaRBqXbCdzqyKkadYmCTBpDiOiiNx0UhlEk
K53Bfx5JeGXp7lL4CKd4RG0QiDsRCFKiHERj7uDhf3KUqH8vYzDq9ikdpgj2XsPGzrZW5r5UQRqa
9KYtw/EFef+8JDEibSiEjlTpoxI0CjuL+zm4zcQLd8g0uPODgpex/I6oGHXuiyqs0n6XJU02BfuJ
e0I9AQmMs97GJ/j4g7Olckw0etY5ZFzPtpfKvAiPO8XjYMI0eJyNj0gDoh/a/QGwexPAYr9WsAX7
mfctfsixzxKcmnMUfHKIKbJSllHgkhDd6uvqZ+0pNXxTdYi64bgcmlz9bXhbwk7Wt6FEBRNqfRH0
OKLg/5yqLho/d+4UPDAs2fG2Voi2JTlB4ER28KvxIwBOewaD97aY+q/jDIUAui2Zmxdw0wqzq4it
CqAMczgSRI0Lx7FfuVMwByVJPm4O0ELwjIYn6fsCWVzUhcETypaiVRVyrbry7nCrpc3PAfDSGrOu
m2oQWmfK2ogKEpATnfCl9haE7im4BXUupTc5lCmu2ecZ4dC0JkkK7txOZ5wOTzQIRqoi4jNmvmog
u5FBTCrUYr1wBuDxC6p1PecbtBwyy2NdyhHmZ7YpaGejDHSl+gn1n4MfxsLpeu9+DPKCvykDRbCI
dJOn/NYJ4HPMb/nkICO5UyB8EfzSxIEIEuGpEPHQtmmydgKbftDyM4K6krLdIKQGDNuwztc3AAZ4
zQF7OTUy9uC1Ud5VWTfCzRjuIWPwmSYhgA2oXBBDy/dpP5Lk9+VRtzbozgvCu6MXJzUbAsLL0yTg
QESwjJGyc1ChYk+1V21ZkH98gmBLgRWBXXZGXRWciE8Qtme06PQBucI83Jjaa69x/vu712hAGVEj
mRCyQA3cfAtb1/pLBQLjQwXq4XibiWqr0GPtVc6b0buW8mkq86FEOQIbEdGGq37QOMe+9nq+cRj6
sAEKg45/N0Abj6CckBpIjfkLVnsw1wh8RC5/7rWHn//+/tfTUuN8j0vDkOIwQwQOWC0OG5cffv6F
/4mL4JcvTrzVkGS95wh6nxdWHCRKAm4tr1RU5KO8u9zE2u9f7lNNBwVaM5mjLPJgVyWDiWWT3l73
8MU5VxkY0DhhAW0baAURK5PvDjIZu8sPX+ucRbJRhI3iDDL8ox3dQ+MVyV522QuEmVsOPStdsyxA
gkHl/3of/NFfOBnwOPX0Vshr7eGLZUL6PTC8ZdodRTgWD8PsfDc5UH1Xdc2yiAhOxrUt5pDeJ172
a0pRO9LI9q9iGLYqIFf6fllC1KCoo04mDEw5Fy8GJK67pNavgJmZjZP1Wvcs5iypz3pjUZgjmZs+
tjxod/X5E1/un7Wnn//+btImTunMTZJ3R2PlD859EP1GtSXeX3v4YtK2PAwyhxfqd9k2ZK9T8tlU
SXPlL19MV4pCWuhDLb2vKgz+3dAp1FMhPcNeLvfM2oddzFgi6n5mfPLudVq1sXYRHZgmB/L+Kf11
XQuLacsY8PNt2Xj3ZDYsi3WWI/GS+y7uFx1ymVcRvlCQcY6MvPvEUwFZ0swHem9zJuOBJ9+vBTHg
4YvJi3L2nJRz1kIqn5DirgftgcQ5CeotmdHHF2q0sAhPt1w0UKfSPgVlOH0ea5hIZrmL4sf2bjYp
tJKJui10IWLDy2ZXeiU5H4Y2lo+VEbysEfJzGG7ldDISzGrTDfezyDJ14zTDVPy+PAg+vKLj9c7D
793XEb3TOiYN0IG+GxR38Nj71Xr1q6/Ak4Mc9w3H5o1Qy4fnGLR0fsd3LfVFn9kKfkUyCi1M9dOu
LKJONuIOXs0PBB5vG322MnGWnnSStDm3rmtlBKTc57wpi2Mh3K+sK6eby3229lUWUx/WgL070gIt
YKcAu1rQaudPVbJx1lh7/GLml2HZIQTuoqNayWfwMGCuj+w1ufLxi2nPi86iTJzh18t2/AovpmnX
ZXarb1Z6f1kR1Gd6cLPRx9NDbR/TNMdvr6ZPo7tJCFjpnmVVUJakwOmGYIZAF4Pi9n0jnLR7ZpQy
XW500dpLLOa8dipeq6zgmPOM3/luJlFU6hX7kSI6ctUYWqacUdkAb9GmQxNAl+AUj8DjqSmgrrz8
+LU3OP/93WQrmTtKQoSHSuKmZyrqnDN4yfF/zy7digKvfYjz39+1UQhnRvlHFqRR53ZvqN5xHlOJ
W+DlN1h7+mLzhu9tC7k9BKdRk6hfZ97lwZPl1lVnrX8WU7hKvSygVuDpaoa6qERMdG90XsFCAZeI
rdTm2jssZnIC5nPjpiN8J/yxGB8cy/0vEDRs1f6vPX4xk43UVsNwHCpm5RbPLqw+s0inPtvy4Ft5
/jLVDApzK4bKg31Hb3AHTCfRRF2bkI0NYe3xi717Kr20gZMuSyORQrtAUI9E6HRVYTXkFYs5HJpG
+TgI4Md7Jf3pCHjN1326ZSuxMn6WCeTczzgCfTV+O2voDFyWVEcl27vzhnbdfXaZPB5FyeqOGQye
up1Rf+yWIk4gud5Y49Z6//9Iu5LmuHFm+YsYwQXcruxNalmWLMktyReGPe4BdxAEQZD89S/pkwYW
ml/0u0xMKMJEA4UqAFVZmcvfP3hvOkrAqLwlAIUzrpVgBnK2diCvagDD8uvua3cMyEAn/Z2VNUtw
/56SSlog4M7QLX45QphsoPuwFFCt8vz0dzWN/TZ00mIfTqw4ECbd6056vWDs8d7KpbThYa6oHlvP
8w98GouVm4rJBJr/8nwSNdSLsIk8O/pSV7LZEqhWrSyP4Wan14W90AM4JJT4+nJfRfr5Hqygd9JC
1gJS2oc6cA6X7WCYhl4dpj10FyH8tETqqcn38TCiyCWkWtmoBjPrZWEOjKeNzm0cZS6HwD0Y2dge
gZvtfbFWjzANoaXYIhfsTGUjFcBnOAxkSn7YaMRIZtFnK5MwrdEy8gdvg/rSEEUixSQCho2aoHCK
drO0bZ+us4HmzVSFk+OBv+93nYcvCk39t05U1is93KYfr/lyUw6zn6Mig3MA5d3EpmIEhraq0GB5
+dcbngZ6oZcA1DQwaDwdQVd1w7IpQb/xyWb+LUhyX68bQjuKIxqqKfaAj0uiXvCtpPFjXGb9T7fp
3B10xPwVNIZprTSfJmJAPY1AtyOxPchBI3uy8DbgqXN5GobP/1XeTTmgk2hyyhIBceUEMFW5gypo
vr3u89qRzFEiYwBND0dwGiABkLp19k6QrVojLzH9fO1QdqcydUQL5sykAg950rSq2pWSXsVR7cZ6
YbbuIFUINTiCXFUXPNbSKb/XaLT2dkAvTfl14U4vzeYp7rjlWKmjmoj4WRKvEptONNPKRjXEIr0m
W2YzDyIBZFLej8EXJeSbq3Jrj6rey3U21ry5LHoe+3PtHtkQxhuwjk4biyNvePnrpp/v/jfQ2aIM
sgqpimNAoUzGsgaFMfnVG8c1vifTALojxy1YAPACPyItAgzPjM4W0MNBcKUIsun58iRM21RzYhgT
Ld6ZPRxrJejOLcMKYHZ/BSP6+ccjvRbK0MaMAuU0HGkaPLmVZyO3U79f/uGfLw46bP+7+pHMUPso
xnQvWk8e4GnRIbeLJ7/o10TaPg/VkV7umtzWyVBDxwjQ8VFZ8IUj3ez6yFVk/spZtvzYv2stkc4o
yNCUZnmC8jxZjoNFWAX8NF+aeti5aIPjXbjv5uvqIpFO7gXtDQB+3BxjOazYdX30EkJH+LIxTIZe
/v7xzK8Dt+fKgvoiHVMFovEGyYpyXDmUTabW3Bhkx0il5nzO0BOfN8mi3BTg1pL44CS8/PuXoPyZ
HXRXlr2Ye+bg93fO9K0mw41lV3telk8BGosK4e8uj2OaiebRoBss3J4pzMQaHbrxiwnodU6CTVPP
a428JltoHt1A8RvVYGb9nqIOLLKt5Mfe4s3bVTPQOb943bqMdDNWitUQNksbJQ7ZICwQKAZX3Ssi
nfWLBJZXj2i7gDFaaHn4oIXb0Kxeo4Iy+JzOplVXoslsd8TnuSN3tQu20jz/Ru3sJhSNn1itf6fA
9Ht5uQzG0NmzJO8qcGi6GIy66GmrB7T/BHO9VmU27Nto2Wcf/A7HJfRHAB3+TcbRSmK7kHuHdxzs
GOq7nXXuIwhBHy/PxDSU5uIQSwcEb14EVodK2t/FVC457WzcRiJzN8PA2Z5ytYYlNI2mubyHPu5p
qlKMNk/FDZnoD5Ar7pYAD2HynW23V+Umo0hz/IwOvVKMlzSxmX1m8J0N6KeuSxtGkebu4OBCXyT6
s2jSy8naxHPabhyy9pQznE+R5uhBlZKw963sXI8B2tF6tDQlaIrJXlAI4FtsvDJfCVuGXayzcskB
vTxOPdMzlbZ3CznwekZLp4Uq4OW9Zfq+dpbno4hAnU6cY5kVD9xlCoAZnFOXP26IuTotF9ROPNFB
WeeMLFx6aJdGnjKLgn3MVXidl4eLhT64YW4P0OciuKgpFYljGmXz11ahAnjdBDQnBzrR8kI+Zudo
Aqwr5xxi5e1CCuXX/1wewRASQ823CbfRLTchUqHE5782hbdJGdDo3vAz5uFL7zcnp17TKjTZWvPs
OXSXRE1Az9kk+C0ibv7MvCZ7ujwT09c1f56yqk3LCjQuCW9zm9MEPNozmKYgFBMHV6XrUbv4r7XR
gx84NBjsYwqZN9VnALSL1UunaQKaU+N6NoiWTtORV/O8IVWPXFCApOVVy6NTZfEBaiHgQQNLZYZL
swrj/NmipX1z+esGT9OZsKIqtEYcBg5amSXwJUFOpilhIYiZEicQfO2CYxpmOTM+eJsswPyckaY4
g/gWxGVQjE/BfXpsRue6hHqk81/ZICemrOmbswTfbiKb3t0NY7kmPGMwsQ4Ns0WLxNgkizPvQC80
iQHFfHQnby8bwfT15e8fVidybL8MwKxznuRcbcfQm74FIGFaueib1l7zXpFBxc8tmHOsbepul9xV
Wjmvo5JraRnDoRZoDuyWHngUaVSe+zmNkg5JmrsuIHdB6gyPccVAb355mUwT0Zw4CNu8Jbx0jlRg
E7Exz3c40ZC+V9Z1D9RA82TicIXsmGUfpTs1uyi35hvqeUc/Rj/+VXPQsWIWG/qiR2P9mRXpfR+D
WaCbnH/jkda7ywMY9pJOPzUFaAu34pKd8WhhP+t+Arw1BCv6VcKcbqRDxviAv1H0YpyhW5tvcwY/
CzlLD+CIqq+74OmgsbycW0ZHUZ0JY4cZQpe7/6Gq4S3b/pN3o7/srg/OVjpgl58DMh4Zxw/fewwF
evSPe0Qh70cX+ZJj3YxqfgLPAvgb0Fg6VhO0bsK+a3e5k0vq7hxwIpX+QUG/ocY/ynNadZtBAqH+
E1367fwVQt8LF7FdOAB8BrX9RguGbnloHfheu3Vi0Ou85zPa4FxZWU8FdKzKNwe4B4cdbVwHs4ML
0aQZuBruj360s3In9u2kdpXTvlTFDOqCpO76uNhDeiJ0Vl7UBv/yNT9GK4eoh54157yS/gZyFe4j
L9AI0DOxpoZkGkJzYRm24AOxGuc45TLYTZ6fgZ7AIe091vfK2mHka17s9yoGr749nOfIT7fKS0/N
lF+l4e5Gf+HFmmYIIIHjHKVUX6E0U22acZUl2LA8Ol4MagQcfX6186fSwD2QYYFn4LYIIcNwOTp8
rt2Fn68dxF7ILIhp8YomRTyV33geP9rZaO8hd33PaQ4IJfbb1uPZsAMCf0x8PlMQSQ7zxgqyh6bG
fO3B2oDGOto5VbD1Bv9JgCnq6ID1feU4NK2CfjVvRtC1ouZyHhuZJu04Rgc3G0DsYGf5SnHfNMTy
9w9BIA28DswYsj5DOuYE9Rbwi9p5CwlrZIQvr7RpBO1MHx00voL5Q54rr6Zf8xrua81ZcBxEuDaE
KdRrQ0BVZ6xicCYdwZjxFIwZT0Sjvl/++aZva5eGvOJjzCZRnsFrM+GNCtnOfF9AGSZbyTMbLg06
Di6qK+pYFWNnOVTjnU+bO99yo7uwKoD1TAGHuGoeOk9WBKxdyChuz0gZPKbLMzVuoTx33ce1aOZ6
Lnpq8mE4ixDKVtyvi03vXqczBVfVwhjpejIMsS3PZEAnMOnzB1KgP4sGa12Jhi2qg+FCIMstdPrI
c+spDwiF8WuluACdkrzyHa+D4dKaUKG4i4stD6PvVhO6r3GdYT9ZpAKY6bIVDHmnvxiySjHNTj+y
c5midBqkYFzMpjo4oqbdbvKgf45HW/6+PJbBLXRcHIGguk0dXp9H0kV3EFwr7A2uWCrcXff9xVQf
49KA1izXquW5m/Kw3UIfa/xnLlrvuvutt0zrw+dtSBkVaSSa8+h4d1mWVvumiX//6fa7/PtNW0oL
G8RlDSDAVXMu8/Q3icHLEQxodrs6FaELLueDTVr0ANfnIvKbg+/b9i0dnOpw+eebzKs5tMMzUcp0
qs+st8PEjUHoPdJ0TSs8xip/cvPU6VdEGqoOVEjTMbIVTt4W2HngK+vuNiiKJ9b6t+jD9qYra0c6
PG4CPXGGZ3B3zqMWp2ie/2iE93LVOuk8LMIOyzgYYGa/aZ5Cr/wdBeHvy5827CAdGAfZtHoaxVif
Q0sMf4ChQS2cQzWU9XXvYR0ch6wGSoRd3p3rMmBbm6OEPXT5Nuymn5enYDjadGgcZbybcJvtzvaQ
P2SSPPmq/+oC5WT5ZOX+YtiouopyBFKVpstdfvbCEPI6MYVgBRSYrjvX/kLHQdquVuMsz67juq9B
GU/fZgrarcvLY7Kw9swYfbcnMfX5OR9Uvg2y4BSHRG2ClK7BUAyOpuPigJWCIg9Og7OVWTc4497Q
G3uDi9e9FPJm9tnv0ev/B3zWp8ZAb682IcdBMnxQnX+CIHSwGaYcLf6pWlkt08e1kGSj6y4m0Oc+
2eUEzbh22HjpeBVGEb9cu2K4aJ2aaog3ndRglxu7BW8lNNX+adK02F5hbAdtjf89cUD5bqs0s7tT
2OHpAL0hdBorkJcT3C6v2a0YQqtERAq94lXldydvlHQPAmTxzbfd8hpPw9e1BxP4+6kbAYZ1ysre
h/jbXPF5MzGqzpcX6NO9iu9rjx1R2t405l138h2ROOP4M/KtJGcQ0PMaNOqGXxxb7mS1RjNmGm5x
yg83AOHjXQyh4/405Plrm9IHR2CYgd7UVrGvWfFkSf+uLdciyad3M8xu2dUfhksDdI1DuK478bHc
e1F7mKphl/rR7Vx7L1CuuKb8jGG8/w6jkIoFm2jgncCEycCyiHsHiEDXpBUMLqgXHBm1GfOz0DuV
QkzucagFdzbI47T1yg7+NCLi52s+ziEOTC3utCdQOd9LByT5AxhDdh5ZowQxzUDzc6iXp4IyDGDx
gd1SMCEmeZHOKzUEg5H1UqOA+vTIsX1Py34SAy2TCqosy4ZCG0+bQJTl9rKvfHqwOtCy+6+Zwb4A
cdPcb09xJPduODzHfv7U8xJptJRf8y7FGJq/EzrVHvi8nVMQdbfVlDZJE+QPfdZcH9P12iOUN0nX
NcI5RWoqHgRkfndNRMRKxDKtkubikkQyDkhqn/IUlRAiwTNT83s5N3d9aF9TT8MqaX7tePOMQkLm
nKoUaSIQsM7VjQqEtXKDMkQpXQYop2B4Bd+ofQJX0F1eOw9sZEPC1LDv3WbrtP4Pr+i/Qlp7rZfE
4IG6mk8elZHtSt8+ycH3nmLAGOYbBj7PYY/eDyjDXt6/JkfR/DwsxsDLwJ3zDtr7/VCGe8bVN6cN
b8fWPcqofro8zOIOf70zYBzN2yNVor1KYvVApvE0AW2S1F6499BzXVjjA07jQxisvTIMC6dXJ3MF
HcY6Fe67a7dHVwUvxRzcErt+uTwVw17Wy5PtBJli6XH3HcqjtxnJn6QTPAJ2vYEM8wpSzWAUXaQn
BoV1FqVlcxJ1/aVm6mvJqruZxPcger1n7VUIKcfW65N8ioO5b635JCBbeQeESXQo+nwNzGeahObz
LcRta9pU9ol2zT6iUOMr+PhtMTMe+WWC5u9vlw1isrfm+GnXDaJmZD7FiyR2r2rnkA4S2WHVrDEi
GQ6rv8gs6lIFPu/nEwHPzmPaC+u2tby1DI5pAtplPfatsg3DZj51Po23sy1SUFwPfC8nd9peXiPT
BDQ357ECCmqaYOohhdQfWvz3te+rw+Wvm1xC8+6eWri2V/Z8ckqCGhW8WxL7wKF27s31j8tjGBZJ
r1K2XVHgBSXnUxpTZ9ekgcLVfXlopuqqVAsK3NpZHo1LiZ5Z7DROfn9f5PzNblW5ciMxWEAvUqpa
DeChccbT5AOFzUCbuHS/XV4bg6vp1cmyix1ig5H/ve+bpzKYDngj/1Cx3Ntshob9sBKWTCZY/v7h
5mzHUxhZsoze88B5cOLpAUR53/6Hlh/DNvKXpfvwfVC5pCB1t8L3EL2Ty5ujJeCq75vDTNnKTjWt
lHYrJ32G7sncpqfZ659B1tuK5lgN+W6WIKKS88oopoloDg0JJ1KreaAnYoPQbJmJ8IdvEa6izRCv
7CfTTDSPpjXjYLnHGN5E/l2GQNy4Ba/k7fI4Wz9MTdtWc21wedsRqH/ZYUxCBhnt/eUda7gP6CVL
CRiPoLHvvaswf1DzC5K022XDMlgbKcc2Yis3T8Pv18uX0C71iwXJ8p6qYEvi5nHdHQxW1uuWEaqL
oCLHHCCwuG1UeGMJkbijD/r3Nalx0xDL3z94BLjbg3BRCnqfS3bEdp38DonreON4b5ftYHBpncxi
DFmVe2mVfgfl5m2Lm4UTTeCPi68LTDqDBTjfohSr5P5ZIvz+5RHmD8F9gRdAFazdYU021pxaVlA6
aBT13vPSfZgYYG6WDzjd5RUy3Pv1ap1re21dl3x8L9zgMY6rjUfqA8H7cblVZvEj76ER1YXX4Ewc
m2herdpiHDJO6ncXrdfk6DZe3zwXceGsNQOZdpTmz9BjHbI4zrp3q2lzN98UbjHOh5pD6gPCDcxR
DBQOEPcuzlctn17QQ6WCiopP3buK002FuN5ZeFnWUzLmwzZDqBok/r66FQxxRa/uBUXb+XYXtO8x
AsliqRI7jU1jopph3+DuWcTRSgA2DbUE5g++SR0JZOIYte+glkuW2WF/ozl/GyOtNIKxGODO7eU1
NIR6vcKXeq0a0ihs31Wgvk1uuA+Qx/DialuTXxmkN64bRTvdhW1R0nK7fQfTxm2HXT23+Z600X3Y
2wBYTCv+ZFq2xYk/LFvcg0iCkwnExBzIfwy1sDuXQ7rpYyQ3crlPoRh43Yy0uAB5806VSJS9xzPb
ZvS7W3W3NE83RfNPsVrTMsQHvfpX1pbdp4AUvkOZJVEuO6QTQW8D2/apSpb5RIgZBeZ3eU6m5dMD
BB+J43c1excLV6nXbOvl5QkfsiE0+f+6K+m1QWSc3NDBjenU2O4NDfN9OA63HVhPx8zZCatdsdJi
+E9SA3pRsBLCIZXrxW+88vufGVSRgoQz0vCVFTNEvL8Kg06XiY6VxXuJY1rY5Eit5rF3hq8xypyX
jWI4RfUCoVShleeDk72nbgeVqowdhBufgFZbmcIfHvLP1ki7B0AzNM8dS1hvLpln0iSDS0mVb/oi
yCXbdo2LbOcGCTAWoIEqbZu72m2KuN64riOtGB303OfVDZNUVki4iFS9EeAR+luInw5rkjCfOoId
61WD1CVhBQko+tpAJydppfvHE2JogknQcSRzr/Ze808m1zLUn9oV42nxqp77IADqttozJ75RlQPC
Dx8qw8iADzReYy0xTUqLVuhqrcHppegrVL1uOGnAuXzkbbPNQDDGvPilsF8m/ypaCMxIi1d1GWc0
6AvrJaA2AkijmKq3VTvYVwVEDKC9SyLidjyuYusEqloQKkzJcu2e5n7nqn4j3Wh/2R1MHq1Zpoml
J6ywcd+CuCXtTcegv7InMwAeK/5mOBD1UjOLO144mW+/yTxPwa9ArBHc7Qm61wrvIP0OpL1gYUPX
9mYMIU62koEwTUszD3IPtO2meHwrK+r5X9DA4dQvA8iIryKOdGxd2oP7dKZNNrRvbtaynxJH+w86
jOT7dVbRTo5g6KoRNUnxxtqmots54444yL7wo8PlAUxW0a6WCmmxMI5F/2YBNjs7zsYJyG7Bkvi1
e9cEw8ruMgRbnaVlJl42h93QvXlpk8ufrhrD9FvkgVn+Rz+GAX2+ajY6R4sLNZI4dsv2LffY3XKB
yPMGdW5yt9wgIEizEto/DTCOrXO11Bl0Wmc3Ym+LSy7n+eKWuRi+1hFNUtvZtLhOdumVl1Zdz6Ns
HEj9QoXq5Kb9ryUFv9yPBSc7SDm+UvqduNN15Zg/0tgf73kCGtap8vK3uBLxi1B1BnGNmT1dts6n
wR/LpsXlltI5QJzJ3iys27Yc23kPXeAbtyTzVsztGtOtaa9pLs+HKM7ReJm9NTIQc4KFgnzhUFui
RI9En60RHJiG0eLyCLVwYjtd9FqG8b0sKggGhe8q4yvh0hC4/hB1fjAFZTZyjhmPXqEINwooL9To
f+nTxrEer7OG5vmSEVJKNw9fpxacSaGFxx69GWcChok18K/h3qvTuIQzK1TTNsGrE4DIiFdoVU15
lwIFDG/E0bVFa+zSrVd728tzMiyarsQRUfB5Sgt9jJD9UF8zqKq+VgGINFaeQQaT6/IbLEIv7NBl
UOgDHLU7EODXnLvYGcS8y4KxXNMRMM1i8Z+PpnctUtsMenOqHL+5AioVcYT/XF4igxPqvC60EwAu
FVEB8mq1XwzBOvk2kPDYpfFKytk0xDKvD79fuqMVE7vsX1NoI78CBEZTbz+yYvLnZMAzyFaPZWxb
a8v1qVVwQdLOSD6DF7oUUbYjvcwSBdwRGzu0quN/Li/Zp+EeA2ie4lSNtGUTWKeiau4y5Wwq/HYI
qm1kKXeQODykzT2v+2uySXasoyDQ50aLNnarPR6IEo31jELTdvDVGK8ckibzaPGRCdcPyACFu7Ib
osc0daHVkebOkfeARtKGeP9eXjbTOFqAZEEMNAWE3iGVCc5ujsJ77rJjOvL7eVxFnpl8RTO+m0Ot
1s1UtktHvOI41C0364Y3fVwzfADWOruYgmIXDdP3XCJXAFGJtdTNp8tjxzpBDho7OO9GeHk1CAhN
Rjc2oQ9LScOO12Dan/5+DLHE5Q+O6OVO4DHIKL7iwA1+Qow5e+1JJq7i/cTnlzvlh8/jcAI16iTL
11CimWDfVNEsN03q0bWT3LREy98/DCAtp41zUZSvkDF8RRf876CwoY5LjuvoZkPw0JlxeMFYQbyg
eC1pqe7J3ILkvGx8MiVD7vA1kgDTRLSICKlCKDSPQbXPWQZtafsxJN4O6IpjNNC1wG4ytubW9Tw2
Dov8at+ijxb9VpFKZs++CtgCW2vOPOZEkqIB0H+knf/Lx4Ve7hRI2l6g9FoV+8sRwzQFzZkFHQsI
2MTVfkbxauOwfDzMalwDr3361MEUNG9uaT+hRxNTSF28OxsV51CUJtVtMFKgthsxIWGq/M1VU9Hx
qiGnEI5BLN9PXfHsI6jumCPIyqPNsE46UtUGGRv3/RbrVJCHbGqDzdhc14yE007zaqiW05yNJSyN
jptbOeEMCiR6Ti+vi8HfdOhd40s++hNuyzycx40zkHoPMjXvMPl0jfTY4Gw68s4XQdB6U1jtadaF
IIiEOreoFkFroP6SqG6vdGodfReXECIqLIjuRPEsvaMDgtnohvgy2FCSZu+izSj5dXnVTFNaVvND
IARa21MTh02EjNSPYZz7r03sK2sTVbMLTL0Vr2lHGpxEB+SF0NyVsyuKfdep4r5z66c8qHYpJ9nB
agsvCcM1EObnsmy46GgBC5WYjsVDHZ5cvKChVbZxEEgWLiZ/tg6IZQfpyP0iMjBEZHd5HU2z06JY
V1c12Gw6MOjOxY1N6R6HMLhKU/GAG/dhLsK15K9pIC2StaAFhNx7WyxgjudK9uNmQk/oxuP8JhBd
vk/7YA0ZbxpKC2u+tILe8ii2YSnPOPJLgFiLuzRMb6y4cZIw61+uWjwdoheMyvHGviz3fkqfI5We
C8d6E4N78CanSbyu+PfyOJ++Gu1Yx+qhlTBkMVLhexLOZdJ4M7oKqtvWH24iNnwHdPobREiuO3F0
0B70Uauw68Jy33tx6qJ3sSjErqrcZljZcYZQrcP1mIs+PBgnONXg++i78l2W+ZX20IJCFcbQIbNY
sUdp7j6srDyRcf21r72dBc31BFy2j5cNYprD8vcP0ScH1YQ9RhZqSaokFsTlouKeOYWSK2elYQfr
QL3Q5n2rhI3yKPgfZl+A1MUddmycb+eo5Js+D1Yw2aaJaO4/4ECT+agwUOfl74E3zO8i8uOrKL+w
cTWnz1IFgTnLBZlCIKSTQC+jGBMQFIzZlbtVc3XLa3ADg6PtLVVM6FCd+B7H85U/XwfrWeA1Sifa
wxdoZr97PfOOlj1D7O/yLlq25V/lMDvWgXqyyPs0zwYUFXrrq1+BH93P1D5y0zWUhMG6OljPmqDa
lKHIsO+j7pdf9t6PEBwYa6tjiEo6XM/yStsSoPLY+zg6xtL9igTaowuundqiNz1YIoeJranxGBxC
pxZxfUtBEikr9pGdfhkzJP6GbD5BxHdPPAikqGsvkjp4z817B0uWF/ssC+W2Lr15H/S9c003DSyu
HfCxH0Sz7SCQz7Ju0ps5o9bXuh+ABL28owy3Ip1nZGpoTuYacWkqs3BPq+DGt5ubLirb7dyXK8ks
ky00p+4dRf3QL4p9UM9IkcRo+MvLwwBawoS24xsaP9YEcUzT0bybg83KnfwSVrecu3EOf/jgIgWF
zB6l6pUAaBhCR/ApYMdLAqK9fca7L0gpJelk0c1I4t04hc+XrWLw87/Ae1Be4Uic5Pu8qbpdVDsO
rjys+9LHXF45jcVWHw6kHk3zDELTxT7uml0cYBpx+RZM8ujP+TXpdxudkdoQDXjlJcXhKoBt2DUF
xGxJOr9eXiJDpNIBfNCGdKLBTrP9nMvwAYQ+8w3PZ3cN/Wb6/PL3D8uTdTVEUCcsT1sCWy/UQDf2
KqreZF7NqVMvx01eYQuVTbahrfheAA82Nu1KBcq0Q/Uj2qqKLFdRtheW9yv3gpNrS7dKWsdhCSeK
rxHYmMbR3DroZ0+GBNMg4XCfNfNDbfeYhvPWi2klPBkihw4yCqYqpFGR53vZz/dD1kMluXbugWrZ
pUENB19rnTGY29Om4vmuX4GrK9vnvgLIwQrUrV3V4cqx/enXCYm1zRRBm56Gfs6ehRc6P2kOeewn
sC/JYcWXP91P+L62n9ws7kHF4PNvpLItJ+FDOxRf46qq0wR8kWSNM/9Te2MYbV/VQSxHEXfZi2rE
sAG6NbotobG1ycBMBi7bVWmBT68JGEczBqdjWUQAHbyk3OqRUPLvZN/dl3bRbKG32m/KEArENShI
L0eST0sTGE47M6Q3KMXtenyO0kUNlomFWiwUv1jB/kF2YhFvBmovHTz71q3C6wbVc1t1n6dDljvq
eQJ5wGaRHQ6gci899gVOGyPWpJsFC56Va2y3hlnq+S4KV7VRuFLPSoKwbxmQVexR0rHaqop2SYB3
e0jje5+hR+nywhq2pZ4FYyhcdE0R5i9pTsN9vTD/SEHACDN31jVHDAGi+r9hOs1rjAEqtuc66osb
NfnDV+hzrUUf05otE/twCKh0qiIBYatnO2f/RFL9sVEwcnBu9dU/nOAiC6OF/mqHvsHD9BZtkcdo
vlFR/RLNRXFLMi+CRmtHobWI2mURro5j8DAdcAXFpUJ5qu2fUdi1ftFmKjcpR2mmdtE+FjSDC2Vk
+6bx4HGXt8KncRx20kKHO1lZkwLA98KU622nAGORxZ9tTuINYEsESo98LW9s2nda/GAFj0MxS7RX
ohV2+4dSzSbpexVVa0UV03S0kAGxE2g7q3Z6qDnNml/UHjxyiLmfgl4fr/C4abZSgO9xK0QUkauo
SQnRq5p1MYyiAIPMi3KiYKNox77NE7bIZRMZDik9q2xzB4INoKl5UVnffkX+K99XIoAg4OXPG5ZM
zyiD9LJvoijjz5Mzg+h5hsn5DNogIcAaOgbyGTyBfGUs01S0qFDy0vKK0u6eU7+PT/XsxGCEjLNo
bTcb3DTU4sI0ZOB4Hkr2kgZjaN/UNBKARU5u3eGZqSZF2ibJulGylQudYUPrCWWVNyn0vhv5Uk5M
MHRdMAv3OlL+bmwVPl22j2nNtDtEmvt53FSCPytvAJGWDAX1f2VxN44vlwcwbQAtBEiQy0xSttUL
YDnlpm6gI1rWUF1fVBQTj4Ee2MlWrxCmFdNCQCQk1GplFT9Ndm9tcKTxAxW+2maQLthfno9pwbQY
UKKxevYar3rJZxl8q+tQDocw5352uOr7eqrYhuYLarcpfylHUh0i2sfVrqGNugryQYieIp5mqqq6
b4oXUQERtWUdRMcSbkd+tB+bIPY2l6dhMLueHaY5oFFh4NNvEZ+rL3Xkqk1qU7BCA616bCt2ahpC
Vkxi8Es9UWxb+QQ2KYXysMiUn6gsF+kRLCQhvZtKP7a22YBX483liRnsr9NQp7lbqpgF4WNNlH8P
/KC9d6dIrHiLYQMHy6gfrx59LgIke4oXGebBARLf9paNQXyTV2xNNdK0WprHo6Y3BS2oJF8mK4y2
fwR6oHCzIb7vbTxqrdVWTOuk+30exLYn0wxVbmh23kwo65T3XoRi1YrVTQNovk7KmIHVRuUvshnE
QYxFf+v3UHm6bGaTITQ3lwEXbo0LLARHQQuZuAPoeGtP+dmua/t45QFnmIKeNi6DlCvSj9Yz7ikD
B7FRkbYJWHTo7vIkDKbW88bg0+CyAoX2sz0EFY5c4txGTZuA/WDDVfnr8iAGT9dzxxF35kj4tHsR
fl+A41rMyFbtAzE0AQcTP6qvD15pRcNZAvOi1vCEpqVbpvzBUaamAQASOOEnypkEI6cLxv8SEjHd
Svwy2F/PIyuZOTWIl7MXLobJhvQF88gm7Zs4OM7NWKyc8KZZLH//MItgVgQSXTx6gsINapwRr7Me
kn14wF+2jen7mq8D0NdNWTiHT6yOvIeyGyl6teoOhdvL3/8Dqf2rMkGInkcuhyG17MDxHqWoCufQ
xmk45QlyD9wSydTwOP7iSqKGN1SLJ/mK/vDB65M8aHsJSoxyoulLEVuEXulQWkyA4krQllXlPQP3
G20iOwMpMt7c28uzNa2mFhNK6hR10xPvmUBLYcPn0v7S+te+afUEc1o7JZgSqPeMh3rsJ1E5Fvdu
W16lQEXwFvvvVsuJr8jkcPc5Gix0cAQWnq+bOm/KGVJEa4oohoCjt4izCgBZz1fec9pBx0WOrf2F
u/y+C7vm6HjtlUeYnmEOKHIlbQwEJjiS7WonSMmcV7eIe+8mLGcn+z/OrqRJTp3Z/iIiGCXYUlNX
Vw92udvThvC9bgsQQiABAn79O3VX/clN8aK8cjgcUEjKVCp1hkd4LbH2FkY9Bu6SId7FqAkc3UiB
eeElS77HUnvVfnCL2V3JNAuryuaMdyTr4nnq2Z8MgkHZM4W61vdoANzq602rNrRywAQvSkeXVXEu
Quz3ooh+oke8diRaSJM2W5x1SuR+E+RfYLBc3k3QRSTQ+y0Dveu8ZK1TtzRCVlTHjHFqxNC/kD4f
6n2Wq+5nqLymXLlsW/oIK65xdwudq95LvvTzXDwUWeb9JJOud5Gc+etNk2DTwiWgeVERJ86Dhvbp
tkBltPO8emWG/+OBfZCFbRb45MkZIIbS+8S9QJf3vRmxZemoKvgPWJHS8pHlg5Jpjoop2makizcu
i+tkJ4d5cI8zhxfqgVY4U/Yi4M0xAyimfCZSNc6W9QrHwhiqnZNI+6JtoIhcDJQfiqwN0KtiamwO
XhB37XbsSOT/pAoGaisXiAsTb8tK8waShXmZsbOO+vGh7/P2vonqH9enZKFusVnmbax6zR3GUMPj
1ONDSL/AjEwDqj1d1Z+87jYrrTAMrAyiZSOSXCf9C249Z/ME1yj4IrfgNYtDJ6dqe/17FnKvLSzd
Q5nD86F29Ghwu7u/sMxFlgep9uBqNvs32bPgW6xsEkqv8JpqjD5lca9OISwrN6wLzPNImrWqdSEc
/7r86eDKISoafTLMLx/dmTYb0sLavpW4ELptrKyMEsbZ3DSsYY//hSMb+u8hw/GnjQOa5kGiVqZk
af1aiQUShu1UQkz88xQTMR173go4og6kWCl3FpawTSVvCVx6OdXtSxjo6VhAnYNlEdlwzfqTbob9
7c1Vm1U+lY1v3CDqXkhe0P5u6mrY5vlhYJAmo7Zcw7gujJjNLNc0dPy2qmMYWhTuicRD/JJHA105
u/9H5f8gUdq603yoxwA3IslFVULMfO/U/djdobsK0rgLinn85Psc8haEB7hn5MiM0R0bnLxhG9i+
RKC4hzlFXIUy2/R1IPUdmQC/DTeyqTJRbkVF4ngX4gq5Y/sa7kj3rIon8sLBa8V1FtSk1D1LRgnh
9xz8uggC3gnq5C4qg0fmhzBo3BrZGbkvaKbzwyQSET2xGC4zKwX7QmzZPMK4UqwNCsrPoK7UoHRP
AXRmiYE/Rlo7M2xVr8fXwjR6VpbIajXgSrIpzjihN/xOh7lnDo7j3Fgz2Xbwk1Ph8rOQDaQVqxCX
wxBoJnu4zUdrXb6FZGrrh2tcxETRmOtzC8z1o8yqFzLF7lcZli9zfZtBSRjavG7wqvNROlP22RW0
quGpxdlPRniTPKlGjytJYmEubCVxDS8kYLhzdc4k5feCOtGv2unXZH8XFpTN4c6Ab3RHHvAzi+ds
y3D6St1orO4UYzfZ/WCUrGSdOfAabcN+ODNSJE/EaP0EuaNoe32pLuVQK0ezuggK4PbZ2eR9Q2gK
FPcQfIP9oYTAwqwCKCyB+Rr/GEPStnIlDBfmxOZ0GxQYABQpjpfWc5VmdcXrFM4fzpoIyNILrNOe
8UeXTHmUwMSuYhEMQvsObdeu996uj9pCfNg0bh+SF4YalnwGPfUVF4fOA5Ra2ZMHekUN4bQcqObr
L7r84A8ytk3gjrPYoc7swFwnjoZj2+jjFMKTyVQ520Nz/EfYDftS4T7h+uuWvuuyzN8d9twOaiJT
K8VZ6AutrygF7ME6GG6Cu4PKALXh9fcszY+1ptvBoXNl/PoMryk/f5w6NMg/N3wiNymyA5hvLWsZ
akcF/ZR8DuOKwU6SqHlMoR9w40DZ/OQpghu3aEd5lrrI72CcvIfEXXKnfVzrlVSvNZgWxukvVnI+
Eh9CxOLcJxDl6UlXPDhqzUZ+6eGXlPBusrOOj2RwsIswoL62fR/KLUy3/JViY+nplyX27umXZidz
YJp9DkERPbmo9I+Aq73ctH5sKvJEo8rzc6r+8EiK370bj/kBFDYUH7c9//JR7368oXEcFLiJeukZ
zsTbi9VIeEqKGnXP9Rcs7BuuVSHArm+qk1KxVw2Tvm1MIRcPoHx9pH2t99dfsTQB/v9+A5m6rhyi
0ftMYtiXpBijRqeJCL7d9ngrhF0HbmWR4+SvrWfIg2S4a+z74MYE4Vrxy1HXTBU4Ci+xr/JDLBWs
CWYCdZGV8f840QU2hVY2EFEKqrk9Z3qKvc0Ulk2+kYFfFl+hGKn6tEO/UJ2vD9XHkx3YZNopV3Xu
9DT+3KpYfMG+9JNHQfFldtfsXpZeYEUyn3FAxPL3P/fUa49traINUKLhHj2ReSVjf7wRBYkVzqTI
84RWrXM2fZzA34DvsJ7GBxk38aGluU5VzJJ9Y8wakv1jFBL6Q/+7fLmIGpyxy+CF8/G1rQALS7OL
OQE3wf3cQP80HPkmSOaSpAp48ZV1sfSZVuADfcy9OGqGl5gA1JLBIcm48e8e95IpGol9Wvbhfedh
B76+Mj6MUZh4WMt8xjGcTFkk3jiU2Z/nBlD4FGhurMWbnm8XWkRJMsqpb99kAnyfhu/ZhntOfNuv
tzVzQB5r5lgxCX8np9yF8Bfim0TOkGq+7ddbyzoea3dmWVm/SViE+SG8Sv8fML2Fobcrq9ZNVAbo
xXRfVFynvIBKlsrFysh8GJB+bKvhNC4OUAxGAW8A/MDVpsDJj5vqX5ilhytvWPr51kLtdC15NYft
28g7eZfN/KxyUt2yd+PnB/8be8yLqZbtABvWcYS4d5LUBwd3PzdOq/+/T4dr6ejObtW+oUVe/zOW
dVKlQb+q4Lo0MtbGZEpQ/UuYW7zldfHa5xV6QV55E/ISI2MF7DQGmgb+2L1RaN+ltOfykHTKuW1k
7KoSCJGO4cKyfZu86M100J4rxC3tXj+2K0kcrSaKerh9E0z+6MPm/kKX1e7wGdTmT9wpVlbOJTT/
Oq/gNVbIujUEweCf1r4B5cY2JA+/8ar77hKoqoR8+DxAsu+m3OBa+1E799E4mMov0iIpfhsOD+u0
GUy5pgS4sIrsCjPO4TDtFCze80DpfRx17h4M2bXddOnpVvQCMtcndKLNGyzE3ZPSlXiUeehtbxsb
K3zHonVN1EfVG9wPUfMNpEevyy07/nLb8+0A5tQFSKNUb7F2c/EoXPiunPIx4Z9ve74VwWhOx0Mj
M7ovctykEZn3B6dy/1x/+NIKtSLYkBl4Um/yT6SmL6KApkMx3BVc/XOBgjfGPVx/zcczDCG8/01y
pVdJJhtHv1VoNxYXweCg3MhJTGsInaUXXCqYd0eUOMRpR9btdD9N4Rvv6G84gkcrm8vHBHuf2vos
kg7DDC6hfsNN7M/Oj9x/eEnNjnQyg759NJ/KDoga4vyC1xlctUp2i+Yi3mtFtVeNGWVoqL8l1PH3
WehEx171r9en5PKQv3MTtStKGGjNNBGEvxVSs93oKQAw49Y/TcyFvUF5m7kjtWkvvopDGOsU2N7g
UrLzRfjWQrZiq8ESX5mej6sLahNfHB9Ar44PyOWxluWGKme8T2bP6VJaNv0KNudjbAvmworycgJO
OWAhIL6Diy3u0NRKx69jH0vyPWnGhu+HHgaf87cG8mxIMHBTzvwKdU6jKgmGI4Uz+Xl0nLFcayks
fbeVF/wRF+HA0PM3NgMJHlfJo4ub2Y0zrCW2pRVi5YakDaRHspq/8QBI91eqOa2yDYVKWPGdgUty
yPhUm5uyKLVFLDTxwkT0XXiKNdhLyNFfM0U/XV/qC8nBNpMiZhSXHTHbT67n32XSlIeBzb+uP3xh
GmwST+uY0B9nOd1n0KNIWZ78ZiXaXjlZu9Bf+PU2aSeG3lEA/gCsRd3K25TFwHZes3bvvTDHNj1H
1Dm03upCv2kReHpDnHz0tkGEq/Ytb6XnbruE+f9cH6mlD7HSWQxf4DoZkaNbFwKGbZkjLuSaROLS
wy/T824DqIlxdRIM3ZujOq1h3kWY2McB187utl9/efG7F7SiLX3oc2CeG21Sk5lXkkDq+frDP96G
qc3F8QHMHCGwGJ4utlqX23oJp7MiJy9tTj+N8SopYmmxWlmsMMSLmlAnsKSqkn0RgkjnhiNJG2iC
Xf+SpTdYWckFECRjMkrgXWmeWg9sG63LF4Ak17xklybaykoTRLmGpB28U8vkVz2L4fZjMLXZNXIU
yN4Uv541XXwQ3uV2SawayC/8dJtdw8nQTnKMp5MuR/WA44A8d1LrlRprIZRtcg13SGm6cU72vKkb
3FQUAY4cYa527Sj6vdevpYyFtWrLNQmZ4FQWddMpC7rM2faQz342uAr/pklC2nQKJjbC7bOc/r2+
opa+y4psksVTm6GVdwIiTp4EySORNqWT/XTFEDzPA2lWlu7S9Fz+/X2EQykWLP7AO/k4Q8Fia97U
HV/jSS/EBbXigrPCLXJBmvtwqC8Q5WB2TgDkutU2qKh4uz5US19gxwaYkGNykRAE7pGkpijrDb35
E2wyyqRN7zVyzPawaOEp2jynCYXd3slvuoLxqc1GyTxXmkw3GQR4OIosOGiXQ/kNVqa91iuJdmEx
2UwUURTgZQ29exKt8WGzVRY7TeshJUmVpcGFZHPTTNgslJiKLKg6iMrHKmmADq76fZQna0fahcVk
006IcTwaqGw6ydL/U7B+2rpQG4fC+dqFwNILrFBww7zLaFtO9z06pptwiM4mQ215c1FjSxUVTtCg
kBThKVOOOfhD7G2ZWgMeL/16a5drOsdp0CuPC6isjXna1lN8wh273ADcKba3TbAVz7CR8LuqSfAO
368+DYaXKav9NR/wpWVqBXI2aK3mqGUHYeJPF1H0Sz0Qh+XOj2/SiPSxp/1vthORVpMUnbOPIf7i
bPxWzXKTBP2aLOtCLrLpJiHOOkxPqn9oh3Ha1nF0zslqHbOwB9k0k4w5RYO+af/AEto8Egl8uQ8x
4YMfqkeWaVyPVRRvvWmqbcUi1y+yJM+B7ErzCuXGqGsDkrT657anXxbxu13HjaAW3PkNns7zOD7C
jxZCMvAqWWmiLsSCrUwUd2EvQUpt7yHYNe2NgLqB8LvoCSKLenfbF1gNNr+CnmGnwuBEfI3UPSp/
U89rdf3S77dimRRZ35XCzYDvgK7yIwlh/LeLTV15T+5oBrMyx0uvscI5zKbIpY6Ls0nePmcUoC4T
M1gwrsmxfHh/h2izAppkGUQsc4ZZNm0TAocLhlLYTb/6Uv1jTHi+DFjT11tnVc3kP9DVBw0em0Ji
jAwy2bD55GfQj4LlSamG7jAhsTsbJyug2QG/SRajk5FP/wo9Q90duG5Y7cko8sK9xBHB/QIgvBu8
BRmNIMxVgVH37CbeLH+jzmhaQO0ulaZsurFPxZxAr2JgwMhtq8rk1eOgyHCTO4xPbcKKcFr0Xnie
4eCCFUyKi+a935QrffqF2f+bqaKqwJ9pcejdVqI/CUWbohu3rSu9Cl4HQe3/uSlUbK5KVhRkLJjj
7HtJXzQjx9bvvlx/9EJKtJkpIqoiL4YU5yFu+3AHxGyOPi6VWwOxdbDFcdYIwGBYySoLyd2mqbAA
VTjhWbJvu4oczJTJl6Rqzfn6pyw93UoohZfF0cgSZz/JmqciwbbhVOPr9YcvzbWVUMKkK/zeRNj3
oJCT+lT+MAWyeqvX7paWfr2VSoyamzqWmGNRdNG2LXEMC1m4wk5ZmmUrjwipurybqbNvvX6H/t8D
M+G9MNWPzBHbsRxuCwibodLmRgWjh+LAHatpE0I4klwkYdZNexcGySapFM4Yd8bL6xPKjmnLBSGb
DK2Om6b4L6aI0i5yq3H2ust+mzrxUuEEP5vY3HjbYLNFYuLWvT/Q8uBD22OTGVSvZVmstJoXFqhN
EDFwkG48Jpx9Buj+jg/jZwb02A6F+C0YYJ/a3BDTuLXPg0ScsqmGiiRQSxvR87Wjw9LMWsEL9u9Q
VFUrTrEsIBPNgAFm0xrSbaEuttkgBXecKghKZ2+C8fXSYXIhFd2TaOuO46/ri2fp91vhW1DmtwED
p6kPII8LGnGUFK9NxE144/BbIQy+nRlCY8TJ1T5wbhoiKIqs5YeFX2+TQDj1XYBcBnGaehjxuUXn
7nLD9zcNjU376HHJH8Mjs2ApNBbKfyBg/9AA1njbbZfN9ohz5UEPzxOnEG7nT5kLLm0E2/btbb/9
sqLeldltBHkWAQfvfZtItQlFpR68aWArXiMLMWszBPpSlHMcBOJEBiSE3kNrGzhxtfPc1VvIpVdc
ZvzdB4TwLZyiMYBYjodlIyjkM4w//emaIkivD9FCjWpzA0ykmyJnGCJRyK/GZOwO6I4YClSDk2Yi
pKmXU30X9AQWzEpFK0O3sKPZnAEB8H6nh1HiqOsdXOxm0gzQLe6+QEf36ACScf3jlgLDCmuQkTNT
ylkejMFtmXDnaYc8+OO2h1shnUnm1tST8uDT4UsPchTkrG5zZoHpqHVQj9Hxlt4IGXf8rUPbjf52
hhvhQdQGrbkM6W3yZ3EScpKbaRRsF3jx7+vDsrBk/+IFSFY4jkFEF1kBsReC/RfbEU3B31zjOS69
wgprbbzW8WksD+2FY8540+zgCvqFKlasML4X1qcNXiN1XlVkSuQBXj+wlkEoDP0XMGDvQg4pIXPj
LZ/Nxepb1USukPO96FAQZTnyhptNf65PxMLitxFsAlpobuvz+V6H5CzrokudjK0pQi493CqoIUcl
ZhxsmwN8lh7hCyLToJvJSk5aergVtsLPo7xDIXEgeVNu3Dj5ms+rXc6lh1thq3vVDX7nFEcDsbZN
D17mvuIk3l4f9MsS/OD8bcPXiOgquNolxTGLm4cWZ/t+qL/yJr7zaGtWhmdh+ds4triuR+55pjm4
8DWFs5WXyrmoUlqs4YMWhshGsPGo9lwBa+yDqcpn93KxrW5eOTZqbYIxNGChSXvyG93vuQvwdNUO
K+fhpeG/DNm7/VIMIy2mkqp707uSHWBQjWouy7Uw9VHVrNfq6EQgQd3CTvepexnAd68jyQCvHcAx
7ns+Tv4dcl2MNhjnwZpI99JMWHU1gIQofkfaoINT96lL6vKinfdyfa0uPdyK4cmvVQbhZKyjeXRS
Dq/X1InClQy69HArhsHPjFvSCnUyYwVBG5dD4IavqTAuPdyK4TCB8ubkuO1JJnG4Z8xjX5U/VCsb
+8eLiNi4NWL8uGqcWZ2kQYEyuTjwAe2euGKTXM71tww+sQkRIWMNGVWnThxF+0GMcEYTEGXbXX/6
x/sXscFrPOYQSK2a4nhJETwkR01eCnjBTyx4U+5a//TjacBF7/8uf1gC+1IopU56wgLqvYo9Nx20
Xq9/w8dpjvyFVYP/ZQS/SIVTzQD+UVc8C/S7Nuiifr/tBZfPehe94dBhleL67ARPBR+1O2fQW1M5
+53nY3W87R1WAIddgO2rrotjOGdsK+P8Oau8by0pz9efvzTRVgzHIewVk2JEBTHoRwNQXAqO/r2q
+G4QyWPH1npDS1Nth3NIfYYrKXXKwpbsIFmWPXfVRQDg+mcszbUV0L6iOm4TyEm4ofwES6su1WPy
dcjRR7j+goXfbwO2CupD4zmp1amNUazX2jsoCMcfbnu4hUOVvdR0zALkugFQUJ4BBpyqsVxlwC79
+Mvkv1uouAqP1BCU+sRLBwKjxM+LfTdDIvvGwbHi2G2m3vCsn+9hXTbtW1qd46mYVsJ4IZv+ZVpP
M4OQRZS5Y3TODIUnQHSk1b+4hV87wy6sHls8uS0yXkydp07+LL9KXNE+FBFOroFZve1aCDMbqhVD
QZ8lfqROPZAKKSbky+Xq5L4N/A2qpeQBDZLbqjtiCyZzXYwAhg2IaJj6AF+sUu7gFv7WcwGxHV9J
W3nEDLo9QN6n7A51wcI/Y+v2a73ApQm3Ypnruu4hJTTfTxEQI24wfO+V/03OyVdXrtmfLUSEDdkC
2t7FBVSQHzMFZ6ip84fjRdRue1M825At0WYdAPdzfoS/VXVgYWi2QbeG715YSjZiy3DYmyfGz49i
Cr6Juc1SlMR30Iz+DvoxTWee3NRjITZki3USUvMQT3rEjdZXRsPTNLoHGEK+Zgnky/WavPzSVFyC
8l1ykrxr4zlu2oN/IZEJ4j6vL9Wlsbq8892zMxpINUVK33PiEwMfizx2NgY6nztfkYI9SafoT9Sf
PXnbdv0XINnhRmNPLY6ycIp5MxkoXO362dNPcoKVxufb1pe1aWcOV3EUdPreD6Z6B6Cy/tS4rliZ
96UJsbZq0Cw6TRvjHSUog/8V3c0A7uZtP90Kbl03XEWu8o4uqdASBj+8mTY53Kl+rjz/v5PyXydo
eMdYb4jQjeqE6xWv8G8O4yMtkrmASFbtvyWRF32RuNXxX4kqZrWVgycdBYdk4KPPXlIoc1KTWzCQ
fkv+k9T4s+lBzIm/VCQq4EEAd8vsJzhgebbtBMCEIFpw6N6EUhZkm2Qs2BPaxI+sp1OzVbNph+0w
kT7eCB6ONAWEAhanuXJcdlB+DKO4NO6gCXIQnai/16R2mn2cDbQAH6GL+HbocU7fRx4Az9tmoCzY
dnU9/55ZHf/wp9ITKXTn9Pc5hIf7pnWD8a6KDfnMmT9Vm1jOzVPlDF61HZPegHHszpWrtlGNHn80
xHOX4rg5OUfmsDn/4vMohAQ5uwDpq7Z3IfsFYaHPM29D+Y+fDdzZe6UvcVqagu7fmkP/eX/hfRMU
pReDVdyJwn2CAKDlpyxQwntqcxycv0+DiJ0zNBHm6KQ8jw+bsIwzksqq7KcToJP18xyBWbcvTEjC
8YlQNYX9JqouCyMmc5Dt52Yc+MEBSiC+yzqlLrJRblGxT7RR4fjmTyAcf9ZzwKJ2gzkPNqVb9Q8h
I2G/TZTb7yuvKfamwBayxRQk9HPUtNAvbGB9GT4GLQnCu3JiZSZSksMN4oeYHe49xbTJqnSenExs
wAKOzcmPobaTeoJPXqrkwNxtBefzMQ3g6o5Ry+MycoAhKgp6mCWt710vk0OYRh2r5B8QO4xzYdrB
MUl4pYyeSOFE9C6u2SAOsc/Crk7LoMUsRwEHrD4yNE9gV6ObBqej0m1IM6c+awJX7B2IspJnZyDx
V0DtCYzDaKm7zRT4zpTCkGH6Fz3O6YuZHH0sR6Y/odlmWpiDlIFMfQVZgxSiKPxco18OUEQeqvyO
JVkS7FFsKdxsx5ETFL9yiNWTb1NnsvZPPVQseZshlyk3Y+VOYwqd1kAfQgB6SUph5jik02RmfWAA
iw/HAtXTVweOs/W5Bt3J20jSmLDaDomjge8avYCksQyxgLrA9/8lARmijVtS6IsIaNpATQryTP84
SVs8hPE0jQ9tMoRlylkFR3bJoTm+xUKHSx6Qej+bAMjhmgRRdWphs2E2sGwt+6PrRao8VDOt3bM7
+lDGFa1E8HEMGkuTgRXNRjV53L8GPa9jyCM487kS45hvpUv9XWjm+As8LvR4Bzsq8kv4AUBQQze4
d97oUHdDYhO/Mu1GX+epibIXY5JqTjltuuduoqq4p0zjzr32a2+4AxYp804GiC3voYMrG/8+Ul1X
W4ePLX8UNMv7HaDXcnqB+XWnniAa5rFtCLf476pxQ71rRN4AOmggJ/y57vXUpw5AkMEhckd0d1rP
wQhOcRiqFC3bBLTOrqL5Kcyz5rF0W/1JZzL5ndFSjVDpD9W0x8WZgnd72ZyzeYKCN4cCwivrcP+0
6bUTRjsKuQ71yZui2Bk3dKhof+6L2XCe4lopUU2KaKyDAwGBN8bsl6JI87nQzqZrNH7G6A9IJI72
osfLbc3nQgPOenC8jrDLJe/8W2Mwu7TMw8Ld5rJLSEpaP6GHFtiqT54H+NZW55nQW6hpOuUG6tmR
nzpAk7+Mqu9+DQl2WJ2SMItGJDxW5Bs+QjfNx7n5D8ah07uB1UGyj9hYRFsp2nnehJ7E2sk1YUkP
3YOq4r+RvFS1IdqNwWYZIKuYRmHDZ6Azkzxo74bElcOzCSMS8LTSxp13gxcRHJLRwNDk2WU9OpBx
ldMf2Aiw7nAhU4wPYy8026gE+ORPhgvl3KMmBAW8a8WU7JJKQMKzoK7Ej6baDy9+RTw7df7os0Pj
jW59L/GWbw6cXTQyc0/13iE9OlepCnvt7yUVxbjNK9O8qDmBs7Io/MA5lF4zxMiQEuVUGIjsoHOW
6y5FO6dy/VSDGdrvhCcjOH1mOXJtWPaFnjeohCMNPEiSd38QsFpv3SojPxxKYIvjO1310mM3+Qab
PFk9JaGe3c8GBtXR0YyjbLbCy0p/29QhQZtIhC2MvRzl9wc01/poB8fd3tknftdMZzo4bXdKWvD7
t7gArR+iyp+y3QAjrfgOIii0+Yz+QOt9C7PRbPwuw2V3FaOASuEuMPqpMWz86mdgsiFV5JL6+2Ho
iu4MwIwhqVMEo38IVSPbo6PU7NyD48whJ6SrADtP6jU0Lo6VDBHRMLxiQKGZC+g9nXKAurcQzK+r
8+xGBghsSCvhRmUEsGgD3jf9tx6ghfUaiqxpw7RsYGG2G+YZ/zND8pd3jY+G8a7Wkc83QzlCa7SA
HPufPLnA5HijWv4alaI5ex0Tb8rrkORlEJD4Rz8m3bcRmaE9TiMS6bGqZASnLNSuRD6OBn6d8Sap
4YESlsCcf4Pr+1zvoLThTibtNOfs3OVDRu4H3VOxgwwwdmdVFVO8AzRUmXvMv9CPcZ449wG8gdgu
Mp7+N5cFbJJTrVSRbKTxSp36ycUbtCwI3CgC1vYUavJ56BT/esyVYneB8b2YsE2aA5xMSnYfupy1
++u124fHcDex8UNzE/pdS+A+R1nen2D6lGyyjJPPRrfByis+rG3xCqvTErFulL0H77+okhPcjSV/
DapGrNTlSx9g9VmmsgVVcBJ8r+dc5/DZIZ3ZdVXucGwJg1jz0V76iMvB+f2ppoy6qiQ0B6yx/+bX
TG3jHM3l2ybBOo4VPhl4CQfjvSPd6i4J/D8Cilw7yJWzlTlYGiXrUCY8IupaB/nebfvyrg242BhY
Ah8DVqwhDS8j8cEZwJaYzaE85fMRpnwdDd0j1D1gNRca/0BUV2/ysZ4O1wfrsmw+eo911kgYFP26
rs73k0IoZCQ5TrV6rAN3q4BM2QccxQx3g5WD2cJX/QXTwYlSzEMLq0HQzbaTWz252dhuo7w5lvNa
92VhcdlwnXykVTMmMt+TvsxTOvB6T+b+JkEtN7HhOhBv4iqfp2IvZdbdBZUQTZ/iQnJo1nqRS4N0
+fd3wTH2bdY06NW+RvH45MXdkXr6iGF6xBStYO2WhsgKkbDkHgsaXexn6WSHMgiru7yMbtKrwxBZ
4RFDvygLQZbDuU/yX3kOh4oUqTzqVgJ86ddbNwo4LHZoO17Cz4RAHIk2h2SlimB5sL0eFEsvsLoT
fAQtGwiOfJ8FQf7EsI6enCJfQ1YsPd3qTsz5YIK+wuB7JJmdFGJdDa4d50R4t3QoMP5WTFfJhNNc
MOd7CVcJFA2MbEcKid3rg7OQ/GxcTsZGNsoIx9HRgR9XEnTNr4aSLoUvBmrL6+/4sOsFZL21yaEw
CgZdYIbHJn+ec7h4To68A+PrvqTxM2hld9ffszAVNlJHBGrAQdrN9zUqVHgzdTLlGhfY15++EMi2
uNRQ5FPeYCPdQ5n3OR+L80gN0GtDvi+jVVv0pU+wQnmaEk4olIChqU3ArSjDKXXIWjNwaR4uL32X
iowsY0pnl+0zbfRJZNkBBLDHUk5d2mUN32Zhs78+Vgv7kA3Vyd2+b6lAzhhDfgyr9iGcdzLmP8ui
OXZNjzNu/e9tb7KCu3Fzp4kvwS10ckySnzqjJ4UzDS6wdgGsQYuyv62Y+k9T493ooV+LO+7x8k2U
RhtyQUcGiotdKUGfu+1jrFAfspY38DHFK2R4Fq2/gerSZmy8OwhW7qvpkeo1Y8kL7O6DQsGG9dA8
a2Ep1iMn1jOK2mAzFvy5y+J9p8MnDsHQwUnOVZR/uf5hC8vaRviwMsgzJVEpuAD++xsH4gNZCnYB
iVZCf2Fp2wgfv8CGURalswMO/BfUx3beEF4aQqrclI2+L8ObYOduYqN9xhYVQq2EA/WKiO6M4t0R
PL7pfH2cFrKxrVDlQyneBfDykim1rI6eg7PSJo5wvbKr/BFd1+uvWZoOKxGUTLGw6N1sBzoXhYqo
32yjko0rT19IlLYOKjSSjFeP/8fZlSzJibPbJyJCCAFimyQ5VLlsZ9lVHjaEu9u/mIUAMT39Pdmr
armU3MhdRi4kNHyfpjNgEyqhYnwc8RLwSeRT8bIEQwZ3eYDS72uFEfqeBL62d6c0ad2q+QIOUheL
Iu82OCq2PjLWdZ2FbFbY7CSwBonZPOidl45bWoK2LjICPSdkHauWiQNTmXzA1tyZx90wzlW+W0Dn
roedl9fl1hPEu7HOTfhPqdssDAIsvzV8a9tXxaFA9zHzSlAD7xkIuHv9d11ZAwYqPcWhrBKyuvh9
6h66vvTvGghuQn8KORBnTjEQInXoh3VZ0njSU/Ny+9vfl8UCduU6RG/SepmO8AplHXnFXXAl9mmo
K6c/wAPcaVWSuW7v1od+xLkj29GmSkdxDNo6R0AGuPtjfuzWPMg2mvp+FuMmQmgIUz7UlUwT8Ljq
D46fsY9wTuSJYF0aNzSYYzrWW6Dj9+cgNzWtgsHrRNYSJwFOaN6vfpUeu0JNT5p1+R6Xy2lyu4ff
DyR4Mf63g2G8KuqxUGnSZKU8wLYy2wGotJX438+YPDKSgOuDETzMmB28m5zzhGveGNdJbM9cV961
8eOmiXuoKu56pE+TeapP48DUbp1x7Ty45c5ZvF/39ZKREfoxx85/qdNkXd3mQLi7fmp8Vm6sv5ax
NtFCrj8GK17LnUTnPNj5mUovkNvqYorrymO3jMXGc7NlrE2Vp9Rx0pE2gZOAUZnGjvQa3Fg34s7S
r2HzJlRzv/WiGY9WSQnV4AuozqB1pHzrosEyk0wDdreFVUXhNZinHfxV4Y0wPEGduvw497DjuGuQ
TeiQj/vugPUYZL9h1ec0Ct1zLtMtuQVb51//f9M9vIBbnH9Nw8SRRTJ7jhurFGqX9327EcZR1IU+
XGLTpEI2/qb9fDiLEpD226XbOt8I43VlHfCERZqA09ecJBuzEx2L6VQM1Z3riAkTYh3cPCjovtcY
wFEhG8uHQKx4ObrdAluIGQGc+dMENc48Tdxh9vasr051L89DTn4P7rzlG/L+tp2bMKGgwPNuMc8R
kAI6bgMN2RrvoezKUynHA05dSYh4jiB+ebtNlhn1B26onqDh0KBNamzpfnZZseeOu6XLbVntTOBQ
s4SE1zVKFyQ6K66/chDQkjpYdjMe5mNC5y1nB1s7rmP2JjKg9990IhBpQqiAahH8D/HqUsiNXrK1
4zqn35SOeKjLSWRpwrzyV6vacpeK/sfoeUcQ8P9qc7Btbg+HZYr9YZ4uB1nAYCNNMA2ib7BhKj+0
Pe/PBAfdxM1ccd+lEDdRQ7JIu2hqnChJ8y6Ped/BBxHCkXFWE3JnpxkBXzlYZ11/cWDYl32mAG7g
sFb+wFPfKQhAvlFCbQmf2obH2Mi7zK99x3fTZBJ4lPsZNUsmHuoC78TnakzxQA2PGhyD+QT0y+1x
sk03IxU0Abyy+np2krB357/r0G0vKZ+d57tKNwWsWqJY5w1RlDjFFMUCpe9pUXQbvN7rnv3PiwFu
qld5YIqtxJMonZZfgDPIk3aqASIZp9PgANIAU6dj2CwbK7plRptCVlinPCCBVIQNL1QxFqhNHVwy
9TBfgW2Qgp/GxojY6jESAK7a/a4C5G6Pp1JE5zl11pimh97buIG3LF+mlBWFiAREmVC+oE/O9KHA
psr/fHu4bUUbq3qFN+/CzVB0Bn1bwJqcbOc3WyhyW+HGoj7oWubdAMhLWLyQ+Tirv738zu82Axwg
QADFUHTAvpL5o1YncudmITAimoZd1aaRHyVhEQyHJqBRXGh6helM910lQwrhvzldrZgstAqjRNdT
uIes9BrrVYUbux1LgjBVq3CGm+cgcqNkihQ2IMOwREAXrd3r7Sljme2maBVAPRWHijSATP4AxYXq
KKcs7tbmkHflRuBaJo4pXQX3zzFq6IxZ6TWJdpuYMnqogVq+3QJbBxnx6kwwLnK8Kdh3tR8P4vuI
65fbJVtWA9MEveGqbvEUG+xTToCTxK6GjLjikQfQWHYj2bLRsPWPEbUiI61TAtW997IjwFdx1BW7
wN06qryv40yArf3v9GTYOgEKcy1+BBzssRciSSv+hYn/hewQ+nUC5Y19I9I9zE03Os42qYx4Lmng
hWM3AlbajcDtrQ+dV8VNTx8LuL3dHhvbqJtxrVldw00d2ajmeEK7zKHaKNn28WY464i1pEd/yf7V
H7M4BLzE+YSd7f72l1vKN1WqwPSpIEqLL+e4EdJ+CJgdj9sZSLL1LldCAin4/w55ubIcKveoQi3L
g/DSPSLuWGTeBvPTEhemeFRG/EbUBXoI0qEPDeRy/DWMQ7d76pYGMj13BrYpHSVLAvT7dYjndN0H
M1gUdwmoo3+ukfhmF+5lQdf0qUb/uE8KtixM7Dx53+UMM6JZKlUDcoiyr5ZVLS41snKj220Txwhk
7N6agRLC98Egzoiwf50LpC8++br43+25aUlFpp85580IZSt8fF9+qfXPUX7kzeW+oo2AlcEw5hAR
wCrgBzsdvYbRl3H+cbtsSzIwYfM9c0FTWK6fPb/0mu/maktM0DLVTVgXhLL6K9oDyUD9M67fAbg8
S3kI2XLg0ZZJk2VcTVzXyouRlgTzfO3kQ8ZOnP4Og2Yv3OfbvWMZVFMcSmonLEmINrjTvAucyyw/
ZvIuKUTCTWGoMeJeNHY9Cg+yeOm+q7sUHFCwEaPchflwyrHvyb0ye8iWih69rBO/7+sTI0oL5VeT
36DPx/pHBbnr2W9jxjdYf7YONwK1CDoRNg06nC9wUYWX2rkLl4dKbk13W/nG8ioI1nRgyIN9G760
/KEhwx7yXxvLk61wI04p6RpsbRBLKWmAz/2xyqTUNLmv2421dW1haAnEOTazlf4LtxD/5H5/BV7k
X+8q30SZhXlZDHnUIZQgheZ6SQigJNwo4tulW9KMCS+rW5fTaES/U/XohAc6/76v3GvyebMcgexB
6zBHuWrpL0PrfmbhXRoKeJy95pw3RXswCpnLCkXXJHrKVBT3nrpvlpsKUANUvUfQjrCvZK8dHlD8
/qCjLQCNZRaaQLJIjwvjxXUgvVddhbu6OnC1ZUBmK9yIT09HGjgmFWDX+yga8FLAjmm2biptk8QI
ztznkJVaEPyRW7/mDcl3fTZt7C1sH27Epvb8AucEfHg4f4mi/DTnTym9D9r6hxdhFzoQdCpQuBeU
x2p5rcqHNQ2T21Pc8uUmdKwvhg58M4ld0fUMOMKwLtpPwcZMtHS5iRnLxgEG8rCl2ddNdZrH/ED9
rZC3rM0mTGwYohAPeCi68F6Lxgejqtj14TNXW8Lmljs0EykGWd9Mc4oKoMX7VPm4pMORqZ078E9q
KAH4bflXSO6SFsa74HV03mQDkeMVRrpllASkTuO0mYodz8PxGJXL1sNShKLeuRM0VZ3GtWmnrK0x
Ft0h5ADhNnrvRz/K7NfSkl02zPFdqpFojBHFc8FZWa8l5uukzpMfQu4XvIIpdOnx9py17P1cI5J7
6M17vV8Eez/8VPP57E+fp/67bH5Nrt642baFhRHQAavDImKooi/O/vo6edCq2jqE22aWsdYGM/Dj
kYOy5eI8cOe1dRRoNH9V+bgnQ1yWdwG7gfD975yqwDmsphrVjNmvUPLdNbgLHMnrraXAEoImHgyP
fNheZlC8rEfwUkn0cV3Gc7YGz0qql9sjbUkgJiJMAUkxuE4WJbWo5k9zWg2f9bxuADUsY2yiwOA8
roIyw4MSWFCt3isYeJeJWlw+7+E6tqU8Z+slI7TxCNo6dMk4+DNLf8znoDj5i6A7UjvrAV8gP9/u
KsusMlWfwqkiYdh4PMlV8LNco/lY0HGMRzB3XA0GHSPp9Nh77sblniUGTXxYsY4yZP7Mk1nWJ1H4
f/Np/S6a/riy6WNUuluXPrZBMmK9LIIczCoZJhCxlHHOwTWGSQZ0cUZsVm/3nG2SGbGu22mcQc8K
E2ivdA8MxnHnuq2K+/ampmF2riAVDvZDkJBwIR/9tJr1SVVRdB925g8/w87Lpwr03mDvdENcOAGQ
zfQIatpdS3howsIC0vUu/KXhlxd0+gBZwOihXZ3s9z1d/4edIcSfyogW3E94BcXVB9LOK648vXzO
Nqbp+2P7h2+hJHMA7P3kJ5Kuw17g12PYkeDb7c9/P+b+MC6kPTSZWD36yVK5xyX9nkv5mIeQAF69
Rw9K1Xe6qpI/vAvBp5aODno/EdoBe1dEPVi0dynroXBjwYYP19z3NGIJS/MZhlxwBZqfcDKugo1M
+34O/MOxUOOGDI6wHrTgixAaDfXfNFyPbu1+8pz1f7eHwlaFGcQcAodF5rCE05SnJzLq7sPiVs7z
Sqn3KRBdyza2Bu9OKeaZvcX8dc7yqh+/wsBM7oU/D/sqyv653Qxb4Ua6o7VDoGZQexdWwp/xECwy
qI8V98vX+8o3uqlb5hXETl28jC0S65N2mlR9F60DIuFGvns3JtA9xu4Gh3udQ7B3/EqU/yj87FQC
1rILShjUcQ3RRqeBwPo8MrK7q0UmKm4RXRq0eGG6wEZJfpiEoh/doNuC2FvGw8TCwa8i9eCI0jyX
fPZasZPwP9VR0kBsCY5W97XgusS+2fznvUsAeHeyJ5hY00PgS31YK3m8Xfj70FjmmYg4AQLsPEZ+
/qR1+7CwFiyOaQ9492fh8Kf6KqUP0d1PflT/iIZNHcF3V21Uev3/TZPqOfCXtVjZRVdNfWBD2eyv
jnOHEF5sG7327gYEVVxH7E0VUy9hZx1NzjNR8IEG2MyB8APMUsqZ98nkpD8gv+JtrCK25hgJUga8
ZGM4dM/EcdNPfVuU/5tAUvriEIdu4YKsA2WEPoQL6hRuAforndxPvSr900IGJxb+8mvBE/8HLkSz
S5vWiVnEHpy02dg42qa4kRKClfUEsvju5Uo/lLFyV3d8hoVHW2wcRGwVGBkBNPi5x9VocKFrnncH
2EavUUJwuP5xe4pbyjfxdJMDJoeAC8KFzFcyjFiDNTqujtAbS4tl9E0AnWIMOiS0iC5Xo+IZb44Q
C3ngpQvWbwdRFb7ximRrhpEGJOzry6bP2IXrkX5UzOVfM7z772930rvrI/NM3S0lW2ziYEH2XLOi
3umiDxK4XPzEFMuemwpGNrersTXCCHy2kFZ2LZDJZAj1ehAlCfIPXQf27MZWwjYY14rfhD1u2WAS
6xP5rHg6HXsB6RHmN8d1umszhI4yYj3VyoXDliYXuE8v0YkTAiGfAeoE60bisrXAiPOlUoWgFEuK
6DLnF6PIUuXQQeozVDX5ft8wGDGdN+U0Q5pdvuTYSq47mIZBcXj0sfLeLt+SfEMjpBd4IpYSSqt/
g342dlAOCpvcqXZlqTR/iPwlTL+7PXygs7PKowhvZrertUxiEzXXs5wNQ9uEF46nlZntGpW51d+h
y4j3Y2K0T6HnTjO6cfSxDJSJoiMN9N1wIpEvS7RW+xyGBI8i97145TPfSI22KoyYD1wxF6SZ5wuy
cP3E6EIOfbqkv+C2Ph1v95klIk37x9ztZADZIvei54nKbzXzx+giIultYA1tTbj+/yYgaUDC0a8L
yLbQbBlOOYv67JXw1euSdoVh6kbc24beiHt41QY+VPDKlzzl9JE1zqt0sPPOfdh+hnLY4snbqjGi
H15bkEeDA9dFwdoi5FBxhhVotOMdH+Q+h6XG6O1AUF62HvVso2MkAzpCxrEM3eplSqsujLWufPlY
YYy2+HURhuGPa1/mmTA7DeJpQ9O6feEQW6t3U9gvX3BDpIundK3xfDvp4rmA+GnTX3WzOuc0Df3W
lsY2NYwsAVEsPwiBpr/Iov6qSyXOWed+WiNIgNye25bRMiF4dKK0hyqDe+H8qo8iSLqfNOaCADPy
y0j1Rja1HGlMKF4OHpdy26l5XrwRIOp5hicm9E8Z9s1ZUQRY7MqcZR+XrNb5rnDm1r8LTMU8E6GH
BuVrKET3Eoya+ftFrPofsNjEFpLHMkKmn2SaF9SH1FZwqfH++4H1QwO1tCiMTpk3Aq5xe5Qsc9xE
65EgglBtPniXoEboJKrWhUo6eEFu5Gnb8BipoV5Bw5RlhvNTdd0vt+N8FZqDAFEpDrUox/311aPC
IrHRHlunGTki7daiB85TPEN8cw13LBfFmZc9VvCWblo22DrNSAzaXyWObeV6ocT1wFMkvsfWGK8G
IXxRbo/Lv+8l7+QG39glBENAfe72KY7O6aie+UDqCBZZOfYk1W4BN65+EKlPo98dFBMyaGYBdbcH
mwBKV71TQwfRh2ZV9i13omg43P4mW7ONlMGhPu/rFBNeM6e7MOgqTbuK8tLf31W+ifETniJwQe6i
i+o75ewVfCev6m4CDy/3VXCdpG+WQy1UVDi56l4oYGwPGjqdyark/Nft0i1TzwT49QzKNk1BcZSC
ByXF2XDo5I4Mqhxinwdii2pjq+aab980YuomLV1YhEL/UjThB3h3Or+n2nXTR39m/dZZwVbL9f83
tQgIGpcLJMkuPc1msMsdAj200D8Oyt1A9Ftmkwn5o83asR4CbhcFNcglEW1aA2iVee7GcFjWH2Zk
Ap1e3dnconshpB9PfQaXOdg5ZjGZfLHvsrHa2GPZ2mEkg7RrsibLXLTDUTk95PkyBlDgbDZBu5b9
PDMygeq8YC29cHihU989XmX4ZCwQ7xTL3BqtlwwbxunYBqxcNwLRVqMR6IQuYZH6vXjWjsu+4+K5
3ZXpUu4FcZt9nrb5B+jZ3kXZZJ4JFsQampLJJewyVW4ISyMOHyuQxOHqdVdYmkBBHHSiyIPh6XMA
V8wYXbac5FyJeMT6vVGFZQqYWMFA11HAkGdfasi4PgT14jx5g+fdt4SaYMESFJ4pY3PzAXdq5ARw
vTrX1VXHibWwpg+Da8Lv5t3Qbd4QeteBfmfxMWGEgZPXdRjyFlubzhlOfVEs2YvWM14OAwWtLbEL
YBVNR51/HPqxfFqH/EwzEilQplaYDPjUEQmHakTMgqZM6DDKrxQm6NUumIjc11Ongp3Khkg9BZC0
XQ96XYcCCrVFHu5zl47ZzpnC0DtNIWQVPs5QthmeyAiRkR+tDhYFi+0iI/2xnWC6fbo9T2yDeP3/
TcYrQwUxCpqPL5PjRBdQ1qYMapLOTDeOk5Z8ZCrUyWYMq6Kh/qWkFXleJqi0lFnPn5YrQ/b/YdVm
q8fIR7lXiTTqm/GFsOprvgT9SUu9xt6Ke0mvWj/f7i3L+uAZSakM8ggS1sq9UJz2x0Ne9mqJtcCm
deeujr9xPra1xUhEunFWP4L9wDMM4upPUxV4xxL+JXFPS6ytbjltIZYszTEhkCSHcHy15PQi+853
PpGQ9SF0/Oq5PbKZT8N9c8zEQsJnlvkppEE/TC0IALUIdTL0W/wFywQ2lfZ0rsB5qrR3kZrpY94u
Q5fMRA5ecnvIbeVfB+lNgFBoYa+9O8INAPih85I6ots5pe9v3VvZxuD6/9vyu3oQU46kM8nVWw40
iLrprPG2I1+h9K36y33NMOJcj6qVheDRpQ1J/dh5U/6tYl2/MWMtS6dpjhmwipYQMCqfWY6jjlyn
g4DqwUHoEXBjGJ97Xr5F8LX1lxHoWnhUR8swvsh5YEmeRZ8nB6f3THjf7uspI8bxfsIgieRnkNkN
g5+Ugw4VR/MKzerb5dsaYET3koqG5Twrn0toEULAGuIl6Zz1uwF6kfdVYSIoaYvtfV/j+WEJZf1x
WX3IoBNoYn/oBip/3m6GJUmZQMqlHZqwkxr7s8D9lOdu/dQ7eRNX3rzsXOk5960fJqiSRBBrnnsM
N8smibdaTp32W08gHn6Uqs6XGAInxE93txtluZoixuSqZ8+t/CHVzxRSwTvtsylWvv9bVvJzwCFJ
rmTY7cHYOYGu/PftKi39SIzpppZwidq8mZ8nldEe9+JDPe2DHnCZfZ8Hyxw7InPWjfZZ5p6JIKXc
hWNbW6wXwXVaJSzM2h1ZKAT+RRCRjfOmrZLr/28y2tJq7kCICgdaiLYkuOn9uFRddW5XtaVnZ+kz
EzgqCrpM+ZwWX2Qg6RMsmaAB3xZu9ZgDqPC0umm9xYi0tcU4TqGmoYsyXEjCYTCIYR95gonVcnZW
Lva3x99WgzHlej8vJJZEfumLLpuTIByiV6jOuc5xzdd1i5tkq8WYZTjYVhAN8L0L8X3/cSKB/1jO
QIaLPrvL/5p5/z4ivxn2IIdfD8M2DHkTzo5HnJ09McdRDQuFrdGwLDMmfjSoYNErBXV/5YvTuTHX
dZAfCg2J93hUAcDQvU/SbFdoWKNsDI9l+TcRpaXHFeAVxHusccH/c5rUOrxmbiHKjR2lrfxrU9/0
WgkLhjRquQe/uNmtph2hUep9oCSaw40Mahl6E1M6TUFZZu20XkhYSLYX3UQ/TrAQCPZlye58KTYF
BjlQbVD8Z/0L1PL9YSdTlYLJlMOpN7kdJrZ+uv7/pp/gORCB+6zFB16EYFRDbE7W8bz6W1hVS0ox
waN6dNcxD7v0UVFWPZYApCwzd/cl7pwOjl9vJHtbK4y1n0LzYuA9bn/k3BbfCcHaz2GDs3Egf3+k
qSnIB0W7lDCYyFxGp+rjGralie5z8il39Mb322owrhJV1znwaMz1Bfj5PgYFtInLDmbxI09f7xln
WGD8d5xJlvmKNUX70iMc9L6s1uCbZNmw5cf8/gpP/5Dlg9dKSkZJLjCD6D6AGTsV8ST17PzmI4Wl
A2wVGFwJS2w8oMwHowSRfxsiqfr2rolMTS0+yrTugJscLnpFPtvxdAi/lf3INx4l/6U0/HmJAYjk
fztQdXMzzl7qXAj14NCxsIr0/2OZD09uMa2l/7NecEkHry5/wRbHa0Hl+YxHCofvYSGTudi8MUWn
JMU1PASGwrHNxo2WW+BE9A+YogOlYELH6XkKIi+uwb1LIAKeSBE9qcj7Da+b7IEXLIhbor9UqTtt
bEjej21qavkFZQhjHfCsLnXuDLCyiaoYbnskUSA27WZvCyhpq8ZYY+umdBRYeXjWlq1WF9rCH+0o
RNCRZCp5Ez2tDrZAG+P8biahvmdsGziYkdnqi/IsyKxOQYVbMJXWdyHEUbrRlAAXxeswOeMZ0qr9
vgYc+jg20RbbxPbtRhaUHfQxRh5qiNT5ImY4miY0hWDsHRmE4i3ovwEgI/gidf4Ca7rUea09oAmj
TbEEy5ebNxk6AuByGCZc+/nOdMyBgj16o/98+8PfnT/4cCP18ba9wv5xp7gAeZE+Tj4Y5OmprOZU
TjGSRilJLNZq00Dz3d0U6rt+x5slNQ+bfggg/nusa/coRfCBOPzUh/Xnbiy/DoP+crtZtj67riVv
q8lZCgn7UJ+oUzTDQXqrKo7RRLT4frsCW79dK35TARYHt+UlwYAHIXvBG+uwCzw8SS6zT84r/Ejv
nFjef+vRAYc3WY3BX4RTJOXYKFjhTXeJ3WI0jIAuXdIzsqb6pGftsDgt4dV06Jxs2RiGd5dulG+E
9JQ3/QQDrvGsinaGIaEzLgks2uYTHiG2vLptdRiBveRtmtGgWM45dgmHUgH3oJrsn17Clej2WFsm
k3mzEYgw0703j0dWDE4d1zP8gcC5I5vkHlsFxg6nH8GvhnLveFrK4Kfi05UTPr/c/nhL95h3GbIF
Bp3wcMDNQkE/cXBWYkXVU0HTraO37euNkIaolCs6EKHOcmiL3TQEUdzMYksl0lb6tV1vAk1mHVeQ
Jsb3Q5bwZ98B2nxNFbc7x1b49f83hedhWEDYwZ/P0EEgu6VteByqTbi0rXQjdmsKSg/s6PQpgNna
t0AqQBCdnorX+z7eCF6Srs3E4Hl24mz9pZtoiDOdbfHNbN9uRu5ath4sKudzWU7faSCnnR+xe27x
qG8e2sXa1H1FW7wUO0W3W9widUDLW6rEa/Hg4A84Vm9ErmXym2d3BbNjv8xL9SDCNH8UIso/8qyH
p6Sat/jElo4yz+rBNAMD0q3ynM8S4MuWH6GARu95xKC+yftcdDhz5bXzWc3wSgPkt0sKpxk3esey
hpmHdB2Voh9gXn7WVfWsKJxqgAvJjlc/H1+qu7Tn0QYjgFMQBCKgYtdzQEMORSZSgWDYbiACLNsJ
k+2J+4uM+VU9ntQYkF1JdQxC5Cd4Hh/xcvpphqfyXbH2x0k9yyOQw6r5zNq83BPBkOPU1jWAbQoZ
gSyqtgrXXLiPeBt7EuES7DoBrtB9X24EsgL6y/UyR59qZ1l2fc9J7I/9X/cVbqy98OKTcLNl4xkq
FWV3hHYePDh9kdF640H+/a7Bw76RoKssy8LJn868Bb4tFqTQPpx7SbexjbOVb6y8umGDO1bLhOjN
1U7U84tu7zwUMPNageJu0h9TjdVFXHEkbdkffKce97f7/v3oZealAl64rs6TdDqTTKqjhOrsE5zR
g2SCVSSUDNvirhzE/rg7wFVRr8g4nYO+BGOCarELgy1I6fsJGoSd/46v1E3oNQP6H/Ak8nhFOXzQ
A06U3fZdt22IjVWYqky71CH9uSyiNp7Cguybafl1exBshRuhWw5u6gHmgUcGDXOFtU36hvaUPPnA
2bT0f7crsY20GcKrvkqyDtN5EsUnmCh/5uv0Quvm1SF33RFSZrIVJ7V4ZcRKTNXRpacUqn87EgLj
f7sB12j643qIMpObSKasKtpyGs4MzN26BpwctknLHB64k39daRrDQ/iuRM1MoiJgW1O7qEkDiTpX
H0qJ+4NpWrw7S78uQ2/2i5hLsu6nbD7rdpExJ6I8ZFXubaRqSzCYFEXi5X3nePNwlhyG4uWQf1qc
AIjGPPx6exxsFRhLcT90hMNNGCLby1R9FlXZ7QJICUNWdag2roMtc/UPOiLgUXKZiHgCPeyngDPs
ESeQ6NRqEDmGXOnD7ZbYqjGCuh8cql2EwZn0NfqrcIPXPtB8nxcKUCVZ1svGmLx7dYupawR4zbzU
z3wsQKVfk/ARpprrRwJodbTDPUZRxbIHE3FXc/ggyDDSxcVJZ+BZbrfSNl5G4LOg7HIp1HTGNV+9
E6ULClNbvzYKnmD31WAs4MKDpEQwSLwyC0CY+JwCjtXUbTKWaXuXXjWFboQRNF5LKVy1kb5k3ezT
VH+RSzMdesWfMpztNlpiycR/sBNhiNAMRI5n2s36A0BS47hb4Qp83yUAMwX+2VSFC5uwjKRXPF4N
K/mzQ7bOoZbpbLISA52GTGZTf667eTnIdcyO/+4D67ITT+u8ddlnmU+hGf+w3fIogUEiOC5REFNV
dknp8GLvlyTdSJG2Oq7j8yZFShgLArS/9uc8GuUHCqjM4g7+x2zaevK1VWCEfpkHXgPrHLwj9Fr8
hC1sc/RHXsVjUJP97aiwDYcR9CzDTauEP+IZ6ld5Ah8jfajbtNuTGUviRMG3ul2PrSlGfKuCyGjO
+/6sZzA2+rrnkB7rq3PXVluOrZal12Qolo6vQtXq4VzjqSlWAxh8AMaFu2AGUDHsg3OmOpFE179u
t8kShyY3UUKmrWFR1Z+Zt5YxDek3AD23OKOWgTGpiBovEENJmukserru5FQD5cowMCJ3p8Qf1RYl
xNYIY53XbJhS2l6vtOC1us+JXyS+gIH37S6yteL6/5sQodXYOs1C9SnHtdkTbXl/qhXwiYAURJ89
HAe/3q7HMvamkD+Hc3xeRnp5nPplpxv5KN3xIIAqbJSO4X/7vAZ3kefxZHntyDdNWkqHZqM/YCke
xDfcBi6x5zvF/nY7bKNhRDxeJtZZgJl3Fl0JDyZSjzsItrON0bCVbgR7LkuvSiUku1QjwgOgUf4R
Orf3Hb+ZyTskBfGqUcF5ZEcaIO/U9e4+Z+PW9sT28cb6PeVpkea4PD4v8GL6mPpu+TDO+ZamkqV0
k1dYt63bzZBVwnqxYFgVOr4R5Rapz5L9TDphHaawj8oKdLzwp7gu8CKQAuCXwJb0n7smjkkbzFNF
nAKGOY8pH7+UK1l3wFjeRX+jzOQMLnKswzFb0Dnof3+XA2+W1FWpd1WmguS+Bly77k1YBT5NXZ26
87+vZSCD1DvHdX7cV/Z10N+UvchiLYjKxnPZYlvGJ2iZllP4932FGyHLJy932hIWCvA1i+IunFc4
85GtBGqbl0bIihSsw2VR6PoggorD1OLNp46GL/d9u7EqI/EzAs/l5TxlGmDfAUvjorzftwu35H7f
CFhcU+IGTurrrJlUEdPcLY5L0zuxIsHwLeT3pjWT4Rfk1BWcT6hoASMOfIE+PHlzexeihDJTwV92
UjTwIcJWkjQKukaKfmtJszE1LZnhD3rfAkZMODT49nxALPHRC+KaZ5j9YRPdd7NoivfXslZidK8D
IaU77GnYIfOAVrqxqtiaYEQubeu+wb5hOSsVfq3l4F/RPRk8JvI8uT2TLCdTk9Qn29nFwx4udvtI
/KRMyF/gx7n9HhhbLnYCDnSntILAWKz7eR1iJ/Lq37drtrXNCG7C/L4AN3U5arzkg+THvXhxinF/
rx4AppcR4awZUqcraY5XvzH7mVMBBfQZnXi7AZb8YdL8oGXSwItvBZpbuLAVwZvoAH/tga4bQ2MJ
clPuXzo97MwadznW2v0ECPdJeTQORolYTIvD7TZY6jC5fAuH0b0HGmQO9HZd7vK2+cGxb4Fg2ngZ
4U99uV3Ndcf7ztWdSelT1Af1tY8WkFxCcLxb8msZgbOXrG4e2gLHrhYRulGXZb9qcvvKDnp+0Zou
RzHmn0oWnK/vOf/H2Zc1yWl7b38iqpCEBNxCL7N6xj3ebyh7nAgkQAKEWD79+3T+Nw6/9PRbc+Ok
nFQLLUc6OnoWKNUfIbG5XyT7y7n+Cj71UlPnUf3j8BsHQpaAieUIgSnYUJGnLmxQkQyPY8U/Qajy
4Hr/Hj0jCvGCfzcVgWdT0oUvR9immXyB/vuuV9OVIbsQimxziNNu0EtZr8AfyxbG50PBHKyLJAgD
M5H2Xdop6MIm4CUcFIYZeL2HKKnloQvoX8jGr9F4LgTj/4DK1ArDTIIf72Dlej7Lv+FMfxd4G1++
PctbvhYQ42FlFqYQduCfqnF8Wcbu1svpAAHDKwTrS8G4OdUp136wIwuP1OCRLWn4vXHRfTXiJQNK
afnboXihkS3GjPZ66YMhwBoFSy+pZpC3pp22/OF6WFyYiy3UbAHheebckGPHxA9R4ZoSMwAu3v7+
C2t1CzUzEQRUR9OTY9K0oDmH8EEIswrvzzznQVpeU1u51IdNaAuOtEeaEbfr2L/QRnxa7bVou7AZ
bh0FIojPt3PHzizdeRdp/en82Bylv2qoBsbUX4npSx04//2fe1Pc2xaiF/1N4/EmCTVHLKKrFO0L
WcOWNDelQLgOMcSXdTMdKIpyA4SqAdY/VAqXgMp/bJL2Plj94e05v9Tc5hyXBSTp5GApMFkLAGBn
0F9haA6q1ndIcD6dd1uLnTd+74PcFnGm4W3fJ4VRN5S0HiId5W9oLV67sV6amU2Yi3iZoH5JsFXZ
lJ2KQsZPQdL5K/F94de3MLNx7OYoWprmEejLj5TEHm4+Pvr29kT8N0SbQjXv36tK+mLQti+bx06T
I+VAqAKwIvYQbemyBNMRlepTMrQqQymq302Jy+dx+DUvM4VjwdXH5At7wBaNpildgxjJ0aPWsfxM
q5FC5Z8Aj2vbdwlxoaOb+Kc6gVyQLIIH3Tifd9O5xp0IljtQUfZvD+aFnXhrU7AMsRWpEfXjONdD
VgLT9ZXavsgWbPZyB5UFea04damlzV4goXPdi7iUj5UZf9FhXb6jbrjs2kb+mKdluXLfurCvbZ0K
uoEXgQhUg/60u077/QhK0zGZhc0dR8HEC2lu3x66SwtgsyFEnFdjmab6QZK1/FQVA91P68R2pa1+
v93ChdTuH5vBP7ZPDUyQSmBj/Dhxqh6TkAffpVlrdmhha/dD+s587B3jMMiBpdWVBXGpV5uNAcL5
qJNFsDBuSj8cdaDUbRM0fAeuyjuX9RbKJp2wMezV5CMqlCFwPNAwBBVNZSl979PNFsomAxTjyqDS
j41GQauoQfkfSgDaUGy5poF6YT1vAW3URXoKG47n4dolR6njW9ScUGHv4ZZuW/Hp7SVwYTr+B9jG
bRHasMDsDzo9dGwdfskyuuMK8JK3W7gQMVtQ2ziH0Dohtn4MKaofVRqMe8CQq/NeQHKAoRjbg080
vsuvnkZbmNui+pmEYsLMsH+EQQwIULknvUiOb/fn0rxsMnwxyARfLfSjBMsRt1Q8yzYipXBaraF0
z0ICr8C3W7o0ctsNYO7TdUCoPKrVoRVAzeX8acBrWzZGTLFHEtKAvouvEm1pzolRaSfBrC6zCgJ5
WMx4vquJPr3dk0urbBP0XaNn4qCuXGaaI5/tDOgwiZl/2p5eIxH9d0rAtvC3WdWCNEI3NzpWt34w
M9LB+NqL9n9/P9taGjRzEi8SCNkym4h5ptpCR8ZHJxtdPe0vff55DfyxFVeSgzxr+ITbaUT+BpLB
59DVuQbu/e81C5e6f/+6Bre4BEOzvtF9+aOY4oMp/UFDIaXW/ubtKb7UgfPQ/dGBoZcSapGxxRSX
Bfk5Lj6AqZ2L9fuettgW/9bNfVwsCatvhBc/SGSg/qTKz29//KXx2cR0Nc9pRDSpb2g47qnwN1pV
T0mb3BiaXBmf/2bXUbZluWmc5wa8D/Wgo2k3VXi2rir7UHClIT4JoHXvgqwc+0fllp/Az14zpb+0
dDfXegoTJyYdPwf2atynUE8fjbXxKaXRX28P3qWZ3wR3oiwgMKqrb5Z6Ot9XoPpka/PlXT++xcPp
BZKgbZ3i85FwQzQR/tk3K/rwvl/fZPoAaMY+UP8MTrFWD0uEF802DK58+4WhTzYxLSuIksw+wbeD
Twp/4KgeASLraV7O3XTljLgw+FsgXJd43D8WJCPZ0BEBsXfcEAhW0fvG59yzP4Ja16RUAzxNy0y4
M4pPQyvrOlvv0vic+/THryfNUM5JSLFlSMDEMgB61txUfsjt1F1Tb7wQ2ckmskMCqfeWAKKSdbQ+
wV/8vlL8kwK4UtXXsEKX5mBzToeycJMOSvSj0euSISPE2emvAccvjdImgAfdQ58a+x16YIcpA9Pe
ggKCBxJHwWN5e54vtbEJ4aYm1QrCFtoQQpsb8Nx+J2oudmPKxeHtJi4M0hba1kF9pqplhyb0GvN7
cGHFLcjN18CsF+Z5i2kDhcFD0jUNjlELfTFK8yQuvhjNby1AdG/34MIgbWFtgzJ1n0w1ejA0wCdU
rfT7Ymj5TiXLNUPxS22cu/dHSERDyrizUYuJkEX82pQR645zM/Bp5xozde+b7y26jQ4wzY5Fia4U
AvvekI7fYIPoP3Cgdq9sTJd6sgnumkDVP6ir8EBKfgNp4Lzv2h0pr4G1/nO+YUC0WbGjErPqVxgQ
GVI9CasP/+CXxxXS1Gcg89szfqGR7eGz4GCzUbNE+24EmBGkd6ROz8pUTyW7Kg38n3GBJ/7NEQRd
/5lNgkb7Zub+uYo68wBdFkhovN2FSz+/OYMMwPUuifHztC6GX7oAHYT3U/rl7V+/NEDnv/9juTYk
oD7WYbQXo2aZJNG0p70NVC7wRpiXicaf72vpvMz+aMmlq18b2TcvqFg8gop1V3DAg5rWPIQR+fl2
G/9538JUbJYsdMGLM42seUk0suTG3hE/vPhBnAiyQnKuA77dzqVRY//uSyLhm1w3XflyfmgJB/Ch
Md9H4oZn3bv3PKWhL/TfbYQ4j9IR6kvQzmb6DmqtYRZI3E/f7sF/Bjd+fXMmOelkTQFiO53xZp9W
+FCCbFc3jzAlra8U2i4t3E2AN2buQWZN3En3yPmXgMq8FlehlxemensaTT2oOsq1UCpdqhQLN/w5
Abg4jr7ehSLaX2fDXRip7bnkXOiIqYg7pRAThaAmWJtIk+UtGwd6eHsyLozU9lyKmINHU1zPpzKF
Rbb3Ccl9qq7J4V369U2IF2E3DWqa0AE+iwxqJDZLE/r17U+/EAnbc8hEKSrQa0nh7bNAEbm8mZT/
mE79bVm/9/s3QU2bnvcRiNYnIPdvlrQtsvo6PPXS4Gwi2cl1Liwp/MlCejhvRt3ni7x6xl1aO5sY
LqYEF17SDaeSjuBMtL7N46hfD2y56ol8qQObQK5iQeZwGodTFDyMxV+xft/2s8VSuzYCn7vFNVOm
5O9QiHav5rjdv71qLnz0Fjc9q1jPpS4wLkTs09Y9quhace/ST29OYyqiBbq0IX4aj6wjHnRk+c49
U2xO4gHeiF2h5/4Elbp75qcvFdy7Mppck5C79OmbQMV2mZR8TPpTCoxA/UjSjo4n1k72Wqn4QrBu
MdJd17Jmdm1/Elacgnb4NoGahjePb4Bof357Zi+s+C02WrqRhIUOu1PFpw+TwxNbUItbV17NSi8N
0iZgh75WdYO68GmGTDDE3FCrGIh+35ElNvEaQhi4mRbTnwab+qweph+o015TGbg0+ptItYVKjeon
/Dg0jY9BmJqbhQ7jXZ8KQGUi1V8JrktTsDl3k0B4OAUk8HawXe3zlbdQCZxaGr5GVUeH3dsTfeH8
3cKlSwYdPROZ8WQC/WEmDB6o9GvTdbezpPeMXruZX2pmE84Slt8VsSw6+Z7vRGe+11N/Z/GWCydR
ueMsPrzdnQuDtkVP17B1HYZJzSeo2eyk81nXmF3JrynbXPr5TWgPHGwkhzrbCXljnSFJpXmEN3s8
odTVlR5cWF5bxxUOcbpxKGx3snF3f/ZbPafWsfAHrLHP7xukc0z+kcKLGiZJkSpn6Pc/i9Bm6nzL
dddK3Bcim28ie0o4ONdimE//cJc7LqHEHb8LmAY27yay+cha0rbYNggJIDNPh8h/Hpgarmwcl+Z3
E9twI3Vnj7ru1EnzRZr6NXHtsST+mo74pbHZxHTT4CXcDQU9aVKA1FRHJaAEV3/9HEz/g3uEBnn6
73lta+sr3SfsJMf6U42HYg/OJePVXtvkJkBVe2TN6e0ldP7J/2pqE898WRZIM1B6UuH/IWRAnclV
H/0YBKCP6fixqNovBvH9vuY2R/YEkQDb+YidcC84LbXfx6x7iN3wAeoT+T89I+NhqOzx7eYuTNMW
Zw2wYOpWX1hkCBb9K+PKfFwHbq/VAi4ss+j8938EoMNrIZDQ1J6cjn9PJv0N7+A2qxJ97Yy61MAm
wuHzwrq2J9inVlBfCkiLuLLNcZio7O0RurCfb91THOGltaHqTo64byGJ7tTaHHG9kllrh7sYQoXv
a2cT7wFwZcx3GCkD5DMcW/YNyrlxze84j/8/mrk04Zu4l21QxJR29lT32M3dGNpcLeu1HfHSbGyi
vio8roHtZBCXqK7PQ9Fms4bu10r68n0rdoushoMui+Zpsiel+1++dW5XenNN7PvCkbTFUy+CM290
O55gondDsZen0/SCety3un3X+0YYb2HURb04MnFjTkG66jtJmv4+bKp3Yefx65tju6h54QBvgFr5
yP/ig6s0REXNck2a+EIwbNHSBQjpAMyP7cn49OacMI+dPoga45TAspnN16ydLs3DJqoF/JgXBV3l
UwjI+ZzV1Up+6BUVWLz0quTTAM/OT2+H3YV42IKnB4JLY1Sa9eSXnmdkqZO8X8p3ZlFb9PQC5Fax
1K05iYBNeSXWEGYkTZT1VWV+vd2BCyG3xVADjD3wtFXtiUDbNe9mcGQKFF4Bc5bXQCGXZmMT1Xxt
fM943576aX0SqOlWMd/FKT+cb0rv6sUWPV0uyM5w0DanCfmgMt0dYEgPY8zfeQ5todMqXidICBfN
ia1NlcctDNtgE2f3cNN4F/s5jLcAaukDCysbjJKVwbPrBkDxpXmoorNqf1N/eXucLkzF/wh0jiIc
aGLbU0ghmTan0gKhK4u9BklzR0davbNgvAVTA6cNu44mrk9FaL6wZLw5v0Wc85DemWtH64XYo5so
76i0ohV4IxXaTRlhSbOLRhj0vm+oNtl5VDfTCkBbdcKG+6QkCnx8/XqutFpF87ebuBB7W4FOYdd0
GPqoOhFbsa8o31d5mi7Ba5rAuet9TWzO6zIJYIId0/LEY3Y/kVnnyKqzIMG/vN3ApUnYBPcEm87J
mLU8zSG7a1P/U+lr4pbJ/6mI/Ef2vEVN87IXAJIFfj/rZa3ULmBk4S9d2sdk3E08iRXfsRYw7SZv
OUt7mklz9vjCG0JjY5qhMhD2Kus6E8kySyH24LpcAg5bLvu5K4xcMjMoXRzh9DjFZGdGQWFwxuse
c9EMiyC/lgVnye+QcRXIp1ZONoAhrx1m8U3Yoel+LKaa8Cq52LUuXqmGAM9d56ZZTlnJUNC6C9mc
VHgE99xKm1dTP8xhxvlC9s5QfTd1gjf40C4cqs80GNuuz1jAOIgZeozms5z0CIOXKItJnBZIimC4
gSKTwjurf3aVDFqWQVSxTR6KRCzuCxsJfBI16SFCHoTVb9WsZppzHSc1iwHRtwE5qrAogvC2EayX
Twqf1K8AOJpWv/ZTTandJTzxa/+hXTvBgpykQx3ofVI7W60ZGYGOfsbtrJj7rMETNqc53NrGSGW6
4RzfETe6/TY3HRzijiJYq/jbtEaT5x9rx1oBUplYWE12okjI4jMil5r8ZM5V/Qc7121gcw2pHrBa
6UzW+EvrmY58rlbt45chhfjoj5CbuGv3NWsABc7Lujd4z/OVTJthF3GruyYj6ejPxLkJMvxFlvZk
BfpqolMpjqXWNQreqlSdFsdOp1TTjLcrF7+MBIehyc7VyKbDfhiper1jEAfqceaKqGT3pVuDxzSZ
U5VRQPqLrIcMTXrqIOrCb1Lo7UZ/j0NSqtd0SJa+PljFzKDhMcO9hKk2tBnWVwWl8OozlNCqwt37
hMGuOIOBWQka5Cj8NHR32rMococlqOGmkS26TBZ4lc7pa9w7vyx7OrlpUgfDl5L2WRoxXMKXyK9e
ZgqrKfzR6jpITV5HCZe/4zCqJrmXPNXiQ0Bgm1bfhxyGUz+DQDqiDsFoWfHDtmsZw/iZDEv5Uqz4
lM+WQpT/aQUd0TwOIoLo7qH3Pbh6qeCtr3KarJGBBlfQLP3eo/pGnoAuLSu9b4GfFA2ws6bv3C4e
dOFfYti9lmVGLPfLr6XsfF89YCMa04eFx6KYdz0YwI5kxscxqpwSJujwGI5NFZTrnkF3Yl4fUlO1
9a9RC7Bc8jYxyfpgbZLwH5Z3cr1rwnVIg4OyE4u+pSTQSXKYxkCsf09LK8bbKOxcPO/guFqOn8Bj
Z8n3YPSlj+6tCEUZgy7at9FhTBZbPNKoiO0Tw7Iityt08vwHMdjAH7uJl+4eVn6BHw9BuLD2YZ1g
H/O5m+gSfCkKBpJF1qNel3Hgy/DCpSYI4N9ZyeNG7RLCh+iLWZJx+BbDJK2APAId2uIFlvKs/zUH
sdRpBtNnZm5MkVJcHeHPLlwW8Z5MEVBltuye+zRJK1AramYRA5ALLLslS2vqmn0zLkr/VuD5NG1m
OtO6l5aOI8nqgAB2ADui0f6cSzcs9wEX+McuksMy3zVaE/Ydin1pdUI1cAh2dQlVVXmAV9kqnj2Z
quhzStZmvlPYB+H+CSx8GP70Ws9VizU++aFF+APghYLTDBYu6NeFm1HgCgjpXsADW7XKF0YmZJra
eMeyOYJCbJuv8FUXx8hAJ3Z6lUrWDdnLcpZJmMlpHrt7Xi2dldnc+zB45XUB+6Zes0J8cT6F0UA/
FWGFz9XVS9xDav6wlnY1z9MQkbve8S6NAF2MnGwg6QXJzM9zrSf6PEKKx+jMg+AXvILoTly3U1Gd
eoGKU8eqH6TWJngqllRCg6B2M/VdXtVqZsEuDLCGngMBWGoA816q0r9Zo2r2UZZxOMgMjqKTuYMk
fWf+orWrzdfY4fP+jkXQLT+ow+lE9zBq0+s+hjtosl849uMltxCEc189U5U7dIS30ZwXwzC406zB
BoRbVRk40WUE7uzmGdtNpz+g0lfCiyUZWFOCkbi089+ychXu6FEDBtDR972B6jQmdgjgO+lU436K
xPvlCXRcbO4wLIAMApbKIutqR9qS2Lt+SIu0yMrVW/G7JaHsppyX5TA9wX4gqo+g39H0Q7fKoPnK
qpmUH9zQdgMMBes58XkFCyL3EgBKu94z0zTld0ijpO4bqQKe3vB1khPJ/FqIIYIi+dqIZ2rDhNTZ
7Auti3skKVX1tEKyOYx2mlU9IgK6NCIEbwX3rSZLKxxOJvPKwPI9Q73mzJWOGWgz5ihxOnf2BjdA
MI4/FwqSUvoRrhVMqoehbEwy30OQNZh8Tq1tAW3IU8mr4c4FXUrbA3DNduiyufJj/z1d+jD4gN0S
fcnDujPBa9O0FOSz2LRcZwVTfXNcoU9rAeCCNy75jfhlVmSKBp5mK/KW76RsYnOH4U+5zWVPO5Ec
ljFJ1y86BuZoyXDORzh3Sl5WcOcq2gg7Z0R4tOvgaq+OyWqTatc6sI3jO3jUouaWq9iFVZj1KcCB
dyqO4uDrCBjW+Z2u5tHHZUHuepj7UTBzVCSc4o9n/zb8cB8ikV0zMALX+Thz7fgBe325/EgbU7I8
FdVU+btayQoXzQgeVRyybvysopqqiSanAlrpU5c5SBnNkEPpS8BPsgYy6oj2Beg4PLkPXZTaLhtY
AGzQ3Yj7ZW2QDc3WPcwAkvI1szKZJnbAZC7jc1miVPKrFFCKSTIGQ+EIUwGa5y7WHCDtfRHDfunI
46K1v+aZdpHd9224NiCZBhC5P8gqXL8nBfU/KTpKyqxcyOy7XcNiQemhw39WIm/jsIxOQKgT0xzL
YFLiWFSkax4KW8vySWIXMCEeN+dlUdk4VsY+qKqQc5/D7VPa3ZowbOjJMkqPV7ggUGbXhmYx3yLL
ZqDs07EPb0JeijuC58w0zVoYj3jknqNtpzrzSB2bNS/mAqoE+ay8j+WtV6AcloAedSP5ADUyKo44
Vni6Q9I5F2wHlPJYPBNl5uhJp0hU9S6drY5eU1X01UcJR5NyycoomYZ134Xx12mmlXhpXVeu39lK
kVrkqVXxHO2cLFRZwWBnXFaYgTvRGtiakaj9GcOwdYozEwVdMmax9Atu/n6yxD3CMny489XsEKYN
C7kP8poG2FqASBhwkO4LyRVtgYWIQ/mX71PefWpKraKbqV5BX7+lKibJcmhdDS3ng1OxCn5JnzYL
nBwjvRRTlqadKh4DJA/tX8NiqR2yTlfM+B3Uphegs9MqMAmePEUAVvEwMuIzjPQkgBymY8MfW2Rk
7nfsW2TEMJeBfHB4s3relH83a9kOLbJYGCHMGVFNss4PdTxLtrcJs0O0A6LGzNORR5KH4EYWQ4LN
3Al46/Lbeapo+wE4oSE40bas6q+LmokesnatiBC7edFjm9wKbLhz9wB3urL8GHT1eg8/3cTarOwx
nyc/rknzIJ0CPWIH0pJl+pbCB5U1x7CEEoK9g+u0tb/6iOI6uFNTSqBumSZtPPZ3Pf7QPu9bzIy5
qRVl0YqUQDjq90BvlFYc66odR7tHOjNYj1vByHt95DhQan9KFtHTdJ+yMdLAkSyRa+/wxGvLNW8l
gQfdAeixnwGEgnLAEVuwnpFec/8xaZ2KXEYdTPBqSG5D7WfcEVbhIoOqh4uWKl/PiVC1U2sRDvCZ
TFIO07dVJ5OUBz1WyA4y105rUSMD8rB0zpAl9eXvlfd2wCIcmyX9SpECNl/oWYUPbsxas8nvS1/5
TmduqiMY1WFvgRjQbdLDIaW71dDOtuQw8oHFFnSQwHX+IxS4YMiLGmLdDiZDf3wVZS3jbFYZD/iQ
3MNDh/gSs6Ki5Tlup4F/XYm1mM4w7qa/SiVpveD6llp+WFDNE0gCNUL1dXBTXP0sxSjLJBOq6hmC
mUw26XJo/FTJq6U9zvukXJHC7RKQ6/gXIidVP6uxHOonW4aSfRut1c1JD2NBw0OqpwQXs2rteaIB
uMbjoshqiKYHSC+SCSilbCR4uY53rqh0DTHsth8muWsLn+DlkXvjmszNgR8+1AJuVpBmqY1oYMoZ
RrB+sLOPvNnRGSdfu4+gjYzL1FLhJKK7GuJVyRFm5DHU/usijNc0H9txEd88dob1e905O371EJ5e
5G6Ymzb8rEqdgi7KZsR6BYWbSeJMX/wy6nsZ12v0NwvHqDLZiug3XT43pBPl3scQYIERs6OFjZ4Z
wyqaoN3elIvOjKBDiMGcTaptLipp5t+RgK9febPGOAObzKQ8DOEYXPO2wHNoqbgiOKtAe3jtXAEn
JOIKGQCxjj15F9VQKskaRWXBs7XVcOnZpWOczi08vaOFyz3St2p9ndZqwj4ucBUx99CrrIr+laZ9
WRE8KrbtEsLSoppx71oqXUVt5lA76NIPJR63hjsbYaWBMDeKinwKydIMIboan522sNVVze8AWkNU
5EXvl5rnPZSAVIK8wPTJJ4WjQ9ncllgk5yrENCTHFvZ/1U9Vmop/D6fe0OeV1LgdMGDNxzmLU1+7
D23U9vTD2IM34qDK1sfqsSyXJYRTKAjDbYaLEbf3cPSDMRTUgCrUg5FHMaZeu3jASswEniGWJ9WN
NRK7EQQtOA2yyCT3YIX1Y32EBGK0ftU+kTAfbmynWqhzTMoNX2kERckxiyaZ4BJWd6KGMJkJiQp+
JE0gxh9F2gWGfgBCUAcfgohVsHmAYEXYtVUGu1MmeebD6fNYjSR+Ab1KTR5WmqtdP2J1TtjfFWQh
IpslKkEt4d7SNg2jQyuaJgiyqZ/EX0WgYQO34mbjlrwH2RMiEhSVIIbr1hQMbZqzZZ3n+hDOZNET
0rfGJuOuKevE3dexq7th347dCHPXoqfVxPPFlCZRD03jE+iU+a5w0uxhKUgnsWMcrus+n1CCYTBf
gk9DGGUEQUZ+iyCIlcvtEnfBUShvls86XEekOEgcQY1ZFlm9NAlvGBIqwPaRMU/TlLLfUoL39a3C
Yqn+KuD1usxI3Luhf1IDtpvP6QRo5SdI9xde5+Wwkvi+oZEbcJEJiBGnsFvbEHzToSxrXOnJKHGj
ksx0y9dkRhw8CteGCKsZK6s/QSAVBpn5bDvhHpwMrDzGQdGwJhvUWFQ3XOKB86leu2BedmWYIHhz
ZgCcJxkuII3+4CLI/Ax5AZnw5aEljlIIkKMMcGS9KXoF3WVFxUtUlmvxBOimTcvdXFewMcjqkOJ3
spUIZ7uvRkLlds3JgvFkx6TvhcXRGc6QqZLGeHOacLco+jvnZo9abV3EfQ1L3Hk1d6sYpoUD1gof
mCETRBfIUWOgOQRyrnVIhgMlUOMDj9SGSwczCEbj8JvhUNVeIdDcsqLM2jQqiyhvClxNGar/yO5e
hrhpa5fDTsU0v0hoU9B0FMEg9dkcRBD+y897TD9m8N/E6sdHoTRn8uhcMYoymQ4d/YIY7HWUicIF
kB3uYrN0Iu+Ru+I1Y4aE85NBvlBB5wTAxFjinlUFwPN3SDX164J9fL0zbafVUykiAoq/r8G/xsSN
EXLDok+7QzLCR+U5OSfZyz5Mxrb8VgldmOQpTItFuL0NbDUHx540abXcQZm4VHTveu54c6BVCdOl
YzSycUEBCZfPxkAPtPCivW0I1Gpy/O/lZ6TSOJxyeHaXXbKfZqMYOca4dnB1s4KGCgRQk4yQqt3N
80hwzy0lsQ4ar2wa3acWUR62X0I7JymOKo4SanerLCp08iYAJW3uXxwuhs9uBknjSSBuSpMzKG+p
CM7DoS9/mh4FQ3GKUgM3wbyKqwReUWfPYLymlHAVHDwAkvuJLboG78IAYAsIixJLBmlWNzRZazqL
d7VIDcF3CD7QQyKGl4mGc5Erpmv2G9T2aRyyqi+RP2axBaWpvfVljxsydnln6mfIG4nqZ9f62t4J
LKKiywuYfSDQoCfduR79alFmPBgCYuX3qUdOg+ZBz0aVMqGSBC+Tl6UXePZ2Q20zwCsUO+Dsawt7
M4a4UBafQI6czSeQIZ1+xSsjJLxQcO+c+1s7TfEhNVRtP3U1D4f7mOPkS/d4twJGcd8YTecPFCcv
oitNnYvGLMSZVi/7goUzkweDq5xa89SMRP6sp4AnGA6ziqq/xQdjF80nLhd6pyJYFux5pFr6Mi0p
ECH5PHDUu1hBSwQfCHjxrxCiwOmYgWfWRp+R1k4QozFsYP0hQWVP4P2sW83R6mBlqL1B9JIvMOIm
Elcn6pC7NLhVdE+uriCdmVkSR/KAUgMe3HJMTlR/4yKc01OIi3P1ShtsnKcucM3ishg3gvIxChYm
vti2SOXvToPCAGxMPU4eQnAoj6QfUXAJ/Fcs1nZ5QQbNksc5GFbzMI9q/qk9DvIi65Rf0/0yorwH
IR2i0vBRIkMJbySLF/+z1hznz//j6MyW49S1MPxEVAFivAV6cHvoeNtxHN9QcWIziUlCTE9/vj7X
e5djd4O01j+6eKzzLK6beMjw8I/1mOVb6RGNz34yF+kKjCJ/wIpV0fqr8NlwyNmSw5o/9evmUp7s
taHN2hZ1ssBc1geb+jaqCgCO46oK/ti7IqvJ5RAxWxrbnFfLJXfDuoIlnOspunDzOy9tNxVhRlsy
Ub2jYgZO9hL/2kGQ72od8WrYYWp1LJMP9Eyv44Vn1hzF7lR8LMUNCi+9LbghonSI3xesHIRXA+Tr
xHGdfkv5g1sQ8m7W9SGOrf09z7vmg7wHvqjGjJ5134w4rLnoXUvbiRxE1CQyVho0LJgljZ4qvC7s
jvfCIyACOxe7hJeb7lK0Xuglrq+mj2BZo5/53rq/2M2Dv769b1sW2/N8VhJjgGuExVXVO90pkENO
ky5H/XQiLTy0+UTL8g0cf3tpW3/c0nxU7geNigQS+cY8kOYQabjn1WsSla9CpXBK5ugwiBxL0Q5P
ez404rDU/vJV774Xv0iG7eA/kTMF3lH26NRA4r2eD10x1Dob/Hz4M5EifheLTTD75g0ZiUuxx37C
Jd59gun4018U+zfqk+7U+Qh8OAxZw8sCBBEvY3/qditWp30rnf0STVYpsmLrhXd2J4fnLTZ5aV94
7QzjrC9qN8unsXuX/mYXp35vCPDogt5LahUTuONuxfZXrfZ2ER4F7Mk+SzFSVGLGa+wQqn0zuvhv
faWDz86acFIBY3t1WnCHhAfTeNW7L+2oB18psNtPzhi1T6NtYisTmt7oZtN6TlfPb8RjrAb/xR6L
bU9s2cjuzIwiHnNVuJ+1E3HklXNL5oPmBU4qTDggXb61++G5XWTXnRWQ0XjgRQycLN52/8nAcgVP
/owFMvVb6a/QMqp7Gbqtput1cusuEUhTL1Y91aDWktGPsWPtf5q15esEaG1pU6rW2r8D187rVJIk
Sp0imZYjtl9TWIfQLcy3t/dGXRdCa4e0VGTusIdsXqaoWZVZRJzjL2cIpz3bWwfOb2KZaVIT0gDw
EDjxKk6TYPA+xX6jV3CZcLcyjzS41UtYiEvEg/a+wlTMW+nfA1caGKLIdl4Yb7nPBj4vJsyy2t2z
d0M7Dh0r/JP2fcvORgR6MDdEGJlkted6P68W0F+auwvfPboAJLkA+/pPM21gKkU1u/IIwejru9m4
2zd4XFxf5tpW+qyKkU2qC+t6fSys20cFaqEa8kk77+ytKm/SMJzDq/D8+r9mLVpzdNuapzakGyng
xAtoC5uZTL1ELt6MdaPbrDXjEOD/iftG9l863MrXyAv0mBXuosRxDMgJT2NRVf6xXvx1S0crLrxL
RDzBg6d5UM4lE874rD3lP0k67YLjsofxc2tUCTsStIz3cWV+OzXy9tQfl+p+uDXTneTCzX/ZVxPc
LnGfPuOJGztOPds1XZrvZN4msplC5ynqth20dWI74IbGffK2xH1psz30iw/mJscR7GLY62evxcGd
qL52n0oos7ttFZvKxrgpbzyX5XyA5aryHASRdg5eM64VHx63XEIcgnh15ly8FkPZzw9LOXkrPTGO
Gk8OnOsrcufuGgWlH/woxMKrTTfqVB8mtkD+8ZHQktMgjcy6Yg/2ay4lfzczk351l1WWiRqi3Pll
2tj5KgmI+lyrgNAIoIzSra9TVKn8AOJR2WnFnO+kHiY2L+1GVy33TtNN1QUkc8l/G0UqWrIPDP6v
2hPNtzRzOGRduPuGJBblcTVNgT+QajbrEoFU7Upe+WW3vVffK2FPiXm3p7fFChcuzQFlXHOph3CD
1PfKwUnR5U1lNk1FKRM3hOrM+Cvt7WsI8nG/ZxRxxx902hFkWCtt+ekCgE3knSnaP/nK4XwCLFEO
zSsw4snQqG17CFYRTmnLnR2SAjsAF8XFmOcvG9Pedo4FqFmiRAnp0c6e/9QKznMW8NvBz+3ot2fZ
equhVrjZhiy/HV4HjUX/Y9ij5nfFlKf+NQMZNGcCh+3rvo78Wm6/5nuyj5G4OtPcmMRFx/DgecyY
rsbgeGQErd/XvjTX3lvndyyjHTt0bPWM5rRVe6cgssuvVjehSY2apzohJQqFQoFQOVWkH16carMo
etFsF5T9CH3xfGis40Th1r/JcT3M8b4b7N1pVI6/Mgjms3OZ2kL+kwiYnh2mIi+xx9hxjjqC2L13
USHdFWzj3d9+hFpnr/bde6xo+r9NA2Meg36PA7L5qtj+9MzsqnePbgN5RHQXMaSMUjwScTeVx44L
yMqonR3lAYKVa9CeGm5uhjYUOvAH69+A5lud9Rz57EmTstp/TbdE7b+2rYQ+NG23pU4e+8+NbltB
BXnbd/8tTqOCU7MsQf2YjzDkJwuqojyvRuXBeQzYXFN3t7cwlZgAr7atmvHslugNaC3hk3vcaipk
z60wu3encs2PVGHs1hlBOa79IKy5DnlaCsQC2oSyzUzhNvtD3jC2kGRrNRUlt7QUzyfmkaBKC9en
h8aiR/ZH1CzNX4f9Lbpsa65FWvUoV5j6t3J9JMwGEBWRQ8BRmTtxfNWM4fJ1bqMKd0EYl3VLd/K2
m1ilnuuH+8mgmhs/XSeMhxM4srN/9GvNw6O3eNiSQUX6oeIeIs9NqfyDgvbhaoM0qPtoN1wXM0mW
48ERLFrsk2OM86auYOmm1CnKfIOk6cau4VyO8q7/niq3n+KTWaRR71FUNnp434xHNOF19bEQLA+T
tO2hRnkdswyJL1VGOaMNzADBVZL6sm05LGHfhkQA4acWRiIltKr1uvSyc54q38EhaUakQv+kiZ3w
kUW7YaCPIoDtYLMooIsalpgh8e3WKq/IR6wYIwzoWVo3HYt6xFQdZkw00s2m9SZ5Z+st3gY3V2u2
yBj8Lohzjyu9cEqAYNcR3X0gShQFdtlYXuaOkVbneFfxD7IK9vCUz7t+cnnmy4O/DhvIZWHTMmzg
RgAYTd2ZBLq/2oBZWFNTanDpi3dk2PQ/OvTuUxKJuH9j3V+v4e6M/7gLvHc7Jrn5uR0C9nM5TQPq
3G4Tw3UmVtCganH8ieeFpMakr5vSOqh2Cpno6bh+a5hkyYGgESOg56yLLLpGhfR4tQu3yAqq4S79
baK+L3e4q1SG/vDCxJXnh9ZVYftupmjiKo3y4AX1i/tD95YUB9mHoUsjxVDFY3l0IPa4f3XdPdTQ
xSunWantq+ncpn3Re9XfIZWQ7bXVoaou8ZiDfCx+my9nZJxOl2r8BrNIUS2Y+eBEytUJ8cQoZ5ht
3D1DLMJb0bZA4hkjqmS0CgNRH+ogKOTjVEUIRebZ5iociop4WF0It09uiFJzN2DLh4jmK6sP3kSm
b6Y80rAORVc73TkQ6FPu97pWL+CX0fdWy/ihmW1Jz8pa2faPugmDX8HYDM1bBEH1VZMT9TgPpdMB
UhSu/Wg5RG3qZOAPAQDIXf26wzZE6Jo2sT90reJYDfN10KeWkAYDwlAt0bsclLd/dGFObWTKY150
Ybq4utgPrpqKa0vHbdUflspquysR5nWRxeFghXeuPRn5xSY5x9fNFhNDxTJxxsEfezRMgQ/ItykM
kXp0KHYIdN4q303oJY7fOruNh0eY3/WjVNa8H7UVFOvPYXOW5rOJW2kDTo+hhSyMdLrI0andutHb
LQOA2LXIdZw/wVJ3V6a/ZTqBWFHJ5wYrNuKs3fNxhsGNvWq/rnC+AclIxkBurku5iPNCpFd/x0pD
z8XuhWV11I0YXXIYxCJOK+U/+KlhY8rTKCOGP3fRgUiGPqpqAAZY9oO32KrIJFD2T1M4RXgHCSuK
jLC2+T0Y5/AvJ5LLgKsiazpoxS+X2tYw3aE1aGlh8ruDZl/ND2whQ3xnrTR2nkrEMLpPZxPVaOCQ
fcjxSQ+h2TMC5JV5iEaChKpEMYVVD50pxvowKKtQB5+mt+nHAmxd/GlZHK2rlVc31LAHhnoZ13G9
t9xleKoQZf3B7GVHab8s6K1n7U0TsPQ+i8sm8n26k9Ls4SO3Ff81MCEP0s5E+OitW3tthnDPD6bN
1bPtNfHFXaM2ykRtOyL1urzefngq73/ufCpVugxFmQ1Cgx9bzHmfgqH57OyI+f9UPJX9eWWjlgfi
zNWfNlq8V4Qh6gFZbfwdO8X0SoBs8DygnXlpZdtZSL2U/R7UzL4gt83+j+0OdoGtrvyxyCH44bGK
f+ey7gow8HZ426oqjr5qtm5xGjs/dFJoRRZx4Obi39JtwJBmIJ9k6FS43ED07mmHf/6HypahjaaS
Jesbmw1jRq9zFzFSHIsRJcN5WNUOYbHqoLfFcXHXfrzSX61nAQwch+E5qoiqcCBp1xRiZ+w5WHaI
K5vJi41rk82RJCX9NkXe9quIed9uet4im+QMRTDUkz5R3lU3xK+Py5LF3to8R9uYP3OkWvdzkNd/
JRalO29aQVmnpbBz9MGweht8/91gM5Vl0ta1uEy9VvOlMKGpz+veoCWp6NcxQ7/8BLD2DpMjeg+c
2Rj7l6k4MEuM1H+n2VPOkRIDtpZmFwzXjIn+frY90dmpA4gYZ549INEokNPDg8wFUwA8i/fGunUD
gz0aDg95LIog5YmLUL+U63AQpCVCBYOJPPlVpeZDwfBHHlMoe/+oRGfqSztP1UOpSQg9FpakIBQE
FoS/VPuW7YNbbIcmqJoC8j7Y/TOYVf+GhlCAbi+mtYnKbJb95JhOPQzLbQYEc0SOJyPWJdJE8LJG
MrAbBnMV+IcpD8sfOp6LOeUXK+3EtlFAe8NS/GsYp6wTk7UcH/qgc5ds81YpMuRp1Qtcdn11h6gr
nyCR6TlU1SjyI8IoklvXcDD92TQMgsXu5AD7I7NMFE/lqwp58Nw83p7a5RbpCJwent3BRjZe1KV4
lv48X4hMdl5d7bjLodQWXAJqFZuNS6s2FcIrm0RoIx/ilui1xOiiqM+gn4V954XB0qaSNr+fnIwh
PPxeM4cCSnWAx2v9h68ZNDu0CV+1V8OgMfQhD11ndXR/3/DLTIzLuqTQBLGTtlXnP062Gyb44dcz
XynoF0Us13oBQpitImSTAAjwknavlHUjSsOFJZcVktwFwdwOeX0y6EK4t0arc7JiF0vz6q5S/utC
VT439khwTAfwnY5rzN/bN2Swra2lsknVy0+WhU6lebVDiVpN3XwzHevobkLpprJBufVpjdvwq7Kj
SJ5p3dUHXuGc9YPsT53lLfVqh1g6ekhcbkzmf5cgUqeFects2RZ3Ovc4WO2IU+jS5IuILoCF/qN2
2+avFcSjhpGyOWFAO60pyZtqf2zLcNbJpoNyzoAR+XYEMUEPkS/EqY3X7eCXNWNyuRRBmXixHp6a
IoRfCyvzywjF4tD51n9rHtqv2xI0l6rs4jeSk5lSC9fbDmGeqyVdNiX+q5qGUXHoEPSh9gqiJ9M2
7meby9D9aOp8s4pjWztNfC4KMVvPpkChmrYNKeVs7aCtR18vCCCDtqqoeOXOnU+AL6xcWgyUxQQQ
ymPGEeaYB4RhyGn8KlJ/HN2ACrLVinTsR7i8ykSBvJ+7OISh7cL+Y8mFuPOhB0vuR1RKidvzBmhE
JSJb0Fnct7U/oKhp/eoB8H34a24x9rnVhb/3GroF5HUo2+Pm+NBYQSTziBppgKITNRDNOzmPfpQ2
9tD8VGAKZRJ5ENGJphnJewGI9u8HP6zC1LN4TxI4ef6IroWiO1ZEZUx3dsHSyOYXiv2bw22o/9v8
zg4yL4/q5QGCqVWnGWVlogLyNk8IrU11l29Kz4/aKguBLtjBdemRNfQlugKaeVynj6jR269yXHHd
8Ky7+dGL5+a7q8wSJJaqzIve3D48lnNN3MumreJZNuE4n1nqtJuRbGDE2Wi5aJBaafpsAAwzqM3p
fiUCbY2PEagkCkOai5PQcFLkgMWfMZ9Rk8ltX8hAaNFKObJun6JZty8m98J3MROjmxSM2DJFEe6r
oxkWPlpaZuIuBWgS39EMFg7OEGx/460wvyp7rf+6snBHZFMdS8FQ5POlzeu5Ow6TdlaqRORNM1Qh
sn5CYCFSJ/TH8Fxgr372FivQzK0u4PJg7IVP0jH3cxR3v5TQYdwnYrOn+W/Ji7Edw94KwvNNGnFP
OMec9jm/uEVWKJpeWSD/Dm+x1ku9NBcj8hi9eOg+533o3g893VpCW9bB82Dhlw7FqvFuvzRksz2l
3szKUVWri6IXBSjbeE1NZ1xzbVpVeYLtCBnN17L2yP5FoRCMo7/8yOO9+5ymBvjOio03Q7t404dA
2+adBjpt2IdkGxxmK/QP0b5/7/7iwHLSoRje3ZAtmeGdtu5Yj5HxG7VwOULfuU+o9oMP9MtDeFQQ
Ai+ztbofPAPe1bfH8k27fj4jK9Bgkky0KIY4hadf2rHVuzvZW5dJyP5sCiVIjEB2SE1nkx/m2EF9
o2z8MmmgS4lQemmcj76slXkacrZGYBvK6tPY3ZdDNPBPA+4G4rPZh+1lDzlaOU75Jjffmd8tJJUn
sPMV5tLdHqiSGe5r37+tB63X/+nXqfxqiHr4UBN4Y+IEEN3JVvXKpHK0HKJDYWCPJQKcn2TQG3V0
bXfYzohUvd84RBqC/ZCvTIyIGTPcvh2Buqsua8faoR20Mb7D57b5XHltMX26q4cQdLO3XKXGbfdn
FiR1rwGC7/3tduTjj81mOFNkXlGfFXICC59HomqazanuUfKoKLX0KPsDbm3GwSDGYDG78JydP5B8
imysTBdDgPI46OLAp1wNaacmxRPa9963LQY/yNhtYtBpxx/OTucKdXAN9slk8Vb/3V/L4GshzONV
u6v5jeuierpJOJakFd14XIDMVqhI1/kjHRSeZMfGP3oZDmnu7BxdY+Of2wExwypVzlxhGPlkvYmL
X8f6jYN5F8QUh/mpAJS4g8Bf4HlRS22INCvnbREIVbLcMjVXVbgRJhFx1n5pJGNToqcRrdY82GDo
nXejCVBtDW3ilV3/6c12YB7DKZdPOFlyznkrUF+khlTdJzIUrZId9X6d5vxrj1uu84Mla+tomsjJ
xiggeB7RbXzCewHKUPXae42rFlAzx0+gEo0o5qCctoebYWzI07zhp6/biEdj2BqmhkEM5mEmibFL
/L1Uc+q0BFmnDbcdNHtYTa8AvPWfwEEmD60FNj/FdncxwwiUwPn31ETE7lrdztE/FRuAYA1ndBik
nH5WbtPfl1WX/4iRRLxaiN548OyhPRq0i1erk1A01lSfl8HVRFgEwecY3+DqPFhRIXXz+lAJl+Nu
K5vpHEW4GUgIX0PUNLhhzryyi7gvjHK+7I5dI1GcO92hFC6A5ITunOZRBU7qBA1lYtsS3TG86vYQ
8NrppLH8+Z9n7WgggpFc+MhS5vcyFo6bboYb1GG95v6Z5cHuI49k5Gk9+9TPWeCCReOkxDG4h5kZ
/K8fTtZXzIUl6IqrmyjtgPmWFMsSTJ09NkxrczOiaMFXpX/W0qv8g7W4skpMYBVfUCnFt1dJ+78y
Z+F+YivhlYrGmVOhDFhIieNcPrlPndMsRu+d+92r70b+sp9IAev3Md+aZ0LhB+uk5Rp8yog9loZf
G0gzbqO/a4uN5rj6pv6clk0eDETXo9PbVXmsrBWce93JOcoKfxV31cK5k8QcS+m+Lf1ZGde+Es9t
VBq263jWSNMkDtm+sDMZMUPfaWIvL/0qo3sbDcvP0scOZ8a2Ujgs17KE65b2+6yReAxicQ96ac29
sLf+J7oZ+bts/PmH1ANwIz6rM3qNW4cU/AyCTdNj0mqImFFmih9yR0T5qYe5HlF0tzayqcjmMy0R
h7asO03epciEtcv7PkHbeB3rMrnKnpOVTRlnq1nADfK559lbOEanyNSPUHvWZ6UWfZOXT+4jB3uU
jb4Y73Rr7U66rFPz3btl8W9qI3lwA8Zx9jEQ44WbAogh1OcY9eIRoNa6AEuhdYEft1xSFLrxt9oL
cMG2sL34sMexRoy85SDfvRsH0Z2LBYrDC6TzlTF70ohCYsQVe15H0aVomJagz4zJimDa/60FAg94
9d5LaTgOfs1OwDbMB7c8SrsMr3beIYKDDAFmEUwPTeKbsK9P1ojO8H4KoUiRzMMWuhYlpxiZpolE
BuEHz2PbjgJ3B54cexKLd5beqFumhkp163HqeWdxZfqLfxnnfn/ehXCfBTjIkUxqvzxsHXr0ZGNM
u3kp+hr0VAj7gQWjUO/jOAlahGhxdX5pBsqc3zCEfbHoXq2PcexOr8ys60O0sZFj3wO1EqxX8liF
wgIp6fh8vX1efvog0ghvsHtNqcwt59PbYsoxy8D6Pf7f6iLCigfT2GwdcC+OLH5yT8VvVbXhsoEc
662wTP2mvgmPOHfF9IieCuwRDbupcFfpKDqEuqiiV2TLpf6xL9DmK0FKK0qYalwGpr+wqQaVju3I
1xbOy/zDLfP2pQR2fA5bu8/aNu7/k6Ptprguiv7M3j8Tyh/5n3YzzM69H3pT+XPFaPETeDwMDu0+
slMbK/bdOyLHHTx/gGb9ygxQ5KVz8appCu44lmdcjctAE7ydYJh11j1ptj78D3egFFd/5/JpD2pp
1sxBWUVVbjma56BAbEu0S31d1To8YnjgwssRRXO5lVF/AAIT6hn9QkhUJ0n5efzg7IuVH4iX7Z36
ypjLBFXvC4tynANsph1wW5z0fP4y1WiznCw30jWntvH2CtumWZqTNbMIng3MhAuvWqOuGHtHF6nF
RFene7G30xGRWY/FZ+ziQ+DWo80b79h3lRd0z/z6IMzTjnw7KTubXyB36bcItRe9+7vDAt1rCf0/
q7CMOJPt/CPuLVbMdt2fdGfpizXFy2etKhQ+ys83YoXQYlTkaPC/IDR2w+o5GgS3ub0O5oqZbDMA
IeSwnYYYJ1HihAK3NvKC4KsobRgKvy/VfTBH/9eSYIhK/c7ww9FIzHGmBBkCibJ5kg8xnrURSUiT
R1Bzbof4kGV7SITcKjR6SCt+YjaUINHMlz3kL5/efeB04V+yV+SZIXW8OtZswR7d3uKOYdc+exbN
6QcrEOagBzwax6YQGF5DrsL8Upb2ckSwALtmRe6zXlxxrSAVj9XW8Kg4zrA/ISdT95ywxV3XwJpk
srcn4H+FODa1B0seZ+rMT0BG7nEDLn8KIlBmYThyZIhq8zqWYrGgxWZo5xdp+MEXvUbyFTM4OTH7
XvvlueTrecU2Gj3p0YdVa5HyPKx+3L+GS62fzGBqxHO5x7chOj4GS8IZJ1CeU5Yj42L+416rOc1W
0vztKKDrgOn6oYIZ/NUDB/2I0MSi0WQgvNP009yiZcFzyT8uf4XkFD86he/+FrVTvMUTahvmX77s
Uvrl75Un/gFIYf2YeQKczJ3nCbko9Bd2FJ50ipOryv2M/HK7uCoG80Neh2p3ND3cAHCd86bzCPt+
4/Wk8ZrofpF59VLhYjrF+winY9wBSyZ8OkTtYLB3pvD3/nep+xbd6lzHD0NRWKdbQvEv1BmMZrMb
/d5sNq6k7AdYHZ4H59MixHblRJ6nDz0N8WUpRXANTdWe+2LNr8DM8QMaMf9Ha+KWkQW7Ug0Srazj
0HrVy6Si9qqsIT81+Lm+J5LHQ5QhlTqENaB7i1eyQy9goyXSgqZczMTr38hVPEtNh4PqsEykwcKR
EFsJS3PEN9w0v2kXnfR/2p6AjnALybMTkDxZBchwE11GwmTe1PqoDhpZRIcef86XD9eOnBPj1bHD
dcB73uw/WuS3T5JtOGVl5dXuhUtvdRX78gtXF4oDpeRdGNndKQoqtEOakqbRRhZ3Hgh6/e1O8kbd
iNvwtcDjsxSUhMCijyzu7ULrP1YV9S1SIdu++hinTlaDuSFz5q2p/3hBPd01BRWPIC0MqVxGiAFT
X2ATOEpgrre5XbGKR03gJqJy8DcqvLzxBbRgd/5zIgKZOWkG5kvAJHZGt98J4W49Wc8JXspyPmjb
ODHU1yjk77oWC0x2EGBpC4Mt7kmiptD52G+YXFPSR5s/aFCpyYwIDddZEJXmlwUhGj7dABkO53iM
woxtfhKHcJrXiApchC7OvGrYPm7B+HtcLLWegzIARg9wnCW1pbAg701VhefYKis8r3FUyifd+gz+
XhAR67SrmwS0CE0035EeX9vnCXb60mCneO6D0Z9hwdXO4exE0b86YDUj0bxhVGjGusjPhtUYbDwP
kG/7tY1sqMPG+4h83ftnNUVcPe1hm8cHx/iCSypGb5ug9R5ZhEZi/R8r3/ZbXC/B8hkuEBZZq2WB
awBVhDrOt6EA7eXCZ0xYAyDWzIgnElwLThbubYSLep6XL27GeX6AAXDews1ng6pRgliskHlNaaeO
X9eos9lIWVCwGWzeW9Bh2oU/wt156jpCMkbtLXj3t4bNwpuH/BA1NUa7vVm9FpAjthGjisjKX9qS
7J9lp6EI7ZoPKI5Ke063sNSvjIflekL1Kk7FNuBU24Aorpw+lCF0RZhTCNjbPG5LsQKrFYjkS8iZ
uiZKWNdK4W3uS3r7CoNpKYplfQ9xDKPToYAOEyqBg/O8jzew07mtLSOKhrS3FzGmgsSALytSTXQt
t3iX2biG03VDfPwUDKO7nUYNoDmPKPU5G9e8PbgDLrrULAptekEwLSonfvQj0CC74e7iqm9J+bOw
p1X0DLqzCnjex61IK6Yi5wDs5tkpgo/uaxlAngfm+A96XMbzEnvTdxTNA8cL4t0/I5ao4Nnth/ar
zc32GwtAO5y8TfQ0ro1yME+q6HAvlTLMYjfUj8u04I0sc3Zva6u9sEiLWtocMIJX4chBt4I0AWre
MaL23mdHbeA/XCdwfFzSMR90o4YnE9ESSr4x7cAr1w3HLbCEl2oytP13VDq+CLI+qMZeAndM5c01
uY0ETHZCruPvqS/1hG9EON6pwIZUvWFZgGavLj1nSuc8IiqTqnhAbQEUyHdg1ltPQSvaNML//D2h
PcnPPamb/4XxGIw3FYtqbb7J3mCpDHMjvmd3bn6Oowtap/e9v8/30WYyop0g5O4rJ+vOKd0wwjI3
NR9k5MFambipjzs+dtMxVjcw81sd5L/WrtWRn7kyco9x622PgZql/YbgN/D+YWp1dZ4hIF3WV6tu
Fv+LaJiZC4iNEKdt0oaWCBk9KS5M2g0jJWqXJhiP5DjE9gUdYVUdwRQLOMDVvml49qH/ZqMNlyuO
dWfM+jLXF9t3uVfzyBX/yY3YgwTDx8hjQhziqZagqpHb1O88/SDgLnb93zhfb6+0E3FP6kqO/26K
6P9aEjepn4GoRlPcegjFHSI/EX+omHjUuDPUdkZ66Z2z8rY1zBwLNW6K3QzNWd9yhntsb1tw4JKb
Ozcdba/2Dw4EpHzubmruJsU5b+z7jazbP+jAZZ81aKWjJ5yYkcx6/I/0jbWNKf+LETaPnLk5MHAZ
eSjrOomIjUAEzOEZflr+rf9xdGbbdSJJFP0i1mJMktc7X82DJVl6YVm2CpIpgQQS+Pre9FOv6rJd
8r2QGXHinB0J3pU7roz2PpkWvz5pRTpx1/cTX1BC4P3dQmghjaT4plu08jtrKYWYwRIfutSF46kX
NSWy+JUMhdc9lOi+WFz4h4eY3Th3oXAQVYIsLzXSCcXyHovL9JBCMBB/7VhRCkwNDpBOyTphtl0I
pAXMADf891cakUTiXWWflr6JyWUuBwAh5ieaNXCGNupNd865Zxkm4jMxt7rgZWMgRV+td8ilNI5d
MZTHqSbt+WtwWvYbkVfH/7Rb60aE2yVqvTk7OsFg2m/qTcTUHQv6yL9xyQfIjdrLSvNaECgyd+hF
aL5LLEVx1+GrmUiZBGZ6xT27isMU09sdKiwb/Z77aZ6esrVN6BOYBLbvI7aLF8/TlTiOplDzeYza
6TEK/VQfQRK0frUXDIX6W8+NcdgwelP0+h4+0WNH2JOhb2uCJwgUyxXHdou7ldT6ja8rfBT90nZn
V67eGwdxX3+64FMm+PFIXdc4xOd0hQRRF1Q98RLfLvTqLe9vmfVfCUacy8AFm16akW2S5DHZi/LA
yWCw0Bl22BXPixPSSHXBdI2FHvRdzhK78QeBLhRfOup1jmxR6e+Gcbo4rMaMxXNDPpNRjxZrdq4i
7eqHvHYnxD4IcWL+5K0e43AP45eoxgAgZPjJgT7Z70oNuGR3ftOp5nfeoLA/oWEu7in3oYDjVY5a
h0ot7OWZWVbM2CSMrSF55XqTrF484VWrd4gEkehrnTDIeC5K5bGs1IZMPEKu8+bGZxgV/6EbmsMB
DVZjVuLyKMcsgu7SNOGCL3rrPPY2hT227FWH+gGtIGjDCztJAhAy+Ef7/0KknihlksWxunUvRRxc
XPIp7bfkLTG3BeiCkLkQQ5lPcFY+6rwvDRifhg2ndb2rQmsBtGTNWD21grTtFWUxqh+GZY6kx4IB
vLgKw8ynzrFAA1qP1vKaJpJROVOy5L+KKJ64szirAK843WCDr5bZ3NZDTmsYQlDvuuQ0Z51Ib6bQ
GwB2MCjJ75xhMPnPij/AX/i2KeE/M8LTNeYDzHP12wCvrHiP+8CXHwX0iCDdqZTj8d3PGgFnvyz9
dWDUaVg7aa/AGPzFXIpAjX2BtlfKyDl2VlRe+qLywnok7Lyqae+BzpDz2J6dwZ4z2Lt5XLA+1LX5
USZJkV2WDmaWPMwteeWdpLvCtd3rLjyVXr2uezbUhi33XR1J1yXDPy/Jez/5+eeyZnFxmwyU8dA4
qJnbczV1POEToo+5Fo2ZHRi8zZy+bd4s7wj+Ic9ewsJjvnBI+7BBfXDdcIhv/Hgkzr3rsQEMbz0W
peHCRB7VPLXaCT9cO2LByBYPf3w/+El9nBlRDq84ruPmue36IbjFMcZaVMbsS3nKHV+qZz6T9YkI
W6iOKeHF5VQwy3uJljhSe1WXRCxBOgRgTnpDSexVjOmY/SfZpUXStac0ikuU5mhOLvXsDJhS4Cx5
ZNjaof6ILT84xWDjesmVqUaWn41MbIoXHmHsQVSoUg99APzp3jflUl1c/Efro1W51v3Bi2KdHVUF
+eKihEr5q09zMrVPuN6Klsfc26bX07Ku6S5EUeUfcCmbkMPa6aOlPDdxSH4efEHNgAhthXEk53Xk
qbMYImMkl6CgIT6aBmsS/zNo4fXky3q/HS52bJPyPkpaKzA51X0f7ycj1Ho3Nem8OmjKLrPUVGza
FKNpzKfxEqCzNezNOmfs8v1pV3KjJIinNL7v25o5UaPw4fFUdTielsSjbCbA/0pipI93vqMx6jOV
m59ss+3TA1Kz3scdfvSdiWOrT+k4u48u4871mBA4oV7qg8emL4Pl6tYxmfJ59BWzrWBisug5ifvH
b9IeN4EKGrlb0NqKo6o7UpsCzMlOR0P2VvDSQagU/YsD7OyPR63FqVO4mGjjseyOTT9xPS4VF+2+
NwsjtqIb8nOg/dA7whJAvQN2oMqHdIQffvJ0SBvnDXl2CuOqeGXEgy86StipQ5Rtqj6KpRmxvlhk
k10+9nRGLEpjZMdd6P+lKx/vTBqDQVhmDzE3rtrkPWtwi+6TfMY5uq4zq37GPGtfuijBdZjA0aK8
rC2iWCf62uNyTfOjyklZACvFcUWSnvhfMTF/3wBr674qe+dP51QYs2yonT9yXkd14zFRWeGfK6Ib
xM7AuU9gxLC1QXNYtqbZJo1LEn5hCBImajMZMDFJdwVc0TdAU+R7G7fwpkvmtO6lQnt63c7F28Ww
THWXudg1XxgJ6auoMjpEKgYiakkUhd4uZbL/xiy8ftC4FMpjOdq2R0FvK9BMvc/vhpN5wJsVPcTK
RaDCXMvR1+TRrprG7KoGvT7MJY7GncXQk2DprNOMZOXsGv1HOOXgtrwZ7jDfm2iIWak4jiY5MmTL
zdkW3ILV2ZIJTlrS6x7KVQnOpE+uUbRK1VJfNip9dhe/U8N+XLC0n1ZakWpmzjoswxlZo3RPso+M
/Uw7kQU3hgHsdMqT2SYUPuOkboakJv9WokczkqybHyBTATYCQmV3aT7Hn2yxc74pyvhMJu6Q6rB0
RCKZpW8Vs7I+RVOazjQeywqSjgfMOP05FFjBb6rAkeqtnbuEOZpsCGp1zpjbK2FgnokcFtU1txS1
WNrwQ+xCtzC/0RMpqsOVKveiYg/mXMsd4x3oRbhVLLQK/bBqnfn1C6YUcmmT27lZta9X15PsNM2b
2Qc+jOGEORkuovw3S+LH/D4V2xT2WBqdMGSSHjIzYRFc0nlJTxeSdqIxRoqwlyAgyRs8oyKN6/sa
sxsI90yUNuJA+KVeLtiz+vIUxZ30UJtHTYY2tsrrX6aSTEa1+FRoljHGQ4tVqDxMOosVNLAJX1m3
uNgicMLSrUU2Y56HdY9qibyAnT8wOUUkl0PMY7u4BZm3U9kqxluFa/Md03huHvQ42/mUVLK2r5bW
964pstXs464giaHAGiW70p86cwvahzBdnbpyOMdicMxHFnZ8BHhowwCDcRBE5iYPRgIS01CvlM+8
xViASqedv+yMSeQ27ZS/HHOex+aXrKjRjgpfDoGG0Al/k+Lgg4vXpsIzJzwcfHUyuPpzmAtxZ4Sv
pnPjWKPOw4ge/8jRY9x5vw7VQnAW+0KNozhMxMlT/rbd3B2zf8uQCnXlV9vw4IywOO54cHTL2DXX
/jmE0Dd8GqwZ/zkSZZZp/0JGPqX8/lx7wFXYa+LGu6huKdc3t9DLup8GR0TEYXInTbifQs1+86yd
bojhLO7NitPyPRx6le9NgghxqQgLS6hHTv8ZZOP4G7WTnqOvnaghnlq01Wn19TSfl6prSepMyWvf
eIzzRjS0AmoWE1poSXn3wYA1/G+VmEj3RkwrQcRu2lKcPqOPJRXLZ20txBeUPvxt+Sa9xWXYyIO/
ZmFDFlVJ9Qcdz38Wcx4Pd5sGZVDldY+XHMTweiWcGZzJ9Do/xOy8awfp1N4DjyDsbTTmUOOvSI34
hNAzixJLdRGMtT6FTOVvTJHhro6qzDYP6aB1Q91UkexK4ibmUh1nKiZc0tSnY29QStBwBeQruukN
08MheI/OSm4S5ZEvJyFPbq+82370mWr8Ers4DTCooS5xpfV0j78NHRHJDNTFbLcODZVtN9f8S+7b
YtpnrW4fSCLrd8+JltfGEd5X4UT+3zhCa/txhEqma0H/Tu6PuHhpv1NbUY7oAcjXeQOvqAN5wgRP
beXRui09Lp1L6aB77xRW3POco+uhsdnbaHXqR+XEBEhnV5bB2Qc6hp+F1URYTSM3TFGMB+69EMrS
dazDzD0WpS8+SF8D6WSwyDrdVNXJKWdU4O9oVDkIC2r+X2iT0yUqVvWzSKWfY7BD9yBKl/+cgrqI
FYWIj/tpC8Dt8iyEQuAPZQoZEuTLvVyj9cXrOucnyB0We846Sp4zXI1vYqw48pmPZ8c+E/7fnOny
uuOn3qaj0B/uVsbWdCDcgpS9qri0fm5AH3TZ0S0DLsZ2zcxz4qfBY08W5VaRDkQ7LCqmvKod/Pog
oGo+bRotxhU/dJG0BubkyYw3MsiQb5wGxyBYqKx6F7zfwxX5ixHwAPsHX0UhH7QQdLelieS11Bpz
f9G4LyOxquUIGHErZUjtqn1TpzAcPCCWAFDsb2tYtIBrBMoZNstczDxNVf4WBF4xE3xRaHBV7hJo
b7LoLWyhPezCNnN/B50e/RPWvWXcwQ7GzQuoLjp03dip3eAxPmz7Nn1U/I5jOje4p/lzfR6+iMXq
N/z881fYm/I9xzTKsH6NZoqSXrrgbeYecuRFqyIOD1SFur9Nx4wfT0D1kSdRj9bZSgWEwgZf9qtO
GMqjxJYvfJqEW9rECd6ACE2HLKyxYZhclP4/rbeh/ApW8AQ8scDIE2+5xgDowAu8BnoQSIVL4IDI
rZKTiyoPXWbl03n3iSazsSFra4l3NqoesP0Q5Ief5Q+PNFaqPA9LWRYo7HQhD4RC5ojjWLcv7gAS
am9Awd7ZYkn84xqzFOWohsB1OZPxAaDTb+d+5fd1ewpt1zdPxQAw9QZ0YjaiinClYOSR1O5usKjq
MCncVzeYXVBFxRqDZpU0l2kCWfNEwlz+woPlBphutM0uZsUYBJMVxgR1LPa4fRe45qHGZQlNDR0l
2POzpvYf4ms8n5uOJUMxnbmTetPZTiET8V0m6vb/fkCmb3IXMsb1/jgjJcUxKmM7XBbGv+RZJr8W
JwzL0Sve7Sg/WQXZ74Sck3V0kgbX5XtPfmiezrXselo14Qf/jaxyeI6ESPUBY5vMbyYrs+HFKbLi
KmzEiI1Btf32eWWTXYfD93mVfnHfg0j+x79ulkPvbX62DuMBD8NEInBHcLisnnATqvQX8zFivvyR
TvVsoYDEZ/ypNj7S4xQ4E4tAgDycKxwEaWXMOR0gFh2g3zjfkICJT3mNtF8RYE13ZZa1NNmjm9ek
siciDl9NSLPBF6YIjdthjkn7SzwVnC7Y5/DoU/uKEnc4+uOAORMWiM4OkwyiEktmgzspZF99cx0B
KGB8wzMRHSDqevGbbCKGQzhb3gRk4VNG0DM7EtYm2q1TIgtn0I4kA6qUO5e6K3mKyU+AoUWlpID1
rH9hj28znpMSeNNWlfAtlai7D37Z4Y1YROW8UGem8U2NLTK4CpnRTzfaKH1TjzHZzCxNuVJ2pfIF
HKCx6io+495dPsHqJRc4LguwOF5ZUuuDC7hKkysg7aGr/L5HnUGINVJ4d2rtEFbdAfcIsylCbpg3
I8YHXdyiMTkQAZZdvNTI6ilWsl8zcsNZDlnjYuMl+3dMRTb8ioEK7U2fdi0c4IqvMKmT6D33TfFd
rwzsrJaVPJes8gZNJsL6tRtV9UuHxo5/s3oJuj+4vOjCesJ3Zsf1tGV1UjMP55Vwt36USJ/6Dm7n
eNczrzuSnqrjs+3izb8w+K0P2bcRz4jcFSOjuiAKj1Nhio4jv0Tvy2lMP6xc5bVbNytCB7LoxMwq
kJcysxGTTr9f+1foupk8keDuChinNdYp1lGuaheOi3kyeOW4BfhwKBx4ws7RbAnINy0jeYbePiOb
MXf7P91qCYHgnsIMAKMn2OO6RO8Y+2L5O68E268d9miGYcAoz+i97ZM0yjZ3m8Y+76Uiob0nXhzJ
x0LC9j3FaCDDKZ1a7114S3Eu/EB7d/iFJLJ/XVMez64y5QnzChtLvAgF+S/WB0pikiviiX642tIX
btHcyFZa5OrGIZr8lLvLeBaBi6igg7pURySuxrmdsYzfeujNT4tpouafsY1NDsKNsubTyS05FDmW
0RWiLM94Mw1Nc46IRKo7uG1MaOAK6a8uT90rTiXsKwwsy2DfOtrrTovxsAdJ/IrlgUEztsfVH9v7
zGzex1yZrn8Kbcl0noRfQv5Py/xXFiHhk1vAPXZc8AeGV0748D/Z+QIPLHEQqMus1MQOT+eEh581
iVgy5vKMWgyyYpflQfaOMbSYzglxni1HGjfmUkdZ28H+C0Qv/vkUXHBA6977RYYg/IVFgsqLNi4L
HiIHAteeiQhh3aQlqnc7mdFMp0Kt2N10bNzi2qrQYXQXFAQDMp72iTjNEjrksjJaptn4XvUgLOuQ
T1VbFOLQ26026z1dXFSUV/8QfVGcRgjzGI5YPYwvM0j8j2ZNcDpOVPaPtoy2SewYum++O5DjSKcU
jK4u0uw+TJBYvkfgVcmZCTml6ljiNbjR8AhugcgwsYpF048XHawStmHkFsS6lpkS/tStrI+AlekD
RAjbhMF3X1Dz7IjYsXkJT4HJmxO2u67aQ3IAiDG7+fCnJUwvH8GXieER35x7ZNpBxybAoaMnd3Nz
tCRNySB2VXybiFJxkUDIJPhU0tlse1f856WMU+82s6x9v0JK3KIyNIOCMNogNn90DYNHLLnCRjzE
JKKNtj+QsMNfnfBJXpRZSG4754j+raKQ47tq27U5lGPKlUeMDqssVsVsOiwFgRWNdL/u7NRVw7VQ
EAD3ZdGivaR+pBiPtK7sTw4TGr7oeq6uWbBiiAOVusAWLOP4uKQNkM90gIW8TwNuFIBTNSWWr7Py
KyZqWewyTPJPLpInblDiXXtAAGRBOkMBvteVN57TsPSfJgZm9Z5bg4OYgMtmlE1xJPDxGFzrTTJP
zy3pClwQI2iHnQDVnOH/A1x4lAtsrB3tvFNDEBjiF/QZSgjW2VdHbnoMND4LKT484iHOrmxT+W+7
It1dGE7iCXqOuCMCTPwrbsDW4FLcbKH4RHFgF+cy1pibqZ/C4GiES1Mg3AZLAhdRpU/uPEz50XVT
qMzMP/P+VGdd9mjRDZ6zNrW/VLxSnIbT2D5Yv5f3yuN0wB2YAUwI/A2IgYrKMgY83+rBnwDqnYBb
+n9kNgEHV52TvdYtJhOKa58/aMGRJO6jldHuwuT1iLc3rS6cn2X7IPxVvmVlHXyGPU4yYILLpqHR
6F26ggEQ6N85JiHSZ3wg1pKa2dtqGh5SzykQqkBsX5GKovaYegyMMBLZhJRzSEqB+i8gdsYpdM+X
Vn0q4+OnIb8nJa/55N9zZBAvg7SOqybSfAshDpx6TyhrC1rlTXok5rsNctoNDGPBXc6olXP+sUxx
RGDVcEDs1dziMKZyplJiPGsYyDaq2Jekpq46qDgHo2zE3VATEfsRoIeS41gEHNFjtCavSg/5Sw1Q
7yMBGB3sVB9vtoA1Vr/HdYM5+EPPr5W9bL7dCYoCvzd5l2VM2sDtxZ1kSvSVrmESHDZBqN/rGKTu
LuqYwnZ4gV6p8kV7VA08/wOtbP6cjnmCEaw12n8Fte6oC7wbjGvgiumUM+GEF+UqyAJM6at/ECBW
kDGMhr5ck2D7MLVUr5rY+1fNApbuIjFjI0ojIplDGRVYFbRAq9qJeBxwYtXM9RVbxBLEbNlnDOki
PMpOjdGNXBdvuVnGiuCQCjBhZACoO7o4rodyXTjlaoDmXNBdFNVnsZj8RffV/IhSNXEkAmpCm8Yc
PM6CGYSkRCqIdQFfw4W4pQLTXpv5GKJ7B0eRMTA9bPvgPikuONsZZhAD1hzLz9bHLYrhkZ+myzAN
1dw5eo9Iz3PSYRX6cpKFdkI5FhsaeROF4W/Rf7O+bzIgWKF/ATSMEJgyUWZ1RDSU7XFp9fK3MwkW
QQU7E9O6y05qhVJAk5Z0/a3qJf2hrJzhE/AsD3gZOQDjonyzp2PpJkdG80NaAsviP38VYuWEC9uP
0aB58XMiTh6YqzAQ6YbefUvLsPj2SVvrnfVU4bGxyIqbjMjsepY8bQRinRbC/FziSHJpRDpkVOU0
5zmwOBrxEsM3YVfalN9YPZt4NxZDmJ9yg//taLwmKXfMeqfqHvc7Jsl+xd918WEY2xvY46U5Zaa2
RIdX4S7X0HeJ9eCmQSLhLxf2mENBNpkBjPhXqib+Lu6gOR6HZEJAJzzVXWFvYiHUg1hvu4wq50TT
ZdO3dliAVsl1UwK9yO1RN80U2etsOR9oOPkZKaLlVRbYBA6dpoNB+HBa4B3Ztu4mZpPP1c0lJd8A
uBImD9ZM3IVyFupOx2OwnKaWSmmhZixuMXH0C69noeD/0xpEWEew35R3/qzK5l3xLajHkElc/9yK
EukSwqr091lGuUanErWiuxVREk8jciaUzmsYwn694Zxp8ideg7nndKc23MNF6pNHdlzgbMDqadwL
y35b1e/B+gkgP6nl26QptMAlGHf/sPdNsG2MlJxCP25H/gPATfLcXuTgNaN7GN16WIdLCGI05qzJ
NxJJmsYTrWDP0okHzdqVBe0xseVBBkz1x2ONkajv7tg4VaYvduFhfRw9A/tY5QkyMC5QLv/rUDBW
echgvotbiyztHIEq0d5Qi5T9efRg52ngxdY22U0Z8gqGqCJ4oU+uN3aEYgkjMnq/oVjCA7X3Bflf
okgF09j+klnc5b9r/HkZUZPe9S/gerq+PrisOtD/3NVFP/A5Jsvfnd8wgz5iipP83QGg9/5DVA+k
TMWKM2tfR/W4crHOIHROtE++g2dx7MgLjnxyhD4TrFb4eWAo8ayGGJYpHqaJrx/qUUL7gdcDKD5+
zQ3zIjKvdu984yvmB/3c5PFuAByVfpdy+9+DH5SyIb0xE0HF71O2dfTlOjBn2BABP/8wCcUYQJUT
zzHcKT+479oJ+G9Wjo638wvUZ1yQAlblbTqXkbyLcaXDotdDCJTEijBmU8xQFdEXbK5kM2TidSNA
HCzY2Agzts21b/gCNoOH9lO+JGJJ10lFbXtv6q0zl+1Ij7uUbgP4z4tzMb0Dmp3qJ8t0u/wvQ2dB
VFnmcn0MO9DDl6X1MV8zuPPlPYF6zhG3AaL1nA2w4p4AWdXYXN2+Ce8NhHPnOmE+gFYMLz98FWHn
LU+ZHyK3uZBwSgzV3dDuQvxp3SWFB4WkTJR8PmVTEeS/dJ2J5ku67RLmx7LzKFLhEeIWwfeU3Pm5
hkkwucCnYpqCfs/DurTXOWYLxG5x4ik/WI9NhXAewvbfyGu6x/1ip9/cncCSklwONfCGmU51B92Q
0JKCA51exwZFDg1dBss/7ORuPh6QgDoXitVm6h5WLepzTwY3Y6zd2JcxwNG/V4FbviHiU2CwD4wA
SSp8nMogFypE6UHIA7MhR/8jJxxNv1AyAiQT7E/Mmco0WtjqG/Glu9+DqMX4x0yBBofMrtChPvur
tw5gtvxAPjJO8ygrfVtO73XRtOUH8ohD9r5wsKMcBY4OsgujzIS+8edoWElEo6ggho+EwW9aVOfy
ZGNCOjmENXsICwB9v1kIMaSXCcQkbWgt6WWBiPVdd+riDDA9wd2MPhzLOFM+5OOcmmKhSCRDRcHS
lHq8lXT1S8oLbkDxUJUlDXt4JSAfA8HQYkCYDt0yBv45nSfUp0X5mf1YCO+CBcxUl/0l81VkNyRG
iVrJMGUgAwaVWgRqPJEVgA3ZPeOizYFIszwcNASUmpu0ZOHHjnRXMF9hOkbOu98oXO6KPj4Y9jJL
GW0wx2NikY8udxXGzJ5iBNsF2E9f9gmYs9hbng2pcCaGjuZy8tkgp3/cwhmjGw617tHZEm2u2qgd
fbkV8GBjCdPVXuOGTKTdssxeYAW0zQ+bb3AsLkwy3We6XeyWYTzPxQnTwRTeLIzwG3Jh2zQbDYA2
gkNRnoGIDWVGX7bIiFNbi2vN+0t4Ogy8b1W7rvuQTaOzi1VSD78XCAosyCLzUAQ8krDRf/DdmfSG
mmrRD762WH1OS4/zhAdX84m+wAjzI7aCVPlJg22cLogGfON7fMDYBkYv0/LZ8GnLeBdQlA6MbgPc
DeG8ZjNcwkmhknQJPe2uC6ixb9symcdDW7liaY7o0MNyYKMRShWKy9w+qbFea3PHZgUxPitbT0m1
Z8oNWWM3txnjEzcaZ3ixK6mJ/HVECWr/1SbFFQdewk37J1Y6bAw/PJcQTx3J6IsIENcuDDdkikyB
n4T6o5jr+9Iz/cMarpwlPkjN5TIWLeltV0TDUwi00L01NP89yW7Zd/eaxP33OMCFuWa0Kv23WftA
fmiflZ0HCSLX3C4THs5nb3RkA1IjXH8RTQ+8o5Xd4t3UOTCB377XpvNjPoIkOfUED1yDwcnnMF30
MvSXEWiQB3ZjIMeRpqMp7+VC7XDLIlNCMN1oWvVlndYpP4RcHOc/q1aqYQaXHAU+hKJoJ/oilAO+
TQbAxzXCFn/lvtuyLIUpf0AzAVEoVvfos+ZIv3b+Oq0PwK5VjXeikUmAx4hsWHUBJcWfBm3JfHXg
vxn4VAV6q4lpN+k/3Co0R1TyFChxjvx9H2ZLN57sEEWvVNWQ31yfn3AveTX8vVhRYvZ+hlX9YEHh
qGfRIKn9plCsNrBW0HYnF4EnANSZ0z8BTmmXM2AnPHI02CFe/In+ed4lRYB7qiz7hJ7HNZ2DADJr
YtXQ+4KIl79YXmu3qJ3H0Jm0vAs9hDGOf7YZFDvKuWZ8w9tVIk5vkFgsDFg9iBot8bMq0tjeEl3w
70lwAQOBvOKTVkFH4pzK3GLCiybcbAx/YaWJh/PiSXC5IXvrqDQn1SWPQoakjVBUYvurYF4mtlco
EDvI/+k2AEiW7zDJJnpeHXM0lzBi+6OdfKgkIQOohKYAcffUkz1eyaJvN8Pm03dOYPJY0XLg7a2W
V8FvI2DFybHeOP5IFMGwCNz5kzl+yUjYMiu+rNg40VSI74+HVC9KfoqMSd3JA/kSneaUadtBiqTf
5khJq24N4JP4W4cFBAl6UPY03ZD+CzHvWbjmzpH4sHdw2mjoTq0h9gydB1j5te5S1LMQWtO4sxju
Prqk0ywxY2vNUWBubri7A9X+SS1rXhZch/jveYwITs4h4qSyFUacAVLUgRar9sEgAhE+I8PM7Zk1
AJxobEhzgjueVw7hrOlEeC+mlqlaSrLdvdExw7pxdlJ2KU2enEnMZsp58GWNLQlKUzKciTBBnA5N
3JlnqbAw3Y7j4OUUDIn3TVdQej/SK7X3YcnDsijOrUB91gsWoGNdlwhJboPf605ZCwgtDahm7kVd
oJlxuc8uOZ4Afh4MbA/vpl6K+NCJoBtucCDrv6aGgsQYMdMLJjWfw6Zdy5zUkO9GEVgySOYsRFpV
+BABrFuv5AOkumfwUnYHid8Bz69YCSEQLHfVxQMrVp1pOEhq0iHPnvPB2GKovlzglOJqGRUxjnLR
U99ax8Mins2mnx/hD0Svpm2sOCKszfWvFEowM4O65Qox00TdKMIswUpRaUPSpkEMfJdr7kdEfOKs
0VeEpGq5ERS99so5W3RP9B007NmAyy8lzRW/sjmJFhxbFkSKFG300LkFoxhZZkvwZ4yGurnIZi5o
YuMN47u41DuSZtplsCgtjalJiGYdmKBX/gWic5nfk4lPzfM4DSzwPiK+cYsuVcusYlwZU/JdOjgE
akys4sK0tho/hcMo7Z+/SJ5zhomaLTwNZkAo+sqOzYmbnZgPcQSd8F8jKHQea/6fHwG/Jb4so+RF
TUUCTpgRNp0ctyvxqLBmh8/FlwEkhq6L1/DvMHoEA7K2B/yll2RgYVu38sjE7GW/xyW1uM8DSPMv
vI7GHE2/UIGw5QmD0G4JRusdKvxTEsvMOuOJ1WvxqL2JDm0JLNHekeFczdsgvW+MxZtxT8OxpKCu
hdfujROkj4wKXSat0ID7s1xsMD8wRBDuZcQvMx7KmWzkfdh0bnXGzu4+MjfKotu8aCl1FQ3lPztv
pldO62D8Xa6mkI8wYZHZUXOIzrt4rBoqe8OlU49job5V2o13VmgiKH1h1vi29DYnHvgVSkAhawB7
pae3jTB6QA/HzaJSUGpb1I7dh8glioVZ5qj/316HOQPzvXXC8NcoBL8EUql5y4oic167yOfWI0Yu
EIVxqbV3szfM7Y2aejbQwedytcO8t9ruHzWjiQN9qQLQYCh2xrhHF7sLp3khE7mn9k0HTJrW/Amw
x8Q0YgWXbBVU/u+Ey5+kNrupPijuwfmM6QQlUWYtKafYtQmgpIGo0ViwXWPHWcbO5AAb/PBExUNW
inoqEEd/CqFCs/CSZrenRBrv2fbAXCzT+KSA/qR2+vKDdNhekdkMv9jnU7mvhSAG8lG2QzywqpEZ
OEt9UodRAUJiUj6SW9hA1HNW3a9g2M+JTnNxm/gJ1fsUMId5bVoRBVTvA2NbXlseHGQ5lFcYlh77
PRFX01tDxbveaFGIH8I1EDpFHxXyFtNp/pMS98tPYRl7Llt7Gp6Srujd8EpG1ouelxra2EfJjz09
VNPs65s59dfuwyXTJtlvBE12r0DpRuyMEMwJzVCxuYy58eJwFRLWUAfjkr2EZYW4hrCFheuV4Yzk
pYuaan3wKfSjsxl9jEU+FnOMYgh3+PkFNIa6rhL57nar001HbVLRPLI+q/f+TYFt1vtpyKMAylI7
sreJpm/48dYZ8t2IJTh4QC1t6KpLG9bYuJl4A3oYu5GiX0fdvDwatWyBDJj/rOuZ3a5+ALGPgrTE
Gno952a0fIVziGwv/0fSeW3XjWNB9Iu4FgiC6fXmpCwrvXBZtpo5gGD++tn0vPZM2y3dS+KgTtUu
GKTFQdPwGWy8avDFiRuus1YAuCkGrU7BEPfTWP3Hps9TNCADjASCCrmMC5ANp/YDT4wglCEmdzrF
vje+lhVBQ8iPUhoGwzI9OMwi+ZEE7Co5Ia/+Zu3ldg85N1dryyDIawhOqZRHPbOKWYUetO2AZo5/
aG3SEIGS7Uds4WRItlggInFNTTUM5woPYv9YDpZbXGm7QsoRdqzRmFJPuuHdOq3Gd7xMSNzGLWCp
U5pRAnCqyyEHOttE9osCpNjRvtvgd91BSZrqexyTS4ELeQnVSyqHsTgTLcWtit7vGMqjhLA9UpxD
kvl/coWT/8JRyOKGhJT3I4Jm/Emh7Rf3DR0Cak95RPbi4d1MXlHB6/wQFypKHgIaN2rmYGYm9WY8
GopecvY3371tOyZnzVja1j7ixg4UoRJx+mB7Le+L1Ii1JiATXngn2PTzafGXdU8jBqvp2zMIWTwd
EZWwz3XExLYN6KWxDwFVIs0zFyEyudiD0i7AzuzYQCEchIn/BoeNFcqyTY9LAzhqYkMXZsHzjKQP
utzhfZsbbEpxS9dyusFLyAKIxThwJxnaCQQPn9vTMwHDpD4RpCEK203u0HzOqJ0BDiuSYcvOjFkn
rsIzMNnxuSAygPpcX+X2OhCnfjL0Oz6FmS0CPlr/ubTs9VTtHWe4ECrlVTE6uUpOTgbV9kXMjQfC
tQbcCM0Z2tpfMTJKsDFYIOspkurFfozL0X4JZw8BUOGtch+cUvHuGjEb+4esmNBghaMRloqoDwSh
yXxGzzQyci9sS8hPKPwIlFbObR8/tJ7HKxmA1+wf0dxLm0PSNWWyH72Y+V0rH1Gmc4hB7+AVCbEr
PbMe5wEgTb2zZ3pdNuzBAfBtkmYgNsMhnS0PsHTVZG17myKD+9LDg9Mc+bNn94aTeV6eVzmS71Xp
0xHQDw2kcASnYE42xBM4e7w8nsbTzPLT3FrLLe0n6c5eBmIg9lktebUAe0/9XvfYw4MpbnIIcnZu
BPY9XDK8WIimmcyfLvxdfngJwjzSl45Yy7MDid86OmkeHVBmAQsqfnvhj5jtptoJ1LURT8vg3agq
Ib9ixDqRTaWFQtl0+KCLyRn0pU9qXibsz7M7dISVoiZ1j6YPbjr39h4WlNV4r7GrY8VEp6ibFecr
KcnCNOFnLDzqNIVsPna2yR4ZIsnDpuUwZpy0RMTUIW1UX+5AIiQ4kLym6b76IFSNvddpX+3nIWK2
xcMJWRymfFznuzwpp/i9bmVnPWWQ8pwT6TiUXDES+t+luH5JZubQZVnWORzfss+K4TxOTY8vMYVu
8NWTmdf8/SztET2XxQmdQw6DCycyrz5Sj3M4lPV+pFuJuJkV5uKlH/2w/xJ17j32AWCAF+ZIldz7
2Isn+1SV7IMfmGt689FqdNNTHuBNxE3HaLSdQAtJvSvabAUriHHO7hYuGjM4DO4Cp2QIuG2OzgCJ
2lBjRZ9kVpAMVmQzkUA84OhxCdX+G3ipqY+94Bt/LNlZzs+cKvhxMLe17l1alCTBhhKAnJ7rcaYY
Ji5Yr6Y9WTI8nuESXCNFoOw48mOnZzaPpGrHYEQdYCGeOJ88tW70xCJKEYInf2dedB1CJE5txf7c
yifH5Z7aBPO9WCInfYnXl/ceFkOQ30UK1ORlpUTjmgh8YOAQnjP3KDsIa1QFLIF6pMRSfoVpVDev
dQeI49D30g8fo4kk64ZbftLxmbNQPMQl5IGntidOvQ+rHKE2yAf7N0tk7Kckn7DTjXApinMwGSe9
ww1L4DlXavRehyka1UMhsc3a7WAtx1BPHOFCm/5a2ROuNVRbZOdJZYzoZDrLDki3M1B14UvIyA5N
uTjX6W8MsF7IGswKVVf/Ol2mFgVpGGjVxSPUsFfNtUFLaRiFPDIEEylQR2L83jH+DjVOxBKfzlbz
m2+3MZ8UXJ6O1Aq8X0xIEjqTC3WO9H4k/wy2VatHXhegZgW80nSvfePqPY4JI/eg+Jr2GmQeWVLm
Mg5e6vVontoYGC10CCc00B/NtIKd89ot6OgYMz4GlpN9QCFTqYuD1G6U/ilbVLbRh5Fy8XhRPwDb
4evTr11Fr65LmSnAbTaH41nQrcA0QSF68+Eh540/9MuwKWpbXFT7VvR8ExgarLinyNKwAlN0xabP
mDO89A1tr+aLNfZwqjI8VcmHaIByQGJkoPMNtuI1hjKzT+yBDb1UnLoumo4ESkxw022e+k7youIg
qDlCW1Kvc8wn0sAd33tYVev0OCKMYX5YJr+t7+ze7sN7TXdGdAcdEC5aSsAWU4w/tGLvQ84voYnn
mfcIVWZ2j2yyYeqXkDbY/bu1APCUaR+GGZL6v3uPJYlpB7VkoAOy6wgEbmvsy/JN9ewfnHedWzCs
G4etpLRLVLR9lOOQhw7lBxyEM1Y5STuHrfuXEvN9+mpy4PdQdFBbHwAtsF7ZrJl5DMAsleVuUN4E
HA0byrvT8wAz/OT+A10NmX1kiQGvYLQb7jAuyR9ygRaD1SsoHuyxsh1KdSdGd6RoyW2Kxt6gOvBk
0f7GJaanPhY0gmYqOyH3hjfB7Dm+49Th1Y2+Q4QfaIrzEBAxWjTmQJcCONxuA+AsXlnwsLrSoR2d
94kvaO1GLItFFxG6rAsBHmMRFvP7QKrcfzfJugpPKEJ58xRx8t0yJhZrLZ82uh0aOT4BV6q2uzS1
M4kG48TC9zLWGEh2OHAc+eDbrnSHDVBnSim50rXtKVdQDG5LWBgIaBAo95NqEcLw1vnU+0EfwBa/
zKJy9yAFEGUn1soxRoP1+T/FgxHWuRd2ekOiQWxK28XWtyAruz+cXoX96LCYoZG3SJ3iX2qbDnFs
wbTHcc+zCUGzRgx7UvzQ+Fg7ZhA+3L1E9Jm/Qf142dUwtTNkBasUanxpR3/ZDCCugRtH9mjpt0yT
pCNLPWnvKUot8J8n4Sk+bJ6dgq9NNKji4mMdsLfckMjmcXGN25PvZx5aNmGRONYnlRin7R5XUJp7
FwVrbg+4a139eFhGxNWyRn2qYcQl/8VzKXsY3IQ4mjU2Yg9fXQjec2tjce7PyEkdHPxgcmPgIoNd
eM9xBv873QSB1TGbJtOqKnsz0j6dP56JNgZI9upXLhW/9rKd+A+785a2jpsDyVWUBd24vLPSJAh+
EWtRQbUPJw9VsJKMid94XKT85Sif28My9LmFqqpanGlQdv2SEoEooeWH6qrYeysidtnDlmopBG4d
lWp8GLCblueJol7rze4L7DZ1vxA4Mj5nzhNhIhYiwhvKH69ZT7pqRu3dewOi07GrwZmxeauc/An/
Mt90VvjE4QdqCZZvSkCpbZmnbPyggTLKb0U98jipMYn81zB0U+fVFBVwD3AV9isuDSv80HXTveak
XlnqWiWrvLB02JR1S1afYtEgmQaTyqsLZbH4qrgv4a5GlWK/hro02bs0pTGIN07hcjuu9ULMgTnD
is0rZrW2qukQUKzh2KKS+jjWw9D2jwCVfP6OXCv56WZ0lm06KkFRLfD+1/e0DhUE2mVAfAVqGmRQ
KqEFAVicIVHgNdeu5BrA7lmuDb3ssti/9kwngGQtrCkRa/VmW4dLjFeKvXJ9ybt6cHDhzFDw9qXX
hOEj3x7mfOMPWh59NJvx4HFCQAcNdY8HgGJc8SvNRll/G2wBWKo8svOvdVZSoBwpHNI7anOReGer
Fw94eZfBRmdj27OnyRt4WyUF5622LfyqHpdK9r5hjlunZIG6JAcBRjpk9ZF51a86S7KPxKCwEci0
oF4yjXcQvL+J2Nv519ywtXsPgxEI7a4q6BSW8CqpCSIvTwfdeEDudqZrkJqwOfN2xGh/mUbb/IKh
N5c0hClroSBB165T1NsYcQhDCG7vRdD8HY9gg5I+t4HjgbFvoIyHqo6JgE4Jdzt4SRyCESuf+Skm
o7R8lm5OUk6w7l6YClB2CFEl7j8kZA+u9JN3ZMHkAdBiEfcVAhO2fKaTgpsYCDXsQ5Qz8egg7GTO
B1/jIf6JWXs223wkDvSOUGnPZzCwi7X1osokuKrXDAQvynb8zdwCIoUWHJlNFAhWzHI/IT8CpUCs
u5jmWZADB/Vwyz66UG0GnA2GFDCDD7GMakO5UDr+Z0PAqfadO1K8vMGls6JzmYirPeY4dgxwfpd4
m3mq/OnjClNahj7qnypc039xfgI4oxPHPLrM7/LRkoRbH9ZV5bChUxTroMAcfu+kNYU88SjT9I1H
tczA+bgSaysm45nQAO0INRaloTKUaSFGo79GhOBpRpusq4/5mod+UvIp5fTlsWyZSvdDCwr0yq96
6v/GRPLqi1I8ElAAJTcJuhBRYuZolZU4ERMH/As7XaEMn3CCJDZuh6iX3R3rVt2cEsh3VBhLjQxM
sCLyLhEvClbgBiQ3eV86vIkLz8FypP2FVX/apzTjtaRdza0PRwtdf3JVcGOLQ/IqrajO2AzukLXP
eCgxxoVpLL+Eg8mIf1z1Ht1uq6C5UMIK0Zlk9dXqYmx0cZLxN9nh0LNtKhQLDDeoYHFx3q1SBiFe
H0Jl7o4PrHwYp8oWWNKW63Qe7OKYoA5c5K5r/kqL5MQ5tdIQonIZAJbB9sfi65yTK4Mo2Ne1/Pac
FlXlKCl4ie8s3WJlMqXkMUVf50WKUyWVl7qbAvdbl14ncgjjeUiqhrsX++ONmeooO9HSRX6KHj7e
B8gm6MoczVzNxm7AORg3xBlPdUPR6XLgSoMNIzKgnB+twfcM9WFYp4bwonJrFGTTTeGn3KfJGc9q
45SlH5KqYULwNv4aGETvoMAhwXYEjTO4jIG7lltgQZJdBeNmwfSF0Q2I1ovXtEi7uzDiFnuhq82Z
cX2hBUxQyNjwJ/9RMFx58WlEwYKMhBPFs/cEDRemHmeso/TXBKoq4NbOr1Oym2/ihXbGVOiieu1j
zlG2iqBtYv3g5lAXfjwGXrZUGXLgev8MmyDkpl5FgHy5tfUfyUDa967o5qYI9+kQrW8NP22pztUT
oDTKx5p+OonKuAPlRMqZulNDtZFn7WLyTCX45kzr5ZERzLF+e25bUTsTw2sqkD7wxOPIaXx7Al1Z
G8qjlrx2+EKPXBOS3yxVgJxu5kSO4j3q4PJACq17jEr50M4vGSTi+pa6mmCcF/jr3bU0LPBd7jTR
OppWubC+XR4WOnsI4GLDAsv94rVU1bNc6p1uzz3UHPkUgk+/s0v92wsm/kT2nT88zFZwpIU9/bM4
+Xpn0QJZQ0xlfrAV9te263DrUr/oN3ccoz7YDEDYz26xWnbJ3bPGStdiPuHq4Ihi5NxMprMPMFqY
6HQ04FBDz1/MA0VUfr1N8JJc4N8uQFHouaRIDztFwA6nQMjmot6vOpBfwevdsvalLGNIGpd/mYHJ
PNm5B9dt11M53vRbnGKjAMk5+ZJtcui0Ifl/f+lYJtlrHEzBRIGXoG0iDlxURpsbB2PZi0+wetmx
cAJ5nvm+HZ1HNizJXqILUoPXCtYRdZLQbsZOO7ZfIxaCrBqXevHv4xaXOPTu0R8w91mZ/JOjbtKt
w3j+FIk8rE+Worl075Ittg8z+pt8FWM0vxEuZ3mUzC2ZnnoW9roEnOysBwI2aBZJYfAam9Sk1x4n
SPBUGmeubrqY3famhyzxtjnu1mJXqiRML16wuCn7tMX/wwFtIbJZkarOomhXYlSxgg8iRxev8WIZ
xhv+7xNhqJXhke5glYYNFwIWqhEJMBdJnV4DxNyFO99fIFFIRSrDRBt3LpZvOENImiLXUFr7GJH0
RgICcEAUVt7v2Nf6CG1kbL7byXavfMetFn2sc8zOLIQQDhy5A7gIsmxLeUfyge9S00ygFVvyFNBC
s4zyr0hM1p1qmyk5Y5Bqghs+aD4KPMPdHwKh5puWbt5b5WKxbZNL6KfnIAEkf68qVKEthI/gyIKX
nzrgS/VQV55U27oLcPQg7ktzAnPZmx+PKaaHve3jC/4YML2+QYplLiyHjhOJ6nMgG4yu/oPbpCkV
Z8BE+E+cx4HFkmR4hK9sTV7zUzt2V77lSspPMHD1iSRB3jzNvd063zGOpo7AQykiVCxc2DnqJr32
WbvXhZzTnTem3Vecc/QchdP4zyPn5FMfeYRFVizxyAy7FJ915JoMsbZ0nacc2Dkv82byg0+ZAtr4
hLqp2UxYyNKSTqnGwYQdZ7wZSzsi1Kz9Hvf2aEII2rECTcbNHJfvv6soihGGW61MVf5tIhdVBfTs
+GwrkTxj72Va0AEI8v3qH9SXwsVViYd03dTX+doWQLgbP0Wh/YT4+z9Y59K2aI87dsq4KtqQHNy3
oL0U20PNLl58r9yxkWqCkPojoXiLhO1KX8rymCmKZ1w/QGGIh8cMTZMuTEpde3OGgqCTK3aeiQzm
UirmSpgzNGnkuGK6bpvEme08pvzyBlzUErfGbm5hYvwh/T5ML7FZmtTm1VAE2W8zRxPSA9vKUpGS
cvPJ/1p9DZy54AiC8lxZU0zNYuj51hUiBw8n+X6CEd9SwtT6YCdfW2eJxuyw2xYm6Kn2ixOL572T
Jxsv9F3FJtN9dInUt8euzKB3xgEyqhs4sTiD0a+SHbksfIEB7GFiA3ngof+ErKLbFo3qZLqMiwyI
TbDqkmaN3VxQH4C4HOfjwbdLqQ841vpPzuSVizgnPHW96T8D2fJNn1Yg6w2VJSYhvLB/LI+Ln6jw
bEc8ibeMd1n92TQu2ckAk5Z7H+PYuPhJKp5p8VJy7zmF/TPTnhE8dZnHJysg0K5zQso2bo4cVEef
pNyqv9AvyLnPoyOJCqWHpGCzGbR+Wt0xe8i7yQcpuJ5kLPpx83O+VCEBGKzrvISVKlnt4CPuddoe
/aYK/04+IbhdbXskr5dl6biIDJ757TdI3tjCWTbvMgwld2kTgasdwzVG4OPrOIBVYvbF3MYew5tt
TdFx0dQ531L2NxvJtFBBNVn3T2OSa5+TqGbMq+v1nRA7eL1xZ40P/H/NryDKkhPIQtO8+Ak5NVD+
1NzwW6nzUWMVH+nuXTQX9E09gN13o4mVgrC1ImhiWf4jtk28re7AI3uLlctFI/SSmCtg63ea+Qg6
9muPYbG9sGAYQmz4lovkz4ItQi6MMHFqOtsSytn2uKhxogZASxT35H7h2oYfLKPmfujo+N0mLKqq
S9nF8rsFr9AesLX1as+JxZ0S8yjkU953fsVskoSyC7ZhPgTqOStD4JEmImNyR3N86O9VYhMV6Xu8
WgKqBjACWFz52SVb2+HPSa3u4DZrwrhn7VafgLd1ofvYGamUTRusC5Jxx7q4h6SsCAhueTnE7ZnJ
ii5Go2X0zdqGqXWDt7g0VwerSblym9s+urerVTqak4n+K/y6IwR7UDFuSGxLAba6miXhPgMbAdok
frRhBQOGC6OVxLOrD9yI8l82tif/IoxIx5PS5fyS8zsN2bxNrfSyTWtMZ59ZQmI0OxGYbOiHKUf+
ZZf5iRwjE928p7kvau/AzxTFL6uKOWGbwE/s3bSkI/XRrGyKGwlb/FucKuNkP4t+IBxE+VhtYj6x
BmnogbyiE/6EDNFJuPXcuQjvU+VWIDkpmzbpxsbw5sSnSLGx2UeG6e0OMVC1z4vooaWylm9455AR
5G2lYSMEVy+0MqqWnW6d1Etme24qIs6RFnY9wbkIZF6dSP1TMgUX3TGAmU83OSm3Zac7J+C2Qc02
OVCYPFN5x9eeMdNLbUxVQWk46+F9lKa6ocsMwxOtxnRIcsbxH023BZeVZIM5gmJ68Mba/i8u0sz8
YYZkwcvSNnfYJQap+PbLOqIhesB5eo07n8x8agYuWbEvwWUiEluq+CoBTaj9HOAR8HexI+LhWabk
+O809s/5i0O3uQ/gTrDUDSrvZbT64M4g1J3QajAM5FQ7iRumFze9Ti5Mmkd4QV52SppxjR47bpfu
S59/ILwsHhBq2MFdSqyf8P0yGH7YFMrJ/9Ydq+WazqjVleE5mDVQ84lPbPIWIgU1iZSD0M1eMyyx
86KhtoJ0uYWz4v1MroDrTHlG+lmpwTVbbKGyuy6+T2zZ9VlfcuA2TJq1TfqJ0449apmTbYHZSPav
7rvUgfRA+2eqJP5DPYyISL1wcFlR2pyTeSTyTtVCsOjVXkkd92r6Y+iiTGdlMy0z7RGeQyBkqwJn
jf9q9Jcy7dDKy0HNn2GwutqyIl8rHXVMceRA3YM4zZxlhky1JPkZ+C7bEUesl330lfGjqjNS/1WH
IQo+HKrDRgSDPT0LDJbVYwpYbPxLXgs7TA7ftv0klbg2pbCgwZ46r+YLTNbyLs2a3NAJtEAqJn0B
vNKYEuBd37MtnU00XpGuWTowe9JtUSZLa7Ppq6nyjWlZuHfJW5TH5p9IKdwwtvoDd/OY7vK5QmUW
5MT7Hcj2sPutctY/hNlT7rUAbcd+jR1Utmch8kOObZ3xkTZTcfLZ/EaHxM09/zhE1uwd0yUg9jLz
pP5eA4LxVeh1LAvtsvsiHckGBFiW+uuUll/lG8qJWnnj+BXVHQHLecLtsyT2Dxbe8VeKZyXf8ovi
Dh94HueQsPowu7FXMT+Me/y+A490al3yQt/GTlEaCu2t+nmWNpvDNrfbDy/N2OirWQDgdcvmlWjT
aPAmJayyPDYvIPhsLipQq0L3JXNH1nGIYsEHDqkieChTSz4SqdY95hsBcjGFoNgNhznxfc5qN6w+
oO3UTyMqNRM70JjXeBxx1yK1jAdV1tgjSxM66kBUpzrpss36Fy3oBhOdDQ9gCZKRHca/8tDcxoNC
lZnUb0gsNECSfY7K9Da4i3kO+JISZ+MYCA6VQAiC6uIsw47iba4KdUoj4Yz7oo+2XPWBdl097kg0
bCC/B6yu3E4+0GhaZbfcXtPsPs4tFtYd5lo+dzC6MzEpNPdjNRGBA/M34jFXpaUYF+m5HDa2m/oP
/VziZQKSm71QwoM2OtoJ7LSxxSx3TCtoPH8gk2KtJ/hISjfFic9SHAIv1koRmrcU+QB2D232EclT
KjYUJ3HNzjSqnHPtTSRwHbxU27jofOt+zfRmR36OGKYYbAVyAMCledIRUv3/WES11kkYT1h74QtO
8q3UbAt+0VKUtJ+iRfH/5VkCPuGG56UuQMIXQR1HTyhXGFjhAVUu52Yx2T1UrdzE/818Hfxgl9BP
4cQ3hBE13pOpQ9XB4l9B0iSB511FlsLxwYNGYcAza9osqc5siYvmPsLIMLygqnQtjcXNOtSBmZ2c
qwrYxGKg02xez4TumSdwFNvWPXUVVr/G3O1C8UfCYZt3QTKI4XHUABN/XNlD8eZjtzE+GnvmtCTA
7llz/8wbVrR643WtTDFCBrz9Hl1KJQxDGZ6xP7ZuIj2/mmAmpb8ZGqk9JiWG/l9WnCTpc0yMm9ka
5RqXB3wQN7kRBC2nSwejDuIuNoR0xDivimjeVpMrF/TDoRI3JmPWqYDN/Pa0sGCen1m408+qHdhi
25GqELDLcBvzEROknMUWsByuEhG55C4xm03eYf1DoeN54eg+2yLFuNpD8nBv82Qp+eXIZn5Pi87O
Twx/GdUDXATd+rp4bZtcuwZ2BCUMZVNdCTDBhLNlP43/5TShVzsIN8giakGQKTEtrra3NZfRLwU2
Y7hFTNgiDPD1xc6I+arXrXfRYcjdyHfLWd+RZ8laDhAGFDyELRg8VszN2hUYhe1TgqmbFFJexoea
kC6+OEqs1yBU5xThh6R1x6l4RS3MBa2dRKdgrsRHGqiiom4ZxuKbWorxNgGhkqtA4LY/LnQjfj5y
3Ox3XEG2HJinjA/E7wBYbPyJ55rYfvaHQ9ov/DUg4Q9kaVDjWasoSY87dksnyHxssLy7oqcqmf1u
b1u5ynMqbNq1j04L23/nfWsfqqlp+vsqrLmpOI6F7RVyEglwKuLZRaI6rYwrURDhgIDNFGMQDFGN
KJfVe6RqVN4EUMdXmawR26IiRg3OdEqobqsoWwdZFJbubWxX3E/MHZW9coSwdAQOYYcv/DqhmTRz
QOGvKVXQ7pyUdd++XwL84yWIbGtTkvcw0IuQSg5WyaUDbLF4gRmL+z9vJzEfYkKyKOJ+7vbXMJ9J
Og/RqJ9Ipy39HSku+eEIjqmNwmV3teOsJjQV2GSDg0God85BWzKnUMhsMyMTCuLv1CLSLKmmSbeP
HiHMn4WVgAMnnRXYXewiKN6nA/zHXeSySNtkmH5DUFfK1qeiGbIVbUTT40ZKx/zwjXXTZxC0i/7I
By6wJ6gKWJ2IWfFwIyIj+pOO0eo4ulnDkFE7bgOPFmc7MBdIEqkDAyCowkdjWrs4YneQ5cNIF6f7
Jmj10Bz0OTto4B9WwHqZZUGs37RJW5yNnfIp3maXQuA6l9jv+tSXxWXpcEsfCpsp5lmGI8ajBO6o
vpnBA1IoLYgeFwcDsL4uibDlPlEcDD/IzZ1wwWs2i/t3ZpGQPCH7KV5tbpkCUcmbdDgAKfFbAo5D
uxaa1jO9uWRBkgulLAwws2vg86P98d7oRVhx5CZthr7r8VMd8qVEQ+Ddp6N7vDgcxeydZnPD0UTc
EhjYlBIKaJnNcO7M/jaCzCVoZwAejWZQ4HlM3bAHRxuannNmSWIcQtoR/u+eabxZuXJASny27Bu6
2KlZ4/oK8oh8Doc3rrjV6gzKTl/SlPa2m3AzyCQ9qe6UatCR/5V3CnsBHXKf3uVt4TvbuHU6eRDG
oSkTiPeCJ7WUSB9kPldzAhQYgVbzTfcyjxZcePdNWtK9n5eC3xhVGUhS8F9E98YMzPVbxwGYHyJo
Q3dcGQufkbKTH75fzJYB5vrf0snG56Ct+YrofmVLIRRT3j4igHAy49S0Nj1423yb64krLTY0zCZw
1f/dMVeATpkKbEY1xn5+WOnyxRCUB/HmWvHimwR63x/AjyxcctBuHwX6gIXJM8tRIlwErq1q6vYr
MDq7sIFLrB14N49mWMewaealOGu2hvCA0GdnkjY7oG9oaJ5YMD+i4MfBexx45tKTbZ2vMcDgP1jn
yVSnkZNz4GnaylavH+kKI6lQ22GyR3AdIVY+RTZAjD1utabZxbnkxlUikFOhUmb+a4r5NtjhuyK7
F0ljffEDBr9kCLsAIzDnGL6mVFdXwn0Y+/Cmwr3ABsV/Yd5ZKK62a97K0cWnh1sGKjLwWu9biNIo
QlVI5OocFg4fDQavsry0tMiCc7Ab+D5ESKnWoPZkvSgDot6YEWYq0hCO+AuXZkb7OqIK9QDpGlOw
iObYv88dcBJboKUUd0HxLa4SCoE5A/ZHBqDxZhjA8WKUJPYZXphEOWwjyyI+KALFZKtH7I0blgSG
frc2Fywj+NNprM80Gh0vuqdGTMxNRjbhDbqifLf6hqigzwilHoVk4b4TskncJ28AVwIhbgWazCnx
BIKea1ESiOnpBtWiIKjS4e3xnJkwIINa/hiNKdARbA8KSza50j1IGX4MM6Ot77irzNMt7sAPrLvW
meXWavHTsuDmhPqj9hT+jeDZqcjqzgEWaPrm+wH2ExEepm5NTFq+qCxnZI4mTfVchFnsO66kdeU5
IZqPh9l78uyJC2KtU/zcKdQ01LtqrNQj5xBTpIf114d12ZDzMJXtdhu+/yY5t4lrxdc5NNTv5COL
jFuC5QgaBr6zeIumb3/NZCh2BvkQqbjNiM4F0xr44T1PJG9m+6B+9anVjL/yNISuloXYf0saEc/E
QNcxhH4L5kocULxH6TqtASzCSPqTYx0st8tQq18mzkL56VeEJ64By7kX5IL8UIUZ53AQwCDc5E5W
qrMOBawCiauXTzcOsTFHSz0+Z0oi8QuT2Pt5ntqJ334E0QyIB6kZ/JLT9N7pFX4YNSyrMDAtxjsq
GnKY9ojYk/iYRuNuEZkLPmVTrEkiYFdPVYyx7qDHFnCNomHC4cEqImo34NyQFT5kyArBOyIRLQdg
FIAoG4ugyo51onvCR9Fga06UfiEgxcku+UXlLz31bmvL07SCd0a9/BcRRqCIre9zKqkh3B37esEi
n4V4uC8USppTXvzL3ilqCXBpNxjsSAt5HW8Q6i7PlPaRSLTYctBr7NFRex+DnNPcKLPuMmI/4EqQ
28FjwTKiA6zhOZ/aduL7yO+TV9v4BiOcA61izTr2E/v6OvvWStO1605WGWyIeLS8wic7rCsWzLn3
EHSL3WxazXLgHBkrfMTqQfNMwUjzMsagbrb94FsB1S2cHkxQUXgkmUqynModtmc52TLsHtWMAdf3
Qnt8XpAfYaN0Pex7v+3sCSCQCrCrnryowGbl57q9hTjO+gc5T/xyIESke1/iUDr0aLzqnjzhYB2k
sdOJVVY2YEJSMLnp2urkF6GaMUKnLvxs29TT+vwAOKAwmAaxEW83wvzBdRg0m2xmcwuchq+K9prp
t0tnCJU6RYp/IizIxVNrPRTWhr5cNh//7zYHmEUeJ6IJL9uAiLLfTFvrh6EsMakQSXTEHg2iMiCO
hobePEou/sZBb/XnevB47ZJpYz8y1S7jdQ0AB3ZWPfDdyEji8FJOw5JXjgW/YebUuzpVxeUS04/V
7ULE+eUcsLz/aace42/TsRs/TFlqe1uHfNO7Pw9QU+Dd2/XfsMkqZFeqaf13n2wJfyIfEooeXL8o
gQcI0/RcZkpQAthbdXiQs6t7XF4p7sNtRKbdXKykaziWAEB1+EaJ/JLSKCNXYdp0jE9ZjExbUME5
V1DESbZ0dvNrjkDwYWPB8fdo5eQrvid7DovfKX1+CLAotrR2eolJ9LnE7i4vRWANbE8NVRv5g2mc
NZw+JSAuLlPsdzLf4fr2kGCcxSmOKXhpOkkNwXyDO5AvDhI/O76c621+IWsJIKBsxpRfJd3jFCPF
VLEuJ9NmbQP3iCai8RFCA1YNV6yJuZkX5HiE9Fi8QrXDFBIYC0uTmgfFs4yVIrmkLAIm2otahAXB
uDrd6p7pdF/jDZPPKu+wdaFnsoZXvJzeSnKsRKAy12Pt7rl98VKhwpevFo0F05dH/PS9Ji268IVr
R1ANNGhgt8x6/UdXYnI4M9M2tpGpKDzmZbZAMfiv1GM3Ai6eCyxjZ69RA0WifDRt+95Hi/CCzdqO
3IitT4BebCHABUzbbT+wUsb5AOEWDEH8K+oGYyPkOHrJL3wXnIcyrsauvSN8yvfLc3m9MNvoMcCU
zio7piWPmQSYelXjV92V4FIPAgPkG547yphaI/U5U4hNBdHSuHBec5DP1VcdhhT3gsvMbv/j7Ex2
5Ea2bPsrFzl+hse+KbxbA++j9wiFSwpNCA817PvGSH79W8yaKHlF90LMEgLSGSTNjGbn7L12HliC
DmyJ20jTS+u2dbReTQ+GXhMLQPgP1aOtn9mjf6MXvQB1mUd6ei4NpbR3nIHd8B1VFcVo0uD14iUz
G8M/JaxW8i2pbAoldM8bC6JpgyzPPAUJdB+IgNNm1WkVru+VnG9/USVzjZo9RVNQ8ShHuqS/2o6j
BHCFGrkiKA3dGCEwhl1cWp/aChMcX+oOzDL1ZDcYgHw7WkPEg92kX9sIGsodo6ivQzRTOZFcaydh
63pLZ3wqP/qmSnhHmbgqSTauTwcgVAlTfmr71gHI07alPCGVSMSABYDxI9aoUqLJhgPLyWkPMXWX
gYaHmVtEc42Vw/LUKQNmL4m7sv5MtyEXJzt17PSlBSOgY+PRGj+m3YPCg9qqD79FwyrlIZOO8Ekf
W8uwXGKQOBnk/Q0NNhkqiODqsHgDLEfxHyVSHisvokjVylzlTlqJt9GvVEtbj9bgY9EgcwdLABMm
z/QdqWRmVm20WnOyZ0HYRQ6ZQCXbCwtOIjwmawIynmadZ1Mq3Y54NcphR2YOepj7UXP4vwYH5Lyx
SbzMTFFhoYruzVWDh0IJN0FgRm9RqoywfjjEf/KjIBzQQzX5W0kXQ9PviWB11Nu0UAkIyhir93GA
3nalcDZT0a3aWEnBpQC0XdWlG5d7zndd7m6DcKSFuVZLDXPAttBR0D03FeL+R0ruDTlKeJVk9x08
pT58zyxCVe/ZuYzuL82BA7tuiGWo7gqOnQoOHNbd2xCXEThYm20Fwwbf432KnrV4rIlpqXayNCV9
v7ooX1yjI3m7hjBmY+TJIBOuQT4OWIpCZOwn1auqXzjAA+O516IRQWetDMmTl47kxRu+JSJsO+RD
HgLKuUSijzK9F5lIfxDNVCd7cnMVHR+daZNdK6lUHTsk9v6hL/mKZOtIg9X6aNaU/0pKyWmgFZvG
sMSZYGmVKJ2KR/iJUHQ2a2u0jujpHazCEIERYzs7pEx29E6jzUweqBMpGPkokrMjSP2IZHKK3CBA
iemiq1LVXv+TyLwE533ClmnUVpFOSAqyyU4j1dnwqRyuaTJVJyXsJWOw4xNByYrW5GPsVLBXbPwW
+g0G0IFXLomDYiNVu9WvLo3651inTWzTd1addkuH13WJtCCQyXvCR1TZ37DSlaDuPCc5EzTk1dS0
feHKTxHjymQwKWKQq6avOgvaNa9r5XYo4u8Ne/TKRznQxbvv2lSHMQnG3v4Z0ofTX4uefQq6VA9G
hxthhnHXrrBLFIu+aT25VZfboMx6QYyG2xQg1VRT2Te1mxPT1QeUc6qQhOmpvVhobMrJ65naO7Ef
C1QhGqE/Kxs6J5KjKDBuC5k57x4u02itVkqHZq1WES9HoTA2ihq7X7NRQxyF6MkzVw4lULlHzEee
q2IK4xWIkfMJU0FDqZ2PdaEY8lyAAQ42I9ETkEBaKzZuO+RiJSU51mq+9znCUGyz2iurwvCgOxIW
YQRol4jjFB4OZp+ofaABlL5RnRY+SIcSMwMAz/QX8oHhLi+dbhdy7vnS+mF+JOnb3HXsBR5UhLuP
wkrcz54p+7eWw5JOKAAsBYpLcXjfUyQ+OyxvoPs9xXcOQjNyvNtkK1I0E75is/uFpLEeZdW821nh
TGxNh8oSR55ix5wj/C2hU/wT8lj1TUtK3VrbYRC/TCqGTwT3ap/QgfXYxEJfuQXmxAcNOQGHqrzx
H5OsJmtYr5G2c54E/hNKVAuSnIVfWmHrdxBYEvxwlQ+LvB6qX5hI+zu29+S8jDVhDex+sv6nUFvf
2hopFU+YEnh+Xsn6dgfsRAhH+GXmCP6eLEoZ9npAZWVS/XISzwgr4Fly26cOgQv4GN0sv6mBWZ5S
H6IH+xrTf2g8jOKHPiM/cMsmMSbtrfXhrwqXlnQXa/IJ3zT9SKe08nUqElN5HKsQbMYqQ8MyngY2
Zlq47sqxAhheg45al4Hl/jALzAmbgBXuLklK6o95hcJsnRSgTVPHRFKZWyYHU3p2MnrLPC04+5oZ
36c6QRvryrWL4kAHJsVFZ6fBvrSnZidV0cI6uJEirR2pPbH9JdDa9ICGk8872DP7l09EGqfRGIb7
hq6M39GO6kZ5tDSR4Ln3O+MGfJDfQ8Q0M2WVUW7nawqLzsbSpvaYAlNNkvvpWbVFQocWhFtAFSkW
MM/J74tUGfQ11YPU2LhJZpY3dAWwrOAMo3icDSXoQGydiUpb1HPGjUt5Lll3Uaw+kFnfb2xolKx5
VuLUNyM6vW8dpBdzQ9Y7q0xe2V6NUUsGrxJ7VLJp6cTmJ9vqkDi1Ndf8Dtw8xuRVx7ZzRBxpdBvS
6G3jYCWRI7Yirhsa6BEG50lnRJ4I0TgGUG0yrHUchqlf556+Lx27S+/YOqgGSiWROBw77CHmt/5u
YxhqmnylRw+7QWYpiGulxiigC6M+STOx3JXTWMoPHeLQWUSqgCji6+YZbGwLpmZEh0ifNEnfbEdF
j4yJENNjhwQVrjokBKyhMHiIzm6L8tk0G2pWedbSLnY157avhsa49WIUn1vXNNjURBoarC0chobO
r4p+jX5YKYynuJDaey2tJrvHfFOHp7xsxJsq1CK/tcw+feRMRaMevzB5R7A7DGRcHMoIocsHEmmq
RicRmzACcUJfU30fNPbiRNcKxb/XKodlrxdlH7KnQrmKtkekZ6WM3Zj9K8c5mJd0U8ttmHIo39KY
TU+OGpTMQcKR7u2+6H1OEgGLcyNDyybcOQHLbOEUfa7bNrjNY05tG9G40QlBQ3UyOa7dKhyB5MEl
oAmrEUoID05ioQSvboZJ+jumj6x/yHyaZ9Rzzdjb9NqYIC8KfI0x4zcFsp8Aybl6H7l6VJyaQk37
B5ywef0aR7mOTbkICidZ0dgtc5SK4NX37M/Jv+VrbJp3li2wZPpUd7MzEqpYvDqhDhtDFiQaYfvG
pbkGD0A6oeNmDQskVPGUKl6fKW4E1j1Sxg0rMs8fVF4u70MlSJOtGiS5oP9jKggHRC+8B7IJhLEP
kYCC4QwHGFpka1K1y2jh2DfTobN6i7CpuAbuVMNLb2LYysDHFEydawlFgrHDe+oeiAEKtTeJA7Lu
18B9QpOcWlQaXxSVQtqmSGEXv4qRg8pnF7s6zdhYevYbD6Y0qBARDXLQ3d4fTrS+XLmraaOB0UI4
ru0xLEdYdH320g8YXDL7MEq2GGuZdybrLlsSrBt2bkferjaayNi3vSucE05u1MIrKuwyIj/WM7+Q
EqUSkcP3yN5EkholRmZiLIE9+W4crBIkWYRl2pj62Ta6GkgIkso3g9L74b1LvSnbahgo8gOJoXVy
tG3L4RdkXtr6M1XqAcGaFsMdeCs0uyw5/A95v2ZPkmenpG6T9pbVLk3PgZcLYxelkVaZGwQ7EfYz
T8mrpwSbn3bsbXVoH7o8yNMnXAj2SKcnGmgccgJw0VIopXvbJHSYvgxkfGpbugfkXTPb/WFHaLCW
vSJW1Aagn3ymTxqy2WBYp4ZB0D07rIQmrhUiJeNjlRl4RTGxnhKsSOZPtQky+zhxy4btMBY8pk0G
TdtAdjSgQN2YXVDaW9ogaYLWzafbue1BdE3MlKp8Dpi9+i5lGWJriNz8l0VoT7MVMij4+Cum/a3v
7fSTSU8n2iW203abNoyR6llWQAXRlFBjKQEO6Dr63C2/jqllU4Ey7Bp/VSxb0jgouoKfxr4Sb1xp
V95jGbjGYxlxttimpRjeSfHQ2UFEbYODyeoxyW9ILY1xzdDhW0nWaSSmmqt9rjCcYkpP2QPis6Bi
T7kJ+9ZaIdPiqWA/OAlggvqLQsIN1V5aMncFH6KO6rxa/9ClVOWNr0cNRPjQrbuDotHmhjbgk5Ft
F0QDwrWjhwAdM2epYfrQOVV610KbNbhUWiXTmAwiv4rpn5FWQqGZXlh+KFwSJ+GIUEvEQAIBaduk
oVtth4Rg3BvowOy7A6NWvHUlqPJsidko0UTqNNnuiJwr0UBSrifCPJ0akuyf7TVd7s5Z1XoS+jtg
dxj7TbRWRIJNx9sV79RwdrVpV2QnF3wiVvBWtS+2RzFmGzmZgGNIcwmtUkNtbF07JR9gLTIS/ZYx
ln/pwmTYU8K22m2BMzXajnWiGAfWLQW1FEenJzX3wDWPQ6SN0Pa86rNtVPXwuUTy2JHSLuTwPZQR
O/wxt+DS8FRlfyDEJHiEFKMWL5yfAIs7QznoN3wyfJ32jQOahMZsnbfaCo13KR8Rbmr5wTJh5oDK
I91l50mXvWFZpRoOm6oW4UMocFCs6bVn7iEQ1ZDjVCsImFw5YecEd3DmIyQObZsHaBcM/x0IgKEB
l5XBXSQhWj6OJHOOD65sG+sJTuLYgtOE6bMxhbDONrhaf2VWITscNS+T+BAPNLDIXqyj6V/C6jFC
Ln3LxGq/+S5GP0Z7F38t/NgJnkABuPEN+XfVuEtL034B5yP7LVlLuIJYIWV+GqmOIiLCaxzjNGf1
4Aho9YjcCFjlRZiR+GJB5SvuMA572Z2VhlHPE0EtgBK7aaj2uZlnQdEq2+3IzxCxAdBXbFoBsOZk
abjDITqh0t/xxqrxxCne1TbEVGQFg6gczgioiLa08kAFPA9+Pz12bWUW95G0ZHRfOTHxiiOGzHzr
jlkLRpOt7HeIUsjus7StzqNZyG7rEQPdcWNhykQb9QxzejcOO6sJDHtbDQ40m4R0Uf1VNwGn/FAL
BSEs/dRIHkciS4aN6Ay92JcVVau9k/DFWrFWtkSvDLrjbHItlTZV6C4jBD1nNdmR1VF8iget+YX9
G0og1j/ryStRJKGAaxHWSwtM/02EqEcehCPCYNNRTW1/pFTXYc0HNMGBlsjK2+vUuNUNqnr47Mlg
u69+K9BuaiA5ktsuFU12Q8+9Uja0kEW3Q5NFXdA0g7y4TzFlHEwSCR028QBkUGBiGZIabVhg4D/V
gqNvCVLsUafnvR+cNG/PZtomSE4655tTkGFaZVq5N+tMnDq9dJCsgFx/ScKheDLJw2C+Q8LbMiUI
znHt/GdD/O7EQ1OR5CWeJ9jq29pzQY3gXLMG7kbE5rem0hX5kf2D+mh4wjb2uh1zWNOBZ/5Mq8BF
gDfWt5i1LeCIWr+paMF+YjnT9mEg1HSLS9/aAs1N9zAXhueiU3RsZBmoPr223qnWdZ+KgJD3G6xZ
5veB1fjOVXtxUzbe+A3aKrTX3LHLNaYm6pM1EZiHqIKLtFPa3jD5eii2vimyoP6UB711W9fYrddx
0SFFDWkzPwtALTp808jao4wKt5lK3CgobmtHWAQCm9TtblG1tgpH9MIKHwFBt+FNphk2o4HAxnUr
oPoVUejdBPU4kKSJ6G+Fszb8WkURaFdZ6ByZRYjaewXYHNW8WesBGgwmT0dSK41eKq2N/AK9OChJ
pQ2wowtL1eQhL83qxfN1WgrwDKFkUBEg9K/EBfXQk35RFivsr+0PUshsgNI1xH7oC0r9IKgk1BuT
jgTu4SgeCA4ts5HNXT2Y2IngmrQ77KoD0HFdfaLA794HMQ5ozIPjmy0H/USCK0IHjpcGgEk8K3c8
4yC8IVUvwohHO5FlVfBbSqkpbz1eTuUAQnHaG1H3a+izdTlwgCYGbsRA9OsD9J1R3g+ZHuVrwDT4
NiC60l66UfqI4gibxTTZN1aqH+GWwDXtknKvyrq6g0in7zEh6U8ObK7PcUlUB9Eg1Y4df/3iJ1lV
753QhXNRcXBjFXaMprrTYkS5VFFQWaz00BG0RnKQAJusiwcqD35lahuS9iBpFaphSTTOuBo++wm8
7LKU6ad8qLUH6noVPnGINp/lWOZEl5UOjUEHMbNKn8Tqsvzg4NBytwnRw7A2AZ0Q6N7VJdvCTBZ8
uD0XLj3hwLxCRDD0g0n/8LZ+MUYP7VTt4StARankqcHXginxDAm4P1SFKr/SZoULOHrKOSRK4sYz
BvOAsym7wTwUDVvbx5m2kcko4huDTXP6TZSQGnd6FkuUlwSGGmulcCvIrZz6OBVknRpt/YjW2QGJ
PLlOkZOCxaeomKqOBd0yq/DfdqEuSF0tZc7bbjjVkWM59vuwirsaKXY4ene4DEb35DpELb2WrLds
C8yaXM0hcrzkHmp9S24LnXiqeYKsGMV2zI3qFOF7xNi8s/3GuENdDeO60s0jGq6ejRn/VuRdgtCz
VDE0F2VETbJtf0iViepmVTkcdGtqK1ewIYhKxePIib/3RgKrET3vu2rEPluQqOU95QU4Lgg5kf8L
Emt9zAwqXiQ0h9Vt1/SfQM9ExqOSRFhCetZ3shn0MQT4BLVoExkkTe0a2LwwEaiASGh3oqtvEdqp
dbLCIYHhOCyykamq08sJQerS521Pg6ANxQdBBR0Y7iN4JiqhgC4hwMHOAfKreU8ow0fRbwQSy3Y/
6iLmZCjMwk1f0X6qYbNJa8V06h1gQhJXMe4hTJFNfrRrDCoyEyUsSZIWoYRt04YzcLMJ1VGYBviw
2ijqjeCY3ub3RByPyYlgZFF8GWTd8VcVjWb0t6Za0w29qUqbVs/GgQxSnZE8dnj0clKP6ShIHxcZ
kxz/t78xqV5PQ86yG5pVMB6HtXAN98UhUIN9AewIMdxafLPjnzRABxtKtDQwyXGGSOzhxStNXbv5
61//97//3/f+v/yfVPnAsOXZv7I2PSLhbep//2X89a/if/715se//xLEHlBy5fSm8O/fzy8h5+N/
/6X+H0crhMnf5pyRO3GaduAj25hc15d/3f7zrzvuP38dVE6g65qwz2mue3s/sSg0ECHIp9E2gxcb
LdaXUqjW+fLVzIWrObOrNXguKfwpzwhXlR3qznwno2lrzadqd/kSmrZwjelOf3tekK08FYq08+yI
KBg+exYpw1NCMukInGLMAa9BYWet+WbxGONdCEwkvAHpV7aPXhKWHnxPLwXVhE4D7yVujDBLixWb
S6ffU6rNVJRFFYXDldZWof6Zkza+UPb+Q/CuCVUn8MWx+9Lqd2IAxHd7+a4WBoFj/fOm6siiSZdm
08ia/AgKuYH9pgBHah0+doHpjf321ITpyppzpvEjGMpMfwYVV4R0QTEgNPnq8iWWhtp0b79dIo67
HkKP3b+UZvuppva2pjZdbclR36js+NaZpyRX7mZpnOn/vBQcCh9FUm2fKwzD+8hVqWMS2UG34f7y
vahLo2z6999vxjVA3zjj8FLr6i8JrZdAYOVmGGj41i6yyrLDsIWhDpvE62iU/T0BHsS2JsaVATG9
+D+sCo76z+tTlHZ0QQLjndb1OrREn1NHDWgvBYx/8lpP9OdRa/Urt7t0tdka1IoyrYVdGee4S8DE
YeGmaYnZPqqOpXTtKwNkYZDbs7UoDqO8aXS3OfkJNTwS4cZD13bjj8uvbGFM2LO1R8qKYwA73LPC
d4yaAIcprdC2XRY+Xb7A0p8/W3gUFFqjoWfmWXal703WoKb4ZOeNoXzsLdizRaDKRpoQiNTO+Eka
iDK0S4IEN1eAQH6bwBf54HuYrQW541FbHRv32YvwttMtY+uB2C98vPycll7EbB1o6ZoSbmwa59JD
U9aP4gfiRn2LFiq58lFbehOz6Y8OV++CMA2faQpH7wPtu4ca3tvd5b9/6ddnUx+apwoYqx5eDFUD
HeKxVaPuO6owsz92gdncNvARk9eYOOe4qKr7hkP6oUT+8fnyry/MZXs+l1sgPHaT1Hey9c1ipdl+
vQmHMMWrSGbESs+C4so4mubtH9YoazafS2Uwqd874uilbFrYQ4HXBjSmEfuyGmCE4QjwqVcWEHuM
rLty0YW3Y82muQtKxo28xj735HD0rxU7XmSrKPrH/eXnt/AZs2bTHNwKlk6rj8+ukeDBL+Sj7cXR
Kusc5IW5dQQi83L5SkvPbzbfIXXnCcYi71im1HVJMdimCTGE2kiAk16BzUH00qfVw8i3+8rMWZib
1mzql37SoTCKuaRvKie09gG6kyE/ojG4Nv2XXtD07799OZEYUzuRfvScV1XxCugweB05ily5gaVf
n019xWmlxALpPxM6joez7CAB3jWEVMSbyy9lYfpYs9mfYOSK8AEb8KsacxM5VcdZunbWdSEeAHtp
H7yP2RpgAXRhfobO2Yl7NDJpbd2D3PauTJKl1zxbA4zWQe4b9M2dRhmguXXylgDjymPme2pL/sTl
R7XwLszZ/M9tVLT0GVt06kqA2LOWA9ESyH6N8eHyFRZehjmb7JjWbWk3CBhKP0N7PVjfoEUiqPao
DGalfL58laX7mM34GlQ2DjUvePG9erjR3Cp6x+sVXvmqL7wLczbLc6O3yIm2vWcEn0aHPl1VEPjR
l3MSR70JjAgz3uX7mJ7KH9Zjcza5fV+b0HZe8szbJ6/MnRztx1qhbP/3kozvvyCmPn69fLWlpzb9
+2/zHIZJKvq2TZ61KEfSAaqYD6ROMk925eUvPbjZVMff0wPga+Udd4KRPneRjxYl3U3yvT92C7O5
Hquq3VuanzxbLiXS1Oi0IymOH/yQmLMpriVuSwCOFj9DmJgEX8DaffksrZqZormf8SccP3Ybs9ku
jRJlvNK0z4Y6YoUP4mxjKxBUL//6wqgy5rM8Io+n94l+n+7AIhdn1fYqPuf6HWQJtsKBNl9WXXnn
C4PKmE14j+ZMQTmtPclOIfDG6vlO3TUKApsre6+lu5nNdcfArtkkXvOcIxJfGT07FccHZ61D0qZH
Xu9EZb5QPSuu3JA6vYQ/TEpjNv1LIwTqFpIlFVaVtR3wdm5ammEH7MHrweV8PJRT0TQbEliYDRgu
OAFX3tzitWcLQgg7zLJghuCMcY6Dmq49kUdrA0zohsybat0a41MP7HldpfyTAAnysZXImK0N9LOM
1Buc4NnQrPu4ClQsBM5rrlDWQqUCW3rwmrXJZufyEF280dlSQXNAgeNvQCOLBuUr3MUk8/ZIQYr4
XILq7+7SsQ/Rt5oQi1daqlg18L4WGuLGD2wFlf8H/47ZgjLgm0IE1NcM2XDY90RNISdRf3mipREJ
j8YQPrFJ0QCbRcHVkbhXRtnCntWYLzWkj7kKadLPuazcWzm+IoU+Wg52l78/lZ5IN5fvcOGDbMyW
mtJ2G8TXTXdqgMEcA6sq92jw0xWfz+xH7wfl9vJ1FtZ+fbboeIRGKBTLu3NpomxLFcTSvjTvu4xm
++UrLKw0+nylaSJcPH5ZPNUm0I5NIx3vCy0a8f6xn5+tM1YRWcQJR+VdjDnUjLeYo7HtpPQSIn93
+RILS5k+W1mIKlB6bDTeMS8K6vwUbWq/V3bYycuNyNs1JMNjpyJYvXy5pVcy/ftv3/sQi4pmmRp2
GjMwwwdFF+AYHHcwmy/0LTr9yul74VCkz5aO0q8U6IYyfbb06oageMKpu+9sMe7aaMpAn1YPVWm3
1bStuXxjC2Nany0eIYybFNUt6QSpqQqswwhp4mGVZ4UIiJGI09C+q3xTxsMHb3G2SuB1b7uBk9gJ
K9oXzdHtN6fQKVm1hLswj25RNXzqTZM6cAaK6cpdLo332RKhuLQ/sOPnz2UL5mmvFBMxHBeG8fXy
U1xYgvTZygCe12lUQD+netIv1yqVdVzGB89kb9jQSs8c68q4X7gTbbY2YHAMCQ4Ik+fBapNXD8bf
cwaw7PJtLP34bFkAO0jnE6nOEzYZsPIYdTR7N2oQtjeXL7AwjbTZwlCTrUWCgJY8e8ILzDtIAwlc
xIpyL9QEWqU4RT92odnyEIO0QinFY2oRr8fIIf1EATafVHemULubyxdZqpNrs1VBA7uk0hTP7xBt
4WlGB4g9DU1/qMhHv2b+sPnB9JoqcksARrTPm9cmrx5El36//BcsvbDp339blsRA5As0DvubjsR5
NYZxsC9sglgv//rS25qtDbVZOQO5g+kJUS5ZZeWob1oYdA8IKfLz5UssLHh/97l+uwErMzHvQfE9
TsQb7KnNe01YNFFUD5pf3SDGVCchOQUo/9puYemRzZaCNHKCwdRs65vlIZe7sYxc+JsYgY/8fPmW
lp7abC3QpK6bIPq8Y6rCvKEEWYzPRG2w3SKz7dqyvfDc1Nky0I45sRtj6h2Ry0IaDYvjFMW0amu2
I9IcfxH4+oQJ7EcyGj8/dFvqbG1wVavCGuvH76XaEMWqW5DhahimuKvE+vIllm5qtjr4ShCavWaI
Y9qECPAk6sOAdEjiRyZ7hXVsC2VPAM4Lir7gyhBfmsLqbKGgrR3nhloNP1Kv9J/CwfTXqRLke18k
Gd7RBjCtBz0fp6i3FzLV1nWN4sOr3Tcb1ceVZXFhTKqzdcQD7aWHUTqclcbMT57EBIoMKdtffqwL
A1KdLRI+qraotdLgfSBzYUfBHahUHEJtw2105QaWLjFbKXDd2ISry+Ad/PN9qHbevrGBr6PIKq6M
jaUraP9c6ZDyS/REfXZ0wrzcK2063KY95sSmQXp9+TktbCnV2cpAYIAN1dm3j3lHtcUDioWxbufZ
0wk5FxloK2P74XXo79PcbyufRCumoD8P3nGtN1siR4vHSMObePleFkaUMlsfpBlygDDq6mh4Dcg+
AmfB7FXkOH6wMKLMloO29AqX6rZ9rHXrXo7eg6OBhfv7OQGBvoFR+PS/mKYLb1+ZrQwAU/MEm29x
xDFgbAHVdDdWzdsXVpRdGcJLT2y2ELRw1jvgWiCtygTYFoUxBQ2eN/y6/EKW7mD6999e9xBkQpix
Xx/jmkI0NfbuQcvNV/jl3dfLV1gYvsp0Y79dAVh14I9k7h61HuFZ2NqvllK/p4FLKiRijb9PRP1U
7rl8uaXnNZvydgJsmrz78dwIyGp3CgGbdIx8qK3Blb3B0iObTXktpYTYeEX6P3sDdu5kmGAsIHnj
9WO3MJ/wdg4gycxdclSECqJXd25GVSrby7++9OfP9gESEmpKSEl6TCFKhlAFiAMGnEM43osJhnH4
0HtQ3dlM51OY2ZaeDcfB1r94GFpwCX2w4aS6s1nuKOSL+FY9HMso+tFaclghx7i2hEwz6z+Lg6o7
m9TOKKy4EsNw9IakvFXsbGLrJ9YRHW6+1turR9w/j1TVnc/sWjatGUPhxzsriIntXf1XXGfalfrb
0s/PZjaiRTMWsovfe6M/E+tTbYqebcPlQTQ9iz89o+miv01qODSBFbLXO9YTpBG8EcZgQs3I5XWU
dcZ3Cgtcd6WO9ucBS7bFP6/l4Ywnsslojq0+grsYNbQ2eh/f4r2Vp8u3s3SJ2ZSOG8YSxnPJJbJ6
XMWE/aVA+dQW8SbxrsXrxy4zm9gedgI/dbGVkw2OHjKkZbqCHRLuqE9m75evsfTaZ9PbK6bALsAA
Rw3zxT1hV/W5KR35oe+3Olcuati0SbfL22MO/nJVOtaxD5nal//0hYnnzGY1rKIIBE7SHbEq0ljE
pw+Ala9pgDtsFWFcvbI0LbxtZzbBp0OKocVOeyw98yd++nFldM1XijvXNFVLNzKb2QHi0aLrB/8d
oD4QzaqrsVjpL0QihHe5bl/pYS68aWe6vd/mYKoA2UOiWh7TETuX6rvQscxvl1/F0m9P//7bbxsY
mSXEG347kRrVcdofMS6/Ky/gz1sC1ZnN6BhkeWS2Wvp9+suN0LzF/bcHe3n/94VGp/sKZSa/MqqW
bmU2tz2pJqqEUsyWsy432nRo89zk7WPPaTajyZFVdHukzlqqQu5h55mf3Mq9dkJa+tNnc5mkWNFW
bloe80oF8l7n/URCzJOPiaogHfzzLeObC6q2dYpvDmvpHSnL4wsQX39z+dlMv/KHb8Rc+0d+joSd
IItvOWbISl0BvbDUauuq/VBYO+jsdnPnYMRpMDBYiSmplnuj55AxaTfex96POXv5RhBUTdGU2jl0
Cm/l4ybbNBHM08t3uPB+5s1k3GV6bzmh+TRYIZFFtYl/aVPUBHx88AKzARA4BpEo0LvOEXkDylGJ
pH4/4v40r3z3ll7RbCXUpRcTPlzF37FyInLqs3RXW69p336KZNDjkS/zTaiEr0NffmzRmsspoUrn
sRo58Xf0dgTsioiUdoU+54deiD1bEuPWjAKsCfaTRj6VsaboCYbQwNl8uPz7C9seexoIvy2L+UDo
SiAKGxYWopTWT17+3tlS3poACc2nD8sgVHu2RlqB3jWNtEZCgtxDaSM/c0k//+Bzmk0LyzIFpyRM
hVhIvPiB8Hcw9QPVHutjA9eer4sa6aRh1CZHwh+arYc49J0PCgCJy+9h4QP7H3LKUIl8rRnb76rD
4a6EAb6Op/1BRHQjpIEq+Nh2Zy6mVALSHXCvAsWqlTh4yKHYwsD3ujDafuhG5sJJIEiyTSpQnUjC
JF4ePuKtjjN5sBEB6LZyc/kyCwvVXD6ZQyLuRZ0knPms0X7wqX+1O42svfBjH1lrtuNJa5/4ly4M
nzxfZeK1rekqm1FVhvTKg1q6g9nMTuvWAJikJMfQz62b2lD9z2YQ2ddU5NO4/MO3yppNbIVOmKo3
FKcVaYckRhHV0f4Mq76oD4GZTNFzY2t7h1E3pICDEYlvPVzsdkd8nfbFl5ChwE8YZQcMt1ShHsvQ
V0dyxceS/yaGLSQRvtGoT1NLxvY02nn7gM0jKfZekBJnqmmD7q5BkibZgwl2nC9IETt1QDi7ZgFs
NvJOfUhNcmy/GthtaUvB0CBJbUXhpHSf0BWSjzjGAHcPBs7GmKCHyKufmQ4g/bVRNeKfcCoN9j61
C2GG4kjne+8iwoh3Tdjyxzek6fMFK+Fj0npQL3alVR+0WknXQK7tzQcGMD8+W7AcsF++qhPlMlGQ
oO2E1N+jkGy5j/38bLkqFS1QQRAp8OiI+JINVdVKjtfUq0tPZvYVNxqrjLN4GHBQd6u+avZ5EF+Z
2NPw/49xi3F5+rD/9kHyEpKn6t7nuVCYB0KuKb9a7CIb27/a0ln46+dLlFCTQCcVdtxlxPiMBvhG
T17565d+erb9aJHcF4XewA/Q413f1zdD2VxZL/74heDBzBckvfEcgtnGnZ73ezHe1zV56ZQqsmtN
1qW/fbYgwbon6TzlpZpWvQtVG7zUh1QB/O3TJX97qQbqaXg75bjjOLxLtTfXyq+IHP7uGfxpvMx2
FR0IHN8peZkkK7hbY2Wt9LV9C6JkI7BpX9klLQ3K2WQ1vUyortKOO4zpL6YU1BXNnS6qt8uTdenV
ziarS+RIPRG2d0qf73tF7su4vQ1qCjZVeuU5Ld3BbMYWDXF+sDrGnWXpxkakubYueoOUelC4V7Yw
f9xKarCu/vmSyyR1DWAwXCLHZ2DgLdwi1vW2te7U26A1v6la4l/7vP15lZgrtrWmCoLUZKx24bAF
PnIj82sN34WXYc6msNE5oDdEMe7KiRuPdzOh0x8IEiyFt8IVml+ZzwvTbS7YLodeAd0JdaMdT0BI
tm4eXxmt0wP/w5SYC7QN0qg4fhrZhIbzozu46+0bmKqc/Xbuk/09/MpbOqpWoDwRPBRfkbwujDBz
NsdzqF4ORwmuChmONIRKfbK86v9zdibNcepsG/5FVEkChNj2aBs7nTjxybChMpwIAWKexK//bvJu
fBTTfNWbVMoL1BoeDc9wXwVESMnv62aytsAsU+8gwQ9x6MGcoNaT7kJJD1AQ2hUkOML//4xn0m1n
p/3EjpNBJmCB0hOkpnH9kRK18WmWna73Ym3eLWMHjSyX4GTh9JmGrwaiFbz9eP3LayvXsnEKpGqa
OD5mwC/LL7UTnOg0fAFa+xPAShs++JU27DTtuu/E4KSeOaXgMRROeiIgw4Se+QzN4PP1bqwMkJ2c
jbqrEYjiZIYEjjxDLfpDl/gbNreyRj3LtomGbhWTHCsIcsakO6TkIVAbO+zaz15G7NUZxyqTQsEi
wcWlLBA45xoRNDpurZo3HYzM9ZYevf564Wd6MDk7QwTiTqbBc6yGO9Z0H9NOXdzee0ir8XB9/Nem
eOngq6aCUCJrh2KQXCC/drUe78cZ6O0REh3M/329jbXBskwZYbSkwRfNKetK9RMiLw0DMreqbruG
edZ5DTo04GkQVDmV3vwdyl4zwNRIfbz+21e2ITsLOkTVPjQ6A3PqsowegCVLn03afu0yvHcVYts7
VjX5jYvKMmko1cVOHSbkFHcQGwOQCPTFhxlIsuZ0vTMrFmFnQKN0MgFgCaRqJSR9KJfUApBW1JH6
rt7Yllbm2k6BznztpkgJRcpwB7QqmSpxHspx6wK49nXLpJVsDSqNwWaC7H98ZLOavrtIdvvn+vCs
fX2xkVe2kBVAAPmEQEkZSVLOk4gn1E9MkHO9/vm10besWs2FDv0YQ6ORj7QHJK04yxBBiSHeXK1r
TSw9e9UDkzhTBb4rOYHR9mJc/qluu483FrUx185q5h4gv7Xb4p1ZC/ae4yoGQBvIMluBp7UJsCwZ
2VTGxXsEZxqKKcb6oY0zFt/3Mw1uKmtCD6zzmJspmFo8M0+xi6IZ0w75PbRoi40ZXhbKG3cxO18Z
ThZoofUDvl4Hn1oc/af/2RgqDXd0SPltG56drDymZQVULdRPsox8h+/kF4C5auNevzIFbDmSXq2g
kYkQT3ws0syBowJEAsgsqX7a+PrK+vwrUVmMI5itGl/PYyCtaPZJIrvmjILrrajN2u+3bHiunUQj
pZKe5ooufNTcOTbMTY43mbCdmYy8fTCN4YM8EWiQnplAWqjHlgcPcG0ba2itA8vfX02AajUqu0pJ
TgqyPvdeigC43zAIul/vwdrn3f9+Hmq+fjP6johYaMJ/yrIBeZu2bvj+ts9bFhxTCLMhISeM2h7q
yMzr5fT/+fza+rHMlziqrhe/aeTRkfcPUB/ti1PaMzKdOop44y1RHuYy6yCGfrvKQn8Mop5UDJ7m
AHS8fYsU/q/XR2mlG3+lGWeoKwNfTUSZ4c/xAJ4A4IP1qfGQrXhbC5YZk24IY4P8V3gEcVERhQRD
uVP83tXgJtzWhHUW1w6DoqKfiEgSmdz1E9IPfBfEgNnT5HC9iZX91M4iBoN4RgB24enR4JNOqweV
NT+G2YumdOuqvWIPdo7wCCnQPJ6yMdJZChwYDyDsnFcT23idr31++fsrawYKMQCYWglUahZA5ub+
s59Lfr4+PGvLyLJlBm6YBNLVPcV5+Y/R0BJiff9uKsDLvd7A2q+3rHmcUOipC2+MYpR3ABILpyxY
JHJjM12bXcuYM0g8TmCJuqfeqx64g720phAyrMQTZBBvUi1grp0PTJDoUxdS4MRBTuuOxNr/pxka
9q5IQZW+aZTspOC2HvMuVL178kj1/s9xDDHAje16xbtj5wOrzivBrBuHyKR9//FPnkMPJW8AI+cz
2Inqfhxa8TSmw4emFb+u92dlXuys4DE3VYkrBjuJUkHETPfs6FUoAoRedHJGDCfYqiZaWV7EOqt5
B+8nxPfd05iVPzOvrg9Nl2w5KNc+vhjNK8sDbxk4QT+ZIpLMWfPcgncoIbOagQm/YX5rLSx/f9WC
CjwIGiYZeBVDL8udiSs+74Hp5Run0Ip5E8u8Wz9HNXE2zudWl+Vp8fAIlpSnCv+5PtFrDVjmTULI
qwG7G0TZVAL8i6K3e8+U9SF0EF69rQnLxoHFBGkgKAEzSvr6joUo3IOMLy5nKDS43sLaLNhndQjm
dJyREahrB1MLz2dIIuAkm+L39QbeHiVmZwIbMkCLH7Wop36Bt7YxXgsLQSBKmnpLpGutCeu0hkgm
BaygdnFap6jQGTJ9Mg79nOA0Ot7WCeuwZkngIm0dLxMpPHiDITqGi5kDkDjfARcdbJUavT0ZzM4J
LqsANIkMFxsPCs9fYw1fPcS4p++3dWIZvlcGZ+J6AikTU10LML8gdvDBgC+/m3NE029rwTLpMoBH
RzciiOKUf4MiKZBrZZbtZje4zd/G7GxgZB5zMDKxm4Ia9EFpXArKZDgF+fgBIIHP13uxNguWXUPc
HSyeNBeRiGV8ByCwEwWzGDcuBcuS+fuRy0LLpAGxy0I8etADXoGxWEHtHRox7FC0LsJwwEeDSwhW
621dsazb4wSCxImeIkhtTyk0art6OPi4Nk8bB+zKWNkZwfGQFQ3yMsYoU1BW3wsEz6MU1PstbakV
07aTgr1sBnYYRLY/V/0SZ/cTnf1vAGGkN90wmZ0NDH0RGhC9PHg99l2KmV7APo03nnNrv57/1+IQ
+MTjP4C7RBj9CAqMAZjanY6OqPIbW7BsWoYd5KGDgJzcBiqoHnhlB3gOP8YSsMyblpCwbFpyaBqD
WOideuN/0z7weulQ3CRgwFBX/98Bgrp9Z1AMGkTg5YVi7xFZQvR4htA5hJfnzr+xD5ZF1zN4OIOY
F88ktsA9V5wemhyPutuGyDJpU/ccjr1gjAAeDH2wnLpagdzUob3bGrDMGIEvrTzd+GfozaMsTxdO
qX+GFRL2tpIOlhX5xq5k5wJ7Q50Iowx27hwSaxAzfzQzf99Csn7npOFttmanBMduyMGzgnr7DqHv
fN+G8I4liHsero/SirUF1iGdTQ6cYUBW4vMVdA9NOxkQq4Cl8svO35iJtTYsi0bJ+R945Bj9SbiJ
a5Mf2sDkd06N3L3r3VibCsuky86AkBuDUmI6elFN/gxqCAjaLiTxm60FtdYNy6jBZ+sW6MYQtVkW
HGTnLIx5FN8OzmYN88rJYCeEjVWJlH7IHUQSlWZfoYdFQTbyHS/ZmO2171s2XQ5AmeCeGkQ1yHo+
kO7dpC5zT+qtGOXKQW0nsRLZQ0a2qUjUt3m7aGoJEFgBMAfqoz+mLsvvKoJaheuTvlxV37I/y8LL
FMrZUEgnUY30vmfQM4Y9MkHpgcRIG5T9BPqdkxZ7l3a3+ZKZnTtWxiPwEabB6yXr2vekbwTaqYc9
KveaLfnplTmyk8d6hHVp6jl+1Cci38uyj0FGGoKN7WRlguy0VvBcgrJLQw6quFe+gPD4kaf4uFze
9SaEcMv/Q7drxWDshDKv8icQ5gjampwme+EFLu93cUuRKIQNUrRko09rI2YZv4I3NSPVwCPZVuAr
jkV79mXQH6+vsrWvL39//QIYsnHshMMjk/FvjIAA1WhEGK9/fG2IrLMcXOhkGkXJo9FFNTTe2s0u
Yx05DS7ipNebWPv9ls2PqqpyoGNIxIIlwtv7GjmwwDNtdWHt+9ZB7k0zXZCuPFJ4f+2AOXfuG1fe
eJPilo0zZ9bJTIFpKAtwhJ+n2tf5OwGx93ojAL4yA3ZSGSh44PU1vX+KgcGNZFoOd2Oo2JOfs63E
pZURsnPJOHyawKDmPGIOqzmUmIhRh5QKcZNXnNkJZW3SS2N0RsCEGtI7PU1wM3qqT5+GBHTj25aR
nU3W8zLANqs4iN1QX86A2bkPhqq6zcjsjDKTOp2TtC2P2pGN/7JuRKlkGIfkJocNs1PHYn9wOfjt
QwSOG5I2gbvdMbPpVF5bQpYRz8NoxrCS7qkoQQpsAyfZIzf9G3Bc08ZdfK0Fy4YFkFI8rQoeeWMC
qCVz/DM0t/qjq1HoftM2YRdm1QXkBAMN+gTASu1TW+kBSV7K3Vg9ax2wzLhnKOMtIKMeqQn4rnho
2hejE3Mc4TLYaGLFyuzEMeP3A0A8mR/FGT2XLQRR/Kzxb3ut2CljXt10OgdFOmp5l9W7EnDwfp/W
Q77hd1378dY1HHeivAfZFKPflv5D7YAbCDLLVpXw2tetCzgJJ1cUledHteu0wDQy7wgC2E0CJYzZ
mWNICqRxNQg/YnDqPRkQQh+F7z3ftCxtBU6VN8SF1AUGZslJI6h2fRyCcfhw/esry9KzLFfOKJNn
ZbEs+t6U+5pIGYWIs+/pVNy4cdqpYgLqYSBHc1yJS/WLZW17nrlJbyn0x9hbh2/dhGAgkJydILxF
d9Lk5SluXAIXWXOjf9WWyvSYD3ECaABFSDDJXqD+OKb7eTAQlbs+Bys3UjtBrFUeQPcNJOQg/0jA
soa8cNLnX43bfYQ4YnBA9EdvbKMrdmAnipUgyctBES9iOCKA0htn5t4HqkKt0fW+rDVgmbFu9NDH
ms2R9kbcshig1s4D+CfOTeXNDIUO/72M1sJzuyluvAgYv6DFWUN9vs/bdN4wiLUOLIby6rKboXg2
TyUh8H2q8BOHnPAvXCL6cGMbXbE3WxSTosLRR2YJiea2pbtY6mcgpGNw2KYNe1j7/ZZB15kDobuq
o1EPJuAXFORycJ0DdVvBFt4V/x2eushRHubTGTetoq8PskKy7KFKBl9vGMPa77ftGWjOLtWVH3nI
0jABhG9BCbwtGZDZqWLK5X5etjEWD0xq10LufAfN+OEDDXPntu3aThMrExk2HQMorv4DHEcOETXn
AZW59DYL+ytXLO7cLHAGGoEplO5LOKB3hXvrc8zOFQOUMPETk3sRyHj+Lp6c/JG6wNf8P56TKybA
bAuWwi+guIQmQIh+H89zfIZ4WHkqgtvEOhj2sv+u0lIwnlU6YyejHO5AATY3Eztk4DyqL4lihbp1
MpZV/Gq34EnBvdofpkjkXiffaY5M1h1OuyLc8PAsg/KGh4dZ5gyCDbByiYI/LJbflF/xoyfG6VtX
NfB1F1n2+/q2/WYzHuVWM17eiXAuw+w90wn9VDcLxaTKPnlI23wZg+Hleisr6t7URnI0wssROVHO
z67K6ZG0LD40U/fRr8HLS6D7tAcVpN1Pjgn3YVgcWBdu+ZTeXHTooLWtjGbIwNtCB3HX8f8nfKKR
hgfA3KaI2NoYWjd8nYguc3SQ/JA+f6ZdLlD+VcZHkiKooiqxdctfacZ+roctcmiKEWMYOE0KKUmI
z1PV7v5EJ0qpty49a80sLsfXK3vqmyFh5RQ1Q5/uw6R8DDIPyq+TPAKyvnEavnnzAd/Sui3kAkqI
JULhP+cwvgsdp951o7vPm+4d4INQjwmLjefvyvTbb/cRgCHjQVTuwlD5LI4jqJPZRdRqzD5UdaEQ
kL++wt88vdAha+NpUSk56mZAYHMW076K5XToCfl828etzWYClXnwHZX9mE3p6j0bUv3Ox0Ps122f
t/cAFCvqAKzQF5Mgs/ZBhCOjRwA30283fd9+nvpAiwuWz+532pbxpeJdrx87t9fFhhN0ZcXaL1Rc
/dPRxLH+npVhuPDgi32x5FJBCuyhxu62sWZXlpJd4BQT6H41Tudfsgml5ApTsis7WZ+h2nS+PlBr
HVn+/sr0ZDAhohkWxfegyflx8hYVH45K/7Si37LKuckt6lH71SoBPudI/fIv8OiG2Y6AL4T6eJL4
G/OxNlDWchUzS8Y2UMV3GfPnrou9E5LxT1Xf0o1xWmvAWrC9oUVX0ty7LFfFhaCNbFsvPdKg6jec
Estm99fpiyGybrtJGBrZiLb4XiTp+JyS7JcLeByCLJKjjKQx3rENGnOQpZ5uyfNAi9Y5paclLWKc
9Q/R8OdWkt/GhYpLloknBRVPSC4G8sZ1bB9XenbMlHbsMgo43scEd+EM+Up7t5perq/jZRd/Y/Ts
d21j4IEFMkH/KEJ/3pEC8gtTjZdIIaCp1Q5YyO40baV8rOy89ssW0bxCjW7gP7QO0AagiAbG2c/e
PN9Uo+FRd+nlK6scp1A2/dQnP2hYPE+oxD0EKBPYmIy1X2+ZPKMOHXukzP4A6svZTXPqXpxKqo3T
b+3riwG9+uleXuiGgCgBIeaqHY6odUjal7SLi+E2U7dftVIbVSdB73xHzIDhzIDfjgoc4PBi3+Lh
x+hbts7ivkQlAAsuJYEW2IFgOlxUwUtc7qciaafD9SW7NlKWwfe5Hoqk76cLoA6FfgAfqaGwdmfe
0t5Ya8Cybz65JpiG3lx4N74D9B4yjkEznq7/+pUN0X7ettNAINag2f+OJt0PdwqlGhDHptvOqpU2
7Pdti/pbxNOMd4GyjjyUefy1JvSzH4/pxq6+MkL2+xalpNCvazJy4TrvmzvI45R67+kEyT03jZL9
xM2odBzgmrxLNoK2gnK6cVdDFXQ/o9Z6Yxn9qZV4Y+uz37iKUL/yxIDlWuhAXtopn8Z/+sAvxveT
cCcAFkyTDJDTbVtRPWld6OLzWCXcF3uO0lq9N62gwZewBSD7B+FTPxWHAbgW9VkLNs9kR0VrWLEx
ImtDbu0PauIOPr0cpATQ4JIBBDioxjteH++1ry9/f7X7wB1St/FA9Hfq9Y9/JJwhYdrd+NOtfUGj
CCmHUpi5EEahmqSHVu0Ln6C+6rYfz/7744kamD9l1Lss+FAAeRAWhRjkLb46jzJrM3BM25VIptDf
E6X0vjJIzULMryO3rnTriB+140IKKiQXaaaQPSIiyvITJFIX+d3Kafstn92b9RIetSurFFIN0nbS
7AFy4EC9kfYJNUqPGeT0UE5dROXkPwb4w3axxMomZPMbxBy6KEo24yVuBrx/A3LWqnHuKWIYG1vp
yqKl1mlfjgIJpBUZL56Lskw++/QwCf7p+qJa+/nWab/UhAlvrHHzHkugABDYcWnb79qiHUsoG5Z1
tRXaX2b6jX3ILrQqUoK9xRjzM5tEBqoKdVWfqJ1WcZqGUcJDlT2PLuiM1aFxsrC/mLKcWg9uxZrT
92WM83A8hD1L2d3czG38qU9aMoRPAbJyzIQKFU9V51CJgH4YUtfxPjY4g9gF4O64DndqroxAZiZ0
3i7GgTiRc+gzvAnGXeUnRW52fSbSH0Xh+N9l10wX1JAydSoTDPluhjyCeg6GONDfJi6nHlUes9vO
067owzI8++5ggo8DAlbtUzUXLkn3fgjH8QdHdJq+U7Gqc8grxKz+LULap9+Fy3RxRI6D3/4aawVN
Pu6kswq/St+ZOnHCK6Xw3HOYaY+H9yRza9ZtPCPW7MPaAUsk/s+VTOafqCnK9kkQftIAQ6Hgl54D
wG52tEh/SfBidrxD8eD1NbbydKHWxtgi8YG7wp/h8WDEu88YlK3uPeQIfaunbvaR3hjwMmyOglNS
wPfCITp3veU107G2zBGRc8lryR+UKeancRzcezb6W8lIa7Zj7ZlQtktGotGvMvfFvR6S+Z3XtS4g
DQ5YJtd7sAJSoXb9mqlaEzBfsQeSqrs/xZx/AC7x8MHj/n0L5BESnO8gKfRiON0voMlcJluuSoRN
3rZau7atXAgRgM053xSZRfyQGPhjPwVTnDj5UXjO6J9rSJOVJwig8DqKRS69Xe5nhVC7YYrNe7+o
veYxRPCf750hbhFf4tgFDlzqrt2Pk6vlC2uD2TzIBuGK97wvoNGiSYhuv4ypViY9m6bk2aHsWjG/
KKPT6aw7EJXBBVdT9jOUEysemqQtRiRHj9CE2MVAezon0iPAKHdwvmC5xSPKbffQg8HvmKfCH91j
mslB/yYgl6VqgdlO4R3EHsLiQ5wBfPo8dkjdf8r4gGdE3Uyj+ZFRnIfv5g6qiC8i65v5Sw1pQvMk
8rYq/m2R+gbpSNmJ0fd3CKIWADynSVU4F9MI5nxMmI9IvFtzCWxVl2buhxLCzt6+KTr2UQ/OEso1
XSb3nGhGPyXjpNQ/iZO19DEc8yR8qUanAeiTNChGjvtGxWefm7npd5R3nbjn+Lc+A2Lv8kMFhp44
Fg34SEi/c0DfCXHlafZFn/fpuwBJB0vyWe2ACdVS5162jsn+5RWbqx0v47a/sKYK3UcIJQzixHKo
uZ0L5fnycYCoo1/tMhfh7zuE60Nnh5747Q+Iu3pVtpvgHmqPA/Y2cZ/WQN49ySEYiscCZUF6x92x
i899W2bl77kKBqGOXjoOzTmn8Ic3RRhmjz24F+VOtrhxk30XtAxuWI/rIv5R1Ib4H0g3zhBijXOV
ipOLErlg12mk+LfHKp68ct6NRTBknwIPxQsffOgNSAGNitQM74fED+An81IlMI58VnHxsx40XiVx
GXhqF3RhGPxrwEqSH0Y/9d0HI8P0B9ZRD/BOLwOwV2LF5+6E1Tm47VfExgvvc5poFGMqKoNxb+K2
A5e3KkMUTILawTyQyUIaH1ywGPIDcDRxdhx6xchZjOAm3CsCVzM8ECEEVOGX6JrHGaxPSnd5nkNx
Zl/QxKkfGsPiy9QX7bCPEznUDylvnOkU97SM9w3JzEfXN4P44gL1BqmvSQrnlICywu/g1ITNQUlm
Lj/LgLP6UDhSywOyOFp2LNyuc+/GtsjbE3fLpix3JV4LR9kiPeiEBBXJ9xkPqvR+RLBSPIQd1A4P
bRoWfVQpqKyfeVl57OhTI+oob1T1icsQbLaCyuxni8N6/ADHYYLS3pnXy4Lqhp4/TDIL+odAaLCH
dghTYQn3bIbseKArXj2VkPiUKFoPapaoA5scv0YIE+khe6y6ij3Hxi3HDxAtckmITSDs4adQ0Lvr
90nikRfRtCji2YFiOcQTOGFD6GBIKhafaOHw73k8DPlT4LO4esn8yg8Pad2H/btS513+0WEeTnQN
PTt9yauhZO9wr5/DjzWZivScwqnefGtLU0H4ZzCJHn/nyKNOPulyNPMDxFepv1OByP2zX0vpHCUG
mB0SSFCm57w0kh+QtFoiLgPNJ/8Ik+LqgcRp7UB825XiLCFxGt9ltODFvT8D575HVSxtfodZ1TkP
ADcGoCdVygmSXZNXY/Iwx2Bmvu8DL+3uijItKnWCLzhpvnKnBZXbEQOS4vOGiZc4d4cvs26CWO3G
sm/jw2CKvj3gyEmmL/ha32NL7RQcfCfoweIVdgjjOd9ywa4cxXYh8xjEk8tk0lz0PCLWBvBnVoLC
mWyFDde+b92Sa0hCF7ojzqesN00XadQE8j2b6iC+zXNlFysjKTttx0nQi99yg+iQLlL24ECmNtx4
nP65D71xQybLPePV6xSYkDzATUJHBOxB5ERi15ZKflYEqyYsH9s+uQPsF1XyadbvyjH4pdz+LgHF
1PHFbd4zG3bkoZAW6ppiungUDgl4cZydSQE56vrpRqeKXdVc90y1Dk/mS69k+IJ9XeQHnD6bBXfL
y+WtUbTufDj0w7zp0+HCJzhGkUPZHtpcjAdN+vp+yoaP1y9mKxdpYl3+CAQRUk8qHQmadzsvnF5E
Xr6v2+TXch8DFxUezv5dsSSRX29w5bZJrBd0KfuQp/BsLqr24sgD7BlIzTVH8O22eHlvDx2xK50V
mws2pWq4zDO4H4H2D6rL+1Pq9oeQOFve/sUi/54gYsOPdE1BJE3K6ZNXQIts18c5B7iLiPOYNfKD
zINfE7DW1wft7V2B2CwkT+hkSqCvehEDstT5jvseW4xXEHeLz/32QiB2ybNGL1x3bMgDIeoiAUwW
pRd52aKEnpQPpIhhPMCPNJtw0rcXAgmtbaLs5nBoezJc6iZOjyjr8QD4RV19Om2xPFeSI0i4DOer
nQjwRh1XXZBHXEM9pk+htWZk/QDgVn2Sif/I/N4caoMKlTwR73NcYPfX52ttMK2nYuZqx+QhH97h
+hZqiO5itsQudpAwe9eWpYdQJx77M96Q0gvvp5ghc7DynIaKjR+wtmCs3WNEUpYTZ1D0YwRyjufY
NXFy7yZBvhVeWR1ba+NAwYcqsmCiD14LZoEa3/WBeN9Tth+F//jnPbcUS01U74NFn++2cbU2D3gN
h9kpCWoqsEgBJUK2FpTo9n/0GLj2P3mzeEpDNBdCTex6kytmbhdWqypM+84sIxlQvOEGijexxoni
73jq029uOasZT0LQ0m+bOrvSupSxQ2spKEIlGVF7mZCuPNBCIYHoeo9W1oZdaa2Q6pbDQ9F/6uFF
dnbwVCEFqqLMufH7li8uY6WEb9rMMGz85rgRi+TtJpt+xbRs3FLNPa/LYm4uyKxIArGrGbzrd0Mf
8BAivvngTffghKco/yXj2PhfVFHlg9qlPcQubrpdELsSW6S5AfE8GC6o3CNHg5q0g4As0p6GrDxc
n6OVzdGuxx6JC0SBmEf4mfMmx3M8RdoInAf+3Ay/gjCIq9/XG1pb3tZGoQWlXk91f4lRRPFCnC5/
FBrlwF0ylXv4KPKIBsOwcfdca8zaM9g8DJPUVEd9hbLjfh7fKVz76lqn+9EU74fS22hobfisfULW
uVuQCmeLSCvkp/FwH49dCUEHMBGuj9va/mcXameZG1Dwf8mDt7yUJQpQDfY6zskF/oU7OSR39dio
w5yFTzQuNrzPK6ZrF257MepbGjnVlxgJGgawFSdz94mZw3mjgbd9nMQu3QbfA3mjgmbRH6Ag8fAi
xQwZvKcQZ0LALOGPlVtuqeqsdcfaKXQ1DwQV7ypCtIzLfVZmajr4QxN8vT5JKxdBm0M01ksdaq26
C2BHM97oYR8HINOw3odjYWQMcsSnQsyy2IpSvjl8yJK1rElAHr12PaiiCDdGhHU8jSbFNHnDhz/q
KHiC7+bCf77euzcXOdqyrInnVIeZH3hRS0W1h4C6/CcbfHc/50S+XG/izQlCE5Yd8QTZP/D7QH6v
m8xJJ+ArpanaSMxZ+f12jAsBYh67lWMi6QBOhOcAFJtS+FTpzXJBdlRLT9CPRaAOF1m94EpC5Mbw
ALvNNEKr8KYhssNavSfhmOyDOZLuWH4wKPn56Xc36k6xP9HwVzdY0M7zHMKccwRvoLgXwge5cIi/
NmIzy2dtFpa/v25BSEVrNdGTNCgDNIBU7v8IsuXwV51vG6Jldb1qIgZDKxjHdI5qXXrBYykE7z90
JRx4p9sasK7bZO4qDe8bPeFSevEcF3lxs9dunCVvbiKwMsumlW8oY3h5n403qIMyZHky6GYP11oT
uTreojGu2JrNF9c5NGTwoKNAihs8B1AFYnCjMM2/18dobZ4tU2YlrmQ8CzHPyB0ki7blgKnfO5ty
eyu/3w6xcEcnZKaYZc91xkNmgvGyqHP9c9PPt/1uddd6YZVjmUI1uD3F8ECfBjl/hzqov5EPtfb7
l0vLq1WqinzmTujRE2bY7OrAiGios3nDBlZOBtvtZqDi2wxyjCOvpb8N9/8d8/k7cM/vYlmNu5a5
D51Cetdtg2XZtPZlT7xkNlFF55oewnFOCrPzgr4OcAfqAzBBrje0Yhu2nw1RaB3qgi6LSn6LM+2c
eF7yYy6HjxPbFBBcGzvLvFsPIrPISomj0hu+kOynLCABgiL7A4/5ibawxUkDqXW9S2/eUXHiWeZe
dzJutGnHc1Yv3kun+GfRHh+piyJOvQ8BMLjezoo92o43E2u3r3Ieyx1xChZ5qc+O4eyO9yFDIOl6
G2tL2rJ5uFQSXHIKdkLNzn3s8vg+GX22cVV8++N/kcWR1hcvMXg3IoaJJw1gMFJgcpG8v/7b33zn
sb/Y4jKf+5j5Hcan5tVDD32DI0GC104XoDUjnHlAyBop6eEQOWTTOfn2eqa2n41jl2zVELOTrlGv
LiDuqHygMce5OBcUBaTXu/b21P9FHEdNahr0g8dOEOQwxaEL5n97bwZlIGBVcNO1hNreNYDvGjLO
k4HkLW1fyiAz9zTxuy1HzNrkL39/tVmaYW4nxB1NVErkiKBmVNPs6Cgoa2yY4VoDls2reDnQc89E
vd/DK9YLNdZ7oYP05/U5WPu+ZeaoMdNLQNeNDMjKe1P6DDqARfnh+tfX1pF1NUd01C/KpHQjZLXL
E3Jec0Qq4Q5DoIwCCkd/X29mbSFZ9g0yd58TikptORXFvpTFT7hR64NLbtQE/gs0Lus+Y1B7caO4
738gDGqOAyna0/WfvzIHtqerL/RYN4lDIx3r+d3oqex3Dkfp/W1ft85zg0deAQU7/PRFVRqCyQeU
RMmbdm8qlol/vf6L2QPYKXGjMo2fNEcBRs1rtk/d2t3IcFqZ27/8XE1YUo1a7NPSglx+eTX43yaB
pInbxscyYYgVOl7AFPbvenAfjcZ1v0Ys9jb7tR1YmZxmlB+m2EmBeNgzhVCfKzflCtdWjmW9tReK
LAxDFgGy0RwzFagvlG3WqKx93bJehsykSdGJnfoshJ+XBToge6fOpi1luZWzTVh2K3Ek9yKvQiz8
4Z123c+mMBLCYpCf75onD8zEnc5bf0fjrQDSymqyvVW6hmsCFTchXDmcpciWcYf7csYDfDekwdZL
aa2R5f72yij6VPFxiSRLiG2DKq26MbhTmpZw6SDgcn3VrrVhWzVx3dBtBD/XiCTuS4ElhcQ4qNbM
xRbt++0bIP2LjT17hZk0ZSeOa6ynqIsnJcfBVi6yfxQB67sBmZJb/oO11paOvhq0kRWIraHk/MTx
dWRpfUbaIALmmfcM0e9578Zi64G5suoCy+BFzmd4qfsQhc++H5EQOUR1i/WNhNLnDIr+fde1P3gP
6Go6eBuXxGU//CtIyv7CZ9dhV9EmL0I4YHr+HmzuMjvEMfiBEEit4xNiG7dpT1MbTZvW3PRYE2BC
pcydd5Ii+WTHi7l+nGZZ/nN99a11x9oZluSnQSOt7VQPxfQ9QDbmu0oEbhONCGurp9HT/sYNYmUP
stHavGyEmiaXnFIvEY+yiYdHL3C+XO/GysdtycFaNRBgn+BqQOpw+ADYrrOPUUGwcbCsrGhbbDDr
BdLwCdaZUoib7WOWq/cCeU1kB74vef4/zq5tuU5c234RVUKAgFfWzbGdLCftJJ28UEk6ASFA3ISA
rz+D7H2q3Iq12MVLd7W7SixdpjQ1NS4VaeECoxxoSh9vd8eyJ5j6gxSsWqlbzIrS8ssM7XG8QTrD
Q+jN8uPtL9gGbF0PL4IULiddV+QonogAYhpwOfHcv6YhDrcQC7b2jU0ALmCjHGUbP0RB3nyK+rD4
BTcY73L719vGZ/3qy18/CTqn2DcBIoXx1SVzqh8sHIAi6aZ5YwpsHTDSdVVFQEFGIW6aBEAV3fvN
YcDtY18yYYocpNIZBYxs4W7ahOrtCBl7uM176c5YM5UMlIZCjQvZ8jNCmZCj5DN1Pi94aO43cjnb
6BjnvaQM8Koyih7SXjifmVgNwLuoVBub7O9q8Cu7rClgwKK4CYDXXWkIyr3SdPgeZTCgSEP/K8z4
9DGN6F/zMPyFd5xTWMkL4HeXOHLjpFyyOXGW8Zzn5Yf137cXnKW/pjjhHDIyZc2C3yMzyhJQJeUq
w7wzczU1DuAeMqoSJz/MmaoyoXneJ+CybbHRLcekKWwQxSPozpyGD8yvqzMD5W8FRYJRUhVJFQwn
NcjHcXmG8tyWWpXlVDElDvwUKhoAJNNzn/vFN+bn/6QRsj/NyunRAUBvY19+HZhHXVOxkKWxzqHY
ED0wpJ2p4v0RkHWStEH3FswQL2Gx/3Uug2cWAyrH+FhcRhQpQU58BEJ9i0Vh66yxU1RRm/fQDvXO
UIVSD23BEcrVIn8sU9ucIGVS7BKOQG+NO0LfkB5aK+1yman3WQWjPMA9agvFZlvhRiKAwi2kVsoU
dnW/U/cUWu9HR2y6v1l27MDcMPpl7ItmRgBBkbG/wHLxSyugXAAK4dfbIWqZBlM6ooUGgsuLlbkU
ZR0seKIv84g0oIiB8crbXe/w1DUFJBwc+5AyXjoOcwvCEx/6zWKqf3iR1x739WNNQl6cbQwQeB+i
8uiHHwl5rDpvBP48fauDMQW2WmwMl2VC/HUYX3wmChu/brp1uNQsUAb2+d3UkcciBProdkcsK8rU
jqga0sWsW6d83b95CrVG3DJ2cfkxEetXX/x+GS94mlHDOt1DChCpB1DOauCw77cbMU2jCVoBgOPw
hHNWvRUT1Ibp6iW0r3kjklUTToDLQecNV+SpvUOuncJea0uv0RYJRijTsoe299j4ZyjdBglqdZc2
lBpiTfUT3nFPt7tgyYlNwcN2rlNSl5V/XgWf56rnSQYcANCb70XpfAGjY+M7ls6YAhHSA+siHNbv
NP3bVownn+mP7dS+HSBHsW86TF0IVuaSZFr7Zwq85iltwSPsBufT7YGydcCIZ9WTzG3K2f9tgqzz
+sd6Ex5r2EXvtIp2Tb3DqorGmQ8LxgikoBTawAfU/R/B42kOk+i/3+6HJZy9dSN5EXCsaKkCnsk/
Y3Vlx359r4dM3sYg2Ro3ohlkIL0UlfLPWTc0JxlH/0R9uWVWaGvcCObK6xxQTjr/zJe8TXhefSl2
11ZMsUPNhko5juOfW1gfdelwgGXXE14Kn9ux+77b/tU1/XH1ArByFWEZKYikJFk5f2vwXr8zAIzT
2Y+wlULUBwsIJgcJUf4Hd8SxuWvhmGoQeJAM6i4gwCSnK9XMX1AWCuqdO7UpBeGDOirkIhyUmjha
VxQlJhTJt7QDLNucKQShcvA6eM8QvYF+D5PiOSEVvHHhq0mhwBAOm+eZ5Tw21SDA+HFS1WLTVpKR
xCcOOYD3AwX0We2rkZiChxmLHQVJWji+xeWzkJCudko57pxkI4AVxOxLDSQrrsuQCE59uCh5YCbs
e5wwFQ7xLJel4Jlh73Gg4DCDZA/nD3bqhi1gvW306b83Ny1aOKOPi3du68bFSgq+zkslH0H1dC63
o8C2kIxDedbK47xmHkIsetLY/uFOCdvR6ZuAcinQyxsQNMte9we+DVZQ4wLS5BlPf5/6Gclc2QHE
cLsPlsZNfJssgllOLcUuvfKgFC7cSLmwpd5u3TIHJrRNB2wI+gCncJ9WVY8jrIjghyeWcn7TjU4+
nG5/xtYJ4zyGtq7vk96HpV8T6ENbwEV+yeN/bjdu68OaBLw8JB0Q9yZ/8s9RPseP1OHLe90CXz8V
O0XWXVOugYu2dxs1QdkIZMrDHMM2qyfRHrURCqT0v3+/yKeyQGEKxrUBqCWqrRQoh/WP24NjG3nz
HA68HP5bqysuuNMQt4FDIFSHvu1r3IhgWCXNvO9HjDyTUPrIvGTyd6qTuyaSjUELI1YT9p8Zgocn
oQAzmx3ebaxIy9bwh5IAK/sWg+GdRe9kRzXP2Rtoi2RHAs7Le7gAfB9HT298yzIHf2DaOuGrES4q
5xRIp3ckWvoPbdNuGQBYlr+JaYvLthHBahxcg928EpRxMaPIpnWQu8dd82x64BK8gEOIFvtoNeCF
kY14WupI5B32tW7ELx/rri2n3jv/Jg8KyKsdSO182df4OmovNoee+FA+Ayl8LbHov3Se1cnQI9/a
17oRujPrvDqlRXCGGaqbwO6dJjnE9TZat82sEbtZ4QDio+EInIaofWSZnO+hA/Wt8YtlF1rRNWFq
tEiBb1hS7Guj/BLBQ+oQ9JsFVkuImdg0sNGYdmFYfhaSfeBu+SHN4WxN2FM2FM9xIzfq1rZRMvJo
HsY9hAiwfBQo97h5ByEc3qsfRbmpGvZ6/P7BBO0LQmukWt450+Rbv8C4KyygmbhnCf1BAM3Uqtgh
YdEiuf5b84VBeWEzwbX9cuPczWI/z9KJAZU0gMGcifpH1FZbTt+vD/wfXM8I2hpeV88UhzouAYRB
Jbzt8e7r6H3yi/QPdieZ+qnL4MwMagxgfIeIwHO7Huef+4beiF54pkH5pKnLLOm9CcA5Ce4w9rYt
H8l1//rzPYWY5rYK0OuyLsf1QXH8i9bNY9qIDymqKHW0tbu9LoiDATJOYCIVWaphXPJET5Jmz5nD
Q/ZDqVE0v/ws9YpDGKTFjxlUtuVprr18nKBpUkZhcRXShd7kYYhbMbcH2E/OsdoAu9uWnZF3kxD0
jt7p0PMB5MoqgJKfp3dC3ElsBHwWwnglCgCxbkn3VpTaO04onO9Kt8kfRM2QFITFAMMBNfWM5//y
lHu43e5acCZULaUTYf5MAQ7HbQqPDUDxqUVdbjduCUeTkNlxwPwrH2nkIDWUEzVMMsFtDRIBy/fj
7U9Y5tXEq/kswoUz7txz5C/fvCwIDgw0g30boQlVk2CGSdjr4nW8xgMLg7YJNGzgerPvpxuxDgem
XKtAAmNejDnMREV3cvOSb6yaFZv0SqibODVQVTkmEtQRFc9nuOWF43tVdG9DPBcNfRLG8N263Q3b
JBvxHsWxHmFc/h+ovIThylF70DTpWpATb3/BNsdG7K7X/ka2MLSmGXK9WYOMWixwed/XuhG7vVe3
brria7QC4tGNu+MUl+lpV+N/wNNgyEdJXWEF9fIp80ZyKpyUv7nduGU3N0mTapgKJ0jhLJ0JKDLP
rfjQw6M08fr4bdkQurGQLKNvMidTVjp452rxFcr8j37B+EMEJ4bj7T7YWl/79iIZnpU7jr3EABHI
B55/D39TDd/3Nb4u2ReNVwMuCVOJAdK52x9IJ/3TMjO2b+GYsLMMkkdF3w8utIXbR8HgRuFWm1bD
tnHx/v3T+yl35rHC5kBCIKAj3TbvlhBkmtsD83oeDPj9v1uXi+vDF2mKzxTuv8JnbxgU6WdKf0bE
/1DO4c6lYwRuhVSsgZIZlg5oGtAjL2FzMfCNlWNb/UbcZuBM0TweY1TC3etKUYYW7TuIYN1tU1ks
k2DCySAKN8F9vsEwLXpBDj8MMBcu40Z/uD0Nli6YgDLGqwzCdTh8ZY8UryrHdzRcLmtFuSx3WrIS
E0QmXBgdOOmMg8Ah/bsejk8rMwNPFBuTbNn/2dq5F0HGvXCA5sIaBhG47y1unxD7oj+nFBJ2t4fJ
9gUjjDnLMpBXPBAInboDtBNlXxeAfdh0bDzz2uZhnf8XXZCg0qLOVeMDvgqSLGaP0h3PlKMmCAXm
jV7YFpMR0aTpVjlEVE1xm4P9wMj/aUNYA9weIstpbwLJdCmCKhqQBvl1cE+C/C6bcOOREnAoJR+G
Ivhaz/lGbdk2HUZUQ5B5UC1kEs8QUmtccJZoKzy4nAaU12c8TzXtRinAKkVgzIvoI2fkdS0e5NCN
dyn3f6o4fMoCeRHry51cXWCgSdQlTjZ97KZ97iYwg/j3cmDEafI4VJAM9rOFAqqSijaQx6WDWtvP
2/P16mLw/9iAq3W6iK8gEAAC6CULc3GeCpJurAZb68YM+eGQQpSuhppCueAZbIT8YZCBTbjvtxsb
L2+Qt7ZTxq6azPmzgBnnlzCHxtau1s09F8ZSkLofRrQetQDWemF3WvKu2wNY9Im542Y1yFEQ/isf
qrhhIViQDm0eoJpIsn1Db+62WvVL43dL8cAVQiSJwEG5A2kKHsa3h+fV4EMHjN1WEBEK5vbjVc1R
9JzlvG0fZshBnBzwiNnGlv5qeoCPGBuuWrKSl5OffxSQQBKt/0BcSA/N4XItIQOy8H3FFHzICHAV
9Y4H0UyocqTEeQAGuXmr580Hf1s3jDgmK0YzBlrzY8Wipwx6Em2DShyJs2su6i+4k25Ra22TQv+9
YWiRBqyLY6hSV05xogEgTnLC83YdbxbsbZ8wQpqprnWLNpiutG8eOWu/92X9hKWwK5nFTJhBreGm
JQIxXn3YcLYJgeBH9sajUFk93V64r56xPjGhvMThfpYpOlw5b5yziNNP6YQSiQZiJam3+2EZJxOh
y5exHSHZra6cAoA5L/13CuHUJzyPeR9ud8T2hXW1vUgWVileCEv7xYPfcR3cF3OZfQ/k5C1fmsXx
io27ne3sM9G60pt1M9IOi3d936N5myY9NDOAanQ+gYyUJxVEct5qGv5TZ/HbuNiF78E8rd1+0b02
L6A10Tf8odUQLkm4CiC+HkJNeEul69VUBR8wYj5KIddLVJp9rHxY3gkHzqOQR9LB8qt16c9W51Wy
ambenizLSRgYW0CK4uMQClE/i8B/iDBXpzDGJfx247aVYIS9AgCKF7OGkmXWfOohKJ1QUnz4H/DT
tl9vBL0EWjp3Kz/7qFTV3v+uK3IH5ex9P98IedVlTez27XjtY5zebYqyylwOxQXyxsG+4TfBuD50
lqBgECwfexWCTc0zErybxyn6eLsHlvExUbhsBI20rqfhGsmo+UwyFJ4TqIWrrecEW/tGqCP3L1Q2
jtlHDsT6w8xlCnRjFG+gWSw7ogm99UFVHOuyULDHaXv6iU56qh9dGqWfqYaP8Bn/axPZZfuWEdVZ
PPde4c3Lxwgqg0daFDKhLq7isPmIjoO3Cd6wjdj69xe7h3KGEJPua2Rv5JcUYBZ4sEjYSDwt8WYa
kIOFE1SsivR1kvl05+A5POFgfnyOfRzrt1eU7RNGSOsce8QEuMbHli0z1FV9+oBj6i933ulER0zX
tr6Mc1KyYHqOlIZPkRDUne8qvwm/DCnN6UaB5/VXGAy5EdwZxLxJ36j54+x7UCBTcEGZT2zqVZqI
mTZ4TIAKt7g0zsSni99VC7mXUymyo+80Ut9Bex8a7kGasfx0e2QtK8ME8Eaun7vQkldXJGHZgZdQ
E3dgXbgxb5ZDxYTupnEOJTeooj9TT7bnKAvuxaoVoNPll25SBnOC57wFE+R2XyyrxPR364OQu3Xl
oC/zEt61AwkmyOQO0cdmUnBNuP0RW5fWUH4RSqmaRi/w0CXeoq4iyuaJ8/e/M9he4L13FmCew7ky
PN7+nK1P699ffq5raoDGSHdNnak+8RlwNKGc/o2nN5+DLJuQaf0GYRjJoIiWPYgw0Cfh5l9Jhy9A
FdhNimZfQd8Hb/rfPWGeo4C9gqYwrQKS9D3k7pv1cLs9TrZ1bOwQvVAL5N/z6R6bdnCQhSifAtTX
9lSi8NuNE38O63ZsI6SvvQKhsXd4DBoY0MQSrP33eboPjIvvGNvDDOS8oys5XsUICJ9sV9Usb3MG
LBNtQn0JSgTQNiHOPZRHst+6XFGLZ/JsdmTyPyhuWyLExPy2qGrKqB2new2WQwLW/xnyCXcRNtPD
umnDvee7I7aAZZb4MBHADMoGeRzMOK17FORxXSInH+XbxGmAj7i9tCz3VRP7C5kEiipnrq46LsIj
8dN/YhmWJ7xgeHjVFCKJCdybb3/LNkVGuM/zMA9gLWEB+Fx3blJpt8wTWo1+B8cK2M81NVjNwmNP
t79nCRu6/v3F9jIr5TCJysUVnrjeRTWq/DzwUF/2tW6EPAcuaYTAHyRKV83SvsBzmGyWX7cbtw2V
GfFL58IcLUXJJUb5Oa3wit2O2E/WZD+EN9rp9mdsC8wI/XQZ4mqZOxcGDKPzpq3YMZLQvNEu5HVu
f8HWESPoMzdyaDmnLswDlvQ4CwJE3nqTjOopeIgnCCTe/o4t+TABwnMLO6dwqOd76MF95Rgs+I73
CmpTzxw+CWlHLi0Z6N0KYToIxwcX1ElgFrmFILasNRNB3Iq6FAABEUj/lh8qydtzlwE1cbtzr7Jo
8XZl3AkgjNwVS+TCD6mVFwbu81GH8gKwV5jMcVYl2k2/oH553r6R20oBplbmHLYpPhlhODP3ksXx
W+a7Vz70b0QcPLIesp/R6D0A0PkejiFbSD/LYjHxxQqGwmMDF4X7uQB7rBpRPobRnfMwhJWCJwxn
G4UOy7I3ocZQU/RnkODJVckwBCtEg7uLsYSV8fH2hNk6YuwNgk3A/El8IKW1QhETxTkBov05hKrU
klZbmk+WzdtU04xiHDlZtvz/FjSwR8F9/5mUKzYPAjjO5G1BrGzr29gpxEhr6nWKXH8LHDE25x+a
HqnO7fH6zRH4AzmCFW5sEzqLhsZLu/AZLlDuIo9qEGNzLKDunwAyWbdfW4Xz/U7JJpN/q27w2w9p
QPQM66IZsl3lG48MMYtOcDD1nL+icCL+u4jNtNJJNgpFfo24xIG8VBcR67pD3NNspEmXc5kT2LZ4
Fd0F7fCgm2QcOnhSKfOGpPezkvMPDjc7kehlLDZQ8q8uXTS/5iUvz7RsCoAELLor9XjzQTfNUxVA
Qlrkc3l3ey5enWl8wdhsuCd8nJcc7o/OOH1v89gBmrdCweN287YOrCHzogPpAm8vWXrNdY5E9kA6
3NR52/DHcIFB+u1PvNoDn5hAcxgKQQuQteTKlnrCWyHMwTg02HW9sR3b2jfmgEBxaprqhl6rJugA
dAIWKXsuIymzjRejV8cIHTCmQAGgWLhQ9rlSwIWz1fdXF+P7aZjK4+0Rsn3AmISsYWTxii69h7kA
OcPtjB4qprIkjIYtHQbbIK2ffjHPqDREKFaT5QokNWwBI+18qYMo33r+sDW//v1F820MSJNy6+Cq
03yCrQ+Jfrl6ohsxYDlwTT+iqIANAWUiuPYieFi9OHCie5DegGcZ/NicBFd7D5vKoEBD2jcjRsIH
ObTpP0a+VQCvALqovxQJ86fY2RR+fV3YBKvK2MLTyGlB8IfXh0RmXF1YQZcStXD4Yx0jmubiHWkK
ft/ALm4+aLLU0V0BNzXnHXx42Fd/yJzmWTpzJf5uU92qT30d1/pvjuen9q0HDq23s9JhmhrNSzpy
PfjpO0gv5sXnpYPU8oCHdzjk/WgWOkTNxqnzahRgpzOWKNPh0vm0af+TBrQALfRR6N/9DzuR7QvG
Ko2mkTedpO2VNPPHFLXJs+Czd2ngbPC8Y92gD0amwaOxcShY3leWYt3AyPq94ESfYEm7xVC39cFc
mXTwPVRW5RXFYnqqBixIHxftQ5FtQsNeTZfQCWNlyqWrQEcM3Ws2xs1BQmPkvuIsSHyX/QV+vPh4
e6zWUf8jycBnjCSDRGkG54revaYpeE6RmnAslIIPG1Nh6YWJmYZ9H4MZ10yvfthFAL/CrMCHdvQ5
jGpyrPH8e7zdjVezPi824dN8dB0W9h6uVN4iYJeKhhUe7GD2VC3fxqGZ3wzj5k5omX0TTt36YwXu
SozZr5fyDXGV94ZHOCnGtN7F30V/jMMI5h9EibTsrhrmhR5sGZ0QLwVh329M+3osvzLtJqIabLm0
m6H8fxU16A2VUOEXmIJ+BeWTneNWfpoKze5zZ58WKPqzLr8XR9OcZoHH3RkZzjLzRzYo3GVCvK58
vj39llVsgqyrWekunNPmKhm/4tpbJRNenG+3bVvCRqxzMfTpPOKml4lSnIkgEBCKRv8DLtYRxK7E
ZlnAtqyMiNdTEWd1n7nXNhpLCflpWoanHuD9KJlSBffVff0xIt6PnRLnOKfXmQBktwJO27DrL/1A
/HMwLrvU7r3YRFz7YLVP8F9zrzKt1C+dTSCcLISTjWzEMlgm5roPRhQxvZhc5wJXGBVX7NsQYt4b
wfqNa4VlTzEB174KidQN9q4oQHbTobzI14BYb8Th+l/NShW/PSe23hjhnoa6cwaYCmLt4lYPIhY5
BpiYZdnUE7ZEiOlU4/vAzxI8cl3h6/MhylV69Wb84/bPtzVuRDck4Ao1VQO9ZtzrIKOeV9k/Rdzm
1cbw2No3DnTfdcOy7TDZwOiO78kUUyjaIIO+/ettg28EuA+SY187lXeFJpJ7SUeXe58KWsTh0Wk8
Pl5uf8XWByO6oVdL5zmI43uek+K7KLsZ3sVR22288NsWqxHVRA9YP3mA+xdYGm9a15UVRMezEPoz
S0GPHi4cd8Xo9N15V3dMeGBV10vHkO3AAKsmf6fAT7NDQAq6RVmyDJcJEGSx8KvWo8hL8gHEaN1N
xTmXwt/C9Vh2dRMfSFtdkZI23n+eEeDI/RxFk/643mAWGJRvPP/avmLEtYQUFgy6c+8KI0hgCERX
T/Q+DQr3Z5zN9C4QRamf903IurpfnLB6jiRd/KH4nNUpYM0ORErTEMKFt1u3xIgJEKTOrEMuJXZz
7vffeodWP+fSV6e8BFvq9icsK5iZQQ796yJO+/rawn26eYB1vadOKTRW058cXpY17C157tHjBO06
b6soaVtmRuxH3rjAfwrEBSEbea4aWvRJ4ETRr9t9sg2bEfTQHdJZqwvvPzVPEeE6NWb8Dj7fW3LV
tg4YcZ/WwyxF5vLPaZSHAGjjRdw7qLxw2o2919IFEy+oxnpIIWiFU3DgTaIFRGTo4DTJ0LbFxllu
iRITK6hhjFMGpYvTD88UWscwNpfzGz9MvzQu4Am3p8IyUKamZw9nuXyEY8U1wgsi7Po8x8NDnqzn
7nj7A5b1awIFqaJhPQnMxO+MRBe997im1H6Fx1Y3wGPVoDd9Dm2Tsv79RbBLyYbSIXDAJPS/Ajy/
69vws9jz/u3FJjiw6t28reE1f428bvxdepldTc8NXsNgw7Ll7mObEyPkq1wsRS4crK1QzW/SnC1p
Usos3oJu2No3ortNwRKVIliuMs7jd3yW6q+hZdHGhNtaN4JbOm6UdkoUn+c4hZsPh2fmuWxTN93Z
vhHaELHOS00m7E2wIlIfFYTAAWop2ZDtkqDyYhMWSMHQkiEyh88ZCkr3UEmtG2S1RP64HRGWuDZh
gaoOyxDUsOXqeRM7Le30TRPwIn3cmi8B7KY3zibLPPhrQL4Ihr7A61HXlSCfVe3MoOvHxu7t5PSA
W93uh+0Dxine125RuU4zfEawQduW0e49RNN3AX4wCUYsc7dbUGcO+s99VU2ffNC039BJBodyaDay
EMtuYWpz8hZ0Th9p55XPTZqoHoJXS9ZewpBtWQrbvmAEMh1LP6Oqje5l0zentq2/0CrvTl60tVJt
HzAiGYStKBJh2n1OS8c9ppIesgn+XHgM23c8mHBAnXdpGkWN+ozydckPko+xSuDWFD/dXkO2DhjB
PCseFqNHus8KBoB3KBo8RrUsH8Gd+3n7A5aKjonr01HRajr2+ACKRW98SYP8nR7LIH+mEKtvj1Uw
k/AjZCKd+pJ3ZKuQ9Gq/6B98BRpVkjoE/FgxzR95oNh9DDecmjtb5OpXg4/+wVeIVCOXNgQnUDQ8
/jsKZP4ZxlO7cOlofR3NF3sHFm4R4xkXsgsTl4mIG5gsb6rWWsbGTDmE0LXGCwEcIzJo1nOIeR0r
NygPJZ5a92xN+P3G1gRw2kLSSoD0Gfv6EDlwwaZQ9d1zAqH1tWMvRgcQG2AFRw0+ZlfwJ9kX8X0A
fOXGb3/1eEDr64y/aL0iPiprPSCwhAQPEYRPIg7kBKT4dlMkTdpB1C0OepBBhwZKcEk2a3Lux/F9
OW3CEH9rjv1RSUUvzJ0pX3SvdB6c4W570LHzRS3hmTUQdV+pq7F7KILgQ7H490MOgdxms+Jtiwsj
+0jnwRGNBN1Xzw4mvQGJKm/4P7c3E1vjxm6Vtr7jlFUArvKq0sJ1HRzh7rDrjYkSM+0YFYUbzLJK
90QM0ohjVDkPY90WibPKJtzugSX2zNyDx03v4s5Ngd4nz33cFUna1G86uq9Cj04YWYcunB5AMVgf
+nlZwf27VIlLy2rjSvTqZQKtG3Ete6icQnfcP2tXHbJ5dJJ+XO176JNDAA/dplxbZtrMPlLcpiWv
2wZMXkHuSA6nw3Dal9ugG+tXX4Q45Kd1FzgtgkMsbX+RDs2fSd8x/liqvF825trWByP7UNGE8m+6
BOcUDsmPM4u7JalJle16tkcvjBCXeTRKKFRiG1zm+jSD7i74pqKt7ccbcSzhBUqcHNoMtFPQj6Qh
krNNRybLFmuyD2ZYxoHMUDYX5XufU7kM1xa6X8duALeLxLve6SkxUw/e+F41EA57kzj/oDiq4hSi
zk5AstPtYLaMkckq6JkK6y7toaLaBz/7evyb9uOW8JJliEwOAW+LvuvHLDgrlLMAAnlUnnxEnOVi
nyQyMeXAHej/TCXS1nOQBuNBe4guv+Ry59gYZzRz5ALgGXyLI4CfkpkBmVzy4OftgbdsQyZTgNdd
j/OtRPIFBc8fmF73ELl4+mBAsVwp1dXbDsbtG2H8agaLZWSEcZp5DXVX9Qe2iHMajX/9zskiwMmV
y576IK+PXbkL7oiPGTENyP1ceByZQTU07FRNAG/qKX5XwjJyA1BpGzsjsNlChrwKdHOJgvqHUOIE
UdE3kSh/rCY5Ht9ir9liwziqe1hH9jFooefex1m6WlFWbpdt9MHSuEkgiJbawzMOhFZ9WKrcZZWm
P8Jy03Lb1rqZfOdOgyrWmh9ryDNqH4iWava3KGS21o0DmmU+lV6Qw7s0mKdTBvrVoVDLX7cDw9a4
cT5nWUBaP4bAYVuwnzqAY2kc9P3lduNr6L6SUprK4HIE8cSbkH0RRwR3sgSKnudCf4jzqdj4hGXX
M2kAMhcdKwfI1/eqpfEDWSHuLOnbBg56ycSZ6/NDA4OfreciW5eM2GY16Casgi4KTmV5ATzRxRs6
LAsaoE03tg/blBgRrSGzPfa1gGK7v/DHqHTi9wOA5zsjwYjmhks6NLlCCXQgYzJzmDqkY7RFm7MN
jxHELHMHmK9CgKgaFnaPoQIC2/X8cwHtm+OuRfUHFwCWi1NFID8EoefVL9UDoHiqs1Pp663roqUX
Jt4/XArRlnPknsd4fi8kvzK8bknP/3K7B5YJNhH/GVdOq/31vlj2yxP0krNrKcGR29e6EdF+PWSk
WT3aJN7JD2nU6kRFO91qiYnilwFsX5wUp7SQ/YjbQpUBjrZJIrKNzPr3F2l2666+m7KA6lBeDYla
sDgbijV0e2Rs02rEri9V6fQ9hOdAgXGSFvnX0cd787ERm2LJtk8YsSt4lDs8h0EZFufXHjjcIx43
lsTBy8ThdidsQ2TEbwWdXgUz9OYii6ZIhISed+htAnttv9+IX5kuYVtpqOexBWUYP++/gB5SJGsp
7PbPtyQTJny77YJAdQG0R9uugaXPFHhzQqE2VSeh71c/I8ai+4Ut2fH25yz9MYXDmQghFOBiQaXt
EIAIAh1G3oP4BmjEFn/T9gnjeIbmK2U0Qo8aP+0fgzD86U+ZOIt1Zd3uhGXKiRHRYhABcJJIAMSM
mKsEeFXBNO+Ci1OUqP4dc4LVM/R3UHlrZ5xomacD1DD4NV4LAft+/9qvF1ENVPE0+SPSo6pdsjcZ
A3UKjjNbcpKWDMCEc6spHWjKkG3zPBOnKGbyE9DubZLng3tpICl12tcLI7Sb1SinR0JxLnUQn/tQ
f3Sr0N/ZuBnVHUvbzl3re4X6LvN6PEz5pk+jbf0YQQ1MoZyKBiNEPTDlwfUeDwGv9xxm7h+UmGwC
GKjKUVrFRJQHqog+jCge3h7zV2MLjRuJdTZ2AZzk1l++wAiMhsVqJay9N04GIOztT7w6OPiEEb6V
P4fOwHHt0LyA5hycBk6d6JqNeX11u0PrRuhCzywkc4F7p3bju1UbnvdATHTd8ChCvP0sc/TPvm6s
I/gixsTgDWKuiuaSFShGH1uGJ5O3jawXZ+cH1vF78QFf06rpQpwMbVl6EOrP+KkhEODc9/ONo5kS
uFy5XSQvfit/6KAQZ49tEmFtU2xELpk6d8F1AB4DwtOH1afrd+1x3y83IpcPIguzRmFzq9T33sVb
3jQGu17msXyMyNVDB3eiRsOUoizKA0zov5QT30qHLGvThLTrGs4mPMC2LFIomeHGkVSo9v/mnCJx
eZj41rOtZfxNTDvL5nnqHFwKWOu4l54W413IvG+7xt/EsMvGnWYPyvMXPbjkpCMW3znaGTegs7af
bsSviKu0HJRAqt5MPl6cYfxZO+0uBLMbm+D1tB1LB7416S8e6Hf+Uv3o2/oJduyfurR+2jc8Rtjq
th8Cvx/SX6zm/+hm+HtQQPDsa9sIWsGkF9Ei/++5oiRBFW3K+cZjv23ojahlUcRBsnbIGc9SeeLH
kHZBYejD7Z/+atKAkTeiNorp7KcOfjpzoicqoX6vZXRXyk4nA8qmtz9iOb0iI3opk/lS0am5tCmY
yIw22SnrtDh0bbtl6moZJBOcnnZpVlLYuV6AXg3TVd0SV46wa719XTDR6X6aS+YSGf+CONwM2CdC
F56lqHFF2Ran1rINmej0agngxz12DYop2dc+YG8A2boyWXzQfDxPE7ncngzbSBmRjOeDiWHByoty
AI2MSv2eNuMuXX83NkHpkKWq3bCKyTkKmjHRdP6mXbjw7PvlZgiX4DN3BTQB4B1ykk1UHL2p2UpQ
LGvUlKatwqD2Or9D46z0vvSsm1Qig85zrjUPgmYj3F6tiGN8jFjm3I8hzDM0l77WZ+LqIyfkor3g
ESIe50mN7yY8F+0bLSOy/bLzcho4/51nqaMUT0Rl5mzgCW3LyIhpSHxK3AOGGFpkRZ2ABwYBxSXY
yEUtk2Fi0Vk6lP4Yra8UcAV75IN88GuQWdpxH9/PBWn+31kc2OWyqxtEgQ4h0QcoZJasBMC3JWnZ
+9sTYIlnE5Duw53Ax0NRc6nGPjogDa3/j7NrW5ITV7ZfRIQQIOC1ru12t+9TLvtFMWOPxU0IEDfx
9WfhfU5Eb7lVnKjXekAlKTOVSq1c6yDQOfNt8MEvFSZc7Yqq5nfJi2NCllszUHQ1IltvrwFGkwyS
Y90gNjbbtR/r7y9yXsLmLjCVn/xqc7BlgtgmP5oAiu+jd6//2Xj0EvVxTTrZnMG2MZ3ArFyDWg2s
TFG4yb/gmoV1TE/ZVMl5KuARfTSy51KLwIO4OKRZnhqjh3wjTKVYlD+K/dgJy8eFkGU2LG195iAS
PmQJ2NrV2OgTAFz6E+SBQEXfjo/DEBVHWYl2I0twTc5y9zZa1H+eXlgDSCMfM/UgKFhuCoPXvdsG
7XB5m8lWBCnwQqiAnU3kEXRJzsE5m8rT7Y87/r+NSm9xaJRlJppzji6UPU9T9amOITu35JnaiCoO
h7ShYbhNxWg557hbgcpdTcMVWcJ0WE9XYKC6g78ibm5PxrFSNk6MR5MKlgRZlWmEPlCG3kgFvvON
ziDHIWJDxPggBxnprgZjjf8Lzep/66r8Mvjtm46Fb7PMf98t4527Yjk+F0mFHnt4JZqo6CmfOXkc
y7n97N0Ju/H/BKb3s0rjsa/Pk2yj7IAn6aA/Ln1Mt56RXJZluT0Zu/9NcYUfVGeQGNOTP4/vRgFp
xtvb7TIsy+OTED23QavISYTTxyQQX2VXfmKcnRLod49QPL9vGMvF9bLA+VgKjn5wjD2KKXzUDDQN
U4NSTQaamFMWlFsiR65Fs453Bp3JRRkEsZXdW1I2HMFJc4kbOMztyThcxIaMcShKzw0dCcpl/ply
70dAQPN737etwx11prrM1FSfh1aJ96LS4V/QHajuanIA0Ho1gxenoeLZmAxRA9UkjmD1IxeqWp6E
7qv4fPv/OxbfxoolphO6GbHRrYd7GMsSEFTG3SFDjXFjhdas4JUzygaJAQEgqjpGKr3CGFheAS1L
zqFf/agRFm9PwjXEuvEvVol5QzTNEKpBQK8+UU7OUg1HVYWfVkO6bwjLs8N0TMpliclJKXAt6r6s
dhw2e12E4Ye0JdVGwHXZquXfebeEbdji4BOpiB48Jeu9521Culy7bbk1C/oFgGg8OQCDVh7EiPN6
iOb5IQO5z8bt1TUBy5tbHvSpAiTgbPAowCmawwtVifvOCBssBgJ1qCrmsj6XulH/mCRmpyGZ+DlQ
ojzctdE2XAyqsblPeVSfQ7QHcFCBJVAj6sbwMQvvrFHYqDHWNVAIQvHgnPfG7EwPOWkx8uUa9Dr7
cnsWjl2wYWO4J2VBTTEDsH6JE1Etfw/V1zsrIMFqXi/8Tfmp4nTMkd1K9Y0LNON0yttwNNc/X39/
8W0J0mPQWAp8m+HloQiAeW5Ut7X0rq/bbtzxoU/x6HmW0aCnNwb62/W+lLEgh/sW3vJfMqoZuiep
94v5zax2bd0i2S9mKA/e/r7j/Le5ZcPIR7I3Q3JI0vioOl79p8ZF1hoXiznble2yEYocUfUPelmj
wZUqUedasqcqLw5JADLmwJDvdR5/vT0bx3bYEDHq0bEmGZpKShA/vxFUgJvTa5naAos7pvAHuWyj
mS7GGOBnik4NrFdxUZm+UG32xCNbDPOOJNlmlS27qs5zSKufkyYrD5POKtTEvbcyrro9FYM5DGX8
gTHx8/aiuSa1/v7CQ8SQL9HkefIcgatkPzd8X2aQKEE5BzBEmNtGZuAaxnLyEsDWmJdEnqeQ73k2
fQaJ11sgpc+LyDeoH1xDrGbxYiZDOUCCyK9BwWmS+TwNM9iqI3KoOrRPtei4Pd63YJbTa8RVDf0I
nKkD0HAixnWZts+4wr73Nmv+rqlYfm+mVBsQzJJTmIjv4B7Ys7IEogbcwrEuv9yeh8tbrNPboNxC
1AzGUmXEV64BSfD7aquD3vVx69zWcQFgN9VIcNJF740g6tDkm/UQx9dtAJmMF9olIPQ7q3C8JjOK
OjXqSvu71sWGjkmfRr0cUE9llBGQ0qCUo/LNhhNHxLWRY9AfypYlWMv90fTRdGo8rPf59Sqfau4f
tsG4juTMZohdxmXOQA5FT4ugX1XvfWvnUaBpvt/igXNtguXRYdMOYNiH/VDe/wOCVrHvCn+rj8L1
79dBX/gyBxQwUWAjR62/GQ+01/UVjM75KeX35sa+5cfoio9nr4LquCkzyVHS9Aq2a7uhSE73GZLl
xCV4uWJoi+ImKgMgcYiJRbjrCMnufHz83Qf2YpEIjz1UNAO8WeC2eGIz4CYKaH5IR/JLVG2RTrm2
wnJlpuYkLJoUwBYx/KtbdOUkevwYDQHfcDjHADagbH0kLFnUYxpi1f0m+rlEonOo/PswfX5qY8hU
SIeyFD1IFTsIJxESVt8SPPnv8kiE5UYq5XAHmxS09kIuJomr1ixmGr3p0qUBfV1aTHcBjDCJ9ax4
sdsMCn5xBgIPwFxMDt0cMF7OMSs3NsH19y1vhtQuEYkPumLc2uf8IKFfj8Yl3Evv8gVi+bNXZ2xK
eulD1FqEX32gZvfU87dUYFx/3nJl1aUm0J1PMohYy26XsU6dwJM7He/785YjG130VOh15f2ia5HB
yPFhGeVmRuE4E2zmz7Bu8oCOi3eaZjzrIIFZezUNKU4zJGyj+6R3YUCWI0/T6NedD6zCAALCXTiJ
cb+sKtH3LBIkvv/bPL1yHpgfxNUZGMpDzUGlGSwbLwSvb29iY8gGJQPid/g0DoMdLevzvFkmdn16
3ZIXTgXWRC7rBKek6P0PzLR0H+v0vss/cIv//fHEVDGPK8Ak9aDOXUkf5lGSHffkISo2IRyvR8/E
ZkkNIQ5STmG0nBjEqHZTB5dlAvjYQGdb9x7XEJbzJmD2IcGkl1MWj+2XRfLpL5Fml3isvfuMJ7ZM
k+B1HNwoy4oS6Vjx91qFlvFcfb3DNIPEDv9ag/AqzZvhXej5wXmMh2uNs/hw38ctCwqLQhuRzPQr
B0OYbIBYrbXaYpB/1Tzxzy0LKis1edJ0+ZWMXv5WJvEHcBB4G69Kro9bIb8UUkGJLaBf9RoPxARF
1WIWW6xmrxoN/rplNLk39yC5TaNnMVe1+iXSqEx8JLm5X5rTXHaE3fVmhZGs6N8nZS6blAd/E3A3
PURZxmroInYQq7pvh63wzyPcu5Su6NcSok7f2wI54g7tB3Lr/6+b+UdJG//fuoitJcdMpXXwFZ0A
JH+QYuqDI/OXpX/Te3FZHDJgdbY6G12bbnlaDippcBvU3l+yYRT8iFUzLw8pbUp6uL1ar0tTBLF9
EAyFjujCZvOsmd//yCfVBnKnQbxrTnReUjXu2zxtwRDR48Gp2LUNzhLvUJZxUwB4XAMms5HSvG6B
sX1s8NS0CuTvPh61oKl3QPlheJyrPpr2KWf0nrIWZmu5/4BkoM+xpuBQ8dlO5FPmHydI5UK1IIyy
XWPQY36XHcb2caKJnFlqUv9rnsowfgqLAQSXZh6XfGPBXreN+I+jJAmqTOIedKF9recD98b4oWgb
Tk63TcO1IVZIEKLJwfIfllcITHhvNe3qx76LPZD00PvYf2KbbztkpAPnLmSQE+YnzySomXg/8h6Q
qG4xQ7Rh466FsiJCNYxDR6O4vPIh1KdVNfHoBdlWB57r61Y8IJBjJEZ1IHKnkuBiGi+4PcZtetcj
I0zWCgE0TwMQ8ivYkR8m01s2VkFxFhNa2h5u77NjAjYsOaGKhjwM1GPoT8FTrkL16f8BUXi1PhrE
NhaZjrxhOk+KKwlrdYqa0Jxi2ddHvgowqbaan8qwCndoRP739nQcZmvjk0URpSUbZ/4XAQVJ/nZo
ZJTvgCIi0UfP5HwLfeMaxjrrFa9yngVaPWoVq+8gsEiecWUNnoTw+d/3zWQd+kW2WyxGYDPm4uqJ
EGoBA1Jq8VshteiKe4qw2J3VJl4MkbQgzGz9vLrmc52fjMRrDtTR2kOLOFxlQOneNxPrzDekzbsQ
L5tXvfQtevFlfciTCoQ3/r0jWD4+QVQ9kW1TXNGb7O3x6v8poAnbL9NW/dW135abJ2GU9CIei6uf
J+GAlrmyV3sGAit+ZJAbnTeC7uvZRWxDmCHVnlZ+z9QjlWZ6Kxo5HxmE4t9yH42fLas3zkHHbGwY
M473Bq1VaXFFf1r9Rg4FOY5LNz6gnXgrGXbMxEYye4Xxy9D3SjBvBd4eOA++L8YR7ORj8Cvtui2w
mGsm1olO6QLWmXGprkmR0xHhF+Fx35CoetuQyvt0234dITK2nL1d2pzMlBeI8VB2M2z4rGmS3XNf
DmIby0xDmhXc6+InYZqub3aiGKL8M6TCF38rWLn+v+Xmcgz4ILweZ1SqUVGu8Orc7MDYrrfKaY4o
b6Oak3TkEPdd5LvfKgoDgCQQAFdTBg4C/u03kWnge9lGNHHNxvL1MvSEPzdavqNVn+xzLcT7oA31
xna4DMpy9Ln3/HCaK3lNl6p/yKshf6KD/zXxm39uG5NrAOtAr71lQb/MLK+ogH0FbQKU89a0SpGJ
bjTRrLb/5xUltmHNdEyKitehvObGP3cDANlJ078BndWERLTLNpuXXeOs1vDi9OgnWadNreQVd4P5
79YAEAw11XFfzQaPGALKKaXOuvt23YY54yIG/FMl5bWrxnbcBYXv/ZuXhbcReB27YuOaNTVxEKZY
s9Cb/kIDbXWYSfmpS+etpmLXYq0Dv1gsYoA8TsMu+DvpUDjhQfMEKhy1R91c71PxBWTPW0/Srjud
jXFu44KSIQz5pQ1msSN4HUN7dCUDc5rAkburoJH1oyuKyOwiVBAgddKOYIJr8q0UzOGgNiG38aKh
5osY3hmaDMepH4P3frRsCc+4dspyf8WiQgrhyesSSnSxV+iOgeqxAZhps0LtGsKKAZoHXRUDLvKO
DejKNxGE+tB0+FAnm2As1xJZQUAu4I5C7ay+KtVnH5UfvZ3CUVxuRxjHx22Mc1ilHlieRfmOGiJw
z5XD5AcQCfZZeueJYmOc47wAjDJL5HWAZsO/WSHZo1dV+t3tCfzGgLwSwf4ANicNyKPilvxN9QLi
AI/igUbvgMNbErNL8MSlrj0IYHSwr1VZK7oDHczAjoWMxHhAh5/ushPrIK0VvwEbMkquT6jyhdEv
mXZhVOwqf+qyrzlFfzYEuQnLP8ZeR9tV8hPC94WuzQ4KXYWIziOSu2o5w44XUu1yQoKyBJH1MrXt
nvI6bWN07wQ+rT9VdS/n7IdgSQuitNvr4NpIK++QRnvzlKXyanpUfyKmzVEOwUZSs37ktTW2AlLu
jREbs6W+KNDX7sFfDzSUQZ6wqyC4eG50ulkyc7iTzdfJQQgJXGBYXkzAviAZiXeiHU+e2OzKc8TW
yL5fJBBeVoWuvqEpwuxZJvE444P2FQWdBYqIPtM/GjVscVu5Fs4KQKFpwGhJCnVpx+hfk0Xf+Vhp
se+D7hn6b3iWvm/zrSCkIh3X4OErL5ImxRF6Mmw3N3i3v+/rVgAiSxylepDV5TcLaJmq+bvXGfXX
7a87NsRGXZMKZHYDm9Ql/K0SRfQ/PE/9fyC8HR5Xjz3ETUh/3B7L4SQ2YScbqfH6dJFXMU9DjJrh
KM1nUOSYO6tUNg6bItKk3A+KS5gAM0sCJLK8y+QuNZsm5fAQG4kNUkg/L4I6ffpNaDZ047skB2ud
B93Zjf12jbD+/iL9CKuEtuFM5DWKzXCKi4g+hArEFKPa5Ox0bcT6+4shhriPl3TM06dS8Ac64sJa
gVHzcHuXXRZluXiIoxeFFtFc6EpFXrbRJ0I9Oe94iRbxhUEebgGZ7hZWwzUVy8XbksYZ9KDIM4sI
J5/A4CXMMfG8cYt80RFDbNZwIxvQ8XdDc8k9/z1No0rt8gmdA3U7fazG6M4HhNjm8RTgT0k8HiRP
gD4uHyadqHwXE77Vru+wKhuTnfcR7UtaqgvFjf44Qc0QKmco7sgtOQnHRtiIbOYrExjalRdBPAi5
TAOj6DVr+VaNzfX91dxe2Cxtu4VPc15e2qHMP5i2yuN90WmyBQl2LZB1gvMxDKomTOsL66GrzCZQ
nEqNS0uFkHjbMVwzsB27QSdWT7L0adJ4dCQ1pGGDegzuenXEFei/10eL0pNdsGYgccCbXdz3vN/R
aL4LrBHENnWnUjmJRpCEX5IwxfWxnf2h2xvwzW0UOF2rYzlyXFGtFs+X18C0PxgYaHeJV21kqQ4f
tuHYvBLGMxk0D3Uztw8i8t4k3qyO/hK8Y0l2vr29LgOyzukk9MopIrK+tFMiP4O1vfwYhsA0j+Nd
TDZBbOOww5FBCCgTNd552uQYFlXzbpzKduP/OypDNgobLPyozPpV+JxHWe7tqOiT9BG/LfWBA8rn
6ZPvlx2ag6Kpm75RsOqQcePIc+yPDc0OU4gmCwDxr0Ki4NzT9KSyeTxAjnvcewknG8M4dohaLs60
7iTEoMJnktLqGzS43yTt0vzsps06i8OIbVpPzlRqIGKXXUJUV1LgpPU8PwUhqFIebhuZawDLyweZ
9nkQjeEFSmZDeESDbJrsVdJtPTG5lsg6vI1gGU36WF1zD/fpyeC0boPae7PwTVlH12Zbjp6XwuML
2psuulzIEd2XAmEK4MS4VR/qEPxG962UlZRrvP4PRAXZRTBdP7ZBRB7TGpnt7a+71slydtMWuVdP
LHgOqxgCeeM0nRKSmmpXV/WP20M48igbjK0hUpGreVTXKYLUdxvT9g1BZ+eD4lp990j5JerQSH57
LIfv29jshJatSYoxfaKJersmhW2j3g6m9faAr2S72Rs+x36p7tsaG6s9FXPJa+XnlxagBPPQojY5
/Q1huLTc6G5bsXGvXJhtjDYaVCKpGfMvZZr+pPlHFUdPYHcYHwbcPLsSCEz8ELNNk3Z4pU39GYLW
uOuBeb3IpC8efqeHax/ixuY4HMa3fN6Ac1XitVldVdz49Y6F4b/+1C7n1E/oEw2HjUPSYdI2bpu1
UNL2CK+vOgrofGyAzjl6q14Rb+tkCw7rGsRyfqgKDjCrIrpoqaReaTT9+YBYNmbHoPLCLW0F14ZY
zl/GMVd95EcXnGX60FaNfy7QHnC47S0uz7Scn6atxGIZdVHTWD8OECP/gPboy4TXgm954utnf9nk
fXVsvg3iFiwOWl6M2SPJ2XRMurR5BgZr+UBnXnyX4Cf+6/acHCtmY/nQ/+QBpKLVBQ+OED0WIL3R
ewZ1yy08n8MnbRw3iMVZkA2pf+FefAohEL+TkL9ldfes0GOZUISZVQ+3aMKN5yHXjNYVfXFhaP2x
rXW0BBe1hCirhwmK3R8XYFb6+85imx7U+G2Zz3SILgl6pa84JotxlyZgDN/we4ev2Eg/USZziCJo
dDETl9NBLQZ8s6ZP2/lYmMmY+7IiG+ZHZRVUHS+aCydevzd+1Z5W7etggFDSbdty2bDl9GVEjFQl
/MVAmfiR1SWeucZ4/swJKPnnOdkSqXCNY3k9tKLzuemq5j8YiYGpb+XgLQ+1ygY06JTf7puN5f1g
He8iWiURqrFl+UMWCDBTERe/hryjoJ/fgjG87i/Mhvvhk9NSV9S/SMG+r5rnyZg+l/AOCcSkIsHb
XlSfqnir5fZ1Y2M2qA/Ms0vWRCmq9XyO9kVIzE6X8U8ofPy6vWyvuyOzAX2qnNMIwrL+RUOb84nV
k/ycRa23VQdy/X/L2+WgwcDWq+aqQXb7TPNwflM3nXyfI+psBBTXEOvvLwKKjjzeKVOyi/F0+Z2N
gp2lV0Hzd66LLc2K100Yil7/PUaehoOB1Ed9FYaxr2lBwi9oH052bCqnfwKE0I3Lnsu6rDyfQ0tR
eN1ALsoX33PSPEqv2xkEtFPeZT/XNCmpk+cehEUbOBbX9lsxoM2DOAzAgnOhUZRWBwrmV/noFahZ
bAQZ1wCW80+x0iRPTX1lqIKYt6oF7hWIWLRGf73PgC2/B3LING1asQszabXnwovOxcDuarUJmI3t
g3yj6nQi8kcd4cjN59acqnxTP9NhVja2j0iVDAKsPVeVT/RdnhD5vlq7MElhul091x9vL5G/7uaf
iTezIX2sDliM5+vmStL6B7TWP4Dw481UzvyQVOoDacH+V5XkIBU5twCDgNrnO5iLt9RUXbO0YoAB
h/MwLbgxGTKbU543TyxaibWa+AS4o79xLDsMzaYmncYOr7TQYXtEC+I3Pug3ArKSd37bcv8oiZdc
5UlzLYLw1zjk/dGjmw8Lrj9u+Xyoaw+6xYm6DELHYpdIA+fz5zr8eXv3Xd+3XFyPEhRXURddJlWm
p2TxzDn2t8hjXB+33NvEFH36YVJdwozw9yBgkc9zwr7c988t15Y0AA0K85rrb2RMilaoXRAmW7hg
x7lhQ/jYElM9t1l9bfsAp4WX1cEOnfoj2+U03eK0crmejeKTeIoI40SWl8nvahYdWYOnkKdpJF38
MFURa5YdoACRLnZay66Jd7yoPX4EVk4XT6LTNfk0VlnmfZ7MWG4l/a/flJjNYIpXa8AWvaa+JkHJ
gzNr66g7gZew14d5oOmTB0FZ70AYsrTbO+lA1DAbACgWMCrKCjFAZ3TZkSxmXz0wblS7mIfmt1rt
7yJKG/bFWbKaPfFeb7H+ujbaShAyPiWAcWTNNdZiOVcGYk11CepZvGzfnp3DCeL19xcZSFtFsz9L
qq5JRo2/4hm+kAbNnxufd/1/K0BES9TVKM/V1y5kzTs11tU3xcX7tkuL0+0JOCK0zXZK66g3UTDI
C4tB9EH96hOED8yx7BFB5xLss7eHeb2cxWIrWMjMJMhms/bKlqh8/M1HSv0YT/Oevg45ROC05HtI
CWxUTlxWboUPtAqWqZh1c4H7xQdWAcr1W4qCjIAiLU36UA/3MbYH7A/EYIt+gjhS8jK0tYfGH6N+
LCDnuPMAsllQ0U08KCDA1TWI4uDAMuM9h0mZ3GdgNjKwbBbkOXNSX/kU9MHeZCRlHxfAWwiKAaO/
5YcON7ERghzF0bBOBnoBt2Z+yEHF8jS29/FYYAcsLw8jSJuWaqgvU4FMbcJUvLdomJFy45rh+veW
k5dAwosKGPnrlKQ/W18VQB6Wn247hsP/bLwfnbuWLnPgXwZc8x9NkOjhE6w3Cx556Cf6Am7NdMPV
XdOwsgHIH+qo5RW5DHE5vyXr6+S+4WO/BWR2TcXycVLMUZX5BFiPjkVvOajo4Q55MDbf5opy/XFW
QEttxBPXXCwHB/8zePQhFILAyPl7ADTrC7LnYcMr6BpfX8mabRTgMJV5XUOP5UmWtH8vPdTdH/zC
S4P3GSuT8NdQszlazrPUBuLlk2BB9EBpqP9hWAEv3Q+9NNUvzuMZLWtJm5bhX+h0x0nLiiwzR8+j
k/rI8CAFJa2hHfngYz/Q1fxZzsPUfAFvbxCOu3wJmu6RzhmPNybmWDYbepiA7SU0AyqWbTDRo258
cfGh2XrXgzGzkYd5qQtT9a1/AYIpOA+6rdgVt/HFv972FccV2SZVnWJTjgqdtk/QX2z2U4iK5ZRm
75OaLLtWleOhXJKHgEVveiI3SkuuBbNCi0bVImNe0V5V2rbveaujZzNOd8kZ4Y+to77IHgTXZRDy
iF5MEhThO8b4JB7I2PrBvjN1u7EtjiTCRvgt3qRxCxfxBdUk7yT8iRxhmOMbUVTTRmhxDWGFFgGm
d4ByWPM8MlyTxzr7V045emHl5jOo40SP7OCSAvQbSoNST1QEoDEfyFUnXJxoOA1veOQ1j318n5QJ
9sWKLlFGTKgIkmR/xkv0Q1TXMftcQKhxPt62ZIdZ/YHxg0pvOQVB85y0K5dHKfvsCzgr2/pw+/sO
T7FxfX5d6UnFA8IjZ/2+HMO3OYnHY8jC/oHmCudM87YxNd8tPa3Ot8d0zWnduRfGPCQSMrJz7F/a
+i36u7+aev7n9pcd1mUj/KJAmkUGuEG0EFL+lnjJvF85GndLOwU/bw/h+vPr0C/+vK7QfKFr5EGU
+EnxC2IhbPjY9rrbOlJcA6y/vxiA100RQzSCoq/AUH6gUuNk8GRWbGS8ru+vJ9mL7+csCcZ+rpsr
cvmRHmI/juRnL+B3PuAxW4+b8RJgLzUu/8keTJaw01Rtvqi6tthyb1ZMdSybCHmomqbsMMe4fqTl
knXHDMfrRtLguoraiL6yDQJGQdD3bCRKbW2EZw9oitJjGQTD+bceUsi7eadnqT4a3/9am02+Y4dH
2mi/hUGsu4dyyHVq/fILr1P5vBZ5cbp8qOeO7yYepXvjDaPeTRDC2pixwypsCOBUSh62g2IX1eO1
7wgOLb88dnOXbPi8I+WzGVmHIqUxm/L40nbBVzGRXyqFgKqs1VOMoulGBcFhGzYnK1955/sc0XjC
PW6Ppox0T/u0eWxEuDWP30RiryR8NjOrIETPZdaaS0k0WnglO0Aqcdqr1QDKPPZ3htJ/JxI8Brl3
6StQCNZcZ3fukhUbcoCJieg1KiTgWIz2eVD53jFr8ZR95wBWcAi7bkmnEE9JUC4L0x2Mv0CIIHKr
ac7lWLawt5kB5ComWHdgBvBQSk/tJGSLjqkXvZ3jYdmNRJnPk8+/ISt8/H+Ufl22YcUNOrXjOKKZ
5GqMJ98TBUHWXTMk0LMGVX12Z9psM7ri6ucPaYEi+lBq9OOyVrwp0mbewMY4nNQGEYJzWzah0PqZ
CZR5doMkIHSpuzza8B9H7cWGEbZMADNYD/pZ4bESqoHNB+ETfhiK+puCJvVpAi3qoRm2brSu6Vh5
AIE+Hu8ljC2t2/p9l2TNjwJ4lePtg9o1mTUSvTjngLjUBRmoftb5dArDPHuY6HBdX2Bz5B1Gd/lh
brbKSA7rssGDq0AuVyFOJZMo8n7QQHcljSRvZaC3Whtdq2X5fjHXAbI/QIko1O2q3UKGN1nGl1+3
V8v1dcvxe1TwxFI06kq8PNnrgXsPgW+2/rsj+lP633uBiosq0Vujn8EWAXVrPFO2hXoUtL+mK7f1
7Sm49sDycFPqBXC7sX0e6kgdgH0DMVqBCrpXohXm9hCuVbLSfcNZWkNoCxDLRg+noUID6xqq7vq4
DRoEaVlXhj2V74Yg/xmuSi/tsIXQdjiDDRLEZb4F7X1snnTcg0+yY/oBzIw/lICeV1ABQ5vWM30Y
19Ti9mRcA1q+TcMEIzUGxcgp+bSMZQv1enTFJibN9s3MvqCVaDxEy9bt2zWc5ewDYJaZD5WRK6P5
T6P0TiWQW8PncXl6XNnlunkLyb3O4JUEwAYMShVlbZz68t2alfEUCGvwYKzgjiGjX7chUI400EYO
+qZiMg4QHMPCr/aVKZGOqXDnpcm3tokgm0nT5EQbCf7rZAtK6jBvG0aovDSved93z7/D5TDhho5n
zdNti3CtmxUDgOXoG1rV+hndMekunzO1Mzo+cQEVd7+vDwXKMbdHchmDFQhEkPmtRCXjyXRARSmI
4rU6+0lU9YPP/ecallGFW60zrrGsiND2qhvzCBGhWNRTxOdp38nkEjIKHubi/bT0eKzFS/ntiTmW
0AYUkgCl8NZw/SwbPkBviv2rI1C2kqFtH/qU4NkKxMy3h3KYgo0pHIZuNrmUiHQEFIphLM1jM2p9
vv11x6rZgEJejrFGt6p5asMhgi2AFmctPawOq3jA9qQJP622fXs011ys4JAbqPDOAmnN74OhHeoD
SNy3gAuuj6+n0Ys0QxV9DcAHSDlMSfkZ/bwjNLrxvHP7r69/8ZVgY+MIYxDPRiF0wK8mj9ujz0S7
70E1gHDWa7mTxeRf7hvIOv9V2HliSif9THSS7oEOOf3fKZ2T4tPtMRwHNLEiAFgRklK361LVBpy6
ZT0eoONQ7xra54f7hrBcn/t86vrR656lali1hzDpWvNHz39rxLJB/PE7HL62KZbPm66FwuBCumde
jXSA9kdWy0c5LT7uebMG18RfaKgvVuGI3Js4aCS1CIsfpBWkv3hVw1t+ICDQ6Y5SQaZ7X/AZVf17
5h/ZyEPmlZHJwkm+m0zfHFuQTYigbo73sk5ENtYQiGY82XgpkOa4iKKxFexf/9ZzNP11+/+/bu/R
H0hDUqMGXfn11csCssNj0I8hI+TLuOB2DXnQYeMi9Xr8iWzaQE5KPfVgILiSZLzOqN/u02Uu833Z
MN6c1jc7EI8lel9lzdJsuPLrgSKymQTBboQtL5Fhg9ZbPyaG82WHlKzdqg04rtaRjT8sYxPXXokL
wgrgqltzzQr2FkRj9HmYJsjcrnft2ESfIt+fH2IQU90VXiObX7BMq9YDfbJ8l6D2sgt9JJjgZ9hw
NteqWTFjYpVIqyaor3gvTD/2IU+8XRSAUnIjYLi+bwWMqG1ED6W1+gpFz+iQQ2nsISmrLXrK15O4
yKYV7LywJHVPAQmt1bD3mkWgZJj8XM+5tUyUden+d4qgoMt318Ed2WBEJnyadkFXX0ua5Xs6AWxV
xcCF3/ZPx4RsMGLb06hYpEifkjj9qSvya5iF+QGdrvwQ1kt1LqDafDJ6Ec8ZAsWGtzr2yEYmovU2
mknPyuuY8+67iru+36ksCh5uz+n1YylK1lj04gTXaTKFwGtn76as+rJmiwoY2idP0GgjKLv+v5Ui
JFVXJyPPYWMaDSaBV/n/ANuy1ZHl+vvrqC/+PiXgneHekL3Dm+pf4GNooKZc9G8CHSXX+xbIyg3i
if0PZ9/WHCfPdPuHNlWcJOCWmbE9tsexnTiZ5IaKnQQESOIM4td/i7w3jh5r2MWtXSUNkrpb6l69
VgeBWzBQWZ7jsW+1j76/V5C4ptN90reJ/7htGs3UFRuFAGMPHlZD0cYAgoFTuCaS7B1RVH8uz2Ha
Cs3ceZBYYWb3xXn2kuJ2DJ3kSGcb7frbhtduBrzjaRgEAnGlsP3oOFWClS80lGQbyyrR8Yjcannp
BCE2m6CNmDssOUR4TV/+9Qbj1mGIrSCJRIWhvl0yZilLTiNNoysfmdprJO8fO/Sa7JZ/iXpjxp7o
IEOA1sdIsoCf0YqRx8yqyhhYFqSDabl2hTbYx39QhUQlHX5+cW5baEc5Vt78RmqZ7Ch6h7edKp1c
MJA+IhRufuehGUn6EtoDuDh3vCRp8HR5a0wfoRl5C8WdqQPh3DlZHkxu35xwa+En9OSsPZoXb/ff
Sy0QYv+6EclzuwZTe3FGzrrds1nKZIc+svw1DLL2bNezLbbdF3QgYQGGNtlNEz+DgsPbjc6MnU+r
kH7ftlSaiYOzMHDDgZZne6rDFNoaaO2qgtLaQUGP/748h8GN6Nz8AU37phRqYcNJnwFHna89WP5K
uDDshA4TZHXXdxm4xc5FR5+LAq2PChXho0BkqgJPrnhbwyfoaEFZQ5si5eBGm/LhV+EncbDaSmA4
rDpUsMJtMC1H8J5OFCw4gPXKo50oIHpxL9h2hnSYoGCSdm2QwW9UDghJa9LSYVcovsY+ZfqE5e/v
gqpdyLKY/aAElpK0B+I23vdqRofNVEGRdNMZ0vkD/YJnnNklzimfXppiILsez8SVBIuhTEl0tCCb
QV8smhSVQjjskEJbC+DmuJuh1TJR7h7m5Y3g+/uhn9pdR3C+MpC27y9/mmn1tEg++8JzHJRJz4NH
un3mJAF6k1oeQIPAATjy8iSmA6zZOVSGw0p0SXEugrH+XGRoCd9BKXiVmT382CHqAunW3IDrsBHy
7LTWW7twRAEUd14yU8v7UM6siDOv2gavRR/VvwfOBYOQyDO7PI++4+3nsR9pLBUau4DsrlY8o2HF
dExf6wD1Rkof0BUPidHYdbvyW1BVUm3bdh3VJ22/Dzwql6dH0yHhL5vqRobEuaF+Mq49cw1nS4f2
qWAU7cz97MHuodCRuGDRS2x73AW+WCNVNk2hGb8M7RkdwXDA7oBusZIE913nq2tnrtLDprOrw/ly
llPmoZp7LpGJuBZ4lLesXcMKmrZZi+QptXy/65FDYb34Ho7B+Ckqmujrtl+umbYEk1PkeQKO0cpv
LBLIPamDfmVZTAuvmbRdBDxPPDw0FsXkoHDLfV4VhxwkkSsn1HDD1eF6POxD5JnRJRFO9OizaT8u
iSU5JV+Trj4q0t+kEGCAW1YrDwJDLNfhe9DAzSNkVBFlRfh7nJsirio73aPRpQSVarPiCk2pHx3F
lzhFUYDTBJaHK0M/AVAZSkjJMmCYvtapvJ8L3B1QAwGkt7kPumKTWrRHdNI+if1yWkxybrt62I25
Y38t7TwPd4OPFv6VNfy46kF0UB9EWTpWlx4/t8Da/TVHrxzaW8cLoYqc+Y91PuU3l0+34QDqSuqp
pTwoRnvsoY3mYtdOwbgfo4q+5gWUc1c+x7hZi92+u1tIdA7/zz6XJoGgy5+npUqUzFZ5sqKW/yRW
AMSiHKw4qzP7K3RPi03tCcTXPAOxstIZkF89B76ToIO0D2mzxyPSf768fAbPoyP/7M4iMGCw0Rc5
k8cZbdbffeKRn5dHNxivzubXWuksxxTJtKU+XldZnKrwV9eMCihu9pa3b4oVv8qarfVzm75Ge8yP
vQc8hIX7CgfRfRBXBa2SK9BtWtPKSTBMoCP9JIB2Prhh+DnsmukeUgQo62Z1F1T7ywtmGn+52bw7
aJ4cUJr0kY2o7Jpek5TVN4FbriTlDFapA/og/iEJnSsUc5LJgd5p2zoHgF08UGZBCzjmvGV7SBqt
WY3hNqZD+6IKckxhMglkz8tf7oL0ZGpOrgeYkK2+DXlUQ4+ArgUi08ct/uHdyvmeQ0XbquIhRbnV
6gHsU27xgwu0PMordxwdJzlNeMja1Q41M6fbpGfpEZ38SLZtVPZyjI5JNo3PIVDx907dvW46Djpw
QRVgwRwjLzpyZ6JPReF6f6YBpYDLo5uWbDmE75assOus7mldglOVRMNRFZV15QcTNNNLJZ17MHo9
eSCiW7kpmI625snEzNCIihLoWXAHcsdzwb1Yyajc9gTXUYqsj5qyRDHlQc2++g4gKeROKMt4tKvS
uX1wgq7tVr7EFA50gkMe+KyLvCA9tRLhbYzQOL5woauwJrHMp59q7ss95MnunK54dgCdurxfphXU
vVubQSurJshZlQGpD+ncR+VNbYk6+HJ5AoPF6mDFAmw6tuXY6ckGavAwzl+Wr3Jp/Tp2kCLiQ310
xDZ6TqIDF8uUzg3oB/nZzSE+xWuXPg7Jxn4FolMcKhQIhkHhzts0qvpeh4HtX9u2nbf7yytluHXo
3IbhILgavA5iGApZVhGUj+hFtY82pGNWZjAdMh2faFuga2+iTJw5mMJ2GVo9cjH9QcqPXzERsVMZ
Nse2HPdRwqafAd65l7/MlIZwl9P3zis4vfIp6V2EuNr50wDz55MvydIXmTZAgwHQUuwWdJYTyFue
F7+qEbJel6deZvggn/m3Ye/dzKxKcKJJWp4zcGcckinIHgFpl9eXRzfc63VAY+jQMYmsHMz8yPdD
DyctQR9V19fgW/xaZVV/dXka00doD6JEJCCVcZb3Co8qtAcuFba+3JiIdTUXkGRJbeHSwc+0FwXy
7lFwLUeHrvx2g/3rcEYQFhQ+bji4tmfJ6W/2abmv8Sz9BYWOuKclj0uSrSmvm064jnC0SCnmRpbi
LDCD7OTbGEKWOwECYhja6gBczt5Kp5d5sr6Pnr3tSqqzIQrGRA4eMWizpOS+LuRd7knrWzBV5X62
s5tGNuNV1oGO2I8ceyVgGM7Ef4CB0MKTXjdhTmaDhs9167763hcOtPe2mY4OA6wSlVQQiYTpeC60
LKARKMaY1avazqYvcP91CjQBS3Y7wDQrkRE3bhPRDE+t4w3l8bLZGBzqX2/0zvbxAqmbljGOskXl
fIZ2lXpR3MbFR4lq5SllcAB/j+G7KdokaMAJ7ZZnAGAY25Wty5/R2di/ZKzyrT3x3fDLpo/RQX+U
V7YbCCc9qUyVWQz5Q/t2pDMEuKAFkq6l1QzWquP9eIr3eiWQkQJzjRtbyBmUPqhUoCjzjUb1q+/k
B8dZA00aDoAO/6NliMaFCupPQLY1u5r0w61XrlIJmUZftuzd1hQAfvfTEJATFcy5rVvw77GSrwVr
0+jLmXs3ug3++IBZXnpiVkv27QB5jdqBCMblzTZtwzLru9FDMoRhV5P0VLDkVzj1wGoTetW3eBn6
1fA0QGY6WG8nMhxinT6wHVXWjQSKgX+ririGdjuoevBPQPSUcTGxbarKRAf+9WVF5zwS0AZdqpc2
crj7dV4Eg7HrUsHKtRqn7vPirMT44IUBBfVF032C5m717fKmmLZci5M2aIKzMGpz0LMHw2MdIKmW
+6uyKh//fl+H7NUOYnwk5vz8l+C8LJw0FgAV33Du/d7y+30ds5d3SAIzhXKMg5vzQ97SDtlVh3J6
uDy+6QuWJ+G7Q1sDPUO6XmanPPc97wpk4DR/GrrKqq7QTDSv1cA/3gZfB+21npy6ApXFc9gUILwL
QekWV07rbbsx+jpArxXpkIIOUJx9f8yeMHAJapN5VG+XV8n08zXTlg5PotKTydFF6S9mQysO+fI+
3ja69iAuBC84zlZ+5llo0X0eOU74mAqwgK9c5z72FX6kBe2EqXQKGWAUAK1Cvcju3CvH5fPDUpbG
TWSbLj2uRf+eJbtuxqrpYGsjJz4EuaOg+l0pB2W+y+tk+gzNlhmyE1ktCnamHWo7DIdqP4EsCaIC
5Xgs3AqSjZsm0nF4tV3h2pGN7JxMdb5LWEN2dZPVt3OJdg5XcP/l8jyGY6Uj8lTZz4BT58mxrYbw
Oi3m5GeQiOzp8uiG5dKhd74F+pTJ9xgwpc4fPliRFcvaf84RjHYObmxrrE+mr1jmf+dCGl+MHnSY
cHxbkdU7STpRXEXJCOzG5Q/5OHns68x/IOaROQc5z9mZh3JE5+zQP4K3pf6UQ8D0RxW07rfAEZW9
DxS4mm24mG1mr4v/qmLmpYra7Cyn0vveWnb6NWjSYn/5s0zrppk9Kvk0k6JA8HCn8h76y4kT006u
4VwMnj3UjL5KxjLHXpRnIib5gIQov3WzAKoFIANacVymKTSDb3taVbyfo+NfySEuyA82QbsMsIvX
y0tkOsKaxTsDG5TbJewcABLthonlxovw8qAsdqxduU0O0NeReZRb0eANVna21QgdyCq8HohUmx40
4AL81zxkWXWzFeT5WUKDeS/gFK+anj5PAwlW7MOwDToQz05JOlIyZKCn88sD7ZS7TwZa7GcfgNJN
G6ED8cKxTR2vb9nfhICK7PDFbpayGpAPe7tDG/M2m9DReAuoSaG9Nzrac/KrrTKIVk2r7AwGg9Np
/PyU28yak+xcI7fx1E4jdfbo8i/ZijmYxtcMGs39YMr0kJZ1/Czay95pUjA+FNHny3tgGl4z6B46
j2CUIdmZVlP3qcyK8DwidbAGyzLk+/z/sPfhhtNPqhlOUIZj90uhLrUhxNpnYmejuzwePXDF21KU
9z7nOSRF0U+OuvS2j9MtXcxO2pUlO5MopY+JXUm+qzPXWnEkhrXTcXmuT3nSpUgDk6Kromsx9013
X0Eqa9y29zokj9rEjliJvVctmW7SqJHo9podtQZG+LhE4+u4PJWC0IsB0nnmIyleBN4b950Sz1Tl
6BcC8+ZLFG3jk/V1fF7PMz/35gy65FJEAuKQYToeol6u7YUh3Yck8r8ekVMvsaoO+Qq3l18rMF0u
/CiTU5B9sKA3FpZiZGLuHTQxxptPmI7Z81Cy88qaIJbkpDxaTl19aQbSlytO2BCqdNAej0hAFZkQ
Q+wmulXZ0itPB7mToRivbMhTrMxjcPZU9wIyGj0fEq0ol9S3LF2eUDScP0WKlGsCCKazpoX1aYAi
rDWMmEKNfiwFv8sU92jsdha8AHXaXQDGv20ZS1/H6nkJm4Mh6bIzmDV9flVa0pmOYcPJtvSY/x94
Xjaj8w3g+Hs5jzxOh1LFMgggJ/w5TdGo7+esvxNdvVYHNqyejtRj4ZilaYRQ2VmTBfKnDm2ZCwdY
41c76YrHHBWjlUSmyWXrqL25s4qoBqX/OUDlOZ4L92cU9U+Zy78QmbgxraCK1i5dmrJ8BJXz7VhZ
2/y1DuVLhd8VIbq1z27ltw8yG2iChKPqV4Y3LaLmInzl2bVf4sOAtsliBG0eU9eFzvE0/wRndBH3
TsL3m0KPDuhD7qAhUHYDHhlt4FMp2R45irXTYAg8Oi0fatD+GOYD6jS1/N62AAZVgqz1i32ccQQD
6r+OtOYzkRZREaRckhMasw9M1iyWg3cXzfIuSOl92a1RABjPmuYVUGoEzbsv6ttRAX83jFOsaP+5
5/UIcRScMdAB7+Yg++QsAI88VD+XwuC2HdIuBzb30wTiAkDVu1E5x7JM+BTnhb+msWh4YOpIP8Wj
qcyrBNkpVDoXaghoV7nc/z2K/twHEHyuwd4w9RulhX0d8heAuD5oLe9/8znTHO4h1brWt2gKrzqw
z0UWMle8L89l19wLBFNbFF2MbsY/lQVKYegzfap84OGrUN42Xr6mBGIIgDrUr2dzaw+pGx6TCrce
lkBtqECi1bXgmf62H10+C4b4p8P8WtIKPrG8eQAVXvvYNk3hfsqZsObYoo1v3VyexWC2/vL3dzmN
pMqGvKhldBo5rGtRAhEeZFsvD25aKe2dUIOnw7MsGR4BjRzCPR2H9AYsZ+2BDbjNuZ0dPV6eyPQV
mn9IWtFwt0YzWN2H1gnwt/E5jxg7bBtdcwjcCvwh6wDcaMrUem4gNjRddR6ZtkHSfZ3HD8oijj2y
KTyOdfbDHwAkdhWkfnCDX3ttGs6SDuJLZoh8B0OZnNDikg+7Og9xy2HDNDxCJm+bdKSvs/PRyKGe
cK0SaZ7EmXdlQPmpXu48Ky8P00csIfTdUZVVUfWDW4dHKdNvzIaqUxsNL0AErAlLmyZYjvG7Cfyi
d/pSJcGxSJph57vRyRdBdPP/8TA3GMR/ePmSafCQ2Q1ORRfAf6ApUk1gXwtJ8j2X6ufl42qaRDNp
idbOJANnCepMUx6jwpTGYGE+1xH1Dk6E9sjL0xhsTtfrVYqE4dw6/QNX3StPQnEdbPYcOrbNzirH
HwkJjvYg8jPjTvkNnH/155pz0AjOqljlljVFER3aZicszSug0c+WpZ6aom6f2mQh5KhAwxwsZAEF
asufm0Hlp4QXvxhdA8SbFlAL9j5wGf0kwe4m2yR6sjtUXuLAqtQ2ZC2O67/HGamyqbXdhp78CCVa
LlqGh03GrzZtv45mk3PI2nlI2lc8ZsC5bqNP5zsrNyKjfB3OBqZlt02hFPKgKKQOwb2NewldZQgw
LL0OZutbrx7tkg4PaPWqduCqz/MYPB/DSv3GcKnXgWzoDebzTNPxYezBU4OrXLOTPZB+LSNHvJMg
RLjZtevgNeZlvhKDaB9ckf8KFbomWDOkgOavdhqZFkuL4iqifQLk3/gAjNRNW0BCau5HaxOI1dcx
aineJFywyT6pGVIKdpg5O2bb6pAMffuwnl83fYMewrMEwmru3Dy4dZR8A9d+xkAqPEVrcmeG0KGj
1Eba1n7W+84pqcP21RboawH+m38eskKt+FvTu0THqtGS5gthvHNqQ5sNAyiDlJfcOaxC3IqdORrC
LmY96gg3I6jFO+8K6KJegtrLtoaQ3fpR0ZYU3GwEehKXfYDhq3U4WzJPYWepxjm5YfgYtsD89WAL
+dzQsV2JZYZ907Fr0lENKNdK52QLp9vzCJ3FGYHcxuXfbxpdC/hlCjn7tkECEKJl9TEdE3STM7H2
PjGNvqzau+tEP41hIweuHsZqsu5KaCTsCNj/9tt++zLru9H9YlJj2rDi7FtADrZh7R2t5dW9bXTN
5uvGRh86OPBfp4JPu3z2gpuM1/7KbzfF3L8aU+9+vMOjMkkGDnAdkqK2S56hGBZ9JR0NIQsPtltR
RicONdIrW5Hqdh6n122fpbmBlqqEccpwYEVjoW3d9j6p0fl2eXCTNWjxXFYNg+oFfAwDDeq5KKaX
NAnmu55CymHTDDrKbvRt2P9E6bGnw2c7KuprVvEkFsxd82OGBIGOsCt99JSWeWT9zAC1u8oB6GeT
c9cU4ARyENJ2SCr+soLyzrarbVuiw+xcnyCzH1TuCdhvFR4SIml6l7k1eFUuL5rhOmxrRs5mh0VO
49qnv7d6NtIvfjs3aC9Of82DWuMEM2y+rtU7olSF+kEO51xW6nPaJ+MX8OOTLm44SiQrIcA0iWbz
LrVw6XY6+wSeniJ2lycQKzz7WCbOsO0lraPtZCvaKA09++Rb40s/IKVRThs7in0dYmc3eQdkeNid
wpYCUxtGyAbFgWtFK8kM0+nVzHtg45Ck3lic0yZ048krZdzn7Fci21eVpV6cWhYHJzG5s2i+xtto
2hPN6uvIKjrCcLzkos31d0/8RvgHx2ud68sneNne/3YJeDr4TiZEpMrp7ROU2bPnmroWuK/FGujk
4w/wdOAdOp/q3OuT7gQ/5f9iIYke64yCbHzKqvLLti/Qnu60y4JGdPiCOhA9YPUg76ayXvGKpuXR
DJyPapI94I8nFnH3B23HYLgToLhWK8v/sQPxdMgdC4ooAtMfPboBq2MVITtqW7V1J6K5v7ac1WyZ
6TuWv78LirJF0wTtKhtllKG8R5udfArCvl0rdpmG10J6yH1eeaNNj0lNRhDyArIrOvBqbNth998f
b6elGEgkMPqQWCdVe9YJaXnyedvo/xr25TFM51wzVFdZxAvAKAihoIU33nfKQ5846a5cpH0uT2G4
13g6ng79g7makom9jhbkaRf24NEqqi/ukqMSNTrnPCtq4qpG6nBIHHIHEuA1/jbDKdUhduHQg/PO
s8iRd4t2xfTyN5GIp9SfifA1mirDGdKRdmlb1n0QZPTY+mn6g6pZvkWZmz1fXj7T6Joh18LmIptn
939+DmU8aAPi1rGyOR8HB08H10HJsLT6UfnHhVahsOY/tsPf7HC0rxaa9y6U97nT1Tce/rPtczR7
VlXkoHhsk2NCc3mD6rL7ACwLX1HIMRznUDfnSXI7n232CuZYIPuFTMCWkoN+/8s88FWov2lLNLNm
s8vQXZGxV8po+4JClPtWAoe4Eq9N3/CvWf8/CMqBxgBqk0cZJuMeGUU79kuf7qI22Ybc80LN6sNo
rCBA65Aj7jPiVsoOtIw9Knh7ArrDlXRP+FF8dgKdUUBm/dxGPSA8qurIjvTOzhr4c0QkCrr+QtGQ
DbsWdApbXC2m01YtnQDR5Ty135ICNUpr/EkCpMg2nFmMrS2X5KKkhay8N4p8D96toF1Snbvth+tV
CDv0Q5cBb/hme8Cw0uVX07nYlI92Ar38wOrasVzAG98yvFTjNkS9Lyzp46Z10YkERD4pNSj89Nke
02AvszmKDjxETnVLKgK/XvN9PaVW4IrZfguV4x3nPE9uCtB9rhjah2aM0RcDfHe18IntpVDL43/C
DC2afglKu43K2Rhc83M8j0Cv6jf2m2hl97OkToVMIQ1X/NzHaS8Mrzm6ach8VGCS4k+Eh8NSlKF5
PezbCbmO0uIsHqrkRKbm1NdpHU8Z+VEPm0iDMbXm/agSvj2qkL6mLRreec68vwm2bbamFx58kPOl
6TD4r5bM/Z1di2GXlJvEK/HTNUN22TyHSlb+Kzq1hnhGR2lsN+zHJmvQKwsuYZDhamT6RxUUuX+u
oFezCHSsXLgNp1UvLUAkQKlkbqLfVsdFPEzEicuMvW377dpTxMugjlIoSl8zGymGxOnkjtfTpksG
tDw0M57zOYzmYHZf2xlwHhEGvylgDzvl8e9uz/ObucENeUY2JRshZbLtizTjriDp0w7Und4qnxQs
5ulcH5umlq+XhzdEN73AUAWjB+Zni/4efOuEmhU6RJqjGMdTDiaTsqtuQRG44mWXPfjPQxerp5k6
5Lx6koP0/E0W2Y+mE7tSdAcbZHYRID+qHg6Xv+jDawem0cw6aLx0HkfevUV1Ed02VjFdAx+Hook1
oBt72xxakLaIzRoejNOBzyJuejdO+Q9XbQsWerWB9hlLqx7ynU4FZCRI8qS1LUTrNQYo2Y+AWU0Y
ufjkNFdd/vXychhMWq8UuCW4FtMQ4zYkGYFr6n6OJSUrP3oxrg+OjV4kUFCZ6cF9MR0seqPGwzSw
uGm+ynGbx9D5bnrOmsl16unQp9VxmqvXtA5WiOP/urSPfrpmuzx01MB8ezog530P8HHc7dtDs1c7
GWf7cF8dHug+239582NnB5qv/XRId008xl/livMwrZ0WvBul5shFBuUAXoDUqeI++JrRL6xfu1Aa
bE1v02+ycHajBIvXSPmp7MWtBSYkV2TfLp8r08/XTBm95fWQz80E2LZgcZlkR8ShB+GJ/Sz4JrFT
J/h7M3l3e8pajqqajU2abFHGuXSruAFlw+UvMFmGFqjrqY5YSGdsbOrEXdBdUXdciaOGtdfLBZaF
XC4FxgA+qOr3kCksn+TYozxIO28FsGhYf71ekDVJ0WUdliYnbyCnl9WJRJBXECun07A4enEgioo0
YFUL85gUR2lo+u2qdE0Ux7Q8yze921bR92EL8ir4uolCBWWIPcxB6uiwaWP1ioALbAfIizG8VX+R
wzfffbk87t8i2Qc+Q5fb8fPeZiqASY1fxRf74Ny5eVx+8yGytS9PYpeuxH3T2mvB2BqE8luCCBbk
1W7oxVU0rC2NaeU1qx2aQtJZ4Asm/tLYZZzJ1yb8enl5TD9bC7y+pBULyDAd/Koe/oRt54sdycVY
rwQb02/X7NXr3cKeRjkd5qSHKugfUhRxkq/RSH7866me6ieEopGR4NCI4Jj2Mi7s58vLYnhGUT3N
3zS8m6sQI+e4Tb+S0+O0664/F1dy32/SFYVurXa1bm2IwAUTlkaEIEuP5F5G22yV6m31c6pqu1cC
xjRd1eORjVWs6mxlS02Lvmz1O0dASdRGQM1h8PxKWT/otosDGDP/HRc0+5B0T+G9MlTP1XO0htn9
OM2MhdZMs02GqJIZ7McLuh3r+XPhTF+GlhxD131ziv5q7r3PTjvvWsuPL5+fjx091Tvrhe+l0NjC
t/j5t8GpdykobxmN+VqvlGkPNLOd8Y70UigiH4Ls0PG7Zk1I/OMnBdXFbeQAuCXIiKYDVew32vWf
RyUOpaUe/CI59qG7goQx/Hw98a8qSog/YUfc7p5NtyXbFF+pntVXUS0lCfh0sP3g4FbBDij9JgYt
w+eQge/o8t6afrxmtxEwcApqx3ANKnpJrRqUA2hRWjEu02HVlWsE2pqRR4HjoW0Sd1CuAiNU7KAQ
6/nV0fLD2y4oIeIdoAtyrXXMsOl6qt/yBEiFB3wQKM/2nDrQoLtiWRgn9NO4RvTxcRygesu8M2RV
N0wwiGlEjdxpjwTglZTxlZeBaU80E49Cp8o5krsHKEGjUVDeTfYmKSGHhlr0rUflgVIRvzzs7v3x
iTbHKlkJvgYvEWpWTJvWScoWQ3sM7P1dsxtIs+tYsc9csTKFaWG0+JsNoQVpYRynUCD2/hmLL5uM
QG+NtwW6+ocRQSANiqvaSz4HZbHpFkv1xvgpbEaHeHAOQZnsJmvYeeMa+sCwGnpHvPJHGvYBjklV
/nCa54msZF1N4y4b/C4kpgJUDd1y/GzQbtZk2lvFtioA1Tvfew4mNZ5gA52eXUdDAZaltfYmw/HT
+94nX7XjPGKhhcyufEi2yvanb2c71a7VXgxWrwvQ1D7jrhflmMH7XZEfRQlWjk1JHaorzjRDLhxZ
L0tuJbu2rfdTukbYZbr86R3vYgTvDlqRkcLo1R69krMjripBdwJ69vaptMrbNqz2c30HIvH9NnvS
7HRKIaIBbOh0IFYZW54XD90aostwOPUe98TxJjmEMNW2PLLmqQkOm36y3to++nPWhzPGjSwvDqAG
jZzdtpG1CFtK0k+zC79YtTfldO9tvHboHexkrgIOTcAle/Pg9ntGV14LphXWbsRFr6BbwoLxUNs3
bMBhv7q8Doa3K9V700ecLzdPMbC6hYT4NTv9dp7I7tZ6TPdrtxmDE9D7090eyhh+iJsknX5MojkU
Xh2jC3oKyPXljzAtjhY/vTyrXN8DAY/jubFQ0S7I1sgP/qag//u2p1QLoGWUJm05o99T7eg1OHD3
+ZU8ZVdg3v+iPt17195ul8WfAVKI/ee79Nu2D9JMlTT9EAQBVqxsj8F4P4XbPJrej96Dc7SOCng0
UrtHuILbJNzoAvTe8yWVXEJnczx4ZbBfFBACuva6MpwfvdW8gam26CEdD2HdnkIefBN5crDZtENN
bc0hG8KI3lSOLn3i96CkO4B0aQcBsFNUoU+kWkvqGk4o0cx3bIpM0AJhVRFvoUFri8OYyk3Ic4fq
beQU3JKN52GBZPSQWmg12YTywsDanZePIEQd3RmbGok4DG44XPDlE254EBDNZPuZhX0FVoTD1DW3
7QygjFO+THgJIkv3RmbIglye529N4AP7JZr9LiqwRVlibehTdVXcpj+ChyG+tl68W3mV34bP8u6G
fLk8l2mTNasdisCrGoGpag7p5E/umnsznE29R1xkkQitJkV6EXT1OUl2eXbubHclAphGX6qM7y6W
DBi8HHwKSJ+RZ1a81ezZXtPaMg2tBdmZoi/GKTE0BJHiuv7pe9muZxt/9+It3v1uSzRRJSL4MssX
h2FsrnPV78Js43NPb/buHK/gdYO4WPXhQ+Dxgzes8RkYzone4c1HPlV5Al/jTjwGIiBu8lU+62XX
Pjju/9FqySdGAKoeD8153CU/ipvuxtoFh2g3Pzzye35Pdk/B8Rd/vXzi/1YhP5pOM+NpcHNhL68d
+zT+Th7dMaaPNpharkQ8vv5JHsSpOlnH/BTsk59rrC2GcKCjrfrU4riUw5dG8B3gYrAjMIJXn+iw
PAJ6vqZMYVpJzZor0Ah2E3qEDmX4ktb3PASvVv2UOC9svCb1WhbP5J90CJYVSTtolTceUjbuCJmP
fZRcu3Mfh32/j0L3UwWDr6MBMhjTvQiTOzcJd7OQOyHcAy3mT5OyDpd307CwOl4LPe/o1U/wU9z+
JU/3bfaY2o81+3R5dMOp1wFbycRzXA3q8cBtDqHW8QpP5ZXnvOmHa66gy0vW9+mICwIro31teXvQ
mj6N1e0ElsCVQGLwZTpgq2+DzmoSOPfUovc0y+pYJvzOztNt+Uods0XSJgCXKHxlGALMDtmdbflK
HaxFWhdPWA5rGbK9y25k+jMPD329cvM2rYpm/x76qyQtu/GQ+AnEGapPo3SvJlGuDG+wQR2QJZls
w6ReAsjCG4rqxT1RoHtp7ywV03HlUmy4iujArGF2uTPny8rn3aNbdV/m2r9upHfqOUDCtbO/fP4N
S6VDtKqyZWiqwjSZuuPBPZuvWL5iWqahl+V7FwoLlbb9VExw+hBqjDkKYFeBAhd3SIvy/zi7kuZK
dWb5i4gAIYTYcgYPbXe7B7fb3hBt970MEoOYBPz6l/Tb+OqzDhFsz0LilFRSqSor83z56y3ea3Z/
Iwic3RFExyc9vaCxY5p2WsVw3aaopN+tsc1Ev83RT63u0cdx+ZNtVll/f2cVX9IeYjy4m7ruzvHR
kvUgd2aGTATWUAedQKfCdJqnY+Tcdfuq68yEW+VTkUu6Wpn4NGbJW8j2ZQ9NgJWElrhyFgwc5FAZ
aHs8QXZGM8QIsMskq/Q4YWg6n6T/xZX78u0mpEqnTeHNAaKkJi3PHvduFxBaXN4ZFo83MVU4ZRPq
RBmSNORrsdyg283hz6F+9IatLLBl75noqr4OJ+loBA+VW/+i+fK5q5N/BzHtW04TX0WDZPVG/AGC
BumMJQfdbsHkbLYxHLIUIgHkvMHDDDSYiYO2+V4RMNMMn3WhjtDl2SpDrQN+EDqaumLg9izKKhKY
qCDnXM5XjD16+QLuh/jyKluOLFPxpKZhKnKGjcmy7idghFU1/bg8sm11jWdxgj6VEPIByDfV4Z8e
/NAHN0cbyQSymsfLM9iMY9yrbHRogl4ojZINc09OKYdrB8D8IwM9wymbyi21HZuNDOclc9FVSiBw
9sghErfRlhKe5eL+W3p8d/ZCnb3KqMDikvJKIkmTpyD/0lc1UbE/pQ9j8XrZTpbdagKqetGAVCqD
nUJ09QdOcp+GzQF4yYc6E9d5OW5MYzGTCaqiYCVoFdjlTr6KXoA8L6EjwHdx93rMhFTVioCSLYAz
j152AJcC5LY3zjnLPjUbrdH2NqXhxMZT48d+4R2j8bkFid1l09tssk76bokbEHonZMJn19kEVksR
I5mzb+R1xncjj0OgNaHr6VZ96obrdtoI4T/sN4OhDbetS9KMssnXcbtYLncZUnEFQMbDoI6SfJfe
Vzlt8SNaHNhsrPba3tcccoynINQHVLziUvyIgk90C37z95j84Pg09UskutijrF/N//O1O/CHb/PD
VXh/5x7n+LsDNPjGKtu2kPEKnmjlTj5W+BR2t6T7qUkWs11S9l5gQqsaCaZQP8fYwr1Jp9ts6+X+
8c4MTGCVN4FwVy4Yt2vfIreIxzbZsIZt5PUYerczo46tLasl3rBgocYdH/dBfb686T9GZfi+We5W
wPqCGGxt7HPBu+MRMscr4H5V9JmrVscD+iG16H+BPEHfiVH+vDzvhwuMaY23Qzqg8x76uOyGyebn
X7165pU/25FttezYJjBsBhnryZMTQ0thgnZbwqqfiVsWB98F69Llv/DhquAvrD74blVAS11L7XbZ
KwiFilfomMwyboDR2fO6wvDrH3s3PEnoCIb7JQDHR8f//gFXFdWh6LIt0Q/bH1h/fzcDlaqGlp4P
E5XdFMWsFFUfTzgHNwz04S2Jf2AcfH2oXF56g3hlHSHu0aEI1+ORpNEvRMHdFZ9EGB6cen68vB62
FSf//TuCC838jNSf0T4/xC5ExF3flSdvFYraN4MRtsx9waJELPVnyodfSuvlEJXTjBrCJgeDbUmM
c8+dBzdTcwlObQI+MtA2pTc936QKsljIrJdHflELD5RXv8ZkpSjNkiYupMe+gjGzfLpsIssfMEvn
JZSb9JKk4rUkQfatb5q3sE2CjZSJbXDDp7lbSFIHuv7skgYHIQfjgpMs/nHfpxv+TALQ+OaTyn6J
tnavQ3TtqwPzpLtF2mL7esOhIcSKnFiIIgpnk7rmQx4iDiiT+tvlz18/839uZt83K+p1T0Z3ADPb
U11Nj64A74xi1SfHgbZH43TkdHkW258wfNrJSTHXPuNP4UzzOyF7Jx6CLHrcN7rhwrOs3GUco+gp
JSirO1qQB03K9Gbf6Ib7cpalAJnT6Gll359BJHZgbNwSP7X5luG5XPiRnOo0eQJkoj8A2fQg2wD0
3WG/JcBuWWCzip6r2SV0HMOnXIQ/dO4voLHB5qclZpiqjF3tspJZUWe6JT5JKnVftiTzb/O+kfWJ
N2Bn2rgWLFvIrKsPMmHozXGjp1INwTGoe+9VlWreqtPYhjfceGwi0NvLJnqq00BeRx3t33TmbPW5
fBjMI6AznLgc+3L2u7K8zatmPNJ0+qr9e4Ewgw/6sXYK95gN7b2zbDVsW7aVWWMfIrcM0zIPf9GO
d7d1BwglByPqzzaKthIWtikMl57DoHcztw5/eRWn180SybOH3P1BNOikurynPob7wGyGYzPod2e6
5/KWKHbMh+AfXjQPA38gYEzXo350iwCKztVDXfFrEgCqsJTPl6e2/TvD6Uc9KJS2quw1GBEIHLNk
1VcuQK2cB73jHC9PYttzhvO7tdsNHnqsfqUlI281MnBfEPLupPvyzUq8SlTeMuEDgSLat4yk2RHU
wa/hIrN932/Ss0Pij/nFUvCnpEiHp6FxUYgAXc0u45js7ENf1WhH4OKl4Ny/8aahKeOxzpKtzWUx
vknDni+Dy8J5kC9zCQmSdBj7o4Qs28bWtY1uOLw3BCC9q2b5Uo2SnoiXdbHQ7Rbj98eATB86Jv8N
WgFG5+HgROLF7aSMkWc7tKO+9guVxf4yPYI/5Cppw/OYsTvwX970ags+bXv4mSX7fuDlMExKvkBM
66Xrumvu0i9ZW93iNdPHY6rP2tfH1i3fUvx4eSvYzgGTIYV1GNxzpHgp6Xg9+4jTg7/KSiSJFxa4
YEiZfmej6NDil6E5AKeDTIa1E3LrTWI5v80qfsGSiaqGiJehb+/RO30YJIN+Wyp/AtEbB2uP/mrn
udpqQ7Pc2iaRyuBNzSB9Re9T6vysZf3Asp6cEtJ/bykS9ZftatmkZjXfTZs0RzdFdasUc1HBgUKF
Dpx6nwuYBXrHS3yKx7R4yaO6jdPW4Q8ZqC1/X/72j1NKPt6J/3UBoVDjI6IRL3MDrvt1O1TNdEZ1
5/zXJ6rCP7QN/KHomD7IZbwO+/JuouEzy6qjrnFJBejXuvwxltvCZF/xwog0jluC6AMbUByaSuOY
6rze+63rOrzeN4lxpHR8rgjXyr/v+jU1kafDIV/A3hiW9b4YzqzqJxATorSOyD1vshel+uCzLMG1
t+/zjXih9hKCHKyOXrEeOrudeRqeMyej5JShJ3JXnhe7wogYXBmMKlwSekM8+c1twcEO1fqtNKnN
X4ygwI2oB3IMDI5bjqJePf8WCV4y++xjBAPgdCOTk3IMzvGG7wrnJ3ozulMFXu59M5g1fV2gT7wp
MAPxmyROnPDBXW+9toTqyeX/8GEhBcY30nNKiEF6JaM3ymlvGL0lYEutQ3qqQdMrmftlbOhGuXz1
8g+erWaFf6gZHRoUXG9cnI9diXc9WocOkJR+TBj5Z+DeRu7Gcg6bhCyDX0D6LCzJb+YzGUIzvmxi
r0jpgWY9fUzkvJUGtk1keHfWKr8f8km8TO1QnodFinjk9RArgtBhmfmfyytkOalMLEDfQeZqaWZM
E6TzNcvlGTT/zX0yJ1uRj+2PGH7ujiVYCBhxX2UGzqi4lYOOu4q7B9ZCsRztRltBkO2vGK6u/WlW
KYRuX8QIJXHlD+E1ydFNHXZptLGfLQ5vogWikEcqELj2m3pMf7qidT4Fetx5VpmYgbwWGv1GvfuK
lHB/w7B5b1cn2bXQJmoAPGm1m9BKvkRlLr9N7ZzfsDaQh/0zGM6e5mBl7VqneCmnMASxVXs/Q43k
pok2iWstTm4CB8ZIZboAK/6rmsR5munylxwvUiE4kKCwBx7SjWDCss4mRQsJejH03hC95vnoXSnl
uNWhUmrZosWxnIsmegAKcHkifD967VOHnAsvVajvO/yW++0E0bY5Oc5iXA7YDLtw0r5vwgmEoIpP
4UR/84ixJ/Tnzjc8wXXCpaw2nMPifyY1SzLNkZfBJV6diVVXE6hJT61fVSf8i3RjCtu6GC5eZnOn
hsXjT6OTglAIwrEuuMiWzT4K2/jGhT5L3Ts9ePtfsdjeVceq8BsDrGYP7gVrYNzos6vG2nMEveMo
Kf3gyq1LdLJtSl9Y7G+iCRyhU9/Jl+LFXYIvLoWEcaZH54YELf1x+QyxmMcEEpBO6xw6Ad7rsPSv
y8j1ocfFvhEzW5zbBBJQFyJoIS/oHYlWim1ycLtVuUqAZ3vs0pfIVVveZ/sb6031rmCl+ZxgsjZ5
lmgZrc4lhQjacfE53fgntoVYf383fg00R9K3qfPaRVA0TUIEtsr3yjQes2zrJrLNsf63d3NEI9To
C6Wd10a21ZcCjemx5zsdlDOCrYSezUzGxc1mWvFcd8krH0f5jU8B/+NkUJ64vJcsYYEJMdB5FXrO
sjivauyGc9aAY67Hw0w7iEB7yCdtnBi2aQyPLkYm867onNcMdZMDhN0CqHyJ6ph3/3++io2UhM1Y
hm/XYJXrZedNz0PRte5hSIqk++pMfrHFRf/xghMTbqDHdoB6lHBeAzGiIjkV91PmgNkLqPeN0Pbj
v0BM4IGCBB2amjS90fPS/W64yz/tFkMjJplL4S2gnVh48pp3jXMOPN39HCao0nUNcXetATFJXXg1
kAjgQlrEDKxwV+5Q6n8yGG1X2ZCYvO3DDFmtecrSNzS85L88p2BXPZj5/1z2B9v6rqvyzqH1JBYP
VcmgiKmKPP+gHIHs0tyrG8A2stPlSWxLbLr0SDvIYaDtJZ4RrSEn6OimuHcggrtsPSo/Dm2ISewC
gi1S160IMUWzkKdRgVe17oK7dKWg1bpK/9RVEd0GebWRmf84FUciw8NnND7OrAnnZ+SS2F3TeAWB
IOEy3A3D0OZ3ZYVU0Dldoqpv4n5OWnaUoui3WpZsy2b4fa6mruHLMD+rHtu66pIHJ5X8UzaC23XX
mplUMF3O00xJH2uWVmCN/cswjhzWxqa2LJdJCDP0EA3UeQ+fGUJJl6PwUAYU/iSvtUQvTZDk42FK
xio4g/d63OrVsayZyfs+11E1uH2+PKeFPjt8uQraZwn6lghxfQL2dD/4oUiz66YhJmGMyt2g082Y
vqW8iM5uFJxcHY33ZVXfyWaSx8vLZNkIJkdMNCW5EsGSvI5g/DtGqHfOx6kPxbdZV2W4sRdskxiH
RDSIjpVsmp+rvA1ABo50ZrWmngjp95VBiMkDP7uLqBbqOUhdOqOKCeRPfgL1udVHYjmBTLIYNjLu
CRElryoBJPi8ZPgLvZ8Fu7hYkXAyToNySdPCI6lfxKTS5KQDQHcGwMLjcS7f9q204fJp6bhtW9TO
a8F6/jitrxsaImeSZnTfRfY/YDqRdKA66FEqzyGxUfaHZOj77jD6geNvqZxYXNBEzolJuIVoAnJX
Mv5QE/Ej6VFGz1OcW3St3NQt+KPzUN0s5bTFrmnZvia7TIdcbD/XPHrlheM8z174o5NJ/UMpiE5d
XpuPwz3yP2C6ImV6blp+M0zVUXTBSY0Q1fYzfV4Vti/PYfsX6+/vbmrOy8Lzezd5CpF/P6YgUzq0
bk9PlcrDjcPE4iUm8Uyt6rCv/YTcCBeCobhOq2MYpluQbZuRjCgAmDAPDUCBfJvzcHwYh9A/Fpq+
lCl6d+IIkJCNxbAZivzXUH7d1wOEbfhrW+n63FD0CdM0TI8ZGGEvL4XNToa3u0U/BfPskzsIPYrj
TPzh1JPNt4NtdMPRuVAO8okDA0ZMuOKgXVyNnG8VrCzWMVF0qg87Fi0keV39QFR4rqdlcNfnKOtd
No5tAiMfN+DF42Y6IjdpSoDvgf4WUUi2Rov4dnkCi33Y+pJ/5wiknDpZgE/sNdcohx6TOiiamwLi
FcXGP7BNsG7gdxMMs1/8fxpOVBCZ/M0nsIx9ShETbzWA2iZYTfdugtodhS9Q/XhuJ19fLUKSa6eo
Hy6b5+OEBjGRdAw6IRWrRnKXV929GFFU0TVKjSzpT6uuTtuF/r6X2/9Q1CDcjrLayX+RvBiyc50u
YRdHyaDpRpRos5PhyaLI567zuuZZTGH9gs6kpT+uhIFbNQLbVjX8uMwTD634DuSZQ5GfEr9KoLUR
glh0M/1tWwzDl8Vc526EYtcN+hrSI7L3JK4h634WGvVtXTuQLyfuPmuZCDvByZBWJErfkC9zojPt
nCC7WxwFpfTLO8sCuiAmuC5HX6iH1yKH9pQ+E7e5RbfVlzxv7sqVcnRQNyXtv49tGbcJv748p+Wh
YMLtlIbWbh916ducAZjYB9yPK51/7qql+wb6teq0FPn1WDnRzkDU5LSB2h8fu7zkN3TxWEwaqLs0
otwH7yMmAE85dMi9RZHntS6cJRDTyancWh+Lu5hoO6Xc3A9HhlyH5OV3RNMVuJ389OvllbA4i0lr
M1d5CfaQLCpi4S2/AXVJjnTg90u6CeWzfb/h7mzu/CnPHe9ZEVWA82Rkt87S0o1T3fb9hrPXC8CU
BaU+umagZo2elBCqisjyLln0Z5+FDGefJ7RnBnCQZwKIK+2EjIOFSRDbePN51wwmlA5p6pwhsYsU
bx5+c51ZXq3b3wFx89XlCSxL8D9QOuiVei0k/Io4ad32n3SSOY0OkQRV91bzuiUMNAF1ikauNzBN
nuu+HQ8IY5N4pi5/9Nvld6H8ZhfOg5i4utSjTCT5nL/R0gUv+kwhQ4DmWTCdQVv8srEsO8pku4lc
WveQxyDP0l+yq3IW7Slsa34qG72Fy7atx/r7u0ihrEOwtIkuewOYXH2H1k6NziyIgN/s+wdGSK4H
oUsX/WQ3647tXPdfGkTZIQo2hbhsi224tJ5oV8JG5Lkd/BcoZ6YHGgDSD9Kz+ijbzdYW2zSGb+dT
lfvKp/kvlVTPZaWL66ElT5zO8joY5BZ5km0xDP8WPqt5pyKwgrs86PhLKYJSPCXZZnuC5bIzgXAz
r0Ktqha4FTf8oQLu3nA0LB5EgUPQGSHEDNLOg5PnW5o4lj9kQuMAk57bCOrbb5Fo1DHwaXuUBUT+
Lm8uy6KYyDhN5czCsqQ3FC+kY94k/N8kd6rYi6Dtng1dsOHplhjLRL0tQa4zFO/q50ZM16FUr2k+
IvwR03lMGDtAq3VfHZiYdDbKZSM4O0n9PLQTUN5eB0jJ0m4p2Nr+h+HrWURYAf2G/E01DQSQXBGA
xsEPskOoiuizl4fOqevTZN91aFLciNIBFVgtcT4KEVyTlA+ndBHdufEh93l5A1jORxMEJ8ahWwje
9c8A803FuSsDeRUWU8E+zYSEW1GPbRbD93XmFYnQRXhD0FeKEFsOnxJ3rd7mcuugt/mJ4fgqcILA
U6X/PAseom+F5TeB6PPjZTNZRjfxcByxK/HzhD4HQH0Mv32XjMFt4IAPeSs9ZTGRiYdzfZ5VWZig
OJIOoBiI3QYcBmuSr7vOFrmlXGhBg2MJ/3tZCT4EQytEhX5574mOvD8XSxJ97xNPHMIUyC7t+Z98
iRep59fD95pV8znJxJ99ZlyPoXdXJR7p6JPQffk8gzb5WHB1G0Rk3vAW2xqtln03eCn0jL70kN2U
afNTtUQfxmhTdNi2POuk7wZXzqSKoCnYDUBekIcZy+S0ogclOkL3ZXZNipwhQ7Go8XP2rNAhcUC9
2L+NymZnkGLy5HRtPVGZV9Vz4vbtJ+EM6vvuFgZigt9kOaqqQq3tGcDUGRDEcdFgxijTLTI529Ia
zs05r+ZgcYu3xKuQEGZKjlXchfm88Wq2rK6JgNMq90skv8JnKpNrZOzFIfDbG8+ti40JLH/ApM2Z
mrwGWj4rn/ngodjo+A7LYq043fcmMOFvoL+eZg3qxWdUbfzyTICgLq5Cx6XL0y7PNWFvgV/h2ReJ
Ap1uarrOvLD/jpC339j7lmvVBL0NIch5Rqifv/mOdpM4h/JnAVrWeoy7Eb52cMK2+TwStm9DgaHB
OIh8sMr+P5PCPH9Zqptlq3nvw42EcY0zCI+kMXdDEIYk89ew7mNV34Qd37irP9xEGNw4g9BNXThR
JcHUF2YjGtnm736/ybxk+3LjmRFO2pc1eFXwMnoQzrXIvsnq2469g+82HhiAU7m+Uhi6oXd18A3t
NvvGNaIKp+BJlSwcDLhdfqyG5ATtv+PloT8sgeGTjQOnHQboZzd/+YGL4dx7Dj1MHpNZHOikOssU
ZAM+WO0f0FTiHyvIb+957HmBWdH3CicQNMESJ375HeWwDtrFjB7JRDeAhh96GiZYnzXv7jFnknzi
WY0JutY/zHX3nOTBcPRottwCAtGhaKWCjT9j2a9mKT/hAs/6JcJc/HPXf+H7RFsDs2rvdsovyQD+
O2giXzlFc+VvPh8tXmCW6oXfOa0DgrOTR/9l4Qn50niQvy7vKZs5DPcd0CQK6i5sV0mrf9U0TX9K
11teLw9u+XBmHDxB5IlW15Ck5MEn3r0E8wvnPy4Pbflus1hRyw4twsoDN39/XTrf3PnP5XFtn2yc
OA16ScoWnDCnobjph38KUPmOXy8Pbftk48RBgWBKmATFXrGca+ecNKfL41o+2URAQNaCoqMc7jm5
dyV56qLHwZV7QgR4pvHNuTuqZCZgFmuz/N9wiNCOFIkNnIvFHib0IRuKqu4K8GhOiYzd7EF6G/kD
23FinJPgi8wIX1kuUwm+ifJA87eg/FRXv6q03rD5hykKLzARD7KTIp80vr121JHqW29+xkNyIDLe
taYm2mFpQ/QlE4yfFPzsFzoGgvKo5m5jeIvpTWBDLRBbBhp026CFOJTNdMXBlrXvy40ghoF/qOR4
pJ8m/kdkfwiDAvRWe5ZlYU1uoFl0CCgn3BO9cw+SIOifN8d8fojwMBTlsu8CN7EMk5NlQyTJeHK7
8FQ3WNJWLzv9yeQGaqA0kSiJf0AbQR9I3+mrvkfubmNdLUeBqaEDsCfBSuJUbNBrwvzuasz4ESII
G7veZn8jtpEZCwfigflZ1Z/G5MfiyUMHwgx+O2/K5timMHy3QYdfFAzrud58FfJqghJCRJd47p2D
X23UOy1WMpEMFNpDVR3gjA/Tz4B6HsrsihVbQZptcCOW8calEDM6e04Dz+7RBXcl5FrE3QUO9AIT
w1BoRoCIxe6MCnWeyHjrh6gHQwAkrbJ9EZIpqpNVTRqOPlY5d29FlMZeviUkbDk1TXUX2mLzZBMM
v4S/o+Kuml+z6p9xutp18jBj60RkccGagzNz0dOxAUuVi5wbKL42Nr/lzDSr5M4UyLlgwJjOicMe
fL9HQk9609uujzcr5DRr9QTR9PE0oj8ffPdZdJfUT/vGXn3tXXjd+k1Wew0CD1rpMx/kcRz4kfds
49CxGcY48SNnyntQ9CM8hcwn/9ykG9e4xZPMkvfMWePSCuOGMnv0JMpjY3VX02LjFLB99vr7O6sQ
mdUJWzejx9K7UI1HYA9+Xza4bWgjiJwbkKjraMHQCJhIkMTpVG3cTjajkP9+ddNFvd82OdYynY4g
X3llywIYMt2DFfSQnP7v8PUQhWPKwPBK6DO6/0v6z1BstQD97d37n55nDG44KC1T1136xPkzl6Br
QBfTz6LhJJah/2mY8YsAyijv6ucq5Kgl6oXdeh5YKljpfqlU/TBN+zJfXmCWw8OchCqaIC/QNC1g
bMjoOFsSX5YFMgvha0MbqLyw9kXYnQlTEEeozwAu7jvkzCL4tLCqAvADNOukeAxnyeMIGcK683Zx
BMA0hjcnjAd0pLi/QvcPelEOY7+VKbJZZv39ncMp4pRRsL4GRzSNLMkxTas4KB4uu5zlajEJZaIl
DVlF4M2RH926GvWiiF3l2XgndbKRD7R4tckcozyROUr3eM1qirCTPAU93/c0NPlhEOvPeQ0hVbA2
escmYscAtM2XDWOzuuHR1Od6guDJeJr92ynzYl/dDdPr5bFtFjEceqYhm51hfd/z8b4Lyt9LlGw8
IyxDmxVtyG4mINHEZT6z89h8F+O/uz7ZrFwvEUGT24hxvegKFJ2z3kWLCjlT45INoIfkcB8Du+25
zb8M9UY0ZtnYZpGaTgAa8hkHfogmh7gFKPk4deyFt568pgWRPy7bxbJNzAr1FFZjgvZ3PK3Iz0R8
IsuEvq598YdJy+IFFXKZPRynHaEVUwYnHXn3yWYqyPbpxm2bMy2gLTmUb3Qs2ljQ8i0X0D6F6N7O
7zfu3GhI5eCvj/1I3bOmipcIMtcb7rk+Cz64E03NlVB1whEMN5HvTWdvAJM0J+ABCbshTsrxPA75
81jwLYCybTMZDhuMYVeTCRlkD8KZdTwFhZpipWswQgdyOgOCuzcaN4vTQruerwF0OGVBFwckugIj
4aGP5OnyfrWcD2Zlem79wIcXwi18eeZTCVJ0oNv2jW248qycrJPrei/8vuqeiHi8PK5lo5pcLCot
UAleH1Z8cG7nCWIPfEwPY1b92Tf+Ou+7C3Yql64jM/xs5HlcL9VPxttDWO9TNQlM6pUacNq+ZjCL
ruoT3ipx53rny19uW03DhVu2OODXwtBiCOMsBLlqt6WwYRvacN4eb+Rg7BDRenyOVauPHd3FbOsF
ZoFZaC7T0kcsVkOu4KTHmaD+kpGNmMDiqya7CngUNR1G8MHqVN9pJq54BtWO0TuObrpVAY4+Pn3M
ErPTj6C8nLEjK37vk/Tc+W9tdtuGPz2Ixjb6k7t1BXyMAPcCs9ascw5ArpjSf7IMPQVRhMxRigYh
3WRVXJFwuS6E48UNaBTGhMgrFDyK4669ZVah26SkBDKRSFq1Z1Z9kzvTJGbxOWFgiA1BBXairDhQ
r7meKrLxyZaDwqw8z+iDqWmCjeW31zq6a/UbGtvjfeZY/eTdIYGEvmRpBHENHqJVa8wbBVh29/3y
4B8THWKZDUcupFqUTnGdtYPzRmof4plD3A39755NxyAZIJ1Tx8PCDj3e9bTtgdYe2Mbb1eIwf7/p
3T+bgdoNKoW5gyS95qH/IJA37xNxXS5bFHaWw+QvgOndFNGgikQxLIwq9ZUkbhwM8851Ma7mPnSX
SWY4vHP/liEB5Odb7XOWjzZ5VvqRk0nMiNKd7mvS/UrqjfeQxd4mu4oo6Oh3C3ZSPy6PTuI+VPII
kYaCd/viLpNhpaNAZiUlopV8ATvugxtet1s6fRYPM7VawoaHK1tI+RbVEbutV9Fdpdv8WI5s57nj
GrexVuCSc9btGDrZFS9A0VpFG5a3fb3hw1AOFn6Ww4PGtIyX4TN32zgKNiJS27IaLpwlYGsPaiyr
Vzz20a3WPzKoACb6n8tHhG03GvdxFZGidFfZy6T+1DkvId34bJtNjHeuilzgUlc54BxI9y5tDwmY
VOVWLtJmFMM7XS9xFZoR8QRgr5HzGPjoJhrlwa9/77EKNdlSUlDYp3ML79fePUXOvYKs676RjXpE
0E3OLChGxmHYqHKBIOK+zhiPRkagnLUdYtoeVhGyi8fmusqf5mxXAoCaYKgxrdxhXm+Spr2h5R3z
Tpft8fE+oSYYCsCNBoBo+Hvkn5ziy6y+ZluHysdbm5pQqFLP2ZBmaJcEVQC6LfrsF4XuysY6frwD
aWS4ZVSmGfBKcEvoKIEwZgJGOfHYEos0EPFA212saFhTwz8L0rlJzfPhFHXNdeg1NyO60pvZ3Ujq
22xkuGmlJuZOedif6mC4WQp2cLotGLFtaMNHUQxGc+8ICxEn/ORlyar+vtEpYBnaRECJjDL0T6XD
KdFlzNF9Alzgxrrahjb8c+rQHeKuqehkAIY3d5vx4LRNd7i82y0BGTXhTn0dNANZELHkntPHi8yD
u4yP9UMVzfcgzPIOJNOPfeMFx1qz4FCP1I0LEBPHXbR0+9bcBHpEqYDYUgKXGzzIEt37485xjQV3
J9p4bc77U9YKiMY0hyTkx8t2s6yKie/oAir9cKiGU8CTJw/v6hhJ/V+7xjaRYpGYSkFCPHbBBNB8
avrJ+9U41NtV1qImWKxNqmDSrMaXL20cRtNBDluAZ8vRyVdjvYt+tW6dVvXrU1oHz7Kbr4scaZ15
XwRMTRwTb4OgHkMMHyZfcB8c0knsW00TxSTGsXHnGj4WNctyquDJx6jblC63mMXE6nTQkwLTsTOc
ljmN3fxz5V1Hw66iiU9MHsyoQxlUlLV4G2W3aqtNS+xLsiAe89MN63x4s2AK42ZJe6g4zjMLnl3m
NPeyTUN6P0TtTI90HMbsIEtvVHsiV8xl3C6gER1D4eHvrGwD8ajZnzmn4sBI+W2Hc2EC435xAx5m
E1Qd3hSa2dUBlG3JdPTzOt3Zm2SSYjaNgyRSRtizjz+DMunwXUepuuJju8vNfGK+1ygq9YhQfPEG
WZ0/ZY1uC+b4LyjLso1L4cPDDRMYVw5JhFwqJvK3tBqC+qqWAc2uw0Z0O9vdzIebz5VYmJvKNxfK
ubcOiIK/8qUuNtDClv1qvt1S1YS+Smf5VmNjfp0LBWx+WVS/GpZmV6ortnCVNjOt/v7uuEMFqpqd
QNLnsoGC0rFLB6++mVRai433rW2C9fd3ExAvTSF0lxVvRLXpqaJ1AxzrDDDkZVf48FzCMht+HdRV
O3GAWZ8Tv+PfVC9JFWcT1y/DOEOz7/IkH2YQMYnh0MxTfrhicW90Jn/omd2sNOaQqX9QOnwYerxN
u/sq1V8vz2azmOHdTtWGuDvn7C1oA7eCTrIECjDnOjheHt+2tYyIonSiPhg9Kt/ITLrPONZBI1rM
hzWx/lo4o3u6PM3Hf8MzX3uF9qnAqeo//6VLauf/4+xatuNWge0XaS2EEEJT9cN2OzlxHOfhTLTO
cRI9EXohJH393Z17Bw4xrbt65uUBqIEqiqpde8fzSY/ZVWFR4P/FizmYOah5Wb0gw7euu2EeUMzL
ivqq7APGt159GYlAqltXwXMwoTdGQUqszqVOohqUQJfX5zzSX0UxzHDenleGITUyeLXMgzu1rv9m
c/iY0eYmBe3emRc/iLcoQt7ebd9+CupeThrVgRwNXKC9CMXqJUvGv3gz2MyhX3JNQIYfY1k5W3sl
VT6Ez9kwQF4qhdguv5nHId5i8nOdJsvOuxp9cymESp57MMffnfuMX+I0hwT35c1424349oNQLEu4
1LA89D5hN1TbDA8NFDtAjVpslLjP985b221ZNYSN8zqqvfKFT1Ma7Ac+5h89H/dfDoYQIZR/F4Jo
dAGDzxZhneuAWXZOADkyJvP5b/qCrMjLu2XRgU4MT58nhi9Zo00+Ccf22G9HX/FaeQyXYbfkZNhF
ImxBIdhosXEdusa3bvNY9JDy6Sr5AlmH7kNaTagrcq2658vb7xresnZOANbK665+8dvan/Z1DE7f
Y+NV3UbW3jW+ZeuTt+SVLnHLVnmJbch59aulXbfxcHccXvs1hPyxmCQrqpewPsOiQWQ/oSSaDYw9
0mne2gKHI7EfRhy9mRHVPHoOjBKZv4uXVZkqwUZDunZf5avPvESuLcniDZNxrZpl840fgAvIqOKl
TNMlSlR85hjjkRDj/rptt+51NYxKcNRnXjrTrW1CwtEcdQbCmI0Y1LUxls33UdxEK1PyeS6Ydxd2
ddvtWNa0X0BYZzbmeDs28YVl5bqQoJSr5+qZjeA1P3svRvWuQxH7oCBm8Ft1q5ggFmq864zFThuw
dpoHH1wPd0uvvgy1QGtoHE+i2vhBjkWzX5pVj37jM+HpSzCGT/050k3j8vj/eBk4DrLdFxL5fjiW
swKUBjipXd+EX6O4b7/WVR/umlbz4+XD5fodls3jJp8bszD5jIbXr3Dy9F6Ohu8Ksy43l2dwOHi7
UwTgzirqe1y6MTp1m8MYLsMtH1NoPjeKg3yDghpxakp63YvHt5tGZO5PEMWYsxcaNIWX+GK8m4JO
Nxsb7zB3u22E4nJqtBr4MwTJyg+ZGvMnT8XmOlu3u0YYN8OqQpD5FIKKz8OAOtWY1utVGc4AbMJ/
RnOi7mYF1vT/pUCgQ5DBAV+pK+BHlo2zoEG02IIEAW/A3D+lIoryCqJTwYgmgAaB6lV188C3m0ay
VWuoXUIjz6TecOI1mdtdDaKarYyjwyZsBekYSrAI38BXRwaibmvonDwoEED/qkdklS4bhWsK6yqf
+kZMi7/mLyXphu6jhiCUvk0zAcWxBK35wZbxueaxzHsYF1LGXdG8gBjq3yLt4i9gqHkCqe0WL6/D
Tdl9pT3xcq0V6IfyUoob4C9QnyR83GmuhpsBDNMbC+YwO7vJ1OANYvp8FM+89fmJpySE10Bqcote
xfU7gj8to1cNRB7ylD/TSPf3izyzp2VLtpe6b0Bx24+31228dZkPXl2zWsXh8yppfjNM1dNEaAls
m38VHA/WYdl4Ci52AWkVv0j0BMXApyxtl3Y/5m3YbRWm3m4fwByWqacq9drRU/Xz0iHnDPo36DVB
qiRd1T07c8PgdTX9vtMh3PlwFhXUrHxsphhpau8LQxXr8mI6DoXdB0TCLEoLpcM77i/qHZADzQja
ynHNNnz971TlG88huxWoaKcmEBKplMKo9T1rx1onKjfoUDGlVwW7vDB+l2QIy6Yk6Gl97o47axFG
I1jqSiHpVseT43jaFJoVHYXA7/Pfm2KtdsKU6w0I/prdKuMfXqvT614ANnHmEORr75cVf55lo+fE
59r7r+9JufEEcO3X2Uu9SiZ4IEfoYjY2L0bTs2xEPBdcfx9WMFVvpY0cDs/mz9ReFa3g021emja6
b4DB3DeNwLJF/EqaeyBb//wVw0jaiLRp9dz5XbjPxvIJ2N2t73ctkeUfOr5gp4slvEtJ04MrDASU
qJLL42WDcR0jyzfQZZC5VlgdzvwPiF67m84MXXcUUXOiodZiI+Zz7YLlH6a88pBhCZqXefHaneT+
dKcbovbZUvhXofyhSnZ+arw6TBkoYNaSheFz2+jJ7P2qzNuEIaB9vLxWjp2wu4eGoC3zrOzFs0lb
AsnzvPB2nlqgr3J5fMeTyG4f4lLPik0rEh8lGz5L08z9v8B8Q8goXGZp9iJC7XcHpS8PjEkryk0f
2rKJ9DWYDqze+YS8Wj2iAs9bGKJwHUTVZ+DoivmmnHwZb5w0R9Rv82pqeMbCNCS8y1g37TTLxqeu
lo8DAoR9Gavh6KVevJX5dhxru+PIzIVPoAd1XsoBxFIgMy4yEHkuUr3z6m5L9sB1IGy7L3Q5NfE5
7IyWfyXe9zs/m8sNi3H9BMvua1lC7wm6aM9BGZLDb6XvHD44MZUZ90Pn640r07UvlgcQ6VRL5tXq
ZZjXf1MJmjJC2XAaJxntFy+V74MxK66qMPq28LRATmHwOMNtMrT5TU264P9IQ+lmCdCxJ3ZvUou3
gJxMEz4vdYDETp33xQnPg2YLyOJwZHaP0uCxCi3qEX9GD+mnjPnQYKe7cSVXPsjsVqWuhxphAfqp
Z7TtT3tNFB7EobjuurX7lQYj+xDCWex5AEPvEZ0tS6LH6SqMQOD/1abkKSJYiZoWFHFkcAQzcyof
0i6tqrvLDtKRi7Z7lfKzkqZaQv7sl/IHF1N0a6bykI7qNOjpwL2UJgyQt+TybK6TZFl3Mw+6mT1f
vTSxD4ox07LAe5A+aP5/XDeBZeEVaaqF1u3/JrqValCAaPEYuKr1G9thG7YXgvGca/4ctjUfkfDM
PLXvjceuXSDrTtdNmPWlCNQLyPCnpFGm/iFpGF2XrrN7lGSdrU0lkZn4LVm9pHG/j7cp2x3e1W5R
mkYiaZNqeD0JwMYUjyxhaMT8mKrzK3VI5ber9pieve6rWxVcK6UGIya/q6YiTsDhRG9nSLLtL4/u
+hXn/78avZvSDHCfKLw70/ZXTd/tIR/2MePifdyNdCMscU1y9oSvJmFaevMQD9Fdx6DsTUpUddMh
/5ECPr3z2/D75Z/i8Kt2AxPhfar82Y/uhnL5TNBHnaRz9z7Ox/A6c7bZMlNQvVaynaI7pOl+LXEe
JDlvvlz+eIersLkyVZH2cyOH9KteUawsuhyScD0QyZ8vD+9aG8uSUafTeUhN+hVEbPlHI2ZyhKrw
WCdITawfL8/h+gmWMcucQWrPM1CBaFUzJ2nO5+zgD6zaWCLHb7C7mdha5GlLQYdalOzr7/2VMvtR
6qI4XP4BjmNqNzEVLSRrI4GyoczOqTM5ZXV8H0isEDqLaBOCa5nE1caz2PVrLLPuOKRwUIqm73lX
QNds5t85X9ObPN60Osd+2B1MbAhoUWRC3EGXYdhROKvEj6brypJ2D5MOgChDsib7ltOwBmX7ErBd
DWWQLZfhWp7zj3rtMlhftkSBWG7QhBx5R6uT6Hi2RyV5Kw5zrY91O9OcFZ1CS+V7zc/KciN0wafI
22IGdv0A62oeRLiyEeRq7/EDwL5K0mZ90KY35W6effH58ol1TWKZtYK4XLbEa3Sn2rNPlXFzs/qm
SEYRrfvLU7hWybJqtY5hGRfG+2pKP/3QFjl514q+O141ug2GG7So0rhIva8IuL27VUXg6G62COAd
q2MD4bIK8LRl5dEduHzbXaG6IgGd9lPvj1fmC2wknOq9apID4q+i9z+kFLrpKAtd+Ta0gXCcUprL
ClfzgOZJnqipWczueuSC3cHUVKVs6lJ7X/upkDe6AOMUpCk/Xd7Y347gjTQnsQy40KjXyIIF73Cz
4cKM3yt0fNykPHowpVTHlMpnOjdix1N+nCNyMxrwy+clAps1Q/PD7E/NoZX9RtzvOgqWrRMIzOlh
yuWPuPJogjtjvonMWT2h2IRduqb4y+AD1s5tXP1YytJnSTdO//CIdfWu9iEpc3lVHTcUsey9CMdI
FH0mfwDcVFaJCdIvuJnEPmVr8Ohv6ti5prFsXo6hqUSX87ul4u9lH0DlFbK5WZs+rx4qq9f8FmKj
5FIZ9WEPNrKXIUr9pOJcfVkqTUzieZAQyvtxvaqROyB/IebiupzHdWL3lCAWlABvJFCRJBsu7DeQ
+u+TTmzAXEpxDQ4tCe5YGkXl+yImIc0gLyHGAg4nNjn/QknWFeq+z5auv8/iJl1yiPhFwI/sa8Hk
9B/vYlkvCenNSOJDWoUT3zDEt/03scF2eVSHWgQy/VGWVdomRtf6OVrLbMOwXMOfreHVPa2jgbWq
0uxeLsHS73U+9z6UEOhwVb6H2PC6TgFBRPya3YvIE02TVL1e1dOga1NFyVot8XXETszGRgxpiBNP
cxBbkuI7yMG/hZncBywPd5eP+5tJMh/UOX8uVOzVvd97aH8ARexP1H9WCANRxExRFB5EtT4tQ9ht
TPXmnmAqe08gXjcMMR8PLZrVTKRvAIfZMFrX0Of/v9ruyuvWYA3xKygDv0hbIVuyEQ+/6XPw0ZaH
XnkHgZEqHA9F9Wle35FlTqL2WIUb58j14ZZ3RnZybEKB4WeQju+8eJiPkOXaEjJ3fbzll+vCxG2T
UXQzzmo/FnDFX0FZtQ+vazZmNgyiHXnWorHi3B2Yfsq78IPHv14+lo51sXEPUamobmk2geMpivct
SK4T7fnjhm90HHob9VDhGJpK4buHgd+APvcm8LKbsZ4TWq77AKwa1/0I6y3Vm0yWa45pfO/DQLJE
ohn28shvXuqoaFhWCwQRBPl4iXZJiK5kU0eStJmPdTv8uDy+a/ktUwXQGh2Tv7/c3w/lPRQgrxv3
PN8rO40k8CvzuupDTiYQC+MBgkzPFk7NtauWqRqIelYiBzVGpe7nTiTl/JC3/U6DCSifN+zVNYdl
rz6U7MlcSn2Y2vdCHPowO4543KR9wpi8cnMtqwWkIYh7gS5AvYaPJhB3PIVOaWW2SkiuzbXCqLpQ
EhQB3niIlJ+M0LBfRfBweX8d59JGKUimjBkqfLqYPwtyL7N/mumaDL/PbHxCuFJNkebXh9l7WoIv
1P98+ZNjHL2/wiSMaxnpvA5FR7MKpjT/0+nHTjzkGYqrQ5f47J9GfkWAft2+2ogDsFB1S4D+sANZ
7xb2lfXf6mJLqNO18JbBAiRZLvF5deT6Pa593IE/2s0OzDerE1giy2pbg/dPnWJX++ZD539Lw4c+
eh6CX6Emu0huNCw47iobapB7LWglWnSQThm58YAmCUBs1Gl57Pp5I2XtWiTLeLXs24BlIA6Yuo8i
/SmG2+LKMMFmMM3GgmV4GsJmefq5HttHvwZRb2j2pI03ygaur7fMNgemvFpRJz2MY59k8rFd7pZN
llTH6tsIAzSAh0MIyuVDxjRo5n6oIP/EIEvn1Vtkk47PtzEG6zBFY1Ah8oPMwfth0d/E6H1sgq0C
rMMx2xADVa+qyGsYgPGm24Xlx3D4IYV3u46gU1/kzWVn4foR1r1r+mBSPsMslPbvo9rfjaY9NqX/
eHl4h2e2kQRLUGWTEGhZD/18z8R0MHTrsenaYNuGu0iHHqn1ofI/TgOIEDLE96BrH2V1vPzxrrWx
rt8ybj0yT7CufuqOwFSDsC3b8dHbGN7hp22yUj1GfM16rE0t5/s+F7s8bMFiV+9ycG3rtErGckmi
/qr2Jp8x6xIufYhtAwirDyRs4p2AoPdxNaXZcHYOj2rDBYz2pPTQzvKCWKJLwGpndtUQvzfV+K0N
g7s5MsW+RU7q8s44bMNGDqw5BA0bpHsPYfwB6m0JA69GPR4bFuyi+Co0lw+C1z9DOzEZA8pKkFX0
pKNQHGXFTkTVFjzRYRk2eKAwU7HEYsW5pRCcXIMHQG72l1fHNbRl0yF06wB7xIeDKxSslHqfBet1
L14bNxBpn1eqbzF0Tg5BuNwJvcVU67A2GzFQoBak6AAWir4ff+lafUUTxaE1W3UU1/CWMYcyjbMo
xKIM6kvUzftovUnZRkHUteDWNSy6qCXTmutDqcMkBO3iPG/xFriGtqw2NUgqVWdakyBaD4rMR6by
K/fSun7ZEhVeH5xvSOn9E6Tr+6ofN0Jbh2+2AQER7q2W1FjsnL5rihsAYAEsf2iirSYCx2bakIB5
geRs1yLgh7Sl3EfjinYk3wy7fi23eotdU1hRNGAGyzL0yO30IR2TmtdJbQALELTYWCOHD7NZTMkE
q6TDmSBIfTSQ+EbuOhgec/bRS7eqJq5tOP+2V4/TYukyQzjcZOZnO+rH34TMf6BJ8MwWeJXMt89s
MICGzlNYoqf/0IYgT5N9Uoy3eTMcLrsy1y5YVhsDwN0PGpaVr2pfLeUuXe+7TR/sGt2yWxMFukMT
xAhKS3Zbp/EDEfxEqf5y+eMdtmvzmpZpuDQtRypM6nrXxnqvobNz3dCW7U4L0rWiRWiCBERMPnuE
LE+dmr2tornjOrchAFGX4qVZ4XbyZ10nqr2ZdPBLqOWIzG21X3p6KHg8bmyyg9SU2XgANoDrsA4R
SY8qP3TtS5XSg+iy5Ez/FaNHoQF/fkvVQTRb8DSHZdhkpiP1ywh8AYjdzXeZLru1r3cpvxnV56v2
x4YEtGPfjmVEi5+savV9lgETPvjd1tvY4TpsTAB2ZibQdcC5TdnJA3sw2EePWZvtapBd8mrjcek6
A+dj/cp70DysVMZBMdaYYLoP0+KRxPW8p4t6mArmgx4MNaR6DreY2RzmYvPnGChkBESdTwHj/9Ip
Pw4d+XrddliG3tOBThTl6EMm+ns+Zv+NIthqPnJ9tnVDj/MY9vqcTw9Bx1o1yx76u8nlz3a8EGyO
HDQOTzxewuYHGYtbol+aHroMy3gLAOINoKFQL1R7augGqtwxmw0RqKso4gOYOw5hHx+D4AOKA0Fb
wMNkYJ49cCCN4i0aSMfR+gsw4LVFU5SYapH3Oftl6geefdHdU8A+BnzjReLYFxsyIMKoBgaVyx+K
5f7O6KU+rJL8urwzrh9w9iuvbCMMmzEvBRsPhC0nqqsE+s4J5ErBxkzg6sNdPsqNMM3hqmz0QCE7
PROBJJtU6b/AbHofZj34ez9EPmYNebnhsVzTWNYelFPMignYXD/ub8PVv4MM1IeQymNdpRthsmsK
6zKvoTMZxPHS/BjDZkiyvnpq4+kXCeJjT7dkSX+HgG9kP20inXpmhAcKfPmCgqiT/YAYTpIbkkzi
55SFyQwEEkp2uwaZYihyPyr9sck+CLQiIkl6Ewh/b7yfTakhTAIkf/+F9uLAuvwgw3EvaJCY8ms0
sSTMycdCRhuhoGthLBcS0z6r6bgg1kzl/RCG75bmM9dyH4vw1+Xz6prBihdkUAMxO+PGmDO/PpYF
ShRLEKV3pmF8F6Mx4ss182A3/7QLEfioFMctDHume12PCZDBHha6TgJGtgANb1s2eGr+nKQFqy5I
IDBJG1bVHhDO/9Ji2oJivx0TBjbIIDe8MSRfIFtoyK8gemLt+piP8Uao4xr9vD+v/MbYEZF3kFA/
KB+CmgUx/ikD/iIpg57vL2+Ba4rz/19NwbRfkTybJ7CnkhvT1jcyLW+nLN3AI7qGt/zEOsxNEDLo
4AwFT/xlPGWk2hHdbJSjXMNbPsJvOBLzNRZoiEBaE4jSA9tu/IOt4xZN39vXXGDz8CxejebLCSQm
tEevp9oFc/pBj89heZdG2TEktzzcyqG7prLsOlNTN8qawae23l70y03fNQ9xMD1piI0tafdSd9G7
OA+P1+28ZeQt8RkIyvmEjGh1AJF4sZM0PnaB3kJFOQzPpuABhcXqqxKiiauOu8+TUDx+HLnpthD4
b3upwNavXr04DMc8A78kA8Gyouo4zvEt2ud22gvKu6tWyWZyBYvM2s0xTtg0nFRwL7zvi364PPTv
bOffl09gU5KCRhGlQoax13f1vjgUyd3T/K59yu67m/wod9nnx+Af8sE/HcCeuftFkk+f+pvqmCef
8Ge1v03/ua3fZ3uTBMlWkvntp0JgE/esdPVzPf6Wijzpet6N4X0THLv4rOuzca27ToXlEeZBFFnG
8aO72kdnT31aBr2/vKAOb2BTmQ5+U1ehxNcTpKy7aTnERb4DD9GVw1vPAhZPAdiCEfPk/Htb/6qb
x3l4vu7LLdMn7UwbQ0fIhZEILU+3rIlRUM82LN215Jal81CqZayX4kUvIDumRaXRF3MV+Y4f2OQ7
XLSpV9Dp7CDTYkzAe5z7t2fqNbJhJo5dtRFgkN5rc7z2IBWwK+7Ebgsy5RrWulszb12Heiqgg+0d
i2lK/GY/FRuf/Ha8H9hIL1X2c0HFkL+YgSNmLG55Gu4HRK1U1M9qfFobtvEKc/0Ky5qE7os6z1OI
6sqC6mT0Aq/61eVdFxxka7ZdFaKBNzzVX123YRmYMUTqa4Kcj4K84pJdV9kIbHalTqRtLAooNwYR
wdgSL5eqerlsVm8efCBMrfBgIFEoA4rF7mQ435oagr1FLjds1jW45Q7AcYa4mJXsnq/1Y9HT6Q7J
wS1yPtfglkOAEBMf5RC3L53xIn/HgEZtbnIp/OLx8tK8eUSxNJZPYKtg/rxOCxh80Jb6cOb1GAqS
flim6lFBzTHfqbWogfUDwvjyjI6fZIcDmtNu7ZfK/xn6KcUbrgxv6ybf0uB2jW5F+YG/NkEfc/oT
10lm/gH7ORIRq2776va6zz9fma8CZVU2cbNISl90zjqeUAG1uKTx1XX8w0gd/zm+bgfQ/bet/xIi
5EhI7Xl74FKDfWhMfU0sExD7dkePPogZRuG/jJIoNF22EQ13rdcPJ+oVWyH576rNX74Cs5x36NVC
RSqcArTukDKZq6nPntCL2aYH7H6n2qSKua+eh0mWtf91CehswgP4rxQpb2gzTT26iVAwJLfo51fp
jjW9+Slnpqp9Vo3R+pn6kxfcZ345+uhKgfDgI2VLD34/pDYVhkchE72rO3C01dLssn7I0xWMCn2f
3euMlRxUvMr4YF8Oadov03EQrOZHM7TGO/oedKY3DsuboWlA7DurAIR+RbRA71MferpLAXx75Yv8
BB3lg9dtkoS6prHOzBgFDLejN/4M266JD2vvmThZ1iqYyt1YKhE/MCrbL1cZgH2pVbkA20JEgnua
hv5yU8XVgDw7yvh6I6/xtmoCVs06OYQvGv5mBeO6ioyqOjyqyw5OaJFdIIJ9EKwx/4Ybz3jFbRXX
eqZHMqk8Y3com/Rc3ws0vvNiH0DSqax2CEIKcbzux1s3CQUoOU1rhbz8yh/TEWxqoWy3WBkdvstm
gosKKCp2Ulbf2LD8p0P4lZpghuu+3LpJBqqZ4orIU1f35W6Yaqicr/3Glrm+3LpFwGFQeazt4zuz
QtYs9ZnYoxHaXPfpNgh6qUlfC875vRqgHYAWjDUxhm1cgG9GTgH5CwPNNJIHjHcnUbYP6UzosV6n
277j8ZVfb10YnvRZWhuf/hyyaaJI0hUhvYt5NCGBc3lrHeZvv3dMioMuKsPvCSwTkH9vV7T6U1H5
Xxs/3/BkjmWyRRy4gB8BbR2/XxQzO2CzjoMB8b5/7tq7/CscZ8jWKSmQ4CrmEL5S1rFm/w4jG+hB
5lnUbOy0awLrkPKwwM7ycXxBX3KkDoVsmuUWYsTzNS9auK34zwuvktOEZeL0HrJs4EU3Ztn/P3rL
HF9vx8dlpLVJxaK+rcX0eRp9nvSi3CqiOXbXxtGzVcVTiG7PO9qN/2USLdsiZY+hrIoNv+ma4Pz/
V8EADaTvMdZzUAzIKlGF+VZJROFhOPx3+fS4Jjgv26sJlGziualpfeL5kB2IXz1pqUIQ0m29sBzr
zy3Pn/lFPo5QVTgtxvP3pIdSkIQi8eWvdw1O//x6mpZULnMhTyIVfNdBkuh2RGfQ4fLorrWxXH8x
DkyrqqQ/1dKDo68MH0QYe19642+xvLlmsE1LZ5Nauyg/DTPIUdExiPdET6ZYQzLbXDmJDapHvSyW
XT2laLid5kQgokLP4ww7QBfadT7IBtfzNo11G7HqZOKh2w9LSlDj5xtht2OTbYR9KtFZ7ptZnRRi
/AOTaG2FWMC/V+2xDapfiFm9QS7ZSVNweIgMJHIMBGLJ3MzXscGQ8Lz5r01MjE3HIZ1w4oBkJspf
frVteB0BK7Gx9TSAeGjhKYTG52Zwqk2WaBlB6qvcKr46zqgNrCdB7yGHVCIAmhTaJvgT5ZAP9YPi
qn6VAF2kf67P0nVe2Yy6Oy1lU0GKaIGyTpUPSalwUi/vsusIWZYsBxaVRV22p06ClKoCpGOnU2+L
49M1umXFBe9AGwp834nQ9uH36s8MrBRXfbqNrJedYPNEwvpEFnPkbAW1TN6JjRjLsbc2qF7na6vJ
0siTZgUUbiu8s9KyqhLfm7aA447FsYH1wnSQsfaD+jT04CeQYv3QTsVWS4xr8HNk98q05CqlhpZH
e6JxBDbgQNf7lcuXyyvvWhzLbocUGvd1hsVB9rTH3YvbPZPhu+DsgK6b4fyzXn3+EJcmylC0gvuf
vmWGseP5apwJwInXTWBdvsMi1zCo5/wkcjy7QGdMmEn3YxqVh8sTuDbAst1M0bbNjGpP2s+GfRGB
nLSv58+XB3dtgGW1Am8iYAZnLM8CtyxEBuTYAMpc1PmuKm4HxAbS86LrpfIqeaoEmHezJtzX2bXx
g42bz9BxYzyB7aWl/o+DYnhnoulzf74dLy+QY/VtzDw67vU6Ill94o3S8PtEfO4lF98uj+5Yfhsz
3xVDDoyyl5/0LI707HRAzHZTbh9/1+db1iuEBsdLet7fBjwJuw4WBv8zSH7d4bTh82joXHs8UjG+
US/L3NFdu2zmBVyrY9luIeO+8byxOWXL9I1V5FcVzOO+QQvORujvWh3LdmntD6FX1rh3qw5CS+AH
6kke7S/vrWtwy241NX4P1czyxAK6BknGmm76GpSNR7dQk64ZLONNp6oZtIZrDkzr7SIeZR/nEc/r
y9/vWn3rys0qMFqJMpInGa71nhtx/G1feBA8XjWBjaknscooWBjaE/cRFyocpBNrxXufQobj8gzn
U/5GntdG1ZvYn+fOB4MohLSyZDEgyBJgODieWedr3Q83l6dxrJTNswdZIoK+KjwxIPJi9ucOITZO
x2BbFuzNmndAbGQ9uoHVCNcjUYju3mkDRityvskWAl7CslrjMvGVnK47t/T8K1/dmKoUI1JAAtuS
TZ8636x4Z2xSnriW6nyUXw9e6DEoPYpfcn6q6rF/z8+kKilvNqqNDpuwmfYGHYy0A+TpZDyojv2+
DGKwK1zeaNfglkl3c1eHIo6rE0MSOAHlDDL3eM5fN7hlzToKS7zCuvokgPc7kaiJ302iKZPLo7sW
3rLmFCWIsNFpc+qCqfi98BkL+C7QW8pZjrWxAfY6jZnJl0qd9II4Uemxux3rtN9f/nzX6OLPcyOh
SonSmahOKYGGwBKB7F7NWz1gjrWxsfPdmoZDPmfNSafLulOdekgJOIGzfGttXBNYt3BnWBpXeYwX
ZAWyNdlCNAeE5CrxqbyODo3YCHqy5GtcIUbB8nvj7renjvBDrlv98668stplKopq0WWGMtGizo1J
6w732JfrBrcu4axt16lJ6+a01NPh99b6fDN4dq28ZbEkiBpT5rQ7UQhCJ7KYl/0SjJ/GqtgCaTju
GFtXVk4SqU8642RmYf5IIU94pFXmQR8yfDd24xayx2UAtv1CArky0zlMKcHEn/Zr9TlqNmv5fvgb
a/rGXWmD5YXJJ4RaeGaQWajvwCB07SeNe/OLXpnvHSjEqn5AhaZsjnRmw+0wgoA8TVa+irpJpOlJ
DeSFP878QOe2zhOgAdpDobE2SVk0yNZSE1d0PxR54R+QrKTyg7+quT0pNL5VtyLTlZAontCFZYcC
XyzkV7n0zVzthmiZdVI1+MSjgaIG3atgzvMdJazIjyzKyn9UQcZyD2LStT2qTtL3HWXyPe1Vdxog
P2LuDeLsO9CXF/NO5l55iKOwfcbzc/pGVJ6vhyxd/X9Jp/OPEQRTP3Rz6u+XmAaPS67WjyRIi0/Z
1JBbHUiJ2aiOd2bS/EE3pUcSwP/Lb4zV4S0VnqwOMh310chqJUjzgjjQX0x0K5rJHCcVyp9cVvyO
INiZbqCQWoJXf4jFr6qvQdPHw2rEBsfz8I+u6HnF8hTM+zJt2I9BMbDrrkgpQD0M0Ms7Fa7zd46W
3q94CPGPGoqZxyUEPwAK2dgDziWI7heTBYlo+pEeMn5+AKPK/BEktNk9uozbdjf4Em1JoBAdd3Xc
8CAZytQ8ZXmTHSkN1hHlWr++z1PUPFIxePO+i3CsTQVIVZIF2HcW1MVh7XhxD3A5qxMSNBEDfXiv
j6TrhihhnlEfsxatBQlZ4/YI2uPlfzi7suY4da37i1QlQAh4BXpwt+chjv1CxYkjJiGEQCB+/bf6
3Jfz9Y3jW37LSeUALWlrT2uv9TqAopuDVaypEACCRxMFhhG3o+mNZ1Al1MslTVYonEzFMt6o3oFk
xUcKJsck8PMmavS0M0vMnqBS1WIimDfTkbI2YqBHw0TgXieKfVedgwqKsIvHtgWR03OCVfD2SM7B
s2epMz/o2PZhGpPSi4/ScPPUTMCdIa8UwLcWvTp2fBnyOZjLF2lG71143iIOumrWLm+VZmEeKMjT
XQIngp45NRB8qEOS0K1ou3C/cNL8arSeXqZViptiwhxzOvVLt2lVS7YQjhIXJXh7nxTI1uuUeh7i
inkO2z0ZLY7qVK9xnK5x47yDEUEMVgbKgju6oiV1WzWWDxegPPTcXouieFfEO/WlkhFamb6OjYLw
Hy6LakmAkIl1PV9FCepE2aCK+FrTEd9CoLEGsLYDCR2G4CLtMr9ByyVza1LeGsk8m5rRH8HgTW30
s1v/EZXRpWE5VJtOnEaja/oLWgEFAlbasbji7coaMOWJ1U8xWTdipKtHyzxnbga+yXhNG23qsIi7
K8Lmvt4KUcG2AUTz3GEqOX0CI1ZlNn6D6yAbG4c/V+2ClqEXTxhbDTWM954aXcq72glZgI596oIM
U48Fy1AkVGYvueHdPVtwgsJZTQ+SgMAuTWyBwm2F0JCltKnj7m0mMNssRtY6NNlYObbuvagvyivA
0rwJoe84mBzsboG4pyGHQidUHESZToMXNrlEnisz2Y8jtq0wUBODYOwcbaJkiTpMwIIjcsf9EWsR
hwPU5IoiomIXg2uq3c0NLiZQ0DGwWtXa+Cno5P39Clnpfkt0GA1A1HQ93eFjR23SVQjJbFYwXvjX
lZRVlNERhIBpFARN9+TaXmI2Z5rqcE15O4ZsMwWr14GuQHuY0aS0GrvrOZQV0ly/4AeWYFj2oQpQ
GEtnOS/jvqVz710ubunDMiU2rEEEG40uHF7iSfhLPkmf+D+FFvWC/qqbpiHljeiS7zxRHXIQSqAJ
+R3MIZO9FG7FcBWpah5fLCUwSW4TRjbkNl19byGvKLbCF8PM+TxfKs8b/a2o1oUdq6TBOPhmttBs
sqmP5bdbAtom+qNB/8D+akRb6gPq+yAeS2dSz61JHchfJ3iNSfAHGowVJlMdHcp9tbo2QYl7aNYL
5q1ObnxZmykro6T3ttbzTJxJ4wzPwyGc+QumLcx1M6/JetdYDaZFJFyNSZs+wiC2tEQvmxAX7JwZ
v2p1DniVsLe8jGSXmcoV/MKzEVuvqC14pgTzxZZ5/borIxyDH65fJ3sxJ05PW2Q8BSSxaVmDGnME
UfpRdktg8rEdg6hPoecw0FtvLRL3rR7AlbJLWNJUyyaRRW9uIwHiKdyI4DiBbyV9QY+AIg3J7zIk
MrgtCpHw38AREO9HZctSbucigVuM1qSyO8g38vmClNLrVthRsw7vTiSReEK1qZm3AAQJB/mNuprT
2Il6ejTMLx/R2nL0aUykrb00mWrfdMihgSfEXGY1JWFahQ1vjsgldJSFTrTjnMnGk/Nj4c2y21cG
XNVLPrfgugSH5KIhwjdKnpQ/RCLhQKK5qGgGEks/emqWuWg3zq4w+sIJ0u+oDQeaVrgW+9ypsX0E
YikOQXzdlHxfD1NX5lNSL8FO4GJxV7Ou1XAZeaFFcED89gIMcrrvUdeMp3oPlTakmZTh5ssA2tFd
7sfOiAynRPsXfcWY3rjJs/MVn6istxBhI+4eiMa6vzDx4v3wuQn5mgZj2w5Pa13P5uhDE2nNibX4
krAJ1kGmChz7l20TA/XPhxgRU0YrW3SwtdYwStNF1KcrLOgNi1Nh5rFZcIOA9GPbTjZZj2Hs6rdy
pEW4k0BNGEwsW0zGsaW0esMrsGG98NGLkqt1sG3yxpI+8eZc1pHlx6meomA7BKZo95Z1km5jDoHk
H5p7a7KZxtVELHNx17th03AgWQ/tHCTzb0XH4NJG3eRdFTjU4gLDWuULlnCpgl1VBGOwbDUDzC9I
kceES7wDacYa3VWQUdXPfgRU+11DQdz0ragJ8hAw4wgy3cRz23U5FBr8HnnVSHRy0zRzrS7BYjk0
9xpotmTjd3E4FTDWrl52VHqFmjLejf0KLQHZDPjeHsPM78z3NXhOVdm76oWhtKNvXdmyAaSDfJxf
Y8cRXfAwkZ7AN7LI7lzFg+ZBIJ3W15x3gh3N4nPfS2FXvX4Dr/b4MxRAmd5KIUsAtTxOghmDTCOE
QXXZAlGcQpiIun3B+ynJzXq6SHU1Mf9isQOEkHQgMM7RMnQZtnoZVXI9AVSN0btm6ai74A3IWy/A
uBYho2yX2X0vvGiYMTgN0lcJ1ezFRm9ju45wEmWvxAipyiQcTUZBXxdvVVmERxZ3jOxZ3S5x7lpl
PNCHQXkt9wuvhB/glWrAlw+5wKzywa3dwsNAXMDaRmxiyjr2QE9A92sdqGVOcjEo9QZcY1JeBJK1
96awpbqU6Ifzi1gGc3ic5qV1BwdURKxQMavQlUcdsBh+tYDuaczfGDLceCQIitfeUJxOw8sB9Ilx
AwUiP+nbxyW04ZUgpbIKc/aIfY5j6eB0F1L7yTUxIjzOQc/kfgIExd/6CSrTZV7Msk5k6tAgw0XT
NG2DEYDFNSweIcwWLMG2opNjNlVz3LkyF30t2QvTc+c9rbYkQLWA67q+ZQJC5EeNRQu/GW6HWqXB
2hVl1vQ+4qS588GTgpvY0TRSDUaAaW0SfJ0fEcH3omo98mMm2sQHDLtXh8VpNO/SdtDwumyqGrim
yV90EWe6K3h1AQpyytKVDkv4hEwzKLZjvfp0Ay4n9SrjoRc/YoicQSMdHAMid7HruiGNq255nMqu
0rdSDqV9l1UwxL/nnsvqzmttKFPilri+TEzJ20yFo1g2FdQtyy1iWyNfeMVCzHDCzum7zwDAyeED
V3Hlt4FBrdkUQXktauxQGi/dMFw44wOz53dyjR58L4iHt7gM6mGDcZGWXTDWu3Ebt8otGcMghr7y
w5LP743GYufRoCe9abvF2p1Ws6yeTBwFAnNY1Dc51YsxzxixKMSeeCUCIR7aAckHlA/ZsNVxhUh0
x9i4vA4DfPCbsG0geGrLmFdbhPmjeJynhPX3QSTH9Zi0gwGJNwjavEv8pII9hAj4KS6vhSAsoa6Y
it3sRdUDppNNeVP5HCbF2qBS3ycxxmCVLLkKqk3nqvhdzB7wpr4GlXjmbOuGKfUZ8qdtCH7e6bHS
cDaZqMc+vkyw7qtIawyQzqjtzeUucGVvLoNm1d2mtAHNPBLCP6Y6ccOKIVqyrKlf2DnYzUkiZNaM
HXJTGg7zlA2LKSv43NXKnJsaodaEYAVUnaGvxTFUNVR0VdnM9CIEbO2X9GLsD9QICQbd5sF56ew6
hHgDIvp1s4ZJ/yxX69e7CYnxkfYzgkTA7lfYHC4hetGAOtq7LOgUP7m6x60I/aB2zGLQ1sgjRxK+
FR2zMkNSZN6gI8fYvvFMMjQpPCD7ZqFLbK+XkbfPCY368rksw+A+svGgkIOo6bIuF784et7A1+0Y
MdvspBC4IWYZJRkrT6AaiWnDYctsfyqd2USh24SnZtqdBHEdekRAxwwU2QaYrBOa02mO7uOYi2ZT
YGqQ3SJogEVTVsIxs8VEgEq1Nf4MOWMAtLKY8Xi9c8oDIWMLKak8EUU05slSJt0jpEXDbyoYkaio
jsERMM+3ZCsi317Ha8Bdjm+sHppImx/OY+p2srTnN6j6Ne21Atz5Gf5zMt/neMI4ddSc/m2nmdoh
PhbDnSQ8Qta/9hHUHmwFicKyg7LUCQQ74EbuigB5Etqz69XamHreU09EXm4dX0muDQxYs3ZGza+o
vKzAMQTzy7J23aap4Pq+jz1X3Y0qOEoaE1Kr+LqLZrqhpHFDKqGxU6ZB6YBkZlHMn/0BaI43GF1i
spn1wWXTB/UVSfwl3kwNoq0NrAzWuXbACf3jzcGBSpb5vZAnL1GMGlq1HP5ZYwZxKatcQUyM5BMz
UPkDBHH6VVQrziLqxAJQJjF4cSoF7Qd8i2qV3AgbrsUm9pBBTSqY1h0aEsqTKSh5OL83yN7iDFTP
bbBdIHH+ndpTeSdgDlblE9Ne0O60DNQJ445jQvXFRG1twY7bILQtgsCaLZ0hW78BYLx8aaBM9Q43
2+gcqh5oSiM5QeLVdrh+X20Vjc0miuwMQw+TJg0QXF0oJCNVhuoLGzaYKhnjrSEjjpPpF3gq1hYm
3DZAvZ/uSa98XENHJpQvGtIi1KAYL0xVvOLgV9VSxlsHc4Q1LgY2CQR78Q4J8QXMTF1vcOTKAT8r
jE6qiDORyOoGnFX8OeoRRnf9EFwWCIKOSQV8atrMrt2DgU3jFHlE3oDEfo2yxo31DW/DqDgUxB91
zmQIc0Jc7DWZwBj1mwppPaFUL9c2HdoI12YiV8/u52CcvZ0+kdeYbvWQo1ipCeLcFoeSgVQBHxJA
vCd1CSp2AtJ0Mhs9agawP8HT7Ires9/nMsA58Yd+kY9qgX5oLmImyp3gFLRNXINX72p2KNM8aj7w
S2g+DfUBPI5ghJ8q0F3mbq7hrqoR5SXpO5T7uhjYHz9y/NCYos7lrFB/sjGkG2LkXBekaEF7SqxB
YQjYBq9LT2f5m0MomfuSIrGASp85TLbmuwQopZeTlRyhcutfg04F5SWgXYIka+MZTIKK+CvJwL7M
3yjwfMsGhFBVd1QQYBSgAXDmmtEBepxQt4b+TlMInAmEhb65YGUf6ExwWNqkJnuqYWI1FiPXKwT1
fpF3zVw+C9+Kb02t21tEhydPkpjmqYmN3k98trcrRwlWE2ZDRAUloccGeW+/4UiWDnypouHYwc3C
bRWBbSEQRzoEzWqAZ77EmEJwBdnL6VHLtevT0lXtrzZywztMJaovMbEP1V7jSn3aBQR1YlloiZTU
gVgEXDxvurDTQyP0DDG9kcw/dIc7Mx3LWN4YkK1bjM0wkcUexk/QjgEbZhbFcr31kzkCCrtE9xO6
S/KBG1RiZTkk3yhqHweblNiRDrHnXqBKh7pJ47lNR6GfnjMWLK+tITWCH9VGa1aJYuaI3FEEz/lU
0xtuo5KkXUXNPUfP5nLmxdLDOwbVNeiCoypfm9Op5FCG2SQQ8eoOAVIwlFHi+Ue59JC6xqzdQVlv
VDkODH8f+2K1uWCx2dQMDI/Qogz6rCgN7gpg2VBewXh9ve8prorYBHj2UvL+xQf+2GRJ4fSaUb9B
zWsF924DL0DKbE4oioINMMo/5yq21xR97q2ysGmvm/wMt2fIs0UKtYu9MDzCPuenthdNhQEZvkpQ
ZRTmGwUG/D4ouTlUiUUA37V0zB2oOl/jcZHvzlXr72GZ6x8UJTsEarioMrBAwaQKgLMu//nnq1uW
1zhpljc5V6jsOzbv+nUWYCpx0d5GeppTPtTkbQJ71b3ykzqfZ9xKueMVagbMIVTLVSXjbjMtjbw2
cVAKDKaY7gAmF1RRTZfM731fklcIFp1Ym0jfAf2H4TO2UPY0lx6+B7ZtTTqX0/Cdl4umGWZXakwm
SR3dh9raAxIT/oxSQXOYSES/4UeEu6qOlp9+P8hriim2MqW0XR4d6pT+HiyZxQ+GtLhNq3ZoHxvW
qTtW0OF7MSvcGohxTm4w8BsFTpI4aFItlii5FG1br0uGahmMcS17UufKQ8qYatzQY1pA0BrCARSq
FPvVrqhXgqF2/YX7qdgNQQRBBHQopmMVYeSmx3kpb6iMx/hK2kYhiKFtbNF5Q427S1R73/o9H456
4sP7RLnIVB9ClpwXbV2nPjot31FqweH3ogJp/Ek++JZyopsnqDLyO1zT9jaIGLjhpOcjpJzgBhWk
ATQ0axIWH5OITr9Qdh+/9X0VlKhOhtGuXWeKIpjysJgWVb+ssAisMAFbyh10kkS8AxtYfQG5D1Pk
koMQJI37kh7JUFU8pzEmH1FNhiShikosR3SaoyiaFVkoOG/rnRuTmGxbCaBA6qMa47YBqkwPEakC
ktoFTiYfhwXduzWBP8Nf03vSQfEkwzAMFnxmTXJdA0plcmiXLQ84080W3mC8cH4pU9vFBepsncOB
WYxC9hSHxNmMUdEjkSnq1whdggBnJxZPHOT0F10D/dZs6BoNAaUIm4ScTF7BA/cj0HFecqvjk0ia
tCO4hXD1IgIg0K/1/Xm+t1TZfTXgioKfZluvSjBipXkMQXV/xa3X8nJ8hMYXsKxL0JN7CvzsHsVF
FHhxowa/UVsfX6idEA4usYe6q7Fi3fXQt+qBD5txFQ69drgDFi4DiKQ38YzagJyvUIHVWw80phB7
WU714sif9H6xBFG/aFn10CkQNWaAe9Q3BrXPbIyR8VYWCq+nCOGC19yGKIyR8AeM63esDazA7+NY
bkAHV3m72JFyMyAiJrtuSrCkkkTxU1HU2G0BgXCRJiX4QvD/9OKGigjQDgwM0H1fm/qtahPU/eqS
orwXJfEjxucEwmM27UrwNDwBeseSXFHd3uM3r7+hj0UE5j8FqtXeBENC1yy4mQaNAIDB0eAscN/9
VuFs7oH66C5CCX9QlH78e+Ki/cW7dr4/RSR77AJwVxFJ9rwtyT2J+qa/FEwiYBUk6Yf7yOdqAK5s
cZs1Xs096syIozugJLJwUWTLdIGbh1Pa67T3OaCqAxFYNAphjQfnozUyaHTdJqdAzzR3/EfXhv4d
zjLKDy2p0N7Cp98nWqJ4WoEB5ShrgujUGQvGNvDjn1i8Z1vkfbvAFQehxhYrkYhvvOToKcVowdzE
VVAdy0myXwV4Ql99OYImyTeon0Q0Vt7TQuvA7kMzJhWyOtSAC8jC36IXXb7DhDAUGSC2BH+ZV1wI
harQnfRQugENqF/QNDRy9G8ZUdNRojA75sQ7HRSj13rYybBDtKXmMvmlVVTj9vT9pkbjKMQV47Sh
N8lQotqtvMFsuyE0h6jtGoPSiBmjC+S6qGhQ4vXPqiK23AC9FCEOtPphtEu0b/0GCYW3GHqZDNyL
970Ew6AjOJi0pzVP6SSn5DT61jSvg2XxBYbZkVA1mlJxEdScPU6T61+WeuCYgU0wv+0NSG6zRvb6
oYuBBk00xCaWtK4xi5MXnNNDRzCb5KDO+dYAqfImQjau+WL88n5FGbnfNZCB2rAEHb6HFQn7Dbof
xQ7eF1dCTBZtjlAajsYDPPN8U5q52xSo5yvMBcSkyMUMxdWUAQ/D09bvwGRYjcyrMzWDymFDued+
2TkZ7jCQDFpFw9WrMgr6OxKR1YYiw70HNjy+5gh3rpiq1AVy9ynMQWRiFPIxH6l9ZRN5s9qqDPJa
k/UYrQ28WD8U6JTpcIRrEKh1Jt6ol2zwA//O76th45fT9GCW3oBATp4Sc1i+wjhYiETNJ2XzapeT
22srg3Ihil78R6NYdb2iOx7k8GKNyLlH1U9RI14lS4VgFGQ5zTd0X5BdCFsj9l0iwdIKueC8AWKn
2fJSkbdWTSAET2jA1rQXIVAMarbB5RqjeJqGIlj41hMlh1xPu/4aKM77nkAqqk61B03tHnvspSTi
Y7mN4dyvNcRzm43vRgRJ8CkoRchO1vu4qevvPuHqJzga5JDFA+TUiiHQNHeFiqbjtKz9SzPhvxEz
Vdf/dEkRaJWPCoOPcKLAyhJE/vY6qnj/DAWUGqqU4PDvxFw5ZKu83eOoIdk71ekxpNR0/tuQWLRv
l8hGZtsuVVNtwGHEMPOPtAbj0Sz+TuIiYHtrA9XsZRgiAyAsRIimowIypH1X+tU9KZiPvgz6TZjM
7aEnlWrnlbjWJL1nUsLIAVVt7+2KjwsIKo/pGHK0H6zXrL8Ujth8468Fvae1J58pctWHMIrMt570
8ZSWUVwS4E5rsqaggUDUXfkt6KKCqs2pWaYdmjbmaaad3g1hj+6CECX+SBBtt/3iXpj1vfJKCbS8
UlON7kICzPHqY5Pvg9ah48tEoI52gbfPq6UhW0SUaO6jgo5t1KG97hEAa4D8/mkENItag1dR48bO
Y3Q/fyN40uKHWioInXDqk11Tr5BXIZX7Oa96ZBvVeLaoU8Njth+tjlbEawnp3kxUvhbe1CU7YfHB
vZLkHqn+ipTUSRQg9Nw2J09UbJCL9c9ilRUcbDKhMa0jKx9cFZq9Z+ryBeVp/YDrRLz23ENHFH22
8h0qfsgLTFS3QVahXXgDISWaT0i02Qta9u6AVrsiaeQFNt6hbhm6nLSA6bRQ3+XNUyyo3svCoFjH
ZzLPe1N7YB0okbWkxmLgfq+cD9cHGgKdi8Xofm96yM3lywRFYhS1kwpkq4YDvJIIutzYuuybK+kz
Xj+SEkpUOzRC23tWCh0/lGDRSjI5ee1zU7c4kAiKIS84j2SkRx/6rmGONpF/1VYlqy+i1RbTdzzC
G/eBi8SKvgwFVIOGRRt/i8Zu+dVFTZeRntdiU6gZXaakpEVyjUqM32XJOPnP3bpSUK2gdKT2SV+v
VU7cit4xTFrNO+RNqMegQl6J64S1uE+QdaL1n5SO9eCwWXEabwG0mF7CibeACaJIy6ZPYOkfgI3O
2Sx92nHXT5P4z8STQjFmv5I1yL8E+PovHstmUNwLCnVoUCjf6vV0C5URrtpPnv8B5oueoe38ou2L
E73Cf1C/VaDDTPvjg+cY/QRM+dH6nN78LzzcJMPZahRzQLcFkN3RAfRAUcYAnKj74g6c3vyvNyh4
0hgJmDo4gomw00+AQKD72kwDPUPcVUwvRDIsEKurGzg2k/4PSM0TIvNPOLIzxB2ivypBvgMcWQj5
XV+X3Qgftng7vwyUxNDcUiKai5CDQFmE8a8hFM/lLWm1IORfYgncLGb0ZsX7LGrnu78f2I8O1Dn2
zjMAh9VKHOAYeAYE2gvunNsxiD+T3fvjC/zknGSSI8XzfUzMHTAuyu8gf+o2isbBb1Ik8VdYDvGK
MwAt+gM2QCsRY7xBj1o9QwvJH8L/ZVD7j0aBN5yRCTRLcmq3RTAKhkT3iRNbszuPrOqTGdU/Ai3x
/HOz1rKEfHDkHWmAQseeousqPYC9HHKkzonI/USpZQUY8Qubjted2Tjq5EhgI0DtETvduNO82LTW
9//DYN1Hm35m4nQmU8g4IRfMYSZ/ZmWHGFK/JY38jG35ozec2Tl0REXLwxZIfjQ6VGrAoJNZMSWX
S63ax78v00e7fmbuUBNDB0eJ9uAnCz+A9Rxh9MKnaPrkrvpo189Q8aJBv4+PDBWtkKQM25vRGeJf
nUZBHF7kKxMc2OwzC1cIiLVbAF7XXg80S8ABr7x1M2pxUb4aZCaf4dg/2JJzSg/BxiQho3aXjEJ7
wa9B0OImkAFENUKjv+/IByvGz+yQgm7X6A4yqjoBz1AcSVQ5JQBVbLqO5NfGff3knJaB16QlRR3h
Lar+FaN9nIOr033yEz5YpXMeLjFJTdUi1YHCmSAC7V7ADIPL6tOxxw9O7TkvpxqDcCk9gRCkWOGk
ThNHUgbvf9+Aj77+bAPQjS89TTrc5phVQO5fpHRZftTDpxOVf5YX8JNzIi7NmkCzorPwseJVhNUN
Cx8FqMABtngAGvZF6HLfze7H6ndfM5D49Fv/FY9wK7xeEAynVImy+WlOWgK9ube4kz+5bz/aktPf
/+sNzeQBRjtKi0nFAoGaHzUo7peC+vu/78pHzz+7DGnRcrRpvZOUMyTgiHlTfvdJ8PHRhp/dgehD
FZ4e6uDoTOzfxiDzskeKVhhK6WOIutvff8AHdn1OQhP7ZVcudeAfm9KjW0DDRIj+oD8Py92oezUD
D0pV/9n04ke/6exG1AuKDz7UmI8uwOBEI1R5VyCIHsbiS2qRGB4/46TRRYWLahxwiP0iyBysMS3b
8e3vi3V6yH9FoXj4WbjDkfyTPqzGw5QMIOVYQG0Z/xIkuJ9B+c8qkqIQdmh9vPPv7/vgdJ2zqQHV
44xjajzMSduiW8z6jLSf0UN89PCzyAdY02JNjBsPJsaQtkYJMm+bTwkKPrpNzlnTIEZTzzyqpgNa
c+gm4D5HQ/zhtFhQa7WoHctvwI/uo7jbdcOXUkxs0Jm5s2EKgOfzUQKMQaouY9DKAIwht3/fjtNV
+6ftPzN2VN6SjhQLftI6XxcTiKBEh/hKR/oKuTtJvU+nZP+Y7uB3nNm+XPqpFRBU+oeja8KkOCge
IPFp9QXlY7YgO4zcl3hs8a6zWIij509J740HVrknjQmcHBT7/ieB1keH7Mzg0UKvoqDqpkO8gLPG
n4a3NsD0xd/344Pb5JwmTVBegO9aT4cmIt/QiwSa3UDBaSk+nVr94xu84FwEfKocN07zebPm/ob9
1F8ZJ8Vjz7Z3wTWCem8NCNYcxVk7yptK9Z/Rin30zWf7qaDeESnIAW2AtEYnqF9IOsN9o1iGdtMX
Fh7ff7arHggeEgUAInpOaNQHz8IB9mN///3hf/RIHoLi/++yiXNrZ0IIfo2AvEJ1tlPPtb6t5Cdp
90ePP7vDe6GLkg14vD9BgI4cHLtVHBNEXzrx+PyzOG2GVnGJXvS06TqzWxoUlN1nvvqPxoRHn37S
v4KZ8VSOYAWWHbMzGwxJ5Mp+ciA/ODP89Pf/enLoExItaNZvoGWE+dEsFiZbyfvfN/Sjzz67lC1B
3Qw9gGnTMgzkM0Cil0+OykdPPruQ6zICBwtGBsGB31+2k/9ajZ8pX/3R1WOtz0zUKiAJhhKP1vJI
tQMaC51GQBrjbTBscVgW9kmY99FvODNX9CrJIjWW/sQw3Xtia+PPSpYfHfUzMx3QcgZdhDGY83Cb
tgpFaifMTHXR1pfBlyJsLzgnKePALavutLtAw+VFpAHi+ZqlnnOThcSOsvdPlgT7nNixxmSZ50MI
5JND/8HynNOTcbSLALkbMBYG+GgP4vnY3Y7irjefFXv+6MWxNGf2mng9iFEUfgBxt4BwlxjLKX7h
Lgv47afH5wPLPecoGyYg6AeJ5R/XZwPBURH9agqe/91yP3r4meViNh6YJqBbNwtb0ogd/EFAtemT
a+Gjh58ZL28Tvy76/1gYPn6h2ATv+9c+/Mx65UyH2lcwKhPaQzK3uHJU3oHD8++P/8Bm/0v0e+4W
zGpSt/FD+1r0wb6Yg08O5Uercmaz7RpGumIgnJ+nNWUKrUHHsxDiQF/68nNSss4NZYS5BoiXWS8P
MG5sPstV/hgce8E5I5lKSICxJDStyiaIAJOPzBHglWwEF/VhXrnYVuozP/jRq85crJzXwCUtTg4N
oWXqtqI5nk4PJHfTMHj+2kKd2e7Eowa1eeag1oFRZS73USc+ufE/+vzT1v/L2QqNT7cnid3TvVbJ
5yl5j6un3tvhXvjax5+ZlodKlDdA0GTjDeFFb251VH/t5LMzw5rRMrZeCfFBb6n36+htR/a1g3+u
u12ABLdOSlxkgOOkJWh9/bjADNIX3dQ5XxgBjWCN+Q2AK7rwqBPvIcT8yN9X+3Qk/ist9IJztjCg
LKEHCK5gIH6PbdGlrDwCmgVFh6+tzDlZ2IwpMiBXT7vpA6g+vsfBu5Xr1y6Ec66wwgpfLC2WvRqj
zFiMI0e/vrYsZxbUhQTwSI1jjoWIgvda3tkwxOO/poB1zhHWrYVaGlS9N42+PQVn8KtYpU9W5YNb
+FxkG8BATFJiEvX08FMMj7Cjg/jH3xfmA+8RnFlnsQKZjqF2CHgiwUkinv8fad/WnKeObftXutY7
vYVAAk7t7gf4rr4kdhLHTl6oJMvhjhA3Ab/+DLy6TzuK+dibU9VVvWInkpA0p6amxhzDQ03b5aaX
tqJmnnGIAkuDzOee+4iIA3ebcNx8dbK0UFXZGDXA2e1+Mp/N8gk1QJiXrU7L0k6+CgSfIHCd3SIu
Tg6vdqs7ccHh6pRgJireI9P+a1Zw45udy19jj/m200KnBBNZKw3UMEIDNmXB1KEAfOuJ/RsNmGWh
HmY+7JR8VpXcDd5aMnZhH+r8X6TPRmQUsZz2dF/gajbr1V/ehgvmQ7UTbnCSIvEUWu6xw4nx3EDT
cDVsX2p8/pxXx2fOSmucBqwmbBNqIXPQuDWa1nm+UJqe8qSwxn0a1eohBDGD9HOUV9yL3kPpzeXZ
WZp3zUg7vAnyzDTGvRONTyWK+IVTrRxFS01rFjpZPUeRLgRjbWDszJJ9TCq1cgotNa2ZZ8xqMHtw
mCdF09BeApxszWstNK2TfJVRK6paUsx6I55aFd9Pq0oBC5tFl8xOyjJCHRisBzcMq33GIWHjrNi0
jjrBV2xFDHUTHq7WxXRG6eoDanDPl5teGrZ2dmaua4My0qpAPIE3E9/NKTgwHFMYRVCBimvtfrdw
XOj0XiM4DcyxhNtq+2tYUz1riIvn1Uze0rrOP39lqdH8gJUMcAMDlS9ecT1sWRq5doYOSToak8K6
4qDLh0fXeuxxX1o9i5aa10wU78NktEs0j+MCBOz+CJJl5MM8pDcuL/DS1GiGWhZZV3IbhjqHXbEH
/C0rd9ua1gzVkApV7yFmHQdGGaEwzaxXvMtCPkMn8+J4r3dG6bZ7NzlBFFI8k7T1jRQV4OFhNVu4
cFjrKMG4RUES7zAzI650pXlXt3dOecfSR9M8bJogHSmIavHQHBKwulTgKLYCExQUJ0AbrHrFLyxs
Hh0pGFmoxmld1QA5nl/zXO6t6mfp4g197flgaR2045UmMkN5BXYncpNKXE8lmEExV+L5/+MoJJrx
tnWBSuM5L1my9hx69fsetEZdWK1cURfyqzpaENDorgf+GURO+c8JJSc+TLgM7+rCDippvKOsgtrk
SnS24E11rWs4OCcfRhxdaYlSWjg5RJbOWqJgabU1S5YWVUZoofHOKkHi8mzbf8IN2e3zts2qWfMg
W68sQL4FApuK7GwOkqQQqtorW/VtNwSI0q8euvScsWjmHNz8kDO67H8gb/j2vABO8mvTKAIF1ViL
efG6RzedOaEmHyyD/lYBRbxc/tqDmbWk7Jt58HhhmT309qbnj3p1coHfLXOTl9RzVvkvz0Nlu7+8
oG/7N6ojAE0DOm0p3sX3uBP3/c/5dIFzw/NW4lUrJ8BSF5rpdqiq/CuVgps3eJl8XL2N/Bl3NbIJ
SGxSXV8SvCygvKmQNSCVNTzwJpu+15Nka9Spbzs46mnHbzLT94OF8SV1EMNm49E94S6LefIS5+TF
Py8vxdt+ATVIv67yTPLVdyge30vzC4Rc/dyFTp+9po6xZFua5bZFKCmOzO5HVaJUFYwDw6Morfzm
8tgXWtfBbF0c4VnWKpt91cXusJcOyMwOrilBK7OtA81+c9J5rs3QQT0/NiYjCOOc0+WmF1yDqxlu
hkFGJUo19pNIHjuLvIeO65En8amOxabbCtiRfl1akLPWLaEYfTc4gRXKYwE7uzz6hV2jg9aGCFIY
Qy9Rvi6swBuyHavqXabsTZEh1VUkq5KpKY/FuLc84IvcMugSa6XppZFrQTNYKHIPrE7NHkqVVxnI
z4ZouEeB0saJ0azWSkFIZmQo1lQqlk+yTev+IwpxuYdSFxG3K85tYeM72sq2XZh4LQpiX+LD+YGE
ICu6aWV1yBKw8olBR2vagwpPHurBdgNOymgvUrFWJLHg2XSAkiuMJLIHUIQhoXAKY3mDp/x3SHop
35zYc2GCKsgs7Odt36Otdy9pMtRQI0C8bp9qsGaDcx9MT5s0aEyqo1gyl6RD1VqoIAwB1EjuCiID
UIOuLMbSOmvOuQXBGOiXhmYfEfMKcjE/eTvVK4aw1Lbmmvs+6idLIUIHccNNMog0yMpi7VK9YGU6
fmWqO9CDdmg8bdkuosQvef6Q19Wny4u6MHYdsNmRDCXkzSj2kUQ05Too0oqMNW3IJc+sTYwsUrsu
WD7uM5NFoCGUXtDa7Kpoq+qBQmD08icsxCc6RnNEuOz1NSg8ndb07aT2x/FY51NAw8xH3f3lThbm
ScdqDnVro2IWwAcl2fVIpl1XuStb821sI3a+doAZshymbkjAQdqDMAdVqjsQYxzdQR3awTyDuiIQ
IJt5r9hnyqz95e9ZmDQd489BjilIB3tIMqRqxT3iodgqdyjfWs1+LkyZDl0CvakYPLNv9mBZAL9v
DRc7rkzZUtOa1wY/qBitHEYxv3kC3HVnZNZKrmyp6dkOX8Xqce2MVt+Cnbquh4/gwrz1wpUttGAN
fO7xVcu0d0zcgDHlSENEMfhz2+dw6PeNfLy8pEsj1/wzahNpk9aYFKdkj07T+BVAsysTvjR2+uvY
ozzNoMqOtpEdw26B1JPvITZEmLuyH5c60PwzNzzUUsyDB7il6q85v5PeVdWsARWWmtc8Ecr7WdU2
aD7EqMFjEgB+ooyrAcUnlyd/wZ503FIdTXHB5ixNwg6gVgAFUDiji6CfBjrncGWSFlZYhzDVReaY
KO8HgKZN32USgMM6v7s8/qWmNR8EbpJGJDWaHkXopxgxGAKPl5ueLef3B22q45Zis+MMrM3NPgPi
SjoHIDDjYmXPL6yrjleCW+xjTwGTVnlXuKXukNuDCwM31sqyLo1ds1mWAv0/lgB1gV72A7iezrbK
3se52nbt0jUVuUIyCb6s2Su8Zbu2B6aYp8uTvjQxmsGCbo71CtQu+04le1TvG4gc2MT2Kl3LOS/t
eM1iJ3AMlIaJsRuxMSe2qXnAC6BfA2+x+iq/9BWa2c4MRCBtwRUjIfesO85uB7f2gX3cNEk6fElJ
SEkAbvjidHLQryoTfET2LgLq4nIHC9tHRzFZqm4MkxTYnmYDYrmP0Mg7Ru22k0pXVKycxDFsCGTu
B0A9GXFOVs0Ol8e9cK+w5/V4dVQR0FkScGeCODf/yUR5xPICFaXonxloTNkarmhpduafv+oFkAvW
gE7gpZdiFH6B6ofVbMyCQ7M1ywU5ow0Wd7fe25W9U5QHRmLvLs/OUtPaQWsnxVimxKn3lZ2eDDUe
UC+5ccNoZkuYYYVwCs2eDe1VQaL3ALwFIPL9sm3kms3KhBcEjEu4smO6RxSRgsd7xZaWFlMzVXBo
9QIqJog+RJKf6Fz2PEEfBNQaZNyWhdGRUT32es7asHnBdCka3Vb5xgSPDopio50MRcrxvEVyBVrR
7KuI05UzamG76JioMQE9SMmset/3TQVOHu6B59nbmOCxNFNt+BhNvdXYX1yBmvkECh0Bm9au/EtD
1yzUYGFrxlVvf8k9EB9VVgEe0Zp/3rQZdVRU44ITpI87+0vaxDJomXoCb8qPbW1rJpqBuauCCIL9
xQE7gd+AewikbHkfbGtds9KsqmOOlxTjq8HAk+0kuNdUFYQTLre+YEk6LkqIqh2BjjC+uiVU6kFk
MwWDkKh1GLK1c2lpXTVj5ZOMBWRgxx8AF8kTB2PVp6aI2g+XP2ChdR0g5YEnJWlKZX8xCJQIXJTj
UbAkr3jIpcbnI+vVoVFE0JMEeGT8PuOw/JI1oLBtojX/u9T6HOy8ah1qNaAB9EA5pLoaBGajZ3qA
BEGbfeXMnq3yjVhYB0mFgP9mNkQlfoA3+6nsQR/vjc5NGzVZMJjFyvZc2EA6Xsoa8t4bWFZ9ZUDY
nF0IdZyQegdnr2tvoggwKZ3n79U8uVJWeV2Q6itYFT5JC7I7jKKyHkDq5OPlTbQQXurYqaaRUVbh
2fhHn/P6RqWefRgmFwxhfZKC9CsrwJiXbtLgxOdoBj2CazwBB2/xA/Ijj3VbBsJhNxABuHHkRsgw
pdrZOxmyT7toSL9Z1difO9DaHMyse7g8W0v7VjPoUuVekWdN9K2NUNE5AqgN3kEr2m1qXUdUKTAQ
cquGvwOz8acxoQpkmKuqiQuxpo6pIrzLPegE1E/YRh+Huggs8Och34Y0YfohHfOgMNaSXgvWp0Os
4OEGkKQ78skGQ7Lfj+ZNaiDJRmQaIJ5bcVDe2yZuzp2/Mg3wqZvIdlp4slDWY108SI46OBRzRxn0
rdL2ybL5WaXp6fLSLJiJjrkq4y4xJsSgT7TnO9NpT16SfGWttW9UeAIT59Plbhb2l6nZewXJuoRY
BX3ibYS6biPzbSjOrMzY0jdohzW0WkIw40j6ZIHdHIfRnYoZxLXMRwlLNMCGe/kbljaaZuTIm5jg
CeXVkxe7zwlK/JJWXHeivgXD6HOWxqdGrL3KL3hgXW+R16CzFE1Tfmu9ULHjoKT7AA4+kDtzWnTJ
yrwt9aIZvVPY3chwRH1hlgDXhcWye0lw/VYOOKsvz9nCuusYrRoquFBAzstvdWuqAHIhCuR2kbOy
IgsLr4OzegvM8bSNym/E826ZZxK/c8F24FXd9yxLIShTbgPJUh2k5YFyHgdU1371IN2zi2pwvkbV
2qG+lMDXIVpIIoDYOE/zb1nLP7hkfIjAyz3vrHlXRWP6yWHJIQkTFGWybZkjMu+JV14GL8YsTxUt
vs11/Si9Kvo7MFAaK8u+sLN0tBb4HStCwqr6atqF7bMih+Y78oOQvOnWYugXW3gjFNIhWwTCTwB6
2N7Xwc0P3L6qautnyJ27mPJTDGdGqwJS8OwxCdv7mrkr/nJpQ2tOQDpJ43hzrxAuq/w8rcpdOW6j
NTKpzvAWZSawMiGdviSsiuiz64BHznZiIUEOC/J0mwtirHClLZxlRDN+mTVYm0GEX5CRLJy965iD
AIc+zcF63PbCFRBbwrPh+8t+4G1LNXVklw3VRaMfrfA7MOx5B2Hg+EOcimSXQpj0oZa5iqHQuZqX
W+pt9uCvNncE/pPSqLv6R2yo0xyORUZ/L6EAkZJP0Na7u/xNb28FUwd8ZWC1Ngqz9b6/0HvbRpyg
Xh1B/7bWtTBADUwWsxTqo6WyJ/CCEYg44YnvcuNLE6RZvwJYHrKJnvs9sqFfYKj7TvXvEtGdGtnf
G+22VxPT0079vvWgMuNO7iNEUR+bELdRCUZjKzGinczDlWV4iSF+dwSmjv4q3DDqKjs0vg+mMPM0
qCWIF0kgwfTbQSRnHIrSPDSQNsw/2pCgGy0/Ad4T7DhuDdGGBwjvluBD79o+U76FaghhXScWycCQ
nbksMT9dnvK37Q2aCr/uSZRxxxGESvJdxfvPtuF8ghrjfd1AyyAas93lPhZ2JNPmO2tHgUfZIt8V
RptCRoMZgIxARXVNBvpNt065jiWwTRfYRt6ZZzE2ckeRmvN5TKBiIXCxuvwJb+5MdKGZLgjOSQ1l
DfMctumfoN5Njzbo5Se/jqsGhcfQ2oNeATS9Lve29EHzKF45Co4y4RQiLfSshi6GVIhn7joFVYHU
TpKVLt5cE3yQZsdF4eZNplrzDHixHX2AdimoiJOscTfVwKKD+dtefUNBqYQgmIMOoNNyHeKx6Qjt
orWgd2n42paSHPSNMQiBzxwpX+imgfPJM9Y86Js2gaFrgTsvQhMVqiG/Thhk3cCJVgW44c7bF7Iq
LeB3K5tq6SO0Q5u0IgfndR6fG27W5BYIWv4MSs1mfLi8jZba167muJVNaQGWpCtVe7chYCsgQpZs
t61x7aA2srQcyDDZ5xoMrdkOFTggB4fEs/PtcvvmPAu/+U8K9UhtA7mVCSQHltiu4KGJFZsQ4o6a
XYaLppjUQ+KUCN8gYxkALvbJZjUUs4h13RNnDQm4sA/0d+mmm2g61d54pUAr6GckDBS0c3hsPUOS
eCUCWVij3+g1UjrknpDW2W1Zfx8lPZSaDWgUr4W8S9+g2fnIQSNWWqy9pnWZML+pbas2gjE0IJ/t
G+5gdf0+hQpZ0W7b1PqBAg88pQSI+asEbyc+tyQNHBp+vrwplmZr/vkrp8LlUCu7aSCVGZnvs9jA
u6lA2mZb45rZjyKmpeKCXVs9fe7dLvMzkX/c1rZm6h0UVr16BM8AytIgqushm2V5AKVdbn1pkTVD
JyExegmp6nM3sFpdjaHr7VEHV92mCuTyeNnculs1ox+bysq8mLIzbwpxGoeYZqeyJcQ7Xv6QhfXV
X65NI5NgJ8/HyGel2b+LC6jOJFOab7klUQjt/bp9ClJH4QCt0XOuSFU/WO1UiPvesExDbNtD+uM1
r2QG4Vlox0rDhEQjZR5xAwBjocu3bYY0ew5Bk592hWWcijSVkGzF7bVPvT+3Na6d2U2XjlD48FBL
+eJpQ3DfH6xsG5Ui15+uAXpoqzyikLKo1LtMJOlTbJH8cdvQNeMtCBSDUs/E0KF3ke06J2oAFi63
PDBj42jmq6zQagrLY+eowyUhzFge5AQqHdvGrpmvGqBpV0Dm/URGk0HVBlWO32gLCY5tzWtGCwVV
ZnLoT0WQva+9Q+agHnESJNvWvP58TSoo9uZmguZrQez9MIXqyIDNX/FtCy5Bf8IW0InIQimME8R7
p3dRA71gcLavFVksta5F2tDzwMwriAL6Rd/c2hPorWNUwa2MfbabN0IY/REbVL1uX4cYO/FKYe/c
2gIvbQhJw0O8Db5Ouc7wkbgD3grDXEHktkrV05Q4Kqjd0rj1pNh26uov2tTLoMo8gQTFF1ODRww8
gvo5THd3eX8uzZJmuiKEAG8YQ/IUAi0I8kIIqLidSwIP/3G5h3k131oHzXylpRwHsTC/LgrzqBLE
P4IRiPW5t1OEyC5t15hVlzrSLDmzWoO5uWQnAjj1HDC6c6Dal9dmCy3n1TBo4bzXSUAg1ZWFNpRn
riIPeRLaHwBF3I3O9D61N0Za+mP3aIHSc6wG7yzKAblr3FPiyDeMZhM5GMrgtKO4m0wJFtVMXbsj
iEZUB7NO42nl7rCwDDobiEiHXtlQpr+WGQRo+acm5Tc845/syr2toSi3Yt4LzkN/9R5ZDGnl1mqO
QvbQ9e2gHbc51NJfu0dHCWBHZvnuAq/EqNxsIE/dTtn447JNLA1+/vmrUBqEyV7EooadsjxFbYFI
KkDi4u5xW+uaTUdmHQ3CdeSVQIGT3ygbyhGI1i83vrS8mjlncpZbT8o28m3qneiYfYggHukTwc5O
Y1+13jaWWOxSzZ4hgUfGwkjVtU2qO0g4uShhg0ZSnI1rjyxLy6AdznTsGwuioe1RttXNmCOwmGq5
iUOJInL7dY0LiGdSYzKds2y8O9q18jwZ0Om8vAoLblt/4A7deDI5ZLPOboiYiHjmrLVbghlZ3FjM
rqptMbv+uB2mEOyCehQmiLHnLGPRLsYPtsUu+qO2mwi7h1pieLIzqC7taOhCzJICDxY+XJ6kheXV
37EBDQ97J2/ZKYF8oBsgwXoPKlOIZm1rXjNiUREvzanN8BoHjWVURtDiFqVs5nFb85oVj1B8i2oe
1Vd0yiAyTpFiYRSRxuXWlzaQZsZhlwNxinePxJf5NAWFB5cBzV2bXlftrFt/uZeFs1J/s05aicQH
7dsjYVMW2My+hogiqjlTFwKe5hSOPy/3s7TSmiFL4gkovqXQrIG2jA/Km/djVm7cp/p7NQjLylnf
bLjOMgkhcVJX3Huw+sKg2cpiLAxff7N2XQnJexG5CUSdoX3t9uoe6nhrpepLrc+e/NVhoxrosFXA
8Jz4AAXnYxk28XEICV8DOi1sJf2lOsmxNQ0r4aeIIZ7rbDgIXhefnQmaUZuWV3+YToqyrya8xhyJ
1T9lHQTZoPe+9mi8cKDp79KSx10E/Bd/CRtHB7yXPoR35BhAeuW7Z89K9QaK89beS16KsN+Ih/U3
aryzscH1TH6CqHBd+LJzkLsdhp5bEFlXcbmDJvl0n1YQzwVdhITAKCQcbbU3KmzwowWReXXvoPL3
ZykZpB8xyrhGGQbkFqVZkuxdmOA/IwREVkC9SSJAGilYtgqUq+6zKvXCUwqiySeoMLrlB5Aj8O9C
TLw82JQZX5A4Sd6FEoIbvpmY0Bq3IVWAUjjl0S9ctU4fTGKW1+xiboGN2CtJc9tPsYj2SthT6Pqc
l5xx/0VEYyd5myW4MlYQXafQszVQa4EbgCPBZpNmdvweEIcug8J7qbqZvHoAx7fcuyle5z7ZE5R7
P3HIP7uBgiJcEhT25DYBTWmEIt669pqgaxLkefCDEJLb5tTf8TrGj4uMWB+mrG/TuxyPetm+lHj2
+yRNKIG9g4QMuJRN3oXD+3Fy++qLUxoQaAcyEEqqtBxaC3rx5fBdJKx4VmUiH+PYjeIrVXBgbZAe
gCwrDcEB7/eWjAtAyfqu201unCQQxA4h4Jg7rQiDznVjus9JbLqoDCvsdgWl8bZPZTo7B83jtMzA
yn9SHPXZ7bxTQeEBndM4dA6syaWx6fBn+ktt2KdlN3qoAckyw/Rdw5muS55OK8fbktfQD6BsSiEz
xvkpJHFyFw7xn2E7ZFcVq28vO42lDrTwUcisgyBsw08JlixoEIrxnVuxczukKt5d7mPJtWrnDqSI
VG3Wip9k4t25sm/xkqu2+W2m4yOE6YyOLfLumDFoxiqOzJHim0ickQnVroChbXVZOjB+yrrsk3I4
tHcdVpAdBArrtavC27PDdDDE2Bq9J12HnyCW/pgkACYzY1WK8u3lZboqXmaLGMXAUXdMDJ6DnMY2
bumYOl+YJ8mKpS11oUVgIhf94ILt+uQylwdNnSEfLpJw1jag+8sbaJ7u3w8DptPIkN72VJ2gC9se
HlyDKmAsx5Z8JTUOOYHdOiiXH8BXnZLvl3tcWhTNLFwZ5g5H/PWXVdvt+M2O1cO2tjVzQB7YUxY4
BxNfEAg/U7sf/Rg4xZUwYGE9dEIZAQlv1oQR5CiVyqRv86Z+GkOUVXvMyTf2odmFpJUpoibGJ3Be
ZL4Q4e3L/VaSbgVktbAAOrWMhDJxKvsadEENcqocrzr0vRGBsnrF7y21P58br8K9iMy6Ru3gnZpa
/CCjEQeO8tagGEuNz0vzqnGIsnIGwXVc/D0Tuu5+ItmLQvAwtPeb9pBOLtMVEeSlHcdOXsJgFdsf
DI781LbGNYsmIahT22JyT4lB8iSQ3IydIM2aNWjr0g7VDjXKarsGLAuDF6Hxmc7JbDF5n82tWW2m
c2tELW08G7zpx5fMURchlQpwTOtvTvozV7PiriNeHsejuob+YL0PnUgCAoguNi2BzqzhdiniKJOq
67FqbjsPWR1EGWvMOwvzrzNqhFKKsClNdV3k/KsYgMgdwWT2xapnkfvL418Iv3RiDdd1SYWXC++c
zLNDMnWvPBG+HyMQXUAzaX+5lwU70ymEwKHnOQ5JvXOB64LPpdMGRt2ufcNS65oVI4FW0s4U3bFz
QFbAI7Tu5OLu8tCX1mDu9JWLaHDlNyAh7p6Ru7P8Fw2yopyV27aqajFd80pEqcygiWsmPlTJJTDk
HE9s6TF1O2qnh9qwe7ItBtYJhEgnZIRieoqehgRPvkMjbko8MmwKgpkubJZY+YCM4yiuOAG4hjaF
PEQ2osjUqaqNO0mzZjWZlQQ42T2Pbs33uOVUe4/yT5fXemEj6eA/1xMtNHyN+DYcR3aboSrsHpph
7SZ4DtNxfxQwMzv2cnjTrjXMHY0BA3OMeNvS6lQyFALKAndW+xxFVncUFo9OfcxXQselidEO4ZFO
RegNnpWgIpo925mZ7/Oq7Hfbpl2z36QvPBeqQPa5Qwhx2wiXSx9MJFvnff6oVxbsDpS4InkZPLUe
Q1LLoCxUs+JAF/yDDvAjXjWqMPYq5MUhsDnmUH2GEgvdo9h1PGybH+0YbtL5Xm9lFbwnupBVUvhI
132+3PjS+LUAGvEz9MNNtzqDAPaq61Pzc+aO3bEH+9Ga4sVSF5rNRiKhoC6LqnOEJPMOyQfP5yqt
gyFHSHr5KxaOMR3gpyLCmGzt6tyY+Rh0ZKZek0b4tWU1C8AfsonjijIdxldQZ2w8UlTnTFZ3CtK9
fmqtRqML86Tj9zJhCIiDpNVZ4AXNFxJ3jkxA8rn2sk1U1Ri/ZsiqzWXmDGl0hUr40u/m160WuPjL
i7DgJXS4njCt0UEIGl1lYPAPOBMnJDg3HvI68Jt7nVM7lMLO+o68d7PO6wDKSbY9YTKdZoZk5hi1
GWzMpqCCGXn3cayrTaVVmHXNgIswdoxatNidHuGPNrRIfvaFatNt/lMXxyJJOsVJZhL4BuRtUEde
Bi1dzUwsrapmvaSxcuo0HVoXILPxw9xgx6rvy/2mTaPD9LgoGEDp1pj4xDZ/RkCFfOjNYo0/ZcEv
6Cg9G3xibmIY+XlGa2RCHENsnqh2by3T/XPbB2jvEVERIa1SyvpcDEwBpIEbapwZa1XkCxkVnWZG
5iIZBQSPbiGskBxk3/B9gnjRtz1eBcAKtLtZd/62d1cBoAvrbc/e6dVx2Tgo+E0mOz9nufhBgfjd
e/2qOu3Sesydvmo8tKZOQWMQm6mQLficOviHqEzGKxBuf7Q63HC2LYp2M86gHGxMEyyus8vI8hsa
Msfv6mlYibbefmVhOojPZanr5JQkt02fs7PdOLO7vgvt+GMnIuNDn+BBcNuXaOczmEvAQqgkfEc6
pbciHMTDZBp0G+6E6SpdocGrNgmt/Cyp5QJNWSU3tWIfLo994UDT4XzQo6lQG1vnZzFM1lkVNb9L
PNZ8gvzjmhTYwm7VIX2kNpWNuuv87BrJeylw46hykx4uj3+pcc20hTF1Fi/N/DyCYfSmU0jo99E2
1BLTAX1jziekSlV3UgQJA9mxT0DOr4XUC25DR/IVzEsTQiRInkfrMUmbc9bb15nZ3YMy9jxXv+VZ
v2IKS4usm3Rq4cEx77rTOHX0EXxheP9DYBF/afNyTdB2qQ/NnEMJWmYkGTtgE9QhrOL2U1u6d07+
73Piv34M/yd6Fnd/5aibf/43/vxDVGOdRHGr/fGfn0SB//33/G/+39/59V/88/gs3n0rnhv9L/3y
b9Duv/rdfWu//fKHfdkm7XjfPdfjh+emy9uX9jHC+W/+T3/5t+eXVj6N1fM//vghurKdW4sSUf7x
r1+d//zHHy6Cjf963fy/fjeP/x9/YEaS8rlJvv3tUH8rfzw33/R/+/ytaf/xhwF9yb/bbMaYezY8
AZ0zder5r18x++8O0KLchuKqY9MZGlQKpG/wz5y/u8yzPM/xEFKBNGSuDWsE9NPxO+r83SPEdFy0
aeH/EUz/e5y/LNR/Fu5v4Ie/E0BjNf/449cThSNP5TDT43TuySa2nkm0bbcKBZH0HkiAE7AmfsxL
P2mLk+nuX83Qv3p+3ZNWhfl7V1o4F0GnUrSGoPfhrWIH9yoO0l17qvfT6CNDahzFzrhzVtz/rzv/
9z41C5C1HVa9bOl9KsPrUtFdJ48TXo5XPu3tWYQkPYJUB5pHGsoLVyjowPU5vW93JDBv1B6Jrl20
j27pezOIguLQPgOzvtLrr07qr2/DTkCdnekRPBppR1wjLJdXTsTvR/KFjPxo1WKXuT8bUu2Z2R5c
tlKy/4JV+8/z1O8daguYRSbLIxAN3Jc39Xn4E4nI9GC8yw/unRFE535ffggfDeXbj8YX5a/hSjQK
hN9715YSt94SWUWH3auG7xRQsNCJ34m6PouOnKo0BlgZWABhHAa6RoL+1i56PdOaryYD2JW8CDMN
tIRfJCKIp2If1Ws6PH/JUVya4Xkgr+I8WZooT68Mdh8DjII7Q34Kqe13XQPVmUMefchwaSbRE9g3
IZZYHiAvCwV06oc8vy+c/soezAN4hZPG9idp3CjVAjVcXIn6rnGGw1RNJySKhig+kz4MoiLZ0zD5
WEzlLhTyynNAVQ9Z766K9pXR77xuuhotwCCqzK/518iwfJHSXctb387G93j+ufFk7pc/oxigTyQn
SnltcWCuvOwcedlH0dEy6FV8TAtrp8LnEOkpVzlXlWf5XlicFTRr49jZDU0MAOz3GqDONPuivHAH
fb9dbsIdjB9leEjMfdTRQNIHXj2y7mqGi1sSAPXRvJWW9eCWJTTmo6DNct/I+GOZEN8RKCIw3xVh
H0AiZQ/9s7uYUZ+iLTKWB5PUJ6pG30vfO6b5lBr3bXg9mJYfV09EHesauougf6aE7ozO+xyKzqe1
3HNR3aM6/qodxsBh32O0jDDQb433KWVg0t7ZHb1xKrHr7RoFZtFtVFo+LhiMmEEVT0BmDj7O+qgY
AvzSIE4w0BCYhG+l5B+s+h14VXcR/0HzezE9xcaxKo3DVN6CbvJGpu2xctKT0/8EBg3k1JhWYMKp
06OesPSHFOvVl35Zxj4wsgfOUDlXQZO5Z3eEjYEFkxHg1zFxvQUR/mkaRKC8b9xMfcdlAavQbFfu
a+uovNifnDggpvK7nj+Y3U+ToWLcRvGw9PqdE4JFBaKxpmP43OwDNtRXUTMEVlXeRNTEykKGQNXY
f5gvrzqosv9A1Ezc+mfcfe7SD41lBGosDkXODoJSFH2ERye9R03Y1xxlkdXk7JM49pvulIWTL0B2
DHIDvyQnQS0UTWIE7QFAvNuIDf5QJKhsNLBvRJBOIJEqpO9Q52GaJnx+FNTxc5lnvorTk+WU7zp7
xOcCT1VaQQq6KdBAqy4oJ7JrxyQwevIVnL+PI9xorbCx0+G6AgFtb5tIfJbHDvYO8cwdgNXHwgh3
TdHfRJi0IR18yDxcGeCHnwiYRbq7fsJCjz/ikQVO7Jwn9yfYeG/NqcICXVWWOLZQMErr9kDT8XNp
QT5DTY0fl9a9RxU2r4tnHnKoVBjMXAOQ/XqMqTgiU3eO4/40IBUejg/QU/cL5gRUTKdkLHcM1QGO
+laneVASCU2vCm+a1yx7gD/ZTUN09MY1QOevAf6/XLJJED6YJjWJDpAvmaMGKzXZPUn5ARoO147M
/lfh8b+7sC0PCK85JNJcbx0qBWVEzu5T+zMX36ruQx39XDm93/6M//She92+bfCiOp8sgXnI78pD
dG8E4c0QRHfUJ37o+PHKS49WUf37Z80BxStH780CBqMc2X2O5PeeB+mh+u4Ftt9+LvflUTxe/sI3
whNOsEg20hsEgYJ2ITPTJObC6Nm9y9W+bR8FBMjBPBjY/7vnpZfPQkfI7yI0tRGZajPJQaOai8pm
9yZJ/ZS8d5L/S9qXNbetK1v/IlZxHl4JTpIlU/IQ23lhOU7CCZxn/vpv0be+HRnRFu45t2rXfnFV
WgCB7kb36rU+bq/kk6KSiZBfLDAbhxGlpVgxOH02j+p+dUpnfhl8dBnd6kh/dMfozfKok862kZHU
7xyJwLtVpH9W75LcGZ+T8xAAS+DBu93+YVdShC+/i9liULHF4DPFVWhy3P3RtEX99wrRl9tWGEoj
bDDeCpZqGIqMS6eJLPhlIzABlnJRzkvyAg5GsibU743C7i3FFaTZncrMySzRQdPV1VTB/Y/Nq5qi
SIqBRwMwlyyWC3xqSq6WonJW/eKhcMegcaIQCFM7cXmDYp+jO1++tPTV1pb+XlwRsU6rrNQr5Sz7
8b3pr07nRzvqJaQhFUHY82YiOnpQ2h+qbdoxKfeCk/iN23E80F+Xh/kdTG6PxA+3RsOazSaz++Fe
s340EmbHFV7RbfuH/n3BEsu7lLY5ZrTGXjmLiNJpX3uqEROleI110817M5DaU1IoPE90e3kSSyw1
rpmhznmmnBFPEjup6H6W+l2R/pYkStAB+pjlxI3GBdx8iVNP3ameo2MtAG5VLZE9grtbmZzbx+yv
u/RlxxFXvn75TBKMuIBo2NlQE1sufujK72X6fdvG369RxgjznDBiNEUUYVTOnSt5koNxcRKdDHcl
i9P7NCh9hYOE4FpkQpmRp7IaZ1hWdjB9xPXthZgT8Gq8Jg8aSdzY4xGDfA7P3DpSjD82rC4xWsh/
ndNviyu6ShA5eLIhzmh7CFruqCs4lPBuLu9EbX+/uLitiXqioczKWYp6u43v57L2YwBjcsrDn30C
L26tj/G6WgXYez22WJ82CO4CaZ4kf8tBUWpm4kRi0wr0Tn0srBnIjXW8M8TmrdX77+iJoW9iym9j
ikytF62WVLXylEK3Ka4UPy7KmEgCauzpoLxby3pfVdNTlcfO2iAVXTq7LR/BVOFo3RJIUUYkdQzU
Znk1irqxm6X2M6htIuU1fKVZwcjSHpOUkk7+ENKEgMtMF6kbWdTrlRHPOdWhs2yb6g9zAu+FaqsR
qiHz4o9I7hKzddpsLyZ10A3pc9FMYQF2uTFV7HWmCSko0u5SgCSRVp9lyfQa2XoBoYmjrrKTFD+G
Nrs3KCcI8+4n45mndJatEm3Wc78BJMH5noN+bGoaTrDjmWEcb1eoap/rq3IGItkuBHS/xwYT1jxC
5s/s58Yh+iw8XJzXVIyqXgFSFcWb5Ek2iVg4+HodSV3DFY56v1cxKfCtJalXkv8MxLrF88sgJ7Gj
UXIU67USwwuZ/Y+0/z4t4Aj+zvF0Wx3o1voYd2rlUamDAE1B3W12UMJ2KlLfTZ7uZfuME004n0xi
nGo/yikgKVjOgHqMTvH6TQrHNLlp0Pbv/L0kVCsVMEvrKstsNUPIE1ObpoyMXSQySQjewJED/KOv
QBPKBpEs4Wzi5kluWWSc2hRFg95ZMgqJcN6SY72IFdnqXh/lSiIU+XrSPkcP2m4oOLdA3hrFtywz
Pg6s1JJU6bAMFbjTcC+3tuh2cKhEIPR3a9gHaste4STnGt/1HDs8JpLr3/TPXjO3XepM6I+WlnxO
UdnvVluG1KPU8yCOPCvMZccYK97c2OBzI1TeKs0EuraoS3Duwl8vvc/r9s9aDKYpb+Tg/yvkCFak
M97eXp3G7u2DwrPAFGXruUVVdlZRT58UWy0XB/V877aJz1t040SwcMRpxiQTrYTt9M/Oikpzd4xz
23RGgiK6h2LTf166Z/aNuddZJEAIFZqT5/wb9IC9dG8K9qr56mnwkC6RMdkbk209cdbJ28vt7xeO
ORsQ3OMeXwu6HO/bLc88HYVlZ3Aiu943Je45b7qTc81ZZc1xGaROaWFyoZ3dLQUxq9gu84ZgpMHu
+4FzWv4lQftzIBm3kswonGJCBgfSRT0SY5lO3frz3WzYI5ld2ZGe+2MlkCHgidBx7hsLYDYitewn
NMTPlbLXeuMXcDY2kqhnzifkOGoWij1RNZOnEmZaR8LTLXfH1Rnv0uPkqV7rJ7JnckBU24bduhuM
H5GBRG2mBQYn+ru2UC+dD0Uy2imojG8vjbOBLD4eBESZWglwWBKmp6mx2ot8oiqvrPAvj4Z/Dgjb
nxMGQQQlFCLd6BX3w/2K0VrUMdBU8gdHIZDCUXI/+c578/LO5dYNvbx6rThh6gx6159Bp7vX7hBg
m19zbxd4PIyuQiJANWfb2jWc1zbnApqMp7EgWamI250fARI0slDrD/H6KmrPmfJ4+wN+Dv7fOCrs
jEk25FNZFthadR7eFVl3p1X41eqHdkBluRY8c7i3LKg1NgZZUWfHqOyLlq5HXadEQUfg9q/hhXm2
dAZdhVhfrW3hnu62TuRjpi2/e4reiqN+6m1qozdAsrM63D9Od7xWIvd7M35oENZCFU3sBUgD7829
6hov+rSLHIsMjuSO1Ffv2mPk8pp6W+5w6xMwuQ1NMeheUERLSkevk2sH735bSBRnKCYnMmrfav/j
gvLXUGYy6YwoRKsZQ/ztrJi7aHpr1MTNtXp3+2tejVyqhqK4CrY2jUXEp3SU4xhcU2A0Nu28o04e
8Q7M3yXkbSF/bLC5DJotNIvMBlWScMtIc1fLiOqku+lQ7qdg5nqizXP+9a0u7DGZTQW64GxWFji8
vPLMDi0xtQmm1DzFIDlvaazbeq49RKCqGLfB8RiKTrK2vEy09suiCxJ1Oa1UelZAV7JSvG4t9fX2
pl+/Qhe/kHFamPmsanPFp52IgwrLYJu+4gGT/QN94v0YjCQ9IFlHa8mOXlKPd4eunuUL64znSlYl
1/pSks/6+D5nokONBzNKbTWOXSndQcCTE4C4B4BJjwywB8W9tcookE6u7Db+GCwnxd8Cq3bi5Quc
E80mRphMyZJZhzFKnyNTJVMr8zzg1XfqxQYyPijVY7EScaeQK6B+gVxBdk1fdIcz9apjTjD87ByS
YDgpMTmnDq9Wxlsg44oss0pmVRCR4lLUY1ZSwQvdPp88C4zniZZc0aIUFuZ+R9FIzPrCu23havC8
2EEm+THVeFX6EhdAWHWiUOhLRbt1g2kg+xE7kZO8Xs2A/lhjMyCtW0dVTw35PBiPrZQTre9suFfO
sfjk62T8zgZPMtDAMi1QAWw/4+IVsAA+mECuTDg3mnjCDFliS5IV2aUC1gU6yKatmO3srpWSEYqx
BbvoDXsy1c4u1tgtsq0IkWeanebJvTyMBRrEW/s+0e8yrSjcWcfLZVbUUy73RAag1licRtJtI39q
BlT5q5+DLG/C8RJ4d8D2IM7Z0SzN3BZKlUhtE2rN7EoR5JCrHFMBhiINdozRQCdSpwF0FP1xAKW3
Iw9R6VhlvpAia5+GrPrPz9aXTWLujlmoc4T1COeiKTS77aP7WuAxzn5qVd36EswVkSjtGgjdCOfZ
o09IEsj0y7rv7kGKf6erduVbZP58tIBbPscgRk6yY47/+bcP+bWUWFcVZCOWpGwz99s9uzgQVtHV
1RRXNJw9uPflWD/mfusOh1UKMM2rkcwd7jIe0Pdv+JGEQtOFVeYYQm1nTARQPYWJWhno44uBBD1H
TOljoYWXpkloGPpByinOFqdzcCWyfDHNfFyp1OucTiUNc2PYtQnCV2u4hlm49VK45tg5kNDinKdr
weWLTeZb4xwXKPLCphT2B0FFMTRylnAlQE4sJPe4OD3eGhnnqFVVVuRVQsMJtJN0FRxBCWr1AVwC
QS2uuwJQk6wa3iSDnvEs95JqANtmvLyo0mLYWg/g4qKYYS9Yb2teums7gS5G/T2geka6jO5LSfwl
ZHdRdFzk+C5TOm8Qs50KOBWGbu6Hsn5f6GOnG0QRM69R8dafE2cB1EnLRqBnNJLq67dR7zV4OPyC
YvxYKskuhzyIpPK7CrocKVE+Jk1xcQchaeJUIOgcKJhwwHeh66kjNziYVhmYQI5w7sOW1rDX8vJk
Ml5/7Es0jFN8qmlv+vNuDcyDjo6o4rZE4IIO/27Af70HbNopt5YcLx1uH5KbsJnfDL33ol53YrjA
qAXKTO281lKdrh+IloCGdrEpzo8FMI+lFGTtMWeWr/YEtfQMX60pYrKOiTOuH1VckAh9e63YLSOq
/Vbim3H/ve5Dc3it1JITLK/ks5cnnJ26jUa5t3CjozOCC9Exs73W/ZHqA1lAHrZmv6R88ReLx3t9
7dX5xSyTpKqIYqbQFjQcFUsmUZy6iYYn9QLhkzWGrshCaP+ATNKGyJc9TaqHkWy5fRO2hPu/iOBf
fguTsrZDPhtQVKBhM7WgkMpteWmcGji9/9sJNRiPXVlKncvNdkLJhPJhB+DvaPf7ajf7U1AFHGtX
8sgvq2I8dZ1mYi0b2OEWH1YA/ZjS63YObFqU06CH28zHj65+WlHLhuoKTzLtk/n1xnVkh/aNtOmy
pMEFyXYRGpH7zs6c9qV/XAPNNQpfDpWjAaxz7fe+gPrl0NrWo/JqhTWaFq0tnCU393gxk3fWGW/e
9G1Td9IWMq09GpV2OyuYdZvtSXqtrck2FxQBzYFXYNmOz987oSqyBniYKrMcsLKZRLVYVcJnl6YG
rirxIEZKDD8JWt/a8Wq314oY+PB/7DExZBQaEXInZrS19MGXqzzVCQqqsWs6M6E6cFyBQPc0mI+J
y+vj/Uu8/GObccLZpsDcZjh0vQOSNnvwM6cg/V7bA6HiSzvOEb/+Pf+xxrIPA7bbg8Ukp6H6XZT2
8/yoUU90qRPtlrBBr7sgpeRXqlskDjBBTzWZAl7E5v0Ephwwdn2n9Dk2u+324yB7awehLoBHe6Vx
owYAUrTPx/jl9sI3R3HjRCmM86ymSFOjCeuee5MgVQeK7edtC5+cqbdMML4K47diP9VY1wblj0p/
3aVABQQFGGK89DjuRc+Q/WUHELIw4xJH7m37vBUyzsvMNW2J5W2Fqm7XqWzTiWNhu+u3Fshkk+My
plQbYAE0KSRtEILH3TgOUEILU/Hh9mp4h4TxO+IsQzGSYjPrbIEcxuBJZe7HALxC2+OYVY0bg5+z
UDlMEdsKbq2Q8QNqk6SQDqIUdCwIOBNg0YXpDQLAtZxmA+9jbcu/eIlgZCufZ6T8YaHAz3QLgajc
7Q28Avjbnh3/3HR20LDeZs0xp4d0wYsD4y7ez/KudxenC6egHHYcaxyPrTKXuht1FHk2a+as+0L7
0tH3YZSAJaYghpcdaCTZco9STKY6ebOXld/xOnOO5788tP6smLnjZmx0wiLjNwx7UDcE8b68q3bZ
HT+V5e4tk/5Ea1dQ6J3gSXcod/2pIYmz3hv+cEpcnrf8l0frn1UxbgWYujpKMNARyrPbATtnF4UN
AFAwxA6qA9Rb3R4QMG7V9uplV1VdUURFsYAa/XpCLSER9TnGEstZC0Yd+hPqQBCq7RpDUGvNK0pf
ve9/zLFxKYmGSJ4rmJOMEBMsIBXaR+rHKmZuvsYEgFWg5/v/5hJe2GTOrBABu12qmOFoDdR2FTy9
Mm7t+woGA2Ip/2wjG3e01hgtqBFtCazkWXdzIO6qnfm/iexXb6CJwT5RtxRTYhE0xlAPeSRUZaiU
qT+2606OlMcGdQ1LGn41mCAAN6tNMRFB49oRItGFOK8zjzwhiKvnxgJa3ET7QvkLMV73vRKvaV6G
gvQtBmUmdMagdJMH7Sw/LAOv9Pv3ZBkelYDQiqqqoarzF24c081Qf9anIqxf04bQgoytY1GSnTq7
IYXfOIK0B5JIae38STzUBAg7n+P6rh3dy5/AhEUR5btqLooybMbnCTpOFkRiFTkledW5Ax5fRtbf
lfF9Iv2QSzxhQfUt0ycDYt9rsh6okHhq/6h3E5hxBc5P20I+G84uf9n2rS6ijD501GpSbA6Uk55z
w7QbRX1uQAh2eweuBbNLM0zUjE0BJL81LeH7gyFRnVr6b4Ar23AkQG8GZk4t1htNEnq7FVhwEczU
vYiORe6bBwmdbMlFz2LHC8+f/x6zc5f2WHdUqWlcS8W0hnOs2hOGgsZYs/NsOlYDRCorMVil1JG0
92mUAGvSDomY2BFYhKvk16z/Gq2MdDGmuhqMRHXIk5ZnNbkvy+8loBprKdqWKvhRb95LhhhCFQqS
PsDE3P4o17A+X5bAeLckRj69JFoRIrWmu3a0VUIdwVUdCbVrF7Avbqj6fJbd2jUmAEtVFstQLSjC
yhX3+t7aQenqBbTUe9lNQbppg8o5tPzE059itw2s+zpYvO3R2r2Uz+kPzvq3w33rxzAxOomlRVOb
Eboqwuor/RxM0vK8Ua9TCdTL4ts29SZ00WEyWqJGP9YRNxDybuPSnaR1JnBwAZhXnNu/SuH9Kiaa
j7olbFMoRdjpIhjJJlLTdaf332ZQ9BYKGp/mKVLifbzUJ8D6QW/l151lJ8nJAFCkhFjAao1upVb3
TdN7Xf3WToKfTbrTA1NBp+fCTPdLMX8keuMqVmMLVnpXzKsngb8wWdp7cFucgewNSlqDqF/3TcPk
rJC3QOYZgiEUUZkjHLscU21iNvmdND5UdZCYYVLzautX8nXTRJTRtpinyexUCUjjW1HtiyIU5dgd
xNFfdMCzZcvuNR7N27Wc74stxstBXXDRUrldw9Y0f81t51sbOsjq78auuysa8IhjQBzqtbJ4WIZf
t4+NfCW4fzHOZGPIDou6T+oyVMUZg6mzXYuLXRiG28mpVyldIGDyVFegHm5KKPAD7yHqfisq91EU
JvOwU4y7oqztVrgfjc4p8j6oNc22hoOWy5wDcK1OefFbkY98jTpTPkBTPIfvrI3+uE7jecE1WtaK
SBi8LKlOzCRQ6UPf97ZcvS6ThOlgYz+gsNSMnP7HteLKl9/COMEUKjz1ImHfem9yFzd3kYCdMESL
EhrmNHa3vxLXGuP/KlnKJQnXLYTKlg8OWk8qzH1m5Lt+8sAKTEbRawe89UCuO+jp90jiQctu3wdk
7l+3XqUxWqsVlhspFTh4XincXI95Oh71yJWU58u2Ml4sqi2KzGYuQrrrd42v7zRf98SAN+x4JX/5
YobxJXKP4c5NmSNcQDTeCs+VIp8Wiccky7PC5G/SKsZD1cJKlDehsNzlnXmwRA5++Fqi+mUtm9+8
yMVKUe7KUmlKPARGQG8TInjb5kmBQBrH8GUHjTkftdX/Reflk4z9r1D4j5tEK/Kr7U5N8lJe2zJs
4+Sub7+vEUC/CWawTEBVAf5WjdRdMxVK6giJaQ2ZczWwWkzUn1COttGfspVVd3WkPIUu+XqN+ffk
u74aQd9oaKGFIt1b7Z1kHdtawCi4DlG2cNlynz5zi+EtXip7iSw8VosHU0o9k6IBXL1oWmfXTaDk
JWnWPSZsHCsXHiulDmo04oZu69XFNnr44EH7IYiI0mAatMb3Eb+nKNpAALHwuMhkbg/zrHhVXduq
+W1ZMa/ZoQuXO6uav5VD6oDd1UmEX/P8rufQFsFsZT+vrtlLpMqTHQidnSl/SzvNp7n4CAEHR56O
sxq7qia4+nIyY9A2FDt5bTwMWLpGg+HerPDoAuJJycTckAS1DYzhYPOktLOFSLrrRB7P4jWvCq46
EIUYImhhwFT+9RsK40rn3FRpqNmjA8YfIVwwlbX2QG+3bv4Uk+nz6Lgcl3blcnwxy1yOUaxw4TSF
hvHi1hoBBxqV7Q1R3fiCK1p7vDMXp3JSh1f32M4kc2a/GGbuSyeqhTZMBg1FUbAhNUTquHZbVQPp
9q4uV6Cj2oCz1itB9otJ5pqIsWIKpYS1Tvvpt+ZtV3M5SX72rsK3ReS/KHF+McfE9BYFJF0XYa60
ZqepkmMPQuhOkb2ODkgNi6M1i14z95xP+slzxe6spaKko2PSWtXZSWAdM2xKPqbTg5F9H7KTNEv2
Yvae1URolEPQYazcLj1jWKy2Rc14yvLyuTSV16Ez3op+wS9rMV+KaRVxrrxuFo7mPKQgVGi/Q0sk
gTpj9FTTCjJH6re8fmzi8QM4mLsiGoiY79fpbSh/atlHUx/X/LS0MecjMscGdDaaIgE7CcUSXZP1
v6idW0OH7IwuP8x9dZj66CBZ50Q3nQWkDsJM70FYwbHIRv2/TDLBsMB8QyYPgxR27uxIDoaMc9ci
qM158GAzSZ5vH1NejGeOTZnHimAIYhEm0QhNwQ5eq4PQj0a2PP+2KXn76cxRMU3IkgIrI2kYHmbS
J2jrlEtltUVYjrIP3o2TZgGNKBvSA9VRWpHTpwkE5vJECVAPtr6ID0uX+j2VvFzUGqA4IcjWqnbb
rD+zrnpLaX43VDlImzq0VxPHyjJHy3lTpFeTk4sfzWRhap7q+dInyJX9OOhQKdiQjdmeN9pyrV37
ZXOYZCsz6DTRpFjDXortWu2hsAm6+zX9Uc7GcYp+V2Xr9flySsZyD8WmIxgXNV8YkleNGjbSeRLr
S+IMKFilw0T6CcSzcY3h+xwz4hhkfkwXgGbQHkiqH5VW2Bgbt+c+jOYGzVee5DVzbbZpwi9rYc5w
PteTUOTlGgprSeK83Ffi65xJ6IFUewWkKoZV+rfPFu9obYHnIh+KtLxXE2mzSL3RFO+FKOE0cz5p
rG6dXjZ2VUlO6dKvGHz1FVXcA4VqCxmA20BqLAMZkJlIIEBAfXmQrNDMNtiJYTfTuzibPl5NtrEU
h9SK3ppF/lmgNhwhzP/fdoGJcpDPWttFTQukSxEUnsGv8XbbwJX4/eXDbh/+YpvXJJt6oazWMF+f
h2zeVfQA0A9HRfJ6reniyjE+qdCjoaIRdlo9otS0A9+Co7mdp9ufuQEXMH39Lf7HHjt4qw/qbEoj
VrVNcQITNPiFP4BwbzilXIDZtbbS5RZ+/piLLTTNcTGb7Rht/mQ5VhifXPeqV56N3f/pW30GmgtD
YlVI7SKmSNPzg6EhxekbvJd5TNT/sh7dslAyN02DhS/po1GpjaojpaszjLujIWBlj8tSOda0ozq4
T0ZIyCcnavJYyiTt+qX/Y5pxzXmuSNM6o/qljZpjSu+qAaIiofi+KG9mrpNpNJ1VtJ7KRPQhlwaE
XUumofeGLjAxQ482gD/kvyIrcUrLN+ceUg1hZeyofK9hwj0KLPo0CIsD2gCij6mLqBxY/duYl8eY
QgDZQHFomot9GQv23EHcrereNREjwKr6O63kB32md6nc7cSEulAhtPWs9TJRwph/dgLV4aMVDU6K
BqaFv5mJ5q657Gfd26w9ZNF6B0p9N1GtH+34LQaIWm9MvwLzfQ0qtaxeiTZSkkrgAjXzQKvQDRI6
UhoY/AK2p57uG53adQbIBZ5MkzUEabtgkbhA1nIvitUunV+TenX04vtQGBDGyx6EebRNKfJXcXKm
Yfb1CMpSqXgU059GKfuiYUHdQvP6tNwVpuSVQrrXOtGp88bNMi0UId8Bnng/t0D6pzzKM4Yky9Iz
+/pRUOVjHBtkoN/kSTsqCsgRRBl/znZ1unqod++mVN914JejBYDSAhlni4jQwU2SnAjVR6bcrfFR
nEDwZnhK8RM32TZ6iIQITSDmb3P2IoIoGNg9UVnsPC3deJJtYVKAd1ztObLsOBlDkIe5rVx+m5en
GL3/gbYv0ZDsF7P+NqeR1xR4YN6+f5uzvYgXfyVyTEgyGt1IhtaUHwRp9cwFRbUmJQtwBg3uCrfs
wIKO/jLHhCfLEGKKXFZ+qLpNojEhVdHvJ+xo0s+1nZWd10FQrSnemvS9TV4ta/ToaAWNbGa2UsZ7
Q+WxYlz145YI9XFcJdD0sHRP2ZiNmtXi0SX75h6CNBj4zwkQ0g5wVyR1eJka1x4TneICA3tag4bB
Z1HkUDprMNuYB0A1qQlT7ozutdT5cnlMmIIUZ6UKC5ZH1QMSHGrmbtY/LFXJUe24Nk8EktV/9vHz
7xeefMXrVW9ni4YrXE0KOdnYnMF0J7aJ05rZ9HPSfvaiuThqLvyw1v2QoieUNac6/6DgIqyrZCsr
iCeIbSpOKeIdRmu763nJB/ty+cz6Ln8mk94XeJSVbWoC74gt6dPY7msc87kAujbCHNKiFQ5EEO2l
qfxZUN2uqHSbqiWvin+1Nnb5O5iwsCwRyFFLHAMKP4eetC2+W3fDcwFWs2DG8E731D5Yv5X3el89
5o/cBu61HMkCaQs0wg0At9nSyjTEVmPFa4FTDx24pAv0fX3KXaDmfXmw8x1AcdWIijEv3l+DdqBp
jQYGeFh1FUMqX5OzLCuiRYYcUJgoKArOKAoOz2MQtfuZSEQ85E7sqDzk7vXN/mPUYsrzxrqU4K7H
2RTBhIboBwBX846JFDt2U386FYdCtit0UV7TUwZ2Lp6s3NXNvjDPnLkMPGRJNcI8HiTggxQwL7NL
qExuu/JrYLzLrbWYI1XO0gw6EWwtzq+O/35vnMHRTrtH//OM5VlnCzXXntTEfBhiTiC5frEuFsk8
DaFfpYiQpN38qOpjNh/4VfEtPQh+uY89idPk4O0o83bTKlOQdOgchXr7o4nDCWJTWft+ez+vJW4X
J5UVjZ1SWUt6CwsCK1MP6pCaS4N3PRZc7BkTDse+h5BSiWVsONjVmXzqJE506F2JrMf6yG3W8LaN
eXqtjVj1vY4TMksHI9wq8inwvlrjyWHyLnoAOhE+SwTPKBPwylStlRbdk7DrfyzN84zBry7jvHt5
NhivIoqqjOE2fKuxexWrh8oE1ODx9nG4/rFAPG6IqEfLOqucAxkYMJWOqEZP+8GNgxwzPqBWPqFu
6clB5FqcgHrdU17YY/atXyP0JTqsKdthUuVje2JWxCJIA8FyupMdDOW6nCVe3cYLk8w2Fq0FFahM
g6PyhdfSoY9TSYzjxmDQklq1KUGSxjG5uYWLBPR/4vEfkzrjmuUE7wctxSq10Hg1vDXISe2aoeyh
uOdYDq+Cda2nYILU8/9/RZ3xxRrkY1cMigO0edShWo4oAOy5DwLOOlgBQB8AnsxDjeOu2Lz3r1Uy
rllEoJ+6Fu9PzEKCi3NjJQKh3T71DSR+8iNA/wcRl28IOLt7xYd9qbczq82VdarwJkYu/2120HlL
7OYIRuGTHuZPCgiQEnfhDhZcOURfbDJrVUwlo42Ge2IehXDQbXCNv8wBHksfKJ0ehpN6F3vNf1GN
+WKUiT7DMpdKH8OoECChCrbxbvNQvaKFBdh58dLx2N23Y8kc2y/2mAAUQSdq1iJsbN+dRdqC15om
O7kD5RqaVCDQE+TyWVTjQ2Lx6POvfdKLVgaby2hRgsQqiqeHTMJISifZOuWo4F77gJcWmEOjx1ZH
qyWZHpSJuq1xHpLSVqoft4/m5xjT1x3URFEy0dkzMe4isioASSNYY9yY9GHqDNIDbNu2jQfe3dd8
zH5ac1zaxprJ0CAC+aNayHf6IDpq8lNfC9Kp2QcVy3dZWdBYBXs4GhxKmgdzXIBCEVVmea3uctH0
C1F6y5rhfZhqYCNB2tPh/omoxOsgQcTkVqzcT4VM4viJjm1o0vulBGUMPQEB52VCfVd13TNgbnD1
aXoQleYe7Bu5o/brGRAOya5XmboTNM4UKSPx3Ozpkh8hubxLR/CYS3VgtOovC1PW8vhTbqe71Gz9
VAHFdd08oO32BNkMb+rbc5u9UKFGfSXxOrEZgOrpVxKvJtFSdHFihSgpT6fwc+73Yvu3l7gsIYjp
uo5uhyRuh+DiuSYkC/hTwFgf5q1Mxqg4zln6raEToaoStmm1l2UK0HO16K6RYz4SDWjaoSygvaTx
Q4cWOeQNbalLySBkNpwqpDBEAtLkfHpLqtbR49XWS5CtiZZdgfwVLz2Fol2wfEjNqdXel9Zd4pM5
HRscLlr/mBVqW+J41OSZ1Fr9hJYWGt4zaQTM9WX3UbdTp7cS6DBr3s3ycxyBa1C+R4j00XDxDLpR
iMf3OgpAxYQH/AqUpPbaJlEAtVPX6ArbknkQUHbC+3+20NBFNBRFw8RKvm5htfRVo82yEioLZt+h
BAJwWRzlQa+IxyiWHQ2/rJqpTSvqSTJRpsoxRl+N8qdqQf1d+WUUGxauu1+ASUim6MMCdXxe7m5f
NDYxZ38mWzjWWklJ9Bg/Uxjvyp0Bvm7LhWKBilo/ngOJy31bbv7hr6P1Z1/Y4nGf9YI2DL0SToZ1
zEwL4Ke70azsPKlIlGBktfmt14eEviQd71n96f1u2WaCD+3LWEppp4SlIb9C78IZi4MyJY6Rg/ow
zfdzUzdO0k5vppQHqla19jADpVR34oe8PJnTWgKnZWAyX1hSZ8nAgBArBuozIkhvoWW/FsMTuCH2
y/IYixFoq58KsfXGuv1RNQ+JQN26ORRLRSppwnSsuNoZNakjS1MgGL447GkGDLRWrdC/upvooZ7+
H2nXtRw5rmS/iBEkQdC80pWTVDItqdUvDLmmN6ABzdfvoe7u7RK6tnB39m0iNNEogEAikXlMfp3F
9+ryUBDrQcmQhnRW5Rpa+WMedcuNIOu3KDtrfCuGGgWwp3r8nLpbzqrQMO/4/CupdVfjP6z2Kiuf
UH2tkh/FcL221WZrcDPjJwVFtkc06h2oPtuD2xvcpRGC7YJjh1MzokedwXkNhtIbTtSfrK2B+x2u
Jtq4NIE4ng4EXRlkmuqaURlc3ppnio/UsNYrALQdB2Ho+wFSCbxYIwJHiGKKNs3wOc2Nr6KR2lV0
l0/G5vJoYuq3HoRvwwl3Nh2zKa8zXNCjZx2zH+wVpc5VTN4K9HdeoWG6ckyl4mDCff3XqEKgHQCl
SVOlVo7w8IRUbfuDNsSn0RVLwEuCo0VDQP/Oew+mtz5t0daGTUPN6Vafk/DyApxbbgq+gKFp6IDg
h31fbqOJeEkMzJ+bJlQ4buP5sYdFbQE3HCXKJN9WbLl8zft0NOFtW5tFb3cLRiM1DxfeufqYBQRa
vnRBG2HOgqQ7MD0Ls2SUZNtnVhwcDAei6/B6xxUnPJygDDYaOSSVjyvWeLXXsLSfl1fyf4mpf4YQ
Qn8eD5oyN+sQG3tjAGFZHFaxpBispEIqeyu+PNelPJ2QLbyRImvs4J6O0QriLY4L/9AAgHI/JZ5z
rVxj317LYrhkCUUhvWqBF9RYzeSIXpDXqChKOpL9IRtBCNRNBbc1DgWeYzyUQas+EgjRSD6S8LT8
a9mE8LIomrLExkggfWJnuxXc5ARjWD2ZxNOCIpCTAdav/vfl8+9dIWrkDSmE8NQMc1qfINo23fxn
ENEz5/jbdhDOsUr1TlNUbAf4T4ZVi1P0w7L3qrVsUshsSBZx/Q6X5iQc49QZdNrpWMTe14hHw26j
eKkHQjFkzP4D3OZ6Ni8Nt879JC0dCN7J8YglhK2jn9YdOMt3PejDcwdpB0gJtoZ/eYLr7780oBAs
RlXRk0jHTi81wE4scP76Oqid9yx7vzyQLGaIle/StOKW9vhsfai9ryidFTCgvsMrAMLyMn01ET0v
bn7xmdjXfaSWJkYrC3f56TzQ1J/abbPDheeXn3ii7Mba7X/jcdKUbvLUPCXb0kf57ygl+0tOuiM8
J1tQ2BYGqPsxV8aAW/emEbkKXXxijn5B2gBiLK7NfqrllsFpheewnM0HX42U18sfYD0W4pfGuSGQ
xgJZEIYg37dWnZpWatvYyV1z46D7MBMTivBSgfRzG+p0GOHAFAtPLSPGdFdonEPhYe/2yPqDaNe7
aCUtQYxGHFrS/ixVGTi30qdDC4en7mZ0+9BTPlY5HiNrhpdL6KPnjufpCMJpmVMApOIZp4XDOiWf
tyCpBhNl92qrHhrYOaWz4V3+amcvv9Mhxau2aJ1kWKM4PS7sOr9HwuJHPvM7dr06QRhbaYvqXHw9
GVEkwuWJDdcCiH6gCuosN4A3R3HYPKzynrCfgIZ/t2ttf028PYCAw1FaQJPsoC9RoZMY6DQMFZc1
5I4eVJKe4MMF7DPdxgFkYFAPAaMlwP11BxlpSSyUnBCRuDtD+aQ3E3xdAquCAnpOjgktp1z2cJZs
UyLcy6CBjFj+dZs2tctQs1EbSXlONsL695MVzPrJ4bmGEaym85bF8Fvl4/K2lC2VEEwAssvqhGKE
fhhdFEUcuDOTWvaclc1DiCWcsZFZFXYiXCT8EsYOSyoDgIi4sq+L4nS3C0FDr2dOeziTHVO2BEAR
u2Z6X0R39So7Zd6nLbj2A1inLDs0/uU1PPdEgF0r6idoQ1tASAkbYbRLvaFDg890RG3arb34ug+S
bbGXPsLOHumTkYQNoYNlC6/iYf1ceF5NagXAEVxNCvJeAS1LOezmDm3XeEQBuYAcohhZfH9tR7Ap
LGlnQPFKCR3kjZcX4MvmXLySYCoLpzHdMOBtK8Q2pzR0k80gqdDqCDVHDzxJf4xzX4Nbo96B99P4
dnXfsh2lLWQQdpxtbVqBunHI29az5ifLOs6J4qlxsV34vkSTt4faOw9gsBW02Qs30W6o5peWj8/m
ooWzCu2ErnCTrnMtMwuyKtqPTPfUWduj8HBtZfQAK8DWjeoGyRbqKN6SLakXjYD7wvJve3n+Xw98
Yf709I0o7D0AExTbVGflaMZVmBnRQ6our9Ag8Y30CexyxJ/Xfr5Xq9GnwxLOKTi1prqJ0sxPu9gH
ATuwodtDYz0YlN9V8swhRq0owMjV1V5r4gP+zz0Kc36kNd7CIEPZoN7DO90lnXK9pNZeL9RPqrCb
iFW+CTsy4yXSX1sUd9IfPb9dVH3DpreygPzowGdvGvJHYLqBPp/uIHH/lsBxPEBxzS8bMzS1F0W7
Nq07A/LX8cxQqdwn0TFyNk53rOLkpqXZ3eX1Ezv+X2f3ZP9Q4WFop7wbWq2H/gHjXp19Nkl87Psf
dVXfpAmA+WPpp7q2zZ3WTZw0zPs67IHUb/iMcg6vt0vZh2R6IePm8g8T+RZ//TAx55vsKs2trjpq
Lchy9rSzrary+ymqdnUH8w3GPhJ73ETM8WkN1ecaPeioUh4KIz30ANdp5LpN0EyJh4My2C5CRFI9
FPZNNpc71kE+gExuh09PRssdiL6FH1AzQuu0XlBQTW+blXmhVoehuqMJVB+hbyZ7F53JhAh8hKGe
atsElGHhAkic1qRKY+tHdU/QjzV9+ymD6JweJv4K5pqvKsszn0GRp68AW0MGWBI7zlxA38YXroas
Lziqz1Q/miDmZy9dfwfE5OWvKJuicDoL0xoY5Cz045jHAa2u1ey+UrC3s9ZjKQBLoLdeHvDMdfdt
TkJ2WU/Qf6SapR+X/L4an5LZlnw1cuaF/m0EIeDCuztzHLBJjg52oqNWoGvc6HyEASu4zNAkaLuX
rOh2Wso3VY2pli/DyNwMuyy1n0kWTvOveHkY9GuelW5qAryE9LCf832nt2GpXA3w2eiL/EqbVEjh
O/tEa+7bMvkFbaWAd59GovgcyF6e4Z7RxxRI2Qpie4ksLkgWUnz8xTwHsKRRdLxBjL1R+jBdyIME
cAVtz8HVuWW3IHcFko8n2S7iOy820E8ajEg/DoZ6Z8bjhuXGNkO/TDHuqsl02xkYTr2Ca14KByKA
/NCBKDrNA40y4jc6yJKlVYA+/x7lSHRsWIDXr7NCvEID0CLZr9a4DkUhKqy0XUHesuRO6R5sdpeq
YNU4vd9lTmCjz2LRgzJ/ANsXKPl9kVlbhsSmd1SvVe+m6j0CB1vD3d/MDZFsrzNZxunuEgFYA21i
6Aph2cuoAzXpx9BDdUFrw9n6LIffl5dbNpaQO6lRnOSM43Bm3Q4S8kgZPvL22NYEMphPl4c6d818
m5eYPalJ26kpvuwKU+oBE0TLIohyuOPZqx4T9O19aGtsh6Pctn0NY0KG8G1oIcw6nV3Dgw4hIYMT
8sJMz2lQzzBAbjUsSfQ5G1EhtAJb+lXKR3yWJLAkLhQ+6ccG8twjpAIKAG0K8Hgvr+a5tiGBC/C/
xxFWs5phHZmTGmG1qOtwtRtHjybWbqi+zbJPymCsDb+xbJ/DvidqS6/t9Mel+5iHyEM5E4haCM7k
LmwCaQ09BAhY94MEAHDuzf3tJwqrbsVdgUYBLpcuKH700aYggXbI4RCrh6P60HrJnazgLKKd1ozh
25DCfaY1fZqlZq8f698xQupu+rE6PjreHEbDBubUAKbJrtCzUfLkQwj322TApNCO8cGTNvPa6LYA
tODyt5ZtKeFCi6whx3WGERY8H5bUrQFjx2Pj8iDSpRMutYbGIB4qWLpVhJHDcwb9CBQKHgZ/9udd
fZQ3tc6eyj8rJ+rszY7FCR0MDcX7RnOzGmpsugb2QoVUc5CsoQgUEXeGKLPXpKSbzAL/ftuPP3Ij
asNIach+mkF5aTnEvVOr2VstheqK6o32cIg74HFokYOEmb/2GigWHLyeiQOKYPXk0WTlY9z/NOMP
EjOky4chetU7WKfD2DD1UQJxy8l6sNrSZdnatbLu48p8nTlOQ2uGvDNfWBVvATn9aMfpA/AMiG+h
jdZlVaCo98Z0jEceVODKRHg6+dbMN0ONNhdafeYcHdDXDezUCluem9thVveaUiO5AKkLpuecNvvC
JrvYyNwFOMnRPHLtUcngpZ5BmR/yk6o9IVmBWROyEfWmM+4dvKFdwh5pkWzq6VOytQSY019rr38v
pIwJaxmMvBB+oduw8ko1yNFmbiptk0rOoiFcZ1GuQ60UHoXHYb4uyG6u/q+yyn9NRQi7fOryiaLy
dEzhVn/V7qow8u2PIUw/EF2kyqTnyiqn8ezr6X9SgsIVVfC5x9G3r5vduIFsepjexsBeI6hLTohs
7YTQOVipZqQc+zNWBn/qU5cqz5f3gUiK/mvxhFBJeZTFS69ox6Hx5r29jw8UhSL0ztWPLCTb+Vfm
gxEF2gLr8DT3194QVBOu5SXuc12Ub+sqhFQyNGamKKn+pQlR32tbDmjhKqnFHytPWoo9m9OeBDoh
tLJhzkY77fSjUX1W420RP1RDvxsiFfIdcNXW/B4FOY3UHjgN3pKObtHC9YJz8Fr3ak38KL8eYhnW
UXKriK/+GemQY/eI9/b02tKbMX/Q4ieIxriTdY8ilZv0uEDhPQNyS1HdVtZDQ2yoYiX+5U0hu3eo
8MhP+x6C1QqCQxdAmWkFXeLu8ae7Hlpr2tpefZF9D8lOp0I4SlGVp9Y4Y+YIhUt7P3NTkp199Wj/
Sjj/fHEqBKKuKuqK4d1/LPThzuqt17zGFUfbl376aCgsCtL3weZBCiD79Fgbz6R7Lw3mNnp/39ns
CR2mQE2pZ6VHrbmduerOaywH58+AbB4DwEvBS3Gq9nP3GrOnTCvcYaTQKfthggBZWQGEM1HlLQDC
QZkOBqrDDRmgZ9l8sOGat7A6p/fK/LvXXlj5zgpIz2igPui6P9r4bxqFY676dozOlnOdA1ZGM31r
dsODMw2Pkf6kA+JodTCBeWHsMHao+WY+m5qwJBBc60BMrN8I712rvFWcJUi04uA0t3HxlsPLAZBQ
z6rgJ5TwOUL6T4EkctAwHYkWjDWT3fuyCPpFrD2JoADHaWZVM6RnMQ/5kAVRFQFPhXxXmYNqxMJF
HzWzvdY+ZKa0ayk5+VRIgc1yVPq5pxqaMNGdBtDF1eK3H/iEoEL3Ll4GCX4ATAX54uahDKUuO+FC
RHf4/9xVlvUWjTBNMe/1JZNs9XN4qNNQKhIairkpkZksyE6P42/lp4nuJDpri+UWh5WBZqHNn7vp
UdZlkiSPVIjgy6zXTHXWmxEiVwlod8lvXVk3fSu5F8/uIA1e1Cgxo7ugi1IeBKC3Uik1XIwRd2Fu
5NnMAZSNbPr5JU5zkKhR6bHdlADEK4Npn/uEp2MLoapBZWehKCAfq1U2CuJ0yCdzAPAkMfhcgnY6
jBiuBkLsLiGYImshwD75dfLTxts11+Dw3qigP79PS+dRVWaodi4Ua5pqUiDFNRiqCOeDjA2z8hqv
2Kj6nbc/ybiTzGxdIDEQnw4gnAG4c6lQGab6/YImhpVGHrSud02ho6LqALEHevfcQD9y2ffT67RY
+9aZJIt7fop/dHWEpMcpWF0PBkRuSHLPgCwegXiWTHL9PH9P8s8QwllooBpZdxOGWL0+CMyJ0e6B
sCWuT3g+KG5db6WB7fy6/hlSSGkaq+lRfseQq8msCQKYCiEWhLJ1yOJxebk8w7PH4I82kQhdq8ti
ISrHaCpHbY9vp/qT2bJyp2QVRbRaNult0tmNdpzv7F+QQQ+yUL+tf0KAcEeCeauEl+dEzmwMIFah
9oxKEbVBB/v+KhpaQ1VnikkxeB5n9suIJBAmW5vGNp6V2Gp3YxbfQpQwqFAin5wH0zymznVBkahq
zO0S5Y7ryXViDP5If8X1wYH9kToN4cia0JigwJ/YUDwbO89q91r0qID0jkZNXlv3iVnQ0MqWK4Ms
Py7PSuQorTn+t1kJe1EZzXqKVcxqVVvTvc7DVVe6kEa4qd5W6IoBbSdFO8iugzMX7bdhhf04VVqj
5CXRYBV2n5dPRpm4scEhS1Nsh/IHA3BUMs81LRXO3OmAIlG9U2xwotZ55i6cINd5PsYbNSRBc/1P
+s7fxhJS5J5bE0dJ4l/n28BY0K+ixm5R3fxTCZaNtl8CfUuz3k0+ZXfDOQjYt8HXSHCSQA3R4gBk
jMH/5bIC7Q09iGPPqXaEbWxEmQWSyAYQLHrAId/l5672cwCoBISOf/BE/fZThGsqZcg/0X/XYNRR
uHNzNLXXy1/1TJz5NsB6ZE/mGueTnoNlBB0LCtXf9MWJr3NpuJacexFBhvZ6bBoNyl51mUPG8Xls
F//yNNbNfmlvCpfeUCmUK+uVM4VrvWXFq65CfNJqq+wMCBEMGmdgIlgYB083b92XKEw2gbMpAtiU
Sd6rsk8jxJVIWdS+MXDANat36/UetT9qNZes3LkmxbcdIMSRwfmfY63u0203Bvnkcf7VoID/txch
Z1ddpNLqW7tPsNm13eUv9/Uw/OvT/SEziNm0QsqmGhOQGaji/NbM+I1x592sf2sxd8l0ZIuOziC8
NDUDFpsQIOpyL3bwtsF6LBFkcSI0vTdQ6OiS10l97PBidGjrzdOzoehgcxA/0+ttwexQAeEvsbQg
KtJ9oxlBWipuwl8jZa8YodP+yJN7HDU3bj8HcDgGtGigOgCdcrfizDereV8Yqg/1Gr8npasTDTbS
oLJkeLfm42cRcwkWSz+T75/SLsR8H5oENUjFK+0i35fQIGPsnmRVyJ3Fr0fHn40YYDoe9j0QLWDp
QFHYy2FApUF8jNqNy9v3Wr8e6sjVlcTtpilES1WP9hmFiIG+0fRmK/mSZ2+kky8p7KQqTakBZo5y
zEoIRw+Kfl0z0FdV1YOG/UdbD7nXF2l9l+jVT1Vb6tCgC9helcqCeSqyPb7bRkmJH6tT7haqvueJ
HZYDymLKuHGyp7GESQxU70Y2PCYJ3zMO4n3rgI8bVV7SvOemtqtNfEFQ4+Ia8LL5LTOgSbtk0H3F
ewmuIdja+bZrsjBZmdNq42WW025TW4empdL8ZJYGUW5mfmSrtooC7T2VE0/t8kNi53cmvItK+Dvb
aOSgaB3VEKVgXSBZxXOR7M8iirxuJQIXL7ZwHLIGZuWTBbX2Qz9tLg/yFXEvHDqRzZ3FSmowp8Te
0usbdcw+eTpsZ+NdL6ugU7ZaeavyGbiTKweMymGwAkphbV1CuzG1vUyJUcb7rZHcRS0eEFYwFtE+
ZhCEQkl4flFGyVE4GwlP1kS8kHnEDcXBmuS9tmlK00uWNCRofF9ela/8U1yVU1iVEHG7uHLGSV9P
nJf8SD4A5oy3iVeg4O14Y5jv2C4BeuFF7px37oI8HVg4OVHcxfXUcOVo8NpjOoP9qWQJzxUtTiFj
X5jCk4sepGuyxA7mxsNmV/Tb+LA6EQHT51n9VeTaIfqi/1c/76/U+GReX4WGk0FRYzMNTcGg6UJC
WH+EmgxYfTb7Ph1C2BsdhcuNs86ruspvzN+mpx2W3WqL1wTxbTahpL5qHYOVJ9kr5zKB03GFzAwZ
Yj5kPT7ZqKZBHT3m1XOkXxnz7JlFCluTNNBy8LINB4UhWY3kXJ8ZH9PRQUcDW0u3hMFxW9qkaXEg
uqDaoe0LegnoCRBZhmEQ7qRcrnBxfof+GXH9+8mX7EHgVFDQV46TDl+JtjvGiRmW2Y2jPufRoZqf
Iza4jaJBjCxv7lTihF2benokxb6eXXcdz0eqWjollpCBlTxz4rZpsO6astoAujX7UMu3vuyeC3T9
FMOlZvPsVEtgst6TfPSzq3AyuBAgJgMStnlWYT/X87F3BlwPYEj3ahDDQsGo8eqLdvmSP6FFjghZ
eX0/w9EFkAl3bEzJjxEdVP51uGC5pWtQCCOW2ClTHHPsSZMpR1uv3bjrt3OJTz9BJL12I0B3bAA3
ian5bYOtMU7XVdr40zw+6lW6NdvPsq29Jj+2WXegTnQ1tOzB5Pk1Ix28QypQLKvATADSb9ToQ+e/
L6/kuYhuQkBD08A0hEr5+pVPttOUK0bR2bCzbmvs2rjyOrYjRSnJoM9lUKejCLHBzqy5S5o8OS5l
7Y556ZfqTxsN71x9vzydc901lEr/zEc4kBEsocs2bxMw2FbB8+oBdh9euUNUhSmmrMp9rj77bTTh
MJZUsdohLZIjNMHdiOchjeZQsSNgau2Az4EOb6X5YMe3ivV0eaKyFV2/68l3AyA9Iy00547z0gVK
XQQWJaHWQX2MykBh0jVdf8vJWIliNfq44OuthCDDdJH6bg138ZTf/Z1cQ162I4W4MmXxVGfrXqnn
ycvyeGPyxtP6/vbyAq7/jJhinG4UIYKo07ywosOnG7ureLZDPl+phQoDkGdWy678dXtfGkvIKgoY
CGUo0CeQxYdasFaGJnlOCwfVNSAbMwJl0AjqENqBQma7LuwNai6SW1IyW7Hj2sDFgY62HR+jgrzM
E8HjP4dKJkpHWvZLLWv/8uKerdycrK7YWYXl9TIwgo+4luKSl4UdNRzEA9tnoQKNYfjH/qq5p12j
pto8Ady4se/B/JQjpM5mkqc/RIg8UCmMzL6IgCqHVN9aJ8gTKBm4juMzyFd6C1igWRBDtn+XmnvZ
k1q26kIwGoidIntHcB0WQA6hQ10ssZ93eJKxbZKkknvobDJyOlchGqVZB/CmViVHgm6Ubf1SQemB
N7Y7dAhM6r7NUrxAS7/C/Ml8xaLjbCSSrS4JS2LTUR8rMJYX7HRFeTTLu7zekCE+wk1KIpd2Nos+
nasQk9LIVJa8T5IjejjAQI9XhsNwhcKMecj30L3DU5QFDkxPaKNtNQVqBTAugd4RhHoooIeODCgn
+9Tr309iJEvqkad6hnjMYSxVvi/T7I796I4Q2ImpzGPnbLJ9On0hemUlXTRdW6OXN/lU9xdYXxPX
UfzqWG7Wbd3YfpluhuQgfyOdw3+e3npUCGeNTaENvEbotecDCWQI2nyoj8NNfQO3Opzv1RqH32jg
Gup+u2+87q3ZyIrukltCfJ0XE7G0OFpvXkgyq4CpadMV9Hkk21l2pMTnuU4VCt3ir3UeA9V0FeOq
g2w5RJT9wfDqaFfsZZJnpmQrmULIWkZtAskXZ6hW6V7NnoDW8HkWbdnMt20CCrSSoDR82zlkxwj0
IRLgaef9MkPrld5FY7HhyIW5RgNz2uumgWo1YK8oGlACvx6I7y11sAaIsnhjJXz+RrYz0hbS3Y2f
mHsUqxI4mgwmZFTnjQ4qUt3esKYGGQDO9XG1iQtAO4jh9SQHmM+pQ54BFFahjUQKz+k4SFeaX5np
o0oe2vy2g2aQbkElqMnRGdKD3AaKlOYO9yog5Ffhq3dgP69I/Nx0HfOYMyKLAThh4bGE+Sv9lkI0
jvKawvETKdOaxpiv9V26LzfQikbjRIckQCjD+si2qBCOR4iGkxY1pCNpiZdTG0anBhTF/0ln4iQU
mEImmE8Fg7YVLpllZD4tV7KvZOVkExFirZrYqNTGiG3LCL0/3kLPil9BKUKSo8jyzK+DcRJD63hW
FwgaJehrcV99Aqhn0+9t2BF0D4pUVlo2KSGCJiWqnVWNr9NGKEK/F8nopnyS5EGyQYRIafZ5TgHb
XLP0LSfgh7A6lONg1o10Ib20BBKdVSYdMRcEqaK9Zk22mbJ6ezmfk8zDEl6JxmjZSc/L5KjPdTAA
bjIAudBGmWS5JJHPEiIfb6uuMClOaIJXhtUeclrsSP3ZOS+wkQz+f1MSooGSRLRPAH48ok/uwtEJ
yj7wUSuG8PIw5zCGuCwtmIxBoJ0CtfA9MdDSiMZK0ULid29BtJZYUZCgh1nPDZT8nR0lIOkWYQva
T12g6686G5qBryrLDc8nZv/+GWIBkJmqpjELl8pX8HuKD2hjrgYcTVAxbwqwLZEHg7AqbdSt6/j3
5vwzsPBNdbUf50nBwBTN6sUH2L5yVxmAVW3I3DovssTgHEPudMG/roGTKJInRm9kg4WMH7yxJopS
L1tuDfY5xKbrrF7To74pUqDDklvKDSgpxuSlSEv0tDwT92EGoWQYQqOf9TzkFpQvcEnButOafLzW
3N4a3Y6pvqPTQIfCo9HpAcM9RhiKNVGiYAc1/qyrQRo9ciV/Rj05cUlBg7l8NWWNqf+l/PBnbYUb
JomhNlOva5vtzL3h5fv2sLZbp+vYl/bi130qfkeLUMsgFHVOQ+wONkUxMI018TF2ALJbGn9N7Gk3
zNsxBpWwN4v5WrPyzC0JSQ6OaiUoCo6hnnP0cZItiM1v6WDdRyXkLqOpv4lLyOpPk2ublh42LTdh
akEiP87MQ8zmO4Mjc9SdXa9GXqo0YV5ySQA4mw+czki4Adpx5ITrCGqjR9+LH6u8Uo4nYQEDJ7B1
/lk+cDqeEAl68NgXoq+rVpce2GhgaqRuq/ONJOKsJ+rClxJT42Wk+tjWHZ5dME/NgG8F7nbLYZ+6
lPtE38rBnmcv7pOZiVlyp+aLneYYkYckjIBsbo5IVQN4qfF9PWBEaVQ5d+WdjihElWzQDGhI9Yiq
eP/o0MFX9LcaWsQroJWCrTzfyRWJyLohLi2scGUUOnqaLQRW4f69oH8J6Oz46aCMkEZKkEXPZnur
jVcO6EqINCk5JAByTMPnPBQg2TY+a35b6juDOXQx3w81VHTuS/U4Tjcl5D2YZRyINeDZBmXJclOC
ht2gSappJIzN+gHWHw9lAbFJpibPufYw1jKo4Lkb/nRBhVBiFbGqRO0YHwvnDfqXOyMHBHyQ9VTP
3UKnowiZpEHh380GfDY90d1uocghKgDSI69WNNnxls1IeJHryTC0ZsnjY/VzCdGp30MEBxqSML69
XbcmgrgdH8pQipiSzVEIK0wZo7I0sJI8jLes2HQLuAuwE5rCyIQBpxPMoepT65mM839g5y49i0KU
UbJqaov26/RHG8X8PV7bu87/Ovw4iqpUsulshe3km4rZ57Tk45xC8+wrs4D3q/1bfcxgPBSCgxou
AYiXj2XmOvV/EFHPlkFOxxby0mRcdLCIMTasmcJCu5nTn0b7e61Pq2jArb65xkHjOaDu0DmSZRrn
stXTwYUY1LTzMlTlHEP7o9woWXQ7sGtrerEisPoqabvtXB51OpoQfDL4jpSpie3cUPOWgRmT8Hsr
SUAYZ37OXpvmQEuwOEDY1vTZbQnUpyFXLLlaZD9CiBKkHxq7snB+1T2/Mjyr2WaQcVxxeHYWMrzS
ZGmH7JK21lN+ks2pbdXSYsKlaWxI6DQ+cuQVBLB4ILJs6+oaYV4SOCTn1xJiVAO7hwFdnfjIOoBG
8zwgeu/O6eAOgwyHKxtKCFFKms2VGWH7OhQCt5CrWhCgjI4F8C+UzIqcD4cOZEUNy4RiubCQHPZE
faN0MJgYwQgvDOu17ruDgcZUbXabJOog6cqv6waebMT+pZkocC3FxlR+GZHpdoAOKVa37SwYr60+
MzbDe6netBXgTjxwFBU4r8LTUYrSqgKQzBvbTFzdhEgRBLKYvsvNRygLXJfMus+U9vHytpRNTfhi
aKsCF0zW+kRHIaSSgu39QiyJm8UXqvbv2//PAgofK4kWtGWohvvEoH42PwEafZOVCtln2RiSONlY
2XxQJvN9GRs0G/sCqoQKrArizHPAeTWHxauczO+ioC4Tb5rpyqjwLq/EV6v50o8ULh8o4ebWkHI4
QznsUKaQHi+3EQQJYeY7zJFPEgjUw7eYP6ckDcv6EerKPqANflRdjVTzpuxuhi5cCUHDERR9Gzfz
+okdByJkBjjSxqaBdzcUO/P2StFNr4LfZoZMH1LsgZr0GwMaBzkKshGeRtYQe/GQXnXm1TgVAfTh
t1CVAIO5zMM4tyrPpOzH5enLNoJw981LBW2kEhvBblLf4TBpd3gAnfp/Fgb/vRVEfb0lzcdBKfBy
iH7pLaBJA3jFy2YMp99TsNqayG6as9mu4Ri2RRxbdXRhXoXBYhavBbjEbDYZdEHmfvsPVu7PCOKM
TLNYJn3C5jaGbI8WyiYhw47qanh5mLMB72QY4b5uO5Sn9RltSGq8j1nrD6kJF0gNkv2VpGYpG0m4
nM20W1jlDDBzohaExF6HGHrUxOetTH7uSyrgryN3MifhYk70uO0Hq0JgJVfarFzNHUj3cM+4yhVH
Deaovl+1KFw77390XfJuTMuRWh0sy+Do5SIs3xJzGNzWqXxSwuN2geLK+OyYWViazWvCUJMx+36j
x8Y2haCEcextkESm/k3Xmrs4Y4/2rHfeMJe+Mlyb0fTbKJJgFU3P7PST2u1NqlS/ckX3L3/Jv4+a
acKuG+JR8KS0HRH9Mw1d1IC4Vt8mDuLEajasG+40yvSOzoCiv48jBrQCZrjOotW3Gn2DWWfYDw7k
eBwP4tWuDgYzwcuqHF/H+c0wYzQb4UOQVQ9t94lKf0iKKqwWA6hpaSb0d/IHsAwE3y0YbBkanJm+
5yVD5Ixzr/fDLe8YVEotyIrsc8u+GzPLyysNhEdll87PXVugUKJ7LVE2dTPf6KDQWCnwWNp0BG5S
crz+/igUBZp/x4kv2s9JspS1i0GrNU58lb7MnQpzFSN+u/zlz78wTkZZf8XJKDkdo25uUDlfU7KO
++k+RkMMh3ibcV/+7D6fAp6Mtx71k/HKYcQGzHCn9b7dF260GSA8jBIpxJfgKhrUfgV63U4yybOZ
7smgwvdtdGD+jRmTTK7gu+DZ2rFAO8JweZCUe8DRi1+yh6MsYgk73WLdf5c0eISWapSFWkEPlmqF
qiXRWzmfypxMTrhPtFp1DEZR++ZkwVMUmAx+WxnamsMVbl91SaBpRZCRbldXduqmWnto+ilg0cpf
1Aa3VMyDTvI9Gc0fTULciX1axvPlLyBZDlGhhZVdP2sGPkDfbtUEncHs3dLhNMwlN5/kbhUBcB2d
u2UusLusofov0q5sOXJbS34RI7iTeOVSrEVSlXa1XhitVjfAfV+/fpK6cy0KKhdm7Ag/2CFHgdgS
Bwd5Mg8pwUOqKWAaCXalzh1FLGsHmuugoFh263XG5DZhhjIGJlqyohHjDqK6HvJiMmAmmOmojZrq
wKbq9ThD3jWVo2tdHu6qUQGd8NSZWaC2vyFffxipcghjqPIXanXVCGuIz1/QP1eavoz+au/avTrB
PwUXxsZXNuHTQF0FWomJB1fkxIVhTlB4pnyXDBvJSwWxsGjYOZgaGzOlLMI9brkPN21QqzuCWoLL
q/RsCn4FuToHTrIqoZJSQZwRldmuGG5j+XnG+Z8Zsjfg/h23pzr9Y8J/SMrHx8ttfz+CvqC9zkFU
FkKNh5VYVwkMT2OUA5D+EclDl8Evov1xuS0RCOscOkXj2NX5jH7CyHpKnYXoscS8DWyUfla7Fsmd
fxn08tKysjXStkml5fkcVsYaGAjs/XKnBCuEJ8UZdjFGdYKtb/elN+tPA6wi4vLP5UbO4gueJ1UN
jBSE7twszUjI5VCFTI+TCd0ZogepLiDXntO2AeEGt3rc7C1oBHNRdTkpRR9XI3w+++zJlMtnaD9U
joLbxFU+FXuzlW+VDDLnenwFAxn4gEph6DElAhV3ZJ4BA/PaTJ6mXL3JkfGVTQV24NF7KZs3dTnt
8X8fBk2+Uofu7vLQnGMJmhqiSEOG6/Ji6vIVHUoi2RlhUXakMd30EEZsQsNyQ5nd5Wb8gCs9kllF
e6ha+zZr0iAaf+SmEtBEeYwi1MzrzT6WNAnuRe02JovIRHSCCBVyvKhDQuAD83YjU54uf/S5KzY+
2rZtUzc0VedrtQn0CuBL0GbHajBANx+uRsW8T4ossGTbj2T9MJX6T8g2HCCXe2wgKmNm79asPml9
8rPquz2pYX9C9Bs5r57kxVhLQeRo3EQmdSzpClG9NyVTMEuz05hoYKr+pEhrJHCCMW3d6wbVqdQS
uA6Zr3nIXiRUvlYahPoZPUS0D+A9vxkbFNpJ8knq9RfJBu0UM395FM6cNSbeshWig+9uoQbg68xN
TKdkkDsMAgGVtbEh4yfDZg3fBsOny019gzkLlubE0OC3bGnQmebYDaoxQa1lUuDpBt/jXA4DMs3u
MA64MmkB+NciRF9+78t9jmuP202UdkkFhR4NbH7UrkTE73NpU9ppoA1g2EW/7eEtr2YocA7e5Y5+
QwquYS5OiKeImCoureB96fshlV2N5MHlJr4hHtcEFyJACjZVzLDQj4wQt4J0G7SgYyLYId/PRK6V
paOrQz+sKyRIUGtxhDG9ZxlwGKxm1KsZINiAYI2x02KAEGrY5lrxCft1uY8fBVSXJpBbm63W5kY0
opM2WGbZfBvi4q1t0G3XrB+y5LaE/rWIjv/9FYTr87JhVn2elWRqGlLqi77YSH3T9KxjcWNtcq+4
VneafR/V3vKwnHl0I0qSf9uMXNscjI7G3BlhBdfD1Lgb20OsdS4zn8NZGOyIVigXBKCGptcZ3iSP
0RMEP7f5BqaLlhNuO28RAQCADVsR03X5yUuTyV1VSjZPRlvl+nHQYhe5I0+VPJsMTh9SiOGA0zwK
4OZ7pPN1NPlUWEJnGilGSo42jp9aRSbUaiF6BW1suyh80vzsZvI4gsVQKSE+Qz7CJGyLW5BgqwrG
mvfQyNVxGMGG048Vempktde0/997CddRDm9qVRsZ8rDkKIXEzaEpn5YxSnUFJ4UAcnhRWhkMGbmJ
sTFC5GQNuLa3xuC1psi1Rl1g+cJC4XMfnVbEqKTOCLIS7KS64VP9nm7sHRBgF4ERLRmQ/2gDGAca
D3h2RiWiiO75PVXFjSeHO4zIk9ovMxZr71O8NavNYlYZ+eSGXo93LDyR6Nm6XTLEAAGvEESBAhD4
ELRfAVDcQQdLstD/uBnw2IwUZPtuZDfm/HYZXkXrkgObTKnLzIoq/SgPGYQDe6inCW7kIgD/4GGs
uhIingPfFOeHvIcwgFs8Wn6xqzaR0HRZ1BcOXFS48rZF8b97rOwrv5kSQTghmBY+jWHREqbZDabF
Bm5AwGR41dLIHWBo+a+mhU9j6BKEpVQFXSmhBzZ1uTvogpKLZWK/bzDbsmRFtzTIU3094XSjhvC8
nepH2t6xZrwP6/oaE3ULR0RP0xsB/J2Hjc/WOHCKVKuch6TWjlViemF5rc3+JCX+5UFTlgm+1Ccu
HmJ2lpfTYpS0sCIVr4JPiGN7tEOWZJO/JVf/KQ8K0WfPeNBiMWacDzY/u7ms0NVSh3HbSCDES45a
1nhmyPyoVzZQQl0MmN1GeoSnKOrRfSuPBZUNovHlwMrMzcKwFgs+qwuUCgbE0Q5G1IKdLGqEC4pG
NR9HeMJqRzM39qFibdpUvorM2rs8jaJmOEhSajbbU1/B7iqXgqvJvo5Z5P+7JrjIJ8oqxoZmsQ1D
AWsNZ1fTeJ/bdnO5le/pso8j5HM5cIAU4gKfK2aCQ98+SMltkT+pkCs3tMe8xPtOCvdbeXLLLrpB
MuFKbZqNFt/LCV4/UGQXCovbz2PXX1/DmzDE4TjMUwcb5IW6K0EtNz/Oz+xI7uYgu9I3UFszXeOH
KXi5Ow/Kn61yOJNFSq6zpoeBYnkaO/inMyoI8c7HlJ8tcNhSJ2oll3lMjpYO6VFUnUhSGehd4fV4
DU/BhCCwerk8s6Kh5ICmQDCXWkWMiY1rp2xAe6WP1QAlbEIFB8Hf3EQ+e8dBSlXgjhdWCTmWJITD
R9Cr7317PZVXMoNPb4z0JGSydOaVGuwiG9WFBJyXQhkh7krPsg8G3v0v9/17furrqiYc1vRKCftE
CpAzHBRhLoJl0f4h+g0JKvZLeSZ3Zunk23kPmRM3OcagcA4uXj3tWKiGLAAKwuFRaupzmNcw0cqK
Qy2pqBG8J4XwAiE4KPmMH7MR7rY1jq5FtQyJUk95m2EWeagKV/J7kO01v6Z4AXRz3SEiOQxR4xxQ
pTaOZdMCFloK/Jue9QiqSSOkhsFYbamQhisaUA6vkjClRThhJ8UlHv5Q8141RygDOnp5ApvbHdN9
BD+ZOhn9vDNcar/Dmk1F3tHSBMh5bn+BGQEXe9lc7Iy4JcamXlMaFEIdzQkeRjCHyiG+RM3G6XC2
XV7O5/q8bopbRLqugierSfbRJNBKPBUIt9XkH8Ra6za4E02NYOk6S6F9jEY4sHeZN6tBlJzyyXKn
KhNg09n9uW6NWzMtePryzNCjxsfVaSG09McKLrl41N3rH1KUS72/BU3W0IHIoJv+nn8U20541z8b
jq0/hFtOxMjkIrQicBy6MLD0wkuiCUee5BVp5WMVuTOI5Vazy+R93v4YlK2RJLskz2EYJzu6jOoS
uXuAA9dbB5u0y7N+7lRafRp/FqqmEVq2CRuvWPqJqpGdEWu7yy18f1cHTK6b4A++sUUmf5mG1us9
2Ou680HdZTsTgkBkJ8oZnb2trlvjDsEuhQS9ouJwXzw37D/d7ew1zlKdr0Mps7xbOJ3I5kLKU1iL
dA6i1i1zZ+GsV6BX9hhK8LWcEEu6A7swTkhQzzmIddY/iHTXzXHn4YB0cQuhDhvpwJMV7mhROo32
eHnuloXJ3yPWbXDwQ5U+j0gMck4eX5VS5Mp4DgjlfrFxagplr0ArB7VHrQAlhCuGgyIza6o4jEOY
uPdvSVPvpHjRSnsoVLqRa91lhuLhlu7GBNK8Gq6clSQJgrWzaZd1zzmkgq1kZaplviwjZaP+zLZt
7ihv8NFFKQYsbjtXR87zIXYSz7zTZ4ddy0LixNmM3fobOPyqrToddDNdbnFh0LjDI7svD42nuLXT
XqdALgFgflCAL003h1MZAR24jtFpijOd9rULUwcfNRqvrQ6VITXaUk2p3Mzqr0q1ih1mhh6MA3/I
Vhgk0S85sg1/zGHY1tgdSFOqPQWLQ0lCcxygpfJYVzZoklFYQlNXwhNYPf+YtVhxmlL+gVdt3aHG
8Ixy0rtWUyOXhvKGQeq/G/GLkqzezNkQOkaUofpNthBvFPVBw9N72T1p8MDThw6bjgS0vW/L0pln
aMgRmo0btYo25oDK66l1TfOVpuWGojxjo92TqjpoNcyY59ovqj0p4CxFf5cVw3EPdBroHcvNXStZ
m6aQ/Uy/azrcFaZXWcPDbWHsUXYIVzQkP6LtIJJNPYvLimpAoRlWoxC5+XqBJgVlGt5GAZqo5473
zBQpp5w97lcNcPABM7RyMCILwE9qr5h7t8ez/jSK+NlnA5hVMxyCmKUkMRXPjkcJQpmJdp8Yf8Yc
dED74TJSnd8sq4Y4zCBED5MKAg7HHsV3beTJWeeQJjBp6zbxLW2AEml4kxZQJ1epk0iPcpoEl79B
1FcOM1KzNOehNRCGQxdGp/aJKPN7M/zpSxHf9DvTaTlTV73loKHIZCkdK8xejZvHDHnyJvGLWwUv
3IjEzZf4RnFbt30cnhcdB+k9nAVhw/L735Bi1T6HFFNvGa1Fbe0I4QhJflPS2clRSiB39YHO2XYS
Gpd+rzf+2mO++m+ozBE1x1hIqP4LzEB1NRD08mdol2+GK9WRhXrsgh3IF//Z3RCCAWvbR826q5LX
zhCw1c6erZ9DyMthtDCwKecEr1vDkDwZkC6cxs5vM8UDxvp62/w0Tc0b6kQQNpzJQi/eqKaCx20i
w7uYC8cQh1YkjoEs8a65ycF2gbGyU9/UgegW9b2DXxviIjESV1VdJnhw1oN2hxrUwAj+T5LJy+98
XYtf2+GgchqkqMkN0z5SECaT7qYbZcfKDUfJ4CVJ6MaWVYeE971VOSGqbZW+FwQLoo5yUNpEVmXE
Q2dBmw3hbdBuofWBd0PReApnjsNSYjAL2n9YkVSbNlYyeIUN3WAdelsZdLZI7evQp4W3r6OmnQDa
zsDr10Hm4JUxqadj/jGZqJDym1vqw033FUS3DURw9yIFuu+n09fmOCjNcf1mLcUi7QawmFIvQblv
roksF0QTx6FoXquDphaYOD1YJi5BqcOipS9iwH5Hkq+dWT5jlQyHtDJLFqmJ46JQFS7etPX95ZMH
vh6XNwFfrQgBRDsppNY6VjLdyUka79RGVTwCK0W3oclPmqHCP7IyUD9mJoNeLgeJrryq4NjrTXrI
oBSXwATRleqe3krGsKvKZq8pM9hV9Z9pZPONrRSwE6KV7MSyIblqa0W/OzD5HKUZY4hEj/4IQ9Ag
MRPJM1Ha7ugFLIEqMqNSSlYhUoUXAb9JNNXVSRTYSvJiyFoAflnskanetDaSG7pxXZI6mOPqRbfs
E4MiPyJxp82Y30coywJxV2tBOZS8Wq4ChcaOBJmspgaM2SxQYSYDmRBm3yn0T6qcokV222Ybq6p2
ityheF91xjT/YdrprTJquh+y5Fdpkc1oSfeaznaVqdy25S2p86farp56y/LgfvkchTaUry31h25e
W9NCJ1YPYWZdd1O3kcvxKgOzxin6KAZbCxTVZk5/oljSh9p4qMep39nU7RLmKi160iE51tnQoF7K
iyK4ojcxc2VWOEky9U5Kmmdlsu5ZX19HanQ3K8Zr2+ozRhVqyXTR3urRzdeyN055PSpOmMKnygx1
09VGaIaD8lxGndupf8bpymqGoE7eYyl8qZRfNELSDmUEIXQb2WuaRSjcLrdyA6GMObyKKPsF3/m3
2IYOSgu3dKxZvJ2X7uV1+j1CWnYCgTWNYYJhxhf8hGWXlHg4sY99uK/zF8sCfWRfRwICwJn7I1Gg
KIL5XEoZwFD8uuHSbDRrOozhsX9ZnFSob2WO5S/KHN39tK22lzt1DqvWrXHwj8uErM6kCY8yNogC
Q7AZXsp9Nj79u2Y49Jcjta6LPguPZQ/ZMWujJ5PfhqL3yTNx1tex44DeLuCdLlXL2EHGGbpWqDNz
2g/Rg9SXdu1jGhje5Y4tWM6f3+vx47AetZskqmAhdrTbx4I+VFA8N6KXLr5CACQIW4W94xA/qSkU
Y6U0XKJIX/Yh6YAtyDzL14L8xnisE0/sVXgO/tf94+DfHNue9Q3aNHEJgXCjK7XJ5vIQnsl6fZk1
/jm+gPzWNFZYHOpteKu7tHZ0WILaTotawetFhbvz9I26zcOreA7ya1HmQLAF+Fd60EBB0VewaGh2
X8rjlSpTJI8TwSl3Dj1WA8kXHKh4aEKWFAtlJoM7G6mbpg2KOCBQIQlw6syD5dfx5BBElnq1jBYE
WQrwFy8mYjn9M5R9QZv0bUd1knvYBRs7TQBdgr3A1xUkQ2NnZlWEcFtVvYTAWi7D66gWjTCasD0p
l//J3lM0cHshB6Xgn69IaYJnNiNdSo4UpkgGynlxVqIqmuwjqNDLgvk7u0pWjXEXgtDsGFivJgG5
toRZguma4+9CxP46k2zH1K1a4adOn2KprdGKej2BvHxcbFRk2D14hZu4er1fvLL72+ZBdaRTtxVm
u5cR+4Zmq+a508BW8sxqEzSPCAxCzXBp8pFXgRZf+yi8ECxd+dYWAGuhEKuaaXCzZzMdDst1TY6T
+x9jKOsNPXatwNwUMGsSKv+d3xarBrkZVGnKYEpRLJdw7WXyUTSfOwUsdJd8PiRI3eLYV46YgnZ2
46+a5aY0T0O9m/uKHMlwgKSSY0+aS6bbEqHjZRw9C9WrhrjJ07A+52TKbbzRPyn2sy2682tn9/eq
Ae4Qt/MiQtid2cesKR9N87mfT9GAlwnlHYGTCyYGAlr7NeulG9nqYriQhXc2jDH0Zn4G+dcJW6Su
SpTShhLx6xYw38hSoDeFmxoQg7eMU2TpbqVFA3S+GPV6RM37QTZuxjG9SePadAuj+c3k+trI7nVy
sIfNlCu7UvpzeRzPXheRvPxrZS4zurryyJ0uS1FVIX2JbGpUD0GSwSu1vi3r/EplmasNMLOMIkdP
kdvt76JY8lhK/+VscoGFpeXqoJqYza64mRuoesYPl7spWi5cNDGTiEKkcNkO6sMYtX5SioQWl1+4
tMO52CFOFWmSzALsz+qXAjswA9ccpbA2ZVX+ZlW3CQfrn0SznzPH59lM+N2ECgWmhGm+7WGH292X
YRT8q4Hjc1AA8HkcNAwcm69o+WB3kSDQE8zMt+RaataTFKMB0u4z8jsR2QuIfp9DJJYnMtUaLK0i
g5dzmrjJICrAP3tariZi+YTVFhpyo2krBRNRhvshnm9q+mBV9e7yRPwNokP2DuxHE0as/B5RWVLM
BKwa4xjeAmEMmCU+FHfZNtqbXo+7K4pUfbl3xEbs5vnT67NpbveAp0MmWqNpG2T7qtKdlkJDHUIG
MGL25kp2U/qW4CYHjdlqWxh0F8v1Ph672zpWhq2p4uWlMeCglCs9cUalqZ1sahJHJuEjK7JnGlkQ
61Dpn4r20282lIjsC/u5o4/5IvUL7fCQPPZReDCiZAND2t04JYewllDxfirNK5I/Z2ARJdkLREBO
fTUW2zxOTgOsv9r80e6M1MmU66HdzRpEFucpq11dPo2leg1mODIXNfVRsV6jhhgZCfxWWJR+G7WJ
W8g5lPFRS7LFA48vt713eUq15RD+hhmmrS1PR4oBE9ivCwd5iFKFjBw7jWkGyZJY39I+3ICI6VYG
JLRTKxhCaNIP4Icls1+08evcWNuEZNfdPDzqhO3TGeYm2vuYPRjxczLi7qC+11L41obSAVIEN2pk
vzFYEFP7Nh/07USuZwRbJmTBJVVhgjz5uX2gIzQ1UZZlGtqHYvpqH7SNMUNnE1F/H/UoY0x2XfKI
FPn95VE7t6HXrXAHlhanRVq3DRx9UO5hw/G4y2L/chNnHm1gyLvqCbfXVIpMcQkV1BMU+gtngq0s
HlMRlJq4YDdugX/XHfllebmpkKbQ3i83fzYrsm6e229ZlrZhJWEg4529r48xKpWXW2/oQBTSkwTl
EWcjgHVr3MmlJNnE0qmlJ4g2uj2Ed9rxZqh6L5aa+2EaPKZrDgp8NzrrsXnpczPtahhBC/p8bvGo
KMT8L7xxX0HJVPTlUvQCm4CdDYXnJ1AxNkYMCTcpYDfWjMIlmDcJhvpsvIoE18LagoPSB7lgtWTL
ttCmKc7YCaTLTanLbq/WKPSP/bjWBQfdeQBftcWF5DqqM2rUSFq4qfZe81P2G8NjH0XottM8tEF2
LKEZKRrYM9wqHNKrZrkD0IpbmXZlxE7FbAZNGTqjCbcfEECn8ZiOgSzdJClEZ5N4O4WW1xiooRqD
sJiRFVUQ8sWSM9fTPktgeZ83TjrZgUbuS6ja6SACA9Qvr4Nlmr9D4ueELLt/NSF2hKr5IuvZaYqf
LfkeB4xrTapDQXo2w2zbwE6gh/Tc5UbPvtesx2hZnKtWoaElo6BAs44ZqAymnPlWY0CSGYZOlhJY
0ewWSX4zFLnfz7IgwDq7/dZtc3jWd0uWq2oYsEbZ1O/tkXm9A2cSV0eWeS++Gi7YdWmEOWwDE8hI
IoL1YKchxLlO5tx5Zr2IpGlepovm8xxar3vHQdlY5EXZQC35OJEqKOCcmVmlAK3PIsdqgXPIEQ0z
/C5JyU6V/dL1D1P4FkeC0qYzJKMvm4gvyYvt0uzlApO06MuO8ib2Qk8Jwg08Nl0oDv98Tq4Xfdsx
iJCWHCUnEsn9CDrJF+MN7WiRMMnZqelqN4OLZ179scmDYB8I4PAjYFntA7NkWBgduqkHymYA8bPy
kFADIQ9PGj/MrbXX3Hl080BUYynY9fwzgD7gPt90LXY9jBdsWiHqYzOYs3DYTFO6PBv5JSG/i8qU
RefO2SzQ5+rhq/aUvM2ilqXslMC4IDd/kzGFbjT0UcYWGj9s3GL7+2BY5U4VtTtzeLo85N/tN6Hf
tNogH6qJqyGPmDaNjYQT6KXz6dbYjlsUKGq78Kr41fqZa/mwlXf1bXfAY5Ef3qUvlkdO5a9+EAyE
YKPy1XvNoIcSTKLYialP0/TQQmTnck8FuPORcFl1NIHUuc4kNKD0mtfieZMiiCgzHLvtlSKLihE/
EtkXYI4v4Zv7OtPgOxidqllDqXDPRpdYdwUp7gz6Y4Da4NjBRxdVB9DEhmlpcZTrbNtV3Utc9542
WVtbM657muCog5jyQDu3N6pF8Yu6UrxDsaqnNtFeieJnhgrdRdWt0G4sFVw7iHWqlPgZTdyMMqek
+aa1yC/WVhBzn5s7WRlRzDIjFQ59iEfZUAUzeTZ6VT+vFTYHiFXSpHKojdZROU4L/X9jUlf+nd5D
GdGVrqudtIdjsuKCioMMIBLXIlHRv4l0Pu81S83ZeqqLOs1tjOGR/qRP6mu+KzfxJn+W7nQYJbvR
iboJYjlR+ev5FfzZKhdfTXjmri1tgKh+ZW1sPJk2kYjueh4fP5vgYqm+YrNBKnSs8AcFcapylXps
E+F5w5Ee4Rl91VzNvpifcx78P5tder4azzhm6mR1aXSShoM0nGz9vRwEd7ePy9n3/fLZxvINqzYK
uTCLuJjYCazh6yYp3CK+meXXIX1PMtkdEqgoE6hG456Ml0wCsWzSQVyoH3FLLgQL+PzDwOcC5qtk
LL3rqTR+XL/onXWEWolrvY3b8p7uJdyEtH23Y4diA4thsV/bEpBcGgcuPDKJmalVQdgpVsFCH6Es
2sCjh1EH9J1HY97n4ftlXBRNLhch5dCYKUARZKcojN3Mjr0phNuSbm0uNyPclBwqhCirnRR06ATD
7w0G9BDbzvhcy85yrR391i0fIxVV6VQWAP/lfWnIHBo0UaJVSm/RE0jwTg5bdYmItOP/Joj+7+o1
vr2OmZMx9B02pmm5drCUjECDaFd59GH2m6MYa84fZp/tcVgzdvoUFZJJTyXI0JDZ9KIucUYNAeF4
HHthVeb5IOWzOQ53YCEYhcVIl7jM3Gc+toIvb+Dm7sDabCtYJ6K2OLCBz1diE9Ne7iOD3z6AlLHv
fhS7wqsroTeLaGlwoKMMaVpIDGuSTDfScKNrwoVxeTsb8oLoK1iD96Fu5Qoi2nYz1M7CMqnu8MZY
4tHNXxyvpVvYYoHPozo9lLxFR5Jg08Gn+GvzjTRmaRVhXc6/Ro+55IDzAnKqXurgDelBPmBU/y9C
EMt6+HsQM2QOU1R43Od12JIjJP9Rj9Bcg86mQ4R/OfTnCu+NUybY5KINwaFLJyPFouioRpPYY0l+
S0YLl5rIUQbbMyDKdHmNChr7uM6vJjWG7R5VdZyHQ44mwnnDOtVXOhRbjNZNVxnB5ebO5uM+Aypk
+r/OYq83mRHJmEUNZ1G5iXAKtQ4kMp+WDSgS/vxQzbsweR9fs+rdAIMWNWrAaGjhE2R2cBKQ7sEm
3bA5e277/GaEW3M+0ytWVijJu2/NndTB7iOHPEyk+Ib0gxTzU98Xdwo5tslwqHJY1xvHJv1jzZXX
ZfqtFM9XFpjZ0y6dCaozB7fp60Nsddc6i/BQue1j9Zbo7GCqw35u2WNjlFuSo6pSil9TWsteXSLK
KbQKosLaPqGSByEXwST/TVLmL9D7wPzVOExW2Q5xOYMXsF8UV5OgQSZQ34ppP5ejOhRyfJ1e1mlh
OJTwSFbze6ZcJaYMp0MGvm4tWkiilni8K2xUnIHoeFrEKOvSSTfEhyWHu/B+6gUTTBt1Sikk20WD
KUCED6BaDWZRRIpSpghrFoq3nCC1CntOxTMC2YPrmLwN3bnzL2+by4GNwT9YGaNGU8lAKo+Wp8I+
yXa6yMUJYsXzmYPPRcIhXSxDYTvuQnqa6ghVK3jakeDlMuTOiE7quIKxCP8RUibo3Hke118xqvER
w64GVBtHlAJrmErATrnDjRZNwRaifIp+g1AatLD1XUR2MlBKxI4ngnOTV6STil5NtXzZGkHnq+6y
hEA9OLVOsQOf3ckDRcB2OqOotqQp/hpnPlGOxHWU1tHMTnUOqE3BCmJ3Wf5mJbXDlF9Z+2AUW6N9
I+XPy4tIcC8xPqxg1+MsJyFLM3Q1Mg8Lj0V7lvx8S25w5/ZBFn4yC6cNRBgsbJULuGhWQrt1xl0y
vWphM9LfZ6i+QNQ1wN1pvu6v+w4qav+E5L4eYw6HyBhZSqvh2qOC5A4LGVipNTvxbVK0eDgQkqzU
AuUEyba6+GGMv9L54fKUCUBO5UIus41iJa4QG9PuiqZPkJKp77RERBAVxADq8vfVupjmNLH7HPfV
pivwdEp3gwHHRnOXga1dxNXmcp/+JgH8uf45nOnNzqxqPH8f65ceOj3Sc3Sr+/mG+pLbeOlP4jfe
4BnueK0e8OINja/d5Q84N2nrRzpuQY4l62Np6ugpN+RDF+PJWjGe/10T3PKTdDMy9KFGCNfetlMI
w6RKBJrLVY8PbVa94HFrtjQZ49gvV0EasPEPSxgoYs3WrqGS1r4ONl5aJMvVFE1wTJw7i9YNcxFc
rY/VRPIEqSc79UyA1iDdmqYp6p8q6N/y99WiTPuu0O0OvuZxCMu1eddZ6k0/Wxs2Fg5RvSaXEJh1
rlpLO4uauyi2BBGGqJ/cMql6Q03kGf0kSn2laSfUVrpaOz1dXinndvh6NLmVQg2pSbIK8bfR37Mk
RJn3ooyIMzcWvbsIlv1H9nw1oGC8JEnU4SVc3hsb2fDAAdeHnY7K7sRj8IEBBcW+ndQNJHqx/+Jt
nTidcTRn3I2tfbZRS294E1Goz14H1t3nAG7QULZQQUjw48VOMgADsAmGHzdYDxgEGGIJFu/Zw3fd
IId1RtWFmlyiwXQXbY3DiJTNUriW78U3VtGAcziXJjSzK8WgJ2NmTjXfq/bt5bVzFknXneFuimba
jYlRgzhtwGMZU+iFyc28zUaX3rbPzQZnOjqW3pZuWTl5t2QdiCRMPAhWMP+ep/VmQWsVWKcjflDr
KZBD5SkKk18VGzeXOyzYkvzL3YT3o6qdsCW7JcK33nGPwrptBAG+qBUOeQYbjEYrRiulFTo6PNjS
8DRomvfv+sLBi0rlXJIIihes9DXvM6+pbEfpBanoj5DuwinBP8lRu+37mQJewusCNpddAH0oub2S
2r1eO/VO20p+7eMhoUXtFyysfmmTX6Fa7i58Fu8H0UJZxn0FQIWqWXSMcGLB48stOuq1NN8XeYj2
B//y4Aq2Hv8CF9fSqGY51mRcvPbdu2KKcGTZu5fGlYcRyaaz0WBc7R4VxSqsROoK1YFNoGsQW5ke
GcRWLncJ5HZBmxyeUNueagbvqBMc4m+lftwmeh/A1wfMNmgxjSbeWSMI2zbgfcqDkrlpZ+rbMhkc
q7BfU7sOFCnaRARyNHGJp2HVepdSCO8Q6ChHKmTEFFy1ul9KkW9N6FMM8UFhd9OE6lDN3Mzsp440
Sf47V5F4bhY5psqZMupnXRnY9kGL3zU9dvoYz3p4T21qVB9T1HBoxEkrSN42kKZvFQ8a/Y4138SQ
c+2OJdxIMnIb0oMcvraQuGrkDHpa1kmFPKjd+qUOfZdrGepujjpWG1SHexJKKrFKjQY/k0i+Nlbb
TFY9CZZFJsordJaiIv9GQ1yQLdTn/mSBLQ4BOKdr71P1Oi/vCyCgzZBqgldVt4NtvDsqW0v5rUzR
Rong7wq55bZ1chajlgdVSwqKB8PWMRblK/OF5VdwNHfwUmmkpxHsTaVVnKhRd6x4qG3I7ROYN9Cg
Rumd2iAeY3cK+2VLXtVorkoqpwZVsye/TWOrGW9siFypRFnjW10ZrtwSr+3vbDwDdR1xWHuctQcN
hsskPMnsrWwsTx5zt7GuTQWvZMhb09C1QS6Pgw4jrYDAqM94cXjUWwNzsKkG3e+RVVJJ6FJN35Q0
cqoBj216vB2Ltxi/PNcnFa5ytHiRwmdlNBytflPwXAUxIeT/8BdcVN1a/aMr6daoRW5Qyxa5tIW4
w2uys0iWCxxeWTUFCIL8TtrZMYZUlwMpFImlCxCBrxWrYSBXKRIQoSxeMT2BoYmcGwSQwJeD4dRo
EZQC3lDrCakPbJFKemAKBP1B/Zh6yC5WieAmIzip+Nqwzuh6EEgR0oVQsGY4bpPoCURcQZhx9ga/
CjM+yrBXwG3YutX9D2nftRy5riz7RYwADQDyla69uuVH88KQGdF7gu7rb1I3zp4WW6t51tkxjz0h
EEChUKjKyuzTAi1oyLPp7GYY8tdYY2ZFtn3/JPVHFr/EONmQGKK0trWRmGNWuVWy1PG3tInT72cf
ksuSlmSgEz5F8Adt+x5Do33By05Wd8UqvwQjzoaogXCI2xQIzimtSNEibAaFGULbeyoVtYhMfUiz
a1D9MVWGn1YTznAJ3vFjw+b5gs+i4iAh4KWB7O9pMJ5rtGtKBnpeGNylkmirHD3j4E5Hb1xslnVq
yaAWogrI6bUQJOrj/wXMcv4ts5uuHeTOD6cIAuzK76D9fszp0/U1X7Li2b3W50kXJAlGIIANMSIs
o5QdlvxfAAeQuNNQcAN7E5tTHvvwz4FHEHAFG7YakCtOb0tmQTHJBj4cZP7IbaIT1l/czZ/Dnr/j
zsLJfExE2UuY3sB/KbhW4urFM+4FXcAe/8Nj4O84s4ASbfylJ/DEO1ETZKigZXRz5NkSmGx2o9xT
N3Ely9sD1p6buS1tqs4USwjFf3jO/f2G2QEF3mdQxi7yjmGYcYsUhVvUuH54bREQhCp1u0paKMz2
bCOgxAcz7m7iUHOv29OPFezznZ4FmkLFmzItsBLJJnsYbb7LH3Uboo0gfIF8dLjcIfizX/o77dl5
DXvPl5omR2RrmBNtGci2QBQSbvrbxpngAPGintI/+OS/Q86OZTzqQUW0Lz/lrbTX6B3kY7wx23Vo
TX2XUrcGFdSyft8/PCj+jjs7rImCdeV0REbyFVnPU//RRi6Uo+VdbkVv4pduggxVccbH9jd5KE/d
fdGb3s0SKmrxK2axQ+0zTVU6nGVtVW2CX1Bkrx/jP+NbdkzANQuuut7R3eIWodqQYcOzAwP95HEx
e/FzCPOfxZjzSCL9FoVsLPzTiOpwuK4PzbMMdMspf5x6z5E4sUENcoQcNBr/Fmx8weTm/S6aQqSu
0mDjwSY6aU+hk6/4jWbzlWJDK+4tXKy//3wx/p3rzI113Og4ADbw0kgfTXw/E7FRtVrETPx8G/wd
Z+bGcimXqsjDmk7Q/kkxILIb8IFS+GerO+WbzAnvOVQKl3DJPyKlzryGMfNdWikrnSznU6PKxPRb
WxQAZc+q+02cIGpfJ7seOuU+Gk7RPhH03XRVLG3rFxfIZfjxd/Yz19UPzEeQjo/oNfWPNhyZR+2y
Owm6Y2oK4j21dSUqWSkRTlbXNpH0jzwB/rMVN6wpIb1lsUY6FgC5KsVdWtyI/I5kKJ2x7C7p+YaM
7DBUxX1TKgnUT+I1pcH9gmVO+d9rU5g5Q4V3Wi/nkgE9ytjiYuKNjO1R1jZVE2zbAOiQFp1ueXvo
43XbLjH8/QgTOd/GmWNMfKnMdQ126j+h2WBKccB8ROSwh4mUunSTbXaIfnfP9GFh3gv3vDHzjD3p
8sDjOJEHLszgodqIleQMqqkLxzh09kSOZeD2b8xqSS5i6cjMvKEk5UoSJbpxTJNN3eorCZrwY/7v
Wc+nRq7/MU0+x55BKEeXxHQwQzTQJeVbrjgSMCN+sb6+kNc9G3qYvgf5DfPB6pPiCHiMminSDVGU
LQxxfcE4mfkyVktDh640JIHRYxw9VcXJaDfXZ3HdGjiZuTECItDcl2CGXuqZdYu6Od8o5J3yRYOf
7OqfzxuEjL+vFxM+TSMfdpftoxNxkOIDfc0JECV33ALkgRoaLxAJILxdZv/9h3T6X6OY+atESVgb
RFhJJD6aTb3SbYEOtw2xlbV+t9heN+3LtanOXEvrp3VbxIizOCjgtpk77nQbVFjhhm5zu1i8ixbC
DMjzfl/aXC36JhWaDsJJoL+flNd6BalTp3ysdvKKuLkbHtWtDJILYlJcCoa9yLK0dBhmTqVmDUgS
/+dSMlx9C1qWLchX7wOX1lb/pr/I6O0yy0cfwtVvdJ9IkJcyhTvFP4HjWd4uBAZm2E0xqFjrB7Eb
THTWIEIEbPxUriPHt7ndWdJDe8gO48E/ovm9MZdkIH4EIJ07j5mLSpJCTznDpYBCOauK/Vh6N0rs
b2L/s0rTDShvzVLL3MhfQvBfD9H4HN9mhPkI7ccYCDCDgakTjSH5o09OMljlB0/77/zK12k5Sx5o
HR3BtZoiP5GDAMWnSIOwZX7qhfcNWi2/m6Wn+mPMhw7PDXCL9/b0iE1XsdU4wTq7XcZ0LR3yOXoM
WkoFURtwOYVMs9VcttuqduXxSIyXxkeeK92PPL5TvY8sXXq0L23fzLmNJPDVLPDQ87YdPlUI8PFh
Dww5Huye6e1QVU8c5v5vcJ8LV8TX++tsK6GGCdwKgatJASWPErTMRrf1EqPtV5T+zaFRxkAETGVK
FTx4581aTIAzyo8zcSRD/Ewm/ZBELgFAHIa7REid0ysFAUOApm2D8hjz4o/qk52fMg9J+WQzGPWd
JmnErCjHUyeIhmHTltgRWrOjAgmUoapXpA23QdKowBkaktOrerylRrTqkEKzk5j+KbVetaq03ipZ
/KEj8jbR3uvE3b5UqxsJviVXR7MxOjcomZsW7VrVQbhF0o3RQpbMGJ1Yv486+SG/BRNwZKrjaZTB
EKg88IqvUj+9q/MM7TFx+arKd2Pa7j0ebXnWSjuulBaL6K2ftU4sKxBdTgI3IVn3WmZSAfoiUJdm
aBaLtQzgy3CHrmYdhNT1aKYagcZviAhvwKEOqps0iuNtlRv3XdWCHFdvnaSivyaqCqMMnjURVqYc
+24NSkO5Ek5bjTe+HCOyru+FAhm563f/hdHOdnVmtIFKOy1ssKs0eZFkyMOUBAHvez8UdhYV9vXB
Lgx1GkwzdEXVYD/0ohcsJXgL+7lAyuclQnSf/E66Bbf243zOhphdQtEY0CzimE9X7wMVmeY+cxXy
HLYh2GVerk9nugguTsTZWLOLIuaQ8Mk1TKepDNsfVVMp+we/jE9GpKxa5JqLoq1MHJmFcReWcV4f
QMMk7XV9Wkbls6FgUHEV+nh9apdp3e9bNa8QxDTjdepjHZXbbE+sujZr0DQC6FhBTNUc9s2j5/CF
tODSvGZ3RacUSaIamJfBQaCUvo0RHmBLHU8Xwe5sYrNgN9J7aOAFhTiC7N6Kayj8QafeJ5/SkkjC
0mxmJ6vQhJIpDLMZqQKq40MBRZVce72+T0uDTL+fuf5R8UqO6B0FSuSVevkmhVvr6of/bpBZKMu1
aIyVHLYwGLhf9FsdfqKmC9fntBxXDtNcVL4aGU7S5BtY9xiWjxJ/vj6Jpb8/cwwJlMrD2sPfp0oB
4hdodfuP10dY2ouZO8j4aKSVgmXKhgzMeZFVod2ikn9dH2XBfufa8ehGDgZ0BYljieS4nOc2Vw+j
hBM6jtb1kS6zTNNRMTQQ1MgEJK1fWfwz4+Kgc4yQm+mPKQOVdVDsuo6DIBPa3yxvX0Ec/IFw62TQ
8rlixZNeZHdDEj4m9fDC/fI5HKR1H4AYyEB9UcmlN90QCzZzWUfAF+qGoSjTrYJ+l9mSl/KQwv61
7KS2hisLyfEy3bDRslGakIE6gWFt50EKmlbvSbkv9REqs8d6+JMHoKa7lypuZ74A0UudPoui7Uyv
4KsqWLr1Lh8U+EowuVMVShGEyMbM5fR9BjHOjGWIzxpXb3VQdqHLHYwaMpUtf0gfOaEO9DduamhH
LezhT+YCoXvZ0Ak3dIPPVijWoirVdSU/dSR/g579thPZfRwnd2WGHk48SAPQXSB82/ol6CcG5TEb
Xzu01oBhbDVm7x4KdQtfNI04P+hnX6TP+gLRY0/SKBzyEyAZe02GarWqodMydEa8BkHtt5Ij71do
rKNEs6suNrvxTuZogOWVOVDdJJChkghxGwmUScACXv+6L7TN7Ou4zAljiFBkhn/fHSpgtljDNilO
kAB1Qr846CIZTKJ4H+kgTR3i4yaroLkSSQeoP2omGnY0U2I1UMBybmllBDhg94RuOlfE2j4aOsdL
tcZGpc8eeGWr4e8mQald4Rbtf/OugbpVuJN6zVa06NBVTtMg+RGiKo9+oK2UlBXeZdyCVuxCnHT5
UKIME9VkQjQC/p050zOv/USraFacet1fVx57qzTmkCJYSdEvZdT3QcE3PkF/e18HK1DBLKC9fnIu
HM8Ijeiqgu7a+XNC5EPUtHJcnLRwg+e0GUmh2YpwVXrcqYPPVHn0qsI1elzS3KmMCtIwm1ZWnaRO
bioNOjZUPlbhvdEYznUToJchJBJTXGEqVfSJIWh2ZEQINRRFrcWJ9dSp8cQRmu+bbZ/dUUpe2r5e
0Uh+UeLGSorqLgz0HR4owabQwBSWZZkTGMJuoSxFE7ACgLHVgHpZkwvL70cLvtApq+cmVF0SPuRG
YkLUGMiikwCapFGI5Suo7zIF/W1t8+ArhhkFieUNkiWlyqScaMatsW3aYpMp6KovIrsKYqsywO+T
gCNMZuqjEnLTME4qqN5Z1x+8+KUeYzPv2V2bF4/p+Nny7CkY/zUzJyicNB3XBe4JohjzR6ieV0NP
jUqcPE290Yi6M+j99Y25rNjOhpjFIeBqokXmYQiBorsuy3afHEDxsSMkgMZJ4nAc0AhwJr2qHjOk
TwDc//fu9PssJ9s5uxLLQPFUBPXihAMf6RvJMCdtFzDYW74AZb4tDyZculWgQ30JaXEZwHwfehbA
yLxPRl7BLMPOuI1z+dAsoYKWRpgZvjToDQURtjhlUbvvIE5QoZHq+h4uDDHvBED3dMSCAOtH/Nsg
vmX89/W/v2Qj85glG8NR9UIMMGqOjrQrZOVsdg9mxi1B1nWJ4HdpOrMXCyKPdNAIVizvKpuPhR3m
m+sTuuTx+m70ivrd4kBZ7+fR5I1csoJaM9qeojturMQTcZoPmB6azwb4ElMFTpIoUDmw0N65BcIO
IqZLd8Y01vfL8ZsJfn3rmfULIjiPm2m6RXcDZPq2UEDdE5xIlDp5+DjSE6B/D6GHrkaInBj+00AX
PuEynPn+BbP3Tux1rScKfIGf/+kltq3Gdy8jd9xfVOi+jOa/jzRzNgO0I7zRx0idBSEKld2pdoLm
ydpGwYqmdpm4/otv5feLPWhLNjVzMTTJlSKHWOzJG9bjR7bh7pTDlw4eX0EV0/0iwF9dN7IfLuPv
k535lpZHg6qFmGz7nlEnQlcOrqpfbNVBrao1M7BBTf1OUe0KdS8XN2ySc1pCKPwQzE8fwVQwI+ma
fKHzrutJqgKTJwAKaoG+tUFDBwqeenQMsJvuR+SOfQchYuEkdz65gc5ddTeEE4JgIQD4OlKXZv73
Q2anupZyAvVrfEjtxDfQJA0cMSIeW6XglzCs7Ek9lPtondxSi2+TGyG2Uz/4ci77Z0P4+xmzk19o
xlf7B+KQuN7IgedQf+H9tDTC9PvZecaDofbCr4k2qmlAgq9Baea6af18jP5OYnZgPTkSCWVYy8EI
bljyrnD9ruhurw9y+aT4bjmzs1rojRwYrIHTl3o76n8PVbNGV8c+oi9JfEPE62Lq74c33fchZycm
GiPPCGIMWTvtvl6lK80EVdhGWS+CTJYmN7uV+wLtjrWEFZxAJv5OXksWcTpoRhgWpEVNKB249KRa
ufu/QFAt7N4cNNS1eVrIAWZZph8l32ml53g0sHrDHVTfHvQ9H1XI2Bx61pqc1GbgB1bA/tDWNyNy
z7tHXzmOenMngWLSD2SzTXY+/+XV97W3JMR8Cab4uij/Y2lzlFFCK3UsU4F12lI728iIy6pTCdZW
A3wfYPvwrQpR2b+n+pgNO3MWIQJSvRmwPdoKj2tHgrfMrfAx/dOaGvqyE2d4ZoB8LdyDl3U1DMsg
K6AwQqf8zOxcca9v4pIk8NhI/oLXRwamGv1hvRX0trRFtXcRxveTHZ6PODtkCTr+oqaWmtOg3xte
ukpiZtX6xg9VSw4UQDXBISSlzvWT/ePNdD7q7DaEfJLBQMw0nTOgtlvNGiGGSdbiJt76q9EaoG8K
wWD6WtZr5qqoOKNEfP0TluY9O+mUg41aCjDvcw2y5fbspWFmx3zkst8CMi5OvVsBnPD/pc6Wh/kx
QD5b0HmRuVTR6icFsFf/xlv1mxz0Be8Ai/36X3Ga/BAvno81S6ZIY5kPQ4I5oWKBut1nWi1cYNPu
z2/q8wFmhy+gAglM8NyefIq2puEzLTs7Gz7UcbADfckQvp6w10abX8hGEmroHsTjhVsZuB8iG4TQ
D/QGT05khFaJk5UmwIwLwdlPIe/5HGeXdKOBPLmvMGo0iu3QbQMRgdgCz0+wz1239B8Dn/OhZk4l
jiWJFKPXnKCja1MpvBkV6TVJwA3cFoBPZQZbaSALk0ekYdCzneaZ2VHEYQ0DU3llS0CPFv3Gb7y1
GCGyWBYvwdi/52X4ANCX00MN7voH/xS/wOFT8OKryDzw2YZopZHLcRCIUxIDY1IMUJPM3f9uiNnq
p7HfGyAxEydeFybve7uoq/9yiNmqq4SCS1+LxKmICBgn79FoubBOX8/qS8v9u1Az350aJWt9GuKc
JI2dRk9Qa7STsnNIV7pyEbhynlqBaCwtIhBO1qxofCcy2kagy6vXKLLv8+DN70+JH6JZbSF4+9m+
/37bzMOrUTuyrp3OsK7YqLfrApqSoPhLFnPhkze4tgozT25o6CEkOlYh2migUxvXwDc6dDtphC9H
7+q0bd9GY0RXkN6kBkB7us5mDl0FziQhfTAc8Zi4zQbQgxZc/y1LBA9kaFIMAmRkPORbwePDyNNd
HxifQaBJa5l6AdALyCv3EW2RuQN9V50CkykkAUSvDKHkUEa3VrmGRMBHFarPed0cuCIAMPN02weB
LwNrSqVIL2qOZCoD5VlmmGoS2W2W2X2/dEa+6vbzqVJZUQnyi9Qw5nX9Uu1brQ37FKJYwQE0pFY/
Rs4o8cyq/Oo5gdZwP4THuu8+0H0NoHLl5mpsNwE0xDvFDiMw7Sq/dFba1AMqQwb+QyrfGjl6FKNy
W/m3ef9LTj4GSZgpOUF20UTy2JJTaV+0sWXIjSnr5LZVIwQ/BTgr2a5X6ee/9APYTYpgS6NQOFC1
eVJYh7imlyltcWyarQdfp4ZLz84vYqSLVfw7xPxmlhJDGfp8KI7SWtu2/K6uTtCfKFy0hE6i0cZq
ZKaORlhynO5qsRBRXhzD7xOc48HkOtKCusDoUSidRvFRdKrj5eAHr56vr+RP5+JsJeeIsEJNmcZA
vHX0p57S/imPiZWyhfLC0iAzt42CEct8GdvVQWkpBjS+4LcylDCuT+UiZput2cxzB7kAwiPEVKLo
MWOlRbrXSnsk0m/o+9qSKszMy6zrQ14GxLMxZ65cVcOoFgXGBEWbKxmbTDrmxAnlTVaYMZijDat1
IB81ag9o/UNncuoj77kUCk2e8pqpznx2Ch4FzjmMxdOgloq2+FL7oGwl0OrosddI+nN90l9ok2vj
zTw3+P4SI8G0j3rcuWFTRICd8acqK9a9BimYMArXSqvftuUkwRWUg6lpIjVRplm1Y+XGfXTXarkT
NOAzj70DGGFABanoGxJoDwY4taC5+iFV6M6BZq1P8m1c16Gj5ygIRxDHRRVwPSSdTdh4DCmwfNKk
widvxOCtmpo4QfsaZBXYCtDx3H02jbIAi7l82c62fHaTGKwySNv0xZGi/N4XmptHj3LlmUzKbKVN
1zGQtHEPueDCgWquNca3tJZXgXGSAwq52XZBoHzB6uc5fJRAuaxW2HyVFQ5aia0wKE02RE6G0nvj
u+1QroW/RPd/mQj/WgXo88qUgFWOz2wOMIVWTSQMi0qc1XaDZfitVee9VauK2SD0JiUH6eRRNR67
SjwHjLklS7cNGwqzGLrnTO+snjeHUkXff9BufQ3FTdCpZY+lAuEPNANLXKqWjutFzDH76pnlJnXM
vAbX0jHYh3fhekT2prX6zykZsdz39MWxNTsnhqwSzpmhMIZbD+f2LKFXFjmhnVynxzAYnTL0nLQi
+4B2m67Ld3JSObjk7E7qbzJfS8zA8B9A2fUHypWvPIhXYZMcZTDvm3UdOIaX2KMWrWovclPJO7SA
c1qhBgkhta2YiWImDFCmC7Z1qY00qQhxquFVA6yzMa+/q7qaGr1akWNec4sp6zHC3effp8V91/lb
nxdbKUi2dShDBwh6TZn6m8sSM0fS4PZvM3TmU9UCzqEyVb//FXmo/qC/sAuyGzJ073KQx2CTIAeh
jU/qxHCQNsjlD/6OGeKR+0MNPkRjr6jBQpB7+bTCvFSVGUA9Qule+So6n+2MkhsolHS0OxY82Ndo
15ZqhNJHEKii4emjyrel/kbhQRKGUk4HVmZF3RQhcWOeQEne2ErKIVKVfR3ijEP8aGCTCvZJA2PG
dVcrfzGozW3o/EtnFpslWispQu2OniI2sKM3WdsXOsH7Oq4fsiZ7ltvs2S/qxEzS6IAU8n0KXDAq
3d6bEjIobEcffQU2mq4aBQQxCgC/ZeWTtOmjoYS7lntuWsk3jT6sMxo/QEUR5WpPt/oYXB78JdvX
fWzHgUDHb7MWAbbWJ24NbIKm+faI5wuV3iBhjhrM4CTRC/QuHaNZBx04opxAXXsoz+jJHYVwTFNt
W+959FZ6ex+Xo0VYZwK3P7LPrhxsoH6JF6x9vXSaWHvMpdTSAcuJyghca7rjtYrVJNoWRKSJLQxw
n47RO7iY7boD9H+UZXMwwnUZlpMQuclocWgGCvIK9Vdc1SNoKKHhpGIvs1H8oVA8oIMGc65BaoSm
U/qUkHe909ywPMKivQHcvDWSlBgzBR5JlwYzT7C5ezagZ54gN49qFwSE8sFmYbiRm1tCT1GimCFE
SPI4tYX+pAJeGPWdOei9rau9VUk7P/CsGCFcmMm2SI5eduqHh5hG9wa01oteerluOnR6bn+3HGiH
o3oDQJbK1Qsb9yJOQACcyce+Aok83jpYz94bzAy8fEl5DEQADpJfkF4C21vnDMhaA3MkI3wPjDdk
iMAwH9hN5B9k5VEpbnIdaPkaPCyF71LkOEMtW2ttcx/7fxQNub+aPBped8sGCNyjg6eIbTzPrah+
8cRL6B+l4T2WCALmwqyGz0q4pYfMqNKaJWjgFI3vvLre1X57qyF9TT220pX0oQMprMnQSbNwDVyG
o99XZnamhgb8O30lRUcAmnap0lh1BqhHu8DWuTTKLE7IqcC7SZejo28QSBIrq9GLVtVS8+lF0oV9
m8tcfzIHqCjA1RIhGnnrwU6SVEsJkcteptkQs7xhT8g4+KEeQcW2t9vUrZOVB/A8EDJ72R6Cjc8n
wWeQoSHz6x9pdcoSm5gFRZvrko7WtDNXbHquUykRPMqIMKJj2r6mWMuhJJuyjo9FGaz6+N1rFkLd
H9IG0/JSzgCLUjW8K79f4SntAoNouXxE3tROhmxbFtAgQYthkvm7Mj1V09t/8E1ffhrKo5GNIHE+
yBypjKK2W/EcJt2xVNU90e5ZnyGKvW/rwIrBOKSiMaJPEH1kh9j47GAjulQ4jIHysSn2ojbAGSgZ
jaUP7XPhLYnr/Wycf+c1BUpnFyCI15qChJhXCL6HwHsIOYMLXXBBP9vm30EmD3U2SFlGWc5KeKB8
QE97QOykXeLmuIx+v+/P7GWJ2ATSVlUqHzsQKHds640rXqumNL6l7bZOttq/V2f6Og1/JzWt7Nmk
pDiN6Nhi5SYRquIlag4CLe0TR4Si2Hq/w4WyDnQnspSFR/TPq/kff67N/Imml1FVMxYdi/FJE5s8
pgvBxs828Z8B5ljmcGR1lI0452GQTgJQMu4o/wM1r4frN9P0NLhyiOnsTBHWeySUMM4A7iGaxfsw
3EWgqC9SsjHQtX59tC9qv2vDzUzdm/RUspRERzFGK9XTVikiISVr1oyleyrESq67Hc9xYde+yGzw
ydxJjY67qwoC1xDqKme/owZvEp6YBmitUprfoKcF3QrlutIQhuciAPcU6NIs1VcOBlctNoSrEai4
KiV/eJY7CtgGr8/qsnD03Sl/3f5nZqgaGjJyPSPHAASbeHZxaiA3Gdrh4Fkk601Vo+uIvA9Bg6Ba
8S0DzmXhE5YCjNnZ01kCzcLMj4+afoN3zoMOkH3MAH5KWWx3FZT0klM23GuSXYR7L/aAAGyXlmHp
G2ankXuervs1J8dR+8z00NJCkNaxADyvKD0mtxwIWs5XoUcto9jH5BQwsrAMS9Y8ywBlkayLpkQw
oSX8SYA8LxcUmU++jzLZ7bslPveF4dhs0SMhRNtB4erYtcyWutHF+88d/VsviGzZKBfW92f3+h+X
wGbLG6lVRwXyr0efoJSecN8swe6cNQeKdSbIvvARWi8VJG+v29Y0iytnls0WNfA7OYdSF2KnOkS6
XdrFhX9zfYhL7vjvJ4jNMhhxnbd+4sF8IVtz7CYKDHlNBUj7xJuB4x6k4I5vQ0vlFZI3hZuE43og
2SYsowcWAv2Hok0rD04Ric31L1ta9Fl4KnHWS7nAnZZsqEt3KN25wVrZLUHbfkjj4e7UDeihyFSH
kNp0ts5cSMCGkQ2BQo5piivTU1CoKNptL9Q7KfRAAZSXPXj/jGDdqlk5KU/A/7UZztegexZt9Kdo
fI2K114NID/1R2ZQ7ks+Wq9+jv1Dnea2XG36cq+MxqrE27HKfitfCcEBj2xQ9n9MJM0WXuIvOtul
vQ/EE0e1Kf4YMrbrErQZiO5U6NELZDjc6wt8CdeYtv5s5rND1MZMCKiQyyABajZBY4077ugl9LtV
p1ipH3DnxkLW8EeDPhtxdpBKNmR9WyQAydcvDUpNo7xA0jydiIsTczbA7MSUXkmytMEADCQhFcA/
aCcwOdTBenkJWz5967WhZgdHCZoiVae5lF3xRy7QiRigGyRlC8fgh0Tr912anYMu79SwYdglspX6
nWaJ1bj+ksH8hTyEF7vELd346Nv6kku/bLec2cd0Qs9OBu2HWsllzLABQ87It4MGMJ6MqiR7bYwb
L3sJQcbBtK3SlKbGa7M0yr20RPN7Kfj+/SvmT7s+rgdZmr5Ca1Q3SsgqB2S60t1Iv9e68iiaPc3W
4Dg9ZfWzDtWrRG+3UZbc915/zBrVivUn4oc7wTK7ZqAlEnix8XLX1lBSHJHbKoRdBzn+W2mFTWir
kmQSOIIuqqxaUSw9h8IMPL2aW62nmgEYyhQJ5EFCHPyos0oAQlGceiZevQ6lHG03vfidKCoUuPh7
hCggSLXRVKKSm2HiPYbqnZKHIFmtxo8e+F2Rczck4VMbgLGvyJCWUPLXDkEhilEHpR+X0BQ/nXng
EghXdbS56EjJft/TPItHKGyr5EjTxG70BHSwSBEFMjNpv5ZFBE3VnQx4baSvs/q3is4bUCcu+J0f
nq/n38BnCWHQGYlcoEp9pGKrMcUqC83yYqlDfnFAkITuouRdzgiIeI9cfffGp9EAoSyPd9BWwcPy
TzY8d93nwkf94JogfWpA414GoJfMa6kZ98awJA25aWywjwJp3K5QuVoJV+yZvwObO7SxvIW44sfd
OBt0Xl2todpWaPxrUFBmjU53M4Ga0f2PLkoQ2lqh6y3EaSh+X/qt84nOa6rgPe4SparJjZLmVtL9
UkOU/KVD1N3myiYF3ZxsrCJAOUex6hA3GnHvpN6464nhdqIw2xCO1XuT+tt8eOzoa8NXPjx5MwpQ
GaXpL3AYHKDWvdHk1G0LCTTGugSxMzbWK6YhCKWFEqwDDdKlSd8aO6EVvxoFSF9d1dB3xhIIlBJ2
bEevBMqaS0+e17ZbPdeVgwQtOBPF9/dG9YE0aN6AbzgRQZ9U1q4g1u1SI8NhLNN7rfXWAPk80DBA
I+Wou5lIUfWPXT+Qfosgcv262ZbVe8Q1F5oudiqUmxLEUhmrrXjcNjK1RlzuXvzUdmAGpiryvZPW
JMqKw7MCxFCaA3cjqQ4LfLQDfpZACUSx9oTieInyo3cne7oL3hSXju8tf8IumwVy/AMgWrztNp6c
2U0V2SOT9iqy2LYaKxYJQmFJ/n2cjms8DG8KJn63IHAKCDVjEplEbtY+RRQEAIWWHbpQ7AeoU5TZ
W6tSKKrREigFX2ySMrOHogcrcYuiZwblIa/J9qGeWFqh7TPWuinFG08Ob/xQuaVpicY2ZZ2k/Jm1
fFN03jYMqR1iNNKkg0nZsxHXThmLfRPntwTvmZpmjRmqsisUvtcbVI+YI3G6UkLZlKr2Jgul2OmS
NDW1onAgA/GkgyfD5NlE5iwj//c06GC07kN3emDXY79eOMrTU3Z2MysM1XxIL071jXlRbsjHHJTI
HY5yme9FCZ/u925GWiePBruOjkE+vlVg5/YfkG83lqRLfniafBt9dl/nrB+R48XogLEjtapsRnYr
hZ9BQl91UL/8l3Od+XOi+RRdbhgNyJsAxeNQ2eXjHYWUWuApD7QB8R5h0BUu7P9H2pctt61Dy34R
qwjOfOUgarAsyWPsF1biOBzBef760/C+d1uBtYVzktekyksggMYau+n88/G6ccFK+cKeWs9KYfew
XXToD1Wn/Zi9d6XtasSL4/z5urELnSjIsXzuKp+DjIaqSYYO1kxq3/Zd7prZiwn5uaXsvVLf5+Ot
AXVNUKXYILlICgwOJzfT9KgmlYvgzVnm4PoPuuBq/oajXELFzFLwDFb4PYZs/uoQhkZSthmapyJ8
+jtDXIAix1kDZIOhLrb9bIF7Al9dlzsMwogkWy7lU35bFBcSWOEwF7LSyLej26FGs65BSEZQ80Re
z1jNa2MR+QLsrf9yVz+fXX5Cs5VbQA7t5duGoMYl79PioaqVXc5o49vUi+dNKx3H8OX6J71Q0cVh
OjPLxQmqnMjxOOMRlNXMN63Gw1C009JsrUR3cdU6k5Q5tnmSrGOK6bbeegtlL5ygZYaB4KZMNnYD
16AONOl2jm8qeVdDclUqnkfr2SwYfT0CyeWQl7prNC8DXjeTkLWmjKvryxD6D+yGnnnoil40SSHB
f5C3agLKAPD8Q8cPgWWQHeXBBSWGuPVcaJQDOLAbjZY+DPJtQuubAaIEbfRdTvw+2ksF3AWwAk0U
ky4FyoXPuvItRtn7+rIv1K1/3z0O9CKtogZlu5chFodKAPiCU8++a6et2h+hh+kTN3VsDYvv1/I2
W7xWci3qCN23CyHg+Snim04kpZD6ifmMrY9FaoVva0i9rUEU7YNBjqLzMRgmX0fblXDEQ2Sayx6H
4QxVVRObEMJjSvt0rUlT7Ix0ERwxgVv8URU7O2E12k/CdsKn1tGsMtUnJFkFwH4pGji7ih+bfWbB
pkMEfUTAm642N2GUr+iYBK3yc1AVdCF876e366fng13iCuTwA6PxTOZ4YE63Fs6rES+kgXx3nX2T
1VUv6U+NCj3VArNCJfVMyfJkvQgo6h2rWHkg/QMYSh2rRf221LcorhiYh1QDQ3mQlNOQovBdgLd6
Add9J/v5aHrlAr9UV7yhWvBgvWlo6GgeQNgOh/AAL+05tFdd/GajQSCpYydd2p/15LWl5ed2v+8R
XMojelN36WA6er/L5zdDb270DkoP4U9l1vwqBqkYeYgStHr9tDHRJC+v1nLTtKfe2Mzwyduxc6I0
cuO8v0+0RyvPD5GCIcrS8sYK16LpwSFmfdfMh3JqdwrtdzZY1K5/ctGzwktnjTGSGBgXAMp76ipG
nZS680sGdSXwH+8kQQ7oQjfi754C9zJLPRqJpAUnas7uMbW6J5Pmy5mJArsBcZEfnYr4u24ds4VU
id2CZKR0K0t3Le0b1WNEnVuK9ozUdjpV4DJcyuX85sPwT3kE5EyYZ6oa+kuB3I0u+emy0TOQfNff
VEk71vm3iGquZM2eGd6VZeclCZOBgRgLmLkF28JA4stNOHOpuNceOl5tVjBXNZbIj6y6a7rIT3Mk
KvWNNRpBvAy7Rfc6/a7PBYnAi/B1Zpn9/9mljymxU5V9iMXINokWropFQdhSCsxcfqvO7HDvfNLG
DfK7sNMXyzNkWR09h1/uS/apkDtHg0yLJpsH0t8orDUTHICdSDZOeBq5N1ozU9VMNPyEcnpNOvld
Kqfbxr5X7S2R11Bx/JlU62iSHPABKctephHIitZtd2+iXzaCBiGV1rYimt8RfX/uDZ91XWtHFT9K
H+1H5KTthrwK5+K/ziYZv19E7p2GwDCljYH2x0wyfqGD7tD36kpBZTBLe9fCVDXYnLV9VOgPi2Js
QBFWj6DmzjBTPsy+mYkImEUhBD85Go7o7pfZeZdQwVBQqbSXzK2N8i4uIN8kwbsm8c2Af+snGy27
lYPa/U8y6G49r2NjWC/hsFZEit4fXsKVW8jPiKZSLudViqd83squRkHMq7njnW1DA6F51jzwtjyR
JyVzwUezBhaIhygvvsCfl8Tm8NJOiloDWZB8m6ryi4Ezp8bg+wnH1Vj+bPPXTBOU8NmJv7ZgDgWh
tznmHQto4qzfoyXesRC16STaSIMRRKOgwnXxqKM7Bb2bCtG1L29PIuehoSHCyOfnetyb82tV3l0H
0otO0pkJDmW6XstlykxMJSSq6L2diATIL7u8ZyY4FGmXeqoa5iVVhbKKwN5p0U2Ndp8+a6AwlT8l
WrWm0ndbkZ3Csu6TonCnfNOAmjO0VKfscicKofnVvaTSvWKjy3fcKcs9FYt7szv9ZXPPfiiHLDUS
ceGYsW+xitbteEj87N3wJrdyMKfWk48w0vJn13zDkWbcyde34lLRAtRNn9vNYU6tJFNLKT4UKc1T
0u3i6LvaFe7c7nPER8ZUgfyUPiqgAbHupfqokTlQUnl9/VewDb/yEVQuw22j1w1aCLjSVUvX0piC
in3ylhokZ5aIW4ZdlmumuEBgbMc2blkAzSbxNTd2FcuPfPNDkQcKoEXpij6xYIc/Yuuzt5vIYLsq
aI0L1bxYYDOa0nQ9KABJVUMq/1ig6VlfZIHrdKGLHG/J577y1FxVaSuMJRNWJ/I8DaqrDg82Mpcx
Pch6jZ5WZGhV/UiMld3tqij2JkjV5OjG14vQ6UEhYRWmH2YavMDbut4T8P+B7W6dm8ZLmsW7fi52
qkaF+Y2LWHf2szkXy5Tssa1j/OxGda2gv0WQBqIcjOMHla83Tt1hTBydtWi9D8RB4uUH2Eath5hg
+jN5kj81TsdG12F9dHvTi803PQ4YZaqEmfwsuxmiU9pBg0TMC3XZ8TqzzK3bTmISKhGuITi8v2E8
nkmesCmDPl+BKsyFMK1//cpdfMTODHIepUX6gSQpDNppcWoM4uZMjJd4il5CcqxzMSzzR+7zmUkO
9sc+T02bZSQpAoplNWwYDQZ6oND2rbl09Uc+25k57gmYunKUFLZCRUNRIv/WYz52BIXw9e94OUY5
M8MBuA5aPxNqf+zMEGjyoEoIqujFCyEKNHqNU2KALDB8dDaXzwLLl5/Rz9PKQTcUJGejZu4ZqQaw
C47rRjlVUojx7fey2WZJ+x7nAYZyQcsHQYbyIWxPeaQLztHlWPXf9Vu8TMcSWp1BWEZ9AScrQXWi
0N/TnmwkZXQooMcuvHFYNl2ENEFcB3KUCR6Prztg4plm3bamZauK/PELzwEWbRmKha4ckDv0T/Wt
uY787jlcsfZKprPWYEAERFbip/PLU8LZ5fyyFGUotTZpfuy8DwGfgKxjDzRHoBGAOsRjK4jTvzhm
nDkOIiKzi5ZGWdLjnCHhiqJULx8t0ezOlzPFGeFgQVtqm1TRnEIPCDOXCvVosREcW9E6OBiI5iou
xgjbpR/K70xg4oMAzQfjAyQuMGTwam90kc0vaMcti8OCxC76ekQh/2jtx18ovqyQAF7Zqz5IttYG
VcbYHcBW/a3w57Woh+eLb8OZ5vAB9E9RQjL4NPWcbkFC6RcLJknQbjNMunv904pMcYDQZyjT20mS
H6n6EoOwJo4KP9Vmf9JEjFBfo/TfV8WncuMoo5WNeS0QGmGEJf0532L+Zfih3zY+U+mCt3zTPC3b
foOx/H0iQD7BIeX5AU2qZVbY9umxA+HmODyHpiDi+uo9ccvjQrxE6+OkLtL8qJyM3E9LZIr9znqE
wJOE/P3s0MbBIHu1ob76zNyDwQ3TV9qsq19ZXzvdjIy64okfbcEG87nfwkYWO0EP2lGzKifvOj/K
LAj9LM5Q/rh+lL7G/twX4NBmyc1sTCKAG5Oi0VfslqaolLw1WJrsdVCfiaA/I2q7/vqacGY5/Bmp
XdBxxm2BfK2frUH9FCSBge4OJiIjQlTROeKQKFEGtbSGLj+WSu1LYdAoXXD9Mwqw7mNO7+xp0hBd
ZcTAjdSmxq0M6oBU25WgMXHdjOhccBjTRCDRoX2YgVfhgXV+hNWmiR66QlTDFX0wDmCQ71wSucOt
typrRSzbr8c/kH89f8z5ULBIsobYIV65DqLUpqm4evp+/WN95Sj8/Yx9tP6fbUpWJnZrpxjO0w/1
d7ACz69sUhHiHy/2LaSIcNiW1omO7caA4lL1CudhXGNY5/qvEJwMPiocTZ2OuoEfMWWzW8QgvG1r
eKmiHROZ4XyULKkwi6TgPQf/ujOQ7xJ5GIUFBMHxUzmssIfaRidhwbAC7HZrUH8cpDuk4Jc7SIMz
wIhcDPah2FMKJo0F5/FjDutsJ0vdqvsY/YHHbELSxpDcKhGM44lw8INr/MxE3Eq9MUswwfSZVW9+
rA667ICNBYKbqjs/GDtlF5/CW1HWQLQ0zmMhYLBeyibLj5F0X1gnLRIkQkR/n4MMqqHNadCA7zXi
fT0PnUjxr5/wr9E0d884tEBbsTRqypQeyYDCHr3Vs31IHqp+3Q4nUj5ISM5qteLGYeghFek1SrtP
S5SdzF7gF31t2v/9l2hcfkkbh0aXmMupBNWmvS237R7TznVA3X/uOyi8C7/Zz8/2xhB8BcEF5DVY
OqmmdUvsDKxNaD8uxlMXL8FMlr80wzkszVikoa7iCmbWzkYX/ZS+Z1To9TG0+C159vEdEW2plgGJ
QZU7lE2HEq2UtABnRDyMnHGBAvCz7U+usuqCAjqAgmWxP3jNIHdKqyQzRxsDZke9VdFfmLht+lqW
35IFI2B55AkOrMgad2DjVLYbRPMZnA8jCIugOhIn9Uy/wph86LffmKjmvNaoA6p/dXPd+OX7+O+n
5Y9oAzqToTRHnJPxYPQvOlgMrhu4fBA/DXCJT0Np1JEaWFxbME3wp6HTPPSf/p0R7hhqjT2lKLNn
x0X/FaUdpDS/TdLddRuXX5vPhXBPmpRW1jLMBmyk5WrWu6A30eGuD+siEelcKOx8XTl/Gtu1M/Qf
1YianYbzx0Y+wCvx3O+HjRYga/bQQQlPc4fYiU79S4mOFkR1W/bQRVBlbIJmm27BWCQJ3AbBEdXY
Lp/9IJKgWV0b5+xIpMc6a7e0NBxjMdw07e4M4/9MV//7fdc4B3mibWaZ2ZQd6+5RQ9PtVISr65t5
SYAY/t7nbnKQokvodciMOkcgCTqB7eyj+zJGMc2hUERO0FjmbpADXtYa5mxkz3puXi0oKa5Dt3NR
hEyhx/e/oGD50mXHrZuDnXZYliSZsW55O2z6wZPfrXkL/0zL0Bjh52ih8t6YIqD8gORSCwKjGWmf
d1EC82tthvsZHB4piWyNZd2wbyO7ituCJsIJPfZkWU57zLw8ECVKBCDBD/NCnId2Y6hkEKoFWyLU
dKS4eY0kAdAKbhU/yptLyZBmi5phrrJ2rWHwjfaWNPskl1/7qV3JtUix4D9ShP+eMp3DJWNKInNp
sKH6fXNjbEHdlzKmrXiVsF5Npkfo5bell6wqUTwj+qIcWpVZkUPtSc+OvVqBGEZxajpt+1CEC4Ln
Q+eAKszjZFQkPB8ke7Skn3P3f28i/P0w6hzyFMkoo2yGhWiB9qu9XTZSuenrG3qq9xnEQKGpulse
QSxaH6ZXO3GrbXno3qUXIWmyAAF1DpO6qhrrUgL8t350B9Zkvzj0hsuuxYxSiXxjreW1vAtvY0FO
SGSXA6o0XmYrHuDIJTUq/dBa7fQbaLx6NIvX8yxoxBFtJwdAI7EpsWp87Cy8VwHrmtiXEx1MDlzM
UrfVNEYs32+Xt/ZJ+ycN6yY3yqYuHSmAerhHBNGU4Bvys2nWpBsDteXs2KH7PnrX8rWk6vegxt4u
Qrq56y83z0GlQ0rVSmNciHJ41cYRvGCiorUAxXhWkVCSkKhSm/So9LVvGRBFnqKHomiduTIP4NHZ
Gn0niHf/I6T6F8c+hpXOnv9RxxisxF6E1u82aYfsGA4G3kvjWPmT37kDVJnBh3Qvikb/I2fyaZjD
F3VA4aHQ4QjZ+t1sth54/NxRkwONfodg3gMZO1ADNzsT4l5F1hwGo4ISUuFo/Qyyk+X7QsdTQSL0
dWNajfyELNiJWCKUF5xofuxcG6IysxI4n8O8WyJ9TbuHLlQEDovICAc/C62HKe/7DJopt2rYYoIE
80MYdrzuFonOFgc2Zj71HRpA82M+1N6CumL6s68il0Dltvy+vm7ra+35d2Q3OLApeytWiITIgGl2
LJ7qVffUzaBIQ/zlUVxlF2AbP1IZqrmOIRPcTGSmNpb5biSi0yrYI35gMrfU0Z4kgidCRZI+1vwm
lH1qCDIoX3uMfv9uJhdR0d6MFHSnwjv2yRvdsYAgW6MRz3aKh8V7LVY0ABtu44ARC0N4s7PAWe13
ohBZ8DlNzrVJIJehySEOpK1hwm1Ygf5KcEC+dtxxC+V8GAhETkOY4nvqzuwOmw6FAGVVTg4Fb6MO
9aLwoQH6lJ62eBSsd1kgZbfzTrSrgjthchCECWJSg3MgP1Zas1YI2D8TCNSD0kZ7jM1uFWGAQHAx
ROeI/f8Z2nZLo9fDyM7RR+6v3Cbbcg9VEhdFF2cIIIQ9IhARGBXtJwcwcG+YVAT8m4E1hDn9e2J8
qF+wLCq9x7R1vxPpX4hMcmiTYZY0tXT443Ag3YIck0w0Gy/6khzEUChJZ5W0IKBC4bMFR5CqZGud
irxg9m2uhOsfowxnGzbF8lRYGfNp4tFdwNY3qncFuj8G5VmwSwJL/CzfXLdUb8B9+LFLCoJANE/d
T8+gOqn8wdddOMI4HvKPYi+6Bv+RzPz3KeYH+7LJXPIkQiyT3lQ3ob6yttVRRYOU6fdv4U0N7QQn
vrVWBqvCUkEPwn/UfT+Nc2hjEJnMpPqIjJcb7V2pQQ74UJvHlAmXaI68Gm77++o1nU8W3aeTO+5E
F0TgQ1ocGMm1BompBBkQ2t0s+qMF5iId/JZD4YFQWXAZBRfDYv9/dp6SrJciU8czXICZIOq3oC8V
5HNEFjiIidJcp+2INyRMIj/EyEkrkjsUnVQOT3QbfOAdmrSPLZSM0YLldH28NYxl18Q/r18KwSW3
OBix0RYdQX0wO07kGGVPjQSNz/vrJv6jPvx5/jggSTBgFQ0h0BFanai+l4F1swCO8er8L5pjRZvD
hUikRfQ+kyE7mrUMxXTbp8MouFACE3yLfZ/0C6kknGYCXlGoAoJPx7v+yUQZNr5fnskyhHRA0JVv
us14B1YvDP9RR128/jEljv7cNYGuB6E3uCNKWtZzmoGTFJNOQZfttB0a2LRdcojuw1tRtkm0m3wn
fVqWqW6RIT0uUYFGUwQv1T7Lb9nQbqYujibdKQ1S8FGxbclbLqztCQ4s3+4ZQXk91m1ku5gq0GT4
7WvkZ64a6NvmdrptD2rtzEJ/TWSUnYgzTCmUgigQQ0FCSKpceVDXUwYBPLAQXN920cHigAVDe0k6
qOiRoZGBRl9QvOUvf2eBA5asn+VITXHdi/BQNc/EENx10Qo4OJHLVs3zFt7XgjHRSjdczc4EaZb/
qO7+Cyc2BycLWKPAN4OwtktvhtLBe4rZWMmPHqc7DOSmT9JJCtI1ZVMkf+l02Ry4qNbQlpi1wrVE
YNckrGvo9DcbpPGdmbnZEGmqcPEjfQ7CWl9X6by6bkIQO2oyFwMZUpyNhYQPOLpM3rEFtoCD+QZt
46vSk45xcN3e9cujyZz7kcoz2mEbC4/ZqLilWgQRRjRVUdnn+smDzvHvV3Rusz41FJzsDr0ZDVmn
BhE8+4JEjiazn3CGAqWKUaokhsvd/oL2w10LBa8xdXJn9ODle/aWKQKKIsWLHw9kX4SYlgV2dm6v
ejtuVBJWmK4A5UsC+asITG2SSMNPZIXbIoMSZdGZlQiFmmY8qormVGok8Mwux6Rni+H2yJgVKQ/t
El7wpgO/9k13qA5Z0KHjNwE7LiImdAbiNWMM/fpm/CGJkONiNHpmn9tAbVAqY0mKf2JDELpWTpyt
+ldoy6yTG/lbvRk3xQRJD6e1nEoYBFw8oWfWOXSny7BEdpEDe8dxl9o7PS/W12/a5RN6ZoKDd3Cn
y9VIPxY4Q4LANdftvjRc1jLRe7KHaZF0+V/MYIhWxqF+KS3FAg6t7NgotwQEil0qqrRfLgadrYwD
/VztFKtkDlG8GX07QR0o8tG4+sw0JkdPd5XnfBvd1wJP77Kzc2aWA3yjoQqdFMYJD2+jPoFCzUUR
Udp2e7FwleAS8nW8ki5x15od6gfdUzOGp0KJjoYuSIAJrgBfxpOJGbWDXeVH2QAlWj05VWt7FVSq
hjxZM0Z9yfyj7OvnN+TreJDk0VGTx7nvBgn8VYqrJr+qjojS7Aw8vuQRzsxw4JJXSQ15Hpx9qI14
iosJhsfY+ycj2rwmniUAs8uF3jN7HJiYhhUu01SzerP0hgbjIAaW2egwmz36AghbGXeC282u0bUV
cgCSIGlodSauWbphheVB8fvpYfoRbZn8KMvlgZwVpJblHS7Cj+u2BTecL+AVqpEtA8VitTT05lZD
J4+oI1F0/DkQSSkhcTtjdWq7ncC5ppVOlj1cXwbDv2tfkEMRKOJijnDI0+PQbwvFBNOptIpKsCBY
qcCPE0GxziGHXZrQlpMpSzapK3CBDff2M1Ox7vzZyxH4viFA+zP/9PNM8rW6dFkwvm20QMnsZrIW
p1oGgRMk2CW+RCenul4t0B85ptL3qYPos9JD2MH+SyvK755WRFILg344bl3UeotMVhSDtdrSCzxh
wYXiK3MxiWczr4BMhlWA405y4uJXbaP8kDmRJgBewQ3i2ZxDyHuGU9Ij5Y/JhFzWvbBqBBAo2hsO
H3rwTVRkrJASbqD7ubxLxq6rwPZx/Q6JvDiesblTW1BqLsiwjA1oiaD/58l+5hPiYjAQKU2WUqQb
KdB+yDfVNvZF7I6CO2xwONH2Zgo57BS5RHDK01Tzxq535jR1h3x6ur5U0Z5xcBGP4TT0cwZ/EcN4
WmRsqlzUoSDaMw4mGqsYKHrA2KNvOln93qqgjwzvrq9DYISvrSXojFIUFed8DgdQjjWbQSpXYL4V
PYmCJ5gvrtVDpbaj9fEEj/6wyT07ddlcfL1hub5iDy2Mv1sYhxN0SrVSpgXK+SMMpttlCWgz+H9n
hHMsJiLRkEyQJ1rqh3R8ilXd7SMRBfDlCsEndPOVMr2SoESA3r2jtEYfa6D4tRu9ElD6w3cfVxR6
PS7iy3v7CPWezd8tkMONwmxqSCdhgWRqnDlX3CZM3XQSvYgC19NkF/ssfKadVsQjixKwwhP9rn+b
n5Qne1fvq9381khH6dQ4UIo/SDeDKjgngovMs2XSOpEwyYz3xIpNELNCKpnYosPPztoV38LkwEIJ
lwp9kfCs2RSUegMmI7Z1i0tcsp93Imfwqyofq++enRcOOEAcL1OawlyDEnZxjF3SumSn6F6FyfOV
4c0rCZ2tlYtmGq97t1/yU3MyUNr62x/CV9UkmjJCcgT1WpDdRTvlESnhKNlq+W0ueWO8zi18CFZ+
xQEOnemVTG6ZRK7xg8ZOcm++iDImIsecr7VJljZjhAbPIOtOlRwDtxWZGhYoDn68K16LR2F5T/Am
WRwONZVUt234ESZOXuzqxqFEKDBh79vjFGCam94jLy2Jx5lZ+ufKoeMLa3liLF1h4IVKN+OT5k+o
c8tv8oqRD4jkcERrZHfs7PouoWFLeQOsHRfqRvZwyvXhRs2fJkWkTiO4rRaHR5apTKMU4rYS81Gj
z5BlEtxVdjeufTUOiQxtGDBZgkg73Qwb1gqpB8ZK3gl7gUW7w7kqNqh7c2j7YvrbphhzKnydbDMJ
/HVN5c7ZXayjO9kOvUSvHCP926/I4VFkqnas2nhQaPleK4dSJ4KvKHIELQ6CVBVcU+1Qpsc43E9p
v06th7T7qcVvBpYbkm+WHXtF8WxVD10OQsF8QWfyniCfneivg77OMWtgtGvJFl1Hwfnh63PaBOq1
DFphxwzd5qWiHZoqefmrJ5Ovz0FbyG7Rcp0dFUji4uuGE4DXFOQrBW4bX2kLp7grqgUPpiKPXmxY
K4to7pRKwfW1CN5lvqIm11Y6Qp4eUVB9NMEi3WbKWqoxkKof+8xyFfRiXTcoWheHJAraZUgqIYBg
I5REPyQjgbbpX+4QByJdPkyLoeBZUuXm0Etbs4boSdMLvp1oKRyS5FG0GGGDpUCiuNCgtL5LRLgr
8gxtDkUSq4mk1MA167xqs9yoaxNcmcQdwD1+n2yKWyStt5JX/yinG6lwsh/XN+tyx9yno8GX22id
57qE3n+87+pq2djP7eQ+pPZpee5A3V+uDEwmoSGf5Z/IuLfHE+760HsgXR+FddjLtb+zH8NBTmdE
8xil2FVG3BL3/nDPBtzbVVW7+om4jdMF+T4NwBBmCCjWBKahnvD7+9eOMe1bhipaMPv1tvpZ3UfV
CmR5m/HtIwO9S0+NsoIOi1C+59JzZSs2pAMMRbV42YZGnacwNSLgQJk7/QjWHVoJoOYiZH6a4EUa
otaSB/x1hADLgH7AoJZFYfvlhNiZCfZYnvkPhk56tWvZ8Kqfb0q/81jZNj70qaMczBNECtbxoyiy
uVw2ODPKOWZFHObzIsX/j/KihMLU9xycgyxHMTzJbN9yZwrktbBwcBEYzgxzQaNEI8VODcx2Mid0
2IRBjF79MpBu2dRFukaNSdyke7mwe2aUA9YCbmgxLVH60fuI+TKvCz3lRQ0Yu0cUO2iIEZbULkY9
ZyY5mJ21zgYnlZR8ZN0X+L71o4WxDhNsOunrnzlUZ9Y4uC2g52rWJr5qkowBgg6/yNR1rSHa0CDy
oqPLNPLoIrkFWsg1sNsKoPCiP3dmnkNiPSmXeSwBhazpGkPQULpY9e1rTn4Y4dOwZlw4kCt+tMAk
xXTMPC1+SdTHcS0a8RNuNOfbaTrIL2JQgR3zG+NX+sDkzTHUctMrTrxmiiqiYofoNHOwO7ZqOtYN
7LXRoYzeq+ihxhDl9a8rgKAPb/MMH8bQCMOGAuWQy9symlpNGTbXTVwu531uIE9CI1uV0gxWmIBF
YvZjN109GA+jd1N62UEYhgpuBs8qnk5yHOIysqdKdlmXRe0O6/BDyqoIRHhz0Yc7WxgHN1FnSrFd
IgC1BhOCbfcWWLIpYezsiUebU27EK8GnZGf9Swx1ZpHDml6fpXhm/BFsrLx4KW+Jl/npKntkJQ5t
lfVOd5thOE/UTXI5vD8zzCGOlci0XBKAnHk/u/R2DMAKUODp36FSgHbruXDAejylgtPJTvi15XLI
0w32ZM8kRkWCHFOUSzFn6bXtTVwTh2B0X7Pz1WBWa8FHZtt2zSoHOHlItWTSwB3UvU2rbkN2wy4K
7H14IH7q214psMcWcc0cByuNnC/y3MHcGBOXaRRXCfiDx28ZoYFgZRendc92kUOUWMPgaGimYKWx
o62ltK5JMFi2YH4lJyurpMdKzwKiyt6kCft4BF+Vp6tRFGpPjY5+6HFbbRQ/Qf002rQecXVMgov5
kQRflaeuqcLZHFsogh9jOyAgz5XTcDWD6WsW1rMuhwqfX5UnqKHZEudRmTAflT1P+uJlIyh0H7NH
NoC8+F1Au12R7aQU+uyOdfdHxBln9jkYAm0apUaJpUqW5Mo9tGCtzkfF5k/GOs/McNiTYL4jXCJG
qRXtC+NgQLMvQtYxVbddOXvXT6po9zi4afOxGE3bQgNWHPmavCFm4cwhBBU6kZt/OZ9ytiwOY5pe
G4mu4JVlJWPINex1qK+QnVGukv2Qorg2+NDA2CFvihIEXSBa48vEz0RlHMFDrHKgs5SpFI0FHPVR
Xof2T1NM9Cx4O1QOZ/K4MuWamMxPRap8NULQ3VXLTVdu8m43Zrso26FyZHmaU2/ybRfnYIg/4cCm
kH3wrDdG2CBtopUiCvEEIK9yoKTJkQR5NVyf/+/f0VcFgzzERTbE1/1py+Z5hneq+AhwpY1oSkLk
nvB8Iqa2xGCKwwGAnsY36GusB6f16APqPiCoEDqRgpPNtxamrQkK2R4PKXNQol3u4SENvSWAEC7S
oU1QP0tHsrl+m4RLZF7TmZenTJPRKA0OV+vP/vgabvId9CSDfI36YJA9C6wJNlTj8AjCg2Fb9nCL
QN+Yb4DAcMJi7634BUkKzMDBT3Dzu/aQHUJX5DILzjjPQtIvFbiBZQk2x3sFGqKxNm4NrfFlBNih
+XB9oaKt5EAKjalVXYIf7dhmz1aeuFE/+rK0h0iboCFOhFE8uwiEbeUuI/iinRfdhacGRd5oWwfL
TeGh6rRRDtOv/E79jjTMu+3JggsqWiaHTCXSoZKSAzeq6GhPyHrhuyrobxzCwr3+QUVepsZBVKrU
EBks8cRgTDwgHln3HeBocecblCi93O23+s/rJtlfvOJ8aRz4DCbtS4NkeDt7DGySt1mT1nmc+oZ6
pMu7KbcCe6LcCN9vqHVdSQwFaKeAJ4fETgNtHuQP0fn7o119tJNFm/gU3ed7kQ8vuJZ8E2KYtOg4
bPFx80207vfWhoK2L92KZmBFKSe+87AqKkO1CLI//+B569Btfog9xh+S36p+sup//NGEwOcbzitt
I5U+9FMMd0FOIcRioO8w1NbXD4robPK8IYUqVYvVfmRkQfKJPA+ykFEwgQ5fd8Mf1T4FEbzgPggS
ADyRCOgw+1iGRPdRBUlJEdVeJK9MXRTviM4F5wBJUjLnyOr8023bBlkwrrQVXQnpSAQ4onM40pJR
tyqC80cOVmCu6sdw0+z0PWORVJwKIriMR0M4hinwq3QOUpawjBKMuP+TKoM2E5jYdig9ntpN4xhr
Jm/9R8ysCJJMTdVMaIPwC9UbA4xIpZrgtZ08cL+t6F73c3hVdCV5kuARupiVOrfGLVDuzKSABixr
Sehzx1wtaxZYdX65YYFVJMxKXXpiz+1xiElB+x+bNTQVh/pkLSAhrEzfWnSH5qCY6uvg+rW7hM9n
1vjeytqAhE2ZS6hKI3oy9BnK9eQuV5DhMHuvQCl3Gf+kvencJJcyHydlsjpVYZ1HJ204yLEUlKUt
6BoUfEWD88jmpZNCy9agTJm/Jma8LrI7TYHc6GTtFys+XP+IH8rL/Ct3viTOI+uirO4niKzjjKB3
0G/dabfcMu715CB6ZS7i5LktdiHPfM1QMQq9V/D5tKABERxaE7dlYGzYmAk60gJpdPQXwfIu3fFz
k5wjNszJWNcVmEeltQkBA1AwL+uhAvEowxY0n/jpSbu7bvMizcu5TQ41u7hpM4lK8VE9qG9gsfby
mzF3iNfdJ9vwpRydocGM97jRdpgA2XeTE4lFvi9lxs9/A4eoZLblJpaRWE1RoSxPIdptGBXJ9Cge
kxDdQw5lzIkYlUqxq+1SOlRt3CWhTjbZN8WcObqqrjHN5F3/xBddpfPlcUizNOhxQiNojsj8f0j7
suW4cWDLL2IEFxAkX7nVIqlU2pcXhiXbBPcNXL9+DuWJ62qobqGn56Uf2mGjACYyE5knz5mu1f36
XdOwDKet9VT+UDZ0W2+sN1kqcXZu/2RVEbZZ9EYHYUYQmqstaMv7zbTNH9TUJ765sTBn0MGtgnjf
pwFEn+SsARK/III5DapWlFR2cqxfl9DelIabYObGPvaw633yuOwNDL0lpct+yTLhs63W040LLqlZ
kslsLOePNYFJMH3tb4onsou2yo25j8D7ql/ZddA+ydC4Z5+npysL7snJaZED9rvG6C/2Pi/ZOwiY
c2gEbN9sJWYlO2LBQanV0raNSfFG3K2rsdcR0Dk0J9eRphL17Bmc7aTz8idZLnIuATrdpuCmMtpG
ec9wh+b4dZkOGit90DnuFVlbWbaO4Jpa08a89mBirrDcT/Sp0fUDI49DVUmepefS09P9CO4HtLLx
aK2BMp2ZX5OP1iq3vSH5XBLHIwI8nb6wVKix4zVB0mCYiGc3EQTrPiarDXOTuoOj/H+GE5EbxVqm
fu4cc70IxQFiq360gxyrD0XgDYqCqFpIM0bJSYpoTkMbEwNorbU+g5i5KTblS5e6cwn1C+RyKMcF
+U2bBqSUZCGyYC2iNlHOHZeU4uZ1QQTtKO0q6X1yTPCoWaEB6F47eNxIXjUyvy7iNmPDIHUC0bjj
ckv36k32nj3FN/PPMUQbdZP40f28tXbSqtTqRC7kQCJoM1IiTp0F7o37WqjgUQpycsWzAJGdfe0J
2aWssizdp+Bo6iLCQKFNV7c24H58DcdVm+nOuTfuVrmdtWn2QlNPVmOU3H8RybmoXFNNjp1WnbaJ
K2hjjgEvW7cnVJZYypYSXM1sonZuxVCLKX5D1V0LIcYFDV720G6td/t2ek6vUDT2ZY5HFqpE/hTe
Lha4dZA9r8xPzpX2UkCMrnCho7SO3EZu6qpX4H8C/3RSS+G/kmzTFlIhpth92XAsvvSvZrWE7SjT
aZL4PBHiadtdMicmTtWpHmc9C5oFz+N6AidN5Zq8AqLbkPR2vqBGF27HN/RmhJzdirGpcbjP2/Fq
Jta1GtUQQpjdoS58IzbAaZxvmd1JMumz7bOTMCKiOuuZFmZCreToPNDfDKP9YeRbQI2n2yZMdvV2
TeLtsN5EnvF4ORWQWK8I9XRKkhYsNSA41NzX3Loxc9NFmceLuvL18koyRyvCPSnv+ypykFXyMNrM
N2loWO5kufEuBZJwZeRpic9l7fOzpbjToxU8UDbyouUUq7JdPrhq0G+GbfpCQCwWQipwDz8LGGEo
A51JzNcR8hytKZeyGrFqYaK6Yr2bK011+mz0T1ryu+v+y6TQ6SYFH2Rruqo3LSQLQPXlag3zeBW7
Q/J8+QtKbr2IB2W9vpTUhFO1+EO7fLDMkoRFSVoqIj5nUpSk43jE0uWmpbdzX3jKdBeB5kdKgSyr
B4iMKrwDGYnSId8Y9ys1+8rdrx95QEN9Kyv7XT43RwRwDrZWtlWHbHuZnzujCnVblyUxl7MnR2RW
waTqks8MS3B/xfxobnJncVcJ1s7BEkyHMig3k1Sj8bLzgOzqP+scNZtqrqr4Xn9W7Twldp1D+TBr
IaQeAgNFzYS5s7HNuHvZFCUlP0dkXVF6Q2Nqi3IORzln1ZsqNuY9/Ac+YBbmT7IG0PrO/h4bCJQ+
CbGJ/k3nmNaVAUFBNGjpR5Ol+2JwNktUh06lBTVDL6F6Vyztv2Xhf1cVrjXXJjWuND05JjZghvbc
hp2huM1A3CmDpjnwMai41wXUChXTrUE95yZjlrlt+dllVGZi55PHvz9GeOo08QI1e0b/9KghKlij
CsFdc2O/6n4a/AtQ6Xnr+rugkGQ4SsezjOLM+VrVxbwMNE7zq+yGHAevfaYIh8bRjl1pZiXbqFBz
aa2++SMqNaD6oPnNxkluVwGf9TlAyx27kYFX/pcY9T87FXFBPDO6UrFwtKt82sqtbWpB9LPdEjfq
XfOm2lWhs0sLSdZx3tv+XVUo8rKhAT9ji1XL3tNoMC1+WTlXFtul+iBBeUuujwgPIpFdQg0CHEnK
WmgYc795qqdh1xV3GiqGk9LvrfKHxEOszufClRU1jUvHAiDIhDaYXej7gmh7RBRLKYLe/t0aj6x/
YHiP6Hn0CJZYNy6XJ8n65yuTf49XSDxySslYUSvGaMsPKOS4mZPva4OixWqxO8duX9lkhynXQSU2
HBSDKIHkB0jujyHkIHRMq3KOcH+gurhrglVsqwNx33pn403vr7XvciOrfX9RF1w6dsFntXXNoJ05
A7YEXr7W7BZ0RVok0DNGiFWgpJnWYdaXzDe50tyXeQ8BlK77rBWIMxZKnHrT5DiPNTeX96Lnbahx
8MvTAlQZdQPqHYwjx1WOIsjTGC83dU0miLnYnjGVjdtQsi2pdqM77e8FQoyowb8nJP9h5vzXWvkx
Ry+t6DNvnOupTn5VJbLddCm3RBuoO9b0jirccNO5MdwBnZWuBPqHFj5RyCFOXpzEDsrUDPAzXMYi
17GVALRfXsJULwfHeTnUV91iYGa61jcdBUVhVjGvtJWt5LOeAzBqxl+7EvywxuxhaTlYzci81awo
des49Sdjz6p4u5jOtqj062iItob1fHnlr+74pU8rOOQMXEvqbM3JMXPwRVXWXOd1Zfqj+pqav0n2
kMyR20Z7HaDKLopvhqZ50Kx7m2VBr+UuZwfWNr6tYMSbORjQvVVXHGsfQ3U4CfJygG4SSZrNqOX+
WNZuw0rPiWcvqVKXtCBQhnRCrQ8kiKEaBJ151NvAJNRoU1iayBMt21WynzzVPT2bPHV+icubPHE2
Y7Qgzx/xYgQ0N9FUUHwngTlY/ykhIcgOLIM6UBYWooZaU1tLJgfMSdhIMgARrEPwnGS1Ay5YoHy0
X5qh4ynQXfOGvMZ8Wyqa16tpJcmhz45NaX9/iBhM1HKY7HECYRXZTH7nqnsghFcAUu5bIHrwVrgp
okuIoOJzXJrjOqUBvJ3M+6ze5ZuxnPwMMbowoJ/UVdwp3UX7IhhKd+WwUm+1zQzWugiqeGEVyNDo
Z1FCp5tfg8JJ5003E2gSmx3SwtfBz+4pJtPNEqVtBfs2N5/1S+OvAJMy85tbdieb/zxflDnZ9Jpa
nCyfQ4CHzhRnn+5q3V0nso2r9pj7KLIFReKOiYuc2B9+5U+yno3suIVoYxr55OQRjhuRvF0gYu1s
TV0m6Xa+43eyPyGktD3Lq3JVGjEfVvJ/oNpuwGXNQhCw3Fre8rF2EMDlGNKP5FbZdR9EgsM6m7Kc
rC8ElyjiPc8SrB9N234Ek69xG1sY/K2DTHafz0bPk6UEN8uVanaiCJ9yfdvkb9ND6tsA8Kyvmno/
BGDh9EqvebnsYr8kXi/dGsHFOnqqY2wbG0x3FPyOAYfFQHi6Iy5/WKkEBo+80ofqegq6I7ldMHdY
hONL9aEfIm/eyozqrKLZ6XUSnJqlFfmUYaYZtXF7U720PsFVxvChCQ+PIuOR+CqYOzPc6y2oolcI
l/P15FypFGvPSP3IkHoWiaWLWFUzHad+Gnly1CHMRNkOwxGulvy6/CEkX1+EqA5JVEX96kSTYj90
9EdDfxWjjhjmSKqOst0IDqu1kn5gdG2IVZ9zp/rqXAY1RCEub+esRPXJhxTxqA4Dq/OqLA7gmxYS
r9vwLVCTXnSnBsbVfIOZquyO3bYfq4Grfr1ffrVTwO6MN+dN2vs4+776e7NEgKplYwKCZEqM187k
j7a/zrIOGE6c/fbg/MJoryQini/sniwoeC2j5xSgOH2NiHxnbPl2RXetXJ/SMUGZ2Qj+KS7SZVLn
KD7OYPIa2m4zqNPGIMSzMuVGqZanqVq2KZJVRH5krmW21R1wE4Fs7E2x9evULvZyEIHsRwmerEIx
kseQwDhSnvg5uEcbyzguRu8nuqy9u7qnC+5LBK8aQ2dFfYVrUzjd3rH33NavUhuyzNjYmJGwK5fw
smWfb5yffFzBRXU5TaaUIvCtPS0Ky16DfXK9Is3Gq/80i31yj0ToqpnZvc4cDjjiw4K+S7/BrETq
rZUJ7pYULytkwF69cd4aaYIp+YwidrW17FLJR4SGde4NRYKQmxud+MlGfxxD5e5LTFIP2tSv00By
xpIbK8JZY8oVFmtfZ1zuVuxUHPBtsVkr6P1tudHvJevJtiqkUeC3LJqJYb3EwdxiT1w21245AKcf
Z4FeNWGnpwdLG9xh+F1ZG7V5aLJH2j43GeSIIllr+mzx4q+FiajXpkMmD5GVlW8TctVbuhsBMMr3
MuchyW1EpOsY9UM25gt4I4aXhr10dLgeuebO6ifTewls4Xz1+2RP6xc4SVSX1kiNpsZiZFPc9xsl
yHBjAEHd/Itxj7OFEALWKDS1DctSBfero15ZqARTbwqKMWPc+hhmDmiCTndkHZv82lbCKY1v1ax0
rWj6uGxLX9Ou313S39WFnZZpgumaPmPHerB3raYFfRM62p60hzoj1xFL3LxRHVe39A80+sJmzjYx
LYMBRdYBkjNWPXtZDuGDFBPXevzYLctjoSSBYjfh5V/6v3iyv79U8NNEsYBvXllW/0CAmFc9FUAM
rhPtoKvyJaudN7e/qwmZpu4s+uh0XxbAdwxEUe/VEz3qu2WPYUHM66V75ei8sScZalC6TcFhx5VJ
1Cad1zryDOxR6Rfvkf9pYfInf5d1Xs63Cf7ankgvkduzsjQ1X1W3/jDON6iAkd3gVbsyADfW7vKp
Sg7169qdXCseK0tNs5QdW8Pwi+ojbno3noewrPOtVtUy6IHkZn0d9clyzjTVVkGRbqzoivUeD1uQ
RDePUDneXt6Y9CAFl0wqtqCeiQkY/qnv210ZJk/644qxXnHy6ZMMoSY7SOE5O7WJOZJk/W6gNSmS
JOjr0o/L3gUtvZ9bsvq0zCi/KvQnJwmtSb0keZKA18DCiwvo4BeU875qpNC/kcQ32eYEl2TXiZ5n
Awhd9H5Ga2PYD/pGy8c7Z7xadJmnly22/vnJztI55bxHZfVY2SYKmBSKk0mdHJQF4zYjpkSWK9a0
V7r6SKYfcfysdfTAFPW+7exNl3bQK0ZNFBmkjHThfykl/I//EUceG7IsU9Ta/W2y8rhlc/0xZaia
RdSs/GYC1zNAtgxFWWsxnsBpvIsb0F2XC4gNuRFYxfhKWhPKz/irJuZdEsVbmoK6evnOmvf/YPu6
Y0LEXtdsC+7pn0dINH1ywEa0Bst4G/X+sv2a4IOjxFvtqco8KWzq3Ec7XVEonunaYipJ5zDkekz3
dbZiNL0atIUbbW/c9L65V19VP3sF+lcWF1bjE+Pl6dL6Pzc7maqilTOoVFc2ScWFRoe1V+6t+y4s
dgSlnRackhXuhzTJXP/hSwsLHqblOtGMaWZHMvSA9wDu04LMaQYb/V6JTbQ4B2/g+lVi/uqHI1Nk
UOvzT5f/sccviM7JPcmXbuhpgejbZC9xfgWZ+O1MjhBtddscLoH9F9kQ7SQyCWHQYeYQLVrFjlpq
eFEbe30ue/WfR9z8XUNkNrEdZ+iLEV6Uh2Q/XSdXDXCV0bUZJI/pVueus/sv41onu/q69SenqNBS
bbuVP3u0lKAu6gACLF5rqrJwdM5KT9cRrLRa8j6DVBn7mi+q7rNtAnUvzIuvzKcrWEp9pB/sLpUU
a9aoI5ro6aqCiSZ63f3hxasKgCbjz3SwN5d9jWxfQtzLMR0Wm2qGjn/+WwH6fbCQG6duZL1dXkcW
8ERAg6HCAFMD5r6+JjW/xCzaWl204NIYxDok25IuJ4Q8zPRksaIgU8l39WP5lgSrgJizaUGehLk3
mf9c786l7yTEPLbUGqbpewRYMvuAa2yKhIA0ZesM2bbSMHdnJW45EglC4uuFdmlZIaVGXZJQU4fy
WGl+2sknb/Fwza+rqnWVNtuQ6FDExaGfgnp8dMwdd26W+c4sr6r0oaL6k9lujHJys2SAsJm9T6zW
tSBKuaTAs/SO2wMWmLSD3+qp62h3ZI49SDu7BsrEXf/RpuizmpUbKbbXjcbGUaONmuq5Z7LBT5Lc
G8buYR4BlSljTwGIMa7rYOEJkDkNGBD4UU+shwEk412WekbDQcTSB2rHJZWE9al36YQEp6eArUYh
OR5jLU/2dZQFo8mueTtKgti58HlyT8UWWDWNeUvTNcFSt1kLqUuNQZbLPizTVVot7uWr9FXzubAp
kWbFSochGSg8eTLkXj0s95TG93M2bxhBw60kGFAv8iVg/fI4ZPwTw+SPRTk9OlmzJyrdxuqVlUTb
yMDkUqq/9yUP6g5Uhs0MJoQURKYjWqoz+kkPjYm3i/pWsGLXGrEbJXhBteN2MK5Zd9MYO7qEeXo1
a4+V0bhZvlMp8MAmqiRtAaM4Oix7bNQloGq5L9XhTauPk5ki2WLe5RORPRZEuEdp5P9XoYTGy77P
2neoKHgdj0HLDt28Kfb0utiqSXxTFfct4x7UeoPWUCVOR+JLRQBIUgyWjnEtBkFGIGjn6t7Jh93I
aRjXk8TgpNms6LedIekGgriX7sywfkjc7q4DPMEHNzYIRQbQPZj7MmgnFzc8n8A4kdx2nXSsQGb3
QqWFpRaIu1cJSsPO32hW7HsFs0tRHioFd1HAk3TjzuOW/uYXhuDVO26YSs2bP1EYE4du4hYUXV50
q36A+trdAp4mG2I4yz9+erkF565XxDZaA6GkC1Svdzx731G3D1BkBl1JhTbrTfmTYGKlhgonGMFo
j7TxUx88s9pAY17eXpAduuD1+2jAqOeIekbOPiwNzGN489ecuQzcuX0nY8r6KqH/w9tQTacOhOuA
RTQNW0R6ahGHq+aTejCMAGV1vyr4fkrfJxvv1RYVNCSrBfFZBwEi0l+1A3eN+LrHTKT6k7KfNv3d
LM2VAwQ9FFXcNsl9bWh9vQWaTweOz9GDTMn9yUbcHI9Nod1lzX1KE5fqs6vbw1ODMUQFAw7m7E9V
f8tTjLdCVUZtFa8dll1OSi9Rjot53QC65sR83+Ytgo6UJmNNtS4dg5AAmjGF7H2FY1iGJrT0flvF
b1Nf+DM2GNfe2Fb7ZgwjZQxitQxmBTqm4/9zCi98CiEdtBTuoHCJ31APycawANHvjbvLrnT1G5e2
KfgVMoymmVm9eiDKAzWPVibFx8tWEHyGRktjyOJRPaw1JP5YDht0O28i37ihnxHUlnbtRsZQKFtS
cBuNinI+mGnUQ5xTlyyv4DGWxORvd1L4MoKPWOpSLRcHK+DD30F4yU8Y23bluzVRv5+fL3+j78mt
sJrgARKr0/NRwWor5eoK34zf+VUbrEAIa3RlTXnpckIS1StA+/d0tYkN+T3fVF8qe6icVC7/F+X7
9cdfsECxgjrqvW0t6+YoZrXsKP1IRhY6xHZVZQgGslfSXpY+fMsS/3meYhW1j0jZ6gwm2ZKgKAC/
MImXcjSd6iseLNku6jcrwECRTpNLzObr5E9er0DQpAlfDbNKZlfBeEo0f+rWZ1cmAFx/Xraab28U
YZOC8xi7xDQYuDoPhWEGICTc1BFxwVF/qy+ZH5mAmI/2toIm1OVlZVsUHMqCXgxrayzbDpj5aSNX
V+I3hz7EzouuSlC/knsuFlXLrrRTdYKhVu0vh+zJ3Ek2I7NNwZEg80jyLoKhGMuR2c1V2zdAHs7v
s3WrGD/j8vHy2cn2I3iVNk1YMU9YLq3VgBsgc4glrkRm+YInmWqoZzkzvs5gagcornrzXL2aeL5d
3sj3BF0wPsGFmDUfuQGQ4CHS2pAPthcTB6Daz35kYBPhLhks3yFIGiBwlIPwuGdhn/+H07RUotmO
pVEb/4XjOblsNUfFry/wGziPvXwIdUeXmMf3sTps83QJ4TiVVONWjyGKw9CD6N+ofAzJeMQuMVX0
zGLdc+bej7W7uF6Y20/mTdkA19vp9yRrPL1f3toSRSwTQ9bE+C9f4PSnCV8A77cmAbgKMQOFXYAG
1vkje4eZv9+W7fF7zOW+SUu75+z375rf5pDaIcZ8VfYV6leoROPxAoRNmJmZgsIv2ZaAwf5GGq7O
ObrTVYVadg8yiaRSsdOM2mACDzm3PajRBnG5Vdgd+sAenYEmjtgDGCc8ez4m0V0xN16pgat9TqH4
0gfEUrxRFrdX7yBGttMfpv/TALtebSe6/jBjTA91fyTtT7o03pwnO8l1k60k+vrGnFmUrB8bCUJq
+FwH6KkCl8bQhtTwDGCFfkXBfPcvmu/f0OL/uAJA2P9zkxHmlhJzdZG1AmqWGuX85k6BIEy7XEXN
thpftSTxpqGQbFlmakJW6ehJ39erqZG49chydGzmXz7Uc4Hs9OuJvt+pVBavrnIhn8MEMFVTe7lO
MPA8H5yqCy6v9n2Q/escIYNgUke1dCpsKG4VoExzFd4K9dIJpD6gy9gAVb7WMbPHFKgfFXcW2d5G
svC5kGCbtq3apuGYxBTcJHyTqjXK2N2uVHLV/QKF6o8VSd2Hq+oErhTFpIFU/ftsknm6rOA6wV2n
lQ5Tu9sVpBfHLhDcmPZClvk63QA4J3OHsl0K7rBIad7QYulu1xuCGhVBxwK8ugBOd/7ot62X2z6D
QrYcHHjOjk42KrJrcYRba3S+VgYZ6ZZ53QANLcuLHjTwE0w3S+UxgCFdOZ/QWZs6XVrwjLleGMmo
m+sZz4Fu+8NDHKBa53XofMYAKCpg2Cl32a3UptZ/WPR8pwsLnm9Jez0zSnzctaHZgpgw81YxeX6A
HsX2sv0asvMVfN/stJWTKRo2WbEA8Ei/dB4IiBL6+KoY37Il3Q7o+JpF6WFQw0dxOLBB8afoWz0r
/Ch9MgtwEOW+reabvnhv1c7jeIhU5otSV25i/ZyHmzgHpshMD8PIA3PWvZi/J91tBbFuY0mAGOBe
Q+td1paVxAd9b7DBK9jU0TRKKAglRKoi/HoQz8UZv7WcLjQXezuMx0XtPVU3Dx3vUAak6iZh5Y8a
oOm2o1szAVLama8WLqt5f3WhL31UwdP3Gu3ZCATmrWHd92nisWp8jvX4pz085il0ytNfelVvMRS2
bWdoRNfhqKZBpSdbY6KbxCmAC8jcPJ19yGYVdeQN9qPmKFD7uUvYfdSmntmE5vwczw8dBmxYlQZJ
lexYQ8JFUTaoIwSdMbnVslcjus66R03qtUomJXA/l0+cGq/gibvEMdRGn/64CozYQN/gV4/p2NxV
XO0jAx2l7aK7mbitu4DNOnNlWBjZDxAiT2svsx4rfXfrEFCbE9TFFnufscqrzeZ2BABTX56VUdJc
Opuyn25biANkXOMAw+ftAs6C6l7DVIsV8N81DhssjnLpjS/hz0sGJYQAnTtxZg4ENzczPWrG3tQ9
zzMHIc+VZv5K52el+kUn8AyU+woVQqV8XYzntn9QKfNUftMylL0p7mjs4OPgBjs/Ijg5EzWfvDqw
tMefBFqbrENZnlaCIx4jXY7+BtR0DxZfpOKYi/XAxxVkzRJUQH/aBsg4hjCdnxL+FFdgjaHHwmLe
Avxen5QYtsq9bBxd1Ug9zsIix/wsgjS7z52P2sk9Q8MpEfDeODwAWbGv4N9uu8qnw9VotUHUlGGF
Ad/UJmG5sHu7fFUdrrqc57cQJ7A9Sx8k5b3vFfTVgfyN7lSIe6A3zSauwjuuxWwDDstvUM5Zp43j
ffIFUiOq1IBlwV3kdxu6KSJ9gsCzzraAEHQFgPYhf45c+wWQIFlwl4Qb0Uta5miWpqX/CTfstQLB
+hi2h+4hlicSazi5YLSWENqqrC6mqrG6WxBX4Y5ArB7qOPBpLveQn8m5zGV7E8LbZBCGYU04g/J6
Duqw2KzU3s3u33S1ZS7gm1JvlzeWzddQihy0ftM4WNNzSF7bYfuEKCjd3B9ag0unKfhaUpJW1Tvs
Lk+LcEiurSnaR3XkK7bj5wh3EZ0MaAJELRg6kHtbqrWd4uJ3PS3EK/KsDJxRU925xwCu2SA4xMON
xSrqOoY1Hzsy/WSFcq0m6Y9Em6DmbbfUTSM0uBk1AIpJyrcitpOrIu0Rw3gNrtqI5Bu7m25rfaTQ
3v6EJLxXdBZiLzSnytZz2igc6kcTj/vC2hrKswPv00RQ+XU8Oo3AFeF64/AMc1PPCrzJT6tR3NnG
rK9tjL5aQR+Wx65Vzm4G9Jtm4f9Nn5h33ZQ5CzNV81Mgk7Tsueh7b8lHz84x2xxFXjkd0F4/8Jb5
SwM3ZAS8vksj1UsLLF64NYS8zfqO2nvFwbi5PrlM+VlZ91p+nwHvFDdVaCtXbTdtShKFGYQ5S+C9
nMYCHAMSAEkUEHtxU/C4l0zx2FS5nXaXkjeQQPmYIAoya98av3TzZwsgR666OdysOu9oCo5tZrnd
oLtknYZd+q3dI0eqJ69oCz/NhvckdzzNBLxSz7fVgDFp03cgWasz11ZrTFHfmUx5NgskpUvhTnzP
4l+8tFwUad0cu1KK3m2W3q2cLYEqoNq7w2KFw9w968VGKfb2QLysXfw+09H4BBMIj5M3fcDRZQ+j
+WOcmpdUAZmkw2uvMo2blOFEpwfHfHAw7T3lB0tvGr/oSBw68c9WPUKm1XVUPIfGH2guhXH/aqf6
NmkcN6oaEBfdZ3hQKyD76TAcncVpYJtXrNoYA3TQfkTLjdoCfmF7xQxuhempLnJ3cW6U+qCnbQDK
QF+ZHpJ+14NsioBQq7MwrTM5P6eavM5F92DE+Ws+HRq23CbVISP8UAEqjTAWVdMrG6IDo1AHSzEb
3c37FL20sbphGZBsS/IETk3PyX/2+S/eqLcK4Y+Xk23JK0pkPaupqmIEFTlCmv6osucuXmD7MkDp
GvYv+ARbSH/MhkacJfBC3M9+6M8Z1CIy0McpeBEDhLlfYN2eCmHGBFPb6EdIp7lWD35pfSERYqyZ
DbDd/sn/pscebN2A6gfKpnuQk5Ccq9ycxGeR6Gzo69TRKmxWHT46eg+6IKIflUR2ppIoIrKd0VaB
q2ixJ47XNn0uw2yT7ZrHEhUh2VNbkr1+YzmrylKtO+wo3XHwLA4YhgMPuBwwLtmSSGlmweN2g4Ps
Md+VxxIjfp8QBt+sYUq2I1kSJXKYFcZCzUHD6b0W7hKu0+bT9nONwqr/r+KwxAJFIrNSAdy4qZDP
rIMa0W88QHCM4OQJup/tRvpYX99tF+zdEd51jjH2dTfxNUWMNp1X3uY6LtqA7cHN0ZfSW0Fe7mVH
Iks1RP4yYqxygwRHqj3QjR6Y2xSDZunz4ql+Dq4f6aWWWYvgVJaiH0ql/qpIOK9/0ijq2q9kK89q
znYFTu602Hiw5sHh42ivl23wm3u+hOwVknyQZbFAf9vtpmc+wXB6wK2lxInnU++/FQO6HsRJ14My
IJIUYq22M/n1z/ViID9F9HDBaezr95LveNZUT5Zb//xkObuIloZDcRyVnqoMSJDeEt+6G33n9xed
YHB5ue8wqH/WQ77IYU6Wy3olYcaYrMuN0QNHOUb3WfPWQdnHL28rL96UzwQE7IWntzemdZVpx3Vu
8V/U1mQbF25NQXNW9lXKv8qmmBBYh4xXaLCD5zq+q3Qw9KxbPTloIVM2na5P1A47T3eajlKKN9wi
J+ipq1RuDbyrAip2cAc03rJ4tPU7FfRV0gbP2cfPyY8QblFsWEuWJfgRK3YfRdvVuohbus0jvjbK
iVLPKztlIRa3fU67WcWCU6h8Onj9rEg3/qwFq1aNdHtng/HJ9oSCBIAqUZ+XWA3EXK2bPdO19OJR
JB7DtvHXQkDusg6YFVc+nfkFOvjmhk8WF17qQ5L2Dqlwk9R9+wgFja0TrGPka9Ih69GfTeP+LiU+
z4tINyqdwHab/KEqow/AsABAYLKK0tll/tYeLMFa7DQemtxxutui0YLOQUkWgyZF+iPtQemAzqdW
13jERR7Hg6xRUMJ80gsr1MfjvOiSSbbvU5r/rINYgiFxQuaynJG5zqbfTe+2urg6B3BTe7QwfoJW
e7L44HcKF8jMJPUV5jm9UX82GuLFICCJpitWX+cOWAwWDYxMB2eSKWKcd9wnpyUYX1XMeZVFeAqT
jdZvzDDZw4k99v7wHOluu5Hy50jCvsjAPSezrhgz8qcu0MIB/FK4y33YJ67qI1KEI+xOGoXXU/5m
43/3+I2DOybtmFpfaxphUQUaO+RIRQl6A82wWXObdPbwLMZIEghAtpeDh8QcRR7utq7meI6QcsyK
6rX8oQRRlAMc9OVVZGVykXl70erEpjmif6bd0QzUaEaEEU3HVc1HpXigye+4iDzFqbxqYKGaQtIZ
z9Zx3E6YgyNs8VWN4GmPx3D7ElVwd9mjpt1UkB+bnvJlBHqi9RWaoVut+AbN/JwlN1qf7GezDabc
CVb+YoUgOcWTcLGt2G0HxYf6idcoJJbs9Xx74uR7CsUpWk20tJSvJh6oZKx79rpWF9E7hDwvFr4u
9/L06kuI7ZIRiZGXgGxXr/HAWJptPtVtqIPjqubXIyqvkKLL4WiqCBIDMRgs+5DgCJRaczEEXvOX
Wo18te49IPhdgtbUPIA99KVXPrjzHjV48uevXWW7I/utogfB2eKO8W+teEmrnRbZHmY+PEV7VEDY
TPXS6+rrjOX/h7QrW24jV5Zf1BG9N/q1V5KSSGq3/IKQLbv3fe+vvwmdc0cUxCHmjJ8dVhFooKpQ
lZUJEO7BVmNPS3eRAtFc/aCTR4t03uWDdd5BnHhtFitPcp++GmuNsNwHhFchCGVBkJC5Bmap/0lp
TmiN+7S0RnWe9ghH7w1TAKAx2TWCs36BV0J+Y2wvr+796n/5qier4/IbFUAuSTYkPBuJ6a/j6CZd
FRiV4dhjHcT221QeEnsnS9sh+pZbnp717hBhMtjQfUqtUFm8zgL5H+l8CR9Q1tVwXaSNHg1XjRah
vjUEIE5xI0Nxy+lb1AGuG0XeWtVbkMWESxVvUBID09wcNMA9y4BopFIoodFgqJtcLvx2yFxiYZoI
czAp+0UqfoNUhympvHZQNq1SuqZ9Q2TVzeYbe4QKm2p4kVH4Oq57qatehzahdZcZPsaiXGsmnmzE
rpTexZXkE2i8JNYG9bLyx9hb4GQASi9x6dx4OZHRZcwPai7fdGv9lmp649uJCH/wTh93af+5YN3p
cRc1I0XtF7DLJd6a1SEzXzrsAJGR/6xJUEuHBIPYg+SUduEqJCD57KjR5Gcqda3Jcpq2BIXBsCny
wsulwe+la62w/WYpr9L4R2EBDt7lkOkhTgS4rOh6CHJTPsKnqWl2UosDywAU6Nf9f246PmkueZbE
XYez8eTkxHIBezGHaarQ/EUAhdjyzqoc9RcDNut4BTSFO6P/EPvCHPVs2D6xyqWJalUiWetxT/Jt
Qbxsj8K1V7i2m+eQQgI/4ngnb0R46vNAgg+jfNyOItosi4nDkW5V0KmuQa05EJzyhpCBgxmCIlXg
i/1/sN6zD/cT09x7VtepoqYz1hvtQeq+Z4gNxjk9v4pT8PeZxAt3gA/d4yTZGjCzyItHNAwGTILX
m66YDpm2Or0uewviqq40Wyt7zQzrSWruozreTCoEe8aj3VrBZG0H61edojQ+KuFs307ReJ0iYhdy
gj9HhFr1gtPAC25oaiFldESKzWTwBjT0ELCgplT7+asCbMk0givo32WOJ5+E/aiTQFQZWdTMcGfv
T19NBakKBJQknzEfUrzImYax+CUoeP/ypWeTJLNmTfg2vVduwZq6vOq/mOQte3ObmFVvQ6WAqBA6
18E/qAkLnAtfk67N2QDUE0tmFTk8uoE0hhbYltWFu9EFQuofnHyRTe7JIi2lZug1vi2zKT+ppcd2
WQvpt3512gxBWPTc/jr6xF5JlmoYKnQVCcQ+P3/ZZVqNbtSQYiRPJoZKawfgBgw+1W+g+3bk9WAE
TDgCTFTEbfNnq/ClddM8DNZm8YD4+yUsTZ59L3z8Hn7O0rLAhmWa2HZUl9C4Q/d63Zjg2WzfBSsg
ErbL/c3i/Dsne2KXczqzPtW6RWFXahBMVq/wsw04uHwlRL+uYaKPQkAcixZffM+JSS67i3plVaMI
5xvSvy9rf2WN6mNZWK7VEFeHbm4+CWbNz16oE4NcgjemFMJYBN96sqkrx2Gx1l5iHI059kmr3xXq
Xpd/XE7yznqrE5Oc49C00TIyEyYHrX5tuvJKNkQsC+cLyyc2uDxyAjNxTiPYGIPY8EH+bQTahniI
UfOV5vYoUoletV8JcT/fGn5KMZcqfYrmd5PTExImq/UAfg5tN7teVUf1Cz8Oah/j1qgmpMSTdkUA
MNo/+CWi/eU8RmWoSVoUOEOjiRtS3dRIFS9/QdEp5XKeIU3nqdNgQS5/Jk3qGObLOD0D33xUKvVu
buTtZXvnnyEnn5PzSIOURunCjswYJKaTsFuI+B8VgE7+kwGdszndhzmeiaUiOs0M8AIdymR6kpP1
VlsfpvVOsKhzmOkTN8uTf9pSYVqQlkDm2EbBbFVeh5y7zB8NK7BHgJnIdSSTOwkEbX9omHMySV2h
OKG/+1Nzx9iclLDZMibV/5kg4fOV4OlA0cJd1IJ9Nn1MfFmLtqM9bnIMYetB0mqubviRoTmXVyf6
dpx3SWmRTKUNm4NOntVk1xrqU5GXghsgCEk6+xUnyY9WF9UAejEgMtUWo+YaGLej+3rs9mmx02pJ
sCaRNe5VprfRXA9sH2m5XxT0HVfbmUvwq1Lia9PL5Q38Sm7NfTXOf9RLbxfQ5OuB/7E6v8o3eXKn
ZhtG6y/5ozuRLRmA8gDWxK+o0+SgKWy/J14siEyiRXNOJm0ocOo5tthoMLgzXdeRdSR0OWbNAbBM
wQ4LfCYvTk+MdlgN1sexlPS7pKlPbfzvymQfXoUn9bQmk2aqhX2F9NXPlUAanukkjO4CXE7sr369
SwJRDnNuE21FRhqHWXbZ5su761Dk+JRYVw/fMs0hJg78dSVXzWI4VlEIdvErNQmOzok5/oU4AS8R
DQNR99NC7oEl9SdkSrb5u2t+Vp0U1mSq/bSapN9FutgPurXQb1ZB881Q9LYvLSsGABYIQKO9FBJC
gHORnHTuwwZoS4o2NJTDIBnWSrslbTdxLB9GCyAeCx1VBdOM9twbyEnxKAXUeHWLLF2DURqajSkn
NxEte6cqlfuiLiSfjsRXsnEnZ5a3drqTQynCWSrAnfpJd6pBmjaL8pNSWFGGK1rWvl3bAMxjA0tW
6TO2c31Ho0m0f2eyv9Pt4xLOaBlmSO3Y6l4GTGgonbr7qc+/Ll/vc7H71Ib62XPps4JRfuYfUfVH
QWzyNZLcR/E1PlFtPDTLz8vmzrnjU3NcfmmXg2Vh2FDdkzJyUvk60jED19//mRHO51tlNhHKUi8j
pW5DX9c21OMfl22cTSlPV8K7/Db+b2CB2naBcj1SSmWThDZjEEO3pLv/B238c27p1Cbn+EGEOMez
id3LnrJ9tIFKkFvcmF5zDff7zsQrbAqKjgfn/IGF/m/xYzahVyYfjO56NEOkdH4ryUeQe7iXt1V0
Pjgvv5a0KTKWrMZsUJjVeKWrGWPRl62cxe6cbiSXQMaZrlczRj/3fRAf7W/rNX0qbouQNcuj0c0j
R9/EO2HBTLA4HgQFQovWglyCul9aBxWzJnKWG8ZJJd/PbvuE5si4LwJMc83Hy8sVeH0eFLWSUpd6
9opcO9WPlcarOsgJ2OomatKHoRvCy+YEp5QHRjUx5nykAps700fMwgKYKSpJiCxwXoTCv3fJyCyU
DzLyD+3xz1bAOZAcXeFuZadQj9LDtMbXynL7ZxY477GAuSWWSliQ9WjXqSYaAoI1nC3Pnpxxm3MW
rZ7+96tP4HD0utXXCje6Kr0UsmK936FjE0Q6ZmJ9MXqMXR++bHFqmvMaOriP1f79FjfgvB1IkEy5
b5cVZiQ69C0kx5yPcSXqVrAFXbLK+Q5VqXLLYgnVlEAPd8E7v1XCIZJDPMQFDkTgFr/IOCopVQgr
iS1qs5FLI5Qh+Eur11SbrqU4Btd95P/BgVFkmWMDRYazKJDVUvcWSZ0ifUzq7Z8Z4JINQxtknbJv
VmXpPTX0G7MRwC0un0isgcs1CluOxmrAGjo/20vfoitjk9/PVy2waN31xLBo8Xd6JyJSZ1fpb48F
rHLOgtBYMhSWy8/lQY3rm7Y2bhkg/PL2fZV7OM11YYbzGYWKjlbJKmdG8dKiJ1gl92S2gbdH8btW
fLCUB61U3cajLTgZfxPMIAQJSljZ1vjHZ2vXINoCAm5v3zevFC/4/1TAc4ceqodhCwoTYV3yq7LH
+2o/bHLOJW8za6k7bOrYGNd527kyaJjWtcR0xOipNoDRUROWhb1rl986/W1EV5VyX2KWQLUgIRBN
nj7+UKt2N9XFd20MbNP+MZgWxAw2cl47ugL+uCbLRJWO84Hw41dzfqmvwE1Yxdgp5WCGsjtj8kl1
AMIMLF/+yQTddmgZoAQnenadj1cfdjnP1K81KAgh5LyPixLQvNiZJ8HtFa2MS2hwvrtIKrGyFtML
VXRYB91bMB/Yak4efbt81M/72b9Wwz9cjZaCtZoVO0r1t9zbt+lCnjVtlwyCtOX8xf2ww3kkU4k0
k/SwEw/1/ax3u3UpwI0jOBQiK5xT0lBxTu0BVnq7/E0W9TU3whLDIJf37G9838diOC/U1kmsVgyp
Of+UDtEV3pfRVbZDs/Qb6IV+m0FxqF4y4Xv/LH7QVj7Mcl6pZwosC1lYuwgY9dDaRDs2KjY/6RtR
dU+0kezfT2pgBT5VO7FeXEum51UPUXC7ixMBfFBwkwzO74xKbtUWO+c9XRxl+t7H93/4oTgfIckR
cO818+NgPmCDvt+TRyZeCQiv4QKKgRo95jfFgHvBDTY4H1EhukcN803N4pAQCgUvkDxxoltrb/iY
43kYMJmKvq20FenAigxzrqOL6BgtLD6StAxMchPnj9kwbGh/n4JKVrC77I99DcZ/nUee90Bt5lnv
WZF7cjFrZ2YbKwo9NmqmuUbQhWTbaM4ULF6muwOQabHtFoEI8vdVL+9z8OLR8LW9xHnDku9lp/c/
WPsgCdvFSa4nT2ncxhs8lDDDCmMVoiegwHWanLORml7r45lZVsw7WU6DAbN6aks29bh4gq0+n6N+
bDXncUhXVZqxYqvRJLnTKgcIuPJB+wZp1A4dctNbAGf2xuFaQ2te3DUWXFSTczxdvwyZyYKEtKrh
3BPs7J1ggYKDy5Oj0LJSYwrYC85S8Yqxb1v3kzumOMlQB8kD+CzSDoKTqifuywp8ncm5obVZVBKN
WF29Ks9GQ6/TAWOx2uvlFYr2kHdFetYZOUuybBNCySDzzUVobJEFzulky/j/XwlvGFtegtz6syDO
j5q3oCi0TRbEs6Te18BIq8ZByX/+0Ubx0PVMqYk6sGvVIMQiuareGlUEcBFs1ZdxcjRXpJh9DBki
Y3UPoCX5s9jGD5E3traMLbOQogGe09zT6NPlfTp7bFVdtlVAHaHDxLn6XktbzZKQh4IEEACdrVS+
dYMggJ718B82+OxwUA19almfxo5yL1nCWQV6mYBgxngloNlKoX9KhLP+Z/3qiVEuVcxovHTGwBaG
6VrbAcca5nCR1xOvsIHldUElAq4ksHLYXvH8R3vKq5TJJZlsEsF0AYimltRoHqxOKbpG5xO5kxVy
3lzKyzkxi/+mJasHJqhduWFSIGUoSghEm8m57ilKRq2kkrpvbLzrqnk72JmjAxs9Qw3n8uad7eTb
J8vikka9rFK8/bB7+XX3BBqK0PJn6JyaTCgxEJUNBcefTx67odeXhuXgkkmP+WC6WpE9qanuCxZ1
NjCdLIrz23GbEi0usCj6uCx+VYayn2FYqPjWhUwpIlZ3/av2BIJ9Ie3d2Wbt6X5yDl0twTeEkqK2
T1tw9jtL7pTbCowCILVCwa924idAQu1Q2qHgUri5n3jDs/A2ivaZczOQok6tesWPsDeDXz+Yrq1v
/zMAUDCIxhjKz1bqVD8E2/5VN5bldR/7zieXSSOrpKGzfKCjkWFGQipCNZnMPfhgvtszBTp1eZya
350E0oLXJXup5zdzOtb6Vu+8Jr7WkhdMCFTgEcpSoHOmyI+byOvlzOtBZJ6teOTmjl7dNHQLFmvM
njOWGfgZKfbLjl5XXeMaBeDcauRG2u9yxJSuDbnw9XbFaD5AokWdBV3Ub0Hcj24l7jCcMOR9SPxd
TdEHXW2XEmgJKc9gv/EG0CeQcbeuN3MDkQUL/+vQjYpjgee7lK7tuQBXQo5hhM1AN31zXWvbSTl2
0JRXMaUWt69afCing6lCDF0BLwOYDUtwknexU1YRaCcntykGn1amb4CrgNo6AOyPcdo6qVW9aMU3
IOujBYOL+YNkFkCmY6cem6z1YhNC3tYPRb4rUtTrjENkQ5hI+mETxS/pY5ZEGHZcgAcwA13pPDzb
nQ7lCMgMKFCkaEbVnaCgqOm/4jZzbYwQ14PiGvkQkqR2jdXc0HHe05m4tJ9ycP9kC6ZyovDyUTl/
QC1DBZG5qRJeBUqT1KboSiBe1CkNM/Cz96TdVuuvP7LCw4aSDNKEKoQGDlSft8pyVbT9ltDby0bO
V//Uv9bCw4bmwTDKWgcxlbyrkP1Wt+sV8dL7EcLIKy4b+DSkVFjQOvu2ODHKv2OAhZRKDbB6u5m2
E0ZO1XG+KZpdAs48yTDcrhV8sb+Jfx/L5OIfcn1tlUHvgWUuT2xUG8gTTPbPN+xBfnlLz8e/D1Nc
/BskcKX0FG26zAKMfd5Keu3UaNYp1eOfGWLH9KRiMvTREisjAu2qvTXtr0LSHNSmNUOQgp8dPbdP
vhZb8ImdSmYHhFYy5mXjt+K1RYfTo169UTWn9+NN7cbfMU4CLC+UOEWlT8FV07lYODWjacc11qjb
katorWuVv+NMIAnB/siXqsLJArmo1yyjnGkmxgHiDL5KBiA4vaHZGBRjGIl6g+cX9FcOzRcPFCWn
llEjvyVqcqXrkWeq9oNU/htM5Wks426YCprkyUgRQ6sIQ6fRvTUf5GoPqY+WgPzGXgRn/uzQ3qk9
7n7pNbSiiQF75vc1wOS6CWoCgqkVeq9/W30Md4lrk+fv2cdOcvcMuiXmZLM0qXgCfEIGUazqKdAe
9f8D567aW71CzQ2CVztRCYj96a8H5sM0d/M6fSXLIsN0ByJgVZ4dW1SQF1ng7pxl1tI8scXJ+H7U
fKS6oG79N47/Yw3czRonRMxogoXlFgGXAPBeOeMWpCBXhg9QoPI7esFU65XoQgtPCnfZLCO1MNsG
u6BKuh+QtDMIg+VGW8jbfjNccWlUtJVcOllNSWlgBl7b14XsjwtG/FfBy1u0l3wBYTE10ENZMMGm
KmbM1z6k8JBsZksDJX8IiWK3fBTtpOD88xWFWa4VOmd4jtBmBUHZ93X9XSj0OJamdznOiF5ZfGXB
imis5zWWZx3aaytYNzSI9wR3ixEmiMKnIqgAWJwrscYuHSIJ68JDYE8SSOSgHZrl+2nK3DV76CPg
AJLRG5VXrd8s47Nmv0K9FkyO9mFqKgCdp7BSVr+xQKlweSPO7/hfkf29MHwSCBupl0gnIxiNCwSR
rNipJOTr6MfpbSswdR4f9hGTeGXHFeJTYG5GijS3mxSTkR5i7tZ+lF41w1Hc6g2yINvLqxNEwffv
crK6ttNAXjsibylnO2jAlSdNxGvzyNVBwq3m3y5bO19F/1jg+1P0xNxUV0M96TCXX9fSrgET7U8Z
mVl3k9y0/qCiCxlGvU/Bse7IG9Hd+Zsb+9enfOeEObEOrm1q0+R9EnnFKOdND8pd6EDdUg+Pjt8K
GsyVg2kAYZ/mfPj/sMvF5SouGikzYVdJpU05N2hoRyA+e7u8uYKD+j5ccrI6vGLtMmK0H+nSbEn6
y8jRpx5NTDMLUNXCr8ic74kl2tZow0+4EgYMOJHpgDWn208zhvcwbuQahjM8JHHYu+svsOX5l5d5
3rN/bCYXhoe16o2Y3cd+Ld1ZfqkMQZAUfS0uCqdmCWVLFWfUVDs/H37Vk+X2syh6sG/+NZv4WAYX
iTXLKKO+wNdSw2QFmzdqwy72UnWKh+gfHMG/KfJ82OMisBZZfSKDr2Wv35o787bxQSZ4k3ae7rJZ
wC4Yf3cvGCMHR+/ecPUfiuA9IdpULh6XhDYDgKhofuDx1/WBLXWb1nr+o6PBD/nVdjWplGJP21b1
wYDomY3gswkOHy+gmC6FTq0Ey5ir5XpSs61dCCwINoqXAsy6njZ9h+Od2ffKeJTGR2URmBC97TTu
/q6opqyEdjKaYOgkQtd+daS7vNlRr8XAb/EAct2guC9/qU0omsgQ+WCNu77ZGsvUGvAmNxwzZEJe
RmBcRbv8qgCTvRxAphp8oyKHxUr5Fy4bP1fXNt2aSxmMdpMXbcog9hI3aT00x/wo+FfYsY8Yp3E3
e6YKhHc03LQMRbAuD5t1dmb6Z05K465zv4JRpElxTCwdfJ8NeEGpO0Am7/KFEhxGvvdT2BJBOQrH
vayBA5ka5D/K1SISXxL5Jr79Q6dknVLmCy0NwKpSDvvxaY6UQAWXbNE9zsOrYYIsK7ld8s5pgYJ2
jl0ZLEBp2gYIjhqQlKWvYy5UUxfcdoPrEGm6LA2rhTJZBWGHbYkCkrz9z9iyslt9G9V40ZyyIB3j
G0OSlGIijOVHsixBNRWMwUrr2833qb9d+5fLH1eUbRp8zh2rbV63NQD6QK3gAQNhxU0CYhZw1bw/
XlxRL0VokXM8MWSA6ZLBYvObhHLC9Of8zJ2h6eS2e2hiCjGHf/Pw/CvsvU8bnaQqxtRIxcS4PMwb
zXaAoILoHQbPR7e4BqPK7PdoGQnzTLZxF9wN3zOasr62lAVGx5xsK7txGqXyyqQINKndZqkd0u57
DWyaOUooWYNDiEDcrBDxmIhOL+eHIIrVju2Ks5TQ2knrn41IFku4uZwTwlBOm2BqBtk8GNn8qYQ6
dxpIvnrPCFpe8VL8LqZQZX/z896qqqYoCobgTN0g78wbJx90lVt0iWq6HqhWOxAqcuoMhM6YCMoh
odBqk6N0ssALft3Izya5hLAeVvRQJVQKq3i6sbt8n0F77H++i59tcB/LUJeykArYsA7JnQ5W2NHR
wZdu7VDkAhm88CaK1sR9OpVQuvQZ7HW+Nrho2oBU22eECP0TaB9bNL7FRs+wonxeJJcEdrlWRglj
ZqKKfVDVK8Uqdua6OovSo89IggafsaGjk2Sdu3Q9ok04AOeUjZpPFTSTBtCZH4hm+oq9TRRPw9Rj
sd5JJai36hRkeo2oT/I1b/j0g78klF2trcs7198u2iw3zFmBgttlIzciz3/GN362xQWbYcRkI2HE
ypMLwqMtxGUaJ9lloRGa4EL6V53tzwbZC+XkJimGLWmgsl0Pepf5DW4OlCQcCBWGl4+24MJ+SWin
1qorAwB+rW2gsvEzTTS3jH6sQF1EfRJWQtDNmbbP54VxUaaKzTjJ6DsNMfgI7xmx0Ho7+6VPoUTu
Xl7d10f3Z1tf0tm2AC6QOVmU2MsYMogU4gHSGkyJqNz+NTf4bIpzQ1kJya/Zwu0pzG6v1EDGa6Fu
y9vaim/URfTSOTOb8Nkc55FyCCGaqtp1B7P8VRJ5Z8gWBoA0TzFWx5iuOkxDTAoNzTQTHJgzz5PP
ljnfhDQWMgQjFqqH3Su8EwQBoB6N5gKgOWsILIL6zbqNjtbOmD15U/y4/EUFnpHv88oo87dtkcqH
rH5bzdbtVvMPnT3f5IVmtgy5QKRBjNYZI/juVCNsrqEdVoFGfNsTPUnOROpPW8o3fFWZFJWuYUvZ
iy8inhUwTHfumLaTHJm3z+5FsFWRQ9M5/9IRIN8yjazoviabTrtCnQHes4HWBcjzXFbeGyfB0RH4
Gp4sYmjGLJ1t3Py8xUxI6wDI4fZK6ikm9dgQd756lw/LmSr5543lfM2Uan2WtNjYMQDXqvTOK2T5
Y4yhUJP+g9ao6HLwgzsLyv+J2uF4Nv7gLz46Uca91fj1ocgcJsezBJpvZodChVajl9+K2BUF/u6d
UvMkaFh1JJGUhfAIclmVeh1Rwy2b7iYDZk6wtYLgy3eBVXNskejBVNuiHD1DBazA9dCAfx5Lt6lT
T86UINNXzzR+zekkKFi9F4MvJJrv6vYnK53KRk60GEk8heDTWixuUZFtl5WgFb4ytVtDoUFFLb9e
33JQC6gUFIzA1oxN4tE8CiSgeBQ4rlzBSFU3B6llBekKcoHLmyRwVvwDfbKtujVZarradUhKNZgM
wQDeu2rjhX3gH+doDphabdjrIUpXH/N9nUnv1InsEkP3oA83QM5EAidi267bRc9kkPdB+FFerSq0
TYwnVw3IVI1lmdwK4nP1pEE52nJ6+16j0kvWSOCTLwmGmyRpAe1jlR5IPadeWc53sU20lzSf75ao
vYtL/WiQ6rWuGMhf2RcLCMWSzFPprUXvGoqSlQmBIePNnp6q4XkynnPlJpsgJgfBMSX2KuQ2WbSJ
pl1h/bDLx2i4t5O7ebkd6fe2FhRnzhTImVfQTaaESXT1PbaenJ2sayDwp9ssu15883WEbiEjGyKs
Lv6gB6nP3kWNL8whzx+HD7tcDmlqNE/zBeyKnQyVbvDVNgChDaoaUqv0Fu1nVa1uTq8aOd3bEEOv
5sIpm7dOEw42fn0Bf94AzveXXVeStkLyACbV4YkJ+JKjia/sjq+4y/9EKkG0dK6YMc6JQYYaN2Ep
uysl3c2F7sTzm0XuSPSYwEvUCigWTOracUgmoMpAONdKIiDzlxzNslWwpNhAaemaZfGRfcTUcKdY
NDouRhVOSFXK4W4Eyx/EWjcSbf/nQi5njvvegMl3k5rnybEPJj/ZDOF8pR9jTGtnbutDJRN0pXUY
HeKw2lz2O+8V009egbPMfeBC00tjttrsmG6TjfXc3AKBSCFPt4EU1PosgQxhcrTn6WbekC29XsMF
8zmGW93HGcglA/mKMZM0DvS7raPhqSFkvSXXvGMyeIIE/etd5H4pdzDqbl10SHrFRzUECQXSrRVt
KnKEIKFvhRDsxIQUk3UQ8Sd8TX84u1xmsCxJJ9n1lB3t5JXYLx3As9WPEeJNRoo+ctqHcmNuKqy4
qLYJueriUtDa/RrB8AtU2zAtWVUISmDc6WjHFNdQXeNjt5TOvLQ7S8dolA0Wa5BO0hSK4naJmdk0
W90+Kv1UfomX+thCcmtsqm3b6oc8y6BkRQAFHdw+zYK20G9jhQqrH+euzekv5U4TFATSdoTA4FHL
pG0a941D1eSQxemuXntPAglBAzIAyyx2kQRNvug6bhA3hi2BFPjEtGU6uk1EerCsGsEf8dMfxR0c
KKnWS7fo8XEMmPxQvzFCjGOHovfx2YNyaoc7KOZQFlmXss/029wBZ6s4ccDmLSfQw7jL9h/UJ2XB
yrhHa6JmdFa7OT4mHbh+5dRdpGWjDJ0DTUs1SlCPITeR0Tvy3HuX/YbylRiUO5TcK3bVWognI1s6
NpjtGRGAwG9fj/KjsT6AAvf4fkTbK7l7KCnKYBY+M/RoU9u4WYrfClrn0JcLqzYop+komypeZ8TL
MzkYrcaxZmOXNT9k68qo1b1kQcNNkjeKFETRYZwOUbVZjcntKbi3UZbVk2AujEOrAHmdl4HedlsS
AUNN0sDMHtYhnIoZB6sEP6ns6e8EWwClU82dQMw4D5uO3oM/GVJ4k5soQNsd1466evRrHkZ3TMH8
LT8uavVCi3aPV6SsP3TZTq5kxxjeJlB3m6W7aPJ1QfdashuqaDMXAdU8M4JcSK27kqU7WVY6A7QI
Jc18R3nb6f3UAndchTE+0tAmrtRAwtUsrvPyth/BpjY8xt29Og5X9eRpELQBZY1nk9Ix2tFLCfWS
6BVEsFulsUCwclfFnYvBHq8cHhfbDpQEZDKtvgfZUuqNrfErzkZvzVt3hZ49qoV7wI5uNAkUWvmb
RsIpEmRNX9tA3NFgXuIka7JKAh2uEuh2VXom2mbJjCNct5OBt019G4BCR7FjNr4v7Tdtfpusn8OI
F54BxQ8oAhfmj3ZCc/kepDWiM/vlVcn9Lq4egfS+HftIiY/KYfJ1t0YQczVA1u8YL6e2UxKM+Epb
fZ9C8aJwBkEAE24LVzWtoqpMO6Dejzho+xyJ7k62AbQcr/J7CQ++yRv36J8oT80DIyDKb6wHwZ39
8ub7vH6+CpqnjVlZdYmpgxsWP/vS0Tp3vNLuloN0s3iVl++kbTEG68tlw8zxXXDAfLM9ASM8GeMq
O0pggVlG4iSgZLtsQuR8NT7yAOOh4FkWH6sc2pruCEfPMvVqW6LQm0OYuQ9FONKvLXBuP7nA0hdx
3dhKkeGDMkpgkMGZbmmDSqoBI3CLEOfJspPZwhKz6Duy/T65X2qjDUWTI9DYq+6rNN/SInKlQtna
o2hmW5R78G3+bq1MCa9GlnVBtAxyD/BOGHsp0O5XQKKb/i62QEmSayMkQH15sR/Vjhh4JVoxF2zm
RZVHUi3xEQKe6kpvkh6azFoaysqr4BwJfATf9CdWL8E34468v/h+KY0PzWuol+D5XzoWhvHZJH4G
3rrn+FEWMQsJd5vzUEuyRno0w3OyTi4Kik6C+Z8p8wtQB6NVvc8hi6N6SKu0Hco1M/qRPxpDCNsX
3VfOUbUSTZskYXswJf5YrG6WC4oRX+uYn6+Ozh1huRmmVbNwrLT7+Vv3Ci0ad9zMO6AlwVKvX4u5
0wVr4sttcSK3REbx4NgUidsqgwMSLufy2RE5eL6mFkmaYmYyEs3OZ1+Pjf1ZWFgMmXCv/62ioFeG
qSttAHlDvVvUrRbcEb7MliUGVL3B1X0cyLiXxtiRrR/xIu0tZCOXF/rOVffVoYPky1Qwsk2+aIda
hp5Z61wcLaX2s6H2hnzdjGCnd/q5+tZk8mtczT/WVb3NCYldRZ1/02LqHDOhjF/TIjdml+tuaUy3
hTxf2THgPL2JeUUaE6eW69LJWwqe7nxvR+pNl8HprAOmwjDgtqJFPdfxFucT1edDASZJWXsCFXox
J65hguWz655W4GszMIGSPOjMddez6byoiB8KuXVbifiDbgStTq/00TyAzSlkHDZx7ek0DXVCPNIt
m0xrXkcFzkxt1e+LFN/GLLBUT0tXbRoo0CfVzwWsIFZUBW19pMV+sQYAyRIva6H+PJeAhj4Oa+rI
NSxUQQWRsHmBKEb9lilvkSG/pAmEiK3ipuyGp1iN94aJwcCxcls6h1OrX2tpvKuGWBAnvzKTv1+8
vz4dT0NIVzs110guELMWf7hbbuTGMRsHuVBgusmuutE9aAa66lX+qF9HLyi6TUH9KOopfJ3W5H4G
96Qdh6htE2oUKDsYmNTxIJfs2d/Sh9nLoMQF9kzJy9Elav3ozf4VR4EKpv/MaQ6SxxwgvVq22CpR
2e28j/jYGy6HmCyz6Sp5KY6yVm2L4cGwW8Gs0hccFrdsLmOozH6lpgkL2vw8RtEPCfzvmZwISt7n
PcHHOjjnugy6bFilkR7r3HAbPXJJe1B6PEVN+m8KV6r9YYp7gQK2H7dSqxfHJn2WB8WPkPH8H2lX
shw5jiy/iGbgCvLKJXcpU1JpqwutpG5xB3cS5Nc/p8xmlIJyEm+mD12XNlMkwEAgEOHhbtL0Nikr
35nGjVGFj8k4BGUJmGCar2nfH+va8gnSpOoJRLxu1tgrMs+b6yHqPzxPv36YkDG0ulpaETfSExha
t91peIBYVOaqz8W8W8YHex9vQdvFeYVu9HLbdH613ScP+e9e8ktkn1x4DDVtOVKlCNMTi/uNYvxW
7b3B0/9azVlwLDFxcGqnmUYHVhq2B89Ojn3VMWoLopkQFw8mgPvKfM3GtPHiGsqcTFYqv1xk+dpv
IWeYzKmtaQPPVsM3a3BuoAoOou7BJzXwCApd9bnqkcSQAEKvn1hHJEZMcIaciM3FSWunN1X9nSXO
03VHur4uhwiBKi6rNklABH7q000b/dIqyy/N2Gf1rWY2nlPqrhNLTF4uov1rKx2RKbGBZAM4TvX0
ZGkl8FglYPkx2VZh+pRjYI1F1vr6Ehff+M+3uUOEoGSaBjfqCEssMAGutqqPtrk/aIOrGR3UOBGJ
S9nT6fqhcES+xGlwQsoHfLdQRa1Qvyk5v02N5+vr+jmL9O1QOEQIThoL+6ljWnFqaogAaXjq84yv
czt7HeeXwZx8zUQiUUw3vKW/Bwbmjg5V7YjudFtbtRpI0iO2alQN1aPqpo1lCZtsE4QQVYIqrWow
y38yKs3rTbKJlMYrU1n5WHZGhACk8chuZwWRkLHXwcHVCp+VbLRsJUL0mRlNga/Cbe6Y5FddbJCY
UQsPRS3aT0D2lS1gVk54S8Zmr5vpuiXsFlVLlwHJWRCZio3s+AiRqLCisgSvO24/5QaTip6DKgtv
MYSmvreskFzo/+Eh8+/DKnYI09KOwpRhdxcIPDI4r1P8Tx00PBQhAqWiN7KRtUIWx7hyYD9xU2fv
/4goQxY6CPaJWriQaV8VMGOqv4G1lCxP4jufqIkzS2VoqIY24AQVkeWBTBVVWz247jwyE0L0KVhR
EIUuIRwwAVcHr0YLgKDEQz8Hs69t2fIrzhYCrV+n0xJanJIs85uw8G2k81U2vppavaNjszLyDqxI
g7JqCXUxHhIMhPlcz71xJm4LuhbyV8R+61nmjlx1y2xw88ry+uyv1PwAWalbGXgX9KgDkx7U9igq
9qcheku6PyG13UJXXTO+I9ropgXEm0kSVKWCdP9kJ7+qBIV6CKNOJ5aDmm3mv/Lc8hoDw88zX88c
aH0lUV4MM3U8vQMmxeofcMMfrCR+BPh4nTLuxRNd56AeQTvKayPHv/6JfvJXfg+kn4Wws93jpCkH
s4KTL8LAC81EdZwx5wGZM4zZxftiFQcJc2WPBElU+fxVZ1ajTFGySsE9GPHfujNsxzRHQY1L/E9m
RQiPnCRVN87IzzIHSJSh8hKdu4PyX3NXYgt14uC8qCrGth3BzUtuQhx+qotTbP+JMXA6tb8kH+nS
QTq3ILh4PVoVx2hHgequ+ZnOLmo+VaBtOci+TbBHyu4vmcFlZ8++T2qprIqhKnLS+5dxekG2IDm1
Fx+r50sSbkgL9U0lrPC6MB+SP+SDAeS2jNgxH49FT3uYTRQM3Exxi4PzZ1qpT9164TLEiIkqU+OQ
rVXwkiqBUnTf6MUpt7hL8Zbqkr8k3+9SVNchtmcSYlNHF7kl+MDrrrYRa9sgXCeFm+2azo229lFb
Fato1e4V0BMnK9n75LP6LoZG3SQLCJ9ASZoI9yVX5s7CEFl3m0bJzuAgDzAgqalAvFWr7q1h/B07
3Q6UjsdEIyCSxNT6bZEbmVs6PYJSdo/FuDSDGEXNV+B9r7yG8m3DtHKVpBCstXW3zZFyQCrRIxOA
nra2i0aSrXXL/OhtVnulRdtVNkHy/fqOfpahhJUZFAw/OljETI2IHJFKncRWpHcc4mdvc7KwH9HM
Veg7y/KdFY7gSk7H3TA+ONXG7vWVMgOoXYKkJG7eid67OYaY+rh/1437oW7ee14nnq02KygiJnjc
Qu4oug85moqk5puUJ37Xla9KO350Jsjmprza5AOkgfWX0MR4CI3/hORACjQs0TFM51NfhR8sqU7x
HLYeL+rHLqYvcz68mhicYjwE7mIE3Cj/M2QV0vBin0Pfm5STq8UAkvf5iebq69TVEN+NIz9hUNqN
i/t8MB2f5glgQ53y3Dsg3ap1+3lm0P5WCEUxstwZCdnGlgZWqLwHKrj9lUZWss7j/okoeJH31TKy
XtXzJqFNs+Ktcju0RQJuPWubGeo767pDr2Ayc47VIGO6b8cQ+bS7zMC5y7fXP+KFU2E4hq0ZGtEI
gNHCwSO1QngN6q+jQ8BlzgFdTs2t0dQedZh33dSFM/7NlJDFNmlGVZpO2tGcrNWQ1F4ay8CIMhPC
WbNbJ1p4QbSjngC9QvYtBoeuL+JSI8yg8Heq6ja69qJirZ2lStRlzgi9ump0QQP7ixLVa23Ti2nu
0cE8wqfdOAdLu0UW4epdGLV/E7XbXP8hy1J+HD6qE0J10yS2iGisSK+TypzBQma1YH6oNjEip2Lo
bp//Ab4QwvbpnfNfkypRx6BfRkWMo1Z3YYLfMh616Kae7mbrJZ08zVhfX9qFlOGbFaEmYGUTTaMR
VlRw5ah27+rQPUziShK/fmKShdVo3y/YNh4TKxnMEfh5fYUirZW6aufa2ypQ1nnQltv6+frCLh22
8+1b3PfsRm+zqm+cHAY1/S4cfxGySpQeT7R/ujAhc+gqwro0xwaWRQ+IYxP5COG7OgbYwnoclTcj
ifd9BrzSDOa8JMwOoEDw/9lShdQiZoMZju00HinUTUtNCSgD43P9RgHMuG7p0pmnuIRUU6OW6YjT
mUZba4ajAtQwxHmgWX+PeSY784sj/DhrZyaE7xYVdonePqAxA4v3mfZSYsIq563fODetGXmM3FVZ
4Vc6tKDrbPbrJri+xCUIX7MvfM+0dGYGjNF4HDHXO07AUZSglhnBKoGHlFXJmhgXClbG+Y4K304v
8wo8ly3M1W9AiQL6ysCFuLLoTafVwaBKiqsXI9nZ7gpXUE54pTlQOT1qBeaOpnSbLwT+wEU2ieNR
ACBLxm4UTlfXN/VilLEtaqqaSQxdRP2VSqom4E1GIJ+YZ8wtoAWjn0+txHkunvkzM0KQMRWe6jZg
zkfGV+FHGYE7YP6tg5/9n61G/x5a5rDI6Age2eMwFBuQ9W4bngRxqkvShcuH7WvThJNQqpaVOE09
HpVo3w8P2phITvNlV/8yILi6WSR6xwxsV16UbqG+DI3XN8E03EXh/A9NCW5eAXVWayNClDnwldmu
I9txLQuoAAa+TvCOXv9AsoUJXk7KJGnsDDvnZKGHToKfstht+ve2irzEUiXWZF4n5FqlEhXM6cdl
bcWm7H7nDnShGAkc21xfX5fsGAkplzGFFUVyDExZCFoCXJ/Q5cmjv64b+Wzt/4yA/3YLEVplR+NY
UbsYj2GLofSkuVPBcFqDooVjyK6x3bRLdlFZPRZdbaDr1D7oZVkEiQnaHajDZG7agDtVr8INM5ut
qfXh1iqNHqSq2hMj802pjruSJKsW7w03H4rWc5Su2vK8v22z8mHIEejRJEct7SFq58csP8Rh+gFc
3bOS666ZNR/NeNOZ44E21baBUBCcd8BPszNbdQso9jRSf7qEZTlPp8Ut0YyhVHJN0Y6suYsbPCaY
An07xa9IvWPaX0773NmoGyU8MLgTFNq6CaMgstJN5nSeukzlYM9iupTM/pT0lHEmCbCXrpGzp4UI
SwuzrukqBN6jAflcHSh2OkLCSNkSAEtbcHnXo8RLLrniuUEh1DI+M/STNO046AAnVNRt2QjUuCwd
uGSGfkV0cV1RpXahFuIkjymEUJkFSUPFY1SC8pRZERbjsCrLBw0nuCa/o6hb292Gom1y/VxJgpI4
c6wWPHKqqsTVyxKXmrh+CdCD4WOU9TelNI+SBCWRTicD+Coj4RKU6l8J9F9ba/LiBBkNlWFBP9sC
YryAWpcBZmRw4qsiHAnXutmXOZJCprQrVpnbZpg88Bz681sGXdwyUR54CVghkXHpXvps54aXPThL
8Scn70E2jVQtHP/MIImM9uH4dP2j/Zw0w7vl3IZwlUwWDNRzqUMtIf+taFaDJoW26sKnSWObISt9
UGxjZomsxjg+2kOy5np5B6QPIEuFtW2hxRWW0IhTx6fIitYNkMoEmRcj1U2RWkHd/CmB2QlbdWug
BG9rCLJgaJzb9dgXqzIyFxaJDY2Hjd1hyGGV2/Eh58a2yTBnQDFWWZKbGNjyRquCRM+PbZRtW4YB
N8qf8+5+aKEW0DVebRvdrlT5uu1K32qBz47Zfc7IaVZRnDOn1Jfs2oUc+nzThBsxt9qRjDnSPSiW
e060cIK/gvRfklPIPr9wG5LU0MGDj89vogigju8W38dSObxL5+hsKeIr3HaSVssS5EgmamAEytLA
qnuN9avQS0lWKbMkvMQTMxpQXMMxGrtia7b9yq5eFTX1ei7T8JJZEsIdCpV0nGp8njiMVmq9UtA5
zo41JkWvu8GlhuL54RGfi02khn2a4gulBwbxBU/foK5WeGnpV5MLKehNP/tgN5b1FC9FWgeIS3Ah
OcD0fZaVzuNCAzrHvM30Y5Gqq4ioO6sy1+GorYvpox7VlWSVl7fzy5yQp08zt6G9EOnH3EhfQAXc
uL3+qzL+9NkdL1/LqfKyIfdpvG0sTC21BohZFdzIA/XRjsTcUyTZ9kvYTWz71w9aDs7Z+ouiS0Nm
xDpkoZrBJUGOSAyxTUXFsHvtay+LUFIcOK85d9Ng2oxvsimlyyfz6wcsO3b2A+iEOqeSJPqxnAnK
dceq/61Cgez6vl808lVN/ZyxOzPScoM1GOlFThaikVIzN67eu1gCCrvoSmdGhEiGDhgb9cFCydZA
fxDFhrAGbxErUQWk0E3vJJ/uoiudmRNCmlYmFsI7yraNed9UL/Vo7PJBB8vZINm8nyP7y732ZenT
h852T+vrdOxT7N7S6882I/eIHWRwiEVPx8vQDXXW418Nd8lbbJ2mZ1nDTfL1xIpA0tYtNWscmrCF
RPvktyXCeCW5hy5WHc9XKUS6GYxXUKzE5zNdiFh8qJthAwCFp3rTQ7aS0RBIfEXkOp1pxRWSo7yf
qb+sCU8jfje2A2hCJm+SF1QlrvIJGjz7gGzGpc7NpcJ/HPwxQOdkpT8P+3GV35pryL55iW/fyyLr
5VzvzG2E0DKj46daHKEFvDw+gSpSpdSrvAB1h9LcWRXE72xrO9LOdWYZfuNyWDuzLUSVUutKs0OT
7Kg/YEp+ZeysdXnPMG8Urnq/3WKkATxx04EH9ipbyVSzJB9XzN7tmaIDqPLlvZO4JV6aLFddKwI2
WjM8Y5C8rmTWhCsFg11DGYazdqQ0OxjVtCo4puPDaG1NeGJasnMi8SVxMAbiKeAMHw3tGJKbIU2D
ysKkRnzLM7a5HrMvoS/Ow45IehmTPDNrhoUZ62gDMql5H63V9fTCPshKA+VL/2Z7zYt0GEXmt+Io
jFmw3AyZox2nECzZU5HunPbDtEyPJneqBaoMlKVSRXWT5PX6ipcv9eNx9OW0IicmNe3Zsns4bV5Y
u9j85Uj3VOYrwp3Rg5gusmtTO87Zgs5xAjtvMR86Azxje5pOJTeHpNIgsglUAKTVY4qDwKfUBIYq
XmX81wAadKvGIGlRlf6gyGaxJZsoMgXlOcTJHIbqBqWYvHb2KgtX1z+TttwEP76TqVqUOo5hojT3
PWWZwqRiXV8jnGZsPY7lusLLaDJmt6fWoYzyO9Vknm2qrt5EKysOP2bzuVUwUbBWDDwK9Duz1kEG
k3rouzpuA43KfgFchYrs5pb+UjEM1glmTFCNOipO+NCgnz7rj6SleHGr4E9O3alr3SEB5b+Gce3G
XBmz6Tf4cXOeb0xdRZ5fBX23d/ihGt5Qx0OpDq2UVEqVI9vRxW/PLigC5sDOigbtCFDzTVKA1Hyo
INjigI8mv4mVMRj1eAul9mfoPQdczddsKCTp1MUk4+yjCtlbo6DV0cYtbuRU8aL0NmIYyGD3113n
ckw7syIcQCMdeQwYzJJKLaO46qJ1ez80e6tyQeEeRMi2zdOQnFrZA/hyevNlWRyAmZXQGpMGUS0s
54BU1oY78zbkvQcpv0MS3RGw2kx6B/D69GQMUOeJJJjKn7R2Sxp59guER2uXqMkErA0SVgtvCygZ
0/fB+OOgOx8pG4PbG7PvvdvOlBXTLgf0M8OL9515V2eaM5kBEj0mw2Pq2KspVQHHIT7mc+8aSpaA
vmlG2x2JjBtB+8RpXIkVIv5tNPScakzpj9GcpB4mSv6yuPGGB52XJgdmq+CuVMErMmgzZsi45SqN
pa/0qcF8UIirLeLRrre44tqNY3mGiU5mF6MlPlv8b6WI97ZhPLCU3aTKDBWzNnnMnOTd6e1i2w7x
i5IWrxnvXepAEKHOwIvLjHxeFdMAggpDXw9ocfNi9JWQ3iNmHY1Kf8sjaBcsgpxlZD1hrK73s8z+
G7f8rZnkOdi6iAaSdcQyK1QOXOePqTHdZxwjX5Gl1K5RTLWfzjauldgzCEZg9Nnw7QQclwoKPb7q
DEWQQnjEzZGj+FTDWQfAdtvY7UnpFq05qz9oY7e1urDygRq9baN2U5R5YFTkmYTPZWsdKsf2TfOD
Zck6gniOZdEA7A+/dIwDRw34fx3810ae7vR3ad/cm+lhVizwbUAgr2XW2upLD5Jut7zrb60UZS/w
X0VmdegB1bLJKxjMD2FDsff6yo7A15SGKeIRfcPd/KEnw7rX8nt7Atq5LD212yf4Ky3F1J56gwE7
TB21cxO0PTgS0vYxgzBYM7CtqvQQpge4LJ481Qm3tZlDb6hNNrnTgTcqPs0QwtLV9AZtEYiYUXbP
dW0zlcXviaWp28+t5jdjc0vjuPKieHicUEHwqhxlv6yYDi2vbyBBt8egclm+mqoZ8MJewe+CZb8t
nXkzuqh1HnrJ3BWuVoHxKo8xHdPbmctwIwwafMyBMh1gu2VKXKf6iI1sxUBCN2XsOS/qX7NpV+7Y
T95oo1GB2QIPFRt/7rT7MSIbzWhcLVWCoVXXSjbeTtBdxgRvqhmnSSue0hAsMTNfFXXvuEzDMC9p
A6d95HWDejN4xvKPhj3X2bsNHq2xfZ1LTP6C8XfKQf2CSctaZUHPtY1O8I5oVPCpjvBFsGkn7crh
HGqLxG9od193adCSRdfh3YjfLXILkt9PfmKnz1zQhgT5ZPiZpoKwmLbrHNhiTRm3QxO6iQ3uaFuV
NU4vApPOw55wt5lapqVmgpxLNbc6b9wQMQcTNCYoqvM/esvdsdC9AsXWVv+7jm1PH2Wt7su1NRsQ
IZ0Syybig0RvxnQsEwf0D2BPxBSP7kc7w1djrz2YuHHs20RaV5PddI7wLBl4H9W9huc0EG5uRxOP
hcxLJ0ydNaAwI8fE0HZQy0UfCKSDQL/Ew65IDdeI8jWvNS+W1oCkN6CQtpm9ZSqMlNox3eJdxkAW
3rnpkwOZD5yoBxlD8We191rkF3KvAmm205JiOKY0MgMIOqE8S6LfNlhUQD8Rsw9mQjxK5/tEme5I
E2KKl3g6U710iVMkUgJwjfsluAKr2FhVENk0wHTD1TjQRvrE52zdJcOpsF+ZbQddfgDC9u98aI8c
D802eem4AUZr8+TEj1bI0NUGF2+BmWQEYtCTruZQcfMeBBFK/TE5moM0UOE+T8YPJ1FAMNNmT6oy
AzZaqTuwcMsGEy5BnNEE+nJJwT0Uo++NyglVkGt2W6X1WtOnm3DXrkO/9imGJnt3Av8Xhp0Xsq2N
8hB6KDDFYyB7rF9is/j2SwS3YA0N7crGg6ExIKdjDhG4EEGE041+rD+VxuTlWQdWHXCgddqmgwSp
bXzoaecqMSgRsv9aAm9Jks72RfAa5pgTpraxL21oHWyFuDmQqY017Tm1NstzwSoLX5KUXnymndkU
IhQbTTb0qq0ejQ4cd8ak3nVcNfC+ZV4+5LtU/2M5pZ+CGyYCYxHvQjcFyfXkHNMsCahRD36ngqSn
VgCzbWRMHJezt7NfJyTmczsToixIWHUEWYL5ROLhJo3vgch1OdDKFSbhOw3Qjex/wsWeGRZy9REN
vMmGks5xah/n6b4FC9L1jb/4Gv8yID6PKWfx1Fm0P05QOaqTHbRyN04PmlnreRzn4Lqxz+rBj3h0
Zk1Iv0eTTxVq7KiBY7rSLqnr1IWvp8CfxKoX8zAAnzr8HB3t4caw7gr6EjfRnkw3dt27/TSu7ZQe
wKFsNyowrapXmM+UVy7HqFnclwARjO8t7lpDgThJNwWMVgfIBeBVk3Y7y0ieYx0j7A1URSNlRYCO
bzLqGrMs4774jDtbpZDrgz2gbI0OV10e/6kwV8QUG0dGUum/XBE/s6J/f1EwHmd8GOAayzMOm2CA
mE9x6XPsL2oQQxC/8d1CLFQcZbP6Mp8R4+ZoY1izgmWK+cyEDi5F5mCAD6ecraACkel1r1l8/IfT
IPwTB3mDZYhjwBk1Myuno4Ywba76NaYX1u22WctU3Jaods2M8NU6RufQHiHo0wD6j8kzr4ZWdlrr
SAun1fUVyUwJn65IxiiivCPHNHwswHg1jO8KDJrh5rqdy8/ds60TvlTYzNTgnUqO7KB5uGx9vsnW
6i7fkI1srHj5U9e2T7jC+paywi4acCpHv5TpPRplyNPLSezZYoRrKVV0VioGFsO7KqDl4NZ5s+XQ
nJ2P2oSnXWrUbqbVbtz+1YC6J+rIe1YyCfTmou+f/QjhntK7SVf6oifHGEl+mtoe2INB7qDgKsJr
DTwr17/gxVByZk64eMzM0CI2geU8hkJHEm0K46O1/6fO5JkR4ZIxaDfUNRnI0dEOBj010WuHLO/6
QiTu8XnDntU/tDwGtiQfyRHDLQBCg2NZhkeQbJU4masWY5S04Yytsv7SzNuU/M4HCXXS54PhipN/
pvdnq8joQPu6QlGyzbu7IkfrJjOqba7NpWvpKeZNh0MbhY0/1lPn50BieCBn8CIynVorAca3ipFC
4vkPVsi+2jcNbj27RdodQWjNG5nuhSRD5B6MhySq93H8O+SGB37Sjcn0uxFsUFaPGSQClmfzJTLp
LkW91MnerKLdW2V8IgOoWrR3bkDEM1ZushaFmRgSA30UdNX4F4adkG8T1BLAsMe2Ux5UFfMVGu31
MPE1DWRTfYcj1P0V1i2AQFqxJX17OyUl4mH5mCvOCnyCu9god2o2HYBbdIuw3CdkAi+yWmFIqTmV
qRpQV49xI7DCOYxJfWImxQVsPVUZuRs6CPpUMab+02NuW0BVVNV2NKnLWws5bwrxygnzWp078Xxn
W+WLmvQexCFQkgGDQITRLgytXffMC36DsT9gvKkFjleUJb7fozZJWwLsPl6DEWTpUYGLniro+v0z
I0LsigoL400OjOT6IcThajpAQ1P6D5ciBKfKQZUIY03zMYOeZAiWniyhASOF5Pq69Jb/tmVCVEqZ
01mZE5HjhGY8+EO95iH2F7pVBzorZONsZX3cCxfmN4NChArBIlXaJEforzBP2+zC0V7bbb8DkkW2
tuWaF474uSkRaMCYnWdUQcRt/Oy22+r7eW9D2nTy/z9SZRLfE1EFRTkWCiVwC7O+ySsHU/HPhiWF
NUl277NDcxa1QtuYEatwNS/MdrMP3knbjepVuU68LiA+3BAcBiX7f0gkXYj63zZTSHQwP69z3YbQ
1KhW3ogyWhx/XD9YMl8UcQW6w8uw1OtFh5Ft9VURQMOhekYN0gPR8O/qpt/IAKSy7RQChloXiLXU
mI9V+cqZFUQ5iksQhp+1Z8nalufQNV9cfsnZh0sdXesa9EiOhaoV7mxqm0wdUCrlPmqtK46i/RDx
gNjzetZSLy7/XLd/CcHw7fMJ8YRzA+XiRSesDKy1BoH4ad5luOtAQQD+Sbaxjv3WyjCoe1DyU3cT
xa51K2NJv5D9f/sNQqyhbatOedGhZ4SZCLzBPcwEgZJfd43yET2AY1e+FaxaX1+57FyK8cYawC+q
IN7kTurSBJ6EOeHarrbXzfw4HhD/OdNhM4XncKiPZQQh8uXJAcJqjEuC1FlyJSyf6JsLCSaEV402
pbWjo8V6LE3bxbf0ZrVYq7p+iPOnLJY1UX/sm2Dtx3nP1Hh0GDmS8i/F/KOxV0N/u75ny/e+tqBl
T8/OBEcnCJqdkMJSekhpltu8Bft8+zCA8IUDax9Ln58/jruwJuG4hyGfhtKGKEKWT2iGNYewxvAw
JNVTtEOur+3ne02wJRz40VQwrKLga4U3zku/hhCgN6/r7fQA6iCZreVbXNtI4XCXWgLuoKHEt1qD
Kixgfuk5t9rWcJcBV+Ukmw6TfTfhHDeZOTQVIBdHOp8m/SFSdyVIvfVFdXXyK7CzXN9K2VcTTnAO
YXtegkHzNrXoOqO30BfyISnpTuD/uG5JcoithSj+zCEHkllVtnwzNuebmW8sxQz+mQUhTFjxkpEs
wlNEp7/q3gDRgORhIzm3lhAlMPwEvEONpMem+6x/LZ1NlzxdX8TPy+S7b1tCbIjBZpSGNhygeUez
dsJ3d1XwXs77YZ/c9IobrcPNuHLuGmth+V2xtSwUyj7U8v/PPhSjSVsQDdtIVWMVhpXn1JWE/fFn
jUJYpBAsumqmKZ9xYy6qZP1t+p76tg9ci89vxwfFly3pspf/S6tGFTv7ha5PmWaz9pia99xaYzLJ
n7RTyB3JLXL58H7ZEbYughJNPxLYMQzrZqo6bN/oQZIpiC3b19CXAL29xOl/qqN8buWXTWErW0rq
GQSABPo/1bb3rNsBeCVQXzc+ZG+DfBWvFq1rHQzRqL6YhUtvP+EreTA9s8dshXZVAJlJtLJcsnmS
Rc8fWYnw44RArSh8ZJw1uBRaUKMWjYte4WaOmlVtp0HIcr+bTx1jvuQM/UgIBbNCzI4g3DoYIR5e
cQvsXzd7mL1YhWWxdZIReHIVs46AewNDl+JWpGa3m7oDarWeSd/UYovJcA+aM66l5GjiTQRMFGgF
27+u/8jLseTruwmBPmZF20ca9JMA0XwsrfrW6F8SQDOuW/kPJ+3LjBDgUWLnahQvMk0gfMYweAVl
6QUGDp6c7nZYZyvZJ7+cSf3LoCbyXbbOPGAsHAYTkJ/nk+lGTn3bRM1tGNMTk6Yd17dRE6veTT4o
lqKWUBvs3ob5ENWOXxiyUeCfr6dvDgWel+8xUYlKKL8qsNK8LJhsKIf7tHANHJw5ANgDXWlZnfg/
5Dhf+yjcA+EUjTNtaqjf9crtDMJHlI9Kkrp5p4GC7jbvozVBhOmizFOVUMInsASqn0nPl3EhkAFx
ZWIGDx9xAAvQ0O2jvLn7R46picyXlTPFISOIW0tfJtov8tyK9w5+Hs/+f5Tdr0dmEC19/4BjY+tj
qiIQRV2K2h/xtPFuznfddBNOxw5UzpLVydxSiEA2SL/LQYfDANh6xLAwUEUQX5hnH7zcvd8fytfk
9X/QIBDcVIgpFm0KLalhVSlfjRjziEzxCvvvnMgmAa9fqJpIyDU6dqH1Gj7eMIGS2wAZd3nTo/Ro
dDIk4uX0+9+e+Hkyz7KRqSTof+rwxLbtDl2zYG8nPzH4TU4cn4GQCxgzc8iCyIY+YpkBKkTXyZy8
XP+ekvMgFj+bbrDjNEJOpJb6KUyVkx2/Xrcg2dFPjM7ZOoFnrFo64bgrxQrMmauS79VsjaWv/pkd
wTGtcKgs8A0gDc9bsJxGoHvB0MOY+ZHCJczHsiUJ3tgpPVjIWmwaJ/XWAJdACaBfWUFkm9H19VVJ
jvcnze7Z7plqpeuhAy8xMadMQG3Wt87NbL/0ydMM5ygz5+O6wZ8Ipe9HTax/akXbcItDG1WfIZ9A
czfqH5XozbYhqqW8EhtRWdcDgMUB4XmyW8mxuOiPCycPKPFA1CjeetVgtVlB4u7IzHo/TNF2qKUo
5B/KXcsKz2wId16NHqI6dLBR5+aJpPt4rI9DpGDQ2fGs6g/6bbeF9lbUUnqw5Q//uHzODAs3H+jp
6sYCsgkpS3cgfwoo1Per5il0oxe5UPzFQH1mTLjpKj1lmjlglSlF+TXJd1w58XF73Vtkn2v5EWfu
yYp+ikIOI1xRbqwGgIOyliV6F3Pes4Usp/HMBsZvbKijQkO2AUQTAu9u1e4NvQpUgHyd7M7qk/Vc
Jdum4KdQ0/+Xo35mXIgqYzlxShiMk2iESOtNTMEyDExuMkgZxy5eCGemhKhSJMTI+gh7aazHJ8i2
ARlouUPQblN30VaUNWR/coQIx0BIoPV8brN0xtKWPEVxjaCwMB7jtl51TF/1QxKATAUwkrFYKQwV
IfIceookZv9E4H3/DWJXOK3N0awWfeA2wCjCE7nJ43UODXg/XWXe4AGtsPwboLaHwcTIA0vBAN3H
YBENuO7IF+Ps1+aLzeMmbQvoMuKH6BWAXYqbtJuoBSNT7Or5sA2pDHv4E5oqrFwIQhMaCHHqIBYY
qN27Ye3lJ7Qu1gOaaHhV36peBX2yfSMVzpItVIhBvQEKhQQkNsfMZn7lqGsLFA92MwRRmKHj6zes
Da5v7eWE/2xvhUik9JWqVsvD6XPe5AlD9WsDWkrmkzxP/AmKErZVCEjObJGIjv9H2nctx80z2z4R
qxhAkLxlmKSRRtmSb1CWZDMnMPPp96LO+T+NYXrw729XuXxhudQE0N1odFjrU6Gsd2p7yGqGXo5C
l3WX5h7DvBdGyMMNiq9uKO03XpzBBf8uhjpkiKuROClicd1Eg0pxzc0doXqQhFrk1r0MPVkmTvBN
eq9MpAVwwAnkR/sW3Dl0SoI5AZOP/lHTUGKrElf/ufNnbhhjaE5EBrgnzea7vGm2hOwuK8riyC9t
n+CQMpvFGPzB2QGxz6XWPRgqu3rGQLksSye5GsUQJ44IONEnLKUF4pGNltLaoVd2WUp8yvK9F9Yj
FnfjOublOENMxNMrJX8i6vM8h3ttvNMw81LNQCEdf17eQtnKBK9iRWOpmx28ilKG15Z1HRv8yFNZ
7kWiCuLgeFJ0YUEHSFkauafoITNH7/I6JKogFnVJYZVTtygbz5QHzbjO9GRrjODUjWU41zJJgsOg
MwdYzhIMxqV2Z6btLma3oGoJUpl2rwfWX25QX77kzIBqpdW11vh0TWAQtzbzDnQmx3q517gHyEbJ
Fkoc/edQ2Jk4OtVDFCY4pCZSwJKaeE3DrrIhvar0wu9mtORosSQa/LNN+nfv+8k8dSazsZMk0ZcM
e2Q4G2IfS7RysyR0M0Xdk+zO0m4r45p2/0elF/xG2Be1kXNsbOw0NxHfgLj20Jvf/o1G2iB8JYZh
UVu4xIx47AGyDSFTFW7C7j2tXjWbeXSSLGbdtr7kCPpoDF2n8Qz6mLHuCJLhvWrKepFAsnzZM4nw
cFndNMSsEhSUZjwpeRWdQps+qyVAbslQg844L6lnGDs96WLk5uCObc7ZxgxJ67OQxH6EaeNDlVOy
tycFg5Rhh7E+pwRkVwEm155P1I9z+1YdmemBiU31oijFpMKYI22jJGMw09g4Zrl9k1ctJDTqAXNU
G8AtdkUFTrnJTYEWzqsWhHUgVAYiVOGkQTQXLlLsvhbeA7HFNcJqZ463JqBqx/a6Dq+ATGO5abIZ
qsdI010dXL1lFQYR6w6hPh8osid+x3T1kDKLuUozgnFOr64sa3wb+xO1q81cbnn5NOc7wME/gsUr
0BTbq8AmXJMd2mgxJPiaoLPURshE0O3qjvF7S+OfRXFvVy8tYPyKqXX16a2Py+sII9U14kbbqUy3
SNETpTXfqwFjbTqGCuky/lL2vdsRQCbl8QxAwgrRt52AM7VDY6tbzO1PLZpvqoxvdGA2OypI8oDM
ZwHRcASDT5CH0XPSkruOdhb2qc9d1VbuWHHSk5OSgguMKLHkhl5PF3/5MBHebgRwGgkxonhqMQQC
ng4dVIuZv7BRZObGyoPJz3byzPu6TfyTFDCEW60EJCMm6CB10uk1rOPaHmUTchJvKU6ntS2vGnsJ
CbQMXEDRnhnvvAtqJ9vwAalbVYZ5JDVBwZ/UEW8M1UJQDH3eZB9ooref6+uFixhzo1fhLXKBtS8f
iZNZvuBexgFg8q0CD50Y3Y6FGKpIftVM3+UAt77sMGWhuAidEXdtGhJzSXAGU9Dc2D+t0p2PUJpd
7YNTS9+k74BI9DuvaV3Z5SfTGCE0znVzSKslL2FOjtv1sFwiuetkCrP8/OyqS8sM3apGjo1sHtuM
7yrlxgGLFarobj5fzVzWc7kczJ/B5D/3AhWiB0W3R5KXWFGPtkfEeFtNux5LSXP7X2KULynCvmlg
2BjnGLccgWvEtIW2W4icleLK8BASRa5skmS9igeaiP9/rVJhG4uUNMnM7fnU6+Chre6t8tkqql3f
H/oy8+akcMNwP1PmLew/Vm0GHZqfJYq6nnj5+gYhfkBntkX75e3PgR7rmpv4AMylAwgKN0tkBsog
icB11flHniU0jKBwWZAG5cRTHvV+STHbDi6AVg9C/pRV1UaxlECywsVBXlAeS2gggeoUQPyF8pBt
N/yId/U291pMnfh9sQWXRiqdEPrLRfG1xuWLzswjazTNVlNI5D4QFpytHmhAsmp8Nm3U+DPiXdhi
Li9TYiLWcs5nMue80m1e4RwbI92AfHcYl5FVSYL6L9mMr5UJjruL9ZqjcR+GuAFr32earg3QiY8k
naxUuu7FvkQJzrpqwAHWLm+TouxvK9pfm70p2bP1++BLhOBWyjY3kYTHnvUkPRV5ds26GyX8gUhe
ovSywxE8i5LNCGKWx31uofFmrH2mGoeGPV5WAZlpCe7E6RO9Ji2kpPVzxeCV7eZQT3QbkmpLpucw
k7WZyZYl+A6trKIsWtJ42vAwg7PG6ihaPyR7J9EDW3AYIbfs0sEgBx448UkdR6DRPF/eN8kybMFB
dJOmaKqNfTPz6SadC08bwQsBepvLYmQLEbxCG1tOSDOIcVA4q5x0Z0ayeVaZCMEJxBiSzsA8hJWY
xmmuGLicPy4vQuYBbMFmClBqhjNgl0+5Mu7V71b44NB7PCRC6zjQwQPMiDeGL5UimwWW2KotmNDc
EtUKlwJBS/VdpGVBkuH+mPQty2U9DMtB/HFhUKoRG/DIDuhsfnelLYA+gSCO2C3ZWy+Y69yiMuay
9wUaKJTeh+tBwJm05UzPHDfpGlYbGYyowQSpl98DkSjQ7pXvyJJkbulPu/zfdIGcCRQcKyZKNTMz
IdCusuuKdvta1qX850T/kgo5EyEoyVwDEz5bMlh90nhqk95lPHmoW/UYo6yaWsZBm/lhAkB85PCH
Lh+uNbIntL7igEBG5+rjZZ1dVZ2zrxFUR82VCqRgWPDYGC92fu8Mu7l5Q5uWJIBcfs8lvRH8LwGL
gYb3xQIAMd+SbA8ydqDUfOTAO4nZ6F9e1KrTOluU4Htt255MNkNYlhl3U/scOuSpKSQFwEX3LqxI
zBUzUFoktQUhbTkCIAoQO7UpsTbJpol5YsAWzNRcejDijn+3iuuqAzIRGvfB5oIHRfXr8q7JFiT4
YOSH6yylkGYp9Cojzi4hEuuSnMsf6WEE0+B+pZjKrW9swg658VZbw/byMmRClmWe+Qzg9qVtVi2b
ZlY/Oiu/6+vQtW3J0XxmLC8dv+ApTJtZ8OnafBqdfZ3WLoDvfWR1Ct/WndSvZsBBzEYbYozxeSET
sHrugxD2yAFulUxok7WNTTsGYPiLkenJgXsD9jqAckf0PaK9hyK9H7LbOrwBc5zbg4vCASmf5NJd
j8W/7ERMPPPKGEm3tI8r4JcLdI96PRACrmJ0JbPIXwLXQfoAX39JngkVPI4dOxXli3Fi6lXbLk+O
pQ+6T3eqn/rxyQ4uq4N0kYLn0cbYHtPF8ywzbkikjY+Jz/xljXbsRjsinXeXuFRd8D6pWVVa4SAK
yDrHx3TqbVIXYLK13YLKkkUSByGma+eW16m6BJn6bL9OIO3uzR9ghL0v8uREZSG0ZF1iii8OQ0wz
5OgZMWMV7FWvMQd+LHhoeFRK3h6fVZwLxiXm9apZn2p1uZVYshuCGS3lrb1rpys66Z76DPDFAr2T
7c7cIjdsdG9z/RxqQJW96ex947yZnm67USDTJIl/FDOBjo6c6rQ06UyYYSrV4c2SNc1IXJdIddEO
Dp+zERJKzbjRwjfLJrcmfbhsELJjFBxXbiRIe8U4xtmMPGT9QL+eemr96uj/a66s3yMdMc+XguEH
0DxYjl3ylxxtK137OjSS5axPj3z5ExEQl1UL804XLU0E2oaZrjZv5ulB8503W11IaTcOZlnTHp3u
vmocE/NxvA6lGQaZbghOplb1iaEiiZObLK/tOy+kkmtNJkHwKoQlJjdVSBjs/gF4ZHdOtLusGBJn
IgL+0JaCTjqFhCTS31myVUZ2rHXNt/pTJpv5Wdd0x7TRUefYqvisZDn6PghqtihH8w913iYpendn
mT2tq/qXFCGiaeJcqWkBKV3p3Gn9L0VBIzJYTmbr2+Wt+8ul9iVJeBaxrjbihCGoZ9f5DRJ2BzBI
ufa77qquPJ21HPWf3vFLmBDh1GVdt7puYvg2BogmOH+BrICCYBA5xlYpRj8FhBKvnv6PSxT8RuUU
jGkgxvm0s0j/zHDlL8scjWGjHUmWAF7X969FLmd7FsY1PE8GBub0Uza2Lywsbklp+JIlyfRjsYgz
GWGcqIrFsKSFQT0sg2q+ilGLGNENhPRd7c9ejEvGIm5EDsmByhKGq+2mIIX9jxEITmMA21ATqvbS
MW+5/X7ecdxoRlBJW7v+EgN9SRKch6m3qUUYDGF8b4+aXxXXJUZiWlTlLOpyC8McxdaRvPj+8nj/
R6iI6ZtF5gS8S+wu2aLMo+9jsLgH/2/mLcpRl7xON7Ir+i+P6y+ZQrpqpkaZ9joWOngO1olApT1i
PttbcPs645dRvw//FfCVxJ85gqcZhzQeIhDEoFxubBPN3Jms/Yh0yfvpL3fd1/IEN2MCATtWZmM+
TWDeAkeTnzbfON9b5mOOwnqYq36V7Ugcu6kRfbRK/5Ol7KruGhAcmIfJioO6i+/tAgzaRe6NpN9c
NijZLgiOKY5mPUoH7H5L2wD85ccpU58U1ZBcVNJtEF2RSVOUJiGn30xBFfvmUX0KVS9vnq02cPCY
2rF9jxFAW73R7CulvpkWq5J1hq6n+77s1xFclJmGRjcTfEaCOo1OHjV21IvDMBjbKnux9Q/AE3oR
6dxyer+8zxLf6Ah+y24BQVyX0DZehO80Mx+zTHKhLa7nwhXjCK4JeMJVnuaQMJMPezav9NzCGzr1
yyR+1qLMIxb7V+mUL9UWXBQfgfrLEmymorHXoVKf6kjmkBbj//uiNHFOj9sWLdPlvPQ8eefjr6RO
Xp0UrSRAKmUqfVDobQgQYYO/F+H+8oldtgxNnF6wCn3uyx77SZA+XZAhI1evT2omg1lY7x74Ryc1
cWyPmJS0OL35ZIHot7O5m84mYKfBWEW7gDreFA/eiHRF6jhuPqKxl6VgsB63fZIH6ewA2i4MLi/9
s1L7x7ZbgA3VVaIZmi1YK2pHqlHpyPpg5MlFoPcw6YA1jwa8QAD9ta2MCXdQquheiGvKbdHj04OP
wZq/8yzDROobRhT8rN5avAHR9tMMg5on/D+HuiSDA6Ak0OADC5ocSGH6hWkcDQODU13kUxuYNkiX
6aT2i64JxnF4USbNY/NH1hoBNTvXSW8IIx4vCz8FdjUxWMBCKxj4NzN7oPXo887yrPop1MsDBxbB
UFeuk8xXjQJAreRW1/gRuNVX4M/bOTX3+u42127L7FSbr5ZauXkx+3rb76uuAAqubPx/sfNLOys4
oIyrxFBNRJ111G3qCrjh+RHwXqDvzHyVGv8qXXR2kILb0RkoJ3i+ZK5f0OJjTBtMs2PGb6MEPNBR
Gpr8HI0psuLtqis6kyq4olxtBnMKYbUVz99498TS+S6aMfF2yul928iIwWV7KvihuR0tzLQvZaK2
PI0gleisH6OpX2vdse93l01jPVz5WpsYIhVAr3SqZagp2Q+Yp5qD/zRWsAfsbublt6HXXlsSZ7Qa
9p5JFYIklsVsspYBoIh8TGr2OGr5yUDxVf9fs/wuCYAzQUJUxLoKTYNL/6VCslcMcN0R4zmREZt9
TrpdsAIR6sAB4wYvlx6GDmNa4DrfpwVg7kGcNKNFUoV3yzD4rmynRts1o+5T81Zjoee06EA1021V
1QHhiCHGyrcyGSLUoi2Xvk2IiEK7JUqr4duUWPmmhU+mQnfZHKJN8ldv3iigmVKB73dZqyQa7Aj+
tiJRg8codn1qEG8DS7/OkqNlVMcmQ/vtt8vCVkORsyMWXFBVKChfKVjgggrNJuNgTrbE78jUVXA7
JGM86pbzLUvriYaPlWF/69iPUDp4u6jjpcMSPA2feQK6UwgKf5jv9iE9pNv0mKC86ea+HKFjPWcA
BnvdVhdwQZFTMm9GtHhajCMxPQT9Y7FJtzxQX5TtIs18vHxO4P9ZW92ZOEEVtbGtMcbrIKdKnQA1
SC+MR7ejqDEY27hGo2hteBOoyMrJ74FhVFIgV863cTZ6eQru0xFkU8P3ZNjWmGbVqh2pO0/Fmzmx
UbVUlWX+LgCzmBfpNxMvUPb43vcv6DMP+HSjDB+qqYNTZHZVgtGbcXRjoLvnzY9IwbOlDMwx9DL9
jagHIwS/y1M67ChqUHrr59Xox8C/L09TFHu5ft3Z31S6iZKAlFdh+WOcJperz+l41Ow9SWJvdMLA
ahsPcV1kH2YDiJscENy/UHH1wjDHRVV6RZ16CAR9kCrsx6gMtPbB6vaEA9XXAuAksLs7djOrDEw0
Izp0Xw165NlJ1fHJyCmOiH/HyHLjot3OGCXutVuiPc1o+06vGvYAMLug0R47G92hzACsUO+WnPkp
n/ZlzHfZGO8XghGTvneDkrlFdWeYo1tpPQJPTD9VN+V8VCuQGfK7tL+Jm+dm7P061TwA9XvFlHuZ
YX8fW3BzdhjL68dr0gE9b3g1mzubj35P6CEr7gdQkrXYEcCC0+GJ8a1uP9Q6KE0oOH9NUGvwzjV1
CwwVDrj9VDBw6K8JWoNtIACyMrmflf6qKQFXYjlm7YOX9tVK2YeeVLtlnNKOsv1g4Fc4RoVCEeMP
mNp9NmYDC4l+XtZcmd4K7ixOaU5B3YGypMp3Za67sw25zhQM6m3ONf+ytPWsxZmZCA7NzHNcWzXE
5UroVXsMP6LFoSQN2rXhCPBPmMiQ9f2tvyTPhAouDojkZmIuyCgt3/VHflrqU1gtjgpdhjJOgdWA
6kyY4ObAluzQZOlSmcficY5+5Hi21mwb9RNIvCewfaUSBy4TKIRUEToMO3PA6jDU6ecNAA2ivZ1o
BxPv46J5UvWd5AxXHfnXCkXgLWXGbuZLqpJda8B9LLfFDgMC4K9Cnks6Lrvo3x+3xpkwIZpK7TQi
+qIwUWve0Dbz1Ll+DfU3yZpWH69nYpY1n+UqG0oxH9Fh+p5pr1z9MNoPWr528W4EE1iGyHGsMrdq
CzcZZGWc9ezhmWgh62QBjKKzlp6fCIAlzUHbGJjCpf4MTm/NH8CCBkAYeW//6rV/JlW4r+rSoWG5
1Im14rUp7w2YYNsCalL9F8kUsMWpFrEdVTMswfaA2JlMJUiFTgPND5rZ7/JOBlC+tpRzEYLFNVGi
Vknbzyda/mKG6qV4CZoNwlJFhgMlkySYWqhQGqscoC98uEqdK6firjM+lcBkkKjjmtafLemPzsOo
b1mTd8sj7KVxzCCswsKLwKO607Lmp1lgLpuY+6Rv221aGDHYrvJTCv4XgGPsc+XJQFB++YvWronz
DxLMMOw11lohjjGxPvK0xHT20RjvGXQn67aXRemyxQu2iDmXmo4zAOvqMruhuZO7RVT706DfNGUY
eqQb3CxKn5iT+2l8S6sPCzzLhgIwRftKr7Og4eYVs6KAkvdGvzWi6CZrzGCOjWBCOGNUaBtIZf2o
qxfb+QYJVpyDyKnULJzYMnUBOogr640Bmjnfj1vWuoUnm7T47HMQHaNpEBP9odRwLCJc3IOSmG3R
lWi8AF0CiD2/0/I2Gm5apgd9e8fowem2ncY8J/kOCofWCWaiu1Sbgz6rPK3H8JNK/HkoXc1JPQ6E
twysQOh2ALhnxD4mC3RRw2PfGJtKq/zQkiUC1k3p6/OXn585XDBrjsVYAbGUWaanpKY7gozMUdNN
zWWgsqse9nyrBB9kasmgDQukFxiWC8Qc4aHQgqIH1MGIrErpt9TLZ2nRWlu3ma8lCt4iN/NECXUs
saluR6ArZJjX0m77auvwOyufXFN56pB3YfPGYhNG864o3Q6ghQKUXEnS18tWtW5U/3zMJ2PV2X4X
+tTRiOcw4OxYFigQzY9M31+WsdwZF1RShNXNjEKp8NciA8QrJndjIp1uWpVB0B9rW7ZJbCJsalOR
MpomyCi12HHVNNvV1eiRjD5HCb3NsgfQzXp2Aq67kNzZreGF5vhCqX7IML93ebmLqD+W+/Up4pbi
iZaOLVBzTnkTo6XsdsD7qNd0t1HmfVk1ftY6XgesxstSVw3nTKrgiTudgH6whdQmAvc60htFd4U5
mh0IwiTrk2y1Kfhhy8qTYkTVC4GlFXRk9EEjdnktn40Il7ZQ8Jody0lVORmubqsLwBOguW3RKAdg
Y50yHcB7qXHT86IC1OIMRJIK+YLB6FxVwwsToP6v3KK5O+hlgeZvjAaP4WPcDHeYKL8qNPO2Kdp9
DBQbcDyCkpKB7RgZVjdk32YDHIHDIQJ1Au/jg62rvl3u6FD7LfL2oxLtm9II7OHR5h+VrWBqLnzI
MztwkvS2qdsALT1BYxS3SghczKLy7RGv7nn4VbIOyQxQCRZAiDTxfh0KuNbOAOsE2i+QEecgTcnA
pAXuwsjJjnYHuk2rOxLFOnbqnRKP0Jkkd42patBy0F4PEdL1CjqIXYD9qBs4k31WPrCYujnFgE/x
UBrf0rnBdK7l62WzuXw6qy4DlNQmsUwgnn/6tzOXYdgA8p30FCQ25j0wF8Fgt6kHSXi4bkNfMoTY
LWORGZoDcN8SJEXG+V7XH3M+BE2/7cPWbbMQ4653l5e1bkBfIgUPkg/cAss3MMYbdGLzyO0idlPp
YcCYrKnIkOyg2MQMrtspKSrQDLD+NHUY2DVzL2fwi/2pAj9J1GHgw+j3uWFvEtDE68C4Lu+T/Icz
gUukcSkIl6cQDFM2HiFJ0PbqAUE2+EjtFgHu97rCx6svhpHvUZ0AFv5YuEat7cBcc6dYyZYZyUZz
iiUpsb+8hWtPTjjf/2iG2DmNIpKFtwNOjeqP1BjcLjtUSDVZw/dOW0itc9mTc/UqPRMouCJukGhI
W6giqky+5sdB+pN+VMg++/ExAabqco1vnD2qJFUnqZyuJhLPFyv4KATiSRSWkJ2CirTAMx5IBD5K
a74y59ts/NZkt6b2pmoP2Rg9GqOs6r+6dJsil04szdTpomNnVjg1bcLHZppPXd36zhAewfLrqvpd
Xr30WvlvTP5M2GI7Z8LCYmDQHtQOgc4CQof32ryfUeG8rD2rBngmRAjHQk5MHCcHVvPEXbXb63x2
FQJqSnA5XJa0Wrwwz0QJ7gWAgYoa2TU2j1uPmT1vMlDV3tkKkKYaLf2RhSiOmjXAiWxSvqcDucIc
1om31T5UesONo8YKYkxTelDyxq9Uvd4yjXpq929GKs6/U/BJUV7Wo5GPoLZAioj0hWtnJVBqZC/l
dV3+2g9xBDaeNG3sR7TV4/LZVmAiST1ji4sF80Xy1I1UmhCq0NGJ9DjEw3ysx83Ir1Pze9Wyberc
WWAaagDnC9vyRksrXKLeTo1scGsVF+VsWy3BbahpV2SAD0a53gLuefiWFSA9PpVpF3C+YF18Vzje
kmj/l6idxGbFiVhA6FBnjKHhxYKaETBsdeSDPLT19MpFe/VNvteCJEASYdPJXOXijv4Iqc6OWEjs
4DJXItWCCWMAYAteNI5xB0A0W3CS7CVGGWQj6yX8dPeXRAouSg9N5KYrHVFclG/b8jrlb2V60nvj
pktMQG2kKGC3pdcq+X5Ck4DLqsmjffs9YcU7LSvDBaD3g2URfyKRmyUozObza6zbncS7yY5F8G7U
almtddgah5ebOjLcmXPfVBFCG5pfajIOudX4+ewkBD832KmiDha0wLD3EUinzZDJFG2xoEs7L/i3
DlRneqvBnpdU7IJdOG/DW5BL/xeJ2PVX9NlyBB/VGf1otpo1nwB77KaYvenJzzo8xvW7Ff1EDdHl
48egdLtW74LMqcF09kvPZR04qxHV10eIiTFmKtpQWLgNDUAcTdUPZqRoqpFEiMuuXdjVP9qn51Cp
Jtogl1Oh/DXsMPSEsM10k5DsYutXh2LdZYexbN0lgYKfclBhz0wN7l81iauWb0lsP5He8Iw286P8
e1KikOVkwWWhEvW0hbiGsTbpxwzq2bEXhV/ZeItcFvAX/+8QmxJiGlQc6dA0jqpibU1oUTU2UAhQ
iHabZq+6wBWSFgrWo4ovYYLf61UdzKwthNnzXuERKNjqIA1LV4lTiRtZ7SsBSi7YmjFpaoNYHcd5
FiUNA5lqtFVNJ8XaczTCplq75TzehtkLYHRxl1mB6vTuHIM3SjW+1w57CPv0qu+/h6yRNK2unuLZ
twgegFqoLtaGPp1i0DJT7aptZcPjKxtraI5qIeWC1ariKdYNyLp11tcnJ1YxkcQ34NoI+qkLekNm
3WtZ1N9kCYdosY4nVB1rtCnSq5D1G5tGe87A9tkpm85kLjptwQlVbcC74NWTBuZhaFNRlBLVXdnV
375DuNGmLs26FFBupzazNrV1q5SZ7J6WiRAuI2RvtblN5hqh6QbVeusFehTkXurZqICCyfKIepq0
qfZzikzwNL8tTFDdrB7GpB7K+mQm1bCx0/w7KCIQlbRe3Cf7yupfGxgzIKzKA9GGN2XIj0zxoe8b
B8qMaZJ0Avr7k9Huahs4ufTXlL2w+iXJnm37uVGZ6o7dm1bc6/YvoGT6eGUTVcauu3IHAFDfckDd
aCBPLM7jd2Ff1hazqlNZATbXHl0wpLfhh8R5rVwCv0kRDCvuGjM1Z8W6VbfgB+OgW4yWBnukl0Ar
sEAEF0XAXPAwo0Z3JwupViKV34QLd22uh1E8O0MFOPyrtpk3ab0fEB4b7aGfZA1Na+HbuTCxTc6q
8xakKpFxspOHsHhIM7w/ihpt7qqe+I15n1aFV7bo6co79HQxNx4Uj6PClOahVwy5Z+V5oIyxlzHw
B6lFMC0prF6T5Apl9iKcR0HCfowUmGSXDLvRya5AwiOx+jXFOvd0wq5rSscybTFJh9teT3+yKNpV
9dNlxZKsgwiPokjnShYCjOCkdravKo6nDMH/TYIQTVTqyCMrhYQBfXm0AA5uI1mD5EogQujQGaHW
xibg27kODJ6u2xpx63cFUHD7/eW1yCQtu3l21ZKZot0wwuUTtp98tH5aWYeuazbOKKOgkJy+WFCb
tb4g9nL6wFz0u/rXDFTCkm0ur2ctI3HugIng9vNwcnq17OpTUthe5LzlNPFY17+E9IWlmcedO8pr
N07urVRzm3o8GDXZMmUGd/O7gmocSDLcOoExDrJp5zXguN8+Tbgb6pB27WDy+tSABNjVsuzQOSgb
ttEGob9bxnifte0+Q6N4CFAwFJ83lrrLp2bXGYGWlq+UsT3v0o0qbR1ciY9/+zLB9gegLYdqsWg0
aFZ8coPMzS03jmqQAiw99tCjrnduou7tl2Gfor2v3klObeVR/dsHCJ7BJHSejRwfUAcDngQG5p6G
rb2fTjo4sdBG9F/MWq1dAWfOSKwuxW05VxpmvNC8rDU7zjDCtozbWoF9Kh/bAHzJpxzx0FHfyS4f
WRQm1vHC/Et0ebMkD7qNswU8CsYtd0j2SryuxCGKZaZ81mYrXQ7XQcU6BvJjLDU6mQjBX2V5CnLH
DCKMEz0op/AKzafA16sszCBqgbpjniqZPpQ4E1PwW3FmmCpbnAnh2i4eX0rU0415K1HLdSkEpRmb
qJSIcy9DHjaDZUNHTJdGnvFibhrAPVS4fjHT8QOQCIGyz7+hkiCRu66bX3KFG6bvMFvMDMhVD8MP
FT2m9wRTgImfehXw3a/VPbJr+iYL0N0qw2aTLVk4ykhVB/AgQXTbF2hD/waYNjDNyDZ2WcCfYfLX
AoXjq9N0NNNlY+vIa541H4wsfu/WYeBsyw1g7G8vb6hsUcvPz265OWJGj17v6gQGeV91ois7R38G
sWRuTHZuwuVjDYk5sTZc/KjqLYTUdNhVOuLZ3gOhfXNc5vjyb+BDMkrpoIlsjcu3na1xivV4VArI
zpPqNge6ZAOYGod3koBhbXoRrvrr6IS7IkOHdUnBUXLqeXKdFrofW1MQDrFP2TLTVNCfvKtcJTJd
hb0X1klPvxn6E0pvJSk3XZWD3y927h0tRAN2z3ep9S+Q0n77QOEuAVtLBbZ4bEThAOWyvE2k4IJr
W62rxNRNlPY0U2RC411ZgvwhMU7jCFRU5RkYu64pA+Zeu5PPhQi61MZNa9QlXmHgATwau35nbKNd
Kx2ulq1FUJuxLENq6VV9mtLY1Qy+rfgMuBJZJ8JnFkO0+PPlCGpjlHbO8KcCmgaS9WrkauEvblhb
XpBNbWib1GnQMYVYjZTo9fg5JNzTUK/K7D4AlAhz7H1SBnb2DNrbQKmOuTl4ZnZl9j+GHi+4LQNT
mxbv4K3carCQujimgBao0SXCpUgTa3k3POi+zl/QsJ6AaYG1TnXKn1UP1dKDfQt+0k23z0+KlM9Y
ogcilQytTGC0x7p1S7btvtkusDFko0qDEokefPZ4n7mPvDX10k7r+lSBEKegO7N/GzVV4iDXkHHO
d+5zZ8+kREZkT4nuqLe9GbnNPHu2pftmZ+/MrvWmguzsqr0niRnoPPNJw6+KIveRDwxIO+/jDpPR
VuPqDll6PPgpKTE6EOduyr5FIcrjYQXe0FDyzWtFrt++WbgR1XDSkn6m4IbX6uuqadsHO6WW1zvt
zqb1krsg5ibn6bgxGcbznUoS6iyGfsFyPusGZ3sW60gUWTpOZsbARvMNGRu/IUcVsO6XL8m1frrf
FrqoyJmgwWgtO5ns6lT/Gm/1Azn0e3qgCDyUgB4dTA6AFMMHSdF3Ke7BSpnlN8mCr9NG9Fh0AFD9
xFrAs2wb+eF2AgdudCeTRdZi1TPjFbtuoOXqpGuFARACNPaAHKVI8x/lnL1E2rh16DUOEF1QKJbH
u65dQIyJP3S564Cky2z3Juhbxjww6fXcwUaSxwx9sQYaat2W8G9Nep0XSJrO2r0DeoimZ245Zmie
OiDvCnQ0lXht1/tK1wBOPxzKgNSPfTWiNP8/pH3ZkqM4t+4TEcEkIW4Zje1MO+fhhqjMzgIxixme
fn9UxPnLRXknZ/d/1dFdHSWjYWlprW/Qwh+a3J0MUT2aqXKS8/SByq0j3/+Xa7wKw/NQqDwRCMNL
NEndBeGSWnhtDl/pk+6YPt3hDO1yti9843Fj7GuPvMuZX4XNcG5B0BAIm6rPfDCxEMtQnXkHlNGr
YIqtbY23sdJrdBCsGIBSI82SCEh2GCX7eDK8Phncrhx8AIqBaQ4i2UdK4khNcxh0tFWVxOJS7m58
+dYvWdWk2AyWhVBwslpH38+PmRMGoDnbhq/ZcASSAV/eoh1f66FcHil19YSISsgDlDnu9bx+7ht8
/zhbEN2xhrpwhE7sMmxuzZnfYKmb1KtziSCFabA1fSUy7O+/n9GNA76WToQlRZMl0micoYlTWINm
ujCL8OpaupuFtFMBGwdlLJ012CLSF7VLgLVKHo2pd4Ucej0WRUb9U67ZPsmVyErhKmoIBQT55rZv
gTNmRwbNNGD6DyixWDyncK8EEy584oDykb6/R3kB3DC0UNUSQD5YqWiaA+aEBeCRy2fIHEYuE+UT
FKpwmO9Ff+z6myqFZttNX31x5Z11ud0xBY7Ywk1Qh+uqJ4EMpdOpo0yKo2WhPfLc1pPaUnOOjimI
CyAPdmVrlUV1q4YR9N5PRlNbfXhQEuEVtHJzvTl2s3YczNCT8uiUV+kj6wzXlEskMHchlHsmXYX9
xOCaXLEA0bw3FAM2In5szlaiAnSgMg9dImAghV0bNahsb50GUzlIIzoV/j2rFGtWYKQF6b5RNnY9
cNBZh8wqBheMAoAj0H2JQ1tRdU9rhd2WTaDxCjaEkg2yjiMpeKo0S4vPnwjxod25g0+uE0qKnWIx
s1LyYJvrCFJ6qfxTSRKvL//peecbgxEkdRHU+uSDiXagDcB5vN6brVZaeV7eNFHvFoM4jj31w0J7
EOPTIhxfQ1qylX18hAW9CRsYIn/So6+y40ehTKBF9MIFgc7tDcnCMwOpw7AjbHpWQigxKvO5GRvo
tOnB3OEnFlMTKHp426jTV9Li4QdbEtTifUmqHFUEU4PiRAL0n/pT5dA6kAGWKp8qVtuacgvb67yB
RW7WMOCE2vOcRF8KxUrHESCF+QcaebtBahyVKO9DiUcQnO4iqIyEWfZUEPW9VsQeL5EgGSRHlbpD
OOZWyCsnDhWvQzFNEgRGL82RFeqBNeNzxotbFQThOGK9leodyJ24EVAWbMMbkrzNUwyEcOom820y
PMfGhwmyadp5gx7ZNH6Whp/KxGx50j4g+v/Wo5mXkXDXJoVbkJ/lQFwWvRIpfqQpIPBMC+CWtzeL
6Q7Nqg95LjHZD30NeGOdhaUVjR/RODgDwXuDtk48m2+8CT2NLYawBfimPDowrsGd5piXfg5FENUQ
niaKY8gVABVNVzZwgSfEz7P+VpljKzZeMzz8tHgEwSt10HssgWS32Cz7ZWfeJEOxV0zNm/V2X87q
0WwMGy6Oy6F3Mr22Z/YQx+JuVoabOEbTrqB2BGhbXupOM79K6gneKcgekRS2g6WAXwkNBK/JDTcl
o2zlSo1mEm0Ck92KHBbgAA1RdX4n1acui9gvqHwU0eDUpDzEcVLaPJQe2ABojz6yH7Wh74qsCFQt
ARo8OoRpZVcNJIjEfC9r0U5Nw0cpHhUA/hFeDNU2hqOgwLAZI6DQvTNxw8o1JTDwTwaTTX0pbuL6
l6XCA6sYJyV156gKVDBIqFwfi0zykoiCRiMBw8MsqYydGIdGKXWbcDAc1MZNhq8Oznt18TOq9wYK
9xOkPSbYK8TTsE+h+5Ca+14LX0eE/66gtwLyIF1buTyX3bAwPYjIecQsz5D82I3zDd7LlkFu2xEW
jemLmT2bzcdU6nuW/ACh2NPjl6i8E91PgcZlPLpq2liCTcEMOboeLaqwhAGhMjtx1ttd/FZ0WD8U
rGcYMbTxPVBKp9wMz42h2yYSfkXX/FAGPlxW3BYhygC5uK9kumfRnkZuAi4esRbHINKMFsM7McPF
1eLiKlkwtDua+mQ6GfGu0B5Vo7UzelskAUnxNMxtMwuy/KEK2w9d8UjzOSqvoVbbMawvXknqcfEg
YWalHnHwqDZwbZyB+wBuwrxBpRdvH0iiWHHhUNhGUXhFvTaVnSc4qzBKStNDEfuztquM1NXCxCEK
9Q2g69riBy38tL3n9HPqY8ucFwenRwZNNtnV5Rc8H97LrMBl9A44spPhf0881cBVU99ArQ2soOdM
HVzgmE68GOCOVQOOjBbE8M+QHIWM4CuB1xfxXUMULOJtLB4SNfSYAnVbot1z6SDJBRBfkqdkiZ/q
yaOIoT1jaucBpCZfQQF9DpOXkYJmPUYLd0NXWiuVph5SzFliI9x7mZnYBvDSctTtyVxZpCrdggG0
H/J3vDx2CZf2Q4z8wch2avYEx/IOxO+fXSh/Qrk1qFH/tdKp3Oe4Gacq3jfs1eQ3MNSye4PvC0k4
pdSrVlYg5cnj44x3faXJLuOwrCzh3dY5acg/Ryl7yKXKg6zvA+9Txxh3Td5Y3VTaehtjFQXWBKjC
XNg69RpsY725a5FDjYEB0L9ZtI9DIhwl9xmUk+FcjYDn1jwNcR1rjxMWeii5gxZvSsm+05PTSCar
HPJHM8MMSv393A7OmEDVu+nvJVKfZym/qWsRUBMmVhI5Z0l6O6KikA4SYrnhK3rtCoL3KhfHlCOv
4dTcicS05bJypXR22BBaYa07edYedbn2zewdt7Cv0/4r0Qabwcuy0d5jCZTiufBoBRW/TgEllt1E
HJjzXn1PqnqfDZ6QNSvPqK9l2TFO7rUaYqCD23aGUys/yRzBaoj6YLd7cES5zZjkjYS6dIj9itzH
vAsMcRuDAqHethIk5SAY1EzT5yRGK4+qL7gEeryJ3JlQOxaRHXMICHUL4yZxWg4NI63YRZLhJry7
UaViV0cylIxe60jba5UBVzLJYch3oGszpmqQ9/TEhhnmRJrV55XbJsNhUF51OX2Z09INkacVuelF
zXse9jZXe3tA9qfXn03T2QmMPmsYclMdbsjTjV60SLFaSxrqHWhGD4Y2+SUOJBmq1wQFIKjsWnoO
KbkaUQi/Si2OVE/9jEsezZ+aSLWR2kVA+pY13JKawWW9CTUlSCvkaKfCU1kBAcAoU1eKpjPSFRse
sg6y9HTqXyghZxyQHbgMkD5CXYq9RdiN1Ows7B+0xEKH6KU14IQq4kVvdwMOjtZxT6pzTOX4WZbi
WYGRQT3ew1QJX7hH68+ljHkshxBTGVs5gZzMZz3BOJbMj2hLPqtcfsvg26lhExmEWM1oWgIITxKl
0GuQbjKgc9qk2RdG70E0dj8oY/nr5PFG2EKU8DlWEY91b9ThwygHVanZTZeDWKT7An57E2SfJvUD
nJsnYN7uqDa7QARZLc1ODJc6nsVOUy8KW5olIVGCDLlPGsjN8uqIdwPuPe1hBpq3l8Z/5jG6T2QQ
shjgLe3PGAJcedQdM7M7huyOR5qjhioqes9tUjmlMduSnlgV3jrR3D0rBkxl5MIrBuh2CyC5WpzO
aooeWq3yoUv+kE13Bsnf2nQMplLzmM5tkmdOqyr2ZIpdTkBIjUMvHSFPx3WvkYynwcgtCbljjk2n
5j9TGlmFVt63yRE6eknV+7L0kounNjro7aEsDmlp2tWQQZuiAfN8gkAC3JFDX+vwSovBB4lzZ8pS
3zDnnZwliOlfRUfAE+JW2PIbqkEcr8bKCeZI4GMQc3SLYgsatlH7W9uFAkCYp32CQjOhrR1PzU8A
Jn3avqlp8dQpU2BWzVl0L9+/1rYKXr/4wxd1oFpGJWhOUI0Z8GoiMhJWJFAJcn2RvSPJtuX4uWq9
qd6stF3/3P8Aj8zVMznkcx8ZUoY36wyrEemHoXHfmIdDrQyBGb6VJbcmmvhNcy9YDAh/dcuQRBLu
twB4xbwP5BQHXKvFMQ9L//tZWergf1fhfv+21Xtar3UzmbJCnOJwH/G7cTCRF/SnsVA8M9zi42wN
tio5VqhkmvGco+/YQW9fR/QohZNLdwXaf9qWLOfV4oRODCjBgvZp/oIvXSx3B1EBljXY9uX8JFea
T5Lp/46h1NSLEVZz19cSyyYlNs5lKlwuHyMl26owXFudixHWExZ38yAnCN21BE44RQaJ1LkyPyoc
EiZh59J4Yz9cPyUXQy7TejFtah/FTVRxIGfUxyis7lMd+oMSHtyKNnhlpRsgFmLl4AtkmbHufL8b
r7cgLkZf1WorIDbSDEDNE+8X5dTcDzl3hxZaFsNTI2QnjzVHypNdg/JkpieJNYot//OrdWmYV5qa
rqqyupbxjPQSAoUyqU5TWFlU/DBa5gI75uTqZl/1amC4GGpVtYzbUSOg/1cn0h9i8lwu0oQDt9qB
EXtU+VPR7LuZ+lWfURsts92i81nwKbbVWvUAMHa6odx3Gbg/OXqUBfzTv1+Oq82Ti9+3qmwqcszb
kWfYfvRnmKgw9XtA8Wpjx13z7MAx+n8TrskruyylUZEATWhEZAHSAAYzoeoFpdu2taI7JIk8dXSw
bVCa+YKOlI1npp3HFl/2glVT6BQgijjZ1yR8SbO26o1XI9bFb1uF7hbsyxJ24OgdRK9ZYe7FUkji
3gB/5E00//WA9XseVuGkRe+4YjnmIQqR1mm3Ld8q2F7vVl58ziqepPKEXjqJKwBa9H24r7zuJkTD
cXZKuEYCqEpe0tGS3B6mpppdesM/C+I+tBePDuoOsSUflC/5wE9IlrqPLeXea9IUf2yEVegBsaAO
+wYTIO/5Tu0cE62GL7w/tJcZohiocDixXcRW6jcOdomt76aXztIsFJvtpkTJ24lii7xtKWZsbYFV
SKpbvatKolenLov9UKDDK/LSMo12V6pV4phiC7H6/anT5FXXiHVKlwL2gJYy5BJrVPE1GVpsfbZx
7n61Pv+6+i82w/LhF5EeJcqqhk3v0omfXN3WDuVNdBRB728v7dYnrQIdNBVoMSeIqYl4y1gV4Bkt
p/VGR3NrkFW06jKdwMEL20edcqsZGjxdhFXjsfx9UNyat1836MW8VbEK13Q5LE/sncfwQOlfmfxq
MOp0qHHWGojToH923YPB/02+QUykppqOi+EvZeu5SVkfmRhYv1Oi0YsSEWx82xIA/toTF0Os9kSN
qrQkVFqeUHgJuwia9P/AztAlOcJC+Fi0xw61Erk8JKWJdgVoFvm/2pUXv2C1VQjoE7qCtscZ3bT9
IvjfeMUtnlj/jvqjqRdDrTaMqOhUEQAzQLeEosP0LLWo7ku3hEUbre6rkf0/A+nrG64uocdXyKQ8
SVl6rFSf6N3G1lh+6v++bn8h+nqqQvMBgg9Qc8puymY6EVOCovVIHikKd3pU7MI0no+xNNx/v2Ou
HrqLT1tdWmWncVYbWnlqUDUYdfVU9R9Spmx83vUe/sUwq4urhFIz0xLsywWBpsJoKAdEMLJzH6bb
aHja7MA9/VZ84AbYSoK2Fm91Kw0s0qe0wy6RAOFJjMFTRnb6fhKXU/Xd6i2TfBlR0oZVU748VfLU
IccQWkwTSv5NCQJstqG3vvU5q9vFMGCDFacIIjNKPKr2oqNaufE13wcR0Nb+/Bw6632dzu1ScKg/
M6V/i0w5Qr6a4LaEHgMWDlVQNJAqBGxImI5fkBS1oVQuvKgu3/qkP0LJcldW94V+1szsbYZOsTww
JzQPVIa3ZfeiUh1a6WfACVDG09CQkG1DPyswMWQghbMWzKibKFU8St/ycnqeTS9RI2tMoBIupTbP
ajy474yK70kXNGnvtOi+DtleEYVdqw26YfFB9HUwa8lXl1UENYrag6DYE8rOENZUNMiKUeW27KcC
VwB/RmlMEwQiADOzIB5L7IF250yPb9o4fe6jLvRUAqENow+dJUlH9StvHr6f9Kvg69/BTJdXcVOV
K2UE96z8hYBAT0qGzrxpQVPWkfzaR8fRKoZgC/K9tZlWEXQo6djwcmDnBK0hE92GOt7iuG4EmPVt
q8xjHaXLMx5oEyGhpEtRBM+djdm7+iFUNTVDAzuM/ZrdixOI6vYgM+jxnIULZL6ruxycOkyeJ8Cn
U634Tto4hr90hP868xcjLr/oYsSKpKloyh7nEOqtQHGccvgV7qg+/Kz4E6rB2Nn15JUzP/Kwes2N
PrLnVKBZltMfeksraPnC9LnqFFRHo+m5EDN0cOpDhVK2JckRVv8uQXdniMBRT5UPJUt3Q2wQOHpD
darr8jM4GzGgyd2+wfGQs9KJY8UaY/NlyPGeSqHHglJhUXUWUwarap6JjvJDBwUi2bA1iPHCusAK
w+WW0cgr0WHfN3VO3vvQOoQo7tZOuw78uJivVYyksO2TeTfihqt0EP39mrRWVx+04UzRbUVpIIFu
7thNlpn58Ry5XDlWstuKdEvXZWurrAJoEkJxpZt6dm7cwRWFE+bOkqbkrzSzVQ+yfbXPna1HyNVT
cPH1q5AaaXqnsrRmZ3NGAwwp5si9rNhSa9waZRVD2iZBmTgZcJmPnd0PerDIoEd9uJFl/qq0rve+
rsgUPTkTrrvq6mvqRIMps5mb59ZRXtsgd+ugu833gE/cRHcLSg5C0EF6Nu6oB/PJClq76Cp8xu7W
i/Nquenyh6w+eKRNk5BGN84gCO1HPC8XwD4kRTwMfNrcwtcqS5ejraJlSZOeziM38NnMlzxiIZ32
I3Sr7NYa7YrbS5o77bYSmKtXw8W4az/KWqHNgFYJXabbU+3Gzk7S7eKjpdnV3XTYZD1d20a6oiuq
rMABEHbUf4a2uVPDWdBqgfYqka//yJzSprB6Uj9hAAmo1ikHMO5ffuXvUVeZqCB8iKSuw1ru6b6M
rMxbagbo5S/zyuGDvSXXcjWE6ypediDRKERfG0NKAtiaWS2TO1VN9pKaecU8HePQ3LdUf9YJjDda
xQ2N9FGO032o50daAXQJsRI0ecwQmuwoKPCoAl0OiBe4kGe6+lTDFGbxKnV6aJgP5juc5N/zoTxS
Mw20anaN6lmLChc8cwe1EqcVTzUPEvDuFvZt0w92s6ioi8qjvfE4jcODPrT7fMRK5Nyp2+ZHqNMg
qogPlXtYrSZLMxf4GGmBA0W7GWIAsqDe//12JdAMBrTc0A1NNtexe0p1tLzC6dQX407qpBdD9PbU
JB9x2AZT+KCm/4wFRac4PsZD9cJgb4iH/JtQtzw2rsTuP37IKnaPouSSyLTpNKNmmuYzRNW3tAiu
bP4/hljHNggf1hpU2k5JldiyxCGMDnhJvvHsWv6WVQT9Y5RV4DJkmiS6qk8noQNmOX+1udjp1Ws8
AzqSbrxer3yRplNCYSwPzQpoZ/55nOV4GIuhxjafu33UEECE0Act3I09cg1KqUMaQ4Y2BoI/WQVH
oN7SgsgyQDC9fNCosCL+2MQvOSOnQtzJyGW5uGnYEb6Vqf392L+8SFazqV2MTVcVaJVr0Jua5unU
cfiURAI6qsOx0qdjUdKPIVJrmBbAFECJ09imJI52TcUmT+J6FNSo2Tq1mLunCJI9bm0C9ycbAIag
Ga7gR/cicWo4qwMn4ZSQ/e8bsLXiLojw9FFI8VSy8S4mSO6iCuBPHuNYhHAu47YenVN4o8z5pyKj
Fpszq8FrJx6PXfbWCHoHSxUvTJSjArDZWJg7sxIOWwBZWepNEVoEzWFOv/IclGeUz4fokNDbpoDr
UtXYfQUbTE36MS7agkABJWFlC5a6OjAEY/ypK+cIyDPKqF0oxqFTnyZ2r0y3ZQti1OygIfIJa82z
1rxD7OauYbGfhD9p86bGh37SDpTodoRisaHsZ3hFdMZuauie40Erk9YuenNr61xxbPxj+Vb3DW6g
VMlCQs/Q/Agg0x9kuE6Le3W3RSK8Ej40qAkylN50vBW01R5lMzS/WjOFitBU2I0KJN2WyKT663L8
ay/+HmPt9xrB+iwSM8XjNlHQno6EO/IGZP+gN0cv77P7CeACA1hQMXQ2jAMtOYltBrSIIh/ZoFpp
r8NVq3ro9PheiyQryU2nrBB6e3ZU2v40iE/RVmeJDoAfVUGoPrKqd1hiBvFcOlLxysfeDouvHLRQ
ZbQEUIVJVNsGvAM1Yy8BCgNygTfT2cs76MAluS8DaN0PxcHslj5C6dMR+J/UeCsU4LggN14P1JMq
Bt8NaBGClJ7/1EDCH9Dg70O6uPzsQJSwtfEzL7/EaLgRwDy1ilwMJhxeY4XPlT/W5DiyzJOBWTYB
FlEh4wIE0i6DHlyWkwjtoOzYNf0tW+y9Jhn2HDlQsSxSnSGcfjISB7JEvaKddm0DHUS9iZ2ifuiG
zOWji7KVPZLFZqz0ipJ5KhBFeSLvVFG+TwCyVfHsTGa2a8rJzYfRaQGc1TpiV1AqCWMdOqevtBzc
UMYVXrMfecw/tTo9Rt1s58R0GS0fx9o81Ub6NVfaEyIgHFD0jy6pYESoHcnSxhyG90kTgJyMaKtK
exNuJlMp2xJagAQZMJg5wSC/lIbhd6HpZSnUZdvsSw5ZYJhIXmMBdBY0hCYToqH0YPLITqr0M5Xo
mxY+1PqJKmcth1h3pHv5lII/2AGx0lhZXdu6ymwKEHIhaY/wugZqpIMT5Y8+8nIYGaSRFQOgQKYn
Tb5Lm3cF8pk6QEqoI8HB7skAeMgY0RqEIZsyPandWe9StxCD11DuAyxulw0HCj7tMVYUtKCPVEXQ
ozbDQoBr0cODgFQIyOxw6g3xwGbhxHUE4fB5j6ZL0EKZqDhrIzTXesOtpsxnaRqEFYxXJMA2FbTE
Uw4QHEhM8PRNpQ/AnT6Muujhg1D4rToAdAUgTAderACyvu7hW06UR6VrAa6ZHVF+zg10dus4KIvB
UcLxBX1Ov6gDRQJoByzI+L1f6FhQuPHmsg6yKEFZ7hBm2J5T6Wbla98HxvBRAN8uf0jA6obRWQb7
xuzQmEo0t6DGoSpNry3Zq9BTTwJrE2mzF4ZPIt2P+d7gcpACfVepAapaOw2q1LICXQCjfTHNIZiB
1f/+trsmyHYZxdZKIhplBc/kBI7x8FGrm5d6vh3GdzkKA7njQWHApkvH9Czy8K3mcA4LHDFblbaR
VlwJpoSpJpWXtEI35FVaQauh7eQBhnFGrfrUAM1sUytpicerWPrHEEtmc1FjSdtyJHjSgsZ4w4U9
noafqg2yww35wL25Y45GnfZn+wxU7+DyTYbjtZLFH8Ovss2Z4xZM5giCpY6m2eMr36Uu1y06+ONd
6yr2iALsDoBJqd9IaK4t8R8jr5LQBl0i2JI0DC++BocXPoygoktuu5/NWz3zFqW//w/rrCt13z9G
XSWlVaioCstGejYfFlXB6JdYQueMLkGHVtoWyt8ab3UdV5naaSGKvqfnm/6XztK886mTB5rLvS1c
zNWE+/duXZchcemrNTr/WEszA51AeAawr13pJEIFZ2T+LxfwVw/yYuf2E/SaInmcTnGQ5lCVsakN
dpXT22Vnz5Ol2P3ttnbIxolcs1gzg+uVXGA+cxmdvzG1ZvK4EXuuZPmXW2RdZ4U9KJIrA0NUnY00
Gsp+vYx2vmYX7rBLt3R8r7xc/hhtFWL6scflksXzqZapy4rBVfojXhcb37Q1basoY4aqrmQ6okzj
wrbUXrRlkMRAagdolSYAsq7b3PpbQ64ii5ChAK+O+DBpRvYu/8iyDWWJaw23P6ZuFUEqqR9Y3COC
LA03EyJz3B0Pyi52PvOgA3LXlg/E6Q5beJutD1uFkFZP55C22B/wnbDGBgVq8+775draE+ug0Wcm
6ylGIOaHGQ2WlN1WxY/vx9gIFurqPTmZFbg2JYLFjGqtOBpNCID0U928Z1PjfD/U1Qm7KK2sql4N
S4e4KqHj2JHC4T3ql6O8FYyuTtnFGEscvghGwB12VKsEOy84oBJbHOjiL1C48MoCs9YD5LvwtzbC
1pjLd1+MWcmCAyWOMooKbHXf1lapfqUg038/e9+P8pf3dBpxCRLx+LIGRqtJdlJQllPSjbO0Ncjq
eUpqIxx4qKAiRKE7SG91/Z6DPPbffclqH0htDh+TpjLPYQ6O4SRDA6yxFf7P96MsceWvhOo/OwGF
hz9XRYugPpk10nQq0YAV7DkXN2Z9K6aN6ta1ivVFeUtZ54YiLlKY8C7r4tYe9cV9umdO+Up8kKtu
tjOXa1KGf4y3LOHFbivjcax6HrEz4KSPEHu+DzW2uH48JkpyL6HDGxZ40MQvWsLeBC+bhYvbOSq7
k4X+KTPuyLLiGMpJ9DggBuxrGfd1EGW/n/3NaVmFfeBFm0zuc3auvdkbj2KfeaCOHTu0eEe/uiEb
G/caFviPaVlfAjmNCw7V2tNUd6hK92D94NPKHYE+7lzzA0W8GcC/yLSNIH3NMJ0wXQPKCdqxTDFW
x1/0pgR3kcRcNkCEhmz3zvfVLmE2Go+GXzoQqOl2xuN2Unk1nl4MvNoJMhSVZnT4jHNdE4u3UCEn
u+9X8eqjRKcGW4pIFJfsn3utqGdM6kzQ/ArJS2JOVpwdhwk03iw7FGPi56XkzlPufT/qr57aX0f3
YtjV0e37KOlrQ+ZnDTS8OsVDqK4hN1Pdt1B2yNrDCNIX6Cgjv1/6ykbS+3lr7gq9dYCS9nRRngs2
3ivKicUxaLcg3eiVWw5NArEJWLLCoTXkkGfPRcC2dLWvIYSxG35P2Wo3qFMaaXBi4OcQGjhKSZ5I
CoZp8qOdaYLqVOXKHZQWpnrfagR28rtUV0BTPJctcCbaPzMH3dR8ZsPPKJEeshhOs8MhBA0ynfci
7Q5xnznaSByUxSxYRG1M/NZyrzZUVBUm0kPGz7yvUaMxfSDn/RwwiTYVlhoXh4IwwFr0jZvtmmDk
H3O2ihXNDLL8kMomErgBxnIoIYZ26dcnskOnHs24+seP6r73zTc0zErn+822fNN3e20VN8oaiiAD
SfE3K748vDXxJ4xGtz7w+kn9vSlWqWISN0qR1PnSZYzP0W5RsW8txYeuEgAb9LAdGrZWcpU5TuFY
1alJsZIhHPMmasGxqawzv0YpcDDvpDaEgbKxIV/7K1f8Zi7NVS45G0CD9/mvzyQezH66++59eQqO
d9Orhi+FA4fP0CZPH6RAfdlqmF3rkF9uI3MVrbpoVLVRxfYdwFfOUZk14vQmrEAaC3ddCH0wkLks
JZ2sXqX2DKyhUjH/+930S9PjuylYha5qqjKziZl51k7hnfQKMBdMMbQb6owH8hJ7klu7ZL8gAHN4
+VR4eDlbr/9lL333C1YBSOKFNpBQ4ed6ylzVIL42cTAbz22VeM1A/FCVqPX9V1+vHv0OeuumaWdK
EvpS4dK1R3UK/WyoqyQO90egTPJzZMu7baz79QzjYtBV1IjDuSaGqfJzpUUWnAV8QZvjHMVu1Jwn
qXNFDVdNFt9G7fgaQs85X2zSIu1fJToXP2MVQDKIL1R1jaPWiiASPycIjAwNJEIyGvREeYCMuEbu
BtlLmH7Qs+Z+SDcQmdcraBe/YBVdajaFEdQ/+dlUoBjfl7ZRfIT6vk7Ch0kPj3I2wS+LOaPJgyHO
vSSlPvi/AP1tPfD+l1ToP3HOXIWdWUMDcox1jr87sVIlqJLbeih8+J/tYsnYgbnp9BIEB5UEhM4K
tpyyow8dOggCHFLT7ft6q+CxnLe/TgPTCSMaDK4IWT1o0MGrDakM+bn3uufZUdF2+IKpuTU45Bn2
3Nzbwuloy7b7bsRVFJomwM4bnkNygQ0OkyHaq87Qe0X3UtVsiKLYVY1ahIR1KOQfELEpQX6O0nC2
igl71bgbZu2g8Ue5vS+Sx0gfbZHpdj1HEFpBA639MJrbKvyUIa0ny5JFIVk8i8Kf1eyQKDsTpHgn
pr0/keiYj5/fn/MroYXKFDh0OEPAF8JcbbREQ6mP1zCpNlJYEJuwLDC5m5FXFMwdHXjUUkqC70e8
Mpl/jLjaUPClokKJQv0WLrCYSFCWubmb6ht5mJ+/H+l6DLvYKavI3WtF3cco8p+HAn2faheX9V4t
4HFR9cV7A/pgKfJdiVdEZPiqhP+shCgmQIFo6I1AAV/k+9+zfNl322iVixk0GpIkwaHmM3sR3LQJ
mtLAzHq9GuhRFphLeguQ8PejXplvwi4mYfnzi8elZhYm+R/SvqNJblzp9hcxAjQAyS1N2S7TvqUN
o3ukpvcE3a9/h33fHVEUb+GLmc0spiOUBRBIJBLHZNA6vNI2e4Jbhmq36GoFESSXGPm8HUs444vM
qWmFynLATq7Rvkrhamfh6YbFTsXd+Hu8rdzRNbwIDjhOKGxKrtcKs4EulnIytEUT6VOtYLdw2wP/
XMKjg2ble20HHyehZdVqmTmLt1jIvTHwlqI2QAVIN6S36MQS28O0GCUgtTFGUPy34evtGV4tO38F
XWJFarXhWpqAuz6gIArqb1kkcmpdz/izEIv8CrEeUiddCNHp+/Cc4XH0E+R+N9sA1Go3bgk9rjco
fogNuVZS0XyhskWWxUOd10GaRr1ElP2ltnhiHgZbLRu7DjOLomtvdXg1vD2dgi3JFhkC6lxxXBTa
9A3/8x5QufUeePXd7TBrIvW/jW1RwdV5rvstN7EJ+w2utGQ3dTGBInZ5f4S8zXR3KE1rtEc3dRSo
UAjii1bNIvNAHBaP6KlsXnvlpTR/GomoYSL6doskA105TYJWyDSP9Xv8rm7gTpZZ/vdp/3VOc67v
6j3bpRf/UXgRE+Q3tkg5qlwTogxTOaBC5yltbcUzAGiAToWkWTq64B6JT4o+nkLlsR5Kp4AxfaAV
72Tsd2EVPjVB+CH42oIKhU2zNUu5gOkYka4l6sVs0C9SSieCxpmf/pA9QFO6ftuG5368l/UXPVcO
A7xHveCb4CdMm/TGWcMWyQnSmUlBUDpcg1a6jzTcws1hq9QXL4IEfwzMJmR+h/Q55s+tuhXEFmyq
pV1jbXZJpJfIUY0DFTPyObhwKnehBYh7P9nkDrtOiwJafj8DV4RyXm80/cpeS/SvUYCjKE8rEUI5
TrU3j+UWanzbyaao3atHbz+9IkHDTIF1uy2DzU2OkBEku6S0hmO0FUmD6oJTYmnmqEpyE2RQmr3E
k2ufWrh9QXZZ+DzEP2VPv6vV5AK/dcgrtHzYhEUAsJI/fuNG0zsDVyG23EFliN+xjpzwtn1uAyj6
0Z3PintgKGy5iU6N/qOW3qr8u6fuwfKz4BppmzCZMopxoxJA9uGTmY9ooAKFDH/UJIYE7ICs6tHj
WKIAyd7QE4TxWAbZqBc1Puf1R2yMlmbi26WnFrBH9V1Fq1c9tt4pC6AWUj/UQPgAYG8BRg9pRoDt
SPZi9C+9d0gCPLYPvs3957aPQUXyrcZ8kAYCN9LASRg/qnKxyeoa6ouChrFo3S2SeWDGYcdk1bxS
BVCjGoI1DOo6jecU6oZqD2X4AaKVLVjsgtS6bBXDYYyltYmKB9rluyiCpYH/qnfqNTXM2oIwo12l
MVgzFZyhg22lA80C8KLFWk4szxS+XEzJ7s9tbxBFVhWDmcsHbgMC3uDXY9uncDepCt3RzOBE2/2Q
ynsFqsowK7fiwrhTW3RRWpDOgMFSv0lMc0JJAnMt3kvew+0ZWu+fGL9+0+LwKWJoTOo9qnAIu51T
SYY7U6Nj+3UjvxhqSSDap/ylIz2xCqL+yqvknSrSbhsZ/RVNP9YK9OS8lAO833pnRtMj01HNMw1S
iVJ7l8oQWLz9i/9HJfnrFy9Os6QtNYDskMC6w7iB5NNO2dcO8GbAkUCmU7SC1pftr2iLA4wPnq5A
wBe1gQxYJ+f7qmivrfbe5q1bpO0P3sWNpSUQN1ShhYg341qlZzy6PhSefiwNtAFrNT1KkPVuTRWA
QyroAa53ZUxDVUyFErAqFj9QSTylJU0b4jVEBiKyOwFdMBmRwFUCDAALj36CKdGmUu+PZTyLuDhA
1QBtlgE30SsoZzsCBJ9GwYfr6m2Y083QmFCdheAZ2g1V1BzDtDgYkMpEAXktYwiWp+REUvJ9LALH
g9CoVOROB7NmP/HvZNz4Ju27C9UOvQxNtJrLjzQC0jRP+7MGhLRMu2+K9k4of0DLHKqFjz1uaVKm
AotKdiEZNklpbuE8hgQJTDURMtBFY1+c3LGUkEqpMNsFPJsV3m040OigMn0b+wTape1RR4atOIoL
Uuw0mNOGDXNvbwBjbUma+NCMKgog8cZiy6b94JWdPC3JqoCsIQyciq6z0lAGFRXwkmFXgNzWDapF
q6M+lLs8eJSKwsr4Udc926e12yjjjhfflVCCydpfY6vCRR4y5+NPYMdJB/FMOC71eDrREnTpH+no
WWmhXMzkTSXj1iyhIMlDVys6JxzfWDXeNX5sYyIOBXTazF7fGLgOhOCa9CE0JaEgzk3AorN3M36V
8WnQ8LBSJXAUyFdg10ADeYTU2IuhtvjgmVWi5I4prF+ofxihbZXz+lixYBeUykOZnRKAXUf2UAWx
lcTeRqe+k0iwjTKQglLdNj1o54WQ0YQOURJkNoXfWpiMdt5VdgOakXcf5YCzmnccAnp5zQ8D9LTy
UGT2uHrXnn+kRZYqjKyX6g55lRwgjjzZ/PmHicvV4gqjWNCgO/4fktVaOTMPusgFUHWXJHgwTrnA
28JQfABTbmoOB45x17hZ7+jvZbMTuzutvpHPAy9SAt4O4xroZzRPYGkRa9VGoh50NiQYFXQ9EHCj
x5EQq08jBxkSIrWQp92pUCZPI+0O3AqLeROBNB3gktGib1y4JuibMU4Ts87/QR0y/6mLHayYGTeV
Hj8Vlj9QqIxdrpbHsCj2vEY3wjDuhmmvQGPo9q5dUwbBS51JwXwzTSTqRVyWGtwMUGpcsjt/B0MY
F6KNFpRZD9VWVGav1BnzUEs8YpOG7ZipGGLMoSPIA1SdPrnDm6Id+OCJ9DnZCAb3pVKxOBN+C7lo
S4xdHkUjtHUBZPcHIO4rIOa7CoKIUX9NJPUAfe/HWh2KQ+KZj2Os/zS7dh+leG7VAB73SlQ6LZyC
PNzG6hNUPa0OIBItCyA0yO+LHI83JTgDb50RbkI1BGIKqqzEYunnwIxtFmY7GOw4VSpZXJO6HSet
myado7b6mXjM0htid8Al+DiYIqQvNSpcD2h6bnxIALc3FWCU2SmYpMugvjuJzwWEQzEc/6QnWz6w
LCkBor/+ooXl7KIpj/AQteCRAJvTHGfPXWicQhkKXcrVrB+pAr33+FqHz0XmyGWPRCTZalVvKhle
pskpNPet960yie0rkT2C/Z9Pj2N+b2tev6kKvqUeXs38Hn2HTnuMJ1x55p8o6KCeoSN7J7uW/gAE
xhl9HzcSPbciM7gYNN3f/q6rC+nv/rO+1CYJVdTnSljRc5RdIvOvIuyhmmrsSXmIkH5vx1rpFMw6
z/rSd0yTst4LPIpFW1G3lCjkR81qC+3Y1zxSBUWTKNZ0ys9aADnIOm0dJPRcQ4+hgRsPHeDGk1X3
AXRQbg/rj+YSvJKw3ykDIgjcRLLkrlHJ9BNJyvsTmljQUr2H5PcGYFPHPMb3AYwG07v6LdZsuNST
V1Fn6Y9uoUyBW6MgYxED1EoIqf0+UAptXS9kRneiVv7SPOFY1uzu1H+0AOhxhz/pnzW3xG8yy2vX
V1jwDImmK2BwL+UVldzPhzrGNSYEvzFOqCunpmBprh2wv2WcxTfEPRxtu8EIr8gml6jWXqJWcdux
daDiCdHo+GwY9YuShY+Vr1BLi3XHMMo9bSjkwVCFd0Mg+EVrV6nfftHihluxrKQFQ10mEfpSQTvL
kPa9eZoymaHo9oRapa25kZXMNSDdouiS01PP9iJv03HvqGbQHMa92EzVLe7pjkeDnyT2gQkRkDxW
2oG//c5FuzMsR6NpWlyK6wwnMxA7gemnNotDIGq9vTfi8gvVTNFdfHXP/Tr/vr7nbM8R1nlViWfr
az40l5Ymz1BBt1riP/RB8U+29yzU9FNmoVKmhqAa457NolcskwwmIPGZxZCAADPdub2/RcNalFzE
TLxSKv3o2vGPuHr3x+GkaPC+AQPqdqA/9jJhgLPORrWosZKcaAGsy6Nr7T/VcOvxlHuMZ+P15TaU
SGkFQMB2Wv3hD0dWxo+NoZyLmDiUAtc+QG6bj7vbv0ifFvStQ3+RXXLC5bps4+hqmu9KnR4NNFAG
E6YqMG9O0M+jeFJCnV9LkPCfnGk131JTdkhGCDmSov0eUnrK82eZ6Sc5IHcZj7aFBjynDxasbkMx
3639byleZKXyqEBCv1HvSjPf6NAiYUTed3jQsqMenHi9OrdmPrkbnhNfha7JuBkK8t1Lq88gB6kH
jH+dNy7Aay5EaDbNCBtJBpmB9ODL5p2aNCejfDC6fCvh2G0g7g9vgPdiohlyEG9xqI9SfUcC5mhR
8DMrYgPKyS2kEgrom5vRMyvMz7aFiW6fhhQkwghnN9HCDS2j554JNeYE075EkOsSbXqzQZ7RtupG
LuDvrj8mm/+v5hPF9kjvxe8/6srdYr78ljm90fIBtwsUlan32kOll7WuaRzQssrtPIPRI7wtRpah
FzLUz5ppdFtem++8B8UnkV0J2vZS7zukfu1p/RBR+bngEKkf08ZlNDxLBppLaanC/X20alhipD7W
CfiASnzK8VYhoVXHqtjOmmvVvCj0++2VvF6czwqdRepGsZyooYpCx1eIk9PBLWA/ASksO+gCm4zn
OH9Qeij4A5rXYSi3o6/O7Cz4Ih/zrPDV2EzpGQ6LDmDU57yqrjxQBQlEVMwt2gZ9Hphq50X0PIJn
likR9lCybxt4ruuFWyvm9vaoRMfh199nWTgIAh0YfWRG/ZIfiztkoUv5Qjc5ejOSResv99PGHZwO
/iEHxZF/4u7/fyDaTUnoRpJSFp8Wu7ikY42fIQeFPTb31KtA2G22GsiWjEQvURVrUHcPHUlJLSpr
A64ezZmxfQiRpOpnrIzHsGmOtXaBpKJgjkRFzFLsnEYo+PXpx/0XiKnF12BTOtA0dhp0963mngC4
+O32p5kW1K0pWawEqmFGwhTnozTmB0MCvALc8NshVtc0hSuhQWDIRPXFYZXpo2S008BIBvFhXbWy
/JNW8ebfRVkcQCUydcAIokQckHzG7bBT7WR4ux1FWT3jfw3GWMAsvarGOUfRVoEpgB3VaHaqaGx2
zHQ9zyRuUEW4sJFNigcNJvcnSTZ3Hs4+JadOBsZNqD35ZDgag3RsaLEjHm6yp8wfdrSG98AA5ygD
Hln58BEH9J+kltkvX1zLPaYnBhlRM8jgwTOYWzCdQdhPZD+7mlpmYRa1OHRTdKmbwhgRyNVeZU8e
XkoFd1OKVzB4jgk+yPTv/bGAZ/EWe7pPOo03WlFdNEDKCkXZpjh8g7SwSmruCtSxmbRV8JKcFrAO
hTkPmqk7ze9w0v+Mhp3cwP0iDZ4Gnm27ooDza+30AXUHVYTWWN1os9+5yOwyCwZKGGpen+bbEgoC
0H4RFPOrG+3vwwOqWZiqWZbljRIws2jp2WhTq8CTYNA010iqBFO+Xn3O4ixyxjjyRlICXM+RPd3s
mw5DkUfdndz8oIDn+k520F7Fln6rO28Wdfr7bHR9Dj+fboxxJI6XQX+Nhnw3du2OiyASqx9qFmda
4LM4WeL1mTeM2OFVcOE+iNfev/xOi4TYxjEvytLQzn0pWylUZFPjBJGox9s7QzRfi4SY1fBcSxga
G1J9CBkcr5ITBCl3xBBASgSrbgk811IP+qORpJ0LbDqagEA7/oy9bnN7NKtH96+vsvTGqDqdFYMB
WooGqx4923tyP5mg4fVaOsZxAvoAWBJF5d6OKpjDJao9N3EhH2LUSaXxqNU/chhfJfFT1CmCW6o2
Zak/sthseIssFlM5yosc4N2mASPMu8tw3y/Tva99N8nEr75jUMiRWXOKQCSopeKght8L+tjihaPD
DWuMk5+9n76bLIa0eZ+BbtWXMIrMs8+q1fGyndtUL/C2gbzAf0Ie9KXzExfPOycPqiANbjqejiZ9
CevPhpebAb6KnS67epTg//mbAUqPnEWPTNUfIBni/LtJXqQtklRx2heoeWX2IEnVNsOrZW9Up9wT
AJJFK3WRt2B+iQNA5vSshCMe6OSjh4atrJSC/Dht31vfcpGoZKWToqgJ0VGEvrieDDYsgHBDp/Cw
AwmDFHCfGgXrdI2BN+uYMnORtLw4MhIymNo5q59yDgsMtBdD6nLJO5jptehf2q49TJ59tz/d7VyJ
Lt/vubLBWyxeo7ErGcsto3utqufbAW5/Mp0sxjVGhpFmbT3NZeFIqbYx0HPWql7wyVaLlr+3n74U
xTVgQYosBt7GWKp21z1RQ4I43mCXimlljQi2IBrUIjPXUT70QdzBcrCGEhBQ6YOBZ0BddMkTLAp9
+faDG3qNtydcIpsU5VjnuzyQAfWFeLlSnztV2WQlJCKATYioSGVRMMSlLkWnjwpvmhxodRSZk8c9
j8ttFP91e3UIR6j8vv5COFM2ho8wKrSKkt63ExwDgYwW+kC2XaogDar3zLwvSlGX4PYm15f4HVnu
oUFN9AnDjKcbQKcugKtdPFhWXyfiTWPHko0XJTCMkmcR5339qvhruX6RUmYlCvdYmKQl+i/tRt1A
Savi08PuBspqpjWx2pTCIQrETUSBBdt92bdNTakoJWPaje2zGqvwrDR2t7/o7WNe/yo9ZyPL/XGM
ShMlrNe913KKV7LS8avvZQwsQB3sDBB8dMgM3w66xoGcZU+YCP++jLhc6nIe4QSaPmZ1Lbor5Pmo
foCKtA2eoGu88thukiN9jiOrgwQmuCX27d8gWk/T32cDL4nUc6qBbBHDMpjBE4+imdZK11A34eup
A6ohWMGClPc1J7OAwxipICMF9MyCUw/DXC4T2wjCTVGi3WqGb/9qeMs+ZV5CDaAEgfBckcqCFLhd
5YBpwUy3yl6G3j+COSdYSWuEyPlHXTYpOxb53aAjNzQm3E27wWH81EuTWCokPSGlFgaNNdaVrdAO
zAfJ0kji+sXH2P8VlSBCtJU1QvFUSo9F2G2g9E4FX3xNTfK3H7hIXin621Fl9LjQxMUrUb7BtxHO
vekJGhAQUx5OcaBuFLl0CyAzpZDAojNyA/kxgVS3VURgh4S5y/IfnXpMte/9AMAqg2+uSU7g6aaN
j7+1R68xgVr9wWDM2FcwrDSBnlWCatdW6Jd3qdxsoOhnRzx7TjvP7Uq2lfr4jeAqnWmKGzMG63H8
wVTBQw5DW6W9A8IwzsafSVDbRjugGV/ZPaS1y+BBrQxXKtpd0+9YuU8YOSd8hMpeCYNeyTblYTeU
0YbrIZLjXVYXUAynMGCFbgyeLAwTUIsWVHE4mGscM9HxczjIW/hKXjjUJUvdeOvbsXNquUdO0GiF
EjVC+csHydHL2rCjlISbvAwGu0oUK6yh/Zck6G+OI756PKYfLTwdG/je0xiIz9vrW5AZl51FWNiC
6NbiSJ+ke/FdIZz3fjvC7auIvmwPSmgP1pkH/heJ8l2RfaYjOL7kpxwIztT1kUBbVYbGkkK+xIxn
eaGlgVYGfthflOyRete0FWBu1hSDsOx/BZh+wCxAzIfU7HMEaJyR27XkGsGXxNOEiFLhMBlvRsP2
rwzaz7qDZX97GkXDmwqXWfQEnhIaZHf6i8EypxrgeTmGghBrnNDfRrioiqFT1xlthBjTcSIrjur0
O9PGG/tdBHCjHYNvxAUxRcNanGBymadEnSa1gIUsxbCa8PHfTdzigJI8lnkQBOwvagrgivmUQ6H7
doT/Uc39vTKWlClzxIumpgc9fL3aPd/CU3ajbbSdJJyt9er0V6BFK7QfzbbUpw8U6m8Q2oyyT1PY
mBSt8yVLyswUluoeRlO8mbLlJK01CccD0AiRtn2ZYD0AZ/78CEVdwTVXtP6WXKmxIBJu8Ijc2dm+
oxvK7WY/aajVDimfVDsFqU9EvRUsQLbY1QYsSKV42ldZBZk2o4aXsaDP9CWT/ue9+tdXW2zdpi1z
ChPD7qID4urxdse6ndZ8LzlEkljYvyS5gSfWSHPqwH/QRh25/sszNQC3JYM2rhFKd13xIgWH1niv
hx9eLsFl9dJp76yD64menaL4rtNQFajZSQF6pKzGXTDAU0MFfplAGUMReqtNzwXLMemAAwG5SxVN
+SLJzNJRr0QADaBOwZL3QH2BeM3xP+JFQoGGaX/eirTYv3yoFBbzdsCi8M9hhJWhb0I3fCaRBQ/q
zeBUbo9Sd1obIpS4KPTivitHumoOWQesXAR1YizGKLg0cBcBwM5JcmYlvigFr10jZtO6dDIA/qkI
GWqES1u+lSGcfHp48xDwEOBkTIhpyzChKpjgZFvLKvOgi6xiVIaa+xzfMmVvCQhBHFTTMBFeVkRh
lN9PMJ3kahiMPcOH7GDHVx761kp3I3wZG2qNkAaGaKceCTf4GtcCwLW/l+qXZ+RsqXpRB/5DhbiT
zgTMo/k23U4YZjBT6LPYc2NtmBD00gydGUQDJeD3YfrQ29XLqQ7Rk+9VdDHMS49r9j84ceZBFpsi
Q1VYqBSZcsjAloIpjNxfKi19qDM4GwON3ntffgneKJLdWX0Rn0de7AmkMNXLp+ElHKIEp6Dem9oP
yDSAkLmdjDUN5YWi+A3cCsdF5RD4nCOLASw+PIoxeqsNhV+/5g99u04HqUxh/nRixFCVChxIHsN6
3pocVoBEbQ6VBQ6Z+COvnRrzuIstE9WtrrXTGWlW5OjDarzzBKeGrK3F0GUFhvUTYkpZrlujzmSt
DaBFl8AitMiUc6DWn/qQnuN66Kyhq5kjF+14J+sAoBjD0G5gE684I5QYINMTQuc6APmuG2ltQXsf
fbpv1L9voy3zDnJ7qr1Tqr2X7OcoH0sYJTWAvWTRucyfqrG1FOldA8E1Dlv4anxQcqnZXVKCezHY
Yzm6xJTfIbvt5bWby8pDMnZ2oKZvpOVAR2nVcaj5th+UJ9rkgGiEr1VyNem3Nj8T8qGZ7VMyJE4f
UxtVE/DMxV0d32OsdlCkh1b6AcoW1Ejg9gEWFjOQ2stvRfhXzfpN4id2U0kW0WK7hAh1VnxX/UsR
Aw0N3RY/pLiJNU8hXg3SGP4hwD6TAld28saUFylXrCipnbHDUm0/K3B8MoCOE8CesETMUAfdBhhl
cEi0/KBUhzSGFVdgtakCAPhrAI94nUObFk1VWfoe5e+mjhpZRVqGv33J0bHrwN6KPqQUbYgoxSUX
Iv2QVaH45fm1UyHHkd1l2afqAW+NHxoMj8GIxB6FtoEbJeO9Fam5G0+JUGksvAETBk/I7C9vuNaA
Xdc6c/0Q4uEh8Jiu2gqW21pXBThXFS50U+oiixqlrpshge7PcFEDtyyRPQKgo/DIgP6r5wiS1+qx
ymCNBNMNdMaXN7VSNYBhJ4jVb7xtv28fOcRJrGyTbqEfrvwVX0GZ3QX30c8OKo+iGnMtPeuz4It6
LzI5zCAaBG83MKHgdFM8ydaktwRpOMBmOB6De0gPi8rM1ap6HncxwRXjje5zxEV6Hjf+rrmor3jp
miI3VuNCpmVw+szJnYkjLJjw6WT9o4QCKgJWu6ggIFL9+5GkFAHtRxX2H6CTvRA3c1qA8v8q98od
eik7oQbyam04C7c86Itu7IZkZEgaoL1p+TcISNqhbG7i4UfAjlzDC1m20ZI3wTBVwTCnv88OepPz
OuiAUsEwe0eDDZQMS0L4QPUuiCNbCdxk0TG8mqJnI10sJt7JFQ9HTOxkyTRF9N0O7l4oz21oBb1r
QoOOtWaKPgu4WEUK1zxw1Ai7KJ1ulQMKKAICcncxhe8EqwlhFmnRC4CjUj3oBobWbtg9feSuYkd/
lTZgb7hnHDpMavxNPsVCIYnVy/R8iIv6ifHW8IsQQxyjZ85zyyPQtpe2JhK60j+NITC5bHANebQF
y2c1M/yqE79M3WbLh40doZI8sIsuwzDB6hULTRaICqgPXgsCrN2/AKdj698G0euEqEL9wm7NImd5
EmKnKPQSBQ/Am+11sHQK7VSieWmwS5Hglab9TjXQCP0WZhWiHszqovo18K/76yy87kHUPldR/5vB
82g8xMAhlSWsrB4EE7yahmZxFouXK5CYh4nZcPFO8kZ1/AO7623Pmur+bie6u602E+Zl/2IBt+CX
+lA5g3D0AY1aC/vyQgpL/c6gDFFupP34iALnX45wsXa7isieGiLm1MBo9qUd3odb6ChacHsV2u2J
7oqLOwBoxF44JpjOaG8c5N1/uk5iXuQqrng+kYuK35T+GycznkeUSBHqsTJO3ZwywG5H6PUkDhu6
Ywtn2kh9vT2lq68hs+hLuyBG5ZZIOu7gKeopB6DbXQIxiI/wGD7AOB6j9nbSCY1Xkm6AgAdu4ckX
/ITVJP9r2S7tRLwkSYkyIi+Y0KJXm2e5390e4youbT7GaePMNqCvkTolHGNs3+hb2Tt8G22UK+RU
cYygLrjjVyDPHeUhbQQL9qu9/0dlMBvb4sgsIEOohdPs9maB3lQGjAxQokcytdA/gerFeHOrrdrJ
cdVO29AZwQYEvtyS2Hct7Z4qX75XaqiXhxlMzLl2zFJl35WlnTaKZyutKcAbra55uNfqGgUpi349
Tc1mirKGS13is4ufyW7PC5CQDrE5wD4qsuTJgqh8YFAWEXyf1RUwi7o45g0+GGDHNf8pLIof8gZi
Jofi468plUD3LUHLRLQkRCEXubLXSNF7SjRl/wfDgLxt+uqX6qZsH4ieH6c3J7nENbcBDqOhrjkC
QpAGnaNAolgw+GkJ/LFEZoNf5FGudm3p8QztkwH3aBn4z+ZUAGsVBBBm0RSbDkAutCewp20pySxt
9DlgXal7+2esnlGzX7HIrEQOysyrYvyK8RHHJXRFdDtSwExNFNGAV+uAWahFXgWDJ/BpyGExD32f
juE/CnpG7RFP6qjqBgfAELE1yfpxNYu6yLJUrmkCkXYMUP4ZoKjjRuiq4UM64BJIH8yM7QZIDCDf
w9bKt5uQPw0w9yJdJxj+l3zR//7ebMmXNRNWwr+vHi5a+wx3ZMeAYxmXBuiiY0f3CiQVC22sDq3y
kXUNCIDQfDpC+7+Kzy3/DALfMvVzxi8cXgAJv8iQg1HJW9vpZ6P7aQ4flQ+uTaxvkupB9r4lw7Mk
oWdgkn0InfWaXNkQWR5eb+uss0oCO2ftEspnml+L4c3Xn6F8ZbFmS6QjkdQjGWANxj4MSLh5WQFR
b8PBxLDhR9h2lgbPURj8ZdDH/qzKFwbGVePDVk3bgovb8H027sr0PgclJoApWK88Sa0AL7vantL/
/qjgc/2e2PVW4RmRsZQCv3OI3zxTSMryBAY7+dVsP0Bw3xceMEAoEOTU7bofmnynp4eEf7u9e9YE
xiGw+t+8ycjihGkrr640vFpfUiCs055uuDqgdRMzaFTVCczqmwNEhtykYgBTFMN7H51CCH/Uxd40
AOOMfkwmY60Mex5C4NbzGOmPcgJLairtU7zhIfcaACDoJXwYy71eatcWd/fbY1g9JU1lur5qRIbl
zCIF9EFEUj+WNCCXpMvowPHpFB4g+j25BhkWuFXH6NCCcJ8KAq+l4nncRT4AKHUczIoibgVDRPTi
sk7weaZ/Ybnl5hEWez/JISie+DACTUnuBnFhRWw4yOy1i6DjRPYauPyCuZy+942IS1hLydoiZzLm
cnJMZna5NZzmQLfahqAQVwTbYPr5t4ItdkFU4jEhCXTt2quSTcofPUmgljUCgaEe64rsxgDAFl10
q5HXDq7ZrC65W3CB85uuYtqVGuM2rEoIY+XSB208cPwKGHkmPyttcAY0GkcmoSGSV7AfRXtPqkVC
KoLvuwRZUFoMnayqmIAU7BUC21zWb3Mt2PbKIZHBziREcFyu3qLng1+ULD5vA3PwdXpRDISrYJcK
m+i00OGGQBAeiiqRopyw3d1WEvGmVtPePPiieAHQBjCDzKOXUQU17XuBzy63T3EHVRtcXmVw1eAI
bQXIG2NyX+qtYypViDuuY7Si9wrhKliUL5pfdm3vaxrkZDo3gCZmgwdVp4cwH3GUne8oumBviT72
Ik0RHqS1keIJr4QPqFbasEaAyJa2rycCWSgfQJgQRPxDnmFiVZuTwjLsi2HdsRRT0jQWKpIeTQ3V
SQkx2jQf8gO7hihXJqEeXB72iR3clcfxH7wczgMvJpfTcYQZaK9dtXAv959D+MH/WQE6D7KY0Ebx
Aw3in9q1TAo8w+Z3UgrastbYlPnwIa0OAZBTrC73XuwdpaoocKZRV4Eb5j9JmrNpXhwEEekimUPg
B/0Lb2tuYMNhMyiqlvtmm9nC/sWUFf/ImrNoi0PB9zn0RVSkr079xjl8DplqG8loVfLg4Ka1p9lZ
z/KfsV7uVEjX3R7r6iKGLyrkuUxYuHzJd83uWUZFKcd06xfVSJ02ineSPLrwf7AV33fMLL9PpM/b
EVcb5OavkEs6DvOaEe8SrXbNJ3PnvDg2Abzaa7bLk4hg1LjyJA25I6axLTjkbYd0G0XVpokSXIFG
WwJiz8ghXUf7+9u/bPX8n/2wxfFFlWbwUpLql7IHCkotHRpwQdG9ekLOQkzH9Wy6zSj1If0v9RcP
5dlgwg4bI+NZtAF+MAnPpfqSiJQ+1m458+meTs9ZyA7qRqDlIGTAD+n4ZvADbwQGqGt3tnmIxRmU
GTrV1LTRL3rZHznBa4svbTs63DFVxCNZbRPNYy2OnA7vd5lfoEgr4EYo4woKGP+VELWxi7I6dCUM
M5nkGNW4jYGx7OXeiQ0o54bFNpG19wGlN+hIoJTr1aNGOlh8e67E493tlbT6eD7/lYt8GUEv0zAS
TLrG3oqqfE5bNHXVVtuCjVJaow+ZhyZ+GPtuQ4vxTfZOvQnJq+YSqT/K/jNSUX9K34iqHLBxPwb0
PGiiW2DZCzLdlFH/SD2z5bjMuHJfx6Y5aFfGVcsfAJaAwCGBWlKnkBPl+9uzsl4uzMIt8ioNRupr
OPqvyZ59KujWpjv/oNvlXbep3pMdJDE3hqg+mnbUrSEusmtgtGEmBTi52uLeH9K9VL/GMfnUYw9W
SsUBz/mS8pgP3gbD3pttJ5jh27vPXF6yjaGH13aHGVZZYFPQTAgcL5Iq+5dhFqkrCfyIMT3TLyDL
bOVat2G9Dl1CUclzO31BGO73XGJAZ5PJgw8vw/9H2pUtN44j2y9CBAkSJPjKRZsly/JuvzDK5Sru
+wbi6+9hTdy2itaIMTNPHd3VURCxJBKZZ4khBdeGjmpxcDnWEQy9DVSJqkeRLGnWXJ5B9DNVCqcI
ymZ7FP7hsVV3nXkMk/d+WKm9D9DDEid8aZDZzjRYHzRK4qPcmP1SzZ+FbzmGeL6+/S9P3teHzHZi
BQk0EHI0Ay7r91qcAUqsbqPakepJJ92+NqJtK5f8ky9H5n/GnANWKYStiOSGcSzCzLWItWaqtjVi
yEuBBnv98xam0JhtwSwfYzLqvXnM8p9x9Jh1L+FSdWO6R76f5a+vmW0/rQj1glPcM40kEL1r3aRd
Ei5a+orZbWmoFfNLFRl2Ik2QCd4btXKqbImAubQs04ee3clG2VqBZAzLAnpHU7RrLfYPITYDWkr2
9WW5qAcBAMb/nx9j+uKzsfLaACWdY9K0BzQ747sSplPRoahs9qL3XvE+HmK33ZB3a517ADJvuhBF
K2dU7BgBWcc/1td/0OXyztkPmh3oIeM01tsQvTMl8FQTQIlKw3s8dHxexM5ggmphJtUzS2sXLyCn
h3Az1C63nNe1rcDrzybQ3rN5FS60HBZ/2CwI6CoMwiqCta9hvZV1t2P2IvgJIJJVowlIwIgk9XCb
rBSEurQM4BIQv+QVGjfBkOxCA+5loEBfn6yljTKLGZCpjjtWDBClUfhNmMBdGuSr0ZIu6RbsKxZG
Miesx9k2gY5tOCi5bhxTdIT7zB3yfYe8PMvzhRT4YhP8bEPOZfW1INYM08KGhN3dZwazu8ot9iMA
MZMk9hIcZyFkzDXz09bKuh7qxEdqVp4Ekyjo0tX1NZq2xbeoxAEAheURgFVzRFVkCkLVFrDTMIGZ
m5FDjim12fBelzk0o8ZbIwgXdsXFHoJ1NuS0mGeLFURKmuh9OnWEjV39yDbwn3DYOoOiGeaxhIdx
s3A4/gCSr33l7NTKIIqLqMWQoOLTXbuf3AGone75OtlUYEL0eCSjh/CzW0WH/iVy5J+Gf/sLR4a7
Pjr/kVtsrk/8xQv1bBZm55X4FR+bUEW/NoP8QNzemv1vkUi39TkE5ciTkaSr0BcL8eviDXE26uxI
mo3sWBePyEesJyEhBZs9ZP+NCTJ20z976k/V72yB02BQBjHNdkNPhJ+a8aUbF7Q+pwW7sqBzAnTo
h10WlQBvwdUTHDfV7ZIByMfPUKSTRPzSqZ+u/2vDze7ugOqtoVV/tmywSV31xXLMQ3xLsVshRXt9
Y1xEMpxP3+wWn2yNxlZgsK5YU9aBULjNUh0xLXdb/tpkr35z31eoRIps4TsvxpuzhZv+/GzhCsPP
YfCKkS301BsOXme3UIpbOvx/XllnQ/TUGgt9GkKMUNGAXmeOqhFgvb985UV2FVQJ0SKPQ4fL3B5R
dK7D3TA8VNnC/rl4YZx96SwGdfmgq80Ug4AmdYCP3/i4lSUMcwKt315fz6VJncWekYZFmMcAZsgS
RZkBxkDlUh1s6WtmsaRuFWgT5jjVBK42ALisSv2VAGoM+e2FHXI5zTibuFkAsbp0oO10tmu33o/j
O3z8NtDte9I+LK9mtgbUknI7fC5j2S9HLsBwoSZlwBFydipkkmg0QrvtCAcPXMH2hHpWIPh8fbGW
RpmdgEwfZdZLMR5NMFtZL4D/7t0Ibib/2zCztJZBagfIeHwMJPbhYkMBW4G96sJaXd54XzM22+NB
mQWZKRoAXIEMhJG3mynP1z/jchT+GmG2tSVsuoOQApdj9Spc5lqnnsT9WOjkBsTe42LhJF1OvlCP
+/89MNvnGdRf2zrtwXRaD89T8tXupps6cOLdMotx2snfY/7XYLOdrqptzyGtj63QwcUHhjk0SaAA
DqpGTZygRLhoTW+MhoWtsbBqcwW8RNNGIWgLJFn1qWfP1Fh6JF4OFv98F589da0AeAWoMoLglOzS
4bY0fLeJPiBgs7D9lsahf18mEVrycBpJ5XGwUjcpXvxS7Khx9PUl4NPSjM0iQy5GSawcuKeu6JwO
5dFavl7f50sjTH9+dmmlrA3NMgG5T6WA2Vjw2+2XKHULR2neHGN1V2hBD5hkFqDXGLuihmFBBueu
4ZBrS2ippe+ZRYaK5ZWShDhHDfwgwfH0IeD/v83YLDL0RlvBFiYfjy2UA/mvbBEHvRCo+SwUmI1Z
GDQqwAShvxTzLhQdYDOLSNmlUWYxQBe+VowKVkVfQyS3hCmBPSZ2vErW/KHa1nZXe+X7ssX5v0kB
/zmj8y4TdB3qvtKG+BSI7kcRgTvawPpRE3ZNdQcZ05NpJi88Fg7npl2PS0d34bPnanANSvuC+7ie
aghQoMejoXsFktdCpFsaZRYgfDVsm9FAgM3Huy46hD6xLW0pm14aZBYcDDiWV1oMnFg/hqhWwjyK
qUBD/ld13q+byZpFiKIJNI232O/dH6RlCVYbhgMY+PqxWoipczPyVmt6Hb69xlGBaUMBGfRIOlAm
B4txWHgyL400CxHGkKbQ4UPIK/RHHxIuXQ+pehjXwRJs4ZsurpBlIqfkgPgCYPx3cO3SoKct5FOP
1nibgs6gA1bXikVc1sUAezbMLGD4Id5Uta/EJ3hZnbRXuvuXz+l9sU4cC2858GwDJ9yxpZzlYqw9
G3cWQsy8RccmQhYWTt5PEExlJQGGTmyj8kdvAW8HliTpbxTxYsra7csnVb+BuMB/cxl//Yp5VlEH
lZoPxMQkw1CeQ7O0IvglqbBzbSmBWVhPPjvWQDnSIQAE5Giou0LtXEW+sFhb2DT6tFzfsrOzD5qd
67iJWeHLyjga/uANgpmwpDErVzYQFRpgKeQTo0SrxXiTnaWticp9J0urh8YIt1USuIZv3TRDjy7T
5wiv+NjqHSXIQVvU3Rg7vO1eiAU2xpDDPbKy+/An6zSnNPda9lNJclDsc5equ8y8ZeovQXJHxu0P
C31jw+AulVyxWVEfuEZABB2te7ivASYKV4BOzTRbaf3YCTKW2ZZibP6LAHE2LbM45HOo0qG6BpsO
8yePjSeVcFgHm14RPV4faNq21+Z/2gVnKVFoFEaia218qgYOaEt9EEC3diY8XYt4NybM7TPhpjAo
uj7s0uaahaWkt0QF+S48nKqjSE6Vegs28PUhdPNi7DubxFlEaiJa0LBDqGiIf5tr027iza422hve
+TZDR55Ja9XizZOqoZ3m5kOZNA46mB8QiXSYDgDxDjL6bg9ndR7kqx5tzaYk6x5u6nGbOIEAyk+q
9abGDoQY2CGI8hseWL/NodwPXbKrGs1OtPHgg1yhNfmzIsAso4o3Ujx0qqe87/cl6ON+G2zVVH0s
GbqKPHZJAo5JEm7U6CmZzDbBl/aL4WYk5apqoUvBkMCQ2BH5eKLlHY3XarUdo5/KCItY/4da4yAZ
gxuSYNP5kOOAV++Ive6jkO4F4Kyg3W6zmG4ZDRw9hToBy+4LCKIOQ7ano3RoxuAtKDZNA64USVxf
AkmX4w2d8cGzfNBFRolqeWh9xCp6NvCFg0tcHVmnjFgrP9btaHwDwcM1LfWmUMzVmMCNUCNPetYj
ThXkZSDc7oIaLq7tNmPhKm2SJ3NIT3kNAXcd3rpl9yLN2jN8soGkFuQaOpCZh2Db8xtNSxDgA8Cy
tZsWd3SrtbCCgvcuXAegJmTDiwVy5sqhglaJqFsnghNU0oYrjbw2jbaOabZRkgdRRzupWHaTBl49
wHh8iEAnL9wmVpwE1JRewICOaS9jbK5a6y6j9wp47Xn9y+hCN45DWysjGydnDSlYWyPWRs1Np8h0
F/x6j5KNrFo7licfG5yI/I5BvKsOtY2Z4r0RKcM+G7JXXRFOSJVdOfaaPcA8mSuZrdPek0GybcAX
FzC4zaE7Ihq4lhzSBk4HhSdLspmikFT2UfvewBEPJPkUGl4q2Sc8dNHGk8B0ZCc9AJHwKS53unkH
xXVV3hjBKQoORPlZ5XQX+9ssidd6+LMcGjsKYBcmH9N0UxJ8ffcLTz67a5/LBiiam4ADNJoyF+5b
0n+I2a71A/Sg3izlZ994YMnYEcq1Bj2x8TUBoR3IVh0SX7kXlYcmeo7Ge0kdRbsNq1dd7njxa7S8
sVgRXXhCfMIiYw2bhYNp3QCj4JKiWQnfy6011weoiiZrKnZ97UXDGxt/wl4LWrGviLdV80NWxV6G
SAO1pw5uYD29y9NT468Vc6tAR0i21K6Sl6g5JgPMofXHnslVBuR7y+FUXujbMYaV7qAC7XXP9eJe
Z5FtpB8ag30ASewIcpFGnbq8+STASdHkeSDHEnwpAuX8GAmOX5W23j+KAQB7Ld0M4ROFQUeLPmLB
yUqUkEwXtZeSkwzC1wqCA1jFoOqRgT+Ao6A0sGfLnn3Rgm5ReEULjbmUO7K7T5RXNWG7fPDdYpRu
pHkZ/h9Is1ANRFzh+vWpDdCo6jPPKKlD4Gac30hmvINv71Ror3ZhhDrRYIfha5CezHGr+aUDNPK6
TCpvUOVbH56q8QFi1Nik+XE01EOqvMeQZBtZ/Eh98zOqIEyuN3bYwABi0D1Rj26EMMT5r17pb6Af
4WYWhyPMm6XdGll+glg3TEgAWBsE/HjLDZq9qONroO+S+1YFLTpnLjNQ6tFR/JbrVtNsHdZaAWrT
4fDRjigYR1DjjC3X0H7DKxr4aGh+J5bH8nGyR+QbNPbdooNJXVKtfPTC/bzAjchcs6ncKKs3/th6
WljAewY6fHXkVMxcS9iRdJq6EjAgKLPaHjlkKvPhYTSTbRwjh8NjyGVCXTeRtauG32OyJ8mHAR9U
0avvYQcMc17vOz3d+Gq86xB56opu+yo++LF2r4bDKaVrCQYYVT99RtETRchNh/vGQlRNzbcGepwS
ztBRHp0K/TBKdVvnwfvoM89s/NuG0LsuYfux3/QjO5kKvPhg/VqC9NRHnlpAI6CSP5UGeObyFMo0
n4T61nn63MD6LC0IetDa3jekExsIwGW0rioTuo3QE6yXVBgvoaaACwf6xeBM5ao+yxNSPTeNWqXx
KXpW4Pm3MYBtDleQYfLGn9UW9Jad9aYu5NwXkoS/xpwlCeNItboF1+5kFO0GuoHuCB9SM3q+nidc
yBL+GmWWJSSc96nAm+bYqI+qvzbVdMPqAC2ahXEuFQP+Gmj2ckl5jKclCEenujGPAUSukdLaHVQZ
yg7SfsNLKIFZBHwwj/UNXaq5Ls3l7PkyAFWgQ+GEHwuoMSCKenr15letd30uL+Hfz7+RzRr4SVjS
LpkKHkbqNr/LbebFD+AkU0c7hffGJgjtcIHuceEB8deIszJo0rdVQtqUH0spbKnv/VLaMRvWfglx
EWPt1wuSHhfegX+NN3sWhbTsu7zCdmmhW9Wa0MqRp+uTSL91KfF4VimMii2TMV2fS/H4hLdU8dHL
R9wvE3qHKwU+mXl5HGvTbfNXOI3Dt5g/qlCbUfV02xHqVk0HnAwsirTsyYC0iA8Te5aAFGf9alj/
K2mChRfKt3f47EfOXiiRpilKovTxSdEUVyrVvpC+oxvGLmfRjiNBuD4p36Z9Nty0v8/eKRENy8po
0Sg2kFqZYCpZ6UK0od+eQrMhZuGGNECeUw0Fdd6Da9YoH0R7JaUE7UziSi131Kp3sqYg/6E7F3WZ
qwzaoTNhNNCOdggHMzXn6zRS77PuI8Kq9QcSdfBXwc0YwNYmb5wIKWclP3prXRrQ7Ax+X5+j70F6
9gWzUCb0npRj0MQnfug8iJJ4+TFba/e6iwrxNvXKtbVNPq6P+S16zoacBTUFmEhNDjjwtci9GJd2
lyqOrkd2SVfXR/oDN/jrqTobah7C4lbmQ48toK/bLbL/TQpZtXCjbP5zZci/R5qrAOgqoUk09W6Q
5XfPcp+6hVPe6OBf17fKCmW6Rf/hpaWb0/4ZXKFEWOE4xdsRHIi9tarWebExXJxrKGTIA4SS0OD5
WFID+Q5ln33rLJ5ZTQuhJg78is4UvM4U21fRfeHBAWoP60KsTDywyuBDiwDOTsM3oWVg27/oNYg+
2ocyQvIxTd9RJ1LcUi28Kl6oT3y7t2Y/b1YfEoEaB6FfA+gCMhuD2rSahPDJW1/fWwvR5Y842ll0
GUhE6q7HgscKigJ4j8XF/cIIlw8KtLuZSS3K5+RcSUIIa8puBNKbvalF/dMMGLTAqpWaNxPzRLkr
O0t3xtCoPBT5PmglH2QefPRlfVtW42lsTfgY++1esGRDjd8G/YwzOP/50u2VEw+qVUfYe934qGEV
qQuj5ZPByWkElp4q3POR9odNcwcCzz4FHbkhTxWedokUbhWibd1OlEgzS51c+u6QTvm5Rn6YTXz0
1ReZ/Lo+G98u7T+r+jUZs00njNqSUQnVndb4GWbkQKjyqSjhKrbYVtGyG9VccmO6vMJfI872UWQQ
XwiDYvobSJ81d3G+gES5vFG/Bph+wNkWqs1Ur8yxj8BVktDP+2UGD+GSTNLSGNOfn40hemBC0hxB
gtTKfQiqJbxwNjA4sK+vzvcsbrY8014+G2cAoqbO6DCe2s4uLVs/ldvhNtg1BAnWiu3q3bJZ5ndM
wGzM2d2lEGmh4IkFUkLH2MGQuDgQBy5jHt8Q6bTrJaPnf5NlfS3Y7OZKUZyjfowBM4Rcj0D66V1d
6Y4K2aPtJOcoHc2BJkqBmofnNx7ACV6Q24vQ0KWNObvVQj4aetR31TFsLJTMPvo+2dIxzLZZyO8G
i29D6h8U3X8I2/gt8vVVj8osaOftjebzbd2l26E14fYJ7WzLX1nRuPJRG6wFdE79eGPBQZTBw8hP
C5spPwZAzZAOQvlOoKANnYLG6aH+oDfkvm8GL49RilGbfRwTx/RTFyAaV4EFrZTlSsuN59qCZH6S
LRRqtcuJ1z8rMccZVmml+22Y6UeqQe9CFTd9Amxe2d0NHMW76rWjNT4YTwmjOATsruiQ9ibHViTQ
V/1VtArArdUmMf0VxRSV/EfR32vkNODJzuDmy8d3jd3B8cSBjvlvygt7zHBz8fDDoN06z4ZbvZ7Q
IFbxrrXKj6ygdzWBoqdEMn39XNGFtZ6jHfMqCBHlSn5sy1MHx/uWPnXaIy/g0aUn3pj9LsefxpC7
YgxdS/4kqDnCr9HOMhQBswbVIJQAwx8x1lPNAhsur08jtO2cTD4XfEkCZSFE/zmvZzGggQc65bTh
R5+LbdP9DFq2idA71lBSNtu3JF9I75bmZhagy5jGEVwjQX6BvmwOSyiYPi5M//RXfE8gv/bZLEQ3
aq4OvsAnySoDxfR+YMYWEjPYWx85Uoqseyslcf3otkk+KYo9Ud/DHzC2QyFWQ8vgmvOq5BnEbyFM
1/a2Orkd+/6WwK/Qu/5TF5KFP9ni2eSH4Mug2VDFp4ShoUUge8GPlOBxl/OFx+bluAvCFNMMkLkh
LPR3rI+6LqQwl0DcbSC1JyWML4ZDU4pVFCPOV8qK6z/hYewUNVmZo/lQVUtAposvybNfMLttcH9R
dD+QDITQWS0UwMfDAQKdGhwiZPdE//OW13TTnI03u2nEGCd6CQziUYaQBsBGLgjqFYSuFPWzUl6G
sjph+hcyzIsx7mzQ2W0DWq8PCd8AMa67bwE3UatuT/QaZ7fbMKhcFUqwEVa+MOr3mtPsW2e3i6zU
jOt5EpwyEzaf9IOP5cqHglWRRXBilWvWlzcqudPgbsXHhZR3YV3nYV0bGaRdpxOt4ow0zG7V0TbR
AIEDn4tkbOHITPv02+H+muB5bK3UTtIGJOMjSvmw6YONHFPcSnxeP5h/kBnXhpllrmUkhzzTUG6K
5IapHz34vxIWgH6R21oM7Qs0qVQo/4zmhsL1Oh8se4SlHYFqFdpCrbyrosjurR+8QmaFOEISw2Mc
CojmvtICt1BfJ6S4kj6M9VMGtq5ioIET3eo6cfSwtrPggUNHCH4uGq5GOMXbo4m/pM5cbgworkeO
GfzsC/5aGx+4MZwKCZxlfJQ8Wis9ZL10ccfzfE+1g2/09lCrTlbd9fxZJHvZKY5oNgmw2iGgNWPy
WrfvZg2tYPUjalEUJ3af9E5mrvpg1+ZQhhRosYTg5+vxStE5SORoDugc7arqHnaJeEMR9WRq8UMc
qV7cU3CofDAhxrUKX0gtEtDX7NZRo8MMtW3dAGZ1Gn+JKz+yk8Rwri+byqZ1ubZus+uFCz8qNQlQ
XluPe1aRTRrrO0jS2LX5HiSB50OF2K+Draa0D7rZDJPFtz0GBEEfNQA4A0IOyI792s1M4ubkMcL1
3SfvLOpvYd++AzNlVcaQmZaGFxNIeprt1pDcrsp0k+npumflQ0/B6Ddpjg4jWw3GGxP3leXvGLEe
SHlHiLYqcsNNoXk45tTrIDmBysqOKdF6pJ3HjbvMsGBYojtJjZZCkW2gyH4qsuZXHLabRk42fMVr
EzcOHZRNNOxKAsVLVvyKGwsaWLey8F2Vniro7vSpJyCPQonhKPGTn6UeAT0ohbpX1IKSF3O8QMVB
h4N8XeQ7qblGgLsBo9QjGisKtmvM3IY8WmjA5uJUJh9yKL3IDHZDOECh61Yl+SGBi4uuJduiB4cv
r9c+nHgS7DgeyKe2aB97Sg5JZ8KjiR0aAvtHym97CI71aK+FEg5HykrrX3Q/8arCcsPqUOAq9q2H
Ib6vS7xEwndZ3evxQWa7pL0N2DYr7rr0PScWdF/81ObZ49Sl9SMg7tR+I2ps7EzYHMIvTW9AESz6
YChZllXnDfKNafDikBloDCVaRtDOAQSCqfUtwCm7JorfgR/f0Uy61/flxXv+LGjNMhIOuwwcqkQ/
jvQtaZDXUzW7jYEgT7QFZt3C/TPPKKKopkxSGZ309QSYwlKidFYvvqqWovDsLgcbIx8DWsanrvjM
J6wBesFt+Pt/m7XZBW4R0pdUhPoxMQKUnul7SvYcSX82qqvrI11Mgs/WZ3ZrSxq0ORe4VMpu2MI8
yB6LowapuE4E60ERqzZvFog1l98IZ0PObuwGfhwxGzGkqf32x86LRVh4LaxqiSK8rEaHKg1wkfoh
uSHCpCuBfmAGKZqq0lw1Fj81M0eeqJENTVmAEFXjodBbdEc59JtrvCD0BJFCqqus+o+xRH8nG3OZ
r7oYCWkz7OYq8X+M8XiTUsgnt9JWAaDUoHVQqXKj0W7hEF2unWoW45ZBdQNMn79TWNXvQmBMQM4f
KRI6+JjUOZTMqDypmXiPpeIqJmKqgBFI/9w2yroJlZ8juWPhTqpLpOrpxH6/Z75+y+wAiEBJ4mRs
gcwpwCwAkEJdekVeroOffe5s+6dqXcUQsIhOajk6sTXeldCIDOM33S07fpObDJAm4YwkWsiwLpeF
zgaenQa9HRpLjXt82+j4a3SAOV7ndvgB/EM16VvZQ+O0SzDEpQmdnYde8eO0LVE3LaGFx2LLBj5w
4V2+MMQcVFlFRapyC9/V4rjJxNZAErkeR77z3/8cjX+2xZysUYlEJYavgEKtoz1i6rZGgUaT5AFv
xweLDyP+Y/M4ovaVmwqk1oXLJviFRdwUMNqSse1QfuLtaosOpnnqi+h2MTQPQ+3TMKmjMqLZo84c
NVrcbZcTp69fPkt4rUJt8hJKMsdw33nT1VFivQ3b2tXOMjlMvfxm+Bptlqbh1VvJpCfkj19sBIpm
mNvGtnxR1/+i8tZP/Da7cauX6+tz+Xb8GnbaIWfv7S6w+s5Q8ZH9iu8mC7B/3Y7+wgn607m9Eh3m
7BCr5VGvVOhmZOVo91myaeOnGMCf5gc0SgG45PXDWBUOGotbbdgk0bDWReOFzYEa605Dvu2jHkoh
hnvPij0gWeumWJP+2Td8SBEwwBknJFnwwXnruy27A0gRLisTiPbx+nz9m3fl14TNwlxTJ6mvlMAx
lLRFtR5vEWSFNagvNjORgPpbHh7H+K3PLRQOFxXolnbJLAJm1NBxXDCNA8wt+O/Q6Q6BB0+NCNrn
vq3voTLiDptwff2jp2+6tniz8Gf5tBJjgbhrhuGGGJ/WiCJxW7vWsPnfBpqFvDoa4MoFhfxTlqdO
zz7Nzve6HjDIpZ7FQuCzZmgNhegd00gznoIIiLmbIPpx/UP+TXHpn20yJ6AAMxSjyjDR1PNil/gS
90W16dBfK0J0iMMOKkHjpij4JoFGV41yDEmWEOaLv2EWwBooIiapiQvEh3A2fCXKFVMd4qnvCV6e
m+zYLnFIlu7JuWx4BWqHJRDTT43nr3M3fyie8o1hB3eTo4P1RhfpTRfX0TThjqdpBpzkZwmQ6Uu0
+BoouTBNRZUbNkIjdKZUKD9oXpF/snLP5O0AwdduDzFzkz5rqItfX+rL7ZSz3zCLCFXZk6EE4Xdy
8Fg3t9mt7hQ7lD2gnw9wdbgyPcMutqoH8cDmUwincJevj6V5mMWFIOPSYCV+Q2zeB5B5HZpq6SL/
rmE/3eRn3zmLAmkKJlkJsddTL1Q4+kbASPq7nD5l47AKVMuLc0ho96Y7KL7bleinUjxpA3lHy8hl
hbmiHAWd2u7j2k4biSp3/ggU+t6EX1SUJ6oth3qjKXTTp9GuhktjASCnNa4B9/NYrxxQ3NnzCBAY
M3USWd+oWXuQgB4ODGSF3DTXRSRRgTCcDtsbGFmjw0SDS1ERbVu3gKGM/q5lxPPHByt6ii3g340Y
VpAMqgsmat8oGxikQhGn3gUseBSQYbPaVz3+XWbJuo/1Ves/jYBkduA2krKEmtgmUd4Jq50+W+O3
76ACa1dW7A1d7mhaemOMxoNlBqvE7zyFhKqthf3aIPe8PsTNcEMmtzG0ZLOG7sw6x9WHGpa6o/ou
1FE1AfkqBpA12dfwSlIK34u0bCX0cF832Z0Q1W4Qr2kigdNUPKs07LoJgA4CrI49pKoGsLO11UXs
9o22j8haK/EOUKGqFWZekmVQ/mZuTMCgKbNubQF1GnXKXVRph1oWLqqxTlAAQaXq74ka3pvAl3EK
qawRbmCN9SJJutNZ896VUK3j484kyj1p9dcJCQQNfadW3zu4YzaSPlghv4kstskS3NF1tzN7FQQs
SFxTREKrta2KOdmkPm50Tk1BSyTpvR8qPbSfwCu35K6S0BooBugGM7MDDQVuY7r6WQekXQHTWkLv
Fiz6OugqNxvZ4yioVw7tKtR8twp6NDCF3TftcYjhWYF6GxpHsM4wboUlYPN4qzCobx8aWtnFOHqZ
1buhCblrgL6hE7mCbq6Xl8YGgP1fVXMnFaiHSzQdm8es2RUkcTKW7g1j/BV2+p6hlwUMsHYqav1J
tsUWihueTmCKVoX426md6d2mD8oXQ4LuraleztFeFh9+Qle6D4EWCPOajQA1MnrrdGuNOtJCCnbx
Ev86vtosVI7lqA9Q8g9OFkpMQWk8awJG2lQ6I+b+eki8/FA7G2sWEk0ZEGDsoecmwnQX9P02bBQv
Gaz7WiQrpcfRgzp9L56S1lh40Vy+gs6GnkXC3hwC3vJwghP1+6ZdsRu+lffZFrqq5S57GDb0/vrH
XsygzwachUVLSQw4BhTjiVeIGAzlCtLBjh3+ASNYVYnwrB62d12zNMfTg+BbUnY27ixXKlqWanJK
YfQ1X49euSrWLZ4nxiteTVD7WZL5Xrhh5siwAMjxiA/4zMa4SdXPeEiXPmhKR658kD6BQ8+eImSM
i0LtUahuvEkrfeIoK1tUbVb1GviABdDK0ufMciMrZYqaV6hWJKAQgtho03QBnns5/fpaIH1awLPv
GQoo/2kiAAnLGz1Y93qoQt8OK+lNctjKwi68/C7hCqeqho6hMVcS1seuLQNW9Mei9l0JkoamrKNq
q6EgxJUHkDxa5ZBkT0G3gGHgF/fh18DzVLqJEzIIVeVHTf0NtYS1XgV76GHeFx1It7UwfzVxba44
fCtwa74BYHHw/eQ1B+hvVXcUllT1VOKHs1BOxZ2f9s6oUlQcwTiA0wQXz9xK13LyoxQob8efAbsp
gtuMvZqgZKrZI+t6W1cFmBLbRqio7ONfjefUMF2FvKGGDzJElb82+Hiqu5AIg6sC7H7zLdV2pejX
FT0U1uOQPKho6mgSKDt4cVfiyHSGVIDZRvKDBT9SyL+i4pCY9/1Q2ow8K8pGDCcNvp9t5Lsoj28U
VPysnh06q/6tWk9htKvqBNa7Wrfq6XhohnAr1ebNaMp1LZQfAVMX4vt3YaJZfjYLCJEv4JRaghpX
v8JOotzCUy1xo7VwFJg302bNpQvroaVTuxT+Zi8p2WexmUYauRO+eCh8YAWoVTht2J2UAvwg2B51
bkvao5q74BU5sCvpXKuFsREFH6gTnl9PiAchbnXBHaEgPWmXANuXkZ5fJ1GbRZYyjIimlGgBDLvh
d3E/rCc3yH5XPfU32DUuGple7mUr5QYSvOmaL0zR0sU7CzVZQTpqiChA8dDa/B9p39UkKa5u+4uI
QIAAveLSZ1aWr3ohyoJAeM+vP4s+907nZnInEfe+TUxPj1JC5jPLGOOuhhBDnew75en2Q7R04czR
85LZtZleDBwXjmyHb6HNURoYj8YKuVC4KCS5cIPO3ez0kekmQjmUJ2XdK0AbLdrKWpjR1aW7uFtm
H66KlbbsKrTpK4C6iVOgPtUHFmKHctd4yaZ4zLxunfj2sCRIu3SdstlHg9dVPxjQLjwFUruVxWda
QqHjh/Gt4IZjhKprtvG6wk5nieLcnvX1kunFrGcPR0a1koVB356KSKyrODoVYeUQ9a6KMSx7K3IQ
xHrJ0VB0ztHmrnoAdQwQaNtko6HbnMTBNmX+ye9eKjAcQXCM1PwoCR7YcQhAfzs6fgaOab4kPXV1
R1z87unPLx68NotFC1uA9lRnb8NE/gJJ7fbSXN/iF0PMgtgxo90Ig0Y+YSWDNVnjGMOKzv7fKIGf
lig2SzOaxbFRBcLLEPgYrvmYGC9dcr49oevFg4sJzcJVlCqMUOqwzwaIOvK1ugMIGYqV8PfBFb6F
ZRNuJKt3Ia8eWzDd0ctVWL+b3bOAyOTtnzKN9K/w6+KXzOLYfjDTUvj4ekAQWaH22RnMglq+q/Yb
przcHmtpXWdPVZuVejaytIWyElQjFZBMlqxgpo3w32cD3tJ/7kVV0gtYfWI2SfVZApcc+IPVyF+3
p7E0yOx6yos8pgXa6ic66nZpdF4CYDui/duj/Nt2ZHrY//kyxlz2O8MgUjkqaA1sm2fEJcE69eDA
nlijuuG2uiV2YKMG4ieIj6xqnS8cuj9KRLfWcnYfFWnaF0L47KQn9Oz3EBo5Z2QfJu8pbMVVqXb7
4V4f36XqR6uRdY1sLbR9pJ3aLjqCweVxYCjytl+JBEyh7K0kH1IduVKHgMnkZ18B4V7qzlGjODRB
j0dp7ChhxzqArS8I9AkQ8RE5auNrlz4rzXioh35jpjtNfMVdtkrH3dieB+kljGsk3ZnL9DOjscMC
fdvW5xxZf9395v4X4/BO0UHf7t8bYHkCCTqNea9ZSftTZ9gcFcTfWG7rQL3QGKoEWF4e2WYKL4AQ
sq6UrwKYi2f5QRMHc7yryEdU7BPlua6/BYzR/fG70L4U/bHrvApsW4o675iMoKX6srnwRW4/i5Bl
/8/NPULej4wjjk8GqA6wwXYIprbyoXRL2fTtc2rMIZKVRnySCSQVEOwskdbm5dITv3SEZjesKqlZ
0fo1PyNCcn0D5RuSO4FeLqwYMabr61+bmBECCoqq4DTNLloY4lJpGFmDNGV4L4ME0hfU3A9KDvEt
f5+F9CeQpF84okV7GD8MK83IRjsVTIWWcNLioe0LJ2fpiU1oAk0hCCHNMNjpGb0fabtuBgJ0m+GN
uv5JFWLBQO2z9il6XNkuVjKwXdGcMd5CLfNUtHFhQuJkSX9USLeOGsi7gPuiNtDRwY1vwsqvYwQ9
e8mj/kOuPhRw2eMps3KkL7khNsCz2H79kPGTMr6UgPJU9LdGMa8BYr1rA6vQfrn62Q1rXY/ttIvs
dCoZvgdD4xGAmIf6dwwKwNbWOZQ7+m+F3xfKWs0Vp6kwAJLhQH2K8P+SNdD7KAUK7HUU9/g38HH/
GQTc50wVeK5jTTYMw4b+PgqfewO4Ok4dzhIrhqITrx/zXjhJ8ZwzyAYE96T7YNIPUX5V5VVuKmug
ilVCumb0N+g7o9RrwCAstgjsbTu2S9AzUfiLUqBarAQOfL1wd3wCHZTC/W6AVMIYnkm7mxp9Pnmq
jF0Uhlah3xsxdQP2FPNTp33r428MFR2jB4Fs+ASF0QmEvNLgjFJsWnCIJMjjyBFUjRq49HW6x+k2
Kn9KZc20j7AfbU2FM2Wx1rBbpAzmqyjZDngWQwgGmCm1M024BfRpDAinB9pdaQZWxVpILxzjILdN
uq5lxZHk3GFiN2ogMJAfChUGIXQvgvxiGZ19jS0849dDpIuNPnvHIz6mBBo60l0KwiYJj0qsPzW9
spaKfZS2djBGYGYCx00PmgmXxiRe0N0ypqf11kmbPe5mEpFIMSoFZoz5ug8Nu6rEGQ5xj0j1ZEtO
1a8M7Dmbj6y2GSh46AQQxc162GDq8TnP6zfBG48FLSqG0TlPspVQH/TOeKR1cKJRu0pMaYUi8Ucm
+n0N0KDW73Vj1yOhBJUG+irvTHloesM2wp8/kNQqt+rxTeidnUC+nhZnGXoNQvspw3WIekNNFK9D
vyLyKbSs3lvjSCqIgQbpehSRPVVJO/01Ge87cjAzbQ+2yutYdQ7X0hNNYaydBafYfKvTh16Gdbr/
mY7ZXc+LbaNEB73/uR0MXI3S/n7dObS4bM2IqEK0J5BZXuvmwQzpStZ+FaBwNTQRbg92vY57Mdos
wKHCLGugXNtTy1pXUsYdD1YmSbdpFQJSiLOenQwfyIHlzG+KKW5soj+7/CKXAA6gCUc0TE7ylq+z
4AVlVVvfQ4vLybGxXN/G27ww2SmluzXk9JMuhuSNSUM14i1U3flaDx/+75CQzRo2HNAi9/aA1/O8
i9WdPeO+wcqxI7J0N2TKPUqfuMDTdE2rRrYqEBMNHz1E8eL7jaV16bZM2boAD8uHMEwGmkA9jOtY
L/YBWipUrVdhwG0ZqaGs/MY1c6HZDIdFSADz34osqfhdLfpc/PLpVb9YKt/oNB2QYmR6qWZV6OHE
yEPrQXW7FBIZIGJN7w6RNrcX7GrYczHqLFYQjIghDbAnKunOLD80/zeqKiuLFgCj16E4F+PMQgV4
YrdaIWsNQBY+ZK2gemW1G2NXIdm3MbfMynwIU68CkOSWlTOvBkQXg8+ub577XDRyxc9R+Zjo/i6C
OoxSLLkPX2+TXAwzu6SbCDF9hffgz2Yvir0JLS0cZFi89i61feUTBDlo+tz+gNerKn9HneMkW9Uv
qTwaDSzeFEdDUbXOfDiVIm7WoEQvpNaJRWD5HZzDpBdVLJSqr0azF6PPbrNRTQDT1HB3jlCn6aTv
Bnnh7QkujTCrGtVjhYtr8BFkxhpCwHfNXHpcb99R/3I4LYBDV1ocAUZCGJFLWwKKphY6kvII6uTC
bBbemj+A3YtTDla2KFojwWAKOO/ao5Rmjqi/DOBJJVApby/d9fL1xdeZ3SmhClu5oIWxCmp+NuNr
H2W+P43t9Ox3D5Dg8fqkd+N+G6KsrORPsI2zDApk8sLvmL7RjWfgz619MWu4d0WxkGQcwI30pbjB
VnPS585BdrgKnKVHZ2nDzK6aHPenwis8AQ0slUx+zBDOLMzn+hAahcWkDGdsffasoWGkDZlU8vNk
s45CIjSt1oadPpMzW4HUCj2lw9Ksrt9hf4ecftLFEg5VOwwgMrQnnYEYVCdAcJ86viSMS/7LA/p3
nNmW6YDD0wRwQThuT5x8Gnrr5lXuVr7x1etq5Zgjgt3exEbJ/Wq0qUiOHAJRSK5km3LVBI9ECVYx
6Z6EDKYOaEaDQSB/eOwhyGxmqqd1d2n6UXPQEkC6SGqv6Z9QRWrz975+TbQn4o82C1EEgexHmd/D
uNRqxvcGBjQJDzyJCTcoj5LvlRLwBtldUL7x7lkiz6OuuEXr6MVnORyaEdXlUz68Mv0hMR9T9tVo
65o9mRANrCmzsvprCPajdu/3oVWNFajPJoSFElse3zXQfmMTGIfBKukDTT7iZqfkx1Q75gbcKGDR
WB4FwA5Rec+hEWhobyqBGiNbw5jF4v6G8tgrOn8zysfe/I0Bs61gW5EnX1z5EFlgS2ipxeWk9fhd
64WVgbWS0I9+eNG0j64WU+qX6xWEI04llqAYngn7MaPYyYLMqoZ7WlSO6q/jiThA3srvCOtg9k9D
+9sBsB6Ju9t7fWnfzQIEymCrxog6gAnngctJ0qMevt0eQr8e+vzdc7MT27eQmoEiUQv/mdYVqF1y
WICUgloDdpjKwPyh5B0UcstUs41kbBoCU9UwtzLt3BYvJDvrsKOsPwt8lHLS3hyFl7HUoYjREiT+
PqRYefEswUk6kBrHAAaI6znI+K998BHCNqxEsN9klln9Zoi1WPU6dqFV128l1phDR43kMF+GnEac
3UfxHv5pFoBhUPczbFhfruEsY2XVV4isOpmI9buq/4igf1EaEIxEpAF3Dwf+YMymSYd8leqoiAiv
7VLFNnvVDnTixYFqt/Hn7WX9L5nG32WdhT0RiROaQXwUALbIy6Fyx+lzix8GQritKJmjsy9lbDx5
sWnxX2KSvyPPIqG0N7Q0ChQTkZBiA4X+kNgAma1wH5wXvdemu/bfb8s/Y/1JnS8uxgRQ66ERanOq
nc6tN6mXrOAVuW5txcug7beosbBwIOZeX7ofZWmgUPME4gTKDszjTQqNQOoufL1rxTVVU1QCtKXM
2BzdDY2ovOuknp1QGiYcFRkOtRb+CT9pMDNgB2ua57Z6TccUci249tp9A/SYRCBViDoUVCAUUCax
Scclsd1/m72gdH75w2Y3wlBJjeRHMjtJim914whiY4gyb2yLWLYzCnu9ILB9Gfush2EVgIeRNnhd
F0Ao7tQw3zF0svAe02t74PInzS4QaA5rLNcSdmqDD6DlVrI5njufI53xsy2j7ENXE6dMTUeEH8iA
vTgZ7VwcS4iuqcFDgbM5DDifkmbrxTaHbyEyZP0cQZkLWtXA3wmbDpUD0SC7H7YQfwFSO3ByWbVR
7HIjf88bAY3Jg44yXtgbTgF16IqUdt5QnLk9Ub7H8KGCNkCKgqV4C2D3jPKN2DP/wPzfQX1MMraw
JItfaX748dIgnVQaIGjpK1Gs4F5zyXpKt3pbHaz4LlzX98vKK9NKz0/j5ZeYnfxOjbF3DE050Wob
l4DlKXwfAShZsWJDYBpw+5BcO4sXo81xMsjjWlS6deXUo1pIdQOYuPElgD7a7WGuvU+Xw8ySnNJX
NA6yEjtFQ+Fp9bEAq4KrwuFEhTqZbvEKAsCxsZDZ0ekg3VjLeb88iFB4B4RdOQmWr9Te+NRo/Zb0
cmSTIvwYoOfnRzmxq5IjYPFTeJ030HceWWbBNujc6zUMgFXoNkE+NEyPMQCSI3Y4h6xn2/DEChWx
KUW1L5tqD1EUSDqHrqTDcq9pncDk0EHdh5m6gmroMRfVtiLo2mi108gCdTGqorD90jbKzhgCGMv2
oMUOz3DGWIXpmwykXgHqbhQ5hQrB2Pq3o71FCt1uq9+xBgcljjZl1bhZ/Hr7S12tM6hQxYLCGVTO
VH12Eyi5H/OCGMppAogF6N7BA/RN+4nfIc7rQhV1W32Dk5Xw1fLWv74Z/w49O3F6ZQZ9FDAF1fRp
S4BnmQT7eljIVq92Li9nODthhEBfjXL4cJsH6TS4oOUfPmliC0+yoXSPINARULHjXrOTFk7b0uLO
n9oiGqgPCp2Cp5Z4aNxB2TAl3/F7vZ4EjhAOT0DULfg6EDdysM1uf9vrV8s/6zt/eNvGUIAekZQT
CbP7TH/p0rfIX6tt9iXScnN7rKuZs0p1mVJm6NNy/2e6VWhAvctCCoH7gTYjGPYrYkFGx63BnoV6
E8QY7KVKztVb5mLI2f7hTU1EUGLrphB2DMBhN6t8A1tZqy0NiwQ+FLP9fQi169tTvbptL4ad7ScB
GbAsyvXmFEuZF5mPuua7i15J/2XX/hPNzFkspV8MQxZQTC5SPFgNQdERXToBoH9VPMsBFOw1tpfz
cwSshsj3ZfjBm4cEUhRq7aXqCW7c8aKt27Sgt+7XWUpda34aRzVeD6rgpqNOYCjOSKNVC0n1Fr4F
7c/tlb5KLb58R6ZPcRGq6kMJFQRg5nE5tQ7SCTez4y2ekp/Km/AG2YPQrCW3eIVd3Vd/A0k2i9cY
hOqKpkc7uOfgeNamrcVIBRpx1BrIRPXduhvZSsB4MYFsGWildhVXloJEBwy8s2F8CHPLjW0oPUWT
mJqsORXk/fuBOkqmwmEAPbwczgVokcGlVH8rzQoA0HqVmRSAGzLJ8q91P/YyBIm0/zbz0J2IKYYC
5pQxWmq2i9QEKP8Kf9pBNIFYJoKpbMr6+2Kd19B9kNriPlLZQ1weCLxQ8W7ZnXkXg9Ee5k4sj14H
2SpolK2aAXoilbCMIt1qNfVGCqEIPT3DUdWuWHUuuAQLSW9ENN1AFzMstR1XznEK0Sb4HxvQJBu1
xJE6wwGl6Ynl6X0foIcMVkFswtAD55/IXjClTHH8XdXtY6bKaCmb21TT3AL6uYZZeJ1cPBh9uO+h
fgndzwMLpr8utmpt7Gmt2IMaHJK6ujO6ft1QiODrsCbQnJLmr5Wk7TS/PxMKsSRNPqpKsSk4Kg1q
bSVoxapxAuYLtYdGxgstW708bjRs3tZHsXI8DvVrJSrA2dInavR7mPg6MJO1BJTlof0BLDBkOVXT
lgeMCFF3RXqvZWaH7I3zYAMGpK37aByOxtYkxm6SMck4PzZqBI+pIrPi7qVl8kYEkaf74SnskwMi
zFWto0aDck2nxes2G3eoNzoKbHRh7uVk6Mj3ELzTqjegO+L0UEjxSvXfpGFdBv0hbtHb61SHVvCc
48OdOohdpXaIt4NT1QCeJ29Nbc0Cccfgt6iM3YYamWsmykaGeQloD46I8s1YRq2lm7oleAXTbZ9a
mnnMilOnnoj+YvqffskcrvBtBw+BrlRtv8q8bEoMoSMgzOQtkdP9mOkoj6vrtjnCZsuKCaiudFfE
X3of2AHJXTNSXD1zwehJAUIpICACvvUmH8Qq8IG1QrAPIsoBvKvHCjb0QVDvUlHuwlH2/KHdRKHx
lWvBbogzJ87v8qwDEBodVKnwAhlUKvZVpcyGqcw6Nwp7oBtDag8K3DIG/Tc1g3OJ3CHqPqMkeEkJ
aLHQMbHCIvZKGHkbTQebgwLSDtmmNLv7pA4fg47ZIq2h7j54saoBv1M8lAx4kyS6HxiOvzkye8SX
lTWI6OiuFlQPSt8dRxXdWbkXdoG+kw6oe66UUKTR8CnMQ4dCFTXuFKi+EH9N9eJEqbqGb85DGL2H
qXDQ37Ha8ZGI+7yCsBmLPdK174GqfMdJuDZgVrZwn05x960LfPZI+zxK4komDQQ1ICGgrn2nh4HG
CuyGM/eWnmdy/R79J/74k4Re3N68xR8VcHpH+xSazJG0TdAcdA1oFG2ATXF1Z/A06hL/GFQbma0o
JB7Vt4UZL/2G2ZMV5LXQUx0x5kQG9cHNS+38bpCOSW5HDljagUW2bDtZZUHd6c4M9/lqiXY+DfHv
Rf+7DLNHrILwW0cDWMrzqN0labMzYJJ7e5rXE5+/Q8xerHYgrao26NdVDXeEoW3alLhDmMIso16I
aa/Wuy/CaTqLuoaKw5CtD9TTJI5lRK1D0j03IPaYomamPfd1vfKJ7OjDpGMcAYQvOR32vUXqxpb1
965ArYPBjrkAWRyNhrRgGzM+DEgBVJ571VT9Rdsvqrvz7TW6Grb9TXTotFMudmMWNGZuUuwE+NJb
EKFDM+m30z5uD7LwrfUZ4hOtIPTEzJyfkWdbij5Yw3h/e4TrMdg/n1qfpdah8Kmp5gh6J6G1tEtw
PU5Wz8kRCkuTJ4pLynyhF72wcrrynysnBZyPVY5zHLXpXaKmGwGhA9osUZWW1m7WI4oCiRC5mbL3
Pf2CuGO5qVYQAoWfEIRzLLpVHPllyVdO+ZPf3jid+uyCyHVwmZQY2WGEFgIfDmOP3lR3Ev6LCgQV
whU9eK05dBTMptnAwrizhhKK4LBosTIBQ8ek5/Uvi1VgUky+NfDfQ0YwLTXYRusBuEOFAak1Jags
CRoxqHHdJwVeLPCPsceNWkGFK3gcIUuKmE+p8fF04gZwwhF6+x5BX0lHQ1WCqmzSgnzbZQBCR4eh
xaOOyhlpxBtNtJ1vCKjgJevUB7AI9bXeD13exGh6ZGvOcgfyJkmLal2Hir0PUEbVrvq8XzUFnE0q
OG7pw1odqV3Wn5TzPWycVkSmqNAj2CxA3AmNA0x56CpUaxc+VKvGlz0JlkpiTJ58qbdFpNoM/jpJ
9pPy7wFhUSCjYgLpTJUAxiq+lKp2INpvy9nOUHHzG5lFugcfxiq9OViVanoKrhEZJ3+gcPIjPkzo
/ImNi67TA1i26458kPo9KcBaC0NPHwI3ZJ0lomcB/tbQBnA3gpwaYLdQG5o+iFuqmDVaTeWTBm8q
0JjV8UOWTqN0T3UF4nCvmtjHxm8Rpi7CtZVRMijxrcQUO+xL6ZDS71zo0FYzLFOsQugzPIbAmAAn
ibItSoHBcz72XqIjytEHJzYIwl+4EcIzC4Y1dp9D+CnaRSRzwEhHQZS6BSU2U7/h7uRUBtojrLMb
rbBV7HJDQmeymdSDLYF/HFVsCei6cXCs9b0MW/WYbqQWzK8JsIn2lpRss7JE2iU7CVLdPACnGjw1
SfLK4FGVMyfze4fx1zLO7UyFQ6EGle/ONjT0jfs3BmjnAOVeuVVtHh96th+JDmMEb4AQhJo5NajZ
JqjrJYOPWFVi58LFIKYrBR5nUnYWvVgNMM4SCKC5/BkT2F3VwSS9Z0XoznCpxSZM11p40hoTTkO6
o6bqKs5eJ6dfKlrPr+KdmjSYIneV6l4dvks4FdBgy8fC4zg02K/AHJnWIICeLo6D7MpYcTqghCca
R5iyk6XPYcrRP2V3eWreGSbCfZgrRRJOFdaoz+FppN0p+Ps86hzWngv1MY3vpOKHI0eSOcrvIKR0
gGAKELRvX85X+zgXVZD5/Y82OpXrDL0Vhe6iNt7RrllDat0lKH0b4QgnWM2JS7rqAd2hmrpQAF26
QWeRRjnqvNeiqaCG8CYRz/BzXprg0hCzSGMMiGAdGhonVgZ21/cbqUmP8FuDhn7X/DRVu+4KEdhC
N+8yHuO8Dyt5IAd/wO2aAtt4e72vByN/azHz11CgPRJr8MM6admxCF6kLL3T9bc2T1dx8CYH3Wrk
CsIPFGUBTGsjugnEgSH1MUeoDoSyTQzNNrPEpTBCpBUUCcfR0ZV4Qxt9ZdL+AJ0D1H6XaNNXw7WL
Xz17UItaMQggjc2JT1e2pJQrY9Q++3bvA0lze4WWhpo9qnLDxnYwjPBcyp4BACoxNStE/3VokgVn
nuvFmotZTVvnIsAaoYFZGqng53CfbiSL7mOX/0jwGbRrF9wFoFIdtiGb2/NbHHW25wMI7w2o//Wn
wmWnfAOC5xYau5sUFVYgINDTc6W7JSmiqzHYxUxnhyBKja4uJdqctBLvTvgdR48mOG+MDJskahyI
nS7M8mol92LAWczNIQQrixBBH2RR7bbMLJZBAhwdtTjZxf3z7SW9Gu5dDDYLlKFbD4FOTQ/PuRBO
3kuWLu+VJWORq3TYi5tyXhoXRdd34Z+7Sr4jaP9BkVjWd6yjTwzlrCZ6k/URKIAnwo4jhHVj8U7H
YdvRHAqo76MMm0aEB+GnHy25ui983HnV3B96VVdb5MgB4owW5gfjsDN6Y1MimuslCU6G2gIk8Cru
QKVMQ0cMjH9zLiDUx2Wq1TUdTr38XMPAzm9Rw9VlTwBvTuB4KvpoDdiQvKR2OX3Jf8W+F+PO9jFg
kGWtlWoI9YYp2EapaTW6y14PxLy+f/9OcFZ3oD1Tyzplw2k0qt9BKeG0gIPTQLcszp0qM708gPJI
+xCSYKdW9XMnw/IWgvGHpBo+OpC09kH4nPUA7uswbNP7CtEUhc4zJFvT5DxkxgtyR+6w7IXUD6yU
oHXUg0rF8wBOa0kEsxUeOEreuESSP6RYidyawWxFyhsw/X323tH2LMN+sKNwoNBNW0WfO0K4LPUQ
mwHvgmeoHDTMzrvMgZYx6KyZHYGCozfdtu3fKAGKZXCa7EuNBm9A/VKAoIFUcE1EbIkARY7YS+q7
bJLglsGhhTMqIgOn6X/zmK9USM1Q8BAI4vzB0BxfamyCWpMKkdEI3RO/DbdxAC0PhdlKfN/3NZqo
0KAmoA+Jwm0GEyYTFXSe7quscVJ4TYSG1ximB2QywHZQPW5gDJVjPOm1xrGR2LMunwsoHAchg3Us
tWVZgjoSegwdfrr41PV8lWuDHce9B0Voj+b9fYTadR8ALDuoUDRSV11910HLp6+/U2giRgG1Nfqj
kbdsFO6EAm9F7nA99kJ4kzYwp+8DN66g+1s9VbpiK+CLqWU3GeE6/uA7WiO5+pNhfpBcdhUDaoNA
36RdbI/TAg6h2511+SUAtoCLtQmfngb6R5BmkNXUY35tx9CPbnhmqWg7KaoT0NTNxszlJjCj9V04
tlaK3+77b1rUu02W2GnAYdH7kaLkq7dYpbRyDShpq+M5gLR0oatOBpHlAM7iRgjbnlp61TVU0WUo
wvng3pQafNaXbvmrEARNlg0FN4yO0Hp28yakTJDeZwBFNlbnot+xi91kpXx3kfOlw/4KbygEnLNF
AOi1e+BiXDqrWqSi7tReUHKO0sjhvWyn5fjOIlizypscGa/IABLTu5/b78zV7ujlsLNSBvTAK0VS
VYKWYe9MjpZKet8h0jeGPWQyUG+1ByBea3R9auEx1LI2Cz/gWjB7+QNmcVgsQScO5eHpB/yv2EvY
enJ6b9itKzslBD+2BYfC70KUfhX2fjnsLCbrUKoTREomiQQ8dZKVOsHWdHobBR2kstYynP/ak3Y5
4CwyU9BEI2qfYJ7KQU2AY9Mb+Nqmj6O51xRULEAavr2yf16s+ctyOeIsKoMJSJeSpkMMkWRWYhZu
aLgxk35Rc3ge8+Kp8B9LaHByoDob7VVAtM0YygMr1T2Yf2s1HNwIUv7Q0m2gKzDQyjaBBIyE4qRG
a3cImFNc37d/89Xc7fI3z17DICwjYKKwG4yR31UD+6gSdBFoBbkulB0sk2U5tN3DzpZT6RBk72it
Wbd/gjJtuFvLNnsnG7lt+TD9hAkmrQEI2EGYK3aVDpf8FgphkWMcx2MPpF5tV/WuhHNNvqlNlxnu
kmDI0p0wCznTSDakpuDkXAPaiz7XJkb1ukY6l4CEaYZHPy/dSKULK3At9tRQ5lMJpRNobrZvBprr
Q5criEjQCYXH9VRLieiSHvDV83AxyuxLx1WB3E/C7gyzR9y3qB8Mtkzg6dYjDIW8Lnv7f/muFwPO
visPRdMDJjCdePAGyL46BOtxk6eW5ApP76ypFULc/h1ga5A5T5DuBtxm6Yteve0ufsTsi8pNrxpa
g7Xt4/fG+ACg7vYsl77dtKMu8r8SVjEamh3hWUULHHjSFIgo8NhvD3L10VDByDQNXVdU05hdnn0m
FSqZKuzo25bWmFsTbqmyhBOcoa4eQt0Kvu4V+nR2/bNoWjZtjPn5vBx8dpEaALIOvg8aA8TM8T5j
UAUYbzt9GI79TscVXj/HG6h83g2b0i6f/GPyOSF/UEMAonlRHubaNr78NbPD0qHK3GYKGkvdlh/b
V6DDjioUvhJk3DlkjGy+mkSFtLW0WUqAlasB/cVXmJ2gBDWSgRUwMp9ezva7+gkdYATMjbIJoedn
pRaxFUteo3rpGBCThuPI3a+25g+xhzLk6vaWuLavL5dhdrgQSZFIAx/pDKaFVaHvUofr2yNcfRou
h5gdHYKOd8g5tIeDwjhWEPpRsviO+fnOr8dNLF797i2Lt6xkBwoZ6YXBlzbd7FxpoFaFaRwjeQrc
stqmG81FLL3qcktCpEItUDMnbZbQFXbm3h57YYfNpdmrKGyAXUZfse87C5/cy+Jn1NbkEJCKbi9H
9UIN6ar9wsVCm7OQsAuQKUKm8H8PWLyDehishl8ix4QnIN/U2+iIFMLljunKa98uEQlHKwou+cIH
v3aVXf6M6Z2+uMpqaFsUlYEtFQeTkuibn79V2ub22i7OdX6TFUnWdsjtcJnEx8ZKdsqKJw7ntvlb
bJMzBGfdGnT/R5CB0DqxWlSzkODgRC0HiFf5+pcTnl1sHAimqufhcJoCD76Ot77zFW8md1+2mG1c
L3f8vTzM2b2lGT6FgdufiU+DVU98RVemB0XahZthcaTZNcWyLic6AZILrNKVZqdeu0M74k5ZL70M
C2f0TwHkYsO0dTWW+gQZk3LYfMSw3YF3ja67pWBLbdJrQ12EqXOFStJkmp6HGjkD5HfMNyoEyco1
ygATYwSePWCOWQCOAIC/sF+vVlovB54dijwPBkjjFFNwGkFlY4AEUHbOVlrkwoZ4ypj6n4lxvTIe
bx+Uq9DSy4FnB0XPRDfGPJ7StOnVpWtgR+5yFyx0S3GA2VkpSwW5aSrzd/5yxNlxCE3Q7OoBAWIX
dGvOs0PRy9tQoRakZAGnCxxTO3AdEix0HZsxlOGXLt5rb9rlD5gdkTpK/89HDlF7DTRkxs3S2ZhW
7dYcZ2eji1A2S8Kc4PoBNnlf2RAJv8/dzvEt8tOtq6VnbGlNZ890X8jMANOUnP0n4kGJdKs70jEG
l133sgfj/3ezzl7sWmlAkIMICWbXg/pjA25oQ6IIZBobwjPuVBaypQ3kXW7v1auB0UUCMy+l5D1K
Q5SS6VJPPtJ9tTUcbSV5+iHdMIjjIk/bQPPkFK+CDaSf/PXkq6F75RaHaFEU+Oom+hvw09ljOmrA
Q8PKCL0f8VTIrxrIebdne/1kXowwffOLay+GN0neTSNMYSAgAcZn6LQWstI7tm1OMJ+Cn6d9e8xr
T/PlAs8ug7aMQGtPppp1jeJv9SCV3yqk6m4P8j+kXddy2zq7fSLOgATrLauKZVl2XOIbTmLH7L3j
6c+i58y2gq0I/+zcJeMLiCTw4SurXLwPz1fhAkBqto01tqhlOpnCPXHxFKBIFRIF/fRsYfKd0n2W
PBOF7HIN0qLp0/X1Lyryna/PnX/N6KBbmEBdaC00picM+McHkDPiwY52kjP5yZ3stafsjj71p+Ko
b/7+PXPhYZ6Lrs6GJT4tiHN5D1cngHDkWiTisZ76f0Whsx3ERYU2zky97vGgTQpbSsjWjUW+gSaO
ZEBqsHm8/lovpbPnb5ULCrVkjZKhRfKpUUqXSQA1q/WmqS2vqtB6I2/wzBTc1qLdyuXupjaF3URx
QKoOAkzSjuqWp4kYLoJFeNBBYg20g7cBmm0yTMiyCRhxkJ+75+sv72Le8fWl+FG7mbZEVdbyvjY6
P4KallkRb7ASu2qC6ysJ4haPNzOMymiYPmPrjd+lGEJfhshLS/QsXBBpCJHlysRnGU0YeavIsosa
lgCAhSajKJQIdjgPMMu0gdIiDeMTFKr9bNa8TgtvtRm5xAih9KjbTZJnTpGDnlRpF2W5p8Pg9GPt
YTznKgt8Z+T6OJap4HOKNs3697PQvUhd3RRridNUv+b8W5YTWyWZ6OFFn5KLIlk5yk24YNOoAcCQ
0H4O6H5lBZGH0YOruATtmr+8ID4Bf2cPVsBtRjWlVZhNnm3ceeAP3I+AwV/fo+vBvRK3dC6URFlI
CjwcKkTTtE3gAJUEzANo71e30vAtg2X6YFSCq090K33KApw9GmVpm7Smul63o8tczA28fqN56S1I
FBtLIE5PBRuXn9CTKqN1lqFf2Lq6V9/0uQNFb784DN+zTe5nh3qvP0gBxLPR7qmf3zBS2EUHOchv
NUeHt2Xkytu1rg3vQXw55EG1+asvwM/pST/LIYTGY0ikYEwQoEOAevW/WWqe3RkGn+LkFHQJFfnG
nBZA+aO5hktYAWDh+tOIvi3f10zaIl7yHCclmty1qqsC81v8nNwQH/O+V1FlLPq2XH5j5lnTZ/N6
E8LfpoSZDcN8uYJWX6I+dkS4cQVhwOCCTQPKBYzlEG/TbeUtqDckm276Tf6xjvhAINqKxF8uF6tf
t5XBBZ5pzrI2LxDe8htU/h7bdJjbvKsYolKvDIrn8JYEuqhsXBPqK0HBWN/62fnsk0kn8H9au1cg
hd3K+yzQj90WrJSNqEMluME+lUbPllIzY4EtIe7ImcRu34AxVdzDHNIDRU+wM0UljcHlMHKqSxAs
QDGsvIIK5sZO9yg5o6N/Q10KgyGXHM3SHl6aLWRIfIzrSDD6xh3dNh/SRr8Fz/z6SRH9Hr4pOQDC
u+gRfs+yA/kAmjff4GzxwqAp1ASwJH6UN4YPV3lnbYgMbroxkLd6w01ZbNqdshedpIumgmcBgm9Z
Kt2Qzwn7jEMqtFDePuPyDsm68ZONGCttzacp0DZwCnSyG/WlNgE4sJftDKPLzNY34212t7bJpz07
tK+xJ3pdF3vX57+PC2BTDrr/kuJ1xfqbVLYnOF17SuQtzUNfBQu43RY5mfCbCsEluP6lLnJYz5fm
0qyUtpJBm7WK8rLbNFACikC9QvpnB9bnzmhbB2iOuJFvCFYWJDcmF95YHobaGCFo6ys/hY0gC1ae
FD4Jnm99dVfOO9/IBKCpmrP1088+nJsQZDD8AJky0H0g6u+YQFhIcORNLqSNDZnNCnyAUwGzigo2
TQspHVP/oXeCOHZ5DP0VPPluppFHIYiOCJ5KwPzQszY1Zg5VkDmwEcHAsnThrbFpXJBgPWgc2XUg
/+Wj8tlV31sdHLmQekB2oVNvKbibjQ5EtYjZInqnXGwbtLaOzLZlEE+Hc1b7ACFxaEPRAJz9hzld
Cq/S+hportLcGOlLWI52BfyNYvpNPLsqadwG8TY3MXADkDfVescgMAIo3rMVe6p1XtubfhR/H2JI
GpsQYAanwYKcKFhaIwD5fS+5UOd20xZzy0ZaWZEwsQAJVZM3S6c7kiqjz0r92pgdLbqv5ncpkkAP
mYJkfFxJuS0EV+ROc2KafDqNFsCjhvM7U6DiGUaClPfi6FWVoc9hwMhQMyj3spRmVEsI3DJIUpZb
GnvsZtU9B1rKCV2gNTyQ+dgPMNShgVsdRR32yynEP4urHEaJRWPSLLViHeVuB7dgvMZEEDQug1a+
no/vrBdaLclxPbGjUYAqnAVqjOAdr4rQTfQhETnI9EOBLkjOWqcHX2OVWl7qIgDB1IMBzQaQHq+G
waKloa4ZqMO60LfSpxTdchnE5CQd7AxazteDkCDU8YouIa3aAda5iApDATKdm1ZI5ipBLSBahOsk
RvOcSl2MRRb6PZShZd2AASV9v/4kl7/wP9gPi7uo5GhuJDj5IWgr+7j92cXCdqXgtP9LUyEzNbNJ
CErDt9kFZR/iQ267WZPCVaBi1RyFy9dWVJCKuqTW+uBnuVpdyFkFOdf41PuTRxBA4a7hjhDcAuTL
VzfanUh3RPQm1895tiAmtq06S6jcGJhq6jT6QyZy4hQtwV1GPWx32hoI7lNcrGURWoTSf+KanKUP
FpdO60imAeBEkZL2AINSCrJydd9M5qmSZj9d6G1hgMWhzlDBBoG4zH/SybAtGEvqsEa/vjdFDVmL
u5Fk0MQGfMfVRw3ZxF2Re0DvQD1R3lseEP+e9WQ1ILCuiZxdn6bn+GT9J/e7s/j7WfOcfVZLhnYY
m8v0lIMSFcHrFGadgsdcM7J/ZzT/RNlPhOrZEkslZ2oM0vvJpGDZx9Mz9DBlqBub3+qa7kOQzTJV
AvI2gVZaftOYsDaDsvyAzlbcSbft0HgMcvu51LiVigSXGY4Ww7HDL0DuSxbt5/Wfe7mK/fq13AZB
gjdlS48NQoH6yMDI7IYfA1TRreGNUhG56nLw+FqM2wEFHVSmZHDSA08fQlYb+K5tJHqCnJZgr63X
6LVvwF2zUaglSARa66g2K/MVXEA5fmPNHYXxU0ju6v41VyTB3X6RjnG2t3hR5KRQtJgg6QNPvnlK
7us7+VsTjJvEsQ4oLlcCD/ydvO4nTJs96H+LEvY/tD/+ebuf5+9s45mySmLkYulpagF91p11Wpf2
NohKPvX6X4OgeXT5QvtajrtrZlpXvWU01jGMP7qiukvZY1dVD3+1PXmd5IT1IWU9UpZiHpwpeQ3H
o5kSYLN+LIZgzrBuvit7hldJtmojspYOS8UU9XmX2GFUOIrxBnkVCvBVKqgQhJ+Lu2FkJUzVTOrW
7TJ5zIWdhDvuDc8IIKb1KvpYgmP+SQI82xtRRkICZT7raEJGTsrgeHjsk9Kv200sPV3/ZH/oG31t
DC6kxHo5oaBHjNVs80ThADrUAI30O/SNnORFhYqsPexFyEwq+nxcbJEWWE6nQ48jDyKOAQMuYnrA
/aaNNz3Cerh9iLUja7xxuoP80SE5qGi6jE9AjEK40dZ/kp8t/AwT8J2BfXzVQ9fs7faX9d0soIJj
T0CTin6x6PxwMUqD/7GRrqWAlMOtaIGH9uuoCrWVBR+ecjl/Oy1aNjSI77NiQXM2VmymlDe5tcm6
6qQqDXSxHrP4Owvv8umnRpdDA2tmLYPFZoHOOLjKObJx0QYRPDrlcmHdqOeqatL0tBgvWl0H0zBv
l7C4YWO7M8Mc/OsqYKTYxAuGw1b20qW6U2GkA8FBR4LIXTbB49PMN0s9uqGxrCQdUOuNQNXVfazC
B7ZYHCajMVovwWwgEqYtStL7Kd4ofQ+edwt2e7iFMwhIK/pdp1s2hQ9V0jqDbLrQJ3CUMkMq0lmQ
16jtmjIMmIZdBh5NPB9ldqd10maldndDCosfVm4BdrMTVYdiWnMMMxjfVPLHMhUbaiJPTUFNULQt
bGRPJbwOrPkmCq1dHhfbXo1OUDAIMCm2SVVBsqeH1Uy0neEiVGvGPga/W29PUQ/mSn0vjfs8h4DC
gHkTuCTRz6nB+B4GE+mA5Zl10MNT1TynNfCM8PUZy5vIaO+nLvaKqdwXsnosR/UmhApTyALJqryi
hyVQu9zV1gKR0tFN4dKVpumOQUCqro/q+NjPktf0wO9Nu5ZoICTBpgF32YI4Mr/r1QlBE3jKn4a2
2GpV4hu1niVZfl5ah6zWPZZrPnKeKaXftDRyc0KQzzSO0sc2Uwm05SD8MwFeG36Te/hIp3skobom
3yj0zagwI8hg4KWNDej0hVNloK3R+F3OksfRiF14dN/nOarFuUUBDenuUVR0XGpLmgSSjpq2gukx
z/y9BuiHSsuhjbdKD0IuAM0DaO88wc/2bsns6X71AV6hBd19hn8ZcGcd78Gfg/MCPGUggpvY1ocG
7xETMN7MjYSp7IWT/duv4+7fJmwUJVbx6xbJ2vaQxqnqTUGPBWhcYStsgYqyG8otF+owEbOKhR1D
Bq53BNQo094WZbQ22uoHaxrxu1oNcNoIF4bOzDz4Qz/ICK5aoPeNW4438BPuzA7yD51Ds8GxCIpt
mPXmOtQGRnhVAYQbs0datiDe5a5KNZwv5lJ9dhk88iw0ZKpSA76z9RQdwTl8GEPoHmSLPUNiY4wP
c3pnlZGjQKu8Td/T8gZzY5/KvZMDgWrJ7/KQeE33wAYQ9ObEVcaHwig9hp+rqYs7T+g6jMpOA1lL
1a29pGOWbNTMS0Y/b1/KooMA3K7NnnvsBZ2pUEn4uYo3tMDQkGRL09JfoGHXJoci9uNe8XKj9Q3t
lpJy2zLqQR3NlSfqZ1nmpBS83FKCPNXkZQTed8g2VFgljYtTZss2hdg3HNtsCtVx6CuwynCmCRGC
3aTzQwZrpDB5HucfMvQAICra0g+SwwOqdxh6XZL1Y4Kldyylrj5Tv+yZJ1nTEYYz2xAXWWGhLQNj
PkFEFyT2nyfpLL3oSJhqZYhcRg2iDdHcCoSbwaWjL0G9CGB2KShg3PVOTa8htnBmtG69K5kb72Ab
GroFGVokvum2DO3VF6GNgKAK7cpFQSMWzRSkGpTL3Kja6PhEyHwbOAKGYxSwKrtpZs2NNYigYq4J
H0IR9O/CaTfOigvKNQvMVk+ybjHh/jDfji5C8O3qfUwelO8QIwACbhPfUgd4PCEW4DLV7qul9znj
Pvu2UIRTxzkcVhggAHgv+lPjYFyG9zvEgMzXgXJ/fTOJ9hKXyM15TUNqtmtd0cAkqfCnAgTdWt93
rUinUhUkIioX1FrZjFq5xlslbDyY+bSjXZ1ul2mAFSZkXnIVFOJB6W8w/wGDDfi1tNoR2OlMUEhH
aUXrB6lkji5HN1O8BHpxnE0M7jRp16eJU0GjjECDGHaBpD3J6UkiuADbRPf72dzFeeKrGF91bZwj
mVF/lTWFWBDGBJOKoNDcQtvkFnlIUC51YJF2I6HXxl5bKuALiF7B2s44+7yWZCxdLuPzqulGiqE5
gZRQeH38offzT02gcv27qYUXbg91J9QEk6c8aZvGaZ+jTYcSFbRNw1l738X7yslLsINjaDiLbvM/
TNK+fgJ3assBatrSuq8azwAG8IlulR1Uh/ZpA9RFCwzIuNhAJ+p+9DLtO8Fb/kMD82t17vxSo81I
puM1r1wrHaLwbynEk8GavkdO1d/Ojy2oicFfnSR1jSlnn1aHuxiJG3SiBtBi6RhvCYMzSgSDii73
/24p7tDGcjcUsPRC7yHt3UwGJw96/IpFEQpF+OALGxZ5j0Jki2ggsPGQ3FGheQcNJMQH9dsA28l5
RIxXhWCSCy2k35bhQkM5VtKUz1gGI1czSG6p30BRwk1Bqlbt8M2QAzTwVdld0RAYVaKhLxgYiH4A
dzBNGKBCeDm1jmVcnkpL9hSMVNIWFiPz6JpVtdNjCBvr7vUPeaEp/dtjcwd1LvNhTLKBHMt8cssw
dVjy6/oKl6bpvy3BHcTJZNBHK3LrSLJ8A0Niu61+dmqyhT0rJPv3afqrX26iAaqvIsyi6OG4QyjN
UWHCJtQ6MkUJsqLyFTjxXH+6S3nyb0/HHbo4J0Wd17CFwORym4P//w0qsKAu3uQ2WLEAqqe7tQGo
R/Zm2VjbWuQId0nP6bcfwB1FYqBQGkaTnIYUVkkGQzYd+n2OihgiwhEZ9lEUeTRcVenyF6OE8AOm
UWrTuK1c2L1F3TZnt3KdQovV8uHd6FbLDWtiexW0K0HdBuUhCNt6A60iwbu71Dn67adzLREjpYZe
t8n67qhv+N2pfIjA1fL+f7wkA15p579EjVNBQOGxv5FpxW2vYT/KEnoxL3X9oYgsAi5kjOcPxgN/
JQYjQDKViFm5sqs75VQtL2XaBm3M3Dnug8GURO/yQhr125Jc/IqURtarcWYoXomTvlM39c3tlHkS
EvJqW0KSzu41KMr/7dvkwlY6lQSyRHibk/x9gleSpjnFIgiNomfjglSxJFZZTzVCY714UqoeDCZv
+oR6GN4LSpsLefdvr5ELVl3Yj3ozIGQMcwJhPiA0F2Qr0VYewUSRYhGY4t+VzG+rcQEKHhJKX+kV
Lp3q1wgolGG8zP3r9QglenlcgCoxZZQ0LbaOVTY5Y6V7xJzdyvxuLbl7fSXRweIiUZMpKBtgyHGi
0Y+Q5K6mlRsJSjfXVxEFPB7SW5NBaoEoBRCzyTcqg2VXVca6Q5sE3N4OIjgmpFfgJO7EvewRabXN
qdmpm2M3tSBpPCCt1h/UdPFyOQHC6a6cDn39JGlQDI1ukoZ4M93roOtCA/7vXhAPD06ikhTzGnkG
NCiVSt8sem4nUexdf0OXUl9sq69GFtcErhl8XPWqJ4gFo0vJ7YJzCX230EdMcAcfgu+yPbcr/uUQ
URsuQc4gCEeXt8LXL+CiAmxYZotgOHaMq+8qOy1NbSulYIBzCXP122NyYYHEAKzqFkiO6Y3S+l3j
oBF1J9sV8HJorENLdTd9AxfwAeZuWgDiI5qQIHnCk/366758wL6elQsZbUNJtiQjORZLsyEFuEXq
sEnBjGjSWLCB/rD3v9biAsbIqAnr1VA+Qs7UR3MJTOB5E/1Cif4S7VYkHTMdDdyMreyU3ooR1o6Y
oz13zwCEfbv+2JeYwr+9fi6wYEJn1DI6aycrM/aw90DTtHalGa3bqXFDS7LVGsqu7VtZ/BSs/DnF
4DpAvy3NRRopjBbdnGJoWE4FHO5gD9BWbQFp3ug2q6pDNC+ZbxhQKisrg56SMoVr0PSQ0RhSeEyW
HHWGlGn4mLEMXveLgtK9mYMulCEGbIagzVsQM0ui5mXUGHyRV/HiLio8tR0HuBet7IXhFGrMldLE
XrL2GJLQa4bcdApLDlj+Bh7c7ZQVz0RmIYRfu82gLGgnQDUFYPgZCmO1tStJ6Kbjcw0BFRXAJ73c
LD0ka1t7zJ6nObKzDzbtrFm/VdS9GY/3GZlvSIzBQAHCV3VfZq+sewOsrSphGqODl4V9HebSTVR+
FAAQy7Sxjei5yBXbXO7HqETHFG1+C3qy/exKUhgYYOBG6hT08Gtt8toeGgwLqOznyVPFUNUteBap
GKHPLAcpLJxmZLNZD8jeCDBzvY9COaD5fiLGawwl41oqT2MBKF3SRVChMQ2vyQZ4wWLkEkn3ACO+
kDaoip2mPCTQElNhAKMQY4eO/rGGGk801HZU/1zarYpeb6gsh3BO701ozS+hYdeZZq+AvhLp+1CH
jtkfLf1ZsKnWBOnanuKS0SUqekW2IoidP2hvmi9v1swpzB0Ku+jEFaVNf8h9/znJPHqADGoOwSfL
RO47u/17Etmg2gPgBL278qnaRg4aYc8REcSqNSReeUgeMxBOALyjbWwddSCqzWyv67HgehZE/s+g
fdaEgGidTqsmso5zMmEWVnhGMiLnrYLrn0v0INwFY8BvJu+bCbwBCRe9njrFJKqsBHGdBwiESxfJ
S4LSeCofhil3TSBGjXxbpbrovhatxN0gsjlNQ6YZ+SlkrS/NDWYV7aGA5rdOvq/Gonr5BIBfCFBk
11GnAUuqlSXbSGPIMA2QFen+cpdwt0wYsTxpTGi3NNUda3Zj93b944mel785JGtptLojx3AuPLRB
8xiw3K0RidD0or3IXRNQDu1qKw0B1h+gLZQe6+Y9Tn/93bNwYUOnfaclMNqGzmyyzzToZPSHptrP
IhP0Sx3F8zuPn+zr/RBnCSC86ChCrRyybv68kYNq2//Ivq8dhtwR7UvB6+PH9pViWks6Ys7CcDGG
OtlMChoZGE5ff4OiRIIfNUL7O1KBCTOPZpXfZUO1h2TG1lriXTKiBWC2wZSmQVJ3Lr6mYM4iekQu
jMQSwAA5QRihCcT2O+h3LpjpQW39+iOKllmj2VlQJEpdSaRD2O3VDwpbAHIg6uP1JUQXCj+lYqD2
6TPR81MFtXlDL7eLpT6UMZACIB6U870OLdcohC0R2kHLlEMfEOL7JIOuq9TBfij9y0fmYkgTwnHD
lPBmG3YAMK5H0gSAv+CZBbcAP6vKGfiWeYdFCAxgHehh+qumGDnSQNvhSTMHIIS/u98+cUlnn7KB
lQtwmrDcyDRzbwFqmDGyj2JB0X5pCvfbaefCygCDdCljCF16rm707lGVMZ5WGsWrrMKdMrhtGaEN
irQtIfEuwsFrmspVo+/XX7CoxOIpBBabTTNFZ/4EsZwfxRP5qJ6KW8m2/AboUXhBdvDsupMD1V0L
rHSTvGUPoqHd5V7aP4kSTzHQ2ajkar0koLYjEVPqTZW8WcsPCTilMfOasHavP7PgcuJnhHm+VMoS
k+QUwhCMKr+a+l43jjHGeNfXEcQElQs9OaDIJcSHyVElr6F6p+jvbSLgBGnK9XSPH8OVU6xVWovz
YYGkXydoefTzpusIXDLyY6hLkdMVmLqmxTcVUDGvDzsHJYs7AlujtPfdsoOepa2RFyVRMavcy3MK
PefWRhSTFCQgVgNJTckpBwk+dx8Jdihbvc2tjwEaZDq0TOr0KYFAo2VUu7a+g571LoLFB5Nhuz5k
y8mClTQrYNysGK7U9Td03PRtF0zG+wKeuwG/ltR6MLSHvBIFS9GmWj/O2SmOY1bU8IxB62Dbb3U4
yUCAJXJgvWmv6jLaD2Br+o91wJ64w0ZZBFtMELZULjaaLAElKlorZ1l1Bl1H8SZCRF9iHp0HEH4Y
SMtGg/UH9DOLGa3frASMhCnkeTS+o0/23UoGIGt2shrgRdw2cd86sgo32Qo1Ydb+iNj4nOnAbcqZ
4NFFICuVy8n0SoYMeY1uicqkXWzCrJ5Fdojx+VBFsFk4tYsvLXC/a+CgOx6bBqn3NoEuN+RG5OGu
t3YUf52VZ1J2677N48e0rXwzfyuW0DYLa6NMq9r0CJ3VpLQ8jN+3hDyYPfQttc3fnWAuRjdlZmja
IplHq05dOkNmL5V9peoEgeIPA7R/IiAvkFSkU5QUMUOtg160kVr2TCF5DDP0kULgfivlh5F8m9IJ
VpCCpS/N8c93ET98lfDap7pCpk6PzG/jYOne4EjXgcjnTBDx2qjb5EZ5S95XzX/ozhqtXXyH8yaU
WL3r73otCa4Urp+R7uzAyvoQTnqHvry2zP4ErIY2KE7Um5AyrHdjMQtueVFOyhvx5XG4pL2JI0oR
MUtQ3/vJXZpTaypeV/hVUnlz+pAkmWDSIWrdamvoOHtOtbcwLG1RTqzAibB4SBVbe4HrZQz3P8tB
wvYCE8cSHYN8A2KJKxIBE71mLi4uPaGRUaBvazA4G1Xo4YMwk5H0Rh+0pyIVdaovBkLwInXF0iiR
P3nrZ09rxl3TDhaSqQUaeYZKt5MsqmXXX/yvjXO2BBdvasMq5I5iiRYmTxm0+/fwHRFszou3ydka
XCAo47CqYDGnHCUgbKuldXsVeFyosBfRT1g8ewUo/tePg+DF8cVgaAAwAXsB5WiQYdMkudsPb9dX
uLgTvp6JL/5g4JrCc0sxjw28BiJKPVa/JX0Jpq7q4sIX4WXWbOfKZ+JrwFiGj8+So0KC8SVsY8H4
k26NWxX6wBC0Z3a8UyPBK7x8Q549IZeAwZo1is1ehwBl5E6e4WsQTdXdDmJ+9b18C3A37JIhvuuL
dCgux/OzhbkzbilNkrQUxCE1KL8VgC+umnat3e4iMZpPtFG4A23FoB1o/ed71T+y/QoibFwjqN6h
NWwjt7m+aS6XLWePxmU2Uq2hJkNm+ynnoUCNnT6vbVS4R+Hx4p22vb6e6Om4RhKrEhP0kzV+KPQm
A2G4TT6uryAIH3y5R+C0ETVDg94EvKbHPNuCdhX0lfC+WV/Mtf3Ph5BqSUt03z+hENQZGidq4GSx
Or5CPmB2Nd1uui2wG764zSP6aHyRl0p9URkzOksjjAJtBaIMkOm0q5v+aeX4Rr5ogiv4anxFV4Es
z1oV5CTYGNtF+MMSYRwFsYsv4QAphSiZgW0hE4jwRYtLpQGQF+JpMhoCzX/q7nxter6SY21oyC3F
++uVCgyTUwi1N8Zerm9E0Utb/352VcbJUGQMvpvHYZKRDvhaWQTXVxDuAy5WgDJGhqnEcwAn4Cpo
p0ReCBFpbAXgRxKfCqrTy9Cps/fGBYu0nTQWRYv5/wrKSv4UTp40+d1h1aFBRulIAIvtVAzkolf0
taCU64j2oigY83WSVg2JItW4Bda26nKLSaof+nRHvVioICX6hFwqQrTSkIs12wll/WCa0iGF6/v1
b3hJ6cckZ++UiyOTFnamXqwB2KwOQ5omXlnGip/nkOAgBgTYgV5XBmj9l7bOJIcmMI2SarvVoAp6
SobZ7uLCZ6BV6EPkR3Sb6LIjK7WdrmYiYel1cB2n6lJvtSx8leDxcf33iy5lvtbRilGayYx31LvJ
rTHvoWHhICGYbhMIGLfQiqC2Sm/UIYgwlvsfVL0FoYMveFJ1KaQCkMjTtJtfEA1riCVtV9dvzdPf
1KN2yLbWLtwn4gJHkAHxFY46mlqzyAM7kupXK6HGVTHsTTZhq+QeUyL8Z2oMW0nhPhMRdG4Mc2J2
rkTruDTVwL+YpaBfegW+pM1kWzF8eCIJblNd7pTN4MTRRp3Zj4TWPly27Lm8V8BkGRfiSOiCQA62
HeXbNnmcu295n9gwbdDtlJS/ZMsCgVQHIQ98tFHuXAb1ADNUdJuEDdRAK8cy6UmbDtMU3VhS5hAw
/KFD47bg5ahstbwHjwsbKg3zB1L3XqOH8CPLjWCgeWE3Q+wwqCxB6UUPX+oo88aG2XWY7GawfVJI
LMZ0dqT+dYRaoMJ0v5SflkzkbnJ5uPJ1bPhyr5uYmi8josAq5p5tmqCbbfi1OoNL3AVafcGwF0We
y73VszW5iB4as8LmCld+ktslwCn+8qQHzEUz3qNgsOtAyoMqkNxFDkFBDZrQa/+a/O1lrHFBP0+W
aVpCFNYtaKl5nTvt396PGhfnm1CBGvlaHg0WcUaI9dSN6auhqNIThFeNSwajVB+juVLNo5GrNhsH
Rxq/CaKT6IxyERwQibLVZCmHNqf1Uu3C7XpNWUG6gY4bVCxEW+RyN+Bsi3DRHK5JsqSYqBQk+L/t
YGLxmthsWwW6O7yAvlA/AaXmRS5c146ihovgbfIoWYpsoEg0DW1waL/0H+tBv/4yRQtwbEt09NO4
K2XzWIWdp8BFDcZF7vUlLs/Evt6frvyeNOlSEhpTiJ0XVzhfqLvsVSXScnTb0l+Ij25V5Gb+SZQQ
CpJ5nasszXRoIWyqAhNLdyM48XW0LwbYUlqCnFBQnPA6uWNmEWlW8I0MdqvXP8LoUWWq4DOJMgqd
CxBzFJFeKhAaRyi2qU6xC0dP3odbuEw9FDv4jLg0GJ/AaAQhLdyTDdTbD8qtJtnz9+IooriI8gOd
iyWaUmtyqJbkqNUHDUJinfEdQ+Mqe6nmg1m9j0T3tRg+kPnRzCwo4Hwso+FpCoB/8SzbcA/fXN9i
gnyBl87toDi8WJGK2BbBCUujbh3/qIuTQs0bZWhF2dG6X69UibyEbl+NTbfAGPyTVoWORW8XTuIY
AVSP7RjcMsHDKWs8u7YeF39yppgZJYh3FEJiMJVsH0u13Ic1KPhGvZ/hx9emMIk0ovhdAdc1ygsD
JPzJ6cNq10XQue1im7batqw1t1jtPvMBmJbYvJGH0C0M+MUrOUBvyIc3ZdeAJw+Ov852ZsEEtc3l
RvZXJOCht3WSAvcHA0kIsU2YoTrxHZIcU4L7vIftUoHp77L72TFhBpLbaDiByS03TgZCk9hiRXCL
8DK8+kI09CpQ96wWAAVUCOZN6mP25DFv0rf1ayT0MROVdrwkr9blWbQoDXRHVZgQsR/9ctdrj4X8
CLMijP1gg1KAEFd8AMoPyUIptRXCBIFEEO95tV7aQg0/omgojr3khe2RzCINL0E4NNZfcFYiJ0q1
aKxAQmXQd6W+NzEhL4r/FHLhOmxaim6qvH4l0DBzNK+UIhIdJHafV/taF9TFf4hxX2twMa4vMbSa
FdxaFFWQWbighsN7PUfrbu2k6S/5D6vzNad2ErGq0Hqi/33iv9bmkihLqgpTWVSMJkeAOsPwYHXP
eXQADMCmKErgx+wxIgqiwide49DZl9OMBPog7LPqG92l/tAgEwClbgQTPyWvaxfKcqmNcXPhC2+U
y5f11xNzMa7oxngsKOb9mk12JDCDKLJXkx5gT8cPzBqhNOsb2/wgSrD+kJz8szAvQwgsLYN3Jtpg
8sPsr0BZ1Vm96IBOtq3FaW5mKGXs/4eOx+Vj8rUul3j1EKEbtXV7te4Ip1HmjFAgSm1oY+putl2k
XZ3APos9YqgviMJU8K55vcLJ7AkpUpKfugSgJFm961WIYcoZsMtzWL4MuuT1hjK7YwgwNRRTDpDy
dBJ0gVAUetSwXnLIqeXjrVRCZ6CQtjrcRues89Sume2KZVud7VWF3UzDbadFdqGOtsQaqJBQ7V6W
c5f1agIxCBCHzPx73sIyOPyh6ako7RQcIl40sVvkwpwWQFZyyJuaoQmv519deDOn0T6u1ZtxgspD
G4OPgtIyHKQj7V6tePKXQnsmhe4rfXc7FH2OChvq0JkhCMSi08aLK+aGpOfRiA0wW7b8klkOOLvx
CL+feQO37KM5OBQQcc2WPtr/YcQoXJ5LKK267Np6RNaab8cb1WkO2aZ8iP3EkXeRM3uKnXr/R9p1
7UaOa9svEqBISa9KFVx2Obu7XwR3sAKVKSp9/V3yxR1reGqKF3OAxvRDA7OLFLm5w9pr5TvnLZeM
i2iyryK41S7tLNdO9E1voveGm0f3Z3zQ742H+UT2+r75U0Iv2pc9TZrs5At+VWmMxgJaba3v60fy
sZz6cwnm/+ZV81EzPtrHVY0wDv9NcPp10wW3OjKSgYIvVc/KYO/K5E9Pbsqp9RRMIWA4VHLqL3HB
ovT4ZU1wpAVXNTUDEx+S4/6ggsth9KDmjtZatl8prPV7MG09xpFyG38bD5AGAmrO679jFvinzM/8
Q978fz/FUoUBKM0Y7GrM8FPWaA/1JHRiwRKVelbs2378nJ3oAer0YUoDXfO56mlSwerrThZkQn9/
0RY1V2e1xmFbyfsz5pl+FqJoeVxLSiNGZIIO2ERZveCTTvifX29LFfLdgRUK0+PGORdm6jtudjOr
0+to19ByL1QFgbbSeS70de4Grbb3pjFNftFB7gvZWhybEMJBndCe3qwOcTCZIX6l5MmPpFv2dX9I
61VtHmzMk+k+ZhUyHTP15v4BPZyq0DEzc4dRG4pdBwgMwrLd8qA25c85rZ4GDpye/dHT5qS40orx
5Wj661uv/76JHfQkc9O0xPvt3E5g2k9RuY9Q9oQnIaDmgPKjjFlivarXNlkIM9M6R59k0oCsouSQ
VTSqye8MTEgQZ/bNRDby9Q8Niq/1Ce6SAuikFb0BIVUW0aU59/0AMvouBwJI8RtdecQwE9S2+Q0d
3JvWNiQ+5JLm5uZaW6rgNutpMGtHLdTzxKG6PEPzZmCA/p1HnJHEzvys/B23pxr8Xgrfayi0GO2P
frQDyvJdDeTKcJ+qrl9w6ON1ozc72s+xzF6t4o46muS3XuJY/NtvFbzsZIM02hkSpDnQpDYgjWWB
vawrMBzIfzH3mQ/TIe8Mb7GVm7Z8GfDtrjtc2a0XHG6Z02LBKw5IAev93oxID+yQzLfIjAh+tlRH
vYYiQfZAmHbsOEa/upOeN//lXn4ipDb3ygWvNCUYEoY7T/bD01roAX3J3SoY495bksdDcqc+L8HG
mKoq+cxXdzkvTTDRKuyqxHP0+wrYRXuW5HD/UAz460p9HqONtc5pmDuMcBnqsTuMx1WiY148CBDN
r58qMkH/oR5QlJ+C+ByjAeTrPy1Zkne5lPP1GwS3pRSGXWVrUVw7u7+00l+ViVaVh6b1qwU60LKB
M8mp+eyAbNYcZxqZDQqvZbHyliQccPzbFHDJ6xdA5q0+k56NGXzFnJBWWc6VQcIhxl3rpmNRgY3C
mX2MIWKKqnzvlvzYtBZGw3pZhUx2kARvBc6fMs/W2JaFq0r9sw0KDhYZ2Fwn6MMwu48d4H0hgSqr
lUnSOesz7N2sfNBcBfnyirT5gdFqCK2bH9kNpghDSBKlIdSI2XPnz179dn3HLxGhbn3eZyy0sWs5
ldHMlVE8aNpYR+ADBpw2UQ9Qn/EHz1K6SFUTT4nvGHj3CDV27DuxD3bzyixrb7c42+DXNSxw9E3K
MemgT1fYQbHsF/tO5fld39IjXW6qLAMAjARLnN1X3fReJMxH62ingCRkqMgpr9m+Hus9Yo9gVh+v
L3F9UK88uJ+B/WaFvdspmGzFNzWhFFGPaF7OD/+VBXEYU++1RunT1f24LmocOw1X8LqFy4DSv6Jj
S5y8TM3E7KCMuUbH5MjBE80jZTfs/h/5vWS7xAnMGQO3SrV6lrHxUUcowHq1MlZmfvOatat6TJRF
MiCWxLuIvM2GCcWjdj38i/qxdEdSvCcyuMhFExZxXZMYoILShWevzW2Qc7YT3iMGXm3zBXU4sE1J
W0YXd+/LjIisnPsCEuMjqjKj353IEVrRPhrYmEbw64MB9lHwC8rCdplJIVfILaraKfh6zzk5xBgy
ZSg9XT99F7PPzaL0v8fIQ+t06TziSDT9cTGpV4wfTYIKd/7ruh3JN/oE/29uqprWbUNVZLlanYCT
svJQSQRsXzIcddHHb1az7ufGStwmSDO6tWVtH1qwiiZF79lVikOBcorz/fqS1pDtP5zPxti65I2x
NCs1hRoIg5ht+ZUGiQKlONPZjEaMp9jVFJa6TOb+4i4S1TRUoumOI4o4WJrOK1D+Dmdm80Af3+ik
+LpxuL6ui4duY0QIVQfVmJJ+iPlZwQyGVufeotSSaPhy12FjQ7iy1apAbimE4zFuDi30Qx5XLkkK
Grxk8ME8QqGUdH1VlzOAv0yCY+Tvn2vJOWFN3/L/pT45VVG/X44rkreD6LksE7y+h66Y5BPGclNJ
XMg2o7dYT3fz/HF9OTIDwr1lNKlrrcmGs04Vf4KGVVJrEtdwORje7JgQiKIxpsx5i9tk3hrcA1By
fF1O4HSOwJh9oz6VNcrgYX0YT+PzWqHK/f/uJLqqcJ01SCfZmHiA0xhcTxlPrfXn+i5erjhulijc
YRWKY72tVoAaFGFvvvZqaIzHleAX2CO66/SP3NbCcgarRhd7ivk7SV5BaOzx+gdfXP/6j5F9UiFA
TWutTK2q42fuqCEUe/3SlgQzn32u/3BZm+Wu/nPjspZyrCfGGg7UQ4FivopqkOGAeHR86pNsV5bw
zctMIa2V1dYj0TR6rztc8+wsezbSNwuQN7q8FuW+NNDeRb2n/62DH2SZ7MDdQ7fLpPsuWtwGPP9s
Cbj2vZrQRiyoXw+lV2hnrfvm9tRL0u553UW1vzHzl8VFQDxPPtNx/TVz8YBR9BhEHmpH90z9Zczb
exsaLTrmvDrzTQd8p0owYepAADNn6S5myQ3EKW/ntH7UrPhbCbpzPe79Lj1oOgOhCYAcaNxkYIPo
+puJQiEIodxITs04BzNazzUgVuCACnXLerr+RaU+R3ClcbswrlrJcO6/oZGzZzt0MY7F61phVIDN
kVi7+Pptvq7gVGmWINJCgHcGvVzb3Tmay0DQXvEA3H1FoBB3x83sOOvpd9ScUSRaDp3zM28fawWp
LMXrj5ZaY/huvEie5csh7tcvEysGjWJPBTIM/ZxhAr0eqqBI2tsB7C5aqwV2iYG8Ng9yhzxbk5NJ
3NjFZ3pjW4ih1LJgcxrb/Gzr/C6ejzGyeZX/KpNj18e3hSzQkdziz5dvc8WKeUlz1PTX+ZsW2ZPq
uY3k8Vz9wJVLLObrZI7ziVuQ79OHfqea2T6xQHDttjeDLJy6Hm64Ysq+xGZv6QtesbyBpDv9TYtI
5ZrE7V1ugGw+kOD3BqsystTAw2wP+jvt1aCG2IQJgoeyrQC1gFsxwS3Rh9z5lRE7AutkkJe2p7qv
XfE7l/boZIsWfKSWLbyziMIRygGECp5mjmb6oMySZcvMCK5BZ4MN2hg8rjbv/ZmrH7OpRWmbfLvu
FGTHUfAJEJtSF2vAo4KIxHNs1MyG79ctSBYiZsg9hl3J1DMOpsIbE5AqMOYlbre7buRy3+brkIhJ
MtGyfszRlz2DtJh/mB9LEL9i9BHNI0C6eo/uQP8bNseSh6YD5VxZPCe5c2LmPPKEUm7DvGGAOp+8
TUlEKlBtyZzVZUzdZp3G31/oLO0IKwcDQQCKj6O+6/jTlO5AW1j/UMqIv9Cd/lTcgWgY8CnQzE9Q
0tFeQOfPfpegokJrTQmgSivtH12GQW9+13rONm5tyLg9axReFAoYJyMCMmp8XLX3TOBOcoYeEZDQ
ssKk5Ox+thU3NqGnUBYlxCDORmxGKtjNVKULrp+ry7R5m3UJzmfiPdalayDtyEDsNjO/RxXJGZ7t
HGjrOQ8yZQyTJfEbzFm53AmNAsBa470tntzEjVTopDh5HdbIkroK5ILsp8uUqC3Yo5sn+65sML5X
WaGmy6gFJRmU+3mQNpvTmnqtKgQZFMApgON48Wt9u36OIXQ/FGgxhrLwQvY1BIfV9ElX1iUeNnXS
fZc0oL6Prn8MmScRfFUzzEvFCYWwFwU3nQ4mCMDNUk1i5WI8AOVYw7EM01TF1Cwrx7lgzohYRAcZ
nvlYU1Dhjk0waNzrGeR4FVMSgVzcuY1FIVeb2FS4mTXo54LvB/otJbJM7eLGbQwITgMa80qXsRml
beVpSoqwoJgZTWX0JzIr6zI3J24kld537ZqN1d/b6ZBR1YutUrJXl8/1Zi3rr9hYUXQLc+b1Wihq
LcgupKAxnB7zyvLI6IZ6v5wSPGTddKaFGWTZC+9nhASNjFnhor/f/ArBLWAcYZnctZDk6LVXFzz3
3CLUF+iK80LytMlMCfGGnWm8V4HqO9Nl8PoUeU8x36gzv6ucTGJKurnCHSbmYvdlARRAA/7AREdl
zGbxoU3eR+dXUbLQTd4r9l73j05V+QV7ba3k9V/c8c3GCnc8HzE+DmYe5zw1kB22fjQYMVOHj+tG
LuddX1bEfGMYqan2HDeuhlc3pwJ7WvkMMVzdvjYxGnqOBWbb8bXmkDfT7jtF1ptfP9p/xOiQabFN
S3V0Q2Qiziw22qmD4WAWA2HRKr52p1q/JyPxC036FKyVqyvGRASzqzhF26Wlfg5K2u00R/OnvPE0
SCdRUGLw/jYj407ycGqffBPXrAp51aRDmNSpmHOmRLnR7cFn6yRIpShoYEDA2dMMUJwyfekD12qN
KF4ABanHz9I8SgdVW370I1WPSuYC6aVg4kxJoRzegtQT0uyoqwNn62UjBLYADZ79OTcOlun6OXG7
Q05qAmBD69W6fSR2/8chKQkmjUfW0IOyFYS/uQ2Un1PSNx3ydZAz1b83xOoCO0cbCvyN0ODMY8hi
2n17Oy9luc/LofEXqxjAILMcnJEv3lylS9hX/FTNyw2N+9brtPmN5wj6nAF8/rFiGc88bSEJmJcE
+AXHvlGJETpKXUdWjjm1DKDR1N0l5mEm0wE8XBMgikO7czHtebZ0YBvzTvvZLfMTIwjxegXIYReB
bGaFJQcpLHGxTogI1EDblI98ana1kp97YATxOkJVzKhAPTJDo7encVTakNWGji3vDg6ojxGxTPvC
TJZQTd0YOlsFJDOHoJmc3dJ3u0QdDhBr2pMYZJyty2KoaVsOai6a4yl9c8fJBEleyDvvppJZARDP
J4enxxpcUKOShalh/M5LFXL1DnslGGsY+8YrJwCaCt/KzCCvuA+6oBw8T/WtGVv7EsROGau+KcV3
o6D3yzAyjxmW3+vOoaloD6U+vUGvffqhLexkOewFJYNg1uN9h7yCa0zxHFKdMgoh67RDPadLyI7m
xn42DJwcI1RbsAS5EJMI9GYe/STVqIfU8s/soEDFXuNuCP+Vk/nrjjvCe2iPleNMUFEHWYMVmS9r
kx7TZX57Xz/9Pwa+Vsd45bqJ8HK7K2rMrsOjtKHyhAZ2hQuHuBtR6RtgWRALzfeNsZvegdHs/Tws
bmW9KNkPEJ7EmLKRV3aLd2quPX35OSWACBffMvNBrWm0mMlxqPjh+h5/CnZdW7XwOEIl2p7sytHO
pg2esZ7v+qroPJKbMeqJ+XxX8wmfvxo5QgUMj0Lw/IlNzQ8+dftY60O0MQJQ6WJQvLgz2Zh7oMqs
vNRVnvK+j9BJ8WvLfUt7+kzSPGSNbp5LpYCirHVPM5QxXe4NkCksSgPDKUe7ezG4pCR7OTb8OkTC
i0wzG/1RQJPOo/2tN1/ySYp7WP3wtS0UXlxTNaoZpDCrmu1PqE8Ehd2+kd4OaeIELeLdcTxmjvqz
KMiLWUq+ny59JYTY19bMlqlaxc8QBFZANIbJHm3J4M9A6WMscxYUQ3Uex7ED8+Q0ekxDZm3WauO1
Nr7UWPP2sbRXDb150JB8EdD0u6Bks7sB4EKrUSOWqrpv2oidtMV5grVdO6gv7WQ/UgszpQ49jGCe
Y3hHeDs9mrG5H6dfcWV4uouEWX/Nl4cpex+mow681NKangl23bIC6l37mRWK31YQsWMnJcV8s5bs
BvfYOKnnQOMyLu/T4ThCwlJJq6BFhWq2zIDHGYjkERqnz0V+nsefZf1tnn8qCug2E3DGjbXfVza4
3YI5Ax17hZpW6U3ajLF6Fpn6vs4nT9Pgs5Kfrco8DnHRennVzIixuzRbPANU2iSHuF1z7I1HVow+
N34y+yGZoUk5IW+CwpOW/55MeAEtRiXeOBWthaJrAp7xh7F4ov1zbMWRmrEA6aPfqcTr1eVblhHw
bA8QXzTCrmyLEKWjxHeYgUE6hq8BBr82vquM/CHGBDQDmjHjQ9g41YNh0eWhoD8IfeSIJvn4ojvH
OtMfZvQL+upJq/oop3jWwcu2jD85ZvMqowpttfGddPYhGD1pq/piF5RlA8VTPVimXQs+DpADgo6g
A6nQtwSbWP7uGlALLvgequYl5tmEG4S+o+qWvlJB3BoaReAI9wmCIBNnSbEeEwo68N9MH4KxXnY8
f2MTYInpz3Y82ctRzw/GAPGTeInijHvNsMe748UgIa+MV2IdKDJCsz2qzT0nZuTak9fpd+Xyi8Uw
iLF0DTVKDal3o9+kdRQrRdDhf2+sU2MQMmv141Q+ZeZrVn1r+nNenMYpRitlDFRUbsoZn3fBK3aO
lfuEvDrghSrrJUzs3q+s1suMW9O4zax9DGMU30pTdiB/DylOSoXUToEoalI/NAW0KhMNergOnvY8
HM3WVyndYUTJdwtAEmx0Bx3T06CZySG3PDiQ7QGXw9jM3qz+HhEej+nPInuMqenZFEqN6X7G96b3
Fm/+TcXzKyYWp1oKzDM0DZoSZz5hig7CqGr7EEvZZS+jrTZmhLiUay0zipyvMA3VX4mGiig5wpc0
4ERePgDU2CU/bUOStkrcuDi+0kyW1g4d9DssjKRYmJBw+ffrT+HlNPGvh0KcHEn1WCu0Ga3/gYwH
BVhqN4lD0x1vQRolWczlRP/LlBDYKCPTeU3xobTsvZkpWoKoivyrBvbmMwl5fouKfjw6DEUR5YEO
+wTt5esbdhlw+GVBHCusE0yzKEWvn9vGQXzi+IOWRq1ihK0G+BPcdlGbUZW9xRoEsVEsktiX7KI4
cxhrndWhdwmw1fA+dn/gHnwL01v/5SKFbXSUwnW6qkamCzYPLfmhkgW5FfFz1vhDWx0K+6jFbzGt
bpVZk1BkSw69LUSEKNVMuV5jg535PKEgvSA0u748SRptC+FfCsqwbgJq86yA9TUuUYWJH3R+6/bt
vuUSornLdcG/Tr0tRGJmN6ut6WA103LvDqkPxhMVstTxlJ4SKAh0mKK+vjjZARECs6pBzpkwpO1L
+aOAvCe0YjAPMkmsXO6cfF0DR8C95JajN4Cer0N92i9moQ1dgUEvRgP4HRiiyLzpvPY0Hrofcnnc
y12DjW3BFy8KdKLruly7BisxqAYFnuoMbowbCBkAbYgpGxncUOImHR3R8KZ82HdKqav9emIs3aud
wSeOEunklWLm//rnu4wd2SxOqLpqrCxVqnWAx/wgD9VhOvFdu6O7CSfUM255sLyu3B9T7s2P1y1f
bhJ9WXaFizfkAx9VC5e+CybDnzKvfISH3tmhtiNnbfeHoyDi47e8gB8LJCRkPyo+jm997h7KM4AH
kihfcpBFVBqP+27Q0w6ezjh246vd3bvj7vqSLyMINksWbid8jT0rFpLthWl+r5gQeAOSAPqX+ljf
A9bgWf14twI7qPav6Eg2poV72k3JSOgIR96DKKSuAloYgWR161H55xwNTYm/n9pYaXRORmRJ6lH3
mTdiHg5Tj+4DeJt8AghBMEv2c/3N1wwKF7OaZygeQZrqnKjzHoOnmTqHEzHvqN3snHL2Y0eLbFA6
XV/n9QfDFIfQpiWvpzFBKloaiMaMaABh7nULlx4MHWI8umYAx6yJURLlOYipOYUTL3OIcINOilsR
6H+OaOYHBdLK6+YuFpq39tYVb9yNhTKZkc/oC5sYDzf9KkojSBihCtTflZF0kOBSKr+1Jjz2mGDg
qbXCgTvg0/L2eUDze1FpMI+3iwVWIwe5Iv+eF2uRNU1CyVovnZmtdcHrQA82dvQFe1sckv14q097
kE3XLxmaztEQGqE7hvRc1X7+YN6UZ/lrcsnNbO0LwQApmrQdNICpXB2JJHCiKZT8autdssz1hRCv
xtaM4GmawQFVaQc8w/pmZXtwiYNeQT3UhzpQ7qUcAzJrgnNxJt5Aug2bunLopH5zBqjcX3b2Duwj
AGv8iwv4tTZd9DNWq8dgpAG2JbXKYGn28VjITsn1BUGc+e83ommLuagWqCWPDyjQ7tuX+Dnerzw0
eZicZeO814+ELjqUapwb1tW5fq7oGCw4/ktOPOoUe8mZuH70dVV46hMVDmsh+ErVqb6b73rNQwk8
MnJg/4FkDxD79nctSFjBk/ZSg3ZPFuXL1rn++8bNlAy5fZZBDRQ57ZG9Q38UdBClH0efqJfHYi+n
VZctWbjtjds7JgbjV8+W7I19vx+jdcBP5tOuO2wQTf59ZZA4KBqm4URaLjQ1ZgQPILYrviGm8PpM
8hkvxk3b4y9c7a5tFWU0saYpSu8X/BfKgOv4NWLv8xjYx/SOnjLg0AGDpbvBVyPrwd5B1y5MQEXx
XSr2IHk9dFW8/F2cOZkNzcbRX6L2sYrK3Uobl0C1qfFlO32xMLJZvdgUrVOrmzQFQcZKLsSB3sHc
25H65PuK4QHAZg+RAFkSvp6Sf3amuji9aWqJmtlgEjqPqPmUxW1jzJgStoOhe7l+RSU35HOrNzfE
QC5aTCXKIxSIvSwr/WS8qy3Zci5C4rd7KDgCo05Kwx1xglg4h9V3bb+qwLs/8ojfgYVn14QdWWlh
guyM3uexar1WkqV+wumu7agQcSRGCWLrJVtpUIeguzdD4yb91Whee6vcZWDF0UL3Id8Pf3oeoLY5
7mW+6PJGW4Zl449qEcG/wweD9NUBKKufzXCcDjZdwm6SMXJcamnrgHr8n5X1ldl8znppbVrlsNK4
71UVdTSPZg1gWpK9KmkZ2DNFrwAlxLaUyTxfilG3loUvPI7V2MSY5jkbHEx2C/O0RAakuZg5bm0I
37Bw00lNU6ibN9/oq36Md8OhifDwh/rBGgJydo/DbXbm++X++iWRGhbeEWi2FV2N2d6zCUZqD+iW
eaU9fJhu0CRFAd0FBQQAhepz95IEmqwgJrUuPCm92sW1nTAUSUGlOhxWiZ+3+ACRl2VXgnWj94vj
fFP8MSHhIQvUZadWeGYKY0lHy8R5GtBJGW3NWywaKYBjXN9g2eERHpi8daE/3sDdKTwNKugVDXl4
3cLFksr27AhvRtNwmpMWoQD0WncG96cT82t/bT1zwBtAFtPtpEGqZFkiwKSgZtk0aK2f56OBoR/E
qGiAvC6+5ivH/CYDBZeUFedyGPmXAxCZ8Ko0HUnBcFKT1+SxuqdHN1ReVo4BsOEcZYRbktNhC96G
1JOFWvHq03h/sF3wDQ1kx9U/1z/dxV00LEIs3XbWv/7u0xxFyQfNqs2zxopjOaoRAaDhuomLNW99
Y0O4Yjm3GFFKIPYTTQ1aw3hKCv2jI+2uddNz58zBsIDv1FT32ui+D2qyu27/4kZuzAvXjBRO0qv2
gs4BZqnIrVKDB2Z5vG5Dto3CHcMcjw7ZZmxju5ydjpzQqJLsomwVwhWbmtysS70y8cQS8xiDCN2x
ZGpXF8Prr50Sr1RmN9xtG8v5DK/Zrt/3oRnpe9nJvuwuNnaE57orrDoviMnPZec1eGXSSP2erFVK
v7hbZYLmG/3uv/o+4mWancLGuA2AyU7V3zOUAhbr+b+zIDzRsQrEZM/AfQwSckqeuFSp+OJIyuYa
ib0bhrgVXIZK+tAF6TPm5Iv71ckqIQsqwN2JV6DLGnQ7ueKG5OjZgo9g6lI5A2EmNGMdT7etMEuK
g9XJahzrV/+PIHJzKgQ3keXNUPczTjjo20Hbw4obRutTYb/lZQvUHD+O8TE1n+bx96R2h+tfz1id
wDXjgpNQWZeVrZlD/zMe/BH4+ooZDxUoMo7KAAIhJZ5fSnM+aJb1YJbjd3DCNr3+wSx9V1XafuSZ
p4Ia3lIQAaY00iz3aUIdrIsfE+NZs5JTo00hs5MdUa0HMs3HemE37VJAZrzc8yV7LVlJfCNWjoaZ
PBYUVHdqDtQhaRJZvnnxEdtss+Cq9A5y58PqSPLThNfajrJp34GZGJgDJQBSUX+ZF/QMCPhHzKjt
jsZL7twP022zS2UBteynCD6tGxKrpk66ilkA6KGGIJWMmiZsg/ZQhLQFr971r3w52Ptau9h2GuY+
dhWCtXeBs1vpoUHfYyn+yrF9Wmsm0w+owanrrI5MnPhyomu4GmTDwN+silwDNFa70a5I+sCPzcEM
USkJV44iEzOgXgG9IRKpNxhUur7gyzf3y+j6bG0yFrK4tDLtAd8aFP0Y3/fAgOXV7Om6lU/Rkf+8
PF9mRAdhFByzsfBMtcnfWfsnnYt9UqW3w1Id+VI+GQXbZ2S4QW89sLT7LHlKNVQvzKHdW8kEXPn4
ZMXKoZ5tAEIK9dZw6A8LuKTe6m7bxTqRunuYYjQAkvwX6ZSjZemHqme/eQaGLhR3FwJpEAh3ziNq
ezk5OZVi3ORDw73ZKvUbvhj3GnVbrzeW3J8B0oGASjTz4VfBMaCeobfg5T39V0/O16YI7owkZBiz
hJsA+5BQnb8pVKYXfrlUszlTgtMClmDuqgJnioVGRPzsaI7ImIin7FDnV6X82rLTJHgOapVab1ZY
kZK82+qjYq2iLDIC938IDr72TXAKlDLU3jjOLAv706zvhueVhQGyfgfzW/bbNJFLSAOS9ZdfOcCm
0Opi+uQWeYaNXMvr02lCDWPlL1YYNjP2APwKFt+JGj++g4Ky5PJITAuxkDOCObWiM/JPgg9X/TEW
CSDiIpGo/nVKRHkpjBIt9uRiQyeMB34otffJ8wRdNUjGHul9fwe9nQWg+OD/qVEjOTai3lSWZkzH
hAX4YtCiAeINamTAhYXmr9hDN7zyuj9MAbukrAF8OST/6xyJYsJzMtY6W30fAF4ekO4NKACuf7p/
eE6+TAh+Lx2UZSlVxHxD9jhM6VtuAdU5avzGdTBmgKsZMkd/Y6y9b3IjAjPGE1QkQCPGQPWb/RgG
AIYXC/qoYyt56PQ12rx2oAXn4zbE1KHPs/K3mhBAPiSB4+u77B0oVzTh/RInGpm540HnBgQnk+Xp
URnQJ9mDK/sGgoMii90tS47Uqy+f1fSRj7+vf4HLhcfN2RZcUk3GTpu0YvXoqJ+082J4moJYYlC+
d84ICaj6lrEF1Je32D7PTDEBYtmvlgnaosT+0TR3tH0n1q8CEwKFUeEpsCXX+6Imwfb2Ce6sNQYy
EPAfnudcv7FbTMXGBOM3aVacnNQ4rBrWqP77sXnq5wPNdkUPqvvnGq9fBjQlRUVMp6cSbNcZ4D8N
+qp6j0JyZTu4sW+L9X1W8O6h6lmSRxMiB5L9XX/dlXNkCY4xaZsitobRPEMgNLC/kY8hA6MUHOL9
/8pZrXDGCVrdv80QiL/spt0pUH01nUP8a3pd3s09FDglOyp79SzBY04LAXcvxaGaP7GUay90hZnU
Byea91L1S9kOrDHsJoRqE/ApxbSHlhZ2oHf2KnoFANZYEdtpGMUnyJENH6q3xB9/g89OOm98kdB0
c4BEradxwoTR7Frpw4zAMfXpcUXRKP54r9xhgJfk4f/KPk1ggPcxYx6S2+n7mPvJWTZrIfHjotYv
ZKySfIEw9zlR7vr66LavBZdkBDITgkPtTJKXNVl9NhhZ+Xzsmxz8dr+uH+qLA4fbHRWcY+9aZq6o
sDL6yNI/EWC35j0UywJAW+7k4YVsVaIXNKmi5RbsudavMkUyCcy50krSZ5kRwRP21MrbniKEmZOH
yVm8xSn9tJNNDcuePEtwZw2w/UY84mFJQXwOho/S4z+KIA5+TZgV8KuweYGSxZlE8l1cv8oVVyQq
PCnJYpaDDleU90fWG56N+wYibPfP9dOhSzZS7CUpjBNjanHMy3LHwyVAOqKHUFzR3uJgbYT2r9Dp
+ORpbkMtbO5ijDecVx54Gsi6o5Lnkwi+Z6LQoR7ZWpztBhCPHFrMkF1f7T/UZv8KYcgaSGzcW0UK
2lDTTh8MvCo8L28ILUPOYx9lWFM/DIseNKMdNoRGIGqUhCmy0yQqQlW1rSXm+rxAWtjd0UeVn4wg
j9bGQW5F7ck6Jlk43KkYjwod2dIlQb9Y+u4TDPPEa1w6RRnGVMIiSAOAsxSMQvoFPrQB+Q6QFnQ+
RhSs79mbZOdlH1fwQgld4pGS1jwnH8Vhwupv8icHg1Be/JltYN4nKiAwIB3MlZ1vwRspTb+oBYjC
8KDpR4q2wgkjp5+9mvZg7OADgXWQEt3J9lrwTtStSo2YeMRomUSabkY8u2VKBkLWLLIxjUqolBD6
cjnx62QLngojO3XjJjrY7gJM6gLGlBzjk7UD3/pRhviRhSRi4VzXEea5dQbfdKCfiIlfLKD3GDRF
XiOLfyR+UGxCIV9MF9eEEB1zn1pU7aYKEzU886tCSgIrOSpi1bwtFNsgsYbOYbs3wS3KamQOGeTo
sntjh3Jz4pdBJqV1uThfqdvEcYlLTKI6QoCnMYzja7VqnjGt9ZEwYG687sShZPqLLn72yKYAoSZS
cz8HWmSM2j6snzFhOkG45B1Yg4/hHeORp+zW2sXefBifUnkh8eLObH6i4JlbYwaEfJpNUPSB6YRC
4hBFxAkzcz6Y6xoveXaPE9rVshDscuiysSu467gtoXGYw+4q/2vrQbz4EIvAN1EjhZ/Mvfy4XYx/
NxZXN7Z5INqpQ0lzHPHgm6C4ArFeNZ6o9er2kZG923XnQRk+lLjGi95iY3Pd/Y3NeHEzt43xLAwR
RFcSgH/xDjOftZ4bsijRvfLATnEX8IMB2R/ZwyD7toJj5mqqOvGyYI8H3ddoGmgAd1Sy8uDlOtdm
kYIfNu2K6/k8AdPx9D+kfddy7DbT7ROximAEbxknB2XphiXtwJwzn/4syn99GmGPBz72rVXeGIBA
o9G9gnaODj3EPxcv5+4Fto/Q/0OGwStzXb1xLkZkgnCXKMokZKNyTEFXVLtTBXzif/xyTNBN4fiQ
VVDIBA0SwI2UDl5fq9uqup/8j0Z5DueHYVwsF0B6niuvkHpr0n4K4Je0ME6uA8mS9RcYQvOejJwN
xbL8OtR8k0DAzJf3qvCD/tYVKym9T+lDlPiKB/I0+B40/JFp8DNX3qk1mICmjJXuq2ie4XrIDsl2
XlE71s1x0zuBBcmTIxfEd/WO+PrSLPNPzsKonsW6guJitobmnysGzXMdnWOuLwBvJCYgxW2QNjOl
izlglQOUCQV5C4zmF8nVwTYhn2mxYWecugRnJ7OWUH06xaA24nvqgeEE47kOeGflerf1YgmZGCTK
WtnpgyYfRQ8ZYmEaP4zQ7g4E3651SO4pkB0EfBjuwJwzxJsbE37UtGnzpMPcICjhqek+C0X39inl
BDiWGgP9jLZKCQKc2CO7Ns6RVDrSv9HNurjEDSbYVKU41EKKS1xEx12T9yWuDqXSP/7bVJh4Q4Na
CesQt1OVQDEoMKf4rh4ebo9xe4sTFp9eAjpFmxIz0eBgTsfq6Hf7tJQfaLm6PRAnTuBe/X7viUSF
fEmFK6FFh39474/RRrBgmrqD0mz75h94sMmrNLyvj0RYqHozkkqPjR6XO3rB2ibYJttpNJO3fhWh
26JFpoTUyyzsaQVFJC6carnh/njR/++IERbAHk1irvkUOx2Y57U4gvnvdv1dBl+33kJoTHcV7GJf
o25dHPl5DXexl3N4kWQsgoZDM2KxaW/n6MhWlm/n2+xF2AOw5vEHvF7Iu5guE1HCPhemvo0rUFUW
Bvig2sQstaOsbyTFLMXdvNItAM2HXWuNkGSaNwndlL8Mye2oCSfbX/+qunDxe5hAUyt66muAnh+j
roQWwtlQJU4o406ZyXES+PHWhCJdhd1UaqF0OjnEBvU9sJaCChQy90jo7H4BGrj1OT1Pz/0eigqw
sOQldcrtPJaITDzqqjlW9A6nuLWTgwYVN4gq2cVdvRaOfmqD/9+43W/RylHMVqxgFWaubCSm7EK1
B5XB9wZdk3aVrOOD+ts3G9uI10b1A5iBwixh//MOAEj/1OFmoNYg2fGhKUzdg6PSVrB5fBlePGJi
nhoNlSEYuJm0OduVsP9I1ARCj4ntxyonceKcUBad3wth7Q8VTqgAJPf0o1F+DBQKUnd58Pt26OMN
xES+LmiFRhuRsNQAp0ryj0SBBn9TuHUUPPqNxiv93L4Byed7/uLsB9AzKcQlf/jEqzZrQ7KrzbiN
rNbJ09X8hMMIuQluFYQXbz9j0sW4rZFMahsaSASJXcvmsAnuZhvkzTdAnSESpdy3v5tds87cabtA
9W+v8XUIyteB/3yRXIyud0YpRTFm7T+isJk8AgsCjTngUGBAB7CP/BT4ngjVfN6GvV5kvBiYiXwy
1IvzQMe0FW/cqdvQ7s3Bbdb9fuCykjjH/DOtu5jjKEeKIkyfFcVxV7r9SvagF7/6j7Hzs7B5MYyq
+6KSqljKWugdHxTOtMjd25/rem/zYtWYiEVrIZbEEMEzXM8vBR766BqsqIedcz9BS9VVbDW1RWSh
81uJgrsV2crd7Z9wvT578ROYUNNkQCx1IaapeKXhNRlQU/5GMsCZD5wFIDYCs5t7yBNieJF2nHTo
diJMPtfnYo3h21SXICNVRzSRHxXE1jDyOWvMeYRDU/d7EmAUbVXreVLhVhgc8iBDhnFeKUB7TPYQ
mkayFeddzfdS5k1N+j5sr6RzqMGQEngT0QKd04pzc/xY0GADUBjFff1LjjmhnDck81ArevQ0Ihmr
mS1Fm7wVIFshv3P2C+dq+swHLj7ZIMUQYBRx+sjy+F9BGQpTswUHElXI6GqQcnK8CEWTrwX9KXZ9
I5n8bOtcDC0JOhDFS3uoR33ZHAHWQTPK8h1Uf1MTEDtYqtVQeIAAwb50egfiWP/AVI0TfT6FnS9+
xCwZvkqXms60EY7DU76D1ONGdrsF8wJxs7V4P7njE9p/0Q/+EvAy2k+m4cXoKhRyVF8BfHuwPm3B
1d1f9txkQ6BMiWK0xoG4XWeefcWHT/DDxYiRDA7oBPTBZ10lbmxf8qoNJMuSLUZ2asf/Ad31U7fW
3/VfQFZ2Ob48L7Pj3OWs0ZYuFGmmEqQOmYpDqyEc5rOVwzSbs7c535Z12hqJlDTZ8qAFAH9ydOX3
AF2t+bN5YsAiaEb1OVmP9VMoeSnwCLmXOoHb/Su42NeKy0zACmQUJFPyefFQJ1bf/Janh8CLiTIT
nEpoIRSz9FljHpw6cuqH0h1Xld3sosgOt809X8meU20hLDo2ChWtEAIq4/TSM/A7KbiSh3aNEj+i
B+QB/XsZCpJ8c1xOVPxsRVxs4DCO1DbqMNfFV6EIc/T6RI+zcZbIeiMyyUz2k9agaXdKVaFE1j0R
8ZC/Lk/NBbUxi6syQKucB7u6Dvm72CVLnL6YVmdoegjZUlDqPKzkbMN6Nz0KjowXCW2tpbW5qMCo
6+6UuLC1nl85U+ak859o+4vxm0CFwKKAp+5g9ZDYweNJG/BEgdKOjntAtPNzRGDDfGgTGN2YvOlf
R79dTJ/JnPx5MqZRRFmDvnW4ApYfEZ+UM1w9bYg0UHM2l/UH65feA1QFypiTbsKzvr69Cry9tQSU
i0WAi0w7KMubxh/fRnF0IQfJKYNe7zt+TZTFrcZaMMILC5eeCjVhJBKoSQ5Ak2umvpkeRD5xh7OV
FSb6FLERRaOChV349/DgfE48bdfYiltvQsewfU4+oSwf6sbRYaGrVeRHQbZ8yHSA7RIBc6KE0O4+
AeYNfkDJfOqE+woIykXUEc5mdk4WccdfoJHYiv6sx29jUVhaMblDv51VnG4f4Yyu1CrxsvAug1FC
q0MXaTyI5Kj7L60O8mADJ57xBTZUJDoUcWLJIEwrzUuvPcUQeVZrSyzHnz1pYA/b3tWlZvc5qPmN
NqyQ1T3e3kK8K53Fzs5COIVSiXC/5KdwpDO7X3CDNclGc5UP/uvpav5GQU6QDJkqymcR5WLLCm0e
ajCCx7NGKV5yEeYs7QRFE2NVwFz99tSuXttfQ7HIwjaXpoGGKEKrFRQ9ldhsuk2Rc47g9QNyMQqz
YXstreukwCijG7eO5FReve03s47OBJ73B4FD0rv+YLoYj7k7x9ho28HAeLjHgj1gJUu5C497BZ1h
Hyr6pxAKsYel68Pvm1+/uC8GZ1L8OYHFrd59TjZ7x4OxXZNVvypXXrLWvaIBN4wXaT8LQH8c0Ish
lxh4sWHKSotJX+FVUYG6nAXKO8krx490SyhOUgpBtXKCG1RoC7nPyT25s2Wu1UBUxTCbRxl3zOAI
QAOQjwzFchTiFlw5nEDM6OP2lr0ajS4my9yqdTEJcZrhdASSfIj9bb6YTYQi7Apkt2jOFOLetwe8
eoNcDLhcsxerWyV9HA0LEEIo5JcYMSxIRev2ENczr4sxmLuyboRw7AUokyqe0Dg6BJs6S7MCp/Wt
EWqNjlBZOupie9+ZVjw4Ay8GMDckMpRI8CVsWIHkd34qQz+XHIqER0//vJZu7FIWOjhTEiet5pdH
qhPRJXCU1frHjCRPwhQdaO+V6UeXfFC6aoPAkabOVovfIVXXBo1WSq3u8qg4dFOyGwuvQQBu3KlO
oUQG0eS5sbJ4XBOKrR7IsAY4TFXqGkO2DZuTkfarbNRdPdqIPvHqqljRIDPzDNLPAHTPeebFs8qB
0HJCOAtf1MMyNdQRe0YW9Z8UUhjyfvTlZ2n6dXvjfD4Dbi0qE+qEQDUiSQ6roxwPdxBJPgj6L6EU
VnF+Dkmz7opjDGny/DQYCkhZ49qA12FBznUL104tsmXp3Pu/sagDrMBFw6LxWyQETgWwXZF8THCN
0mQJ/ooJbH0O+fSzJaIlSi0vilzNaL62P4t/FCatbsXh/4R5+3V7RKyy6t/UhOIEYrTB03y4XoS9
GJCJmL4OJSgjwp6fIQ+/g5UCkAh4K+fbZFfsMgiGWwsDmpeLXn8RXAzLRMtQ6ftikDFs4ySNa4R3
ar2q14CcgP4RPzWTGx6QDxs+fKVc8FaBW+Mddt7GZKInniS1ry9XY5K0uxQOtHEF2ecEzzufV+u6
3ne6mC0TOBM5F6JOxFeFMVtvo8TuQn0OZhaJE9r6IYjtBlKfZF+d0s1CPFJDM7ZyqzzzzbJ58VVj
4qscEEjLLzE885WTHkAaZ9K8JlC8Jo69IM9POlnrlW8pxmiX4VNTLU6rVkkEsw3uJsqJDteLyhcr
w4TcOoEodDngKyxtsBT4uAltMHidwITGTKzOndz6HbrenugCDSOZsC/gdQM4lxqLlQy6OqRkxC9I
q9Icsru+5gnK8EZgkr5SK2eYkCAyIQnbgJOyFyzFTnYogzm1ZwCwUT3fjoW8AZlQGE9JojcJXnqG
1rgQ5XSSwb09AufwsLLRUdNEXdxjFxE5XnVEsWth2ogDgSjNf0xhWZmBuFKFuE4xmTAMV3GiWllm
rMKcWMQv96LfPMUyugGoJ28UPYPdrtFD9XGxoprfYW0Sbmex0CyqZs1ihmPfXobrDbSv7ctKEeBf
nOqKGiW2bw9/7ggSAWhFLJxX/1hu4ddgT+vFzNcNnnkiV5zsjxWWVifc2e3yNpKG6hjpojUNr/AI
feihdZV8EBxYzlyvFlEu5soEsULERCO9NaDvp00mdHVs5denuyH08MGGRaJbPJSbcANDG64mE+da
ZHWnyQSG3BxisuqxlMx0dmVo+1GEzSzZGdDzSVxeWODkgjoTmODPA1yrhkqcqJz9PDPjEVCIllc+
Xf6VG0kLKwDQTIUPgQfMS87STRzH1iy0K2Fon0hyoDXk/ZofvsxL4zlTY/HMgu5XTZNqoMUk90Jz
36tgwQe8VhZvZkwMamFeFIbL9SrJHsi+TiCLVgppBRStV6q2m+hsp9XIez1wIh9d9tHlC4V04Vwo
tPxsAEQrFaYPVrqVXmu0WBY6Hk4FuGi3DwZvzOXvF2OOmj9CsQjfEAZjcPJepXn4cHuE62WXr6PH
+hoFUpq0pEXdCVrWtghoEIwoIEoIUsi0K9xu9e/IIBcDMslRkhswcBEn+Zjusncfor3TPoIMYutA
PnShZQc2D/vF2y9MdGmjIo2FCs9nxUOdYGs4g7uwtniNcs7FRZn0R5qCsBOWj0XKFN7WBnonD5MR
fEBLixcveceMiSDJ1KhhXeBuGKzkAEseb9oPh0UnV7GbBVKtwG6DS88kV81apa9Px2KLQ1GWuiqX
5aOfwX+qU3Szpp1xSJVUsMk0WUqlOn49wimNoH6Y1c8gsLoRHKLxHyDFqEp389B5SlLsYTKpwcRm
fu9gamMM2nuJKrY1+8kHfFVHa2qIalZzNXpiK8SeSGRLy/BISR7aPjVzTViFUyyAtTVB0yLH5gkj
R9XLt1FufqKxnXm5QqZV3kypnfvGndCNd31XHkid2w3MJrQhAY9ENqvuRLQOwULYKlVrdW32PsLW
TBL740BhVBMM6x4ueFlcbwW5szOhfRMROZvsJTDey2FwjCyH494p05t12UCUWdtTfzMLvwWoQdP+
VHYubBKm8gH5hRn5v0r1Wc1PcwLS/OsEeQXarQY45KRekRxltOT7XVHDB6ehIBzsUiF0e2DHJOkO
WZddE7jHdNDpE2sT5PKsjK1wggQt0NV6CsjCTpjuouger243Q+ydHlID0HpfMAsYHqZY3AA86zlw
8/YQzt5cPQ91bKcxqkjCudI+fLzUQbcgLlgwPDDOEo//uIkMUVNEqhqGyrpIjNkMFEAE3cHSWPuR
ZKka6ukt0GOy7k4KstT0Kc4f+xwoj6Z1M7HmRNHPhvitH8CcTF8ro6ZfICy9K6YwCrRgROlAYwWW
D6visLCqEy/wUK9UvQj6eo7SWcamATYOSqL/wEpuScpv/Rzm9OZGKvnt0ombibKPiIh20TacttBI
PHTB64jXMp1W/vzEg5Jf72F/fQg2JQDRI6zkupOhh6R5pFmlvaX28LF2FkoPwOxW9lBr0Pg0AcLN
qZ0tKwDxXS6v62r4uvgdzKtlCIwqkAicG6ryRzV7JXQAivvb99rVjPJiCCZHyMuBpnSWyqPUf9Dh
dS4aN47WWruqffF4e6jrBYeLsZjMIKnCaJRU9a/MALI8iddSc9xqNgg8D/khew0sIM1elX3h6MgV
OLv76u12MTqTIwwkHwpVwG5S5Wqrq7oZy9TU67MK2JRcramemX3C48tdfSFcDLp84W+JSRiq6pLC
CtljMkRuNKxj/1HWJluG+VIrTQ5njZc1/OPMXFw9zJYhdCTG2CNraJwAEtHWsA82S1856dHfBQDG
4qVenA3EahHAMK3JlR4zDFrfnqDL2mjPaUU3U/KW9bzS3KIt8cfsvpaT1RsI1VRpWyqXx3QMYSny
EQTlJpqfY+3UQsmq6sBvl49VQ3njciKRynzGKgS+Nl5KJPGoHxslOUx5bKVib/YK9pAqYuJuBW/u
cVy8QTnPb84eUpm0DNS3BG1ErHBZUCsihTegbd7nxFMpapKjW3BNTHjflLkHKrUHWKbqF+iF9BuP
vXkniavpMK8MCDcDshUDxKVC4wL60dya4HXU1sU3ZqJ+IEjT1HwCcVGXhKUILC3P848JnTrpV7aK
HN/u0Tcz58lZpHirHr2d1uMVRzlrzrYHao0QXZUQqmpRX1BEKzXpTr5aBmYeAySWAgnO85C6+ob5
mjdbpZ8ECNnDhggEJjjHRD1UA5Gw3Y4OvFkxwR7lVjEAwRDPJHWwZDl2m/K5aeNFfuY592Gom77f
HpATc9lSutI0cLzMSXnspM08wDBCnK0a5jcVOPzTdBBjww60gFMY4+xeVkFgiONWLCANcZw1bROj
BRMUKnBRGzkcz1kk2LenyPtsTGhIO72rdBoYx2RArmRUFspynGcMLx/RmKegSIK66xdWDJCLv/PO
i3szPU3v7QnUOkd38CQ8AkDYPqFcPwJjh2YB/1xer1pf7E8mDEWRL/qhgaRIWOEFsykfAD5uHxao
+AL7rfWtivbIP4AwcrJitlquTBWYtwOCUQs6UrUB3xwt3dkanX9y7nlfkwk+XZTXfR3hgumn0Zn0
NT4tZ3dyRmBr3UMz+KXu6+Wx9Es3jfdClnN25HVs/deXYuUA9CxJUl/Qyk99oqUNPq6ktejKTu7x
tJB4s2EiCqkUkkB8AC+GBsJDwVoOQ07MWs7PjSufLXN3EyVavvB0G3U7VsTsy58k5hUKrvdALpZs
medFniaPdSwGcyvjhJU7iAsAINyum8PgyR/wnvrMoCDECkXd6FTYgLff8YAEvIVkwojYik3flsjD
I1V34ZpuGkrKyb95K8lEEeoLg9biDjuO8F0M5Rq+iy6YJ6vb8fA6CONrKSkzzCBIyZhWuGRauwZb
cDIXXayFsziHln+cnXwDfQ/OluesHmViUyIqgCvAjfiIDk+a6J5cdmvOtDi3yh9VK3BXjUTDW0yD
voYroUxg1id1VYZm5kEipgVMf3yXRzMNwBLiUY859yhlwpJYGGPiowJ/pLL4gmBo13PmaJpvaYPk
+QTQN8MpJF7TjLNh2DKWpmZ9RyZMOVzXOxHqtJUnk8/OipyaoCWibuKmnlg4nKXmfE2WG58C/4HN
iiC86KtFq05D9cZUYmjwfOIKvajdhoABcwIN73nKMuRpD0uEjmK6EeRuDgsfs3oMftX5ii4aMdA1
CY7qGsbLMP5+RtGSM2tObsY6wrUjlSqpQPEnD98zpXcj5RQZgyVUj50MGab5jrPIVx+KX8eU5csj
04y7cYmrktcRz/c6bwHANrJFj91ugcLxgGG8r7rstosQSxsxSCKKM6rSVdAXZqDxjDt4S8hEHn3M
8ihaptTK5FBPqP8pMDZPLVq1LzK6c4LAi3XLv3jjcmJp8x1kghM5zBeydG+YAkFLTnFiOIeiM5Ba
zUt4MCA4k254Qqa8ZIyl0k/lLC6SuDKOyOw2h3FHQlsG8WBRxYXGQrhHP84OuJv0OnjyYtcwgSiu
dQrSAwLR4iukQB+rBt7N7Wy0hTfqq8bZpJ8Eir9fX43l2ScFzMwLHbdi6w6O6CROgkZuuSOQ8YlN
9WAcWtGctzVFk86STpCvdZp1BatYCQg8W9nHj1GxhmR6mn0AtZB93D5Ctz++9ic1XyTI+RGmkC/o
GSzWh84V8n7VhK+3B+I8ibU/OPlCClt4HZFpCYiqZA6HZh9AnH1FDkEB0RDYZXjVXxBHfQ3veQSw
LV+zRLt+BSoi0OWyrMO78vsJnjv0HYA4QPWlgxa9LkLffl4KoODkBwXsrDIkgLV6B6FVCTC3pD13
489BImabbTLcGC19KWMcSm03t2spulNmGInJ1NKid62PoFXZmHWxTcNdUcZ2PDVW2P/W/L2vUFep
1754N+uZM8ShPWmhq5W1WfeZqWSJV7eDFU82pXsBHeJSPxsjKv1qZJfZc5I+tMnvzH8dpt4KptiM
yxOUz61EM+y4cKiPQNSeh0621UE3E6NdFZHqdKhRxoeUnsbO4FRzruOBja9VZFJm6itSpS+EONXU
POCt7PweHt/ZXr2bPdAnUdMAB/BxaCxe0PibJPdr5OVKuIjAXdcUQrVQN1tbTrG6JpT8lI12hrvA
SV4tdZUQvLzMakB4T03DK07/AB58vZT29SOWa+LiR5SJqHVzgR+R9qHtU92ZUmGlt+hIE4iJJbYm
vA1SYTdKvaLtaN4+SdfvoK/BmTuonDNFIQbWvqwajwb3xO85V8L1TO1rBOYOipI4aGcK9iiN/P0w
BkiPIjzOEaSN+RhocJcTEji+Cql9e2bLL/8zUn6Ny2TApSLPBV2+bTNBmUO8DwZ11eQPtwfhTW65
gC++nWoIrTTkFcSt1Y9ywl1TJW6Xvkeq9T5GP5HAcCb1N4WPr1kx180ImSSagM9y9OvEjKV61c8f
kaRvQMwwagmnpsy2BgDQYUJN0qnrHvu6AC5J1kKvQ2RQ5V1TiGe5bhKrqPM9+q2QvAbt8Pa6XL8J
/vczWR4gmqhJUNTLnh5Hl4i/dPoWFk9K33E6hNcTnK9xmABcAZk9ay3GmUVgQgN/I8adqYzg7Ua5
M4/1vU84lW9OyGeJf/NsECOqUyAQ1X4DDbRNX79O/Xkw0PdLeINdB8J+hUaZCVBqmU3CNON4Bk/d
b22jrkL1GO19N1jTe3xUR3mOkwMPxMWJCSzfbwwaLW8HLGpXoqqEIn7W8DhZnMPJ0v0kovlDlmFe
NSg7y0NKUcwQhoyd3ayhFoJs24YoNu9Bw9stTCgquxh+FzMmBnrWa9s+113y2EzBBsa3d32MxAmq
crfPwd9Unr42KBOFRllKor5Fjp/u6rW8CpzejNYQswFsmoci4X02JhaFejAQbdkrgG5ZtH7QYoMz
G97eZ4JPI4/NrAdYP5UKLiBoVICWWXUwyNPIbY1Kt8M3y9qbM232s4XDG6/1H7oLSjr0btUaYvx/
iarf/k6ctWM5e4JsTCqhMz0K8CuqwIrhvS45W48l6RWlrPrwIwOmThYjs5OfA0hwBfWrKNTrqiOm
EXCNTzgxmKXFxcIsadFCi1M6WElU6rqAkZw2W9CtClG4c9OwNqv6h6E8VcBKCtH0qBfQcpQksxff
bi/vdQrUVxxTlvW/uCd1uFeOTYkkoCLSY9+eYrw/CXAjVe3I6oZqYIq0tSUb3QtnYN6HZfIbX02z
2hCxCNpZl63msIiFjZCnVs/CmTiAKLiqfXtITmhTmCAziUVVQzMLEP5U3SSQKlYzzHD+cXsU3n5i
4konC+noLzEafJBzacxmGIwnQdyCHu4lU7tO68fbA/IWkokuiTr4fhOiq1MKx1B8TWPOhHi7lYkt
/aTPk79IU6gAnGb5aIn9qRruR66k6HJl3sgLWU5loRVDMxEMpHiA9HQAv/118Uzu7PwjYR9OJFOZ
HCVpFI1ow1CiQkDcpTuEN1e+XVRMZCdyCx5m8W8wS/+7ctTl91yctTiXahovkmXwpjaQJ5qKaiqD
Le1HNznMKB+C6JGYi46KPlnj71HaQHPoRZ1Xk/2XZPvtjfOZo9xacCaHIb2kpeEsBqdGbFJL1bXM
IngYmxnoZqY6tYXlF92x6offtII6ME1jYjaUoKnVFQFCpV+t5CKUvaau4E6iSbMrxcqmHXUwRGft
Q4Rba15SJA11iSpPgAe4RtOfaV5CIyE+wXtGsKVIr+y6BOKtLBVw+udmcAVRB8Auu7s9W84VyeIx
JpQsY8lHfh4G/YlI+Yb0ViU2EE+HuArljcaJNSwKg8gwwk1SRAF9iF29EJzULw5l+nx7TleiN/3E
4CmL1rQssSLwPoiplS/D0jXETUVhqCHKvakUu0ZcD0JvRVO0BvtvFRbu7YGvaBR8H5iJpTBxluK6
hSlEus7uwMJpd+JmcHS3vC9gjySkjuhSSKNbyYlAsVy14x081Li9lCtJ3PefwQRbpfKnxu+qvwgV
ipXbUEl3e2c5vjGHe3Slnvh9LCbOkrDEZp5AFl7AufFLBDIWkJaomy68nKCxbq/wlQfG9+GYsKsT
VWr9Gaq7+QvkAYpDCB2Kfju9dm75pLzIUAcKuMK0vDmyHV+42RtBUi9eH/ezO3jBpnHJxkdqV0K9
hIcV+POMfJsh2/vFoUvmrm7x8er1BKwq0YlHuoT33XjDMFE3hWGATlGePUbJPWlPibGVA98q/N9K
aljx3Np60rsChBT68G7s7n3xlzTM56LgpR9Xuo3f58uE21DV8lScUOgPnvBF+10Hi1p/pTfm4pgA
BytXH0yetv+fycH3MZe/X1w5RSqJ+jA15ZGkAD+kd1nvrzkb9c/84PsQy/pfDKEGmhh0Rr20wDqn
AtwVYi3aSVxDf7KzF2U3wYb9uFZyUZJXeA7fR2aCUDj5eUJ13Kf5TH4Y7bHLfsRtfZ8Kr1NbmUKv
2lLq7xtpVdKNVleQmSxqTiC8Yh75/TcwESjqDGrMGU7MOE9vFOabUE8CqGEfRwV41oPVQu+DxE+K
HoWW6LdmQR8K41E0zrHYr2eaW824htSNNSadk6DkJqN+kR7m5ocGBQaah5sEtsaWpNKtKFI4Quq5
YklxariA2uH/yoSzlPv7um1RX1Z8t8nXhg7j1SwzE1H3ggDi5GEPQiEYbijEpNgCsxB/qLUBoyUh
XYcN71Rf6U0uK6JIdFHhIBpbGRmo3BIJEvgo3S7KBglQ/CalTv/cuNRULe0jX0E7yEkB8ch8W+NK
Alw/71/jM1u+aTKV+iCSw3kcjY5WWkMVWOq2Si8hecEztehNPYTRWoi/AiQ3doNNpMiepA+Uiezb
h+NKVfD79mAujSH0SUng9A4pc3WjzMPbbCzdhU0TkW2eblDHsTP5lwBbw0T0TTJCswRK05l2mkCm
TosZDlk7vTv1WrGnRekV2czZwNyQz9wznVD5yM+E8mgAJzo290Z0CjNqhuo6q2pbSfJVoM/mSInT
xUlgwvma02XgxA8Wwd72bV7MS1Ysx83DmHYPtfKjRX5JeC1Q3kBMuj+FvTqHAmKhAThfedcqzTpN
QvTD1P+4ppS5coAcH+ssQFCAqXLdWX+ZhBuWqoCnvvSr//+1Jr/tMpbHpmU+FYYSIZjOytYXbdkI
OMVV3toxh4oA6Nr1BLsk0P1NLUNBmPjQXCVWl3Sc/cBLaln6mp+KbRoU2BBzGXm9iKZ/mm5orp4l
ZdsaUK0z+g2JynXRFJzjyssnWUAQHRJpgmMghh60+9F/66pd4Ecnw5hX0tjaahY7VPWfRy3w4LNl
3g4Wyxp+f459/4rMVZJ1shrOy+CxH64hbm7P4/t/G4GJRpqRdPIoY4SohmynXAKW7dwegZfksPAf
QVKGlETLnVyYiu/Q4gRnCliD6Nboo7QGjzpt+2/ot9+WjoX/dEoc0hTaXscsnT9C8Tkog5+VwGNI
cD4QC/YJ/SwjjY4EroMRbVsjcvAMzXgjMIEjqjpdUlrkqob/KOq7RPz53z4PC93pEykh44jP07a6
nZbSvRQcW91NpvRHC2kxXTU2cvs8AhrZTvEvQYfSxPSWhR+3fwZvmsvfL1JGWazIEJSIxDoOkQ6T
0HGg3n8bgslKCfyNUi3GEIL0UQGAH0gtp8PFSz+NJWZezEIYojkmNYjRwyY79McF7RtZ/n18l9mh
gxcG52hdz2tE+n9vfRbAI/ckNWKKty5NUqszoCYpHgwa8hpAyxa7EYVYuI7vG7M+SygplAYgQovN
e28K7/PZgCJouue9T67UxL6fXCb98MtKGLsZVxfw4nC07zyIQ6e52XnJGarCwPClKIwt3GUns7Nj
+ZiiHXUWBUt4EKDacIra/xSEZRbGIzRCO6dLEG6Se0WVLTmeOCNcAURdTllmwThKnYWpApbOsZmB
6iA/9R6CbmVr1iAKxRN4K32FrunsqMJbjYpksNTfq9CS03uh6O0+iX/dPiqcW09mMTuBHyZDPiBJ
XWy50AIA6TjYFet5n3vF6vZYt/MImTXNUOtqaFsByxvEwAaVo6VWPyUgvgNOhPmbRf56BTDnX0FU
0QYRhzN9kdF4hv0bfItO9QcoCAjc5x7ml9JKu5t5QNTrx+drXCYo5KIYTWigGEeCgpy3SM+Kpw7v
NtDTSy+1uNT76wv6NR6TNFTJqORhl9EjVIDovoHzIyTxgzcBAufiscAdjFKRuPUdbjXjz2r9sou/
BmZyiUaCTr2k94BgbjpHfSl/VhBsMCcZUoFTZKpPRQh1F87RuR4Cv8ZkggXQZmkSyODIZ/COaDLx
rCbTsVAqTgb6N0Hpf+OwLU7wBMZBaxI8YSUoupWVKwkhSNWT4xvFRpFeFeH3pPi2Av52OmlWo0Yr
o7HBw912cuGpTe5NvboxasFtk0c6lJaubgt4A5uDLEFPttUqU0xnztH6m7z561ez7xsD6LZEhJpF
q/wajcFNDMjcyw9xoTlDELsjjY9Dh62f8Vh/nM/CtlD/H2nfsSS3jm37RYygA82UNl1VlkrlpAlD
JUMP0Luvv4vV757ixeFJ9OseaSCFdoLYDtuslUyWWZtziZH2+Zxp4EWp80MhaQLT0tbb/Xtk+jwf
Vz/DprOi5DPWUfoWo+yG2lZuy/qAtiMI2kvs/Jez39nNu8z+tHrmGTm46fPLbBKQY4yTHydga1uc
Xv2iU7djtbsMGFxj1UEyFJ9S6qHT5U11fG5QhukL1Gqsur9TZdTq8hkL5sNiYy21qF+VlmpB3jY/
R3n6gZ0wx7KfohY4/6lAD/8hmf48MZcnsUbKE63MquvcvC9t+tJRvEOSb13xey0NLO27sbxTTLez
4d4YzhJwIlp18W977J0u0f8xdJ3zpFmJSZexwe3OWAou9SawV8CGNLbBpfh7SvBHddbH2SnkHwMa
10trhTVgA3UCcuXkBX9zkWEIag8EWHK27YvStQf8Q78Z7zXU5MzqD7HJUS+DoQFtkvoydNpBAlG8
lQRxFgsWS0TVKb4JTEsrBrQaTLvxlJ8r5LAEe/Qwsa/dq0/A7EHrbz6opRPdY1ZJyTxTdKerX7yl
xZzDTqpojnIFP6A/Rd/RMfNTP9MPay8BtJDHCTPYKwH1Wt1vRQ3Ifwj0n/rE+eyuactJA4DfNQHm
b6y9qX3p283kp73pJtXgGO3o1RZ0WgJ9dP3fOW8enXcsrMgaCfSo0i9yYlwq+6sdjyInIe99XqIT
ewWmMEweu9ti5hwXqWRdrWh0KtY8aLp6yOfarwbdWcYYDIlG9qYq7M6Uo4dWwt6PNsIXdLiOzgjZ
/I6F4h/1ED1Sq0kcdcx+TxUZPTJM6MrmQd63+VkxO+M5axbDBYTrnTaq1IlMlbktKq5ClV0V4m8K
szkRf2m2xVhVxtUVuusMsR5MyZOmnVJwxuaVImg77WrnRhgXYU0MwXSFAmEJee57OWimJy25jsY1
HiZfE4GE7SYvn9L4OIslpTzrNIldR2Y6MgzeMH7O2o+5iQ+3nZhIEBcaY92UKoNF7Dr3P6QMvAbs
npCnKrKOt+XsPmw3B1qzw82TsFAkaoN3mF0XDNknFggj6H9WXNzI4MKgylSadLrJroTNvsFQMS6B
mD4nJ6V7IoPy1ZLxUjIwaZ9ZF6syz/2iCl6++1XtzU/g4lJNgMUBYkH28WBQPGR+tZ8zVHi8Mssd
BkPDdYIshK1c8yAqPfRYckhMFxCyIp+2m3tsfgoXnWyMaUm0gcKquelmluo2BgvADClwXvtl8o0c
Lq9Pa6nus5lqVyWr3MSwXQrH6U069quql8qIPVnzLfkdj6tAUbLUA5uL6GUusM2PVtRGuSSqZFZl
2+xqKd2zxkp3Sp8azQ7a8cuAdYM0+lkM31T6nCXLuWhHPwZkyWj3bh3jmUl+1TFY6FtRxWrfsixZ
XRctiCJz378p0rhWTI1dc0yI1AztA8OX5MqzTdH2+v5Nf0ribmDSbZ2mrQFnoZh+Y3/RaALYURH4
6g5GI9Id8imGi8+LYde1FOurbsO83NTX0mvRunPnxZfpxJ7yFeA2Bgyn8nPEMsbv2w5kZ/Hh/4rn
vb2y1EM9Vxp2rgFvA8CBIWmrr8mMAcChM91ueK+LrxpDUwElAkfSwWhCG5/E3ZWMtr+My9HqGz9G
PlZaK65lJnuj0ogAIPZj0udH4sIEVkJG8MWr7CrZ1zF1p0E5AkPZTchDJcxaBBr28ezZqH2JeaGq
xbvqOlmHMgUKvXXEcKIknEHen7j4vPmP7GkjqC+7dsSgwMpzvFyTcB0Kk/3qykL9WPypXsZjJ0Sg
333SbERy8ULq9GpIAAd4TbJLIiuOXAE5wG4B8PWsqNdceh5kEbbQfhK4kcnFD7xO2dxV2B9fiUWq
BwqWOThst3r8NzZoROfjAkUU0RlcLri72u/xOauH8jDfFXhJYAWu0cNV7kpDDCuWgFz229LD2+Yk
8BkfV765UpB5TwWzYcwT0tk0+pWTg92IOs4iIZxjMpJKt7S6sq54K77G6wRfZ6P3LwtCkEgM55gk
g0ipVUJXWPRWWqZXlpchz4PbH2z/ybnRDs7/ZMOSmZZUr6BMsz9/V7CMEnao6Shucq6DYcI0h2j4
/4Nn6+8Z7l/e5OPNtrmlOqqsTClAuz4BSiaqJ8cmv2LWv5LhmJZJ7pRxEvtZ7cwqBU9gLF2WWAaf
IPo7LTPCarFW6DwMLEqokSZHlpHHnsx1oNTAJgBktULGhzzuPTvpkwAPanD5tAkYVHXBBf1DjvDX
OT58++YcWBCUl4pC2/G2DBK38IazccSiZVgGsad8u31TAtP6yNE2wqR6zJZMhWpr5BGgwk6D17NE
ghp01eYVbSSHmbogi97VQJtYqopECANonOeI86UZ5JICcUS6mkRDtTELyqoTPEF2c+iNFM5nzDHI
OKQWsQUlOK9XHoDTL5Cwm0htJKzn3Hy6cclrMAgu7Fpa534CXanWOqaKuSVKURTSHTlt/NuXtbNJ
ibC+Ecn5CIXaUpHLMsNQjOyqbuk3x9Zt7xKvOsSX/AIc/QA0n7IjRuxfQ8jfjGsjmXMbLSPUzpV5
zWdG5DM1qAqATgA7DpuwH4QjmbvReiOO8x/YnNdZh63Jax+/9VUeLONlsQbHXkTEZCJlXO1jc4mz
olUsLtcUZMFyZjqHKgAB6jES6PxupvN5Hh5da6hZ2rO1ttlmr5n9M7ZYQDLDJwy9qsr4IlATgWby
wFoaS2fsQSlrvNTD5hKdWnCZDAe1cjQMdD2vjjg5NKHJgvZVhI8j+KAGl4tEVVUUSg9FWbTcjdPq
gsd4XZeCAs1+13TzQTkn0mDOe8ZsMgNgW3zIfXbXvBevHRA61waJmrnm0+1vKjoW505sI2ksWk+w
vCFM1OKgGqBwECFiCHwWP4dttEnWZgPubZmz8yzf94MI5U1gVzyuVttYMolj+F5N/aPV5X2iy461
gB3CTgQpgEjjOYcRTWW1kAZnabEBr8wvBeA8relMCvDo2KrAMYqOxbmLpVMkZkcjFF692mni9eaR
RceaCsfcVrW64QYNzl1o2pBpNMOppkALFrD2efmz7gEfNgbYJA1NzRHusAs8Lz9MnZpY9MpyjCAw
OXmMNclP9cbT9PGpy1SYdHyYRgz8FsQrdDQhsuWh1XtfNb4C1vpQZQelONdR5yqDdimn5l2TSqxn
kK9VV4S3LWQ/b/k0SX4Q204yFE40XMIKpt2AQwa0cV9WJhf1YD6Isj2BqZicm2F0ltV4gpsZuvhg
JZcJ1Ynb5xFJ4DwMMqOBVBYsnlj6oQU7XiocUROoLc8yIWWtPRkMItZH4lokALhH8y5hzNnrPc1V
7tRzAWQnFJyd/+5sq7fbRj2LZUslQ43tqg266jzR9r/8euvRNxJkuckq2UamgqTbiSoMDtf9fymC
8zCIcQCuBh7JtZ6OHQbwI6G5r5/hhrXzBBAprAuLzFCysbxvpTY0yxD8F4JWzgcj8d+l2Bi+JopN
yMeSzOZTdbaZyzlBKBtdJVBAMTE0KM147I4Cn9Jd7qMn3cEk7Rm3hQcuwB297Ivlm9fciXyz80oi
xHPfLx/Znz+Ji3ZFXi3Y38BPWkc5JPBXL7ID3ewUfyTudDJPzX1xWAdQ1dhJfkvnnjijqCSr7Wcx
nz+CU1J1nJeBKQWWDqzMmdNfw3wu8TqpCfbCGHJPuQgYataKrhw1bNnly+CQHHtwQJrQp2+zxhzD
jEFJnF8Nw/QVCiyFODvJahMUtYJ/ZnmDCcAETKDKdoU29+DMcRp0LEFBzGIvc6OC+yx7z4siTHsM
JaDN9c1oY1cDFPltc9yvGW2+N2cthbzolmx2KH8C7mbF4YIreDcf14TtrjxS9BKNxo1E6Of7Hu7z
A3MGNJhSUtcUt6z37Djkr1EjSjf+ISZ8iuACc11JmtGqOJgRPVjZCxJrb+2HjXNxUY3HRCdhb4HW
JWGOaoZpI/1HT7RP8Vy47qyhqgHBDxehD07XLR6mFgIL1ABlUgHt/ahGlXf7Kvdd+l8SeWAMc4zJ
QLKV9w1AHCNUsNGxbfEup6Yo3K63c8NtaFwziiQTRpNsSBpd2R2O5QkYkSrykeEOGRbohTM/Alqe
FViPtuaIMH12yMXWl+jnObn4a0ZAySgIpIPs/E+MldNGOzTdvWz6Qx1a/V3zWp6SAIwIXvNSHOh3
AIG/j9pRA/pRiZEIQSjYd9Sfv4aL1XbMCiNK1qZwU4E7AVOTy59O+3r7akVCOKc49TTRsSWIq02+
Dz0mQbovZBa9R/cbB5sPy3m9aa7BlTbAYjqwroCuxmOuwjx8UQtkaGcTgID9RfXmQ6v4S+bVQi5A
kQJzrkgdNEUbMBP/gbyVA306/y13nnptL+3DivhvH5Sr/CgqQwlcEd9vV9OsIOq8Bhx6GpvRW8Tb
FLst/c2H5VyRZGqSWZU4WEXvFO2PrY5hk2nOXB8q42EsFqeo76tME5npqnq3zJRzQZXZRoQkuE81
VE9RuJK5Rx59T90VnhZtTtESh0BL+Wb4UEyAxtGgpX3yVYuxLqcXrqYQQQK5W+A1ZZsYGN5TZONj
9m2TtMiYJcj7nP3L+4BRHMcywTtSh4NrObKXexE2vYmgY7wbJ7dSOeWs5zJuqjiHCR6zh9JfDoN2
mAd/BWmXwex7MOixXDwmaJmuV8Rf4VYqpzlLXWXRQAGNoM30Ypoj9psmJ7WKIxY5flfGazTXr3mm
iCZ8RWI5zWEpbSckIuthVxLj7kDCdUdYhFK5F0c2p+MjllZQLZn1DC8pMPOMDyZbDqx+S8aLRKho
iXbPGLayuJg1gqchjdUKAxTJ5BjG69C9pRFWxMgvKUKLIPWNCUM1OeiyTEfvThkTXeWen9n+AC5s
VZ1MsL1X4LAMqR97yNTkcDtK7I6GbUVwsUghhTb0A3RUD7Vgrc7K5GHJ3Kb4ot2Xl+xeBQpD3IRA
4+tAazP4ZeuKTinQHB7gSRmLLicZppfoitNbVn5FC8w13hWdiXGSV3UCzY8QzX/P8WzPzdmm3mLW
0ZwtdqXWrwk1mE7/ZmBe8vbXFZ1sVeaN2zEN4IgDeYxdiy7MzftS/dLIKEAvX1N5HbR8m5f8P0jo
tsfijF+ilYH2n82AkUsDpcPdseepG4OpFIYK0eE4g5ckG5vsZFVOFJeGK3xp/yBpGkjXCLpXR8Db
XKuwHFOAwJ1Mz7jHwrmorCK4RD56zLIErhEC5e2sR6ynBUt+qodE4MZ3B38235RHYwJ6OvDttcQG
7EN8UJ/t5YLFK1eNjybzsjHQv9Ueu8he3GOU0B2hvxK5J7kHSDsxfMDulPb2x3AuQVcUNiItsBGg
7Z/T1bojXus3F/PKfkwXDMH7uauEbR5MbvODOuSuPjaPZTAe/pPC+fZ3cH4DNcw4jTFLdjXj+ynP
MKQAZGIjdW8bkMAB8kBNxTSSqGG44AKkepL9oCWiXfa9BHJ7jlXFNiZKFilu5gJ+wMjHMB/HQGnn
w5SgkjGXwe3D7D4vt7I4nwMic5CX95Rd5VN6gL1QJ/4+jxgGdhd3bQSkumjwV2QgnAOa80HRrAYS
/wVs9/FSV1wAMA6Kn4IpXvHlQy6/i4ohoo/KeaGi1ymIGUp81Oaxne4mswqU/KgBuFXwRUX6wfmg
BpNnhczgYNeSpOZh9F8J2DN9r/zF7Y84W+RFolbB7srB5hp5yCZFzRQAgON0swZo7qe6fCf2o2HM
bl48M1BnZnjaKt0o8Oy7R1Wwm6Xqim7Z/BKjjmJ1PKYJpmZArgOYZ49KuSBz3E9YNzLW37AxBhSf
dJ2qgF/5Vy8fCKWjj8OAixkz4rKXdm6nO8WdCCpwBz8Z9aKNXM4IK91ANamNEUriy8IqJy4M7IoA
NyI7tjT2UTMLTTCsxag3D+dEumf5m1G/dbRwoqVzTKX3l8YKC6yTtUMBVOEHYPiKosBuMrj5jZzx
DpmZSNRKV1VbW8qpL2Wu9VCzQHkdXtOw9ibiyMH61i3c6ap9A+FwMBAg9goyNpEecCadRoasUwPf
SkZS2jWmq46R6LkkOitnv2yMrU4qkGSP7gheJ2CSfcVeonFpP3DEGapiAj+/W0fYagBnyIlBkQCq
NjbXEGMnrELGmPoLMFSrtYBWGsAm07kIsHLtN1+q3410EKUSu++K/71eW+ZXIAcaEZCCruY1nZsa
7LFyddAWMygx2rRgeUPguG5+YYjjnhYdYLph5ZqFzhx5W5+GnYONluPkZ86/wxx7+/tCHpc2VElO
43id/kBbSOtrpyOdU4GSjUp3tQn2xHnlhSNunVA3Hkt3Zq03pv7Yf+miLpgARIpo72a6Jrj33fi0
+errZ9o4nD5v7XoYVOtaFU+tVIOf+8+UiiAG9l//GymcWzPHboyGWKLXcV1fkt0RE2RxdJBtR0m/
9NULTb7K/YuB/ZvMurNB2tZN6fH2hYvUi/NwUa0t8gjoHszIV040YY6tcJL+V4WlomgWkVfvR6jN
gTlfZY0NwO0yAl9lz+cFm4n9jN1TULnG99jFc3IV7VcLU6vkv7xOzjdp05ISYsKI5AxQJpod1vVb
HTdPt7/l7prrX84Cysy5J5Pm82LgXYVSQ3wAd839gmlVKqMP2fnSl8hZh5X7gyKqVe3u4m3lck5q
iCNGqTWa9xkpXwERD31R0KZBwVMz+wuhwP0h8Wko2GkAyEDaAb501v3OCuVy+qLFQBittfwHGuOL
I3fG76RRH+RqPhlZ7Seqeq6TIT/WeWk7lSxnrlQVILwd+uiY1FLrVJEWjm37FDFcZKzlP0dbeivt
Lsb6aXWW5uKoJATLB+CTIpkoD98d5docnZ9H1ivDUnuGiKBML21+VFfM1MaBr7Ti3wP1NMV0JBZ7
CTnnmj81lh83Rz2+pFYVxLoIkmJ3mnf7azjvqTSJ1bYDZg7HGTl0VrhyShw02NEmi91FqYGEbfl9
Dk5EMK7lhQhOXOC1PvL8jdeqq1YtaQ7nXQE8l6BqUOovmVQIMo7dJPrTiD9mijZSCJZsVW0dScmz
JpQYkMwSE29p6aDrg8A7iTzkx99vZLVyloPDCydqfemKjVAgtgZ5mLzUFxReVnxoMXrJ7kzU9hI5
l9ink60nCRKqDoOja0I10kcTkNsojbqAOTCisyjGi74o5xYR1CqmxpieS4tXFA4cY+m9uc68LpNF
H3R1BX8rwm4uj/OETZb3w5ytMBlod6lAMawsp/paTk52xfraOoq4ZjRmj7qTI33LnudSlMPt/QLL
kE3dVi3ErA+L3lzpVLKZ5vb0r6ff7Lcu/TrOIRZSpe5cokBzB3qJcDmhlRoOS+sWQCUQfYQ1qeA/
wvYncH6a5Kqy5LpBrxVqFFpAvcyT3PFBDiigKjWBtL0IuxW2fo/NeaWy6NJxxHnTsjouReEPbeqX
mQzCdeKU4hxZcDh+7nnUVWMC3RhF4bSInBVpgfhjYL1ZAcYevP9/AjXA6H3eJj/4rKf50HYzgAdk
9a0af+WpiMphzza2ArgEkRjmohXjbF1rCevAgPCy0ycZlB8ELPaC8C24KX6CxGbEHEYDX24Ok6N6
QqAATxG7s47WLxXI97AM6o8HoMIt7Pm26D3HvT0klwhaeo9VbtBM4+UeBWXCQmblIV2G8LaYXXe6
lcO5NmpmqdGXOOH6VsyOxgnsLcds3br2Rg+pEWrAggfFRyXshq2pnG+zW3vMU2bSq2y8MV0LVBNl
weinUbRHJpleA1Qq0GqMWR7Y9lGpfscFdWszJHXpte2hTjTP7p5rzBlMVenZ+SlTJZ/iIbbkvTtr
mGiJj1L3yKZpbXp0+teKnLvxl0a/5qxxjOleHYAqqDD8nz+tWnIVM8CAnQMP5BiS11iR6BOvIf7W
eVcl25g7iFzjTIktJNTLayfngA28AuEJxMOhXrzlier1xpEOX2skoYLLFSkR59XaoiqnPoJXy44E
ENaKpzjToTqkF+xnhSwY30FcJDAZkUjOt1HaEc02ML5A7OG5zYtzZI6v8aQLXOiHktz4qHxzra6t
qK96HG3AU/u0eIAynpz+UQmABNIBunV5x7NxOUhujYk/xe0eU83Tg+5l+QEGiWD5dvtL7+Itb8yI
nxkBg9qYAhcPzwmj9VWaBynNw6I1v6havRJcvRWK7qZW6jF1vKTNr7GZPSW9n5afZTYC8yJ2+4m6
lGa/0BwkjkKT77r0I82/TZqojya4IZ6Hxa6y0TBbTARYEdYmI+mwsM4DLbjAzEViuPdyMbDGyOfJ
us4ZwFZnt5aedSP1bn93QSjg+3GV3vfgsIFp5YPpDBPQHNEaz+PYKzpdkOPuZvLbK14PvDFjojLg
BsV4F1O9x3CbEai67QDqxEHvugV5zmLXnoazxoEti6qdeyMWW9mcy5z01pBGZE/I0QZkvC2QibUw
OagHUc969z2+lcQ5K7lWFZpliAdYsvRapwia84qNlAeiutI/hAFdsYhqaKbCIxEWMJjI0FGbBuy+
6rL4qSqpX2oLkC6ok5qoeyyla8FfYlZfqc8qDmvoz6alAogLD+iEBl19sMo75MqOaV5UkMhpoHOI
C7g5uXEA8Ot0gPbJG+uUpnf5LLs2jK6Yvhqs9mtwMuv2V8X4kYDfqa2b3kna7FtUK5ELlNf3TEqv
irr8mukXCsL621q7bxp/ndxeb3ujSVZa6GYCzsrrPDWuObegz4mcCe/o22JW7/53F/kphnt6qllN
izpFx0HDFGlS9aEBvm+rsoJ8bM6FYl+zthG45X17/BTJpWZR2wDGt9RB7E0e46oJ1Dp20hlE5nkt
ADz9B0X9FMX5F2yWN51GVXptpN6pu/c+Ib5E/wzgJyoUV5qe1Ogti1JBSBVdHZeWpRTUiQPB1eUG
c5IGGKD5Kann4PbN7dYwLOPzcJyvMU0NJNIp1a/Mp0fzbX7phwujHtZxMAY0B5p8oLZrdP4Qogos
mCXZnUDcCuecTVeP2JJEjo1u+XCxXqavQxYsAGgBUULnKEOQoMjde7GLZc/hDq3j4lnGpAX4kgNT
DeSzaARxt4+8/T2cS0q1YrJoVK5EoeWP0nYt5WAAq1r+LsWh1B7mH63T3g1nFMFPzQl0FvISLPL3
ZngcylOE2WN0hbz/pG24/U1cZkWwLxejLE6v1nw3yBe7oyezOgM0T+AqdhuxW0FcPpXps5n0A3Zv
9VD6qfvTwXbLix0iXz3FgRAbfP+l+L96p/KtBSurU7MFbNrVyMavTE2unSKHytCd4qm7JzFep82d
qRFHqiQXkOc1lkxva/5t+1L5ZsNCOqXT6s66JuYvNTG8pQLqttoK0ob1o/2zZ1T5FkPdpm2jEhxz
rcpqZwwshet+pzCYCkxJlTknpclEbcYepmSZJeJW2fysrPI3aUw8ROh8lMrmt2KkQNXWZb+ojRNg
J3PP7CVM/dnW02yXUjAXDMgtWhodl0h7pkutH1M7V/HoBQlPsqQvUYTXi9qT1jHmHlWbDs9RJdXR
mhzygwFXYdToUxRmglWCbjbv0yg/gVYm81tjPiZp8zyWgCvJSLAk1KFJ49klC7piOcpZpR1qcFkH
zWC9l2V+iSx9cpoc0IHVAJLGmP4eauVLaQLzKMOORTw5sT2B8F46jxQidRqkleZZ1Vs7lJ4+mKFd
k1Op1/dKkgaGUhyWHsQAbemqRXPQ1Kp105Q+WqpkgEeM5P4cS3dyPQDmPEkXT0JFCA1FwE6DzWYq
z2lsnBqZvU50PhuL7TYMP2Ap8tfBlD/QVkroafvF7ubXVs3BYhP5yYInPGra9tgc01w7TFiao7S6
w0v7ZLbkxJr0D1YWovpcGuFShlMLiCCzd9DwdTJau9HKQa+epCZ3o7x9KpX3sjk0y6kjJ4omcAHO
yKGWnFpHTl/e6+xbNKSiBc01xNxSXi4E0WVSlT7Bd9DDdUFzOkS/CNYyMZq+EouPrwOg9UTBdnWx
t2Ry8UiyVoq3BMF2ZQ1e1yiUM3yr9xCWxwEPqsQfHXYQdVpvJxOqzMWhcWpJP3VMv8oNRrKXS0Ij
J+2wuTEJUvvdrZxPJwvKDRx/k5CVRV6wbEbaUlzGF2r49ll6zW1fUv0K4/6B7Xf+AoCDgNh+1B2W
ZwPEMu+idI2IPjIXU6y0H7VhkeF80yZcCAi21Oktkm1fT0FWPEImoASWKKqdElm6k8WqCbaEMpjA
Sz5b40mJ5aDMNTcZDzKxnLZ/ra3SXXLiWj1mQNGDj5LZmxvmLvFRrr06Uh0bS2S93rvjzPyyUVym
g4QiSktnKuSHpAD/64Jd5oG61vwaGz9oHYfmgt5NVfi2lp4Yjd1atdzJeigYRgpUyy/L54SovmZg
02bFXeuXM6u1A6G5V5jj4+1wsTsTurk5nqpP0ZN5sGXc3DrZ13yj30p/ngBL/IgehAekU6/uHUt2
0t5J60Pz/d/oDQhiCT/3xRIpLTKCAN0AINmYvLZxR9lHq89fJ1HW8rnlaK6cOAxfHLyjZ9FDSpAs
qjwApFFaOZEVBJm1hKe79WmuLnn9o6k8C6iF4F7G1lbi6Mtlfs3uRJvVgoDN4zUuo5mTKIeRUglt
+hHFF+BxtoYgLRCdUebSILXsF6uVkQPqYf+CQQ/37ul9xUEGxoiO3XSAQr7rZ+GSlcDV8q3EAWE3
03uk4Xh2M7Q67wEOCxPBpAcW/SNEhfvSS78KxQqysI9KxMYdtco4FCAM00C9GAOPJz6tupTcS2Hm
4wrD2ya0OzO6MSG+RWhPddvLCxS4uJhvcupixqLXAvuVfa+/m5L7L/cXOffm7zkCvOLr9O9YkcDX
8x1ES6VpAuoV+HriIH33+pBeV8rXwjF+Zi/YPfSyk+0pR8HZ1/zrRlzjm4lpqZQLlRBLV/dBveU8
ZS6AvqsTXGG6gnA8J+9YhARfsHQsUXSwvWEKCeDFukyQkv5DIf6v1JuHQurHXC/RaVh1rX6Z4Ufc
BSvLq3J3lsew9xEHwpeV6KtzEdbqqkJjEkowQ9Acx9hNAhmgqvMlZu5AQrvyTZeEr4Zn36+Lsuap
f5juEh8Uryq236KzXoeiICiIgR9+YKP6xtTIedtCGQcAyTel5NkDwp1i+FUEKlv5/fb9C5zXxyjS
RppVNylTZXxzPb7TUIddhkvXCQZbRd+Y81xRK4HAdpK1q1ZY2MUM+jI+joy+NrkiqBIKvBXf5pv1
KZKGEt9uzCanllhAe0ngLER+mG/uaWMnNdYAdy/FxVHtwU/1qyc/mQFmv2EIpyY5yqDEnQcNKJPR
idnmuRl/Wc1bF18jXb8Ho6wuMBzRqVdnurnDYhiUPAJf5NXAmrKskLAzZMEVikRwrzjagIUuoRL8
sUxcgEw6uWQFtzVRlIJ+vCQ3x2BRjdtCN+zjSSq7+pfsaeVbaJ3YB5+nsw6AfSmP68DBeMivop6t
IInhl85aI4uU2dagpCp9IgzNNszSkvTYNGi26cMpjcsDyUr/9qEF5sc3AiVSZxgeRpyzrXe9MF0d
3BItRsBuS/mgRL/h5NXV52w+bdIqkZYmqCkUMzzaglYLeGFGy7iMmKybqXEcsLeDPXiALKN5nYWR
PlmOTgfMzQ6otjM0kpJpcEDC3IVSSr/lhvWULNTH/gpaPYZLS/n7hCEuHdzQlzJ+VpRL1dzTiR1L
9S4HpbhETSTZkwMQ9NhVbJF6CjzMB3zb5nwVmN6sdFC1a8TiAJhf4Sh/R73mq223j7c/pejCOF+m
AKVvsFNYfzqr4O4DaCADJ1klkCJK6vnenikVCi3Ixwt3ne4Z3qXpEh3TU+IB7f9iBECHSzG2oIa9
S6VHUQj6h0bPX5GY7+UldVmBSEhDS3x6Rn/MoyD3aJRvRv/LsE9YdPULMBbqNZ5IooMLbpJvzTFM
S7eoTK3N+NnXPDztpeNvA1Qf6kf8r99/KZpTi+ZvBLfKEwLWo6b0XYJb7aQfCpg/yB+aCUKTKG7w
jTprbiKgTiA2tX51xBqia500DK8mThZYHgkxnKa5auLQL9lJlOWIMqsP/7CxD2wgT4vdf3zVyVth
QFDnku7lzPm5uHrQhDkRpjGCsq2qrTe9kUlSTR3sNbNaG3YYrnQANngwPDO0gvks5PpQb6ex/JI3
mNplxUbj7v+VZ9C288rQ9M1Q9VJhrBCpC1em0IwqqxY10q69gk2L9DKDzbddBFF9F3Ny8yr5GHDd
fMCFZkU7JJCCVQW3fCyAiGKgv1/69Z2Ch20NxbFdJQEva3JYEVOK5zQgWB7uHRULUXeAtBvCXJgx
C87Ob/E1zOyShKClRovqYKMxmWcmOERaQUFKkHDwa3xoxs9GPCPhoAo7ZMudmaQCgxRJWDVq83n1
KY3lykK6MTeLXyVA5kupQMTuqszmCnUu7hZI+GK5hd0lR4pmcnoAFsxJBqRW4gyAeXUtgmWd3lsx
yBsgzWaOeczmU4H31e2o9Q/DGX85dJ3T2NpmkVmmKJCMrhGm96A0OzaeFTYPo9u7E2DuqAdPJPmY
igGvsp/5B+qKiLREXoinV6CD0hRDh7Hkdf/LPhcAKyCADuyDGrjF1n18Ffk9wRXzu1+LOqG6XSOK
zuxPIteXXk1FVRmB3yFchzk2IsWYaiRw2RFkubk76YcIbGByQABFd6HPInYqgfkRTmvzVAK9X4PI
TJYWA/vtRSoBj1woj7cVRhCGeRzV3NamuJpQbDL6xsvbxyb6NgE4LBNtWYqOs97gxgjR2ENbQ8Hz
MzMzrFioDjAJHFtEdb8fi0xdRyr9P6Rd2Y7ctrb9IgGaRb1qqqmrqke7u18Et9OmKIma56+/Sz5A
usxUihfnvAQInJhFitzc3HsNwFoAYvvnMDyeLHtAwgrRytlfkVJsb+5+/r6KtrJtfvX9/jWWCG0w
M3cE4xA1bLctjsV43+cKGifpJmMAWshqJlfX72IwYfsNNCMWG3HtdSCLoHTU7RXoftzeC7LVc4U9
Z49Jk1o1siNL/6wbKFg1y7ex7ncttV/USjs02nMPMYCksbcGJJl8tWhfb/+Eq9vxYprC83No0ZDP
R3y/iny0RR+hbwfXWhctgu+3B7rKViEXIwkbkmox3D7mec0/82fTz6Pivt1wP/PRcSN3XZhsu6NS
ecqzZNw1AP/jhXYx7vqhLw5C3uh9lSoA85kbsI2XfZttoJX/0AeIjX6xhwkwxEey83gHU2pUokLJ
8FdfvxfDC8naVC5pqkDVESV8fa/vIXu4wHjKK4Jyk6GtlsUedCgHeMDDKyOFb6Ts9X29TXzxA4Sb
sjYZzCNzIGKHKN5YsFXcgivqjr8Gxc+rYPjebR0AtsFw2PS4LGAzo1qbmTyoqodWbKmHMoju73T8
1gcRbkwgGZPJXMs8eQxkksk9NdWfFfiV1cTVPKpYQd+yj2Ek39LC3cNLAmAsdGSV7kcztr6WPbXD
4DH72XVQLAHFBxWULQGJXAWIhZoMqpqNp7igRs567mUw8IGkjfY5dCxFn2LG/+oSBgxPApslfdzX
raSHKl1wISR2eTUOTFs3nGX51gQtD7XyanTI1O7dbQpvMAqfmQYccoGBqZG5j+BBJSjGoP+bj98L
YMuM1AxJ96zZ9CEpxvcWdG4wrIr+u7HIwCbXH8R/7w8Qq/88H7M1mdlMVrArytTE9OzqbsQ/bT9J
o/i+28/RghZIAxMMz/6YO0xD3iZY49y/b4l/uGJWIJFNCUM6oQ49/GSKMGZusLCfVnXsnNxzLMi2
g62ZD2h2KbpP6yFwSbVNNCXI1CEgWo8jBBoHHb2p5XfEWDjkBGL4qteS7Pn2cQav/s/Vqoey1BeC
eFm0xLc4vKHiB+h7e0P+1FSOv0A2N6llVIHbQfofxpkwqrJYXOHig4w4Bq2jrujQVVW2ZZv4kni1
fu5bn0II06pqxmOFGsmZudyvMuInK/bA/ZmBxK1ng0+1+5poUctl/tu3L1ygV/5cWVV3AWZJAbdN
xn672MOuokVkW1Ln3nUCtyYoBORcTZJ6yQG1LSE4ATE+nEfqT5l2bNS/CB4KU0382VE39vzKYPKl
jc6z2Qw+H0bJG+Z3h++fv8RxdVeDZZn9u2d/cTPNBnUaoy7I2aAfgHi/xSwLl6JDUTSHL1nmpdm8
Ybp7oLFsQ13vyzlfQwsxWK05S+mMbbwe+rkInGQD4e/lkIXmi6J7EAMM3KOJhBFtGTM/w9DKhO2u
FOl2/Vv8/TNEgfUeoswz67DZGvajbGCwptvR7f18vfb9NVNRVd0kLUG9DTNdES1WGwCPlNu7+hgH
AIDt6131iHtheFDTqI2jsvPxwpfTlrSrz0R8Zjh4E0cDXFjY3VlupMAa8vVb48JDzdZFoThKlimg
dol6Zzq8m2OK4hi/V0zrI+uqJUpgIuopk1UDjYk3ZJOUM05/l3udMiJR4sBN2rU5e1Nj/+AqQS1o
wM3IkwmOMvl4csyGe804+boBAHMZNImBTb144/CadO3HtCQ/Z50GhjH5nOafsar8NVDITj5ksOqy
LK3x+qXj257F0DwwlNe5W7x6eGY1MMXGYeE4E5YZzdwOJ02PhnQMhsqB/6d7cPDUiKu90mveotrB
qOBGMwd4cpgeuCqBOwPfSekeXmY+TYedMWubPA2VhEc5g/R0qeJv5N4y7/isQe1z9JgOSR+sQ98e
FPcESdcDfITvW8jceWjev2RLu9Nr4vhljvtVBylMoekOYQpWUct2hNbbUG91E459mEqcPVXjsWUg
dDbaYQanH2wKA5K43KFe61Qe3AU9br5y9dFOH9v2cRx/meqpsFFWOJF+9GP+PMf0V5q0fjKwINZ+
0NIJNCsBZUtJAl7JREOvFjsuN48QstxuqWFHis1jH+dHCNhF+ucACwn+np5xQ3sqbr9DFaKRfeea
3vQJAzIq1Q69Fp4vf4OQRs5JNlOV4De4+PAxATm7630XGHjJeb2WClyOI0QmolKmDkplwtrE9qfi
W1W8UqCKAPs5OLCB6dvXqnjoOUpxVXkg3dsEskQ3jL1X9BbxbebmXtGw0OTOq5Hpb8sYF3swBBpv
7tW/bv/WqwH88rcKmZ46GY7blFiTFerJ99nG9CDZsZOr/V2LkxcD/f4hFzfFCIWxsemwKBV/H9nP
mcukxX/XjMW7yNVczYbHPJzcHOEdmDjgFgEk6p5dZwpMlW0VVYNoMtMgQEOOsWLtnAn9pfRxzsfI
MqzTQO2AWkWoTwyMIvWcj6NfpKhy0ToAJcsfxl9cmwNYIgas+olijlfgkqE9rDPYEKRqgjPeR/3w
wwXRHx4NKJPVxjO0wa0w1aBzMzzc/ljX9+/XBNclvljCwpqg0mWi7lIxiAo3v5aYQod1Cm+Pcq1E
cbmMQpjPNat3VAdvG14wPEhQhEs0BKPa0wD2a/rn26Nd7XxcDicEhm5SZ/jF5StffbhLdmQDvur3
Zev+WHxUXkN3U+118PDcrWTc64f0azGFYACbOtOeUxSXmtXR5lsRxTtjk59iz9yOUkma3zi7W3tT
CAkaT50sIXF1n/Npr1nwFuYwyQsRErYxm8K5NULLmY5awalPGn3f4u06tkUAmhj3xzrfxC64mrNz
Bx74wTCz1ndqo946w/DXWA6/UlpvtEaDejt5VtLubiDKgRf5Xm9jBBj2IweNtOraHWXchweSb5Q6
0uBuheMVPLJnclo0+E8CmczgOW2p3oR+t9+x+OQqGfVuL/2194dr6IAyOKaKB6TwWgMtQOdKbcWn
OVfvFC25mwsO1PDjMJ11YECmLt8ytZYkUesC3/oAQpwrhiVbysHg50GzvXqqwIME3bH9SHLmIZFm
fSc5Rtc3tu6aNnFs29aIUH2D4CfsbW2Ln+HE7plNGc6q8zQy6DgOfVhzMJtULUiK95j3O03NfVB0
nxYOnPLEd2xSIqo6j7ZWSaDKV5VPkK7//bOE158DiCo4TrN7rjsnTF2ILf6c0jnSlk+6QHBEAxPz
QB0VGTwQ63j5wyMAKjuvtfWg4FURlxAlbPZaqUfUVv0ki2p75UFTWJmjbTlD8JsuDzo5NOTbMr4i
RQGwFqWKpXkCygBVstYtIFGEHi1J1a3DP1n57paa5IW7xox/fOyLOQo3gQlYtJ5SBEqj2zcpDOeK
MFPeQKoObu/k67fnxUBCRGZd1nMrnTjsLBhIA7Nf4Ww5D8nwox9XXJbrK8NPFUart8dd/9pb8xNC
9FB0rKfZwM+jA1+bJpwJlRwX6e4VwrKtLn3DQUvA6yp/ZttxYx3Ye3Zc9fiG0AJqGuYq83fnXqYg
e7XGerk/hbicD5bqOtR0zwfu/ceVotwgNMNmAaVGEJV9HU7jmi8Tj5QtqRCgOS3aVIde1llhPwos
6eDqkiWVjSBEoNLBO3HUsKKuciYDZDx0vrm9La6K/l2sndhdmMw4h2yTxuHYQyrPcsgdtLL9KgXn
K3M3dsbDBPdBwfa96ka0LvfzUnsEjHAjzwLFzCSxZt2GN7apK0RAWhQ2sQzE3NYsQ7ccD84EzBAg
FLenLRtGiGhplVhqC+zN2S7+qtSnBmxZ0HQkSf3VS+vrpIuajbMN3y+41dJ719lqyVvtQO3TNFCr
IzUUx5z7AvqGcmWSa5Wsyw+67qmLjE9p2wmBPKX38wJ75mqM7Mr4Ng5umKvvBsmObpx95xnkKmNJ
YeeqfsDlyEKIadsZGQBEJM883RXxmwOGxJL3h9oumxCSd8gb9KApUm806mPiwu7NGaM8viNz1HXp
QWXtNoV1eD0eUIgLluIpNy1YUsBNZjQ8xK9NCUOVhOWSryTbCkLU0q08aQH2ove0v3OGT+K89JZU
QEtykF0hQo2p5bhTh9tlJfss0IxQTS8Gk2Btx6SHauO8ySBXshGF4NQ5Gk0IxIJhKRlxo/acgUhy
sqsSTpffW4hOmhHzlNQYYkKLha+sqUCjgJevEKAVWs5kdrBXi/ZfI/6DS8kZFExsF8fWfB+C4a7c
1y8M9fEn8Pd2I9QpbdD3gVnZpSELZBzeq2iDy8GF0FT2mgkXTYQmBcp2ehNMyj6dy+1SZ9vc1NHu
YJ4zZvtp+KmrLl4/QzA5kHcyZUzL2xv2H0zLTKctqVrg+juTB/Pk7Av93UHMvh0hr+6fr4xbxFa4
rdXGpGzofdmjLou8E4RIo5NsoasZ9tcgIthhbOcUNLGaw/kbhqBKEsZFGhgrQbBfSe5P3SQzfpNM
S4Q7LI3Jq6mbkaPo9I642zjJdrcX7noYvJiUkEk2zKr1wjTi09p5NH+0vhFB8tElXgwhIHoY3/NI
QesR7aXMUz3tRwZKp+a1d81J3yo7WRy4Cr28fDqtK3JxH+gO2okJ1NYgOw30+EPpd162M6P6iQZS
rvPVG+9i6sINQAhtG5aqawZoRN25emtbD6y6gL4MMNfRfB0v5bQA4Hr+nr/IZroG6n+kDheDC4Hc
GEd17mszPk3aX1n5KzccmPygTAj/rNtfWLqkQjTn3OJN0ZcIQw7SWv5sqjASiXfdXMEvCMXeHNfU
E/w+vVbKXb96+C8mKYR12qlqxuwVxvbahh2MlOi++lgeUfrdJAe8E4N2q0tSsnU2t9ZVCPOlm6m2
wXqE+TEN6/HDBpU4M19SnUCh2ZRkvLK1FXsjGc90PdaQj66NC2C7h61xtD09KqO89FtJyiKJBmKX
xKBAnLQOGR4ISoCVc5yy+vH2XpEsnugwWyOKqovR8LPR4g6uS+gSfR+zN3XtWGgy5WYiG00IPdAc
TWLKS+XcT2hpESxia+zoTCcw0CaUcRI4w3G4fIWOY/LIaHO2ZTRDLWlttIzuPjMg+LT8skoFXfsG
nNYa2IGfFB1DsMn8qXxMBjfQ8R9Z6WdLIBuooPYCLZKiMv1qeuXJfYoSOdqoPpR7/CJ/ggqfByac
P3NImJpqYA2p32dmqBiflKQ+baApzR+1LPVgdOKl0BuBCdt9ucS7wtRPyaDtDdiu1TP1CCUg8L+m
bg6fhyGIYUgcK2NUjjANhkxVPX62+sOs37fdvVHTYCrAMlbfNZZ5ZZkE4/RzYcdWfyEF/6Eky4Ev
/Wl06AdNsbFWGr/7AgO+KHfHb1oRn6ASF8R2HPBR5ich23JCOO6nJBmzHrdDAmaGrTz2rkzw+DcI
9MaBFZ15laZM8lhFKTnWlI2lLOeezyDQw2FtsKfPqhru6tjaxLr2jVhj65llFkGVdtsuxZEa01NR
m1sew3EZTI5EP3RV91QBiaU7T+nwmBeQee2+AUCFhv+nkx4YvttkRFP1PDfNvlyGwK6jshg9riL2
ZpZXownhkCyKmz5IwTrvQIFeazpRbsWBmtHnrnePfMx2kyWz8JEES9FAOIVrNYs7JKha/9rl2Jj2
m6n/uH3AZd9TuAtQr2sXF5o89/04niAifVfl326PcBVZc3GD20LMt1JqaQrDlukiSN0HbkT2+a56
VuGXTTamD44lFEzW61XZtzANDOLX5ZhFMlLr9XT/6+oR7YRpUpfxMFUEkRmKDy8pqNArlVK9a/x0
X/jSZGINVje2seglHE+9a/ZZPDzMtrJxXTtcWrKDPvj9VNtRrDS+2SeRUpK9xZdQy2ZPnYdnVKCC
28sv2USiU7Ae9yX69XhzTJq1zTPY2rEiUnMqqUj8rgbcmq5Ykmh6C659anyqJsRHmoJxj0rqlB6H
rHpK8ZzzYX5leInTNV5VKk+ubn9P+jJwaHMHM56PybX21VBs7Y7l3qCWkCYAyyqmnyW620P5V23a
6qtWQWGm9CwNEn/TPB+GIn2yxmE7K1CSXtziwUp+pdAKK4gWgHkejmgy8BhQWmJ+LO33NblCD97O
j7BkDqt5iEynD5VWvzNUOwQDM+bMmzcZZAJfp/K4xL949j0hKjIk+qDPNqwBWRRzI2wtDkF/QNfr
9I4gyscGf1RtAFMgLFC3xqbh2kHL35Y2ORT5HNamCfEx1eOoImSmE/YLPxSZdp6S/LErqwP+as8G
lpi7UxOkijWDegYAVdkYh6FePLg7cU31XJP5TJ1C3UVFsG5lmcuaX976gEJkn4CkNhSKHkWuVuFk
31UmNDabOdKHQ2e99S16t2jVplkWZKj8Dqnu633nxxP+Hd14dXy9vW9/Q/Bv/R4hGTdrbipuhbAx
ZX0wQXG+Vwuv6dhuSfZas4MbjdcPbaSPEMnujNAZoUNT1dDuhFdvou4Llt4TYAq7GCV4i27aQYUM
6DmFXv04kfeG3s0xZMqnX87iIPtdNiMsmNzi55zAwy+NvaLqfKjkesRJAlV7nPUmZIMFduscqN2L
WtpYHMCzVQZdiz7i7Smt/8r1Dja5huQEX8UbXwRQZ/1yF08grucJjg1iNBnhS9m1UWks3rLMvefM
LgiKQdlugV3c6pT8pQ5w7F0+bn+L66Xxr9jpCLeEaaPLNqi1C7oE2fBvUA4NtY/F3Ll+/OSE/5GD
rsawHiIZEFaWUIu+0G4PE+GY4/0XH5Wf2Zbux/vc0/zlXY5rul4iuZim8FSweV4kWt7xs/pAH+O9
9R26OaNncK8OhlAPID+kBMbb7bWV5LxEaA3ytsIbPkeGXYElPU33KXS0jPGIFqeXIbu5PZhsK4kd
un5ZYoup7vAAY8WAFkEVTVsG6bba9MmBSpFiV3FcF1uXCLeC7jolqTiFhEEOqGyD7q4SWZCyGehm
RDI1NP2+LqtvKodEUgx5Gr00Nt2CfmVV/aUNdR31ZesPMaBF/GA3m8SVJCfSBRGeHGCO8Kay1x+4
XyI9zKPpYO5yaExEaWifZK0eSYwlQox1hrYa83U0nmuRlbeRq783zPB4nEq+tC6pZRAhfCr6jGL2
gIeokcTfQFTZs3IJjOHe0tClPAJ+sM0K7dA1M7J4BrHkDDi0jVPcge7tlcOpLd4MMCeyFnysCldm
XwGUvUkS0PZb3MqPWfLRKUAVN9/cOJEFPEldjQgBTxlsx054455JQT1lfGbOoShr3DHMz0ntV+0x
BQi9Uqe7lh1Mp/iVauWGAGJXL6BWAxPYnRrgX2+fHdmPEmIgtVlGG45snFnGLqUvVaF5KgcInD5S
ZfSbSaacuW6GGxcgEfJmvXTUbKCJec7yDEpMg58w3b89J9kQQsArl1mtOoh9nxXnp+EaoTbWm9sj
SNJPsT9Hu8qiZGn5eQEwrC3RBK8NnxZNeHuY6z3Ur9AtNt6KjDc5yRYX2f0q21Ifsyxs+4Ad4Ynn
p171jpLdp1VK76frKL+LgYUI5yaJ0eojlnAGTyTeqD/GFwrRPi/RQxuCezuUfoJW8VelmsaH0vhh
Nes9yYTRrkGDNUsHtsTWbdsyRSSYa1cZciQ8mrtoRmi3/fyJoc7R+s0h/a6ejT3kytDBrnzl3nrT
3ppCspN+60EIu/WPHyCENspdhVKauud+zp/tBqBMigQKfZQR2pB9vBmcO3Adw46/1+xTSU56Nr+p
xvMMNwe9m44wgtiO84NmPygL1s/OhjAbNWjU3g1seVLcz9v75crG/+PXCtGRFUs7EmIPDzTJYCcI
B1xjkW3JK53MP8YQolhPGnUCLYyfs+rk2vsc6BKnbULdGEJTR8pIZ5Ra9y3E5W7P7Uqg+mNcIVAB
TZBT6uDIDYztNPhHTI4WJmn9HBuNX6FsUzQ0uD3kuly3Pr4Qqhgb2tIBEvjc8QnCi/mubco9UTRJ
MLl2W/8xNSFeGaVZ570F3Y6OABasTd/rSge1PXbDDCp1KflmNCdF2QxGv4kzGwI+tvRZv57nG1MV
8zWadNxp6mot8CqGDwWijR20r3wH2OVLIueBXakiXM5YTNiMBCrxANasw1U7Dr8oqLDw0u9NaFbf
Jb2nwZsBFB9P2Rif6V65R/OJAC7SWYH1JmNyXsle/vgtQqgroYxk9gT67Upn7OPS8QsTjOVc91rY
gt3eUOsevbXKQlpWZFbhFgPOp6qcKPrubqYFnP4AHmHrNLlk914DkfwxMSF2lXQYobNhrVnxKpcH
aQb7mDwRQwm7gwEjcH2rG3yTAyQp2dCyFRXCUJOCGlTE+Lq9dXCr7WS6m6F+TCmThIRrNbg/ZijE
IodqTar1lXtuskemvXCImzugNMRw9WK4KXX3TbVep2rybbzzO0v3HPeB4QXc1/cONICS6d4FIV+L
WZAC8qU5j5MzbMG0dYKs5BIOuWxRhPhluHHrZiRzz3O72sx9h8V3lIF959JK9uElIVpMsUrXcNUm
QdxCvPInPF9J9aPAmujq5DlmHabxt7nZmu0g+R7rhrq1vYU4lubOZBSZOTy0avw+AIRYNsrH7RMk
i5Vi5pVq9VhoA8ZYMyK19vCujAO6G0K0BlCFTT0ZJ1EyKTEFm204zqtNipeslfiOC9zT4krWbT0P
N9ZNZF6bEAtuuyZHklH+Aqgqrz4XU9IuvAZwvDwqIuzJ0twmrTNkUqv5Fdsa227bhWaU72WUWkmM
c4WoAztc6pQa46DOuUgRG8/sB5jR1BBsGj2N/Pof98O6thdVJFjAQqrYHKF5Zfj2Hri4iG6GffoN
BcWASfNi2ZcSAs4qpt1yEJHOPax8VGuICvIGeSjJx7qWff/xsYRYkZC8AlepgHHBztyTb9Y2ASnL
GzQ/27BjExKP+uZBjWKv27j3Dqr80DuV5d6yfS8kP45SDq29YN/HxkNHixBUzOj2t5NERFcIF3ik
L1qXYkuW2qbrbUj0OpsR82R82f4vI1kirThjeJ6RKgOwEO22GZ6mo3bqYIPdydoS19oxF18OarR/
bkcAWRIel7Dsil9mH63yDf3MUpTYkMvA4zssNm6/uz2321vSEknAZbqYCgc68wxufZC73Xae3ACg
X8nHkg0jpC6N1tLRYjk/N+q9GYPUPr5UNPmf8iNLFWKHwUfLBRQIlcquZr4Gkfcmg3x7M/sGDDC8
elYll7JsVuufX0QP3JN9oetKfnbNakMrK4KMfQRDe8kzUnJrWaLCN6jbMU8yFVZxk+O1yXOdlKfK
ygavIcppah8LLd05ZIoGB4XBzvjeSN2Nb4dlSxVCSl631qw0yMkqbJVCHf0WZcvZ6MLaBsl0Ig+3
d6V0xkL40NHZ5W6Pg/Cf5BNmci8MlDSINEcx9WQoI0mhAMjyPz9kMgyQkapKet8F/8l1ATFQwipq
6lAJB3+EiwfE9DI4k0bIBP0kVN7i8PaU1xn9+y0O3tqfPwFiYUlDB6TbawdGLz+0WoPX7IcWP6na
EBijLDGR3BLW7x7Dxea1GOFgM2OJkx1wMjsrCZO3IrAO05be8bt0Wx33CrwkAQXQoVOU79l/oxJ2
Ge1+b4KLX5DWZro4Jn4B1eFPrcPLztL8QTElKyuLqr///GKcLtGr2sywcQ1j/GB6n0amYaw2r0kA
f4CIFN2vxaA2GBvGacwJOMG64ull7ZezLP+URIzfzZaLnxK71ZxY0Kg4q+A/tyEFoSINypXTAP4w
bJzAMva1UN1qMgCJbOD1zy8HtvVxoSWKBKSxQnNsN/Zw0BRNFqluX8pw9/pzGODjNEtRkV/P0PNb
MdHW9M02TyRog4r5YF1mIc185XlJ72VNsesHyCCurpuqQUQxuCHrYMCelsZZn1C/nxXrXavnsOoZ
SFd4KPcOSJ0Z+6/uta9B9T/naxamNs/dDH049+QWRjBan8yWodn/Jfv+GkW4Pamq2mPKkUyl1hIU
DgdhWEcHTkPt+E2fv5n1sSa9j3WRfc7rWdzXwMKNCktrdbC0OAc5cpWEbP36yF8cRERlkyMGuvey
SCwbUNimjZssiUlNsEDBBK+aD5VLbpbrG/RrRsIGZYzNKVRz8vM8n7NpZ6J70OfvA5O9oq+ft69x
hAtTVQzgatq1+NccidEGdf5WZbkk4fmXyPY1inBNNmMyxY2VKSDNQgUZPctNtrGfFhy0+hwfErlG
6JqA/vOW+hpQuChrQ8/GXHGwfKN10Aqy42QEuKPybTU9AVTuO3nmU3pAUdJXkmJ7+468noX8PbrI
GE3AJOqtGdvRQtm4xg5pcjOs6i6EZtKBGLJX77+U77/GE9LxamyVzsF5/r28I7CrrU/olo4hDJ+h
i1rjRbo3/Dy0v6fv6WbexCiXePScb3ogIiH7JDmO0t8jRJslmRczgXrd2aiOS19slP5UWyr6KG0V
1elZVeswq1K/LrqwBQJ9UiH/m9zzNvUa/Z0XWyVDCkXuFcb8Nt9za2vRx5y/0/wI2KRsb0risSUE
LdIOxMyGCnWyuz60f+FDRXjKPC7fXWAjwKbnUGSBlH4IXOf97W0iOXuWELVWrlTNF7zXsEQV8KSN
vlkmWdXlt+j9jaNgCaGqJlS3G9XNYXY+hloAocpdDegAfciA21M2PKJPXWQDPyCLkbJTIIQwjSkV
LdfnaE/VU2UMwUjR1ivdU5Hlvp2lkkMnu31EbR8nB5sqia38PMInNn7L5sXPhtyrXA5EFrS/zMdu
ycIud2Q7SDZRIbrNaJ5llOWrbGazQ1l/2lmHIkqfum0d8N0cYPDxzJ/yzSKrtMsCqyXEOdVtYkdT
EGnUkYZVafjKOPsjzLVgQwaVJVSkiRoAn+G3iu1nOvtuovGtm7KX3zrMjT0mAufHIu9NdTSglkKe
JpfBqPOpGc5uU3l9r3qd+zSrSnD78Mg+t4if75wMGqwO7pR0BwdVeF2stm/9Tt3KDHkkx1SE0fcc
rkRJhQBR9c7ZSfWQZfNrocmGkUVNWwhE6HuZNetxUMv2w2DUZ9MPBELosicbeAIFbYY6pv2YO6Wv
8wKQBcurrE1SPbRpCaU4O5rNlkKdzwW+sNqRGIBqdhqAV4UztcaCOtlUevYo+QiSPMgWQtjcNyxp
IZ517mYbfsj3s/1M3ORYkaMzx2Gs/YppEvY98VJQ51kRQLgWibUUcyL7REKMs0lOILeIow95v0AN
V6VHknocesTtXQHcV+6zJ1n7RzamEN6yuOWKOeFz5R0cbtoTcRksyGVUuH9p/vx9t9tCgqY58Rg7
BZ4Lq4/MqvaaRuylhqmB19mbEv3LPlABavQTACEjuIAHDEQc/aRIfal0SZgToeDgalc1ZCKR3edK
OLMHApfrblSjZISevlr7Dp/8FDJVcW96mf5udX2owt4TVs6ITHpg6lBMgUx0Doylq59nDa2M2P6A
ftR9Zxyt7kdSgQ+gsIDlsv0hSaZF9HjVG4qW90imF6fzZtjLm+kL0x+XXnaG/6UZ+ffXEnHjSqau
PLAG1iLHIUDPNwQIcQWrD/6qQlA8TMdxyyVEomvMVNQnvgYV0r+8tjjoNINx5nQEypYnEIhJYcgI
BeIJVOyqDCrTaT20K9bWc1sdaTbPm3o5FNqPMVV2vZ3XoEu80zIJSVa9SWLEmu3943IwTDBmNciK
uKKf2TI1OksIAnVdjRtlpNjIqF3k1bfcOSncPdbYEBRktmJ+6OzXaSSb2z/gaoJ3Mb5wUNtacytC
tPxcqY03MhgwpbHvdPHZ6sC+Z1AvdZPo9pBXw+LFkMKhtboRoliujms5P0194pFZ9uS9Gn0uRhBy
Dpq5mdI3Fr2vjbfafrJQjDNzSdlYNgshudDawiR6ZuQgHfd+A5A+CICSb3M1cfiahvhSqlTFtrmL
aTjtfmJulHU/9eFNq3NfzX+ps7WFNIqk7SQbUjgtsGKeShrj25C43/WQvy31NEhLviHG02A8OPm9
1qmSF9H1ZOVinusZuShrNU05LwPHPZk2O5LU+xSwzAGF/xFvz85kcFVqApra+0WmVyXZ/OLrppzt
FMI+OSQ8RrhNJ+cJEjnc+L6UXVAW7+CK397410QXNetiokJCAO5G2jIFe4YckzsN+Wjizf4cNvfT
Lg9QEWqPCpzY4qf2zn7titDdd776//Bzvp4YX/wOISMw9MoidYUCwH8MOxIf/HEF9OPCm4Nqn53/
CzbnH/MWgozVZXD6zLCrZpAQUyghgngoWVrJcRTfNyhyVVMbI44WvNouw6mCp7A39qhHDxDhdcvH
zj11+vtM0ByDa6XVlz6sLCMy2kGh7kswwFPmsWm6a9jsKRradHhfl0TxVetHylXZTpD9XCFCsZGU
Fm/BAOxKm0VjZ0Dc0mnwNuiKTbk4oHGCFK70T2plJseSFH2gzNlbM9SfpQt98nzG27RLonriAE2N
FfPKrnlgBFAqklOPqsWduSpcWqQbfb2SUSUl8VV8WIEzkXXjutgmzBO74ZQnkDN0ZNK/klgkvptc
Ys2MAseDdpWzGXLu9+MbVCb8dtAAh/7l0DcdWf/tfSSJCOK7qdcKBzrGA3Ll3oUOeILMkUQTs70O
4lcUWvRqT7e3h7wG8L08HeITikxm2faFTe/jlxyvtXKfIXU8gGOmbebI2QPODt/N/OX/SLuu5bh1
bflFrGIA0yvjBI1mJEuy5BeWLNvMEcxff5u652xRMD1wnV1+VJXXAFxoLKzQLfKSO5yvyD5P5hZP
Ich1gwVnxByuegflICsweYMZvB1lsQaKuV2a4hIj0gsNe7dWQ1tvUmtKJqcUXgfJvb6dvFUxWAPO
SGOgCXaTVLNrRJ1N5NbOIO923QzPOZkghsoS6N2jOTtLmL0vm1cRRHxFT+xQeGymZxN0sbTm6QRt
B9AfuM0+Msoo0E09n7LzqL7V80MXEjvCfEUxXRJSH8v4WQ0qb+oyd5KhjS5RF5U5q09MP+srzlTk
sr4rcSv7ashLqoRzgs9agPhOKFS7R84qHMVDPz3KhBMIbY1KrY8I+3LoKqlui1nMzsXY3BSp7uXi
YYqqQ1H0TkEzUPR+j0awApuPXc/raOPtOjtnCpWyYqIRPGoEd0Z6rE+6q52DXe8GVmMLe93Bhfb1
X3mXzkRESdckprA4cbKPd9JO2+f7paDIa3v9w9J0TdEkRdWhPvg58hKCNEsqfURpqLQGiLDVGMpH
HTN7ku4XfjYwyxypaPEIe5Yj+LvvfFhlwqBoFqN6Igi7SJLtuv40yYhmTUvlUZb9wW0+DDHYE/cZ
pNDUFstrTnUYWqSVraAcfKUIj4JhWAJAXRgDS5J9Sav+N1z/sM4gETJPeZdE2FzqBr5+lG6Imx+K
L4HTWwuu9xjX3I+PPNfZzpQpH2YZZGryIIq0DmaV/tiYO03XD0ZkOkX0TYteuvBBlEqMcDyH1Z0g
QOLXRNtk1Vi0N30M6Fl5A/Vh4s5QOMAAPZr12rMuDY01D6+BUhzKtOZEblsTmDjbH793uUBW0b+u
xzStRly5yV7Cc/MFqrGhjQHpJPAW2bPJmxx14YS3UPLnt6Fv4/iH9eXvK+uaVtekqwCpxG/3BdKk
kk9BmMyLgP/wxvnHzvs44cpOPkFHbhpxX2TSUyCfoslw1WYvSEjDi3dD9KPLg2PVa0/XcWT7Mvyw
yjznCCa3B7qctEpPdhRjGUle7RVoWV43w8OR9zaV1eoMJL+kKeng6qqVPpEDcaVdbst7wQUxM7I7
mmzlHlc6fLPH+cNz3p9bK6vBNA0kIjjeRhjvgupJA+N5VHeWEryZRWIbk3RodHpHivqOs97trM3H
vjIIJullTIYW6106m5DS7/wcjU3ljX7QjuKR1xTB+4oMjBlKnQwRKrZnRGegXRl8c1DcrFY4tyzP
DINXEQi3zS6DmclQ9kLRnkRM2dBa423edkT4sXkMQLWVEldSmgug3Ovw1jJBvKd7mZMY1sITbTzL
Tns66AfR+QuqDM7Vw8rHTmKcCnW2XHjPi+Jw5qm7xBNCUP4tSm6Km9y1qVXYvGrf1rTwGuTeZ1pX
riqJytRB4GKBmXh0oD+QHlJbtyVQfvkjWtNEB/NS++gWcdTJfEkOvHw8D2VZmVlJFmSzD/Bx06fk
IVGs9hzfaU4A5R/0n0DvvEUKFLLzCnEilzcbvP3Y/eeDKywKmTSVow6nJTaUHQoRNunTL//uRLJq
sro893IrYX1QMbLK+GshQ/imOabTLhWyQxTcChB2Nls367+ZQsFz6WUFVyIaVlW2kub/RDQLHnS3
yq7fDR7dzyeBWzhWluNxzRaDPWZORylDShtqluZdP6O9BqNgSNy5haAd5BZaqIbkC6l+QqeFJ2SY
JiOzI1ftl5CkfiTmXqtcOgxSGSVoO2LpJspKKwEVGygp9wqU1gTtLR08MUcjG6hzE9zEwQiJkFHx
Y+VxykBtZrxBG1huoIUVQCI81G6uf0vOlcxK2HYBjkpcLp+yaZxCexrrzqdDYsdm6gf6qQpqO44S
zhXGM8qA30CSNDQM+Cj0hm6MOXO62UvUb100uWmjHdvgZwah7H+3UAYI5wakXbRA5DNLlzg/xQEE
9QZwmt9npQBoQNIz4Emv80JihYm25CBSJzB9YJ2pcptPbxp5MDU0hlVHmr8OdWW1euEUhblTap4C
JAd7WZXbOoHWQ5ctlyYwFsQxB5OcOukCxjXO25QHdr8p16pZqLchbhji06f+pn1AbRWhJFqMLNUG
BQwyq43dnHggy8E5tnmxJeWsdDEul7x+A7OX3wYCx0s5VzRh3oUTxJ+KKscWyr1i0XjyBXRu6R0v
I885DO8CCKvbKp7EspeX57YAWJHr7yV6MWdVfcv7fNfjyZ0KICIyC078sd2Mo6sEzU9EN/Em/RyL
Uy0xqSng1asKpW3K4MU1pAJ89OjjVZJHMb7v+uK2zBsI+eT7vKDnNvsOxUqrEQKQPVaWXB8a0POr
xtP1c7q566vfxex6jIIVTeNaOGdZYMfFCM0xySrNh+tWNo/HygrzFi800PCFIaz0kLYqRGoZAWhI
i9cZUiXXLW13ja9MMVeIYGpJJ1UFTHnxbfdEXcg8nhUvsucdSujOUgqob9DMbJwlNzkEx78RoNq6
xVY/YdnzlYuFSdTXg0CFczkht4EstVRBdhJePcRfJdBUidNeRCG0Cw/K/FopJmcLtl8sK/sM3k8R
clZJDPvUrZ+qhxRZltBd+GLoQ/8U2tBiRF/E9W3n+jeD92ReKFgjbHvjTL+UvWJVe7AZOMN9dxLu
l4az+gb91T0IGf2ak4zgORcD+5EgKSTA+/48R/foRLZKMjqd8CCh6fP6IrdIdiEr9nGImQd1HeSB
ZmgdHiun8pYiDenFfl5aeFwjBWHdI9bOjh041Hw0Zlh2P/n9qQKHhHCU79TEKr9yfs7mG/Hj57CZ
Q4EmTddR7Dnxhyfhy8KgQU8xsrM+RqBR8DInK7+RvWYZDZlP4Pt2rv8ADnawyUMpRIGHSrCvyD+z
2DfrY2s+XzexXUBYrZHBJ01ALa9S8XEX+RN/8GU7sqVj4LyNeHr3T8lu4QHkCsku3vpbHLqyyuJV
PXVK1+GSHezZaz39Of0V+JU3H0GmL1Crcem+uDN/ptwBzM1rdmWYQS+lFaIO4sOADq20JHo/abz4
YTOcX1lgwEkdDeRMFgvEx4yWtwiXF7cyKEb+gpl52aZr28gA0dwqed8YrYDHkWpT8JCBEorUmEjH
1adRRyyeqPmmlYVVYX69RMY/BNfgdQfavO5Xy2VwSVMhn4YxdPSgoC4D+tXGAGmfesnE3Mrmn1XW
OyHmmK7b3E5TrowyiNSQ1sizHEbbt9I17ooHHTkilz4CIFIX5Aun1gVz8u3kjHb7NN2oNgb0/QxM
ELwTynMnBrA6sTaqSYAfS3Jk0bGy51LmbDAP+VlqjUyrMDKcw4bsg4b1zvAVB8xUHm4cHwEWJrPy
B9VGLpr7WuTAD0uygQpmOCYdgopw3unGQRa9nNeovXyoKw7MEqElQhmBbWkSzro2e5Mg7ikFczq8
CI22wpxDM4/zPuSFLwaDPMRQMxFhw5JAkp4bB7WL1hsd41B/gwzu9+BiOJ2nT1ZxG7+0fuKPf/EK
5xwZlu6MkqoCVUojnM3oceFiLAvBCvODRqg/p40VQBCvk9rd9TOznUT+ODMs8xkxB62CMrOAab8F
asddiqtrwSXeS4YTLrA0ZZ0uZbEyY4dnzGjk4/e4r+wOPYmiWnJwgBeIvTNnrwLBaI51JUixpoXe
aUJ3qgIiUrQE1vu0Qn1tGS2gh5rTFfieDrrmtAz6FBpEdydMhiACLh7QjVJSqz7UEGSH6qx0XFoS
s9vamTzqLCQCuVecVEfzpx1m4C3dlz3NI8caJE5cWpztodnVN2bgiEKguwKp7dK5LcnWcDJAgtO7
2WwlVoqQlJeZ5AAEy6XR0zbotRzXTxN9l6DtMBrHzuRRC227E1indEOWdJ3NftZmJRR6J+GC6b/X
s1eCY52GT0L4dP18bCP5P2bYHOc4zqQ0TZjRMdVQgmYySJ+vW/iDt36YYJ6ouVlMczjiiapLmKQb
bsD1a0dKdDPEX3JyqSCNJEXTU6ieyvqcph26A2IPOQGHhhwQ3E7k6B+/hAn62qGtug4zrmckVq1U
/droP0aRZPsoBUHEBGrJKvSk8kDBf11JMi9C2gb9D+sMBEtDFDeFht4RDE7eRCAqtGdFAwXt9zm4
1YUEDazgme1ma1GIg2yAJZRQ+YpOIL95iQnYaCmS/Am5lHHLOdm8H8YEh0TMdaXO8MNG6IJjG0aK
+lMA2eIaH6F9SILk7rpLbIbBhinpqk4U2XhP167wS0oqSYsIwdUOsnWlnndyBvV1MXCI2Pgk5g61
bD5oVvYY5JJlOUOTmBxeGtAET1p4b4CqgJqR1cp3Rvs0qJD5EeiBRs3D9YVuHuKVYQaYdKnowh7M
UWciPdQdqITpF2kufX3mnDHOhrLJu3YYjIAGsFO34DvpMdHeQwC86L1O+toK99cXtV2Y+VgVm7Mr
ko4ktQlrPZSjnVmxySHeTbfFObwTQPZttRbSPcQebtK3WbOab7GjOtd/wiYCr34Bc5DJEDb9LMKB
RNAyKWhLX8g7Yp2ndKVuPmpWdpgjWzayGOH7Ibum/CqgO10YP7tJts350o53slDexgZeHslBVR6h
6otbGQRaUABLjYeikG5BsuOXJnWC/L4pz5J+IoLqVIns1WCErMCAGfU/m+RbGdxLkvg0za1FFVRE
TfAPSj3UZm8aRNcDec0yrxOWqoFh62VkQ1Db0bveibThIovGz0irwOI3qkejny/KWM12oZR7bX7J
Rcm7vu88P2OQYhLxMicN9r0FG6MQvlQz5vb74jDPoVsKJmeccfvmWG0/86Yk0CTGjAjObdbZk60V
/pL6aXcQikaTffZq/pIdvC8jixfKbQLiyu5yrFf4NNRiPyfigtSlfCRluY/pnRQ3joHvoRumXUoT
57XDc2jmOTlm+TyR5QALQeejl9pNutArofJw/fst3+e3EA73qyTp+CezNDtjoYq1PA7hRQR7ujI8
ZQ2PimZzISsL7MkUUpT48eMv+QwJlPmeRt+E5O36KjYfEisbzKnUBl0NBhIgZpkvZksdhUjuoFhi
q9gyeN8H8MQQzuQCb1mM4xv50JihgmXN+i8RtQNF+ibEhINqm6drtS7G3aVgpn1WCUs/do9zX0Hu
XLXBJ2/VhnGjjD3nMG+3tK/sMW6eR4lRjNpir+pOpLpBz/ZbIBivRfk29sNO73IrwTvNxFiWUYjf
56kGaX7FE6DaPGyrX8G4PrQUCZT38DVJFLyWMnQ4oJIo4LJE3e1gxJ0lYuL83zkQEw8EUKshWRiF
l1DLbVDg7Gp536C8K0QmlH8gOJHRi2LeXze6fW2uFsoEAxOJ82mE+vDFjKhNwtxpMfNpIVXkxbWG
FofXAD1l0wh5IygWKeLoN6V40itwmYWyR5s+c1KVWioxd2V+U0MaJYZE+/XfyDlZ74/pFfCptAj1
Aty9574CRbGZWhk1HuP40krKvqFPSWCi6U3fXTe6dbYghK2ohmqiBfg967UyKndKMgQB9NbjZHS1
ZhH3OYfN5F63suntazOMt89pIYqyDGnM/9J6Fl/GnWDjwt0XhziyeLxGvGUxft1FegDqkjS8SIkI
icUYYzqFE8gtBzS2Ptl6WYwvd6kiRNMEMy0GVE31FYp9Vh0euwLzQNCwmObB7npetpe3NsaVq1Ap
S7OpCfj88kMfaG7Yz3u1LDgIJW/FX6vFsa/TCOJP+SzDznDQz+Wt9ip55ll/i35keKFcwoOJ4tMI
HXVjF+3eYwGHl7LnrJTtw0lbiZhjV5Ez2Kn1mByVIXayNuAslGeFuTX7SR0mCq6ms6T80vL0Z9GH
X2mRcVxlM3+83k7m4hQrIcJMbUHOdS7fU2XamSHdjWVB3bSfv4RSB3jv94hpfyF0fZ2EX12PmVrQ
efQLgT7GsJyq0m9GudwLNPDGAKJ9AqhYUYNGQ1/hBQk9qwmERGdeDX/rZlz/cOb6HavWyFQDX8EQ
KqvOThLCz2Y2b+WkQDtPxfkay//GRklra8vXWgGS2o2j2JcNtikQ9/MQu/r0ygEjzqlVGDCiQqkN
aokFET+7oJ6MsNaRvHBXeaUt2PKXOkaL2+hilq3C9DWPAo2HhewDPCtkUHIWwELqorNZ90p/IZmb
wW5EkBvl83/ylsuAlDSTKQtj7GiaaT8lLfUW9rWp3nWyO8xgs2l+RCpnKpP3ERmImtrBiIMQt0on
fgta6ip0+nduwj66h7I20ZyMQxsnUmTVinobGpV73VE4wMA+teM61aY5XfScVdEB+7czkF8iOtOv
W1m87YrDsy0yqqCPaVNBZbsJqIe6FkjZjnENRkXScwKMLVEdaXW22DaZeRi0tIzh+MgdNBY0EkB0
a8cu8m+lNT0bzyi8ovxwfXkc9CAMemhtWY7hiA+l9fMpLr/iw91mABI8lwXefcFxO3Y2PZ7GMgPZ
MjlP4XBIwT4v15hKu74eng0GPOKSGpOpYA8lHWppUCOs05xjYnPsdv2dmOgliARjUpY9ax2IU6Ov
EVpaUMKUVLedvkDfULA8aoN93rQjJM8yiMM6JAEP+HFQ26UdI3J5X5F3FBgM6aIyqEDMDVSuUCkP
ZqBGDDoC3uwdzwyDG4IRQZVPxcJDtEX1fXAEU8Ij5Cquf8I/nANFB3uBpoJYnLmKoQUnF7UCM8SX
JzS1RC/YTmdRPoSiV2AlbmFzUX/bbz5sMudAIo0C4knYXCLgpnXV2FIgt5jamjX+kj29cHOPR2u9
pTyEA/9hdNnv1WUa5npApeUyNb8sTHotSK3RM+WExz7GsiE6VQpufN/39n/Xb95quInwYwIgQuin
2g/0H/5FmZf7CZhjpIAHNBxb/DJcDopNY1sDFUpqN2B0stLACiwoHPFrVdtX4cd+MAerFEHNqwr4
CNTNX2XV66pFxbZwZIx/kL3iE7qf2uc21SCX6MwQQYbOtOBInNTatpd//ArmMPVND/5jMwarPpEd
rTLdgaD3O8hcjpvz7DCniUptNST1+x5nYO1V3RkZeNmddxoKhVP6qM67glqK4TQ+z/M2qz0fnkdY
9upK7iKqNLAtHpoHZbf0Lqm+4IOZzONVBP8QUP13PwmbWFPyKMjTDrYg9Dw6eJ1Edukvp1kV9xF6
icBH51zf2uuHmbD81eNczWqznCvdaN22MG113F23wF0Ug1GNuYiGDe+Lmhsnnq3CCV3THm013al2
6f2F5t52JPKxjwxEGY3SD2UCk9QFuqM76wH0eefQle7R3WNHsxW/kB1/1oSDBURkUEqe5xi0y7AL
Dqwb7TDcLuS0QASISoI0vrL/Ao2vAwHGyj4Do15FqHwtQCD68iHXLMXT0EtaQb7Fad3enSAs3/hI
uEGRlg9DPO9hUCiLMwreL6w369FOQ5CYkDjxN9d7GIiRKCmqWsP6Rq/qrS6GtG/kxWgol6gX2ime
NdxTuPyXv8exH97DoI1JBEPSc4oQwR1cObNU1a1bqFMGznLHxQ/RfaN55Q+wPeBEerwGietYR9jk
WabSLNR67KkwCs7Qm56MRVf1r393Kt9hb3WhdrU2FwRFGEANxqKq3q5+FN6ys9BtNPeKZolcYRqO
t7B81ZSmZVDr+JQT0uymCkKuL5xF8faOgRodzB5yXmFR1IXMy+igsa2dv+Ru6SPvAKa6G0j9jqe/
OIVLZuWKy7wDw3o3exI1zQzD0Oy7ESKXuOOu2EHxsbTAssifptukX1vdSu81r5VBxWzTOI/f738T
Whi1PUHLFks2Lf08IwPQ+YYzinbSWm+zPbshXkR99nVpWPoL2ONgEMtarQpJOGYLwuOKRMXRGT0i
7ocCU+3L7QUY6u7pD6TYMgvPNOAut717+a7Xtp/BIRG8YdOE1k107qhYeQ2QCN0FAPXgtrFy5y++
OAck3vsOVx9AyIswHKBfhC8OVwvv89vmB/kF+aMFnzDHb8UBCLzsiFpopuI/Y7avGhXwIBNDJ8Rk
lhyZaZ2lS1iS7EflBlOc5x4Vc+jKR/eL6ovXnf9HuF/ZZLB4FGgtDwUUe42xw/R+hyHSp+sneBMi
VhYY6C1DdS7CBtA7q/IO/TROrnKAb7kPf3OVfyz8JkZSNpIao1dwyRyoZW9j4s2WGnoM7q8vZBOJ
VmaWlPTKPcA2ldZFtmyVONoiWAezGQLfu+tGOE7wm/pIO8etOhIocLWmhdYxvIowWOvEGDbEUC3E
DiMfszkpV3hgswaFRrn/OJ8qMjgbtppBgyUeb9CaJ7zhgloePe0Csslts1P9GfJmUDS/gVQ23lyY
ILy+cN7uMvFdoOrSaCiL8pj8FKVnvbyVeRwSPBPL31cfsDZjWYjmQMEHPNXpxQxbp8tm7/o6rrv7
b8IkekZKMZOXfSSNmzWN3YqH6xZ47s7ARChjsKmJBOUctDkork7tMLti+lolPC513lIYbMAooUwi
FecKhC2phY60Ued2YG22H6/9joEHrc/TRl3ia+oO1Q/hLbJrO0JUVmRWblqjm+xeMFItqJZio66J
hHfvL73r17eU4xlsgKZhuFcuYxztJq7sCLzFUMHzwvrLv7PCAEg3m1Fo6HDxuH7qosSnYu3MWsNJ
0PEQhI3JMhXE8+1ykomvPosudC1eCAZIyj3cBMFC9sh7cHItMtjRJ2OXmB0cZbDb0tIGp91naDuO
7Vi2ktvoPr3I3Mhz+xXxAVjvP2p1mmdBV/KigFHqql1tNeAbibzKLbSjRtwhhkRL6/NIMjgngg3R
OkVF4WCETYOYe52kXhbfXfeRzfGj1XlgA6/RrGpVpzDRe6OH0CvPnUFwwQSNt0qPBoBb09cgXoYP
yWOU5S2OwRUi1hI1aliOBtBB91B9TBrO6njnjEGUbhLkkSwmJFk5igTN6CHaHw1OSw4PU95ZbFeu
oTTq2Er/74+DGx5RGjb8wbAzcBNhUmSRLxI7O0EG7UH0eojKI5GWIqDkXWnLhl2JS96v3NXP6DKJ
qlmB+6bWQge9l3jydXYfBtaQIW05lZybZ7sm/nEi3v++shdl6X8SP6AqK1GUtYlb2+E3Q7Da7/ry
vLb7O8PTf6n2tMM0EhZ8xyty8KDg/dOsfkMlTXqDohqgoLEkL4LMwgO1Q3eJnimS8q4+I3fxv8G3
rkLiRpNkQ2Mu9iFNymbuKgMXlLqbBj9IVH9KeM3Qm08iDGP+18pyL6+WVkTJiCY54OpEc7dIX0HD
BCIHULW7OjEQ1ZYOaMF4YL7tQx9GmUNZNXEYikviIoKiDTIlRYkWUNkp7yl0TRpXI8VePmuozr8s
mRO+D292WqIb+59VM0d2MpJarUMdToxVm+1wT8TArutFjlsaHJoXTtWZ9iz3fqLELhIQdiZA6kO+
R23y3Ku5ex0f32unvx+qj9/DxAt9qBm5IhfGmRidG3aa5hj6rEBy1ggP6lyOfpyNsj3HaNrq0Fhl
BbHY2109fFEMtbLUNhhsoYm+pEO3LzBQO3Sqk1IUVrTUNnUICMvd16gwHNQiHya8gJ0pkt6imloD
JMcMgyieadLJysxwr4txf5cNRuTpcuvLdHyVouZbNftBUC/tEvd6IVuSInN2YHNuafVF2CHcwRBG
s0fvMerXd3M774WsRM9rk7qZWFlBKFppadxEAjIF5H+pDXz4Ajt+C31peexLOGMm4N3fCHtRQx8z
5FWuf2POQWP5+lQ9gYBPDzNEr+xyAHu6OTgYj/Vj8UkvbtL6Rah4QzV/AK5//EpnYhhpKDNq1gjO
lC+jZ0DYBuJn76NLRLEVTBPG/NLAcnSuuLK+XMgrQImhNDmMKLGc1fokJtpNAukq6RkZWEcahO+S
+T2koHOKI4gtx3tQplpRidi4fkq7zEu6kyEOO0JkzjDKHx6CHxvBgGkxyvqsDfhVCOZuEM6Bch9i
e6jpdgQCgKkdvZq+6aqYOM8dtf6bWejNzNvKzRigrYvGHDB3Qs4BDd0RuZaEnJr2WREeaIiTDvK6
3IitHEzySjha8shT5twOhD52gMHcWRllo1rCBwqCaatNDvNQvl138c3BtPUhZmA1FYcU8r3vuyza
2Y/KC/ZLm03/Whz4IM5bEIOZVAwrBd4NDAcNc0XvjYxLprq8Xa74MjuT2+VFohUZ9kyNUbWdhcMs
SucyDlwj2GFm1qFjjqAr3sdgCyhn6fX6dm4/if/5Yuxgrt5LHaTFSojCqNQ2E4Lu1GMeVjth5Ly9
OTvJjuf2xRyFdQnXzKbZyarR0Ure+ePtJANEfZ2I+hgA3qkL3UfJtGYTj5sO+R9DsZT7wKOKLUHO
LLkrveEmuyUev0L6hwj6Y0MZaAKpjFaKItwTLUZ+gnpzPeAY1u2J0GAn18e+OQpyeVa0FzAKnhu1
sYv6qala23xFXyQYC0BLlhg2VSCKNOWQrRsfg1TeXf/qf3gCfvxKBqo0rRMHOXjPmCve4McuqsVu
CG2epVcosMOv1+3xPj6DS3MBmamiwqYY0p1MDjUK1tcN8IItdnxXCge1jjLIVE+2ec5vKQWzRr9D
4c8S/PpGss2f/A48ToTJatuHAiaHFExtnelUg6f9RcsDV0W+ZYQY51SXDmeJm0fVVBWMXugKMd+/
6frSC4OpryHWguyE/qz0BxDJKrvxmNuKrz1X0764FUAnhdZRXtVx81ZZGWZcWo8CeTBLoqCQu+hw
Uhv83E6wE71FRFrwri9z+wCtrDGuGRZlmeoRGmr79pAJx0oF+45coXk/s3QT9ceqBjs4+jvEfZHf
meH9kF0GRdhp7d1c1O7cPY79TYdRvTj6lkjPGDvgRJGbX331+xhfHuNJa4zF0zLwPwdNYINPzM4w
kq3e6g2PAWuTQkxfWWNu1HhUkqaM0aHVvM2ZXWDeXnYzFFXkS2Y6pm6DK89dXi/597H4X4LJlWn2
op3DIJgNRUEhK97FhxAs8H9D/sxza+aKHWc9DtUBnXfBjBdReCuEBiYzDvl0f92xNvJDpkQkk5ia
YYqKzuaHBHmiRZuIS4OuaJe38x5dQv1XHcy+2EJPuCTHhfmCGx7/vr7PZpkvKAcFmD1SjKgk++om
+FbsjQPqA47gKt8gXeilD9NNy+X5/R1wPxtlvl1Lq7Ad1BRTJtCZHrRdx8sUbQDuZwvMZ6vMVquM
pgov2l2OwgZ1QeiLOuPPOHFFCblLyQWxND/030jVwK5sGiIxJMnQWe4JbTQjqZdVA6W+FNxRr+1D
fViur9qJnNpfWs1kjwiOeQB3JJidICbK8aMFfz7Ha59/AHP+4yCIFrGM5NJBzgehm4dpojHVfI63
/v6U+2yGcZt2TEBrnxfxpUETOybYZye/o7eLshhq2XZwjnaJO+zMX0P0F+wPvDUy7pMHEsprnWSe
QUbpGlT/itlgrxKlJ84if79ZPi+ScaJEHIme5SH2srytkXmbisGKw9PYlM6k1a4K4s++ymw8lL2y
zO0y516qmwflw51Y3om67tIkkZLkQnzoO79UHsjBImeJGyQbXLTVt+SRhwg8k0sYu7rHc4ReUo2O
2IucYnK+F60ibXnes4S6V5zUXDZ+ZSMUSFbJmoyw/lTtQaO+i5wKDVCju+S6UAXiXBUbOYBPH5Jt
vS2EYmyVzlj03xedRwlkrU6LK2MAQ4m2i9ECCxK9687D28bl76slKim04mpdQaAt3VZF42K+hLOL
m8i98g0mEinTXIW4TRlfBvlFnyNv1PN9b+qehLHB62vZIGb6vH8MqEDRRdEhDrekDhb91xrKkdQC
K3Jvm3flA71AOtDVS68qPWmw9cTifUDeZjJoAx6HoetbOb6YMXLctIYEEY98igNoJoMptUrrdszF
+DJrALV0dMtA8DEa6RtxASnC4G6gD13Ly0hs9AZ93lkGYjKo2gi93sWXyYfg36FAY7+LMx6nzghq
+PI0/FyYr6eLZpk+yEAep/pQPFaQarqUIsdjr6OqwTbP9jHNBIO28UXQdqp2LozbWP5+3ZE2clDr
5Rps06w6a1nTlwRNEOiYtUIM84ESnp4C3I/0Rn0KrPZgLNDmF4+px8+XcBzZYFtoc2o2McZScWbA
LtDv6SNEFGqQNOygjeqY78qX0IAYrfIckp2yv776xUv/jHoG24lBJtKao5EmFzmRXAFhCG10t8XI
tTlKvqxwUicbmajPe80gUJOE3ZRidvjcPg9uZKcH4wUtw77kGl//Ymd/J1z5bI1BI0OJqViVCAiC
kwE3Bl08Hn7lg7yjHOqajTT5Z0sMGLWl0opq/R4oKx4qYb78I/iieZVvzJwTcR12DJGBnVaUIq2G
vNYlIC8UUh+zxBvQ4J05BnV6Qw+qRdsSBEG6JcUvCFmtUOdJK2880z5vGYMygaxWQzQDv6Hhdqve
6Mf6sf26BKXlHqjtR6fiLjjyG9bfabKveDzbflFWdT9MgRIjfGn3hFgxxATMr2JqSbsRMrRmtSsP
iRM42XHwRldyQZ22C+6zu+BrcRd7EtRo4zfjq+CodgRSGX6XK29j2M7aMAyVhmSqiXC93be1mz9W
39OfS8M7hJJd7Mi+fUxOiWYb99exYPuB8s/tbbDNHNAtEkkuIyRBs4NFpsCKVdVLk9CSG/Aczp0E
vSrlpNUlKLouoTle8jKxaADeG1WxgoFXHdgQgP3kImz6Jop7tRdUeOJgl0/la34/jc7gl3e6aC3E
nrOBFHb3MH9LUqu947cr8k412/WhFUmPguSM+5eqVtCI+1iarXGMrSIHC0utOMnCjCF3djhzPgUH
lt+/1CpSG2SIlNaTZp4LEwxcoTeb4S91upvycyxAsJTz3eXrlwD7zNdi8GeOGY0vVVU7RqA+D73w
IjX9Tg0yqxVwL9UikAAsz3VkZWWKqvDj9Z9wPW5Ee/znyDRBF5sYZQg5OpCCa115ibWHqDzEQvdy
3RD3dDHoNhnSPKB9c7ntkwdFtrrb2ka14MeIPDfmnI8HwU+O/JZHri8xcCfPaRkOGd7AS2qo8Nod
Kj77JXsicW503ilmO0HUQWgK6f+fwZBnQTubtcy0FV/NE93LO9lqfH47M+f7sd0g46x2FUTdkUdO
MS/SR4doggyxl4KR6vr3U36vWHzCBLbnIzW7udK7wDhXSmP1KQRQZhHaC/nkYMijs4u4/9Eb3TlT
pUPWhfsxC5wuPFU95ssb6hgqErEp/T/SrmNJchxZfhHNSILySpmyMktX14VW1YIK1Jpf/xw1+7Zz
MDmJ3VnrW7dZIwEGAiE83J10XANDg25aIoWy2R9GvfMUWjiEJD80LfbB4+hYYMpSqFPq99ZaOhVc
YmFFqeDufY3Y33iOeCUko23VvKbqH2mM5paQ00kQ3Mdu2bnJY3qE+Pqhd2KHsbtb29wHKytgie7q
GsHcONI5eUZuk6u+GrlSkL8MbvcqbUW5jujzcmEb9ELVsQZRD0KCyDNG9FzsV52CITwVQfEFwYfK
/v3C8emLltuTheNI+s1KFcdY9OMo1e+3rehKM+fPVsTFaw3o0YiaWezUISqOoU+k36OD1DEcw2U/
bUQHqFwhV//zipyHm4qm1yJzjM9JtLPzws1j/T4izUYzXom2tzvolErjfjIwlwieNjt2CwkQpggj
fEW1USLNMyzqKKW9nyXzDlrofaj0zc6S1nNaLbthWKAvL/v18m1JHkr6htfKy2T7DSiSjZZHjyaR
N3Zub2WKael1jKGQCry/bEBCHSM7ya+xWR7V2nIiA+JNg+yXbXUoFn2rEAwgKCZrp7pRsaBZIKHk
pCE/WNLnuQc9CHjQpEdM45RFtW+z2W0m05fLEuTB3ywbvbz+VQNTGokeIPxCo+co/Z63AXRLnZKY
3mCXwdif4hqSqVbYWSgwPykArEFX2k8lw6+byKnyg5SjPfUJtiRnXYhXgIuK5mcLDy9dDciShhAN
dwyyHse28otSw8SVqxn7rEbPZ2PJp1z9TuVz3boylKoq2rsEkJK+f83jQ9IeY/T36eDF7Q+QqMaL
4udL79fjZ6cdm+i1tz+N7McC9tze6ABDKt3cAhgm925b5BeHzC0/wL1LKdR/NWriijGLbLeqX/jD
0dxnb9TeSfUGMKNedbFsM3/LAsMbPDi80omnuxVD1JC4P9ok0Om+DUFEVwtBb8JHhXu+6GRUayV1
8XkM2m1HwwxD+LI3D/sG+AxwnQcKpqWgDyvmjBf4Hp58p52jOB3VKD3DycM/az5yopDoTyAhFXwD
QdD19fRc+B7NbiHQbiEImdNnMLjdL4b2rsTaNs3lUE/Sn7e/uMgH8bpXSblUUi+hktt/122nBnSx
cQFnOIyTx7IMsaCBqNLAa13JqKIqYA9i7VCbBsTrTw3KHIjogXdnEmKyMx3IjgmZieC+ws1yL0g6
Yo4l06YUnSQm5JDujLO6ZUqsxK/D6jX9FByuIPUn3DuiQZUyrSMcrqJ2gQqoZERNpzEwZS6jGauM
TlOPAZWRTRFR71fwhH29+BdmFHezUSqTBoMN5Z2OaoD9GVk+fWw3vS97NQnSzEl2mmBZQdXuL2y2
id3JMsGjce6sPoi16X6xasMtV/Iejw/VrLs2eLim9hlDm+A+aLx5Kp2uA7ce+Eo7Y3Sz1nzp5RNe
k0M2LXiGEhoWIIUo5Qe9+Uyzwb/9iUS3jXN4kLMkWoEh2lPUfirxwRiyZx2RBVWe8Uo+3F5LFPXz
AlYdtCbrgcK7YjB+g8p3kzwlUEhDY6hH82tdnWRxEfJlOugOtnUoImET1b14kp5Wqvt4UmWg75zF
7e7KoAgBFPWksIXHFF02gcfk2XokFTDwpkFBkUTPyVR4uQnRLhPMlNDLFZyraCmVC9dStarKCtUo
OekBT0IQAwCOVUKEorTOhYUoABJAk+ElHd3EQ+xVpp8ge2+qGgyH97GiC0CjoneKJ/aJZZoq1ohO
0eSSN8WjQYJpYYzQp0+QfHa6EiStyUETmZfA2/DUPuvalejrrlAuD1cVEJP8ufMgDwsW/FD0cQXX
hmf2oXTNx0VukCk39Z3cYyo/IRiQO7QrDaFivrn9gQW+TOPiZE2qad2orAOxAjuRgPmX6BidEpFv
ipbhg2MS17KZwhfk6Jsq+tHEGyFJIttgMcqNEEvjPA5Z+9GKIZuNMscI2UXzGJPc7/L8GBcxHt9l
fVONRHfN2NZcUjbPkvIEsQo/lr9DmdlXZZZv5aYNbb+cBg1Qww543H/dPnCRG9e4QMvM7LxG+JwC
+wDcEPIfYMx9FrbOjnk37mZfd2fN6R4lcAwWQfas+AhrOzS/nFg4pym43Toz+4uXDPpLpCxMVCLB
GO3OQ/meQVAm0psD+MAEr4HIQ35xYF+sZUJlgGYjPDQ92JhChZgDG+SYAi2o/hOxBhZv3LAFnXdc
5TxFREf12TD3c2m4TSWyaZEr0jlsZamnK1UpvmTna5hrd0eoiEP3w2U0R4rb/LA2VCgWK9oWF2ZZ
fRylrY7efCo9xi2mhnORx2cHc+vg2FW++E6NnBuoQKImypBt6styZKJznTd5+od47k60Hc79dEqs
QxUatfpVNx5VdTgYkYgCS4COsXTO99C6LOY0I0jqIGrsyz5KLMfUH97ZZKh6ZjpcgF4CAetHiFTV
/X+gIyW6ZpxfSgg0/aQMpcHOjzf9aSk2cftAA9tv/dWHkJSWOKrkaVFQnESviSgw0jl3UyWylMa2
AtGFN2tnQsvYmzGIwBI6CelA4oP+96HyxIKbotq+wfmWnkRFAmXj9Ey39RN4Z5h+TBWWJ3ufeQUg
SfQuHV1pV/rjz0Uoy30d2Pa702FwgBKFWrkxpTjyMSABhHRjjyA0GCB5Z3nM58RmuDwS9PSFuA+B
SRu845lovK4qOtoQWUIcBIT1XAhGEkVLcI4nqaa+V/Fdz50JxhvTcmtj8G4/U4Kn1GA/4cILtG1L
Tc0cAX6A3AItPKhruO2iOFpr3NWzFdC2P7RD93l7VdEjwc/eWf0aa2pnW4CrMxUlFEJK+J7u8EcS
aT7dXk4Qahmc9yGmtUzTgqA9wkgWKS1/AjNLZ2xM+w016Nfbi7FLfsOvGpwbsru5GcceyJkUZXNb
9cf5wcJrkb6nxMvn4uH2aoKAy+BcTp/qbTIriOvqfjfnSTAtjVevIpVkUdPD4LxLv1a5Va+45ESV
XATmYaGoblpYXkRWbySF26yzDxqsrYXw5vYORZ7N5BxMMtRxqeQGbMWGNLIEZVTIN1gGpIXqyosx
Drxq5zam3ppBIluD3iWEsmLkxvky+i1BSVC/I00cCn7VbZSZxU+1tTEALSXm8ZGfjF59XugPGuQh
S0JT5VHGIQkdjuB14QfcsnFe5GlBVYtOr0OKkarO2AOXeN8YgnEVwXXhh9p6vU+1tkaJZyDFybZX
dCXqjappYYRpVVPa3j5JgQfi59kwR7D2EcgDT6pGMU0wbbp8p8Xju7JUmCX/TrsXxZpF/kd0llzw
o1oZVasaIV36MvnQSUJjDZgSJYSSBeblEQO5xX9ARydCKJmcI2rsJE2I+RUgTH6WOeth8hn40kpd
vX+leLM6D8SZH8u4G0cvxVX+B2Kof2pfmJx7yq05KYwZgaUlHXqYjqEWm1QWeCXhRjm3JE15MQz1
v5th1JOsQKl3JZKBHcQBn5aTfd/eFSDfy73ooR2PVX5/26xEX5jzWI09yXMxoqCxDPSu7FqQ2OOQ
AajFMK+gYifyjvwY21yOTU8q00JRiDEHgDtjy6BQ2l7EJCG4K/zEmqYrBslyePtm+MjafHuGHEpF
Mueu8EbRUL7AC/BDa0UzL0ptoVGgjIZfLbIzWJ/Eapysk5xKFl1IwTvG60nKehp1ZIZzY9lIv509
yaGA1Jd7xtNIN4DMCacTRIfJhT7VgP6DoSAnsbXhMCmyQ61um8q2o48fcflgoIyo6iIJAoFZ8hD+
UbckFaoY2XmWPmJgoEu5ctv+WZkm/7b9s19/Iwzh5SPnBArjawn7V2UVdv/SrCK0iWgrnCepAGVZ
TBl3XLa+3uKPstiomEGSTFG9RxXshfMm05KVfUTgrUHyjXZa7JsydDYmDxINofQ0frt9cqJ9cZ4j
IzmJLB0vu56/6wb4qjPVQVG0miQRclwAgeAB+GQ2wGfbl6za2G+He0aGah+TzfhTbOyiRMnmEqUl
rww1zb7OMH5YPqr79onxg+p3U8A4bMEMODlFIHJYgmvNY/HLasgqrUIFW06gbQ+BqDILhdNNAlPn
AfgUcho6GsL2yZZM14jCGAJut01ClK/YnK9INbOw8wgFtNobfqUbVKM942kKVt/aABoqsgtBbGlz
0Uk9zWrWy189NgUsrjSQ/OWsYS6DAVGrV5H6ncAR2uxCXOSAU1MDy2zX6TlJ509a6Y9kaBFYy3tF
i4+qZQKtDtGXQfRqinbJ+Q8olIEzJe9RsUDqvlQ+0NLzntwx/Fa0n+2DeGhVZI2cH8mLKB2TFCn7
DN8+mokrxXko26sgfr56noSomowRLVPRuc+X1KpmSCvIsOVdvOlCCMyhECEet77qpy6W4T5b1HWJ
0VVddiYKFHqXzaSc47rDBfgn/vBiHe47qcmi06UdsrPZfKvJsOtm+66W/UZ9vn3JRMfGf52h7MZ6
WuxTNddB0i5O24BdJVbvO+VHOkEaWALXQSNSJrga5lzsjv2qC+Mv7EqNcr1BuZrpR1ilt1oPMWA9
WvUNkCWBH7lqgL8X42tlI9U0mVIstpbSo1SBo1WNPXvNBGoAV6SVEeRfrMM5e3SEMVOzVmCm6wy/
JN+zxfbW+Jmi6uKa5lOrkmNXWIOH3e+kokr9hAB7t2DyTM9P0PTZZfZ0iBTwQGk59NrS7bz2kBgz
PTk1wGRv0r1upWEpF98psIJOEaleqjYHEEDfNT5UwV0CvTHB2V2vA1xsikUJF19Kre28q9IywxDA
eMg/FswKgYoH/CLmw3KKn+hdsl8bRwXgW8jJdb0FcLE282UXa/fl1AxjWWXnBspeRhk5daU70gTJ
zQUSaqS+62td8np8zYGqAZVM6OA8jATT2DoU58w8qQSnIbIk7kFSSalGhKLca1qRQ0aUXfPO1RcR
3O2KbsefLYnzZSTSVMVWJsz5+4vlQi8mBBHIDuA28LskTrxjnObmr/IFvObTY/5kBP0z1M884ZMo
cHZ8CW+JZajEmvj4w67cUmCWNtJdvVlO0al9GQC/VfeSlxyh4nHbJ301fP8SRl98eM75gXYugnYc
zrnJFoj6NneykT9RPBlaNO9bWW39cizfW804xYXyUNYpuMCpcd9VetBJQKeMk2S4RWUfV2U62o3i
LrZJPZkN8S+No0e72gykKA/iHvO60+jIzeiBLeNEZ1AMROD8jpsgZUXsRULfsOh/gml4AKqu+65V
+c5ou/fYVndQ8/6sqVEAVIYfMKjt4CaTIKG+HkFeHAXnn1PSTdLUw6lMEOjVT4vfQknSxayj073J
AWB8AbL5R1Eaeh1wdLEs56CjtmmLDPJwX6VidHfBZz260PHYqhB5iFzydPuLC94Dvto4zatRxNDD
OYGl3FmA8FFt7T1df2Dvb7kIOiPaHF9FHDsYCc2/zhSVIFD2xj5KhyiFS2ERQLF1c3tzXyMnN8yZ
ryGChMbUK2tk8BXQWRwYHRwJFUZVdRTR612Nyn9/N76KaFHEDZmKt67SQTczyA9K1AgCZWZxt3bD
OcGkSmJNm+rsbGiGJ4/mnU26bZMMjk6hAz4Rn9qJLzhB0ZqcQ8z7pS6aZLXBtLkGA/g5jC9Ed/s6
Ql+thRCAVTnrR+Xlnu3VnmBxQYjE1w+zSSunbMoAqm6Jq8uvY6sAZwXC20XdjRoCWrMux4MVT/d1
g/B5eaej7JWQ/8ymB6kkm6lPH6g8f7bDlEIKjqSB4AdezWgvPjrnLhNtyQYjQ+jLquIaVEuSU7Sp
thRkKY3AlgUvgsk+1MWTPENTSZ4a2Fc3fUR02cadvqUtvJ8u6MKJFuIc0Nr0kZGmPSqmKuj72sfc
vCu1bw0c9+3DEzzpfBUxk0pa1wk2lHRVkGi2G0lm2M614NII7iVfQ2xNYLuzCi+a1CHj13ZzIYJA
i7waXzqEBtBixQT3kol9Jam3AlbwPG7AW+xChKmYQjGZp8Bt8/XDKLfWJDdweJGSnE09rIogBX68
niIvAw3+7S8l8AEW73eMCfXKZmZs62tgZqZnRhDsK5Yg0uVTnGin0l5+3l7yeo35983iC4cFHebF
QiCBYcJxS09pWB0g6wWEuJDy6GpefrESuw8XF2vq+kHWW+SVMeRR50eKLj6L8pjQEghvxaUpkUFy
PsO0jHiyBsTWkVWDD+KoKAJyNMEF5rmqslqpxn7CBe4tCIVtUMrBSEK2YdhFwUdiKciNB8niXIXc
1XpuULg/aTMHZtCE2rn3LUeG9o4k7AcKTJ6vHupqFml5h9C8XoBpAUcfuJTcxs5cpfnRkE/B1liX
9cbW+PqhUhoqmF/QQydJmCvUzdPjMGW/0gg2aL8k8bfK8Lux/CefzlRkYkDYwv6LwDzR4hwCAyOc
vLR4i9T5qQl2K0PfkHF7e4NXn9aLldinvbB6KwFVwpjPKMwH1o4GI4o2EFvc/DOczsU67PZdrCPn
dTQMeMXRN1YCq+6c4gtLtro2JL6ehicMt8Tot3gJFPtE2dz1MubF4pzjKtc5jpcOm2TqsMm6738w
gvAGPcdBPf8T4nMkjxfLcbHSQK0oKksZy0XHWQdaXSq821/tqu+4WIHzVSrkpqKxWACTKyHpPBVb
S4TBue54L5bg3JO6EA1Kyih/qdnozUuC67U4lZqD6im7q2mYRney/Ci1osm2q77kYl0uvjGIgjEc
jZm+v/hS72O+asNa04rhTD/EtdHr5ZWL9TjfpQwTHbPia73J7+vTerCDqHLVDo04xsovB13xvr5L
1X8gH3Y19Pm99tc3uLgUIDDsiBThydHJr8iSfMlogxbD4LeN5TpU7WIZviwmgfII0AJ299YAvO7l
dvHHrb1npHKy7rYbiFV8lLHTvyN634LsXLD+1YfoYn3Ox8RFkpKiVdjwAtTZ8k157tzKBU9JUL9S
9LPsX4kM4IGoCXP1obhYlnM5dp62I/iss7NdUNCPQvlpyB0wzpSJ5Orpy+1NihbjXIyUWm3dSPBv
ILfz8hzo9m475O23vNoqsaDQfj3QvNgZ52BUfaXyyhwMg5E1NoZuixB0Ar8Wr3cVsF6KGDVEl4Qf
sI+GbKla8JOdpx24ig5D2D1Xu/I077Xt7A6H+mE9NpbTvQpR1VdDzoudcl6oreZKbwd8Q2kz+FYY
7cZz9j3eM/c9BO0HpiubH0g6A+qKiGUEDyOvbwUt0RYIHWz5spshRghfp9G62CHnf7p5akDfjW/J
5ibL0VULML1IPuab/Gh9RJThikPP64N0vxflR+wn3RoKs8Oxdv7saS/SW47bb/is46Y5gxfFYY2y
coxwx5O86vP2VRE8XvysPQaZwNnIHi8Fk9+VSvx5FvHZCBzrX4bswQih1BVu44I5cy05T6V8qqmI
NEfg1/4y+q4DdE9WbITFNGpzZnT+P6IVQGCw3DPcteW2lmdbb+IQQxTSfI1hXDwdpj7Zqk7hU9kX
7BmYtAiZ5FURg9IyDWQR6kF0opzLKRZMbFsS9jqnH6VxUqpfhgg9JVqCC2raFKMaZoktGb2+V5rO
TYHtXMrH29YnWoX3KLVWJDTDRqS8xgrPyxysuSg+E14wLorJUkvSNeDNzlD2oIdu13vtdnnGfHpx
nIF62JmhfJgeMd3QNk7ycxAkZCLD5HxKO89NplKYfzaq/mIuoI/b5OwBhObB7dMUrMQPN5e9Muom
ixKTXvJRmHQ0oFHTws8iQW9P9Obxw81tAmaVBSUcXLbJXxHHQJ9iP6O4MvtjegS5mTBtEFgKP99s
m7ORIjtC/HAi5fRs59lpWX/dPj+BL+QnmkHHnTf6hPMbDM2BUIc3zCKgqeiFIVxoYk4J7WTjy9lX
H1KCoaz6NG9AiRA0SfiHKq8o4xJti/MW6MdTo+tWeAvMJBT9LrcFaYJoAc5XkGxdVq1CbaOY4yBN
EbmDGvt/+zSco4isdgadLhyF2Tyl01OhP9/+/683ln4/wl9EXxcufK0XpbJSfPvWmz0WE6eY3DH9
FWx9mGPx5Q2+jhD9JzJqzjXUM7EMxMVwf+Rnu4B61bgb1jS8vTVB7MRPCxeNmbS6hs9PGTXoV7NF
C9S9qNUiegT5QeF5ILVazV+x0+wphdufIVjlpluIjkqYfQlE2m3XD0/TTBXpvanz4wANkWVrytkL
Vf1Mom91vqHoi98+u7/J1v69CN+Js/ooorOlwnlvVWiZQcq1VX0m8hd3EKUiroyhnrz2E/z9lxCX
iH9J/app/aXmBU3Vf22T785NeSRlc6LH5xTUaab5aTWnfE43Etnb0cdCVbfO2g1ACYsvt+PoZDlS
VtLFk9vk68/GNGpn7YeQvTtohKF921bgwY6zoFX73WSTswIeFIKpX2A5nhUVDEjpL1puuywK9FJy
R0vdgSKmkiDjFuleQbvzUox386SFAyhlJCSqcmM8rVnzTJYKTeZ5WxDLXWP7l6RJ6DRH+Vtj6SFB
7Dfl4DadLStzmoj6kWoGo1RsjcIEM9zw2FareuzSYXKLFmPmSw1c+pC5LbhSpKEHfZE+NS4ikLcW
NAJDr1J/UbNny3pZU8lrs2xT9VHnzQQImik5TtqjDb7Nad2rY/mSEc2zI+IlaG94dZViICYFOcAK
TsoY9GsQ8F5xMlAsBlrC7VABpgqQTPdxUjijvCs09LOBYtXR7So/ZyPZQES0IKChGQewHuhosNO9
DAHuZVgQxLD5pSd1TH2Yp9s3B7Xq/S7GWGM8u20u32vQtU9t0KCRj3na2fTQaCNOoPVT+qSYa6A1
3xb7rhsXCEnezfm81dVzqiOh03K366BVbUBGvV+8rASDSXcvt+CxmY96S93YHlyjrdwMMrJp+VZ0
ELiPJWfNMHs31wAV6aGlle8AVHebsTJeelXxbOXYWpjolzCQNJyXegpMgO1Iuj7K0MwgsebRPr8z
E8iEZc25aDZy272t6p0cn0j0MpAo0GIb2q6HDMJG3WK6CYZhTL2ELVgY4bJXxHVW4SdZ1/vFfq29
5a5cJ9jX4kl6toHg1J1UI23tn1cEZJmF2GjpwhlSc6uWuKvta3F6lEtyTuT1fekn8O9u8Cx7s6n6
HcbH7YX4FS2Ok5KFlqr5o36mtHALCmyu/UTsY7kkftVjoKFNGgc095vY3M2WFJq9trem7zJgMqPx
uCL7IWUZGM0E9UwZTVvPjH+VhZpCxigF3nyCiAkO3lS2Q/9gjOeVxJ5K39qauCNEdftG9oZOfi0W
CabyYc4PcTlnmGBLtih9fIfGS+noVXWn0NUpu29V3oaYCdgBCugkk7w3qyKkYCrKCzDjpsGilu66
IlgdKicrNkQ5qMq5Lh5KS3Oy8VVVFVeXSre3PmOMkZOmP9GictBuhejuaQUP3aS0oBjs3RaKK3aM
25SXvpEAM6HFTqTtCpAvyjMmk9aqdSAZFI5Nt6mnQhD5/k2Y+Nt3qX+uM1MM7Q19BO/Z+e22ib+Q
Gkl3QAfOUY6Yg/USYyNw2IJXge/466Uhq4WqxV/vOE4CeneWo02u5eF2UwdaAy5jmAwLEbnw37x/
vzfLRXYRMfU8WdoEAPHqrvChivQIxUD0q1J04UW1mOuh/u/F2DFchCvxANYAQ8LJRgamy6R6/UHl
E0kPQ/+PMrTfC3Gx3Wj3UDZOCRpxc+Xbo32HsZ3v9vIk+GzXQ8jfy3DxnQXBlUpmn633ZDfeJG4X
rq+R953sxrvaXT5F0YpoPS4llOYKDTl2flq6YFQ3MGRNZPwiS+SCu57otkrRPEKOpO5UwBAUGcx7
P3sH9o8ySwPzFzHbX88uLM0E9bJNVIO3/nr+/zXNk3a/BrKv79MdA/Sj8QEWMzDgCkFxBJb2l/jk
YknO7Md67SWEL/E5d+rD6pVeFhRHbcvY78AvWzoiLNb1EfuLBTnTNwyaVFaPuG8OlEA/TMf0Pdrq
sTPvpc98x7oEFnUXrwg0BGcMKLkFS8s/iakvfgN3K3rFlqWhQazLGuHKngk3qSh8iipn133KxTrc
tSgkO8vkCIc7v2HaxM396jkPJVBvjj/FKbZwNe5SWGmn6bHxZbEMCJb7YNDbzG63ZTCwTlQ3v3oF
L/bG3Y/aLv9VNNOOhGBzw/1wTDzbhRh46Zi7GBRDe5HxCNbk4S1knjCnr+DagyF2N5Bso8mZIGW4
eu1/b4uHtoz9AN9SsLQkhsTmi5Lc1yKWCdE157EtQ5NTeyIwvx4cpMganXhD9pFnuuS+2pLCYwUY
oW+52ny/2BhzBBdPjjVMc6pasA5m880xZaz9HhMkEgEEr7NbXqzEuZS1V/KiZNujByVIN+Qterbe
2RBKvgPgFgI+AERumShwt2U96uQ52Zkf+q4Kln31evthEhkM52ysLFaWSYbBLHT4HFTjsasExZOr
6fnFZjlXEs+Rbq0ww/OCQQ2y6Tck7LbZTmT517tGF+twroQ0i0IWDTwOLbI4p/ro8Q2VwpnvwwGt
d+le8em97RV7IrgPVyOVi3U5p7LUxO7Bg4kYMH9M1xBFQ1/vc58gm739qUQHyfmTpl0IqRccJOTH
D3804Sam7CSKMAUb4iEvJXK5NpWwoSTFi6ftQKt+huASiGs0J3rEwHizZZzP/4z17fdB8uAXO8lp
Kvdf++vRFi+gtTQFNmqGDA/1j2qGF4txkbvUzqjxsq/WF89aCf0jEVXxV9fnRtzAD8xNfWlJ3YwV
tLAqkXseFA9YVnnzrq2ossS+4S1BUSAVwoTl6I/DZwwp29gTdVMFF5wfqsP8vQQyUpyqrWcgc3hu
m5+3zfJ6ZfHiKDkXYljxWlQdXAjYYbLnuAoN1BZtv/f13doFNkZJNThSBs4S7U30oPNDdYusTCSS
4LKTQwmnve7T0DyuLmP5Yoxfgo2KjpLzMGaZqkoV4Sih9B13TkbAaAAV3NgBBRvMFMxb2kHMhX59
zP/ifHkHo3VtrbN7X/2y7js/CYmj7TpHSQ4MyZ5C4g0AJ+l+fMFENYH8giiVuI5nv/gBnOMxm7RT
Uws/oPcmP/+avEdJBqSr1UmEorh9xCavYFPQdO00Zq2D+q2KH6PoU/AN2b3+6620VMzwG6iG80Xc
IemjVulwK3XHuldUp9rFvoIa3/f1o8OojSdq7P/N7fi9IOdooKXc24T1GekBmuP9YT5EIKR77vcm
GC2j7zpS9qfuMRFymzFjvLVRLpoZcrmO9b6m51r/AQpqb1rjsMgkR+9ib+qFs7vXP9zvbbJ/vwie
UrOC+gMDFrTfpdhbFGBvhnDe1Hsih+bkmbv1KAZnXn+pfi/KeZ4+JZGajBU9S/JhBE91rgXyAKF1
0jv/o9lwV3+SsiolJhwNG46HkkUAIuCvoW4wSHvrt9urfRnhrW/H3fikjXTSVT2FBKe5HVG96yYk
tpX1mEeyY04/BnU9jbIvoSQbV1G4RtnW9H3Tdre1D82NcS7C0p4C4M6p9FpqHxCCqtCxqvQnan5L
GvUeyLqnBsQI3bi3wZK96FAKMX5ohnXXWElYkm89pMnA7VNHqOQ2T82aCSCnf5Pk/v50nE/p66LX
qIqmjRZOL3HmDg9Uc+P98pycMOR2NkP6YBSoEfpjCFTI1twi0xU1WK6X76x//wiesTGx1SmXWcT/
h+5s4g45wBSNR1qH6crLn+Z/L3kKsObFihw4rgIWYCLlV47R3Cn7dsMoTNqjMJZiln/DgnjCRm1G
lbpnGQZj8JWfZdvPPALycbdh5OO+0jgo8caPohMVeAGexDGfzNpuUubsxsSX08GT2/D23biOFL04
Qc7RJGatyJmNE2TdvgHdvnTLIMTiwOlvgovf1sF5l4Xo+jKxOgzqnRCzwZA5UsLWKSXwUvdhHPwD
YeI/GweXKeWVajQlSBagJKd8B+kqGkfZFmR/sbxpIbW2yXfjJt7qbZAUnmxukg99cYyAdegkEf5B
9CE5f5cMSAKMhP2UXR/I7uolb9NPBo2175WXeHDEvlx43JzTmwbbiktmO9C3JiiRdmHhRgeoXS8e
S4JFpip6mHkux66fLZ20X1ekfMKUHoJWYzs2vuR3AeNz7B6tajMJhRCZY7txM/npdEOnnTUteJcx
Zu3qK3ywhspa1QdmHPsUbSGwc7mliMFO8D15Bkd5UWcFYj4M+1t5Ojp6dfEiuJiCgIOnaqTJmNhk
QBqQGNgAnXyQyvtK192NxsNiTI6a9k6j9q4xvmWp5lmqBZptiL9CP5gkspPZb80qiPZEu+ZiIOgH
TXhLsesO7GPKOjiaKSryXS8a/dtJ8NSOlka7asDcNIpG/ZaCk9P2lR1B0UiUlov2wnmjGUT0RGLZ
MSlGxyIdWPi2gi94da7wt2vlx7+J0ZcAIX09TulDHcwQDetf/mj7i9JvwfvE8zciOrHjuYexZPBi
87meVtBdiSqV18ENFxviXErfp3VdWIgPQSzk4M9D4RcThELSys1d6MOgTdcfoVSkDF75U5g3ib4Y
F+I0MrKZhOUydZ75hvGzkaT/MSzl0RtNOnd9xzIz9sxPIfUyIDc0BwKcL61wZk1wwXmghtk3Vk3T
hp7b9t6MTGfsuyDNNSduSleahFPbAhPhp6iHOinKecDeQJNjOO0W3d58duApoKK3Lr4RsBKUcjIw
bRZ5t2+CaGnObyRZNq6xgaXtufRNuuBBekp7AaBXkLzwlIzo8NT9wuBEsT74Q7MdUOGONDdbRRGT
4FqbnOfAbA2preLrIEGcFzv5zkbqogXzeyquyFwxElUGctYwLZsoNg9aMmWjKmzZzGGRRz0AcCCe
/e65aCDXrDnQL3Gr3rX1uzQQxp7XCsCXS/OXIVHUFgodSCkmHcIKQb1lKGX6CoBIH/nN4eOO+q68
MWKnE1Vmr9z0P63MRfUmprHnSc7pOS0maOAkT7NouvJK1PCnFbgqwlLpCKwlZISZCnKZaZeCHaWN
i++ZPnzMjelKCxQ52+q/N9E/rcrdAy1LqyiZo/ycrio8qKHtxiQJi+l/PT92vhfFg4qkkyo1Vn5u
ZGhqWd9J8/xfX+g/bYS7ArIUGfWIptJ5RKdF+z/Svmw3cl1Z9osEkKJEia8aanS5bJfbQ78I7R40
UNQ8f/0N9QXOsrXqlvY9+6nRKMAUyWQymRkZkXhU/tYhTHl7kGsR5ZdRFvF70YAqyiRzD/tJ3oO7
aUCLg/CnR1xxBSToKJ6UIFuaoK+9Boy+9pz+MvR8LD+tIO9TJHq7MH3I7sp7wHwy6rBjbjjycRwf
2QfAikCGEI/W3wzgeC76h9FtstNqTL1mposLNyBWnfZFnOL0pw8gKiydJi+dFoku0Il0PgLd0NPG
g/2BBrfkMb4kpbPGWLDqBhbXLiuKoUvaOn0ABq/zkKct3uvvVeQ0H4Sh24S6ioE7AoQv7/9BqnSe
4CK6/7wPy/prCy0ZUpVZ+hc3nrzXj2gCq0/DUQDa6Ob76onvqu/qEj2K99X09IrrXRZm9UnYdWED
s16Dpjn00r21mTuXhgqbP1noJYb/1ef8sMtXjtfayAvvZKsIKoehkA+J+bOzfxqmeIIr9s06cGT8
fvuUXbk2v6zwwiepMNaiHPxAD6kCWd9k/+TZIyRfcwk5utsjrXj1JQFBFY6mYSjsZWsfCbtQXq4M
MHudW8ay8EqqDvOGI0p84OjlKSPllz112zXGt7VRFl5Jm1SVJtN8HoDL1AB3rWpgEMDNfnu11vZl
4YEqUk7ZNOLiV/ZbS6C7acdvqqt+pHro3h7pWqbgiwksvIyuzICkGS769mBdgm27jbzOQZQ2NySu
tyOumcHCnwwGwIQdhU/jxa/W/pEUK7mWlb+/LLfWeg31HOjYPEwkdkbDxMOOblZWbD4UNyxtWVrV
gbcchxkir287D+DPTehD080bIN+rNul23N4eb8XkloSkld6qIkpwRpldw/X02wG9JmJcu/XWVm7h
ClIlWzmOc5d/rrsUibJa/3F7ImsjzL9/ulYzDo7aIkDYNbVvTR0dWKKthFhrSzX//mmEQeuN1pyb
awfxY4JWdZLueLAyxjW8yecDsyyTNq0lRGMjjtO38ql5rs7FpbKdibrxIYgOEDLIzvnW8PAQdslz
ejDBjgtiIWiBOrntjK/tUTz/d+u6cBaanYNIKEa3C+maLS8trwzX5rxm8gsnEZLYVEWezG9/+5Ft
NAfi9Xno6tFBFF4qXeDj0f3iAv/cfJ/rxTYkbW1/kl5fzqi+tXbDa0pVX/Zg4UYIike0mhCh1f60
0Sc3v89cdYYKmeaQrXEAqtoDfjJBYtWbZfZKdld2znjXbdVlLZV00+Z0siyyJk1SzxTZEq2PwNTX
9NhBxrU318SJbx4eDLN4FdFazypQmqYP5vhHTQCnq8BeA9+sTWUReQSm4qkM4dhIODjxFLrCeuPy
7ba1rg2y8DNgBuxLSCrJh6yR+4J8TELz2Vi7t0dZW66FrxlDPoRVi6mgjwJawwbugZWi280rGhuy
8DVGHk5yzLDvQ6CcRroMvSh6VO7XqI7Xxpl//+TTEiIAH5qfc4z/Khru6jL3yRTtFVQubq/Ztc7X
f04VprRwJKVUemHOL9Q5AWZAng6wCCdmmxztyY1vxI761T1239B1gIaN/vi/SGN+GX7hZKAfqnG0
KacPY/mTF9mO1oFHeLgSIazOcuE7jCzVo0FHJKpvi7u6Bvwrf5qhJ+jsGM8RKC3+NlaG5/LYMYet
XbMr5r/kDbEJrfikENlZ4mcWyjO86iH5b83/Lwjlk9HY4Mri6YjHcxy+VQ00vPgaM8iVeRhC6III
bhNu/K0GfxoBEj7BODU92gjsvVZk7tjuisT2VixSnzdjEWt9GWZxjk2DTqBY1sFRZuRONdF9x+xd
1nJU2K2jAJYV8o2+mVRPdYHmsqktHVFm6GTu9jojnqbewhy9SH3tZNWbnV/G7JDiDR1C1SMYDRAw
nqfhvohSiMoPqAJeCIGutXEsq6PRyE1ph9BdIo5p40+Pv9oK8nn8J0vZsWwiiDZKR6b0EdKjT0aA
ihd/080Tm5jH23tQHn5XqoF0B9TTSHSvB9225dMPTZOOlbwIys6J/TEmv2KcJsj9UHSYyOKp6541
ETsy6Z28AJ10dM+0p6g8yRGfOLy1XewCkuwMeetkHK/wEiFHD82ZvYK8aNWgoY/djdkHrb5Pyt7z
svRZTVzNzPzGsDaGwk05No6oIeBtoZltwloVBjijrWAzJdm9kfxq+99a8WwOvzPtt2b8iji4UmE8
Mc2cLLZdGaH/zrK2dTHetaidRNlUu/pYPdmJ0RzGibw0Bis9M2+tUySAjIkFfygMSKi0mOigW8+k
j6Jj0opHPQvvI2YcSDY9lYade/pofty2nyu+84v1LHx01jZWnWdQFpZG6zcMtCOJvRHo4YCe+Irz
XDsPCzc9S2hNmajIua1+2hx4KB1INvRb/ncTWnhoaL8jih5bAsbrj6oAk6YGoiWoSysrW5nPXxdx
6+QtvDE8RpmrICfnDA1lyk7fIihJ6z3AwBHfY6t2eZI9hCL6pqnYM4Ng5dVz5QL/snULL90PKrfb
qiDnWudebv7U5FpEteJalkQqTNPyxtBGclYx2vmiNL2kFciBGXnutPrRTuR9mgWbMh9WnNqKpfzN
Pn7ynGowZEYrWIoJfZPYeJL2yRr//4Osz6u3JFERNFDmACbVc9XDmf3omm/VsKawdmUeJiFMpxaa
5Ki5vGPGnEZlzsV0Fg1UGulzYD+J1YvsGo35l1H0r+FPVvQi6LKSnHM/2aO8c1SH8gRIP5i0Ab0B
6dVM7rXWprQ2tWWMmg4pREDM6czFJZDKH/G+oYHu3z7Ma6Ms7jYI29qWXWOUlEJsN3lJwlMTrfHb
rgyyZPkw7HFC51FIzqIVTtiE3gBkZtdbK3O54mk/bxNbPE/yYYA5hJKcSTL5gk1+pMyD2Xw3tWbF
Ba5NaGEQEPcu20zx6VyIvWVXXtU+BdmagO7aIAsDYKIulKgSMA8BnoO71aNW4Vq4Nm9bwOyuFz72
y6otLIDXNh/03sBcYjQhx6FfpG+5Dm5otBfnbMWjrs1p/v2T3yGdOUDoOpjOISQ5TXYKos415cft
Ga0NsrgGx6AO2NDA3KBS5Yh+8pqw88Yk8W8Pcw249mXlFhdhjQR1VTGMk8UdAieB+p0/WRMkPjQU
RfcWIjACzFe55ryvXBpfxl3cinaXVmMKmaqzTZttMXepD8ei/DGgJgtIkDe315Iy3N2e7drhWtyF
lqQhSSfsXDl8b4sWDHhgWhbADIS/bg8029sNe1ySfxSknnqN4hRbYElIg9fJ0je3R1ixj79g3U9G
mABxOLIR7jzRX3h0oYhGqVzjULrW8fZ5l4yFjygKeNVSi8h5Zi0076Ds66NG/4yi3Z26JKdovwbx
W5vWwl+MrLF0vcPCDYBnQfU2LX5PebjiLa6VRL9Ma+EucFlUUWPgxp35NQP0KvzAKwRyBuaEBoLR
I5FTfett4O7XXuYrBmjM0/+0a2QKWyXsmJybpPVSOvgyQAlOA0KrKFa81JoJLhyIEBUzMg2XYlzo
nsaPYTWtLOP1veLcZGgXEOgV/zqZMos1UIYA9F2EyrEj7tXBDzAG+rcN/bpr/2eUxV5VedmImnbT
GTqhbiXeBTmBe0JOiaO62rk91vXt+WesxfZojBlJWbeIxNrXM8+GfUNPDW6T26Nc35l/RlnsjDnF
6ZRQgp1BA0TO7iawfNweYW1nFk49ESn0YsMBawZek2xwSXMwzGplkLXFWnjwvmGy42k/nSGB6SRh
CH53mIEO0aFQrPjttfks/LZpBJERmVixapb91V9yo0GiYa2yujLKskre5JamegsTyoHokizxcrCZ
oIFzZd3WhllEeNZo8orndDoH0w4qFj7Pz92qBfw/7vX/MbJlr3IPWqiorrBkckSJYarEd0ua6EG5
Z3m9D7V2y5mcnCIQjtGu0TetzXDhGDT0K1shxwwlWHEaUXkj2JtUvJbQXfEMy0q4UHlJdB2nNQ1O
VfBYdKC9KtHwpr0nUeXePlGr6znP+ZPnBjtpr7cF3JCU0lOqdQ15r9UfcXJHleHhSPvalDkjVStu
fHXghbeoqxyhZs1mb9FvqiLxyuKDdb1blL+bTncBIvKtRPqFWikyrhxve+FDYisCdA0PkHNiSbDy
5X4QNA7j4NMJ+f724l5ziKYwdGJSohNkbr+urVGio2Fk1XRuKPizxOiU7SoZ5RVEtPl5jEUkUydy
Aro3nc560z7X0fAQ5d/HJPft4r1qoZJqs/0QjeeukSu+6+rD+/PIi9PA9IQGXJTTeaDRj1ixZ5Zm
j4IMm1RG77aB9zcPmANu6JOpi31e5Wcz5xszAaHqKHwOeNB/t9rzbnyy5IxasSpYPZ0jJj0j/mmo
amXK187/5xkvzgqFOIvqY4wAsAWRuqvJnV1Nm9vTuGafnwdZnItSNnnHBgySMu5A4XYbMog6pg3Y
dNOVFbvmaD4PtTgKA2WtTc0G109fnoSowYSQObJn56APd3ovVnzN356E5evBFBaKAcCsCrpEqyKb
keooTU5npeojG0e3aU9GRXeTRjI31GLmarQ9NISc0DIJh0DFeMGF/5EX01tZD+NWr6rezdsW6vSy
8ZocajzIwjM73bSC7YzKhJcMBpeNtl/FM4HXY5mkcJ6TZ6X56AQTudPs6SnTxCYqos0Yanc2AdFY
NshTUDcnjsjL5NamBmVyJJBwB/bSBuUds2ynaCy/Ti6BCXXv7JCQZ97Wb6HNUTlo9CM3e+l2ofEa
pNlrEphg8Wq2zBZOmqKZH1RZg/xfwD5w8v9nNZcA3NQoQGLaJAiGEm1fTyDQVuK+1dfQLNft8Z9h
Fk5Ml+EgShlP5xYKxapkW22q0EYvnYQmKxHEdX/5z1ALXybKYVYDR7YDZMGOqaduOwQrR3htiIXT
KqK26XukoM5cgUOpfpIW9W+f37/NfjesfIk0H1IFMfoRsxgG3SlS9G43F6sGZ15XbkY1s7Cd2vrb
TLhmDrYb939SFFGFDThSOlPnTXnktQX1UqXvJRcni9yRCd/ZuRWvPRuSfUZqOgb7nurZXoXtNkVP
KqsedZMeRzzuoNIX0g9QK5Phdxr+yIrqEMrESRDEWgmgJljSWtNOJcX7UNrskTY1+BjTD82CFqlp
6Arf26R+S4eNMteIjv5mE5eLw4klDFsIy9CXqEm7s6om5gVi0fyYm/dBGHlBxwDIJ5AIHNCZVX3P
0upDYjIajx+jMXKmMHYm8OIBFxiwfR6muyGXR8V7PwfhSNcCZpmEHp/6VxralkOzrnCMjoPGrAf0
PGzzTZC91XQljLj61v48k4WxDhWCpTLA5V4SzeE1hhO/VXDJ69aP6sINqpdEFJtKPNEYvb3Gr5hQ
J8vMQ2Dp4MwzVuz6GiTZtMFbajCDQKBkWTQYEqMbg75j90ZWuXkEWY8+c1M+OFSVniCB38uPNgiP
oSx90ypQMQGVXxE9Z0HmDlrhclQUeVp5WUq2ok1BJ917kW2uRER/O9+W+//5MxerlgQIg1gg2X2g
UefvNUD07QgeQuiLPmlTy9w0kH7WZ99T8Co5qbS2rMlmRkg4XQlFyUOuNZnLrPYjobMeJd90BNzo
FHoXybgxtHY/5qGfT40nYttJQ4bFxvkKEuFJODCitM1YlDgS3S/ZgKXTTi8o22ouUMQbIvRjpqMX
mRe71LxUXeNElL4AYOENYKDVWOPiweE3VXNu5K80GLakyC8dqtokGtxMS1xb5g5ulW0eln6u/ehs
5gayfYxUDg6qsF1ZTXbNN9s6FJkp03Vh64uApAaKtbfSnt1bxoBuO92vOtxq9iUWx6TvvDI4ZyNY
I5M7oWWo0N5F6bkKHrrpCI12L+ftMQniV2sEcttUeLGPB31CyRoyxeOUekbb+6Z6kFlXu00fbxBk
HmQn3VwX76h5KKeIQKmSoaulCfZJRVaihaWnpobJqW3oukUMZrGl+hkeQLGelx05RfqdgpHKek3y
bLl6f0eABJNFBBNoPF+8vhvICZsiz5F3saCsRs8mEe7U2uBreL59JVz1FZ/3aRHT9QIU3QBts3u0
yoBYMwPUTHslqWOgC1ZuK38CV6yBAj/xdPT6rvUJXAtbP4++CPMg38VHu8sYFK5fKbNO+gRe+omu
9WbOV+e/jvYnY7S/xt8qs3owquNoz+399h9zN+uWhA8UBJk4VqsM7svdwyVifp7VYvciK6C8thS7
VxBKNBLwe/CfnGL1xFoZbmmJi5GWFTI0tYpKyQo+q+m3Oe5R2g0rJ/ka5ujzbJblsapJIX0Wltgj
XgBE0gMYMhlbmzcnS0/OEVryUgp3prG9jUC2poFXg0OpskKHR9HGHrIt7Njm52b1HF59531aaLZw
2eMgECI0+DRyGF8GOJoRxwTagK7mFr51yNTOLjpnblz9X9DTfFmURbAWlawIeQ731lrwaXVxydbQ
4CtHY0mfHwHjQ0k3zy3kbyC2d60gPAzpy+3zvzbKwk3HY5ZoNvLW95Uo9+C0dtMOEklGumZE13IB
n3dq4WYKavJRD7Fevf4sBbJjavLG6YFW6FEpnbqxEIfMhL0rodDa+Vj4l5JUZlaP8C/g93Ak3jxJ
Hmxur+C1JoQvprBwLlZfgA3bwBgQ2ACcDJQw3EPJ3U2OdPgP6vsrzoUtnEtZpSqop4bd0/JUAmlo
2borVAK6udS7PbNrb/BPe7asqIVSZHpN4MbizvC0pNyGNphVFTm2jbntVyGcK6a4LK9FVaZbFmRz
71Mj8lhcetW408HyfHtS8/LcuAqW5TVZDnojST3vVgweDQk+U+r/B8KDK1eOsXAQtuik2dY4vsOG
H3L0nm0CMMVOrlW6sz9ar3OtLd98FD7lmIpJRCwJYBesOg2W9SRUf6eh1HV7+VYO1LKalpRIJLR/
jT0evCGjd+BnvtweYj4vt3Zo4Soazeh5OUeOaOjY53Xt6C3odZtsC6lPJ9CQL1wxibWVWzoJtPTU
RCAEqiz0AICHywagkqpViPJ8G92a2MJRJEEv+jSGr/1L5zsd2VFuazBSElD373p0491exxVHsYwh
+3AcJ32ApTMgS4ccjVgmtOFGex8X/7/h6iIMWdIn0Qxb1RewvRAp1AiIhqAP3CEF43perbjba2yK
n92tuUj6hCS0tXjAwZpjufAo3szGh7kDWR4mJ/67npzYjzbzUQsLR2XELel989RtySqz9uqnLMKP
mBh6gUcrPuVsvVmAbEDuID6BDRB92Awx5qwfCWYu8WdApTt39ACqFsfuSXryYjzd3uxrXSVflmXh
byqW5wi38C2zCDRNngIkYzRfRF4M+qpmk0GKwo3Am9v5bbMbXqAI1Tn5M3thdCeMZ33X7m5/0Mrl
YS7cUVQnXddE8OZaP+zq4XEw0fNLNwEbHdnc3x7rGn0XqgUUNS4dkG66ZNhsCWhlwxwnq9uEOypd
NYBlIHaTe+qD6pK62e81lN1VmAaGM6mNx63NyeIaTiFL2MZQDL0XFXIog+WYmjomttT2Rikf7LB2
O6Z7g2YdQLbjN5F97EE06im7fK7MYWWx/xWj472IZ6iBUg7eiwwlyK/Ov4s7JQ0LdXoQ7uwNt3Zb
wym/gdDU6716n/max+/HXeau8zRilRdubTn2wl9rmDhKKho5pUG4i1jlgKJ/QoawotGG60czP/Pq
zoLaWAHVXeB9M6gN9g1Qg0V96lXkmvq9nm6npnT0tHRjWrgA7ZbBW681u2QAhag+OYyC8ENFXg8h
2G5MdrX+Icqd3aepm0L4oYoklHdACxK96mQ8Qmr6gVHDFzwF6L12LPO7Zb4wkHW20+SayFEO8o3Q
PWEgzKpf2045xB6PejI4Ii5PNS08aiM5Sru9LHOwFjZ+PyWe2Zm7KDedSAZu2SnXyIpN35/Q5+0i
QeiWqtllMSIjI3RrDWR82rNeYTIq3KTkZym5gxDnECMd1ya1I8XdEGWOSHQ3RF0gysi2bAxP1i9B
/KiaFhopQO71kUOQQ5plYrTO3Gb1q14aLkcxIYtAYhTbPmsRLMn3sHgOOuJ2XXvXGKDrtcNXVtVe
Z1johazuWPdiqwqygMRhEOuwOm3fd5Yv+ssEMSYV53eFepyzLRzNx2Ga3aOa7OnmDJpmfh0FniLl
PuWpxzLhFHl2X6F2oJnKHam2GfqXjsqNbnRuy2qf6+Muse1NJTXohgBmP/7W48Ttgo9W/InHR63/
lpXMr9Jinwr016nA72S0w6o+tJQfNJ5s+lo4UtW+7JP7SBZIQUuUzqy7tALb0Qiaewkm9Tzakry6
01tQc4nXzNog2Heb6k+X2uDvHKgb2qAZSa27TARQNOmdxkjcGAqFSVO5NQNt6/grpEh76G/l8DNX
d4N+qkA1SMUbyUrXpMWmM8cTHceTCn/Kadh2ueFZEzLd/C0uYG19vmGj5lf8klEIwIzFJtU5rK1z
o/ApgJlVQeMVOt/qNPBrYu41Rvy6/0am6qyn9cZWv40QSj4q3gmruAsAHWFoCxkhmSd1tFbM9Uj+
XBrFo1XF/lR8NAJyTH3mh+W5UdmuQ/2nj45xZfuaROOejLxh0pwkNv0EWbShOOr8nBmQ1+YPTawf
oBTr8ODD7oNNpr10Bd1W8UtZ7soKHcBFtwcT2iaONKezqNMhZs1hxUrDjQ44Yh8/CZ05lg7i0K7w
OKduX4HYAYcSMr8HLcxdzgECzS2n57+zOnZhhnukohEDNJ7FHelqBTDjCsnOsHqyaP5kk86LAn2f
iRGUufJQQo53AG928a0XF7uvkOjVoPITPMbqdzxlZ9l0G5qAIVJAfD2rPc2gp5g26Iqh56kdDzFB
+kEda/Jr0n4B6ug09svti+Zft+zfvJyNcIcSLgRZev2gtHMOYAw5wQs8Z8pt76Wv0DAbvKPVxFPf
qmPyWsPjthfipFv+VH37y1e5RsT7r5T64jv+Ihg+Bfuiq8QYzt8xK/FGLrp4H/pvCPOKC0iX9+QS
3A3u4DcugEjtx9Dv16PLf12Ay09YxmEJeCUh2EBOyZ29BcHEofgI99yT+5kov9/lPnu4vfj/4vP4
vyP+k3ZdjFhB0SCYiZKw+HPkV7u14QzEoQloLTge3ODw3UBgyPLH17V0z9+GgM+x+3LsZagHmFql
238v2JkEsXaTi+lb22Ebb8qVhuWrK6sD4MdxjyOmEYv3iDnxnkZtNs+zuksg7vpeosVvbmMsIXTi
zdq4a28F49qgFlL1pokoUudi+bAjkUrGqJzIqWrjA/bgLkl6f2zVXsXUyyakhTvoa/HCL1u2Deqf
BBBHY0ggWI5AO4L302I0TANBXENkzUAIYoP0O692Y5FsFfgrFUpRmskcGxJglvpu2ZNPBuESbqPw
8TJqD3a3V81drEy/Lf6IoMU7otsoXFYqx+ZqE2hhQchYIkctuDsQe9vED7adO0zwA5meDbhWHRwr
MvsV68IvNH7gxquuLijlUaVBBu09LnJ3Uo+D8SepA9y6mcPVHzA/OmnRbbOqcCLjVSIO0Mrer4sJ
nhpBc61tJnSrjegOUdN7mEaHGC5Wk3JfRrVbhpU7lKUzMs3PFcQiLHEC7ZNDJBwYyP9wYWg6tOFw
DVN514aIw4jahtkFR8fhrHVrdYmHbYEyKdz6CJE40r2R5FmivqPzwMsz1DGM53mByxK6cmnkmIrs
EyS0UE9kGhwygHMqfZvKY2FpmwapNbv8QPepY1pIh8Y/dAKS+bkE2F2M7C0HYIriEqv2zKrcvoSc
l0VdA/8WQQ19rj8Scl0I3N+gGPKe9q/gqN2gmQRFRLTnVcRBL41DIAU3mhEKWpXDGyjUScjm1ijY
hC+B+Wb2cPXpLkO1pleXCf/rGeQlhz+1FrpmJPyqnrZi0DY9RGFV/R0sSW6Kqww3RJ1Bdzd3M5O7
BiCudd+hYvoYJNzJVezwENVUrj9KwfYpJOBQGXQKHdqElbbR5rCuj7eBPh55pXuAjrhWiwKjmR4F
jC6f3wAA2xdQAER732uOuEzvhVdMuUvKzAtMXL4nYzz0MVYTr4cYueqpemUtdwmFRAV026Buu9HK
cztWm7pCO7FpOlPHNrF+6dLEr2T5YKAIZxj3XVXsIdKXWakbTd/TmJ9jObj2VO2H8qfqEsQlyuvU
x2j+nsRDV8858z9tXG2q7LlLTKcWeJyZ90wGftUHjoasR9ECf/bLCicXEnVOYIbHAgV8EUHbsG52
o/0nhh6fXkFXAIgRe7pEiHA6AaYfCUfFcDmjVF2gpyHEBTwMJ1rZWz79qts/LahzhjjbwH736CwG
e5+9ZdmlHl/LQOIF/9NIRh8P7r2N4LnvLlNN/aHKHyzVb4os2w3qT9fkrmWh7xkUsQZ3K7x9C3pJ
+i0xEQMAjNHKaYty1mmotW1i0T+MnYCH8vpkxkJ2ThAf+zxxs+K1mxCHT08MGuDagJxwvC2tcy8f
TbiOzH5BN3UEkgY8N1wBQcAa+8vt3u10C9p7zywwHniU+CnPvE6LIBQG3mGZ7TkZtpXofS0xvJJD
swJt4rtOi13W3IfoValwrIKqd2jqZ2WLsJxj8/c6NpN5ffCu8c4R9E1vbVd1f7r+NTWpY9IG7uNd
aiej/dNrhxbadrGJmscALhX2W1rncSx2feOF+T5uEM5mUIMEWaHKSg9F2zFp/FADjKk5xPmuCm0v
nqqHAJwfUTId/Jo6aGTY1t1TDO83ho9T8z5aBC2sgBxO8KQ1Zmb+MXmKlpvAJ1q/HQOQjQ7luavQ
8VNA11V7ojVuCsPPsUpmkW2sYHCIUE5onhU99WgVTlrlmkVyTqPW7TLLQb1hJQF17cL+cqcsX4YZ
hMohhDaeqnrPpeUmstoNsnXiNvDKvoXOYuK0oXRMoEUQG0Z97JSdAGu5ebDjaG9NxA3atYqHWKb7
cJVbuk0YwTUHdsIl1Cu2NFCtUHtEooZ6kV5vCmhHj2ACzQN7j8SjywLrTlOPmgHFQiBp9eRPPb1N
0+DZ8PZG/xFqT7UF0cVmPDB8nllbv3sl9gnnjxq4Mwbeupb2jcL8zaS5TFmLsi1C8Uo6HBeUKn8w
CGxa8bCxZp3LEFVqDUTyEIRL39LJdmkrjpZE5ihNdmVQl04m4mMXU7/QwUkSoxW6N+5s6yeqX+5k
1Pe61sEJ26dWlk7Kdc8Evc5on2xr8EooQg6k25bGS2x/73sk5tBBzvtjwcVdXJZuro7zM1sbyLaf
LnkbuaHSPFH/MK1jHKAQL1+bWn9H+0Toxp25NwI4cag3FgLyuuGpMtBsjldBzMZNF1puqroDzcgD
YJ+4QW0PLTNrNrXM3y92bwktE6aRm0lekxOp0K3kdgDgvNX38mB747l4MR+Te8hUbuUz3wyn/4AK
/Prwc9EfohHANixiMwj/CrArFkh27MNdu8237Un501F+6xxYBKRx08O4Q8ketAXHtSD0quEKgxjc
FLDeZYFEWhBIi0d7OsFmZQQESrrvw/eVIPtKNgdJtH8GWQS6RZGUQ0FTcmLnaWNtwBTvBzuEJQg7
M3eNf+ZfvLzzbjJmW9TQgbQl+iJvFdZ9nWA4TMnYzIkro3S6c+x3R8RNPvTYcPXdgyzvnu8K+R+o
CC6rGcvhFw6Kp5oso3GaTi1SGZX13g3fbi/nXzHtr+8GeBgKNndgOXRO7EXOf2o1ZmY900/W2XZ7
t30x7+p7duRu8sw2SLnsEjAilh4EfOfp7rVH0838wBH+T1AlOukOmYqP3E9dxCsQzolXARhXduDr
By7ymFmctk2Z4gOT/XDX+9m7PMTbGAKmW9szt/IB9+EsoZND8y9efXboc1b6xvIsKc+g2xEnXUD0
U+PRTYenVLpPf5Xfiz314J+RHvNzKAv7aMkt3PLB3nHITa1Ls/xtl//XZ8Dq8fgRBqX2wgzbPuxV
oer+ZKlsm+IlwhTyjvV0h1SME/dIGzF2rpNfKqp3Fl5k8MaesFPIqJReRO94jvUS+b5oiRtxhPMJ
u6zY0fy2/dcXMjwGKRyPMJd6Cp2QPdXBjHIytnST7idPnEHF79Y/DLfYTK8hFFYs19g3KLn4cm+A
EjnbQlLaLbbZNyzdpnABuVvxxdeX7dNHLXL8SQ7wTlLjo8Amdo9IfNN42T57KDaQCPPZqfeIZz2G
D4Fj74rtWg7kyosVlgsa4f9D2Xks140EWfSLEAFvtrDP8NH7DYIUKXhfsF8/52kzEqVozix60d0S
QQCFqsyb19iWgX7B/CphyNa1GRaDKO3Zm7l2tusORDFjer14Fpwl0O7vuuS/hCGKfr6kzpPmDcAS
PS/n32CXsm4UQ7IsBVCQzVCgdE4A/02mhdns9hP2IuuVamZePBX+fy+AfwAQf176y7M2kt5R04QM
63Yjn3ntgglBVpHcx9BP6+w+Xl7s9ibbnLAYtu+mC38fPFzb1nUwc8sw5K+3bQu7LaasOy++c1om
YVM3RdR82v6ClW2CeVkNPfcbtOcv95xfz/q3i3654WLQiMgu0/PGFEe1nx2KXRdVb8MtxXbxmgQo
EwNw6IAo7V16U11gqkvb7dUnfBV8w59332aMfeWwfP2NvuwShQFBeV4S9bQe+r1xFEed+E7p8H3w
nno+Ff762n+79y/n0mJh8L85XIkgNTQE7jSFZVgRFgcn7zTVbM4V1Dz7Fymvj3J3vsh34gGm8W0c
o1Jy1Sflm9fx73MCTweWv+4A4HwB39RsVRU7zs43v3qg2N4WKmcYLJRPyUHiXSie9YbM7TkLv5u1
/eVayLKTKQ90xbL59Cz7y1JI16yV+8mefwF/KP/nV9C/yLnMPNOt7pdDElm33anyzv++XghPeiH6
PSpP2l4zvtnzzpf6883wq/AhmIolW4z/vu4AI+ZBAhfVU9U/9P17o1nu//tDP1+BEo9PDlbUr6bq
tz0G22g8G4xk40GnbKXJYQjN54QC4Pv97N8387+X+lKczHHZ60pLJ2RgjS6nn/oqffO4bOPrHPhX
iWWoOgxwnVT6r2Cm3uXWNi39dhK17K6YWW1a5iqasXNEGrSOdczlJ3t8lIrXR0N6SzbDG7GcTOl/
pBHqTGuElWz6ccW8cK19kgBcRB7Rmj8oSu+ljhIkeIPIq/qj1B86BtqInrImu+gkAI0xifT+oR5/
dhgPVK3u9msRqXHzMRnCNxY9VCUkOlvnmUXvKvZJmp2wLfsXu+sqDBgVr+gwep3d2U48SwZgHoqw
2Qitr+0wiUeUPuY+q9ubcY2fhdGEXR4/9nK1H+n1JaZAa1lFloJUoND9Ra+jFRupTp53Ajs6OC67
BJnoEt9ateVl9fVsp3hRWq56tqxnhGMrfThZ6UUrXlqbv4CLR6OQ2vhmal3Ylcze1s9h5saK6uSQ
rziX+ovO2AcDrpNk6ICPP1bqk35W/G5q93Gi7CZGgq0ezL3p5tOPHKI0qa9R377k9a2avE+5FlQV
TaaB1gpY5/yqLBWj8vo2B/KY8oncT029MvT0pYEnUyaq1wGjjgEM/bldw7EdAl2/N/nsRMwAq5TR
yWxBrDau6PVwUu7icjckJu4T99hZuYoFCd1Sj2ojeU7ieEiWPFp3N8vyUIC6juJSqd97R4oc5kqN
itHIqHHvmatamquI99m5NK3NHYA1B3skAXuFwDP4/dm5bKSiRNYFaRyUVGuvYpRT7egEa6ojQQQA
csCXm82Xiy0gs4YWeo3w3w3ZeX0SbIJR7/1cqwGMSr815UiOTb+3Jc/QCpzBnhpL30nGvZgEINzm
zqW2uap2StTVlXs8LkYzSqY+MqaYLh3E2mp8h0jMXJM8osZC3TSjtVNd8nBdSW92hSZFhf482kpk
qiOsdsNLRn2nxp3bYxIKs8u1eyCk9MWCTyA7TOniz5kHC4TnWU7KBer9aN+ZGgjE2B07nKe0OWyU
U6M23CsgGbjENCZM1/PnSlZ5M+3t2H1mCw4MJp7ZVv/Sl7Y7TuIH0kFG2qOnOqrX9pTcyuqvieXr
mwA/bVzJXJmwxv62NntFSo66flMOIL3mXatqfm10vqBwhicG2Lx6Frpupz3p5vUGK4Uhv6uuOL7l
AEH4Eg3ixZLRti2ObxVv9XRTjFftWu3SUt5lKhqJlafBgFIUZcCMgsjsJkbeqPiWoex0HtMyXPaA
ZOvq2iQHzfSNWe8mzn1VXGiS46I4dStVYWKZhLqBoqRmYc5nMWGPNdgQ1vZTg1ysw/MMiBgByl2N
Geoo7lf0McNjBal6koBG8stSS/ZF8qnJLwk/z5hvR608OBlbicyXmnZei6tEKr+Ibd01Gfl8Vg5i
/7BukyeZz8P4wjh5n/adq2VV6NQvMrtOo8h+WV/3eOtOGPH26Px21Wi5S3mTpsIf2kN3nrbr005L
asgKPdCOeRBYMWj5bZoyCROlOxuKB77p0dy4IlvpQR7KCb93LGwMbPNEelGtz2sCB8jgn2kETB8e
bPUOakYT535bPybqc1qyNxuMM0xInmj+80p1kykPUuoPJV3QWg8BVi5Xlaw8FNVOsDc4SumaS+k5
jbHvdCMw19dCeZOL6oBF8pUeK5eLVd7UEiSQ7kVT4GqMWuC0+qnFfnAh7knF2GszxG4oJnfhGrND
r6k8GPIrYH9hFZdKyQbfGf6wqIExPiiAtU55qTIcj2vZN8v8KuucXbkYZxGZvw7J5dIVkVb+1MUQ
wDf2c1Q5QJ/x2l80zCvyAmwoz/1J6Q5SbHv2ZO+qOD5Izl2NdXTfVpGk0i8pDNbRwwHD8VeJN9UJ
XlRcYSbeaFlXWg08bULhhJrQLcToNU+x3gZlnXnAJ2688KXYqY/tWFjCxizXJlpni7c2IK6AEZJK
/mbZbly8LFV+0bJ55kN5C4Tgb5wscZJ5Y/LBJD+arfpUGbM7tYxCmBhppupq4rNn4mTGnW8l512N
PVhTPegdYQJTJlNvNONqlJ4U+UfSHBNx3hkZZpSNP5iUEknzODBHKBQzqrIcRPJ25GOWmzW0oU/M
JXvEefNt27dFhsBX2i/KoOHf+LklnScUEyGu+WBMKvCk8wFpEj8uHUGgFYmJTMG09zUz8yuGaU1v
wQb4OUrOZZEkkemgRh20cMv0SJKIXslGVywV7n9mKPjEh3yjd00LL09Tj4YDzd2DFLdeFTu+vRie
ggJm1tgylpuye3FaOuBkCFHdXph5eWzixmvN0lPIvU3X15Jzb7DLQBtuNsuJnEKH0857grRhKDeY
QZwc6WL+FQZhkXqpZyTSSAPVBYinxX5cmjdGYQdD/eqs+rHVt9Pi3MkkNkj5VcGIRZeUMG9Vt1Zj
RieFr0qGH7O3aWviV3p96BmepOXiTg7z97Ry1fwlnx4aJ2PxZWE58pr6+xUPRPyXj33ZwHoiHMf8
0S9jOKsi0Ko1WuXLeGSvGtOHfvi0kxxOz6XqQK+iirCzCtHmQ5M8duqnuZmhimMAGIaXV1EuWJ2F
7Dk2ZqHdfZ7ty3h0yYcJlazxTU6wJZ2OFH/uPM+BNWERh12yotYupL1D3wnmBp2ftfa1VesXWdJA
VFLCmfIppeUc2vvWfF0cTjXia8fsXZUnOFjOewkUCz3LaynT+rEIy8QOZvVJ2+oDsoJtJNRTi6Oy
vVvaaj/p5AFNytmk2ZJjT+RPzTbvt8LEAoYTSnvNS+dRVy3PpEaZALXTXvXyUjsYluJPPbug+YDd
00FRp6NayO6ozfcJvLKqujDnccfYT9FONeEeOV2BwehD/RiaG9hQgbWNgWwh2+h9WaVtMGHUtFKo
VeJj7kVQjeP1osV+3a2HAbkrOkNs+oZAqu+xJTk4HS+kT46SzYyQwSL/210Bo3MVupRyWRiHrHxt
ujqol8kr4ErpyTv8wbBnWLmBYfWIgXqJZydGN23GoBiAsFPrV1E8iIrBz0tMcRYrOgv9cmkexvzW
HkzAdAgAuMhqFQDH8D7iOmr9QLCIgO40bOx+0hIk6OmSSfILahnZeukVw6+LsK/OM5bEm5Y3Rxpc
W5SHmLn2L1pcTtGD82yZyqGpPysM1ZIuZwY4I3x97q29WNaL8/IW9sNWvlfQktL5inl7mDru+YEX
STQSHlo4XlKqO5He5qz7rZmoRRRv0j9WhW+rBMacTn35lCXjbjTHvWHeGoPG/vGjM4kgdH7O9cnJ
34T8OJuy2xYaMZfrbmA+ojDRHvCn6MW8zyHc9dZnZUtUhYBy9o3OnFTJpWBsVg9BoIcs2JOXHyIB
6cL30NzisLRXxhYWeUW9q6ep30orc7826KmkdPuVZwNrr3MLqA3KtwZ5f48KTIxoGS/TM8tg3F+6
K6NY7cpJxvXXqEDbnZUG6Y5uPfqmYfwHLPHHdb4guEth13qtD+CljCS03bQ7x76lO3X3ba7M3/3i
H3f01a2nTKpuxRh4BXFb/PbjDF5LpOf98s5X3fzm+w71H8jT7/f2VZOt95JWGmq6neKa8aokY7pb
BaIowm+e4RlQ+bOt//POvkw9tFRtSXWpV/hUc+AwywlqkjGkM5iIWZnbXBGy9X+Irf813/iv636B
E/S+EHJjVufrKuApYt++dBE8yGh7grkNh92JtKB8LT3ci32D0LLVp4AJv5Nh/nOp8r2cYQcIzdaX
qZbDh9dx7q4AfEaoHcWvMOL88O245+/hEo/5t+t8+SQqXLbLLeM66o3s6XDk7evCm0Ok/8zqxu+Q
lL+hB65mgE+rhsmY6SulqV7HclFLYzk1P/N7K4xPYk/MhT/8Cj6mi5mCc6Ds96LWfyHTf1z4C3zn
mEKJpVldTnJkHqqAmsFTog4ROxPCOsiu7KCcv7lZ9bub/fIKUdFlU7ppy4l2pws444IhSg4k4oT4
hB9JevGXXRapV2ALLuZ0NzDjg3mHpfiD+Px2S/rnZwtHEu2ZZZ0Z6X/i5IS8aHNp9MvJ2eFdTThz
7Jt++555Z8DY8MpDciV/pwH47ppfQEJTTvQqOV+z99t9/QI0yeYEa8xt9lMkXRd+5n+7nv/50H+7
zy+IcN1ruLEpw/ILpzXYDp2gushDm4wzxWNgHw27KZT8bxmC//xef7vulwXWi7a2kozrImK7TY5a
WByVnXgqXlOfhC+uPbSucYChTJqp+Z0E7LuLf1lpuCPp0Lvz83kj9kRInu0pQ/Xb0NS/RB3A7djz
Axri0sxH/FXTYFvrlCYG19Fv2r39mPswjX3nprxVz/q58Nvhzj/OAEa1FJCKg7MixJU/F23V5NOq
T6p6ArJyVwq0OMkPOnlxllHuRuvSse4d+1Xq3nFAgkc4uMqCVFaITwsHJFAG/7/PpH885j8mx18A
92qqlDyufk38zhHYRXR+zP+H8uGfk8XfJtRfjr7JHhIVHOY83LF/nlWK9PQupWbOUza/+Ujhfvx9
0P5xV18eskjKWI8nhYes6vBH6zBfQeUaOUq1HwLQrdDvHOchl+1969zPVMorHc+2PA9TRhZB427z
pSk/qNDKKwQVWyGDZyL6aWdAWVbFLNEWUQ4aT3IXuzOBRpJVRZnMTxvhFdEQVcCW8PSUzMKhM4Oq
aqGwwABXEqHWART0Cp1re+izN1nnvW7iOSeSW8EIU4b9U9WDOwwSRMLMH1UmEevm2spyI2fZ+4y+
ZUubQ1XfKv3k5avmW9IUODFES6elwaTbzrY7aWyxh6LBoUSmUtek1XVaZBDS5WTnQV1CCFAO/XJt
KH1Q4D7SgEVP9JAFPMVNgRopQ69eXkaVnrilu5HUIFVYgFoDBpf7pQRNt3yl9gyhc/aN7Fba5Knt
DVxeD4nUlSCgpLyUB+BYtThIZXEUlQL6jVBKejbTPuLT8NO6uBTxDDh7OcYwUItQ1BdrfsozjW5g
xa7nraQF1CrDV8rtOqXeB2Z8z6Ub1bndkAnDlI9SUigMHAM0/dxNIs65F0pk5a1bqje2/rSUVyO9
vrH8UKQnbIK9c1yFLtU3tZFeGhtWwevmteJdkYpgSHrf3uxj3jZU6ipU3CqwIfFqJjcFN4lwAUIx
nics/vWu83URgzO+psqzNWa+uqGcMa1TIVbMtsCQVZox1oKqXZfwuyzzfklfdelHDrCrqsiPzxhj
72qYjei8tBgpjKG+dbCNBiAj3db8ZJWhWS70+wQPr0CxlhJW0hLlzg8pi1K64FSTfKm7VHpOHctx
1f7GGY75cD23N7VzoTWPjVaGYrmQnF2XyDQpSbSWZWTHb5qRA+wwUtbag9rOYNs4GIDFGUvhltXd
NF5KgKBOfQm9ORWWC/jsx/3FrEjuCt24SR+tWnWrnNRLAyBLA++97fXnGaHJOsFWBAAkZlgc+3nx
Gu0tL4BbQFOSlKeYvq3bu1RUx9SYoApqXuZcNeO2S0xCBjBglByDpzdeSImNmgNOODMdqzNdQT2j
JOUNFcHBOnu0oMQoY4v2dgilWviVqDB0el2dKZgtFElgQX151/BfRxlxWoPOyMp3c31hSIa34mzW
yq0PGHeRLkuwzmqozMBmAJR1F/bNYxvH7wlZon1THvPVOqy2FrSdfHQ07DatzwJvXCt+VHkNSvxT
iWWvRFTWgCTUrCq6NUjqWVQt075fcRcqHraiJSd1dFvrZWh3y2q5Upr4k6btWt6dPRCeqQNCT0Mg
QK7K/q0hDQ2PwYDDKasaXyHmIYeBOyQdUPlTmTkneVCA5GxY2KGCZq1GiOFM71qZ+FnOqi5zT0Em
1nT4QTUHvXrdQMK79Uk3HhQdLZQVOtPTeiaWE4DTs1+V7RhUuu0Wae23qeoP4laWQH8ZoExz9Wy1
oaqQy9v3uw1C+Jl/UCm1n/SSh0rGa2YYipDYHeFhy3Zdbq1ryYvbwTZul96dUOGh9wmqYdlVBa6X
ma/1r3HNVyPtHdZgGj9Y86kcyZIVgC0DrGhJ9+btAxqiSXyuXUroTDEdHTe/5U/o0osEkXMrbmeH
gO7yqkhUV00ecmdxVcdBGviorPep9tMenojqM+KTXbXRon6KVoscJm6b3X1znP6rKP/j5PlSH2od
zpo2a4nmVfYwWIOU/0sk2uyXaN3pu+8rin/MreFN/Ha0fikPtV5R41Hnkmd2U/M48qHck2Ke+iXl
aePZvhZ1VGzB7OMjhmwl3B5hU4TiE5K39G21+o8C+Y/f5kvRyGGrS4OmqydjRjKoOcc0yQAUv5O5
n5/jl5b2j8t8KQ+xQFzUJh7Vk2O9p/bmllvzTa9j/6Lo/nkNEBXVNAFXDJOsrzMk8tuMvDnH2zaV
Ip90on3aC+Sv0QhJvIvLSF9MPzMEROLJNwTs2c0wIt0hJGuJkSfOQZbgTsMc+1g7bKiL5snZe2U8
6e29Tc2nEhBjgbLbGWzd7tFsNrcR4oY5rO+MBk5P6XPD1ENBYmlat/qgPaviZuYoEAuQC4jgyrE4
w0F3yhWVa+nhRuUn2sLsGBmCxASxbwKzMg+23l2AVlP7LMe1m0OhIKzMB9A37PjQdM7II1sNGa8Z
xydNy/EsBtTMYi9u39L21QLkxSvZU5W3PHGIDsBxRC73RdoGkoz3JMebUuSBhOxcN59qiO4OCtNF
pyOduSVO2lzHgF2FraGKnazDIzdSTx6kIAffVrvJ03lM8/auVO2utmO3ttZAQTy5gY93G+5x+GLO
5qXdK8EwgPR3e6UBd7TXIBveHSaWY/2pcjKL+IeFikHemEWoRpBkTsRw9WHKYZzX6IRr36IkK6rZ
74D2umXbFSYyCpZowS9DGSKrC7PCnlJCDxtHx2t4RtcQLhCh19yKVIN+x2zCamv8TC4IdfqpJtf6
2jysjXroRtJW9Ozg4Hdno+2QzFd5eFR5L7bIQqMoyOZCVjDf6cCAshjusEj0piKHkZ8ERk0UUqUc
h5IiJvmcdNgmpGrlQjz3RIPIPbGZ1RgpDC5Wi+EcklKnkSDuUz/krd8qnd9AyG8q2ceUMtAwXqud
7uJsa6dVy31tcEw3hwy5SJo7z410PZnWPmkIj7NAeB90k1JQSs+ZEF0k+luZ8xh2INDngq6yIDI7
AXc989BuUFGSYtY+JkyXphGOQ52g7ClmlcrxcnO20HBuYoVwk9jeWfP61rc942RTiXLFuWgnqpmq
Rc+iVxMhcncdFGN5w1hhEEeBK08yIuSwLc+RpGATKA1SjEv1lQU3YZOaMpt3dlvu7LsEPkBftcfG
rIOxU++6Sg7rbAkMNfeG/kI4DdKvWyndPFuhJFeg9M5vM1wC+RTHj45Drw7jN8WuVDPe1nqjtkr3
cTEFdjEfOqO4FmsWAf7q2YdwHlLrc3gxthU++3Ms3gtSxFrR+ZU2+NuSB11+Jlh0wSwe4/6S+Ho+
enTW1HjzuE/mWz1TjiWGh+YaQzOR9w0eeZ06+HoDm36dfSO/XWU0PivtZpZ5CoyVlaMeUXdHa1SM
9xRqnHAvjXon1JetPUuxN0ai1XFCHz4qEnY5pStTkuiTcawYPSS4OK/j6JktKq5RjbYPYTqPhvJj
Zv6cD9gW8AU15nsqMHpqx0g1l33NIsoYIXmrHPv6NF2UondH3ryWMY+024uRcHMLs/klvqnKwRdL
4Zfrcix4p5pMH5MCdWup2OuFsjdbcp/NnioqjhZhu12b7XSa2dphMX7oJUTjjT1jOMb0U2XxXqf4
vvHRLuYWFvPjOVnTdo6xczNNakSqKuQVBkJpH0AD9RQLRyemn04eE2u/ejjiU6abJzFTZb8Z3dWc
lqdO78PlullGdEL5Tm5uNdyLOsfZMWXX+nfFgHOQk5Uu4ZKbWCf77K05yy8KnJBKFwECwn2LES6g
+lxfCzA8wSKqTeqsIg1Gk4EUG3OrvcTletFuj8zi7jDG8RdBHcSAvGGbMSu+T3twLjUbrQVBdel6
k6KH0TDKGM18l1lX1lJAK9Dnuzq2kIAwXCW7zohfRsy/27EMW36tpn9bF9Q2VsdZAZ2GHkq3ojKF
m4uppiX2DfwIA75T5zwn+eOMIsCh+tTVx0LaXGxZQonic+L6gsH/eZNTl89B/5iWe+cs0jtLtYrK
w1LN64aVEUjtCjQybftQjcKLYz10tjlolfoOdoyJ9k2mBnfaT2tVfTHhGFiPkY1CsdFtb1yH3UBv
kKXJTt5elb6m3t5cRaFjWdDdmOqhSp5qJ/H6CTeA/NjkOJqMaTjazMCpH7PtwGZt8CnooOGVnu+M
AbTaMLw0ViDUXEvCiUiCPJnFdECY5BrOtRO/WOJHe1Znnbu8St21NI8W5ABotNeajCNAB20al8yF
hVc3qTs0jS9zmNWkBM4KFfrZTCv/mc1LtJRJUKW0lbZ0oZUk8xiOpw3JcWS3HFTneVOwS26luzXV
XPI3YmGEDR/NQDRRWsJIqVbeVLtLbfEax5YvMt3LqdBXLPq60VemjwTmS8wAXCXbXVU/dVCHuW+Q
2n2Qt3ixOLVvY1BhsJxEHWaLflxQ2/TMp1UlcaWMulpZf1rpcsmkzt/kFEBhvLDzD6wo9jJrstEa
zkgzaIzrytTDUiIE1zmc/dBwXNzsF2koXE3NOFSuG+eUbG/5dpvPz2r9pjNyq2rcFJ6pkEL8Pzyl
eurbp5bxbusgM7fZCKAhmxTwlpNcnLWQyYIUBZ5oNkuhnN9ykoaSyiCf42V4XnoTdpLszVbl9j0U
BWqcaSRwcioCq6R+qC+x2T0pnNqiagM7nR8caWbW3XNspb6sy5/IllMvhS3YL++j2gexpNJMLFer
eImXXfliS5KvKavHjc2S5nWlQe1wM1gp473ngpxSNgbIdRcNYrnSvm5ypgElPE5Zvyzj8kog652N
Nur743BmiCDrq2QDKt0WaAs2WnR0cdd5ZUk7SRDGOT9yTWH1KLRRw07AfVhHKF4pyt35oMq2u1jx
Xobrl2RosTTcXUF26g2giz5sg3e2luuhKjmOagoJ1L8rn+OmYDesnQYnZsFPMFA6dGvQluT5MK5I
SWcTU4xnOb5SGc0nXXPQVvYw9R1qcHFvNVDU2m0vUwcM9dUyXxXabSm/irW6WrG6hUKO0ZSvnD+V
/ljDJE8tzDWQA+r9wdEaWslpZ8LmrsvPadb4ReyDpA87xVj9eqm8lnkzIsigd1ovWX+a6wLTyoZ/
cSys9yVPEd2e7xjvC5ExqC5x/mi9RYzndcbBYGbka0K9Y2nPjvImDZExC8IlY7xGSejESymDxaFL
D3KC0IGiQZ16mjxAjwHyuYkeu9cPVV4GSpzuZcXBgO4Ox5Aw3e4zHUrwyrxhQ4+Q10FlxJ66tael
gY5nVVACzsYZlzX7iGEkUev8lDv6dHsKpwm2R8XHWd+WNjxCuzsUPfgBzdCW3Q/xFiUZaEbRhwrM
0JZqfKNTxPQjwnj4sovzMJaSsBO5zw+PVP0h3zY3Nt+apTnPnQFsLuBu0KyTu6aVboI1iUjyaBX1
ddm829boxSaSTZ5hqaGPhfAIC9pbjT5qgbgmzYoY5wYyD6iuxj3oNfppOvvKPnbYU2sW60dLC+yA
2TaU6t7YZG+wjKMMh8PieDPNnxto0GRdisLcWTFBohOC6rgOVSPm5ASfzEdPcxr8361APQ+1z34W
5s+uvNLn74KE/55c4F0LlRslvyY7tn1Gn3/roPrKEAZLjnHR3rkYfgLkBxrscinILsRxOZiufLGd
vkebNefv9vCPC39V/KSmUWYb2WYntWm8sY3dpPkw072uODvZVn0YM65cw/VIdb9HgKkadyNn5Jkq
p7QmeaEPFvDckhi+WLcobYeoT4QPNHSdcSKVDVjc8qTVIHYdVD9t3E2KeG3qx62CrCF92Op916We
mjxv1a0h0XjgI16fnZH7aNMu6vk0YtcT00sWZHaaKjbJD0kKYw8tepk/SEUbLAYn5vyJTbEr50W0
KNSHqcDe5X6u+YOs9OS5MN56dK3b0O8xwfK1HNgMAZtAPtQsAtapcGO+XKmz0YFeO3CCCuVGah/G
MuUH4V9foR2HnSVSI9K0hwHpKGwhqhVgTRqVDeXfAuLZU3AUx9Z4XK27jJ9ZFE+5lIaWdtGMH9PK
Wldk2tTqvtFeSgrgZl59dXjrrRNGzA2ksWb7kcKOUagJE9U5OvmPAXuGli15rcBisJxgidbOWwPs
qrKT6N3LwmmhwH6puwHbgtlLDOx50EQr7TvU4X06oPAv6SKU/TY9L7rkE0+0L8oP6NZBDHtmm+pd
PYmDZnPYcQop8d6xxCnRssAWc5jJ26FS6Ce17JLjFNSQNG+1hQcr9hN8F6PLfQ0PxWHJD4LfqiTO
rk8eE0WFRYb9jTXergOT5ezK2Y4ORbg1mS4UDbhOqJCxuqGUJ2sBMAq1knbd1Y8rAaPJNvtjNbpl
zZ6ctS4RYce1hKK0accJVpDVgWm1P3B9DlYWagJfLSvzA54XQaY+yRn8K7vgxINrR902w3wyrPhU
su8mor2rhuLYEI+jJe86e/gwLfSMWtjKkHwK9PGGHK4gBqi9wbINL693YAOLLvY1Nb6EuzdHMRFM
TI7Lx7qIMdSBEYhfQt1WiH5TtlPEwgI5oVQHuqBIciRsd+9N6w244miIxyo/xVsSyUI9OFXtpXo4
qnGU67K/9Z9qt2PXhSBINVzwIprRd7D1rZ606Vrb9lkbdQ2Jd/XrNlqPW4/CItkgWRNeSD09b3s1
LkNpwIAYpBzKHy/x1ynRAV7av0SqCbR/Guks8VJLAhYGBJDQ6Sz6Jb3uU5xfqvpNEe9sHkU6ZVGJ
mEgfjN1MCtSQyz+H8rVYM9wnHtPhuFXX67BczvOAg7junV0mVP0RESOsKgpwbnwuHkflo4uhvwB6
tCRHVxDJ+0bxWphu9vp4NhlrYSZ32bZnbQaq9lDRS9hHrcO4ry0iwcEvxdetNUc5xH/UkZeJPHt5
f6TZfEmd4ZCJGzTIqO7TgILXHbA+saYEVpFgptSEjsRjoNYrlX03Yhtivs3wITOcw0wOjaFxXKW5
kU3h9kZ5pcJ9zg0CA4Y7dcEKEpS2P2bSpawJd5YfBJWKVT/MDB4kTLSW1jmVEqog7W6xOFo+mOpc
DlX6NGZyaCyjX7RYrzhUOdPnanSek33UMq4GLQBv8rPWqrCx9/P8sW6XW/c2bA64GUw003DrpQ7s
/N7or3Oto6K9EObjll7jc+5lAmMvOHf/Pd/8h5juz5Pgy4Cz7vOu7fpqAZCt0Z4W/8Peme3GkazX
+lWEvk855+HAvQHXPLM4i7xJkBQVOc/zO5yH8KWfY7+Yvyy1u8mSLHrDMOADnIsmWhLJqsqMiIz4
/7W+tTHXzh4+/UX5AVDnx8Ln+xc663CKQVaUMAxQI+AdKs1tMwC6EP78g8/zY2vz/cuctTY9Z3Aa
P+FlYFLMpMljOfWu1fWoPlh5849CGz94fp8es2+e35mqSK5coABoxzMpdccISXVTEVdhXGjFRyTg
H/1o7z/aWSE78HxHSNDBcJ4/K3UxKZQCmANnqBBVVgoZj9boB1fzx/b3+JIWsjl11ACcfEVvPqCh
dp1UBeaAMio8xAc8LLTAvcW4TUFkPwNOMlW+NYcQEfbsI3blT8AV71/8TKdkNZYL1jPsePFmNvCC
NFjzR+1ZutIRD6kzNKrmc7pI9spHNrufD6K/PvbZvgwBteoqKvb7albs6PtPhxUfGl9bO6uuCvQk
/73LbJ5V0mPFzFTPNcbLrCwwkmw5B4d7f8n6uqt37aKbJ8iEtK/Sqt2mH8zLH7IHRl/fm3tsnq0A
dkMARaYwY0bVXXlIZumejr8zR419l22y22CZLa3jR2K3nwhL3r/s2XrQJ5aZtSAt9t2C3kRzM9K1
xvGEvEDeBRN/4X6wNPx8AfrzpppnK0Nj52rvmULeJ5q6Gop05kbSKnOMD1bUHwUs7z/XWYcr8cgb
L1u33ZOquJRCYyYpF5pJVBSHqg+GzXiJzhswb+/c2YKgFjRX/d4Zh007x8MDCKNaNVPKvfP++aPL
98FSYJ41rnwEBB5xlKPayd6MQloNIe3HrtufL6l/3aWzxpXbS0HaSgyLLHi0qxeq2hOnvkvp6zJi
lr++gD9pDXKvyBlD3CTLinVyP79Z3gpqusSpifFh4V4mN/HKvwxf2UrMcCtMy9lSufdvTVqD/c7c
Fkv3YO2cY761jvkHC8DPhuZba+3ZFDTQqKd9j7W2sr66xlGWD3X3UTblTyfc2xc5m3AOHkrNHJR2
L1+OyylCuWuK2QjVkitzJWYfcgl+dsZ8+3pn8y3U6YU3Fa/3fVFLL+nn3CaLbovBcl7dewvjSr5A
rIMEsgGdCQ/1wVk56498yz+h8r638p4t5o0OPm2kcDNwtYWgbn/rbqh7bbpnGiuTejbM05km4HLj
Vv9wZf/ZcH7jI1bPVvbCLKPA6rUBbaK5YWVfWSt3Mz46+6OxxHNzy0qHWftDGd2PejIUdHAqVN2C
hwgm631loUoGw6vkWtkb/m1Pc0GSW6if9iIczEPs4oqCkRBgjm3w+tih88Ea+JO1Av0egl+ZLq0N
F+L9q4eNo1mCzhyXfBTDV6tRXfzxc/MnS+27lzkb0bR/RE3BVdkXKozWZtPU33p57IM8/HqdUE6G
8ncrLdE+ti5TSMH/pcrnKshAKbSw8ltUkJ0PF7c6hmjzhIbItR52EX58W0tWwsH73/vYRLy9lSWX
Q0RNkLaqXxqbAO0Oio1d26ZTtRPIqlrsZ6l1bKphbfXBUbeyqW9lm4GTW5QZlN6r5dBpGy/jvJHE
HOtQkphysLTikuopFLQweU5bZ13itpBzEvdcaWt5w+WYIGehK5NpurZxOnUl+9hQRM8SOuaF6d2q
Jyce7tWCdnyiru3+C9lgs2rogNtad4UOxU8pniOFny0FfrV4VWCOq2iu1s5ral31jjkPTP5GAzTq
2WS/2hcVLDfRYba24EFQBR4oxpdxOgmHb0mZXIeOs/GdMa/OfpFlezWQtNXUA04WmjehS60HcAHW
3arvnYkpqWszkS9sCf6MldyZrrmIFGyYgznRMEZrSTsd7UZW593r9jAL8n6R581iKIpppbv4wFAX
ZsZc6tK1Ib4WwV5kbBXxECmNvnQBtOayvnatbhcr/qGmUqhQozSAD4nY3w1oYAQhTAG2Gc/+YrkO
p38xj3p5ag3+vKOE6wB2DOXRRl7jsiEnEKv21BIInQ15Gggqpp0xD/OK1Kx+5bXZrRtemBS8aiDZ
imHOvLK6MSxnZ1bxzEXE1Kgp0ISKt/3rcXtaXX4YtsgzLFk2ZYP/eT8PU8azX+V6xz62/ya99N+U
nWbME8JRaHl8MfbqV/Zb7KQ5qibYiuYfelV+WAiYN45MIqaFv0qRz88PWpynuuyn497S3IzA1mTt
Y1VZtAflGWEaCXP7bq7Mvbn4Elx+pHM9bUnOP/7bVz87QPSpEUeykWA9MO1jG+DnwMFcx9JBanCC
VV5xGTdiHRevBozqeLgF9nFt0fFIjP6Y5A9BhRbDgxDactsVZVZjbqV/ObHrR1PH2Era4ujPr3N5
aqLDKDoQk+mhVcSxdfHp41rNZO9Y9tVaKw51e+30WNljrPe2PY+TgXbj14GmqeQUC88r11qqP3uM
+o5uZeMsKprw0lAtu+a54qkFMI+GmbM0BdZqo9+WlfqEpXtTCVSnSj7PkUdLRrWlRjv34xuBkrTK
H0/j6Z9euv8jXtPj90tX/u2f+fNLmvWFL7zq7I9/2/svRVqm36p/Hn/sz297/0N/u8heoacWr6/V
/ik7/853P8jv/+P1Z0/V07s/zGmLVP1l/Vr0V69lHVWnF+Gdjt/5X/3HT6+n34KP8/X3317SOqnG
3yb8NPntj39af/39N5uZ8U9vf/0f/3Z4ivmxdRk9fZo8ha/F+c+8PpXV779JimV+5hQFdQ4W3aiH
4oHXvv71TzZ4JMr8ii6bKns/dKuV9/tv8meVtc5yHDwEBtEB7ER/+1Sm9fd/GyMNyMAEWKbTA4e4
8tt/vL93N+qvG/cpqeNj6idV+ftvpwfUX1PB1g2YQY5NCRgbiME5/mwqFLnU5F2saVe6fd85e8aV
LW+MjKDRZ6kkO3fRK3uPaqYMJ6K5omlvJuQnXuXZkyZtw2ynwwJtyBd26lfJzVeSeVnXe0vbO+7O
whcm5o26KVGpqC79yu52xJGW65i5k16IZsk6R9BhE19r+OCHiTVMC/miZCW66tfFY2bM6hBty8R5
de+DywbORT0DTunh+0KEmOz0g2TO+5AGUhR8P/3+/yH924hP+8+H9I3/WhRP5ad/qcuqeIpey0/9
p39Jqr//a1H5L/z9onhKXl7Lp/LdiOdXfh/xlvUZxR/DStNMsHoM6/8Y8Ib8WeFQBZNChcxlYhn5
c7xLmvUZbBCQMJMfUTTT4qf+GO+S7ny2FGaOY2JXQPdo6//IeB9n1ZujsQ0aiWRIYi+xkhiyqWtn
p9Uid7XQl8t+FaoPRpYhSmcL4EjDSupLcxU3TkvTxshWVV0bW2FJ7jYtCmOm4124H9w5nph52qjd
0SmDZ88Do+EJmfRZxJvIghVM0fA4ODzCeuMpEHTWxtWG4P7NHfljEr+dtGduMtuQIQmYjgbmjA9i
qecfohKhZqm5yHBVSI+2M1wHQFm38L1npW9GdwIyQDE4Bz11rIXeBBwpbGNrOWZGILC+bWOR03ir
UQsEQpbnndAC2LS5s0xUB8tCrYllpQ31TUz9PkgNmCyRnE4bOUBr5IbKyivk9a8/kf7+OMQnYi/C
YUTVZcdUgGeeFUcwPcaesBVAWnqSbFw7tObGhaisYZ5bjXZviQjQq78tqmu7jtJjohRLLUudRaen
KMbk2FmmfeIsC7kCjTLYdHnGv9PY4hyl2Np7FOFXXgMuJhadttLc+hncA2ZKr9AmWk37sA1zsVfl
amsEVng0zHITVM99TF/DiRRjWSNkClqwBJksqrlfCUJdA+GukrxwFwab0LXDOFiUPnYXUiYAdg+I
6GijqPUiroyXDy7XuD97s2pzuchkJeiAvqtFdUJjvrzrD/tenjRF0S0Sh02p7V5pYZzcd7PKzWvy
S2z6MEF4F8J2nqch7pZOQSIDechc9ZYDod54FByRHs22etJ6TVu3+jGpOveQBYVyoJcQDqK8sNHZ
rRo9iO5gnk7UxK8vGkz9csJY6xt72pgFsnYrOGZms5OKoJpmpS+WZatrc1AUDU0Ngz2yHNcgOQxi
ABpd8iFLqNqi9stHP0rtjwpf58NIZz9rybahmcoYNiSfnarZKXeoe1JzhV9t0UpZfRV6pMZIUrHO
k28QdsUydV+zshSQEzLyXJpezAdkuEd8584Srz4fjWhmrEHJfPzv1/dNGe/L2/s2vj/iYoFYKorO
c/fsaWvkEDF8fTBXyMHsmUUwZWOwQ0wMcNcc21vkXMhGjGKAdhPb9r5VLJQYSVIHly6A7V+/m/O1
0GCttQn/ldkBjDsJ82zSIdUzK7k1kIf6oQ6PH0mgWpF8HVmdunAML74NASlThGomfuQlGy+/yONo
OIRWeSeT2rrue/q0bl7KWzATwVR2I39rklIuygZFaGI3S9vH6dRnUgXoOEiYRhz9akv6KDr9rJZj
jx+FDT3Qx9NHorrxfkLYZdv5WB9h4RYxLqMgIBCotWrjFrtD0wz0QouqXbamOldAgKFJDAvMgSFT
1JNJ8nHVYZiLFluNW6TWvAITtSzTAGkzELiP6urnk/f0Xi28kzgZmb7ng7TjAKDBQ3dXDjEy0yGI
6lmfQdevtJr9+WunRTFaJoFQNXPoucL0F4ySrRISBd3Qy/9gFPw4Z1SVSzeeAvXTlvL9pSsdYUCe
N8XaiZxh6VJzIOmgfi3LNqb4xtE9DYFHBcTgiSzw51E1hJve0taKDNGisCPKCmqIwLS3S0JlcrEx
hkq9hXv1xx8116DQnevlRvMHULmSUOdpAmxHQkG5iDKn2HWG9/zBp3pf5xoHhMrR0jKo4PJwc84H
RKLq9vex3TkcjhBb95MBN91cUltMd0OZjRwo+2B1xTKPrxLhFTseKgaqH+1GrpvuwilQyIk2S6ZS
ZaHXC8CkZHrf0Xkub9x+kHeqE30E5KO6fLZBGd+4YxnslDgbsDs/fxL2oteSwa3oQJyeILabBJsO
CB5hgdEdhCW60HrXThFOkF+Gh2XnWPR+HAdLottns9onrdv1vSMBOc7aCIw7c1CVnWKi2iwgy6zL
UESTXrVoRJsZgiwzfdHUCH3o4G0GRGSbuKpkCOKXXhT2X8yBsLIGuTpEFvYSbrSrCe7etHZ5qLT2
RR+fn+14hXVNYgsvDyRHSXduVZG2CuRvptV9vECDjPlpcLPlaZeB/txcK72hrFMH20XfBc9y0F9J
ZhdcK7a00FFrL1RQSzY7oG0nl998yXLWcaTNRYqQG3f1HNh6i0VIrRbwkRJynmIGZevXIIbMZKK3
+LXgCxozFgMdrplsbJ0egKJoNii5zGo4aJpsbk97I6kO7jPyERYdPs++N7VVrUv5vHLa9qCWhFVJ
higvZfwWlfCkrd/hqpQVg75m7GK5bKonxtRk0Av/KlX1l1IQGn9a3muvvzMA/6iBZu9PQ8ciYWNR
uK5YWA4OEV8rzXWLbGgqpWWypfyHaiRCy5eaqDaTXtK2fRktkhYX5XiDO8ApCyE71tpN3RXrK6Yv
BU1hpkV3eofUMg0Le3d6bdkh46KtladMxqL2fXgYIiPMpew2rhteFiGSntwS0CWt6KsNRguoju8v
FTe5aNP07nTNBrY9S10E2grHobYULabeLMDGU0fl7WnDZaKowdq5tKTKuHZbheft+JviHgqt4fUz
v7XaaemZOgW7Wj/2XYJQEjlDPkopvJFGp5rKmj2Ji4uN519akiEhPNvfijBBRhh47hiT6iz0ECVW
1hrbTELTrRpJBGAxD5Yld202qPU3d8iiRdkHoOkqZ5p511WlLa1c9y9NgrfigNwKoyzxLYZ3ndO0
R6ehLX8av0ZQG3uzJcyt73kfhRGSyYfN87Qb+GuXRw5BvSgdw9wbUcOih1TT39euGDZJo1/kdrk1
68zahHbsr32hPAnZS45qrJP6nebsocyaoVRk5kMklkpnrBiU+YF73E/dznCLuaW30Z2dgBerRDZc
KKTldbkdHPQegpMgJy/3I0RjSSOeYqVMjn6A3lV18mELGaVGQichixQRq3TjXkmACjG+jz7lJlyZ
rTxMAjdAoapJ5VUr9FlmGcfC4BOISNEOpx+mP4li36qTXV4iUF+ZhNddy1U2LRMMtHoCnDFpmnLR
dBmu3Rw/jU7CxdQYb71ItLVISo4QvW/x2PAx3URMsIj4NlxMomhfOye+qyXCI6JUyzAnsddunHKd
ZnyvnOvtHLGJu9Q9QgOFZK5O6zYqA9wcjl7M8HTOjb5W72uBq9VMEmlzmlKnLX4Xt9tuEN88gWOn
6GP5undt/LNJeJOU1cGuJfVCI/ChUof0XkIt0LlKuvPrlhyPvCgvCiSGjtwxP0hZ6p9yA8dRHhfr
TumHReSaPDGKuKI8iE8EDKF/56ndUM/k8Vikxwk5uINKm6qK1rXTDWuhD8ALCa8Zxl2epB8S3y5s
zJlsMcMht1ES8yCUrSI9aL1aLbOGqEGrKuvvH4lztbIuuxQ5uGNzzDHNnapgcoobUvPyrqiuyr5h
1skyxcSoI2elrGnOd1k0t2O9+37fBZKajQiR3BZRb2zD1OVLZxrbpI+7ScRdDQfLuzDscHpaSDy5
vQ3y2p6d3mBMmA0YyBoRmMtgseGWioo8uNNhrOh4YtfquikRZzW6ck81G5xkndSP0brARDwMtYyh
PW+urQA7CKNBnvZDS9XHtotLuxmqrSdJ5tRAu5e5Fh4tLaEHqBjxkYfLNBnP10WA13Iw0gNksVJ1
kdu6UXnBY53VEY3Wxuuj29MDuzboKjRaGS8BKqb3mU/9bfzEp4NLWeJjaRsXW3wd9ovW6LQrzzm4
uYElW25uHV8a1p1blNjVSdcoTAkZaE37v69RDOppE9IY83GYoHhXI/VC8WEMehmmnVasiziULrNa
spZKhSw5yY6SrRmLsiiD9WkyZy50VZweJQZp+8YAfwJry+kfG8+YBWg3nwdPNheCJ5JKkM8ycSn6
fn/bWp/CALCnblv5m9hHqxS4+YMVya+nJygSScCEUsakbrJhl+U0QU737XRFOilFgiZJ+v70ZHY5
S7vyUK5toYKftuINVWjvuQ1h7uDnrYt02/au+9BaqLB1oh6JnLlSW8991eEj1Ezp3HYvHT9QNnVd
BitLYwI2rTC2j6JNneVwurOdK4Uz108jwhqcTWKUxaVTlwc/c7VtPOj2coRQ66MZL6/s5CCEzAk7
U9ZhbLCWFgU7yDqGyqiqpDdFXjyAFHO0o5mQJ+RZKvHAOjpNW22u2wzqriQ6dRl75S2mKXcbuYO7
rS13mRFWuG5lUpRPW4uC5gp7PZDTrENH1adllofuY9tb2YMk+XD+5OA1MV4yq1Zu9NJSbsoKYl0r
w60IonauccaegBx0cP7zWDstqKVfABXnWTmViFBelrIM/NNTfTxhBWR7llxB94hhk2rfoMcu5abD
RGn76XXrB6O2kGcBtaXn0/Sn4OJupZADSBml+9MXWypqaI3jUTnlKEBzNgfdq1yox6zSZcr78hLW
ACLApBoRfqJ3ZqaABZKZYmSipO1O36tHv/eYOgXyBcVOtlGSJfOmTrBotjMsANZKqmh0DGGSHKUh
ejg97CWbzERLF3sjDz3AFxRz1TJfSHrYH93My2ZDqcWzFKLovidfKsFVy4bLWQo1XcqcANapnOEU
yhPghekuVSp/Rpy7v6DkhwckbRdYGuRxJ4ZSmWRYZR9owG+SmoqNZFywLbdR62dsJ7HFQwVtusuk
DfQxYqSoO3nnh4LeWy8lqKdrl6cvttZBtr6dJoSsx2PUDT53jPQQDMYFAItDcYiBDu0l67HVPOMa
1Cu+oVh/SsoGyDAjAKeLo84GQznmqN738RhJ2ySRSlE5aNZJSxaZanGAtb14kSeRt8NA6M0Vv9cx
ruDoaVXRHwNL4DExk+iINexKatr8gaxQY95/Iz3J2yhtDfGIZnTE9+1IBPtjIJ02n1GrE0cjaAkR
TABgsCnLXccV5IJxMyPlaLckZVUxEFBCkWgmqnF6yJFer+S6TNhwV7cNd/caPepjX/NDKnDeIwR0
yjR6PLN4sO6DcX+Yy0Vyyd6Ybr9lpHPXMa6jvF8aPXSCUs9R+PdfoqJW1mQ2fAnQK+/UKjFAReKy
FTQo1vYQmOuiMpWJn3E6agzvCAcmnKsQliB5om83jNrbJ4F3J1E5WeROIC39CotaFvUVXU9o23J6
+33IFGF7xSqUsrGxHyrZURac722qi1W08GOwpZHQy4Xeec6mcXkvuSLNjD6y96cJhuvS3ud4zmSK
LFtbvxSyJsgj0UiokWDDmlrgbewBbIbUuOIh8AgjKpPWIg8Qc2szDA4KeM0+qJm0jb0muGRDMiFh
NT0M9dbB6ZMV+TefteHq9GWoQGsE8ioNdXEcOAjviuyCSS4vpAIgRdLaxp2hqytDiV46L7APBfCG
74NCLzQ2M6ywPJ0xkdouDMdQ+GuvFu1aLwxvohdtdlBzNTEhdjI54HhAukAPvj996bTBwr4M/xlj
HOJzEcQvSaXZc710kZHjDb5K7H4TEgx46Ho6ZjwwtvnQVzs9zq4BdpOsThmimBO3BaykjJsl/OWS
c4Uabj1VzRY5htpC0q1+2pS+f1v0IEFcUMRSE+/zSpa3bUPq31DnM4aquiqo+TBPS2/jhuPCVjn+
lzyuHiQjsWe1lBOBMNYOT194iHQAco3ojnQCfd0axmuDh3Mh+pxdbTqmJjo1+Yad5M4qVRQbyXBt
djOsw65U48+R+bwTxBCshS47/lne9gG1XAx7vhI1aynO8X0UWn6pFUUDEx1WcRaYT4XckPPUaxeF
XyHeyUYikBwTBEvNanIaQVaYXemG1O5Ni0D2scQZKxy5uqjtv+jk9oVD7W09OzW2UpTesu6VoAc0
eeKyb9mGcqVPHLfZhFZc7xJNameanjeI/IsvnQisgxZFh060j/pYfs5qsL9S0mvHMimXvRGzmw/D
bqtw0BRB8i33mu4YtP4Oef8k54Uv2oJSvJ4w01pUfOwtuzmoqU3ZmsTqDZZ+XbXVzmgQjSfCwg5V
hGQLU70WLX3pTGhstmyPFBxP7uZs6zgtkT8IK2UM2NaCdJebZbGqXae4lJ1wO/6XR8nEzQrvmqVL
Nzx/Zocww8vCuiwJIJgxQekISAU5P9LXriHBTs29YetZxdGgK4Ahuy28qVS7mKkTxWJPyAX9/qL7
yJSsG6FFyrMpi2we6I7YR+MX4fiQnFPdmeHPYvSJYBzK9TeUJxzEBnb0imwPi7jU5CurtInNtSKO
7rXarmoUBdNWNmq84nGzaiU0CoNUXWGVFBvZrcK5WY3nw7wcp5tBaHWbwvvRW4KJ9ZDIX2WQ1w8x
HfGD2YK6xfbHUlqqYq7HUgxC3W0vSQDM6B/Y+m2WcAkhFEwC4g52pYfDuxjrxIGK1LopdQNrK+fS
0L+Igg7/X6DHAGl4aAryxC0pB43kawSGS9xn/fvULgmmm/WYAxap0LE0jDCeynTlq9OBIRk7GelY
anJ7Z2HSjfqSekN412eNOc0IflaYwivdkcOVCxV6gtoKEbSTlVOnSOjpWN4q9aRg0YfmxiI1D75G
O44Saxe3ybR2OV1wQdIvUhr6s2g8j8j0X7aiTA69IdjQsfn9oDA/9rnPCt9Y2RB86YZqWhpFrvdF
xpRhpKaYrtZaLNVrtQPjmZU4O4eoXssiPdiDnl0b0ZegJVC6SMhdHKsbZmttT42cPHeAtLR1t8oH
c252DVEmNRWZfqBn3abVXtKadK8OAScEw5u5Q0UMVYjbKCnbGb6qgpBq5yGKBrHtYruY/xfKusZY
Yn5f29c1i7AjVaGabtr0Kd/1ZGqt6nRh1NFaasiMbKW6otacISTMwnDps2hcWZG1PfUVy8J0QGer
GKrDbph1Zsf/RRLItdMhp8vvc6VwN5WCJRdxCNjn2D8qYcY+wosUYEgUKkVtv4am7h+Gtt1lbriK
hQRU2RbtVpeKi0aqCV8P1HLpjbEevdGouzwFVtX4hAPkPK45Umj4UV3t0JQ2kQnWsOrqBPdtlRZL
x4O8/Nem1DUhLdW6biJa7vutjDGeTwLGC1yLQqtA6ue8VoAvtb84FXL/B/rwNylOufhcU/JOi/Kf
alT+FypPgHG9KXmPypYfpSertI2ekq9vW/GnH3ujPjHphRCoCWjVedOMPwlTTBrHiEjolhmIy/7s
xsufbZpntFLojxsmIlGbN/Kn+oQusWbIsjzOZr6P1vM/oD5x3svATuoT0oootQKTRBKsnS0LxNL0
Rem29lXDtjLcQBFGxSQ4SOuUi9aML/Rpc8yKbTdzs22Fw3RYpPK0cJfCuIz9SxYDvZuwhHtUYKVZ
4y467TltZv2w8dqDnxC/4mvzEjZa1xw096bSn5T7uru0whs/24XmsW/2Hr16Y9+bAH6wJWIhzGdN
sRifSFDRWGdiFJMb4kUbgv/aG/u5JE02n4XGylK+cKqJQc3El6o6qgppveYLaEJwTfp2MRgzM8RZ
VmEtvE+N2/4ar3TnX2caiXV0+Ho8d7K+onrGMj+QT6nOBwwzxixr52RDxM+xdtEFE/nKvpW24v5/
al79vybZorP6q4lzg77FZwnz008T/ufv/5r4L+mnr6/Rp4uXv//bU5J++vv/JYT8JX03q8bf+YfC
Rf2sO6zyTB00xhxemTnfJV2W8pn4K2aOYdJVtdURh/2HoksyPqNukZF08TBG9k1j6s85JVmf6fLw
Y0wnZip0039kSilnT1qCOvFkaQ5kX3L3mKRju++NdSGM3L6N3LCcgWHUEdOGOgW4Bw0Qj5UUk7Hh
InvPmjQCA768uY7H74+6t7IU7Ww2//DS591tIF9mCiBmVoHE81yMEV05lVt3avfhXnHzHXEXq04D
6R9qi66AiZQ/2pq0ctBSCkQ2lG+pexI0KptzgSezB9Ho6PnKVoblACBFKAPaYX9SN9kigr7QS9Cf
ZG3tDCHZ4uCE/NlI8x88f4EOaNt1ObVQ8G42aHf/+OsPe5a4huVtvM7jSEBHpNBqPPuwtVW6EZWs
cmZjTJJcWudyPbdo9+TeF0t7NsjRaR1QHqAKA31hl/q+8KFEWHysekO2AInUU72oF9RJP+jr/3wI
GGTQ4uAyWK7PNE7wAstIS7ISBqoN2qRfShpZlMHXjvfUS9HYO4RVKk3M8MEmru+DC/OzAYjOwTIp
diLoOsfQE1uiaLqfl+TuiElB6kBP2RPxetxfqsA9NL2eSCF5YUBTo1z66NXP2qen26IjM8PaoOr0
T89uS4zSdsjqoqRhQLym3yyKzF9ypLyxQnkak5zlpUSQmRj5M3IL0YXUvb2DxzUL2a9xQJz++mqc
6yvH9+PoaLVYExS2hacswTfTkUIXu2I6IzPZwALdlxLuuYvMQ1BjVBDVKrV90sC45KDf9CYjNsQA
c6u4mgmxhUKRT+hM7x/bwXz18xZAV6dMTCekclt/jfQGRX7mSpMgkVcdcUFOnUF1KmuigeL+1vL4
k9d3BjSndRKoT2Eh1vLQgYLTJ2IopjnO9Fo2lnkN8yzv1dc2ih2ewP03IknWMqE84UD5HScFAVrE
/2Eoh2bbW3dWVj14g0nue8P4EVZ9oPfczroQi33VQTEBnqkq4DGirpoGjv0c9WOG+wC0o2lq4C1l
s4GMS1ZEN3ykrhjXtzfb8NMFNwzFRjNI318/t0xGIstcFdgR2rYnFyRWWz1LxZ5mp2ft/ezW8G5y
3yZX/kXcqNaLUt7q9qV/LaGt+PWd19WfvRGa7KrGicBkH/Z+IabzkNqNIjMSE+8YZroxRb3ywrq2
kQOwjvSxSMLo62VRCzhemfsi1/GXkT0Rm/dq0X/tCtAvUXftWz7HSH/nAfQ2/ZeudS6SqOwnCWqu
rDBWQ2vvIJ0fhXbRKvKuRTlSm/GVhsooarKDVdhHkMo3KJ8BErVimjd6M/VdZQYc8EHS2se0Ardm
q5tff/4zoudpgXRMdARQLBQ4auerEAXgnnMKuLc2tyat6ayKsj/oAjwY+kLWD5oi/ZK0qxmldfhz
F0mazhWyjwRUmV+/lTOs9fe3QhQtemldtk353GzFuVCrEzJVZj74R8h101bUz42pXcRVdFAskl2S
qt6HcvkAhOcoN3QrYtLb4349CJ1gk5R1asioVsrddBIMEKLznp6Td1V6Kqlb6QeLhvGTB6mDJtIi
ypNuvm6dLeBeBMIziBg6lVnc00emnNg4h0glNZDERck3p5QAgSJaz41s46EZprGUXtsILoBe9Sib
rDFWqqwnjjbAJNGtDplqz24WXnVCw17WGe7YJoF6DaTSmrd4YMa2c793ymyuxnBwEm3rl94yVan8
sFSMrDIjz455qj7r5WipyQ5mbD9GKmtWKZWPsk3OvD7cSrr/EPXOE1qA6zSK5rIM3CvJxbEro2Xp
e6Tes8qg/bHmXtzPioiqV5hWlP0t70aKd0Anvp8g33kT3m5LGGw/zMRRbIW4aVSHsQMYL/ebNZje
RVOYRVPNULqT0wNhYmiNGTF8k06whEYJNopCG5ZOj1ggueM4y3NyrMP6OtTefe4kY6VJWdZmu2vy
4lhr4a2i8fkC/6sc6dBf2HGEEVGBjkbKcQPHuvQfPSd7gekRTSxF2vZq/4h/denb0TTJqGPBWVGK
4jAY5gO7o69d1d1VoMIo3917anXTLAHp/Dt155lbubWu6ancCfCAOfxsbnInaStsZf0hVCUVc86c
1h1CT6wfyjYssXS04W4coC8MwygLqkUurvCFN2yCdF8aypmmIFeZMwS6d704bJreeyyk4pYGIGmP
j65bABeMeI5CHXHdfMsZRnJGrfCSNnsCa0Q9eKa5C6b+LJUKOGrxXWNUD4qZvBaheJke0To6qrly
n2GSZCDIIWmoc+SqdkkJALcz4UjtBkYSHlNjgu1e/0sornST7lKmvKlBWNtK6d/5lvbUjDEGLdLW
sAYcufEWo/5e7tJYuaIzfe5HgjP/W2Qq0j2kfGkKpby7bjP9xJZfEPPmLQ+g0WL/KKDGf78GVB+I
V2JiJKq2zSZF1gadOx+WRIyqGkpZutKRdd2Yg/qqCfVtqY8PkVAa9LjyfRHkv/xI3ejlRMEwSFET
rOs9wf154FfqDqE68OJ082mDZhUyVVNcPvVKvos9AQ0d704YitsmH+9Fklqqklqre7Yk5k9Rig2X
ap2HBtpFgnGMe9+0VQ05r1pT9ip60qsxbbgUCrzFArRHumFbNAi6ymWqOGleXbPwkJwWVjRlHnpV
q09cWe/p9qe7k/yDhWvqiqEYMEIW547XepJY5liMYX/72IWofBf1jkC3t0tSWqFFLj5Ro+fOi7De
mmOs8lUF8GdlO02pNjIyyVirHFTZvwQxZwnywR+yDfvh0UzImlFb3mRTBxkxIgg2fnZt/0ul24f4
THKZWMapCH0uuP3+NpQVLEPiGF3CWxVBGUgFUX0ZNWReTLonqHbRr+DQiTBbg9my1qK96aG1qiDK
jXoZ1XKX/p3z/fXz22nOrMK2pYYqshC15XOI+lDkHnAXp7Ko+mWY3Q0EaOjpFN3PCmpiJCK228kn
PuZCvoEdwLAGEh0yRsVUWpZxeBaFfQMZonHaprgSte6i5+0681kFxt+blgMVYjfrO+rUVPrqiasc
o8DiFnj+ayo8Zpm5+X4apN9Ccx4IqDpRuT4DoJc1YM2LSglGQoOA0bkoHvoKVlA6rgOtcvphL5vh
HvCem9SV4/k1naWSahB3q3Ce1MWJG3YhIfI+OQTl5O8YKhnYQyyCs0iserOje+qUfo9voupaAZjv
dANcyo2jct8Xg4t38L5AJGpAilAV9Juq9M/Lwr+xUtQus9tWKE4cWgte4vtTcWJhKs2CNRUgwp8v
qtirUXAaIV0mdRkjLocSrWVgeaEO12mdYC5pYusb9OsCDUJ7MM1fozU7naawgg11Np0E/aeoaFFb
a2rUv7qh2aci9hkiBelGoromdB3iwFLwmqT8TaJ+N5SKb3dSgodkbl40UXqtYTYgINWlV04wgDKM
tR/6KL75E0qwplyu1Mxz0sOE+KcZZ2f6VG09AI+ZPOIXYr7RB73zDFizWT4qePu6ojUiaZXSnKgk
7SCpNPiVTvulwWy1FUjEinUA3p7ZmunjWtftCgEnpjoYr6ykTFxZgyOQCDvgGye8Tr7YHqaESDnH
A7sT7tF8enwICpRUISpppJbujIr8G7bQYuiIhmT7GM7tZIVWQ+FvFAULAXOTmIZbSZhex+p1X6Jw
nau7E7tjTkw/nVY6jFiV09fiy+Ons0hctbBBw7vALYK7asU04X5NfJKgoojw5eCKHK6hgAb0eRZt
E+PWRHU2xSQyjZ7r5lEqzxT/9cQT/XZ+vj8RiRTG7qqli8sZClAq1iXIEINxh8UAamFWt0Gt2/O3
Zn4IUL2L/bMKQblr0T/PsuOJ4X/fozpUMMgJsOsptWlLCLeE3BuLHx63SKZoVt1ukK01REskcFB2
VX2UC7xYf4wH8UofxrtZvk5rBXQ5hyNQuesQd94CAuLgBzMGZX8pg3dIEm0birh5iOFTpuGTi+x6
H4JCVHHeyqKVF07OTENC6mwVYLFcZyMSRsir6pPT1tY55oyrOMTwEtZ21VWXTWLclehNtplwDShv
IzTpNUCRX0kLckgTwm3ZXBKxRYX+Knr1pd4wNFAvPxs2ceY/lqJ0FxI8Zkr2PEbR2dQ/Ah8+IqO6
6aRsJZujUwbtvSa7+GhvcGA5xKhQluXt0Bu3ZW+8Nk3xguYxOa09ieVl5Ul2DRSxy7FCz3JHNTHW
MTFM5//gB9q33nUfxzclZz6YS0CTIQKuci3+DAXxQWjxJuvLfQB9bPJCwy5LnD9wX14VjYoNCQ3p
Spbuez/oV2kQOU2E4CGYc3GFSw4+LTkbXUhNpG3by6lrcIJpj3kyAFd6yehfV7h8pFcqQliyf0pb
R/q9zjIvFpiyLFaIMlRcPm9nvYoJp6RAdDQlU5CBFVDWT3HPpOebygPe8gW0FB/Rujm+dZss/GVy
AvWItdP3Llet1tGCa/SGakbq2yQtZDIBHjHSqrfamyHvSJEFZ8xrMPhMVYGJya3Xmeih5xOCBMY+
EOgIGNWPqN0qUn2L6bwzTNKDGaPpELXyTRwD5smaK6DxgdOZNLlbWd2Dcr2I5o63CjWFMsxFbg1E
WyZalXmD/1CRWPtSnUEkJvg9VKoTz7qpO76U4lUoCCehI43DI8VWrAv6M0Uik0qo9bZScq7JyiFF
4U7CegmNX1sRw22PMHzoWwBGwu0kyBvYPrGvnzU5aF5TSi9KEFJWY72aYH5trxkuxqr7Qd+So/lQ
6fltLGIdMDadW2iDCAgifg7lmo7ntk0rt0zi8zgbQbPLpKDUgEch3lTCeAvE17KbuMP6IfUdLq1q
5ZtHT4mgg5nlAVDyW2vt5kAk6ClLKYEzIUUi5YekuxEskkhf31vxcJRjwymtBMMber8C4TZo3StQ
Ve7UqduyG85CHQR9aF0ZLT6lgUR6FEKxAVyIyKvCn/RAfdZMaxv7BkXJerzn3MOh1AJ8Omy6jldu
xbsLQ5S2wMyfuihG2zRD6TMcD6OBe9UgCuegvM81xd+OOVeZI0zZhRJj3FsIrtwUWwCPqzDynpRh
ZDjLeIvMCntM67YyupWRhm5kto9BqD6+n5b/gTbp5i2fyev1slH6/2MLdCa+/nuq8v9q8uR//3f2
X/s8AMX9mbcvzb/6VxtUt/41dzlZctDcdNjEf3VsBFLEf2l8cBDVhMiGOOMW/mzZSDqcZFj7Flmk
If7xoz+7oPOP4N2LdEAVXefn8j/p2CzaJqpFgXgeG2eqOQ7R1bmi+SES8dpyEAw9VG7V8ocVFNto
usirZIU5RmVzPzm9SeEVYOPgRB21p7bJtwCTrDx+1IfbXqy3KbooFTU0/HhjyDmZso+AQ/k5lmlv
stc5OSSeoLgwEcJdWT6UMwkdx2C8kIDvGeKmtaKtJOn3PjhZsNQRkWd1oir7zlr6O7r5/R0X0Y0q
wNAyKAPciuUah+Ghamc1bhJeAjSKV5T8tGDCOmKPwjzKubMVdNKT9SYeRc3+PNtR/P6RdhpIrnDC
EthsjrKICbo13JQipihbmM5C9pp03VmXy8dCNUnvOeDTFmxQ2kg/4TFiddyM1Q1I2QdZBBLTmQnw
2lI7LyPsRNoWQGtggWkrtV/5VP3s4Id+WJ5fNMgWmpp/zgL8c5mVyCHy3lP68KWLoIkD1U+U2yTF
8LOnc115q5qjt/V/GPmPCXXlCh6aEJxId5TPqddvAy8LoD04OK+WAuXWi6As77x9DJcD/WYxCilm
bLtpX287yFMDvhKub13k4aERLwoPAtkxxfPL2kJC6cRNhDvdrhd2UnYGxHVdKM+QE2IByXJ7bpVb
G9S786A4kcrOZYffFo+FpgACFSaMvkVaFI1yjf+vJd9Gbbmuo9gdYB5m8FZ1vf8jSf0PnKP/o7Ak
M0H8m4O0qt5+hr/e/usszPz05ZMACjnSh4NU/heUO0NTqaihZTITiv9SM9H5ETklECBRJZ2el/af
BykKKOg2cI7SJ5U0OiHs/T8PUv1fChpg1GbwkAJyInL0/QM0ifG58wgqRaZoJZMyUDGfH2+ZsBRR
ToDqJdf15F+3ZnoTTeG1D7QxVVUc1ZKnMk6AScX7pjM2Vh/gQZshAAdSEvXvCuA0FzamTUaAoQfu
fpxH8EQiJ4215yqyAMGawbURrbQ54hHCdQ3/xpcryMa+HWGS0XdsA6nsU6dUAfpGYXJWxkaGHVK0
Hc9CqXuwKuruTRLShYzewkJxph5fs65fC/J4JrfSz4rG6KDkd1p6JlQXQYx7E3A2UyudsjNuxCm7
iwzT6aJyZRhYUsSW4gSEJbp8XguXFhbC3pMc1uswk36FU3sMyxtvwg9n0oatQHz6n4o5/mftFdoH
/36vnIVV+OOlCT+hQ2YVvb+CjVnnxNKgdcs68CppxgX8sUfeYw1Z0jFdJqFFaefvWEP911yqnjN/
C9lOIhV+9OcWESQJeAitK/pAbBDpHwYbi1YY24I+7dwFQ8qOTSoaPPnHYENXW78a6rS8oVK/kqzZ
tAs3sbGgJ4q0vbEyk0xYlzMFOEsVIo4qeKh8VHj0qHkTW+UlxhfUDEzbsMaVnOCoKGYjbkN1n7hl
BotrbMQMybg4c6UaZNWHqf7iAn0/6f++Ceanp7CvcIponDImZcTPTz9WnmLViRTdVOjrm1lxyC1z
pVFUfK794Sm3wDZGk3ihU3E3axo1OU7xOgJDg/Br4gusOxCOYBIGy05DSkytCo5fX1vF3ffPuej9
zs9J/VyegXKIPYDC4TT8OMsxIjg1ajjC0Yxnu5dyS1yGJEiDmHhRvgay+pRZoNjbVr8PplyHAUJv
xZqr+mISEyAl44Ui5jeSFl6g3NGs8lB8zgTxBiny5mJUVernE1QWOjWeJbmeLhxlqBbrDlj2XZhg
GKHn+LOkBFuCPr4VMKvWo9wWWBKEP6BgoqQ+YC4bIF5fBPsqvwlB4APIeEjz4cTdLcncFx9u7/e5
sETmYp4I9oW1WHH92PuTbjXmEWT3sZ4CjBdGdVObfImuH85p2AtnFEraMgY/UxJMhFgfjHJ1BsVM
XZVEca/RpAPcuoflQ9+8auGcNvhvBWbr6r63xmVo4wkZEIcQY7hpp/Rh7NQlxDkvPVYRhC6LTnnY
3I7Fz0FP9ko/rnLseUZxPUjPenCWJslZAqOyj2Q7HKhs3USyCAjwocU+LdfFXZAOa8OiECU8NMa5
DsohMWC4FFd590uWR2i90aUZHebWTDNh1JrLh4SmvoYLWl+sMvWYgY4wGrC15m2AKKEelRtBYyai
iF7LIAHmNXa6Xuy9ND1KWQfzyrsHPn7uWdCNEqiLq940tklM1z6BSzdWqOyW0mVlyE4BlGvE2AV2
DYgqkNe0XKurusMkw/fe0qR8jvM7vLI3tVVd1IZ5nYflXq2fUSHZJ32/1+ke+2a1jcb8yooh5SGv
Q8d5Y+aDA9wNgray0mHcJTF/0c0oYwyH9k0zyQhwgXxKRik616P0VPNmgRiflw2YA/RJgM1JCkqB
i60eKpnu9WFpHWXYwkYFJUXCiWZQoP2jjGB3orX2E+zBimwTtJ0Hfie5is3asHXIfisDLvNabxBo
GCv1RdAGymssqzhSsSAxUyoK4rNuVNeKjNUA5CpTVRDynkAqhJmx8sPGTvLnfoCn6Y3OBN+sx59o
xFW1wcgmhRepUlhpw+GpR79MF4pnL6TwFR+1zqfRiOcEJN9MotikHZL0WY9pdVCuSSNlnZm7Lhwa
zJsMdD9G40LPxp9VI92UsuAa5kPXY1/UNMY2SrpbC2I3An7nQp09Q1xTV4naun2ljLYiPYuGbBez
GZlGzE5d0jDKo4gxS9pQsdMvagGrq7Z3dSwM577crRLWVwb0sbYKKYMhlgkECSdT8P+NGbo6xHCQ
BNfdDHhI03OUlC6tBshRWDJcU0AAUsRUxySB6k1OR1vEsKkMr7JJeY2k+ixS+ycNMgidNnAFSfhs
aLN9YwuBS3S7ug+QuoF+H4coPCRS/TOq01Vk/lDF6TCpyXrwa/ob8K+gbpzrVnodKilYlXC6lsvE
mUiFe62+7JVxl6jBrq4GfOS0X98f2wsVmXnNaRrXwIzeR5KSP30+tsscLZFAIX/UzeHIXeOEIt4d
Kc11iXn2iiOXE25BcPFmnxd91J6KLNyKsDTpeZ2rBY4OCQSzYcbFB+7/48MtmrO1XNC3tVKS2xLi
lF8cxuS1hs1qoO8KUXRleFi9+Nm6b25yvEt0lRJv39CnxmuUSBS/sByzpEA+2df7/YAH1ApgR6VW
r8yhxedZy7Q2RKQ2kI++qb145kWvYwADKYqV9ZwaKKI2tYOYzKsM31KLpXWJjeD3c7PQ654VjGTA
mPwj68Dc6QF8foQ+DHOoelN+rF3hcnYPxu0ww5oTsxTtEOpXtMzXuoN75DpdW9HGeopsdQ3LQTgm
dymurtEm+iOR/Leok3dg39+hyl+PRL5qUtLhLFvMiqxXQL4mHkkSSgyMTJVyYG9kbpJsS6MxVkb2
mEy4AWXwcCkjdyFKhqn5UltvlX6vBBez12bZINbRQoQfpYso1V+h1M/dB85i7GRQiYAXBik2lsoH
TMfzdZHHp5RiF4Wbv17DkulcY/ZIH+jzzKql3EllFxbHltu2H9ATDeeCKi64nbf34CGliM3YeDT9
8sf4tg9wbxR1dmcWNi6M+ZWvPIUVNp6muJpovUc1tkZh6cbchAJ4ADG+CKs3g59MSeOm5bWZP4a1
6cYJe92/KfLUTRFElobOlrsAFqO5CjpzDdHLbukuMkmrkf8Ct0AYxcCE/vj9ylq2Cf9YWXNRTp3x
WPSMP7+/31RGaTZjfhzWyKvdptJlse62mKfZ5s/Z8BUchD1sTltxLeFzfwxMnYjYHzgjsf/ngXNN
r8q6avPjrE6Ohgv00fQxmJxw1Tr6Or4s1AcUlsT0VLw2r8vP6xYM+yyhxj6iI7mUBg5TiQPPiMuj
dTMbXOSr8FC5wbbbCE57aqzPJ8e8uGhy6wr9d0oEurbctrkfdUoRF+WxWk/ryYnPSLZX7ZOyL9fB
dXA48Snnpbp8M/DwskjhQtTgtH2eUTUZ5cnUGM0qHSzBlBQ/O7teRTeoVe/Mn5GNt3fJ6rSllchy
s/Ob+kQZ9L3A99sjIO8Eo3l+juVqUvWZtxpW3NP7EN9mWzwoZ7AOr/xNuxY2zaZ/AO4Ddn4buclG
PNXyntfqd6Mv6iNDTnTiCWV5hPPqqKvYBcE1O2sIm3GHnNHZ8PT9jM9F3cV4oONnHINkgDRZHoGK
FbaJp+bVccxDR6gR7KBFFRfdKkMOZywOnqacuiS/+MYUkqA8cQ0h7vneU/5QYQ3D1sj8rq2O3mFw
ENaOHbjYbbEmYuQyiFfTpnNliATIUbGfAD2s9HqljycKvXOcsHzxGXJD1YtPDVjz80rT9DLPpDSu
j1qAjZwYrLPxeZCi3ffT+9W7fhxl3l0f3hXdRsZB1OdoIRCOFAc1/vniTW7U4Dh4GF3hDYzyzfH7
URc5+PumhdwIwYQqBt90iaY0PNKqegiJFvHnQ9oGi0wH2QQwXcPOOkNIlbORnEH+KT82mVvQN7Xx
iTkxw18tLZOkgEmeKWzv7eAP7x4JRRcnxIxHE2qyBxxAEvttj9fRFL7JUgxC7vr71573xm+f9MOA
i+hLLxS0IrugPg69iXWYvJri6dRx+OWyMXTWizGr0y5rM1QsZb8ozeo4qY0KJEw/+Fq3l9AbiyYK
LdymWd/jgvoDlROygPDFrLCPCcWt2lY/++zP+t6/DWG+eGUSdwiFSHC90/MW6ytPDU0QhPLYFs02
0rMt4vjfT+o7Bn4xqwzx3gCjxAUa5/MQ1Aaaqq85IWq3vMelNgbp/NA69Tla5/HaTG3vRKT4xRRb
dPkoO+MqCMV+cZ13WWHCkfaro4z8LybLuXDXVzffv9XndsX7Bvk0xjyvH9ZmLfd1mMSM0UiDjcrB
qq97V+ohJ/Xi+vuhfj8C4HixB+auJhnL8j7h2C1RhGinIzyX3RyYtOty12yME9/p9zf6PMzijfrG
01Krqaajn2MOn0s7pW72MqSWaPijpvwP1tznkRYLwqoCbxjhtRxBvW+V4blloO+nbNElmD/P5yEW
OzmNgs7PdIYoRir8Rp976xJAtNL3sYsCEVKHzYRYbd5HaB0q0tYbS8kRClpOCRaWVb8vJqhLYV4c
wVEfWMIUQmrbQKnCKIrbaWhvreSiRfauu5K9i6AF3zol54XcbdWBeCM/z0RvY2RbBHjPrFrdAj14
qYUqdFF9vhHEGqYUFDmhI9TtRuSp8pSEW09DOoWh9VyO1uwqMAOE0oHnhTHU0gCNhYegUa7rMOcE
HF20xAi5dzXmImkswpw/pqpse+ZR8wcIWb4jZrOiJOYSXrE2feko591tC+kWFGGhP1pSd2LfzT3s
zxv986Qvetxq2DOrWTMdG2G0B1lA1oCcTIwp2rVrSn8nhvt9m38ebr4+PmxBVTbyuIz76ag2iZ2j
iZzrPxX/FNXt9wPy8yjz7vwwygCMyqgFdp/U46f+kGQv3y/VJQLufalqYAKhL8y00WW5e4hKUyq0
cST5QEdHN1eIduKG1oO9sjs3q9eiI9ok1VcWysHOqcHns3D5zQBHkNwrM0hyGS83hYW2WpKMR10X
bscouQbfzHVD2ccKrhohuw1wZE9TpFxiOw3AWtFchO4cycekhIJQ1iZNL+kXPf0GF5dRw3YdpZcH
3SvDjVgreLs8F325EtJbK7hIdMiCOnBHmmNVetlaKXW0O3F8S2vNIOGEeIZgK+mk1tjTUNiFcZRb
4Kut7Y8vSSC4wLQwjY7vEuQlWVeq0jtlBSq1GcVtkOBmpA/6ZYlFgQgOwDd8RxXvMTvtsvPaPyah
trX8EnWr6EWg8FkJd6GC2XjWwJ/ENsfzV2HaXqMyjByYujZmXw0/XvdYevYyyZkCy0LXyPDNgyVS
157Q8xgKBOTiQ1nHW6VSXM+XnVbB6qQ09rQn/ard6sU0U0Yw2RofJIpGQB9stXmmlu1qAHwreElq
DAegohrQKWcFGs2Ur8O8vRjMzpYk+VC2RmI3VocM6T0XHtgGNABjwRWskmeiFih3Z6hFrZpBOdfp
95sxSHjVWkkoOHbRmwZcApXqTTEgs+VfesW1VSrUB5tdxdlAf9fppIr6+uiknGcyNBihM51QeOst
7E9LfdsaL63wUiqajdIEoGjVaQTfLcwaake10sIJDUZkutqLCH/2dDb2lXxbU1+oW2ARDvJav7UM
WFSIi5GOaem90ZjXk6xe4taxm8IbM69TlBH18yoZ7hQLK0tv9rSMFRRvUHuyKE9+v+q/uukMkl/S
blGmjbfIumtLn/LCq8TjGAcbEkZQNPneF66z7kQ8eWqgRYrQhhpsI7MWefkKSLduo95kIxgTjz+/
f6MlG/j9EPn4Sos0oVYiOdDrUjz6crKJe/rW/rXSXiXitdId++LO7zS7aLV1m5ySlv5yaI5IyhfI
1YOxXRyQBVpZMeA7CXn6cI/BxEbptZ1XYKHdWLci0rqB0dwVU4qDkv6AOsuJj7nA2/xx1RPpkYSB
sEJqe3HrSPgp+WORS8dueDARrrK7GK8rcCaI5CMfVkxdZBPhArDW826Vdv2Ja+irj0wVhTIKvmbo
9S8+8jgMHTq//XjMpUNtRo4cPEOKGTPdPfGNv7qJdIvatSWbCuYxi4FSNKhkTe0YqDjzKvMnbcRN
iwhapUmORbGuHTFLfgHQjvqfHFOdRqTURO9+IH37/lG+unk/PslitfERRqpWvHJaXKSUUSIAFWJ+
6n7/Kpz4OMp8dX24eRsl9oh8GcXyL+T+Ovdf4rF1U1F1c785UbT5em6pUIE+Aga4RBY3itTlUT+N
xxrh4TF9Dk51i7+oCrFUETUASkidj736+W10Qe2spOtFihblhQlWeb5Q7LVHrW92lu1q29qnO8UN
nYDan6v8X0T3H4dfBMTk2P2EXJl4hJToyMWToeN0Kb8UpyQTvprI2eyIgxUsxB9eeh8+2hCMcKJb
jjzkzd28Lx2xO1Hh+mrxAf7hpkO2hp7AYhvAOydR8ngTAKNOQkQeokNt9Prm+zX+1bb+OMxijaMz
WASC0ohHrccIXe7WqY6Y9/hQnlp6p95nscw1rUAbQG7F4wDFJtdu4X0jpXmiLvpFQWdefn/P2vzd
PnyXoELIYRxggLYazJuVuTHW0dqCLbwfX+NVfYg3+o28Jjl3/Mt6m/QrZAu/n9D5HlhGmh+fYLEB
kmpCFHF+ApRQNfjxFQh+qEPdg58iNQtL/CS55NTMLtb8VAD5FCpWCjyO/lcg2wOe4P1dsEaUQ3XV
ZCWtcger4RMXwtJy44/L+MNcL24kPxVGuVF40z577fFZMRzpp7fRVzm+skJ6hr+hbW3En7VzFR+o
3q2Dlz5wlFW1EpyTVqCnlvEiScLgAHRsMDAHFf1LG/mi7txaJ2vrwt/81Da1sPcZ2F+fKvsvECF/
XMsfP/ciLFD8WtFKEArH2Yo9PQt26mZwWHROt50LiIab7x7CjcohZKNdsSFvO5nczFv0mxW37K6k
OgQ2MeL7y5vm3Fj7+8JNd6btrzDbPD3Tv1cr55cGdwUVkxbl+6r4sMO8So/TwmCmC3gbEgI8q9q8
mR5n38Np60NKAs6wb6NzD+VDJFydcdudwtB+teBNce5tgyGjNr7YYsNQmJB7O+mYGa8m8hwWHD3I
sSfW9zuHczmvhM2SQsqII+rystTQ4lNQIJKOrTBu67rZpqhiOt6gk7AWE/qQ5XSuI7tI+aEWMYuR
87vCh/850u5T7KZWrsUmupF9+qMwtXK0RocMgUYSozLqnkv9vFCaTQvOTOyrCzTa7+G+vsXojNgB
yvHuFHluizVRZpCLGekRwWpb6HtXHNVzqPiPVVvcm8mp1fTV8fXhpZdJQ9qPgs/9LR3zUN1EkYgY
0U4u36TJu/RayQkL42rC2+D7M/PL4PbjqIvLTkXrZYxNprpbD+fKlvKSndnCHruNEzW5L5YOUHUg
tRI9YOLYxXadsL3o1IEyx6jnT/HYrOhoO/4k7L5/oS/Cg4/DLLckpsMKtQNKRLovbafyChDIiXv7
vVm9WJ2fhlhMGSQ+EbJbPVHE186tpHCGQVkBNLpEXV0CFwSrR0Xh4tB14dUEK65soEOBMpJWQTXd
J7Qw14VqgbTxU86K6lkbEgPRzfsK4L4K8bbtkFWctK2sjW7qHbwQZdbWd6rpohUe4xHEjRSK12JK
x8SawLJFfYmwVQJ9q32sanBVWUmum0Rm5AqzpmKAGm+P4GPgN5jSp5uw61zLeBl1C6w9HKtcd/75
N4B7ahEmmQCorcX11Ata2zeTNh7DGikuJJjJ3k6t2y+uHenjGItrB/vpNIT/Nr43thEDKtG8u0k3
9bp3YO+9NNdo925RyTiVjL13k5dfn/CaxB73PIkW8Oc4J1cHKatNazxS/CFZkLl2s5uQe27dOshV
ZaSBp1vcX5wNwNf+HnQRaIhB2k9a6Y3HlkKKdM16QzHCn9xBttWVZFPdcb3hBn2utnYn70pc46J2
slv21db6+BCLz4r2k1VmJW+eaPXa6EXHoFb1/cr56jj69KLLzzrFahvpJrPr4THkDi3CjEEoX6nT
nWE89XTNOt04Q8XaP3Xn/H6Vw5pG9QW5J8Tzll2zPMefSdf8uTkR2tZ055/qg311/n0cYBEfD10r
dRjfjcdAEw7TMG6QQLVzyTsxg6eGWSzPSCtTMxKD6ZhFL3mJOTu1VPnu+690aozFakQ4TSsTg1eJ
AhoE5XNkYvF98/0Y82L6bZt9+B6LxaYkopEmIe+RCligFzoOgHhv5fdFAxFBL0/M2te7WoWJp3Jg
STBPPu9qXypTJKuj6VjmVBEnyx5LoBuJvEdanpIqQsBl2D0jd7op2fKZZQ6OoseAwsITZyeHyOc3
V7VZYAjHw1kDGAbZsu3v5a2phEpRXUpi8kPprHJD8pa5Y+Sdi1Dugto8VGl2LcWANRtQypui6Mat
paIuXlnmfYJTJfqgkIG5aPbIMb8JZh2thFnbHOmSyZXliF82Q0fJ459hSfVdRdTarnwBXHMZOOg7
nUVJ8gamVoOEK1ko+PZcJV5abhtZftbBXyB5BKbXxDo0rbeTwh1Uxfteo+ta+cFW7Vq3mbrLMIx/
9b0PpKAGa27lJcV9BbRMbljXmNUcRV+5CPLybPLzYyGMtAHwUHCtqaZ/20Cj7y0Ed+Q2d4XKeI1E
Ctlyq10SG7pFPN4oknCNHN4eUY1DW+YHFHh2cROh2C1BR8d27DrK7+VJvui6+Id4Yw2R75pZRvtA
G6Cmt1hYI7wlEUdnFqAHDhqjMHy3gdWNaFE3uEXUCg4Y21TH0gQ765hosnrx/fygFzDlc6+FC9/A
7wsGtKgaL0eKSGM+xMG6rz39h9dZju9Fz+g+pnan+0fTQJVPrSbpph6azukzeghteBlkotuKt0M8
rIyh2ySpcS37COZBfTbw7pOUXSMj2q70b2WV8Fuy24C9l+R+Q0y1NvD3igG4VTgSuIY87gZduK7j
5LrqSnRsw2vRCy8rXb3vJTqTsXfAuu0MIKZDQ9AxdWkNad2dMtmpsaEV9cYZzCc57Zil0J3y9DC2
6AoW0koo6r0lVquRtiUmgqvRr38NdAULAuWhbbfTUK+FfLyJ4s4evZBW9aXYh0cF4U5ft1y5ZQu3
z30Ek8oUfyQJ1vZQjeAUnlsj3sxjCPEbd9EcJrVlIB+NlbrOLaYWT5MK/IWWpNUfUhPX+1jZ5YD7
ROnVb27DWey2ZZZIEuoe04MK/pVM9cuLbRo2rlp0rR2BrR0BXeAAppvckF2y0cWHmfwgqBUm06qb
Fs2haV5rFRuePHzCgQCoMIrtNcqESo4YfluEu6n2HKNjOSdn8xJS0h9NqTpa0LkmH2YyPdfDx1pL
DGCWke0JnQ0BzpZGlLejA3UmmqJo9OHeUZRrCwWfpJVXsho7FY5M2tj/sPJq17BK5WQ4I4pFSYxl
JVB7RXqUItFZOkbrotHWpvqLoMtWc9Y9fnltHji5+KMA6dxTVPHRByq1yyDvV0UabDz/YZB3NbIB
iIgN9JhZT7i+rkrhLU/4ROMqSWOEHeBeTnxFaBSeeDPJt3WkQKlFMoPdbbZ7IduzxwRPWqXtmVwH
RJTBASEsG1MafLJK9GAyVwzXk47LgrINK3HrMUfS/yHtzJbbZpJ1+0SIwDzcEuAoiaQoWbJ9g7A8
YJ5nPP1ecPfZPwVxC9F9bnxhR7gIVKEqK/PL9eXeXazKTifFDl6QKzzZXjuXEmRlAmzqDmktOTVA
1hiQX5oAwRLYqS5Rcle0vtOMr4V1KZsTgCw7UzOnUp5SyPWtpmxb1pVl1Q+pF3OSHgt12OdpfofE
80nozFMX56uoMPc9juPVqN4HdCcHGJoBSpIywSZn8dhr956Yry2YZGivD0rDllm3L61i2GPbHjM1
nZxJnRpOx6BQUYl3o7/PfBPU87cmflT7t6G5aO5vwFY2qhREICpP726ERn0r9Xo7Ro9K9Vxb3SET
cK1Q92kcnCqA6EOVbYLaAg/xZWj6bY8htIWWzDPM1ahggDI1C3aPrU4GKcJ0Ujm6MI0gaWILgLvL
nRxnkAMfNHVc6/G4HvtzHVe2YQl2OtB/oW8DejlA5J3D4kmMQwzuDq7e2X33jfK1JNC0lIA3wYOw
ovEnDu9hKcC4va+RzYaWC1f2e29omzBXt6WSbf2cXFaEM4LxKkGFKNVwO+Tfxya+NO1TVOsvFv3V
A2hK0BJJw91jBGvCys+DX1H5OBlf9jTXuCLahhqVJF+b9pBIB4UEhjb8cPHaQK7cWPjSDXsveOz9
l0Hq9oRKwEdfybm6sbD2fXUbJOK6VBtgoN+1pHlNLQ1dc7wq2284OmzUrHC4ea5c0XuSo+pX0qbP
1pjfBUFHMbT8nk6tmeb41JTrEKpguNE8Y5exAWZ5vtMm05uzn8kbVw6czOU0G0tHAClWJsIhMNuX
SOmfqNNjgQH5L9Z3Y4M8DXBM7KJiDvEbFJRLGOfrsggfoVmsSgC+efSja7/5cWKLPpqkXsIjz3rQ
i/akUQk1Q/fUS/E+TC4ZlscBUL8iR05eP4ocLQnWkibwaXwe6Fhpa+CsLm/eMZoHWYLOiA0cyL9V
aL008CT9GKOqIH8cxC8jiZ/MQF1chcfcbLZGHd3JdYY1WFrvdIC9jVlgn9minujGvRZUDvL/wDeQ
/DebsvQ2LisLRfXaqwc+EpWvWjoGUuk9tJFQrVKrRK08ooHXtechGY6Nh2dhLLxKCd0vmillzASE
V02jNwaIIegwd9eXikWyRWQ2XerW7V3uc7b3A3Z4QWFi2xTS7xefLP9nWz7krNnJJq3h8Gkyp/Na
22vDrYBMLojlRxiKplP1dMhaJY4hmNU1D0ZjEdmkwy+UIa+YWAkriNUDWnl8fOuhAK8XBcrGAOdr
l1Aq4elEw65sk58W/F8+AP0ohRKsA27SHjaQdgRnaoNvImrAgNakLhaCdRvSjt6F2HVGZaCcM1qZ
VnKd/InoxXFkuYl3edUoZ6mLHbqAnwmC8Neamnk+D4pnGcC/oSEsNkof1EERXs7qyqmlUOuv0+Yk
6tZDow8b7CxxNtp4A46ROCG6TfX98xFnF88PI87i4rJCNpBpbn1St94uOZj7bmMdxLulPoc51e1f
4yBnNqYrkkyZ93387etlHdYF47Qb42SdRgc2N70yjrfnkJY3wFvqVWovJq/lG7G2cTXs9O9XKVVu
1arnG0J9CvflXlhV2/pOXdUI1SPS9osPObtAf3hI5f1oplzmqYLR5WlSTk+NcWvvUK8qdK92emTb
XIe/l55wdlX795Aa9wjRpGY2V99I2WACcbbqk6L+qkvdpmHLrpfuavPb03wUa7YuR6tGjjowe3UN
5IoGQkMpd0UZ7cxiXKk0aNRlb4sUCESMnWQwUiKwI3fh45jLQD/8itkaIqwfJdKMzYl7lWNV/UZl
0RQF5pOFU6o0rj1mtOyKEh0YbK2NvAjcvbGY2DMsur80C23+bHo1MNtRrxTNyYT1gzmSWxyKfOFa
fGs+r8eYltjVggUM6tPO4zenNriXvPs2r23TM+3PP/p5u8rfN3k9yvQrrkYxVb/S8bNsTiFuT1oB
rGCypWBsZ0yqfUt8UasYzra1ncQwEbQeXzdkGLGHKO8hxsfV8xbK5zeXGLYHdLjjyg2Cef6TRCWR
pbxuThEhXD8Um7Y8mFDoyzh5KCP6PjLjwRdP9BvihlQiE2ruVH9JinJrNwRhJynczWnA/0tcvnov
XZgKVovj0ikI6YET3vK6O3jJVy/6rhWvgfuT7qqFrPmtLeNqxDmHPK/MsqcBrDlVg3eoSt/xgIx+
Ptsf7VOQqnDRo6aOHH/qrX4/20MfxWGZedHZEKqvjekhagsqD3JO7NmeZL1Faqsea4gDtixrp5Ie
V+7MzU+I5flK8klBjm77mrm/VBOzIa5eXoAZYY3n7MDHTxxeer8TMHTx+Fym2ndwAnQ7iTQA00hb
AHujw85AQy0l5Tbu7vQAYZzwmlae41lNTAeY8pLV6Z2aijghiTsqfo7Rx9xiRDvTX1Lxm55q27Eg
cBXgEiXSunbbjddJq1GStj1UL1F4a2RlZVL98fvEriz+0/GnDEMjwI068IZjGJza5uINyc9Bj3+F
Q34Hh30nj9JziyWqn0Nalui9bTwWee0lx75M1lbG5Uwp+RSyvH6NYu/R0Gkniy3uoFpXP8hZt2uN
4aSl0TYWW5rP8XCy5DX9oMdeNPErt0bMtzGVE2L6eWU/iHZSVJ2BjH2JJsC1JqYLJfoPe8c0zwZQ
e1YvEcS8CQ9TrJj2Gjc818XjOP5O5d72mgXtxLzhjC6zd4PMQxRMALR2wDfsLPgrfau/VA94ib35
L/JPcxXuxF0D421hAU+uJ9e5wg9jzjZ+UAT0VGtjdO7k4A5c6VbLMsdMZQzqX4mEyZIVLDekryII
hRon9/iZAuvB9PNDaEhnGN004GkYimZiYo+59TvMpaPUZZux1fYJJCtRowkaBnqZuC9t6v8OKE3Y
rdAf9Yymmdqw/qQq2bcofeiM7NHq1BOXCLd40+l2hLpMkUc6DK36OBqPkvjaupmTBy8kkbCWwCiu
g3edXSZ/8bo6ytZbkUB8ViWny6rHpE9/d8AfMVTNyfI4SdrWZwIotn3d/O1G7X3Xml8xmTzKIf9P
1u4DrTyRQbsApM+c0sAiulAwoRWz+HemmoYtuZfP94+58uPD658FUVIgKIkhsa60wbcDEif40zut
X2zoBdVwjd8NXchxS021TBxz+KVZv7WBe9LB8h9L8a5Ot6oUOVg6cO95/Py3La2M+ZEshfCJycGd
E+uoIcxTwqn3XluIPP6S9K+S1R/ewOxUTuRKHaWWRU9z+F6QFaeSsfWs1W1cvXZsVgk+BQIlC0uD
5ymrP7WEvrEA/IaX2gHM2u2owNvPytbbm7FurOKGdIwySj+KSlLvTTN8VdNnmaREKEYPlZKAfQB8
X3SOlOR3QvhVQVNWu39S0gEDNiCJ99Zmh7EgQRhzT+nbdenD/Szit4iFM0mLE3kyKb+0xkMCFy43
tYdaNZ2sMx6EQdLwE2nu0HieQ9V9TpvstTX8de6pZ6kafmRa9A2R23oYul0s+3dliDq5pytvkHeh
Yu5dywVMWd95Ji7zguak6nCMERJXJvYfPdLUmGxVb20/n+i5GuTDFMziAzkK9DbULDa3jb4V19mh
6236gMiP2u1aoc9qJTxgYoDO3XO6Q3Gn3mFiuLAR3VhtWJDR0kbTPzn8uVB0cI0aARwHqSs9Uoy1
O/AyHhHawqNOi3a22t4NM6uRdb2sla0RsN3ZuObJq2Ttra1ja4+2biO5OhaOZLur9DCJfeDSrsHY
5FthyR5oVqCZXvi7XzGLGix3zLtmjKZfUQDA28Ub91uBq8CqcdgoV/WXUF2FNkqGxyUlwVwQPB96
DrjGlkqqcGeJzhYs2T3ehCdyL8oWddlOCNdLV6gPIdj7BzVnp8toVWML3DA6S+7BxBEmSqSFGf14
c/k7BA17CF5k4tvZ4kXmGPeaJEVnDNiPONXbVWYnD6hXtjTiNM5SI9a8yvqvFwjKHh0RsbQ+jwTy
zvI4GfToLLcynFGSj+7g7bSRfGEGpzlxOuN7XjxKRb/wpDff5T8Dz6MD1epIyJVmdM6an0YcrCJt
STs073aZP5s2m64BoqCP7e30Lt1yg82lc/JWavdo8acz2rSUYg4srrD0TRcr5B/TGNNEXj3f7CgU
y1AfW8ngxW7jZ4SQeMlv+lfDWyHPWnlno7Djw3Ia4+a+czXqtGFcXUs8qR9crFAY1e/XcR85UvEn
BMb++b6zNMrskBNi1aOkNI0CCy5qHnXvzs82n4/xofY5e3+zDyHu+74MfdZHrPwqwR9r5zT9k2hf
Ph/l42VyNsysgB1FajokuKyd1S2mcbCOELPDwUMsiINGu6IdSHD+0679DwtzVtEewCAliBeic7WO
fhDfJ/bwJYOkSlS5Cr4UrE1ahHCQOA1O9UQDv2stfHyLq3N2cLhe2lR6zS+I9/UemKG3Dujbx6KA
o0OyUS1uhf//xTk7J7QU006EQtE5KF789qhHGzF5XpjPhW1lfkuuYlEJ9Ihlo25NwLXrym53/WM5
rOIjS9WhwBlRdVx/PuqHZMDfRTShwifAFMf9+6+uhSBk9KR8zu5DvZd23kO30Tfy3dIw/8dm/c84
s1nzjbTJPYNxDJg0lO928nnYSOvotJSfXHqg2Uz5XHSzwmKgKdcr7eqdtmWYRSHgjI8Ea+D9i/t7
n7jarmJqp4mcME61ljZUlNP9pNoF2ZF9AW/3EnNLBEO87qH0Puj/xf2UHfp/3+Y80RzVgYRTGoOL
B5QkMAcOxp2/afN1vSrX1ja8I2foLqyUW5fid4POjgUBikMPf4APL7bzveIUNne99hcw3LWyHnaF
e9e9LonE/4+v/Z8nnZ0KA3VO0Uj/7jfZD+0+Rhcd2eGLu9FXKFrs9Lu38V4//ySW1uqcneqxgCpR
5e0mLxM4A4r0KwX1dXJaCmGU6Rh/HwSr8LRxp2Q5GR/BbpKR+H2b1e0Z68gK45L83m/zpxAOvDXh
hSvQjQhPQiHZY1e3UoLgORhaTOuldiWKnbi2FOrHmnYmNXRWBIzwol4AglbEKFIs4FvdRg7gQFQI
jdNeo27tHVXxDfPNcRUrGTs2/Ir1oEbd0lqZpuWfB+OCCOVJQTbJnojTDRm199uKaY6S7MUSZsab
1ol/tedgLdg/e9v9Sno12Cypjmex57/Gg5lD44ah8zrn3XVaBMgTe0n6J9f+s3mYWD3pG36kq/pS
bpdC9+nHzx/uarC/6+fq05/k/G5VWcYly/7gxrLS5AelXChZ3YCT0m+McZGoYzpNQWm28JsxK2li
K5WLhuAg9H41rbIp2sKmXRTfSXeXp+neFf3vkXL0cPPTvPhnqOpcEYV9FJ/5kLe5DqC30aKDGuLQ
kOTKoRG0gxIHa8uNlyb84zt5/3NncRULMEHtXShMOHZAF6WYrnN2vdYMWjbiXfydM/l3t5AYmaX4
p2lnVFJ19FOK5AL/dpNdzUScZFnSGbykzhZtrNd8q6OTfo/VyNZ0uo3Y32XRlxAoiLmTSdp9vk9o
7+O8D6PPj4AE7F/tC7lyGZXCToBraoSXG6wTtkpTvY7FEya+X8VK28hGcqiL+odm6OuyMW0Z6AKW
INHXXn2IEr5lMz5YvfhTTJInTeSiWwjrXKpoxWwvrYIb5vCU0xJghdyU4TxqQDdFGiWEIN2gn9uo
ZtPvtOJZx1hMD4NnVVb2gfkNQ8eNDJPPqqp1ObERe+EoptZ3Sy03GgY+8Vhss+i+IEOTi/UrxphU
Q7pqS5X40UIGoufdUv3j5ir5Z74+nFu573ZyXKEz8HGgjSYBW01Du3FqOgI5HFUV0d10A7U16S6w
pj5cTEWG7CiSYQtL8T8LJT9O4OxE08q6SqV2Wj4oItI73JbX0xGuwJjQd5JvYxW7zreWI/xHF4R/
jUtqBRyShkbyQy9wmMWaXOiKfBHzX4UCYuKb5H+1soXkxq2XfTXKfJtCrJMEwHXkixAmttof/Ooh
gAv3+Ucw63L58Cx/0xxXn2AUtHICiFC+dJq4ouBkRy6tc3/FbpAChM4/tGpop7WCTXXr4J2J4224
9uL+4teTUsNwOrLEDSqrGhywUim7Qc3XERpRrLCOHl06CjGUanStXeks0AS33YGyzpNYHir+rDvH
b7FPxs/ZakVbiqufmJllKy5g57QQv6O5W9rr3oeYHx95tmwGPRWHvlLliyb9SrLG9nUMVD1atOJL
KlPh9+p6ZVjZys2M+3DShEXZBsHrMZJHp5TlL4kf2EGdb9MgOLmQhj+fkVnI9PHnzU4ORKxeoWbM
e7hX6aYCmntOWNftyi/RBVjbbNNpJ8+JFm7Ws/jw/407NTrRYP6xrcqifhE0YiNfUlhqGLSyGoR1
1txpqYPkfRsAOc71dK0a2SaCSSmFxVev0zcGUqSFN3BrY8bMTubcnIzN5pmhUlGbRCz5Je6XweYd
dJdqi2z2WT+163DnPnVOhk4hqBb2k4Vh53khFz5iWuNvdMmSc95cVO6hKMwyPd9//nwznua/3/Q/
zzfPDmlhPwipxUBE5OcUVkEVBA+ZRipI4qjtsaRqGyeZLChll3JEu/UGBYrOd7oGVr442GEU2XU3
vuWauGl6/74yYQYnyILSc4BK2Ap+5VhAZV0GlTnJ4fwMS5/Qjb3pHSd19gnBHqQ2qkbypcQHtks2
nmrYSmScMTrDkMo/62V6HMSQ4EdwUuO3a4h7F/V1XAenWl/qtpo1nf99n+9+zeyLiVNdy0TXly8U
MFadUkerprsX3DMuBFX5ZrQKblWqPbrlWhLuXT07DTh/psWmqO4xjt7mCbsX/ppOoi349b5PCfz7
h+EGMzHyadXRZrdzJfDaokYKd8nqEb3J96b/8/lSmiWRPo4wu5fXI8I3nKIkKIzNj+4CgmatUmSw
tv1RJn9kLtxclx5odjuPqJEBg+eBCuMrxrcpEcvCA72/Un14oHkWxdO1MfEaTbqUHiA1qsMKXKi6
l5+MAgKrkEAYCXZ9a2xiV3uwFpfSjT2Apqr/nbEPfQ9pYeYZ7aXEweZ2dIZj/xysXRhFLBEqXWuK
n0/+96VTeGka9dn35Gdk38ee9yrsxD940TtT67D22DnhrqSLd3G8pbc8+2IiwQOJxD2UQ9z4GZfr
aLJfVB5yAz1DKexUNVjJZoPdx5MAwnthim9uHlfveH7XiKPESEG2wu5Mfvj3OKX9ai7xRrBhREyO
n3RKizttYdO9ddd4N7PTr7oKdMZiFEq/tKTLcDC3FV8Kdqw2dohmvlK2naOs062ElIQLyMLzTp/g
++um9m7gacldDdyYeFUXjSld8Ku+VxpzP7S7ZHy1oq8SZpB9ES8oLJbGm206Uc52lESMl2sXS/9h
afKqiF9ctAE1/Q0oiheOzZvjKZPbl0YTCc45759P7Ue6P0aRLQhTPquP6StJdg3mfHIz2IMsOWVg
7T5fQje3oashZysoG1tfq0pJuuh+u8fy4NB24n8za1dDzJaLZoH2mrAcF33UL67uOUYUbojEt2tx
zJ+Qhm8/f6RpVt6vEh08GqhioN+0hsyxNwGIMa1uaYEekJfVjb7O8mdJStaxKWwjodt8Ptqsv2va
ZjmNkGJCmZZ0mWzY+0lrx07RdLAJl9HInKGU1oMxrNUAh+Ai3nS5/FSl436yWlAGmgOwAOrT7L6T
v9f+yRhkWoLky5CcaOpd+XoEs6//QiPNyvc7Jxl/ZoBqEy1/GRI0cJ//8Ol3zV/T1e+ex2g02kgG
VW02rlb5SmuTH4+HphEJhxKk+FxIpQYa8lLC9uN6e/e25gFbOIZWr3uMGoS+HZkWZrZLLXe35v/6
weT3E6JpTQ+Nv5MumvhiyNmppgkO9N/XDIBikC+AI2fZ739Pv4xzNdlLjus5GbuOJLmvqoRjzh1W
nf9qZS1EKdQyufhSesjTQ83p1XqV11zbtFdaM+CXwpsyW3DhSv5g5e2D2huOHyXO5xN881Vf/bLZ
p41DZeQNMZwtms+PnTtuLWMJjHZzDV0NMfu0fcHDx0UKpIsa5i+CiwTPivDpnpyv+nPvZWtDP8bk
Zz5/sJlg4N/vXKVQo0PtNAA6v5/hWFCbITU8Ihsyv2LmbVpZ3kpKifvDF8/FQ1xYVyIkSZw5xlJ4
+Xz0mT7q36MjwSblJsoyX//70ZWWeL0RXfEiDYWt43A31EylZdzlGuxosHuCSvuUp9ICE9iK8ejr
X2KaSKKqZ3OtN0bxFriDXeSnTIxfOtxUP/99N+fk6ufNDsna7JQ+jUzxgkTxa42pfZ8eE2gpaCBp
0Sn+RK22LoVwIQF5I0vLh3017OysHNKY1iKSuJdOzQ9DTKyVUPDR/a2vvnlhse5y76GSlUNIp2QU
pmdDSraJeB5T8qM0mAnq0afxR9JYpr3BhIabofkzCHRBCQtH3jQ/HzY+7D1FHBhAo83Phzb1SuCI
ongx+xPl/0tRaNvYjxfOhRuB6PRC/hlmtg0Zasy9VJDgd3XZdvR/SlmKuDTlDt48tBjOjIKy9cIG
5xLP0TtIA/mvJi8XPpWbe8DVj5hFFHlJUgDAPXStoj2nquhk8pIFybSePrxOXVZUjDYoO8zhLnqk
9kAlGaJtlN91d1aq8D4MhxMGeAsb2o28Ch88+HQFS0EO2/mX1/dDmsUl5CvSuKVDs+W62KJOQz++
8i+Dw5pbZDPdWizXQ86+JimLRVGRoRIZ0h8xke+A460VTVt//s3eyFS9f7LZ16Ng69SM0zAu5fsR
mRWWQE7oULmKaR5cxav8h7JG4rxUwLm1WVw/3hSRXkXUOn1TaetCXyvrHKjpyRAotHUSGOHHLOOU
QnOoxD8+f9iPUe77Z51+09WYiNMhTEU8axiGdiaZiHaD13JUHS+sLvSa71TSo58PeePK8m7MOYwn
SIWy1ye4FCgA+U95Ft7wqucuGt2ThvVs6fdflNlyNe7Wx3H1fv9ip6+etaljsHQd4yISOWrWNsDM
ol9N9grSBdG7nTM6+Nzl3qSpRWf+VV4PPNt9xKbG31IELiXX7Z06PtcCNsBjR9lj4w/KZnS/ypVA
Q/hw+W/eNDXPCTyu4Sk4O5sLKgkC7Ha2gyp9VfPqLlABiRnHHDhO12h7NKTbvvUe1Dh+lbJmKxlk
yckVbJS/uetoRfV24Vp1e9+4+k3zlyEZmWnEOSuu3mLPFPWmE7PO3CHcs2wovXxtPOoeTejQILdx
03yXieFDG58/fze3NmNz8i4DM2MCH50t/MCvAs+UExah5N+H0rBLx4VTeGGEeUwvG5Gs52EsXtTu
FMIVF/PXzx/h5nb4zyPMw3d5pB3UIKV86fzUToL8GNXDfVAsiR1ubhFXw8wmLK0jF05ECOLQrfGr
IpvhUUKN4VMgpMpqnBzqpWj5ZiB/NTvzQN6S8UNsx4hHw7/1kHFWszSGeOUD5Em2KuQIGk2ipw6j
kDNKE3sZC3Tr4nL9C6bZvdoshsaMxVTnqeUioGK7y6in0uFmVPoWMtXnE7m0UqaJvhpLElrBhxMP
3lFq7Dw/e/lSc9XNAOj6cWZHp6IFXU9pd9r7wmdjgw8tosnOGdeeHTnLwrS/YpQPW97VopmdoQXE
yjqkx/dS58LO6tpzhat52yPTz0Gjy7+Q3sd5v5L9gT5s5ZBGlrWKi8qWkO07RUMnJQua9mUg2YH6
oA3j/ZC0P2NZuyRu861JG9Ep8QPffD4RNwQb7DEmOHXccDCGnevOqOX3ll5NPxuBCF5S6+BRd4xJ
LCw74q6unYXxbh5Jls7tRRUV3FpmG7SuDNGo+Np4kU64bznguydFCvx0LODRmU+SeuW83BJ8c+e4
Gnb2SQ9h0uJ6oAIA0nHdCQ5Ggjlgulp4uBtFWF2bQLLcZvDI+uBDk1g6/hoewxTQ3oMG7/oRTgmN
jhZlnJKbqRv3a4FKWOABG5QVWsrddRHR4C6rwtpL4kOCp2Fak5ywqNuJ4cHXMrsTjn2mWjvgei+R
hXeDVlGQrTe5/2bUX3SYmXZWv/gJZdsivVfd8UvXlnvLAl7TDw84GWy8ZA/sYRsVd3qVJ3DVw40u
KCv4v0fVCwCmKNpTMJqOXBcKpJ8+xcksuxutprXL8UlVn1oJIY9fkzwbHmWrXVdhb2uVVK8Ct98N
SovvZEd0U9m9aqIWSH+JwVOlDVu6OOn6/6126bkBa1OW5Uoei10snn3xK/AamyYrcC3Jugp+GsZv
2vidthB3ES4lw6AehgSnJEFxwqznh+7d1MXCuvgVQ61LdehDQd4eYmnYJ0a/KzLtC7CMrDUe+0K+
C5J4XQIuHrN21wlIrBo6g0r/VNbx1pIE0Y4aSsOUo+BmUXrBGDWq72Pyyoh8xqNcVV9dAS2t4ia9
MxQ93B+dz1q4C1pKBz42IxpoBWmU4NQkFSoSqae/D+ZNePHg8owdbsNdG4G7EMKnvJVfcYD6Zgq9
aJs9HmaK4jqm2r7WXQNuf2zeWshJC6vxw6c2JYTge0JvQZHzgTTepQUOhKlWXgwI+7HBVbyMIQRZ
O5FiXmb6Tqp/rzttZWk7taREc+H4tk01sjEiRcMkbj//PR8+wenngFgWsZvGeP3vhn215499lKai
MJSXUipsEf5R5Wt2m8sLH+GHO8VsmNkxptE1G4ziWF5Mr3vyFBwACgDFmkZnpPbYtt96cORWvoh1
nzaQd9v/bNjZiTYYuZL7Sje5BrlbLBngKk13w4kfiIR+qOwlJe/S65ydbxhXqm7a8DpHD3J8PaxS
NNhNurinfQgLZg82O9eaVDfANiglpLk/qt4e8wGkafmt440OU9uDLgNt1V49t32QS9fpcpwXh37F
AbBWsELIlWA30Jj7+Vq6ET/oQMlVMj6SbmDA/T5+wFsqCDwPwJreKCudDUxpF4ovt+7EUwMN2j9V
NzAtmg1RaQHYprEcLho4o1Vw8XblN+0OX432rlz3a1JLyVneLd2Ib10W3g07m1YgYZrlk46/AKBd
BzvYITu67hJKag0CPjrfgqcl1vrMT/NvShG+pkKzkCRSvPhAK4x1MexdvbkE0DlWotLY0AvvxrHf
qKP4VJniSpddZ9Dv62wydRO3asRbL/VjmYVPWsffx+4moM9BVLsvutpuhko/Wqrr5G63G8JhYjil
qw4ak1W8Rlm7iT0VVheG3+IdDkdbb8QlczgnAfbQecsWle/6LjoWHmRvEF1DIK0sy32WLOGJ4+WU
CPpSVGJ8+HzBIHNsU/vibkR+ZxaWYOYd0fKrNZdMOHpNvS0VwMi+GMCYaOFGjkTDFb7trbjWU+mE
wzsfuGU3oaBC2cnCFffKFhSSwjE0JAh84dFVRvqkJuUfyQ0QCEvjo1JSmhEGb7BFyzzVagD0s734
igf3Tv6m6L809yyXvIMpX6tp+V5ohBUIOOloGYPhEMsC96oGd2PV/kFSHkwPl1OujilQJusylHtV
7jyMzF+GNvC27QiKL2ltVFL7UPnpSqduLDclvDWjrkFL5fe6QXoTw5PI2reuDEQoWufErmr/c9B+
lMLPNCqczq0OovWryioiM2N4wsh6FXfeC762ThwG5yHyjlqMvjGjITd5i4LyUVEPlcUF+60dzV2f
pbbYZD2N+cPK7S0sy9dBKzmyi2F6o9y1mvQcjeo+4BzKBhXcGWqHKrtLfHPTSW+xTg9gqz7IAbLR
FKKRnjq5D48t7PejEhAh5T81qf7R1mmxEnLzbdSz5zT18I0aMWBtKL4lfzKN+kc/rC0xRCLW3Rmm
9FwM/XcpNsBZFuK6QyPVtubWHCN3Ysc5eS2uPK98NfXGVghQGsnYKYFVI53z7d7MDgE9X11E736c
7cEr7ZpIeq75KFSrXFfJHzdu7vG2wFTjTsIZng59uzBDG5imuZYsCE1yUQd2pPtfrKi07NgbrLWG
g8xGCsYfakxg2hYKznpaeSyK0LJ7OVMJGZU7oVeqlWIWTwkasjRVjmObg2QK1/QEL+Wplw6YWXKu
HsLRH3MJp8xCdmJfes40YSVTYdQA32FtLNhtE9myX28DnZsOjKWMXEsgEVfEtVNLlF+yn6YngK0b
nGnODQl2+3DUQ/oxetX23b3s/gGyshXLbCXpDz7t62H5vTAKyIK4mpWVkze8tfYiZAY97MVKAyAi
mcrKxyNzqCNy9ea+yOPNoLX7eKDvQ8ptUbvL/HabGcImZNfR0+c43XjRGx3Dd6HSbj4/iG7FWBOb
GG9EQ4TLNts3urytfDgY5aUfhntTx7ClplkYwzZZWziQbp3DEEXBwUwV3w+2eqJFNaLqiWsE8yS3
0tYl/TFq7VPeQMOX3z5/rL+/+104Y0ELxSXHkKlk00Iwy9wbSlTmcZ11j/hqcQEp60c5zR9wbT+I
qvSliGlc6EcTCAO5gijODkoRQsR35S/lgI973HIh8IqjoORbxYygOoavbe1dArh6hacvFEFn6RoL
cDwAcCzJZEnTuYHPTmq+G2oDnTScvOA1pwwqaRixx9aqgGCsAFgUvD+fv53ZpH8YcPr3q0g2SSYr
t5wBw/qrkn2FqWIbnbLKh2bhXJrFsh8GmsVekkKdsc3E4ZRIvR2G3bpVIpz7GqePm4sIONUPwLsB
Qvv8+WYvdNIUvDsMp8Py6vlqUSwGUeMwLED3YYry7GFMJHEGBq2tdCr45GLz+Yi3MuQmRjb0ciFk
IHk7e9KkxY9QH6TmUit2fj+i2Y2xQQZ74WDc+hVtcXNf28Jh2dP6RiQJnvmvFRPiPjxa3j9rroZl
oPpqg/Rc52T70zX6Qqz6MbVHBE0MaaIHUZB5z9dnrKRJESlVdQmwBFDT+yj8PYZf+uZbJrxMGTbV
e4r1X7GnlXBcjmZB+qh0Vy6dAgoITyzEH3rwlAsv/NZ2onLS8fHwhX9wEIrSSCbzk1cX4t+nIRg2
1fAlwYNBxK3Y9pvctQ2tWqfdT7i8EAkNxAWtE7jel8bo/7iEPYXUYIVn/MeR/XTdoHsIhywDYx59
thBUIYqIcyjFmNarYlG9XhINfMx4zUaYnWtWIUdJV+MVrG7HYIU7E9nV7F6y4cms/PX/kHaeu3Ej
W7u+IgLM4S9Dd6sV3Qq2/IeQRzZzzrz681CzNyyxBfHbOBgMxpAGLrJYtWrVWm/YQui9ORF8iKTL
cIgbE7JljaC6OiEsZWyUXgqakzVPdyJG9QM1jUT2dyWlEYAboUIzVr0pktyxpvgaJosN0uxaHhAY
xEU+7KbnUnwJqnavaOouQH0R/66dH99Yvn7h9+ouqxT8tMZvWVgcu+C1UV6+XiqfrZT3L7CKBmSc
GI1qfn3SRmqUuuDFsXEP98tN6+CpDTe1+JcJ+WrCVkdPyF0WbBW6rWjuHFlpR1QH7sXI5x79w6pe
6eK4YT66VZA96WOz//pl38gYZ6OzLTBH0xc60yoeCI1FHUnQucdL1kWthJc5/BPZKkEiQ+uepKfR
7x3C42NM8r0x9ioWIaqnSZQOkc7CPpd/Vmu/HCtFrYBh3XGvoHQ4QiNV06eyme40Ez0hsezQG1Gu
EkF8HATpe0VpcIKb+C2lxKX0m9jwVRPv7fSRqAlTPrKIE9Zq5U5JFc7AsoTbAsHcCFnMsVJ3Gtee
ti9dOS/Irwqvx7/N0sbD11OxRrn8e/ItNzHOc4k4tTrTC4Q0NT0M59s8eJksaBKa9lLmtZNOxV4a
/hkCpFUb0bVwuq1z6V4i28w1tC2Un90Aq7n/ZbXtVdG2Xuk3J60ADvP1A64/1VvO8e75VinABMgF
/TZ/ulX9+zmW7CS3NkZYg+H/MwUK8VfmXDyDdqlDjWaPrzGEol/3xh8rSt0O6dFmoIT4FCGfp0/f
i/peLL8NQ+NgCWyrI3LG6Fnr+De8ziY603m7kYZ+mpJAKf3vUy0T8y43QKXNzGL0kW/LOtyp+Xcd
GVq/QDAooujZvhhUl1vLcr+e7a1BV6uhTMMpthKLDC8ZvRp5p3ph4S4O87R1pnFX1DFC0sPGIlyf
FGdfYPWRBZDGjYUn5m3j4XviRJ6B9MY1VTbw4/Wei93Xb7luWZ2Nt9r/viiarWkwXuvir+Kkri7Y
ujs6kyvb7W/fkzewWp8v4r/fcnUSYqAjSHmHrJyuRhdp/CfGOnbjlVaHx9krrcJprAMqkgSGkOPX
LlTcOlTuWCrOVKGMGh66Yd9ICRa142Us9sjnHprmOwL4ttVQhMIMNiq3nmg5Pt4F+PUTrXkJMExS
JerYVmODb30cOal1qyeGE4eFp8aLaltux0b4TVEQ0Aczz9GIsdPm2tp6jFVwbWczABFMAKnd0cWP
yVMMG3ICLTCEoq9TavBb8eSzcC7/3blrakJbAbjNO1aXnyEvPslui062VqlXKIbPsOcscToEhDHR
FLaGljfmfHWk135Ofi8x9IIsUg7hTue7u8uyFm0DxbyN28TGutaX37+LUVHY5wLMXmKUdIrJYCNj
Y6cuG/+rNbSKR5KIlbrRKBM6uPEuShC5514mxp0rNNFGp3wrCOmrIGR2UlyS/6P9CHMF7bkcjVSV
a58oU+haeN0o2/v3k+wf5zH8mQb1xmSuK9JnG2YVldSALF+c+XiTugOQsNh9L4wLv9lT1TstDqCg
yrfSZvXTwPH3Ur8WR60qNcnGZJpIPrrXKEtaRzWSG2yQXczBf4r1jFUMajtwv51YRc4bbURJjh66
qKAOocg/yYZv0jJ0VPTvfY4HrbFmtwvVXSs12C4Ynix21KHRLxb+9O0/Yt16HVXTRF+kWAXPEhB9
zRHCr38PHUJ8EfKer752C0nyNognJzSBFNDD4qp8nMs/0fyPleB+nuCZLA4bIevT5fx3KtYRy5DK
vNIDmdOvfOrT3JFBOn8dprdGWAUjXesLVeqY7FovnKT85gdbugRvHZmzLfPuJZYQ8W5PFrhrFXFG
3jC1/wxK7Eb0jsXyRqxw6agHZ5hvs+EiNK4iIXbNit2E9po00wMfv/sxdUF65xKyrG32Wod/Mh/R
zJsAV5LyH1EtN47F9R3g3xX/7llX4aqr0llTRsouSrKbqOmF8nRlzbk3B8Y+KQIHLub1aPRO0RQb
Kcdy4n41S6vI1Za9Lyk9nzpK/4TpuFNUvE/DwBW4hKtUFauy9b7+9J/Hl3cvu0oCdGyRDLHh2zee
QtKR305YoNsI6e/rPSYZW2rQS2j86g1XCYGlziVtFt5QHB98+abq/1TV/utX+jRbhNLP/U1ZODir
6Fyhn5CICm/kjzjEPAl97AoGnEOV48awnDy9kastI7fPd9DfMVdRWpmFmGS9J0pjpYbH5G7ARvXr
11ojjP6zLP+OsQrEZiM3QJoYg3z7MCTfa74ULjFS/Cxa963/POqHqMfARStsAJg73KGj5DqP6PnL
nT3nOHuat4k47hNfYLNhsG4gEoDHuPm/SQPDcHwryP590NWSKoNSwyxnZDKkX3obO41xbenhxnR8
tlWUpWBItw7rvnXTslFrOcVDHpPOTvKgk3rDXZT8nPjYnAVOrG+cw8rZqtKgsUvcRCUwDObZjdQI
ZLkP6UbfWml8l0otdjxmfNCMvHda0b+bRL85BKN1a4rpXWqmTmaGl1oS+q5uGKnTiOWhNmB+5+3P
uIs4V0Jbi/STGFLvmevi0PbaPdynfZLr37UuRWomj6qDLpX1bhxVt6lFmyG43aGlWoXHKRo41zrt
V+OXT8YQTrtogM4VdSB22hqZ3q/Xnnk222wmOg+Y1ssynmZrE8aqCSzDiqICKbkGT4vKMZvixrKE
lxaQmjGkqoeaCBLJ2Nfuuy7zvVBsLBYejibQUcVIuwmkDkmGGqMe7IIm7cKqj+IsO6JQAEVKXRHZ
zzoVL8xKt+te3FVZ7BUZfbmusC0srXv/STCzQwSjRAypt2MOIhbzU9IK+NbeJHCLJQ2TpxGIVel/
843uaZbp3M8JNpfdySyz776Fb5YSXUoxEh8YHQFucs0gQUMb5ep4ScAjT7em33kpXRSJ7PRhe/RB
L4zjdyuX9nXX/4g0yYl0cHs68o+QWpo82s8t/tSCNSMGRDebH8565mDl7EhqdhzkkLJV5tEkv/HL
5CKJg9sqj7hGauDqzUbf1XrV4kYXYgemmLVnmtlGgD9LpGiJyKpiwRMwkP1Yw36DzgjC2beUE+2T
q8CCDj3Le4ildI7vw2TaUJZRzlLjj8OtMcBBYwlikabqCUnXU5xjrxuXBKS6iTKSpv6CatNLEGYO
PHq8vyQbhuS+j+TLUMrdVkwPRj5f9s18SLv50pJMe0yin9jB/G6roQQ51z/0unk9SWJIOjAByn2m
MXcwMCCXazxsOqvllM6Ze+W+FZGs1oUx9AYB7G6BL8tG2nQWEpZ31dSFgWax/NeYXRrCWpDjun6K
kdEIhmkf1b8V1fdwyLjWjEu1fZaHLaXcs/NzNeYqQ+iUap4yLIxOU4MrEBMatM9B22/oHbwxEj4c
06thVmeoGUytmWJ/fGqb2JWi17z8OfrhYwmPrzfrkwSHEmHuNneKAHFglC70yjjSjXqYRDarL+HU
Jx762nDGsf+RjwrZWz3h+SRdozzD3h93sQrUQFCcDhXx2X8xS8PmR07cTm4bJnah879htzd183MS
31eR5gq+DnbhUlN/KwCP4jjZ4T9ryyKsAu7LWLpFs2zXem8Pc7gLJMlNevL+9tcQYkEoP9e0sSFl
eRGiTnPnu5ocXMTjyY9O2aI2ETUe8KYrNT1VWYhox5+uvNWQnU9qxQ1x4vk6oJ5X91YTvEoYpNzX
I7z0VPQJgoMAQGG+ojk9lFe+vOsPwgtQiCPwOM2NmntfuNQXpZgtLeKttbRKKKI48qt0eQZDeU2Q
h685mNLE3OAdfBoR3u2SVTYgllC3cLZXTxE2gXlwY4j+Be2ECyrtG2f01vusckvBxM67BNd6kmU4
LdZ0gQf2pZ8nG8OsoWEAfD/s+/WFLO8UKW4wKwZ6N6Png3WXnnQPgjlc9oiRmIY31jd1pIOPqy5j
q7vIQI0ESdJheybtsz7bmOA1IfXseVbXN3EW0lTs+I5CpTij8DzMsR21ndNP4vXk67t+LlGG5Vda
6RBP779eyhuzvq4r9Uk4WFNORFK16XqMj7Gc7WgYbmQgnx5j6LKp5GDkfGugRR8JkSn2HGOUSN3a
xD0trrFiGC+Crtnp5sPX77QSgCeFffvEf4dbXVeNzBQSjLSVU1k27tB2ntDtdUs+UgrxzLz2apU2
XRrtFADLmRCAZeodNdJdXeEkqESAmC+5PO1yyTogP+Z1uitIoyeW2UY5/vPN9fc5V1dVoQ+VGvCW
csqJYwlxM0nZZ6qDXdjF11NyflFcTcnq5Kl8X2iGjFU/NS3FdyTwQ+2QYJ4WWshqYdKXJCEFqnjv
672nCsPeqCxv4xmWlXx+LP193WUtvqsitOkoNuqgKicjv+3gziXVUQn+1Ll1I2kA0IRXFRbvGPQX
XVXuvx57a6ZXATuoCiXD21M5Ldj12bo0IOTEQero8Va3Yw0Y+HfxWRgTySZtwLPefDHPtaqDUEOl
gDynLv29ZamPo1GSZJfdQ1/2v/AIdLsEMR08dORpnndtWN5UenuRBNZD6ueczmVypxjDrdbHW3tx
TXPgAS3JAoyEZ5xhwSRbHRwVeieFoctYg6TTFeISFV4jOHV2ebg3RQnwZh0DSzEe1UrYF7l5aYji
ZRj21k0r5HihafW11EgXWa8+Agehg5cBTvctAQOq5kactD9+ZdyOTJCXtjg7RkLzR2kiFytatDTj
CzTpQMNScQWD5oqpdeyM1vSqoRlAnlVY/HEXd4awvSyU8rW3YsToIDN8vRrOUz+LSyevDseQSK+s
ZqDPIzlVlL48iZnxOFbGbqqKS7D4ua2h9ZFNmSskJA+DOmwsw08GxjUdmK5OKR+s1WrgTNWLMZeU
9jRn2j7Eq1QfldcOIwFQpjAtXrM8wf+03cgHP9n81odhV4c4qyEB3z76J1I4GC3N3oRBERaTY2E3
F/sGNyD12KE3ZxXRrs+Hu97aYnq/vdrHzQ+BRyLd1iWssc11a76pEpmfZsVJ6ozaza1yX021O5sD
hpSyHLspAcoJzNTAYae7jJvhUI/Ji6EljzUiRnB9MfoWrDr1BKxTE6TWvl4Sy8z/fTyUIDTRWoBE
EMPpWnMl+Bib/Cav2iARSkjU0WU+mY7U3mmomWTFTyGpN5bBv/Yff4dbTihIFEBKFGB6ooHbw8fh
ZDVIYgFNO+Ttqn3lwysRostx1r5noh55cVq0jt7Pv3EGx9s08K1dqBT3Qzu9Ihh1NITxzi8GixiO
zyhXW/CKPldXWSlBwrYZGSkUGz5BfmlQq9MG68Als/LKUbsdEoTJBslrTBDelZbAIs7vQ9H6kUzz
pTap+AWAdfkB49YZWry3a9Ut5wc6TLdBMd7rZvooxBGbGGfl4Ptcg96cwXwb1i2O2yYkc1zF7GHi
7zdoCMKYo+LRtLTGqnmP3i8XyPjYSZqjz8A66YyP0a+hoAEwK07MwUdK4PWDcIhphReleJNOqmfB
wEL08iopxtGuxObYGzWoVIC/g+b50fzUh0jfBOI3FQk/Oc89awoPiCZKjihDrKjrl9RHVERllnT5
KGWFJxu5PUX9P0oi2NM82b0pHDS9OCzEkto/ySQGuBy37XyFv2c8BouF85OeIBOCZ9g40ySPJkx5
Usj2UXtTBPF1jk9pOjwbNWFc8rEbBnw9xiJWR/5wLMWusiVww2WHk6XoOwmmaBOysIWPJ/FzkXJP
5sl8/S5UfjekJeU07ULQQ7mUU5Hk6hRm151El7NoaF+3yV3Vz41bp9XjVEMCb3JuIGH6e0YIgP/i
UKbV8pNqNPulmCHk/qGqxmtm6+A3/b7OI1Qj8yOyrddjKu/NJtzTD6OE9YKL0LWiBHepAf1J0oMb
HWNvV4wlfWf6aYOPetF4nYi6UF+bA7SYGuJRWj0Jahi7egINC2Tixr785Dj9uFNWsWusOl20InaK
iP2uO/9YdO8x+aV+Bp8NWgW3kiOQ0flR/ZVfh1sbdUmL1vtUFxcfH7YsQk2rsKBhVOwjw1adSjra
4Br3LFtPdxVyRRt/DU9w1cOWnvl5t2XhMvwddG2hKcx115h5WJ3Sq/AOWPlVcpLc8n66Dm972szJ
BXrIz+mt7/o7oMoYogoDBow7OgzWxmXpLG0CXIkeuLoEbagl6xpJ2uf93Fc8iURAKa3YLsPJ0WY8
gasttZGzo3E11CpBhdsaiRQAK4B9wQHT8H3rqbttxOgKm0SgJ+FBaESl7qxa/HkVeY1WtjokbIqT
YbyKWWQPpXXRlLNXK90VoCSn9qdfmTrvOzn5acJCTDvl2SeyaKP/4Kd/+rCwBfOxLK56kmY9Vy++
Poe0j7Xa8+dbrXfkOodcNTknZbzjsza801pwDVE/4mIozkAqAQm1JtpfU72Le6TsasUzMfwefMrK
oPqH1JPU+TEqygsx6N2lypP610oF7EVSndxkkeAqZmB8rlM4ofxJxk8c1GpjsBEylYvWlVFJKfTH
ctCctHzqAldOr+bhW2V8y9tfgpEYyDB25HCmY1Iq9AfphrudPQR3FUU6qTzJXXANCO9YtU9lFDvD
eJXUBegn/1oQrWOcbGRzq9Tiv2e3uSDeFxE1c3WNakolhAXN0um15HYc/xT6RCwPH6chPLSNclJH
2iShaWeSmdiVHFyVKnTX/lYPBjvx20Mw/BPP5lbo+Lh3lqda/oXmRvFd5mhZhY68GpVYSSe42YGX
QQmebHKsm+FncMwPYNtjKubzgQnHXXir2bRK+M7GVhY0ybubVtjFaiZAETiFhfrUk2KEXe4ZRkkb
Ld0FzU2WnEI8Zabqts9iVx7U//nll10Grl9G5UpRoAt+fADNGtIIphKrmDJ+5kiYZZZ2Zt5RBGRR
Bgtp3Js9P6f/fwy7zdrYCozFBKzGX933MkMGLWAxPs1pr7vhhoJevwcbDakkB4c8wd3Cf5197tWI
q7iCsnw/1lFXnLQoO+i16Abq07hcZfWNgtHHis1/X01HGBBasAQ8+ePUNgArMyvrCWD5Dzz0/PTB
jDfqEp/GICwg/jvEavZ6uQ3MwuddSqzcM7RAyuxRy5E+j5E3aL2i2RLQeDtI/p6z/3kprqSQGNFa
OZM3ESUJbsGyXob+pPXPAGJ+49EuC9Zt2gNPrFLy0sAZyFMQagAaCnBlus4QxBoDfANewgix+4nG
TLaPfLzks9QJSPp0/DaH0fByeExmPh0rMRg8qZfupeApg+Bv9GVi05Q9KImGXv1w0fRtZxtyBuvt
VhAejAm1HV1yZjXfDdZ1aaWHudZxsJ5ZQ7+SEQiaFeqXgSB1V6Jf7y3NmPFRVVRHmq3Xrw+Gj5nI
vzOEADxi3IaEfNW6Y1rWKNM1tZWfZrTwMdI+9g0G21+P8em2QdsM5w/dRG9tTaSE+j8KY8UgYmru
CLdL2nlXWC9WIx2EyIK5V/+wUMQuzVNtXNQhsjvR5lXsPJ6zlbDMFpHpUhTuTqut1E9x7VeJmZ/U
6/lHgO7HU7mjE+c7fOX0e+OOnhkhosJtg2+8GTs/21/vR18dwKM4NriuMHoLh7c4IfeguCN2OfWi
cWEcq7vYY1hxA7byZlS42gFIeMCJZtfp550+9Ci0MRrV4tR2mCrr4X2bIWlnvErKb71/CsOHMCns
EfmCBNJ9qNVu0ULl1jCUzTI3VkZMRPFVz61pN9HQcsKWhm5Utg9lbGT7QQ9orzaF7MbScTDaYZ8M
iXiw4lS6EIwY/VuxgrMByVMyL6IGbcI+lX5WaH3YciDPnqI0Du4pAlefUQo8TWpxFhUQqUh2M7zA
FtqeBnpKmOhqtb/U7jpN4c/HAvXy9rrrQrsaIhCLABmCR5gTN0kddrZqDjVgzQ4FvQqFdXMSMkeT
wheaidfxAvqeKx5YqVhvqMC6Rj1fWHCJsAEJvTACTR9LQ4vfjz+1B78VQzygx9kORAUhlijxNCCh
SD/8+HqLrGrLb/vQXADd5JAyNZyzm7umzAvkm+WBX4Ef7DhnbWq2LW3lei+2xr2v52wbsbS592Ea
YR7bSLiJZO0QdIvxdbZrtPko6fG3SRBf+qbHgAlMNLvOS8P4z9dP+xYVPqwqZCYpRULGURBtOGdG
t1Iit3gInTIQ3gP6Qz4U3TR9MMr5ooaNoqIKkg6mN0CAzoWnqLy3FMGpSYydLkm/6UXcXFqTP1x2
M8fAGAgdKEK52cmTr6KfgaJSJMe2QXu4VV87bJHFOkErX7B7DWfwsbeN/NnoTVq7hl0VOgo5CAxU
uiuVf8xidJPKRMT2KhLLqzYoH6as3wPhgPe3rB6VvLakGqbYlVnb1RzfKH58jEqZuyouCHKrf4ua
7hv9kSe54Wo0ALgeKSodIFa+9aepSuJUYKCNX2m0Ekm4WuUpF7kfa6VtQmYN8/rHFLO9cYLCm3aj
6XGWEXxMAJVVYyfJUNEaAxJAcD12Wef7KRLvzNS/FFV9q8K3Ndaq46FoYahpAwmfck8f0pPc7LiY
NUA+doqH4A4/P/TLtzqQZ2nC8oKI5WARgQaRtZacxlpTUeacQeNs12qyY2ZA7efsW6P6N76/eAhv
2RaumK0MtwxJnLRMEupzPtaQtdVYCQNJtYudNqA+zaPFA2FVDnbGIThWLiA//JZR4G92auj10eJl
6Ajulpz4x+vq+YOsJhzaqq5NJhel3MRWEDmEQnno0e+QhcDWzOmYk2Sm2ZZQyfmM41/AlXw5n7m9
rouoeqlkiqVm2GHMAj6tDxT7jlqP7a+R78MsP9BHevo6gqzak8uLfhjyDW757ioxTIlEMsiQSyYt
P3X7/rAIoyhPWDxv3BrOY+syFm+1HPwLc2iV2tZh24u9QLSqCvUXe7rxjGRnmPPBmvoLQR9KW0ge
ksw6KMRPNwQulAMJyNoy9cSKC15bRK40RZd1Ke1FqboGzYuYb8KXMK3ERvei2CAvr0o1/84O9Xxo
oRRIFjezj8k43c4x0qIxPZE52loSO7Ja7EX9WYo7LFoIXrHdxMdUeKzk0h7k45hDyyx2Uevf4ON4
EGHEaOZP2WrtSStuowr5qAYagai5NGloUXXdVn2BB1ofCO8feJXdaJPvS2I6pCcLWHUk/FZ0FNX8
541Fs6z+81Esg7ydsromrj4k4o5KoI0z0+I1iyH0fDAfGlxNZy/3xM11c5Yas2yWoKDp8Os5lVf3
f8HIrG6C5nbSYtMpoPlk6svGC20Nsfz+/S4o8iqwKHdTnVJ2ZnAbCm7oJk52RS7q2113iW/ytoDs
eSa8erPVPIqJLMC4r3gzmz6YbJclYAUUfw/Zb8Pr4GDQsjLky5FuGrW5/ZZKkfLJd+ROxnUDgy0J
xbfV8lbjUB1Ks0xOkTxdjt2PYaQAbaSXQTeblKGm2B67JthjpePQYcX0BeUAiWpkkj2rPmD3Lsif
Rf07SsZuYjadbVbNvlHUpTlxV4eWgywDCUfd2q0kRsdITtxZjBRbirh2+sneNF/7TiWPkDdKRvKy
JFYLVCFLU0UN0RzsjVZnc24t/NGpS07mfD0pMaTI/raf0aiQpJde7V/1mWJJo2fHPn7Oa0wfraHM
XUvtQbl3jph1mG9hFzeUktsKRoqDr9p6ognJT8zLvYo1sj0l4UYs/iw+vlGAsHegiYZ6+cdVqA5a
XKFx9ratntR9dwz3rVteLKbvyV45VYM9I5M4eoWL5br3fxJKXL74auI+PMJqI6ixgNtlDM5q0H9k
2mQLxfSt8EMnK8ZvagSMwCxBmH6fKgz2JghwamIbwYhvAXBNqb2fo2HflbCghdiWOqR2wMqCb7zQ
yv5QKN1LUakXdaa7U/mPCibs6118niSJPDttN7rfCz199dGNSK7ELtPTU1IJl1P3HBuym0yo5WWl
9/VI51VmVFrhALN1IMMTnFYb1xqQBZx9PTtRDLijoWzr7JxWHK6lwfJC61IvFEBFkTt0z9J822UX
AvI52RDCxpFdIZ683mzuZvNu6gO7SMzHrx9vhYF6O7Y+PN4yU+/CWTLz9wqpmZ1AOPbahTn+U6UX
nYEGVHUZyOhEIBGA3qwjp6QZxW0c3SjCPaCQjcf4JLwsn0MEjIBnCbP18TF6KbQyM1CzU2kh1jQZ
FtDdGo/NAHpwfFOi8JfptVcaVJW1bxMV8GDcklr/bE0AU1AsVMjRZlnTDQTN0Ga54EPN4h1/dIYg
toces83+fy4QsiTej7SacwthfbWNrIzk5hKEADckw2vBlinDRvXuky1KK/tvOXy1RRv627M60rRR
1NPYBE7F2SBTge0nw0adwd74iFvDrZZ6WySjIS8tMnVfvXDaGz+S2kkISXiH3lnfoIMOD+Nj9fp/
EKr+JIpbb/daINKSDET64/pROn9MUkst33JTGBI2ecaFak872jk4mG/BRla9yLdtw3imzkVaxFJ2
zakPRwNxJBmQgG70R79UnvNFwzPdJQoHxBgj6KICPJfvOj+yFW7VmVUcdbnFq0S2pZDiiZpl36l3
7chJdxuf4fxCIgLmUSndmcjpGOZqLnLRH8S5LUpSLusfUNk/MJJxWpNWtAtuDY8lRGGpmuJzWu8p
k2xrZSzLanUyfHiAVWaJArGCGAsPII+dM4iB00tbW2hriGUO3oWtttSwy1DS8pQWIiwZ8CLNvHFG
bAyx7r2KnRnNvZHzFhRMTGj64TBtDPFZ9CXULNoIukqFcy0pY5S+UeSduTQnwoeRZds4SotK4Ju0
u4NM22Ww2+KAfHJTkUw8NpZGlMaYa9SXlsXBJCDrdIq08hgZDwNSsMKdKh9AjNg5Iom6XnlzXh/Q
fHTTpBUB9D/OTXEfZ81lpwbXqEg66nyk0uQpQugKRfFd9WXqcXBILFl/ivKNq8onXazlkUl11MWA
VV3n9UlSaEFbEMjG0HdmCeUQcfwZ9q9dBy1qyH+mnWirMEY7UbH9IUFLNjxs7Krz4MYjcCoY2Eer
JuW+jysuiZCkKkJmrfB7su/MrVSqKkkz2gEIFAXtQMt8lisk/0hjnVwH8RcW87XMBU5TygO4lX0z
KI+qEf3viwhxDzJXXZa585jWai9w2y+Q4ebJwNt4tNgWJ/nst/XSm47imJcUzpwEA9UNQMBK6mkJ
ge+HtcRVZ9FoCrXyY0JgnD0PRfyawEVRZSxagodltwgyIImGYpMl9oTAdi/Mxyj/HaMlWjcXYdRu
nD7L4fIx6Hx8nNX3meQx0ZOaWUhmRACEh1h5zoRmY5AVpfT8pZc85l3cyQvFNAbBLxG1iey05/5u
QLDMH0Z6AlEWXso1uIxq2MVCulFgOA9HH99vlfFr4xDWzdLabppfvvRTl//3nPjjAMsDvHu1pALS
lfq8ml62BxWebmZFtiDLbjFtLJ2tV1nlCfHYW4Kcs3KEqbrO0/SmVxVnY7suq++r5bDKsQRBaOdy
YIxpLPa+hAmrXnIRK11R+2dKL1sLzFW3b4Niq3uzMe7q8KURqbezYHFq+JVt0rmscwH72BSsO+Cu
8XkONpUwljV39qpQ+hbvHPBC6+DY5hh04XZUnjTrulYR3E4bBFrvfYBpPAhtucqpdOmpEL5h7PCg
tvPGFfqTU4yVQ6+W+w0ZvLgOjYogzUNfsDQR69MNl2Wjwid6UxcwaWDZyPrOXvOa7bYc41eaBv/Z
ju9GXm1HvUsmPc4ZuZOOdeZUx8rxAbrYeXwR/lmqIhXAoWbrTrf5wqu9uNSj86xncYVa/pB3N2jr
UXE8JqHw0Auqq6TBTgnn4yQHtlz1ttx3zpghJJ0Fhxgt0I2l/mnkezcJq40bDlVmBMMSGTwTCmO6
W9IIoIShu4gNt3AxCVXg01gLGyOfZ918eFTeFiwvn39dFKqlQsX/hZBRgp56mgEVueEuAtChiQco
XJhbbDUaPn3XdyOuUksz7gKpVZl5tf5HH66tvLHNLb/OT2ptH19rdaAm3DCSuGZD4QI9muauHi81
n0w2OHbJY1GE7hBFzjANbjVLe0tP9tx6bkLKHVEkPg/qfNmJW6ftG/vmbJP/ffE3KP+76Nx1LUrd
CnElE4DP0FOVprukEL9bneIYIyEGUQ8BQ/Ap90qzPcyWthOS+VGLo+NCjg0i+vPJcCvMAbKmipcG
ItRM88JC9yKRblE9tYP8ewO8X39BrAwQYVQjvwUTM2EJDUgJ1hFjxG4g/xjBX1jjviyEixwRUL26
gCvqVIGxg7JpF+EzUCg70Q8xSZk+JXtBeY4iBfSojzQO8vhmxQBT9+RLN1rzEorYaC/+bp2tD/JS
HbmgQPC4sVI31s264JPVKRzPjnUT42YruaKjm7hWoCtbPVqecS3OEL2c2pYvza3d+Wl0fvfhViEK
2cC6Vlo+XHwh1K7iBsfImXbQ6P91f9naICtC4n9C4rvxVrEpmaNE9H3Go67QOaFwjOvrnm4vbrqN
S+8eN7AaZuuetWT31ZPiZG50vwmdOC+mfNhCb1Ll75YrtNJEmZYIKf8cHISRZDuGCo82tR1c9bgb
IxBuU8SmQGhvlaqX3fnVTlmWwruhYfckITLo7F6sxAPJumqqP+k0O01U7AxU7U10kQJB+/X/ucJW
CQfoyt5Uo7c3Bh48ec1JOViZnV4ux1D/p7xhnpG0cb8e9pM26MeJXuUbYmv5WmjwuUPQlMkQX2TY
DmljsWu7n5ZxL4M8lxvaLkF+oQTptURNejT+jGPploN/pbegaYQXVLtvpnJ0RR5Y809fP+I5lGi5
KLxbkeuYjaqqWBp8kNrttJ2IYLZXOIseWocr+hNSpYetWdkcchXB23RA07pgVgK18egjXAtGD0T+
LkkeJyF1ZlC+fiju+zSyR+FPGqUH7vkbr/3ZhfHda68Z9JM11EnS8trThLyiSuPZvxGlRXTyupNR
v0dTAb0HVzTup/B3xgnaZ4E7Zse5vQ0EUKHhFpr87The7wwLnCC2HWAyzwxPg9GP6kDhiaTxMoJ2
2QejIwwBfNLqsu12RtjtBPF7OFmXMeTuIjLg4xR7ebyNavFbGuUP8wz1Rgr9u1Tonb5Xnf9H2nk1
ua0kafuvTJx77sID3NjZC5Bsp+6mB80NAnTwAOHNr/8eaGe/kVoKcSImTh9JTYMCqrIys9K8b0tZ
dgvpr9+BUU85NAw2AEq8qSl4gq9tRpVlCmiL9lkm9tGVKVsSOmWjBr1ujrNiUarpg0n/nZr/8Qml
n/d+qwlhFA5qpyq1Z59MwzgU1qH2/Oel/U32hTn8YSK/6FgiFCRfBr8nerVzU7gBZOFNPNFMVxQz
AW4x86AM6Z6I/aHnifiBjxAvjJd/Ie75hfPhf9U9wOTUyVEESrnIl/1fjtM+UHsiI+HdeIrvZKW6
8KwZQFhntX3t7/LcN3wADcIn/44nHuMbFupTHci3XLCfjOyYF6OnUqI8x1WearAnKV6lMtaCh3gq
jG6awSvq2wgo+7AoJx4VVb3ykoJZAHiB2fvAh3sY0X45UpAW2GsjNTznLdgP1Lxm7ZNk9Ccj1eng
8rhyZXbpCLggY1nrPt181YsfjycFfC5FOgXCeVL38cLjZHuX6daJTqrSTN0QxFjl/S5JplzaC3ts
PwmBcknHyjwcHOysjp8iJXxSivhJwMMQo2YhBMJHUWfPfXsc0dcmdVsJFOYufRHD+yRXdpF48NKT
EJTgcVKdEbvJc67UGOTqSoLgXboHgLp0BHCb13swNuVkPAtDOBK2wlh8Iow79dzgWyGHgHhLZAn6
SL20lNuNA/tb3BUQoMcfqkgVnOy6kDN2UAM1gvqa0kUlw8EyKbJuOa4CJ8Ndd0MRCXmP/XmTFCNW
gb6i/D4fMZUGfymFmbjRq0DhWIqujD1zNGrNNKBb7D6r7oVTjcqF14rbWk0IUhpPKaWolaRTavcW
yvTFuMsAbMRO0F9hgm8mtVBec/fy5/3w666TDY0mMpEynOHvLzI4Dht8q6jKB7YsLQ2fUvek26MH
lu7RIF+sCBCXglonZb5qstKsycMm94aWJmny52f5jf/088N8MR1SnsZ1rzOOayXv4OTBF7PAT7zP
B36znuZx8z6rZ9ITHWLwmXQv8e7BDQyz9bOWHm5ApxtVpF7vF8j+FkqyWBWLfCUsq1n7DmqF9hGt
DQDU+4lKa6gJh3u8jj7uz4/M5qORvxwkm7BOR7SgfidBmAhiwzmjoJUEojVQpkL8hAdPOmjjX56U
szJITABa/gKp7Sao0fzOeMWsmcnTgap2NLu/yG/tc7J91MA13PzXwaiXNggh68SRvxZM6S3goAZJ
8xVJxIkbUdj9sNblV6eX6N8/h/haIKV6oS/f7Tv7YJa8Nk65ltLJkPyqnux1awXftG/BG0ruocv/
aNwvoU+/T6PWL3k0fR2QRWhf7/MBdZauzincZunG+1Z+dN8eIcD9xsn6+XG/GFvot4tSN/Jh+aBW
++yuNm149lymrkchb/GoJux3CuDH2f1idItMVMiUMLtVtWp9igWEeeQ/ymE+GuTLFoA+KOltpHLV
5pvCgxgup8T9ESfVA1H8Hl764YRSjYr7yJNYLzsdoawXcPQ82FnDiv9B2L/H7n8Yoc8z8MiE7xKh
vckvwZx2sIlhipTqPWK6+k2BwyAGsD4MYALCL6V6hqsGdiGl+Uq2nSAiZFBmsOPcjW9epGyAX6SB
VOhnjURONu9E4D7zb6pAQCysqTeWdg2twUnjfib4w5IrnLTG7icwJ2avf56T7yngn+dk8Jb+2YX1
5YBm099l0IQlrGjBMp7B2qd/MlyMV/pEM8fP1RT/1X3O3o0neqOm+nt68567FwUugY9iHk7HU3X6
5xv6TQ755xv6ajZxMAN/aAuTjvDhNDcfW7/wJiRvnguYHim5mGjr4lzP5BmFRPkjQ/drhPzn4b8Y
1FTT4lDOYVzPo6NfX0dNNu3GwizuywmACzNDfRXBQFQ5r/35uX+bfwSWH3qQoeqK6nmE9wfhdEs1
bAs/HOKVWv8iPsnzxph0jshuo59XmvmUMKlHEepcoDk39hiAsdnn9g3X52GrFrbml52C9SF0OQZ6
Q4FT+csilPJdK/MS6R1l4qlVx2+jONhQBuQBXT1KXko1MMsyFieRCCQcZ+Sl1Nge7T1MkF+PJlVL
s6Tt2yDJ+PKb3HTIdby8j1KzykgJZnn40ub2/blOo+pN5fi1HZVwg8i6TjGLptAqmVpFcM8BcRwt
PT86FHH4JFZ+DsnU2KEuJ3xuGsgH02Qad5+c01eZUD/ZBplZELlmaVNYbPZtPc6Tl1FFbXySTEdy
RMV3MZJn5ICHQ5nwmQRg+qn5/O6WkyhRboGNp2r4EA6CkVVXwAoRm7gn9Yt/lyk60gnNhM3CgKa2
rpvpqP24t3oMKIz0EiUZfJ/eOhZtXNF6hFffbEV//KF1/gooLtEceLWKtnvNheIi+q06k+qgp7Ne
FcxE1qwo94KJIUP6SafluWkXZZlcFDF9cZXsmmQi9DBJ8uLdFXtijKNwAyhROk2oA3zKs96RunqR
qTocymV1ou1QnoHiVM/csOmf3YxD9IjKCLOJkhiMwuZNVGgaUqr6WbCNiwa4klkq4Hrei01K2ZU2
xkz2dPoDwwyQt2rqlGSN7r4/+7PE/2anw0NBKQZJUo1qsO+W9AeJb5UyCFsw1EnzuxqnJlNysklP
JxFSNB8/q5P46W7BADJ/zGf8HST7Z7X389hfLFqXk5BC0qqVZhB7AN8qrrRj45afniyvQthDczV+
HmfV6Anim3PYdDMMa10WC1sKT0ISvmYprXGVSAMB+A5S7zFDTlOKg0af9PEqkPPXOiHNk3zEfWvq
XfYyIgF6B96p6Ecfohc+S3Tk5CWYInr4UoHx0PbtK+zKF83uF7Vkn4JQdFIJksC0oTNjnD1JI2XW
2dWH1uo7O27eM7XSaEiK5gE1emldTGjF53+bypLCWNCZf6C/4iC4/kZQqksD+HEgdAvDKHUoxoDD
9x/5Ir9acHTnD80HX3wRW7NDYjc1zOLauaOIVfBq888y82iEL8vGNGlZMqa9YeSd1NG+jx4edH51
dX5+huH9H4TS7+RxG+atAJzC0NnmutMe3L3seThpGKb+li6akI4JCWLvZ/vRjng0+Bdj7GWyn8gV
j6c8q0+QRwvtRBwdAJSfdvRB5xSXjN/La/T86BTwu0qSn7bil6fOUj9tpZatmLynn8mT/XpuJ9GK
kunJ4733Gw9ZBJF5sHLAdhr6d+PzwxSPQAitYhE2LKg0Z9rEf6Mvyd0m37onESfZWAGF+WepGUzn
183+44BfXHKPQ45Ib1+1iotVmF+SALqZqFS+dbY6AzDH10539+XPQ/6mgPrnh/yyF4iiZFKlqYNy
S80jzYPP9kQ2+ycK4BYwKBNqfDYjs9sr+35WL21w1R624Px2VX987q+7xW0i3c65B+U52dAH8jwk
IZv3gZfgXxjtV+H9+Ym/yBAwKHGW1Iw2FNyAQjIZi5PRTCHTLU9SlpauzOWjsMCjlf2yYZoobN3W
k+FyE0dmLrzZ3aseqrR+QqrdH7UigL0xfOCp/X5awVwiGKEixl+JjMZBnoTwlrJZml0BI4HiH3No
TzV4gV3JW8udYNK+ORGy5kXuP73sEeiI8WuEgJmm5kqE3EQd/v9ZR2VtAe5MMq5W1d1bCLCppdEd
L9BOAdwo02Vdq7Hj3qE7s8vAwSEzpTaaNyqVdCk+giEBnhgntIEEeoofoinvuuC/C4n21nSx04zG
Ddxc4ZW6oRexxPxDBWOrwaSXwBGV46cafyER9lU2fvK19Rgg5CBsph6Yo778bJf+S5paDQgT2Ne3
xBC2cRO/enLyFMWviaI9ZWPkQwNsQsWFNYRnKaZbGMabF6ODEFiQp7HG1civ3lP5RZUk4G/JFRnN
U0tbpUHPRKFKR2K/4iRNqXCMit4U06vUyS9S8pyGVkW5XuXRc6lT+t9ejK7duyP3XR3jK6pwVYO0
ZN4zMCNbXqFfeDaW5QcIBL9aKdZHA0OFjicQvb6mVatILe0RAEpw7BLwVomHRQ9r/37nof84xhed
FoQJBYYBYyjPxlv2BlAnyDf9JF2Uz48yJL9X2D88zxddVjVV0kVQBZOshUbQ6Exy2i/6bDiLSFN1
EszG00dAwA/H/KK7xo0NhoXLmGlnVjP8q4FFRnsNgdSdZoSppsHbaPNnnf1bBfbDY37ZVpCdumGV
eTWx1IKDCpHraEDjqJ7/PMxv/V7OViD2KFjAXxB2skTt7/odcmQ9LabBGP/RLexXuhW73p2MSE36
OHuGZOn+ohAXntZS3RDNdIJWcSC9SsZBBc+qlh8Vh/0qtWwawoCGTDEptfhfDqChOuZU69I8IxDB
r8qa4gP3Qdr/wRBfi4f1rMwlsRMiiodfCI2DnqY+Us7arwf4nx7jaw26neZxA+pZRGcJyBiekB4r
UJunfloAZBZ5NEtXXfJ2H/vxPArDfClKNDuDZhqYgpuD4JDYAFiBSjnrW+qzIVwhmZJ7G/+eJdS0
Jmu9jJ2SZIcrUyng2+VMtLuEjmwDiPR5mkDqGUubXJW+9W3z4qfzWBXmmTuyOrgfn1LvHLrpNhe2
gkAbLiejz3ScLFNdiCeRBKcLwFmeoJyUSJ+SRpoGmTst63DVq/qTX59sSuTdcf7R+yslpYyr/ZDa
tVxU70bQmjRyTbIxgAAtYGPUFcRjwQzazT0cmo/odYr0WQ/d9718Lgjgd+VOiek394zpEHcS6VAD
xW2iVIVZJsWzLUfbmKh6FISThhpBrWiPQiJPDSN5KgLxs7kbHx5o75I290hgCd2HFKeo7gpKos5/
o6wEPIUcIvGqK8VJqwCEEQj2R+apH2ljfGDVSB4k/emu5p0JZKZ3zO5S8UYlXf8Z27k0CSOSqrpA
13ReVwEd6NnzAJafFMqTFNwHMH16+07+eAH/EaVkrVk3tmPfm6lYAPmQ5MuM1wKq7FX3Q+osj9Bo
1MwTO4LPr3vRKcOFVW8CBe1U6L91ZQxF+07rNCp61iNwsmlKGL5CJwFLGwGbR/Mefn8COoCRK/Ss
gqVyF5e+rmyFKnzxivwlGO0b3X/NtHJW2+9SalAOXuirPyuPRzvoi9rnFE5ntYd06xA3eiAh0174
YAsNEa6fveWfN9AXbe91lasJiRSt8juxCZJXYG3FpBSTZg5a43MQPSq9f/RMw/s/nAfE1G3j2EMr
lJiWRlzr9welmL8q9p+f6Iti16OoktyEAWgKmsT5tbtLT2r4QK0PIbE/TdsXV9TwAmBTh5Ze1zdm
Uv+quS9N4H3rRgeXffRnKfjtA6nARNPnrwAe9SU8p4G1qGUqqjoQM0rJVbMo/Wets//NYb7EQqUc
ZEyOMdHK6xd3SuXypJ9I+oMK7mFefpm3H57li9kRvb7NEoVBQLd90sX4W4TaLUTHDh/6TA+G+m46
fhA0IK9yN1LkaEUJ9PxOAC0HkMGO3gthE1YnV6qIzSimDTiCLzeTvrAE/whCthl47aJAwf9bi6h9
yU8FEd3heoNUNqNFArGLS6jZ16J/bw2/4pdnpWhkpTC0xKbKix3GQGjD+wVa+58fBhi5X9fRoGMY
VCRdkcYka3/exX5kuKORL4Bo5tGz55I/yC91uqEWiNOg1u8UiR5odC4ti5QEt89i5IwKym+Nt0p9
qzr0MqDjuXDzA31aA+IHsBJoJpHUmmqyHQH/rdEFRNiTwDMnGUMv8IFCMTIjb4hvGvTk9Kek00w/
vcK07ciiN4fqe5KnwYemtBpouvHcKAnhaiBT1sExA8zdbSAyGQemnetmIZ5SalnFsN3ELmDUY1ih
1Tp/HzV7yb+bZZBbWhq7UHYo14TYsA4SbzLkb1ybZI6MwKR1ALliIL3rXfWuN6IJxMLzfTAXatOZ
6bhYRZQ59GnKRWBHMKPWffeKXetSXqZZI8lpoCEWtWnEVgtVagMliGi0tZef7WzVUban5ftReAiF
hOqJvaHqz0MByh15Lt11N1RQ6MmL1nze1XPsphu9FSaq1k5qP50Id2ok+lCj8o4Sz3KUPSVy+Oy6
u1p7KQgG+31oFulScPeZ0O6lSthoBXFRgLalMvmIRDwH/U2hgk/VQlDh81kFUmDsX0VgTo3u3fPn
rnI16I6gxNlLykmlpE+Sm34rwnYe2NFnRpFtEZwVA6zOSHrqK/cGi9CRCXuP3e65GONZ+KMZVXrU
44WvdypvDMFfBnnmT3zOtnim38TEW9mjcyw8hSOMREZ+CjaMHgvuEYq14/qzktStBhSXqRfRpxxo
Ux8oKElop/Y4MdvUNjXf0in/vIfFa0gYf6ql6XuplSvPFdYuhCs10HujcF3Fjq5/4zBAI9e6kcgS
KsF92kXBKlGaZhYTGK8oN3D1c6HZViI2H8B7g6Dm0eKYEz4Ej2cDpM5alvZaldClLz9QHb8qsp+D
lF/0vyLmVJ+7BClpIZ+47nNCukWLT53+MB02+BM/a+dhJBriyALRGPc1K6UB3JSLZSms9BE7z15F
1PRDC2m2WmkaFPnAq2oU80D60O3xTO7+0dD4n+f2v9xruvjfkYr/+W9+P6f3Lvddr/zy6/98+Occ
rrlb+d/D1/7/x37+0v/M79dkXebXa/nh3L9+8qcvcv1/jD91SuenX2ZJ6Zfdsrrm3epaVFH5fRDu
dPjkv/rm367fr7Lp7te//3VOISEerub6afLXP956vfz9L1HGqP/nj9f/x5ufTsz3XovI+dtQPl5w
nCh++eLVKUquIaj/oYuSJgCZToMJofe//tZc/+8dFk0Cvx4fQQGP66+/JWleen//i8TWfyg0A5PV
GzoHaSrnRoq0+r/3aOUjJSMDiC5AVC/+9X+3+NNi/XPx/pZU8SL1k7L4+1+K8B1I85/yoxlj0jp0
4JFLVOE+kpUvklqO3DIEbVl8EfSJ69AdZh/buXKsD+5JXJdn2yluytF1lKNwjC1hCZKr8NkuQJ79
HG+E2OwXaKMVn/nwrerGu/paXdM+l5zbfT+nr+Rc79V1mptAtULj3a3CXb+v92gJy7ea3fiib/q5
cCsc39HXriMs23mUmukptvrDQMk1lZ6TvbDqbv06dsQ1L5V7eW1saT8fb9q9v3N3BOOP0qq6kYQh
RdWe+X61G55BPQu3ypEcfd5NJIZoN40TXbSbYul74k/Ctlj6Tmh8azfBoVx3DrZDcepFe2k39QZV
aViKRUY0W8EdvBrttVt3rU/FUdoK12xZ0TC5g//squ6qjH+SeZXvU9sqjuKOix25Cgp9Uxz5YHFt
tt4+mnZbrG651k+jUz33Dkpmtmtv750NR7IKnhGaz3rDndWvitV9gttxIAS/4MNrLBMgXxtwJfqN
BJ/HCrCPjWCN9nB5CRadS5plXHtaN/dk470LuAPUcWN1OY+RzORJiiWjqe/jXbvpPssLPS/Vp/8S
HAxHsfpNvWAIACjX1dGwDM6en4DG74olpUDb/BCcJR52T7bFuHkHTXvygIaDFNX0DsbNGM28iyE9
F/FbdJCY3zuTFRyA0u43+UYkKY4xZcx6ng9PsyaFCBnTBhAYghgjpqreFKvG6bbMyjDF5D2tasmC
bPhiPadik1mpbsN7wSFfExQt5xS30KNv3VMzOHBfFk8o3YRbcNHAXtgJy5riF/AVh7CNGVyii1ib
gpPUZkBdQDp8FeeFZq9omB/+fb8Uq/JSkcee8jXlNlSJXkkNtmvlNozM9ELPCpT/mW9xN8qts8S9
ToqaM+p5PAhluJOW9jH8DD8jxkud0NH4Yr5WwIPZ2BZOYwxu0DU8Vsy3egqv4rJdoaWh4auWgiU4
jcadZg4yPN5UmHsrpLZg5To2vOvDnQJQJqcmjLNM1Y3ni53KEW7gIZcLamPFs8AITnQurgRXyxNI
UvRjYwmyo35Kj/KOhEZ4jNWpcbA3Ghio8NMzj9VR3wnbfM1dNNfmGh+B/2q23XZ8n452yK2wbbYR
KHjhTN+NEYdmJW1Zw41mNVv5VJ/aTQGX3idbJWEKkcxtOS9WkoXkJRf1vfsUttALZkuElC21KI7B
GXzFdg3KO/tiVS0Vy7AobU1ZZDaWx1KWF5wtJLDAbXOZG2WrbOGve6mu3ZadlnPYN8uNvlfPrD8Y
BSkoH4gJggw7ccewo700aILMkc9MzGifUOPMgozOhUM60keOx3swYZkvRI1WQ/3Mi5L6RCcR897P
ZS7MP+p8Wp/Dk4LSyyVTyXEIcULxUUz02aa4+Q6S1KzYCYXT43XxOju6WI5O1XZ8apn0bMnNnClF
YSjJwqXk9uQzao69yR49MEnBAVDjujbFPYKKuA7rmswYiTzyHYLHNWkw7oVxuVcpIoxu1qnZ72On
H/bA6JvQTWgMAmarPY/gMlz6Vot27BejC5Dfx34ROqgDKvo2w/bgut4hQqlITnKoN7WPaBpXtnG5
YKrLRT0fs0UgerW8S/0uP9m3jg4YljJ+GtYlpQR7QMfohgspgwwWTnABII454BG5VSZh+Mmno7NC
CHrvx2/M9lk7DnNHRSrWYqPcSnU26I3kYt9kaqOHrVw44zPrlxBig3OBzl3QLyQa4qeF8Bqzl9i3
PLqI3eBKrj7ls67FvEkOa8dO3IwOnBGUnYfL52SOdxBu8a7ZQfnFRPmWvUVS+kW5T/b6miWw9Pf2
7FrpzbX6uWvlKRChmD0jNrtVtpM+uhXF3kdeAxzyfnWt8aa5lRvvEDrxCetz6OfiGWN0DpnY5NB8
sj19a4i/XOGnPCgrdcO4ZHoszgzKbPQt2wU85fCE8p4H5MZ1qhHOrKxAFf4S9dHvdXeWnfL9fT9G
uNozs6tvumV/ViindXfGMTuh7dJdaBUaksbuZJvqe/msv9oT7oYSrAtiUp+TfQyywHJYjXOKrokO
LCaTlLJrumCa7/oTu03GcikbKuGlTUQZ/AphEj77tfCpHzh0N6f6rLiDMQUKUDvYBwpcErPcuXzx
5GIDY4J5J45S7hYtY7wDaiufFu7H/aQdwqu8Mw7+dcyuZBuMYzO96sKEKpxq727zkyjwQnuKbCrI
Td7lUu5xKEg/lImZ73hFPDVXFAQ6iU7Bq3tEEYvD0MWyWGFVMHQcEZAkZDZ22nVxjE7dXJoHVrvO
lnFoAs/0HBRTyZ6GTs+qjdf6vt7kB5BghY/7ob2Md83KtjD2FepMuObr4mqH03qdHlumVT/FR2w5
jI9sCHJjRNqXfLY4hsd6rTg6M2XAEMjRjHlLLt6lunHqEvf8wUKKezWa4ET1+De98drctG7Yz2xm
BEIeNu6h3eeX4hodkATvUtamsjWcxsFiK1Z4bAa7U6PfgoOyHe0rx7DKdbu28WPKBermIN0GSxUE
mHS07xJ8UlYXw4fGXJWb0W58KpYYW2nCO4Jjb9LrfS1lPEO+LtfocqY1PaKUK3jFpzpT3Vz5LT4y
weFRPaknxveP/QnZMA68yMLTXIFFbI7NlvfSSb9DgArcA6aGOlbWrlxX0FfQvZyYvCbvwuizwS3K
Mq6UXcVsxhdG/ZQ/+USbzRiw2xbH7lMfTaKzbaHBm9Uwx1gEzfLCJ6yKtOXNdi1sk4vkiICte2Z0
UKz4mPEfSlaZ1khbf5LCWbetBgni8sjyna9EBwx+ucBmnSruA3oBZSthPQaPpsWjSY8GNOPH8alz
pJt9KxfaVcTjE279YBvYzC52o3GMG6Z56/M3seVi5Z3bdTXM8R5fgszCho7TQXF6F2lw3Bon5zqD
PVWsbMUyXH2s60bfSduap16X+HHVsLr4Wek13ILjHV6ZZflDZZOxnuCxbQ263tb83iyinb0Jg6mw
Dpz7jjLspXrs5hk0Clf5w78W+9F2fNTW/qW2RAtfglK7vfbe39x8mtGttKi4oYW2bvbKOUWVHEtE
c+k5wrn/7JfKpr/1q2J4vWPfSPPIAUpcXhXnAImRP+67fpVb/Wd4Ndbiyjh7lnBuV+Jb/CqsY4oE
nPFxtBX2yrrbC+vcmhnrflXhnOwY8Czs+9XoKJ3b2wCksfEc+aPZG2vtoJPOdlbGJrJo5l/DyIn7
ox+ltbS4Y+I22lpdBTv5GJyik/jpcfR/75daOUlO6VU7yMtm4b53e3nF7PBz3/EHb7w3h+Skwwdq
uld0TH9SBxVCN9ercdG3cPyUu/SK2Nc75UBV7/fvdtt2Jyy0s4z+XWiHUTyoObhaIyuxuoXniKtq
L34Sv9n3TrceW/EhN2lHdc3IuTvugZSgxI62tL39LSBB/Vkex5bKW9mhtYBRLVfuhRgQvTObYkE3
ZzXz+b3YZIdmXc0Tp7dqS91Wmw63/GzvleEbAAwGpnaCBylZ8al1iSzjft2nqqPecq7NIvpYXWa8
2Le32gG6ZF6sKYu5T2qnXIkfDVDiJ7s0pV27za/9lkyKMCkdYy+wzLcuNe9chRUx+DmDZVIMr8g3
49xPsnfprJwFnGmrtKR1YAVON+9XiByxMBctLC1kslrbe2mi6WvA6cMZgtru1BWzx7TQwQMW3i48
ZtKTIT4ptMjiYi79qxbMir20Fs53J9/Jq9Ya52b/KS8lBKJhpsOLvZetdktARnSKfekAiC5b4UXd
dmvjFB3BSHYPBo++r+bVvKZsbttf/UO5Cs/1sQU0Zhuz4zOzOVEGmqFV0GsbgsOsmMMayVZzoZUc
55kabityTflaXpt1xzK4B50d8ZGvUtn0+pmICcZBudjnfFVevWOxiCz5Q1zebyyocc4dVql1iksz
V96rRW+VDqsn7WHA8KwCmpd9dAuc2mKVEgfhWQp7QMMSJ3LkT8+6O+2tvUUcbM41nhqukmPv3YOy
186RY6ylM5sVTgJtzypxL9xIfzN4k9WqvFkfT+1zhZq33Ivemfyw5W98hTtQiNXGAJ2b7GVYoAJq
NOnWlaaJI+2T0WwUz3iPJ1D2hEi5uIMaMM7yktpY1l/Z54SGZlyqtkZHbnotL7uzuExxMSME3D/Q
Bs0TWXwCFcOqoTr2PCMomvucszkU7rvA6dkqxXv6ys1I5/5W0QuPHhHOMg4dSiSxIqcZvkUD/krY
My5vFJLZMi/NotrDgCAsAqubowv2UHXvjfPdCrih/pN/rxlbWNS30Ta6dfMY9z03jXWYTzXaz87y
h7IPUfUMUDvGWdu7F8Tcykez0kFXZsQoz1C06bBt4WidO5SStnbfF9pczU1tne1lLsod8TDGudoz
FqoIOewm9nq0bZfljXdKAgHr6gCh5imyFPTUyELToXjGR28nnXXU8PjYnflmeRNv/TJxtLX8MTw0
bsnm7gS7YdRqj+YUl6i7C6WXh27v4l1Z3PMmcvgUzyvtm/N4y+Rw53cL4/ycMRclV2QLC3NjHyCS
gcNU4W6spD2q6ubdyluyY8nO3qnZJydtzURr6OBBApQNsias2djiMmQ3oDBZzV2B4tbWvH4g+Ple
7LU14PzWHREV5sLauKC6u0k3j7wJmnXrcY/dYVCM/crNUBHdAreM3RBNRxZ6pEWPnyV2s7gMHCSH
WqZBmoS9MFfOwcleGxtlI63bHKnJeZZRbkpzcYnQzEdbY60weIcuTnb9J8bqwO28qyt5UOj2pdzd
d2gSfpQD6l4i29sMyh9riTY6YVDSZpLgbtobn9+Dk3dKqOzqp+3Je/Lm3YLPDj+rbqEcuJ+9fQmv
cTa4KtielMPC1t5wSfcd7Y8ZkFdcMiKHbxqX/tO+2JvyNFgIaVjcfBdZwsLF/GrvxmWwE9HOuAjr
5JSfBuslrritFB9XWaM3c5YC6bjIuqm9C4scVzi7lqf7rjkIB+0dqcOCC/OE/WNsYuRc/pBX3b7/
ZI4RURAHLsLZ3bLKc2Fe8a8BBWguLNRVg6pdJjs86SX+z7K9k7OZShs0gPzRHXDB392tu+UpLjYm
hVstT9+9C97GRFLItdMO5fcJqHc4vlCvmLYy1Q4x2nrQ43n9xPxE637Q6yRKy1NImGqY7HpwCqvR
C2C3d9yb/hMkfHyTS3fA2Tc2911Gam6jKFO8wjF8gAeexbiMt8rGvQIbv5E4HBT1q82BQsEvHSaR
YEX0zT6MtlyqWWBL9G2/E3AJBoPyiX9zTW7Cwb4wAHN86BZsh08q4ElWgRw+eAGrAieAowjyicfU
nzD5w2lik5+UeoYrgAt7Hw4WIcXBrDQ9O/jAu2E4xUxhlDrZg5eLw99yK1wG1NAjPnM2a09AD2qH
wYOlA6DZcnPyDnSacDgd4MdSu+Eecz4CzsiayFuLkwFHEOekdcXJXyKkp6N5rfai77IlB4xqKw9B
whx5bU/+llkNr/wRX0tMI8+LtJ9KgVlm+r5LIg8tLMRVfTI2LZJjH5Ds8BqdRp+ArALZTkqFWVoJ
B6pbhocf5oyE0iCH7Y4Z4H+un3BiYym28srfNgecsUW7HGREu8joNwwCm2+wOPa+tfhNOudWIU1R
5v5FxBTnTggB8aa4+KhWfKC84A31Vmx8TFh4cQ/U04T7Zn1fjfFEe8vjrGdVa9WygTW6NBvdEjYy
3g5IsXfHP9iDtyNJk3KlW41CQcuLf8Aeb8IDfaMb3vpuxJMjX7L+H3PnldzIemzrqewJlKK8eTwo
WJIgCQIgzEsFQYLlva9pnSHcid2vWtJRE91qXt2no9iKYHeDKPO7zJUr16qf6TS7lFv32O4wWm82
wzk7Ny8iL3pjvFZn4p1LeNQvxaa7SrQo7/Ntdq5JL67+sfyozjgF2ubF5JXu1UOxT67JVTzIF+GD
jpjgXOzR3TOR3BylX8Zoi/ihuuqET8Op2ZvuxDr1h+yKzOAlyDlpp/yWdSLLbw/dcwbmzUfUS3pJ
rs0puIL/ra1TdhWaGaY7O8p4eApc80NydeDVUCEdkQSuU1yRhT9wKap9OnRAdtRzZldr59Jw++F7
tXcOzoVqWXUurs5B/fFw3ZVASLnm2+KsXFtqpDjdThzudPwJycU9f5SuFS+LAIh+tn1MB89J2Q/7
ASX2Q/vkHItz/aResDHptx0RKK9nk23Q532LPygbhSeFmIIY4LH5dAjW9G3xqb4nb8Qoyme+41zU
2a7Y7TOCHCLIBsUse3xVzrt5tD4Hyw4/TAJHxyX0IHZwjv5H/FEh4zRGvs/dW0EgjWRKvY1PfmUT
ufRHkgq+Dy/tl/K52Sj7kkhb9yfhByGHf3Lf9cuwb16J0t+ktc88y5/d9/qJYJB/b3fqxdh1+aR4
g+YqT5qrRy567N7kC0qxxDwEBRJxs39SD8KJlyxe6u2wrp+VV/PI/WefDSzUMWrKCDyY9cGreuRk
ck9FMive6LUlikj4PzaWZFTKRtoo527DUXZST+OBwwYtEz6I7/LROXqEc+g5FRv3SEB6ahgAhByC
afXWkSRwyBKWaDF/lN4sgk6+3j9m5+7abHgU92MM0YAS3wtCSPk4RoTs2YfiEJ9VlivLeoyBHL7H
2VYXjQQqfRdPxt5hC3uPPttjSPMDQ8KAEdT8CNb4OZqb7/luDFnHIWJtgTOMo/hjAI/Va/cpjYEk
bVaJSXzJiCif7oc3sBsUb9xRN/OfLf6GwFjUZv6JZd29Dp/isXjjQwkpDl/H9by3hDGqSIvG0Gv4
1D5zbZa8qe8za9M+jW+geKss2z01YxRDuvrJqOtHGpj4o/LKnFVt8qbHmvLDrHssd9Jbzii1W+Wt
3pLc1Nsee0xSoUOYAPAVrKR6Cj+I3ptJf/HamXddKielneQXwDrrJKBzAC50QDgSWUdvX7Iu0wst
4Tlpy0V8bE7hYVy8PlUj/aU6+peCRG0TXrTT8NxSfGqO8UHZgf/tVepgxkf31G60bXKUo2n3Przn
IAbNTnkHkHvrjv2nIU1DagHdMQY88JjXFBEm5j7/1LbSe25McY5+zz/jV3BT5b0bIVNQNf6QMY/X
5pn69FsJGJW+AQ4C1Q7H/A0cWOyBqSs+QtFqVMMbf9MgcRNm6Ztx7GAQEu9TOH8dgE75vPlpvCsE
1vzH/kq0PqKiIzSKSo42Mz9Fph2j/wO+7j8lqm/8DRJW1Sx/Az6yQDKBzPmJ67Rcczimby6QefgK
cNm9QyuX3p2zsu1OfEY/D+81zwdse/cKTLpOjvmh3Qg11yxYW8Dj5l5+6U7yCzvp6cdWOCJiW3kt
8fbZCUP0tE7lZdiq9FQ9Wbv84OwZDg7r13G89LN6Nk7tZXh2zuqLCiL4rH3wa/KLszc+GF6+zX+1
3uu3jtbXN+c8liIB6195Bh4A7PVZ3IiPVAnP7aZ/KS/s1M59tekv9SWLbJDN6CoiLHrStvXnCMIa
UzTRjG366fALytbjxb/o+/jT2w9PMq4F1ATkNZzS47DVdsPzsO25EwgjNUCtf+B0GE6k7+KmOo63
PgAtG9vwFTvbE8fG8AQ8j27GiOWHr+Ehv1SwEy/xoTq6B+l9re14QvUldkbsWwJZdl+pu740e2EH
pj08qy/gwhSZBl5U99S/tOJEOgkfxkdBVvAinQCbL8qJtyJ8UALg+U1jythhtjVmxuW2fm7pQCWu
u5Ygeyg5fSgf8fhKOM/Kg3WCpaPtGJZTceVvWGVGPS441ld2BU+P6G1kpSGQxoklXqwTh+glOPOd
0ht/A8mivETXGmiAms6BNch/qJlkhFucgYd6zMy961iPMHYpS2987viQH7iWhLMIa614bzc1B6lb
TZSd+OJ/Dqyusc6wcd7kNZA4m9uRYTIoALtv7qtG6bndyC+sLgBXZlz6KW7CH0tK2lIAYRlzSstA
iNSa5XP6qfyYecZH/6Ju7qkCtp/MZoa2f/EgoF7dQ/3ZHJVgIuzGJdk9uW/xQX7h7jixtJO1sz50
pqf/2m/ggKVMnGx8SPWlo7zNtN0zR6k/Wx8M4me74bHjCjTdOkmnH2ZGx3EjyQ/CrjhW7xYbCm4p
a2k7Xq3Xp/K6e46JSYZg1jIa2m7cfMYquXh2X9mYPuW188aU9ZhNVAKY7dK23VAFYm2eoyvjaOya
k8Mtww3mVQGJP0dX+cCmePIP2i64tgeWWjDrxgUkv6QH78qE4/tfeEXhODz0q12Lq3HKGZZxVcJ4
/syOSM3s3UvLF31Yu9Sxk/GMJZgZIAUYO7pQqJ6+658GRzVoydmj2gQtgGUrX2iBDa7du7hpNwal
eve1vkjAwBPhxBtVL0xrpqt3poxGCD9+rXcmNOIvQI3GOVGP07P259qpU6fBmTOABUFok13bC1PR
o5I2FdheahEjcCZnc00PzMVmn23qbbev9hUZyxMVkx9BHaEdlzUe+PaK6Kt+Aq27SvK9PJ4hdLZk
Vz5eXWOa5cUD87naM7nFXXcmvmiuzd4/+u+EarwoVYRYkJxLmdinuXZX973gkNOFqXnITznRK88I
o73kJyC9y/AqAAKB5F2Tc7GhU9u0y506hkYceMZrz2OZB2kEv8bQhBhssJVXAmDWqQSfjrOv3TZn
9SAKdr9tx69/qwgdumt2JtK9wnYnjvTHAPjccz/5Vr6YB+dQboEBsysvJOkm2Zn7Fi8jrhbOuitP
5h+Jl7uJhLY7QSSY7Lk4V5v8NOzNSy7byr4YF7dOPFqcnWxKyHXgzyG/FcKwfkJMCe11mkoILepn
AjZctYc10kTn6iyBHI4hQL3THeR/JvWT5trSunoh7FEfQjwzrtK+3bZP2XnYV1izIezA0f9cbWjA
JVp4abiXdMvNmpcWABCFhTE0HweCEYyu0dm8SPvqzB+YIPyTeai3zUba12Ch3V4/jJkA70Q/KJTd
91Y9He/8vecz+iVxbQDF8Vl6cgte5zW4NoyMwfb9VvCBgUUwXL1m6nAR59Jm0+jKlWRerfGan5hM
Ku/1XF7G8IOFIF+8czJ+Ij2w90WghvysDtOCPm7+Kb20F26xfOLyrA62BSzvY6r7vPNu32x+PEZ6
8RaB7ZyNHRvs0nnpORe8s39gfz+Jj+aZdcKiBwYejz3rg0JmYlsfrLGXeJiyjMda77DtnmB/ncZt
pd34Yy3S2nG0kV2cuJZ0+sFy+gfh6guH6H+YXLeEr/+qywrTef8t+WtSF9e3+q/0869t9VZBhvLf
y1ty1xdS2OKalhmffIv+Gjlbf80+/F94Y/8b2WCjgtm/Z4P9V5VG/+e/k7+e36LYL96+0MHG3/w7
HUyQdPlvIiQs2kYkVVexif0nH+zHP2E1pWoS3NyvhDDtbyZkLxnHNHp/TNq3+a1/8MH4J5hlmiji
JidBFDPl/4QOJn1tzeFrZChq6GEhiiIrKLKPZMOf+Ndu2EWRnmXexnpqgQDQSjDTOZ2FhrKjSyN7
7YJv+o2+tof+esGbVoa+C43G77mgkW+k9KmJ0IjAa/pF48BXVJQaviFby7yqn+iSv15w/PefnjC0
nMzq5djbSPnKCx+y6i7yZsSRo8ChNsc0koosPcgIp2zQy5elaZRMnWLql8uabiiWE/tDN1e1mftd
Y7v8ta3j11uD9ffzrZWyVsqZk3qbQv2IlFcSE7xrBmtyjjAH9FcZ0obOLIXg720q5VOnItzDeFgC
94AyevWLwV2Lmi3FMxInV4xfSbx8eZZ+16wNxfDP7/CGSJ40ZeibQuRtiIQpjeHebuPgtyabOghT
dVnsvQdauUhxsMschmkfzIrcTleigqfrJPp099Vzb9pqMU+ESWDTPqjIaPY9AmNWc8C6YVG8UE/j
lHEm1qwl0etGXO5dGSZKfBW3zcycBPeJ7W+tj76EAz2XXq3Ze3eo7vR30uO1tgYCSSZijnyGnaEF
cP1paf9jB/yZNSn9YP7/izT5z6GCcatrdAcqt+0dnqml6MQwi7KEcE5qFyVC6dLDkK2Lfh7gL+3b
MNPeRbRsrxxnITQAbJwn2pIUzfiQD8G+imyNygXUGRxkeT5jokR2Vk+gN3kqVA5/1od3VWNNEn5f
U0mQB2rw+VSUPisXezJv0fQLvZx3QYln7qOcvufJwqruyCO10KbDWgzuYVaRtgYPGLdTEO8aOxZt
ocByG7WW2ZBNNJxT+wX+9lHwSDLdTYR4TFbqu2BvtHdNa8eosId21GGyCldjGmQ2EY6KB89nDmUb
EUDENSjAybOhnTeSrVKZ1wgaJpbLgyMo3rUPLkzt+sOj1uTqk0Ka4TcQSQutQnJpmfraolZfkuEc
yx3mPpOMsD92dFvDOEtLlxopYdicrPIxFRaliy0OgYQM8+kw+A7OgphUl820R21u1MlPFzXI8cOg
YOY6Msigw2ScvfTRi7aczur4np9DEsDKfEtgFHnas2lM/GgTea+hiDHyavBluwakCe4VUEGlu8vc
rbHymm+sTo3f70H/mj03XTuahnGSL4TeJqptRlnvV6K4TsyF69lOMWofV1NZqmchE6kV1229dtOH
RJxX0SZIiZ2dj7ZtJkV/QYKRog38tpjoCYkCCv/4lTUzZwWyxfatEIseqca2LT0XBIAT8EIeKlkI
ve2qDBoKOROaKJB7o5UPGDwSHsJqVj3SUWPb2Mz7YFso0riurciz8tSj7ZRwgUlnF8UCSiE1LOtq
XqpHD3nKbxaZ8pXY/usau2k76nDGMKWAt6ShAQq/aWsd3EfaTuoe092Fms0ciIM4xXXLrHiJSaxi
5FNiyKnePN+F71I7M2lP9xdVc+8Vy6Ql9CJ5y/uphDmXvBTd73q+1G/u+LZ7SfAl6N4+d5y/VMI9
E9jIpqM5Ja7WNbsf4mIzQaaDfuE4K6TazPJk9euknepH7TUWbEuYCNrUGaEgyZtVVORnuTMru6dC
f8ixE5bneLDIozU0lj62pdnpvVbZ9KCm+E8b33hdyL8LBQxzDCmgopuyeXMaVWqVeX3rehvzHL4J
8xTJ0ykYCJs6aQrqgJ8URBJjgqAlJhioMXntlGZs7OqT/Z93W1n83cH4863cnDcR0lO1ZQnuZrDW
XXApsZ+DEDmNEVmNZ6W8DJE/wNPSttxps4poiUW2J7BDmmos26AJ6T5gd31rnyiRS/4KX4tOpfiw
q7SPupj39dx61oIpZ5EvLULlTiPbbl+lgJ5cuzLQLKUKZPSvUT6tFNSypj6icJndY+BNAsZ07JY6
VDyDughtVRHSwdKd78wgkRK/VH5m6/06dx6tfGNGU6lZJpYtZ3exMgvbOQ2odTU33IfsI8KdUp7i
cVFkd5pE9/Oz1TDp9bVvYXsOGFPdD+q8AgUaCFdmYrXq8SJf+KNvMBtu9C5XEkv4bJyFYdXZ1KX7
p155scJVd1d6s9Cbxebo6HjGU7w0z0E302O76NBxuDPF+/Jd9/dRPzXaU5vPAiAMmeIoSgLQMUEH
woS2Y9uwphSQKQABqLvYYSo4B9ltMY3YaDUswNEOHvuARbs1lsgu1dY82HtXvsIxV2I9M+S97C4d
/1ESZ171gLywDBYzzOWdpyzpl4efTiOyefXKqYdeqApVzVY4MxbkwynepP4sjey2WSvtq9EvTWk6
SLaRLev8AU4hw75IcfbNbcOYKvEsD+dJPOOmNXPmchpp5RMHA+HvJPSRw2i2jIScz2rJLkmsWlSg
V3+etb/dvn6etDd9FZ2bRkoR+qyf9RDZ5jrbifmDCLZI5orZkQsKmHfH3KUnx066aSHOaJ9DLqOM
lvCJdTbmdN1weApL3EhNqrHwLOddSO/YYyXMSKy979qKld+dSz/f8s251PhSJziV523C10LFaWDa
oTfo4ojETtPMo9OquNdlQtGHKLiLg1mizr2DtjYju8Y8HXKONEcPkAMMTnA/M7aZAO2UGGESzLR2
8l0/o/b7u8UvF01UQ9fHVOrncFkTAj/NO9PdtHd+t0qe4BmG5nNU7QY/Zpt3plpdLmSQdIIXt3qw
3Jmfp3ZZvhj5FPHwzEF23s42kUv/+r7s5yrE3eRDAd2ghiR6o65iTTg662WbNVd6C9VYtjEB7UTr
Zym1y8LWy1Wt8IGpmU0HelKhgE6jpSigGfEQ0C3Dnt4tfsyr/yj9/n/rt/q3n/rfmF2PMdK/z65f
3xKymfpLVj3+xj+arAzxb7JiWEjUIfZDmkyk8I8mK13/m6ZKowwQ80NTRqGg/2myUv4mGrJuWRpG
dnjR6hxw/2yykvlC7UcCLCK2gT6o+h9l1WMS+69sQddkQxE1VREVxOsVxbzV7egFOaQbsen2rY1q
5DSaEsoi3yXPMRdbBevvtMLM315Px5UPu2N9XB1fV0YmRhhGxWW3TwQ491UIIqt0K04Rkg+rm8lp
sxIjb+UL5UxQwgepaV9prNXtLBs++7KcSXGJkLfJJoBnS960C1ScaNPIz5HQZ/SgtMtGlDdpEh8V
z6SrVk3LeVwLAG9ShxFxTqtvH9RvTSotMr1qKPW1ziQs0kc/hNAhkFvkooWrrll9mBKLNTMSdSHj
2LewGjGzvSY+8nqjqSq6QKGVnC8iQd06lv4+5AFwmTRotjaaQwRdasslnAu5xz9qGAA8kWJFK2PA
ISANS8vOfJgDJlZz81btyonT1K996DzTB0mLiEk6MgINXVMjComyItFVstLlYipG5kwzOlpwMryh
qojiVhe2Nc2+0nMbk4mlRko6J1uYwXgcRN27p6TPEX1vP03z32WaX6OwH1OH6atIpKDo3vzikVUH
iuw1vdbufUt+lWLF7mhsTo1+ihbMfdQR7kskSNGKlutvLj3GdzeTFo0klbmPz66Jc/bXSaQbQZ5J
+CXsaxI1An1Teu7y858fT/7aJjs+nmrR/Yjpp2TK8i8uALgv+rqL/tW+LPXCljQntVOLgjarBTqm
Jj8oRXuSS/GaFs1Ss/pPpQ23rkiwFavGpuyTz9TqtGkQoWPSEbDagtk10zRgy0eJ8xIoSjotMwKn
vHfhjQndc6h7a61Xj39+kHEj+fK20GHVDEPSkekGg2On+fq2rKJFT0hI5V3yUD2os27pPtRTltok
nLpEpt9c7Stqxrr+cTUa839I9Mnj1vXz0RdLXRwVLSo2zbxYoW3iL/pXwvIadRpEXbfKvfmMEu8z
gq9iPE8pkX3v4HA7cre3cBOTl23a6HKZEbwhhBMM1awrjavcBbsyTbffPO7ty5V5s6KssU0DT2r6
7eMGrq8qSubn++4dvfUH/y603VU/7x84xb8Vk//NnDQkA4wWU3VF13Gj/fpyk84VMjc0030fSu5c
ckwPnczao83dVWnbQSQtz5w7tRlmtawzu1Rn6prBomzlqZfir4laygsqVSvBi+86U5w3jUU5qnI3
Vl+kK0fw3quO/h+ti45gJOamyBQ4U62hT/782r7GR+Pa4jmAhhUko3TVsm4WcJFmQ9CEfbpXpTsp
iea5m8z+fAVJ+3WTMBgPg5GxFPK2203CSs1YirMqR4mI0L8I9ee46BAUVMulVAbPletoU7Wlya6n
CyXEqgq/vxdEjXeNhWP4YMTtTFBHjsFgXB0ZeEocCPz9yplFjTQmGurMya1n2WxnogexvoTqKsjF
SsmVYyImNfak+rytnLs8M2Hg+MVcyDPS/fwTP4RViQ03egAuCQG4QW8mF1Wt9bUbclS5jXYvOz5p
bY+GgpBo2NxkPQeJv9FjmjwCRFtrSIOOXGoLJ6isWWUEI9hJK6Bf5OshkcW7yqplAGs/XUVqtqrI
KTnK+vUgx2QvnYYIWmQtcDhdpI38ICBZ3WXNu4LintYFL5oX+dT8s63iRADMo1GZnHevamrsq7iD
p1CDYLHKrmk7ANSlOXyWIRYnTmauNLdsKO+Zz4Kq082KPlaNxvKyCLS7XoDnIaG+ZGdKejEM31l6
WhpPezWY96nfLYVMUyHSWgbJarSuHWBItxOw0FHSYpUEthwgdB5zEw1yVZUlJy+C0j7KtbDps/yx
NMRT0EcHDSPeZcS4SI4ws5JUnkeV3t/rjqld8xKqqOq/uhbcIjeZWkr3EdaU5uX+TU8GnCDK4rEo
h4eyMzjkacsUq+i5DYJlnlavftC8CxGqjVqN1lYu9fFMlIJ7rRmkaZF32LCAoJh5Uk3SUkTeMX6V
HPWVoEe1C8nTVnqub4pIoJM1o6uFjnvqhAE5rCyE01av3Knjoyv455VwuyGz1jigaaAnkjRVFsPX
PcMXB00M9SHdB6tqFd81y/ihXInL4BtfdGn8nq+H8hjQydZ4HitAMzcbv9aqQ12FeUIkaS7il3bh
zqolPXyTfBXPKaTrL39+LgLdP1/wZpv3g1jEKpcLyovioZ+FM2kpzORnWKOTfprMgEC+ldjVf7Pd
E5jjzKmxDYtoKH19ma2fSlZZ6+F+iA1xPbimQEddGlyaqtIJRWBXCG0T3pto7U9Nt14lTnB0yi6Y
ZUoooBGXStMqSUna0KIPY/OaBvFZH+RoNhSuf8aOdN2n2nMRA376aC3PwyoQFo3pElSFpapM5E4o
HrQ2Cuy+YYW16iNqZcdGqjCRRnOtjHap590lmkGrRbEVYxNTAJcIEuHucC63mmErnYCdqEmju2uV
m0AFEkdtJrlrMrPaD01wH2H7PQ9lzTmXkre1/P40inzvlEp5STv1LZK9x6onW0irB+bBTFKi185h
Spu4DMB+sCS0eNgixBbykSdDYEwrw4LANdDmEIniMvGhuLlUf33V05dWWqkLHBMPuBhN5NCEN9w8
JCj8DHhg5WJcP+lNvmoTSDSNaD2XZbKrc0phah6pE6UOHtJWTCZCZ26LRg+epMGZN6Kxjwxq/2Ke
PkgAWmUcz9sQQTanFMxJk+mLoqyGeWuYvV2p5QM7fLssVGx5Pd3VRulQJPlaaiLo2m0SWd0glydP
jMh7sarBmLmxsI012j2tQHgRhXQpuLJml00mPgsiqJ0a9AOdwH1v52JAEhBg8qUVJXS3GDyt6Gwr
HtuB/XlsqvMsQ6Qm0qJkmURFPNGHYJjkhGtLLVB9W5ESeR56KvSuUTQuFGMIuSbM4Moz8mdPMy+B
nCKGk6FSyuGSx4h6RYW+qYcUEE6Rh6ms+ts8YFcKHOm1yYxuEsahhLLAQFoR9e5crGlUkCpx7IJF
6nQy1L1i52X8KGelOf/zkv0Klv449q1RCJL/yYb2i/JYFGqRK9WWv6+C9CEwnVkuwnFpDaT2XryR
lIEV1J+vKH2tB/79klSsMfFVSBV+iTSwCBCRQDf8fX8n24A+GCaqq3auz9kB/w5/wBD4vWDJKH1y
swOyxco6GTX7rGzJN9FZ07puIIQCbRYL5NvO9T7e+2vx2V8Biz7qS3lZ36ffOUz/Ztv9ctEfGio/
FY3Rv63aPHfcPWJki3iWLsIF+OZcW+jzbFEuxW+K4jdl+B/x/Q+0AiiD8I3o6usOWOlVEmh9rOxK
0d24MpanBegqEU5D01j/UenoowwPQvWdI8/tMUZQPyriWsTZqo754c3LFbSyC+vSV3atHB4SuirM
9sVKqN0acJSEjlpqtpYt/5tA9ZfXO16Wc81SAWhUEcnIr487DG0riKkq7dC8aKbmXTT35urKmaPc
aWtQ/BbfzSJZHSGQnw/SH+mLYijgRpLFUXPzpOKABHBpavIuRWUkV8PPTKKtxKT6PokLYd5lmjON
azRGpZ6dPQv7u1R2bMAnKONl99oY/cIUtDvNqu+EBGMWvZPmWW3aRWLQTxApDwpYCeWDEG9hF3aO
AmE+a707p/WXihWEczHKnIXugSI0NR3BYWSxZzVRP6tUeZhFaf0cuekKvba5E1bYK0YzcIc1WkHe
rOG8mGkC7YdhRLlWS9KUvvd8GYIrM0M8avAxaGddh9Q+crpJkhAWmhGpp65q5onv3AtJuCgVeZ/1
OADqSZ08Oka0sgA3LClemp63jl20IHTV3Uq4ZNvKoL1GCrTboo6XmtogulupW0+HY4aPb0AkWj26
ho/CT+q95RFJt58Ei6YKkzs9JDSsKlMZkYp11Ep2kZnqwi9BU6rSqu4zsV9mtTZaZ7jNOpfpMk3l
AdZtJifLoiTgFUGFJrVRvHugTasgk587QGbL8MuZpQ+GLYvQ/wK9mA9hqVD5pcSbIPqMG4zaLiyM
FgZDxoSsypuZqKDBVkoU1PECNkUH+aDIQJZB8Hn7Cq6QvgLRqojrd2wsaUfPk9euozBOGM3E0PCp
K1TqB4MjXuOhp9+ritehkT/GHGoT2autKSJm/V2dkU7EYT8NehrW1dpCpE3aqdEwFwVLe6gcZyF7
tHmRWzzrrnKf6CIFKNUlkGBqCFXdTbta8iGeJOkyMwTvA3nv5k4Wy2qhtjSvq7FkTrI63cuJ/tIV
lWxLrVju2TPiVRgyIkHbqousbh6Y0hdJp63UL0Gy2qQlTnRoFXQjcdIH+mOg6m9ZluR3ia87fLrF
u0aiiVUyd33oG4uiC95UwMK2QlXU892jXPjiJMfD2u8s+j769oEE90Xy/Whriajp9p2zriJyOjfA
eU4tF8YwzmEJxTkTPZosQtdbKcVHnE80SjzOQ6OmKnu2e6c0yVHrqGwIAee9LCvrWGW8c32tqYJE
z+gY3Q0stqym7FWJ5bLL/IVc+9mTXFsroVWWoghuZHn05Woa2FCuvwl9vMWkVKLCjUaMLD91JQ0K
GK1OokxZRfRltWH52cTiTBIqCuj+yHZQ84ekzFa5cyeq1LYh2AjeJoibqa7DOfX0vJ5kOHfYsRln
Ky03kQC2SnESyuZ41lNxF1Ua2P1SU7/JM367bekm+9nIHQMU/LpTqi5WF6KesG3VxiTCxyeRrTky
Ynu/OtTwAb852Mfo/pddEgzhnzjTDZCsJcCPYcflqqk0d+66j1rDKD2kuuhM6FNFTHni1tgbfYdg
32Yd4+4MlCrizgWNRrRuducQfWtZLk1pJwoaSY2EzpLBKfjN0/3+KtQFkD6DU2eMechPp7rkVLHb
tDrSD3NljjrRY003HtY2xSzcKTYtVPnsO9Ox2+iFB0MLTlMoUhgWcMrNSRc1hKR6yUnnpFj3tp9y
La/8Wv5m3G5DwNur3CRtLomHwAkv7eSefbLwF5przg0oWVqzTquXAU3KP7/K38wTxOpknBB1Ejf5
VtG7abNAEJVB2uWJjPKzl9+3TWJOEk1aSth4//liv32HP13sZtjA7CTBdCRpVybIEphJv0h88UEM
zJf/j+ug0jhm2jIsy5uxagqxtRrfk3a9fCqVbOIomBvTJPbnq/zIZm/WmK5KomGomoUSoHGzxrK6
DsKSpG1ntg0M9d646KSVE8nUmrs+tOjFB6nJ+w59UoMOsB772LqcB2Gv2mIcO9hjJfeEkNNcHeye
WrLhdZQ/2/TOGXJxRsGj/kar+ZcQfJxehGqQWFE25p5vXkynY1E9uNawE+/EWUG30qy+mlP3rE+1
hXAH6ci7xyTmm5j4N6GpTlIDQxZ6qk5e83WxuoaS9kZqDruggJvlRkU1zbNg22oa/l6hn0yNOuOA
DNZVGn4z4X5zafwbcbVTZHIc8TZW9NWmV6O05wBfFIA75ip9UOfQEr57r7/Zj9CKJOpmvmEzdxt9
B0WHj5QSSbsB57U7c2iRPzagwGlh/ZBFaWzXCcyW1hI9SC9xhd+Ztm9dyJGSpyKSWjMGZnP98/Qc
X+vN7DQk6lgUglRRV2+h91CMakcWWQSh8CAJT7VFtPHNyMq/OdS4BtAZmI8JjHxzqPnqoOFtFI77
MGTI+k57jlbIDGI05i7oE7FpJV93UxnoyV1DNxruqs8MptEKh4mZSAvIN8yn3z2yCuyvYbDAZLsV
VB04D9M2aYZdVhw9p56k9FUPwneHz21hj0VkqJQzZJmTB5OJm/ncB6bcErgiY2WiEZL4zdRIIV2A
JsE+KpyWjgdUh3yH8L01ok/Tghv656H9Bdsbb8Gg/M3RiayvfJtlGnGqudpg9jt108+gL82a0oYb
tQkfBluf90tIG0753UVvsYLbi8pf13HoEZTrxY+LFqt6Ea7z42A7E2RLptbumwf8zbFE+CCzhY/x
hCjdbK2DJIZOG+r9zvNRfTDaaFta3QhaCuBWBv0zmkQFwQ1oTJG8eSki1h82ygC9zHmk8PjJVHDm
YGevmpB9U/n83Zz/+dbGI/yn2KMozEoyBKPftX0HzFhM0/YgZ6uoQYRVWPz5Pfz2WojQjok9peRb
PNXKlczsk77fVWl3bxoq7tzmQ1Ab61ZC4i+Ovwsbf3M98GnNskRZ0g1RvVnPXio1et42PeGHhJOV
rv9f0s5juXGky8JPhAgACbslaOVVouwGUVKV4D2QME8/H2oWI5EM8Z+ZXvSmuguGicx7zz1mb1cj
qHHZvqWM6JdqY5/jzp/4pR20Ewa/Mf08ee3fX2eQavVQEhGyn9TAWfZNlntWpjRrswwuEgMny//1
G3U4EaBGcnRrmji4nNJNecPsaNxT9V/GTbwGS0Buo4z2Mh+S9z41pjNr+cQZBLmFb1RgGUzheDBg
IGWjaoNQGTiD2l2+brf9ej6DunPb0okz6Nt15j//si5Tt8jtEGR879tAMeCbj9Eq8zA0oYHmMy1e
UdPZu5/f5hF+yOfJm5xXpm44jHcPXufkKEFkKvawn3PJ5sC56m+0yXbWWn8/d61Thw0CGlWo84kO
7jO/6C8P6I6aFbWlOew7quRlGJqoOgaoXFXcst2F2ia3wk2p4XzaGyPUd+M69ttPP4uMlca+QAMa
v09ZGqyCtNhYGG17QReOEPPaljwYDdqh0e2jBmeOupggyQ/dTUuFfyk7BTVq1Bibn1/eqZUvdEc1
bNQ6nJ4HH1ujB1Ogxaa6Z+FD3FTJKVX39pQh7LOC55+vdfKHohom3N21+OewQrGl2lVxpav7vPbx
cQzSvyKHfRoZjXnh2DJcKrb7BwLAOrcMTLXG0KKCMR/P3MWJA5qgWUsz525jbt6+/4RSSi13WyIh
RgfDoSS2brWgCS5jbcL21iVA2qs6V112YDwLVU7duhkQJ8RMMxaDO+srnLxCyRCjOip13/m/fEK2
pTKjg7BDO3SwwvpIhE2emNO+WYmXiXT46C3z+tfBQwMBHURZTr135o2c+mq/XPIwtanOsz6QMZfs
KZaKYQm3f/sB+9jxiIz3UAW9n4vGOOCK/oOona+XPFh3YaE6ReLbWEenTncXsGAWsd9BbWvls1F2
z/oQmosc+heJcGJdq41yQ6JW7FWl8rcjifCy6QfLg/XzCup8MZbjdVGjU6h1WSwtKe4Up2qWymRB
0UzUB2HgA8rSWzAREMiK1Me4mv1MldUQTerSlBkwoMjttWzS+8p2zzW4p18wlZ9O5zMn+31fcrXu
B4bSaNN+1LajfB4gEPz8E/77Gw4Kbb5fvql5iqIfzVDssHOakiDafVYm9rJL+h4ycGf/CYYR0urU
bm2zw0mwhvI1VZ1cGwn+LlORYBnJ9DK0maTlteXieK10GxX+aWWHZPXKXr0WSMUKo1vnfd7spiEs
10Tf2Qu2JumJXD+zSRy+KmPeHqCCqCbTC46sg4Ux1XYAm4JYq4pUCx91SaidRW7mIvHryzq8xkER
mcVNVBRDOuwD03qcDBDuSdspYNNlUyN8AaKqiDIZnwM3QdXX3tR5fyYTZz6Sju5Ad1x4axxb9uEY
SmWyoDlS6fe+iG5nwrGmqkthlWRtxEhSxjPLg/d24oLMRlyDS1JSHTIMCl12Rtzr/b5x9OtWQv8Q
oeIuso75bk+DthKl/V425GsLi6GAbifORTiV0bLI1WwT0IZc+H5nLMIRY7va0W6M2mew7GbMUjM0
nlF1Z0pdXdp6IDajP/UPqG9sT9PQRna2e5MOleapjg0FHzVDHqGmr9yo3Kl+lV/XdR2vLD9wiDpC
3S8CHTcDi1O1dLsPVQ93cScvu9764Mi4hYyDZMlo/FVZKTZ8doQLheCVMYSWi8RJd102PHVgLwul
wUpFSH3lmorFaCPLb+1Ie2oteKkkxrYQPbNnqugnEdeY7ZsKGjUJR1sG7TbVper5VfzZNsW4zYWv
7EoneTHijvmrXd2WAoOYAAKC51TYCNV49JhYDozyYTRLa2m7mX7hmgIdOEJGs84e9GmC15627FS6
aa6EcLFYiZ9UOZYvRQ5A5Fropiw1/RsL5UIR2qsl+D9qt3nXUxibsk43bQ+33FdMJIGSpaow+vEi
pvxrMkmcZWQPn31dvmYoE+zWF8s8RMAmJgtSg/VmGv7oCUW5mpqR48tqrwfi1ReTg6tXT2VSJ+VV
UKiEW8+hlr0AmW2zckQq2C7Hpsi9wtQvjGQCWTD/5K76qkUimpkI5dZys2it5uFza2o3adPVu7ht
4PQjTzK66MXnvvI+VldOjVRRicddm0+Y98LRsZQRa4TANncxOXxY9OSZ6amy2UlntuwYU8xDFONT
yPbvzxvmYRHAFuDC0GPG7czt3WEJHqXhFFahQ05Dh8SqSPRrwkuaeZT35+cLndjPKHbmmIw5Al0/
RH+almypvp3kXg8vJAp/VS3OHd8nNhOeQLBXmki/j1g9PSiwRsBOu2+rDnmv0ften1nXoY9LYSXQ
9+Yk1r+jkpaePfnRymZSgvEX+d2trhVrw2S6PzCWQ4+X4BzMEvXMYhzOyBaPxrSGBgDHlm5bM/Rn
/vvzL6UzOb5unkrZ/asyxJoy3cuu7ZW1oPhbhxf6GVxoboG/b7EmAKNDJWVT3B4Nwc3WbHyIts1e
scRlZhCObnfyVgoL9+lawcOUBj6MyjMb+8mndOdmmSYBud7hwkrsriv0wGloRqyNdtVs5oGH9CaP
Y2TjLu3lz8vrQGdH/cpb/Xq9AySgqdlWdMNs9rljvRtl8hpXyDCpaBHVaehTh9K61upeLktNI4TC
jt5bbbYqi0t56dsF56vTtxelpbVLOzZJQhqM8LGQgvDJuP8dmXZ4brkah9gVt6yRbANBwLJ1wVnH
L/dlIYx2aKrVmNcYFPXdZhAUGnUaQtc0iiuzitWFADdeq8XwYnR2vG4sGiEyzpAJqv6OchHFs9GP
C8MZHql48IWpht+RqyS3ra2vG7OH+qcSWNyCuqkJRewUdp9FyAy7T/xf9iDHpU8cl1kF1/n8nGXl
mEs7scoLuhHfq/zps/AHJt1hr3iq1pm4ZkTxtrENuQ2S8tHqepOULYQBth59jnmaw+SN6kdlCKpF
4QcXiEysTdOkn8LPy6Xq+y/NJDUUzdpL1zuvsuqN67YZd1ru+AvTHe7FOF4qkL5WUxdEVGq47Qe+
JZfpzGYdMo1qzPfLVTLp9CZ5baOTG3gR5XMd5LtQp4yN2+A3iMWdnySkY5iXjsRIhYW4qDrjU9WN
xBurECXinOOk47ob2jdqXGJ+48xBYFvN92/5PrGR0/tntxwYfkf9bRpgYVmFcDoN35pDLAYLRVbz
IiQKBtX1s40TIzTXXbKxB9euVkYpu9WoDNqq90tGxsL6k5TKcxSi+zMytJ2VgQA0NepklelqRPmu
U/aXJIgJzkDONS+3/HwTdWO8Tt3M2cUO7Cczd686l43CqRXeu4JENKBmi6oMHb9tLnsoMIuprGEV
VOgBq9zCrmyab5gXPrh9jEbP3wQJOtqOA/2ic3znQ21UdafrlL0/f49HTH4WtzCYwzBi4Ms8QryF
GAx/El3JzBNy8qJcx2trZ67cTbHu3899/Yewzr+LcbzQVlg6OOxBsRxDilNL/tnHO/9C29Zbc6Ot
/gPW1HH1aAo2b1w9DGRBRyFhzOQbxzfS8t/WrXuswg0eyQt7oy9x2z83yJi//4Od++vV7Hn/+LI/
JKHel5BDSrZQucRR35szBR7/+3Ki8JDHnd2Szlzx4D2WMm+SLs5L4LH+ae66Q2/OI/CXxASsun3W
ejGZPmc6nVM/3peXejg/1mMn8xVo9szBgq3Ytpcz5e0/CPeeb/6n13mw3eZd5OidzcM51xC0Cfae
5Q/2BeKxs6fR0WxvXpBIBlDlMJMkYmwuVb78dGY2OGVXs1DcjqKXgJjkApF3tIccJVemh155q+Ph
4Q2vZz479xDImq+MSA9OFqo1G7nH9yuHYRkGylSX+0gVyjIV+H5p0vR6q3yAZv8SDw3oPEDTEkEa
FCs9fNHUDAPKrIgRmKnuNrOIBG4zZN9uN93LungQyjStXNhEYHQKZFdSrFJfRl6t97vIdzbpYG7U
IdgNubFXbBjv9Yi/WeTbW6kPD5aWKJu4rT8MAB1UGjhY9faj3vk3ozL+TSvw7aLA6ymy6TXCRyPg
iNBj964c4eNOMvy09ORxdMmdyXUMLPSrQYlf3EQ+tYNxo0f2L6ipt642vvQuZFPD9/9EY7G2FevW
iC0c9Hzj2q9jsQ3DPF+H0r83DOtX3+lXfThC+HWxs06QkyvqRVVjydyqJfQd+ykIh1fUVL9KbdpB
Fv+0rPGprFpCo53oysiJmbCTHKfgLuh51onINn8zDLONFXxD0eMulybX3dTcjGPg9c3IcDn9Pfbo
B0vzUjYoPMTwHtXFx2CRHxahvmqyeOMGNFKTrv9xysBaOf2gbFst0zDpGiJvKMXgtaW4K0IsAoZi
TnoZGqRekjIhcTn1muKm61HG2/NdOw0kAqKsH9NY/1P7ob1wB+XWUMtPuwkspmPKbdq3CT9jY61S
DcdnzeacVYrLsEVTENs1klyKhLE1NoAmlM8aSaABo+XVmFmv+ZjjntD09/WgI0f384XM5JvOH60S
A2NSJzUf48H8xR0+CclfTO0pvbCZrnPDuFdlxSPE43vrknpZoGqE6aVBLw70bF1nQbqs3K55kLZC
Vm0DZzD1C52ID7hPpWI/aYPbLl2ysr22Djjd+2lYDJ3yNAgEkU6R014LfDxATdNVrIX5I7deLlIO
VM+3ihHxtRXuMjfxl2Vtu6vCgcEWtdlfYcJsGww9QJXtwkrNMQqbtNTZGnqdrC3Y8Qu7cuwPaQ2X
bm7FmM+k9YUx6PLMsPzEZ2ziHcW4GJIu6tqDzSoumzCG11btjRaXBlOdfhtutolcZxOr7tlp4nFz
xmEGEQqqEBSKo/NTkm7q2OgT9pNvbIsadraWX0XqRm9suIrFQ2X4a1/6HuzBX6LBGq5Kkts+qp6E
2fw6s4OdOPVsyLMq/3JVjZv6voFByg+1tg3K/dhHq1oonlZjRq/bu1rxEQOUy6BwcbETtG7EH5T5
RW7Ey6ksfv98Hyd/gC+vZC4Fvuzgftn0Ewqmai+S5DLq0udRpRMHGkdSZZw56U+cgN9e/8GPPQ3l
KCO7rvbl+Jz2oWcigu+SfAmzFnHstq+NNSP/9c8PqJ17wnlRfHnCKlcqLcorTF6K8q6akv2odL/N
LtmZBFUaDB6KpB+8iF13ijuvby2adpGujDZ/Kw3tLdLsJ9txz7AGzt3UwfElRR53jspNuT3mOtgs
Fy5f7CYTZ7rwkyuejtHRVZMxzOEBHXUR5lN2Xu1tXd+Oin0ZTub9zy/4H0R7UHCYNHbMNWcOxJHe
spWFmjh9UjHB6HHPWEy7PtwSyRXc07kstSdx0e2L5bj1b4olQka8UPGQ3f18E6eW1td7mN/3lx+5
lJQnhRZXe3R/dEXWznccAhcT9yJ01bWhmMjKu+7eUKsz388xGGOa1CAzLVAwVTukf4SaAs1Itcp9
rbpPpdGsEzt+13QTmEvaHO6R9/ODHgNZ3653WCynXewA6rmU5g1EQIqfP2rd7lyRnmMFnupsMAkE
PTZnWAMc+fsrjV2pcfSzREUjvNrtt2ajXpttDNzLyAhveInzzQiLtGiVq3yYpcThObTjxNPOzoI4
E5gQWJ1DPpFl95XMFb/cJxPRKrKW6P7FlRmot9LBk3qK8KRC5V7m9r099rteqW86rftMp/JylKPX
BVDM6v5mBCJmytfvjCBZl1a3i5piMY7YFEXGbVjbq3TMn37+nU6sC0bUaE4o+eFmHVJv+7LWdc6b
cp+G3VKdv2413QxuecU9ekFxZop46j19vdrBLi47U8NoklUxKu4q1J7Z1taF+ufnRzqxZzFsspA6
41AhjrrCAuIwurGWpVdGMLkzYFRYMAyedPfMIj9zpcNFXhVVWJgVTXWAq2GT/nERinWg/RVpeT8/
0yn8btZI0r64cAUBLL+v8lBXMvK+p2Jfj2iPQwM9aLmUBKL7QwmskWyiyfL6USHqFa9wv9rGRHWp
hXbmPk48MdwqeEcWewgbmfh+G27Vh4E9uCmfdbGJq8YT3VPUTLuxObNRnlgpkCdck62aIPAjmDT3
tTZo1SLbF7K9ykWzajjvekrvM+/1SJQE3VxVMWpA8M1sCyDh+xMVddb3xZTFMDARO4hmjgaQ+Oqp
F5GOBWONR0YdZO+NhJqZmmA4USHoGZWsvirA0rJ8chZt1f+ys1Bd2JPjbJn68BMoaGDGrIVZYn8M
XeGvc38iCCgijD6LzWViIbgght7ZyHAQ3tji1hWZuKAl4RK0+kKX3W1Wq4lnJ6GzdCIbn2jMMtZR
39SeNOQmV0iyC5nYCjV6HEr/OjCmbaTo4JWx+ZCM9YDNFb0SuxWTCxSAmY2fd58FmGnyaVtJS2rw
gPp68Oe8o9qXKEdarOD1JNuVComHrVXpy1hpEasD2Xu53QUfCAkqhJY0XLczhDaFeCUWWf9LTGq6
09oYmoTR39IGmouxywfGXN2FnplXfYstd1dO60ijiQ1JKjWGZ03zbwxZ1avawou0cjGBE7E0Fmk2
mWs9Uv+CIz1Z7oQOJVgHrRAMERj/sD7fwlL9NRTBtGnTMPGc3r+1hX/pkpmjX1V0fVHjyXbD6Gzc
RiUhlwWxAVMx3DPve82M5P3nVXS8ic6WmdQVM4UYyvMBvBDEdiXczk32bn0/t2im2hI49BufAFrn
evXzxZgDsSQPChmbCQITacTEkB0PLmfkFtqGuC32aj/1i76ZAJ9M/S3wx0tdzXpvqpLrZhwfwiG9
ijX51iTa734gCVhJm9+t7T6mA/kqMQaXbpY9TBahySrv0ouUHou0qLgfi/ol70gWlX6Fl7uGw47M
Bg3Mt7jz6/4K/UR0a2YyXqFX/23Rsi31BDqELDCO8w10+ALKthZT0cTO2lUUZF5zGWCY0cc/Daqf
YWyjRRgZSLO70+PwPhuZebXOpx70D1lH2IrW9ull2jj9srTVZmF27e9prC6FU4cb/mbbU0PrvRJI
ZnpzQv85yF8Jh/NVXuJeF1qJC9+ioil1dRtTQT3wDEX59CVRRZbr3IIoLlKtTzxGULs2qa0LKUes
9qq4W+Le8oAqDOqFXzHrrZAtcawTljSSH+pnu9C3tqGZ39Y94UiB7mRbvH9GwvbKl14JHa9SMfmx
SuMydOItH1eyKsDxFk2Gf7+qzlZCRXihVkjejKb3rwpD+a2EBim3olLW4+B6KkS/dVeMgBcBaiz0
xCoMERbTMM3un/4Afbg0olVZ9H8tM0DZbGNvmULkb2V8w39Jlp0mbny9+1U1cLfUNnq34zlGI/Rf
80S0pDzVWP8geVj3gjAHtBt/W2kT2YuZbTulzVZPzGyVZO6jb03QfBLtOVJH6TE2Dy+EUJxdGpS3
YxdmOymLzvN1bW+qMtr42OEsnFq89Y1tcfimd+bQhks5Vu7KdPE9qtP4tkJzsO5HO8BQLAxWM6eN
rJeenKkxrqEIl4m+ZU7meNDT/qL7WmVmiKldpKaXea9hqaeLV1tWDKFjCAOTHUwLWRGDZXQ4IjqT
fRPFJUFzUf1rsgiRKnsdi3oTGA2H362VJtspL++CFmA6K54NO5pjFernvJ1e8WMjLQxaKYQ4eaX6
hKNm3WNhYHwremwXqqpnRF/ZzjZuU+TeZZl5ooouRjFg6sv4Buc/lp8bpZCrQxWr49y9i+vppszl
siuyB9jJK6OO4fgkumfLdvAGP5kWsVne2rhkJpIZhYI9tK/GuzCyKk8YcrjpG1AoWLVJWPmeSyc6
6GRmhkiuayV31pVJ4ghK701dOB/BGGwbOGuqbDT03/VNmDg3hknFoObMsFzBt5UZ2XQne0LkjNS4
gGWzHaRV7CrTIVFgwka/g0TGiEyu+b3/TsxWssbt0SAmROgps1Nqrn5kGGhXpXwbaLjgNCSpv26M
EgRHae9cA6fFtmjNdR1G47I3nea6sPCqHyb1zhXGygxR87VWz0ClwrEO8HYRa6gpgUMxyEoiY5fZ
5KP12NhNAa9BlomxLHxK5wYfxT4YrtpGqS9kY7+BIV4JE8NBP7yizH8161rbJknW4Eo/CM7rKTRX
6TDuhkFxrxNfMRCTjK+RMu5SJblXVL4pMYW4WA6juXX7jBNmavQNPiXKxo6DLbJz14vdZpVHpLW6
5Yoh4l8b0AxtxqUqzWGVzowFfBE1KvwmfrEQ4G96uyQGeOzvraCmtiCbjiLjycciYpEx5dnWbZ2u
ChVyWNiK9Dmaj+larKfBvdA6tCAIWbFAjYVYJ3jzBCP7lTDecjd/NHn6opkoA3Rl405sKLki8rVf
FPpnIJxsmRhk54FIX5am+5oxu1uUk4IdeCTvuxiJoGBStjEsUlsxwfhdIJPwcmqOJfWCvUx9wr5g
Gsp7o9b+ZmFJcnrUPwB67GSaYWCcha436j3kGhebaoweUi9KA7yXZ5QPd4pFqQX6klUNzcYNdqEB
uUZPNZwxGcpFU/4sOyLg9Cozl1E7M0lq5hily2oapf7gK+VNZYPrKhkX05ryohB25WFuclEN6V7U
qNnKjogf4GfES055J5rxXW2MP6qG2eyYxXJpcCIuEiD/ZV4Fj+5ERKrvS22J/Nvlt2UGDTelYJ8H
JHUN6PFZZBGo1q2y0fRXvksAlKZOYqVUobXSa0esUn1ObOg1vGKT+iKd0GfYdvcSphy9sdtFS6Wu
3tzB0tamk90ZSeMv8yLi04/ru9YyN4GZbcekuXUE21fSFjpsljZeZV0NW0a3n31N3waEnI5acT32
zUsT+b0XW+25MeCBT/y/sfy30uFgLN/zwaqhaIq9CNEE+s06LSEOJbSWQ2Rclq19HafRfRdlDzjM
eLL+N1rYaBWrADR7PVXw9PCMGopN5ljc7gd7tZdE0688Bhe1hUEEaXam5zjV4XPTMEjQc0CpPhRJ
VV3GRLSqCsZgygdAo/ZuvOIBj5Ibv2jLY9mdgYqONCRMbWycEk2Emoj4DfewwkrYM6RJCxnLcBXH
EAoDxkOiWWsprn3SX7WC3Rb7DdbJYvZdGkJlBu5xF9U2P5d7/+Qc36s9isuZnkyTrmG1eHAvKZQg
sP0yBTLCQ3Bhf5R7CEFeci2p+uZUVc1ciAuxKjepJ/Y/X/yYrDIXtjBG4CKpoCsH1y6QDddhH9Lu
aQb25++BsFEC3xsZPa7zK/D79c/XO9mNfb3gwfrMHUUPUOGl+4RQKPnuWu1FFQRE/rYek3lMAdiF
gwlntvFMVX3cb34v4ec//wLMSX9K6kShhA9gqSFUoDcavKluzlzm9K/5pVWYG+wv1xm7IKmwHkvg
kVoLK4IrTIZrcueb5jrtGDHJhJFR+MeucGPNQjoePJ5GHTOrrHIvIacs0gFPQLU5g2CdenxbR6o5
E3eEcch9wXLQnxpKkT0SZRymxmVG6JLbyXPt9jHHxmKggaEKhlJoLA+nCSasxdQRZrLX+nzVTuNO
dCljqcFTIM2k9zoMjjF+VlN5BhM6gZ9wYcvWDDz35msb39/7VE6J2xZasjdH1ViUJPyUfNZVPG4y
Ss56kM9xluAIEu4srdolERo9XT6nankGATv1RdmQ6Ik3sUz3aLTTjxiCWHoBum9r5UIp1dVQaoBG
tL4YbKXhW2fo53aQ+dkOd5DZPAcvLzCxo92MYyyTBqPnvTbWK63F60VG2MWry6CSb5NIXrUYrzhS
DYbWv8K88vfk5vfBZELZ6c6t/xmNPboXyugZKRWw2g++M0uTijtpfbz3/WIXmCR+iSG77vt+VdQm
pVbxATOVwiHcKmSY293rmQ3mxLsA7LEcUmq4BXGId/pZ3yp20Cf7cEfGwipfBhdutkAf6DkLbEgf
08dzmoLjbt36dsUDzDMN1BYaoEw4vdpds7F27Src/gdkGOfE0jJ04AfHQXWq4iX0fYnngdDqZOTb
MsfgwcmGe7tOfmXSvulLe+fi1YufegpV1vjtRD70RqTBINPVxur8Vd26FymELbPBTbbSLwcRvQ2k
SiwU3//APswL+/LCwkg6gi4Goo5zTmZn67jDxdwoim1uIE0zuk89ST6TSASeG/p3jT5dwTXfZUq1
Sk1x22oYeaGVNS+F7OVqtOr7Si9eM2fCa8Fx3mD1PUi12RiSzacCYMw18zmTziZssbORenJblPIz
6Zvrekq30ibEmDZ4QdVDLraPpU6mRP26LkBAFVwZ11h1PDQjRZSR51t9Ij1CGaJfWOpNC2dQ6Irs
8G6AUbboFIdgIOJmizR/H3QqV1zYCJiI6083d32vxX4XkM8A9cT0cuqxmfHx5auyaq/o2X0Zdy9m
2t27evYsh+zXILBow2lmmyXhTVI3f/LEeTOU7LWKNAXQtnAwzc8eMKUxlzJP01VQDcy1Rzqznrai
iKBcVFb+h9H4nilKtTVTswBdCW+M0H2rteZh0OSnGxIzW70Mkfm7thJiEwpYyVMheq+aGnWdudna
rLCPmtKraRT1i6Hj/mv1Ewe5E12qobLrujDFfDE1vbJ2mq1QxsskYnbRu/p4WaBGWPuKQ6eS1P5K
ccOPPMF6rUaVsoiy7EZVgIWgDKBoc7SXqI9q+qqYnBzDIVnJh/xRGulnEisPlJGjB2bdLcYgvpG5
9jZN8VWvxhOvOLseQ8QvOGTe0Px9NG2ys4bhWrQ2HDxXi3cAmL9RwDtrNcaydAwxCTKJMXXqrSF6
ZqB98amL6CUN24p9ox7WkT1dFhrlaaCLF92icZSmkqyFYt6GbnATjwCLvXVb6+5H7gzZOmodfcHw
7M+QGu6ZA+/Uxy/gpyHxn+0xDgUV6Yi/RNBG//Px/4dMuBPbKjgh8m6UFIzADq8TNVgD5XCqoffN
+kYkMlsyhtbaqrg9J6Y89UhsnEwiZhvDI1p3l1EyR0oYs4POvC0UEOtm1541szqxUXNK6jDhDbjw
+qF6MlUbVnXuug+If8l4pXE/p346wQqzVRxnIEVDxj7+cWoVPi5qn3DfrslrWFWb+hlIZfbgNdYz
KSxaxte45Jw5gY7fn63b+MDgrEwFxE/2fZtOMOZry9Z3H2p9MGF2QYVKx2atNzqNTC4fjLSiyiNQ
ItSRd1dqeRsHeJbZQ+usGg0cXy1BvA0qlzTKxdaYxWoVjof5/En8fK/HtzqbYTA1NmcX3KNixcwt
SbjA5D4oFn4USUzFYow0fL3gS8whhM14zoMZwNNSa8c596aOi0VsunUdFwEOM3HkyBHUbuUoIKoP
rZJcJRWp31brvDqKDIFmU0yn8t+NXZPUomY3IhrPUeaPL49lr4WDgIXg1T4auQ1m2YxmW9kPoS9f
R61ca2xjA6Y9gnGUk80pUjO00bQX+bD/+cWDGB3VSRBu/ptxg3/E0QedJQIXtdQ3Hww9JpXb1Z8S
AdkqT4sSB9zgVrPDqyIlL6wZtr4WpTdKbMibaDIa8NPJxcPTNjyjppHJBoJCkrqezSCJBG84QewZ
RPXzm56yfxm4/nbsraeiH5xlqauXeYQRWzr1WE9ll/AlfjlTYsHYdxkIK8GusourNtYwizfEmyv8
j6EqV6UudbzUda+1dNK8OG88NDnKcqxUuSiFyLbuEJO6IsBRYO39aRlfLckShGZXj5CaVP8tygC8
pT7+GhLgK8W3bkqbRJkZ+2yc4K+BozI4aaCtYrXMFk3s/NYYZy0QuYgF2rzGQ1MjFpNlP6EvesSJ
4taloVnGOdmeauW8+Fm7ahQqPYpgvCQ3gT8P201peUFUradSTx+HNHjTHBYTJr5mgx27HVlX1iQ/
8tgXq6aOX7sep80xJEsWzxajLJ8zV920sYuRp0pMcWzt854w61HcIayEA6+xYjjOQejMcDmqLTOQ
HGPVM6vleLHMpgQzEdqF2XJkeTHPC4rRNf2HOPWwyqnumxsw4m0Lx4XAd1LPi6V++efsTPr40OGy
eLowo2WCCjTxfSdrhi4IMXzAvsdlP3AMhlEOGQXL0hXJGn84ZMt6+RcRa74YdWeb5XaMkM39debp
T9+GzYlO7asBkny/jYkfssMxz3/Ir+K7cj1cArV6wxNkNO+cw+LJF42Ylc6VA/AIi3HqdswxR/Mf
kr5cV+W7m06rTBhnfs9zV5kL/S8YgWrXaabqmf/QaGLXVdrlRJxb157TV8/gzfdWjJ/vy8McHETm
7KRkMTl+QGi/IbrtV6aqEHSRUS76VHtloz9znBwf6d8u+E+A8+W5SqsCvjZz/6Fq/kzjWyEef14J
Z97bIbiAlUZf1MwTHpjxLHVgfat/0JAS/f+uon//dZDlUBnHtf+QOu8lJGwVO/UJK8efr3Lq6GXD
YhwArYh++WBRV6EN26Ol/FF1eR2YxkPkSFyQHeWOudl7YiBK7K32xrHPuoCcAD/RpZkwgkhnne34
DkC/Ji6ZnljABfaDde9v8qWS76q/7kps+qW6dJMVcU7nPqxjXok9a1OIkZlhV6ba319qVhcwu/T/
Iu08liPHsjT9KmW1RzW0GOuqhQMuSQaFkwyxgZFBJrTWePr5EJld6YT7ENU5m0wLc5LHr773nF8E
4WNPrdQ2NX8n9foeKFRNIr3zFjr3YhOBl7BlIDGiY7DzMVzZ9EPQVn3w2I3DxtNCMh+ao6jiY2ui
w+gW+Urqul3SpFBCrfte8vYKoHyKO3ce3lqfj/TMUmvKyZsiCNtJ+pB7NWmJj1+GG0ZSQTv3UHkR
wHx4ayPLvuhSXz8khlLsDa8qN343PuSV2F55ugF3T3ALpDaVdFeXqgxnF5PMnsSR4wt69b2L2/pF
MzGVpDXgMGotuzbzIDz0VY73m5InX4yxyNaZLzTf+pb6dCSnzRfAAcVNE042OG4ifsulSvumMQ/z
hc4/H+qpubzygTNJ5/AsQahzuYh9/zEy+j2Xm8gh+/bTyNJ+3XI9WOjd8z2BaLrE7OGcgl8+m8xS
b7idL9K5MrXxFWi3Xe/LIC7rxczu+XXxY6TZrg3seaDBpvfo3pgH7au5D/bghL9i1LnQgZebpMFt
B4+O5Mv0+ck2miRB3evcxB4F7lByq63E+lFMF/bqpSCzPLVCpqTHqsF7LPrBySjc67Hg6PLL53P/
Qlp26rQ/2zIbnnQcI6kbPP8x3psUi+8QZbaNNTLxzzlWCv+BwcuFYtLHiLNhkt2wV5KcCTHJYxrm
KiKTZdergbeyEK0Fx/0rExDgNcDliQY0L6FIbW/kAyXRx1q+67LrMsvsFvuQhX48P1p5LCsGr2Ve
5eeqjoIV+vLYpd6jNCoB4ImarjRiPOOy0NGoRwI+aEu7NvvnQEjHQzsEZPE4Ra5MCmuwJHG6VIty
CRd7aakbkJ0xQyIpyVHycaZ6Spf1Rhx6j5keYLlV4cUauVjqaU2/b6VFBcdpo/x4oaET0FedMqCG
cXYN1r2sDa3SEI4dt2AoM3aI4ja6y9eDwxPgqligCUjnZ/THePLH5mld05gplJhjuxm/wSBNUfZ2
gjW1313jWAeoL9hmbsa1eF0eht1S+F/mS581d3ZulGkQcRUxhWPISr0WYotElwIaQa0piioe6mtS
FhpAO9qvZeneZU2DlKXJjcVsuuxmbJX32ihTOxk6de0N/l3pg2JVPUvZyFih7GQmnEe6FrmMoWom
j1kpGfZhHd3olfkFmRCnc2lbWSSOlaGNHetl+c3LAmFpbl+cRSfDOs39k/1uEH3Xp6hBN/80t6pt
XY070LxCijFn+pyv6i98gclxGzfkz1fVUuDZRiu0tVTDUmQ+IZKJEgPFfrIxiaIsbOgX4pAAgJhA
omG67c2WyWCJaVDmrnD0kuilaqrnQBMTFDb8XStUj5+36fzSbxILMTKuPbAA5olCvfKTIiYfeuyy
EAygimdeVjyaQ43kajIcs95aWCUXDhKJa6QIHtsyFXNelagHq41aoxeOPkat2A+ppLp99/nzVl24
0PHyI5eq8qIxNDRNP86RJhubOLRw18Dd+0XZAMwLnYSTpF5DrwAp8wTWbGFjv3SSILaGIArxQCWc
7W5pp6ED4AlH7Va2VbCpKxhhE5PERg0l3woLI3dplpBHnuoj03/m+rSVVuEeNOq8PYP8i5SC4Bwz
fFcTUbgelEpaWHXTopptLtJptOnbnCw62OqIEAm87ZXYRxB7+BZI/1s5bO69hEBy11LNadRmY+ZV
qlfJheKiBdNfq7mxySJ9aYwudhr4QRKJCvxfc/auGIJRUDt5cI/DffWbt0sOZGHQsDMoEEET96+G
nXUNcvZ26dS/2H1/xp1Ll7lIAHV0L2/rVn3Ua3Enw9pd2DYurSyIL//Ttrk8dTIobmKN5D1Agrv9
/VB/E837v7CuTmPMjjijG7XIS5kGAC8AkMo2h6pDusDSsQEEVF5De0/AYyyN2zT2Z9PvpG2zuSGC
gZRdl3GbHKEmuQIuKav0arTzVb/Nt0u0rKWunIbzZLa3+fROqQgnUE/0QO4qqSO5D5935oW5+Lvl
OO51pP/nN8EqbqyeKpV7hNG5UZqrUcnJELp2j8fRX4mkT/rGk2vjHDA1ekWWNiWR+hSfewsqz8oo
OcxVXzxI/pJm0YU6iglACDkLyvoilYLZ+ZUPIdsW7oFH98a/1rfiGodvn5o6TlRw1O+kdYQX+ZKO
zoXLF7s9FShEE7nwzbMUEqwDxRhaVnbhf+v67B0wp0f9Wr9VRiFc46b53viUjwMI4Z/37oXJgqAn
T0ksdBENmm/ERaB6hlYH7tHQfvbyU6x8Vxe1Ji7GIJMroqgPZmWuqB9kXodqDOmfnqKp3curSZYI
S1b834EqiMinrye78sW3Jdpr5ytPRmse8bcJJYM24MelkOi5OY5UGY8Ws3UNzZt7bZT9huqO4QiW
9ZU0tGrDD8FivG78TVHF/VWRSvsYTZvVJJKHnFqTUnuPWluLECGOJc/RhghstfQQjhpZ8zDamq3e
rRG3LTcgBop1jjflTZ/InN5dgq27NVyJuvBUIlAO+rRep0r0EFbpb22juPaQ+j84j+8qL77Sle6b
OahvOXT73k9vByRrhrC4io3I1gKA+9WAo0PmP7e1fJ3Ae0kGc626OHwpaXWrBlQMEDkrgB/oV9XQ
f7PGQrYDEfpUlUGBi+87JbC5Lqk281BB5qXvD6aQCzfKAK9P7KUftdhfe67xW9CL/l5DNxSJXjly
RtW7Mcq2dYqUkozXtfJ3Ct/ea8I+swUkDPAEJaGXPKww9fDVlyE2ycWkYO0LRFbxz9KezKxD2E7u
X2rNH1ZlhZqDaOUruUaTKOyFN8qH3jqOQatqarbzMg26furv66Bb6yVozBTO3zZTW5zq20pYt57/
UyzFpyBU73IXSYjEM65TSms2WpdIHeX6oUrDX/bJVYQmV+VxTCYWFaJRLA69lHurvjO2bpzzQNeR
cRskNkthlN+sovAPDe47NzLWbfvMtygKa3Jyh73tj7IoDkLNq4NdD78LJQUBURXfKRkA+R4qqLda
P9pSgACd7DWZY+KDtRlL82Ws8eGRzIhUrjrgDylV/jrN4m6PPJqybcT+ja+J0Yt1U/lZfR+3wRdw
jN/7MgbzPZhk0pKDJPrb2sihWzQ1ZSTeNt+HrHDKNj62WfAI6BoXJKjUNkL0wwoIsGOV5WvfA77t
ELszh6doHL1NWYwPCmTNld+DeagK6Sf0BEilvXw76j3Om+F3qcQcs9AZgyTr812HAPlGz3BGMxXy
6W2RJeu4otPjBpkIbRiuDXBnWNFRkkuLAYBzqUkrTwyBHo/dux+V6spwNQlmod6scLFOrvx0msoo
Gm78JP/Sx6yRiuRfXNXkZcJiwwMw3fSSBvkpdD2ALaGyUoLacNFKEpMD+IvopuvbNxftpVVqps1K
jdp2m9SACq3B7LeFFmobn1W/qtvRd1JgPIj0J1tfi9wXT+/Ku6Cs+rUVo1nmF7G0qRUmuRUO4Q5E
sb6S1cI6QP+iFA3raJVIgEHUfgi30GbrVdJSi3RdnKbKXqt2nS/xPs5617RRduy3iQVEGuB6s6tC
ubCpyHbrhmLnPrPS0dF9YgodQZTC176Nops68YBFLa7X1W0jBuEGH9I3V7DI5VABQJ2vlOlJmdJX
gHUy7paV4w58NaPzZAAyWYvcKmqhmWoy05VeWXWi/mR10nsoBj/k0Utt1Rt4sKANbLu9DItEas39
CPx8A0tGBMxfYTo4+kge6vXTADtk1UnPWPA9B433FEuIpfTAUjYIfWAwlJhfRLc5xkHwkin1RrDA
IvWW6TtBV/9oXYSkIO2tys59MQv8TukWW7Dc9z7FPrpEE2QoYXvqrv9Y+Q1aLqPYgNvRa0hS4QHm
FVAP1F2GpHyGcgE4IIIxYfbg53wja9e1Spl0UIAOlLimqqFAKd/Vhk3ABuLIQCBu2jrGTLfL30WE
am8isRl3oakV3z2hHlZxUJlbCWGsJ9+y9h5FiTsl6a0nvbMCtFH8u3DAmlISIswUDQwtfkqW3iCS
4HV7PLCfwolQUVlAGXS4SKswpWvlsLlLfWFTasGt2KDv5ZndIziNFim0JNuKXlw8WyDW1p0VIgVT
HupG0O+MwY2+DElkPqi5jHCLmpWbuOqBbhUChEnVPzCVsxehMMhzJOSaGtcl2SEgYS0Kg3WDEsvY
ImLQ9rsuha0yRFlsF60XfFVDI9kWooI/lVol66pTYTMZ40rB+Hg1AAwG7IbKSsGgdjGu5G4I/MGv
n5uoUDFPh1voRx0Af4E9FeOKXui6eyj1m0oU7qzSbIBoMzEl0jQbamA6BWPxqvbEyDHSEi23NF/i
WV+8kkFHn2AmUFq5nH08xWPP5OSTBfMYTxcyW3yW19U23IDcR/zbmcST/4MH8aWrw2nQ2S26sPSs
zgeCqvfRi35otq5TXqXHdoeDOQZpq/Ym3QrX6tcl+6EL0hmmfBp4dmfBkFcbeXKZx2odvYgTqHOt
p3aPohQD5pSr8Wm4woBiSebsUtYBdMh0T4KIaZ4Ba6ncBEYL1IxXSrcGHLBtd2zb9/26XKF54Bh3
S6n/CzkHRFjAd8KLBu115t6TC5XvVlVGzs9stC3SL4JjeWX/HYdgzmJ0iwAUDbCP+wEj5aiGRgiD
cKONg87NSn/7/CJ8YZbxrqY2yVWYYiFeSR9nmTjg46wHjXGsJi97X/8mQQq1B7V7LvPmLW+x+Qkt
19om0pBfB36E+H4D8jT14KJGemodZbBkPwHIKkvvx/P3N1B2iZQ7iDikHOe5BSMxfUjwrXHs7tN9
SqLQyW6gY7ENInmZOf0To+N83htLIafPT96QBjpGmC/WxnFUhmuIULtBDRa0Q89fBR9bNZvnmHuQ
afMGA1AQKe1cp/LX7oDtbj9vyYV5PcUBdYXUO2rXc0RFh0dLV4MaPja+Dc7VtwHwckVxsm8gZuo1
Ak+CAzh0adDOK2gfw86SDWbQNE0nVcaxVjjAkFyamGWITg45+s+VN97FgoxcS92/DIp2p9T60+ft
Pn+gE1/GDQlqAut5Djkc1LwueQwYR62zuGmtEiR4O32crNAX5srFgdRxQyItCjp0nhQVC7UoZDbv
Y22+xhwmlfHQj98+b82lUZR5O06iHlhsnNWVdcEs9SqKjSOX+p2nbLItlmk/3NvuGh7m07CrvqIY
9nnMC+1C75GeAy4rkQuYTdC4UMRhLBX9iNkQQnuCXUENHZYBTxfW2vTsJ+WALwrY2ukkOllr/aj4
5ijV8jFhe/8lHihgXJsDRW3XCi4/8tWSw8aZSYRKuo68MrmG6Vl+hkdFmF7si3SQjpP6I9i1VfYO
I3WvrIPNUqb3fJeXJZqGVBH/NyGizfZVM6jUTNNG5ThIZW63Pf6LEM/Q/DBH7lKC8FUa1qGAFyjb
X3fVN8awF6tQdUSjvvt8QM+WBN8A1WDFolJPpmNemgADhVzzmMLLdM07jEJu1ViGFGBpG2UECPpX
gpkm60G+UJvwKKCbfZ8qx6K9DikYxhGAR28DW3xhg7vcqn8HUqaN6GT6DEWGhnmbKEc3j2+8tn6M
QkTGhfa2N5MlcN5ZnmrqQYP0IUIDwDvm0kBm2SclaF7lOEkwYW7Zbyvce/BBxjy9kCrH8wG8SAaE
yrh9/Lw/z1YJoQGfM5Gm2stZwlFVI0QilE4+qrpLTS/a1e2SiZxyqSsBxiDcxcpgpsxWIqRt7DSE
UD7q7YgGomnLeUe9E5PQneiSH6gTo0aivapXuhK4yEgoxrb3X9okHGy9Gt9GrQf3b7wKYjuQ0orb
lRw0T0Xc70clRFKkhbZvuT6uuoX62unu85C5uuN2yUvbxDjmJjybyhSyuQxSO09TbV2JtbfT8ay5
EdRk7SokPzs4rp937dlGN3XtZJSExC1U7zlBFGJ6KCdtLB/R4Tx2tfIzkGpEM1Hc/DyOdOZIAndI
UWFQsBNIoC3nR8WYN0JUFIrMXoDYcA3T2QZk8NZ1So8lPMLqY1Fo67I1hZVRdft2KgzBcX8tsS1Z
tXG6bzpFx7yyvRfMfGJUKWTfBh9ziRQzJCutHqVMjnd+V19JUb8rfemr76ZPXTqYTt+W4yqrvCdw
e5Gd574LkNXDh7gqvhi+hNls1yi2KFabzlJ1G9gWP+Dpd7I7oDWaPRlFsNfTCFlPQSdWbt0rZFLG
NDb3ZEWqFZqO2PUW2k/IaRgl+GKHcItwlUb9j2REuyiJkPkGrNzbrVhcG5GKaYOefLdoYqm3z1Ic
3HVhfl9U7aFq5K+oqvt2ITevRtZpdlWI17lqbSM1f0ib7l0TAD/E6s6N9V3bDUjA6W60Kbth28ZI
O5ii+eCr+UYe89/CtL52DWGfFNlTGFffNDf4STbDGRU53wWpRNE8HV48sf1uehZydaKGRUGyqQvr
jsfyrh4THszKc2E0d4M1CQjhjxR2/l1Xp/tOz6XNGMMs7wISXGVZHL1SSxD8MTzeicJOYssA6G44
vZt/s3htjzw+nEZA46HGgSFUUQYdVeOLDz/gJpKyCOeFItsNcS7ejUhlrpog1A69SAKKRG6H6UpB
RhU3QvICauukkmnXtXxoxrpdL01W9s0PVRuYdZqq47IOjo3c/OzcwrE7M5MhG3mHlXvrSnvtWfb7
whG2MQKeq75YLT79pjvhZyFnd8ah0DGq7gmJI89WcuBQomi3Ve7VjbobvhpvCy2cWvBZOOXjyYHS
D8aRBuH4pWevfBKLnx0KY2N9lwJjT3zDjnoeOOqwUcIlM50L2/mH3p0+Pzm19AJLac8ltifflP2t
3j1/3rhzQImMDZuKbh8MIl608zqOEEVBjdr0eMQcXrEVMrz4nti14HkPbhC8VVVfotlhXEvo25qC
MkJHr/JtrwOh9MRNnijBqrU8NFBEPXPqEuxm3B16UxX2ZhDcpL3eXje1xX6OP+O2S0cMVWu3tHE2
17dy7f4GFT14FhEDuekj0sSKny28ny70IA5bXBfxuNOVM7s5F9vXFHtk6SjWjZ0b93GwJLBwIcKE
hJ+eTqBLz96dnqjlYhdb4lFKoCwqoeghaYyG8OcjdSkK92sFuIgB3Gu+zrLQtHrN1cVjlD+LGim6
v3BzoC7/Z4DZqipgbBhSS4B81PZq5W/M0V0AGC61YbaSkFIX3ZzL/TEe4AGGItSNVEn/Pztq+hIn
S2ZEFMlodVc8GsGLFlg2zjQLES5cBD701OzFk3VhjaQnPaV33XUVyVBt+vQq4JG6cOP49aaZbT1E
wmAbfRyYY3MFT9nVfDwfNZHN1dyOR38v/6baseM7+Vdke6wXVLc22cbvbXdhW79wxTsNPFc5DDId
KgBcueMwrMUh+dF68Vcug7Y4LojNXrgqq5RoeNPJJLjOzGOL0KwDvIVglPlPVa1skuBd9OoVt8SU
gt0wXtX15vOFdKFTFQ2EItxMUCgQ3GbX1zHtPEmtsuao5921DJ+nKYoWmlFfo2oSG06L0yo3CSOE
v0T5Zch6zJRIP1+7BRVQAwk6LrzZBpWo5mBoYb0pvSx2Pv+S8vkAIPzIBV7CUJJk7hyzBRmkjToy
MkfBaO4zA227CO60LbbCVdNaJUBuGFhFm/8Qy8yFEFVvraDoV3Kq7X1Pvpfi8DWrwl3mN9fDmLyi
ceZxRLnuDjGug5mPT4DND4HX3BW4tQH0ReSQUtAine98xau4ApNOAnAPRHWOl6rrzOzNMamPQaC9
lmKF/mHurQutQN0ITZ4hxBQ6kJJ7yi1HcvsSVQMqlVWIl1SjXCeu9vZ5v178PswzyPLspGfI3CxE
UbrGIPPopsm6L+6aLlkYuXOEqEyTT0LMwMaun+pNxisMhCigtMfwW+xk2+qHt7ZsPEvs8SVd4/+C
mtgh3S6l035B2z9uGAQHIA4WFg4t8rgfN7+Yi2/RWmJ1DAfcY+PKCLcYs3zNAyqQiSR4WxMpP0/J
cXkI2h3FVLuVw3orToVWSagmA0zpWctrhQyO/6xp1Y0Sb/NE3ZF8QUAyL9Ei49Zj940s2dgm+k6U
F1/6THxXo/xWzmrMiSX1HT/zDGKrt/X1vF1VuXC0hiixe08sHVl2+10+LDnpnW/K6qQxQpZG5e0k
z2eanogSNdmiOhaueYWM6RpQ5XaM+ofPJ9B5ho3hPY0zOyYFL4qlMSXOZFCZPkrOhNEQbHcjHYwD
HsE76/HziL+W+nxMTyPOTk2z8cNQ9POKQ2BYR7v49hbO/0ZyojXXTd+B1knBQ1tPRZfxPtpqWySR
D3m09n8kcHS3wp25cP5d2EE/9sG0yk6O2KT1WjFJ6IPJWEbd6gfxJeVQwqHQEe7BUDgoE9ym26Vs
+/lZQVgQhBbKUFCE52CqYXT9vBjD6ugGobUeR/2r4CMHRdUUmFMfC6uhU0IMiZCwyUJM5j8fh1/1
g7NxIFcMbBcE0hnkKUNDaxgjs+T24uc3ISKwlDZw/KsGL9j3gQfmAiMnm9LhehDz75kLCIDleDTz
7NCiQ6xE3rWfxhvLD+NVbIo/2RpvOZ6ehajS1m6rKFut6+QrzU3LLUTLL21ZBisq5RjikUHR4vyL
mtSx04jmBjjEPTX5wPaq7kFslcOQCTdR1uyQtb3RGm9vjda1KoV3Ulg/q4nxSof6Ky0ebuNS6jdJ
Wf4cO4g3ecleJCf1uFOHVNmLQbNTctcnDW54C/13aeWQHkZdi9VnIms125tqMxXrwpVKGGYGNlSr
CNR8wJ7oP0R34nULxG9pwlwMiX4WWwJQZJK5s8epinJty92/PIrbal1fYyU8kU0sW12hTNrsKdht
/oj5Xz/7/+O9Z3e/T4jqX//Nv39mGPEFnl/P/vmvm+BnmVXZb/V/T7/27x/7+Ev/us3f02Ndvr/X
Ny/5/Cc//CJ//4/4zkv98uEf67QGJnPfvJfDw3vVxPWvIHzT6Sf/0w//9v7rrzwO+fs///4za9J6
+mtekKV//+Oj/ds//44W48mKmf7+Hx9+eUn4vS/Ne/vytx/v8Uv69nL2e+8vVf3PvwsMxj+AJ/KA
YUcjbTAJ2nTv00dkEf5hYk4I+R+UOhkwVn+aoTjHb8nWPyYNf2QuVE2ELTdRBbmg/fpMk/+B1AaC
0dwxMLGEwvj3/+mCD4P15+D9LW2AIQVpXRGVJp0+9hXkdTF8nVIaUIvR6Jk+P9na3K4Rh7SSpDd5
261B2mz6XfqKJ8C22pfb+ElcOE5mp9ZZuNlOGvRCm+upIr15dbIOG3QGW+VJGeoFq4XLYagfUyuE
eTh3fgzlEkx0MUpvcX4fK04kXQ9L+fV5Qf6Ppvw7hjZLsMdK79d1ToypMK5sqL5uzbdq660n9CI2
Iek6uNXu2iVq4ULTtNkSR+0jb5F8Jax0L3ZIYzyl5sIb5f8xKf5s2uzMt9Q+SIVQlN76TV86xkba
Cbb8mCAvbctO+cPbZAsEinnl6ffOZNOi1D4JAeqzaagmAG97s5Xe/P24MTDKEvcoStoJEI6lO+O8
8nQWazYHRStNTaVuiBV1yIWpdhClEy1lo1jCJlCSTVoEd6oItlcyngSxw683JR95slf8sRBPF94U
5ORwPfsS0zCfrLsUiS6SnJX0Fvj5wVe7u0F2g4UYv06YeRCyQBMzBdFuqr4fg6ArwYMjlaU3DPOu
MtfcT9fQYrJKbBB0DfqrsVSvB5KoXqcfesPb+L72G7pFN+RNn3OLxI7ISV2aiEH6EXqtmW4ecJp4
8fUgxrQWSOE4gCT1wGdZlZO1HkndxLwpWv/QKcKuDwKnjri64fqlmPUr1k7r3Mr3TaWDuvPVOxPO
RYJGW6HUmQ1el552RUcu1SsZFyq9NAGYZeNNmPX7XB+2UoCMccsTZtXCrIOKxmuDxphGdZ91yU3M
DT9K3a+x2z/BXV8JpnZTgLskCwxxpf4S1eFVzzxbxTIiYDkWWH6yLswGfJhw8PNyr6oomNbdDkIw
3GTZLkf/JZRcwf586C9O9tNhmd7CJ2OP30wtFzU7x3DQD+ra37gb4Z6rNFjnvzTZT2PNLiFa68st
FZQpVr5P1tlWv+4BKsnY2XvO4p54aXM6jTZ7C4pdIIWWSLT+lqtc8TKskS6FpAQfpfkGsix9iKkl
SwsF3EtrCWwOKRUMpUCTzzaPIpKMSvDYPPiBVS3x3F50q5r+xNlKOgkx2zM0oR69NmLP6Df6wWJD
zF8bjWsVqF5MH+V83X7/fJIstWm2dM3SFGJv6KQ3M3tjAcfRQpr44kidNGg2B4tcMXvmuvRWd1+r
/GnsnlLV+bwJF09ItPvJs0/k9LOcjorHbOvKf5yQzaEGxlBhN7eSHqwn6eBCrIlule9LuMBLLZtu
VBAAFcghc6mBtNQ72eoj6S03hlVCRSurtMl2eGkVX5oSp3FmU8LM86JE0056c2/cLRqntncItsm1
vys2kWM5+UJvXpoQPPOpOnGZPIfTjILiIylAs2o4htgMV+328+G62G/APiZSBHHmCYXUUIF+KIL4
ptXyponLm9yFX9i1+78QZjKZY2TQRpi/itQkhtQMy/tNVsmUmBAuhOe2WbCyu9iWkyCzfUiO+7zq
BIJEZvYw5d3RX1wrSbB0UTofFK7oJKAoKE14xTmIBWHXOib9nnIH7FHOx2l6L+1Mh30hOih2uEs2
oFoWOnCWKeXm8DHm7HLmhaHuaiExJe1VDyBGpM8h+atCW5gPF+5JHwPNtlUZJwGP6Zi+xdf19XQn
w4dga2zDnTjhPhem91Krpp4+ORNF0Cmt2pnpWy2/KUm2kixK8GiS5O7CmC0N2TR1TgLFVPqK3KRV
ZaHYUmPYfrT+fIZL0+z6eFhgHoRXF9wp9F/Z+z6G0Ac3x31aSt+mNzjwQqW7kjbwz3kZuJsgW6HL
CL5I3RT7aX4s3aXP5/7H6LO5X7WFpLWjnL6lPWKRkIOlt0rgAftfs2fk6e11asFnLeR9etqJ4Aqb
SnNpIQjvbWPeookeua1T6W9+oS7cYi/NjJPe/OXCfjJgHZkhoYlpj6xUa8uIt0P3sxT3Rb8wMabv
/Emb5mtZbCtP7jEfe2tEBNEqJGoUcvWDhHsFeoVcmpT2UEjSwmS5NB2xZP+VIEC6eJ7A1lUrK5Dp
Sd+KnOeVeRz0hWV8cahOAsymg4J9EpWVlu5Lqhs1QVuAK7EbmfsOqIK39L6fi5v/2p1O2zObGUWh
x9h9Nwi7GtXOFKtDXwQ/XO9ZxI5PrnECEFQK6DBWlnQ4Lk77P9upz57jhoHngT/Ska2LfXTyrdau
ImMhrTAHg89bN4cKltWkuRzTOm1lIhulONJrivgGDq037Vp2xB0CZs2rsPkLq+2kabMdHxOgutUV
hlCN3VXlHRLrtijutLR0xEBZ2IcX5uP8Lp0O0diWRc106clY+njz9gsT8uJ6PmnN9A1O1nOCsYQY
ufRhOEpOqfkIkkd2gwOX4S7JalzciE9CTXPmJBT06iZUo47JiLNLHqAqqR+oV0Ga+ZmNX/p29/k4
XdxBTsJNLT8J10rDiNQMfedH8BvLZieOmwpGeV25a0Mv926Z7JLx9fOg85zv2ZycNoCTqDBg/DoJ
mB3SbbPGyWUn5Wt1BaUVL+Gt5UjH8LCkZLa0yvXZphJMyRqdGtsbsjtwr99VJMY6dGX9PLbj7F3z
DlphILy9pFZy4UnB4XbSxbPtxTAzQSkHVjkEyrxae8gn7aI1xKZwZW2151Y6DM4TpoC7JYXzs9uQ
hYygRXmabCwVsTM0ZKiqWS53qvsqb8trlYe0y0PaXLHo/0yqf8ipn56v85k0Dzbr37JLsqZTZfd1
0h+e/OmVrbCVd0vIsvnZQBioNjCggWJPN/JZLjErGxRSs9p97VP4tigK4jijb7Qm3MMQPArkyxfO
8vnuMg8428lyEyKfpBFQ8R5a9RYJ7s8Xw/wQmP/92ZXVhCDcDBR0XrvyNew3Qs5Tqd9/HmOpDbP9
a7BUP1Ms2lAAVK/TgyEsPM2XAsx2rTxQQLK6U4DuxUKPx8uK/+3bdd5Ps53KCBO/L6Z+km6jB/O5
2LZf5TfZWk0iUtEtGIUlUOEvCO/p7WoecbZLgRWCcgkA7hXHdc1uS8Mxh27LY71Bj7f9keq+vI6M
wX/MdQRf+sSU1hAtk8fU27ej9BpFOnZJZgtSRYlDHd4rbMUnudQg5McxfNEKbS7bNIbc9statsUa
U5ukGIV0pUdUykg3dtK1G3Tunj3EINk5uDjPltqmy3m5aWUHTRRzTFsz6p49TCunCqJmTYaU+bZM
y8aOE338mQuZ+NLil7TOxbbdlSB/V5KseOtQ0Ye7csiMYywXPo5estgjGN2o+wj1SadI8tauh/rd
5HGwr+rR3Qp6YuBWBztcSBrpHtl8b+f5bXiociXbNkMVRBg54QiaDab3XBqjdBWBJbCNBmPA3I++
Q1Mot3KDd52GeR3+mREsOCzE10PYLuqOTSvzbPwAEU11KSoq8zdN5FdUOQNPeB1v8317N8I7LBzp
N1S80ZNblEa5GG0i3VH7Rt5jnrgGPA3J1pJYxwdzK6/HnXldOVOZ3V97zlJ5/+J6mxSV2AIh4M55
pPhz9H6XjO7rkL/V9UuiLyQjlv7+bMMQG6xeSkb8VbFeIDzCuH36fEe6uOtNAiEykCNAc7O1JbhG
iDJj476qTbD2K4rk5mvgLmytlw5Aymm4U4kTMu8MkGmOJuiaOHRfp7svmTwKy8HTpIs/3gSLY3Lh
APwQbHZQyJqLQ2VOMHU7JQ3bnbJVN/Ju6SJzaWh4dcHqANVNjXbWc2nmGY1eqdZrW6OZHYE70Faf
j81ZLW3a+CQDWC+eNwBz5+lIN2vEJMpEi5ZMVizhBosx+dEAtBKufaoeX7Cn/SshQdEB+sLt6Hfd
9ZMbYVigVddGsvU6wVV+qfWhILeawFik/W8tx1p4OZ9dQX+18STg7DjBuHeoYlwAXsN9+qh9i3be
QbBrDHcB6oD++oG/2MIJdml+gD1GHRScAxeY2UFfsXPIFZiPVyyMd8HB26JEsRmWb33zx8qvlgHn
QxoftxmKyR8v1w3nE+aZHRNk88tKZ+M9oL79a/ObHIXX8VpE/XSpdRenJa1i+GBPntknKKOCPEff
W6+p8FLH39rk58IMmb72fDef7n1/BPh1vz+ZIUUt1YZZ0H3hPr77ndKNO/u23nqbpbZc2pxOQ816
cAxE9AJc2qIPt7L/XuAUnS3Nv6UYs90i0gy3FXyag4DXBikhR3HwBmEGJr+wWbz7bhbfA9MM+6wL
ZzMwivIMNxvaNR1RktPccFG7ydf67biut1N90/l8zC63Ec0fyUJlFLzjx5loKWkWhnlqvQa1/qAL
WFdW1VZLFnnRU57kvF1/xpk9PWq9jnrJLKzX4eAewIzupG38QJ5yUYbpV0LtYyS0XEWVYwvm7iSU
/LFFmvl/Sbuy5bpxZPlFjOC+vHI9m6SjxZLsFwYlt7nvO7/+JuSZNg8OR7B9J3pmokMRKgEsFApV
WZn+4KOWTb5aFzn8c4Xp3dbCDeZWjoHmf2MVlm/p78CDYewN/8JyzetjdvkH0G6TlwnHlwY+of8i
aE9hzagHXH+yy99PuQjXKkI5ZFhgl57k8OBjdsQfWVorrEWQn6+OspKpy2iAgOBtHoNWfoDO7ed+
txHcsQpwZSkyYOvI/ijHyzXdx3Audqlx9W/pc3cy3NzTnPb1I7yDj9thna3NfQNIHkEXbcMrajdO
4xpIneA4+x10peNiJ3QjyLZYDHIbGQ1WhglHDKgDSHVFqBn5He/X6Wy8hc9pAEVhj3P4R/0OcdDC
5L/D2MfrgHFpjfpQ/NyJQCsgYIAKbJ/vliPQClb0rHmC03gQaGXWSra38dfyyM9XntHWSt9NZYcg
D5nDHelAlP8st9xN50xOh9PFvrc2LcrguSSDcaB6J7f2yuI4xFzMcy0+nDocqlp7SCYIZrW5+/lW
Eo+7Chy/zNDIq6VdqjAbG+wk2HQMaIEJYHwxBmuIJrRVXj43tu3/K2tUmNL4JGwMCdZ6BPr2ofY4
Kx6tARwbSOFQaeJsIMU/t7l1pvHKQuYIUSigB6kvl6vCiAm2HPsoq54Eqec207y/MKEAbAWVSvTK
6UdPFGsaIDCC8aZLB5S0HSOcGV/pqliOYXAA83+ZoB1emtKhRfnp7RV5aG3xz7UFzhpbOOR4sVoy
Nu77/eeL+ugF0Z4BtKTCC/iPiNbbpQMqQpoLEJ803iZXcJP3+kaG1LpV3k/fx5vSw3CrJUJLtjXH
F+2cAKTnKAwoypZrrv8A6krJ+0quSx+Z8IIVd8bXsgPb2MuYAjslsQLzVkAhLUagHCX07empezAw
SQ2mZXC+0TkCaE44YrAcyov13jdLm83yTm7+q81d2aOy/JrvEyURYQ9UuWae/lPX91r6moonXriN
QQD1+be8zrzhPaB2QrsbPnI1KNXwXJ/7c2a8aVry2jco9/JGY0ZN6cCjGV9t87wZsIagBTYYOss3
9FTXuiyE21RPBoT6oNzAWM1WZARD1b8WKL+APlO3zFqEVEDgICr+7kv5u9SwYK/bR25lhso4wExe
QsmYmIHaW/a9Bx1W49vqOdxzXnLEILp4DF1oRHz+qTZD5Hp11En3wZzK+8gR3ibBrPaVu3QmlAsB
jsKELXAQv5M9bm2orAIwqko8LnF6UtBPhSLEYID+JiENqfMgwkuG1cjfcviVDXoosO9xw3UJbNT8
jai8qFmwEEYL7TZprGR+/XwTt3xwbYwKXc2Ih9KICbm3ZD5q0qsSv3/++69QCSQcrw1QLlhXSlGJ
KGe+CYbpL/sOkzSlCekbl+AS0taJz+3TNDtxbvE2AQeyoIisBVK+WQKn2tUKnGTJkdVz+a2ah6yQ
uBU0ZExb4E1B5kdp2ZAl4+eIq7GJzXv+DE4G3jJM2XkIncXDkAdvoB4hElYn5/O93VzayiwVGcM2
byLkmfpb18uYhRFNTvsb7yBDUcA3QqT8o8q0yqxivRTUCkzIb03G3UOw7wFYWPvzRWyeqJUJssiV
iVmd83HuYGLowdKZHHKp2dU4yZ9buQK/ouqA4XtSCgPMS7kaODCyFtE2rOtAuZtsFfIVqVfseJd8
Fp3RSLl2ecoWtSTQ+MhQZivrQHsEo49ijk52FswY/i7b+Uk68HbuplCwEdmFI3JcLy5LmCYvW2h1
KCgr0zwDJdekU+3DtHw/O2DswNCc+kQk7KODxGhIXb9jIIiMN4wOPjMMYl55PReHTTYkZRXIXhtU
eJ3FVucMz51VIcdncf1cuQmMYYiYNA4hGwm1oUs3AftP0o/VUgdSCp50KbUlsKfF8mJ97idXJxlm
yHMTc2c6mpM0qX2UGnzWtx3/rRof0ZtZ5FfRSC1ONxhev+WPGK8j4+sgoboePJZCKeYaKIAGApcD
K6W4EyhjKkF+mevWrH3F6TrInqgAzIK8RVedzghL1pkge0Y5y/pvoLmaxgqy9JURl0GyB+nUrnIT
V7qdz2EM/v7kCJ3i3v2L3f216A+WjNVZl4emR/8K2qJZpfJ2NvTvGa8cs0g8dEbM0BjdcpjVBn9I
g61s6U0tj0IRlYHCn5U+Mifp6zi/fb4elg3KKX3Ugv05bUtQyz77kv/UzPKdMjFeF1fpAFySiFER
NQJgEOjLRZwIP5qqVSizfB3AwiOWGYjKwDGNgfI+lUDAy6J22DoEIGHFPDmRBwbK9PKstUbmL6OC
IJJUT2X0IwN2apKOS8uC2G1GkLUh6gJrEx7JzgBVTyMygcqp9gTgYFhavCcXZuSwLszrRBV7iUiF
nARhEh1F6oMpWp1D3wsfLDtNNhntjVyolkaanXoDRiQJ2CHLa4cFeNhe6MoudSOoSdFAzacpAv3L
8trsSekbmsugXD4oUE9itZe23BLSBIYG+RRCbkCvclH4rJ6VIpib6Zzq0n1VZZAIjVglCpK60fGD
oI9x0wDEgc7opZ90ep1pVTjy3+LnRfeAOfVSNOe8gr/hPEzx/cP9ccGdfL5fBmmVSx4YiyrNYHBw
SScwBvEunhl27PWuYKFyewMQHMMm+TKfrJF+oyV6nah8C5O1MHtyKroGS0hl67QB44OeiwTNA8B3
L3cxknK5jUOjCop+sQcIRrVV78wFvxNACvJ5vNr0w7Utyg/Hzu8xhxbVQYHiiO+Bw20fvUD0AHnQ
b4wFX1Ul8LnW1qg4gldUIQCHiZwLvI7dE+oF8UOLnGRoLc7CY55/XUB4Kr/xICJhtI03NhVUvhKg
Egp4XXDBXm5qkiSgbvSzOiBU6Ep3bpf7ZYhB7uEzLtGNswYRa6ii8RiZBx0hdQbUrImKUVarwOfO
XDuZ6pLY6pAyLrMNL9Rxmg0kPpoES9RO5ilgJwkIkAIZY4GT4Qj6M8MzNhJHTPojFcFMngqpMsqC
NvExnzYNLDSSEzbCEb3OM5IXkExJO9C+O/KQvg2cYTaJ6Dap4vyFfYQrCZsI7Y2rfYyraOqGQSo+
EleiyJFb6lP+wQHKKpZdfzJMTmBsCwpdmNa5KrvUhLconBK45RJqVrZAKTvuE901+J774+92aYpE
0FUS0helP0oiToDcvnX80ywzXp7XfnH5+yk376U2l5ehqgLU4w6FopyNUZ4ZHk4zrWCa6dIIFTTK
1q8hXDzx35a77hXJRwY2DsEE/8HD/FW7DT3uywyaeUtFxti/pG+fOwbrY1F+OXZl2C4TdlDnRnNK
3AnjO4XB8D6WESoP6SBZW3AcnL9rcRvnyY5r25uwahhmruPh5UaSn6+8YehHPZPnpQrmKXbkbHlE
zdbpJj8DN774Kvms+uJ1gYz6ciS1XBlM4gTyZWD8D3INkAzRWvaCOWGomnuuASC1E8d/YDU3t23i
FYpODNimUOO/tKlCNUQ0RqUO0KwozRS4heVNTEBaEu5JYa7szaRnjvFcw12wUpCSI1/9aN/R3cLC
SIc+lqU6gDKjC+4uF4I+ufm+WLKLTMRj8Rsx7VE7q/epL6RN1eDtG+4yG0qnho+ANbqzLYKr0JQF
J2dcaRtPxss1UleNUHIgZR/lHDYl18BgVCi9DNbkAOri5frXz8/dRqoMawjFGOCWDHAyU84ajr4g
DxmstY6P/nht1WiMux3qq0p6IJID6OS5HAsHQNZwmW5dWqX2dQZ1IWalEdDGAQPYPbDdYyz+qETu
YWqH4zTJ93kFMk/oygSfr3frbIK/REM5A7xGV9QN8xCDNKWA20aap3Hvan9qy8Ju/dSMc2YHeCts
r4zRncSxjMeWR8sGX5K7W2ykfBZ3O4BgqHNkN37l2OeDZZFc/6tIoM6yOglz1uBUxrfdfvQyWz9D
5pCoR4gIBONxZPH4bp4RYAPx/kDdDZAf6nJqyTxp1ONMdjaUmEK8WB0MQYDDSbSIcoQw4TOaMeO+
uJoRILfV2ip1W0HgZWkxtVIH2V4Evb6wk0HpIDlsKM71liJ9wBo+2mBoPVPHMe3Qw4/zsAnKOnrS
8/FJGivG4M+1U4LbFwzzEPUGj49Io1/DHoLxXZs0QZxCKn0CUQFEQEg3ajxlGlrcmsZKA0lCcnn+
oD8GyCDhtQY4kT71yJeaOpywe7UzOnwANazH7MW4bx5SFyofzMtiw5wKqSzIrfFA4oAF/dIt27nn
InGEOQgtec1Z2A279xrt0uaB36kPn5/wDX+EH4LPCuroKrA/VzCBetDTpcUR979V+ywxwU63V0+Q
rTlLz6CKaF9YvUTaoswjnwbCF0sEESIgxdTylAqEFkmfKoGamq1DoBDRo/8km/qjciht6BYz0kEQ
8lx+vw+LgMxgBl0A8cYVhA8KhP4CxWklEDojPUK/ID3HYpV5egLa2U6B8+S6XDl5yY33YZild82i
T495IyRmnYI6rqiIzlYFBkYnF9LO6jN5/KL7S+Oko2p84+J2fMwzPbOFKAPeDFxhr7ISchYaLEbn
xCiCKXa3DJy35HPlAgz6jpHUBRzWTXOu01hNTCjr8ImZL3NoC20v3SpKFlpcBmZabeyGzu4M/SnL
UcWxwgJVKEtSU96WYw6KXrkCRtsBtBoA3olmWQ15Y6r8xH0Nazm87/C62BdGP+6ENjXeuxC/ggsb
8Zz2UKVvIk5+Vcde+THFVX8uuUl/7uQQbr1ARKlP8/TbIsbTOyKldifkRvoAPZXYa+u2HC1lUAz0
f3XMNwkF9wPwIQicFd3DqFfIRoUxxz4t4T7l/HA3GegbS6V4akao9pjzDGY/bspkYLDi1s5KEH4Z
fKqYBZ/I7iD73LGN48wFH3dChAc6W+rTKrb7lksii0fmm1mdigJwO6r82VDAR1rnwyu4yKDWV/Xd
9xSAZXvgROUmG0FCoUKr3NJ0zC/EEAADHpBXljO3QIwva8r0Zcxl+daI4e5dnUc7oJB0R9FmFSKW
k+KUk9A/Jvw4WqmegTV24SsrjsrqrseAwM3Eq74l9aoGpkFxfiy0DsPtQzXZeHR0J6hUtSgTokoS
Zupg871Q2OMU6w44+tGCWPLYmQUMElYhAn/kxws++jhBHm3kwdrSZHeI2byL4e/FyTBd8MD1qbZr
6mMFYW0gmCHOA72oChrcfCt9F2atOk558S3FZhxBpANsjO82mPwHx7cBteAB8oBSM2q4YnTBXHwI
zIFKg7OXuFHf9KGfbvo0zWwjk6GAWmjoH/dta6thmFs+2JutYmkSt+STyuLktrtP9e59yirU7vI2
tIaq6ayiUN/Tymgw4adN+SlR+sFBp3HyxkmbLEOs8tOi5r6bT7HoQPo7Ab0c8DUOagWcK/OZcowq
v3nnssy/zQ3/zaik0YyM2D9xAic/cOXcRGav17wzJhzmSTBRqIJzho9sCQVhL8TQHxhkhtFr8gLT
J4Y47kDMmDq1qnROCfUrqO/pzW6ei0py/yySfkQZICTIQx29kqvqilyL0gCpJOkjm1hQRg0dCNrV
GJVAU/wudGVWR42kCqtr6cogdan3BAkYljDYvKrQKW/N5YhYdayeJYsMgrCQgJuBe71AKnCrQyUk
aQ17gwvmRQt1Yrs7yvZkiS7Aynb5wthQKpf4uT48YMhEHKIHDSvgc9VPWgzgBP7NYGMiyRESwIhn
TDl0N7uRORb1UbWk9pPIhsugXxMAYqABS9GIGrg/T3LApyImnOQijtwC8zuDlUFrXjeVuuKcSsmz
AqqKfmWXPGfsMtwmt7FahKcmHKbbsByM3ozBya1ZjVrynpoatStwyXDIwnJ2q2yUTjGStQe5HieA
MzoRuIxknB9FaWqdVh9CJ5KlzFHlZTL1uhgOSibpVttUyqnDFOA5LmfpzkiAah775b4b5em9qgyi
ZFcsd6LAN4+GUt7hF8e2pEU5Y36GfgGRjwLOZFCdoqcPLD49pTEoUyobCy8GyQmdCas8ZND1c9Mv
BaKK29wiafZtAQwcfyiC+9MuWpAgcARzH0/XLnnw5pY5v4hBzO+mFPyTbpaw3pIbDgciFAWNR3RV
r0HQFaT7oNlXizjBo7PYkVXcNRgRelg8PNJ/zPv5KPMOw8k3DvGFTZIMrt4geYsLXlY+bOI9MJwq
1z/z+8yswb8FHePQZg2w07WI/+zkr1VSL5B5HKIsw/xfIN5zd4TSVZvt7GXxBgd0X2bxT86jpGR+
vkzWzlKhChyjUjaDCyjwK1fhD3LIepiztpGKTXmbcEkHTY5AeFQeCewpv5nBNENoochbrvL4P2zb
Xm0jVR6DeFDMVxEcss9nTCYiMCzmDPHTQaz/n5tHFR3msQEj6oy1KcOP0tjz3OvnH4fpEVR9IS76
OW/5WQwgnQP1EEIUFjrdy2LYeOX39oy5Icw7s9g2tsziEYz5bZKbX0v5NFAI4utZk4LstXwmw1GF
G7k9Z7Zu9OAf+R17/mXDDS8sUgvNuiir+VLHDVY+RaFNBGf/fCvxpgHgFS9GoPDo5z2yb+RzeBwH
0uP0KrkSUYY89wUgymRiMvsGlQmG6xPPpm4tWCTBGO1GMOFRL+5pRuk+EUYp4Pmd3N7xEC0uHhir
ouZQiK+vbdCYiLBp/LmeBinQUJgBScSX6hie0Ys+MIuzG+f4whJVkikHSOM2uCMRgoVXoqwZ2QDS
PpEco0QwrFk5xqY90K5iFpDorNG4XTR+QN+bIcdQb2aLEIcmbm5FLzIYDH7LHokK1NdCjgG9MQh2
kCSDOst1UgBLM9VyUGQYHjbTW9lZjpxVS6bgGfeaR3p/qZ0xx2u2DhvE01C+UJFLgSWLMhwbbZWO
nCEFndvOZvEUoVHs28UOFEj1SXRzl7OZtQVxY7Frm9RxqzhBivWRHHAItdi8k4KUrX7t7WgHLlFX
ZVylGwcB/XaA8kBzB5EsutqtxVUIhiBYq4w7JE545N1ELI3DjQByYYNaEUjfFJ/jYaNsT0NyJ1R/
k4Lgb8RwI4DzSHupe6xMAcbE+Drxf90Dtc1Ld2wc9d03dTcHjFzbN6xnC/nwtEeuLVL3GFSddCOp
FESsuxBpzus42fIzuQA4S/gGmtnRFmKrz63h/l++6v9JrbHtlavl0l6ZAvLFQag74A9aYxuvCP6Q
0VXtAfAvA8D5/BF57p+OyH5c3eslU1+RF+saWTQ2OTtFZ8MleEDDaW3B490Ok8Dj8W+eTgQL8u9n
pYK0AB2lMUnhN60TnduHvjZzi8zJGof+Ln2E5KD1ecTeOgsY59Ogj0eUlega6ZC2etRFI56GrWYX
AMHWIJXtJubYw9YJB9QFHg/yORASUOG6aeOy1JaOrEtwCaNpUTnpiXcx8rCXQ8i1se7XTYM44DKZ
KEE9ljofoHgYSqDYpMB49L3ISr/FN+89oNNotUYHhcXvvPXkvcjOqe+G2dw00rIWufIHI3ftqV+n
0IytwSETzskX0N9+/uE2TwTuIkBEMHCED0hZzMBBhtZyLgZhMNnFmaRE8n5AQ6J+Ar2/zZbt+B9r
/NcijawfBLkoKi0Tg+q9d+JdeQBWYw8gSucITuSMO2X/+RK3YuhqhRrlM6oc9kiTCjHguZdkudEb
7/Pfv/1E/bWFGvGh1ZNqEiHqiYEVMah/pOVxdjhTMBOXc7IjV1kJGb0vvzceC1+2bRa9ANzvYJBH
CfHSbLsoTdpmMKugvmlCjxb/Wz5I6CwrjgpKkB6N3gU60H9ImfHzIYJGElT5MD2GVPDSbsI1A1/2
uhiUYXSj5pkXyR3r/Ua3WX8agbInlqd/VGQujeiZPy99jwccJpFBsCocfZvwCH/UYoA9ZnzBTRdZ
WSM/X31BkEWjOTLBGlEdka3xBsMz0DnRrPhJcrJv/i0rXm4fO+j7ogOC+a2rack4iYC2l3HQewVz
GJVb1Y7xEN74LqJZDPr41NZ9K2UB8LfCNLTM/2uVbnnWjTyAEafBYV++KeFJB8m3PIiskLIVM/ES
gWwolOKQ4lIO0udyLwJKR97Gna0fChff7mvvEi1hdreFRtP99JSVNepy5aCkl1YTChrkSoCcN2pD
Gl7h7V7GuBPzKt/Kp9dro8Il+giTJsf4bsJjsedM0ckhNGlKSOPjL6AefIaOl0rK+n8sBEmvk+Y4
1FOpj7IE6xxc3vp4FXk/pydKF5JdfzYUd2WMiplo7URxPMNRDPE0pZWXaCIrD9x4CZF2HED+hFAN
UkaXZ06YgQIIFVwDMhTsNTe5G8zB0u7Js5VQKLMoFDZPnAwiD7RVMfd99VKW/GTEYDns1Y52x4Os
F5JCNljxjwR5GR3LRybeeGuFa4tUVNE6388VcrVmp8UVnRqYXDN6w6jyB1sk0hVm2WszbK5NUpva
54KexiMWSSqKzbmFi8SYcZluYia3x/+wRVyF4CHxvLz8gOqy9FERTh8hrAG9PKjsT+M7avMgamIx
BG8mDRCJ+9cYdceqejT3aQdjskfysOrO3zfHDFOGxW3tho/aE+NG2IqUa3vk265uhL7U8nniYK91
biQXvRUTPFTfhVuSGZHyXsqbTJvXtxA0tAH1BwYZDesrAUSj8JvIh4ZxIGZ2AtlDVBWnXZeb6DZ2
sym/6m4CBiyR0da5XumFVTod46MFxIYLMlwdYqHaFJuNpoN7jJXaMhZHZ2GGhk4aVMClIJJEs0oe
8iFxPv9mrIVQLiJ3fqjnYLYL8tyH8rKjR7o5TV//f0Yov2jR9pvA84kHyMKZfHQwJs5MtW+fG9m4
0/BNwMZuwAVRJqKfUzIfpnnYY7Py5/oWk1ZueMO/T45kpe64Y0LaruPUpTXqBi0Wn4cIEPyO5FqC
3d6QDFK5EQ6qy+/a48TA0zBXR92hXViguijn6LN9S54Ut/V0e76DQATBQqIqxHCLjcB/sTyaQzrh
53aMK+J5KC78IHMfvi2ejaCa/6PgwGtMwh6aqxSBihiFSC7+H/+l5wmUueL7sIpwqm40/8BlVgXe
A7dG92rYdWZUAwT/kp5x1bnMd8HmSVuZJj9fhS5JMpa5UTjcAYAuQGgJ6s2nAoOBi6dmlpEeJkcB
xQkzQl9nfZcrJsdzZVYPw7iRa5/c59y7cipv9BOISyGobCWHzPrDiZCP/QWQABOxRDYUTBmX1mYo
BI9qjW4I9BuPvIGsj68YrcetfVyboApVISgIogRanYEGVEofaEyJjG0DgMlBbAzdX/oCHaesHbhQ
xUPYBlF8hLCIiE+kM5XMznAcUNVA5mV9Hls2jYLRB1NlwFgCW3q5cQM0eLrBwMaJRbYDN7gb5RVj
WmcrEGNQ7r8m6Oq9XPWA7A1o2cqF4IQ9xsoVOEHLnJxk2aESEGSoSiiGApp83wBkATADc76RldhL
AphzEsSyBUjZ3W/gOElAvCxhAnOxWiB100iJKIPzQhSDBkPluWcIZo85mtn8KEmhuBe9RP5LnrlE
MSt1QYXO+IYb2RCZzgCoE2UbEZUw6iNGqGbI+oIX1tQD0lYBSQq3cRqULm+UQ+GwdQU2ig0XFuks
IR6nUi14PAhKxST9x8Yen9FsOsj23B6gBlnuCWcXmzhgM5CulnqVN4RkVEqGYYg+1ZmZT/b0WHs5
gBncffYs9rAsx+a8L7zy7S9Oyq9Npss6YsWNQOnhwaXHkcX5L1PNKr5vhUw0/yWke6hzXHUQZoEb
JsOIxIATQKsZ7go8IoUHHH3RHbz8kWVv87yszFH3fJW3Ui/2IS6GebK4BG1XI9pHCiND+khOrk7H
ygzlnEoDuEuj+UIwvQ/ow5zwIrZ6OKi+b5z6pPzQX3lMlf6GANVWaJORNAEt8jE5TuVmjQSKmg5N
IBQWiZIcD0FDrrTFr9DbuJfd6n5+Y92119UAJCori+QvWt15ccM1fCjDYlHdVOp3EMqBcfjUy4yM
aXNhIFNCQiGArokG6Ibt2OZ9HOPDhfuaqCqw8s2tDBC/GMI/GKIjauGX65gaiG8DZQ+QzX52NLf2
8PoAKhxahouj7rJ/WEdrM4CtDdIbNxYKl1Qfj39ABPG+AiZVfyICqdqh88aXheWUW76/Nkh+vvpS
FZL2NDUSMch/IBkbTgXYuya0fpIXot5QPHSLWfdmziwCbH+6XztLJREdl3dpzMFu5d/o+YPIKm5v
JtPrhdHFtlrnaz7BTgp32Z7w2JEma/IMdgu075h9pa2IBR4ZBCzcOgJIcy+3kZPmpZ1EeCIoYx7I
hE/qla8AWh5yFyWbp88D8EaFAccLOTQoLxXUF2hwQ7oYdVJXmhB0r4Md72qvevMfYQtdCeYrYXNl
K1uUR4bh2BSAaghBg+7OIbLaLx2e+A53U90qFiFuZpW4Nz1jZZDySI1TNK6IDCGQ4PtZ8yb9RYXt
cvso36tSggaOYUH2qv1i9x7Qk2b4hOa7HYPhh8k5uLmFkEjA6CrqNBgwu3QOXUXREN0y4Wf7PYYv
qudiNzjjqbPmI5NGYHMDf5mj00y0PzmhJd4xvIKV/Duo0FCy5wBm9pYgt2czUS2Wzc14vzJJZZwg
D8hDCPNiR8vnvI7MojnWCkDwLNbwzXQL2rz/3UqaN0Mo2iUHv5uAkVIQ11RP7QORmIUuKvi3zSEA
Ub9tnJlPONaOUtdArDVcK0BtHqebNF1iJ7/xCwsEUXsVPlNZemIxzzjLJvn5KjCL8qCHVU/OHQpe
uQN+Hm/QMIQ12lB2t4p/fCt7ZYQVhp9K1Mnj1bqYoCYpBNFezqGagp4nCgLKbM02GbFhJQmsFVLH
sIigg4cAB3MLQPaDcII48Y6xJJYN6hYIuSGOxIE4pjedWmv8Mu30p2L3ofZpd56U2H+otPjxAF97
KJVM9kNa+WoGi8VQWKOhWMKwmL4+2Z+v7OrEEf10HtVljNGQljF14jijifRE8VG8EZpd17/MTe0m
QgH08dPnhq4v0g+ldoz1izzQbVfQAo0QqqcEq9e5PaZ0wU4F7dLlwfBEXDd/fm1T1oiPrtyeG8ZJ
jxpY6zNbehUxewh11n0rO6Q5wGaBuEp/KHPUyR566MCOIFsKcqgFluktPxqmwHL066yOskK8dLWo
Uil6iGcA8xWdihIIrMUmhFTFSwkO2ns09w+sKhDzo1FHGTIabWQMWJd/g8YtCKuL3QwWkp+Ytj/P
fqj1USc5bsOuKSVYa+zOJsxemBlH2go+fyCnI0b56X+sTYZAAY8OOB77l7vJQ4i70ztgeEDZMdgk
tet2/J36KAM8Z9gsIjFyXi9ebWRt6AxDdx5ZAxrvl9baoRQqtZZRsJy+hNVkNfVkY7ASPehHLSqd
SBEdxoEjR/czi9RuCrI/gP5WkhCz9APJW8ns7QiwHmSqGfGRhL8rUxpqItCuUMCjR0URfdGUcCxa
OGbzOkhOUU0mNFrMfjj3fGkx1nV1vZCdxFStqIB+GeAF6qzl45JKeR0DUncQG+SSpAkHbhXgHveK
1XjMW5tljzp1yxim8KCIjMlIwERFbtRa2pccxiIHaj4Qmvl8geT3UZsJvnYgO4mrSFfNiZjTxGQi
bapFPknjaaqCz3//dcEeIxdrA9TVsghDxpURvpb4rXVU8NBHd9VxFFDcIr236BB5y3eGSfJNPlsT
ddZS3zfSHMoZwRTa1WkBs0Zi+3vhVlBQhiVVelYmuRUr14ukuxJhFtagrIFFbjcCBQXR+6/z3Ufa
44DBw/QZm7pxj8KcCtJU9GoFaHRiA1ahOZEwf9pE6LlgvNKM2t1SeynG5BKhtRlbue0evyxdHWuo
CEUS3F++EaHPAf2WY2olCSAZQHs6UKWrzIWBVrh+KH54zC+bVPpTGPI0JphbwmYSySB02o8CuGcb
68/liQiaWubBzo1KCeIkmJUud1IJqy4VhQKQXLAvIGPNveQtA3htckrQWLJABBuRa23NIEj51Xfj
i1FIcr3BJSCNlhRWZjWLkAr1MfmYmhFLOnl7IyUNzJUIlUS3+9LcrMRZMkQJAuVePRCCtPfWFl10
JqyeEZKJw12dOMKTSeqe2EXqk4mAkVUTGbZTuLTHuCef2POi1WTwc3E/d8lNU0Q3A18Lurz0KFcP
WqGo7tGZijHFbGZgIO8m0EnncvEXVxoSYw0tW/T8RJ5WtfArMYwLoPUCJa+EfcF3Qm12+tzYYHoX
z8LSYJQ/n/RbcVYaZx5C0Zo0ZTalnGPxBW2uGfwvGn6zTnDAlx9yVLNo6AYJLQqp9q1EEEJbg06P
xadGxviS26FMA/kW/tkYdy9A3YeEAv0eNBy1VzKoOXWmXJmTVQTRbvqn+IfZANkMMr9M0ho2mhHN
M6avUJv/gr6ZfJBBjUKojPm7AU1PAkE5/M09i1rvv8v8ODuro0jkgVH8wtQSkR2S3iI3T5y0RP+B
ZJt6bo6V97nfbp/GlUXqkZBwot4oHTZWvNe90fPPGDHrDgRHF9/Jf6g78DOugdoMLIIaNDFoWCeq
RUXoz+im9WjuhM1sJSw5rM07aGWButdHHIS+HICyTGI7LHIT5DJzcpf3jMt80zdWZqgAjYn1Xq0l
mAGa245lDJ7ojNR883D9sqBTQRkapEk7kVE8sVdtJSrtUXsv9SfG19/MSRCwdB7wUNw15K9Y+VsX
QwgxUWBlPPQOT1gW983Od4kYWuONO/GBYW8jj4QS9S971MWNYeN8wHdHmPyhYFBo9PIv+hMQzNGu
gZQsz4AdbUeNlTnqAsjSJOSkFM7dOoQFNEMzscF0N+H/bLzwTmDlCFvLw3wL4BikNIkxocvtrPwq
k/wUeYmCmTLOzNzSkiCI4psidDyY1rZ8fW2NOOn644mtoBYirHFHkLXlt4INil07LsHRYb53zuIU
9yLUHZn9hq18YW2XchpCoQe5QWJXgZLmbKfRl0aDpsGNhHI2w2G2HHRti3KYEgjRaVlCkumNP8j7
NLcMS7iPbslQ2W8gTFj2KI/hMy7y5Zhklvfyh/IbaD92+YlUTAhnPatduvkOwWAleYyAZuHqSRw1
zSI1mIAMFDT4P4Dh7RfOgeC3/Igh1ROhNGMiOLdCi4A3P8keQKVGZxBoN4PSJOuA0E73UnnI05Oq
MOgQr4vLyGAFRQPHi8FDFYDWz5tTramSGDYgmOpXVhOb0RnxxfLP43lSzAqiX7cD1OCYafrm4laG
qUOB1qwicsQwxHNVgLQPIiC4kT3xFogytG/5XnD4nWZL3//GUUlyAqSEQPLay8M4hTE+so+ulfYo
9FZxTg+6PVicYqqv80efjAWy2Qxu4GP/1yJ11RWxgVEllGQx5kl0uaEuZVU7wqn0H3ve/3OF1J3X
5BByFiOsUL7JRPTce3RwU0v5pt3PNndg1xO3fejXAunn66zw46Il6GtCpBrwCyf6ahwzV9+DyjPA
AAP/1PwOxow4CP1oWG0rPf41DKXfVORDRhik40xpV95o0Dtf0IAkj3S2qNVWEU5eWyS3yiqO95E+
KEaCD6l/SfZkUEPfi+COKj9KOcwC42aEA1hQIoPVKCNRWXsGkGyoLehMjL4jLbfhscAYkXgG8/cQ
VLclCtHcE8Nzts4kGdRAHQeDl1fVnCmPMRXSYIE5hAp+jD8Wu0UuzWEmOQa46dUAB311U7KQL1sL
XVulzscQFgZXT3Cf7rV3hn0MydDxKyi5gAHtPOPMHLfZuvzX9qjzkUcpN4NMCMMTBuSSZKuwpzf5
e16iuqO7qTszAwDDIH0+6qzOYglAsQBCJML7/KzsfNt3IUKiv4bQxGGVCTafCqsF0p6jCj7kaWYS
cO7BlQPR5O4QnkOIQPxGBWTrFGL2i8dEJGqpqABengmoM7RRNKM52TfmR8URxO1+YiZvra2/I5sy
ja8jc0M3PWZllDqII6fKTVIAVZTsmz2R+PS/i/veJYORlaffSiy8+ubtv14l+YNWJ19b8IQYNGB7
jEdCUKEcw2+c05kV2I6QAbz9Bmnr5lFcLZHs+8qiL+YqGE1J0/cRRO6YiWmBJUytyhHfBStBFv4b
4OhNP13ZJH/TyiZXVlmWQnAdcZww4xF1WxLdfnoOi4qP5ThUwuhLHFp94P4MVMyxqg1wg6zUZttL
AGMC3R9k++jinIweVxMWCKDKXfkc7wQMQ6ZW+1qfiNoLO0Xc/mL/mqOrc4WI7qRQS9g9FALC5jnS
vvpCYzJC9Pa2/bJCnbf/I+3LduvGgW2/SAA1S68a9uTZ8RD7RdhxYs3zrK+/i+5z2jI3z2baFwiQ
bhhImVSxWKxatZZptlqQ9mi1DhsqzkBpdTEwi7klSref3Nm3ot7u/+H7EF6DqoCFFJ9JmGpidmBI
Q/SK3+cIkrotWEPli/CP8sMKveaJCtlUkmiZ/G/3aZS5E7owU+1IBwhN+8iZ5B2aNLkDnqf2Z7kH
4dcNEZIh8V5pAE/9u07mWqgwUheCHBIAzAgttvIa5Tnko+SFVE6w63wqBlrUTuCKqvGiDWaH+VIr
VTKdrlVF1Qryo6qHyidEFFTTJZmb3xZ3gS//FviRYINZvDkJZzmW6Grpi9tA8zJ4oZ2p8pKKIJkv
pgAGzk2CV7trMCG7Bskl6RdA05Qr/SaB1HTo5y7NntIHmugLe+r0HLDZ4doeE7FHe/qf9SWX5bWN
2alqZ37ME0a+KG3iH8l/HcegP1+FzbAHBnWgw4SS+ltPb0Zh/ZabeK4XwwTmrm0G26SQTNofUgCg
le7Tyxq1xsrNtqLAzLeGyrgKfS7OOEWXDtCYVOAa2SXBnEqLYqryMhyK63Jj74WVJu6HWllj7gGp
7AFMk2EtBJIcLZRlh4Ou3oECB5jFRFCs434q8EWAWcfmDDx0kUTaMsGtWgUY0O1AbbfUe8HJ4t6i
0OGCcjZt/rLNjCDWJTIpCy62O4Jqzy48mP5yiO6zXeZD2swVmOMv6dMcEykruWnQw59x7ShOg665
qzzSuGW6iu1g4kZ36xsbEqcCq9zwsVokEyyLLEjkGZqux/R9+EmfQtHGdqN36VXZZBg5EPXsWcWD
j4I0tEv+Z1NRqvh6xoo8zwcQpVJkWP6kvEeVM17PT8oTZKG3qQsqAICtSycDC9pDc+iuvpdS2wQq
HCrYwk6GLEBoKGUN3k0Ywht9BOitfJ0ddfC12J4QOsnd209b7HiFXoeGEViwhUkAZXayWwXhuQYV
OYoG1eJaOV63psBruZffyiaTVkQQ1entUMbBAAA1jRZ37CFrYs2bxvxeCrOyxVwFZllofSnBFjlY
B8lpIIlLEzMP5MCHeQ+aEVf4xOQekpVJuuWrEB33XZVkNbaUvtsXzwR8OPKSZ0gBYkImueufv3dA
gB8D0RbCzck4h1moUh0rE6LA1bLRN/Kuu5Dvu0NwQ9ve+j58Pn8geQvUwbZjYtCK8oUzN4RiBF0V
lYN8DIPKSVBSKwPv/88CE6flabKt1ujloxINnh4azpQJfPB0WAS1yPUimEzTju2ZhBEWQeRD22zA
ZRoCV44jDiqMIPSGQzN6Vbr7p5cvKguIdpCJo1ZtmGOTwHg21F7b/Oya3+c3ULg8JmamspmHkY4d
NNrLpXej38tDBjqMeAvh2slPW0+TveQaL0rMw3zrUl/tLcv20U/zjEcSjEu7f0YDJD/YLIfF/6va
HO8ttLbGhJMSNOTGrDT0JZlft9fjVXpIr7QH40cOSWrcU485IOiCN4PIJhNW6kIijRTAphY/h0Hj
zAP67bGoc8R1E1TGIMWnYCyfxaBqkoRzZpY4BlvtznSCd4A1ka0jc44/yjl/we3Duw8AQf3XJLMw
y0iDggCSR0ssVuOkEMEAHjXdRk/pAH5qt/3xF3UdkVEmYprWoFA5FRk8RnQajULyMB7zSLtV+cYc
8Q46fzoU0cbSn69C9NxYZNAJVmmD4Xgv/Yx+Dg+NAqlNd3lrn6h0hOKrF5YXu6GCZhYIxTHX/9jd
A9ezF9Veua602nEmmkI6O7WaEr+LnA+bdPTT4JjNsWDFIiNMQO2S0IjmEjtcSYALDYubWcoVWpUC
M9x0fu0+TFQNQlULMqNG2Hk1AVKinFDk1rip938zOsPLI5BbfzRXTOAemZ2bG4gnxQ2S32GClolV
OFHyg4BRVRNxlXHdZWWI2b1MkQc7TJGAytX4ZhLT73VVVEAS2WB2bgHpR5uUWIyypUiyZGO9mPfK
Xj70++bK3kdXoj441yWgdK8Dc0XlbplDFw0Nun0Z7qDG+jWHh6kE2ce0PX/QuC9xfWWEOWhSlgSd
DnK5D1oYM3bUyAF0+UK+BlgaOnNgXRCdbdGyWKeIl6VNFljMrcoxxn2naU69eOfXxf1Yq2UxDqEU
elaMc4t5FVI4tfZmioIC/yCtLDDuEMta2BolLOTvEEw3wGWVb7UHVcflTUeOI8GHoukAW8FYfycm
IZmiti6qGOaooFV6sP1xQ9EXIjP8ZYEU1rKg9UcVnb8G3kVJSDcmiA/5u/2j2dNVzTdF5szeX5H3
0NvqZFkmXsYaXnM6FvjVXGgEIYZuUpr90yKzvDPvx1uqstRdfbPshHHB/7XGvqXUOTDSrEAkTy7D
6+Ago/PSgTnOvCMeTXyEPkLfoWdWx06oG0s9KnNXYJCPSPmLMfX1rgjV+yopdD+zpX432/EzZe6C
2gjwgJCbS0XxnldQWS+ZSRdAdd6Vo457ZUYx5bK4sf3k3abrPeDZKDh0/Jx2tb9MxEplknSRmiHR
kz27c/E2h8LTh8b5b/s4zC5lqqFdIEmY7nG7zgDVywYB7wGlYfvqSFWXpQa2TwarygR+3/IwQJjk
gy4/2slXGnHmXb+rRAvmxrKVVeZUorc+12mNBXeb+IjLWi3B+/YPm3Hy1Peu/J7s8hsRBZtwscyp
oUR9STfktP5B20H5jkIc9WsV4gDtvvDzH6a4DsGNqJ9LZbV9cyCDzQK6Q+ifxPcYBKegym24by8D
p96kqM79d1o2+gBcWWRCUahFYVQtsFjETi+DMAZ83zGUPmJ3VN0u3S0+JQIWwu+pp5wc2pVZ5sS0
raUOQQKzEIWKBlAwxjvzuXSN/QIVv610NXqhS5wCVaVBdc7fWvwDBBg+oMI6cDgs0rJIprowArrJ
zoVpo9gTYZtpR2e8BdwO/Md4oM1Of5EKKxSnccLGcBswP2AtkNUTVqK5L5FsLHmOMm9IP+82edYB
Jxy24rB46klfTdGfr3J73DkVxDzL/EiSZyu7z4TyN6dh96sBJsOIo5z0al7kR1Mf7hMyLQ6IXq/K
JrwfGnXT6Zar6kgRJx1C7WYvYGQ4zXlh3MYAPNRJPmjwv65uaaIMDAZZfoyGn1Z0HWv7qrotAxFM
gruJKzOMl/ZVPZjhHOaId8WDCbFJ/Xr+bT/OG8qkCVGnCyFD6KkoDaT01itjovuCV9DUGnF+nPRl
M6XGRVqrGyMIDjOmL6GP5YNd0R+s6c6QoYzT5RtQzP8YVZBeBlO9W5pgp/a2NzbGLh6MQ1mGb7Q5
UkKMzIzCO0nN91GulH6ml4+FLkdOigJ2346SJyfFr6JO3HGet+NY/VaUwlu6dqf0EXTbFOhAZkYO
ou7xMFj9z34yoJsIaS3B2aQ7+jUuQPAFbLo0GQcyTmXcVtZDsy6KHFq+PyiOIj6Q/fgha165Yi6m
04uFqsuAPpGqIAOPx1xnSzZIKH0F5dGEqNjwpCp3mlBBlLuglQ328oJK2rAksEFHYyhuotr1ngX6
6r+5oEULYq6sArPOkGrrymONbUue4uwyKwVdxdPA/WXP2BtqqKUAykNpddRroDIVywkWPxrBvdTG
viit4u8dVBFB7ozvxAIli9Ku7D7qKjRMqdJ98SP80zn6Vtoq4EQRQYb5e/dpjPG8EkRHeZ321dEC
sYAWKp49P5iYijnv4CIr9OersKx1xjLOVlsdB/VyHgH+lPdg3hCdIk7cgmN/roV5mMnyEipGBj32
YWMd6hRd9Wrxlnvyk9Zxy9Q1b5eXSVCm44RkJIVAfgDNAkI19pHRVYo6l3mwvNoNVPdmv8eYrr4p
Mep5fgc5j2nMfn0aYt8X6RCjzWjbC4YTKeFw7OsQHfY6H+wBB2UXXQnBAoKVsQ+MCW30sCZ2CkIl
9QYXKlRKytqxPHJDfnZPkByCck3hil7wnG/45SJg/NGycyAUTVxxU/uQjY+mSP2K44lf/n3GE9M6
0M2sS5CLAJNnyc+zjpLR9vy3Eq2B9UO9bBNCr+mx/5Xk26D/zgWNLBJPEZCe0Kmvr8epx8SlrjdS
hqJ3fMwUr9sD6uuTfZC5cQCVgATt+v/et0NXa2WTWVSRx0ptJEZ2XHJIWQJYWGlOs7zG2vH85vEc
/Ysh5nqSINZZ9D0WB8op+4OcMNqE2/5Nuxk9zOH6Iv4Ajp9/scdcVXG01ENZBdlRyjeQ8nRiaz/W
ftZaghPM87z1BjK3VFlhjn8BecVxhnjoODhxczdBJV2we7xcG/Pf8AkZwjsns4BxNZd9jyiISiJt
llP+zXpP/aEQi+3QnWGyFkp59q8t5asbpqqealmtZeC2bp+GSwtyAGg/AsT7Lm8H/A8UWiEfkbnT
TfIoelTwzhjKSBAxBIUlRsKZhHEmnZkPmpwd0yL6qXfmblBEjsH9YCsTTCgqskRCrqcAWQ4NWQt6
fPhrEY0xiowwR7mqjWCwMz07ZhY6WES7SEn5s5RtQUji1N5wfFeLYY6v3dWLHZtYTLSXbhRgXyhU
5B+2m7/o6XDPFAZAdYgRWwTD3189o+ykwc5NkgG/3gD6/DO/pgDvBEKaDSYW39oeQlcUoyIU06Qu
d+KSK8PMYZ563cCIO9xiPBRQ1MJMtuVBHfcobf+mB8H9eCtrzJEerZ6Y9YBNHdTcCwwn68DaWAiO
9HkjMgtICYoFd0CEJWXhsQYCEuSb0fhwPmzwbACOSAAgIEBisU8CO5UTXCgdvtcY3Icx9PHM6aVO
Iv+8GfrZ2a+zNsN8nSWb5iJNYWbEK6urZbcPiWs1dzkE6AsiuiV5Tri2xnydvoumKJNhTdsW4ZZO
+8UHPP3KK2UP0Rd3/hFAq+RJ24kgPLywaGN60lRUoFhPxHuCQa20em6yo6lAhWWZruwh3gZS7vRR
7phBt1EGa3d+Y/lL/TTJnG5MuAamGcGkXhbbNgl8LXglerXNAtH4Hf8TflpiTraZyjHJxzoDM8Cb
Kd2YyWtujejsZLvCej6/KF6IX+8j4y1mE0uxGrfYxw5Cy/Uu7YQdS95tuTbBuEihzOEUzFWGfpEL
OCzuLmUPump0nqHcJoKW8Q/Zv1vHTo8XvV2Oo4WtC+Yroh2a9l4LNue37JS3FnWU1YLYaXGUp/pY
TmBDuQswU5dtKD9RcQPsh6tpfvI0/1Q2zSE6CCub9L49Pdqfi2NygWGM+zov8LHGQ3pdgAMZkpA2
4HL61nIky1WEuFvObq5LJizt3xSUUj/XqDAU9Z0x3JgojyeG4HEnsMFy/UGyhsLVsgoc7ve1cpGl
uyoTDSRzXHC9DpX+fPU0XhBDyiRG6ce6srYpMJzWZfNENbBCIY8m50B9McV8o6VCW0jSUViwofts
yWD/nQPBZSUywaRlSzHNsdKX1VHr76vgNjX/e6f86zOYWYMZxVOkTRZ9BoMp6qJ1h10FfsnF1cBb
HkM5UMRQxcucvjy8mSWlgRpEWo/SDxU3qV7szgn2lKNW2qZvCYi4BHckp07/dYV0i1cO0aRRCeW+
oD4ub9ADd9GZeOiApQg8zVExIovpMSiDoywobM/yvH1dYaA/XxkmrZrPLQj28ODPr8fFUf6gvfYD
jLxkj9Tmur+VLF+CILkniFn0kzGh48sGM5fXFGYW6QZzeVXu/gEwSm6xow0C2jcV1Rc4N6UBwjHg
HkAkpWPI5OsiE0BgJGW0kRGGvdc0N1pSeHWrOx0qvefXxTsKa0vMsuZuStslMqKjKnWO0dqOJqSU
5ARdcMsgx8FAHIEQInN9xWU2BkQyUzz26hy+ghT7h+Qu2wh0Bgewn2Kq+fyaeI/ztUUW3FfEipSb
S4REUbpMr6luQO4meOfVXtm7yXWGBkEkGtHh+uXnKnUmQmbKmNtp1UZHM8as5rItUtutALsTLI1u
FuOGJsioVegTQHYRL/WvniHHtVQOWtsc4/5eqe5NM/e68Y+aAexdXJL5sSKPbRg67US23YBChATy
vXJyVQBA+itNqra1hc5WI7ofOKcDvxYKwTam5zFGznzjVDKauAt1Gn6Cu+p3kbrxFXDoXn85vaIE
I3r0cvI7sF5CCBn4DB13ABPt6mDSFrOqmmNYXy9T5Bjx4Ojz4DT6mxz+EGw5b21rY/QIrSKOFRsA
gSd2jQy92c8p2DFMbLDqjJv8NrsD7+tSuOdN8j4yUiQdbJt4Dp8c/6AO+rhc6gYWadGs26lbA7wm
oicAdxdXZtizb5K+TeyiOY66BjIM2YuCN8iDvWtp+yBFkbDqw91I9HZpLRBtgxPeJTJ2kVaHNaAu
3R5iL89z4VKZKhUDTyDjG/4zizQknfHnX3v091l9uAr7W+hWCS8hOfSICseW3r/zoT4tMH5oWqFN
8ipssKIQA5XdbtzQDyVyd06Q/rIQxgNLjdId91aF4t/ghBinbHVBz5aXP3wxwdw4SpdEExBRaB3d
hLt+G19paOa0e+LEEMDuBf4tWg/jeEMbzUsWwxGiah8bu3AQfBbOCOHXL8+8/9IJ9Gla2ZJX9QaY
Gx9EdI/mfXXxj/C79iu7Emof8nzbJCgzQr0cRF+ECYCj3BSlFsHXjDuqPwh+3Mdwm1xb0B8MrkVl
Re7XWlljH2l62MVLRBD/WjvfVBag1iTblwBQadD7yKyXICeOPN9Odu0Ny2uE4vt5v+dcdoBK/Lta
9gFXNyW6PLVWHdXxohuuLfX3oIrCLs9J1jaY0zsly9iqel3jSmkuyRN6ByGEmu3j/La4tGKrBa76
8P+3LOY418ui9l2Nj9gX7xNw112EIX61ds5b4YCXcFOudo+ufBWXxqScEivA16sjF+o/y0+UHR35
V7rVfa3e15cYiXFHMSc830UxgqMZVCyQhdZESqcNfYHVWVdUAL6AwKP2MLn9ZbnJtqIBV055iYJp
/jXGlEX0UA0Bc8HdQoo/fXQTLMhh1a2Sv7ZC6jTuaTdl2kkAZogyeH7dz7aKU9tOPpIP27lK76E4
6uXb7EI9ZLvqcSeKxhw+CXy/lT0mfKnLUhhxn9eIlbR7ER7y0fkoU/vFthDllbxkFtY0qOzqYM09
mbDIjZgYaYp+8XKjv9HJA+vWupzc6glaBZvkUTQ28n/YQz3cQsMCGntMJItmkH0XfUBTuRAFcdrE
DfbWZfyAzcR4rWiennvMIXT6P+bYXD0bQzPtUoRqVD/HXHK0WBedN67jr0wwOTNJdA3k61J17DxA
bDE82C2e5dG3cbfNwF6xF5xvkT3689X5tsfatHIVO9jAHmVvwwwhSruwB2zEo3CYT2SOiVqJZmpD
1MFBRjeh3QQ6W9c5Nth5IbA17v67GghyKpwyE+k3FEhOyOCVdkkUacTTv8AoeQ5ajHaT7ik6uoLG
lbDQwF2ditEJTdUwkcXSLaSzalWgG6zRvus+olboay+Vb28zP/sjulh59xroqVVTptMumK79+uWM
tG/Veeqa45QHbi2958vsatHLef/gpd1rI4x75FIsh5pW4UCX80+5TK8wHb2TpbFwNKX7mZejoMXA
O2Fre4x/RLmpVzHBokr1roCGadwLX6X0n2BepRDqQ+cOHGJ45bOtfmsC5UhLX6XaVnozcFcPvzCH
5YW35lPqVX9E/Li8GGUptgWaYUA2UQ1ivlMfhhlY+uUK1Pbpff1E0Zpg9PJJ7xJP24m1fTh+Yem4
NqELiJB4Mr2K1qeGeh6y42SpfGR6XjpoV0PafSMLB3MyFblF7KUyG1/9bwSZydC1cHbE3gW1fvr2
65IPqYrCH3exqM7ESyShEYlnNN4wmnH6kI6iSSoJDBaYtYyd9gnld0yux8GBbP5Ga4H75dYGmdyn
hpqqZdEVznc9gGOUi428vM2b2auR0wkrQXTDWMdcm2NSA3vpqgr85TXg6cGdhkarsg8fQAzjizFB
9NY/NYUZSAw4Q7SejR0mQRd+Nk08avLXSr+dmps6BjBSVIrnuSImokC6aGE4+OQR3UkBwH0ZqY7G
jLdz3oHJEgKLoEsRwT1Fhpgw1cltGUQdwjyY7lxFrhxVMX1iK+75aMjL3qz1gpjwNKqNtOgp7CDh
Nt8Ut7stIke/t4+GM+Ole5tvxmcRnpCXgsMokEkWTjSKkkySQxYQopsffuHNo4fXBVDmSAnuGyT8
+OMW/vwMssWH82vlROK1VfbZ1hP0BYiMpXakcQbgCxaRWh3Xgq2YugaWTOskxx+0qZTlkjZPqoi4
laRIOzOZh835dfC3b2WGye6N2QJ/tqXA1zHM4jYP9MHb/JIaF7WJya0fgJrwotJtRkdgmJMNID5+
ro/9bmWTV5BXoAFygoSK7CwX3W5wy329Ka5EqSkvOoJaQwW7CxJwnGomHA8zHkyou8Da4ePFBFaP
5BcoxzbdtnChUX9+cZxv98Uac+Bmu5uzgB44s5s2Mmn9wvbPW+CdtS8mmLMGZKhVajkaX0ilXDqa
RKADhq6rATiefCRgunBEEur0izBhEVhXjIcTmsGd4AyA4zCNRE3oVU3vs+FC3VJFPBHw7+PsnNrB
xWkgdQP6kllaps1RXS1F9VFcBJ3FpnPS/YdeiiCd4sRFLOjTEP2Mq+y+a9R2ISoaUE271+vndNjK
36l9fLFBf4eVjQLYyb4K0dJtfa0Bh431BxTQk2PsKa/ZYHk1ZsK/wwoC0qbVyph3Ld7zeZHRlekO
eEutdwzWX1m3lT9ZoGad91SXVCQZzz9iK5tMpS5rii6ICT7b9FY+0Rpqvh1vQRNHx+ohgyrgO+JU
JTDBAcEgOlcgn2jdZPIwlxagFMfMTC+lKL4E9aUnp+StwbDcUPY3UpiIesGcFAQ2LUPXZAqVZ8su
RjrqjTpjhfU7ceNdtimel3/WB66c7/jmyhYTl+OpV5WiR3JQabnXq0A72tGfcVy+U5Sg9DFAccgg
Y0V14quDRlJBomz5aDeXT5qb7xJv2M2/MdnuoB8aOaJyEie5+mKPcc0wrOOczAMCV9YfKvIbhL6W
00SDH4bt+/kgyQ3Dq6UxHhkMGpSHq7E6pmaynczwoR+zx/MmuCEEw74KHaRBFsfEqqLJ1ba2jfJo
mLk7l5chCgRD93reCA9lgz37tMIEKqQIYTLoeGeaP/oG7IjVZnEkV/utPWQXJgTI3umcC+hIbe+8
YdHqGN+AiEFipRoOmZHu+uHFJvuy+XHeBP8bWaCrJ1T5l72YpaqOBrJo5ZFUt1J8k4vmJfhL+Pz3
mau47eYx74exPC7WFlVuokVOmDycXwPvKYTv82mE8YIEhDGFUi0lcDuOFrn0MST52kN3MBzrjVKa
ihD5olUxDjERUMsBwVAeE+3dCiLItu51Mbab/tonFzEYL1AmVNGiZuuHTZF24H9CdbTzPtivx+0H
g3HlDIAzLo/xRvp9fiO5zmDruJEJhiZOGcwhFWrkqlwczQTykY9yfHf+3+ffUSsDTFQ1i7FPR3Mo
kXSOPq3nTRdUPpLWX4NrUXlNtBomw+2LXI36qCyPld46nVQ7UbURrId7I32uh+VftopwgggVTKRP
zb48TL+63IEMIX3xzxdV4gvMcXJ2wP1QzkBdA2xcrLyWVpehEiHtRHFI3qiQal1MR3nQtxB8c1vQ
DgofCXwP/DTIXBaVrklF3EXK6+jCvSliMgO2EOq3aDWD/g/YZ2HJl7+lnyaZS0NSlZYYrVQAsONR
hnnJl47IYqiLxJ4hQFtwz/FqQxl/DIpcniF/WB1lcmuR0NWbxOkmEckzp0z55bMxjlgC6dEnUZIe
g/FGkcOHtL7GmObV0CmPQxQJ3j68V4JMbDxYbaKC5pgxNhlxpdlLXIOQjmrODkA8AAwvfiXwXAPw
FCoaoxMb9IVf8xYSNaYxjzF9AA1es0/9+DVrXelx8Ps9lE5MX3ScuU8uWVGpFiAKljpLLFuGcwQC
ILxYax9Ds64N3oAIyuA1xFxk17qQ9iJOT264ogz5dHoe4ZfFnMpqWPcmGI4QruonhKuNbDry3eJi
dB708cIMnucnK3Ms/FQaw2oOloK8ZhAip49yfYeHHti5u4voV78ZvfSlOIjJ+UVm6YlcPZEmadJr
iQ5rArdALhZFCn4GU0EODdQlN3EKQJRmfQctB56zf7eWlZ7W+jYADY2EvMAGLaR+Cwk6wUHgZgUy
JUiEhjzameyQQ2SOehc0SG0+ToKX3pmmU1xAU8Wz6H0TOqrooPP6mSjbU1k7jFnjmc5spTkGSzkq
yAti0wu2VNkORFWZk1xLByKcO+AvcGWNya3IgOtUGUvqninmNfOdDOXK3xqkybMdcSLdE/ZreRfQ
en1MoqX1ddtUaUGP4OwuYHcODyHwLea2wHCPKDjzD/xqfUyWlZkYnwc/AM0W9LfFy/0a2uAOuc1A
7Vxv8IgGHdNOcMVyw9rKJhPWuskyMMmEw0ByqJP3IKcLr4BQ6zPXxDVLs/y09AQ2ubuKlgEageB6
gHbm1wMIegOJFDQHb+A0VBA98JT9cpDxcA9cURWJd+VB9+N/jbGVUyKXqlZPpDy22ujk+Ys5HwrN
Fpw9Xuq1NsKegyKITdLAMy37uq57x+5FU1IfqRWbHK9NMM7fBkEbhEqD5BjBMr5PKqdcXCBFMxx0
2wX7t+I11/ULafAXnYccd6IWJ/dZuP4VmNMQaZESdhVW2XjmGyUOrl3aP6Ocs5ozYHjgCMVmDxBq
IXSb66Wrj8icDIMMc0hmWAa0cHxv9vqudKtn+Gm6p4N2zbdwojZue4y9axaIXdjaS2FPUCxNUA7P
84OezKBKHJ1JPdTZ6KRkcQUngr++T2tMXmYNGEQvi0R57XAiWqe6SUNX22vIAsuN8jx3YhQ+/wx+
WmTOYITeFqb64xJqwLNLhdRqd7goC1e/0zZkN4jKPjRxPvVe5DEg1IU6HVv1acdaGSUCcxm6rqCV
U2pMV4PDrgPO7Pxecm93FN2pyDVQvh+XyOp2b5aik5M2Vl4DWffnKHOD8qZdFKAaDkn2dN4WN7as
bDFuuYStZNgZPlsQh7GD9toWEG4orhaFgJ6DG19MOgsM/m7lBF0gzXmumiMWlUmemf+WSlF44RkA
IBqqmDIoHjF4/zUkD1KgynZVpMc4SRxV3rWd4OXBcwAFjXf0+S3gvVmYNyRfYr20cLeBziY0Skea
IS5qj26XdN+IxQqImJCpE/QO2HL+0hR6n8xaegTO0cV+YjZB4GLczdJUqkMOLAHQ9F83C2GjlewQ
VBVFVTlhTJwgvfvvjkVp/aiwugGleuZ0dotuTv1iYYpjUb0oWTbymDlWlQsWws04VnbYyxGl0DRf
pLoEHm2EoFp3U7vTs3ofDmhkUgLx8QKrO780bhYHHQeNKugS1FzoAV4d0LSKKn0BPyelJgtmB6pK
v+I/VQ7QsOzmlZN7KAJbrcgq95utrDIRtu+UKVPiMTtOshM9KJCqCv2mA7gK+H8Q60HqMNuKLkxe
eFivlPmKYRbVjQJxVlC4to46+Y16ISW/BNspWBirmqokCLo91JePmulSil8PCgKe5KsNlTyRttpl
7AXXQnSEyCpzBHKpHqwwnjAO6UYP9N0N6hRM3OsOHbnPvexP5g4vgpXyLkmKbKFUUoggbHkwU3Wp
DQhilPkjudV3y0WOUaDycvFp1iFWIeK1qtEvltHXQk8QUwdMamy0HUbG8y46Vj+1q7JG13O+xosD
cqrOSx5uZ4jx/YUGM4eADf13IJMAG1Isha0zNFXTleimoQZ+1+1TiLeOG21THP6CyJwbkleW6M9X
B3GsAzuIKOdT+JQCPyEpjkwphZ63t3blLu50zPyeiMfhuK6D0TQ6z4U/bFkjl8BZWpYYbLUjZ9pY
FAbrdxfqfeY077RyE3r2w3nP4Z1DtI+xnagqE8JizIBdIkvaoXTTR4GvmPHBiKOdLY3782a4kQ0V
KDRm4CyWpjKX6AgBlq7W8a4pLin7a32llBvjkiIcG7d6VKetCITF20pghlRKSg0mCjaU4gaMYisG
uZXe7APjNlFEqDIaodi0TVVtE30SnaiglPzqIrjKB3OKP0BQkMvxwT1/bR3Si8ST3DfDaZ4oyaEC
2jxyIerKc5eGDA41BWA3T+Bl9tDN5pACmW1N46ZVpp061j8E34sGqZPVAeMF9k0doBfWLxS0BKIO
tFevOpWputefwYwDZmD5EUmWJ7DFXc/KFnPYBrSK0bYDWFnbWt3lB+xwq7+mnW+gttxdJyCLVv/7
dLetrkwyF22IOVBS2F1yHJsctFa9mW6tcNa8Yq6EsEpe1k0xvQDAAt8LINtXRzGr0rLnQU2PUuf2
B0N3ADEjV8uF5GcX9iuOdu7NIMhG3V7MxkKv7tPP+Gmbbv0qjqWRXnWlihe+UXbOML/Pauvd9srk
zDoeiCJWYP6H/LTGHAk9n3ITIzTKaw3ubTV+RrJ83lW40Wq1lYynSHIRhIGO/DUtb9VxQ9pDZm7O
m+DW7dafi3ENo4gSre2sFNc3SP4ouia9qhMne6I1GOU7eRCaerJtm0Q/5WzKClLXSlZER9vaKd1N
uFykhggroXCd4NMG/fnKCbQqzzLgNpBrbT46bZu4how1Rc5D1f1CCHHkZs7rNTEOH4Z4SUVSmdFe
ZePRHeyel3vIqtBOUeOOz5krElzme97nEhk/XwwSz3Hb4ozVxkWOZiWYFdLv5MnrdTHuLQOpnZC0
yI5x5Lb+0njqZXtl38euisxuxnbSC/p7kepzZYzLkzat+mnq8PpMn+PYdEi/BcWMaGk8F8G7ENel
AWWfEyrD1ozyzggy6iLyxtykfvCi/abZVb6RXhbRCCk3G8CwFEBDuJqBkmbOWJ/oYZ7oCImtj9ni
yxrqJhBy2OYPmPN0weTgCc40zz3W9pgXTqtFJNAl2PsJCiofMs5eeFD2+Z7Kxkt7w/8tsMe7PTHo
gAVSkOPJqPGgzb3cAPQFCtT0moqCJs/pnq7tL8DY9DSxIR6C0chCKCHaCeh2UJRFkoIeqb/s5Gg9
VxBwNrw5c3WkHyW4bITDIwKL7MuYBIPSSzNcsvH0N32TbaR7G1zIKDh+jOn+MUXbyfXOzyV+hOxV
ABsUtcA4EwyOLnrdl6mfQp/6rve0TXZQE0+odse7ZlZb+tELXNkjihFNRg97rR9g8LTwYl8K4KGY
/0F3I3qdHr8liIjBsNUimahZtEXfmWMI4ArUw6gurnq1uFTHiA4AfYMEHdYUPKFAh6FgDI45gWNe
t5k9pRnyftd8M8CmPz1r+2J2yE/ZBYYAF4MI/sNLmNcmmUOYDvbQBtmQfsij9dt0225M0JeK5u/5
wWW1NPp7rL6epM2zmofUWw5UPiPDU0q7sd3Oj3bKrlA2SuWLbnFu+X+1NrbSEJhJZGpNneLKC+/T
3GldGU/wFFQxhu2gE+fRkW8IGn2r+q8paJ9CVQMMnR+bsVqsDPlmaTDx8MccI3R3QFmdQkhdc8IP
KW7QKIjeVdzbfW2RxtqVxambpamsYtCAXA0Yk/Aw/+ECudAnzrypDIcWHLIr0f3+f3zUz3Uyd2+Q
hLHaWTkNAaA8cdNdpvi23zkZVGyd8WZ+rkb3fBDnpc7rdbIXb6C1pVWjxDFWb0YKKQ0JcMJ8Bnc/
5qFm/PcoelFyw9zqWzJnMp1mtdRNrBFPhA8cuf4L/X6nvgTL62MrALUKd5Q5joqsTBrYpzIoNqGF
0zpUnldygdWQ0RXHte+J4DzcqKqCpxiYXdRt2RpVEWfA6/bgJ8s7KNQH285+nsNvvOswzosGh07n
T1iURpkMllK1cn1UgltL92LoS0rlIsqWeOnEygoLzlBzYzB7tGeOFaQrUc0IPP26NHZgSjrOHhUi
MW+FytE8mxiVQ3YGRA+ab4xzQNEm0vNIr4+qco+WrdPMvXfe4bkQl7UJxiOKQJczs9fqY3ikmOoF
lHidM73/8zIVXbL0+LBpy9oYE6VBJRHJrU0HsO3M0ebWjcfDXEHnxHz4zrIgcwXQLhXAYAs10TCb
vaXia40uQQ24dXCb+6ZPgQrzxbeSIwjyEh1NIfSKWA+sx6iMmhSbOLot3vk+UmkP0WJ+++daDT0i
mnDhfjeLimtANxYILNbk3ARxYBYw2Xl19jGqrO3zS9mdfKqtJAR+8DwR5FaoDWlAqp+8FQppCJsi
Tpr/R9qVLceNK8svYgRJcH0l2WR3a7MlWbL0wmh54b7v/Pqb0Jw5otC4jRmfF784QtUgCoVCVVbm
iTyAINyrClRG5+fQR2dkUZ0efH9G5Ihu2HcZBNZfNlZZDvRuATi2JAmoD+RDl+UOaSzXSG/7+H5O
Fcjy3qrpj2zKr63uSe+iQxM+9daPQk93OZKacvkWpXeFETttCHjAE7F20YrLw46RKLdBGa9Bu95O
2qmqJLdqUOAtSq9dvi7KyyjdC/yRlz4DVgvSAQxz4c3InOTM6Ocx7VC+a3/UB20X31m6C5lBIIMo
dByj86LnDy/woryraRQECIA6k1lOTdM244oDoMSak8txQOr7FT37f7susG8oePOg1ooW85l2gaot
0YIJAmDHDstvGj4KN7/S7ihELvOGZyGlwpkfMvbo/28SET1J1byh0xIolk9uDddDKJZuyep03vw7
vlL3w1UuSAro3nzyQiRZIGExQYCPt53FEoWVuaaMo5HHJ7X6YTeRO06/m/A1SSFroEYCW+eZFoxh
0EB/1xc4fyX3mZSA+R/5ACSa64PhDlkAnI7hEaTsvytv2aN0E4ZCdznPDBi7zD0QamZOUisC+TXE
02y877QXMI9Bsgjk8gs+qSi5433U7TqZqyAnTRlFSQ3cGgS43WLMb0M7OfZLGhTSHKwg8/oDV91+
WVbSo42ILS0hVogjDrlTYLsoY6mmIIWdvApE86IjeB6jP39Tti9ekrXts2zJ0P+g00rZr94GV8bk
4Q7az3g0PAsOo8pxVB2UdpTrEMAS9sxXeZqESbHSXBJCyigv76Xb0W2upaC5kw6i5Z1FGLo6xDTg
jA20/tnULorTDrOKObLz+XWodkR+tPS9YEVnNRXYMKA9jeTOsECCw7RVyykepLKT8CgHuS2qHJUL
X8ldSlkheaJHJHVx9pxDSAHfTyPo8LCjMHkYzUmVauWp1H6k3WNdohkBCCcKwp0ZgFwuECyOdwQM
ujQZCTK9xD/HMotI9ZzKKDqTO/BgKmA4+UvijtbFSO0SKNFe/yV6L4nq3WdNVfpdN6aZd86QtmhE
Nu/17tEbMS6TBckBzXFh24q7RoC1ddx6SBxYNHrXxWqWNSYUrMzOMZETacpzO3+b7K8xlC4vf1Ce
QwKITsn+0HU8v2OnfpJiOyxPZLUKv60nVMQMffRMSc5FDymRLSZcYuisrbImik8zQuOPm7+kF/Ln
FL4CLE/wgBTEVQvBAnlBGmAnQJnRA6QckfRrb26/uV2XdlamEh0svPs7qKsmv5YXNfMpAn7ElNOc
CJz0LGMHihlPKoxuI7OFxgSTRkACQQFJJmocBsoKyRroSDaXrHQgHnp58zgX+ydDzMUOSpBuViQU
irTWD6fH+d+DiZmVMKctb8xkMCZUiMbBgRxetJ8PGD96k1ygJhUEzFPlg15Tvb+8LI6ffFoWc9BW
tY2a2YRP6vo87payGveGGYbgpyGSIFieldqwQAWkKkB5odd+9lhMx0rXa3DfvDMogtsKvdvu8Cel
NsYO4/rSXC9GA1ghHjt/zXC9l0lBjHoMne4BzwCRdjHHNQjiP3A7eH2Qs7Z0nDSdTfS1ODXSg6K8
LKKqCGePPv19Zo/URBljNZ6Kk1RNh0HPb+O5bpx0kv3LvsDLB/DziYEPCLbVM60WNEZQwWywEPrl
NLdzoiOlXKD15TJoRCGK+9k21mi2sAkWeS/rSRTNBZ5sSu5SXEnlSu4wOEmApOAw3NWBKCU4L4ma
Mlo7FFqCsXCghJgA1ZWyFIVVQ1eIh7DkGCfIyYNL8SfUEYFugx5c+Bbv9NQR1Zl5eTNtKiFLR6A6
53nOBkUt0mkoTinoUDE2Fh4OoEAjXyfJH6kEMIJjOQs2lPuFNzZZx+nrsQJ7R3FSoiCrJceyREru
720VJieBfjLtKimaAo4aZhOrZiLZWkBaiqZ04yE51vviQOmERIU6vnNuLDGRvu4MKe3TtkD/o7+e
H7OdlLr1Fc1AxqCoPUMQGHl3GVYGDBJg7KjbsQ0lw5ZGyeyWgsIecUcDN18ANZ8+UUlUqDH8QT+Q
+ubGIJNLLlNWLWGPT6kFFLuT+iPI5J0R9H+Gr+0TT/8iSsi5/rGxyGzekEPMMiU47y1RnUl5iBMB
CQN/08C/gPzbwFSoxnggaUk5jPSMdzv7B5VdtK71YKLSroHkiQbwuMvZGGMOt93g+ZQsIz7gAsD6
8GK1j5cDJP21Z86+McDcLNDV07VuyjH62VJZVdXVwKRuxii7i4Zg+N63McU8P0uIIzXl2GNr0Lsh
XhPY98PLiDssAlghehDS7XDvmA97Ok3IN8G4Gi1DgiAi7I1oXixQHRs1PzEF2Ro//m7MMD5eAvdD
oNL9fsP8Vl0Fbcy0dMZ95yH8EjffA1f1BXwnu8sbJ/qcOuPpk6L3Uj7W9K4hYBU8artol3wrr/oC
9ILtMfFF9CP/j+djMB7XKOqR7GNN6uMpnS0CMNfRvKOvazC6HIsDBduKFcH5u/dhjFlel0wj+MGQ
IWRQmUya22ywnXH0BB+Rd76ArgPnHxK4c3Z/5CC1Yg4yjfX2nepKSO+rmxAEpfG9Qafd/EKQIvDO
GxCFGJ+wkJCcEUKu+SQvKoVK24uO58oqQWA9QR1EDf3FSv59eorRXUoriwoaohX9xpsTEHV6uGgg
nUIxhM6RUyZ22psVVqo5T1vYsaA6DQ59MFwx91g6RUUhtbiU00Oy7256KEsYPjqxfwCJwIVCIAMK
fW0bo3vsCEeToZq0WPCKqvWlO81VHMiYu1K+K58GzAqUQloh7n59GGTL4bI0KLOUYb8KUriSXARZ
hhRHOaRN7wt8kXo0G4pRlQDLDtoL51xTaarncge4wMkeAJ4ZH3Mv9jI39MfcMZ/wLQVlT94B25qj
K984B4RH08S0MQMhd+vNYOSHqCi/SKEpcPhznN/7ln0si7nCVhMKOEkFNe8FZLwIGqHXR1BNcuI9
tLMC9U+u5+2ymAvNyqJIJTG6n+aDZEGfEQW5nfSUtN50Tb7VgagPxfePj9Uxl5pqz1a/KlhdlIOE
LHpJVnS+uoc8Eo0UcQ0B1Kog08aLhi00Yj4gkdUB4T4jL1ZqOlb8xZDeMCPoCNyQ6xcbQzRkbvwC
8gkyFFWy4pSg7ID2eBIhKI42XjIUZjF5eevajVN/Ez1kRAtkglWhtjX44JEr5qAXNIB0GNfBifqX
NqkFUZ8b9DcrZDzfNms8mVLkiF3x0IyPtZBUgF75Zyd5Y4Bx+VSJ67rPEQ/La8xP7CKobrzFJ8PP
/OGZiAbgz6dy6QEzqCozqragBWM2rLXzplxCmiMG1hHXSYAdQw7iWaVL7kd0J3V0J+1DETvlDqi/
fzDAzY3/m1/AbF1b0gqvpRRANQ5PBBKABmbSRkeBMoYiUhfh5j3b5TK7V8pWkg8x8u/RT+5rP9mV
iju9RI+ULzoFIaC73F8+EfwD8fF9md3UshVquSYOhKmUj0A37hRt+hrVysNlM3yv/DDDBK45ReFP
nfCOt8PZk2QQRudvly1wH+zgSEDzEGzAoAJmgpXSDE08dQj56lf9B/HJfr6yfnYeOY63siNfieVr
uWvC4JIKAkoNtVPGIPRjE2WhStBzdJWU3xIUowVL4h61DwssIKyR0jzVG1jAkxaqAH5xgyftgHIw
xQgXgg/IDVEbY0yqr4RJFg0VQhT+eYzIGLTh+qNNlhewCSyilfG/HQo7lMr7nKRuihKtSlToJo7f
jSPNdChJKQYF8WCK95SitHm+/C25fo5+AeBtMjlnolqUuh2mCnByhTzN8lsYZo5iCIaIzwfaaLAC
aaaJvJTCoJlUcZAXu7GsGK+ldzwkClaFWz5kN4nrgHEoAh4qcsvgTyrRn8wyMXJJ7W7oIuqISBtn
yALk/rw33eJaPzZ+7drCxhb/Y36skwmJJBrlQpqg22yOybyX5WHxwUIxH6A6l/uX943nlUi76bg5
pRW3mXeu1mC8c45WjAF04AeQ/a5/mao7ISOfyAzj/HrYQGang97wHI9fhyT0Qg1qgLXsV3IsmKTg
fTzMNmsG6OWgtMR2/9MonFNDQiY8Z+ocmNVc74xUX3wl0/Pg8sfjnbKtKfVzttPI8UJqFaY07Zj2
b1EiABvSCMemAhjFo1OGBN7APljkeUEr11Sg5Qq0Mc1FI/T8emEpkV4OZ2bQwEBMR2XqjHeHMhso
dY9nipr2L3iwuKElHQ0pCbIm/zkq4a1Ut4fLX47nD9rGJHNfZbJS4MpScZlk+1RGwSic3U56mfTE
u2yIe21tLTG3yJpnRtzKEa2waF/bA6VrNl6c5Nq6W3c5iOXXL/+bQRa2MOnjmNgxltZ7yS2NFk0Q
aY6i7u2beWf50kGSDutPgVEa+S5sIdt3n5c+1MokoXXFtHDNEVn3vA997TvB2K8DrQ/hbLhCM5dL
JhnnX97FMFo8XrpdDthJID1jtliDcnN+m7zglYYyFpJHtDpTNxMBzbgH78N9NOYiGFMd7PbUfaoF
Kdxk7sEFJnp60t9/aX30N2yeMlEaLlImKfbr7IO7gNZqM0i2AdRJK47iIUDRkpiYLyerZJUxAWI7
2xO9cABXEiQFfAuYIoB2hE50VllzsZq6Tlpc0XF2HRVP9pwLDHAjLx1T+I8Beug3Xyzva4zk6Ri9
UpbyUZZrd65idzENQa7LP9JgkNUsAEbPSbvWPs3XUYpkkBzqVpBqrgEgf+jFz4mKMi2ac3SaXjSM
wf16GP6zNJTuzzmfRoKJGtwoONbkWsveQuXt8hEW/H22vTIt4PGZJDBmxMYvozlYyv3/9veZG1i1
5W4cO3qXrFekfbDnP0BzULzk3x/ovQC82f1eDztihBgQrrP4TstMV55mv5mFUBhuqNvYYc5+nUll
KifYiOhJPdJ3CKC7X9S75X0OzvaEnQfeIwE4YYq+AYwDKfVnr9Y6bajXHh+uvFb8GpmffFhBCq46
mZDdklsk14GBRkJmAhDGhvE0HvrOypC2o7yb7JugfS4Xj6BBhEDqWVBybN3LXqHw7n5k1RBKAjT3
fAhu6sNJhmoT8P7LYS3uh9l0R/WbLd1MWuGqQ+K2XRqoUJfR2ng3gVPUstf90t6QegBTOujyusXN
NFuQWPEiyfZXMZFkmNulaUP8qnwIrO61I7+HVXDeuKXFrQ16v238NZ5lQFgSYr8O7uhB/NdV9toX
PUj38l44AKTib7F3CZicQL4OeZTz8b8slUdD7tfl1biZdoZrGW4RoGbvY1q5h4ayqDrLX9uHPTaY
KBDjVdYU9mLVIRgURREJu6ngZZvvwlQMRuXuF7QH6GQctFnOcE5xBs5dHfa0IP2yQmfpCuNGXm5i
2lBxzafC+9n1QrQ597QAOQmYmmkY52NVXdXq+mSoNqTG5d9/XdAkIMf37oG4Hc3dw401GsA3/lKp
ZiGV7bu10ZO+134RlFfATbvLQ+KL6pkqL8pt18ZEndQulBhim/ZrDba81VsPdbszTt1XTDMH/XN6
Z3k9xDgqv321NHe+WV9NzRHjQ3iXEgSScNcCNQHVc+bSWCe5zsMR+5rbd6X6JguHRrmOA20MKmhl
ghqHOYSyLq1L0YfLq45mzK2GeK7ucvD/JC7OJSRwrmVPFracuDFvY5R5fCitFsZmjYiuk98zJj3I
Ejuh/UubYk9drhIkX4Igy93MjUHmDdJafZENGh7ZcpDdZjgbhRt9g0gHBoSeqLiVLAvCOnffPgyy
NNdhPox2WGGFa38040dFFz1yuCsCs4kp0zIMyFM/H4awJzEpKgRPKkZDdc2VfRVYnuZUh8qTn0Vg
F66baBieNFB6xDAs64dZH9vLvCD5ir6o1pOlPVn978ubJDJBj//meJtEakorgQmthvyYcWv04B+3
lT9yhc1KmA8Xj12Sjws+3N80DxIw7eF+dTWIJ9ueKSqZcaPWxh4TtUIr79Oqxk2qO8OOYFAgPJg3
FqAFdGRZ2OTnu8XHPjFRa+jnsJsBQMc9EO2LY3JEbS5Y78GMhmp+JTtiGguRRSZTSCZ1ANMcMib7
ARC93boPHykPyO/FD53KB3GGCDrBPVofBTMWIG2EPYbAS1Sy1v5BRZkk+3rZD/l3Nya+QWUIDP1Z
k18aiSlJM85u760+lYUJD5lr3Q2H+CiqbHJ9XqdQNTSpjbMWv9zWEYDuIEGLrSEwsnE/xWOwqKJJ
DpX7zTZ2mE0q46WJ26pFyh4OOzt8zNY9BiQJgcjkY5Z1joUudT7OXt0aforJXZBcuDq0fqIkCJWf
6byfME4wKZVrJ63T9JJvqKAuM0OUjUQKHtwas7n5rcyNlEjQ7jVo6jm5oe6Q6ybQU7fC8Jc7vPP/
fE287g0TDaMr2HeuJ0OXzYRyMCb22HdGsiiGBCrXFTlifcj2xVeK/lSJ95dMfB2omiDJpl/9LCnd
GGR2RQuLTOpVaX1NrIeIvNZV5hoelc++vDD6wS6ZYT5oZcrSbABB9arUL0nypC2jo8vHUL5W43J3
2RTXz0A+RwW3gFNk29y5EmEWfEK6ghnmr5OMq32Mydv/ZoMJqL0+R5Jdw4ZcR84S3dfK98sGuIdy
swgmhuphqVqttq6vafu1tl+U5jbSBNVXkQlm5+t80ZK6VuXXtrSg5aX/AMR9V4XNn5QEqBjf3/vB
bD049JS8Nrv11R6Vm9Yku9hofW2e/+iSo/kpQMzAMrOtSW3SSTlnw/KfbAQkkqiVA4kYEAxuiYjd
+M+OD2vs40peExVTnMaKZ0cYlD4wnN5yh4cOrjjjVhKVIXntcXNjjU19rLBZlRpr04IQ8owoQxrX
/ZNyI3lC0ghuBNqYornEJgWa5LRZgFpdX8ld/EWFYqjkGtcrVNLRHQdFjegm5Tbjt0ujv2djLx/j
tl+1fnlVg+pEI23shfvwDtoQIOGZhIqoPK8HJBCobIyoAWzGeGMxLqEFdhPl1bbKY9gqx8Yix2Us
/+D8bs0wr4tKmaIVkArltQ4xhHNdhMdJerwcInhxbmuCeU90SYqBMPrcNsMbElZOnopotATfiu2M
FyAHHnV1xMOvlA6qhvmXonPV9vnyOhT6Q9m7AeVUkCJBIA59fibWgRO9SQaSyyAwVGM3mz3b16+a
m/5KfSyuu0N3R1zlqAAGmx+lL0LpAHp0LllnwuBad7MNAIwM0nIIhn7pguSG0ieWX8UKuXTTL5li
fC+swlJuU3l9bfKHIbtazNRV5xe5mZw2VR30J73LX5a/fx8flnFCTa0TQlU1X4Fi3pUI7G33u7I7
/7IVvh9+WGH8sOxb9BNAiv1qYNwf44EKEc2rq7z3y8ZDWBx2GRrgPtXgiARTYAcZkwDpF4pnQANe
hqDb4NdPyi0UnKCYCz6Uaa88LJHTRYIcRuCnOhOEldhs06Q1lFdrrDufaH3jD+gOufFk3IZRe9O3
va/1yZF0qSh94kLEt1+AicrWlLWyMiNsldcGRr3nQ+rdRw44P9z8toZSAgWuivpr3DsOYZJSlWFu
8UzJDDeqUZEqwvu+q3aosjWuXU4vQ1TtBi0dXGlFkyqrb/tK+x5K/aOuD987Wdn9gXt9/Ah27/N2
KSLJkKzXunzRkX3blihx4EaAjQVmX81QazC2gGV+p49jdNjdXzQCtIFoVJl7HlUZCAsKQQZp+Oer
zjCrsVxiGJLSb0aYuXXkr+W/p7xBPRvztP+1wpx6M16XdE5QTdNujKCZIfeigMC0TN0pd0EY/CsD
rGnUBQ8XbhDYGGWCQBVLwFwC5/Yqj9qxK7q91GeJ4PxxW37AvCvvQmrqGfInzEx1MgZzQc41e8Nt
7qW+RRwb6r3gs3bmb8mdLKzacZ1jY5MufJOeTGlak3CA+4U3C7R65n25bzDK9U+av/yLcGOLuQir
ZNYmU7YXXEWS7SCUViiGSs5yM8tQOnfku3EXd47uQhaldwywF+1FWGSuh+LxSWXIVBAlMx6qqjEe
g6YB3yHNfgir/WRNT+U8CSfkuLF0Y4hxUjmVqkSZrOWVgloaBGt0CpTr3AdsAVzC467UnR5yiaoz
AIhiOiMR+RINmGd38eYHMA4LwnCbJCtWSh4Wl0oGAZfv1r8X7x+1YgTf1WAAVktayktnYGe7HUC2
q1vsYl/zLGS5tINIKHFTIJypECyRpSjvoxYzl7NtvSqK0+1q8AXM+6Z05R/g0tz/gx6pyB79/81R
SROMOqwVFtl+r691H1rXe6gbonIBcqM/fKhYHztoMA+HLDescsmxg2oAZQnIvMX+6KzvXJP/qIjK
e4Nt7TGRgMTqMhRAHr7aD9RfpNsenNfFl164cYKzwRJ621Fuj+tK6GOvPyj7JJh8CvwW3Ubcl9d2
QUzmC41fsxtGfED5a/xo+sUx9sxdmkP8gCpTljeidpbQIBNdmnWojCnUaHyjk9S5Z0hIYQCLcjE8
egfG/J+XUwf+hbFxETbKJOrcRCoNZ0EcAtyLIeO9egf+QxJQvtzhTd4LkQL0b14ILCxcTymVPMHw
1gLEEBRtAX1BQVpxKrcP0R6xdyQwvq+v+bG+gfr1XrBe+gEv2GZHjQp5ncqweV9vf2gnf7kJDwsB
ydL6O6R0X8/1L8uV9mXm2CJcEbdkCs0AGxKPNkHpg8mi7NoYDe2v8ot0l6NQStnbYt8Cpyd4HytP
e5uBIxBOz3Aj68YsE3TaaDDaNdbX16L3zfTGtjwpFlVf6EE4+6wbG0yk6dC0k6dYRXLztb2Obinf
S/IVIq4EArXHwaPMr9lD+i3qBEmVaG1MxOlzaexqE+83BQC+BpJGa625Y/bjstfQv3JpdfRXbMJ2
pk8AgVWoLVXkJZsOi/x8+e9zDwS6x0C9K5p9hjgrltooq3BYXxdZIt5cjqsjT4UU4bFf2g4hxNxP
U5LuxlICuuSybX7I2RhnYtyig4/brBq8mxJnOWU7UMn1YH9MT6Fj+SkexY7w2uWGb7RtqJqkQack
Pn9PJc3CciQKKoN1bH1bFHl5mdesueliLfdbMhuRVxtrEpBMLV6N2S4e9cKO4kOidKbbJUr1M7dI
5pSyZh5tJUnvx0EyE6eWgZZ21DnNvS6brZPgQ3Eub80EMRTAG5Cbki3Gx7NBXWtTB9FKXVbdiyLp
GMTU0sS36wbCOG1U3g2FCimV2VTvVatUjqney65aqqXXaKslemvzQjfULDDLSPHowJQwd8ViFElc
JrRleQddJ1/ZS4VjPWpOAa1wcBsszvRGhDGMk+x/MsrcF01PwmKkZAOzPYFDuluXK60cWwghGuET
Xv/I3uy+/AEm3+S3JinEWbvWdGdlLg+C7eAe/Q8nYsvLBDWxckxqWswGrja7n2Nnfaacr3Psat/z
DgJTZRC9CRkquaFuY5eJ4ktvpcNgLCqCQX09ZPmroiMdCIs7qS18wRq5gWdjiwndXVUSvTEqrPEY
AwuxnwLlDfm/O3hWDLb32v3TksbGJuvmumwUYLoHJuqQPlLmwxEZSAtlD6rYJaYnp3/uLLZuzDER
vCRLFFotXqzNLj20AKbabnMEbQHSgBCP2MRVr4Txh3eSwSgEWkfowUBWh1nimrQ2+GfBRWjdKN9p
61hyExf8VpRBX4xR4lWmwHHyYY5ZohXLnRyibQhsAcUoxRAICCfXlh0QIKqHwVt31lU+O1bo6qJB
Ps4hAfpENd7lWkDNwzirGvaWNGoGOI0ApIszd9JAUbPWrsBPOZv4yQzjp1k69EOvaXSFlg6Me+wW
R1xfE3CCiweZVLAACRI50cKYLeyhldcmEbYwjG/k+ZjnxyJ7FKyK6ybo+lNaeYUKWn6+pnSoR081
pTlEJz25xcixWwXRzar56a3hL1fC3JRz2jVQxvzXHnMTp3mz1FCvA63ij0F3IF2ROOD7MXcYEtCc
BqyqMV7C9c2fHQcd5E0EAqjAUrBOUteWUmcgkCyvoZ9J5SRMF6ViO4hQR1nehI8c7ncF/FGBTjbk
B1jGhGyW09jIQOcYX884fiVwbPBMG5Xpf1RZ4DknEIAUKQxMwlnXc9QmdS41cC2ajdcCmHvs73AY
rlHr01FkAIxVPM3KA6eAKuq/Ns8uJ5IYNSQ6oO1D9bJLKJ/Zrhrt1h29lERNjPebnomhGmjEYA/o
ZPOsaqpoWVTbOsjsaLb4g2oeplAPdebQBUy5B0sUBfpr8KI32yOCU8I7iBiIVnFGdFM9IynXDYJ5
eRv8dnNdO3L5bdLvByK46zn5sbaxwVKUhxCSbIoxrk51pZ7i0dihGh2MGnQIjeUqzSJAvgtBSOOd
xa1J5kyYg5KtACmXp1H7lVapo2gCnVSugU02yRhIZqvtR5sqnWBjetyvNviALgcw7tZsTDBRuZ5s
o5AruTxpyrEq79UhaEXcfLw3LSSywBICuRagbliyVJLH5TiNsEGp3+Zr4rWx018l7gKxOO0tAhw/
8YRdF04KtjXKNjyUAbBtZYXR3q+elMQByRagDLGv7+onyhUeuf0rZNYEXsj9nB9LZZtbw5BWw7os
5WkNT1ox7MIZw1uga/73mwb+cyo3a6qYEGbeRkk1tvFY4xKAdqSTDl8qpXW6SWSF/hUmYlAuOTRt
qP7kWd8qqWpt1kpIJIWzkgZR3Ei+SaZf8hqmT4aR5vskWrLrEdqu4CUfREA3ju8DKm2AzRFj8pji
YC7WIR77xh5MzHA1srkHKbt+ra6mcLibc8/gTY0qPdhygBV7f/lunu19HqalSTAe3Hrp6HS3yr7d
90cQpgMILnmixgDvIf3JHF31xpykdWRRV0xQWt+GXXfqUL3r92aG4o7mG1elUBSSd/YgAgDqSE2j
9JHsFExRtFJXFnp5yhbHAn1Ie8BIgY3p/PVeAkINBV/Iw77zRglPIO/TYorJotTFCJPsC97S7GXp
dYTH4WgFOrA94SOlLaEjf4tYj55TV6ZS4n9bY2/TvFVC9FxANooXwoFSLM3H7gBLjuiI8/q5nywx
UblZV0MyY+xht1N8DdXQVDuomNWkaUKX+GKRZMGHfP9BG6eJiNJI/fg+kEpZ0de9krr2qTjIXuHZ
YCgXDjJxDRqI1UAoycpZ1aDSensiCdhUaZ+FDhGExImfq+sU3dyhd/THy+GMeyrAJPJfe0zBYIzS
XKtN2CN3owemx9RL8OgpcQgpGaIIm8WLLFtrTPRs07KLjRx+qTc3cvwajk+C5XBd8WM57MQAxsDM
vKGlK3m9G+XMqYbULcBgtmTuUAdy+JjYII8QJQt8v8RoOxXVAqMDC+yPGowTFRbuHt0Bszx2LdpB
zwQvLB+toyATlVWF9qgXbdwSMp/SLIXYNTuCXHgHFkHpNPnF4/CFCngp//5mBavZx+qYx1wqL3oY
ApuIO69zdUyZILd21FIEkuFc4J/MMAEaDaOJREuCSw+j+uQQ1nedJajYcP1vsxLmZpO12ij0VUVc
7N/AYeLkiSip4+Q+kBfQgASDxOY5Y0lmTRivNRGhlHaqdt0wG/s6bIkXjosGkFRPvMsez/toIJ8F
w7kBsDVSks+ekIzRqhYdJeap56OVVi6eUld2KtKi4C0LyqFUIAL8DWd86kvfpEQFucKpGFS3Jadi
jlytu2mEQ0YCQyyRh5zZRVvFYAAyOtMpmisbdGLTcwFS+svfjWcH+uXQRLEx93OWxw1NIo8gwEWM
NcGXPs32V1nTr9tSvZdJ8eWyLd4eGShlIV8ErBftgM97VCx5XbQ1uLaStXQyQK3I/WwK3ivcbIPO
WdAJRaLILGg8SnU9k/8ieSY2uPMgGwqhPVnz9NVZCC5/AuKrqHQMeffvVwdaaSgc6xDYxJX1eXX2
NKxSpYM9VW2u1/huHj3hkCvv2G5NMOHOkIwZ7DEFEoymdSrlqSIifg3eFmF/gM0B76AC/sbPi1gB
Ex1qCdwhUQQsTnvTJpqraoJHK6/sQL3gbyuscxOpbeKVVLDypGIh92Svps70Xckder2L2uOCNdnM
xixgkEwVyJyc8jhYkitL31WVgKSG8/JHhRauTbmtzjXkB4wcTqGFBU157dcN5Cv79NaOrH2aLE9V
VH7D1ITA3bh3n4mUGgcJWFvDZk6TvkbaMBc4ucuR8ikn0Lyyro07CncLXdHgGfcbQsYIdDKU7ZUt
0BZpR7LEokdXfWzz0rWh+TM8Xj5AfLfYGGHc2y5KIywAYXxFFdiCHGe0s7y82KW3yDKFoAnRipgL
Y53QCh4X8J2QublalTiYu+J60mtBzkB3gX3BohsHnWJaxcc2fT5QQFQ2yNVBs930tReN10lagizp
x9TuCun75e/HM2XJKh6qmDqCMhmzokjtYhNaLeBDXRK370NnroIw0h3dfpgTUZile8GuyyZ41kHx
gGpTMN5Xz6VRmxky2MnFo5W29cD0mqEdS+cmhisR7x5vbRDAsNDUU4CKZKep8lEbbFAAlycjOUQ5
JNb0PdST3bm9nuOHy5+Re7C2tuiVuUkqtVUvQ62nTwHnL+06DPgG+m7xy10tbBBw26Nba8yHRCqp
Z7UOPwRlv4Xp2/mQfY29LnUggum194UHhOCfEApgEvDjczKvnbq0m7GvQdIYU/L3/tAF4c+ocgpM
vbRQ3BHkGLyjtrXGnAGSaPOCHmt6mvWfJoC/cb7XJhGmVGCEfXynySoPptaVp4i89GPktPHsoBL2
vy3lPYRtfGMNF5SCVIhvSEbmjO1OnRQ3TYWYRl5Wtvli7y66MUPWPEVlkYbbp8H0IgBwrnK/fk7c
uPNnHeh4Ar3g+lvujqK8ne/9KGNDU4oyl7Alk0IOMaHUIsegmDXQTj1PExqrdKAZ81CmI0RZ8XIa
aGX9bY/dt3yNiyShpI3/0W7U98WvzNUerYd4PwfxbnhOni8fcOpuZ6EL7WEU9RT1fHBonXu1xTWT
nhKjc+vsvhlfmu5OxtO4ng51dTVC6fCyRe4aNxaZ42YsdWs2CZ5bfRyYyVcp+fEHf98EcTnYNcH7
wkZ+yyrVaUgQ+UmYO011apfTZQN8r9hYoCvcOKSZkCpLdexSfj3tTD/1s5vMlR/COzCjHw0R8p3r
/pvHHJOxNWBMtHWqhRFJaDC2j3VNoKFYOlUoAoTRO/HMFzaW6DW3WZdaWqu0gLPiFH7DoHJ1OwRJ
5Sq3fXllB1TtLzyFwtIWXiIcq5ukgEX3oQddT1o9okRf2x5UOBy1sbxZ126aWPPs2nSiGskCeSQm
2o6zkTjtpHijmseuPDS7TApveqBaUGp1mjY7RqD0AUxxV1S6X0/WY7k0u9GIgXqJdyDCdCyj9+fJ
9GJN/b5GX9JSe9H7x3i27hetdHoU0AtJOXbl7FmjvusqyTEBgBvi1kWy+6SEnZOOzzpR92PbgojZ
DobydVwqt16WqyiJvsH99pHRfM9JiUGIexulwXBqrlB8knr9ZrAmD0gNf8gTl8T1vjUjbOns5Evj
QQQuaHvdtdXvbQ0liETzdbl1TPkpLTK/xUR4A6moxrjqFzCES3UGxiTAEorVrUq8S/rYiVMb0+Rg
GM50/CU08evSiaRov8wzahvo7Y/94MbRY1es38oS2jvxlWEBEFR/WfF76rX06lh3GvlBD6+7yHIH
EzzTSr5bQ8XFaOVVFZveYslOvIxuVmCjxso1I6g6lc2dPtVOo1pflvWXNI5uVFv+ZBmBHv5S4wKi
pxh/bEBC1KgOOChkR8pM31ye0g4Pq7m5mbqnJCOHeKiuO4L/Tcd9Axc389X5P9KuY7l1Hdt+EasI
ME8ZRGXL2daEdZwIgmAmQRJf/5bu4LUtq446DHrS55YhEMDG3hsr1DCbrGbIeo/mejYaUHlfJLX9
xGoiT3G/LvJA9nydac2TNdhhan8JkNqzqYy6TvoQ1o2sngbGALOEdCy2wzQFtQc7g5m/2GP+lBUk
orXtD30VNHobZgJyQkUSkar0C31AldwFE5sjbtt4erbWmpu8VXpx2zjqHs18MN3SUJONb9kiSOmz
0NM/stACAhJco9dHdwCMm7ShUwGA3OG53FVhTkBhKV+0roN4IESnxwNXcCGuwURtqT+PLby/9lCC
bXxqVbWfdPd9I2PRbIkGSl0nV6ocFwAAw/2hzzd2Amyo1QWaMwdsMMMBGN2kFrGtpD9kfdgqXCIK
HKMPnrvAmcGx0wb0i42BNuahtIuA0X7dDGKlj2WUZlXM+wPh6765G+xh11sA5tUrDrWskWhR4ULN
AP/KmThUSXoDsZnbrIMkGsz0iruCays8COCriONkPuOPRnUx+jmtvqhRRUk+BDnOrUL3IZ8filGL
YFlwU+E3afULg2lRockg09TKLr+csoROoBPU/GgPuW/LIiq6bKO3KrQG/qVTvoRTxJ0wszUum8hK
3rUCbib5KiFi2bgizmG51yW631iur2tL15brxP0shBk7bftmkTyqyO0ovzoOJznm+Kbqbj23CKvM
83Oc/ZSPfo0HLlBd867ztVE+duVzL0gAgipUvNuFp+Fj9CocHMDLq47G8A2IG8dC9CrCYnJ9N+uX
YwuI5qD8sryFdnvAptZnJA/QfIYq/qOBB2TIlN8z63UoVdxZy7lolrawIk/asK2S0Eaa9oIyv3K3
BPsszYH14I8dFBQtVE8yJTvdgpjQNIRlNvi56H0AUmN4C4Q2edPzbje0a7cGVCqBaKXtRSZtNtLx
wvbUTz3MRiScbOlIkKicPDJL3R/lQZUwAnObsKYP8LzHee/umry8J+bKbLPABtC6ccrY1fobDb+D
KECiEj2Q3XTUsBnoVEAZkQeim/xelou8fjWRWg+pHozOeh6nNa2AMtbLSNfLkNXSN8raH5yXafyo
tBoQOdnfaTV5p5l5W0sncIr0T66ajZW5i7luXpWB1UnTyHD7RZn0t8pLlloHjSgNxiEEfoA93oHo
mhbDqqmfWpMtgODx9UKF5vwx2OlDCeNcSIFE85BE5Qm+CsCsIROf0UNhjAu9ICHYj0FD9syWB9aK
oGa5X0OoozJFWBskGkflixaXvfAB19oYqJjtwVc61CfpXQl5D25sRkuDk6YR6JPml82aOtPKs+2D
lwwLWbWPSiu3rsx8YHg8dwgtcynx200ErQGXXMesVYoFTeSDFMONK8rYqb/Ganxv5weizVvuDbFI
H4uZr2vW+HB0Bn0qcFPHV9qBmlUgjYNE9eImdeh07qYlYiu8YvHPICTxNcMI0pQhyLthLefAK7oI
ZcLGY4eqoH6ZnA4liPJ9h0xDrtsa8HeGSeds41ZVcOq2SdoueQ7nYaj3WbqASLXYDP2T230N5buT
YlfoL6zjBxBMApGZPqzsNvZYRHplRDrLIqcvNl6J+lyMU9y17sal7cJJjZdptqN8aEODe8gAJl+D
Xh/rHwtq+U5h+mMqcO8cnM5eGFkTekPxoJvTUmowTwQW21J8CShIJCE0aHhtJJR7CznlVT1WsPTo
YcHZBqzuF02ifA/071o8jfAvgXtLWFvMH+AyUmZ0UUyJn+XwtiTAQyg9LMfGH6b3lFRRatehzKuF
zjkiv57tGUW0hkfrpjWHnVXpB72F7l5TL5pOxbpwvnpiL4VM1o3lxG2jLxxq76EEviprByxXxPSa
2YFsk9Az2CJByK4699Fj7EHweTm40xikw/DgZfypqPT7VKsO3DGCnBWxaJU/6A2ikg7BcIk33UI7
gHP30rjDoiAJ9Zua3oNjeKPrTeGjLwvUojfuwUyP+lbhe+cPGkcI4a3WhvpEH1VXNItumJeZmgND
r0KR9Z8OIR8Oce4MK3lqpmbZO/nLmNh3U57nfivHU5pmxl7J1wV3dkXqLJVi72NuH2Vlb4yBrhyP
RWZeNfBoN9+UMRx5j9oCQIW1mzn7QkMcoGp4HpoeWGjwWgpi+E3XR2PN1ynsb/k4b4WGU6HzbaP0
iGQwbnA6EhSghvqQVv8YevWEE7Uw8zqiyg55n23znq+cxlkXHR4mikEEZTZt2hG0KmhnpzbOR+VG
Rc5jS9hPjNQxYvfnRPHfpBBoG3sDOihuHTZWdbAmN9Dx5aFgW/p1ntu+7oxhBk0WzB3PzVl9bwzT
nxz6PYOdH5qywlZ1QUmZBFE+5ENhfDjMQF2nB01hW5ZdNHvmDjCIymf2lyU17jsIwIBa3NEcxSzJ
cLCzjD24ZrZkTf5OJYkTLd9kqQxTx7ubJ2PPwTlYpIncwwL5lo3VmlrpAlfBpkF5nGXVp9N1z6nr
+VpCw7GDMPTYbVVeBDXUcaiCtOiEbukEjZQJkKk+HwF0TcbYrrH7tW6DTxbBHgzQebKl2NAqy4DT
nqOshGCogNNy1YQNOPiDXm9dzpeN2a1zar23yXCby/YZIfZjHuvXWejB1Jk7YOr30uYPyczKYGjb
KcizYZV62mLOjXvatxuNlJHdZK+OOd+gTxIlvY0kOXfB7iVLl+MmRmQz8H6byO5Dr7X9bJO1qugm
taxF3mP3yI5HTZGFk2fgPYrHTNWLtOv3tDDnACw0ZMhIrnPXWLYcu8T11jDVgkevtU7mbuXwDNFJ
PFg9bryKLEEhgLeLAU1Ze2o3zUwfTVs8pi27tZPpo+uGh94D63l2ByhTz9a2wzmAWs8Sm/mrgQFk
KdLF3I97UXXbdqahTsq16CvPh7ZMWOBHJIURE5cvhZeH4OWuHRd+Ub0bzVp5z0vyD9IsZNq8tGm6
mPp6AdlSZDpiPHqpvkqndM1a3PHlDMVgGTYqifqcrtmEGzhlcU+h/2CDeaEStuyq4qHPrFvBRDAZ
9DApLbQIzthoBZo5PnY0i4hIHjvTeivm7gmyDsGs2BMFpptVReg2JHI97R5LsW2SDhD6BMgA2CSZ
KfyN+xTeNMMEbFfFWNhw7Tk1ug/ZZlqYW6iRuzQqMm+VmF0R1k0flun4J4ewtsP0BTeSh8qVSTBO
HfWtwv0sO/DWsaRuhXfzEZitnIAy0MLkwUICOyr+lbBqmejspqmg34HqCrt9NxVwqZ76dW+zmx49
XzPLHoxEERjniDWrIWcgrTXR6sjAXP3RZmoDkFhokByFAkkOTtnvuFQrUyZa6GS28LOaDD5S/k1e
V5FuiM2spvdETaAsT6T3O8lXxYxXLgjKokjBAkPSAbQOSJckbfVa5Pm7bk0BSOZrmqQPfM43Wo+7
GnS9jIun3vE2ZT6spaBxyYfXcYKUXKEVYdsj9qgieYZ08qub6DGa51HeAD+QuN3ebIpVlQIjhRu7
HWRUCTOwVL2B8PxjSjMwbJxbCY4Obqf+lmvZzsqrpRJiJbW+x9/3lqwioF+72ZeVuBEEAtdpQve1
QLOwK+XaowlqLEEfOj5nPvxR4sGs17aVrFmGJsAgHYaKA7rUtbXSEusjb9heNcOyJtV26HMjSPjk
6znwrIWHdZYPoCtuJk3fu151dGo77ii9Lzon1Mo67j2sX2asUkum+Ho8xN0Wp622HZMpElW9NZPm
sSjogKoseZMUIsV5su/Mdjvjy1lGbUdu1z6OKA1ICUewcghzXtnhWGabKiF3jScXhBm3ExBWbu89
CpMwf3RIoPj8mo4ooCUPkUFsRKov4JIVNBZSVzLrcams9ay0W5p4C+EMoV4YQa3zP+h7LmbVfnZW
tUM/b2ma7ac3FsccNyW8SeZT5Qr7h/JhrJqjY2UygBbQvZJsN7eo+hx7MeFQZGUOG6Byyd0JNPER
dIJCSag/ouudCCt2PNGHVImlzbo+JkQGQmOPXEtvPA/tiNk60EaupF0tJ4R8RZ2Qev1DXwERBM+7
7SRfRONWiOJiCJJ62rVa9WiKAUqWHQiqOjYRy964tF7aPn+VlK0MitOMrvGHKeFV1Fdh2rTbrkFj
UHEWwzzdl3WPkJpmZUhc9qDTOZrcdKkN8k6bgEnSINHgo2KMurm8pXieb7Jk33ZVCjdath+m8g5v
eGhpaCixWm++6WYvVAY6xl1p7ZgqbqSnrfkESkLOgWLPZiRhaTQO1q7WphWE0bYzGhY+q/VVz50v
4qQIOuxDY92KM0J9aSVwIbfYU67Gx4aKNGiojDpWJL5D5GfJ2ywUNtIGry3vMkAwfJo1N4pMa1R3
RtTBkSTgQ/LazvM+LTnzaTuiVi5dX5UDHsoBZw5MplmBqbQjGdEBIlbxlDveFi8X0vck9NrHxjpq
SeH6ozlue8keRTVu5lMkZml1aIf+007L+9KcwekYObKu7EFR/bHHVreUujNcrfbzYoYYCRmJL6tm
UVZi6Q0e0rASv6jUd5UyPp0pP44D4g+AWh9drULdVQu37+67toxh3PGcT/xgo2FDRDGH3SzWSm88
n4x87XBy37bec+HVj7yDf+/E3o05Oc6OBblCZHKjLXZ6gzzRGsjGqNrdhA1rcR7p8xzrTPeFVd56
VXWcpLUfR/bHqtx92mdhYaM3abJhJ6buONR0S4u2A5vMhBe86Rs14HG5KH3QF2/GBjhH74+btlHd
IIXUchc1Ie+lzyRHvOMIHU23MeW4RL785Fn5a4eiHjPbEetk/U6X1ilCEliXtkqsONF2aGZHAo+W
Lm4tr8rfsoS3i5mrg27zbaebUZtWawcGLXrb7wFfqoJJ6TGEktZ2r63rBFfLOLwg/YqonFARJl3j
F31xO+bkfiRlintNx+8z9XWvjANh3S1A9C9GksRyaEJndNNwIugl0awAE4PPeEMa5KKvYDZyaqw5
LnDWhlnuSpds9dJcFYkLaZ+ycbA7x+2MHM21YJaXOnhrw6I1db5J1MmelU7vrZbeI4FHUSb4AU4n
sbTQK0jsR7dzVlqGrvOo8kjYzfbkjeQP1NzgiGiR1bGDU+fvLMl23ax9Zir9akCPcVx8Cm26Z7Cb
wOk0DyRV0PybUuKPuRGrNIlqj65VnwWZsN/1oX+ZSjqHY9WutU5Hj7NC6obORavsBYDBhzZTQcvV
m0PmLITy4l3pVYE1Ts8zF895geuOVPVRcDb7uVXvYP2ynNLqSFKr9TPojeIhF3UNFAFG3Q2asUyD
sR4fxoa9ez17RAr37urlpm0L3NdY7nlaw3x+MxvixrGnbT/DeHVgFe6ccSdQ1qeT+5l67JM27XDo
C7sNZ8/dtQKlNe+dd+Y4S0vZN2B3o/dXQXqTinrVOPBnc9NmyabuJhHZqyv1kIkudBNIvYLtwvNp
b6Wa41sz4N3KseEiV+VPTt81CxgUok+gaL8AVNr2S8+DwAfrcSht3DAMcavBsSHm/N4SS0aOkl+D
62yybop7k926FWkC01ZfxlSu09FqfOgUtf7cTUujy/euW+y4N2/K3q13iQMTuYxV+C0ztqiro6Mz
3rcaf68Ta2E4092sTTUwjiook/mO29OCIuUhQ2HdqLlez5Xnou3b2Lh2wWqzCH3SUhVOI5rC9WwW
fmLyaKTuTtHxUI/5A9exR9E5L50s9pJiPbVubDPvIWkMb93k6Asm4HOS2lk2yFGJXi4piibleivp
pTH0jYMi8QJBrLuiLm20mfsqbjoD1G9FjnlVoJdjTu9uUc142vD6oIb1qw+K6idHg8VFdlVObsgG
caOjzWo3SZyV0BUu+7DQKngIavWyGXHrIPWt9XSFTOnOrvlyZuif9121Um7zYbXjLSfmjUa9lTuJ
WzVWK1nTu5mQF3RmX130xnleLmvJPwox1X7toSpEWGZBikabwae7vk6bcLSn0rfMRF9JZTaxq+wX
PSWPU03NJeNFRDQqbmiPSAnHy2Fh1Ja6F2oKirYNB7SDYmaYt7NVrftKwmYgdV8LLz8ojexUNf0R
PHstmFjNBfuC3vDagb4Csvu4KXW0Pq0nVtDQAm1ea7BTjba/8fCzvYE+I1As0AN7ySlpA0R5O+xJ
XoYpWjV2687ozup31bDstOGgKvDDSj1SM3lIuX5PE7xuDI0GrbZhpCFBruAPDT9MqdjTVmxaIVwf
SphPblLgs8gamaSRfxaD9zgwjhYB2gFeZ2eBntlP6ejEIx7lApV0ezl6sWGoXUGT+4Rpz0Xbg/yq
zw9SGXCw9B5cad83Q7dIbIR07oblMKGNlzsPEtrc6PEjGlppsc2naW3lEvOaVlNzWs+5RnFTbCqc
MTLccvtZm9AtcJ1AMD0YEMRSZd00IPmabQXMFol6z4pd9AV5wqJWTRvpKdxOO4V83TOOIq9eQXcO
qXhsp2yFBiMsbZEkiWRhu++NrlDnoj2Vd6cCZ4xnC9r4qK/sUkZzBXVHZ1zUc74gmo6GJLDEEqTD
To9kZUUmBk3rJHbw7NNNemxlfOuI4aOctWNqzgdvKO9Tr7qVmRPlZF70YISDYTQMUyTxCusaOEvO
82z2jx5HmZ0AX07VpkL+ACgB6lI8BDosHCaYQA+6b6QQRRd3RdsEcL58dQbTR4J1azvDtqqGkIFR
xNBzNKrpoGq1gS9PLJHgdyin8NIk712refIYuqJeid3M4sSkgY5GZ5G+DfIDdb2nSwRO4zkn+IuO
vW51FKw6pP/QjURrexLv2uy8DGOzsuYZ6VEHLspdNX56FmRYVBcpDjgTBfHIGYKpmRY1o2GTDwiH
kWeyqDE9z09LNEQKsJfBA2/r2S95j22HFzOu+XW9EfVzo5OgR0/ZGe4a949CcoF3bN9DZkd6aJN0
73pFNrK1cfHqIR30dV5aq6y/JV0FvLful61YCIgxZXWFLusfZ3yZ2VbP0W0RJq5bFbrW04z0sICP
ECTN1uCy+SXqD6f8yvob18PTS2Gu9Lx9FO0fR7wgJ0S1xANXd8IBjc8qNwO9ResXRSk2jqOpJfYA
KjXtESkuXjBpiJIrhA77orbSh0nhqlRorqJT7LZ6YA093m941E0ENLlbonaJkQX4n59ZBl7xDL/U
ymVnocq3eVR5yDpRQSgjvU2MN3TBo1n1ATSLAtEcK6cNOjmu6z6HFrUWDdZHlX5Q3K9eQndNaQf2
pAWDCRjFcDz9Zl7gTYChT+doUDuy3k4ZSJnCnLgWgT7jeSF9dHCbW/lnXz5leG+gNkfPCrB69azQ
Na7FiqVQKdQ0D51ejtc5GaelFknxZlQPE5KT2pFrUx6qeViWGf4o0mBxEjRG1y/ItTSyse97XBOd
boSF1YeiB+2aTH6eVSgxVropfOqhu6HsvfBmv2dIXCiEoFCSa/h6BA9Jg6v5CAkh6MZoLgFubcNJ
CXW8hHdvlo/xlPIAPeKtSB7cOQ3H0Y7tZAg1E1du3iLnpPnK7rT7FBF/tjF07a7c3AoFsxZy1H07
S3dTTuJsRsN8W9SrMWOrMa8m3PvstU/oLRxFD6aeL4wRzunkuWrewciJKwuPvzhCHc7x1A57kgII
VE2xLV4q68thKIUYxCC9a8ITFyBjtg5EJvBicLGEz+nPp30g8mY5nyALM67YxkZywR+N5t5VYP4N
V5ymL4CPbIRnD5IbJ8/zc+zv2Nd21XUYS9OOSR7rgOZayysQjAugiB9jnEEVHGK5XJ0MR10Iijvw
Z5DL4RVbq1voC7E80ZnahfXaXwUEXYBIYFzImIO0S+F4c4be6p0B5C0BtXd3h0DVF7Dn4gtv372a
XWQvRITOsHn397lewMt8H/IcHyxbHJcS5+M4FXiKrV7z5Joa4KUFswwA+aFK48Lg4GxzJEktWerY
HM049CeOVfvgVY9/n8S1Ic5ghLrWFZSoofwzIXKnqeuj3SXSK8DjS/BBwH7+NZEz+KBNNHgx5+CY
OsTH6QuyaFrSV+eYPuC6gErTuJyuoPgv7cPvI56BmeDia4jJIyd+6Y7o72Xtgt7RIpAP4d8/4CXQ
kW1ZkDQAVhxTPFd4Rhe81jS7OWFMy9UUIrVbkztjbUTIhOJrpk4Xl+vbYGfTctCx55YJZN+AcCFn
gDRGHpead21SJ+zSGeLox6TOjhOpWJWVI3ZeH56oe1mUPZabGfwoupyv8R8v4Iy+j+WeWGLf0E1C
r8GN6rAFW1TnLX3UnY1kN6V3D2swA/iFK+t1ZWrnAg2VrHSHZCb/Y6DrfVfCm0Ttuw68/mKR7Iv/
Arr1Y3Jn8bAyMxDuR57/6WARv64XAq4/ob4ChjVgGzx33v43ghA/RjxFym+fM82amtceoLqwQ7mj
wbzT9siVfAbxsCAL/xv3lR/DnWHuzHYcwKOBc/zMAhda8QDOjjB+xkXpBAyGXF4A4NO/oXtxKeB/
O3bnFyc3LMaSAh8Wlhm3/FWE7AZvbtDZoiG/5Y/XILWXQ9i/Tp57FiiNeagmoYE0OAZFgUMBtmc4
9f7wavqehTTnH+MXJIBXduuVA++eRc56bpuqQIKAYdUAcb8OsdO7A6bL9u0XvMWGwJ6+XaMQXrrZ
vn/bsyhjJ0RLPG0A2hXP2Aagc9fug9Ou/0t4Ob+tmUiEmieEsROQDZol9RvQSLD/C4EjgfMWnsP/
t894flcPVgGkIxTrwTrwkznoV2PcBP1bualn9OZ8gAlwNvgufbsy7qUvaaNDBpsxpFy/CMKtoxxa
WWAkS6gzlqG4gWTQOzA/obmgS/GphdcCzrUBz5YOnHoggBLkQYW4N9MPeZV3cOncfZ/R2c2QzYVI
agsJHkjdLyftfH5v1HEXOrBb4hF6xUBKXvmIl3bLtyHPacK1wAu6PoO31EUwxQXjZp0sTlq2MDIM
RXyNdnDpxH0f7QzWSwuWlkyeWFLDlmb7WkVNe//3Gf1eJOCaQEqBXAOUe35JFGa8MDXNOklu9MCq
ik9x3VHo4hAgvOCtGttOp6dZfrsFNE8yj3e8gn1882cK8SbaRFok4MLqoxHuLuvYBBjzCmb996cj
J79SHa+/BjRHz6XAKvjjZlYF/ovnrMxZ92ugu0g2XNkPv/OFn6Ocpv5tahZJgZ4bQeqZpeHTcWc6
T66VoSXwQaZgKJd/X6sLgf/ncGdfssDDaKt08KnNuNhDBgIe1+MYQBDbP6mAVzfY8toVifjL3xGa
2FDG9hwInP6coTDzpjS9CbTkAV1/iHBm2RwZ6vHKzH4f5dPM/n+Yc4D3aFrYIxzDVF8nIlsOQV7c
1iHaTv+e2/TpZ/+M+hgP9EPYoXjEg/jLz2nNvCWedjpZYtWvmhhUrNhe1Ff1jC9k5KimKdxloaMD
eoh5doJTgBzwkgyhv5PYN9oZ0PrGO2/QPZjLNLyWGPxeKyjCQRvThko8hGjPmbxultmNnkHhr0/+
GNQA7vm+Sa8qRf5eqp+jnO35vKQT7Iedkyz8KR+flvY/Fl3owkJV7LpzyLVJnf792xHjWdrY9oxJ
ecmfCs/AhQtQuXm8sv9+x/WfkzpLqexCyzjNMUr6J4nRoH+2Q8jkrJvtaVe02rUc4Hfc+Dnc+fYD
8HqsM+iTAwZ0KHxzN0MEsouLXfJxkvEGLnfZrXpIrpArteiFEPJz5LNLGZqmpZYo24W6ZnKrR+Vi
enP2pxU8ibygda2trmpc/I7/P4c8CyGdkrnJ2OnbPslQB7/ceVaw44Va4clHGtTESI1X4vI/9/DP
840xCbEN9JdwAM9JWTV4WjbA3e6RA1mNXJUFlgfSJWSZw3ZJoWnjxT2k23ASV+4bi66WIqcF/Mv4
5yStfBalGBuMb+/UAuxm2JaUIAGVb6cPbS9kdNIZRz/0qjnXtYHPAo5mpBbiLJ2P8qVH2xTqWQe4
YPjJajxMfMXeZADBQZjK+lp47aq4uM7/+ub/xMJvJ1VvQVogQOQdq/J+Sp51caVneMGr+8eiklNk
+jaASTWv4yk20hhUT+CWkAWDJF66PnnBJEv3XTyRQO71pcDrzpUTezEKGZSCbO3pJ22kn0N7ZZ6O
QsfcsKroQX+55keluiuDXN6130Y5O5xqkoC9JZC/H9Z8BSzkFhhsdIaDtArc0NmlZoDWO7whUCPE
7BPn5r+IDrjlXRsMf1f/naqxjjaj1cNrB4/d7o6uvUUV9xtzBSTi/HIKhUmgXyNG/26P0R9jnoVe
vVN9O9kYM306uaaW8JVOV/RglwGJZQTxiUdvRQ7y9e8R/3cCgFEhT4vYAJ45lO5+LmjfQ9K5pZVx
NDQkGjIJU9CGFckX0nmxzZ02DXgqev77mBcOyI8xT5fQt/2LA1K3dd8ax8x0fTm9TeJKgnhtgLMD
MtMOFmPAoh4ntum9DauvFa/XBjj9+7cZgMdrWjJrjCNME/2huLGSa7vhQvz68Y3OrnuATuccKFgD
RgnmWg1oVEEq9QAkQ5A+FLs6gjcxRACvi/le3IXf9sPZLhws8KwJhUHZZOQ3J3CixuRbP4Le7fIr
2+DaFE///u0j1pBJpx4oDMepnGKSblzvK9PAxejAPuuvNf1OHcuzi+jH9zwLKVQ6nRzaAXsO0Iyq
me8AqAerKNN3BWfbruJFmOj90iiKqJ/plZlesPWBnJENJVgTryFISM+mOuiTY5TjeIrYZCERvsyg
8/P1SR1gCCHQw6JuJSJo9uH/fckW1+rn39sVvnoWgSUDtcDzPe+vtlAx0Tp31o/mCJYeReQWV8qj
ayOcH2kincabJv3YVSd1q09eL/4eM/55CfvbAp5lT0PVqBp4BuAPtuZaD5wbsw66LyAkdTTgtD1k
7O7H9w6A9giwj5MObbb4z8XXfsTK8+IMDP5EpB7OpD4VQFh/tfm1e+fKkXDOonHnEqGKGZHRIH65
BTxfobhVz16ApoR2m8ZT4PrwYFxCb/rKAfm9gD/ndraAowWsw5iAejvN6T1Pi31GWPj3JbyQO3w/
gudlmenSgVud0o9Cr27MVvsCfHOnWWX8vw1zmum3sFJ2Rjb1BnxzhZUjcRj3BJDyuWZXUusLelGQ
t9KRXDugaTq/BLCAgSvLOW/okaJo2aOVCJlnL3KzsI20WN/Cji92Vlc1tE9X189jANs4RBHXOclS
wkTu5+yAD9UTq0NCfRJwBLR4w2606CSCDBO+OA2vCzj+3hgYEDpsJ/0tD2/fZwN6SUeKvMCAZiy3
NlrdM2QdYHliL8p1Bn3DfnFN2eHCUf855NkKDiXnZnEaUsL3HFx19ZxFAvZEPExCsFmhvJsd+kDc
Ds/Fvb6BiU70n+6gn+Of3b1lR720dyUS+OILPTpVtoHMrj0j/D4NPwc5u2gp6Ye2ph4sT8vXojuO
zW4obv8+j9/R5OcQZ7dO3Wiaa1Wneczgs5og0D4oYwMclZXc/X2ka5M5u109IIvt0kDC7gE7Qtsq
Aph51cz/eWV1erD2TJhRQqTtl8QINH2H0WI4coUJfgEBDKeyr6SOF2YCzSUcLBv+RRcMGmtZDBZK
HCQlUGJbMGtj11eeWi6UN5iGe1IBNACNQGf25xmeAbxx677Wsb+bP+A2nd5yIXcJOQcZsD3YidB+
BfYv9u6f6Obac/WF84z+swHpCoqYpXtnm2KadZk3RY4JmiCrGMdSXLlJLn7BbwOc7QU8jmHcStKj
cHYGxEILwOVyMGP/vuN+56n/R9p3NTmOK83+IkbQm1caUa5bat+jF8aYHXrv+etvos892xQan7Bn
9mX3YSK6BLBQKFRlZWIPV1aodECNFrxoQPV/wTRN604tdL00IEc1ozzqJlcflNx+VNRdWUPgvf5i
VTHlTTLE4gW4VAhPovq77w6YY9sALHnHrV3c3kFJpLIAJS2lMFKtBZXF9DGHb5S+/E3+hVHRXX0W
Dz3Gw22NV89k+wVkdlAPRpGb1tKDKFFilUoDv2hEFO/neykZvNvfTGJ/tE8bVGDPatD1WDFcA2Ng
trifXNmpTmFq24KDsRJfP/Qnvkogezc/jZJ/X+UDQ6uMnVDAaAqELOZtTaCvK4OTnjIK3MQfP61Q
4VwarCHIMRdwEfdEHKy9M12MAd4TYbBoz7shyRH66o6fxqgzHAEBLc4N9JYxvYtZAQDHgnh6rBUy
jVMdlVnF6LfEiVpfCwXXC6SOta6OBWDfMrZRvjPCl6KdXK07tuOrrpzV1q2C3xxnYZ+5z0VSJ1wS
ukWdRASqBq39YZdCSQ4cxO8YWfSCR53nmuRM0VsK/RidEMaDiVumrJW6mOshOeFxCF4RkHtAay2K
n7PuGCQ/RE22M+XUYmJjHDh5JMs9V4Zp7Qdw4WBSXcNlMM336OLZaXgeVU7FkJEImKDaR5EH7JzI
WqmAotbZmPfjAH8JJ0BVdyVKztMPU/mdBu7tr8aKIoQkHqySGnplNAQkzmqEl6SXLooJDiYQWZS7
2wZY24VMlKTeyL1VupGk9bOVWYklXSb9h6zsgT8FxQHnMcu8oA2IFAD8KaMESFc5h1HqlrSEM5gv
QbIFaHIDjMcDCKkJH3VoZ7YBcsQ7y8+8wlff+BpVrF0EIzECii5BHYAuys2zUoWFMYsXSy5+Y75n
Vyw8fSGJ5fDAZeKSNDR0/2gg44J5Dz1qJBwvkMYJXoBKVu01SV+3tigvFgRr9EY5W5jjO0I4O78v
QxkDf+ICihMkepzb/KNkTR8/C/ynECFCpUSkZTYEcQQ9coe0q/X6zM4hWTV/izE7+NGOaRwQP2Ce
6rYnffQevtjU4UeyisoMEJ3XFwPUh3tMwWULbiPZgZY8IaJE95Mvw8vyWbBL/22IfO7VDVT0Sq61
bS1eChA15qAQXpTnjke0yrpb10bIj1gZEWNz1q0cJUm1XXrNiTTF8oo+V95FAdcuhmxb5e32BvIs
UldeX9RLhKoBTolcggD6uTJaByQkjfV42w7jNFiAZoClDvky5ACplY2jkORh1cqXcJhfiln166Tj
9T0Za0G9HyMHsgTk95f+NAZmFjGae6LS1v+OW7uCBsNTDJ0okM38NiHueQx/Cbqdbv4AGwj0t6yZ
OtoNlgIc+PV3szLdkksLlkdHdDCSjPOFlj+B7gDZL3B746yFmpDhJK95sJBblNO3UToJaYc3YZO+
LKHligPaq0i8dP/2R2MkRKqIUqeBogFBStPvjBT8VlbQYF2q3383DqWTO4MjbvpnIuvHY2pmWkMT
A+AdBaAusOBf7+LYmxBo17Es1ccgOVSuf2YomCnQ1o7dlvPA+cgFrgOHigfopzEqFZrjvO8M8NEj
WE3uAKogd9k239raJlCU0kEyizKdVTvawwwdZWBYPdnvvqlHa3HkdyJ8Ibj/O7YajVxA0gFnA7QI
dwa1/s6cQWJaSZdaVzRXzzGzaEE8Tup/Sqn+evvTfnWhK1t0GdSqzaXv2gUq2KN0rMDKF9WqX3aT
35cpJzli3AvXtqjMZUwmISyGiXzX6ZgbTuKGl2ZL+uXNQwlWgA0P+fw12MAgYiM4uVEB0GjoeNgo
YyiILYAq5s9Y+4WZ5NubxwAeXBugnGcJBSHMNBgY9+k9oLmImchrVbt41fb65h/pM369f2BSRwQF
+EZj6N9JRR9B0Gm+EH3G6myZdrxPUUu2/HkT2IonYcTljRvYmDupG3iDI2gjFlAuqRtNbQw9rFal
jRbWMd0LTuPpO1Rt9orTn/i9K1abBRFc1oFnUlGSpaPAAt0sRahg0niSF3vYjN54X/8V1PayTR2C
OLD2xssy2+JzHdkh13c+EHx0YFjbp74tVL9DCA3CPng0P4QwB1fb9B5Y+A7TQSJzCF7uiFDEBGOW
az5JrxjMP4MhjhsOvyZ3WD9wjKIKpJqJMtZ1OJgSoRI1AT8k2Zm/ewz8oKfrDN9BJYOy0m2HZkUD
ZG0Wgi4qZuDZvjZVlKIpLZKOzzy9Sdp2KPAgrV876/dtM4xyO0kMUa8SAZ7UACSj7Iy1gSnufCHK
8b+DfbyV7PpFC239SbegB5y6T0HiTN84Vsl1SH1RCa6LgogGVRIMlFxbTSWt0MQWucfy0zphxA+6
raC7xisASNfES+4ETnhgHFV06qDBjMScEA1T9notbUAVjR5JIUrHBURHcWS9CP3CeeGw7ssrO5Sn
xllbVZmB3A0qSfejD1arX9HvAWNZ89YAaxgnvWeuSociEwSZZKhiUu5Yml0B9BMybQvvd7ATRYpf
9CXHCOPVhi4nhPqggonn5xdPjIsyHboC1eGQxNUEw9HusFGB3YhB8mlPj9YDSJz2H/iuExpoP7gC
aYyId/UDqE0VolzX8YqSP/ICbZN7y49uW7vkttK3zUvg8aoWzH3F8xCxTsKLWKfOhLTEWixJyXIp
wgPhI9CmXcATB5AsEqjpM4Dqwd9WSARYvSyScanCcCxI9xjvl1RoHtoBlIHV3Dm1oexb0Mi5JQLf
2ZqkXSWP32bTfEukNNhBKbx4HoTiXBnqfshBkq3ou6XrJ7tVdNHuugkcKea8zWYLs7KL4oVpugEV
bGBblSlAVVwqN00X/QbcQji1Vttu60LBrT+rm7IYKztu6ifMjPaOAPqaIhKO0hJW4BWxvvUyCFAE
sAracyqW9pyZr90c7kOQTzhW2EBEvNcjNxEwJg7OsdjWjOKXuAhbyBi/QNDmPJjIi4fOMOxZSOTN
PBWRI4NGNRXMX8tQ7cGVg0FdkOeChgNkjlA6mdvuKcjDLei6PaNF9SiOVdBsWEclzXcdppptUesw
ri7Jm0VFy04az+q0+Eo7gpANfK/N7Jlq9jMVut+znILhRNUPmPLp/SK3DgmSXrCqaoAmpt0lkzBq
rY2YLR6nY62qv0EQd5IHTOCKgPH1YeLKTfs9TdrzDN4AAFUIPV4igFGw9XswYtlzJWHmehSc3GgL
LzYzCUPxleSbpeGaevMmyfEuNvSfvbk4eiq7QTOBEzbxwKvXeVph7mtFjJwB9BFJo+4NNb1bQMtr
V2q2r0PhMQmKvWlkuymqvWgJfHBznlPRgkJsk/wl1GbqBZlxCSYjPSt9Yf20QGsA6uiu+wHRY9Ac
gg7E1ooidDNDjv3OqNEtDn5b8jy5c10p2zwEnUtSQMytAU2aZYx+Fxl3Uzafqmi8B+OcBh6dBeiO
Kj4tdf6q9T0mtC2MhYdW+Dz300OzWM+9YFigQTUqbCyoAsXmETnsseri1FnyxZcwot2M4nsphncg
N+5sa0n7g2qBEqYSdmkBqT5QSC9TfioUEYymIxQYhuW9EQTEN8nsDnVQgsTQkrdNOp6VTMdgkgoF
Q9066W1zskKQLI+pfO7G5FEbW8z/C/FLEkuY7x6mn7evMVacwMPZJBIsYDOjk1rQQstyHCPaq8Vf
mvgS4mlbv/3vJvAAkSzA5RCD6TSgJrrLNbz8kgWD21qFH0XVOQtMTiWT9SAAmvXTDhVjlTBGH4YU
ioK7CUrjtRPuBa+zQaSxi0nH3b29LEZ2I+lQjUZuA4GUL+q/S9eNitqjdJMDUnYw5xYM2kWib9Ne
0L1S4I9CkgueDrYGRKhQ2xQlCe+Q62ALhpW2CK1AuuRdOd2XhpEr0GEJ24011yCenRbV6dAi9fsx
kV5bU1T3Grq7b5rVCI4OJhIn7ZdvUdviKZpjBC8R9k2sSxx/Yu0K7loCQkCNErOE1z/SMPoODKi4
EVC4iPwwUN7Rb0Snz9DtsQ849zrrVv3QD4I2FsqUdGVewET3Yi0GdgSVQbCb2NMfCAmrkKxCxoWd
h94OfY+WjVzICAnLZc47d2mjfWr+ikOB40usU7i2Qt2jUxy3QavDylj97PqDhBff/HzbXXkmqPTR
AqF5DuFx8RIlx6ncGeZ9bnD6QMzPsdor6gAWoTAlS4t+hdr+aPSHkad7xPr7BuQocObwkvtSN9LE
QDbLBMWVHKTl9b6YXm5vETP1XRugFmBpgwVS5I9SUXReXGM7bT8q+y6oMfINr5nLXA6EjlQJXREM
m1DnORqFWTLGWQIx+3GwDnr+zlkOKzszVgbID1hlZ2EdlSM6V6RCYu6LDegyHrVD6AXPwfbjnX0G
+Za1U+zes7hoJJa7rW2Tf1/Z1pVyGBLcCJdmgg7Cw9wKIJ61OOefFWwMdJSAhUEO+mWYXxYhJmEO
aCk1uMXleZ8spyl5r0ceooAZeSHRiG6GJhlfHinQgITMdwDHbutmuM+KcmuCotYBX3Ps6qMGIr/Y
v/3tWL6BZhx5WEIWEinc9fYN1RRPeTQBw6C7i/E0g2zotgHW90GeiLckCj+qTGO3dCGt0W7ppEtm
fmgOaBFGDUE7c9sK82mOIgOWgToTqi5U1DGtpMssvZcvPcCzjdvs4q3iJm7uF4elAef7nsyu8bVw
GXACFQWHT7vUSa6laanFMJbg+vGj6jSn2jHLjekGgKA+az5R4B0DZGVe+nZ7xcwPtzJMfbhJKmbc
jcCiGuprgQ58xJsVYvniamU0/0IBck4lU9DMqfV0E6rnGkOHfXwKQexTRqfbi2E6yediaHBwNpYi
KDeBl5TqZzl+1VCXijuOi7DO8Ho98rWn52ZeDGDrBZpdz90URXAFE7yho3dPt9fCTA/XhqhwO5ZG
HPcSYN5knrHaVZsJpS/lQXIEnxS/lG8ce+SH0+na2h4VfUGypnZlhBf4sJk9go6cSuA+ehfzKXb8
1PHmuXh+QQVcMpsHXRf4xVhgqmkWp43VhCB/K1OvwQC/mwrSj9sr5HkHlbQkSTjroHpEk1TvH8D0
qWOYXADvVy3/ddsQ50zRrApqJ7c1vB2ANPEMQj0x4pS8eAuhgkWVVlYnpzpGNppt3n7vQqBY/l1Y
oOM5RBy7GHFQuejycz3dD+Hu9hZxThHNmJCGVqVnkFe4CFFhS/pvETpHlvqtrLzbdjhbReueqmXZ
dn02KBgaRKEEBMhzDeit+v22FQYC4Sp8W1RQiLNw1MHhAWdG5xM0GuhKBMd5I7vpiVua4y2JiguK
PqRLlArzRdhOGwVwogwXFOjiNdJnBYovdcONxfE43ueiYsOoql2N16pyGbLBESBUi0l8f+ye9JFj
iLc48u+rNKwZQV+I/ywXgOvdNOqdPCvtoX7hfC/eeqhQgEjXZyPUKS7mBdUf8AUudoSGXOCqrnyq
j8ZeMp1yw5985gQ9ugaPU5UMpdVhTgiI1UiP7KzRnXTKPFWMbSt+vb1MBvr82i2pQCHoQWINEswR
t1xc3Ql8tbHr+/6uBlc6aDUmDwoB2h2ZwMJyUXjkCg9zYuFHRXb1QQ3MykNgAj+hjt+L6pzygOG3
HQaljWuHCbKiLs2yw/td2oKm2QlqyIXxAO63F4FqxrURuRLHxkgV5QJ6abDPGyImraWGN9jFWwoV
ROoW0+PigpmcYIy9tGo9weq9Mky8217BzjWR30o6UJ46+uzXq2kDUFiDaAVnzGt6X3WMLcYRhPvU
AUez/F69as70Ak0dnmw8cxNXZqnlqZUqBEPRYCyniE7QRzioi8q5Vdg508oGFRs1pV2kQUwBXUVv
LXlG5WgDKUPDFiXouoIx3J95g1TMSLKySEVGIexRqFVKdGpmyBRltXbsY8haiV16TMeJUzJkesjK
GPn31WFaAmiS6kohX8TumIMdM582fcm5+Xk2qNAoZUlQo7+Btl39IJYvqeW3PNQJs24BcvG/PZCE
ydU6dH3AsDJAsR9d/HSbXiAUhYHvyQMrvc8r53KdgoqCYC7uVfAkyRftJO+NTe3HvnwC269Dpp8z
R+Bgarj2qCdVgrYngdhDwnsvorlb+9HG8Pr3xSES3pbLo9NigP8Q5T93k4bdToHQShk4PC5JbqKT
AUUqQblEi3xnQnEKeElXKhOv6qPzDCFsTiwhh/bLowHq1+BSBuuK+gEjWH3JybD6KWiQjBAmv8jJ
3AKUi/iUhIAKhJU8tDjLOQGgQ9ACKgKvZWpr8TbPi9RCtTbRR/ACq3dI6o9qN7m3l0U8gl7Vygy9
o9ZUyuaYon6ix1Xkopj+2Jn6S5FmDwGk/pRa3UrVsL1tk5UaYActBZKamFygq2u50ArDBH25yxDj
GTSjXFPq4X0VzD9mYBEUSCLetsd0m7VBKnI1QJ6M8wwktezrqLYBZwb6DL/DpN9tQ8xvtloYFbTm
dsB2pjjskrHT1X1p7OSRM2LOTHTWa6GCVl1PTaOkHco2++7dOEXnblfseiAb3NRL/X5THRrPgIqp
hWsAz+dNfBKeb6+SdQ+sfwEV0rLOEuRyRsN8CDLoe+p2O+9HMPzKKafGQT7LF9+UTKADII4NFAl1
e6tWUw5jX+OzTaGys4Spe0Bynj/dXg4zRFuAv2PsDmVRIJ+uQ3QmpGkmSijodUD9kLlkyKIo99CH
hIfMPzSOj/wf5gD6NT5KfDRYBCJliRAImCrvXLRG2nsMCjnBpnotz/8IRsYKWxY6U/81R10JSqyl
U5TDHDDar4TwqAAQT95oTgpAI29knXkAwL+hKhpkkL8MEoDlWy1nsLRfkvk8Kndq8lp0XNQ5zwh1
Asy0H2PNhBGwXYPsmgx2aYfhAIBh4rQbwVcPxmu64SGmmM64Whrl9eFiqXodIvvGlBewaFWvO0DI
/MGbEEKNf+8f9bEC6BpjeobsH/ibpmNRQvKNk1gxAj4GMcGiY1qYlIROwbW3T02o6YEBb09ANVpW
kxeL0AVVSAtbzrW3zNDPiShz1sVyeoBc4YRQKVTwf+qMtdZQxyJaUJf5offMvbJF+3evPZCJ/5BL
nECuRipuXBmj0m85n5XUypGVJDvCS2Xuxg25pP/AI67MUDsZzc3Q1WhPXszqNYNqmcnrEjEc/coA
dW0lPUYChgQGoB7uAMlnD1DY0DQOfYHM8OwrM9StFRtVEAAmsVwWJI0BaD0fMDQOqqvWHw7dVjyn
OxM8dtBLdoSH4Gl2CRRccHkQXlYuefUzqGPd5VNZzXmLcScfzF5uckIZS3U1n7xljB0QbrzZSa5T
Ukc6BfGdWjcAuAlb65RuaygZOENuL3tishy4fsk1SB1vWZUrdSBLHJ0BUau1s6cB7L7iR/WMByfl
eQ+VQLZ5izFyOUYyQgohTbRRm8d0iHhpMcd7PnKvVVqsYUxtSKHsjHzEOBECJAjryM8SUNENXhzG
aPMolxjpB/zE0gA9AsAAw0fXAWzW4xnNjwpveghmAPvTQaqk1xS3i39xEgNygOk4AgY28H6CWVTH
rNG1JQwrQ3uxwwwqyfghlgwyKe2+88qd4sEdXV4hmhW2kIprGKSSDQz0UjESGLNMF4ZZxgEgYYvM
NS1esudVVVkfDCtCxxS9bYzKUees7EpTC7QATgjSl3EAxFrgDQAw7hgM4ImYSCajYdZHxFn5BNTo
aqj8huJFlrvXIO88ZbJejNR6MKziyQjiw6jzAAis8HFlk/pYnd4nadD2pKczbUgAKR0EkMFW7Rok
PSk0szmPX8b5ujJI7WOhln3QSTjMREI9rQXbMiuQ4nGsML7WlRUqRomYgo6mCE+KLH5M40vbc6I/
4zRd/X0qJAG8CA7YQZAuZpkbXmfKBlIO8A1FhSTbohXUnPcLb9eo09uqRSdUE3BBAIzuFQW696gU
+13KG3xmTRWsF0Y/bINxFqNAASSrcQVoJTwT+kR0DlATETDSpP5sIudogksQylOizbvMOKtUqKMs
Ay3bZRUenEYCxSKov2jdY80bSiGfngpPVyuk0pxgiPF0GuDxoWbaU1XbTfO0FGfTHJ0UuDJOMGRE
pytrVLZTa1MQFTmsaSfhUOwWN9+Hh/m1dUKvOhiXrHZGt7nPtonXb3mAfo6TKuSQrOJJ3yid2rSY
Vqjbn4XyQ8WcawEtcNksOLeZTPbs1p5SUSSV5EYPExyH0TH9/BUSG1B8OirbyCUN6eBJu6uPATjO
iQqLvon29ZY3Ecp64GOjAW1TdN0EZRB1QtKsL8OYnEj5ITmG96IT3AU+ZKnfIGsq2eKudQkYPsNo
iAIRCQgPv3G+NHHOr3vw9w+gG5aBWKSlCkU1RNJlQ2gR4r3yaGDGNj3xUmgWCGW9WLppGclTGyo9
bgrRx9xbCQ57NBQfwrv4OEDF5wgCO3/kPsHZp/NzgdTBScJCT6Gmh8jdo2Q5Kj9laFf+y02kjssw
9z0GtEFmqNmjV50JxEvxe/gOGR66bYt5OgCyJMQ3wFrRhcmixET0f0x1zTHNz7rxvVrA/j+4t+2w
tk21AKdVQCL6lY8OGu9h1BYoFUZp5vYxZKJM6CtPf0DKAWzYyg71earAlOsQ4iLIgwiRSrATT4tD
KDliF9LavLjGOvFI75BQmqr5dXZHqpVaS0d8qMYllQTJTjbQFEWSB2a/Ha/4w7rN18ao23aSxHaK
ZTRj5/p1KX4FASdbYAVpABYwSwrs3deRHTS7lE4kNer/wgrjXb2Tt7zUhwUCADMhnpwWKmZEA+s6
IFeiUSZCCt654qhgYmbathsMCDoqwhGPFpyZ2EG3Scb8swIot07dpXqXRqgXG0js3geX9BgEJ/TH
zej+ZyaXhx1nfqKVOcr7xDiJR/wYHNyJYD/1XVQb3u2DxDNBxYYkHKZpsND5NyGJiSPbPt3++8yo
SkbuITELcQR8puvPM/SgQ+lEjbwzR++DkTDYow7itpsCYOxnUnUZD7ych+0UK6tk2atbGqNiQZrn
sNq4BigQoSoKeYkZvG+V/wcjVKgwfi6Quqa7QTeWLFBQKxALW0583fixjLvbu8gKd2sbVH4voRqW
mw26FGOfQlMw2kK74L5U1O2/M0Ml+FGSSWZTAl+uCtAL9HvzBbLWt02w/E0HsRYaYJIOODN1gpYw
CopyULGSEQROoDnUH/+dAerMVLOZJAPmaC5hcKzEb2oi2bcNMJOi9RIojw71STO0XpUuELGsnAqD
gkd9Xz9m4M8uUKQyLmZvd3bn1RCEAom2XTj6Hzxc1r+A8u4MMmizDqnbS1amPQoOvehistVO5D+5
I9aGKN9uMY5ZlTF8W65+zeYpyvzbe8kMqJBKROAGlYSp08EbtRIlKVtdwjBO4M93gPyijyntLb9x
ZOg68OIC6xzpEtRMyK0EPDO1HujoxJMlYj2RBhVNZT8kT+nCyVlZU6SYPgBpPmgkMNlCd0t11GkM
KcUtrt9ZT43sRs+yl3rmjkzpT4/9RtpHwD3di+5yF0PqhhePmK/NlX36tSlpIEKpE9hvPYCak92I
h1Hsqd9C37jEz8ljs2+P7Y60XPidCQazPN4Kn4unX5uWGUpi2uM2Fn0QLvROClZkH0zkd/JO/Bnu
pof0GD2iJ3IKuQ0fFjEC7mXQE4OfD0Uyupc7DmUagriEbDxAIcY7aprusDWcyksbDMwTemQe6S3z
YxOuOzJsZXwdjFOVpC0aFeFGvbPqXfAgO+jZuYIDedrYN+7EnfFQeeVRAo9I8tAeeAhBVhkXnkw0
RkGMibEDKhhlqhCpWjAR1rh4G3vmN8hyhs8mOBmEXb0d/gCShZYJUmLwzOjYS+qGABFSuUwq6oJS
cSqnd1nnzAYx04W1ASorjTorUE3ouiNrlDbaMd63hpckYLcASsVOwUsCQjA3f7M4Nx8zqK/tUlnk
0qDgH3XIhluv2gEcCPqFwB/vqycrty1H89tdYnc4r6Ld3Bd74czL/VmRCXmy8kFRBJY26jvKbaLH
Vg/WdA0DxeGh1X5MtcMJtuTqox/T4HSQQIEg4wPS0S/shAxTfrjeCfRA9XI/dRS/3JEeisUNtWzP
XFmjchZBygujNHAyiHDHf9psqlu8QpLxHzR7iVvcWhrll1knV0KfYGkS1KKb6Szku0ba59CDrC6m
xcnGmIFmvZGUk5pFoIFcDU4KaJMj2NIhh5b1HZB830khpPLN+5F3c3FtUg5axdrcWAJOXnQEj8RH
d6N0Usd4mZzqFbLbYF247S6sTA3E1GQSl+Rp9Bxpm1UY8u4TkG1DrVoeakcff922wIJEovf7aYLK
Y1ohjZelxj6C0UE7ta8RnrzhHpQcqea031rwHkieuG1/6FwpVOZRAHetKek4dV/oTQIhzvIyjkT0
Ga2ncJt71n3oI28Drcom3PCuZObhXlmjctI0SeJuWlBZqhThbh7QOO37741Rbm7vJ3HyL4fAAqOh
AaLGr6PGLaoHUxLii4lD7yziLzS5HdlIbWvKHAkcJ7etsUPmpzk6z1DMxVj0BK9TqFhuyt/NUYaG
TP1i/KjvBEd8Atffo4Wh6vRsHuKNcuYRVhGHv7FaOtOI2wb6vyLe4uJe2yhIvDU/2TZcJDX72/29
qQr17fQBI+lzgQdyUbzrwQajfHn/J41LSLZ9GqGi/yzUczGSs6andnYkum0kh9DuQOjcuhaQUyE2
8Pbn462LOntWUmBYsoLJbnwb2mcN1HulxgFNcRxSIb9h9Qo3x1BfcgsNo7YvvXZsj00YvqlGthcH
daeY4uPtJbGwdVfbSF05UwkKQ7MPiUvgTO/NXedNHih7938UGwlDDHJdgFjpgYIy0DrFLJBpjqqZ
OikenYcqzBReMsRycQzgY6YcfKXqF6p+NSo6mIKLE9GP/6+qKnjzOXmSv2mXdECZK0fh39qlP7oN
jyqd2X9YW6c8BNzYuQotF8Lwk97LvnVsgZZRoZAbuRogaeZTtQ12/aZ8Ljexa95HHu/1yXLR9Q+g
3KeDRF/a5Vj+rGeHRYg98JAcpbrhXHS8Xaa8JkrUZAxnE5g7fep3QS/U31JVEUBGMrV4QrRiZUtF
t2yUuHk3JEn6g8c8qkfgDACSwNK+ZH7gI1SUfMR83HSYlFPWblJejZSVHa1NUF+yToGNbzuYWJJL
JqeOVf8I1K3c+bn1lyFMnIuB+dlWC6I+WwJZw2nQkfiZ1VmyUDTPN+XcubfPOvnJdPTHCwRsSRiL
1790phoN0M8hjrAkE9OL5g6oIc4ymNnJygTdexIUdWriKiZdfGkDXheozqW+gOeAV7v9UXSr1MYk
dOL/71KoqmLqoKADpy5UM2gilEyulwYk02T/XglrT9H/lS6THasgZPgejLydZLr/yhyVzAJzYmRR
BOxAo2Z2vBVyyVVHcBbnmLeufgTCnVFZ3p98vM8Vkp+0uhf0wOqzxET9aolfdOlJbfx/9fd18frv
F2mcWZrU4M5G/zlWfs4hh+2VHRs/N41uBEiFMWogq5Euxqnbde7wTfWbXQvgc7ZJ7+Sz8tAeBSgx
occGka0X4Zz50rfba2Q+CFZuolOJCfiyykaX8RPmh2nTPJNBuvDFclQ0qATwSscnnu4D822+tkhl
KXpRxcPcoPXd76tj8Zxv+zvUz/6qDp0nukptdw/igduVJX/060H/21d0KnblZRn1bY0cAqx9nopR
BxCQd9vGg46zLYLDyubdOiTcfzFoEKJA0BApX1qYgpBJAA7j1umt1qmzQ6JdFrC/SdL77Q/IDMor
O9S1U0h9ozcLwmQBorloDh2t285t4iQTmvqAQyUpd/aAlY9BaujvpZF/X587MGS3kC4hEW3ZdLvc
SzahPbwFx9qV0NWM0BDG9Ejk8fpYzBthZZcKMQmIDpQixJZmxg/ReCsMaJaWvOSP6SgrI1RQkcIW
JHcpOunlb1QcUYw3vPilduvd4Kcni19tZC9KAdc/6B2/8iyJwmRFVk06GU6xKz3TH0kLwNNd3A7I
2ZPQrrhkUuwP+GmTOgyCFQdRCWmqi9jEmyK6j3TDUVt8sGg78fgy2ecApVS08ZHh0iEOlA69Lgiw
tciC03abqUHTztwaIy/LZX+4T0NUIJOUSgkyDe/IDqxzYEAGWd3JeAwKOybRUz1Y52Lk3O3MO89E
Dwr6zhiyoEv03SSGSzal8iUYkvCuL6vRbeNoeG8yM3JTvWvA5jZDzbJsNI9MbXLMM5OXT/P0y3mG
4nQ7VTreRWi9W29msbsdWth3w8oA1WWLMyMyowTINoI6T736Rbiv3n5OzuJ1fvLXvOWxWPAWRH1C
Ra7zvLdwodft0cBMtSBzhZ45n4wu7jd9NBRyBNkG5Ykw4yZ+BHaOHMI2uttB+5DU+cOduOmcdMND
qTJPAhn9wTEQvxJKGU0ZohoOfpMWTC1LeKx03R30Qzr0m9vfjRlSVoaoOCnFU21VpIoJqDSGgoX8
LSqrg1r+UYa+skOFyiAxowYz3ctFESsv6Q5Vsnhq9O32Ytg+8d9dA5L4+rJR9WRSsgVGmvIE0qUo
fL7999n5uQmufeCiVeBlyG6ubrOgGEFc2uECxev4PfBJtydFwAezHch1Ca5AcA2XR6/LRBaYK6vU
tS2o6rhoMlx92hDkobKFqq9doCvAZ/5iu8PnAqnruqkEcOTFCBN1F3qT+bMTIGgeZpxg9NGz+ZLw
gBpLxjVmfiUYK5tMliNUai7BS+dq7+Nr9kt/HZ7CvQx8X655ymux75+TfeBxPiCJCrcMEw9afcBU
syo57LGVrae8k3Gw8TwBuYkj7Ab3POwOczNXq6S8JRe7uASOH98Nrd+ofcpq0GnIvCUx77KVFco7
4kpp8+4Daiehot2/CnDK/M7wphmVqM75B4zlPIuUk0CWFQCoFm97SOahEJpt9HN10DySksMjzxKn
bMjMWlcLpEIUoMxDGNcwh1ozJgbTYVNl+n0uQmtOlTaq1aqQ3k22HE9hxpKVVSpgTQJIXnP546hj
TrF+JI8d47HxRlc+CvvkH+hBcCyqVPTq6zkZUJEj61R2el74ml5zDh7zWgGvvU5q9QDDUJe0qcVt
F0W4VsC7BHpdt6jewuYZUHTO5rE/2acd6nJOhRASITJaxPVv6ydJr2onvZN+xACu9Tv9pG6Gl8lP
PMtdOL7C3sNPw8R1V+d7FNOs6Mk106r9d8mcAMYpOAeO/RBfbSIVQxqlMUAyQO5mqJmO97On/Cy/
R45yyLfhXnWFuzH0oekrOeOzCNCm6Wkn49ftDWYm5aufQEUWK7YMMOOiGIxJRndQk20ihH7XgI83
+x3OvOlF8te+Bs3PTaUijLwIc90lWHDjFsf0PvlW4yykTouS1AAeaUe0+fNwvBVSMUaywJxfxeiB
YGIihXSVdZc3i90WmS928m7UA85cKBMWhFv976NBRRkzEsw+KeE5/V4HVQre4b6F9A4kAOAB5I8K
M3vVa3tUfBkMPWjHDgtsNklsN8gr85fYlzT0A8sNHzXCs0cPqpVq3ZlRjY+Yv7av8SHeD+jzRGCX
xvLgpM5tB+UEmo+UZnUOpwDKTZGC3ZRCCHf0hl0UjZ2LuhPxMmWyTzec82PdK0uqPqtoWqB0+VEO
g2rEiBnoxu959wE7c/jbP2jUSxNEwjKFuA8ad/YkF9qnj/hcfu9CU2HPFR/g7R8VY9qmncO0QYLU
gIxSBpeCeJjLb+38evsz/R9eYUDEDMksHqaUFypZLMqzhu+kJGZs2TX6haeqsnonLifxASdQ2Igm
+Ge6KQZ3eqXVzjQ3weuCB+pdPAoRB8DNijQEXU/gzpap0FooqqYVqliGKAAgP8NzXI4es4TH68gs
Kq6tUEc9SYIgFBTAxFuPkGW1TnYqoZFB5EYCOzjE7rhVdrc3mvU91yapfe6WMpww6IGEV9oPw725
zN7Y3pVmuLlth3UaVnboHAJQVzUrBvQoVP//kfZlO27kTLNPVEDty21tKqnVe0+7rRtCatu173s9
/Qm253yWqIIIzw8M5sZAp8hKJpOZkRHdtt2kG2VDTwOvu7OKuTu3wyQSg0waGeqhFNdjZOjFq4Av
Ja/NSUX+LkChBzf8A6VPzTZcDUDeEpncAhPEWUM6lIQp1ZnsIKQ8ps8CNFW2jVeARJheTGA7AyZG
GwIQ/N/e4NUn4PnKmQzDMiSlHZSvlQNrSMfEIxd4MR+lG6y83M9u5onfeFFuLa9BcZi2JgFeAY/A
ZV6jRnOmkQLxwMy+ZeKpX3hEwqv1m3MLTMQB5086Eog7IKmfQAuae+FO/254qg1gn1M+zgGPLnb1
SGBIA6I/EIxEYLlcUtgYQwKherhqX24UiGKZp3RQ/ZgknE+2GlSoFrwOjhPUmpmzB4KdUMoTrEw3
k5+DkYF/D9QZVsTj9VkLphSSaWhg/wDxPiseJcdVAUYtdK9HZ0K9iJZmUenzKcBnvCs5F9KKR2A0
GwJZgO9ZBoYBLrevXACUsnJEFIX4WfZRTDz9m7UweWGBfsCzm7VeykW0BAsKXI8YhPOWIK7t8D76
NfsYG4XW93gHkWwuoIIGX+Y+v7DKJH6qUOTQ+CT0eH+RBNBnl2GDGdyP3kW/gHjp8iS4bTBveJN/
X2DEW6aZe8FSBT0VdNwLALa+KO4UpAHyXNVecDPUqBV0AUiaGw8nPJD9bmMSB9jQChPWgXxXqDa3
WLHiuBdbwThupBGjSJJ/7yk6m5WnEAXLndhZHGNX7KIdefkPgebcJtuBXqywV+sW25+lj7nxPmcF
JzNcC6CYysE5ofzekFljPnCo51pUyXCr+bkeXUp3jA7GNrsrvsVb4bl4j4IG2NCZS/i98qKAXViV
QWIGBQgmhArSIqcR0DpwrNHLnlTUcbsA94bxEO5lC+OtNPEegwIxjxtcV5LHC9tMcLWaqBIyQClR
HF8wZUfnNuINXuDOvE0wRMu5omjkZP34fKVMaAiz4t8dpgDt9DmGah5AoiB3xsAuJ2Fbi3lUl1Oj
YhcIQyyUxGgzQWpqgz6GjU8FmpJUs275FaKg9l8khtULY8w25ssiZa0GpQg8SW2LDI6efdzeuzU2
mAsTzN4JYmm0AHSB9OLD9FoPStr33VYKFMOmeoeWp/hUEE9wKKtg8VAtGIYGkWHHHaFfCe8Xv4MJ
vgXRo7KETh0KsbJjKrWbpe+3l7p2EGECMzAUW3/NDppakjQbNW4QWsdoHxRAq1TotkBaIgZhLB0f
GH7W2oYHO1+7Vy7sMgmcLo2q1dGbixz0zezVu3pDtsWdjuOw3I8QHwWa2eOsdX07/6yVOfy5gXy/
pUO1kx8Gk4kOtLqVAVuY3Xkr30U/6zveIPsaMvBimYyz4sBPsdrBWTutCWSSfkhJBhJPqsCjBdBy
d1KrfFKkeVNGKqdis5JaYRQITI0g5cKkCDviZMpzDzQZyBOXoXCEajtrEpS9/hFMXj1x7R1wbom9
LvoUc0eLDjh1sqc5Qr1ZiJM8pv+Uo6N+r93B05zEq+e94ULzfOJgPddy1gvrTAo565VaKwQAdSpd
+ZWzPsf3oE36VFCTQot6+18YPy8sMr47SyO6WDIsgh5pozsZpozIm2qnW9xaG+Jp3OfGSjoEgxok
UJEhKxjUvkzComIyMpXgudH42Vb7kPb9feipo62/LQ/WgY50Qc/9Z3syKpvrwSu31oVtJh8y01Io
h1CUQRBFmQGhgLaFEuorpVW0XN5zgLdQJtkJ29GI9RzGwnwrJU8j1OYw4mBAmSlJv0Guc3M7Iqzk
VudrY/FawrjUvUUn5tTsl9B2DlD7OJA8Qo21qiIEJCFhhnkp5Dssarer1NxA1Q0T78/FVvWUoHSa
u+X5K7xiFg6sc7eXJdNAxtz9MAh5K6oKdU0uijdBqfTQ7zlYr/qub5zhX5TWshtje4aorU9r0tEG
ItquiYhLJ3GIp7zd/hmraYEMd8XcIwbxr6TJy3rETOAM+hkab1OvvI834EDvPAoTGwNh4CSVa+H9
3BxzLA0jAeG0vEgHQLdsXXoXZP//uCDmApnBZpOpTY9hKcgRC3Zr1065wXjjRvFiP+IVo1cyOP18
PczdUUSSEWsUgUYi8TXsmo+uE3ZKT7ZWstyHCmzXuq1G0WmKzPtZb7e3V7vW4riwz2RBUG6c1GXB
jGzjdpGb7dFmcyo/eww98SncLg/KpnvPn0rMCIC33y82gINzHHntfIKlUcFLWjUhi8rEvXycSAlh
NRSQhYM+BWXx3eg433Qt4qD6AN1aoI0oU9dlaB1IF5pLDRNgeXDGMrbz+L3qEOWidxWjHdK325u6
6qN0tIn2vEFww6yoz6GeNxcAb4lzb2NMvG682wbWpnB1+cwCE6/7NJeNcMKCOp+mVtVWflfc2llO
lrNsRlf3E7yg++3wD5/8f+VzgbiT1sUkzA5cxTmrT7N5MkPpmOm6LWIg1CgWLxufOStciW4XZpgV
GqqcGbkYS0dKWRgG0tdjWHmmqgYUe8GdgFu5AS/ssZeSNAuVRpdFKzqyk3vRo4WSWLsvvJk/WHt7
ddjMS4dsMrXUpjGSjjUScohR+ZV2H98D+PNVzWzKPa+NuJaKn60PomeXFs28Hcypxvr6Xe/lFoqp
UjDcydsosweveDCD7BC6Mu8pfttZLJGJ1hicjBe08qVjZx7D7l2YUCeG3OttX+EZYQK2nNdjMWap
dEzy71n4IOnfo4YzRrF2u19sHxOml0KJxPb3Bxs9SloInqy7Imgx+d1tyAtvPGYt36UVP+A/ofQm
XUk+xl1dVNkC9+98cQeHxGAMrZ3obu+bdvUiBurL7U28usdNoBVhTQcsGbWaK2HDuidKkg0NVStr
ttr+a8zc1h+FjRxk97yXIfvJLo1dwbdarVUweDFrx5yI/qTHNoi+90nEAyewryMKRwb7IwAQFjiv
URS+dPoOoA/08IHapVf5Mth2u5nuTHf0h3f0f4pdhb4Fr/9z5SqsUdZVytjKRUq6RY1iK+9oBz2z
e5DG0YTsb9lPYU4xJRN1YQyc4nqjW31Wu23qZuqhGigdLF2f3FgURtsqpcppTGHwOD7Chi3WFt3v
M1sG2C2TKWy0o3qQdxApeqSjmNB63n1p2XGJdlY+HwbJZRnqtsCpgRv90lw2Y9B8FCGe0i73uvZa
NN9K8zG0Yve/LOvMDvPFNLld+qTCsrqPydV8Laid6jQ48ke7zV1wcf3g2LvyfgwFY+wK/4e8ImVX
uFyXCtlrhRidipwrNZ1mW/g68szELtCKeZJdYdvb4WyPJx5S/vqMM4aZ79dEw5iZjaQc1Y31QQnH
Pns00FSfYpx4U4xXWEY4C16yaJMohgwFSbY00Vla24sE0qKarW8EmJuCZZO/Sff/4fZmbLHFCbGb
QqysogQLwMK90ow9RsOe2POrGHAroSvH4HxlLJffmMxWKYSichwwN4mxHOMU/xO99yNePfQ6EAc/
52SUV/cBu0DmIlWbuhzmclGOVjA76k72isfhBOS8b4A2WrabGqNiHC9dXSXY6UwLNO0oMrNZ7KKW
tQEgwEHpbVAQZV7tEIwfhLkT/jD94hByh0JXz8WZRSbnE6Surqy8V47jnKGGJNfubIZ3SZX9ur20
NTuUPI6KjSO2sPk5tLIlCHbBW2TDtPXh3oReXSI0f5mW0E92boVZDfqd+bxEjXJMrY+K6G4+PRVy
wotdNDadVwGoFVPRwH9moByFQuBlLInNrBbbEl+pbOwv+kwIUN9RugjdDn9A+8DnAQKu6uasRcYV
rVbShbiZZQSRMKh3XWT3h/Rujp3xHuMNToeumbJbdsWD7Db3EKtxi51UOtZoR//c/oyrhwLoEQld
cjDk6Gy7F8O6S2cOM0GJzvqUc3rD05I9pUJG/WNq/f6JP260dr9jx/9nlYVXDXEZRak5yHgpJG8z
lCbQLnVCigI0P6Cu6cen28tc81aT8kvTDjAyQeYcqiTSq6xorENhtLW9WGnstFa1GVLQEN22tL60
M1OMy6LxUzdCXsnH1tMbW0WRl7ZCerd7V766PH+dBmLiAUeE0mUBknSlaTwmS9UOyawfRP1ONfaJ
vBNVTuV4JYc4N6EwV96QaX3YmfNyNOpvZvSsDP+MWtDPvCIG/QjMMYQZ8LSj/KcYaJFdHkNj6OQo
kQf1IKTdYJdp97DEzbHQ9H2WVC8Iru9//6kuDDKfqiMATaK1uhy7T/TMN/2GuMrsqjaKReCjVzHp
53AsXkcaAPipuBzoPwwNkyqXS5TrrkwmWZsOwuT/7uWmjvRsoiqWeCip0HpfHxjaXzY4vvTuTRng
EQMswTJbujFJFBVi3GZocFh2HzbOAj10bbCt+YOzvutPSAEWJqBxiCZ4/zDZZkJSveyaKT2gNpwf
ZacGkTWQHWSL+cVd+L1v3Oqhc+rX7L7829bq70X+MU23/iyvbnLBCPumTFHOqTO7eZIg+Y5ZEyCN
KWSTK89wHVEuV8o4qzzHXRJClPdgJa2jKB8kelHCgLOd1+nDpRHm4ClFI0taUqS0Xaw4dQf2VOJG
HWJzpNvZS5K5GYr+nOvw+rRfGmViZa+NiTYnsnQQhdc5Rl4ERnKoSHk4mxxLK+mtrKNyinelCmVx
nb14weuQD10m5Ejif4spRZFdQNO+ppDev74CYAtkBCC2VHEWvuL2mX8IcSiIXaYmh0FU000NYaD7
QdBFu5rChRMv13zj3BTjihmIR1IliYrDPBy1cqvqgTlyiik8E4z7SUmo1mOP1Sxjbffqg1C2dhVy
3v40Gl0G5MstY9xPLaROllsYmXc0OprgEjF2fy+Ng5NrAA0h6bS6jAyEcTgzlvQ5RjYE7tQJNIi5
+hLKOpcsYuUsoT4ORwOZFGrHrK+FUVxBM6PIcJam2DYxGuNEfhW0CA/vNOUgLzyEFP3MzPaheg2x
MPDQIPayUmGEjIuFmdX+0EqbCWiwmktLtPKBLiwwaWQb96BzFLIeEKxuqwTpBpgg1JoSToNlxdkw
WgmqC3CGIH9iX6EKSp4lKcLikMiR08xQ50VNPq94lwfbxoEfYEwb30dB4er6ctTnUYiTVBC+R1t0
UPDULYJ6GzqVM9q8pGklS7uwpTHF41yI8yTRifA9sezwodsOeO8OpyowcqTeehA+8qLqukWwgigK
cIjGFQu23sqGOgxle0QL6r36nvkmVOTJY/JS+/nj3ysqf23mH3Psa17RWiPuxjY5KEsSjOIj0nx3
Lt86DNXpJY9pbKUogu08s8a8oMwxikKzwuK0VwFsbS0yqeKuyezZpcUf7l5Sv2ZO1oU5xu8FAoIS
c2lCPFqMj+mt3WCaeZRAS1u9yIGVcBu0K1ci7CFu4LGLpyL7fJDmqNXCFpuZL6FbEdVt9cGLB6Dh
iG5z7vz1tf2xxSSlSh6JGtiAuqN+X9fOb1h67GRo2Gxydw64WJ+VuHixNiYlTWMcuoHgJLS/JrRq
0x3ZdqjJL079JAbAGTuc9V3bAyIbYRFcrMiBcRwu87R0aPM8lHoBNIlgZjZ3NOvu7Plz2WH23Yk8
3mzNdUp6aY+5jMWmI00lL/JxaGent0Ibyth2ZWjOkj61fysSbALODOw0xYkBpq2xExkgYNEME4LO
h1RsfNISpywBrQlfb+/hddi/tMK4iEVMklZjIx+TLdlowQCyleKh4xLrXXu9AZkDMMZq8HtUx5kv
JUVCLAzJIoDcHiJJ4NuSRC/qKp+UPLaH65vy0hLzjXK1z8dmyRU89kJU3gG91DmTjtdXGNURhIoh
SIchNfXV2jvL/pY2wZUzoDs+Kbo9zqNnxqLThzxn+9LDuoxMl3aYlMmC+JLZ6p18nMLiaRgrW9YH
nwjQg0lfILLmEUxpA8lLiCPhlWIWrT2Qt75twUvf2UNyENpXfW58ue/vYkHdLGHp5OqJ6LpjFT+n
JnWTany+7U0rwRu/GRcT4CcQFFNMJv+CjKSUKY0oHGZgyENwBplbjPDu8QYGbJ3HarjyqS+MMb6r
4jvX0VTLRzMaN2pmBhZ54axnJcJQ4nqd2tGBh2AuIxRcc2uMsB4KXU5DuyvsyKXze7Nbf2/QouXF
NPqbrz76mUHmOoK0o0nqMJaPeaZ3NjgiAmV+EWdDsvv5E0yizphwkW5ri6QJM9wWTFmIOJdhlCh5
187z1yKpwDTtt0R+vFF2UQCQ0oYX2FZigX5ujvlsNVgOcz2vpeOimkAo6pJjgTVumUQ/aXUeDmzF
R+gRxTsNgiHofDBXkmwCxLeYhnAwjeEDnrkZakvm3LMrAeHcBssaOkS4hco8Vo696Rp9cqdOxTYX
xONtX1zZNtR5DJwpTCJBqpV5pjWGOqFa0pLD2Hz2Q2dXxZYIhR8PvE7RypZdGGLijmTW0SwOpnYE
dL78iAbL8oxl4Emqr1w8IG7HMDyubuAB2T6plIcg9esSRApVW3xrFAs3InU620Ztlo9GAhxrolWi
0+IRATXHsQpub+fKR7uwz6yymlOSzWGuHa0MxBfCj1YAJtl8+2sjVOMc4BwZ7WA0bS5PltoVjT6Y
knbodVCNY2hniAtfkkLntpkrxDNyhQs7zJEqzFwX66FVj7THTaVqmjs6CSgGPL60lRo/Rg2gxIQc
HWDHq/MEecVq7rqOgL+JPIMFz05c60W1UdtZHMwZQ1RX+sFZ3IqnnJtkCZRqMbZIQ1QFVfAQ4ze+
8Q1yqfE/VTA/mo+YNwTieAYmwvpR3CfPvFGgrwDBBGQLDMvo5mCMTbqa9pL7QTUjpRMOgtGVwZhX
neRCuDjFlVbPUnVHip68jLIu7ONYbTRHV6Oa+K2CZE1IMOmmhpb+sPQS5k+0PA9MoviSkr5WYkXe
JjGe7lBptO4qMET5VdS6Rg06lrowbGlZ8k0Zp9ouLWPtXsWFe1+ZuWCLSRR9cLb4KrZAgApsMCpF
nOAaYIVaWrTHMagwaugNi86wBxjppH2L8KikowHiG3AZj3zO8atsmjHKXHU44mFJAPM69l36bkrj
81TUu9asext9ajtLeepH1yXCL4NYiA6iTSyVOY0oEZqhkTdY5eO0B/QkAKfuxtoNG34HnB64C6+5
NMWCnFU1k8opJdVRnBW71GR/qT7LbD+XPxJLsmcr9m5/waszAnsAAFp4EkDS5JpX1gBbXF+h9QZ2
yK/p48aLgtzngVvW8ruL08BEzYTIvRnlqXLUHkcQNBaYICP7eG9tSj/5ycuFrrwS9xxo2zChirVJ
CssGibGxRVVndT4OoeCJUvRUxlOgq+ZeNHk0rFfjFNCMR+EQ+0fVxfA3mERPtGJZaFB5OM6NPep3
y/wti9zkLQyqx+HOwLiTI2a+Vr/3QAN/0VLwFruytZe/gDkO6aAoTUKUAWHO3IQ5xoGGAKAXBQSf
lAZj4j2Uri9ApAvwFLgM+phXyjWDmJe9YsbhcagUJ4NOrRm3ThrzqJiukI7Y2XM7bPie0yyr5wWP
dD3zfusZK6UNfA1yTMMh1T2lSoo8Xty+TmIurTLfcxSz2LQisz0a/U4gpR0NJifrW6nCXZpgPths
jD2obWGiKm1zI7kLNCEem9b5zH7NsT2ldqS53Cn4q6BpWEAooUdL+xxI1pl8thlIVU29qB3wnv5l
ZuFOkOqt2SqB2cbE6U2R0+9bORgXBg2muqk3RImzZaFXQ/iw7CMnHwFUSh1MV38Kx+mXaXcYNJoD
S/cwGng7qq1s8aVx5ivWYmhU84DVVu7yofm0DydudcjDUIAbP2pfH4lLc8wXNSqZDlRgrX0MCubs
R7T0Nun/lpAP2MDzT8j2pit83ERXh/Y4lY9a+ixJm5jHxb9y6C5tMHFaa3qQrRl9C1CElTmhbg/b
9CA/1Z/zZ19CfBgCReD2eeJ1TnkbyNywhkzUeuqxtHJ5XLL7Sn6ekr/uVl2ujEl18cyq4ojAhKD8
6iUkf9FDy22GrK0D6S3oUKjA1VWDr1YjawTAh0Au0/qcNXnflFCwC4vlhePgPEM0jJ3VkqQ8J6lm
ZO2xnT2htEHS61anCMq3MfJpGexETnM/2hgxWzhFrOu7FRBcSKHIOrwRcwPMybKSvG2yXtUOTYrA
/KAt38f4ZRkGzgm+DsOXZpgTpSL4z6DPaI86wTJCTCf0J84W0j9xlWqJwCzr6P1hXIXxOVMJl8ls
ZO2LMzpLMB4EwBWIUPptiNlLLr/S9T1NU7sze4wDjrEuR7Fe1Ue8VVtMkn+xTQDjJNnV++x2G95z
/MpFqD0ZkQc5K32CMOsroUaWNQOCkiKiLgPegwzsJ7XI2carD8VYYVaFUmMSjVVRH3trCEwz/4zU
7nj7S11dXV8mIJJnUrTmleqVqY/6Is0LORDVT2N0/rqPLNU9YB/gGcS9bWx91/4YYw5WqeFNgyYp
vlJY3Rt6F6QlBMYkndOeZ44RcPPgG5ExBInnMKCLLC1pFPVFa5W5dLIAN23A26Q/qboMrFtp/9V6
rgwxAT0ylGbRhFA6YSjAroUKbYfRNXh658yuXVlhfE3V46QBuEc6YRLCrrNTLza2Jfy8vRTenjGu
VqViHDYx9sxo0V5LIrcNM7dS7kXj7bYh+ofOIsPVaphcCVqWKtptA/ZMikCFFrsYInY1FdjIKIhM
DBP1vPka5hT9tgjBSRS1AFlC2fEynMvCqM8DxkROcn0cekDbYk6lZ2Xv6HSpgs6vipqSwYRtSc9R
G44T6QRuzuJJilrJXvTaRAe9mG2hKZfN7S1k3pV0QRf2aPA9u5/MkGSRFuJbTWrxkuRpkIu9oynV
nWQMB51Em7qCDrNS+7fNskH2yi6zkSRUok5tsJHZnkot1GCXQ80dJa3GmW3e0OeK118skokVrSR0
SRaOMJZVTlZuobnrNNzhlxXfuLBCf8XZVvZJU0Ri3Uon8Lzt5/cOVRZQ2WE+sHqXSzA9/XXT7d9N
BFCPBif8x2xi1ehK3s66eIrNB9Lv8+kj6fexur39rVZ3D2EQ0moqtDHZPqUwVuII4qDlBNCo1coQ
INuGxvNtG6tuf2aDCRnttJi5Jc3iSdBNT40/Bs1wNODWyuUvteZ/7xmqfJj4R66PDv3lV6qjXhpb
aZhP0/haNbVT5CBYi7gtF/pqYkKTTDWe/78ZuuAzZzCatq8FoZpPaLxskuYt63JHbmfIv5BAV+JN
laeubIDZOuRFkK984ZZpJsbrRdMkWSbNJ4jFeur7/KDRvHNCkaOGcmkWAHgP9csUzKJcpAyTql1t
LvMZ9doY8xmF9lO0bd8Nn1LW1G5x/E1Zw7W27ph/9pgJ/+bUiWMnpHShQuYrvWPFtnGX+AA9dr+k
X4IJOGfe2+I3Xu2BLZKz62Qh6bNVY+xLJctJwHSIAvzR+BPsA9+GHSUDUoMsdHiFudXg8sefvkqf
Z/6U61nXjynWqqmhXagHKeMhqnkWmJvAgErKSLpkPvXGnSk/dPU/t484kx1e7RkTrAZT7CcgHefT
Um/l5EeCdYiYuiJL7ScVtyhF/9qNQ/D1Bc/3a8y1MI4y6hv5S+pJp9nwSNC7GN4JULYx3DbnJHC/
L3/Wpk47kRidw6dix+dUlQhLUSTyaUE3rXPKQhn2MzGtjxGKCm5tqM1TIpMF5NqpRXYWkKdBaFXp
TikHxdfkXN2pbZj68rzkey3L5ECQISxhdwsxDkXfJbETzQ34UbsaJedkLP1+7qa70jAxl1THiRsN
2TckFqXXgcfiPdfbDhCCIf8ntwYQy4UYoHKsOS6fO7Eudvjn8TG31M7OyhasyjXeoGnctG4T9YZj
DLF1p7SL8VxrVu3kddmBj82c2snGAIh616dRs9GFXK1tQZebH0OcgUO17YwfiziDZpBkJbFstO/F
0SGqYDhCbNY/Z7xVn8sm73ak7seNXoIK3JFImn9aBhE3Qgvko1vkihlukeqA900QFn2yR5NgXIEo
5XOMjsImI432VJFc/y6nw10pL812QJqzT+J6eo6lWgaIdhB2BTBofpUXoD0BlY1ok0LITl0ax5Kb
UsCRXUkaGo/ViBEaVYD8XrpgtAV1xLJ4Fio1eZ4lHbp4YqpDdpOYz1o0kc4e1baCnjlNJ+y2zIkX
m0pr96nV2mHST48GuFYCvS2krdUqWuJI6aTtki7vtpUUi09KR5KnbtD7rSF2xp4Y4riJx6EHEV54
Uro5e29IEx9NJQv3NelbsNFMfRdkSia81H0i7ZpxqfyhqES7DHvIjxZgG1cz0vlNLn0SKJNuSqHT
3DFa7idDqt0lbwzPFEvRMbLCeK3SQYArAl4rO0sRVpqtmTEoDtsqdBQ9nZxWasHEJUTzUwVlzHSr
tt9zMdLe03QqfgD6VQXiIkx3uTEoHtSd8+ekHfpHsy2ASpzn0Sk7UXMx2jm6ozERH+PAyo/bcWQt
6mOMExAUFGhQrWOuN9XMksY0kGalHXTAw8rVActdtNn5L2ZA8gT4r6lDHPLyAu/zbBmtrpBPkQp2
lcRvkH8T6/v/zQiTJShV17VyqomnWoCyQPtYiIWdqpxn+eptBVqM/y2F2TGZ6J3Z0Vx7+lz88K7f
oKfzIxXs4pf5WWL6NRbtnNvtoA8VNhiaeMPQ6hMyLRYHPAzIQlJVXaBlOXqLm3rdibaRqGy78HZ7
F1l2jq+r5cwWi1/NxCUnc1SKSDumR81OH/TMjpz2Pr3XExuzCZ+yL741TvRsPXFnU9dSnnPbzION
lpIGazSXk/Yogf7ULzfSg/gBhvptCrJjnvbw2iWN4XOVAl6AtmM7nBOuH00VOyRYcW7PWF3Kqyyv
Hq8zC0wKJyZqpHV1uZya6bXIn0mcO0r3X9z+zAaTuFml1WpC32AV06tZ7XsQmIUzj6WCs1Vsh7aM
5XQqw2o56cJTDqHHRoh4N/5akn/2NVhRLWWqlVbu8TUGv9tTCXYSGDtQ97jcdIa3GDY508SibVJY
AqaYPC+uBFiG4EDsMzpOngytN4Fvcy1hO18dk7BJ0SDPRQub8w74Hb99zrbddgShA0g9P8YPlEKd
YQKfaM6Zzlpdq6GA8sYC5Q4GCS4jbxwBOx7Gan+qzNYu5kNTvXDiBc8CE3YRlv61oGt28ibt63vt
AVgTO3lJ3ySwW6MXzDHJs8iE4MKI4iaTlP6U1YHY36uo8nLWtHpuz3aNObdTPVjp3GHXgJV0TIIU
dwaksBU3UwegFfpcTQZtYwsKnYtXiUnQS/9M5KOqss2Sn27/Ft5imePdF4WsVoLcn6JhMw/P7fR+
+++zXcPf8f7PWtmBjKybylGUsZvSo6lB4KFF9Uh1+w/y+BsWzpshWDkJCkBeFvhhNDr8zJyENKPa
J3qNmDhonV8Azw3RhVRwSqXM3bZq1a3ejy1noGrlg14Ypbt89oJJItJYhpEtJ1JlzhgpnikUgy1M
S8bJdKi3Mzf1hSH2vFVzPVUSVgddkMSZkcn1k/otRgFwIxo95yBQN7wyRkecgDATUbditjJaMkUT
Bk0+JV1gqe22Tks7xCNHTEV71MR9r4Uex1tW3BESfH9MMhspW4vcLFm/nKC5TRpb9ihDjOWIjwM4
kt9HtwBtXmpwziM7tU99FLw+GiUkAyeyxd4NPaY+pMogeHg6+qZ4G/xon2z13fKGqf3CVn/E29EV
dvq3dguv3bXbBL8ic+bN7cWvrf38V8iXTlSFulGnhSGdyia1m0515pY7hEKPM/tJz20wn1QOpQky
w3SlO3OHwSGv8nFPIT15lICrAck9GL0Cwdci23yYTzyy9rVjcm6d+bpJmtVgF1elk6j5gvG9VLyG
BLc3keXsu/qWzAlpsg7U3fjEpxRD+s/mcxjoTuhZD+qbcpfeq29U5ww1Lj/bdI6OCnbq89JM3iqZ
G6su0khLZPyCdn4rzfewfyXJx+1VrkXVC49l7qhhGLIcvU/0NtBphWrODsrwL/E+3YJuDlk7b0nr
ronuMbQJwRTFAreVquyHQh9RoTHRIKxD8aWLUk5oY2ES/365/xlhsUlNrqhpHmfyKf5VlPYMdZ7U
GwKtBcA/Jba2oXT7sStzgtz6ifhjlX0TWEpbj3oknyhjRwsu9PELq8tjjOHsIAtLN/RkmPsCvSKj
eCy60NYEzjrWXo5wiT8LYY52kRrxOKdoMBSWDX3OoL43cK4hm7lBE+Vt2BSbbKO93fbDdVf/Y5M5
0Kkw1nnToUA/z8pWDGMvI5YHZntOgF6708+XxpzpOsyaUhjgfqWaO6pa7SKybcFP2ZR3GheYSvfp
OkT+WRNzfNHBM1C6w5eitPGxN5zMvfI8OZNHeT6HxJY5Q7i8xTFHedTxgJty6vaj7FrLT1M9zYJb
mket/ef211q7z8+3kf77WZZSggYKRJ90G0v9UJTFYyyKCPTtEFQk2yhZUkNWUPt22yjP8ZkEc6Aa
R7JBjRpJAyIvsBkXWrz9Pxlh9X5KM1qgtaCKJxkyIJqQ+9zCDMfT2SlzsYlSSQhRL8Y4rK3IIPXI
nZpLH0Sv+Cvfk0FGJ6GfDIEG5gw3LeRAM8OSTvr99BFtG1/N3PnXb20m0xV/aA8xuHt+mf5Y2hLY
PlM35A/hruWYQKD+70cwhzpRQE2GN510Ct+LrewoUIZKaxsjIGbsDl+3p2iHr4XkA1X/Hz7jmWXm
nMeyqOH1A8vE+tZ0P+X/0B3FMNyflTFHe+qgSI0KkHSqs8+6rGzL9CKThyhcD8RnVpgD3bURKJLC
rxxL3ymB8KC9aBBI8CRH8YQtWZBaNf7tjVvNenRM8KgqMFcQlGV2DpPpQ2iJgnjKfxV7WsNL3tRn
PXLC1laAicrvxUfhWd5rjS2kdt24C6JZseHSO65FmPOfwWxwq45llGeoXrbe6FXf+9RF/iw45t66
b7fSPXXXvLOFp8yrHJ13Aa4F7nPjzL4b+oxJrBzGjVfJN/zYK53+++RgVNOFMI0TbW7v+Wq+opsq
hokwiAx+GuawWnKbzw0mQU5S6GqP+kb0tKCtgaSyxcfoCAn1xYMA34nHEM8KVnzlSed2mfNZtKZS
RJM+nCDflGEmcEuLxE0w4XVdOcoBUnwO/bjdaPMVXNbC4Lltxs9Gqdbw6kOghfLzl9rZdCokJ3Xk
13I/efTx0Ese+cnZ6bWweG6VcSt5jFKSDlgxlehQwGKm5Xa8z7cynZt/mHmORB2FjcLn5hhHinvM
E9dVMaJMPLkRJN3IdyCwolfgQ56tZ6psNkpOBxUobjLK217mhlYSgOP0VhtOZboz2rcq1u0o5WB2
1zAHyvnymBu5WwpZEUZjOOnP1ZbqFjffkJAqpl065pOKZ7bkIMkHc2+5G75zvuTqGcW0D1TbDZCO
s5Qw5P+R9l1LcuNMs0/ECBL0t3TtxmqM1H3DaDl67/n0f2L22x02mqex2nOhlTYmYooAClWFMpmh
P+ikyZHovaf48ZRNWHuSQM7X2nAq3AHeVVtMMc3/lsdsaDYXNRlAhg59LXcF2Kwitz3op9HF7bwv
7e7Ae8Sv386FRGZ3gyJG14qaUYnFO7FRufGQ/n3AFBqgF3z055Pvf9wr/5dJ+EcooJAuI7vEBK9L
l4kTOh/Bfp1+K8xHPf/OObu1SO5zL0FocCkE4ykSOMNxdtKLiezMpvTo9HWwI69gv30Cw8mei2Gx
evEX66I/X0SscqyJXV9DZAWKbWpf+8Zut8Gu2gH/P7dknnqu3nyKFAw8QUDisB2kqCKOeRgFtFdk
/kGhkbBC0Js5+j1YONXNX9MxSmYhaDB5sx3ra/2UzRg5U5y7Iaz9icZ+XrRNsbvyQ/AKMnHMcaoO
5zDpb7uycYuVMjYOFXtqBYTpO1D5XkCogipFpli6Kz+r9/4LTbSFroDsonVb7rVYDc2SIgptOsqN
+tUbvy31VjQaVBpxEcPMbsPeLiIQjmnZ5raka229lMRoa4v2+T5VkClt1V+Bvyc659m2ctEvBTC6
qRSDhskRpCoHVDF1BFx0jKqwBXt8Fh8roLpFVrMrMSzGI6ThrYyJO7JeHtCagj0Mom+Z/F52nDbq
60twuTAqf3HpRjVsq3nEzmHqyZ31yJb0V/CHWz149/zM5KTOqT1cKiLGCnXgJaIPRwbC4FXkCnQ/
9CzoY3wapNcML0TVjGxSvJatJ0Tu2KQ22KM4SnjlATGfrZmo9lJOGlBesIltRSgipYwq/Tgp34KS
2EP622xHpynkHUmA8YAkmvKsyE9Bj767rveqvndkMgEkZSOYXi9ygWrZ4iT7QcyW1xjVEbS+1I//
GxkHT4wKShXxwLWoV9tNl65LmFUzVQXQX8y9J22Mdjil1o+NGz514HFLtA9MxWBTGzB0kxfYrX3O
dvSpMvPMK2viPpa5EM56YxOz8coE4WKd2mZfbhQg6cQEw0/aM1jA3ZHmbOsv+XQk5ldDTTnnzio2
xCPoQK+WTLnerlAOOiXsFQ1D80clRTMnhisDrbAafbSmtLG78g9nOjFZdimOMeiqkAj+nEfKUdVU
f5+mpm/n4hhuO6BL7m4bO7KiQBjLx+0BEt7KJOKoyYE2EF0+UmiU7oHsi9+iHW3pSLCA6cB+q9uB
b1W7/qHc5xteXv+qQ1w3cZMMFcNZaIcXr4DkxqaPMqGL26MudsPLrPr1TjMHIK/FRWIXgqL8mE0V
NjE0fOOlLyogD6qV9KjV2gBEGpP059v7ca3lF9/DNpkMciUbLf0eZQPqx73pDp7kki2v0ZO3bpNx
MrKvkaTJg/aovoh7WtsE84WloUMMdX4Yfuf2qq6i2b+2GXiaOqwmxmmYyyvOShwAEaKBmZhwuqkn
fGmsyIUbtcRvaMffjFzLtL6TnyKZKyuAJTyME62BvWgjK9jOO/QuOs2v+iDuejd7lV086r35iSLX
c5uGr+0FPcZP4fTjFp6oa/NOK7S5OYZ32ibZzocSiFijS6Et/kMPBbO7bBMKEBDEWc2xVDp17k6+
mxMnewfTpefv0Kf4kgSbVARuIa1C8PClWDgEGIuLpbIlSFnJDH1scbTiZvZUL9obdwDWRYKP/1ig
R3bhcSEKaI+Y+gJamwT2qMtdLbRC0aaiaY5j+Ui6X6jI2Q2gWQc0DyXdI5q0bY7aso8+uralQMYQ
xipoFRShao6G1G7qMrcTAwXk/FEMd4hfKrGxxYlYhuhJ8zkMfVcKePX5a8t/+QXMxdEifzDNOG+O
mvEyFS9FNlvzjKlOs7T6sNjcXi/7iGeXy1wZzLlLao0eoGPaT3YmhE6mg1gvfr0t5aqRjhXDXA6h
FLSRIkEekeibLNUzAbY3WkUFdtYZE5f9Wbj3rdpCLRkNuS1omf/4Mc98AdtZn4tJ65smFkorJepB
2v4NUkIzfSl4IDkr5pwi21cvoCm7a0LIUzZTaolnUAccKzSM+47ihA/1uz5ZgKwacsBk8UwRDcBu
3JkPR7CwRLERij3BoMhRKSZrJo/9n1aB2L1kgnq9V9WKzgEfY+EsAnUlrOBBii34HawI/AicneTc
yA9Hs1iOEmSxLID26oji8V3xQFnugWS3Gd+JRQmLebu36icXFuAjlbqQp+ZAvFbCkTouylAKSJuD
4EJf4ZXTZ96M7prLWgpjzI3kB8DuyVuqJpQbLUEoTdGXuKE0bxMZo2JMTd0VftEg5pplm9jqnbQ1
nMZRdZBKUpQQXp/uRxb/lhYylqXQEiDpCrgAggSa0/qOuMI3/YBAwCnuG9vfAOXTDXEZqrsOLJdg
8tsFPzHe8pKPXAYUjpH7sE6LE9UFNUf0CycyFb+0ILYK/efI6+VYv3QmfCPI9PCH/nwho1D73OyV
sjlWwJcPp84a5nfORViLMBTyKYLxhakOt6cZaXNM3gEpuJ23JiitKWVTAnhb3vmtO95PYYxiortC
CImC4zOTxlYC8DyXDyJGDKZTL5R2zhviWT+iT3GMfnZt3wsxXVvT3gnqY59jGImLMck7I0YlU2Dq
hnoK307JhQrMwzuFXR5aFLvM/bgJXXNn8PLX6/f7c12M44thTAxZhsjaqSOLTFbsW7JHOfvCF23X
7zX0hoqZbXjF7t8Mcq5kD2gw8Y98g0m2zt0sx4UItUTip8OgwSZzC2Cop6IFMgRbdLo7wLF4sStu
Nc7SCUeDWKAINP5lQ0FvRO9RJO3EFXQrfWkPGPJ49p0IXxJ7plvciR4lnPaRw1Pfq8cwceN7uJQd
b0KdLYFhegqdlhgc+BvpirmhQ92nYxiq5ZmIlW9pcZlYaa8+ZCTepWr/06AQ1e34EHTNO8Bo3VFB
STnX3mK1H61GFpwW00y3bzSj9H99EfAZcD4ycqnsKIOY9/qI2o15iqbMAlicGwUHPeA6UEbtWTHs
AzNpezVR0kql3VdovQIYTmZPsjWBVAjjUBb+wuCOjVD39upYR3oll3lwzmIXTyP4dwB27280QM8T
T3Abh9LFy50zwAm4tyUyMdeVQGpAFza4lduqA/C5eWqNXZzJz3qDhnax/FJVsqNxK2+MS72SRn++
kKaZGYa1+rY8Z3qxEctJx+xcAnRNIj2qUbERktQJjWJfV81eUoX7vJ32Qh0/9OLEy+4yRubqSxjN
RpvrmE0jvqT91uN8c6d6+5h9t6sHxY69/tB5gyNHth4AL4v70GfSOVfSGbdEIr+T0c9fgkaqv8vQ
BYchuw1GB1xeW9r6Df68Lybjk8ax7BU5/ZDUgMPsHagmQBrsTEvfgGxvn7rPuc3lW2W8LpaHHgXA
LpkS2F2Rh2M8U6uje1AYIhVAvpJHMVvGQ34YbeKlrvnEbUqgd2IRNV1JY1xUSblWMiFXQaZA7Mai
QdoPml0tucDabE3gShTjmsSRtLUgiQVg46Iv+Z30AZMVOl0MZhf/UUI/QPVUbrjqwtlPNnPR+eXY
RsJcnAnYjmmGJrNxhpSSZxM5snXbIlxbWHp4Kpq2AH4LlhdGNzO/iI1pKNRTqMf6y5DW8641jPBg
kqn3boti21z/t5+fshjt1ORCTXQNR9fZk61/o8XU4Dmze7t3q598jAb2TX0lj1HMskYjjZT1xbl1
yD485kdRg8jQq0A+nH5R7ckR72Z3eKUgpzxLe21xLveVUVMBEN5EGSD7r0bUZEMbUesN78bTLbu+
DeBMkw1MZF51rRA/jf2q0qVTBQaTOzICBipRkshJJBHY5Won/bFDpsv6lMcY0jkqkRLWI0xFB98L
8lUB8QE3FXLtNi5lMCqpBIUohGmpgp7X3+SOdOi1fWTjdWmD5ehtjDc8QuBr938pkNFLRdLyykTD
4SnSjk10jg1OMfjm7weaFqOHhiIIRa1WxTkhYKwlIkjuG87dYkLJ/6n6/84FIhh10/qmzwWhKc6F
rLtq/Jil6A0LH7UxtwURJTGNU+dbNxuf8hjT6OOtqOSAYjqH8i+CIYo+d5OS13vHEcJmpLosiNH9
CSFip1uqEtth66XBT45VWj0dsH4COIAAyIXN1aZxMiRCitOnQZju+XvaI9Rv04O60bw+AG8y7+W4
uq6FRCYKC0DKSeIMNlct1I2kR4k1ZAg/fO14e2m8lTHxlzImZUSovQXS6w/QCgRWpDa72zLWjfpi
MczlQUmoAohzXZzz1E4eTJSoQIag3aFeDpRcZ7K6r7zt4y2LuU5qmRXGqLTFWfATuiJr6p5uL4on
gblNYmoKPQZMi3MGquKm+SZwu7auQ0KdMnkCJxCQ0Cb6DS9D4whIEylmZGkUg7reI5wg0juSqxx4
qOJrurYQxD5t8iYlqTmM+VkotHwzGqH5JhYDBi6VkPdYW3nO0EUBLx00WuBOYgPBMfJhu0ssCtxd
zvQAtEDQxFGYa5SVHnkL40pjDqkSp7Q1zDo/l2D1A7U0enNdIJ3JcOsF5r95Wc81nUC9GeR04L5U
MJlxeWJNn/VzHmJxvvFNmh6VnqNzq9HKUgD9gMVrqdTFJFd8sJtH0rQR2t4Ne99TqsYpi68g7T7M
aEsJJ8yRxY2TktIZjZchOA3jl6TQ7NIv3SIpnNJEdYsEHO/CWztVssWnkYQgTxnI9NMegUyG7sI/
p6bCI2K5esaMGCQZwpaeprCl/VIUjtbfIq5H4gNPFuf2/V7XncVhMiZkigDfNSeQNoCw12qfoKpb
8UX+HR5q4LHzDNaqjVwujlFVQ54jPabiJJTLUXZFDfLpA2z394TWrHLDE7h66Q0w6CDLCi49lr+0
FdqyLORMO3XtXad9rUDXw2e9XHum6J9C2FFgktWN2QxZjggXFavGtIvn5Je/bV2lw0Mzvx94CIBr
q6JpIFUERB/+MIfm4ymWFXGqnVrgNGp4hVWk8Ypc4inHmrYv5TCnBTimYiyLWTqhf2X0gu1w32no
paX8wIPTADd8G7zwrMuqiiyFMg4hbnMzVYc5Ow+K16DkkFqll/2aH3JAacXIfNK2QV77HmdD2Tmb
GIz1aYQk5LlRVTvVNwFQdmrz2+27tioEKkgIfWJeTXC36B80WiPWTqa5C+IDabaE92LgiaAHujBP
8TT5XWZE2omQ6CAXjTdngN0NZ06+lk0VfwTZmMn4Zyn0OxZyyqpXxBwx24ncG/cisBrt9GeNrn0n
Di3NGW3tMYW3y131l7DjXelVpVzIZuzj1NYdWrGG7JwBqEbuf4jZ8+1zor+AfUkuF8fcLlDBVPEE
KOaznOnPeQKzVMV3eVS66PXZ3BbFdr7QjZREA/8F2BFiXbb3OKqyGdHVqJ4qt3lXQ3c6m4fInQGy
7gHforfEEpR2vKYMem2ZBV4IZaLuaJLDUjKh7a1ZCHbSoGIzIMtizZK/HZIZfGNd2gKSwW/eOctd
sZSSiKw6WtU0lL9Yw6U1dVVLQGc6pTvfsHMnOvVb855SgCaAkfG4pcyV+3AhjzFgrTB3PjCz1FO8
C76UR9BmUmqtzK7d7m58GNBHgJ4XHmPYmgW7kMpYMMmcKH+7mJ1L04rO2l4/tMiZZ5YQWMGd/6N7
nHyHh3dxDaFPNelza1kTNqho3G1nCK2dCTQSlv5jdpAy2PpOrVrGYCV2Ckh7yU2AfeRIvJ5AeidY
lQLMN4YfKGwsmhEvDYLUdmE3FrJ6MufwLjfKH6JcHWM1cTMzxnxd+MZRpJXMCK7LP/JYl9vXPaB7
MI9wkkAQ/k47lLNf0sOE3HX3FG//hSatWJ0LgUyBoklkMgWUZAmA3PI3Q0N7mr/T3fL9Y4ibOMUj
vy6+ah2Wq2QuahbWqTIGE9ySq1vaXnIqu3ir8ZAAstkjbcHmJdHWwsGLZTKxfWqkSpdXkJik1kdf
XLdJNlDaDrpjHCKPG3+uGNsLgYzHMkPS9IMwUs+LoqOLeEaxG0zPfAALBSHlQ6fZLpSRuT37bG/a
h/GFugIoHH37FC3xUmn1VNZ734B1IHq7GQXNa4LKCVqg7+TdQx77r71ZT1YEFkSTmN/L0tzd1uJV
nVrIZzxZMIbjiN5dZIFBB5vJP2UunuaaowaxwOcSGV9mNPWgBV2Lt9q9+g3A+6QBdH3oCb8Mq4SH
fpixu4VXK1b69h9yiReiGdubpEndaxJuDOghVRHZg/B0e/vWr8dicYzRQUtjUfb+QNOjwdbQ7PQR
ox6GQ4PTYdeOlijZ/gM3PuWcGptHGJWkA6wRpA77uXYS0E8GLsgaPaD/Ja8okHqNaPFinvV7+blU
tiEXxNkA3qmbDI/CGihf84HspL3xUY81uVk53saajN0RGl3u4qrNzuS5vtPOtHZmwn3EZ9oGQNki
uHZn1Z4v1sfYncgnmtykWF//g/wGN/KG9jehHELhc4FPwH+IrkUGi4thMnanLkPBz+YOUeRvGfUX
zW7eQsf/GX7twact/5osM7a4xm4t/FkKZQyOkY6JpgOFGfWs3hHR5hAklrhTrO6u33RfBU6ynar/
lU9e7CljXpo5HuNwwp7md3Tkqz8A7ueO3yy+upN4X4MWQwM6NxvCyuASrRUBhGe5qbwRIdr5cfwK
Kvk3zm1fKXdK0kIOo5SaBowfmaA1gSYKp1++k6ASAj478KNy7/hKUvJCFqOOs6SngilP6qnvVCeN
n/w+cOPmAN6sLGqtsGstPfw6Za+3l7hqWRYrZHTST+tYLEvVP3X9lH8NIjW6R7qJF6qt+4SFGEYL
u7bsYmFS0jO67TQDk5yt780WAHMFu91Lk5U9yaMV/MwctNd137l7u3rVF+IZtYyrPM77Rk3Pyr38
I9rKh+hNvm/d5ImgNW3Yci8dT28YFxiZwWRUGZbbuPWOKBYYtRtgY4p36d48clMzq4HwYnWM1xOH
Jk3nHKsbBHQoht9MyiEEZrB8jyGs2+qy9s5AJgHznB+5rauSZxfIJepCvgLWLLKXQaorgc2t8/xH
miQBUwNHPdec0IU8Rj/rqG3HLEEyDa8pZO6ye0W1pQd9Q+EKq9aaeV1BK5blQh6jqGMhxVpbgnTH
6N58Q3U0fS92PzmbSD+asZIXQhh11IukHbRaic79NwxHuKFdUVgtW3nRUfSq7eHwH17fFwIZfawJ
enAGKlAIG9tU7mT5NBaVDVScAEPO6Du3b6+Qt4uMRgbNqJTQ/+gsp4qlBXutKtFDyyMbuKYwNcCM
RIe0AJdpgIuWWRbphqLLAHx9SpsdaGQf8rGypOxZKVpPrV9V8pC3L6o/gcs8sP1itBPM6Qd7Je2s
qcgdCrEN3hGwjyPUqHJPC8+z3tvAenai7k3BEKMsjJ4fgExF1F8MwXBub9JKv9Dl5zO7JDZT3qaz
HIHLbHDzY3UWPgBG9C/ai/9DQ03KGw6Ek0ZbcdAgh0ESFwTvIFtmsyFq7QM1qEsJOE56W1F9L046
4Oqn1qADlMYAY2EfuZrKGYNdMxsXYpmlVplRDqmaUIS18k72jF+xg0kDS7OSn/2XnDtiwJXHhulz
rgd1FUWIego0mXUb2sdDXg1rcjDt7nHN1IrzXq6PzYToejZFADCPkI6nLeT+cQ4s5ce0m7Zizblb
K8ZDVxUDcJwgZgIZPZMVaBtZmhK1l0658DgO72nEy/SvOesLCUzU48tEGnxpDM+9h8Ge8efQOeaD
uOsc2gHvH/TaokmsEg+duuLcCWr5GMuoY+bSVICSCXRpkTk3M5fJ0GYBOUng7Qym5zEMPDn8RcHZ
OZePatwNSWx7Q1lQRNEei1Q2KEJJTrZv7GBPywytG38fPAAaO4mT+dzJw9XzAz0pCrVg17qidctg
GbtWxFVQm/tmOGTNy+2VrdhebOHn72euWltoJdqMO+k0yomjt7+zOHYTbnfpSsxxIYU5qDxGSyca
aAnewcN7WSIZFuynwkvs0VbRrB4/4yGM/wVIEQ8/cc1sLkWzPeNVFmWTLA0hzObo1D+zs+hCuquU
aAwE6GZj9afhKzekW9fMf7aVbReP+lA3ogT6Ij9GD7KnbwXfMY5kl+0+sBS9UMWoVPzGqxKtWbKL
1TKXEVRitTb5dLX7MQJmABKs6EvHNrfAnLLL52HLe/ivrVQD4yDAcWWiquxMo17rmapOhnTC/L6O
KCEJWsucXdmMNrc1de3Nry8lMXFQSoJ8zBNIki28CwYXLaX2/NVwOi/WQBz1b5hQ127fUiQTMozg
W+96sccxdqUr1aiX5rxOy7ULuBTBXMCkVso+AUXfOaqr6lAqzfC1VcXsd1JLAQ/NcS0FT2uyANwF
YjhlxIKZW1TFQKFRI03cSoiP213b2sCV0BR0Hdfgr53fYyQxBUct0XBiYZ4gcHgYymtHCKg0lHZk
CTP6+Nel/NFX8gE9rPIpvitD5BeqZ5rry2zzjXQ2cTQA9PBecytHiNSphM58gPOA1p05wmgmEUZl
cu1cGrssBFQ6Bkc4irnyfoMI0EfDv8JIs325Ct6L6KmeZeTbiK0gPI89ZUc70v4FisT6cj5lMZeg
yv2ezAN2UH6hU2g0VMG7WHfn2qKwhOKWvvyd2wukWsE4v4v1MVsomn0e1rEgn3rP2DdIt9cuLYjx
Umw8McxN0KVuFIyEyEifqN5f0AHhVuSKWXskXiyHuQRhWvX6gMQwjit9zbZA6MNhSTa6IjE6y1X5
FfsIhQfDGTp+gbLCNlrN0hwPtQn9o2E7LQMlga1BRwS3dMfflP+ifYscLgTGmie4kMvsZpL5sdSM
lXQq3AmeDzWLe2BJAhGQwilJGJFSOu+2mqxurIT5rI/XAl4M1NQtrItcJGJuAkYYBwhiv8fkjVb0
mhozMhQVL+F5Hq485i74WUGqidQgd/BmjyBszzYA3EB2lLIj8mZb1wIJDF2htdgksolmdOYWJGEg
G5XfSCdUniVUwE3D6cfU7YXWrcrAGZLvBP21CfKk5HfQvsTlT32a3KhTOBH9WlHo4kOYkw3CSgzk
XjJPem6+VnNTOSRtQFgHXi0r0vt2PwuJaTWlnD0Lip/cY55u2sAtaL84573iuvAhmJ8G+Ai62lma
z1lMw0wZ0NAe7ygkYfVc3BtorTCsdEvHosK973a8xdMAhrVFS5nUPi50rGmjGP4LMge7d+a7BmdO
H4bpF3T6cAcu1oztUhij0H0j+9IETJ+TVj9o+aPOm+PnbSCjwHVZobsinsxT3u6VOgem5Eblyfh/
qMvnKTF6W8h1G5RxZ8J6S7gl8hZDi0DSrwFKzQs/efvFaGZs6Dq4tSAqan9MDWgzOPWC1f1C6hLU
59C2q07ctG2AYzGI8ilrdGus9U0Wz8/ixAMwW3NEmLD5WwxbP5NyoBKVU2F+VO1yz4B7+DfzIGsW
xaRBA5hsdXqRGPUys2Ec+rSVkR3tfjczQgd9S+OhCM9KAgS8bQxAeV4v7sriTKIDrZWg5ZBc8cYE
hl/6fgChtCTZYXpWgiAMu3DG+FZUAUDKMlqLRcy4GWykR7K8FotJk06dD6RC9Wce/r5tfVZ0AWqg
qHgTA6bmqsdX1IPQRwMP+lz9l6h7TNvvJHm+LWJtDUsR9OcLWyOHyhBXykxOvXwndKEVxn/IvkTr
+6ZMT14mMnDBCBMPS4OUNPowkFOjgbwYBE8qt3tdvjaYpmzKmBYDlZSGqbHLRYxxMgWo1hAYTEDW
5k9/IeWpeM0AJK+2xQMvWlw9mIVA+kGLXfPH3IjnQQShWDnbMNeeD667AP3Of344lGlGMUxQTJvs
U6aWhMbPgp6cpsS0Z3OwYnlzWwI1jIyrATgemnLRQ46OIVaFI00JtKlCBIX4126GDl1CPwrwcQpl
bcc9L+e5Kg1JHoU+VcQreLgUksZ6Rqrdf6vOGKlPQIuMgK07tiketyKeZgE6IvZgZr7nPZFWhicp
/QrqvqB/EbUr2bFURmFjjuQU+oJXlZhsH0pXByllVVaPQ/ECStVtnYp3ISBYcr+0h+ikDkej7u04
iawUBcfbO79iGT/4YIAcD0gzmly41KFojjPDBxz5qfUQ20WW1AOwVt5iP3QMIAqCa2zxFdzCx4qv
NEQN+4BI3USnGFsi6FQD1EZShhvvde+UDTiy5edqhzy3S75w1nhtXSBLRjVa0mUTONaM9cdkXleG
aTRjjVFlS2BpdAEodj88KcB0jTIP7YbOn8KmweDgiCWFIi8inwg8wsuNLVItSVRQXn4MUIV2dz9u
AbBlmRvQpAKpiBOtseB4V+KYgKCu9Houohae1HdLp3ODbf0om5axkZ3kOdsg/6eCrh0oj1YHL4H5
AVTKz5x9vo4YDdxd9D+h+RBPMFaXgm5K5pg6CmWTJDvTix/LbQsmGh/o5Nljes+rmXzkgi/txqVA
xm1omqDFcgSBan8QkswO0sguxZeoyLxaMFCbvxckIOBnPHKza8N7KZdRqGIIBqGtFXKK4y9apViV
/yx1r/+fu8mErKhziUKkh9Ip3LV3sjNve6t0m7sACf6Im7tZyRddLolR10oDqwTACJD9BnpRvcP8
f2tLIl6xw5Mw2cK+3uigWRk3nEVe2+JLsYzaGj3KXM0Yw4VtgofJlZ0M2HMvGDz5mh96V3TKvfh9
ei3v1SNH8HVh6FIwk5owRRL6SgPVAeUtuvx/xeg2LI2fsVi5fXMYesnKwxYswTrP4HIuCTvHbk5j
ABJ5hDqK4lVnmsPyd8WPVneI19oTt+WBasmNK8LOcUZ5EsWyXisnkkUWkme2JKgW3qqWnLzf3tIV
K7u8/Wz40xO918UISWPwBYMR2VI0TpDIuXUa46oaXwJYEpgtTr54nPKX3A/syuTIWMl0XOiFxpgU
hXTdSA06fEXcW/MH3FW/R2nt36W9V48HMyCEzoDQl+Oll5gTYxw6QUBsjTyx+UMynjWMbtYpV+3o
5lzpwUIQVctFrJhHoVESZCpgm8EPX4GuM3lrcnvwKFx7jwJNAJIcjq6vasRCJnNgoaFlodAi0Er8
2E7iU85j5lyZDsRpLSQwp5WZGQFdA62pARnQyL9W+c9aJZZkxG4kugLm/vNBsiYBiYtEdccpR3yD
DSjDDe6FpUoA/MSnzdqTifXfvg4racHLb2OchJ8meh4kSH42GOcovRGwW4ol2QrQhxFhculRyboq
ASEXtgtxB5v+HEZ1wvwpTGmhhvVWD2I0sMR6TvDA1WrLKDUMbYMBfGuIWb6bgwIQlX2tHkHxbu6D
HlTZ+oygE6hDviXpsPkGvJyly4CGV0cr/aZIk7FR855sZHGAGRnlx0aPxo1ahyDEmMs/xdulEQ3O
9nM9jGuQCqKlApKgJ9ogKYGgpyjsetvb1Q5Q6s1/mX68lMd4hFAQALiVwryIGxo1zQjXZmTYKD5p
bnMzqqv+53N1rBvo+2rCjBkNIXYz+Dfil2Cjf+C1hH+cHrhY1pUD0JW2Ag4+0gMFegbyFqfOZVxc
tczAnAbMDQidgHR+aVwIaNl0ZYTRxMy+26GX/BUTEbGV2bqtbszfZoUSbPeV1zy1Gv4BIRgAOwrY
L67eLiZuV1wniFn8e9kbNv7uB4VFU/4YAvlDFZeCGDNDTLNVK9CZwykYG+08tlZwT3OhvtU9hmi9
cG+bDrpdrK02QbqDXBVmqvHX5Xb6kthmLYaeYavbXQW6PlRDAe7IqwKt1Chxv8A8AXAiTUVNmXE+
ciqOvtDnIiwUiK72lEMyQEtJ+4S56uiufidotJDhKOStIrnaQ1Vxor/VdS7kMz6p1bq5D5t0xh1Q
PcqZO3gfCTKOmDU3tFwm64Yikuly1ooY7QAkoSRZUsphiF5ZCHKLYJpAkhEY/x+P7IVzrcd5HGsx
/Hsh/xbWZi1IlyXUy6CQOqD9ZWYluQDRMTzeSXppHQXGGrBStWilwCKcCkvz4r3/hWupVrZPlgiA
z5GoVQmYMS+1MVfloEnVYD6Br7y8I/a4y4G1bj4YL9mduUfW4sB7zK6vUweoAJF14xrEvpDbclAb
JLaU06y48RNQABMLPr3zusIiwP0T8M7b8OpOa6coLaRSB7s4RWEedGMY0LX4gal6aDFoj5ZyLoDW
ip9GTf5zccztNnyxGcZwFk9TI1tS+zVHVGKm+0I537YiPDmM/xzQZ2gMBZYDBsRdrIwWSVtvnkHv
kAmcWGdVRRZLoju72LkGhZVcFks8HuO3agDuNQArby+GpxIsqYrqF0rcSMhTlT/Qz0BSjIZRkPbI
7n8XivuBqnb8b3oIFHoFbZm0GsmuqxfSSQtF8RQBSsPJd9BFr24t5VV4C14DjKIJOy5uHL1OjPEH
lgbNDxK0OGgsPY/oN30ipTUtu4m2/5uWWhVr3s9oOWheAo97vamRvyWP0fq+UyIfOJbiae5As5Zh
ktF4pUBulNjtvyTFsDiAPiBoJyLQCi4VZca4VIbKElqYaqT9TPBymV8aL2482R434A20b2vN6hVY
iGP8tqKMU6vOpXiqZsEyQpxcdqzFR43b7rNqOhaCmFi/JH1Z93jXn9Dzc5zmChOadm/e1+ERnaKN
CzzQca9UochpGl57rV7sJ3N4gp8XU5nAg5L7CWAvzWY8gJL9hBY/hz8qvioNRwfAAhqXX+X3pDhX
im4qkUd1Zs/8BpK6/fQo/0Y/pufz4/G1i7CUxhxeXMX10EQ1jU6UfRoD09D8ktitgSnFjxeUJ6sc
dVlfoAqqEtr+Sa6BVes604cOieL5R/qqezMFPH0s32XQIcTPvOrN2uOV9vH9LY0tfubxpMWSUoin
9C68a1JL/UazQXTybPxK8f+U1G7POQqTvl2/8QbC1hL/gDek/XBgCMKQNuOGsjFuwqFq6PYOACtP
vRZR7Ubalw/Eipznbtseb1/GlUeCjH4VIIoBlU9HrHR598u5jwK01g+nxkgPhSK602zcAdKRE+2t
lVhk2vMNqnuCmiILIqWXfh8HM+4ERWuWFHC7gmMJGxrZrRsodm1ViKU1cPLwtGdNYcFOjSIj3iM4
VfrzhRckAxDn8aQWUcScvSI5lMlbq2KGOftaxBt1evP9nVA+xMPTpPwSMP9/e3tXPeRSPHNforgR
fCOCOimb8Amcjjmsq+BSxvv2rI9O9fKfugwRhMIQwD+inoZWncslD0mU+0BgnE/GW5UCJXp4QG9F
i5nX2irfKYlkZ1hRzm2TW4s3lmKZh4NZ5FlpKsl86gCAXE8nzfRub+aqri7WxRwlVCv1Q1GbT1JW
WF2Y2rquWGrMM9+8dTBHhtwTMYYaRxb9jiJ7bKCp2S/jtcerWRic/oFSiHzlOcVVoR8umL4iDHZG
swcOkjqK8nSS5F81WvL06D9p4kICczxRKwpZJ2YzNLF5n53kAJKkbWvF7zMmeP3vJtfPr+XaMDJD
w4q/1sSc1zwOoiAb/XAaPf3H6My77M330BHXWwD/2phc3JlVgSZocVWUxSnzJmPMlMlPWj2HkVHu
A8yxmCCzoTPKYvGRJ/4XU6hrp7YQyDqLIG+TVqzwxBRyqwMSkp0/UUj2xK5+GAZIG1P4CR5V96o/
RM1fB5EO4H3Q2HB5vfPIDwNMZCE2fGxQUaQoseVBfZ5d2gHO08u1kjCYvWRFBx8SnresR2pJ2KFl
BocIckgHgCWPwVtqzTbQx7hPvbXUEUrBQCjBGSKWYXsacuBOw6oNAzrce4cOntYfwJbx/j+FvAtJ
Ok0ELryCAoiiVuzF4aONjrLBRqCv8Cluv5tvqu1tu7V+Yp/r0hmDnLchEFX1EU4WKCHExhgoMG7y
LR2Ozvnh/KpSIvFGg3m4PLatKpFTvUP4OSGBI3vqdtzNIHNxRzs/y3g9BA5aOCqum12zzWik/Eco
E/OmgRA3VZ1PaCoGgrHd75Bb/y7YaWz7L9L/kfZlzXHjSrO/iBHcl1cuvam1y5LcLwxZM+YG7jt/
/U30OXPMRuMK9nzhR0W4GmChUKjKyoRnQrjKcjsRfoh/4ldmmXwpNZC8aGY5g52pD4zEtV8xTuYv
TwXuOZBPzeLJFt7LbL1Q5gEfl91QV3E+Iz9UUN6cduaR0kaiguv/qa44rXBqa1tMPMM46NLbBZKz
8TB7VLxmkt1uB0zGoQjy5/BOhF/kZmkrg+ywUNqTMDfibAT+Q9u0YAsbnxaQlncuFTOXQU5CYTib
7E1wPjgeC5gcSnSAIZwZgy5PI3qveVrk0Xiac2SHakCQqEFbTt1n+/YFqpx0MGp5+Noo3TvmhX1h
k7kOM00xSdLHI67D8JAdOpxGfUPEkYbjLyhUIJ03QJmHPg0Tres2r2xJ7+nZl4FwhE7C92Urb8qN
5As5l+hvvloTQGEUE2jYBpv4AefWS4oFVRdaOl586GvLYJWCLsSWHIzUNYOvt5DnLjoESf5nj9lD
zVbTGEQF4ykHRqt0hweUpW9rKGI5dx0K8ZTqSX/7jflRTrC5sMskFtjq0apGus7ZVX+Gh2KT3ZJn
Wv1vQKv1077JkVYLcS1cj1mtlnrx6s6YarlEqy6eT41vPo6B0oLsadpFR6Nzsy2kIl4B/M6hlAB5
aPstuhe+TEWrZjwpj0k5TPSp1vn1q32wIHqWe5/LnUtFX+BPgACKXm1ck0hHDQR2HaUv5uLSk9YJ
5xxlqBlo8+iGbPJv4AkKZUiKK16Ngesl3PXCGMsNBzYyRygvQarBYoK6NDRNDbJ/+STXn1b7kAjv
Y/ofsOcEFXv0cGj6dNXf16a0BqcVOGIJbkjFbb9JA/SrJCWYIjf+kLb1pvLK1mslSCO5Iikd3upQ
uUeiAwyaZbGH1IilsSwHwCrn5G9FO9gi1C4vYwOIUsEbEHM3psLWR/OWFD2RNBm5TQL0ToxZU/JG
RTXyZ5GDcEp5MIX+AwRngRJlk8OoAcubOqAnlqqNO2h/1fVxLOAbqoi8gJdCwRJIOQEUBBaVLcBm
S1N1TZfS+gFC215xp8Vvdq0vbc2bxvRE1FhCe0w+Y8kx2DOBnENzsaM0uC0afssWQ+oQRU+EU868
PIYWRyjcFsfsanTIruqqm4tcxlhbH4yvBVpIGZ4RbelaByjjbUQfjleXuDDIri+z0topHVpoCrfZ
jYHEQnYXMCC+Ko/aQfbjIC69VCQgzmtuXphljjY6qLPidBL1zbDZnIWEUkACfRP0BtqBitdCN+nd
+kkn+UQBlHvwVnvMZG7lUjqWpmfyqdE6b1ReNf3x6/tQZIBJ1zJTS40+xUess4dO/qaSPycKATwa
JSxM++NJdsVPm2d1JJMGcWsmzzmEf4vvXSSqWHEXYZoAjNo6kk+2INiCWUyODIK+bIk2etj7SG38
r/eJbvRV+P1lgiUTWFAU0GcZD1hlhFj9UN6UzbulQUZ09oeFvhJEU1O8awyJ5T9rOkfM1c3tJHY1
RApAJEVdTJ5VmY9dngBG4ozPX6+MHzZWlpiMSJoVeQSEANVG2repNqlftJ6kbVtf3hTBvFONPxa3
gEusDDKpUJVWUjRaiMDmqPuVChrIWJ6/W0UpqIqJtpC6zWoL47zPySjPwL3q5sHJ9FdtrB70ORO4
hsgM/fvKzALKt75PEgDQ1Z+28+p0PWhZRUBh/leyUPJG3xyniZ1sGPW+1FtajKbPnBiTocOP5HjO
oR6sB+Gjin6CK3fHbQw4Ia7lKxzOWDY5XjglfWlQCG8SWDm0Biivo+p3t2FgvHzthNzj9csey7xK
7LqcY6LMp7D8qc5PSn+onJeph9HiLUwEcxvcD7YyxmSIYMdJqthAecjRP0dC3Mz5Zi5PXy+I1xUB
ZdH/dtBgTlVZxp0qN9hB7X7+OR111E+mNzollgNV6M1HOiemCxyen0atjDInq1FCpZtKrMy+HYNh
T8V+oUoyf+obdScL6yd0CddOgsKvDdrl6/GXcEhqWy/DGTi3eHC7PWUDLG7O9z+KiA8ilBbvLQOE
lor6EIWssMSqcdxMVmOm1Ce7PWVyTPZ01lw0bMc/aThn51EPOud1eZ4biJLUiYpalOEuGJFFcQaC
5pMnbfNNf9NsBH7C3cSVNSZI4e5X8iJCHSE9ypDFzQ8Q7vOmg7TVwdEt+mQ8z0e3HKoohg1uIbbY
HBdaH7WaPZ+W5cGcXsZmpyoix+ctCLcFtC7BQWVfNa/CaNZIY0yAFkVBbqJ9TfxhlxMP3FvBdMrE
ZL+8WLU2yOxgFLdGMQ0oaE/3tHUNCrntqIEpBiWuc+1QWPoRGWQCPjJiI6pGJGVUb3B61t7szh8r
vMLMDZWQI1CAEdyY3GiCp58FEmxDwWOCSdPaaNGKQcZRqz6z1xm9XWgodbsmd1vfpooslKypF2qy
nAs97AlfmWWxMjbICMyeREistujKVXvNL0B1vjH9JhjcxKXFIWMXgzmj90N3gIBeupPfqsfwyRDc
sdwkfP1LmJg9dXKRZintWuzqDwvMuGhv237ebRsE04cawyyNRyCT2rnEKw03aT3BOaVe9NVWULdf
3fKlAz3pPg7R0b+vjhNgxPO3Ba0ocBxTQE3m/wZ4jXuSNBvnFFUF9BCZhwfUYrNpss9lOAWKvUng
WC5YxzQM/8o7x1fSQLBGrkGdgkWBPtSAU71coy1FQ744BY2wGkQ8lxuCIvHBedQCOuUVD//OHurv
COqo/LOAQCkvFH000GPA+QHPRuFjjnpbgagE18de+vNIC9Ix0MqgJaRQYDuzukIbDbV21Pj8HDeO
xDe/k5se0zL5pvi7fBPs5bW/oLgA+loEQTSGcHQv93JMnGVWtCRDXO/SYwM8VLnFBG++zQfc/7/J
PX79ASkIlupdORqguNe1jbyVykmVILKOtwIV2nUCCYDHe/Da7MYb0XXCKQFA/kbGTKJhouIGSOfl
Iock02O1cNITJXaH8Gu7jf1qRxs347GjwEpRGOAsEHo7KqbhMR0NfARzN0N/vJdSKSngodHO1DF8
Yg+B9iSd6Fck0b4b//zcY4k2peKTMfCJPt/lEtMhb6ckVvJzBZPK1hMA+qNbawYL2hnRv+1F20od
8TLUgPESrQUUqMBAczVlaivhSKaKDKdijH1Ab9wYam+RLXj5n8HfX5lhyimxGdtabGQD2Gb6IFs8
C4231Cdvk4yn34JEH8RErvJXigFe0Wekm3ZlWgdaHJPLKJGxR3EIB2U267ZANO9APE4HWqMHA3eY
eD7i/IFYWziGJthDbUihsLVLs4lBFGnLMWxFT+dmBvRlDdxdCQTsFctF8u8uNuBZtNxYbUfLtTrh
TA2nTYyaMHrEGj0nOlL0SzdSaxLHhWnHmMEEHxPVRN5p2/mYb4Stdo73wBJYs7UzFJ9FZUCZpAEa
34hPzcZ6BnwWlGtPYGZ6aiK3wfSwn+7UGwnn5s+DOV3hL7v06K4uyForZ0XN6w4tXKvxUZ1Gw3hj
eWCVaTfTXQJgnyDCcpwIM8J4Y9kQe7WuhBZyg+RSvuQxYkECsqQgOkCrLfcMT78pbkWPj+unFV4e
eAvDkAly1au7qjG0Ri7tojsRPUEqZA+PTYcnyBTt5Xq6z7X2bSSjby6AhhUaRu6NaSdY79WHpb8A
cwFgaVJw6tl0wIqQJZhKix554vYgo3L7O0oMQaUJitxXS1fGlEW0EbExXl1kjFmmBGkRuZAMNZxO
lQy70q06/SVYGPX9ixPKWGCS22LSe4Iac4/kdvScz/MZ3cvPdMooAH23+MVwdYtcGmS5XPs8G6vU
sAc8XBva9N/9R0YRRWvsnyiacz0H1C2g5HQASUHp6/JgSMCixFUTDyf9cfIpm1jqW3fObbwjB9GI
1vXbFStb22IOYdxV9gJQR49a9RjoeCRIuTu4xC33w1b6LmxK8XwD5VawuWBiC4eQuf+nTgWSYc7o
U1kC5TL6NosLTnvZ/Zy89ogRnL+FTQ6ZXkust6xtMv4YVyQauxZJoynH2i34RMK9kTVJkIBoWXdL
ncSfmlkpbqmlqldPJDxZJJY2apvXdyNywAAVQeJDbRIqLBqqXAcy9fOuRH3XNYZO+9Y6UXWYzMXe
GUuT+6gSpDfTqOFlk+nDoZNUad9FafxYpkt0o5dpvBntCeoOILI9hFFUAE2sFBsrgjqSQ1JpY2Em
5j4tLfJuFbHj2Y2d7ycI/7nTUCYbKAIY3rhk7YOpjM6NM2CkKJmHxC+6wtxbTpwifubN3lxiTOuT
fLjRcrW6G/sC8NPSJHuQ6rQ7yNDIn5NppMfQttt9XpJia2fEcLtodAK1lZPbPgqlG7nCnihLU3tO
XVHp1czalDPJDmpv4E0TZ+Y+J9YU1Eso7YtFl/02xoir5kT6YYhJul0qEN0bTYmEPewir5sae9uM
qeVZer241qzW380uimW3UOd+k0nREhRplATRqDlvnWRgWhXcT4HRLKDPILm67YolAluI3rol4qYf
qaAGsuQhPOpSYrjQQSZbZ7IMV9ELKSgXM30MDRUyYmUB0jaryo9VNfS+5CzCuX5euHUAHkMWjS+E
Q3N5bIcsbtVCwVGqAYC6dVDIoJBqJxggEKEF6DUJxiu5cYKS19DGNUYbzsn26gLNK1nvutTpcYHS
WpoULFs6NJqivSQaUOLFCQBtz8Mh6EsCx3K5uLBUW7MmLdArB/qqpwkYLe7ShBaoJ9FNzQnwmgwU
PO1dY1SDxTNbWrmkMhwCPDkdKCHabellkB+dDrPfeeL4flUodIAiXpmjUWu9kXlvdmqDL0fBZHTs
RdlS7stecCFzgh/MoBmP4TI8mtnEEmXW2m5lfTi1Q+jLVuhGi2Aa8Lrsc17JLxOMD1p2VBpy4oDu
GFiG6iE/LOg7WoG1PWJEL/iJWVjBmvhb98sg/ZKrrdNLZ+xlJDdUSu+QHBogjJTgN7CMor1jPpFV
DWkRlQBca/fnYaj7GUS2yMVvp6D0552BaVEXAUqQaNDtYq4OfDHHtCECD7gyW0VTw6XtLBteP73j
9ehBJwfEDFsKoMyfnb2wicI1B0QDpfGioHbmdlSmSqml5XwZy96CufMUvHRV4GxLP3oWVci4O7oy
xlyLGUmNKNG0/hRJ6JjI7qA+C3aP/lxm95Bb/LrsmTRtVtPRQrSeT+pj9NYco5sW8hKedofHfulO
rx93aTAKxch5kWptlYX3RYMWxaliDuh7Df4cFP70ZiEGGwfUx8XoRc4nQ7WGEhVibgfvCmaN0bIQ
FOKiAQXP7kiRklWAE3COi2Kd+uvyCc3WwOAFOjkUbFDXvTxtDZnDwqGZYY/jrYJitv17AC9BD6BS
dUg29ZvgC3Li8IU95tTFM7BgSZsMp+692i/76DHzrFtwGG7w8PXENOP8b2comOgwTPg/G/dlYtsA
MNg9XmjlnRx553H3xIufIs8qvflHIlgg5wwASP/LHrM+DCAUqpOlw2mydw4EjI1YxHLGSwrWFph7
EzdLkeQ5LJj9R2UurjzfzKL2JN8tLAUAdsyQG1fyraGl52oujT1KTmYMHmBno7zRAVXFcLWfZ16z
Pyd1gSei0oSmPD3hV7OiTdlAhLyU6SnTAFUqnpFnApo4+hi/eYRomZBv5erxTg2usivmUYSSGiSg
axxrwwWHCGJjuJ/vHRR+kYoL7jSOG9IpUczVg34Ue8rWXpbETLoQHBlIdsBLRwsF8jPqW/B6+abw
RHWJaxe5tMY4obFYrdzmU3FCludPTuGaC7i3Syv4+jBf+/qlGcYT+wmkcAXI0U95HQVz1/tVLSiY
ixbC1AfVikDsLS7aU99LBzssvTKXA5I/fb2O6+ccXQdKrGg3WIj0jCPIJCqGcsDHWQCFr8gLBGeD
slTcXiirwvUDEDUCjgQzdMrgMtwmUhNXc1UWyKaqI+VKgfCpJz/ke+kQH4Rt5Otgi3k1QEEBpAZa
Eyf50poySLXVVmVGR771gwZNh+xb7pmxi4K8DN+bd5Voep67wrVNer2t0jenT2RJt4bsVEOddwtP
DyCDBmnFoN1jWv/Bevn62/F8EI0byr34n9nTS3Mh4rs+ylZzirWH2v677UXVd74B1BVw6TpQi2Gc
vEKgmsscewiOebfqW7fvJ/frNVz3OEE3Q0vR/9hg3Hwpx1ZRkBmiLTSrB/CtjpCHhNxxkNyEWwNQ
m9Q3Hzo32ZvEkxo3e69MkOMGdoPYCNV4oU4m70BAHMeE/hp4Mq5YeOMuNUY5kfOTIjmeU72nIRIs
40kHYvTrlXM3F50NsGOq4BBlw2JiN13Sq/P0YVpAiKafEEYWWOA8abG3KxP0J6z8cWzLeTbNZYJI
E63zl9tiR+6wh+BBEoXd6+wUpsAXaYDDhxZqmcOtLb2ph6k0fWD4xG1RPyh+LpLuKzZo+AbBjXLN
kUl9ZmWMSbZRQTKqSaqpz8g/Ibl5I88Ub4vql1X6gMK48ru07TI3vBk+MGJ+W4oehtd5KtWHwtaC
uR8VKBbxGHa40AYTKQIlLKoPVPsKta8jfeaO6Np87SichIRaQ15sQ5HjGtzeL5a6GHOtn6uKEmDn
yPvN/YDafgPeoiR2nZevLfJcc22Q2d9Gq9XI0WEwkwbPHE3PEH3C65l5fELaFkK3FIUJne0kLhAY
lTO5wesdn1BvNxm6QcZT7df79h5jNRRAMgRFUBYQaQNhpagFdv3QvjTPnIylmmLVbJFFNo1deE4z
qao799Bt9qWqxfxSZ0b7viZL6yYZkSw3I1a5/3qTuZ91vQVMdC2NylBnMAIjz6z26oe2Sx5zFGYm
D1JA0Dm+EQK4eaEN5NmYRwHFOCD4zJWo2/U0mE3enaIPRQv0Rypykd2U2+pHiC7VO1iT+yONDqJy
F3WXy5crLb1jvADIJxhncwyt6aH1YgzkBNYQd0w1t0XrGNNU4PD76J1PNdKDr7dWZJC5h2vLIUlT
Rnj41PNOdyIncBbMz+fLN9Va/H7EZw1l0Sp5t//FMmlGsoq2kzlKVt8aeLw+9kGyq7fJNtqjWAlo
jBhKxvmWF8YYB8aweR+m4HM6heHoDsN2lD4d4MrG3dc7yXPSCzuMk6pt35njvOCN3Lj6gfJaoGyT
eMl+Bu0iVtaLUQ30v/zKXZiMoB/DQTKsNkNo0N7bxJsz4Azy7XJXHhHx7pbMrSFd52eCMMsJehcr
ZW4wxWgHkHrb3amKf7TTcxa+fL2V151wTGBrmE86d8GvKULLMRvImHbdf+A29zJxnS6gcDlKaGHe
O4/tftrGBxOjWUCy3Yp78VwPRX6KPjEtI11VxKwmy2bbGNP/XiRoF+2kIPFo5z0+CDvh1xk4ZLNM
HcxfqHXTos7leYDai+bUmSl9ByWw6VYvtPMmeeFmyP3f42C9dpxLg8yZwMR0tWRxmZ6UqVXcPA0j
N1wyDMEayubrb8nZSVTtFSAJUMTnYEQqhaiNU3fRf6WCFEr4sFXPClYgGhOkG9dnHbkGqtwUF0aH
mRjPbNs0K4tUiU95l3ikIRvTnF2wNLpjPP7xIYApQBeo3JlpXF3Lcy6HxTwN6QlZqxcXqWv/i6I6
NYF5JcxWAKHK9mOnIXecqpsAWmqgLOaNP2nDOd0Y4K0FVc79RNx5D47EW2EaRaP+ZVw5p2y4+KF/
ANAbU1w0u3RoY1VJEJ+XDUiBbjKvCuoj9UUxz8N1NKHGLDw+z69Q9ukEReXMbJU0OUWR4mkh8Vvn
u8AHeecLDq/IGsAIGLRk3ELKSJGPM0w0/gRhOOJHgZz6zkf6SgdHILrdizIWmiCwOwhkFKbOcJGD
Gp450WBAaGdnBgFwChTNfzo7lAnkt1pkvA1c22IOczsnbaRCPoTyZAw+xUMWz5iCgCK1N6ou1d0r
bkVZIee2w/FaLZC57fSs6xwljMBw/C49l0/GD3kA0na+x9ARZj18yEl0QtQn9zOubDLXnTIBNKAW
WChFYTYvyIqArSeATy+vw63YMTlNrcs1Mm5D0EKYxyQ/nz8gdWHHz4LoMe1crXVlTCuqbv5cy0Jl
A150Xu8t86hIUzrFGNXpqYT25DT/yJe3URQpRTaYI67NfdE2xE5OfY3y8/hqmp+yELj3pWdCboMh
AmmMaHaITlLQOUwAXaJGHO0USERVOR0uCd8xV/2Q/RAcdl7wQqcTECQceXTDmZVJLd5RS74kGC1J
nqqN9AS1ESjwlb4Mki/hOeBaw4wuirVA0Trsa34wAWYolTCGT+oHGSIbYDp5Me+lLSUDWQSBjLuf
K2OMY0SF0at5XiSnMrkNx9xrrNQX7J7IBLN7Ux7XhTxi96wewQScWl4LGSe0wD1yB50qaJX8X7eQ
BTmZ0LOdmsKJz7lW85A9SiBRdh4pEWn4JKq+CNbH3qlxFtpOpSjZSeljAFaA5qgFQ1s0KlyF/l8f
Saces3rc6PLS6J1uxSc7mVyz/JaNPQQ0nyKQ13ax6KVKP8dXxph7RlfqRgfKKDuZSbkNiePNPYq2
deXaOYjgo9qdp59WGAcCLxF4vU53ebXGEIAeNcrh9elx2VB46uCGm/oYuiChF6MyuJfpakeZuwZ6
YkOfjdhR0Lz91YP0evzM9+fHop//+HplIvdgrpixBZonz/GimpTIVed3SQie4V5iq8Uwl0oTq0PR
L8hF9FsQexi9B6bfAAyrzkfWoKaDkAjUnf/1qq4H0ik4e2WUCRxt0Vjm0CLfzy0fIhz2ttqUW6Df
QItL3Dz2yQJJhDjQBPGKd8lQYVI8XwBOupJQJ2nTGVWbdh9l9bMcv3f2e9m+/fnS6KPJhpiTArF2
FiC0OE2kN5ZGhyUcx63PSFMrKF6Xxxm9izRohWxyvLyAYpKg4QTGRfMKqD1VedEpE0w2/uCH29gr
JxdEYT6q4HiZQgftRL4JPyFnLy+MMmHFMfQ206aFXjSDX9/FXoH5Z+eJUsFoBy0on50HkU2Vc8wv
bDLRJR2aTEq7+b97CzSvCg3i5sGeA2OTBFIwPjQ/ASGG96iOW37Om+4uPhAPGDnBR+YcGgz3ynhm
6UAggBPnMt6YuVE5hYRMzP6GYOpbO8U1R7c7yO+UmC15FoI3eStXQBdNs3eM6rMvciNNxqoc1QR3
ElUfBZ3mTYE78D+jlaK+LyfogKzklzEmmg5AyFcdyfqTUciBGbUHwML+eC7PoQxQv2wwMTRfCniy
ioKGXHlxeM5k8638HUzETwNxFbxMfkvzgbePKGeaFOVGsWdMtJu0Pi/aCQ9ymh6Bu30jefLevKfc
/uDPFSh48sIcgEW/rDFhLitjJ60NAO0TZQtlGZqtHySvr6EbWw6u9dpAhORf5GQXNhnX1NuhrzuC
FWbtDz19zYZ3ge9zahoaFAI1QOZBQ3w14W6hOpvMCRbV+OlLlruVDm6ixCv3RVDd5UDS92/L37/x
wuPcushpVdQ2kLkjmWYOP1KyWSqKlKZlEMMF8KG8pRx+lGZZ1ILmZDEwheaQDNlQ2uS7PN6VY5W6
jUjz0QaYOQEZzAi6sN9Qf+AdtLUd6q2rtGWOk3ppwpgmEpTCCwMKGM1s/eY1dO1NiueBCMjEC9po
HziUbxhfj9Vvsiez0cyirkFa8oYRQi/uG99SRKUoXo1N0yAdAHAWql84yJfrInYWZ8UQ0Thdfjio
1yzb6pWCweKg8P4Flt4AWwCACRQzQC/2S2sI0hN0NEiMlt7gd+jngTEgCtCIGhFMNM+o3d9QkeR6
48ooc7Slueyt2oBRzNQfFT9/tO4yTNWDC0zY1+Z+NNSjgKujA3UsG1LblVj4gAMXdse+7t2EgLNZ
BPHkuuLKCJNo1m1U2HWstaesO2aQfh2GkyBucEMvEHvgF4PjYfTx8jPFM+KJTHcs3edPha+9dT/M
4+Q1r0qgvw2d/38zx5J+ajEaLZWM6bV4PwbWJjoUGFmt0PmgpIaiURXu7v1aG8v5iYm8HMJeUXbK
JbK3rWqbFtP+6wVxvWBlgokVTlPajdPDC9Bqdjv1gzjvhSEEnAs+EtvcHbpymSQCN9C3lMJBvi09
yaOVu+WjEWKmOSgHnNzVmui2ruJfNif2lPb4RpQv28E3ajcNbfvjWhR9oes5QiQca1tMwqF0DpkM
BftHB3woTSqFaJub5lY4z8d1Boyg4sAC4HM1DK5DJQNzKLBEdRyTHdkMbx1YAkc032LULDDrPx9E
qTE/5K6MMudXHlJoHw/neFS8ZBHYPKVAvm/xBNa+JWJ6wivtLOymDmZ3GSIESEhZUh2lCEtSxgk9
zOEBWrXbbE9XJtZU4z5uKMsz7CHjgLlLH0mjyOnHxI5wjs1DvisPBJoj2W2X46EBHUUtqLZ564Hw
5uvjxvVNkNwhTkGEQAWm9NJun7RpVU6W9P0/0uEZZiEUr3EbTNqKCIp5DqNjzhZCUyBPAUzk0lSj
ZKQy0fU+1UkJJbzSrXXhcngvFjBlY4oW0A0THaJLG2nSR4M0wymzn/Vre1c9R0FX+jHBpGDnlbaL
YWVRaet6ThpOsrZ55ZOjXdl51n0s00aK/Pkn5V5ON/p3Mnup7emfYF+kFbxn0TAGb0PR6AB0GmOD
yhW1dD+bi4GpK8SV6iYpj1X9IXAOXphcGWAvl6pPew3sbDHF1uP2B3/f7fLU+jpm6aNnETmRYDXs
5ZJ2WaqrIT7dUN6W07MtSgq5sWO9GuZqkRplLKMIqxmBt9Q98FcoiPogXHopAhWVoBfB7vFyp7M2
BMaPz1oUl75Yt9ZsZRnsyY8VBH3i52InPdIJqn/DaE59kOpQ/NcWm3UoBZklu6dfKnuiWFJ93zWu
taX8bOI5Gd4lvbLGlo71XtY60pd4Xn6C1QFiIuA8QD/GHxqAg/IXSl4RZ+4khK+K7DIJtzTFIepR
cBE7c2cvjMFgAU7lbfgivUI9AcJkVCmJfBuFYYV/EP63vWxxuXfQUTFyfMrOz2pYpY+l9Gfvy354
I55P4xaA1vvLBOWl1TFCGeFhJjVBs4FA5qF8NLcy8juCelfipXcJJmo8GxJl7/S98Tsqn/+f4/Jr
zfS8rrMWkFrIupmdGQkAFQY282byQpfeDZF4WJ97+jFXZpioJQKPwQTuvGqbeokLWto23sen1Kcj
gMqj80i5UHBkvgtTCXrdMDX8M4X1PxaZsC0pct3VmF7F/OYYyB+x4pZ3Ck4OpQa3Kg/wITTeN10W
EE99+jo08B7elD37H9PMTQiBGmjI9+cHMWUqS7YjpujEIlh8M5BpVZGfgYOccSPTBLBsbs/ZC8xA
Zm7eOAd5F2+/Xg3fUwDw/scO4ymVWdgLinbUU5ojFTOyguUANXagr36jPcz3lF/WGE9ZzCmvqxKH
o2oDwEzoEDutAZs9avkTZpXmZ3FVhht4VitkfMWarBx4vDo+mfPiOvZjPThuSxT332ykjYIhBh7w
gDwniasjF+tKY8ihFJ2T9zPqBDeu7pd7EiQbEbM6d02oI6CQburKFT3GMpQ1iBsQxOMJAL3U9BZw
V4zCBwk3dK7MMFtHSqepxwShkxzNn1STIrvtUc+CGPSjJHz+iNbEHKyu1jJM58E3uqb2nbB1JdUK
VGkRfShumrlaFFMWmcnY66A37D50E9BYet92bw4mKdwZXv9b0Zh7llcWmQve7oxJUiiZCdQB42Bw
tpKLJnvk0nnzKWhfpuY8jJW9p0+Nq+6Erz3BillVmFjtI7svBvraq472T8rJ86m7wEKlO6BHxa0z
gds4zFUPytQpxZwbTdZK9Otw49IStra1DnQiXKSDe836T/OnX9vr0J+zOnl27+QQTsBl1x/Sl+Ih
u+lRTovd8C9y0/rme/JOMpeUAJOKQJ384LmyzARpfUmGsKQvlhCUnFS1IQIzYewaW30zbJNNofuC
ICP6kky0tiXLCnsDqSIkyWOfIkNsv0T36DN0ocdGRQae/oVFVL0oOoQSZLGorGgYtWGgJW3nGZhS
OUD29EbHgsnddAc+gT9ncMfHXNtjVlhMmAgqaObSlbkZxKR4H1Jlr8jtwawGQfODF3HWtujfV45T
ZOB2M9O2PTXR4g5j5KaO7JqmMAPl3XprO0wYXaIGgz80A41eze1CRz7d5Sa51Z/jJ5Ak3JJb0Wud
BzUDhxoqzaBOOpPuX66srpsJiryIpbVi4BH92KgPfUM8A/obkXZnAPSgGN8VAOal9KZVqqArRH7D
iwHrX8AcSr2NgR9P4DfkuKguLW4OqIZke3I3voizbu5JXJtjTmIMXWKzlYyGHowE5urtEGHKAzDT
HUo+wu6L0B7jplkBHeRYwQbTmdo8SA5UOdB6BNwHBSZhk4537NerYxxVV6K4n1TknB3kZaF55ac+
hNPpLFJ7nLYzRNMEaSHXY1f+w3gsQYWn6yrMQMXSIc9e+0kgdsNtO5oqwNtIPG0Azpgr0bJIoi/g
pATj5rKZfPKJIu6ddks+Zt/egH/lbxFAl3vW/2cQQr2XJyKd5b63Zr05SVbsxunLHN1J4+AKoiV/
3/5ZFoAAl1YsvWwV4GGiU+VXpdsdNdRdLJDOYew/pniR6nfKj1yjdPAV+ja6DGbIS6NZrWZzPtGl
xW76MoHaQNmFUCzzyqOaQMeyA9BTGGH4RgEXdCz8UzTGaJE02ahmqHk2n1EORIcBMpYYCHzdAryU
VmVCSM8IWHR4NsFCh9sI2HigGphjECmTlKp5WJwA4nOH/D2yY8EHFFlg/F5SCSgbIFMN4aefhp54
qixqYnEjx3oRTJprFk0SRjE2rg0GG0hnDVc4uH4VBcyvKM355Y+vfZLn+JaBcQzcBjJeDExkbNHe
tysNKIY5flS0fWjteiHJG6/UvrZBt3V1kaY1CJXqGtBtqkYd3WSHZGtslYAchGNQvEi4tsS4wKhN
9kS0jKAdU7UgrwfZ198FgMaxP7yWvnrjPCh/rveLlMQybB27BzbLK3Z+aa5JncdWcooxFgwKanqV
EdRTHJRT3E6sOsh1wpU95upsLQOEXbWU4OoMt1Q+Wf2u7nWE+hAzyfMN8Za//o2L/Fog4yLmlMZj
mkTk1Crb1HmRuqdFFwR8enDYgs16DxkPUdQhi6wcox/pWG9C6dmq3yA4f2gMgR0adr6yw/gHekzy
2FUJHSI4V2duMe65+Y1pR/oNvrLDBIqoQcO7scLkZH7TPsNtHqTPTlDZmJpFxyIQveBEq2JjhjUP
qlTCI4pjtNN23Y728Zut6Nbn3srrr8Q8jdslWlorxqpqSk2y+Ijpyd+14c2fmMQATPW5roI/dj3w
NmNszYQ2LqVuuIwc8RDOHYkQDUftMGn3krFxktevTXCO04UJ5jgpQ5SXmqljJCEhJ0paVxcYRv3a
Bi/hvjDCHKFx0jCLZlgReCCdNmgelrfMM4+WdIQA3OyXG2c/iDpIQpvMmSKqIlnSVNjICqX70XSN
XXY7yJ6GJuC5X2ZarrAiJNpM5nz10ERfitmITso95aBsvUHycs8KnArlZcPL73Hti8YTRDaZs+ZI
BSTlx648QWT3Nqx6DFAv/tffjx4g5jhffD7mgC2pNWnmmJan0QF1OHmtrMfBlFG9eOow5/e1LV7P
8cIYc8rCftDIIJvRaX6cNjPgR6an7JYf9j7aOui8HKzDtM38MhRW2Hi5ByzbCjJvJFBXKNzMqcNG
bgitUYJUFxikFPINy7Y/lptx5+wE6+Tc1RfWmIMXj1FlVQTWlOcKcQsodCgCyq763Pv1i7pDI2IW
fEZeJ/7CJHMMa72o5ljKcQxPTeJ2g+tsskcnKHYRqPXQd9qcr9Afy7/JETCDjsFGPGZUFfC1yzjW
jURp6y5sAcebcS6KzfDDQT/NOJSb6lbYneSeiF/WWOmGspjIUpEC37HyuvcR8N72kVR+5kUSbS25
cgsGGhHrPT3aV2dkZZQJ1XNe22mfhtJ3En8k096YC5ckfwl8hr8y8OrrJtLVK5xBqsb5lIwDCJae
wwYj/FQ3AIBDgFFfgAMECfJmdEUkyPxACuLnf4wyB7IGPjCVnThCfXQMQFbg1d/o5HL2go4ZBgFF
Sq+8axbO8sse4yxqq7ezSb109GxKVm5tNJCzO2hnKzbt0v1GTZaTf61MAjR66Z+qHRc18HnlqbN3
Uaa5y52px+7SVZ7gA9JDfe0l/6zNYS/0xlxKtajTCAkYcmW//ZZBzMTNj0vw/0i7riXHcWX5RYyg
N680cu3UftQvDHVvD733/Pqb0JzdoSBcYc6enceNUDXAQqFQlZXZrjuNLxpAvO6aPSrIVEXWxW2P
b5ffEiHrak1kCpWdBMwN7/nJ8ROQP51vYhxpWqRE5NghfJ78BCThlU2kutKN+p79wfKYMfQfVwH9
zbnJUWqHphrmAJN53ZsfoAWT3YWfvrkmk5SJG3/LvBjKvAoXFqkbXhOCRAsIqGgsA6ebXoYwtjsw
dkbzz7Lnugvv81F3e2cEUakQa6SOphPkDbBLKzKGIgL74F53zuvBBUi0880s0LwrQdYmHAIN4+2Y
VkJjjWOCGSTBGgsQOFhjoZt1bqJpJAUpWRN/NK2yGpL2QR8qtzeF7fWVsG/yhR3K7SEx0WIGY0D5
BQj3FKnXKgJ6NDyaoFW2/402B4ZllIU9yvVHKQ5QU6uI6ys/UIFc1ZjovfuFqFP/IM9k+j0qg9CN
BqmbQte0kLLrkdEHyJF2RF6lejVjWx5s6V5/CG/CRz12/uUd/tsmjZjKOkssWhnuQcSFCYUcCHmf
DS/YY2pgLbxwviDjTYcd/WeFNGRKm+JED+I6ILCUI2qSimKjTbVF6dopXlUB1V1/FUV2lDndliDQ
eG9KdjRb/AGUC02Z7xf6hOUSDCiRHQSdwFoHfR3BK/4r5hXiQr8XTLmQYORpAR53csu68g4jQoCl
WBhbrVzlJLbiP3FfK8zLaGGSBIRFXcosRSXO2pEAM3uQGOQr6NWbf4GxEXJvuWpzUWrMALOwR8VO
30i0yK/htUTEdvwrdWs0AVEpqjQPXN9etxlLm1uf4hmlQqhRQDjanLBIRbzN66e2VW2Oq/IsUHHT
BEYShJSWcDBTjOW6CUbEw5W8H5+q1EHGMgP+knOn93jng0rKrBhaR92EiBNVX6Dkd6b8Pm7fw+q5
6iUbnAbOOPEGvphJ0uLzUXnZ3JoVuqCmcEAhHaRvyqp/hqL6O0KddQRBIEEzxV75neoOF9DE8VSa
CTntADkyZqwWdfvTCDmm4ldgs/FIIsMjMvh/bo9/jiINja5F35qmQAwI71LnETFpMpjYuN0tWJe4
ZSXypS5StN/balKBJtSkZlZbpGiVlNti8hMcTE47rNsZRXxh2kW9yrsdOQ5rUqFmbsP/5DCD07rt
liBXBMBFQUHmhhvy8vwX3aVlbDPJH7QINHLQj4kw44RI075LvQS5hZ9yuh8MiqezAEprZGpqpUip
D/dEFSR0sgaafWMIsboKQ4lPxl0Hwr75rv8p9C6mSJ4yUnPicXYyk8PFp6RiTdQKUTNPc/wRGcLN
qPTbuHlSex3i9AF4NXnnkZMEmFTcKUsdsglZFAAY23nyiYMGTeTbXyBmaORxascsPP3ZV6RCTp3k
WmVMSKrI/EW5B9ThZt4BynH3B6Bf3tqoWNMoSga0Uwm0k5uCqB7KYwQ02TtJDyAswCP/CpWzXN0F
CsgMjamYTpdTuO/32Yd1HznQ0XS0VxAhchuEnIhGg4DMxMfDrMG19LdaTQwFeYKHK1bpK/emZ+fd
/0Q0GgOUpVWQqhUOYFOvorfmjQDeAw29E1KFEZINqFpQOxD+4tyMzOfL7/NAo2OUQlUmI/zPnpZg
W/tFnEJA1LyBT2ZMUzVQA2Dqk4ABzkOMAfUtvJNAClY2o11BIAVUdZzVMD/ZbxOn+aRFFDMScwgS
MW+O4lreESwo2rluthXdDLB37idjnoCFNeqplBVBORoqrCkPmEFqUOkJPNNV1iDwIWJXfFIMpo+c
WPJUDOpg9Ol8B8WpCJNRgI/UI/KInah+CfEbZwvZX4kw8f2yQYUQs9LkLlaQ1atr1YTkb0MUcj+z
ASJNslt/14/5HW8jecuiHCNQ0hyiig1ShwhE//lsqyXAzz4PwM8xQ2coY5r3goX+2sccWff+GNyn
8rSKE9G9voOcDaRTk0AMhym0CgBr+mrVdP1GS2UO2ww7/fntCHRCMgs1ONPIR+pX8V5u7Di31Rfh
DgpvOQ7usNEUzsliZkALg1Q+0k+xOUukdOpblgdVKmgl2YKg2mJQOnPe2MH0dX0X2Y+7hUWyzYuj
nI9+EYUZnCKW7f4WgkNAY7wbH/kbUR2Cmu53mzv/o0niQAuTmlAkQQJqkY+2cos3lKTtal22EMuz
g97G2JE7bLg3NjMfWSyTykdwV0O2lwTFdjWvkCGsxptpcKYKw9Ug8tG8zrV25k3oRdMtsk3Ogtnh
8p+zfpGeFGOZCJMqHAgqa7qvQHgpbw3IEWmOeMN7W/LOBRVY0gKJ0BBqUH9VDlPf2yF0s66vh/n6
WewlHUfGVJYro4s/ev+hSr/mtvB8v7MbKeJ4CieS0ImI35rG1CFj/MBYnFPNnTtDvlIJI04k4Z0B
OgOZS2hD5MTOr25X7kqiTSaFg/3pCKg2t6TCTAd+byGdhTTNbGpxAnfUnkvNU18B0jMcXKDQBv6T
HJJpDg9DXQfyS1JOG7A4cYoUZ/4UgAO18jBRtcYUwKd5a6wVT3znQQOY7rcwRcWTujLaXuhKvOGS
bYCWqFJwUbK81VDxIxr1ToPTkahc3HfrfqPiuQam9bXFV2xlHt3Fcqi44dd63cUCTlN4azR4AOcr
H6NZueFGe6ITy9s91mQ3GHF+fykq9VAzf54nBaFCXSdPDdY27+SVuhG4K+N9JypMSMKYqdAUKz/i
cJ9EX83AewGyL09oMxhotAI2cepuL5yuUAF1iAZkUeOPEUjUysnu5vvZaSC0JWy5yNfLmxOYRvC4
EnZv8OHTOVs7QiN2HsXm0O2CJ2OVP5zkZA7lZ7mpIbZFEsXyTr0JoFzPeW5fRilYNlB1wVeTL1X0
akXLDEBg9Y9cf0u7fQPW9Nr6eT3kMjYTRk6aZUBpaxDbOL8zswAtOQgi6uiWDT8jwPkNTMQPrrCT
IQzIC0+sFUGGBQLF6E9baGqeGxsKK2hLa9Y/Ou0xiFp7qF+EmtsJv7ySoRUuYq4Z3CqYBaTfKcNY
N0EG+cFDvE2OFaa4833uJo/6fl4rj9lWX43r/hXT3OY9Zy8vXd+EcK4C0jRYJd/sfHkZsmDBULrm
0HjJfXWf3MRoHRNeCEjbmkg//uARfxmyzk1SYURU8Oocs76BJLvo9Nv0geAe9RVRmv0XUy5ERQxS
c0SzUr3guS/DCWgfjI2j4wPs44vujLk9b1RXt2zlQwKd2bSJPq0tj92Pdhq0iiWAs9DNAuwWNDlU
5Br7NFdGSBd/xMZ29ldN9Crx/PKiH05sENI0QJfR67nAZveQ10VvtZeOAZTmVS9+Ie8maEbtIV7q
PygOru0tT6SK9hbaJvm0izAGedkmyipDPDb+8zjcTjNntoQOXOT3sW0qxFnhipc8frk89lNdz8fG
LO2qHB0pf5ORGQ+CU6tfyahykiqmPUj1QiMFQE6NzgXaKE+6QdOnY6+AJrb7HA1wZ5app0O70pfk
9Sz+t2kcVohqOLjeCRzbQPw638GyVkOCOJ6Oof6gi+s0tsDQkLucU03f1CcrFiaZZTAlQNaJipBK
OBUxpn2nY7olWQGY+h+JMgmmnVyLi2onEXBZqaaNEadZOEUi1WDVSk/GSFG83ZBJLv5sL8PhJUkV
IWSqYgt1k+YJA8noABVebTr6H4T4J15BWya5K73eI6oHwUP3rnar6xt56e8S0W8HlFkGtbxMB//Q
0vK01tXpKKuVbTWrqOPcZSTWne8dwgTYO8CbBAgp2K7O964sM/AKzFZ2TII7oXmuxdQp2ncfpB3X
F3JxZxJNFxMKI4AiYf8uxh38fvLrcAzRpt1h9htvvgga6ZsWTb3yMb3TXq6bu9y3M2t0U3jO1FzJ
8hyFxfE4S49qy6Hf5/0+FYcGtZaNslT9Q4C6V5XikWJOnNDw/+yYDnUIUONjAoD6NG0NMtiiGH3c
jNCCcYZ1vNIPkHWGMoMq8iu/l6cIWyYpUC8AHYAGmvpzTwjqNNansvUPyVsPCutm3Q0vre82lT0Q
7lQdxYDuuf0WtbW21at18Sn99S++GTjrkQ6oGHugk0ZLF3q8JrQMKuIfQvFXIXC+2QXM8OSC4PfT
QTIokqGA8xV2uDgmCDf4aJ0DZpg9AbiS20ACEclNacJUANK3nTFwuQfYhhWQ41syvualjHTmK53Z
pP5hAj3NnqhWmwcIG2jhqirs8qgBJ9C0dhU7Vs9xIuZHXVgmfrwIjbIwiakwJvmHBI7DlQzFdWfI
RtkRc0DYwkIHrZJWaI6V6g9BOkTf17/oxVv+tOML89SOx0MpZKEC4bRKaFdSmTlZEbvTCJVaKbKF
olwPRrNJs9obZN+wxUF2u0T0VI0L9L68j+Dciz+ESvny3kwwDZv5KPr06L0RpqfyvVtV0OAbNuLT
9WWTVVEx9cwYfXAr8D8qU+IfemvXKI85XEyoXq/bYFxG5yuinoxh3lY1YM/+YVyFe8nt1rEb6ehF
pRhKV1K7WEW5LZW8KM64Ls6WRj1GpnAG0WOuW4f41upsHa1LPCYxtZ05+caHTAEBQkKH4c5yeZkf
x/JJ/23hyb2mlGYUFc1xBItVFbhWslNrTODrnAck0w5oxxBxdYgo0pd8OIJato3C9jhBLA7kRXZu
3bRihkoXT7iWHRYWpqjDKcptUuamlaHroO/QTpSdObSTR9/VYPl2ctXbwbRLLkSDfbHoZPoeCoOY
AaQj/TSIUFWWLZQ1/DX4V1wrdspNB5Ip/QZFIl65l3kcFuaoZZZlNwSCaViHNgTuWULRYULbOZ1W
108E2wx+RwMhER4l1JVcpX4sl8ZkHWrrUyl0p1YOZla4140wvUP/bYTEmYUXtmKkTWEuWYcs3fb9
zyb6ANrNNtvv62ZIhLiIIAsz1BcyfGlOonG2DtEk2BNgUNoHxqPcOm1tKXy7bots/4UtwN8RHU0M
GdAppuBbvYJHXgMutQkyKm9i937dAPsWwHlCJQjPgYsB0CLCoyMHAekhbjaltQ4G4z0thvupKICE
1b6k1hnFGxnXbzutxo7zxS6YnU53EPCImJ2AU+g0tlMxoMMudYp5IJI4JPTPn5EGDsPEixLbui+R
gWLC14lV0NTVDiRXQEPxLXCckxmuLTCsAr4qofhF11cSNeu1SIxwJ/wwdzPka+KVjwJ3ABFTcaXe
9sl6HO0BkGte0kNchf68C8N0d9jXk3IYBBDVTZh73FqrtvIyKOymx+hwYsLuuM+xC2YPsuOWDE0z
HbVTKJtR918EZFsdN4gvA/iA0YjZlEb3ZsgQvDOHZyFrb4NK2lWjvBbibg/dqszWeuWmG6rvqipv
gijbmroRcDIh1sm18KDH60PDKKpJ3VyikluRUcjmIUosJ0m+I4z9qSil8Tj1GGEIYdWQ0KhGjRA6
KecRIh3kNi8VFQiRYDymXQLpxCC7RQtowzlVjJTmzBAVVuc0F6Vk0s0D0GCEzKDAIDfuqASwdhCB
Em/+Hw2SlS9inxGP3ajFZXNU19CEduoHcEB5I94j2hse2zy/pYt0cKKz5ZHvubDWy5HfK+JYHv9G
9aCnDM0B9BW2vJXxPhnlr4UIvSW9NcxDAK0eMfoa/WcVaA3O9jHiLNHTBnUr6COhEETdT3FQJHo2
KgQ6NHgkYYseMf7sCHdkdATKVd/cAt1lcQlbuLBIXVZKaLVNlcIiRhtvo01zJ5x6JmBOAoG1uop3
8Tra6xtw+3BchbmhC8PUGeg7UK1PA1wzDGLhFsSh4Q/B0n5Mes8D7rPuFkQ3VVc1cHehzkR9O3/w
BTCqwynLH+pj86aT0fJ1uxPAJucSoQ8e5JP5FRf2qLR70KUirvsZvhIOThjk4EPj9WqYu7cwQUUq
P2p0cWhwXTb1V9XisR+Kztj9t2L15HxJIIVFLVDX5Qva1i5WZwXUnObBT382yrs+cQ4wa6OWv0+d
32YcMDdeTsYBQ/i2rNxHAgcPwjSAShymDFCUQ+nqPEDovt+KSjfkxz7LHKjI27H2zDmy5CeouxOl
bRRJTRMYtQu2V8xUxwYUDwwUDIBTAP071DE2wVq4izelI7i8q4N1cS7t0VWrrJPn2M8N7UN5znFV
p8/mgcBfpV10OzvZnkyYVTc1DxHB8jdcVxgsRVqCaiC1kWrV11laTvlRz4F/zTLQ7H3M/vf1vWR+
rYUR8v8X4dwwum7KzQDu5r8N9dbg/T7rUWMtV0FWuTDQT/kk9bWWHdVHE9yZ8wZkSY/KjtRWApeb
zrEuX+SSpka4aUDKSQVzVeznNpqKDKE1uc82PnTDWo8Md5WOteVBxdhrW1ijA7mip1ZoxDoaVo2J
jpVEIH52FUIzFRV1Luc8iZkXbm9BCxoTsXD/E6J5sZVdI+WglMZLqhReJCHxhBwVMjEDgfRrGFfe
dcdgRnAZM6Ng5oQHXlCV9WYcRQYOOEozwkMx28pGeFLW+VFxzBso3q55u8lIBC1U0vGTCvQ30BI/
dxQsd5oVX26PiZWJTh6G3SY0TIh8D37nmCMKU9cXyCjBEZZOFL8llFehTnVuz5cw2pyOJXltk+5E
ssakP0YveGAF1rIwv2ZpSKhxG9LFTX30w6CvB+RLUfgyjZFnClpmG/K6ULbXF3QBuCZXx9IUFdqV
tpX8QUfPAEzEX+ifrkC3g+KPupI36V3yzrHGihwqKOyQ86N4etGZHrNsrloJs8Vkhk0rQPSt3PiH
rySyS93OPcznfEq8FbI2c2GTfjRNkdqlqoS5cFDHuJNTb1GzRbtC9ny3cqfa7V6gD/s87hWeuARn
saetXxy9oKqLVs0GLDZ9G4XAqQA35Own61Jbro0KJnHjR50Uhc3RKCEbidL+So9tMu7UyjsiNfcH
DXf2qkCvahqqrKDddH4EjDIzAD81fBwBFLq+NMnpQfjrqWDLlhwxtDGyirqT8XJ9pTyrlJtObSkn
6DLAahlCVfhb1XkAUfJ304ESACFDQcFJhLQvdQvUWjlrSpH7Bwg12WFk2ULw2GMl19fBdEYF5Uj8
B5ETWhIsH03BL4PCP1jJq6y9G7Vhp9lmgKDedTvs1fxjR6OGzcupEMYJAwCHLt7qxa0qfseRwVkL
65touFPAGWOaaIZQnlCMQwRWENSPDfCJF+LPild7ZxVVraUF6qvPkS4MagQL+h0qxUTWs3jMvnVX
WhfbZB/f1Os/0OwhW0M7wtIo9QrJFKXTkoKUxbdERC3ZtRtlPd3KG+58BusjLS1R7w9plJN+Rnw+
HSUDjFbubAv385P0WER2sScNdmVwuDmiQaLC5QpJcxDAiEvQYhUKVlqpAR7/09TcYNohcRJz9Ld9
lEwuKDknFCYtZdMIkemJ0CG/UYQJDESmCYhvkgmrXtLSj1bOTK+OsvF2Tkprm3SttfPN50jdWlMm
eUGpDjfhMLxOhgoS0aKs992s1g+VvPH92hjtptHjO7B+lZ5iBPnO8I2xd6xMRhNCl61VKZWxow6K
5fZhN7xlg9jhksgGyx6yql7PUTreZsrcvKvapNrQcD82hpm9ghGyuBsDNNhLsCd6YSfJK5Qi++es
rco7vQnHTY6BW6/VAnT5hQBeNai+U2CvnqfRxKUOgZ6NUM61F7WDf6u2CkSby6bZTIEcOGIjJftU
6zMQTemlOwRKa0/K0DoKxGc9WQ3QAS/BNli1hrW6fqKZiSNyOB3gHMK1exGgCq2dSMf3IO6644lA
+CSLdOJ353F4MY/2whZ1r0QtfEJJYavRb/rmvZ9fOYthuT5562O0XEQJhRYzqca80vNRLlARyuSd
Zd8lINUSPDD3JrIrgMRT3Vh7nm7R5apOsDQDuZtp4bagTrak5GrTJWF5bFLIFM2VI+vfnHVdHi2Y
AFoS5Xcs7QKrZSQRvtFQ6ofqZw6p78pJvpW7GXOr0Zfg/tfM8SiqiZCXlAniSISwJ3VnDXo/F7mR
GyiHE0FPQLUO/iq1hXW/Ht55L9rLlwSMEQ4CA3cX+t7U7hkgpZjLeCJFBtCW5JXdz59t9t35j1bN
TWxYnwqSethAtLbgHpQxKfSrSqhDE6ERxa51LNk4XoPdlbb6gO30xM0c3/S81zPTKj4bFH2IbhH9
EhTrDD6r480e55hyNI6y9cjxj8uEjaDsflugDpbeZGWQtVpxNJ4DwTM6hzQxBG++l+atvIp+8N8S
lyft3CJVEcj6zB+tITcPYrbvu71abwc15WQbl1kNsQGJJ2ghgu6YbogoGMModQEFAcmEwoYOVo+p
8oKos4eJg+ljpAQKAFsacieSclxyaWrSbKURDli3MyHkN3mgCnJ0wQbrtx03qL4S8UDeM5NRzDm3
ShxnkcrrQzHW4YxH+4g1pTbahPJoxw+J0+7kH2lgDxEo5mqnvvsD2yyXWa6YfOCFbaHLCqhd5NlR
vhuhWk0EdKN1+gYBXQcisnzdalYIwxseqGhAvMAWQQUVBb1yP5Ga7Dg9NpBlLF7Fbftzcknxxdjz
prZZQWVpjDoPtSymgYCL+1i12i60QuBMc4gXFmYBorJCBbgm7z85Z5As4Dz9wcfEIVTQ1gIS+2KI
21esQEzi7Ch9AeVqSxuiR5wAFl08cBHRzM1c2KIy2EAxu7Fq8PGmXZbuSCgzXXBMDUhyMGKJ3s6a
szjWcV8ujgqcco2gmgUJFvec6DcKkLtkaHtnOM34LP81OuBJ8gRXf/ofzVKpbJ20ZpR32FNgcroT
s13qjhswCX0RnnrwXBGdXpmHN2cejcXuUtV1K4W6dgp+EWQRPQSMjiQWGAGGzgBiPibQ93R53RBG
vQTiOhI0u0VAE0DuTp2OAHCVIBRQLLQCF0Kb6NNFayN1f20rb+CYUU+DNY0gzSQwowHIcn72ZcHU
cj9JdLxF2tvZJWyBoatjQjfbi3ay4r5IWBegBsg0VM9FBc19yp4YCWiKhFF2LF39Edx9w31zR9Rh
GtcEyxGRquAWKFkOi8IdLg2oBaPFTIW3IlPDSMIY1THBFGabPQJ4b6cDBwgkXbbPSGWXpC4YO9ah
IHq+kWIwtnElyMqJaaffVqQEpN1W68xRXzKgcZ3aq3pbAkNaXK50g5e7M0IO8lxAZcGjhPSTviAl
AQEpsMrs6N9JKwUno9yQEbgEAGpeRGXdkJIIVBpKIJBevCgeakNat3nQSieoKZH3yTDJDbETr3EH
tNGMzo0HiDJx62wM3zmzS4U6o231ORkq6RBu85cWXLWoWtrmbfo2uH3kKN9Y7H6OPU7gYaQeOIwq
/uGQAAlAeWxhhWkjGkJ6JEJfcrJRUSIYW1vdyi/ZrfSzcOu1iIHbB25KwIjsKDmjVIRggMNJd1qG
VMwyQyj0U6k72CS75A7P6G3zItrThhsIWA4ExDhwPSKuZLRjz/1XHabcF5Ne/4//Rjt9W9wS/XPx
puA0+1hBB/D037aoWD5UeiRVIa4QUgCpnvIH4SlzpA+iSlqvrdj7d1u5MEiF8XSWDAgopWQrUbYE
43F210LBpbwnvXQuGIFxaaB0T55p2EzLpAOOnjYWjoesogHTg4EVQacEaX7kgF/ZMUAluJIOHB8l
H4dKOPBcQtAhiCGMhlB3RgXarUDyU7w7vQhlbuAtkCU/lJDTfLA80moKMzv7qnKb325iRFfAwEUk
ysCDYxiG2lprGKVMnuClpfEpD5tYOswa7xbm2KA7nRWq0H1mwYawAW1bb3dIkDFHJziap4Nx0pW8
ZDV9chlYmd/x99Lom7iew1DSOpjtV+aaQOohqTQ6/ZtsTzY/DectkoSDRRY+N3ptFVqEF4C/LeVj
Hrxr/zWjIM728mPRISWsFcsPTdwS0Ast7L9bg0S+9o9K+eTb026pogxNJnvIYBnlG5ibw1xMiXPe
r9otaWYRIAlf+4p1LyzM0O7RtlPSS0mFHEZo7Top3FLl4cFYB2xpgjpgpZ/ocl1m+kEsoFlW7Mzh
vR8fpWwbpp/XzzLLDZaWKDfIU2HWzKTWD6H+ZSjHFFVbOeKAIRiVPnJzoz1m4B9KIFSwbzAZ2uNJ
jWT6R3YUfjROjACF+ZqfZWOLGx4KhmuOivejFXc+IAM6EgbjC+C+kwJhOSBb0JxklYn29S1k3i/L
5VF+N8hi0fvxoKO204NBNUNpJ0QrLtvG+anp/gfy0OSz0K6OQpIkYUMx3kjjYkuQZk1DJaq4YYhg
ue4ERPd0I4Lk9A+kMVmXNZRywaivIS9ADfs8VuStkhttGGqHHOoRZIy+xRi9BRHj0uGqcVx2KzCS
ivFGjByiAINxG8pWb1UCCMm0Q7odCcmIR2xBMWjFtcRaFQq2cEh0b7GT5GgsIqAYznWfVBJ5bGXH
aEOYNtQHMi6XuMqB4yKsVQFEDMwlrkt0iqlVNXGYdiB1Ine06CSbGBygGkgVyjWv0M10Rh36wlB9
RysLjOznq+rnaI4kOVcPiX2D9IPggnaJY8Ec+G9vuGeNFQwxEoURaewi9pFamJgE89jHpoiFoaMl
/BBQfsCLVbrvUAqEZkC5RjeCm2CxkmQD0/sY8ZUBXqBLOrUVAMXbzdqhtUA2GG2qj7LYqhqopcgZ
L3fttxyi2aT7fFZF5oINUurH2DS6xdRZ0KpoioLYgKoU5jvAINe9xu6cb8lsS7UdHurR6VqbWxhg
XW0GUjtATVA6u8jx4lQM4hk4uUMI/JBmV2+/mPYzpzlY4noqbVNBxXBa6Sv1fXhPnZhH1cQMqsu/
gH4NjcLcKFkpo1tDeP7rBx/c8Kj8OP09wWpePy+sW4nQ9OJxiUfQBewmkPNZ7QpVPujdMR9vp/Cp
qf5HE+Q7L06/n5eiWWiTdigk3e3TxxItSq3lzhoz3WWxEirIVGUYxUGeynjnIJfconQ1Yh5JtaHh
QZKg6Nl3gvfrm8d8MC93j/pUelsnTV9JMi4HnEn1p+pMia01TrLW7lAUwKWbfCF2f/PmWtk+YgGw
CVgiKfJQZ8PIEWqjukqP40OLBk63Tl6bwf7FjVtBUc7hLJS5uQt79EXfz4HYypOIMTMISTZPmJwT
nG4A/a+4KlxzdnVwRa15BCLMs7iwSl33StD00RyMIk4C9MahS9V65CHJvZ9I6KTveHTBwOGhA5Zy
8cqKJLEoBFTtDuZdvZWgw+ZCUd3Jj+U9eREEz7xuIuvQLe1RqSBmZPIpgKL8IQVhpBmBnl3C1Eex
/RcfbWmGvjHqRC01MdGQLUkFRvTmbfdKWPqGVXmE5KiJuM29pZhbCQ1t/EP9/2K4dlaBHrEMVK0b
T1mlik26b2COtMN75a3J7WHDK6uyPNPENC2hLFHIFN15dCmCpg4mPVUPpn+vRvd1/crZRebHAiMK
oYTQL6lk2myehWCKSUKRY/4aci92dUeWZD4025oopLs8yBLL79FkQF8WbCx4g1N+b8Z+VwWAUOHD
/Y0VJH7Pq9myVrYwQ8PblFJtqzTWFODz78EeZpfhY+3zRPmYoWpphUqTBoRlZW4VBTEyAPd0sfZX
xpqo2ROiFW6gYvnf0hp1tJqybOW80JUDtIvzl8ZuQAEtb0XLttaYhYXGLi9GsfwPBS/CNoQxUVCG
nPtfm6p5Ps5ddjQsH0LF+0jeX3dA5lf6bYDGY1VtYalFPuGtrXuCHLnluEUi6Fw3wlmFRn2kqjHD
ZMKkzWHUH6LkVjQer/8+OYV0hEWiDE4hneD06VOaIFcuzRE1kDqZV9pTUGfOBI4TELxt2pDHQsnM
zJfWqNuq6fCwCRM9PYYQDvoiCVzzHb226POKha3pkFjgEvywN/D3Aik3iCMh1tXckg/maLdoedgt
tAazdb6ZNTs9yitMQ/NfcKy36WKd9DD0nOgFHnijjNCEZNXB4foOUDWTV9N22nBrkZwl0pCRyJz7
SLUG+WC0kBaxATyU0UJPUXv0xA6N7TXsPgt77tayD8A/W3ua7Fzkj9DplSY/Oq1SPJGy9gkmRe26
9PTb1ssAdgOIRIZgJU9xhNWxI8+7v71Wpi7QQlT6qEyt9JhboOsuwU8ZfiZ4e0GAwOKOffC2l/z/
xTLrXJtmLU1wBM2HDohLPzpcP4O8fST/f2FgsqZeCTBveZjVwE4roBCCl0j8vG6EhXc42zMqJVbV
YDQRsWQMWG6iJ2j6ONaT8NZ+osBa2rpsKx4RHucNufHWRmUBZZ2UqSbPyqGChHz5BAnJUufEYfZF
tvAGKqoIaV5otTzJh8LrPK1blyvp3XqSYMlOQZOK9wVnK5nHG3RQuFYk1PNoDgI1AmsodCrTI1G2
Imif2NX3JYjz2nXOlTRhuh+qC5ieQW8D/alz7whTTAhneqEcxDa3s26XBrwJCOZryVqYoO5mMQyn
BISvKcpAc+e0L40D1vR1AXlKkLz5EFiOvWBl8WA/zIxgYZU6xEaVNDUOuQyeTbKLpCRaQ98xRUaQ
7wCT5Zwy9uWzsEed40ALQ1FLT18NTaLU1m7GTY/5bmutON0zHkkux02I313crQuD1LmO+0n19QHb
Wn7JIYpe5q4Bmn98J+XfwNNdDUOQ6Akcpbuy4mqNs2Pkwjp13vMJ89RDiWrFtIv/qh6zux7tMDx8
6/UfsI4TJ7y2VOqYR2UlZnEIJ43RKDYwb9VCMS/Zmzd/UPjl+Q113MMukjO1BaBhAC+OY2EziQ4F
OP5ld/b+iFOdvTrMRmDGEDgKejZdM8Je6EVZxup+qaEJ3hepXSYrXlOY7TL/WKJJfIH9DAxJrQH1
MTOwm/ibMkscsQakANd5VgNz2uUcPQh2fPltko4vvVUEeY97oas7e5retbawOQeBZ4KKLzLQJzOG
7mV0I9Sd/KaB1cnrUSLcjpCDQa1SlxxQjfLOHzO1NYF4sVA0RLmSOn55NTZjK4PYuUp2JdhwsvSv
kID6BskuC33DWSPtlSYB7ipgVACBGtDP9NjaBAZ8A1OAPcagzHWNEIox7hvV7j1ICj8KfEgfzx51
vJVACKc8g73GA7AV2PGb0bCtD1L/JBDC9G7mkgvxTFKHfFYkf6z9uftQIakFs1vZi1emK03beYeJ
23Ww4g3wXNBynHYV3RYV5CSkv0R9wyQJzFKaxRHsxdm9ctu8Zo52H9yG90Q1CIJlhq17nA9Juw1t
ktrYotAszAhhYwkfSXcsV9Foj7NrvvSQocYglG/Pr9YWBZQHsA5dt02fE9o0tcFliJ1oTLP7CI2v
zISujpVzLFxcgrQJKnjipGhVHFvdh7yWIE6W7SDFdFNumtvCLR5SrooC+wOiSYC+jwxAlEEtCXBN
zcx8siSMetwaq2IXu+rWuNMB+SZg1+Gdl53RIZSsEMwegOprCqFyoONZOA4Jns3dRyPjco28VnxN
gnInlo+JMtlQnF9f/2jEH5ZXH22PCm5d1qS6MFb9h0ikVMvZzoW9WWSOPz9dN8TyjuXCyPFcPBMg
9K6BLWaYP7Led/WmcueQF8TI30qvRQGRMQa/AKUFVPjcBCqtdZwpaQv1PMOCfI50o7sEckXuVX5N
krUgdM3QplMxqX0xeduLmV+ChaL7qP11lT3I8vH6hknkbX+xnIUB6ijXUyfWGLXsP9Lb9jZ0ursK
XKeh+zXuLA/Frqfaa7byxtiHCR89y1ocSpPQXweLvAI21/OtHCoTug1q2eOg6Zrtr5VN6Iqa04I5
TFjXO0wqrXikwhdPPOKKS5vUeucQjy09wOFWP+YVSKJXhaNDi9ruvuQvuQfxG2G/Np5B6HN9o1kh
U0X7GAsFxPRisqOxWsFoiqn/mPzKbo1vvcBUWfWWN6+a/N/rKWCNC1tUAFPQbM0tfcS9V6+C8DkQ
NXv0MYvLfRSxbjsyy0Q6VyCmovEFYxaUvaiGEi70fAvgDpoP9afqkrA1vuZrrlwy6+wt7NHq06BP
6YNQNDqIbhDhSLzB1uU7eVRC5v7Aa3ScKlD00VAJBzug1piKoftUaRJrSRSO44f+iJrY7EY3Woc+
crknmsnyHnWjX0M51YM12cNW3ISv133m4tF5ctbFX0B9SIzxiT4K7d2HULkpUTXGEETigFoP6PLj
7KGOtP6DxwPzWJJ5FslAB+aCT1fstDa1pqH7KL/G1egKNsDQhB4xNoCxADpxHTxrvMSJeTwWNqmV
ymmPyadG6j6CwIJCWIuEAhxcyWaoUPL8P9KubClyXdl+kSM8D68eaqKKApoG2i8O6N54nmd//V2i
7z24VDqod99nIsiSnEqlMleuNdaZ6E6GyUXR8lZKFT7DuaqVKp96qGaYW8HOPYhGnwZgMEkWE2J0
jedTzLsewxeYIAeBF6gAqJAXV5gcTWfkh0UMrkQVqtFW4OjKLYGvELUra3Qy9ZbbWWBu78osFfU6
jG2OBiZNfUmCyiOZHqoKe7rpdoODkiukDFpwNZLBWy7slCzo6hCtLJNftrqRk2bpxUGA5QaszO/V
Y+GWh+BOvMtRNfnZPf0mjuI9EVn5xnqXKW8SJGGQGgkXC4Ys5yx2MEhoC8thsWSPc0KZEXC1PMqD
RmkERjtFjOigPCR72k2+FZzwqJ9xgW2LE7eOTX45vZ2Ad0D8QsfYAHBWl9vZQlJWSfR8AN9m+0R0
ZYXQVl3wlyGnAg5723jSO2C1ZOwEcq+z+DfrXdundnbSwy5v2mHwlXN0B8XgLToG9tTYJsZ6Es/i
s9Sw8hMNrCoYTcTcCWQALhcc1GlcRzoCg3SWG7sV96QVPC/Ocizc5aZ4Fk54GCe20D2ETo5GBX+0
iHXpYDgEYy+gRwCgh/oFUjQUeaiog99HDjiXCWAB0y9OkXuTB8GbGx6qhfn+WBskP2h1ZNImqeK5
h8HWkyAtRWCC1U281208k7eBw6MbYO7wan1UQru0CcYpgJPysz3Bw+p77YPchQtUIPt05boEqIM+
NBkgoI6KoKVh0ctxj3dquIske3pT92AA2meeHLjcTWR/tf9Yo/vDadznppXgEgNp80vxiL7jzXIb
PuZ30/YPRMpZFwnwViDIsSxwadBPOBGUiWUomRMSIdHJTZe0inEkJzC4FV5x0v7hM5KwTGJeyQJ3
B7iAMC916SVxNIvBaCmdr5Y3+fTYGc+c0MbawbUB6s5YeksMmxprmrf9+3RstwEBjxlbTHw+RAde
E4SxHIgsoA4F3RsQF9P9gkjUm3AwkJcv5Y8yfRvnp6+Xw7iHLv4/sb86VGbQitVcK6M/QfFcLno7
Xv4p/i1MGvkaGcYBfBODpDq0bi6NLMa8LGMeDq/LUNtTKLpFnm/LlJcssbKItR06DzaHqJEnXYNz
g4dxiKBFEL0ob4FrOOU+QW78EHMPFPP7fC5NoaOgrg1CNVWT34I+0KuU+WeRJ9wqKCNGIDwQ5lEc
I/TbqQ0Mqn4G8wQe18le2Ww22cbc/0bnc+MDaz2aBBIOEPpg6p1GpFrpWLS1lY/+8q1zIbktgkx3
2JUvBQqSk9c8/MGUISMrUTUZ1wjeSxBGpy8SJRryviuj3je/d67e2LHlLHtQgAu4Qg2wJYyd1/4i
s4Y8tC/L99eGqQtFj5ds7OYERQT9oZnAsWI8KAnnfLFurYvVUddIPoLyRdBTxCNwTDi5F9+be2Wr
vwS2emyc4sRLpZmLAr4IqCmEv6saFsbQrFkNsaihGI6DBmRdVh/DwNx8HTdYBQNoi3zaoTavnRoN
mbze4TbGhI/8VKMvFRSOZbloMkavJprC1VbRICfo8tQkrrq2JJ6ggwo+CFKqAwvKZTwB7YsxKHFL
bM9o/8Ve1qI6QurlyUEHfHrPWSsjm72wR601TM3YLKamQ13XAO8QnicOdIy95aADwfUHgCfmcSe8
UyAzBhsKTTTcNmUU91rSofhE3pmp99sa4BD33APP9BdMvoPgQhcNhU4km64U0i4rez/P7NlTHVPG
bGi41aGPCxBj96Rvqm3mDNzyPHONIIsiVS7gwOk7wVRDyOLUUecbZ9L2I9LG/WZ46s/8lOCqn/nh
L5+26HshEOourlWcQaRyR9VRdsYtgXuLx+TAE6lj3kFgof6/ddEXAr5aLORt0CHlaY7mAeOn6BSD
wmmvOCV0yLItd0CTkZBgA6FFhgIemY+g3j5TNshNm8Ni65HVZVBO1H9J0EnKNxn3pcW8H8BCiPFs
PNVR3ro8emosWlHQybiJTH+pb62C19rnGaBeUnIvprISI38DMN/RD5jIvAfvrxM8Fk/RznwLz7yi
PzuSrZZEXa5qG1RCM4udX79P7vhK5DYIyryZXTIifYsuI8jk3YWny0f+LZX3g4ATM+5QxwPKkM7s
Em1WgPnDnZ7tybwwEaojRDbcA84KXki9cRXIGPwU6QHXIEv7yRjb0e9eSNsmc4O9fvdbZ74/Y4SG
FyzpYR1y2Nb2yHW/yiizZJoa0SQXgxD2ThloqP4LFca/Gz1wIYklO4q0JI5ZJ9qNPI7zDRgLcw6u
h5VSQFqJqOTJeJnSwUUt4zgG9UXna5kjSi9tcpxxAIfd1/cCK3SurNBhBUh2nDtQZvpxYBza1DxB
h9O1wK/3tRmmo3wuho4oyRgHipYKuH3a9GaypkMXBdtcg8pPXamnPE03ejg+zcXCrWOzzuJ6gdS9
h98kqmOodv58kDaSW28hd6MYdgxm82in7tASyG19sb9eLm9XqYTJTLrcyhVc7oBjiRC1NetTXzcc
I8y0zEDURMBU8VCk21VpW4lWo2FT+0NFCNRRnlLA+wLYkqtCnpoHKGAuamWO7PTqUBRBCyxbRWIM
HiE6GCYi1IbUxvl665ihbL0q8jNWZpYxVkpzWfDBHAM9uDn1sh/Ft9ADK7xliw0paZ4twR4wbvaD
Y5p1C61NU8e+rgwxhBITPhvMPSq7HPwHOSYUnOgBPBrfeWUT3oZS95CuF6DNkvD9AhMQhjB2Jn0T
GH+hWA33wLAaZvURo6+Goq22KJsls0hXUz0ArrdBzemts4m2Xb4JHoTHr3eRGbcQqC0JpjCZSq3K
bJq+zqYRSdEg2b0y2hoGf7I4so3K/9oSM08xVqaoexYjTpM+jBXJGqSNtYm9ZnG1hxh1b8Wpkdbm
iys/cGzylkci3co9w1me8jZBWO5cadM9NpVtPZeO4FReW9qYd7xFMxX9pM1fnb7PtarkylrZFUst
FLRAwumL0MqdTxnI/ZGVbr9eHjNarqxQr5JYsBJtgUaIL07fW/VuSn59/f/ZMWtlgBzB1TKGPDGn
UEA4Tt/VQ3NXYPRGdZPEGTfFrehWjvg8lxyEF/OptXITlYrGKEj1laDATX5LW9SO8KBBGYQIkWRb
Hqcgq7FHRPQMyNdi9OeqDZTq4mLEJRJ1+V7eWpLb7CF+AgdJ3vOjnDmTV7oFXzSLmSEZGrg0LYjq
4hF0ua8Y+S3jrA7AaSK5xZ4QzDe7aEHVCGQVjvb9DxRQWMHyg4EDfJe4Q2mgSVbKMSjJkeSaJ4xO
bOIDOJU2+T78I2IHll+ujVFuM0qVFkRFCe8v3mfrQVk4PkKCEp3Irv8/tX1hlff9MmIxQtwfaknf
Fgkm3c14X/TjbowXyeacA1bsXxskC16dg6Jv5UEqcZyHzYgXK/SJ3eCOjNPqQBwvJzSduZParMiF
IW0R/W6gjpBHX5qEzlKtan09+vEAMUPRsAXtaWzKc4E+09erYy3OwpQdijdIowFEurQ0yHIAve6x
8hUZk6ZIKNu5dNOJp0TCcoq1GWoP00kaJaXVJn9SnuriwSzuv14GuT5op1j/fyoTEeUkn3JDnXyj
25ayLxa3EgDhk/UtQwjuRF4nl2eOyj66dByghwNzWpi5ta5su/B2UVEVAj3j0t1VS+B+vT5mMMbw
PJFUBduUSQN7xQyin3MlNz4REBFAXZ+4+Ym0HAuvcsYdrw/AdMBPczS6NysKRa/GdPSj9jEXDnWs
2GFzHruW437MvGC1Lou6xVJBF3LZXEbULwjrjHAQ7Pimhvh39pzUDkRG28HpuGOLrO1E/wvqtCqg
Y8DeUQdMi60MwxL4gI2LT1b9wjPVNV0w10Mjxenu5xtenfS/WEReB8EmCLfRuVY+WFEqWxFZKJkB
/d36B0qHJEAKQPX33KkFxtHGGokGL04GIL/UmQj6pRmXOSQWRwQpT3fy+9KpBQArJCf/geYRity8
3IdV/LqwSh2NIhgCTQClFqx2sU2YOoJj/3PwCA8TF4bKcp8La1QGW1tmIydqOfrBaUHpEkPsPuau
7Xwvu/JNdfiD+QHGybiwSCWyy6LXuhR87OrkooNKCmD79kSmvQngqt7U53mnPvz7439hlfJXKdTy
sWuwqyC7nzbtBK1UiG161kmGZga4X/mQx//isP9xn6vW7TJnU9jCYeVttY+cCu86wSN00o2t7qrv
vO4I23E+QJakaoTC4uVNFIlyN3Sp2PjjgbCELDvlId+TtYVcVTG223zaotc2F2BRr2LYSt/NewIl
KPEgF/6Z0LiT3exg8Zk75esLCnqBiqRb0I5EZ5pyVMkEp11Y4AOq20aGKPayS7exY2G47Y7wrnCP
Ic8e5aZZJYZqEcUfhx9JC5lhtpzJIRi9PyBgZR6K1eqob1drYwyddPhKso93/ff2vv5n2IFOvYUS
rOJFQKSU3vgHwYZR/Fvvqkm9tCajHboZ+mlIbKt9dw72yml4IhqcvJcy22PAvQU+FxxE6UpuIhXA
o5cDOz06MxhmI0eIN9Eme8Nbcm/uUGg3PYlTVbyiDUVpE6zWhqngKgLJEt0rycamrpUkHpB4Cj9j
y9UP2rl9HbfxAdrbd2RqSXaTB7nbqc+8egfrIXZhm/jXKumtE2sQUC4dSdL7VIb2cjPd6EdkvD+1
Gtrm6RsnwDH9FTODYKySAEq5qjpKNXgRZcwyEJFGbVOANZjgUqzttI03Cm9nGU8wmJE0sC7hSF6h
x1UdvM/zpBFr0kb0+ocYOhuWk+9RO0rBoMm9/VnLWxuk8t+oV9VyIMdfO4+e4i6gYJ03pq05oJx2
edkpM3SDIgvIUYx+XpORdHVfhEUIa8NLHGPeWfWkXfGs2lWNG2o8F9wqPCO9B70ZUcUFs6Vh0k/a
dAZDe97jdJRd44hAxmoR76HCKjZe2KC2sFQHrWpKmWyhdUxvdfTVim/RZvhA4Y4bKG241bZ+/gu/
XK+MSqJMeVAygVy84yG5Ix9OR5YYAeUG6ol/z55LTjy00oD2xQwRGqRUHO1CU23zEGMAtTc7yS/Q
g98QXeHySJCwEAbysu+8fhTz032apK/CygA9naF2o29Exk0jKvtqGl3OJvJsUEm+0ao1lJOQ5IOf
2xWfci/0y+10D/qvwwfyFHimx69Nsi6k1UZ+hLdV+Mr6GDzZs4wLaQm2aVJ6S5G/FFW8VVN597Up
5tUgfVDVoJ1E1BsuQ2WV1LqopwjTBB4Abe18cGsnctUKYOLZjQsgxTFszdMrvVKj/vCVT7M0qUck
Tk2cmYiY+kmHTIW0mzbKRrmxQhvYdK93Qc9jixvAMTf9jqBCQ5f3E9hxZvUTqO86NUlmTgsBxu96
rB3f1TP3GaA79T7fjDtes5vpRitz1J0051OTmQmZwsm0E4Qy9uKi8ZpQrEfT6mPS9ZAmyGtzyfAx
zQViC4lipyqGDniSy9yPR5a68s9mLlsjtkLiM1D4+UVGKFoQD1cYaciBLQlPnSdvxrP81u/ib7qX
bbnSe+yFoh1MRvWvSY/SGk9gkUxlghpv9iJMJhPCbDcDtFBzjAMm6Q8FF+TK/oKQDwKRIwFfUdFU
0gSjBh0isFfajVE/pxGnd8lMWyT10wD1+pQyiD2Lgy4jzYaQEpFZFSAOZ56XJ6vGTcu7Htib+GmO
yuqjJJBGo5Im1CJbp63etBbgoJo3tPRfIsynGSqZD/Vs6lKrJrOl6S0kqoi4QWLr7m/crvjGV8bg
fSgqpklCXQ1NquAYaJly7kbVfM6HpXn4OnSyrMiEEQvoMUCtaSiJngVW286A0QfgaBfn1EnUb19b
YDrE2gS1dalS1i2KrCTTEx2yddm52cWPOrAxeJRwyMtZt87aGLVroDOO8dDDekodSPwhcIbprMXv
rZzZnGWxHj6flkDWexk/OgCdzVHCssBiuwdHOmKGgsnmeKPz+LXJBlGVVYjtYqoZaEkLgB9qTUas
yMmIUTaicuG2t7lnnMNdMtqhB+ZQ6Bbsw9GuDtUDOAr/CvSP9xaSWMsAXBNvIGqZSQvhm1pNSOMi
+ng1E/qENvIC+4/oE1jvAjCUqiizEj1oumQWtnkXmGgw4KApAK+0p66DOoOOmmDoZH5xEv4iXuH5
YemoRRIgC30CurirAD4Y6g9UDliwT70AqK2AV/q4WwqH22EmAYn6mgbivYghdagNI+5fbmgD8JHc
BXLu13N8XlJ1M40gR43050Br9+Fk8R5ajBN+YY/yniEO2gb6E7kP6aLWA+gVgDF3eJYVG+Qps7NA
8kL4wSVgZfgskdrGeIOkQUuAfqwXUCUVrLkx8RmDrfyak46NW2sOud7mDUmMmlPgdYmd+TxCPJ5p
6gIyQvDtg7uF9H7jAISM4jE0xZ1URY9WniRgEu3uxrDjCIwwrqGL9VLX0FQk5ZC0XeEL1kHQzsF0
O4S8QEpyOdpzQBgBzUYMV+AqonK9YQg6MzLHFIG0fQKP1W7ZxuDNSl1IJTmc6MazRSV6RjVNkFbu
E0S36BdquidlG97974waz0MZMRt80p/rIiFhlYmZUyUO0OZLPhorQMZ50dkocLNOXgZp9szpbUn6
A2kEVu58YZecnJXdSBUXMdKzDM/ZBeWkcUYFcrkFMEF0te8iuAYCHr0t00tWK6WC6WJpUMjO88yP
zP3UfbOG1z7hkMezTeCSMNHWvu5blgHgqHrZJn42JxtLT10zgyqZ0POckXwUyhkhDyaD0xkxTLlq
pkiFoLRJK8NBfDXwrJ/WRrKDff6Sq152G/8Qd1yJKaZFQ8RcDPg00VChNg/z+ZYZB3CTYdNAC4ko
YC63YClCCac78SsBjI3EtLOEsh/w2AjTdNxsxzCurHl6jbVHyJPYoeLOChcUzVgUIAiKDHEiLAuF
sEsfrOdCbLK+JAQiwGK/iroTQG6JCEZKp4EML/JO9gfdHfXhMKeOGp8JUVRIRlL3zxQNap4GyCZw
Gbii191Nx+ZMBv8HJ4QE7c1HC+UcQ6xSPBTbzIugosXTKCJ799VvoPY26oYwjfKg9+MkAeBP68P+
ARl2BQ7dahRea1mL7sJsGPbDLN3rVRH9ewDDeg8+Bt5XJ7/UOyMNk6b1w+6hz0CzoNyPFZjIDXQe
l9b5OpYyHelzw+nZBSVYiiGXpOm1iIS7bjEDMErrqF4JmL/6/1mignaRqMChI7Hy8+Kuzjyt/Dlr
2/+fCeLPq52LSn1SZsUa/brdDP170x+N6eVrE4yE5eLjUGG5hRpF3SRq45vFe93fF7x8mvk9QH6B
HhfoPq4G7CQtCc1cRX4wCP5SnyH37NUGz8NZlwswfZ9WqFXI5iiO8iIpfvYyO9GdAClYTEI+FO/t
EZoT+3r39aaxFgU+DXS1AGNDbknlBuUUNuYwWo0/ZKKX1Lt8mDbWzPn4jMwKUwAk2mMUAO1sKslZ
OiPCqzRt/TEKJS8uq9tEn+/nWdloU/yQB42yl6X2n69Xxno/XlilAhbg5HmWalXx0ZdQnyJneqtu
Mlt9GbZAtvLadmQNdGhar5EKTQGh4asFs/En+UmQoYRtmodweZcqVEijyv16bSo5kbQ1iHCbGnTp
cNvQkISuk8SwH4rCV6GpO2XHcQZWtxucrBntuY9s1fJyCaXDGuUGyLeCFylsAceuUF8ECZqcyXbb
mW46N6BO8Nppb8mz27comxXHdOj2ViAdMOa57fPvrXUK05+oMO+sDonVDKXx5mY2f2bJ4xC+CMNP
q1y8Isy9IoltMXlJu4W3WM5aqe8IGFDeoVFY++AWt0PpRRN5ovesBjZAu8hLANDBfAy9nWU9BNAz
mqZXdVvejlsCJFS247FAHY13j5LzS3+5tSlqNd1odU2QNYNfaFClV5+LfOJEcxY28mI1lCtmZTbi
9YIMZHQqTPuDrd+NTwSLCYwiEDl4PnGxI8xVAfsMqi3M7V5pvw4zep31Yib+3PbmFlxcold2RuN9
7fbM70TULDEHpqGfS7fio97Q5FxXc7y5CZ5P2hFxDDINkx24bVTWknTwiakg9wYlI/1qynIxkzvF
6D7CR/LD+Kjv1i+/kSJ4Oz3zIggz9K8tUtdwrKYpJOdl3ddTux5dkDrj9Ss4Yg3Nx3oTb/obXgeJ
Ff1BjSWD+k7HQJ9IOWMVqy0Qz3Prp9MbBN+2izY4dZNzDjCLB8hClVAhcCYRmT99+UO8Blq2TYKS
eXMU70PILKbgAQIh10EDQyMGhwMXNO2Ko4beDHkQFLB5DQjmSjHgg+MN7wTJJo7lKv8Q5HDB2IGi
+EF6KFLN7g1Eq/DH1/7JeJBaZJRIQY4AS7TLjPk4DqlQpH4jg2N53OoLcPnjWQt2X9th3TVrO5Sj
THqQx1oxgObYemuk0S6y7z3UasxI9LS25xw6mXUQUJDBqdMwfnalNiIV+lgXcdT6ZjCKB0FqJzsr
YmUnhnPsGEbd/VqkTHouI3XcK/WU24sJUjwJLEjgd8tDV+naH0mTZa4SadOvOlnEc23p2bYLdNFu
RzNwxrRDy01KhfKha1BgipdJdVNDLDkZ9fW+kfKZQcgR0BhGNeTSCZDiiGYlC8AOpSKy9tn4ZjaQ
2akNDxjhFwkTyV9/JwY33IVBukPb6YNcpzXeK5rdHMMdeHk729wHm2VObDXpnabCcHDngfluIyTb
JlL2yYkHJrx2ysvfQGV4gj6VuTZOqh8O6QaCNTdxUD52gXonVlxIMmeDP1Ky1SnLUr2T8x5tPmUy
3FwtH8uxeyik6X6JIBQll/HA2WGmQcwj66B4xN1NlwvF1Mw6a+5nP+vNY4NRmMh8VBeI1Urg3uch
a69jCHYSXTcMAACVeQXtxn4FWkZy5Uxt/im6aieneewMqsg53szM1YT0ByjoiF4CHUciYLJCTZ4b
xMtga6J+LThSaNdECs5W/olVLmaY1aay1hapiKJOSRLPKche6nmnb7UNyRmgpJ5hQBj6euWv6TTu
uE+d6/1E5QXU5hJOo0F4/S6PowyDVa3DKBHibEEeNh2hqe6Nm3TE3JTkJYf2JpY4MYCZHWHmmoDB
dBXiZpRVXVWmPugB1Gg97SeUKDDFG9nDzeBEt+ImvyvdoAONF++mZaYua7Mkyq6ORmemSytIQ++L
B1I0hKe6wYYQ6cYbHmUYM2CvVkj2fWUqjPEIbjAz5suTq4ivo8kleL0+duTLfe4hVSoHCSnIpiC+
42ex/UJkGZofcYWOrbQbduOmeS1VR3uSd4Fh8+BYvLWRX7ZaWyeBAVJOQDgn6G+qAN2kjHOHcz8U
lRPJJigQjLkYfTHTboR2+BY3+bFMlb2ugsYTMyqhudwvlvLT6NrvI5JcjoPyVkhdUrqg4HIq5trP
829z/FOL3jmX0vWFcPHx6NJhmg9JqUQ4dtY34omQEw5R7XVVd97M8EmC9xZ35nTkvXzYx/0/TkNj
IuNSq5RllGq/M97mcSdbry1P9IpnggpjdZLpw2zgkGUpsBjlP2a/N2ZODZAdnT+dX6cCiDEajTYM
+EC/+9JAD6g26eKGYKKf33iNaYlz1nQqcEiiMOdah881OoFmRwBZAsSKtnQF8HpRArs+SB9si6mb
coU1OL5I84132SSgCoEbb6yflhQUlvNPjjMyLUCok/BEoD5Ed1Ej3YgmUyhwp4JwQ3LH78HecPIj
fNLBMJMr3PFYB1gGUTFBlxjPfUlWqONVJkLW63gg+1p305TPQy7YXy+J5YOWqisgngFTCtSoLiOU
HIa1jgjV+I2It2mZn6Rq3LZptf3aDOsUk2oFOuwY/bp6cQd6pNbyUNe+0oW/5Kh0kmrwFiU/pErC
wUYwV4SUmYw3W4RI8HJFcdY2ddBKjV8qBzF6EtqNzAP9Md++JC3/Xxs0JC7LZivMG+yacv4NaQru
ql0BdksZ0knhZuH0DplesDJHJcUYmlajeiF5o1jse7TuutF0v/5AnF3TqFgkz3MnjplY+6kOQlTp
TetjJ4p/fW2EeVsBg4DJUJUoFdHNrTqqcQ0BXecb34pHGQOphBynelKP/LES5oLA10E4END+oRVZ
owXjuMYiDq9T0Qo3iRFH7qAm4HGck47TjLx27otMm/YGsG3NRRp0SIDBfhDOu2xKbVFvbbWVOaeV
4XiXpihPSIxkMHIBIU6zdQDPdKf8XgA58pr3mLgovHGn87QwGBcITBL+MkOSIeVLf7MBDAijEZYF
MlCjgfqyshO8wWnkA4h/iJ4gxxGvL5BLc2SzVymTWJrFXCbt7KvDojuNmb5bS/LSD0pjl3EF7ruY
B9K/Pl2XFqkkrU7BRVwFsAgV3+9NFD43iczJkhgvlksbVJqWTbVYTcowYhNFJwJgd5tv0ZAj7ACV
TRSzg9z+iyT+0igVCZFw4jEbgemTXP2gz8ZsRbEzoPjMT+L/ywI1AvbBUBXIyy4/m9nLRduaKPF3
blrDHCmThZCGeJwc067voBnKnz1iu4qJIUcRVaxrujQzb9RZE6fXuk+OdVtvwlJ18bTexGbi5CKv
nXodUch2fpqjQmS4BPmiRt3s55XkyaCuTlRbNCKOq7C98dMKdSFnhpoleljPvhAqaIQM2ti9QGqH
RxTDM0P+vjpmUzw3eapiMcvQFq5VCIdYCsa/ClerLaO8oorDHFWQvMCbuX5dQAWtQLQEyWfvjkeU
WDrgSt84Vwz5Cpcdi8uvRMWPNNTmWWhhkvB/9A94AHnyXjqIR8AMTlwSKp41KnZMwRhFQVoQZk4I
aDktGPGHG9Ut9yB0OPEgX8xvBnEGogsBlCKN1VCqXmhaEZR2UlRvSgGxsJa+/c32fdqg57GrVE3n
uPyI9vUTtEm21S7fk/khcDo63AjF3D50RwAUlIGDpC9pI6siUZjQ9NRAUy6CpnxBRQXsmNtsN++4
SHRydK5cY2WNCsIxcGVlWbaklqJskgIAQehP7Emjabjvpj+Yj2JGjJVBKgCnZTQsoyC0ftO+WGXn
SNVNOPDmlVheIQOhhBtaltHRohxenqMU9aFi9nUtqRxLG90JvHn2135Bfim9dSBuAF2voioYFKTy
DlMZIRhq6o1fV7EtRIMjDnALDVRd8tNsgP9zTrym0zZfW2XmHmuzxH/WUaqri7pcInKrFPsWw3Px
6Wd5NCFnn225BT6We0CWBFAokthjcv7SmCxMkqIM4DpXtxgx2SUbrX5W3eBMCgxye1PCLx8562N+
u5VJ8vfV+sATOQvK0HT+8lOFbHjsTc/djsiiClv1mG6C2786cWD6IO0eDAuBlODS4tgETQAmu8VX
T9A43ik72DtOmNbr/mRGn7mlK2vU+hS5yMZ4ikn8F35KsVdh+Nkpdslr1tqRBkznLDkWZ1OZe7qy
Sd05wdCKc2KGuAC6FEpciS5sSnkeOVY+miFXJwKEPrIM0UuUF6mNLOcKz4kEbWthpx/IVMuwk7YY
Z9n2nPo6Ob9XhlBuwLEjnA50eb2Do5pSVM1+beql06Wa5Ji5AL24AQqKwSD8a4gvYvHKHHXkBIw+
Qg4un/1ejPHQVJJTkGIGBCoWnFcTY86SkEUougomdZQF6IeFlS6dtojA3IvbAbxZIQgTQUSWQnOb
FJoxFRQ7zX31ndcXYTxCYRcFFRTFMBwEctjLIxAbjaHg45G2fLyz3sIU9TDlFGTOuI8OmcSJYazP
t7ZGXTpth3HSooS1WCpsZfmlz5Ut14MN2SpOjGZGS4xwQ8gFnOoA31PXTdaOc9zIaLSKh9kDwkYG
dTGmjWciz7NVRZCt8Syyzje0nNAjxxObVMUut1JWy0Trlr4g8ibdUSYVdRtkgxhkwxxD4kFQxeNE
TNaVurJIv7UnPR2axChTOA10E73mW7BPkVB2B2ub7BpHuMufORaJw9Pnb22Ruvq00BSstlcIHKCQ
XQNYJGyr5WQz0pSxddPNv2/+wz8/N5UuxRh6FIC8Dww83fIcDiczOIvjE2dRvG2kolevRilyoarx
g+/dRgXvhuKGHo65eddmThvbyS46GG7BqzYyD4MlgyZGQrp3pRLcTIKpiMOI2lw/7dtyU0raTi0F
PNx4ZW/W21BZWaJungXSAiBLXRZfiNB1sSVX/Yeke5ZjnfoRhFqjW2KKezTBqcW9Y5mnYmWbuoGM
JNKHIUeyNDpq5GgbVEyc2FHPzdNvMVbeeCzrY6KwjaayCIYhmW4rJ+JYtWE9Zn7X7qNUcrXspxX8
+3lVgLdXRsinXaUqpS6XIHDsUj/M9526jaMbseFUbpnVLVWC1h7ISxTZogv4c95KZRLl6UeCnoOZ
Jf5HP6p280R0V4xfIedoszIFKOsA3w/1AUDgqZM9lnkl1q2Y+ml1044/FkACvz5mzA+zMkBCy2rP
ANVQM0FqUl9oD0V4bKdvwsRzdPIj6fCkWqit61gGoPXUIiwzWHDYoH0UvkIwzB1LRx4BmcSjRrb1
NzPafL0kZqEHyBogo+BueG1Qzj2ZlV4GM1LykrzZBtmuD2XoYBi8swV/ymw9sGc7PPPKgsxbe22X
8j+c5sacW9glbODBE0CPD+FRORQeigi8ljTTETUF5O0A1AF+RUNvwFeKDHK2ME22+ZCCq87CA5iz
PbB2Rbt8Mz/zpO5YnrIySENvCnlJ+37IBt8oX+QxcbLyTU8tjjsyEwRQkUAIFFOOINCgvp2CeyWf
6jLxo73SOxDw25FizIyaJBFzuuN1v1mPRqjZQeEFZwvVdirREiLU5RQJpDm5VtpJCsrjSDrnWewp
FfATleJWerRbBN74EXOZUPoAtBPiQ1D8oOyKSR2X1qJFoNIYgM/bSIi/wW55J+KqfBZ+VhQBYTRa
aISnHpXyy0Oep8BNIc+M/DQ8Zapiz3L6N9+NvEshFguVGTzyL020bR8pUQYT0zm4Nw/pAdSyuwoj
hm7mxXzROlZIIVh0GcB+HHCaZVwYgmg2Fz1GHllhjAMjeJVnnidPfJx3vHPNcvyVrSuu8RB4swEa
rv4ACZ2m7hy8W50m4hbgSailw+TaDvWVutkQWrFFbixvMRya7sID6JVtDaHqjwhWGIkOZAsgjI6H
qALkO5UYm02fJYUyIEo2phtaiZPGBuipzZtW+v7vAzKuTAR+A5zf0CynDnXdKEs5WEL4ITOjvmPw
3BUg5VrNyHKELaGz5RXSWItTQb6jmkCXGIiQlDt2agvwZVz6dRA4GgBYdWcn7a+w5Lx8WWFYWhui
7s9sTOckKovQL17Q7zqQ8VrjQX7MbA1xv9j+RSPowhyVFAdxKmSzrIa+2jxpoW6bY8I7yYzUkAzZ
iZoOJuBrdi/NVBZdCdKQDMK95yHeEt2wiTqg5bSD4knzFn0g3udiYMjI3KlsisQRYZnyELGt67LW
DeHH6OjbsUZvpt4CwTo57VFz0k2975x5F205fsmIIhdWqQt76McgFc05BMm+uSUCacFOO4RodfEH
7VhJCeHYgiIboTG7qpG0RWdOegE25+ancMZlo6MekyPnHl/QNmz3jcNnvmeEfQlXCzDaIFKCwB11
wrMGCrlaJkW+ViZuXyhOzxPqY2BpgKj8jwmZ5l5Q8jhWzSIGa/q36jGEYGdrZxCxUe3uXX5JHtD3
umswFNq3Ds9lGDc30lYZmwnOaoxhU/OaQpGARJ0sbj40e1IjJFQBhN+H4yOsSGJKkLWEVghsfSR9
qwS51ZRYmqza9BPgC7fQl/Tje3K3IXLdxwAoNacSiEMetIsZV9ZmqbhimsKIB7gYE6k7L34wdqUD
jgkSWJKHYRuegYfnLJT8R+r6wSQq8OgQ7sAwiEUdwUITIkVOzQjZK6atyAEUDS88Lu8h0vT4W115
HIOsQEPGo5GTQHYWOoWXMdrSOtVYyg+DOiCciDOotDqqPR7Jjlp46fMskiVQS5Tx0oA9ZA04E9St
oDdGPIp9HqKXU2FwWXEFKNRpXrwfvMZObsA2/sz7kCTv+cok/R3j4H9Iu67lyHFl+UWMoDevdO3U
LTMyM/3C0Dh67/n1N6G9Z0ShcRqzOvvasVMCWCgUqrIyhb6uML4/6ZipbX71yZ1QSNu2c1J99K/v
KMNVZQAgcEFYMkAQ9BcUWvAHNwL4q8NkV+apHcQipubcUvn3iErsHe5PCUVl4H3p7Ksem1EeDFx6
4ZDZ2XLUNd6pY0TmtQU652riUBhFI+te573iVz4GaTaL8w92ifuSYtlCHQZxBNgyvKcoPxzx3FBA
+RG+YRDiLfjKfMMjGATIZ3NunMughfqEZJG8FdWzC8B7JldGkkwQBMKjbQ+KE4jjRluZLzx06egf
7NAlSCjWAFebQ68VE/o7Cez9breTVbus7eJl9PPBXry0dvnpCeNdA8OIIMDpKaie0QVzEa1EVUhA
1t6g2UzAsGg2bwO/3BVe7P/7F+lHY9T1XYWlDr1s0PUVSbdDmdcfmnEjRer99WPFSE4+2qHeNqOQ
W72SzuBac0HjjHoCea9Fol0rtolMIcYjB60pFymmonNCFtNhVvtJlebLMMEsrwkkR/KmtT5slU29
+wuHuYzFH5dInYEeY/G5VQk9gr++J6kJyc8lnDnVF7eZoz1e39LLzOSDOfry1qxhnNtR7899fReV
d+PM4xJiGkDfBlRCkNS8wCH0ihBPECAakB10iPTGtodEQWIbjrQf3fRHnoLNhAssJinHx1iPVb0b
pVdVhmNS1BI+lokMErpiwU88gPG53HkrcEI9+6CtbFFXWW4mqpVWoKzr94tPGKKh0+ZrG8IRza8f
MNI8TM6ARZVA9SHrRXcSayE3zFqHRjzhgkIud1CfIb57Zzny7fB7vuk2FjpG25AvW8P4jh8Mk99X
2Vc1DUGClhEBr4hO/wrByfv//4x4NzoycIV3vBubETs/mCS/r0wGydKlmZAuGGzs3CQ13NhMd2H/
71UgPm4pHbyaPJHHDuq1urrvzecGdf7rZ4y3Dipq1ViDWo3ZfFbmuxEc5fmmCHfXTTAeNWQRhB4M
kB8U3ykv7NN6UJRmGc7x85wj3o+nuXQGjOShX2/ai24XhlP94kKaLm/sj2bppEoKJ1ULRRKthNtp
V2/CJ+spOhEUhFQ419d4mVTBFnDt6AMDvQIZiI/uEJsjWMIAPEYFPrD1/naaHooysIv4E/UfWCKT
cCaSEVijYrDRY7JQwjsRNS0idDo/kV4Q2cf+DlKyvE/HdI93a3SwCsqxj5V6AK4DJAWzrf4WbNJ9
akAnYdnxjpDsTrWN6gmvnMY80ivD1IbqgZzVYlYCDFR9D9vJb+KUExx5S6PcI+t7OTCFZT5XyY20
3Bj5r7h5ue4VPBPkPl0FialYelVsEkAQRvWLGkkHGd2mRuWxt/HMUOEvmsuiLVUZZlSopo47q07t
Vn26vhaSQ1DX1trv6GeDVXT6HDRAbwTVGNid2W9nzXKjTt8mSnao0vR+kESe1CDjgUu83YTULqp0
yIbJ0lc72PcjSL+EaD6D8aWADGcB7dRWc0CFd794zUYR+FRq5LtfLvTdJBVyowkC26WeAre9yU+F
m96Lgyf8IkiOaN+Ee95Fwl0iFYGnWBpLbVGms3ov/1bxoLZQGDHucaBRzhq3vKYu21nel0flirpW
1XHV6dNZqo9Kizm0+rmdAs6twl0UFaWifoKGqAb1otYLtxg/Xr6TzKP6PTzLSAEmgcsXz44Xf5ZF
PwXVVrVqME/hDPTf+/LJ+AybOpIa1DUVeCQhAaa+Uzx0BbqXzXQubqI7FULhDbhlUYjwTFt2i/vu
iNGPb7wwyMrgkEqhAYSrxUB3hoqD4IhH1t2jnxY/E5b/tw6QH9ySDhB/1ISBZCKJ27s1KiZGg1mE
Y95N5/Q5WvzylajuJOBKne7nH707PKO9ptl8VQrWxwMADTz4Ik77hYhj13Z5v4TpcFbEL2L8CuD7
9djFdMeVAYMqA/YDKHMNvZ+QIAogD0y9GC9byKQqG2vT3oov8gPHICuIrA1Sn63plGoxVJBiE3EG
yFLizgyPFUQpi322sXh1EM7+GdRny1GpV6IFgM/OjR7n1/ZMOLHTmxGDLY+dU2yWxOY+Y1grhC4y
8ILQSMZ3o46DUBrKaNVwlcGHPOXbHIh8W6NCTSggeQ1Y5jFYW6OiVmw2M9IrHAPCqVvd4VkBBrx0
p/r6wXIzTjLHCpFrY1Tw6ntIXIPjbzrH6mOkPAW5aI/Dz+seQraHvmUAhbTeBLVAj0ilBkttlBgF
iRag6b4F6SGPwFg4vkCjTyk5Fzd771amiPes7tA4UYQUMtbkS80OJu+F7/lTeAMSW1eM7Pn7p0LW
emnUna1JeI4VldQDkpU8Ti4euoldRchQi1PnNEeDR8rI20rqwm4nU6oCEa+/fgp3OUYyi3K2JwOd
+mU75vfXvxvTN9CexASoibuALgPOYp/luQ7xbC14Msx7I3vJFc4H45igr7LUmIpisCAXr2dfxPpJ
Wm5lXkeGZ4IKT2Gv6fWcAFTWxa+dMgM50bqT+nJ9q8gxuXDx961SqKg0F3miTnG1YGig1+5Tw4BS
bl0J+0oYFk8qA9k2Qitz57gu3XDhztuTE3RpXsXUpKoDTkTf1wvwWeJY4OmsbkgI7jfTNjwOoKYG
39HB+sbLq5h3DDrlf+xRIaoZDDmtRLg9CVGqo7iSXW7izeRU9rwTD9znLdPtV/aoKGVqs1gsoMHE
sV7CjegVuGOMBzDd5I54hzErIlyFJuwyOckTL2ll+89/1npBpq7OCvhfNNg2lF9qehrmc1Q9XPce
1p0GNADKSRA2w5QtFSBBppEbaYZO6BLc68FrO3P+fWZVgjTHoOWMrh0ADh/DotFXetB2AsnnCInx
9GJg2C9xwSzjya7+kkEPxLEGztXC9pKVVSpYFRP+GpCETOfkZvEXgsFNfKKvXBBhcwzec8dQidtd
HIOVQeJGq+g/KWkOcSNk4vISPYyqdTOa9Y9Uh94IUOqJmJy6Kv738EccLrDQ6xoyD/TSqG8nQt9B
m3TUVZMbotxooBgYfBOelL3qk+kM5dt1V/kvm/puj7rh9NyK2llPsak7EPeodpQ6qTPsRRCXj5Gd
haCkznlrJCHycl/fbVLuo9W9Kk8lblXCywsBzmN1INMn1V7c8shC/4urvtuinGa00kRVOoQW0ueK
nPlXrGOBpOgT2MOxK53gxDvhrHbGh29I+Y1Siksg5tl0Hu8T2e51QBGWbeTnhjcqtnVU/dxvTK8W
+Q9wZmBDMR5vAcykXGgvy6UOFsUB077ZzeACA9E8Cq1TH9Mj3iGOselOQu9GgMiDLcjjOBIz6ABD
i8IaLgyg1D4elj4HTkGSI1JI1n4Em9yrne6l8ZbfMyrmSGyP3FuDGUlXFqlbQ8+UeomlHqn7j9xw
OwtVDkI/aN5BdTRWCIK9/qkfQm6Oy3zqoY//Z6nU9dEojVGkZKmSZZu/CxBWFn6M4WYsNyq82TXx
gYvazriQDPZpfbdMszlrRRDPYgTLYFQp7fohc8u3jj44Df7R1+b6Muez0h39IFWUJU6RIcoY0Fnc
3JM6O92odvaqYBw09rWE78XM9GO1Sir7iU1I3ZSdBqX0Y/bWlSPspt1+2U/e30yoMQ/NyhwVcgXZ
mppazpZzJqc3haGBvjiC8FpjyfYsLhhS23COCvn76fhH6CtxUDGlg1b1x6MSC9loJtZM5A5FR/Qy
KOzIOyI/CNyJz3ttsk7JyhidEg+l2S96hG5LWvzqo21XnFSThz9nOcnaBpUTZ8uSm6WAgULNdsH0
4xRu7G0AUnpTjBbueBvIXBIwxRCGUIB1pPcv7aIoSiLU8aPo1VoeQu2hS5+vfyOWT6jvJuhdk2bw
lzQ9Uig9lM5lKt4Fg37MunmnVspOiKSJl9zwDFJbODVmWBczqLr1e4CDsm+ksd8d8ieAiatthlEV
vQSxTB3ZQeLwlY2ZHrlaLnXikMt0o2ZgR4Pz6AETfrCQAxQ44qnPV3Ij7n3h/itj1HmbraRJBhN9
s94KnCjogIDsFTeQ0sdhyE5AvN3gyLiVBTjW9Y/KDNxAmQGEAnwg+j/kI6wSOm0SllET0u7cN3a0
sx6Vf64MvxDtwJ8MR4NKoOLNh5obRpkbvLJM3VVyZoj1UJbY4KPkE9Kbwa685ESAxxDecf/HdVIB
RgZraaTrcCbNhtfspxvrJUCAwfvtd78D1szvbR6Ogplove8thlSpvU1bEzNPaDfkgffPRZw7muE3
3xtvdJGsR+gk8+byWAn62iZ1aOQ80Q2Qf8znUm1PUhHidMTmSZFqHFEVLxFFB5rE4CL5mGf1z8cE
uf7HpfZ1B5RtByKXVPpWY9ylqQXHEEZbCO8hOPeZxMrCsIYOKB/K53RipZWohVoZgAiCRAgSnkGQ
YHdb7V7s7eQEabFbsNHecxyIEWEBNQXDhKpioPNCgGSq66ATW3PEQFG7V/egJ03c6dB/y28mr9lP
T81DteGCBxln5INROlWftEJaVH08z29VgMLNj/GmdWUfAw7+J0TO0RdYLZGKBUpspVI4gixb+zI2
tmDZpLYNSazerps3m39R5yD+SEW+DzapKDDqYY+CjrqcI8za31Q+ZM1OHTjVd9rn9Mw+rpCKAqJe
1fWcKiOiHZSpxs1w0N35h9RAbSjHyCqv0MzxGbrfHedVEZeBOZ9FECWMQXIfDtFzHij+dd9k3B7r
PbSoMw8hOqOt5m45T9bwLIX1XaH2e72Xb5JmeZLn8LbQzZ9ixCXZ5HinRR36KkAjZITSBXqNy1sE
T16EJ/FNBzhwli/XF8kqPH9YJXVHCqpVocxN8g+chumm8E0MFf0cfxibEmCnmUf7zIhoMnim8UBT
TKKQSLmKkvZW2qvCfG46y1eLRQTWDpl9uiwxCo+1ZI99/cJZIlnCxWF4t0n7S2jO/ViXU4fKAyFP
0Guw9KhgYrFAjj8XkOLh4lB5FinX6adRFYoJfXhhW76ShiDG+XJMAGGqCbNvyS/eiWA919bbSvuM
pM96rof4ihiNn1wBFStA3H+KPySnsYkWd/mds6eMRPyDQcpt0nhWKzOHwdZT96R3FnpKjqlMwm/T
2PUXy12+cUyyNxWSAxhOw/SbRsXRTtWiRA9Iyf1YPCKk3eN9CDJMKGSD2iPbfObVjyW+26NiaAO5
uB60+EBdQf+3sWWnu0vc8il1Wsj8Zbb5Q/IW8E9vUp6/svf23TB1RmZpUMY0xEuYIG+DTeSkXuko
D4SCFicFp5JXpuYYpFlvzaqewMeHV1UtDPt6bl6aKnzgfD2eDepISPXQy92CvJRw0pEbcHhZDqQ+
Zm3mHVTH/ZTnogwM5/r76VQcTbNSUGcV348w7LQ26Hw22kb3qw2PKYuV7X+wRB2GWS0wdJfihq8D
T8QMS3wg5RJxhPKdaiuju3i13z1ZLk876L8c+z+eQvPfqoO6hB1I20iVBq9h1KmhiaFDDtKCyJiw
46be7CNoIEEkCIsLpM+YSMYwLTki6U37rDrDl6j2IGrQut1z+LU6qpXHO4XMux6DqP+xSKVqxiQj
7VYAGRmMpyD5PRe9XXa6c905eUaoyBIqZiZJApZlyc/ABXZtamvD7roNVq0W8BDEExPanZdSEVUd
qOky4anUASdnpycBxdrw3nTF2wUIAMUp9pHHvRfI9lxcfSujVAwLpmiWawtG1Y25F8GSgv4TFEZu
xdveJSxM43cRvXnlJ2etzMO+MktFsDiasxL1Q8L7hLUurviqq3YcQqlU2gwmkOhoeDWqzYtj7PPw
xy5mzj++l9Cgj8Upr4kuTQGE/65Hbaj/ph2jk7Cp7gWXK3R7faF4qX00KCW1kgfijB6tv/hhbqfe
IqGEqO4wEDv7qt9sUnXHe3Uz3XW1SiqwQY1uTmRIrp5roFcb4zgrmDg3ecJP5Btduo76D85IgZz1
x6UZ6dJHVYq3p7oJ9jG0OIiWEOaqttd95a2ue80OdcIrqZbCdgbpNKFQFOzI6dBqq9wk8XNc69Bg
lj3Lq12ztAsvS8EBccjz+7hyTcyufs5v39dMBQJTnRDIJQQCzZ5wPBrUoVsHdWi5si1oyHwVMnt4
IuKp1/eAfYGAmU0ERAcQK7qPmnd6kYB3lGihjF7wexr9xAU/jvVKUkawPE8ADoukRzYaHNNsX3q3
TBx8VahK+nKsqwgEXHJxiMYQrLevosLh3uLZoDwp6semUyd0xgZjdHILuMK88/uBmyCyg937WihP
Kq0QY8kyim5Rac9O+6rdzLUtwU225HW/eOqN/l16zu55Lvxfws67YcptosCS5UrALJhyS5JvZQvR
Vqf/SjJh0gHjVRTeALWXR+bdHh3ViyBtwx4fjSDlul3mdyJwcmXvzP6vdmO68U70S3/eIq1yS2/y
JzSsweGGl7jHcVxmQqChAQgICVBSNMeHFA2zqOvI6kglRYZw7BfzboB+uuTEiR18D/laISS4Xax9
ZZH6yLOhqY2lmuQa1QS/QoiP/HCjCj4OigsFdd4Kmc67skd9W1Q25DJdkEW2nomurhc5RrnNRLf8
FW8KwLNa2Rl1Mkj/iXYKwJZEldcCBysYgz6ezEBQzVwDoO5ca4ex8lUB5E7gavnMB1xZoc4/mm7D
KMmI8uaxeuzuYo/kBxkGoiVHefqLYWjW5yPsgpAzwJjmpXJcnak9quYApUBgA91qO7rNDvlO8SLP
4l6UzLi6tkb+mlV0GxpxqkBw053N1Ma8n+qkB/TcnBAcfIPTQ8bZsfY5HlS8G5oZEYAzAjmwidvk
YnhSjrOqkTQw9SIR2SEiuLUzvYQbjKKCfD685XopyTPoU7G2R50KWQybLJVB7ZmCp+UZyVZ+zB3r
PICq3Q59jZfLMr/iannUoQilSgpyGVoiCDl4eUi4JSO/OaQ73W/4tMesJGu9OCrcGX0zGlkBYltx
s3wNt9I2PU4PsdN5qk+KKdwYwzryYLlE1wZ8jQRA+NFrQohEgkgRve9cui2z7xZ4VOSn6+eOZ4I6
dnErdKPUzd05zmV7EEpbmJ+a8vW6EVanBGW294WQv2Ll/g1ExrNCT4gXaj8IKAWjk8P3wNcxyqg9
gaMxc3hPRNa3ItzK4KMhOr30GBlUbFC7SZGBd6nhD2N4Uxm8SRrmstY2qFPdxSDPFScZNsBjqzuF
n8t+9WI8YVmDLXnRXjXsqXM/sZlrq7RXgFzNnEVUvDT08oKNXAM5qDxEM9gnq1fCNDJ+7+f/1Sjl
J6aUZIkUSViqi4fUhCnsFMATqGtPqOUP9w34X3nA6jcaDDqWAM4HbBigfcCeUIdbDcJEqCFO99ZB
zLfTocIIPZiZ/kLwlW0LngL+UDScLsrBmTpHTab3RC9o9OaThAkU0NPcKF4BmU8eGox8oYuFgYWV
cOQxKJezuRWUFsxPqMqCtwVEiWnvSg/Gsd0V98LdX4wpMQ/DyiD19aQy0vK2Q/95UhRw/lW3Yaff
cdySFYrVlQ3qjPfh0shWgUWR55MOlnHJIKSoTrQtUYTlAjJZRTXQnIka3rqSqunUg1dWeiucI7TO
CCBzPJpo9sLW4S/m2FlXGpRbiGiowaA8jose4tcjMJECeLOKTLWrYmcmT2mDRLY5durOKp/z3tN1
3sOXQbZM2AbBs4xpfQYHcjYlDR5FqKqJ+2DfY3YzBaINg15P3HoF6+OtLVGRrEzTIE9ayDcvALIt
j+CrcCFIF3yZvBK5bNrysj3WtfOWS4LWjZARU19PnOKhybuIcPyQTLY+JygXGl47YkxDATdMMtk6
BrE1Z9F4plmfc22aWmof12o6CBNBQid3lT+A5U30CW1k5XDbL6xthQSyrGAokUH8CnRLo0Q9ZOoa
14CSIfovliffwlFml3DycZNo1jkHISZmbNDSwmQUFTEzqytSqSQXEkbb0+38XGB9SDBj29q/ya1w
kZ88i1RKJAqdZQozrlm1OXXFvo95ZMtMA0A8KLgB0HGhPQXKI2ZhZbh48jiy9fg0aArHI1i+CEHJ
PxYohxiqrivkBNdMAi31cbCj4KsVnT4RHQ0yiQ1+KQUeQRci81qyWg3hiojSzJDFJkes2mqghEk/
wxoK8WRC0Y7U8e3p9jHfkgtrjMognhA4usd2Aw0oe/Tb3YSpQ57PsXZvbYpK+Gs8gWNLxztKEFt5
C0pefSNqYWgHSsONhzxblHtLfR9G6dxOb9WpYWd8BQgVhGdIC/bJM0gxAPPJO5vz5VgXDQTTwT1j
4Q2FwtjHvVQKy1iicanPRdcfhS5O7SHpvSmYnK4e7uQUvJdhEQ720FXoOsgGpyz5Bnahk4W1fco9
s77MjLmB5ywZhvNMJz6N+wLppQuGykPgp8ewd4rCMw+fjCdr2ySRWeXtfRdHRtEYpCTaZnYYO3Fu
j8cIk6xED1luXEm3mw33NmKdeTCZYpwDdIsaFHY/mm3kZVbEWMXd/nUGrVaAWiyc2LecFBx3oVud
hg2Yf16uf2hm/XdtldroroJ+wiha09nqIW7t6Pfh7xiQEa23ich7jWq6AhgSdKyewVA11IAfo9jF
PU+8tVNbblpVIQfDVJ8b7Yc2PSg8MAnv3ye/rz6pGYKQxcqD6Ww2oOaUczv61FthvZHkGK9MWHNr
zbIRNGfxPn6QHVNHtwdlSB9TK8tbPpHUn0JQA1j87jNUHMqgCT0OKnKl1gP7LWE6hbDjOd9JaC5V
ABlLnNIDex8tjFkggwfqiAroQOm2RTQv8NH+62TdafXTdXdkn3v1jwGaG3kY0nIaZiyog0pEfCIQ
4wQkYua3DmVNMq4loBKfujrvpuIs7O2ltPp6gRj0o5WE9dk8Sz7IcTwIkA9gOZqcMbZBa+BlzvDt
+lp5JqmTV0WRnkMhqD5HU+QuZeQM/DBO7oaLMLraTupctbI2lPMCaBia4T4UUhR32epueQOy08Yj
KPtkL6NWHbqpyLtBeMsjv692dKpqzHcnEd6W+9lRc4z7IZg8ZAd0ctCj2w/H0Of2A5m31mq51BnU
QssIlPHt6dC9EV7HDsk1kv2nKu8GEhoTBDMatKyoSxnTwmKjB1Z1FlGRBgjHEY9D6/SVXfcboqCV
7QX0kHheSlzi4nNqOnr/hmiJF5rySVo0aTPjUTZ8HT2iwJE64131jGzKBwk856wz846VMSq2IJlS
BnCXIJ0Ko01iZdvBGI5SUrnXjwHPDLWTmhyBdTgRqrOQNg9lHn7tRGlTTSVPBI/5rkRJ8c/mUUl7
oBt9lIVaA0L0Bn2LYUuk6WS/4zICkSB47StRQRI0rlkE6Z4GgDciumR5yoa0orkJA8MbwBZFKn2A
NJAhk48nLO4NyMTqeNNJtwSIvRwEp3bjRxBwen8h38YIJWtrNIwvnWI1Lw1BwlWDWiZI3+J96FWi
rTUo5r+loS7iVy85Unbi01+weglgGoV4McDRGt4t1NGOi6aNtRGLJT1aIoYKuZsX8RdhRVTd6CE5
YFQ64WKVGUHsg1XqDCSiWCnJhHYXuEdtWYlB48Rxf/IvUM7ywQLl/rHa6JGR4CUBFhPHUjpbl1+U
JrUX7ouPVe37YIo6ABqUsVKjBVGVuF9uaqQnBlh0JMBBkj23RcHbOMo3oeKuipOAlvrohKdmR7Ds
6ZOK2oqwkQGIDH1e5ZuFpF2vjs4cQMiLWXYd7WeilgvE2dtbM7yR9qZfbHjdQVae8sEalawvkdDU
gwW6ZhVlcNSGwxf9aG7IwIc42ph0GYFx/dGD6gPdrd31gMkqwH+wTSUOIZZaJmaGpuFTUdrxA6lK
owt77EN38jQHUu9b7no5bkq3QzEJuZRSZBEkk/W1/a34/aZ0NLRdfxS/IWt7Mg8oJMF5n/7HtRI/
W2URECBRmijHsSe6YdVOxhBd9EU5WfcEPoUM95b3smf1DiGEADZzcPxA35Z+hllyEeW1iF4eaJke
4u18JGl8ABq+8G54iPbly/UVMg8KZi8ATFN0C4X/jwsU1d6oSlOFueH7lO7n4l9LvKlYzp9/nz4W
SykmYjWim6Y3dqrdh/FrNfIckmSRFzFsZYM6DK2yKEOqQ6uUtBHQ5fUW6I95BFsKynl3/M7Ng3gG
qRNglAVAiQW+kQpdbMkGQ7OJU4fGeYZJq8qJUtfi8aAyL1tkfNDBwdscDbaP3ykUzDgaAhy6cR/d
kdTLgkRM/PiX07hkxy52dGWNcvuwDbMqqwBpHR35jdE7upVO7Q3h/lV4LQxGAobiqQl3h7LbJS9j
CuTxFIlAOsygzweOBZHayzcgB9DsMAKURLwhFTRMCQSv112ffdRWlqnPmFZNN3QTSC/JJRH8VraJ
W7zot9qeuA0Kn7w+PW+l1DdErXWp5FjEhJUI7IOa2XGC2bWYpwTFvopW66K+XjFkSiplMSGnrnYG
0MgAky2n3oU4waYX7YX3BZnHwUK1XUdPAWpx1PlDYJ4GPcZUp3rUvlZ+8SXy51syRS3boHG548Er
mCHLIrTUGlTdLrqGEEvSTS0Hv88AUAWg+eL067pjML/TuwE61dTlbpD7cunOVfVNtp6N4bUQfl83
wb7AVzaoPStUa1DnVOzO4W/ri75XvdDTdy1YBUM7dcQv4d34iMtbtPWcX7VhxpKVbcrv+1quCwxZ
kNOdvs6vqOeWDppA5pfsodsEhv2pzhN4mP58MppKS5HypahD9BNAvNM79ak/+0rriMrbwEiIYsBD
d8TAMQ8+zj4JK7vUSYBWkiFGCgBqzdf4RKgpBa/Y1sAkwzVJmfH6R+X5Dfl9lSwMw4Rq9oARlU55
Lmfc2tXgjJ1uX7fCzr9Wi6IeBUB1QLsohZlsAg9OLB4hWe/OovSs9P2N2gLqV8ThF0Ef9l1eP8jW
Am2SGlSwZeSXufiD89ewD//7p6UeEJnRDUNsATSbPnePaCqCw0m8nX0iA1o5xZF3+Fl7TAjpCXeN
hRY0ZS7CCIAgZKT1ZX4JFoDaXxtesZakPPTltzZBvVPyQStFpcTtnqqQmmuU3i/j9jkRa1s3O8w5
qSdrkSEEN8WPnL1kHUzQmoDsCMpbl1Sq2Mp06nN0EsnoT/kAiMJxcuobvFm21o6XabJ38t0Y5UbV
pIx5rKMD14WvcfwrNHfz8sxZEMs50MIBtgOagRCDI7+vToQaLUKnGfmEBYlO8TP7AdoUzKcQzel4
xAnk3bDMA782SB34oE8yvGbBIkkQqcm3AhK/A9iihM10LDa8HeRaow68KWPstCjG6Rypb7Po4T53
CssdPMnTXwrnc/bAiYZhacxpazq1nWat1YvUo40gbwJ0R5ZD7oSb4Tehy4Y0BO9aJw5wcQ5W1qi9
zFEJV1BkJD37wW1+SjXuKMNLXgMbc2h+9oRHkV0ceYtkuqWkg5RKxX8XIh66VtdZoMhAUxuY7INe
AggptJCnMc/M/ZR3MzTxhpIsIxiGAJwZ/Pr1bSDtu/BKyhGBPT2FLmjwP3MUwDyH4hGRzqQHKpQg
aQyxBwGWdFs/G36BoWzCIgyUACFK+ovhH+bZQxyTdRBLoodKZRhVGmmmWaGNSER31T3ocPcTAFYt
3LP9+ReIHWbwWtkjv6/PepjFYkrgTuY5fVC98kl9NG8D1KLxBHvh3ezE9y58U8FciqxATNXQqWdr
HSltneeg7c7Dsfkil3W0RcmaB1Jge4mC/xNqXwYeXdRtExi5WbSg8Dv3s0M6QpI7/irxNhEzp3sV
XXnLHSZg7+K7ReryaVOjlIIWbQthm54wY3ebmXb7Tf4aOuB66rnUc8zTtlogtY/hkg1DG5Lq9/hl
SG6D5a6Zeaw9HBsq6ZqsHCNtsIeNFLXn6EbqHdlJvpX7urZBhQgQth5uokPuWt94yRgzer2vjK6j
JEVS9rGEDklUPwryQ6w8WGVk9zWvrs/MFlZ2KLdfhNJS9AYkSxmq7e0GjBlvg1K8ajvPDBX6x6Uo
QJOIbl0CIfn6/82IW25jieN/KhX0m7gxpLaTyNxXjiHFfG+dRl9EOqce+Bcoq/tPAPr/OV80wWPY
p2KoG9MI+gECX1y2wc/hLj1Dt8lZHGFT3hBYWveLCKFAxJDPg8uOke/2qRwIkCFpaIygOo+mftNo
y70kYoQnDX5rBVhxzWIbtuI3JQy3c5Ge8gIoxCHb1qX89TOXw2ofqDgjaX1vxDOcVd3o+wBj5a4M
fOVdeYMJP7u4L/pbnj/xDiUVZwx0FRatgcUi2EXa0ci2snHPWRU7SL/vLhVcpAAomjTCVQ6x68Wf
Y0wo4wu7UQBxAGkPgtlfQfm/RjRaMasPQkkcdES0WAP9dFc5WvjVrF6uL425MgKDBXcX0U8ju7sK
aWBgF5pyBGolabeof+56qdpdtyAxP9DKBOWa2qwpqVHgIqh+zL8J9Lu4DdxlA7Wq+AZh08eD2bB5
QZNnlPLDNEErNM9wHibtV56/SuVBU2qbszJmiFmtjHI9PV/0om1xH4x75UcH0ZduK6R4E4iAZ/5F
QZ1njvJCuQNZ1BQiQJMLXAemKd10+wltp9y3+DpHzIiCFI8gDgnwkIrThaih+haiax2jMR96i1+f
xg1qO25pQdWY8O986kW8skhFbDi8oqAihm9WJ24bYPwHlOH66/WPxnaM92VRDi/InRpAaxaBEpdo
Mi1OJjznw/NnjBhEUQzwAghUfTxVnZQ0xajA+7TQ+DHK1oMRlN9RAfSum5GIg10kj9AB/Y8d4jGr
01tNDRy9IFHfkcFWAm2053TfbfXIjoGEcRobxSEXwikHQvYrP3Css/3x3TrlIT3k0nMMU+LR2DsB
xGrfAOaYNgb3nuz+ReeaHave7VH+0bVGisEWfLrGjWS7iDwyGN8dEsPOeyd/bPaVY402zyvf3qIX
mwyKHygPI3nW6cZSI6e5VPQg3+17Id93Eg5Dl9TtYRCG5Dim5ugGRjhudDOH+hPIjjeLGteHJZ3m
vWjV5U1pZrIXhY30HPZRsZWFuj/VI5HbtJbED5Yw2CilVO5AKjw+Kp0mbMdaXu6TVBPcyRDUuz5T
IfkVJqoHivN214HryNaFRPRKMYtgtxIdFc52WGLDdCeomt6mQaT6ZjOZN/pkRjtxKo2nZGm2YQH+
NQ3317AMo62IveXnldrfmHMy3wZhsOwCMM7baRYlvlmjjil1ReMJnflDz6cUD7w2i5+EDmHcsPr7
oU7ErVhY4EVIRXlnLVXjW/IEVgazwKR3MrfuZzzu/VPQPbi0y6cWikDNG3SCcGaOqqvdDx5pHiW/
Bp7QFtPhNGChIXsL8kwam9TUapQ1Br58NUp21ym2MXBOMDMZXlmgbpBaHKLIyJGkAmm9e2d24eVI
7PrOyg51dZhdrUSjglyiBm/UvsJYfredb6NnQhXHL22yr/x3cyb1UIpAOw6NlY4M84Cbc/YKXwK+
JbctxwhAbtjYwSHaK99GngosZztpZbTZLKUuiLCd2Y5sJwEMRVvxwKNT5fiFSYXdqYV0zVgWGP7t
xt1YWjeByqX8Zt5Tqy2kgmvZBGgzNgDytl75ilYiKEBObxLPEQo7hD4pO35uRBWFHcOQiGABkkLq
djSMyZpFgriq3B7opMKtN9CuSQGHWghfMqhHrJ+fOtPvJqn00NKBpFFr3CLiPt4G4y5/araTswAv
7gBRlhy4hQn213s3SKWGZQ54qBJhjS1Kncht0CyFYM6NDn5zsHQ41o5X4mEXX1a7Sp1yCENAfUXE
xdW55kYByRg4L8noI+kr6i2ot7jjbSTBuLyz3tdInfe2m+OmD9v23OkjwqOQZLco0zf7GQkDSAaS
aV8qlnUDYFH9nBhZ44tqPO06VWy5Y5jMPFJXyQiTAWkA+kxOWWRGWgb5BjQ4dvU9kgRIDJN3uOkT
Omxe4s/Et0GF9I896nAWidWlZg8xP0zdlV8xGJ1+Ddom3UtZmDhCNes2GW3ZzQMgVAVJImqzPKl5
1Z+U1qi8Skl1X9cFiCHXYvJcBlnIAZKw3WH1F1JHG/JQViVBrgSzh3nspOGbymF2MMjJjr9Ba8vn
0tyRgHvhDyuT5EysEsVc+z/Ovqy3dVxb+hcJEDVSr5ptx7GdOftFSHZ2REmkJkqUyF//Vc7Dd/s2
GuiL89JooNOxI5FrqFWrymc8oHAZaudDq9sHEViZqeiQTNIctpDd4Ht+MkNXDtO/ZLh/vG1/+eS/
RZS174RiK8H1HvTBVeZci674b0LIXz7jbyFkrod+VRwP1PwmuZexC7x0Y9DNHciW1P+6YvHPyTSg
AKQBq0Ay5G+XK1iaqe9djGZ8gAF1+cOA9eKfLX6vjNJ/09T5J5EUwMP//9P+DgN0zQTxcxdbSz+L
sT9WcGSNsZ33IGOo+MGogD+KxBTYQczGAlFzgAZFCDGIOm8+/+Ux//Or/J9v8reuRosqEi5r918V
TyuWzAe3VCfzABxepNPTT076P0yK/jF8wP8IQhvQ9CV/t++G9l3QT7P+mRRB+v1lRQtqYRkEf2Yi
L/8HYY9/+7y/nSW39TnrwxomuL8wq4GO05spaSrTHhaQOE7/ncYGkEP6QysABR7m9f/7bk6jBzm1
ffh5wd4c1ycCqWssjw9ooyAnnvb/7gPxjy/yL5/4t2iwMHeF8AXqWphmtXeYqGTNLXqgmPFDSAQ0
lDTAPOy/HPr95WP/FgrqXYjdqth//lBMccBhgKygOKwHG8uz/74lj0nbP0W9v3zg396laXRoz8x3
P9xRzL8t43OReV7DIIE1dLARd7DxWgYhW84MPdWNCMHTnnPrrZF0yuxVrqlu5wh1fwTbzNi2BPoA
Zu2DFVuLIM/M3+bPtq7B2BxHBVW2Skj93NuLdd/sI1Bguu4XyLVvz63n1B8hBPK72GnacYwbbUEt
AwpaBns5U9h1secrMeXbXIH3irzsg3nueyCCS3zKq+kdiLwEftX7iW+42VMItqnUVcpKuSUcHot+
NjStURJcHBH4T1h6jYqFhxGJuzFYIVID56oPfxfL+zIZdjbcBz0M6EU+idmdsn5folKjD2XxXhPu
FrIWxE/UKHENarKBNtoINAvTHr15yxAeZwtgb9yGU7fHEv/I4IomTo3DWgg4YoHksa/l8sl97ADG
AxSzi6jm/hY7FpPl4kj9zrpqwCPy2fsMibZX1wwDvNtkRy99NIVtHFSie+n2aJ5j9N/tuelhsFZD
dneNHVXLD0LmmkJizVeJkK27xZ5oasBvwsPdWRaGfOqtqp/RZzs7Wg6L0mRnFCl+cEBDsCufxfOm
ZJeCg+II8PAVnZLILJGIsX8GEt/qruj7YA2VyBYsOmt22rM77c+Rw4O4lRpPfbSmZznyrSCTgFyt
CB/HqO7yeXNsPF1TX8zMovcQqolrYobRrAk0Bd1sVMx0V2OqoWygHX7nbo7zG89Cz4WCs0Z3oESd
Gw0BsJnZ6c5ElY5dU8WDI5f53FVcsrK2VGfnsMbg0x/DO72WjoxAeG90qy6ho1U2iKm/te2OPQ3s
g4AJP+BAb2ZMK2pXsb1ZQsG7tw+yfamio9bSf9Tcbt/Gztrebd6HqUO85rndwYvN/Lqbb4Gs2CeW
F9r3fRn9c2+8xU8WJ4Ajx+qGf0bIBedOx3W213Od20Ksz7bzIzM/g+WNu6VVrKEpVFakqU6rkQ7Y
87PtP3ogA8xFAKnhZyXXuY25pcbbNuimVFw3RQtv6MMEBA37z37nXqwtNO9DoMnRDaD1GkAyDc9X
h7RLZwi35MFCKivpfNHfZin4NRo7DdDEGOuwTGHztPM5yNeJdyfo/0wvPgy1s80KZ5QNfeUUnFhk
yNaxHkD2sLxepKHT1NDP40N3iTY4OHdNH9ztftCXm+W0yRZxnTgyHFJsiVXXIFD9vY1zV7j+DDsB
4WDTM1B8h+K9vzxbjeInjuM9xF0UtPhlwVJ4vtWWzaxB6hLdGCWDYOMByjezBOwwm4s1jjv+U+io
IrAq92EMJfK8raK0cZm+QttrzarJZp/LGFjfiPFLKci0lVbN6jsXefSkUALCy6RR+H7ciHgMe+9+
JdPgIW7YU96DDv82wcWlKaPdlWeHL1hTFQPoLtSC9nMVzScH3uOXvW8qRLdZ7Y810S3iGB7vDOow
fiS1G6kLe5/4rXOH9cJNwBPe+uq8jwTaw/tYW6XLeisLW6pea42gxwGTXSECK6tDqyyKexR0/NvI
3bq1YT3nfDBhkzfuIu4gLkgPoutp7g9+I7JmhPVfbDNq3U37qPrYYgoj2WZj1X09sBXqBRgMo332
ifPM+mZFV+ltQR7WxHkCd91N6t10mbuHbeKKZctah4iDCNqxcEPfvMyetQy4OWq+8Wj0rr2NSUYi
zVglrlVh72Obgz6erWFD0HObbKJkSwKpsJchgv03rt3sH4fNBQgXfYRV0z3qYbfGeOeBl+xd72R+
28sHFinIlG/Mip3BEgfbDiEw2pHtFBiIwsdmgyTtYlkAcoNVvLROtWdbA/B6sUV16LAhmDRU2Vm9
6DUfmwhsywohf55YWzRs/E1Xo5PW0SnbVAozunSb9y5uHYdnI5mBJRglMzNOfsy7HiZmAR2ymttQ
/42iHiz0qV9MuYKhgF6Ftu5Vd9Z4kKxyz+NM37adug9m7rko2Exm/RG0xI1gdMS0lzcOqXiO2VkT
lRWoqN9epc0jnuKa+6qRMe99+0UrX8OTFH512chrenWopE282rYDg3vpV+wtXNqty5VfYQ6mwKZL
ZT94J6sy28PsW959vyOs7XWjErfhU+ZEa1AQKDUnSy1/283UnhUdoud9cNfYVXCjq5p+eKbQsS0I
9KVSilR6N7gDxNXQGYOn4+6XEckwV14INjeP5szfJ3PrrWaNSVUHWeOtXqLDzYp/zMRzG7tqsV8h
rSacQOnFWht6w06CfbQhcHBaoI6XuZiwZTvMMH4PvmXHbtBNGSFIN3u4RInTY7kTnshtEti9e/Ki
1mRI6jL2QMVJiLuTX7Oqt3yTfp+HO4mSavLsYoNGbaxq/Ig1si03XQ89at3D0QtPq8C4vY3FLjCJ
lVF0oi2C70hXFVOn6lKymu5FSoJJSLit12GjNLMmFiSetel4s2p+5nimFzK2QCtWH4v0XTfmQhI4
Mwu5xxvGXxnzWyur1PY2+AEE4iUnX54leDlXPpbcd12l66REpqzFK3u5uUU1sx3RNRhe677x4g7U
6JP0aoy0oDsBy57BebWNrmLLpk5chdN3IGR0DtuGpEvPtpuLFYknirninTaDF9fVvj9vFWXnelM9
0koY3hrIf1+nNRjyEBBrDgX0m0NVl9DKdHG/bY+86pyLVOOL+LEEBXm+fewGuh38Cjlkm7n1yLX9
JBHfnomuISceUlY4Qyii0tcm/JbB3p+oV/uP7YLNkLi1CH6fHywvULJoMrPp5b5nfpjB+nTIBB/x
fuy5SjW17BJRrS/X2mrOUaXHTHRSFvNAVQbBdIb3bb/V4fK0W0xkwCRCnMnQugkm35rZ1Zl2hHWF
pAQ/IW2zLJh2+9fcYmGQ12Ysu7Fez8DTgsSCFHQqRN+Xeoe3mzWFGAWFyl7isOKwgEBRkoa9i8g3
8LXN4BDFDg2FRTCjH57dfs1ypHmlwupY8aqNXdosd6vcxEc9oM6yguiLBu0X1lvHZNCMZ7QKHytO
+pMV1i70wmt+RXZAXRwoce83BuaFbGuPO/J7JtvNZCyqgnd76LAGGfIgdTFLyLZlepu07WISQfe0
64XKR3sek2qYoerTjNvnYAeoO/2mZNH+4PVUxpAzQ40pqwuP+GHwViS5HfZIQ9ZMLFOOl0rtPzqL
nxkGy0RlFTV3+hhbI89BW6dW6z65ok+9TZde3dxhbf5kV8PFBBjmqlH9xKjo6LpWgzyjjqrx7sET
vlWB/+ajSI79vr+vre+98w8NzK9BeCzsAYJO4+Ane4XoLfXkp6TdTzhq2dS5mdu3M2ri5kFZ2x7T
zvyBFFzyo6cbNzMp5eCUzTblIcFare+XYhzyfR5KK1qXBDo2ZejPB82kSJkWRRD23wgfJEUR/TU2
Wyac1iSIZGXkMgiA+8vNTLZMkMeyIayT3dInOtWFa7HfFp8/PavJidedNQkf2Lg99mJZUciu97Pu
3tuBPfb8h0k/rUnj77hAYsqqVaZsHg7wwon9LrgNinawFtggTdMvWFHHkMF4CDYWe+8dr5jX9k8/
a4BOff7zbR1lsZhObilHaDpG9W9Hi9/j1vwyXfPHn+EkHimYPXR+4S1Qu62sp3BSwEsN6ideqcKd
8Hc12n8iy/hhhd49JECOeuOHXq93FsxiY2/ZsSIpq1vXVjF3DPiXY3cU8qMOnIOzzsU4wB+sYimT
8w3QXzaHVRGGSyYnwLGtnylal4ulj5VCPctZJjZsoIg1NdUIcFDmNco9qEdi+hUe3cV721hz5bJz
i61tC7dxcr8Lj9zC0/DXjiWbhPBp07LEDbcCuTcVbPu26m1IPMc6zVTfj773PIj9xarQCu4V0nW3
KhBM1kcvDEq6bsdotmGBNVrpWnlgT8Ay1mDMF2t/uI0rygtPHiObZcNaH9VgH2ypBogG28d1xXKE
taUW/vcWrUkY1Agomn7a/niYsfe42+yEKHSiftCkmxTiS2/C3Fyvqg6c1eS6DBpXt8EyxU9+EGyC
8vq6n/kuCopxS8KW6XsBYzLfVp35qAysjsEB6atr/TuxdLqQpksdCfHQULjJalU334X+vTe2WyyV
nUyQhUFBiNZ4xYDK2MWk+G/dkxfsa/8Ue2rNIhEBzjPqXQ7k0en8k7WGx5VjH4AFGboIP+Pou5J2
snS8htMbYOgy8ExWD3PCoyjeggHNWrhntVlLIiAzxbg5BQQVeLhUWVDRO0ejrYdUx5HVdimiMOch
aTNbwVRWR0iQyNX7PKONlXWxyz1pbNwfDY8wiZJCzHWiOg8Hr332BufeW5zUs9QDFyTRO3vzJvJQ
jf054OLSjgg+slkPEUpfOfHD6gwnu8aWBR+KOrJTyxpNUgVWIvvtdanteB5Ztq0i4c2Y7P52nNGQ
dFuf9mTHbteMFSXixZouXeyG3YcK6rvVan4z0aIOmoJkI/xJhN7VHuaL20LH2QtKudCrG8kpB7Fd
QPG4weBYRDHBotpC5dGxtkMtthpdiIBsR9ScdLtfmn048QYDkwo1YejF/jIU0W4KYZzSIIvaxv3F
RzeddxN7+H4uijBbN3fE3e7CYClVC6FnHl2tCSuNkp+9IXhcQ/9OySYVxPqWqzmYdkpEi0VE7NA/
khGIzOD7Bdynv4lZXlWgcwgQZv4IGWHiV+9o1I6jbaVaejdfkDPFS5DMKdefKBJgX7lyTlgNPwCm
eJoW+ojaW8ckCrCRxB8ANtx1lnVsV6fkFQkSEOUynOiCUXOJdo0v451pDSJd0+bDbOtbb/jz4On3
gVqv2OP9smoAkhF0qXE8qaoKMrqxH1D0Ls5b5c+xT6LUh6GMHzARN54NUGk6rTtOXTXehZwjxkc3
uCQ985/HSOkvHS7oEfWGSDFEiPrRJ3fao4tMsITTh0clOhB21wV+k849iPOkfdhp/0sOfbpIO3No
m9FAljg5iYyslx1VgaxM0rr2GTSopfbs1B2pzmaIRCQ1QuAB7sk/RjAuG3MsbG5xv0qVdE5ois6a
f/VThCjpztNRV70bW3Sr3o1d17dG9qqwbbOdFUHz7GCWcg/3yfDCwBuHlpst0qGxHfzOUUAWticE
oIxbNWdDGdirKJcPnt6sxLjeS1RNPCeR9W28fkjWn7veY7vK86ZX3reHtbFeQiL6ZK1x1YzRX+E8
Qbi0PbDKA62YfuBlpn24nB13etARCP0LjEHr9aIX7L21CisUNHzksu1jyDSlHmcPjmOOzfCDlvgh
EqUqa3tOm8B6X20CfdnZOfgc6cNZr0GHzTzXX3JN1in3tq1kDlKfAzJU49xrr26zsfOBxrd13iOP
ujW8ZQnz/HycYZZkXPtPY3t3ZJg+2k2WbIOO37DchgFgw6ysl6oi98DIMnigHBTivayRJprhavvz
I22aa9/TNzH8XBC08Q6524U5knF/kN6SKdOmU73n4CRf1iX44p0/xrRCSd3AfXaqX234/DazjxJM
Z9QEWSTnE9n7x2Go3t0BvUDIxVuPRSBe4ZINMHuJcG3NetoGcWg7XGWXZzMmNgisBXj44Bn5bbEM
e7HVbb573nl0doB6W3ULOQiuqk2iCvYtZkMiQHDxw8JFiTrO28Gq39QItNEyx0GqK2jvZ8trDnMQ
/SayPuKcwBxobPLdpadlW0/sZ8O63/eUz29UO3cKHTKpx2Og3FitexaR+bYvy50rq/u+H5+nIPgA
nvYJHYhH1P2XYJubtK+mD0jcZauLtpZo79Hs0WvI1KNtmlcnZJnLBYg37nUgU4GK8Y0b64tIcbfs
7UUGzpW03V0z2zEsY84Iex8Ce+WW8nMa0mwxEKqbqwFOA96jLcHSDKQoiKIPDTEZtf1Su/XdQLqP
ddMH3Ttlv7W/3MBNQj5ctta5LijGk0HxHLvyecXYZePhhNDZAuJrb0prnDGR+/X81LQ94sN8v9Kq
GGbxBxGpFHT/8HhY2GODGV4IWQ3/M1ztlEQVqqYwwYgxw1zhtISziR1ND2FUnyNFz8FeZUuH8mKx
c5v6GbH9eCKAFKots30YuvAN/ViXLxwNP1bqi56vB6PaLKgDEtcrjGpdcWYOGiW0nYFrCjq1ZdtB
3NdxSzYs6bROReM5pebcA/CwwocCdXq/gggC/lOCVgdImxOc6nm4l3p825bqFPWyBvZcv1tTdGV0
AXEK7q2WpBdwfGEqHKwtigdYStj8PlraS1DhMx3Mz93a/90Lepsj1iZajB1eSj2lbjS/Azj941eW
BYi6jRIW9aXcGYwno92qcy+E6vGy7MfFM2fgzEvpau9NYBaMNcMZ7mowukmmyI5iV+uvFS8MQPis
0EzOr00nZIadigvDXDJveXQAPnfFBPxJSPHFFgkPc9d5pGhNi4A71zECmWEEmrm7n76339sQMADK
AKAALij4KwEYrTS4zoSYGMYv8MJ2VpzOufuUs+wTOcFR0jXdR9ShTWYjgVKMs8j7LojYtxgbfelD
id2A2lyBK95NvfMBGBrY157YdNjjpeo+qWDOkdD+d+PCorYLkWL79Zmw+qJAo7JUv8TuFLXHoRuH
x1A1hRvwTONYhFPAY1BV7DfVyhxG6lnYUZJ19bo8UB5sSbgbSLK5G0n81liJCA09TxIG3wv0S4uZ
RE2KHcM/UwSlaQCA0PSAwkXlA32qfkB001B8kEeB6w+AU9SCMbyRkMn1bBDV5VZJeEuPvwhA7mK3
zXsfhkU4zFa8GWQJs/ElA4HtA35F5Wxtb1xIKNVLHuTtUH/U7fposZ0ApRnuQZi7axaVzyiaO7Fg
DtRuV9O5JxrRa71O96NNX6SFSMaZvjn1WtJh/qzJkMNo9+YM2Ag1HBmVYbjsUwkHxeF3owF9oonq
S1LzEoZyBwGWH2LGY7d6l0mbInSWZx0OIbSf5JbDx/eMccWdu8N8bXE5UBwo+S8SVd5Y7HT8Mk54
YD8iEwvNaeOVkJxNLOdn4GDiqIpexAZ2neN4H0vo/w78MRkD9Rk50x5jPIWNnn4ElLbZfwAlXOe2
v0Uw6WaAMDI3GkEkH+kf6bUaNhuRuHSWug0enASbCBcVG+obWgxUbiryL4Br/tjGyT0ty6rfiy5a
0H8t4uIZ/EsT+jyB8vYPqr6dTMU63Org5gXjzfwUFP6m4BRYR4UAfT2npAGR6BfVWBDDtHhetvsK
x7qtv+kuskDBE32eU5c1l5ZBh9+CQJ0GzAp4q3VxBPiU212X6KU/+XabhATag24XVzTMZgIgXzgX
Ip1Ms+ZRAFIVO023ltqJE45vFnh9sQ3NTeU575ZDE4L9P1i0A1uAJONSp30dpJPfv0Vd8L2D/9Ku
mEj24n4iJKWzn4QLh8Opzla6FS4nqVofhgFNTVffh55OtR8laDqTHeY6vbvEm/uNPJfZng/G20Bj
W3oZXFUzHdVHbsZ3Q62THB9GsDC30Utdje0rJQ7bhr9zjy6LcIpNjYkLVG+blkKwodCA22bmxNHc
PFjVesAcPmUQT2/h2BEFfoZOI3c1S7cNa5QVcMh+0cUQ2mUHnIYwfeEqfJ7I+rTIDcPFlX+5C5Jj
F3p4hlH3huL0YVxolYAx9I6f5dm01SRu7f0S1otJtnoPsWwuntB5Oin8v+BSIrVXsrmDcE0DGq7d
/fId89XVwARlvWa1T3EIXZ3jlJ3mVp7HzkGeaekJmPCnCdeT7U4dJqr+HtuRyWSn5pjv4I+y+qaQ
sNnQ3HTd3zCu/aUbgc4O7a0Kv1hd3Ve7XfZozrvGP7urd2pIB7x16V8GGaoYcRpti4lu3Syuk+c8
NWR9dRbo3KtGGwyi9sTd3XRloGLZcDpebZkSGd5PmPDuO9RpAgBpNMKM0c2HPUL2Go8GvTPvumId
nLzqGY9Dym8mcouRtrliVl6HQdYKO4F9/THq0Hd2Ftpz+Lp43X9OgubomoYFX51ntXDjYW8OqD7r
hLRD3umvwagXvj4AWI7XsUpbnJcVswkGCWtJxmIR/SPcjVLTh4mz1UBBb41vxyhUcgOtUWtS2bgM
CV1PjvwYl0/LbtMZzIkYU9DcNyxmi5fRjqTeDK7wBk9Nt0/mUd1zX4MANZ0CzoDUX+GUF6teHLEN
8AW739he9NkZ5uPmDEfu2KlqsMENvTI3cIBXTsdae3/Y9gsT13MA1NwBlB2t07cQ0BYzmAItc4ah
WNLvIRjHMPKYvTuAw6MMnzabw3RvTqFkn0jdnr3aHFy0YZicFEZiyXqjQCxcFO6/6+59bFnpy/Dk
MF6SCXpFU53x0OQuREBq+2nhVukZNNIYBbbjRyW+xT4nEQeOtZg7i+liql4bTH2aMDz2g8q7zU9+
8Pq+DvPWm/LKDiAdTnCZucka8PXraDnracjZsGNAifHlAGUckLWqbUoFmm5Qw3KvGl8dOQJ0hCnb
Bn1Ltp6J1RadeenHRw5QA1RUFHAkX0KF00ATjT6XbH/6mqe04w9b776jytWp2pvzPI1xR/3Y8+B8
VG8JCdpyB3y8z1i2cP5IDBuqFWsY4ZSy5rkKrSO45gfufLSkegD/6R7c7iP10L9t+q7fgketLfjt
dEmvfVyHqqyB0GLq8AQ/V8wg6kTSm6CPaO2yBp2IwyGTK2UOe6tj5co7gJovPyB4VUXoWb+8EJOK
xgYx4bn3UNPX1xB9T8fshzkckaW2VBnIB3EcX5yyhdMz1SHOwnZoWmQ2d0mMhO7bqA+b6u7XZcpY
CJoFXQp/rooIyNqEGo1HgHEDkS0NuRfSgyWF+TmP1oyk5L33DcZNLSgGK30YprWcZlmaVhxG382A
b0eJjWm95h1UpIP7XV3Z0l+MONtuDRkJoHkrPNf2W6T6FBpEOSh4mbTxjPUni6JrTcndSsV5XDCx
HJMmRMW8w1O322JhkdyMQCwi66C1ySLFCyLfwTu5emBIQBk07va7irV3iv5B5X+U/fJoA9ZflC6C
YSran9aA9lD/lzOCEEkH3ia9TZ9oC5mLdko1E/nedtjT22OjgSzuMvFRNP3MKVb8UaF2s7X7igQA
iTpX3W3BD09QG2lR6/rrfjRtlINhCqUhaEgjMFTeE+mbWzDj21ZDDAWdhFh+zJw+n7vtsE7gh9kd
vOjuLdaWRqNIa9uyU6TAV8yM6BIBbZ+aHSYn+JoqP2UraqxJFtWCWbePFLje8+1bWvVF0yhxK3BM
ffQmGhFdlRxzhIHYz0FVLvSL2ya2IO3NVNb418AGkLr+Ibw62vrN5uGpQQFrP/bk2TK/td3iEb/J
YL7b1nM4AvZfn0bnPE2PbAM+aGMUipJ2n66eFAmxy7r7nG0oS7joKSzcsyXpzaeHtggcQHAtMBpM
thWr28C4Jagyy8/uxpb73vYahHlTobHHxZVSv01dTqaoAJCl8QJ8caAUVJ92AuPiivFMhp2hpK4v
zMLYvIO5h/W289eqs+JeN/dz4JceUX9cntvNKOPIUmikq9hQcWdCJ/HRTBNtElH7CSgZ8Si+UTyo
/tjsy4HZIO2BiLGS6JmqCAkyTBqoyErvdVywNbmIVBFdTh7NRh/DRfbqqCi2+y1twjmlAaA4TMkG
9E6uPRQ9JnC2B8DDae61RWMVODih2yEU0DdFU/TDkJm7j/8UsBWQZuQGuJpkqJAxMiDp3KEGVc/I
H0kvxtuKuRTB3se+zKDOwCe4869TdKud/bghaYEazsJPrl8Uq1LMnpPRyFtEDltnfZjuXroAy8nn
iBGh9J6b/WkkfYp2maOt8lY7AXUDetysrNY3KB8ZY85qCMpo+wAbLhaoZ+zAhb409oRB6AEvJSbz
Qy8p3vapGkMAIlPiBJhFQ0S8Bva765L6Muvct9mB1lcI6YqlOfQulN493PVWFhFB//QxowCtjZsJ
W+dV8wf8ohOINsi5QQqqYawiIMW1ezaYi8bWfr+DWgkqcSwjAJPk26nh6TjSdNH7lrloB+LRG2+K
lHYlT5aCM+h8hRoJLJV52vRvtvDB3AnesBRb9hMaS/K58IMR32REVWmHX1L1JTrSd7CkMzKsB2gP
xAopVfzq1KF1q7QBsafeluNgkaLbXzUw/gipy5n/H0XntRwpEkTRLyICb16B9lZ+tC/EaCRRFN5D
ff2eftuNmNWOuqEq895zM6uo8e3I1JB/0ySaZBGKUQuxfuORhyBbUL3LNqYBCZPcCCnM47ojfMnN
3eixrbrIrvcmc2AMlqNXfAC+toB3TNvsYfMaB3/ww8Z/bvgOKpVv04w11TKJZq2JO8FQxuz+sNdz
cZ3tj5oL3ueYLpO3drnazfsiru74WWivdvstgpGfRzvihHXzOSRmxM4E9n2OWNLch3bHXTBE+jQd
8Q6uQf3Bhp0Nz2xkMeGY+bWblrIidbA26s9yccJRNZvM+BDZq9M81V0aMmoOu/2eqCqcjGuSi1c5
wvQP2Zs3o+X1LZZJxbPr7fyJGauV2nZrsG+BJlRvbBaDqNx6TvyJbh3AzeWoLQ9L+WcS1U6YzCBG
JVRdGQ/Gb2t222wCWhzOIG5RRp1uLF9Fei27LlLkj0tt2z1+LjtibeepNlSUt+m2zVAtINrKsm5o
47p7vWpXaq2b7LQ9HsTzkoqzKqw4LZIresMuxw/zrY2anCg1A17YIM47+2nwm9i2FuID2m5tmNxj
BJ8luyi5e/jHmqyNZYSjPzAGC5hqzv+m5fSbSUgPj3WcvCdudjfHN99n7XEirnb23WtrvCTd3hDq
7j4ILZtWsHOBPxRb5fKdOfucv+Ulo/n3cpI7/hwNNDtSlhe/Qc0sAWxm6zJVn2Wm3weLpobGJ1nF
09p/+AX8kHroSz7XUnJyVyqyygvnAP2k2ja4slZ3wvblGABzaBGYTCvS+jHi3r3JsQ9LMdyNSj+Z
w6ccy00u76ozJMIJUySyu7VaB338Iws/Ri/YaoE6imm+MGLzb8qfaqrryKSJ8lEdBvCEFPue7/2d
UVAmu9kOc3VY8G+r8bcMYJjSuQod+ezZf13zqeh5yAJyAZyRZo0jQScqvqr2RdNuk17u2Fx5MrM/
ev3mJflVDN7VJ1FXVUZoDiSpV5DB+VNy568DTiPelmENcd9rMcGbuAEpFW22TScR1+x+GO1nvX9t
AsTTYt1mAbV4vzw9ZIwCWqHWUOrmK/HE16JPt3CSFA/BTa0XkM7NRJtd5N5Zph9Tqf+VCP8tPh6Y
TmwLuTEEbr/8tkHwMO4p1i5lxY1nprtq9Hnt5/3sv88KvG89S2meHfsrH9vb6t0xIZn7xcG5fBo9
z9wq92bevqo6mR/3KVeGyUdDtZxsSceHazpGhu2HXnab9f+s/qWZSTNQK2D0nhzx1zSzWzanG+EO
B1//edhbYlzCSRXcX6/1YkR1MmAPr5sEH6toi7hkGFgJJeW4wdbLTOKt733DRlIuQuit/UIFUMpm
U0g/7hr/ie27kQdNUk9q26TfWp/zsE2UbZxLmZjDSRRH2R2r8YkwXJSl/O1VustHGoX0c/FuHH38
bdpo8Ic489896xdhJG6Jlg6jwsN3bl4NLsXxXFh1nJWnQr72kFwgSeHsfRod3YHGnmRqHXNkPXu1
xsUiLtnM2yKcTZulGA8yssWyfQzrEUvY6NQ3klEMdkJzYW6ryuXnbsBUwmBi0/rqHiuqCKjZ2yIY
qDftpNmHpkspU0bu/FwkAJe/BasSlYavb6cooW+Bd1TtHGM48up1u4dDPhVnL7Ajv/Y/TS+JmmRr
5H/6vtqIiUWjs3XIFw/hVYtT19qtCcs6+gd4+8euNkslX+25uaeYyWa23PPMOFTzj9eoQxEsl9KY
XjD6u7b+7FtUBtbyFW04CnYLqBeqolDo/nEdFjy8TZFUfJI8rP68ZcYiHOgSibkOG+tPurQhUAdN
vn/02j4cJACoeeyU9yHMPm47oDX2YPv4+NzwsdN0lGb7MTk4fDNpTiRdG7cUypfAqs759OlUP97C
jIHqn7CrfZHfTfFvSp8ee2Xa4MssSMxb3mnmfu80QgVp+jLM+CYQR7ShoSk+0yw7OAMuiOvtG9FH
iWFvV/41Le8qczYmNkVfDPEk0cuT/COnkAmm56RiUy4f9IgDMpiU8c38n5emF3dwjub8lCTLW44F
Jc2TZuuH1g62iLabgRre1l5b7c88duEi7n3211Zwb/l0e/g7Hsp/ryNFrVgFw7TRa0aI0CAYy2VI
Pn0HhP+Qs2Yu09jgwg6dAbLP137rUsaUvvQS9zb/CrJkP6OYGg9IEKvHz4Nr7R7qZAlT6VPfrQi8
dzXfynG9OF5D82NFKyiCYuvGgKjDJtCwBeRzq8scPFt5HqsMkY++teeGFPrB06qY42FQpD0pgTl7
YoFlngwoRDpUHddf17MAu+O5ZP/MYnFDan89s4glTWsyGtt+uEhOK+JJR2AAZg7QkbptXDCxqFSU
5rI/a+YTI4xDzRBXy3llAxg1DEO1aMybctqvc7bTFVXTUHGH+9cl87YtBq70dv2Mom69JJ0VtsUH
vyQ+hH3RxpqzmKaP6XhVZ27wXOOEO6rNNRWh0vO48fiNVbnra2tjWnxKZo0WzmhjmNNVNtxZ4r5m
RhL3Gm7OvFyFtTwHvdzDmB48YSxhTt/V+dkH4v+xrWx6kgBqPTHXnZY5n45dgSLU6iLWJNJybS8h
jJQY4tFqt2O/1/ofS2v9CFJbRkth/prt+qoH8g/J4Yilg1sTtDhiP58bwRAiJynLoJfjJuvc/idv
knMPAOCWyYl90idrCG62rd1zn7NqZW+FNe8Xj+4fLOE9zcWtrbuNu1LZTJlCrrc+HxxfaKYWwwWa
5NuvzP/o0emqhzEusDdyUwfgrnx7t86P5sIw+i2alfkooJkhPBBPn7l9DRTVbJ43o5YeVfW4P8qc
cbgi/1xrV+weXFPoMcWT2KJ9UN1QhUvF8mm81chNDS7F+tAb83XAJoCCfxcTZbFM69iiTbIfkiQ2
/IOSr57qwpxCq+EC1IXkWQrg3vzG2Y2CoThfuvdjpVloDF7olXQNjMiBjtnk61+/ehacZc2osab4
bBafvvUeiDWq+HCmDqv/6gKOOHALORv8Rh0uXz2jZIdJDVll7dk+HgW682mwuXOQerRUzc4ZmriH
5m4GOPrxPCg76tN/OXp2M6Z7rcp5N/905H1gz9AohzDD1dTqZVv6MlLKzMMZOZDIUFT1y24p5tfW
lJvEv45WEze+ewJGZNWdb6E7u44T9gRH6uXSeAzJ9Zmwj5kTuQViAJsGG1GcG6GO3vhTu9eAYRGV
f9VL41CbrMrjBVyCf52/HYbnlWvTF9d6LkJfUdEIjAcS/m4QJ/JjYSevGdnYiav1klmQcd3V7lDp
KtaV+lxDQyicc6LGsChhXPJ7x/bUxny25cbpss0SAGbYL7a4D/o14TRm9DTvNsMbciZIFO8GrpmZ
XxvrNuKpzGN9FPM/5NQo78R24ZJK7OdkPc3eG2Odw2HktW/L0NCKuJcsa4DR0HYFijKzE9fQSrYL
vmPKfeJwFjqBt3Oc9Czs/xzKsjzAyaoPwmPivI7qBGlnQEtkRti4OxP8nukL/CFEhtQFTOYdri9O
fUxkdZ8kcUkKjUrTgSduGZpzL4bjZPBi8GzLLAgHvIdloTBCIHA4OqpRcLntDPgXkh+xHC9UR5GL
q1+QKrAK1lOtQdi0T9qoh2uTbepk2vtgFbWeHvvmLeWIX/4uPoIyBbeuWzxCCLm9A/8OylztuBvm
iRVJKOMDJaufVRutwBsLJOBhFqWO/pXa7i1JqHYcsbcfNoY+XTvg+tQWu8nkiXbTBEgXN2xH6rEF
JaqR2JBIvME7TQwrZU+ZdfUK7eCk2dGxGfY3r3XYa+JphirpTIDf3ijCHsGyHt1r1zhIRbArdfvM
cKzfQVkXh1/H1v3rzDpYOthiBvYdoSSL4VKOLhPHVb0nLvWskvVcj+MQW5l1V1r7lczGT51058Yt
vlzVvYDQyJ05gJw10oLaQp00xwMBDjcqq2klRiR5PhFu5yTTcdhtg0S5888U/Y+t5s++8J4Gez63
yucaGjzCP3mBPb4858L+lar9YZj3e6AVVJuYuGv2JCzX2POnf31nwuU0oH1eEvMFr24T5MMl46iy
LYzFtTqyPu/vRJKvbt5G9m7qf1pwoyChmIefVX4fucYaaRB9fTrzOJQ7u19Qsp/dbojMaR8QphGY
YbkTJfl7OyOrK945KPQFZQJUyPWJ5Ts+x9dVFU9zqf/atb5VegvGttPdt7X8cjMzVuYrHn7oaS2k
8RguvRvrphvhS8ph3SOV839gGxNWc4tB7JBCKawQcDZsl9hdv4iaRYs+bDTLvGc221E1TNHJgH2f
T4DDUSeqcB6ySLPTcG2ho6joeHh1bd4DjobAaAxpIUSRyA3BMTiy70osh8Ryb2yjA+6ScbBAjeHB
Ws45S34WXBs1mRs5XxhEiovJE4pMXKVm1OisYH4UL45LcWTszaBY7qztjkzbRPD9aBa5LT3UTxsr
/HnpXjv9uV7ybSvJ7QT5za2KUEKNFBwFs76EKEMV/991fQNM1Zt/hGtf+/zJzF+mdp/I4Di57t0u
C9qJW94Xp4RDXOq//tzEXiO3vCeHdZl2gzQ+2aSMt1JvDNVHHYZ30gxbcNd4SJPNmhLkxoMJ3E+3
fx1wFyycalsFz0RMsGeM01ojKjpoTlX9U+dsBLQsVAbWeozZoWkqKFHuaJm9zRO5TPtrAJyy+XZ8
7Fd9/iuFRVDG2gU8Xq5DLqCoNkm64m7l52HydyAqR93E0CoscPo+WqllluopxfEPEz4So5/4Dty9
IMAn3CYa9OLVLaaoKFm9qPcDSKBRXxstOLBVaDMULOX1Sgp8f4viDjXKs9ALdDm+mMGFpta3uaGF
PnDZAhPgrxPsuYvHlmxSyz751Y8mnG3p/qtpkntqlWU2IaqLOna6P5KAWYeKvGjDIdXte+ClAMlN
XJoe6htV2WRGRZ4e5t6+1sEQF8W0z8vyUKQ9xx9hvhaK1MYwQSRGwRErHJXlbB232zRVRSXuRZZR
fZTV85AvT7KvrkY/fuqif9Ld7q7S69I7eyGmq7tS4/Kujhg+jdBeRxC1FLAFnotQYHAB99jI1r5a
dXmhJNrOC9s7mFNFTCfCUogcmD5nyKMsWWn7u3BQ6lgGcc/xqQ/lJnH1OLeT98dzwxDEEMsrApTf
uNa4I9IWd2O/7cR80mZ5pap7UtmydVW2sUhiiYfVb7NAYC7PFVGGviu368CCVl63jHt2QNZLXXVL
HEp1yz83stjpeb3RyDw9RKC+9c+A3tsRe2vxYlz6TTOza9x/F0UV15Y8Kvowc7035hDW+Udpsjpx
9P50iQofTgKLFHaP7T16M1KcV3DrRtzXwVff+G+aR8lNdmMES+6Kam8VKOMs31WcIsrO94H4FsvH
bKe7TBpbO+hjVWbHJisPAgJiVdir/iP8Yl5WKAyRoLKzUcDv3xV6NSscDl0/EkNqiZq7+6z6ln61
JaoEzJ5FBepuPshzK4OLXnwyeWuXarwSqorKrkahnjeLk8Z1m9FDvOZgTJb2x6XOSOZmP5X8h5bc
OfV8emSiAv+vh9zvD4rP1HiaGtZh6NYxhT83XLB6o9w1qvkvJ/Gpc4dx8SMuOlE7JThg34XJSIsW
FJOXxB2DTZ+u53l4J2azo/R/nsF0vaDdyjlBvytii/5sqgmy81IXKn1ZvZNN1Tp2K1nWaT/b4rkb
f8bVIu30BmIOStoyoU/bmG4VeRVTAGS78Q3znurMD7L0sAaykkkWKQCvMVeHdMm2llYdHdjtspt3
cmI8GMhZmkLpyObczslLX+lPzmBE7VJuIT7LsB/Xna/djaT5LtJ7x+wZrEgLwmegbKVOiczmp+g0
lOTHALU7uEC8jkU8oU3AMMYM/mYgtp4fWfgeVovYqBWxZuwGDlyer47ERc2bMORv6Xx3DIxu6mwP
dsgj+NUb3oZ86OFRFJLZ3C0rfYLyQQncQ0OwmG1IOGjOnrh11OYXA4J+HKhOS3Hovf8ca44NMmVl
6ofZ+tKtxlOioQY5xIR942JjfBDm3bsDamuVXGSTvtrSiCtIUlu1B4Jpn3A838GkjxvuzHNWVQe5
BEGU6tkVE/clV95TjYToaNVVNlXAed/upwRD2NGSz1ljEmxb7slj/2jME8kdl17SDm7ZSoLCENq+
9fAU8RZftAaJw6NfXrTgx7VR+vRUg3IX70wITsNGoVU+ptRw7Od7Q1//4n5L/kswodq1HpCDu6eA
PveLCzU5BiR8mU++l838T7MV27W8Po9MMbqxXbF2tM3blnY+O5t1cWrW5oNflVTmMN3tNF/jBKYh
YvLeHAtHXcvC3RcsrAuD3KRdZrti5CvrAEUe52QeN/W0vuVBfi6KFNZ4ZGi//ichOb1kxaauMkBH
ZyNsRiV4Toxm5acI33I6FNCWeZdRt5Tps6dUaPDTl+S6dFiurRn7gR3rWrrTjGpT1jVoWI4z/U4Y
BgFiJhD9Z9LseM3AlGV91JwfF4LZXxgb3rm3aibalNlbU593TUCoshzDDliim/19nrSxVN7ez/WD
ZiTE7rSoGH8cHkaLYcEelXdLQAEZ6JOZS6EStRtVjkSqU2rjAq9EvQt83LnwH/Z8SMry4lLOEDrZ
6VxF+sql0wf29XFujO2ynU1/b/BLrf5oUyZ6d11m7zruu6iWfdl6F1ORW50qAo59Gjl9+6E6Rg+J
huWRq2J3hKStAzz6r62Wu3CdrzRItv5YMp+GIX7cfNBgDOitk301BS6nxdgwRCZ/X+DT+2D5RAjc
zZnzsrjFeYHbslYUptmhyPPVxFdmsVRIkm8P7Q7ZKFgZSz6NSDRLUVux5lr5Lpnnbe3gVRhD/4r7
+ST19RaMAHqVnzHuQ3rnWqmbsM3iTHE3vAQeIGPQc2dmjZ/RDSsM/Vbncauv+aObZMt35LYKsIp0
9KJMHBA8tKBvmHBRl+9mP56n2bsWggVcKRdExh5t14FCLD12FXivlVqHzSqHiBH8cEDBvpDVa66I
NbFw1Iz7goe4zdpbDefSLzrse72ptOYFgqrY2Iv9I21CthUMSkqKoGkfCCOKHFFk0vJGCNGJzU/E
39e9qyO0J0fwHMvxYA/FZaCy8Sc+NA1cdhr0OV4kr6fKECGa5i1PZifU6kFDuRJvvXDfxCw+S0gq
aIzkJHPUfIG6Bb1IBa/RPVe3FVClXfnnBWezyby/hkKNmhbEQCbM4pH/Y/f7qZgs1sp7uk/abaA3
8DWQUTU8g95/rzABUZK0/b4iPPsrunlvWDJeymMHk4CEv7UFKlvBAidek8qWXEDZvvOyaDSL60JM
AbI+nn0OHQcCBF6sA8yceBaG+dWA7/a6CfzoefRPIKvF2faYmQkKZ/1mtv9ANt0K+5vqhekFD2+R
E4kWPl+PhX3WknSzLHf04mjp/c1K6h8Bf+k5ElgdvKP2dnl0i3erTLdlqx1UVp55xuH7zPzboA1M
Teda0+2GQ+nYoXRNVF4x/JoJ52qtwF/zJw9OllkQsWM3cWt057YnwOh5m6a1v0xSwHme3jp5qPmW
TY+6XCtCLRlgsUzE7z7ONf47B7F3FF4EHEkhvN4aDkkDF2f0WNs8+E8WgYFoJMDn9//xCOFYMiaL
FLOCzBsodthv8eIXCReWCcD5TwzPE1C8tvxaXOK6Me8q6KumQEMoWpy1auMaxbPL3aRb3bUtc+ys
eiO0t0X9GxO175Pg5Nk/lW6cYcj3a+ZFwUj1WXQXxd9Q48T2kJZSvHkHrrD3g9hQV3ybepAn1TFb
r3Z2TlBDq9HcIKLZ1c+M8eEze69eUJKS+hhILaKjYLGK05+zufrjNn1cNse8hwQEAeFmvnR6Rpzj
Yarkz02ebGXZ3Uf1ycADVO4WQLM9MW0yHpgGYjRGHgrjo/XXE37AryeHFwusF3ooXmgYHblek4bo
uOfgTSQ410Z3e0hD1jCQH2NjLldzWX/5aXXT4M1kyYQPT48bMSGO+aFdqHNJ7GRQ5Y7FwluUKBqP
dRsIAD4f+zqHzOU3x8t9Mjv7loDUVhJPvtCIk/pXJ5kuXuJsZqOmc9HOWva90nRzIp6MmfN/yWcq
AixHbJZ1GU9rDpfs8WdRUI8rHFCeO1u7hBlF+Xcxzurs3LTUOHkR3DoxNi+6VEiXKdlrCPVqeR+Y
NNxU+ZZ4RDRaasP2pZuVse614tVozUuX9Lt6ml5TzYDGEvEyP7vmeGqCN9dzqAim2+Lq5z5d3pit
Qc5H/mYNgo5NbggyoX9x1EpxXe+TLn+t2XaUVdg/lvk7pgSfpNReH8Ff2aJ4+tbOE2/LNCFt1x1C
+Iw5JWV29Bg4eZBsXGx1XezLZX0uCiOcVrS/IthPxI1kUsUaA2hUyY4tjpEhc/9lGkgIGl8HFJ11
3bZqzReS/W9SJMcm5e9TH0trPUhjQh733hPepZw+YpJUaLP2JIL0GgA1e4TsyBxHtu+/pBMh9YYq
ffVj8eglZcl4Arv1mAdEaUwuPPkzz2jPneHXf+Z0PXS+9j11Ob0HwTuNBfJ+i6JmtjIclwpPubnx
CV5skVJTa8ExSLp7NjhXu2XGkda9DlB+wsD+SqddU2Z7JiFSuE0bVbOkJsPxz817x++YTI9HQmxL
gTBiJHthG5QIiiztuk1JyCl0B6/jVEGI01QbJ50fu9RwA0yG1TT4jvRZ+0zjZC0gQSPD59Dq5U2m
UKgOwYvUY+rb1M67ZAWXsnmph0fV17PsuC4/tEfGt9XHI3GX3WpOHW4z57Kr/R2t+jWnfEWNf2Rh
hbouvvm69OJ1Rsf1kKeZ33qfc+PYkaYZ3eW8qOpWl/2Hq9PF1ZNxbsyAaUXq25sHwiHOBWALDBJb
Dkp6dYxXDu9t27gdUIFPtwXgO2Q2Pm0tjzSW/8bSW8kldrD6/Ejk4XrTuMvBAK7seh3+a+jelTb9
5yUM+DC1juLURuHUysjO6F+6BSDDpVeuM22JjDk9aiU29Bp8dBZfDvtivGgQWbFTga2FK/axR+/E
zYYo3XJuaH6LszVdrMmJ7ZXPzajeRT8GIbwTelp1m5mvEoKa1Bsm874ltB2xkaff5Uj5PGo5Y4Nr
47eATNNyXhjHbuHN0DmJCQuveeFWuzEX4ZbU/vtqyGNpe1dYt13llRtpGHy7ZfHCnIaD3avIa3zE
2il/RcWWZNCxSHMGBkWe52/zSt5zT361FYCVMvQKVSVltMHDqGu1ZI4Z+fKcE4nVDX+7VFxEmePH
ZU/NtSbZfmHgyHaVPNcsqzMikYq3oCqXU+MGbzp67JYX+ceG9KmFQkxxwHZTkjd83glNZefuOtM+
OQ+7opHpoS0YvFhKyOwMlVcrvjWZckPQp9aVe287IDUTEr0u618rMSoO+fo6d/rbXCd3prfQgIvx
lXJuAZwkcVymFNbD3J7yebguTNBymkKSLOu/jTpjks908Jss8j2NxnEYz2tZ+FE2oA1mCPZjm8NH
tky+bGvSw1wZXX6ryvzkqPTs0gYMsn1TGajeQuk3jO5JGhTJtnXUa+2/3mWdDUG3w4Dk2CGcqXbE
VWMxedmDIlENG9oQucI4E+q/+5pHiTTtK+YSTw9hRAs+mCzyZFhiS8LuvR2b/SDtPc1SF6rJw0tZ
9g5Wht5wCAwGwym1Brx7PI6+vVd2jZkwnBK0ZFNy/6bLQYnsuQd5IxZMgC4kiPQ+tyQ4yxE75ZFh
UwjufudxxCWbwhCc4WP9N1PG39oUcUOD3JvePpfzQTEEwBbWX3ednjOJB9lk1sGYjE3rtB9jMPMM
ONvZLt6E2e0Hu3olRhL6Rf8nMJ29NmBl5yrbDiRmQmN0GWBkbZmmHvredITshz6VEXG1KOnbbxMT
Us3lS1/3H7U/ngNtvrrz/DozVmQmDWQkwZnT4rW1nL9tsNx0TSa3lfkVUpIu5I7Bx6AOkU4F0Yxf
jfp+V61+MefiNmi00Mxs74FjV46oym4iZXhnQ0OBMMe0feU88zZekpZRnjENLSmbu0nanzHYcU5V
2lvPelo86VkWMXEaLdXByADG9fmsjPXdz5IL83OeLY8ufwXENDQrahvi6Z5LTEThuqQnb143U4UH
LwlxVTzzHTM8zXIk8bhcSPnv+4zEgQqocgQuZLqgLJvhGDwspz4cm4rv3AkDW0RmII7EX859ZdNx
9AAdhLGdfBcAcWD3UVOslh8GMqfpNf7xctDbITXlnsFfhLBNlnX3iYahdJut4SVhr+StnNwYrOPk
jng01XD3e3H0J43ItRnVJpFehy3kcx4T6uCA/jIsdodM0y5rsDBpBLU+u45NcFWwvOPsY6LX0Wzm
CU7kcHOZR5y6KROBsnPm5wdb2BdVPewJ+zIW+nWlLc5sSOfaO7X98JUv8r/KSbat3l6RtpNN6Yxh
wk9uVi9mUN6hTXjQRbmr+YhbzpvEkbHe8eUwrelYMUYnNfynYdSOM0EhYl2HIAuQHIyjq5GyG8eW
CQnDaS3M/+hXTtVSxkkq9/MAyD485YSHFgNnxqkjGRBWz+eoBk1Wttr6jySrQQWm65Aswvu1FwWQ
gt6PES6pAPI0JQfPuWv0O2mY8VgPW+kTU7QzRgvI9DK53p229OQS/eEx/paZvxkB8QTfobH6JAwl
jBZW9dB+mjrSuVz3jub8x+n0Jvp209GvwAxtNddDG/hvTSVPOnURb48JIVnoBAgt67ZYbsTXTDY5
fZYpTGbl7QjQHX0/jxxDXdahiD3lnOtG3MvK3TVCkASpnuU6k9gGAFL+cWRQht18GZUg4ZtHcjLP
pGZJ/dmvPiWAWRsg9tZOm7W45+ZlDgcW4rR16KsSxeA9yDjPROC3uogZaYcRxkIAatslTzBBJtVX
7/bE2BENsE7r981gnueFTkzNuCsGs6v7oD+PQw7OB06cjhDdPKz6Oh4cUpPsA4/SEZdTM+j1XFfQ
vpp/pN0clDUcu7WJMKh2SwYkhcPgizlSGFGwXltTs3czTsPCpD0uIhDbFy74+1zYz2Iof3LEiSyD
2gyEiBmjdWPSyE8OxRdqRf0xqd9cli+y7796YjC6YniIY+60vj+nHTUXUKjPYd8GBfMIqk2r0TC3
pDiKbDNyEBB447QjGQCFVNTFddS6vae5Ye56G5Zp7hOd7zLIdrVWMLSj2tZM5dMdFrqULdQ7tvJM
YWJS2owTKSN93M4JrqtpxQH0XzGMsDjuftG0DLPOh9x0/V0Kn+CO3jfTLZJIGs9GB73HxMaL0/6U
TNSnt7wAViJOqb09jXs9106V2W+82X8aH0quvVyWkpyvwjLR0jOMIdOJRmpm/sret+b3e4YxbbpA
vzZlT4CS+VCLhOUZrjUOXdeIKHOs49AUW6JTvA1JrOvzWRcvhl2/10jZJp5sMlbnKudrFQzMKq1t
RjAlRzrP9NcMXTbDZkd0f5mc6miXfxehdm2Zxr1jH+eUosQzYnMYN/Mc4G6bEel04gnceBozT1JA
Hl8j1k1PZH9Bkh3FklI0NITgprDuWuaqNFvLzFpIYSIhgNgzZDnER4p93T5rVn5hyh3lLscvc9RM
JXjgeQUxnefaxU9qtsGanJUrTly/oY2y59fEema+w0daI2ig06hFCFb5GbhxLr5olA4u9K7bFBd9
1rfkDC//c3Qmy5EiWxD9IswgCKatcp4zlZpKG0xSS8wzAQRf/06+3ne3qgTEjevux530QaNvt4nn
rLLxJ+RupSr0dyyMONtqRABNdsd+tky1jelZSA2iwfWEOxVSXD3tG/PZ57M7p5qsbnfvG8mRzBK7
7U7CUFsvAfgUfNd2TrEpBpQq8pbNOJ67sL+AztroqV+Wjsvf2VeJhmc66r+cAMBstXwxqg9ZE3BC
JqY7lMIGtQZmMDPHAW3xo1upw3tbeWjI6nVsu/sUYEsLgofn9fqYTFhAfvhpf3QjY21OKeKBvyH+
vCrHjwSz1xgw8TvGq56TXRja5wHckFAFv0r7JWKKSZySaJaxqmIL6WvgNzERjX94cqslBslFGvIY
2+ml7IkJEZvpWPdEDHppmRwp0FhajrMBJPokJxaNDt8Nwt6pStYl6+ghfpHYjZ3J3iUl6n1gHeym
3hSieirxf2TUl5QO7XRd+w3FJNPRgjO1rFmTph45uXFNK+3bMKt1FwcwadyV9oqlRl8G5XUptfEf
tvsnrE5rYFSblBdT8gdJVbXoeT5llj41yN8wrla+xiVgeIhXApt8sRrFu4M/zA/MQ5Nh3wu85Qiz
q0+yXZyY26G0j0zn2CrdJ82NZrD1oWsHbmg9+oR7HGLvc0CNznuwGiI4CYaxOioPlZiXBWmBxGC5
Oj6ycUw0qxydN2MjU+TBhzv1H2TP95yyR6MXV9iq2yTkiGr90+xmB2r8CCVRidnos5FNLxk5x8KZ
NwkUODO3PzAXXnpnXEZ+sBNQNgZ2r94gTk5uHi2LnjH8+pHk7DGCzyiq4OpgzGHVPdq47oR/571h
Vsk2Mgh+IxWtjfTdQukIem8TZw8oUAWlKrr40XBnxl8/HpiCLwXJ9BfdqUPoimNjQa+zZ3iKGPNJ
iMBo/Za+OS+FR3vJgPyU6w7crnEh1PqZFK8Z9uUslWvec6Ib9oY7zyqBTNG18CpZXOXQA2YE2KkY
CcilZ68gblZYnxUuHRW1b4aHlyFxXh8fSe7d+8c3HZ9PgvsgeDeJ6EvffpYWlWM99ICSADq3PDA6
mSbA1f1NYv4YTAzhsWT17D2WCxIoFkjvdUbs2zUIUDHRA8ncl+34IyU+tBGyVGedOs+mut2fAMzJ
daSdU6rcKzuepafnQ9yVu9J0V1VU3eTYbMVcfhPETpie2t2c43uappM72tsGY6vhdbdhDu55y8/t
VzCu2oYiluTb6Vg/Jo25LnnXRj/8VIQK8WeJU4+A4YyMUk77kw8UP7X2ezdP21TloMBwzxuT+0nV
sAbP0Gy0zJZF6rx5hsgXllavFVc2/paftfKP2qShCjouNCj1XfbjKZj6f/M07nu20z3HbBv0ZN4R
Pu1iVaf9KirbtQOMVOmG7RiJwsnada2zauW491jsQ1vYBrU64tm4dl1ysLCl5238wx6EJ8Jlo7Jo
SgRjjXetc80LZMR7HreHQHMz4SN1dGHD6KJYlYVHUrzeFtm0Z2/y0voeG3iXx4Z0Plu4yXJ+stK5
1B4/bG69NLrn0MnAuYE4wfqw6oJ84fucoLplG6WWnpsukkA+F5W8NjW2y2x61VZzaLzorNr53Q6g
p0bmPWJYgDC5MBMwbJhx0+pTkRQ3TD7qdXk1uSWl5rC3PeB/Mc0FTX4VsH214bEjIpaf4aCzO8og
Kx4j37w1GB2HsPiIegh7SNRGYOEPi9ejI4Bx1VQ3dj303FquLC5OhZYLmxtVgzGiwZDEwbESKmEz
j7GkNKlwrdehIgXr6OUDVui0cptZ7aYMgNamiKQ1ohfgBFVyq+eDXDBSTkSC6hLYiz9cYs+5xNr5
9jO1TPrymNse+5f+ZITTSwRlBubYc6T7jXq4BTG4Hlp8emGsNkSPznPRHdsS4FpZ9184AgGNln9d
CB90iIgNk5EO9LIl8BpbxT8zky+kSFe69aliSv+Ae3KHoXMXm0poNvvZ0vhDo7PWztnU8X4yiyPr
+GteGUvfMc9J1684ybYofGd07FuDE7CJTw3NPuzuNkmfnwuE8bpzXsoH4STqmVhcKZeZOMQhY9Gg
D+CYDjQrbcBG/EZD9qwAheLBZCVvwPFi2Ci5q0PsS4ynGn9l7KuNPQJZkfUmgxCdj+arTYwnwj0J
EzKtNMImvcF4i30kjs79rgeO1bk8V+34EgdM71iT/JmxCEtzk/LQ+QEuehD1sKusqN/6gC6fnADc
UlJvkWR3Q6quQz6S3RuWKmV/66LlJKrHfVMRYWr/OcrcSkOco4c+SExQpd1FTDh03PAUBiZZDfHV
DzVUggKOlccSVRzbOH4LRL9zcPJ5JYSTEmxB2rirMZK3h6m/ar0VhN6VQ2pKheG+L4eb0YkNeDtU
NQW3xuLJGyJ8a/Ie5w3oXf/E/g9Rsro5FUvHwe1XtSBb5ksfuag5OFGxzUuj4zLm7tw8OFrgE0x7
XsxmwsHG/h7XjCY2GpEq5Qv87BYZCfywu+uA7Z8kUWJ3B66MyKFyT0sI6SUunK1RvtPvfvQa73kO
WE9O4iDZ8TkGZdvEhe34YX3vTpChF2VGIBZRVyPydBodplFPg4fxj+OAICRz/MPg7ZVkoTFfWCLb
G8JCtxNnDsitaK2dwBVck2cAHnGYEHxaH7DFGFt7KJfLPnEOkT+sC1KnaT2gBUTrkD9UrpvHa3lv
bWM3IAgbJog4zOCLuKpXtuNvjbTbIxIckqQ+E/9ggwBDMbJfPBBIlk0ixiifYkkNiW9iiBPPE4EG
vliMveGpNRqAJOOyG/q1ZeH6x/sH4Zx8Dh0EODfDFrPU5GC90xtnUkuVcXqk5nOeNVtQLcQ3/M3o
c1VjjZyQjOAxf0vdgCv3vR0HsBS59+Z6Yq219dOTzlWVOkZdswEFvbAQybWZ3WovIbptHscC80bD
2eM6l8os147CXElkJMVENrhq5XsCM5y/qJDJnbK6R3zHdGMuQ8aRrpi4+mDjt4vgRnnbxe8NwA3G
lZ5ZSMEGSzDCAIx8lfRfAXPxS8TG4Xv71CEb6LjjqhfOt8qDOzMjvwrGT8BEaJcEEIuPujZPXct1
OK2ri18NP5o4KrWP+MWMXW5w9zCtFec4mX2uLeinECZ3OcE7MwEsiddR2M0S8sW6x+nReURZG5oz
IokfhSli6OvPHOo6ovcxLAvu1ezlh2o35XAKguroDMR2Y8iRBKj3U8tzFgUG2JSP0Kt3PvcUiK88
9smWhfTS7Lvlw1wbIdtVs3qjc434EplWrBmjm//4uCJUaT3jpVzpSf5VWCXoal4Y8DbdtFhpZ7h5
tvsaZKDFMQBrLfBjDhspmh0U8AXs3acGD9Foo6FZs3EcwpBTgcpZsMJozkeHRREj7VdNLpAoA5Eq
E5tHsuxNFheS0CP5oZRl4ogP2gwH3joy1QBLBYkNzyJCE6T3ABMVcg5133Dn6jY/Nw86j0rad+3g
Digx6CTqUDTNpZuMD6uVp4gNala76xGs61TofemV2B7le0FGZk6qc5LyFcrnN2jHoGeGBmdcB5PR
3PgAdMsaW5sbCRIVXAzrdonmtx61e8e5cGlSXP4PMgzws7NZDkfdEFnndke48+EXc5eWh7w6ckFT
E0cAhPaoCI5yrOgBmNtdiGpX8WdNEiqBTPtURtOmifXdE9bK8/R6tqu1bAeEhAxlr133o8uGRfKB
Lq5oAw83hsbjRNtL3Z9KYeB4wHdgObtq6hmbAAU/qClttAkH5D5usz6witSznmYNoJ6Bj/KBDwM4
Qz6m9SJH+A/T6qKBiLfudDVMuSMazESBoUaWr3HTn+wcR79QxIWGiCoH/WVGwzWBu44Bgv0ETRVj
k71RXsRVm2COgCdbVMFJ8bSMGcMPEMMcf0zFAwJ1b2fZhVjopD84pICMkOgr+nfvIQ6K9tRTSOBF
2W3wJ16gdulibtPSWziZf9Vth+me3iAb/Isj8a/PK6OYj2x1FwPfAj6Ii1bnex+VtJmco07R9WSa
X/PG/iqkifyD1A32NiZHimxCoSEfVPdsWNG6tqEMto+oKyI92mAUhcuczWvdppt8SI9m0+8p7uAJ
Lo4pVR4zzaRtmfybOy6bJocsZ+C7F7tLNtObPOBweKQ/DMCL8BRjbW6sEA7DRG0bwO+wyZ6LsDjZ
wYdpdWQEErkJ7XDRtPkpKNoFBvtNJIetGeDR9WxckzxDpeRrEWGSDLszdpenOTC3Wo4vrSzWZECX
Et9dHnebBofPNGAbzmT8ydz9lcRkaz0sZhYt6HR5E+0tVzWcwy7wdwFW7w7HjKrae9f3gGTkKXPG
48BOQbT6NofTQSbOoh1G0oCefEVgRrKCIlpl0atbJFTvFPIxSBF//exIaoGrP0xZvk0AfHazcevC
8YzSupLS+4SWukq9eK9YqDZJzjDlb0K2e+QVAOg2u6xKYevn+8EmNK7JkkA9PXKk/T6YpvCS/iNh
cUyTnAjcRATZq8aN8HBa2cHOgaAgAewZI9+5njhmwHL8kZUR8wIA/4mWbBZetG1VRCYyEi+mgaXV
Rg1OqYLpk2ddcssnmh+W3WYGteG79qVNACRNwTqf3QMv9FvjzAufsBqlwovJFW+2qBcxMwyzy70B
X1Ba46WF4KdxLCZp/ttN47GwnKt2CKhAU8dgBxZw3vSuWFbCw9IEG11jx8vM8lL4YNYeuQure5rG
Ypt6nB1G8pJXOM5BDQGfeR2C8Dnts70OJH9a8AvEdsJAfrgz7/I4pzf8hOy2+j0Cxdbp3HU2k9eX
j9dynhPA4/1VltM6VdMxb+p9xOSiSDLwe1xrkNE4XRaTtvcPNMOM1W+MW9IC3RLq11em4PgONFP4
EXqCfR4ftzQcy0Og37GDk1OE/MDf44gSZrYz1MyRhEj345jmrjJivm/Rrpsq8lL1nrd7WT3K4bRH
QIsEmzkhNmmkZWzZQsQXmmW32vtDFlgj2b4WWIwFukenrV9KEjgfuHO19fvs2BfWPgBycUihwpQU
4/S8ldE8nIrBf8Wq/NjM8WUSpblBfoUmFPDYPMwgep0CmzYbH5pa8xu7CelGdXCdcqd496PJXAWQ
fwKSvXNf3afKuiHZMFPlT6EF4K8jb1m1C7dUHJUBCATxmhfqmmUEJVoFMhNbasMX2Cv9K2UAS3rh
1iIFOmGmDJAVvGKPDSUVjoW9Y/cAFihnpPjyh2Q3VR9z7n1rEoI07eAEzT8DxinD5se2ozfhRk89
iQqyH5tBpxu072MZsWoCe2922P7mEDeszp8fPg+3LrDrZUesmLfEnI4W52AaV2uDdz4bq+Xo2XsL
utQYzuvB7/mrDB6hMpCvlb+Ck7Wdq3ltNs4LBtYNeY6nuSh3SRV/lsj0/dz/gBDFaQ0Lra3RtdxV
LftjqLx66VZkiUuYfvHUTEfMdI8gwG3KrHWV1Jeg7wnNQTckMY2147WjJaHqkn3aET7yadJxQUbq
YJ1m3hK4wktt2HustcuhK9dzi90VuwFOQZfbLSF6EKxzbBzb0HgrUxeSBN8PnwYfi+V+3k9b1TuX
HidBmdr7EO4eX1yywpKcLJZDbIhExzDDYVxc4XJFPhanAdN52SiAY85v6PcvVtYsnRCeseLvb85w
syDbMmbZA1wYxQpRuPU+zYZ3I/EY1Bo6UdQmL+albUuc9cEuysFfy2JV2S7nAMGVQnsE3mrWeXRB
4iHEhLtorGDbSlrkcOoYXA5zU+MlCOBIgGnke2EiqcZAcUHRHzG/LPn3H2t3yDmJWLhImXRF7GJd
XNFQTvhhF9gnlqaNs4iCXIxXXbtpnG7L7mCpYMJEtX0yOs2Hw9/0YL8str+hMpZJNxJ6HpaIANVT
AH5JecauSh+PW3HrqaMoI/uaJPIjn2xuTDyKVb/tu2L1YLLFbfpSYY+AJYOBouNWUC4Dj1OkLPiN
agrX08XgNnevM07wkaio8HbN2P3YimTl5AmMnsr+M3OWrx2v/+BkVAhYjEz1RiJryg54CxxbX9EL
Kry9x67ckOEa3XMNfe0EteFpwlpRFdOurMI/OpN3Oo+I1acMfIq+ZrM5JbhNYyIzIjIXFvxf7Rfr
pmsZnMXecbnGtZx0caqvymxXiC1vbDW5XuA9JExHsdWV3flH07s3XVmAVUGp63A7KLmGIYBKGq8c
nys7hKfc7rZeL84mOVOIu+nK4+tpGO1z27krBqOLj6G5LIvTyFBn4lOoGvPNxwYzzoQsku5q9eaF
cMaxb1tMtuL2eC19x9iXuQNnAd+gapc5Jw9wsLvAkRnBFuKVxXUJwolUM2Mtpk4SQSXLarPnreEi
l9fprRBtgvEA0Sxk4SW9LyKa+SM6vTGxCmOYw2tSbThKzlNDZ1hnh+/0ZSxbsk5EJ1ZTNkDaAFPE
StlGSzepVCD9cM3T6dw4csF9bYcecxXM4A3Dq+PsLOGzEjdWEfklz56uQJP5LI/IOWCCkBiEnhjz
4h1MvvehJuAbTPccIJ4H5SuxORz8mby5tQ4wjM+dvbH6aIcf5cpnGdicnpb4jZYgwLma4NVtTRKZ
8VsoarX2u4xznL1/bND1U2C4dTqTyqD+ME/1qbbMr6aOf43ReZOm86kf4Zh0nv+lc3fhjSOtNNQV
KfJ+r2GddSBLoN9uq0Ijb1k3i3Osq8AYEc+gFWofW/MHX9YfQxmnfphO81hvcgj2+EDJQAl1x7z/
HjjJ2gSqjO2AQS1X31Mtf8o2O47G8OdF4ubk/s7QBRH56iMxmRBwpt1HNRzioj/JeThYblJgq6Rh
zKfibQx4fBz7YPpsQcBSgst/eFiMVj2izJqQfe1TrWOcmhQNthiuRpe+TiOLAC8dDyis7tMoE3wA
XIJZOdszTYdsfY2hOPWJfdNY3jJQLHahr32GDybK/auXVf/cuuYcmqEbsSOZxLhvaLwwAygqlIyu
oUjszJaSgbE75+7EAwIJWYmHZz2fSGdXK19g6BwmZHfq3hLkpdq+jYLQDCTnJ7Azp4HdedJgJDf9
bVhr9vVBeYD+SiOJcwJftfPg/StryjBGcxudWjKQnfvZSJUiJR6JfNnVvLd9DTOCYyWJ2iW1EK+E
TLeNhewtMYn4sfHdJ2ygoI6gRt65B6yg4lz6JGIFyLSTyEfmMOAnqqxNR/xJjhJpNLcOBiqALrj8
z3hBKFL6sCrQxe4EZdk55jAj5Gx+tI3eysJx96MZsxiajVdzDH+lit5bAWM69cVbWQSvpTf9lu64
G8rxUHbmc13SnjAK8oWOugSZuREiAy8BCG0cd1ZL20A6mAhJ1XPMKr9DQkPCy+Oz4lk6Kmy6fMvR
s0WCoiEGJtgkoT8HnVxdPDuMdnCDBJv6yV3WCTHyvogOrcqZZ6mBUaX7938rXYeBygvKSxjA6xvV
qx67Q2Loe4Qeo3IABT2svWKq/rMQVC0Tvn6od1n4QKOYW9FkZ2DRyxiYpyAhVoxIjdQUADnL1MuY
tmttGmulh3+UknzFhUPWN9tB8D1oE+wmg2ET27umKnC0OFeuY1gKMJdk5dnBfQuzM91RvrrsZy6s
k6D96FGixFou3HXVcOzi7qq86D+/cZOnug5Wgev/hAm+HG/iGg7QCwvum+mRbLScGHdsdbHT5s2W
MO675t54PlG48CMR08s0jgknZnufMvOU1CYrUgj5Zi/q5QyvDCGpPkyDfIkIvTgJdcMFCCCiOMg0
PlFvdzvi9lg0vVUsPNNdQEaPl3oY6HCiU2DKcSuXbQvd7IHkmY59UP3lOQCTbtqrKDnEJn43Xa41
R3LQG18TV8Gqmzusyt2nYurELxD98Ql7GbXYF7XAOkxjHSeJKtiBj/ZrPYHMNuxvK8Tc7sIdaTNr
643RRzAYJtstccFCeJzy5GZU1EMrdp9CsT3XzzHQEvqjNm3bnxMyFKQ19oQoX7XjbdhzcE0oWA5b
VrDDaAoV1WDpZO4yJ1u5JheIgggi9o17TzbVp27lCew6+9Es/sfy5dR09sUn+jUMOCQbfoJ8nv/D
LfhiecNXjBBCGdWvW1hnfzQuqu3XXhl/NSRxIxRz2mBhJrXTlZK/l1CwriphGvGlswj1KdwyCFz/
cY9iFG+QLZ30nGv1WbkERSqHrwvHG7QDEr9xtsTn9+BTHpLOvWKguQKXxNkC3Yp6qmXjckzb3Bgj
S+P9GXnOE9oQE8z/TrsOPftWKOoAZkwAqVe/apnXWMvwxEjY7dkwHMZ8uMy2e7Sg5xMH/1e78tNX
7R7iKkZC2DMxqeSQJavfR2c7Kt+CBmiTIlAmRH6wXcCRAX6vdm5eRKbW4QR7MsnePCaa0DOJ5vSA
g3uPRZRzHgd8vzEBAdMev8PeLJ5sm88nM80aI/ulkPNCWMiHPHdKmOvRb6/ZZP8HXGxvmdWz4/ev
mHwfd02YyfkEgaZazbrZGpULT7p/VUX27pAzyzN28XNiHqvWj4CzlYIjt3k4WtNT1GV3kO+nySjW
7JLfHCd4sMioWMAQ7GbmrzvN3xEsCEgf/1WapKYiSOCDmRXGEsMo8fwse5tHoHgzng0cS1cW/GtW
n0urwUmSDUi3yvsDWzw/9VJ+CKvZ+AmjdM2akMAUX3IF0fIB0Ort9meqq/eklusJXjk7b+q3rX2Z
Tts2Y0DLqXnzYYFO0D3QIrwvt3hUmLApl/PLrIxX98HRACp2ocySVZlxCOGvYrZd55KeE+i3RHMZ
DMNiQwT5r4jEs+CLRkVVttRa/QWjfYhlw0nk/WupBlzUUfuNOZxdWOm9emW37xwsrR0wiAyxmGtL
uQkEFuCxwaqAwp0yTBxVzSpbCA02JknWQ070wX1sQBCe3ugSvReVPtiF+06W+p/fdSciQCCb6RwZ
wSLzGw/vuqhWQ+8SJS2zb1NRAOvm1J1YE/NgFrCe0S33lgKjV34LS0yEVuF/sBt4x4wuyZwY+B8R
cyb7EA3hoWrxZ5TxuSzKQxiR6eAQw37r7qu52sGA2s4xM6ibH6grxd/ddfgPJd6EKZ9uhEwOTeMq
anDGs0fFn2wxdIz1Bz6eoyDUqOT8oTLvbSrNUxshmRkmM30xLlWRn2K25MLVGP+cbOkxL+L0E9s0
mmEVBO5HotRpjnOk9c75r9Uu/AnoCu5Qfemk+tONDaeRWUnzgwBlEw9fLtgsOqw9cr8B3Ms0I8Qw
zQpDWPpTu2qn5vxI2ppGEOdq6/BzkOXboPpD2tf3MqDvDrzlYo6Lgm4OA/qJHDi1zOfQ8ND63JdK
5W/jYC9nCmqeIFG/NZ79pgI2+7G9xFR7r1m4N6mLJYeADKFE6ZMqcJcs4z5dYb7TtfcPuGx+wJLz
rsf+JmPrdWy8hR4a9FB5jrLo1PDZJvKR/Jc4QMOFpzejqMmaWpiL7Pm/ug2bp7oqaIdqaHYYd32a
f9fY66okhhrqvAy87h2ADOIkefIEGfSLvezZwEDFlmebGuPVLwfeFzoiPZV8KD9j68BlmJuNxDVk
FNXVNly+gYQWpt6jmUfwpFV5RcQbKFE8o5KO8V0IFqVSJ6+qTz9nk0JV1iyfgWFjHEZlIZvy108a
nYqsb+T8R/MWbbhy2hJguWWNdZNBsqv5iIed+5x7uSCKT1ZXCP7MKOybmICR68ckjpul7OAFJMJ/
tqoaWH+v/pSD+VY526GDoe109Tsd6xuGXqwx2j7bGT+aaNgHZtxDPgFe63+RaMUlqbr2IHK3P0a5
LBYAvKY1sVT+rTk5g8TlxEEcMOSjk2L6NoJib0mxq+rqJ6cI4old8XcDm2ZBRyBzY+o+V6O1FyMs
x1acGMgw3Xvdt6rM99aJrlYDDGGk76QOLX4bmD1089jmMBnAQt2x8+2e5tT6Kkl1tSDZnxI3fG2x
150UDEs1BJgZ8DZ1dJdFHX78IbyI2X5QfYDA8V+0gv6G54srTZWsZKlxmc8LvBSnakg/xtm5ZyH7
X4sYt0WSED2HNzBFQOqh8yoqYN2p++fK5KIwExuTsYMyuOwMe5er9iIJ9lcyPkQpXcqN0tv/25ub
gEofenb3oTW9z31hrRvLP8AqgTkE7YFzVJ1oDkV7rus3GJa/ZhJ9TMP0CpT4RmESoJ7icWuwml9s
RB/QW5IN9Zn2QViJdzdHLz9ZwjzjvNh5yjfea5U/CvsKmFtV8j0FD2yvw8dzrKcDDzIRVzeWe+2R
upAj35nGufiCc8xK9b7teLn4y+Yr7SemcVJjM6+4ag5Ho6pO7WDtosT/y2u2W5RrrdQA31hP+IJC
OM/jPB24O9FRhgIcpkjkjpk9Gxk+FXx5LgE3wPQfWppb3+sBLpQbNtyvc0PCplUHX8jfImH7ybqU
So+Ejq+Ge6qpib/EIA6DilDS5NH05hMB9Cpxtx/u1iwvEcbGEViftbeG7C10sVDq5qh1SSisRlzo
pRtzUTROncLSobgasl/bFG3/BXhz40l7NTbmoejDmwWR1BzZJxTG0fdIlAB7CGVCiNJe513IpYm0
azR2T1bBMhSXweQOO1LV/3Uu+ZJiaDaOFUHFigost4nXLSqS0c5sHNzO2iOsQGaZmCh8xBEmhd4h
thY51bYUCQnycjkHLA27iXEh+3Y9f5vX8zNy3hHzOx62kLmTWFQ9lJu6k7tsRMBIQmSCAE9wpY8R
bQoSYHjh1VsSAMTkYNO2DLFkydI+eZ+ZjXnt3TVfGkybwxFZ5DqNemdzMUvSYBcYP1SxPZmF3DkO
rBpUV3w57i5KqYHEe3elMu9CcxsBMFH+S4VxoU+5XjgRBVHz8E8L78XQLbgQNDuF9S4zxfbBJsiM
6PdRkCmd8VWpeClp2tM2EAXD6Ehrjsux8s8+JL49DEzmylCsTdvzl1z6f7OpMXDrtR2mPn9T096J
4+UvgiQdC3mSTlUCS+HCyoYAkzOLej9w0l/sXcEmzUt7F0D2vUw+Id00aOTC4xcGnynAFFYelevl
T6bv0MpTnidtfg8hDqZcW6vRLn7zytrZgA4Kh+WLCL+yFrB5DT+WRxunfeC8cAPly8ZGc/KG7zZt
ed6T+TnN0YOjntyVrLHpjhM2F9+CIRMbZAzoGAeMlvcvlRgo/xsZ49uUOgAP1B9bO9Ydso4Po+x5
ZxpyPI817xA1YKVL6ANZk9FclEBnKNw7WOJzS17c1exmdPJY35sEdlFbFopkA1ELCHm41k6TGE6m
WfxYhkvNkisPRcfcRSrPadKzEvJSOfHHzP/IBfKAdQUscE8GyO9N7wiVg+QAPsOl8yDAtsUdezYq
KyJa0tiH2p8PlRNRmBGlhEKADJkvLl04/zmzQO1lJmzunY+XhY6dqTkaUBCodECrwJhnLBIdlLsK
VMybE+p7WZMqTqU0VmbsfgdWA2zCj8unRsLXaqbGITabMxoO4GejynwLEgMSv4Pb2StRezC2qhxd
r4tM98EzSTaBFtiyMjY6tQGphmtpv3RVAUdoJEE7moQd0t76R0MwiFcm8Z3GJpFBkhuhyBhpeYIT
yHJmDsNrl2GUALhkw3Pzq31ppAIJq2tJSGJaG0sZYOZtf0tLshGR/rhrmckWjQ+wFyCfuS/llLyV
IawAw06NXcYHZlOM/N4l0N6dNdXYqzsE39x35xPXxZiOSyx37VxzlUvRd9T/rzhFC2MJHcAXFBG4
SdXsCDbHaxmpDgMGmaQgg8iodJ8ujbqgeM6x0SnpYqMbo0I8mXRB3L7241fTiaYF9UKPlhYGFdXi
n2hSaOfUjIdLaRUp6PECWL4EcOdA+AY847abtmY2DHyCeVxtxLoFBXuvG7/bjJopn1Yrwk1t7p1d
O72W9U0HVYUuZYzBZQo6kweJq3niFMZ7MI35uwhr45KQDz1buamOjWMUWxU/rO8D7TBZM6X3UMXm
GwzWfgH3NyXfrnKQSRzoYIIC+KR1xrciSunYKDRxEkOH7D8yx3OvlYNBvjICuqKZhPetBGb4hBVR
/yEFIwsGJtc2BZr43CFlH/2Cf7Ac9Hlysq16Hj28qa0YwdLl88008IHY5acVjbe2ottBxAwTq6Qz
EYw0pS+bDhHAbBmJMDdT0taEU89+xwlOqczlAW1cYBxIq7t09PSS5uRSx6qCS1LXP6rDgGcNVbgC
rMP23AL9nJg4izFIDdtJVhAhQwbrNp38Jy0HLrtdFfzj/7h1M4eFFMiXIDYzgtZR8mllRkZ14eht
x4ZkjE1n0Krle4QLInv3K8knz4s+2gTHcTeSAdKFka6MOvkyqCCZEkwhRr2N7AGjL/cdWm9GeK9N
gPl0tk5c2NmEF9DTeyGvvc/o0BBK7MnmPrnMmMtYQgdROHE9gHQNa60Cu2UqzbXri6uTR3dbom8I
tEersPfYZ14Bbvw2OmpxBPkrEdOCh7XrHyBE1utlCeBrTO/4r3bsTs5TYZzVYH3MrX+t3bn7H0fn
sRwpEkXRLyICSEhgq6K8lSuZDdFy2MT7r5/DbGeme6QqyHzm3nN9mWXnzk6uc7UoO/SSKFANrlM2
4z6OrgbsG4+nCC2mu+t1rgiapGdbNIQfG/yJOHYOzG2PMVS+1RSBMOygwrCfRy3EDQhltCNqikAG
QjliiMPaNbcRj0c5k+ls+jImlii9B1a/noffuiN0J53DhWoUfddMrz1E9lTg+HgWjY0bgXBIHFYM
jkCLovru6pJWRsMR3DgYqN20a4G/DxZwtfZy59twyp/I0p1VpfhROhTlnuTMznl0qiS99kO5C5Sc
HkxXP0C4WlJNEcNqmaI/x50WsXCS1pY8+kXNf2kMbBdoUclps8+ATmi2FRzVOi5eC9KEfd11zlWR
wS0obMQjFrYREeCgJ4Zb61BJdo22gxpyoYGqWHfOfu+UaMJjyT7btE69yNEzQiArJClWthD/pmmi
DYQGBbeZVRSDS35Zc5TG0lFdlUMlG2DqFBp3kcK2UbcfdjqUD8UkuYSMzFlbvJ1rZUEvUOb4aQGU
qHDUOXF9L8El4ROakCSRo9EOy4+4Q2JA87mcFBbTpNySL7OHRa1Ll4qsxumhxxhIkHU8RKJ+ND0g
l82Ms9DQ/cFzX7IoSL8Z1MCfxliENJioe4TLIYlrUBZgdr/Mc8XVGBMYl1jhs9OLv67VTwFrynWh
WcYZzQkZoPF8dBWPGsHSBwu9qew5E5w+/xSp+zazVpjdzuddO6F9he5qhaz5JeFRGHy1LvuevWbf
teNjPcfXACLd4AFeyEeQZ8xXSAW+GiZHEw4RfHRa/dhG3mtK8NyDNJxnnGz7PqQ2Z4njYfKxNyb4
GEenuWmTd8Z6r3LEUMy8d6BkDn+mqlqrrnxPSbBEkhOeM73eTQX519b0UtvssabgIyvcpQdFyS9C
CKNGiVCzcN5cBC+8myMJrAMWxgi/ARGf4Lo8f1DJvyjCtF2PxWeom/hbFTMi91ugdMG7aD8moXE2
M31RvgItQtifCHONEAE9ovPpcezXYw12ylIvTTAS3U7r+CBI65AgAJyx+YwNtfYG4OAyQIes8uox
5y5Zl2Fxl177NrlElo+oTCM0XMmSyYxT+RjnzQ3GAdnorXcgBeN1LEdS7kPnqy+Xoz9EhtMVFBz0
5e9ioq9V6cKvri+OCD/1Xj9VBXROmtyHYXRBiNU/btIfdbt5qrTyKW/sT3Jdt1mCOELXuYKTWe5H
lFMDwUuxU21lRKpYHdXEDGXKWQ/4EtI+IowweS/K+tsZgD8TXt1H3jOJjpxKxS3ssxscrJ2dTSfV
gcbGiEWcbfCD1ox9NLJP9tvRqlBMRYb+rRicl8wEk6SKBpWHZd68yPsdXV4h5B0YgHqNnX5drcqi
ureNycmk3AelIJzKNn+hNlmhrQYQUntkzDEtHRrMTUPz1evptZrhhQ+wwXzNsY88wQy8yWFy81cA
H3xqAxcByt1NPTV/6CmbfVnla30ezqXTLqxxSogYsFtt2M8W00XZIa0xh+nuUM8SoIlpK3nzKuNe
DO6bMQ2/vTvfuoqNmCqfC/BOLCHZbM8O3Y7OhDQcOgTBms1DwTgLVIrGJBa9uOGQ7cb19k/Y7U/d
9J9D5F6MarjwB06C/IbMtQ6gUhkppxuPLN0s5z1MG22v8uCWa9FNjnKDsArnZED4n0D95NTWy0CU
lFvLU6Qt2R+SAVs1gaLPWJ8h2DqFItoHjXbo6/4rRnsgRnrA1sUr6eJpt6WWsChpzwDLkVtY82eJ
9b3Sqn1PMMZgqYQ71kHITNllkyafRJyYOUoZ304We4lYDCNkj6g8Y9Kt+D6nJVYau4um0nOeulx/
GcmzsaVeyd9bV1NyqZgna21/mTU2gXYkT7nQ+y2Bjg57I/ONQ4Dd6jDr9KIh0+Hhq2Og1Ur7cZK4
NmOsTkxeuTTqbngPuWvHJrjHqfnsNtXKzbyz8oZxneiceaHnEbwB+loBdTAQegVoAusoLXZFkVtQ
QGeO28WYmn94Hu12pQ+tn3jpZylCwHQlK3Cue3bfXXMKkByBTLkkOngpy7DR3Ils26A6XEkdGIBT
s8ScF9GnjroyNsv9tDg6XAvQpBPSs098YtyUxVOqWK0ZNTOCvMjCXR+lW1txF6geYXbu1WRuT9+y
iI5plpI/7pzGSp0IIgWTItqnnlRzowU9UgwwD6PhvcGhbCoA1nC7D6ydgYo46RcX9FkGM6uRLgQJ
o4oNMqDvRCUhuRCei2IGMPwwpuNypf6rFEhapb8VE8osp/50Pe3HqW0E/s6j2ZJ9O6q7JuvHkuS6
h0JUEF3FsrqbxHliZCEUXVfQvtuLktOeU2/t1opYBblF2/LmmRZMBzge0yJaavFfUY/7ZsfarxoP
QewAERoJw25tXsfChJw+76vOu2YAMwn9w4ZFdf6QNMg8San1YrYvfaUhI4pDtahDfRvYTGOzPUTq
j3qn4UqwyL5Ih3QHCm07zNF73KY3Uc9H/G1y1Yz5b4z/QKuIGRII7BIidY3IQh2qP4W9ICu3wJPb
9Fy2bJMHi4FNM5sXs0JTiVnhLOrmMc8JIC2GmNOjlle9orPR4gOzuUvA9HJcMrWguU8u4WeBOTDs
ttxPLdA/ak8d60IjlJnQPbbNBQ0W49Kmoa4xidiapv6E43gzA71xWhJuDWWLZY1zT8vwmpmEpg0R
O6ehpjvt7F88+S95XQ47R7fWFe2AFcs3q2fT5brxoY+muz2GN4GpmpUTnHmjeZXRsLON6QcXy7uK
Ic55UnyPNFhEv7qwiCee2JLOKnM4bTtzQPtS66SZ0pv5phI3klXI4HCIrQiMeXzA+XkwpvRRiGF+
iMbyY5nRj116B/tJ7ux0rFjh+xnjTLP3gPkxX6xcTDKmxWZk9M5I+p03Bz2E41J9e7V+ko3zUJIR
0Tts9tnyPAp7uBPJ/s7GbAdwl0J9cBXcdAN9ne5UX0p2T3KIX/rZrkGKOgbpc+zDXqK0BKzcY92s
PMfaaiGalgBZzGwfhYE2njok3LXgMMvGWUv+BvwAOlLlEaUvb1H/oPfWhXfSZ5eqI6JjvjJ2qx5N
VBWEreZLYzYRlFaRehvnpPkztIUAke5UFNOYoHF8GkHplr1OuqDGJr1dNZYN+6jXBUE7gR1eQqCc
fzFP8gNQy1dvIPywMl3kTcr7cKa0v88p29WWtdt5Hp1i00iWBVphlhvL4kdp4C+ilEO3MU3uh6mN
tBNULNQH9HQAgeIk2hQKQ7V4M5UHrZJzQ/wNGQ6CzN414JmKJFsti3XdzQ5EoJ8Xw05HuJeNuD2w
x5sM21M0z7sgMGG/R2O6H1uEcm2K8lpER4qjcxbMR00ES1DSToh701D2IbOib8cVMQ2on6rnyLOo
wfCi03/uC4ucs9Q+RMH8jZ/xIGX4YhiN3wLXoFZaOxNqhF6g2F2gTkQqO7g+QshnFvrPjsMggHpG
th9eKVCWTsh5rQHcJH85S46C0Sa2/Y3uiZvEhGUhg4Bn7WeFeVLEDYx2Bd+z2Jo2md1G+RGCiACt
dDQB52aKLIrOevcqsaRmPMDD/BkS7Qbs4jBqzcbKs6OFIhDJyHFuAP0kmkuu10zICdrSktx6GBb6
6PEJ94CXsg1zEsRk8RrO89GFQeTaBIRjQqbI/Kdx39uop+JKPlWdOkR1fECyvJ6h9EpygKq+9gfJ
gzOKkjEVdumy2HVkCGkpEWQyBsPPI590lo/74+B68Uube3y+SHKA+HRl91lF9raEXm5Bh888bAfZ
3mYbVw/Bvh/MNcu4ndW9pEl2cgHlwfHe2Jm9bwgB87T0VDsED7TMbwfkAq5qn0gl9dke+3rq8sxM
Mx+jec5IqnUxTM0SM8kEzo5SFm3Q3yjkxksMWF/M21VMklrTsiWJrqSr4gPQ/2VReDY9m0Bw7yu1
g9fEtf4FPTAcngZUkuVRmu25biX5mOmTO3j2yhVB8BFqdNMtlkxfMnHy+1Kr1rhc4d6rWdvqkAlW
CHyzi7Cc5hylOhDy0nwXfftbxZDyjeXnjCXarnhAAsMKdmhzf0jxlaEI87r80vcZqRDmGXGGxXSD
5yzetuSIW8YtJVlVadT8ad88uQIMV2SDH0iMVR6ExdUx2NOpuGJoohfwSOwf/LNIQieeYoRQf+Rj
bND83ByD+FczRFFmbMZYO0Zu81rPAU/V4ncPN3o/AEgxd3bb7EUeQhUJ5W7Gsg6JeZsU5tEMnS3R
5kDD2vflEyOl7DXQw6PXjZs0rQmwycGrItcgFy48TU6/Y9rMZIoelJU426UCzx3Zn2Zy7kOX8SLh
1TUuo9pA4hyQGhyxNeybC8JD1KZqV9HitZ57rnSWN4Mo7zKWDEzkB/v7sz3MyyTF/aEN26Q1erQw
hDspixIcqHVtw/Kzsxo/ohVd9Zn1KC3EJiX+QjKxin+GpiwucHwd0CgI9ZngfBox4vsiK++t1f8h
+cKayjMkAvVph+LKFOulqtllF4zkjdRvpnwfVv0O/QhSShJ/lHj1LFjcDRILIFq7bAkOalPtMHXg
FTpF783HQ8E/IANMh6s7kDEXxBtATPC+TEIVkuSWNS3Dq3p8auZyN+ClW1VBCvQyhRTTvQ3teHNq
Z99WHpEj2rM+W8SYfXbJjBGhujpOdbcq+yBzzKwd6WSlIARNbLHEDw9ZSPqoNG/4AFDd0vyw45lz
cRVRuu8ssFbSC3BFR2rdtcGRFogkGH2N/+IQk3Lc1tpnvbhzcTTx0n6Xeu9nZgM/GPUjIUXNzZ7c
Jy91YaG07ms31iHKufSZ4Q06x4U/yGWzz6sFmwG8XkGdk8UxZC7PnKPiWIT/dGqydN3X6hrq9OCT
QmoSXXpwTzpsumQq2B7l/kLB5Fv/TbwS/AcEg1wem6CifXJ/tar+LKroS0asTFERhaPB29rfCh62
JsCa7A071cxf8PC3UPVhOUjKeLybyqsuho6VN28IgAPfoT5khTyHdHUNWgz3OmERFkJRYx1PzqYu
k7dxAqgtkONGmd/ZGh9auyu1jDBb89ksAp4t+p1kxJGjvH1NHWz3wb7uyS80s+a1n0nodaOjzMOf
KCJvosYuEUEEbeOToDWSgHdGiBuxSahQM8CCKX4rosjwhGPdSVJYjKHJhBCdCUmQa4EuorSHtcHk
PujmFeU+a4eOOoHKppHfyEb3oTcdzIyCcy6/0omEEfzDqU46YOkcbOh6ujFtORvfUVUxBmZz10R7
jcRbC9FN3MdfeQe5Hr5PB7JQuv02he/BTm/V9xyETr2h2EDhDbvarhnU9o+SWkGhYWHOvZJaR4xJ
/1Km0RZ+1qKCfVFOrhFhze4kEJuRNbyu04toyWac8iensff4s7YBGVyNSXhDKJ672XkRrf06uc3e
6utDn/S3zKBDT0yoqgBGRHhB+VWu0IchCxInAuKWoL+HyZUThw9A6jZ60TLQFwbK32kediau7lDi
xzLEDLihrL9ss96iWDmyLFtpizAaXoRInyJSfuXc3njZN26eXaYqufZBeJpnxtLZmEKoyND59vCC
85/OSh8bjsckjbdZan4PidzmWXEygK0bmLqdOMAJJvJr6Bl/KirXEUzxbPZepBFt9Wb4SobqrU+7
F8ttf22rZ42WXKG6wVgMi+8+ERsTkD3H37ojZj4LUW14cjONZOWA3GNFnz+SmogAtIXgiLw17bP1
lEev2exAbiH0gZDLQaftACtihPnCRWOfGtfxv0agSm6UdjbskSaBJnvSEgP6TOqblnUMG5fsiYqQ
0f6HA3QrZQEZAWAY+UzWrJ4M7n0UE9fEyLAH176RF/96D4qZM7lc3OGF8dt5BJXlspEfYw/fMa6A
vluDNLimGZ/CZI8fESVC31QmA0rqy46uuSkZEmgsIuLEWaPxJOwCqb5ryfeBgYSEO89kAdJX1F0r
zz7MgzwACljZ4MES5qZjEb+60ccsvZ0ek2yQN1eRCj8W+TaumEgLuMZZ8SyM6RAaw4Fy8nV2xGtB
6kPQVftQq9cCe5GTyfNCqFPivXddlmbpuskDUk+snZvZF62XG4JEfuEhr4ommQkLZzwove5rauUR
uQho9LQ5Fbr1Cuz7zyAVy4oaClOhvwkg57VQj+x7L2liIIRSIDntsryFpOdpfXeOJ2KFFOLOBqtr
OG0LaFpJYJwJ8tsUwXyx3ASIaPiueMuJXWCfSC0saK0ci7Qgy1k3stmGpb7qyon2aTyALz66lnhn
FXIoXPlVhYSDlATqFTAcNNe7W0O206bmzYqix1lWN68sJobzGswiblQ5kLQ85/a+ZLwN2v5bdwhy
tE0U3slnA8lI05ITqGuEJh6KSOtnhqhcL+qVAGqFTW6fUHd3MZgF0a7xwrNGmlRTDlA6JhUDE+Uq
Nq3qxSHrriKEWxnpC3s8EpKt90gz/Gmbxwj2MhovtrPIIUBAgZ0UMXme7bnCcokSbO+mxPFEisE1
b2noAoYajO9CT1+9aEZnal4ar8dE1J7YOQcPtVR+5bBNcOXV8cRz0gb/8H48UKfsW0QpQ/0XqmUk
lGLqnzBRMeqvHhPsjxPncKc+CxiQEkFDxS5Xx1bmzvUWCcZKNhgJUQACBWeEPO3SwfropsX33a9E
9UPO79a0QCHjmuir5uC19b50pkvdYkWaLPUws0jqR55YF/RglaANAqSdZBhlGqIupYm5lk+hms6o
iKncYNYRWhl00C8mbKPtc4hNNuzafZYbG4fFrZbaDF/1s6WEbzag8ohHK0c4niTolfp6Vse0MJHP
MxdN9vP44ljvtmCmDZ82LvkvnxK3W+UtVA10x3FD39Mh/rPpmQ1zpYV4tDLUkh4z0KDem8rxXf49
S9dt0eF29IAVdADerE2P3kPU7prBwslJk42udYc6pk/PlxTThJlPiIUVyA+Q4mkjl6BFIECSnVC7
WJw0867r3WqCnWO3SJyd4rMlIc3r+jU57lBlmFYQfRuFf2yqQbvce9o57nH/fyPjiBHMtHZmkiAa
I16H/ICMDNbWzIFTlJuCGb3skwfRuStkgWcW2ysa41VvYGb0jF0Nb9KbjoBXNnnBejoRvpzvScnI
LDa40+yNFhVbyw5hJ9X7hqMA6wV2gdmPmMdljXjuYQwEcF0GoAo2WjPBT1ARboaQetMb6VF66TEw
WshYG095nH86CWWwkHCFRzlrPnBkoyt2wJ02Ca6rJFwX4zWKJzYB6cUcMb5b2MfwIxc3evJH6saF
pYrSxWbLDp4wBywRsrMtcn8iw0y3SX3oCSHK9zVXikb7mmDOxXqdEtaZfxZYjhsUgiNpE5M6eW52
bOZjDzFC5zFywbAzLPrIZ0mrgHQDOCIjS44EAuNn8l6QZBl+NJFMFQDu3MzmRBpPaHXUtrZLPqlL
AGg3mMeMDTm6dpu1k2wB7RkUkoBLbURPAdhetHuYutgKZDWbxTAgx80TCpUfOxUmKpV+wAw8rF0B
X8OeMqYw9WAcO30ytv3AZMI12vygDYOCx4bxDZd4PH8HkUlqnAkMjQjaaDkSQ8ZaGuE+oe4x+hgB
IzhE6/DNmER7jeI7d1n2sbk5OmHM79ud8a7umCct0TcoTqI7Shy60eZqgX5YeJhhTfOhFz5h9yQi
RrxMyxNnH/NkM5RkwEfOOmlc2ML6S9eUr3EgMJs3WIPTbYLUdCzB41vZPo7GNQXdqSFtZpABTDIY
nGj0oOXr2cJfQbhnwpKlqCgnHT+CxW0AyRz2dWrFj25p7nHKPjDBNpHojijIevQ6PB5bdosrfDcb
Q9u11XFyOmjQ936CXQpEICe4qRPhX0FeVUcVA2P0XiPapboAqg8rCDWTmddYGsmNddsnadm+lzWb
eDqj4VnppE0WTfVVI7YLVbgz4KZBBgieKpOXTJXIRMnKRHzt43E/2HH/2KS/crZvYYOMDvMtQ+dw
XUZiJ018e5hUw4iCBX0HrpijY2NWaDkPemJIoTJbCXympFxb5vxhk+xVpc4TYjh/rD/hvvoafYoI
601VVTvPGn4G6l4WviTPYQOfICsyLEqRiFl6ckwAbnl6djWZ9ziIGSUKSldvjk2MNgHgIb/U3stc
iC71Gv3XSo+qJ2MiZTgbHjPsOClOTr38xf3pU82uU/y54+xiKn9WpGCQv81c72x73BBxdSwzsR0i
bxs3E1EXFWyN7ql0DaQDZGmP6cUQ9asDwooX8iFcfgDctGzgNqhN4bAZMKv5/Z36QZIoFiqdUWu2
z1J15J78C1PrQScr1IKAp1Hgg448WUSItGayHcePhBzhIsZBXeVPCVYYNnRbLbJYP1arpuu/LOg0
EcTsiC2kZZcoiUCisEjoGHnbRH4q/vq21W9pPZ5MrTiCuXigldm0OlR+xpkdPbIDAJgbbpW26hQl
A4LRZS1VPtCsrgZv+nbL+nMMe4b7JWgD3HMBKirdZTeQrkT+XBPp1gK6HGm/07gmSTTcJWb0j+mC
31b5cWAqZnJPOQmDLgIlOfws2CW1/RHLv4IKGFXO3uD1QHKwBJIhlH+r8k+SPB5iklTFYqcIy7Wk
XzAJf8LDQMxXQl4A1zhHPojtTZY8uiO3eIomIc6vnmteAhE9gjTZxXO7C6tsFTK842F5j5oTjNNd
GzEp0tRzTF5Ux/3ssYSoiZWKBPioRDBtnR8yGAzgWpmP2iQswHNL9D0Qkb/Jg6GowaCdOffnaQ9S
9KGNPszhKQca2s3hrw1xwmqRhDL+GVM+ScgS/DIpSJ9/wXizZfnWGICKYtcPYuNpdi/0xmaOBqxt
9zpJIJpjvrXeQCQJ5DILwDXwwwbU3mA5V3K8LoyadiJmWze0r6MV+aJs161dP2gx06pt0kG0E/NZ
iuDmMUaaIBSmw3Ad8/7Mi0XMDs9aN2xhsl4ntGUV9aPOiZMMp4KwzmkefUEMuVefWglSA2cCICdL
684hoW0GtKVWW/KObXzjS9FR3uuyPBitu4mKnW4G0KzGQ4sAwBPMupYLjbBVxEXgMPR1gMhwHvjq
po/U6C6jcC6WxfLdBaEprOdOmr9uEm5DNjmIBFYFdxOSgJXKpnXHGsmTDSxBQq+HfVxfInTZev3S
/c/YJ6pxqZq4DQSGhQlTOFTMfR2QaJ3cOk742QkufWA8KordgZwYa4YWkf5EMfGBYB+HuFyzoVlP
5EJSlxHO9Vvqp4mfV8xAYkhma/BHOPBCBVm93eIuEUB+7VJRfAbxtqzh35WN+cGiHvhU4BLkJ2MI
s4lqV8A0TcQomCDJn6s2Dlcm499yeASkFBzjjorIarz6alg9KxOmynezFdraBiS1HAv6vlEuaxCy
smjJJFJDL66uHUEqH1o3MbUJPycDAM5s1ljXBwYE/A8J6sZeu4EuyLNueRpL75QMkUwNNQQPjRum
9Sou7pAgjbzF2yG1CiGMS4ZAhDqOPJhWs8l+R1IrDSgkv9Bijh44jan/6UMqgLY82hWfo3xeNFAI
BLezZv4UMiXJpvHdePjlxvSr+q0OFuukBWg39kkYegNYCTbaelTa/1UL0ulpxwwFg+u4VaRsWiS9
6E59SChnhgF2hcXTmH+zh8dH+VORjEZDEOgNXw3O9DC9czkn1rSJXec9Ig4+gyzoQNkaGcIvDKCM
+mJC8xFiCosnf9QPWNmgbnvbMDF9CiCag5fAY02jZ6u2CLZZFR0a1e77aqTjXsKlDyUDogSoQlX/
GqVzNo17Un1gRVhbIRTvLttkHG5BEbKng87ePHgURW1P/nH3zyDwvEExzWyJkQcZL7SOZv/qgJlz
HPnhQXU0PXLcmtm3lx2aAz04QdBRHQsc/8lS76ns2BoOWzi+K5S0lWAKUJvwWdW6QTjY1YjpiRfU
vPpNVpfcMHeq9R5j+dEaf22NSRuFB6i0KBYvLh5ep+UWIgJGksrNTKVPPWzCJ9f87kT+ikph7ZjE
XZHz7pfaPcmpVQQhweMyiaXEKfttAWpXpvDFYJGpQt3GJtyE852Z4z7IeY1duG3eK/TGTeFAHSza
f5bCjd6UDC/tAKE2ASrI9Ww6/5F3ZK4aeg20Zk7tN2bxNUIvbfTSJ0XEV32/7gGPMviQbHrhKq10
QkClrfxCt5eqm7VVfyiT97BNLrAYdwM5GuaUr2mcv+Z8fJyz8K5P+bWs/jnGR2l+Nk2zybncEQIh
/mwesyBCUHfteQlsgDpZ1f95hvc4tNVmiF1mYZj4ylVt2x9eFbwSefWQUvrkA96V1vXBlj8yPnEs
gsI6Y6slCRHXzUutBSdebNKrSIAn2TpFAW7JQK6R/T52Y7jvmbtUsrjzBj67PBrYpJ9G3b0PDO0Z
Oh0NBjydRapEnG/MMH1ntHaTMzJ+HBjSgcCnmc9ymI4awb5KlPR8Ere7/gUp/kOfqfOi+Qsd8soK
WLZWzR6U2IWz5E3X81OsxgtO1GtvvsmiPaFnvUAIXLe93OoEC7mR2gVeck6BvZD6+NFBTjeBZIYs
LCVgnTH4ian8rdzdeOJ19NJ1MIj1HEabhMVlsSzjLM5fKPGueCVlw9egNWrLfs4t4VeOzDg5J/55
hNmVrKpm9ulu9G6YrZ+yC6AVQA0a+ZEk8yNGaoSHA9twP5FEaPWvbmBsIqNbI6XfVCAwFCyGEal3
bxMyYGDodB0aaen30fgo9MVBMJ0y9pwuejNVOC8J0yeX+f2o3cd0vtuKFOdZ2/E9PWpCvtiae26w
sQAVwsv8NBcm42oERYgcyHVGaMikqpa/rvdi1t9V/0nacdu+evzeDhOFEPi6w+QFrwze2fkh13E6
NUPnM+ndluVRN79s2oleAc/HeeBRhwZcV+BnNlZcr42atDhX/ZX5ycZKHLfy/5VmNjqHanwqUqTr
gYUeNmR+oZtQNvRTazebSmlPmImuNWzNGQOngo3k8ESE37NBZetk+4giJovMbRZXqMOY0c1yBS/U
C+1ty4qhM/R9UOtrq71I0npbwf3H2NiZeL3hldh9eSj0Djm3xDo4HqaEMEcthf5N+4Enwi4S31wS
7DG88BZup4JldxLtU+sNIdN++n+aLzYR7EjU4jCx+J+3xo/kumct81Am9a6eQUvY2TrNi6O9gO84
9vJ5HzsZKgH3b4nQi2rLWtED+qZ4i5I3LMTrCfdvZEGtRFRHTX+aNQK34+jJKVD1IrnSrMdaJI+Z
RIQGERgz3wqZ0mpSA1fXsNen8ifE3usl48nJ8avSGfpZcmP+tS+EOs70RW6NjbVunnDTrYc6vhcg
2gfyECZ61OZk5nvUxgWxE2r0QDFeq/EYms2WPcuhrErSUvQd0BpSJ7T2Awr/webJdLq119qYIKFJ
oo4+1dix1V+Vs+O2nifOxWk6Ocmh7j9ZY/Uz2BxInUyzYhRRC35//J5r2q2iu9l6s2amj+cm2s71
D5HbmwwRU2I7x2FBHQ0kMjdoTfpLq93q/sNriFJFYurNp6jLiZuqoZsORKbOe1fA5Da3zNIrdpja
iWyJlk+zHFjzGIk/dRFPx67zTikB8RZMnTgqER5nH0IeRXrv0/HkBdL3ynpbmsO2Ly8wUrF3GWjt
9C3mUKCRhx5XCniSRr1bXruaqKINRZmFbW78wW5+HFJJfkAEQzp8DLNpN7nB3q2MtwR1hyRuvXU4
O4DmWcGpD3/ziFnkcj06aMG3eh+vs9laeaJ4CMZXl1dav/Y44RzGd3GyjZk1McPwhUs56l6y9NsE
c4eO3mcp+4DNfpvXJ107lbY/uOd6pjZRB4fPzLspUH3GD7AVy7zOyc8knsL2DYfwumQPE7Hiz+Zn
ATRMM+W+QKxsB+SFvdrWvStebOMlHTU/N37s6FqiCSu9nVF/xYsy0OqJf8ZYF/wpEIu1DTgazbjW
bueZHQ4/Fb7B1eiS2iFvHipLa5qIq2aYQRO1DC+s3lt5pOmxfn2IwhOF94OhfyX1e978xfKGpLOu
dlOP/rV4KXrGreVZVU+5CUefn2q6j/G3CoyjS7RLXODcaqJzVlQ3VG8vydjdVen5KmADF/5Wy94r
GICq4tcqukuu/4vEY034JutOzFfkserPotAOpWEAt5uo9LyuyzdUKektGUq0h7N9lw5Dblo0YK38
k7JNn0w9uiBwlg81mZpKcey0JdEHhYRuVjKJksS5+2IsoBXVkAcwn6GlT/OQyokUZYUnDdfJtyT8
dh0pB6pSqQUb5I7a2iXZ9pIXDC1dnVJCqUzs0RGphypT+iZWMtrWFZPAAtTcZpYTJjVXFVgxsMBW
30U8x8tkMLBvWm+m32M2/KLMyb+LEmkw+UzyHywrG8gAhGGPvE4tpuDEllV+0y0R/OUBk3Rz7Wsc
sxJcFmBbAbgNBv6cbvLRwej2MbgHWz+6GXGdIwhFOMAmCzJzzMjXsf0GFv7Arxy5tzENfYnRbY75
jhBMKvWa83UJ67Kk0qA3Jj80PVimuzgb1wklpw4eql50DFOzTVMXH5x2XYZuTXptDPdsoFsTmkVm
zhMeSMLJGGJh1k6N/NQXZNykGfY0amY8Oo26isbd5NpPwXiiZm7Q2Nfh/37lWE2fU/+JFGnVw4PN
RxZWmLzbmvlwivZlTBdDBjm+wU/BxExSRw9UB4QtUx34JTlDDcNAQK7EV/vWjLOBh6wlbT7Qf6r2
/T/SzmM5cizLtr9SVuOCPVzgQrV1v4FrQRd0ap/AnMEIaK3x9b1QPSgmKyxor98wMzINAceV5+y9
dk6Rd4AdagFuwjaxqoDGlN4vZAHLsnDu6ghLYQoFMFE5YPXwxtjW3Am4yxzrWSatRltn0qVyQPk5
ogZf+sHRB/47ttTtdCQXQ78abaJkSapWSKTuMWNnGfbdihokGjt/qM+gydgd7XytJMOBfKdtMHA6
53Jp2P2aTtk2oeb/OLZ6ciAO81Q7/Tva73FnKxLea/nD9IqTDxKP/uhGUdV2poXJ1iiJhchApUsZ
81HlhZ/tpzSJ8BJDvU3aqp4ZVnGskZBEMmNJT7R11SevfWA+6z2hIbkLoAcTbCFeg4oVLtIc/LPG
09jr2E1IOfG9XWj2O7UydxrUSbYa+0630T3XI83fTNxiMgIqVW46vVgKq4C/z02gj34EJfk0rcWp
ZBzfw8S+M6Tzq9F6wK8pCg0YPyi3BhwjkvwOuZG6/mFmKYxPlCM0krT2Qa0wwSGbTQJ1rZLKFhgy
IIw5e6f0cBKKshnBqqCN/1mrA0Woyn8ZuaMr3biWuBaqRl21RTapa0n/aH8Mdoh1v73k9IJxes8D
XaBkc19Qpqx6Cldq0L1gRn/XA4CjIcePrIOSMtJnFOWzaTAHa3KOUWe/S+nd15py4dq4MIz6kA3e
ypbqmcqbxugD8epLrrG5tF7z2IJDbu/VEr8dFyMqbGBF4v2oi10hqqvd69w6tY2d1k8ceFcGvveQ
FI8h3OCkPJaSCEmDeLg2OCbZCIsbRYtAu80vBK7KH8CkAgDSkWyH6jwmKSSfgv4ASa+UDtRg86rZ
8Ka8fpmr5dHr+Q0tk+oJWz4/naEpUFj8pdk9Wyb1Q0V/ain91BAd4irbd6SrFMOj3xBbOUGjBeq4
qdgqCH2ofdbnxOGOjairIHm6FAfFDlbjiJWRY1GsQpL2oenR7iY2ZiNtcnnxqdMrnyJaN7VMONpl
896LDoVGYS5XMCbIwv45ncNt7CfmUG6y1FvB536otcl38Zql488Q7lTmkgiIli+X6evAQi/HAlV3
jie/mCm5twpbjeRBrFMF91tBORL1OmXLXauKV2/A/5+IS925d5ZsVonjPoQFtwOD7ZwLft+96bq9
Dzx97wCjS6RAJTY4e62W60INl2FhPtSjQa+IklJOj0IkW1t2dGb7cR/khEPX1JYzDXvZuBhTMARG
WJ4yMITOaLGx9DNUVBuNrCXgZSj7CTqwKhDIYsFxG20IeWc1ONS2PGjQevrM4AJnzacj4lBBZ63g
prtVtmZ7WSYaJcXOM/curSQWQ++H74f7RPlRJwNNleZcEz3iUDMVw7taiYPfupBR2kMnX+hw4ZLq
1kPt3wJN39uudm2reM0tljsF4v7qowVPvILxtBw1eZVdcNFBzyrEapvqiJEN1FEi4pXXkLPtJ9nj
oMevA5b0rp48MoRyF1m+oGtEvJlFWCcJihHts6KFMYDCt5w0jH23qTm24SZ4HgNIcfDkO4Mdi7IN
ES0EckXIe4cFl2DY6mKpEyzT5s5KauRF+kCyvBeVGCZ66xQ22neH6W7p6Z5FYhuieVEj6M3Cf9KY
uYaoDjo5M+wiVElnDQmaKqg8gCi7hogWK4qBGnPP0KaDcXefK6SWuPEyN709SpCDtM+dlx3Iil7o
UfFsKvYubckwUiwupTnV2x7ekrKtdbFyVbDt0KcR0Hpod5pNNnJFtse7UPc/mpEU06R66REs4Lqd
jUIQ31Q+wefBbu39SkxjS2whhkJJ1TlceoV3j7PmgvfjMhbhzSVGKweP3A8/A2oX+FRBx4Y7z6Oe
BHcbtSF46mTeNLRY449KELOFAltQFaFAiG/QuAfmA7uA2ZXQfJMVHFxyxpXeWnuGt/M7mg1AV4i8
/LAD6z21OOiHGK5aVBbUx9x5kMRHQ32wCRW1AXjnbb20eCfZETWrA3xNh32icZWwqq2nxxuhtyfd
VJaS7Teu7Y0fvykjsG0lY70ZUBdpc2kbxP30G0Jhto2ZUFKy3qfMhwGkNewWvFA2cM/gAL3gh4/0
QIK/yXV3N05ugEJp5jBt9lQagbRrWz81KDT+0kmxiDiDWFQuUICy6IzjwjacH5rWvvjiseqjjeI/
irSjDFQvSuGcAMpfZJF+dA5wCqobBA7m74HU9kM5bEav3ydZ9zOx3fd/VipF/RALZVF2xgbdD95N
hzgiDjkxtXlPPiUxfQnulm5L7VEFh+pNrvoUNkD3YtFZz0MTWT16htoWVLUJldCc5QDs064DMjyp
3fv2NjXTTWsS5tFyJpfguWpxGZDXZRxNusi/lwZmQVRTFRpZB/Ftr6j3ce1eXTJqC0c96+QH9JVP
U7ZpluAMOTTLI78sUTfGhICfeQpGHpO+TFAjvqPIJogu81L0RhEmhSaenJGk1PyK4vJDUSFlhfU+
V+pVUSIQ9ciR0BnBLqZyHCObihRVBWsvYWOLXs82Hhe7Jk/4W9LoaMNd29/D5Np1ILSwjOuYd9EN
LQNCD9FpLwi2P5VEiQQkb2kaYeJ+fBcQt1RD0NGTYpiVBU4d2597HsjXwb5nQK31jMgus1qRP7VE
If5UCJ36v4cufQLq43p0qXcnGpokls8pT4ZMgXBsHmm/M7m1eT4ETy0NEXJjNgGMCRVXUMgON9Sg
RqRBrhDXPVqyOqygJlW2qajRRJwjs0EsJb1TH9c7Ly7mCEgPXiaXdludIoq3UWytUgImatqTVRgc
e860Dd4gU/E5Mo57akq7qfxPZtZDTG5x2XnPWYNHPWqHu06LQK4oRz1tlyRaVOA0woqRgbeEFV6x
HtWKczw4vvsohOXlhLzCsBsxrnq+uSnb8Q38J5lC/sGwMGSAt60teejQ3IfUo0Wm37ts3K7jrruJ
pNoeHZ9wBEwISiiXdXZuFMDHAn+tOim6oMUMZfUz8tpD6FBLqNkHYZxwA3bBwJEwG2M19dN7Qyq7
ERTXTJlIh7ALORCB5qMwO6UIB+SVDShKI3Izk5uV1xtfGDsXXE+Y0EYZMYLmU4SFAbzZPbWYzKIR
u5UI660j44W0x4M/KOtOS04F6S5O0FFKJqNIB5cWouF2R/2EW+UxLslvE9kx739ZdbxU5b1fACbC
umhLKuUtIgXrFtXyzufiFyJlz1TSJEtSi4t2myTGKgGxPEQ/rB4bmq+u4kE+Bza4OLhTyPxoBHPD
CJUXdIEPLv0gOzAedR29ma481b2/spz82BripJoYSe035I3Hbmyp+PgGxy/ITljQhkVXsfON5UMQ
Els8BOxq1OFRhvoBC56FBsRsyxcvoeU3IGWdNyzQ1M28QxoE4NWmpDn/gEJg7ipcVYj5yggsz3IX
aKG4L7r0bsC5P8iKtfC5HCheI10lowqhPY0cTKdq7M5tbTqwszmg51AobLCs0fTeDPqHFgzzhB+r
MWguGpj3pg6ogf9MpwMBsGvWJuFKs9qd6Iy7Qh3vAM2u9dg59hieTdvgcGMyTnoJ0tRSKd7IZQJn
DszMDqT/usdqjSARYVlBjFC3i6x0VeXBslSDFyPvn9Uc5KDB70AwG1dhwdz0LjVp6Y16X4ZvRkfX
2HnxKGwOZrnPQnHJa0PSADEfXJHjbhDurSth7Fhj/RxRH3dRp2gJ8IoR0ePaj5PsGeoQFRpTfdXa
4Kxh2Juh6PqoHD+Y8zlICkvrYyzdTQJpgAP53ViVBzmYDqg+dZll3T4Z6avhoJqp/hPXc7oG+Ii5
idsmQs8qvwRS3+YSGgzlKtVSoeEzuGPrEd8/4h1qCI3MD1asXGyHrF2UWSq4sSr2ngZL7HXNXWom
juuB3FglZmUnDz3i37Fo9XW6t4d4Y4Jjd/OmoKMJsy7Tp251uMpt7B6TiD/34otFw7zPtINNs7fN
bwMt/qQcAQWQNllOClzKYnJY0sPZ+JJToCYOdagfdFLMQZY8Zi5WedGYgHqqaNZhSMlMcZfxd/WG
cWXGNehpVgJ3GspsY0VVIN7qVzlnkJwYaQX9sinkHpjLJWaCmE78FLsNJzVKTYnF4aPvV100LKKq
WVvFuKpoiRSJZA4kmw7ZCPLhnRcMa28U743Kz60O5VxNbobvvRia/bPShns3wP5bRgug1CcQQUf8
p3s/9B9d34O+riDszSlwYMHP6nPlUHT0PjyPW2UTvFiOykalXnQb54jLf+qtLBurd0+vmcwnIy4H
7A8e9QvrQArC1snpbfrtfQUwr/DirV0CuS5F+u41/s0bwN6RaDIbC0E+dQq7AgBDTIY9wr4g1W5g
ed5l364qzXlqk2FfCjQPegHNXYULbig3CfwPsYb/1mXpU2Bpe5z0wBBuCaBCk+MFOA+aes4G99gW
Hgilbfx3TFTpypXLLp/YDUKZqWffqE+NVy0NXTu2NmhH1NmVgviZ01vVZee2Tk7l5GzoogcZFIjU
+rkSJOu+u9Cr6wF7B/GqjLltYh800fVDV1biEp6/xUUQuDoSe4vEBTQYHHayODxVSvpcdWi6NWtC
XhcB3LyMNjHnFlRNp8YM7xFu4RlBTxuZKkiwvL1zABAAHbsQfLm3+VquKT4q4tMqdL5G7c5MH+J0
S5M70KN2g7VNoyjc3RqlfQvq5p0Yzd0gi4fS5xTd1nRuRUdGALA1AZk2s0jcUFsOeLq770VM7KBh
EZJiHvUhHxZNr1+h3sDEiO6yqUEEE+lmZ2ho/ZxSpl9QivGmESc1+Cq6ohAwAAjR8wKUtZ795gPq
5M/oG07tN2Ny4Y7IvxAKE+tj1Dg5suo9NEnonVLkJFX7CKKYV3GFVrr8cURyzm8lr7Hllwsbgynt
Je0pE8lpaKKrX6sU2ZHNzWJ4+qOH/KyDZeWVb67tgEl3y6tROs7c0oyFktRoNoJ2hrhWMmMEwBAM
aWB+9gDQX5H9koLkAS0hLstZO+RUQF7Udl7VsTU70AB1Jzw1mXfnOMq+tpWPDtLQwkvH91QDBNvQ
1Deq5KfiZA+Va/wcAIGMtOJ7D96GlMm1b0wS5hLo3olBK89QMNOKBF5zYnCTNpL+Th+qa25AJkcZ
3swTwNk957vekufezO8VO+nYa6DVYz0jtWfyiCutH+Dqq8Gzs9Ju4sCYDBBFsetUndw/whmnMsEy
D7IN5Cydnnc4iUyQ80I8AhSfOFa2CCJ4b0jWy5pbZepdoLHACU47cxuTl4FQHj2k21svg1TIFCz5
acp7y+/i17YpOS1XwrvkDZ+gL8Knzq5fGoIaZVsZb2BDxAaayM+c5SUNVahhXoZ7l4L4iJDfSMRZ
J90W9OadY4D9a5z6FdpmwIlUS7FNVAi5jTWkzQ1Eg72iUJgwEy1A0wZFyy7DR5ki8mncdliXbs38
NtG3K6KhFDomIBVrDj62xvgjR/ASymwNlvRAt/LW5O1Uh5BgGg37lroUQ8bqVw4pgfdO/R867Xqh
Uq7OWXQZmK1DhT/9SCvwWY1H77IrlLcaP83Y0553yJJVweLENFhnjWGhvGCjRKmHfoo2Onh7luSX
VC+421Ir/QXXJ6Q+W6GfmkKOepPk3KqQd0XIFB6UIX91BjEsRsMu0aYGtLkiKpa1K+9S4XzkDrRQ
vXnIFQIVE8nFQMOrpLiVT2QIupERsqc1tOvSwfLiteWe8jqFntTeu3mNsAYNTQhqsE2NVxdsKcLQ
q1cCVVezxyZVN0KD9GjiJplT74Jj4XykgXntrQIcsz7FUMVhQsB3iwG2ehqG4tLgDjKxTs+iqtoC
rYZx2oZ7cjMibrkSEzM5qLl5p+cGsMxiz+Tfjw3kaTTMJZSVsC+OzjjcjY7Hpi9JGY+Vs6H0CMrz
tWl7fK/wUPn1PpB4Y5sw21lBCIk1XoV6u23SBjlEtSWWcTF6WD2EDFZJguRYBntB3hX8AA7g/qpX
okUbsZ0lYFfmEMWOueOe6V9hWbIesqhf4T/HG9ES49YAfMvr+FU11FsTjz9YIWeUBZZ6xN93rCHC
oGLCw4BcSXRvJuqLwDepxLKlVSGqLCxugJ4azFilpLpmv/foXzaCfSZ0QVzDRc3M8i4aaB277XxU
03VfyXkP6w/8xr7StGs6Bq+O6z26nJhiDJeuAl/SZHTS1gmo61VPnk++hmF/dBKbvlK+8s73KuEl
lG2xB0eWnOOpnwN5xrlCgjbc54ORyHfKbGvp92icleASBNarjmtA5IgqVBOrppE/Jc50mmRNF+XO
JqhFBDp7/4hzYNA+CHYc91NdpSVsnpP/pP+hsWfFGhIuU39O/PQWipYuE2oajCjA4B99Aj8sB8UE
/XNS09K9Wdv37pgvyCvWZiKM3tOEXyV1HzgpvLuZcQfnf2nUxERLFCfcg2WRrIIaj3UPHWP073Af
5LMxH19SiygdhLKAXJdtoVnzMTa8pe3TugyrFzM/1Gq5G6vmcYAeOejOM9/9vQ/K1zoJIORw4x1y
QljB+Skp93mHoYk0FI0u8SzjdIeEHZEAlZ2pbvLiuUwjZwxBfTSb0qiORsMeFciOulmxrojArCrz
WRXpcjDafVSwDsbWpmlYRYSvsWHQ2fdzmzNEfKwNc9uwagzR8Jpg6cMidKoT41ZZzZOMgMOr2o+E
clGSordUygMJlFdyOh9yJDta3f7oDJc1StshWD0n7nCvqt0tb82b3uegkWpnWTKjTAvZv1nSQc+h
QoUDTlSm9JRAR06konEgUTuCfMB+tJHcF/14VHvj0CrWa9gQCpZY82rIl4bPbZwcOoIqKT9ilEkx
slX0d5tU34ANe4vdHPdmz6HaCtO73IleOiI0Qq1cFlF4KSPYUxU+soXdB8ncBYI2t4EuVIygeY0W
ftbG9H6ragelhVsAoxDB2dqKxp+QugAJ1ZxOet89qoKAHiU6QPpZe45qcXB28A+OQNuC1NmNZkcO
o7O18Lpx8dA2Kevkz6jw203tBK92lLvrLHStZ6VysrmhllhDRIWmfszOtSvuLFgh0ndov/UBrwbz
pTQ2hZ7uDDlu+745Isw9GQ4oNkkliBwaqiHdo+ibNxXwl2R8scJONJO9bpPw4Sb3sW+wa/YrUheX
45g/YTu6jxxllZnqSxN1DKoSWH7gKVzwrHVdeI9RY6H9LkboScNt8Ac8fcMpFfhLMgZSHe5I3FgV
AUuUVSHTqo0zHwKsyqWOtHvqIYdhmvY9MVRDsleb4Z7/91rnzWOfJ0ufAhAD4kUf0oVRm3e5BStO
aeQ8JtEBKiwYYtyCdWZ+tKHzqKbFA8h7TJ6U07WyOWZpvky5mwWDcmsgl84KM3qjzlxgc7JPuR+x
3oD78Mz61rXlk8ZhGe7BkSwmDpd9cPBIoOqnen9obONpY1HpWbgEj5fYgaXizAo66n6Xnh0TZXQS
wnlxMbPOcED8Mtyc1NnSXFUZltfBz+4qzeeaCpTPJsV0BjJzj3PaflZal0Svsu7XMmOyciNBoTqQ
KKm57IttruJxULHXiReZmiinvB+GOl7jBK6iNoJHS8WDNQbLvAv3VjacSBc8laYOVQ1xoM59zkGp
1KJ+MAWcB9Kdz4Uq3+1I1ei0kqWZZpNN3tqaNWDkCEYskh8/r7Z6gSXdYg9uWpSm1nQt4Gw3DaC3
KPPPvd0Dl8ZWZmMkzvAkp1MPwO2Gx6QBWOuZa9tA1pAAtFQ7brpJR6wz8tmysu9IwjtqVUE31UWI
l/wzRQt7LbVbd1OHxoMRURUz/BvKeXQXtXPIgoGOpW0idpj+rPTGYwOtOoeU4lftY8eMj9ts4ys5
p1Q813Qt5mnm9PPcck5V2N8HDWptV2ocM10PUY+l3huYf1MF52QZ3qIiP5qx/QYbYsf5bueHlj5T
0OM3rbcORb7QaG1ZyI2SsHqV3A/guHI1CJ584Hd4mAiZpBM/4crrmp3FiBBVJyM3+/BkeiRtGexI
CQ1hrVpKp5yHZrB2kJJmAR5Mo8bAARNdt+M3jH2XNoXD46FYdadyXV8jbrO8h4bAaDY8HImcDCD3
OBzGKnZBT+uXGiGfvoXEYwwPGOOXLsh0w/SXdjHctWQ4GtTcIyx8ODW2hU0tvuhOOdBE9rynAd+M
Mg5L3TZXyG83Vd/cOK+tCvbPCBfhQOnGsKtzn/qPaq1wYA9euOevct9k90AVXjjiLkqTnYuNXU+1
naKAEwYUYYlhOcL284sc7RNNEihGLOUyOuluuCrVahfb/YMzeTsQRJZ6u+I0DpDEX7P903KqDrQU
X1xXAlH1pvYHQHIsdqMBPN1qnuHrHbAJ3EU1MWpGtnL4WGo8LgONvmQC2BuLBgAagJPy4onw5k09
AnM4kr2wVSLozPx/LZojh91OLfD9yBTfHm6IDlkmrnGTuBL884feJJaPYEcNRSBi5xUmUxgYnNXz
MFuZ8MCrbCR6HNYIZOrdEJQHL25XVKrmsYNaWSMFOBjvivpZ4wZViH7pNAVjvr/LZXTmWoOm2Ktf
a0DnsZuh4Prp2MnDOEK/TOJsYY0W5EOaMGH+XHT2Ers5t774LSULkxMZsXKkw4IUHl2uhRE1e8Vc
KU31rHjmyaG11ib2Ri3TRQb4KLaIRoErEeryNEz7WMsaZhnJUUc1XkFy5X4NEEDmdCxL/FeUwiq/
Xfu+CvbE5pvm6zqnUxoB7moV8aNiyXdjd22F2jlnmyuDcNPFxc236/e2AJ0LlHQ2yfPYPU+ZYLVB
rB9a4bY3feKQY56gLJ0xPiuJU811pzpI2qzUXzYBrmQrcNS5BzEElae+Dl0JC5lPkAFy4QE7D91t
WWFey7iZW3GJ3qh89Z32mqs6q65AudGAFQQYo6AMpV16YG8GMRie9YwAMFehXgt15x4vDmzrusFR
U3F3EB92giEE7iOBfQtqss+aYBpjUbNQv8oYhLCLBiZGDtYY8aNWeedAUL2JKBRUwS8Dy/ssQEkN
bvOQGMj9aeT0SYV2U64k+faJo6zbKVSCEKShp87t20sOmbsQt+Ks1VwMDxhQoq59VnrmKcg6LAIX
4RWcY0emEGRk0SLccrv4uQUDQ1GPPmj9rLbK4xgo54gIBcezL5nRXcJBPpBsycm93AjoYvRWe4z1
A3+FqEJ9kGEMhNiv088pnlP+wSycVVxr7cKylAv8wLueTuwMKk258JThqFn+1Mk7kxVD45S4Dy0+
WjyMk0p1LGlTCo0k6K4XwUMkiOEtkFpqxrMyePVzBv9lJlAFFwZKvNpyLz2KXl4Fqhv5yooVpFsj
dZNFklarRFUV1p7wnzYs0Ji1R7FKphtLd5Zh2TzmKN8R3yjWaQiCXw5D3dYcvKqDvfO56i4inRir
JvyldwJjl17d4TgH3pTQUVSCEq/kODdgzLOsyTPVCAJS+XpZuOWUeafZgCGd/sYXXY6N92qLyiK9
IlDntcf/XowPODHhiHCdWlUGsO4RLlLpvOeo61sfVKgiqqVXEpCaFX374GmF9tIb1jhXZaxdnCCh
MVkoPeoE8ZCKgdJN63cvwpNnWQ10INxLFBRHnfAowzMYDXTasSA00dbxuuAhEfXr0Df3hjcRYd2I
JpC9sDNWZVJNWjgQrR/DKzLDZWIb74li8VvqW9kJ1M62SqV4intKgDamYfIkiXrXsIMwOD2FVqIH
/dgahlNUgBsjbI0IYqkN27Zt3FWSjsUt71vzKVLTaFGI8gOk5tpnJ4AbMQTPbVEo59Eer3VgL21T
XnsRnh2o+NVgPEHGaWci8YsPHc7Dh9sPaPlTuxvPaVxjBKYrqb5E1My5RHU1kjRR+9WK2BfdmE3V
IIi7qdH/iIqGc3aGeLmmkxIh/rKNCtShnScXxeoUtIp26zXbIeqxg7mjeW4GEj2qUMEwZBGbRRO/
61liyrGBm6N2z0UReYB4nIgbqB3FBFZCmU3SXVYSpjmrDMOFfSdr+asrYjQZrVk7JJHlJYnCWQh7
7HGqVvwEQ4mEJQ9q3V35+uRRsJyy+TDtQZR7LqI0c1o6QcW8HXOH2zopzsEi7DxjuFmJl5v7Opfk
Mg91acdrhmkKN9Tn2jPqVrRTNYrmh67OVHOH68NmXUliQSfOdqHSpcoAadyh/bZQat1plkJao8KN
TQ/ObZxRTYcCkn64ppY9WGZTvWeG6H74SdK8QAJXqTUpJEp2TgHI2kjHJd167TXs8K6EnkN8Tuo3
KwF558lu3BCRuhntrHrEYVKMbnZoBAS1Wa/22imcMD9BSaatFQza0q0I5NJa9D95WDTLcjoAem1G
J6vjEgtCIopfEtnHa68zETynyGr8IM5NNDN5vyrMtj3alLtvZkfANnUL19g39ljToIFzj1dWXaa0
ZZkDoHL1EbMn0X+vo2749Pssj7gXErgYN86+0yx68S6Otb71MEZqsG+4IJZU4xSNjwbDZ6maPN4i
qhSfDAs7CicVKCKl/pXZwgBLEqX7CVGOfqgnZHIa6x6beaSS+4CqyYNfThKc3EKbQtju5vZkbQzS
Jwumkba2hwH9gmmZRNFEhAuIwdOjPXC7KU7QauGhQyF5C4dGO5bmSAJy4jVXDU8RChQDVU+tR0zB
sUYA+Q/VLxsz8v38Cs8IAxFVT3ryBoE09fhGEhV2LH65ueG67eIf4ZCmKWiy4mYWTxWZLa4JLJfu
7HizDP0KUf6kcZTyUT4ubA+jE9f+m1IG+9wmWASSy9//9n/+73/+6P/D+5mds3jwsvRvaZOcMyz9
1X/9Xci//y3/n3+9/fivv5vSdtD1WbZOA8PSDcOw+PMftwuF2em//oej52Yy5GN/rZYYAh8rvCZs
snM5E3PEd0+usvcWzXcP1b95qP3Xh0q7KEdztPorA69cGKtqbS+6s/oDCe6ZGXPO9v+Lt5Sayaua
qqVZqvHXB04AUPq3QX1FcbJGFkwE/MxdaNtkS+N+LjeUBuzlN8/UfvOSn59p/vWZatAXGVO2vjoP
PaN3Fz21s2LR0XSflWtkdd/9qNM7fP2Sn5/35UuiLjXROA/1dbif3hEJ8A4FHMKK7pxsxVJuFKQU
m17/7rm/fU9pqdJBTAJdfPrYn0aQGg0j9k+3vnJz2GpLkhte+rm60ufJAv/M4s+/6m9f8tPDpuH8
6WF2mLaIbJiLVX/LkLQl11we//wI8d0zpj//9Iwm0kk0T9JpsKjz4NJusXxvojUovll4DDeQqh++
e63fTkP56b2+DJbU09CIIB25UhkTK3Mu9rm7IJ2ln5fPhJUvcUCHy/Hjz2/63Yt+GTHkR2lNPvrN
NWF5TVxWteGmmeU3n0yI3w3MT+/2Zbab3DFyFyjQFdN5/NitIaZ3Z0oAz+Qpnqzt/987OX/9eDVN
wsbReKdu8BZq+2ZPd3D/m4dMX+PrVLPIoxYYdFWhyy8jJA/i3mMPbm9uM0WGofBolqZ1Mbyf/+8v
8/k5X0aFF5qGInPRwx4v4UF4J86RRwOYyHdzeJo2f3qhLyNBCG1MyzTQr+h98i1t8YN3cC5i3b12
C2SG991efPMT/m7sfX61L4Mik1qBClM2V3IyZqqz1PMHl1bRn3+/f649X95L8oHQyAidtV//sjZl
Qti+GVnNtX9FoT/vH4pDu4fA51/MfYgi+BzO//zE3/yQUtWFMA1V1bDzf3lgqAGWUh2zuYbyOWqI
Ran7b97pNz/cX54w/Q0+rU5pmIms6mR37cIW1Rg8oOBSmNc/v8bvHyJNVXUsU0f+99eH9J0TmjEH
qWuQUdMSbnc0PAurk3n35+f8bq3lbf71oGlz+fQ2XKbqLK9d1oadWc60ZEE466FY49e6t6slPfNk
QcDM+dv1dvoO/zYwPj33y3fKqqb2CGZuOIGAZpij8ls5R3OBlmYLpQQh+jdf7Tcrxl/e88tXI5e7
QsVnt1cQ9ZVj7c3iLS5e0qg//fkH/e7DTX/+6fe0Yxmr6Bba64h+QE+4lT446neD/He7FUBoYdmq
LQ0DM8tfn9Ljm21qy2CUb+laVjMV/vuM682OBLQFSIMabGkyc7+ZW2IaDP/20UxNtW3LtFTL/vpy
tWb0I3S4a3w3pbGtvF25h2JNUGi3SJcp1fnvnvjbYfLpiV8W4B4BSczNreV0TFlkEa8EMPT5OBdz
YNLIUhbB+5+/3+82S2CP/3rHLyvxqPXp2FZOc5UHbQfk6wHT/hFhzLLbfHdC/e1Y+fSoL0uw9AaK
sVHc4n4rZi0Ct1B7rMbqm5H/+yn+6TFfduRIzxsjHXgjdQcDV8ORMgN36y+s5bCqbyFwo0M+D/xZ
9c2h/7dL8b+e66h/HaRAsQZoy5Z27QJrE6PWtnEy//lr/XZWf3rEl3lQEyDad5peX2NhURV1J6Oj
cHe6hvQw16zkfzO5Pz1umh+fJrdBlEfiWQV3NVEdpyKVX1r0WZrln99qGmJ/mGbOl7UxcgJ3hHXU
XpV0alFH77UN9W9IMHrCOwR48efHielD/Ol5X9fGQs9k4o9cIJb51v7pvvUXY5cuS3P+3Yj//Xng
0y/4ZQXBsGMqfaJO89ldN2vU/8vcOCAJXcD9XgzuguDwb97uuzHyZQmJdVEGGr26q0aY2xKr7Tyb
K9RLZ8ETYWir6NyuhxfnXHwz+r977Jd1JPYEQE+kRtc47rxFFOQT/u2pC3NYsG2nfDMRvllKnC9L
SdC3EXj2tuY099o7oPo3TXf+8w/53SO+LCOY8DWNmKD+WlrZvKvpPzbXBjDln58i/vy7YSf+6xyT
TdYVdi7ltV4BbUMNWd3MebDEd4A7exbeCOa5Kb+IPl5/8+Bp8v7bLLA03TFNG1K8/eX9oHikap7k
7VXtMPl66EM3/03alzVHqjTJ/iLMIElIeGUtSlXaly69YKVe2PedX38dfTPTVSlMzO2xPg9tR20K
couMjPBwB+9P5Q6KAlYFqVUfxaGozVBPpMcKry07mgP/lQDAbJZSgUv4++9ZnYe/n8N7z8CfxYE2
wbJtp8kAT4doIYtF7FgfI5voPt1wOqve+sIe50qBYZ9SKM5gTcdz154AR9sY0Mr+YZhVhLMqkQCH
5Q5E3YoCKnp18w7t7Fk/zdIRpYbv52wtQNEAC0EmTVM1tB5wnrPJIRo70rlGXOS7yC++AciQmKlR
eEDn+9bmnlmZtCt7nOdMxriGlJYfvw91Cpr69yjbA+hhUGygAkrbIwj520ddRpecCigioOwZOPg0
6eX7Ya9+BZGpCA1GIjGVW7q+GqShpFH+nqBXaF+CRMRiXaFb31tZ892aRCmeVWhkkHSVOyDKHIDO
l8jxe21NNiiZHQZ+JWc0hwNKmPbC7fX8LxaZhLcjBXDzS2YrL4JS6aQ5W9KUFtD4n44AIE+7s8BQ
/BOiNOHx/2iSW9EM+nJTQMTFJCCwkCVBKyhSo0CfesAGmMIp+fje4uriaZqqy0hjiEgxc/4uEwpJ
jiT5vaxAz4ZaJjTb/8GCjjOnyxImkXDbo2g1NE9BdeU9Bpx2SnNQmbUbe2N1EBcmFt96ERgV6NJG
vl8GtHwh2ERfT7F1wa1ZIKKiMZlASFzhTzbeimnbM2w+ZNSBDGmMQttY+hWHq11aWL7gYgxJWMoz
CYrk3Y/fZPoC6nmwsr0tJIrfL8eqkyIQSAGBrqYhF8GtB0EtQqkUOcM5khxqJnZg649o63JTsOwZ
Wy/t9Yn7a41fmjFUxELKMSztKRCgI6f/+X48K35dWxw6VSRV0lHHuJ43iJSycGZS9p4KLxlU3UYG
SsWtJPe6EcwVkzBjorr8/GJx9EgMsqof8vdKqPQjrRpAOZtwiFwKTY+n7wckLcESFwnoMvJHClFE
CV6Hu6lyBnaLokrjdzSVEqhXWjgytmZ1P2YThPPgShFsUJ0+Q8xAxEtq81m49mC7ss8Fc0pTwFNA
yfY9ewWXBwjIDfmtMKkHIK6Z38pAeZn6afNxv2y770bNraNQA3McN2BjUozZAUDejPaovTrAvd1s
3psry3k5QsoFeWKUixAzyeN3QbTYD2igmIKpv/iDCc0c5BKgsicZ4m7rKKzdYDoKUPiP4rokfFat
q0hJh6qP4dyLV8np3OroWz9BVvI6H3Nza0bJsk++zKgqo/or64yon59zsWklXfGDMUCYzO5QDjIb
N3SAODo27rgDeNjud8ED8OZG+zodQMBv1i50rg/aEZo0YJffeI6sj52JCG5lSvUvKXPA/CMa6NhU
3R7McJFZykZkQ3nGgG52DvpxAz151sZBWvE9CG7+2lxc7sUEKDGgPgVoGN97J3+O0fK8W1o0UNv0
/eNkpbbugc9b+bVhdXUjMyqJFPcdqIs4X8EarVB9hUTvYmnCwdq+F75pT0ADWpGzNcTVjXxhixvh
HMpNPIVj/F7Nu6B0EgmcJMHGgJaDd7mNdOSzdUQIig5/hNY8zkYh+CrowabsTN3ak1EIq23qtG63
+37e+MWCGVUmFE8fIhPUo7lrKUnSVi4gZHNGU+RDNom7Wp+23lj8dPE2uMsoaFmtACmanHsHCUTI
I4IlGLW9zAUo3OzQeh7cjO/AZ5rfD+3LlbvYpaKIja8qDOee8+jirI34YSefEaYHELJ0qT3uyp0S
70SnNdG6am8Y5I8+b5Bz4bLQoqfOL5NzC9p5a/HikOUsbajpWNF9dgIB5m+Q6pkAHW4NdW2KL4fK
ufG5B9AgS5XxBI6/AAwSS2rdAo7UhlhHcKI/l7JwsPkS2rBKOIcO3sdZADhTPgM1Onf3NbAsGqgY
v5/VZaNzB+FyFfkdCliHymIM7QzQHRBuC3LKS4EqTqpi4yx8yQJ/rh+SANBykAhV+TLSUExFR6tQ
PIn1bxEaRyV0p7SHBtSEYUhtqQAdBgSxoWfQE+Z8P8ov1z9vezmoF16TzcOAPKM+YwXRcghuVAsI
owAtpAZ6bE3ZbJ5AsqsDomptGF7zAFQlRGcSCDlF/noEcrmeClGbT7J/F4GmDXxhmozGYfaajr0N
/CsEAggYRX0bTNNaBlgxnrqFtBV+8f77c/wXn8E5iVwQFOj1tOKp29M9tSGkc2gOspkAzbB1WlZH
zHTKgEgBMoyvoyCVq5UCNDhPkFmGhki60KRu5Iy/1GqW4SCYFHWioQwq8nkllpMSbPBYTjBrniVL
3jHF1R+nE/TYvOouAp3PW/Xx/UquDevCJJ87Ap9LFAmaJJ4KsX6axeKpXoR4vrfxJaDgxqVz90UO
LSRSNp/bFJpc1tL7ARRRY+muAj42A0KcwkaxcmtY3Mao5UhTSJlLJwEIBjV+J/1GivPzHuA9jEJA
SqDhTldwEK6PXgIGKlUFz8EJnVGQ+pgN0G6lDjgZTR28K/vZbLz+oT6yk+7p/zK4C9PcjQGZDgEt
+bF0ytF6EoD8YGAbK7bmPi8Hx90MXV2iUws8oifqZ3dZC1rewQ92nVydgU5/2Ngdq2vFCOIJmeqi
xt+4goDeDIAI03PzB5S3jvAR/CZ3SKuatZk9qTv0wW1cfFsGuflTfMARJ00QTzVjnoKWeZDob4Uv
8soFhPjhfwbFzeDkl/3Yd7gVUBm/jX+iQwRqXSb4jCGnAGEFM/5NNrBQa3GEAmYmHUYp2uo5i4kG
TXYwhyZnqdnn4JMhopd2f5r+x5QnGxO4GiRpKCnDcyAPArrw682vzhqUQkMFnglIRDz/bLQ6KvZo
hrva7W7m0/c7ZG294HARby7gPzwTrq1RvQykUCAIN/0J9wp0AtSNhM6WBW5HpL40QUVeTs6QpUFD
ftHIL1VfQu7t+4GsOsLLkXDzVgwD+iczdZm39kDM3AmfFjTl9KPGrojuoJK7YXBlYJB7YYhmkS9k
EuH8IIujUJBnsMYCuTPtS0+2ggfqlXZrQyPGUZ3S3QJ1fSkRwtlfmVxOxkVMggsFL+q0705t9s6G
ZzVz0VFgZo1Xpsdx9LT5vgOn/8Y4l3Fw3hjjAyYWgFGdQq722miNPmTWgq7mhCZnBAKQSd5BNdwE
c62JCHZr+y/b4Ys1vH6QXUJqTmbchpwKNucDwRCHvfyzOHdn8sLeoofMhAKTl55hd9ejh8QUtxM+
K34F+e2/prmdGosESuYN6U6xJ/9gzrwDEOZGcdGOgagH7NreP0ysqkhI5gOVpWFlrycW8m9tpKSY
2N7Jbkunx8Rqnz4stLfBxmu7VWUoGCi6IqqIta6NlX6QSxHg7SeqPcUJWB7lYmvp1jbKpQlu/gQN
cYhG2vZU2QvyVkLAHFrqM3OJFT5sJa9WrlGgX/6OhzvuVSZVoTx14hkhLBrAetPvHyEzsC8h9rGx
Tmv74sKUwr2qel0EGIXoDdZJdsCWAd1KAdkTtDkZ/QOEMNLj1ilYPp4/BJcWuaDOl5QAxBR+c0JX
9m7JNQwOdf4XxdaV9+LlJCrLil74E5ATB7Xqo864VHbAe2Rm70uKtbKEhxrHG8k4JFLc/+N0LtN9
YbTzC7+BcFcLRy2as5XYhVm/LeVB4hQODG6mHTa2vrL8/MLgTKoa9Kk9tr57rJ9zZ8FoQUzcQICM
XBQkfv/pIKCKoTK8NeQvuDB/bAaEC8l8BvXYYYH1L9fC5IgWMbah4GsOU70wxq1hAZc16Wyez2M/
ulG+T1MCPvDXVgBbLuikB3X//fp9vu+/bM4Lg9z6sXiAlFJDGnhoJHFEt7dEO9sPt1hIABaVd9Eb
fmbeEouVgGzvt5+LayES0xlTVAllJvlLrWMKhzjokhJ048gsguUWOdx8B5Z9FzLMTraRsl3bPSCn
RTUbnkRS+ccIEh0ko0k2n1PoX1D6qG4hOtaHg5BP1RHtgRCJm1BwqUEtSM0bHIgRcwkOFqt+axwB
laiuNTZ35/qA/prjjoMIilUpTGAO/Jv2bDUmQIsgFjXB/uvkNkUx5eYfXgVMvxghd9OB+JpJVSyp
72iRtjsRl7gq7r7flmvx35WN5cK4OOVaJTKpgd7uKT9kt+DP3QduaoCYfK8ANRhY1T/YAyxGQ+RM
JYKWQc5H92OZpwCZgl3LlVFQkG4CtOYbLTKoEKJ1QJmobjxCVm48TUQqHSVqmcoo9F0PsAsV5BIK
GOwWCTX038eTObObSjpvzOTKBtEWeIEKDjsiUo0LFboICkEsn5uT+BA/a3+KffEigtLyyX+K7nMb
NCKxlX18b3PNpKTKKBYQdF8RkZvMYgRtdt2BqgwMVgYjDyz6/b2BL4AmhM7apQXOTXazStMmjEDd
YWXn9FfuFEfQIvxSHpZjRp3YFizlft7IZKzcr1dGuZOtCAMmGK1l70x87UG3I/yU0q3rdM0GED2o
+wJmjxc+t1p60QNYSioNBcPwWXaQKbHmHWgykaQMfkHYGo/8xNiYzCXi4a4A7EPw96F8J1Gdr+2E
YJvukpjpAPjUXrX3PdktnlG7MjfrZSuR0JUl7lTrFRjKxUrVUaWfHaDdJlCFGo25LN74UL5Od6CM
Nqu73BaN8GUrGbSWiLqyzs0tat0KcsCwDqGd8BnC7nbjQpXzAFYyhH+qkz7MNjGgT2d9P8Frx0GT
AK/Q0aynfMGKgDJBHzK5b04pVEukl7jaeryuXeJ4LON9pRA8PdD+eO1MmkEeyiSf1Hdhl3sQHIoh
mgacTWYnD/6A+Aiq7ZEx29Ozvldv+tvaHHabDWbLkeN3kQZeCbTV4I/2peeymIVpVGr1XUSnXrBb
pla6jbzJgrjgzdaUrh2TS2Pc46QTiDKAlgghdTL8aBNAV9A/1IOeP3v8fu3WDeko8GIBkVbhDFWQ
WikzUmvvof6i1LEzztVOTIaNI7i6Q8hfK9z6gXZBykD4pr4T6blIb6mymU/53gJaYK53SIHcYQHo
lwaMMGglluVRIBMPzNdSMgYbPrb95tNgza/o6pJLAcu3LH/e8Rd3OLiIY6VC6+q7wnpItyCjN2cH
X4B8cYKGY9YbLVh6hgwcIs/fL9paeQCgSOTb0MvBpC8he6qDLS8hOA//nXWDvkSkmpBcs5dIlnyE
UJ2NrQ2ry7XGn4BLq8sJuRjvEIH9K5thFXoFNvmsEar3g5Pd126zEa+sbctLU9xVVIXoqABfXXMq
4EKR5AZv9UEIoq0RrQUpwH0imSiqEkq93L5UhGBohaJbgsveGj26X8CC0TG9GcDc7y5T2b5AHWPc
aiz6ghZa7neE6ZqKnarh4bWM/2IqR0loxwLt1O/qQ+0b5WEJbYHpehDvobto5ecQzHoeQRc3BB68
jWVcOSo6IjMVuKilY4UP4JU60ls0COlor4ufodqN67c3tbvIAzWnBfmE7eBzy+Ly84vRauC9q+MI
F/DoKBZ4/fDGhJCZpVr/QfBvvzLXHilXY+TmtxZBm5VUsNgCLrcsKkgJdBMIUC/cozqZvW3M6bJR
uKNxZY+7+MWyLtMUYIx30c3O4yHZqx647EsXSn1WeCubhdPtIN1wLiCWZERb1ldOy5V17uIvAGor
lxcU3IHkzECe+YLR3yDmMJcMXf4Auu7unxKQgL2jGVPTAP1Q+cMTCBrJCznOzlEKVEZz272AUQxc
0XfdAcJSd4kF2aONaV48DD/NFyb53FbX5EIJ8hT1FB6Eu2iHKpud3gQA1aFr3dvKxKzN6qUxLsr3
IfktkbBWT6xO3CyIzAqiJ6D03oi6l8X5bkycV5UhRUPqMoMZMIFk8i2UPiHx5s/3sfwP5VcKd4M0
9ee1hVrA9UFsJzKyaM7VU63D4QGo7Ga/84/Ey28hjn6THlNzY8EWP309uCuD/IIFVf9fcziY7z+a
2xRpY+iJuXjB7DtjE2z+dXtcW+NWLEVXceSjqoLURAwRY3u+gSqyNf8RATbfhnF9vTwWa+gnVxD1
fq1W1mhS7rK6UU9q/grSNEPqQ7Aygdl387b4evHCElItuoJnEwEa6XrZmrwtSM8KFRmk/yQ+i5d2
3xxytBduPiJWV+zCFhcQ9plAwJDClBPERVCYSiGNakL1C74E5bb2YdoGWK6u2oVFblMWBWSLRuTP
kNb1HxDcL9Cj++G+PFdO8LT1xl1JvCxzCe4UVBGRgSDczdBEbRpDtzs7L74ys2PHV8x8NziaIaPM
PHyo4tYZWB/fX4vc3SDEEe0AdQYU79hTNMstRnVToo68F63a3QpLv1621wPkNgst0HEYAxh4qpgj
+HgmQYlw41R/DXyvTXB7RGkjlQxNq6LEgH2PSuK+3as/5uN28nT1jF2sFrc31LQHnyn1ldOYake/
bO7FPt2X6eDIw2R/P6qv7v5qUDL3ggDd/0QD5M9OIwPvpQZZxypw5FF0vzfzNVK4NsP5KMgDKUky
Qxicuq23xEEJaF7E7c60jW0gc9dKq4JELlPgnT75UACWlkBNaY6PaL2xVEe8kfH/N1J+X2+y66Et
ruUizAMrbaLPUA49iYU/HERAQ115Cpgb1hH4dMHODhndNNswKq1M6GdGE1hMRQbUnzvQalx2WaLN
FHXQCMOUka69B+Md0vsRGOHt3l6iA92r8SISDBVU8cb3C7rmUa4+gDvf0xA2Uj8q2Xkwhbv6eSGS
37e77JDftujOtiNLeN6wuHIqrixyR7wPw9HvoXtxbvYiJD9MyDVZ2Epv42MPdd89HJlB3+Lfm7n4
lXN/ZZc792BNVAjkHekJJLrA+ldH6i3l0vK49fzbnFPu3DdVm3Q1GNaxe5enUQgkrH4Lwnpbc+rf
2+XmlXzrf9Li/7WJeChqmgpovomE4gwJrRkwrj0U7J8/AhtRhCH+qA40epTOieNv+JytcX4mvi6O
jCrmQQz9W3rSn2YLLKdWf1OjNiR+AjKGm80VXPEKlyvIo0AE34eIb6PgsERG7kU3A0QCY1v8NT90
lr5vnjrog0PdxPqHDSuLMjggZbKkzDnPICSo4LSjnJ1jrzNkg+7BymD5J9BJ45k92iCrMQVvq4yz
MrkKyGqQqhORSl+oL679kYDP8SffF8/aUXPLU2qB7MIABLjwUHN80q3Nl/UyDD7axUMM8JMlS0n5
4hvkUSiyhHgxDHvNDW7SO2g2QHD2FzQIUZ8GIrhnWxtoLbhASxgAL0QhoMrhXEE8RQ0quwh5/cQg
+9rLncz1Ha0zRhtkF+7Wm2hl/ywdaP9jjvMAZSgm0KsOsnMSqoY23EWDsLFXVnzblQXu5IfT1Cgs
xBMvq2JDA/101Z0U/LULt3KsK3htdL8ieYf2RiSuv/DLMRADlnKLUBAa9QfcHW7gQvllQRsK1uZL
aC28QC8GuL+JKMoiDw7XawYSlACRDMD9f2ZwLJroX7rNfsS3IB9025fWjJyt1VpJgywj/Gt0Wc4L
90JCsCKSol8Ctf4AhItTFzvyDJCQne5zECF3zsZBX90fFwa5y7gTqyAp+uUEgIVNcnoPYsduu5cQ
6ULhyOxuNm/f1QNwYZG7fRsVCKkFF3JaiBpmuBXhduF8093WTV3Z+358W4vInzb0140EILbT3MV2
GetW2GaHjpEN0ML6uikqNH/0BTPApwdpNofiCKUqPGQXyABAIGg8oZ80R8I/hRMiivn/Y42bQs33
s5gUfnaGqom6X4ob0q69GR+Hn9pd44H20FIstkm6tRYtXlrl5nImcphBoDY/V5TeB1r1NDYQU517
FxTfYCKKow12rFXHAtzo0jWNZzt/B2lUYGqhjvk5rWRTF6wQ3MIqwu/o+R/2yIUd7swlcgThEZDP
nsf5Xot+q+0AkeG3722sxStYsr+D4c4ZpAyJGHeDgqB3sP1XCpA5ns00NiQ3RrpxdKcnCcq87qbP
XD0BF4a5veKDR3makT1GeiD3lgbF4iH+vFdBs9gYiAWBstw846tLhyscXSYS+VpgrIVZ7yuwt52U
p96aDzNaa56qJdtIf417qAhDadRof0OXbsuBrrqzC8PcI6pjdZSiiq2cBjyZAPYq6VZlbP2oX5jg
QiM5jKMiGxYT8F8LtU3oEBSoZyAXdItt9Ausrh66OdGkhDTglzqqJM3ppELR+JT7dwK9I8Wd/g91
Utw5f23wfSRtBWrFRkmQf/jTW4srCY70TkV1NrW3c3AbA+L7ScD3mUEhQE7ParoPwB+QdXtd+AeQ
O4aEplCMaiEw43kE6rymTJgQpS+3GjBIxrzTrBZ5TKRq96H7/dle3XMXxjj/ITZzP1WEpudiOsfZ
H9IHWw/W1SvzwgLnPHyJ1UU7wUP953EF3tI3qCIjYoxvoFW+seU+399fguILa5zHqKAY04k17rJu
D4HqFGV7ECdTFNU+Epcdw8dGRfoj/73pqbZGyd0vY4E1U/WRntid5MjWuENjoyOZwf+qJ2zVQ10M
kouLlTIHm/pEIT8JiR+jV9PZwG1z21HldajIr+93yLrPuLDGx8hq2cc0xn5cypZLITa9y8wKxV/Z
3ma5/X4/fqms1yQtI6B76QnNA0aSfUgA4P3LeNA9hT/gG/kCWoQERdL7M0Pfz5KT3YHNVAIDD3rM
b6EKAt0Oa8PeWj59aSChqoomvi8QRl0G0XtAUiCrDr67RKiiV3kQUP5fNAuuPELhOy5scce56bR6
nus+O9fIbse/IFX3W7MWvgIwwRGwO29dWWsGUcpeICoqofBZ3OaI/JJmkt4qJ9nokG1ekgqZqx4m
R8Y5C5ytlMLK9rg0x7i0aefTRIJqJIQek0Pioz1s2ix/LCeV8yBXJrh3/CwNdQI+9+XppGU2kz43
vWp2vzUPgNNFNMfIwCYEjmdc0ZsFg7Wk18V8ssXPXLyhUtJXyuALChK2iqPsoHVsKm6HsPifkl6X
lrhQYKwV9L6VyECnXnGLNOJnB692WNp3pd+gD/ZvN1MkW1PL7U65rKYMVrNz3ldeXnhh+i7P0iLR
ZrHqpqpRpGtf2Pw7mu/TYNgNOjWh4m4U/g4EmwZ4jzZcwcp9DlaYBauniAoSKJzTTsIp7ZSS0VOu
4S0nxE+5XtmaoGygpJczwO+oSzOcu4ac4ghgRLmwI7RetNdtxZXs2t26ylfP4qUd7iwm85iocdJk
5/mn5kqHzI5sH11e0Jb2WlRLNs/+2mEEChZAK7oAb3nQbQutyDTqJYq9ukTnoZk6vtc5Syc0SvOW
vtlAuT7CC4vc7d6xQarQbrK8VEdLRviauYnp7xRXdRInNfvThute27ALfvm/s/3cGUEvOXj4JCTb
u9DU7ybFqA8CKpTLGyT7ATlq8hNicEs+EaIg5ve21yf3r2nurIAxP9LEHDliuaucmCI17L98b+Fr
FLEkLIFjBu3LCuNEE4VyFkGj8Swpf6QQOrJNZRTTb9r7/9/HTGFoqkIrF8ix0E/JRYBMVduIKsiM
zuxDoFDcVlu7ReDy/XC+Tti1FW5voC80a2KmiudSe+m0P6S7/7/9fs5ZKEJS0ECIpHMObg76pGsb
XuKrMwIyC2lB5I6JRnWepIoF8eQLYVGf8+pZDskDeE7cStzKDH71RcurQlV1QrEYaPm/vl9Y5gcq
+GfHc+q1XoWi1YDkf+Js3S6qSJazce31rix99mte3GSFHA2DkifdORqz5K2saGDVcZ665ZCVTjTW
skFAY+cEbdHueq0SoDI4Eq+iYE2TJjZVELXNC1PXIeYFwO8MbdZZPSrToENxMx6sDJGdidxwANXi
aPrVjrl6ryGpAxmdCORTGkndVJXypyrRgMAKoDIIPTpx0RQdeuivFYITNUW4r+UGakFCQyyGxnNo
WMWqW4pBBWV4OnrAWQG6AiavY5bIynMhJNAZhj6rI6tj5CAO780Aem47XS+YK5RdvW+Dpv1oh159
UmShP8xJgbT4CAk9xe8LZxiTj561xBo7CGYldSQfhbEvb4Y2iXYyTjkE9kJUSMRa/VUXaXVoWZJA
E0+GllsrjT8iWZHs1I/E164ryC5TGf2ZBEB+NXoN8g0h6wHRLBNlNyuzYvrZhFdWwQKbFCJk2uom
uk9KxbcB8Uy9WNZFd9C7zBRCCaTLgt86epcoRgEm8j3VeoCcW2UYjsWkQNA+QUgACaz2hwZtp8FA
F3YRPEjlqHqBUAayUYPwO7RIXCvTbkS/MSpZ6ewDXtGmXl5CkTAewrOmdbFDwpRCjVVLTYiyzU91
GUEUlXbVUYesuDcmETRYZ/zeUG5Bj0T8EsFXD/FPq1U6dvAjZXhZOvOMHN7Z6MtwX5S53tu45mMj
BduRMQldCPXHZjQTRK5WK0vZvosgqReDSz42KjnNoAiv3Kp9HD1EuvBDSFOlh9LxRPaKn+Ymqual
FYM2zpT8/HWEDJMR63oDjW8WeoJAsepdfIiFCQqwfvCr86OXOYtqE4jthyEsGpu0iLdjCBiAnSQT
bkd5hPiV1LzJEfSsJ78DtTAkgj6QkoyPcsJwr8xLJ7tYM9snwM+pLYhNwNt6T4rgVaUJyFSgFGWm
U4h5zFl/P9N6MoqcvYnoR/Gqokb0FnXgyxqS0oomDSUnuWa4m4YhPyZqA7mogQBYo+W/hwpKnrpe
/VB9OoMyhYA4Mi/PfpF/TFBLM3pw6O1a6FQFE97NQQTMBaiYsAYdlNmnrup/DX4bQwYP16GoTe+k
Edud6te5K4vZY6L7j9IoSV5edR8tlVoPCpZ47DTspxRAaRSKvrfK6EMomnU3mpCGRtGI046A4f+h
rkn9PIcQDzOUmQ27oNULY4JesyNFGno2IkkymqS+6aUh2ykBgIA5pbfow1CtGK0K76JWw23A7R3L
KgO1/agCflAGb8EU/wlkH8/XquxNgHSAndaancoCVEAD6U1J1KdaLF6ALgxMzOeHVIsS1Pwi7JXR
952AFZlVL1IN7RhE0JwiUCHs03tNnf27ost/pHWqm1PPqAs9vpugFiqrisQSBMcptl+ndSZrwdpS
6DlIV1sNKr0AUUI+LqF2nc+lM6vBntCpu50DUOrofW40tZA6gRg9CGH0EzGdbE4k770sFlpTELLg
2GnZPkpBNV8PWW6hZemm1xCSCDL0wkUG9RR53DFafKTQgrAE2t4rvXpTsfkuKPvzyPQOQgrlUza1
dxN4tZ1YnyrLD6O7iYI8CKKZiYFv7w6+IryAfqbeDZIk3uATf/dQ5lKnod7VeZDdtlVaQI1auJlm
PTJIxHJDkcTSzWgNUeBAg3h9SX+LdS9ZXReEO43M736fvCid1BpyHElG2iE5OJcjiLVECPeSAoF+
IUCDPDgU1fSSJ83PIYSYXDfVL7Rgz3ED0d85zE51nz4kBeTM+4m0Fl7ZsgW57trKGJkOqVK09izR
dz2khdVBUdrLAxa/Saj03zVh8O7rafWjBBHbAxFTNKxQ/0Ov1ftqoGQPAtnKggIDCBz7RBB3uhYW
6DYMqBeJ0gzJSSLedASDhi589CORSQ8hivLYD1VihkMFNXM/agxBq5AmgRyXNYfhL/Ai/xynNoH4
61A7Wh4rbh8pwm4ae3KcIVH/LDUS9MdGuYofgtTv76MxEPeqr0sQKYZ7C+cagruilBlA/+KMN6kP
VFctPdY13LLZjonyA/TIqalhFX1l4S4LR1w9ChrVWDomXgqVOMWOkzQr9pIydqWVQaU7tNK5HMAj
QFv1aWApZKVLnCJyy+pp9IIo6fdREJZOOmv6rh8keQcNMWaChzm1AZBJcKCh3+4oebjoUipZLZx9
CrYADzqSaHEVq6RRjSFoKR7qsy+U4jELk6bel3BjDWRAhXbwGqLl2KS6gObHLCoaCZLFU1bZsayB
DjaamAY2hbit64NYCjOx5LIAaE+LGgQBkamV82s6UafDC3J4Jf0iafyhj8xk/SkKmFPqFY6Eimsc
WZDsUA90z8CvCMGBnZA9zyMaPEe0hCm5AYzlMe1R/0WIOrwK+UnSKLp/sIeFCfLlotlAHlbNsmMY
ADc/56D1GqDKyX5pzDfGBos310ZLQdqWoF9Udgl+UazeT51viYPkgp3qyR+Ug4jDFwmNOYBpoBPm
57qpbzrptoAobq9Z2F2GJBMjb6XjGFFrTCQvDccHlrbOJM5mJUIju2Kq1ywy6YJQQPW6eO4Ico0C
PZZyaQiltGPVbA6StvO14RYyjPCdoVlDdjgIY6cFyaQBfnc7SRQrLEWQWkZWuDSVxDkWtoa7B2Ci
RR2uRjCt5/e5j9OZnFj+IuFU5/OrHIy7qRqcihIziAY3kALPjwn6F4TWQyV9Vwr+UsGAGypGNKfU
EIrVD2EkPsJF/2h0ei+w2klGyN9V/Q0BpxFCQxlcP4mh6Dm4AyPgQPP6NR+YPTfpz1TVfjUQpQ+Y
cNtEs92onSnk/QMRwMA+IM0lg3FADB818aS1qhGW4UO++JHQP00McKWpMX3womdTsJtTAcq35Stc
4rvU38jJ/dTH974KkkkJgSBEsmcdyJupOELXz2iCVzLixRekUGknCIJym3SpqReKOQkfOYRFgAYx
NbkzlAB63yBbjQb0vpWgtMvAL0eYCkX31p0U8kfEqalAs00QzpAeM6Olz3pKrUhKkfWojalJbIhf
7uSk8/EP87s5RIcEIB2UFMaMttKmTM1KO6WBasZ6Due2m0HlyGbQP+shgq34EE45OJniY9TBSQ2B
kUKrtJuPVQUlzKR0qVhaQI9hL4CsJGpO06C8NxWzxw5uS0sf5Lpz8kJ9kMbwoSSAJjSBIYqvFZ1s
Ta4MXZAMrcjQNE8sH6mvLBtdlFTNkAY7QtiTHgU3dezvk0D9I+kfsfyr1lRcZDGydGnyUA3NYShB
ccnIIfCHF4YIZ8pKyL4iLhMfG4pzXVGjQFe3Ph6kGvc95EaqXrtr5dhWMPOIDhGCTu1rXSOOaFuH
dMz0k/Im6ZnZ+swbysHtU8Xq/eRQJAh9G99Lun43x+p+IYJLkuqlCqbHOKq8JBttWY/MemQ7RgDc
7lonqHE9h3/0ApVNOjaZiVaSQ6WGd6PK7gI6HHAPO6EyOmPov+basdagpjtLXs3+JGUN+coYKtHM
hND8sZzSwxhHjhwgiAhSaE9P2o4O+c0whpix2JUrxYH0lO3XNdQUQRSgtrehFDppQ+5jsMzigLjK
UByUbn6c29abfDRzTIIB6TKLxaM3iuJdomqvSdq8TYCCN/gsWkIQVydWH/VOF0vWCMWUTordacD9
6CNdAUZbe9LJTdOQX0kb35IW0HhI9Opa8ByBHIcgaqJd7A4I5AoiHlKpeEzo4Ahz4GaztosyzaNK
foteMFth0ApvIqfFzRnLzX4opSOaUR1kg00dH9rEgfn/OLqS5kh5JfiLiAC0AFeW3je72+uF8Nif
ESCEBGL99S/9DjOXCcfgbqGqyszKVEu5QfDpvUDSz+gOaT4sMKxGiMYcJSKQG9n2L32Bh8O9iR4r
CQt1nzV/bfnLAsslaJkBSBhcuUHquDRFSMbz2sw3B1FqjCJsQA8HzDRHaWD3Z0hmpzB17XwUTpgs
bnUzbh7Eiw/XIeVt/b67sRVS3vKnarx3ubgx+tu9LfH5r/6mnOQ/acZdgPBTjw6pJ6ptbe5ozp/U
PF5sf3WHOjNoWFo3wAwg746EyUmP9bv8L5PYvVUKgm7+vM4PLNOdDwdZ/y6y2SDwwm8pomcjghT7
roPMSCpyHZhR+3w1ztWpi+CcM0FOKzflXrh9tIsC9Iye6aMsNw4mAdxNybpKumHEZZ84r+0ODsL1
qYSB1K6nwRQvphgSNxDFrhNOeZgQeXoDdlVg7ICdAFurYhMWMngZeRchxTsniXVCaDklxsbe8+vn
FaPRlq2ek7rcHQ++izhsoz2ZwhAHY0xfIYG89uFdUxIv7kqkUvG54TdfUUyk4wiv6wiJNoPQzYFE
SOwU2h8RcTqZw+LY4ADvIggNEV1axhXBMYBmKfya5jA4toR7x55PzZvxfbHNDdtibEtcglx2y/VG
yCjTHtqHQpN9W+WbqJwyMwR4iC7D0ircUcqrxMUtJj/r8+dVRIDn9V1AliYt4HPRPoscK0PCOa7q
Zrsr2qSb7AK04vVGVW+l+46AoxbONauDpG22YP6D+TF2OhCAm9DR23UOtm+bMBvI0YlU2iB3HJME
Btk8iQx+JA8ztX6Nfz6fvQ8193/h+LNatVvIb+tHB+evBbH9S8n5vYymR2OKi+qKtPe7zMWNOff5
yeZ8j+iSfRl6ez52L1h1+kS2bmZ0t1NSH0mDBuEjRMg7m/7stdmXtst+YlWqnerZluS6juj4l+Ip
r1jmjWrLGyxR2GbnUPdBoyX1CeKkrUQCVh+PlMMg08YYCt4UpxfjhSm2ffHRYmO29KDejtKoC9+9
qEOsj8J1VdgN9kt39Tw8ujJHv2yPKri76xx3rijQ9bRxBNdN/NkSDzQ1hNG9g89j/mAa+eNzkOm1
OE1u+B/l5h4Sdweo4cSFm3Hq7zgMReM+RIY4UAY654kzDE/C1acmGLbYW7SL88Q9Z1tSfKmTbmJs
2Wd+B1uCsU6FsDcl9FOPZ61DcyUr1lZwe/v1J7dN0vFlh6E6LkyQhNRFgKX7Es7vIcUOZNPul0Fl
OaMZApnOOS4ao/AxGrmjaEyrbk5k5OLc9nFBogu2CndLj5yOWscT5QcI0DaqnDZVPmSTgQ8o+xHD
eF6dIF0qf1t70EdOyztfJcoG2RvMZLbnqQutPLCINY7ouM97yCKGce+w/GpC9BW6qvC9iIyu/bkC
7uz66g5xxX+Y5PZ1WySAuxIn2nVTFBNeJ4P6WVSwC0W/F36+q6flr219NsCnynE8tOv0yyrz1Oru
yHLv0Hf0OZjLRBUymVa+ybF+QIvi0k3tVniI0jbOtpPoqCHYc2dxxK/9GLt6iZfWbNwWrrboFgqv
TT0UFeWhcP6N4X0d91NwHEq5YciWi4mIniCVffPmOYO7xMF618HBCRF3JvQLwTjdB2I3FeVBBAAF
Wrc5SiI2AX0jZo3bgJ5N5GWN+EfqcS/K9qNshrjP9c4hGAv/Lsi52DnVcO8W7CCrZodliuPU1HvM
9DF3ZExymsIKJ+2a7hrU5Xsu6owX3oFbCHFbpKBHNi2q7iFDbEvq8JmX+gQs68yaMW0Du5mmOZNw
I4/Hzk0F+rowdM6OlyeVXmJhdTq7YYos9KR17xJWohDkx3OLlxPr4HZBC7OKW2dIrN1u6zHnWBuz
9XL3YgJ3r0iX2OC3adhmdvM47LwdMjuzqIXdatfuhzVPi+lrxC7USrq4R2aLG+U7DJF4y1jm9vnO
CqwGBjZrkXtdof+GN3fSkvk8OPxeow2fiQMbxiIuiXuIli+lh9hTWDkO2g3EJVsbuUmHllPTs4fh
JY82CPBOfR4mjg/7/mB8h9v3tfYBA9nuhUBAwaDcbvj4h5hd1n54lCIv4wX/YR8hbIBuwu4yBO65
KlKFPGx0bhCGQWmxuMWh5WXmIc9YDniWdsDd7mKCHS5iEgmpYLfZFidSe5kqu/egXpO5ns59D4Pt
EgBmODzRUZ6UXXe1GO9Lrzekp5kDSiSqqx2ZIeyY/6v6PsUtkwS5f6gXsmW+k7CiAW9Idnndb6oJ
r3jrXFqnffJXd48Qto2wYezk40s/s8xfPmzF9r01z9YuaVmrRON/MK0+OmTMQFfsPLQiIkBlGMNj
00cHGT0P7pxU1Y9jyG5e2pjVcAkanZcRQKZXv6h8/Ap8ham+x2wJmxG33DjonnvnrcJyyGJDBI5D
SlF+es20bdpw441XgzLl+eTgYyFczToBVAAAbj6uPYQKyl6coqd/FxK6xksVsrdJtS8LmW75XzPj
0C/F4AdLoAaMy0ji3K1okeyrKsMOhXm45vV1qXBiAJFG07T3FpsY+dYbbFQYL6FcfioAh36Nb2VV
jUhGiDESNKTVBYoCuZnVPCTKKeU2Ur7ZyNBRyDochjtCBDCzwphjZ2znPhZJpme0Ce4JRLbFyDkK
u3PCuYI1nLVMZJpS6Wx8zWRKC9JuQHjLrViLZYeQ+pxtOjq2/b4souqRNxZP7EgIX/3GIwj+jmr+
WHui+xTte4ghh/+5PgNyJCLjruN0wP7r3iYM+5nq4uF+2VJE5G4YDP5woN0JwQPxUOaKYVCe/Lss
VntQQphD7ypysVZLDGq2HYeEdWjmitJakyzR39cjVXsgSyQwuts8GQRFJASdSdYPhQcrUuLvg6We
Mmdh/FBaha63IKR76FIXYVIN5bwvmx4hjatTN+ngtSh+xi7XjnKdoxttUOCWpoOHkHLvGmlDJ68d
2B6CFTeD5ZHG5RyqDMHwmJqm5u+Vioo9JNDjtbJkdGJVi/5zJB50ETxsx3vjrSe5RtMxpLBvSHlY
d+cc0AVIuvZSh8V7CI+VrIS3OMYhGWTE8ZtrGFbjJzyMv0XtdwBXCvi4eN6818FfNpQbjolpW4rD
S6rLxDAmUj3puB7NmGrT8QP2AdW5ZIgVhwD9M3KjZi/r4qfumEoU9DiZE+LmpEamMnfhk1l4+pKj
5zi2roVdYNDfAGQWe0yaiH90e77Xsxv9TNYNz/7imxSwlNkOfZG/RxKXbs6NzPx6CcAEEG8/jBzx
DUuIS7oqSMZ6hNjAiHwcnk1D1He+lkHaOWhom6b2MLA7icPqYwCeCqNbuyWkxKcQ7KEBSXXTv0St
+hEgF96ntdaZ4PziBTQLepAPiu6pcbsYT81xadl8w8V4q6MACPOEBPAG1uju+GapsyWBs9ckSObI
vI1iejaoKQzzLlV277c8a6v5I1T1yTCbeU5wU8X6DHzvpxFCJ2Hr3YTrX4j095qaR+nBismL7lo7
eJASGeDuo17UU+eAN2EU/TUUT0e/q794DhxWDY8RONEQACQe3poqf5eke66JabG7lkNYYlxwP7ku
Y1nLjKhyXw5A3QFj+hgFl7Qmw3ScW6VTXwFEnLpBAx3pgqdIkGi/VHP5YhYIExe58WV1HMn4kRfd
VzTOIi7d5Tyz6bscqZsEiKieeIGKKsJnS/vNMtNr+3eAlB4XrDL754ouN0l7bJM0AtbWlP3Hc5VF
FgSH1W9db57KOnjWmtxGMX9RYuEj1sqdCcKbU/oQ6uQAYYElOEz/RCOKtpgVKLMQp6RsX5BZeSo9
CLxKIOlxbf0zuJK9XPIdOJQjnozHAPozbxkQDMDCJOy7NaEzUlj6bo+R6Dg663MH5WcdiC1uO9jd
22YDRquPqWpTEAy3vCiffKZuwgaXNR9jNQzHCEZoMfp2ZID7e2HpAVjn5+CIBwcYWYL71JxfC8ZF
DPu7bC3H7exEF9M5h3leEjUOExprxJNM4UtXgJ6Z2+kGwXcb1y5VSRSwvTN4Oxblx1L627LIM3CW
Z+0BtWyLH975CnmAZD+F+Xko9HVpQWYNi/vwB0xmowKYFa5nixZ/nvh2LcpH6IzXoYh2g+iAJcJ/
hZvwuVrX3eKPpyCyrxJcLkZ7+Tzb/rtEgoMM11PejX68TjQGSeOgvGAjiZLjoIqUTywFJPzGCcJs
gHT4Ehc6LbbhFMzgGsWREf6Aj9zTuBR7xBemfRhulOc+mLJfa05/jdMfZQOLB2d6l1XwQykMyhzv
EETySSr3ISLEILWocRhPz7aX+3EEfeMp/lq69hln4K2say92eLD1PP+79kEod4zHbeXeOsw1IWMv
WAoHd6MxApoqBYP0RIwI4siH7GiVBONqEX0had3EvMs3pGOPUvONb+uXceGPYVy2OfWvQMRuOakv
oUt/gtAeqIcmegz0R5PLZWdwHWLZ/jI5c5lSz+zyMewT1U5ZSZwZN2h5L4YwLZwVMwkKeojDKIi5
wONLxc3c9LFYoilZdXjt3OLOV4/FEAx8hD5o/BySND5Eey9sE4ZWtQ7bCsLQ/5vQo6a37YL+ReGV
WOfh7AC5k/WItnE4jcu46cmQqh4NoUfoFgyMiOkUANjpYK/Ry4Mo+zMxeo/8d5ZGpnghi1mOo8Li
l+FXXA07GtUfk3Z/2Vxt1Vq+gxDGfbKOv77TTanh5adU+F2rXHvxWtmsmf1fFcqfaCmdtFDQHEM6
+Yyog19diWfId7P1r2w468ma8bAo/94WzI393Htt2XwCf3hafC9zWswxAX3yvCIzXZS5gw8MSLwt
k/+rHXaoerNrao0WlL3xIkATpOy7pOHGnU2ehJXsYkHrrVXy3RnIoWPe97Cy09LIy1A3t7pqNg16
9nxQrwLZmloO327PnnGX3kUtb4Xbv7oWX86fzQXmH3ZoLX/kQ3UvsZyAMIePagFWUqyhPBHWvZio
OygnOJm62LV0uHOx/lOc/VTesueoMnE44wrnpbz2QfehGn4UFYNtnHXA7fEjLIQzqC2/iQTnmrdn
bDxjr6teD7Av/lQqukU6fNhw/pR1fqpyb5vr6Z+v/TZVS7NlLSAan6FiDtWI+Yh0I7Bq+1tF7h2M
qImNW3L0+PojV847M/Kpk+yzUOy+9gzECgHDkTuPsIFWkDenltf1ZhL5lUazTBo+nHpjNx6YXNBU
m46HAOYM6Dz198pAyudLZ4+wmQ0MxnDUmwIINCwpY6bAPLlkU6zjBxr8JBz8L70MV8+d8gT3YAHL
9QE+3qXMQhebmyPimMLyzl20uCAELnR17zxCK8fhHThV8uCCdbUMLb5jPgrT7UrQG2iiblg6OlWy
1eDpQbJh4QkNdguEvmcLFlkGuc9DvS0q7zBjJagFa1SY8Kmqsd1I1psv+4Ne2WH1OJw+zGfukSMk
Hn4cBPxrXAagrz3g9ipqX4Hw34gTAuKH2iShXYvg80DcbTUCpiiLeBpb9J2+rtLaCyCXsISCHulO
ocs/awlYoW5AhsAY4GWK+jCRq4vhadlhigAo4BoRA2ncuC7f10F5aoMo5f4ypE2n0SXylGN6ZcDQ
Cm856iI41PgLJi9VG/emTEuplljhLkQNgRxEyuK9xuZ8Y8eHqiYw4PBJG1lxqLQ+9YLStKlQ+hsw
uku/mRZkulSzSGc4ReJ+R6uFAAP4d+AKc8Zs8fTRK537ikQDzBYX+GldjBm+UCY/ukB8hrX+Kw95
4raSoFCDhWmk/92CMVVGnPQo767Dv0zZfftab6e2vFQLZlIvf0bHfGawr4/9iTyYjfZuiGAw4Afn
ZSwOJFyzilVXUryqJb9H1rk5qznKHMdwqOhpYQ1qUqRJpqDzAx/Vy1h46hc2xLdBtgWQJPcx1F3q
dOxiVucVGx7Ya/KDL1mDZsDE+jPo+UAgn8D9BVC90hOQffcUiBIfYVBsugUEdhD+p4LqZP3mrRlx
4drV/Z4oaJ4qD9/nEroezjdlHW5b7m5mvp57fE0hh25GNs298funaQr2ejGXFkwqwGJ9JvlQbheF
ULZ+2IAPOXMTXBi2pXXrXHPSB7ETobJ29lgrRO6V+cYv9btR4qYtvaJvi3U57BFHssRkgj1UgxdV
uWIXyfk2e8FhAPJIKzQSFOs5q/DOvio+G65ULFr9Lqx76P38eW59YJPyzfm7NdhoVNJ0TYFiiuFm
gf6lJvxKA++pou5xdqsX7K3sFjX/42u0gz7qn4z0HdfaY7TTvzDUDGSc2RIMQOjvcBI7058Hd/jq
xNBlszT3XomH9dTJdUaQjrkq4kWbX1oZrHr5CjCTQaU2Ldu4Fd0jVbaKSzm/tsKUSRXad1i2Yi8M
o+RRRQzfdK3eTTU95RLVzcrpyHGjpmNdHIkC76bmCG2wj9roz8WzaBvAZtHTPERYAGb8vM69SOC0
klbcKXaqjF4CcJcp+8N7l4GfG12ix2uaXY6zlRHoLoC6IEwkmLBgPo2f1TBuydAfIza8Y++yyKqJ
7uqVQhg7+T/uot7zfEKBCHmFLxnr4kJeI2ZuI/CwbTiaXV+UP5FTvXO36DZO4Fx1J//DschWn73k
IZ+gUitfIMLdMgf9b6MrOHGpMEVnQWAPiJuuWwRmO/vkYzfQC5r/8jk60WXEbz2ATOsWAnHPElza
AqoI+wfLT/1X1eJdDaXHE7dZvx0lPxw29jGebtp1M+9jgzcf5+3m2jWMwaVPWAWkOB2NxS2EM+dp
YZKeFbC5QURv7NEpCwcX9dN+THY50SGvkoWNIHwh2hl44wCJcert6JL+CM3iA/HIZ7aaNoN4o9pW
jX1ZoAxKKOENbsTVxjKcxzgviv8iJbaRrYNYwp06cZAjlCDUsY9rPaLpRzsSe5P/5AMv24Dh7GJc
DedBrB+yU/meg9POK0elk66OA+XApdoOpt0GrcYCYhovsXmbhQfGouRHXzsXdKiIYlstSVYa0tiB
eiJagicDqUaMOXbY9iD/vcLbQuIok5ZxN5ttR1LTCxx8y89L4L35DdnRKsp8mr8ZWSM6K+iuodfd
h9rC4N1FUxMpDjd0ClH+qM2PD+Vgklsp06V2PhCj/tBBNYCpNK+CYUCiynyopf6axXoeIvEjveKQ
B9E2lKDVAAd+Ysn9bdB8jQF/74axeaUoatB7IALETOgXC/E2dua1rsFwWCddJv6QLdi6BQvUmK/x
keZfTlG/GRN9WI9d6wj6htlCehH0SB5t1mwd2/EiG/WJEf1DQ7OJKDfcrcHcege1Ounquxd/RPhg
b6pNNdcLhA/9DxwcUuaKdOjcm5TVBFfL6l0A8UmkHj30Gx2s3oi+4eXWeLM8KBWRDhTDM/g/aH4O
paseCw93/ToDty70WRpQ1AVlWxPm5uSZJowhzjkXDky7+YiM5NDfd2308Ip6v6zub4cuKJ4V9pDH
ypOJrvWNmaWOiwU8aN9Wm2mQr0sJNdXQzWkR/p0dhCnIfn3gJ9FQ9/I/j88dlH5oruoFNwVpgjVp
6LoXOUUx7+a74HDb9vpPO1MSO0qhBSIN5GF5Dv0eDAcQM/qEmemt9rq3Lhq/Fh86MyBgOlbVurM1
dAtuaV4rab/IWjw74/ThCP81kO4FE03GCXvrmhYVh1T/xjy444iB7rNdlpf1D5wo8d0wqG2KR5+7
n7ppsaczmtM8QAQnHBznsfJfvYnfKhGmHALSWEIg+AT5B1pG1P5Rj+gjXPfdXXC9lXR9r0PMGsCg
tv04g+zCdJC4ORx3IAhSa33CFvGe21omQvMLVD5QiETo/Wfd7isFwf5cv2J63Q1Dgy9NRWlI1c0r
INld4MESa10Cl0U+76QtNtFBbADoymMIWf8ilVnW1JjdvajAtsZKEx8Aq/WGm8/xJi45z8TU3ZkV
KKZ4WPTcB+MtTxI8vDfQbAihdS4DNAHunxiJtVhuH6YyyQ2G36BITcBuAhVlOy+mS3pTHIDHBrhV
wcazoN/0OTIEquAwmxGfXVfNseew9xq9bwvzmHiaF5ZoMK60ZnBO84ObDgLsh+b7rgGi/1e5hWv/
U5y3UDMFYJgZ9BPVUVHAYDSf7hPoQIHfItarnTf5hBCSMh8BRkDfA3fAP8kTP9TRUgP3Md/wmQD7
EC2QMeLtGIoAWTcmeAm7/rWg0KzkPH+fxQTyymrEKao28xU43FwE59BnVys1+HZQx3HR+egI6XKd
e/NKFpzrUomj9FeQFTmO7GTnpF0ahHkQ+C1H31MzvSJn57xOSE9ccxjR6qp/cublpSQ8czo77KeI
j2i1GATsoXdsAmDg5TBga9Y962lGpfA0lB4Ao9BiAkJDAitEbrrykrGzrxydGDR26nPNZyx3BN18
YHjND12hoYANAJXRFT9dlG7a50MA6SeYEmQvI6ajRFPEKOIOQBn7xXQcRJQiiA0DikLo91Kunx4X
Z4t2bAmaV8BtIO3VWzuJzxm7QHGL6TMbJvIcWAjFNeQczcpAJVAJcRXFp2xK58UN6JeNvNPc+Rcj
7NHh/ZCFgY9/kCUAbvaIWLhfrPMtVmAwvNzWs8zGfriHCviR118m2z0LnBXcDlvfWzMPRL6Qy2aF
UqjQwble9GN1DcIbLfsk/XAhnX/GdydjaYCqNc64k9hLgSBH/VZVDtpMzX+iIwr6c6D/POqdW5Oj
uNJPChNmnA2OBNPB9TJRhzs3+vvs8+hLE4zzIdYBYjtUPwBw3WSy5lYX/b4g5kSC+R4ydVgmtbFR
cVwceRwMQM9Q7kqXDRupEc8G6cRTwCPocdh6IwPf1WjoHCcKkp57vwQUHZhy53smldi3Ar/sAECh
5FWIHPHgbeqDq9ayjzuW/xOgSaBTqh5U80fE25tX5dCeg/916Q5Po/DU40vhl0s8D06sx/orEv1L
VWNU6PojpAKIZAHar/pmjz58C97qUKG1xL18gQU82/WIO4Uhz3rxV3Fy5PpRU9+izI57L2jPHfU3
Czg1FUBIA14VARug1JutUShFrGFHDz6ZZU3f8onChj8X0K3Jk7bzJwMajWJFXKBEzrDtWjIk3V+F
5+jcs56Nzb7sJ8hhafWu/OW1YgRrD3os0mBqHrB6/J4bby8UxSxUe8/SRq9ziSIASJ8m7ozIwh6e
bUGAMI8G2wn+WpWJQOc1+tC6hcW4dcIRjLnUeSYC8CTh0qBdwK3JtYAwSul/FCz63HT32sPQyNEK
N638VqhFGlJvEvElkUU0J96q1l2vyBN3+l9aouejem1gZjtOu3Ye6KUfLFj1+uiCjgfbelIMcpFq
GkJgTgUk0tC0xMRx1+NQi0sz4DyPy/oA7IOrfLUoa0N3ptXyWQ5YugCItM2j6Zp3DbykSQMhI5oP
h9LL7EDl6nfQWY3mdSDFngTyE4sF34xpLH72j8YRmYAGDs3ygbjjae6rS63EzwraLhGFOfdRgW4H
bnoUMx+pJgl2BV0iK1YNoGbZzx7/HqISuCdEOaVuF0Tu8hwXKMW5Hhk4ZS3e9UydDOJTAn2ePMnO
ZBKZBVDiY6KC46G9yRASWSdQFnqJPIRyhP6rcvavnyHgbrDhs3URLtj6wYyhp/wtmsnBOCjfmgZL
Y+NgWRI14MeU6zy5TvCx2uBJg4zwmxLR1526FCPExhWm8fcJV3cMcOVB/cmH7AQkM6RXJ4WB0M87
7FOV4NA1g+yS/ZNO8eCheq3/qnPJQIzYUaAPbAHcEPoJyvXcQjQWR9H8TYfZTUxTvwQ1mnDPhbGF
5sWS0KJWwKzVB2lBKGqGna3R0udS9vdFLlfmB0XiI04n4hOo9BGAIXg9LOOwk8CkDn0M3CRoXyUe
K98nTzVJ7bEuAdhcQBBCT62svxYQ6UlVmC2fi1Ml9K6SCuLWpTrME9oeV2d/IxkMc6/VagY85EwO
ngt8rO/lG+3DV6BRfdLhffNxxFpkbqbdrI5lz8IYaMlX2/WXfIEMlUzTTRPosaVTHhey3m3bv8ui
AcBC9lBEPWpQ+NPaHZul3LtM/Ys8qLMWCuZdzKcwQtvr51Cehr8sD2GpWZ/c2fMSZQsULrwPtR3S
vvRFwjU0JxC+otMLzWEt6AI9m73CFODSSee77J07VDMCxH0FjWCoYdSud2R0fyZ0ZqDBkZQH6o3G
ytQOVGvTi56FA4yueqkKr9mgjf5PrgQsC+S8rG+fwoFAGNB9CDArgHrR4MADYD+XfNctIa4WMqKK
dkj+cRye+hK9i6vXDPr2G54W49zMd0KuoE5Vi10J6BYbOtwa7jzDTyCtclg4tuu3sQUqDnDheGKQ
VizQeuMojDztR3MuphWUtLn6PNjwInoSJDyF8/LPdVrIrUr2TXO8b8jSDndsxk06EuC6chdWjGc9
HeEIpeGXzypw+mw3jignzJUfY9RgQq9Pvgheam+oYixv7YKgeFFkvS6h3fq2PEJdFqRS1lHcTeVz
P03/iJjvysVuF+Lsf/8PF9d1tF379jnqV5CI65aVhRdXtMwK3z+TwX8KZRXFxq+fsDS/s4QjMXn6
HZmaQEMCU3Q71Ase9f/WXBqoT9rzTG210WOeBU1dxHQdthOF7NvWzo/vtd8rW558cABUOy9wiXrB
ymyHJp+cBViBhIfTtqJjxlT/bWUEmXzxDk//yzL6UBOt8IGPAqyWCsgkZhxXJeCns/7Bp4w8Y+kf
CknYwbRi+vCA4aXh4p5nI252ReC6a/+Va1SlPMi/DYbDOAJlVaDdwps8/kNRTOqg3qwO1ka68R52
CE7GzYsdke5XE3zBTl/8W9XwpBvIyauAYCnN2fuGbyPpYNrGYBrnNTp5Lwp6CFL4k2hcnjpr/uqr
/3F0XsuRIkEU/SIiKDyvTRvayLX8vBDSSIP3VEHx9Xt6n2djpW5BVebNc2/W927Z/WmSxNiLMcu2
QZidVNvA9BZltCAVW4iQjB34worQ/xN6w7WQRHBIa1/ixagX74X3+jDLwo24nK9Wn8kNaaIFBqyG
A1Na1ynMHvzcOIWzO+0R7YqNJQNmU8FMBHKiDiM3Kld0+4JR4YzmGgfsTIbSMTqaGZhye6lh63gN
sz7bUW5fNIpZRMb4nazBi91s2TDzjMWstkZOrW2rJx1yqKHjovfNnNZLYD8y2X0bb169pKfLHFdK
Vjaob5jVPPmD+YboZiCsqkOnyzuxrGy5HEaWT0/jfcNEPGFp0KbXwcI0OhmiIRj+uWK6C+SQH8YA
kNsdzb9+mLeQGvUY9dJ6B8oj8c4lMz90/3pJtjI/bx5Ng7WqjHeRkceSz++7eDAKg+lQX+55zO/c
AgOZv4BQ0r48W2Pz5k/20a6MewqsGtA/RDtX9kfVun+nNtk1eso2/ti+GiuPXSazFzSDx9Sr34zQ
+pyTkIqmOLpWerDKFUdLw/fRGxXDJ4a4Y8+QsJldhgzBsJdr9TYZYtwatT5WpnWZcxyAs5E+O4nq
omRxfToN994wzHCr++W42gaZhW6Bo6fmHWv7hcH9hHzWmsbV9yBpxuYy12i2+P+uQePTdY70uRLv
xaiH9y40rp7jHeXsf+ExeViC9BQqnlkhmVVI/4v/67lY3IfQ6h+yVFZ70CK9KVAqMu1s+24+t1bx
WKf9a2Ann6ZKjnPJmZj0cmuM433ulFfhdU8iHX7LBL+GqOy7dBgebNMC0m2elJXvmtEwokoh+BTF
Y9Mxy1uX4Wa1mP7VizngmQuZFxcxZOlhysZ/ac/VgSXpnjQNyMl83Xvsv85kES1Jfarm7seAc7Ls
5Gm0gAjdnFlBZkYttSHehM/MzeNS3AqSEErOQ7zoCU9b+A6TtUGRJwd/CVhI5WRxpZIfwNJ/3ij8
rTlOjMgte/pq0vwuMeZ7266fsUw9eL3L6SJSfEjUuu3KQ9jJ9sWFRjsXfZ5vE6JlRRe6AGXitzBk
Hglz7S85syMrmGJbz34k6FpUZ10bkT6WzvTThNwXUxaOu8p1zq7ldQd3CN9DidQe9LT17pFX+bEh
EXHTpIFJZ8oss0A1qQdBvdjfWAh9Wjp5dQv+mQ10J5J9l4ii8L1YUIfJ/nSiZcZ3xjY8n7CfwtqO
SDuUILvSdR79ZDwYvX9xwfq5WRGOGt6Mdk3jCUMoUS1/pOCJD5QbUcfUO7vlb5TByWnV3bOR7dwx
rdmEqmanMd7HTROuNPcg8OiQseuBYNnTNdW8zXlQ3vUQU5tB9N+iWMWOg31XZGgFk73tRnNrz+tP
ZgaH3ON0NjguzMHuI3KEIQqF+ChyBE1R8afzF5yO9WiBNtTWW9iDmnRV9u6PUsaOI8CEoAT6ZbwE
g//T5MXRKO2VoXvypjCDRXY5qshZuc3tkZmH2yC0F8sQgcf9IfD9NUBER2PURztd76jp7yljtljn
X7Iqeezd/M13WBkx1PYnBeqJ7/XSCfcMnsscsvHanblUjOAM61P0Pl1I1vf7Mk+L2x1oP1czr8yi
mF8wxMAymy8dE77i4CXTUaW3ur44+o6CAQV9d5IzFuYjdd1bDZSjFirINBQPAdy1ln8rf33XTf6c
r263D12Hp4h15/5tnuUDKZaQMLNLbG7elgezVGdPKb758jElEHWTmC3Eow8j7o7yUQfm0fHaa9vJ
e8b0/MV1iC46MFmvLwqrt2vdamP+se0fp2R6DXsNzOR3JyPQp8KjyNBLel8VDO87UNe48ML+giSR
cEtPgDXzmDfVprVmBmitW9Unq18f16R9qiAGjZB3d8VdfSDZaHgaw/4GAVfEYanqJVt1c9Ql87Wk
KnDczMOPrZfPZDDNqOFNjo3WGrfVnB1cegGdrNcpeTHWcZdlqOTITaNxNJbhMtZM+mEnLg4ODDOb
j2bnn02zAIV5qlIm5xNBIMPNtLPmR4tofVw3EW/qvVmY+1HX+9EsD62Ly6Vu4qxzn+bhut4cOW6a
3EH6vnUUHTsyHEDjEGyhe76GRUQ6qKN1sOlxpihYfgW0QIRPdj+k8th7w7ZU2Y/dGL9ZsezmNTOR
R9AOmxK31VBrgFj1RmTWPi0kw6qFjN5hPaba/qOnlyUsaMWN77x8SKmLtvbCNMOUgFgUM1P51qG0
AZxd2ZvxWE+k8t0IduNLVt91YJ/HrnjM8vLXBCEMWQHdZEURFVV9DENK6q64isTa9paNAx332hLu
MhwibDiPjPHqGPAP2DSUl9x1TRGTo6A2xW3HEi4An/ZCQbSWQXkDYAGrOKKF7+Oh7/dOkO3NNnxW
Nk1DmpIdFFwMr9gxp9wF8JTe4i6bVDFD7W34xPk7aadL47h7iVvIKUUfTWo+Kj/b5yYKxLL6J6Zc
jF+zGNdwnJmwA0tAQ9ZVBFVhF9Np5IfpHn4EU19+RYs94im6t5G+t2rIt4pZmaaEVPh0cqrANkBU
ypDsq2q/8khkSXYYwyCuwX+ZzO8UIWJpxpWKNmtZxqMQ+iDzcsdUJ9ZKfjnOrDajZ+8Yt7OSdmWC
Y8h649TN05zLSCG/zWHxPlf+3kpRL7t631vNOSmX1zI1jj4Lqwwx72XrbRec4x5oFuYbePE2N3YW
soaXObfLOQo9aJHc3cC44FV9Hdwhllp+2em8Fc2H5S4/2jDiWt2IN36Bwv6nRBZbQ7K1kPSVTYQR
FvXFqfem9uNksfchXnYfQ+o8tCjF42PBpdBnxR2KAdPW/H1xy63s9GnKm0MTfnRjh5qjnqAnT6yQ
zWJiKUCBLKOLalU/E+Z78IbqzPgb0QZo/Gn1KQCGhdlxODTGaXXM7zXDnDBMBol3HDI+XE9a9tzr
Lh/N55B+ppjflBzQza3JhqkaVPkolX/xrQ899XfQj39DR370pX1V+i5f7IdOg8ME/9bm2a/Udzpx
Lty8z8OjaqBqUPMNh/5q1Duv+2aIFJUKdjtB2O8CnCpqp6hrasO4FX3K23GgP6dNiLPDQqgW4hCs
/WfBBdXgPgrpXytgjaUZocpGrqMUzoAmL203XrNsM4wCYVIfqik5LCv+yICvY9BU0OlWSERF63dY
mTOCcq/mtB0GaL0ETk7a/7pSbVYU4gkPQl9Vd71VfDEbf6+C5FNM1MLhYrMmuxveE4XxMU2SDhFH
HYMgRYdlAEsTGdZ4iprluWu9Dy3W71oux8b3m1iUQFcyv581mqj11vbmNkWItbM0cm+2yw5loTS3
VZbtW7ffcsXvCl88evm71db4z/FHYrLIyn5Tjt9B1z6L4V3kr43zXXW8ZmLgOMb9MBH3WzcHE7Ko
UNgn78wEmdx7tpMf19CRylGm8upUZ8OV0e5O9GmE3XtjOhMhV7V8ZCZCD147x8Sf7ipxb7QwkP9/
RVjMFGY/FT6VutotGsucmzAhHTfEHxEl222HYNzlGerO6O+EdC+B25+DcGVrkNy1Ht9PLu/setiV
Xn7pW82hVUcim2NAOewZMNT8aPvWIZUeaOcC+iN5qosN4eX3PTKmo/0IWhJWQX/d5D4bq98wOvsq
J7Ax69gz6T3Urn0oBnVpOL8deGCKrmuD/h/k9b9B4IdK1G6sSeUQAf755Um25mNocy0QgWCYn7mj
f61W7NrKea5cEtVMHS3id2mCj4knRrJFxIKsss33sPIiZkC7ihfVZ6trw/+gwZMoG76R3g1hFSfk
Ch+nI2qd9JrN3CyRFNbBKG+sIvn6UxMt5nKc3Cm2yCYw8Zb65nfeicOtrYYR3iyGui8H6zUtrJMC
5PQ6sFn7vfTbbU/meDNm+8LXhxTvYui/1mH/7Pfjr5lkV2IE7ho7QNrRL6WJ2yhXWxn423yAYrLf
k/Zzmvz9YgGVpmASxExgDZo3QR3sPYt3dcqYixMPz0/nP6jObdatm3HyAR3qlxLLBfho5K9WLLv6
QFTZruN3MaaeAVm1L6Ee8CKdZTHdzKXbpGEsjL9iRCx3g3GzVMwn9LjrEgmJDpa5kNJOdZ9O94DK
+9n2ItCqjaA2bn391A5TZNvBITHszcrJUWfW3qmGIzEdpwLIp2xqhNE3oMO9KXCTzo+NfMPT0zjs
itRr7Agi8+jeG1I9DNp2vUZVTW0Y+pRuJf3IWCBW9sZbMX7kGLkcyFwn9+91m22nYjj37u0j9BQm
2c4f7Lg1rDvDrWLXHVhkxuuVpJQR9Unk5WFZQDxnnmM2ek8oMlIX+7SRW3JqogqX+uJCmmfWkai/
ODSWrW6TvevMUbcwZfDQotXk7q1lOudpf2GehlELGsX0nmtMs8WIC8g2or5foE5+MuHHQTgdsGqh
pv2bjXrr9t6Traatl7unhlOSUKX7wZ4xa5eoE5pZBQhEjw5apfoAWHhR0oAUsnYrpmRiC5aXaR1v
F9cUV5WOptD6Msfsg6SNjayluWnn79bn9tT1LjTXOClGkFgkucp+SDiYQ4sFtvhOy+4r6J5Ne740
Y3oWnbUfTGxkOPzGbNjPxnPKa+xQKSkiZErUNl+YVB+kJw/mXV5JkEnELsbsVevRJzs7x6Kv1/Xb
NJf3bh+cBGXO7A1fk1Gg5JG9oHGjd9RjijxrzW3h6cd0tjaYvnemrd58jH0NHj7W4qLp+3hlvmwD
GURbv464CgIReoFnbrHfe+NFr8Xe6eCj3ApgC+QHPs61t/UKMxr+a4hwWGbGIN4H7z/Pz/oxliLu
pvUYYnD3/PKwGt5hSsXFqfGWVv9wwFAQbwGsuVr6XTu7z5kga3/8srw1NhFrRj4BhRGLdthHxo+h
rN3pYN62BZdZuGxnlxx5nBB+QGZE4Wx5wU5KnG3ZPRcsMRPuuPVSVKIw+7b0EnUWiJ5txS0qgA1l
uAQVzuMVnqgLKkU4Aw1lYByzUR50Mf04bfnL4Hy/ci9KFEFN7kSAgzLDel0PzbMBEUiNFHmJdeUL
PKazfelFelslM+5FFu49If/cmubQwRx+s45N36YYXy0r3JiQFmVi7dWqI5G/GKE49qu7y3Ub1a5x
8PwgMgvc20qSv0DyV50cWm2+LW6Hha92zlayxG6w16IZ44aWFCtzO8bwhz5WNzO8TAMKe5oqzuUu
XN/hVdV5dsNz0+QWSFj50eRmfVytJNwOIUELCNrliIE2LXeD73jxNFdOPFQ1h2k+qD+2UDVJVX0b
z1XDzVy5BFIFZr6dIW4PegiYqTKaRG1ijpM3j8h4OrZr5kI0hj+a+CU8aYEZ16tZXKyx/dLNbSWF
JC3WTBEIm3rsfzwI6VTylyz/2sYfq2YjgDHFGYe4NaCzkbAjS7nze4OphnHvJkR98fefYBPNFbtg
AQqy1B19+QTFacPeCzDyAYO9KKdzgpoMolp+p6uxM+vmLnV5sR2qztW+TcIiU75lnt5Jc/7LyPAQ
5HNU0cxlndgnyU3xCu04SBg2CveupaUNwvay/B8AEV4bTuAC8aFdwwcGezdjctwXPJ9B+iRzbk6C
ELwuauj60zd3MunIiDKgOnYrNSN+mT3KIYPBVMZ17zI9NWN/JukLaczfZOGTvcBd06FkTXNaQAzW
9KtTDiEyWDq6a4Owt4yozSMusjrFvIw1btsDD+Wa2BrrsfNmDmKKhvJ56MuLK3NSoNRhoC5zcmvv
yRPxBShKDZbDYM9w6TyCRIw+bjLRbwN0MC2mfdfah5kYhDTVe8PyLijxAMAslNRtPKrvOhd/pjB5
HFMfYnSerW050wN23Dxz/k2fxbS0RqwtkJ1EPFJHVziYEwBR13demlLdlYx+TPVhNOtDVjA5Eihq
3gkSfTNWzU4J/7UYUJgk5HWe79oSWlz9zhUSbtjidps4hqUTeZW292LlzPOWkniOBb1pThk3yfUJ
P/vFGjy+IO7zas77KDXt8tkqf8zcevHT8QL8Ei1Eukxt/070Duga5jqKS1Z98XY857SPai42LCnZ
DExssMAA/r9l1vIhu1dyUF4gQD5y+B47d3ljhdiOzY+Z3pJfaGXn5GNeWAzfLSfUCLBC+a6XQR/G
QXKKACyMMpJBe9cW/WnJ1RsQFVElArm9qz+IRGu4pwkHJdJEhtZx7OrdUBRxm5i7vm0ocuH9c3eX
Ti9mxq7r0L+M44QVHdhFuLFTprS0eDb6+xTOJGWKtdzyeItSWrHptK+swVVxa48rNMpi8tal8lLh
LJ9K8crP2Eton6dEyj1XHHdi0lF2uzvfGq9Zyd2KKabbdvq8lOtHuEhSgUJcp2X6sVTp45xS1Na4
ZioB/pHPngPIA8WKuNM4z3qwkaeKNscfX2IEvC6Z6/5KJ+x9bmYOf3pXY5dRU54RjKh86mY5sosw
Q17z85+1ooHuNbkphvPa9h3CQxYPqvtc82afN+lLyws4o2eElHLVyKYxgnky4lNWxpymlTL0+5fg
LNa9e2e21s42IeCR3cWkiZSxd33qfCiwFMEIs1ine6H02a/zne+rPyQ/IMf3MI+UsWxdoMTwGf08
EbZ4ZewShZI0XCxcwUjKAVByCZM8+gawiI8tcSbrKmeOvVxXJm5+Zp09Rk65IuxnCA499N3K+CDH
XrUwlOeI29WoIAqYUTdfOdx6mDJbAopZMcGOZk8KzlkQh5L79c3utKmh2gP9my9/S9z9jfO6jt/p
iFglzA8xTacSGHSA0+rSmZBH+jlnBinzp+ojdMJu01ZzGXVZ+5Qky6mfQEChibFO2hILVFFv144s
gVp5+3kFtBNTN2z6pP11xjGeFbV6lQ5/azN8n53wb9+j9hXdXjf1n9CfTnKm7FlT82mZq101zgcv
BfnT6pxM/VOztn/kulwG4EhiyuRBOjXGOPd1nbgow+VBpcTldiFn6mwf+hA03/d/lBreMwF00mvg
C1rRxrOx1JnPmYGsX3Fmo9/WOQqCTyXj3NB0bDiE/MgOymV5y2W9w6YBLzNEnf5EUD92TcDjQPK4
aR7GJYgsBLe+IOawJEC3e6vQvxEMCbto10dtetwKCKmTGwcte+dJ6EhLecBzu2v6D5OzMlubB2d0
7zxFWFGRnD0cuz5RRFg0wVfDI+tJY8foyc95a1cqQtPdriVbHwLvs6v9I+ljh9Uh67A07nD3nLms
Nl7bws2w/oWsPKMNHmsgaBl6O69qLiWXSadRQmqRXrwxvWVa/ZQ4zYtCxH3NF7AGUY846Tt9s2vb
5FWASxl+8o3Ds37wzaCMWiN/1/xVWejU7P2q87aZ4375VnGyJ+ryxVV3niwPuSj/uinV/bBoBCEN
z27l5qGWehfa1Vs7oqnobroq6DJGIOuyY7s8gyM3uXouJtVSvnPYbZeO0Xy1oHmF45NqusO6oIG4
wviwuG+ImmuADk3oDWCgL8Enmyz7XjXOYTE5YNYxZ2BXofEQDMrZ7Z6mxry0zrQfVwjJRrkrEZF5
iNZtv0/LAC8JnmdW5hbEhVK+m1/x7N2Hors6rUFVVu+zDn9ghfohqvrPkoUvJNqcC1N8pIj2MzEW
RMa9rinLyho3Mjr7zBSP8c4QZUZ2YgAbYw7Zmwa4xYB9f7DQd0N2ps63hfAVqmEzt7FpdSCf6imv
HRLHqmjV04gFtEdiIAx0sGR2McxAns1Sl6ehb+Ru7chDGm2vOTjs7CA0lIyPgatkrxxGpTOZ3U8t
LcZHOPeENQ5z+dgorKY2w7LHWmjziubGTU6NmjKCn7gZDMs8TiYHu1wbgsLkxV/tmV5J3AvL2PE7
/ykqj8YgWV+rHtoYAQiKyixOWP7uVkGWiidUHBBdYCwlMWCLR9dMRiBmM3MfIARUq36dPSwxRBjD
9FmXqiytQ1EyDw1EqUi34/UahfngGiZ+3w6FobUMTBurSl6T2oATttw1eUqE6u9Xon2PqpblfYZL
GkucsG0WsCRVSSLInGPfBkFt/04+XESoifJKzTtpr9yVfCKoD9IgBha1TZtZ4nKCBWfJOsQVNoI+
wKtS25HpkPCyTpyahp1YB9yf5HfM63IIy65kXfhgEhvRLpQIDLmSLRb2hkGL7w27XDacLmGziNes
66tie2OxxpiLZTH3yWBnE+hqOwDYuK2OnaEPdmED9BlltJbXjOxu0rgrD9+nt6zZ1R3G+Wttgh47
FfkJYJXpvjQyIjkWvSD9qeW1lg6vUlXb83fOCO8sVv3dOInxbnVlzxqqxmxPYKzqLQAofqHusfhU
pL1+B3kwP4neWhB07Oq2fnzKk12lZ/NiDjXZq4M3lve2zElzatoAF+HqjNTvGVj3EKzFka5Yf8nW
ruYI+mWd78cpmZkxFUU6bZzenrNzlo7Zeq4Dg19Ru8ZCfz9w0eIaLhmUM6a6XV2NXIxr4pYAA00X
DEQRzIQ/wSM4yUMzEtd5kV3er8xzXf8xF4609zqT6TcMU17fmL3E44Ubpn6vy4ritxgA7haW+f6u
Mk3vcjPBR+FZs/oq/Fydii5lBCWKbgBwVGbcZ3P9uGSZt1lSyvfaRptqq+wTeruTN6TAPREaO9zT
C4lnczTMfeqhRG5LLSiuZMtonTBfq6jpCBjm7kxLd+OBkjQDilsAsHdizsmps/wGw9QUwvIwDHVR
Y6ug5IZWQcZ90Fq3oNvCMM+qIFGQQnBmNGMwT8uDcOv68/zgW8n0sy5p+FGhqJKzRibMGJV92j5A
lk9IKat5Wt1aY7+o/emKT4eI5W5pYBzL0nffislAby06zYg4Xxbnz5wolx3HDpGjZHHoL88zse3Y
Rjlg1vScd2FOcqXiUEMsVk9fsnkuJv6QRfsyJ3PwGoq6O1d+GB5G5klx0rrtdSl6bRNC5xGnKtau
+pGuSwTnLKZT4gimAOZa6w/L6qJw7mjzfcuHjwhHBVU+Gy8m7C4T66F9VrMOX8ZQBTtH5+m916eY
VXUi4iXJ/2kYi5ZayV8wgZFFgOWfsjbz254vxCpPiS7SgwHsDPVZm/s6X4Zjlubtga1q9n2BDwWi
wAm9lyH02zdbhuVvKlS5m3LV3ZE7J3/tAc8PfjHvareExai2DDCfhMPzXMzqfskF9GiGm753Mn0s
LbhK3GlkhtYzBLJDZPDfmivnta/97FdmqvpsVhIcGEvceuYWJ4uHOlGTmlVb5wlm3dmqwJ8pbOf+
dgnojMwbYtppc1smGqmyCOvXPsMS1jI0UWDo5WwG2XpV8EN0mFafHQnhbnbYOCbmB3Ayzpjk+D4L
95civrvInrafO1dUt8hMf7wMHJ8El9l0cQa0Re46+Xti90mHcGQvcNLjtMMAwcbcomeuas0mfhOv
wEzmzd6/VOXzyQ8N+dvOGN/WWpBDu+bG2GzlUjPRb7Ny646z2W2WMK3ehU7dPxOl1D6vPfTADJMM
Cp2pDw0BIVHpVeMDJWNBnqJr8COE68a1Za13KC682U6W/hQ98zcjGNtD0w/bmWnGLjQ4s2RdQd9h
B6D5DC1cJpKtIL+hocvYVZ2M9Ig7FNtjarMZQOR8qQbALGPshEmWh7S3dMkYs0aSZMpEWxc6aCtW
etH7oM6L2xStXbGgE5cP2SeWuC3G9pk81vrTrru02OKUJxNJkmg6zYH31o2oYVaAsWsDVVRcVdei
ahtQ/y+hRJoTtPmHReacUpUowDZGwhMBPuYNtEYO69RMh548qlNroJXHa6rS98qcxUkC+jMxtgfQ
TA4j8wIJal0z1u48KQkOtyxq6jeZzVjAY8j8aDmINNJHNrRH/MfN3BNRYygCXQVhZFEi3eUuK3x1
n5YemLO0jTzOOJipkArjeRaB947B6kaZGJa/KVdi9GvRgfA2Q7X3+6S/yzoCE2pRWJdC1Pabn6dM
fmTKhgmqz1vukdl/WvyYnc9Antucc8UKBSNtN/llOMCQJWEC81llJj1vak0sa1hr66LIPN+kNFSH
JPcIQBpDsrVco+Mb7dREhsgi/+mC1NZCa/djTqz6xYB5/C74BJu5DquPybQ7BKl+SbdWMlr7uZDE
mouZtyuylUj/5as//gvmVTznCSOlXnBOEDLXCxLDunregNV21972gqORyP7Yuca6F62A1SGjDhNN
0by6YlywHYXNZQJUuYQZLKgnfKV3yiy58HwSei5WuATE9Dji3CO181JaYVrHjsbKHwStPrqVXP6u
0s7e4bBck7NO/tWihDug3j86JAwfEjn8mVgAwTxNeBdHkC7AAel+oQu0qDy0t8habIufYZ1Br+yz
k4U5Yq1zw0EdYzpNda4evMohX5cO7jgFXXEhxwR+NYEG+huSphKranqlDOSD+736rRzk/dYLmPeF
drpNysp/bsaEKb6H3uDcBkStgxpqp/JfVZfeQUDdPNlBAqhpzFApWSqaePXL4ARIzNq1dehn2oSq
PypNmJqzpGUsyX2982bfBKNd7ehmAaTsMS3vOcuUsZHVwKRkUOu7kYR5v1eFC6eXFMlTmnglMOXS
342zhi0d6gAKaWQJ7lmS4caraCGd2+5qv/Vu2B4KcykPo930KBKTA7vh6JKRml8E/0DZCf53pi5n
8tCt76Hp9e9tA4WLTZiaNA/ARyMBlcdN7I+cInaK8lu0a31TDVeQH7W2NsJclseWwuiD0cgT2M3b
dkAP8M36vs6T0EeP7FPaLLsJnmvUIwIrQmnvSnsoXiztiHfu2zYy6rIHYxrQBwa9Bn+8ZPQ+PKlu
M6JlIJnS9RyTNYq2/9u7NgUkTyzACELUOKvxOBppEPtdztwvU2uXv4leBgcXrKCNsnay30YT50Q4
FNVxtmd7T+BA+60d5cc2eUmHiqrWSd1dOMxi03jySmYVHTdhTHdOagXbviiI7hlliVLuVs/u4CcR
7tjvVeqJDO7QjbNcJ1sjncVnDth8kCkTy8GHwbjtuehplPELsumLxikcPjA8McrpVkIa/WTdkBFO
cFnPjHJhxoPUO7R3ZTHmpBbbtywKJMFNa3fPqkuMb7aXjH+MoUN2dj25PneG+0+ERHEz0EkAAw2L
u8qGE8hnGp4BDPpTY+X412Ece5oNrMRdkhH074J4oLIhOV6IoPPgTUR2gCto362lKh/kbBTGkV/P
fB6dIIg1pN4jEWUC4JjQUTp2oqGn0Nh7PriIK0T/OprVj5qd7rFw6/AxJHk/FnIZo4CMpp2rJ8Z4
BuggIUXitOKiPhugTVHHFbNLyjU4zPzuRVTaqob5S7nQODSJK3LbfhsGDYmflYEuCIXCbg1N/ZGL
Rsazhdg/JCNDiqKmsbQ6nT85Ydq91T42CT8rk+st5WCL1qA/KLbIkxROkxEaPuPdJWC9fCz6wnyw
SKVPocmJUQnLuvssar/iMR7LhuR9x2cDuO0tJ+zQSmGLAAlpiJ3YKOCTn3DAyGQz4jmVFrbpskzG
B4DJ4E+pPH0fEnmJ3U+E5EjTXB7SVv11g1QwsFTWWaTSI3XQotPo2Qcx1W6yzzmrQA9K5wD+1206
a2KJRrv2kcthsx9To/4L9G0ezG6AgONc2rvtkGKjWORfN2nns8kY9t4bOjv26Mh2lJ0I8pWpvjOn
Mbd67PVJ02BuRDsTlpby6XbL6IsN06GqpcUYL1nb9NeAip1nApLAJaowND91rqw/RVMLGOgc6LP4
j7Qr23EcWa6/YvidMPfFsP3AVVJJpdq7VS+Eqhfu+86v98kezy0qRStnejB3cAcooKIyGRkZGXHi
HPk+Dkp+F8o1+vxCIm5QGYdmVirmbqeLPHJcA1wZqHDgzSbizd/aKcR8pgN0X7T+kfP19iWo5ALQ
jKTRUa4FPInrseWAb+coFCecYFdjHW46HYUaru7Bdw2yJeibDeMPHqRfR2BPC1efS2k380YD9PPc
3IdcoR1Gw1fskQNrIbRNgN3JBdDOkRxg0i282yawYXTB+BKXHBjkdMU4zbMIPhSimC6gQu2LoNdu
JMjEdahy3yeYLwtBbFb6b7WQhihjJv4xC0D7C71ovnrkcgF8Ip0CPoTEwFB73GG2Hk0nO+1q7QA1
MRXcKf2PqMFceqkBx1qSHFLCbW9rtfqApzbUTbFf26bD9Jk2IKx1WaQGQBsAQ4viDNj2KnTtEg0J
IrRmodcw6+UhH2f5IxhzVOD8SJ/fIakA8IeaAXEdFFz1LlYxGuRhp49oWRoo6/FDeqwALNpEQy26
IIZI7oxaw6MIYJPciTKj3qhhpnp80dSPA74ldCmn8RnQ234Xqj6aCyn0frJqyF4qdCMxutGh5IMG
D9joQbhR91F+joHg9O0WgPQHCbEQmEADrdey9aWdrqE8Mvlhv1XAzIAuohRvR05FIXaIEPKiqHse
EkN5K/WSR+9h7lx9aPLXrOBUDAs2aD+1U4EG0RCMcooBOVWcQTTnY2S5l0cFERzppomnLeZ+SJGd
i6fiYWhAia+WM/pEPEifIdWuPuMhnps54PsOF8GyKcexATIyKEnIsyKDeBh9YUFH+QLdkoww5oOw
6LE28mHz7//2H//zX9/G/wx+FA9/yAz9W95lD0WUt81//7t4LW6Fgrim/qlzJFAqfloF758aqClF
hgyNFWgLnCRC05/WoLYskCug/aRNjhzlpSkD+IUR3w7RUs+/zjWocepa+MoFYeBgeCSyjSzOHNBh
RXdyBV5qMGV1cHUUB3Qfs4CK1Ha7VEA7QAcp63aEHgQmCIeMIQgmEOk/SlDJEPB0hTqPIOJOJj9f
CCqFMnCyYZvUZ/0w2pyJEPQwQzz+gGEkh9vGrX17C1ftiSKva6jR4rGvUOJn5FWWishdzrIXPxCx
NXWb/wQlmlt7vpV8YVhb+WDG0hqtdyZBLyBsYC1F2/Otfum82AWH7xZHA8gNz9iBW98Of/jn23av
VMPwOlQ0Hr0rXpIkQae0yfDaSThtBmNdUP1UQPyKv4Kxj1e6XpQFSpes7YxGVdOoPo/STx4FhbrC
8DkUlG6vQ7iSqqPMUPJkHd+hv2Hw1Rmj4x7/lEEOWbSMu9AGawLqLxhCMUUXFaajsr1tmbWDlLqh
rhaGysXYwRyNMh8KOnr1fNuCcOUb1Noo0bKx5EFcU/rVufymmOEDkeCD0iC840V+5l3ItmJa6f62
TcaqaF1pQY3A2p9w1Rmguo9AMnaYOHL+mQkqRAmJpucxF9bnuNvF7c8WnFT/zAAVMFJOlnRgx+sz
5qZJc7mSjrcNrLi2oPKCrAPFJ0sKfXikMEH6UKjFOeNQP+CQuvHGQIgSIBhy29KKB1xYog4ROvxJ
JqRNdcY02aM/KQe9CPfoxm3CAPiY27auA58gSoIo49ksGrhEJOoo8Zjp6Mce7gYKz6N+Bmb6S2Zp
lvHYPBSJpTHOz/Umwhr+4WESJTmNCrN4pgDaVI/VuUhamwfooxtRv27fby/qegMlzcBvRwdS5DVR
oqyIKMgCPocoVLeTJaoPNYoJTXrsit1tO78u1otbSpB0gVwagsjz1z4BIgq5U1BKOk87w5QtTFza
UOjYqi7mfxg7RyLLlSlID4NfSpNR26fWhIphLzehUGH0CwU5rcIbXLI41cWMQ5l+kzBcdXttK3uo
q7gqRA3IBRWKlpcXsNaiDVYY+FJpskcWaCa5yw/P6ET8jh1RU2QJjxpNoNcFBEAszjq2EKVCk0cN
ILrHVzVTNMBvL+ja9SQd7WgdmbcmiKJCL2gCYieKJQS5BNzcG619zYu/fb9in375Nq+oYJugQned
B6iWaBNkTCGGJ6Q/e8m9vQbxSjEZX96ARoQCpwOQ6VcmuEiL1DzKE1kO1BMUUDDoH2xUSzMnB+Bg
K/N6y/AKu4UO/LborNkBZsJhCnxfb+PlX0BtI6BhImdIXXbWX7Pz5IQWahODBSpHExQYlmgjSXtg
GWUum7p2IfGHMTouViFTLe4yzeR3oNLlieTvKdvErrqNLM0DDwfgHfEmccF3z5RzJufr8vxdrpv6
tr5ei3w8R9nZPyhfO9GT7AJyvMDkSAOACaZ6N33Mp9tfeyU2X9iUaAFw6MGFIoDDEG/HU44/F4/R
K2pB6Cq4rVeUO9Y+r8QzGJQxzwmlY0HSVOqW1rlOFoqxVU/8Dhxw9niXWcU3YSc5pVeyDr6w6kkL
Y+JlhMlViNTlcp6d22/R/WwbLhjLPzAPo+KRYgJq4EC7B0A2ViZyHUgv10gFUnmuUlFKQvWkchFG
ZSFslwGmh6RngnJFB2YdmR8OjA955Tz85QONWionKkKZgXvrDEm1XbtNHO6+3vjuaIkuUHyayfJW
cggvnJWyR61RBMpwjuZceod2IAAhhOX3yziCOJb7kLrH24u7+oyULZJcLkJSCvaX2pDH+gzaF4wo
TSqU7rpKsJHHpozXBWtZ5E9ZmKpHwMFbkMScSwB5FfFIRuGBOgHnFbRQO+v2ukTyUW5tIpWGtX09
q5GAVzWI1to9mFltcWvcQ73dnTf6S/LauaODoiGY2Mz+wCPwDZv5+fbfcJWYU3tLBVs/VseG1+fh
nCGqZwGeNgkj9b+OMbjjBRX8+qqAKp6qUnuaKoGMOUU8tPlH7hhtoh1noQb1k7fBo2U3f1/2+eJV
T8WXtIK0UUNe9SgSQyYNFP2K//32lpE4fPHVyA25iCqUO0Yt6K/GMVGh015vc7ffRFvOEzdMzWeG
GWrbapAWTpg2UU/GfJ+OjamGTwLYiaO326u5OlzUaigfHCcfvDtKpJ5QDN1W6F6DSWRLWlm3zTAD
P+VoShu0Ywp3Ow3W4JQP0a7dJBYqbW756jsMWyT43PpC1GU+gARQHqZaPWVvpd04kittMo/f8t9m
HCdQLHm/Y0+VMGCpApsAEk78PYuoIRhQ3u4xsY4XTr7NHxoL+ipea4b32QOwnnb1wbBHvsnF+kRU
rBRFQb8GlSTtV1xZ2ANe1ZeamvNPGOgBd98LeRcEO4y4jo5s6iZvt1a8i5511r6y7JJ9X9ht4yhU
gRbCWCHQw57kossJngwnxgzgc/oGZNb30hoAlQAXPMt9rkIlWbKqGOCD05Ga/qrXLEyLfJJPRpn6
p8Zp9/1LZY0bfQ9dOat/LL2QdZuuWgMFgqDgaaIYIuVAwYh3vq77oLDwBme2MfNavXLO7KE3+gjm
5m5z+4NenUFRASm4SP6FFIJE+08VtXIzFX35jil4Mx73oqwCPvB3qwu/jCgyWpuKoV49w2tFlKuk
n+J3Q/oeDY86YMgZhjBur+Tq/iRGdMjB8yCm5GX6M5WClPcR+jJnLlG4JyWDuKWWCdGzKEfTTlOb
caPWPc+4tK/zPMoq9bmKsOCjOVSNU/I26Ja/g0y6nR04C9mJ4KHGbkKgzpoZ1wD5pZeH8HKp1KFH
u3+MSmz1KZ2zH5o6YhgB6BuoZTkdukFZK4HlJzKYB4HcLrRZSYWAgyiLqHAI1BksJGGuIIYKKPgj
ACO+pyBX4CwZDAy2CRE3k9vqrLNHfuUtk9SF1/djmgLDa5xASYNgmrvjBsMQigMyLC9DX9VkLZK1
RnJeFoe96dAn4/i2OQ+5D1ATBvWYxbzrrAQ+s9xH6t7jSzRiADEzTsBjt3tl49tAqNalxX+VrMQO
ntkhbHVVqIHxPF4+AopTl6uaJvS/hkZO3ls7fJneSjc+clZvlW/GDpISzwMzR19do8xLaDqAUkwF
xeKlxa7vQE6hFsH7YOVbzJjjJQ2B6jvN093IZWVeTGskqC6+2gTq/AAIag5P6HwLNUCHeyo3IyoG
qRM8s4pVwtpuyiIv6TrqYmBaptYGsKMgT7HAnebnaTJJIhY48gNppFsCTjwmDyyWW67bRPKnGTKe
rygmXa5QbWJIsk+QQW6c5q3dYsjpB0ZnLd5VXYxrHSKbdfTWLgaFV0WUYmANkfvSYKeAuigLY3Lh
CjaXvKiYp4eOAyNor345RZI0TRFkXlZk6rzVcyXUTT0iam9AiOlAQA+nO9mi1OGABJQRTtY+3NIY
dfC4oEdqKyfpewKZRx1EInP27fYlJFzVsHC2yc1N6rO6IOqUb5TABXcqgG/w+8EJNtKm3gyu7GLq
m3Fx/7rP6NCoyDIPhU1VADCVugSEtgCnwSQ3eHYPDrQFrACDjg7q6C64sTMHNQYLPM6eFt2BgZqx
SvLxr2yjqgnRL12SNbqumaYkc5dH46Qf0szq7oUN8D92BEyvA9W2B9Z3W1+rpvB4MaJfitfcpTNm
UL2N+XxGxHR8r34GvUNzMByoonrTi4FABpFZO3ZCx5/s2yu9TjvxOReGqVMQdwaQPOCtPtUhlJiT
j5YDRNp/xrTrbTvrfqMrCM7IMrFO6hwUcgN6TXLR8Tt9l+wwNbNFe9YKHeaLgewV/e3QeFbQPUCO
eZXxleDmCAIoM52UY70FIG2THMAJaYt7cAexVrV2fS9saVSNjwPLetlXgXFSnrs3MNd+QL0WEJPJ
BQ3uJsNYj8MKlGtHHD0sFVA1gReuinw1FESSBtw+AFRDWgpyEAHL+dcCI6QHNAR+DdXqq+ivgb0a
0Cr9JODWrmZPq/dC9sZwh7UDhkiPi5MXST+bCvdzoWQgT5t1OPxoQynShWYxCAsRSeQ7Q3BZu7a6
poU5knAu7s+0U9XO6Hj91FX3o3+XC1shZtViyO+g/A4dHsQKycD/NI1a0pRISqmOso472gdWygXn
a2kndynE4r0MWaTiCVDftqBVzUF+02WWf1d8Ec8PwPgQK1VBF6kTJoIp0pAwF31STPKwEszqFUoV
v7oKoQNlRefvf0I0fDQ4CeIWjjQVs1pQG89jEeqoOuCZ7ACza0KD+F40MWBrsz4g2Txqc2FKETTd
gPfjCXT5AfU+VeqoSoP3WQI+unR5HRpggDiBMW1f4hgw1raylxLe/mgKgjiT5+m7J2q6qINQLkey
EQyg2tK+wKt4fJoKEzoEr4HN2s0VB10aVKhAUqpZ3IOpoDnPwT3e/JW0j7knxqJYNqgPpmtgTvdn
zccH463wu2ADuGJj8sNrHW03vyc2txUebttciVYXy6KuF7B4ST0mtPwTZPRMEc/iSjrftrDqGJ9f
ir6ppSItxw5aHe8Gl525UN2kIMVVJP48jtxO8znGfbm+hwqyVOQFOpLkSz+cOl/IKxUEnHGKogVU
UJIIXAXBxHBA4s5X7o4u559mqE81g/E7bqfaP4Xbfi9t2rvaGfatx7q/Vm5/fJ5PM9TnkYYGiFSI
xr2PBvgJAxfSHZjUAAjPvf2R1nfNECXECR0EHuTni/ALzZ2KH7XcPxX8ZggjE9TUYfIbmSnonXBc
0Y9G6U6k9qysefC4g+H/FG/rLeh/tuOO82K8Vv42DEJE2AOAESg8tItRkblcTTWUTQoBcwIjUvT7
RgT9Ug2exRNfDMLfr5bBlqzKAq9qmq7SQb2f6lJIoQZw8t9Bn1661Y9yk+whTBFY/cF/YoXZlQ8l
K+h9SyLWheyX/lDg1U+whdxJFl58UDwZ57ra3/aF62q1iFfQwgZxyoUzQMoaVIZ93wB2UeI7oeDh
KrvAIq9KZl5Nvjl1ji5sUXfymIDQK0/wbiYhD2PrFtQTNponOX/hjb62dyp5G8lovvKqRPkfH3Ft
3WlBe65tQ3b+aK5jRKADMNUBEXFgtch2G1Q8GSFpJVYA9IgRJc1AwmtIlDv2QEPPECxszmrZmIUK
crT8Y4SECSTsVAHYZAF8kNBcvf0VVwL7hVHqPoZeHVgaMGJ3mlR120rKDjqcLN9fSajg+ZKAcick
CFBWvXQUiF7OvDgI/qnbKce4OPqP+k8wyloB+htaYvookIN+AZOCKCqxKxKr27qwTnZg4aa9NAtF
3CIEgxBnh0eE98czl/VcWfWahRnqxOV5Mkpg8G7OMjdgsBjj35g9HsHQ+Bvfa2GGPnRRp41pPmbv
av8KiQcToriMK+tXdZQ+a8vPRZ21pMUsIerw/kk9jKkbfieVYiSgO+C7ZydDcsEKVmu1lQsHoTxf
bAFElEC9foLKEsSWMH6AGpz/0tZus20Pxol10phLpLwejNDgyi3Ru0gli9wxmLc4gAZDeJ93pASC
L5d93P5uLJM6lXAIGI8fkjhBJoA5O0CGMFt9J2sOOHEgUmKKpvglZbnkWs1/ua90jWcakWu3EQ43
v/M97g5Eg1vUNxOzvINmwWypv97trM1djSifHqpTucg4JIB48UP+nqavSfeogryIsZWMo6ZT8UTh
s0aZgNE/g1PCOOge6M1MHwTQVkHmik0CuUKPbcNyU5ZZKpDM6TyGqTj6p6D+qXJbmXvt47+fZl98
MCqI1B0fi7WCvTPAFw2KYqtnF/XXrtLF8dapCFKDP2mqMwQq/TC7BEUh3Mf3ilVbeAwxgtVaMfhi
PVQoiRsR4hJky3hv/Cq5mGh4rj/4LZJgBPviGezQzEyBnKMb0UunYkloKCEPCQCSKUAQfAOykbt5
JzjtgZVzMxdHBZEgj1WxmCf/lPyENkBxL9mpzd2Xm/xntgdZuhs+snqujKNFI8STsQFnawP34MqT
EIFFXGOWucnXv7F9BpX8ZOmsQSen5dDHam3lq2DzrzHak2ZiNbbohhv+hd/49x3jSK8vTEW2rwOZ
jMTr8o7utAklMowyAZGyF4fSjGqO5Yok7Fwv7NMEFZbiNkIvOyqxMHApmt39vNEcUCsHe80DO+QB
s1yMKMVaExWlBmigRV0JIAAHPcLKGt6STWOFdmKlP1UQUQCk+RdwoSyj5OeLZEdFsR2aOki18j1G
Asv9aIM7/qjaQPV2ogk9EkA7JEbQ+n+uts+tpaIWp8BnSi5ozrWbdpYcWpOT4EoFhAnN1q/1PRv3
wzRJBTG0e4RIjOEw87G1MZu88THyrVgY3PlWmzXyZTbkluVAVCzjFDDctBOHhisB53yv8AQBDa5t
eN0zcOasPWVZo8KYKHWzCr55FK5+Do7ighPUBIM9BCUsZGDMqtzq1YbqH1DtQObg3XPpNpg4C4wM
xBgnQQdBVQcV7HaTGaxTvv7VFmYo71QkI0Q/Ekdi2pFOEH+Adu6TuofUylbF4LrJvH/I33116BcG
Kc/UY25IxjoK3rWjaKH1BFoJuwWqlXclpz4YW9btw9pHyi3FRIr4gB9LaA6hNoy7Wxdn2y9m+3Zs
YZmhXFHkRxkT5Xn8nhX3LTqrIHOvepURwFhGKA+MIdY7dhU+ViTJYCW5LzDKmE1vt1eyWkRQF1+I
ukRDSNbMoBptzrlhllvwWDnGE1haii2oRG3pxLDG8Ae66pflVZ4UftQCyh1EcAhk/rsEJF9HVPTx
qAcGmOmCq+mWIilQS0SJXdOoBVZGrMYSyE9PYCLbakBX63v/GOAU5xYr815/R33aot8YYQawVsjh
GMuevJvt9lgBHN+51Ut35NhY/NW7ZmGNurTHXM4getn76FOAM0/3QHpn6ydIdkI7z+Yx+DdBh5Xh
lGS3rg/0v3aTflxA0byTpQ4JJcGVQsFtAzDDLt2xKoPrLyeVJwNMmDO7QhBx+txL+Rxn7+EeyrBn
UEWQbMsMgGQQrO4FFbzR/M00aGGVio9g2TL4HHTap1j5buBGi6VnxgFYvVYWFqiACJ43rc5Ac3Yy
nutt5+kPGGsDFpJUV9nRcPVjLYxR0VCFhg6IFHFjykjEczfxMBfviBvmM5e1KCocVqE4tyLYKpHy
i7vqviTYq015zh2kd8wq3WpYXCyKCovcWNRxAPGzcw5eUa0Hn/+PBORzjO+0+opZWKGiBjgWNDEk
eRypgTdevyGzGH9l8xjfiI6IelpkvFaRPsi231Zeu0F3Ey1v1jdi7Bpd0w8mDsy3oEx7zwNPaIHc
xH/5IWvXGI5AY34FDpoXmghHaN3enm0wN1nZK79VdgWwXOHrP/tGIpU0QXyZCxtyQcpe+wvjDqkZ
D8pcdrVhWGLtHhUXqmqqiwmEMKcqtMo9iIvRsTLBjkCGzcRvuPn1TWKnP5j3yep1+emFdNNiRiMm
yeNfb+noDDWh8KF0w+f0bvadP+I7E5XO+oJUyBCnLO6SEaUdJJ8K2Ew2lcc53I86syc7c7sPVsK2
nn8slkjFjr6Uh0qa8BFFT/dI8xvyrb+aGOwkez39BQBewFgiZrvoclwJiMuQ9ySnd8qtbGGWBUrA
HtjaULKCsu1fADeuf8BPi2S7F89BRSnFfubgOJDcCF98D6ArPECnI3cIHkSbPR67noGoaEUKKoRy
8X+XBjuo/4JvB20uMJ2RmJ9Bvh54e+jiYBgXMj/8E+NorK/w0yC1wmQW8rSQSCV3D1ieBfFMMLVi
V6s98Iavwx2rCLjuMEABKtBU11CwoE49SN5Rp1DRHZp2gluCEwDAmh3YTm0QmpuMxZE//irbWdii
zj3IdQcRpazmnAAJwmPKs3oVt5pHppxApvRbW7mwRqLQwllUrUdjX1RIizJ8EJ3UlWN7+g6qemkH
5XgbdPoB8/it5pA6gPAKkLegzKL8RRqHPIlHTGkYvsujPB054BgbwL17D574R+EMvtUP4+X2tq5G
04VN2mVk9HfzTMveQTbozX731EnZZuBYU8JrS9MxYY9pAuCYr+BXhTYAC2Kg+F4m+SHNocfBVdvb
K2GZoFbS1bwBVQ0V9x3EIGptcIQ0cm6bWNus5Sood1fqPAVoCI3kQHwk8p7KVzFhfI/VZHtpgyxz
4Xjg4pWzBIzYJ6jCEyyqcgdJdbDdDxa0hszJTiQz0U3tgXW+WGsjP1/YjfoOKpN1F78H0ew0kI1t
MsCCfMa5IlcWfYiXq6OutJ7zC1+qw/ZMGFFBLlcJP+r2o5Sfb3+odV8AkhezOJJ8BcQzSiMUob2A
JLgAnz3aqkbOWIhAUtvrlXyaoFLfOhfbIPFxV0Ig1wEE+m7cFmewbXvck/Q+Wvk9CIiEQ+mlVsvk
mln/Vp+2qYS4RsbdDSHCLgSQoOh0l7rG/QSxZTM+S5a+AegADEEjC0K5Gu0BdflzV2WSpy9cBFRh
SqqDDRBVY4LXx4X2Ot9jwsnrPlg3C2OFdA2cH/sylSWsMKsfZPF+Tr+I0t9l5EAwWq6GihcgaA0n
UPT5J+jc89NrIEE6KHuvUmYXgeGMMhU1CkJtVhIIhfAsDra/y3FP5pspway17GY2OPOhQmH9owMg
U1Gk7/UYSmZojvAlmIe+yvL59u9fzW2Wu0eFC14rIHNYAdqXvYFFXnMrr8OYPK4pyUnfI2ZZfXUP
MdUgi8A+Xw8czEOLFvWEWlUEXkDAk1SPsR7yEa6O88IAFZi0uu8zbUAtpXFwpKonzEc64Rc8Jkxu
N23Zb8DV/FdfGKRy7ZTLZD+JVZR/awxlqRbk1n5wluKE99WD+vGbudrSIBWwxCCMwCCEbLS2CTVV
bodHDI97YJt0Wa259UtssTgqQLWtmHLQviSlRXS8dR0CzzYZc0X3zBm+RsID57XI2lhvtNWo8WmW
xpsKBnhN26HP3v3k2QciDwo2pjR9ve0qq0YkkqFhiuh6VsTQwLIazmSwNPupAr4mFD/4hnF/rbZT
9YURKjghZhixNGKCAdOrqExptuhUnnwyzmoHAjMLKi1zZeYeq3tFnO7qFBCEHJiD0PzQ6AyUqIEb
eog2XQ+dVr8CcS0IWcfjkM3lQUx60RK5pmYkbusb+mmUWmsjDfKoZjCqTYnlV+DWnEZxI6pxyAiK
/8+ufloiQWBxgWWCGupzwxkn4Vn4JrjyaGIei9CzQYBR3NdW/JgemFk9a3lUKG7x3pYlMpIFlhZQ
4NjGFzDEWKrd2VByrs3mCCKoL6z4zzJKfr5YKYBzI2SAyEoNL+JAbqw85lA2uH0S1mPYwl2ooMmB
Yh6CPhqsHLtfY1OYCNgGW1KcA/XEHWsrVy8BBYhAqCCCK5B+H0HKV4saMtLNKWdBuwvHR8Z6iKdd
uf/CAOWJaLpnc5HhUw1WvQcqCeOPmTU+xfejB2GWJ4a11StnYY3yxtjHvLiPvi1GK4wjupqAefGn
2VNNKCnfBTaLumfVJeD7mDUAFYBAz4wHnYgCNA+X0MG/7IvPdfUti13GmlYDyKcRenRojLmqrXXA
lSH/eoRmnqPuOq+wSOMF4t3OuBudeFMeWIH/mqGQJHMLu1TgkuvAF5QagDLI3KVgn4ImFy6bfqM4
8y7b+iYomMAdwmpMk2vsyl8WVil/afW+iNI2IJAyQlMSeZC0sROX1YBhfDkaMuqPWhp3vm6cwlEw
J+lb0u+ymeWNZIdurYUKUxgKaNXOx5ebO+QjBGmefjS2BLRQwpz8XV8QGFTxOsNQFj0nFfGiXHJp
lL5Psg4S9MYcIMsbDG8MZ1yNF8anGSrj4TteGGMd4Ym70w9gzPkDmC09pbXJvRdb1MHt6ss/tEll
PhB6Qv6hR8DFgbaQZCDg38s8cHJpqV2+CRYEjVHntOvYuW2YsVb6bZYbwdTIEOk569OmqfayzNrM
1Wj1uZn0iwyM5HkcdThhjTMXpmBDfzB/MjABJrrN91qxu4+GdYmtPzjBmohJWQzA46Bd3mItZpyD
epQIOu/XMPpOtzULggEuIOcM6Pe6S36aoq4ywaiDZoJE57sUvzezB4lwL8847/ZHIr/k+ox9GiHR
c3ErJ4YxZHJSIudPoBoRbsp4M2ihKdbPt+2sv84WG0d5fh7qBSbhDTKfTXAE4bGyMb2JKXcIQ/8W
XkZfGKNdfhIhg4KqzrkqS34D+TqoumstSKqlkXG61vYPbAgwputgGqQDYVqBEajksX85KDqzkEhj
+KZS3xssjqO107Q0RAXDoARvDyfL9VkB9LTW33W+sm9/ItZSKNfmIFTTQRsXc+BaU5tqF0MTIdAn
R2olyCsALm/dtre+IpTCQDmEaSWZuqo0pDXxkMXpOwclanUG5mL+cdvCanZt8J8mqHxmFKT/A3Ur
pgi1019FAST0LvfeO6ob7wKb9c5cO7RLi9RnAkc8N4IEF2wH3VepwjsaYND+5fay1u54kAhhPojM
zPP0jGYgV0XPV3r2rjc91N0V+Tj/Eo2LQA1aFh04XCCV11dx6kBoZnJuG1/9agJq5hgRFTEyRXlJ
UuRiqqqYoO/hFZCrTaFuftvC2gg75lBkyH9iYlnHTMplTMKyB1CqCn8M2AZ30Q6lKQDCIjdmTL6s
fqxPQ/TjXIvbPs96rEWetxlSXO01/y1Ex2IxdMct0uVZDhWRMA5wR97BKGhozveEVGF45k4hI5yz
VkSdqaFsqxR1AuPUzbM5ypll6NDsPd3+QCRU03fGcknUqeqCJoaUV5y/18lrwL9W0WGGYHQA/FlZ
3nGo+t42t+pxi69EHalehAod0kzjVEm7QvwiQBP+toHVR+NyQZRPl1OuCNyEu0k9TD/zzJXQpUzA
BmHMW0yTPUbPrMcBa0nU1V5xJSf6AdLAmQinRntI3tr/cE3Uxc4VaS9EHXqTPQQhzSgwIdn66m97
S0+ttAEGN32ETAPD6FrGvtxI6pL3gznkIB5Ohmj+uORRPHwCGAuoZlZzaPW2WngFFSRA2qBpbUae
ddMh2EDpputNidW0YXmGSvUX4kYp5AKSZAjn5kjGgsgQgb7lt/1gz05hR0eWazBNUu/GRJ14Pkvw
4SpncPw3vjKLQ+QFLwRZDLGN9JV1D6/fkp9bqVJBA0KnWadWWCSZKYD43EPnQQ3L4o/+kUxbRXgp
/EPvVKkQ0sdJAglJvB8Ba9pDq+igP6jfv41WuMkfhYHZe1jNPkGBJ+kKxns1YDsur5QkKNMewiIG
HuOzKwL+jhH5yBotAII88NsyRm/Xo/CnNco3B03vmwl9wJMgJzyUdQrxMOghb+l+prLI1cnHuQ7G
/7JFz5xkelYKWkHwbrjzwboa7SDz5KjfMDgHqBPzw61GLhV052BvU3kMwl5uJJ93StpOlYHhw85J
HzKnOkSkmAJVc7dwofVmnFg1tvWPt7BJ+adaotQARSQdU0oEojtvAsyIElgkKaCw4spqF9VYWKNc
M4+mLtbaoQGFNUBqEJ+HKLsrW5VVqZaBfpIsWdBT7yExaGKG7sA8jasfdGGffIHFi6yoC3E24KsA
yU0/EwKwIpwmNSYLCJPVb5oDjwlI+g0Dc/aX5qDB2csahzgabsutZBNKSpCUY3Fkc5nuQ26dK28F
8uhPa9SnbCG0qMolLr5wLz/WIgIqPMga7+q77Ov8mG0Jzrs5ho8sZPm6237apT6qCj7HoAWB/ylR
IQr7JWYN26+mRIt1UR+tmXo9B38LTrw6bDrou4dzfJTLyjGU4BWSg+8zxv3N27ft6g24sEllLYLe
+ygNIy9qteix1CCd1IXQHoRS1pPBMXHyqzFNBWMWqB/A7iBR1qaID6Ffhzw23qq76ml6He8SOGa2
Vb/ytroJHf2ec28vcLVnh3mXf9mk0iRRSTH8LmKFYAfbilZ0V7xjCh2j9nvBG2zFKkLoB1q/BXJc
mqVSp2mE9mJiwGy8JRV3yLhjJrLYy3gwdh8z87lDfO/qTIDhAg0EbCyv0Ds7g7VYMtBYGyzw5mME
vm3NftxrFhTx3PS9ityKxe6+ehwgmPyLrBVFC2qFWj8qMZFVO6mAbApQTWFwNK06y+L3U9dt30MD
oFU6VFO5wILYEcS3A0cyJuu2g6xGk4UZ6p4tskmKUh0PEaE1cLHXeHqUdf0aKuUrPiDU9CQWwcpq
VR/ciX/uHF3U5LV5FIuQZO5HjIkLeCp0iQfY34CqguZ128yGVGbF2/BZxmLX0zRdAvMKitSCQJce
OcUf2yDACYR4YJB7Bil5pra/jb+MUPlWze6h9gLmU2U1yoCeDPznOlgcfxVEF9eRHg6zWPlKc4aa
o6lzqFNzvVV1P9v4x+2Pub6+hSXqbugiLoF4tIoxRXv6WU934jk/Bk5rVl+jF2gc93vxjgV7Xz0H
C5PUtRBBQkSoiqA8S/pHk0CbLnn8h4uiLgZQd3F8B0pkPP+RRbyGWEiIYfjeGmwZ7BBO/YqhJmYf
b/X8LdZFhZRyhPahnMFquJ8yB2gYnMAjcLcGRKodDJpKYHRMbDaigxy4q1CGkRwQiIFR8prrswHW
l9Mk/dS7wabzEq/DSDI0gz3Grq6GzIUd6rsJYdNCsxZHAaKgAI6Aw/tLZrUmIYUFvM1j5YSrt/vC
HPURo9Qwek0ay7Ocll+4ufwm+6NTG4KTNdO+jrT7ocZM3O01rrvm51ZSnxB8SH2gjaAYBVP/hqt1
u+BZI9DrXvJpgrpehbrHUGkNIr1SedKaZz3GTDKDsHu1X2Isto66adpxKIugEv+YMRoOoQ1aVg84
1d1fSGVZW0bdOlVVtcPYwxYaGNE9IXluCkt+qJ32rXioreT5L9gkQYnyeExHgo0I4lY6GAEpm4Je
6lIHEUFc3iNGWnI7to17GVPHufMXeFFIMn7LGnXhQTBVmeoQlJHE78ctKHocw1E8EIUw6RNWNnO5
MLpt3oAnuOcbPPTG3oNqpqk3rPyVZYF6eSTJIKOOjK3Tq87UooMYvdw+QitX18USqAulLssSjAIg
wPIhlgPw/KYuY7Orn3XQ2Ny2tHKSLixR8QhixUIegaTslOVQv21RbxsMk8fk6m0za5XxCztkSxeX
sRjIfW9E+P7TLn1oMB6YISvNdyCUsxiWGH6tUeGnNcasjHN8fkIKLABYm4hu4DU24KFuYLgsWsZ1
XyBsnqCVE65YqUMxLSoIsuonufip5W/i+HZ7Peuu8Pn7qWMa+Aqn5agLnbiihJreqxrsfPQDG40V
79b37dMQdUIVYyxnELHqp+BMqjHk9R7sjUdAFmzDZlX712oV8Ic/reE/L/2hLrLyj/IkIVNRUaMo
rAljqaHZP1Q/dLtz2zfeVl7FDwyHhMPv+cindeoApwFE3BIVPqJgeh/ad05hBQcojoFclt+wGmtr
j8GLtdKnWTLyQgtIXcQmkTa1a+6OwwTCuCMCtJiAcaNjwCyvkZN7HXE/10idbEFJu0IfiWN6AwdQ
PRTkfpSZqR5HJwWAp0osnfF2Wit3XSyUOuRyl8h8EjV419uESw+69UAEorAGDvpw9ztTRRfW6IMe
NkUL1XEgUja61/tmboP++4X/KlgQaP/BMUtAK2+2C3tU0qEBZpN0ULk/Vf6DpgSmmjQm5wtemBue
z7Hk09YCs0hIa6DehKc1zYYdlGPfEd474JS+NOHXQPwZir9z5Jc2qBWJyf+Sdh3LletK8osYQW+2
dMfK26MN46gNvff8+kmo32tREEbo0fTqxlWESgALVQVUVmYfR0SADkk5vux2uvOmUnyfXSpedKPy
vIPlkGtrVEGVq8YM4hocun6v7qtT7QRuTDSIngmpFr/NwgrMa3NU4CzReYtV4AIBcAxtoIztnjde
xArNGIoB+78EPkeUSh9jmJVjiCNNte6che1VIAq/IsKHPSboePTy6es0wLifaGtbVHS2xliW46gh
p5mMbaebxmt3/PsJc9Pel0QPbYNOsRYEkqarft/KT/P84+tlsK7K63XQsNMBguBQ2a1ATh56E9pR
XuGWjuBUmQvtJGNLyPP55EXMs7RaFRWAUeE0dTrC6GRA8Fx9LNrQBguD/fXa2FZMjegegF+W7smP
YlXGspSBqCIBCrkACBVg6LQo3a/NsNpsALpKgFBA9QCAPCp5DXhYHGcZbJ4kdaoOOOq2HZi1ydt3
cKg2wv+9JYQmPx5uAAklMsJUkBgK0AxbyYxid37RVGC7UX2ISul8vSrm5lkEvm0CnYFG18ezBFre
blIbUPKDrcuuJFz4c3yj5eFrK+y9W5mhkmIjDfIcDxU68l6PudfCLy9yZ7kkWjrdJnStnxx7zBCx
skfO27rsrcRRaSoShLajQ7oUGR6DQdA7eIEdmNBvTR5uODaZkWJlkuz0ymSdVhmg5DBJqBmJ9JqC
MeJmwxPfYK8MeriiCSJlsMp+NDMlQ1xVKvJTqx0SUGuCqN8A6D/jElawbo6y9dcQ3cjujExKwqUk
b9pEB4BQXY94m1G3/A4aZ020xkbczVlhgbAKlLXzRi4vTPWmtlp/anjPMuSz07XZek2Ut0tIu7UU
wQ07CJO0wl43c04wYgfa1bZRnt5WVqXiuoJI7sLTH7uj7C3benwj4E8OYHI/8W5CzDveelWUs1uo
xXRBeftSb9KMBwmSbfKWD5JkFpprS5SPS2JuNlOOaJG0HmSS28vUA2mh8KiDbjV3Cm8+lAZnQ3m+
QX6+OlbjOImVbA1AbSinXjDcUf2hhpYbtNeckEG+/Ve+QZVJtQDBgXwa/ryUmOmW0OyliFHpAHgc
7gq8J0l25H0/X1QVk5pGXPYj9rInPBG96VqJtFl4lyCeFSpcYC4+nUILUUkWch8WnMFEf6oTOV+J
9WqHbPV3NfTjT6fliwapQtJ4I5PE8X6+JqwbeDLe8g4x84hBS9kikjwA39MDXsWQzzkm88i9riZz
EqTVnj8Y6LQnrf1H5IJH0sxMYGubxHtWbjig/d6IMWxOmTM7OuZf800NTWN79N9SGDDJnPzPuvas
LVKBRLUmTZiNxjrFAOWZ6S4bQBUT1m5lat7IndUjv432ftQ1EFBHq8oAl8LH9aX43+aYdATugoH9
Q+QUIHvE8jBUBsFoO5pskQuiY/nmyuZbXFvtaaWomWYOOAHD8+SS14DwRSvs8iX+Nd2i84dcc4jG
i+n0jYO+NkvVcbNZSakolsCVH6AHgymR/EH9OThvnEL8SoSzsW8hdbXItEzqvrWwSM02b/4895ru
eD059a7bWLuSMwLAynDrxVFeI7WDGGT4wKdZu0/kh7zkdRl4H41KNoU+pNEY4DY5G62XVSg9mkuD
y2nMXgYe90wD6AHRpKzURpeJvUHqt/x+ql+tsXW+9gJWWlHEdwNkmavPoi2yOuYofs94s7Qxmb1v
ht5Ji+eqyjZfW2Jv2LslKoHFgzUriWaU5ywQR0cvjHaThKnuKko8cEwx8/N6VVQOUwNJUuum0SG2
qOOKQvj7Ir/YAnKB9zXe4JhEYsLnmPG+MiqDFUmgZJGFsq1zFz8G7qHe6MlGdTtPchLw+JU/eldx
Sr8/aLFbJe7X+/q/hOR381TIyuohLINCLc/j3vihCt54WV8M9uAUuUsGsjDDxkvZzBdFBdpDMlR5
TZDdUd9SBQVCFRkouWPwZZmEf9SJrsCelbnWRZlAXIy8Y1rXYcdLr8wosjJMfdhlCJoBzG4k5Ul+
5KReqtrNtgWHFkQ0C9tyF145xCr/10ulPm5aK20tGm+3XTznH0njKPClPcaW9rwahe22q9VRX7Ib
OyMViOTYCODc4rY28rlDeJEUVJTccpl5IN+t0e8F89KPdQNxQ+wlph4mP18c2euAsT9YwHfK5k5z
zFf+XD/bX1d2qbwzFVotR4lenqWrUtqoGIDHpYrkOlOCorMyufxnJfKRPp1QiCQaKvSjgaCjopya
gWJOrvGslELnPpuOanMtxbtEO2bI65YScoIqC+uigdrCgLifpuKRlMo+RZ231rzM5EjGZ3Wf/CQD
rIHbutll9xvbjEd3kIZxAgHze66MUrkiKOamm/OxOHfaz3540hdfz3ecWEN+x6eNXNmgNjKOLCGs
tBHFemNjclD0JIxEmp3bPus/RLf0IWUkcAWB2YUuRAwtqNmaYFKgmjXREIUJ9PHKc7QDVpcQbGhP
uO4D5rVgMzGByZdEYHvpyiblpW1fWXUaGQYYNswNgQuFHmjHPVLm4gLhctUn2Tv7vkaqsK6kSKzb
MjBO8k1+CUli8OkO9m5yksUhgGQ+yy3zTKwWSPloNGRVJ03wUTOQpaMUzbI7R3LnKtP020hUjEx2
DQJBMH5HXgCn432plKO2slmrZg9H1S8aSISAYTLfSLfgCnTemkMeWiff8ltD0mUdVwkA2Wm/DUU9
lfMOsc5f/LnwpjsQaG70Y76b3TJ2S7AIcxvBzPO4skklSStup8rII2BfNqbmW7FN9GFJaC3OxWVP
5JbiH/wuEc8qlSEVjL4q0dDU52WXdrPbafdRHPPiG9NZV0ujkiJIUxYozGnaS3jW9xjP30zb1EmP
0t7ad7jrBo7C+4DE/enAA5CGRWRFJTLbhp+v6tS4r+c6E5CG5/3sAbV06F7bU3A3u4UX+jH3jZu1
wLU5KhNHhlynEG4w0MSXfNmB1qErENqDK+UN3104vIY0xyA9jFBGkLmzLJIx0idjOnYNr/vFM0DF
swADe1pXDCBr2yfLJZEGinzDiTMfAYZo95IQwzsCPJtUTMumejSWBQc9KB9Fy1OH+jv14Oo7WVQQ
06YhBTNAWZ3nqVP3IBeefGnuJUdvh8gOlbLaKFoPefcKhaqZmOGlUjTFZigMdPxi1aztMK4XTluT
daVa/01kV1auGlSWkWgDfCeAlgKS5GRd5/FZlhfeKSRp7/OZAIEKZITRtqDHgMth6QxpwploPcJf
O21bP7klbQTeSxMrpqjiuyFqlw09rYu8GMvzIJROthR+grKpFlPe12Qf8nc71M6NQZdUTYHqgtS/
RHJXHbxq23kKhOkK1Z55/skStYYa3rtBKi1EcjpVooxTl4LUtXbm35M77LRD5Jv31nlobLEBbIcU
GOEdF5RMAvFXX49KD2kk9yPSZHmeN+KNcIeviOe7yLW81lduoOI6g7v8X7hX2Yfyfc1UggCtpiSW
WVGdu2GC2F+Khaubr8tEpr8g2YIQBHqQKq0znOuQRtJTU3sxrHNt+A2Kti7jBLS3VvCn/VsZoTJC
0cmilnaB9iLF2rHx1X0gFtvwCpRaKNi6HeH7iVx1hxwvYsBD/KeSm1klYpzr70qpPDF0WVYOYwtM
hjc9D5CkWQ458Ow4Hv9WtHF2ltZByDJpETGcap6UMnQM/WoZy03f/f768zED2PuiaDbnUVbzuuoN
7WWwApuM4gtTb4/SrWQ+fm2I7M4Xn5DWPCjFKR8XC1XZaFR2aYVOCxrwNLqQzNEXm9kJNYgNxhzn
ZD7Rr74ZfTlTsizX61I20NCLt+WeAGtHf/JCB/dOzpg81xYV0bpFb4WhxCFPpU1FZAl2wkNCKL+/
yZhHZgv/64yfNGwLsx31TsMLm/K7rW4z+T5rH77+YswnirUNKmqN4oCXzwg2Gri7gNHoxNVPrd8f
p4t/EEfleSIVq6Q07KOJlNCTnw2ECeoeYI3LH3hk2mVgNaig7sa/R3PXSEUWuQmKSVWy6kywwosL
cmpQtYNcHFw1fLQw80RDGgxDrQBwym8RZlUtLGYe1kGYNWdLegyW/aChLVXwwFzM1qi6skL54bgg
4nf60p31RvgVGslxFPXLNJr3SphtRnXwq7l7leoEvLNBwtPd5C2R/Hy1xL5MZyTatDlnlfkcC9al
UWuHTO6fv/ZNnhnKNa1uMJW5CxEbq3sRhbSW2j2G3L42wo74ePbEGIGJKo/ObbHWTyH4+PACso/u
idilEdqt33nFJWba/Z7b5WOm65U9yhmjVNAiy0SMNGfd1SFTV4seZ0nkV3wKwysTVBJLp6KV+wRJ
DGF+drTn9na+KB/6h3Ifes12vsrAGwklzzh0QVbNfUtmnvF363RKS/Gk20okao3O4Cr+tDN/heCG
Uu3JMx7Fo2iLQFrwKj8SOD4tGaoEomUC+Y+3iI8uaWZWm9TaVJzNZAErLGCjtlSYthRl29bCiOQS
P3A2mfkdVxapu5CSp32dq8l/YDFuekkkGSwAVuzwWvESL7zj3ZmZ52Flkarah6qIZLEfirMRH/Xh
1Rpye+GNK7KPw8oIFViEydL7JVS0F3WTBXa6DffAFTvhdXFL9LJj7odjRzJVMUzJgAY4uHQ+frlR
U9uhKCcd2ZuoZcd7dUcobgCb5tUJzC+2skSdPF0ERZquJzrex1HZtXa+fXuOv5f2KM0PjfMPmh3M
T7YySZ3ENquzIBRgMoA/9piLqW/JrUDwQBcPcPGPxcu84oH3cMyuUt7N0qhLJSiSpDFLHVXsDIlD
jOLcKW8pVnC5GG3idZ9O3soWdfLKIspayczyM/R/gNrCJA6p0gHSbshMnzNzJxXZLkoUGIDqg1AZ
XRYF0qIpUlHm4HORUH89/+ct3i/xlNxvqj3/3YNdQaxMUqkoTstsCgdde6k9EtPIw59+qoi0DKD2
PLY7ZixbGaNORDrKS1m0KSCt2qOgXPVhvO+0a0NKN23KedpgvsSrK1vUmRBLBexpUk5QXeJeAvn0
DrJvbpqRODZ4hF4y6vlnnvkusLJKHYs+BrFeo0zGf/xTx3ZC38uzNki53LFdZnNztcZPT3H6lA2m
BWujI0BLLIOI+13gCr9GBdMSoJHZj9vMiVT36wTBvAu9r5GWp43KYMqSUdZe5j24cg5EUkz1sz0v
3bIjzN/DYFFpqKqSRA4rxOtEwtSLcQ0SZVsvee9yPCtU6mnHJsRgV9Sci+YiwNBHqKJIGnlTmMzK
YbVlVO6RqjJfJAH3VFMq7Ha+L4ybpvytpDKn5mMmAk3UwW0KyjhoHH1MObEQdhKmB/JznveJW3fh
4pRhyzvGrKBBOClQVqImAf6I2rQ+71VzlhEZg4sczZB7MqBgeJ2XTbgtpi4vdTNW9cEctXuNAtB1
lM86kPCXRt/aE/d5jeHSHywQL1nV/S0ub6FmxjpmBupLMjOgYMyfr5LHcIMPZqjPUwlzNGgBkuai
mEeraX1R7LxZ7reoEzioIlZs+GCLirV4nawmo09qTNqT8WnLb8DImW8I+j29D2zpIeZLjTOi3web
VMydyr6YWgkVD3kVFWyCtzeh9UpQAc0DFxVA8i+Vn3U82mGAAPWVBH//+NGWKrTAb9HpoAxS94Qy
SN5F/xFR59ETMT3w3RSNe5OEUu6ssNeh+H2ellOEQPF1TGWlfiwGhCOyIetASFKLEaWmAp6iyM/i
DWC6sgO+LIwVmsdpBgcSdFh3vFKKuSQAtXRVJ8ywb/6zcvk0X5RRmrF7pnDdjC9lc8dZEdMZVgYo
Z9f6IIbd9E9ROl5KWx09YsmZMYtjcd/92fu3ska5ewtdAbWJM/00O2QsvN9Yl8AyCSDGbv5BgJId
AVfmKE83u1HSNLD7vVE+DHfouV2GGxMv4cpDsZF4yB72VlqYqdNVE8AQKt7mmiyIktDi+QoEE/1l
vUG4dQrIyYF3IXO4cEvmwVLBAASsLvgd3lBkK9eIgnGRxB5FtoyXwByXv2ILdDpGz743W68jXckq
yMbg9fRwhNLncl8LloaQUey6XeYuh3iDN+k93g+2PLnIzz6PrIVZWvyDnCzK7I8Rowgg2FzrsXRa
ctFJxDMEctyvvf5zOUH4p1TwEsoq1PdM6hg3xqAJwMem51o1PAUcBaAMtuWg8742w6huYUfG/A/g
geip0fMXkNwzs1lYFGA+gpsJNAHxvnpdbqQGyjF4HnbCO5Unu0A252O4BTOMDAEEMN5jpIoOt2rf
mIqV1vMpnGYXI7pWfSzHU1X8aNuBszzGLsrYRkRCUt2inPn4nfQm6OVSlcOz1WFdue7PUuJLmsA5
VywzsixDRFBS4IH000o8D2XeD0ZylmrF6dvHGvR9XfHE+VSMfQO0CjS6MgiQEYaow7vkhWikIJw7
yRcz7slAeIKcMLkbDoYHYNflAoAekJ6nlGP3c0kD/i4MEMLfRSgmWeTPWh3iMW2ssW/GDiVNuJW2
Kej0wGXi8yAyjD1UMdCJIIGBNPBjUJfkJgQ1YWoBCJhnTyUUAsII7KPtN8bQAeVamSERcrUayDNh
KCKJCAKQqNZnbvequpPT7sBU4Bv3nE9GPgnl6h+sUZ9sKgcpXUq8z0JHyFVcIscRvWYE9QMspXC0
thx7n+P7x9WRuLVanVCIsdQnEhFWI6uLvTC1iy0Ztct9DbP+Dsceb33U+Up6VdPM7G03qx1kEC7y
2taPk2M+k6cwSISGr19bZHkJmKVMSVQh9vQp8KJ9NkRqLRgnazkUyROQkymPCISBbUZyXNmgUrI4
NsWEaVCDSCCQ8bcUUwJNYfu5M2CU68m07GlPBt5TvyidjsvwxjhvH8xTkX8QxLyLSzCrt14T29GR
/AmFL3iTaLcP3XYCGdRwW+xB4PUPClSMav/D4ul3sSYvgzYaMLcLHeRjeCs8zy8dcE4Xyqa6HAa3
uv2HcSiyofQpWW04ffTzSKzaUoXXTlVla+C/GJ7CpPYiBfsNVEAT99/x27VFKgooc1qNmIg2QEYh
XP0Jpdatet+7gT3fRXvuHYp1Ltf2qDiQxr2S5i1wx6Oj/EBg6+4s6DoCQApBDeA8+Cy9rIO5NkgF
grk0lSCJLeOk3wzhJm+AVv8D5sxqB6xiuq8euDMBvEVSwWCZ0F9YGmwqmSOacJePXHmX7xRPPWQb
bujhRAKZuhWEyiDNChEgyHbJz6zzyL0NGu6pXR61fX6d5ARJsvkGo8LH80FlQ6XMm6yrgVltvfZR
AkYuwr3UvCMK2pCM2vIuV4zryEd7VDCalQmEvRrgOuqmst4UYOpfgifulE1+31zyZ4wZzQYYlIBV
lVXMulu0JHKGQnHo5rk+g63Ki6Vwr6fpxShl4LwPwe3cz/ehpbxgBwq7kpOcdzKZn3VlnnLcxqyW
Om0IPsIRZ+i32krryYKnQsG42w6Okuy0HiThkcd1X/KbP0WhlWXKfdOoGLSywdNasjP3+l5xw31n
9z6o99BrIXc/3lsAo577sNOUB5tFt4AsAz1ICRMdGeYyDdkdIskupNe2FHkbS37bV8ujHLePCjEZ
K/QcK/ePujaUZSVQn3mBW7vWzfIbSiTTtzOKZEgSaKdxZaKjuxFJ6B9P2NdoBxoyTF0MNoZnNoNo
a556VSweXvrgWCduhPh8+ySe/G6YCvIhxkjbRcXD/fAs/LBAOyBd6j+A4b/4hwGPz7hE2FIwsAZk
IshZZSppa2IpCNBOMpA2hyMBdxPHCexuw4N1M7303ZBC/pBVhSfJeZmYER6z4zyw+86yhZIzfMoO
OSsTVCVuZmETD9JbuwpQTtkZN8NrB3FeYFrt/o5I835d0zFGRz5snkJ9KEXLVbPpVBJT1T2RIMYz
cIlyqxzBZGTaiydvNcMLKy69EHepJI2udrNrerSIM/SL9YtYt0t0HgkzClipWu8NHsx9LONapOLb
JIe5nICJGa3/6tgvDmH9Sp3WrxZH2JOKjru7PI+h4loDfYBMw1zoG66biFVgbH+wDSc/Dp7sAi18
il85H5QZ2VYeREW2MFfitJhq41SUtgLW2wVPt0+E7VC/jo9kuCM55L0d+6Vo83C7jAc1OBPoRJG8
0Pn81FJYLAUvHWODKgSUR2QaXXfz4+i+vWVwQzgzW62MUV8zWLReMibsbSReQ0rPaWo0FRIO7JPt
Mysr1BectXDq467N4aWTX0GGljhp6xcQyyYewwucCvH6T6liZY/6fFNgRulUh8UZDzQbMzK9oag2
ixSDMijdZBPe/SGIkMaNK2mRrQqR3Xav/Ry7/Yh9npRjO1+0OE6gCfZG4TFrDoUk4gFLnt1ZRJsv
wABsFOyUMNlbLQJYAl4vZdz3uF5IWeXOBIRcS7wgw1sUlf/MWFC6Mir0k3VnbsLDsgXX3g7TVDgD
/5LcmacO9zgVBIWqpr/t8SqyZEs79emS5+fMKoSbQFgmX1GElAe2ZNbcmLfDS6GFzEOLYg4SJl1S
8tpvRTaZD638xE0dKIuRebt/yHMcezTXQzRPKmanYO8tYKoAcJeOdpnZYMrQB1RlvHTHep/E/OLf
BdKED0FEoIkNGpHzTX4OQztzyw3Ye/dW5WCIw2s2oHHhHQBWDAHYDbwOeMyDdhZdA/cjek8KAYeg
CH0j1ctMG7d/MKdNm9C0ebh4RriEOehX4ROicyNT+c/KpCiU9UE/aXN+I+XKczxrQIjIw2M4Ln5b
S7848ZnhnB8MUmnPUMIc/eoI+Ax3RoONjPqVD4LTgaBfPBLeDl4LnvUZdRFgTFWTIMuMh9+PiTYX
J8PUK3RVpiu0kt8ApqCcbEJbvhu8aJt4MbbV4yyTceRhVMerLFIB0Qb/aLTT52hBvzc/9062ax+1
N4JNLBI8If80+8P2m3eDOlWcYfytM0bjDT7VPpILRAW+XQmTHA06HjyvIX89FaXXq6Nf7jW9zTEG
FOe4GU5HTE5uSas54aInWBdCDKCB/MwQcTv69Ia+zIacxEpOmjhEDHfYhjtCewLiGk6IZiTTD4ao
tJN0gozEg1M36bd4obGHzh+1F45PMF0frV5RhXAr8YuPPlH1smXIgpCdzYdGtiXNG67RUKzsZrbN
DFAXKCW/jE/fucaTDikkG0x0W6AG+tFsrY2DEsnYxOVq/B1uC6gJq+5yo9s1Rs7F7TdUKdA/h+IO
6YYBaEqfNx3o47kxU+Ic3W6o3G5x51PjBc8ium+ydsEDXrJqlLVBGkFULIusdypCSngePcAGQQeB
KrPbQ2OEtCWsXcjjHWJ9ydUSafSQFKl5q1RBfp762s6HuznwOb7Ccsi1BSouQ/O8XWIFjWdFepuw
0R2hRdMFK5PvCfWfdu5Cp+AOtTODJbIAREJVXJk/9eTC2rD6BWyHp9yWN4tP5qIJd23rY0TETbye
K0zOQEPCXVYWqZWOpjWbA5DjKJrBb+iVGzww7WXovvEbtcxNXZmiTkIgN7g9L6F+0ruzMlxG9aYP
XjkfjhX418shrrMqvnIxNQNxGrGcm9lpH0mbB6IXB/HHhMeGasOLxGznX62JrHllTx31RhKA/8IF
VnRacosE8gddELu/B0Zhx73jMF4bPnwuKlLOYSjO2YQ8I+6beyJ1rQKME566Da8px8xo652kquZe
rVM5iPAWIO41P3MlQNMTKFISFnn5ScN/Kvb/89tRD55FWYe1FeLbmQ+jQ2Z2sxIqUz1oMho7u9HL
79zhPmwmVSUEsdgMAqaITkICWHxh2aHc2JLxxFkXM1y9+wideCZjMOXCQkQend5rduPDAJocoFjc
xpa3/wD35306unIG66YpGrlAABGDW1wbILQDiEoDxHIEISb/nYFzsGk60UBMjTCdscDWA+vmYP/X
Lys7/mliopTQOdx8vamsEmjlnTR8sBKDeYoyQ8PTBqYfceZGsPDwqVS4W0nFE3TjOmWAfuTJfNHR
BG8BmzGP4vPsYiLL5ZatJNjShZ2kWJCHUPCAIYqUNaWGtnwVmhp4+4PNuCFQuw7AX4Kb4Rdd7NCv
KipuquiqfrpBNkFUzeC5197a+wM0dAh9+OiKx2zPhXsyXeTdFn0GMmmcEyEQs3MJjHh9GTnir/hF
8CCbtyEkAxN6mwfeZY557lQdg0sYyzUNhTreaTCqfVUmWJ/xJJSX+fLjax9kbyCuGBb+saYzWlEK
67rVTsVRwf17AC9w55EK+R/AacwNXNmiguOUyJMc1I2GSZA5s1EYgIom+Emif3odOqVbOeEVbwPZ
5cjKKLWDaignUH6XsnOEBtRx9iJnfMgEPEEF25qoA8mgHbjjWmXm8HerdCN6rFLFEgwstXObo+pY
BzQuBTvcDJ6wN1/FJ25nj+koJtBqwKoxZiagubYEXTaTvVV83cmu+lvA4KFjQUo9FfEssmteUmC0
KAC/erdJJfJMD+dcFVDpkbeb5AfQf558BWr7Q+zzeJHZrvNuisrkdZGFCVpO2knXNEcLSxBmpt6Q
6O63jsO7HcpFk3QaRXD2kXgye4JdXKUbEk8SoPC4j0NsH3m3RXmm2EjqNEwk5ewtqEooLimUh331
SOQv/2EQi7OH9CVHzmJBXST4pFXYmg3mOUJfgCdQMssTAZL6B9r4nXvxyknoi86gh1E2aYiamtna
yfQoLLltNjxX5OwlPSWhg4nJaoFSwI1x9up94geVPd0oe+gS7LvR5rc//5fA+ffr0Xi2pFHTMctU
4ikke0dXgrNs1B8gfttWXDEcZlJ9P2kWlVSzsZbTOE7yc3SsH8NDfSE4+lEGTKn0hR33QsA51xZx
pNWFQFHySo/Kt0MwHbG0t3n7xSv+RciK9+GoGFLKJkZfSAxpPYySgsvuLzW9eUDMCn1uic6JlDQi
UITgLCR/UVk2bnmub1PQ6oDAI7SDLVjP98hB4J64/TqsMCu91eejokpcxVEIQSbinUS/u9uSOlbe
8u47vANOBRRFEOOuMgW8NDevRbU1lOeER+LBviyaqL0lC4/2Ev24DGU4NQsGHOfwMQpsA8JjsWdC
liOQIFKqH/jeyF7Uu0HK9TE5WimtigrIWn6Pw30HyFqT8gbeucuiXF4fFq1Qkoy4YW86wW9yCRYc
40G5iTv0WObtwPND4tif6mRsoIj3NPAO0sCCqs/HPlIVUItZ8jYSb8ModzRA5sKAhxfjWSLBZXWc
w9gYzWqes3MnzHZUN15miHa2iE4uP3zDzy3VwsOPCdpG+t1uNIwwELRJg8Bys1O2JnA+GD3gv8cz
g8a7HTqTdUmLWSgFASoBVj62m7vI78BhCmCvCwFB/jgj0wdX9ihMwTTKUjdqqCHDc7NLvayw8+Ra
wTsCaWFGobM8ANEj2HPjfL2fbLdcGaY+XSyYsZxhxhC34ImIPxJSyuv8TSGp8MZX7kMvKaM+O+Xf
D0gntUJTo94iZSv6+7Kd/SQVeqiCJ78ewHK0OOm1fsA97lWSfO0nZ63MHLdaK3XQo1ESIdLYa5gZ
JSQe0IJS0ecnYlCln9U2d608e9SRb0boz3YWSsr/koakuMwNzuABL/WL20LiuRCV59RpFOZQwc4O
frBRJ1tfyNcE1CbcJToGZsa7BTyDF7xVMpPdalOpurmz0MRtQzhQmO0UcOnHlf31Z2MHl3ePoVJb
kSixOKk4ioNVYGw0iS6qZHG1PnyI0/b317Z4e0jlNzMVu1oQF3jI8tLKftw9D+P2axPsx5K/G2bR
MnNBqWMGUsWDAqTX/OKajP0A/nERX5PquH7lWPs6kFkiFVjETqktQ0dgmXx1tuvbqLdLx7ps3em3
jGN+KC64erlfu70lkp+vskGMacEmEOH2BOcqPo4X6QWRNp/O5LmcK7nGs0Y2YGWtkQykt0HJzsoV
dFG95RD4RG9NA3UTvyZnllmrb0dFkMQY0yJNsDRSZmlvPUWgkriSvGw3BF4O3JayinHIj2sCr6UR
YhhbO8VFZGeQGI6zh1DjDe6zd+7dCnWwOqlRI7XE/YKQWRC+7v6XcFm75c48VL+4RNbMkh+0x/9d
E3W0KiMSKjHX/ljrdvUL3NDRNuV1efe9e++7LbrPXKZB2Ysjpox18P145OKrvaa/cJ8JwbegeMJu
tlzOOeMsj+42V3IqpOiokpqfqG7k++kQAmhNyB24aHl2yP27lTp1wMJG1Pu4QNNhVv3emwD3+IkZ
Vi9/nkynWkC5IL49Jn+9Qp5R6pwBgaQ2AuYKT2q6F6veVjAW+bUFhgAnumyrz0adrsqc1KDXsIeD
/wI2sdJOb3Ghd9ON9WJ5c2Irm3Y3pcDFtU/clhErTmK+z5Q0UwElsEzl6rYPUUgHMZZ30x1VL74B
+GOrg74WBF8bALsVXlpjPhuuLVL5OkzjRBImFM3Llby37PEyvUFAdtEQlhzT/y5YXl+bpOKKMDdW
Vw9YJBlVFx/VB2gTYQY0Ogub6eGbXf21PSrCmNYwVFKLqxwBrmp+6tWQkL6fnAn0ncsvtMcsHjaX
FdNA8ihr+JIYVKfLS93sRLWusELSj2sSyPo4cg8aktAZXiqnh5L6K8dpWedibZFy2nIRy3HSUzjO
C9RhtnOIsY7wQbWTy/rnsKmc4JLrq6waem2S8tVIiRtDIdsa7cpLiBVu0kN2TZQyBVLMzmSAxVZQ
zwpcJBazeMFwKsZTwZwPODdVTgQLBo5kqyddusGNQUpCnm6WfWUDw3PBK2lZlR8QXyqY8AxLRrH8
MQ0uoj6M4SCDFyjr7aXAp8xzOy/A+Zdw6at5tqjPuADDY8XTpEIVL7qXfCjfjDsLLw/DYXAWjLNZ
+/HKSrhMREzvWS2R+pRDqAlJX8vqKS0GAEQR1DdRHIZ3HCflrY6KNWmezameB+pbSSYdcXV2JRuS
IJgIGskEBzSOHyz+rZZVLq0/IBVvRqE0hzqFWXkjoWWQ75PEbjfZHShtwQhWHg28nmZ74QQyVj6f
G9tXV3tLRZ8mlIxxTC0V0U57JlzIKYzm94RClw/b4Fqj6hupXoYUA2Uk1k3Qqm4hbRxetCBG0A/f
nCzVV1urUjitIZSspmvNDMwwEhDk6U0RuINj3GAgyMvvagyP3HN8iPMxVfroC0s9tH2HxIzZWbHw
dKd8SX8VW3BmLZflEYThR3KDiSUnvgtuuf0uZmR//5o0s3WdZJWiVDgpDRR10i0RXyieet/YZxAH
kLkCXJyDqVKxR1ByIwL7QIYHVXUP/Ypnwvb+A5Da34SUDBe1J872smp+oFsVtJhl3dJopHJlQWds
KEUV1XgNo4SYJHETC2MeBtxWdOfOSVLb4nxVjlW64xybcyaM0pCfO/WnkT0H4nWV8ghymKXV+8po
oIVmZV0wC7OKfj2h8JYftFf92nLSneTkP5pfvCsvO9b93UgaZ5Fr2FxJAAS7RQsYU5B2WJ0T5WTJ
vL4Ts15dfTIaXpGnSmBkJcGwl7hmLG6c2/0LcgaICJ8q4CXtwPb6n3VhS6PDOw+8VRL/XV17M1MT
ojZHblTni1AD2/vk6xaI5SRutcE+eO/7SaUoM62lORcH9TT5yXWhEIS5k7yiTG1usbR/gZfzHIbK
VlXcqlaXLypu2eZ+Sh2M/im3eLEAOG1+nR6gd3nLOXxvEHL6WXL9KalMpRSmXAXiAtx+kwubolWF
YyOJgtNMANtqapfugim3fpdVMTt4UsdojlFEjpwIyX0eyb/KKbEwgIWRwSKseydRDMHDrIviy7UU
bqHFVXpF1Vuuqgb1Pchi9W0d5KKrQ4vXlqVqseu8y51Uz0oXOlqlU5R65aiVam5imAT7b4dHhj4Q
/HlQgmOgNOZgF4UqXopp/qvtpuppGMLMnZRWdsewE918mWo/bGprW2WVlKMq1Eana+TYE3VlcJqg
BHvYosWbZgAH6CCX0ECKBckfyjK1x3GXT09J+1tHa1+ZTiDH7g7Z/5D2HduR48CyX8RzaEC3pSkn
15JaalVveKodvff8+hdQzx2xUHiFubqLmY36KAUikUhkRkaYoEhYrGof30xdQ7y83NnjTfaWpUPh
aHapOPNkzfgtZHarcsz9mahoojfbsoo2NrrQX8ZRVu4qO6hQDQptBLglUCCiuJSP3SKP9zJYVn1N
S/XDDHyPE7VatuvNyNwvYRB+Nxtbf0j0DOzSwVz6/ZxZ/gTeDXwGM/JSVLl8MHFYThlX+k7TCwvf
K+t3Ydamezm3MSWXtkh6hhI8fYZ+CsAp4wRSM7p2W2Dis7awVN1u91kd9I9NQ+pd3CyhF1mYqbDa
folBHNwFt7k0dXs1iIeHstNGT5lRN57qVvHbQAu3U5mb+IetuXjXHZQbpoHR18C/BSlRlq/SxOam
uVoBabvcE/M2G09dLxiV4QaUlQnm0MVp1iRyCBNN+ISxcSfB4H2DHndMSvf6Yrg9B9Bu/rsa5rA1
uaL2ukJAIVXc6L0LVW2KGEOenR7yAUGz/vUf9Ol4mNC1USYbzHVIjUA09C/cL75RdmSP7oqfHITV
J14paG2JyQS7BXX40dYox117onln7I5v9raDinwpyhq4acrHp2T7VFkpRZUSqMYxs8HTrEEsVL4D
q0nvyc9pDP658Ve80QvRBtINuoiWK6tMKjipvQW0HAZyug3qCAA8JZ5d+dI3yt+CmfA37fAOM8R9
fxS4Dm8XNbCZQbBJMyFEx1jOWskuxkjNgLcNtnTYAtxjVC1UCMXjfdi1IXorru5XewIzMyQrMmjj
lCejdsuDhOZDjGe95ta/Glf9Ieb15paE1kbpxbgyWi2Q31pMimR5Z5lHb2wTQ+OkcszH8Z3wUarE
LUDRSunPV0bbXB71UkqL09iHfotBtbT9Ktg1kQkmhUg6IxtLWrCYgTenADnFCY7BZjm8483/y4iA
yE+YaAbascCSFDxWMM9Suclk5beZbce33aBVN4nUyw96XoZeV4MHo0xybYOZr1o0l8o7JuvtZOKc
PZXE6Hp0elq/fIWG4TF+AlUNZEcpNyQBxRxkwavvkqfvBd+bF4HWhplYV85FEfYtWoHZXt/okB9J
IQCNATKUMkWIEG4wX9tiop1ZkVLRZtjSnWJPB9dC0G936KnKHmZptsLiNy85XNljI96Iy7zp63cY
dXc734MJGzUht/YWF9P3X+bOEX5NXgK8tsjEnGaW40ktZwpgpU/t7AH0/sE/pFHjD00U4rgLxIwH
ej+WjgjHeE2kSSQwCTp28rbGTB4lpjH96GT9Ix8j6t/yN3Blj3EWKbajzE5xOKH4/DjdQgAr9qmw
GbI3sLdDjk7YCuKlGrpKTBsx3LAvSKqmKpTDPkX/otsY28nbtFTf2s+3pl/e0llHMN9vRBAV3llc
22RWaU+tMapyhZ4JXmbdgNmdYjvqv4rot/Kpyv7aFnMkqgTs24YNW5RlrDhSsu/EG3b5W7lH2QSn
Xvga5AXYlUUWDFx0VivPQ0+OWTxt9d7Yd3YvmAwUmWBOQTfJVqE1TX7S5W/19C2MBX5PPwqbU6yX
wFy4i5EtimaiVhjLVeCEzWw6dWxtR2vaBKHyEEztdjGqm57Iwtov74DrqgXKReiImhiEPb8BiaRq
jVIRgjgdPtHpLoIxEHrh0sF30cOdl8qvjTE3UxDIUBCoMJYaJbdy9aSox27cC+I//4B9LIgJIao2
DmY+1ygO3MkgC3A71Hvru4rS9ST3gdMcVExyVsK2NTd/Wa+NOWQL5M8xGo6DLQFl8KS6kKyniluV
3zde+uuQOPmDKiT05Tvmx2KZ0zZ3XYH3HdgfrLvm1sgc2jKEzV1euC24ifJNAO3JL9e/sGAT2Uuo
N9AuLEFOfMoN2TH02mkH3dEtQTdLsDIW2NyhJ5FFeFOejOgxLo/V+Hh9Fdya9Wq/WEyzGhLVHqBM
fEpuu1vKBUIbSMCgwfHFGDfRapjkdpDqQJkmOMcUQFMmvA/St//jcuhfsMpkwRLQmR3Gvt9L8ArY
JCOMIf0deQp8RXTIBFGDxTCbc2om6WjQVliJezrbIC3oMUPc4jliHpejYHH07FzGx3/d3GbihplG
aR8QxI3enV0AvIDXSFMHZCLID2xsG17O5VcqRZC9TEJ0uMg4E1CSeuyX2mxp/yiFeDUl5bH2QeEs
yIQkB5MuG/UNccWtoJ65eNkn9OzBXfwRoW0msIATYpGWmd6ob/1r8JptaAep88vcTZziEIuJj3gZ
9NogE1TCVInsqMKCW9/aUqhgcJwxeFKioSym0+BlfB/GDBYRlkt2UIc6oUOkyBWc/oW+okGytMl2
6eZTOtbrrwmmi/NzkpZFSQodVzldnPyumBNgYHsCDPk/2bv+MUHKcG6v1EY1nxOcFJoPyXfl7/Cd
5Kg42Md6Jzgm3FMJ5gLKMYbxcJWJAX0DzodwAh+K9hz9Ur5O34INscH2UnqRH4TCvaN+cHEqV+aY
1KGriDouKkrVyX7YY6gfwkOA33wOjwzkCyYVFAKSEJY/LY66FJqWFnooW2Nb/ENxpH6N9xCoAsmL
LOx/cffswyDLo2YVTVuOWUnesavT+/Bouu/3FFkkavNzB11Wi2NBBbI9qzUwALTer21qkybLjlU4
xpvy0oKA3RO4CPe4rZbGuGMaa4CHJSPttFHcG0UgdwimCGLym7WZb7rEF1jkVSPWC2SuPiD/K2KX
OhpFQJNrNw2mM4wN5Ia9T/FarC0x7o9Xf1wqelzg8Rg8yj6Y9mpHxQAkRaIlhitqgXHdf/UpGfdv
EuAX4k6jYycNpCxzyHmYh/8AxxfZYS6/YTIqMpiwA9nY+c+whxgK6GPwTF1QGAtd/dD45gFUMqBS
pWPUgu0TOQxz+9mybsxLiPicviqb7Be9cekQsKoBZQo2oBvReBTdpIugsvqqzG3XzcaUZwvOg1Tt
BxVzrNUkWhLXBFBuaOuBZB6UPOchOVCkWQqJpuEMYPNc5WsOPhlH3WevgaN6JgD5nqjVzD/mK5vM
JpKoDSsZgNN3EAo9d+VLsLO3UGt/MAQnjv75F19wZYrZsViXtaLqEkSU+A90m5x4um+7z3ClG/rK
CrNPjT30oEnuqPcPt7lPJ5tbVKMToCBCIesct06ztsakJGo2qVMU4majCEV7s9xY3vyLAj4AD37I
3E9NS6zssdAAcMyP5pBLGraLknxFbvuel8ybcR89Cu8A3r0NrDOhpLoWFI+Y1enl3EiNGVFrE0Rk
6em29sSjel7SUXTAuN/SoJq1Mh15N9nrVCpzvUzqBtV9V20wY1Zvm28mqAldwMj94g7XqSoqBvPe
5CuT7IUa9kE2x9MIYqW71HDoFZ54kyNrTnpneBgJcaGjLnnm8VP9+7VhJtuLDAksaQCRH00FKAXa
NcHr+Cai0h+aX20/VS5d22OuV7LYklXMqoqUyH7rH//2hMpbexu/RQfhTnL95mMnWYxg2gzyZAS0
ivLPZR6neI9kTrk3duMP4VXAi5vrxTH3q5KNrdxZpnycK1fHfHPrTrtx2pY/B/ADg+IaLz9hnOEF
M4PouGVo40tmx0nTDvWcSeqyk9k9TvOPNtrqselcv+NoQGQD5toGE8raLtOsIM7UoxXt4/Z20jqn
IHe2fNdmmnfd1P/n8H2shznqcps36GcvtOCc3rdO9wA628RB8Xc/7+v0P1RHuXUOynpqA0sKZjP2
tivMNFumapaRYI6+Qp/MKcWsgXpddvLn8odggXyf/DDHXHTxomkFmmrysT30gAS32/BFh2gbJEIR
W0T1RIXrHqANVEHhgaFIjf58VfVICpIiyE3yUX7sICxZbTSyhxijTxOjanKkQ+5VL2kncBiuVSAQ
NVB3yhp0tM6tRjHo7AelxiZaux4Pq8HytPin4ENyTxuuWBOc0RB2kZml1bI2pguBkXT0jO/x07gt
XUiDVdv6Td1kfgr06ieP+Moos3tKqKVKFpQypAH6GlSM5QGodQmUmqUKqmX9JfWkxBGxa9DzdXH+
IANFMO0DhRcWbghd0NGWChhNmj3ENB07vevJSydZXp7dVqnuC74s9zYydagLqRgvwpz1+fbNddYO
UJfMT7Wv2U6ZP9MClgUMhtY43an4M1hgIa5/VeJ+IfdwfFhmFd4sI7GCMcVbaNhEX6jgMeWAxNGg
0FFhsZ178k3Q9lC6IKIg1z1fZ6VWZZqGtPSw6ZCiASrvNuAKwslAaV901dJfxm7iyhhbFZaiodOz
EUk1fQ21eA3FYILElbC/vnm8o7c2w1zosVV1Mxl17VjNGBtZwNimbbtIdPZ4+7S2Qn++CiuSWYZL
i84IKmB/GVDTO+uWEvc023G3COrpvOtnbYy+wFbGSNUrXTSN+UlN68TR586TcqTQUbiRrPww1oVo
9o33Il8bZO7xujV7S42xOpo20BDd3fxlTOh31zeL74HgVtUUjKxjLIWJYXmihVlcjxqGmprBiReH
Dv6T0Wn8xZ8KT/xY5gVNKBr/a5CJX9okkywNaPMnAyOPBIfPX6+vieuAKwtM7JcyqzPUAJpocvVl
1L/I1o+BCByC20oyLaCkTOChMTfHeIRVT2BcNN4HTRTNjRe/XxxaqTF942GMn/7qUQnHh/jf7sMq
4xbykqQ1pG/oKwSJgle79V2Y+pIGssLJLz20jPvNMG2vf07uw3i9VsZFSG3oQdxSELanHuIdEMs+
gHEoEaUPogIRf+s+Fsg4B8lLYieU2Tit75fpNgzvYyF0im7NRRhcbR3jHkkfLkquaupfj9duqdAN
BaDEgQPO0+3nOkvr78cmr0mWTXNdakdzCiK/NfTU7QMrEQAk3/ky2HVB+YUotoJxJOAwz4OUkUx1
PFS4o2mZsn9cbtonPG7ulN34HUvc0IaE4g+P2uQ2L8V3aS+E2vCipKVClgPyb+DJZdPYoOzCZmla
+Zi9kUdKTT1jCCNBpSZ3fkJsW28cgi5M4Ud+J5Ki5maZa9uM40iLAozwgsUvP4uvkjN8SR9BN5b8
IFTj+zXRHTRhjsPx+sngHce1UcaTZiOaABTt5GOoPqjDY5OJKFK4bxH01KCDgHFBpJlMmNHryAow
ZUaTvWDbOkPkRBWcNdhF97Jnpa59nITwEN75WNtkgoxRBQAyqNhGSEpuAbdpwBUXOssWL+Rj7nW/
oSskeiarlzZNzK9CoNDEI8i4wE0GSjtqxSyl761RyvdqBy4ktkxt3yQgbleQ7dGpqOiucGW8Y+MN
yZ0OY3Df4m/Xt/QyAJ3/IUxaUXX52C4q3kZa+Gq1D1r+Uy4P101wNpXa0HQVqC0IWxLmoMZ2Msl1
FqSIpzSKU3Jb8952qUptswV1zFZg79JNYQ9Jpq2jNwMdH8ZNO6MO4yKwU3BnkUN4U+V0dmdjeNmr
1DjBm+qkG1Ecp0s4j0XnJpmQp5RhYbR4+Z1AimE5ICYfbyEp0Qz+sHSSO4aQcIdWU6o4amqR7ynm
4ER5DV3U5V8A5VBc0O/x8DwaVqUUBtEYy0f1O56dsaP6PaDwOwshPncIJBwB4kF3Vn8ZgGD9BOiD
rv/DOuNGhExWVpiIDD0u6tlH+2ZyUnBALyCMnbaxZ3/5RNvo3CQTKiaMvzfB1MvvHTHKlBPJgHIO
uNg0134FR48w3nPPymqRTKBA/0231AifWNoNXoMGIx29sY4pylvzBpLEj/GDcJV8X/74sEwuYrZm
3qsLPux8mLzsq72Zbpzl6R89aTd++ERF7fyzMhdLEC9yLOv4rHSiePFaDGS40r2JnYQcNyr3m+RO
ZFP0XZnzWkdJmccTvqtVm5BSQRJeWa6ETFkQF+iffu2IMIc0TaeARFWB66v7MUT3LaoxbTg5mTY6
nfZq9vbNJDduWloOhkcBSMSEQH3fEDr296VLW0FYFO0sExWDMB+iqozkozLfJNopClvn+nq5y1Vl
E69tDY0D9q0NuUXVTItCOUrppuwfrOBXg7EnoNevm+E8DeAxH3bYZ/aoT3mc6PZy7N6Sr6ob3szq
pvsWu1kOEuzQ7SvvPxDs8RdHwDusyTYqiIzPyFGbFKUdKsdoxhjH0LuKdSBV67Xx6AvWx72r1Q9T
jNtMmm3WKogM6MAdkCD7CCya027+ZTeO7g534bPo0HNDOezRxNYyCFtgBgk25lUI3bjMfGyMwunS
58bONnXW31dBJbg5uH5IQEinYxfJRRYLWn+pKhKkP+YC0u3RiTCocv0Lcs/3ygITUmarLNAXKKE+
bhFXUw03JN2NoormWrkL0akMDnJH5QJGE2vlmIYVwgiEaPeWjtgsufkble/STzICV44WjyCkiEwy
196QaLMSQMD4qEvKbdbEIH/pttc/HifTN4G1IBqIWFDW1dnKrmH2SaNXSXaquq26LfYmJlpBVGi7
9Ilxt7h0tMf2TAHWkZu0rc0yXm+ZQODWGcLT6Cpv9EantKDZjxiiQijTy46o48j7lGt7TDgMBymL
li4FMVY7f7Fr9aaBgJ7gU/JO8soGO6SPpDsOighBI8nLTTDauZslyeMcQXCtHb9bbfpUKrHsGubw
YPa9E4bWfZ7VX3RbFcQU3glf/yFMydCIYkNHYigfg7Z67bVCd7JC2oRz8n0yMTHc2NL++tJ5+SnI
fHTTApcO3IgJlzqO4JIlSMEDqYaeiuXEqeotY7bJq2Lfd3fWEDq1fLpulO9DK6usDxWNHhCaiJd/
4vv5lSKBLcjPVrk3e7knLjzwLgVA6WQFzQnDBKfreQ6sjopioI6enmSjdIw69iQl30pKs2mIJNhB
jswQjiVo2nVZVdAjf1/7qkQ6aOo0NjGOJR2KpmCD6SBtZXBZCNNO7slYWaI/X1kKpX6SUETRwNph
HQLdC3V8R4xCA96K7xhDqQm5L144gtjG/ZgmWv+U8ZtAmfTcbJbJIVoSVnpqWl9ffspIbxeQom6u
+wjPMS2IXQH1YqBfxtLdd2MR2mO3zCji0LIvlUSIgLIURReuK67ssEe/67TEqGt1xuWQ3xNXv8Eo
3wvtcRY+kf8DWzRv09b2mK9Hcg08MoWMN6hkNa6Vq/oDWpDhr+tf7334iE1pLRk8/jqGMWxwO51v
Uq0VRTWP5QwKzd6XM0Anlp3hTYcARZPWG70C5GoqMFifcQ4QANF5IZ2AeIiJJ30vJ/EMjln03e+T
unazFHwj5ZtsjAL/4NTr4YMQQ4AGG/6HMeTzFaY98hEiYYWdF32l0ue0fAmc87wxNtl3US+Ho+16
bo4JIfXSKTopyIxrT3qWfqouuMd8DH3qqHNTAonxoXjMhPrn9Ley2wgWf2yhrRFyUcocmrmHioaa
nsaxPCrZn17ud/oo6hHzUgmVlkUwto5uuMUmzZhlD0iWY9fexcC91B+tW4yWASRP27d9C05nF4Bq
4YzgZXcHuiAwCAAbRMVsloyvt8JsGDLY1Z3RT3fxIdzOG9WTP0HfBESuhs60YaDlYrJ0Y0OS9I1S
VelpUvrYLYIWFC1aHAWijJZzus/sME5pjZAzUgpJPRWluhkVc0t5B64fbY5LnJlgHNGyurmyFzM5
DcGhB09TuNSuEQknCfgrQcsZmEO8cditUcfMHsYAX6z1k6+Khy6pW+zGEiOxPYZ15N0g7UTPfc7F
gpV9mGSS5iINO6WcguQU2Dl6cMVm6TInQJ8leL3+CXkvU8iZqga4C2itlX1IpcRIRxIH/TF+pbUM
c1f2nvb0zvjr1hD09az7SdAo437PlUkm5UmbhVRNJ4XwjIchvwuW5//jmpg8Oeu7KjTUJqIddFBb
Rq7+AxO3xDMAqie3sQduRJHCD9cVDXqs8AxRAOU/D8FNM5YjaanJsDnUeeOE0rRNbKEmH914Jgqq
ysoOdZxVopOYeq2ZitlD1W3ZEJ8KTYNQCpTbFJotAgfwLpYza8wVpim5nSiW3R9RFXJn6xhPslsZ
kwM38lTz1Iyz12bfh+GRDIcxe7u+jdQNri2VcZMMztos6hSfeuXQ5bkbSaHfjcc+/x6Sn4AtCHI5
Xvqjop2i2gQlBUwxM16jFEsr90UaAWA5eOUT9DKA6e9QFQ6PVORBdMS5J29lj60J6XG3hFFXRGAY
KHFh/6LXtv0Uu+CimMF9ndzMO1HVRLRGdjwvUssw0BccPeulz1D/RlZcOMiSDUzuNM5yV7yIqv58
kxqKDZQBQ7FYltIushVobYXRqXkDSRgg1Ms3w0v3eH2E7/0bUdolNMgckSaWOooe6pENFXviQsqi
8prdgCo76t2Qg/NEc268eGZq0FHFKwdVFfZGbeOKJKPaqKd5ACWR+jVvt9dPgsgA/fnq0NdDN+s6
QXDJ1TY7mMsAoRNSzaIDwIst63UwMawvpDmZZawj2edP9WOJ+ZJ4P73mGEMSY8N5AXNtjNmlkWhj
pixGeNKkjd1+iyE53gyfO9MYkLYgUYzUn+2V9lEpjx3wgLi6oVyUo0CTQFfOiVWkqSi7Wk4X7oQO
yF2abuK5iQebhfT/fLtMI4miPBjj98YlnensoC03QBCE4ilVoDeb39ogNEs/GBsuQXD6P1ZZ7Hsd
LsOgq0N0SiTM4WFpvblXmtepKwVZF+9Bpa4tMQ8qsx9ykJ9ifWimPZM8lHbg43uuC2uTh+AnUguv
7uvFiZMycZQW4yfoazpIto/Ie5+Hzt6SbNxofbaNTdGEK/ekrD4CkzelldH006JrJylHi7F7mIjo
TuRuLmRxLRuPLRMvyvPNlVBAgXhmF53SfFfmT2a7KZcf14/7+8DfxVaubDA3nwWu4GQx5OhkPI6v
lDFocYZbioG30UZbXKPAnW9v6190OJ2WNbNttBVrzPDeeSp49v9dKuPHeJxHUxKMEah9er+EtJ95
094N38BqDd6rPxCEcGfZscRzB9xN/LDL1iHSgUxQiF+i0zSABR1KM0m5uf6FRRZYD9bCMQljIzpV
pAucWIn3GSjmBOeEl7+sPh/L/mnPS4RRM+xinn3Tpa+mvjhz8iLJnjSXzhh/vb4kXq4GvB6YSXTo
eQNVzazJbsHH1869hujdn7TdX2ZleWMf6gcxbJTzAc+MMecsNiVAf9UoPHXBnTkGPgKef309Igva
+TmLym4IGozHn4oaF2q3iUvRwBUnYEK8HgT3+I8g82M+mAFhhHiupP5YqMgS5sYZlNKVzdjDhxQs
hp4U5kBr6ByZNuS7QfLNppZLpFpBSPTge7KnQuFU1x39v0+gbMFu/WGGzSj7MamVKDWC7/IQ+20H
Qu8o92KhCAPHsc/MMB8OuzIVA0k1hCdlj4GIJ6qQWe2UrXYPFpInmjJTfXBQCAsHvOivvvIhWfYH
0+xqS2+s7r0UqoILPgUnq3xbPIr5aTiBHqu0DXSFMdd4kbfqUEco7VEfjrZtOrOWPLYk9aYlFAxZ
cf18ZYbJgwAjtsrWVPtjnv9pRzhhIjDAq2jhXWoZqA3qKBKyOb/cKnqpqlN37A/GVvWVHbB3euMS
sGtp0BeFh3hATIvgLrzTBYcH6BCSaGiw08+7yln7oMRTVcb51bvkvkqBNOx/j2B7DXURFw5vo9Cv
QVMDgyR4uzE3ch2Twip1WMrJY6TflZB8bqtIkBzTX8I6HqIF9HRRNYOSF7McVB7rkcg4wXaReGO0
zwkUMPvHhBS7Sf92PfTxFqRhHQqSOahLszhiSYIAci/hAQMR2o09zo4OEOFiRYJLkHtjaFgUuk/E
xFwMs6ZBK0yJJPXwjhymc2HQlhqAg6oxhxZAj1LwCXmevjbHePpidUmYSNinQUldfUydaRKlptxd
0lAGp9JxBHjyc6dTrKAezWwZjqCr3dpyf09U0LsZ6S4F5KEoWv8TG4XRdQWPP3R/ZMbcMPWg+C6n
4ThET4UJsHeJh3tsC/II7gHWdAsaPppmgVSAycMKM+iaAoxPaKOlsRuaTlV5uSvve894K4/zc+ql
hWN/Eb1jeCd4ZZZ9UOAxK4WqjdsE88/e1P9WwJBkx8/m1Ar66Fx//1gfS7adFLGWkQGGhsF22sR0
uvhXohSCz8izQus6VGMDXTS2DVTVyDgnOV9OUqPafqwWqa8EweBl7WQLPJ1jCjzrpoxQYcrqBXLV
rvuqzUplPGnxfK+lqfGiJ/1uiYz593UH5NU6ziwxeVinztrUN1p7HN5Gnza2KKCweZ+jozrmwpoV
54Cd2WM83gZVg90Vcvs+YUNetB+pAUc07xDi73NQ+ST+uNN/xYkYWEhXwgRgAswzeNCpHMzF+PMQ
BIsiV0v7T7DKvOjZ2NeAx3ZbyKEeBd+V4/sI8gbG94D4AXCLSXHGpJyzsBpa5BmgM3SUmyVycK90
O4oSbffKnXrTvRiJsKHMmaswzwwzG1qEeDTLZdtCDGa6lb6BpBYXteKOX8sHYb+XE5DPbDGbGbeV
FKZJ0mEzyWHBLHDsto/QUvT6TZBheKSa/HQjLEFyssczq/SvWiUGcQO1+EFu2qP2QHWuqmMCrHP8
ojxpA5qy8qbwi61dOSFIyp4+g9g5M05P7sp4NGE8sdOL7ohh2s1f+g8Tj2mK/O0wy0eeBH7E9dqV
HzF3Hsm00G6TrsVgeQ9e5ZyW673uREUnxI8y3oWOzqgJUnjVkmVcS+era4nSG1KH0zm6y4biUlEw
v6nQwAev+kYSRG1u7IF4lgL4HYLchW5RYDdS2muG/X14s39KzrhddjakIoOHCWxsUAb3rn9LTuhB
uQUICIAtMEzClvLyFsUIsjTG9yTO3clQnR7vHCNyRtRAUkHOzAngZ7YYH8272AwzDdsGnV1vllQ/
6jI3H3PBkjjPwjMzjDfmjalPxMJhp4qtyi4GsIMi1UToGNFqGCeEz8dpEGTtcVmAeChUz1AL4Atf
ru8Pp5+BdzRKUxhY1wD3YjdIVVo9mqRQOUE5p3SIO+0xavRbe+p84236XoFmQJShcE0C7oCOF8WA
XjTrG80so2luJrRsZDeo7hVIBCWejJECB2WjjTVA6PAT05GoGayMMtW5Ig2gulZW079zKd3yjiSh
nN7gKxLRg3F0HmDPwLc1CYTVLxBbc6t2ajf182lCO/YeSVj7Svu04D6EqBRuB227+MaucvrYMXr0
cepN5JueqLLKuZnO/wzGi3AB60Y71tM/YK58W4zjXe2Bpgx8b+AdF4yucffWQCsVaa+pE8SR82AW
a1GlR0ukwJ56WLwgBVjVNKG6m4Ej3jScxO8VVywqT2PkeZ6Bp+SHWTbrDW3dbGwCL9afra3h6p3T
fLOhf4txo5fYK+5EjePL65DaA9Ac/QlO4zhue9toDeAKlXy+D/RkdJQk32MY0Y0z+8bIZ18thQie
y4hwbpTZy0XJstG0sgWjOE56j5vpC+XDj54hcaU7HeboT/i638yv1yME/a2Xn/ZjqTTCry7fBeIi
URH18mmBsLwV7mP9R1k/jJYoebu8dGk1wLJtmXZfcCGe2+kHRaqrIVZQCf07SzXcGLcGnrU0VRSS
5PAchmp7g/naJiDiZaxlnWV3UWvOp/xP5+kb2sWFYnL4rvxIdZ50AXqC8xxEhxpTccAoadalRnpY
T21qhe2M5VW4N6BD8UXPHfkLFSei/L/zDTEdQ3Ajcpo+51aZxFQNGn0YClj9S63UOtlm+JY/2vcj
mCUAhKm/UgLWtnULEWcVvWwZt8GEmg64kooof6EsayZ5OEDbYD4p0smE8IY57K775WVmgaVh0hAC
GJThm23pdIa2hLE2Nqe+691Q7l0J7bkueAMaX7f967Y4Odq5Meb2GM14CKJgbk7LT+OgAsDR7OIY
A6kyeCytJ1G3ihe1z9bGRFF70cZk0cz+lFFQZ7WJNqm7BHggUnJJUSzjpIRni2M7N2pYFWkV6MPJ
uKtu8XDaGpLTJz5xQLvqZ1Ab8kZRDsAJZVggTjuKPioBPvD8sNeSNKp6njUnXf3d9tiw+6UUZLqc
uHVmgskGixJ8CFVSwj+s4S6NMn8pCn+ou8OY13uBe4hs0eWuYmSlVxHaEUVzmg+zbzvgTIOgBkZ9
Eb+0g3RIDsl2fhKlGAr1gosjtvqIzH2Qx+YMxsC8geI2lIB/1+5wExwKOEu4VfAkm/dkF3vZHagD
N/mP6yvmH76P/WPC5wRiccOI8HH1yNxIy8/QekiN1rErwFfV03VbHEA69c8PY8zhC4a8qPUBX3cg
MVQ5GwhZ7cYGWNlScZubpNmoy41hh4Izz3FRhGrkMCiHW7Q4eb6nw1yEY4qhglMbNU5kPRoJ0NTN
5FxfHGcPz6wwa6sKdVLTKWlOeY/Samc4tnzsMGLayo+yvp3iF4h3XbfIu4nQuQC6AmPLtNbFnD0p
GJJ2MDMFjaAST+hDu7W+JjPARO0tGKVxFdlf2l0p+Jqc68AA2RAdw0KX86KxkGqSGteAjZ9iLb2z
1dxPe2MjWBgngzizwZwHuSpnNZZL+WQ+k8O4DQ/qHhQewA+lOAWiCMaLmgYkzHC5AbsNkD/zGdvZ
ngYji+WT9jy7lIUneYAy25Y8T++DS7LIICfGnNlj4llpRIUS18j+1OzQ5G9D3zq68awBG3X9M3L8
/swO/fk6lnWKOqthK59I/ZqrN2EDUaBWwIojssHsVNPoTZeDKu1U6T/V+JectG48iKZE6dFhwuPZ
QpgDbKRFlUNzbjnBK1+ypMow+Fq4RWVVjhEBhGlLd7UhHNHnJJaGhqYdxS7BO9jTFSZtZhsZEksC
JVrVBQb4Gyk2k0v9sHH7zhErwnOC8ZlJxjNaMtj6JBnzKXihhO0UclKbt/Ehd6UGlAuWY2yWGlND
28DtZ1E04a8Xc7KATRHZYPm99LElWlPDeHiiEtEa+siBq0K88U/nY5xuNyQ3oQjuz3MfzKb+j02W
2avS0x7Utfp8KnHitG+V6dpCVipewCJg6yA0XycXAasbZC2XM5o5H4pbDTLNoa+HyNcbHxAlD9DS
OxEgkRtR1iaZU1HqI8nbGssi22AbvYWHULmBgkG9B6+Dl/y2ZDcR8d3zV0mJUDEiocmst9bSQpY+
wSq1vr4rs+mhaWfBWeflzij/oSiPWR5cpayHhLayzCN9CVA5XwDx3fyF7AeX6hUH99Lmfx+9VsZY
1+iHIiRkgbF2fCmWn4v+lpSLIELyN+pjRe/p+ypETpJmzk0II+ojSvC3yk7ydT+9lcHInqNmK6oE
8gLZek303luZi/XIVvsqmk+z8ZZWwEFWN2SCNjmEvWR9l1mv1z+hcHnszTbKTUB6LM94aUHjSp8f
zU7ex3tKbl9sdUEIoW7NxmmQqKCUAmYTIHGZOF2ZdiQXSTyd1PCuaoC0yQ4hoKXz/76/ZwNi9WGH
SbVCw2jC0Sy171batA7KnsconZ/KYRa8Bi6iE2gqwSMGUDE6v/qFv0ttP6phXeXHOW+dOijc0Yqd
SBEMhQussI6+KLPcgl0iP1rLVtMegMns1OfrjsA1AWQqEjYs5yLDsREDs6rOcky3m9toiZ/qqtqZ
aSV4qF2+dukHW9mhQWrl322UqFrUws7oapprbpTdfDTlrU4Ft/dWIXC3i4ybWgNuzEI3GUBJlrNn
WJamqnV8OEmTo02FobEN2LVrN5Z6CF/jrLkdyLe8Hr/hAPhr8PP6R72IuO/maUPUNA2M8jPerhSa
HusQGDkW/SEOnkjz7frv526a+fH7GS/vw0IDYoN6H7QU+sGR5De7O163IVoD/cSrDRvDvB4DUFsf
Z+s+zCeM7DeCEHsRE+hXsvBa+H/MXcdyI9mV/RVF77MnvZmQtHjp4QESBMFNBsEi03ufXz/nsVrd
ZJLqnNZsJkILVZPgxXPX33NUpAe+aaaJJH4oPCa55onDMU6RWV755GsLTGNfTdNMzOzm4QYAPzeG
GPXcw3NKARIaNOiTpVjxzDKwz7f79mFV9Ow+7JviddKIVpoUeHXRQcaMQwqKZwyrgBFYR3ExJr61
yLy0JJPu9AeZXlgkrZxDJpi7D7wuGFVGPBcpY0xWiAFhCTBa7P/geiCvisSOpqLoNyvDJ7EEcDAQ
J1595P3KFuSM4/3/TcLMIhZDEYbKBAmMEpOar8mYLBUyvhjd96vxxyJmRnCSYiZQwjBFSb9BSYwx
a3i3lACJAjRSuhwPyT+aPF1K/n139WUFxVIQywAceI69h/71lteYMbmmo1MXO6W+pEUBEs8FPUH1
zCeri/V9FDO7F9mQtwmIp5MrI52mRB9BgR3touKNlRduw9eSEJWkAq8Mw/Yq+2WwQpKlMEd3XvI+
m1v8AHn4hT0MOnQGuBGPseEbwsL1+ApC91nkvBw0wK0t0GmW4KEVL70pWOGONWOTkjF7BvPQgsI4
Aga/tBJo7h0gI8w6VheBP5ZWPm+Rwnguym8MvgYF+RT1FLW/IABoPEa3YpcuP9wPivnXn8aH3VZm
T0NNPH6MUjm5aiEyZN2+H+MF3fydhfkoYfYyojqT+MjHecqsm6D5mhOPXb+EvfSdlf4ohKq1D2pr
UtRQQztgcq1KwCVG+bYEbZXZDZXLhf1d3kov6AzT8zxbckbo/nx5F3/cVmWmo9m4q5QuxurULfMi
l2QinsHfUei1EsTzzlJ75XevnXaboZcd7q82b4MN02YcmBbPcFQwy9eakow2cMEQu8c/vxZfnXo8
iY+CZn5Bwmm+qg5ccvUDtJnQ7u8M8Ess6Q+10UwmHRcTlg5xUejMUQDUf+mxAUufPqvDGy4sH0X+
VIO9E1GBxlAfs3A5vzN3H5ap0oH9D/eGkdkC8FlYZt6eBvnqLSWjvzMLH//+zLahRFlpBYMVyYlH
pkw2m3rdNZs4vQ2aSqZkqcr1NVv7+dzU2XtWNLEaaxkCRTt/Hnc1GLgcyQQJnjVaHkkN4ACgfCdX
+sJ9WbiY6uyVd1zWcHGJiynaMmf3D4MHPGk0tqFXKKot9U5QkNDiiX8nLEGlLm3x7OkzKigvUZmF
8q5KI0k2EsqySTzpqn8nAy0+kZZadZfuzOzJF1WaFVLL06fx1rOvAfOXI9zZGc5sbTqgAis3uJTC
dGCSoyZgpggDK0m2dGjfqWYFgyoAwEPqEV1Kn29/JSke6jIDNTiZyz4j73grcoNFSpp7q05Ig9tl
SvjFHOB3OvOj2NmJFeVQMKMEsYHbgRgiAZy1thO2mp2Y2nWpm/X70/pjjfPTEgZGygNcj7jr1uok
H5iatRYu/9I+zg5s1Hilx6xkcs1Ec0IWF+0BtueKgpGjRQojQJ6u6v1lqVfu23Dk4z5Sn+2D8vK0
Dn3UGT2+I7uSUcrzXAxjDjqmjvRsuyjuC3jJ+7X8YydnJsFng67yOuwk7bgAE5LTOGhC3iwDxS9t
58wMNB4g4DIBgsJsQgI+wzhkUK8TTLUvaP8FQXN2ai5ACwaMfXIdENpwnTWiwz9ZSLz8G6P2+7bN
wxu+GJhE63FKFPSXenVcA5/uJzxrvQdKxeIw/sKVf+81+3Avcl5j+4JK1LCqR3SrvJS2pocS2sho
MrqLgXC2SDi5dBvfnewPUrkKfYEafQQS6Qyat41LIN++49Nb/W2pmv1dPPLh7s/pNEsmHSdFgbRu
LPW4fvCCFzp/1HO7gF/ChpntJ5KA6HekBLcauvPkL01qauJnSSxq5XOvRDrfX+OYXdLE34lAg6Os
oDUFCIfz7pQ46ZpGEdgCtfnymTb1RmCSjS4JCe+7E6ry9hI8y9xReF8ULcCgm1OgA8Az5TEpmRcU
mlg8i0/M3WDUmPzlWBIY7EH0DXUPFF97ADXjf7LQj2JnSkQopZDtRxV7CTRFqSO0Ja26dHqFcXZM
zSNfXK/TpSdIvawPTvqXtc4UipTIiQoXoXwuQKrBAwS73Aq70RLMeP9Xu2PeZUkaAAYRk2saGgE+
K2X0ULdhw2d0gSCR2mVW/FqBNqfQWWhlVPQuwl/lrZqLnE+EdsEIPp0hL5+9LZaHqNFzp9MLRWKO
VokeXxasHfUK5ruJAqKM4FxCelyc+bTo0FGZTFUTiFNhdKYbo/82aUgvDQD4/Ntfl4ihELSHIcNH
C08zP0WUy47JyygHbnr5ID8Eeujrvs3u/YOvp0Zcmn8xJUV3FAKR8AXOD6sAVeLzIXpApO/AQxk8
C41EPPnc8O7CkmY+0FzCPOVQTqLiiSNHqY7Ht8H92XwwGmBKcPxlIttvjuzjeuaZBX4YMD0paNlz
91LBCQe+IA9Ytwe1JcJbZ8cG5vuLaMG4zg3ClyXSLfhgEKapC6NQeWeh7E2N0jghL0XUPeUFTrZL
+P3fKbRPa5xdkpTJ27ENQcXavYSn90HH87Tz7q5XWg7Vl8GJ54b9fX1oigGeL3ixJNCNfV4fxm2L
xsuwvl4iGU8o+GVkxK8dGUBJ2dEMwD5YSjN+c5AqYH1hhBRKjjqn+uDH2C+zTMme/Qc+0DseHfiJ
QTtfSzQ0VjDu/HqJNoXe9dlzV2Ga6JgvivZfpqRiVeZHcOZl6ESlvL2qS/mIKntRcX6jpCFHRJke
7jIqErM3J3VcyzcVqNQ7KwcwZWI1TvLG2KiQGul/oMI+ypq/vsgrW29EReKZu1OPgDbUk31gKHoa
ErAEgxVhaXHfmHfIUzlKoYb1zc27EEgRDB/WxggykfKYVMKSjfvuZnwUMTOsXtUDqFRSEigU/8QB
0rD2He2ddiBADOd4ZraEuzML+en9B9ABXCPU4tAQMM9FKU2gThXC1OdOddV2zxWXKN0lxfnPNeXM
0XuXwkENA80JvcGo935+ZVk91EHKetNTPGZELA9+Kema5Oke5gOKpSW9ez2zy07hfNCArAJrE0b8
szSejbkmDJTxST76p8r1ZJJgVM7HzE6/Ec7BjsJLBRh/XAquvnlkFOMcWEnASkXv4myVER9qnRai
YiXatNlbM38OCS3ZtVnA876ZYPsS4M2yQJ+cq48hkccwxITqU1fsG+6M0ZlgiTTqu1uBKR2oC1RN
0dlEv8IHrS93acWHIhjTWrzezk5K6ChmNWTPf34tvrEuQOJl6ZwqqkbAb5jJqauhkaagG5/YwZRt
igXeOGDKBX0sRdRcfsLfCsQD03A8YDwF/MrnhfWtL3hpXI9P/bE1CxcM5nZL2dIoYmh2Xkr0fmPO
4Ot8EDfLKUysjCXGWF9u8t5B3aq2iJ4iMPK8lo+ZvKa40Zm95J5/1VMQqoKIBxw18F/nOpgJFZRe
IkZ4YsOBQ39p+VZ7/V+je8Ad/CRjrns7j+97Lm2xj7y4LthuPda9s3A5vipDkKrS7hDAeaKsOHdR
Y68vOr6EDOCAuTVAzlSDzvT2G5hIoF0KC9MaVLd+0BpA3cDEOZApQOIqwkDOsUPVINZ8aZC4W1/A
w+84M2gHglkKh2saIoHBPAEO1sISZ0/5XSZwgChWgKh91RjZ2OTILDfczSv0+kFFW+7Yw73CGCgQ
MCeTd1Rr+RHMHvcXoTOXrovTWI2nibvViIRrALTz+aZURwJ9s+A9Li1v5lwVuSzVfjNyt5g7quKO
H6xiWriISyLoY/igqUBN1NbNwFARQJoXUmSAEpK1SwhR34qh+ACgsxdEoP9+FtOFY1qVU8bdQpBz
aN0OdXCSTfd/fh0WhEizOkYvq2XN+RASefbUY845rglfLrVML0mZWSmRZ4aqlhIcf36Iy3VQWdOS
a/bdU+L/2C1pdsPEjJV6r8W1LuPY6NChiv6DTkKcIl3zYF+Cj/nPN27uxf+80h8Ezi6alMpsNaG9
/dZZikZCuGeYaGHM1gL1DoceYJJai5N5M/X0Rebs5qWj0BScFHO3TCM/9bpmDidaNhQt2hGoLejD
pXOjP/9w05WYVwMek3S3TAiIH646QJgEwX/ynD5s5MxgCUkk1XIwsbc24Cqb49PSGZg4crM+WgqD
vlVDH0TNvDQxjwpf8Qf2xpShXcsXftgxeFzDEmH20r7Ry/ph3/qg1cYAM4a3MTu0Oeg2t8VSImBp
KTPtkIZ1X/BBRZXQVmWcyTs0iVnz/7cLIM/Uw6T4tafyEXdLvH3cu0HxgwkXZgcX9mpuAzOe6ZKh
gQi53mThtQ1P7FKTzSwUmD8beaYb8qivWjQrcLcUZQ4FOEYVfx61hOQcZpn6Wl/QDAtHI880QxD0
hRgO0AxIo9cPYoJcZbhCmAgIIJ9Io458JYWT0AxxWy5Vrfgl4TMVUSLllUUlhIujLOw6WWgIN+Xx
HTOV8qbntWnDy2PBkhr0NHoZBpkxaVKe6fQZrpi+VfUxq6VDwiUNJTSJ+11WxMw9UwDZflCl9jXT
GsUEY0GKFjavdJpYTezJE1i9LmJvy3KDvE3YbkkTfa9uMQKNMUzwHwKT6vOTapQ6gUFsoSWAUxY6
pd2LBtxof9OZsjWuJUmvlmr8397MDyJn2o8tiqlp0Jx6K5XGUtsI5YKeMP1CamZJCj3QD7qCEUM+
KSNmuI21QPrxPgD0stQttJvQ3Zk7mnAikGxiweYI+KvPQkImTZU2hiIP1JsswdNjl7qe52HOz0f2
QcTskaH0FuUYG2dvFC9GQXFW7YkCJvTSre+QRFtY0De7hlAb0FrUi8Xk7+xs8qLmQVSgQP2xg17w
t4npjWCRuIx+59m2fZIyO5sW/brI8UKPZxvfkYEPTFGPXwAgsWsWcTi4bzyYT8JmxkntB2GoWwgL
XAkE0Q7nDK1OnYrQ7ka9dHOLBXM5QHeY+369FMDN8gj09D4Jn1ksJU89P5EgPHErhKgUg5IyUi95
MEvHNrNaYLco2rTzuVshviiiHkZrVXz7c/X7jQL8uJJ5mJhVOQZN0AVxYxv040n1WhFiXWRASBvx
v6n6/3oZ/tt/zQ8/r0L9z7/j3y95MVYhINdn//znvnjN7prq9bXZPhd/px/9/Vc/f/Cf2/Clyuv8
rZn/1qcP4e//Jt94bp4//cPMmrAZj+1rNZ4wrpw07wLwTelv/m9/+LfX979yPxav//jlJW+zhv41
P8yzX377kfvjH78AMuXDttO//9sPd88pPufWyAf+7RA2L89h9fWDr891849fGI4Xf1VoMgcuIrQP
uNd++Vv/+vNHAvsrsGjReI0JNpqDyfKqCfAZXvgViTQeiCb4CPJZMlRZnbc/fyb9imZ6UdPQTc+K
dLD0l3/twKez+uPs/pa16SEPs6b+xy+oysyeN51Ggi2BPcHwLRAOZy8uTjTQM4UBv+srCwiAnQ4v
dyzhyPdvY7BHbPekHRgroN1H07nQgxjIKYMlrnjaYvnU7bPN6MgmZTLt3xI0m3mrftSV++wc2LDy
bz4KzBWpzQG1NW9bucEL7UrLaaKu2fDgSEgIQMcV1ZE6u+CNdjJH2YK7mO/qhBSMxeSbVlqNsDsA
NomtMVuJp5ADRH0oOJXBWYKRHqVHeRpJ0x15u+nIhDIJaI4t2aY8P5lVCPqoGACvDYApbAKIBoq5
BHVw+hjsVR6k3xgcAdF3dKENBsl723EB8GifBNcWn3cnI7P8IxyX8FTkBIrBqEuSvwMFVOvYUVeS
M1z8V3/DADHr1DiDI1jxWznio6KZ29JJ3gjHzBENxmTN4UVcUXUWGHxE2B/8Vb2qbmQpFmgG8AvV
nru1doRelBMDBpXqBoZjNFz/xI/QzOmGgK44eEcVqc7CFQwMvqNnZc1dcGK8GeNL+Ud88yjWFR2U
Fxjp8O+LUIebx7aYLCXBQ58TFtv3zER6GhtVaGWcmfekuFQX/6mOgeMW3KmogEo2Z0aren+t3ioH
fnVGBl7v7jPamZYfix8YfQcfFFB9woHgh/5A5B6dY7pmMlv8R1I/0w62Zk2BL3AgRrbHoHVr+8fe
FmFAtrUVZSRZx1u0Z50j0Kyz+4lAggEv49iDkIRbdw5tAc/u2ifK4dEftONkAoYa7REAYjFCPQfL
DOwDAP06tIn30NQJsRn0aUz6ZIKTwhZuGQC+tpPdOKVRrQc9PIS65yoONsksNx3hcJyCMVmsmVj5
WTQUdHoItmzkLmcrtuh6d4zO2eO1Ykm8RpXx0FvaGYhCimcoILMdTI902CfRewe9Sx5Ku3PTY2rm
QAfoa5IZndOi5pM53nXaYAIh14s1uEj05I03Exy3guIJhWPCtj0r4xbLwp4pKZluqlvuEvRCTUaH
hhcgiYBszO11sHPhq3Kcnl1ojjt8rJypulON1mAtD+26jr+bNhkIjKUcJF7vbNXYqjrC10dbvf4y
6YrZAjBPsT2iPUgJiZDQ612a4Iv11C4Ahqbo0Z7i8A+mcvKs1lBWwwVLpQUy/0k1fLfdsHeeaHSE
Aq2DI2Ar3Kp1uuHeItnwrM7MFOAxUH5uCsbOeqvyMfLQj2r2ISlDJNfKPUiA77gVpbfYaE+sVeww
CwT+BGYrWrQfymt1fhOs+sLk8ZHH0WKNcp+64aY3MAVgt9gKxYh6A98oUIwUmgmxxHOZEw0LA1cs
Fkrx6vwCYToBEXqDPivaS1O63g9g3GzEAzAjHPbQXvOQAEYPTeklS8CeKINTJDOLV+kMwUPk5oKO
kVDAGgHH3TfknYdG0EEhE3p09DTTq7dJx3DCXblPnOZZ0kM6w6SLHJGOnSlRIo3RQ1itY6F5qsco
t8trsAIrmS5xJLhn7lA1lk++Xph06lS88Mag6ICv/zlFn9nH8tb6JMf5YxkUjMEEOa1ZSuCXH1ey
mT5wbrLxUFn0dNZW9fCZT0FBl16m/XgCwiRa5/w7CQQfgcvv5J1ylVzNlYx2DcTC4uxHli+c2XVo
cAVKvJ7J28FmwBdKSQ7Qxk0nGhFIHrvWkU882tSA6PimrTKzHi1GIhqHCwRMcIl1JZ2FNs6dHupY
tv1nDnXjQs9eOllvnqqJyI+tACb6BuRuBAYE7CmMoyGEKHX10pwzvbyV5tTak9FnhgYS3mfAi8st
4C3QPxMbXElS2Q2NqCSaLaF6lNg48reOIXmgNxkshTH0qxpskAPhUBnUmf4euBFS4MYN5kUSDCuT
zG7vsnNuVq0+GQlWu2NxyX2ny3SZNWuJlPmPRNDj5wK3uSVpYTSx7auE4xY9zC8BwtzazlzMZkq1
SmhCfhe54wMdgeLsznwfjMANS5aC8HmqbC5t5mnmHp+KagLbTtHzujuKBV4aqau+3/n+suQ/z2cw
gKhPfQn4M5QbDn2xs9X1nscLRaZxO/jo1nQPK3vzoeQUu9i9vwd/mdby+yX+IXK2xLEbw0GLGW4n
oQ9L1LULtQpwYlb5gScBsGA+eHi/+U8f/aX5/OR8icIsGQSMqx78VTjAxEXfFwnBkYgqBUxtgd6r
P5f1XoX7GHnNtlOYBawgIRJivsXaKKBUuYs2k1WeBINuqmY25kt6lg20apNqVeiJnjvNQ30Qb0vh
yr+5s79v8bxVI2KlSG2SiN+BOdQeXMqcCEPxUEFt/C8w5efRERYNBjkAdNKRKQidLVrpCrUTy4bf
cnfsqIesO0Y8waiq8JgBw7kBqrNk8amh8YRv4Eh5MF3MdkhN/oXNiQAfK950ksXBWv1QYLuhMDfZ
rv6RAoJXvg8wxqJneOMrjiXIgcH7ulee0F6fdqR2NfwpzmkmsDyhycbmT8gww80clpruvzvYT2uc
pQlqLfKZ0G+xRt+QYPrBLd2R8mlYV5c+g3OUYbqhMIZ1uG0F6rkNFWkrQ4HjDV9u0Cd+LcNruy2N
ms5ZVejl/vS9Zkm7cmDzqUBWYQs2Gk8i8M0V7HdjBYodAV4jBmybYEsjmSqibDfdW9kR7Y2HKyGs
y8KA1x29dtelR/DNC//0pWZJr0Iqg1QaSn5blW6Sk3YkKnYrZcyJWdWxm2luzLlCeU3qY6uB3NCd
MhIO6D7Q5UFvX/PYntDqM/FmFZCg0Xmg+Q1AzoVy7yw105OG1Azp6t0gWoIC0M8THZnJTRkJALB+
BSRmrE7RpWAfXLinZNSHCj0vPLr2fFfIX4Dwo3uCmcbWxK1UoC13BtvYIAxuVVuorDQwWpgdzG+M
dz5GgUQdM895bQTVjgGU/Dm8ay/MvRyTEahtB9hFFh5rBJLxSwH0/MnIJ4P5AYAPt3PBeoy2z0vW
6Bh+QeqKla0htTzGHOuXoTE73siD7QRb8hJWGIXXYcH9S/k21A6GOGJU9iUC7m+EMPA++C3svGSE
DyWQDPEc+o1YWnyl48JLdzW+fOSMih5EZgIAPRHcObC/9dq/Tb7hjU6fHeCjP1jeVttIoLAQSMYQ
1p40wkok2AD4xWc2/g1GOnyTXLUwx5QgNByKbY0dFe2yMLmeaAa+Q3DEyGqoWkCNlGxY3mjQE/gy
nRU/Rx7xjs2jttHcAOOfGgqlZDiPrmolp0YfHf6kuHFAyoCghcCH2SZdqY8v0VvPkfoFrEYtIqsJ
k7cJWk6qnvB41wdfdKUfgFUAbZekracVQK5iN3+sozXyxKsUsBKyVbB6stOO6GfqWz2993hSV4A+
IbjtEh7ihjMHXxfhs7fGAI3BEA9gghHm4wx2sbX5Jy3izAjQYJ8SUKK160urcdKOiqdmeb4bFBuO
IIpPrK0g+nLhzqjnqgJ18xsQyR6q1i7Q6uzp/aqfnACceYjmAA5FJGwbVN1wn0REg2s8EK1dY9iu
Po9nEUSFIgIwtrBo7Oc/RfKE33BV5YAwE1wvZzbX0+i1t8M1WyKkACL8xhv0Sm6IINsCosIffWJj
utVIp6sg002560qVaAqi0Go/wCtP8kIXOyCTAt2CfW1Kp05sRnnSQsTewnQtxs5UBLShiEThTlUL
+Oc40au7OCbNj+4uPmmgVKpjE8C8BRDGe6KWm9Ac1gWgCyZDMFjEign6vTXARr8OKhkuCV5hg3oD
UgxkKs3kPnVC0/f10ESatGyfav09dDbSrbYez/V2QnRnSpI71ucQafx1cQv2XaxXKUL48U3BDX5V
OssHWG9v1uhHCLJjEVk5nqtmsSw2XDkI/iYBoy8bEo1HKmQ4FMyRLdd5WpFBPfX9TewTvcxtXlkL
8blPLxK7kx6HjkSNm4m6qhjTput0BY2Quc0BGNgjbGZWHVGPKTLhL8g6FGSA/U/c0e71JLWKx8wV
NhQYPDPaB00yJ4QP+LlAMzcmkjLYFsGJ18EVPasdOHXYFQWECZEACU8eAr7MDB1kWwpgJoHRFAG2
uJ9slIPulefxsd+kG2XLpQSc9od6A8ILQ9oNq3bTnDooGb144zkib/yzBjDr6KHe+CFgdQM0wu6S
XW9VJrfTzv2VTv2yL8FDBn5Rn9SWf+Awzl26kmeO6PDMSana7YsPsfiTO4R3LyjPhOSFRsZjSGDE
Ge6+efBTAPazd4jjjO45R7zXEV6jsV/G32faDnkX9QVTVwJozO3KHKEfAMMErTZaY7GNPAR6mCi3
QA+rBoZ6l/smGD1JzoP5/LHhVuFoxVAMrR5Ia6a8Vaztwa1o9CbSpXLdsLpSbULlQcRYUIm+3+iR
6TdImkSFqUgrhP55+DDxDhr4hvEUSHaQG0lzyNtjkK/60uhQA2ewfVP61rdoMaloCiOz+Zwwx+qt
3DD9GcsTJre/jz3CmdBuq96FJusN5Sl3oxFmVS/IOFrSStIpWmq9xjMguGoN604681Q9q1YDe71u
f/gYPQNLMU+yY4c3ZiDYVuz+R37A/0c4HBYQwG0FH2D5fWqVh6k/wXqPGK7cqk7SWNUzfmtgHR57
fGXrI+/t02KvFNA9lEgjpdF9goAYV00vX2rRZEeLG02VI2hU663ooXmTtozd2RnrZAPSKDW+5XPy
gHwF0mkpAWIhovcot4ua4CbZ+M73yioJ9cDx3kPjh+YJnG2ajo6Y/r54gJ2DdX1hoK87u91EjmY3
zzg7QZdxfVwPTWtvBRKMYK5EMuEAX2QTnXCzmgfuIUuJ8KzhyoIXNTsB8KwHpa2FwL5ineSEkSXh
YUKbB2Cwj2xHuh3zBoTop+kp3XdP+cFb85txU6yQutygsVwPwCNHg3u8yFpXZSzg7Cs2frsl2eDw
oZFbgozgk8gsTUDKaxWJSK57B7FP18feZde9ixh1hBsFgKuX6swhT3WmHDIXJApYIpgtEEB7ky0M
P7bgWdsCDhmZtEePJSVHEmQPlJWf3lexwTJ6eicXq17eYp9XdUZUzN7HpEejqnKvwWnYxJoVNjq8
iK13goVk3GyVSIbiVqfGZkNLhJKE+17vu3MhGczBO4UsSc75xbdGZt12Voasnl3usZ/Ih8gXDFoV
ehWuMIE+OswVu2FFT1lJ2huAdBtZL0Y7hx12IjM2eBRbXwMeSBfpur002wiHDOQLJ9lOd/2asWCJ
L/0tQ7D+2q6Fwc62xdbvce27Hf5Ge+iQlWjXU64jqg/xR1edHSKBtVcihPdontaLbfCqRTg3pncK
G+p1zd66U/wjNeCSNWfkPK1qOzoVDNqZuYJ/EbYK1NfVK5Is+Dhcvm0/PoASwy07YPNeMR2KsYFC
553mOL16OxHha5WTwBXIW44Aq3/MXZlmU/aKIWICeK9cm2N+3+iwc2WDZCupnTP7CI+8XPn76oz8
A8xjBvcqI5KbqBu4cjlSpOB8Ly12fVZWuRHu4Tg12xDZCxKcRSSX7yYGTqkZDYS5ppf4DVcDWh6P
RWcK2FCrvAmu4hY4Q7gbA5iaSzsgtFczN2IDjqMSmRGQzt0OYBmMk14SPVoBxRanRrJH9GgFNubP
3XwPN/GutEJUtRBaQPmZSIu3BN8mvJN3mmjwrM64ic5mK8aN4EwMmMSHwRSRd8GBxMi0NIZSkB/T
NbJLs01J15m1qe1l4H6XFziC+LoD8NuMaCuXlhQQyXOKF/8yobAL++Ab4ugqrRlsPFPVpUaf9toh
dzhQk99F8PsEnBUJL+2lYEijkdIJAFJvdvjxW+AWmxp4bYUhuTLMidNcAxx/6YhPAqyrWV8EwtzB
Og62/6DqraOIO/zdNICrKbjNY9cTsIcB68goL2JNKhBCImUUrGgfggoiDe1QCUQ84a5DVcRWvaYM
GJEeDDoegMVYFZiciYCNrPT8imFwX89eQXFyQjwE3HOhMUQHWNaZPhx8q3hqNxIYp8N9f2nX+IhA
sGmJHT3xpZ2JeN4xUsvBKnjistNUAA6jl2wk41cJ/K1LsFHu0LV1qHya2ho53FjsCoPXxRJx55nJ
a76vVpldrqeX3IGvvQ9K8HVnj7lZO/4+3leSETzRrRn24S04e1jFKxhDPFYPzv5dHmPCtXQi6kB6
+hEVhGfegTs+ETheSNBxxbGyAiI+Zibe1kKrC/elxosoEzjgmPzg8D/wEtAMwIdivwB+s3ass2nH
2mVvTKWRbRTRxIAEuPIQ5SInr+zjdpPxB7nUxdpCL8Bg8U+NEaSWqOrNJuHRtXIMyiMiioJ7qJBW
SsGleqdxFwmeqofI0AJOdZNYIzIBvq21do+c80P2I0b8oY8TUdYJR/JkJ/mbibm2zVMPdSPdKf4G
TTEgs6EeIeyK3aygy1U7vIeZbpILYMVJcBpQu0AdARripNZOWW3R+RjXzijKyEQbUwCGRDchwD0R
uU2Tmj3+VSLJ63cu0MNGE8WgZx/FHsTSvdG8eXCtMBMiDAmy3ulBtjzJkeH+wQl8Hu9zCx4MMPYF
ZHaRQMXp3v48vubmfUE/TwNTOOBOAFGXNDuNhonFQfKCaZdtuo340G+5C5O5dMa2N2RLXgdP8cUr
zXBxmvE9VTaLbHAP/pA8byzQuFYNgL29qwzonByDr501XcdLtII2Rt465Vu4evhOkuaoDZopfjr5
sm8H5asSbPPO7sRjtJ7OqETp79vyW1H5U6H090r1Xypq/38sV2s4u//6VzH4S7n68Jw85/Wn+jb9
wM8yNSegSs0DCAmDgsCmBJjUv6rUSOn+yvEsok/MFWEkgTaO/VanVn8Fk47IaRIldhPBJ/B7lZr/
FS0hmDAALB9A44H7L/2VIvVP7sA/rooqgHhMQ5UcHHL4c/h6sxwQn4VVLfh8vUl9z6w0CUl8ubJA
I03SMrATVkZ1IdlkBbxIRtIbQdVjIVo1gZ2yaw/ZHi1FxqcDBFEYrkZJ1vnRcxoFNq8N9a5GrazL
YHwlI+dym+WfskAk3igducrXtYK3+LFH13FkqRrSc/wU6tMkW2WNohkim2SADBX6t8oMUYt0YTw1
0g907QCq7cy2T0WwauPUVtW1yLAWqyAB06EG1wSmNwZ2zKI/iKsNHykZYEJJ1bUKUYBIzDI4y+ym
rxFywIg2A2IAYQIcSA9nH/wJ3WgEoUA0D87N6ANG7zggOhmi3AxVIMpXu7TmUQaZdHAxm22XI73E
qE4z5oYH1FFBeGA9DlE60lQ99hDw+igG+ggmucRU1N7RkPvpOV6fKqD48v4mZEHzFQd6Hl376QDk
/4ZprLTZx+ExFmpDrVU0rT6GsGT1CHJJkSFVWZldLYPGF3m3cRxhuxAAxCNa69acVK4iESYcq5Mh
PM7BCo8hZklrnFiU/oe061quJDeWX9QR7c1ru+PJoSfnpYMczrR3aI+vvwleaXkItg60K4UipIjZ
nTpAFwqFqqzM2yoB4AfPlKS51mUg9CWkb7R13EaH+meFBK9Sfo7deFpizeuGQ9en3tQvrt7nYGFa
vL5P91L9MGt/IFnsxeNzjZpIO+/GtDoY9C2On+UMeck0fjwEp/JHb/bb2nkDytfXmt9WV/paRN08
eU3bn8SZ7jQ19Rr7JKcgd0emZFoo+6dICKthF9fmsTfyPbVM17aPZEYahvnFvMXsvgryCsV+TqAa
NjTjNdRKQptGu4HQR01C4T6vvLQhgVOf8qzaqbkZpPoc0NoKctQw5QUfqJE2jSn7jULCvCM/Yiks
UcfrkSGjyOdMwdw4Gzs5ts51XD1a0rVjTieC4uKgWmGdFj50TSHfVwc2cq+E6B6hypYspw5HYV68
KTFd1UB9rkOXUHJ2XZSFEDVE9/igQkeRohLZtL/sBUzHMoqQ4y1pMY6RGK6EFxCGJlGuCq16Rq7b
hm0Myty2cLv8hhrGbQ62wqr2W7zk2hkAgyiVvbR1QP+YhkmzSZ050KVr9BUCG4OLSNLAkDQ6Muq3
9tak4DSxDTe2HzLF3GRoCxvlo91UBw0tOjmpNxnyqSy+llT8Q/kLJsa3c45qSorTQMlD79xKMXqT
Udhqb3FzjWqu0ipIPPGqtn9i2iTo7LdsOjVL7enLnVOBwb8DcNic9zoxPLCU+lSrsRIQ4NDrVkO3
1tjRpPSy+ccCk628X+xXLf+V45k56ztShSogK0n2WtaSa8ggWSPoNA5oPUapZ+J9N+o4UgZKXAqU
ZS1U4ZQmuiZNGg4xQSBR/bQoDo2DBH5i5P4JsBoNSgaOH6fEK5VHDUCAqXkqdCuM8Kpoyd6YWlSA
XyMsNLPRPR/TUKuWfbugL8IgtXFoOPF+tDo/03/FoKKOhyOODYAa7X2B05rG0Y/Snk4WRZIqKyek
obr0lNYOCiOqy/S3hx4Mhs7jUtheVgJQo2tbC+VGo6v8JVM8uuA9WZYZDnu1hfeHJGlOg4qruL9d
aLlVM1vUe2O9vEu3AJeq6OZiWmOPW8C6GxEZEa9c+ZQG9g/lyYGCxuR378pDfl3+KPHFAFM6uy3X
Wn9fkVLfLyEuX6maIqOxrHTHWsbDbpy8GOVsO8lQAahca/ltoic/kiAqTkn0CubRncD+10bId/sc
UktfjFbRFyyfMdwxnhxgdaBy2gK2UgXyk2jslutSfbfHdXPNpoilQYe9DgXmxGuuIXyIFNZ6K67J
AcXKK9DtprXHCq86KhbF7E5vKkosbx2e+7ErWP367hsYpHYQVnSe2dqIAAt0qI5fg96ytS38afJ+
DX51SzbQCRS1stnavrvaX9Z4xt+pL0HUHVsdIBE6rknG5Hk/jGi1Ki+S/qIupWAITln/uJ8GubYn
LuUBAyBYnn1yfuGwb9IgfxheomstGB+q3yKIPNeq//fH/bTHtvvsEdamdFGQ+ndHeY9uahqHFZYI
slLEKwmlRjg1YFO/Rcpwmmhf2TacmY26riRzhH0t8sgrnJ+piviO3lyrQVkzbq/0Hk0jW0Y/rnXT
dNj1o3arVYpf5mhN2HiA/yq0aadp0saq+6Cw8DpGa4tm9XZO4x3NAVDMUOVM8KVSxRt0skkNgE/a
NlDtazX+bSg3pVzitjDCCi1LkypBVLcCX2Vx6JLzcNlqVJdT1dkGKofqsim1k5zVbq5VgeBEMJe4
ZIYLhyOy7hpTQ/DRXPNmVEoVa9iYYPAl+pst/Rrst7RvkHb9ihIRqc+H/1+yzcXCrCjltOvhPrNz
Dd4fty2AW1owmwedLTJQz5nQXzfRzkhFptcvgU/H5aKglshTPiywXAO9NUko2zlWOKPnqEh38gSL
yrDPu7vLe62y9VxaLxcLVWLW1aBir0Fn5PZUx5DqdIg7x1OlPzLuIRteOBbostnE1ea7VkJXppf3
iqRdWXPJBiZAue0gKazqh5E+GXBSYJvRw0Dfoo79RG+8eRAN5It+NNvKs8NW4VBJ2owfbQELqv6o
MIWjYKQMmdXl3REFE5UDxWS9bJHO1NAo2kQQt/Han5Evv4Au2HSlDT2h7l1shBQpglOmchFzLhJN
zmecMg2yw2R61kbqtlYhWJvoy/N8YA70aZUC5+yYF0rQ18+zAwZINGuSp0V5qdE8N9TFkwYl0IA2
HK0HDc/IHM/BVhvDEaTnMQqZVDpOqFi28e2AwvUEgAFTILKhYKC3pzxSQsH3EERZlYuyja0RuZnw
mxlkyAjzbedRY9M/WQFKaYCbjafqpwHyHxOY6vvLtkVfhYt9mqaSJKZwBW0OHedGb05jLDiMggjw
kbecuXVadH2ssavyYz59k6Pnx7iTRFAv0Uq4EEc7Ws1Lw0JcJQeSE5KlDnT99fJ2CY6oykWz0oGw
ZVHiPtRLBzDt68l5HKv3uW4Eyev6YqCfiYobEiiemiOZ0lwqpbg/JtF1pb1Bp2MbOZpgimv9w3wa
4YLkoHYYMW7T/thpLxEw9POA5z/QGA2qKxXU6qH17s6WiL6eedT30PxplYtyNJOkpS0lDE6isOMM
DxqsXf5Igs3jeW4LizRUi2GhyH/aOvpX0T5CU+mykf+QAf61DpuLZ5XsVJDZibqj4coeS++NNwmv
GtON3AaqdqIxYA7W9+8M8NOe+vV26KwmcVoj6Y99dDJpH0YMHDWgWg60k9X8ifPci3BjFO2vOH9V
8GQUrFfw3WwuSCXKVKptBvvVcQomB5AP442xxaA2RqC2hYZjr7soEgnMsmVdcBebC1BplBV9JWOb
gUgPmC7ADE3uef//XEmiaCg4EXyro5v0Fhw8MJbIM2ocNgTj35eh9RsJWQSqVpY6+BLqZ5fXKPJX
LnKlOujYKwWHfWxP0vSjQQISGyKlIXanX9pHLnLV6hgP9YTPlzFYmkPdgVJkRr/bFipKTo7yTOpm
SxNKpSX4hOxvvmSZCzO9oSWTRnEcZdQg0/FGJ2iV5m8ljn+TpIK9XDUGThdLwUkBVTnb67PLZrCL
VIqyvD/SDsWT+FpP4qB0cpS6GlzzIrWjVX85s8Z9OduIunkZYS3p1VCn+VVhv+SUuHV+O2RmYKJa
aKYio6sH8cwo9yWhB9mSecz6Y8m48ocT0WPvHzjkmQXui2lWItM2xbLq/rgYKB8CkesMAiMcNPtf
Ae3MCncR2P0kS2SBR+obwJ1azNXEGzjhGCQHwCT+nprXv62hMQGaIcs0PsL5uWNE6dIpM27uZtyr
wCo7oltn/UIA8u/fFrhINRvOOEy1jVTqmkHbC7/eYJhpjwkXiCwizRY0Ztfd4NMc5+lF7JQLqCm7
Y69Vnqz1nj49XnYD4Yo499a6OsuzBuGw6lt3kkvPAZvbaFznzp2hbx2UKOUGYhXVe1V2e6smu3EW
jjMzG9+ix9muct6upZ1TTDp+gwpQr+YlnW/+ZhNPTDVQe8wJEBmYeapDu3SFRZfVF/uZbe4cEFOX
oojCdg8q1RHjWkCjskEaV96KdMxEX5M/DCUmmRfTQQ0CfR4DfeslF73EP551F7aSf/Y5SwqSjwg2
iuPoY3IUPaA73XCnAoN8FSb+0AVqttoJ2oSYG6JhhGEjYVF29a773FL+FWhBcCc3VfY5N2V/VDB4
hqm/HohmUHmTRz200J3Yi7mcOKj8t+PPPwtpGS9NJeH4G3K/06cbMuw16RfBw68DgrGJfiE8eFPx
HpnPY3+tOprboKGltIiwDQEWufvRWmqQTRbq52SrkhPYCYJougMcVnBdfjB7XPpMXKI1YOKozFps
EUXdQkIHTiXv0oyJuA58EYD568R0B6vxaiv1pLYOc2PcUiBjNDL6ta0+kD6/A1enS2KAGKZ4O4ED
3kDpY1xkb17QV6FHaoFSLe43qv2qH9nfSewwq+EU011ZP+Wt5OVLfDDQCcS2ufqyb5weja5fKmqO
PQMJZuYPZYg9DaRBmLXeZCinlEUW0uptSm9nOmBMFVOj5FbrVXdoqdsVFJNxw0Zy5OuO/unxyG7i
3FsgK3Y5Zq3fyH9FRZ4qGxSNGUql2Dx9wzgB7J0GsAabUrxshmOs++5PXPSdkk7VRuZP8zOAkyBC
e5CuzB0GZDGl+jhfoYeLRi+AUgKz7Nt/9w108CFhoHyfthmH2pykAbkUI3fuQfBQ7u2XXznUB9Nn
SXxa16ISIARQmGaMXt/A7JPS2snACkUtku8eU5TIvucb1MC8/EV1i5vhIFJ4Wn3mnJvkYm5cdmU3
KjA5hwUGhTC+BCi4cTt6MgZjBzBJCD/l2p6eW+RC75zOaZ6NsEiwp+0t7u2HfmtfY7jQ6x/+C3Hk
tVsFmwmOgf+n+eQejuag21UxoszHOPJTsOsc8s0Qjq/kZ+WJrrC12/PcFntdnWU9ah7pOujluqMz
3k31mx7XQVz/jIVMKiI7XMyKMlIb2cJKl7LiqwACNd0PzIsF9ixSLhZZ4rIsPc4WfUpw8Bygba0S
BNyASUcGasut4Ix/FKb4w/bx3gbjoA2WGC71KOJar0oZDbXeAiZMelFQhenNdp+0TxSDp4keuZam
7/TWQi8cQbkB7sDVW4IBk8coPhojmjOa7kFpYltLzZWMAQUyd6i1vzrTQSnlHRxBcHmsJNVA8YAw
R5GhcfKdY2bu80ZzymzE8Yk25T4Jte6KjdvXYbUpUkEX7Pu3gDETiDDQQaJOxefUY1dEc0Wb8SiB
ZMga7uTIAX7lSOP3y2Hvexj6aof75laT9XEmwY6x3NERY2GlsJqzagLMHYzeg1F2cvFcIqVupAsd
jyDLkMFkEc7bEVQIFLkR0N6S/y4YFl2Jc1jTmUG2t+cnM9LGbKzmEVHHuYZEOpgE4t+YcHSb2/4k
yi5XMvmv1jhXtvIYfLwQZUd6Oe7NCtx71rEemrCt67DUin0HOs+CaVP3rjxNLrUzt22of/kzcthF
dml+/RVcbE+T2J6tFr8CPPABiQu0HrJQu219NZTzW8ZOQIDtHTALL8w7WaD7epaZaUOGJL1hm0DG
fd1u28jVRM3xfSdwVpDdsBm3TQASBlgErv7vX9NfrXEOK6u2sXTSMh4x6M/mg9jXje5JkN1GGIX0
Jb8VuRP7gJfWx/kvrXKr6FOsr/d7FHI2Y6gvbgTFAimwB2gkDKHigUu6xpX2P6+Wc+Whzst0qj/2
ls09QxAII8dg7MBAiX6UdiI1lO9PCAWEYBADB2YRohMfYfvs5MSofsR43wOwrT120q2Eull9e9lT
1wKbgvFaaExa4Pp2OG+hWTykJYjjjot8r7YHpQOxTPWepfY/ORHnhjhHGcooyXsIbMEt9cRbUOAc
MKcGTDV6+z7mKe4T5M1+abt2fARESChCx/5+3m3O7XNuE4+TnFU67FdHxpyz/GS0IwBleaDWvZ9P
FaYILu/sSu+Rfb3PreWcpbYHDazjsIihjV35msig0gEsAGpOvwYVdBbgBJUmwN4FZted5tMsFwDt
uaznmpjMbINRH4jOwGjmf0jMQnfpSgs61M8B9von61UVCHkCcQsMvcYZzidjbkgbT8f+mSI7CMqb
JKwAx7HdHPNf9d1fWOgv/F7nnAcr73xFVvFEBc4FWiggP+diHZ0mokrFdLRyzBb2u/bPB/poW9dH
uBY0nNFSLILlML9O76jfAI7zT7KQs1/wDY6TEWtoB4wpF7t0Oz0kcOUZK+5+yNtaFPm+p9NYLeiG
IaDK/sPTHah11VDgLUF37dMarErpHgRD+/aoYFpH9DXXvAhwZmCbIcoKYDP/MdNIiaZ8nI6NcZTK
rZOeunJ32VPXTiTTGmC6QUji+LYSo64FWkIZj5UWpKT04mEUuOSaBR2pIbIcrMHgr8K2lUapRb/v
qMzgX72b9afLK2CbwMcUXWfS1Cx2ynx8tsembRXwPx/B6BkkDkaNHR2tKdBvlKBHqgWkiqupDUYh
bBO6HQoQ71ysXuzMdKapxayrH2NMFOxgewXxxMeLMZySDbSjPVEv7nuRAWT8kBFn2iTMHTg36KGw
NECWHROOGNTtPjra3U7c0V6NlcDqq+ChQxdYtriltXZFliyeh+N8PYfIfo/5fnyTX+hGhpwTBgvF
Asur3+7MIvOds7u1SZW0kyqKiw+jk4aNyhiqX6Nz1+Nax6zyZUdZ/3Rn1rjbh7aZTjR5GY4oxuPs
TleKW92NoG1QMA4GfjCwGIiAgsI95e6fpsCjzlCxQgrxY8Ufr7vZZRRUCjbVop65BcOSiHf7A8Dx
7Ugg/0U3n736de7Jn6bSv6558pzdq95wg+l4BYWjRnPr/XgAHN6vdU+yECOZbqmNkd1D+kvyRdz9
q68OPG/++iEsTT77vpingBhUgds3O5r7JixPKQjUnI9DEgsnhoTWOP9VrVYdShnWop8stWlPzi0j
f6t38wawfUFYU1ZP5dnaON+15kzK0xzW7NytdmA0C5crZVtuujA9pRsMmEsbzAD4znuFQovQr9jb
hfvEiAcaNApkw9K+TckpMVDGRm0tR1KoweyAlVHtIZyhYoTNAOTaBcOnq2DCuU23nZaE6gjIESZx
rZL+Nht6rZbkWCpgq7YwrQ5ChcsnbeXewuiPjLKozKgo+ap7V852TPsFP075s0iyJ8dLMMiCSLwS
O74Y4XxLnRNZI2B2PNJeDfRM2izKT4Msj32F09zkgiWtORcUIWQoyaCHaHy7ZpyupnKXactRH1EM
rauTMs0Hu2wO8VShpwGuPNAbdhVICxxAnYu5O0FJ6vK2rnxzmFYsVD8wGwmCz6+niRhdtFhEmY6y
inmkPD1oYNgoCkzN9yeHYgBuEDUH1lZ9btLgoHuSkWmRrKjT0UmMGZhETFmCWKGWSWA4CB+l+rvC
xEMMbB04mjc9xlPtWlRjX/EmJpniaJAbAYEYr/o3o1eVdrK0HE1nCCigkVJ+J8ex4DyvvMFQ5YZ+
CtPYMxTeZ0c9ob2VEXK0UzA9SiBcMra6SoAfrQX30KolRqeKvjDm1fiERZ7sMctIT44DRk3txgoS
QCNANe5OisBh1m6fD8XLf5vibx/aLfKYY1EYhHzXjt0GnJvbj9HN2s22jN2xfbrsox/7xAUmHUoc
YKoxIDeG1PKrkxZd5GTZOJFj17+NmQE+Q5CuGPZz1L2V0qNV9kE21L1LwAPQSdEPQ0a5AC5k0TjI
bAPKEG2Q27OfguYxUkdAsaVN0aSC2LGWCuBXWgZaDTqEFvmUqkgVLWqLBb8yYA/RAZLCykbZL76K
PQGZY3B5V7ih5o9SFK5hJioPmTJERi710O2Z2HNTMXuz3++aEGwQT+neCTof1wQoJuWQuHuwHohY
4lY6RyDvZf/VQOEr6/x7BU31JS7khhyBQwWXDCbvwBbh197M5utA41kiYfZTUEoJmwErTdCvprkb
UjGIltgLFp114EiZaGA5460cmVtAGrwmk1xboj8K0PZMjemN2SlPAIUG52xuzbnbyNNWr+oAyBDP
HjAdFj8mReMPoMTswIwg5e9WXIo+03fU0tdfzH2m0krmVG1acpy1bFvQNswb/W2mZJ9ac9jZdONo
EvrlbDYSJZPLPrKST7BnDMZsGQDL4F/uUAiUxnEecFbRSuxQMJxCaSNuJa5cIl/MsD8/S8mGsstS
oozkONFlI2GIkNI91W7tfHHRufmZYrLx8rrWPfBsYVxEkA2ohMc9LJI4SO4hawpeYuRlxJNBXYcU
lJFnOD/+pgjvv47cp1mdu7r6xHKSOMZ+YkQWYkoRdMWaEHQZXlOAFBA4U/paQ/9QVIwQ7C+fe49p
EaVxCrOqIf8YFT20WVN/HFFjwwtq6h+oLShJCBxH5xKhyLRINAy4TzqQeUjZcFVI/YlMoG/O9bcl
YVRvhx7cYJc/67pVyC4iBbW/a9FlOu2KJkYENZ3Fl6u7knYYtoVmbHvfxDclelQtEYAKV01qyL0c
TYNIHL+1tox8OHKwtZL21pL+3k7jnwQ8GzSVvBp8EHolvS24si8vlEWpbxfamVVue6cWJPnoCJFj
PAASBHoonb5dtrCWZUGF8XNh3MMFPa9YgpAGXJWkXlwae5Nmb7HZgunIBFERxgtCeSCPztT4S4pB
u0rbLVEkSIDWenlffgUXrjPHylD4QKhuKlA2GVK/K+ObXDIerER/wOB3b1/ZxAyWtNtUOTgJL2/C
6rlBiQiVSxnFB76KKOtLk1PLRuiVoiCLyf2AV0wKIifLqvwp1U9j83DZorKWiCHn+7dJvmzo9LHZ
1blEjtWkbrpK35Iou1Vp5PX1Hw2TSRqmfJPyPS+bjTyBF096wh0OfICFixqVnvHPP/k9IExAQg15
wm+in1lb5fBx/B4A4THy7lx/sB4XfuulG+nBdMBZamDGH8OrosG7VR8/s8xdCnOkpbVWxoBqsbGl
9wSS2oK1rZRNwenyuTbuEkChx2lNCWuTs2WXqiBC6a6l8qY1ozDO/wyJE5T2Yyp3rwMG+QW22Qn9
doIN6KmiYKfiNcrVz6QFyovUipCH7PQ/87tysGI39WbGIWeGMW5AEfRt/co7s8jtp6mShdgOLE4e
RYYZsaEnLwejJyjeTAKG5WmXBZ0sLDex/OTbSlFtMTQ8vdn/fL3c41jSx55QeJBzhzF0UoFbodkK
tlNkhIsTUTHYceQg8g/obZYgOQZ9Z1h6YDHwa9b7V8FMBZ1tkQex335pbVxuZsXgB2hSrG0O21f5
tQgjkPwPaD/iRPw3VMOrjyfEhr82k3s8gYK3UyMTBrsg2qiv/XUalF7yxPrGEuvTV6APEbjq6jk8
M8l5aofheltpYbKhV3YWu0pHBdu4agEvXGQfug3qFe4cYuS0BjsCkrHWaV2SExA8/O0xH+TQnxYc
Lu9SC12FFC4sFJBwSOjsL9HiD/HyVtN8W4ADL6rsXayDzP2yX6665Zldrug55ka7JCoenml9N1mK
q4PV1BGmPetWTBW1LVXFI5f7QktSFCqlcH4K0kP0ZrzB2Q14y15ey3oAsT7NcAGkx8s1wn2ILPJG
uYNwInihjnik+lbgQOHCy7b2cy8caVvPQ86scs4h9bU2jxasWnfYRgiISV4XVq+sRiyu/f+HNaKr
jr46q1RzBzqt07LF/Ck5JmBdBBsNKJzy2VXBtgyiLCBTMIh4QzbW5IlKt2sdS6Ys/5dl7mTHNFbB
IQ7izm7xOrCG+pKLMIbTDd6ul9TwgflhD4X4CJAVKtZ0Dx5BwTlc96PPn8D5UTzOZILgK7a6eSn0
azm9tZxHgROtn/VPG5wTWf2MjM6ADZDzPEOnxk9vAJR4BR3ZfewxlFGp/I+r4hyoUA2NlhUsjmCc
mcF9+tCagvCyXrr5/Hg8xX7SO6Q0atigv4Ag/rGcGPOX3AA9NT4aD8mevvxv26jxgaW1UJnEYCIG
SmvTpUziRlM8lKa8uj3RAJDDLIjA1rYR2GWf59uFd7ZQltacvdRVWrVF22Gh4FgEzEb1ZcNlCi8U
IFWIj50GH/i/It+DAfGQBEKc6mrWdGae3cdn5ru27zNHg/nJAyYcA4es0516C3qBDSi/Ly9W4Koa
+/MzY0OuNbOcIGGqYujiFaB0xHPyson1983Zgrh4k+dLCX4zLChdSNhD9ImidWKNSAKr9NCUd81s
BXrXhg0Y/ZsmDi+bFxx4jYs5dVnYINJx4LYYfJcYUbxVeno/C24O9tdcchourthtOhRmBjMpdXYZ
YPo5mDS0HGRbk4g/QGd/1yVbXHzRO32JAGnCJVVqoQYcX6GV/hBBjAFnIpbbILEsr15eFTvfV+aV
Lb8Ocr5N+z3toZuT1z6ZVL9Nu/1QzuAsfQErMkh8Nmp0HCyQ1bI/BAMYjeeNOUu+GkH3G2TALVip
xupUSHXQLKDwL5NtXBvbYXyXFtuT6yunvYXI/LWsEtQ6O6+ay+MwjZ5p/yLj9vJHFbktF+8amipm
VCM05B0Yg42fekT8yxYEQYCvYk1SZlQzRoyPerbPQHeaFYGOMg/FRGWmlUFTz7vLBkXxla+yLCWI
pvoRHgR9DdayLnwwoC+au4T1vQYCX6CWhLFGcDj4EpbWEUylLzj+0nbxYjSTPKpD3qv/EJFSXk2A
K7b2rehJIfh6OhfhxkxSGjWDVcsGG7qRXRN7eL68m+vtkM+gw1MTNlSdzUnHbhY7kIwmHtTNaOmZ
j2ADZWJy+nsHNGobjmAOdWcgw8otBA/8fwQ4Pk95+EFVnSZDmbJcoCYg7F3kLeJ5EGWBTaCFhiSn
h9CD7/jggbu8AaIvy4U9hcrjqKmIEUOxN3QM/YNlTgF5/2Uroi/JRb1xWoYMtGXk6GAaNrYeBi24
bOA/pMZ/5VI6F+scWwIyaoEFNgkz+yaE55oDU8HTD2JInWg5XFgxQFg0UgWHvi3vBsdBj1fUoV+v
fX36Jd/YpaQ3yprCL9UTEOjBcgU1uJcIynohU3WL3yfc+EHcQPnr8kaKcm+Dz6YSlVVjsJHZTguH
DeQMfdk+tD+Z7uMUtrspORRB6vfefjxJvmhAZT262RqUbPAtv0NtiZGjiGDDvA5px7TxrBYijIyj
rLiCRrK5SUCVL1jy+kMH+rt4besApZvcklNj7GMlMlgmNQXNvbUtf1dvI1RENI/RkENUQpSyrp66
M4sstztLpxZ0y8fOgkVorYFEm0lNZqE0hO3kjk86SMtl3wTpxiD8vKvpx5lhLqSSASlBrcLw2MSe
TV6HroEEy4OZilbI9uxb7nFmiB2hsxWCckczulHHeTyy3JRubf/Xh84WeMYFHss265IpttlnplCs
BmVC/PH5FAgtFihYBlByMNQHaf4FwvMFVyOGcA4Egice+NEjbSf3BwVaxFYo317+MetJ7Nm6uXia
6oQCT/nxY0aogmCYCzPfw666EWOMVtM7VOIB4VEsHZXTr+vOzAIjHBVC96i/QcW86u2gsOXAzO8K
EK4K1sUc49smfxrjX3Vd30m2PsAY9NGhwzdtFHCZvzCoAiRfIZW4pT8EFleD7JlF7lSqkjnIRo4g
yxgDI/ND/Omld61Nd9+C9B+c+VBHEPjSevg5M8odTCcGWqoHC9jRflC653hrHJnQp37fqC80mK6T
QOS9q5HgzCB3IHvg77Q6wyopapYWahvgtPNA870R7KbIDnce6RDPZULw/Yif3UcbC0yxE2CO04s9
AN4v++lzZ7u1JVTcW7MLgmldMVFzNKF3/NVJU7kdp4ROyC+G6KigtZuTBhRzys0/WN+5He7cmXOZ
2WkKOz1UhTNIWvkgDkwAw/IhmuuDgmNwoaDRikv6q9CRc8tcbhPLVC+TDJbVU3Wkfv9e+Jrs9rab
QBgWorX3WenmL80evhND4OF/XDeX9xDDzjrJHIEWLCHY3GKS6zEPIlgekcs+gwwBs34oDopKdKsH
5XzVXPDJMUW+YKYAB+U0BcsrRGt9bPWV/czYLcRd+7VgYODxbwDXD4gd3zjJJBA/VNaMY2IqPkhd
QPstpF1btWEahoMpTGiH8/VOc8j6sq0RuplQouQ6B+OQ+ZIXhfZ1toWGxJ1oE0UGOZ+ls6GgVIY7
UtNB4jxAiq16uuwea9e9qaIKzuhv1G8sJ5pcEDmplu4oNfcYQXNVrYUgwu0IdujLhlZzqHNLXHxR
TBvcuhksjQMUne7lagrGaP5hNm9jBBaq5ZcEIgHnp1L+7pb+CuNUJ3TCfLMOLv+ODxQOf0+d/w4u
3lB7oVbiUDbh/KSorxXecTnebRTEhlH2ZzahWedg0EhVg1h/lEEJ27eRX9TllYXZzrht0bjfyFDY
aID1MsjBrhN/KjdF/qIsUEebCj+SIYo7UxeP/mBe7tNZ9aMRgkug1S7pzgZLumU+gKzdncCleXlx
q4fufHGcw1itIeVdj00uJx/iersJyfmI4aGq2sjIyP+LdJzdd5e2kwtuJRg6CS1l8CfcyH8sCK8z
dVYLr3GccvE8zeor7nyBXDSrisiaaQNzEK28jw/pHiU4F8zyEHn+L1a3djeZKvD3YE+QHZXH6zrI
hUtHneErNR45MzSH0ZVyfgo+2lomfGaFf8kB8qfbvQwr4Kbxqd+E2R3Zant7m18LRy8FK+Ifb1VD
jFZltvQNdFZ+DQ/zQQLDdH1krEPjaW5dppskWOBaani+QC5nghCqOucxO/ph8g5R6W3mmy9QCMTj
G9O0iau8CAyKVsnlTJTRldYsqqnlRgnVxyqs450UgEEXGmt1SJCpAXcNbZzLdj8ugO+H4S9/MbgY
l/Wm4sQpdldp0Psqj2Z1DTqsTa0PblfeDq3s144/mtcxcMOpDWlHeVdBn1SGfjlkg+wKFD6NFUPZ
66XVDL+UoerQ14cql3eNnUIM09xf/sHfHiPAeAOLjoctxkwg58wPjwGxHVXKMNJDNMRPKrQGpo6i
R6m9LnXjajEkvpX+QW0AS88087GuI1EOz4cPzBvKwJ7ZCnAxaGfzV2rrKFNlgIP7YGHCBVQIm6ZR
ocVRTIGVansFyqu9moetE9859bKTZJq4kY6xrb+9DzYG6NiIloNp029o4s6sZUD+Gv1g9nkgF+hY
qsmDncMy1fZOBTHWvvP1FIpQS7yJICJ82f43f5UZBA+jw+Ayxli9zP787IFq2moS9eXQHoom8jJS
vkJPICCdiK3wO6szhF/wHATgD/N8LFn6akePJTuHQkF1mPInpaw6Xxsgr5mAr1DXf9A8Ok1Ru7Pk
pEE2/Lf32JSRm+ELY8hUBfkDT1G6jDQfUqOnBxVZgGvpvV9FqH8f6mdwWnsFma4KDazvNRj2qQgC
+G2D0eiX8VBiGwzJGr7p38RGU+hmBqyjIvujquC7QhNaXgR+JDLD3U7pIBfJ0MBM77ylM7AmDbRZ
LQH0XWSES6wdCCRMs52jGGUcCPiQKZhX6fz3m7TYMdtALDMAlUC57aur9Npcz70VNSh5jSCn69z8
xgZcB3oznr1dtkKioo/Y+DV2wqDz4SRsNIbHeFUywBp5JLfHNo0f6JB4JRC+JUEGY0shZja9rjQ8
LfldGpB0LMabuXoepc6TIbQytAYqgWVQyNL1oiVXNYXWFkGXc4jQPILsjLQzSnS3pmUirt4oGwMj
DUZZUq80NYRYSsBgNh+0tLg2oHYSaXoIWQTXBO43gZrb0KKbKG0dPXOz1Anb3NjTyQolEm3SZvrZ
QQoyVxvAsG/rxdwXyrK1FgiNDVDNtAGDoPKe5u92DP1iyHBMxbbuJJ9A62do+q0KLsZU/gOO6YOT
tEfwW/mJ/EpkZVN0yp82pn+irLmJlOZ1JspJNqgbk+gZCZeXT5k3aJaLaIXTutOSG614nUEzQ5N4
o8UQVMb/XzLUDg2wHry0OuYy8a+kgwbRa6iQDlkgldCZiGoQIL+zbuoCYWALc2iVmkCjMttlmnZA
YAKBF6QeaXuSx2xLM/qUmI3nKA/EavZOMtWQUJ/QEJ3zxwp14ELTiJu28zbvWsjDyPm1XEiBZDVP
4EX1/o+0K9ut3VaWXyRA1KxXjWu2vTz7RfD2QInUPEtff0s+OPHa2oqVk/sQIIiB9CLVbDa7q6vA
lY7eYvk0MH4VZ7j6MGRmhby5qsxfQ6vfGUYCSsd7pLBOKT1H/VsWGXZGPke0EdvGgEIrhACbJ5Ga
u7YXLVKrFoeittbcB23tagyyvcIL542divdZZ2xTbXBzMV5JaL76SnNflRFIwMSD6ROckt8PhxgT
oJsLOT/EFdQEEzA0uZzQHW0eFNOtTcFrklMmhU9dkz0X0KUWm2arCBuqfnTQ6hYIf6vqJxX6mgoA
aACNenqEDj3P7AIwiEHLwC8HAXLMLYVp53MoSeExWtpVT+wEhLlFc5tSVNvpiI9sSE41nBMIzCKa
QiNXPlGJ7bWh544+NrcSCC9+vqsWUHWiCqZUsKVKuoYTOyu79SUOQ6epOQopOADgJ4EWDVgg3NKV
vCCApKfwhTbq1yqMfz6GRWCMkKNgy9UJ8/v7puesIK3RYUyc1ZsQAJ8RRLQrS/szUf3dxOz51IlB
hsEimKgdw59YWDK7fWzRw8y2mcNutJWtnK6DmRuZGCD7upIQ8eaT6EmsdlQLIIVYpy+MbXh5r2hP
wsidtqwdEyrFPy9v8sqfzM2yU43XhgLwIGa1YSWDWhYwBWWFsimmptnDz7b+TDUwK3W5ttnX0jut
KlolwVA/M9zGDO5E6aSLAO0ypL7xcwr4uTCK9gAyxRXLC/cjLGM4DCRcmPKc+ycx5C4JNMz3Z8iy
K731TbWxS1Y4tabaKVTT6qw4cSg8KjqIHYF5UMl9VD6LMuYtmup95dcsee3lr5F+99pONKI2lsoG
bx+0q6oP9TDNzkAb2CavUfXcH/9BKWwCaP75ob93YHZ350FexBKrQQMA7B2rpvsSsnXhS9RfS4IB
FV1hA2ZnfJHOUaCqVaFYEYIeZ8CUqIqWUlmPDvDkXp3u6uijbaGpORTOkN/TwYAWiYYgBE25VL5K
ANA0uAFpNd0XcZ8UnG80KMQaGbNJ14AHAEOKFUgk0RxPepDVDfuiEX+t7PCiW0PVUIeAIEZ755OA
A5pIXdKkDZ605ptk50DF+apLMAQAMe7BUW3uCVsRFz5zVrlEplzrj52+sD1L+AJeqHRs4OXZZ0rd
InGzh9GBZCBYL4Eu610IJJQuqDe1NxFKvqajOj8vftHXL+z/kQuWecd5BmoOTN5BoNCqhkexDlfe
tX8WCXGW/7IiizNAsEbSqmYddtjscGVlvziBPN1rpaxBmxdqhL8bml0tpSCoWk6wnSCZhZA9gLK4
4yFNZqWDm1qDU/tQ2IVi9drVslA3g2Gw7oDpS4F0rTgzzKVkNOG1oAI4Dg/mLwbZLQVNwfY1RYXC
dNZ6Ogs99N/tzaJCXpmdObYTE5XHUDALAD1yy1sUk0/IiaYsu7gbnECxswja5PwqsDdrXBpfBfE/
XPdiybMgEUITcNJnxeWjdHYiiC5B4pbLH6kguVK61xjEdJ/SoNnIUX5gsrRpFdMi6U2J+6kG1BZc
G0QKNlmQYtJaVJ7qlvshYGNyr1qGnnkmeZ1S4LE07aHVEHRRY20SlEIJhu0BTCoeeR+5lZ5buQma
ZkCiDCY7Whd6alRbChiNuSred/0pp49MPFXJkQpXLN9RKFYmGsS5kffmSGaHZO3psxiyL3Zm+vvF
a5xTpSCkhzOUDroXuwlARW+UbY/P0p7ym9hfyzvWDM7uSjEtii5RIkjZixAPBTVAFt/8izhxsaRZ
YgPIRk+g5dccwgqqm+OhU2qb8RWC8cUwcWFklhUjWa5aFmIZFfgCSSIDnvkYxRC1XhtQWIx6F4Zm
UdfsgqhKZBgaYsjEgwtGBC1w/i/e2b/FhFlsFcZcaGW856HtkGxIF9p99yoF3ebnL7OYA36vZT7C
ZuStmTfKFAnSZxAw2SLg81rcbjBgZkn5M4MWyc8GiTEFlz9PPuohEihlkcPPFsb0Qe+FQgMbMC0O
UQlKw6izTQk4liD2GohVtr0/9IhDQoC8yQ9GwWnJR8vfclpbgv6rjyqnSB8KejWE1wF9Ko1t2bVW
qj0Mxm0jfPah8R70d5r6kKgnLdDdIDrk1fPIH0X1NGmlhdVwI9Z4OCJBU6KHRv0cKETcTPE0FKeu
NCEsf9aT1uuk8Uhz4uJl7FRqavXhgDSmRjreqA4lglvVdzqudUoKTyruA9z8JVTh08+hgPjcSLws
BUEKdNFLPK2aLvCr7jGMrppOgTjsoRmza5lChi4/AhbmGDSz+k7GP7sYYMlWvc4CiiezDn1OesSb
xKa6gpdmf2fwxKrCzpXLW0DjoAo7WhImZST+EPGJzuOXGZx69Vpm0dYYoZjFj9ATtLSA+INWu7oa
2EC7tpN6Vr1n0Tkc+AbDPhYx3oJMhGjptkuvE719BJW3V9YovYq9n6bFtihKJ4iQPKaRVSSnvmuQ
xlFnkHdZWmB9ggW2j20eJeClg1Qw6G7F7kYP9w3ESNoqsSs59ar6IyEnUMdjJYE1xNxRhRtZ7/eq
AQL3oXaarvrkCdh3eHpMjMwROXNiMG834P8kjaWHuQs9Vx/6FdaA2kXJPwtB2su9biXBYwRYvRnf
xMDSQmkA5LWBDcVbVCRqy1D4tkgjO+lUBwAKp85EMN80dhJXHpW7DSlvxOqzCXTLAPPOzy6/HC/+
cnh9lr+0QqoE3ajWBw03TkfeQWahBM8/21iO4QaqAageE8wx/35pjLST6x59nEMLJZgY2Kw8P/9s
4Qtg/ue5/TYxC3u5qmU1mc4taEudukSamb2w4kYRnyrhieByDASrqx+qWHWzYPBRFAK5jl2A3Qgc
XbZQCz4pAPzXnwgoWFQR45Mac9LsTWvhMcj7lfYuDGUAoExPojgI0lOYnhMB4j2KfD/2MrqgOAyZ
+PjzupazPul7XbN4pIQYlkZFB7JSrtzYWn5dnfjOeO/egE0QNwXwtaBk+wfziCufbI7MzjsjgGKf
XiPblHYTBg3D74EDsVu7fhjCL5vDyjdcMznLM3ulygFFQ7QXcXNJ8mMO4d6fd3PZ1//azDkQu+sU
pQpJANWnDqrO/TPKaCEYL3428jf58reVWfKYRdFQEA3rCI45mLPEj+RoAsqCSaxT//EPJs2kxSvr
2960rxcpmaJwpo4RTtckrDEVZoLtpHVn+rGb+v87X+yUnH8bm6VjHeEsTKE9dDBjiFxGkKtG+FvN
Mqct+uE0K7OULB/DlIIme/K+0aPUS2IXCJlr2eeqq2AYw51C4cpDbs05ZkFK4I3U5VB2PwTVQwGk
R19ea8NaE2ShR//7/s3ilK5lecErWKkCcOVIdrIDTH4L1exsKzn/gKt6ig8/7eQsfkhRL5haDpdX
r+gZUeo2gjjnaOsR5rzwJI6gXgr1l2mqxVapB9n6cLdGp7yc+v7lMvMWfkOqKKP9FMKC6lRIT6SV
zhz0rekag9jy5oIuzlQ0FKDVeatQksvahILUxEtbPUys4+K2dSfpgdD9B+iOxXh1YW3mpIrMhqyt
YU29HT28+tLajtAHMkBW9wQRdRQPTZd66t1KeFk87hdmZ34aFw1pYhJPdYDRm+YeIb2pY8xB8lIX
OugrV/dSRXuaEf9rT2cOS+nYAVcGc4rfPEQn3RvB5a5Y9ec05g8+qVV28UV3uTA481gkCkPdQdrm
wHTBA2x2o0nvrH2uC2nlwC+XYb8tzZ8XqUYiTFTjA05tPLqvjhoETkCVebuKLFksOl5Yml1tcZC3
YPCdXMVqHQLmUe7zbXlCqrj2Pl/xjq8jcnEZQNxPrSOOKlHrlQgrUIG2EhT7dF9yMlAurRIC/YGS
QFP40j/mvVAxa3iKSwC1bHewRZs46l4/8+1wSK7+xSDV77ZmN50MCiAqJ1jcJHJW2fwFLxTuUle8
7jzFA0IdwgzHNZzhWlT5StEutrROJRazyU0k6MBjsOGNviR2XoLMywKNyoQKctZu2bVT9zXgcmFT
lbOoNQfYTA/lXQEIFyaayB7RurVRieLvLZSdbPX659CyeFdceOksskSyYYY5+/IdupE33O+8cPMP
NGJWAucXJvhicVVag0oJQtZfp4FdS24D3bOzhsENySMur+3gvPYRUeteuggvFjcLK3oxZqEcIqx0
pmEloBCXINkkG7/C+BeJXmme2Tkq8jE7pzI5Ci24RTr0gaCXfpCEatOhPWypOZ7TZY5hZcUbAcQW
+buC3g3bRWF+aqU3FUjGsdJQZy4hbHVblhRKieEmaSJoXO8z8jwO72gyuYyf01S36uFpaLJfXQoN
UICb+m5w5GhvmHjmi+/1uBmydBvxxpd5t820EZVBwwsi4jJdwcseJG28tytNtBNjrwx49JBrM4ic
kQAzpZR7rRNv5VDys6p9kRKIHkvVFdWFZ2oGXi3F9thLlgxugii8EjX5Ma3iW9LVtt6Vu7xQnRgl
D0mjTgBxKUOs9kkS7bPA3LYUY8ToLsfZu6HeSSB/6cDkkaMPwuq7sHoagQ+Iw18ZhuCG/jUqtnlS
4Fmf+5iT8xM+7que32f9kbSx0/epK4/7XmzQpn2JAAIoKsiC8+EoFKhZsSdJeMib0Gqa94o9F+U5
FgBMMdgO9Q87SfCkjwtPbZBG4eFvgE2vVtNDpg2Ohs6dycUNGVLbGMim6ChktvrSVTq67dTxffqs
Kk8Kqxl0q1XeTP2caU+Q+2o4lKBQGAlqkEeK+fVQZraJF6GRkl00VRH0ogaTZWsPSQaewSR1BhJB
vCaxOSbZaE2ujHw80J7jlTh+9JlpcaZ5sTY6qvwLlExWpojXeckcPYz8XrvvIYcdqIMrjIVD5cYz
i9wuZSgUCPdKT7xoAOFtYh6RNr4AavvJB5Aqj9RRM3LkmrFPJvn0pHvMC1AM9mhmqTkgtJTljgYJ
JtIG2yjP3LSQvJplB4DDnBYlC0o7r+9QsBarKx6oR5ppGyksLCns3b6FRJnSOWHR2pJe++XQ+0yo
rF57GWP0QjtQeJmDH7fKgKpQ4Jq64vU0dtAw3WdZskshewqaNsx8Tp1iudw19UujouIdpC8S6R9E
epPKAAcnJLAyLTw34MyvAPen8ZaXqi0kDFqqqm2AQC9UNTdRcztqSwfsZJaZb1rzoyhQhosRBftH
FnYOsH/g7NoIwYYAnTxqd3Vyk+PtGBX7tDwTDblK9lKE4THOc1vW8X/HiGaJrTXlwB3wuBeU4apt
VH/oZH9CfPWk2yTIH5Nfggkv478GcDRaiRG7ZmU4eV7tQch+FABkIfqjWNxJ4psObaaWlnbRo5SP
SzDAx0eHTUCE0Le9qO6gFRQAGJNR1YHCqVW2sZ9APCA2VPS/BL9pBtAYvxrZoxZfGenzqJzSeIMK
GWO7AvjvvHw3R9FTUM+odGXbdoZvlN0mRCW0DOKroRkfBKI4LMzvO0isZ8XN2G+GKrQzGagcsI7E
AHb1+achD5BW6lwRjk9iX2Q3EHJxlfhRUIEPITcpd7nENn13rqPrEXVqdDdOmAJ3AZTwaJtetVWD
6RPTZmZrSUPoyIV6rZj3AvhoVMHVzvkhfSvGA1MyP2DPQ3Zi9dvA2lMdjztdjI+l0D4pDYvAXAO1
mGY4yEKRWMA+3sZVvk3y0GMgi42VAO8T5GT8Kc1Ci5cGuuHo3oUx3AIkDUJ3lZtggzbT57bqT31J
90pc3pvkHJHSElNMHBbvgV7siqz8pTeKk1WGPQwotWmCX2T3YcJv0uqzw3/tQWasB4mXAcZU5Abi
D0WNRYRqt7kXEnJrxvq2CdNN3CNBRF011uqHNoRC83jT6yIEA0dXwkEmdXadA/zIdAyptEGzlzJM
JlbJS09Nm0K9KqszJySZj0Bo0/BU5UBFoQxb6/xxHFKnBDKc5ncgV/VNtIK6xlfBXcSGO96i22Zi
JD1lV7k24JSG+7Ro7DipN7GOAlXymJBzDHgT1RCzMPxcUWtEpRwM6ShrglcUXjBGtxxDe8YN6M8M
hKCG+EXzqWhHFWjSTqocw9xR3bQq+Vxl50zYxuNn1sZb1gQbdbiSkefQgV7z7q5WvUY9sS6zFYk5
csldoQ62svgaGDjNLeZ2UiQnfWkB2mPqKL4B/5OIbqP8Sum21l/VOIJIkmFJqeJ1eWEX0ltU3TXJ
DRMOuAUsBVi09hwoiTUMRxXz22GZOByjVYYeWKwovSYXXHAJ23JcbRvRG5TXuA1sQC3suH0WpV+E
vekhFLwZlK2z41AZCKhbHaevdg35NZNMfP8tGJpASCxZfDRtZXgphn7bBM95eoi0LbgBfFZuR9z6
beRwFRMO5L1SEHzixBILlKXzhyYQ/AzXX8P2xfBARQqB6Qchktwyo/tUd+Q0cFMD4j1l6A4VA+C/
s+UIIRR7GhnViypDHzTpvFFUn+Q6d6hE7CoEMyBzE13fSAm3uXgXpXhIVplXxcWLHCiYaIX4Yivu
4lDDV92XHXVJuBV47YxD7lRlAMfFXAH9mFCqFbat7rckpae4Uu+ECVNqvsnwbl06SCLZ5B3CPdjU
CblOghJH7pjKr3KZOQSqrAkelB3CarGJwEM5Tj3NJneIljsx37a5jiNZYdi2t8TyDrAjxwzTg9bI
dtafdGGficEuNp0CVKhD6yJA+TX/KOHWEmQrhRR0ZqARD5MT5bg1ylclZ3bG0P1PU6fX0deAikwP
GpbkVWZIQbreATrPHRHBVEoxicMtilPOomAjGCaKt70TRtd9kzqkwU+uBgeoOMuQ6dFMDUej2m5E
MoDmNqiXSr/FyEqYH/vyLexSbwDIt6OVyyNxU+bqThCMrVHd4uoRTGnionQUA5KcUeTLDPn2MCLz
eS7l3M5xI4CrAgw5kNhqTn02bPq49uKOn2v9Xgkapw/BARLHOzJ0OOmhM4bJrV5xLwcOrYAGuiwG
jqEPNy0weGpobrOUbljO7lVd38uGsDWjyC176UBI44Rgwigr8JwoD20muXEfvhm6dmCaARDJU1Zx
fwjHK0Dy0P0goZM0ut+GSmmDp+xI0K3pDf22lQMb4jnWMMabWsJDsOyvIyybtsJWkgJgmrvUDcFH
qbWyk+l+h1RHYs8UXa60U720jg7ygGaHBj7SafB3yGxRr26g2I1lPuqINMb4GQEFEUePgYrmCnw+
NXYDerYmOtZj+mJUKZrYt82oICJyy0xTSKF2lhRnqJj4vEebnzO77MS1V/5iLfE78f+CG1y8NgYj
4BqkliGvvIPkFIZvNj3UyhK0aFCQFa3yfvWZuvLU+GLNuLCo1g1g5j0sThPx8XPlJ/6EaUqui6to
nTlw2Rq+uKZNc3fzonaBJHdkBK1Ytm1eoULhjycwqjlg+rG7/doUx2KRFAM//zU2bfbF0kJeDQrn
MKaha2colQPxMNsMV0sz01Pzj7LlhZ3ZS78MJOTx06KCIw64LfK9HDhjczKgRDPxe3Env4/EM2Yi
4hd9+/Mz+G8e39+LnNW461jV/6NI03p96EQbSFUzx3CEAfhumPb0LV4Fa16ztrOzamKLYRDexOjb
KzWQUuKuqyGm0nv/z6XNnvhD3AwJWrZAv701r+pmtPgHMqpDeFI8bcNvUYb+n+mbUbLBZAPAhpgR
AyT2d4fhAArIQQ5wBduOB+62m2gr+Mp+tcK2eAq+7cxreaBiV/qOw45qaf5UFcUhx2xf76bQ5lod
2lqqlOhQN/iih0b5a7aNZtJLymCE0HLX6C/ELnTYTz3Ib0oWgGecOAxkbQA7168oj1kVKY8Nx+jM
9AIZaq+XuduNKf5dBva7WakALvmRLoL0HyzSgPzNa+Ch2UqCGmMslvb5I6dXUCv5aNfgHwtj2xMy
99vKzFuVURtF1mDaV/F78DXh9raSqRpX5za4fC0U4xB86iPYlNrCMp307Wc/lr5gdfMAoYO4QdYl
yCn/wSasSa3GaZtXB9x/ltk/Ea7azMD4aIK0z3RL5MlAg08XU4XIkbHAIcU7Bl2gef8Apm1bjVJ8
n9IiVPRGcL5amC3DNCtYoaIWTxEpsMnEk4hEwQjwtfCloJycmwbyKtziZQDwc4XtfS8GyRIq8VSj
Ci/wR7UZrmJd9AO538mpuOXRK4oTm4HzLelrv+WnNMJTg94WwVYknxQvvDEG1SZ+o5Th/VqSaz6O
Ph7R13qWPUvsoat1JOmaA9SuNWmRx/TAUMntW7zlSXKW22EXaM1BLzArGEJoHqB3PyxvtNK456Ak
GxqvNJEYjPys0McS7xNKn/ISN7SIizeWN+kEem0Et6FvZnwvdoPVQT1KxMUf1Ri9F3M8n0AcU7Fr
sK7aEvIJAfIwtYgWQPVR52RTEd0JMa1btucy7OAByKor8HiN1OowRGTkz4KkH3ugP8LwHQ852+je
Ujy0A1KD/YzbmnKSY2MnIQFRgfgNdnKkuARFqy7EPKly1IXMGqIPHC/gaXWfVdNjU3fiHFS1ETgD
zdJNURoAQNcGoNgBSQ2eIPu4RsEs2hdBaVM5srkwOhBxc4j8ZHLJFvt9r8ngakXBkXQOodzq5U9V
iTwNW5NBH16Nkj3FTJsixDcd4LrYEIeD3jVrkPHosSvhLZDA3+TWtHQg+xpR3qbiExsEoDdeFdZ5
uiA9NdWDHFb7nD+N8V2g3nUy95IMjKOgh2uU7DSpz3Mq71qaOCR+qKhiG0ZkmxX1KfyxYRBVNDrU
KjAiTVpXAPwQvDAr0LTFhvXlWZq1eKoMvDZlhrOEt4SXXut7zE9Yb43D37OrdQT24vV6aW52JRjx
GGkAW1RIj6RdsKtAb9Pu+WGiRE0wSLBO9bJYwYdik4EZQpmgIjW70E1J6AyO0g0I2CaKydyjL/JJ
mQYXPPairqQPiwH4wtg8NJYYGRWHojqIwamAiAcBFExem9lbKqFfrmh2AXUyKB1onUK6PmFOFWh2
YK6gIheRJ5cmZl7Rcl7XVMSmKX7yWjuirXvRTrrGUYbCZwVBuW510G1tVTPPiJk51lmVVQct3wf6
VUs/fr42FlTNcG19f5t5KzoolDrsdHybiRWnAQ3Bob5GmI/c5n7SAky21V3m9H75IvP9uh+ueMZ8
vrxXBCEbUuyo2N030j4xelcNipUUb3KvPy7GiyVOidJFhs6EuhAQMpGajKdmYHbSA/6mbmVBW3tY
LS9Hx3GCapimzOejcdmwoG2g6D7RGrbgN/MRmWuL47HTgsjZKi35Y53lYNlHvq3O1qePGa+VGhQV
ocA2utxaAi7kFTdZ3sNvG7NXThAaQtDrpAJoonoYQdiMrAB0P7nLToEFOrfbscBDYF2jcm1t098v
vp0UD0omGxjNlwNmCSiIlXQN4LqUJ+sQE/3vR5s+6oUJhuExqYzw0SpXt7LzcJxiPW7QU3e7DpFY
XI9MyCRNAJ6GOUUEsJj6qBZ1BQHMnUgZMKprcXD57vo2MT/R+RCbgZBU02UyTaWlHt6j2LwW2jsm
FApT7q+pSSw6x4XFWS/fYHk7NDIWlfJDpLc2qzMUck9mtHYtrxmaeXorcmCKVRiqPY6iqwWOO1u8
on6yJTZxaz/ywiO9WqMNXURFQHPxvx/tazbiwkO0UQ1SvcKOygTjvmhKmqgmJmWCMl5uBRKxNSl0
5Uy4a5qVc/fFufZH7LowPfP/UMug3RS3k3NCzjOCrnT3wbxyQ3cas1Jvwp6YtkasQ+uGGxQyN/Fx
OKdHQET2JVDIzr+BhF1uxeywmIRGJTdxXWiJLwoPrP0E9nMtjE7B5KdFT25wsd/QYo7UtMGiO1u0
VQ9Iywa8SZAFg3ppukvRHtushLel4srlsmbJg5hoeqPTbtpm9Qn8mLbs5FfRi2Cn++QQn6hd3wAw
9byGA1tQTMPte/F5ZxkFWn6sTXs4NIjU1OhVVbkjC72TSLFTxY1X5e9a/QKVA1s024NQPOiphPac
4NZtalFMtbQEbwOI6QnXnIHaHg+jpoSLcNEHa9HKJq2ELnWWiiRZ0begI5x+63tjPgjJ2ozRigFt
jrtmYh6PLTYDgg7og4bqWvhYMzCLU6EeEEhfT+EDuZsEWKgEQswvlgKMIu/FR+F5FWTxsydrs4BV
RiQU+BSLFRralUmssHvJ+9c4usmk2Fpx4sXs49uZtNkdLeaYGdAMLC/cjl5yrq+hHHUVHbVD/Jqf
SvDF6ZgVWdnTNZuz+NREph6lAY6qoe4TjqEs9dwmDz8vbO2zzWJOGeFFiY4HbDRnld9Ixgqj0toa
ZuGG1kovlHQKNyHkKOgtza7MtTWs3craLMKYaOZkoYaPw7bCU/k8JU+KRXZIBJziKr9fc7y1PZsF
FoFzoHt4gytLeOXZ/dCv8TyvGZhFg4H1oJqcPsoQgFABnV65CNYuv5WoPB/EaJguUV5hEbXTuWpm
NWcweECcxzXQRRjcyh4Uq/nIgBdGzeSqfkACupPB1HwS7wTFyv1VNs8pQPxwMemzAEKTmuoNRl7w
ANR23ek/HxGj2Q/1ak61/EL/Ps36LHQQxpUiSBE6oIHpTmC3caNdQ5wERF9TmvPzEVs5AnMl+Fok
tUFlGEPTEpM5DymopKT06Wcjk8/9uXvKpGsPbp0/ZLl4NYpy1OOdImslyDfepeAdoKibrqkcLZD2
5mC6PxucDu5PBmeHgOFbsdIEv1bDH43yk6BeWRNUvJK10Lu8fd8rmx0GrawN6BHC0JB9CmjnmRDX
BCvwz6v5mzT0Lyvztl0stkUKtR48lnfRJgWZfLkZPM2TNv9CQ3ZKS74tzfy81FQTtKrw83hbvaIZ
buwAHfFDqBGpflpZCQhz15lrp0364WtJM4dX1Y7F4vB1uABl9Ses5YRgXesqfTED/WRndk0WqLQC
9oOPBa0o+thnqNWP29GwmGNieTlKzjuA/8N94oQv0vnnb7gcNb83dvr7RWYrR0kgmNHENJd1qLu/
Dfq/S6K+LUyuemGByRlgXSUus0aXnBRFVAgrryUay/n5t435hVm2UqpNvHWVC613N/YMwaI+GM+8
afQKY5DKyratHGRpdnmqUtP3/YBtY32wb2iB6V20qqt8Xxl3P3+gxVF7EJ6BswbMbgBBzPYvMco2
NPtkWhvGrlwOThB7mu+XT9DkfEKGg3DvivvisdgE7lo2tewe38bnGwvC1QZKm6iyYIYWc40sauyf
17dcw7xY32wr5Uwda+CwEKp25ba97q078I49tBhWl22gi25iW/BWTC5f49+rmoXhOgNNThbGWNXt
YAM+UkEbEeRYrU3vwBZ1gtbY1gaQbW2ly5f1t9lZUB6SggRhi5VCDcs7TgEFcCHvq1n98wK/ItOf
EeUvS+bs4UJZQY0KJZeDdgTXIASG0LuxQYEGMRUI2EM7gnkYR9kpjQ36K8S0U3W9jiFf2WVzFrPT
tMsqRcWP0LOrUdjX6pMJRH6Sb4NWWdnaxetOAQjRFMF/gWbv7zEGUsOSHotw0zBA2026ksfBJflK
Vr545i+MzEKlVgpZCRoenHkDxNttZzXGQYhNXyTc+fn7LQ5s6BemZmc+TEDzJEwOqte7sG9dlfGt
yWSbCuckx9x53zuGdFWDtK0syVr5cfG7XRifnXklY0pRSSiBhwf5DVI4+bu5Lz6SD22bfwZIarNr
co+SBzTqV4Lq2lecRQKqt61KdRgm4qmv0cOD1e5zZWulpUv9YnXzs98GQLmO2NoxZdDgAmEB020W
/DKlezyObdaDdC4+pKSwAJLbavKq7snki3+czYsfMIsCpaaTRgixSralZ3KI3N6aWNSBwvoPsfja
w2tBaAW507fBeRWjbpTYbPDmB8NxiR6Dk15ldvQhogV7qB8g8G7V92F+CGxz8/NWr5wXbXb+W1Nk
qjhgp2Xjvu8/h+Q1AdhUlFc0uZdLVhfrm774RYIhNgMpFAXrG3bhtfwG4Bp5o2fFzj1+k9znG+Ca
j/UrkNK+BA6UalvuAHOjztqHnRznh+86L3awIAIB6dShlVJIdCjxQ9D5WgbWgiRFsWx0I7ay8OUm
7cXCZwEpi3rdqCZP6p+aV+IkN/2j4QxXSK+mNBWNb+F5rXG6tshZYNJkbrZsuqwN7anLUy/qns3s
IWCviRlCNutf8Rpd+u4sFkFBp6q0Kf8YdtVrCuGB0NNxS0fv0CKEJMfaWVmOQGCynbRVtT+0aYnI
jEavYc7MiZ0BsCp0qcPTNZHKBZ7l6Uj+ZWd+PwNBP5Rod085XXhd3ul70NUbn+rbJOs0fExj1IGn
+2DWfGpM5HfmDjAMBRgGCG+vLXk5/7r4LbNjGpCQSCTGJ52mEdVDuyUW9KnP6R7caGj39/eZsAqk
W3aj7/XPjmzHo9GQkhClhGlIDuqSUfBQmiLk+A5acBd1bz9Hor8Jgd/2ZvnBaESSwViE+/QW+kfX
xKKukR4aBmZEwxId5pYYMxItzOWsUnMtZtAX2zs7pCWmgAG6w6fOABBK2+scMKKV1a2ZmB3KUQbE
l06BVvJHNGCQWDaOfup3xBZ26Ut6r5ySFcTg34Se7w2dncsgKxqqF3CaqUkvuQgEINDEcMUJpLV2
s/kHbrp8bX5bnCUHIzdjLkzZZCXWhyE95Cy0SxVtPRVckJrdxSnEwgSbgO9GH30zeY4xtfTzRi/u
81cj3QTl+B8kzKIqjLFIUf0TorPE3g0g5342sIx9uLAwnZuLqyymRlqlCiK6iXa94dfbmFg4kBP6
IXBKV/TMm/gsfJY7aDcIjrJSOl+u51yYn6UmIeNULDNkuFM7Yhq2jlDy0Lzsag2+u/yo/T/SrmM5
ciTJ/spY3zELLdZ25xCQqagyqeoCI1kktNb4+n3g9A6zguiMtu7LmvVyKh0R4e7h4eK9L0l0TNLM
CeafEWbiKWQg+YzRIeT3it6KMQSF+iGyHpEZBmBVx6DFnBDpRVCsyGG94tdz4GefQfk+g08BOP7Z
VeWAMcgZfkR2+zhfJafKkVsSvzMLtwwVossvfBO1o1QtbwiQviIcM3bBbReD/i3ajHZ1Ux3Rtczi
YmPJpJwfEFXCTFl6uQQjIUjXkZRnscavO9izjVy+4UxxAcfGx/kMGb1jPOUA/XtO7Oz93/PJWNhP
VTbRKji8sm6v1Qv7TC7l+jgM8YGSCT1WXLVpkAvhY8B+VZJ12S5ZUihvV7cp37QFSguBuHQTvhvA
A80h6bIUlvnRFZkJr4IwDD43Mb4BwpYn3QLDz4wsjoHAztIIys10Kq8FoQ8tlLrYCueJcJ3iMBaz
6q/PTobyJX49Sto0QsaMIVYME5mp1bZEuoo2g2Vsoyee2V/OWBVdnKmEpGr4CiWDOUB5aQfMp8tL
YmgBXWvBeOeAxBG0oNXAJyYewcRAKjTVXpayfrV+bRxdZolFceyzGMuQwLXtuyCIfgyBuBuBITK7
ATDZQFhonqyNoxwEWq2HdkCgvRfU1ySszFZlFc5YjlZbPuHMP0izkQARDtpQfRRX+oN4X5lLnVtz
0wAp2shivVOYAinHgIgITNslBC64IcvMzUJ01W6jG9ESvYgJiMpygBrlIjReUbpyMal4U5+Mx2Im
1Y/xNX6t3pTbChgsxXX7HtUu+t0Z6rL88Ldn55m6UHFRLehgn2tRxh1KE23zNvrg8iOXoS+ZGAdw
B/ikv9Vkwu8CS2JgUUgsi6D8iJLHfhwbkA0II1ue3LZ8aEQ3FgEHUORmm7wYsUKKmDNDUSViq7wE
NW5VkGMIQCdo9GNSlQ8LCmA4zFYWfoTprpTCpxBYXMp7ix5xSW/suXxLfcwvYE9sKUqsBFOwaq7a
1TK1Jz30Yupe3lHWoijHFflJFugcvLA+e0mgWoVqYwKQEUouP3Lh1HQqQYsmjIrjljhgyjA5lXOm
LilkbGOrnDkyKQ+RPgEiwLAuL42lpXQ7qJKknZYuGbYG1WolM+vn+hhtOVNDtTq6EV7mQ3obAhGD
saUsa/xE9Dwz/4Frazlf9hSzow9o20WpcOk2WKYD0D/F7l9fP0MF6KDLBIz8+f4+kxcZgqiUETwa
3pde3bYmZvKdOWGlfP5gP7/kUFavAJc8aTUYgOwCYgKAzw7GSDFPU3ic2ViABL0qRyAt2ACk+Iuh
5Jds2vDrrtVzH9eRgjctR+QcML/ow8KmYsJEJPVh2DFlsvaVMnhDrUMtCRdnY85OAsS8UwTQt5a0
do/xfWs48gTTK3+tvKd8LZUyyTnK+wLwlEh0vWEeA/xbXWIjh4msKQAufCKC85Klset34n9E0myw
gOKI9FGBBo2OmHjzG55iDmfjUYIiLMCBzeFUsgvB6zGTviSeZBDI0HwKDaqkPRcgmo03vYWSjQ2a
32t1o15P+/Ge3Ua6vsYvcdSlXLcRAHZ9tKHz8eT5jWDJ5SPD4bBWtCjUmSGmWe8b41KIGrZdSiqV
LKWnegc+scHKr+JdevsXT+5rVZRNAgcjKiIJq5JddLSJ5uBqgtm/amaxH6zseToCT6JlJSrXDeNL
KGWMEpKinVTg5IJZdeuyIr2EUShetC/v52Jf36+NLzGU/VVT0irTADG+r24G3LOKkDszrvoiKgHz
opghAo/LIllKQtmeDwY2HzQwzT7hDBILP9Th52UBawGMzqsahgQ1DYpPqQhfNFogZxUwHQWA2xYv
UnqsAXRjAAbgsqDVTOe5JEozjE40OKHOkT7aIqDIZlLfZPboAaC//gDRgTMda2QjXVaWgbVASjeC
STZ6voXYqI5JrYEHp3vqY1S4Hv7m+ijtKAAt1XMJBC2t2cNVH+wBl6JyBLC6QoABgtHGRQjs9OyJ
1a21+mg531pKS5qkkOpQgejlglc/5/eF2EQTHBEdDHCB0h5jnxZjveKKNejI1IPmCwHwN4ovXiuB
HjJAcyRAMIXCngcgi4BityA+JCGgGh5awIiNw22M53oUsaovS26ItsVz6ZT3FORYrNWhaQEcEz+n
g2TqRecBhY7MQAivBdzIgKxOW2BsAdNB8N8Zi1/zrOfiKbNB43MFSgIsvgsxcjDGINIqn0GW6Jbz
YDXF1uf3mvJU5Yd0vgnygdQNYwMWAZfWT1lTLyng3PALoMwGd72CSuldqDEeGKsZEUwOqwuJm6Ko
dLzaGMY4pmWERY5AB9Oa8jiAEEwB43TC79XIsONQ8xJFdlqVdXMtEfj35X2JXpTv7OaKspavNTlt
cY0MD507ektkld7JHmtWZX0fvwQtB30mqMBgs57rCdDsRfj0AvhKwVMwMTI+6wZ6tpOUtvpVPvcZ
kGj2yhyanP8S6ScezcVCoDjBqNicXO6k4D0Bm5zu37V1cxUASz8qWb0F61qr8WCrNAwZ/+fXxcpV
UvF5BD8hu5PNvaZOYSZuj9SGZPqv0TF0/5KV/EcePXqkaFk6gV+wXVi194HceHJ9nyqtp/v3Sdvb
wpx4TY8XswhoQe2JA4bEwILMXj/fr0+gcsxa1A9yx2ewk3bTdIOl1TdaGjB8IUsIpa2CVragcoMx
chEPKujnAiPPoIti3KDL6Xy3ia+lUKoKoKRcARNluxfGfIchXkuIwLzko9MuO9aoN8cTmNnH2bl8
iKvFAl34EkvpbgXQR47XYYpLsQmkPeWNFAGdzlyqBveAtnbyK8A2TZk5OZOV2sOu81T78jew9nf5
+5mRjqk+aXmHT+B7ECbMsen7nGkULCtdQoFLG0z51MkfDSk0lmsU2E+pMJglsqc9v6+MmiwMM1UC
mFEh83gF8GfCRkpTkiOWrZqPykf6x5DAhcX6JobJ0lyBiowheF/DN+X+C8fvMwFUp1YPVKul6FbY
hnAqM4zDax0xjKdGTxg7z9oSKqgRAwzzRRzMB+3bppa1h3DUSdo+jDn0DYIvn/Nq59W5rlEOqsjA
sSsOEDeoim3UA/DOhgdJ8NRsV+kLHOCj1IFFQ38bOebpL3p84fTpophm+OM4CJA94UovRqCSSe+j
Kjhpr5hl6lslOmiGlIAvy2ym4hHclR7IGd1+KDaXd2H1Q0QokSqjLf4blWk/JobaRHK7r6uCgJQS
hGnMoVCWDOpcpSg2xKgQ4bG8et+fQEBp+0Cm8JbHdfVzANokEweZJZI6W6nlhCIJsaywulb7Ix8+
X9629Uv2a9/ofvg6AlomlwvtHv38GXAcLd5uXL235WdwhNwMALU049uEFal86sU3vTkTS98wnZEE
SYmyOFBEjtF0UBPgnZSJGSucqYZov7w3FOCr9VsNgJjKe9FjJEAzeYB0aBhfyQGw2cxAxkD3OY9X
a17J9gA43FY6SiJnjtJDByxjRXNBwUQGXSBjORE5BaRJoltZX1phUgGd5J6P4X34xjLU1CrryhRS
wN7KvZOrnZfit0uAwPjqlkOQ3hjoRh0DO8iMTRiKyF0pTiyPmwhwrIME0EyZGBoacCvBHLlol4W5
LcIRZl1rtin+fwhcKmAKynNqAeYOzSPgYM2QUhz2M3hHtRz1/y4B/Chqyg1if1046nj0A1dWEbdF
+taq774YmPx0g9X4TYBOJqQhh6t4ljeDDNqXJjEzHz/QyObM5beF+pByj2CeJnmEXsxmQEctMC+1
21GPH+fK4SUJfEJXReLp3XUxWUkP0lrpdqiQ+xN4J8WQeAa8xKKpzLEBfCuAeHj0SQC+zxiwKW1Z
3ItaZleYNNArDihaDUml2WoQqdXIcnOFXXHAwSxAUQS21qg/xfFE+KJ0c+WVQ7ub1lREUY4FqG+V
6rEUfoBIryVCcxSl5zKSCBDnAPGSHfKgJmIPgKOidAY+tJulMTiVzc64HfTglZc3PuBTh1F0BeFV
jACDGRfWZRNZ7XzSJV4XZcmQNYVunB+rqOuzAbpaTekpibZhey3lsRlLQO9KVVJLtZvrb9mAMbEE
nO0/MzBQC7ClcJ6dIYwBjgcG5BSaVMw3vt4eNP9dAvZ2DxBZzIMCA2YuWFfC6gV49smUpwqAWMon
FTyVf2jSbeIpOw5YkyYgNAeRZD+Fe6R7mFms5ab/ZtNnQilfZXS6MCTlp9DJDs1T5RpOamWH0p6c
6tS79zkADxnh3br/+hJKJz2HUJjqMofQCeld9UFehlEVu7N4NNtl18PPyWPlRpgiKd+lynGSGxNE
lp1ZboZD3ZFomwDumCRgEFQA9mwCj9S7rIVMqVS4XEm8OmHmpkXnpDVbSI94wi4zNTvb6M54z0bg
Xw0fzzZ2UbGz8DHP51otRqxSA+ZkJDz5ikgAzcE6P4amSssFeCYmlbU2NhYx0nH6QNkdvLykcOsM
QAuCOWFm22OVjpk7SQXGSq/rVRRhJytbepMcQHzuuCvhCjrz2TgUXDOzPqt5FxkMVcAJUkXgp/26
yJnjyyIASMznDKa0X0ZhACy9rRwQa7DyD6sRw5ks2vTTyVCGHLJEvBFDCxzjkgPY2p1scbNXT2Bn
BZ8Ik11jdSBMPxNLGb9aRUIn1+D7Et76PeweBR7VTLbFAfXkvWQnlmHh+cFZf3dvaQcANKG2V2Os
N5iIus3spWge4q5x2mVKhXEXrOdjz+IWygpLNShxlAiXagt8aqdycXBmBGia+Cr0WheDW1fMCtbq
c+JMJmWJ9SxKgPPG/TMAAdnO7vT3AMbxqBVWAgqOZeZIDd3abA8BUoclw0BX1elMOGWfkTo34OTD
gsUqxDimQvJSZGzqqqc5E0HZY9okSeMrsEcf+Le12JK0nsjcyIyVMM+OeqnGdYFptRSa0th9AU+T
2FVhAqtaa1AMzK9ADWCGIByVmUH8+gIlEFzJssZr9DgcnySc0A4gkdPajaYJdiAjwAN94OUbYl1N
vqRQy+u5ivfbYrFAIPaq4SbNYRBNaWrp28hEUmUtifJouhKn4SRjSQWfE20Ceoau2UbCcGYsKZQv
Q4ooC5UGUgzxAbF2nL9rwfHyri0/8S1oEb92jfJbE5gkZ78BIV3ceIEimdyEhlwRHasA/gbYtuxH
9mWB6wb1H4F0H30klIE2VBAolzd9/ZgZjJGv1Zl3/WtF9AzbNKVlivHLRc0ne6k8B1tghoKqJ7f5
V1YmeLVN4lwa5RAToB8qbYwjquwFA2/pqm4fA7fYBCbABaEbDGfB2j7KGQbtLLaivmxfBVxDNDAg
VPh7B7R8wVlEMoW8rheLhEYHnH53reJtc1kCQ62N5e9nElArxaOoxJ5NxbuUnLj8gUs0how/8HZf
eka5g7kEP2jPQ0jEcyTWc7sycktVpc2sxbtGfhvbCelWzUkAxxT5dwVyoSDq8dTAd7KShe+8HnOd
KSXlL9JeAlCigDCvtQRn3ACiPT20pAHyNymvQK/kgh9kCp2/t8+U+4gUOdB8ER4xG14lOUUL170G
UpjLQlgKSTmQetZqo1IgREaCQpVCM2eRkDKOUueXus+ZvnQCn3dth6Pk69aK0pBM4K8omo50SBF0
GLZvZN8d+JrkIDBOhszMZw8Dyo6Bvh5x+Hvaq9O87U1Zq2qbY8HgSNjJ6FsV0RiJSPOvbCuGyAEc
xxvAeft1zZWAQbxaHFBGm58zUHTMev+XtONLAmXnbR+IaNKDhLJurIRH6pI/CFnEWMdnbP/9gvkS
Qxn7PHYAsJt6aL4zmTJAJ8aQxCHpAXgWEwkzSwv+Gujnt7IT26lb7PpDc6pdw5pczfIR47F6tte9
z9cHUY6hacpYKdQR56e/DxGws7uE1COrJfEPLP5LDGXxhdT6KboIkLnc8NvRinZLo9kyNVoB+BCh
Fhuyfr3o8vVkpQHyQS5diNrysKsB/EUEg/BmfDNuFiRY/VmzqzfttngKr2Z7BMjudeAEf2mm4DxV
RN2GvqZpc9ziC4r8MZUdbv459wrhMcTJAWkOmL9T8NijyaHSrsFVBjsGbUMZeJH/ZvTqw2ULWncb
Z9tBmZBYcqMSB/iYBrjVVsTbGXhGBCd5X2gdJwvZwsEARQ24Flmlp9Umw/N9oGyrKEKgW8wQ3TsS
Zq2EnBjg1Tvwm9ZGqvymNXVE+RXx71iPpVXlPlszZW1VXNZpvaTo5eptxnxV2rZATd9c3lmWEMqC
0AIsDoUBIQHo3ELtuswWFhZGr4K8Ws3/elFLVJqpaJtQ1JdnUS7OVhxLW6PVD6MY3fpp+DgADruq
0RjeBVcGiJNrpTO15CUNWjOI9n2I0UtQNj6IdfEI8E/A+ZanUPzg49COhtxL/Gdf8Qbhww9Ee+BB
zaHcaO0rP7ekalP8EO4NZMyFprzS+Xux6lywf3jg/0KT9M+8yv9SrHK2VNpsZB5thBkuuMYO7iZb
RAkCJESvKeFuwd+B5EHuKs+Xz1Bm5GQkyjpKdN40YM/Cq9rUiL9Vdr03HQoXD+wdvsJTXdCi2Zmr
ebPHkRTdv8srHxQoC+HynWIW170NN3YL4yGCqXulC3CBx9xkNZJ+Oq1v98fZ3lCmFOa53tYi1EC/
l7fCaSbZITEBo/IWXwNhHRz3EJ/b+SEHETkSO80j6wsWAd8/AFGHLKqSgTnjX2/iHDQMPXCF8HoF
u2+ff6RMSMF1Tf+SQB1/y5cg6R5wI8Ub4Ha7vZciq9Ft/gRs0eprT/6SRB26ivq0VnWQxO3AFvQJ
W9SflF2NceEjyDdt9S2JiVaZupNuOTanCmsrqbPUGq2PxhLiMUN90rf9dXkdOjIm/Ku98qK/Buzs
2KqrOlsw5Q95ruQbdYRE7RhEpn8LHm8kqws3Md+GDu1fuIrlHXOShbVOykHKeZPUcw+VAZlRupmt
DuMTHjDDAI6uIR9p9jAb1sNw/bo7WyoVcBgDJ/VJ9Lm52QzE08blwK1HRBnN3qOposENyWRfsDvW
g3FZzSUDoZ4ZQ9RNol9BcKz8VIWPdIpIUp5GTrEuu6xVdgz9bIXUU2Pq+bJrMfi01DqeQNmI23u7
KY+jN95qCrh57HinN2brchvW5i57d2GJ9Jxa26ZS6PMtXvkoDOZcZ07FdeefAuM+xvPj8jKVxdy/
CVMEWeaR2ESPLbVMtVbUfBaRchyE3KoMXLG1bcwTWgt+6iPYFcHlx0enRk0RSuK9w09WDqwZTZl+
JsGuLsPHPp0ElOX6LRLW+wR05LwSewY4vNoQeb96sObxJdGdJE1QwCstnS9sgROJVgB1ORO2bXmq
RwSp0uGTM20Cn0A1kbKaLC68L2vNBk9ryZ1iYW/M4P/gPvJRIVV66vJdLdxpmJAVKvfynqwHVF97
Qme5O3/o9WR5DjUTcsCymYE9CHnuj3y3+MoAN0BsI7nOyv6up3fO5FLOHxwXWVAPkJtuxA84j9v4
yJmfd2BDGrA4MBMFiwe+cPgSdRdoOif4fYHDn7a6O24qE7Ma2wIAnyKAJHDF2pc3dtV2z9ZHXQhg
jswlDpq9R98KIB7MPK1tP9oLAwuVbN09nUmifP+kjlAdDe+hbjuZeA95GmoHsdV6uMudkmgPgD9h
LG79DXYmk/L+s4FSu1YufniPFTpDgD5uSATgJ5wwErf+rgeP9+PlLV1+9NIJUs5fGAu+q1ucYNwJ
RB0mu5QOKRLul6Wsdz0pMui0REEAARTl7oUwUNW0qpb4bYBBNKYByDzLcAuH27AOb31JX7IoD18b
qh77XYlQXH5ruh+BcdfxEWNBq3fm2Xoor1fEkpALDdYzJ0BR6AU77Fhx9mURAp1HUqRsirjyU4SC
GcEXBS0ul09ldaOATQrWBvBy6d+Caj2XB7nE2SvGoUvfCuO+SBjvovVK45kMypBULQ3H0p+XIAoH
8qzso23wDvx2PBZiL73VnnPgebBZNpb9/6bWZ2IpWwpCwCbmHMTyW8npEKTWtrZtXRbMxLrHVRUB
d5MkCSDNxHecJfvkqKz8cMDjcsFtF83QjLa+BWTgbU3QIrVhzdWv3uxn4ih/62fGPGg9nhfSGNr8
+CyVrSmoT0rgk6puzcvqsX52miIbKPfJqkSziMWlUiQF+P2WlMQGU06PzZXmpcfQGm8VFwwLQNu0
I6fz0D14WbK4eq+cSaa8UlMkqRyimAQit8Gu7nwdvNiHVr1Of+oP1UG3GotzZ5R0G6LcG4kNihEg
qeHJ6/yJZ8DqpXP2LZTr0jAh0MCnADLlOIok7c3y5wLvM2h2Y6EVC7TgHjJUYCiPHFZ+ZP1KOJNN
ubI4X3IDo7iMQw42mFp1BZeQ8Tn5iXJH8NailYQldNUrnMmkXFswCnUc6dh7Fa1jgv8cgeReHd4v
n/C64XxJ+RzMODMctFf0RqFIywn3lmjmIFwnmRvBMWCW7q68Zw0QrXrTM3mUofrTrNTSvGjU8Gj0
UB2hZCgtSwJlm+UQ6ugr1ABygFGkQFx4WF8Ym7b8xDevdraIxWzONq0UubbJJxjkog4ihkY4uzeF
LediZnT714qFZ9Io153lXSYLPLZMvB0t2ay2sQUqeXdETkW5Xwgw/+bqKJ/dFWIntik2MN4UV9EO
wCF4Cy4EZGBpJUxpDDX/jOHP9hIs8LlWljDr1uqtKEfKG5PqGBrH68XVIzKc/F15YMGpr/pvzCCK
mMzUZZUGHRemagzmWcfQb//oV4I7FbIllp3XFpnNzz7jfv8DN/oljjrBmCuEOpggbpnXA87HTt/G
p/40vReBWfxAkgyFDLx/FVP2NFewU1tLdpzFovz4Ay/29RnUwdYjBuR1w1/wPlVXV5YUs+efmhiH
q0xkfEDitzBZj+D1+gKK3aoMjk6J/0wpnh3w2I2CVoTwMKMT3/AgOQUZN/z01XQfO2hCdQy0rWxD
LwX4ggl+ypI3S3ZMv6plZx9BOYVJ05I8quHAk4d6012p78s4e+PMS11l2mdWfd/tWClAlkzKS/C+
0Kk4ebg6YzxUJQi7C36vlL+jb/7X2/jfwXtx82+/0/zrf/Dfb0U51VGAuftf//Nf1+V7fmzr9/f2
8FL+z/JP//M//dev/4l/+fsvWy/tyy//YYM4up1uu/d6untvurT9FIJvWP6Xf/aP/3j//JXTVL7/
729vQE5sl18LoiL/7fc/bX7+72+Cgdvsv85///c/Xr1k+HebJn1p/nF4qZvwJU2//cP3l6bFb2ji
PzErBGokUcMQvcwjYBjeP/+i8v/UDG3BfjA0FWMcOJm8qNsQ/0j+pwrGLRU0uAB20+ECfvsHKBWX
P8n/VDT0QJz9u9/+/wN/OYSvQ/kHPO9NgSG2Zvlh6h7iNU1REYzKhi7ICnDkqPu7CvxOrQo+OKJx
aq+mmyHZhVa5C1HVASkuZwYLs5CM8fiyIeq+eI+fZfBOFs9L42EWmJgMQZkL47ydbPW5JyO5Ht/I
yQ2vPHLoOhim5zx96eor7bHVSZQ8pHVNCtERxR3A8YZp2+e1Pak3ioJBonnL48mKmbfasPjBLA4A
3p7sdnASING6YBcd9H0UHOdio+i3QrFVB6L2POmmbQwwLx9PQ83WJA9/ySb81AZUQApPfMHJwCmP
htN38QVYhJj4960R7e8HEZzwPlEcpdhIvQOuzsJZCF2RdV8yElViAsthTm30GjfHKRlA3y5bceIu
o7TTvvZjG4OSpNA70zOk4zC8K/3z2NWbSN+ClLQ1MF0xq48VUlk5HrEojWWHcfCGwiv7xEs7GURZ
D8LsdvUWLfAD0B7j67TcN91VO2w0lEX4J7lGcYZ/BeCyzxqjpzuJ/n3uhmDgcc0LovjZGH/m70D9
kHVZLARHTEjjiQ3yYx4Q9TKpNrIXAuGOdV1TMfo3eVSMHkrdFBWgkT4OJobmgL41v+rPS8mYc1Pb
95kOXaL82jeBVCBelqM+cSkEIruFl1baYULwVsIAicdjMAQTMegTJvJ4mCUrIifBB6eU0+ZPYm+r
JaDXB0vmrwTVmXgreBtrjiTzvpI3yrQ1cFbhcFsaD5rMTupTd/7vnw3qO0XVgOlIY24gk9nrfAuS
nXbYzU7cWHriZaVZge5+25J+stFbyIO2zqkqK7E4tNcMjMhUWkz+LG789glUHIBW/0oDFVNwHJ1U
tNDur5hjb3KVLfCYvoJh7HTRWShlMO8Cso0J6BKgXJ9ACoaRG44zMbyKB48MPK3EuE7QTGvngSNF
XuJIvT01JkZgahUfXxjgDpjvCtk988K/O7lfnBprDxfVONNtYzaUpJ6U4CjfFg+T3Z9CAOqDbNmw
keHm0W9izg8Ljl2BDc0Zu0djZn7bPUrRDR7KIsdycKzsHs38miO+Sy3xrfTV97J96GWOYUklweSi
FVfMFjpBZy1++fvZ4hOu5xo0qwdHEY2btTWnTlxeg23b3wjTcRJdyYodkSOFbGuCWwU7Hs9TkKrJ
XqZYjUQ0fy/opDY2c2QXLt97RuRE4m6UX0odvLs5QLNGG/8/Hnnp6hRulI6UGxkT/wQjQkDMmB7q
6yWxezOBwCAjxp2okobM5NT6Fv8AVjbUoWvMq26a0QQcBH8IC5MPMJhEMERbOvNj2hEVYFPwzQ66
oNEWnYO5Dxr12L4J1wUoQjcLZsskEcCmQB87b0Cx9jZ+iyJTObaxhfmjY7MbBFO7Cd9BdmTEhH/1
zWy3MA3ET+Bn5kAYVBEBg1skf72RoIRvBaipoR8AHb+ebrWfWNSCdKfs5C2aHN5SkQwZYNit+U2M
T2h8HCpXhC94zu9Bq21UJLr27dERnDB3BNVVenTbkWCwNfkAFZ+F+xrE0JIJX4/7YxNpr1l1WFq7
uWibAo5N3XT+bZzdiDoRxo0iPCXjTSxu1MwJ5NcQeZTpIXeNaAdm1mZuiBa+z+qNOtzMyqM2PTFs
ZzUeAGPB//sfKoeQcXmhT7y0GL+6LRsrfFqeOdEeTYX2tAG1wJ+o7i2/ecnhUDFIWnZRDV7t4FiD
Jkpwxd5KN5irxkDvCG7rfYSrHA482TaAXZNwNeOGjYGgx3Ab6mXLUekUajgBu3MUYLmyG4kuRgLl
rSKb0MSocowerByBLY6uAtq4HXcnwHfs5I1wa9xyW60i9b1hFfb4lG4Km7tRwD1OQP2Nmaj8bUIQ
ohHtRt0Nih3ezTa/x2SdZEt37UkCwraPCQOrJ9ohQZSPCY7iWvR0pzjxVmEFR/0OeFKAbJc2wNS5
fNg0eSblq1Q6H5nWCV/oJVY8X/cpmLWr3OoyrwfJtfq4LBAzJSYoxIH8nYCv3VJBBBRgapMUJ247
XIMSYf5RgzpPJImj313+Nrqm8u3bqLdQKzZJI2b4NvG2sbnr8pQFBM2Im8T0Q9IAUIwMx/gHUwku
66LKU88hqWl9OZMhVv3R2Qmszcsq2P4yZ2lWOa40KGeF1hyrbne4UkIMaZw0TKnCcwEnXbIa3UZ+
v5SdwRrg6iNwxgQymOavEU+C32Tyt4h+CV6QscvfRvNmErfRS16RMXdjjK0LXmIFlpCbtVU9iKqb
WJ2X52bwBL9reMPs1AAhjsEsIDgtWOQVM64xCsN+FdIZt2/bTwUBWR3XQbwYQ2thnjHyKpczFXtx
YQvlegKHd/m8PwNO2gkgc6wqAGrBa4iu+cR91XO6oAbHeNPZmJp1yo3o5WC9aa0aFwzA5K56E9Or
mMnR8CCZF7JoH/kHVpVyNfw5/xDKA0bZmBX5snL9EKkkv0m2EsJTAEtgAvcucREnT+01/9xub6YO
GAck2VSiVW/TH4AOvYp8u9wDueO5dFNT5m3RrTzUbp+TY3yfCKbBQkOg0s2fx3T+sZTrLDAT3Mo6
Qp3qQ4EFTwQNuyCxlMkIdxUjnhfQLowaciLfBw4ToHuxwT8+M432mJlWqvW0nFm+R8r/4G9kgjAQ
OrpgqLIKdQKdoPr3YlF8UoGVqmNCg8rKAtOMi5RSx8kAcYzDGGqDMprOfeijG7Y3aHUblKuU38+h
O+V2GN91s503B6130SVK8LTDy1FFhHOvEsP1M5P7IYIe7lpFNwC4DDAhYgJou7YktOlmVgoSqwI4
t3gn7CWMgyO9iOn1wKpLr0hsPF5b3spLb8JrtbAQQ/UfFUcA64bZ6gmkXxUy0z4RkOjfGoalJOhS
SWegagL2arZn3+SBhOrKiRdl6EozEKbBrSlmPu1VgJWiUCASgFQNe34jt5aBl5mtZeStswofveGW
koMlZRyRNrb7gxzsc4zHaR0q9oWAl+Kd1Dr4Y1FaPYbHs3IrBBu09amSp86Yz/7ggm07nLr2yg9P
PM8w41W/ofMSiLj4BTOQbvDggkiOhMZfwl/UYq4K9CPpForuZk3q5E+AKKzG22cC6e6J1i+SoEgN
3BO9NXzMFjAKj+UjUgh5YWmF/bjX3MJq72/V2BRas44ZC15VynP5lFIKPdp28uFzwTC/arSmhkg5
iXHzg475pPkWIuHpOn4JZ4KeThn9O+IPUTCD5hDDSqrXy36UbiT6NJLz76HuzaYM9BAVvuBYfLQS
UWfSO5yM0Lcxs21ohaiXmC0oVlXUxFK0lbAqJ6sxBRBLRLjwZUCFNlJeLudozvLwyG+77i5H+72d
5yQCBQSo8I54ffHH2S0GMgp2H5vlbnIKwBqgMgUs4gTV0GYXgFXaLQMwOqHnBbMjjA1SVpzW+QdS
G2QIZRkWWREemy0umpRoTjSS8nW6FiayB3onmAwwQT+xWp/WFEXjDYMHtqCB+q9GPcwKnBynDxhy
C+cbdKIixa6SGcVfq0Qty4wxOig4mLoATiu6cxHvVqaUEr7HEMgGw4u6zQEm2mC9VpdwhvLgv3wU
ddkJnYBO6h4udal8505xgLL6e1wbIPEDP+xVx6oXriWefpFI3VhCH8fqHEFia+Vg+i2dBcos2lSb
HgzirLQ+XUxYrOFcmk6N1wydn87I7AfHabukuaaD8mrcoZCBAfThqL4am7+7Pp3yB6lSZNE0QaKA
GZ7ZLGqELp8ovC0xBmvMrdJl3owrL5dfVkmpdF61Ihe3kImYkP+ortBnu5N+VAHe0LqlH4Fr/FTd
xHa8RJOXrUliiabi5WlhzuCX5SpI4JrZlWBpIPQDxsxN/Zxte48/qs/hUwVAJjLnG0FxJ+SOKpI9
gbHteTiGtq8cJry7A09IbL3GFUvqLW4KMOAMIJYczf8j7bt2I0e2bL+IAF2QwVf69E4p90JIKone
e379rFAPbqdYCbExFzinG+gCipFkxI5tllkc5d3J8H+8rFlmi8Hr/57D9AvaZIiLqCoe2kcoJQpu
47LO39hY5DHFuxpefn9bc6jfX9uRxaab5owYK7CBkfC2BpuAM/OS2UlsILF+ZWcO+m+PiVsZnbg8
LZ3BsL8fDGlKWcZUAcODuappH0VNK4lhcPF2yNSuFJkahJmPqV0vbIg5DOSvJ836X+pYtYLaxcGl
SowaApiCGYnog2UQC4FGTp0YfYWMNBmg4oH+pVkvKtDf6WCotz91Fmd5haQxTfBTe6JDoww22LAY
MTEo8CQz3moOA4HjXlw+Cnculh8PnsVS6N4rStAmwaXzraY1SopO9+DpXoXhhAJhnw+v+MpUFK+S
zTpkPedkozkVRoqOkoRdZ2qSDYSdTkboBEPeWbJr09PfMqgKmWGzQZ8old3IicWlT8ZC0vwSuH1j
s5DcjHWsNpCiwgwIUAcoS+M2fGaebZo5HX8/AXdvwZtnzRUQpS7Nin4IAtTXo1HJhtjYdHoQMNBp
7eAL1GJo0kJbyOg7tldwQ1pMWI2YA5hU/dGD/tNCPrC4olnAViR16JMYK+IGu+ZQenohBkhOagiv
2RcvGaJdGR6vayZIXTUoK2sWTEVXfVn2e7sbTQGSwMQPLnMUoiI/48ME9lOrsUDOv8aPgKwGhd5c
kkNwyZhhBEj4egkscGFNpVPVsDG4Aht38IGFRqSvnsiuNWuQsydYONpJdoaNAVhg4mhK/jrujomB
X/D75/wmKv29df5d8CyYCtzgxzRnAU2DtrX4WEHgOsSNV15lwS5VC+5icQnVqxMlILa05vCowI2L
dKtiHdpgx9FJjxD5PhXo6pgjTO7gybLYkr9TJONg/rvIWdSl4DzDzBOLrEwvtWCw632h0+wK6NgM
PmY9MbScVqS3RnfJ2nfO8PnfaKhJgqwKRAF08ucHbZJCHAcFFTJVDfJAoGJSHDMzayGIXOr+q2eK
q2lN9b7TIcdWF2juhPKbl6+LyFz4Uvej078rmeUIAjg4ocJWIsPHa9zVaH63uiAfqnw19qekhQoo
yEe0g9lVu02sIVhnBkauhjxaOHuBZvQHScbA1S7YuzKGXgecvn8vL8ErwPpLhm5sNX/vq39XOzsI
hSBLURngk8mO746w2SgxmEWvHRDgUvwPWPHFDzXbyHmMxoJK8Xq6j8n2M7N3MA/pgP94gca4jpSc
uT9nGFMOH0qGz4RLOhDtRU9mFmp/+92zrRo1scf5CX53AjaDLZgwWvPdXsLwGSNuqcOgxGh09IlZ
nRK9toUATZN9Vl5DZUEad05R/Gvnzu7xmkxaDqg8QlFq1RRo1eLYOpN6qtAK46O9531JOLy9IoAQ
45vphGbnuOWMMXRCig6LCBkk30FLBUOlaxxj4g+u425Ac3xcS/hJXaA33Qtoj2BXPmiw4Kl7Iy2f
uh5NkoO2JMwh3g0BgGAQnpkZgJX98xz2ZPLLrGJFn5UEb2G8lnHhQt7d6TmLj1eCmYjnRHGSyplE
V4ZhWPSUK+c0tJhhO2aWErUy4BPAMYntxdbn3Yzl38XN70Q1oTEftlhc1zh4p5Az/eiGDeoxCQr3
OnrNIFfLZg6TizP3SS8tiJ6BpaHNZEIi3qkwWTR+DxZ381ThZkWzsFXVCWxMwPS98KfRiPE1IYfJ
7ZUVRAcUyCG1x+Q12y09dY7B+mfL3Tx1FqICtRfarMRTGZ2+F3ZhcayVjQeFPQNDKIAXtWkVijp9
xnGMlI1gFA2SlKURwL0Wlnr742exJ6s7uZc49jlsrlpN2xAiDBg5wggUVYyZNHaz/Mx7ZdTtM2fh
p6ty5vWKZwroesR2M2xK9AmROhswnTZy8eJ7a1+EK5GD/l9iZY6fPC98c5ae/hV6BEWARIkiSZCv
/XlEoiTheDEpgsuEHmZtCy/CCpc6hbgmrIsHN+Tc8sNvLEhUF2eMJm31YWEBd2P+zQJm+bM6aFld
KHgHkDhPdBnjZ8UkTvogIYgs+yPfz7VuHjcLCUTz+7boa+w2c1DdwLsq3iWGGDbYHzTZq/WufSP1
qoMkqJGH616zZEDHsR5k7cZY7tL2WRVWleDmpRm4vmR6XmUJ8ilIVl7rALDn6amZGfJ+zPactGCN
eWfxKqQz2KgEtAUNZIKfH0to8qjLpyZBPAuhNRk2tsLqWCgAGCX3mkCVtEk3HgbkavcpVVsZnj+Q
wEssGLZxJjRNa/oSRAYY++CWKePWNwuzKB7E1tMzXHQQeoYMrrbNnKRYkjBip+fnNlNFgZc0XiaQ
3JTnNJKK9kqYBV2CEthzQhWMVc5oe0wqMDIH15p3haWXdacJ9PORs8MVeOJUNzEe2dm+G/Wo878h
bTDzwmSkWvNuZPjBQgi9+4Vuf+fsJle8sFdaioeCuV3Z4jpCnpmZXbCHdYRejy9pte+TR7iKEOE8
pDsFYQ65svqo8VehRAbyMlhJ/ScrvipjjCFoUfaexSfPsnjtxassv3HFtuMteYIWngb4sfX7YSR3
+3SCqGkgcpBvh5efOyzQoHzQVpgsiTt+7Z2So4duZGPzgFmEsK8wcn+Xreia38Vr9HaSy7gTvFX0
EbV6jtYOJk6QgPjjPURfAtFJYODSWEmDXh9F4LO3DEkA8n+1D1MD5y2j5mCEV3+VR1cIA6A4hm5J
fOqelGMr6WRPI70Hfz821F0BH8rmkgP73z9/NO+Y58gQxUZxgX+aktOUzKx107jofOUgfuMgUG4l
SasGUr+Fw0NjJzqmKms99yg18/DYRzrGMoA50tweqVUagCaBT7zJP4Xu2PduABL3BECAXlU6YIMa
b6DZr9PIagRLy1wBnBoKhBEEhUGedL1wj79N7CEAs0d5lsvoJEebCGSP0qKgZEnKOkoLZ5SfCl4z
4vxtSJ5TOAF5X2WLrVA+YdKc8Hg86jyQCnVp+Gi8TQx9c9mJqQX4Vc3pLf56ANKcFJErNyvJLUpn
UHUFaPvK6Dko+BpC4QTwqsVqR0AWrBB+BlsxsrTCoiastA88So1hHUeboXSgCJXVBoUzoZt5G+XY
eSZ9yTaqagD0KP+BBwOBO0N4bCOrH587TILflD9YgL+KSsNfAeUDgKVn1x+cZiB8YGSVoIrZywH6
rHjetsHP6Mw4surwiI+RR3jnjL0danpY7KQErNfENwSZmrz3UXeXIPF1BXqHE++oYWO2HxE892Tw
vmqkP0W6knbVtKP00BUfcCAC+vSxf+4AGYJBhHyuKrsBZEONeod5HvnlTiLPUGzWBzGHGj0aUtWZ
KC8j/UQYJ3hRqgHUE83sQtVH5RoFh7pBYJQO1fSetTC4/MOyb34qdNIeuQK9zQgQ6QEe86NDtAe8
G4j+9RCXGyhEZ4ZT3R68bqcFL4GcQ5m+0ietRUcnwlhwXcaP3uBgUwIMoJdOUhutYmS22hmwSfK+
0PPHkDsEU0tP1+NnfYUGhAXj4fBBLYzCrUpn5FzS2aoFgIZZDLoHgYpiHQVrMSxg6xbrvPaQT7Kh
+i6wpflQQ0V6F60B2uFdEv4ZKGpfQSf5WS2vNfgDFYwDavlNfFfFzRTve+1EIFnc15e4wIRfCi7i
Rhy3UbyP1dD06cmX3vIoMCUocctPDXdOBatu7Q5vegAgC34HkNdo3rJhn/WF7su7cDxzdWJqD7yk
Ag2Dr2mNKqRN7K62xHwENPdF6lSzBWBKiDhLrQanLnIDEH20yjMDKHO9kj8SHxl43+oD2mRhtoF0
ilkWGKtrkl7CTM/h98jNI0f6A4aQDl18RfONFvLVgZEOB0EEhENZ5YmpiKtC+4yguiSflX0RbaRj
QYxwRByCkGIFpw2geSEnk0OFOkbaHTYolLEgDCmybR6fisiaeqP2zAmw4yB2Eu1TVqJti1Mmdn+C
GvIHmLL6qGvq9+A0jWtoY9e8ngAqNKw177OOT614bRVqd2GLk4X9j3KuJLsqf2vLySnIMQoRzYD0
LC3vPETm5H3KA7rSvS4KbwIN7KzbQcAF/Uvu3MlPhEORpdfkte0eASaJNIyE13l1aYBSltFX1PN3
FdLgHWuvS+G+Ch8D71MpLl36VvUgQ4NiuaT4+11G/bzcsd1xr4PDoMIgT5ldehAxrvgxGlh3LwLK
xQSNAKru0AMSodSje9MhaCyZAudmxorZA3QX6jwgRuaAbzpZgrQVOYsCGpfaBZjwb6Vq+JoFGGBS
Qu79nLT2YABNmiJwm6F0TCUrLw/cGBpFbUvo9Qpffu+EyRbBGjA/k1vIUMW7GSphrTkA5iVkyT/v
xCzpur6Tp+CSUjggILramI95b/UXIo0WAudIgQsSjJgYIpA5wHxh8wnrDE1VYwpcbdHx9H7X4mZB
s8xmTLtYk3IhwPSlMzWMmYpd1wInb4RvPPBz0NXMDZnTgxLknSQFEumLyx0RseRzkY9+t3xgtmmQ
QAZl4TsfuhltcH4Xll1BWIUt2Hm3zVn94vmGVphVufatDtAH7gQIDHmg7SUFzMH9PWW5/3VQuSki
02JFw+/n1yF5HcsT1djL6Bs0+VBDVnYJb+TBJFSn8T6FRYqVCp+c8sLSzcjt4WuB+TxQF5BZ8m3y
5/cV3e2OSgIFyF4QQK2YgyFSecqhs82xd1KsRiwD2Q5QAKkjjPYERxx7sju0/RJL8VdoN8GspGxN
uK9mgoHLWhLhPsGYVgrSVaA8xFUqnGMEuXgR+yje+3o3K52jKPq2JmWieAj5ZNMqZgDEq8rGzW1i
UgWUN+BZFIwRHxHe0srIIjuLD9hYOTq8tV5ya00B5gV54Z8Gv3BbQ4pteZb7d+VAVOlb9FLDHsME
/ef3jQt1EAOShpfwUV7DJsCBIa6hvqYrUMMtoC8XepASOzzzYHb7vFk9Kkwl6ZsOz2Nsbc8Byg/z
XDSQcfh7bdNAacEzulanqcN9CCYdjAb0WrPg32kDxzN7zNA4WssAFBkDrvcCZZfJJU+ITQ5Tu1g6
gNLdT6gwNocK+C4/bzW3wHykcOthbYs8c7ze9N0MWO/2xXuBRhuGwWh88ww11V89E1dPzvmwX3ip
etvvd0HpAD9V+DvBkBurlszUlvCzuWeuM0rJ7YI/Re/yWopuWHJVzd/PyVxH8bvxI90sfdb4IXyS
tX3hh5fHHYxGE6TlALGNqBZaM3xt2r2Ur0Px0k07HjdnfFXzPQ6ICbCwm4arSdslMe6FweGO/98r
m0V8VVACOfXwUiEUs64mW62tGlxnuGa0hqeaXGONQANDtMuh0UYB5ugxXanCjkhrIXMEahLfQLs8
syj8rpeYe/cgk+CUiQrYirCqxP9/Hogg6fyhSkQWXqpVdZGvYWIFQA07PbAVyF7CFV6NauYBhPky
zNWdUXJTwBcjWFXZAup8uE7Wxtjav39O6V6z9XZds4PjKTDSmXJcBapo0OQz10x0hB1v3V4D0wvN
TDO1cRdm17YBwufJB6E2NsveqiELAwib2ZpCceShUQDMNWuipBiPRiBk6jCjo+UmaHdi5paBLbQL
Re/dKHi78FlLiG81cCG17ztswo2Oo5vaoLt50kkGy1jRc98WiBtIeG0M4JVaga2Yia48ly9Zuhag
ot5BW0zYiUDxYcXm0nD9blP+ZoF0BmdJ8hwGJDG+eGnVjw3KVG0nVauCXjto70aW2lpNvfY8q32E
X81otScleB5QECCjxAgBiG74h3O2FLl5ZfaJ0cGp5LED1SmwEow8AovT9mTCH660E/imAmR5FsPU
vah6+xNmnauKkCxrCN7xYFNlU/OvIygR2aXIeTQage4F+hEiCbHdob1dQSaV2zAk5EFEDyD8w+Ua
iPLAW9pydva2EALF8VLA0FN22kujbsclPON3Sje/BGQZ3jAKeJqyNp/IypEGCNGIjHYC+LfYjxaV
T0hpFVWnuAF61EsaxC4xR8ujRqfmWK4AbCtjJKr1KlrzyFPllZKtqsL2tVMMbCDG+HBPgxBEC5d1
pIhcaUz1KxcudAjvpoa3C2ff4SYf83L0GZoKC68+GA8pQEvPrMHhxHbOHaafxoiOObEAS4WWZtwZ
cow+KzA3lbwQ3u+2kkAuVSkcFgESnneWO2hmQTENnVamWq5ALo4Rbb6pf/IGXMNl45G7AejmgbMA
VPkJLUnSBhep1eUKwCSLBBaUqWGZXZslsdJm3Yd6u2JcLGEB4XAXAMN+JsiV0EcXvj/MzYtXSZNl
lYIXn5cf1IGZCxhMe5h19PpHLVspU8itMU3LTDT23H4Jf3YXznD7+NldmrdKABY3ezzw0anONLnD
CgWgJSLBnewC5AWwqSg+v5gYXgvxZTPn7Wy8hmgI6LmNAlxcuhHupua3i5pdo7jbeTkP8UFw5YRv
gaeH6E10BgyUtMhuLkxAFtUK/KIfeTtyZcUJn9G9KJuduOnRnf39frof5lUJbk+aLEoyY1ffHo0R
k/piFHt0/jFUmbAbd4LdC66KSiUq9CS0iQqEoJY5oQyWFtLdb6IlVsVnB6boGNcr8aABgw1bjkBH
LriwvntlJqQAJU1D6cD/xc3NlJIPJh+fMEx06SCvaeL6iZNwxvTkizaagb26GiFOt1cVHZMY1pHo
I9f7BEUVMb3Xf1/OtyzbXyHwZjnstN1s6Elo/ZBXOoboxWUoWkyUICksP34M0bPMyEGZnoFhrRod
/wS2L49ZTxb/xH9pPzkrc4kzWehimpkIVI8vo9An6Ac9RIb08Pta77T6UQ3frHWWElHgbzkf4ioY
6sR7+olmyrcUPcg4fxonMxJjEeFx9z67eeIs1iReJ4ZZhScmK7TdlL0iPaBJ2L56/mqMYzB9HFJY
3QgU+FYGmaixoFaJkZHUHhrvUYWBZqiuVZCG4v1SQcy28ey7UVkiILIpgqKQefXZ1MMUFmPGGDXV
KrM7t7U5hyXNv79z5c4buH3OvHZEzzDUapoyRC+jdmNU2+wH8Sq8j7nRPYXXFA0IDGyfOM2Mr9Nk
FpBj30PRrZvM1KlVK74G6Dd+eoVespJDr1DAjI74gs48fOMy4ngm9lNQAxvqhuvqwqjHtdl2euCC
gwHIqJutYzuw2slM5D3tgNHq0aBHOeaSBJq6yXOH1kinfm+7xWDCdtQvb/mvSdykpRUf4i2zX8+G
cMMTup2+v5raY5m+E14PcyOonPAqS3rzVAHSpZijLVixnSYnPiSmyn2KZDdEG7BXf/80927eH59m
dhkEZZamSoLFMRhNbdSo/PC+t5PB0H3AWvz+uHthHjo1UJEAAYTACH0eWIOGa2hPuLMkn4XW4SHe
4MRrEGRS+QNARzBtql2e2EDUAevNq0jvLb5iUu0NMZc144V7VzHTVBUVCtgrkb7XexO5yknlfdIl
Pqq3f3QEkUR2xOEQ0oGiuUK8QpTga2vQBzXWEdLS5kAw4kl1L3n3r9F7Sgx08Gt03BXEjidweEvF
FfZwXSybF0HVCbp/EsurCbaZjL246VtLKpyCd7INJiG1YPsO6wNaPEiLadPp3HBuIaCjnZX2oe8N
DthGBgAWZNsDqmhLHMnI7WTHB7b2kpzCygLDqdnxT2WjY3dkwNRVG+EyfEyCDu4OB3aEfC7Bkf5A
9s9rZieBtazGhp+bUNHTB2KA4M6BsJxayg5Q2waUVICYttNBhdXktbHTJ3pqkYHa9VozAyu/gPlb
jE6T28PIWZP29fsOuYet+PFF5onAVPM57+GLhI+tRcA4iJ3pzFiFcEhY9266cJXePwA3O4DFrpsd
gOlmw0sRYhMQa8iC0dbH5eW5SHigRfd/Qa39+HWzDqTQR1TwJvy6yqSOYgDhXRsMaC1YwNLi3C/U
q9qdRIESHp41MvqLBGIxP39dM6rt1MH6+Rxy2xhTk0512uIjx7aEsWjuyKlD06OWoeAzodYc9uC9
GwCWZTIQCaaCaXTj5JyVSw/hBDEWQ5YcrT7QV7GyyTPE4zFy9a+NclIwuGT5elI+TqObU0flrSR2
MUBTOAe4XYi1xEjdejNIwTdEObMNOeRQ+1LtTC50abkq1JdKdmpNR90ZBejI2r6wBVgV8H+MuJp9
o8vQf9WTWq9q8HrjTG9VVvFjgEL+wFLUO2k2HGQzOG07Y2EBfJhVbhA5mHVgxrEERLqXRfx4r7Ms
QqEpHBFDvNcAXFSmhQXdGAzlHBWICaBRPtLLEoXjng4PHsnUeMAPQso3C511I/EdqkrunEOwwpyq
nRwaA6TMFUdUdCCw+kd/E5/U83gUpyM+QSya9Dn4qgR09nm8qd4sHxguiLPDfddZ9F17KV0eliSY
vnQXJgSBjhqIzIPlyasMw6qFq4awkzu/B29+gDJrTWQSDxoKoYj9l+RB2AoXyAeZqhshuDU6/6mc
cCOn760hOzzGnkDF65IJtSgBDnviReHsiF7ylbDrqFUftV30hAb+QbERp+lLZeEH6aA87vh39I6g
Z5cB8gIovNoYaGb10PNZSnrvtSRvv8dcGV9NCEfJoGEL5PpoJNJ2tHz44EL+BG3Jk/qswdslMFXP
QBkdbn1MRRO9OXVgkrGBrQSlbrgC81AkX0o47vGTKZEJIWj4afJfOpsTV+VaG4ncGeeiARRtwEjU
FUwNQ4LcwBRVsyZUJgGIZYEN8IQev3EahiFM6yg+i9bkpjjKse/Eqa3Ak4/5NoJXnfrvnvKnYYiY
/+Lfcvcqvl31LFTJtTwKg8dzZz5cBYlNZMg+bUYLno62CmdoW512owZVDA9WUXqBvs/vF8+dmk8V
WF8cVR+Yw1Sbpelc6485T/wUd2f4mAXWNGw0XX6DljjVC80OE1OWdQzQVL3MkF2OFQSvbDWzRs5k
djKwi0OxpULN0N34S649d14O0FzgylIEAPSY5i2Dhm9IlWh9cgnJJvN2Xe2KlghNAH8bsdFZnh5A
6JYeeuqiJGZOQjVZgPveOb4/lzDLFKdSk3xfBlxJVI3EW0ulOSomTTcZdWhiiRDS4YEBheRWfoUq
h4xarjTh49zvCtwNxXpodGipg+csl+jpMlq8dwng/xVigOsOoDKC0+goW8/utTPgKZ2PSTkAnexq
jNZcB+kuvY0Ocr2J4VzzXj71GFcsZKffHKefEeoHZm5eD/kQdsD/WoaZowxTKn4mhcvh/Ha7KHQ6
0MThLgQIkzcAbr7lp2tH3LY4x8NOHk55ADadh3ZSvk1BCpdODK6W2uNkljwUdJQAnYJeAN2oecqU
C+yvAyvqQN7MXVQoWbIBHx4tJ35c2Nd3EqofP+qv4qvrBrkU8N2ABWqR4wSQtwGiToYbD2ySRUMG
yGSh4BPlu3kH+iYU95UkKnNhysIvPK6aKu5cpgBv5QWUcxrYvTFrc3aaNGPkSlxaz4InG3331kif
0gdMbCT+KMgwBU+oLsmGDCw91BP8Xcy7g7QFOI5CvR+cn6uHUkFmVfIfGN7qanGKwrdQ2H1zmGPA
w9D2FdZaYPjiYz3Zg2axuRW62FA6AuTmIyA4LW1oVPlXXT7kow0TgUlvmLW5cLLS8sSrq6iGcMe3
IEslOvh7fG+XhKtktCCFpxddBL4+qnVKd1WEPMOlnuuLWziDA9qlF96GDz56cuSAMZE5t6nRYL8o
kdMp6ykMzJRuFYYjKYwGdMfI8QtbBbYk9H09UVI9QdU3rGl2TpRdIr1xMK4qX9XyiRvfOcBIaaAi
uXnq+HdBXvHCRgz+cMOHNG5j/yvrPws4yjfTCM+lTYBDwkHsuOMBloNWJQVyCOpa/ePQirqkPfSj
AznHPob6VIgf1NmV9kK6YzDYIDiBBp7nh7IxxfQtJEclhVVyrOlF9JCQXYnG3AjeVVBDdOixjzYx
AZdOemW5rGIXTqu2IJEfY+WVgmAueOdK2MjeC9VeKH0pxAs/vccYfGYoegR0OAAipI2oK+0RXc8U
FoSmQk+ddInTE5e/5fVlQCtdkgWA60C/zNwudgq6lfzPCLRS7hzxz9Tj9HT4iot1CRgSuEP1JSq2
AgSdceVFm7b/o3l/qBgabfM1hB9K9JADf9iHB195rXp8vgeOfwaNRZX3vvBOtQdZPjRQUUnfp+Q9
Ee0EuI14ryS7DOzUgxB9MPW9CdLJ7bEnTuZBa0G4Rt7CQVJZPfAzIgFaiWscsV/ieX6OJxllLerU
PufO/XqyQdJ3Ze2roLYY7lWyLiMzz+1GPYkvHZLhhvVN6t7wpQufGVr7KAlvg5BgS60BR2JIRtxd
/UspIZDqMaZ7nLTjsjUHVZJ2RepvVYkU6k1a/A78L5/qkLXJQcGTMAgGBHFdg3RUHziofkWshzhi
R1eBoaJafEjaB5G/ZtJeSVfYKpGBWQ0J9yhItdbFzAlyNZFTdBaYZlp2FZQteVAXhE5kNhb661Uh
6eFF9Gxxhc/HRlNBvLhlHWR1xRsDhiswsvLdCtJjFnFVpOj+EyYchbomQHgRw1e2o/QnDiwxuGrC
A5Q7ZA0cHlHPrn57FDho9qK16m1a0I9LB/QmAnt3hwlvkPixBOwe9qbCIr/n3lQGYFqgo4By0ihm
tj8rNiXISUvgfIs7KEZ9tBEwxsZEAKAQBnc/ot4fnyYMmbBUXBvQmT0nKIuXoA13bg2G6f13GbNs
SPBaro1g83vx36oVhEFeFLKFKsqO9QfVFYxX6oVx1D05px9PnNU3qjLkE+Xww3u4aIombGZ41az3
kquhH8VoBdpesITP0FxCMt9jldw++fvPb1oAEDQeey6L/sFIMSlIj+wHoH/UA5TqQDGAYo3ZBKve
A+sCtlEGBH7/w8yBlT9/7d9/3/g8xeuHKuyyCW+cX8fodKIYAyZENUMFHdMC6kHg+IRA+aAILqGg
PmGGrMvxC3aA9/Z7JnxPIOTH+5hlek3jaf5Y430op/oNCcJVffJelD/cDtOObv2P+OnoAqSeNvrS
MV7aBt/Tq5uPEQ4i7YUBD2elKZm2zXFyFUz8m8di720SqCgp4f+Jkw6vYoDZeVUSNf4bSHHz1KTi
SayIQXBpiQ7tTIyZA7uGbf1Zs0Ybhj+DXuJfGDAvOlfdQ0T+ePSs7imzCO6PXoj5MaZtgiMkYHU9
Tt6O5C+y8uyBkxCeOYpe7IYE+6DfdIz5vRGiV6F2gZ7zcfghoFOkG/gKWGijw3lSlM9UfByyzwS4
orhy8Z+i4bWsVqrMpKKrXVzD7HQ9ylsxNOtDCOCJpHs7pGfkgvbh79uJ3MsFb9/tLKJJXCJ2GsW7
7T7I8MRPbvbQXMrrpNnVQQN84xQBewd8eKFL+/QZ1y5wZRfxUhVQxzVH9Vr6VgbNv4MK+yW9fUai
kYJzVxopxHffJIz+YYcLcB4A3D1SEJ2WdviUPaMjNQmPxXPGOqES4ErvWrblz7//tvuhA3FaQQeZ
J4AA/IzWWjvkoidp/iWttxJEjjlwZ9APCkfQwagZQKK8e2sLHd4/SKeYZyD3T/Ws1lT/fSn3MDUU
ijqoERUCYaV58dJogxcKbKTN4JVtt+XFEx+vu3LFDIckU3BThC26BRidGT5Ewk6IUSyuenEbKm4M
udsx/KjLKyYnPu45yUo0i8u3hN8E8hNUZAO6jTo3FheCjcj6q3+FvX+XPS9P/JoLPZpjdphX+kjh
JWx9W2J0AG0resWZUgetqk9INvMSjmLcOa1UwXYTOe1Ksb8dOurC8gICbLPz+xu9H4puljb7uCKJ
81pW8UYb0yO6QFedCFwy0wDB+LcF6Gfbr/5LSPiujubv5BsGwSuYkeB7/txVXpwMMskrjHfRAx8S
WQ+rP+Cepd5eEmHCtsphZYeWEwBIK/pExF3omzXEZCOrkq0qzfWQd6l4EuItFXYasQR4QitfYfGV
CitoJObMeAF3CbgZ0KWLKEoqN2psRhQCBjBFB5G+B+12Us2K2AlwzKkOSTvcOW2xKTOLUAfXs1av
xnJTj7sGkzmHG3Q123DNmfg7DUyf8UmSHiiaR9wgGlFbQe9FF6DJj87E0gTrHnGX3r6sWfz0hhRU
sgSkQMiJhHC5t/L6rYRARqbhzsRgEJ0rIOWRH0MNYR35p7FdA8oEKFSkN6KdgZ4SrOUcettmELhL
XaW7ewiTJZnA2gIS6mQW/Dx+HJMuRX2DSX2GGxvCbFYCF67+Y0RzEMqhD5PFOmxLKKo7HSPIGdw8
eJbAcQJNVAmUk0scrdBMhya01R3SAWLs4kozAkwhS6MBfwR4TX/R8+Vu+nj79FkyV6ddyQ0luOEK
iz5AMAP9qIsvDJw/vSan/+CUeq9SunnivLs8kqlO2gq/V7lCqN4cYK0Tmg13OEBpF3u0oTYUzYQU
TU2jF03IK/tOWgCDl7xqQOIb4dcEVkRuL4SQe3ff7apmIUQWEjoC2QT1CxsOnKy3qlrk1JvVP5Ko
C+Oe+2fh34+usOXcpDFlzuV9OeC1M7S/XNt4CzWxISUIWH8AOW1DvIaWFhkfwddgTLwb8JaHycrG
e26QOKAhwrRCl7aitPRpZiO9kqNeSwgkC2rLczxZrzNoqMCOzivR4c8b24MGMxpSvZXg1sGR9ZRt
aKTBOYQaXmBlVk5WPUO3OwEMPU0wnRQDvJaEAzQe/Ds7NBdPLduefwVglNxAzjKOylxjPZwk0nYK
BM4F36q0a8gdsaM6By08cuh7PZSBorRHzQk7Q4TBibaSt0yqaLEKu3c5gjDx/9bB/vzme2ZRyyu5
CN3jGoqRBbBGgI+nnxXMFEyNGhImlIhiS/m/zELDb79+dv0MQi4qozT6F61c9QyekNXo2gqOrECF
LrqGoH9zynvB71meDCEetCFAYaVWDrlfKLUBgGREsg2/0BF78EGsnYw1jR1OXHUeGLUcnO3VVSPb
YWP5zQPmVFJwGORD2m+0aEVYLmeEJcTg+2Kdp6f/4ey8ltzGsm37RYiAN6+EoWcaptULQlJK8N7j
6++AOuKcTIpXPNEvVRXdqiIIAnuvvdacY1bp8daE5M+q+9c3xG2BT8fSqNwunkirmKNgkts/UJrG
LG2ZOESz/uHnjDuqbeuIds+15bwqhyGRV7Pqxpm95HyXqxFFmu6Gg+u7SmuzuFrhHu2m6dZvA3/q
W8uBCQYscNXOobvbbdFvoXl6i2aIGDgidqr+I52gKS+BFA9zcRrdqnnItJe5pPvndvV6ULCmAQFd
hFu3FOHX96NP3/ziiYrSJlEEpQHasdO84VcvLjQ2we04FzD9eROBQIpOdL51xr46MDWQq0kKchNF
+8uaMRRFVXYl2gHJaZ3wXraFH6HX25TyfUgePa6Q25vvsrn+/TP/74de7IEpcYeZWVTQZ2FmJZ60
UC6zfMd54NUEokB5eU/SnWajY45x2t3dJMldXf4/feuLbVA18lwlO4d15Ce5DA4oNyhGf8Q181Fw
GPj/e7u5OpP8dJf/qMM/rRellavGqHOXQczGwToKvWxYateOEwCvFWNj8khQncOKtOeT8ZyK29Ed
PubvokWbkPeuJA8aRunTbWjGNbMMqTT/82P86d99ura+q/RxDGtAixmB8o9R5pAOOkk7JeMdw3N4
1+d3+gK7nTiaOCEu8QElRjXuxuQNOYGp4h4+p8pTYm5lazUzMfomxJtEOJqyo8bsArwtt+hVV7tx
ny/6YkOd5kCUQhV5lAQ3MdmMb4l/bpnjuHio7xsWgcKTt8XBn85C5lJZhjn9wYQX99aShZb8ysNM
cuIyBUSrhKHj615gFrnZj0OMqTbeTfG58t3CWKHql4+pdUxqLySspHd80L76cwY5PNsKGvXlmKyy
4YDXYyttuuBX7peeT7kuYTqeiXg0eyr/8WlBmAfKPte2rNEzt15d1al0Ung3y2WUVyqONtL/Sysv
yzEg680mGfJVStN0uFOMuyp6MAizXbebJc4tH9NVU90p0lYPTjUDctfPvoX1fZ5uw+JsMP/GtBZ4
LW7iFSsvQl5F91JtZeVu1qAwd6LIRf+utV6cMYRZYfWIgDLMzArNcKXT5vahCJVAdCOVk8f4bGTn
ID1Ms5eTkMyhVvZ/VP1Ok+4M+Rgra53ziuZx2DE0rwjXJO+E4tpMvlskSyCM8LE87FuCiTB4v46E
NYQr83HO7XCwQ31DtPTKhL4YHyVq+Nl4iRkI//u9vVqsw+iAXm7KHOAv9cZaphLrMje4duFPaAcN
15rF1u4Vawtlw+QoljuUjsj/zFnwZrljXiszPn28daHMEMIpjySDj1fXChEVcJlsOm8jqQ7Smxhu
ysWks9frmaHZuemd1rgr38PISd+zR+ak46ER3bjeTWR3jH340obfGrylBDsprkZRlBIL43TH+VXA
VtR76HM8UnMSFnwz49uk0S5BajZ4tXGKUqgRL624q7UHYV5b48aYv3dR7EhwfNSdJZxkawsOQoCF
X7gq5ylrDcXuboYOkN6X2InJVSofWxDPmlMW3+HbIc3uS0/H2mR5wrCJtI3CefUmFP7qiefzPbyo
9CUxzwwgIsKjtpJ31lvZISSz2FfVt0UPFD/8NxAi8/MHXi5NQZMJas6Idck0XTCAH+hqbYaWYFP9
nkXoVh1/8yteVE11KwEnbXhMFiFrfx9XmAd1uBwTSrGVxZN5szn6//lIWNEo8Xk3Lo/PQzRFBA0P
y5Opm/ZC/EG6uO0c2GqbeH9bBXLzAy9KBmJGKq1sRuFxJK1FoN6Fk+hZmEIEcrhcli4ZVdGNt//q
yq7875e8qBICY8RX5vMliZLx/JfmQdnQ4j0xcaIN1z4za/o/RMFe0btoPD//86mXB+amaqQxVfim
i/K3K3/MAuJQJ/3Z33GOXinST5bW+SnWXfGZZIu5QS2N2feeCgLMkUiOXwdtfkTCf4blovZuzupk
7OJuPxECGW5DA9Err2qbg/LQ01WW+UgM36Pmd5s/yfoZDEwX/6ricJUob+Xyh0cy4UgmiDaC/zBh
gSE7Tl+zpgBgqKtNxnaTTfDtD0JFDMnP7shEm+VkeC7SdZHuxXkXp3fsVcYrRPUli3JhF+UPLVgm
FGb1c6L86NvRJvTdM/1mJZTpKsmfhJzOkNF5FpGRI2bCOmFPbLfFsnWSIPSdJrN4GE/WDHhipWKQ
4i5RKzbDmzQwCw1WRnofNGsj3BXVLm9yljsmycxnyoMwbMPxKCT7PNq18+A0bGmR8NQigqjcdl4b
805LTwgc3RvP0zVNq7VoPpH2k9KDx+trqSDkXWeZEYPxxZe8DLTk0mtjb4CSpeyr5yAhsAYgT8bf
H8z74lfwwI9XQxmWEU9EnqzbOF1aRJuBxThkJInJNRUvMzwTR7dsuSJoCtE1Zk8Q7izpvhu/xzL7
gP6YC8esvC9N4u3nfYq8eCMhVMpOQmonhMdkroLVQH8A9qCghCchyvASLHHfi5O+LjErblUilZpf
0Ex9B/FzPjsjqBnalR+idA5fNNXLFFu9M9bZtDdElOIN6hEAOu3OHPdlddJb4OgvYa7DkzmY8mOd
TFiEz0L9nGGuz5FK53B4hsrVNKdSn03xUYg++vJ7i3U5oZjEaNHftqUvHciLY8hi8DfxAkugBS8r
N3GSo270w0VjTwe5m1bAywKq7Y2y97eTZot39B4pwzI0gbcMoeayKP/rwy8WtDSOS3MWo6WF0IcA
1c0H/SgaNuruDH3MeNf/TKOVMeyhrTS7WlhZG0u2Gf4bB/84cXgADuKGW2mrKfxfdfRcosuLN9JZ
PEUcHD3zwV8He5xj6rPEAgDOxFxsG8kvoEAxEV2/8/oHAxzlpD0GuBywcY3rGQYRE6fxLrZO6rnd
QfoZH+W7sriH9eI3bgdZ96U9qdRcHsOcjzZfF0/TIXel5+cUOOytBfjasYkfCKIuLwx0kj/St09H
k2jwpbi1kHKOS1G8bZYaf1x18o5UO/O7INm65kCDxTCymgJQDLSYSeFaV+2OWVo525qtV26JCI53
zUWidqsfdQ0T8eUCL07tU6eWOYGqf/oVhuoGZkku3jZWEVS4FeOyZgXUI78X+pVleZhyRcYjj5Jv
B4YLCYlwsdFeOvPJlrNu54byBtlVJzpEnqcPt8RfsAD/euQYh2mSpooacaLgtL8uP36gJbKc+MnZ
r7yGfL3ipayOQbLNu50sr2vplBv4Wd71CvgJh27V1n+hEuTdjL3sKDCcgs2Bd8cBfRbfmVusUDuD
xVp34fZMT8oL/TaxX+Xcabs6w4rJ7sqjuvH30bzXxVM1e6a5lYR7y38VwCjl0rulviXF0yC+BCn6
c/091mkyGi9M7pxU5Aww9bZew5ppT3L+PQSeZUnPKG9c30Lcog/emNE+77dAu6ThoxbYlLv7ApWN
cRBB8+iyB5prnWvHvib5lAbRaD5NISMiEDWtqd1Pwq+oQzM0rFIwT5UfUsumdoidREH91zdnOfjd
JD8nnzW0fk3bfQQfLdwJ6tYctqV2lzZnEWSalR7JepGFbVA8K/FDorwq2jIVQ1OZ/55BXRSr8LeS
77JhZfUOwaghJAdlJfKbQ2YUNoX1wlzJNoDlCtq3SHzrYT1JWnAwa30zIxVrCUQZszc93ovBBoC0
rBJds4Fo5X+o0VpfdEN7S9nyXyvRTsn9Uzfumvw738n6nqiuyJ/CoWSPD7V5Fs9W/Fa8qYLH0Lae
HObri+wIeRLSm2ZYNe/DTzTRlrHwtQoYTBW29Om+nLhrqyh2ZX2jP2lH+ef0E8Eo3ekW+p3+zD+j
AqMzuwrM52o8A8+xZjRZO3189a07WV3cypppkxiikKaDGJ+JEDy5YiWWim1aDItdyXDKwVHE9VS9
Bdl71+9jbTdgg0niYqUkbO7WLs8/huler7aath/iQ2FsKvRS5jmKnrU+Q2vFgLf/nskLh8yxnnt5
wzL2Db+sYNhT4LTyppBoKuWnFO6Y6f8MVCccD9lbMp0qePfMGwa7E1BDcjho74bqmxR6sXYUeHj0
fiONw6bEDKbDjfA5YYloCoPyuYgmbxRnRIMGbohfvvA7Q7pXdqRtjUDnUmPJS5RG9JNjsSG1mSFd
a3fxBxlpdt1iq+M0Xyd3KQd8iOa2lSEMS7E3iQCLZXagszV95NVumggmNNJNmaLlFbAOYXkt+fVn
ujP0dwsdmeYyUpnAH5dUNftcX3cFh8aNQHsLFLLNos3bHHChjl7gRd01yZ3Mvwn94Lms9lHlzJoj
1+tOIPhoD2nfr1/RPPFq2iruUYa+8r6tc0edf7JXG7KXdfs6/xHqr21yCvI3K/Q51+0bdYmECCNW
FVh7bxm68IYc8PP0VJa2+WNpMhiYIQ7RbLoRGSnG/WR80/2nJLmLvF580/AOZ0cZr8HU3+fhb7Of
14lxBOUuTU9iteMqyrRwm/SpKrZkoKB43KqQh9Umowg8qTzZ6fwWaWvIW7J6LOKnwXiooJbLngVu
zA9dDIamukYj2A8P/niQrBfFOATe0Hs4/ofqtTIeLHE/IgZoo3uVZTnfWcFL1j2P/b5ofkvGuE6J
kKx+DLUBNZHQye57GXyXoNX1SUzo97PVrn3zHMbf6oCWDXz0qXfkGVCdI0csFC8zBrLZPGYKljV1
N2T7ybqfrFcx34s0P5Vd7v+Iw/UQPNTNtkVtO6Fw9r8r1YNlfTdph0f9s1Bt58Cd4JwG+X1NpHM+
3avqvhgOZXbXKj8jZVsOq8o8JdFW1999inglf8ZUJHXHut8ACq3K3dwxlo7vOo764cwoeT8TTKUR
vbXJk1MZ7iLwHxq0z28qAfJdf8roDSgBSKoNvyrxyGOnrvJvtD+U+uRXkA9Ztc7R+KKQb1t4kg/s
jbMB0Ca5JBTyUVSOlgnaZNuYpyI5i/HOgGiQPgbtKQ9YoDW8TMmDxTaxEQSIn64x0BdoV5LsoTUO
lySBdnxPur0FB37cpArCP9oWgcOKYPvtfqZ6FciJPtBCalEygz8W9gV60BmjOPmldKVwyRM9zeAc
ig586Bjnp8LL5v8q1G+S/Cq076AjVrWsgTdwZFj9bEDIfOFPClCE3bl4zvunGYRHkUhOQ0mV4xbB
qge3lR6b9i2gPTMsZnwTAzG2RBoB8WnuRSSp+kowDo2wz6i9NX61FeNndjWwfBIgd8S65Su8t2b8
2RkPPjHLRreqCoY2mLXl6tXotzioQmlfCx+T6aHzQu1MEJOwReaZGe9i26CVplqP7uWBsdw55Vta
0dpQ7mN45ObZ5Nt3D6lmW+E3o3ioyURTFlehLNo3Tjp/n5yXSkMlHR21pMxg4Wul0cgqTac+TM/S
uWNChrEXsC5LkQM54Lsx2zHTbZaiW/XYlSnK18+9qMfkTm1FxJHpWT3KbLJu+oF8dlzhySQzjv2F
8w1tRO9WE/jKJPXr515UVrMYYg1TIz53PbkWWqNTg5cLyMtaeKNWpf4Dspi+K6KjI7HP7tF952ff
cKujtje3yjp4F9JVjFOlP8gEKsAesn7pcHQY6LGQ7m7ep6UH9fXw8fV6L7QZIRnoZrv8PjiROjfY
lHd0VHglJrpUTMY2ePhuPBF/n7W+fuJFl1yMp0G2tIDD7YQEmim4bCMDtiR0D7xf0jrAVCji9ccH
93Tjo/8em3796IuTljrrUZorfFlZd1TETIC0DG3rm+4c0dxe42rEq0DiG4p31GpvMazlyPsvnIlf
r+Li7B8ohp6kIlfRUpFh4yZim22I8x6yr8ETm008kRYjTodbdf+VnD0+GYqASc1vYfu4+P5KJw6h
r8d/eMYncp+fGjffap62SZ6Lo2y6/naJNqxEr7r/P4yX/ui7/3rWPn38xRdv04FU8jJhLfgZvVKd
7ILH+KNkIdDdWr6Hg7hKCvRb4rmWXqOSUt5fFO7UW2wo9X3X/QxkxVU5k4z1u6a9RHQlGhwmIYZT
lF+xv4NaS8raRp03vuYp4eC0RAUN4FJ7Kr2JnjWA3MI/l8JuYmBe+Cc/mcGfArAenkXrNPWGnddO
QAME2DGJR4qtyC++BgoyOOLMEYMj/q52PE/towm4d5Dfp5EGefeozCdzHXZYR3A6nFqOnPWxQTYU
D44ZAHc2lJ1v7OXq1KoHbWnENA+hrtvJ9NxUv5pyD5LVRgk2vcQG01b2kd6vH+WOeh7HS6r+6sqP
lrF+Qo70N7VEFhX6tiQftIFkh7XePMbGjzo+iOZZme4VfSNKxUqOXrX+HOWnIrRWlnaowrsBMC7S
R6rbxdQ8SHuO9aW2r3AKGOzXlJRs6LQE7foV1BSJetGvCqEhPbpsJazHnbwFRo7Wbp/+6N7nB1Dr
slMcyHWeeJDpSXri3Txv5XNDW47y/1ftO+Umf4lhZ9JkWMU/OBTUP8Ifw08cNu3vbvJa5ouClxjk
mtuK2q9k+SVGzmBOjBc1nPb+q88VWdMq+6jeQwD23YragN8OBgcyIav2VHNtJTvR3Braqvy9rBzW
6HAWrbGnFndq/NxMbOS1XfnPKTrtboc9p7gf1yrlOzS1dDMciKGNfToH6a4XN/3sjkhb3qVnE9vq
Pnk3BJdR2ji7HQeW7yHw4RdgoMSLJZHTW4TKYv+3bDF0ZJQ8DW6KQxfCbd4I1Kz+yuLfVn9b5T2z
WzlY82dC4M36qv8uExQtE1mxJos5Cdd562mZY86nInqMkoOEpQp/z3fCh+tTWuyt4t6gsEQb6Neb
stgHeUya9qaXHkTVRSpG28+GIEzU9nNk/qiLfR4eG+tZrJjRYTQi+iTecqLFY1YIO93YYBKVI0Sa
+x6DH+WuzCOyolqOX+V34HzgFO7Hx/o39r85c2pMx2Kxoh2LHC75ENvlcD80mzzdTeM5FGF/9Rxi
PwT/1ApnpX7BMlgmW5+gjXZbEpPTbKXGQ0OhNR5twbrDzVQ7krKbcxeJ05zuUA4FS05HSFdrXMl0
lJ/U+awBnzadRL5vqFQC47dACpdCgLhvbRS60jFLQyW+ZAwcuzKDF3zQ/XXNn2GwqUGSlf3V4oT4
9x7yR6T7dRGjSYjBW1csWifk2H4taKwx6LSwarMzhiI5c0SXcVutkQhva5Fn9g99vsvnTae5Rb8W
UYrrHtC7O6iSdhPa0ejQDCIFUoFFGHppamc13rKbhokr4R9fr/Ji9DRLhSh1YpOdm4l0vpXiJRr9
qDXzcBzwtT1nbqkjq6DJpGdHDQe+8+/bdPMCLuo+pcjqaYj77NxN9gwqxasAE1DAenSMFyj4BM9Q
Mh3Ol5hz6fffqDvl5Wf41890Uf8NU1OJQ9FlZ1rks11vzXDbYDcnqOxtqTPw54i102qeb2x6E0VA
ybibk+Cu5vT3+u97cfNaLmrCSKxUfRp5ZBT6tvEGX27npux5OtgEW5GISnNEUMm4RhzewMnBpSwY
e/Y9yDkIH/99NVcm2biogROoMJANUKwXv0ycVWUuh3l2Fjb5QfgZ8cptpD0pVh/inQwSa9oW3lyt
rPvsx78/+Yq+5OsnX/wmRThhomgyPnkfvBB1bR5DwcPOoY1e/xZ9Dx7Dj3Yb7FssPYROblNadTTA
U49+kjyexHNpsDQcgi3p1Cd5I9xzmtIfgWL8+zKvHB2+XubFzzVPkdq3Gjdoken3H9Mvonts65h/
t8hCWoz1ADdvqb7ggl15YD//LBeF+OwX6RykRbb4x2fxJbSOqtU5wX9CCFPKIvkAAaYO1jNthdLc
DuKaQkJUO7cgLmBQ36h/BPEA2NactiEnyqLxIrCKvf/dCh/Fgena0pJQ0bTdm5BEJd9ncJTBZkJR
pxzSHhr6Ok0aUsFesetWGaExare0AjbpJK7FEVVB9HPGbzVvhOBZE/G5sfFKuy4/dW6Cyz5kcoJ5
AkliAQGqasCvTV5qbV4q4O9ojA1PYrGb7/z2sUvOCuy4jiFDpxEujHO1wLmqW/nKb8/jJHoYG2Ci
Z33A7O8JIz9qomZx92M5UBnO9Oam1SRbK+4KNsNyAcQzWTe3IzkJHPQKPDSZCgbxYxDuxQlVIFrW
/GPJu5AclYvsld+GBOhBuOO3XmVK4o4G8O8UdO38TU56J+ge426nJIc4evS5XXL/vQ+/y8UppNgx
lF919i0uGzsiUT4Kn1BkaPBDSXcs141djE9tf4oCUhSYk2TduuhVDMlMIlt5JcKTIlFSXzjxOCdm
YEVRccAx6vsewtuAQLfy3rBei2JlBjRB7e6jwZxebjKgR/6L0B9h0Q9IPkWH2WTkhc/GQSGRE+Gu
+L0iqXaB7u8D8S4W7zNpLfquDg1A2Eamp9P9NIZjPtpmvklANhbDr4Y8T3RKpdtFMIQppXW7k12r
RS6QvpjWgxX+DntHIb2tJmTLXDcpXJfkkClLmVMgp5LXcbprxe1s7EOO893jPH9jHGTMm3p06t+R
eJrMjTVvxglhKV+apbY8BPpjQCVs12AQpG6jprAr0PeAaaFmUV408ZjxWGY6qCf5XR/gxUJoDVzf
3MZFtCq6tWlg7F5XhxkNKL3HtewfW0ioA6Vz074F8WMPRYO6QloX6i+K0jBfz3B9matO8jmhJSXC
VGY2LQi8EMnSePoVNG8J4YfUSRpd8GANPkKRdwZHCrNxsrFCnb7o1EloUIBuWnRKXSVzitqdIpEn
l0cER7i0bwWmye/C8KIPRzG579MnKLf5BhIMGUQo2rXHwdpJVrHKkg9B37VgcKWzxYswqahmEOUS
HFodVeDibqyt4mofS5uSibTYrmvrHM93g/I7gnggxLS6H7GNTYu8Lm7gwgka/VgnwMYULnSG9j/A
FYIkM5tpACA/okg1fP3ggm01dBTzjB/EL49SS71GFldwzPyjARE3W6v5XSs/La12P38SzfV7ltoj
F9fJ9kwIuI41YfAyK12NIIumSbfNmv/g9IPXAUgmdRvhzFCyn+mpjSDGobtNZylZy2SJGN6N9XrZ
Ni63+s8r50VDQQhQydVY3VmvWRnMl9wLkNlwVIwOxPEuTROG/Yb770/9o7j661MV2ZQIEfiTSPe1
DuxBdElRGAEjqd4GlsAmXXV0Y7XIpIRVnKr46OYtE3NpOAdEC7SCJ8eUhW+spWHjqiyIxKhDLJmP
7ITibxUgwgGA567c+2ixHFSvHFSJVQkc6WF6459Uayc8K8V9R0onXzBZhQxydtTxxWr8rQ7nOH7l
2LT8MqUBvHCV/saPhNQxs8uXeZ3/IPRnN56E3XAgPI+eZerFL7NhR2CndSSlwJ/G6kekYKqunDz0
JoF5kgPh2SIhENzbwlkVuk0jbwJfvlUt/t2YYctVdJnBrgIvU7v4CU1htqysZfMbecqXbVdjL6nt
aIacQhaPUbjAbkZXVBm2/AHNsZX9ulnaL5/y90/6v1dx0R4pjbhoJKnK6D84WrfGwJWULr3jDkHC
hrQXgmAKouZVZibhri/hV2+w9OfwFOBSBoBvpmk/4DdYBIC9K+abfz9y1yu3T3fpon8ytLUlZEuJ
0LhYVUYadQPPhx0wL2OuyOiMklpf2c80DQu0iPWNwugKlvbLr6RfiBC7hr1P0vn8vLM7hNrDTKie
TFuSCSdKU8cUVn1tY0nj9KMRA0t2AxCgDKmSZpPYsL11yLgiuP16QRdnMcGKutmQ6+yPmYZwrqn1
gnArhzsm0xJkPa9lijSRT+3SEMjd0tzH6V4w3IBmP+fZGg+St8yu2MdvdfmuiLe+XtvFCayIqqqT
Kh6m5XEmIy0ND1oFKalnsBv+bHIMoK91vlYp6IT72VVL6ImprWUHWAxgN3B6MgG3a+sRGbFWu2F/
6yC7XMA/nvY/GoFPkgqtGGUrLDgiBgBhCxeFgjo4EjBhhxKiYrCDaXdwC9UpcfurXo64L/XIlqPf
sZBOhduHxqtnayQepB/IWCrJxPu6pirFZOSywAEBwIDOjk2XiB5RcaegZUwdNG6qCguFJ62I10gm
yvI8phgHHRLIJABUtI9cKfyVFQ5K6yDf8t4u5+4bb+HVQv3TRV6cYmhIdTrulOVkmSzUxVE6UXYt
UcBkMy3ZEXD2INlITHlAiDodi6fsaoDObiyaV4+Vn+/WxTklnRMtVpUww8xJfV2d2IEhaRyNBnyQ
WwEyJWCTqCxWBVwDa2Z+PRYYZoO3j5R/t/R51j/dkouzyyAqIVrFhCvBrLgtQSOUbIBEwCEwC1Fk
w1XK3uU/U0KzuNlruGLx/vrxF7vHPOhZhrEiIzWDxqcmL+ZuoGAJEwX9o+CJtpmpMCbP3sVN9UMp
OMT5RP78+7m4/nN8opNdXIUlzJkvi0J61gIc5oXOssJ8FVKBeJRWdOiQ9PeGB3+02PrY0UCF/pza
PZwcw3BvHSevGMSIS+R8j3VJkxi9XTwbkzxFmj/P6Xn+KXntB1MmaZ/ZZre1fKBy/kTjDuHs3Sy7
gr6utbtaW/c/kmqbcfC3W91pHF2xtSWD3GBwXGLVdcXKLdJvKXVOUm+13ZKNYFFXHyqMsvJGT456
e9o03Sk2XD93EoWZ7Y1X74oT/eu3unjOzEJI1TYamd8cFWx/P8P4ucDilmNVwlW9mn7SrwzoIv4m
IyihFttNW85TRIJ/kAG4u6W2Vq+soF9u8sUvPkn53FnilJ5jGtvUeYTRjShVDk10bOe92r6IYW1b
8kaSo6MkoFyZOTOYwbqp3fbbtDcRF63SrR5tJfNgopkYjwEw2Mq467ody6wkbePcoZGaaxwGqIbo
khnGeqAorL2461f/foCvaFK5u6ZOiAtRR38Hf5WGMMwyrCfM9Ezzn4ZlSrscGma3/1ZXq5uavmu3
DwyQsXhloKSrF8+oUTdVFC/PaEsFwzboWCrJUm5jpyyZVBXeMKzmaMscW/QYaFvzDrOAINFSsMVV
ebx1PVegKkA7P13PxdOlVXNqZqm4TMcyugZshOGAQV0hTmGJ6F5TI/cJ0RBbxgk8+460nZS7f/8G
V8CQX6/h4pGqBD3NKmV5pLbRhptQQYLs14a6mbVwhSFrGg8QqMn92ETVnn2aQnTWjmZuczyUModJ
BAYd8HvTgUmFKhwVY2BEw5EBzZZxjE8orPb0XoRNEz+1IwcI7cY7al7ZC7iLhmZZhDfg3LyoyfJM
kmLD/PMNRmuNI6tmrMOI39Ffum/Nt7CFkGNre8VhEblj52rNuxKqU38WRk/J3zkbNSAOOi+H9ks8
i7Yq4o1xF53gBShU1qKthc5YPcksQ0yGONCiLlQ8qT9Z0btVOPlr8zZ0NoOKWXBHHRkEa5dt/E5P
5t1yGuwfTAYIteOHzmCChuh28Ww35K8wuFIe0cM2nja6wnPWUc3TvV8Jv63AExIH5YjMlGRXoo/k
KAXaCc7RjZt3rcKXZYXIWczWEkkbFxW+rjKJ5+UEb5jv6QjbUr+jnWTX3Umwkd8p/1kINPZx7ZSu
bzWqr8yHefoUA8SOJvEX8+Lpq/NZMc1AXkJ2RZutlB7g8hosNieZ3I01BDxacDgV7ay1fQEoQtTc
ugVXTvNfruHiEKYYRtWPobK8hQV2vsxjFOvJkjdpP7Q1NEEXgYxvq7dCYq4VEWTOSdBFVcy3BCB+
rT1DEDhC3qrpmfZ8bdKn3NIVzbWXat5VywIw0DkJ3A5V4jbtf+QiGt01CbnO/wFdfOU0/OVSLirM
vvMlqxH1FDTDsXGVms10J3eHhtOWhdx2XI/arof3atKgTJnILei7m6vh1ff40/24WJ0rlCGWVnIR
BL4wTJ89MdsMimcZu2KdjgffvCu2OqiKlY9QMSo3Ru79ey28NkL6chsu1uO8N/xE97X0DPwc7VB4
zNRdjm9EVFYLtpqyElW3tmkxnq1v7e1XN8MlghA8r64b2p+z8KfT0ZCVYVosWgX9iER4S4fQ1lzh
ODkZA6ub7/3Vhx4wHpmLqKToQHx9+OJZtupSz5atF3UaJMBv82aBidFScNC508+9++++4afPvLi9
Up81iajwmTxidChXuE7WxhoiDAWUa91bN+h/19e2T593sbgURinleYX4JN2WW2GFN+SXSirvVr6H
wAz10Zlf1Fc1oyu+QX7472fpin+Ale3Th1+uKppGAJSF5sZq7XRbkB7eFIeioVdY/LJsndOCvDOF
nwBBZZrtvStEW4qwiEOxvJIBcBq7ftyKVMesPtngITq/cZq7enuW3pdF+9gwLePi9hhmM+t5YCLE
SkHwHJBFsX/569xpkcsSSt04kE0jcysAeVhn6ZNcbG42wK4MTeXP13Bxl5JMnicjMjg13M1ehvQg
82LUi3bjWj852k1uDaULMi2xukqyQx2TLXbq20P2q6XY5wu52Af7QAr9uOFCUKVZOtzW3eg02Q4N
up2tx9D7qa8i7UNX/5DcUQnd+jWunjQ+XcBlSFurRIlZZaDdCtqrOlxanUnYXsgfErIhdpl6KhHM
A6dJbHOb4GNrX3BKYbDUpI16KDCXE2Zpdf9Fy+bz73NZW8VppTNWt5a9sZPWGjVzv8sDJ0vXo7rB
CGBpu4QXCdlBlzxneORoGcMJ9+gg+TBcdpl166m9tnB9vk9Ljf9pmWxbcVbkkKc23SJPeU9hiiAi
hkbeOdlTvRpQZJfu/PHvt/kKkM/4ch8u9uo8UaUiLPlUtMP1IhD6c8wO7pTN0G+icNPSCCDcqHVa
UsRPxn4+4JgKDZeg2NiWiE0Ibcmr7xOkEYygvEUHSP9mzo6+o6jfBqodR0azkO8RpTQfdHAMxYsa
aPAbEfVC4OElQg19exGQr226ioWXVleW4fzlkahJGXv1Pr0lHSnPQteXnsL7AaFowdl7b/kwD60a
9LtOWmRALVYx2WFShaqJSkQmJHRYPaBSTsZbi7d29Yf+dGUXu0Woy0athXQ3yp8J/kHmbHqyCfpD
Y+7Lbt9hhxltlOizl4QPhTiTCfZ9IgeiR2ImKzsxX04CRXXylfd4Pk8A0rLXtHsjRLx3iuq+Z6Ko
M/0kJGHmlRerlw54dErMR35P5Hv14uf7CEd5+6by09HN0VFCJe1jFR7FyE7SnaG7WPfSb8SSBZsF
eROKKyV9aP+w/XG2emqMqIgyH6/HCuhNbyvJxpJ2Q3FnxBt8ifn/I+1MdyNFty59RUjMw98AgpgH
z/YfZDvTjMEMAVx9P7j1VTnD7ozS11KpdI6UlRDw8g57r/Usc9et5PQlMdwze02MTEeSX3Vr+zwW
O7NaysiWT7gtPaxmiJ8s79SvReKgQO/esxHGlRkvwD7mmgOGbSKBClOhsv2I9I1pbBrrzuxXurDs
AEiCh6bE6oXJUnLFRRF7pnaPEwE1U0KtFfqMl1YbTBgWkWGA11FLiU4g0UDek0KMaF1Vl5F02wd3
WUJxr3pQEUEYaxRq51vAIcRNMDr7Q+g/acVH5pbjJruPseuUt3//Cn9esb4MiYsVy+wjdp8Rg7V5
IiaH+FLaRZzajZsTMea2PG8w8ZMJxOxz5cLT531RuZa/fiUXy5SZnIO2SCl8yp5MVdrmOz5Yr+o7
3Gc+A3iroXflitdG/8V6NFZRIklnfmqJLvrJJxcmng/5XHidmDwN5N8Zr1a4smn5wenONPfvA9Yu
+i1pe1ZKgGHTDm1SbaaOgFLVwz9LQbe5j++vZd/8JNDhghrRzAoeS+PzfPhlNpfTXo8IQjvdMrBa
yuq5U1VOGnqxtWiFXUCE8DpkVUEP0K0IuoaETIlIwM9A35FBikSTEOeEWHckkW5IMHxsPuHnQ8So
pJ4l7inG/YeC/M8v55+7/jzZfbnroT8HuiROzUNpIsNCIIC1rWDgiii3SS5hmadZi0Pl2uu5dt2L
SkeNvC0tgqkdh39OnvV3w33uRV5Fa5fRr7jdfwnE+vGc+uUdXeZhBY1fiyelmPpKCFvokxJCiWpm
CVM+ptkm0LCffW7j1YWJCPejepewoj6igP5ffROWYpkyxbtvNG8lqbK27lC10XtAkHNHxe72ZOdT
8gZ1H6iOM8vBTvP3q/7U8mOI/ntV+c8NB3vkUj2H/3NVHybqA2YqjReNU3Ke05Gk2s9B2V+Ongh/
DhZd4XVADYsbrHag05+v7hV/XrT/vaWL3UgXFnKqmDTScH8JtQvBvn7pNc9iF6i5I24PsnAx8zto
I6QU92xnk8ybboD5JU854BZM5YijirmAndX+++P68QytigA4iJhWOM9eTFxVE5yTU0hnRpuqbMVy
ymrRD+MOg+tiwlyND+V8WEdvVy47nVcvZ+gvl72cubRUE7M84bLpsudA6WJl72kHEQbtWLhEiShF
ta89X+vNfYZlfb8uexGRMhZD8mJJon52OgX+58cB4pe0dynfy6Mr9wtck1W6j8nRqhwC30nacLJf
BGcjdFJ7u6SccwJJHwkzDdOYY3UPzbS/QtqEZDxUvHqA4h3d6PJBaze97J2q1Sn0ULRoJbMcUXLr
CKHPcIySvZ7eIai+apsxvk03porKxSSYT6bdpVsXvy1pa8v0ozL5ZzWIol859bHk7I7aPsd4zSCT
bZARhey256VioNr37fZ3o3to6g2qqrGrxvQk0TcQCrDQpbkcrKrug5AjVGWYoQpHOn+QR+Zlp3gh
YC4ty1dOzV5SU4dU9R2Z4HbTACkentP0WQ727UgvYhcUxuJ8WmHGOCmrBEKtzLbjVdsHD9Ztx/b6
I/Vn59EOu6dSvcPIcZRbB3cBU3T6OBS0bXzgE9D7yC+OX5HVn9QH4oylkhnc0VXsSO6oz8dirWv4
9PRfWQ8QJPRSrgh3fZxFT7ji7FJd4F5t96i+EfQO/NG+v4/V5w4rU9a/Gnxmraa7Wk05NbL9+g6I
X4+b1DLwl3gJ67l4Q4ynXKwqygEZHeQSoEIS7yt1NwYLK153w0rqntt6nVoPKs7yMW9n5+63z37n
OTk/xKo2y9I3Jyhd8/w7NQkJdSCqnIQ1RY3T28TsQjvzpu/atyLZ1dq+ObtQyzvGJh4wFFS5IzyP
YOspj8ce6RjhS0+T7gUpJ9t6XbStX+FvgkCvTBHat0P/NK7gYqsi/yAHvhhXUqfXSRKoWDBXyBWt
dG+EfBDWkyK8asFbhVeuGpnJq4XfkY64JONdxKK7E3piqahQOIKtt8ugOJ4VadY3u9hfa/Uh0d4r
/5Ett+On96JRQ4Obo00sbgb6wVirZD8m7OQGKtGpnzdALdDXRcr9mD608bOYL0EfgEULr5I+rv7a
i71jhlHRChMx4QjdkV1gBIfMimZpBhiLWzp1ZPAdx2YRBfMalwbbff0Gw5F8WjGR16/hXc+sjmB2
EyyyOZ5iiOjbbJgZ4zJp3DODTuT44tOrCcbHUmVCsfFClO1K1FxGZWWue2kx8tHQBSlwjLgtXvBQ
Yeqf3vHfJ2H55xdrTcxzSaWof1FU7HLzfPb9bpowjCcxdWN/WVriDDPxZ5q8Ga+J4VE98KwCSXXE
TCOwQpU42PntdTreZ8H0j6n5c5j9ezcXB8gINF5LcEBySxoVM61T+DhPlOmu3oLcVaYze1asVEyv
jhJsfYDWiIz8N1ODO1S8Sv4G6QJH26sr5E/TqiIplqKZGrvey055VpLtkp4FnhJqS6rZnmDO4IlU
b50d0W8a56g9U/e80Mcr7+f72swT+XrliyeiKBIt0MZMWCSZHU1MRRnYh2VaulW2mJLd25D6VjEe
RekNge/VFWUa6pdv5Ov1Lz78sk9TSRGM5DZ3x7k2l1/bIzWO2wR7xNkxEHg6gR270W270Jy/D83v
B42Ln37xFepxYZWZz08nmW9sVoGBl+4ocHLOqHZ3KeoyiQlDhAaOb9a6L6fIasRHy6E74tqC6Jos
RDgizZMUYaaTj1X7dsKJJG2T6OY0Pmr2SCzKFPj29/v+4ZPSqM6KKiAaUuGVy8Ei9oLV9fWA7gjj
KjwXy0Pa2WJIpEPRM4vMonv9TnlBDEzP8Th0s5O1OPlLeZF5ybWR+z2plwH79WYuxk9smcnYymMx
gct9tpcnW3hHuLhWHqkRPIu/wo+cejXODpg4CAjqdI94GQX4lZf5vVh7cR8X40gyErVP47641doZ
mg95NdXTklV0RFHiUQ5cEtsEC5SO6X84/H0fxNND4JTMDpfoysu2XV2ejLSptILVq1pOwdWQWSR/
jdFpcm1AjXkXPip7WBckTKXbq02Uaf/85zf05+Wn2eXL2dPPxJ7MNKW4RcoBMErM3IAw68GlST1y
cVR08DaeI3uAk7lSaC+XjcuR7SheW8a/nws/38K/D+Jitm/knhhzVSro3cZ3I96+bla+hqFTbcYN
3LNbTh+6c1qKw221M6BjeHxlV2a0z+H/t6dxMSLD7hzGCV3DW8HankUbDKs0F5WVQakMFrY4VzFZ
eaG6EQEb43jNTbTjo53eUWXQxp0IfEzYJjdDvjaD42RfwQDEyNVvpMbNIq9M10F1n7HVBupWdTuh
PQiVLd+GJq6qjYH+9G5QdgR+bIL2uaQIMbB/a+1O3FO501LHCvYaNQkrvLMkQkhEMgfE14gke1sQ
oGN+dvSz+EAQCv0enC/q4xivNap5tKbgWwofkf8csZ9t5R7nLbbFZNaf911OXOfTOL4K452AmOtA
ktbfZx3l+0LOIDNVijKKqrNCXXxg7MeIvjT1Ympe9fNqmT0X2m/xtDrvht/9Wzvp7bGADikUJFe3
ZsJLJ3nKjjoAJdmD4ubEx9SPDQnupMsR1hQ7yeOVO/zpK0TyARqVIDSUH8qfn4Hqp1EYF9yhDB24
fu3iG7olKg2bG4Vcplmr22TGp/2vuJurB+UGQS4CdcwO5HlhTw3JiH0VJaf7IDiE8yHzJiIN5v+F
1bqGT4l0N9ZwRbqlFHvltXv/6RP+eu8Xn3BCA0EWO+49hPQ2lxRCVGz0wexrJ1KnXkEVKfk/rUfe
4bDDLr01n7VdPa+qGRYUtCbKEXKS5J0dmKkLzOLjcyDZOaG4Jso5h87tlfHAme/brENjmiqIhRHV
tOTLYy7D19LaJo1vh6MyO9ua4fXBjR6GT5ZP5XsLd+UXDJ+QHCEiLSpplnywZy2GufmCmwUGDIeb
od5075m0gUys6VBZ65UpHvvzWpSeM2tPlV2UqnlV3rVEP5aYWmsqy4dTs8FhwcZY1Genyg6Fo1Es
KAT23UE8b8GUZ5wZ9fMySQ9oaxpjVrGnirm/CWnNnyNOYHIwl2ROIycEh3betalbYM9wlCfZ5mC5
FUD7rJP75kx24AxgyuNpwf6ciDj+Tcbd65TJTZXZSd/g7YwgmR6NHUplWJWWPCtlT5GnbZROVDyD
vcXE4iocDIt5zwHNmiMhToGqmdwPajwn6O+0KcdY+ChbUihGUrWhMgH/cfG4tAo9RhuBP1AsnSSt
cpazMQoWpMVHmjMkriS7wXhs+MsC24wIzxhWPhDOED6TBtzroyuWIlYrFJWg0EhwOu7jYtkRTSuH
cOR1OiLwkeDPwzm/M7p5md+Uwe829toYqJejAWis1lUMBGrJHaDzUCAG3fFQiQNk7Pk9buN1M2WF
2kVp++96OB0xMNFLuOE+hBXeXnNd7vM9tGBb35oE9T7gOWGbq7C9OgCcQgrs21O8sNzOgw9F3xT6
poXl6Q9O3y2Iggl1vGReKK97eQ0EyFJuhWCR3CK3uMFoJEt2N2UuTg3yhl4UQZGkFA/LYkftk4aI
o9+0xkrnQ2AhLme6uqzF91p2K0611sagTOqi18K/4Ji20ELaslO7XNMIcUCBFk7cL/jrOYfFlMiw
EtWoyKRZc28dNMJJ1tj30QJC4f+dvgxggWIXuVjzHGlLPLXIUqRwMSzaR2FTUie1lWW2RcOIU82m
agL9a82WcpI6MDWSRT43hwnIZO6ChypYZfbJQWAHHGY4CnOO8WECjG7GFUtzporvQ7Kv95XXLkr3
vAZxVyDGgl2RbT+RMsbyVnHheJIM0D3FbLeGhfporkkNaGbNViFg5XdCKDDbxZdeWdMhLagEqg1V
JHXdHa0PDG4DtUyPkNq78iAv6kU/F961W2FzXpS3hUd2Y+Hl8/NSHOcdR9N5sgTXSL8LkjEunXTR
N3O6ILxaFFSYHjbCPPyd/i5W8rz4GHAYhyvl4N8ke4Ku+xdIqVqyNDvuJp/76Ya90iQ8nbAG4rAW
CdBQ7Rx3f7yhwQWdBdwiEpx85T+QMmmLBx/E8K5eZm5Cri53TjWMDwr91BLU2JHPHPvcxuIvK+nd
Rx6dgNAOF9gXHfkm9Qqv9+ola1acLEZSYaUjpO+XghzNSS7LhahaZXviWBGIsDZkr82rhJ10Vnnh
S3PkU3fkp/AVjviuX5ScHNYSWoB7AGG3uGGSpe6Unu+8syO0ee+00FadW7nBMvC6N+4lmJxuCbZZ
SmbabCr4HdRyQY6ha/W2kj0k/iYFn2yyRHXl20T5HoGibnynvscyvow/6sbrTx52f8LD2NsFKAul
iT+JvUoHQ8ChHhBdOTPvDK4wzORqgSpZhJufE4x+OpDdMbcyp3wPszXtXJge58ApHto7AAiV7gTv
hZd6wpWwt+/SBs5ehinJMmF68Asu6z09lsc8l5qYjSI8km4l3itEu9DR2nNsUSmbC1vWYDV0q5v2
F3LJN9F3aOLzFW7JgL2ylv2wt/nzbi5OgtWY9tkY1PEtK9NIdBcxPHDv7ggwNe9ROtMQ7huX4oT6
Wy1Bk8yYKJWQjQ72NnKLQ0AX5WftMJ1HdykJaoGD5HrZWlee2ueS+ufW9s/7vCikc1aHSpbz1JQA
d5xDIq6+ypRZOXpneT4hkom/692UQyfjR/HEx2uCvM/e/1/u4DI5AqZLG8g9T6oiWcaDjnMLwNwh
bpEhkrwW72njKM/GXTM/G87odL/Ufklb/sRHDvzVhgCNSljfwHSM3fwJzlFV2hJkhMzF/SlTEYJ6
4gxvLMdMyJqDSfzKq/5/PEJTwpMwdSP0i0cYl74vt1UeU4+C7fZBsBFYtmNHHkG4o21vdy/MMHa8
uvbkvhv6P0f8Pxc2LvqoQhoF55N2iim0QEA0Z+1WWguu6ihHekUgYCrbH53hdOU09MO5eBoy/172
oj946pSy8Ots2qUlrxPaQNvkK2lRepC8d/lG+Rg27BqarfAs3/x9P/5DneLPS8t/7scjVeozWeZR
Z5v8NTtoGz6eBPjk3n8uFtoxvmnvrN+x2z7GR3Udvf8HrtiPW9QvP/7yRBCOUlqMPHP4GySqHfmQ
R9o/M4SGAXjtw3jDbMn2FPgOmRJWOWM3shWuyFb06Xd+/2b+fQUXe3sCIcVcIY2CITfOy4xd2Zp+
1DldKSiGzs4JKqm0EoeF/xp8kgCZ6qxD+0bBHiNGf9CW/TuRcBxXFWXCiMBhTqp1/mHt+2VmvrCb
THp4pYvpF51nTErGvfbCxkbCBoV1P6WDDl+ZLPWCQ03jNVTM2faW/WNtMlOt+fCibM5MD+gtfWnX
1ypEP5bZvo7Ai5qAGAz5WGWMwCkvqfg1KakDmBHD3flluG9/l1uZKnw8I5K0rt1c2Qi4iQEbPXXb
8EVb6tszkSP7/pnHAZhBLrxsYzjiVXayOr2Fv72li7JBa5jhMEKh/7Rxig9GaxcHXEs0uI/yYAcP
YudYm7gk9jneKodsY5I7O72Wz65z6qo5AKopPb1khSD4GoMiouh81lGHonYbkcFsy0yaH3rjlroL
AEpd/Ifcpp/Gmsn5XJIMyyBu9OJh98FgBINWRJ+/Ysq5lx6nAhRcUjfb1lfWo+/eI+a0yatjASOi
IKlfXO1USyapphwB4yVtzrFheFLv8T9yw1brjNj0aNYOdCfB8y9SYQNfmbO2UM1FB5oEEe7T5t8k
zm3KCZeQE/qOFjvUSwien8Z+o9lQgdRxk1N4hSRcuJBBstxmk39tev5xsvr6Uy5ev178z08ZP4uq
WOPBrtw1e//Borh6Y7yFtGQfh33/wY5dy72x3cRsvMVgdmXW/PENfnmmF3WW/Gx2SVTzTKlSQIik
T+iqeI0SJ4aRpHm6sBiiB+RiXT33Ow+uqJbPtehwrtcnGLoTKbB7/vstfZcAXbzmi+1RVpShqWTc
UvaELKyzz148p2uzHqmn2dI2dK9VNH/s03x9GxertB/IZ0VouWI/79HfsYkFUkTyH4diUCcwWiqX
mtm0rXeIb7AJ64ExQJKLrXRo8fbC+WqOyndT1J8P4XL9xuBdG/LALU09O7mDVOqwZQ3cmG0O7FkT
km+814NlzhG1/6V3z6q6ywcvytk2skOqgUO/jQSlTmr6E8QnbPx3krCshqdIWEf5UglWxvlOK4RZ
wcm87X+PGjTnq8luP5Ro//hmjYsNgXIqq3KQ+B2jBcHP4fEm2NrIiIXvScEJ0IF6BycvyfdkWhDL
N5tO3USSudfqdT9/coaoMdhpDcqXrcE4z0Dp5p9P9EzSgnsaWM9W8Ayi89KEML4WRK9EXuxKqVt5
yPNV75QtS2FNYkZuzq8M8ukDv5z/CYj9524uJgBKwbWVpNxNuqzw/72ODrkTSu7AE8YJtmIxXfmP
04l6uNoD+2mbgumCUppmmpp2uSfVIlHuNSmZhtbZlQDVNG4skchJxmU/OFKyOgceDswppmTqibKV
Cdt9oTp/fwLyNLN8fwL/3MblCDfCrDeb4PN9iFAvOA7PE9KTRhopmQm7eG4Urgx3mFayPdE62Ldb
dvJLw4MG3PzsNVSNJKjPHqTuq/PzT8vzl2d0OWxhnNR6K/OMarfZUC5TzSf0yGdt13GsRmbdz9rn
UH42p6CnaS5IAa8vjdih3Jz7d1R7/ldtHz6lf9+bMU3lX/ouTZQolShwTyG8hBhvBJ7rYGlJbhCs
EmGOaCEBL5VRhMrzFTpGCMw59AXv7+9N+Xnk/vveLna5bR2csgrON4/GiDeBuTYB38xOxU2YPZXZ
TXu+G6Bsqi9+f0iHm6ID+z0XhX0ICivaTk6imCKNniBfXlSlY5LjE61Tn/3kMY7YHJZgIdyQbeT8
WtPuu45umlPxNpEBQdfbuLSb1HLXFokmRHCZlXdtfjp2wkqSHbhdNgABUv0IAHAoYIOhGeaB1/K/
yaCeNbk90lW4TlX48Ul+uZ+Lhe4EVkSr03B6kgjfOfBDMZiq8JU488mJt7E7+ycbLt2nd9+6djb9
cYx/ufzFqhfEWdbgBYsmggE7qYw0NOtm6sED9kTjQT2vfrzWLvtut+QdWKhuGMgGMt/Pxf/LIE6l
wm+tzIhugZFQsOasTn9mnZ3npfAbi927kDoG9d2PdEUghV+vW9TmabC8FkDzPfnz4j6mh/PlPrKq
ZziQBQ6zun7NqK7x3djiUqUu/Bk5Ss0RYcvu79/Oj6vh119/sYONumGcZKURh5PTq17Pw34+6ebr
Zg/cSp3DyUdRE1ENhlc2pVGX1P/ONkX6K/fx0xLw9T4uVp9OD4JaariPaXdBgm9oIwE8n93mDFu/
2YvybW4+BOjUStPrtHnGecLVuUW+gUT06o6yd/nSJF4cr7FmN16trVJhEV5LUf/hLaHNQsRJaLiq
msrnmv7lLelpqzWpqRaf99mhtIXd5LIJ40BHrdQGWQ2FBNbolZPGD1tQrmuIkiLqDNJvbKazQUaF
pNDiDqDtaohsq1/aI8sjZ2TCh9J55wVM+X9/KT/Uiv686MV0IEtVMdQ1PxZeZrZET5hYTvj+ufed
VQTeC27EQdXy1M1UrjLE+ZXrT4PvzwX5z+tfzAdxJoRhLcmfQo8cSij5ZV5AG6GbQ6438IHcB4i9
qLZ7CQoqefn/d3n9omJF9kclDjk/Hze8NhcguaEkcBSE/61TyAS+LM/Fs+xkXqDupdPrlat//yL+
+PH6xT7VBJ46mBlvvJ+3JZXDOeRjE7+PC0cJTDsrQwvS2omshfIBbIUtiCYs9atctx/fATZ0Drf4
4UkR+HNaaoLAGvQafUsyzHzDAQU6erlXlByrW44f465/7V8oXQmeXx/+/giUn65tKZIO30NHPX3Z
0C47MAb9UOccBc/u8JAb88zwhtHri0XFAxAJsUcSQMH+MDzB3uvlVcOTQmKKN6jzysjRfsO/oqXV
JAdfWZQcrw/V3KD58IiSU/YntWfVuX+/a+uHu8axjYUUqyGSgW8S4bGue6VoiltzC4BBzw/WeR0F
21YrQI1TAJzVa0D3buaZNqc7p7pDRhUuysShlWms1cyJCPx02mEmILtAlkUj5EkBaz1r9un+hBya
OCfDje4VNbUlM3Ka05a2qE8cEGdhdamCtlQg7Zye+jfzWWl2Y+74d1CHIQlQFSehaZM7+luDIYEE
F+W3ujHf0OzK0VwZVk3iqI/Vcaxn+qK5V6M53TCCBk8PU65sRzd4L92D6UxX9b5uXZlU7J5e3OPp
PXiiBUkW09XzmjLt3i4mgT8e58UklBh+XpppV0wMY7Gaae/qR48KFLsBcq+Xko2tOY/hHD7n7+1T
DUgY+mB1bJibUArM0cd+go8+/eIyjI5dxQ4+mp/wpD3//cVL33dPuqKJoimaiDAU+fOXfFkbcn/U
az+qyGjbTgHpG4A4M2Xdr5s3uJBbBiU7mPl5fU109N0lb+qqKpuaDC8B/ZV1sXMQxdziA+K6oBfd
rrM5O03CCfK43D7n5Hhtw/3zBfkcLYWUPkv5JIh9+aGZ3+o+Tfae8E+Ud6G2yeBSlE7vRskNED77
2i/84WTGL/z3gsrFTKy3Z1nrDC4IFEZ/CpunMyK6M9nH60JfRrnXMjRPdx1iGznfGLQbw83ZoKWh
MmBUQs11f6klj4hZZ4TUD0e2Uu2HJZVXNjE/VHr/vM2LKburxK4qLV6ESG30vO3fKhLYuIOpjFXP
TN3OvakGfIZnwkae022JSQftPO6s6RgCOdXRqNDTHB7dLPegohZsuoxrUqYfmljcJ6pX0yJnUWJf
8eecHvXFaAYCjzPXqMzOrP3gCnhGy9eBiXzYqBTPdVwzMSyX5Ni2+yRABdLKsxRZPojqbhGccRth
sIpzvAC+x2mgwIPt4+hgKZ5DuCdE5xcVIsXplV0V/BYwnsgTVpgMNBRdcefW+VJTZ6l29aD8w36e
H2cpU1dBIaTwUh16PvmxktVFf1Oq86GaNwgyOq+mgOhi8ZkBZR1t9KCJRZjkpIaESXx9wEo/fyJf
7uJiP6v2bZ60aTN9k/B0ydk0tkNwaxC1IvUP6NyDCqmi9NQNTOvl6qTv4CXm6INMH4BkhI0Es0cA
5X842SI+WRgIKN6teZAOixhBaZu96X0+C8rNKTNsudt3IuqUHFQVgRo3ibXtINgWyYKoOK2Da06d
MnWRhxCL3lkPdVraXXF/kt7OpVuXHDYJPxt+D908pfTWRIuRxaGq7olXMx8z3TlnT32/nEg7YCRJ
ppo8IhsD/g0SQCFY1blD6CD9ecUdP0t3H0Jxk2D1O8Ew7ZdEhan6Pgo6W9Mf1VR1zW53RnF/vvPf
orkWu7wC6hMK8gFALuYsxErD150vU9QCbnSenEKnErj1sqG9QwMCj8r8ajHue9lZR03MPEogrEjz
4KKIQHqSoPgnIrHKcRs3K0grsjekbmlr1p0aknFwvgukdWbASSfTXtrW7ZNGiqXlpNbvk7oFt4Tw
5soOVJ4mjD/Xvj9v6mJmN7I6TgWdUTTNdswhdjl4aJayu7NHwx3tDWl2IGNbR4W+QtCVMOmW9sqV
fZj0f7Vsf96IyukMK5dpGmzHLg/JY5QJcd+ntFW6dWUslX4eLoF4W7ckPNQfheQE2rpFD4q8cWMC
u4ZZlBFgVOI/FBGGpdQT6AiZ0bIK3P5gHKpwEW6jDz9aKvJvjIsZm2ukqOJ20GYkkJnb/LVpGF/o
leZtvotM+8QkGk/JKxWl2kUuztQXrVqoBrK1sLBj5IHkk0jHc/qRc8FQePEH8H6HkW6aCT0isW41
YxkTCDfCiw5O4c05/Z2098kIbQ97rbEQ84c4bB1pNF8s6UHI7zRpExQoZMRnqVym4X2Q/jb4cqFi
4QJI4Zc2v/XwUU0+Kul3kdqN/AuyuFf5K/PkyacQLICbPimHAI4HKbLxXfB6GvY8nPzDL2yJjp6w
Tjdx5bQfWFfZGY63DZmVQKPN/QDkuVxO1U604vCdQUu67dHUwYSr5kzzV1GjYHB5SiSCmWeYmk5M
DU5rh+OBq/pHtosBEL5hzzsKBG0mlE9+CazWWIrxY4ul4FQz8auzXFHJqgfsT0OyyZ41uMNtvTFr
0IMCrnrS0T+UfBua0BHvxXHbkQtp7lrpTjP3PW2g8SBXazqTyMxaoszsklI18x3mY0L1ROs0VySq
RsbSXBXk2NJstavbpOAMNa186Y60yrbYWqiP2mXt+IuTN9yL/cwP7JLaF0pptC7L8SOA7YEoplgL
GFJQG5UuHpQdjevUctrMtixXd+iMUSnRlzA3qZxjmmgPSLxvhZfhkBOdt4Ajwd4ruJVnr+c5kUSc
HhMiXCTsczcK9X+qlWN1UzpBtci0WbmRdEecx8TB5rQjXADOwxMrBxKlLCZDyNP5BTC2ydwFU7CX
72px3a1IsKQ1RO4cImfG5ly/JROFIE7w63fRwfrodkyO2kfxkD6UT3R00px3AxTfBgyn5A/6Rj7A
CwESMhsX6lIjy7cvdyfcGEf1jRYX29p0ntTLSnhE7jq81+99j737lVYQI48yeWXXzyYxR9kugFof
gchgG9h605Ok541GMY7JiB1vVH2BaCezHL2xT7AQ0EGl/oHN0nlttffm/nRnHLtZP7NYLRc8q+Kj
c2WHyIVblODp7JmKTE4iKR8dVLvsuapvep86jUMmjHTyunHBCYzOGAo6Gu/yc/+mH6jbsPeymlet
3pytWSgdraJcWAKqrHNBTnJMViDRAPT1F9x7Gu6t7mXql96L5TLpn2rNzt6k3UgNNomdfDjUJS5d
qrwGunqaJtFjQogeBpCjL21Kg+CoWYPY7Vkz52Nsc0SV+6XW3qeveeOekGZau3O1BMMfxS9C9IgG
HmscVzel2RkwaO3SimdU8bZTbV7D/q+eErRwD2hdpdxRUGHVU3+7GJCVLs+SI6Jyk8Fb2GQb0eju
hxkBpKf4heivWS2JdzpPMizew3EBcMKAqCu41PREqgrER7avKcYR5EwVXpZ5/lR8UEgSWa4Np3lI
aie8YTdWZ8+pZriJSZT7Ud8gCzQ34r76kABi9WvdMTyCqubBHWUo6+QOPGESKUrUEiDq+2xdoDqt
nkD3S6Kn1Bs+nYHIhxrAXv1uWHY7HBgrHCCVm0maxGdJ35731Rvg0fEczluJMCfS6Z9Jys37ud5s
u8Izg/dA2QGVBGJuuGIvLkJWgB5BgxASrPCQJcciW4rKbUSM2zHYCq8nLL3M2hwlxdMNigfUdiTc
lrGTgbQTyCXu3BG2AogODZd0/97xJIUajT9Ia8DkkPiRXULocFO0Z/zT7LS42QY+iir07OyWYUdF
yqOl7MXeEzKCKred+RxEJKriQ6g4Fpl+YpdC6moW+ezKo05J8Xw0zxAY2dp0yzL2LFaihDjZjKm7
e5BPN4p+FES2TltDPzLExPOKENuIuE7yDkq/OxgdE9H4hjSNJEm85bkzxI4GboefafpUbFuWj1s1
w68Mp3VBZpE9Iqs0o50eHWp1J2FyiNgSF48kEnB+tGVlet8ky3tt7/EEle7XuVtGoQzcpXX0miDo
bYjMUhrfYEfOaqK4CuDQReGKz1b728zYWOI4auf8t2aL+syTecKsl6TTxraIIabDkFJ2ZGBrq7xf
ZQhi+XsGYEmI9sJ5y8O21rE555k06h5xinFacsAu6vXYUhRfpMkxfRSXylHo2Pw4ufXBi6sNN24P
+i+/s0tUC5WdnwHtzmCis+XPo3XbOEa1ZnYsoj3pzBRzJZXMii0/7azcViScplN65xOPyxye/Ght
Cssyeqdf4/uLuN+QYN/zLNBndg8EK+sWG6/2UHZbPvAYPiqAbFjjhXdCMu2moAmL2Tl2YGsG0vyk
OvxxoZ0r0b7tFqUwEzL25K4p71p9oxl3ZfI25quKh3qicW4emyyzA23HT+e7SIdJKdoHOB+wxSKp
R9H+7NPqIsauBDZ9tjFvD/GDHB+aeK+dniTxpm/W0uiYv9JH/5epOiCNeIM+/zlqVm1ZqjsjvvPz
1/OEXsu6lVE1ds1CcK5J49NuLb0iI0w+qKhpLKzg3UHpdjAuZhE8j9o7j6tQ3JCwlYQkcWVPASeA
fPRGoixTmoFmQ0XQ2OvVwVA3Xeid1GezWNfEUwid10m7plkoJCIkwbyc9aHXK67AxtGaJ60z4BuA
D51y/rQ5h5jCqhZYjdDnUVTRs9o+Mclp4Taoia42kdOHNpkZtoBkRNKpuekccpWHRDp0wZMs7pIC
J2uzHIT7UIQE7KAyY37l3yMtVPwQgmO0TtMvjHAxhov+vAz0LexNqEWO6jsR4nPdDnRAT/Gd2m9K
HEK050+znNlC8m/K5EhDpiSwJrCeJXKjWyLd7GbwTHPeCDejcKMz9NJkJwrrcVi1yOOJmpWY7iDj
FC9qsGP5mdBYqKW7kMphu5zCc8/JXcapFIsTNTmCv/tzSjjzogLWDOhf8G8kIBvcZBj8NtuP/0Pa
efU2rnVn+BcRYC+3YlG1JcvdN4TH9rAXsZO/Pg8nQeLRCFaQXHz4Dk4ZbrHsvda73oIkSSsf5+WC
nBENWxMPI8w0+Zx/wR6ml7IDdov3Msus8X8+MUhLJrBkuMfdp0VdHJQba1ga8bYYP4p8XY9HRbPV
E2SKRY3yoIkBMexSJo6ns6fuLm0oIbdVm3llf3cSf5WmW/+Sujto7UZ+nBjNVNQTaEmBZHJ4zTud
jUUm3RzlbBLkLiR0yiOIlvqGf1lqHJ2Dcsb/xl8z3UK7oeXKqWCqfqEi6hcfYwHSHNUXvl04BcjP
Sb5Ss/UYaOxsX4022oKkoHbp6d3yeBvGcwouvgI7xvNlsBqLzdh9DsZICDyyxBXXmPpFo9dL3vFo
bJxTjkNI99mRjeiXy/AEpsfu2BYOZCf+E4XtVj0Y2TEpNnG8TI1d3FI+4otKxYUMNbnLlJWm707N
b2GXohkL6u1o3FVWASK9IE8wA/yNDmmA+sSVu6dTSpr7r2xyLPZTjMj80oU+pLBHKJJbmU9VR2zS
L8gVptp7jeroxoKR/tAvZNHV2gdhhz4jY7cMrSfzWExHXd1jHK52T1Nb2nVEqtJtJM+eAyU8fshy
jeQpjaN16051ZIPmoydrkY2KSHM2x9hNWCvFkcVIEeMtIn8IkYqyG6N8JCBBGZZV4QGWiLdxvbeM
p7JbZcUKkiRvxkiOSL1XYr6pElIQJ62/LU7L6LQUIYwTKjc6fbQ/la4PQ080XltlPQ3L2HThERat
h3o2VW6xKEu5fGaajibCfNQElGIT9fcJnr2yV3lpRGS/TXyLAyGL9rOFptl999lkbKIk6Wa4+8vJ
S5CSBg4vY8VgcOD3svlCWqy2cv1bjm9+hlmVfzt1elGDGkBkaK7+w2Bumoa9UPwzKCV6hxTrNfNJ
u/IJutopOW1DewM666IAOE0ewe74H+BOBb6mMCPkJXXJNWgNkASnVpeysm/Mp7B8RJoqMvC/MkJT
/8WEWSzGL5g5zYbe5xwf6VTVUWVK0X3HTDsrD/q459bgmy7VG3phaFQrEsBnZo/vmparNoSTOkVo
D8mbBbrqfwzeRJyMrU0zadQiaYppn4g0Cd2bcjDFJy30ljHVi3rUrU0zrQ3rNjMIFSNQpqV5ddCX
xKXHnlh3nz8/iEsktfknWZoo6Zb5j09yrmZwebjKvbJvXQz/BQlHOFcgsQnzPlsgg2Qh94jJSULd
Ul6ozpSscKrUPWqk6DWYcIG7crsvjbMtzMPhUqgKtl3a2bQqEAWxHuQ8uicZCpOIMif9BOgkg/KB
K1niApicSEhC9FSZTvLgM60t9tcnpxeAG/yLkWEaZBNh/n8+vBOkSFbiIovuE4OxHEFZRFSk6a5o
PD8CenPSeB81y0S4EUo0ScYhVzy0MqA49nhVs3BhLvH3YuYP6htcDywO2qizmPl0mEN9ONSJW+4g
d9iNRY76Bod7NQRsDtDLTDh1XcGx/jCnzuEjxWB8KOJohmL/DHDOorLDrJDHwgrybWetp5IOMzgE
yguyWtvoA/iDzUKhAoNg1ZX8rfYpocgeCceEC7akwEV5hJGHWu0N/YEjLH7kK1jmhFUHq6ndU9m+
BfBqYxfrqy1pEy/1Sr7TjF2YH7Hi89nR7U5fmd0T7jAKCdt/VLgY+iGQs2C6LVT9TiJMVNWWyckR
GadXNwHEF5cAMghDFecxfZ6jRc7PH9EFuHoGq3HTkiURx+s/b9K3h5MVQt+lFg+H+E3xBn0uBoRu
XvKSOlHlMK4jEnZ0gp4lUPtwoFFzUZJfWYZ8aZ/6voyzd2RghXk9v7AxZhftTPAAkcKyaJ47clSG
gYNHU+xg1TlCA/lQNBwcZVAmXKAZ/RDxgVgKipnxCc3r5zt0wWEBgdSs4QDLl81/kNmhEiW4b0F0
L4BekFzqZebWQFIfbHvmakC1JI04on4o8mMpbdThORnvRwibv8k0REIW+K8A1D+vSZ+Hjucv9Pc1
qX9/UkVT9xbJY9hyjG6TeF1uV07xRK1OcqePn8ar5r9Ln5WxIuW6CG+KaS8gsG0IfSY2wD4FN3r+
OxDRCNvi4OYqDN9DVnncu56NggKoEzHOIigZKk6nrBKapPig557ebyIMw0y2lZUs3KkgR/ppbQiH
3NzOHk39o1LTMu+SioJsW71DVdBc3DWpODRnqA6ENCtAlMhq6XDRJv58Vy48KQaQbL2aIRqK8g+P
M9ZCazItq7jPEWwuhQBlLgFVMBbeiKBB1Gemtv85kOjsCOo2W2efKvpOwhTo0NNrY/gLu95fizln
c4ZTXhSVxmJq/4B8GE8I3ZlIbZ4dGBKGsoNDjij2vSsLNq12NRjInAcGf78if1//bBioRVN2CkOj
uKfoANtOjWMf7P2aMHW+r6AsbpRiuJdNwYVqNiE8PfGxPXbGnYCe9TZxGfJgzeWjzKSXoHetwRJC
xiVvxlFz2xt/vfhAcYmM80m5ReBIrk34boF7Jo/lHOm8zD57KLJzU3Dajp2T+I4RbMTuN0VmecKK
0fL6++gVc5seQ1UVE/fyrX3QQyf/Pcd3Y9Wa3Si0QyqtfC7IcJO/8ox9YIRtkRFSzvjqhNR2WM++
SY4wU8N+fpkuMq3UWVmviCommOcKSTGYyKCiGbg3ghIzD9Tp0kIsZvO+drbftEiKp5i7uT7evrAX
8uS+XfmMcZCVEP6TYX5zXCumzR2eY2ufEOt2WsABfWD4pDyM7lDfWNZdVRM3445ph7Dq96DfCBjX
nqq7NOUo6efknmvDd33eWv55r76tbuYNfTswphRHfDEIy3uM0FqAHv+GsvL0Toq91C1HaaWHd330
gl2WBoj31KfrkPiglUmVHG3a08TY4DZ789eI97fAwkm/UES746nCpDkipEfTHi58xW3YYBbBsnLL
J+TKhDVZh/ytSrYB3khkwEB+VjTg8o2c36WALT5y8Cgnqg9Fvz2GDmyHdl1wHAcIuH9+My4xQhSy
anRmUdps+HhW5MWNkGlyHJf3MHMpMad1i7btN4YI8SttaWB4xjNaMFwB3fbkjBDTLEIoMZoHoSAN
s/7jT0uayI5OGO+T2AB8XvTPFumxnz+v9PKb9G2lZ1PgMm+itJT/rJQI4a7Z1PIGdX74mazw2tpa
DE7elNGNMygpi15aTBtpY2y0r5NnbehTVuEuEq98VxeUx7zd39Z0VotVUT2E5sCauhcRUj9mW9hz
Vw5mEPO2gy3JclqGAMvxRvyYfvsvNBorblD4BnYhHYwr4sB/E/pwzPm+nLOPjaEjBI2S5dAdC9UM
MuiP1OynZJUJLp99s+6X9aP+ahxhnYGq7JutvuuqRUE867BlHkKkmOwAPizVK9zYP5T68y9NE+lh
RM4zEpLO3rO6nvw+me/UTCPwrN2Ij8DDnXZfgvh2vGfb+j3TPZ04mN14k8dedX/aKGhojUX/aHUe
BF4GAOBrJbLqh3qw+XsFX4hndcDCpA2r+/xXvpWtG1l86sSNUt9GvZ3setVV78fPQb2Zqc9kTmFo
QevktgjEJfsUvaqkQA/9nSy/n4guRlRaExnc9EAc2LysqGmTD9w2573qStmj/VslQgJkS8byxITg
9scS5dveU1itIWRdBiEUghOxalP1oDL2AXHMmxs/4mmVa+0EiwxFMw70W41TyFzG7zG6H2qbRwU/
S3vEfaTDztDLZ54S3oz5TsZlgOxk7b77xDYc6xJGWaTmkWiyoAANdtq4yaaniRcTZGqjgRSCIddU
T2PX4B2/tcAobP9Xj6PmlZ98QT/810+2zqhHmd8bspXwk+nOadsHJyHdicMPwMHxd+PnKXBrZKye
v2XqWduMaK/td1eXcFZJDGpsNXWSzpzjRMCCnhgGZqSpM/ySYigtkY8LKrYIMkiMjVKwAHm+tuX+
S0T4+y6ctQdGbRpl1Ca8yczZ39C2078VEUwmD5d5fVwm5S4xd5BxcUYhFkYqXLLr6FsY3JENfZPd
Z8YmaO79reSOsiNh7G7L22sUeuXfqpxVUiqgxETdzl/8fTRCWxCm7lSUs5ee5IzMzCFZ8up9jsgy
N+W+vqlJUFMf82RPaT0902A+m7k3HbU3E7AA7GLutQBQqUp/Wcltoa3Z+aqbAoC8v7F0G6aB4JxW
P58S2qUTHdbeH1NZffZxPlu2puqpMZYlngLwJjgfGtkxRq9MPU11E0xXw6X5Pj6m+34ZHKUPkp9q
Rxh/h0zNAZWBE1atTHD5MdAO4X2xNBuHJroRF8mNuB69dgcQTS6fETxjj50utel96AlfXQogYxx+
uGCaHhMMvqCSKlhYX2sLLp7XMyNSkUVR1IkU/fv3Wac+tYoYBucLbswAM6M4a7gnDkRmQk7fHSPa
oBwXU/yr5Xqh7KQFmSMP1rAoXhhithWYJKD2OsqA8ghSXhQPsqc9zlLPn5+Ecuk1R4yDetgE0VLP
qbuwHfuqavu58sMbE1cabHW+KsVVH61fCtJb5dFoyUQWfjekQDAtmTdoYYmzOrGacslUyhsx/E7v
qn6dVc8Fc6kRSxtlVegbVV3+vFgCAblvf59PKAexIyPgTVT/i7TzbTcOy6rQ+2DsjhWmOnngvoTm
upQOpybmJWL/Z8SaSG9qhn5GSp568sZFJjajdKNnToZPsArsL47Y9Ja/C/XObBO+Dctp2ufS/xCp
6QryTPJMswP5bbA+DL9yq4NS+Q9K/iZCKUtVuMTlNhqJOv5lIdGJLFLguJqGD1RqSk7RNSuN/6om
wE3HfikTMjs0ZWLba1fXSeNWB171Q6u9yjSF4UnZDPjS5gbDleQoyYNX15T9MlZNNeC8JtnMYcFg
DDb6kfA/bJQia5s1n3LB9F1/1af3SH+YgkeCRwv9QcTeYNqO1SFFyjeEv4TuRdC/MghTFuTfCby9
s1aY3q4koV2C0XpjlN5J1d3IwLvBP0RnsiXjK601GwN5djiFCLUPY7o1/NdcdFLtvazDNapAX2GO
5YHBGqWtjS4cA8G8nW07K5uJkzC84kJmjRsZ1YILfavcZaJTDrYBzstoYbDrnb8YCY1gIOfiKSL6
r7EBGujVIkjcXZO6IWbOp3AZFkt92EbCe2VsRz4S7DsO8r4jOM9fwGmKn043hkf2y0pbZodCfRrQ
pHjRy4yI6Rj4wNREunBK3zhsTxAvDiKcnNtsjcnrUv01YMtgPo+NyWTuEDEulpLcU2tXI2CocQ2g
NFxILefkNua6IewTCsHv8AbCN/4lw2N9ggT0qOT4+oigu8W+Ow7vMpnLNgT7G/8XWSGwGrT3SdmA
HGkwbNYdH3p6Ow2L4HNef2Bb+iKXwUUWU+2VIAQjRHeIBDXGzM0Gc7pqeCzJ9ekWHebaEon2KeW9
ixeUQdzvI0BUEHvWF8bTRuNJKcbUDFtcTd42d8KbDDlqZntuxEW+LJ6ze4yfyrvht+iMPibot60Y
wuta9Q1cRFiudkkOvG2Y21Z23N5fqKsWrwLzuXkfXNgYRehWwu2ou2IHRx+yEV5PxSE3nOEJA+2G
WcPpFzO692F0U4Dne3TE2ZfEpffdPv2cw9O6hb5XDLwh012TrVIUtWisaL5bJHcpYaQrFJz8ZRsf
A/9jUu9abHqLdjXLkLdhssUIGkrY4Oj2+JhbnrazKpexWk6/yTMtt/wU4fQ7Tolrowoj/Mcx3vOn
ZvZd6o5pB0PajlOng3OMzg5qo4//2R8fsOZREkpaynKeA+sLg7fh87Rn6PAIuz8K0QLYSAO6d3HR
PXKnNPIdXaBJ3cSEb2Gg0MGyQFgU0zaEzYK3O1FRxQ1XozV2E9+jwUT8bSIB1ZlLOJJ0I0Ibhkwz
AV4gu8PLPV2JtSNmttJ4ZPwxVIZG0RA0i+cd+W/dkrEyfDXRX1BBZPjBMenAQlNGepW8DOSCvgUH
3BQe2/sww6gqqqmK6PFYSPDAyw+GhuszZIVlXNmKuZWilS/YfnwU2RyMZ7CxSXN44Lq1OnWbhv/K
X8ckK0DkyhrEoV4VeMSqV+kS2Y0pUPA5OJeQRgfPEYIW6i8NWz1zw+ozvjKo+IB7C14TUcUB062A
Yk57fD8JK5mMbdKskhaykS0QloTnwx9rZZ2A4Hnmvol5DTGrDjzodNCL1A/+OAPrvmSH4PjkEHOT
wWvWPtPwRaeRO6lPzBnKVyG8mUraAeG2MOc/nisTpFOgVDsw6MbLPcm8fOBrEW4kuI+BO35Yqtf3
WyZIU9nAEXkp268gIaiaBPQBb/Q007Hmj9Ydfy2QdqooxqJT9zNLZrCws2HK7h9C5sitNbv7xdo+
T29kWDzwjX3UaSPsZ7RLGCbIhOgE667zZGmtD4vITVDQCYXD/hajdWxfK2aMIW1wQ0tz14m/xPip
xx8jZuqlHYM7bfY5n/P4uEGWzbnHtITJFrxomYk2Vt440WN2Nm6hU2jrDrv38HUQvhioptjOiCDo
eNafXEV9TmG0++xNIUyL02OI6YBAxm8Ez/Ar7NdxcD9bdEKkVt5D8aUtVqP1kI6bPI4hJ9xGvG/z
vFfwv/rOM05khEqM36Mn83RvohZrn8oWR8LEZkSPQx8cS6zrxuSuZhiu8Ycs23KTxltD3zWMUH+u
Ci7AZpiJgZRTaCmgROcilOHUhXoc6R1SicnrSVRaxPfREi7bvAFi1/JMe3A1VXAu/88rke8XnSvc
b5VIWVWa35lad5xDi3U7JX7IX3Wu7s2pZ8M1OvK/9TI/cU4SFPEKV5XzmWqkDnlVSVF/1OgjO5x1
2+Wwml8LPnP5j2Tiags2dw7//MBvlzwDck6l2kZynvTHcN0+KbuZn2rYxrJ5h7mLy9/V680l8U/X
OyuZU3PITDXjJ86OCBQ66sbU6TmBtYZ7Nkvos50bSnuoX/a1/EFp7mh/uvYZImNqE6yTgN8qbvKD
sm1Wsy5F3l0HWi/Mvv5+kGeNTyEmTRfLYX8c52TBRbJJ2DH0BcRO0Kiw25Ret6JM+2Ppz94Zui2t
rfvzB/NnJPzPz0WxZcH9Z6RzLobJ68msjLbrjjnUEOpCjnc8kbntbYScF4bDPo/3qbrqtD0mplXs
zfrXMvSKYNOVTNwd1amVxcw5TtljiElzYZ5oB0PD2O2FOq8iLDeyC0yfQCxwHFjWc6kAnRHRJpw+
bzoUvzsHubtKgsFrcmCbn+0mf/6VF9zXdCQxus6QEUXiP5hpmBV6doJMiR4lfUBdPjTYvJ6WJhnz
1DRPyYdAEM5VsFq99N2YeM3Bf4Cp8Y+Csz6NqdbJ0nzZ0Z2adZuusJTuyZMuVpDG9gxeQ9KwKaIg
TUuOoNhwF6LO8ZGBw/5Bhhjgxr/o8tnrBjrxZA9PIVRADgx1LTJ1c8mOpqFN1tlH84UxwenXSIYC
Nrjrn2/gpV7r+w852+HquFSKyB/7o7osbnNM8JVleTu7j/58GeWScEj5fqEz0DHSskyMSFc6Fr5L
5q146EBop31NK5qKqFEoyVNsGbWXon03pxsfnU/h39fCsyQj11e/BmBkvzwE5VekvELIV4gHLHqS
tCMXW6xlw8hQTiF3VneBAHrEjR7Q1HQRKSrJ2m+PRQNd13xpLSy3q3wpIM7JECXAzFo2J2rD4dny
NyP1nQaRu9fneTDmP7MarG7WSZvt+zqFddctRoGIpdqg4W8xqc35OhjaFASg47MQDONSIgWnBQoU
lK+s/NJqiO7SwXoR5XzREWyIRaHdy0s/eDkVsMpZ50jDUkHFnJsyCSTUrJ+wVcPvH1pekKCMRZKs
3UBEn3IXDZ1MRjHpyFTSjqiuq/Joih9CNUGONRfVsDZpNa3ggYTBqHolq0hIN3n4goipSIAjKWwp
ovLxMYsh1dGUZhuL9qt5odNU3JA/wEmVuxHSRD1LC3DFNU/MGRy8SI0lVMtix8vJIAVeepIs20f5
t3KP0oDSf/aN6ggrmZqdIewE0zbYDHCQGg/lE/tI90vZIs7ACLR0LJccr2lmdwev2PF+qfClxUUJ
cY4LNJsYXa/oJOavXn46JV6Gb6fhSAWcVk6naOb8n0JHb+EWzrzz9MTZId6J0ZtVH+ecdWN9wg+/
8jr+wanB+g86JH9fEHATLmAY+M+DgMSyeG3g8Be3GcMKCRnOK3V/Aj6Vu62J2MVOsR+IHpHit0iV
m5fAZDz0dgrfg/E5Jz0yociTFrA9mTSm/q1Se5K0HJOjOWzjiMJ35pnKGN4K9wKIgCw7s4h7dE3o
B9tUdOPyVld4EPWvJCYpGFKiuTaDY47sxyi+OumuI/SU15++q9ZcBgLwniS6lHCAv3mTc0FpKeN2
n23UYOnHu4SQzpqWV8CjOTxyLYbjor+pcKoRvLI5ht0jkYm0pt0jNm384aNJqqtXRg8VdNP8KKn7
1tghf4seC+V3uNL1ZcStD3YBiPxCLGkTqe9kilkEF5tw2PjFlfNKurilyoTTqxI2d8za/661Qtmv
4jQ2+6MEYbr21MrDM+pNZsPUqPFy3mcM5K7u5BfrShNsbGZhAI8Z87K+lXhhLkmprrXdMXmqHrIV
Bj82DeJmDuMGOLRRk1z5oX8GvOcH8/crnm25inmK8jjjYGYspFfeiCIJdHRR29PKMh4qBZss6GTg
M9sR2nT3EMbMU1osS8ItziDl5nQfL6V7+H4x1Eqch1v2RfcT7RY0ekP2Tiy7X59+/byBq5cqN1PX
RFkyKVBBof++T5UwBLnacZ98KF0nDGN2CXq4TfU6MnVPljXRhCgb0zv80mpmOrC+T+GmVe/1ZGsy
soz5aumESTyzEwxtUwb3TyVO57yvC3YpesthuJFhDKSHRHgdGLmU42uhvof9a1A/j9pNFy81DbrD
S5p8SOrz1XnIfP78+1T+5/edTQJgghujlfBUZqOWhrzBAOYBDFF79gmbMIqBbWg5w/7n23q5fvl2
W89ev2mMu7acXz/YpR+yti3XuQf1ntceewMIW96IfRujNhDsn6+sXyqHTQOt9NxzUDudfW+GNrZV
mHLlWF9Zw62ab3uCuTHCIAUb4/jk9oQbu3bLSRROu7JyU2LPDv70kgyvxD1ltQdrwtZgUPzhwCA4
hAIefbXTXSgssSEdl6QHk5RjQ142WxC7Ml3XzWoIPBXnbxIcwb3rV5XwM5DEBs1vTrxF9Bnj/gJv
Y1kbnn+swpuGz98xHPWaCcoFTg+F47eff9YNjFnU6GnH884mHM7XnaPa8AYjL4cpvI84zjJhLag3
cGtsYF452EK5woo+4iTyzGub34Vp8d+rOesYprSOwyZnNQkbQu0hXcaCVPE4YWxQCZpdP1kqwXZW
2o8qkTtYZJzWQEWlZUuPEvx/1AXiGnSSfNSr9lmXbAq+3yvzbFYo6mmf9xGrM98SkC63ORSk+kHA
/ZwzceYIoMkOPnNxFcOy2OMuuG+3mIB84NjxxKnuXZssXd60yQOZCbqzsvlsM5JOft4EPgvCA4Fg
l4rkyQAjQ5T7mGP03YIBwR+L/J8/mQtjYp7St8ue7RFK7AdWNDDYYdgTjS4qXySx0ZP02br906nx
ymxX6W4vwYH9FLPbEl+MbQkkZXiy6RgYWqKRYn4xLbpDfVe8db/KZ39l3JXvYb2IQVQpwnAxZlrG
LIFAqg/td6oA7K0t9RUmq45GVN21eWk3gGdPYGVW6RWIC5k8xcyRrmwQ2vwF/LMjmvgmGvNUHO+B
v3d8ZVAmI0uH7mgA/Ra3HFmoGh9HYysR2EvcnkNBpg8bWQZJV98SO5RnHQrceaDZlDCbETQ4t0Ui
BMojsWN+cpt3B2P6UPBT6EthSdq4HQAhkqa+TVFeOUqREn7xSDaXFazTDNwRfbrf/S7TFrHDCoHt
EhtyyX8Kxx7ffIy1DeIcyVGcpBcOQjwlTNfJrwYlX2qRLBHLXWawkvjPmC9KK2vSJsZRqFqk1Bbt
ySHNUyWI1cZL0bwznd7TNM+QlxoDM6w92SGuAScXxAG6QicPGZ37SQLpWfuUtq3Wp/U0H0/WXvGU
XSPb6rvwy7ybt+F6WTGi0u26d8014WDL4jMYPKPYymA5JA6gti1Is0DMDZtJQl3rFFdnjJewMgu/
P5KdMeGARvH36xKjvqskZHicZPiocnOKclfHy1zY+sXOUt4HYdv2N6maLlS0xyvm1K4YIQlww8Fh
SlMtp84tmJ5EEOyDDXGNIjOaWZXnaJInff78KfPg/n27VTYOFRdxQzdU+eyGYohpBok5DUf/kdQl
SFYcfNGqzTZD84BAXFJ3OgLaEfsi+lZXpIgX1WIplr97EoHVjhA0ky6A/43SW9kgm/RUW1QXiGUb
phV7PbkNiAHp75RiM4FERHsTjybzrjB3CcpFJLuItTTm01J2T11vfM2sFioqFH4I/3ToNKuUIgh7
DF1cQE+LAicUIEOkLmEgJMDa6CyA4H3yqsq1lDGRUlz6XQGKhEIKz7jorbuicsmP8O1k/Z9he2R7
mLZkLUagzH6VPFs90p4AjRzksmx3QrQdBg/K6TfditZ81IOEtrJcqfpvZmx+9RpqdxbIJ9EpZC83
4hUnuEt4lSpaOFToIlFP2rn5TmsOhe8LyuyFM2d7v5L4XDrVc/BmkNIj7WZ6ygP+M88FQhO73Yeu
cPBt/20athM9yi0Ue3Ncko6h0KwQ1JCmLyUt6ljtE3NdBMsMA/LfuKR3q3GNdQrCc3Zcw3wC6U6H
ZT9+iN2XJXlRe2t1d5XwOyfWAGD9SvF/wXpOV8GqJFEVJdJAz2FsqRyH2grnX2nY+nKoHkrFQfqI
sLoW1nWxnwAr0Hd5GuHnFGNo4bqnst9cefsvFPN/reKsBcn6fpKbRp5dXIyZEgCVMoUAs0EsFkZr
gClI8At4IaU9KPd9e/v/vg1nX5/c+siLOhYgbsZ0k/H566R0ivnE8Hw/4k+bemjxVRipLtsWjzPI
7k7PV+7ChY39r7twDn7LqmblCotQ56DFilpmYHhoS9oq1laRG5/uu2QjyBvTX2qmE24G/3elQZS5
Rgm+VF/BcyB4GfqibJjnvZWUlyQtCtL86pP+0SeroVvmChU3j8RHQx2obq5tYFMyH2Jg+hq9djqy
BMjuBTVrfOsDD5XU2CpKU/yU9Xrx8526VCz/tcCzwkft8mYa5gUOXiMz07VxLg9Ynm1RiNbxbVoN
i7z1IBsFnY0gySGdTCve1dBg9PtqOVXsTvdX1nRpA/9+0846p7ZUaq3IeXokzZAsALZuw/0MmVzv
0G9BUXw4NUtZwqnpDlO6ZNF1K2V6KZpbJX4yQ+/n1fzxIjsrlv66Q2dfVCWlLdl13KFpT5RDECFI
t3ERyjAJD2zxhPkLlbIQ7ycs7EhOWJiUN8Wc56VT0JNRNwe9VN0h5BkaKGchPvZiCm6ZrKLkgKJJ
78mPxbiCUBW9f5BbjP+1JRaBqNxxTQA55bN50V+YPqcWAtClQDbBXfWFvNFCNx5+Zg0EFITkKL9X
jOnIiI45ifovOX5A1UkKdL6EdVB9wcbvOve0FW+1tXUYn3mQAXlIySEjhS3mk/QJyhKPirw1Wc38
u96aWl+1RLOZc1NS3yvii+A/FTBEg3u/5d1c4hRz+Pl2X9DDsY0qCmHlfC4kDZ3tH35Q4EQT/fl0
O1gLyL0nL2xX42yxkvUPUXHs0hdDeZMxjgmXkb7GECrFrCvtAGm7g39tW58f7/nj/25Vd/YyDl0b
CEKM81jt+lA0Hrt6yejUgi2oegzC20NaHf8Xg6YLNZf63dzp7DaMotWfOhMfpXk+qdrSIrqrtsDT
y9RF8nYNMri4DSBPFQmnFVUszc9KvHJUarXLWmqmeANIktm5hiX2osRrJXVlAiE4ifEloTMwl/LL
5EKcZ+wvQyFzAv8OwwvlysZ0QQyDkdT/rOicxUrAk6GHs5FUvI5WgErsPeqtED9YOYPTzp3NcXDk
Bz4a0MBd27cvtaF/Xf2sDc2qSVcEjaubb1l4I0J0wlNa4AyDS6PYEWwPFxZICg52ZZxygTr79+8+
25B9NTvVasSTUN90PDJg54BZhI78mY9O683J6MXr9JS6AmZjiEWvfH3/0gnnqysYBc+nlXwO1Qal
YojZyNUBqqqFbjiN5vLrawvXmp0MwX92XnIV09Y97UTOOnakiYC5EtVruxKvWrleQk/+Ws8ZllNp
St+ewm44GvfWS5Tdo5/TyOjDWi5wIghKFr7LvlfAVP/ALaonFiGxkdyIhk0jdDpMprYKO2TMSr3y
q8SLoi9JXcnl+2hRLM/xVvx/xrZmZy/RAwMRE6+RmaGMFRBKNFtGwIixicRFPQ0AmV4XfX1qZ78Y
QDpJsod3G25gAD3EHAHuJOMYNzz0sccBDgFD6PZ1d6s8tg/IUb7Yos1fAyobmDUU2qjabBp8JWGn
9aDszM5sKuFWUI0W4v0c+PYxu/0xVGAMchsfMblJjyq9MnJ4/6ihx+D7i7BOMxD3v8HlkZlLeJEo
LSAF9RBPycSydhYmSu/hqow2OQw6wmUwssggvMGRcoxrH+2fSv58szRUSbK02djzH/Tm1ARdYggj
j0vwSD8qzWUvLeFOdi3ocErApX4wtedSfmxFsk8W1luKQRM/gyJDKL0yWENb8TqUJVW5ZQA36zOj
K7XhxQPm+xrPPrBCKKoqt1gj4m9EETnbmOBSTIhOh54jXwtuR3ImE0PoSg/gcLbaHdpmi0lAdK33
v7qWs8NFVGPTDE+0qtyiyuF8gfcyC+aL9hUWwUjv5/O2ZzMR0K5KL/BKSI2t08pXdp0/zclPD+6s
yJnUTkqrgpuCMZ6GQR+0pAcV9f59tS7qR+0k8WVQzAioZm3Yo1nt9sQRojZbwtYysGVjpAFpuFjr
yd5ENKJQl82HcxzwrvUr/IooI37eq/7Uzv+uWYVPLMkGFf0Zdll3RhoH/txwbWgrFXM9hY7wUkq3
vWWHPTgbUSRkzdpqTgIR/iiLCiAAFxPVBZs67VQvRdTiGJvyyKx+JTxk235RonB3kg9wrkRxppvT
nlY0W+CfGA7Ln5d/CaVXcWT/7+WfHTGp1aXY+FPonLRFZS0IYwckOz3ppq3B1MA6WXZlEqpBZQfn
JNpseNJqmIMqZ+IGRNkFFOrKnlxc1pid1s5pZzxqS8UVt+zEeH0t4eh+nD6sZYNwIfuF0s3ryMuT
QDc/mLTONPsmXfXrdDPDR+G1nzcXKP88HbYBUcGJ22L89jdoVJ3SMbNacTgGyT3IRI852Q64FOvb
JF1n2mtwJNotheabMlq1XnJtVxNO4iUgjxA9gJCMTeaUy+ZLeRc9huApmZ/586C+VtjLLHp4eQ/V
e7I7AbbAQlkOt/Dsiz3FqX4PF1axFbgwd+FRs81n7SvZ4SVNvTtzQVXNlYEJjuzf0AD+L+WioSGQ
x+sDsd+5AXihJY0v+OrArHOhIbp5mhO94r2Bp+wClKVaSK66ukb1uDRrUg0dt0tCtHWq1bPyTYqa
rEwlPgV1qQ1bS7xHk0T6gW+P/XY018EBcbZsn+YTaXWtdrwIfHy7+HmlJqfTIJoxP7knkAQPY7wJ
vJkyPMbLQdzoqRdGto4Dn4OhkX+Ls8y1FVyaYH7/+dbZp+TLWjklNStoeSmsPUKt/+DsvHZb17Is
+kUEmMOrSIpKliw5Hr8Qto/NJIo5fn0P+qHa1hGs7gLqpXDvhWiGvddea84xQdwVm4YwWcg8JYlq
vWTrANUyB0JcCT32EYdpNpfQYX/gMz/SpEfWkd9OmEKFmDPAdihFZ9GrDOnuk3x5YGR/8BewZ7E7
g7oDQXScn2Rv2h/oGJIiE/4X88Mff9TZPtWHfFbIk/pD6dDWIz5b3Se51yVe0IJa3krjS8IqBTC4
x3YN3ufK8nrtnTq3JgGKr42h4vfp0VP0S8vh6E1CvgacToE4/TS6KGBILw5gU177jKbV4Z/Vw5zy
Ps2pOX5ua5FZGMcq54kecd/BZvQiY50e6aeZTtOtTAXytE4jdFlTQ+FvuyoekC8VwgbKASj+kgLD
4eyVyqNgLPVWm76oTFw0vNlQuxZ0a0Elzd+rCSVtDS4qDE79+hoOyWlGaXedUHBJcUjP/X8v5Ow1
yASjSRWDO6HqDizmsPUMAGUKCo6lD2MUM53sNMc5wA0ColNCSoeNOTyyWcRXnslFVvj3KzkrVvI0
U7tU5ZYIC4gWASKYGUfEOOUDYOrziKtUcgpaurAo5fCD6XIOkwMAgIEd3x3Mh1H1/I3KQJGpEoKB
GVoIc6Oae0H4NKOC1u01D+AlZdqPe3dW1bQn2dALhXvn3+T3bP6ev4TgjeocbQWOh9839Itn6O/3
Z9oRv+lNSmmMcmATLP0nIpHpFkAWO6kPVbIW1achWBX6Bj5KPu5YOvKDSEc/jNc5tAPxbQyWMWFd
zu9XdPXdOWuDNlkWNHnGFU2yYzxDXbHVxkczfUs6+IDFncHQci+RSgNxqFn37U5wSviOMRC3K5dy
udL99hqflQNR1wMS06abYyylchEKN3RCwfhF7tAudEDdFOPM2BqPzTv4Y3QO5T+tshAw86y4Ft+m
TR/N+fICH0af+Cxs1l+KpW+Pqj0mJ/By+tRhpCfrH1e6LdSNN+DzU1MU99WDmr3FTpFthA+ZRQ7w
6bDNy69LxFsT9kQ52HBgdfGtPL4LJJucqENYj4P6KZY92Ql6DGQ5OeNTNJE4EXmLJQ2TlFq4WIAd
rubiguMXROKaM47PmfXK13rxhn//E8/e/YDU5KzVTY5i0qz2b4iHU7wxnmP61uD2qA78SdDgCp5c
MNVzH/kaApVh1Q1/p8C631/Ei+fC7xdz9mk0nYo8XDbImag2sLMVa8UdDUhAAbuM4S5yopF9NN1n
zU7RVk28iUmLJ7RmTY4g7AZM1QwUtQCUxm2nODJ9v+pJFP5Md+73K72Qj6oTkqRgF2fUST/s7D09
6iX6rdrvD8PefDF2ZAjZPQpD2+eqseGwoL0rT/Bhy2odQgr/e0JoajjHx6idla5K/vjMv0fr5B5X
MUIF0elvOOuDZrwxD0cgkYDUOnSoNlrr9O1a7/RC4OXPiz/rlqiBcRy0govv54NrzdXXIfOMZ254
sJhjbKIOavCNxOMmTAAIr4knVTubPyOgopG8U7YuZKe4zdB4NNAIDbdvbwQiqXRW+DmcP3oKyS7j
YZTZVQ3/xRPo9xt/VsJWY6kcQ91idwGAR55EtRhhNDGXFWHdGjd+uIIwlOucVIyVQaxZS0oOERpu
hx3XI+hhPyxO7SIOVrI5F2jBK9CfjjRLS08I9yrxOyNHomsr7OWv7H9fl69//m0hUauxKPSEq6bj
FJAbjF9JXokojN0Wy+GccAM41xG63mVnvCEANheTujeQr+avXqzCv92/r4Lm+5VEYRrU8MAoWAxE
vvAXliA5ac/ZQ/msUDuwZnlUuVNP5VS+jM2VBefSAyTVhXBAQxW1f53IQwhfyZrEFBXwOjtbqFPL
x/FB2ja3cfdIWNKMGe7gQaOumXo44SM+0Pv6oMuzB8WyU98zQAQkzMmzcMduyFTHahCDoxF+/P0j
/1IAnC3/Jq5uEXmcwQH1S8f57V7lVnUaTj36l4j2E3hCess9KaUHVJlaAW1+2ZZ3ardKOpvibqfO
U5JG3CzCpOn6wUsUbIT23qhvRnGun650YoxpKfzt2s6+4QrLaym0KJGiit4/Y0usmKDvId6NyAcd
sLQuq7cofHQAayLlzp9oytHuZN43kWErEDra21rbNeKzghZbKMtZg9qgZCkF0YUTJClo1ji40neV
+FmihMdAG2frUVsH5uakLCEjC+pr3j1KgEtcOdtp0/ZFzsqbRv43OfDyOhHf4uwgxbdNwqEu4qA7
tvOm+0vR1626dH2i0JFfBcqseB3Texg2TXzfxreQYju2+lRYp/q1ufeFiS8pc4Ad6TYQhyGe1esx
g6RUyYPJ7dCg6xP2dIGJ2oKdG7hUE6wbGAs+euSP7IGAV8zTxOq9WnFOu+rZ0/txGWfVeigkRpWG
AsoqPsG56DYe0Q7+X2T+3vEwjU/Dl2t4pUvy6h+/eVaXx/6QdRnvzKFAo0dg/MmdJpK03+x03E58
wRCbvHflE7pwPvrxo2flhWJWKHlrq6WCamifEu994oud0KY9TXInIYfdlbS5mNI3t8WFhCeWGqtx
Kuahi6tuvou3fSJ6moSaK/8wS4tclAZzsmWRuJUDtqLs6hfsyKgcCAygwqX9da1UuHjfmZZJukmn
W6fy/1nvZ3ldhKnWTE6hSTlW2dWEEK1nwS3qQMR912Ozpid5/nZ9/8Wzej6u9Eys6nb6xehAT9KO
5+ZSXdI5XPZblqc/vz/kS1OwCU3yn7/wrBiKgzExsv7rL9SekXe7LabVWxzEdoVLJbepA67Jty6V
ihboebiS/DIg0rPfLBpjPFklbiJg6xh+neol/1MKK2QclTGjtMb0gq6GFG9NcoGWh3Mm85MjjLG4
pnNFG/zHcRHPJg1X4BQ13dDf78pXdNf5U1BhK019Z/ST5yViJQdq5BfHaTLJCx6tzABLr9tBPhdp
j7zrO+Ozuzdh14f5xLWH6NWoblvAaJnCzRSQbM6oPKnVbR+shM4L+5spE/T3i5SnV+Gfi+RGqrqF
Alw83+IEZstdUVbT/DiuFmRBPuEAFUiedziYszSiqAjnqNM80nnd0w0w8yMtb84vqI4RYP3N49nv
V3TpMG7RsfrPFZ1tbEVWhnGWcUWTQZT5Ao60yFNnlseA4KroX73295+Vk6YW6pI6Bb4hQ3ocTk9k
aRFRBR4b0ki9LQlbmTXaG/kYVJnwWuemA7m1hkDDimF407zlSEOFeMLMPnkc5KC51vZ4ohkV6LOG
NJWB4Kf5IM4+4XEIMUYapz16fjv13a9UVpfam9/vnHo26PBTUz4qWtkfMB4CwqTxNTUyiOSAfXaU
3VFfdaDcbfMveS7qPaSM9h4/c3NLzESK97u3mXkaxkx7a7wpZY/KGS0DMjAdhAnAfmD8Qjb9rZ12
c2xvUJUIX0IfomDUHZg98dq7eWnv+PYmnIuiBq0/WknPs2nnwUIjG57pehBCzdirjENXICGXk+a3
eWsYGx15EAssqhGltPP7K3kBB61bGrmXU5tRgtB9tnOOrRk1WlDTYrVmbT6bHJ/qY7flzD7v09lA
3Ii8OAprLIPHiI9lmE9IkRgJqDkPvsSFv1/PpZbrj+s521Q5knJSPnJjVM9c6Xj743m0QHsdIIAX
31lNbImZx/zq0OJCzcnvGmhmdZlA+3OBr1qdyrrTOMV0hMjb0pRZyhSZKASPMPtxYk9jiktrAqPm
knLlIVwSenz/8S8577diPG0IQk9LDi7iSqzmSe+O0Le526H2nNbexFSTN+Iij7dCtMUO+vstv7iY
Q0/Spk4QCuxzv4F/kpta1Mnem3INbmXMvqZDkODIvsqBzq4GT64RuS1IVAnMz6mLZ2yQBxznejJX
7wf4ITEOUxu9ftNuVURqcXKrl+uc1uzvV3qpI219v9Kz0jLQTkbZZcV0n0Jx2+qHJIGmBZBILrcS
Ryvg0zROtOoVwoXhqeNTmeHlIdtSlF/T6P73q1Gn1fp8f/l+NWefzjFOyj4LWJPQ6L1OxY/UzlVp
DQcbhmif2JHu1J1HD42QjvTotXU/u88Yyeh3Bjm4kj9X4i/iuqm7I5PYcXE6uZq4gGIUhJsYUV/E
2BPjaqEmJKotgnndLpN4FeDdBF5arll/se2w2EI8efv9b7sAZWNZoC04DR4Ijzu3R8hmFZ6yCtHJ
Kd5YgIUKOFN6/2pMblZ1Ly1CSLwDmSxhhiwreKKl5pO2NkfQ/cwuOiFZujcBCy5qeqefYrOq29gt
CjfkBV9XxZ1wD9650lcI7wxxUQFmZLW7OhOcCqV/n5AJbYJiRUeTzD//9l1ppiUEhsWb3a20Oz31
iGfJ56O2w5psE2qC5rSJDoPTWyipRMqCq8HjFy+ADGYshTJyvvNR6KlnAKzHiBum7jPbVa7a1shn
4mjJJKbCCS/P43iF5aVUVupVgMAl7a2lffv9s9U0D/y+AB06vaIQCFtQf0VM2BgMYlyZpTjnMlCV
tcxlKd9Pi8rJX/vTncZWWnpasxv7ZXB6CLpnBVl8dgJ0H+AEnv/+rn2Vsz+fEhHpMidWWWLp/efk
0vRY1Yy8Kw9iQZwx+3Bg3Q2wjQwgufWmSV2TjVBfl6SakdWLx/kmHV9Gg1RZiu8c7s8npy5ww4Jk
j4xaukdd2fqdh6s9PK3T8ZZws9KE6LBSy6WWbTeRRXEDoz2wIB8ZwZ5gGGAQoJNIFAxuKpWqIPAM
3w31WS55hKIFigPZi04CtY85CerH+M1UrxzfL+i86BjxrBSCENiLv04F315WuWij5MjZ7tA/05Ax
P7NXWjPVo1Yte45S+snFLTX50ZSb0Bke8LU72dLQ5x1CjnJvNIegXkb6hMK63uO7ADv8cW1fW8i3
a4uNAIlD7YsHbWeOiHYhm5M9aODFvm0jtzhU+BeOGz6viKz5gpx1jJFQ1KcVsfqQ4dyBB2JBBPiS
cT5x5LvhOTyE9WMg3k3gr9GLER4ZOKw2w3MPvjZ6Lm9QvlLQPXWKC6pP+IR65RPnt6THIr/o6+tC
dZS1/ywX/JVsgOyCKk2x81rIl9LaL9RQPATxwiLXK/WCLTzHMdv1ycZKHvRmo9fvMgucegS/a8Wz
ExB7o4gRyaEYRlq3iAVnyOx2ylmH9ERM0RykHnJB8qiCYW7FS8xw9dZ/SnInVZc4IrA44sgWdwV9
Sk14asUbqWLgfmztXr9vMStowzIel9YLyjwlXWvqOjDcQohmrCledtuT3Bt6KloWL+QMVcyrjS5P
DZ8BqmS6H0gce+IA1glTE/aU3GiAwIalUM0aQh2k+VGcjSKNGXi1HpNkD2zlJ8og46WbRv0c4MRb
ZqxknUXk3jqKsuv+QNU6fYaFPWozNXKUvbISN5ZXOPVadZJlEboqTn9WEbekfUasC3LEWW85pyaY
NfwNkk9ShCNDoc5teFrYaqGixW4L7gtcl2fRPFA8eEuHhj+RHjjLFGdedvCl/C4RbgBmN3Azuqh2
QAySv+gILT4Uz8qe867w2kXbLkQXA+sjfFRLY9WAVtOdIn5pkYPoSIaAHNKdQCpYvpIEuSlgBEqv
LIDyXUESJ2mkAociiK1eEG3FHU1c7v4sJvDN1gy70BdoWHpj/kUPn0AI3bOvu9LgxJyiiGV+RUaR
Pw67mULWT05uyNzY+wKExClfMvft0iRDZqtAns3m5UexC9fm8zQQ1WZxvM/gqrTk9wBhyhmYAO0y
g79IMcNsZQ2LNl7mBoQtlkXbFBa+RMjhky+tj8rDENNxEaHuCoeKKWrBrpK4uvRsHh977UEeNZwU
r1l6G1huSyon701gV+qMU1L0cVpI+9Oj+dx74R4qr0x+aQftAj35TPgcw6XFsShYDrjEX9pg3nvS
R8f5mNAyEUjaCsnRnbjRBPJj8MbmW17nAosuFq74wHsdYR3FOhZsu3v/Sck3LdkO8WNKinSzk5Gj
kAGPjLTDmfyOL/p4Y6m3Sc2Kcpv3K9W871UnqLdpfTtmNzH4m0T8o1fYSRncRltfdCXrEAPsSmMw
cLuO59NBKA2jTRIvSDwFnnXaKiIhTzRJnCbckcPYw/3NHnPrRhXvi+pWkja19CmEDzKRJQaF/41Z
P8TSo1aQMcWOMZe1WcpLo0SOmDwTCwVP3ozt00P/UDQzUH0JXU16z6fXE1whgfDqZVnvrG4lA8xD
R0cjVncC4z6rts2wkNM1/7cWvDReFNWmjXg0N132KB8/9JJ8NWt1Ej8FbZN272p039PbnhLH2oQq
igZ3Vd4NloxnD/GDUxMoRnyVv5APhrw1ayJxqqvM8X/7BwDJkLBqQMkAV5wrqsrW9Aulq8SDSGam
p+sz9aMBD0iMlN1wRNGWcncjkswXuAKTHwQQjsZwF3kd1Yytma6AM7KFk3jvuwQo/F40fHWYfhYN
nFYmRxF0JHOy1P0s7RT1WJca7K9DkDras+gOxq32VK5rN7tXx3lf2MJqcosrE7qGAJbff13797T4
89enW/dtP9TUMfPHdJQPlTa9UzpIE4TLbMfy7IRfAG8louznmv87jncyJivUjGo1P56YEbgDHkco
r6ayxtaXecQrRi+0pdzeRhWRFH8i7SNE67SRnTHDFZyuIURb5XYEuJcd6VwVfyBcooxFgl5S/jD7
s8gSSWfShyW4wDSJ57jaJjAvvQzf7/dZT3L0syhKCkWmkkSSGcAbKpKlLi4DAV3mXx04p/YxEF4Q
K1gRpm64E6YvpUl8MLXJiEdxr+e3CRTkxrSrx/FZe65gBiE7aJS9lYj2Cd1OUP6VxZdBfBG0cNYa
GMalZVJhf2KgthXVfS1bjiy/GEfi0ohFEMWZibp8XIng67qbEya6DyRBUfI4hn8C1FlIh/+K+obV
sfE/Y7KcCaorokfLB98qzQWEcYIMUXI4aCTkDslbh8hBIxuZ0SpbRUtaV6fMMuPRkndyc8/GpO3F
ZslUTLQ+ItJOQds4JU+zJ/KP/yZy6HNa2LHYsdrB5gmVRNKSSUy7AtUSO5bvZcPaNJd82gmZC7B5
PqxuEXc7RZ4ryIJess4DBmrKbtvu8hGlmy3CKNwUbKVuaC0TcVFIdHSTRZX99ckeK4nVsRGnjdGm
Z3/mDEwUcblqAyc172IU3ezLzaIAoMly1PvEZT/pKDZcAYJlsKh7D8dY2m/85pG+XlOuj6pDYF9A
gLv0EBQeK150vDHuU+bP8UxVlgTk9YTjMUht/c+O2qile9Uuq4jSZn1ksF6pyyk80Sy8gRHX+C4y
Kq/ldcNOTOZ1B8wyjj6q+I+p7yAXdfcQiaRX0TwMgK5sv/UymJdirdhV6ELCjM21annCPttornmb
TIZ638nfxoVOXLT/fjpg7kLXSQD9Qt7mqwm5CwZIeJG2PQ2bqYP3h9zfneBypL5tt9O/R6eSnJTU
X/oCMNc1iFozFWfGDSVA9gC58xOvMf8di0buZeNT0Hrog0ZJh8F1UDMoS75Bjb0PT3zGoq2ML3n/
QLYyp4RYWnQ+sMp3uGYkHIxuc4uk+i8hgcvhEK6urUGXzgsaMQeKrOraBY+34JuNJjF6nDARAPp7
mVfMTWAGs7TA/hz3QnfbD49V4uXW3Nry+u5lY9Fg9Q5dWK11sJMQA+vUECznIVSvmwYzyZUmyYXW
lslVYgYWdZiP/+RAGWHRBsqxkGguySCAlI3O0kxwzlx3TMaxyr1C6PyBgw4uquve039bND9//ez8
K2fsbL5SSocWJetjPW6rEp1ozVd0I6kgehx8njgS42fAuqjJ3yjbHYmU3OPdeFxBem1freNTkxzg
yNJHgu5SXtlJpAs6LC4RBTxyGzAUkn42tQ25dZaPZQVvJfp3TIhBvpXeo8ew5UJdgbQhjDg9Gl7J
wx8h4UqU6tUUTZS8ECnfD0AyPEBLR+MtRL2l0X0nb7c2sTmC/wKVFVOSaDODG2DMANMl7ES+CIAp
eanqyV7Jvg2BJpTmjJ0IPcV6O3VCQpeblVogB/EayeKNgg1OGghwfjUFOKxr4O+N6UA8kkkNEAIv
Jrl6VRBrfXpSd6Jiq/5uCLxaxLTooQYrZQ9vJ6c7VKvqn8bio1p1SDS6+lmMH5rGE1AD5fJqtMEG
5PL9JMhqbPphQuqm2R+fo9Rp5H296bR37DxVtZz69+FB5e+0SpZIjf+c+2TktxLxYmyIQKT3Cvxj
cFSzLN74EApDeVVkf2TTy30XvxNStsI+YuOybo7yIoz33bv+3Km2Sc6uRABC60VMCMhYKW5gCEj7
fG0AG2Civ2WuxvoEwSxBR0/2uH9j3kkuCddeSVV9BR1wQcH48wU5a3q2ViYnp2SUJhXb+MwjlLIZ
2mdnssTVJCQyaN0ReW5xeBsWhKTClL5G9brQ6uQaeBEnRAcv5Jfw5Xu9o8fS2HaJfKjfRSp8pGBY
Mo1g8jEY0Wsh7gxrmeWJY2LXDQPwmd2z3DtxKzlW5YxVwTDejGcKibywvgSv+DPC2YJZkCxqpBXW
3mcmFQxrtbwZmwMAZQvPjL4spPdGIT3emisjO9VNqj9Uxk2nu/H+Wv//gh6Gv9BkSIh+BwTvuXgi
SxLBsqJC/hrN+eLCCr0kXYfHw6hBm75Lc080bql0kcP4whwY4SwuD36xak+wGIu1X7gaXPXba4XX
F6jqvM7FA8qAXaE39k9zjBWeeHG/5M47hEak8yPHZdxPh6Puko+RWraFIcYRP3D366/KOB8sl34L
4rR+kz6UO841HBdt5Z4kI4ov7VMFXEi3pmWfVeUGduAdPGKM7XwpKQJvDhf5TAtu4wrey1w1XX2C
uQ7WLBaXGe2KFHairLuG6JFiBsW+zryjtQ7Gz2O5OUZ7xXgyg00XbJL3hhVt2AfW6sufLM3o8SLE
iFYCbwnhapLl1umjjhjn+izn3+Eaz9LCsS4qukkr56xWTRKj7oyil+m6WjvwButwRwyzHfy53mG9
oID4+VtnI91G0lLKfH6L5iH2RYJvUCTQxXCHaiEC2fs/zLX/bSr//MmzrnaZSo3o54N8mCpiiDJu
S+LXJqAjyIdpuoS8EbQ4vBB20a5vW1ucG8eZNllS3nyw/um8flTnIhN45ZpvfRp4nL+rkwPHAKPH
t3Q+NIi0cTRVk1Xi9M7bOpm4AN7wyWgnTr0OSTjgZpjMIthvKc6YsJoLNV+gaoV2fy3s8YJwA7qT
LPH2ShqGoK8D5Lcl69gMlZXW6fRB+57OAtQWXsDU3xnm02i7JjgdYsx45VwqXzonff/Zs/ehjQqx
5eOSD4nkNa5Ap8I5IcQxNzJt0cxJE6c3yfW2xf4+9YBKMPjQVBg4bt65dW+DaLVgfSV2l13rL0/7
xD9PB7ohRYaiIFI8OzGbYZanfelLhxr2vtuIS61adAXQO7RSyhuRefWscNR3sXQsQKPYVh2qRLny
xHp9vTL7Gtj/ezW8DqJEoxWr7M8TNNJURe7Mo3zwW9YDD8QwBSx5jxUNVvNO9wrLrmbkUdEvjHmR
CRhjCVFmWPIbO+3vUFPqKHx5lL0nLkgGuRvzB7nbVP4y6TAFEusA127GHRWcER+0SMLClUetXFpm
8Mb85084Ky7HSBBGyfh6w3pHBmhiGfsEsdXpKeuRds/kVZYu4tMNHyI0WX0h4SYXpq5wo5JnS4MP
F1V9ILgbZ/VJv9XTZdA/EqxpXNWlXloxvl/p2aM/akKbtFXMIvU+JVDEf8puXr1gDRVvgrW5Mp5L
ElRG5mE2u3ZLtKR5O8HSE+02PdrwaUn56EwGQLPm/YjGC41MBBrWkSG+FShCt8PpuRMPZbv4vc1y
YTLNN2yJCh4VONT/UL4bOT4VTNakgwVSkXhtyHEUGFH+mYxgqsZdD+ZcmqUrBCp0zldd52EBb8i5
Cmm4ji9hsS1HxLbzqHaPbv1AkUhnv29clI/N4Fy52IuvgwXmBvkATbOvneLbglMWfXEK25aLJXUE
XRqMoYDcBpfGYmjddFOidbbt79qltlbeLGUxIt6imSJgTbAjzca6PhJJQbXdQj19lpHw3UTM6v4P
scGXTkVIRA3FkiwWyPNqTiiDzghiUT6MAjFVjp6skCoSBkMEkaoyvWc2Oj1hQuAgK7N55CdWJxrc
KAPm0RzW+gKqOuDcBfkhE4qwvkal0y7dS8pNosBpQEIhn/75t3sZDILR53CDDnQ8aydQ9nW1OAL+
oIU7Ko+FcNt9SkzsUhJulL/pac2Umvh6DCjc5tbRP6EgIG5lNnBstjUeFX+uWbcqBjW4z6vjVrfe
YnVljStTfUz1Q18fsMMarrEnD8nKbzFJjzan5Ajz0usk82OLurJXfh3rzta/ySilwkWSeRDnq7HB
G28FYqQeks+UP4h4C2J3QCOW+U4/rhhRUSHFM3l4GNVN+fekIP0jqsiJji7kZ1gvNWwkZTfEU4tK
ru3gRlKWcOGFGRkgRjslU2oTYWnOWaynK5tiLLZrcuDmYr5s9z05LqajEa3C9BBRDQKOAqcRAqjB
pAvPQjzTRwfjQyLYQTGlIJ0aHNizFuHatVau8u+WidIRzL1mUObCKT7bCoSk0aUsP6I3TwgTd1Jy
SYp9C32CjsazpTDOgS9hvNRP4pInU2HEbPhU1iMZNiJf/DALt+lt7Q0L6giCgmXZ1SHwSbMOHvmH
LLm+sguldVDfKteEO8a0xP98ij8v/WwLGOqwinXhVN6NZKSZuxIYfgnqnRQirziS6cT72rEWCfo7
rVITgArm+4HFZ69h0pawAEgwi6onq388qa9HujDBXpBodSkHGN9wngbFllYSO7E1Eyi592C4tdXx
EAazmfwMVm2arR3yp6nbRVKNb+2r8dHPQdF4As8zbVeN7p6k5al/kMsb2VpycrXqTS7dFMBAVJdh
4Zw05zu/vJMhGQLXQj8tYwP+/59hp/sEAQ8lBkIz8+x7lpJ4lEKjKO/0alMVpG7je79vRj5S9kb7
9FY4Uf0spZ+G9Ge007/Z/OjRjfh9gb5wxPt5EVOB9G1RyX25GIumLO/EFUdY4z0Zl5J4W5DfXpDg
3dNhtasXwaU1j3xoZFRbvA/6IiLFB12cQ4sYtY2OpNC9cl3/ls3TdRmMMyC+ThKsn9c1pKka52lU
3hUWmdfI17HNOB107BTPwoyKAhhW6zunlrErKjhidqZZi9C+lbaReCWGm6p9/P2aLlTPOALR98oI
Z0yyMs+OUAqjpjrFkHTHdCOo5hYHh3yuoN9xVH3TzWHX1cSmoZclKub3n77Qa/j50+cVtOVremGI
5R39DiFw1PipjGZmORNQQJPBPc4szfVlrye4YK1/ZC+nOwLjPpqXiiNFNCceIcs2sYSdZZUYbhzb
youPgQbTyMbYn16bZTHvP0x1qVKw3DClknIGqW/x6T1I5vL6xBhdvhJJ+1XLnq8SGKRY3djKcNyc
3cz4WJ/SPOMj6+dH7W8+gWACy+HAloeeQWcLWY7R36WydyS1LNgV2V1X/K2UlU+8m8+gj2gG7bEe
1vHJPlbLGhvvpB0yXNrR6iNzbZta+WjH1Gl9Q3TdQ5ZXRCptK2sp5n90cxGZ0UxY5eD06fzGuMWY
wUjudDa91q644B20vtTN5MgzLfpH8FTHIqwiEVCaysL8lJ48a5iPZIdiZUMoiErQ72W7I2uAQ49R
tCTbLTKSzOpiR1153NIOYNLPwNMuAnIi3EQpbJ/+dqneq8ng5sreL26k7iEq98QGVNUiqheqf9Po
BwVj6fWz9gVCCX+PgbhlqpPYqs8WLtU6GjHgu+puEnCF5FjoON0Jh5M9s5pXMSKY4LboHf7KKmMU
lyxBdlEybUZxG4k74CfkotBlLXYM6kY+Gdz7kd3jCwm9If9o0qc2Z4pFIR7uedhzactsvI9skxw5
n7GfkYCiDrZDdZ8jojtVj5AUnVDiG/C3pQb1jSuI4kMIxGSc5+Vj6r/F+VqkLYnJ7bqJFXX/hQ1P
NSbfmGYY/86E61QkpqpTqrtmdVrSOOqpTkidKxnYDT0lIpRWTX0EU90vRlpF7QaGdDOhXPp1m+9y
SCwTSnbUXjth6+dbgeOEjNLKPxzJ2QsPg78tGoI76lWSLvPKPcH+00mn7Q1a9nAh2eBPBI7SS+zA
ro1iRQAgxKL2Nkvej3XqQJ9tAIx0kEUZnRsPoGH/oMsokymVebw9EgJdirtOeUyrZ7V8NhCShKh9
wVxlCEOGe9qSGiEpXyZl+VAcNSdS31COTeTQO8287bU9M55ueaKFlgVrrePZnp5KeW+QoHmUAA3K
3uB7yBlga3HQ+1vgNGQ4Pq4po8nDQUsStKvTcVn2r0H7nOuovaVFu/+voh94c02EZJOKUwRodrar
ZIFU5FEyvbkdiOQ1kO5J1G2x0SFqMYO1BPuf1uDvq/eFec/Pnz2riEp2E94PfnZKGijyzyMtSUZh
Hswbmz/WcIyEBzvXg7W8uOrIuvR24upQODHiwUTO/fNvrkUV83JsVXfJ5zgHWv0k4pYpZ72jbepd
PNnQ73p7HMhO3DUy7QHIGRbnGc49v9+FCxwEi0mPJLGpA6agwP95IbJUZ5SFXAgElckYhXRP4Twy
y29Rh4k4iW35Ds80fC2ifJ3JoDZgBJiPWBX8K+fSC/7c6VpUnY+Z/9EJ+3kthl9JveBzLQRbMLRu
n4NqxvkIhPWLdVAOSeBlGAwepVV1jzJvkZhQKa4NKy/WE98v4qz2SsOwo/7hIgzw6K5spwtMQw4B
d2QEE40Yu+bhGsDwgob55x9+9hC6ojLUUeU3qTeNHGwXyyVr7bJLjBm6r6FYlMP7qd02iVMCgZeX
3BLb/INy6y/d7kreGLibbNLCMjuVbKYbyegw7FayTdoCjJ9WWHSN/nHPuVITFtf20q9zz3nZAEJu
OqTTATHOMaCJbA7CUeD6sbodVzRTPQHkZoxwlehVIrqvb98XWlrcsm8/OR3VvpXIYxwlXZn60/Yt
GEAhnG60cQeNUJtN18c6RB8TbkKDFsBF8aMNjtpA3BM30xm5yBZt6xCAKa9ZOAPM98Rwf2Q72iFX
asQLRoCf13n2oVd0WjKt5Dprx1Ld6NWSCLa3kYp0L7ic6AYhtmhpBjBMnQYP9H9An7EhXjNAmtM7
9M8zYsDNPWNHxMTx84ZlmiWrCp/YHXZ7OGV541nUIv26Hp+0egUyrphZmVMXK5GAlZKUm2SHeT/X
PNlwVe02J8zN4MZudX1zQv04LpEOmbA0cF2RnIyoLl402lqcZM7SPcpbD4Wynm9T97hLKfs4TvKv
idsUNR7b/dxy0Sw/xrItuIWjrYx0JYmLI7XWV7tdLG6yYn/8RP4ZgPXLxLmiOScPZoDmkwrN2S9g
hCDFXi3QvZQf1CdA9RUIkgFyHbmpV/0cF9frb3fvbLMwLMPsfYu7l5OBAJcdjtk8e+03cOfIKson
hRNon5qP1uU94yQMOCzEHe9/XFmv/1X+8j59uxDt52PUxkooC5ULkfigx5sx8AhjM0gBYQY9U7tZ
jaTqEO7QYb1yKq+LKb1ZewQHHX9OLJ+jay0rRBaqk+7iB+Xvlau7eJsAtUxUM2pR7ext7/IUj604
reAEcpC2bCu6N0Wvl85IsDKZOukH2tRoRs2PwqMc6cstNNtoHGbf7G7/BZmKu/Xtes5OaI2sBqQf
cz0YK+8bfdYSiHBjLKbpaM7IjbYF5BKVMQfq77drW8kFxxocfbpEJuUn7pRznbyoxXUdGT788nJh
IAFA/OSERAq6pnLHFBW//xoZFpU5Mp6uue3kekagdGJ4bbZW7AK/ylV5nHbp/SFKFauuqjBz0s/e
H7Oo2mowzWLSXPEu56GjlI74OGy7D8nc55S4Y/RHK2lOKhLSZJrqrTz7H9LOazdyLEvXT0SA3twG
TTiFXMilboh0ovc+nn4+agaTEhVH0ZiD7q6qTqDAHeTeay/zm0k9thhGNGsFjYNuWkXX9ZW/Hh+K
u+JRvw0LR23tccL3Y/bHRacQ8ixarpPgKAHCOzTwXKwT6pACajekD0b5M8nQ9n/qEUdEiatCVdDp
wMT1tybgpgqUy3CX9m4b/g4uDdvO5hgWUEw8azSaGMt2gZgKWtATRMj65tu9YUTTeqdxsLWQqpYu
pZIccD/2DwyboC6HyMqSBA7mnQ+PyFKUy8z0c2cGww6GS4AWEOVYZj2iMQlNrtTH9EpfG161rjen
3ewUMYt/XNyTc6BaXAOyqNP1tyRmzl+GjYMfp4Fg0MLBdAIpnJNXFfu6eamno+YNile9xg6IK/rV
V6d8N84XOGWAnHmjuFXT+fL0gsb+PmqcS7lkEVn2WQtA+jphi/whHv25rXTKfuRbw1PGv6FT4bdo
bOeYZYVbFfVyCB0XLueLD15E9baqe67EoCY85JhR07FIbyjjnUIKVjOXMdPdzKuAmynb/8tPhids
ynPhQ9vqcxiPJz1pKpltCM4ayR9wW9CDtfIdtZECSrUxFrp4+PVzH18SGXmrFFsmaLzPT00boWii
kqeq62BDaFaReAjwkdw16uRG6OS33T5PfoiTRuG7idvC0cdtBk4DfVvBlv9aeJzQUuPPUjfEJlzk
Cv4JpQk0h7FRoPdTs9ngmN8YaVJ9+iCF6ZrARs2ugKb5ZcwE+aHC/XJSbUhaWBsO4tWo7P3s7hT9
HdrWzQcwWpFracMqfVUwEikdNMXwytFu08OlvPtcgMYC5N/7WCSRcS8Y5SRYBENiIHMwohutb5pW
KBD9GnpXrIGGw0CDNJLqK+EvXhiKPfzJRMeHXYXDHuyH7zfGuVJAlrk954kL7j3L/nPQaIpQC8ac
1xovguam+K6H8BSAzlCHKCsLNxJa97b2ejo5pYCrrSsyFvdpBc9XWlTcgCUG4RFvZfCotXeCBol3
2vCAMLVoennhDSXc4BhE74VBkXxud31c+hzoPqTkslwKYZ2ZZJjNFZ7lKQwV/D3XCXC0wLV+I4zT
YAsA3BmaD1IvWEeB5QRaJ3MTIs1IaVWien3hjJ9LwLHyprFg6ahUKMvuQt/2qlyPvNA54OeqjZnp
XYzfIR6pTJQeE2BSs+E7msOuGnnj42UEgTEfq2XM/biERZiZMmEcO4klzK25dqtic7rJbwBb4NA0
0tl49eEMvqtmjP7KfEKnCCdq5vLecMJJdDW8CpCfZKY14OWGbTa46AjE+iFIrtuW2dFPjmsE42P2
QJp/Vhbew2cSSelxDbWeARue3lC0oDW/q2N7tvYur/096jrB7/x1UEF1s8tWlIxFeijSF1VRVhVN
h3jalZ2DlpKC8OGwqXhTqH7rzmUY1Lli7tM3WsSl0uj+5xtVLkydbXHHJn8QuhVCDgldubfwNvxh
/oSDUB2MazAX1ip5oFjCtEp8Mdt1gHfGqvJQdd8Cn1AvNMXPpQyYwhgiAC3CJnvo875uyzEtCktn
X7+BO/Cz48m/aSIqqJnkGEN9cJA4HQRYR4cMjTwQlystvu2TWzQnLt7fZ8q4T4tZ7qVorIcoZC81
bxADVjVCwUioJFcHGkisSC7s0NPFPf4DUAf8G3X0ols0YIttGaW4qFqXBotn6BZYoZniLM1IcQl1
+fPb0Zp2ZmCzoPAqurZecDUv8ezJPAvu0x/J3AnVDu+9uUtczMJdSnCVH5FZMssrHVsous7kiCCx
7FJ/BWEgXTMlPd1n8R6SrwKzTrzRitvI2ECCHt/grE0PagnCggIUvvwDvWSx2eovkydvkXqtf+nb
+w6LFiy8i43BRIWmbMmQbGUALhMdNKoPjbLR0Kion8O/gYjAlN3CLwR1/STTvBUQmXdb5TllimNM
L+XwoGi3U2qtLEDX2AdY8NZ8R7+0w87MlT+9w0Xk9MsujbuMd9h7gJlhY0ROKV5hoYLR2QqgbnEz
I46f4z+lJwCP11ftkwInDVGfPrmeDXWgAl64iM5QTEmTRUUTdVSqIaQvdr3UJ+GI9VlzhFSAJY5t
iljUuyHexGizvsFjOc005sBlqm9oK/o8PxF7rBh4/darrY/kAt5fc/bWYmIuVVvzkvaaPNeSy6j6
cYGLk6AEphSNIgvMo1UqOzKJGxaA2XPuFY/9hrEpXOxuPfsnVDfTY+C2K1m6MtD0xmQ6dANHwdPQ
aSYnuSRvdjatILVW4NGL2FR+yeibyDKjlFGMnDrUv4j2kDnLO4X2zuiCV8UPzXfGEX4oysyD7GTB
bWdERLt74FUYbWHxHFp/v08szpAw+J4fFrXYY1JQSpJisKjG1VGesfvWzpPHtCWX40L2uu5GGCjM
m/0UPYGbspIjCHvR0fdI64hhtxKyo2ZjccqcM0IVE5myuvvRRxfm72eD7cdlLrZdMk3yIId81d5j
vpzhpHB6hkM83Gc7eoo/YNVmdKuoMmvQoSlyOhRJ0ri76GZyRp5zfl/k5qTJyC8sR6HiKFfiaPbN
MaBfhqa3ijMcJrsr8bXcqm5IU+t0bx5lZZUd5sGmf4WnOjOYlRrvxR5++y1z8RYgfgc7Ln/FD0IN
f0zlJlNWHaDjl8ixLkKwz6DQPq950e6QzMZXT/OaZ/sjqb2z6FSlNyhxJ08txK4B851Gfa4Kr6d7
7u9K6yhID2A2HKAVTkRIlL1UvwLug3nE30IzVjEdJfAW3fPFe2y+Fpan12DkAJcELDvAys/XBl4v
cp/l9bxUtHznEQzTVjQbzF2QOAKUXkwSIs3tpusgI3KjxSVuNMPNOk+5JHd8xsXHwpPi31oWkeRU
9pMIg3TOzwqTLBHiT4hjjRuFmxO2jfPco3aGGh6cO4PI6pb+wNX3x1M6F80+rmGRAo3NSRLFqZ33
vcJ97sXaZsQmYs1PvhqcJHLk+sCcLn5vDqvV8fvHnz12NOzw1SVoIc23qEetJoziMH1/BZ2bti5N
OxD7lGWoazT7DHXP/DaYjgPI1ytcxyV0tsQUnQTBvpSwn38T/5aylBiq5LEq+d+csEveqXVVQqKt
KnuQAS4KRyPaXldJ4wQaJjxBsQ0vNQ3PniIDNjHSqNSG0vLk+5LYq1laNsd3ey0SrBBOAiYNGuaU
xWOE4UCKLmdGBAzVtdqujXxfImbRJY9Th14HfDzbvy67LaKjVriv1NM8c6nkxzb+Fab/Bxg3m1eT
QMCge8+CFy3XcPQNJZlirsEOz9O1Vt5NdnZteNIv/8oABzerpGUqlF0SpnilvVmY5lDzBPCmZs8e
wPXAzu0L22k+MV9O94dFLQKRlqBymRcsyv/bYHPLTJoatQs3rfxr1thG5IGpQmKXc4R3kDwxb8zO
xtMHdT38RjAI0PNLlfX5Lf5hTYstnsinzLTElEQVxi+yt6jJQk9aMeFzBW099AeYF2BgVxlnjTk8
FaHe/AfFztmmE4AE+B40hU2aw58jnxykZtH5rKMBB8jEV3ZLEbNJN2rxSYCtHiFQ8h9MzM4Wwh+f
u2x2WGnR1HlGhCnLlQ8a+obm37XqFmsNd8QfPjAuJA935G1Q2U6uiTqm5YrkfuuL0+/5VX/dHiab
1pQQ41zOopSJJtSUhc1xtotr1oj63ia73KOlVNGRBjS66n+pVC35FZ4DN6QlSf1g3syuu8NGFX+2
WBsbrgQUlLat8/3WPQN35TzpTA2QtZTZLot6prSG0m9Pwbw2hBipr9eIpZbmoZTQ83mIErQqcbjB
Yemg6TsDDbEUViqhCrs3Q7Y1bYeANFS3LFpViPV0XGruYN20hqNp+wS0CIU1ky/xFXQ9mil58ZYy
9Bdv8BzjGFIoWUe5/K0mR016i4GVoLQxiW5U75FXloStEsOQwc7PWFnNTTmhW6leD/EN5jgXP9KZ
G/o9ApIFQZOxli+ikqNKbzqQkHPjxARGhOykvm6qx6L/Ecl7NKEzZnjzACXr9hq2vxZi9a7oYyXR
PwTthXrkHFzj03IW+atRUCSyZepjV3sBeqrePAMf4rWSb0qXHKalVcsA0NhqlziF7wX+YrviQSaq
Csw2LPXe4ZofGlvo8mdFKdbIWthRepSjm9LBOkfxAvNZH375gaeUjgZq1U09DT6/Ajl9YzpMEbxW
WTMLKdqtVXujW8i3ZnDrixDB82wvgp+/hdj+/f49d8wZwCNOJYs4pX+5yesJFqJM/XrMA7eHbA26
ZA65+JlajgGb353nhH9Gm6EXJtmkVczDMbu7VD+eC3Mf17G8xgMlL7N21OtjkTqttXofbdjF32g9
J6JEGlB9lzvc50qvT09dnN6KbkIJqpeOvnVT0WbIt2BT0XUen4CHq445G/m+q2pyMk92LVxb0jbq
dmZqI3biWNuouVDbn9+3/77HO07tw+aJekOqkVarSeyCTY9GHtsWbwnOMH3HwMZLcB73K8Pq9Of/
bycs0epdmcpGJGug1Tm1T2N6n8CxDG/EEo2U/yblKiK+OI5Gl3FcBQK5HU5evr++HPElcb7xv5wh
dBvfE0zGTos0BcH7UyTHY31s2I3I1bT3UnIlIMsANZjLOLT9Q3JtnnwnjZy0cwEmWtM+K0/uMMCU
CTMgdNd42NALV5GHa7a5cBABqgu3NZRCNCzK0M0q8KX5TRY/F28hV7uxku+Eozxh8O5iXLHJ7kqQ
Xcl6QNmrXtfZAfsySalRgvawSxUCD0WMytgSwJIW/TbwcwASdi06DZblomiFbpOcP5bRA2mf78Mw
n5X5clQwQTyc3LD+W6db6pSG+T93eOth0g6cVdQD1COiuF8HzWESsBweEKmpG2cSfnan51TaTO3G
VG1l3A76WqIhIP2qTDqw+/aRaYj2Q0WoTKKnByIDQwvwtMol96h3tNmXj6NjhD5nvHMj73NKkqVt
LEuZCq5bEdFve4KvNptYFZEdbTLm1cnBKHbitvptnFbDbfhk3FnrBiW7P/F15/FauPue4J93HjJI
ECa3KJpcM2jY6I/mJauUr71iS6QvBUSZpqPJhGSRxrV9H6Mfb1QUjhk0fhmRfWxDj+Ytl3DxU3ko
X2YhfqkHxlabQD3XPs2x6NbApg6IjZWvDbTlT3fzbZsKGDk70kVb9y/Z7+clLkOf0UxaZ5Us0ewZ
K9Xb0itAMMKAp7amV7DtHjIU2Lz60oPfTRQ/fcfFgxfRT2D+Ela5woNx3AjHYxOptIcPYdKvxnIA
AEZuRY8/29MD4rPNDOokQyPGXEW6h8AESp9xu0EbxbYiL3bkcW2JHEWEHMCQuSaYgLs0fW5zFwKt
IzBiUq4i4WDKb23+NgC6ycTbyPyVZqrdAeBpXvCcnBzlJx16p1QvJGpfQWeLH7tICKY8HXKsvquj
foju+3luu/Uf+AFPdI0Vd0KE1v0+oFJNLYPY/EgJ3gMbj39YBjFEsQV1qMfqSEc4LeC0X6P5SCGB
QVKV7kThOcrUjYKORNGvzClboT/lv0X3L6HsqG8GJFbN92YWfGfXmtuaG106oFMlXWlXVe9gfZfD
roQ6hmH14JFVblXoExCjOruQHf8FjBHqCQHUx+loSevRcAp5VRmZE0APAIl+AEyBGzjyRNMWEO9E
9wQRk3Y3hc5PtF8mcyOZdlI7wDmlaFt02754LsR9jDszWnJSsatTAhSt8s7Rvfy1vQsnp5W3XXaF
dJno3+k5pyZ8JVloUa4L/H3vz1bSxXOFxfaDcaEj8nWcOL9s/gMNxzDgRS8OeloodTk0oALMRwvy
huppil3OFrBet87hd6ib/Jjgr4HiLzsP0QDTNtKNSrE5OTIAs23yhiDYJQ7YV9r052W9n8EP9/k4
TQTLQaiOUv0y6pvKp7BVvdE5QUJ28JkP0YoRnJ52+Lir0SsMVlwGmRPf54zXpY3cgMDehSDnZ9Vs
/f77Lfq1Kb5Y3SICxDKgAoVe1tGC3UXzvdnSrbeFe8VhL5ZeaK5UcZ+YLjd/j33WylrDTZNQETKc
/B4Dnhnd0QqbALrkJZjH14nCYm2LA2s1fYlwNWiLgusauThjK2J7I7hiEa4kRFv8mziiFj5WUKro
AebbXNnQX8XSi350dKVKzoCB38h1/sPvXqbupQecvGJGean0keb77ksc/bf1lvVp0mhGO0l8Y0Qt
/Z04QwJIYp/bVTLsk9RWf8+8fES9DH/z/ff72op8f0cWBhW6JsE4X6RJZVEXJ99MZprevdTvO7cE
DxPtmvg6rNcipILf/Zv2Zjy1kV2LmMRe7L69H6uvv/3fChatm/o0ZnkjwnGMfBTVQVT2v6cTgSU4
tKO00v3jgDBRIP9Q0lefD3eKYOl3xBRcObPXngNqGvsKjkgPWnMtTEdFuJlg+AR3Yvvbx7lMrd4C
+PIId7SHsdtJ7VbUfkjaJtA9gZGuYfuJWz0Gd+MsGVlB5q7gDOYHKXgti5fWuisO6EQ14w6s5TH+
1aDzeEdXspVvyGQt/l0T3ajZFwCdZ0d6He0KT2bSNeS2nzA/tIMHBLFQBEH2Ux6eNf+ZmxKbwZ+c
FTu809CUh7n1EGC+Fj9368A9JXe/jdd5kKXvQ7cimRijP2HSrsiWcvFl7G70Z0BvolOvDadyUWAN
E8eXH0/llSa+4D6U57+m4iW+U687AcFJxu4q1IsGpnLhWOS9JzgyHbqTMHZq08GRZlXo90gDmSfP
MlA2JaC8+qSNUXkzKwSjqIqAJP9uuLuMVPhatM3bT7FQK9QMRQEv8TkRTGt1bEqJSlc+tE6Z2Ynp
TIfZb0GblYWwPkcP+7L21Zd20OKpcz71IaTmrSCWdcxTy9/v5sMGgrqz8PPbqIKRPJDL1e+oiRAE
5fa071do2jb+wdpZwV2EWW01HhmmAb8dN+jH1dLLf4Cb+zKiXaxxkSLnYRAYyYk1zqMK2j/ruawe
N37iVDv2LZAlV121eEKjSWBzRUG3cRk3U5Hs+Bt740KgmAPBl2P64UstunkNjKJGnb8U85MreGtl
9LOpbqENzPUlqjk7hN00RPeabWPev1v6fL+Ar/OxxQtZRKpGUFQ5mViAuh6FHaQikT7XPDdIUI80
N1W20Z57807qblPpV4FhxMDOPvVrcVzX4Nxqe4zw5HUtu4626HfSnm5mUcBDyL0kJw9GvxXTO1Hd
CtJ+9m4M/VvZdyIaPJfe5Lynv3uTi4DXJ5qvC1B9eZOIIeDG4aCDb2uHvOLQzx5QF2Psl1p4fnU0
gGcbA5LrJUo60sQq0XNgZ9DIjRsVQR59TR/4kaQlRzzAgcJrW5WNkD5SOGTuq+8/3dcmyfx8MKAK
dr3iVwysLgxtZoHxhV485C4Q8jb1YMiVJ68ZnQamGuTZuMfVYeDKhbrtu4bgxuVtB9QiXyGML7l5
//D9or422RaLWnyGsqmrsOGv9F1JVQp1Zwg7um0+dmDtFTXePEGAbGDhmdbuBZxesgFLGnCG4z4W
6c7SyRdeSVjtAHHpTFqV452qHzD/9GN4Zaj5YOR4cYp5NnJ9eJOLHFVEv0bWsG3jEMhvXHDTZGOA
rP05OUEMtjjUa7At62AHJmVue0HKHD1cJyWs4GPQ0A9YiuIBT+MQot6IzhXAVzyRlEsf/Gzw+t9l
Gu91zYcA241qmIcqy3y3DEnEbaITGTyKEGbaEeJc18LqHTYBHoZCr2s2KOEJ8abBsRrNcxvx9oTC
5D+gn509fB9WtshX2/HkD33MV6fjYmxaDMmF3cmpFSeDnxNcnWiexPo6W8c+6Lz7Ud+3mZuXT9W2
gAlvUpViapzaF6f/57P8D+ta5KrZGGNpMUc39JjBJgI0g8dtPor+EZRwaBt4Zcww6b72jOBQWVsr
3tXdI6ko7tN2Gm7zilHyyr/ouKWe+ZRsKdC7FoIopKiLe0gfzFroel7YLJjqaMpTSjONdCb1Ankd
MYYE3cnQ1nIDwTPEQ1VvMRXoasf/fWo8UIDZ3yyiCbYdcnQLnLLZTI1H1ULt/4z8JoYd5UMd3KnI
rQCK1JOrmY3UkMWsW/1W9R0LPe8LZfX7khcB+NNPWlxlyhwjdWZTx4yzY60afa91a5l8U4fts4Nw
MDqpxUsPtU3qOzWK5N1a1+4zghQib77KYHiNqHBtD3P//9L1oH69Hj6tbnHP+XnQT1Yzv3BP3QUQ
np/mGxZnRJyaoLesMify+kuyMl+7+LOW0AzRZj7G0GGptZmKWijWMk/Npbk/WtbAI4jMIGEg0iRu
fAweLRu1gDFzK3B9yESim2LHM2JTvhjlzuQanxazOAyoEPfdpLGYeRIEdwzolwRmN3C4OjgX5gmz
OYReBH1Hxyjdt5OdQHUboMx7k0nv3WnXuew10iya8phiOvDj+7vj62h38baWaWtc+L0pskCMEEbN
rW/JNcLIaVbKc+it5T9035INNxn9FLTlwUcjkJr3F/bx1y7qYhXzTvoQZcEMBDIEu5pEwjB+tc0d
DWp8cXAwCHd+zLyhdFCz0sVyFeOoo27BgIXelHPVH1HNHxJPx13AnxH0ghvIwEyuVC/m35w9iO8Q
qJehOSbbQGnRdUSQ2hWHCy2Xc+m/Ql8LtJM5a1gtWQmT2md1nbT//aFhUxL36F0+okoNn3KrY9zL
APaSg8+5WPvxqe94jA/vbTJOVh4FPNVq32FATKmK9hE3ZCv1rG5dP9DEtMMjDluvoAQUuOuCvlfw
O9EBtqNF5LXhrlUdub0EaD8ba/+9jvdW9IeFqbEeqKXKB03pKUv1nWHcF929WgM8PmioRSB2Y2u/
sCx1E/Td5B91cmQcKl03KD9gULA20PNCHOnpEnX9XK706Y0tDqQZWokkhbwxbVWZyKRp075PaJAc
uuiQwwo4rYr+oGIWJDIu7m2/rVaMKZhLa/fhBhOf+PqkOaQdIbdUMxtDhuaVVohOONnSsJ2YgPDH
l8LIV3nY+Xx8eJ2LU2pWalYkAq+zRVwRjd59JR/CYK+6yV3oRBwP5OivFODqmIgRzcfqsZ52F3s7
Z64bCbkBRvwWqpsio+3Px/TEvd6rJ108itOhtQ6G+lsqH9p2J8IvpW4p9227bf3f8XCdZJiHVaRH
lB3C9DTE0UqOp5Vw+tuDRNQegvig/pTzIzC7SsbcyjNqp6ps/iordw34/ZLiVNJ/o/+GXEQa30/C
kUH6SbqWw23fHWtzd5J+B1TW/P8WWcNZDyqHivRMJGizlVhhhLIp/J+zYHBKw35C7FuLIL9CE/B3
MrcPLkGV8Go0V3SGQzSMNRdItHAiBXku6c0mI9y2g1Be1eZVHzsDaiugORNsOexWf566fSSsR0wQ
oGrWByheCA+jx5VOsDTm4VYPGq5YpWBpT8TzdTWs+3SfGzQrXkdzX+fPQvqcKzsZvFi4FpOfGTQU
XXiEsFVXnhVsUeYqspeuPtbKMdJ3SlPawDdwq8zHnRIhof78/UXwddhqSaZhoOaCLxHiH8v2WR1X
Si5Man5s56So5XvRgEdrvfwzPWbcmMk2g2PUX2XeRQevr8Hi86MX9Us3TPKUnJSc/hgsD7m7F0JX
oxFBAwe0yiraisHaUu7weaPPz8jywu1z9qebqDLBoMNE9Auxs00Dq6onKz+qWLRAtm02sm15c6Iq
Gat6gv5hohxH29DGIavZfP/iz5SUElpZ/56+yOH0NJPF02TkxwDLheBObn5L1Y2mbaXIk9P1KbkB
jLAaaI27wjo27JGBEkO4MNuw383MHl9Z24XM7SuVis2AL4glSZKCWdVyqqlHrYWjTA3dQAOeXkML
OF1XbD6EBA1PE1eQZ6AB5/yZ5fXtGxbaTXTbIXNGYzEX4A7ott7cpNg7+q0dt7fVXG6e3rCIR4El
WcPxsJwJ5cQcQ2U1wRujvZ2EF6U3vIS29fcvWP2ahs4/hr2tiPz3Cy9MVeDu6VaRH8W19JJsTnsR
SvNzDVmScZcuHYPoKYp+6/69LA8MbpOV6ljrOYyaBQKjtlKtlNyxqIIBs4pzeD/9ONWpI96Z6Lit
4nY9TAc12yS/KpHdAfFucEJxj9+fsBK873+LMV9PnxP+z79lcX1pYm+1ipbnJEqSh6yJV0e0IdKD
JP80ty1Tfoxvax8nM9lN1NhRyh06tQch/OELf0fSIVPQ8Isg8f4fRRI9vonMlcH8l77JDxVxh1O1
hnd8epyOBajdx+qmKx38gVAMSe+kR/Dr5V3+yigh7zSsi5gvbLT2RvgzoKhxX780b9aNmGxQM1on
+YnP/RYGOw3dHbn/u7GCTYj4BmOdSHGEh0v4szNjTXnWWKMvQ3uI+m5RbwxSGhZqmhdHH2gc/SgS
f7L+HAK9NyA5yLH2/wPftDOXM4+Fsy+rKCZJXwqOmNbvpBRNQU9IIMkSr1U7iza5utGFDZYhuBAK
O226AXmvuLT98eAYr8riJw5C32+Or6JqIM1oS4mztSm385Kg3Q7dICVVXR0j1cspQw1UUFDDh7KA
FjRqd6ArFHt6il9EXDlUaAkrv1yt5NvTdZB6Am2C39ZBppNYO/2uyG2mR2blTNIq7DwJDAW5LERb
UB/CTzoInsgENXKGP9yJU7EVevcUP9XxOleRCl1//8vOVCmyNNO8JUlHaUMTF6V7mpVBDDSLX/Ym
7/ABOlByk5gp113syn/S2ZXIZoq8GZ5Pgy3nvHxnurCGs5/54xoWcdoUi87KtKw6BsJVqfzNjQ1M
J5VWVXBnOop/NfTPk3BnievehZfCiHIdIzhoPv2fXgU6BAo8dBXhkUUOlhqFMiQxIA5hgJZw22OW
BnmViudNdTGoyqgA8JTxkoFwLKPrXlV3J/kgbkTUaC8N3d75OJ/j0fxh/q1mUbjV5JzdWIbVsY5w
CPMyC/HrXUELv0Pcf2Qm41T63ocAj1KuadD9D7JNtzZMjyxqbgHhF8GcCzEOkY84veTiGvU4ggX2
NLdpl63QRdBQBCUYV/KvhDK4qtcZY4OLk5Qz4Bh+CTx6dhctIgwaP79XLZGmUWuN8hg9pQ/p7Sm4
nWikku1Me1E6mOnKwMK5eOzidQUwZtYZsNYRPjYp+ClbOADfvDKVX0aB/jp1O/5yzBzt6Pn7r69/
bfp9XuUiVTKtVIeOopXH/EXUVsLwLJ42hXiYMjfBo920235lvSiO9tx0TqHDVFoJ1kyt0YqNhDiE
tu0ho9OZfykwFdjT+XrNDhEcbQQwEZEd/J9WcW1iR5J6iGxEW+u0giD00l3luhf9QThXSVduuFf3
ZPW3fXwrxHs1PZgcQztDD0LYN7+sP9GvS3Xue/L5ZZt9+DiLZnHV5afEyPk4XHuk1z9nyXnmiVJs
4XXqMABn00g0LgxOHW5FchteSCLOR6B/K3iXOv9Q0OalEsb6iRUMYNaQv0CZBRfEuVHtVb07493G
GyR1MW+hAov0GwmmoY2l58UibP7C37yKJUMOt/fZ69sqjxjgAeaG0cUzQ0dyZlDvuzZLKh5EfTO+
6d6I8s9FhsL7Nfp1BViy0Vxk2L0MxuqgxJPQDuURm3arRaxmhylNHAJ0fvBlijdw3u2vVMMFKlhH
9W81PBiZLck4761j6P9ABps9CI8ecF9HDKA+hKpsJyc42159bYxYANLVWeEZNID0DsRbWVDtqd7G
KbQaeYXqnhYeWmM/XEluSpUr3Wi/A+wt8BhFreqo30ch1M/2uo6d6f7783cGJCIjfiKKvGQdgueS
exWGaEWOnVweVXVfDE65bSOn7dcNblvqz7K9Jkww+7fsQb2upydFnFZN9GQaN8SxXP5xclV/qxuH
BMMsfxjIDnC1id3kwmY9e1w02Ke0o8jgvwD9UlHIrPrUlcfiDcAkxiyrFKofCvvI/8f6nl72PJ7D
6JYYjJv2JcmnMwXV/Jb+9/lLFF/W12nrq/V8XCeKms1pvCV22tMPiPPWI44/88x/wMm3hz5/oXY5
04nj4fAxLZEpIXodi1xBi2bybZOU1FPXgXAbICLvBq65tXhctjJ0knsgAGzSS2Xk14nW/GDsCHWT
Zg16bp9vkNrswrDSJvbGnX9XXTfYUUDOsOu9uI22KvyU2RA03Q2bZhNcuBfOFJEoEkmg7MlQwKEu
q/e+hL4YJgMl7DrBUt4GSlXXz5V+G4x3ZnwrJQ9FcR/1B6RyydycCicnBIWiH1L8pJ5+zwemFfdd
eKFcOYMGYlkoQuMVwuf44nuVa92pYHg2p8b6m1ztYYLJPzkdqBCgjsMenE4Er50icIldOARnUxOU
cWZGLDwZAP2fP8fQlUarmG1+LHw3odXXuE2yye6lBzgyjfDXjNdi9aj5P3I4pf2NHu6mAH0yu1Rc
4RdctUessWQss5kuvhMYQwnQ3xtOdZO/il7MX+bJ6U0XlILQb8bycZIfy2CT5JtivHScz949CATK
CkXs7HOyuP1STYy7KB9QDLZFGwuHysK2+iAmLaiJQza9AJgA7AGRHEelen0qyOv9fS3vUZrEBvBC
BDyTgeByTmhBuZ9cfHm8cqWn140v5zHcgoVHvt4PDmPk5gzR9km079BdnBnaN367RnW1fprFmHLb
kDzZ8qoJPD1on+2FNclf70QakmgCqZjmmPg7f/7UolwIlhKxpnIEBvrbUt969arJd6fT1QzF3QHG
NskLcF1GSh0cTL4vtnrmATTCvjRXj76tXgJbnysXPq5JmwGxHxKGk1FbXZ6zphhfzBcd3dyios94
L7inaRONe5IpOf8xWylHKwvU97Qb+jcBVPiqv4RaOHcUPq1l0beVjTGP+3lMoK6nYj/QeQz2ibIb
YWZCcpQHm60P/kvD1/E2d7J1DX0ZoA4z2VmCevaR3nc+qLFVi9+KA/cOv0OoOjY70KztEJ+1+Lq0
XO5nDQbe02XNynM32qdfMO+AD2+zr1pFjGJ+QePW435yB0Ya+H0EiCTGyK7ec5GVT0bxl46NytX6
dDHtEr92kWSZa1/RdRNpB81c1AdyoUih2ZfviuWqBO2FJ82SnSLUduMFi76Efx4eq/IWqw3q7onQ
oLTrVHVxKKZJVEMnkp7HYafX+9P0YqGHOq3L5hWIeBwcA/G+tNON9HQ6lIg1KauThzNCVdsztKX/
Je1FV96N1BpXI3Pma/CyvvHScJFSNiVbU3xNfzA0o9hLHMX0jGvjGi6d/4duUIo0HOrx1QQd23Sn
eK3+kEIvP91DKDmVrtjc5DQ5/XeWhrVSGSKT5dOmgPZDmpC7FTrMVXIVRfemDkoXM4IqhvviwwXF
0DF5xOQv7Iigu+EPsntC6QU3l/DM588S+Zaq64aM1O4ilJdQ+bARMgGPI2Jbb3oA9JAQ6K8xUZ24
RMpH3f+r6+6sPTf+VLtd0z60ho1yADp6F+6V/8didPTHACJ9NbtstV7J6gaUZzZhOcso5CYP75Hu
NP8CfzJ2qb7riiujuc3bK9kzmNNASUVBasAl8cJSvioQox8j6v+Wsqi+hSI+JYkM5BWPWvHNVL1T
ta1xFJ6NwSCnwdFhCpO4KZbiDjpRseCmyq4I190fuspOcWlMdWY+JJN6zDKpdCcAaC0yoLyQomwQ
y1kkrfGZ1zyk2n1XosqC96P1EJSYW8Pk28aOPthZsKvqTYs5YHl7ckfpJpQ3uclgq3fS10vH9wwo
ADEReuxMN+Ye0lIbTA9ojp0quiYn6alsLUJvs2rLG3RYq3nIsNKPBgY5xXWYSetWW4lbfVVtu9bu
tK3PdWp/f2Gd6a+zHAN8PomJhZjkIpi0eRnkSMrNCXKTwblpB2AZR+HZt67U+loOjtlMPsfPAMr+
f3F2nr1ta1sa/kUC2MtXFlHVsiXXfCEcx2ETe+evn4cZYK4ja6LB4AIH9yDB0Ra1ufda73pL+eFD
ViZMr3cieTdxoXIUZx5wM7BIa5f+NvYzJlOl1eRHbMBi9XRmTk+okCfT6UOpdbPsxhe4VuH/9QUu
cAhKlSH3Db5A8uwTxOnI2kF/Qbpr6wJkTpXRW3CXQ+9Iwzf1VtLVFTb8/PRU6B0qTFuw3r8vg1Y1
U2glfjHLVxhvk5wqOsoD8Ub3DXYXJ+kTcJOc3/vAg7czWhCyMmrfuUQ6Q93BiXpOz/bdDjg8u9F9
fPcJ5JVUKDoJwZ2HaJfeP5MqjeehAycoMUkVrbHe9VDA6wTKyXDQNYwPij29o0/yqcLhHQ+bLf3X
eRe9J6SypjTJeD+FH5kApOik0lLjkAtWAmexEoN8PTX5yhx2pU+cK3FBFITrHN+E3+1bsVKyHWKU
fqlvwm0V7Qf8yE1yUhl+puMLhkJY2o1ob3Wnrh7gUZNS3cmP4zo6iDF5KHb0M7zJxbnSEhFGR7A8
5tbI9b+xIiShlBNBKU4LACNxJzwIR32H88PG30T6Unrq9+2TTvjbcvqp4CW1o0/6oDud+FXTDTQA
LA73NSDK/mYjf+06/7KyS+bEuY/0SYlZGdsHu/JgdE2u3dbWfvu/deQ5GLkvMUiuVupeTnEzhBhp
L36r/EabiKHPJvNuGVteUe3g5EbP+gfB+U5cirteFpuiKxjyq4YnpJTKy9aNynsZtXHthCioERSS
ERPb0O7z7dS9S7jd10hn6OczmdiuW4PAq3XX1zVd1F1lqZSxr7Mm+Es9F4tJYlm8zMhxdsvYJeUi
v6uTXYCfiK44YbfOb3lVaTOsfoE2/fVULu4UURe7oJTAMhYrw1NsdZVPdpRjc/kEhCmpTomtX/C7
6Z7rFhP+RHY67tkqfWhIiRIwHJkNSeXsDgFhX/2IGkJCg2YzJC+NG2OecYY8HZztUdrR2ZUyf+eB
lg/nK41DlqqIUZ62nD0lYjvcGccodXNA66p0qrq0/ITITbI5JmK39WcZL+k6fmRYn4W/Ft1js/hc
xGi8OHzjiNA1/eHmfTs//ctnQ+Y2WQiIg01S9P4+CNMzvR597vzrLIgIlgsbl6Virdmj6hTjs58x
wi7MN+T0xaO66QasmHZnzfH9J0RCTnvrWrt6K2gQdwWJUAqNVf29niIWkroX8uI0YNVco4SNyOwi
4teLmKHu8W7w7xCL9EcZO8nPW3v1D0L/7Wl8+fSLAY18PsexGKdcCzokDqccnhQdodaZqKusYELy
rke7MV5jUoTfX7eNiiOImE4yjxfLJI84IGNatcnquyhGm7kx+q0mw/5wUt1jEm7A5p5SYkkAmxvb
n7X/N8lJcx/2r29wURaE0ULuMzOeT4C8+FXA6l2HH2iIPXEA37eVANcIalx1OACbYgyHbBjaqTX7
xMnYBPjwjCNuXYDTkVPCzW84jP2pki7WNxvvmrgtU0l9yzhSQ3+OIlFBmTBDN9+T8EEftlL3U1cP
Sr8SU5uEcCRIw8OyVu8KbirVy9WXCUtYk9IUiPSgh0tDXOa6iwPINO6CblVLjKrWcgYVhhxpS4id
gGhp1UuhrD/GpSfJrl4tcS2qUkIa7iptG0RHpZyNI7Py5aw/sLc6FS7SAYcjKJyvxnKAX8rYw3Cl
BYKmheYslNEeEAOk1TaJOb2ZG6o/Mv8Z9Ck3l834YFJ41vv615iRmoHzvN9waCw+zeDmLqVA//4j
mzoW0ojUmDZ9M3rX2lrXfGGAjlAwYrXrFMNkfPhkw2tHl3icRQrtbM+KK1jji+XMUjM8oHY9cNTo
yUhORrw6B+9SvfMFzxwIKFrhBrvQPUUkbql7gS5pcuzpCP4thpSMf03+WOPgQsXs4NLlQyWqjwku
MVX+KLLvFRfGT/uevSUPSm9VpD8KFhFb011CJpe/lCg0SIWItj0adSioWBcC6pBolNnZbPgMj9tS
8vmfEueecw7eMowCFSstljrAopg8GKQPdjTqq/xDaKlaTvjrk3pnelRknZP0yxLzgmFDEn3qz9Ds
zDRojnnk5IunabKVV4WKVrTyyimSF1GdZ1Mi0iA8f5h7yfYUojnxiRDolxRMB6RgNuS9oVoyXxiO
GWp1hjSmZRyidfo6bfAq4PVBdYNFNrRWlMDTZniOqr1mQENXagpDii8S0WbPrDw9GkTYv9Zv3ejE
gjXi6ApoL6/V6MCXjpVVGm7KZKuOO3HAbQe+WPoQDTb1F4FfTygt6cqOqWnlu9m3Q1qdn4jUXMGE
PxZ30s5/ERNXEqCoYXxq8Z98CV5xfVbfYw31N3GO6JETZ1Pfq0/y+d7s9wrmfrlTElKCfR4jNx+5
BHYde0V0i+Yw5hAzVGJObpGUrhRyWJtBBjKxHJqh5r9P9pQiIJfibuadsEl/Gbldf+rnfbIvXhqs
qdHnQnTlJKKohQNj7IkGcdKT/In6+E6870mr8vS3W/ffFckn+WNfVnVRnUxJF57DmlX1NhrrjfY8
7sfRy38Yb/CkegcxM5IbCZqfIyG6f/x3E3eNbvLXp19UJpkfRtoQ19mJFxURgWQr9iwl4IV0x+Xs
VtFZUAbVW2jetebxr8+96Pr9ctQTo22zk36iFmqAF62QThUHkmjZ/IS1IU9Wk62iJ67BZTf7KOJN
0njmut00CS70Z1vy+H2WJVvXXiz9I7l/hF7kdoslHfOBWzDFtbLgrwVflAWEp09oAFlw8jx7dpnE
+Fr6UVj7oEy2/zEnA8XMTgGO32/8RPN/+fLC+rpBLkqCTO+TqlL55OA5vu8OQIX+L5LGuG3CZ5Jm
V/gPbPQ3Tf5x43OvFK1/feOLi7wtZTPJDD4XktiZKSFUcGazHQCRb6uuclC9/3bkEtsbLypJBDe+
8kVnrreyHiQCYw9z3h3GjyZAiGZLkyVVtog9NUE68Y56dlOuJJyVIitakU/j0DGvw3dhTQi3vG9f
ETOBEoY/m8LO2mW7NB9axdWf5Lv5VRcslJo7caNvpIN8xCIYHy9OO472c+/UhC7pbrug8F1gVWyN
i7X0Zqg2pDspWGn3BdN5GJXzYcisghEtJI9g00PzxEyB8eTeNHbMzaecoCyH0C7VOGSvejsPzU7q
W/hgOoJ3fsR+1l3gCWRlH+bj+Uk5+mcXC+LpFxDn9tZk7xrOBtyHyQtojQY3+KLO1vpIO1czHbJb
Ejz8LFoqjiTF0xQStGuZiteS2fhbh/FmG9CBHHXh0Rpg8RBlaxMV1A3Y74ojEIEoxB/A01Xx1aKU
+Ps0ziZdXChaSijmeG/o9sx160+Cf2+or53hVf6GuWeiCRaxp62w96cVZ6MtESVyUhMEJzOqT+tm
p7wCJEyps8CuUZbV6EqvPp3k8+JJ+dURNxtwlmzwvMDjiDMl2bV0YEhXbKj6zH0O2gGp57b5Seiw
a7yOHxC8FQfxSq/cV7nTyqeQMJS4w2ig/w2mNZlLY/R0oMeNGeMNCiLjGdt+HdNhFXe6ts3u2kc5
IcWyZVB9V7dug2fOrngvd7MgGCa5si2mh4R7kulmd0gKx4esKK/EaIvNzyL4SIX3fGQCd7zxOl/p
s/563hfHSBChBpV8njdl5BIUvML8hXW60W7hBdH/xfTp6gHy5Re+OEAmQwgjdf5EgNLMK4VVbcwx
UzXJ3QxseKXnEPEWuM1wTMMFzboB8MnXFmAKikJfOY+zL73JF2qItEQwU1DuAxRT5UGDtkl0saPA
saEsHN3xvYOi/8F0deRfXNlBdWKH1fKML67hDWerfWQKYY+vInCF9JErrpriXcbs3b3V+hnzoXZ5
zn9d7UUhYJ4VKUwU/OXBcfLfpgFdnBAAvK0tEXRwV7z6n5m/mfrTNA3WkD9SORsjueH2oiWc80Hv
ttK4T6MXvpxy9uCY0cj3/lZs9iNM+FTF0mPHJAcLYUs391G8DtrEHQkM0HkB41Xv36lQwDBctc8l
OD9/jEeV11CfwktavJyJu8SkAClCmuyy/F6uSAJZYmEAcvkoycch2O9C5TWMHnXh3WB2kW7FniYm
29T1RkuWUfXaZb9qPbEkbCV8k8CvjZj98sPdAuKW6XU0gKWy7P5EYxs3fVKvXSmmgDaAASsUh8vj
z6yKNIwFPT3pwVHODkWzccbm2CcvsbkWnfJHt5U97Mvj88qQf5n5fTVaZ1DG4WU+5G+DUleP4y/r
0S9Gq8mENxvtC67as4YHNa5kJysc8xd2XizPjAJJLXYjY2WKm94p7/2Xxbp5E8IlmpSsv3EYq9dK
DDLsZY0ASOl7sHmnmBPWqG16go/Xz3NJw7Ah4s1czIWtdd2yGH9K6XvW73JMyPz+dWjuunBZcdi1
IMH36rBbaA81b7SGDyORCPjKmlmLf7SjINjF6jJyBCOzpPYT96ko26Yc5wOX3bqODsjfQzvbc5pS
biqehvYLugkJj6ZTipuhcw3ttgzoj+/et7fty1e+KEDPsTDKo8FXNpWf4a5BaN8yeiz0JzM9nMtX
qXkXmqdO20FDbs7HSj5m4ikp2Lx4bXZKTLODbEfYnOtD3f6So/t4wJlmvMvY34tqVS9eJEravBwZ
N0PQL38laHNH8vDAZdVfGo4h7dFUPoXiU8ehcCjeauEQ9htRcqLtrC0WToidlXpVyzu9fD6TRayG
3EPSw4LQNNXVOtv8HaU/ztOB8WXAeJO4l1B+M2SsaiCvYsPykeUecTAqs87gOPU/9OkpEp9H3TOr
Yxo9ieM+4jSr33P5QzPQFGrrWjzJBeGrwzGtN61sCbKbjnS3zAjjdK1LqwJBc+GhWtSiO/GI51IJ
TxreBs69njCRFeLI0paQiezp33fXlZmcDAeMybWqo+j4Vru04SAK5blK6dzO5aOw2MH+l5dI3frf
53HXtPel+RyIS7r0GFeVAv76CgcsXM27pUaZ5j83zcEYfmkAoDfHA99B+L/Wdvkip2ObNkleptxy
4rJTbA32wGPZu+ALPiax532VPArpUQrvGreD+E3Tu9UUXCfRU9tVfK8TdVqpttqu//3Q9O8v9Qxi
EimGr7gBkf7i+h1GEd1YKrQn09jjpNAZP1NsjSXG4r2iWK9V/2J4wbb1hp89FlGW8DTgmWaX+p1G
XHoWIMN4HZy4tSgU4sdgdXYYcoBTCe+wV2XCWYAsANOJ2lip0HObA1Y5avjoR89a7MXdXbcCMEiJ
5UBrUnyG9Qc1WiQ/y+LGrHdJ/9Ky6VLdbfAaxoZ6acovKsbz/birSIApV+1M2Wf489z2r0G7zQUF
x5AtcTn/fkpX1Kd/oN45iRfK2TeVUKwT1lCFWntqQCAzhiabYPzRGF7aP2GgxVHIwGIATgM3kWFS
PRLGWhOSFnngLeH+XP6O2lUya2rCjZHs/724K2P6vxd3UbPBkZ+EqpTb0wgAfJZ2ovIbb+bSNbq1
Xm81YUkbIhA6o8MgqS0KhcEeZbfyEuMtjR/+vZg/06S/T8y/F3Oxn5j25u1Qqu1pinZauQTWY1if
4QQ5uVnNCIe4bI6pM2L9ZdutoDSbs8xqo4qoHDeirZGDMDuOE4/TLw6sm0yX1fm2wvMKjfDvdV40
j1mgBnJR8dCC+limn0HmMsOUFjsg2yOenbyZbtjeR52L2Z0SPPfKET4BIpCFM3TOWHm4NN3YZPKV
M2KeJ/zPJrvovdrmPAaEm7LJnPltlyxlwstgMwwvoJxq6fxJ5GDDH4TMHmaR5Ba33nZY4rcJWDmB
RNpEE+JzR3tKfKZIwcCCOw9NEguOpeWEq9st8uH1V0Oe85gZSGgkWP7doUXGJBeyaLanLntb1Ku0
2Z1Hsto8JCONeFeVK/0nV2a8NO3a3Az4pCL4hxcbR3a52OBYiEmgeOzI4I2WEXL3Gw/1e6IJcYvC
f5anXlRQi8Doc6XV2xN0h3gOXG/fpyW2pfi5Z2vcZRU7LFekpBkAFu40/JzqI45IIoYSlYsTX6Eu
R7aj9oJGu3H68z4o3H+/Mddf3y8rvAAcez/JtVrhbJn6bclcKwFlwyowrPcDKTAuA4K43ubDncix
2i8rSE0a/lo1Criqv/G0rmjG/35aF92FoBXFEMtGexIlyZJqen+cmp5ltCHBvQKOjLg5A6MQn0J/
q1Qunc4EBaxxwsPHYCOTqjikZUepHpAFH7lH+slB3lvqXjlpFnYnU/+Ad82/H+AVxsvfi5b/3oGh
0aeSuOAnrt0eMBydtc7c9oGJACpnbEpT7thghVZzcP3u5IdHDR6MFxa7wHz4fxA058UYgkLOgg77
5uL8C4wsGYRw0XLRj2Qbi48F7SsGOsXb2fHXIwOKWt+J5r35NPv4J/VjEtwFaDkM5TBxv9+43q9M
2v9ezsUxhyA0XJijTzLFOhRnG2R+DS4JJgBwtqWYFPt+vMdpSGo8bVxivFevJckON5wTaPfIkivF
mxr/62cvJ4VoMlxjinbxgwnVIDS5zDMSsnuBuhExg1YvW8PWeoSMmWzhjh46aewtxKeBgbZxIKcu
wHO2PKqYDDmFwim3ugU23VzWRbHfR0GQtWLYnRaCk9THhtNC9t8HR3GREpUYtnljuzbalR4d6H1O
SrnHTi4hXJ0ZKSORmRng3Nja8+H57Tb98qTm6u0LGbTRtWLUx6A7cfw3xePEvrbqd3TjU+hN1YOo
2Ga3JGTIRKJhEYY2GEt+0eVAdHc/2wL80ebkzXaI913AGYYu9Rbh7Pr59WWNF+WHn2ptrow8tuHD
rFbwtEiUNpnNz1qEzhp/KZGjcZkyJHfGdQImn/y88ZSu1rCGpIuo+fXv6XJ62g7nXo06Ls7eLRld
n5HjDM6fCfjsYU4GImZ3uE3Ldz4+uuRpuILmElOl40dD20IWS9nd58XLjXXN7/q3X+/Lui5O0wEP
2KSSku4kHrDnyUdXFJ/hBvn1zhgtLCOEmtLC9kevw3IBIjLRaRyqdMDGaYC7t4xegf98kV7NSc8z
LHWLbnrFn4/j4csKL97ExUJeSGNz7k7ALs4rjKz2eZKfU2wnOZ0+tHEdE0qtrdpnxPEac8495S3x
kAXqEt1WpfxPQwgTK/b82NPvlEP13jy0KvkboEJOQGZUt9Tf5HvMKm+cbPL88P71cC/f1moqEqPm
4WboQQH3Q5XHC0HWznhfy4eImGkYPGssSk7nFxPoGHPOch2GhzyZXdmz57TaC83Gb23cCJnhyfdC
vJIlW2qX/94Gyq1tcPESJ7mY4McTdyfZCh/F0JXPywirPIhWw49upngPHVxfF1okud/+5BmLu45q
XXJ6kCfcIVeKjvS3K2y+RaFusQGqq1flBM3kgGpsDMn8xEDEwqO3P2k/fVKQcfcyd0FRuCjaK+q+
xA0/89W/v9YVgdjfe+fivY8zcJMxYe/EO0QnUfkxdSbSxE3+ntTWcAo/yidIKRFM62QZjMvWxMZ6
aVSAZ1jbWa3p9YotPMJ5CwsE3G564+27oo6a10dIC/ewKH7TkrSjf9bxeeVUkI+0ofO9V9qd6kn1
AThC287yxQZ9400p0PzFv+/M//ngy14/WZSjYYZpxygOpl2xTgHIuGTTGUlvVgQIwWHrEgtKxq2z
+H/Zav/56ItaUkqrMOxTPjouHvPs05/WxnSYx149jUzyMymQC2orcj+B45jyTzj3PsWvevBsIDE0
NzpGCGm4r58nh1tYFW1xADMq3oNhHztGtNXUXRI6bXQE6c2Jbm4exAHnl00uWi2oOOWqMyprudvX
wy4Vnm5suO90kr9+0D+OEV8uQ6mX2oWm8uVQRlBTiZ46nORqHWhWcpRcKdn24pItHz/5rRclOzI/
Q/afYzo3ebm39talOFJJ1EWdhuwt2CryGUhHeSY6AhMxiGnns6W9VpvCE2Pr30/g+lUL5RZCMCDs
N01mqrQL3e+r7lSO626J5Z0y8Mat5JHUkNpbuFK6y/MdsWfI8jty134WXogQzr2xjHkXfdvgX5Zx
cfQ25mLQo7rsThqJ3GQfDdv+XntV7fxw21NXvvVhF6dn3Bi5yVHWwbQPVgg5SreIHEVYyQiyQrg+
mKnLDGksBqjKg7EBFj+EB0ZH9C4iMQr0HW25isQ7fzqZyVqInDFh0Atl6sZDuVqqfXkoF8dhH5bN
tNCa7mQYp4k8HWFY4zInOkzClVVxfmUcWb+a7RH2CsXZvoldjKuS/x+IgDezqSDgURXl4gRIF6ae
NMk0bxHL92RH/tliniN6ORkE2HtxFhHyTARRa+u8Q2BU0ltBZ5L/yE08b14WTxlU7faIe0ZKpZ0X
jtytybodfaB56/bPe70//7LeixpJZvzWmWNPX1YdkwVmSJ4o7mRiJ4clMLvmRasJljexv+JJzzZV
tmIwiAZZlVyxWw78yuk6JxYVIXUCaps6mZfefKbfZ24cPF/WeFEl9UqUns9i150iCFFS94Tom6Ru
m2XUNqKjrgLt3rb9T3TpYJokmAvPLTuypju2FwxISGTEH4xwWfRbIqWm278B0TA4c0R52YsfmhRj
aPneNUszhG6dYU4eNZ//3p//y3v0n41x8dKez4Ev+drAl1CXElm8SPRwfNPQgDzPoaQKYe9S9ekL
+35CdtS/Q5ihdqKg+tG0n0F810DTmoHpxNetJN+r8jIVTvX0q1+pj/9e6tVGDJCVjBlUl+a3dLVp
kqMzSD4oxEH+iGBhOXpxiMGAOdgw0/bIbK7FpapbCmMF2U6dJlxp+hGDdK3zAGhvVDpX3O5x6IXX
P8c8XlFhdEYZyOVUzgCD77WYsigZWQSbrDok5jaU7hbmKlE2PWLo5+4ELw1bokLbCNG2fssjUjte
DLaHv0IYaSYPlU8pag2qVddujO6sd0hCoRAE3PHftHpbAZEQYFTRpvTpqxyMFoZEouLA1uz6dZuv
M4Z7BK/YNx76tSoVrQkiYlUkwFy7OGdDqYgbQRQ7BMzp5BYdkI0diJ6yr2MbHsp6cdBbiF7/TfHZ
J7AQPnPDi7RV8ZuyWvYWyVr/raxuPfyrCMbXdV2cq213Lkp54kCrAkcikSTZTNVKmfY4LAKS2aW3
sEdhGYdLufQgaS4yyuqlWhEf5tURYd4NksObWO21WRMuSP95WvPT/FKLFJo8TFMsdacRi81mp2q1
1TMGEKpnP0R59VMqM6uTBMuvHSiZPrGEsb7safgkdQWNQS92OoYwVsvVoJzicXMLObjCamDPflng
BfCjReMiHwN5/jknDvrMhSc+jgc9f+ikO0XwQgCNQbJS+YGRMuLutW88N8OOEKuQEf65Pp7NO/Kr
Mp8/25ROWTnmw/CeOvlBklzffKzaQ4yDsZ3eApSvmJj9vfL5ov3yaBVNqetzKcxlXnSXKTtJ25Kh
k1UrElSg+GLzAM+X2s6QrKHbdLIL3UfWrZ6XCkVW5OEaP75JjwqIckXSlIU2G99D5RDf4VXtL9MY
a+DZ81A6H7RiXZernLTldb2bnRpuFeRXeJuzuTdQIFggk/M/gOuXL3Pu01BLBqUjqoNQhhcYLn38
YmwaaDVutypMZxoYgEubJF3Kdkjx+BA54dONV/va/fV1ERdHfxOqpRBoLKJxGhJbtGitj8t0WlMH
QFkay/s4o2F8GCATz0Pl+8VnMFuZ2kn4LKafgPXorrD9KHfC4q0oft4OFLnazH9d4cXh0wxRECky
uxUbYZer3yRx6yOEZZtbsArPSMfTU+F7gPZMg5o75gnjD94rudo22UahB3aKIxcvS4Uwnf/CwYBa
T7IWybbicvP+/Tyvzky/rvbiSOpDQ86mUpsRr+ho8hZnjthudN9SYENju6lSgQuzYHlUAeWeWk6t
jObkwc/vi2FLcHLWrHJk0aX86Bf3C+2XXD0mGW0KMYhuNKwa2Kkko4lb6IW6tM7MrYmlRvwDB+cB
tFRYI8VRRDJG9+SwFs/RvfhsAr9rrhzZxR30G26X+JkzkFynoLOlbtPiTRgRgFS8lox5I0+BOw5L
M1zH0Cli/NJXgu8tcg/Lr9tn5VweXbYLXx/XxVnZxmab6gu1O/UPMCPPXHxLAYlX/JI1mw4+HoMu
3IWYBNpKuSrbdRoe0XxhVDrbZpSSe+v3uzrl+Lqgi7MxmjK/G1p2W7wuHoEFkHoV41Y0VtEZg4uD
lp4anI9KG5vWmBxit75j6uZE+/4Dq4fp7GjVqsdP1eMvBc9DudQMDFdPGq/PTQrK1fEafrhIChVB
M3T54uEFbVUs8sHk+vtonDo9LeA04/MyE+UEbRnirQ20IbLzYarCz0AChilaYaCJXSvL5CM7e4q5
vP2j/pljfPtRv6zr4hkORiuZU8i6VIuoQaP41ZG4gjHjek7qxaZKtdAWtNlBWByC9v/QOFzthb8+
mItrQiSQXUvnB5ONcz5kz601uhlwhYEpzJk0mtn273e3uB/itWwPdzW2jiBjt1rya2DPl2Uol/NF
rWrS2Jifg3IkyM+tqgPZlcvcP84BHX2zUocVtV3xI3BuzjavQaBfP/ui1xuCIDk3IzOt4FkBgQsg
MnvUbuUzjYlXjDsfRBAn04c5gLc49sKuLNbiZ/J2O2lGuf4YFKjDzL4YfV0c4FlMDkGRLuZLO1+4
pgDAx2HVn3q47rKxSvH/5XQpt4HBb4FFz/DQTDivT7+04dE33KmxM22fhGuylHx6plmDBv/WH+8D
+dOUHsKSIVnsphP1p7Se3WkfzCm24/KYn2rtoGV7v0DGdldowf+FhncNeYLxRjsiSTItwEUDOCZ+
ISZi0J8S2Ha4YDBbMXGEsaoaViDOIqvFZzMeiuqoNJCNRbxBkmJdKjdnLeo1MOTrQi5u8qqI1XEx
sBDc/iXHNPda92MQn8vFaUDlKe9CElGbVckZFcdv7fCWE5hmz7I/4SEefzJANoaNVL4HI3Vz94KG
OiXY7ewk4buefo44ST+bcMWqFZPJRxmgYvHWll6FiOy87xdbrQntQH4K8Xjw8f80tbtG3var7hbd
5ooSVqZsmv8H3/C7PjjK2pgEKr6mLLuyuQ+aY8sjb+329wC3dLLh3HREuRb3CuN5aXOWCR9c4QaF
GaotroJPA5dX3F8fe7KoMNCDOkd43PmhUCiAmm2Ykg52V+Bpi6SufyzFbdX96uT1omZa1YrOrKcJ
id06xbLiCKqbmD8LDb+1s2b51cMi385k8afsIXRrDB9tAW/dCvltma1H9UerHBTcZ8XBK2Ln33XH
NayEplgwwf90fKT/DMK/FpP6OA1DrGBBKYM7eEr1a6r3RrDUxeNZcJAgptp9gxBRuUvQJ2u7IV6l
AO8BhwKKTrfQHJy5u/NdLhxb+WmBM1SOf8idcjPOeN6GF5eDhoSAYRw5mMo3Y7JAys2261qBy6El
9AEn5WmlzCq2mfyp2tMnFno3+lfj1mdeFGWhEdVVMH+mv2dvZHARJEuOLBWSo2YtXmMfTaDFva4z
1rLDR2Io5A0q+OmDd7rLAQu9/L3EK33GkvDEVqbNmVHvqn9qn/I9/NYdRF88YxAQRK1qhf5pfI2R
pMpuQ3pr8SKZgFHZqiP7CAHdxg9cMbsTme08o8xyDRfx/eJReiEzUcWsuFtLiocnXN5Bj1q3c06q
09bbRt/BbU0nRyfO4a2tsZe29DfiOvLMGrcTCRVPt3yWr13kf/1WFwVGGwytoPU8NywWnYigYWE1
p0FiljlLC9PAQycBZ+yTQQ3mVrde9WtYDzYAOKlAQiSs97JBMjsBgZca8/HLM3vWGpaCl60nTtVy
nz5lgqUUVsfkxtwE687lYHV6rJhgEv8Sxlvv1xXBqvzXYuY99uUFy5qzPCjyWYC8UUUY+NlwHDE2
jHn5KaBDB1siWbRyFZmH1bX7qbcoKGKiTvg3Ug9d8WyndKK4DGFx/ySLu9K4w+m9RjMQzAqfcFe+
DG+LhWOciVN1CwLFy7VYrhNGB2S7qlumlmwu48cY2gIxC82eFMwe91OqO25UZKfezGqpN0gVWhS8
suby1yYTqv57Ga8XQNuBnM8myKWPIp3ECbtiJqrbWzPaCYMrVxsjXcmNXcYr8GFsznW+F/ZJ2qMa
bjUEqkhwKyi6/NCHqdxP5qFgIi2OLxo85U7ecY/7C1chcBs614MMkt4gBPqRjhtx/FjI6xAO5G7x
KRyK0cKPhBhaNf/N/+mHJcBM139ExDViDXjel4ujiIsZwC5bXbAhEoflTx/Apre1+54+FLPICF83
G52u9shnAvWFzPSJbDacurD04EF9ZlzVHUPsWHRPfY63cXXng3XIKHgtXFA4ptGNTO90g5W+9Ulu
q1dRuuwygCErICWhkh5N/16sd4O4iXmi/r5GF1utoSsAbZ3RcBjU2w44roIHgqKDcVkl5OJpjWKW
i0JUt5VIMjInzKpEXpjRRjhFpVuD5mhYUI9uuTOws5cFpKrWSBk8HM7THod7bl6dcFBGFhg6g6ku
F7I1Jo+k8gT5rV19pTRDqo6cAUEDtKRLTcOU5I0STIw/wvEODv3gaLb+MmrO0Ozh6KkIqG0NeJHX
347fpQrhik85TRoPQeqfZ3SDK+VlEd/ktmhXUAl8EhVVwsFbJCz5oqiq00XpJ5U8naQfbYUx3J83
LbXZl+Jy2HWkhs6G07BqNWMnR8teIfDiHiEyeutzxssQWg2XGCJPLneJhK+oAPY7he3dIK/MYxpv
AxENvBPi0VDYcWXxSxSwjESIHoBC57XYLGttjlNHg2fG2zLdZ/j6URX4xz5by3h+lGwDi+CTYh+U
rkyo51vuFoFT13fZ2UaRl7S1BafSUDZDcMsK8U9jd3GHGhhs4uioCZDazYtzuUmKfqjP7ci5jO8s
7++cKKmKx6G7U0OXyCANtPFJ19Eni+tEOPQyM1q/+sGLlVdsdBvH0fPKt5LIC6vCkWQyW5p11x0b
u9/KvyRMV+QfLR1r7Ohjd+M2Fud6/9vqcZBDRyhJKt/g75O0U8SqyIsRx2sYLLwvuTen46b9gyx4
s3wa8I686HGBYeJwS6hyxTUJKvuXD7+YKeWaFNGcdnw4eVhugBft9KMofoxMbNbRSi5lhzSB9j6B
V56ttGCjqTaTbRgUMsp1IXssvARCyag+hYzI+zW4SOX9f+aFhqSAqOPFTXrX5WsZDH6mVpE4ngoM
Dz64ORoCv9fVPTP5FOOO2DV+fWCWGO5lRB3raKn2ZNj9u6D8Ywz67VfSFbiKkjxjxRc9dJCkwxA0
8UQ7wWCjssEEkwGD5Xi5cLVaukug7OPJETJvcZSlITj/xdl5LjfOZVn2iRABb/4Sjl6ivPQHoZRS
8J5wfPpZyJqpTlGM5ERHdHRXd9dXhGDuPfecvdcWnuYwpZyuE7Bl/ZF/AXTLhpGT3Yu1V6SsEkdC
91Rlea2hfXFvZgIDiVPivtEP+f5GJZGoj3UWn+7DZGVgT2QY/Ko/9iDF5hRFIBpM2XAWIVbiUpXM
hz3gXrldF46B2J5ManCCr5gFnX2SZizV1bEOp/sYzYElb2VpHSJ0ZloGsIzWvluUq4nsq3A9iq8n
TluB8GGZD5hrxjvEs/gp7Vwn4mVbvVk6WQk2MJPugBe9uHZUuNREB0IFhmoOa/jp1ToJkVj3kjDi
4wWU03h48yE++YYnbYQ95zmazs9Cd9tYr2b3anCiSCwWwUNqPpWNuhDLx9oRPQ1JI7HNMSD1wNFC
To7PR3YumU1fIw4wUm/jp+HL3AWPAOAT5HQJ1vurg6kLZ15QUYohmuYc9nD+oUQnRRGsgaVkLMkb
HrBfVsYu9y24IIsM2drkGj0FKwlb1p/D96RRifvXwmsuWMEUUxfVeagiMw0+f/hh0I5SLY/TvWTu
dIJ9J4LSqSXW8xi3qnB4X2tTXpodfPvFsxZbaFahMmksY7xn1H5RjaUdWKbTHlRtzy5ouK3TbgGV
9jV5dZV9Tct8cRH/+08+Wx6EVi9MJsbTfe1mD+q7kHjTI7wysCONq6xDxiba8vgYXfOzXDjJ/f13
m2cttZrHHSrz3y1ssKMS+uJoWwn9tkjiDqOIIwfva6vLpVPQt98826+Yh+Z9prDbqj50MWNBlW/D
G/Y/AKTYPN6ECZ2KsDSlLXWlhXhpVPftt8+2q7blIQe84fdawBlIdI1gNZKgyXIyp6nCZXFgO9ms
xYkD4nIynuduNAGPpHKhJcPvB6Ntcgi5dSDMzz1za6U/mrhnrn8Ec012vmH89UaYZzVbf1L/b1Fi
kvuAFbpg6XOD1XA7B4EmEzr2q0/mUiXx90+encki8TiV6LKnews5PyTcGEX26WGO11QfskWquWxL
6VUc3MXtRmdzJiQLoRVhN9+3m9NglKoktNM9JkdX8dKNtNRfJ/MWrcwcKTTtCe9bBNoycQMUu+vj
76uf/6W6/e8rOPvDx1CzhPjIFfSe4rE5p67gRqYXkf/mFNpm7jP2hHa32UuuXvkE/3SSfjznv/76
s8021yDhKc1x/hwIVU8/IzgK9DlILl/J2ZbB2lfmQoJg5z9isQyeGuHu2oO/2Bn4++8/a+h0ehXp
usjfDzJKzaGpUJXYKsp84lVsIpR5+SAXjsvh9siq0BTO9AKRxvCvv4OXBkYISf/nZTjb+I9dphBs
xu3gMJ9KrBB5RmHEAI0AQthOA9WRI+ZP83plornS+j0iFQsajYTKahcwoMiYRs7LVvoUYoe7Pu+/
/MRwcbJHWtQo4tlandZipatlydsieNAKZDuk75DeBuWTpT6pdoN0y2nAOTHUZafwi2bb9zfk6sQB
5OCrk4lLlZIJNnjeMhUTO+73rydiDS/kRC/Iw83yGcNF56QG2PfQ7SN7LkF05KWBLa80X6tt8bhK
P4//G1g6yBCDmhFIq2IyP/5+FVpF8oSgqzNagjLBfBEybyhvg2Slea0f+wo9JiyIbGMOwFQxeQOS
1SMhowsE8u5aHXOpgPh2NWffs1WFMkMEbb4nKqKeTbiGEraV7G5VkPJzLTD5T1l09gl/+7mzRzAO
raoNET/XvLRQCmRyZMlHp++xiA17uCMuLPnU02VCAFy5mc26H1W5CN+ryO2eEsJIlhJcpYq1J1/8
hmIHzP0XjYI5L2tFe6XQF2SrMoj5CroFDAIFh9OdHPjQUlAB4edRXVAPpIMjw6D+7UsHW4Z4I+yE
A0Q1yDGmnRzEeg1oo/0Vm54Rb0iqzYTVv0v2Szqdb3fhbBFBN3Qs4pa7AO+CAQJxeKhGOjvJ7erB
hOetYgCcBziKX8m+NXB6uXWtGrBCtjC9aYnhH5r48fXfV6VdWNq/XdX5ehIro1UovJjpF2NLSd3W
yoHRTYl84XQDFZyoPRdVqwK8JnU0WKSExrDayUCrFngvutZNQ39G1wGsrzDKLsZn4y4lxV5Z9Att
J+0TzRv1fiFaN23hET6VZGvQ2CNENUq36WVwhHr2hMpo0czDYL4O3W2bHYLxs+ZxFuPCcoQrLr0/
g9Af7yONqJmxYkCWP6uwCFJopT7gSWAO6lzR5QChDu5Uuq3G8Oqh0z2p27S1NwaPI6qdXHjqlA2Z
HiSlH3+PFQTWCqIl1dgpc2vlsUp9OjYk1OJ5VukIV04h0xWc1hAwHWvcSSaKp1UyXlV/XP6OIRLR
sYYQp50rbE2DHr/QmGCncL2v2rf095FWn43jdka+CCtDcf79ulwadc8plf/9xbMCsUiOcZyZ5Gbi
mgd78WtmoLvGMrmPfflDvwlvmba3xmO0RxCwvgbrNS+cv779+tkqaiaFGhUqvz7wEvoK2geWcEiC
oHgDfP4007iewU33o8McjsNj9FVmGz11RnAev+s7/f14L4ToORyxvMvMQ1O5RySFTOoTsui9XHNa
TFDCogOn1C2TjD4lwHJykXFG7RNCvzI7JJ/U15HVc+ZoAJ30iyZbJixBucuUuGgW1WbykiW+Y8hf
hWdartbcnARfK7YNmSXJZkgf8u7W0m6tcnuSPSHdp+1z8lZkH2J6Q//vWti4efELp6mJAxSqEKLK
71tP3IZ9WwdsgIRdUD52d0BAtvG+eQiy5Un/3YPu0jcVRiDKmAkupwfZilYZ03KpsGk1WsJMSYQg
uY6wyPjZp/peHibQVuUdrcZTsAkSVwkQ0ezrEZDrRpNcEUR2YfeiXfLPSu/G5GAMrz9E7UNtVskd
7B7RKfIFhRKI0ba3C5EzI7jsg7oMnchnxFRrK5St1slGrpyMTsGku7wZGbpUaGqnlmTvfjcRaCes
wogYZhtqxfW+2IV6H2Po/9y5s5c9PKZj0Xe8bhPobDFFqbcoMuCLih8tjxhMVHCfpaepVzfoSwpp
4nsYN6skrPzMVgn7qC2KiGc22PjvrYZGLyLBhSY75VfYLgCbd/A0ZxDQCcW3vguS26p/iiiR6TtZ
j0O7OjZeGLmV+NZ9isvO9CDDaBDr4fUurpXHf0yy5+vpX1d7bmyPpKHJgpH1NMNIJvuzhEqSfo1o
pF3I6UG/bPIXeVrDZyIHCteYL+2gUsnCgR0hkt8ZuMjFFlRdYzlBh+2cuNJVQp6q5H1kzezQh3lH
AIqY7o7Zr2O/G0xPWSTtWgmWA8p7+kBd753k/VA8aeVjZmwz0M9p8HrtHCTPm+GPP1Qmfo0vSVKs
P1iiv4ZyatBrahDLxUxW5wQYueJ79x4v6b+UiD26m2BYY95HopxQjAfNMu19K7al+s/YVZ5Whflk
F8UdRJOrDZK5ZPvXpZ1VF1F17GUz5dJQOzn6l2qXJz/kXKD5wUsReqRTPl+rHaRLK4v81+04qx1U
YxCmbOA3e8/6oFNB0NTJ6XoqAldDMj63KyjynRjpjSdW/pWt6NrDOOtJsYuHVhLw6+qO7W9G7Po4
blL7KM0q7KP4Ws+w22RD49A2Ff+Yv1+5gGu3/OycI0anohWb+QL8FMknICRm1Y8pDWpt3eBfnTFc
17QFl85/hB389xXUzzpSrUgw6BhRr839x8F0OsINxlvICIKxiqYNat4TFQuOEL9Cga6s4votgImU
mkszeVQIUn+Muxe9PsATpqVqobexE2EJAantfh8NV8yvlL3KvEiev5iKSNdKoVEOjODsLgmW3PWt
Ic53SfgwEq+rb6PYZQ1TvDH2GoZcdq7ZFsl+nOKVmzR5GjNsgLgDHdhQohO/iMu0wsJwo3a3vYCn
XKg4QCyzjggF/9px8RI0xvrrcs/XsnzikarmaT4aBX6c7G7STezieg1Td5C9zHolMt7CvuvIgr/I
mATL6dY8QnpN0aLbyqe0Iu9eJdiBKNL+t3hVz3JhVEkEmEUopqjOBexZCTRpcmA0FiDrCKGIfcL1
H7JPw132I75CalZbNpbh53zET4kEI6862Vw70F2+SX9dxNn5UWnwlSq8/jzTVudssC4+C68BDdJj
ZXejpzzZ97UbjkuB1wyN2jxwjsRVSiINY95ZSvur4+TX2kV+BxQ8rlJmONbyf/F9/n2rzo6dRng8
ponMrZo/le6uiUC/pDvLzqaF/sHcbxmt8Xj9+0cvNT++PZ+zddjM4a1Jp6m4l30TZaydNeuo9WlN
xun+xOGyWE6Fl2O1bg6i097TNIPUbVAnCgg3bq6NCi7uWMwrCHFiZGGwOHwv/opaK+XcHAr0xb2j
4FsiH2AEOACRlqAxydXIkKWbB8h4Ub+oCOkishlG4rCK3yBwTqSYnJyRf2e6r5//N3fKFNEympJI
wO7Z4zFVYSpiiUuLVojIqAZ5Z1/rdUR+uLqCXU+S7nSEU74YzTmk6zEcKGJum2hd7a7tnpfGtBZq
0f9ey9lTw9UjjOXEteiPEGR6QILt8Gq0zyE7e7UFZtStoicITFLnqbNlXMTNE9J0I+2Hk8M9NYlV
vhv9Tq/cIkWcdK1jc6EDqbKGwp6dFQo8z3kz/KvyGE9pow7ZcaYvzgnrlOfRvZlbq2bC4zcechgq
iW8Cb5VeMdnP/vLWnypHkifXzPDCJ08SSGDCnnr334/R+Hkm48rwAOug7i5gcfMsLNK05da1bkQW
wUr0ER0xxD1I7SpR8PzD2/ekes3Sn0crMoKzm/hggIcXbJqAVb+vf5MLs5isp7RzFCPnRPHgmVHE
gsFfWo3Q4u/E+FNp7WPtku9+JIsFknXkGTv6RfAyOskWf2m9a9FVlCH3Qy3EpsGQSiElYR/EpKnT
BMVSswthAPb7snjJjbfT7HzKF0pK6PR913GIaJ+z/oZ368qR+cIGON8gyxAlg/QG9GXfH50inoZs
CFiGEib+RMWp/a4B4pIuLMRlvyKEUemAQJwahuC47ujgHEPiY+07DxYwrFRMu3D7lymFhbqaFHCa
mDd1gOHaeKjSD/16xMmFIoNLNniif5YO+byDG7HBnMSURSxZTU8FjPVhZRw3CWX4sAyq7TCsSmYt
uEQ8kukwPEU3PJ7gdh56ske6BS2RjWjSXPZz8e5E1KOy7KP1IP8KnatO9D/373uBgR2BnDEMkbx/
in62xMU9coJWh2coTqvM9Kcv4wPlAAlf5jp3a8TZcCtWYnej15wThKchTdnMsS5ke8nYxbhZCiI9
AchCK+tgHX+OnI437Vu8JomIzYI6VnqfYGB5SbUvWk8J9hkW5Eq4B2epcmDP6Rno8fup/gyTu2J8
j0oX5shJtyPjdhDvYsuThGVY/AH5Dl5b7CqaWpxPQLodF+KdXDJHI3PibTDsAJavuEF3Jam3V0N9
LvRuuFHcKYP6BvHC+VMNWz2NtXbIUSxM/FEex0tdWin164BDiLPZgIWZ0Z28kNWnzrgz61dl3GV+
ea3GuuCjnC9Es0RLxPvyQ7wQFPJgWYECgTJZ674F/FNjsBv0aJqfamubHe1w/dF+FNW+OS2FdG3y
ma6O9jHbHCXEjadNOf0Or9pOLxxnuCxDJ2gBxzr75dmLRKfQUCrJzO/r5Lk2NubRa8CZzD604xo1
KGp04aZg+BWQsLG87j+/EDGgisTTwX2e62TxvLTLg0Rrw3CuV1KPkqVwCSmp0OxZnlU5A+AULyvB
lwr4IIVn6A5H/cCij6QiXSIIRtSoKo6JvbP0okMACMqF+BE6HFVjlWOoT1JuhW+nXAeEgF1LXr2w
g36/+LOSMJKCSZcLlgwCPJxxxVBqeI2trYIirg7v+8qt+0MgLIFn56sapdUhe6dPtNTiJylclv1t
B1hwDMkl9GTTS4aVKD9eW4kvbqJIjOa2CiIj+bwYaqPUFLo5EqH8krypcIx6TTA6zjYOz44uIUS7
qZXPBlNb4cqw73O0NUhVI4EDyL1mIeMfSAKyr9G+1J9HJO7dX9d11mfKplaIp55Mi3niLzOUuB/q
hRdHqy5F8bmwSse4Ux9QeU6f9fFVkVfINkWmWHB6j+vpJSRSBS0Cug/hVrsV95nkGDExra5p2Zbi
xJVrgL8dfZwTBoCkq8GKF2pern+e9CGNmfPpzz6cmC+9aYJy7gNM+aZnnNUC5W45ht6K6d50hEcu
VXknQJ7FxVoXMWfPmXN07UZekKl8v5CzGynKlTzGUlPg1h+4AlFd9CKE9LH2T8hdk+fBsQS3vjdQ
bQXGHrba9fPZz6bA90s42+3TuhStIq/nQ0fgq7PWUJ6ZBiUftAOuuwMYItlk9epX6rALlf73Hz77
AIcu1Mug5yHoyVo4+mCs8YO4mQehAKLo7KBvFwnSq4P1a5Td0rYofjovtlVjRXJkBCUbE0m5S2rK
tMXVztnPKez3qzsr9nVLVJrJqOb2FFg2aDG2GjP2c+DkGPED7/hMDQ8VxktruI0OyYhNdBslvn4t
K/LiOwJmTLHIg9IAMp09oLJQS9MyCg5oB9rdpbjUFS/UQJQuTs+M4lzZS1CwMKammWOths/rmP8L
gg51Jp399xLOHpVpdd0wyeQMsFaWi4gmoWK3LcNJuyNRSXprP8SPiKfFE0JaslUxQi+HzbVt+AI5
6PtlnD2TphR6cmW5E8Aq3Qgeab74oySwMcbQeN/McXVXFVXz7T2v1v7+289OWkreNQKdg7mzTR7d
q2Uuah8BvzO6cWFXb9ePThekY9//zLOjkwXTNAoDfrFBoFndYsSxGBpzRFj0VKX8sQ1m5NV1G9DF
wvTvP/WsQZkOE4VOwQ+Dpma2WnCstEVi1qS7Vt60JZZBdz4FHN2+t6MX0jnk5NexcnGZRM/4tFdy
7h3pknR2+6jWC9ki5Q2BtAHfimmTb5LWQYp5dyvMn7YDA0us5li9QiYQwMk0X1316xnA5sqyYyZb
Aq6qpznSg8HZItkeiYyRRV8IPIL79GAbnnbBcCMFBJoucQA1pTdS/2rDUm5tehPX9uKLxZbJJsxp
dpbRSmd7xlRbldSNCTfHgMG/NU+0gxblW+habr4FGsWhv9XwNyxIt8KRfaVNc3HL/fvnz3YKS0DC
29X8vEHAyUTrWGqdgLmuarNGsmaXzKTuSRk/pW/B8Q5WtNb7rOOJJ5msmXP8GTGWXqLgSDxUc65Z
X9sZp45xE5i7GRl+WpKAK1pLBW2mOyY0w7bBcZ+kbnyNUnFhKsoL/tetPFvR+rEKcrmL+I7Xxn2z
Nfi9GD0YYDm4+Eje7ROfl0JsuiNiKpMXsYl76I1DE68LSz1e82AvBDu93AjCugr3wISC0h4eef7Q
FLvhkFgPCU+HUwVvoXKr1Iz3g7tJeZYlTw6kXWESG2SnzDNnnivFvN1Frq5shfw+E+5nBwzW39A+
ntZhHNo9hw+Vu1zKv+r8EL0NMAaM7ia9kThZHjeteGdKv0wBjCjnL+2WrMBRZ9y7GJ7zdqOqN0XB
LFHz4Yd2v671WaSrL8bZ2lyKolwMbTwffXPZn05voYR2ZAsXNmp25XEbCLf1catKB0nIoHrw/Up0
F+XCxcqi+0T9+Xr7JiQPRe1Otdf9jvvXGoMHCDwnKPyTsKusZefn4UqwB/NL8SVxKWSfdbgf8ZwZ
yw5FAp/xRijd0Thowfy9Jy+KMvtNscStJNg3uW12d8d26R0VhGiygPzF4hTlTwF7yV2RrnqUG7nb
vJ94obM1cauMscdfBrXXhxnuWmPD0xafBPx/raNUryeH5WU+5hiIO+loMz0s8nUNjpQcTmt0BuND
CHeD/jgYKyte9lgoS0dLDxZKCEJmhAWLVsw/tQYDnpx+ZZ2XUn9wW8wV5BurxrOXww2atxM5eRD5
XFSYuQaTyFR5P2n1ohFflBF7FD6a2OLooluuFSxP47oXX7pFcK0E+GFeBX9CjDW2VdYdfKHnkrAg
apIMUqt4bxgrMuRO4DhJ8vjC8Ybd7EgcNDlND5y3OPTbqUBw2QZiq0wXrQbQSZpb/pm+Qk00j3Ni
w/URz/lx4PzyzrbIvlBTRTW5PNUXCx8SqhQsxmIh4qCekYe6yUbhi+RoPyRf+k29ypblTfNIKhOA
ZKl+LKVfabgd1Mf4Zli2G+k1eexHMoSu1g/zdfy9lf+5Tg1Nv4H4kd7L2bqTTMcpUsdJnLEHMeRD
xdeaHdogT7BDcTPPRjRpJxVOZBHle1Wr/ENPRbNW1ImWR5E7u7b+uJb+aomKCalhuSqb9xJI3y24
jmfTxWvYQq6h0dYy/WyOe52Rd+Ui+zJY7Z6Qiule/KH+mkhO3Fzzr/6wkf3nimhrIDYkI+6cPBBa
RTjFcW/eKzfFVroxCiLG6/3wVJCc9VlpK0qOcJxjzLCTcapnODKNwAZWKGqr/KEZbpsG5BxaFrtp
7a7Gl/dsxN5Jg5DkIiUqSLskNU7D6bggjjpv5ylrto82GnS8I5naX2W4rSHDLcbH5E1/DlgP3jrW
GXpU9yR4DMTn3nfiQlPvrX4F81MSFhNXF2BIO931GIOvaXfPD0N/bggdFf5Lu9DiDys67lOdWvfF
yzTZ1rSP0SLwWuBSvwkPE3bLfbaxKuzHToqMmYXhpQ4Wcg7knkBSVCdWvOmvoSuNa1d19n0NfRXU
Yx9ZyDqyVUrHC0zHKmMZvakHRAc+NblKJEtGgUrAVCr7QUQ2bPwV0lQ5gcOzC8K/yNntQBNjn6WS
dCoMucwBybYeH2tIal5GlN+iImrqyCJrm5pzEuwIhPla25AZbWcb6TDekedwNGYV3VA7cHJi4pM7
v0Q5c0IVGjBSuJ2Cd7F8laO7Y7o8ok51uvu6msFXqV3ep/cslVeOkX8GCd8/6v80wf7fIzurllu9
SadSDq37TtjGysGgsWAu0Z2MrIafsC5lya9W6UanLU1gAl4+mLmu8FsWvAQDyLI20eBXGw02zUIN
dlFtA4Zg+BfcEmsrDQ5lkia46WvudUeS8hbCp7AlM0yrFvq+/RXekxy6gTQtrPLnjkmmTZzhiepz
9JUrwscfp59ZDixqNCvw0ECZ+yNq+Wv5SINUMqteBADiEiuDvZ62kN8sp5t2myzhdpH4dvfvUQm4
gfMV8+w3z4uLapAVITbI1/GN+7RF21mSuch0ZoviEzrS6Frkjln7jAV9vDfHN/0AOVzMnTa2hY/0
HT4AHLyYwKpx0zJ6Rt3adD4ZxR0mNP5d9LwtSPY+HxggqKiYxXEiVL+v8UYbFiIyx3RRkYqbrKLT
Pjxu+8bhNB6TMW+B/F6cTEKTvsheA+RKBpZRPRTFDf7vPF3m/aPULPvOV4ZNC8hAtu6V0+3J9LWQ
s0a7iMwVmt2KgCZIV15X3h6blZIhvi1vw3Q5pWspWBuZXcprSKPGIv+COY3mbJAPAf5sIbqLjggH
v5qXZJUgRJPL25K6wbSL6bk73UAB15OVRPCUrm9OoR/dCtasnQ3Dl7jb6soDVBQQhY4G0aVZVe1S
Cv0h2kF7SWIniHbjtMmFnFX1YMBB7bFxY8Kubf0rUu0q9FXDAYQ98tcD6zHRre01awXSSApWWeub
1Ox4vbvfzX020k7xtHY31F77nn12PpOacg13S9uQdEYOo7DwORyE1U45fvYiG+ICPoif30SPKY3D
JSK1JYrSsPP/Mw5XDCzXzZrkEYCKGWWu4KTCQcpWtbU0+rsEdUdg/rLkdRXtmuZDwpMPXKXwZ/VG
6fWP+eAd+RLX7c3Q2728AxESWr7OjV5FS+upZtqWwpITHal+ooCRWwz0M7WrRtf7njwZj9NLuxp3
nLB633xhxkFKqqv2S+2ufVXwiW/7A6JWvKf9aYFlMA58rWWG7fcid8aL4Y19QENxJ6d2tP2cRtzF
i5OLIrMmSoVJPzyByI1XUL5eQ3URPFBYMV8Oci/jOGEt+qdkWXL52VLgTBARa42NH9U7eS2Dk534
K04Th/MH0as/0wf0bNrB8McniwjVyDYBqVREppCo4bTWQtgxRSR+7Y5mkk8kiFeuEJmJoYsWiCSr
cR0sEwOqCo3T+OH0dHqXwWtoZJp4wEBYvmQJmoIteuIWyOt7BMKp37QvzVf8UIjLLGOKzwN2K7aC
bsF31wX4FRYpTz4mwlVNHttyobwNCEQ7PxseC6BwmpfzeU9L5aB+NJDdQ98gjyB3dcoAQglpQryf
3sPbiYXuIwQS8kTPRwgP2X4SvOopf2hv09ucs7u85VaxP+T6Ml1VT9ZOektXE1f/ao7Pas1Jqj7I
GXNQR9vxkIWGQG4uT36BLSB9EfHJG2clz9ZplfCtydYNkD9rutn2X0b6XI4bAcjGdnKOh9OjwSnN
173EhQMyWwGi39cWQetcwHK+7p51nVRZ0E81D/qB4eBTlm75Zo8NVBHfGFk9mhXVuNlu5847uvz4
PQaUDKH2FEGpRVkT8T85lwHeYXNqLdHW4YJK/jF9SxhFau0LDu+k89nV6fNUn/VaWh7Tgxxv+Mpx
DOnL+b0QP6CdooGqOLM/YVf32pUJtV/2s/eMzx+pSLZWJw/j3+KoeQ1WmciN3nkriRU/fhXvePf7
pzp/q2BrREykSiTyJ5fQkk4A2/CLwy/pqh3q/i/9Y+gXZeSk5U1A4Lu5ovctk4bnGV+88YxqMC3r
1bpklvr5781G/nGKYK+RqMwZJKmSzryNveiv/U0xS8XMmj57OHr1kzXDCxfRB92MZGE64S76UudX
Mfki1ATxMtMDgieep3RnXFMJ/sDGzQ9cMhWNnB7Tgqty1unpNSEMIrHLHvT0q/FY/NW3bNtsg3W6
qe5xEaT2eCdKi5Nhc7hMWZLym3R1cjPXWvWsGr4x+KcrN+fHKf/PNaH4APQCEJPsl+83ZwoN6ZgY
XBPlC+R2nXy+Ta0t1F1h3eB7KEsYauOibD8qfZXgYSDkPL4vhFeYYNhfFeXNAreQo2AIdzMJpuid
HkZFnVVsgYe03WmWW1nbIdtqaCKxOIC77v2hcfFsWq+5sLnWtzDP26rnf9DZ067yIs5BMmUPg7ge
rZtT/yyJnrBBPizetgM0vki3LVlwFEVzqtg1h9gJh19p/Tss+WyAukS8r5ZxyFn7dSdDm7Dvrecm
eC6Ikheh1gmt7LTHAwC0xLo3FwGp06UtLu7ZOqZsJwzrwrqTfzE4y8O7Sd7+6ao6PdQAk1gDV5sj
acis7T4F/DvaRm7XrJeCDwJF3qgc+5NF4mY03arH8b0A/OzgIkbaQWcom1trVvPUNgdQUy4Gi4KP
/v3fX8sP0+1/7p8BHwJT/Zwq+v2FULTM0JpB4v7ZY7KlAYAkqYOwsYkVLyEwTJ/js8veTykeZi0y
Neu/r+CH5uL8Cs5qQ0mzYq2zTtnDVOwHlz5PZvmQoFSmMc3JM3EexsfYzuU1RVuV2+U8QwGOY6Ie
w4WZzz2MfXnCkY5mgyMJEptnHtZR3DHd0SCQyv8fjtgfQsDziz77jrCEGlXYiH9uG9ewTks/jB5C
GqKaF6OV4NEK1iNTYUXZyrXN2U/lfjpJTDZQTbtSfhBDv9I9pf0UiW3MekIdsDa3v5N0UxtXbvHP
sw0rEeuQaWioqGRapt8fciuMVZoWGDAgjQbFXqVawH+l/m5Oe8tYNuKtqb9MZMlsI6lyJRA8jIga
53QcgBb75lrZTjXZwXazFHLY2E780KFc8I3dAGDnC2BNsM5qooxty9qz2cYgPFCPlER4T2yyZkWf
a8lXNFb76mTXbBKFP2Luytn60UqviztAN4/XPDN/3MHfDnTYuwxV57+L6qVMaUk4aYoixXf6rliV
+5luShYkwUO2RPBi6FwL8tF/LEXzD2rgCYGJWOaPLkicqFEVHY34LltZL7Ho9g/de/6E4436Xzrt
EYxCpxbkRSkt0a4a0sdxvG2DbcxCdBKEG0ttFmGxPjE0IYwmwmnPWpvMpJ2UxvBKlpZK4JUgqh7D
t+a52sj36o15Q/E4cjJXI1+jAz1m0AFhL9ARzYY7MbxNg4/ptKniFw2KkNHcqifqf/4RYLPybYx3
TW+dSroZ981VZPuP6bh5dj/OluZID3rlVHE/lBvzgCUI1JWKz4+C5Et1Y2RUeuFB0W2AcJEL+ET6
pGturgc4/5i4nF/H2cl+OBWVqEVch4ztl9cQVWOPZ7pZ9TdYT4stpFRxZy5A/6fetXnLz/V1vglz
FQIycMbhnK2v5EmeIimJEhBZS+u4TiEEdUiP3MLyctyQnkwSEpF4ixQgWOf21S/SmoAc/HuN/TH7
/XML/rqKswVg1PJTGh7j5K6vVyIwSlfjxx1EbUgspD1IrUklr5eRICgxTk0pg3rlGmbuxzzy/CLO
1sywy8pG0LkV8NAodjGt6U9/ms20Axl/4dteUI0eQYzZ16ZuaIlY4n6sBgYdStPUL0iv0srKT1Wb
xXdUO3F6f6Thka7rE06V9xyw+mielkfp5ESyYJ/0fJdIZC/oK0aEUJ+SyQuSZ11a4xGTCybE+Aea
iNHPtq0qry0/NTTFQOFqXmNSzwRiftYk6UXtEghUK6+J1MvrhJWXBDSaXHmwL7s74UScw4dWiK7J
qeqlwyuWi6soMxdFfGeOlaMHz2ZJxRAcPfATDdegeiq7IZyfhnNzwElBkRbHkCRUu/lIEACeVsfy
RqRRUD/E0u7U14sSCtoUoHnjX2vqb9PM7dGiiJduw/6XPD5mkQ/F6hg7pWij958w6aCtZ1bFfJYQ
hUK7qZ7Hg1beDsJaapEEL0iEz6VFrPNrDgLUU+lVoGNTXxhcK1txLOBIfNpo1UZR1hG+sRhOWHi6
75XXHgpdtDPF24HDQf2QBftOuzvR88nuk/KTiMHVadc+CBOU7W1ew0pdkFpnPsSPoB6cYq/4NAt7
SMeHRNxV72q65RgqVE9BsFa5HSFTqaTciDrYUfok1WfK/6HLPFXexlCRCz+il1B8UewFPG3+X8d1
ste+RgvfCDKyMZ97BACb5fG5M5b8BxNT9WJoL4i2ODxFB3pWprio1nXkK0xA6OK5cezgpCbqckTz
6QvEw9OniYb33ERTiZLjkfNl8EHcN+dzpGocRmecG4Nth9puyjxcHs1ECNcipoHE+RTXL7HlRxYp
dAiBS/cQ2yXeSiNzxq9q37+R1k7Wk0A7lCOe4AbmtFDyr1b7yFdh8ljK2wBjcY1i9bHKfaYon8eN
kNNqjm0Y5aI3a4/i+8Y2PUyI++CGVgIIX8umhEICOq4nj3xg3amJoOyx99r87/QyX/SbMXNUffUn
lqYOdsqh0WYVVvJlTDtBeaFjkBIn+0VbwthVTyn9gYemWcQrgtGYFpZuugXWnXIQu4mBL8mUBVrm
BkvjUKK4DF3GYjkOmNJRBb/oP00B2+lzVz6OpfN/SDuv5caVKLp+EaqQwysRmEmJotK8oBRGyACR
w9d7YVy251Kqocu+92UyGkCju88+OyCqTPZ94QHMdIDESrmkC92VANWbCpZtulewqEvTe4km7eA7
CYhy0q+UdD8nqZRQOw14JKHy2GudJ9Lzw63ZhrTqJ272S4KD/SC7RkEMLanaNkZf6aHfKU8pXqKW
XbyyFg0utp/08zBLkx6rcpdUbhWu9d6bDaVhzoEcIh23DngXmpJjvuB8qKr2WB6zy0KI7FDdDuWu
bkjQXqjAqr5TKm8d7b+e+6oeBPNJzFeS4YbqInlQSgxrF3Pm8rPw2dNVVtbjDCo1r6M/sFiedXz2
KvLH/RxFk80eQT7o2JLmtu0aJx1fQIx7jpDR4d97x/fz+byDmRK9DIPIq2/s0DAKLaWtWDmzy1NM
N0sYVG+m4ldsV+UmgKutduhmsW+7MwBPAP3vLi5f5eDyNC6rglVU4Vtd9qDNOO/TmlXuLfUs+vck
laV7C+zf+/8c8rwZ/AUBFH00JZGaRafKCcvzZd30yyR4znW3z5c4zUZOKjgIxoZzKuwr5iuQMY7Y
NgB+bPuS48NS/mNFkbFwYTkfuQom1wpeQNaZkpKa79/j/Xl7tkx0TfT1vpsKd1WF0bAaxydsSVWy
B13EA5cLVviHJF42rMiQ9Nd96hHGYCMQbhBc2r58Q7D2jcn6Z3/+axRXT20cpsFQNUbREWUWQI7J
3ovJbVJPMJfIcMeEPt6yNmwAZf3iDQUK5JXphNkaXRHHe00799pnmG/E0hXEl9q6N/O1SBz7DQrL
j0/LRAKm43QO69K4Os9l0agFKjZ0JxZsxY6koxU6jXi4eJaw5dEF9KfBiQ3AMm0XV7sLThfprZRm
bT68Xp8n/h7EFcfJjH0VN4WErdpydU61TlHeFax12bNIFVgB6VKOmocxWfFNOPmdStYvgiMTh09m
WDsc+nafdsFCLnZqf5/hU6qqDyHgJnGTTblBt1/DCcps4XFePKNTI7h1a7PPpMJzWh7G+sxOlhwL
637E89TUM8LXYgpIFBLyW8GDwEcz3Yc373s+Kf7rvq9UjVWn6lqY8WldXsB0ZYese5oYlIm9elaR
N1vrWlpx4gjAjvHAGhxZ9rLsvW+O1ugge2Yqa65i9xT3Aw7tTmHsOzyVCzsQnKxZTxD+ilfFesaS
AMON6C7X9tplTenWOhMxC3Z+YGu24AecrWFd/fH1rzsk/CNEm5V6M0dyPpN+u11kzwayZ1kXrxm+
k5oauawz1/DKoY0AqaR3CpRHc1SGO2E5dzkonMOShXjTbfHHugUNPtWraOLL/Ke0+GsVC7pcH82I
R60cuT3jo1tLCPkUNsq7OdegXWtPza/4/tb39R3bYMH/+7pXU3saTakxDO6ZGfylo2fOt43qxrvJ
mxwSc54xPwgQ9JSL3/m7DvP+U39VnVDzdPooFPV3mADPTtmGi3X7LRQdgdxPb+Svp3I1AUM/FPw8
4alkXy0JvnSe97lmqxuyL3+HvjOl+w4Vfud1/muW3CFdHdCuyZcd4TpwEPP02GnrctiX7a/EoFkT
rbRtSsaS8o7buGJuBu4LF7rVINvKOzaNJ2VvgrwPz4AWnOcqfQFqk/MZG9sioxxfTHPVfqRnpFpz
FWVspjdBXmqZw2GHtgd9HLjfnT63TnoALCTwIsmQwFXYIZWuWT8kx5aM71znaPSo0Nvi6DIWq9Gs
HLMjHRVbZ73wymqZ7ofept1C3p36UAiEAdJi7/ccTIfX6kUO7eRJOibvOEP4OOZgM3V3K25WmRHr
b1/DHKOESoo812v+kNCKsRm3l4gdIrzDXWgVqE4msXmKKF6x6RWf+3CV+5FLwBoSKaSCWPR6fbXM
sdc8DMWOMKC0euSDxdAHuYZwZ7qqcmN/+I67M38tkTFyasH249q1t78k8kzLiE69TUu3y7wB1sAo
Fq5I7y3cCNWDfNd326JaTb0TGluJt2RH+IfRAQzuQv0gBQ8aJQfKTDt9LLb/3uz/iC2uH+Lfw7v6
vLJujFMcHefPa8DUPRBxMiNwCYgty54H613zj2m1ztq3Vlw2M3O3dqZyA7lI/UV+bzfujIFc4b1E
a9lOL9ts3AaE1sNhRGtcVHtf/y3UTzGOfH58CkpcYgOghumj0w5a7I63oAXlO5/AkmGVzTZjqibN
OAeT5q9lyoovSteGZnIqMQQt8d9YB/IGS6tJ2MAfYdW89NuuZS23h8mLNQ2b7kNIE9Z/141xFVi+
9ys0JNsU+4M4KIuMzqpSrlpwWzXgl6fWDqXQifU5I6hHdIeiAtPzzufwy0Jkxe+CeKjqsxWfpHQn
us1Z/oLY0u2Gs/WsNOQk2tHS/BQ/lfvpixovOWtfMpA/xo21V2tI71f9q1odNeMgd9u4fcxr3anJ
OYvgEETGegSwpHjpcQ5gV0OqhbKIatA1xgXL3eXU3GechZGLRcqxrKlpF/ABzOY0ffDDDEatiMx/
kdPz/YBymyMJR+kZE4xOt28hPRgtJlAL/VeP34e/v5jL6kPFUYpzqOUINFjMHYdR7l3OMJheaN06
G3cCOQ6aI1ok7tG5P1wQv9MfoM0vHnXZYT/60wRFK4OzwGCX9GyBa9+0aENuS40Gmsw+bPVlR7Ye
o3AZVrZcO5ayaVBu89FMzzp9O+Kw6X9jpE/Jo+yxuOa2XCv7KPslzMihO/HbhbEscy+Klu20bY3P
WL3X6PLR1ChXIn+/26WcfMAANNjXWJ+vDNRFOTJi6JkVdCdf+7qIuNxQbdXdsgIbwPY9PClEmk/F
x9Q89uw0fQQcOjpIkBFd+p+0aQbpsYuOY7wc2rtcsqPpRTd2GpRBclQLL9HtkqW0XEAEJ4cjaDVY
5PU9irI+WUjvxPGwwPuYFD5iuA69LOv32rMSe/AMFaICuz3Gz82FtvxdcrGn/mC01SI395JGZv1q
VOiZH3vzToAI8ibXngCHhbjLBwYqswkKeyo2Ykq6y7ZCyyAeaswxzBMM9Lj6LQmHSfplgPWN6yh6
F3Fx03aWb8KWmhz47rVsT3SLlG10mbnnhuowTcrppPqKJ2JqRQA5oQbC4iLyjx/F5rdmlnZC+CpZ
N7k9Xkhp+VKyNxXemBi/BO9j9xFe2L1H+G+2bnhWuw5uVVrGdVPbQr+Ff7ZmSNCJ5gyJ/378o9+k
ZjAJyal6Kb9oKlRwsBtWmY2fbdTpUSyWKoZqPELBa+h78RXQFiDNQVikwYkepyWjbrTbTXJxLx/G
QylvhA/xjfAWoteHdfiSyjaiW/LXY45AVdvjZYdCBnPFcsJweApXUfJeDORrfan+Co9sMCIT+xH8
uu9HD2LHanxI79Nk2em20K99+T0z4dIg7U+WGWZLkYEQB8/krdTtfclNSQevAnZsNMlmONpKcwwi
DhDMDjt4/vc+oFxXENeP7gqTtaQglWM5Sk/Kg/ZRQ5lTyzk/qr2POqfKMbVfwIScGKQdehcEEESI
bS4uWFLpFHaxCZ2PZG0SxXNXarumedICWwNHOLbPxXt2a8/6dupiw9Ismtj4b6oSIWhXi7yWSmEo
auJ0krptI3hGs0zBfNRPUr+I/ek5l8PiorRvIPO4gIkyTHmdhHW7/B1tLAO9ntP49vhZuXR8ZhzK
MRxoonhfYigQr94me+Z57LRkE1A6lfti3SJ8pQhaWcfkydjhaX1PWi69qpVJMOsbbJjRLlJvJA3k
l0IkQH2HDlQY36diMwqa40O711iQ/a+0fO6YO33sCvUB37MCoEVR1qajNV+G9Fajg8S4R13QaGme
uT+SmKI5s2AwFiLWFO8zi3E9LdXLPVfsA6doMejyJhhrE0p9+n22/CqurdQN3+WHofLGOwztI8mb
ANryhRA/wMGFoQJJQ+0ucDt+G82nVUL+9Ekj2bTWZhFGa5924b3w1aQoFm2xgxeGMQzGIoSXLJOG
5IF1TlUZhe6UuSnzMt9I6v4Sn4VhNwlbWd42yTEuN0myLMYl1lMG9WAQboyLCw+4ZkFAGFMg7rq7
6Ju0gEQVfwg+Wu7sBWlqSgBqQSoBLWlwyTxwOvmxEUFyP8DZpOg8dizne0mCZPxbCD0qsTE5NJGn
zy3zzVRiszo7aqi0d1izwssiFvE8i1pbyhaC5CYXTy9OZfOrVRdB8KD3vAtgutk4katEPe6fnT2Z
kRP9usBAwhFx4OWijbHBQfGVa4IFvgdt90ojUT6XkN8yD4p+fDAfak/0Ci/H0Kc4gXEufLDEOt0H
uukZl0XwXlae8mCcVd8uGJbGOpGvwwSR+Qxjs43pnc1nI4dbiKWTU6jHWlyklKUCcCQ1hFt1gLxe
zJYCxUvdB0De+mZgCSYPAgO+C/HSawH1FjsPZHW4SnhCe8zQxNahSEA8aBxVXsHlNZP7EB8wfT+p
TpCvU5KpuvXs5hUvOsM1EfsMREGsgP2wdGt62wTEkB/NYhWhdppeFGHFlQzCSkESg+6rx1VOEBbF
sb1raIeHbiPvLROocqGDUZtukdhidi8lrg6UQ3y46uhIVzAv7yWXKzXji9buBX2XQ9zDSrnZ+iyK
h+jZRNURPtKpCpD+iJXXcqpwdfwN1I8Uoy9amR3yfg4pSfbbqgEspV0jf8K5EIa7Ul414lPgb9PY
hW3ZZp8tRYiUvSkCaRfCS9fUdBYOUA2YFNrCOstFBffF7S6PYJnmSWKzy19M/PDjbdF+1d2TCBTS
x1Td6r6Y9QhABLMtX+nzZTum+HjTqfRbxc0qp4sy6XIaTiO6+I2x0/bmWJvqdBqh0jdruXUqcabp
QGTZhO6D6So4g7Jy/XsnkK5L2j+XVURdxHkCY85rQn+aC1FZ1FwWbHmuY5c4QC0l1CPQhG9a7H2D
z66vdlV/WOZoIBbmagrJ3gMmsOmO4Ikliht3jgaL7JGJ7ObunJh140a/b3k835kPhTuRLuOR/N/T
QiLpqZmV03TC7KNdThKm6qNbk5pqE3mcrXuP3tQceNBPt1HDa+Bqvm1JRXqqGibOgtdITqIoFIYN
56k5Z8MwOYVstGwNl47TOv0cv6bnqavLVrsB7kKqvqqar698hauqfSDAFrhM1KPI7bBfLmkNQGEx
18NJITOnXOD4o6nrHPSvy/YALHv1PEJXuyNDL50+ihYanY2jZE5RgilifcfqeiZj8hgOCxoV0ISA
H1gvsZdlla/caCNTOWh7HOn04LOIaRDcWd2nyN+bsMA4jq8tbrvxOVAP7H0MobPm7S5Yz4srpsw4
vY7YkDWOfg6ofF7yN8G0ew9AB7A+PpBthykYP24Vmmmb6bIU9d3U3A3JXgPjQ9tsuDF2Svmdr+AT
6s7WhpPk1r0dPoNcEOS1F+/wu8EFzTiJd/T0rHvlS7iPCQzn4Mcy/lpgnaLZFcuhPe5p0jvTV0UM
GBzPx/ydh6HE9mQskkdBW0Z048jDEBbBcsJ9zuZ9xthnuD2Wzj37M0yLaGl9WrQwbXV2yKMp4UbU
hbRYvmBiF26+Lxt7emS7vAu+9BN7QLkiCBPJ4Me4kffJu6UsUhVWP6YCD/WzlO/U1ostvHHXbUKr
6b4cduwOrHuClxSbtFvlxi5J7tvmLo8Ol8GLWEl1POmcy/hCszbp2gX2BEK7whtQFF38TwSK3Yut
/+JIhDqR/aTQ5mQzti4SXbASdYLkPiffMCw8eTn7+rXDTmr3CUtqsQuqwRE4XVXxoalR/t9q3CvX
IOj1BL465CdmLkXyxKcDXQ6ke3IUc3GWBBuXIxUWgW0FS/M3Kq3Q+1hHJIYLmwxXVe2gv3Yz2wbK
dvACBAMj3bdLYiv6PYkm7KSqaP8/LDB/f+RXZ+paF3K96xjp7Nc/rIV3DvQ4I0I1IUDgHkznhCSP
3ZnzQX6r6XTrKc2//xcOonWdGhSsbtB/Iri39vg7fPE3IaLFjcLHIy4yPGjVebIaB9+DmO1eDv15
xFCzXNTH8i66s34V89I7e73OWWR0nCOvFd9v7je3lsJ5mf5rpJmi5ZVlMdLexgyHxkQwIgDpbH2R
3aHIsq11Ud4A5b6RP67n0FXTRmgmSU7M+c18TF5+jlazOYTpZC+kZ7wJyxSlXH2javnGBP5zTXBz
aK4kG1rK1bwdLGuQwiyZTrhcyaity8PcVrnH0rtUMVfzJpCYg3qMAjwM4SR3h+qXPO5y4pS0Y/BQ
rm5MzvlyfwN/18O5mpyCIOV+eknnyUl/LbalReDW0YG1m2Li6UIMV5u8/Pua3xSf19e8mpRFKRcy
BLPpJN4DgWP7sRh6T+QgeOjf8FBUNLfpbOsdE4zX+Nl8MFV3lKg+78zSUSCdE9z6MRN8fcS4wiqM
nm4M76eZqBpQEslzwv3nupXXW2OWl3o8z8QQR8fBqT7rX5TCHV8sGaXEOn42lqM+MDPPga24yI5D
+kn4J7ZIz1bGWlr/e0Q/nsVouBgQpGXNJOb1v99GI/tjj0x2Ap3VPIP0ORt97mFmAFQwN7b5x7+v
9837aH5Bf1/v6lucaq2U24zrzRY4hCil0MJ8AEvtrtLf1Inu4fBpPqZr1UYsWS+Zuvhpu34M0Rii
Lnt9SOQufTHdK4kGK7zJeE48i+PxmwCwDGTVLPr2xmv71iG6HvTVx1zhFSWGMYPuxsPkiW6Q0aHD
nk7dj/09IibTid6qtbYrGe94hPcY8nnJsYdC1Q5X7QMnPORn4g4q6I11Rv7psPX387w63YoiDcqx
ZGha4ulLZnzqztFqIzL1OaAssYGBbdzNctzKJbfvvfH/bX39ewxXYEleWplfpIxhNlWUhq1KyXoY
Vnn7u0Nno5EP+k7M4S1zUoxlf1hgECVrloy6mwb51fG6kTWtLSKu27zM5Uu9tE6YBmrTyaq3nXVO
CGgca4QQPfGLu4t4qukYZ+GqXObJUUyeaJM46kgHbHNRKZKnXZZu62GlGnd+T1oKBnaKAObRN6A7
e010zIvnJ09Z/Zgg5WvMjRis5WDtX7xLtVELm/6E5SWoGaadOt5fZKJIO0fqobGBYp7Rl/nRlyhy
NNRdPftQx2IRRatgxlZrLyxXFj6vSru9XNbGtJuk04QlGeBroAPwecPnpV/SceJnKZrKcmdpawPq
WpOdpfFropxtChW8xDjVtYVhBfaLsGMiIHfyKfeNv4RNe+lsUO2eTGboK15lrWW81nNXG73+8psY
iFQj/2EgRvYUd0t+0oCKZ1DHPIlEYxj5axnJ35EonFB3MUEmCY08D/C6Ym/mUKV98lD5PekMfiGL
2xz5Web61r6o1n7ppF8dXJ0F+MMSmhSQcRXZBS5AmJoR7wpDDZIX9Gh+ESqwvAw+43z+NciHJlHt
4PnZXdTxmwvDd4X75g3LlMfW+FAyQvHE4zRgH4rlLGC0j/SR2sGBlDHSYc92qnxnEp6eqhgM9Adh
vBcSVy1e+npZvqrPmE60pSsZd3hJFvpyiD/bhLSHp0nZNtFXCAIgosh6QOOm9GA0wHoXNol+mpZ9
UO6D9MgqlGEAfYmTrzrcBXR/MBqElnfMoJT+lpsVTddIextjTySPNTZwFsQNBkJbnQAcBc+STnOI
Uz/ScRXJQyl+JMLrUL7lNDKCnVwttWQ55e9RvZT0Z722CWYmT6DfihRMkbHp/KcQBj266lpKsKlY
KsJJLxwZfFnlTwzxU6aui+dbTb1v4q55RSRQQ8RHj84jep//bhuylaRJmXbiSd3Tj8gcokKiDNXz
vNUuDX6YHVDGe1W4BGPDpaTFUAMmgbhWQ/RrrzmTHzH6HnXQEr+UTfiZHSKAXx9p6krOlyTCICyY
U3NitKvrzloEB3KRsUio7tq9KW81Ohmu5KDfaM7dWVsVS+UgPGXNEnZ1pp6sapdeHhT1xWgfM+Uz
E+/88ixmXpWtOtGlSwGdERIDSFqLzGTY0HhLf0mDnYW7/BfYH9AqqlThaBI0saYVQ6a45OgfzMOa
NG8qpcfhkXM1yKJ4q8Xwrb949WitK+NvYijror3gjkJcKpxh3KaxHcG9FHse6AbD82wWmg6Ylrit
cf/v3fkbJep/Xhv/Q0jDOlyEq9NAOcqtPBkpq48EW9ohq9dIIL/NlJ5p/IRZOGS8JRow2mY2EJl8
nIkcDSFhK9J4NTRAxPu8XIj6MiIWq13I2hLU8N+D/HNIuj5Xzj5iEvod/LGv7Sgu0eRfLgAvJ4Kk
Q1BXwUN5HH3lyHHflA9VXOf6qUKG0juEYCdvInZKgRthE6E+Xc4prctd9Czv26/8LE4umuv8rj/V
w8J8C6wXrP7DV/UNo218uqyMzlQJrAsBFTW7U+9RxtqzE4fAjG9cDT8Ws1uZ9UtdZ4Tn7cbQwCro
DOcvGreScpY47B+kffuQrqpDfWdu01/i+1T9wmu5BHOwnPFmRSjOG/73p6MgfUEEAxX/alMMm1yq
oiKUTv0GYNP/RbfVkBAbE7i9NeAj1msDtWoirqV2CVG7lGCLjc9aBKmqOPTyazNsJWMVBssy2I/S
ZsyWYXhi2yLBO14Syv3cbmnYXnrclGbzqIBYZGwnPsBmt/GOxgNx3laK8ZsWLcjvjrXHDucvltz4
Q9I3eYJZwriTA0DwBz95T1DG0kK0Cld/sO4FoGTyoGaWqQM+HirrINpWxkNAznW3DfOlbqxSeYnP
UAwb9CMjRmxcSkw3f22E91GzJ3c4sT70YDvkDhiHCfxBMbwdtLMI8TvYVgiQ8HtYNK5/9j35KNxf
DvxT4qq8UYp9cwiZPyQDsp4iEt1pfcsiNqWpCdtaEk/kkPUb2uLDi/ilfk2EANcUy7shoAHsiCGQ
sLku4cqw2s6IevOR76AQ+PCfvHKTdwf43YBE5Ucz7VFwZkDRodOP9IE8FiOF7fvLyqF5oPe2YOKB
OHjhE4Q7+ijji9hshF/aL2VJjPkqeVHZYAElzJEz2qaiGiUQCXYnOb/lMToC9nOMKN9vVRjytSPg
/3wUBpQuVRYJB7g6PCedKbZ6NYpUGNVZzp4MTMgxFRYAmju7fSnW/Vp6zH9dgPzabVC53WN0uxb9
qfCC1fa/B3F1TDalILjkIoMAOFymlHsLfziHnmHTWFv68JIYxvYW8KDNt3b9LZJGPZtPKMjQrvlD
meSnmZg3XNVYiqlzQfWRvUYD27otLydP/8LiiVYRElPIjcu03ahPMhUfFu0XL8bnM/bw57o8lI9i
BDzaFzDu7eR3+yrBuCQz2aSC9DR9AXMHWCU7ju/xBoLHCdZHnKwMvKj65/QtXCmPebRRTfp7Nt9q
IDoYEMCtGl7/vTD/WIugtAVr1ukosPjwOP7CWcbICDJBxgk6mPWKazHGG5MtXQb9xRcfs/dWQGAH
RSOW9ogWUmJW3WoACWE9vCWU/caKmqcdpnxzXBYCQBKv/zuYgNZD6xNJDPpgUqIh9LbbDkILdiad
tkwKDyuGCYNVYnSWSfsS+3DfFXoQICYSIQUN3nl4hLf3WMH++zH9hI8jzJHnhEDo5djB/ndkg6KK
YhjQW67mEOcWAWW4x8ujRZMInxbqzBLnC5J/6C/PBuCdK9KwpeUH7X4Pi84IPOwMWBn/hFKottl7
SnAfu4TGt6t/D/WnN/r3ULWrs0il+haqwnFuImDoFc4i/AbDVx1bmB1NcDAtbLJt7BZSrH8WurDR
KTqbdebB1bvp3f/DQjKHhs++1vz3bWdTC2UytQIHI+VIusFlKyKkSXaVv57ZqTRqg8KrSVX0EP1M
JTIdR6m9VsO465Yh1g+PxZo5INBUdbQCxvUJxDd9wtE65tZ4r32UAzCTV5tOSh8bD7dsE7g6TfUF
9gCTvsB9oq3OijtbNd86hv+AMv53IFeTvDSyaqrFQDxBycYqIW1Wo+YRJSmtZNB0WxH3k7xEq23h
O+/cfAzfX8h/r351Wkyo+rXuIsxYTl98hfVeqdeK/6hdjmSVxg7dcRVDG+rAB9lkgavXWXWOi2WO
sAB3gBtT9cfBzN02/MYlnf//+1X1l1itJC0SgdZwuKGexSQHNwTVpqsauOyVQIE2a2C4nJ60cTG8
zciv8HljFPNV/rvi80j+GsVV76vU6gx+OqOY6cM5lKcDEm4sGtu34TM9UlEDOof6guqWZRrNwJoT
QPjr1sbzQ8/zv8O4QoKzIc6m4BJTni2j4KVO1hEO0Y1rUb/YoaN+YuZiJeuWwy3guy0+3xrAD4jZ
fwdwNTGFIWutRk/nt4Hph+Q1UTqTJftiS/sk3dW0A32nv5PDDQQLe1IJScXQvPaXBNeGM9DRuBg6
d1tQYsxQLXfmz/z7Vf2hxf7rVV3NXkVN2ljocpHmrH8fr1H6VLkN++6CqQ7hpeT9IZ2qnyTwERw1
Jo8odHnJx57TnI8uoB/GB5UB7uJA273ljvqhTwm+fcuoeBrlccTTJSPAaNoRC6O128S8C8qTSV5C
Rhyq9pC0xzhfJL8JJcRIscIqCVHYAoLu1j9G6N1MW9hEHyCI47IbN9WwjikDiflKDzol637u6IWL
ZHpShjV++bW5Qa5Xym5H5o5wHjmMAzyM2rqKNtkEq30V5ecpXZbhNleWVv4gBgcionCpNlBWt/wZ
T+PgvgnAO2734OX5df/rWV+hvpmYZGkpJvOzjnGuWPnBS4olBLd5DqUDiXvRBtoBHE1Irvb0JYX7
xnRM9Snzlya5Xr5761T6Q5U9T1CDDGVNged1TZoeyyDJ4xKsMF6zVlwaN4/mcGdHoM3rWfrLpM9R
arDLb0y7PyX090fxfy58dRLN8m4spFgBLN3LFfSj5di/dWCXaHpQDGL6tVPXiAWhMZ/94hi/MRdE
b14ytbOpLm81aZR5QfrXcK4OI32TjVUc6dPJ10GNaN/VtqpvKaK72ZDoPsB1C0QFCBkR30JZ+QrZ
EaVMhLDIcsJjwi+p2SWfyaeFrLDdDLjGaVQzHsK+wJvu/v3Nyj+0uHhtbLwy3GtFkvWrj3ZsZq/K
tKW/kz8NOta7hGIR4GW5Te4RI6NyEzO7DCoJWhWCa19Q4LeY0VgPRS65Anxy0rSEZ/AlvmhKVNyw
M6hjF7s+pa/Cy4CED+ohn9kv+vZB/irqK93fSMkDvlxYVSn3we6ysjheo6AkxkNfIZZA8tByHlmY
D7Oc6Qx46soNrgd28jAstS+NAny0UYhKOp4dG+Sjl1V4NFa4s/SDk22aFXpYszjrx3A17MXntF9l
GBU1X+YDnDJZcaHoYZszwi4gpqT8wCVyJXqVC8NOeIsLp1ZooMMKhFcgPnTGAt7wGC0NhAYLaAP4
7sAu3PSHGl5B+jze9R5Eu8SJtwxWw/YCSxY3e4FglUO6RPBC/BnMLZVEiVeRBK+Q3PNubUCeoGmq
DbukOfLLabEKOe/dFfEsgOw4e+2zR4VUAMSeYvGGdwYMu4l0p9LVipXYczqBlGtlxEJvetOtWODv
Zyylc+MMtRcZBufuHjZw+5ABa34QnFPiDIbeaW1OjhUvVWUFvQzz4JyQ8wDJxQCz0IObZP5xu8w6
D9RJj+2xwNwZi6HYNSO4GP2njIsPHrSjflmjPRUi7FQ/FEzUhp0ZHvNh2YNWT+bTRbMxoP9Up8Wl
PkJfvzFt5+Xt20dGhjIOpqaOaejVdkx6ul+bOCOcrHDh742Xy524L+7hbY8F2yC4vO92mZufSmKU
2I9ZtZ3LWtqhUV+kCNlpRNwC0bQfv/u/hnS1QVuCBk1HZUgSIRnCQ1O8agpRTABEE2pW5PACqj03
Qqd9iRYm1fkiutzp07pSvqIcI3P44IRPodRNNtZJ3+Fz5udHDKH1ZtnVKaWAlyHoORJVCYFHWRjF
QTQfOzXxMuatXOHNsRgMZ7YpDzx9otNCueX5J2N9a834eaUHCLN0FUHbN5Kb0tcitn6UDdYqXQvz
YUiGMWQ6NQFMh8Duj/8XFhzzqvn9hf+fa14dA5l8cVdH1lyqcH7AORoLxrWxreeNrlrVL6S3DA9Q
/20UKqCpd+GNtuCfdMhvA8CUhXpJxP3qj1nMX6V40heXaRRKQpmO3Yv2YRD4RisDMdcracktLWXm
HggujkfsOjqcpGWWLGLW7HGpbMXHcs/ydgqWwiMo5z3t+o3xVELNtu7zjbEpd8S2rHDKOVhrddWu
8bYBknbjTb+tlIVJ2KT43JKzLgEzOu3FgZucHHWacbe8lH4gMFqSTN6WOlf6xFhdIQ5iP8XBGAOw
qGCDc5JO7nBbUKqgJsNzdSLVpqU1R5DM+N+Nz/rm1a+2ckPOFU0wKiCGD1w0TcwDHtvHEF5h+DR8
SXYM1+0lcvKbSWPfJFU4D//ntq827ToK26hOaRHUMGFn1+gesoB2NBOnZW9C3eff+80vjPF6XJDF
OUJYm7XesZuUwyxz7mOF/tMW7Ygczy7uf/TWpXAEg5TNRTs8NZroRvo+MH75yAQq/YBAo8OZuBte
2+mzX4mnf6+QPxYsf71Ic67u/pqvQ+GLeTzwKPW9AMWd/RvGL9ZmC99RDup8LF6xmPsLtofyIbiJ
Fv1xhLr+XjhtEBjEg0X4f3Wu6Py2sHKfJ0rb8Ivmp695iUm/b9bJFMtmhXeEBqs/+F3y7aCk+m2c
0ufpkH/BXH+lU0sMnb+tjxQxtV1BtzY2MUtL/7sxd7da/t/ivf68fUXW4WyoMhntV2/f7+u6CqIW
bJmmxWjTZDZXzV3zUNqoEu0Wdy3ovCGOh5BbeVw6XiWz7+6/35j605EeMOZ/jeK6TTUpYWMGNZ9e
7V7W+ae5HDxrRdCd9mV0i/Dlgv5516CJDzeddNKDtVQtOTVNvp1DqvxoP6AByZhAAmK5cLjtFrOH
cqFmNPdYSETY6cZex2/FfwqCXaIvNdrsj7c/pR+hnL9v4wo2ALiVpnB+8eE6OKjjQgOVp9mzDe7x
cXD0I46QoK1kdHi6h8YV0eceD4fdvx/mj/UR8DhJNZwOdJpa/53+eh5kQ+/TTg0rRyeo19Yf6cv4
v1WsWWl0lo/YDNYnHRXYQvz0Pem+ejKeiNF0cQS+pXD8AbBndflrMFdHg0sbKmJUMr+KadXVKzV9
3kOaW2QbOC+fzG0V8HGBYUuHXMHCUJK+uQXadKNQ+nHf/nsYV59k35t1MigMQ/41cBafE5YYwlwp
W4bNloOf7r1JhOINzPMHRtR/b/+qVlUEScqlieumu1FwacMs57OCptE6quBM3wKqf8Tw/r7Pqz2s
TwO5TBXe/ZAfe8NRvIwAOA7wgxtKdG7Ks0bTJoKM/+85d/O6V7tXmURiWVVct4SXUK1p3UkOlz7S
ZQZPSMFtsA5uz91j+Xzjyj8dhxXkYDKxxjNIf7XY98rFCse5I0TNaQ2EM5wQuPYaQoAuJpnF0+Qz
atPANs2N1P8Pzs5juXFs2aJfhAh4MwUI0IsU5TVBSCUVvCX819+FuoOrohTFF2/SEd3V3SRhzsmT
uffaa9zTV8O1f2rTff0GF299kDA10KZhrhsYg8rqJqiPkvFLLUkc3BvibtIPknXbIiDSsKH1+4hH
Xz2Z540wrmVQWiRFKkBqBscv3Uw71N0hBu8QDNlCpMzAxHpt0Td+am+Sb0n86sytpOT5e4UQZPat
sjqj8yIXtrrBkNk/yOTB3qaKaz0lt37nmlB/pMyytXeCs1tqrmz0lGZbeu0NPrvzbeffCxyU9CVc
AG13PmXSSrDfaQiCvZSlhfAq3NIJSiYvGe+yD0DQRcDtoWpcnqWTqT5ILWEgqN6PqroWjZoWt1eR
VIChSvZK2Ru1PbifmtMdjZwn/QYnS/CeLxt8NMxT/v0I/WAmtKT5LMVkhx689GdZ/1IvZLLZgG5p
plMQE+Ad30+LzNo2oSvO5Q/hVsa9pD5M/JHiMQZzR4S/TErUO3BSjlLENvmeNB07pBSCtaM+RGre
rc4Wqxyqvsq+9sCp88t0WV+oaBbmWF8sGZcLfGlKeVT1A+0m4vzgC//SmNG6A/G+6PXvhmc6LNGN
eQuMNLgxnnE9u/Fd/R6et4RaqMHnlN5aWKRA+HBcXdJLKH+3Leqo1Xk3MgvqsJq7/b0FygHPGVYv
yROgUPa2dSw/rZdEcq/uWD/9IGyRyEQ0kkbNPxr6LzegSwJfHUfeYeLo0/q27pYiKsgeXd1NGx+H
6MUMaVNqr411POdIItFDEqbjKAbUiFSyq+EjyfaBOnvH6k2CN9Jp8QBf20Pmt+Lysn/9lhdreVsk
RhmbfEt1ycOBGikhWWeRemKMQA3k37afZkyYZwQbCSmfMylXyqQf231fv8HFe6vI1Tkv4onV3euE
DRxMWUSjukunLQ8q1pFuRfbntGBioa801QuMVbXuctoASrvAuFGBeI9+BZ76/ym4v36vi9UfXESV
TxHfy09xZqBm80Dir/ubYNPVmHM4zgD+YA2mU/RJvKSBl/CqVmXewS/vjoG5lqpbgaRgXFQ958Iq
Bb3nOwQzYUv9jcHfyxoyL24EF4ukAyEwWATp/bVJovbTBmRYOM84MRoAqC4+WCzP03DOSIlOsmWe
OqbhVKYTyUv0kS3FX3BTZLZEiBGT6t7L8HMKK0VZ4crUS3t86WnRfuAiIttaguuT9K7CDQROEjvi
i/Ta/0LBoh+0V/yaux6wPkxkWvYdFGV1ndLCgrX+bq0xbAJIM026H5hIN1r4O+1dzIupcy2u5s/e
cHmdyUAyiELi1zI6/XvvkAsjzn2D3c7oaCmeZLd/CD1KyVJdy906IZNmqU43frAEaoVWyhPDw7+X
65++ATZD3aRpK0PcumyAdQ1yQWWsJN5DAbAj5b6JOdKm6erNfW+ct7PYbI14k2TxzbXN86dS8q+P
v6hoU780R8kijy+M5sGO0Nq4nVgHFtmyPyoZ3kNkfenm2vj8p1MtrBBYRiQxK8glL8qMSSnqFpOM
xBmJsBhEugvjWXaylbTtbIb7dvNb0YAT1svz1Yyin3oEf322/PdNL+RyiM1ZyneGiQBG0rKl/qke
b1B2BYghqGxlMJlO+0pAIRcdyg5gH0QbNPKAkqLyo+dfYsxdmEQmPCtLWIPDpsR6R1lozsWhrqCY
wK7L8mn6DhIOMfS09kqVKv+wgv/1My5e1Wio2i7vY+nkQ+j8TVBM96sDEsNSsRBOs2fdOokv0yp7
7VZ42tfCK+5AIG50UYNFIjk0eq8ekKQfXCbIN3ijUJ7zRGuXL5SmG4Icx6N0oi0KBEI0FplITJAD
W8/SZnG0Cf8Iiyc5IDVLSuV102NGUpAYrmNhybywRJyGXCPdGjyTjB3V5rVMVNc637UQg8YPBYhD
WC0iGZHDe4dHuD2GzLNJ6ZOIhURF468wC5bFYtR38+RBfByVoy47ZnaIs8+oXucGGcYLuQWVMeM4
VUJXrI2+yg4EQ61MB+ZyjJxPseVN9UakzOOgOIikDdRQxwlCqGVXrtG6teRJ62J0Kqiayo2FbSm+
MapX7DU5mYHRuEvS254UylWZvXfJL8XcEecngifT9yExIQi74LyB9+i0u7jaicUz1VW1U4J1O35I
ydYyXSFYN8PK0p8GOvrgYujWK8uUQ1fkImnKw7UyLaGdpoNtvERPV1alH/YfuEignYD5GJByL15P
OavkUIgy1K4sus2G/HiUE5iUoMeAPAOcfCcuaNCKtDT//cnqD9U8px8KJ2xaqAMvp4+GHCpa2aqz
HK1bhC9QP4BvOWQHwxlt2HnBAlVeMdj6Z/iCyKaaES0+LmmlsePqzoCznTrG6E7Rvpq8ItmlgYdL
ofyDmag0otP1W1+HRbqTIIm2K7lEoHGltvrTZrrYVQy2UJRVs8bxWwVIsoLIrIXge/1WTKHn1s7g
v1v+Q0yGdVzblsfJQt9bsMh7ZsojQbtMxRrJUXPNC2Y9W0y+Zr9vz69hGDJixOLKWUvxFMERJ+Rq
boEEnoyX9DkkLCa3QZ9iYyYyO/wsEvKDGfHRFbB9yZZQS26UtzBa9XSdaWnyxDAKL5ptEHtV71Xt
tuoGW+kOOq06UaPr9KiLPn3w967c1doT/ADm5nPr82N469slcTjL/km796WNuKyeYtmbOiKuHiz1
KaP4HlvdU/UNq15k3UsFbN77+PVakWL8UKRYkLSxt0izh/xy1KmITdH3aTecCEzXApd1RvjFxJIy
G7FxbG0SjCV+36zExpOZIh5byGMA33LEJTaHhaA5mB+lQZ/Xs940nbRhA3vGb0iMdBZU2TnDpcC3
bL6QQJlIHjgUVAtkYDyMH77iiu1saa54GglMfBZ38HqEiMQoonjSY5cwkUp/BfrBbDmJco9PreTm
/qcZ6bDNt0oC82DdoQH3nZCjcIVtV1hpLCaFVwcbJT8pih1cfZu/HUlYitGtW4B5THq5l2CuPCyk
s+AXMnRGxdWCx9p865STYu1lTsz+sbQ20bQPICPVgGZMMtmiVoFD/u7rz3Qh1CXm6Br4mAhx2Z8z
tkgqPh8N/1YT++0EHyk7aqy4FoiPQGKwSpVaYfLtXlURShYTOtxz5rCsWUwyQgYIRXCMuayYiCXf
GrRUCJ3OFpI77LM1bBE2Ub8PnfOMj5BVBw60sYcmRocpn+5DMBSkZiifs/ZhQoI/vijBczJskb47
uuKEo0uY0dytX00kMWhOR7dZfaQZLdbrvt5HqFfYLsK36fSnjh/zl7KfbLV+rlUYJAqBU2wKMnxF
/h8B495Fly0Hf8ubBjIY3TaDydCTApvjpLAJXomwMylOvW7Yleoq7sPNEB+E6in0t5a/M0dCTZlR
OsItE5gHpOB3uvpWNgxjZLcpTiqsqWiFhUWT0ZocG+Gzb4/I4qc7DTj4rUAdslZlF8526DI2r3Ws
ISoj4IVCTnRziCW+Z7f+9xL8fXjz52mxSNSVQF9oxkUXvdDVRAzMhqfFHRbN+b6Dg4uXb4615GXJ
jwbYkId5ctRpV5oX8lyz/LVyzh9tWAZCMY4f3/cdv2hKMi/lkxE+BGcvvQcKFS3mGQ5QhpvyHfAn
yxSSS8Bj5K3e+SAEHuVVvOweevbtKxfi2y548W0uCsXal1tNiCf5NOAEINFrh6LJFfIVegCMYhtR
tnWOCE68Z4L/74+W/wwJvl0JppSzGZZ95BKQUVh1Kfq5Is/a8PKArS67wWdGuLCj/LKeZ3np1NEs
MbEOUdahIUQ8AfosQNvEIJkQOAjc4S5V3+e/CWK44+wLCWYoRgk6o/UpY2MipsNL16LTHLH6xbxl
6Y3W2CGUJo1OljovZuPn0DVuojxLLflywVNr7gosNlLpKURqpa9x8D5lO+ZruuX4BPBGd3ruCmDT
3sujGu1HcHTKpgYzrj/6PDVds0qTt0C9Vcq5ltjHxjLpD+zqCkg8EdVYBpytrMGcvpntrrVEUBfK
Qmx33UKmBAozj8RTdxglm4Wo5q/qotaXIR55gy5F+y6R5BdAAyzUexHMLO48WVbhay9pC+L3k/HX
UZOWH9ZsvcDSJy/at2DbEhsXeO3SYqDWuW2wNabXfkSI5pQTUWcMNnRe9+qg+Td4JkHQkWr3ocB6
CvdyO6zqDNMyaOu8PpZleZMEUCjKQ9W4b1qC39x6r/nDtiElTWntJkHvojD9ZN4zr4efImFoFZjw
rmPe3y3zGtF7BVfrl0RGCKy3FDcwMW79+FkjedFr+ps9W3Z+h2JAo4RdjwLet3xR9tZbUT/PDSWr
fuv1k7jYJNUid6rOwyrXwuJMV2K0SLz+HfoCT0PtFcg+7eaBFpQ9B6HI9Ee9cFriHxEp8E7SkuQ4
CgD2LFoRgCfHW112rcJRK/ec75NwGX2I983NQGJy4JI25+Dmswa3cyW3k5/LpbaQCdVKNmO6GJ96
Y4O63xN/oXFx8lfk5JlNxVuh/lsI69DfWeIK3xJO4NER7giZ/hMw0J2E5cz/6u3u5XwgMQM/26xH
p2BeDsLsUEFcxGzbiS0km+O26x1K/eW/38fvo495KfjyOl4sBUIxSLXS8jrOoATK0pf+oVvVkBsm
5jzLa5OW70NXic4PAbqUkJYlshD/fUQVhlZvLa1S6ApE2V2N4koBCamRbP2QjtvGXCftKSFIwXoY
xCPppGc2JokpNfJLp6lc2F59tYZSJgMuCd2zf1DM0pHr254sD1F4S0kz9f9rFiqX11qL5g/VBqxV
U7L4Efz1sgN9LsLRynJR4Vr1rii+1qyTzAQgiIsIY8IRs9FnX93g51BZxNvgVmk2ebvBW0vgkNk/
VLpXYRbOn30KJKCW+V4FL51ot9hztea2H98SDTutXSTLWF9P1itlnQHsLcbMPG6acjNKHrwZSGqy
B4wN2CPBnyeII30frieyvvpTWnlNQvmACHUzdTkkxU1Oatj5M8i9MCBQfFF9tLimK2esN4w7NIIn
MNmHuzB+HoxiWc2WTnUXNbclnTGDmaOyyWijSze8rbPdlGbVFF15CL/XvVxQnX1ZJb8Jf8Tl2agV
S72NglhlYw6PcbisfXY+hXPStNDfhHeo9k3DyfSoUVu1TwrlfgzfFpJHuA1Of85wodiDydxY6qHE
kU0fFXVX7WJFxHWECWRZO+o7vdV4Au1JwgTe4I2Orf/ZJOeDfy3Z480jSxvI39xzj1fN7YjioTAW
8m1RrmY9TEBD1DEPM5MoQMODbqvgXN2cmkfNEQZnGK++LH9ADBdbJV5bhB/IeQDnX7bQ+qw981z3
6imNZm1W83ImAns7o6BZfF8rZtPDgnlVF7oq1beNUw7akHLbvHOerF8ImC+NQ/VQDZxvDVfDvL6t
tXvAznNsQbfHUX2fZSj50FuvETeLPC1nVstrS8x3hyl3l4AqgFgGjcBvaiytL1QpVXIVJXBCh0nY
KNmrgQMo2rO7VvoT3EfWbCcGXBrG8NSfitEzplWRvcow1hccxZAJnA81aHlsOoCXOSp3eE3tfy+F
3wdM8/fULEWmu2MZ30QWktrQtGb8xPcUnW4dSRApBPXBZxQdamt06yWMgYjJWesFRybDr2J3HMYN
New5OeAmk1C2zTarB6KpJse3iwV5uvgfF9Xh+gxZ/3ZWlJgs0Yqa1+7Z/nBRzCq9dD5HUy6fhArK
ot0SZrDUPFaPsFz38WMBFgj4l6Ac1HbvFzt6R6pyJ7wzTY/vFfO+M++Fp2KZOPIdsCliqqix/Dbz
puTeNB/5mWRdTJy/yQoiIKjYzMJN3TMbW+0cUmEM0AOLND5OstcBmR1ux+YoSoWTis++Stn4Hsa/
MvN+Up8s5LdnDn8q6kHyUOq7x1YFCOD54pUOi/VDVUttrRl0+C2ZgenFFTGFMdcLIZFPpbFme6Cu
p0Vo3qJlzWawC8nArZurpie3bkhsjYGinngOnJbqXcC0cGW4o9cVyx41zfvIe2O6GVwxbclpyXIi
weuUNwMysUMphfpN2SoqI5voZaI9ME0QjPtVW+5SgaYMvCoSb5Y4PsJ5flDBhKXy5OWihvPtvJ3b
XIdZ4oQV4xa5mBMZ9+lsetgBxaK94qtvtTU6ZbqUw2xOJQ+0pdiseOEXCrxGZEmldqQ310cgcSN5
0dFXmRi+adgCw/62QOFqadYibKmB5t6SemOExyG/ImHRfjjUIMEjcws2rsLZZv7zLwNBofSVovS5
4KJ5o6rPWABnBknFUBwICVk/BQoapNYioxWAl7r4bCkPVQPawrwtQcQl26KCOy+enWxp1I7e7+lz
vOi2/yt8FNsZTRp9NrxJktPdMGUnDbHz0uBOgl6b0kAsgHdAoiZgQTEkjrS7rjjF1UPfPU7Ds34t
OuTPdPNiMf7rx14MFLqhks+ZHP/38GiKB7apUd1o51WWsE5oud2QgYdjXgN9EOdroncyJHjpIpeX
qm9rn1Lv6pXbgqmAQsrdU49qc1PzIwzoqHsFnQtH4XTZXlnV/vSMvn3vOa1vpgICiZrfmi83SZPS
Oh7rlJu00bxK8c7TBggJi9v4Or5x6dFgYNlCIWocZWVpwig5G8fwDn7MY3V2xfQkwH0TYFKWZ9fM
3ttqJ58pxEuXgBmTh7TOAZ8kHHNg9+yr84MVeRB8oCwCN6o4SN309CgZ/IjTjqnIlLiStpj7Anl/
22lPPpjxJC7ZhZc5vQZzZ+QnH2RxFz8mqNUVwj5itrg8pCD493L/vaPPAooYRSZhBay7+mea8uXC
ZHFd1oVczZUverpd2d4VyjIA2i2pZEHntyb8FA5MmpsaBwh8dFWJtcJ+bVjPqfaiNJYTWkeNxzzF
XWMu+uJZWFhXOq7WXH5f3j2TjN/5DePLXq5pQq6exzbo56dudDUV0cY6oxPpMGrI8gTSFeqG4rkJ
HptgWxXvqbVJs10l72XA0DSb1o26ky0uryxgiwM4grwyWaL0UWjpSDd41EviATCde7gJRY4nSLxK
OjdbPUP6Zur7cwVffEtcGsBo8Es7hHEk6E1oJlB9NMxIbaLdgWct5fIkQISr6FQhnjGrXQH+Z0Gw
T0BA0aKUXOl85FgxuZ3CGTOyh+lNr1QvjH+jaGOkFO8z8cYHN3xfDgymlYkVDC3vyhdexPCmSbZM
pa5sGD81ZXglJBQNIn5tyqy/Xw2pi8/yqMjzxQXdQzKLT3b5Eqx3E26HjsyuDfxKDIRNdRzCdSQs
i2wnFE79WQBGyDfjiit75aH8aUn9+pUuVhkhbINzl0rzV0pl8hvZmFCQU5vDaJ9NKjjG5inQk74T
4fu5tLgBmrCkRjV72saIXW7Yv7+S8m1wMb8nBpgwmeVDM/843r+8J2aGsXBIEvVE/F+JnqF5D/o3
tTjC+380DjCR9ukCZ4gNBpOywdR2srE+E8xWP+L5ruZZt+nbpkTrkmynpXVMruFT1B8uGiJ/4CBz
JgYziIslzkjidIrzUDmVgjf3zI2lIT8K5w2GigVBffNKNb2TZXMLpst6aHlC3WjF5owpIFzTQwfj
dJ+am8gATQ8mxounR8RfOUjfZctpk+Gi1ngSG7TxJhL4XZcerMxreqHv4jzecOA6TOtNU9a+ceYD
vUgKuaNRO5snadY7WXpT3c7AArZE8DMsoIEX7v99d3/awxlSIwuRTJFu3KWcXuqDIMn0dD6Qhybs
cbIb2QWSbZYu6cSZHtFzma7ZvlDbmvEqTV6bLcgnhkVKm65YQstCBEe9W7rtsJ5o/2cAtvt1Unlw
VYLJSd4yNgZHkxxLW2I+6NJ71F12tNQiKDuK8ezbCfCQRkyXE3BStoIU0TlF4/bcd+5ZJzWJTMYr
b742PxEXy6rJiz2LyagYESj8/eb7paX1uZYoJ9w7dsvx/aPKNsS3yq70nhM/or6SYm0JT327How7
EFD5uFLUT85g2kpF761GWw2jFhGvc1YRmXefKgwVMndHg4m/PrphTG/vxnexwRjrnpJANH7pO5Cg
PtXgxtA3BcHDCxnDIVPTwFMkcRWATbLKV86+/77FP1UA6G0MBdGcMmfaXCxzZWOVpSLGCpPH3p2Q
QCj6a03PX9WP8cQs2SN+QIWWxkJnbGhMTttmTg/AUXqIk0Nd8DbfQSuU4y0H77PhVt2d9WAe9GcZ
i/Xk0B7AXN30D/5z9XK+w5NK7EBicaC4STXJHhgbhyqZIKDHn4BuJu2xouFPFAwNyCfxHbPBzAd3
6l11RvnMQCVbZ8QIxiX/8N9X4ruyYN5Ev1yJi9W1ks69nMtciXFTENCxO7sGH5kTI2PLwFFQzps7
TsTO4NJnTiBiM2YMkAAHML+4N7bJBJyR5JVN/rtU5uJrXaxfgQSzYtT5Wtinbv3NtOYUBxfZchGb
2kjl6A4hykqX+JWFKzW8/kOBwYLDeVfnyKsqlz0tEwNGWid8dhgQn7LrtW0Bts0ivM0NqxdZn4eP
XCBCQzj3MGuU9n6z4X4T2SbAKzZec21iWvBuRuSt3qrxRxzscBPW2W0nv1cpydDRS1M3btcO4BPR
MgLHNRaCtAw601GFDX74RCThcWlm+4lMiMJtfyfnbQVBxB2732N00MoHbWgXlfiuBCvSo8aBaGPu
k78toysMn59aFaZimcA6TQvN5mWxLAxh0BlxML8qvvQizU2o1p1hJmzCgWv6K8aH0eip92ZMc4Xp
GsuTWxnkK3PgL2xQIiUAe5/MEhq7U7e6OrmZn9BvC9eXL3ihbux8I9Jr35+LVhIoWFjVfjUr5/pF
8pG78a1p2Orp32/NvBb+6yONv9fKFFt/PQXCPLAJVlj/3D920qttou/knPkt+PLTLuSJ43BuIi1j
F08kkAC2NLswbjvkECh61ml6X9+FHnGrr+QCkxnrZZ4VYyTEIwrXnMlqPbqiAoh7z5ZUBWQV21Jz
k6mLwSdW54zwjioUA6KrvOUAD9cTDmHyh9p4Ud/N7THsHhxnPNADkvJUG7s4Jt4XQ36M1ImEXjoh
ndLbxTV0+nedGr+avZ6+pyKrinb5/ll+xoBHmG/oBlkIfEDJvm8/k2U/J9W6I1aLwzWNmvxD64gH
nGYrU2bG55dPed4InWglpnyq2XgXpYlJkrC75azvISfsHhGKoi4TwZ58t98BMwlhMgQLxWYqwqFg
fMTo/X8wUP60En39VhePttLXxlnyLRpaq+TRZDc2lPV4aBe6J6+AaV9DF31X6s1X/stVuHiuy7Mh
K03GlcewibDBhqAp2+e3WSvsL/yVkqyQWeHkntyUOtG+dv78+c5/+fyL573I63wUQt4rhpurMy1o
ZsDSK51kl6Jg5p+Ljv/271f5x51GncUlumQhYrskpphVkWVqxJ3vPPk32QRu6BhPNKlmMAfKISfK
HcjcFsrsKwebH2v0r5883/2vp4joPMlKZsh/mqvzwkVdIdV3fn+vFm8MhBE/3zQUJah02YVhhJMs
A8k2esplFRoC7VZ9oVqeauwD+Wj0KxiE7bruN351V8h4oormJiHImiIDahFRUgjmukf0H7q8KqJD
hAD/2lr8Y12lzUQJGaWnpl12YPMOlbleaUzRUZCVv2A39uD0MG9peG1tf1NtGLvwi0D8Q8CS10Rd
h9irkBcBmmqY6byqzUsybCzlEIPsv68WFj7/6Fg/klaPCIdYUNcXvYhaezc5pZ27uDDheR/jeCnf
hLvzb4Yf4BhQDxMK9FCRC/U0cnKf4foVgJKYEwygA4mIktIOhSt39Me98svPNy4sPZOqRV17Vuc7
OiPWCSrq0JlgRTgjJzQNt+32hVnbrbUZNjROXORBL4DozvnqTFJCYwfQCuJgHanr2BHEBb4S/7yV
1OOVR/6nUp9ldfbZacCbLg84VRqnVZXMWodDjQ+b2qZa5/jB0b4vRESU9XoeucLIu1JsKvMo83Lf
/PrBF++3lAwCIDiO8gkbp+/On8kaGx06eJoNSWgKU52oXVbEk8vlfr7B89jvtvxt2rNJPF2W+a7I
8LHAn3EUiG8vIqkaZmBeSb/+DtiY5XzolXmCEch/myQIfp8oQSmqlJ8DSCk7Buhl7fBymv06pR6P
UUdS+wHtJ5Ctd2bBevxBZjZn0uvbwA+PFamWFkMNaLMqQ9aLYrgeEqmrAaadxNfRyckyOBPtaOso
6fFLwA1nBknwVmwLDLQIX/VXAzL+xUz15x523UKjoV+stMIBgcVYHsjltZX7xwuGeFSzZhUpUu+L
02Mm14YQ5Oo8rjQU8gtXxOUCxO1JA6SZavcvpJiQpEi8qeIj8LXbhYRnMhHmcHYbAuh45QChzFvV
34+aClACS5TC2EM3L/FyIldM1xNDPcnpQpJ3+riemqVirqFUC8GOEeJ8T/Pi1ijWorydsmduq6Qt
WxVxC26G8n6A5LpUkUTUn5PpEhY3ic8943aWI5TKI9LY3hui31PzUSpe4F1jZ/6pcv7xA7SLtSTW
OlPNal1lLyxhUiPxoKlOb6uCFVVEyxo4RdVz/IA/inPIirdiuQmqTTNwOeXTv1eMH59AC4WwajGz
5A2+KAzGJioMuTfV02BxlHUhYJj69qxz8KAFpworuVuN6EboTnCInUWVQUskC3QYlKvLYpHEXnt+
6suV+l6n7qiueGeu7T1/Rr/fL9j/vuPF4pL4AYTNwppnlUG+jMsDDHYx20igZnD7RVgoDTfp7pR4
I0gE2NtqvlTdAkRM1GxQ0MowumBzm8+KU8hOhKQzlh3N3JUoowbGV+QyXtkufii3eEYNDVGrzJTu
29GK8bafpALfWFi1KFs3Surka8YRTrDpmQ42DuIGw5ntpz7aLRLC4ytvyc/31WRAqEhoT7Q/f/6l
BCmKSch9GVOnPjr08JWdMpD6HNppsw5xCK57a9fOhNCm++iwq3D/Q84DjnycCxBsz4itR3g3KkyZ
z7gHr1fZZenBjP/386f++Db/73v+ach++Z5tMGrKYAnqn8FEcUr6B7Racv57dDErKtjU8W6QMtQ+
o4bGkJSTdqEtSKchbO5eNTkVMn1Maqc/8cAO7xoelPCAxi0dD6K0iG9GcJKcF2H053szdlI4ZgDJ
/PPTPJuKD9r63z/nh74mN/7Lz7mQ/Phml5/zjJ+D6jJYDF6h2w17nSu4Wr5pvTPtIwenVPx57SW5
+sny3zVnqRRSKTeBxkvSuwhbOCd6I0NfyNDGft5l2zsaCdc0TqBIflqOTeRNpDTL3+UsYiSEWTeE
2gn6a0980SFC+Qr+p3o8IxlsXEleqOy00jpfkJaDdiM+r5LJnngUEyetNpn83Gp3dXLoQ+bH3V4U
VjEOC8Yqwkrv1oOIaKeXER878eQosLqYlOYLlclruNDX81y5SVd5ssqntcUxF2khInII0Aro0WDR
ty+6v2oKeDgjkgoIU6A3QF3hfjAZXYJUds/hRuGYTXjiemq9FNiz46N18ZlgPgfCCcmweo9Rlb2O
aD0OTOpy1BxGNkF0HDgcpo/Sq2kAaHb6X9GEyO95Etye/z8I3sDOtnn4Ub+WDtLwLnEJeFKLFcJy
2jpdtzPSVdBvlDKwB5/HO1kzBSQUa/qNdv+YLOCzIjcoXLXdiis9sBGVx2sa/uJEa8g+wy6qJoFc
IQ400doEQJjvSGEy8SVAqwdgjfVUpLNE4ApvS/9USrs+3whbKQQi/kBpOrSrInmGlEtc1dnwCEgk
jEW07gWGzoB0mb6nZFLr90nKUjVsBpd+1LbKV/9+Z344oc/vzP+eoIvl/Ux40ajXkcYSIKluJRyF
1gEhPeJAPCjerNZlVH6qtRkUsW9W8WOruWaz0SsuWbGdLZz59T3ne0H795e6KHssYkXLKeOx5npH
8sacDhXCoePZAexsNPb5FDqhiQwCjMxCHjeRythub+Q3DPLle9jpyEYaR9MWwpz6LDGzrwfu5l3g
SdfivH5Qev/XJK7Di6cmuiwiTZjElZIiOYLsiP5EQhzrCjxBpQftiEvHtJZ5VGduFX02IV9beX7a
ajCpU4wxWAQGfun9bmoxDjOzVk9GsW/C0umGraL9Uq10YYweaHCcF7RDNzPmo8zXgryuRsJbBkwv
sC66YiMmHjlviuPnDMnvKByJ3+To1B6vftP5SbooJPim5nyCJeD4W0egZ7Oui0ieC4kqxWfm1pnX
whhHX0yQyOSFhMY7akuLfCF/yP3WIKTDidMnJLJMELZk72TYkM64lxv1Dl/tlVPUd0yKxJ00qcJ0
VRUVeEF/r+EVhmWO3kgDCeaE9LtQhrtJnRH+gmzj+YiCdZzuJ07+o/eyCzFWAwF8KEKerZdM552w
r78IhA58u2gad1VGf0X1z1D0okKUS0OYEETTQPM35uhk8TpUP6yU1N/ihvO4Gq/CAm7dq6oxISHJ
QjSQmPP87wV/L9NKLkGvVfdqc0rj0hmGbT7c4Uzg+AI8dJEH275572JSuvDgrPJ+Gz32LjQvhgIj
OqacpGl7wCoAvE0CcRthoH3OjEWTdU68NqpVQrr4YJAZ+GpS9M1TY6vxiBvPjIdYcEs4D9GazFyi
EWmpGCvtvKMVL+W/LYNIdmknjAeT/7qtF3GgOj6SXOCO3GWXediYAdwTSIoN3CmnC6g4fbPpit8g
+rXurfX3enTK4gc0/l4rbGJpGaL+KKq1QgFPsEuXLQwBcSnJVtmMBIT0pM2pu6CuH8NCcDo0YhiJ
2vytq4gHBrA0LlH7tV5xb8C7PjNRXpJkWdipS07DGHlNv6KFqTBlmtNIgFvFwqnixGw+1jirvamm
GbNsSVG2I39bD2RHOjQfdFTE1xq5PxwK/34mLpZsrTW6zhCxIrUqobLTokZfi82jI1jeCwi3JeKR
0FtkQq7PYRF2mp7t2/43ejTDh4fokQ7x701E/15HUuqyjczDDGS11sV67Z/9EpYAdtOYs9Mko74n
e8ciHAK9dWkdTD9wwug0eZH6UmBKHG+k6IEHzrLPN7oznxWE0eFsaIU9NJDHXv7U9mn6OwneRoXY
9bsS4GW8aPsZP6Vmp0xYC5/dcBhbW6o9oVvoKJVzr2HiR4jyTRVs1Hgx3RTr4abbCwvtZUBQCA7W
6BEq76N62/mrD1nbEA2ssdzgkA9WZnz772uifS/N5vJfYSGZvbzfHHZqrxeZFEfz/CQOedkyczv0
a8Kd0fDSXYifFOKE9GrbGAD413l+EOoY9wgMh+nsFuddJhyZPqlOKt9gz1DO26nZmvys1t8YM0Ex
387nC6INp+pXAUVUvFX7bW++jdJjm3SU5SSwjp5wJrerbwl6u5e9YhEJi35VIip3Avm2Mm+vDhi/
98D+/tUXrfUpVId4CHk2zy4dFZHOtivwK4GGYJgx2JNtZXjAQL00rsIwvu8vf3/0xVJZFGU25Hk2
y8+iaYJOt8VzR6FF9kNA/81Rl1ONzDvtl0HygRLYZXaj2gASWS2o5hIitxWB9qequXK5OitvV7M/
f2jE8xXZWebsd0v+pk8mvG5QM9GfLftwHTCD0YofF5XEuB4cBeWK9pFLd/9+EH8QG//9oRdnEzPp
+jY0+NAqW9aaM0iLUYPmLDyJpCSN1RFL4iD8h7Hzam5by7LwL0IVcnhFYhQpUZIVXlC2bCNngAi/
fj64H65FscyZ6pq51T3VAhHO2Wfvtb51x4vmsyVDrn1PoL8EzTqlN5jBbMZNOzCxLb+146H7TTYV
c5JpHcx2LNo0VxtGtQ681ES9cYq+cqj6fOHK5w057wlX7+ZweZeAChSkRv+MyNdcNH8xsQosKF5D
hX2rELjiG+PvWhpDauZk+hf/tED8lCALKqvZZnahycAgc0buWLlX0c8KNlalDFoHNoDaNkQUzXu5
QrWD1jZDQFp5ZfSzI8F9IK3GSzm8D9/0sXW6yHDj/piJtNtJ6Fn4mMehfV/0vBra04GcIaD6GCXw
pEGLqI5ddLfMr5E/1XionKldw0M2I7cFE2LaLRqKaRtkdzhfS3aZcX8Ofg8ljaptyXOx3oZq22Mu
py2PoKL7rSYYW1wORXi1jQ5OMXRVJCTn82Z+G+9jxD/Nlo+k7v2aUwxzMOuXqQMuMr91fMCnf7+T
1z+Ev27xxRZ21swprjt9QXaE5P2Ah4ncKPJRIXwUnriD8fleDTe6HV/RhqQqYHyEKYSvBk/5xfsk
x1PXD6nGH6XnQhL745Q/nvUNI5VozQodIMdARXRvUaKw8VN2DiY13S26lLZshp/r4M+XsWwcfzVd
lHMaWd1Zlk4j2lV0icZ6RtQ2z/cBVZGmevpkFz/BHA7vlGtrVf5dEKRUPBNumtbvE8BK4nfSPnNb
Y09ss0lWsSj8lAilbhwz3hk0XKgO3ezXWfKH0CahvumOlrQTkcI8g45sh9/WW529VuGahO7Qr+66
X/Gxat7hOmnhOumPtGoGgG19j+7v1jNYFpsvPx6u48LKNZkGXFQKfaUH/QLB45sOVsveP3Qswv9b
UpJVe+vQcXUXVv/7e9JFu3eKwjIir0o6TdRqDWgIV5Ls/w1IrMMQfauHB1k4tditm8cetVg9VI5q
7uPyNOikoo32pLkWbJv4bZjhgGtHGSO68NC6SfORyHcR8CL1AVOT2T3OupPD/8L6YH4byaZmGqZD
LWMSw8PK51Nq4oUsfY0z6o9uWpWVC6UBCfChF3a3BKfa8i5/uc8KCCJmURo3+mK2YSiJnFgxSY90
3Y3mVQbn0LiF5s0KyEu7pyXxiAs7v2telDtMSZ1nTj5VAwaDFJcg/u1RoIujriwOjOfHiaDNDl0C
B8M3jZOBtls28t+lXzjGWyDxvxgE0l5Ji3UMhqE4pT/q/qdMn4avWGFGd0iFXf2DDcPqn/69lFxR
WiElxPxLJNAiKrw8AKddpMdmPYI66bYqjcv8rdqwtboY4qcfXbEW+7uBrgGirw91E589CL6rZ2zo
GN4Eu2RMUXlLeHiwK7obG9iV3gpncsa2isguokuXbWC1smLOk41yykiR4+PO6gclAbwdrvHfQjFH
ZPuLwQjtwfhV0PyZbuo5o3g+dGsoL3a/IQHNvVkoSVfejb8v67LrmyRyZDZKq3AQF47T93417nhv
VzWEpPRDuJmFcfPvXR6saVFk6tghmv2ID/F6rNbM1bSDRHvr3PnE17bOrff/j6T+4v3/9BuXdeiv
RVZNNSHT4wGxaXEI+G35SkFw+7ssfwPDC9lZu1fihs7xd42f365l5SE6r3qkVaCjnvJ3wZMOwNFa
LOHjBNBwse/8HC3EmRxQg55+yfwuSDQCV1K9G5ufmDBHrOA0t51/v97XdkrkcqICSsbUFc5Xn39I
W3VzEeMsWKradb8qOUm56hPs/kWpsPDTmF7cYtf8aVpd3j1TWpYNfHSoVi+250DLazMeFoEwMurw
dHaH2qHXeZAxI0cbanmyxkhXO1cH0dVbFwFn8SZ0/pmpWQGTgXo7ml7/fSO+ZkkAREKtDJzSoM0G
G+bzjTDFYQzIQZMXMLGlepJ/Jv8Xb+XEwNpvqu3AWpTvkhx5X28vh0L78DbgLSDbeRFWcuKosPDY
SrrCbHAm8pIkzuib2R1u1Y9XP3v6SHRr0L3g3b04iOSBpSRNgVojUZb9XAq2ia5TKd4L4j1JTr5S
2GwIpieO2zPh9LU/AZF5HQlT/VYqe7F9aFC+WT5Scg69Nzbgr3AguBBgXxBgok/lfHpxcbUi0fwr
zxIj+Mmj6Hd1tG3bCqRiskq0Y1w6cvDbCt8G1Z3Y6kTUx75EnLu4sngNJHr6Dv1C2e0ALrua6oKC
pKIM2C1EdcWhOoOyiq4WYNWa83VpEPJxn95yClzpun7+FRcvqGQMSScNA4u+vu6RBO9RheAg9HpI
ZC3KZlzlC8BYgMHpFk1146O84tD6/OcvPsrKUufcMriJSxVjfo+94D7OfzTJcTrfkUDJSRKZDWqL
GUN0DuKAL2OhgYr29CNi5z8ztt3pxZrsheiuEmwqtexXpi23U8EmrT+Ut3hKVwwouihTcKtLeJVJ
i+bz1yPiPomLEirIIsDTzgdzeBC7I7lmCgcYXsZVkH0XMvfs1f6wljZJ/Z5bb+ObZJ1A7iTT9tYC
rSxV7uclhgRRCpTFiI0M4/I9VLJekqO4WzRp3YYt4QxboV1lLmmelemroj/0TyHjpjLFSk6InTfB
mVD2kfSWgUvIYReTGk3jrUARxP2lL4c9Sr2P+99q+TJoWIsYWonWjS3d+Fq/ErOhKBLOGUkjS+/i
PoKpiIZ84DCNS4Z8PbgZ2ilSfjNiDkUevR92gDy2Ch8JwaMZSd6NWwuenGxE6wD4TDUfpdc03Ygi
rKBHyecfLXK71ljmj5FoNy8CJszaZtwqPrIwJNLWtAi7y3+NeQRIxDEVBETgoMyDRMcMsCyAgrzZ
xFBNUhUiv/XdmDdTT1vSAbApu/VjlnLG94YXtol0StGjuqNiBxV9NlJMjoG8VkFM6F5864279oCB
6CJawSmjALS7qEDPQjp106SLp658sOrXUaXlYflmel881tFWrHy8GwUW1aUL4rRuoAC+oCuxAp1s
VyOtZ/E5xD+Dz3Sx+C147Cm/a0UKbqReyxFX/j6z1tzYZZbzwMVrCS8CmK4k0tD8gv4t53yRa6fA
O2dK2YwGI+4JxtlUZnS0FiEBfW5SaRn19MNTNu/b5dSyo/nf+ChHGdlB02jeRHMDyXk7Cgd6bm4f
vd1stC3b3dcLXXibIoQ09I78538VOPDd+jQajSUDrdZ3pNZwgoYm8z5LqxF3+O22yBUhiC792X4h
yZtf3VnnsNAaXrLlzF4Jd12zHs2NZD7n1beo9RTpl5x5bM0dVjKNmPX0rUifKvWILlok62r0x+ip
IkXDTbt1TaFkjWtHkoClrQO0iJiJYZbceJbXbhEnAjAgnPo5By3/+V+3KErarm9qYWHIVW7+0vj1
8F6FwA3S/pta+3ONGplAQxcdxnRigNgpR84L08/+A4W3suV7qvfpPuAja2zCvrcdeJeb+/HynC6f
498XuayTf13kSAe3QJgHG2Y6ptJb0HxEjqkPOAIbkRghvutsPcu4oDJgZ24nMuVxDc0nzF6fdoYC
V+OE7fp8gvJFgkVtPdfM05jfwpljUvYHkraBf3I2PWvYjMwIXIBl6a0y9erLwcq4jM8skCWXXI1F
m1CK50k8MTtiBip8EORJkEWSO8O87ul81Q433UvHt8gdtPspYTw5sTKtCwZJ20H3hORn6DMVynd4
MlJ1HakP9U/OBi/iLfrCV1z2kuD417VeFA91EzYj3j6SVfz6e4Z+VYsRJ+ws/c4MviXtSz0+6bzJ
UwxnQEOPKHUnuXNGR80o3VwtX9UDpnuLXBP8WIQN09c+T7jHYUjU3F3ObEwlWCpMgznqQc2OaA8K
5JRvxsyHgeRZog17TjxadR18xfUQ3yDiXvHyLts8khCVmSZl3sWbP7azYgrNKJ4KoFcEyvvnR7OH
uXQk+RfoMVv+aLc0NiIfeSOLaDk8apKHU1fCCwgewzNKD/OJbnit8DMMNy27hrbC6ACfLQrcwpyR
8jGc7Q9NA1zTG8ZHi/rL7FZduTM7L19si5z2k51aPxj5anFtwcvqOGeKuBwlpwTksA7zO7ZNNbfP
+tqSX9qSQeIIC/5723hI71yhgFN2PyibPnmlD9lGx/DsD7rb/cIpoDyLeF4ma1fOrpDY08tIBhLC
TYAH8M4+enBz21uLrnpl9/90Xy8+Vr2swr4RuK+tl2ZbRWATt6V9i2vzTyi5L/OyYMjH2KauPsjd
WkRx03qApUPUgq0AzHKixyWLEMiLYpMNHRBb9FzmcE4rwgsVX9gEz23t0LTRex+Lq/PvJVG+tr1x
eFrG2/oCDr6o/tu518zRApVc8C7zL2Tdiz4A+cy8XTQ9ivT9DwchB/2zIs20zn11/f+Yay9l0uWq
9/d1XH6CYp8Z2bmngJ6YRWWU0RxuISIC9qSYduGVKfNd8i0nnUJGD4zKfgPI9t8348857MtF0Bxc
zLwa0IKLCmWINWIisoJGrD8RYA/ph1uBBAHHbbKKVzq6DSRjLXg1QH3KzXnVcq8v/zwQGJWlhhYR
R+3PKz8ZWlkYDrxM6pLWPnl9/zHkWxVWf+nl8ttsrc7mWkhOWFoByvk1/pnOBpWcbRvzdRC2jXJ3
1qg0PoZ2VT3fXNGvvCpw81SCzQBv4Aq9uDtNLhflUJJUkgt7M19l0z3GtHKd0gFZUbNGqNqzX8Lj
+ESZzYhobHmxDe0BAEoKk2PWRDsknq3E2YjhxTPTJ4lUsJsp6FeaS/qny7wYOGoQIXpLImhkOYpJ
MPh3iwxhMVbmsdf/ZJG4UVZcW1w//cWL55ZNWifNFtlEMkJ10hXS2lEPok1TBJBh7Aq++FB+I+ux
e4p3uRc/RI/Vy/hgPESQ8YTlG/sh/Jg7RwJqkd23yi6dt5lGzbTEptUj05/8LueGgpYa1ENKTiEO
AkIdOycvKZHvk8o1WseqPWs3PklrNYB3SkYIaafnn8J4GoJ12U3U9iCMWjtovHm+Q/tPIno1utro
JtO6bldNdi9phyxaN/JuSo6sxFqyY0hgGg/U1XAgbFUJ/bhQ9wlWi4TnXaiSDYWhVNaRsc8GR29v
dCaMKy/cAq5kcULOpH85okqGMod9DJWNFnz4nf9+5TEB09C61oe6HV+FfXNXvPMh2kRyoizYyKvi
iRqiKxxEq+1kt6VLvlGzYBxZz2qbM4SO7ml5HRi2OaIrAzMbD7Ifc1CiREFBDyH0uX0bSDXR3RKp
C2y9Dga501q2daprGgo1CCvT757ldUuKzJPmDLCr0hW+y5cbq9EVSgiO/P9+/2XmVVukrVa0Ob8/
WQ+g1XTG9nL/LJwfg3gDdpksH/s8PGbDTuNMPB5TbZf3sy1Pd3W1SpBZC7bUewp0Wqa4EFT4bwEd
PntGYCeJn2M3NP1WWFfrUrvXVRc90znvdmL9PCyfr92sw31RuucffMbohnI6Ao7YrzTqs4kPe4HM
EMUekhYfbrEwp8z08SK8xQ8m9U9N+4cBNnmSw5PFwbNgPlk6Q+MJDX/LURBXthtx3OkS9EzAmbsz
H4m5GoadHGyrycukrTz6cIGjMWGV8Utpl9JKwee+4EA4+Xpmsx5Ct7Jcq/bbYIu9CW8TPT9Ex9oP
SbTle6D7Tgkt3mUgMcRUIGSEr2rTn6fXmtEi7sr5Tcr3Sr+eexi2fG7UexAtsHd5/36WypXtDdSh
Tp+N9V35okCf5iAzyiDsT5odH4B7narXQLMly9bfsxVeJJgRx9ktKps00fVCXUhOc+TATWYmCSJf
ssVj/7Gw58hw+Dmvzosh5m5iAHNicrm7lY93rTn06XIv1tApb4xIorQ5BXf/k3x2jyEd0yOd5V8Z
edQ0XF9ww4wvwdpawdmI/ZD8MtEeiFC7uSsvW//FtvjpYi6WV2sS6zSIEj4Dh7CyenBlusweJTr6
M69TN0L3bdR30Q4Yp/UNKrBw0m5xDK5YCPkUTXwu0gLQ/TpTihelU1/3p+bDInbSL/ZS6wnKEnPZ
5Y48O9hngU0UP9Vn6mqgBjHdXOp6bJWz3WcMAtbhnf5mOGH+p9itVubsD8eidMoKUP7wAnJeIpcG
Cmhhx2+L6OdFvWG2ujI5+PwjLorV0AyjAUdaj+uUdZSsNYTfSwh1eCc/0U8L6A4R43OTJfjHQfP1
Af538y4KB6IO81Q2lpsH3K6YfeKQDVCzK5CbirUiFaKChwrsDekIaGJkxJgdUhJCvejsM8PuXqo3
zuSucsJ3pUgesq6SsxJ0mgyBOWMW1wxXWc1iLMJ5KTY1rMgah+foEAZFtJ9CDMcafF/1C4gBqZTy
rfPjtc7Wp7fj4nOJhrlPw5ofWL1aRwFgYmknmjeED+AR+xNYPB/db78m98SrnfM67VaMhlZ0sLaq
bNdEahJSb+cf8kv/g/cg4TSAnYd8oH8vQvLyofzrOVx8SNk8ThEqi+VDavbCK6L15IwS3s5jp0If
fWyfA1fK7eGeJI6EGu0bKU+bYvSm2JPXyxiw3d423V0R9Xx+Ky8qfzWR9S5Ks/6Px7/eovAUPWTR
bNL168K81Qa8p+UN2oJ2pcvy6ZFdtG3nLK/UWqwgvkIiV73oaYIJTdeqXcKGSU+pxXU829iaNNNO
3+v38J2XsTLtXNkFqWcFbvqLY7JyMuUXo136QbQG+w/cAuisC/4RO/dPKgOsLZicLEjOgd3GXs0M
GsQ2dJpFwpxAW+80pwndKXmKTf/fj/vG54684vNxolPztGwqHnfn9qaTc2yAM+LOq86rvmcn2U79
W5XwFe05z9KSOcLgsuIQc9GDjCcC+KQzf3JJ/FildgRrfDrgALEyPyN5nGlgu6JbCrmGXE7ATI3h
BqCdIO7IDL0ZFT6nKCCGTcgnwW6XrIJbVeUVb+zna1yO9H/116RzHKvzco00pmjKGI9AsqcIhTdr
+TQyb/EUFhUus2d7QQeswlj9DrVaDz219XIYbTB3AYvtGhLXUURrppeBdHq+1Vu4MjX8fKEXPRuV
Tnds6VxopXB1lepYwHAnR5l8sfWjJcXcFYETU2HhRMFTIAE9tEnWizVPyLYaNOj5VxpikrFH2Q/n
G4OPP4fhL6uJtSCJmUF/bfCJZRud57zg9bK2wegFqm8k+3byEtVDVEP3IoL8uUhHkMe5PWQmbJ/7
GU5dZwP764lwlj2qToDp8GYMmMySb8UPqbAyTj09KEfDqqDvEmOXFK5ius3oZSmq8+/mK3to+5Qw
yIM9+u9v5tocjxf4vx91sRgN1jwAj2ZZGBx5m91r++LsNJVdnl1z8NijeB+GN5Mm5YuB3t+wR2At
mBtzh9iHx/xp2FDymh5cNCohZemk2dgn5oQ8WRuZUfwi34LaXzvufrrii4UsHzklKSlXzA1/6jbN
MdzmzvQzs7UtPlWoeOt/36IrQiLcx3QTkWwxqaO9+/n7ObcGwKwh6E6q+JQw0CobX8zc1+717Abg
/exFITmv5Xv+iYmY3w42SNC2c+mAgdAGgz/iJ0OSb2yn9FBmUOZZL63xW1JuznZGLEuy7lmFK0IJ
BFoLDEoz5iz3Inwo09NSd0iRKW6jbW9sdcxReIStt/n8dJPpKotf90sDYJOIl06UERJcNk2rTIIO
HVbhoxmvcxEHM/PH3+18p6SifQ62LbI4lSDhtvwZ5i1MqZ5OkWlPKbnR2ms1PCod2YlrUXeL4aWw
7pToOZ8RdLudzuFdcbv4vW4PIaYE6MNT9lsL/FAVbS0GskceTdseWgHmXw2eYJ3SUyApkl7z90La
WVizUPml5Tqq3ythdTZWCeVo6gfFTmmWgL0A/Ymi/4yTs0fkkE0PSVS2Og5A4ShQxuvkOvJvn40T
fkBiZ6v2geoQVub3INsRSCzXjqxjw3CqiGg+eadMe0RxFWPqDq/HEj2XCA7ePN1dMNcasG8Jwr66
V/ms5fSURvcqZ8H0wzr/kLRF+8F/pTEjb4sxA2xbMuoxp+vEpCzztIasb+RlWfJWxJsxWWfJY0yF
AhxrcsNnpkv6esx3s4X8jDjUfB/IB8DRwC9FKOHJtpNhCh9aiQiFw2SdRnGV9d/m+MmkCaxGu6Dd
8pdUAkdzL8tXVe8rL4LzkZ/tWbybi90Mdcp4BpafrYwGYzJx0TPHGxxlOVQamv7wEYLazniz826l
Cu+G9EC4QO+Kvv5YCkylnZRwk+pJ1Pep8FM/P5k09CemlIGAl9eTobJ6TfLaTWtJfSXTNV8YrTFq
UrehwQooWLEJPpvdaFgH2rsYH2fMyOmPEAvRuNBQcCn39+hv//0ZX1npeLlVhQ8Y/B6CtIuifAj6
OuxHI3xUjvpq8s4bAh4gyVudB+lhAjK8Sz460ZUsfyExg0/ksPk4fdMdEG0vFuow0U8/8p/JDqM5
2CqbbAPKnEonCuFmWfG1y/75Wi/q6ynI5zYagvCRbN7VLHM5z/OT+Kxntv69ENnw3J6IQRplSF1p
XagAB7SHSF7fvpQrVvLPl3JRQ2t6ZQyFbIWPyQar2ohR6c2CkAgIGNMqc3QUy6AFna72Ie8q2Qq4
2I1ewhXBDpegqUgIIZp/VcyKYzpagxBGj1hfMRdFDwvibxsOEJ8ZtWIQMX/3RO7V9wr/aLrC7Au5
X4BIc+N4C6I+ln2jPahP9FcIzoIPM/jCKv4QmFbHhBnQQJvulqqfaArzXrII3Lv1QK8cmD79hEsR
bsU0qhSUJOIuTrWjvaJ/zO3+IfuomURxVuLYvG/J43o/H4u3FLeWPdwVil1nq+wxrJEK/ll2OCXl
5l2ICYF+U+1yw/8fl/r1oLBcKvN0zv2Apo2LikDNjICHkUWPTHh0WqqrkuZD8lrQrK33VoUj2lct
B+lZjtUyRb85vFVLBIf9x+vNyMwP8ye+DKP80RLzHLW2YPKN3HortKvfyF/XeVEHFP2oKG1eRHwj
xOpwqmN2wjBK/qX8aFUgxjZxMykdTjrvw910OBI4U7Tu+aciOLEeInP0YpDfcJB3DCHt9E4hy2DB
uJMcOfmya1S+mvhB7aloLvRVo/hd/g14n+2khOKM64iZjPAQ1uu4XpNS+v84J4pLvfu54DQMvBcU
xTLqEfnypVEmRZmm0sRlJ66AjRRo5GWc3MMON5WAIbHMKMe9ePiehVA7nkrhXmd5l1waNtl80JpN
k/mkKoS6XXRe2e8DweMG8cYVnVPjanmwTtnLvJrnNQVJhmJCt+N7Wp1RdX/+nRNfid+YnZVjAGzc
+ZDTzUCiQv+StrzXY7pEzMD4smezmPBu+RCdQw+PR2XtZGpwAIoiQXGLOsRlc5Qf6XLyb0KBo4Xa
n/nybDX+FtZYLNpdLPwa04foRXkgwNDJtpA6zZpImmof6feK4Q3FuksOVNj5uI/1bVLu55iwq19z
shuJeinWNDubmwOqZU+4fAJ03eVlBmTKX/aMKYrzKrN0gQEVbXX5t/kefm/2QATMb8qOu6/aeDuT
lz89hBJN7Fb3IbmogdtymMdsfauj8Wci9uWCyAIEvA9D8ov4Kj/PzSJXFU5ncouR6IarNnfP9VNW
HYOHbmPtBiAZsxs/i5uFPHKv78+qn2p0p/3xpH8sGqJhjf7uR3M3bUIwV4eMtPV7vC94I8BEPc8r
WCqM/RQPgMB816xSVNjkkTOR/LEmRHI4jiCSt3T67v+9P19R3BqG9N9Pu3zbqznRz3XNT2u3pCOs
yCrCHJHu4mmlDo5yWDS2cPoOMTFd7HoNhC5LtQEokHvUOiNA/uwWdevKsJtLsjjCMwSUZPIfPlf+
Rk4tZ3VcEvmamZ9PDEfpdNWUvgxMq1cC99zYw9hkKJmthmAfQpZDsusyA62Kkxiu1Nh8VAZ+p3QL
PmLB+zHBeO/uxB9Q9oJivVPTO+ln+WMuThrxVcWNlsj1m/rXL7jogKZRLwxlyAvcIhfGtctR39YI
2atXKkZRkvZ+AaOHF5a9t7tpLTzhA51eJMEOjOWuguR8+vdTJnroyieFWBsg3uIA/DLzbVsrzfuz
yBvcraaEgAFvNFdAYqjkJQPur2dAiOxtTQJz4JQR/WMXeoFC3hRL36P5XibwjkmVtwfCCqyNRd7P
vGuJwjL8QNqQ6TPMq3Zc5+NaRWCP5EJZs6Yj3Ji3woqwkDI8DPMuB4oRi25GW3KgheAh4MWnER7L
I8xxBUm+RQzgfsaQ2PhnRi+c8Jg7uNF6/IWsYl3v58krVaekjN+WjWvNm0R+ypATg6r4Jknb6VVt
yCAE0gHl1WlVlw/VxV0y+Np7GLnycbg3xn2j2SjqmYxmlJKQ5JBFSGhoIo8Ix5JkCsPm3JKEa5jM
+mxPoyeU7zeex7KbXy4ofz+Oi92+NunzR+0scJomkgoxdHtQ+L8J7WcGT4vEdHwX19hqkZrc+NO3
3oSLDbxTjJDRKn8aQYu5WoBtWQzXzjP34dMiXu5Tp2dJ6m60PLSleL74yRZuFBZR/NpfkVOaHg2h
ocrz4kmRcO1nj9A18uk50jtOAxvlTJ8eqzTKiwwRqW4gy6GLHS85GykOxbp+Z8oRFevhDBphH5GW
EfL/qoob/Lf21BiPZvJu2tZMD1lBJEkWY69gsjhOxaukPubKswpHCNXPuiEftDvm8nqMYaf4YXmY
omMszo4xv1JhlEhqevFHR2jMj3/f+iutLCDEMChEUH34KtSLloY0JIOkx8Z8MhY0nj8EHvl/Mclx
TpCuGhKgaomBMPGje9HYWda6SvwljxifiBMN91r3iMHdbJ9ThCpBsK6nA6/6WNHkZ7WT/UDbjNZe
nLA1ghWLgW2fiANd9/1uCvcgJ8mH0lYZbP0bT/aKJv7zz1pKxr86nXmvjJPQavOpJ2whXKm62wic
ad3iyfBx+MhrKX6RBqxPCVCaaPXvm3qlfbmQnZdNmbkZ55SLA2afJRN9Bmtm6hOLG7U6RAzKQAJ9
X6SpDH/sNNieyb7hMy7wHNiY42DNU4nKXuUMgSsAklmdb3k+r7ASPl/WxVkSDmje62kw84VjvI2C
ZeGkCXUO/HRYW3CESofuQy259eb8cH6mIaMkboE6DgCo7LXibUPPtQ/w7xt1caRMhKibKpMbtaCi
BNmV0y3Kg00M7jjJmOb7g4zaOUA+Q7zhvx/SnxbW5cdv8D+SYRL0QWH3+RXRa7nTCvPP3Rgwf0x3
7SG6r8R72XTaw/wk9TvOXlK7FEPtBy0LymGBl/iFu4Qu39ycmWOhSkdAARe153WmSGlWt/Vh13bu
BRJOq9NY0IyX4vExJppd78SZnXvR0m9aZHOkOUu7sPqeC7/V4NdEK8wgagTvqBKD1dT1d1HfFnC7
u+NZO8QWsIuTlZ8ETDT/vovXX3WLBiEkG+h9f8rUvz60rOmFPqrCRXqNFhfhTevOEXIJm5h74LbD
G7AGwm7I1TRdcu8xFi+81dJP5N5t5z2l5ai5c/CNo8yNBwyv5sryTsoCjHVUnxybLj7DRClgMWcR
qnveru4+5SBbPxNPzPQ8WzQbEAVD2He6l89nW0x+9TRSa4Bo8g899bJ+105vYkV7o3iQgtV5Y8qr
oSBq3uMNCShTVlHhyESUEuVjHOT+g2Awu5ChW0hl5SyJiDTIMVq5Zk4UnLwxIN+F36T4VAGxEA9K
sE37PbOMjsrBJchomfOeSxd9G6bnGg0tdPyVqvmKbFtMzm0hOQauJjrgVkxswqNHnp42v08DslyF
DND85dzc58V7hnJHgGNrxK8c4L+Lc22fRU9Zepz1Rk4ru5++FfrjXH+PKwvet7Dth3vVfJiVlxIG
cp3fpdbDRDzxzU/uWgfJMkEAAkIWyY6+tKeO+RxlkcSbnDVutZzBhdYR00McrinsAfYukj5kSSvQ
wjOBouCFX25qKq4M6vDxLcdowj504EYXb4XajqYg90jWWq/FZsai0+PzEteoGkxcXRUhRM4yLXe0
Y/M/VJxwysa9SjsZeIkDuqdt6HguOba2IvV2QEPzZk8D0eO1l1dZsjJovRCSc7E0DlNqCH2BIjIO
vN4TPszZk+wzOamhT0gvvWnR4XDuiw6q/aO2H4+jL7yWiLbuiI9SIBK6GSm57ZtpnJ2WsF/Ce2ka
loXs9Aqd3+eW1MWkOZahRQT0wzSpdPI4qiNLLjYm0GAwFqs63TfiWuYJrTB7LkkyJXVQh5QOS0Xm
Iz1RVD+E/5An74nmq5S1QU9Skwsc6jyfivzujISnNXdy9NC0T5N4RIJl1S4sQkg9YL4jV802CkdL
kiEWNzLJA9x89MNeFfrhU/4sQObju0ABKr1J7cESPRTWFdmJg6um70humoORb8VwlYr3EjiPI3kG
wEpOcEwKvqE2R4toPXK8TX8ShQsni1CVyLJ7zhUxwR8Kk1plDRmWYYE87ovglNxF82sMZcLQ97FJ
vG65l/v7qD+GyrMCZVkgaEVo39PgqSOni3+KMIILKuy31K9JHBwdsrO62iZsVgB2Ezo95//7BWei
3AcWBM61eGsOdnWDgOGv6ZiwMLh/cYM2bZNXE8cEUI8LZPS7KK/GfRStGmpOrz4hGxyIlYEs9H6e
QZF6+KtV38q2Zf+Kxx1Tzq2194qtYAmdZIAkKRztkN5/3lyhMGdmoVci5Z4zt2vw3IuSG8WQbGuv
RCwZvVOcV3r9KwgfAg1U3HwARs28aHnVeaN9BSF+6U2FJwseFFXLAgWEp5V1ELeEl/zuMd96ab8d
5W0x0AxPnuVCRLRgcq5+0HuyVXPCrt5Na7PEed/Y9K5uLJqCKUqmxiPM5vOvs9RojOQAObBFH9na
DKhDpfVU8oH6EDUlx5QdPgUFT3eveM0DKBt3clRITCh2OIDuMKT8yTe5ucJe0bQvJuX/ruziEBcT
uJaeDa6s9bRX7tiERW62ibttSSlcFPeuZtC+8M+eQROCDOptS6Dkwy0Yp7LU15fF1d/XcVFcRZN0
jirOdKdmmRyucNqpqS1vuyeS6qP1lOzacKMOm2S853FWdC5BoLklAnvs56QLi1sFPaW+7hq/Srca
SWnuYoJIEKLSsQQU9e8HekX9zm3TGepK0iJVvMxHTsUem8jInjBw4EV0uKoo0xl0i04C4045sSG6
i8GySryepulNbsPXF4oOCA5BjqJ8NF8ODJI6NqmZjQLGdhbxkJ/uZIlP7WEYQEANZ9xORwr0MrGz
Xect12K+aL/G51RYpu196c6PyYojcn6TZvb1QXJlMls2OD6ozJdVcoz62jDrfuG7YWO2M82Teic8
6Gg+pF/ZA7qtnbI5v+IJHDzJ1XbxO/DUMqUTuRXOQJQCH086KcGGdoeKaMDDKuMHelD7o6A8a8Vr
aNwTXTNV35mzchJaKpul1UCActp4BPAN3VOo/sjyw3neatGW8XcxeGbphvOJA9LwI6rtiS992JbW
jdL2SrXy6af/0fb9XdpWdZHUAT8926MoT1vbkO3pLhgfQki2+jE6JRxrMY94xM40v7K7Wx/RlaQD
LsA0cGeBsvy6ro9DYCZSGwanWnpQms25AWf7bhYe/5rewbEwdvmhom/BZI7/qHP6aavFfho69bTN
mMZLO3pKfcxoA4yGdUf7cWuuifR51Rl6de5Zsy3Dr5nYGpuodprvMpn2BFBWq3nEFWd3jmhnqxH3
cIdSydfekPsUpI0xLjFxGNPxfwhMIMir2tjy7pWtoxClTsPzVvf1iory841Y+kd/PQkj7eagqAXr
JP4faee127iabtsnIsAcbiWSSpZlS05VN4RdLjPnzKffg97A6bLkY52zN9BY6O61Vuln+sP3zTlm
ZyOvovVHqiLqzXgfvKV7GJ7K8MSxTOpcyUNSQ5T0QtknT/FDNS7Ih9zXN+Ey3qet7f/VQ9uXbHzo
FS1KrKuzeC3KVp+Z8G67GIkvz+6Rt3cCN+fJJ8Oi2gXeupCff55yviGRfb2ms21oHM8ffORZR+qb
xc1sO8q3KAtw1L5Tv79Rl/1qNB2/cCnSVnB1iaNoVvP2n2ptvYgqV36RA5v0o9kAbAfaoiXZlC2z
MaJDSDc+UN1rNeRvquCM2VKwJViqJFM5O3sOoyqa1Whax2pwIYEu06cBjxCdtT1Mh+LkNQhVO4Nu
FBKFh9TfEoY7oLO3nkj0NeiloQ06oQ6YXpGpEhAuPkdLsnCEXfW32MauCm6LjOJ0IysbkTnuGoLm
m9brl+Ff9BWGMsqmXreOPfwQ8Zd0Z+7pqdvqY7jVjvljx7z7DmbqVB+1nXenPzQVtD5bSQH6w8nx
l90qvFNIz1rWaJ2qVY9z5dqcM9/Br+vm1yGe75vqvPK6miFOpzkBS3X8+9ghQHyjrLt1USBgxKay
go0gP1Pxfvj5nfx+xpvrgLqFu5mO79fnK7daJldp7KFiWSoAAb2bOQYj5JZAcaB35CMT9B38nbOv
GjO3a1y5/k/0wuX1/2cEZ/sXMTSjoaNGRZtNgaqNkEqxC8XuvJV/1A7SCw23ZC4wrlEeJPRw2Voy
rSEw/S2xDv6t79XMKUVHj1f5fRxS/2BnuCh2OXKZzq6tbeTtdGJWu03xDEEVK4HHb4jFpozc7LF8
hudyCF/DD9gdyKgTMq5gg9salWjkwfFiego38oZDIDzqY7LuX7CFlC/gQxz/QXWH3z56Z/C80ZLQ
Or2hQ2aRzbxBSvS3URcBnJ98CacuuZ+DRa48unkK/OnGnX2arSBqZT9G3lE0luErfgo7f6TZIL8z
y2PwmZPsiOiIr5ENvp+a//PKmGdK26FLMzbdoXdE7DhgksFt9NpgPrM2CTr7juDCZd8TquqYw7aC
OV7QCFlwtGQCI+ep3nvb7IFSkY3Lu1UWAoOH+KRBfNBW/Pu3sOfUF9Ul9fUNpFav7WtlLQdujayO
gzp5mT1ZAXb9jN/n5xv6zaHKlNG/4UGi8cEe/2x+7rQ+mIqKE2FPmKYac26BvJitxGiDsh2lCeAa
Maf4z/4s2zXhBjGUVd5N4V7WZmSv8jF7gP4faijz75496C/jOivisvevJrlNvaO5L9plRD17epu8
pU7euT27foZbTV8Km2tb5G929F/vx9ncMHZ90ckB96PEVSauaMapv/Xb4FF3erZkOPMX1mFGz9QQ
tJhJo6duK62bHcQA0XjsAeBsNaJO0DMus79s2owriYqf2suL+6KSHyJqkDYu+GJ9GcTygNHo02nh
I0up7fp3+Uh+4h0gN2QNXUITwpaxdDuz74hWIs6+9u3a0de8LNxQXcJBy4aZVrF8XhFtO72cJtg7
Ryv5laN4Yx2jf9lhhDcPlfKHA1FQPCgkRsdu46397B1WhMgR6YYS+xJvlrq3XkUydFo3CA7RhygC
B0H+R+nvMWhuI5qYygbBRB2uWJYq77n/xUcFGVrXncSb7Wo1EJ3qOPBNydRHlmZ3XxXSHJVCqgbn
Cf40/UG5Hw9VuohhTizYQ/i/ksyG4e0V9pQ4sraOjCV8KJHCO4VAz2aL7RGEOS00gVAlhNdvUbW2
MLap++bXzx/eN6aIWV8xx/xQJeR4ffaiZaNUGUIwWMfx3n8Nj/UtVpfY5ghBI5b3uwuX4Cqo2PlX
vnhJ/mYOReyqwNRSwQNZ5yW3VjTHGuiJdWwNCrtPU72t21dLgG2QfkjFgzTdob1RGjgsK9lzAmUp
tAu6ZQXZoRRpu0ZapCNa+YX0S48X0h80UzmowV+U5v5MLinw8SJdF9W+/OQ8Z2+1v+6aXfw3eSv/
1EBIwfQLdi1hbV1DJ6VmhckNb/wGYbBSrvRN61Yf1mvFM3lsRIopj1riRBGdyG3ZAzsxD59eGvEl
SR1BuBkhxVizwwZvp8dWfpamQ/czb1F9opRHiCpWG1C/PS314NBLu8q4L7K11y2TXZU6suJk1S4J
D71ya7L/f0B0qrEbKHF1wYB1cmlRH1BGlYwUis7z2Lo6e4JxkRLFi4UHeJIHAP0B98dLkD/+/I58
fkPnH7siU0LmBVE4MZ9NzkMdGlqbdtYxGO9g/beGy7LXvBQbw5WfEIAhbspOcOpmgtdjjjx3K6/Y
rIHlbbeUBWXMX7BrhnUdOSr/6ZwIiQMCqAJRHusYkAaa7Mjsmaec/o9EXB8qfzCpoT0TIqVlsE7I
NYGFDg/lddhPra0BWSxXYrH6+Uq/sSPyNfxzpWfTvT4mkt43LeLeTzMB9T1vq62Tis703JwCHR64
czSqviYWFlPekwF2Zj8H89FYWeKE7a7lWErflAS+DOnsA62LsRmapreOjfvf8FAsADA0qQ8H62LV
X7OYfW4hLh42eCluBCbEixZ1aUzzSbi0jiogO/O2FVfob6aXzHfAqcfeHc8aeJg/F0fmPitA2zGi
HHCrGRv0BEG+mFz2zzfa2l/TwUkX1QuC5ukGrMKbqtoJQenCIiqdFhPvsYDHc8goW/hHtBtTtJV5
1fOF9VhVblhvRU42BKy4HQLy7UjmubYzB7fjuODzeblmaXfoJrJlrJyCN8O7S47RjjMDQP7omb0i
hawtEc2I1xXJrdkNPfsHX7wyj33TkjPnsiT6fRKfkCqdPZ8yN+VRU6mVRTdQ58FnzOaIjHrpWips
3MHwFUjW5pj2AjK32eJDmu1HxbSSWjuGNdU503v4JqdXxvVNw5Vx0WqlSSgDDTsvUzdZNQneFM41
vCcs3Bzl1z7y7yd6azccybc52HuXuWbsV63xNKSILJTnokKHjkfgUH1AIycUdhElGKF9AmeOZfuX
7baGDEy9S/s/P395nxu889fu3+HOq8U/RYdUTAotGgTzmJMiaB668EbRHavNllV66IK7TliZ1a60
bA5KIKSxgkyu6CRkxDCXNqRov5eDmyrPbe4qWO+ju4S+Y7tpS5sWRyus++iJVdnrV6CeJd3mUEXV
2vNXebBSA2Yf4nL/dkBl/wcqgK+P4Wzu7DDzykYXWEdhhzs03/X3uFM2zbv1FmswPW/8R5aEHAIu
2X7iwhhWVr8kXUhcC+8/32Hju60sMny8cpoOuOK86pq0nlTnvWEeDXbRGu3Wta+9aOU6EDZjTujE
kyYirmfHhqff8lyK7Sy7fLtettInpxPdpJz1KCTcB7Ij3qU300chbdh/N+IGl/yQOqKxqrJbFYtp
XOwTtI2coEeC4d0OrE99F/rkSncpu6TnyLqf1HWDPw8IvrDrii02ZjOYjTxjgvFs7vtlIrGZH5BG
FRyrkROWTpnsA9kdtZWZrzE0cy43ugejYZpyJeC/Om2ma5As/RINAaySajENd53YwfPPSNZUv5YG
xTzq417rToK+IQGljNfB3VwniB7iRb8rtlG6SLbCxnTmKG3FpUA4W9hZyJh+fmvpIsrttF9kMDkw
aRmLGn6AtfDMVUK4OCkkBdtl8hUMqkjaXshJoaeixvrPPzS+zBN9h0AaVPlftjsVhhCT+DbgnvAn
7Uy4sgZ+I+b5esVnX2Kvl54gx7J59B5nolq9Yl1udvpGpJU/22TFtQd66NqRWvtmnVPg8jBbaQrQ
sYseli/3TVNI5lE6lNKqTTnUTHdwEj7TXRAT5ki60uJ16j90H7DLVlI2pXAc4IzDCegW0QdvTUOe
yjgnZRpbI9mW0Y3wGG+8P528SqwlSXZpyCkx7vGFby3iOKwHWl3C2mtdH3Q+95KmqIX8zlZzp8Y0
xDO58hF+d25SeI/glFHlR0NxVjioo1hQrM4054qL21nrmuoJXcthKXCopN0hoa12pMSW/zT4oul0
tUxM4sTj7+/HcgXY6udZ4btd+L8DOkd/lFMypV3LgEyRGXYRvKC0E0Yb95xSbFFHFFTs3oXHYRqW
bbWemwXmmmUr+AtZ1ev+tNGWqs14rcl62Y9n7QIfDgpN0XkjzmtjwRiNatyG1dGqnMLY5GljJxlP
Wf3QEoGC00aqH1CKWEC0A1iHO3nYasVKNVbGiLx2K9PXVk5oxPs/pg81cfUrS7ZjtS4Se5DXmrcb
9HCZCZA+HK/vVirFEZ+8ntw2b6jt3ypzLf4+QBqKTsp0pn7dDLi0x2VODBmic2nYIxrzs/upPSAZ
nbwPiZ5rkR+Ra+fy45S+KtLp5wd1+VnKqjwXgUUoNazm50TvCXdVoHtaOVcEyNeSpzVd3MHWOTku
YRhIGOodmZw03Q0bWEDXDtqXvc7P31dR9ohIshHBf12gcfObaj+2FRWa8DbBi6a5Vu2Mjp6vqH7F
t+lSa987kGMwj43yJi1tOLQZLT735xvx2QP7slP4HAhSMoUmIuaksxVVTLusVPu+okJZKU/keU1/
zGyX871jk/pv73JJ2OCKaqSR3Fum6xkOLpkq39a5a5SryHIr64G+hXTU9hk22qdmm41H7712rZV4
g1iKYgHAV2qfaPrZ+4T6SpB3Ab0YA5La32ov3FkDUqOFZv98aZfHj/nSSLbVkMvAbzk/aPW5lJtR
JlbH2HPmWrDWoD92guB2VGjSa/GDRhUgXLW2aW5CYTsQRuV66ib23Cq5U3e0I8Knn4d0WXFkSHTe
yXjjO8RVelYi70MxtLpEriAWjo6B8ilpn63u1tC3lbI22pexum28N/xf8W2CoMW719WTZmxFUXBy
JE7dQ0KBNlXffazKaefMiLf56I1QRbR7kz4EJoe8vfWQh2TRm+ihzz1UKjls6GLkR78+wY5MqC8z
tWvlI4Xh0KfjUkL7u/JeXeo1ZXg5hK6I1OLhr54L/8TcknWv4QNLo+fWGf17CZ26qxVOahLdNb2V
XrBQRV5uVkGze6F+U0wEOT2AplKj/aTfjMMRaPHP9/+yV342qrMTaTT2uTrkanmMpdWULlsIkOtM
OfjjdjaJOyCqVtxNbVMJ6xQEQuhOkXNlCPOCf/bBfbkxZ1/+YEqe78cMgSJecNeuICAfZbgoC50q
CuA6fWnZ/tuVH73o0fOysU0FAWdofOPngAcimxWxk/nKBfEmID9idGeOJ/gbbkG+itXbsUGUVR1q
NmH0aN1mWPquNXbLn8dxWZiWkYIyFLDvUNUlba4//nMuEUeEolFcVUfC50Kdc5Dj56uustt4gzCM
wGT8hNKalNF+9SfWjh4IisADkbweXe0JlmG5Kv1fgYrA7eeB6fODP3sqcEWA4aq8tKQDnu0kdKPp
CMWrq2P+wSZ9sPtXLSVe4J6FTXqAJrKeSr5XuijxoWx/y/pthh4bYvoxIAS5WYQDLQMXDI4Pert1
omCX30vPE9+wQS9grG9kpFepf0pUEJw7ufxNfkVMqRNgS7bTwUkFdqk7IjbU/E0V4dUWGzU+jCLw
u/pZBzU0UiTQjEUfHUp9b+l3IqbRYCKMiKIK1rPIfx4Kl/UV+sZVS9OVe2OctUkmURJHE783axXg
DTqnUI4+14dE2KOOJ4M2cqPpKAXPc8bf0ltUIgYttNdC/jrqKwkTOcZCpb/61C6DgDgwQKWmlvYZ
0HxeLZCt0QuxeSLB9imOww0MlhJVEJ/5k8nbzZpd2z/4IMaxLFXVDQZIeYDIWTjXBNnfrDWMRGaR
AUgLr/V8h6WSl6b0STrLdck51cONxMtxjyIHxkJwR0sLFxCHrWFL3AJnFVZQkvKycBk+yHa0Ta8n
zpuXT20eEQpMHBLf6PgHPR8taUJALK+MQ167uXgo/ftAvC3GUz0dROEZb4GCDk24xXaXl++S3ZzS
CcbLgp0rC4i39YtV6FCpYiMX3lnestbvqtAVuzUahQqaoLDUCPxNHvwY6jc2yaUGCh9By7Ox43Tb
FGsf1q5g2PM830czmK+l6CzZ3sl/L1B2VXcZhECSw/Ev+bMckg8M41Kn31bBaUDtWYORIkNB0MjK
emlJYi7sUIWptxjxTo7bCs2/f1Mexl3wiGBR5sTfr0P7mkf3m1WDW0khk9Yu7ZkLA13T+q1uxrEI
6sjbQtyNLbzriwkhCQr79QyBLe8Iqa1w1aBU/X319y/LObqEcRYoMzGEiGrOF1MhUsLO8MrxvoOg
n65yaRuhfEVG4Vd0qLA6DDuT2iUqtITQsjVtomxThOTN3+vdPUmSaNJaIC/FL6N/JPO3rrGnzSdi
UbFF1CMO6Z/lH0qDtCcQC3UbKOhP44FH1rsp7ZYMwhd4J2nB2QWO9bK/Cx+KD6qLbf7oc6SuiJKf
Y9I0LDFoHIPlSN8xchRjqYa3Fb12+TTlMy9w7LdBslc/IQpU9sMVZQ0E1A01FIX0TimgF6Acknzb
iY/YFqmF3k7xvjBdZOH0gtX6oCuYzbLbEYgTuW/sax51TJXELUAx8d7TaFU2q2xHIhoyM8GO6B+3
pyDZofVRmzuIgfr4NsI16bq1LrHsEIxWGgpazAAZMN9lLS9UBhMY4aqPlkaP75dNKrVon1VZJ01J
rvq1TEWJSOIxd+Nk3yRHI7jr1X2lBq5aPIfGAzAa/jTsxCQUXdnTXjaYPt8Ec0b+Uhy9WECrUbLi
oGnH+7k0Wq0lbw/h3Mak0Kwr85biP3xQElZP41oJr5UyLnYuZ789//1/Fu9eT32xRTJ8P5gHwduK
gNw2SnofuVXgpoCWgtcodyLUjjKArJ/X58vz2tlvnx1ThFDoPavkt2sHOW1XbSRXBjiwhCNIuzRA
irNVXpMEWQfrzLWy1eU6M/86H7+OtZf26Ln2H51FGXdeNVJtnOZc6PY3yA1s9gGaoYJ0SrJpHdHN
TBu+Mede4s9vBPfnO3BZWjgbw9ndj/TYqiajme9ALv+qh98R+WOA9eqtp+2QVqE5n+7TYa94difO
tnUzdvOWthjQk9GgC0rKRtycor9X176LWhMjQy097yzNz5yhr++FyuLXqHE8j0ylB4X7BGzpCtOR
sjGQUarrwXJN6uUdKrZ9STzgXki3fruTcYl4/ZMnvcbVNVHstTHNq+M/76rWR0agZozJ+z1+NBtp
LSyzNXDTyaHYcFW6fLlCnN2Cs019nQuSkRaftyA8kg++N7xlHr0zdxFgk9uxtsF4QKu8XMGFuTop
zJvTL5vX+dfpLmnIfwEfnZfBEj1rGqnn9excFZiBaQfWBhpQpTgt0p0Z/lOR67Cqu1XaOtSTKYPp
NNWn/0FZ4+tIzutfSliraaawUNGoRDiAv1kCDoWIdmJbX+zEA4rF7CN6wwm8EF3RW2nlArz7+8/f
yqU7+2wYZ8fslMDsoWi4IY2dvop0JghKXxbPfxpHDBxcTjnVwf/1Y7Dmd/Kfdy7UUjMoEn6Vk515
H2gU2ZdhvcjuwjVn79/GrbfWTyCcLbQ1lE4RbK6vbRUuWZFnV35+wGrDfgwEHkAx3opL44XIzwHN
+XLU3RkGdIjvQZX+ov2Eu4I9Ma5fYtNoDbRYttO73O3fYmnhETE6XNG4XOrzzkZ2Nn8peSk2ZsTI
iCHvOGE17wb6z3dcPCvdpt2RYITHbWLpnDzztX688kpc+UasswVkKFo97eefx0GDFpxFRP9ouXzH
H5fja7z1H4mpp0ki1msofKnru+Lqav/q+3niP1+qdTYt5e2oC0bDKNRVn2wHUgPUhQo61G7e2mGB
OhY4L7gIUigdrIWecX81OGB+9S/nCki4osam9sJXmCdiFadmMd7L5HcjsKg3JaAzNBbFDft5y/Gl
jyhek9ezjEVsTi5gAfLYM2A+nP6I366unLz/L+/FfwZ0dksypTaVzmBANPSyTRTaDadoLKr+31Rw
KYrAgkYreYsvEDeITeDGlRdj/vMvbggkBx0fLdqr87Xdz4mr83V+P0IgOiLvg9Ww6A7l/X9TJO2I
UJ5uhQbRhRB4deqeX7uffv3sqwj0tu3rcf4qUK3WzqTxHQAu0PPltAaYBh6N4jThSuWNmW3Qdf98
8Zd86/mjVOfsLv6qYzb9OmVlZVt2qY8tAJeptEq6VYWNZQmzLt9AuBcp2vZPdfY6eLYPLlO4EfuH
vjkkuLyth8DGs4EuYHQwrMHDxe12D7dSt9wEnai+NII/lXIKuyc9muNY/9Q7IXIIS/v5Er6f6/9z
CefVCcnIpFT0heEe74v6IdniXyVfDwt61fPBrDqiZdX1rXoFynzpxOTOkUdEkKOow009P5KxFaKr
IJjDvZlAR5aXRWmjw6hpfRAcErLV4bQbCpvaWPvCvs33xCIBwLI96kO25mY0olD3oYVvbbJmC+ri
GgDiItw16hUizbebV11DzYehbQ6wP1sMJYuHbHX6cF8AYoDbGq8r4Jikpqp7tFfwdSj6ab//T3D5
r4lsGdnNrrqt51f5/FWfN9C4QaiRkPT69V0bRzNL1VYa7sP8FrH9sJM/qEYk9b1cLUxCS5S3Htdw
dhS6j2L6E68ASir1m1Rwk/obqd+LQEXGm5qj2pU36KI4qnO0p07NvGwYEm6hrwMTjVRFus66jSa1
d4zioD4mdvXGdCgsUZ9JKz9wcGvGm2oV4hZBtfZ8ZQSXt2YuLmBQwsCFo//z/P/PzkFMS0mRvc/t
Iw4lRaLYspDBUmyk2XngTadawUNGNfrq7Hc5/3z95bPZV0r0KFNEflk66ShXdmwVfN2u/xbPOG/b
Zdi+yIsC5+Pumg/xm6VQJg11PjjQoeZQdbZl9nyLHMMmmPcDSbdIJUIgJnvct6he5c1cRsicNl1i
EKG8c+3IcjlpAJ6iMcQ3rGKcu0iMKVq16RtJTk7yiklOix81GaQ6iDC7QzI1S87n9ebaOfIyGeLs
Z8/utun7mZ7nSnLS79Xf/hNYTZYbqnJS4oL67N7JrgE0jup4352q0MlwD+s2LDrxNqupLaW4uLa1
v4t/qeurhq2LdfBzbHTJULVoc3Xh61egppIlNDUwNqipGrDfljp4rnEjLBaBZd4+JsJKCR/r5khA
osppgj5BvKWZUPnOOK2TdtXntxKN0+FUivtAuek0SNrE8exafTFQaHoS/sxx9R9GZc9c0xjF28K8
81zxRZNWY/Mi9Y99uQ8y0M3Gm45EtnfNACYu/61U3pFMLvzprqIYUwD3CIdngiTG4TmAhNo+1Ac8
y+Nb/qYU+OmuFT4u9o7cGibQ2XoPbOZirh+HSQ3KAcKOuIUSQf42qsz+aRwdJv6n4GX86zuak72m
k5sJpwC+9FXy4uXX8jkEXSaDQoXidd448fJSGnslTk/9UqvWobnMgStwI52W5G9jKSL8M2wShNJl
cx9eT37+/g785+fPtildrnmdIArJqd5+iuXTW4lApd/Ts/9IzfCGLwaF+vQk7fOT+OzdXmvPGNd+
/2z33pZtZ5Uq8XdQcr2tiQG8hJmFTsHpzFWLUQ4FWrqWgkdSsEgoUBp2reK+lu8nV2m2BY38DpHN
cuLIc4ffXS/c/lidwllMlD4q4qJAWQiwVZ0J522/NEXXSBwVMC85nFCFCIIYFsYx1El8wwlDWZE6
aLebyDnwF+Md9UdtuKn7e6t1pyONTe+QHKfXANVHeROltyYBaEnyJMBiHO4kvFg0xA8F/tziDU6n
Xu+VcpERRfPzqnLp0jt7Z85mmzEp9W6sk/SUfvSpM27jeEsMdLrQm8fEcCZ6U2wInoaH4iA9D9Rn
BXptHFi3hLXWuFkR8VUz8LcgQPOBCrGR7awVvJ9l4CAq25iWc82n8f1bLqOylOFUE+h1thLnfl+H
ucRbXryoK3EpOqYK3JYcLZYE7R4kEyD/XzyVo7YRr23oLlbC+W7989tnp/fJYhUcE+5Ww9HwMX6W
960jflghfFNc3zndNflRwnSBUAFsaQ9GYpHfQDqeCT+SeaMyocXi4trWQJ2n3S+7prNhnU3LbVEL
aSlyS9QVBLUUD8UC0C/Z5+YH6Zyzb19d6sJJ/BAryI7eR2nM8KuS4aoHU71r8L6SrSJtRehWADUt
u+veO2B5qpu6nKfCGs7XQUtyB9V7RqZHnG966374e939cyl+mC+FlDSNTAOLJvDZR0w3tI7kPmAO
w00QhY9qfRzHg1+5mG4rpEMUlPEf/BnsEmT1MooW3NL2N1xZTwEmzwVHv8rfJZkMPsiitYD911sb
6laYtWWuECyLhUlKJUxrGB/oKIudlGH7uPXvJIJnkJf3gKsXBUZJpCyqHfyVNj9/cN8u7zAtuTKO
1+wu5lnsn23cqEXFEMdecmq1hUxrnUbyTfZL9pdCvjYaSDaLmC4Yn5bATg7J7MLHiGIsp2V7k+CM
9Esn5wTsUxXKDKe1bO/15wFeqgJp/xPwYNF/JxoXa9jXAfaK0neDFCWn7KZ/EpDDRH+DwR2ahxJp
dWHgKfYPY76qLZCFLy1omRg8xVjcSsGr3tD8Bnn6Vld3Xn5qkl+t98JqGDvdusX+umzNtY7YXBc3
cfVQirdQ5LJxExofsXDPe+HoJFTWPCLRbis6dwqP4bnKtqX0LCHHSZ/Uwg5+B/ufr/iyam4YHDZm
BZDBiYwc969XHOWxPI1VEJ0y9vYaJOK5uRkHL1a81J+mF32bb2NqpJMtiI70W180AKgoS1V/Yeto
j+mpfiMR4cqY5pnk6yc9j8mkowefTyNX/uuYpsAwR6/IIhaz2cKb2dIuOGUm5R9/RV0O6Gx6097M
AMX2WdmM99qD8U4iwZVRXO73vo7ibL5L6ymxrApoO35oyLtEyvRozx64Q+UTx1H1L40DaIGGM7rR
On/g67GCPV0E80V8SdlmvEIBWV07FSjztf90b86ely9y2p76IjqVLFA2GeevxomNqOSG6+6Uud5G
JJ0B2P5tgLHovjdXaM+TfDdtrceJmlXkbIO9XroYebCL4vy6ctMu9yGGLvHQJJ05DPH32QckJmmm
w2qJTiLM5GX6EaorISRh1fHj9YRRY3RRslBoJWaLjiF9TByOKEHljybeqiSkVItFBVtQXVa6Lb9Z
v8or1RB1PjWd3z8KVlDDdB3d77lN3Apb1dAyiKQmJjhj7fl7D1txYwvDzhhP0GkdlerOdCJTgC42
VXHSY+nNDGxVEG2Mm8BE1Ldj8yNj+5s2HVDl2i3SrTCga7nRijkUVi4PbXmY/PsqPRng/ptjfOcv
YY7anfAeZhthYP1xuDVoqn++/5+y5Z8u7+zTCdLUCkuv5/6HGxLFUsyRiGXMpRqveYH1V2D4beyI
0JTVTYVn08lfw53xDDnNLpxxdMc/eEfGwTWNR/WkQGF1um2bL/QXuEvMb/lSFGAnkEjlzRCFAN/e
NQmUciGBZ0aCmMWBXuekhc3l69dfRV5hGaMEM/bUGJtUc6k6UEMaXvjyMtJ9Pgzftg7sVJEaADCl
CPEEghcVbkNyfIUY973bTktrO9yi+zFvdefnW3ypTD0b31wt+WcR06JeG8tBjk7zJtfJe1uEphht
hJd+793Jd3d3ZOq0cA0txGKQZ20yz6576ZWLmszZKM4/NEvwlcjkLiWb4E4hmusAD0obTmxZpz/y
vUXdceG7OEkxAYDTYqN6KG+1dfwIwrMMHnvfIVvQECnYrDV4bDiarP0EIc6fqdeFQ1yXCUP8Stfx
29Xmn2d7bihPhNav9JR710j2AHAGj3O57z98ZesjrLFZK3fyRjY2TbrqeHVZWHWbvN5Nf1Nsq1Wy
hxxx5Wl+N5/+O6KzDyZqxzkRhhFFm/LJ2+PpkMp7ydywMXHTvb9KoZRzkqT6ktrNk/SEKPMzMux/
OYyzxcbQe8sApBydvD0smAcygsOl+jE+Wa6/DSESQ2bz2y1Ydhsz114/Cptr/fNvSj58d4aiqmhv
YQGdS291SlF6pnEnaL1objw5YIrId1MXhUnK5EKoFvWDujY2P185Fr/LGZmiJ+s9fVkyJM9VyEol
RMCRpPA0VM4g3cjVsTBfMeKGuS3NKlcHuKs3LTzEQxRcjvpTB4juKTk0O1zQ6F4KbxmUz2F3zwSd
8dKgfyGLp1jxoqMk00nCQkn8e5Toq1qNixBnSEk8XyGQIfw4QZp4gz+X7Sb/h3IshQXMBxAF7/yD
NaLt30yGobWoIM83t6ZJAAtso40/rLp8qxsodqyniLPxW+5t0W6lN9GrRLwl/JSVKtpKbKPICmJb
IHuzX5HAWQzbwnBS8cFondraNdlNq23b4tk0WLBtXEWEvHociHvgmTbbfqs66Jk9CCuLEQurSbky
m323n/hy98/OwIrcNXFda+GpcZlAUP1WGkkO022tbDlgBBIJRuS6GFvvicOxtCT7EfkSAErUeVpq
R4TGAdNDlEssXCU6QelyoucU6sFYvrtW5bhUx85E139elbOlYTTFJo9aIzzVJjHsy4EMn6eG5Nbw
SGW0vRmCFVhEj4ydDBXpQvgN27suf7WTK4u33uhOhi2s2PWsRe/KxKZ9s1n8MrKzRcHLhtEIZSU8
9QUvIcALOKELVXDQUPu4e5o/qbj0EWjB0XqmJCLVpzY/BvnGknCELP2/8l3/K97ne5Lhy78q8ciP
8ib7ACHefYAxqkJw43COMlecXL1bjcEuIAm3WKaHgqYJZ7V40cAh9e0YRuJCBKbRP4kFVsq1hbbh
/78rNj8HTFPAM2Za0DkqyOpiaUprMzwRwNvqM8ynItnKJsXbsh4t8bYXbjuTQyYda7Sv9Mv7dUyz
iYCr18TG8dcSwozjX0XiALNQMV+w4SOI/R2Ny7je+/G8YD1E1jLaIVP9da3u88052zBkkbBvU2cH
eIE9M0e1E6O6Ck8dij0dfK1rjuskcSPlpkjcqtmSX2vqtmXtPY7Ohl3CaybGr8O3aUsPYE06h8TE
8K/K8kp5Mbslx1aqEBOtCPyTq01CGMeDBKBSmVsEEQwbPMe8rpo7UWbyj8ZntzTaW8pJeA+GLbbl
nyfVS9MKD+ifK/y8A//sUbIiaspIaMMTKrhCwZF646k7FcWfvubactXttZeRTlu3o+A1SEhiliSn
+pkdMzfmc52viZadRX6jo98UntMX+yJaa8lq9P9o2VaQf4fmwc8OQ+tqziwmxOeGW15deM9kgVSI
/4Q1/2vMN4awmIWX12hV3+3CUDXTkUK2rxDbdjYVTJ4Wq1WfhURqIWy8gxpGUW45rE2W7WFVizsq
CX9ae3JSt4udqHAFNIfiwpyu3Grpsv7Erf5nIOdffm3oeZIVzEm4k9Qlhx1w28vanm0noEL5/q5J
FK7+5Nner1B0XzLnnyRcEEqdm6/gAWzDh5kyTtzt1erypel8fp3+c42fD+Of16khsDsotDw88VTp
tmx7gJPP/m/TFl6n9WTDCKMTmH14ihPN0XjKkohLtikkuRgRTqilfqUWqVy56ecVAnXyxCmP0vAU
UYugN8S8oYLMbZfz9rdC9eqgqbLeNLKrYA8Tytncps1BAQU7HGGzE3EDJpMCZflHhEjMm6o8WrIr
A8zUV36EIOx6HsGlMvXsJp5t8UQrw/kU8tT6Zbap7oI/IO6W3XL4UF3mvhU+r6tys+/fFGo7oEwR
Z/4XZ+e13DiWbdsvQlx4c+NEP8DQiqREyr8glMoUPAjvvv4MqDo6MilFsu99qIfsqmzCbOy9zFxj
fhlrSZspNBPzjFh8oSyUyB0fptU8xcPE5S9jbphe02t81VfNd/nbL17cZZVpohLGRUjtxl+qDor5
YJF2TvMTGHfFSSAeaN1apq0/jjvpCaorgxuUxxbdDoPoRKsYmkVrfQiu9hZR+30TaDJeJjLyNk+9
XfbXI0HIoZm3szlXoi/CxmPGBtcZlAUhwUq50g6g+ij9ShGeH7ndznXVuyLyNPFpgMvJfBxxHU0O
yykJO0tginDTZAx4vAjQf+b2IQ5SdkKbdHoorNVZWRrZokfE1eoI87fB/O883P4m9Sb1f5RH8xcd
lgR6+HZCt6Ou/HHjv6jrYE2NSySH1LxKfNUgkTX3U+SkojcaxyHbVPqC82RIN1OyypHUE+SiMmna
BwUHRvQ5z+V6ehx2ZXIwcKGJ0XZrUBDLxSi9q5g6GLf4XWXGsswX7bStxreeiwxu0+axMbfn8qCb
K7NemSGOsMvrdN2vpKl5fcC8ZNJ2TvMva9xi4+dNkRvhKTWXCqcKeehHLPPInBKpfuXEN+Imh/Si
Idfmvjx0GNMT1N1GtNX7+lm462cFkGdNLdn3DqfE2esIYLXz9xP0ExR+UUhhEFiGfI9xBhd7UWcr
xhbWyCSyjp+HwGvQIm6mZ6Z7inoVq4+8bSv0cuEh2laH6cdZfAZxJt8qr8adhiUxhpHJDcOLIVZl
LxNb9DTTqYoCWTzVw0W/Em6SdvH3K/42OJaprvP58QGq4sWXp2fVKMj4hZ30HZG8AcAIa4zJKzfp
gf4QgTtkbfk9PsqyXT2aB5321p22ObvsfvHgZIw0EIj++PtFfdNi43pMSm1wd030+BeP0RplqUz0
KDopJyolOkUaiknSMpPvxo/oETo+ydy5ATbuER2CNe1AgByM/XggcIJWwECBlm4A7eGBF3XO2Vp3
tV0TiAXL0HSLt5l8ZwFg/vtVfx1WYpGyPEUFF0JoY5epsNlptexbagRHH+KErbxb7yWTgXaWuBU2
sPCyVuGb8lE23vR2Xmd8rtAvC0dcBadIupKhfeVycjEqBVVGdRVgBZdGfWIWDUZoiNFp3Jib6iVH
E45Im2Ke5YwMeLQ/WnElMh74qD60u+yhottQMGbM3NlbvldCZ5I2FYXp53Hcx4hXfjYfMmDDNSPF
w7pizL7GkdozkaLfSgzMzoMp176lb2qu+AzKzA5qzLmiZPyzYmZqg143yRid9NfzY7YvMZX5xb6a
R8sR2TPzXcGWr0l8CO6arXyf40Bp2WG8Ji33aQGhN8USinZQ6qjP1sZc6E95ssQEdWAGNXtOf5XM
9+TOcEUW9lX6Nz93i7KLPk+GYif651VLXZfpatwT9AwYMARujGEZmgzsiBHoWnZEd8R4Ph+7Q/2a
HhhQzq1FnxBPbyO8dYqNYi7Cdt/EB/3WvBd/xpifvLWLqNphYz3ikKDbqsRu/DSkid2pT1l89/dF
/F2F0MBbAHOReabavEzSBFnKBFUVwhNQXeskY13VzkoABXNyeB+HPISluc5vCQmwOmjskMFozHvy
BVjhMrqVNUc63k5L3gDsqSR7FTtb0O2A+OohKVyAMVAw5VV6Bg1g//3KP5/s5d5rWBqCPNrcNIEu
YvuO6ey2qZroRGuj5so4donxdHIye9wnm+RhvGXWCh7TvEng6JsuDMNtmVV+Nm9mhioORdKWGO5T
GeVVVzba71oIaNCgMIkiSxql3sXCKLShECQrPH067QjGOga5LmEF7oYsjtjt8ptsKy/zm2RP7WRy
EZjnxRoh8wQId2BlL6Le8/EmChFD5B+h74lUjkgU36yR0MipTLf92Z7kJ8yCtF9G6Zx9e6Lsh6MS
RdB+dS1m+4rOZaVbmGYg4aHs9+X77MtzL/pSGZ7EZWK4uGxqJ+B3FKBgbdSb6HHXfmRv7XnZNwtB
P7S9p6gHQds0m/ARg5w0WZX1OmrWZeTJcBnpzoHMRrPtzYnX7loH59vY//erneuJvyUj/iAmhlZy
tQGLuZ37yGPv5mDKsBJ7LZjxx2cAqcHrqJwqqivY+Vq2oC4QbbP9sVCwRjAjMtJ5ixze4q241QPa
mkdNXMiYEuAYdU3ZqX9XHSLe5BFDGcGL7GIrYaK7LkQDD1PsPrLMq3DQSZJVD5cnjW/6+jggynlV
kY/4m7Pp4KAgeoCBadPY513FPC7eP8oiq5xZKFbvxMGtTRcuriaAYnZDdRVqyx4KO/dzd36mPVrw
OWD0RKipbyd8eYA7AAeiISC7PeUyHOCpgQboqAlxSRhxs0HAXe7R4zBdGmgrBVk73qpHi113EXvC
+nwlLvg6rva55P7zRD6bQL+9xHqaRrNos9l91l9WwdZYzSlkurV255vkVns0fmE+udSuFZvnk+bP
nQU8FhoxhNx4RH+hlCVjFQWdJkB9X+uYZP00VoRLrnkwMibTqqV1XRgmfvlJcxZCc4LgjYMF26V4
NksKYSinSj9ms6hD+ZBRYiHhC2Wst+pFLN2m7eYsnCT9KPsnpi5UnSKfJ9YL3IFkgJiuXhyFanb1
tlBHrANgtdXaIhgqEtWbcl628DIxzSYxad6DuDrzj4gSKFiHwotQuKWJ+xyfJLaEu+iBU6mzDb4Q
UkAZMYuLpiKCs8ZQS1Iv/adEvIFo4wIdh9TNUPHa0E4hy0CJnodhnUTLuD80oAFNatJ7VbupKE4r
6EzmPom1JI4XqQnjcJg+zUlmf96lcGKt5zDaTf2DIi9R09pyxPzpQI2sew6k28rcGtFG7G9Lf53C
nM1u4+hnfk3k/VUmNL8Gg+44gbFpfhHyB0NZdqY46UeY5G16Cpds3jiLONI28UhHoy3A6XGf3ck9
vOLSGW5MadlZy/SFEvJdoCyi1+aHJK+MO5x1Aj5XyKm9HWar8VQuan9Zdk535//owyWzY9f1hV/r
y/PlIwem7EoC/WXhZlFYGL3PIukdEaEP3WlAOHhxhZ3j71LVs6KbifEMLN+g44vu0GHhindNqT9J
2W6iJjxMN3641soN449J/Ai8PWUq8jnfg//aEp4/NDt1Yh9YDMkSwEtXLKJ8V5ubrj/E030lP2N+
A5tI6w7GtNT9ZapufH2ZFeuQYw/W7FWTJPVLuv55ywQunE1wai4JXUZmBIbk69zyxkCbwgdROlQS
irV+J0drM3QyMnI2wdwucls9O1nqIs0psDGClUkNIbDJt0CY0CKe8ANasENWnrBUt2L7JHe49MGF
gP/iFK/jqTuOrk+EuaiOIpDE5VXTwC9NroubuUjOojTKeoZD9WPt0d2BEoaDsE4s5k7nA93bPF8Y
OnNmjAKuWux89tbHubkbGSCvNn28CA20BjYTEsu/R1oM8VxuiCZ5BSMaVPfg0HwphY8mIqb0fNY+
PwuvFoDLLiRhoRFboQPbt08gYONdINqNAblwEXCMBG7dvcXa0YQnoS4UDKOLPWLb1N/Feee0EZVy
iJ1UmqeDtjZerHv/Af2H6N/GHEUZeHV/l42vKpULUd/mIfgL12zdTvaMZPa5mOAmnEC3dippjB2+
vRTJSqxWJPuh8NSAp731EbExwQ9Ra7QLzTYPgIoY1W9p8CFVKN/hd077ci26zR0GUqNnVYsbNk9Q
XXTosMaY4IsvkrX6LvQMqXs0WcSAqU+MEYkIYI3Ej2DKTXMWDA8SXiDiKTnbebKC3IzNJA47z6bu
TXca7Zz3dq0NNhOjVPs5XyHuhuYJ3do4j6/YEoAIG1hJt+SZreTtOXEslLAv8pVyqPZFDPDnW7ws
91d5FHeTkGpHtMdjtB6e6aZzHAAeqSOH2n7RYmzulKCDQ1u5B/i7VNzp5vw22zugTnsR5ScxexuV
PaIWqgTghAc6fDA8G/e9CBcFXLYtkDy32Ktb8A2zyNPTFBf5R67OMNoRbPF7+zNBvbZCJ9e653BG
6yeSU1yTZRnfnKeAyUxdQb6jfDUWlkbfqEG1aUcwzLMshFf6hseUQFOYVdY9oDpXjAe6UiMTrEgJ
YV6yEs4LCCjUh/14wyGKu4Ufw2deDgYd4GUj/2xp2/GiKB2bjtgs1PzEDFD/Gp8w+Op5r+6E+udj
QqTEDHfgKuUC9yLFvxlEbF5XwmP40WrOeGCFhzxxVCrBMsLgePYXOp1D2DTMogNsNpmdfJq0+8Lc
Yl4FwIyxJ/94LXWVvo40zQsCNR8tdSinX2b2rHoSjUrQ1WPwQdklkJAslxgPv9bxU6cCaZBeLBat
j5wphEawARdwTjYl2MxTVe5U+DUFXeBaflHCt051psbRfnCUby3qW+c1rJjzDcVGcJHyqX0h5sRa
FsUzmy65u5QtW6wCJBdroASMHjJPHhnalDthDlCARMDfhVTrmBreR2hwbUSn+eRMk1PXq4g6QHQb
4COiDO9E07CmusW0NdW9bNw07WIkw6pOge7ICrZidNjwV4yeQPlKKCWtjQ+TirUw2myXuHOddc6D
RyO+bUI2kI2hPRUNVagKBxxY3prdvMiGbdSHMFwx7y2oNtJGssn2OX2kDkXxzpEe8l8NTgvFMvmB
JRGpv9BeS9S/lEd4Wbwl9BWmblImuZCg5GZ3Tlq6rUfGbuHNJo/BMdjG96xHrdrodz1WIbLH2I/u
aNqOJ1Ent0lwqsYb8I2grHXFC4BUMUaerDpt0eH8Fi7ZlSY0zObCgp6n7hOJoXZ9U1zjzX4VzF5c
+8W5plt5cq5wBz9yYnCaUdAL2JenRaZujBoDG0y2t6iU4ePlzQnjjnKAIxgjSlvUWC6+hY/NR3rk
bVsfkulOH0Pv1mv9Ceerc+nxxlRApicGwXvY3MY2wXHzcSpt6SFBoSbb9brYUHNzhZsaJy3OjXJd
X2ulfq0FzncoU8EkMRbJGeYw5bdMxfKrQdcZcAFcFFrLRFrFzD6AAHqcnjIHlUGkumN000GOrZwZ
ruFE1fIMt/Yx588H9cpWL322tv5IYebroZA6I/QpUF4qLMtc15l0sfQj/mEAaFOygSzfYllqlTtj
2o94BY1E/M8Ec9mmA30C5yAHQbrU6pUi3wjng4ENrmMlR2IQcnXNlfEbXUHK2zCiktfgJd1aO1Xi
TSfSvC+eQ5mt1k2l2KYgjjS7slVYXRO9epEMXB2yRVYaHq4rWjH73zEVAflYXITTusFxfUieg97j
Sam3kvQWWNkqi26YZi9LZaXkiOtPkqPAvGOcTbALwuq5SQv0e2k6xm2/HenSYJccO9T7NZq6XTib
NpblkxbvxfFGyI8l8jFxBP6V2U3xADvOzmR8+soHjXnp2PS62ANT1wgg637WZFaqgiJIwDqLIVjC
iAFrKXN4PHcpKxLRW3qv+vcawW2w7XXVkx7ZLq/LeL825ua3iDWxTp0ZZMrnKff7qjKbwpoEc44H
/SUyxoWsorBGEYFwxGOz6RbKNeStPH+LX1bOb795UTgRAj1Q5JKVMy5najDDc1CF8vUo9Rgd2JgA
aZ74bh0TwuTBwwvXS6CnG/cSQQXKpSuR53ebHs0KGecz1PYc5n9+Vtl8tpciD6B3pIXkxiCVUTrN
Id8wA9IwD093A5ekuM2wya7IdfQLjakE1VTDGd3i2c/A18/uz2+P34zaFE8RIT2K6rOuIsWiFNMC
NJ12WbBL5Be4G50d0syHIR8tfR+zx8qWt2LthRBsaFmCaMTd/bySjFNDP1xA5xAvLd0VqkUHc0pl
c6IItgxOPkJQJyEESxdSdsiqhVF5nbBqEuIDl0RyaI/xLBrxWpzdfkV4q0+OToq/ZEA871YG5cTo
yt1fVtDmu8dIBS43ElsJne3Fs+8V9dwKcZUe0UC359tW4/cd43zfx08KfOgE8GDCgQw9KF7obv+s
D4tac0phBb9WSb1mWpXlDnpOM7pg+lKsszVwZ+uw+GgC9F/4lF0t3HyVIPDB0DQkRWIftr5se6lS
NqWWiDqVG8pf5Li2qbmkfIr0Lg629FkA+alFRK71SYoPcbtPGdvJ0YNgrIgvpkNoO0lv+CzGvtuG
P83gp3l+yKzHs3YrAvTqPup+TVE2Ud3E8NL4HpZWIG575J+4qnYM64OGX5r1ywQdKyPPwEtDvq/i
NZ1aPEEXzcM59Ebl53i+V7tTmO9Fea8WrzqavWJpmkuJilvBuF1ywjrTlhjtVKvYy6icMHtUYiP1
OTRmpxTCFG1hii8TznclopwR76W8uJPLH2WcuA2ZkV+/RfyL3AIivMCzRYfmH0ckveWzP93FOGEY
ntgj840wy+tVRxifDQzXJeVJoF05bHR9stOpsC1sQcYNc6H1bY1MTbHDzj1PiEishS55eevWxkb1
XaN/mcD+Bqu+9PJ+pV3ps3zlW8xvlt6WihWyOK/HP3cCKa7bWDcyCmQZueCNcf+P7wTWDegv2Q+A
V9EJMp99LFDmTOra0PG3e/HvF3CxLxrSWU9MiQuQ7zo3WpVLjPoAu5m0lmMcja7Jzz5rm5f7MOMH
ErIlYFmE53/ecDhMnXgWqAg2qZMIt5P2ngrZLtILJ2TCu3YoZThVtRVITBPVdMz7APT6Iro1tcAO
KAkbB+txeoOIWQTYpQqb8hZPkIV05b18deYgx0IkB53WVKEDX7IjhTpJoyHRtaOi0xm6idkZGmFB
ScKbQM1LKzleCpNb9h4hAME8duU3jYidGrV0x6hW6X2brKK4mlVleemW5U1bLMZul/sudESEOSfd
XPqInd9wtWe/5EZCeTmqZG8OHy3pPGno2ViVINkR/D9Yd8Weuj3pdOAzwuzWpFPCEt8kf6HcDYjW
IyL5hQEwFYkqof1R3iZMIIa2AVF7N1BSpeduAyyt94N88tufhlHZDSbV/+8H28xIoAk/b7E8wD/f
bsu5n0/tqOL2ykytRR7kiW/IOrHChWn5GKBZnTMefN/xi/t1dZ5rXjwXi4vgcEYG4NtGb+qiOWX1
paYI/qAeh3IVUb3Qt6awJxqvIRw5LTgLeqsI+jqnVD3MQYa3KXcj0UUyikW2a7VXKu6XZ40INJvr
MVRyVE4d6/LrRluh5NLE9YjLcRO8DVR9j9VtQ5W0ltaUKDC6WRUgv7zGQ+XKuARWaypD8ugkXrrB
qX7VP5N7hvsV4LYSw6TtLcqy0j5f88L9LmX+40IvdoFuFPoylblQ+RVQCv2v9jF0sDAZg3WkPZGs
zlREjZSMc9z1Zeb0CDQ9tdlb9eHvS+hrP45nZlDkhVXGoO8X0oBsjDUQglYj5cBL73lMPKPdZOaz
Ka59VbVb4VYK0Z+4Bevr1DrdZ7uo/NU98X6pfD0bQEPBdVPG5JODpHWOPGnyzpWnyVsTF7ErS/5S
oTDHE2QkDBEq2AgbXzrNsn/urK7pcE0MvEq+AaYXmqtU+yWnTyEJiOjVotPpyzNkyM4bqIKAydmF
SGF6eRG6MCmRU6HlT5mw4HvlTRvNTWD9ED5S9a6v1514UEOczMGX6u2HorqZgf+F6fmV47+15VN8
Td+sX9TT/n1DKlNiJHwEHBcfkR40ZTPlaQrsmPkjo17lSMRkaTc1mwk8WXKTli+RspkofDfaL7N+
L/RfMv3Ztn6UptJNqD0LOvY1t0JELbKzgYYkaWV3zDCWlVNne7m2ZSYYB5d905hcMX6P2oOOX1G+
Uhg+QB6ggI+3sQBIGb4gJW55QKcc8RwFFkeloy+D4Zffte5oNIvp1QifJx6igY9Xi/gnz8qNyoaY
6aHdZT3fesIc2y8gVqvomqXD5XH274eF4AhK0iwzvEiQhVK3hrKv02PyQSVpDRlj+NEwLte5GYen
tCj7tRis63Q/4QWLQcmyX/h2vJKw+WhpQux55b65CbL7+GFSIGrYqrIrrnJcvgv5VXQ0uD3iaDC7
cf+5LzelPIqx3yeE/IuBFNTayOrzhPsXu5Mtnm/1aacFb2rmKcPThK9oRnWTL02ZS3rCXCETwPFU
d2F5n/h7hWNKO4JH0ci+s5NGSZuAmS9SRnB3Bl1PU5rE2jM31vmlpDzZE/7lrYg5G/iy9ohUEK+4
1Ppxptvepaj8XiX18Tx5tG8GGOe1S78Dp46MJK2Gh+cYdO2oiHjTsQVqUa/36WQHiquHXq/eGMaz
xrTyMXCGZfFYHZmiFA+z/2lzpzgREcM6/WCCJy+2Gt3DLJxDepmkU1wZCHDy9oeCf6BOx2/WLKfV
e1O959KuD99g38lCagfYr6LHCW7DI3V04W6SKecBS+qgSojTbdBvTUymRxgOhmtUR7VcB82m2aoH
TLSQmdF/TxCP+B6j3HSmESuOL6bi1YQ8TrQUznsiYFBmKOSbDSIPW3OEuy53LZD+DbSoiFZW5MXq
fU6gUz/CoUlvIwiVY3+FwHeZY/yzkumF0KBXJRRXF0vEBMlkWILJErnD4oGj6E0Jban0NKoSr90W
o2iehUXQsuKKK9NpuasPtLsOEiXaJvgR4NOJdcyVfO1yau7zumYNL/0/YmT984z9LVslnPAno5DS
ozIP+VHsaN6LdeyvaX0Zsndeqvfnd8T2briNTVdzQEZm6Y18w/DRVlufr+jRLlv3/1wNRKjPqTn8
Cy7CV6qYedHEenqU6HPEKyYM6o9pUdxaP4Yfc+1AyT6sO/rHi2ujYup32zLJwn9++aLYqDCSHUyZ
lh5Lz1wyZqJjBsE0hrktjQWz2XK2URCTkbiDb8Z5WrmBX5gB+xQhREEXc5lmyvTbAhtMLObzG7yf
AcRnAzg37QdQWCoPMmrw8ZSYG1k7RHB7k5+J+iOxajsheMuMD0l+Hbv/QhZ7GX3881AJ2GZ1wuyD
d7GJGpIQ1kZpptSDwtt51Hz+SSQtXilvJdEWHJosC8WTdMfET6RcJNrqunhbm2Oc34LHL1dxGbv6
QSfWg5XiviE9J3Bap5XYM+gS3NUP51frRwv+sJpbLfFPDIBn7VtauhPfPTa1aHTNW/kFYMMb1qRw
i9Ap4m6DX8QyL+36KeBp2qSQdW4LL1Fo9ybIl30Hir5wWwunejs55Myd6M5/wcG/KH19ubGLAz1K
28JSMyM9Rh/BW7HOvPhAbAK9b6+vksU1VNRlpe3fP4dukMiIDsxlda9rxLiVGz/FdsncZBhozHpN
BB/sJYALocFncHKc5Kaj2KM4KE8GMiaObm09bq9FZ5fp7T8XYyqKIlPx0ZnX+vPgkxu9aqyYWle8
zo5EJshQgsHWXwzHWIIQmxB8XEtxr/3m5ZR9pTfaOdB5AOImzBbtXiztzneZlxIezuvcq7RTvruG
duUr+Wb5QosAREUjBXLnxVvWykFotDrMcAnGO4m6t7VKpAMQ7pmVk6wYU6F3cExuYJ3UCxzXkQfs
+sL2f5YoZPLh55DtJOkH5AurWQmKQyAwZi7S/AKIR60ij9oEqdcVeEAuceVobhMv2UUO7649tu+W
tlGl7bEy7/RgJkr7xANMQ9YnlTq0zGoPQhR0v8jhz4limzJNBFfLngu0J2fevlORs8Impv91GJrb
oDlk3c7MNfzn+IXhQ1jGmwrjXh00bUro5FuuqR6wDJpIwPPnUunWEuLMun5SC93pREaGU9mJ1AdJ
LOys/5iaV6yjA5/rHTfDCBj8jEEH31vwkYerUU5s2bSvT6BcIl/m1afxD/OCvC8UBherL4j7XJCt
NDt+soalnaXicHMGi6JR8WVma9z3O6xVUR6PCSf77vw8Piu6DWygUsmxbtr6LtF+4ZDlr6NiDRX4
avz6zd7w+xV+xre/na5xL5lhKp+zo8Cw63tHTD/2b7LIBLiGEbjbNav0PcSHT19i4qSY93X7okfY
rKx8muhASRFs2qnG+lmFpmSnAzPkrtS0QIIXJgTpcpbb/j1BvJTGfD5UCmWganDIpRd+cVq0ooSv
WxgkR4y6iwwMlPWDpiBMo/xTnd6JuEksDQlWEf0NuyRmM8gIbUnDy3iNrQo2pwbTjliXeekT8vXm
se/sEt3n3cxrihYMA7DG9DMdHPJHxqFuGcaOlEMrPWCNhnncqrauJJGfqtmLswf3BuIuFHr6nPr+
uU1VRpbiH2LGR4tJ7XvJJdFFrU6GUC7xxCapcDjDPf/sTskWg9WrM5OX8xP/PNTfLuCiACDWeiA0
QHiOIukzBCl0t5lXrItFuEBHWqmHGBKyf0/qMHpjiuAfAuILizTqFwlBq+bI+DbTS75qiDS/zb89
mYu3rcVGbBoxF4Z020KdxHQMTh/BSkGu+VauS6rFNpOGgXtNtXRZiPjySC7igdw/q02t8E5oR9Ev
iultoPpmXADAbSkkjhi9i/UhNTDtBNQ890Z8wc6fkpv4aNBDgHU7uROOszTl/PKkIioJxh9z3x03
3dHzabcVFdLmN3p0f/9CLoftvlz5xVEgmWUCyJln1t/Rvsr2w7r+5WsOtjLs/B7zE6/lqdhdk7V+
lwtrkiqJVN7m0sHlWUsjtI8TTWcRgyK5kR1jcb5Lz2vFegn7x+aM+G7bNPuWr005ZipKEs9Am5va
4r3vuz4uk+2O5lARb1XzJUazot3KFpuJI8rrvz+g70KUWWAv4n2D0diXBqTSt4Ou4Hx2nBExaxaT
iSP5xkeqknB8JUwxxepSpU+MK+XMMtKcaVgZ/botNhl9Z3YFKZx7Zteu60Le8/nifr+ui6/Q1Lok
L/DmPU6H6Rk5wTzaXyyMH4KwpQw36ChF51kmCVivXb3BVhkBVRF60pPT8zVSjWsemt9uTLhDzmAM
g6TwUu4fJI1RRTUfgf/ae+VeWbExdB46UWXfeOjKNwiN6F+PT6Qci7+/pcsptM+nweSUguIJW1hm
Z/7cFPV6DuniMjtGj4xu0ONJ9tVPptD1HObiSkBnhOabojjj84jvLU8qVjjjhdXSdyt5JeT7cjhV
yWaa1ol4W8jLmL8qOEx85e0hPH9GEiCDux7r1yv7+aVu4sulX8xFV4PVTZLGpfuvnSvAws6w/0J8
j8bPC1+0G+hZWOvRpppHCN564YC2r4FzUDg68KwHy732MKVvd/jfn+ZFLFKpdd5mfpGR38sbZGI3
Gi4cvZ3AEAH4/DPCBxVYZ7i2rAXZYktm36z4IGAYRF72gGyQFsgserrXwkOAWI6EnwbObmIOkcLQ
m3ov+Nuwg4PoIVNAhVuAnmCxonVwcp+Wqi0Gi1DxpuDG/BUMK11zx3IRdC4+FHFvq4+ImSiNA5s8
88vAcRbICDOZXh2+UAiPBDJWD9kjEqaAmf5+OQrL0N/WdNATcNoPYQtpqPdC2neM7d+Wncd/FlBf
8qJ7fHS3Ga0lJlDUVRWuiPzOIhN/WI46hbCSunVdnfL8iOcF1uWVwuW0tzQC4ztMKEnZcgciYDFD
PYVfEriKehsgGReqV0t5apknG4Rjj3xp6u+abn0+X1lM336DdKvpI6iaggrnIjhoFH1sW58YTWNe
FOHasrrtTlRaHH3dVPZMWPjQKXBt5ibqNeDTd7n53Cr/z49fbEm9qfhxX/Pj8bpa90tlO/wwYifY
5CcBsruNj/RMgMMRAceh1q3iJWMzV/aB72LU3y/hIgTwM2sKwiHPjsgdQ+vQ49hSU7TAmljpFmK/
LsONHG4C7ak3b0Ywef5R8J/rYcHpTVwHrO5dgeIMLoRp51i/jeNblcEpvGT1Zt9lx7a3nL9fsfpN
LsZDQ1GM4P4bEJxaD3IkZVl2RCPkRvvJVVyNnv35RlZO4fQeFMeKRMr0WkZnOy8EP4YjFTBrY66t
4Z6LVJJRzyhyaROcXyaEMZQ/e2b+7JEKeuycGV4tXjv/aEReozlht6Js/Pd7kOfd9TLw+u0ejPke
f8sMxrC3fN+Ks6PJd48KL3SSTSEg/F8n8rZV96IGDm0dQIerHA398NneN4+Bk9/xP54KbKPblxGd
4tgu+vH/74v4z/M1Lqpwadg0n9jTY/FOfmkA90IdjWc5Gd3Weogql8nPHus35iSBD3FEXXk239Ti
fn+/xrxif3s2jVVqYZKQ16k7fj976/dxa8dknIkbq2uZiC8NXvoS6J+T+o54Uu6EO32hPoUUJ9mt
/K0YHYpuh7PtRJwTL7OnKxc4b+aXL49D22DiZvZdujy2hTqstbCJMpponWt+ULeSw9VQbjr1YZI9
LdsZhSfhgB6jh/CK0UGe26rzHEwVOGmwNsCyCFvhJdaezijFzothWFaNO1zr9X33Zc9KPjT4IDa+
sC51ECZtk3OZAzZ/C9kbaZJpLoeHHCwYHFRbZh/v8B9V81nhTsmKOoEqoD8yKaO7er0ysAFxAALn
EFD6O/Psns2F8LPEP5eptmuTbNJndffLY9XmZi4hLpnnRURiCZLqRy3XC3pyZRib3L8Tw7Vf3Z7l
HbvIFG6Z5pq0R/NDQkkibvx0X6pbapmGSOhxmjG1A70/YhAHh9C+O/S0TpaTdWcxqG7Otza7IA5L
hEWWf0MnMyNWZqwl3cgyc6k2I5KVtgjGBQZ8HFXUvCt/D9hJFxZZcZeWih3VXi/ZI8IdZv0GRls/
0G73eK1zWuuL88n4lRpOpq0CbW0N2NqugGZv4jscS59hFlm9M/SrcnJZk7K2jFgD3aoDJBOjv3hF
Ta6nwIv2pc4QOO6lMa5+8XCn9C8dY2vnBd/a0LiSsPz7av72APxdsHZxAEpmkg/5SEENTpmL7+Pc
zdfUFbs/gJO0sUsX0TlmfTA9sNiMb69VEb/NF36/gItDMDGtMon7+QJa25yjJoQeSMPbpXrObIjg
jXEnC78sr3VlJgbD3uMh9fgSBqdSeGnODvLRvz+S7wJMVGxMaFsM9NGqvViJzMQpUZlM6ZzBaMV9
PJxikVhAdiNqXOvUjU84uiHx+DDG1yb/1ecH6Et67SmOvqIinTpQ+69c0jeb4h+XdBHz+lZvmn0t
UmambqjcMCSjjq9JQ+2+JUeeSLNyGt5YB0g4Ejq+/17iaWLR6oIdgP4UUzLdC9MlvF+/ofm10giQ
n4T7v1/ld2vpj6v8EgYHik+wMVenAyR9rjw9TIKDW5+PVWCLw3MWeYUO6WAjjJv/wtr9my3vt99n
Ju/Po6OM27BsGn4fJS5Az5H01ytfRxBNsy8N7pmLGSCEZH9gRAgh5TO1zDcV39Kra+iSfjcnKTqa
M5PqpDnjRi8+K7MaytYfW2rj+YtCnBT7B7N/qNubJGUUctWet2JzI761u9DV9iUAAtWDezXtwYTL
8r5tlvp0m8UPQNHzaMdIcVJtMPSNXKSdP/7+1r77AMFmqypKC7L1Lz0FNaESCFk7PpaaXReP+bDF
s5aRC+ZU4mfkhIwBizEzzVt0KgEiKegxA1aLYFzW6YgHBf0w+991/v/zPvzf4Nf59p99v/7X//Dn
93MxD8eGzcUf/7WL3qtzff5o/mf+a//5z/78S/86FL/yU1P9+tXs3orL//KPv8j//79/331r3v74
A6TcCP/G9lf1v6SdR3fkOJaF/0qf2rOHBP2iN+G9FDKU2eAoZUgQ9AYk+OvnUl01GUHFBKd6Ti2z
MhEg/Hv3fVfefZZ1VH03gl/a/5//1z/8x+f3v/Igs89//fGe1gls7u4+fZYmf/z5R+uPf/1B+qny
X6f//p9/eHiL8fce0sR/+/H/f76V1b/+gJOh/k/IuhEtQMkvMP0qwmbN559/ZP2TQHMM8nBviYTX
+x//SNKiCvq/Zv4T/7eGqiaVQBbeB+PKtP7+I0L+iawgbjHY52wV8SXyx18/7WyQfg/aP/CSvU1Z
UpXoS78z/j7DwbwzTZj4QH8INoTx02ioiqWmsIhXT67RzgIkrY3IPHLN2jsZggoIEJAQhWxSQuT/
xiB15e02IKg1lfY+V0FhaeARnSgVpL6oglXWeRTNY0TLq+4+asCSiNjUcZCYqNq1HVhjF99+SV75
8cNwPc2Y6VASVk/h2viS+3DBp9WkRGmaDnotW4xddM+vkX99KwP5MwfkSXV4yuR1UFsKQ3PRDkGy
VbFtFlBpbMYqMc9jvD+bGZwcfhgmZQFq35OA3sSO97lzo8XeyRT9cx6cjvsgKPqzkcHGr/gait9x
KX7qr8TtA9zssa+xfbLiayg6CFL2QH+M8msujtdfHxA5oPPd3mZ1y0iKnmV03dR7tfFHLgJaf/X4
OSN+tzB4Cjk5NkzKWfXU11JE/ixfIioAQ6rizlkhJLDx/5NJARcDCCzxH/Rh3x/65PFDCsFSGzUN
HlPl0lXsZZmBhk+6jW1HWwLUZ1jKTayPWgEOmDTfI4iArY4dRgei9wejtyp45jKthP63CXYpCqCF
GT+qFHhYbk5iBxKGAPrboJz5kAl1JAIq60s6UMra3V5L6a1afiLCCi6hNm2zZB4jZOET/YW3sD31
i0OuAGgL0D+LbVwtc3jEvenWh50fDdgO5rkEFgwindBASCw8FB1svSMC/rZjIS2pWtOCJnjM25Og
suYVqrVzAkqRGT6ywF53eYLo+6+aFNsQ8Uaz9PfSdtclZ9vO5pskfChdyGmqbJnpfMpism8RUc2L
FSlek3Lv1NmXjKqPpgyWisn2beDurEC7NaN6G2vWysi7ex11E5H73W9UXMS3IknutTRbd6TrbbNj
a2Ky/ClGSTWniPlFZYCIHpJmTgNDl0T4KCXuULjl7AAkhsOT3JCO46O+umDRGyhcKxjb2379y4nh
caxTMSlBZZEoDDAcaPVMpnvEDaFIkQs3sT4NRNlK4qugscJ5oyAPMsXbEp7MBE8HXkD/y29DqMKy
bBehaB3/+Db0GVCx7auVo15Xea/NCsW1JkMRL1k10U1n1/dmJL6UolpUMaBYrAF2NwS9IBbKIkyq
G+nDSJ6ZJdQ3EeB0QR/Ov76HQMHwc7VZEPr1MALiorLvx2pTK920VddTaRhPTMv/lQTBZ+6WYtXG
ITRzBSjxehwBQRZYCoCi2JO7YFPHbFY05i6UxaNAAXzW3HYG6uCLcl9IxGDN5xzFly2XmHwHqm5w
iqyDpgBRIUcV1w13QQMjjTEp7F8RNNQkMZDhr6Zh26xlab0CNbe2HY76Bf2gwTbXAvBCIfiMfvmY
5M2HWjTARGc9giMsOwRymzum6zvK2MqHahlMCrmE7YdVvFY2gG0YqzumNZPEIZvOzZEfR0m7CxG5
bWYQggLZZIp4qWb+XaTxheFGcwylO48Lf0kKsoxCbUltsDG61MHxmUHHiTVQTgzufFQNfPpiPwFg
sG2gPgKGAMAolN5wLQYSqJ0KqW7MuvN0aAEDo1g5brCsu+TZ94OFjIpjIhrID8RDhbdpYSHrZ+ST
poGfk8ZneR+kVsxpE2WrXOTLgrZrgkmg63DlQemyALqpYQixQxXcSI8wGL2GB58iIa/0+f/kS4nf
qgZ18TFUOSK6l0j8ZCm4Y8jOkxQZYpT3MkpuO4l1FYQrDsWZAXNct/R3VvmsaT6YJOm+DLUHapJl
BvoIcbtnE9xVRvugeDoPdDq1ACe2BcBB2UsSvGRs1XZ7mVULwj7K7AHqvCVDMLxLNdT4I2UBq3ml
eIjx0i+T6tb2by2awCi6eY4cxLmZsaqrtkTNb7T24cag++pcqfJFGNIvkReP0lQ40L3vsuGHCLU+
Gm8WgZ9tU9eYEwrEsuVMikqZiBLQ/Azx+QCwJe56imI8MRvcLFA9mpjC9yHYxCJelQV2SQeVl7US
HzhecDqQjFbMXtLCf00JRJqZjurboI+xbhmpV1FZ3dngUdl+7hUCJnWQCus82FOESmKtXPu5P4/B
NEMcaBrL5kEJszUJ7Y84qSD/CO5z964Alt9FnQ9iJUkC59Fs7esfBmKmlD8iZH7M6jsKDX+DTTuN
flkBm4vyljvPjO9rjpQBQHotAD+QgYe6i1qffKJgeoniycL6ojDhkFA6BvBTVeObVsEzMOumBjuy
AkSqkG0MSZ9FhRhnjNcqN7eZfAiqZ8cGPg7Lm70V9ib0kwlzd376kWN5+MHe1980dW0iBFMghlNG
ErX4jhcEFlLrsGXQCyzQXdLOOxThM0BXU4kRV24a9ylhiOYyZEfqJ9V5qQJrqdJ8KWl6RLiwTD+b
1nM1L1Re1MZGSuMpQjypwlXWqe1VRR9d61GPfxn6rtC2SrVRHM+K1po+01g5SduPXPU3LjwTUNZU
gratpJO07gUw86wVSA+H2VbpXBBuIOi1jJe2gVStgaSSwNEHO8ycg9DEO/Iek0/motRqbcgXXX/2
5V5pdozEC7Mn2IhZLj9K+sbSvoaSTRpZHFp9L911AM5lgKemLijK4d8rgC2zpll1yIRrgF1GXYzv
9ZEqhoNMLDA7rTIrYLqDDORUz6ppzHdt4m81C9ITWsLdARrvG1mIg5OXcz8t5wm3P0mhLCJsX7J5
KlDq2sKxq9PWVvnVkn2W7Czn1e+FBDEs18m2jF+pDlgF6n4T+tWoHep7PyL/1hYPFrnDDgKaitE7
vjXZJs0pwGrFHm+cXxVmvVaB5RNqC19N1gl0vlTKW8tKcIZ32NbkMoEtjysocsUbluBVDxmzoVVb
C/o/Q3+PimVXP2oCkHbQMrcChGl9keIw5kydKoGysNWVaF4yhN+q7DaIvZbvVX2ryztN31A3B2lt
q+RLRB6tvpbH7rkcgYAfZ9sBJAmZJEOxMIKBFXp0pFq9LRI82MuZlrcTYuwasJ+QWsAfl1EL5zeY
mRjQG8eIUJOdaRazsn0OgRVgWz1/MMMXUz1GLJvIGJqtACAPC1qkGIUtgAhB35xD7CUcr4xbpDmA
0lHjWxOqSN140o3nAkNmJ9lSROwIdNzWcfL7GoNhoJCpUvNbu0E9XlMe/BjVfnrCVFRwQ9dRR7el
IlcWrmWmqi/dznlyJMu3EmfTHK8vZdohJZh3HDst17N5zsuVxAVbL/N5lKJ8opxmJmKhqJbxXT6x
ccPKVOM5KAQY5tq9gwLHMOy1baCvKv6X0hjwo6fFix0hLAqnx6Wj7wm/0xkCQrSF/18MjPs2zxDM
Td1NTX3PEdoax/KLHRfrqhMV3orqIahxddSro5C4kTYJQAZ1Y77XSNaLFLNbAgDAQ33WBtUNdUmH
gsuXTqlBsoK+3KknKUpnG2xYolzr7YsES1+m5BgH1ryAd4Ia4zKnmXOzgpIevAfsBCbwL2FKZlnh
44b1UOeoJo6UrRUqs0CUU01ftkGxcBC0QeRr3vr7CPPPR4q3iYBqLJA+ocUkK+GjS5XbOnOA2gPj
U3XpL1Wro1XYIRBvBXB1SGvr+fp9aqCU/L7RI4iOople8oQqSAQETvMoWpiWrFUz10MOfs63CaQ9
QNlNozdrQX7R6Zh6+zxC+bO5QdBUB5u5QWUIyl4Tz8yOsQIOP6ReFNyCCjo1gmP0egf73z94nJ31
b/CwLVCQ1kWx73oBynUWwp6inkB0Y4LTC89nhE5M3FYRVTHgY3b+FVu8x3ArDtCt+i6G4JFLVFaH
v6535eJYnbYyGKuQStVKElx9QYrGqwLmQ8Es+AKUcqZBrr1I9vrt9RYvvGzPujX4eLHSBkndoVth
gJy/hfSoVY2Mz6WgwFkbg6BAqOaN05aa6xnL2oOy7ZBPAUS6sSbwLJ8lBwLslP5yvVsXYiqnTX5X
np48n33FkbAJM0GshTxaX8HJegMG+nKsXkDrnyLDuXcyXs7gqSJoaRclEa5XthLpHv2+1YCcZdWS
ZOlaU/cydR8qka1N0DMimHJd7+UgYvvvtXbafP+SOulmXBUlQOToZjnXFvaC3yUL3PqNW3pbL4GU
hhdTNu892fC8VFfRHsrMclS8cHkGuT0yDiW8xB3MIIeZUdwFmEG2Bv9k60GDmdH1bg7qQf7q5u8m
BhMI0gyFC0Edz2kn4BsofIGJiuweTAEwkfCG4fdJjlxlux/PJVzvHqyyzz8xfGMLKVBk7SXRjevc
t+BbjfSu/xd+zqG/egdd33kLUWtGbRfbjmcmCE/YToVCY9QdAo3C2+rZjfUnHww+0SSIJ/gjM0jr
Z8i1xgczSBJVRhlJcDhsqh0YP8t4+g7J0S1susbL4McaG+RC0ppiC3VBROira/RZupQJlOf9LhBs
jEM3srWRsQ/bD+3p6vCTVugmZmY1a+bFRwkh6KLXW+dLXMKMib0kt33rKE1GVvOej1YTXT4yfg/s
4Mho8ipxe1SkhzLAuI1g7vjA83IkI/i/7K6/WxkcGZnC/Uivcd4Caj1vURHY+y/kM2vi9h4ws/vj
WBXEpfMWSYQ/FzwK+M8/a6ki5cVMy/FUyEpLp5xSfaOiJFEPx5bG2NobbC12FtpEtK7jxfFBuvsC
Safra2+Q4R3uLHCMPe9LUPoOkQmmP42Wzdxfdbt/wxGYBk12ugkWUHtuqrm7RCCvvGFg7CEKMrE/
rv+MkYkyrGVxWlqVOcNEMZxnAxAy5d4p7q83MTZNvk+yk8UgLErruMC3hNDaxpPpxlyUwFDAEjc9
xLCGfa4/5BY+26uRdkfG8HsDOmnXgV9npsb9BgOsaI4DCg9vHPz5zAH8AibyM2XkYw6Akz/G9PuO
ddKijye7bE3sp8Bp3QLrOYetLAqAj8YX3WQP0UP4AtYtkROyj9+SF7z8580jASdghZv/swZVMlyh
QNgz+qpo3MiDAuVTqI8btU7p18mPrZdAQASXKAhwrcG+rxqksVES4HhRYz4EbrN0dbEiMOt1xRpA
tevjcHGKnTQ22Oddq6ucGncFzwfqIrN1VMGJSaI2s+vNXL4QnbQz2OJJoSmCKI3taYE8tAXcugmc
ffPMnPMMCMDIfbQJvaOJjfrg+sVBvcP1H0Au7k4nP6Cfjyejj+lWmbZf4ToCH4UQUqa2DGc+hIE1
tCQ5gcgch46J2hqU1sHfFksaeK68EH00deVA9ijJzJaParJLwIRoLM8IXvp3Sy9JLxwxUxkcVqwx
LfPlK87Jzx6cFQUP7LSqcfHHO3uHen5zle7dgw3nKzEHqYLMxDKYW3ejytOLF9iTdgenhxYiBkxN
PA6NZbVObuJpX6OqLrR5sMlHiozHpuDg3GABC1whdOxAELUzulCVh4KMycfIWIcGZ0bMo7IgoNd5
KGXpnKWUU/9NHpO1Pgtn9FY7aEv7aCFUncFccJ688Vso3MfJwiNLe3CsIPyg6tRukcGwe+zRobE+
r0/zyw/F3+M2FI6WzA0DLcCbqt9WDehG408EvsB268BVA8B/pHB9tL3hZhW6dmAken/LCHb4pqt6
yfbOrp7ZG9wyFnQ+0r+RZTwUf8aaoqYQ1ries0c1Ouw1F3zebZU5W/KduTG/EIKbBq+jGrR+e7qy
Jw9LxJogEFngIPsJweGRTHOUZYbAYCxRKfbam2llqxI9NlbRo7JrpohoxzMcDP/RpfxkcId7mBoZ
Mm3ReWNZvsXzdsWm1g3Y5+hzsx2TH4wsyx+BDSNMDZMaDgIb5ZwB74CATRqNbjRjzQw2Gk54UYSw
Z/XcVbTTFjFqXID9fUKZ4yxd17fAxM/+n2fekLHSEC2NKcvx3HAPBKWqrW5PkPYdu+GM9Wyw4yiq
Ss2QYimKRRRPzYUxp3ISw1zB2oHhgPV4B3e45dhuOrZABlsMDKyVAilKx2uVYufgXa+hjgMWv8Ba
jcofLralI/BFLHi8WUN3nTbNqzxPC9fL3tt321n2Uvt4Gf7qwauLvr68vE9v1dXoJnBxLz9pd7AO
zAaThnY4nGx3bxj3IoMYrSISBDB1mcZH1wB0G1pRx9lI/XFkA7r4Vj1pux/1k3uEm6PsgIJ+hZcB
7DFq+GikMNy1rF9KfG+QxyB+Ef5nm++i6J762sg1qu/Yj23opPHBYoEW17GdAh1vi5WBdB/1R8sX
Lz6OT5oYnMZWbiY66uBwRMHzSVsB2T/tjW3CTT22Psa+5GB9pJXPRdZg9mBPXXZrutaWcEac9GG/
8RjDz6lqWapmGcQGIA20v8E5hTJrI5FIgnsh6GNNgUIOBomOvw/ZSLd+rvrzhgYXamLkABVpEeLB
FmpjDWPqJvFS8Uda+TkRzlsZXKdrxallxQvHo/lnmHncfr0+zftvfz7Rzv/9wQpTdB76hWHbXpKY
B7ANIICAUNjkW9LUqBJYA0I3ud7iz1fPeYuDdVW1apwxK3G8goKcy8i6MISXB9pGZNlTlo+dpYOK
vP41eN7eYCk1gR52tYVxkpv+JaivAF6qwQGG+ayKdOdSO/oPZAFdGpSEk9zYp/M2nPSZEu1Fu1EA
Abre/bEBHSw7m3BAg3UMKDLnDvlojafr//6FkPB5fwerzdQoVaHTQAZhYoOfYm/h7sMfweHl+2xL
wkk25+t6l8xxIq3EZzTV1r4yZWNRqbFlODidDBo4hUZaJONRIuY08BXisA+J/blqjszgkfk0jJ1k
tR1EeiNtr4HAkALqkGVgKdUPuMdBTir+f8M3jKKYQcvtvIUsL7EIrNLXeS0WIwP4c2PuBxCFL9Dg
ITAwJC9wiFsclAP/O2qpmHNtp35CGhPANyGZ9NJ+fQnLYbBXb4GEMIAxB/1/MpbYuPCMPv8Vg2Xj
64pf1gbuToByrTjEt5NulyFzmN0jNS33dYvbG9C+QEnDtxSAvUn3KKHqhSe7MqEHthgDBVwe5t9f
ZbBuQjW0I9ONba+CdomUFHgTOHrYLlSA5UG29t31Ubjw3jnv/2AZcbNqlFJBUtHnBpxcmnhNSTkv
QEXM1WjpBMqWinRWVsnSBUiskPl9p/eJZTUf2S8vnjM9ZlMD6PInjF33k6ZRuYJ7SNhOOIxnDAe+
hIgQjHT44kkAL9I+SwyMjz74wHHDmyBKFAv7pPkMbgpcZJUn/qo+hkAJFXOIMa2++qeCleDhP3kw
9waejubCfMj8yR8LddKKJi0tzzdfXPOZjV7nfj7szhsYHHRurkBoW1ZoAP4lU3YHKN+EzqwZCosl
jLnG/ZQuzqDTLg0OOlMxU9pKtNi9/8X8tbtJ+mwfoe7GE91JZiNDeGGqoMoESTj4oKoAEQ6GkEM1
x31TWB6AnztWA1cAnLPR6qjUoAueA99i3dWOPXEo6njfOl2ZFAHZRnkAacdIuPHCMYefAqIvig5B
RPw+lU9uz0mg+nmaxpbHoQCyISlrRl+UFyYs6lTwhXHVQyBgiP2RthFneLJqXl6TaQKhXeW8EpSX
TAEvWsQCZmEmW1//whebhPBUQ00DAUlmMKSWRixp8lTzmEEXRK2nfojgsJJulJDuWUuPbVzOrzd5
IUEHui2ksC6Csxg3Z9CmrXay1JMEYk2lXqh+dmvp4adSAvTBYWrbLCL+RBSjBSyS3UBnlSXdyM7Q
H9WDK6JrwjkEGF2g0Z1hfpc0VMiyNSU6bd6kVbijkG6nQtmGBgycJIlBqI83GnbBkZ5f+NoulBY9
TgFb0g8KYM4Sx1Dw/vNs870E0tEx6q8qKJ5SK12E4ivVUDOiFgvTf0B3bjMdlCzmmQpMXhyGom+2
Z6q2hlfdSD3thZMIexR4tP2AoCJqcLWJOY/jzg5UL4YGLI6WDPUqQfSl+o8JQE3Xv8HFb/+7rWGU
T8SMy9SEjNZAYTAj6qKOydSEICqFG5wdNDuikK1Aec31Zke6OKz8NkK3hGktmm1lusqVLwGam8I/
DHhbOBjz640NigW/b+iwrMThhjpLHTY1g20LDg6GEG6uehFXJ6kGlWxa3kFSt1B8ZdYp8o4G6ppZ
dFNbuwKQdgTiTUpBl/DbRW4UE5LDMIGnIzvYxW9w8qv62Xmyg9WZ6re07DpPph+tuXKhok7ro97L
zfJ4bKqPNTaYU4luCMpz1nlWa96QGExJGyRzmoKmiou7iux18VRy5aaoUHwclrPQAQiKmhOutRMR
fvE6mCrZyMX6wmlyOizf2fWTD1DGaZUWWdR5vn8s/XsD3kqoQxnp+YVzwu1VI5COWLh4DHc33Drc
JMwzFcfyU9XcRqimvT67BkTPP2fXSQuDi6zgwkIdClM9Iyv3SQe0N0jwqCA4pLDDs1GLndb+vM7p
XoGPkW1Vz7IJOKgQDCrydlEza5Yq3dLh0EGr9SpM45sc/DYCendo8AWU/bMgh8cL6CpSg+2ugDea
tNYFDBBYaC4rJbolQEIZ8i6jz9zXHjoBiA98sDoCt0MJHZkTrboStpUlZMCQSsNEXeGvcZWBTq/C
ezD/SJTV9W9ycWRPPslgwZW6SbUowWyzjU+DfsKtNuHvf78JmJubQLU60B/9QCE3lCa5muLUghtn
r3v1/VvwcEcG99Kywclog2iKAltk3c7XqKlHYY6CIunR9EMJX2QP+GBPBvOn/ugavfTR+gMYQVAX
qKTh/dhQDVz+AxfHYPjlGq9h8hSUxkh/LryaXQel5iDQouoFl4zz/rQKp5VrFK2H3CQMp6GuaHHl
1oNPvJ4f/v4AIZwLe9z+y+Ejnjdl0VjXReS2nuCPlB3A/S7CkR304sZ+0sbwae74Pgu4SiClB32t
BKbQkdksQ/1JZSavKhELwyFHi1krIsN57j8qjB8ZMzwReaVATRJINHk3ksi6OGV+93v4gM8aqy2C
CnZMGmpUuvRVD17s5ECxpEXznw3n/3zjofTBav08Z5TjGAXVyYlhtu3OTA6ql4hH7gk/e9XX7KJw
G1ZPYIgNJyeKcLkbplbr1eLRgK9ybIIZgQdbAxiWEvD53507560NjkaWcCOgUhEePBbg14L4UqVP
q4iOREIuXH3P2xnMUSOxnNbyI+nFpn9UBd7hmdlsmspBUt8Rm7xDrVWUgwSsqAemmNuQJSuEzke+
7f/yM2DNhrcG3O6H4OQoTdxSFb5EqrWDj1Q0q57oomdFVkuAFEZEa5dH8ndjg+NKZ8IF/BpzxgRL
q5VfjvZpgagUu5sGliX/yTj+bqv/LScnvMsUrcwtG3uAcVe38KW688dIED/v8BhC4hCEsvoXzLcq
6aQJP+tcszI1bAFZclRt+dDZH8ywtkFqoMipPiJTP9Kpn3soWkScxOwPHwB6B52q3EIYoeIIj1Hx
ajrWLBJyq4CBH6tjwuaxpgbrQMlqPStsVXhmy6cmZ/FUqjUiy5vQBqTl+lhdKEE+79dgMbjU5lZY
Jy2yKOpGnTIE5fqENDjeKUwkY6RPx0LVlyf+7085FFEXWm0FbYgzQkNiIARl2RevrVF9sUKdFbC1
7SpkctLgvuG4jbaoJADQdKTXPzOAZ70e6qtNvDvjOkQ1lmWV045RVM85E6viiwAwo1zeuyRcFshb
21ByjEyknwf+edPkfHXUNvRywmiEpwJQmcdPhRZunPA40sH+Xzl/XZ+3op+3wlTFSVlkCU9phReS
0J90vr/3LX0d9BicMliYqMTDU/OGprAKyPtqxHpM3XFx0zkZ6P6WfrJKM5QAK74psUrhnqGo7bJF
yHGCiu5Z1GrA2qd313s9snCGt/5aFKhCVbPW49yY2nSNCgRQop9T9nK9nQuix/OvO9hNOdWSwrLy
1iMYvCiFkMpXOtRL6+na9tUH5tNFityHKGNUp/YbbGumSx+o6KZG0SUCHDMOs+KRH3Xxa8P3xUDM
Cun0YeDKylCiiup23PIgOdVm+RQYZZ/PIbsgQM81/ZKeKZvmXkB0AlAyH5ty/ZT6MeV+tz/EW0B3
EsGSBu238HiwptKYoPgdlU2T7M2HItPR5n//lYdhsKF0Nvubl+sO5lcZZxLVGhhvv3vQYzlp4PR+
/aNeSPOdN9Gv5pMpLFJBY6eitQePCz4xklaDJY6LK6ePIIL05Toz2gWD73LJgr2ZPYUwtQmEHoBr
yG+MVHlROvivSIaaNOSRZGM9dTbebdyMPdTWrvzWazpnoclgFQXR8/Uf32/dPwbEATgfpoNQFQyf
MbVpQNhvafjt1ZEB7TJtAmsXF3JqwOEmqvJ7oBfmoQ+juuvtXpyIv9sdRpdMnvGmMwPhUe6jtjtB
+TVSHCVAiSUen5gQ15u7IM2D+x5M+HAXgDEdGT4KCY0ihfht7VWEAJsPMQ5BCXYI6mhaFnB0TMEJ
L2PExUtUXcKjEeBLSp6p1u61SsBgEJ6wzPeXkQMfTwcOR3XymCAhUlSwbFLb9+u/9tIedfJj3T5N
dzKhAsMqOAhWwrPqbBYFyBmIBP6MhxQv++stmeTC+FvAfMDTDUHlH8C71JDQ8KR25aWa2KSK/8pc
gQLC4tAZ1SxhzVvqqD35faFmeQ59D0pQJC1hVmUeDcRVpjTLDpkDOputJm95UMxqJwEvFgbXBbCR
pVN8okR6a3T2vsgEKG7socv8R1szo3kWNZsC9cklCiIj9bUKcMTAGiiunZViuje167xWbT73nWrL
ADEMcpScy6KbaGGwTKn7oNJ0rnKoRXPnLguzGx+lxyEY9RmHYUruyMfrn+qnTBYxdqCvXUQVCAzo
zMEtyFdIY1Fbck+LnbWpJXNqoZADlF8VNpcm6N8uEA8dTMFD7bnjr0l6F5spmFm9HzQOzmpk2/kx
Sc5/zrcj1Mkk8aVS1G3Zck+RxdxQrDXJunVGbQB4NyM9v3QdOZ0kg8sm8mYKRdUrtBJEPOuJP7V5
Aj9fdSn87NUHsTQT7YwWzjvJmnlpJ1O/zELUF9trhwSzInLH0KWXdi0LfJgeJwVQzTBPneetrud1
0aD0fSMqhA+SSajfOQx29kC5GFr7rlTNqkCxdAy7aBivzjp6yOTaEdHczt+cfnct76MKqAyk6TPx
Qs2tzuL7PP/Ikl/SwTHoH3MXIdevkU958bCwgMaC56TqYNkNZpFZ8qRjTJWeXgTzAr4wQD9EWrpo
LOdWB5i/1cHJBKpTyYO5oPlUEfk6IzAiog0OjmhhNgqcsXu4QTizcDusdFR7l92maCBpdLRZCQag
tOiOO8CkuCg0Z8VT4IKoD6cNRU+nqqQVLD1qFdSMHBQfmD6ICpznRWmFMyPtIW/iNdftBVzBd7Gz
9E1YbkfZxlX0Re3uYw1Gvu5eVusYe1JmmLcW8XyQUUkKy1XiLltkwRrYsPE0v1fEITXfHVq8M3FT
dPFSijue76lxqJwMiOebytoW0bEW4azuI8usWqkIeDJQiKM9t+A+kS2T7rFm74q7qwMDKAc8+AFR
6RSo06pbjfEp8CxHO/tlyjueAlusKMdElUjEtfZ7mbufmtDnUfkhqFjkmraoKnPBivbVtKt2YhXF
PJV3Nmq8q88UxFFWW3BDc2DIJW9D34BHF0rhY/2+LpNdBbcJThCmbW5I1MBM9om1cu2m4QEZBBjX
avDKS0bm+aVD8mSuDG9LRRTpitSt2muByRHwBjXVX5b6JboHCwjP6zNzgDTug9U4IeEfBwg8ARh1
+HilnRQwlksqL4+5tUjUik6U2GBTFZAB7OPrJoWwxaqw5ZmRitRuc3BTCq/Sqr234NZIk/K27a13
dXfRwqHYqmNAZ4FSK1VPy5DTV2CLagcr4fOpnZhvjVmsqIOG0mAaVO4vt6ZzPwbaxiArVQt22DCf
AZJ7I0WZgfgnrKkaNC+JYkzLiKdjx+CPWMFgMx1EPxkwu5A6KCHC0uwZT92FJWDgZKZAatDmEcK+
pRNWUw32h5PQV2dtWcAyQ9wbKYL4LvHXsIe5CcEGx3yYBKn1mkfdse3IHsxqx36zGqi1U8VeucD5
i6Z4DDPrCcSNSau7EwN8HqvOb1rH3eg12bXEXpoS0XfcSGr8PeEk09rfaU3vw5JPXFDd3VRfZ8Ae
qnr+VH7T6uSyBDYoL47COGQ5YCrgz4d4rVt01vMGMsWcpdydtu5Y8cjFo+Fk1gyOBsz9qA6NsPFY
+2rUO1qvm2ZMhvIdrB1eUk+n5mDPDGtgwbK0FB7X3LUOY7+qRYwRJAuWmHdZpq0cqcxEYRxDVZlf
XxY/TtnzVTGMQ3R6k5m5sGuvc/oDfpn52dygy1TlI+vv0lq3++uFiQWoW8agj7DzSJVcbUuvDrSF
oXf7RGd3Kcn3mdrBHqJZX++Xcbk9hKo0A4WgWO/nd0y9VmliIY/t2Z2xAMBomhjNE4/MrVsUmwYv
lNBM7nw726VmDudaNYcZ+mPcvhT5Q+oiCAqjd+kjuaSri6KFNKmMdeSTjEnYWR9Gpy6rql6kNlkg
kXQPftw6Mo2JqJOJjzOMk2DutOYhtsyVUdvH0gigFwzoktnKtO69LmAX7+hrQ7cWPGx/aWD/FNLd
hQ3c7+p67ZZjtWMDK4p/737Y//7ncwzmsZsngC35ZelJ5izq0r0JoNLMivy9yWBUwBl8m9vXmncH
U2qLgkpYVflUbBl6rYTBVwrHK0H9aUaUQ8nbPSBicLKNu7si1e+psJC/FKiQrTVAtG6g3F36bjHV
QXaXZQI3PoCqUCy8ArriINP8UKY6RG3F384JQM4Azj/om9CRQE7Rr+WTG2OY620QRazykvxoBz2K
GmpFWNQp2FZGZtd/U3dly43jWPZXOuqdPVzAbWK6H7hpl2XLlpcXhtPpJAjuJLh+/Ry6a8oyrRa7
up8mIqsyMpwpiCBwcXHvWaa3inGk0SoG1y3EL3UsA5yNlEPkC2T9hp9i82Xo3phWzeyWj6PvS0iY
jDC51veUkKHVW34ahOGuy7It7GBgqjVEtkK2OKZ5LuKMRvjGhYBpm5RCN76F4xjMK0wIpvTg3Rng
z2i3yfBuho+Dhlj+3PvQ9TFhNR+vKBRagjKFHQODjBekQ+isJfM4Cd8fgRioFuvQL/i4sp5NUlgF
gQ/VGH4So3yjle2iAO5NpqhTU8gM+RDeiF60AcrgpF7itkG6bq0if5l5Vd8COIrjElz8FAPlIBBB
p3EgjsLSQLXiRGvMFFrATaVbJJhDk8wNMwlvxDcqLe3V6lT5xwGS2eCmDeFc2VT6foyj0i8is8bd
gIhQnfm67tC1YXkhKzHaJY2je3Fq5UeYEAVQ6LGkF2k9sn7pC8HtH5zMR/3++qr/FlKhlYlxsdLQ
DNP0aQZVBmYi9gluZDV8aH3ppRcbK27eCeTC/YrPHEyXrqNQdYYuKAoaKhqpk2cNalpm6tBEJ+Uo
vZX3/Kf6CBJ88ABTZEhiVitp1+zEH/5d9/xvPOXZuJNIGcPQuyxzXIM1+qSX+aKItJWfvkLIZdXE
7UzB8NvxO04pejgajkQcU1PUGw6N1leDODpBdc1JOLNAb/QYvTXmKpPGGDC+7savI43f5Gw3ovM1
iL6sZyeIObkD2SutuDEQwKDtiAQ4QtWwVAA3DpING1A25dkWgoUQ7IGgIdxKaLTWpOcO3gY8C9cl
zMnVDFozfW5zOKYpRF7LSeESiDqlaeyxBFpg0r0wwDGsWVcMCSVUM6t+j0fFkiWLqNgY5k/W+0s0
/nGUdrCbwEcnGwnVmYj6Ng71owq5tQy+w9jVLuDSdt/ouPoWVs+hri4foIJ6S+XSqzsVel4QncjX
vA48uNC5ZnisYLkChftD2iW28NO/zR093Mf5jzpsQTemtsbIScs1V8ANtYnabdmabqsL6AqkW6R8
Vtllq8SoNuGABsgceW7uXUyWdlPAhq83kwgF1YNAH/8N8MZkWU3WMK6WYR9TJToFINCYKF6kqmzH
IGpHfWWVs1o538PS17U1CX4xC9Hb7fXo5AutK2RPHeyqA2pYOtOsDm6EPib2+ia9tG9QF0FNDzq6
4jcgf6dhUTGDR6dSsYv0qKA0hghsdf7d9XG+p+aYyfOBJttGYb0oVKWBohjqEQDBLNQk9ha5Ciq3
9MJhDEOz15RF3syw8oXdej7sdIWAYN9J+hgXZG3bhrivGS1eXOvJugAcjmlz2VxxCR1YWE2VkBA1
w8CZ+Q6Xwv35d5gsot4PZCqUbQatB2NR/4I1lV2/jPJSlSf9gpVJB4ty6laiNdfS+H6Wfp3zyXJq
uBy0KAHFJz2BfwpI0Pw9bGfrAddneFqgN4M4R5qtMpCFAHesnvRirgXwT9bORzMK0CaiTLJECOQB
PJiH0anihlOogcPFdklbKDKiDuMHsDXphlVaRahdpTML6PIUfg49RqCzaN/mfT6yTKJTBlJBAnXC
qt8waQ7L+l0F6GN3fA4zfo2zYVRG0O7ySQQcvnCjBIv2rn+ASBZ/NB8GW13DbHA1uGTTvEJ6VrPn
ZT4uBR7TgLGJDjl85RuxIjN7qSg0xLkatmLyKO2CVIhxK4OdZUwR6pTj9U1xKXKfDzjZEwmuhkaR
6QzyvrGjMLQFwvf/bITJ4mdDlVaB37HTgGSd528NSpbXR7gYOz8n7aNQdvbSdFa1PhY9O2EPOHHw
JhS4/aVvAZ1JpGbmaoq486O6RAzpGeBgdz45KvIMiPZ7z2tcfWcPMgbRswfhhdBnsP9lp7GtbkKq
NSGCJSiSwzizlare9bD3kfNmEej1pkie0WsnhmHLFUjVXHADAsOj2N/rarSTc3Xhy6YtzBaQvou+
T77lJAroULkMehH5pFIgAdIgpwY+hVT3u1ZQX6LGcJP4GKFG1qE2QEDCbsU7mt1LEgxLgAwpGDRt
3zK5Bt4M6p4Ns1QQbwFYscM0fBb62E60zolgwVjJrmHuQlavAHdFGx768G0KKOxKgBZvCGualFE7
TiMAcjFTZbu8vqq+I1omzzkJOY0qN2qT4XWjPu/yQ3ZLAaFRb+EDA79Ke05Z4eLhdPbuJ5FH1KO8
COVyTAB+ZhxMOQGNs1GTVyp2RksW1x9ubsuMPz9baVTIKGtyE4eFvOYEHlYQqmm1wpbgjHl9pO/U
psk0Tk5+qraiXsnY/3CycsqD+Ri4sEi9MazMgXpdMKuU9F1VaDLgJKRVg57WWBaI4TrkVHUN9mnM
hp6MS0vp2KX8QSS/MvRGu4ZBLKQKZ5Csc1M7jXeSWvO8zCOwPjtHj1oLWBxUbWAXO9NsuHhWmAqI
U/BOgcTa5B1yQ0yGMspwVtTCJivhJuwfGLBrUhiiwteA+jFXj7p4hUUH748hJ++SqXHViG3LTn1p
lavqjj5FL4I7SnSFPyW3X8nLeJkv5koRH5fG6VXvfNjJGxVgthVRA6lNG/+Ckaun83rXIk9Em3uV
hGLnahnkV/oGXhN1tkyjFtedvPoVoF6RaWZlqSkuasJbVMWrJIU6oo92SN49la106tp+VwTmWoR4
fE3UYwKF/YC8GMDCVjChxT3AyuEZh7o+jEwZPO7Rz0LBiUA9v0vDG6E1b1UGv80u2wRo+DdK/5o2
/kML41KVGzOXhMt76Wz+J2tLgP6vUfnIoltD2gzBvjI2hRjtTDNZVXBgYwmxO+gHDyl0YLLabdVX
EQH2+ob+3hAd99fnl5gitf1CyrjiIxXTdf+xDGEjFgcbzqAQpr6XEE9XjBa18ATuArDVhgx630Ac
X+7tqKxdImcrEnC7y3p7GF1ju85jWrxQQHIwyvInNw9tBme8fG7pXswfz770pF+UcB0XjDKITglY
I0lWow0G0Fqq2dcnZ26Y6Qkup9ioEkXsqeslUBVrnfKDmiQzDf6LMebsaSZHMDJU8H9Qdz91eT5K
9zut+Z7DYaNsxZm3PfdAk0OQDEMpomEUnYgJmW1ctlOo3LF2JrOSL55+Zw80Of1yH648goRDQj3S
g/SmH1SndMpt7xIbRU7Ph/a+lW86qJ06aHB6+r6x473mlTaRbP1QzR3942qYBJwvyJHJ/EJ/hA5l
pzGAnfg262obNEI3Rju6KZNNHwlLBc4iov7LhFBQoogzJ8iFOf8y+mTOlTjSAWxClDX1Hy1PYa/2
3LKZGZ8bYzLhRlHkClQkkfen1aId4IeJphFBp+76fhgD0rWJnJxRgSoGZVPiLGaQc1GWglt7woIv
5oQ7Jp7IqDR+bQdP2cwap0IjMNRWKasdyCyvkgHpU5S6nUidBHZCgVbv9PaddNIigLF2hLIb0jtH
NPznFP40MAHcokfpsvSNaPXMHrqwW7+8z8nx1fK6lY1UCE88hnFIIjk+BYEstXqjX12f7u/A76/z
oE3iTwJqrNZRtMVhvNBA0YPaZWQDxGq66q5xq3sKxBWcU+aS15nXrE32ixhRRWvicTXRHOlWdNfQ
AELukk17wVIFGIFUwq7NBu/64166rp/PrDbdKUPb94roh9C6eSqbA5VPfoMaDntojJ8iXEwKvbES
4AB0eHnweqUUz73IACLOXK2LXWOAv1jTHHwI8sDraCbxnf1yky3WxyI0cgLOTtyDWmxgCU+5x1fU
7t+b5VvrBQdYQt0Fz4VX7uLFnATGdzTzZCVMdp46oAEWZgjc+hHmp14RWMUCdhXPmpWt0rtmn9vp
g/nz+vuYCSraJD0kiYTYmKE+VCfHuPspwCQjnBlidoVPNlPdGNxsQgTHQSWeXz/AVczSYRgRqp1t
1NBZAfqyiQc4yvNFldwzWT/2gIforfjnj/ova2/cE2dXKEFM0wBdhegk4kpLICzOsdiK9v36lM7E
jmlVTzB0v6Vtw05l9NCUmaMnKw4NHtzT3OsDzby77zRuqCAMUc2gYZIsMvU+arqFIc8Qlj7i8JXz
YKrUGLcyPMEIckfFgO9CWO+00W7W11ASDfbo0J3CMnmpGhQ0mr5eljGmlGjj3snjFYdeQtFIXg2r
o5Syg9LpNzqMRDsC8xGF3nJdXqu+cC+q8q1s4OpckzwAbJhDvEk5mRUKD1BFiJRir3LAtmOxKh0j
T2wCW1lD7R/LMvESLtgacn1evoJtbIlorAygkrURxK70hV9ljlwmy75Lt8AcOUR7LwsVA8PBKgas
tNy1aAtRFeBoIE+uv59LxaHz9TZVm1RR2SG0SpEioQ+O+ss6obCrLwTQPDLL5JUXBIZrwpbHJy+Z
iL4VO9UyiAz5kyjGK42KVlqXBjoKgFEXofoMLBhaWKycOfGNC6ncl+85iclhUuh0QMHqBKEGh5PS
1QhbtZVxGwJ01rbo5cN8S+Do0oeHSgUStkndwqe4BqS4uDxp+QF6rKwR3dT4kQcoD4m4gg2aq2uy
14eBJfaG48PRGs7GbhwAw6IpsCWvrcEMvCyC020YbZKEAJPi/4w1aFZpEvwPSziLRcgJBEOwg0FZ
ZNmwbUh4aJAj6CXfJAG3Qo29hEMGoKXue0rULvIhtDMdoi98WAHV58Lp83VA/tuExjqixNFpuBgC
fR2qh6QZVi1qcLBc26CcehT7xhWptM3EchGlyQ4Anc5LUgj2SrUlFPCRg19Hg1srDLwGgWzKrPQy
NP4kLXgXSehKVQMBQbm0zCR1YF5jCSHdl9LcjXJ8Gd/2I3rvmgGOhwpL0a9BjEdcI2oihqe+e63b
I+yxr6/aS+FLA1wC+nrIPPSPu+RZkMyjrM+Cug5PSbEpCVRJy6UQ3CudOLM75hLAqTCpIiuq2PfV
WGUChPapuadPPijRNjtqq9brnWYnuTK1+L7bl7Pp56WnFBVCACMY3b+nwJCK6B1vYwVbUypsOe9s
uXkkaOsXgu/8+fk8H2mS3zEq5zQecDEJEATjuHX82IcTi7FN4C5/fah/kkF8PtUkqRtiorScj2kr
3ppC3qkA37Nf4Mh4Zp4vU/2lg62YrHG7rLMFFDBWNJE3gt8txHjOReA7O/wjm/n8LpOgknVVrJVx
gWvozjySX92W2OVNcgu5qQVf56cYVgZWcUwf5miN/ySJ+xx4PDbPFnDVJlrWqrhpl05v9+gYhiC9
wBBJeOg9YOW2uR04/QLzYOtOuzRnCOizzz3J4oYQeFVfThiUjUvZ4ivTG4DIu0UwN7bdmt4Nu6xw
wVnwQHCcCeT/JNP6fPRJNtfXnUzaGMeIsWMHkH5iT3BHFbfeKbxwVMJ2qhnR70sld5wdn0NOwpGv
yGIXMCw5thqcygrX3Q/0EKzhl+b1y2FOXXL8tG/B72y0SQbXICw2BlRzTkGbQG5AvRs594qcWuYg
okhYOLCNnNlUl7OsPx5wChCHZaEU484ZngwjAer+PYsNy5xt1I674cqDjd7h54tWb/OwCHmGRVvc
1M1zVHczN1rgNmeGmASiLKV+S/wYNYredCIg0UK4BSi6DXlF/Mds1KVhraanq1KqnjQlWDW6eizl
6j4ajJuOq9sCgDIxLZ0AYHyG0zmP1Ts1k9YqzDNSLgLuFfu2mcAAtamWutF5lZw6DEKKTEIugCSf
goykB281BFVCHdw9XG1rMJLyHA0x6UnMfKtXj5ClsVKFOirwFEK77/XKTpMXGtV2kicLiXKr4G9Z
dxOrwa7mOxMFVEi8WCY1HLDdLSlFGpI/wQnbEqQHYDQtHsN2pxftemg2XSF4Qhx7Msh2anfgXP8R
wr+gRmaYa5KbPqbYKsopyHtXU9+gz3QIRdXWQKnwA0szy51A0lXnZ9ssJK4hFzkkXYAIAqiwCw30
fbHjW7SBBx6vqwRJefPm98+kvYcHo6dpiV2BQC7C6bmJCsfX4XKYDIeUhFYSJg4XtjwFHTeNtjSv
HJNoNoUrMFNgd5lwNw4jlyawy9RkSwHoqdPQ1kp1F8ysqB4Wss4xe7lllG9cuCM626j8p+AfO12y
sgyCG7/k4VepiEsDCnFDJ9t592xAMBuqNsAovalspOslS9WvUA2OLX88KErdakGlrN/EBN66KNVL
wrJq4JSCFwmv8T3XdiTurEqPPNmoCytNAV+Gn4Ze35n1O68KG4BjR2cYQqmFnwPVoESjufCHXkhQ
6pGkJLXUHkaiZmgX4CaaWCoFtZGAOJWs2LIBWAum26g9MsAktDKWRfuDF2AA0KURrH1e3PcRXFm5
AnKI5lVD65U5d7U+dnyFbvQMnocYAeqVfl5YVAo9Q+rtEoX+QoARKijtPbSAOhmpod65eQo7yJjY
YOI4NIKFSXZkOuBKyEt91EZEWHoWdWpzE4pVib/PeGPVebNUGXNT8RGicshrf/JqTwikrNLe65VD
zrK3oWarZkjWZZXZfoAdJKuNA0/FjS92m5Dt5XEn8GJRh4CgZ7gKQePULGQHhD83C8qd2vnbAGkq
8EZrLVJggf2sZMeCAuX5IJVIKXgLJknpKAn8j3JpYdQCBFdSV/UNq2gER1GyBeGpy0hiSzqupLCD
sqoxnrVkrYExWwsYMQvIbVbVrg4WVHYEy8vtTLz+Ot4WWA1dXYL2g3mMYmFVdz/jccG34qFLnk2i
b2piPLRpZVcaHFph5d3gdsXiUy5Gi0pbxCK79aGllg8NuJ3MiZFOZx1MvxFOctRKGzCAmhT6ZyoM
CxOg0ViB3s691GerUGvWWhs43ciqIj3kP9QQwaqpXkXRDK2ygJw9Otka9Mvy9F7voR7CcOqD/pKX
6UEB7TwTIf2Ch8NNCopNaeNB03AZgMQmlfKqAqK8JvcmuEZRLK8hCmhHeQz9gXDLh2No+Pbgt7bG
ZZt3dJkqMDvV9IVeFztRVL1SSB9Y5O+pbtg6cnH1BwR3LJ72VkQ3plAvE1xZlUF3dIGexFJdK0Ln
6sJbFT0rfr4uTL6pIcQJd0tboi+R1jwZSlS4mMRNm8X7Fmzx2Ie8vJ+uZBOcTbBT3MQovGIQ7+WM
m45Q7nMNoP6GLiA7c0O7FjwwbQyHzUYuYy8UWnR0UtA4ooFanbn1/dGpVruVIHIVNM8cv9dCB8iC
8gs8eLihQG/b0ofM5XGwLEm/xiUBlrjqSo5+4CJrQ11nJ/nDLoeXLvQIvTzpMGpgSxABjqT4TpKo
LfuGEwCJ2w7xLYmiFVfBB8dlKGT0NVLNEbnvtcy/D6QKNzp6E2nCLmPDDehBM5nY3ME9SYZhWl0r
KSgGp2RQ3BB+nXmLu6FmzhSV5pIuZZLosizySR1inHqdb/2Fvgw7S79r1qInO/whXQdwlbqe58+d
5JMMty0UDb5CAB7QsE4slNHXZdY4BvxZq3KOAnupgXye4H2kFWfpdAaiQ1uFSKdbIFMsxQNczAvW
smIBV+lqS7pMHLC9b+YUii/gzEcq8GfeNcllAW8Ie2lAf4ks4K0ablRzVRiOZqvc6pY6NBTQ04Xg
g/6rruD/Y5Pl7DcYF8i1nGyS2g456UkZofI1It1R0WpuYLJtkyO9C2zQHd7nrm+XyzCfTzxJbsNI
qyQtwxMz88eI+g6JZMEk3goRJcpkTilrZntMIVhCTpRQ8iluwMOeJ7uggEHx6fo6vdQjPH+HU/iV
qUBfJgpQ+U17zTXq0FaMdF2C9sFbptkdgB6JAjirCe9ovMJGuRM0yeEIq5BEUsp+J+a+449urALP
cTZrJdyKK3Ts0Ss35UctSJaR+eKTwKtxQCvK48zXHzPiKwuATDJmVQvbBAkfO4WnwdNO8kPUAezq
xV63HG4bCA07o9DvaOh8z5b5LRss2ZovVXyXfP96kyaTQCa1UPOoUoifNvKWxzcSQ1XNAHYM0rvd
oFqBISxkqrg+zb20OJYFcMFl6Aqy4vIctxYQtlExq9R+K8qKg9KsTaV/QQ1u5gZDJmEwBQwuKIaA
nShEZhK06rs+ccrwngPskRrVjmaRTUYhxIw5DD70lfYSyM2aVrCPv/7e/kll6Y+N9AFOOQtZJmEU
ZSzgeUadf9FFNriW14pX2cWOHECuvY3vlFPsUlc/zF3BL87CKNQ2GlRAuHCyh/0o7uOwNVE9MzZV
/sC7WRrtpTX5OcD0OpooXNcTf7zij1MscUsf5eHFYO5Uu3jGnI0zuZAiuWFdL2rhqUDqxmrfDoAm
iHu2BCRn7yO3NCnELUPzKS1bj9Mjr+HcXQDhB15OH6iLNEzcmdd6MR6ffaXJdix0GWj8HnM7vtYG
xxAs1NwGDp8Soj99matgzbzKKXS6kZSBRQphJ1FQbV3tgXA0Z1bqxYh/9kSTPVOnPKIJxyTLnWDh
Ciz7PyNW2bpwiqFPdH365saaJA0VISyHiTiCWVRi4aAaxw9hFS6QlVpNUzvXR7uEexo1lP9vI0zT
Bj2Q87geMcTqMUcHtbCNg7hC8fMjRM5jMcd99S1Unw03Pv3ZlsdmwBHg4+nYKlxWO91VF4YHXNvc
GrxYgDobZ5IToItJdNIY4xqMXpttsGkfzE14q9/Flts6MJWUt8174CjWXL/+cm33bORJZJFhCBcl
tRyeKsR9v79L5GrZ5c+jcnbXFV4bKh5BnSVCGYImg42KAhoRwa0yVlXCP89oRHL2+WWmyUPj9xAf
0LBwgTGySBgCKbZTYbQ4s4guB6E/eh3i5OTTeD90Qo6qWAsTo8RF6seO8DlZjtbikus/stv6B3oz
3vVhL2/8z1Enu1L3tVYufMx0UBwK4M7oPCrz8jL6HGKyGcE0S0SRYQhx0dscy0jZig/FolmCGLug
mgXzVLdcR8fAke/+s4cbp/xso0CulKqxgvMjzZ9DGO6GWjwTaOamb7oVU94LXYB0xUDDA/xt2Vxe
f4Rxcr7v9c/Jm+zBWq6F2lfQAQsb3Oml2inA2FWyOd2my6Xtz07bVENXyps80zsJ3ZSncstX9S7b
xY81egiQXDmqM332mRUxhWi2cpvlOkpUcFTId0KLnrZ/J7FHud1DnQNl7e74H03iVCi3HrndTEKb
r0VFxTAKJ2bJotWNmXNgZjF8zPHZcivanrC+RTcELEqbtYOltTMTN7MaPg6isxESvetZrTEcNAAy
yeS2r02Lpo/XZ+vyJf9zLXz8/GwURQoLTuE4AZRWqEGXHUeatAGeWbzBZqWOVFnSezhrk3mJuIE4
+8dS/zgUzoatyQDgTD+E8BBurbzbM4gWMFUZq111DdHhNodseQia90ua6JYa6pYCgwRBTRdiFDna
WLEz4PzelJtM6FY8Gx6K4m6Q7msKUq2W2RxM2arwX0pNfVd5v0k74Kr8Zs/CzvVB7zf83AsKxZFZ
vjCHzFIDFbg83HwK/u8gKM+edBKXAJIuO0HA+teFdU6fjX4zK1h9OUf4nMxJYKp9nyuigdPEQClW
Kpac7MHgtFYVtG4EKO63wfP1VXOxFXneS588VApNmNyoK0QQp3G6+/KeHch6cFCkYY5gDwvyVlNH
WChucUMegfKbk+e92Iw8/wKTR65qyWRmzAEWWPu3xT4/KBt/ZdwTSwBuwcZacv19dBN4c03Y8cGm
Ifp83EmIboy4VLIYD161gVuBPgbfZnsotqr/fn2KL+3+84EmWRGXClQ6WzxgGvwQFGCFNOZync1s
/4ujQFhbI5I0mndN8hACuFPDyxSPU70PuMdqELLSixku2UeI/zppMnjkMMogEsxY4MX59Whu6jJq
OyYEJ0grukMsLI3hhcd8JQ9wuDbjDLhIFZwJ2ZK7ZKaN+5GwTceGGYsKHU/FNCDF9HVsDdICvOkD
euqMnabdD/A2CPtmJfvqe91nbpLEt5rBFlqvOZIAfmUBmgaFluyYaJY27vhObpQOSH02057iFtVI
aCaLUWzVJpKbQPJo9VpXhWcwcRFQiDYPNk9+EPVOkWsIyg0HgevPnYD+nZEuJIRwKSaQSjskguJe
XzEft/8vj4pbDlxn4EYi6yKI25NHlUUhzeHH3TykaB8kHFAszmUX5tx3atIp0OHNV8wX79O4eucQ
yTIT4VCW1d1Ay63E0DfKlMyD+IrTkM7OlAdDPUVh0FiD3hyjjG7EWN0KQbAxWHufNeWetKlhkX64
6YqsswiMixDrUErNtyX88gh9oxFFbwqM1ao6pCBdGDVaWOhwwQHpAeKUC0ixGyiKKQtVzef87r4t
7I+5IERRwWEfF9/X157EQmp0bdA8dCgeC7QBgRXyd/Tn9Sn/Fg2+jjJFREpqUoccHYcH/M+uqmTk
lAot1kb3fn2gb9nGZKDJq80KNQbiEgORIrNxdtlVHs7wOL5nApMx5K9TJlO4z8vjlCmi/CorHOA4
1B8gAkE7iG+adzCw9Yw2tfsBNugwEiSQcfQLN1fTP099nnyVSVhCJo+uGxHqh3irP4kgWq7yG4g6
C/t02Y22Z16UW/m6O7GNvMnf/f0cSv7bgToZf3wdZ9lJj3yDkB47Kfe7Y1eCVoYuC9RbvE5rIfCX
WHCCWwB8ef0lz62mSZg0fdLUdYNRI11cFRUFctNHfzl3anVOlX08Hr+Hij+2hz45v/NG6owqwVBq
l6FnC5ek7KCZqkNFHW3LmZvZxb2oo3ygQN0ev0/eZi0NVNfBsn3oetNK49u2zK2BzuyQi8sXGpHw
HMMQ0rcdr/dmpEEvjD/40BuEQUBqhX55DAdAxExFsf1YB6qRdwvfYMtGzD0Dys5WkkgmtHnr29xQ
netvU/owr5hMsqQTmL0bAB1q8vSaxfooTqEXrj50DeAdkaXhiiDkjkxeqsK0gx4CLkh10UpYSlr/
q0pDh0ewTK/1vZjnYBaLVgGb5tpnFlRzgK5YDKqELlEBjDnzpOqRBuAWkp9J+Vo0oU1xdMUIQz7w
KhC3XwzCRszH7uh9lkO8LwCUNGiBICE3jaI8hVVnV1AuD1BqVxVgYaNDHz61+qLJJHijqTtosy0H
XV+i8R72jhYPEBnzhAKaokbg5nLksAGliv4n5GxH612Kfl3Cdlnc2ej04OGCfZI+Am9p9+ZCSOBH
pOA6AbmY7mchlmhc+x6HuK1MRUcyugByWZJVZtA1CO8bxraNdouyu9VFmg2Ztz4zwN4uXVT/vUJv
7RLmXqLHtEWh/QhiaRcJ2o8aUqZFYaBeg66ZFlmpiN5LzMGmgekRMbYDA42bvUTIqKQUclntotcX
Etg43VDbIysOarNun6MMXMtWFpPUgoV27UNuPV1qtWSDFeb08kqqqzduFHZUFA9wSVwFpICosdYe
i75awbpwI9fbLjq0Uu+0AYSwm3JxfVldCE1YVHDtgUsz8LD6JPGtC7GCVs+gPrAVXylLvlQXdPlH
b+a/3rr/Dt6zwz+WafX3/8Gf37K8L+EvyCd//PtN/p4eefn+znev+f+M//SPv/r1H/59F76VWZX9
4tO/9eUf4fN/H9955a9f/uCmPOT9bf1e9nfvVR3zjwHwTce/+a/+8C/vH59y3+fvf/vtLUORefy0
IMzS337/0ern335TJV3U4RykqCY8UX6fwv86H+/3v7x/TfA5qyp+/Ysdh3n+XvJ/4ZPeXyv+t98E
STT/CmaqJqkE5mCSOrKf2vc/fgSvpFGjG4rykBpD8E2zktO//SaJfwWhGQJ70P+CCYg4ouWqrP79
R7IBRzlRlOFNBblt47f/+85f3ubn2/1LWieHLEx5hQ/+4FB8Bqdvk/ABnT874sygCuuwBhy+TjYU
SCBdek/QkoUJOdIlLP5+H+mO3Do9tKFwuQ48HMNm6TDVNait+jAlgFYpuMc2J24WLfW3SAPzZGVq
d0UBAbr9YC5y3yLxUh8ejXrLYJ/SZHbaA53H3wpyK5GtH9w3/ooCJq/bUmRL6mtIj0a0F+q9DhiJ
vKm0Q2ZsCTs01SbC/4Ho3QxwiwQbBLqmsb+RpNKGXt8oBK73gz3wvU4WAWTGxeiHni59/w74ffhL
ZsJ7VKYgYexLyGZVZmkBMJPHuwTX1malgUvpb1QQsdJ7wN4BRZILR2BLuVzR9lVuCkQmakk+ENz1
XdIfqXI/iCshepSGlyaC/fbOr5YJXwHfErSLEp/Telq+ZDEawFtN8q0hPuFslWFU31lZdNP1Cy30
iHpDTSizuixGQ23Z0bXS7vrm0IsAMTmUrofmWci8GAeZ2HgKO0DnyVeWerMshydHDZZCtx5/Zd5A
Hml3W0f3eStCUBKMgx1M0UtyLKqjH+8YhSS6zQCyM9wwtXBMRIPD2aLXoKC+1HNLRuVZAnJwUdB/
WE7+qShynyX49f8gMOCWcBaKx8DzJRDc181rXJ9Hko9/8I/9Lo3arv/Y35Ct/CtUBCVJxrUT8nNj
ZfD37S2of9WIjEuuBkdSCYYO4678fX8jYvwVQl4apHZkA5scV/E/sb+n5CYVOboqoiJkirBJQlY0
OSaEHHfhYGj6Bw5/AmmbJo2NQ1TsXb/0gHYR43Uh3sjRiiQOYHDAgR3YG/W9WnUGEJth9ZW7Iz4U
PJN4UaHQBjcR6S57o8miDhxRW5bdja8vWOuoAuTdHK1c9cKaQI//3tSs8jbzuof4lrc7CjoAWRF2
H4SgOy2TAQWTnSG9SgeQXIK56swk08RTKxrKC4i48KTA43996rO3+3vI/BIix7T0M0JCzVUEAkg1
CUR1IbP5zQqYNFHNtUgtH5SbsrGQ9CNZ81fEEXbVE0ew2VFXYe71QZVJtfzboJPEXI56n/wvY9e1
27iyZX9oCDCHV1YxKwdb1gth2RZzzvz6WfQdzHTLRmsODvridN+2KJJVtffaK4yiWJ+jgQodGTir
YoyksLCdsqmNIB22IBLcs2sLhnMgpK1K+An2Zw15G6I1L7xQg93mqR6KZtIYIVzFoFoCOL3YOvq6
D08lVIlRRHvGjhfmr5jpU/mkRHmcL/z4En8/hv9qZq0AU4GvzzzGF2YJj4xNQpBy60qkRm1IMXT/
923jH/rjH5/4AMvxI6cVDMvW54HEJ+0D5heNoyYuEA5/oN0GbO2jLCITxwStGPZ5JPvwxa+5+oRm
a5mmPoMn+W/H5X+9PA/4Q5Apc8NIeHkQ2w0D81gkUeaOs6bLGFKjFNLjN6ZhjWpCqrV4apt9XG1j
31mikSfewOyHZBOcuCtgYxEIRUlA0jEkLDRnsx+RaHrDy4gaFGb2b1mFvJHA8XFr86I02oRbSVJB
CsjxukjFAV7soCuY08RJsttcGnJE0fkg832IV1ythxEB20x7ySh63OgmCDtUzSoISTAk3/kzZjUW
6JaAcqTBwdmhwQUKrGf2osW7Ogj1FHFe4yliaI21bpRfOC0XS2Ah8XBw4QIxYixiswAKVMGqUM9B
5QNhUTDxA7tkC/brDFfDN/x5ArBY1dUbaD35lb8pyU4sKSMiDQdBA0a7Dq8wCPQ50iY7/hXJ2dkx
UXWGN/Fz5zPApEwv1/ja41d7Tq9Tq+dXuT0WR+QyLCxXPSodnLX4HMT+4afWINZeZd/q0m2fbeTG
AkLXj7bPEIGzxw33NR271hm2oFmnyC4QDLQRSn6UGlDaA1pL+4nfcSMtgk3nWzGc0TggfIJbOPK2
3AgGGmuSnHqsTXcCw/WTNVvD12HC7g4O6OWzDjJ5eqhJfU6NVkaMg16cml1JBg8Db3M05iv3gp6v
cRgX/Tkp1xwaRTK7owEo7QAn7NmYSbiRLOzRNuqVGlZ+wC936HHjdtWhOBM7PfWYw+xlZPE56I7j
l5Ju8G6lEtBMmiAsh/Oy21R7jZeum5tQ6s/SuR6Zjo+r8pHSA2OHmGNVbGYzqLEGqNUh6IyizlVG
eiy+eh23LRXhZIlv0R0T6McuBXf+987wSJn6zzXgNBCQmqHxPxDuREuYMFXn+ozCLqOS0xiy225j
U1VWyH/AwH2isR1cmhVmUNdB0f/98Y9Ewe+PB+gNBg+PhEuERP+NJI2cWvCa2Cwbk1xjlgtNAUlp
b7PHBGgLrSHysSWsEltZg1TtL+sQFAuDQ2RjTgQJ+VoEFjXPaSWPrIv/uTAQJ2DyiXSrR3ACIFZc
87A7OyPvAuWzjCERGVTDpwPAGQJuc5KTJiEaPKNI9Prkrjw0sd8fjphDEVE4i4H0412RWC6ZMm2q
z4psi6gszLahzBJZwJ80xizsgUiXhVqTWVBvaMzFZ0EB0bPGDlSnwfkRGEVNOSLMRKyMSNtjSPqU
lvLITvzPRaKFk2RNgy3zd4n1R4cUcAX01X5RnxtjUEnVIPuDwEqev+WaWQ4m2MN2U75HPgrw9BQ2
cMbrXlV1F6rrBhracCOXt2+I1OLkhCTyZDBALSdsslK/UxJELof3rteMvM6oH9+E6aANH724ljoE
tJd2IyW6AisUyVy4N4jIwCEiYYtyGKpBlyHS9MyvgYBs2gg2fB9hfPX5Htw1dEA7EeZ14i4B5F8f
wKuXRqtRTmO846ZLla5LxUCIJfZLtqFTtla1tyk5zdpqni0FlUPT4uQkIB8oeA2wkXdUhOukOptR
67Q5rWFLCgkVF12WvA3gULzVZy9gq8JqSWelrQzOa05YzkivoUxzZMawusSbmCfUicWXgLgsSA5g
XQXnOvyOgNwYRZezS5gCKmI/mKdpkN+l7uNRjCZbQt2NRE+AfX8vQVaFTbFWRNiFPlphNSg0aUx+
Nvh3JjshfaOsrcCdGLtXzQFUXa8uKVTtMGwhTLpts5U43MLkXZiPYuLMkgHVFyu+9ewu/Gz2kZGt
UXS1rnaW9soVfu+kQzzQyLsDjDSyV0xacJOrho4bIOX9VwlhKl/qrGb6t/4rK6lWmFhkSUsqaNOF
lWgCJkM0OlPpWeupBx5a6xKmhXrXwLWZ4gBEjghupA7pFEOfeZs9MuK/33gR8yMZtvsw+pcfNqt6
wjbhc351lo4Tqd5n8G1ZU2P1FATTAil7ENqk2L6uzbZcF0/2BAFt0Y9yG9uRKkD/DXxLeygauVZs
ck7QKuyUyfskmVDs58W2QYGC4lulIuwVSY7hFOMtYSq5vsjnRFvEIwOBnXDakSNAQQUQGIS1hKOv
NxJUx26CgNFnZLlv0eKPV+qPa30oN/1UygY4XFbL5gmO2Bwa/mwjMGo8cjaeP6PgFTA6f1UlFNXb
MFlKDJ1u1JG6IlCeo4KY4BwX05o3YRqRSlD+LXVQ8jHd/GcdxW9tzJ/39aESFdVh8OMUD5W/+mtY
8qEgLstT7pS7xspEPVr7LW2uao2ADWxuejRDqe4nVn8UXkPK7qbB643xXUpp0boDHStPwXsRmc80
Ar8WC/93nTgz/16mMRPX+eTjnrYUcawomDFWakZYLgCfJ4xRG4qbxDpw6H42pmNidq/Aj/99LiHa
8cdLCLhO4HhFkJBZJj1GJufCFDV95gfn+jKiF86ajuTc15DHOtIffXUj1ZIuc29c7dTCfclZrEPa
QRQmYOSg3HgIv6oXNVhDwqJrwj3A/u8jTGdiXmcGgjYf6R1m37pZ3uhV+an2KgrtBNvBkeWsgt9n
7U0BiTxqTMZf94E1CacC0Fl67mRTlPUqs/Nx1wuYJIT4ZAlzxvQF4j2EwqDAFmk1vjXTKUJ1qPSb
SOoJi/+biLagGNeN5ee3WEHzmGyxeBL5yEP5J28A5NeNxU77AJW5Ir2Lc2KX031kUE3SLnLV5W+Q
KTV8IP6jyXXHtNhXoN+MPQ4zEXYTmA/fkTcBLRlM37hVC/MZ38ymtRSbtWQnkVuFTsQtG6PHFBAM
IotrAv6gwDzDYtQ97OzNEiKHHBzI6StV3aoQaRB/dZhMMDCjD6GxFEszin0IR1M94wS7iL7KCset
lG8THCVwQmypjGrpIFiMCygNbUSUIVKrozJ7UJdWCLcq7Gn9lfZbkdWL0l7EGRkyutRVy7wksjXC
xZUnOeC5kuZXLEUWXcg+xFgfGlrgdnverhMKRZjyVV8Tlk642so3e8SnRSb+5hLrBGurccQJ7HZI
UgC/EQx2ZDf4tB8JI++C+I2brAQVFaNDs1kGhJ9W/C05ph2FUEByOli5z7T8SuMUMTagvkvoVx2p
ozlEyakhjes6dGY8rshFq4QDtKjReRnDkY+BNjrNdkJUk/pabHnIIUi65/XuM3orr7zO3JWI1Oor
946aLgBqq9qIdeqKdZt6GCGVmlFGNo+QReWV01Zjd02zl4w5VbIlQXyepkbDExASZTtjaAUj3Nfx
3HwuBhYWzi50c9pglKONNqvYaglVIL81oUBw+vDYJxTDqOmrHYFvQvki6iy8VgdTwvht8TiB29tK
q96R9KMFx4wnEm5w+sksaQ3o2Rz0kjxH8DjxF8cN61u1RqSRsplZ9weclAF6FojwOuyt9U10pl3i
wBDQZX3UKNkio+otyW31jgqkdqV5yyR2h+qFTEcRpTf8fKQ72Hs6/mOEzHHVrDpQJl7yVxl/pYQJ
22wANsOPiZkNYJbZ6g3OKK3JR2r1GBFXVu0YtqqKN0hfTeNMrVF98iCe4sRexZtS8Zp6L+OeAHHm
aSKsOJVkAGBctgPHF2mpjMXMNj4yTF31OJmYOxkafoPXRRMi4Z514OUJoinCLC38jKqz5EuG78cY
qXCqVVL06JlXUmZMFUxdm8tivUjnYD3m3ujWdsTruc2sA6u4tDV6rGQVWBDpGplRWPDpsCrKfkyC
nt95GFDWunoq79x+uKDgVrfVJVvVIcE00FX2SM7r9OkiuRWcPcz8Lki6dO0nvbik9+mSrHD/q6UY
NyYb/dNTA8Kf0M6yJYsYikjYkdXH6bEgFmoUZlpwzi8KpyORUYRIKl6NCJRmyhMciaVqPfJQwgx4
M+CvaopY8Ba8mmiH04rM79w62ynTlQ0PCRwqu+KN99d5ueOsgSquUkR6mlvyNp6JYjBnfGvBxV0X
U/wQ5gDhtIEMQFdanKIJh7zD07+PnG/Xmb9LCXw9VQaChPAX1DcP1ekIs5+2LBFrOppgFeen6mWk
IYI+gJ0grVCHkhqrgWBvNKUKru88ra1QosBWptfYjZ46Fqs/Aci/r2d5HH90PXUZNW2pFsE5Xg0g
101GDg7oK66kSoAUrsLpK8NmHqSe1JBsxISW4M+kW+vVBt5GgaR25dT3cZ8fQQB8YWMj3XZWaGpG
5GSciWpI8HoPPZNIORdTFiM1w9O3v8ZeC3QVDqLWdJkNGLkgxCsh6i22Bjc/p7HFvgY0YXX/vHQu
iMJuCLZNhbGxkyK/ADhzaACYMfGkOKRGJB+BfwrLldJtJ4aArGQH5jNJFIZvv5QLMMhHJ4tZLGD9
h4I5UXK2C7UoPCPNFAGL8Ds+5eEKYczSDY9viCNs9S5uEWLoe4T3ibZQ2HA6YCJEThhjtk7ZD02y
2AAHorTpq9LK0B6ywzqI3ByHSrYLKuRo4yf37pTZXeogVBHuS3rcrJvxPZYCAIsvY3TgajoLK7nE
JGwbZC50052GiEz0CSV6thOMcyCNg8h7SiykbVbryBpMze24V8TfKY3ZDgeuOAaJCRoCq16bxpI1
M5yc9lCmVr/JPhtsHKvFZSWgQBjTfb/PMGyi8aYTidrY8iXcwGKq15teZ80RGyZwwHDNJueOWavl
G/bs6G3ZclWU9IZEGh8goDWc+nd21e1EG29zf8AJ05z6l/ZdRvCRAXhQ9Birfm8J3Ars9r3YzV9A
/xQ4673CSq1USLPDyeBLDk4lCbQcQIlNCVaCVX/hJmLApnypmimQFp2ST2ScrnBbknvTf2VXqZET
/1Cj4u4gitfL0AbOktqxEe8jc/AAtxkIkmy8YgusM0e9pmcwfcHRMZBwttLz4nGDu9AAjdexLBeI
Lzd5qKJZOwCGo3mll0KQTjRJxzfY1CQ/i7CQgZz+0q4YE1wQ5jQF+nTAqNKPMEHU/ZrEa7zZjc0W
Brcb7Hw/YQp7ltzSyG9L8ZsbSD2NTB5mHHAliQ2YRz7Zin6iMvCM+uNtXorjP5Y+aK0KckLj8Nx/
wLiZJ81GuUSHfDXSmaa0OiMAIB8+lQMu2PKBmydmfIZbDa/o6Ua5o2eFcO/7ePz3dWFy9tsyA6lR
FgVhSeZ6WGaFgpzzig1xYZoebEZJOwlcbfDZvcddRQvWQWQmyHZb7mGho/t730URa46V23tYeEaL
X/OXxkmc0sMmU41kBszLkCS1wJdJMdqFLYeZORzG0DHOsspZEDeMWxNAAi3KHBXPFvxzI5pNsE3U
1m2LL2kCwr4WDu0dzif+sToJbgNDy8wpjWbFGfN+MlnKbhNHcheQHYsMrWJNm9ZNGaMIlzFE4fAf
ikyrVWjPVuYIhFvX78gA7T7me46JTU21/bQVP/KIqB+oHOSPHB5sBlAbCv+lr+DIPVMc/OwVv13D
/vdGP7wBTBLwcOgIQkBeSKX29f44FBYHkkmjERABmAvwEws7tllR/kOApOcAs++IZhSF4EB5Klkx
Jj1JCRM8irKc9gQIz7q2OVQcEWlo+a65yAs2BwBZliitWd4IXXg2HAfvGfgs/ZwF/v1dHg7WjvFb
Dpqx8FybvFUYebSqah1kBT5+xVhI4e/jIG3E9lAp6NH17l1D+7url1MLo6oBvyJy0mg3wj2G4d60
ZfmVXO1FxW75t7o9xLAGrB0oR2FkoyRu0lni8q/eVHR4y1bKtbSLjxECzvyQLYZYtzCm/14Wv4AQ
yxcErwzBn8vk+KGxl8NeafJGDc7+OnvPZr32dTCrRqq64lfvIH0WRxIG/Z9A3JH2DNYUcqvhcXRC
GcrNRvMp32QGugidM6oVhNb2MzOHb0nwY2nzxwU+smMFqDLBlscF1nid9thLbEjMeWN6Z14z3Ljr
UqV1JmvO77ypHqOv+DVYhS+VZEgv0WUEBKbCo8aptCc37tv69ed1YQgvYzqvoKr8e5+bWfARZxlN
/uDGGcFYYjiAqtKfivewJ4DoQVNjG1Pl13A7DG1Z0IEwYcE3x+o6nuBmiQHRSfAytGU9GN41Qg70
fAd3DMwVUICWOMxaffGXhjfLSxTpDKo3dVvLMApdz4mTq1SCA5DOVjABNABpiGYA/xhuC2y3xAZ6
RkclBWZZmU2+ZpId2lgpB/725C78MpkQwTPAqwNoG6ORR6gDYva640rU1awbTp6w1MQ6uwbyging
evoElKlcs1O/6ddYnLvJmxM9epOMJQeRX+Ean9ee/LKPPzwY0CXkJWQUbEpOeliyc9bkhdTKAbYf
vLupk57GjMQ7KF8PHE1NgIA6d+9JqxJNJcy9tXCKPzkElV/q37+u4aH+jQLVnxMF1yCvw1O/qu5Y
5Y3BwZ6oI2LhAZVhcagjp+sFQS9G4ALQcWqHX+ao+uRUJ7SlvIneG1F8pLFTeMeJRoSSpDXhdSqE
Vr/CO6LdYhjYCchv2CuGYgWQedcHsXNTT7F4Kr7mMAeFsaoK5qGlXtAR+preT9cBtneiyRxQ676E
FcHgoETWlV6Z/RqdOTptZPvh4HpiN8P/ciqAcIacXzBTUB58P7Y/6gJ59mFINyrYaM7RBjZEAQxS
MEbjXBnS1d7D3oj+erYxv6nv1Upx0S7OJCD1d+H1701P/qXi/utaHk6oVkvYDEnrAZjhqouZ5fyJ
VrBcyxn4rmaI6MruLPorXyF8c6gwOxlosFEC6u8B02LMVY20h8KtsGTqb1OYrKxZEed1Vq35o8Qu
rbJiwiZ2dLGtF4WOxJT8joJvoOkdjfrsRoippAGCPpZNn+EsjgCScnzkx8DG68mrqP1ygv31XR+W
Q1dJZTQKuO+NkWwCW3zJaWBg4IxhsR27iiMcgY5rna5s8Vt+onfcXkUVFkBP3EE+aiETQ6/SozAe
69BI4TwiF16xkWDS1hO8TACdvIIs55yqcwjkBK5C+AtYAh1h1rkKxAiFuquKRp8ZgwDfK30CjRo/
GcdKjwiy5LOVzGwFY67PwBk9xcC7+MFN13rSObdXiB44sEwoeXdGygU81hIXllHAJ1gTQ3xSkslu
PE6g6Qrw+FbbjlCXP+Px//7qLkQoDS8wWNgPZyQXl2OpdWxwziYyYND5AfdxVwpW4rk5REZIYblD
EiBAH8K9l8wQy86tSSlRjT7Pc/t1GUmYeUoc2Ls/BhzpJHJpJXY4dohqiQj/MCpwq2CuJm1G0B3j
3ewtLBm8sQR5bmq/E4F3tolRykR5y14n699L6Zf5pqiClM4LLNKcQYhdXr8/lvXU9QGsqhXmJPGN
DnlOT+ENKOuApgeDK40RrJCxJgh7E+oFZRIIcrbRxOFNMESONOK65Z9IJfnfNl8eJwD+kXA+Px4A
sRIlojBKDGScJAH6Fq2b1G6KQB/gGS+x1McgUTNY1UgGYxB33Wi1w6cvIF0cp+gMW9/0sw6cQnqP
0908u/GEt3YXB+RZxsPv9w5iMgk0bGyLj8OqMeflPuDy4NxeipdkM68kuzr327iEM+liAyvtE1wS
Gvdzf1bN1M1JZxf2vx/gd53yeFyighFUGXIHnJcP+4NQyUIiVjJcxuFKh2YB/tIdgZMPyLoKSi3s
yJZSEw50T30wQImP8EA5OtzLU7eprHmmyDZGR9HeMwQKSaY8b3oQeRVa57Ti0BQB2SEMFHP6k+v+
ua+pkshBjofLxu17HKwrTFBGg58G59ApVwOCvuRDc6i55VSkwIY+g3VxiQJbC01oeQ2eFk6yY1PT
t9VttCyQVbdl7VAmJf7QJ8jNgSSgavXsWd6M/PN1xMIAH1tCuDvPiY80BVbiRwQn4QaXlxzMjRQ5
U/kOs44g0/sdew7fwEneyiMRbk2lN8O+94RDwOhw9ur0+B3KczArO+CJODoYS6oxK9BR3WaBxTNm
9yEHcGO0/RQdZ0LwKITD6IomgKpcF2MCeIAD9nFnApo3CLzXOU4Pbt1EBDTmbk0lWn5Er/h97Osl
4uJZPV4zz07+354UpCugz8B2ELXyQ6Xc1TnP9jPWY34RrckYrGXscW7mS/naN0RWDPZt3qCxwtjw
c3AAWCDwt7th+Qr2iBD6zy78D6H4L1XCn6TMX0pEPBLM7URIOhci/MOmNWQajL1THq/l4M3omEM6
w3xUhwsLDPn0yClf5CMsBhEAtSkcZtJ5nUWuW/rkaP7P5/y99vD2Qs7KgWcL5FZ9OFjggqjUBT/y
pyx2O5CHtC2fYzWNIei0NJxeI8HtCx2VkpSZTbBPfR8TMjqBJK+xKNH4Arb5jlToiAZQCnj7U05x
uMYA96PRAerbzTnCbNbq4Tt4FGlIY1UHUSFHmacZGrcRNYMJVr7gNZiqpSCoC8jlBA+QIR+BtgU7
JaYa+jrYYIzw9mEDwcHR4o4onCX8HIQP6K0nWH6HZ/gRwDuL+nbB6xn8h3o7j8yc8SAf4kA6UHQM
BNjhKHAWKgS5ekswVkRsGUxRFla5X9B+WINMB/xs8CG+MWtcdOQpYC75EA4u9D9ftjgYeAWOFLhh
aEsg9nEHubUBHNbBPsGIbyY1aue6RMsK8K/K39j+dQ63PfquUc/qc3WVRbD2jTzfc5oZLexCEjSd
LoCmKGIID0zU1wFXFFccpzlMT6987MFHdRpI9gUSIGk96aYG0KdSCdN3xsAMPGVcSBvZfWV3dnwF
qte9wjX1UJsQ7dyZZq2OCpFn4oNdCLkjsA+9sQIjIktmiZDpMQD4r+E62sAN9YW5ZZa3WrKgCsr2
szPizUtBs0yccIZAGL3v4hGucaR84+DZewswX4TpLCkSHd2BDYNZVHaaUYOUt0gvVgu3IQGshcBN
AsCLamZxRadKktXsJicNc3gZkwzAE5KVTVbc7eJ4y4+BFUgCGSrMMZjAmEJbqK2mp6Gyhj0Fj6wq
UEZdfIeBIMFqAm6BuQfmlKKRgxKg6G1m1IU3TGYQHTBbwswUdOHYSyjjwC+00zsJ8a+EZ9Efb2qg
mRiuxU7Oruc7CsdYoz5jKYUtjSuuN9XsBgtSfLj8TVqe4DAIH2bVywUqzJtKeEslA3CM7xvBvdPA
ZUo+xBAhoeBH6SwSkfC/Jn673CvqNpBMLJ2u8Lr3/FPzMHTIzsDpRODgvv9ZIFZ8NKFS64ptUu+R
rpHCuUcFhKp+lh2jI41PQz4F1gevuGElJnovDfoYq3Scel3uAk9hLz3G0cXiZz5u2/CuxJkhgnrA
DG9zLDvaYPvw8W1nV22PGcan53y0MTlmU8wNB5sDGNBRFlwexDiitQPflyUYq46Y6w5GShYCDyYb
o67UBgRkXbJuB6JFtJZt0DTxp5XotM945L9QeZb9Cf/IyABAbfewc8/RNItqgP1p/lAuQDI9zlPf
oOW2QiBaCEx0E1PbjU/ww1+A2r8/dTlQ/ygpgymfMzXGp7JWuEtsJN94kcObAVkmB8/wpaef9rAH
M2ohJ0E/8KfOxegPg6alYBB1LA4TQ7InCZe/VFt/fbfvzvSP7yb2E8PNXc+fQE6EEYtkaMdhn2xE
Urltq8+nxa0Eq8bDlrasr0rD2HgHHNEFv8xkTonJ0OAGIbXB76NPH8FblxYE4ASH/eFJfbV87x9n
E2aJHDI0wHv77iv/uNKp4eEcWTf8yb/CkRvyRsHBtD0wEWfryRYaycKCmIv/SgWdFdyEBQOapB/z
ghbCQthNb/EdtFjsadAfaI7PbsLWZAovwhh6oMVn6vpeeJWf1P6/P80/rvpB+ZCJI45amBefYMBq
jasl3SCzAKHOL63VPSmdf6nf8TBViHTwCw++2cNEgRPHkBX9hD9Jx+UR9rvuK7qG2/wGI12n3YDu
oi9JoiyA9sWrCiqJ/u3fTwlsscfHxEGHiHkGJIACKLjcwxLl27aG31osnvhrdfcnwt4zlLejl+VG
l1HQhKC+Vf2UznAw8JlXdjgnEdS9OPYksCeFyuHEu9bMTiwffNwtmNApIFc0ppZcWwwLcksZILd2
JNVJcVqFPLhUwksG27rUUd38Dek8osumesVeGe08BBeuxhxdbxpzZHfDSxx4vEp6yShns51NAKLx
Z7grcBZ9gJWTZwudWVZoB7fQHgO7jwBDLqczKmPag97t+AoEKfcIfNHPAOcQLJ2BmI2rBQJGZ+JF
1mTORjjSeqSiQORLJS5U10i1wSaAjWo6YXjQHTjYJ+/iaiMI+1HL4BqPetpiizfhznPQq1tislI7
Mt/VeBXt5EhXL/GkkFn28INybs0hB6PQVxPc1ANr5qyps1LFA5bGgIkBkdM4vFfdgKVqheCUCWBh
YkYJQ3GNgJ0RfAZvjKthbtS+pAuQAf95rTMQ+GWzYku0easwrxEIR6sA8e8ROs0F+BI/FooIAFvB
+ff78vOVfXhdHvbWSZMDGY5x4gksYMomTpeHVlJ4YD/wOdKgzIZ0Z7/Ue2gbhX2AKgMwlwwgEhzD
BZ1ChuwTwwjw1H99g1GOQ+UOPe1jMZ7JE1OnUy2eMMDsEjfi95K/VTTYX1s4nEWM55t1xG0Llviy
KciB3m7HhgKVGhHACClVdeg6lkbxPexek/4qQ6vUSPtifs/BOevyo4jTkalPSFtANXKVRq+WP6pm
AbpyPV589k8Ctl+VovAdP3vmJoA2j6F5JtNRQPI37WGfL7+EuRlrdqkcsvw4yp9S+dZmHS2S1E4w
hBMVCmo2KvEKo0S/cVW8QDBzndMrXnPJP48QfHQrlnNaH4KbDctuQeQOrBQzscISuguHUk/oXNYA
wtvJ4FZhkpg6QeVp1dvQ6FBdUhEkksHBAECWYCQBuo+NKCkYjcJGpXUaBegughEwv8FYm6/XCiJV
NJKtlqNjAE0rospSQ2F0gIVTfnFI+wxChC0IL530FfgZ3oWUyqOH7xJmxxrcZvQg+NcTIjLgAzvi
j940TOBTej5Ph0hP3hoWg02bDW5lYIJVDl7b4FtgjSHKIkdtO0M4RGsWmRigQWOVGgPkCg0VP0Bk
RrJyvJ/PMogoOVZwCJPsHL1nYw488jNw+IZec2R24bqww7300gIU1PQJIhR+aX+7E5D7EB0xXkwK
XhfJwdaCXnBk7bbagcBez7qWGxDjqDwqU8LBqDACSxpUSGNszXYzg1yA5oItChcTUamE9xJIMuA3
ce6I0fodx1axGkEKM0WnZvUvDhSJ12ilWLD0Rm+dHWMIf2B9sMUE1pO2+ce8RQPNMBAEkXnUwVtD
kpae3KLXoNVFn4Cc3hZwdzaabefABPkLNwTjSlrrkmaMX7KX7uOUlge0+y3YW1sIJ+qZFJ/+K8gJ
8XUJ9SZZQgSIn16z+C2Qrax5LVWDLw0Bw/+0N8rYiJ5NMfgfMPmyWcgixAsQoQOneCiNtCEbwHiP
xBO3ZSAEOo2rYaPYEugzuyWzlqX1laXzfdlQdd7+f8hLfhagf1/Bo/ZHmuUhbFJcQewkhxk5F+ux
WMjFiaeIK67Z+1grU0S6lwmMrgkpVVTcRxukoRsgr5RGea4EAxwIL7Y4Z97mETY9jvKVHtlzdFgz
yBR1xoqG6Bg45Ho49bwZ1VvNrHsw5AKPxSS+MHzOVpVdPH3NA+b33KRLSqbPQFUF4TyEkQfuDaJa
EHxhZl88RG3XocF4eCVe+vfKDNVd9IGHOGB6BwVru+jWhsFkT/CpUiUjtTOTtcHLHyBsjYwcjBKN
KisuJYh5GVz/UIL7yBsVQxf2ZHkbIxeczQp+E5jTav0tKhEOi77fXzJhQzNXL8gLwH9wGextarwu
xjOGvfRrwSEvHlicwqvqI2jZa1LZLh5gp8ZQPuQ7jN9heY+LQZe3Kz/n0zIMXc0f8FjtDGg90Nky
BDAPXEP8t+grIYhtvWNcBVr4AptHp+ATsQvJBcsG9M98o5pdv+wdIO3fJuqbC5RdUPCKtvE3Myt7
R1cg0/r8jI7/c5T5/a793xd7OBoR/tJxUuEvX8y3uFXLAREj/XF+Tc6w54Zjj4UB+BvY2tnFP0ou
gjM6GdWRHeUYQyBSby8enrYLP2aZD9f0sALTHiqLOlYFtAuDMYPwpEJeRVAqAep8A4yWijYEMzBe
aN7Cu3qUP7AWuXv5kh+gng6RALJIJf0Di83pc+TNwX42XvrJPFyuUFFBrGQ1zCMeWTW5pEh+nCjg
mKc6bA4QjHLqtykFr0+Q3TS362khqS7F5zb0iqMfb8Wb5qSkNjFQm2DCi7zD1ydFzq8VxR/X9DDe
k7tMnRukKJ6wN6JTIniU1QbQRY0weWc6c68MYY/iFrs7PNlwWrjCS7+H69jEEZxkT1C+n5KE5Q79
N3vnsRy5taXrV+m4cyjgzeBOEuktmYZugqCFTXj/9PcDpSORyTqVfaInd9CTklRUFdw2a//rNyb0
Pho2mJ5/Hgm/HKQaQhojM1eV48CZninjpL0Fa4rgJu/8JRWlTd9TtJUTjOb85EAyu3KS+ylevLiB
i4FduK6ap5xkGNgYNFD4bKtnd0XTdZ5PqnUI4/GmWsTLoZPW3F/r+159/Ish3BhuoUUCjw+MlmG3
ATCJCmSmv2GsTXTmhF2EUoT9o+KIdO3l/2zd8ewcXyVLN3HvIxHyO5bgaRYQq1ApYM/DtE5Zo/WF
9BJuYlIs3/1bASJUP8nKRcCK4++C2ZB6Na6vdSu0X22lX+/j4lwa1H1wjkLuQ99kz/RPRJuDkD3Q
W+VF/CiTW4XAws4a3DaJ2xpjOjXKOnJL5p42K/zXSkESII2wVVG7qQ8h6jHf6Fv8+R/h9cP3qOQJ
5YAb7IyGJ8FpzVz50xaIjgQaOh7KBoX4GQ5g9GK9/X6y/ZSADm9YFTUNgB8/ms8F4svw1gtJMGpD
YXgTyQozHJ35PHip5w7rElRy6ETk+6Xj/1zpc3HdizeaRb1ouLqoHLUdzqv9Wp0EU+9gbGmd+KeG
c6E5bzdkQs/aYGwcrzz0Lz/nl4e+OHUnph5Hcc/FSV9ZFrNwBmI8qhYgpfMrV/rVdvv19V5M3iwg
OaKhdXckGqKbQC+T1oWt3bf3QjEyTuFanGpklX3q0cnwovC8cv1hen6DgS5e88X0VdQy90IYQMdo
PRSAxoowKUxwYEACLPcrbwqMzxxGW0JNjNbeutEnv78FdViuf3MLl0WgG5SR0TH4jpyryCWmQeNt
imfpCLha4EGQqvMUJB9/925WbdNjOkXkQ08HfgZsjQ3QgjAjamMTzBV51m7jWyDTfsSRQtFHfjZW
kJQIjzUHeNR1bz7t/Sv9L+1X29GXT/hJwfsyQ7QK4rdaa6xBr2gPwGJk555uXOQsE89WUzuD/dHA
/Z2JOuh0e+hfVOg/dOwQ/ueESIyam9SxnTf8OIeQXRxVMNhX9r6wT1+CwB6w0XgShYNMVmpgE66d
T9w9f65wAxBhx9ENIYzi1btVGp54VpezULrykT5P6b/7SBd7rlnrfmmEjNP84fysg55urF0/lici
inztPnDbadIhmoL24SYvwr0xD3Z0n7bnSTB2xuJCxxCl24X9NqF+pN1ZvabWVkIiI6tzwE9pA301
oJmJXYp36qUpLSOJObdU6ciQizzmjF8aE8uYwWShX8by2Y851iNrpoHWH5J7Z5su83djIc78cmRJ
Kx9DpDPaCHtQWPk4LNCRCkYWzaNlb6PLSZf8wEyWarf36gXY++8HtST+IHJ8n1iX+RluoOLrNSwh
Gb2ibkCDoRVF4rZkACtoAGp6Vrb5Ls0BycaYcmy1Z5cwgXHrjWJ54nDW5AnaRdxMnRvxkXulqzDm
REyoYcQHsEP03QclHavvZ3nReqiEpt0T7omwxCGJ3IsbruDuawn5KIIRy51k8QwVvfGg31nTYFre
ey/5vUzYcIpFzDEQaSTDR/T4ou7chVZJK4vWZLEYEgQJL5ohSj1LN162TepZ3CJG3zfGXiaAXBm6
JzU6bZUTC1HGAaDKpqd70hI1vTTqSe7OJedd4NyGD1dyZWD+sv4wB5M0WqxQdy6lMaqAdTxxxsqx
nBo7denO/VU8zWbeOF5his6ZfxnNvWU0E+be7Pff+JfnZ3wkBz8mXTKVS3JkcjadQJYbNv1ujtuq
Ki+TdKWaYwPPCNSTdrlklco1Yv1wlsVpfKDDw+B/6gWA1ysL+ecq82OCfrmZi/1SC7S2kYJeoc80
OsOKEWHeDJMEomkwLSAr6cteXcjCXExP9OR7d2Q8IUPAJ/URRr5yYs0EcKIF0IeTwU0UGITeuDBH
US5p12rmX+46CLY0WVEoLC7lWp1buZ4g5sOu49wSlOQSw1dgL+FOEPfU3hRWzvZ8o53Q9yinbHdd
7/+Jm/98Xf/cwbCof1m0LTkKEtfgDho7lkcuG8Y6fqNwtWn5gX0Yt1k9qp/VdX41RMX4eehDoEB6
OfwWQ4a/elFclEoWhlF0Do9lfRBnjcCG1+MeUeLWkAB5NgehnEXVLHEOIYpmYw5lR3lAPd7oCILG
vnGwkgf1vRpEQOke1avbkrG6SKBHYwSHdRa208QtBy/JQy/OaFD3nGoreaz7L3J1O8SP6d6d2iyV
pJ4MGbh4QNQHqVuc3b1iwnXPkF+eimrWJityV3N55uqTLJtDPE5oTjXTjAitFljAr7eFjwiRTFkp
BdNWlFGVcWBeStVCu0b6UgartIsqAWkfrowI4GiE/HhrhahEcaKD0mtw486rPlvo/sIqZ4H6hv9V
BGQ4Q0kVZjbDHryCLkksLOlJNB+GuRgO+iRkaPTjVuJdM8RDr4JH5y7bc9YGAIYeotF2AOCNb+qb
mGiQEf9Os6t7RuN01D+aiIlgs/OYHZMqeO3e/aUzju7v9YO0r19CuA2rAcW1oPpjmbpAVaWeQgtS
9gg4CjWX/qhtAXDuxYdmjcHGwpuXcBuTibnyJoDxI2tD5OqCQmsCq3uE/9JoEJjg9TPHqX+qzqwF
SzzAajwJd809LtqQS02sDjDJmKR3Z45dS/TiMiUi4KZ0B/yU3AjnZQdzZEgJ7BbRUryvn6qbgsPy
DUbl/rha5UQ2RLfmvKPxSKDmSnr0d+pUg36yFNlZl+Fm2JrMkYu8KpsmD8minUW3/oG/a1wS/Lvw
sYLBOGyAxYwRTBDsl9lDxrDawHgjcM0d/XAI2dEzbX+OYsZHEWFQFLw0Gx03yXBEgqt3D20bIYgF
RwKOx96axatq+skhV2e5ZAM5EZre77tpOgGZM+YDnQJcmIRjO3kwboVnOH7vBoj7IFrt9yYb6J15
A0lmj0xzLmyrU7KVxsVm+DHNA/GhvyeNA8zXu69JQwcc3OFgSYEy+Ae0hJOjotxjYc2eaCgLLZuZ
BB6DSGKzIdgoG6OV38+kqWr3+dILRuRBaDm4ZMJnXJDz/s7GnYKJZRMvn/nL4raixXHPuS+b4QDv
JHZ0YPTciumaiSTY8ptyq3i0pyDA+kcawt2D74x0awHxgNK1vs3RJD6ewz3EF74w7dbMm/jepOwX
Jm64H/wCqO+qtuNNOBiK0THDMnKcA3hnI3UtDDTNqbwOltKgJ1801lGMF6L4gr2TLNkwwjSOkeGt
s7eAJPFcy3DPJHpVHZOtWiiQDsYJxI4b7dGQDyGyvmBSR0i8iOoSHn6/n5o/SyamOK4KsqxquoiO
6/uarKqFmNZ9lR0byuJ2HG7rdY5e0dbe9JOxSMcFsPl0MKLSjnQ6DtkkkEfZPNiw55H08dLTs6xp
xfa2P48YMp079jcJFcGTN7ttbjcU4cFRtT27XaXzfFWFMKb8mZZNczgm02CHR/GCkWxtxDc4eXi+
zFP0gMCxEDBuaSmY+GWBTj8+Y4BAk2JQgk+pJfvJwFz4b6Dj117HxRaV+56aaMTtHqktRHuQvwYH
+XHoOFvLfI+u7ko98+nn/X1P/P7+L8AUVe7Ec+23LLEUUu0aPwWOfNFIlGathbcP7vgrxZhAOORo
A23epad2l91xMGOakay8onOGJNfcCw9wHEJtNDThWs6N0wbIAMPlOSN4jIsz8jRXnUR4drQj3R1U
rrlgFwP8ugiBTvAi7F7z86Kj/zXXliDGh7IeF/2qTGb0TwoUYqhqggdPXDZgjnDNvRlobWcuhXBF
4vONYEza5kpBLw/10+9ezkV9VUia26YSL6c2dxTzJGVHx6dim9xOrX1c3cnZPGdRAYNZGbeoAF0L
aUc8M7fiXgbOZvGjA3D/+wnzkwkt8cEQ5wwmWXRwfthzOZ3qaXGRHath7Qn3HlKhbUBXdyouuw/M
UfAQg7RkbVBRv6K8UJ58lCn8E9kFmFwxh2G6EvdX7uqXO/U/d3WZ5STIZQvjmHGb415wSJ65L9tY
nU9YJqzP8Ew24oOwFFfExC04Nljja4CC8fNA/u21SBe8DcOrYp8uRnbsP8nO7OTNtlRGyqO8RcuG
PfEaI8ybbFmd3NtyjsXEEdmltg1vxU26C1fnO/EW9ax6K+yUafumv7MDLDjZZJUd4O9yUG7FhXpz
vjU/kmdlR2IFApd2Lr45byXZDkvvWbhNnzVyiMK5/0jjVHJtarVujWaAdeIdQmRgmxsc1/kC5Lf9
/u2b1x5e/r6IGo7chIGTZ+B18SKDhnwfEvqej+kRSIcUeVI3GhQ5xbtzE++c5Xl7BiaZ12/tG/3i
eMd5XilmQ80SjvgN+JRKsxWjbYEEAWOOBoKfbT1b22AXZqNEo3IfMejzFXq8zoZTuxaWOOdjfDjJ
yUp5H0BnY9Egxp/ny+aYrcmpx/hkSukyaebYH46JFShp57H5ZXNT3psvInWtOZJX6LgxYpQz/r9r
mnztl0vrlyF6sdNY4jkMTZMR4q3DZ/euuFM/0mLe3PJ+lENyZ4ob9846ODPzvaH+uemQEGHTZZ9P
HJsPOWMkOtT3LqqQU7xKMVmMtvleM+1yD9+03Et3hIZWx7OKmmRsPkib9lTvy5P4QptrnFzJrvkk
8P9YmL48y8U2YaEAaoyYZ6mWJSgpwluY4sVYf4CN8t/xBLw2vS92CcWpYimSWHSozhYVoX2f9hc2
0tArTyaLw1j93aNdrLlhIBeu6GbsgE/NxEtH+aOIuA9uKd481jRDG0MRl448SKE5A3NKcU4Ro+pj
X5gg4qWbpkzj8TkcH9ExtdoiaLf4GCsdfnQjTRiX/sR8p1fDGAY28Qalw5mQH0A0/SZiCDYLiSgF
XCS8uZWCZNyI2ShASVWzWTnSFJcFCNdEBWXQl5sRLGj+qIc7aTpqgZ6wNFVHajOChNs8wvfENC/f
eKR2P6X1axOMoF1TXHgvmKSwNOOp106qI0rP7lA/MfAxB2KBgOZ/licBJN5nmCVoovktOJK42jyz
xXnujKklqGM8gao3OOyCjWu5C/F6sDMj9uqMt8NU5cYgfsufWxDn+0P4ohxd4V4FRHMnyG7PH/0h
KMftY4//J5KUeIsYZiLgMfVwPg9iLmcnzJKxN6lWwjx/d89ThZo3RpEowHo4+bi15xPKyxpX12SK
GYIIBMeRoKTf4zyhekzJWY0GpNNPYPVMeHKen9dHYxMId4AhULJbH3A68IaQnrVT+UTxGj4E9bh8
0k7FDnClWGXQEzkopSMLFRmmoA/hy+/Xzp9a5O/76SXZLkrkvq5LhjZCjnKdujNrJ2RDTYkC5baz
3T1cE+LXNaR/2VoWRu6sXWpLEJ5oy4f1wRHqGas8epjf39gvmjDfd7SLLsG5q3Lp3DERBKp94BKM
C7A4W8H0Yxf17PMN9S9ytGv0Q/NXRQ9OL8hvFBGf8ksQMzJK82ym8VCRT8Pndo07MfIz8ZDxpSkE
R+T9jJrX+IU56YcTSZo00rQnBsO1Uxqhycw0bTfdwjlPMvxXJj1HyWydiZM+3lT9qdY/dJgasFvx
IvGVGbpNbCum/EfvPVf6iBKLEl0tdgF2fvpGwvKzWZx1gNxZX09lc+3Drjm2yrrClkcem3fM55tW
H4vSFB8Vz27OdgrTUZxBopCSXVOARTvo6rKd1s672LlPamEqFMYkmpXBKEOqak0a+WR0D4E6vvIF
f/Z5LOCef97kxSodmVWuKX6SHcux2IEy9NNB83teehw7iAHfDp2AN33VvSAqXPz+2taPa4Mywe8h
7Qa2D1Tfi93O9PNGUh3ROdCh1nsoaR+leheZr2lZY0y4qRt/Vjjd2KhmvPRCn5rebS+hMKnzSd0Q
vhY84EPokAGxldwn35+XycLXxmz+dGgSgHvd4iCKngcAgCRuo1xl55dCPfT9vkwntDZlCeB6XNQ4
BtqhbPs74Vi+iltnY878vbMU7c4mXeWtWJ2nuOyujduBP+ZwznHwcIR4hkDH3FnxqgtOLgt56ZEQ
+ky7cuQkwiTldJSb/qrvJ4GCvZ0/jiwb8y9PnMTuTgcNIHstcu/L7lgllDUancMaQpUXYM1Ftnd2
8ob1KHoQk2VeXvns8k+rdhlkmAJdwSFegWx9sVvmWpQpfVNpB3OjLut1T56FjfhEbW/ZNXiRsntQ
HGPtt4+ByVIOzy2gnqRezCLIgVAOUeaxdWRQIIvIGRcJZL3YP5hVt1ThbVcB601Z2grolD8ZHL09
V5sr+NBWIZY16djESwmrvxfygZzjq34w+rmorIvoBCtHXoMSgPUG/jzoj4Z2oNhykrmjb4ziyXxh
r8keLfpok7OzUNIVl4qQa2NtgOgomGbZxMIQ1Z33CNFxYaC4zcMJ8R01SnVsNpNnXV2gklUQ3qjY
8s6o8RKgLWJKzVHUjnhcxHgWHawbvPbMl8Lcc4rLgKQRGWNlhpeGHNnpeSJtC5BK6k+2tGZTNJv4
fKs6dwK2GbDWxtRlNZYi4t7D+4slaRqyN1AEwbS3pQ9phlPHy9ldqDi7PxlD9MWjJY4a9m5M/A7a
ynzOZpZxa9iYlGBG4uGW/hIfsGmEO9ZNCt5qeU/kIbARFLI9iSLZu3IPE8y4UczRYKAEkjMF7vd4
W42N0ISjrSojux8p+/LeCWYUEF10RzlNdTFjw341npxiPMuNES1e7WkY7ndsmegBBHI36AShB4Ev
YE0xDQzClZfU8yB8jc1JVa7cYHoG9mjmfXoyrLtWLcZBeBMZyVRvjE0WMNqjspr0YTKJMOcNi3zU
1ViF9edpaPVLUkw59mkUJYXzGOk3mf4kEhaSnmivSY/XgqS1Hyj/MPZhMGk4j+jKT9eyxLWMrvG1
g/rERvpQbZsTMFjTbjwdM8lZ0cwhQBTSSnQ+CBgTtA1bRxbbvosG7Wg6+9bfMbExmMjHIV1Daezd
KdEY9zuaKe5bvfX2AW5M3dycSFCuBQ7beTALtVlPgkuzMIGtgnEkEbr4kFYbAiWVehOTvSTaZjfW
nI8a6B+ZxrVcup+kRh4bK2EmvSFBnbAu8H3BrYMqND3tQGWlj4I38y6dRnRB4TGOmXUKTc/RYPb0
nzvzDhcGIkcYzcvWL7larS+moSU46qGxsTeaMVe2LueqiTCJ5wwGB+zKfMFZ8hqRVBo2r291+sWF
L86cqSmYYHdcWMnnA1pU27jvhpABOd5TmOtvCgc9/BXs329svxxg5DZaKC9hqCnKxZvWGyWFHaSo
Bz2b4vCEHQgbGH2KJdK46hYZWRiPu6cu23cnkOkQX2U8lfMnGaZ1uXNNIkYfawP9CnYcWfRSxv3c
0is8NPYpbNzGey3EVdq8iuXYqqYK3kvAt+XMEjeGtFGtuRNTzt/oGgba+Uio5zqKNCtGzBDQgqeV
ZBpIHZ2FpKBxc1YNKopQfVK9aS686fqtVN3+/m1cdkIRmOrs8Oi5CE9FL6JffIXCUNNSSzUOmo12
02ramXCgHIz9z18/f+OfX7LCx7Is01F8//LnHHJCudRwHPu8y/8o7OffBoF9Cw/7bbDYcL2/c8b+
/4gMkzWq538fEXb/HEV+8V/df02rsoqfv0UEDX/yX5FgBANJRM0pQ2dQ+TPc61+RYIb5B2ot3ZDI
CCC+ZhBH/SszSFL4kYI/pIopMcuOwVT4OzNI/QMTIwmOnKHqpqxzrPkPQoPUYVJ9mexDVhDovInP
oYUxhKlfVDQtBjyhFhXenRMqR6kRV6rQBQxnfPs8V793RQAcubhTOhN5EBKankZX8aTjukBupcO5
tt/ipP9UnwMs4h8DkZ3SLLDKyZR5o3sLOcEvCRxZbDFVCXAMxby7zV41H+VkZdV7UcOhIIxFu3Y4
gmDjHfTRhjTAWW2Z89zTF3762knSrgzVZeBK+7ZUEeJV/m5QYkIW2AWqe2UdIhDuV+9kePnMPBai
TzLIl26yQtyvUVmxR1WdvZgZxx1eAp3vSZmd3xP4a0aNjs4sO3y0wV8tR1u2bTg1yAA7c/hvqmMt
NzMXd3svXSUFqsBS30WuPMvPfW6LVnvfGvS5FGuvVgaWLJrhgUQIU0fA16IGMfd7aLDlweypyAI8
lTGmlc/BqW9KfMS7VdGRJuJayTzBwiELBh0rnsgGGuf4w9QnZ+0xjvFChmwSG9VICHdm5K0aXV6k
egkTzCr2XkqEYeAjU5QR0vY+uyp1jqgdTRoojpBuLYlSndE39SooA6UCZIYARzQfuzi7jazkmeiL
cVnVswBEWsMaVC/8VW2KM1PnQFtsGxeiqsUqrcS7c6biIuvfGE02O1uYNMr4OXnVuHQiDNNdJMPq
TMq0eWJWOwOZt+5as6xXNkUv3jgFxz4vJvYwDM4UFcZYI497JLXixNDlyVkFV8zTKxywywP6n5MC
BQUpnkO88mfSz5cB4It60MCS9O5o5E80PN6P8smdnO0aervxkb115Mlc3f8uCShcjdFvkljCWqDh
h39B3nP0tO4CtS9PLvv8MNwivXtQ8REuIx3bXvEQd28ehkZpV2D6Gc9C2aHaQ8GtCnQuUTGiSXcL
BOdiue5dY53hZf1ljbv5c1n4asVwURlc3uEnb/bLe8nVsnLzxipPhdWtog76lVhc0dz+2Pf+fAsU
PKxIsCouUZvKbHOvw4Pj5N81E5UOrTLW5u4EEBTH0X7C/FnhrDzGrPzx9w83rHTfVsLP1//PhS9Q
GUEParGN9PIkyODsXjhp4cJGyrWU6n/zmf+5zsVnTgIht5Se6/iCT3jgJojfWhazWjo1UbNmW5jk
kndvdOVSxW08QldndTSaUWEq+aajgyt4BIMhqwnOwm2kW++/fw2XBe/wkXXuDik5NkGidLkjWD5m
aFZVlyda4O4zSs45zX3xFBwGd7v6o1jQoyPQ96o44Rfv/9t1h1X5y+CKBflsYLLD4JIfm+ps0z6o
nCsgNLGpP7/yt6tcFJlOrnlkwDPJSg2PSjBd2YfZINUbLBPIKMX5PbSTHFRKrXZZfL4nNGfjxKTA
eOKzZ5KOjgiwENfGGWW/pdx0CVFWbj4TLWEhoKMVXVwzpfOukKWRYpEQwKHXO6MUzPahu2kAVHKS
IsI6eU2ytWbE6GnraWsFe89sN0qZTYXzyfQgVpatrfbCso8eY8NbdcRslsJ5FsJuMvydJBYjhAIj
GJx2j+9kKtwICh5t5irLzWE7wCohG9wHillePtbkysXV1qfpiOzKn3ZVf18Er2cohWf4mKFH8E/X
gSl7/jQtzMlZyh/zlLNNjvV8BE2UM3zXjEiaxH/VXSpmsItaEcRIVMedSppRLYpjD+GcVOC2C5AT
xvFzTH6CoIbPRXIbdyJ9Km96rkzb8StayNGNK9BTiSGKSMq6zyM7MJynBF683kMcU5uNJ9PmdPwV
IfWnuG6mnixyyCsm5eC4khnbOJRmmulP+8K4cyXc8IUnEfaDVYRECJxZsdkRoxoKsmTBQXbQYOZb
KViqPe6jWXm2E6lfOkBL1CC2r+YzJwtPrEgb0/HnhYK8U0HbhQVvXcxV9uygU8YZinA3hXYhQhVy
vUUtJUezm2vywQd4zKyczAUN4WjzLtDuLolZTYAfss5Z6kW7Jqhu1snhqiluShVrKCIUOyycnGVu
WqMztoBFeaA8XLrerur8rYxyzU+9K/Lda4P/YomTQlUNtaBjh4ndqeNhfFscr6weF/2kv1YPC/sk
ql38ei5WN7+MitDIWwLZ1vkiXA4cKr7eXJ5f4zd8ShUu1mtm8t9XuiSat2JFjLPPleqHfHFGljqq
F4T+0S4Td5lNYgLbtUloWoKQCrx7Gr3jN4M/4TXVyq9f6j/3cdmfPrtxnVasKHF/D/QkBdcW5AHQ
/d2DXpwEW/bxKKaIPrl3TJ4bzx5I2BRyzbQbQ+S//R+/2eGGvqzEnhkFRZBwQYhqlV0vJChar8Lt
kJzG0R8lkn4Y8hUQsdK8oqpd9+Me7RqN8N8PpkuWxuVgUoZX/+VGDE3HhLLjRgb9u7vyl9q2HB0l
DrPdBBzss6EAf4tl4c56V3cWUUksCY2dIn5XrpQHl8KsP29mQH2HwgQH3ouRLdd5XReqXJw4ZFcY
C6BKfqsXeJQhjYwyW5nRESOTU5mpU+x/gRCX2uL37+MC+b+8g0sqRqQrkRU73EFNx9OLiKAxyqVf
aHNVRCTdjltceH5/xc+/8sfY++ehL8kXieEprBVScVL9aJ60j5KjTCOVaA5QXxoAsCpFtPOadAX9
uPakF0M+c0Kn65KuOAVdtijMB1ndRuW+1OM5jkVlcuUpf1l5fHnIi/Hux2KUda1ZnCxk7VgUEt58
r3XXRvNQv/zuVQ538WUwe5ISCBX72wkXh88ugK84K9XLxnpRXXmgX1zKEGnxwasdkEv5YkkyK1FK
JL8qTqL0mOfoTx38qaS5kEhX6qlffKdvF7r4TrWX+5IhFcWpi5acDsZRHS7l4CXGPrQri1FZqtcW
w19fkYxlNIKihqL5+1skp6m1YiqtzyVBvkOLd86mmT3sM8qWPE6cyGnTT1PbD+1Ddv/76fCLgcLj
/n1xa9j8vnzCvo6KpOHBTqWIHBKzhTNGAi19///ZZS4+nysEfz2jQN+8qyZmT95AkF25yufcvRiQ
357m4uOFbqnFXsPTNNCphIpGb+I8iTod/9SB+wKRr4VsITq0dtQGvEDR2tffP+gP8Ilm2tf3eTHx
vCLovFhinKZY8ropDkQdyYkr04AvjfHs58X+F6v8P/Ig+//3WOWiiJ7/6/45ZKq9xyVBw4u3//vn
n/kryFzX/yBAGz9R3JHoMwz45V+55vxEg4qoDq7zpojM4W+MUrL+oP8JSPFnnWcMOsC/IEp+JJOf
aQCg6Z+B59J/glBiTP5t4USIjQkUpmYaIgtcKX9MeVJMgsRoNBEiaz0t0MhywoC7oc3pB0X4J+Rj
Q42nRQ/7u3rSiCU46/U2iNqZ0xBk04NbEmcIgw8FvqHXi5R1qsS7rtENItQU1Gf9yGnJfPDRoib3
vfKShG9VezTSieZNPfgwOfmQDsKvst9Y545w0rXerFyBILQJairpPMHbsw7mItuhEizw0O2fLCIA
sQA5DdZwCD1ohXcLjhwGvSNlJVIv1ZtspQweFxZAnIVz3IiWcj6NsVMQluc9njkeIcM38YIoxPCu
jewIfgF2ypXdor3jcHCnP8GjAFvU9ig65p2/Owv6OIVR9e5Xi4BnS7FgJjh83OFPm22s5EZKVpE4
h7vjwEf3xyqhKNQojU1CYDgi9PUlwUVmMrSziAkXaPvMaC/a9V05wxAjr3bRzLTRdJ4/zEn0HoWz
DBkBNGrMXgxn0qzJddV2LSRj1FJjY9EaM/1JnYkzXC7fzfngYGjGu2JtLXWsfDAg6E+VOOXfTXSo
OsZFG/62hwiCIJnPtrDQwokmrTzEKGbAuRp7LvLT4JkGtsfJfVM5eIFvK0JVCjvUibIOdzFubPMO
ag+0lXIik8FlrMSl+lSl2LHR/+68LSjoyPT3/hP8lrGIDRY2og6GPIvouc7f+vOBHM8bDtewzk1S
ii0ocQnGP6N4hes1LpijZMpKyI1Mi2alw96/4XXNhmyi8fnYPOD4Ccdh60+LeYrmbwyFHepZNXkj
lBz7nxlKFrSd6c6SF165kmFjzApk1+pon+PvNTcGicnY2hQwf9cGnCBloUMscIV9hLoymCWarUCi
6hZxMM+VXeU0i778qP3jGY6mvjakZ6vH3Qix6spBX5kfiNy1QzjZdjQlQG+HvmHQeJAySEiOOcW4
I1wXj+2yG9OrTxYJ4im7n0ucdz/QZmgF7ufVq7nDU0z5KN4e23yUA8BOdGVbwShLxmH4GfjBywBm
JhA1sTEsI2eokUfRHeKMTB0LyRKCDwQTv7tNWw4tKY6l4kjxxyECjnKOrcMUpSlf/ryO77lrYV/i
OFnzcrFeOZjuRD0E91DxFPanm1jL7azenN33c4Hx56Ej0Vm3O8LoyBtvJ4O998CWDDymyDT/SDmr
hJNmK60amvlIVOjjFc2IMLA2niFW0Q/muiJsYKqM1Y+2Pbj6SmhWDBznoziP4YzdxATu5RPrJXkv
mBPFYFHhqzQD16q2tcDMqxCu2G2PMwb5Rf5Iwlp50CxR/acfVOWxZbekWzHJMLks9CelLey0uc2i
B7e5Ux1/UiSSbZpHNV4YwY1x1qaxrerLJl7kKGFjGMkomsxwY8boNgDUD/r5Q9dMgsJs6zXbQuRZ
ZVgRBPOYaeJPWVjkoiS4z04qO8LVTsKkEyO0pXMMPxPCLV5CYZ467RVz4kHnsEGNgQo/IXLj2LpL
1XqMvHktzP1+nQoffrV1UI0ZHK46Voj+xVLdjWKsm5R8JIB36Jkx1U/oPnaQBBVZwxa1tDGCHkGd
WaAuKARl6uPWrMnJNAWfMVEQeAGo2dLB7NSijw9DE2wgmHXJWKmIT2je1K26La4qeJWhMPyn2vlr
F6HbRlEs6pzeLoA/06JyjAxDxFcjuxv8caeZb2NDMPbJjsPfrVn4LfIZb30W7gx91wj0vF79ltPm
e6iadg+fwTUwqLvRgiNAGfPjnMLIZyk222UAi/UFyEYhX37eErRqHfvzw3kmBjcRhM3cuC1FvENw
itIRm4hwU20SkYVxAyoWzkUOrQnN6MEDWoX3yfJILjKH3MGLCNtgbFQ/pEMT2AUJle0sxzxfgy0z
Tmcl62YJCyjlr/sw+72MnaNuB2g9mC3YWKX7xIdom6596SXA1QUFEmc3wjadkZLdWzaup7h5Wdqq
UAt2i4XnQ5vpxiVhila7NKuPPpzmZPCS3NOhIF0asIMljOPJH1COKLKDfPAxrV9T9GvE1lvborhR
IxpDo/A8QVhkJcR2jElvJTFFR6Sm+8cKPQluv/3aHRt/kTX+t8SjXGM8//sS7/B8Tp6/l3f8/383
oaU/FAvuDhZQFHm0l/5V3wn8zh/UdeKQvYLbDf/8u8ATaELTgsQLHaxjaAZcNKFF2If8rThzm7L1
H1V4P0EGetDkIZJIMxDruJfvxyox9JNO0HW8iNQhZbZIJlUOTSqTNo7KqAdNfCz0u6YBKU1c8/Tl
Rd38uQJ87Wld0l0+m31fr34BMrVKLWW9pLVHq5gHxqMYwMnLXeIfTwYh3W2CxZyKmz7TMxaJb1ar
h9wPsHEOZ1duZDjW/bNC6T9uZKiDv5wuKyeVZb9R8Rbe4YME9Z9VpV6SxY7pGI4wV642vNRvV4P/
C71owGkJqMDp/fvV/FyMM4xuOszazKU0lpCjlWSHkvRD8F26KeZXrvcLmPTb9S5Om0XqVbIscz2N
p5PG1koaYfH3qL4iOh6JK2ebXcEmvh8beJ0XD3gxqhQviHXIcf2xd/uRCbkwEA5aIP95qvy37vSf
g/N37/Fi+Mii20ShU3dIz/upgLc36A7ecSNt1o0LxL3X+L9XL3gxTFw/Sc9+zwX1Tb2uD8hp7XKE
6fwHaj37uinTr/qB3z7c/2Pvy3Yjx7Utf8U476orahZw7wEy5tFTeMp8EWQ7LFETJUrU1Gigf6N/
r7+kl8IVlVbYlc7KiNN1cdCoQgFZTlMUxWFz7zV0yaY30zKTbQHxC7+bKJCuHMMwpCNMQAOk86nt
PGC1WbX8DAz2uuh/NK4H53Vj1TFMALEs49p64lwxR3YI+gMv7RUDM8LT/KVcgtNUylKB8K/eqIS4
xNFxPHFI9cn2Jcnrpazwc9TEgEQtmA1qIQjhvBg3YbJtEkhKltaVbyYzWVHAeMhRQtck8O28fKl6
5oXuQQ0jC6Jr6AdBcF3AQw6JLkPPcBey/KHhy6D329E0afhTmfA7OdbmRqf3IqxvScZnnLQutVvk
MrL0MXXyFTNBulYKlNFyYwwCYoejzZ+dOICuVBhcx0b64Esx2NK5mc7kRgrXcW17Q7tuzh3iP5km
gah5ts6FdstUZ5EkxqUSA6uR6fBo7WAC7ZpJ9kNU0AfVjlFSikFkQeFyruXk3jLjZ9tznswaaN1a
yt0gd14M4sQTw/AA2Ybque9VQ2TclQE4Z/AG8QGysHxgOVIF9gUaZOotFs2ppDrDPEnjQUL9uTAA
YOE1TD69HAqOBFFpxf0p95BFVUM2MzgshbgFqccmiyDWW4XgJ5fQVa3j7DYwwLMoFNiMJvWtaLSJ
HQuoz6XVLCqaqZKa86AFmlsK/HmTZt+URLoKYJw741J2Y1X8qpVU3N/guEx9faULSsZRV7OTQPsV
qv+1tqEXENjPIk43QVmsI7N6wsujrsmyhd2ha+Mcd6JMXVFPjoa1VoP1UaizjDUboZSrVEWN3WHb
hn5rHbhIArTibWkhXfACp1NrzlKozGuGNIyjGBylSEeELE3UxpmntbbxqmbtU1yP9Va5CEmFjZUi
Zouc9NxPYHyatWDnEB/X7szwppnQX6rYAilYwr3J9H351m6AfzYbs7yXONTmHT2CCEIIveeoLUa6
JsOS02PGXDclXLlIlY+cGuj8DAL4Ey6jRq+LTB60ObwprADRdeDB7C0HwmGSxQZkZYBuWFR2PA3s
8EpNIHkiZ1+lKkAqNVMuGLeXhgrqHDFXkWlAMhNWvC20B2wZrIMK15rWkeZJplbAG1b3bY7tPIHe
WQTKMaYDnTuauc4zYc69FJUCTYH4gqnDLz5UpVWpQysHlYUSuphABKnWRjcCAHzAKZaAHU/gf66H
DsCm0C1waDsMqPIoydqF49tQa62ki8DJ81WrGLc6Pi3uE3Y2cjzvIrNw6fQ83Adj49lgZCxk2JzX
1aNtMG/oNZwMcuHPLbNdSXo2VuVglpslBLlkGJ1H4PWTBJWNSCdbBeGpz6uZmirtsPLMcSpZuNt4
njQxNEi36XrORo7aYlZLmZs2KkDb6nOmwtrW0IGN5SyG2LQ99Fn80MjVtrS9dMCk6MEOMr37HHdB
UULlClrhQGsVd7msAGQl1K1eAFea2FDIsohzUXntHS3ojQ25phkv4ffYmE3HmJLDb7kkXClDId+R
AKCrdMg91OU5lJJvnRoGFKb3UkugdmW6rw8MoHlHMqfJeav4bEKrurqIZFxoVB1UzjgsNkee9V0S
/82RwezIiiylOzLAzcUt4B5eGkAPWxv4ROPW2alf/PiJH571AEVCaKRzRzqEToVxQVtRVfVNqoGQ
CvzkuoqsVR6Kz5BhH5S3VQ0lQE23obQL8ZL+m9HGNKU24LgWFt6yrpZy9ahictUlBHi8eGrIKwe+
dA0kJH78godS+a/RzJsHH4QZgKUE2O2ofNMsyATgwgWoWhN72rFCP4di76r07w7fN087iDGMurGC
gpHusgz/o1EwKS+NRTI3XO8citGou7I1iBrQRBpn82aOnBq/5ueFC+kEGJ+KRXz/WeXl/R2hi+be
9OggCglLRa5JgR4FHY9jQGZ8pk/JWF5+qqH3Lgw/eNJh4NEkBkcFGO4OC3UCXbotnUKobAFbtJn2
iQHCh9MWKFPTRFXReAe+zXNCTR5j2hrRvTAuc4QzxLn+ZOZ0U/LdtwSIsYMgQ9hMOwj0HVmP5RxV
dDB8O3lVCO7NwQQbEwT6HYz/M8r6hzMV1mQAraudw5x6MHeKwOdOlcn1TrQeOheQgYLi4ggS8aNm
ps4/ebt+Wuc1yn/7tIN5IZOwVXHQ4WkXcJ5ZBF+1OxN6IeWMXEN9BRUlSCtX910SfxpNP5srH2H5
cKP+/q4HcwW1MtZYkV1D+cpYwB9nbJ5HX/kNaJ2oSBo35hUqd86gupCX1SCGHc0nYMmP7lQwsugu
8B0f8LA6n9s0KuQyIDdhTgdFCbvl5rPZ89FqePuIg2ubr6YeD2lI8IZwRgVhNB3HN8oIDNFPRUI/
e5uDvVUFioZ7PGtuSA6RBzCckGKDqM6PJ8yH8+XNkB3so45QLK9NKLmJlRbqS56cA1GMCkVegtKm
wDioQmaP1ZCgKSTls7r8h3cpA4YnyJmgLC8rB/OlRbXc9w2QF0EmOu+y8hqU/bfpWLpSxzIQlco6
mspL//bH7/xRpVd9+9iD89hKqVyJNpVxR+0wtTk0c5wZlJnGyfQzmtiH19O3z+o+wJuzn1hNblIS
d89SEcxP6FU5eAIfHunigbNMUUL68ct1fT/c3t487xAGVlZO45hZRG60LE+HRZrMVS++J4qYRyXo
pV5RXjRGenXcQw/21MqzEimW8B3NTB3KcoBr02Wmn+tAMhbFLRfR6MfP++wLqgfLUPVT5sht09yg
dIGIiiwBJgWsDjAHiH598qyPTqW3I3qwDlPPL5skwK5ST6CLNcblaRSuTRwZndAMxBdn0vzTpMaH
a//7wjhEevm2lpoQPCSgEuMuemcMUZOFcexAvgBxfNKuYaf0WSj38cQBi1sD0QZb6MFOoKVM09tI
RR4lGsFxEf6s0H3BnuPNk2WnclaNMmzgXXWKjtjjJ2PcLfT3s/b7ww8OSV5URWFiO8Ahmd0hsEd0
NaJg0Aw4IqrkBaXGEXanDdJHlz9+svIRqA6bwfdHH5yYZdlYba225Ma3mxfZJ/A7bgsPrJ4BsLzY
FS040BHohXqoHIjaWBtmZUyjkoLNIukbvYXHYFLH8EhIIVOgSM2whQnRsyepq7qm34QerxvfX/gW
n1m6NKsydS77UIcyDLFsFMe11PQmTqsFTyMc02XYTBNfQG/UCTZ1Ct8333YqSJ9xfW4psTxMAVse
RUXsT1MigRvcAszrlYDh+on0BPkxWHUXxBrJvqcNGhCmRjHxVBSuZHXEI36eM7YMAVgbKmGS1yNR
QDIpcRIbVTtylcRspUfGXa5ID4aFgl8SnUeVg9NA2No4JA2MVSIGryxaJBBgjTA3ohLOpD6OJxU3
dIHyTs2hjA7ugAGhPeiuqaghNQy0XMcyH+WmhYBViXRE2JjhCAmVLWD9IQQESyjAmijitGZejHxa
PzSiQTVHZNDib0g4Cu1cm3sQAR1zKocgKWrPYIKCEFnnMCHUHTJuTCkeGCW5Zyz6ShhfeQnkPwKt
c1DNA3i+JIU+SDxQQoImX4RA07CghZRdEg2tKIYPNhwCHYODKp+Dg28AwFg7RrUoc6EutKKyQbZs
YaVDoVQc6FAVsTwCxz9WgL0v7JsiV+BsKetw/+Moa7X4C6GKfH3hGHdpnL7YjXRHMgUqKDoRz4lA
bgQJg2DUFKkYezqSWZUOMB/Qu8FQKu18VNbwCTKre0mrnx0H5rSJ7jyXJVnkjbouCtJCHQWS/wkU
iZvQv095MtMFbB+Q/APfKsyg9xCCrO23xXkJTQPJY84gUgDCNzwHvCX7Mq1bGGRBqXSQqZA6wDmM
eheyEk6OC7tfQ2VPT2C8rjQgTikJsntAhw8KkVfjMsPdv8wc47wFTB4fLwSv2ZfBzy+Q7DNJTcaJ
FkJtCXp34OaANOv7aXKecki6QNIgmRgyONxZIYZUDbxN6oiuYi1KlPJR9JckpHVIhpxcWsFTs1SR
mXSkYmQU9NyMukobcowDU4B6rqiIaFsMzkCiuMAXnZhg9RRaGRitckJGkgihuqiyy1CXV5Q7lyHC
NqWBobLZfs0MCn3GmJERtcqbxO8E4NoUr6TKUKKhl3YCKkDG+Kcos+60ONzpgEJUIaagozR96Eyn
tLwqpLqREUAS1NnbGRAuJrxEoAeF+0A2c9xPNrhu/zp4IOoZJtK9uFPpxDqIsfzIkXnq44GQfekw
yT4wNpAbNK5gOjNkC6iKQKDSH0FU1ZtDzvgcDPOpDBRCV/T87ILw0WUIPm/yzpYHprGHoGHLAGsi
6fSMoxUir3HbiV3i2u4NIV2Auu6PX/2DQ/Ttww6vA9yLdbu0M+WGK1ABkwBBIp+dW12ccTi4Oi7i
tqrrYKkdCmBYpHUUZujtDR81w3oEKy4ARox5NYHTEqTBdu/z/8u5/4DheQeY+/OCbofZy8/WsFB2
m15d9/UX/6jsmr9hYYE+3Jl+WnbHZP2DXowfwQtKBZ4Pntso4/5R2VWs3xRMSRANu4prl8v6A7qH
H0E0SVcB3YPbsqlCBPsvkIsPFA0hpW2DniwbRIf3kGqqhzVGolHbN4nhffUAHRwGofeE95i3pbpU
I5Qb1Osqg78HiP8jYbJzo9YWFkQjLO86UxqIopAxS1OUPoASk/R5nkKuyiq/1Wb7RGB3bJd0AoYW
DNLEJCGOqxclXHtt+bM4sb+fvL6EBSKwaYApjJE5jPVb3ch9UuIlItCAZZndlQF0t4Gb8EB0DaHs
Ioh1ISEzDskQc1TY5aKKHejk4DRTcKEDOI3b/JXJ8y9YGn9Kz++e9d+MdG8hRv/zNTHdMu5RHAff
UazdL7yuBc34DVx524AuE1i0r0iG16Wgyb/JMlj2lqLAU8YEjvSPlaCpv3WEW+BYle7CY5hYk7+D
WDXym6zrSM2pkDqBIr35l1aCrXez5PvGiUUAXU9szp2+ZyfteXhNtaoqNJ284GNHk0HrVih1Hohj
CPhdRFoAD+E2gYINMcp127JmmEqyd62oIZ9mtmoO61wlE8kqsFB0UPGEnYl5aDQq4jno0LepowNH
RF4UTTXmRlvnUxDsg1GmABcb+GqxsCo1h4Kw3i7LCHKnSgBDei8vY2gK2x7wOkka3rZhHg95CxAp
wtBynrcenNEqGi1qR05HDfezRYkczdBqG3MaO6DZaKlnTKrcqW4SUytfqgb+k2BugAtjmBki1wa0
uJJmy7rTnaorWx0pNbVHsk50OKAX5otd5pA6tSQjHlCKm3TNG2NiyiWMaYkPFJRuwoPI9MNR7NiA
3lltYo9ohYqWXjMdVSWzmCDIjOZhUWK9NTay0KqdDk2pMlEWiuD7rQbhRCR2My5tP5tmMoBPXAvN
EaN1DNK7WU2YChssw4jLUSsVDwAaR8NMqZxLvKY9stK2nhh5W0xKRYN9H/XTaRpg2PRC09dQOwDc
0suaC2EIRNsMykgWl0ACjKJkWlpGfclKAx+ptc0R9bQnO4hARZSj8pwghTDwZDAgqdTAbwfXhQGV
vSdQwEGq4sF9xOILjUgUjpm+wOUMmQWntKB4pVrRUxkDSFyqBSyiHJRlqQ75Q+rnUIZuDXUmFISk
gaPVwwxocFihRRXEzkMIMTHm8BHqguU40lobyDuKErZVo2StZyBY+VX7FYBEQFQ1mmk3SInV66JJ
rEs911gO8mMtr+PcaIxB5ACrHEvUvESZB2raLPLJGCgZ5Lf4IsNTlpIjwq+6CSPt0CPmwq4s7Wsd
JN4alVV5mqc6+1orGaxT8iAuQVkFgX1KkqK5lkIb/5PXzoNoeAL+g+Sj5FjihMM3jGB+oOrkG+N5
dMVCql9wBcrPkZFVKVwBy5gA6cG0ReVUwEbSCLr4leKdszQE+JuEtrWWaymeNUIASZz68nUVZ/5a
RhZ1njlletlkSTCpWOy9tGoZ+igHO/w8hG/ojezIyY0SAxQcBBX7mjmWtwIrtFpKidlObaeBnwdC
aO9cZm19kYgYYHBJVwSKxNAFy1uoKESyGsCAN4ohS5so+lxXs2Zt4bK1yixDXRhG42wEqHeQryOo
zUoV3ZSqIU1Jy4EelXSfNSPbSRhA6JlxERayWQ+jyOerRC4rkG0qtdqqoYyLXaIlwKdH2WVaWsm0
SVXYcPKgEA+mE0ZXEsru904LIvogQYV6XTceVHYIrSetk5VQiXVM+mLlXn0loaB9aRU6xPiNHfIW
pX0TuhbbNPYBnJdU/0puA9RIgQcQyAvVubIQEMdAyjsPpHVqC++JSFCusMqqmFhlHvBBqcQEQFm9
bFAywygDtB2lsEENdV18S03fu7INv5o2pg4yVkLNZGUHcX2t1MgmQD2Tt3RUh6F/WQXMuITzQjKU
HEO9MqNcmuRJYF4FgR9vZb1wzGHjF3giwDnVQxDboAdWWvMQGczQBkZgkWyheVX+LGlG8QTZPKBe
/ZB8C70ak0nNKNStjNCqoOEWG9AEVgWMhTm2adwGORQUDSqXKfTBaOmmagRIg9la3KWGsFoAPACR
Be+7Bo+lSr8psRKNrUjLnkPcBQYepwyepWkez207INdexMvnKLD0S8OxnUlVqkC9ZVgoISrILJbn
ke/AG7JlAoaYhm9VI+HBTJTawINGQEcAESqztRFK2Sgpy/rcxspZZpmezTNJTdfI+PBOyE+pgUHH
iF7Eng8fCq2kAIFbcXxLG92/EqRtr5q2hqgnxd6xSlqkUs24aax56LEMSyMtQFcvdIqKThHNSUOQ
qYq9EuBwmAWDl84kY4NHQWMcyCsoRsas8u9qDlS60EEbZEDqQHlVg5dPTQHhj8sIgV1pxouUWbBW
MbOqnuN7soWvEX3dAA0xjtpInkLcF9QMM+zAgZIoYEoj606X/zE6vVMwmaltQVG80LClUrXMk6Fj
2UUyLGpkJDJWOpPMaJArULl83cYUgqoppxesTuD0S1SI5kF8xH/I4fq0bMvceEmjFkxh1jb3SmWx
ZeAbDU4OCXY5UYkrfmYl9SMKP+XGscMW9/ZIsDHLM4i9VoWMHAv884JFiz3/G9YQ/4qfRM952mJh
eY19mXkARNgkAxY+pEDHB1ZJLrMqYSFG0KlGKs2hRm4XEFvrElp0HhEPvhMVraX7AL4ws1BK/ZUg
wplpNaMbEhva2LFV7amQPBNlRIVHYzBm7JUdWsGaZpH5kBVqCICGg0wRwFAPcdAWnUKzCTvlDDJY
fuzn15lnRdtC0dsp1oQ+S6wCCHQnFQKoiSJPFpZSFAMRZeUwEhGbUdVqp1Sz2bgNoFgo9MAZOZVH
rGGaBlQbqnFgzKQY6jCJluvXMoKVu1SnyoTmBoZC07NsIlsOjJ4kA7ptaa7ATwgUWwiCNp5HAdIP
dQ0EkIZM5KINzoHsgaFNToh3Idd6cEcZ1oxfGKky1EvmVYOygpRNEgvppQit8rKAEMLKC2I/GFVc
JuvKoiGmAHQ1B4GmQYOBIUWAXTXF7XzgkAwGOxow4VpUWxBBMOxL1J+8GmCYJgXejUMZCe6/Sbxq
cNNZaQVHcsxWvLiYhzKO96kgcQxKg8fCchSaKUKSRIFFU4jpCck0tbEfW8IprL10I70QGfMXrHCA
7UcSlGgzEijQkcuKFGJGqgIN6EmBPGEFBoYDCx8pkyB4ZCQ1kl9yBP01BEzeN6xfHKa5F8JrIw9D
eKhgrFBWEi3GiYA8ey7prLqvAh/oLoDA2hRMJwO4F+wVALxI3IeasgWt6SGxipCdQ9BHgw2JsEg1
dVTPRv4MrCh17EQR9FNbObKSQSvp3qZNHxPnBWtk3UKNAvzBgaJ7bgupSC2IygEFzgfky+xJ1DAf
4YDm6NBt12E80LLz3AyGVb7h6V1g3ZbexizjAadLpHeHCSZVCiqKuc39a6LA0ARSGg6LICHkA2QE
USjjnPKrPN0w24CyG3/y4TxWIXrHyTeXwI4CeipCI5W8aUpUewXsF6XsEmtqDuzZParEt7EuYPxB
gO1Nb7JUvzV5NG0g7uF47ThvgbaHwAbEQCokqGQp+cbk/IFrGSKm4oaHFZ9qQWPPpVirv1owWGnh
G4AMoxw7G5mG6tJIU3AJCpU6q0IRG6BCZwHPxoYEbgYJauTXSbVV6oqPnKSBG2CRZdsigk079m3L
UWoXk6cZV755ofgQj7TTPFwUeQNISQaLkgoKIXBbUP0S9t0FvI6TQK1HVIE4pJ5GN9QIokeqiXgC
iUaCVHKJlGsMHkUcOd8sBxWplJrPalxdpjgAh8KEph9S+PCSqu8tVVwWcQEvlyayr0VoANznFPAE
NjloNG1mjWzq6euImR54DB6En6rWGPpwbR3qLLLHUYncapOa2gTAxTsvg/l7lZbYzyR4uptU+DNY
G2RgKkjltZc7xWVpQBs4lHHUmFY0Nooc451C0QDaxNkYnDxYh2vNY2GBLZMYcIhAPhpzQc7hKQdN
jVsnMuAsDY8Wv7YXtppcp1plQKLUrkdJBVM4UZUPCFa/Fa1NRiHzplLQnpe2ZA+A2RoaMquhsIVU
bsbASxIcp31ItUepRNgQqf59kWIP4DZOdEqBWRSSIQ80vxMeqU3s9Kq4bzuFJp1J+YQKTgeZHfhj
pwbEmGvA+Ukq0vtGrZJRW8GnndskGAGo9iAIRBsZYHU3pgV5LLUA6dAzcXFIY/OxxUE8CNOaz0wn
kEelDc+8NNGVqVyp0pDaslurDOnTDOwNUYT2QI9gHhNKUTrP4hDSo7IDZYas0B9sv+5oeBmkEJ2w
zl8sSZhXut/4S8kq1bWhwOGPMhUgQgnh1gowU/u6RpH/UU5keHa1lebmWpwu9Ygg8VxGANRJBo9X
gZdGt6GkkXOb+yjoigSZ7GluQK/MMSQY+MgS4khIO0LevJXJhVrAwIMJH7BDB3WB2wr6VJhRsTED
B6YbNQWlHGjI4ZS3CZx04WVlb4FuDq5TBW9aqU44j5ltPYrMcNYpN4obIK1hNhCn0X2YUGjKykJZ
yY0KFmUVNXDtEXGAeJPk+G2lSWPEPKaAfU5m3ZcsbzeSnsN8sY65OVe1FiBaW7FvchLJyxibR4xL
RmCDn4X1PfFKxvJzO1KrB94qBbw8oU9EYNudBC38FBAdov+KPSGdWtJIgvf6XFY8QHthhKYAnpTr
nIxzOajSOYIx5YEapgKlUKdqk5HWxgmc7RVpyAHe/FaajrmVC1ZO/DDGVYcbMsyA0gIhvWmyZNNK
dqyOZLOC3VRK9AVhZTR3IIe2alKJzlClgj5TKbI8HzQ2A0azzAt9XVstlrmiBBCfrzSWTUzJqiaB
pNEhOLvlTJVba2w0qDvAvM2ZJH7jrQjBOk5UChREC9OTwGL5XG3S21xunGHscPFiQTcHYvltPZSy
ot3Kip/istgq8TLKubzi0I6lWKJeugQmWF8TrUCZxUJezuyuPYOmKmAspVjhhRKH6tcAagijWDTR
C25TFA7xuj71sdldkK6ylsbCXsZNgtJKVYnmyaqDZqVVDeo5Pg7XUa7Au6lldnWRC/AGMzAnNjTM
tUVrQrYf4n7Zom10eApADbu807RG3+aowy11DrItBLjYyrAEdPBT2we7HpypTMrkiSdraTV3zEBP
YVxj5hdeXoUw8c5iivKfJaRbkFWMG9QtO+NfFbVL6IDG5UspbPk8tSBM4MSglECdTvWCYeJk5gTJ
T3XuaSG+QZXzZKRkbeUPaRM6V4Bm1SC91XU8pSiizZSMiQLQcC/3UOXkNqar2ViIsYTwb0hYh3CK
zwLwQjwTbN9hkTjsumDYwIBgB9G2yspoSJmGgn1U3qaxdVEHCvSbUecG4xZ8wABOYk5CcAXR63hk
KJB/TkPYW9UwcMJFSeHeCFlQrAQZGoAs8bN7vxTqpcywqJaq6iPBqjO+jirASJkAkLa7Z30VDPZ7
6FJm3fz1AsANi/Hvf/aylbuc9B+5y38iMXjuxtv88C/1fuevyYr+nogduYU73nHmr8SWN9fbHBpg
aOmVHoLSUfS8+zHdwvjr5//CnzfwJrepmFCa+CP9vnvWTZNuX5/+mgLt/vzPJyaSousb9sZkNwRv
frj7s7eFUDi6+vuv//5u73v/Ybf2/3NGt9xFUNXsXrj5vaPduP/XPwbbiLbbt4lZBbWp7934r3/0
OvkmyfujVocsL9yza/rUS/l2hr3HtjyOzjZuVLrPjO8b6zQRuvTvsU1PhVtsYzfq9dlG8eXYhmcs
eRbczfctdR3eSZce2/A5Bpi7nuj1GNny/YO6WfNrH/DSTdy436z9abMfzc5/9qbxuFuQ/RW3n6Tv
5/Trkv3zn//+XXaSGKqOClXvr/7CgsPW8P2L9Bfn6wb15qe91/qXrc4hPsNz7zN05Ojv3fi1jzvl
220SucnzvqluCDszimMbXm9r+sT27eymuYGSzbHNblyaFGeX2MX49gzdRnE1E9uIJfumd1Ogq6Ae
+6TbhBbb57NNgZ2gt1wV7QR71xDd42509iXe8oOt8fXE+PP+ozN/VNd+uPG6nD4+bt3e0ECGBYUw
C4SIPx2f1/b/vgWsgkIr/9QCxg6S4DXenZb9xcueMAaf/J3ewfY3LfAvL4czYSfH0/9Ov7/yT06B
L0mBw744mGAEsj6H3/8vtpv3C7gAQhzZIrjgLO3FHkSGwsRx3TxnvPA/XGK7M+JgCfzFIRAo87rR
wTgg2DtyIDa4GnzYZ3Br7Xfb2l/r80W3Evo9hlqUBRi7paHgDick0A8AtDpmyl0i1vZgMNQ7qSCD
bXZmEKjEI3NgYwd9N0rie/T7sxsc5ox7MBENSwUKwMITCHhkqLd1/u/HvM56m7OUFW7cfyGzA93o
FgS+ZZDvO9bPu6n6Cy+0dj2fbx/3Pe6OMgAXzO4fiKVBisskSmcg0n+hX3jQcH80nJ1vC3/LuwCg
d8YBKgEVByCqYXkAbYHOgu3Tx/59JwYUyoCSOzbke9v/f1kUN3B9VA/7R/K7Fffmi/7kRj9sUi56
X7BTGvnTefKTrU7d1kUAxGm6b2sXx3WWkMc2PecHcUlHsjm60Zy722jfzq6vnfD80c1yN9u3smu0
U+I8ttEF488HQ9Bh/I9tdikqlxb7dna9VU/Q7Gr76Cb9IBvH0f4xv363vIgPxsA4QWx9hSOI7/u2
G4L3h5r4ftz85GLYuOKZnn3h7mP/KIDwyv5Zvz4Om4YftKqcYJH9foXp+nw2jil/d5M5RX7nfpsX
ZwM3Cfej0I04jsf9H399UL5u421vp4RNzvGtThlOu7PZlnp+kZ9txOMzRSRHn3qLRsNXPcH0vhHJ
41kHAj44XpHxIcSE3tLR6/3LozhDfdjdt7Sb7q+tn2AC/Y/r8WZ8fTce/c+z7jNveXL2bqYiFJLB
oDeQ8IdeKLREfxjb7Rbb25N2jBC2SwP9v0kOvV4qjo0U+vfL/xZ3xwj7c38HOcGu/yVBapX35laH
1O2+WPPry/pLd3Pq97VT8zq2WWSvPSrifUO7XegEC2zAcgzsLtU02/J267GSHjqF7Z/562OCzrsH
Adz7G/VfP7OA5PEQ6ve+YMfkP3asR9skdnlvxz/F1jznGIZ+KtI4wYQb58XhhRQJpqMHYdhun/z+
2AJefnSzUNI8HIROs+/YTzZxOdt+dBb98Ob6k7HRBNH803bfyW7pWSdY0VP6iAzLQSxnn+DLTVHk
S/Jt87bDn5c0XquFP8q4Trcc8Wy/2VOMA3L0/dHt3KSPnRBDztyiP32JfIJ2ZyLBntMbhB1h7tj+
zp/ebQ6k05c5ut3Cjfq97czMjm11seUHE4woP0qh/ORCWyB0XbtNPywGg+/4Dq/cojyYDdoJRndF
4QF4GJqQ94ld8dfvYxEr3fCwyycY4xXFvl5sE8S7B4majmJ37MRYiXobPzJooOzb2oXs2gm2+DWL
njEmvXb1E9wC1ixxD0p5nVXBsSOx7vb2fTO7QTBO8PX+JKFJzBPEw6gnHBA5kfzdv8GvB3+X3Y30
ed/ObiROcTW8RPVDeG4/H3aK0u41wynXX3gQF973/9fHYYMVvT1suONiHzvTNrtdE8p4vXq0copb
xyY9yOYiX36CDpcuLnS8NycA/TpBw9X2uX94QD3hFM1S4AR3ZYR9Y900Vk5x5N2GXcK8F1yiurN/
zK/Ptt+TY0uaeM+sf23sSN3Hzrk7BFdPmHdD3JX3re3G5IeVlJ8MA7Aj44DaQoGy1/QpbjWbLT9M
cJonGG0kwbZn7AXBSy+jB1b7KbLer4Xetfu0fT686XXk9RMcVjB4ZmVvtO3O2/19tVccBDJ/X65r
V5T/N0x1vXg+jh+ACnsz6QShwxdsYY8uDfoNnyDm+8KRyO4fmCc4JJBz9yL3GUSa3iZwgoFYN26X
3+k1e4oO++Lwo53gdgyZ7mRL3/ZVPUFfhy6C9Of+NzvFfWjD6dkKxZJe4HuK8waYyX5a8hSXFaBV
vbNl95/Nl+u3Qwyxyv0ff/0EniO9nGwPEByk07s59vBFy/1PBxWh41tduGl/ayCnKNItQdtt2sPt
jHTSEscOw+uxuGR825tuRD3BEL/ilD5o+wQTYwncQei/H5ITrOuVy/L9wO5uWuoJggMEHi57t0Q6
8ZBjvyACPY8dgMzIKbDzuHw/07IPbN2ZxB/dY4Dmm8M1bZzgy51v04O7rHmCT3fpckSN0UeJcbKT
pTmy2HWJFNW7iXyKHPYlqCAUVFRsoPtptrte/BAf9pPXiw3uRG6KbaPXMjlBJHTju/Qw2aF0+rnH
TrsbN6DvR1rptKyOb5pW/X1fOUWEcSN42IWFh7MDCnvH9/m2fdx+MBynyDLe0W0BQsi+j6932hNs
dfNCcJH+vhDftk6gvHeCGbIUiZv7lH/0BFM7RepxkwJhEzUf7SUq6RCKR09FKMk94x49dvNi31g3
/q/4xz9vHTvETzEGNj4NgXVNPhiizgnWPAXiCweP27hnSzCqo//zv/53HnZ/uqbPXm+zAY7aULUT
pGxvaMy4tOrAK29HzFRsiHedICbcbBHLh2L/zf9jRF3W4JpDz65E8uz2MwYmFPTMEzx0BOtadvYf
ZzdwA8aU7pOzoI2mAZy8f9tfD8+XrgCBu1fkJzKQS3AEPr7xSxeKqNIT6udw+Rb79nYR2eszTvDt
kfb1Pmj5BHvJyk0L/yAaee32p3v335cP2tE+/g3zQR9yXPTPKWB/35foeD3/hh8i8sBlc9+uuBNs
FF+6C1Cv0RNsbQNW5Ijpes120qrHhooDxHO9rOQp4s8B4iLkM/a96/bIU4SIQ999ftvmKWoq19tU
PEb0qcv0g1dyNuyur72HnOL028bsCZEWHvP5804wA5EK3HLWB79/jnH9HC00ZAhN+tkI/QRJnz+Y
pTs6YfLHGL39DKdAZw/ddHt2t+XPvcDq/3J3NbttG0H4VXhrAjRAxdayfSkgybKdODKMSHaA3FYS
YzGmRVckY8gP0ZfoKYfeegp604v1G1IrcVZrMian8g/QQ5MIy53d2dnZmW++2RG4XQ+++ABIxEzj
mwIpue7l/CbOL4NEWKL7B6gCQti9wDlK8BpnNqUpYFO6Mz82AngSCbluPEGLUW6uJXzTAY79EYLn
fOQ9AXfuSA35ISRO+LoW+wi5JLZl5Rm98pO9qQgou64/187in9hzxj+9/Rr6PDbTkLi8TrzpnC2F
pag3MbKb5Wvx3h+aXkFDIt+BJ10YT9jlgnxs/UXGfI1V+K3Upy9fhR6oGy5VBIoOPcP0qSNxjQAO
GMb8dYsWcfoz1Z9/9FC/ZTa4QZzbdQ8chjUGFTjFPVykIxOiJmB7ewphCgREuDFrSFxGvfCOrCTI
K/SaphohgXc/9eGIs1ElDHs6qrEQEnj3zFi+aftRpHggYLPc/eHm5wPcfM6a4kqkLvvefDTxgsAM
vguYiiUBwAYZhEtdR+qePoSrPAMS6EqAqPtEyKKc9x4SunqWpM+uRN61D7yhkQNzJcqF+8nYiOtL
XKODkD950NhDr0h1Y9xf/BU6IFBbfEsrkc5mi7+nI58TZqArQf0PoWLRN7J3LrVxq6t4AzW9M+2o
KxFPPr/cOOASOA08uq8AqHAOVcR8DFcCVgG6Nd9wkF2JpG4XQQ1Q4rD71W0KeJ6fNhx6VyJh8sm/
HqrhLbcYEhXgmQ3dPN8SIPDWcM7hRrvIMgKusY9OO8AawpyWPyEeL/S44n+qG3/Mi0B2raiAl32r
uyr4LXebW7NkyJ8k9S0ROJF80OSldrStZkNcAnrQ9MbSf6hurBGyTPyABy0lkuc0W5AdRnqGqcMo
4HHQkx28JCD5Y0NLgJs6ao5aAZ0dy09cIhXdMbRD4n1yEF7DgnKySglbp8e1B+SaO3ptqqsdqPxM
hkCJMhJQYY5BsJdwZ0PCNz8GUwm7q9DXvP4yvIMeG/uHbmv1x+2pGd2t5oNNImRLcP6IHGgWnWxI
RGnPUOoah0iw89cxmlbXX5GMi/HEj8GjAScMXFJffW5BJHAb2VfeJyP+9nQlUP0D1AT5YzVOpz8I
h2Au08uS3gUShZWE88nWpwO9DCObMQTHuP5u9fOfLdSFj0psUGTShlAKJrMKGzAxiaAWejrEfjRx
Lnw0dLMaeVCD1JfrvF/4BQFFbqPA0YiouhIswh0Q1AEZqpcgVSmJUExfca/I3RWwbwD9xU4X3Bx4
QiT8GEuEeTLthAsTTxbfAu96nl+VHZkYBAToKXyBV7jBNZdI9GQCZLeA8ypjPHidF+JXapKp/6L6
MV78CYTX2HMC5ZyqryqKPCB9sv9TS9vhvDrwo5uE6GkVUkPOeb/15rj1dvCWzQdUPM19/LcDikL0
8ERHm9LbNe/Ur/1029/meNKt3v0P/fsyqkDnwsYQyQamBf1fSdO3ISVR++6/ROgHUfqYMTqJyl1U
MHwOg6ul3uvDlSoMKgdBZLzfbKIOb28PhK6leQTbDm+Hdirjbq2rz3gvr8NwT4KTvDW7pBnxDKoE
0LWNogeDjkKiTrQ9U3c+K4iXCM52AMVnMSyJPGQnRG9QI0goUVHSHeE9xxsmSPCyH+LxOZoQBMLI
p0uE3A5VcEVVAzbXeVfAcz5KUPDIokAAumpjU/0m7yN5CKQ8U42GBN0SFa0ghMVcqAY1cV+bh2rd
AM68WaJHISPbKDeq5UG881liTtaVOCEXyGXdgfufbRwoi7UA923c410DNrLtF3gpZC0NQBWprkO2
ORJefhscW2bIVuCR2SdzG1ofsRKVmG00dfViixsjQc7bCSms8OrEQ/+e6eVrm5WUeO6n1aREAYo3
EFl523ck6IY6YagdPvYMleAceqdmiFFZ9kEi63Tof/G18SHrKVGfeAi+FuLt1Y1IUg4NfzTbLJwu
7OnxgwVAy1schETzjcJsiVZCbRSs2Aqw9kpfpuXXzHLuaeqPtJT8hVX/C6q5HzNtkrguERpndXAS
NNPHHnh/lgqaytAbHSA8Fei/Y0KAzlYr3H23XfnCHYe3OedKj5de/xLxWx0lTGvyp07ag8IZINrt
AzbLXRgJQqZ34QTMbbDkrTgMmKvfkKgzJbogymh98LzPbKkkHhInqLcaIvzGBxY4G53JDHWmyO9Z
LF9DghD2TAXXcwCANhddollSBsMzopINCWDDqXfrdFRgoQ2S4FI69Q10nwRw+0JNgTjnbrpE/PcU
WEc+qsSNQgv8yQOU1CC4k7D4Z348Qtze6rSh94s+RdUt45m6AVCARLAgumWqIAMT8yhg0OGfRahO
tJMabLZ+Sh6M6c5C4cdegITzz04rQsIpQtfKLItGlgYGcqycTjKdMP8fLXnqb8ogvMKbj2mqK+Gi
D1CrxGcrQZMySEDlZ0xWQDM/Ynvhx5KPc5jEqGzX60rXNroS6T9W1/2PcNUst4Ur4YVvPAxdiXpl
FMeDnXM5Z+YmgQlNouSgQ4QblE7XFkevMi36DrI/u7tomrQDYrhfUIJdzgz6iIEIS5uslxeIQENh
JKbZ0ZCgdPmQRCZCVgK3Mlj8C8jp3MsrlVvumz2eEtl6oNVVorw0ZLuKUYX5X3eXsMIfSjw+oJ2s
rQHby5PS1u/tiUlZstlZbhg9shEcRxjcog7lv9ASW4bIpapXENo1qUr6Nd5MO22xtzrMlnsYN9SK
lCX3QT1KepFnbSrxs6Xwud/ZOydX+QETDZ7DalYWqcz21Ra5cgPkZsPESlui03e2JRbcziKpNtKY
lcRaNujcoliUuCuSq7f4lm/CXEkqXEGUstqiVBRoLJJqo9N5Nbm2roQUcSySC6eFZfUqibV9JaQU
YaFY3mzxXTs1z0Omtc5n0VOLIWyhFIvaNQOpFTiUGdkw9YSL8KZA9K4W5x5zmPW7pp9tyRym2dfV
rCzCGRnbZ7JpqwNdvmlLjowCrXyKt/P6bJdLSGoJ/IEp4dNVSoqfF+kkoDvRGrrzPFRyfbLv3TC+
QTeIk3qZydiSLSAgRtGyM2zT81h1QkkVimQgq56JVIB4F0uFsCvVeaziHZXkIoRqdhK3pIBU+VQk
FyieFt+JU0o5qxKqeiKy99uWpKSoe5GUyCTHHqrc60n2kM0rE3wZeRkFyEf//h8AAAD//w==</cx:binary>
              </cx:geoCache>
            </cx:geography>
          </cx:layoutPr>
        </cx:series>
      </cx:plotAreaRegion>
    </cx:plotArea>
    <cx:legend pos="r" align="min"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chartData>
  <cx:chart>
    <cx:title pos="t" align="ctr" overlay="0">
      <cx:tx>
        <cx:rich>
          <a:bodyPr spcFirstLastPara="1" vertOverflow="ellipsis" horzOverflow="overflow" wrap="square" lIns="0" tIns="0" rIns="0" bIns="0" anchor="ctr" anchorCtr="1"/>
          <a:lstStyle/>
          <a:p>
            <a:pPr algn="ctr" rtl="0">
              <a:defRPr>
                <a:latin typeface="+mn-lt"/>
                <a:ea typeface="Avenir Next LT Pro" panose="020B0504020202020204" pitchFamily="34" charset="0"/>
                <a:cs typeface="Avenir Next LT Pro" panose="020B0504020202020204" pitchFamily="34" charset="0"/>
              </a:defRPr>
            </a:pPr>
            <a:r>
              <a:rPr lang="es-ES" sz="1400" b="1" i="0" u="none" strike="noStrike" baseline="0">
                <a:solidFill>
                  <a:sysClr val="windowText" lastClr="000000"/>
                </a:solidFill>
                <a:latin typeface="+mn-lt"/>
              </a:rPr>
              <a:t>Inversión Pública Enero -Junio 2024</a:t>
            </a:r>
            <a:br>
              <a:rPr lang="es-ES" sz="1400" b="0" i="0" u="none" strike="noStrike" baseline="0">
                <a:solidFill>
                  <a:sysClr val="windowText" lastClr="000000"/>
                </a:solidFill>
                <a:latin typeface="+mn-lt"/>
              </a:rPr>
            </a:br>
            <a:r>
              <a:rPr lang="es-ES" sz="1200" b="0" i="0" u="none" strike="noStrike" baseline="0">
                <a:solidFill>
                  <a:sysClr val="windowText" lastClr="000000"/>
                </a:solidFill>
                <a:latin typeface="+mn-lt"/>
              </a:rPr>
              <a:t>Valores en millones de RD$</a:t>
            </a:r>
            <a:endParaRPr lang="es-ES" sz="1400" b="0" i="0" u="none" strike="noStrike" baseline="0">
              <a:solidFill>
                <a:sysClr val="windowText" lastClr="000000"/>
              </a:solidFill>
              <a:latin typeface="+mn-lt"/>
            </a:endParaRPr>
          </a:p>
        </cx:rich>
      </cx:tx>
    </cx:title>
    <cx:plotArea>
      <cx:plotAreaRegion>
        <cx:plotSurface>
          <cx:spPr>
            <a:noFill/>
          </cx:spPr>
        </cx:plotSurface>
        <cx:series layoutId="regionMap" uniqueId="{05B4A72D-B37D-4556-90DA-7DBFA08D4F5A}">
          <cx:tx>
            <cx:txData>
              <cx:f>_xlchart.v5.6</cx:f>
              <cx:v>Montos</cx:v>
            </cx:txData>
          </cx:tx>
          <cx:dataLabels>
            <cx:txPr>
              <a:bodyPr spcFirstLastPara="1" vertOverflow="ellipsis" horzOverflow="overflow" wrap="square" lIns="0" tIns="0" rIns="0" bIns="0" anchor="ctr" anchorCtr="1"/>
              <a:lstStyle/>
              <a:p>
                <a:pPr algn="ctr" rtl="0">
                  <a:defRPr>
                    <a:solidFill>
                      <a:sysClr val="windowText" lastClr="000000"/>
                    </a:solidFill>
                    <a:latin typeface="+mn-lt"/>
                    <a:ea typeface="Avenir Next LT Pro" panose="020B0504020202020204" pitchFamily="34" charset="0"/>
                    <a:cs typeface="Avenir Next LT Pro" panose="020B0504020202020204" pitchFamily="34" charset="0"/>
                  </a:defRPr>
                </a:pPr>
                <a:endParaRPr lang="en-US" sz="850" b="0" i="0" u="none" strike="noStrike" baseline="0">
                  <a:solidFill>
                    <a:sysClr val="windowText" lastClr="000000"/>
                  </a:solidFill>
                  <a:latin typeface="+mn-lt"/>
                </a:endParaRPr>
              </a:p>
            </cx:txPr>
            <cx:visibility seriesName="0" categoryName="0" value="1"/>
            <cx:separator>, </cx:separator>
          </cx:dataLabels>
          <cx:dataId val="0"/>
          <cx:layoutPr>
            <cx:regionLabelLayout val="showAll"/>
            <cx:geography projectionType="miller" cultureLanguage="es-ES" cultureRegion="DO" attribution="Con tecnología de Bing">
              <cx:geoCache provider="{E9337A44-BEBE-4D9F-B70C-5C5E7DAFC167}">
                <cx:binary>5H3JctzIku2v0LRusGIAEIhrt9qsA0AOJJOzVJI2sBSVhcA8Bca/6WUv7qKtd2+rH3sOUQMThJhS
Nc2ePRatrCQlEnAPPz6Fuwf4z7vuH3fxblsedUmcVv+4635/JZXK//Hbb9Wd3CXb6jgJ7sqsyv5U
x3dZ8lv255/B3e63j+W2DVL/N4Kw/tud3JZq173693/C0/xddpbdbVWQpVf1ruyvd1Udq+qJa7OX
ju6yOlXj7T486fdX17v80//5EAd32yMnS4IU/pJuj14dbT/CP5ygUmVwp/Dvr2626dFJVn36r6OP
u6OLu2z76miXqkD1t32++/3V3tdfHf02pf2Iz6MYlqLqj3Avto4N3dSRwTj6/INfHcVZ6n+5rDF0
bCDDNC2T8s8/5lfa59sE7v8l1j4ztv34sdxVFSzy85+zj9hb0ew3fkaSr46CKrPvRW5n42qdi8/i
+W0f0n//5+QDENjkkweoT6V76NJfBV1sy63M0ufFmmCELW6RCcj4GD4nVNe/gMz3Qb4ssyZI74Lt
0c8wNY/y3DMmMM995eXj7Maf/rWtji6DT//9vFhbzDQ5M75DumfX+JghAzEL03u71/ch/1mu5sHe
v3sC8/7Flw/wvSNX2dH59g7c/jYGD/+M7lu3EOaM41n3bfJjroPRW1ifdd+PeHuKtXmsZx4xAXzm
Gy8f9f8Y6jGUPyfQBiWGZcwDDXGaUUI5OPd7oOlX2vdxemTn6ydzWcM8tvd3TeC8//DlI+hsw+2H
T/+TPiW2X0y2+LFhIEwtnT0KwAxRsGGL3KNnfSV6j97PsDKP4Pc7Jyh+v/DykRyTVLuEfDr7sI2/
SnbOCn4RTutYx0w3KGP3zneaVqFjjBGl5sQWv7Hz6X8O8DOP6fT+CbLTyy8fXwGJclnfZc8LLeMm
5MTGI0uFeEoZ1s17zCfY/gwr86h+v3OC5/cLLx9Jpx533c+IIz8mnBELE/PescLOZi8NRsfEoBRb
7EvYnKTBh/mZB/PrfRMov3788oF046NqF3x4XpNkUISgmEyCJ+S4iDLCCWTCn3/AZO/TrvvgCazc
HGJlHsXvd05w/H7hb4BklW+DGCpGX6X6DIGTH1MOVSdmfDHKx1ZpEBMb1PjyBUB8D9GfYekHkH6/
dYrp9ysvH9RNlla7T/+dlUfnWb173pyIQ1IElvilnvg4J9IxJta3ssQE2l9gbB7gRw+YwPzo+ssH
+xJK1lB+uAQbfnIP+IvZLz+GoAk7TvzYek0OFWVqGvf+GO9b78+yM4/v/t0TcPcvvnxkN9sSiodH
tyX0Dj5uPx7dfPrPFDocw3MWHsBXM50BoGg2g4LoC8YMpUTyZes6yaB+xOJXnZiLJvPI//hJEy34
8Rdfvkas04+7fAf/G8v1T8n4F40dtrqcQo3C+lJOhgLFXh6NQQuQznX6JQeb2vy3DsJPMzivBN97
BJMHTXTgh997+Spwtj26zhLoJD4v/IQRZhnk3qVPorppHXNGdYPR+S7hT7E0D/iDWycQP7jytwD1
P2K19UvoITwvsFDkYNwy59M1AJZhDA1D9qVNNCl3AAY/x9YPwX14+2OAH179W4Dc7PznhBfKHwTC
N2ylZu127O4TS0c6mURtwPXNAU5+iOj9jY+xvP/85aMIOwy1u683f/rXM/pgSLR0i0Kn74cdXVMf
JzXQl0RsMqnxma27sQoePMXUPKx7N0+g3bv2wuDdl9Te4n510AaqVJzpiBiT8hXYIEXEQhRBij3+
TFKn2SGhp/iaR/AHj9lb0g8mkv7/nqMZ2yGXu49lNg5PbbZ3GWyZqn357Sn0r+IKmbGJGWyO2LfW
3cPMGPZHFEGBWTe+7J8mnvaX2ZuH9weP2VvZ/SDVjCxevhLAoncljF7snhN5dswtmI1j/IvDndZB
8DFUMAlDX3OrCfI/x9M83A/vnWD88NLLBxb0XgVb/zn7DPwYbBUaDRBJv/rjhwYN/hoA5YiwL5MY
k5T4ZziaB/X7nRNIv194+YBe7spt88xbHMIYw3zayYW4SwmC3v184eonGJmH8duNExS/ff7yQQSF
PTqpt885OmMdW8iEPi557GUJYSbH5pcJt0lD4WdYmcfx+50TIL9fePlIrnblWEqqjjZBuT0wrfKL
JcWxsDyWlcljw9SxRQj6WmyabGR+haV5ZB8/YYLw4y+8fKRvtgD0p/98xswYig8Ioqjxrc27XzMe
M2NqccNiXza0k779TzA0D++3Gyeofvv87wDmfR/oept8+le5G54VVWRYusksMMtJXgRlJspgFOM+
b5rC+bU39TM8/QDYx4+YQvz4G38LsD/nwFD2/wibW79+Zrx1yJ6gBTjFGx9THYFtk8mwKoTHX2Hn
B1DPPWQK9tx3Xj7cb7Zxsys/7p7Vpg1j3MhSPNvjZfh4BBrp0OP7uiV6OI/zMxzNw/z9zgm23y+8
fEDvC8bPPZ4BCTMc6tJN+mV7M+nYQvRlY1GKsS+YTraxP8nUPKx7N0+Q3bv28sFdbWH0ZrPts/IZ
7RW6coArVCkmqTOACvVlzHXjuyE/NNSfY2Ye04f3TiB9eOnlIzrGt+z+wK6fPeekzecZC9OAc5jf
vOzDBAvAtWD+gsH03P31ST1xj6+nlG0e38ntE4gnV/9fovzjo7nfDjo7MOnmfj4h/eB07tNXPwsF
znlPbv0yd3o/pbS36q8SXn/8/ZUJdvjt2PX4hL1x1R+0Xu4N8+vtu22lfn+lQcOdEujXImQZus7J
OFzX7j5fYuQYYXDocKiTQ+FZN+FSmpVKwiluOOZHsaFzxAgxDXPcUldZ/fkSO9ahBI24CQUSDFPw
5NuR9sss7n0YBP269C//Pkrr5DILUlXBgyHpy++/NjJq6ePhBwwD9RzrOnQjLSCU322v4dj8+O1/
83io9SgkmVtKhZZyUKbdVglJ7NZDGImGqHyboSF4l9TYbNyy97pzzsJ0ETMgKfTWaJYk0ZJoUWJz
0ISVBQO1TZL66wcinuEUwtsjRglmMEGMkc5g4fuMKmwys7ai3OXyrPIM4WV3KqB2klrvMCWbMqk/
PE0Q6kxPEWRon6DGAmnyAgjG8lTP/ky6ZRN0wupPDbV5mhKG0PyYlAHNBd2ChcEq90kVdRaYQQ6k
jFqka39VLcsPStQOWYTn1CaravU0wVFWU9Dh6CG8ImD8D84g7tNrfBxUqMhzt1v4q3ShVu1CrqLF
ITLjYx6RsTicrYFsFFRssizTjHOjiYPcZWa54n1yzWi4BH95+qurIZSYOgVLggAKL3vYX01Ehyxo
2VC4Bh4cluS21tV2pAciDQcnlb2dk8auQ9N+muyM6ezThRmqh6bTa5Rpfo6Aru/SRb6oNv5VH542
4o4tU5e3trxinQgWzHma8GOx6gTMn2MO5RgEf92nm5qRXgWUFm7YaOoUTGZ4iyJV/lFSmu6eJoUf
W51ODA4lHzjkCJsJOoGwqII2IAEp3crtXU20kdBEeabbdKVWeBmeD251Ga/CE/8iXB4gPcK2rz3w
+gKd6RZBJsw06ZNl8i4hGQBeufqSvdXdbqVO+DJclbbmeAeghEA7JWUicH8GxaOr1icaVPjWYMZt
rdwMpY6Z9+9jGZw9vZwZQe6RmChLFnlZEKtGuU3BIldF6A/G40A0snmTSu8N9nLqct36+DTVGc+i
m3CShuiQXcLOYIofGSLVeUFcu81CXtKz/KI7lU5xN9iGXaXCl+KQcpIZ2Ew4IglemuMxqZ3IsmKh
ZsWkrgE2utB1MawsJ9hEbraM7GphrutcdPZglyIUwUWYnemhXYunVz1GxymeUN+AlyEQAvkVMyc8
hBoNpTZktdva3pW1yVz9JIlF7/JFKoW1rt5xl71ndnIWXZZ25CCntKVbr9KN5z7NySFGJqhbVM9U
goARHtWO315YIXKDvDigvoeojOHlQQyXRZIOZFxuUcaXeleaos6lQ+IhOCDYGZcHBskgZ7BAncAo
JzaZp2BAkha1y7BoXeqQfpntgmW0jm49ADRLRXsTLdpTdsB6HmcpoyMAlQJ3B5FkTM8errDs+zLr
W1W7PVoOfFGod6Zc1tX5r6MFx7nH7ApSIcQmciyh8a8VaVu7mmY6vDUXbR0vikwdUIpZKRqQDzLI
+8C5Th24RTtDsqgHrVC2996/Rm5xUrz2nAIkGNvDCbbbdRmJdsVv/8oCvxHGk5RmaJH0NL+r3Vql
ommSZRmsMsM4eZoKHrV64rkZJK2Q91owRwPeYB+t2uuzuOhlA+bXOfSMfvDW3M7W1C7tuBOHsowZ
5w3UODMRZLOwk5oYu49Sr+y6qHFRPrisUqLI2r+i9w9pTOxY14087wyg0drZG/1ErelZ7EiH253d
vWGlMOzcblfhAbueiRnMtBiI0YTUEIoAEzkWVa0rnjUurwqR+5eFZYiiTexK1xddqwsNHcikxinR
R8gxA07Qwq4ATgY8ChfdwDJt1MzwbFhwsansgdjdOlyAwwxtbuduv4gDW9n9qRTmSp0nTr4cQuFt
D6jQqIlTFXrIyCiaBy6N97D90BJgRF+qdeyEi2CZrImDVmx9gNLosh5RGtUGdlIcWdZEfWTESr/K
9dpNz4JK0Ebkl4kbOt5leWqe+RChXeRYqwAL8kG7rFeG8zT9Od89nq77Sn6iWVnZdBGtjNqNElOU
uHFKzxLhgA6o0lwiwB7SmdikH4Hy8MQcQ2Ln+L7oLCEdzY7WrTMENlrJ3SHtxbPK9GBp4/UHGPoc
RnLCDEjKM+X0LgaTSXTB3VjQE7kadOE7hyL/QZoTkwnKSJO5N4qzF43DBXErO/Jt6ShhCtaL7v3h
7PEQhGPwerBO3cdRA7ll7Zpevxz6QWi8EWl39bSizEnTgqI+xtSgOmeTTJyng6orxGrXiFrXk9uK
eoe83CESE6Or2zwsy8CqIdlP150jbbJrjCW+1kW1ri94tkgge3KfXtasYj5c1ySlIJrsmKZAS8J1
MEbCq+A9d41l98a3kYgjUa/+dwStSRA0aVM1io2ChBQGnzVSeOsB1lis0W0JXtxXB+RKRhueupgH
S5y6GBo1PK41kGu4Dj/mH6NVfz46NPOseGtdULs7PwlXRKBVuqz+CG3lHJLxXBx5SH/iY4LAQL3m
jSvusIgh6ZfaZrDMCyvfsAEv40Y/sOI5i3hIcOJskF91UpmAKVYnLWts3d8WeuQ8DeQhIhP30pdB
HqQ9EEmGtdUZtmpKOyj/eJrIbC7zcCkjFw+MW9U9HQoTZOe9T8tNc4tX3MXLTp1VoCzZzSHtnDVB
EyI+pVAbhF33PrlEj4NI6aAqpQkwcU10cf5X5PaAxERuXk1oKQsOWa55XXjXebCRxuUBqc1i84DG
RGpxg2uNVt647dTutECUt7odO76r2cyuHf5nw+1yeUjN57aeMMXwXXgTR2zFRqgVGlAly8aRjZ2v
iVteGIGo7NAJdiVULDSozBQ31W37sbyOFodqFnO5xEMGJj5aGl1G+xzQY97g6gVdtg3fWIYUqdUs
MutjI/m6j/gBQA/pzMRtxxZsjswBqAYciWGohakfSJIOUZj4aJT2RSJrEKwMt4gXtk7U/24NZOKU
q9hiGvVgDR7yHN9QNtfePK2TsyoJuzo+VrqhdDbJ8zIDGwO1NPBJWgSVwYuIfczNA3p/iMbE0aI6
LqyIAQ0PbZq+EpYXiSh5+/RCZnMcC15vA/PKHMNeeKJlGfENrKjfQJhuXWmnCwllHFcXrVOK1JUu
v8wOxMzxiY8C2AOKEw2TRmnkZgcbOkuWQjaVCMhF1KxTzYL6+wFdO0RromudlZEuCoLGzclZ3W8y
3T/PNKgVISoMZh1Ki+cKCw9kaU70zvPDRCs8WFkdncSXEpyUdNi56p2stfuL2qGw14GWSIHtLvwr
QfK7UKdFKjPAne8ZAGOcXMjiD79ea5o8QGMuu4I9OINXCYKiIGhE7ccTDbFAY7XRuN7GW7ZL/0R3
SnewPaGg7hXbh/bieHzeRFP26E0sYAgqOngS6PUnGEri2XJY0hPIbYTmHNpffC42PUVrEiu5rHoa
KKDV2kG0glzOyW3uaCu8GKvFujPu3EInWabARmTTK9jpuEUgwnMM1c/Q9c7/ijbtrX70ow+Shcho
8MAwcKQpW78iJZQc0zHquYoJuikl1D09Ud1ol/L10z5hRo1h70qIocPbCOEdZxNRVIkuTb8MlBtW
4bneWItELxzw2Nucp4dMZnzWROx7tCaLzEDkSV5LBWK3lsk1jyC4Qlx3yU0biOBtCC4PHVDjGb+6
R3K8/kCuRhZEzG+BpFdEAvMrZuSCds0BKnPGskdmkj9kxIsKooBMs0jX+SV1YMO6IWvYI6+H1/3p
oVL5TB3QgMFoC8MPNDoImhhLrfXx4PttN0ryyltSKQI3sZsT7pqiOivfjFYaLPzqEILjc/cQpNAQ
MKDKSSk0O6CSuy9OpoqCJHHZQo+qyQzo4ab5h2oI2lOcsMK1Gt847/qwTQWvQnmR66R0PCPwqCCV
7BaYa/IAR4/UFxiCBjjURM1xhzt1hX3bWT2J29YdWi48GYoBynidWpjNm6ft5DHEE0oTkXfWUBMt
qVs3rtApzelKxt1CU4Noqg7+nb+rcOwUtNwFqrk2s3bbdqaDULp4mo9HQQ6M1LTgxUmMQ9CCbsk+
Ao2yTEmzBkroQ5+JVppLyEo2vj6cmnWxyWh8QMCPcwYoxoJ04bV5FjehgD+xoCTRe63v5Khqravb
kVttmj9A12y+zBblJrgoDpQS8SObnVCcGBM4HyTJ8JkisgenEsXrKhKe00DN1BP9TbmEjeihLYBp
PApAQBZqpjock8fW2KbYl2xNyxT3Km5djVNLgbOoEZDxSvShr7UhWUQMerJxbhGH05p4IqgIe59m
vn6j0ba7sOIqWwwp9OZEa3SWshtk5OoqRzLa1FURn5q+rhHYXHRVd4JNzfQXFgvwgoaGmdowM1C/
I1XZm07fNEHt1C1j72SSJivFNPaWaXr/OpUth2pxGYKuB3EFnTFPU286yvMTHuHGDT3ZXlRFEKyg
IszX0CWsesGjLjKgrUPJqqhksK4wNmxedMWtl9BYlB61ruPWN5FT9TV9ByMdrRRd2AetkLisIxt8
jfUx7fti6UXh0LlpnFS+iHlguD2UmKWgXhzogqVJfzokfXvGmWz0k8ZouVy0SYwS0VdSeiKKcClF
pqfWRpHQPI9Trz4xLBR0LkF+sNWzhJx0ZmSRTedZ5Z8cCtxur0h+0tIiWCQmw7Hda5IAFroeuWnA
SyUsXPnaRisJPpdtTkvRJkwlog382mn8gW81VbFV5qddJJIu8glMqdT4A1TIJQR7XR+idQ19tk0i
uSEo8H8TeU3CliHtkoXfkHCRwtJOQYhMiaZr/AqyySFJhaW3oWcnkB3Eps2Vll53bU/utDD1nK72
SwE1BuoLnusfTMUbO4t1GzF1q0zNDdL8MtSMLnbhVSrtWU/r/EPEEoVcU5OydNrCJ9cpT+VSywzL
Ntm4GFJWK8uw+CqHGZ9TRhS9KtKapIKowTxHfpZXIhpw86bP+sp02tRMoZXXqg1LS/k65JFpy6H3
answAmS6bRTqhYiBAc/RI9MznLbDeigiw6tWRpiEyUq2rP9T9lW4LNJoyOESR4bIpA/bcxXrNZwU
koMvmsiSg92jljhF21sbbUD9a81TUbIYSyD+dRfGXuMYuKfJiRZG5nXrR8ZpVWp5ITydtmdalMpr
P2PEoY1pLeKkDV6H1RDdxFgfzgMrgT6wl6BGlCRLRslCqC2srF5I3rZKyFwiJ9YDzfWaJlpZlem9
M726sxHvs5WHFXSTo07LcxE0pZkKqacyd6pQlVtZRAhyTOUP103ZVq0YPNoVjjFgFAmCPXaaEsta
Ki+LTmOvDG50a8CrrMKQrcQtyjIRZP6ulF2nbGLk6L3sc7bsaiNbaU2RrGH0qI8dJqEoU6YmcvO0
DDfNUPS2Efra+4JVpXLNPm8dc2jjyulNI133KihWKOu7ZZXmyWLwe6ls1rZI9H0OyWrTmu9JFXhC
+inf+B6VvSAh1R2fYrrOMsx2KNECYseDhVJoDvilK0sMO9jMY28aiKNnlcazUwX6E4q0SoNhSWoK
LRkjz1a5EfZv9NaL3BAZ1SLvU7kpTCO+gXfLJ+8VTHWceagEGyuTQFvFfRC5TVhCSxfmj98GnmWe
xDgLLrss6OxK+vEa5pMS3zVzwwJvFFu3Mo1g0KvGWNRJh89DDWXYDsO8vgJhNIOoNeUFbmP0PnZp
ozWBMDKzufMh/Eo3L4o8tXXII29VIiFxRCoKLpXOk1XI052FPf+1lpT+siplBGFDafGN16WW6HgD
TZmuS/l5L6tcur6fam9J25q5bYHZGXYUybJY+oOevG5Sg5U2RmVd2VoRlGeNr+fhQtam4XjgchaD
iTIkCk33toaVhtcDHu6UjpOFx/iNDKEhS60+tLW83XkQcwQM41xD+5YInmZ0netNahPNyq6IFsnT
steiE4qjfmGCg7EzX70u2+aPuKFYmEmYnXPshZ1gCjK8AQQE7uIOZ+i2MJu3utXl78HP3Y7iEQXh
b/qi2VhNVS1lYWh2XeBxITrEgCLL7arslOhxedqYae5KmamLPrMiYRJliFImO5kXV5qeAeFUDiLK
/Oi0xEnhtomXLmmDlTBMSKJ1YpVCy0Lo4A1KCqWBH82sEKaXLE050AwwRJOx+jRu1KZCAbpNkCXX
kLPmy5Z7oR2j9LTkMoDbK7TUih6sGkYIhZbGpVBRaTrdELyBdrceC18NDOIJxxfNUMWAh5EqkY8J
KJZ1dck9s1tKqYZL2bTlez3E8YI3yvyzKhR3FGXQAm3BYQNiO0ax/4dlaMbGt9pdH1bg1Nq0FJUO
zTPPpJrIyjZ3MiBuG6mXiYzlhqOCkNt62vVnWIuRoDJ4FyfYc7AXRHajF1EF2pWXMC4mT1hcJE4i
m/eJGUP+wJOTqBsL2RW+hFEO6iiLF9tSQ90gyFAFq7pONadOgpvY4PnSp6l1XqGMn2i6PAn6ASnw
GwNaJgWTsYg1pF/HvWatwyZpLlEOu9K6arBTGfEd8y0i2pKolQcTGHYMsx1u1RCQZNFdsqZ5W+TM
urB8FK9AX8wrv63xqorb0I5QBXlrqLdXkHrFNirinou0xXKNFUntzPOprZea50AEDm3UQ0WFW6m6
igvunZl5VENvIMouQ59EdpakxRXVG3aCIUquVdzlK7Opd1VSR9cZUsquLG5T+UdRawuDu7y8obp8
mxhUbo0aodPIqIsF6qTTB1VtQ8lZe6elMlpqYT5slNcWq6qu8C3pEyha4jrTr4Kw1ERSV+zMo14C
A3ym92ce9iZUmzISFnYXdIUUyRD2IKcAMvc6iByC60RwOnTxwgT/C/3x3GwdjvLc9pMa8plIJW4a
kdQJ4bjMSa1ab21ow7CsejMvBfJgysz2e9O7UYNKbQoJ5boyh9QetL5ymlyB2+k9ts4HlTsG14sF
R6VmV5GVrWjRmEs6+GrVeKxZtcgMTnnt5QtKs2yNavDcydD3ax3L4hRFxFzgjiUuVGSg0zuo12Za
b7yRnz47H+QwvK+YClyPVfgkZZILFhjU0bQoP6NMQd7ekQo0C0ZEMYGrJuuVU6heiaGGcVhLL+tz
P/ClDWNznijqvBUkgbL3UDkw8QGzCjmClqimG1CILnSoUKZqVcbScPxcBbDF4eXakga79FBDXDjj
C+rMiebwJLQcHSYoRSBhShixDNlQCgwXhOZKVJVl2r1fGus2iYIT3FKe2FZVMFDyDGWuGQSDG9Tc
zJ3W8kO60LCKIPmFqLmoO4ufddTK8ZiwGaEgsUlfB4T5J4QlQyy8hkpbqRCy8sL3IrtmvXkN7EWN
GKIOuT7u85UGFbTXDDLfP2ucQqSqc604jZoAzNoIig81ILCFUCDh61AMW6KobDdlX+HXftXzdTWk
LVmWSWvelH5TpjYLSvMNQrIybUQ7zYapqm4Z6GF/mmVRfRfEsFSicOUMFlYfKki7nCK2KgcVCMSk
t3gjzTC5zaU3dCJiJHlf8sK7YVFWvw1oHTEnBA56AQMf2ms2ELwqU08rRGX6AGfEGnTJk0SuirAd
nIBydmOUUXFrZRhfhRCzg1Whx/KiK4vaE6XWpjeY4CF3k3GMcvVvLQ5hBUqjbhu0V5ZMV8hq3aSw
oNvfacmBXeWjtgAMFZJxMMuEl8NCij/ZxXYy4jTvws6FraztEyL65sBE1jgdPy1VQCsMTjwhGPyG
V3TQ/e0cUkVeSK9vXXLVRicltdtYpLcDVGbkgtk639KrHNvgXd1qTU7Bjw/vnt6pz6xxj4FJtSuH
0ffU74bWRdpNRG7iND5QdZopBewRmGxYuyihXhoDgUqG+aJAxI6KEH7dWwTDYFRBE9wsDgzTPe5p
QjX4oVAnW/M8bMHALBBq1TpeKUwbvA7sy2PIDKDcfXhAYq7qskdwUnDKCvDoSgOC3aJzUgg7H+QF
t5UL81qdnb5P7UO14YNLnHQsrJJWMmNAUTnsjrjDCtzHQl5TqHqDkTtP68gchCZUG2DcFSoP8Oe+
kuZxlxlBilvXgNTJ1gIqHSP2pANpv4tJvsghHB3QmlnDeEhzskAJaVYf5EBzgPzbTa6lXS3NQhTL
cdSlgrTLjiBNtrGdLbQ1fSeXTy+ZHFrzxPaNLKe5Na4ZLfXlWOAhr4ku6Ic4so1E5G7tQEfeVpts
sb1vOCQOtACW8r1266filwe4x/4GnJ8b++bQyJtWNKPGKIbIB25S5n/UTchO1aG+1Ew9a4/EROBM
7xCVHLWu32sipZca8+ymvz0g1jl3YxJ4L6BOEfSGPov9QaU752GpF9W4kDMFY/bJCV7FyvZd6xK9
6+w6E/WCnhtL8P1wuoBe9n8Ya9gwyk19wLXPmCyD3QRUkeAdsTBy+1n/HjASF37iS84QNHLKtbkb
W/fBOj2vPw9Lw87NP6DQ4yHziaffIzjtAMPEtpdpHRCU6/C2PaldqBna4U1i63AQRl/AWKfdvw+A
jbsCpPCuXWA3WWhQLttQoS+tQ4FnLATv18iBHQDAxIAFFGsn+j1YhdGRPsafp4TGeJNsIN4Iskhd
f5EdKpbOUYPpfDgq+PkI0HSGNfRLnMa0xdDS5VxEUJgb+5C2d+PdGa+DxSFzmXGP0DyGUxXQQzbh
TbDWZHVxbEQyqjh22UV8+7nPYZenaD2eW0nfywPHmx5bDjhGREwC8+JQsZx23o0hpFzRmLoq9W1D
P6sG5bLmUDIyU3Bm8L7M8QUlcIbKgF/jtO+Fgwz1OmR6FEzHWw5r9iHZYV+QNQVrwW52keoi3JHr
pw32ccOTfv6Vi5CdUAYj8dMzToXhw+yFBwn1OE1GbOpARrcyluYCNsyrp2nNyNGCuVx4MTvM4MOb
myegSdnpQebVOhwmkDeVQRaBbN/0cXJA9R97dugQwCi1icGXMmOq+VqeyMLLA1hRVQhV3gbtBipx
opNXZnpgRY+9HZCClxGDg6Hwm7Wm3Wk9DkPIUxPd1VVyNkTDa89IDw2jjx38fUPm0GkBBbQsE2Iz
n2SQsm+lxkOlu5G6DuAoXfA+6Cpbx394w200UKfF13DQ8S/I0IL+DrjQ8X1k04XFPod9qU//L3vn
shw3zm3pV+k4c/7BO8BJRzTJZF6UqXvakiYIS5ZBgiRIgAQveKce9DOcF+uVrvJvl+vynxqcjuju
M6mwXVJSyiSBvdf69gIuaj71toTFlmzqjqY9qrqVPv/1ffFH7yKlBN4vDqNDLf7TfZHUPoBG6Yeb
Hvgw4XZjY2f/15f4/a2HebMYTD8CnjDZ83MZbky5TPAywg3t19QNeMbdMrf65a+v8ge/yCWRnviX
1HGk9f0MKwjEqg4SV0m8Lu8Avl2I+7++xKW0/eluIJi5xZgKvRhiPz+urJ4Gytwk3EzJWzPDqJcW
Not/dGPvX1zpj34Z+HtIYyCY78UQ72+XI9gyQyMJCzced4vA559I09b/YtP8g48Fw5UeEoKxTeGZ
/ekNM2PbehZ450Zz6K3qU+MtWU/XX2qBX8eub395e34ZGn7renCTvPz1KOx//vW/n76dr/31IOXv
/345TPv7325wUsHDqN/fx9On/uevvFzvn1+Ky/16/ct09W/+8rs572/jzD9Ncv9yZvef/M/fjHn/
ZvT9xzFvOM0x5qsJtuM/n/b+flzb9wHvH77x1zlvpEgmWGa+zWTD1v8+5+39AzMwqOoQz+Ffygnc
Kt/mvOk/YpyrgvFv9A0YB8Li9G3M+zI3jmURhJcXeSBQo78z5o2t9nc3PqgQL6Lo0vGDYMTpt7cj
WdQEBcZfNoqRshDGcdOkHa9W+BqbZmyBJbLbbnTuFtypLAolBNXqdQmbO9X4EGvdCbMCa/3YUYwp
xOv4jnNk3kNTu9ncl3U6GmvTpS6HdG5KiM42IllETZa0hmfw9s91Ww2bipg1U5O75L3LQvy7HvJ4
sm+tHm+0g6WxkcmSLprdRDae8qZTUW67IcwcOd/7RtUbEL9DXvXDg16881qG/QZPeZ/VvWvSAChX
6s/DtZX2SVrv1Bp7shAVs3A06WL5s+JlnBHdN+nS8jY1Gir9qILDKFDWj6yRmcsmlWox7pOaRwUJ
5jkNVnq0szeloqRky2YH6+siPvahLYyBvsxq8tKuTZMaqRtgBF6YxlDAMj4S+wmJADTjFD/DUkKH
j2tH5MShjzWXn0tvuHO4M+0JXj7thW82PFh03pjkASDGex/iRacYor2AbPk8wqvNWg1LQnhQ8qo5
mlNnbZ3NIHmXVYtkKVW4kFvJerPCcISpCQ1pYuZ18bSXEi6mzK6lvp3wXj/5k2jGVJJIZ6whCV4+
GvcTi+o0UOve4RoWYsuuYr1sk7mNsrIakhSGi4EY7m6TaoXOZxoO8bF/7GcdploP7dU89sl+dLwh
WzTeSVj0QUoNKi8Yei78Hyi2o+Yz/Or4nIQLlG23/NCrkR4qV+l8wV7mp3b0PwBp7Td8GfGdayiO
Ew1vmREbHrZ+zrxw38Vhd9UK77UL44coGstbOSze3UoHdqNk+arrYIRDqkdcr4uOgiVD6pRuVPhL
7/NiUmX3GlD6JF11hXbSpq7p3a3h/l3cO+ujw6zOTb3yNESbe1WaEgMR0+zAqutEuswR9OEks1Ub
ZqqqwbctzluVNGfINwfHsRPusLD1MlXSZxnopBB9AHsiaaMz/mSvAj4mfUrs8gxn5IlM9E2sMPmb
LiqiFV78qOLdwMTnhvhd6tW4bl1dFMlyPjfGi3AHVG06NqTJIkeEt7EKvI1ftVUalmP/S/X+X6v/
v8UxeoXLHM2fr/1/cNL1903gn9//LeoDeS5oO7Dp4/hJbNXzLzEfiHlBCBdObQBwFV3YFPyv78t/
hEPzyIUBQ++C6u3H9R8MC5IUUfMkAXq18O+s/4iU+Xn9hzqC/QcyrQ+T8mtG548IHVk8pnuCQXDj
8gNp3asWLkEIbcHDSuy1Nl1V+Ln34sOyPsEu2PCmLyg1+14rmDJBGliy9Ty9adSct40P5KDVJh3l
+IRqqt/M0n5koXNIGIwYvrcejPLhsVr7j4yPzzaEE+bEr24tnp0JPqVOojy0ItO9Pk+ls6uF3i0C
xufSbZ1p2NIYRfPUhsU8YVatXufrQANlGdj6KGv3MHfubUDEjZHQuRzS36KLuZiZsU792Nw1U2VT
3nCRUo7XIWv9jN7wqnOCTCnvEDaY2hzH7WSjzTTDf+8jCKAlXfKot+cxxEuOGAWqOThg5zjDIYUF
loV4v+ZaZ+E07BLAFpVuH+pw2gTAaCJ77Fr4xTfRzArTemBlxmjrtk2+yueZeI+doilE7sJ247Hv
gPmqxG5VEu7aZSikj+XEj56SmjzTydm6fjkDOk52Yz/su5beVLO8iutPJYZ2KflsYYncuaKDHAM0
Z6XgBSq32uqlL9Nh6o6JM52MeRgmqAg1O0Hm8NLOhwO21KzJQlionct20RwVX5+Mv7VQ/GUB+GP9
972gxMEa3fwZVY9+e//83zZSV2/wpxFW839R/Yi6+y/WkJ+OHb/k7nyrH/GN3+pH7x+g8jANjukE
FGoXbu3X9QNhfQgygErj4anFehCjtPu2fiT/iFFCoH4E94saMcRi9q1+RHIYzohBrg8lqHFd8neW
D1zs5+UDGVZ+jE42wn9wssWlvPxBDgyGeZacNP6G1vzgrcvBlaYImb12wJ09zyfJ30JfvJfUyTo3
TNGWbHqAIGV/Pfq3bECsDdgN2TIMm2nwwSZ3hpMjxsd5RjnVVjeoHjbB8hFARRpj96TdW0uxACV5
tyIwQW/LmOSl++CKOC8vQ6S+zXsigM6zj/5yVsu6q+w5rk3WDATEG4oX9V7HbYZ3O6uZc0UkYmBK
VQiirl0GMzAuTwEtj0xWWW1fEs97Bo67gduTWrHkXWAKv9d5ECW5bPG7dUHeMj/DvEA+V2QLg/G2
TMxhMu0uovEmJI/a0CNvm91aRxsUmttQOK9+y/aVgX7b0pQKf2d8/HDcpCtcHqe9ccNyKxZYuZ2G
gdemCweC1vE8Atyhg+u5HVJG+UaUL4GPYZKkyqduTDvbHsIVQTqxArWAormndyUugCQmuGPNrlxa
2LnTLsDyAwyvSIJ1j2SplIIx8xx8KVTMpduU65otncqZYPdNB9SuORAls8vSLuiarmAlZVPvk6HL
9bjkgNOyBJ/qTJJ9teLVozIzVtmsZf3TtDIwCzVM9tVeVXx9ayC/102zpjrk70Fc33TTmPc92M/V
vXEwyAqM4wb66p0EfKfqdxMZlHQeBhPdg6yh/YqzFMDTpnYHdiyTPRAODGD4ZZwGvbOPJOgqLg6X
JXVic7H4KmNi3MYLUj6kcy1dm7n9icWYNTPiPlFBPhkvHSO+myq8c2hRBOi3oFsKydRe4tMW453u
7F5YuOgYs59R6K6J3uFOL+W5ghYBtO4pLHfoF9ASHDXbAyXKYqBCq+NmCXMAZ9a5ih564JhzCIav
DlJgkIfEIANhlpuY802N+AMHhbCOukMQNruAvQKIzgR1LojfgYzs2Wkx9QrfCFpf3nssJdTkI1z6
RKxZjDCcuv+0KjcHdrVFQNWVL7x9UHaHqq4eIDAUSxScRgyra/KknCVVhB2U+LKS4TDDOQ3iE0PN
PnJ1JyaQAiy47qXbpNanR7ddUwS3pLFX7fD1uNWiVCbYOLs0XsDX2BrJWzQrgUCUpXPb+/IjXeZ8
SNaHqPE+zJ3NqBpzb4jyKi6fSuzsVThu/X4rCBKtuvXD5Ko76yls+vNmZdVR+162Ejd1PT/zYvhW
9DCasvB671qDvA0vr9hX2LJ1LqNlM5bnUL8bbTZLi04ApYtxWBb5fEe43jXJ/BAF9tmsK56xxblX
jj3rRt9MCkuSjs9C9XUqRPxZTXRK1bw8+nD0gQabHVC7Qz1Wx9ZOeI/LZy7xGvVMt4FqXkVT5p4v
bFZVFZYoD2JosBeDfjTSTy+64mpI2vrJptLAD5YmIyuWmb7a+okCyFhvHHKSHuDYwT9yq/dhhRKB
4d1PqmZjGQGuZZ+l04gtxfYMnisPSlmsvM2Clu8UwLtGVkVQhx+XCg2OdK8cQHuGTsdqnHMyV/eh
AUwp7GszlPtZLefWkeeaqNwdaDpOfU6MHtLWJTkCVPIIMVw8gL/UDVnkBVtL7/T0FDvzprNrPlHE
uITy4JcuOrg48/roQ1IHuQJ5M5U+moz1akI3iM2q6NDt94I1qdLz2+KgfQzQ0G88wta8l+rYB13K
5unz2uMJ0K4p01qvWzm06ICbk+k9B3SOh95eLZhaXF447MyspKgcAfjerqOXuhwfpVmw2quiW9tt
hwKIyGSzLt29jNxbd2KZRPlFlxOWUeDQdYj6dOSpaaqt8OoNhDOsc2fQoeDgCL7PzRzDdrwCJNz6
mmRfQSTOYraxhBI8dN36Ws4GHBA5LAtSEci6wY514iua1rnBVEgdYnVpnnhJb7rZbGugFoTYPeYj
rqio87VVWZzYVPioxkoWf9D6pZlVBsg0bal7pnV82/OdFVNK20s1NhRtxwsQrrkERKEs2XNU3Fjn
7wD+PC5+8whXDOujzrnaBWP41k7mVvbnEbdoJYO8WpYtMm12TPo7hoyzMtTXy9ICKDSZ0wHiGeQd
KK8tZKgUtEomxrcFkveK3cnTNk3cMhMtOtKWIGHkyR2rdHZF6oTP4Og3VRACgA9zVi1b7chMj3Ue
JN1tU7Uba6rdDJg60V1mW3ET9lO6BnQzAKqn6kJ7ji92GLKB8wultaM8vIKfmPo1DOCbILwLyScD
ToiaKR1omSEoadfjM6hj9OzGZPGgN6QsM2i4qZ5EZsGE8TnGj3cOsIyGbbxR9l14MkXoQ8biMWtM
vGvjOvOUf1J1clj8Hvwm4VvckofOzo/tiCd/rewnjIvfM192acvpfmTTTtoqF43emm7Efc1vYz7h
rex71Ct9kvkT3TDRQnOJN/3IcojtBz9ecrBG2E/CrARfD6YORf2hD/hBlGQ7eWuxKMgjZMh42ewr
u6qsdOej8RCfhhFax3/mpiuWuNksdLi3JYfAhLShKjm4CrEr5cssn6Y5uApEn0s2ZH575sQ/VPzW
apl7PaT+Eh+xi7AEqHVqXDZeWWdqbneVlFnCMTrufyBqyaBNFSx5HZKDDa4cnRz5WO+bfkzbyLum
VbOXDuSn+HaFZseYW8xogDQzp345WchqJiJ7d1xwp2NPcyo8I/rOW4fMm+oC1Fjm0vpjUNn9otyN
MTztuMhQxWIPxDQY/+CN00tQQ8Pqkp3HkGwUzDu3hrEUs7upavLRfe89fzvwJLX8PkGyjbPSTIJY
FtUtNeUeT8ybEwb7MMYG0j2WApf2ymzFHdZUAu95lwUX0i54iZJyNyRIbvKbY9vrXd8A1kRB2Vmy
W4MkIwGm0V1MXSTenC8AX6jtMsWXTeJXGG6oHtt4LOgEBh6TevMyHADEn5y62yQMnx3Ee3gH22Yk
eSVt0fLoIHv/47T617oZH53YyyGupavgV1XTnEaHp0EznRZRnxpVbSmf7v9+v/X/tiwPNfzP26r/
Yc2nP9Ly8U3fWioXJ7ldbNnYQy6khxTVH3sqtGAQY8A2IPcGX/NjT4UjTJAe50KSudhd+K5vPRX9
hx/Sy7gwWiBYzG7wd5qq8A80ediRIbo2WONwpH6mVrgPIrkBr3t5puJiXUdM5JkBoXkAxs08HknF
UCvGwME8TCFs4zVabrQcTTYu3r6pK0z8k9kcTY2HhcW4h+v+LXDmVy+oj05SfSIcqwAl4OCboAj4
eg/ke492kaa6St4Tl5XoRHSVJvNwY416VY0esA5bCB1DfCea5Db2++tumM1BRygTgyVme0Xmu4o4
0/XC2nfByxYl6qqwFmI0ieppj3mqK1/3123SPUZG34mgOkkx85QLi/kGVu0WIvdQ7TG57kaPA+3z
nrOHJaH3obYueKYEOKO3Vvmg4xbDSXTcl8N0qCzjuawjsUP/gB7UUSi7OnqMI6zhGFOiu7pJ6mLx
pgebKI3hp1lnwEvxmCvfTWvK5tQkkmYDgZIktFW7jjCWtqG+IQ1BGCIV5UY7JCkQ1vQ21rIpKraM
B4eocicT26UyFDydaYW2wJPBNTNe/+KzuYWZyMb7aFlvG47h+NrY6ykBcrt07V1SBnNunDC5moUl
KQYgZSZjEPNhIuuUaPqlMzWaGH3fDj1I/XIt+qi8nsbZTyvHOYYIF8pKzZ57E6uUX5osi3GRPG4A
90de95nz5IQuF42F8l8CYj4kGkZBP8hD6KkdQQPoCSzFZdfo3CE+y5OYufk8jB8xP1Bo17/rpJHZ
5JBrNUMUQkpCDHQ/5Ftt/Q/GNQp4dk/SbvUg+Ve+m7mgvFOojbfzUsJ7wY6EFtNLQz4VsTO8lj5K
jxJgdyoCr8odhRsrHEGEre1x8DVPY6QTpiakTb64WO2xkZY15rHqOixPyRrkLHZ1vipqc1cuZepV
FNyxhXjnyAGlidehO3XRWsRqnfKe6TkDAH3qFUabIj2RVHSzA+eJHidLH8NZ9Rkwbr0lwiy3LqZD
rlodAuESJUYo5OodvCmB7dEO67tqUUY6lr36dg02HacotKHSFssQ8cIjyAjALF4IX0HOKWuce4ao
yzTGG9sG2EIW7u6G0L52DjoXQeIN82ihodON2u1TZduXYfWvwMp+wCjU8wTFJbfj3GYoorfKdTa1
qr8Q0t9VTbiC2a13HZq73sYcKgAyKxo2HHsxsNRxlM5sswIld6o+mypa78rJbzHl4H/24ANsojbu
cogvdlNfzCykm6H916LQwHlThpUxZRGtMtrZm6hZ9c4EQVgoR67p0FGdx+OoUiKozXjSe1tgYHhg
+uiTXtgrV5AVlIV9hmHCdh907JNabI6xgkfXJa+Kgs4aumraJVg/bhCq+tl2YNRXFj0usrz2Mc5w
BQcO3cuAcDcLs3qM7Yingb8hynNreryjPSB/VE6k3Y49ZVvaozqGk673Pm2HbHZ8zLF4CYYiyxIh
Yra6jhpqz9YDmDfFIQqqpes2Xejj+ZpLOCMkPANVRBuoIozOQAZKge1cyQGDOBXn+9iIYlYrGpbI
P7BFu5lg05Y37LGZpn3bdl+adnx2iPtuYbXjUV4goLQ55hcikP9NuYkYQHlTozvpLGYjTR3MkNMb
TB8AH4emweQh8lGrDJg0y9pB4k8XM2+VbH1iq+NvkqhrUheeXw3vjyeYt+4udqDTufikLhYhcJI7
Ac8whncYXUzEBLRM6hD4fcgKo5kzwGyMLrajcBfoOw1ez5+rBmoDeUkqlOHdonELUUccYcki8O3i
aFaNi9UxHG4g6kWFwp0y+GB+zMUJ9Qw0lWHVxwEG6Rz4+D1IeKNdpMYmsyyzaXEPmsBA5aW4oz3G
AOYprtPV98dsmfsBK0DFkaXrfTZIpd2aMikzB1jMNas55ifGNsppjCLUiGEs/DFpt7xec4zuvII/
mU9kAL5KGHlaQbQXA0tkPvh03YrqIq+FzXmqI+wm/YDTKZhJu8TfimnlxdK0atuObNk5JSGYiwR5
S/Q4HEZ/wWySCw1v5J4LuQUrTjSG1S+sBKRrRMn/ikr8mKf+e3jqglbD/EbsrAuzH3XFjzrpfx7N
/f2SPzn7f4Y6c6Rt/mvU+Q+40N/+gpc34Ach+DvKDamn+D3K/R+I9LtIy79Fdn57xYuz9cMVf6bV
kdFS/Eqr42NEvPa/ZMcvvNRfXfAnnsr9PzRz8M9PNPoplOZPZw7+y6r5t3+F+lwCfv68p/jNUTbf
jd5f3ZrL9363eoNLdwBz5WtM24+0j/u1SQCwc8kSwUnRuJ+/2zWXE3yAFcPO/cXT/aG1uCCrCK8H
B4nkVfq37N6A/o5z84EaXUh41wUS+zu/ZqLrWsfuReO2iFmYhugEPfqaNf6hHQyIC303yPZJVt61
G4wfwHsWKAK3oZnhoAbq6MTy0bGNC1Fq+Mjc9WpckNMdlzESNJfuIPzlikNtICXS4Nf2Tg3LDaje
iyOkTgkyrmVQn0Y1Pi0DItcYxiUdq2EItw9mtYdwErBLu4dm7IrRYi+pW9/ZOhW00QiTbElYLyAc
9Dk07N5UFXyGKX5iPZn2GMU2RbKqawuBLI9b7X6cPLe5apcgKmo3HlNRLZi5bJwc7/ITzqNIDkHf
NKjnJm/rAvO5HUTSpo2rPiiKncqy7miDcMn8Ya23wbR88oT+CCH2PiIyOtQJzJu5Xr70Va0KbF+Y
PAPdgQp4kZBPVJLhfIMpJV4PK8YfPmEkHwHBq1esy1qlbUAfQoiqXY+Jte5yZoXvzrvBGzbLZG9t
N3socPldrPrbammgL2KgFWowxC2oO/6OSOd2YvwYxW281b1j96YZzgNxH+tQXrNuuCtrKWA91Z9V
jO6nnTuoK7AAApRgCT7Bp2WCEjIJMIiYLkMeRFm6GKaUQQC9lTuQDjGkTIZuiyk96OooULhLbglF
dh026jMy7D62M4NZjR05yUunnoup9c9NrO5R4iA2c+r1NRo590bU5ZJPczfdz/7UX2S8BhHTrMYE
7lrv7byWhQmhhmFse065x6fMcwTPYg65CdOD4z0rmykfIVQlJWaMlxbvM0Yt8iWKEeQh6VVQDm3a
VpgElwISddLho4bb8I4ZwpfSUoQnSPKAkZQnFPRrDu1VpXFkdz6NIA9ax0k9uiKAfRFjGvD+LGXc
HPRCghSxSZiF9679QCCZcOjFzm1UnFbUuRl8W1QBeWW+uiJVdSWS7tXOYe4YdBcyeVgFDkwBp1DI
2P/YEaBKPCDv8Vw3mzaZH0emi1qzLxUyxTcGjSjERv8TpmFp7rh828EUc5fpFnN+GQ/wj1WiikXK
Cu5f8qYlcsESqfEhBSqXY/vEOMaPCao4qF8z2Vhunmo59LmruZ9CnCxzpJff16WPThyB1IGK57Rn
ojv5SGpA81FvWt4/jqaPriKMMqaOJY92UgKhgYZlJGGnwY8BsSX6KCWojRjnkAxxBxoP087eLMAw
L9AL8GxNha9jWAVIFUm7DhVoHMYDWlx0TP7i3DKncgql7HH0vNtyjQNwHPUbbKMl1R0CUPv5CSko
aL6niW1w9IEPo7j7LDoolcAvbNbP/iONL4r9GrJ8pRaDJ4yz3EfdetRifaTQ4dHJrMiFqBZ4mKzB
DUEG/z0O7Qcj2y99Evubzmv7tBSyOc2+8zSslZsndJ4OpbdCqEPmcqZ6FMNu5cNfGHyvEBOyTHDP
wMY2RYspbqiXFtYi0k62sjRrEaxQEORMQZEDuIvMNIAlXK9CJ4aTZV7mVvGMmO6lZWpCxAgGlId2
txhnRq+MVkQmybnv5K3T1SfHcbq0DkK0MB1M3hb9buR4b0GX5IGlwC1XcWedes8dizJujXbzoM4j
DT+gsB2REUFJir1kyZC9fpvQJkaa0YAOr+0/0UE84xPf+4n3pZXjFurS2fMulieQZ9tvS98/yjgu
hh5Ssgk+Ni4pnN5+RGMAr9FvH0bjnSeH3nbAa2pM6TYyAACke5atVSAQ1zHuaeQd0JN96BwHyecX
KiVyfJpiwhnWjRduujI+Jto/eG3ZgVJbz1UyJkUc9G+QOQor2LUJk5OIyCcr3NtpNi8+5q6LlnQv
Tjjfrxz5CkK4GFGv/ScqIDwNNnoQznD++wLq/6fAyl9WQZvm3/8nDoi+rf79f/2hwvq9DAKagsOj
4Ix5F4rIhcT6o8J6GbiAtvqrxIqy/XsZhIo+8TH4AQofm8dvFFac/3M5FAEjV1/roL+lsH49I+a3
pXyEY44QeAULDNf8Wib90DtUKmq9GvfSBnjrMWmHKjdGcJhlk8rg/rpZCzsWSSXk4Buv3ZIAcSEk
cl47BLPl1IN5UIrk3qPTklUNGJPygqKaXb12V73yyrxpyZmv4dM60LlANo2XEseWd/U0Y3IdESTY
7IZk48qYoL6JD27fe8Ck/Sr3uvgzVeVLXcO/RHYFdmxb+1tEZpmLhS43CA3zD2OJQ1tmwA9RN0C9
a8kLj7t61zMDFreNsAh7S/hilC0RG5/clhyySuxfl4l8HGfPSznn11bD2BdGAL9BicMw198N/ARR
N8F+GIN+GaJXH6JOOkTDFTILbrzG7EcO4CRehcppXbrnKQxPDpsR/BLLrTd5KcW43i6sx88Rm2sI
tUsJyda574ED4pywL41tjigDwxzTZ9spwRNcN1wjMmJ6KQ2HwiCCOdOlBN8y2rcATDKNxw+xGzpX
EgLThtRLe5INJIp+TL4069zfq6Q+s2Y+1lDxUtI7t926JjsMsbXInKEB3mPLkEbTCNA/5cNM+mfc
eApBJEi+WLnbI+sAwyTtuuzkhBW2vay70wVgripyvcTeG2+9OS0VFMteejUsSe9guDxGXfuqkNex
jbWbFHziqBXr5laM0UdnqD65QoZZBfGla1Bg+TGUXwc0gZxksJfwk5AwIRHdo7syL6WaM8Kb12BY
QqR8wUuzou/35UzJPTXBJUCIIBnCwGgbhu5jGPLnaewQyAL1V+O0tQ2OJylG6t01OPuBzv5Rz0Gx
Rj1wRAinsfM0ejGSprw8AHUQgLInbvdcduW9tMONN1YvGBVBQDBxUfKOV/3svPk8PleRKLpGuOkw
di9k6N+hyGxdi9E5+CpPyuqMD+37GHl7KfWDT7oJ6he5ahJ+VzN2ps1aZ1XkFIjW2oTG7n0pruML
lwShnKQgz0F7RnA0k2Y6uwwaLQo4FMprl6FgROrLBOK/7I+VFz8AOP+4WOfKU+2hAvAVc7XtAnkS
QwjPHqcllTMDeOrrk0CYk2yh6KxkgujObKr8NcwJ4DQThTerKkHC1NdyTu5oVcLOxf5ELojKMKCy
aGUCb44J/AG81zTxfGb6mMjlKYQIit1MHCZaFQho3VjK7jvAqd6qbmRLNnJUmF20L0yofc0RZ8LK
U8+6wnfNQ1VK2IV6R4PxS9KBfOe0OiV0uW9HHIwXTCEyu/AtsXF2w8rODI8QCtQz8PODkuwKaVT7
rmoLBX7Ory/HeZn9oJZrQpebr6EjAt5yY8NPSGopxHzJJvpnAAmSwuu01PV2agdY9MrpwXY1X2ZQ
EuDGHMib1XFJWihCNDlVc1M0cf+xoWB8B3ORHvHcZyOyXbLOAaImEAuZglvrEQiTyLQZ6VsfhC8D
V1dfE0yU7E6LNff6hxCTUIXbHkL9PKvT6oscBwBOmBRb+y0bQQitfK9Wf85cd7xSpu1SF2VnnmhM
ZqAtu9HDuhMXy0B3wfFr5Ek9Op9b0546DYxXxeLOjAgO+xp/Mk41qn8H08Bo3NFE9CflLve8XLel
KJ9WOEFO1OxtY/ocQSQPyYIEwN6Igyf8d83dZzmvcJTcT03UoKr8OSIFr/WEAbpzaZprAV/BEHaL
dKbPxulvzBw9y6H6PCCpdxMThP94XYNDQyL/OZqSZ7OIgnGQCP+bvTNLjhw7s/RWtIGbhnl46BcA
PtKd8xR8gZEMEvPFPO6m19Ib6w9RlYqIVEilbKsyK6vWg0xKWdJJdwdw/+Gc7+iWdWbv9qnN1gky
Ersv1ilqQ9xPi/bTGyJCIqKx25tGu23N7KzC0ikXh4q9sfeGBZKm1piKzvl+qku4R5O8N1YEi+K0
l0ZfbzJhoShwD99oLIxXwWWr8/U3IgvrJuaiaohARr5VDg1PpLTPU4RYW9XTB7uhiLUniC/RmgHE
Pfri6AlqlLirGVrHmvyiVC3tlwGx6Ru9pbLFw6zV8lhNndxiwkdoAVv0ZjCEbXgdtei6k/kr1WVc
+L5UW7KZyRjhGnmDlUjNkwA9CY9WTVp+lCyw2iY1pbpHIphXZfLssOD0nUEZTtSSbzQLaC0zc0TT
Y79OAzU0nXIbyCQb2TMRJZCbevdvWIw/NRT7H71PX6uzvz/7unstXuX/+d+/WKmvP/d97kU+HsFu
AF80TcMQ+teCD5vDGiuvrT7bVSG8+oa/F3y6hU8ab6ph879Wc8L3lTrbdNV1UHasr4sh83dH30/G
xF9P339B1F3j7nTkzi5bdcq1n2fFv467qzY7D9TbPx95tw71f6oyVwgO7533zNtjuPfzb/2vi5v7
Wzf6H/6SP7z/akG9gEqGBBe6QyUitIjGvRnau7ZGcyk4c4fbDsxWpvcsRaPbHy6Yf/86flx+/Eef
wx8m9YUWgp5T+e291mwd7W5BxsVYyvvHv+VXXzIfN6ZIjS/Z1HVE9D8tBP5rQ+gwqxuOy6T2j19z
89cQOkU5JNpFpR7/mRC6X36HTAQsG5s1Zh17NRb/0LNwi+RKWo9EgBT+ART0gJtmUxb+TTx86fc3
/w8fJne0iTkGIQyCrZ9/239eFt3fbMq4VLEK0h8CUCC2g67yx7dp4bdxjRjOP/oH70fKf1UgTZv+
NPPoD7+OnvPHX/cd9F/agW4cGMj+acA/0xZe9OcHg8kc3mUID03B+JukhnBO87ERRNSY6ogGHQdj
s681rfIA9KE++6hV3VfaOcCT5dkKRqR5RqiieUNSB6mSbfAPbLX0IZ2bwA0xJIqPOAWN292Nmonu
AKBOBD2RszJHQuAIm3yGiBFddJiaUx1bYPc2ORbIWZ7K4QWxd+Mqvr7c6u561H+E1WfBundkpVua
KOW7D7PU9iqiaGO1aGUM0e1Lyogjff5V3+sUwcp92sKT610sDaTBafHTYKhAAWiLyzEAZozeKEHm
Yk9ij9yfyvfNbBH5DbRWoXFrpVHu2SWQFymir6q6qe3EE6OBfj45icl4KCr9Xl8VBtGCtRazzCF0
p6NutpvegC9pwVtV+Kyi+hOBjTdVXyqSGqUaIi+MfG0Zd+GUgG18b5iHQkhMkafH+8pE2AmX2Slw
k9DXDOJTMKoKo+GhLW4rpdxLLB1zHgYlWDYEqyztx8YJ0gHjZuhugQvTyE6BaxunOirvqrm/a9BQ
dLzbThcbWT8Ld9rnomasVm0oibx8rrxWq26Fa+xIlwBJtPiSnKJIMgiY6gMiXo8kzT3suONsa/Td
wN9qRF3j4KnQn7saKgH6nhFhTgc6dv2YumnbpphiU3WbTAI5yHTRJa0ftsauQEqeocfti/ZswDHO
oFg6crzIhztzGr+YvbOb0mR9Iw8m+up+GC4GWMQizDchz7C0o6Bu3GhvIEWGovgOcw8FafNVLbvJ
4xvQfLuNbist345Wf6B581soi2OIMjXj8+9cL7Iu4ZhFXpwNBW0w0m9tqY+pvAKkfNZTroamQsLa
btWhvqSZ8lkXeTLv/UQUFOHaNTh615ujZJMn8zlLzWu5CnXwqVjpXYb3YUGt03BZmzkQxMbyBn7W
6jVf641dps1bLcGK0i0X6aqZisSHA6/EGZ1P3Q3hUgcJZa9eRX4FdyapL/v8ftLlzjSfcm325zYi
3vBCONKPyxTss0kpOhPaw3wCGediWZgMSZPjLB2N84hwPTW5HBI+Bv4vOK/cP8Wm6HN2DW85LpdM
jW+UOaMfhQzYTAFinS32gFNMginDGfiHr6FKJMRU+WqsUwvn8PpuygFcbhjuCzjKHifgVpo3s1H4
eJk9zf4yNM9z8dhny5H8542L9Hrs0NJ3qR8Oo79U7X7JuPPU2jPU29qONr3JbYpUNS6s0yIKL5qr
AOJK4NThTR7PgP4/9QULBkqzWrkqpygoswYUS4JjD0NKo3nd9AVgBqR01VPdsz6YzAQOangYdOFX
EyOD9jZr7wz57hTHEPvxYqSBZJaVODZTg/dYtbdRR3spMlLrWt/K3Cs0E2xPeMSgslcKYGFIjRZe
OMT/pOatL/vuDsKpn2oRtJTw6HRAIheNliL0IhxMffOwElm75LVN8cOPBar2g7vIC0z+fj19OjSR
UqJzry1Yr+jUnEs8lmdk4N40PPYF4vSWDBDA1OFFYt2nWLCcElEMa0jDYYJk3CX5nZU/JvBjTbvH
AZCCM8CFLbDJyOGkFvmmLoHE1v2usrO7XjExA8ABn2hP3dW8UH1m1eSX6pWCFa3FOBEZ7VFony4D
ohk+XANaeRDq127GebLsEp2FFdwOTXRXAHs3Ks1YSPUWdluyCjZ5pTAoScEmcCpqrzUMfb29kfKr
i14+tjU0Rh9pYe4a88FVt26Cw8HC4lkhMyzoTxO1CrJZZ0t7go/+XtgV28+l/Vx4bjYtdNyoWt1I
53heNp2F8qm/xDqCp6U5TJa1T219G9lvJvOLsTMPcfSlAOGQI/MWMbhdl2OL7yTTVIJr7QtDSYmW
fItLQoKmV8vKgmIgz0HXNgWPiWZ+A8VzDdz6XHc1wlYn28C5DYqE1Rhg7ZaxnMvuazKjQ+our0kL
/DCyeoSjnEZ80RYEhd6AIxeLk2U/MCd7Krl2zdz1k3Z5LqSzazTtCvV2iRe43XezrnhpqF9oo/Ix
qcoD2uyHJW/eq5o07A6evmYSRY1XB0dXscdsxiZOv5Rlcuy7R8FJAYlzFzFf6HX3JrWNc9G6uyIu
Aka+XtiYPovKbZrbgTQOkfnR87xH7j+xB9f427mJ/Mh6Kuv7Kaw3+QShQjEOsrpIbABurMzq+lK4
F3XxYtb5Y6xUh8oyvAm/VdN8jc2BmekNQ4cddNJzWZ0TVQ8i1/wSJi+K+dDjwIuuzJinUlyfLIcF
Gjp4Up97S31kre9JHD3WaG/LPvlkt7aVrr6bQEZUNAWuMzOABvebYFJogMtN8T4snH2ZmL4FysGW
z4t2X68sDuOY6C3zVnCtNZts5Ia1VVzWaX6XoznjnIfzIXPQwzDwGenZBlOvTm7AZJ5ZFQWzquLQ
uStjrnHlIo7N6zYvvFZh5NhcUZNxJEx7JenPU2TsYhWHnVYHhrQ2jOeCOZcPVjqdQ158ahdmCdE7
TNwcDEV907QaYllc1TywOyd6xC54TUbwFZrZg6nI44QjUe+XnVsT/hNiM4l7zzUJAzXqa+bMOgZR
gtL62StxU4y4ImRhArNA7CohvA17x/pK0gO2DwaHyZe4M3yWln7BEMIdsWQmEWYWCYfWxB3O4K7p
li9zdJ8wG7fT1tMid28wL1d5iM6tBFlBtkt2HWpaUJb3Qn9Tk4PCurVSbpY5RceLI13lIGiYTA/R
3inMR6ebN0O+m4biVDj5JtUGAkyXkewA+TZ008mxwl2nhq+Kmp3MRh6TYn7CqLe3hDwqxswao/Hx
hAf5lGF2aPc4G71cRcYajzsA96iV93Vm7Vmy8rkk75mDJ6UAttxQkgiJvTXNr/VEHgQJFWm/3FeJ
uCwscYrIbF90EI/A3VMmjrrt7lGIc2rpbNktVNjCczsrsOrhMsLSwbz5xhE8wFEG4IE3zuCQvaJ7
GePbYVAPKc/SrtvazlnWr3qf+xqXTA0QPjUqdBDRth6xA2qciDHqC4simYXISbGNbTsat6yqP0qb
Ak7j6Rx2X/WEoZoYsh2LXx/lw2sVJ/iE6ntN3oL0/rRjqlESQB5ho7wZGbm+5LuQsdhdW5Z1QR37
Uonw5LCdYCrLIJSJ91zaV2Fpf+1S+zK0GGo6S1PuSgMrkZqojicqd4+60bdMQNQF0HFbv1jlKKNr
PpQNsGwjuxiAda73xT3Vxp6yctfBPqgnKI4RWHM7Kh9cG7L7NHpWND2p5RBwoW3w5mwa3SHCio0N
BxmbqmjkHFMqPdzqY4qmGAUSK5QKColjte+lGrcbESfED+b9jiDnLIjdT/7UC4uNgDWUu8mNj3VZ
nBstYh0cMnQ0t3n6yKr+aklcH+fgayH6m7CFXlw6zqZu6AtYAXQGLtDmi91dlR0YxOLca2Ug23G3
xNWhkeZ2iAk8RDjS4cLlP/ta3LMs21rYi8yh2RXtsG2G5NxPDGwNLFpNtw3xGdTmLZL8jdNMe2re
wEENzYG3U8t22xUR12LEn4Da1aXGCkPMX8hk5v6rnbwLJQ8c5EdoS4Js9YnzTJ9KSmOTO879nNvs
urLL68XSgtHtTpgQdzzmPBnJ49COW6uTBQqSdGNxarTtsxJVL2UVvfctprCsvNSj6CJmI4iMH5S1
htlIFRq2pN6rECGxK5O3mXS3et4dGakiVigGvHjiqTDHbapDkilnsOJZYFT1Y2tr1D4tp3EjDuxQ
WWpBgiv5x0m5MdJx41gqwlXzIjeKUzbh5FYf1bz2TOn6dfipdk7QRtmz4jR4RotNPk/3nTp/YFY8
iZFggzjZltjdulVho3XlPuqtm34kddOdJV6Rurqsqvy16tprBFCs4jIzUCfztivk13LRMImP4nXp
OTSzohi3ed1SiX4ui+N3qgjRLM0JMQODYJeZUXjJ9vEfjyD+dmpEk+yuCVgr5Vlz/tCZK/rgtGZV
DBttvlqoYuaXJb/+9iv+1Gj3/7NNv4NLSINuozBWNZjraBqf+9+f/l43dBfyPXn9i/dKXEopf9r8
//LFvrusGMMx+9QwDoGgWOe+38kVBEhAwzEtiwEvq43vI2HnNzKsDUdBB7AyJUz+ut9HwvZv8HBw
PzAD+/cX/BMjYR1T1h+GMGvWlkGYPcoC02R0/fPkZ1CqyUwWwsWg8rf7LDFQLI26snemfiQ1ozjp
SVhveQRxEs6hLq/mrsYGk2PDnfus9OKZTWG8WBfxZD1ZjG+CSESkyhirC53niW9O/XIHGIz9r9uL
k+pOd7JBGdeU7xIesbd0rUCGyM40Sa1rjEUfthtxt5MGErRt+AqjvvQrlaRtFIBH+F1xkMoSIoFN
r4XazbD7z0RPjpJnijSqC1A+Oyd26I8K3J9lbnHgJmKn1c11PmNfVHpyVHVpGTx9TAy6OfSvqK+O
i5aFXsjzC/xZNl6preHgoewG9bVpJWkfTpoEmaLeVcoI7ULhPGjpqream39OWklXCFu15UFKyCAW
YdChYhOX9a0ZA2yoaB6Cukp1P45UYkhjrT3GYVt5UcI5KldBPqTSGnAGIn2jYFe4yvb7qT6Pq5C/
QdGfrdL+bhX5d6vcf1mF//poPjurFaAOo+lmmea7fsjkrtBmwuFYcE6RLjdhlJM/OEjtknxdQssL
Ye9sjAc8/qIA7UDrz9WMK2H1J7STbvllnN+gcyIxozQP4epmEEMFlLqmsawNmtY8D5/1bl1NIm/r
1encWMsZhcFzoaE9zRIGANVqjR1GEBDMejawxyB7tXeEZrWBpmWUTHl/K+dVHCBGAOthdAGxZyH2
KyRQL5o9oeE9sOrp66S5+Fpcsv4Y0tIiDxOuCYKF8pWY59auu1mt3BGgkbnoEJatfL0qjtKLOg+P
BpA4386sD3PuPkouLy+dMxBJxOCgOn0el+aEMnKXRoRVucmz5Jr0Rgh/BH7ddu1yy17vTprrzCMs
Uawwp/WUpFzzXRHyFnlKLkk1L1unFs2hEZEecC/xp416djeoyNwA12Mxs8oHURk6ZLrRnDfuxMfc
WJxdfIXMHi0EZF2l3YJheqxMMz3NafXShIWNFSd7npymCobaxGE4pAeVRSmmLOgIZTGqfrQuU91J
fbGTcsckYdgPuvVodPaVFbm3abhcUbpu9c7ZqRXQFiOlCeFT7XXmKO3ODoEyZIRZGIwT2v4NdO5h
lIaNBXy6bepqa/Qt5EyXV553WYxMeVGdMsBdyHgiD0Nf6CpRNhGggQ52K0AI2KcwFC/CZRkudEUh
9qbok50MF8KusumoDcNN15YHtcGck2DrxkUzgRJkLpaJCSgxQP91VAthxRrNhyJsSZzpgDFYamkG
WsZafIz4W7vkmdgjaholpedL5LCfEss6ZFPbftjlvLdYntN/mQ8tXjtfNavUj0VyT5ZbCbqqeQaq
55Dund0SmgmMpFVdr1rmczPSE0/ytulm3/231nAIalUBF2OnAjcQwpMFwiCcBKASCsIMarHBM8Ph
BkflA3ZHn6QpRECSG2mQ033TDJdIwI+Ch7nHLT4T8rEAojfbIRBOSoZLk5vBD8fSL3ZM6loO/DRT
J+BPWRVnBKkyVl8Pjh8H+d+TDE3vjEf/Kr8anuaASvmfCTFcN3f/6Jf9YZ/2PcTQ9HBA7soHfd9d
C+8AJ8Rjcnb3Y4jhf161sr7Sf0+Sqsm39feLjLtX+Zdj/yp/tWPmB78XFFisERKYBoNFy1C+75jR
G3KIg9BTbI3NHyys7wWF+xtPJ5pNDN38F9yr7wWF8xsiQNtwDUfVVruG9md2zPovWFjsvnF/UJ+w
orNW+eKPV6DqLGNWZTnBNmAn+zk9RRlSHkm219tShAi0v6E10avmz1Jtm2vEYJCZUELhrOvfwLwv
gaV1MN9WUqddc8TEK70TCeGJSAfgWQrabWPAsxmWhLCqC3ggPHnxxsgydGyS3VBNVJyCGdGuZ2T9
Q/Kkifozw604tmtu2kTI46j4UUMKcFSH79Ag7tBKX4ByPUgmIdhYE1yYqOSNhSxKezVHapn9IBWg
H6WJGxbESrlZFhYEUtUELWcbAsWsbpxZoUUvxUvkOMjaSwzjOtjXg716NNvVrTnb+DbtzKbXGtaR
g6Ge4HA+TIXOwDonYTDG+Ekm9XCqIUpDJIX1vITMiNz2krA8YgDl9FWTnTi4iQzPzWoozarwTQ5T
6dl29IbwrzjkDYuXrO9OdNFvS9c8ltLhGSSNbDf3KZJxbax5UCFrMmvmNim6ym3HSGTv4nkVq/kV
6zyUBwpHT0Ey5RJVhSkcC2SSpO9Mfu5lXomNtrppDad90N2IiMw8fJrdifwSzSg3GLjzfT8J7apW
CIVc1ElukQOCXMWpu5uqEannQr/agpLYxGLV41MGe1YYdl5Xgi+SK8Oo1WrFV/NC92rZNj4lIh++
wcDK7YcrCtF0N2gyOeCJaNArWsRpK8IkBrBevLLLr6wkyg6FXj5pak3ic06fDveQ1Ypp5X6pU/sk
wPLZCRb95aKY4zqDW/X80oKgot1XbtcGuDtsDBlOdK3BQ/E1u2l2+ayfGdtbPmpV8ppEjhNgFM8L
rAEvWTkXvD+m2r3MtmM0KWhTw9dMQ3DJB41LQI1w5qVMpW3xkiCV7Iv0WvRoJ+cBKTj1rrWr6UGo
uE5KrRy1ooB+lnM5oB8YPTdlBaxbZJn0w1e5KjXLb5rNcN6LPIR60LbVPipRdoarxnOyqy8Jok97
VX+qqw5U0G5y9KMNHZfa3TOiuU5X3aiqtl+6qMgeS2SltjYNnl5Kgh2KrNhY5SAunLF5tCCtyHF5
qld9arcqVbsCNwBZiS+KZTMDbNyH2m1uazIgA8sWd2Nt3aUD8F81Ls5C48Fg1pzLVZR+ONIBTzUS
vC6YBjZCOzu4+x4SUsKCCYoKTt3+QLjqVbeKb3v3Uovjk9WBY+ORwixOxtz1aXKGZrtffTk9zGio
SWgwi0i9DqdxvRbz+xjRL0aGs82B3BOJygMiNV5UC/MRazzXEyaqYSquF+qRJmg0hhzGolyHmXKV
GzLaUePJTWuOfeCsKmSin9d7roKsRASnglRZzdmrOkqOHRkZ8/JNz6ygbG5XjXO6qp2tVfdMED3w
Z10dtyxzn6vBfShXlXSKXNpG7mY18SlGRl21oLI6Yd22E7tnakiMwoiukRDx8Fx12B2C7MIKSa9b
NdqhW9d+t+q28U8krOf0kxvLCvKMg6e5UvgaUsegZFw5wo6bPjorWXiQ7kPbgG1yS5kFaUrOo72S
iLWVSeyC4/HalVM8dBCLGzK2J8lqoRDCYBorPl2tx08PHdArvpF9DElooJbvCh1mTZZhrLfFhdKR
lPevScX9XH38r7/vzMQL6TJM/UeFQ9C/Nt3Hj2XDX3/ouzCNl7Es0+EOUN1vo4bfpxDKbzppJ4ai
GwS5OJrzwxTC/c3kKMekoKgrhnctNn+fQri/KUjSAH3ZGi+qgOb9E1MIQ/+bOADNXGHfSIcsnerl
j0WDJhuW9ak1bGIUsISrs0qt2dDbZfNQZmPK/citHi9Y1TQ2xF5s9Ls14gmddy8C3Zb3Kg633ECe
HCbixcb7VqkuK8HVDmfVbuKVacgmrtYvDWuWXP0s6AtRsZMsyc+T2VG6URmgA+1uo1pXti3Ka/zw
/S3NPpKSius+A1oWLBbgI0u2ZKdWxGBq/THrw22iOZCfHNSXIJlYW+SYqJJ4ecqm5iWz2i9uhbYs
0TrQVqS3Dxwxrllfp7X7zLnHdFToe6Vzkd7Xx2rmPS6auBl6WCAjStu2U7eDqJ/6MH7RJuancXbR
ak6gOQKuRb/XU/fRxsPRMmfWh/owLek9TLUjmlGUD5CiZGp8zvMbVK+P2WyOiVrAG3XLD23Cd6VO
sfFoiCnRvVaNkgcDkmKAaatGsAE1xB7I8dVXiX52F1t8XlRP2oWdDv0NMBCB4JXexipD+CFNFJ2R
+YLVtauHrB/dPXVi4U9T9GlmhIwKc3jUaOCx8Q1gOVVgeJqSnxjCHumH11UDSphxltvBFeQ0rCh3
c2HKLVYtt8im5yZPWJf2QE4iU2d+nh9JwL2VFmmpHHlftEI9FuVYeaDzyoBN6Es0KILmrZj9JCuO
vSLAr8W67ZM12e7gXzBmQfR7UJxJ7Bq3kiznQ+uor+Q74XLhlAtTaAcJiMc0MYHx6GwzK7tOupIA
TJXZF9rheSON/FHyLn1XWU2bCefCLNpbU7AFcoduZ+rGhZ0bjMDcI8kSkEobNs6WYjV+rajpMU10
NoNr1PJYhS+AI2CXrw2nRhCHT0AvM2qX+I06hD9itUu9HdTcOkJaH08xa40tm25xbChmvcTsdUTD
JvOmYXjRv+larFTbjDmCBaIeMPWQvsiaEnbcMKWf2eyOvmyyraqAoHW76Ry5zWNu1xj5UrA8dXdk
w/pUdNoVgZPXkeJ+4XbZTYu+KdhNAfK7SEc+nVlJoNmE2C7N/qs54zdtMmfyDSrpNm8uSSHHPqOH
X1wzv8Yb3B3MrrppK9n6tZ6/D6r2RZrZAzlBcp09rF5AsZ5o0OMVMnN9G5n6BRDSiSKjDLSoOM4W
PoOssFh6TsXTUPPBdMTJQwbZRhhZ3Qk1p2xI4Z4vIMKcq7lyPZbrp6Jhdz3mgTp0ezUFWTap7XGu
ra+gQg6kBRyGsdkqPGno7s+9cB/mnlFhNe6ILd6nUjnDk9xTmd27c4JmrANySoAenOoB6OXQE91p
d4rfRzmStS5ow4LY9H431eHJTaqtCmekgAuitc1eA7wyduF1aPZXIfpwz6xgzaoNKnV7ZzCR0YR4
nRvGo2XRbdxRvYF1vx10iuG23qV1dBSFvuJVrroJaI2pVn4/26y+22u3UYja3NlXaJoaaCvdi8Nd
hwqhuCbeNNlU4qUak5m5qaRFMQCLtqsJM4wOsxYvrIPqz6iNjoPa7vDaPqcjgTNL+9GXZDvGzrDD
BM/ca8bMpZbjM7bqvSyzgcRP6KlKcaOO+BiqVhXsjiJiaZXUveqq5jptp45SZyAKwZ6Xs1Ysx37I
H91cPLWO9pmm0dEEOrU48UVS5KAXy2E3FeiS0iy8jHIyDSppM24arxpzAdeabbC2ckHbt0rbnlVl
vtPb4a0r0/tiUS6zGgqx4lTeXCiHKJ5qIo0Y9Nm4nPVhk5fpUTdoNJpJuxOGdqTX3gqbfPCFTSqt
5Q43AoXz8Eb6CMOyemv27k5rDKr7OP+aLuGjEUd3Vrq8qzakFJyeEAKSgQt21M9NjJCABTILyIpN
PIbZjSOYLibNTsjuqyu7jo+Oi7bM9BuFqx6GsjI+UOSv6ReWS2Y7Ch0rRkpoJt1ngyLHz8xV3NPV
2BFc+3owkn5jCRWDha7Is9OP2aVoWhHUveIS0MGTNJlH90y4wnNTpf19r8itcMaXRAyP0Txfjmxk
U/wurj5dhQM9Rbd6u3kY2r4zyed/FW3/QdGmWt+Sc9Zlz9+f92zyv9x9JG/lj4XbDz/4e+nmYBzA
KerYIMZ1Q19ZfN+jE1hisSIiBMFR0Cf/kJyz1mc6GyRWRN9IG98rN8Y91HSrh5R4O9VV/xxK41vq
1E8zQA1ttLk2wWv0lWH9YQa4cMeQ1rg0m0Rx32spT5Wj7WOt+EqvFm5zeJc8LPInwA3uIVXNzJeq
utzkIfohMQBYgq17bTrzc0KXib/eUPxmokXjF8VbU4zNwY4tqrp5oKFLIQMkJRBW0VHpAQF+cpf+
xPu/N/XxgZg95uXwwLqkFJdjlHPKFq3igWDSfT0Kb9AlXSzYy+A379LMuKri6aKU83ttalkwxJLH
dmgzZM4qFK54rcEvQyswFzR5di9uQmFeyBgdR1c2I+q4/t5MWuG1mdkixwDgrrRQv6mneI+TsO6T
CP5EmUAri6bqRq3YHltytqDE1a9aZt4opc2/CdrBs6ZQnsMGC1MDCNFbKoeUQx7yQd0WUKrz5K6Y
9W0HjcNqk1W9Ro1hxoxchkLZLiClKdR3jlMcIt0JwhGCodvrUFIrZkKqWyS+hrxV2sVeEcNWzWBL
5xanqa75jcHgpNazx5ANEnhegTDF2mVTtU0XPmKmcSw/aOUZaMcWRZXpJ25DVKw5HKfIdS4Qg5Kp
w7wHHAAJEG3fKKfS0OW2QuTo4XhjT6+GExWeqGgpx7xGI0zJWzv2qutGuWdPcYl4iPiMwXK27OUW
CsTpSiTuHSMING7dwsLMCgHIKQiaDT7TRDUPnMZIEPAiblSSXv1W0lVXXZnw8KSEGRR9zxdRU0TV
j46SRLspD09j4qQbrpo1pqNBTsSyAhlHWG6qCla00anWoavZ+IcGgUcl7DYgcROC2K6YL0utV9g3
rRpXfheHZ37luPgA8xQ90FS/LWZ1vzjZh4iX98Y0+21ZutAuCMjIxbSNnfpK0afP2OmfHFXET62b
18FoqMlnYxbylGuL2Pf1mN1Oo3HARHOOemO6NHtUzaVNbZ6NIbRrvew2atLEgZjt6mANTHCKxryc
9OyTFElutDZ9qiC4eUpunUoUy51Sf9T0CGaeAWzAkOqleX2EBMtlqzIg0nQyAdbkRJSr3UPH1Y1K
fX6bB4QTep6Tqg5IBWosaD+FemkntXGiAktuJg3jCrHM4XVruKiyKjEhSjffoXoj5w/Nw6LPC2gX
Fcrt4jbnHs47cp7G3hZddtJNoqtsihpTzYBqTNOpVac0qFpnVwzZiW7mZa4qJhL2xNe+pDlbxuFB
NzJCc6V6IdThwq2M647w4ChxmGyMYB/C6FEXlb4hwo2FUtqOfq6q3JNiPzJ75D6gNUlbK1ChjGct
vAepXbRtdudkwN3MaYeY8iij+LkKlc9qmvpgYZzuV1ZqbJS+/lSN4ilpkNe1xlTTGqivfe3aMFtG
a2/pek8sqbhU0uGNfdoBuODOGrS3yG4+I7M+605yyGOLP5AqeTQ10HkIXXg2Qmo2xYdouEcZqVtE
2uauTW1aVp5USsL30popWzIgHM75BDtdFft/nc7/5OmMAesfnM5t9QqJ+LX71fHMT35fxyiOikXH
0pgUg7P6fjzbym8WMbI2yxoYLwYqkR/XMbZKKIlr2+a6p1l/6vtkhQkIJzd9A2c3k5w/M1lxvp2/
P53PbGh00iLRmcCUwEz48zomnOxU76Uy85BzwCn2G3q9w+yGW5MFt1RnQgSUUwRJXAMPy3whGGV9
P4n4BMwIxX4ETj0E+zNb52TRt06W+TFhYcuIx8BKQVzPAaNSZvi+u5Dq2jMgHyqoi9MuMZWNaXy0
rnsV6SFrVWWjRMmeWcAOsrRnMTSWKWaAOPYIV8OQzVaHEA9PS+6y/E6QKyFs9YCX+LBMple1nT+L
6j6PXgobJHqVnAsXOCiW/ciOL40ETkzc+Do6VpmmyJ57yvssHYJMPzY1u6Umux7BmC/JtAWW6Svs
KRQVx0P/lHBPwstBsiL3dO4sItSa5hYiBPaOlrlqXFu8EwOFjH5UoinyCC8B/zpig0Dv6PAvVhyQ
CFDRR3uiz++MUXizaQRsfbyJ29ZZbgzyhoT1npjOlZtNL10XP8Hugv8S7XLWLbT4QC2Ny2SmCMHp
bNClyrjhwLbuG5HcxDlEpmV1NMkgNpGdDsVbEbIHEYlxJcHHZnT9pc2fhfBljmJfdeTJqT6J59uU
zXI2p+zQFiZ56ySw5xwquAMSPETErLQ8yalP2OYF4XITG91dHuKR+b/snddy5Ea6rV/lvAAUABL2
8hRQvlgserJvEHQN74GEefr9oWd02kij2YqYixM79o0mpJ4mWWBV5m/W+lbKb3jS0hdAo4ciLs9m
SF1gwe3qRwnRPPCDxj2y0EPq7/ogWc8a0gdsCl5nIzdphlVqj6fREKzPrLvapEeu4yM39KqxFrvC
Y5cE+8odj8Oioaf9StN7Ehu8xjXu5yZEoeLgAwlu61mkeJUS1EZ6MBJb1TzHgNvAhJSkjMC/Fy5K
+/5dxpyg8ZORH+y0Wiuz+hIKPBEAR9nP5ApQjV6uB9z7etN5qPRVkun0S53UBDjM1BfqFZbudmV0
vWT25Jgo9slnn5xVvUxWuk57mK1errI68ILI/mQuTheJNqNJe0jHLOoaIgUjJf86W+qRYeTGsZ2b
WjRX2mAxSUyzL1aB2pi5+hR3l1kfNwkOGTRK6ZVTivWoBkRqycOc6K/RpD0thpp6Jt8Kg8I4brSq
BeEReEYdXAtbeE7a+apSvjnMWhKa+0jWuLOoXdU62+SUa5NeMdLcEw6Cbpx8brs+R6az13QUG0Vz
GVJYoVwq8ZLAQ7kYd48CbpcZI2IvLmqYsIJUNlERbXRrRF2DLLJ6y+LX1MXKppnnfuw33Nae7d4G
7Gw13wyfImWv2M7nyDOzCJgx2+RKQcmpd4vbg+wPF63YcMcblwS0dp/ZIxDYj8a9MWJ131JR4M0w
4Tnx9ZIu2oXOuB7kdW0Q763qftwzoHK+CIEMOeUDVWjXRtYzCRQ35Xgr4n5fozjGgHwZBbSXPHrE
QLpn501ChtiZ84UMsBPM2V00Uz7EFxhVu5m9iWQDotq806sbUOfrtrZTX7fqGwTHNyi1dnmZHvOI
zSO9P1w/bVvOgGs7gxXOQHCDCI5DD0d2dKk56sq8EkAJBkunei7PdhZugim6VlLjHh0PlgeTpYj2
FNrm10xJtto4rgO+Hxkz0FxARGfJeM5xi5VkCBQzC9teaC+h2n/J1O4mUetTsCyd1LJRKWfFshUq
59ux4TiISkMS6ZHZbCZ7mzhEu9m0CHRB9VJnOvOk+mro7pUFvjaTZhdbuR+XJkt14kD0PFqDsbpT
1HzdqPc1gR4B5loz/2rUU48UCz5YddY44hs7PjFVOYv4eY7DdajHVxqPP635qKCljeGpT2W8TWf7
o5QmOAN7rZX2FznE1zmuLK83xyupUgpN7vPcJFdhmXoC3HZtfA31/tLiLzBVHIrudaQGNrMrZNIp
O1l8jWjPcp1jbkaDj/+NwM2SSg4DZIT0arzICtF1E2wTiIpmdu7ymrrS+nRz8HGpvo84fYN48Gud
pfU8X9f2+FTThSVPo3tj59W2TK5MI13Ix9M5jp+Vqb4ybd0rOXbhPJ4XZ4dTGetIZF7EMZGx4qri
gPLsfkLqnWt+n33go/GI17mrRmajSKPoZX2I1GBU6ClNtAf2Zx4ah9bqgfm2flRlG614zif3RrUw
ukYNqDFAd9pZkOLJJ35Vj6mnkgDlKu0O3T0iZK/NecSVedOad1kU+YCXpTP4MsxuNMNhYqWjgbYu
Kc11WEQ7u/ucuKJ4xRvFrRDKU+xnuddqd32gXzSMGQNXnVu6T1U5xuzZqw8aUEwempN4haj8YdIn
dta6B+wFt0Z4wC+wbYNO94XytYDs1Caj6Sk17pq6a79WGuYxtbat7RRgC9BSL81ZoIfGfRQ19ym/
aTcdHgOdMn/glNBfUhrUFCfvgJkmcfWdJMqJ6mht8GYj68oIeUdJ8QD2epMoDapN5tstcLioib6I
LHmxc+1Lj7rErogFnUAJdSjnvMaKT5kVYkUJ2Lj0HYLOeN2V/e3cKjg7CZwy1Uvk5J4b3tsgITVz
fg5ciUjgc3ZaRoS59UKkDMZDQbrY7AG9XhBTROj2r0GOIy+Ov2gV6EtjRov/2eAvDCfFb0IsMu03
mLefMyq0IYiw6/AndeMq92FyVpdn7+I60KyroTjpJbkcoUsjAg0oCDemXPA8nCOUICV7l4pJNi4G
JJ+MuaONKjNfEK9ScmwV8D3NJRFYdw5BcICwtDawdgl6rOp26j8V7Tq1KXZKZWs41FchSgoeW97d
jZhCBzrgAGyWjpeuSQ1WJKU/WG9OWW3D6KEtjVWGwyTg+uQG3icB230cQyzcYxe3CEZUp6hhJAxe
mj10wweHU52Q96ZytcmNS+RMhJSz4Rzi465ToLny2hzzBZiETeCEpomhdrJ2eQ2B9jWon6z0CwSM
leBd65j0enxmRlYkIn5SmssUIgWat0T9nPgDr+c1miZ5Y6XLZdziJ8no6jTqoAbMNbOfWUfPyoVK
/FQHV94yiF6TFwZCBhGXhe0n+OkjwnocSOqG1Fc6zyVRz3FEvJCKezC8F/3DqBP24twFHLfV4hoF
W+4GBdbYhPLmbtapEaYHIte8PtopyZ4mGQ8IAk9xoyCqHShlISDxbEkPsnDLcrHI9xbTWz0wLK6u
DbFtmqec9Xwprhzj0AXCs5AdDuFDz43uIgy25KcV5tCQsNBV+D+xnA/iDcjWThuGlZyxEboEXWCE
HGzkqWJdo/BwQ1+VL0pmbIohWCvmuIopEQ1CIaou3swR47JxXfNuTl3rEirOZ11+kUbhw8hf2xbw
K5BiSdquJwrvoNdvWsCPQaaSvJaeJ+3W4frHeaqsc4roAiFw12JUNDvtzYmrdcLqLe/IOO2Kx9ku
4Z9NaFh1/aWz3APgMI6ywVP6ZFfWeJBTgqDw/NV59UAWwb5vWXlo1XlM221VttvAICh5dq7ZPfZ+
mmTFqo3zi5XGrPcoKioTUTfmOsonDPNnSksiVouzNsDQMYGuM4yT5l1AKJ/dfLDZ3bYkGlHHDfab
nYT472IyFKmWxq9jW20GPgvQ/TeDWtyrvKXjTytLt92k32pQOHnu8pDOygMlANk8X5nJ1Kv/7cH/
ez24+Zc9+OWzeZXx65904Mvf+96BY6GgCUe/6AoiJ2mzv2sbmJvTE6NDdP6plfwdusMYHLoGM3V4
PCBLHHwRv3fgzm98IfQSwBeXhhl69d/RNnxz6PzcgcO+WTp5k4k8P+cvE3IQhjiuu0TC7Qu2ZlTt
pGLse4OElwjnf1zR5gW4CFaTVaJ8TyuL3KqJvKwgy/aiNtfwpO6DQvEcW3+JuWMggWVr+NVfiEy5
mvLiMLf9c11J0gfN8ajVZrFtwp67R2G8arT1UxFbcDBM7YP99kPYWAJNErmh6fQ4VFDA5ohZVNWL
61rvb93JOmq5eavH9OROUL1FfHw4pupbo2FNOYCgbbXhRBpewViskJvYaG/QP2yEAEtahHeOo+xb
+yklpcDhuo5K8zqT01XSLZ5mPv3AuA86yIGGEUPrtH7LOSK6/MK9fEjVwCelhoUdQ1BF8RQjuJk7
8x692EuEHzhmZOiG2cskqSQwnNnZ1ZzJN+Ria4IbAdaZ6ZdOM140cnCwpYfQkbv+geCLE5mOeyFD
chjTc1vjqpYMlI34g9xO1cssEkMC0l9gxMJC4IJPJ452o31HEbcyWvO1Q+8w6eTA6DHnVKNvbVxn
kB57FGpWzo3t+tJGt2FMeyb09HsOl2hBvNjKoituqtgvJHBwpCWeyjE0VQoTZP0pifvdPLqbzM3P
xERvdRI5uzEhFxGHTeNcNVQVENNBwpUeUN5N2n2rUD45vw4YT+kFxnpnDvVeNxCCtaayrd1iR67e
taidcxDLQ86qo8yoJRHdrIEEei4ydbT3nLzxV74V8DGmniXlQUZppBL4Sv3hpF9FqWKvfUk6ScS1
g/es3nYm10okN7Uw/AGDXIwhfDQm32mLc8QrtPToSAt6T8e+Q6KAwBGFuwHyrXVXHR1krA77YiSc
hs1EMAwQzwj5WFJXRaX4Q/YkG7hq5rxG83Mo8eqMF6W+Q68BzyL0Q005YtBZsZ2kTwqzS9dPexxb
fWKzBU/XDals9FNbKV4x9dACIxFcWISzuIoj+8rk51FhPBgi9TpE/20WetL4Ittsk7DTmEf7ytXK
dTN8kiabR+bGDrW3vieVJ/wMcMLIlKqSWRmwUK8MURMBECCHNF+XHQ8ktI9N/DQaBMK967I9WkSL
qr1CRKpDHet02pnw8CEllQgt0UKcrAT1KOvglsLFofGLugA7u/0ehu9DUtxEtrnKotjjXto4LIyU
Gr1er/tsNvQAJeLEdKK+10FbzKWxKzV9BxmepvRNxsugi2WXocJM73eaNW2sdriPxurI6VQc8cCs
rEF6XaZtCyJg+1k9htgVEGVQn43OoQ0hGQcDM44Bp8qXiqgTHu16yvZR9eS0V3VGVqLyunz48vTS
UqmGS+6lSgZmf690dwpqVFuHTaPlxzl9CYMJVfdtIZlwjdO2oTY0QsaD3ZdM3GsmLttI7inZD32t
bKrMQYFTbEy+BoYZfxDQYgb464sHNKjP7dB51YKAoCIzqX5qSU9iNBtrzH2ErH5XwSvtU51UWvk2
jQpjOPudh/UEpLqFNhl5YdAdUlPDkz/RD1YAytltejH/ohjNHWljPZry6jk2OelEW5K8JNod0pIb
J0K83rTUpBoD0KnCHlaaH6PsTiFKhJVw8k25RGBNkziEWfs59qyGhjKXS8WO67da2z3bf3O46SWk
CjDUayZ777Nwr+y6O9clAQTSOjBIXmddh8pGvxWmso/r/GueaB+q/h6NzdWME3yEeROCTtDTcWEd
vjYWKjAXXdSEUVv/6NOIkyhFLqOfR7v15ynDOt8fU9PexZ2LoM7dB/hPyMrdO3npl2ToqmNwHRAS
iQiP6i65ZBhykulKI0BaE5nfNkfN+GRoeTAn8yoqdb9qjGdrgPMwj6cuAhliaJsa6a/tyuesof7u
xw1wa7aMRLeqIOb1JzHWBw3CpwvKvSORx6zenazARmcdJsZqQi9Z2CrbUbWpc0PlGUqA19QxKg30
zLKu1+QDn/ty7oiypKtkAMhacIsW3x9F/yxH/d0WOMFHNP9xu50lLyvtqqeir1+E4HFkzR5y4r7P
h9csKRPsOPpZEGXE8nEzmy7iSjYF/zmLyo8Olf8ZWe+LBxZuJ/g1UNc2UK8FLvivtyvfDbX74uOz
+uQfi732x0rvT7/i7zWf9hugA9hommYR765rP7hq9d8wsRj8ZwzTDoIE/uh7zWcBUVzcM1hkFh3s
TzUfsSKOg0jA0KkX/9bWRRd8pV+cUT8/DMrVH00wEKiiHtMHqaOLIy5bvHEOA1NOS/UyT9Rb5uKg
iwhdY8iOqy5Z/HVKO21lHWwFxju0oJsRI1650OwVrHnKkly4WPWw7MlYWSs5cBSj3qlY+wwsflGQ
EMExXU+pcguw43rACjikHagOzIERevdocQuWlsr9X2FDI5MqxKiPqxDl1mFymGW3OpknAvVjrBLL
WyQpNO/8EUHqsbKnM0BUjrpqcS02Df5FO3agFHwzNvJ/qx4QbRHcy4fZHOGfuHEw4bbLBce4Mh8s
JTEufWZnHnKAlCrE+kjr6SGLWzBsKeuSKiJNoQuSj762dp3Et5OX6FkTcK2OdN4B9D878/hihN2y
N4r7+Ug2wsOQhdMD9ZhyP43mi5vGGkrKWGYrgvsOiZs9aKPyHhvMAlKAzqtBDb0iJZQVZ/WKJTeu
vj4q9qaonGNeMSMMCWLx7UqZ7mWo32g9sAWwdTMMiupID/E81FH5BpdKD1k8q4SqBOzCekb/JyVE
3iZHWLOTlbxNlgiubQBtN1k7MuyZuyWaQ3sDYVMyf4aHk7dEUYCdSBzr0oRxeiortvBxQc2Rh8mF
DMHuZC4o13KBuraRTeafRKcXGcZrrqkQOGq4Y5aiv6VuLU/uAojNF1QsAQkUmuSCwaGTKuBnkLLQ
52JfZW/v49smDXdBz+oLhBYwCBIUVDt+Jquvc2gv76+sXut12F4AFH6Z4K2shCJ01g2M01dhStbw
UMBgdrKowlHEl6u6vOHSlq9FrTNUiu2PACsByzxKtUGf3LMYkuu5c++ssKvgGIONN7Fu3ghFBchj
gHzLaekzoX0KDWvQrGB04aViVUJWtELK2lBKjEt8rv3o0txAD/KjEHOYq06vsugubs/NQiL2PnPk
rVpl2G8Km6gMcwQRpBXsHvpKqY+pZGulmXH9hqV8eu3NsvkYMCxsRSfyu1BR7a2aNsNVLBoJa8Nl
kh8XN3g8+n07F4O+BTVk3eXSAmCvqtfRlCVfe/IaNmHomOSRZ215SkEPPva9dWTxNEDoSOgVsFcz
gMndholMlW2DYLikiZBbNynYL7j22oIj7efBFKCvwLCDY13dziNPe+7EQVNJNlE46s7/4Tvq/2Mb
5V/K6i6fH59N8Zp9tj/eJv8U1pn81R/uEPCoSOssshb+YXz4fW6g/UZqg4OuTXzT1QmO7+93CNWz
JVzuGMEn+Me5gf0brkfcxYv7Qluupb8zN9D5yX65QnTdIKPKZuAtENgtV8yPoNOurvUc7h+wp3ny
dNZeIM3nJr13teS5abFct5HxVFaBbybqtZbDJetDVoA1WjxcCKTaWIVXlzFWaBRDjYavuo3Cd6Mt
IjxSLmsF8Hy47YlTjBPDXSeKc1fMrkVz1tm7sMnfe1cQReQq0T9cPP8yBVBjtvKHl+aoJgcIVtQl
IuznlzY6oNuUvB/WWaseRUUWDCtppZtXsh359+ql1UjRFM1n3MlbqxxewRD5KhrWH0qOyz9GMD8C
ebU/3tLc3KZhQqulHNDF8nP+8IizOa6R1bQ84nA9b8ht2mLR8Ao4cYSSrvDPYbc8DLv+37x+3fyT
B0C68jfpJrnHlv3LN4ZalIu5y4Z1jcrnYES4U3Wb8Cs9/qzseh9nCwqsYsDPTgvaZ49mGRbmveqW
x3SoLqqDhYNK4bFpg+340vbyOMbMUqKqvCdr5lSUwV2TF/FjqQa3Wg3rJkOVCaiwJ30+bnWCMmDd
EDvGhdKUgbMZ85JlT9ZCmRExPlLVpIUL7L1TN5sgiE0W1827YozhY7Z41kMsiB6ePOnzqySAbPG2
h9iFwIgpSP3kecD+HlUuYLrFEa8wc5Ba+WAF8sak/UT43I6rGRu9rLlsuGFbFAFYHhoNtz0csxA1
SL9lsr0R8+hFMrtth3ZXz9PVuLj1ncW3H9rpbbc4+Ru7e+ZHLOGuh/f64vavx6pet7Hp3jvgANLU
aT81Gdv7wYQLVy3UAKT5LoOe+FmGtpfXzH/jvDf9qYM2QJo8K0YLAkG6sAhIeGEQ1pnB1pbCXVnL
HnO2KjSVQ3xnTvJQLnwD3s3xlq3+Mld22uvEDuMjGG7pCVs7kDnqroCDqdtyOd+DFjYZ7JSMjWay
daPmKRb0en1Q+gFXQrbcDYHSX0KL26Je7o15uUEQNpKA8u1awel6VM1mPtYxQxkpwZBE3+4guVxH
aEiSr0gg1WuGTjdNKBuCLuPGelTViHILHSJ4SrV/tbXglBiI+dMZgBNtKwsjQ545kzbO7HDDhymT
J/CBmlX1UDSZZsXzuGtYYrLV12B38qmlH9jQdm3b0Nw1TbEeE2sz182VFTanNBs2ZLRgEtQ60Cao
W2xstp1yrdtJQfAC9m6rJ4bKGLZZoV20pH0sBzzIgXpNH3gHbitGMhrvC614m/j0rio9ObCkGbd1
UFN3OVhw8mlIvYwpkR5h886be7TKb64xqSwAcp3Ekh6Aaa/3nkN370sjfST1zuct9ti4dXCHWbR/
tkutuJFqlxx1RU0ubofUda40h85Zuie1MmFhqc4SCvMUpvEtis0NMVjOJqK0K6CJEKkM7KOUUHNj
NzDPNksFX7NlvbMc/W4yi/6Mvyo5pbZUL46w3saxQ6tPthl8iVF4RjgUO3VmzZ1FqrmbIng7S2E8
5Jjb0Bfidtbsw5hnh7EpLVAlbfDYqXa2x0lUbu3MNdmgZ9F1lMT6wc5AzIou2+V9PR4bZSjuIKqA
smkyxV28OoKyd7LUh2FUSY0F0rKz3OiJwe6Bx9T9Y7PxL496Zu+/nvSmjvRt4cHBiFvG9j+esGOU
uqIakxHtlPRCHfiY/E/XMf/zeu3fTQJcZ/+6wz69/p//m3WvYfP6S1/9w9/+ZyVkOb9hxaOLtk3+
6XIx/b8NCn/kCqICuKuhORjfGu3vlRCa/8VB4ECh0MSiPPxhg7Kgy1UdkyjbF+63v7NBWcqBnxYo
usYpi9eUK9pYiOE/v4kCN1EmNdGZz5q6QBo3o0mYOzRqWZbetF1e3YcZACYVcOVegtlDRDY9DdQT
NE9oYEpMVislqdxNuSjMZA+zlrTCyzQi46GVERdjTjqWIrV1DO2ecHJC1NcL9RmCKdnwSFLqPT1e
fbIV3AmYrtflYNLp5Eqebsi05JqLMnDkIZPxuWDYXhm1vjZIDLx2FaNmilaLk920LzAwLP+HX+qf
1DDLB+jXZ8OKikIVhBiP6ZdKAs06Z6iD5M1lnRKwKC7fu1h40F5fNKFfNXn/9tffUFuAYH/4jibK
VVAi6jLq+fm3IUMtbtUakve4CXftNt0Om2iXbtrdX3+fP9Rm/NJ1pLEuZmHKagPv8Y8nh2VllSkz
9sq2xZUw5bcM+GjG9eNffxsgsn/yegCwcS8wNOIT8EsxOrW8/ZtmZIWETXdlBCS7JGm51+fiJlQQ
j/PWY/0Ov2BUKWi6qYOqXQ0PZj9dKZP7jqaQlUmH6DOsH4ame8DZcM+IAIJEMN7beiduErO2ETPK
ZVFvT+upyfewd3EnV+5LrNvEl+NwGVLjQ07FXpuRFmnmrprBCGeS8qiDdannhxJVD0e0uQQZHQmo
xwfX3La9fgUFyzrptRb4lqqKPcgLti0gLApivIfuymnMg0wmtDE1o+9snKA/u6ArDLUKn3Q3qLwu
NdIdNaU8mEGT3JTUy4+OPt/NNE1kuJm3dgdZO1H040xN6zMMCe4ie5o8Y2jmkxnH8TXV352i2HsE
9siH1OlraIFJgYaw7tSBdLBiKLmQDXCQVpr7Qede5wmZpbOE8yFagxVZyufUmO6TXskg5hvGCYWX
vAqccOtmXP1aOmrXVTObHtSSbV4liEhCpEqqtL402ijPtP3sQaZ5PKpRzeew6kyovqOXuvmjFrEm
aRGuzLWdb7HpCm8yHOzGqoZoRfbmgwnkyp/c/D2kV3hXi0l4xBX1N0VqWEwKtHBNGb3PuhAKsMav
YAY/77J+rYfJIZ9oXrQxS/uPAguVI/6hEekUkwoR3snMhforTXc9N6Z7Ugy7PVUJerZ+7p+bEZ3x
bAr1zFQSmPysaI9ZrDXnTBUawgcGH6uxlE91CkVTH5td6RaPSeU8Ja0QzMKREUaLIQdyLGMZ6pYu
SpF3MHHxEV+immjLTRyZ2xlnj7JYfNhmPOK/XujUFOUq8Z46fqCkF1vDnPcaPqGRNFcvUzK84TKE
Gs8GHQmETT5ovp/xGcmO1QyKMpeMMyZ2OLTNxZRE+XrCwsQWJ76rFttSshiYpsXKpASMtoi8XEaD
GJ3yxfI0L+annCmQMxSv7GOoSxeDVNRVh3yU6qZP04QUuMm6d4FueJicwNDZ4IZbU2Mn68LFZ63K
XKkiplbBmaW07k3mEpYwL6YtQzIiGxcjV25gThoWc5dlwPot8Ht1HXyyXL9mQbKVUbCDxnHU8YcZ
TYDSbV5QGA1f1SwLLJQh7q5UtDhpeYaeFtcooIHJeK5bfcln81nIbA94uvMsmYdMdIdiI5TmgGn9
BDyt80UhGxxS0EnjQd5MEtEXgktgiNiBKrqGtQvur5TjSVTBSzRn18k4ARNVNGjZ9p3JlykbtpYZ
SY3emISoi6AfRxUb/945E0EYYtyuM98FisM+fBbs8pihqe0DtjjI72W5oXTGa1Vl3ZbLqFpLLlm2
Jsm1tOWhNkbiLVAa+FrEpylja7nuwJhhUmtqJDzRuzqFPjid9ZT3J12fAuzNbn6aC6W+itB8rekE
/Mhx11wXWzZ/G0IudtCGGk9Bp8qmu60pdxOS6+wkvw9jHNjp2BQoMxX53JFptrcTTV1/O9T/d//y
l5gQXCjc1X9ZEd6WpFj9tGVhVvWPv/e9FnQMneGEbmlYRmyu5e9uU4o902Jig9vzmw/1eyVIZe8C
lIEjShVicIV+rwSFcFnCEGWzbIfYxvyNSvBPso10gZmGXFRgIXyxX6Q0kyJsJazUes3qWGyI57sK
b7LqABQe+McquuEenXYvvv1viqw/jOL0n7/tL11MKuYyHuyZb4uWHrmwp4xEN1EaFsmMTYMOEwko
G+F/MycSS43zc6ll6Bhr4V6psFH4359rIECCRhsLUa+R9XtL2VA3+jEqUeZPxVlU6GUDmKUGTMW2
7u7dGVpAJ+4wNiRMUcZ9nryVGkMQxTo0/XjRMp2cmuCJlJlNPaPgG8JTCovAoXVXs3bgzryR6Xsm
Ji9h91KkoDIq/Z+70X/dEYo/FpD0EbQTyy/RshmU/vyqdJsDvbfJ0nClYvtV7gA1MHl+YXjRclf3
UijldOv3VnVEq3Tpy+TNEOo+wKnqsi/rhi0ZmqHxIBHqVBF7Z5IcDmX1FYL2tBqS8k7nYrYq90ba
1zHJ3iDXCWRRtg7okdhAcrgDU0vlMOUHl8zBeSzWiiNuoPGu3JqUibg1QJpwycj3rEF+mShrLKb7
znwyZHgCa0Xr/El5cZWVOPRZ3k0hgRS6GBCk6yc27c9acFc6B4Blt4RJbFqByvjJNL6mxU66mDeb
m0WDVahYqWJz4xroL/SbhEQTrMSnCYmn7h5jNnvpzs4uI0e+IT/mMH7K7eHEEg7jZVRc5ITmSMke
O2mcnIKMlXa8GQ3zBawsoUiNrzfhRYGowTT7YOH7R5yrfhmwHOXGdMT6c541EBZEi8D9OQ2Bhn8x
OzrJpxLWN64ZrCHreFZp3xvleCNN208jbWOho5iIyJ5K8iq0Am0oddGATzhh1OzU7dFgvU9c+L5T
Fva57etmt4XIsRqdZd5n7srJ2hoNK7sB0WmtrBOhvQV1/qyoo58h0ADktYXJQU0GZ8KxbhhWr8rR
fuyHyYfeD9Q2ObStS00bbUcrWBvMrNt+OqQtOpMs456lvKb2sCCQJotqeKH7O+2NDAAbDLd60X/o
VOBiqmCGAS3vvl3Ne5LVNyHx7XWKabSiwu2K61Zkp8oKyN9ouNDh/hF/MyR4oG0cYy4YW816qSRB
bm6xDbEF08HgPU69ENydN0TWfq4Ym/ILINjzRC7xYWZ5iKuIkA79MbLv4NL4aT34ClpaLRb0kFhg
8bPAo9GiWx3Eb2ifqStWvMNPjIsPLWrmCZGDK76o1fSsmOZhyHVPBYdflzQtJRnnxFMcHHs4ppr2
SM+0jVPSBxKxsUIVAU6wA52x0mpkfEHHOkxuhSW2qhkc8jTxqvldETjr+mDb1ns1/FqjUjGRMY8F
H9XJ3SZLjI2O+b6PfUxdqzmB0JYyqKzh+KxGApZYbXmaQNahBOvYjtEPF2vKJr8v1V3fpkeKkFMx
5nvoMjgKFD+ip09Vjbdks67j4kE1xXXqZpsGZ5qhjq9FaWPjRjUcK7d2oF3nuoJOZtxmcngma+AS
ZoFX64gqCULQtHHf2QRxVOioo+lukncKTuieQI2+aX1mYGt2Dn5L5Aozd2xG8bYExzYuKcvqKcH7
0cA5mnKd4ednU72r7N07417MKPAXXnAcb7XuLSdhQTPbs0XujEA51iKdH03rhL1oq5Jvmge9Z1rn
NLh2steh0k5tHm2ymYKujDYizqFk4wwIawTkydcSAo5d1TtFZZ2MU07MMSp/d2VExyV4JzW6Yx8j
1MQykHXiHo6Vn5sfqPfWKnNyB0cFErxa3jnTnYyUhznuvNSZ+VQKL8mISRv6azuJ9lNx3UxEndUC
3Tcw6ZJteFJ5c2/sarfcKcS/VI1yzGfFa7JDaDk7UYFibpF0g5ASWDRGREY9Q/yJ+F0D8G5hbvNM
V1e6Vq6ClCQRzocJQmTuJhtE1PxOWJ5X6VVhkiDQkQRkRRvQm9fB6G6HxD00mtzKyd4MMwiDiLhe
1P4qKB1Dz7eBCNZj/lKlgw/zkufOcUeYVdNMG3xEJ0ya3qBrZ8vq/FlinqP1smH8dAvQ08XGKNHZ
YhAb4ic45LuOd9pg9ZuxEu+6SZxxGi7wSf3anFq/GS3PFCamnxBzeeTZTIb/txD97wm7sS3/dSn6
+Bn+VIj+Ppbk7/2+oFV/0xH4sPkUy2RmqR1/r0WxVruQZVVTXah0lEW/V6IuMDsbkpwqTMpEc0Hq
f69ELSRFLjNLdrTMrqy/U4myI/y1NkPQTClqLxGUKk5ufu4f51ORpaZtgWhjXYQxyzBgDMwo5poT
3lg3Tb1xRQvIOoYC2tXHoi2HDe/8khtuuMikfCQ04DmYDaQKuSk9bnZjDY5aw76l+cbkftRGD+Rd
V6/UALZTlmDImyvwrdlYgMsIpqOelXesMK5adpurOSu6Q1lCocsG9MiKVSELRWcxkzDCtm2+i+tF
ftwMT1oKKaS0n1ygs+jCWV/J8ULCyzEqXE6rhnjopnFI7jO1+hh3muonprilVqo3OYId1CWf0rA/
QihUvdbvMJSzPlmYdxP2FteVFt6tSV8HpqKB0zO+wFEJcck4401raJM/5uptLbitC93CtjVhHQVb
j6VnLgey36xDrnEm2FjdfDsZ5N42gnaNjqryO4f2ui7GYts2mPsMpOBEctvHJDO+pJ3ImI6kLZpr
iBOJzDXqMbaBqtK8Z3F56QMgFaHJng/Z03Wvpm9zYlcYbTrWXGPOEKWrcNUwHqR9bv6LvTNJjtxY
s/VWtICCDICjnUbfkhFksJ3A2KJ19P1uagFv9JZwN/Y+pEqlVCpvqrLsDcqulWYSlYwMEuH+N+d8
ByNdhFFXOtM2HZmMNqu8AOVSODm5EngTjk4AoYw/AQYbc40SLzJZqoAvJ1TE0AMUPE18VTfqQ6CO
20TmCKFV4528taM+9NuqDs6BBI3V44P1KuVCJo65Ggd5F7A5Q4JZnbGzdQc3C4u1gL3aMT4eAgTn
Rbixm36TWdV+JEYh0MVt+OBFA8DOvaj1bpOS3DeW2qopJfbJ0GhnjdKiTYru2LY+2Vp6rJ3kvekD
8hybG5RhSxHIveeM5IEb96k5nMaIS1+NdlTE2LPybA/KeVtVgTNrcGaaEzOM+KFhNuVGLBNdntwJ
Lkbk+LN0UHC5KFQ9JLqKtmvJYnDABc6CKD1A8ruY3JV+KjYx9DKd52ck7caBapYP4pxDOSPlnQam
jO6LZhRXbj1Ue1wD1kazi6NvFyi30+RjqPAWN3jSfT/d8Gnf0HoBd1P1S0uRhGmNUV3j44WTvcA6
qN4ETXoZeU4sncxYzphT2aD5BbFyF9YRUh2mrZK7HGLMrLb8z7LCT1UOUypn4R/0QK+XSTyoy8Q2
H/sIj0M1uYAQdc24aTzgNsYNuy8wvd5LGfAfmjEm5JwoISL4TF++SzfejAJRbYHYyQpJEiqz/IPn
uGOUnJVz6VpPo6G4K3OyS9mNg++pg/riTl6rNg8vXqmRAFSAHUzYOVSlsybFLibX0j81qf3S1dYu
ibhDtUYtmLgq8dZV67WVoOEgE5PhnBnAg64ZN5cxynWrCM+x3URo/Jw31hj5qmRUzCCWX2dXobAf
QygPvb8bkvJG170HO4245JsInh07oJ0VIwmGw3RbOdT8mRtd0ZATwBD62JX7+L4Pmvmopv1MNFa4
yLpsQ5IDHzsC52zfdhlIhvRlDNqdgDFuSmuUhAc7kfvYDbYpoXA49oikE8OpQvCyyBVjiYLj6BP7
5Rc6eqkSjXas7soULDWo/utAM0+2lM9tUtwlAbM+Cy34auzZtFgxZuQx9o4pQuVElYesMa6sUSXr
kD23Ttc0N0ZSLBPHPeop4MG863GE55e2dfC8xPkKrhvpVPkmoB0r7IoAjqYdiesbVtkQXbEdJn5P
tVq8DN45ygdOwDp67WBRVTXgQi319ZVZuSiz0/xdNzttL1sIw3lBZ9hPEWxaPhDYNzbasqVRZpgt
4e5k4XM7JthTJh5vOiiAEJrWh+/UnGtDuTH4DHEWBcz8RhzRlmeJVTtYOtEigzE3XXi/wwTbzifs
dj0BuMWE4qYbz5YNKytSGXwCRvVu5bTZq1FHI7b3kVAKrxjXXY4wKAOaCDiYeZ+N7VATgo/ldJAV
8aaIhmFp2fk5KuLPXFWWcFXXQ00wVUOjuaixT8s22JaV3OGf24Prfm5KGhfF8reKhk5CmITbZpiI
4v61VodNIugohqzAz4MhU4buDfvyDlEskXKqDXeoq0x/VRu6vkp9hxDMkVKWbKzXHP7oHFjRR1pI
sjX1CtOvjIhBtRu4eFVYnBIjijdWxOSDqthfZ5q8pF1/r3njcxBH2zDrlLlRtvYMKiKOWxHtwZik
hJaSgdxTjvLoIKW0szyaMdwSIJBpV1KzONu+9/y/deJ/sU5kYfnPR5bHl/If/+fll0sZpuH7y/sv
t//49/Qt+Bi/o+yb0qV/n2G6v5Kk6PB0alDuflta/67so6ZkaTmp/qjZqA8p6/6oHS2HJbPrAD0m
FErnS7/Xju70p8DbqRNER3Xcn3IEon/4tnZkie1A37NgABHuZHwz13NhkIHvxJ7W2Oaqr/RT2XeX
3MyVeZeAxa0yDtG2zcJ71yKRVct1bZMX8hxgfJ47xOEpLWKpvLJO5gi8pBkBIUPKq5d1hVqX4+TO
B+uepzWJKZVrd08etQieKv1a49TnVg+mwDVOhz5TqxN/0zmk9HJpO4a3wF81PfNj80ngU8bAorL8
uW3BuQssohhjw3krXCVbK471Ar6Bi6gO2OaoYBlCqT4pNZocyxPvSgDQ1lLzpYByEeW9eRgHtit6
Hm05XhbRSAxmKsa9PcjX2ox7pMzeq2e7BG5HbbhPGiRJtTTBnJQRqyi1sUlm7aqrKsyO/Whed3VS
cvYl73HWr4qg6aa1HiyTakc23GIww3u1ZU5BrNqTX2s3pCaw6Rrk2YmidUUu4tyXyT5J+0Oupezz
sMzVvYHMsraeWNceiDFYpQrXWEG1My9JUnDYBQsjB/3mObCOlBt476ykeuW96ALSgy21nHe1H63T
kaEOpA+zKx/70HtJRbKGt8eJ2mZXfes/EMaNJGp0T6NGDZqO8hAAJykLj/FuciuaKT0KkAkMpRt7
Uhw4MH9SLTtCqf9wC38tQvpazbx2PP0azcE5GO1NRYmhjSDRegz7kfWBFu4ussRVArCltstbR3Xv
kaOv2Vpdp/A1MN0waZF36LmvBl98FH5yXdSqsaKeoGKLu4+h5OcTe8uiyG7cZHxQOjJnOxGs4olb
05B2NLMTdUoNzbTb3FacE0CpYmW1JY1G5xE/4aM786KOnKxJ28c5LGcthGNrQh0LkzjUfMIfD7le
4tJmAuBPcGSlc3ehVTyWRrTHrroeUu2jB6dsTYQVZyIs2/2EbQI70ieNtQRRNIn3Yl4K+UaSYgOs
gmNnkT7kBAbkZp+JmzfRnG1X2owRNGtXTKzncaI+ZxP/WeiQoKOJCV0Z5D2gchwnpMWDqxMYqzQw
pKHAPNe9BeiDPmGmAZoGzvqEUD2ZJyCoh17uUNxfZAPYug0lbixw1d7ErcZCQAiwVaLknKjW1cS3
Djr4rFgoNpbRIu9ODsCnyLKSfLy0iY9tt/W9MRGzO9DZJUcAscPQtD3feEpMMRU6gLYn5DbKK5XS
LPaxyGFQ9SY0t+hpOzu7/8ymUNCvzt7/ktaEUgtdtMMSiMy8b43MFcvcZvTKYYm+oLiSS4g88+i3
1/ip1d0xfCuzKvusvziu/jPK58vi6I9/+2Fi4f9g8foPfVGbj3La0FW/HMPy5fUl+c5FZ/INvpqQ
GLbJFsVQGURY5ldZQOqvhglFThOs8yY/E/OJPy46JO8k/bF1nnQvOjfnVxcdWFhVZZdnqqye7J8Z
kvB0fHvRAZ9zTUbhDgtAoU2BRF8PSbRRhuMQxzwxwqLRmvq6Cf/Vif0wfSKxIYPzhxeUz1vpcLLS
4wljpSGfjBPSXhBThIG3sPl/85L4CbRZ9A7zYOg2JmRoU4fuk8q9Bn4NMMBcUPrGwIy7HLexDRiu
P3T2DZ9Ws3kwlAd7fK0r4kr728ogwvq6jZ8LJhhYVcziYhEfazE0zew7ZCqzrrmkkM3NqlgZ/qQN
XTjYrUPj4gD4TpsOLFgN9eyz0AkFMZS1zHykX4Qh5+YWSdMmYJoJT59x8ylRhpmWkKbNSiJ6KsqP
GkmqgyFZ8U5jsM0yue1K6JkxfnfxlibZ0gpTgj4CRDEMfQZIevrr2DK8NZ/FeKVn/n2VjcdsvHPV
81A/j1pFvNqTSrqdr07+m3Eyec94aw23KSAN0CXOSpPNDjKZV97bWUGi0j7st4VagZ5+bsGelMqL
LO7iAS/A+Oqlj2jkdkg6GaneGaQEAfA19A6MGbIOA0I/XjPwW1he/KuONPouxH8DIKsAXAQAq3fB
t5NxFjazEj+nC5sHqcAsNax5IYjhaR4B/c1i77VIbPYq+qpUIbvZJ5cpTlONEAQtsgOAMvU2oiEK
i1ibeGTbnlhw1oRyp8GBj6OYPYw8mIr9kvjkt5QacQdnBxabIUhtJwUB3fUr69ZrYcbvLZU9EYTz
XgHuPzIVixtuQ7+/mIii7Ak9H0Ec1Cp9rTndtrT6RZSbB1Pcl015r7gjUcHQ5PR474YBU3ls5eMW
QuICR+kuKod5YYfXScRxjHTQF8DJNQg9EfyFMDmbXFGDgYiYjFtgvrOY3tSPKDaqbA4jZhWYylFK
/s7aKtDqLaOpRWU5aw90+cDQ3qh9NipylQJuK0aIPgRCgFKdZ3j1U4THJVokhcG+6lTbSBEQbhgf
ePEh8cZdKaw5A6wti7Y5UedaeaOGLxXbOOHlV6TozUjJNU2S6WRPhDlpMw6cWAelJLrsAQaA2kJk
SxGU9DS5SUs4tEAS0xykl9z49R0S7blHk0tM1kxXCREg0nkFoX9tBOpVHr1Go7sqBZ98r9hkjr3T
SDonoWsepfVenXZ2MmGHToAWpui6M/mawOIGrW6uq/k72ribgKfPV/NdY5Ed3cployIUh0tnjIQ+
+4n2OD13JlAgLWClmPGDjIyHJv/CeZpnCp0nGmpiS2dDYi5DvbxqYhV6Yn1EDzMvSnyAJj393Jzg
f2UwHrXRP1B5FbN0YgQKYIGwgEDCtywloAiiv8/nWQ98CN/DGA9PFtLLzNsO2n2HbKpSXp3aQlwF
mdBtJOEWhJAYInscJt5dVvnFzBrIPdZb/z0vtG2q65cITWoSX3zFQ3olVuTK7/NR2er2fct5VEBM
7CAnlhNBMTRuB/ZEfK9DymzPVLy5DORchzHBVvdKKzDQl+5cgcxo4HVr+/YhLqOHkAmdUL1tBsYR
9OhuBOuYTHxHCeixHsvbJjtLB0qgd6qBQZbOVcguNgUR6aHwNyeiFuhI1FPbboDoBFKSSM0glQcr
9+cVwEmf9MZK1EsJFXFEZcCFROC4E70maBaYyy0I0yZHK9qlin8eFesSCf+q6OTJz/Qr5iNEVIfz
3PNWAftpxqMPmJ2e61SfJw30pOY2G6+AY/GRPXfQNJMciIQlAB5yhRTRbYA8sIG+KbkGHK4RG+RZ
MXZzAaVznHCdOtxOl8grH45njJFDwvUk2BqAQ74tOga/ei1xHRAvblnLrHkYKTBRLxCvZMwJpFhR
9S5q+KGmzYGOi6AO7RpvnqLNRgTzyYQdBT+aBRyGA4dJX+1bTiDdug+d19h/BshyycCXwknnnFW2
zCi3kRXfxeaNFt5mnhWCCoA6CqQrQhgmgaIOZc4QHHg3xwCb/81EgMhG50ZV7Osk/whAq9ptt9ZA
reYjq23Qqy2oiTY/VXq/UHK5jgqG5D5BYlrd0n5EWB5gMHC4eo2KojCbq/yZqvkcE8IITLbVmVzq
xma0X/DNzKXykPAWMnvc+WNLjhV9XKLzQ/iMFXedeLgXSlw0nHEDseMK4zylN/eMmS6lOtz00+y1
4AfoOPmaNthnanIz9oUKCWDcKlIu0wAQhRnoi8KiMtYDssHTmY+LE/jgkszAWUOgq5rJ9wQuRaUY
GyHA5oxIUsNybg6PwUQbpO4VhMGwyD9hqKrIBXeuOvavUpKJ9/95PvM/t960WIH9YMCSpfXHWxlW
dfidUnP6s7+XmtqvZElgb/xK/vX7TEX71ZnGIygc8A5MirE/Ck1Xw+VELWkzhfnypT8KTepO08WK
b0DHxpP/M4WmmBRmf1ZKCfFFA68SVqU7pkZJ+3WhqQa2k5OWyRwVXivWuAR325BGHJk18X6i5alQ
ZXZU+vRojEQoD+O96QISSoGv9WyuG0QkuLfZYyk+VMF2Q9+5ln32gAj0rPnDyjZCrgrG0LOM7BcX
Oq1UadVs8cyVuzRKO+A2IXvGVlB5dBWkP8hLa9XOr4WuvuOz3zMZOfhG1iAeVi9qDehvrJ2NY3GF
Kf09+4dha8jaWuh6e+eb2UsgnPKQJQEj/CmzJvG4HzsRaxdn8JM1gW8tamuVWs4a6EnLcOv3tQm/
zWwB2qTKs5ESnYkSiHOzI5HQgTxFAmKqL+EOF1eqGRBXyO3UafqNHviXIpXjQiUoDkIin9pJPDOI
B1uTj03tr6tB3WMxYlfjHyuFAS/lfJ25Kz9rr9uhoKQnoBs7GwC39tBH7aWR1c5mH1l4IE2i6tlp
zF3Voq8pA+Oo0GvrgBU7wl50PVmpvQ/9ntg+wWuw7hvWgDuRkXjKCn3qR6/GD+T1Fh9MDuKFaTUD
nEL50UbGPUO7XSPDW47neNEV2o09JlCJrYrjEpqLVBVk9o1mLgJYgUNS7aqwtp+5KZBuZO6hFgiG
GPCmL/w9nyC+iBtJDsxMyEpbkB7FcKSMiBYUQE60EruUmbxx0WFBVEl5cIceSpdtaYzt6mKu6fmx
anVr0Rf9qTXUc+9C7SUca6PWUDLRSOLJj/zyxu8abVMl0LkSK+l2JXruFRbc7qyXDl7DgB0tc3/t
nCdgfKLGxW/pH6jEXoZg3A0IIQpTYmQnc0trr41S8RZD0dxoqfVuhubaQBU2az0+BkU9vudld4cu
gn9x+S2NSvBWSvV25EkVla/N+2K4b6NxYypyw5iFymzUH8HlrDvVXWdV9WkoxrE23A8HLoVmShV0
Y1qcVT/5dD3vOrGt29Fu7x0zZwmd2leVDi3Sd8qrWke1GNuPmA9fEyv/TPpiYSXKLimcvVEbBT44
96TlIwtX2eeAaF3Y3Q9Fo6wQyuNOECbra3hoCDqitSyAbAe9IhkUhSdtCM5iTMop7XIABoXrJTZU
Hutk2LbUOvO814EUAd+t/UNRBJvRFxdhl7uo95dZFu3Lxlg4Wvta6ta2Rcpmj+l9W2PPBMJ7FXTT
uiIN4rUZas3C4lkBnxGRfeSRP5Tm3XDjsG5lcbPGWLSJoZUmfXzyHQ35lZKALkwxStZ8JthXOq/0
BuhN+mardC1si/xu0spSZkEsTsl7WJpJFa0CRb8XcfscStAVo6yAJJh7A89LWzcLLRyLed6BEAA+
Aak7klO5jJOuKYgLSOEBmQWMTEP1jmFhnrvAcw64mA61R064GIGYVfpBav3SDf37otUe+lwug6rf
5qI9ZnnwQisAHpt59aKPAYwYVhqeAqJi55Gj+ktS05lwws71y5a0e59tDBA6ZWHk/l2dURK3jr13
QnFT4yWc4To+MXu8t/P+tmezSKntdhA8FHRnHVzH2IpuzYgamrTI6rrgszwfMjdex3pR7MKcPlK1
kF9VY7Ugp+iQg7Zjg9nLVRL2xa3bCRcdX4saDwTrV/fed4Zb3zGDk6/AzYEhm7EJs5E/XyFhpg7G
aEixTA9kkW/tV/kBkFTfijUj+GV2zTIu+tBv/uZV/3pxsaUQmklst8n96Uxf/8qCjvQoI/isYMs5
65b6nPDZTbkx16D0jz/tqOKaxVTluibibuF867qfYj7CzGuI84qD28rUMYZ090MifzNk/lOB76TB
/pNoWTCPcmAdGijBdcf4Rt5L8RkUXh7yjphE1uUl7I4Ynmf9pM7+G4/YX8dLvJQ7IX0YM1niW+uW
kUQRT6Y0lkaNJSEe7zwz3f34F/S9d4P0mlhMjGhsC74pLDjhZdfoNS9RreTSLvE0zfRZPv9vvAoT
N0yyJv9Mq6evnwL4H1ojsQ8u4+YFOA/qFg5BCA8TAmBwnn78Yt/7qUE64lEHfCHQ7f/5xdxYr1qa
KwObGQ29Py5HS9n++CWmBda3zwC/GtPgcwRRyfxmwdU0Qd8SX20sHXo1VUBkRf0wln/zkf3OG7FV
njYXGRYV6Bfw5lefHSXiQ1ylvArsvgWUQ5DI7fLHb2QaUH7zRpCgsa1j4D05Ir55mL24rRxyGEmL
cd+Srl0qKZkshn5QKTV//ErfezNwtW2dFSTnkDE9iF+9GU+KKklJplhqvroSuv+CKCL+b7Qx/5rD
dYuHjJ/eVz/yxUv98stHWof1cPUiSdg9NR9lnf1yItLl5ete5z//6O+dDoG4HGBTc0JLAYDlq6E6
2DHTMjlw/tro4FA24Mny26Pj+XqgbtICwRWzTchieOB/ps+hFvjL88hd8WUL7aI7dL69LpCgQCBw
0KCUBiMpJ7NYQcZUp+aEOfcgTxVBVCx7H5Az/294q0Tmq/B95DY9pH/RaZtx1PqZ6wuyyGtJF01Q
s2xSZ59MEIgSicW6jqhW0zASh3IiBthWiFo7MIdDMUHie015MKJqq0KPZx33kBOHnmYg7p2yu8pb
9RM/EFo4mPphJs5NEWzhnBM2P0IHy91F6hun1k4uaqdfu7Lf5Nq49XR4Hmx4L0WlyYlE1c2UoLgV
jsL8dELaO85tjrJkyCPgg6D7hSJfvVhBuZ2aKqA/CwVgeGm10oIqYc6TKSSgJGnTd5SSoThRAm3k
X/lad9K0ji7Lvu4IFZ01uXdsOgeRcVnA0u+dYOGFycrOwnZpptCzI5PReI0yciYs5UnCSsNiArki
ZApl6UCzpiwFks4UB9kngRVhABetr5i6IJgbFgi2tEPspgxOfC+5x8ZqbbVyCBbwPl99iS8Cz8vU
Qbi3/NYIOe6akpGStnTz7qMzwy/TvwdH9PrMTTOxzVQ61Qwbi6zFNYrGJ3uCk7teiYXXT4eDobpi
NTbqsZE5RoW+u8ttJHU1876ZRbI91WKULaou/+ws6wlGy04V2BmdAM6ckRlM0+qJdC32vtrvmojF
iJaRB2G1jz5KypU2ovhq1RF8atOx5aD7A3sCYcy9HwpKya7FZ5CvuCxXFHcWVAwylNmYXjSWu5pD
yVrQb9Oqon3MSvulHgZi7UMzXZoM1zGzltFKa6xuJhzaHWNgsFccPYpFtDndOcSH0rj6lvXVzm8Z
MClecpeiddCagvChjJLUTpxllQyMkqkDcCZ4l15tNgNuKFlAB/bGOkAgl6/zgVzixMlecX2To2mM
qxwAeyz0FR6KfQ0/No+tc40/ReC1yqJ+74qA+swldWXohp0DKg7aLosQmQKf7IphowaYW4IhWxAR
dhcGwTXhp/dBIC4w+R88N8AUXdcm2Mvhzs/SV7Ns1pBdVdLdaX78AsWXlS81ewKQQmTOm/QI/bLN
Z44ghNeuSmUmq4SGOYap1qZo4MvRvuimQ9Pmj7Mhdh6LCK2W7KIlrtdugdbA5KHviiUZxej3lOas
4lGPIrmTorhnWbSXQ7lrRNRtxwD9VD/5iXy9KXbqkD0yCWI+V8ulk7SElASZTVM3tPNxjG6tEkeD
0e5Nl9Fqi+G009utRcKIaT/XqnNgXYGjQt5GZnMumvCYBiB5moEWtBb2auiLR7PMr92gehni/mzZ
fEQLN1HnVlmc4NMsqtFdBEa79NNs5TMYr1L65Khe53mwKtTbFFK8aJV3jsGZFck9oyWyZQtscC2A
3kC4Yq4nZsSGbfyMiMQmLWPmT7FUAXDFVL9JVfOltYlpiHJJ2GG4TmBKKK4+U8nE8Uqxh2E40FAO
e1VX3u3UyOg4IDf2I04S2y5OoaMBuo54nlznJSU90A/1S96NK9UIUXBgJkFguurb8Q3Qz7UIP7Hu
erBy+DgHkX+Qeb/pU/zvyFIQSqho0rQNTOI7lUGIoqt0kXjscUdvq8pgl6mq4MBLohoTR7tEAThV
jWlNNqg3sd49KE621IPqphzzet2Wxt6V6tkI00cIN5eiDPf2l7HP0OyLWBy0aRokprlQagYMepkU
0bjzBCawV6ERzBBB3mO/XrLOPWLQ8GENiFdD7a87OJTX9cBohNCLcGl3+WNeERQ+MKRuuUeYmBjy
rXQT8ily65iQZGibykGvIbVaOpKQ2kNfafQ8dgoQ7DCpwzmZ0vY+i8PhXJV0PQg5Z00aPWWjzfq3
HKuZGzvpcmjTjeIwsW+LyN0meWiRij5c1y3ngtVF/bxsE7ELiYqciYBtWVOjPeEmwD/TGm+J3rHF
DTrY5nG4IRcHv12crVyGT64SEanJ7zxx91ajb4jvSBdg2gGjEfjrZ1CYskbUK8spuUSCLuIRS4Ke
UZgYCWTSDkFtJXOo9P48TAt37gvl4g+Uiih66kPGoHxu6xCgQPy566GvWxi26aW1GfG7tfKcGeKM
D/zTa2qXZLOAg9yYXInSe9A99JRBFr86E/oiU+6LTFoEM2LsKkad4PramEZ51p3eRzeK01y8XHK4
B6i2Zv+WeyQfUeLqy5wUyioCsE3sKpc6Tq7OC/6mPdKmzuTPBbKNC4PpL5Ikk3XEN/3r6BRmD49e
+9K/skJayCMjhBlqzaW/yv4G1vHXZmzi6+EZBftKa8HQ+E81cjpmyHdc2v88nJjjxTkLiVkFdR4T
wmMg8v2qPjz99i7+xIf73pujiSF8lzZDZUX059djVqelRKBqS+Q5LKzhcSzwJcy9W++NU37l/dYF
/pT25Yeqln9ZlNEkHPnnS4rbl/SX+bSj+Mf//SeSGP74H9U7uhbTUE1QJJz9k+Tk9z0FhT0DEBRM
UL1tk7nLH5sK51cSEi30MJTXU3n/VQXv/IocFBs2Zx494CSk+QkHu/jrB0afDPc6IhBbZWXyLXNw
sIc2LAoywcnPNRZgwUHDAhI3yGQsiJHKATBElvJqVyG8UJsZwBCXlB3S9PfUU+k9YjPUKnWhPVZe
fk1+10E1CwLKDaKuJLabWdXjs9BFtMt8XOpZqDMeVuu3Kgv3hcsVmegEB+N52agEnnV+e469cBdp
/luoJhBlreCu1fFs9hG2CPD7t1nSuQvRQjD2rfzZgL+9Yox1HcTpTqTBqcUDgF1aoLe0bphdb4xQ
Ls0yzGeGglgww5qdWu5MDbtb5kU7PUOjgl2VrUQV9jMp8s9Br+RSITtoiaYDZQ1hR7NekEDUV8ab
RWTAIo2895iaNEL2u+AAXbU1IDqBxXnuDONrJVp3lXcBePgYITukvQ3lz0Pk0L1Yii13hsn39Zrk
EMZc9FUa2iswtXCiouZRas5Dm/lM7e1skg+Jl8pMT0qsHFTfWKv4PCM3eg7KaSM+BIdIUa7qtjgP
Aw4OJzVeGP2vNH6dEGc3/qCZYDXDO5LJjp7lbCG2qEjWYWwoXfjZZCBQRhNkbq9i9hg8oFVV7N76
fPOFmzJj9ipScx1CIme2Md7nmZFepYlDgJUVf1hDlsy0sB8oPYd+7nZJyvE+XJqgUzaGVcfwBz3Q
VEk3gO5X6Xk6NlR1aJDnE7B6UBTrOdf14kr06ofQ2qvWLz81ADFERTk3XezlO98dMJOrwXBndyZR
w7FyZVo+bLiUWA0qHrPDR+4Y7bnsiV4YSDlsevMhDo3nvA8PaFAutQpdNEyVbVFlG6Eq67BNr6Fo
bdIp0zHtdnLs2OiK7lUp22foMU8QIm+cgsuxNjeSHzU0QiLJWvVi5OlWJslt0/lXtlpfhlRHHqOu
itDZRn31Dr1zwtdfurI5J8GwlY53cAvnqR7UDaN6MC26CFh79fu4tE+ek+yQu0lEHt4zp4RCVdAu
2xjtqmrcWnm6dKsYUHOzC9yhXkRp9jbgGgCdHF4bQ/jetuNDHVkPNWOmFiK2O8m6RNK8Sr8jVsEn
rc0vz8nI7e7p9kuadmRTmgF5DFV7sFBDhZqzH4z6OpsSngatAlegbixfe00jSaeTL4fePhKP9JAR
d5hEyc5KzaNFfgUeqCUOjpOZgUk0yquw0dhjUpvZaLXxs41XEWmidBLKVTRkexHUp7Ad5bJQMhxH
pDbTvLcXMxMfvdn5CI/JxmDPCOUM9WjljiDNyP5IcgLbgoT9KXpvrPnOxrZZnTZp+Yb1tl86QREs
Kd3aVZB0h27yGtm++VbDDZ93No1PmZECGNraBhAtUmtqKGKtgh3TAEDmrf/UT/EpVdsApHRhURGu
AjTg7E6pK3UXRgehqkg49IqErZhoJiTrd8RBYgpM9GhWaZP2NX42NOIGBiJfhgz8VD6iVhkIa2ul
uATwsxJrBBCkt6jYbPvsNSWkAGAzv02df+qa/pedosGR41r88V0MYbnMfnn/+OX48pZh0Ki+Gaf9
9j3+40K23F+nig3xp8FeRf0y0vqPC5kv4YDQmY8JS2NtP92Vv0sHuJB1Ru7IjJmfTcnKf4zUoBUS
z0SsE8g2ixSAn4ILIgL4toLFIcIUCTnzVBl8iWL+evDKLaJmAM7Qnegq4pvw0TGaeO1UpM4gdsZz
Oqi3Vqg/uT4FYFXTQSmD3FtJc8x7UONBU10YzIxTniZYgaD+gPcFPKo3TukXj3wS32s9XQhugrWv
JUfhEaanVM9jLj4wPm04ET+Hcny3sOo3bvxCDNS5b4JPYbBk84pbNasAhWikyKfSPGZTDHgQqtGi
8DldIj4Haz0iLlxGCZ9ZJpAGTAGkaIbvfuRTwHiv4iyDYncZuUqWMrDuDdLIjbA4aD5k4DA2X2vi
yskWAP/VvnIhXdlCkEsAeXTTThnnMP9f6kkTF03553kdP8Ra+qmR0bJUhU2b4yPnBGl2NCqGL6oS
nl2V5qny5mWVnCIzWeapsQGHt3KbZF9m2BfifG9mDuwqdrbUAXuN9fvYo3UoapUtog7LK7dm/DRp
gE/gNfbCbuol2TabRHpHJQFMHZnRTg3qa5FGryaSA2aG4wcc7WePDf2sMYo3O8mIepkmnTG+Qn6j
IIybbaELjpeoXhmud2tI3ohXwj2u9as6KBBEiGB40w2lWolJkdiDpsbXjE6x5XtjSWGy6nFeoVgC
GmJrhbYao5TUIsK2FnqI0ESNALqMtnmxFNNGZ4mGYawvocmiNuh2eZHNbe7DWicXJqb1i1h2Loh8
/my0GulI7NbvuT1KbMXMJfQmuNCHfxjCP6pDdVegA2ewFa4Lo3sOHHEXBdneUMy5DwZznibqOo6y
u9oXG0sxUI4iRijDeE3yy0tooGeGf8OTUub3bqFY8zyArFNiH4+GMVi2VXOVZu59746bvCSF1h6f
o9pcSN86emOIKlI5VcGwgZJ47Vb1coQ9beb10ZVseP3AbWda7+arPu4/q467gMBJXj0QT2E2gEeJ
yofSbV6aqowB/qv9XAUYV7T/j73zyHIcSbP1VmoDyGOAQU5Jgpp0LSd2PMIjoLXGnt7graE39j5E
V7wUXSrHnZPKqpMV7gySMPvFvd+dYFYIBlIakN1EK5jQzr2+iycjAflreFBv7dc5CTT4ZNKXir4d
FpAHrKIcoFarTTyA1nER+hEKUKn6pcMjrA/pFQPsueyavTGQ7mPlwW3dBI9zRPjj4LB2p2D96Lv+
e6SMTW6piCQH7W7ojQfm1MfMGg4yHAXiQGzf5ti+lygtNjWW/7WUDDXLPL+RV/Rp5NVK/Qje87Ms
xZ3CIGp75b3SMGQV0fhYhObWmUBot32ySvL8STEA/ZoUUtuzLmDu4tTWBG1yQDE61nqL6nW8RQhA
MI/bE9XuQdY71kO2LwqSpK0+oXJvsylbC2ArTSpepozMJGsQg58oa9MaDq554tKGBgZGdHHcivjp
HpwKo/1G1ZdSeG9x073pU+nsO73euaPdI5yYQkrE8dKVGMbIUfSzDNwlMsUQWIy6hqa3r5IqPxd6
lzMiRYvRT6o+GHnQ7CcM45vRNvb4Jx+MNCx8YQGiKaZkGdt2+1y3z5jAb5wx6w+Yo8H4FV4Y7g2F
tN7IW4IzYyV2P66kP3VD/y9tpNm0/ovL++/2yb/df2T/9X/qf+ijXHa1v17drEuW8Q6bpuV65l/9
ppdmVcmwfQEA42L8zdXt/UIoDz00dpQf9kv+1U/VH7c68gpMlCaYa5P59J/qpQnl+cPwyYCMyZrO
EcDlCWv4wyZbw9KMKIWIBGNewpiT+tNJE9R4pq78uLMrvuP6ezNpu8CkJu2y5KvOpJ9qUr8tq/mc
cZRtSYi5bTVMxf1czH5VE0UyCfWlgxzjB1bab+UIGcqC47Oi0yCkpwZzQErYgQf7BevlGQVEurI9
XOYThsPEpt+uHQ9uVpFwOkzWKQ3KR7yTPuo1e5U6bXGZbY7MIggMEhHphKHph5uED4C5MtaXfK5f
S9Z/pNjrNRnFzBD5na9sQ2BZDdpGZlnve3nwmWYg20Pq66GcCI4e5rUYxtvByG4CPdgR2exuxlJ+
ZJ3jAjzWEGQtasKRq0/F8yPHYOrPbf81oH0hGMh4sWVEXJwgXbzVHhR58JIQbznUxLtGJ7Ysp6lW
XxpXbCM7vK0C7O6tgLCZmtNtkuFHyNx10IqrYWtPvZV/9AQ29GbfPYJ7e42nwbtovfFs1yZ40TCe
V0WVuyCg0tnXGoCmwn0eMGmmHfEz0rCOEESWaXPEMSixQ7Zt9Q77AZ6W2/ADyup7CwFgbHFnByID
9JMjFddsNoxZFm+KTAx04SoHhGfdGUU1gRgZWhTR7edcNbvU5mKrKmimEHLZ4m0iL/gG0YXU7hrq
SNvSd9Q6RlhUUXTG2ToyrSuk/7UVBg/JrJ7LhoLKiugF3YzJrdqVmr0TQwyIzapPiKv5SaO7VaRd
JmZGNKWGxT10njMIZoHFee10Gy12D7mHMUSLbb9L2OKJcD9NZYsTqTzqWvdI7uYJtcYXQ0wPaD0v
pe3cU4usA/Y8lTUf46S7KUt0aTx1hyRRV2ppJh1Fv5vMYsbDoPYlqMBibNlTWgw6+vQZKdhRIzn+
grDfx4Xs0y9d+KazwKnK20nE3o3UggzolhNuM1gjzFjMT0IRjlkJdAmS754b6r1W2qMjIt+j6FnF
DiJHfBykwN/ZJBimtbfPW4z6pv6k5aSJkB7EvuAtmZqHlEz1CcpImEZ73AybMujfgX+tHZGfHIgk
dtTc9xBKwiz+dCGWCMglmpbe8gVetdBMyqrcVll6FlBh1uxGSU23rgYISFdG+t42NsGbUR6UylCb
ywdp9g8lvBQtGtg1x+DEXCbFOgHEmT+mTrlrXQkhxejughn4iqySpyIc2RLAZdFrsyapCVhCq93i
ZD2YtN70T5/JgnRJKV1z2X5oYyOhnpXM0Kb7JgTSoaQGxGuOUNdwkW60vHheQAit3nw1QvUcVvEz
Qs3WrytQ/QkKRTg989bMi4fek+PByyDOeOHoYyBDAjQ6/ZOSzS07slu7KllJeZfI4kkZ5oBIVb7D
ueVUK9ew8J1681VLcgSMJq6SGmABGarBfRoPJFLm0y3cPL+CaubgpplkDeXF28QuClcePki4a9mN
N55IdlT9907dgbMpmRrWHKlWthvM1u9L+YAD6xQZ1TGe1LYjCPMwK/2dmeZW1NrWsLMnFhnMJEj2
SGKdNKXwG83QpzGW4X9LZv665v855pWGFyWJsdzE/+Ka/0D2gvv+t235b/7gr5Nyy7QsF10K5+nv
KQmLzsVdBE8GvPQ/avoXxyiSJ14I2n3BDubn7U6nv7TyqP1tAZ8VXOmfmJSbP2Cuv18tSdSKFgIv
4phN1HG/375UFuy3uBjAkyArWTtN2dIG8x+WIpenEJaFozCm2+0m3R8pjqHidfbGygCzkKy0aOAZ
Z0tKcLVwUrJyONqZSUxopBgoAVJxveGOHiCgdyATTi60lXgskPcBYGkcRAWocOlBF0GGVUsyRhdi
S0tiyn2mE5rUhbZ+SlX9iR3N4enCBicU1s4e/EsZZl9kaSzAKnVXeFq/EQsrpmhSQizDQzXZS8U9
40gDLDMAmKnJJwOkSUNJHP1AweCBMQSbSAmha5dAQ+uCx7ZdayK7Vj1AlhKUDTyrc8bWK1faJY2B
U2X4rnxr4d8kCwmnA4mTy+I9AJHTV4JOGRzm0ucT9PalYBir6+2VIfNepdFOCxhSKkPcVq11KhYQ
j6jig0ZorAuhJwv0Rw9ij2O3nPIwfKRSHtKPZt/NWHdKLgWn1QiZW9A/E/gKRfpQuECB5q5lCyHT
a7sAg8ilv3cWhFC7wIQYd3KhLJiKLsaOAHGIAKGDgEA0wISAAgqUqFrwRPkCKgohFglFMrMDw0gS
dsKVRqdvL4CjoGP/66Q6XLQ2O5RgNKD5GDngP/hIne19ePCSpibMcTlKULAuuILJJCaZOWZkj9/b
yvyGPPdLGZMj1CEfd4L7LjXvi15d+iw+u4lx4yQQ+b3qsMRJlNK+i9pwk7vylPYeEUw/8BSvuhbv
7czwWaNcmti7yKh+zsr2RjXOExEoLG60ZudaHoSaZNG0l8TNFOVOhhgNU0GKchxhJTMafZtbSCm6
5GBl4wf5kX7ddEcA7ltDD1mbLHZMMZ0djyyfjIzB2yDS61e0t3g/4vFRzel9tCyIi7nc1MvOeBaz
jhsUGbhiodxk7b51+I4um2adlfMYwu2f7HTJmmQogVEMhNGItqYpaZgZajvsrudlic2IwNvBXkFm
v6y4i2XZHS5r76H3HuFmka64rMRlo6UbMZGLN+kwM2sWdn5al7cRg5A7byQI3BbqoUXoVC5L9jkc
w62Q8R22FrVullW8w05eYzc/5oI4JHKk6f3LIEcJzhK/Xtb5HtUPIggsg5b+1VhW/v2y/CdOS2I8
BmfuUGaoKTkgHjUxDOcBUzH7PFDzbfKo0Il1CM3VoGVglmT1MIw4N+tuYtFjJPeh7kT4njHi5cl0
EFLeB6o7y6G5ddHXsPl6jBYrnekRiBiZhOFSw2dJemyz6iW2G4QJnYWCSIvwIeMVGApr4871pyeV
eSGN4TnWgqtud+feLF56ExX+5B1LIW8TO/jaS/2txtViNuqcG9QHdSju68jceGLAQD+caiO4V17h
o/86aQUUuLSCxNF07c5DZr9T3nCsbHteeV1xrRTe4MGzHmOXKrCqsq/EZF7ZePe7aorhxgljFbQD
gLcMIQVcjtvIXpJ/pd+15o1rc/xUI9/4hhNRa2Ok8J7aGyVqERHBee08u1pHTcEkVGjs23LmIzUp
VERlo4LBXbquhuBxSr0rirdsLyOHtAe3evWs4MMtReLzkeF8LZeFoaVfEFmBokIZtGoToNBG4u7n
Yhy+N44zbZtB1/1QS3d5yYleqVStUO6KLeZuTsQ0hNls5x46i5gHNQ8Bf2C1dHu8oWMClaPKw80Q
Ztu4Ku8JQg05fZV5ygpyko2ukCs+cjwiFvyd/IlTIid7iaGnkwLxV/Pt7KH8Mrt3l4K6ccRnHpJ+
nblo2Aa9fXdUSieYfTAR84Mk/OYK79z0rLRKDPitV+VrZnyEP0w3EIYKOitGgZ6xwHu07x00wJWd
FafYIxxtcHIQLerO7t2LYh2Zl2pbZPVxMm1iydOLo3ivGdjxoUdHo+I72LbtG4afaxLS9bHqY0Cp
ccZj5NfM91zrTnHZPncpvEIaHYdBJMT/kF1MgR0VdHjnPhmahQXECd8y2z2XDUOxOnG/F569yyuq
9yVrHeijR0ZsLjpfqOaSwIEVBVFedvPe491aRxKzcWCsiRf0UX36IVOndVMG31qNcHI3Iu5M6jkx
qI4c8ILnx2ww3ouKtyDv+xrqj/c+Yx9Wbe23ZnDNhH6bOck5cq3H0bQjPzbKUxy0ftFwppiqNXdh
bS6e4BhDbuXqG6G5wa2AacGACYyLzIxHsdwdQWhJNuDWcFJm1l2RaFI4SFAA82wAdRRcrUHKbamT
6rBJJZY/ElQOeZveBHU1c5CkNGedPe+woJMCYeTRYTCYErhysDDqYglIqO7RNg7ApFMYhH/Nsv4N
GgxFtkSM8Z+UuH+7Lz7ZQAXd72dZ//8n/Kx19V8ApIhF/EFq52/GWPovlk4wASUrdC+k3r8bYy3z
K2SsHspyohAQl/9a6KJ0QhGEBFtgPYAN+ycKXer3P46x+Ot6SFaQhDAZ44f+vtDF+VE5JMoIHy/3
LlPF3TBor0EKrdTMs5uIPExJNWjFzUeQ6/tkkpzI1I6so7+abvER6+OuHENfVoAwuw6s6WTfNdq4
ZypGdxdsK5ftgVPuZdhRdQKpzrDNyR78uONHDUhmo9/qznxKcrUaInkeZbmz5pecR9CK80NoEuHI
Y5nawPPrdiuyFx4FmAgECwcpBIwrFljYBR35WhoDFeb0U/GchOEFSCl5Kh6SVJNR96aZaGfdt4no
ybrkAGIeM5SEG3FaB5njt0Oz7XgX3JHTZdoO3ZMk3dBmTK3PeHpL/TQ1rMsC4pBlem8gCQUncenj
fB0EAEKU9SXRL1OJur18bDmFPJgsBYSqdLjNGOEFaXzMAlYX3XGMvfNcgb435hM/axMSQDkn9h7/
H4+12qix2DIwoMnoePTPTkiNXyLC+BrPEVK+wi9syEdUa910N1no7Sk+Sw7LIOhPQZcdxuHVs99T
mKZAHsgPU3ssn5ssNze24G/gdhtsWHA6dehp/L8tZxcrGCytusuMQ9+SNsbZ3CwdfPSRlEAdtfCl
ALpkhjduAXUzrt7Y3rMFsA9dPR0JroJtdpBCfx4G+yCzYtsb4zZKiJfO9TVPAArYYcHK7RA231aO
9jSiBHAQYAQ5rFYTa2GPjpxeCjykXSXH0EBynrjrrnHv0vxRmtll5vppa4ehFWKWsvb15i4Tj1Yg
Dz000co6kYO1sZE0Z7a9Qcu9TpKLYzBlI7nTjtuzzsKU1x/iqZyMGyaRO7LJ/KDUd0bef6k6KOkV
sTe3QVuA9cfPCIPc4Jbstel9HOMLGst1oz9Km0MabT2vfG1UeLJQNHWUxZJGSi7WXbv97O3vpYxJ
MfXOk5lsBZTyacEID/iYKZ6tMTmrPLywOLz19HplGM26E7zaolwnpN2Iyrlnrbq3GZaWLWyPOV43
Umw1UDTjeOtQA2RRvh3Fc9zgoI2bbULQWj0sa6EN6qqVJl7bATxafyigS87Yn5r2O4z6tR29lVmP
ffNa2a9W/zZ5xiZp5Vnm96weN3HzJvqPOjD8OCU/W+EDQvdK/ip9wmvYjXvLIASihzyk6eHzFFEG
ECM1U4Am4XCNMyQ9qfNZBMaxwDK9brN+7bTdKcjybU3p0+YRCt/Y+ZZF5MtT3Q6O5U8O/tVWrDRo
REF0V0ZAoG0TkzV1VJjoyEraTW0CexkEm12Us579wDaQLIiCSaM5fJj8w6DeE3l5NvT4JYChIdIg
X9WKSh6ox3s2qrdu4Gp3CfvlmbARDttzfZFpdSXc8hyTb0UmiHgPcHuuPXq+YMI6D0in70GOmNFp
RBXd4+QumFYm8s1R3XoEQkhX8THD8o+shypc0FFPJlVJ4DR+3BQPLgK2VW7Na6mbCwZuVfZnFdzj
Kd5OUbQhF33VuWe9+OrVO8lZ2/A4uv2bEQNeYnobEA7Q2I+z6nawEl+45/06pGufX+j1tkiXh3Xh
IA6vk7pYhdhdzMS9M0VwKUS8xVykA6joLqOIz9PAexdN3lNZuyRnWbsRmwaVHrLSQgN1QbZrihbd
K0k7YKxPQ1YzE7YmFNB2j6S8Q/EbQ4VcvsJQZDhwSGSfzNVoNYdSax9jB2iuNtww6X1PDXy0Zhvu
52pkyEg5KRsWoAjmj0Lvzq1lHEVfPBrJdOyLmT+3eHFTTLnAD+GGwNMy1K1G9AeSQb+pxyMZLfMq
DviQsRk9zy6hILCRvZrAiMbJfYftOuCflalpK71BeEbaq5ant/jA93NL8BxVdEdQTpb2ew1VPusA
34xalvFiPyErJ1QgKBeF0rAxe31dVcGaneCDVmXHEVpSCKRnyGK/rRG2uZ+WeMwsbDZttXFp04Ke
aUvcrkWpX8cq2Dbu0bDDTePw3ud89gTLVCWxiCWhvl4J5alA69g/y0HjA99NfQMAqnyqWu1lJNOs
Wdh/zG9aZ3omQPLBGYeNV6UvaejdpnO5dUN3LVjjWOxtZ8bNmffWYbIY6R6qmgTEUV8JSOa9Zp+L
nEAMFRnXCAs20J87pX/PxLfZEoe6fW5j581D/F8ZnINJuw2T6CEGIVgW3Zbt8jFL8xOwFABUH5VR
cz2i+AtZxMAZRu+2rEQ2jHj9eZrxLThvneiOiashSOD8ZlVgpvvGWuJGmDGgUbSCAFYMTo4Oxpgd
HjG/s8haniWeCOsha+ONq0iExYFh6QTbaoyM9YMxnUdNooXY24N8DRG9GcHTOGLRbvc9Ox8NUnpv
NtfeGlmV32WSEIehBD05AAdj+4w0BZHELuy1nYNFy63khrXwvWd3GzFfMhjedu1BniTalns8VSUh
0sNWx1M0BvHRzPODY3mHrLGYf8c/kjkSnZFeku7nsPU147EghbNt52Nu08ZX7aFMvjEYX7c6TqHq
pkZVsZomcZPyVS57oiJUdCMD9Ulc9QSCqVpFltr3evMcTfOpT/iSQidd8TpeacbmtROF63Dq92bt
HjCS+KNprat23LgNDMg0OYxzttXyCb0ajRu9XcBrLdgDxeq+pUlCLLMm4sbHr05XfJdwmvdI9IgA
ZUqyzfuKxItia+FalY7h1wwlA5ntMvvOm6sNRo6k5pYy+3WkBZtQNk9d+pZ7Yg2zY4MTYpPCV0Nh
w8fnEHNdHNgKrObgewYRC0nHsSAO3hVf0iq+Z92FR0OtiQHZa/2lrOm9hxQ6/4emvreE/5Vuyt7u
UBslACR+oskiYSjwTxDBbVExGuZ2JKcx0F6FvAsye50N5qqrOTrDS63cfWrVXCHbwhyOYfzUK5L3
ZvNNIjGMAHy6PXGCKByS3Ds2BBKPvg2fNDCNm7yrDxaeLFt3GT7oe+U8VBWbuGqC/MD5YE2OTeEk
/H6a30dNPfdOxAbpIyzam2YOj4JvEKk89GNh/WHq1eM05XsctKSimOfSmDeWOd/FWnrsBO1iNGGg
cqyC+ZR7FTN+QOYEfty+4+w51iFIcatvPi39JeIeQXaMX0mQBlVkzo6pUsxOkBylhEh0z7rEiilK
5zUPEGL8PhjFJmF67AViL938rLm9Pzj1wanSQx72x9kL6ba9/qM1XL/TvYe/msN/0xyyyLANUJf/
TqWI1Zctb5T/jzXIzz/9q8jBoi1kS4/8b9l2sND4VeRAJDL2D8siJg+NA43br/pExyCXVUi8vYvP
gJfzszt0fzGFQBphwYn+0W3+iebwB5Thd0sQw4SkwM9BMIG6fXl1v1UnemNmMKqSjW/unFfTH/ft
kSSmPfGKm7/bT/4puAEV5R8bUQPBJX795Zex9ZGL/+Y3HnSjdzRIWlrD+Lp4MiQeQClI2QrH6qB1
yatbutREU8L/ahtnD4WdqkXoIciQEQP+ULFRqDxE2vqx8dCYzTq5GphB42bvQaVehUV9msNoOEZT
0j40ebou7QTVvmRKiH2Yg4JlFbdrQx4WUksJqjnpy6chjh4YkL+NKbRpy7ubA5uYKhcGYGftptA6
hIb1YKLBwtxxJDwBP2Hv0N9Vnl/JzN6CiHivdNLBUFsRI5dPBxeRF539A4EI98Wi/oqZeHVz/x4U
1jc8gXtDTo4fZFyRvV09dgShrirEZHZfn60qv/aIzKKqexGIztI83Peu9VLnMKd4N6LNANP3xOZX
vFBqtZvRLK56Wio/0cPkGKVkcTQNYei1e6815ZPFunkVBNynQYymCqr33gh7c0W1hDUxeA6yfifm
/pyn9q2loxQLQDyC3SL3tXotZHIZw9lnYL0oJNNt2Yw32pjc9TVuNXyXiYF5NciPdm+ggGgFVspQ
Y3xpDbspqN/IFgQxxTtWZ9muVuVWtOwrGA83dvyql+Vd3nTPmRAIDeR1aKyLIwl9xXn91M7WgxdT
5uiJ8Zp22aKVaNUKacO9UdfvePjEDoD4g4jFLbrVD6Wci4jVlaTtrSPLrxWRh1tzzm7wbnLZeeSb
UUcMxDRN6Fy0adCZmpZsljT8oV7pPScFOXZVfyCfIvbzulR0xdDfZL54vWleuk5/Iib5AVufWsWG
/pIJZ2uH+gvi1udAcjsrRiLlwpoxhyfycpDNzt9ljM9SBW+uYHTbkxdWJAUat8KwfZWbWMTVyGU0
Gs9glZ9kCthVwxSgjfEhmOO7Bg/1aqznU1rNX9vFehK0B7fImlUszQmrBzESlLcXr0QGK5ynKCVt
opVWteliTC4EDXwvMmJtGqN7Nwvr7NYTfNG6WZPtmpN5a987kQMQM4dGWsl7E6gU1gGy7+JgJrrc
ou+3jLjbWpkrV/OQGMxOKEErw5yvhafrq0if9I2CmHMkwVBsRkN7bXWjPWUUlQg7tbdx8aAMP9wo
iy+lXRwqjtS+icWzoi/uFUgIB8ue4WUGT9qIvyXuJ/IwkAJgfMEe+8FvZCKDJSbCGoPM6LTYWdZa
E6JwpmaB52uM5nXOMfOyhmjOZON9Dk5KsR0SMDkQlSSRjKx65rq0iBDHCxfdLkrhczF2cjUhLd2N
llGuqLZfUrw9aUpMiRcTDlYvxh9XDV+MxQrkiHqkaQ+3rBgkhtuZsOngm7UYiCA28r3CUhTptJLx
YjNSi+FoXKxHkA6/J/wU1smIsbC8F0yqydHz2oeB/MuVMMajxMvUTmm5IsNtqW73SWPeV0o8d4v9
yUnjW10Ux9KWILECy08m8al641U6bPLQwD60RiXWs8meaIqSp3BxWvWB+hJjvRrC8c5tm9fS5tFK
rWzaxKO+A8T5jtENVkDQ1JtYJ+APjNZuxrOlBd6tmrOXqpLPRYqO2M0R89o6lZlN3QFoqTVZ2kpJ
vR9vOn4XXavV7RwPNKNRa1j2qTGruDzlmXsD/Jy/tEHKnkjVTiXOmzHFNeS0+GPK9F1VsNSJW/FW
BOwxhvglU8lH2yU/4PsuJ/+wt1X0SugTSxaHCA8jQQOq2RRyTdK9hEwEKHvfOmlMmzLRK79rygn2
GAHb9kKCTGJq0nCZ/IPrS9l2S2ATDRtDehiyQZ1LRNBK1hRo1LVjnFeVn4G4eJttAujxjpCqnGf1
IU5cg3FdZEYv3mSku7mVw7mWmJLcVHcuWdF/wStsf/mr+voPqy+0GP9cf/L8kfbf6s9vf9Cf/Ci8
+IM/Z/LiF/wWJjPc//aFLAP2n4UXsEmP7A5bMGX/+8T+Z+FFtgf6EgtjgUWRYiwF08/Cy/sFOyVM
oyUaGPS98aeMIZb8B2P5BV8OphIuF5Uhu4HfVkMZ56YyJglqFSVgUs2X2aLF7vLuSy1VAB1t3szO
zOraXUXkJUzdOZgVQpB5l2gBk00WvtFjk3HgZKH6JJ1ha6eslL3v+TA90p4fzZ7+TdfvwmV72qYJ
DJaAYGwmJZn9OFTpdnDco5NVePoqjHTfCps9chUc0sK4dFD/aIDWXTqti6S6VWl8COd4a1ns0ux6
0yuaXqf0x0w/p6a3FSK8dqG2nQZQXLbph+x4ZU8AEgQRx6xXTtiD0FbtbglnT8TMSTQeSzO7rcPh
xZqCfc2uuI2lXIMQeyeiHv81WjxX+QYT3cTJLxVDAmZgjx4LOVUPuxrQAUlVe0FfCeR8B0MDDFS0
ht26GSNtBbhnE0I3lzWMdC85F94rPsx1qL66bOPgl22bDFrAQ0a4bZozWkpC3xQ6OsP4FMzw5Ep9
LXIkNLV3CJCljS6VYzH5GntxpbFSqPknzVuf9ScXok3tGfuGHXquxvuYlYNgsdCG0baOnD2WlYZ9
uwyZIFTmuUJZKox2p0hXr9jJe9WCCyj3SZDjPaGRqznCgmcFsTcdvseWcRFzAy0n3gygcEcJzHiq
z6MxHCIQzqgHv4WusaeCeRBV9zkiBdCRBJgLcUUwPy+WSQEoQ6YO2zjDJ2lZu9jOnI+qlR3GUKwV
IctUhcoPTSjIEWSUKGlgilgmloHsGKI9sAWZFuljEzp7neZWFMax08nQ5G/YlvCPcWsoM9i0hBsb
UPBr7703YGMqvl1iOAtHQzjEsK2+mjg4U1LuJnJhx0SestE6JoQRotO4I1TiXjBLzOGkJAg8qpjc
lVEeIpLy0Ko+xIo1kQyfkirZ4I46FXgXwnFcT4x8q1Fd3cYCQJxeUWRtGu21do+MQfdmCcknyo4T
FI/Jqe/65kvVkvERNZfQRePJvE4bWr5Q0VavyAEzcRv0dwPQ+HbuASvGxyQKyP21UCCKtccyXevy
fdCoqzm92oO6Ki1cgw/ZmGN6yBgc5ZO31mE4j6442zEDcCe6JKAWhS6PSIyfi9A7JNq8ZynGGCva
pGmyQ67yNBXJY193pBWk4aZuF/FU/yVUCpFAHa51hnMq6C96lDEECyCPdPs+C/bkePk9j7sF/cJi
zhN59V3LbHLAWFIVcj842cUm3zGj3B0ZY2TAM4LBvGQssVD6uJ8GuVRrvR/NbVl2MCjH+S3VeMR5
KMZePVS8uVL3EEUwbVnoHEFl3nROcTaDyJeN8FbR7DB2lf1NBM6jcjGsOuqEAOmiANNwlqsivq2z
4DTN4iakIsIY5izZRPaqkkykihz0ihmaJzYKB9IC8I+Cu4mH5BHW5I2ZQfbQk/ROqz7LnkVae59q
xUWGydOESXNmpGSMhKxic6JgmQnzgQ96RsF0W1PuGqV92yyfGIJWLAX8ivIyGsne6MbXZTpuToTk
KteEKG+t9Y7FZY/8V++JRtJfmY4PZbF1p9dWtlcXtm7s0Lx1hDZIhsoJ73/pnDVk93YJsrrDIO5B
hJlw7tY4gePpKFHNIWaiIKkQheXbqupQjJNabI27nDxsVV56BBo5Oy8F2psXX1nJl0w3d7nOiiOR
q5FDgJXZ2rOyd5EwmLOvbnLu0LfrBYluQkdTsO0DY2ORTNBUNMu0WzqFfJWShkfZ2k09ywaIU1wC
BhyLMFVbs8o+vOQBftTG1rZZb+2A0SJabI+AWFYLLBvNveHGK9d+8oqaDp34InUuUNjJPLogpNoH
sIR04PHe9BZ1FYcQhX3lYP7GLZvv7PAtN+8kuh47fSpRakvyNrqGFZ97i1dihxl6y6RwXbHyQBuy
rI1fNL3dDRipxrXG0FXyrioyP53+TXTG2gGx7xJJI7EEn7OJuTjPTc6uxWjuPfMcTBC+8m9TdsjY
yDRDxEaEHc3A+FCys2nkU1TF69B6mNjnVOZHKmmdbPY8SflWSG1TA+wZuEkhsJw6tkLoDH1t5DNj
W2QunAO9cwsmi67c6QWpb2SPq4gxrygB9jgjwNr2DG3lnSyKD42FLDsDeg7U/eTu5LswxARXavlT
GNjtXkfPwceag0NurWqdQ7CaS6aeWfeIyyxH9lSMrETmFdybfdKWbHv0izdWb6ET+wPTFVok+zHU
xkertniV0RvmvKvmJuu/ys//rPy0/6U25FLkzbf/+r9F/bdr0X37RxE6y5//tQo1kIVgVkIECK2D
IvBnESp+sVxmfzbakB+jPGQZvxahOkZiycgQ4PgP8OTPGtT9xeHWxQGNjsOR/Jc/Iw1B//HHiRwV
qM58EQwhr4Jknt/XoKbuNWNf5oOvJWW51bXkwVXqvtMARjQZl1hj+hMDgCFI98yFdnIaDk1Q7E3w
DnUlv6nQPVkBZv8+RgRQj1z6zXTO2b6umpC1HLDyvapi2KlOv0Udsx9S8rLr9qwGEhbNnjCITpCd
oH+pSTfQ28exLY5BgiNf75KzWxmPqf2tt/NjYTXXBC9sFRW7KKPLJXc7k2Cs63htcO1i9B1ILnA+
qfYZHKIfc41LSa06d+UDdPR12Lprq01gdwEVc7MNTb3TMdmZL+ayPXVebRJzars66ZgMuA+wP78m
0WfBueC47+Z4NeLPdHIvQQLZy6Yilz8c0hyx5le2UKxptW0+PgtJBonYhPq8jph8OIO3Nfr/x955
LLexdHf8VVTej2pyWPirMgYgAhMoUqSuNlNg0OSc52289MILlx/hvph/A5ISCVHkvR9UNheehapE
UWh0T4fT5/zDV3SF7KEzlnn2TWqOfShFCk5z7JKUAPsUlZT2U+bAiEbsXb9TzAJn8o1KNFZmeNET
RSUgZBzppAi+VEE+jbH8kut65mRfGwUVwAw1j0xeBLyvmjhU0MY4leJc9jVE29uyiokWn7uWRVMV
kGjgrxhlYONGwNJie4BOykyCu4GU1gzIzB8AXmaIVM9ScoGVAPesJXYo0TFXo35auuUfiL2t4sS0
Q8gdbIInmIMhoNEf4g8/M1VhhtvnuW9wUnCFKA0BSjLIU8DvmeEeWG5jR4k0NYFDmhBNkKg/bLvi
xIF8Qol+5iMDjtco0NCvrmiwNw6n5E7ZG1HM189V4hR8QWyR5GwxyvI20TwUq4MUw4gWYl5mtsg9
65MyihYWpGAHiszYajecKyIehjk1H106aDTEUeTGrtUbACmYxyDClRnTSMjA4I+a5ejal0hKwpt3
hVlB4VDGSqIuFSTEL5wcc2uyIAXQiVxGv59KpAORCWARfmngY9OjxiWFh78cR86lXKJvUsHdFfj1
ISYDnF4KCXr7WnLWJvh9lt9cTG4k+C/cZRclTAQ/07+RH51DiVp7ebKEPAPZ4K7MN9koz6OfoDy0
NgS0Nbk+CF0MLb6dRWgaeqo3t4TrlPeiBkSVEMgDPGICtCwPE4Rya0OxPYyDJ4lP7gadx9YDTxnA
9xJAMy5LnFUBNrmTPjBg58so4umTSsMHRrx2Kd86Zvwp1xMQMOfcXOdxh/xuPGAJVF/BfZ/0LQrs
sHJNsvaaWW+cRgEQ3pwrPkXMlKtj4VdntYyRCabYiukfA0kjmslOeqfC8lo/bQeA+q6EA4wUfAHX
4SfpYYu5l90NfGzMNXquApMMqx6EqOzbEhpvvcgY1EBlKQGTLE77apl00ixv2o0Yc2NxB+swgJPO
dX5VjL7ejaNfpJhAU2cwTzITZiKVmeuojL72OUETIiCXLWqOSLLr8zYMKAYMaLB3q2j0Dce01UZr
3e68nBtt0J1pSnoi+9kpdkmYvBSrVIoXWi19lcCCT+QBI12Ydj3oBQKfJJx6Dtc1P/PO+16bOgPu
QSXd1XX+JjaA/yVWS9VIX2utOkwRhBYsd24N7rKJfZsUHle1iqwqXjItfBXUg7wUC2mdTCpO0Ksg
lVZoWYPfCAGYkSgQxeNO/5yMd0nFOsKkwB78lYkXI/Ag2T2IvXYhFPk88LRbwxRWhhsssw4aRODM
mu4PncJ1HpA778inpRngqCZb5MB0uIx3mxaNWMTsIjLgzWfBp1g7OruLpv/FiLyTQsG9Xei+aX52
EdSiLcvZUT9YazNtZj0Ec2ZVfYaw9lGnmhsyH8IMKUlhEsbyuo31w8GV/VmhI4cRVzAZBB1Uii8Z
S40MbpB9kiNMKagDoSZxVPZYiSfpkVm2x0lezjhXZpFAFlvz5lKTfiLRetrK3VcRaXvDN7lu99Ui
6PB1tNQNxx1WDJL5lfQCkrXo5snVFXIaNf4A4dDf6GZEVkE77nwXZGKinmps/lY1fOk7xl4TZpgg
HJUmV9TEQdxGXkhKd+vFo2Gx/BVpiiNIE6C2hG4Fk5976TCn9owkaa2uUi9fd21xr1/3/4S1Vwlr
Y95Pp5T464ThYkO19niD3/kLKcPxv/6o1ULdwtLQMkbVwa2C20O0NmrJQGKDdWZpJE22gdyTaI2f
EMNpVO3HUu6PlKH5UZN1k0KtKKEap1DG/RvFWoq7u+Ea1VraUDVL1sAMyyQnn6cM/UIszLqE3quY
s370ttZiC1ER3WxPcl/sZqmbf2sD7yLOakgsKJEMSbsM/frGHzVKmjEHnuk1wpTeN4yl5IlQFFeu
P9xJAsDBwIiuwb+cNlm0ckDwUgITjitEUQIduJYq+Ycm8iQyag9h/zVRBdRVFeRKJNCdYSV99pJh
ScpjFUqoZ8XucY4SC9mYQ2VUZhk0smAsf7gzFYxQiwS92EVzHElPY8JsydVXuT/MjVA7gHh9TvB7
GDYazPti2QALrX0kUgIXsE6malTJgAfVFrZ4PXo5Qzhigh33MpWHCvEak3AlO3AydW1k3WGdSIdG
k5EYsrrPYC057TTcW3OrBDcUiF+TJiQhZ84rCT/4puuOdJIN+KMoZ5JIOlHL5C8aJwzAIEKIsKui
4zYhtFVbj7MuNc91R1vCpBVmrelc1o7WTaElRaiPts4ar+B2ooB7TMmxTCXEsuaVNZqOi6BW1Yhg
uDfE0o7L/lozYgFdrvZzpYkqeDZM7wtJThCnjnC/koqVH5DUVCOOQt9oFrC179TEXwyRDsYQRYyq
DK76AFiq1Sbf5NjA0ayMbac3smWSmlzhXSFFzcRxF0AzkW6pq+5AAEh0UojCcduqywq7kE+ebAjA
u+KErVnyv1UWZseWBDzYSrortrdvklqe+rI4agcax+gHpOjcCqu4MN1pqPRng5dfOGTAiqE6Ucv+
tGY+TGFXfxZAh1LK1A8LVzpDguwIlsm1J5k6twY1O2xjSjsAfaGNlcIG6NkBzLNu7ujgiIsc5xSs
ZwuHq6/uOC3BfG8ho22QqzIiiGLVcJFjyReYTAYDnyOr7YKFVhU4u7TIjYVIBE/60rn1I8xStP4T
RkrtkTlg25OrwnmfNdJhLZb5LNGbfKZJMDMFnzKYok7jukI1zPNAJhYL0wSBNkbGlnIl+e40kcvL
phswwUwIZara4FqByAoUrFncdQcRmge2iBo1cD5r1HkxTzk1r0IicIRMDlXXnGVeMa8dERaPe4xS
2nWHpm3gymeQkS7aTvuWq+mpHDcrrA+Pda+CJZWEl4KUnHoopNd6tJZTzCQ1DdE2MF9lsuSoPKiD
fpELEJmk1K5UgbSnNRv8cCFgL++Srs3a9iByPHKE6Tx0EgJc7wQSE6T5ZuVbLTCnAWIcRLg4XSMB
d4de4MJngRhhO3Ngl9XcBxK1vdC1ATvA3IZj+yWpqxNHk5Ba5ypUyUxHFMK1zvikmuHSDfrDvGyX
vZ6RfIRkWoXgq4u7WhwAc1RHpVjeEr6tdC8+TIX0iHLnXOwB3PrynZ+6d1D2zsQ4uVKAQ+ppMgfB
PHe6ZG04ZPv97EzCjC8Y8tO6Ap8BJyGDj2qk5VK16kOR3JYPoSwhYRpaLRJu/TJDH6nPpBXgSP2c
OkSmTAePejrQ3UunSr6Cdq6+RnhMQzdzBjSQpc+66SAjMRjrqiB5o/n+XWKU6dzrXLvvJR3smXmo
dMQXmttDGKwDjBaQ+4GzJejJl1bBMa5RYIbFLbbUurnQjPC2MspgViTCRWYaZ7IvHrWFcQw36kIs
B3duWnU2h8C/tjAydcTSovRS36mwhW3fhzuQl8l6SNyzxEDWs0KXA/bfTBHbRdvrmMGmBSWWEJX2
uDzVUpmZ03PxyR20PsJ8IxTEUNye2MyRJ7Ybz7tqfGiXyC55pXVaIMOkqsK6k9DHM4wr9okp+pNf
04IabdcvkBy+xIbwBHAjtJBR4QlIyrU5aj7VXoJTJRG3b6CO6CEMlSMQ1SralOLWiFaUFgESUoHZ
z4UCTak2EOdBOiyUVr/skxq3M3/OYQasHTkqBVmqGnkqKKXnmYnKO6hE7qJxcVttxaxkv/4GnGGY
lqPSFZhgRFa0hYmWZYcdq4Is1qA4B9qok9WIysUwKmdJo4ZWRcxoYxGvjVazuKKOWlvWqLrlqV0z
qUclLhMdjAn6TCAtR52uJ+HHC8q/P6VdRmY7sr9UE5GEBYT4/BxPcd9GoroB5JAbIfU/8EUZoAOk
Hr6kQXaGq4o5JTl0+3qr0pjN2QF7GZQ1SfbIJhIn0g7+yqI4Jwr4AgD2qpbRNDjw5/FSnooLY/l6
S1tDmdda2oGVmdgXl15ES403FUI7XAwLc2oEtmVTiD8oQYJObCymDllhi+oknoI8QGfl6vVvQdz1
Wnd3oyXBaDo58eR6JlQu8BnholHM09eb+KmGK6sGYSJ4PBFokqrvvEjVlVABN7WavGwwzxL85Smm
Jd3Z661sX8xPw/mjGWME1j0BznmhUbhlplJZOoK+TcyVrUd3iKk6df1JMxOn5sKXJvK1sK4Xb83V
F2LOp138iT2m0iUr0ce23cCeQPX27fDg9Q6+MYzGqKH4pH+oLFEJLBnGDttUILdTsL+TAOnQ15t5
Ydk97Yq5Ez5XiUpBJKMrJfrDC2sGZXTlLeI35sQLgo/PWtmp62dJg/GxQGeAxDXnM6OfZG+oor80
XEAVNQu+CUYy+s506AuczJKefpB+GUvPVQNOpXhj9cgv7RZPWxmX15OX4tdCrZeuBTMinqG/eBsu
rqvTYcL+fJR/MU8VuztZBQuMDRbJ3Hpjg3xpDJ+2vbN/IHLVJINMVdEdEJS+ObFcvAuO//5seNKG
sTMbsLuW3DY00cP2AP1MpE/qhKDqtH1jHKXxbewu3qft7MwHXWnwwzLoSzUVbekIt3JnOdBYvhQv
CrtduNVkv47trCbf18RecGhQ6ySc0e964TwHXVCnGwFNoQjw5+vtvTEdd02sRLfsvEpnOkrVikyy
nehfcjV8Y0a82IiuqFyvOTtBPz+fjU4tKwVZH3ZaeNrDp4z8obZ+vR/SSwcG5/H3NnYGDt5fgVse
M6K1jYk+5/YcRZ9jRLxs/FsS364vqs/WH+EbE+StVnfOkFiN/LBSaVUaPVup4HYgXV7v2Yvn8dOe
7awnE8cSIReQ75bnzdTjyrSEF3KqIdtoBwf6H5Ny6l3aySw/Ly/a2+JTeBDMX/8Gr3cSseXnrw9x
qDz2ar5AXX8ykIlR5eqNPr4Y3fzooyLu7IpFwEaJ/Sd95JZZkeIT+5ki+eso+5bJ9bQQiOzkaqUC
bXi9b8ZLC/z7tFHQJXq2UUqy2Qb9uFGKxmHlnYDqDrwz6RiHztfbeWN+go1/3hCaujX4ZgYRuTlr
grhucaHa0dSdCbZhg+T51lj2gwjWL1H7L647k6yTLON2oIk7u6SIyI8ZUm2YJfXcBZ+vandh/OX1
jr3Vxs4OmRKwDrhxsQIEBBwCBONvM/2Nxf3iS7LI3qkyTAdAd8/HzqNWnukdmuwmZsUeOJLIWyPy
kAg4LSdvhL8vTvYnbY3f5cnJWciI7fe6C+ZCWus+0qytfr/l/n+m981M76jU/etM72jlsUrLP/9j
lA8/vUk3LyR8x0/4UZ2nhq4rMHDGMjtZ3Kfled1E5wE/chMtMlwgf5TnKcLz9xE6em/hxzr8UZ+n
Zk4imKBfli3V+lvSDTBwmCnPYgeF3LZmjErlpgKQdWdlJG2NhpaPW5XaFqPH0yzt0CR2KVSFZJHA
VuK6jLABasgUyFUSOwHuQ6qKLVeuYuFcYtKAWFQK1TkXDnQSPbBf55lhTLXgs0qNVcvsBG+9jrpa
ESON78BMH/2+/jAlNMgpshl8hlOdG0Csq2LqefIsdBHRDNcm6md9DZAunSsZRPTPXnqdqwNY0sTO
3I0TwKOFpmgajs13hSeHL0OK7K+cyIexmB1rqGBpbcOxigWpgcy022UAxPqLDn9K3WwWgSqDOgUQ
y82mVK9TCkRgxBD81RZSBdNXvjChWEsksBL1sqgUAHNoO1QUjWNEf4fz2PNtpJwmbpiduc2NCuqg
bMDNwiIRE3kSevJEQ6lTgu4xUhn7HPZ9iOhMoc+FrMG2aVEaQDYd6MlWMw+9fh6nSGchAacA/KkE
9xLcxDRP8KYSw4O4Pe6lGN5xfuoVKyMkhVbHF7Iyz5CwKAf4ii41yuCESqsdgkoaC6EGUuslTH8Q
byRZYVjI0LBK48BVwwvJbA8U8ueFmKxy50tQKod9VcG5kcGPIash89bUsF05uEoYuEugPXI++J/b
juJaAzZAOZYQmPXQ9UhxQVMoJrYmkPk0PFaseCJD/9CK6MDEeC3xNjgwgljbKPK5mVsAAW4qrziw
0KCUOv08JMmpYH7ebEgHIYXh2aG66hOYSTGM2Y6QJRVnAvf8AhRbrJLWTzJ76KOFIJ7nJOY7/DOk
/EvmCUhJgbpsgqnoy9PWSY7B4PNVarwrxAMXDlrfW1TwsqWApGST2VluwMP+TC3v2LcO4U6vRASt
kAubNsVYm0C/3D8DSriWWnIJur6w8PlIfUCzcHZIO9lumMIHiJZSHs4VcZi7mjoZ/BJQLUFqJTH3
LhrYH4ZqLQOdKp3TwGYtkeqjuIgwaCsfyfV1mBR2P+D1iJ5T5S8keV0GNb7T7sIIpYscDkDra2sT
fFqDWUk9GHYmypvGrI/CyjkavADorGFLVrXQkLvVlWI+GJfSKP+BVNmRYNRzGcESI7RWEUDBoESf
aECNJS1WuJgjuw128xaR4kkiJrDRGP3ePQDqeUBGAhRxjuFMo8WXoqid+mblz0rqjgP1R8sw5zL1
SGGsS1KfrKhTCtQrfeqWA/VLaKZfdOqZeqif9mOB06HSmcaneptORau5aSiCxuGlQ0nUoTQaUSIt
Qv1rViF7pefypk/aK3OsqEqjazglVpVSq0zJdaD0qg0SjjRQbSjJWpRmiz4+Cn1/1VXVURSYB8Rp
IO8+jUDigMKua1DhdTQN0MpY9VWy1gdYrh9GY0F4rAzX7ijkNVDYNlH1rqxZr4dUKMqzYawmW5SV
B8rLjpseCb07U2t91hYBEOAgORwhkUKkTrvqOosV9JzgO6nWLG3AGKnewgVcmgMVqctymulX8AVh
4unAIUnzp2e9H5xhpzQJHTy6UXZtSyCX3Tcc2GYRaAFe4kIu8omqjrDLiOx/skyNxlYpi3SlghFN
6iIHbYD+7qOZmBdrvUiuJAnyeJWlMwsdCwQwMpQq0vO4Vewe/IqbNScxuKBWkZexQt2GdWEyzIVQ
AuhHr15d5M4w9ztnDkUJ/R1lrloV/mG45qnmunatY89y7aFJ7cbxcEJAxsOQ3JNANOchJqumL039
qjnzmxwMJYhs/EIziYOk948t6ySguBdBo4HlsioRlUlrYLGK2NipoKG00NohlqRwKSfIyXORUGax
U8GZ0yYaUO7cvxyqa1xp5m1bHkUFaUb5s59dZ/kVJvNLSWrnunyUytdNvQGXdChY6nrQ2frROAgB
kKoZou6tiUMLste1DYlnOgCLyCJ1Ng4zeB1cC2zXGdgWpZmiqJOipRLf4bSEnoqSFFNO5mVfdEfo
fpXoZnXHQl5deTjeGKn0ifIbQrPIZjspG0YqtMfc+OxORGtX7+yk0FaVYqxqWTtxIXDJITuBRjlt
acDpd9qeeaJNnA7R2safFvknNZfOodrnQ26jCoYC/WgmQzweUeXkkm+ycEDqOqI8l/tLhJDRcbuS
a2066M6XfPgmpM5JGh9lUD3y7hsnHZR8hQuZ/k0P5LUgWzM/qWzuSsconC25JE588Y/EKA61DnAv
CBYPcXtPyuey/qXrUQqkCGgZ8kHgu2v0jTM7RsHE7N2VQAWAsm1sEYzG0cxwuvmg42/BwatowZlu
VdOR0SEM6VWrptMki7CX0FEoG+wOWhxEXgQLy0sDObhSBmvmoH4TI/KUzaq8OEBYbzWUN0YDFyBC
vSKq2dPxYm3LwlZTMPBSdCP0+koeAjAhxkngVfPAgDch+8oipuAAbuhArq1DsfNsJBn1kIxP4NiA
peZA1GD3Itsz6HBqI9SMmquw+Rw06EhU0kGH8o3e1vO4itepHM9r41ysPzWmjA9KhsUSVWnohm2e
LdIyWZmF5dsBUzrPZUCJlPXUCBdP9wDx944yuclrAOnYe2srKHGXqCgksC8XGGcaCwWyo4V4h6xU
6wGhLLVpLlIKG1kkHToCq7YmDBNjqIbi1Ee7BGD3rGoM2zC/RLmyBPxnhy7siNw/VSz2Ooq3VjQt
3IXfuoc+xNiyQGFOPczKdJXI0sRApTBopLM8Ey98XV95BQ5MdXgwuM6h4IR2Sy1YRJKW0skkyeN5
plJ/Cm/rjs0EFaxWvmmhUwh+ee6G6EhI0pkjg6PLh0q4v/z+rZvI/61b0cNXHQ25Z1s/7jOcuPtP
d2UdVeUj3GL813XKirkAUzeadv/dX3r9gx6cwP8avHjMND67wmy/2PYLvfY5GIv7VX2L1bhkfdS4
iSvm6OIepYn78HPBkD6OjvVYV8JSGx9ySbT0ZIR+NQavd+9+MF//nWdf/Satk2p8Ca6fJk/vYDr3
7r/S950PeNZ3dlPYd9pu38WPiiibVGKQRxif+1H+3+/75hZZiKmPVZN/Uz3t+4O0xE/o8r/9+s2P
ozy2KWLwuH24FT6bBeJHVSLrBN7o/mGk/k9mwS9Hgns1x8b917rPRH1fn39nGaCEAbDKGrUVtw9v
/Ok4gNlC7pDFAP5++3BPf1/j8DAjxnreX1kUO+P5ZFEwEhoVXXD8L46EIX40UGGHuDq6jPLcN/j+
1obBVN57JEjOSNsE39PJwNbIXFAMierB9nl3Q2AC8EZOGLMZlDpZ2T+r8P8TGwXTHzscc3eHgAAt
Mka0eD8fSG69r5VBmQeg5d47hPURC6HRWmjUWR2f5zsE6wJUJhBfFHa2D/m39zUOjzsE9ZJ914Vp
6Dom2j/e+M7yeIC8UpsZn/c6EuOxv99IWB+RwyVGGLlYz4ZgPDYpc4iafD8E7/W4GFPR+w0BCWzY
ZaCYGcynQ8CJifABdtScq9vnPlp7f+fECLTZbwiYBeB1VGT+Hp7nI8HOAHJbAiz18Av30+4djcR4
XKBQYUDaIxikID6ixfcbE6IIS+ECgSrG9mGQn84OjlCTyoYF6/B+drzXCFv7i5eMX8dTrAPImTom
sDtDIH5kTihIlz3sEe92gew9BCbmubIxKpTfv+ydEEIfmahoqMiI2m2fdxdPEUJIYOZ+w6KQDXlU
Yf/VOFgQcTUDEtX2ebenxv2Jvsd1i2AKUT6VBfDiSGy3TJAClCm3Y/6O9srHm/fe96wxdlC30cP9
y96JJzk/uXWDkqD2u33e7Uj8hhSUidoBV+9fxpO6ChfKBKq1fd7rstD2DqaMj9C7NA7ih57uzAlO
TaII2RAfN9L3OidwS907fkCUALACZ8+zuIHMnCKL3Gzf+arQ9j4sxsTsOBXQw7l/dkZi9AkBagI6
5H4LfXcRFJk5TRr5CPtFkqiomSNARtpdDOJHnbsX0mrvdQAejgrtfr/a77QUyXJq328Yz6cCRwU6
uCh/wBvYPu81ktT2jhu4VkgG+Uk2gO2zE0kSN0iSyF3m3UWQj3PhNyQlTVEnCyXvLgeMMGVDR+j5
IUP97m6Z7AeQjfaOFpgCuoQhCrn67bNzsxwXA+A75HD4lfF5j2ck1KnfkJJFRBJxSYud4fsJsHNW
EieM1k8Pmfx3tyjGGWHsX8NiHAgVCKZ3b9jSR0UdD0n5/hB6f7eIn6Th/4m0PHmW0eb2R6Xy6RwY
bxHkYOD3P8yR97gatqoLe8dL5kdu6JRkkLPfPj/vC6BvUWLAxGP7vLvV8Hiz/A25N1KyMlvDTvDM
ZKDUDQAYG637551ern8CZv8Ty0IjIyuiRParrVEb5TXgeNwPxN+4Uv6FXeQ7VATOeHS7BYn4d+VL
MJFf/cIjPuLnf3/ARixv//VfAEA8+70RMnLf9N0WlzL+/R/PEpNb+MaTf3yEc2ybefjvD/37ueVn
bT126vGHC/+u2BQ3Xr/9h/7hW55sYjAmIOm3Jt9vOiB+/9b/uovd/36FeKOdD+u72yIdEfvHm5sU
u8XyKWriewTyYwj+uZbWwILQgVlTNt/sNHB/5dm3gXvMB02cbG6AvWyeSQPSjXvIw76tHG14JfEm
2enDQ65z30+f1puiuns+PA+V2H0/+i3Z7v0n0tueLPu38WFVb54hmp5cEvYdob/MXvkN3cDbsaz+
/O/r57P0sTNEHHt35s9/T268u+HDp038538Wd8PjR4674GM7HHZ7t7NhMfz5748f9PTTOSD2/fTF
XTGutfLDsV9sfjFYnP37NrNmI278Z0v6cYgIifb/9Nu7gv3o7tnG+tgAd9J9G0AStbr7eWd9aEEn
TPw9LWwnrf/4aU9etS49/vBFCOZfOon+oq7rnmvveMMBt/lwUfiJf7u5/XD+sEwev//TThHt7jtu
nBaXd+5LE2uUKfsNn/5vUbVxCw68F9v4Dev7bfG2Pd/IrMw2fkRU8DgeT1/Bb1h9s+jD+Z1/nb70
8b9h7c0i5lP5Ye3/+V8vvQLjNyy+6SbYXP/53y8deyOWed9ZNNmkRX3z0viMcMB9P/3fhvrFcfkN
i+sxRn78kg8T5zFRtO83n2wKDAeTzYd1kTZ+cvMsLHsRLbhvi8vk9i6744+E9fzLZn9Cnbze7Et3
k++Y9J9vLI9Y85f+2/Pb2PgbN9HdpvjH/wAAAP//</cx:binary>
              </cx:geoCache>
            </cx:geography>
          </cx:layoutPr>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7">
  <a:schemeClr val="accent4"/>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microsoft.com/office/2014/relationships/chartEx" Target="../charts/chartEx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microsoft.com/office/2014/relationships/chartEx" Target="../charts/chartEx2.xml"/></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emf"/></Relationships>
</file>

<file path=xl/drawings/_rels/drawing23.xml.rels><?xml version="1.0" encoding="UTF-8" standalone="yes"?>
<Relationships xmlns="http://schemas.openxmlformats.org/package/2006/relationships"><Relationship Id="rId1" Type="http://schemas.openxmlformats.org/officeDocument/2006/relationships/image" Target="../media/image8.emf"/></Relationships>
</file>

<file path=xl/drawings/_rels/drawing2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1.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694267</xdr:colOff>
      <xdr:row>5</xdr:row>
      <xdr:rowOff>0</xdr:rowOff>
    </xdr:from>
    <xdr:to>
      <xdr:col>4</xdr:col>
      <xdr:colOff>414867</xdr:colOff>
      <xdr:row>17</xdr:row>
      <xdr:rowOff>118533</xdr:rowOff>
    </xdr:to>
    <xdr:graphicFrame macro="">
      <xdr:nvGraphicFramePr>
        <xdr:cNvPr id="2" name="Gráfico 1">
          <a:extLst>
            <a:ext uri="{FF2B5EF4-FFF2-40B4-BE49-F238E27FC236}">
              <a16:creationId xmlns:a16="http://schemas.microsoft.com/office/drawing/2014/main" id="{30694467-66A3-4A09-8282-A4B2AE054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oneCellAnchor>
    <xdr:from>
      <xdr:col>9</xdr:col>
      <xdr:colOff>209550</xdr:colOff>
      <xdr:row>23</xdr:row>
      <xdr:rowOff>190500</xdr:rowOff>
    </xdr:from>
    <xdr:ext cx="184731" cy="264560"/>
    <xdr:sp macro="" textlink="">
      <xdr:nvSpPr>
        <xdr:cNvPr id="2" name="CuadroTexto 1">
          <a:extLst>
            <a:ext uri="{FF2B5EF4-FFF2-40B4-BE49-F238E27FC236}">
              <a16:creationId xmlns:a16="http://schemas.microsoft.com/office/drawing/2014/main" id="{3F5D1612-E16E-49B7-A889-F54CB678290A}"/>
            </a:ext>
          </a:extLst>
        </xdr:cNvPr>
        <xdr:cNvSpPr txBox="1"/>
      </xdr:nvSpPr>
      <xdr:spPr>
        <a:xfrm>
          <a:off x="10744200"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DO" sz="1100"/>
        </a:p>
      </xdr:txBody>
    </xdr:sp>
    <xdr:clientData/>
  </xdr:oneCellAnchor>
  <xdr:twoCellAnchor>
    <xdr:from>
      <xdr:col>5</xdr:col>
      <xdr:colOff>600076</xdr:colOff>
      <xdr:row>9</xdr:row>
      <xdr:rowOff>181181</xdr:rowOff>
    </xdr:from>
    <xdr:to>
      <xdr:col>22</xdr:col>
      <xdr:colOff>676276</xdr:colOff>
      <xdr:row>26</xdr:row>
      <xdr:rowOff>133350</xdr:rowOff>
    </xdr:to>
    <xdr:graphicFrame macro="">
      <xdr:nvGraphicFramePr>
        <xdr:cNvPr id="3" name="Gráfico 2">
          <a:extLst>
            <a:ext uri="{FF2B5EF4-FFF2-40B4-BE49-F238E27FC236}">
              <a16:creationId xmlns:a16="http://schemas.microsoft.com/office/drawing/2014/main" id="{01F36566-3F69-48E6-8274-FA2D5DD231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1937809</xdr:colOff>
      <xdr:row>11</xdr:row>
      <xdr:rowOff>110067</xdr:rowOff>
    </xdr:from>
    <xdr:to>
      <xdr:col>12</xdr:col>
      <xdr:colOff>685800</xdr:colOff>
      <xdr:row>26</xdr:row>
      <xdr:rowOff>100542</xdr:rowOff>
    </xdr:to>
    <xdr:grpSp>
      <xdr:nvGrpSpPr>
        <xdr:cNvPr id="2" name="Grupo 1">
          <a:extLst>
            <a:ext uri="{FF2B5EF4-FFF2-40B4-BE49-F238E27FC236}">
              <a16:creationId xmlns:a16="http://schemas.microsoft.com/office/drawing/2014/main" id="{5195B00E-FF04-403B-8B85-C8C8DD196A78}"/>
            </a:ext>
          </a:extLst>
        </xdr:cNvPr>
        <xdr:cNvGrpSpPr/>
      </xdr:nvGrpSpPr>
      <xdr:grpSpPr>
        <a:xfrm>
          <a:off x="4368326" y="2205567"/>
          <a:ext cx="7070871" cy="2847975"/>
          <a:chOff x="5391149" y="762000"/>
          <a:chExt cx="7077075" cy="3286125"/>
        </a:xfrm>
      </xdr:grpSpPr>
      <xdr:graphicFrame macro="">
        <xdr:nvGraphicFramePr>
          <xdr:cNvPr id="3" name="Gráfico 2">
            <a:extLst>
              <a:ext uri="{FF2B5EF4-FFF2-40B4-BE49-F238E27FC236}">
                <a16:creationId xmlns:a16="http://schemas.microsoft.com/office/drawing/2014/main" id="{74CA4B43-85DF-839B-2519-1D20421D7493}"/>
              </a:ext>
            </a:extLst>
          </xdr:cNvPr>
          <xdr:cNvGraphicFramePr/>
        </xdr:nvGraphicFramePr>
        <xdr:xfrm>
          <a:off x="5391149" y="819150"/>
          <a:ext cx="7077075" cy="322897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ector recto 3">
            <a:extLst>
              <a:ext uri="{FF2B5EF4-FFF2-40B4-BE49-F238E27FC236}">
                <a16:creationId xmlns:a16="http://schemas.microsoft.com/office/drawing/2014/main" id="{6F369F4E-BDD3-BB27-0F42-5C637233347A}"/>
              </a:ext>
            </a:extLst>
          </xdr:cNvPr>
          <xdr:cNvCxnSpPr/>
        </xdr:nvCxnSpPr>
        <xdr:spPr>
          <a:xfrm>
            <a:off x="5778219" y="2505292"/>
            <a:ext cx="6572250" cy="0"/>
          </a:xfrm>
          <a:prstGeom prst="line">
            <a:avLst/>
          </a:prstGeom>
          <a:ln w="25400">
            <a:solidFill>
              <a:srgbClr val="FFC000"/>
            </a:solidFill>
            <a:prstDash val="dash"/>
          </a:ln>
        </xdr:spPr>
        <xdr:style>
          <a:lnRef idx="1">
            <a:schemeClr val="dk1"/>
          </a:lnRef>
          <a:fillRef idx="0">
            <a:schemeClr val="dk1"/>
          </a:fillRef>
          <a:effectRef idx="0">
            <a:schemeClr val="dk1"/>
          </a:effectRef>
          <a:fontRef idx="minor">
            <a:schemeClr val="tx1"/>
          </a:fontRef>
        </xdr:style>
      </xdr:cxnSp>
      <xdr:cxnSp macro="">
        <xdr:nvCxnSpPr>
          <xdr:cNvPr id="5" name="Conector recto 4">
            <a:extLst>
              <a:ext uri="{FF2B5EF4-FFF2-40B4-BE49-F238E27FC236}">
                <a16:creationId xmlns:a16="http://schemas.microsoft.com/office/drawing/2014/main" id="{84F587B5-F509-FACD-357E-2A654F9C3E89}"/>
              </a:ext>
            </a:extLst>
          </xdr:cNvPr>
          <xdr:cNvCxnSpPr/>
        </xdr:nvCxnSpPr>
        <xdr:spPr>
          <a:xfrm>
            <a:off x="5771645" y="2829211"/>
            <a:ext cx="6572250" cy="0"/>
          </a:xfrm>
          <a:prstGeom prst="line">
            <a:avLst/>
          </a:prstGeom>
          <a:ln w="25400">
            <a:solidFill>
              <a:srgbClr val="FFC000"/>
            </a:solidFill>
            <a:prstDash val="dash"/>
          </a:ln>
        </xdr:spPr>
        <xdr:style>
          <a:lnRef idx="1">
            <a:schemeClr val="dk1"/>
          </a:lnRef>
          <a:fillRef idx="0">
            <a:schemeClr val="dk1"/>
          </a:fillRef>
          <a:effectRef idx="0">
            <a:schemeClr val="dk1"/>
          </a:effectRef>
          <a:fontRef idx="minor">
            <a:schemeClr val="tx1"/>
          </a:fontRef>
        </xdr:style>
      </xdr:cxnSp>
      <xdr:sp macro="" textlink="">
        <xdr:nvSpPr>
          <xdr:cNvPr id="6" name="CuadroTexto 5">
            <a:extLst>
              <a:ext uri="{FF2B5EF4-FFF2-40B4-BE49-F238E27FC236}">
                <a16:creationId xmlns:a16="http://schemas.microsoft.com/office/drawing/2014/main" id="{ED6C8091-721A-A84B-81AA-6D7A6D8B65E3}"/>
              </a:ext>
            </a:extLst>
          </xdr:cNvPr>
          <xdr:cNvSpPr txBox="1"/>
        </xdr:nvSpPr>
        <xdr:spPr>
          <a:xfrm>
            <a:off x="10220325" y="762000"/>
            <a:ext cx="1331968" cy="420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DO" sz="1800" b="1">
                <a:solidFill>
                  <a:srgbClr val="FFC000"/>
                </a:solidFill>
              </a:rPr>
              <a:t>-</a:t>
            </a:r>
            <a:r>
              <a:rPr lang="es-DO" sz="1100" b="1"/>
              <a:t> </a:t>
            </a:r>
            <a:r>
              <a:rPr lang="es-DO" sz="900" b="1" i="0" u="none" strike="noStrike" kern="1200" baseline="0">
                <a:solidFill>
                  <a:schemeClr val="tx1"/>
                </a:solidFill>
                <a:latin typeface="+mn-lt"/>
                <a:ea typeface="+mn-ea"/>
                <a:cs typeface="+mn-cs"/>
              </a:rPr>
              <a:t>Rango</a:t>
            </a:r>
            <a:r>
              <a:rPr lang="es-DO" sz="1100" b="1" baseline="0"/>
              <a:t> </a:t>
            </a:r>
            <a:r>
              <a:rPr lang="es-DO" sz="900" b="1" i="0" u="none" strike="noStrike" kern="1200" baseline="0">
                <a:solidFill>
                  <a:schemeClr val="tx1"/>
                </a:solidFill>
                <a:latin typeface="+mn-lt"/>
                <a:ea typeface="+mn-ea"/>
                <a:cs typeface="+mn-cs"/>
              </a:rPr>
              <a:t>Meta</a:t>
            </a:r>
            <a:r>
              <a:rPr lang="es-DO" sz="1100" b="1" baseline="0"/>
              <a:t> </a:t>
            </a:r>
            <a:r>
              <a:rPr lang="es-DO" sz="900" b="1" i="0" u="none" strike="noStrike" kern="1200" baseline="0">
                <a:solidFill>
                  <a:schemeClr val="tx1"/>
                </a:solidFill>
                <a:latin typeface="+mn-lt"/>
                <a:ea typeface="+mn-ea"/>
                <a:cs typeface="+mn-cs"/>
              </a:rPr>
              <a:t>4 ± 1</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49</xdr:row>
      <xdr:rowOff>100011</xdr:rowOff>
    </xdr:from>
    <xdr:to>
      <xdr:col>6</xdr:col>
      <xdr:colOff>552450</xdr:colOff>
      <xdr:row>69</xdr:row>
      <xdr:rowOff>187641</xdr:rowOff>
    </xdr:to>
    <mc:AlternateContent xmlns:mc="http://schemas.openxmlformats.org/markup-compatibility/2006">
      <mc:Choice xmlns:cx6="http://schemas.microsoft.com/office/drawing/2016/5/12/chartex" Requires="cx6">
        <xdr:graphicFrame macro="">
          <xdr:nvGraphicFramePr>
            <xdr:cNvPr id="2" name="Gráfico 1">
              <a:extLst>
                <a:ext uri="{FF2B5EF4-FFF2-40B4-BE49-F238E27FC236}">
                  <a16:creationId xmlns:a16="http://schemas.microsoft.com/office/drawing/2014/main" id="{091246D8-C932-4D4E-89B4-7AA2D09C2F0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9434511"/>
              <a:ext cx="6543675" cy="3897630"/>
            </a:xfrm>
            <a:prstGeom prst="rect">
              <a:avLst/>
            </a:prstGeom>
            <a:solidFill>
              <a:prstClr val="white"/>
            </a:solidFill>
            <a:ln w="1">
              <a:solidFill>
                <a:prstClr val="green"/>
              </a:solidFill>
            </a:ln>
          </xdr:spPr>
          <xdr:txBody>
            <a:bodyPr vertOverflow="clip" horzOverflow="clip"/>
            <a:lstStyle/>
            <a:p>
              <a:r>
                <a:rPr lang="es-DO" sz="1100"/>
                <a:t>Este gráfico no está disponible en su versión de Excel.
Si edita esta forma o guarda el libro en un formato de archivo diferente, el gráfico no se podrá utilizar.</a:t>
              </a:r>
            </a:p>
          </xdr:txBody>
        </xdr:sp>
      </mc:Fallback>
    </mc:AlternateContent>
    <xdr:clientData/>
  </xdr:twoCellAnchor>
  <xdr:twoCellAnchor>
    <xdr:from>
      <xdr:col>3</xdr:col>
      <xdr:colOff>581024</xdr:colOff>
      <xdr:row>9</xdr:row>
      <xdr:rowOff>138111</xdr:rowOff>
    </xdr:from>
    <xdr:to>
      <xdr:col>12</xdr:col>
      <xdr:colOff>323849</xdr:colOff>
      <xdr:row>28</xdr:row>
      <xdr:rowOff>28574</xdr:rowOff>
    </xdr:to>
    <xdr:graphicFrame macro="">
      <xdr:nvGraphicFramePr>
        <xdr:cNvPr id="3" name="Chart 3">
          <a:extLst>
            <a:ext uri="{FF2B5EF4-FFF2-40B4-BE49-F238E27FC236}">
              <a16:creationId xmlns:a16="http://schemas.microsoft.com/office/drawing/2014/main" id="{B0308DAF-1A9A-4B18-B474-8E65F70CE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1121171</xdr:colOff>
      <xdr:row>8</xdr:row>
      <xdr:rowOff>59530</xdr:rowOff>
    </xdr:from>
    <xdr:to>
      <xdr:col>9</xdr:col>
      <xdr:colOff>664894</xdr:colOff>
      <xdr:row>22</xdr:row>
      <xdr:rowOff>119062</xdr:rowOff>
    </xdr:to>
    <xdr:pic>
      <xdr:nvPicPr>
        <xdr:cNvPr id="2" name="Picture 928274227">
          <a:extLst>
            <a:ext uri="{FF2B5EF4-FFF2-40B4-BE49-F238E27FC236}">
              <a16:creationId xmlns:a16="http://schemas.microsoft.com/office/drawing/2014/main" id="{2A356CDB-65E1-4F63-9127-65EE96148C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55171" y="1583530"/>
          <a:ext cx="2753648" cy="27265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533399</xdr:colOff>
      <xdr:row>9</xdr:row>
      <xdr:rowOff>114300</xdr:rowOff>
    </xdr:from>
    <xdr:to>
      <xdr:col>9</xdr:col>
      <xdr:colOff>62213</xdr:colOff>
      <xdr:row>23</xdr:row>
      <xdr:rowOff>171450</xdr:rowOff>
    </xdr:to>
    <xdr:pic>
      <xdr:nvPicPr>
        <xdr:cNvPr id="2" name="Picture 1" descr="A blue circle with text&#10;&#10;Description automatically generated">
          <a:extLst>
            <a:ext uri="{FF2B5EF4-FFF2-40B4-BE49-F238E27FC236}">
              <a16:creationId xmlns:a16="http://schemas.microsoft.com/office/drawing/2014/main" id="{38855231-7D4F-4DCC-8C20-5080B5E6F3B3}"/>
            </a:ext>
          </a:extLst>
        </xdr:cNvPr>
        <xdr:cNvPicPr>
          <a:picLocks noChangeAspect="1"/>
        </xdr:cNvPicPr>
      </xdr:nvPicPr>
      <xdr:blipFill>
        <a:blip xmlns:r="http://schemas.openxmlformats.org/officeDocument/2006/relationships" r:embed="rId1"/>
        <a:stretch>
          <a:fillRect/>
        </a:stretch>
      </xdr:blipFill>
      <xdr:spPr>
        <a:xfrm>
          <a:off x="2324099" y="1828800"/>
          <a:ext cx="8244189" cy="27241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514351</xdr:colOff>
      <xdr:row>8</xdr:row>
      <xdr:rowOff>109537</xdr:rowOff>
    </xdr:from>
    <xdr:to>
      <xdr:col>6</xdr:col>
      <xdr:colOff>381001</xdr:colOff>
      <xdr:row>25</xdr:row>
      <xdr:rowOff>66675</xdr:rowOff>
    </xdr:to>
    <xdr:graphicFrame macro="">
      <xdr:nvGraphicFramePr>
        <xdr:cNvPr id="2" name="Gráfico 1">
          <a:extLst>
            <a:ext uri="{FF2B5EF4-FFF2-40B4-BE49-F238E27FC236}">
              <a16:creationId xmlns:a16="http://schemas.microsoft.com/office/drawing/2014/main" id="{1552903A-BD83-4E3E-816E-876F93428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733425</xdr:colOff>
      <xdr:row>8</xdr:row>
      <xdr:rowOff>138112</xdr:rowOff>
    </xdr:from>
    <xdr:to>
      <xdr:col>9</xdr:col>
      <xdr:colOff>600075</xdr:colOff>
      <xdr:row>23</xdr:row>
      <xdr:rowOff>23812</xdr:rowOff>
    </xdr:to>
    <xdr:graphicFrame macro="">
      <xdr:nvGraphicFramePr>
        <xdr:cNvPr id="2" name="Gráfico 1">
          <a:extLst>
            <a:ext uri="{FF2B5EF4-FFF2-40B4-BE49-F238E27FC236}">
              <a16:creationId xmlns:a16="http://schemas.microsoft.com/office/drawing/2014/main" id="{90E21EB6-F3E9-4910-922E-57C7BA125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97959</xdr:colOff>
      <xdr:row>6</xdr:row>
      <xdr:rowOff>97472</xdr:rowOff>
    </xdr:from>
    <xdr:to>
      <xdr:col>19</xdr:col>
      <xdr:colOff>174625</xdr:colOff>
      <xdr:row>39</xdr:row>
      <xdr:rowOff>131980</xdr:rowOff>
    </xdr:to>
    <xdr:grpSp>
      <xdr:nvGrpSpPr>
        <xdr:cNvPr id="2" name="Grupo 52">
          <a:extLst>
            <a:ext uri="{FF2B5EF4-FFF2-40B4-BE49-F238E27FC236}">
              <a16:creationId xmlns:a16="http://schemas.microsoft.com/office/drawing/2014/main" id="{1B381479-A817-412F-9C84-DB9A1CDB00EB}"/>
            </a:ext>
          </a:extLst>
        </xdr:cNvPr>
        <xdr:cNvGrpSpPr/>
      </xdr:nvGrpSpPr>
      <xdr:grpSpPr>
        <a:xfrm>
          <a:off x="5188542" y="1240472"/>
          <a:ext cx="10744666" cy="6321008"/>
          <a:chOff x="-16236" y="1638392"/>
          <a:chExt cx="9259979" cy="5712309"/>
        </a:xfrm>
      </xdr:grpSpPr>
      <xdr:grpSp>
        <xdr:nvGrpSpPr>
          <xdr:cNvPr id="3" name="Grupo 50">
            <a:extLst>
              <a:ext uri="{FF2B5EF4-FFF2-40B4-BE49-F238E27FC236}">
                <a16:creationId xmlns:a16="http://schemas.microsoft.com/office/drawing/2014/main" id="{9D43CB74-9B1F-1931-C9FE-F3E221E1AC25}"/>
              </a:ext>
            </a:extLst>
          </xdr:cNvPr>
          <xdr:cNvGrpSpPr/>
        </xdr:nvGrpSpPr>
        <xdr:grpSpPr>
          <a:xfrm>
            <a:off x="-16236" y="1638392"/>
            <a:ext cx="9259979" cy="5712309"/>
            <a:chOff x="4489089" y="562066"/>
            <a:chExt cx="9259979" cy="5712309"/>
          </a:xfrm>
        </xdr:grpSpPr>
        <xdr:grpSp>
          <xdr:nvGrpSpPr>
            <xdr:cNvPr id="6" name="Grupo 22">
              <a:extLst>
                <a:ext uri="{FF2B5EF4-FFF2-40B4-BE49-F238E27FC236}">
                  <a16:creationId xmlns:a16="http://schemas.microsoft.com/office/drawing/2014/main" id="{5161944C-CD23-BC7A-D469-8A75360EDDDF}"/>
                </a:ext>
              </a:extLst>
            </xdr:cNvPr>
            <xdr:cNvGrpSpPr/>
          </xdr:nvGrpSpPr>
          <xdr:grpSpPr>
            <a:xfrm>
              <a:off x="4489089" y="562066"/>
              <a:ext cx="9259979" cy="5712309"/>
              <a:chOff x="4517664" y="562066"/>
              <a:chExt cx="9259979" cy="5712309"/>
            </a:xfrm>
          </xdr:grpSpPr>
          <xdr:grpSp>
            <xdr:nvGrpSpPr>
              <xdr:cNvPr id="9" name="Grupo 21">
                <a:extLst>
                  <a:ext uri="{FF2B5EF4-FFF2-40B4-BE49-F238E27FC236}">
                    <a16:creationId xmlns:a16="http://schemas.microsoft.com/office/drawing/2014/main" id="{06F05C8A-B634-16A4-B150-EC068E7B7EBF}"/>
                  </a:ext>
                </a:extLst>
              </xdr:cNvPr>
              <xdr:cNvGrpSpPr/>
            </xdr:nvGrpSpPr>
            <xdr:grpSpPr>
              <a:xfrm>
                <a:off x="4517664" y="562066"/>
                <a:ext cx="9259979" cy="5712309"/>
                <a:chOff x="4517664" y="562066"/>
                <a:chExt cx="9259979" cy="5712309"/>
              </a:xfrm>
            </xdr:grpSpPr>
            <xdr:grpSp>
              <xdr:nvGrpSpPr>
                <xdr:cNvPr id="11" name="Grupo 20">
                  <a:extLst>
                    <a:ext uri="{FF2B5EF4-FFF2-40B4-BE49-F238E27FC236}">
                      <a16:creationId xmlns:a16="http://schemas.microsoft.com/office/drawing/2014/main" id="{DCCEF74A-B073-7F4B-A87F-6B2F2FE6A1F5}"/>
                    </a:ext>
                  </a:extLst>
                </xdr:cNvPr>
                <xdr:cNvGrpSpPr/>
              </xdr:nvGrpSpPr>
              <xdr:grpSpPr>
                <a:xfrm>
                  <a:off x="4517664" y="562066"/>
                  <a:ext cx="9259979" cy="5712309"/>
                  <a:chOff x="4520875" y="558798"/>
                  <a:chExt cx="9259979" cy="5712309"/>
                </a:xfrm>
              </xdr:grpSpPr>
              <xdr:grpSp>
                <xdr:nvGrpSpPr>
                  <xdr:cNvPr id="13" name="Grupo 19">
                    <a:extLst>
                      <a:ext uri="{FF2B5EF4-FFF2-40B4-BE49-F238E27FC236}">
                        <a16:creationId xmlns:a16="http://schemas.microsoft.com/office/drawing/2014/main" id="{926993EE-346C-226F-011F-03E4EC0162B1}"/>
                      </a:ext>
                    </a:extLst>
                  </xdr:cNvPr>
                  <xdr:cNvGrpSpPr/>
                </xdr:nvGrpSpPr>
                <xdr:grpSpPr>
                  <a:xfrm>
                    <a:off x="4520875" y="558798"/>
                    <a:ext cx="9259979" cy="5712309"/>
                    <a:chOff x="4520875" y="558798"/>
                    <a:chExt cx="9259979" cy="5712309"/>
                  </a:xfrm>
                </xdr:grpSpPr>
                <xdr:grpSp>
                  <xdr:nvGrpSpPr>
                    <xdr:cNvPr id="15" name="Grupo 10">
                      <a:extLst>
                        <a:ext uri="{FF2B5EF4-FFF2-40B4-BE49-F238E27FC236}">
                          <a16:creationId xmlns:a16="http://schemas.microsoft.com/office/drawing/2014/main" id="{EB6C3791-610D-A288-1332-1816A304A0CE}"/>
                        </a:ext>
                      </a:extLst>
                    </xdr:cNvPr>
                    <xdr:cNvGrpSpPr/>
                  </xdr:nvGrpSpPr>
                  <xdr:grpSpPr>
                    <a:xfrm>
                      <a:off x="4520875" y="558798"/>
                      <a:ext cx="9259979" cy="5712309"/>
                      <a:chOff x="4520875" y="558798"/>
                      <a:chExt cx="9259979" cy="5712309"/>
                    </a:xfrm>
                  </xdr:grpSpPr>
                  <xdr:grpSp>
                    <xdr:nvGrpSpPr>
                      <xdr:cNvPr id="18" name="Grupo 9">
                        <a:extLst>
                          <a:ext uri="{FF2B5EF4-FFF2-40B4-BE49-F238E27FC236}">
                            <a16:creationId xmlns:a16="http://schemas.microsoft.com/office/drawing/2014/main" id="{67C4F809-5BA5-F4EF-1B20-7466C1C9412F}"/>
                          </a:ext>
                        </a:extLst>
                      </xdr:cNvPr>
                      <xdr:cNvGrpSpPr/>
                    </xdr:nvGrpSpPr>
                    <xdr:grpSpPr>
                      <a:xfrm>
                        <a:off x="4520875" y="558798"/>
                        <a:ext cx="9259979" cy="5712309"/>
                        <a:chOff x="4523952" y="558706"/>
                        <a:chExt cx="9259979" cy="5709281"/>
                      </a:xfrm>
                    </xdr:grpSpPr>
                    <mc:AlternateContent xmlns:mc="http://schemas.openxmlformats.org/markup-compatibility/2006">
                      <mc:Choice xmlns:cx4="http://schemas.microsoft.com/office/drawing/2016/5/10/chartex" Requires="cx4">
                        <xdr:graphicFrame macro="">
                          <xdr:nvGraphicFramePr>
                            <xdr:cNvPr id="20" name="Gráfico 4">
                              <a:extLst>
                                <a:ext uri="{FF2B5EF4-FFF2-40B4-BE49-F238E27FC236}">
                                  <a16:creationId xmlns:a16="http://schemas.microsoft.com/office/drawing/2014/main" id="{D7260DDC-6783-77DC-4A2D-25EA04C38CB2}"/>
                                </a:ext>
                              </a:extLst>
                            </xdr:cNvPr>
                            <xdr:cNvGraphicFramePr/>
                          </xdr:nvGraphicFramePr>
                          <xdr:xfrm>
                            <a:off x="4523952" y="558706"/>
                            <a:ext cx="9259979" cy="5709281"/>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523952" y="558706"/>
                              <a:ext cx="9259979" cy="5709281"/>
                            </a:xfrm>
                            <a:prstGeom prst="rect">
                              <a:avLst/>
                            </a:prstGeom>
                            <a:solidFill>
                              <a:prstClr val="white"/>
                            </a:solidFill>
                            <a:ln w="1">
                              <a:solidFill>
                                <a:prstClr val="green"/>
                              </a:solidFill>
                            </a:ln>
                          </xdr:spPr>
                          <xdr:txBody>
                            <a:bodyPr vertOverflow="clip" horzOverflow="clip"/>
                            <a:lstStyle/>
                            <a:p>
                              <a:r>
                                <a:rPr lang="es-DO" sz="1100"/>
                                <a:t>Este gráfico no está disponible en su versión de Excel.
Si edita esta forma o guarda el libro en un formato de archivo diferente, el gráfico no se podrá utilizar.</a:t>
                              </a:r>
                            </a:p>
                          </xdr:txBody>
                        </xdr:sp>
                      </mc:Fallback>
                    </mc:AlternateContent>
                    <xdr:sp macro="" textlink="">
                      <xdr:nvSpPr>
                        <xdr:cNvPr id="21" name="CuadroTexto 6">
                          <a:extLst>
                            <a:ext uri="{FF2B5EF4-FFF2-40B4-BE49-F238E27FC236}">
                              <a16:creationId xmlns:a16="http://schemas.microsoft.com/office/drawing/2014/main" id="{2F3D1979-827A-7F68-01B3-65531D069398}"/>
                            </a:ext>
                          </a:extLst>
                        </xdr:cNvPr>
                        <xdr:cNvSpPr txBox="1"/>
                      </xdr:nvSpPr>
                      <xdr:spPr>
                        <a:xfrm>
                          <a:off x="5937643" y="3986396"/>
                          <a:ext cx="376239" cy="262511"/>
                        </a:xfrm>
                        <a:prstGeom prst="rect">
                          <a:avLst/>
                        </a:prstGeom>
                        <a:solidFill>
                          <a:srgbClr val="FFF2C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DO" sz="850">
                            <a:latin typeface="Avenir Next LT Pro" panose="020B0504020202020204" pitchFamily="34" charset="0"/>
                            <a:cs typeface="Calibri" panose="020F0502020204030204" pitchFamily="34" charset="0"/>
                          </a:endParaRPr>
                        </a:p>
                      </xdr:txBody>
                    </xdr:sp>
                  </xdr:grpSp>
                  <xdr:sp macro="" textlink="">
                    <xdr:nvSpPr>
                      <xdr:cNvPr id="19" name="CuadroTexto 8">
                        <a:extLst>
                          <a:ext uri="{FF2B5EF4-FFF2-40B4-BE49-F238E27FC236}">
                            <a16:creationId xmlns:a16="http://schemas.microsoft.com/office/drawing/2014/main" id="{96195996-17B2-58BB-BADB-06E45582B5C1}"/>
                          </a:ext>
                        </a:extLst>
                      </xdr:cNvPr>
                      <xdr:cNvSpPr txBox="1"/>
                    </xdr:nvSpPr>
                    <xdr:spPr>
                      <a:xfrm>
                        <a:off x="8438263" y="1847955"/>
                        <a:ext cx="191541" cy="100424"/>
                      </a:xfrm>
                      <a:prstGeom prst="rect">
                        <a:avLst/>
                      </a:prstGeom>
                      <a:solidFill>
                        <a:srgbClr val="FFF2C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DO" sz="850">
                          <a:latin typeface="Avenir Next LT Pro" panose="020B0504020202020204" pitchFamily="34" charset="0"/>
                          <a:cs typeface="Calibri" panose="020F0502020204030204" pitchFamily="34" charset="0"/>
                        </a:endParaRPr>
                      </a:p>
                    </xdr:txBody>
                  </xdr:sp>
                </xdr:grpSp>
                <xdr:sp macro="" textlink="">
                  <xdr:nvSpPr>
                    <xdr:cNvPr id="16" name="CuadroTexto 5">
                      <a:extLst>
                        <a:ext uri="{FF2B5EF4-FFF2-40B4-BE49-F238E27FC236}">
                          <a16:creationId xmlns:a16="http://schemas.microsoft.com/office/drawing/2014/main" id="{15DC9325-26B1-F3E5-F10E-A1492C214291}"/>
                        </a:ext>
                      </a:extLst>
                    </xdr:cNvPr>
                    <xdr:cNvSpPr txBox="1"/>
                  </xdr:nvSpPr>
                  <xdr:spPr>
                    <a:xfrm>
                      <a:off x="6002964" y="4049015"/>
                      <a:ext cx="924534" cy="240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50">
                          <a:latin typeface="+mn-lt"/>
                          <a:cs typeface="Calibri" panose="020F0502020204030204" pitchFamily="34" charset="0"/>
                        </a:rPr>
                        <a:t>Independencia</a:t>
                      </a:r>
                    </a:p>
                  </xdr:txBody>
                </xdr:sp>
                <xdr:sp macro="" textlink="">
                  <xdr:nvSpPr>
                    <xdr:cNvPr id="17" name="CuadroTexto 16">
                      <a:extLst>
                        <a:ext uri="{FF2B5EF4-FFF2-40B4-BE49-F238E27FC236}">
                          <a16:creationId xmlns:a16="http://schemas.microsoft.com/office/drawing/2014/main" id="{FD200F38-7169-71D2-B803-11EF1084935C}"/>
                        </a:ext>
                      </a:extLst>
                    </xdr:cNvPr>
                    <xdr:cNvSpPr txBox="1"/>
                  </xdr:nvSpPr>
                  <xdr:spPr>
                    <a:xfrm>
                      <a:off x="8615379" y="1754016"/>
                      <a:ext cx="1075413" cy="28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50">
                          <a:latin typeface="+mn-lt"/>
                          <a:cs typeface="Calibri" panose="020F0502020204030204" pitchFamily="34" charset="0"/>
                        </a:rPr>
                        <a:t>Espaillat</a:t>
                      </a:r>
                    </a:p>
                  </xdr:txBody>
                </xdr:sp>
              </xdr:grpSp>
              <xdr:sp macro="" textlink="">
                <xdr:nvSpPr>
                  <xdr:cNvPr id="14" name="CuadroTexto 17">
                    <a:extLst>
                      <a:ext uri="{FF2B5EF4-FFF2-40B4-BE49-F238E27FC236}">
                        <a16:creationId xmlns:a16="http://schemas.microsoft.com/office/drawing/2014/main" id="{4A517CE3-0CA8-3F96-9E11-17EF488E5788}"/>
                      </a:ext>
                    </a:extLst>
                  </xdr:cNvPr>
                  <xdr:cNvSpPr txBox="1"/>
                </xdr:nvSpPr>
                <xdr:spPr>
                  <a:xfrm>
                    <a:off x="8579358" y="2087618"/>
                    <a:ext cx="750364" cy="347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50">
                        <a:latin typeface="+mn-lt"/>
                        <a:cs typeface="Calibri" panose="020F0502020204030204" pitchFamily="34" charset="0"/>
                      </a:rPr>
                      <a:t>Hermanas</a:t>
                    </a:r>
                    <a:r>
                      <a:rPr lang="es-DO" sz="850" baseline="0">
                        <a:latin typeface="+mn-lt"/>
                        <a:cs typeface="Calibri" panose="020F0502020204030204" pitchFamily="34" charset="0"/>
                      </a:rPr>
                      <a:t> Mirabal</a:t>
                    </a:r>
                    <a:endParaRPr lang="es-DO" sz="850">
                      <a:latin typeface="+mn-lt"/>
                      <a:cs typeface="Calibri" panose="020F0502020204030204" pitchFamily="34" charset="0"/>
                    </a:endParaRPr>
                  </a:p>
                </xdr:txBody>
              </xdr:sp>
            </xdr:grpSp>
            <xdr:sp macro="" textlink="">
              <xdr:nvSpPr>
                <xdr:cNvPr id="12" name="CuadroTexto 18">
                  <a:extLst>
                    <a:ext uri="{FF2B5EF4-FFF2-40B4-BE49-F238E27FC236}">
                      <a16:creationId xmlns:a16="http://schemas.microsoft.com/office/drawing/2014/main" id="{FEE1B29B-11E3-3417-6158-30C2C9E9DE42}"/>
                    </a:ext>
                  </a:extLst>
                </xdr:cNvPr>
                <xdr:cNvSpPr txBox="1"/>
              </xdr:nvSpPr>
              <xdr:spPr>
                <a:xfrm>
                  <a:off x="11290552" y="3983413"/>
                  <a:ext cx="332269" cy="98655"/>
                </a:xfrm>
                <a:prstGeom prst="rect">
                  <a:avLst/>
                </a:prstGeom>
                <a:solidFill>
                  <a:srgbClr val="FFF2C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DO" sz="850">
                    <a:latin typeface="Avenir Next LT Pro" panose="020B0504020202020204" pitchFamily="34" charset="0"/>
                    <a:cs typeface="Calibri" panose="020F0502020204030204" pitchFamily="34" charset="0"/>
                  </a:endParaRPr>
                </a:p>
              </xdr:txBody>
            </xdr:sp>
          </xdr:grpSp>
          <xdr:sp macro="" textlink="">
            <xdr:nvSpPr>
              <xdr:cNvPr id="10" name="CuadroTexto 12">
                <a:extLst>
                  <a:ext uri="{FF2B5EF4-FFF2-40B4-BE49-F238E27FC236}">
                    <a16:creationId xmlns:a16="http://schemas.microsoft.com/office/drawing/2014/main" id="{8FB683F3-BB21-AD05-79DA-0FDD86FDBD2A}"/>
                  </a:ext>
                </a:extLst>
              </xdr:cNvPr>
              <xdr:cNvSpPr txBox="1"/>
            </xdr:nvSpPr>
            <xdr:spPr>
              <a:xfrm>
                <a:off x="11054865" y="3923458"/>
                <a:ext cx="874754" cy="168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50">
                    <a:latin typeface="+mn-lt"/>
                    <a:cs typeface="Calibri" panose="020F0502020204030204" pitchFamily="34" charset="0"/>
                  </a:rPr>
                  <a:t>Romana</a:t>
                </a:r>
              </a:p>
            </xdr:txBody>
          </xdr:sp>
        </xdr:grpSp>
        <xdr:sp macro="" textlink="">
          <xdr:nvSpPr>
            <xdr:cNvPr id="7" name="CuadroTexto 11">
              <a:extLst>
                <a:ext uri="{FF2B5EF4-FFF2-40B4-BE49-F238E27FC236}">
                  <a16:creationId xmlns:a16="http://schemas.microsoft.com/office/drawing/2014/main" id="{19BBF837-29E1-B734-1B64-27A77AEF8C15}"/>
                </a:ext>
              </a:extLst>
            </xdr:cNvPr>
            <xdr:cNvSpPr txBox="1"/>
          </xdr:nvSpPr>
          <xdr:spPr>
            <a:xfrm>
              <a:off x="10287000" y="2286000"/>
              <a:ext cx="10763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50">
                  <a:latin typeface="+mn-lt"/>
                  <a:cs typeface="Calibri" panose="020F0502020204030204" pitchFamily="34" charset="0"/>
                </a:rPr>
                <a:t>Samaná</a:t>
              </a:r>
            </a:p>
          </xdr:txBody>
        </xdr:sp>
        <xdr:sp macro="" textlink="">
          <xdr:nvSpPr>
            <xdr:cNvPr id="8" name="CuadroTexto 13">
              <a:extLst>
                <a:ext uri="{FF2B5EF4-FFF2-40B4-BE49-F238E27FC236}">
                  <a16:creationId xmlns:a16="http://schemas.microsoft.com/office/drawing/2014/main" id="{20D214B8-1DEB-0117-5064-BDC6A6F0A9FF}"/>
                </a:ext>
              </a:extLst>
            </xdr:cNvPr>
            <xdr:cNvSpPr txBox="1"/>
          </xdr:nvSpPr>
          <xdr:spPr>
            <a:xfrm>
              <a:off x="9408914" y="3908451"/>
              <a:ext cx="778313" cy="233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50">
                  <a:solidFill>
                    <a:schemeClr val="bg1"/>
                  </a:solidFill>
                  <a:latin typeface="+mn-lt"/>
                  <a:cs typeface="Calibri" panose="020F0502020204030204" pitchFamily="34" charset="0"/>
                </a:rPr>
                <a:t>Santo</a:t>
              </a:r>
              <a:r>
                <a:rPr lang="es-DO" sz="850" baseline="0">
                  <a:solidFill>
                    <a:schemeClr val="bg1"/>
                  </a:solidFill>
                  <a:latin typeface="+mn-lt"/>
                  <a:cs typeface="Calibri" panose="020F0502020204030204" pitchFamily="34" charset="0"/>
                </a:rPr>
                <a:t> Domingo</a:t>
              </a:r>
            </a:p>
            <a:p>
              <a:endParaRPr lang="es-DO" sz="850">
                <a:latin typeface="+mn-lt"/>
                <a:cs typeface="Calibri" panose="020F0502020204030204" pitchFamily="34" charset="0"/>
              </a:endParaRPr>
            </a:p>
          </xdr:txBody>
        </xdr:sp>
      </xdr:grpSp>
      <xdr:sp macro="" textlink="">
        <xdr:nvSpPr>
          <xdr:cNvPr id="4" name="CuadroTexto 51">
            <a:extLst>
              <a:ext uri="{FF2B5EF4-FFF2-40B4-BE49-F238E27FC236}">
                <a16:creationId xmlns:a16="http://schemas.microsoft.com/office/drawing/2014/main" id="{C3F37079-CE7A-2563-087A-41BE6A196E77}"/>
              </a:ext>
            </a:extLst>
          </xdr:cNvPr>
          <xdr:cNvSpPr txBox="1"/>
        </xdr:nvSpPr>
        <xdr:spPr>
          <a:xfrm>
            <a:off x="4957480" y="5130447"/>
            <a:ext cx="1077248" cy="285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50">
                <a:latin typeface="+mn-lt"/>
                <a:cs typeface="Calibri" panose="020F0502020204030204" pitchFamily="34" charset="0"/>
              </a:rPr>
              <a:t>2,624.0 </a:t>
            </a:r>
          </a:p>
        </xdr:txBody>
      </xdr:sp>
      <xdr:sp macro="" textlink="">
        <xdr:nvSpPr>
          <xdr:cNvPr id="5" name="CuadroTexto 14">
            <a:extLst>
              <a:ext uri="{FF2B5EF4-FFF2-40B4-BE49-F238E27FC236}">
                <a16:creationId xmlns:a16="http://schemas.microsoft.com/office/drawing/2014/main" id="{CFA50BC4-236A-20FA-6CFB-D7C58028D3DB}"/>
              </a:ext>
            </a:extLst>
          </xdr:cNvPr>
          <xdr:cNvSpPr txBox="1"/>
        </xdr:nvSpPr>
        <xdr:spPr>
          <a:xfrm>
            <a:off x="4692159" y="5260227"/>
            <a:ext cx="1075413" cy="28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850">
                <a:latin typeface="+mn-lt"/>
                <a:cs typeface="Calibri" panose="020F0502020204030204" pitchFamily="34" charset="0"/>
              </a:rPr>
              <a:t>Distrito Nacional</a:t>
            </a:r>
          </a:p>
        </xdr:txBody>
      </xdr:sp>
    </xdr:grpSp>
    <xdr:clientData/>
  </xdr:twoCellAnchor>
  <xdr:twoCellAnchor>
    <xdr:from>
      <xdr:col>8</xdr:col>
      <xdr:colOff>591764</xdr:colOff>
      <xdr:row>29</xdr:row>
      <xdr:rowOff>133033</xdr:rowOff>
    </xdr:from>
    <xdr:to>
      <xdr:col>9</xdr:col>
      <xdr:colOff>317500</xdr:colOff>
      <xdr:row>30</xdr:row>
      <xdr:rowOff>71438</xdr:rowOff>
    </xdr:to>
    <xdr:sp macro="" textlink="">
      <xdr:nvSpPr>
        <xdr:cNvPr id="22" name="TextBox 21">
          <a:extLst>
            <a:ext uri="{FF2B5EF4-FFF2-40B4-BE49-F238E27FC236}">
              <a16:creationId xmlns:a16="http://schemas.microsoft.com/office/drawing/2014/main" id="{CAE2D479-5938-4EEB-92F7-8BE71F5C1C47}"/>
            </a:ext>
          </a:extLst>
        </xdr:cNvPr>
        <xdr:cNvSpPr txBox="1"/>
      </xdr:nvSpPr>
      <xdr:spPr>
        <a:xfrm>
          <a:off x="7964114" y="5657533"/>
          <a:ext cx="487736" cy="128905"/>
        </a:xfrm>
        <a:prstGeom prst="rect">
          <a:avLst/>
        </a:prstGeom>
        <a:solidFill>
          <a:srgbClr val="FFF2C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DO" sz="1100"/>
        </a:p>
      </xdr:txBody>
    </xdr:sp>
    <xdr:clientData/>
  </xdr:twoCellAnchor>
  <xdr:twoCellAnchor>
    <xdr:from>
      <xdr:col>14</xdr:col>
      <xdr:colOff>232896</xdr:colOff>
      <xdr:row>25</xdr:row>
      <xdr:rowOff>184784</xdr:rowOff>
    </xdr:from>
    <xdr:to>
      <xdr:col>15</xdr:col>
      <xdr:colOff>543664</xdr:colOff>
      <xdr:row>27</xdr:row>
      <xdr:rowOff>69969</xdr:rowOff>
    </xdr:to>
    <xdr:sp macro="" textlink="">
      <xdr:nvSpPr>
        <xdr:cNvPr id="23" name="CuadroTexto 5">
          <a:extLst>
            <a:ext uri="{FF2B5EF4-FFF2-40B4-BE49-F238E27FC236}">
              <a16:creationId xmlns:a16="http://schemas.microsoft.com/office/drawing/2014/main" id="{E3D6D5CE-7A1A-485E-848C-D080A14C0909}"/>
            </a:ext>
          </a:extLst>
        </xdr:cNvPr>
        <xdr:cNvSpPr txBox="1"/>
      </xdr:nvSpPr>
      <xdr:spPr>
        <a:xfrm>
          <a:off x="12178834" y="4947284"/>
          <a:ext cx="1072768" cy="266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850">
              <a:latin typeface="+mn-lt"/>
              <a:cs typeface="Calibri" panose="020F0502020204030204" pitchFamily="34" charset="0"/>
            </a:rPr>
            <a:t>De Macorís</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200025</xdr:colOff>
      <xdr:row>7</xdr:row>
      <xdr:rowOff>123825</xdr:rowOff>
    </xdr:from>
    <xdr:to>
      <xdr:col>10</xdr:col>
      <xdr:colOff>429338</xdr:colOff>
      <xdr:row>33</xdr:row>
      <xdr:rowOff>10200</xdr:rowOff>
    </xdr:to>
    <xdr:pic>
      <xdr:nvPicPr>
        <xdr:cNvPr id="2" name="Picture 11">
          <a:extLst>
            <a:ext uri="{FF2B5EF4-FFF2-40B4-BE49-F238E27FC236}">
              <a16:creationId xmlns:a16="http://schemas.microsoft.com/office/drawing/2014/main" id="{AD804FF0-522C-45F7-92DC-1C8D9F0E9046}"/>
            </a:ext>
          </a:extLst>
        </xdr:cNvPr>
        <xdr:cNvPicPr>
          <a:picLocks noChangeAspect="1"/>
        </xdr:cNvPicPr>
      </xdr:nvPicPr>
      <xdr:blipFill>
        <a:blip xmlns:r="http://schemas.openxmlformats.org/officeDocument/2006/relationships" r:embed="rId1"/>
        <a:stretch>
          <a:fillRect/>
        </a:stretch>
      </xdr:blipFill>
      <xdr:spPr>
        <a:xfrm>
          <a:off x="1419225" y="1457325"/>
          <a:ext cx="5106113" cy="48393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434703</xdr:colOff>
      <xdr:row>8</xdr:row>
      <xdr:rowOff>99059</xdr:rowOff>
    </xdr:from>
    <xdr:to>
      <xdr:col>11</xdr:col>
      <xdr:colOff>704613</xdr:colOff>
      <xdr:row>30</xdr:row>
      <xdr:rowOff>114300</xdr:rowOff>
    </xdr:to>
    <xdr:pic>
      <xdr:nvPicPr>
        <xdr:cNvPr id="2" name="Imagen 1">
          <a:extLst>
            <a:ext uri="{FF2B5EF4-FFF2-40B4-BE49-F238E27FC236}">
              <a16:creationId xmlns:a16="http://schemas.microsoft.com/office/drawing/2014/main" id="{F5DD4DD7-5643-4FB2-BD59-1AA77598BD2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163" r="9848" b="7478"/>
        <a:stretch/>
      </xdr:blipFill>
      <xdr:spPr bwMode="auto">
        <a:xfrm>
          <a:off x="5082903" y="1623059"/>
          <a:ext cx="5603910" cy="4206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347133</xdr:colOff>
      <xdr:row>4</xdr:row>
      <xdr:rowOff>152399</xdr:rowOff>
    </xdr:from>
    <xdr:to>
      <xdr:col>7</xdr:col>
      <xdr:colOff>313267</xdr:colOff>
      <xdr:row>20</xdr:row>
      <xdr:rowOff>127000</xdr:rowOff>
    </xdr:to>
    <xdr:graphicFrame macro="">
      <xdr:nvGraphicFramePr>
        <xdr:cNvPr id="2" name="Gráfico 1">
          <a:extLst>
            <a:ext uri="{FF2B5EF4-FFF2-40B4-BE49-F238E27FC236}">
              <a16:creationId xmlns:a16="http://schemas.microsoft.com/office/drawing/2014/main" id="{34A4C80F-8236-47BF-A4B6-D42E40351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321945" cy="733062"/>
    <xdr:pic>
      <xdr:nvPicPr>
        <xdr:cNvPr id="2" name="Imagen 2">
          <a:extLst>
            <a:ext uri="{FF2B5EF4-FFF2-40B4-BE49-F238E27FC236}">
              <a16:creationId xmlns:a16="http://schemas.microsoft.com/office/drawing/2014/main" id="{BA004391-44A0-4AA1-98D0-14BF0B7FE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21945" cy="733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2</xdr:col>
      <xdr:colOff>133350</xdr:colOff>
      <xdr:row>3</xdr:row>
      <xdr:rowOff>76200</xdr:rowOff>
    </xdr:from>
    <xdr:to>
      <xdr:col>8</xdr:col>
      <xdr:colOff>186336</xdr:colOff>
      <xdr:row>12</xdr:row>
      <xdr:rowOff>152400</xdr:rowOff>
    </xdr:to>
    <xdr:pic>
      <xdr:nvPicPr>
        <xdr:cNvPr id="3" name="Imagen 2">
          <a:extLst>
            <a:ext uri="{FF2B5EF4-FFF2-40B4-BE49-F238E27FC236}">
              <a16:creationId xmlns:a16="http://schemas.microsoft.com/office/drawing/2014/main" id="{E735B103-79F8-DD80-80D3-2B0DE37E716D}"/>
            </a:ext>
          </a:extLst>
        </xdr:cNvPr>
        <xdr:cNvPicPr>
          <a:picLocks noChangeAspect="1"/>
        </xdr:cNvPicPr>
      </xdr:nvPicPr>
      <xdr:blipFill>
        <a:blip xmlns:r="http://schemas.openxmlformats.org/officeDocument/2006/relationships" r:embed="rId1"/>
        <a:stretch>
          <a:fillRect/>
        </a:stretch>
      </xdr:blipFill>
      <xdr:spPr>
        <a:xfrm>
          <a:off x="1657350" y="647700"/>
          <a:ext cx="4624986" cy="17907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752475</xdr:colOff>
      <xdr:row>5</xdr:row>
      <xdr:rowOff>133350</xdr:rowOff>
    </xdr:from>
    <xdr:to>
      <xdr:col>6</xdr:col>
      <xdr:colOff>240030</xdr:colOff>
      <xdr:row>15</xdr:row>
      <xdr:rowOff>154305</xdr:rowOff>
    </xdr:to>
    <xdr:pic>
      <xdr:nvPicPr>
        <xdr:cNvPr id="3" name="Picture 4">
          <a:extLst>
            <a:ext uri="{FF2B5EF4-FFF2-40B4-BE49-F238E27FC236}">
              <a16:creationId xmlns:a16="http://schemas.microsoft.com/office/drawing/2014/main" id="{90EAD680-E13F-E62F-A193-49631B51BF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085850"/>
          <a:ext cx="5612130" cy="246888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47625</xdr:colOff>
      <xdr:row>7</xdr:row>
      <xdr:rowOff>28575</xdr:rowOff>
    </xdr:from>
    <xdr:to>
      <xdr:col>5</xdr:col>
      <xdr:colOff>1238251</xdr:colOff>
      <xdr:row>17</xdr:row>
      <xdr:rowOff>182383</xdr:rowOff>
    </xdr:to>
    <xdr:pic>
      <xdr:nvPicPr>
        <xdr:cNvPr id="2" name="Picture 6">
          <a:extLst>
            <a:ext uri="{FF2B5EF4-FFF2-40B4-BE49-F238E27FC236}">
              <a16:creationId xmlns:a16="http://schemas.microsoft.com/office/drawing/2014/main" id="{CA4D7BFB-B002-CD23-C8D6-74746B7C68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1625" y="1371600"/>
          <a:ext cx="6734176" cy="2058808"/>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8</xdr:col>
      <xdr:colOff>219075</xdr:colOff>
      <xdr:row>25</xdr:row>
      <xdr:rowOff>177718</xdr:rowOff>
    </xdr:to>
    <xdr:pic>
      <xdr:nvPicPr>
        <xdr:cNvPr id="2" name="Imagen 1">
          <a:extLst>
            <a:ext uri="{FF2B5EF4-FFF2-40B4-BE49-F238E27FC236}">
              <a16:creationId xmlns:a16="http://schemas.microsoft.com/office/drawing/2014/main" id="{62DC0E7D-6A7F-6E74-690E-34597ABA5269}"/>
            </a:ext>
          </a:extLst>
        </xdr:cNvPr>
        <xdr:cNvPicPr>
          <a:picLocks noChangeAspect="1"/>
        </xdr:cNvPicPr>
      </xdr:nvPicPr>
      <xdr:blipFill>
        <a:blip xmlns:r="http://schemas.openxmlformats.org/officeDocument/2006/relationships" r:embed="rId1"/>
        <a:stretch>
          <a:fillRect/>
        </a:stretch>
      </xdr:blipFill>
      <xdr:spPr>
        <a:xfrm>
          <a:off x="2286000" y="771525"/>
          <a:ext cx="9791700" cy="417821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3</xdr:row>
      <xdr:rowOff>180975</xdr:rowOff>
    </xdr:from>
    <xdr:to>
      <xdr:col>7</xdr:col>
      <xdr:colOff>361950</xdr:colOff>
      <xdr:row>7</xdr:row>
      <xdr:rowOff>0</xdr:rowOff>
    </xdr:to>
    <xdr:pic>
      <xdr:nvPicPr>
        <xdr:cNvPr id="2" name="Picture 6">
          <a:extLst>
            <a:ext uri="{FF2B5EF4-FFF2-40B4-BE49-F238E27FC236}">
              <a16:creationId xmlns:a16="http://schemas.microsoft.com/office/drawing/2014/main" id="{A8A58E4B-E22D-8430-EBF3-C92AD4FD97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752475"/>
          <a:ext cx="3409950" cy="5810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28575</xdr:colOff>
      <xdr:row>5</xdr:row>
      <xdr:rowOff>0</xdr:rowOff>
    </xdr:from>
    <xdr:to>
      <xdr:col>7</xdr:col>
      <xdr:colOff>541080</xdr:colOff>
      <xdr:row>18</xdr:row>
      <xdr:rowOff>10884</xdr:rowOff>
    </xdr:to>
    <xdr:pic>
      <xdr:nvPicPr>
        <xdr:cNvPr id="2" name="Imagen 1">
          <a:extLst>
            <a:ext uri="{FF2B5EF4-FFF2-40B4-BE49-F238E27FC236}">
              <a16:creationId xmlns:a16="http://schemas.microsoft.com/office/drawing/2014/main" id="{55667F48-C378-0569-1108-587D039A8DFD}"/>
            </a:ext>
          </a:extLst>
        </xdr:cNvPr>
        <xdr:cNvPicPr>
          <a:picLocks noChangeAspect="1"/>
        </xdr:cNvPicPr>
      </xdr:nvPicPr>
      <xdr:blipFill>
        <a:blip xmlns:r="http://schemas.openxmlformats.org/officeDocument/2006/relationships" r:embed="rId1"/>
        <a:stretch>
          <a:fillRect/>
        </a:stretch>
      </xdr:blipFill>
      <xdr:spPr>
        <a:xfrm>
          <a:off x="790575" y="952500"/>
          <a:ext cx="5084505" cy="248738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28575</xdr:colOff>
      <xdr:row>5</xdr:row>
      <xdr:rowOff>0</xdr:rowOff>
    </xdr:from>
    <xdr:to>
      <xdr:col>7</xdr:col>
      <xdr:colOff>541080</xdr:colOff>
      <xdr:row>18</xdr:row>
      <xdr:rowOff>10884</xdr:rowOff>
    </xdr:to>
    <xdr:pic>
      <xdr:nvPicPr>
        <xdr:cNvPr id="2" name="Imagen 1">
          <a:extLst>
            <a:ext uri="{FF2B5EF4-FFF2-40B4-BE49-F238E27FC236}">
              <a16:creationId xmlns:a16="http://schemas.microsoft.com/office/drawing/2014/main" id="{DF121ACA-D6C8-4C34-A983-49A940FEB263}"/>
            </a:ext>
          </a:extLst>
        </xdr:cNvPr>
        <xdr:cNvPicPr>
          <a:picLocks noChangeAspect="1"/>
        </xdr:cNvPicPr>
      </xdr:nvPicPr>
      <xdr:blipFill>
        <a:blip xmlns:r="http://schemas.openxmlformats.org/officeDocument/2006/relationships" r:embed="rId1"/>
        <a:stretch>
          <a:fillRect/>
        </a:stretch>
      </xdr:blipFill>
      <xdr:spPr>
        <a:xfrm>
          <a:off x="790575" y="952500"/>
          <a:ext cx="5084505" cy="248738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23811</xdr:colOff>
      <xdr:row>0</xdr:row>
      <xdr:rowOff>0</xdr:rowOff>
    </xdr:from>
    <xdr:ext cx="591844" cy="1115855"/>
    <xdr:pic>
      <xdr:nvPicPr>
        <xdr:cNvPr id="2" name="Imagen 1">
          <a:extLst>
            <a:ext uri="{FF2B5EF4-FFF2-40B4-BE49-F238E27FC236}">
              <a16:creationId xmlns:a16="http://schemas.microsoft.com/office/drawing/2014/main" id="{7F23F535-600E-48D3-96DB-8B16B201D2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1" y="0"/>
          <a:ext cx="591844" cy="1115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881446</xdr:colOff>
      <xdr:row>1</xdr:row>
      <xdr:rowOff>80010</xdr:rowOff>
    </xdr:from>
    <xdr:ext cx="1508245" cy="773906"/>
    <xdr:pic>
      <xdr:nvPicPr>
        <xdr:cNvPr id="3" name="Imagen 2">
          <a:extLst>
            <a:ext uri="{FF2B5EF4-FFF2-40B4-BE49-F238E27FC236}">
              <a16:creationId xmlns:a16="http://schemas.microsoft.com/office/drawing/2014/main" id="{67BF3655-B34C-4A4E-896C-615EED2867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49296" y="270510"/>
          <a:ext cx="1508245" cy="773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59530</xdr:colOff>
      <xdr:row>1</xdr:row>
      <xdr:rowOff>68103</xdr:rowOff>
    </xdr:from>
    <xdr:ext cx="1549693" cy="725191"/>
    <xdr:pic>
      <xdr:nvPicPr>
        <xdr:cNvPr id="4" name="Imagen 3">
          <a:extLst>
            <a:ext uri="{FF2B5EF4-FFF2-40B4-BE49-F238E27FC236}">
              <a16:creationId xmlns:a16="http://schemas.microsoft.com/office/drawing/2014/main" id="{71BB5942-5425-4FEB-96B7-B21062DA68B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78730" y="258603"/>
          <a:ext cx="1549693" cy="725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15239</xdr:rowOff>
    </xdr:from>
    <xdr:ext cx="591844" cy="1115855"/>
    <xdr:pic>
      <xdr:nvPicPr>
        <xdr:cNvPr id="2" name="Imagen 1">
          <a:extLst>
            <a:ext uri="{FF2B5EF4-FFF2-40B4-BE49-F238E27FC236}">
              <a16:creationId xmlns:a16="http://schemas.microsoft.com/office/drawing/2014/main" id="{8E398929-FC11-4532-88D6-F6E0872AB2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239"/>
          <a:ext cx="591844" cy="1115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167072</xdr:colOff>
      <xdr:row>1</xdr:row>
      <xdr:rowOff>23812</xdr:rowOff>
    </xdr:from>
    <xdr:ext cx="1508245" cy="773906"/>
    <xdr:pic>
      <xdr:nvPicPr>
        <xdr:cNvPr id="3" name="Imagen 2">
          <a:extLst>
            <a:ext uri="{FF2B5EF4-FFF2-40B4-BE49-F238E27FC236}">
              <a16:creationId xmlns:a16="http://schemas.microsoft.com/office/drawing/2014/main" id="{FE00A0D5-4ECF-4767-A4D0-8C4448E9CB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54147" y="214312"/>
          <a:ext cx="1508245" cy="773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250032</xdr:colOff>
      <xdr:row>1</xdr:row>
      <xdr:rowOff>47623</xdr:rowOff>
    </xdr:from>
    <xdr:ext cx="1549693" cy="725191"/>
    <xdr:pic>
      <xdr:nvPicPr>
        <xdr:cNvPr id="4" name="Imagen 3">
          <a:extLst>
            <a:ext uri="{FF2B5EF4-FFF2-40B4-BE49-F238E27FC236}">
              <a16:creationId xmlns:a16="http://schemas.microsoft.com/office/drawing/2014/main" id="{556AE154-1716-4244-8F53-795EAA7E0AB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1557" y="238123"/>
          <a:ext cx="1549693" cy="725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16934</xdr:colOff>
      <xdr:row>4</xdr:row>
      <xdr:rowOff>67732</xdr:rowOff>
    </xdr:from>
    <xdr:to>
      <xdr:col>4</xdr:col>
      <xdr:colOff>626535</xdr:colOff>
      <xdr:row>17</xdr:row>
      <xdr:rowOff>169332</xdr:rowOff>
    </xdr:to>
    <xdr:graphicFrame macro="">
      <xdr:nvGraphicFramePr>
        <xdr:cNvPr id="2" name="Gráfico 1">
          <a:extLst>
            <a:ext uri="{FF2B5EF4-FFF2-40B4-BE49-F238E27FC236}">
              <a16:creationId xmlns:a16="http://schemas.microsoft.com/office/drawing/2014/main" id="{7F7A80B6-37B4-435D-ABDF-F308626D3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591844" cy="1115855"/>
    <xdr:pic>
      <xdr:nvPicPr>
        <xdr:cNvPr id="2" name="Imagen 1">
          <a:extLst>
            <a:ext uri="{FF2B5EF4-FFF2-40B4-BE49-F238E27FC236}">
              <a16:creationId xmlns:a16="http://schemas.microsoft.com/office/drawing/2014/main" id="{B850A580-B54A-44CD-A345-3766157A01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1844" cy="1115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390968</xdr:colOff>
      <xdr:row>1</xdr:row>
      <xdr:rowOff>13219</xdr:rowOff>
    </xdr:from>
    <xdr:ext cx="1508245" cy="773906"/>
    <xdr:pic>
      <xdr:nvPicPr>
        <xdr:cNvPr id="3" name="Imagen 2">
          <a:extLst>
            <a:ext uri="{FF2B5EF4-FFF2-40B4-BE49-F238E27FC236}">
              <a16:creationId xmlns:a16="http://schemas.microsoft.com/office/drawing/2014/main" id="{A560CB00-0A07-4A60-BED5-F616C86BE6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49418" y="203719"/>
          <a:ext cx="1508245" cy="773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419914</xdr:colOff>
      <xdr:row>1</xdr:row>
      <xdr:rowOff>37030</xdr:rowOff>
    </xdr:from>
    <xdr:ext cx="1549693" cy="725191"/>
    <xdr:pic>
      <xdr:nvPicPr>
        <xdr:cNvPr id="4" name="Imagen 3">
          <a:extLst>
            <a:ext uri="{FF2B5EF4-FFF2-40B4-BE49-F238E27FC236}">
              <a16:creationId xmlns:a16="http://schemas.microsoft.com/office/drawing/2014/main" id="{DF6162BE-2DCB-4C5D-8894-BA8C43D3830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9514" y="227530"/>
          <a:ext cx="1549693" cy="725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23813</xdr:rowOff>
    </xdr:from>
    <xdr:ext cx="591844" cy="1115855"/>
    <xdr:pic>
      <xdr:nvPicPr>
        <xdr:cNvPr id="2" name="Imagen 1">
          <a:extLst>
            <a:ext uri="{FF2B5EF4-FFF2-40B4-BE49-F238E27FC236}">
              <a16:creationId xmlns:a16="http://schemas.microsoft.com/office/drawing/2014/main" id="{F1F97BC5-06A7-4660-9181-015119BBB9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813"/>
          <a:ext cx="591844" cy="1115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655229</xdr:colOff>
      <xdr:row>1</xdr:row>
      <xdr:rowOff>32386</xdr:rowOff>
    </xdr:from>
    <xdr:ext cx="1508245" cy="773906"/>
    <xdr:pic>
      <xdr:nvPicPr>
        <xdr:cNvPr id="3" name="Imagen 2">
          <a:extLst>
            <a:ext uri="{FF2B5EF4-FFF2-40B4-BE49-F238E27FC236}">
              <a16:creationId xmlns:a16="http://schemas.microsoft.com/office/drawing/2014/main" id="{97E8B6F5-5F5B-4E03-803E-3A51C7F2F8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09504" y="222886"/>
          <a:ext cx="1508245" cy="773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619126</xdr:colOff>
      <xdr:row>1</xdr:row>
      <xdr:rowOff>56197</xdr:rowOff>
    </xdr:from>
    <xdr:ext cx="1549693" cy="725191"/>
    <xdr:pic>
      <xdr:nvPicPr>
        <xdr:cNvPr id="4" name="Imagen 3">
          <a:extLst>
            <a:ext uri="{FF2B5EF4-FFF2-40B4-BE49-F238E27FC236}">
              <a16:creationId xmlns:a16="http://schemas.microsoft.com/office/drawing/2014/main" id="{A674CDD1-7FAF-40E5-8330-4F6BB2991D3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8726" y="246697"/>
          <a:ext cx="1549693" cy="725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23811</xdr:colOff>
      <xdr:row>0</xdr:row>
      <xdr:rowOff>0</xdr:rowOff>
    </xdr:from>
    <xdr:ext cx="591844" cy="1115855"/>
    <xdr:pic>
      <xdr:nvPicPr>
        <xdr:cNvPr id="2" name="Imagen 1">
          <a:extLst>
            <a:ext uri="{FF2B5EF4-FFF2-40B4-BE49-F238E27FC236}">
              <a16:creationId xmlns:a16="http://schemas.microsoft.com/office/drawing/2014/main" id="{73769C40-F47B-4DC9-BCEF-8B356E6946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1" y="0"/>
          <a:ext cx="591844" cy="1115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881446</xdr:colOff>
      <xdr:row>1</xdr:row>
      <xdr:rowOff>80010</xdr:rowOff>
    </xdr:from>
    <xdr:ext cx="1508245" cy="773906"/>
    <xdr:pic>
      <xdr:nvPicPr>
        <xdr:cNvPr id="3" name="Imagen 2">
          <a:extLst>
            <a:ext uri="{FF2B5EF4-FFF2-40B4-BE49-F238E27FC236}">
              <a16:creationId xmlns:a16="http://schemas.microsoft.com/office/drawing/2014/main" id="{877A71C3-9DFD-4E1F-8154-217161A3EC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49296" y="270510"/>
          <a:ext cx="1508245" cy="773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59530</xdr:colOff>
      <xdr:row>1</xdr:row>
      <xdr:rowOff>68103</xdr:rowOff>
    </xdr:from>
    <xdr:ext cx="1549693" cy="725191"/>
    <xdr:pic>
      <xdr:nvPicPr>
        <xdr:cNvPr id="4" name="Imagen 3">
          <a:extLst>
            <a:ext uri="{FF2B5EF4-FFF2-40B4-BE49-F238E27FC236}">
              <a16:creationId xmlns:a16="http://schemas.microsoft.com/office/drawing/2014/main" id="{4FBF8CA9-3A12-4B0B-95EE-07D01430090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78730" y="258603"/>
          <a:ext cx="1549693" cy="725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734289</xdr:colOff>
      <xdr:row>4</xdr:row>
      <xdr:rowOff>70428</xdr:rowOff>
    </xdr:from>
    <xdr:to>
      <xdr:col>3</xdr:col>
      <xdr:colOff>2639291</xdr:colOff>
      <xdr:row>21</xdr:row>
      <xdr:rowOff>69273</xdr:rowOff>
    </xdr:to>
    <xdr:graphicFrame macro="">
      <xdr:nvGraphicFramePr>
        <xdr:cNvPr id="2" name="Gráfico 1">
          <a:extLst>
            <a:ext uri="{FF2B5EF4-FFF2-40B4-BE49-F238E27FC236}">
              <a16:creationId xmlns:a16="http://schemas.microsoft.com/office/drawing/2014/main" id="{B5D0E70F-E7B7-4276-91BA-314C1A1862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3</xdr:row>
      <xdr:rowOff>69850</xdr:rowOff>
    </xdr:from>
    <xdr:to>
      <xdr:col>4</xdr:col>
      <xdr:colOff>1587500</xdr:colOff>
      <xdr:row>18</xdr:row>
      <xdr:rowOff>165100</xdr:rowOff>
    </xdr:to>
    <xdr:graphicFrame macro="">
      <xdr:nvGraphicFramePr>
        <xdr:cNvPr id="2" name="Gráfico 1">
          <a:extLst>
            <a:ext uri="{FF2B5EF4-FFF2-40B4-BE49-F238E27FC236}">
              <a16:creationId xmlns:a16="http://schemas.microsoft.com/office/drawing/2014/main" id="{F94C8E78-6334-4A81-A37A-06D50BE177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45200</xdr:colOff>
      <xdr:row>4</xdr:row>
      <xdr:rowOff>34637</xdr:rowOff>
    </xdr:from>
    <xdr:to>
      <xdr:col>12</xdr:col>
      <xdr:colOff>22860</xdr:colOff>
      <xdr:row>21</xdr:row>
      <xdr:rowOff>99060</xdr:rowOff>
    </xdr:to>
    <xdr:graphicFrame macro="">
      <xdr:nvGraphicFramePr>
        <xdr:cNvPr id="2" name="Gráfico 1">
          <a:extLst>
            <a:ext uri="{FF2B5EF4-FFF2-40B4-BE49-F238E27FC236}">
              <a16:creationId xmlns:a16="http://schemas.microsoft.com/office/drawing/2014/main" id="{D312FCB1-CFBF-48A2-B300-F5524BCE6D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335280</xdr:colOff>
      <xdr:row>4</xdr:row>
      <xdr:rowOff>45720</xdr:rowOff>
    </xdr:from>
    <xdr:to>
      <xdr:col>15</xdr:col>
      <xdr:colOff>114300</xdr:colOff>
      <xdr:row>21</xdr:row>
      <xdr:rowOff>121920</xdr:rowOff>
    </xdr:to>
    <xdr:graphicFrame macro="">
      <xdr:nvGraphicFramePr>
        <xdr:cNvPr id="2" name="Gráfico 1">
          <a:extLst>
            <a:ext uri="{FF2B5EF4-FFF2-40B4-BE49-F238E27FC236}">
              <a16:creationId xmlns:a16="http://schemas.microsoft.com/office/drawing/2014/main" id="{35393EEF-5781-4825-9891-FF4ADAE8F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453389</xdr:colOff>
      <xdr:row>7</xdr:row>
      <xdr:rowOff>128587</xdr:rowOff>
    </xdr:from>
    <xdr:to>
      <xdr:col>17</xdr:col>
      <xdr:colOff>62865</xdr:colOff>
      <xdr:row>22</xdr:row>
      <xdr:rowOff>14287</xdr:rowOff>
    </xdr:to>
    <xdr:graphicFrame macro="">
      <xdr:nvGraphicFramePr>
        <xdr:cNvPr id="2" name="Chart 2">
          <a:extLst>
            <a:ext uri="{FF2B5EF4-FFF2-40B4-BE49-F238E27FC236}">
              <a16:creationId xmlns:a16="http://schemas.microsoft.com/office/drawing/2014/main" id="{C1AD3A7F-27EA-417B-9910-69AB2CB5C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315058</xdr:colOff>
      <xdr:row>8</xdr:row>
      <xdr:rowOff>89806</xdr:rowOff>
    </xdr:from>
    <xdr:to>
      <xdr:col>15</xdr:col>
      <xdr:colOff>194582</xdr:colOff>
      <xdr:row>23</xdr:row>
      <xdr:rowOff>171450</xdr:rowOff>
    </xdr:to>
    <xdr:graphicFrame macro="">
      <xdr:nvGraphicFramePr>
        <xdr:cNvPr id="2" name="Gráfico 1">
          <a:extLst>
            <a:ext uri="{FF2B5EF4-FFF2-40B4-BE49-F238E27FC236}">
              <a16:creationId xmlns:a16="http://schemas.microsoft.com/office/drawing/2014/main" id="{7F67C8C7-4372-4DCC-88A8-1AECE6A5BE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72.16.14.158\Dir.%20EESF\E\Secto%20publico\PBSECQKaren%2022.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Users/fperez/Desktop/2022/PRESUPUESTO%202023/SEPTIEMBRE/Copia%20de%20Proyeccion%20Ingresos%20CUT%202023%20-%202026%20Envio%20a%20Presupuesto%20AL%2012%20Agosto%202022.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Sector%20Files/DR%20Fiscal%20File%20Update%2006-26-20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81.xml.rels><?xml version="1.0" encoding="UTF-8" standalone="yes"?>
<Relationships xmlns="http://schemas.openxmlformats.org/package/2006/relationships"><Relationship Id="rId2" Type="http://schemas.openxmlformats.org/officeDocument/2006/relationships/externalLinkPath" Target="file:///C:\Users\rjsantana\Desktop\Informes\Informes%20Mensuales\Informe%20Mensual%20Noviembre%202023\Ingresos.xlsx" TargetMode="External"/><Relationship Id="rId1" Type="http://schemas.openxmlformats.org/officeDocument/2006/relationships/externalLinkPath" Target="/sites/Depto.deEstudiosEconmicos/Shared%20Documents/Informes/Informe%20Mensual/2023/Informe%20de%20Noviembre/Secciones/Ricardo/Ingresos.xlsx" TargetMode="External"/></Relationships>
</file>

<file path=xl/externalLinks/_rels/externalLink82.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tabla%205.xlsx" TargetMode="External"/><Relationship Id="rId1" Type="http://schemas.openxmlformats.org/officeDocument/2006/relationships/externalLinkPath" Target="/personal/nrodriguez_digepres_gob_do/Documents/Desktop/tabla%205.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row r="9">
          <cell r="G9">
            <v>1731980334.0385709</v>
          </cell>
        </row>
      </sheetData>
      <sheetData sheetId="2"/>
      <sheetData sheetId="3">
        <row r="1">
          <cell r="B1" t="str">
            <v>Cod.Fuente Especifica</v>
          </cell>
        </row>
      </sheetData>
      <sheetData sheetId="4">
        <row r="1">
          <cell r="B1" t="str">
            <v>Cod.Fuente Especifica</v>
          </cell>
        </row>
      </sheetData>
      <sheetData sheetId="5">
        <row r="1">
          <cell r="A1" t="str">
            <v>Cod.Fuente Especifica</v>
          </cell>
          <cell r="B1" t="str">
            <v>Fuente Especifica</v>
          </cell>
          <cell r="C1" t="str">
            <v>Valor Inicial</v>
          </cell>
          <cell r="D1" t="str">
            <v>Pres. Vigente Aprobado</v>
          </cell>
          <cell r="E1" t="str">
            <v>Percibido Aprobado</v>
          </cell>
        </row>
        <row r="2">
          <cell r="A2" t="str">
            <v>2076</v>
          </cell>
          <cell r="B2" t="str">
            <v>RECURSOS DE CAPTACION DIRECTA DEL MINISTERIO DE MEDIO AMB. DECRETO 222-06</v>
          </cell>
          <cell r="C2">
            <v>668335267</v>
          </cell>
          <cell r="D2">
            <v>668335267</v>
          </cell>
          <cell r="E2">
            <v>487512216.14999998</v>
          </cell>
        </row>
        <row r="3">
          <cell r="A3" t="str">
            <v>2077</v>
          </cell>
          <cell r="B3" t="str">
            <v>RECURSOS DE CAPTACION DIRECTA DEL MINISTERIO DE EDUCACION SUPERIOR LEY 139-01</v>
          </cell>
          <cell r="C3">
            <v>28880596</v>
          </cell>
          <cell r="D3">
            <v>61226863.859999999</v>
          </cell>
          <cell r="E3">
            <v>30949641.510000002</v>
          </cell>
        </row>
        <row r="4">
          <cell r="A4" t="str">
            <v>2078</v>
          </cell>
          <cell r="B4" t="str">
            <v>RECURSOS DE CAPTACION DIRECTA DEL MINISTERIO DE INTERIOR Y POLICIA LEY 80-99 RESOLUCION 02-06</v>
          </cell>
          <cell r="C4">
            <v>230862278</v>
          </cell>
          <cell r="D4">
            <v>179891158</v>
          </cell>
          <cell r="E4">
            <v>142776160.46000001</v>
          </cell>
        </row>
        <row r="5">
          <cell r="A5" t="str">
            <v>2079</v>
          </cell>
          <cell r="B5" t="str">
            <v>RECURSOS DE CAPTACION DIRECTA DE LOS COMEDORES ECONOMICO LEY 856</v>
          </cell>
          <cell r="C5">
            <v>89945578</v>
          </cell>
          <cell r="D5">
            <v>359782312</v>
          </cell>
          <cell r="E5">
            <v>279608136.26999998</v>
          </cell>
        </row>
        <row r="6">
          <cell r="A6" t="str">
            <v>2080</v>
          </cell>
          <cell r="B6" t="str">
            <v>RECURSOS DE CAPTACION DIRECTA DE LA DIRECCION GENERAL DE MIGRACION LEY 285-04</v>
          </cell>
          <cell r="C6">
            <v>870202116</v>
          </cell>
          <cell r="D6">
            <v>1305303173.8199999</v>
          </cell>
          <cell r="E6">
            <v>954119051.46000004</v>
          </cell>
          <cell r="F6">
            <v>112249300.17176472</v>
          </cell>
        </row>
        <row r="7">
          <cell r="A7" t="str">
            <v>2081</v>
          </cell>
          <cell r="B7" t="str">
            <v>RECURSOS DE CAPTACION DIRECTA DE LA POLICIA NACIONAL LEY 96-04</v>
          </cell>
          <cell r="C7">
            <v>27866639</v>
          </cell>
          <cell r="D7">
            <v>39013296.68</v>
          </cell>
          <cell r="E7">
            <v>26598873.75</v>
          </cell>
          <cell r="F7">
            <v>1346991602.0611765</v>
          </cell>
        </row>
        <row r="8">
          <cell r="A8" t="str">
            <v>2082</v>
          </cell>
          <cell r="B8" t="str">
            <v>RECURSOS DE CAPTACION DIRECTA DEL MINISTERIO DE INDUSTRIA  Y COMERCIO LEY 290-66</v>
          </cell>
          <cell r="C8">
            <v>1885264242</v>
          </cell>
          <cell r="D8">
            <v>1319684968</v>
          </cell>
          <cell r="E8">
            <v>1022353996.5599999</v>
          </cell>
        </row>
        <row r="9">
          <cell r="A9" t="str">
            <v>2083</v>
          </cell>
          <cell r="B9" t="str">
            <v>RECURSOS DE CAPTACION DIRECTA DE LA DIRECCION GENERAL DE MINERIA LEY 146-71</v>
          </cell>
          <cell r="C9">
            <v>18459099</v>
          </cell>
          <cell r="D9">
            <v>14995267</v>
          </cell>
          <cell r="E9">
            <v>2850800</v>
          </cell>
        </row>
        <row r="10">
          <cell r="A10" t="str">
            <v>2084</v>
          </cell>
          <cell r="B10" t="str">
            <v>RECURSOS DE CAPTACION DIRECTA DEL MINISTERIO DE HACIENDA .</v>
          </cell>
          <cell r="C10">
            <v>288551418</v>
          </cell>
          <cell r="D10">
            <v>230841134</v>
          </cell>
          <cell r="E10">
            <v>182595367.66999999</v>
          </cell>
        </row>
        <row r="11">
          <cell r="A11" t="str">
            <v>2085</v>
          </cell>
          <cell r="B11" t="str">
            <v>RECURSOS DE CAPTACION DIRECTA DE LA DIRECCION GENERAL DE BIENES NACIONALES LEY 1832-1948</v>
          </cell>
          <cell r="C11">
            <v>48409832</v>
          </cell>
          <cell r="D11">
            <v>58091798</v>
          </cell>
          <cell r="E11">
            <v>44433692.229999997</v>
          </cell>
        </row>
        <row r="12">
          <cell r="A12" t="str">
            <v>2086</v>
          </cell>
          <cell r="B12" t="str">
            <v>RECURSOS DE CAPTACION DIRECTA DE CATASTRO NACIONAL LEY 317-68</v>
          </cell>
          <cell r="C12">
            <v>11598966</v>
          </cell>
          <cell r="D12">
            <v>13918759</v>
          </cell>
          <cell r="E12">
            <v>13450100</v>
          </cell>
        </row>
        <row r="13">
          <cell r="A13" t="str">
            <v>2087</v>
          </cell>
          <cell r="B13" t="str">
            <v>RECURSOS DE CAPTACION DIRECTA DE LA DIRECCION GENERAL DE PASAPORTES LEY 144-99</v>
          </cell>
          <cell r="C13">
            <v>343866015</v>
          </cell>
          <cell r="D13">
            <v>378252617</v>
          </cell>
          <cell r="E13">
            <v>246755282.59999999</v>
          </cell>
        </row>
        <row r="14">
          <cell r="A14" t="str">
            <v>2088</v>
          </cell>
          <cell r="B14" t="str">
            <v>RECURSOS DE CAPTACION DIRECTA DEL MINISTERIO DE EDUCACION</v>
          </cell>
          <cell r="C14">
            <v>183609968</v>
          </cell>
          <cell r="D14">
            <v>33049794</v>
          </cell>
          <cell r="E14">
            <v>18045419.75</v>
          </cell>
        </row>
        <row r="15">
          <cell r="A15" t="str">
            <v>2089</v>
          </cell>
          <cell r="B15" t="str">
            <v>RECURSOS DE CAPTACION DIRECTA DEL MINISTERIO DE SALUD PUBLICA (DIRECCION FINANCIERA)</v>
          </cell>
          <cell r="C15">
            <v>720016524</v>
          </cell>
          <cell r="D15">
            <v>-648014844.83000004</v>
          </cell>
          <cell r="E15">
            <v>18654697.129999999</v>
          </cell>
        </row>
        <row r="16">
          <cell r="A16" t="str">
            <v>2090</v>
          </cell>
          <cell r="B16" t="str">
            <v>RECURSOS DE CAPTACION DIRECTA DEL MINISTERIO DE TURISMO LEY 541-84</v>
          </cell>
          <cell r="C16">
            <v>337338931</v>
          </cell>
          <cell r="D16">
            <v>-1.63</v>
          </cell>
          <cell r="E16">
            <v>67011452</v>
          </cell>
        </row>
        <row r="17">
          <cell r="A17" t="str">
            <v>2091</v>
          </cell>
          <cell r="B17" t="str">
            <v>RECURSOS DE CAPTACION DIRECTA DE LA COMISION EJECUTIVA DE INFRAESTRUCTURA DE ZONAS TURISTICA (CEIZTUR) DECRETO 655-08</v>
          </cell>
          <cell r="C17">
            <v>1913188336</v>
          </cell>
          <cell r="D17">
            <v>1345271466.6800001</v>
          </cell>
          <cell r="E17">
            <v>1211547570.6099999</v>
          </cell>
          <cell r="F17">
            <v>1615396760.8133333</v>
          </cell>
        </row>
        <row r="18">
          <cell r="A18" t="str">
            <v>2092</v>
          </cell>
          <cell r="B18" t="str">
            <v>RECURSOS DE CAPTACION DIRECTA DEL PROGRAMA ESCENCIALES (PROMESE CAL) DECRECTO 308-97</v>
          </cell>
          <cell r="C18">
            <v>222031969</v>
          </cell>
          <cell r="D18">
            <v>315285393.38999999</v>
          </cell>
          <cell r="E18">
            <v>185432304.19</v>
          </cell>
        </row>
        <row r="19">
          <cell r="A19" t="str">
            <v>2093</v>
          </cell>
          <cell r="B19" t="str">
            <v>RECURSOS DE CAPTACION DIRECTA DE LA FUERZA AEREAS DOMINICANA LEY 873-78 DECRECTO 655-08</v>
          </cell>
          <cell r="C19">
            <v>1472537381</v>
          </cell>
          <cell r="D19">
            <v>515025260</v>
          </cell>
          <cell r="E19">
            <v>412533185.72000003</v>
          </cell>
        </row>
        <row r="20">
          <cell r="A20" t="str">
            <v>2095</v>
          </cell>
          <cell r="B20" t="str">
            <v>RECURSOS DE CAPTACION DIRECTA DE LA DIRECCION GENERAL DE GANADERIA LEY 180-01</v>
          </cell>
          <cell r="C20">
            <v>0</v>
          </cell>
          <cell r="D20">
            <v>0</v>
          </cell>
          <cell r="E20">
            <v>3000</v>
          </cell>
        </row>
        <row r="21">
          <cell r="A21" t="str">
            <v>2096</v>
          </cell>
          <cell r="B21" t="str">
            <v>RECURSOS DE CAPTACION DIRECTA DEL MINISTERIO DE DEPORTES DECRETO 250-99</v>
          </cell>
          <cell r="C21">
            <v>12465857</v>
          </cell>
          <cell r="D21">
            <v>14959029</v>
          </cell>
          <cell r="E21">
            <v>12437145.810000001</v>
          </cell>
        </row>
        <row r="22">
          <cell r="A22" t="str">
            <v>2097</v>
          </cell>
          <cell r="B22" t="str">
            <v>RECURSOS DE CAPTACION DIRECTA DEL MINISTERIO DE TRABAJO</v>
          </cell>
          <cell r="C22">
            <v>89679911</v>
          </cell>
          <cell r="D22">
            <v>108512693</v>
          </cell>
          <cell r="E22">
            <v>63093362.460000001</v>
          </cell>
        </row>
        <row r="23">
          <cell r="A23" t="str">
            <v>2098</v>
          </cell>
          <cell r="B23" t="str">
            <v>RECURSOS DE CAPTACION DIRECTA DE LA OFICINA METROPOLITANA DE SERVICIOS DE AUTOBUSES DECRETO 448-97</v>
          </cell>
          <cell r="C23">
            <v>164513124</v>
          </cell>
          <cell r="D23">
            <v>309284673</v>
          </cell>
          <cell r="E23">
            <v>169009630.81</v>
          </cell>
          <cell r="F23">
            <v>18778847.86777778</v>
          </cell>
          <cell r="G23">
            <v>225346174.41333336</v>
          </cell>
        </row>
        <row r="24">
          <cell r="A24" t="str">
            <v>2099</v>
          </cell>
          <cell r="B24" t="str">
            <v>RECURSOS DE CAPTACION DIRECTA DE LA PROCURADURIA GENERAL DE REPUBLICA</v>
          </cell>
          <cell r="C24">
            <v>605942311</v>
          </cell>
          <cell r="D24">
            <v>1812554251.21</v>
          </cell>
          <cell r="E24">
            <v>1281646506.78</v>
          </cell>
          <cell r="F24">
            <v>160205813.3475</v>
          </cell>
        </row>
        <row r="25">
          <cell r="A25" t="str">
            <v>2100</v>
          </cell>
          <cell r="B25" t="str">
            <v>RECURSOS DE CAPTACION DIRECTA DEL CENTRO DE CAPACITACION EN POLITICA Y GESTION FISCAL (CAPGEFI) DECRETO 1846-80</v>
          </cell>
          <cell r="C25">
            <v>10561511</v>
          </cell>
          <cell r="D25">
            <v>9747661</v>
          </cell>
          <cell r="E25">
            <v>7650360.2199999997</v>
          </cell>
          <cell r="F25">
            <v>1922469760.1700001</v>
          </cell>
        </row>
        <row r="26">
          <cell r="A26" t="str">
            <v>2102</v>
          </cell>
          <cell r="B26" t="str">
            <v>RECURSOS DE CAPTACION DIRECTA DE LA OFICINA PARA EL REORDENAMIENTO DEL TRANSPORTE DECRETO 477-05</v>
          </cell>
          <cell r="C26">
            <v>1191968855</v>
          </cell>
          <cell r="D26">
            <v>1191968855</v>
          </cell>
          <cell r="E26">
            <v>851261620.37</v>
          </cell>
        </row>
        <row r="27">
          <cell r="A27" t="str">
            <v>2103</v>
          </cell>
          <cell r="B27" t="str">
            <v>RECURSOS DE CAPTACION DIRECTA DE LA OFICINA DE INGENIEROS SUPERVISORES DE OBRAS DEL ESTADO (OISOE) DECRETO</v>
          </cell>
          <cell r="C27">
            <v>1127887933</v>
          </cell>
          <cell r="D27">
            <v>525958901</v>
          </cell>
          <cell r="E27">
            <v>154763555.34999999</v>
          </cell>
        </row>
        <row r="28">
          <cell r="A28" t="str">
            <v>2104</v>
          </cell>
          <cell r="B28" t="str">
            <v>RECURSOS DE CAPTACIÓN DIRECTA DEL CUERPO ESPECIALIZADO EN SEGURIDAD AEROPORTUARIA (CESA)</v>
          </cell>
          <cell r="C28">
            <v>1050000000</v>
          </cell>
          <cell r="D28">
            <v>608241898</v>
          </cell>
          <cell r="E28">
            <v>481035962.95999998</v>
          </cell>
        </row>
        <row r="29">
          <cell r="A29" t="str">
            <v>2106</v>
          </cell>
          <cell r="B29" t="str">
            <v>RECURSOS DE CAPTACIÓN DIRECTA DEL INSTITUTO SALOME UREÑA</v>
          </cell>
          <cell r="C29">
            <v>3412341</v>
          </cell>
          <cell r="D29">
            <v>1706170</v>
          </cell>
          <cell r="E29">
            <v>1323526.25</v>
          </cell>
        </row>
        <row r="30">
          <cell r="A30" t="str">
            <v>2107</v>
          </cell>
          <cell r="B30" t="str">
            <v>RECURSOS DE CAPTACIÓN DIRECTA DEL INSTITUTO TECNOLÓGICO DE LAS AMÉRICAS (ITLA)</v>
          </cell>
          <cell r="C30">
            <v>229945871</v>
          </cell>
          <cell r="D30">
            <v>185316697.31</v>
          </cell>
          <cell r="E30">
            <v>132378388.14</v>
          </cell>
        </row>
        <row r="31">
          <cell r="A31" t="str">
            <v>2108</v>
          </cell>
          <cell r="B31" t="str">
            <v>RECURSOS DE CAPTACIÓN DIRECTA DEL MINISTERIO DE OBRAS PÚBLICAS Y COMUNICACIONES</v>
          </cell>
          <cell r="C31">
            <v>2059175970</v>
          </cell>
          <cell r="D31">
            <v>1842567526</v>
          </cell>
          <cell r="E31">
            <v>237719578.16999999</v>
          </cell>
        </row>
        <row r="32">
          <cell r="A32" t="str">
            <v>2109</v>
          </cell>
          <cell r="B32" t="str">
            <v>FONDO POR SUBASTAS PÚBLICAS DE IMPORTACIONES AGROPECUARIAS. (DECRETO 569-12)</v>
          </cell>
          <cell r="C32">
            <v>1745888182</v>
          </cell>
          <cell r="D32">
            <v>-1745888182</v>
          </cell>
          <cell r="E32">
            <v>0</v>
          </cell>
        </row>
        <row r="33">
          <cell r="A33" t="str">
            <v>2111</v>
          </cell>
          <cell r="B33" t="str">
            <v>RECURSOS DE CAPTACIÓN DIRECTA DE INSTITUTO NACIONAL DE LA AGUJA (INAGUJA)</v>
          </cell>
          <cell r="C33">
            <v>4863029</v>
          </cell>
          <cell r="D33">
            <v>63924057</v>
          </cell>
          <cell r="E33">
            <v>32314361.09</v>
          </cell>
        </row>
        <row r="34">
          <cell r="A34" t="str">
            <v>2112</v>
          </cell>
          <cell r="B34" t="str">
            <v>RECURSOS DE CAPTACIÓN DIRECTA DE LA ARMADA DE LA REPUBLICA</v>
          </cell>
          <cell r="C34">
            <v>0</v>
          </cell>
          <cell r="D34">
            <v>0</v>
          </cell>
          <cell r="E34">
            <v>56545618.740000002</v>
          </cell>
        </row>
        <row r="35">
          <cell r="A35" t="str">
            <v>2113</v>
          </cell>
          <cell r="B35" t="str">
            <v>RECURSOS DE CAPTACIÓN DIRECTA DEL  CUERPO ESPECIALIZADO DE SEGURIDAD PORTUARIA (CESEP)</v>
          </cell>
          <cell r="C35">
            <v>0</v>
          </cell>
          <cell r="D35">
            <v>0</v>
          </cell>
          <cell r="E35">
            <v>410381.75</v>
          </cell>
        </row>
        <row r="36">
          <cell r="A36" t="str">
            <v>2114</v>
          </cell>
          <cell r="B36" t="str">
            <v>RECURSOS DE CAPTACIÓN DIRECTA DE LA DIRECCION GENERAL DE ESCUELAS VOCACIONALES</v>
          </cell>
          <cell r="C36">
            <v>0</v>
          </cell>
          <cell r="D36">
            <v>2031450.5</v>
          </cell>
          <cell r="E36">
            <v>2142877.0499999998</v>
          </cell>
        </row>
        <row r="37">
          <cell r="A37" t="str">
            <v>2117</v>
          </cell>
          <cell r="B37" t="str">
            <v>RECURSOS DE CAPTACIÓN DIRECTA PARA EL FOMENTO Y DESARROLLO DEL GAS NATURAL EN EL PARQUE VEHICULAR</v>
          </cell>
          <cell r="C37">
            <v>247924743</v>
          </cell>
          <cell r="D37">
            <v>-188422805</v>
          </cell>
          <cell r="E37">
            <v>21164270.100000001</v>
          </cell>
        </row>
        <row r="39">
          <cell r="C39">
            <v>17905194793</v>
          </cell>
          <cell r="D39">
            <v>10932416556.99</v>
          </cell>
          <cell r="E39">
            <v>8852128094.1100006</v>
          </cell>
        </row>
      </sheetData>
      <sheetData sheetId="6"/>
      <sheetData sheetId="7"/>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Progr-Proj-Switch"/>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
          <cell r="M1" t="str">
            <v>Ajustes ad hoc</v>
          </cell>
        </row>
      </sheetData>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1 "/>
      <sheetName val="Bases"/>
      <sheetName val="Ilustración 1"/>
      <sheetName val="Ingresos"/>
    </sheetNames>
    <definedNames>
      <definedName name="base" refersTo="#¡REF!"/>
    </definedNames>
    <sheetDataSet>
      <sheetData sheetId="0" refreshError="1"/>
      <sheetData sheetId="1" refreshError="1"/>
      <sheetData sheetId="2" refreshError="1"/>
      <sheetData sheetId="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5."/>
      <sheetName val="tabla 5"/>
    </sheetNames>
    <definedNames>
      <definedName name="base" refersTo="#¡REF!"/>
    </definedNames>
    <sheetDataSet>
      <sheetData sheetId="0" refreshError="1"/>
      <sheetData sheetId="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persons/person.xml><?xml version="1.0" encoding="utf-8"?>
<personList xmlns="http://schemas.microsoft.com/office/spreadsheetml/2018/threadedcomments" xmlns:x="http://schemas.openxmlformats.org/spreadsheetml/2006/main">
  <person displayName="Juan Alfonso Paulino Rodriguez" id="{08D141F2-5CA6-4C20-A410-7EC7B2E3886E}" userId="S::jpaulino@digepres.gob.do::14ab9e11-4946-4197-92d3-4b3ee697a406" providerId="AD"/>
</personList>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Per%c3%ba" TargetMode="External"/><Relationship Id="rId13" Type="http://schemas.openxmlformats.org/officeDocument/2006/relationships/hyperlink" Target="https://www.bing.com/th?id=OSK.EYQNOL8azJGGHvtdo7nzzsCtnMX4LkLvQF-wAPV2G_Q&amp;qlt=95" TargetMode="External"/><Relationship Id="rId18" Type="http://schemas.openxmlformats.org/officeDocument/2006/relationships/hyperlink" Target="https://www.bing.com/images/search?form=xlimg&amp;q=Nicaragua" TargetMode="External"/><Relationship Id="rId26" Type="http://schemas.openxmlformats.org/officeDocument/2006/relationships/hyperlink" Target="https://www.bing.com/images/search?form=xlimg&amp;q=Rep%c3%bablica%20Dominicana" TargetMode="External"/><Relationship Id="rId3" Type="http://schemas.openxmlformats.org/officeDocument/2006/relationships/hyperlink" Target="https://www.bing.com/th?id=OSK.f08a1f4814f6d59744e74f3bc6582c1c&amp;qlt=95" TargetMode="External"/><Relationship Id="rId21" Type="http://schemas.openxmlformats.org/officeDocument/2006/relationships/hyperlink" Target="https://www.bing.com/th?id=OSK.37451445978bb4b2cbefd4378d3c9efc&amp;qlt=95" TargetMode="External"/><Relationship Id="rId7" Type="http://schemas.openxmlformats.org/officeDocument/2006/relationships/hyperlink" Target="https://www.bing.com/th?id=OSK.tQXULeX9mJL9tZYUR4uoQsIzqVt9sqINCaOnrhxMOXc&amp;qlt=95" TargetMode="External"/><Relationship Id="rId12" Type="http://schemas.openxmlformats.org/officeDocument/2006/relationships/hyperlink" Target="https://www.bing.com/images/search?form=xlimg&amp;q=Uruguay" TargetMode="External"/><Relationship Id="rId17" Type="http://schemas.openxmlformats.org/officeDocument/2006/relationships/hyperlink" Target="https://www.bing.com/th?id=OSK.f22f202e5b50e42cedf41e4454803790&amp;qlt=95" TargetMode="External"/><Relationship Id="rId25" Type="http://schemas.openxmlformats.org/officeDocument/2006/relationships/hyperlink" Target="https://www.bing.com/th?id=OSK.74a648a007503840a0ace3a3af50c00f&amp;qlt=95" TargetMode="External"/><Relationship Id="rId2" Type="http://schemas.openxmlformats.org/officeDocument/2006/relationships/hyperlink" Target="https://www.bing.com/images/search?form=xlimg&amp;q=Argentina" TargetMode="External"/><Relationship Id="rId16" Type="http://schemas.openxmlformats.org/officeDocument/2006/relationships/hyperlink" Target="https://www.bing.com/images/search?form=xlimg&amp;q=M%c3%a9xico" TargetMode="External"/><Relationship Id="rId20" Type="http://schemas.openxmlformats.org/officeDocument/2006/relationships/hyperlink" Target="https://www.bing.com/images/search?form=xlimg&amp;q=Honduras" TargetMode="External"/><Relationship Id="rId1" Type="http://schemas.openxmlformats.org/officeDocument/2006/relationships/hyperlink" Target="https://www.bing.com/th?id=OSK.4b80ee00960e1c0332a283d24ed7db5f&amp;qlt=95" TargetMode="External"/><Relationship Id="rId6" Type="http://schemas.openxmlformats.org/officeDocument/2006/relationships/hyperlink" Target="https://www.bing.com/images/search?form=xlimg&amp;q=Colombia" TargetMode="External"/><Relationship Id="rId11" Type="http://schemas.openxmlformats.org/officeDocument/2006/relationships/hyperlink" Target="https://www.bing.com/th?id=OSK.5b03caddf4e752e198555aa4cd0e51ae&amp;qlt=95" TargetMode="External"/><Relationship Id="rId24" Type="http://schemas.openxmlformats.org/officeDocument/2006/relationships/hyperlink" Target="https://www.bing.com/images/search?form=xlimg&amp;q=Guatemala" TargetMode="External"/><Relationship Id="rId5" Type="http://schemas.openxmlformats.org/officeDocument/2006/relationships/hyperlink" Target="https://www.bing.com/th?id=OSK.bJH0mhZ5ZdhJwd5TQTQwxGz5H6bTlN0e1HxBXrjKYAI&amp;qlt=95" TargetMode="External"/><Relationship Id="rId15" Type="http://schemas.openxmlformats.org/officeDocument/2006/relationships/hyperlink" Target="https://www.bing.com/th?id=OSK.6ba6437e7148e449313280dfcf6b25b6&amp;qlt=95" TargetMode="External"/><Relationship Id="rId23" Type="http://schemas.openxmlformats.org/officeDocument/2006/relationships/hyperlink" Target="https://www.bing.com/th?id=OSK.3f927e75427ebafe7094da2e742615b4&amp;qlt=95" TargetMode="External"/><Relationship Id="rId10" Type="http://schemas.openxmlformats.org/officeDocument/2006/relationships/hyperlink" Target="https://www.bing.com/images/search?form=xlimg&amp;q=Brasil" TargetMode="External"/><Relationship Id="rId19" Type="http://schemas.openxmlformats.org/officeDocument/2006/relationships/hyperlink" Target="https://www.bing.com/th?id=OSK.f7ad7e5de2540168f8c709bcd50cff2c&amp;qlt=95" TargetMode="External"/><Relationship Id="rId4" Type="http://schemas.openxmlformats.org/officeDocument/2006/relationships/hyperlink" Target="https://www.bing.com/images/search?form=xlimg&amp;q=Chile" TargetMode="External"/><Relationship Id="rId9" Type="http://schemas.openxmlformats.org/officeDocument/2006/relationships/hyperlink" Target="https://www.bing.com/th?id=OSK.acaf7231494e5a4a8ee318314814273b&amp;qlt=95" TargetMode="External"/><Relationship Id="rId14" Type="http://schemas.openxmlformats.org/officeDocument/2006/relationships/hyperlink" Target="https://www.bing.com/images/search?form=xlimg&amp;q=Costa%20Rica" TargetMode="External"/><Relationship Id="rId22" Type="http://schemas.openxmlformats.org/officeDocument/2006/relationships/hyperlink" Target="https://www.bing.com/images/search?form=xlimg&amp;q=Paraguay"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Srd>
</file>

<file path=xl/richData/rdarray.xml><?xml version="1.0" encoding="utf-8"?>
<arrayData xmlns="http://schemas.microsoft.com/office/spreadsheetml/2017/richdata2" count="41">
  <a r="1">
    <v t="s">Español rioplatense</v>
  </a>
  <a r="2">
    <v t="r">17</v>
    <v t="r">18</v>
  </a>
  <a r="21">
    <v t="r">4</v>
    <v t="r">38</v>
    <v t="r">39</v>
    <v t="r">40</v>
    <v t="r">41</v>
    <v t="r">42</v>
    <v t="r">43</v>
    <v t="r">44</v>
    <v t="r">45</v>
    <v t="r">46</v>
    <v t="r">47</v>
    <v t="r">48</v>
    <v t="r">49</v>
    <v t="r">50</v>
    <v t="r">51</v>
    <v t="r">52</v>
    <v t="r">53</v>
    <v t="r">54</v>
    <v t="r">55</v>
    <v t="r">56</v>
    <v t="r">57</v>
  </a>
  <a r="1">
    <v t="s">Hora oficial argentina</v>
  </a>
  <a r="1">
    <v t="s">Idioma español</v>
  </a>
  <a r="1">
    <v t="r">84</v>
  </a>
  <a r="15">
    <v t="r">104</v>
    <v t="r">105</v>
    <v t="r">106</v>
    <v t="r">107</v>
    <v t="r">108</v>
    <v t="r">109</v>
    <v t="r">110</v>
    <v t="r">111</v>
    <v t="r">112</v>
    <v t="r">113</v>
    <v t="r">114</v>
    <v t="r">115</v>
    <v t="r">116</v>
    <v t="r">117</v>
    <v t="r">118</v>
  </a>
  <a r="1">
    <v t="s">Idioma español en Colombia</v>
  </a>
  <a r="2">
    <v t="r">144</v>
    <v t="r">145</v>
  </a>
  <a r="33">
    <v t="r">165</v>
    <v t="r">166</v>
    <v t="r">167</v>
    <v t="r">168</v>
    <v t="r">169</v>
    <v t="r">170</v>
    <v t="r">171</v>
    <v t="r">172</v>
    <v t="r">173</v>
    <v t="r">174</v>
    <v t="r">175</v>
    <v t="r">176</v>
    <v t="r">177</v>
    <v t="r">178</v>
    <v t="r">179</v>
    <v t="r">180</v>
    <v t="r">181</v>
    <v t="r">182</v>
    <v t="r">183</v>
    <v t="r">184</v>
    <v t="r">185</v>
    <v t="r">186</v>
    <v t="r">187</v>
    <v t="r">188</v>
    <v t="r">189</v>
    <v t="r">190</v>
    <v t="r">191</v>
    <v t="r">192</v>
    <v t="r">193</v>
    <v t="r">194</v>
    <v t="r">195</v>
    <v t="r">196</v>
    <v t="r">131</v>
  </a>
  <a r="2">
    <v t="r">221</v>
    <v t="r">222</v>
  </a>
  <a r="24">
    <v t="r">240</v>
    <v t="r">241</v>
    <v t="r">242</v>
    <v t="r">243</v>
    <v t="r">244</v>
    <v t="r">245</v>
    <v t="r">246</v>
    <v t="r">247</v>
    <v t="r">248</v>
    <v t="r">249</v>
    <v t="r">250</v>
    <v t="r">251</v>
    <v t="r">252</v>
    <v t="r">253</v>
    <v t="r">254</v>
    <v t="r">255</v>
    <v t="r">256</v>
    <v t="r">257</v>
    <v t="r">258</v>
    <v t="r">259</v>
    <v t="r">260</v>
    <v t="r">261</v>
    <v t="r">262</v>
    <v t="r">263</v>
  </a>
  <a r="1">
    <v t="s">Huso horario del Perú</v>
  </a>
  <a r="1">
    <v t="s">Idioma portugués</v>
  </a>
  <a r="2">
    <v t="r">291</v>
    <v t="r">292</v>
  </a>
  <a r="27">
    <v t="r">312</v>
    <v t="r">313</v>
    <v t="r">314</v>
    <v t="r">315</v>
    <v t="r">316</v>
    <v t="r">317</v>
    <v t="r">318</v>
    <v t="r">319</v>
    <v t="r">320</v>
    <v t="r">321</v>
    <v t="r">322</v>
    <v t="r">323</v>
    <v t="r">324</v>
    <v t="r">325</v>
    <v t="r">326</v>
    <v t="r">327</v>
    <v t="r">328</v>
    <v t="r">329</v>
    <v t="r">330</v>
    <v t="r">331</v>
    <v t="r">332</v>
    <v t="r">333</v>
    <v t="r">334</v>
    <v t="r">335</v>
    <v t="r">336</v>
    <v t="r">337</v>
    <v t="r">338</v>
  </a>
  <a r="2">
    <v t="s">Español rioplatense</v>
    <v t="s">Lengua de Señas Uruguaya</v>
  </a>
  <a r="2">
    <v t="r">364</v>
    <v t="r">365</v>
  </a>
  <a r="19">
    <v t="r">384</v>
    <v t="r">385</v>
    <v t="r">386</v>
    <v t="r">387</v>
    <v t="r">388</v>
    <v t="r">389</v>
    <v t="r">390</v>
    <v t="r">391</v>
    <v t="r">392</v>
    <v t="r">393</v>
    <v t="r">394</v>
    <v t="r">395</v>
    <v t="r">396</v>
    <v t="r">397</v>
    <v t="r">398</v>
    <v t="r">399</v>
    <v t="r">400</v>
    <v t="r">401</v>
    <v t="r">402</v>
  </a>
  <a r="1">
    <v t="s">Español de Costa Rica</v>
  </a>
  <a r="1">
    <v t="r">428</v>
  </a>
  <a r="7">
    <v t="r">447</v>
    <v t="r">448</v>
    <v t="r">449</v>
    <v t="r">450</v>
    <v t="r">451</v>
    <v t="r">452</v>
    <v t="r">453</v>
  </a>
  <a r="1">
    <v t="s">Español mexicano</v>
  </a>
  <a r="2">
    <v t="r">479</v>
    <v t="r">480</v>
  </a>
  <a r="32">
    <v t="r">466</v>
    <v t="r">500</v>
    <v t="r">501</v>
    <v t="r">502</v>
    <v t="r">503</v>
    <v t="r">504</v>
    <v t="r">505</v>
    <v t="r">506</v>
    <v t="r">507</v>
    <v t="r">508</v>
    <v t="r">509</v>
    <v t="r">510</v>
    <v t="r">511</v>
    <v t="r">512</v>
    <v t="r">513</v>
    <v t="r">514</v>
    <v t="r">515</v>
    <v t="r">516</v>
    <v t="r">517</v>
    <v t="r">518</v>
    <v t="r">519</v>
    <v t="r">520</v>
    <v t="r">521</v>
    <v t="r">522</v>
    <v t="r">523</v>
    <v t="r">524</v>
    <v t="r">525</v>
    <v t="r">526</v>
    <v t="r">527</v>
    <v t="r">528</v>
    <v t="r">529</v>
    <v t="r">530</v>
  </a>
  <a r="4">
    <v t="s">Hora estándar del centro</v>
    <v t="s">Tiempo de la montaña</v>
    <v t="s">Tiempo del Pacífico</v>
    <v t="s">Horario del este de América del Norte</v>
  </a>
  <a r="1">
    <v t="s">Español nicaragüense</v>
  </a>
  <a r="2">
    <v t="r">556</v>
    <v t="r">557</v>
  </a>
  <a r="17">
    <v t="r">575</v>
    <v t="r">576</v>
    <v t="r">577</v>
    <v t="r">578</v>
    <v t="r">579</v>
    <v t="r">580</v>
    <v t="r">581</v>
    <v t="r">582</v>
    <v t="r">583</v>
    <v t="r">584</v>
    <v t="r">585</v>
    <v t="r">586</v>
    <v t="r">587</v>
    <v t="r">588</v>
    <v t="r">589</v>
    <v t="r">590</v>
    <v t="r">591</v>
  </a>
  <a r="1">
    <v t="s">Español hondureño</v>
  </a>
  <a r="1">
    <v t="r">616</v>
  </a>
  <a r="18">
    <v t="r">634</v>
    <v t="r">635</v>
    <v t="r">636</v>
    <v t="r">637</v>
    <v t="r">638</v>
    <v t="r">639</v>
    <v t="r">640</v>
    <v t="r">641</v>
    <v t="r">642</v>
    <v t="r">643</v>
    <v t="r">644</v>
    <v t="r">645</v>
    <v t="r">646</v>
    <v t="r">647</v>
    <v t="r">648</v>
    <v t="r">649</v>
    <v t="r">650</v>
    <v t="r">651</v>
  </a>
  <a r="2">
    <v t="s">Idioma español</v>
    <v t="s">Idioma guaraní</v>
  </a>
  <a r="2">
    <v t="r">676</v>
    <v t="r">677</v>
  </a>
  <a r="17">
    <v t="r">693</v>
    <v t="r">694</v>
    <v t="r">695</v>
    <v t="r">696</v>
    <v t="r">697</v>
    <v t="r">698</v>
    <v t="r">699</v>
    <v t="r">700</v>
    <v t="r">701</v>
    <v t="r">702</v>
    <v t="r">703</v>
    <v t="r">704</v>
    <v t="r">705</v>
    <v t="r">706</v>
    <v t="r">707</v>
    <v t="r">708</v>
    <v t="r">709</v>
  </a>
  <a r="1">
    <v t="s">Español guatemalteco</v>
  </a>
  <a r="2">
    <v t="r">734</v>
    <v t="r">735</v>
  </a>
  <a r="22">
    <v t="r">754</v>
    <v t="r">755</v>
    <v t="r">756</v>
    <v t="r">757</v>
    <v t="r">758</v>
    <v t="r">759</v>
    <v t="r">760</v>
    <v t="r">761</v>
    <v t="r">762</v>
    <v t="r">763</v>
    <v t="r">764</v>
    <v t="r">765</v>
    <v t="r">766</v>
    <v t="r">767</v>
    <v t="r">768</v>
    <v t="r">769</v>
    <v t="r">770</v>
    <v t="r">771</v>
    <v t="r">772</v>
    <v t="r">773</v>
    <v t="r">774</v>
    <v t="r">775</v>
  </a>
  <a r="1">
    <v t="s">Español dominicano</v>
  </a>
  <a r="2">
    <v t="r">800</v>
    <v t="r">801</v>
  </a>
  <a r="32">
    <v t="r">817</v>
    <v t="r">818</v>
    <v t="r">819</v>
    <v t="r">820</v>
    <v t="r">821</v>
    <v t="r">822</v>
    <v t="r">823</v>
    <v t="r">824</v>
    <v t="r">825</v>
    <v t="r">826</v>
    <v t="r">827</v>
    <v t="r">828</v>
    <v t="r">829</v>
    <v t="r">830</v>
    <v t="r">831</v>
    <v t="r">832</v>
    <v t="r">833</v>
    <v t="r">834</v>
    <v t="r">835</v>
    <v t="r">836</v>
    <v t="r">837</v>
    <v t="r">838</v>
    <v t="r">839</v>
    <v t="r">840</v>
    <v t="r">841</v>
    <v t="r">842</v>
    <v t="r">843</v>
    <v t="r">844</v>
    <v t="r">845</v>
    <v t="r">846</v>
    <v t="r">847</v>
    <v t="r">848</v>
  </a>
</arrayData>
</file>

<file path=xl/richData/rdrichvalue.xml><?xml version="1.0" encoding="utf-8"?>
<rvData xmlns="http://schemas.microsoft.com/office/spreadsheetml/2017/richdata" count="857">
  <rv s="0">
    <v>536870912</v>
    <v>Argentina</v>
    <v>87153d87-9bb0-166a-3d56-613bdc274e1b</v>
    <v>es-ES</v>
    <v>Map</v>
  </rv>
  <rv s="1">
    <fb>2780400</fb>
    <v>24</v>
  </rv>
  <rv s="1">
    <fb>9.7984058182512504E-2</fb>
    <v>25</v>
  </rv>
  <rv s="1">
    <fb>0.53548304349234199</fb>
    <v>25</v>
  </rv>
  <rv s="0">
    <v>536870912</v>
    <v>Buenos Aires</v>
    <v>857a6814-3fe8-c414-84da-24018be87fce</v>
    <v>es-ES</v>
    <v>Map</v>
  </rv>
  <rv s="1">
    <fb>39393540000</fb>
    <v>26</v>
  </rv>
  <rv s="1">
    <fb>54</fb>
    <v>27</v>
  </rv>
  <rv s="1">
    <fb>87.722407479689195</fb>
    <v>28</v>
  </rv>
  <rv s="1">
    <fb>3074.70207056563</fb>
    <v>24</v>
  </rv>
  <rv s="1">
    <fb>201347.636</fb>
    <v>24</v>
  </rv>
  <rv s="1">
    <fb>76.52</fb>
    <v>28</v>
  </rv>
  <rv s="1">
    <fb>0.17628076140000001</fb>
    <v>25</v>
  </rv>
  <rv s="2">
    <v>0</v>
  </rv>
  <rv s="3">
    <v>0</v>
    <v>22</v>
    <v>2</v>
    <v>7</v>
    <v>0</v>
    <v>Image of Argentina</v>
  </rv>
  <rv s="1">
    <fb>0.10087499305375699</fb>
    <v>25</v>
  </rv>
  <rv s="1">
    <fb>232.75109166666701</fb>
    <v>29</v>
  </rv>
  <rv s="4">
    <v>https://www.bing.com/search?q=Argentina&amp;form=skydnc</v>
    <v>Aprenda más con Bing</v>
  </rv>
  <rv s="0">
    <v>805306368</v>
    <v>Alberto Fernández (Presidente)</v>
    <v>a031f3d8-002c-3394-df90-f74d9baee2fd</v>
    <v>es-ES</v>
    <v>Generic</v>
  </rv>
  <rv s="0">
    <v>805306368</v>
    <v>Cristina Fernández de Kirchner (Vicepresidente)</v>
    <v>ad82c326-bfbb-8a07-9ee4-cee8613a2a67</v>
    <v>es-ES</v>
    <v>Generic</v>
  </rv>
  <rv s="2">
    <v>1</v>
  </rv>
  <rv s="1">
    <fb>1.0974146</fb>
    <v>25</v>
  </rv>
  <rv s="1">
    <fb>0.89958519999999997</fb>
    <v>25</v>
  </rv>
  <rv s="1">
    <fb>3.96</fb>
    <v>30</v>
  </rv>
  <rv s="1">
    <fb>8.8000000000000007</fb>
    <v>28</v>
  </rv>
  <rv s="1">
    <fb>449663446954.073</fb>
    <v>26</v>
  </rv>
  <rv s="1">
    <fb>45808747</fb>
    <v>24</v>
  </rv>
  <rv s="1">
    <fb>41339571</fb>
    <v>24</v>
  </rv>
  <rv s="1">
    <fb>0.29899999999999999</fb>
    <v>25</v>
  </rv>
  <rv s="1">
    <fb>1.8000000000000002E-2</fb>
    <v>25</v>
  </rv>
  <rv s="1">
    <fb>0.46500000000000002</fb>
    <v>25</v>
  </rv>
  <rv s="1">
    <fb>0.05</fb>
    <v>25</v>
  </rv>
  <rv s="1">
    <fb>0.23199999999999998</fb>
    <v>25</v>
  </rv>
  <rv s="1">
    <fb>0.61301998138427694</fb>
    <v>25</v>
  </rv>
  <rv s="1">
    <fb>9.9000000000000005E-2</fb>
    <v>25</v>
  </rv>
  <rv s="1">
    <fb>0.154</fb>
    <v>25</v>
  </rv>
  <rv s="1">
    <fb>1.1000000000000001</fb>
    <v>31</v>
  </rv>
  <rv s="1">
    <fb>39</fb>
    <v>28</v>
  </rv>
  <rv s="1">
    <fb>3.35</fb>
    <v>31</v>
  </rv>
  <rv s="0">
    <v>536870912</v>
    <v>Provincia de Buenos Aires</v>
    <v>83e02b50-6d03-7c2c-eadf-7346066b2dea</v>
    <v>es-ES</v>
    <v>Map</v>
  </rv>
  <rv s="0">
    <v>536870912</v>
    <v>Provincia de Catamarca</v>
    <v>3c1c44fb-1be4-0807-a41a-389b53882281</v>
    <v>es-ES</v>
    <v>Map</v>
  </rv>
  <rv s="0">
    <v>536870912</v>
    <v>Provincia del Chaco</v>
    <v>7ba7eceb-7d6e-ca38-3de8-8edff91abe6c</v>
    <v>es-ES</v>
    <v>Map</v>
  </rv>
  <rv s="0">
    <v>536870912</v>
    <v>Provincia de Córdoba</v>
    <v>ee360e95-eb6e-6500-1854-d0ba2979c8c5</v>
    <v>es-ES</v>
    <v>Map</v>
  </rv>
  <rv s="0">
    <v>536870912</v>
    <v>Provincia de Corrientes</v>
    <v>370306e6-e553-7210-5bdd-cba530b5bb5e</v>
    <v>es-ES</v>
    <v>Map</v>
  </rv>
  <rv s="0">
    <v>536870912</v>
    <v>Provincia de Entre Ríos</v>
    <v>8f271891-a2e7-4452-b33a-32b209204098</v>
    <v>es-ES</v>
    <v>Map</v>
  </rv>
  <rv s="0">
    <v>536870912</v>
    <v>Provincia de Formosa</v>
    <v>2c10e13d-832d-d54f-08b1-364c9870d186</v>
    <v>es-ES</v>
    <v>Map</v>
  </rv>
  <rv s="0">
    <v>536870912</v>
    <v>Provincia de Jujuy</v>
    <v>4336eba8-fc73-200e-9d91-4273dd01d498</v>
    <v>es-ES</v>
    <v>Map</v>
  </rv>
  <rv s="0">
    <v>536870912</v>
    <v>Provincia de La Pampa</v>
    <v>44de277d-e840-a824-59d9-b6a9740aba03</v>
    <v>es-ES</v>
    <v>Map</v>
  </rv>
  <rv s="0">
    <v>536870912</v>
    <v>Provincia de Mendoza</v>
    <v>67d55d79-bbf5-f1ea-b2b6-9eaf7f8cbf5c</v>
    <v>es-ES</v>
    <v>Map</v>
  </rv>
  <rv s="0">
    <v>536870912</v>
    <v>Provincia de Misiones</v>
    <v>b5dd089e-a58d-3344-220d-67d53fbe2b62</v>
    <v>es-ES</v>
    <v>Map</v>
  </rv>
  <rv s="0">
    <v>536870912</v>
    <v>Provincia del Neuquén</v>
    <v>bf5efd04-a076-eedb-ad38-b133bbf30276</v>
    <v>es-ES</v>
    <v>Map</v>
  </rv>
  <rv s="0">
    <v>536870912</v>
    <v>Provincia de Río Negro</v>
    <v>d2c8f222-11b8-dd86-e0ab-8d14cb406edc</v>
    <v>es-ES</v>
    <v>Map</v>
  </rv>
  <rv s="0">
    <v>536870912</v>
    <v>Provincia de San Juan</v>
    <v>17fa2e93-239c-11e6-f03e-d1c2f5cce2fe</v>
    <v>es-ES</v>
    <v>Map</v>
  </rv>
  <rv s="0">
    <v>536870912</v>
    <v>Provincia de Santa Cruz</v>
    <v>33b38460-8bb6-75dd-5a16-ccfffb6378dc</v>
    <v>es-ES</v>
    <v>Map</v>
  </rv>
  <rv s="0">
    <v>536870912</v>
    <v>Provincia de Santa Fe</v>
    <v>7e0bc671-7ee3-bfe7-3fbf-0780b251b2f6</v>
    <v>es-ES</v>
    <v>Map</v>
  </rv>
  <rv s="0">
    <v>536870912</v>
    <v>Provincia de Santiago del Estero</v>
    <v>ec88ec56-2be0-4304-ab71-391ce9c013de</v>
    <v>es-ES</v>
    <v>Map</v>
  </rv>
  <rv s="0">
    <v>536870912</v>
    <v>Provincia de Tierra del Fuego, Antártida e Islas del Atlántico Sur</v>
    <v>3bb8cbb1-ced9-fc53-1bf4-d1685a3435ea</v>
    <v>es-ES</v>
    <v>Map</v>
  </rv>
  <rv s="0">
    <v>536870912</v>
    <v>Provincia de Tucumán</v>
    <v>4f81112c-c69e-b6cc-2acc-73c36fc9a0aa</v>
    <v>es-ES</v>
    <v>Map</v>
  </rv>
  <rv s="0">
    <v>536870912</v>
    <v>Provincia del Chubut</v>
    <v>893cfb2e-6128-06e8-d927-6cdee06773f8</v>
    <v>es-ES</v>
    <v>Map</v>
  </rv>
  <rv s="2">
    <v>2</v>
  </rv>
  <rv s="1">
    <fb>105000</fb>
    <v>24</v>
  </rv>
  <rv s="1">
    <fb>9.7889995574951205E-2</fb>
    <v>32</v>
  </rv>
  <rv s="1">
    <fb>2.2610000000000001</fb>
    <v>30</v>
  </rv>
  <rv s="1">
    <fb>1.0629999999999999</fb>
    <v>25</v>
  </rv>
  <rv s="1">
    <fb>17.021000000000001</fb>
    <v>30</v>
  </rv>
  <rv s="1">
    <fb>0.54335712119385104</fb>
    <v>25</v>
  </rv>
  <rv s="2">
    <v>3</v>
  </rv>
  <rv s="5">
    <v>#VALUE!</v>
    <v>es-ES</v>
    <v>87153d87-9bb0-166a-3d56-613bdc274e1b</v>
    <v>536870912</v>
    <v>1</v>
    <v>16</v>
    <v>17</v>
    <v>18</v>
    <v>Argentina</v>
    <v>20</v>
    <v>21</v>
    <v>Map</v>
    <v>22</v>
    <v>23</v>
    <v>AR</v>
    <v>1</v>
    <v>2</v>
    <v>3</v>
    <v>4</v>
    <v>5</v>
    <v>4</v>
    <v>6</v>
    <v>ARA</v>
    <v>7</v>
    <v>8</v>
    <v>Argentina, oficialmente República Argentina, es un país soberano de América del Sur, ubicado en el extremo sur y sudeste de dicho subcontinente. Adopta la forma de gobierno republicana, democrática, representativa y federal.</v>
    <v>9</v>
    <v>10</v>
    <v>11</v>
    <v>Himno Nacional Argentino</v>
    <v>12</v>
    <v>13</v>
    <v>14</v>
    <v>15</v>
    <v>16</v>
    <v>19</v>
    <v>20</v>
    <v>21</v>
    <v>22</v>
    <v>23</v>
    <v>Argentina</v>
    <v>República Argentina</v>
    <v>24</v>
    <v>25</v>
    <v>26</v>
    <v>27</v>
    <v>28</v>
    <v>29</v>
    <v>30</v>
    <v>31</v>
    <v>32</v>
    <v>33</v>
    <v>34</v>
    <v>35</v>
    <v>36</v>
    <v>37</v>
    <v>58</v>
    <v>59</v>
    <v>60</v>
    <v>61</v>
    <v>62</v>
    <v>63</v>
    <v>64</v>
    <v>Argentina</v>
    <v>mdp/vdpid/11</v>
    <v>65</v>
  </rv>
  <rv s="0">
    <v>536870912</v>
    <v>Chile</v>
    <v>604665af-d1f4-5c64-9b93-1ef5f0471308</v>
    <v>es-ES</v>
    <v>Map</v>
  </rv>
  <rv s="1">
    <fb>756102</fb>
    <v>24</v>
  </rv>
  <rv s="1">
    <fb>0.24256925086238501</fb>
    <v>25</v>
  </rv>
  <rv s="1">
    <fb>2.55754475703323E-2</fb>
    <v>25</v>
  </rv>
  <rv s="0">
    <v>536870912</v>
    <v>Santiago de Chile</v>
    <v>190dd277-52dd-5feb-5523-200c59886f8e</v>
    <v>es-ES</v>
    <v>Map</v>
  </rv>
  <rv s="1">
    <fb>203791650000</fb>
    <v>26</v>
  </rv>
  <rv s="1">
    <fb>56</fb>
    <v>27</v>
  </rv>
  <rv s="1">
    <fb>74.647212262567805</fb>
    <v>28</v>
  </rv>
  <rv s="1">
    <fb>3879.6756048594998</fb>
    <v>24</v>
  </rv>
  <rv s="1">
    <fb>85822.467999999993</fb>
    <v>24</v>
  </rv>
  <rv s="1">
    <fb>80.042000000000002</fb>
    <v>28</v>
  </rv>
  <rv s="1">
    <fb>0.32240714050000002</fb>
    <v>25</v>
  </rv>
  <rv s="2">
    <v>4</v>
  </rv>
  <rv s="3">
    <v>1</v>
    <v>22</v>
    <v>34</v>
    <v>7</v>
    <v>0</v>
    <v>Image of Chile</v>
  </rv>
  <rv s="1">
    <fb>0.182194149378896</fb>
    <v>25</v>
  </rv>
  <rv s="1">
    <fb>131.913566974844</fb>
    <v>29</v>
  </rv>
  <rv s="4">
    <v>https://www.bing.com/search?q=Chile&amp;form=skydnc</v>
    <v>Aprenda más con Bing</v>
  </rv>
  <rv s="0">
    <v>805306368</v>
    <v>Gabriel Boric (Presidente)</v>
    <v>a5b9649e-0dda-ce69-dd77-b90d92799948</v>
    <v>es-ES</v>
    <v>Generic</v>
  </rv>
  <rv s="2">
    <v>5</v>
  </rv>
  <rv s="1">
    <fb>1.0143016</fb>
    <v>25</v>
  </rv>
  <rv s="1">
    <fb>0.88464419999999999</fb>
    <v>25</v>
  </rv>
  <rv s="1">
    <fb>2.5912000000000002</fb>
    <v>30</v>
  </rv>
  <rv s="1">
    <fb>6.2</fb>
    <v>28</v>
  </rv>
  <rv s="1">
    <fb>282318159744.65002</fb>
    <v>26</v>
  </rv>
  <rv s="1">
    <fb>172683</fb>
    <v>24</v>
  </rv>
  <rv s="1">
    <fb>16610135</fb>
    <v>24</v>
  </rv>
  <rv s="1">
    <fb>0.36299999999999999</fb>
    <v>25</v>
  </rv>
  <rv s="1">
    <fb>2.3E-2</fb>
    <v>25</v>
  </rv>
  <rv s="1">
    <fb>0.51300000000000001</fb>
    <v>25</v>
  </rv>
  <rv s="1">
    <fb>5.7999999999999996E-2</fb>
    <v>25</v>
  </rv>
  <rv s="1">
    <fb>0.19699999999999998</fb>
    <v>25</v>
  </rv>
  <rv s="1">
    <fb>0.62644001007080097</fb>
    <v>25</v>
  </rv>
  <rv s="1">
    <fb>9.6999999999999989E-2</fb>
    <v>25</v>
  </rv>
  <rv s="1">
    <fb>0.13600000000000001</fb>
    <v>25</v>
  </rv>
  <rv s="1">
    <fb>1.03</fb>
    <v>31</v>
  </rv>
  <rv s="1">
    <fb>13</fb>
    <v>28</v>
  </rv>
  <rv s="1">
    <fb>2</fb>
    <v>31</v>
  </rv>
  <rv s="0">
    <v>536870912</v>
    <v>Región de Arica y Parinacota</v>
    <v>e82edc74-d7d4-52a9-63c9-da07aa4c8d07</v>
    <v>es-ES</v>
    <v>Map</v>
  </rv>
  <rv s="0">
    <v>536870912</v>
    <v>Región de Tarapacá</v>
    <v>f71529e3-ca1d-662b-2695-7619691fe930</v>
    <v>es-ES</v>
    <v>Map</v>
  </rv>
  <rv s="0">
    <v>536870912</v>
    <v>Región de Antofagasta</v>
    <v>0e94e649-e291-382e-a367-acb53290d201</v>
    <v>es-ES</v>
    <v>Map</v>
  </rv>
  <rv s="0">
    <v>536870912</v>
    <v>Región de Atacama</v>
    <v>f345e54e-574a-13c9-92e8-8aee46fdab13</v>
    <v>es-ES</v>
    <v>Map</v>
  </rv>
  <rv s="0">
    <v>536870912</v>
    <v>Región de Coquimbo</v>
    <v>76048cc3-d603-9c38-a167-a7ca5b8cbbc2</v>
    <v>es-ES</v>
    <v>Map</v>
  </rv>
  <rv s="0">
    <v>536870912</v>
    <v>Región de Valparaíso</v>
    <v>16db3fa8-cd1b-2e46-c8fd-319a483e9f74</v>
    <v>es-ES</v>
    <v>Map</v>
  </rv>
  <rv s="0">
    <v>536870912</v>
    <v>Región del Libertador General Bernardo O'Higgins</v>
    <v>a69b3fd5-459d-0124-d048-5d97d3c59ccc</v>
    <v>es-ES</v>
    <v>Map</v>
  </rv>
  <rv s="0">
    <v>536870912</v>
    <v>Región del Maule</v>
    <v>1e2324a1-9cb4-35ae-b663-73c3f67a17d5</v>
    <v>es-ES</v>
    <v>Map</v>
  </rv>
  <rv s="0">
    <v>536870912</v>
    <v>Región del Biobío</v>
    <v>e7f0592f-2534-c4f2-c1d3-fdea2c39f853</v>
    <v>es-ES</v>
    <v>Map</v>
  </rv>
  <rv s="0">
    <v>536870912</v>
    <v>Región de La Araucanía</v>
    <v>2d02ef0b-dd81-faa4-520b-0ec94f6d1f8e</v>
    <v>es-ES</v>
    <v>Map</v>
  </rv>
  <rv s="0">
    <v>536870912</v>
    <v>Región de Los Ríos</v>
    <v>d63a8dc4-6856-1b2f-c860-14be52df0d59</v>
    <v>es-ES</v>
    <v>Map</v>
  </rv>
  <rv s="0">
    <v>536870912</v>
    <v>Región de Los Lagos</v>
    <v>e02e6fdd-6c61-e5bb-60a2-e02511b76154</v>
    <v>es-ES</v>
    <v>Map</v>
  </rv>
  <rv s="0">
    <v>536870912</v>
    <v>Región de Aysén del General Carlos Ibáñez del Campo</v>
    <v>f1dfad18-7a71-c02b-6499-9d48079ad086</v>
    <v>es-ES</v>
    <v>Map</v>
  </rv>
  <rv s="0">
    <v>536870912</v>
    <v>Región de Magallanes y de la Antártica Chilena</v>
    <v>bae16453-cc13-6536-3ecf-d010cdfe7779</v>
    <v>es-ES</v>
    <v>Map</v>
  </rv>
  <rv s="0">
    <v>536870912</v>
    <v>Región Metropolitana de Santiago</v>
    <v>593b7d08-69b9-06ed-9b5c-adea6868ff88</v>
    <v>es-ES</v>
    <v>Map</v>
  </rv>
  <rv s="2">
    <v>6</v>
  </rv>
  <rv s="1">
    <fb>122000</fb>
    <v>24</v>
  </rv>
  <rv s="1">
    <fb>7.09000015258789E-2</fb>
    <v>32</v>
  </rv>
  <rv s="1">
    <fb>1.649</fb>
    <v>30</v>
  </rv>
  <rv s="1">
    <fb>0.34</fb>
    <v>25</v>
  </rv>
  <rv s="1">
    <fb>12.428000000000001</fb>
    <v>30</v>
  </rv>
  <rv s="1">
    <fb>0.21171649832251302</fb>
    <v>25</v>
  </rv>
  <rv s="6">
    <v>#VALUE!</v>
    <v>es-ES</v>
    <v>604665af-d1f4-5c64-9b93-1ef5f0471308</v>
    <v>536870912</v>
    <v>1</v>
    <v>37</v>
    <v>17</v>
    <v>38</v>
    <v>Chile</v>
    <v>20</v>
    <v>21</v>
    <v>Map</v>
    <v>22</v>
    <v>39</v>
    <v>CL</v>
    <v>68</v>
    <v>69</v>
    <v>70</v>
    <v>71</v>
    <v>72</v>
    <v>71</v>
    <v>73</v>
    <v>CLF</v>
    <v>74</v>
    <v>75</v>
    <v>Chile, oficialmente República de Chile, es un país soberano ubicado en el extremo sur de América del Sur. Adopta la forma de gobierno republicana, democrática, unitaria y presidencialista. Su capital y ciudad más poblada es Santiago. Con una ...</v>
    <v>76</v>
    <v>77</v>
    <v>78</v>
    <v>Himno nacional de Chile</v>
    <v>79</v>
    <v>80</v>
    <v>81</v>
    <v>82</v>
    <v>83</v>
    <v>85</v>
    <v>86</v>
    <v>87</v>
    <v>88</v>
    <v>89</v>
    <v>Chile</v>
    <v>Chile</v>
    <v>90</v>
    <v>91</v>
    <v>92</v>
    <v>93</v>
    <v>94</v>
    <v>95</v>
    <v>96</v>
    <v>97</v>
    <v>98</v>
    <v>99</v>
    <v>100</v>
    <v>101</v>
    <v>102</v>
    <v>103</v>
    <v>119</v>
    <v>120</v>
    <v>121</v>
    <v>122</v>
    <v>123</v>
    <v>124</v>
    <v>125</v>
    <v>Chile</v>
    <v>mdp/vdpid/46</v>
  </rv>
  <rv s="0">
    <v>536870912</v>
    <v>Colombia</v>
    <v>c396e3d8-2a85-d230-f691-7850536d840e</v>
    <v>es-ES</v>
    <v>Map</v>
  </rv>
  <rv s="1">
    <fb>1141748</fb>
    <v>24</v>
  </rv>
  <rv s="1">
    <fb>0.52703938288643504</fb>
    <v>25</v>
  </rv>
  <rv s="1">
    <fb>3.52549273618952E-2</fb>
    <v>25</v>
  </rv>
  <rv s="0">
    <v>536870912</v>
    <v>Bogotá</v>
    <v>66b24d5c-468c-2dd6-e6ce-34504b6f6cb4</v>
    <v>es-ES</v>
    <v>Map</v>
  </rv>
  <rv s="1">
    <fb>132040280000</fb>
    <v>26</v>
  </rv>
  <rv s="1">
    <fb>57</fb>
    <v>27</v>
  </rv>
  <rv s="1">
    <fb>76.685692626893996</fb>
    <v>28</v>
  </rv>
  <rv s="1">
    <fb>1312.1575030143699</fb>
    <v>24</v>
  </rv>
  <rv s="1">
    <fb>97813.558000000005</fb>
    <v>24</v>
  </rv>
  <rv s="1">
    <fb>77.108999999999995</fb>
    <v>28</v>
  </rv>
  <rv s="1">
    <fb>0.1829434999</fb>
    <v>25</v>
  </rv>
  <rv s="2">
    <v>7</v>
  </rv>
  <rv s="3">
    <v>2</v>
    <v>22</v>
    <v>41</v>
    <v>7</v>
    <v>0</v>
    <v>Image of Colombia</v>
  </rv>
  <rv s="1">
    <fb>0.144026436439844</fb>
    <v>25</v>
  </rv>
  <rv s="1">
    <fb>140.95037394202501</fb>
    <v>29</v>
  </rv>
  <rv s="4">
    <v>https://www.bing.com/search?q=Colombia&amp;form=skydnc</v>
    <v>Aprenda más con Bing</v>
  </rv>
  <rv s="0">
    <v>805306368</v>
    <v>Gustavo Petro (Presidente)</v>
    <v>6d82a058-5246-ec8e-cc68-4ec9b7022623</v>
    <v>es-ES</v>
    <v>Generic</v>
  </rv>
  <rv s="0">
    <v>805306368</v>
    <v>Francia Márquez (Vicepresidente)</v>
    <v>31dbe672-1593-31cc-dd43-199002188cba</v>
    <v>es-ES</v>
    <v>Generic</v>
  </rv>
  <rv s="2">
    <v>8</v>
  </rv>
  <rv s="1">
    <fb>1.1452666</fb>
    <v>25</v>
  </rv>
  <rv s="1">
    <fb>0.55327490000000001</fb>
    <v>25</v>
  </rv>
  <rv s="1">
    <fb>2.1848000000000001</fb>
    <v>30</v>
  </rv>
  <rv s="1">
    <fb>12.2</fb>
    <v>28</v>
  </rv>
  <rv s="1">
    <fb>323802808108.24597</fb>
    <v>26</v>
  </rv>
  <rv s="1">
    <fb>51516562</fb>
    <v>24</v>
  </rv>
  <rv s="1">
    <fb>40827302</fb>
    <v>24</v>
  </rv>
  <rv s="1">
    <fb>0.39700000000000002</fb>
    <v>25</v>
  </rv>
  <rv s="1">
    <fb>1.3999999999999999E-2</fb>
    <v>25</v>
  </rv>
  <rv s="1">
    <fb>0.55399999999999994</fb>
    <v>25</v>
  </rv>
  <rv s="1">
    <fb>0.04</fb>
    <v>25</v>
  </rv>
  <rv s="1">
    <fb>0.19899999999999998</fb>
    <v>25</v>
  </rv>
  <rv s="1">
    <fb>0.68771003723144508</fb>
    <v>25</v>
  </rv>
  <rv s="1">
    <fb>8.1000000000000003E-2</fb>
    <v>25</v>
  </rv>
  <rv s="1">
    <fb>0.126</fb>
    <v>25</v>
  </rv>
  <rv s="1">
    <fb>0.68</fb>
    <v>31</v>
  </rv>
  <rv s="1">
    <fb>83</fb>
    <v>28</v>
  </rv>
  <rv s="1">
    <fb>1.23</fb>
    <v>31</v>
  </rv>
  <rv s="0">
    <v>536870912</v>
    <v>Amazonas</v>
    <v>b1142dfe-c0da-0b16-7b5b-40e1812fc5b5</v>
    <v>es-ES</v>
    <v>Map</v>
  </rv>
  <rv s="0">
    <v>536870912</v>
    <v>Antioquia</v>
    <v>d3614470-a93c-5d64-a636-9da2dff33c3d</v>
    <v>es-ES</v>
    <v>Map</v>
  </rv>
  <rv s="0">
    <v>536870912</v>
    <v>Arauca</v>
    <v>39038b52-0399-9385-24de-5d0c69b46eba</v>
    <v>es-ES</v>
    <v>Map</v>
  </rv>
  <rv s="0">
    <v>536870912</v>
    <v>Atlántico</v>
    <v>060406d2-f65b-ee44-bba7-291bad263612</v>
    <v>es-ES</v>
    <v>Map</v>
  </rv>
  <rv s="0">
    <v>536870912</v>
    <v>Bolívar</v>
    <v>38fa99f2-3e47-af72-2f25-81f620fe1128</v>
    <v>es-ES</v>
    <v>Map</v>
  </rv>
  <rv s="0">
    <v>536870912</v>
    <v>Boyacá</v>
    <v>951b3076-f33d-486b-9b35-d6d83aad8b98</v>
    <v>es-ES</v>
    <v>Map</v>
  </rv>
  <rv s="0">
    <v>536870912</v>
    <v>Caldas</v>
    <v>85871477-49bf-4c76-2b8d-3f2500f444d8</v>
    <v>es-ES</v>
    <v>Map</v>
  </rv>
  <rv s="0">
    <v>536870912</v>
    <v>Caquetá</v>
    <v>52c6ce36-10f4-7316-b10a-41d0eb67ac75</v>
    <v>es-ES</v>
    <v>Map</v>
  </rv>
  <rv s="0">
    <v>536870912</v>
    <v>Casanare</v>
    <v>e7b3ed4f-03e8-7516-f976-b525e8a0b565</v>
    <v>es-ES</v>
    <v>Map</v>
  </rv>
  <rv s="0">
    <v>536870912</v>
    <v>Cauca</v>
    <v>7b3864e4-af68-447f-d9bc-075dd9085ef8</v>
    <v>es-ES</v>
    <v>Map</v>
  </rv>
  <rv s="0">
    <v>536870912</v>
    <v>Cesar</v>
    <v>acf0353b-c9e7-bf27-fe4d-0e199bc80085</v>
    <v>es-ES</v>
    <v>Map</v>
  </rv>
  <rv s="0">
    <v>536870912</v>
    <v>Chocó</v>
    <v>a03f5bb0-fdf4-7ba6-1aa2-98634d5ec680</v>
    <v>es-ES</v>
    <v>Map</v>
  </rv>
  <rv s="0">
    <v>536870912</v>
    <v>Córdoba</v>
    <v>351fe87f-ca62-b128-b52c-3edd6fa6b80f</v>
    <v>es-ES</v>
    <v>Map</v>
  </rv>
  <rv s="0">
    <v>536870912</v>
    <v>Cundinamarca</v>
    <v>26fc374f-923b-d32c-4651-e3e8c06fc3ed</v>
    <v>es-ES</v>
    <v>Map</v>
  </rv>
  <rv s="0">
    <v>536870912</v>
    <v>Guainía</v>
    <v>8651c982-77dc-b5af-4197-627d13648685</v>
    <v>es-ES</v>
    <v>Map</v>
  </rv>
  <rv s="0">
    <v>536870912</v>
    <v>Guaviare</v>
    <v>fe72a3d7-3b52-1552-6e5d-28dca99e051b</v>
    <v>es-ES</v>
    <v>Map</v>
  </rv>
  <rv s="0">
    <v>536870912</v>
    <v>Huila</v>
    <v>2752ef70-1772-e264-2348-e4146224c108</v>
    <v>es-ES</v>
    <v>Map</v>
  </rv>
  <rv s="0">
    <v>536870912</v>
    <v>La Guajira</v>
    <v>5dadb66e-c4f1-8556-c08f-671a606edf84</v>
    <v>es-ES</v>
    <v>Map</v>
  </rv>
  <rv s="0">
    <v>536870912</v>
    <v>Magdalena</v>
    <v>dcdd93f1-b99c-7653-25fe-53654ad52fa2</v>
    <v>es-ES</v>
    <v>Map</v>
  </rv>
  <rv s="0">
    <v>536870912</v>
    <v>Meta</v>
    <v>30c3c263-a281-f2d2-6787-511d37d41ddf</v>
    <v>es-ES</v>
    <v>Map</v>
  </rv>
  <rv s="0">
    <v>536870912</v>
    <v>Nariño</v>
    <v>1b9faaa5-ba49-9e9a-6edd-39ceed297f8f</v>
    <v>es-ES</v>
    <v>Map</v>
  </rv>
  <rv s="0">
    <v>536870912</v>
    <v>Norte de Santander</v>
    <v>d44c8def-e6be-c3f1-ab4e-e27af99a2e0b</v>
    <v>es-ES</v>
    <v>Map</v>
  </rv>
  <rv s="0">
    <v>536870912</v>
    <v>Putumayo</v>
    <v>45f7bd51-6a99-6e2e-3095-604393add4b0</v>
    <v>es-ES</v>
    <v>Map</v>
  </rv>
  <rv s="0">
    <v>536870912</v>
    <v>Quindío</v>
    <v>0bb62acd-b714-a5dd-dc49-6f69ddaba02c</v>
    <v>es-ES</v>
    <v>Map</v>
  </rv>
  <rv s="0">
    <v>536870912</v>
    <v>Risaralda</v>
    <v>12859881-10e7-a44f-aa52-ed6ecbc80e7c</v>
    <v>es-ES</v>
    <v>Map</v>
  </rv>
  <rv s="0">
    <v>536870912</v>
    <v>Archipiélago de San Andrés, Providencia y Santa Catalina</v>
    <v>188ba911-2335-579f-505a-e6bde1ce992c</v>
    <v>es-ES</v>
    <v>Map</v>
  </rv>
  <rv s="0">
    <v>536870912</v>
    <v>Santander</v>
    <v>98fbfaa3-063d-4261-a806-2b84a0339e05</v>
    <v>es-ES</v>
    <v>Map</v>
  </rv>
  <rv s="0">
    <v>536870912</v>
    <v>Sucre</v>
    <v>771a5a65-ef7a-6112-a7e0-0a670038add2</v>
    <v>es-ES</v>
    <v>Map</v>
  </rv>
  <rv s="0">
    <v>536870912</v>
    <v>Tolima</v>
    <v>9f5d3f6f-e4de-1042-2cb7-b84911d028d4</v>
    <v>es-ES</v>
    <v>Map</v>
  </rv>
  <rv s="0">
    <v>536870912</v>
    <v>Valle del Cauca</v>
    <v>ce6e3742-88ee-970c-b7e9-de685afbebe8</v>
    <v>es-ES</v>
    <v>Map</v>
  </rv>
  <rv s="0">
    <v>536870912</v>
    <v>Vaupés</v>
    <v>54afacd5-8118-0ece-5ab8-dbab67c52f56</v>
    <v>es-ES</v>
    <v>Map</v>
  </rv>
  <rv s="0">
    <v>536870912</v>
    <v>Vichada</v>
    <v>17e2497e-dacc-256d-298c-9eb5d2977e40</v>
    <v>es-ES</v>
    <v>Map</v>
  </rv>
  <rv s="2">
    <v>9</v>
  </rv>
  <rv s="1">
    <fb>481000</fb>
    <v>24</v>
  </rv>
  <rv s="1">
    <fb>9.7069997787475604E-2</fb>
    <v>32</v>
  </rv>
  <rv s="1">
    <fb>1.8069999999999999</fb>
    <v>30</v>
  </rv>
  <rv s="1">
    <fb>0.71200000000000008</fb>
    <v>25</v>
  </rv>
  <rv s="1">
    <fb>14.882</fb>
    <v>30</v>
  </rv>
  <rv s="1">
    <fb>0.40257414657503404</fb>
    <v>25</v>
  </rv>
  <rv s="6">
    <v>#VALUE!</v>
    <v>es-ES</v>
    <v>c396e3d8-2a85-d230-f691-7850536d840e</v>
    <v>536870912</v>
    <v>1</v>
    <v>44</v>
    <v>17</v>
    <v>38</v>
    <v>Colombia</v>
    <v>20</v>
    <v>21</v>
    <v>Map</v>
    <v>22</v>
    <v>45</v>
    <v>CO</v>
    <v>128</v>
    <v>129</v>
    <v>130</v>
    <v>131</v>
    <v>132</v>
    <v>131</v>
    <v>133</v>
    <v>COP</v>
    <v>134</v>
    <v>135</v>
    <v>Colombia, oficialmente República de Colombia, es un país soberano situado en la región noroccidental de América del Sur. Se constituye en un Estado unitario, social y democrático de derecho, cuya forma de gobierno es presidencialista con dos ...</v>
    <v>136</v>
    <v>137</v>
    <v>138</v>
    <v>Himno nacional de Colombia</v>
    <v>139</v>
    <v>140</v>
    <v>141</v>
    <v>142</v>
    <v>143</v>
    <v>146</v>
    <v>147</v>
    <v>148</v>
    <v>149</v>
    <v>150</v>
    <v>Colombia</v>
    <v>República de Colombia</v>
    <v>151</v>
    <v>152</v>
    <v>153</v>
    <v>154</v>
    <v>155</v>
    <v>156</v>
    <v>157</v>
    <v>158</v>
    <v>159</v>
    <v>160</v>
    <v>161</v>
    <v>162</v>
    <v>163</v>
    <v>164</v>
    <v>197</v>
    <v>198</v>
    <v>199</v>
    <v>200</v>
    <v>201</v>
    <v>202</v>
    <v>203</v>
    <v>Colombia</v>
    <v>mdp/vdpid/51</v>
  </rv>
  <rv s="0">
    <v>536870912</v>
    <v>Perú</v>
    <v>02dd0e01-24ad-0f52-3d28-54e36db1ce25</v>
    <v>es-ES</v>
    <v>Map</v>
  </rv>
  <rv s="1">
    <fb>1285216</fb>
    <v>24</v>
  </rv>
  <rv s="1">
    <fb>0.57660467529296899</fb>
    <v>25</v>
  </rv>
  <rv s="1">
    <fb>2.1371534256997799E-2</fb>
    <v>25</v>
  </rv>
  <rv s="0">
    <v>536870912</v>
    <v>Lima</v>
    <v>56111e08-84b2-d298-3309-317c86bbca62</v>
    <v>es-ES</v>
    <v>Map</v>
  </rv>
  <rv s="1">
    <fb>98964960000</fb>
    <v>26</v>
  </rv>
  <rv s="1">
    <fb>51</fb>
    <v>27</v>
  </rv>
  <rv s="1">
    <fb>79.555683573486803</fb>
    <v>28</v>
  </rv>
  <rv s="1">
    <fb>1345.8795888743</fb>
    <v>24</v>
  </rv>
  <rv s="1">
    <fb>57414.218999999997</fb>
    <v>24</v>
  </rv>
  <rv s="1">
    <fb>76.516000000000005</fb>
    <v>28</v>
  </rv>
  <rv s="1">
    <fb>0.30916759560000001</fb>
    <v>25</v>
  </rv>
  <rv s="3">
    <v>3</v>
    <v>22</v>
    <v>47</v>
    <v>7</v>
    <v>0</v>
    <v>Image of Perú</v>
  </rv>
  <rv s="1">
    <fb>0.14321901146650698</fb>
    <v>25</v>
  </rv>
  <rv s="1">
    <fb>129.78454434275901</fb>
    <v>29</v>
  </rv>
  <rv s="4">
    <v>https://www.bing.com/search?q=Per%c3%ba&amp;form=skydnc</v>
    <v>Aprenda más con Bing</v>
  </rv>
  <rv s="0">
    <v>805306368</v>
    <v>Dina Boluarte (Presidente)</v>
    <v>555553a8-1ef5-72bc-ec28-32a5d7cceeba</v>
    <v>es-ES</v>
    <v>Generic</v>
  </rv>
  <rv s="0">
    <v>805306368</v>
    <v>Alberto Otárola (Primer ministro)</v>
    <v>37870374-05c8-4059-bde3-4fede6dd63e5</v>
    <v>es-ES</v>
    <v>Generic</v>
  </rv>
  <rv s="2">
    <v>10</v>
  </rv>
  <rv s="1">
    <fb>1.0694512</fb>
    <v>25</v>
  </rv>
  <rv s="1">
    <fb>0.70737859999999997</fb>
    <v>25</v>
  </rv>
  <rv s="1">
    <fb>1.27</fb>
    <v>30</v>
  </rv>
  <rv s="1">
    <fb>11.1</fb>
    <v>28</v>
  </rv>
  <rv s="1">
    <fb>226848050819.52499</fb>
    <v>26</v>
  </rv>
  <rv s="1">
    <fb>33715471</fb>
    <v>24</v>
  </rv>
  <rv s="1">
    <fb>25390339</fb>
    <v>24</v>
  </rv>
  <rv s="1">
    <fb>0.32100000000000001</fb>
    <v>25</v>
  </rv>
  <rv s="1">
    <fb>0.48299999999999998</fb>
    <v>25</v>
  </rv>
  <rv s="1">
    <fb>4.9000000000000002E-2</fb>
    <v>25</v>
  </rv>
  <rv s="1">
    <fb>0.22</fb>
    <v>25</v>
  </rv>
  <rv s="1">
    <fb>0.77633003234863296</fb>
    <v>25</v>
  </rv>
  <rv s="1">
    <fb>0.14800000000000002</fb>
    <v>25</v>
  </rv>
  <rv s="1">
    <fb>0.99</fb>
    <v>31</v>
  </rv>
  <rv s="1">
    <fb>88</fb>
    <v>28</v>
  </rv>
  <rv s="1">
    <fb>1.28</fb>
    <v>31</v>
  </rv>
  <rv s="0">
    <v>536870912</v>
    <v>Departamento de Amazonas</v>
    <v>8fd2c397-430b-3b7f-cd67-016b0865bb77</v>
    <v>es-ES</v>
    <v>Map</v>
  </rv>
  <rv s="0">
    <v>536870912</v>
    <v>Departamento de Áncash</v>
    <v>7b707fd9-e2cf-8406-e49c-af6b030955d1</v>
    <v>es-ES</v>
    <v>Map</v>
  </rv>
  <rv s="0">
    <v>536870912</v>
    <v>Departamento de Apurímac</v>
    <v>800ddbab-575a-70c1-73fb-0290eb389167</v>
    <v>es-ES</v>
    <v>Map</v>
  </rv>
  <rv s="0">
    <v>536870912</v>
    <v>Departamento de Arequipa</v>
    <v>5a642799-3e4d-dd3e-7ff3-67f11414b050</v>
    <v>es-ES</v>
    <v>Map</v>
  </rv>
  <rv s="0">
    <v>536870912</v>
    <v>Departamento de Ayacucho</v>
    <v>d1839726-2ca4-b1ef-90be-f17cf629e5a6</v>
    <v>es-ES</v>
    <v>Map</v>
  </rv>
  <rv s="0">
    <v>536870912</v>
    <v>Departamento de Cajamarca</v>
    <v>68429fc3-bf3f-3dd1-75f6-0329ead35de7</v>
    <v>es-ES</v>
    <v>Map</v>
  </rv>
  <rv s="0">
    <v>536870912</v>
    <v>Departamento del Cuzco</v>
    <v>d5a43b50-0d9c-e14e-2536-12eac1fa9141</v>
    <v>es-ES</v>
    <v>Map</v>
  </rv>
  <rv s="0">
    <v>536870912</v>
    <v>Departamento de Huancavelica</v>
    <v>c866aaa9-74e9-9c95-da3d-3b862680adb2</v>
    <v>es-ES</v>
    <v>Map</v>
  </rv>
  <rv s="0">
    <v>536870912</v>
    <v>Departamento de Huánuco</v>
    <v>c91622ff-1edf-da71-50d1-875f82c3f5c0</v>
    <v>es-ES</v>
    <v>Map</v>
  </rv>
  <rv s="0">
    <v>536870912</v>
    <v>Departamento de Ica</v>
    <v>89e75a31-d2bc-f604-2b7b-82852a081ccb</v>
    <v>es-ES</v>
    <v>Map</v>
  </rv>
  <rv s="0">
    <v>536870912</v>
    <v>Departamento de Junín</v>
    <v>b7838db7-815d-9260-1afc-73f6844d1fd1</v>
    <v>es-ES</v>
    <v>Map</v>
  </rv>
  <rv s="0">
    <v>536870912</v>
    <v>Departamento de La Libertad</v>
    <v>80573590-c6cd-50b0-765c-f2424644af3e</v>
    <v>es-ES</v>
    <v>Map</v>
  </rv>
  <rv s="0">
    <v>536870912</v>
    <v>Departamento de Lambayeque</v>
    <v>d0c78bd2-c7e3-ba11-5a61-c4f472e0d2f0</v>
    <v>es-ES</v>
    <v>Map</v>
  </rv>
  <rv s="0">
    <v>536870912</v>
    <v>Departamento de Loreto</v>
    <v>f3ea022e-f8be-cc49-e4cc-372b13d31d81</v>
    <v>es-ES</v>
    <v>Map</v>
  </rv>
  <rv s="0">
    <v>536870912</v>
    <v>Departamento de Madre de Dios</v>
    <v>471cf309-64b3-5670-8548-af31fa325bae</v>
    <v>es-ES</v>
    <v>Map</v>
  </rv>
  <rv s="0">
    <v>536870912</v>
    <v>Departamento de Moquegua</v>
    <v>dfc4fc5d-72d8-edd7-de96-0b06b1476e21</v>
    <v>es-ES</v>
    <v>Map</v>
  </rv>
  <rv s="0">
    <v>536870912</v>
    <v>Departamento de Pasco</v>
    <v>ee736d02-c7b1-0a50-e924-b716f580197d</v>
    <v>es-ES</v>
    <v>Map</v>
  </rv>
  <rv s="0">
    <v>536870912</v>
    <v>Departamento de Piura</v>
    <v>cedfe6cd-7566-a773-bc19-8b9f638eb87f</v>
    <v>es-ES</v>
    <v>Map</v>
  </rv>
  <rv s="0">
    <v>536870912</v>
    <v>Departamento de Puno</v>
    <v>4367f597-2f58-5eea-e94e-af80d252cd78</v>
    <v>es-ES</v>
    <v>Map</v>
  </rv>
  <rv s="0">
    <v>536870912</v>
    <v>Departamento de San Martín</v>
    <v>4281890f-8cad-bdb9-ae00-7ae494271b7f</v>
    <v>es-ES</v>
    <v>Map</v>
  </rv>
  <rv s="0">
    <v>536870912</v>
    <v>Departamento de Tacna</v>
    <v>ace388be-cdf0-bdb7-79ea-5702146107bb</v>
    <v>es-ES</v>
    <v>Map</v>
  </rv>
  <rv s="0">
    <v>536870912</v>
    <v>Departamento de Tumbes</v>
    <v>fada96e6-3bd8-2079-e30c-fc8b76650e64</v>
    <v>es-ES</v>
    <v>Map</v>
  </rv>
  <rv s="0">
    <v>536870912</v>
    <v>Departamento de Ucayali</v>
    <v>204e0044-14cd-8bb3-0575-52fd893f3efe</v>
    <v>es-ES</v>
    <v>Map</v>
  </rv>
  <rv s="0">
    <v>536870912</v>
    <v>Departamento de Lima</v>
    <v>1189d6b9-d0e8-419b-4036-0684e693abcf</v>
    <v>es-ES</v>
    <v>Map</v>
  </rv>
  <rv s="2">
    <v>11</v>
  </rv>
  <rv s="1">
    <fb>158000</fb>
    <v>24</v>
  </rv>
  <rv s="1">
    <fb>3.3099999427795401E-2</fb>
    <v>32</v>
  </rv>
  <rv s="1">
    <fb>2.254</fb>
    <v>30</v>
  </rv>
  <rv s="1">
    <fb>0.36799999999999999</fb>
    <v>25</v>
  </rv>
  <rv s="1">
    <fb>17.949000000000002</fb>
    <v>30</v>
  </rv>
  <rv s="1">
    <fb>0.18505468749999998</fb>
    <v>25</v>
  </rv>
  <rv s="2">
    <v>12</v>
  </rv>
  <rv s="5">
    <v>#VALUE!</v>
    <v>es-ES</v>
    <v>02dd0e01-24ad-0f52-3d28-54e36db1ce25</v>
    <v>536870912</v>
    <v>1</v>
    <v>50</v>
    <v>17</v>
    <v>18</v>
    <v>Perú</v>
    <v>20</v>
    <v>21</v>
    <v>Map</v>
    <v>22</v>
    <v>51</v>
    <v>PE</v>
    <v>206</v>
    <v>207</v>
    <v>208</v>
    <v>209</v>
    <v>210</v>
    <v>209</v>
    <v>211</v>
    <v>PEI</v>
    <v>212</v>
    <v>213</v>
    <v>Perú, oficialmente República del Perú, es un país soberano ubicado en el oeste de América del Sur. Limita al norte, con Ecuador y Colombia; al este, con Brasil y Bolivia; al sur, con Chile; y al oeste, con el océano Pacífico, que bordea su ...</v>
    <v>214</v>
    <v>215</v>
    <v>216</v>
    <v>Himno Nacional del Perú</v>
    <v>79</v>
    <v>217</v>
    <v>218</v>
    <v>219</v>
    <v>220</v>
    <v>223</v>
    <v>224</v>
    <v>225</v>
    <v>226</v>
    <v>227</v>
    <v>Perú</v>
    <v>Perú</v>
    <v>228</v>
    <v>229</v>
    <v>230</v>
    <v>231</v>
    <v>28</v>
    <v>232</v>
    <v>233</v>
    <v>234</v>
    <v>235</v>
    <v>33</v>
    <v>236</v>
    <v>237</v>
    <v>238</v>
    <v>239</v>
    <v>264</v>
    <v>265</v>
    <v>266</v>
    <v>267</v>
    <v>268</v>
    <v>269</v>
    <v>270</v>
    <v>Perú</v>
    <v>mdp/vdpid/187</v>
    <v>271</v>
  </rv>
  <rv s="0">
    <v>536870912</v>
    <v>Brasil</v>
    <v>a828cf41-b938-49fe-7986-4b336618d413</v>
    <v>es-ES</v>
    <v>Map</v>
  </rv>
  <rv s="1">
    <fb>8515767</fb>
    <v>24</v>
  </rv>
  <rv s="1">
    <fb>0.58931054038338704</fb>
    <v>25</v>
  </rv>
  <rv s="1">
    <fb>3.7329762121689397E-2</fb>
    <v>25</v>
  </rv>
  <rv s="0">
    <v>536870912</v>
    <v>Brasilia</v>
    <v>0f4c1a26-f33c-b6de-a63f-578da6617369</v>
    <v>es-ES</v>
    <v>Map</v>
  </rv>
  <rv s="1">
    <fb>1187361690000</fb>
    <v>26</v>
  </rv>
  <rv s="0">
    <v>536870912</v>
    <v>São Paulo</v>
    <v>c6cf2f6e-626c-4267-ae48-9e13ea74d2b9</v>
    <v>es-ES</v>
    <v>Map</v>
  </rv>
  <rv s="1">
    <fb>55</fb>
    <v>27</v>
  </rv>
  <rv s="1">
    <fb>59.1075326389753</fb>
    <v>28</v>
  </rv>
  <rv s="1">
    <fb>2619.96061573831</fb>
    <v>24</v>
  </rv>
  <rv s="1">
    <fb>462298.69</fb>
    <v>24</v>
  </rv>
  <rv s="1">
    <fb>75.671999999999997</fb>
    <v>28</v>
  </rv>
  <rv s="1">
    <fb>0.28289823089999999</fb>
    <v>25</v>
  </rv>
  <rv s="2">
    <v>13</v>
  </rv>
  <rv s="3">
    <v>4</v>
    <v>22</v>
    <v>53</v>
    <v>7</v>
    <v>0</v>
    <v>Image of Brasil</v>
  </rv>
  <rv s="1">
    <fb>0.14178605589771201</fb>
    <v>25</v>
  </rv>
  <rv s="1">
    <fb>167.397860280061</fb>
    <v>29</v>
  </rv>
  <rv s="4">
    <v>https://www.bing.com/search?q=Brasil&amp;form=skydnc</v>
    <v>Aprenda más con Bing</v>
  </rv>
  <rv s="0">
    <v>805306368</v>
    <v>Luiz Inácio Lula da Silva (Presidente)</v>
    <v>d1dff6dd-e1d9-642a-4044-fc3f6765ae2b</v>
    <v>es-ES</v>
    <v>Generic</v>
  </rv>
  <rv s="0">
    <v>805306368</v>
    <v>Geraldo Alckmin (Vicepresidente)</v>
    <v>ea2c259d-ca87-ae96-81e3-8e0b97870fa3</v>
    <v>es-ES</v>
    <v>Generic</v>
  </rv>
  <rv s="2">
    <v>14</v>
  </rv>
  <rv s="1">
    <fb>1.1544783999999999</fb>
    <v>25</v>
  </rv>
  <rv s="1">
    <fb>0.513436</fb>
    <v>25</v>
  </rv>
  <rv s="1">
    <fb>2.1499000000000001</fb>
    <v>30</v>
  </rv>
  <rv s="1">
    <fb>12.8</fb>
    <v>28</v>
  </rv>
  <rv s="1">
    <fb>1839758040765.6201</fb>
    <v>26</v>
  </rv>
  <rv s="1">
    <fb>214326223</fb>
    <v>24</v>
  </rv>
  <rv s="1">
    <fb>183241641</fb>
    <v>24</v>
  </rv>
  <rv s="1">
    <fb>0.42499999999999999</fb>
    <v>25</v>
  </rv>
  <rv s="1">
    <fb>0.01</fb>
    <v>25</v>
  </rv>
  <rv s="1">
    <fb>0.58399999999999996</fb>
    <v>25</v>
  </rv>
  <rv s="1">
    <fb>3.1E-2</fb>
    <v>25</v>
  </rv>
  <rv s="1">
    <fb>0.192</fb>
    <v>25</v>
  </rv>
  <rv s="1">
    <fb>0.63883998870849601</fb>
    <v>25</v>
  </rv>
  <rv s="1">
    <fb>7.2999999999999995E-2</fb>
    <v>25</v>
  </rv>
  <rv s="1">
    <fb>0.12</fb>
    <v>25</v>
  </rv>
  <rv s="1">
    <fb>1.02</fb>
    <v>31</v>
  </rv>
  <rv s="1">
    <fb>60</fb>
    <v>28</v>
  </rv>
  <rv s="1">
    <fb>1.53</fb>
    <v>31</v>
  </rv>
  <rv s="0">
    <v>536870912</v>
    <v>Acre</v>
    <v>8960bf27-5261-01d1-4019-e7d898f67bb4</v>
    <v>es-ES</v>
    <v>Map</v>
  </rv>
  <rv s="0">
    <v>536870912</v>
    <v>Amapá</v>
    <v>28d39e09-4b9f-31f6-cc72-48b1f9be59db</v>
    <v>es-ES</v>
    <v>Map</v>
  </rv>
  <rv s="0">
    <v>536870912</v>
    <v>Amazonas</v>
    <v>f79e57ca-6fc1-5a6a-015b-38d90f33902f</v>
    <v>es-ES</v>
    <v>Map</v>
  </rv>
  <rv s="0">
    <v>536870912</v>
    <v>Pará</v>
    <v>7a0db70a-73db-e83d-e548-6fab7a523b35</v>
    <v>es-ES</v>
    <v>Map</v>
  </rv>
  <rv s="0">
    <v>536870912</v>
    <v>Rondonia</v>
    <v>25fbe5d5-9bc1-0ec2-ac78-2d9fe5b147dd</v>
    <v>es-ES</v>
    <v>Map</v>
  </rv>
  <rv s="0">
    <v>536870912</v>
    <v>Roraima</v>
    <v>3b8383a2-7c79-31f6-2359-bd9ba2099213</v>
    <v>es-ES</v>
    <v>Map</v>
  </rv>
  <rv s="0">
    <v>536870912</v>
    <v>Tocantins</v>
    <v>f7a46dfe-e192-d6f7-e5f8-084e555ba7cb</v>
    <v>es-ES</v>
    <v>Map</v>
  </rv>
  <rv s="0">
    <v>536870912</v>
    <v>Alagoas</v>
    <v>4e3f1ba4-1948-0514-728a-55b34ab027b4</v>
    <v>es-ES</v>
    <v>Map</v>
  </rv>
  <rv s="0">
    <v>536870912</v>
    <v>Estado de Bahía</v>
    <v>e904684f-6d5b-f7bb-c27d-bdb50a0ec8ab</v>
    <v>es-ES</v>
    <v>Map</v>
  </rv>
  <rv s="0">
    <v>536870912</v>
    <v>Ceará</v>
    <v>b598e20e-29fb-ccf6-be0e-2650e6ba40c5</v>
    <v>es-ES</v>
    <v>Map</v>
  </rv>
  <rv s="0">
    <v>536870912</v>
    <v>Maranhão</v>
    <v>98274980-9da4-ff5e-78a1-e512bb4179ca</v>
    <v>es-ES</v>
    <v>Map</v>
  </rv>
  <rv s="0">
    <v>536870912</v>
    <v>Paraíba</v>
    <v>f5be810b-3322-2252-c10f-35206d84b548</v>
    <v>es-ES</v>
    <v>Map</v>
  </rv>
  <rv s="0">
    <v>536870912</v>
    <v>Pernambuco</v>
    <v>5538aab1-15ae-294f-2c10-f5083201cca1</v>
    <v>es-ES</v>
    <v>Map</v>
  </rv>
  <rv s="0">
    <v>536870912</v>
    <v>Piauí</v>
    <v>ab11433a-8357-ae6d-67fe-8570cc271399</v>
    <v>es-ES</v>
    <v>Map</v>
  </rv>
  <rv s="0">
    <v>536870912</v>
    <v>Río Grande del Norte</v>
    <v>4cccb40d-d26b-4493-e031-bcf803f1c2b1</v>
    <v>es-ES</v>
    <v>Map</v>
  </rv>
  <rv s="0">
    <v>536870912</v>
    <v>Sergipe</v>
    <v>a7f70762-a1ab-d5de-8bf0-3eb8532c1eb9</v>
    <v>es-ES</v>
    <v>Map</v>
  </rv>
  <rv s="0">
    <v>536870912</v>
    <v>Goiás</v>
    <v>38750702-647a-b72a-2cec-e4a55e078f36</v>
    <v>es-ES</v>
    <v>Map</v>
  </rv>
  <rv s="0">
    <v>536870912</v>
    <v>Mato Grosso</v>
    <v>af05c757-4d77-813e-b8eb-97635c07f37a</v>
    <v>es-ES</v>
    <v>Map</v>
  </rv>
  <rv s="0">
    <v>536870912</v>
    <v>Mato Grosso del Sur</v>
    <v>7de24933-1d79-fc85-387b-3ce7947910b6</v>
    <v>es-ES</v>
    <v>Map</v>
  </rv>
  <rv s="0">
    <v>536870912</v>
    <v>Espírito Santo</v>
    <v>dbc4d679-53e7-49d7-c6b3-88a4ca7f522f</v>
    <v>es-ES</v>
    <v>Map</v>
  </rv>
  <rv s="0">
    <v>536870912</v>
    <v>Minas Gerais</v>
    <v>974e2066-dee0-aecd-c973-50babb750033</v>
    <v>es-ES</v>
    <v>Map</v>
  </rv>
  <rv s="0">
    <v>536870912</v>
    <v>Estado de Río de Janeiro</v>
    <v>3f5a22fa-26bd-86f9-0345-3a6206e8aab5</v>
    <v>es-ES</v>
    <v>Map</v>
  </rv>
  <rv s="0">
    <v>536870912</v>
    <v>Estado de São Paulo</v>
    <v>4d56ae2d-1aad-8c4f-dca2-4456acc12f89</v>
    <v>es-ES</v>
    <v>Map</v>
  </rv>
  <rv s="0">
    <v>536870912</v>
    <v>Estado de Paraná</v>
    <v>a33450c4-459a-0682-41ee-635b343dd785</v>
    <v>es-ES</v>
    <v>Map</v>
  </rv>
  <rv s="0">
    <v>536870912</v>
    <v>Río Grande del Sur</v>
    <v>9644dbbf-be0c-de9c-a534-3d7ff4801a8b</v>
    <v>es-ES</v>
    <v>Map</v>
  </rv>
  <rv s="0">
    <v>536870912</v>
    <v>Santa Catarina</v>
    <v>6262969d-76c7-e65f-1be5-668011a93ff0</v>
    <v>es-ES</v>
    <v>Map</v>
  </rv>
  <rv s="0">
    <v>536870912</v>
    <v>Distrito Federal</v>
    <v>88dfc3b6-8e7a-694d-61b2-96d14f226ec4</v>
    <v>es-ES</v>
    <v>Map</v>
  </rv>
  <rv s="2">
    <v>15</v>
  </rv>
  <rv s="1">
    <fb>730000</fb>
    <v>24</v>
  </rv>
  <rv s="1">
    <fb>0.12083000183105501</fb>
    <v>32</v>
  </rv>
  <rv s="1">
    <fb>1.73</fb>
    <v>30</v>
  </rv>
  <rv s="1">
    <fb>0.65099999999999991</fb>
    <v>25</v>
  </rv>
  <rv s="1">
    <fb>13.923999999999999</fb>
    <v>30</v>
  </rv>
  <rv s="1">
    <fb>0.33924533448829503</fb>
    <v>25</v>
  </rv>
  <rv s="6">
    <v>#VALUE!</v>
    <v>es-ES</v>
    <v>a828cf41-b938-49fe-7986-4b336618d413</v>
    <v>536870912</v>
    <v>1</v>
    <v>56</v>
    <v>17</v>
    <v>38</v>
    <v>Brasil</v>
    <v>20</v>
    <v>21</v>
    <v>Map</v>
    <v>22</v>
    <v>57</v>
    <v>BR</v>
    <v>274</v>
    <v>275</v>
    <v>276</v>
    <v>277</v>
    <v>278</v>
    <v>279</v>
    <v>280</v>
    <v>BRB</v>
    <v>281</v>
    <v>282</v>
    <v>Brasil, oficialmente República Federativa de Brasil, es un país soberano de América del Sur que comprende la mitad oriental del continente y algunos grupos de pequeñas islas en el océano Atlántico. Su capital es Brasilia y su ciudad más poblada ...</v>
    <v>283</v>
    <v>284</v>
    <v>285</v>
    <v>Himno nacional del Brasil</v>
    <v>286</v>
    <v>287</v>
    <v>288</v>
    <v>289</v>
    <v>290</v>
    <v>293</v>
    <v>294</v>
    <v>295</v>
    <v>296</v>
    <v>297</v>
    <v>Brasil</v>
    <v>República Federativa do Brasil</v>
    <v>298</v>
    <v>299</v>
    <v>300</v>
    <v>301</v>
    <v>302</v>
    <v>303</v>
    <v>304</v>
    <v>305</v>
    <v>306</v>
    <v>307</v>
    <v>308</v>
    <v>309</v>
    <v>310</v>
    <v>311</v>
    <v>339</v>
    <v>340</v>
    <v>341</v>
    <v>342</v>
    <v>343</v>
    <v>344</v>
    <v>345</v>
    <v>Brasil</v>
    <v>mdp/vdpid/32</v>
  </rv>
  <rv s="0">
    <v>536870912</v>
    <v>Uruguay</v>
    <v>4d1c354d-d080-b633-86bc-0bad862c8cc1</v>
    <v>es-ES</v>
    <v>Map</v>
  </rv>
  <rv s="1">
    <fb>176215</fb>
    <v>24</v>
  </rv>
  <rv s="1">
    <fb>0.106715803350153</fb>
    <v>25</v>
  </rv>
  <rv s="1">
    <fb>7.8819887087962198E-2</fb>
    <v>25</v>
  </rv>
  <rv s="0">
    <v>536870912</v>
    <v>Montevideo</v>
    <v>6f057c0a-9767-4c6b-b46f-6095e75df6ce</v>
    <v>es-ES</v>
    <v>Map</v>
  </rv>
  <rv s="1">
    <fb>283800000</fb>
    <v>26</v>
  </rv>
  <rv s="1">
    <fb>598</fb>
    <v>27</v>
  </rv>
  <rv s="1">
    <fb>46.270307888488801</fb>
    <v>28</v>
  </rv>
  <rv s="1">
    <fb>3085.1944193006002</fb>
    <v>24</v>
  </rv>
  <rv s="1">
    <fb>6765.6149999999998</fb>
    <v>24</v>
  </rv>
  <rv s="1">
    <fb>77.77</fb>
    <v>28</v>
  </rv>
  <rv s="1">
    <fb>0.16191438689999998</fb>
    <v>25</v>
  </rv>
  <rv s="2">
    <v>16</v>
  </rv>
  <rv s="3">
    <v>5</v>
    <v>22</v>
    <v>59</v>
    <v>7</v>
    <v>0</v>
    <v>Image of Uruguay</v>
  </rv>
  <rv s="1">
    <fb>0.20091963021411099</fb>
    <v>25</v>
  </rv>
  <rv s="1">
    <fb>202.92198338614401</fb>
    <v>29</v>
  </rv>
  <rv s="4">
    <v>https://www.bing.com/search?q=Uruguay&amp;form=skydnc</v>
    <v>Aprenda más con Bing</v>
  </rv>
  <rv s="0">
    <v>805306368</v>
    <v>Luis Lacalle Pou (Presidente)</v>
    <v>45b12faf-c863-9c49-f448-8d6570636f58</v>
    <v>es-ES</v>
    <v>Generic</v>
  </rv>
  <rv s="0">
    <v>805306368</v>
    <v>Beatriz Argimón (Vicepresidente)</v>
    <v>fdad8b43-7954-7971-e1d7-65aea1df14f9</v>
    <v>es-ES</v>
    <v>Generic</v>
  </rv>
  <rv s="2">
    <v>17</v>
  </rv>
  <rv s="1">
    <fb>1.0845944000000001</fb>
    <v>25</v>
  </rv>
  <rv s="1">
    <fb>0.63125770000000003</fb>
    <v>25</v>
  </rv>
  <rv s="1">
    <fb>5.0499000000000001</fb>
    <v>30</v>
  </rv>
  <rv s="1">
    <fb>6.4</fb>
    <v>28</v>
  </rv>
  <rv s="1">
    <fb>56045912952.342003</fb>
    <v>26</v>
  </rv>
  <rv s="1">
    <fb>3456750</fb>
    <v>24</v>
  </rv>
  <rv s="1">
    <fb>3303394</fb>
    <v>24</v>
  </rv>
  <rv s="1">
    <fb>0.29699999999999999</fb>
    <v>25</v>
  </rv>
  <rv s="1">
    <fb>0.45899999999999996</fb>
    <v>25</v>
  </rv>
  <rv s="1">
    <fb>5.9000000000000004E-2</fb>
    <v>25</v>
  </rv>
  <rv s="1">
    <fb>0.22500000000000001</fb>
    <v>25</v>
  </rv>
  <rv s="1">
    <fb>0.64021003723144498</fb>
    <v>25</v>
  </rv>
  <rv s="1">
    <fb>0.10400000000000001</fb>
    <v>25</v>
  </rv>
  <rv s="1">
    <fb>0.153</fb>
    <v>25</v>
  </rv>
  <rv s="1">
    <fb>1.5</fb>
    <v>31</v>
  </rv>
  <rv s="1">
    <fb>17</fb>
    <v>28</v>
  </rv>
  <rv s="1">
    <fb>1.66</fb>
    <v>31</v>
  </rv>
  <rv s="0">
    <v>536870912</v>
    <v>Departamento de Artigas</v>
    <v>fba8474e-01a4-b560-b9db-3632789d7418</v>
    <v>es-ES</v>
    <v>Map</v>
  </rv>
  <rv s="0">
    <v>536870912</v>
    <v>Departamento de Canelones</v>
    <v>47a6cb77-1084-cc26-db7c-3a31f25cad6c</v>
    <v>es-ES</v>
    <v>Map</v>
  </rv>
  <rv s="0">
    <v>536870912</v>
    <v>Departamento de Cerro Largo</v>
    <v>17cbef99-9025-55af-1bf6-693b24e4cbf8</v>
    <v>es-ES</v>
    <v>Map</v>
  </rv>
  <rv s="0">
    <v>536870912</v>
    <v>Departamento de Colonia</v>
    <v>794441ed-35f5-6a38-65fe-1bd820a78487</v>
    <v>es-ES</v>
    <v>Map</v>
  </rv>
  <rv s="0">
    <v>536870912</v>
    <v>Departamento de Durazno</v>
    <v>812de676-d0a2-23e3-f7e6-3e002da3a2ca</v>
    <v>es-ES</v>
    <v>Map</v>
  </rv>
  <rv s="0">
    <v>536870912</v>
    <v>Departamento de Flores</v>
    <v>8744bd18-02b9-d69c-5205-c77980587fa8</v>
    <v>es-ES</v>
    <v>Map</v>
  </rv>
  <rv s="0">
    <v>536870912</v>
    <v>Departamento de Florida</v>
    <v>ea047b14-8780-2d2b-754d-7fb89f334f00</v>
    <v>es-ES</v>
    <v>Map</v>
  </rv>
  <rv s="0">
    <v>536870912</v>
    <v>Departamento de Lavalleja</v>
    <v>10d28e4e-b416-05ae-493b-27e45db3a2a5</v>
    <v>es-ES</v>
    <v>Map</v>
  </rv>
  <rv s="0">
    <v>536870912</v>
    <v>Departamento de Maldonado</v>
    <v>bc35c120-ecdd-02db-b583-d31b4a2752db</v>
    <v>es-ES</v>
    <v>Map</v>
  </rv>
  <rv s="0">
    <v>536870912</v>
    <v>Departamento de Montevideo</v>
    <v>b91bb4e2-7350-50c2-c5ec-7a29179101c8</v>
    <v>es-ES</v>
    <v>Map</v>
  </rv>
  <rv s="0">
    <v>536870912</v>
    <v>Departamento de Paysandú</v>
    <v>62ccb945-3081-60ca-acbc-2879d5666afa</v>
    <v>es-ES</v>
    <v>Map</v>
  </rv>
  <rv s="0">
    <v>536870912</v>
    <v>Departamento de Río Negro</v>
    <v>c51cdc11-8d24-b6c6-218e-1bf15937ed9f</v>
    <v>es-ES</v>
    <v>Map</v>
  </rv>
  <rv s="0">
    <v>536870912</v>
    <v>Departamento de Rivera</v>
    <v>93dab529-8b73-8eaa-840b-3bfd75594642</v>
    <v>es-ES</v>
    <v>Map</v>
  </rv>
  <rv s="0">
    <v>536870912</v>
    <v>Departamento de Rocha</v>
    <v>6ec9f1ef-cd41-1cd6-4b5b-098fdf2c9a42</v>
    <v>es-ES</v>
    <v>Map</v>
  </rv>
  <rv s="0">
    <v>536870912</v>
    <v>Departamento de Salto</v>
    <v>03610b7b-013c-0ee8-410e-862a629b2ea6</v>
    <v>es-ES</v>
    <v>Map</v>
  </rv>
  <rv s="0">
    <v>536870912</v>
    <v>Departamento de San José</v>
    <v>430941cb-a24d-6855-7fd1-c2de5e0eafb0</v>
    <v>es-ES</v>
    <v>Map</v>
  </rv>
  <rv s="0">
    <v>536870912</v>
    <v>Departamento de Soriano</v>
    <v>20c5f360-f062-1dba-7326-b35033e2d45b</v>
    <v>es-ES</v>
    <v>Map</v>
  </rv>
  <rv s="0">
    <v>536870912</v>
    <v>Departamento de Tacuarembó</v>
    <v>3d3ab1e0-e4dd-a712-e9ed-4e8019c73c8b</v>
    <v>es-ES</v>
    <v>Map</v>
  </rv>
  <rv s="0">
    <v>536870912</v>
    <v>Departamento de Treinta y Tres</v>
    <v>ce5de2e0-0829-6413-4cfe-22c8fb1f8bb1</v>
    <v>es-ES</v>
    <v>Map</v>
  </rv>
  <rv s="2">
    <v>18</v>
  </rv>
  <rv s="1">
    <fb>22000</fb>
    <v>24</v>
  </rv>
  <rv s="1">
    <fb>8.7309999465942395E-2</fb>
    <v>32</v>
  </rv>
  <rv s="1">
    <fb>1.9730000000000001</fb>
    <v>30</v>
  </rv>
  <rv s="1">
    <fb>0.41799999999999998</fb>
    <v>25</v>
  </rv>
  <rv s="1">
    <fb>13.856999999999999</fb>
    <v>30</v>
  </rv>
  <rv s="1">
    <fb>0.82559705230116509</fb>
    <v>25</v>
  </rv>
  <rv s="6">
    <v>#VALUE!</v>
    <v>es-ES</v>
    <v>4d1c354d-d080-b633-86bc-0bad862c8cc1</v>
    <v>536870912</v>
    <v>1</v>
    <v>62</v>
    <v>17</v>
    <v>38</v>
    <v>Uruguay</v>
    <v>20</v>
    <v>21</v>
    <v>Map</v>
    <v>22</v>
    <v>63</v>
    <v>UY</v>
    <v>348</v>
    <v>349</v>
    <v>350</v>
    <v>351</v>
    <v>352</v>
    <v>351</v>
    <v>353</v>
    <v>UYN</v>
    <v>354</v>
    <v>355</v>
    <v>Uruguay, cuyo nombre oficial es República Oriental del Uruguay, es un país soberano de América del Sur, situado en la parte oriental del Cono Sur. Su capital y ciudad más poblada es Montevideo. Limita al noreste con Brasil —estado de Río Grande ...</v>
    <v>356</v>
    <v>357</v>
    <v>358</v>
    <v>Kingdom of Norway</v>
    <v>359</v>
    <v>360</v>
    <v>361</v>
    <v>362</v>
    <v>363</v>
    <v>366</v>
    <v>367</v>
    <v>368</v>
    <v>369</v>
    <v>370</v>
    <v>Uruguay</v>
    <v>Repúbilca Oriental del Uruguay</v>
    <v>371</v>
    <v>372</v>
    <v>373</v>
    <v>374</v>
    <v>94</v>
    <v>375</v>
    <v>376</v>
    <v>377</v>
    <v>378</v>
    <v>379</v>
    <v>380</v>
    <v>381</v>
    <v>382</v>
    <v>383</v>
    <v>403</v>
    <v>404</v>
    <v>405</v>
    <v>406</v>
    <v>407</v>
    <v>408</v>
    <v>409</v>
    <v>Uruguay</v>
    <v>mdp/vdpid/246</v>
  </rv>
  <rv s="0">
    <v>536870912</v>
    <v>Costa Rica</v>
    <v>f5e3b04e-cbe6-130c-d1c8-899095cd5757</v>
    <v>es-ES</v>
    <v>Map</v>
  </rv>
  <rv s="1">
    <fb>51100</fb>
    <v>24</v>
  </rv>
  <rv s="1">
    <fb>0.54567174915234606</fb>
    <v>25</v>
  </rv>
  <rv s="1">
    <fb>2.0962025659294899E-2</fb>
    <v>25</v>
  </rv>
  <rv s="0">
    <v>536870912</v>
    <v>San José</v>
    <v>b2b18307-dcfe-e3ce-b41f-986fcc0a9689</v>
    <v>es-ES</v>
    <v>Map</v>
  </rv>
  <rv s="1">
    <fb>2217350000</fb>
    <v>26</v>
  </rv>
  <rv s="1">
    <fb>506</fb>
    <v>27</v>
  </rv>
  <rv s="1">
    <fb>49.880272733962499</fb>
    <v>28</v>
  </rv>
  <rv s="1">
    <fb>1942.48816990297</fb>
    <v>24</v>
  </rv>
  <rv s="1">
    <fb>8023.3959999999997</fb>
    <v>24</v>
  </rv>
  <rv s="1">
    <fb>80.094999999999999</fb>
    <v>28</v>
  </rv>
  <rv s="1">
    <fb>0.21485754409999999</fb>
    <v>25</v>
  </rv>
  <rv s="2">
    <v>19</v>
  </rv>
  <rv s="3">
    <v>6</v>
    <v>22</v>
    <v>65</v>
    <v>7</v>
    <v>0</v>
    <v>Image of Costa Rica</v>
  </rv>
  <rv s="1">
    <fb>0.13588420861398298</fb>
    <v>25</v>
  </rv>
  <rv s="1">
    <fb>128.845869400021</fb>
    <v>29</v>
  </rv>
  <rv s="4">
    <v>https://www.bing.com/search?q=Costa+Rica&amp;form=skydnc</v>
    <v>Aprenda más con Bing</v>
  </rv>
  <rv s="0">
    <v>805306368</v>
    <v>Rodrigo Chaves (Presidente)</v>
    <v>8dc4dae4-6642-4b4c-d583-b69f5f91f608</v>
    <v>es-ES</v>
    <v>Generic</v>
  </rv>
  <rv s="2">
    <v>20</v>
  </rv>
  <rv s="1">
    <fb>1.1329429</fb>
    <v>25</v>
  </rv>
  <rv s="1">
    <fb>0.5520794</fb>
    <v>25</v>
  </rv>
  <rv s="1">
    <fb>2.8938999999999999</fb>
    <v>30</v>
  </rv>
  <rv s="1">
    <fb>7.6</fb>
    <v>28</v>
  </rv>
  <rv s="1">
    <fb>61773944173.673599</fb>
    <v>26</v>
  </rv>
  <rv s="1">
    <fb>5044197</fb>
    <v>24</v>
  </rv>
  <rv s="1">
    <fb>4041885</fb>
    <v>24</v>
  </rv>
  <rv s="1">
    <fb>1.4999999999999999E-2</fb>
    <v>25</v>
  </rv>
  <rv s="1">
    <fb>0.53299999999999992</fb>
    <v>25</v>
  </rv>
  <rv s="1">
    <fb>4.2999999999999997E-2</fb>
    <v>25</v>
  </rv>
  <rv s="1">
    <fb>0.20899999999999999</fb>
    <v>25</v>
  </rv>
  <rv s="1">
    <fb>0.62098999023437496</fb>
    <v>25</v>
  </rv>
  <rv s="1">
    <fb>8.5000000000000006E-2</fb>
    <v>25</v>
  </rv>
  <rv s="1">
    <fb>0.13</fb>
    <v>25</v>
  </rv>
  <rv s="1">
    <fb>0.98</fb>
    <v>31</v>
  </rv>
  <rv s="1">
    <fb>27</fb>
    <v>28</v>
  </rv>
  <rv s="1">
    <fb>1.84</fb>
    <v>31</v>
  </rv>
  <rv s="0">
    <v>536870912</v>
    <v>Provincia de Alajuela</v>
    <v>d852ccc7-833e-944a-ddce-9ca14d5ffd13</v>
    <v>es-ES</v>
    <v>Map</v>
  </rv>
  <rv s="0">
    <v>536870912</v>
    <v>Provincia de Cartago</v>
    <v>e0d48e76-9fcf-d96c-dade-3a266652cce4</v>
    <v>es-ES</v>
    <v>Map</v>
  </rv>
  <rv s="0">
    <v>536870912</v>
    <v>Provincia de Guanacaste</v>
    <v>4d846351-04ca-1740-4d47-7258f4be3d9f</v>
    <v>es-ES</v>
    <v>Map</v>
  </rv>
  <rv s="0">
    <v>536870912</v>
    <v>Provincia de Heredia</v>
    <v>6dcef63a-cb12-0db8-3877-58ca68806818</v>
    <v>es-ES</v>
    <v>Map</v>
  </rv>
  <rv s="0">
    <v>536870912</v>
    <v>Provincia de Limón</v>
    <v>703154f4-49e4-ccb0-f9c6-d52a73875ac7</v>
    <v>es-ES</v>
    <v>Map</v>
  </rv>
  <rv s="0">
    <v>536870912</v>
    <v>Provincia de Puntarenas</v>
    <v>31e6881a-b4f6-8725-2fb1-825ad41306ef</v>
    <v>es-ES</v>
    <v>Map</v>
  </rv>
  <rv s="0">
    <v>536870912</v>
    <v>Provincia de San José</v>
    <v>8042d242-4799-87de-29ba-5051712f3715</v>
    <v>es-ES</v>
    <v>Map</v>
  </rv>
  <rv s="2">
    <v>21</v>
  </rv>
  <rv s="1">
    <fb>10000</fb>
    <v>24</v>
  </rv>
  <rv s="1">
    <fb>0.11854000091552701</fb>
    <v>32</v>
  </rv>
  <rv s="1">
    <fb>1.754</fb>
    <v>30</v>
  </rv>
  <rv s="1">
    <fb>0.58299999999999996</fb>
    <v>25</v>
  </rv>
  <rv s="1">
    <fb>13.971</fb>
    <v>30</v>
  </rv>
  <rv s="1">
    <fb>0.34459459459459502</fb>
    <v>25</v>
  </rv>
  <rv s="6">
    <v>#VALUE!</v>
    <v>es-ES</v>
    <v>f5e3b04e-cbe6-130c-d1c8-899095cd5757</v>
    <v>536870912</v>
    <v>1</v>
    <v>68</v>
    <v>17</v>
    <v>38</v>
    <v>Costa Rica</v>
    <v>20</v>
    <v>21</v>
    <v>Map</v>
    <v>22</v>
    <v>69</v>
    <v>CR</v>
    <v>412</v>
    <v>413</v>
    <v>414</v>
    <v>415</v>
    <v>416</v>
    <v>415</v>
    <v>417</v>
    <v>CRC</v>
    <v>418</v>
    <v>419</v>
    <v>Costa Rica, oficialmente República de Costa Rica, es un Estado soberano organizado como una república presidencialista unitaria compuesta por 7 provincias. Ubicado en Centroamérica, posee un territorio con un área total de 51 179 km². Limita con ...</v>
    <v>420</v>
    <v>421</v>
    <v>422</v>
    <v>Himno nacional de Costa Rica</v>
    <v>423</v>
    <v>424</v>
    <v>425</v>
    <v>426</v>
    <v>427</v>
    <v>429</v>
    <v>430</v>
    <v>431</v>
    <v>432</v>
    <v>433</v>
    <v>Costa Rica</v>
    <v>Costa Rica</v>
    <v>434</v>
    <v>435</v>
    <v>436</v>
    <v>93</v>
    <v>437</v>
    <v>438</v>
    <v>439</v>
    <v>440</v>
    <v>441</v>
    <v>442</v>
    <v>443</v>
    <v>444</v>
    <v>445</v>
    <v>446</v>
    <v>454</v>
    <v>455</v>
    <v>456</v>
    <v>457</v>
    <v>458</v>
    <v>459</v>
    <v>460</v>
    <v>Costa Rica</v>
    <v>mdp/vdpid/54</v>
  </rv>
  <rv s="0">
    <v>536870912</v>
    <v>México</v>
    <v>8e475659-4bdc-d912-6494-affce0096bc1</v>
    <v>es-ES</v>
    <v>Map</v>
  </rv>
  <rv s="1">
    <fb>1972550</fb>
    <v>24</v>
  </rv>
  <rv s="1">
    <fb>0.339249458255099</fb>
    <v>25</v>
  </rv>
  <rv s="1">
    <fb>3.6359614212704998E-2</fb>
    <v>25</v>
  </rv>
  <rv s="0">
    <v>536870912</v>
    <v>Ciudad de México</v>
    <v>f1281260-8340-e258-c8ec-3522504400e5</v>
    <v>es-ES</v>
    <v>Map</v>
  </rv>
  <rv s="1">
    <fb>413618820000</fb>
    <v>26</v>
  </rv>
  <rv s="1">
    <fb>52</fb>
    <v>27</v>
  </rv>
  <rv s="1">
    <fb>90.426207910940704</fb>
    <v>28</v>
  </rv>
  <rv s="1">
    <fb>2157.32394883914</fb>
    <v>24</v>
  </rv>
  <rv s="1">
    <fb>486405.54800000001</fb>
    <v>24</v>
  </rv>
  <rv s="1">
    <fb>74.992000000000004</fb>
    <v>28</v>
  </rv>
  <rv s="1">
    <fb>0.41370018680000004</fb>
    <v>25</v>
  </rv>
  <rv s="2">
    <v>22</v>
  </rv>
  <rv s="3">
    <v>7</v>
    <v>22</v>
    <v>71</v>
    <v>7</v>
    <v>0</v>
    <v>Image of México</v>
  </rv>
  <rv s="1">
    <fb>0.130829255322402</fb>
    <v>25</v>
  </rv>
  <rv s="1">
    <fb>141.54252296997399</fb>
    <v>29</v>
  </rv>
  <rv s="4">
    <v>https://www.bing.com/search?q=M%c3%a9xico&amp;form=skydnc</v>
    <v>Aprenda más con Bing</v>
  </rv>
  <rv s="0">
    <v>805306368</v>
    <v>Andrés Manuel López Obrador (Presidente)</v>
    <v>f285a927-f27b-4a8e-277b-5c53b148cf20</v>
    <v>es-ES</v>
    <v>Generic</v>
  </rv>
  <rv s="0">
    <v>805306368</v>
    <v>Norma Lucía Piña Hernández (Juez presidente)</v>
    <v>c6ded009-db4d-d436-ada5-514c16278dd4</v>
    <v>es-ES</v>
    <v>Generic</v>
  </rv>
  <rv s="2">
    <v>23</v>
  </rv>
  <rv s="1">
    <fb>1.0577000999999999</fb>
    <v>25</v>
  </rv>
  <rv s="1">
    <fb>0.40228960000000002</fb>
    <v>25</v>
  </rv>
  <rv s="1">
    <fb>2.3826999999999998</fb>
    <v>30</v>
  </rv>
  <rv s="1">
    <fb>11</fb>
    <v>28</v>
  </rv>
  <rv s="1">
    <fb>1258286717124.53</fb>
    <v>26</v>
  </rv>
  <rv s="1">
    <fb>126705138</fb>
    <v>24</v>
  </rv>
  <rv s="1">
    <fb>102626859</fb>
    <v>24</v>
  </rv>
  <rv s="1">
    <fb>0.36399999999999999</fb>
    <v>25</v>
  </rv>
  <rv s="1">
    <fb>0.02</fb>
    <v>25</v>
  </rv>
  <rv s="1">
    <fb>0.51700000000000002</fb>
    <v>25</v>
  </rv>
  <rv s="1">
    <fb>5.4000000000000006E-2</fb>
    <v>25</v>
  </rv>
  <rv s="1">
    <fb>0.2</fb>
    <v>25</v>
  </rv>
  <rv s="1">
    <fb>0.60680000305175807</fb>
    <v>25</v>
  </rv>
  <rv s="1">
    <fb>9.5000000000000001E-2</fb>
    <v>25</v>
  </rv>
  <rv s="1">
    <fb>0.13500000000000001</fb>
    <v>25</v>
  </rv>
  <rv s="1">
    <fb>0.73</fb>
    <v>31</v>
  </rv>
  <rv s="1">
    <fb>33</fb>
    <v>28</v>
  </rv>
  <rv s="1">
    <fb>0.49</fb>
    <v>31</v>
  </rv>
  <rv s="0">
    <v>536870912</v>
    <v>Aguascalientes</v>
    <v>7f39db16-d0e9-f4ba-b929-2a69336bbcb0</v>
    <v>es-ES</v>
    <v>Map</v>
  </rv>
  <rv s="0">
    <v>536870912</v>
    <v>Baja California</v>
    <v>6b504587-24aa-0512-9ca8-180f7fa0f586</v>
    <v>es-ES</v>
    <v>Map</v>
  </rv>
  <rv s="0">
    <v>536870912</v>
    <v>Baja California Sur</v>
    <v>72f2373c-402d-1899-776e-ebde71dada5d</v>
    <v>es-ES</v>
    <v>Map</v>
  </rv>
  <rv s="0">
    <v>536870912</v>
    <v>Campeche</v>
    <v>7c67b06b-20b4-3244-d633-4a6255df7395</v>
    <v>es-ES</v>
    <v>Map</v>
  </rv>
  <rv s="0">
    <v>536870912</v>
    <v>Chiapas</v>
    <v>f0d5e228-a3c3-8699-7df3-32ab85b078b3</v>
    <v>es-ES</v>
    <v>Map</v>
  </rv>
  <rv s="0">
    <v>536870912</v>
    <v>Chihuahua</v>
    <v>ce5a5e29-7bae-05e8-fec7-e028f5c1e139</v>
    <v>es-ES</v>
    <v>Map</v>
  </rv>
  <rv s="0">
    <v>536870912</v>
    <v>Coahuila de Zaragoza</v>
    <v>b1fb0720-5dff-3cd3-aa9b-e91c0988b9f4</v>
    <v>es-ES</v>
    <v>Map</v>
  </rv>
  <rv s="0">
    <v>536870912</v>
    <v>Colima</v>
    <v>c5187e51-1440-155f-505d-5c7804e1489f</v>
    <v>es-ES</v>
    <v>Map</v>
  </rv>
  <rv s="0">
    <v>536870912</v>
    <v>Durango</v>
    <v>d5a4a060-173a-aa5a-3023-abf4cbc2f03d</v>
    <v>es-ES</v>
    <v>Map</v>
  </rv>
  <rv s="0">
    <v>536870912</v>
    <v>Guanajuato</v>
    <v>9eaf00cd-2b5c-3655-adbc-dc91f1f0fca3</v>
    <v>es-ES</v>
    <v>Map</v>
  </rv>
  <rv s="0">
    <v>536870912</v>
    <v>Estado de Guerrero</v>
    <v>86638283-e8d0-0d69-1241-dc688f82149b</v>
    <v>es-ES</v>
    <v>Map</v>
  </rv>
  <rv s="0">
    <v>536870912</v>
    <v>Estado de Hidalgo</v>
    <v>76baa939-e01a-077d-0c83-522220d05a5b</v>
    <v>es-ES</v>
    <v>Map</v>
  </rv>
  <rv s="0">
    <v>536870912</v>
    <v>Jalisco</v>
    <v>18c29bf9-bbf0-e90f-10f3-c48c9791339b</v>
    <v>es-ES</v>
    <v>Map</v>
  </rv>
  <rv s="0">
    <v>536870912</v>
    <v>Estado de México</v>
    <v>884c2c6c-6f06-85ee-aa8d-65b8980f2231</v>
    <v>es-ES</v>
    <v>Map</v>
  </rv>
  <rv s="0">
    <v>536870912</v>
    <v>Michoacán</v>
    <v>33ec3160-5b7b-5fef-defd-4574b6b819d6</v>
    <v>es-ES</v>
    <v>Map</v>
  </rv>
  <rv s="0">
    <v>536870912</v>
    <v>Morelos</v>
    <v>457cd12b-12ce-71c2-81d5-f60ba9645b36</v>
    <v>es-ES</v>
    <v>Map</v>
  </rv>
  <rv s="0">
    <v>536870912</v>
    <v>Nayarit</v>
    <v>d5ab8703-9922-20b7-03c7-acb17f76b03e</v>
    <v>es-ES</v>
    <v>Map</v>
  </rv>
  <rv s="0">
    <v>536870912</v>
    <v>Nuevo León</v>
    <v>1696b325-bf35-b9aa-28db-3304c1996498</v>
    <v>es-ES</v>
    <v>Map</v>
  </rv>
  <rv s="0">
    <v>536870912</v>
    <v>Oaxaca</v>
    <v>2a651e2b-4cd2-6315-971b-6bddb30dfb4d</v>
    <v>es-ES</v>
    <v>Map</v>
  </rv>
  <rv s="0">
    <v>536870912</v>
    <v>Puebla</v>
    <v>e266f3f0-af5e-7537-36e1-118cfcc783a3</v>
    <v>es-ES</v>
    <v>Map</v>
  </rv>
  <rv s="0">
    <v>536870912</v>
    <v>Querétaro</v>
    <v>4a2d4179-0f55-70d5-99e7-165b2289a273</v>
    <v>es-ES</v>
    <v>Map</v>
  </rv>
  <rv s="0">
    <v>536870912</v>
    <v>Quintana Roo</v>
    <v>96bcffec-8d1c-5e86-ab0e-e31d5b9a157c</v>
    <v>es-ES</v>
    <v>Map</v>
  </rv>
  <rv s="0">
    <v>536870912</v>
    <v>San Luis Potosí</v>
    <v>c228dff2-2024-525b-1b90-fe82a2f5ccfc</v>
    <v>es-ES</v>
    <v>Map</v>
  </rv>
  <rv s="0">
    <v>536870912</v>
    <v>Sinaloa</v>
    <v>ef7dcafc-cca2-39b2-e063-e2bbf5b2022e</v>
    <v>es-ES</v>
    <v>Map</v>
  </rv>
  <rv s="0">
    <v>536870912</v>
    <v>Sonora</v>
    <v>e59e4f16-5e42-af6e-b970-e0ae59046077</v>
    <v>es-ES</v>
    <v>Map</v>
  </rv>
  <rv s="0">
    <v>536870912</v>
    <v>Tabasco</v>
    <v>f96880d9-0a36-58d3-7351-a4c7070c642d</v>
    <v>es-ES</v>
    <v>Map</v>
  </rv>
  <rv s="0">
    <v>536870912</v>
    <v>Tamaulipas</v>
    <v>6f2fce2f-2090-8583-dbf3-dd9d6fc3cab3</v>
    <v>es-ES</v>
    <v>Map</v>
  </rv>
  <rv s="0">
    <v>536870912</v>
    <v>Tlaxcala</v>
    <v>77063c53-3a0e-fbf0-30d8-68218fbc38fa</v>
    <v>es-ES</v>
    <v>Map</v>
  </rv>
  <rv s="0">
    <v>536870912</v>
    <v>Estado de Veracruz</v>
    <v>10381f79-264a-f2fd-08f8-cc5377683832</v>
    <v>es-ES</v>
    <v>Map</v>
  </rv>
  <rv s="0">
    <v>536870912</v>
    <v>Yucatán</v>
    <v>f096e19b-5b56-f73a-3e33-e3f03e33fffc</v>
    <v>es-ES</v>
    <v>Map</v>
  </rv>
  <rv s="0">
    <v>536870912</v>
    <v>Zacatecas</v>
    <v>135a47e4-6f2c-2112-febf-50c21b485bd3</v>
    <v>es-ES</v>
    <v>Map</v>
  </rv>
  <rv s="2">
    <v>24</v>
  </rv>
  <rv s="1">
    <fb>336000</fb>
    <v>24</v>
  </rv>
  <rv s="1">
    <fb>3.4249999523162801E-2</fb>
    <v>32</v>
  </rv>
  <rv s="1">
    <fb>2.129</fb>
    <v>30</v>
  </rv>
  <rv s="1">
    <fb>0.55100000000000005</fb>
    <v>25</v>
  </rv>
  <rv s="1">
    <fb>17.602</fb>
    <v>30</v>
  </rv>
  <rv s="1">
    <fb>0.54649553743666202</fb>
    <v>25</v>
  </rv>
  <rv s="2">
    <v>25</v>
  </rv>
  <rv s="5">
    <v>#VALUE!</v>
    <v>es-ES</v>
    <v>8e475659-4bdc-d912-6494-affce0096bc1</v>
    <v>536870912</v>
    <v>1</v>
    <v>74</v>
    <v>17</v>
    <v>18</v>
    <v>México</v>
    <v>20</v>
    <v>21</v>
    <v>Map</v>
    <v>22</v>
    <v>75</v>
    <v>MX</v>
    <v>463</v>
    <v>464</v>
    <v>465</v>
    <v>466</v>
    <v>467</v>
    <v>466</v>
    <v>468</v>
    <v>MXN</v>
    <v>469</v>
    <v>470</v>
    <v>México, cuyo nombre oficial es Estados Unidos Mexicanos, es un país soberano ubicado en la parte meridional de América del Norte; su capital y ciudad más poblada es la Ciudad de México. De acuerdo con la constitución vigente, su forma de ...</v>
    <v>471</v>
    <v>472</v>
    <v>473</v>
    <v>Himno Nacional Mexicano</v>
    <v>474</v>
    <v>475</v>
    <v>476</v>
    <v>477</v>
    <v>478</v>
    <v>481</v>
    <v>482</v>
    <v>483</v>
    <v>484</v>
    <v>485</v>
    <v>México</v>
    <v>Estaos Xuníos Mexicanos</v>
    <v>486</v>
    <v>487</v>
    <v>488</v>
    <v>489</v>
    <v>490</v>
    <v>491</v>
    <v>492</v>
    <v>493</v>
    <v>494</v>
    <v>495</v>
    <v>496</v>
    <v>497</v>
    <v>498</v>
    <v>499</v>
    <v>531</v>
    <v>532</v>
    <v>533</v>
    <v>534</v>
    <v>535</v>
    <v>536</v>
    <v>537</v>
    <v>México</v>
    <v>mdp/vdpid/166</v>
    <v>538</v>
  </rv>
  <rv s="0">
    <v>536870912</v>
    <v>Nicaragua</v>
    <v>69beb9ab-56a0-e052-4bf5-5aac6f9d8bc4</v>
    <v>es-ES</v>
    <v>Map</v>
  </rv>
  <rv s="1">
    <fb>130375</fb>
    <v>24</v>
  </rv>
  <rv s="1">
    <fb>0.25876682732258599</fb>
    <v>25</v>
  </rv>
  <rv s="1">
    <fb>5.3762899084413E-2</fb>
    <v>25</v>
  </rv>
  <rv s="0">
    <v>536870912</v>
    <v>Managua</v>
    <v>a2ab3b13-a211-525f-4c89-5ec78fab662f</v>
    <v>es-ES</v>
    <v>Map</v>
  </rv>
  <rv s="1">
    <fb>505</fb>
    <v>27</v>
  </rv>
  <rv s="1">
    <fb>40.6953920569917</fb>
    <v>28</v>
  </rv>
  <rv s="1">
    <fb>568.31381080701397</fb>
    <v>24</v>
  </rv>
  <rv s="1">
    <fb>5592.1750000000002</fb>
    <v>24</v>
  </rv>
  <rv s="1">
    <fb>74.275000000000006</fb>
    <v>28</v>
  </rv>
  <rv s="1">
    <fb>0.35988268679999996</fb>
    <v>25</v>
  </rv>
  <rv s="2">
    <v>26</v>
  </rv>
  <rv s="3">
    <v>8</v>
    <v>22</v>
    <v>77</v>
    <v>7</v>
    <v>0</v>
    <v>Image of Nicaragua</v>
  </rv>
  <rv s="1">
    <fb>0.15588586333905899</fb>
    <v>25</v>
  </rv>
  <rv s="1">
    <fb>162.739607236815</fb>
    <v>29</v>
  </rv>
  <rv s="4">
    <v>https://www.bing.com/search?q=Nicaragua&amp;form=skydnc</v>
    <v>Aprenda más con Bing</v>
  </rv>
  <rv s="0">
    <v>805306368</v>
    <v>Daniel Ortega (Presidente)</v>
    <v>ac55a86e-637b-881b-bf5a-b4ef15e8fa9c</v>
    <v>es-ES</v>
    <v>Generic</v>
  </rv>
  <rv s="0">
    <v>805306368</v>
    <v>Rosario Murillo (Vicepresidente)</v>
    <v>09da9873-a16b-b570-19b5-b4d6beb3e2f5</v>
    <v>es-ES</v>
    <v>Generic</v>
  </rv>
  <rv s="2">
    <v>27</v>
  </rv>
  <rv s="1">
    <fb>1.2064043</fb>
    <v>25</v>
  </rv>
  <rv s="1">
    <fb>0.17423739999999999</fb>
    <v>25</v>
  </rv>
  <rv s="1">
    <fb>0.97750000000000004</fb>
    <v>30</v>
  </rv>
  <rv s="1">
    <fb>15.7</fb>
    <v>28</v>
  </rv>
  <rv s="1">
    <fb>12520915291.183701</fb>
    <v>26</v>
  </rv>
  <rv s="1">
    <fb>6217581</fb>
    <v>24</v>
  </rv>
  <rv s="1">
    <fb>3846137</fb>
    <v>24</v>
  </rv>
  <rv s="1">
    <fb>0.37200000000000005</fb>
    <v>25</v>
  </rv>
  <rv s="1">
    <fb>0.52100000000000002</fb>
    <v>25</v>
  </rv>
  <rv s="1">
    <fb>5.0999999999999997E-2</fb>
    <v>25</v>
  </rv>
  <rv s="1">
    <fb>0.66404998779296909</fb>
    <v>25</v>
  </rv>
  <rv s="1">
    <fb>9.1999999999999998E-2</fb>
    <v>25</v>
  </rv>
  <rv s="1">
    <fb>0.13699999999999998</fb>
    <v>25</v>
  </rv>
  <rv s="1">
    <fb>0.91</fb>
    <v>31</v>
  </rv>
  <rv s="1">
    <fb>98</fb>
    <v>28</v>
  </rv>
  <rv s="1">
    <fb>0.54</fb>
    <v>31</v>
  </rv>
  <rv s="0">
    <v>536870912</v>
    <v>Departamento de Boaco</v>
    <v>f4a2997d-6569-deac-bd36-1d9768d518db</v>
    <v>es-ES</v>
    <v>Map</v>
  </rv>
  <rv s="0">
    <v>536870912</v>
    <v>Departamento de Carazo</v>
    <v>b62e3414-410f-d232-ca00-d86157c9c0fe</v>
    <v>es-ES</v>
    <v>Map</v>
  </rv>
  <rv s="0">
    <v>536870912</v>
    <v>Departamento de Chinandega</v>
    <v>14f90df8-68f9-84d9-a362-3345b849bb38</v>
    <v>es-ES</v>
    <v>Map</v>
  </rv>
  <rv s="0">
    <v>536870912</v>
    <v>Departamento de Chontales</v>
    <v>1eed54b8-e6d3-bfd5-63ee-cc9a5b0041d7</v>
    <v>es-ES</v>
    <v>Map</v>
  </rv>
  <rv s="0">
    <v>536870912</v>
    <v>Departamento de Estelí</v>
    <v>dfd7438e-3ec0-15c9-87fe-fc72effd4a92</v>
    <v>es-ES</v>
    <v>Map</v>
  </rv>
  <rv s="0">
    <v>536870912</v>
    <v>Departamento de Granada</v>
    <v>5e3471d8-4752-03dd-5cd5-dd61e1ee616c</v>
    <v>es-ES</v>
    <v>Map</v>
  </rv>
  <rv s="0">
    <v>536870912</v>
    <v>Departamento de Jinotega</v>
    <v>60398820-edbb-ec8a-84c4-b5ac8549d71e</v>
    <v>es-ES</v>
    <v>Map</v>
  </rv>
  <rv s="0">
    <v>536870912</v>
    <v>Departamento de León</v>
    <v>a0f42223-6d04-d9d7-7b62-12425cccc416</v>
    <v>es-ES</v>
    <v>Map</v>
  </rv>
  <rv s="0">
    <v>536870912</v>
    <v>Departamento de Madriz</v>
    <v>81728ee1-79f6-9b76-c5cc-ee37f878b3a0</v>
    <v>es-ES</v>
    <v>Map</v>
  </rv>
  <rv s="0">
    <v>536870912</v>
    <v>Departamento de Managua</v>
    <v>617c016b-1093-0490-3463-34b0e746c50d</v>
    <v>es-ES</v>
    <v>Map</v>
  </rv>
  <rv s="0">
    <v>536870912</v>
    <v>Departamento de Masaya</v>
    <v>375fbc9c-cbcf-1580-6076-ec3acfdd9353</v>
    <v>es-ES</v>
    <v>Map</v>
  </rv>
  <rv s="0">
    <v>536870912</v>
    <v>Departamento de Matagalpa</v>
    <v>bda587c9-d64e-df8e-4b77-d9ba64a91c5e</v>
    <v>es-ES</v>
    <v>Map</v>
  </rv>
  <rv s="0">
    <v>536870912</v>
    <v>Departamento de Nueva Segovia</v>
    <v>3e264ac6-d062-e9da-1ef9-6cdee93cd8d0</v>
    <v>es-ES</v>
    <v>Map</v>
  </rv>
  <rv s="0">
    <v>536870912</v>
    <v>Departamento de Rivas</v>
    <v>d3c0a132-7da8-49f2-a7a1-f47797b6b409</v>
    <v>es-ES</v>
    <v>Map</v>
  </rv>
  <rv s="0">
    <v>536870912</v>
    <v>Departamento de Río San Juan</v>
    <v>d3ff03b5-049c-549d-a0ce-006ec8b69962</v>
    <v>es-ES</v>
    <v>Map</v>
  </rv>
  <rv s="0">
    <v>536870912</v>
    <v>Región Autónoma de la Costa Caribe Norte</v>
    <v>1d653296-e843-a712-1c4f-a638d23e4441</v>
    <v>es-ES</v>
    <v>Map</v>
  </rv>
  <rv s="0">
    <v>536870912</v>
    <v>Región Autónoma de la Costa Caribe Sur</v>
    <v>89d65d77-37fc-6893-ed2e-4c5f37a4d6cb</v>
    <v>es-ES</v>
    <v>Map</v>
  </rv>
  <rv s="2">
    <v>28</v>
  </rv>
  <rv s="1">
    <fb>12000</fb>
    <v>24</v>
  </rv>
  <rv s="1">
    <fb>6.8369998931884807E-2</fb>
    <v>32</v>
  </rv>
  <rv s="1">
    <fb>2.4039999999999999</fb>
    <v>30</v>
  </rv>
  <rv s="1">
    <fb>0.60599999999999998</fb>
    <v>25</v>
  </rv>
  <rv s="1">
    <fb>20.640999999999998</fb>
    <v>30</v>
  </rv>
  <rv s="1">
    <fb>0.42089080937344198</fb>
    <v>25</v>
  </rv>
  <rv s="7">
    <v>#VALUE!</v>
    <v>es-ES</v>
    <v>69beb9ab-56a0-e052-4bf5-5aac6f9d8bc4</v>
    <v>536870912</v>
    <v>1</v>
    <v>80</v>
    <v>81</v>
    <v>82</v>
    <v>Nicaragua</v>
    <v>20</v>
    <v>21</v>
    <v>Map</v>
    <v>22</v>
    <v>83</v>
    <v>NI</v>
    <v>541</v>
    <v>542</v>
    <v>543</v>
    <v>544</v>
    <v>544</v>
    <v>545</v>
    <v>NIC</v>
    <v>546</v>
    <v>547</v>
    <v>Nicaragua, oficialmente llamado República de Nicaragua, es un país ubicado en América Central. Su capital y ciudad más poblada es Managua, aunque anteriormente era León. Está compuesta por quince departamentos y dos regiones autónomas: Costa ...</v>
    <v>548</v>
    <v>549</v>
    <v>550</v>
    <v>Salve a ti</v>
    <v>551</v>
    <v>552</v>
    <v>553</v>
    <v>554</v>
    <v>555</v>
    <v>558</v>
    <v>559</v>
    <v>560</v>
    <v>561</v>
    <v>562</v>
    <v>Nicaragua</v>
    <v>la République du Nicaragua</v>
    <v>563</v>
    <v>564</v>
    <v>565</v>
    <v>566</v>
    <v>490</v>
    <v>567</v>
    <v>568</v>
    <v>493</v>
    <v>569</v>
    <v>570</v>
    <v>571</v>
    <v>572</v>
    <v>573</v>
    <v>574</v>
    <v>592</v>
    <v>593</v>
    <v>594</v>
    <v>595</v>
    <v>596</v>
    <v>597</v>
    <v>598</v>
    <v>Nicaragua</v>
    <v>mdp/vdpid/182</v>
  </rv>
  <rv s="0">
    <v>536870912</v>
    <v>Honduras</v>
    <v>f3535c6b-be45-301f-41bd-b224e60e78e7</v>
    <v>es-ES</v>
    <v>Map</v>
  </rv>
  <rv s="1">
    <fb>112492</fb>
    <v>24</v>
  </rv>
  <rv s="1">
    <fb>0.39967825542943997</fb>
    <v>25</v>
  </rv>
  <rv s="1">
    <fb>4.3658715981927193E-2</fb>
    <v>25</v>
  </rv>
  <rv s="0">
    <v>536870912</v>
    <v>Tegucigalpa</v>
    <v>78ddeef7-86f1-2ff0-29ca-386d442656c1</v>
    <v>es-ES</v>
    <v>Map</v>
  </rv>
  <rv s="1">
    <fb>504</fb>
    <v>27</v>
  </rv>
  <rv s="1">
    <fb>52.479312528490702</fb>
    <v>28</v>
  </rv>
  <rv s="1">
    <fb>619.83639490378596</fb>
    <v>24</v>
  </rv>
  <rv s="1">
    <fb>9812.8919999999998</fb>
    <v>24</v>
  </rv>
  <rv s="1">
    <fb>75.087999999999994</fb>
    <v>28</v>
  </rv>
  <rv s="1">
    <fb>0.49125813399999996</fb>
    <v>25</v>
  </rv>
  <rv s="2">
    <v>29</v>
  </rv>
  <rv s="3">
    <v>9</v>
    <v>22</v>
    <v>85</v>
    <v>7</v>
    <v>0</v>
    <v>Image of Honduras</v>
  </rv>
  <rv s="1">
    <fb>0.17344472061159399</fb>
    <v>25</v>
  </rv>
  <rv s="1">
    <fb>150.34435782941</fb>
    <v>29</v>
  </rv>
  <rv s="4">
    <v>https://www.bing.com/search?q=Honduras&amp;form=skydnc</v>
    <v>Aprenda más con Bing</v>
  </rv>
  <rv s="0">
    <v>805306368</v>
    <v>Xiomara Castro (Presidente)</v>
    <v>a8bfe5aa-953e-ce39-1149-dc28366dcd2e</v>
    <v>es-ES</v>
    <v>Generic</v>
  </rv>
  <rv s="2">
    <v>30</v>
  </rv>
  <rv s="1">
    <fb>0.91534959999999999</fb>
    <v>25</v>
  </rv>
  <rv s="1">
    <fb>0.26164219999999999</fb>
    <v>25</v>
  </rv>
  <rv s="1">
    <fb>0.30890000000000001</fb>
    <v>30</v>
  </rv>
  <rv s="1">
    <fb>15.1</fb>
    <v>28</v>
  </rv>
  <rv s="1">
    <fb>25095395475.039299</fb>
    <v>26</v>
  </rv>
  <rv s="1">
    <fb>10062994</fb>
    <v>24</v>
  </rv>
  <rv s="1">
    <fb>5626433</fb>
    <v>24</v>
  </rv>
  <rv s="1">
    <fb>0.39100000000000001</fb>
    <v>25</v>
  </rv>
  <rv s="1">
    <fb>9.0000000000000011E-3</fb>
    <v>25</v>
  </rv>
  <rv s="1">
    <fb>0.56100000000000005</fb>
    <v>25</v>
  </rv>
  <rv s="1">
    <fb>0.03</fb>
    <v>25</v>
  </rv>
  <rv s="1">
    <fb>0.20800000000000002</fb>
    <v>25</v>
  </rv>
  <rv s="1">
    <fb>7.400000000000001E-2</fb>
    <v>25</v>
  </rv>
  <rv s="1">
    <fb>0.127</fb>
    <v>25</v>
  </rv>
  <rv s="1">
    <fb>65</fb>
    <v>28</v>
  </rv>
  <rv s="1">
    <fb>1.01</fb>
    <v>31</v>
  </rv>
  <rv s="0">
    <v>536870912</v>
    <v>Departamento de Atlántida</v>
    <v>702947cc-d6b1-39ba-53d0-8fb30bcdd562</v>
    <v>es-ES</v>
    <v>Map</v>
  </rv>
  <rv s="0">
    <v>536870912</v>
    <v>Departamento de Choluteca</v>
    <v>3a599964-e799-949b-eec1-79c52dfe6662</v>
    <v>es-ES</v>
    <v>Map</v>
  </rv>
  <rv s="0">
    <v>536870912</v>
    <v>Departamento de Colón</v>
    <v>11442aed-534d-e11a-22b2-8603ec21c516</v>
    <v>es-ES</v>
    <v>Map</v>
  </rv>
  <rv s="0">
    <v>536870912</v>
    <v>Departamento de Comayagua</v>
    <v>34e8270a-3e9c-399e-dbc3-2630d4ee1cc1</v>
    <v>es-ES</v>
    <v>Map</v>
  </rv>
  <rv s="0">
    <v>536870912</v>
    <v>Departamento de Copán</v>
    <v>1af5f116-a30f-a7cb-60d0-538ffaa52ce7</v>
    <v>es-ES</v>
    <v>Map</v>
  </rv>
  <rv s="0">
    <v>536870912</v>
    <v>Departamento de Cortés</v>
    <v>bd450a11-8f2d-a557-ddd8-d690f789ec15</v>
    <v>es-ES</v>
    <v>Map</v>
  </rv>
  <rv s="0">
    <v>536870912</v>
    <v>Departamento de El Paraíso</v>
    <v>835ccc7d-9cd0-4825-3241-e863c5ee620c</v>
    <v>es-ES</v>
    <v>Map</v>
  </rv>
  <rv s="0">
    <v>536870912</v>
    <v>Departamento de Francisco Morazán</v>
    <v>e7bd130b-3daf-ad30-732a-07bfe91c1866</v>
    <v>es-ES</v>
    <v>Map</v>
  </rv>
  <rv s="0">
    <v>536870912</v>
    <v>Departamento de Gracias a Dios</v>
    <v>5e961e8d-37a6-4d49-b36b-67fa593570b4</v>
    <v>es-ES</v>
    <v>Map</v>
  </rv>
  <rv s="0">
    <v>536870912</v>
    <v>Departamento de Intibucá</v>
    <v>83637919-1982-883b-fa06-8f8cc8eba408</v>
    <v>es-ES</v>
    <v>Map</v>
  </rv>
  <rv s="0">
    <v>536870912</v>
    <v>Departamento de Islas de la Bahía</v>
    <v>a7916980-24be-26fa-f6f7-b5c870314dd2</v>
    <v>es-ES</v>
    <v>Map</v>
  </rv>
  <rv s="0">
    <v>536870912</v>
    <v>Departamento de La Paz</v>
    <v>4cc8a0d3-6ccb-deaf-3e9c-319f9a1e4d3f</v>
    <v>es-ES</v>
    <v>Map</v>
  </rv>
  <rv s="0">
    <v>536870912</v>
    <v>Departamento de Lempira</v>
    <v>c3662aac-be52-19ab-0e84-e079f9c30864</v>
    <v>es-ES</v>
    <v>Map</v>
  </rv>
  <rv s="0">
    <v>536870912</v>
    <v>Departamento de Ocotepeque</v>
    <v>74343f94-e279-d415-175d-5ecd79a96e5b</v>
    <v>es-ES</v>
    <v>Map</v>
  </rv>
  <rv s="0">
    <v>536870912</v>
    <v>Departamento de Olancho</v>
    <v>54749fcd-cd46-1f0d-4ee5-eefcee6aaf96</v>
    <v>es-ES</v>
    <v>Map</v>
  </rv>
  <rv s="0">
    <v>536870912</v>
    <v>Departamento de Santa Bárbara</v>
    <v>cc6de462-4175-44da-add7-a6a5a9da364b</v>
    <v>es-ES</v>
    <v>Map</v>
  </rv>
  <rv s="0">
    <v>536870912</v>
    <v>Departamento de Valle</v>
    <v>ae3793e1-89eb-3067-b403-878e49f4a98b</v>
    <v>es-ES</v>
    <v>Map</v>
  </rv>
  <rv s="0">
    <v>536870912</v>
    <v>Departamento de Yoro</v>
    <v>04bfd889-117b-4702-bd02-438635d2decb</v>
    <v>es-ES</v>
    <v>Map</v>
  </rv>
  <rv s="2">
    <v>31</v>
  </rv>
  <rv s="1">
    <fb>23000</fb>
    <v>24</v>
  </rv>
  <rv s="1">
    <fb>5.38600015640259E-2</fb>
    <v>32</v>
  </rv>
  <rv s="1">
    <fb>2.46</fb>
    <v>30</v>
  </rv>
  <rv s="1">
    <fb>21.599</fb>
    <v>30</v>
  </rv>
  <rv s="1">
    <fb>0.28912324604522299</fb>
    <v>25</v>
  </rv>
  <rv s="7">
    <v>#VALUE!</v>
    <v>es-ES</v>
    <v>f3535c6b-be45-301f-41bd-b224e60e78e7</v>
    <v>536870912</v>
    <v>1</v>
    <v>88</v>
    <v>81</v>
    <v>82</v>
    <v>Honduras</v>
    <v>20</v>
    <v>21</v>
    <v>Map</v>
    <v>22</v>
    <v>89</v>
    <v>HN</v>
    <v>601</v>
    <v>602</v>
    <v>603</v>
    <v>604</v>
    <v>604</v>
    <v>605</v>
    <v>HNL</v>
    <v>606</v>
    <v>607</v>
    <v>Honduras, oficialmente República de Honduras, es un país de América Central con costas en el mar Caribe al norte y en el océano Pacífico al sur. Honduras es un Estado unitario, y se autodefine como libre, soberano e independiente. Tegucigalpa, ...</v>
    <v>608</v>
    <v>609</v>
    <v>610</v>
    <v>Himno nacional de Honduras</v>
    <v>611</v>
    <v>612</v>
    <v>613</v>
    <v>614</v>
    <v>615</v>
    <v>617</v>
    <v>618</v>
    <v>619</v>
    <v>620</v>
    <v>621</v>
    <v>Honduras</v>
    <v>Honduras</v>
    <v>622</v>
    <v>623</v>
    <v>624</v>
    <v>625</v>
    <v>626</v>
    <v>627</v>
    <v>628</v>
    <v>629</v>
    <v>159</v>
    <v>630</v>
    <v>631</v>
    <v>444</v>
    <v>632</v>
    <v>633</v>
    <v>652</v>
    <v>653</v>
    <v>654</v>
    <v>655</v>
    <v>625</v>
    <v>656</v>
    <v>657</v>
    <v>Honduras</v>
    <v>mdp/vdpid/106</v>
  </rv>
  <rv s="0">
    <v>536870912</v>
    <v>Paraguay</v>
    <v>38755944-7eb5-b816-af98-acd4bbf59209</v>
    <v>es-ES</v>
    <v>Map</v>
  </rv>
  <rv s="1">
    <fb>406756</fb>
    <v>24</v>
  </rv>
  <rv s="1">
    <fb>0.377488034467027</fb>
    <v>25</v>
  </rv>
  <rv s="1">
    <fb>2.7570972756279E-2</fb>
    <v>25</v>
  </rv>
  <rv s="0">
    <v>536870912</v>
    <v>Asunción</v>
    <v>4b5ad817-2782-74b0-8e77-733cb22e48af</v>
    <v>es-ES</v>
    <v>Map</v>
  </rv>
  <rv s="1">
    <fb>312800000</fb>
    <v>26</v>
  </rv>
  <rv s="1">
    <fb>595</fb>
    <v>27</v>
  </rv>
  <rv s="1">
    <fb>33.703312045093298</fb>
    <v>28</v>
  </rv>
  <rv s="1">
    <fb>1552.38421668465</fb>
    <v>24</v>
  </rv>
  <rv s="1">
    <fb>7407.34</fb>
    <v>24</v>
  </rv>
  <rv s="1">
    <fb>74.131</fb>
    <v>28</v>
  </rv>
  <rv s="1">
    <fb>0.36485746740000002</fb>
    <v>25</v>
  </rv>
  <rv s="2">
    <v>32</v>
  </rv>
  <rv s="3">
    <v>10</v>
    <v>22</v>
    <v>91</v>
    <v>7</v>
    <v>0</v>
    <v>Image of Paraguay</v>
  </rv>
  <rv s="1">
    <fb>0.100353309716205</fb>
    <v>25</v>
  </rv>
  <rv s="1">
    <fb>143.82104097452901</fb>
    <v>29</v>
  </rv>
  <rv s="4">
    <v>https://www.bing.com/search?q=Paraguay&amp;form=skydnc</v>
    <v>Aprenda más con Bing</v>
  </rv>
  <rv s="0">
    <v>805306368</v>
    <v>Santiago Peña (Presidente)</v>
    <v>22f2da7c-613d-1af9-2ba7-629e3a20819d</v>
    <v>es-ES</v>
    <v>Generic</v>
  </rv>
  <rv s="0">
    <v>805306368</v>
    <v>Pedro Alliana (Vicepresidente)</v>
    <v>4bf067bc-dca2-1fc0-62b9-a74f4e4681d3</v>
    <v>es-ES</v>
    <v>Generic</v>
  </rv>
  <rv s="2">
    <v>33</v>
  </rv>
  <rv s="1">
    <fb>1.0437316999999999</fb>
    <v>25</v>
  </rv>
  <rv s="1">
    <fb>0.3463021</fb>
    <v>25</v>
  </rv>
  <rv s="1">
    <fb>1.3544</fb>
    <v>30</v>
  </rv>
  <rv s="1">
    <fb>17.2</fb>
    <v>28</v>
  </rv>
  <rv s="1">
    <fb>38145288939.848801</fb>
    <v>26</v>
  </rv>
  <rv s="1">
    <fb>6811297</fb>
    <v>24</v>
  </rv>
  <rv s="1">
    <fb>4359150</fb>
    <v>24</v>
  </rv>
  <rv s="1">
    <fb>0.35899999999999999</fb>
    <v>25</v>
  </rv>
  <rv s="1">
    <fb>1.7000000000000001E-2</fb>
    <v>25</v>
  </rv>
  <rv s="1">
    <fb>4.7E-2</fb>
    <v>25</v>
  </rv>
  <rv s="1">
    <fb>0.720940017700195</fb>
    <v>25</v>
  </rv>
  <rv s="1">
    <fb>1.04</fb>
    <v>31</v>
  </rv>
  <rv s="1">
    <fb>129</fb>
    <v>28</v>
  </rv>
  <rv s="1">
    <fb>1.55</fb>
    <v>31</v>
  </rv>
  <rv s="0">
    <v>536870912</v>
    <v>Departamento de Alto Paraguay</v>
    <v>0f551218-6ef2-8a91-e4f1-0c4fe5301403</v>
    <v>es-ES</v>
    <v>Map</v>
  </rv>
  <rv s="0">
    <v>536870912</v>
    <v>Departamento de Alto Paraná</v>
    <v>622aa25a-b0e7-3e94-0a4e-c44b2a606a8a</v>
    <v>es-ES</v>
    <v>Map</v>
  </rv>
  <rv s="0">
    <v>536870912</v>
    <v>Departamento de Amambay</v>
    <v>25a00850-f819-32d0-7038-bc8149b837aa</v>
    <v>es-ES</v>
    <v>Map</v>
  </rv>
  <rv s="0">
    <v>536870912</v>
    <v>Departamento de Boquerón</v>
    <v>264bbe90-3ccd-c6d3-58b3-d86320f4ef99</v>
    <v>es-ES</v>
    <v>Map</v>
  </rv>
  <rv s="0">
    <v>536870912</v>
    <v>Departamento de Caaguazú</v>
    <v>8656eba9-1676-8f22-780a-c0756489d7fc</v>
    <v>es-ES</v>
    <v>Map</v>
  </rv>
  <rv s="0">
    <v>536870912</v>
    <v>Departamento de Caazapá</v>
    <v>6f5c0121-41d3-9b26-6619-eb3818cdf435</v>
    <v>es-ES</v>
    <v>Map</v>
  </rv>
  <rv s="0">
    <v>536870912</v>
    <v>Departamento de Canindeyú</v>
    <v>b5c80568-77c7-fcca-6fd0-05c3042f525b</v>
    <v>es-ES</v>
    <v>Map</v>
  </rv>
  <rv s="0">
    <v>536870912</v>
    <v>Departamento Central</v>
    <v>59d5a6d8-a7b3-7a69-d2a3-3a433b800d61</v>
    <v>es-ES</v>
    <v>Map</v>
  </rv>
  <rv s="0">
    <v>536870912</v>
    <v>Departamento de Concepción</v>
    <v>ecdae5ff-9f88-4c47-d96b-9767fc2314eb</v>
    <v>es-ES</v>
    <v>Map</v>
  </rv>
  <rv s="0">
    <v>536870912</v>
    <v>Departamento de Cordillera</v>
    <v>89438784-9b0e-7aa1-c1ee-7e58bfd1b3f6</v>
    <v>es-ES</v>
    <v>Map</v>
  </rv>
  <rv s="0">
    <v>536870912</v>
    <v>Departamento de Guairá</v>
    <v>32b611ea-667c-e49b-e6b7-ddfeb81e65bf</v>
    <v>es-ES</v>
    <v>Map</v>
  </rv>
  <rv s="0">
    <v>536870912</v>
    <v>Departamento de Itapúa</v>
    <v>ba6578b1-4465-fe52-5dc0-c6ac0ae5ac29</v>
    <v>es-ES</v>
    <v>Map</v>
  </rv>
  <rv s="0">
    <v>536870912</v>
    <v>Departamento de Misiones</v>
    <v>3e400bd0-4c3e-986b-69dc-02bf27b9cc4a</v>
    <v>es-ES</v>
    <v>Map</v>
  </rv>
  <rv s="0">
    <v>536870912</v>
    <v>Departamento de Ñeembucú</v>
    <v>13a16305-3bea-2508-da0d-f0b9907eb6cb</v>
    <v>es-ES</v>
    <v>Map</v>
  </rv>
  <rv s="0">
    <v>536870912</v>
    <v>Departamento de Paraguarí</v>
    <v>9073627b-6ef6-56d0-339c-6644cacabfb3</v>
    <v>es-ES</v>
    <v>Map</v>
  </rv>
  <rv s="0">
    <v>536870912</v>
    <v>Departamento de Presidente Hayes</v>
    <v>6bcdea9e-cac6-d960-1f0d-f93d906430ae</v>
    <v>es-ES</v>
    <v>Map</v>
  </rv>
  <rv s="0">
    <v>536870912</v>
    <v>Departamento de San Pedro</v>
    <v>bd80c2dc-b58f-53fc-cd75-24b916825161</v>
    <v>es-ES</v>
    <v>Map</v>
  </rv>
  <rv s="2">
    <v>34</v>
  </rv>
  <rv s="1">
    <fb>27000</fb>
    <v>24</v>
  </rv>
  <rv s="1">
    <fb>4.8090000152587901E-2</fb>
    <v>32</v>
  </rv>
  <rv s="1">
    <fb>2.4289999999999998</fb>
    <v>30</v>
  </rv>
  <rv s="1">
    <fb>0.35</fb>
    <v>25</v>
  </rv>
  <rv s="1">
    <fb>20.571000000000002</fb>
    <v>30</v>
  </rv>
  <rv s="1">
    <fb>0.55084319154291495</fb>
    <v>25</v>
  </rv>
  <rv s="6">
    <v>#VALUE!</v>
    <v>es-ES</v>
    <v>38755944-7eb5-b816-af98-acd4bbf59209</v>
    <v>536870912</v>
    <v>1</v>
    <v>94</v>
    <v>17</v>
    <v>38</v>
    <v>Paraguay</v>
    <v>20</v>
    <v>21</v>
    <v>Map</v>
    <v>22</v>
    <v>95</v>
    <v>PY</v>
    <v>660</v>
    <v>661</v>
    <v>662</v>
    <v>663</v>
    <v>664</v>
    <v>663</v>
    <v>665</v>
    <v>PYG</v>
    <v>666</v>
    <v>667</v>
    <v>Paraguay, oficialmente República del Paraguay, es un país americano sin litoral situado en la zona central de América del Sur. Está organizado como un Estado unitario, cuyo territorio se compone por un distrito capital y diecisiete ...</v>
    <v>668</v>
    <v>669</v>
    <v>670</v>
    <v>Himno nacional del Paraguay</v>
    <v>671</v>
    <v>672</v>
    <v>673</v>
    <v>674</v>
    <v>675</v>
    <v>678</v>
    <v>679</v>
    <v>680</v>
    <v>681</v>
    <v>682</v>
    <v>Paraguay</v>
    <v>Paraguay</v>
    <v>683</v>
    <v>684</v>
    <v>685</v>
    <v>686</v>
    <v>687</v>
    <v>491</v>
    <v>688</v>
    <v>440</v>
    <v>689</v>
    <v>570</v>
    <v>100</v>
    <v>690</v>
    <v>691</v>
    <v>692</v>
    <v>710</v>
    <v>711</v>
    <v>712</v>
    <v>713</v>
    <v>714</v>
    <v>715</v>
    <v>716</v>
    <v>Paraguay</v>
    <v>mdp/vdpid/185</v>
  </rv>
  <rv s="0">
    <v>536870912</v>
    <v>Guatemala</v>
    <v>3d01de6a-8ed9-25cb-a652-cd408b2f3daf</v>
    <v>es-ES</v>
    <v>Map</v>
  </rv>
  <rv s="1">
    <fb>108889</fb>
    <v>24</v>
  </rv>
  <rv s="1">
    <fb>0.32695036372305403</fb>
    <v>25</v>
  </rv>
  <rv s="1">
    <fb>3.69998398008601E-2</fb>
    <v>25</v>
  </rv>
  <rv s="0">
    <v>536870912</v>
    <v>Ciudad de Guatemala</v>
    <v>e595416a-1039-c34c-75ac-9ed87ae194b0</v>
    <v>es-ES</v>
    <v>Map</v>
  </rv>
  <rv s="1">
    <fb>502</fb>
    <v>27</v>
  </rv>
  <rv s="1">
    <fb>37.378596963442199</fb>
    <v>28</v>
  </rv>
  <rv s="1">
    <fb>577.897354201025</fb>
    <v>24</v>
  </rv>
  <rv s="1">
    <fb>16776.525000000001</fb>
    <v>24</v>
  </rv>
  <rv s="1">
    <fb>74.063000000000002</fb>
    <v>28</v>
  </rv>
  <rv s="1">
    <fb>0.5576571736</fb>
    <v>25</v>
  </rv>
  <rv s="2">
    <v>35</v>
  </rv>
  <rv s="3">
    <v>11</v>
    <v>22</v>
    <v>97</v>
    <v>7</v>
    <v>0</v>
    <v>Image of Guatemala</v>
  </rv>
  <rv s="1">
    <fb>0.10591263848138499</fb>
    <v>25</v>
  </rv>
  <rv s="1">
    <fb>142.921394880398</fb>
    <v>29</v>
  </rv>
  <rv s="4">
    <v>https://www.bing.com/search?q=Guatemala&amp;form=skydnc</v>
    <v>Aprenda más con Bing</v>
  </rv>
  <rv s="0">
    <v>805306368</v>
    <v>Alejandro Giammattei (Presidente)</v>
    <v>7ecd8a86-4482-ca39-729a-fa2e11404807</v>
    <v>es-ES</v>
    <v>Generic</v>
  </rv>
  <rv s="0">
    <v>805306368</v>
    <v>Guillermo Castillo Reyes (Vicepresidente)</v>
    <v>8cc0c617-e9ed-c6cf-fe00-439eedf1f11d</v>
    <v>es-ES</v>
    <v>Generic</v>
  </rv>
  <rv s="2">
    <v>36</v>
  </rv>
  <rv s="1">
    <fb>1.0190261999999999</fb>
    <v>25</v>
  </rv>
  <rv s="1">
    <fb>0.2178329</fb>
    <v>25</v>
  </rv>
  <rv s="1">
    <fb>0.35489999999999999</fb>
    <v>30</v>
  </rv>
  <rv s="1">
    <fb>22.1</fb>
    <v>28</v>
  </rv>
  <rv s="1">
    <fb>76710385879.662704</fb>
    <v>26</v>
  </rv>
  <rv s="1">
    <fb>17263239</fb>
    <v>24</v>
  </rv>
  <rv s="1">
    <fb>8540945</fb>
    <v>24</v>
  </rv>
  <rv s="1">
    <fb>0.38100000000000001</fb>
    <v>25</v>
  </rv>
  <rv s="1">
    <fb>0.53600000000000003</fb>
    <v>25</v>
  </rv>
  <rv s="1">
    <fb>4.4999999999999998E-2</fb>
    <v>25</v>
  </rv>
  <rv s="1">
    <fb>0.20100000000000001</fb>
    <v>25</v>
  </rv>
  <rv s="1">
    <fb>0.62349998474121104</fb>
    <v>25</v>
  </rv>
  <rv s="1">
    <fb>8.5999999999999993E-2</fb>
    <v>25</v>
  </rv>
  <rv s="1">
    <fb>0.13200000000000001</fb>
    <v>25</v>
  </rv>
  <rv s="1">
    <fb>0.79</fb>
    <v>31</v>
  </rv>
  <rv s="1">
    <fb>95</fb>
    <v>28</v>
  </rv>
  <rv s="1">
    <fb>1.6</fb>
    <v>31</v>
  </rv>
  <rv s="0">
    <v>536870912</v>
    <v>Departamento de Alta Verapaz</v>
    <v>381e3e42-7a15-a354-6dad-f74a02232a41</v>
    <v>es-ES</v>
    <v>Map</v>
  </rv>
  <rv s="0">
    <v>536870912</v>
    <v>Departamento de Baja Verapaz</v>
    <v>bca3ec95-4821-ade2-b0fc-b75f833ca51c</v>
    <v>es-ES</v>
    <v>Map</v>
  </rv>
  <rv s="0">
    <v>536870912</v>
    <v>Departamento de Chimaltenango</v>
    <v>f1745554-5ae8-ecf1-59fd-6af2aea988c5</v>
    <v>es-ES</v>
    <v>Map</v>
  </rv>
  <rv s="0">
    <v>536870912</v>
    <v>Departamento de Chiquimula</v>
    <v>30bc9e99-0043-87fc-8f3b-fb0cef9bf2b4</v>
    <v>es-ES</v>
    <v>Map</v>
  </rv>
  <rv s="0">
    <v>536870912</v>
    <v>Departamento de Petén</v>
    <v>8c865c1e-04d4-5790-f140-3438b0dbe8a6</v>
    <v>es-ES</v>
    <v>Map</v>
  </rv>
  <rv s="0">
    <v>536870912</v>
    <v>Departamento de El Progreso</v>
    <v>7ff89c33-8b3c-0bd8-77f9-ec7248ec720f</v>
    <v>es-ES</v>
    <v>Map</v>
  </rv>
  <rv s="0">
    <v>536870912</v>
    <v>Departamento de Quiché</v>
    <v>eecce26d-daad-373e-55f4-f2740f42f402</v>
    <v>es-ES</v>
    <v>Map</v>
  </rv>
  <rv s="0">
    <v>536870912</v>
    <v>Departamento de Escuintla</v>
    <v>abd75e25-b2c9-90ca-4fac-de9b4c5a7cf0</v>
    <v>es-ES</v>
    <v>Map</v>
  </rv>
  <rv s="0">
    <v>536870912</v>
    <v>Departamento de Guatemala</v>
    <v>1a31de51-7ef1-3e03-6240-dde1a488e191</v>
    <v>es-ES</v>
    <v>Map</v>
  </rv>
  <rv s="0">
    <v>536870912</v>
    <v>Departamento de Huehuetenango</v>
    <v>dc427828-8884-d89b-5e20-9c4db48d9311</v>
    <v>es-ES</v>
    <v>Map</v>
  </rv>
  <rv s="0">
    <v>536870912</v>
    <v>Departamento de Izabal</v>
    <v>581acd22-c156-0dd0-2ea5-99fd7da38105</v>
    <v>es-ES</v>
    <v>Map</v>
  </rv>
  <rv s="0">
    <v>536870912</v>
    <v>Departamento de Jalapa</v>
    <v>9fa1196a-5717-1cb6-b7c0-d4892a1d4ba8</v>
    <v>es-ES</v>
    <v>Map</v>
  </rv>
  <rv s="0">
    <v>536870912</v>
    <v>Departamento de Jutiapa</v>
    <v>6d800b28-dad5-b072-ee37-b3bc5daa8c5e</v>
    <v>es-ES</v>
    <v>Map</v>
  </rv>
  <rv s="0">
    <v>536870912</v>
    <v>Departamento de Quetzaltenango</v>
    <v>edf55a6e-f9fe-9c89-7273-2cb88cf661db</v>
    <v>es-ES</v>
    <v>Map</v>
  </rv>
  <rv s="0">
    <v>536870912</v>
    <v>Departamento de Retalhuleu</v>
    <v>46dc9f99-5d18-06c3-57f0-f505e44ea577</v>
    <v>es-ES</v>
    <v>Map</v>
  </rv>
  <rv s="0">
    <v>536870912</v>
    <v>Departamento de Sacatepéquez</v>
    <v>f55da8fc-713d-49b9-9940-4a56ca5b71ee</v>
    <v>es-ES</v>
    <v>Map</v>
  </rv>
  <rv s="0">
    <v>536870912</v>
    <v>Departamento de San Marcos</v>
    <v>44adc098-6846-0dd7-959c-6919902ece12</v>
    <v>es-ES</v>
    <v>Map</v>
  </rv>
  <rv s="0">
    <v>536870912</v>
    <v>Departamento de Santa Rosa</v>
    <v>8a56ff9f-689c-51b6-2d01-8c101a4a5a90</v>
    <v>es-ES</v>
    <v>Map</v>
  </rv>
  <rv s="0">
    <v>536870912</v>
    <v>Departamento de Sololá</v>
    <v>362640e8-1f00-a696-287f-7e08764c4b97</v>
    <v>es-ES</v>
    <v>Map</v>
  </rv>
  <rv s="0">
    <v>536870912</v>
    <v>Departamento de Suchitepéquez</v>
    <v>ee120c09-4352-be58-fb89-611858334f29</v>
    <v>es-ES</v>
    <v>Map</v>
  </rv>
  <rv s="0">
    <v>536870912</v>
    <v>Departamento de Totonicapán</v>
    <v>ffdfafdc-be79-3444-f809-ee868b4472da</v>
    <v>es-ES</v>
    <v>Map</v>
  </rv>
  <rv s="0">
    <v>536870912</v>
    <v>Departamento de Zacapa</v>
    <v>8a303b4e-cd02-ab4a-5331-66b5ede5f123</v>
    <v>es-ES</v>
    <v>Map</v>
  </rv>
  <rv s="2">
    <v>37</v>
  </rv>
  <rv s="1">
    <fb>43000</fb>
    <v>24</v>
  </rv>
  <rv s="1">
    <fb>2.4590001106262197E-2</fb>
    <v>32</v>
  </rv>
  <rv s="1">
    <fb>2.87</fb>
    <v>30</v>
  </rv>
  <rv s="1">
    <fb>0.35200000000000004</fb>
    <v>25</v>
  </rv>
  <rv s="1">
    <fb>24.561</fb>
    <v>30</v>
  </rv>
  <rv s="1">
    <fb>0.35983575961179498</fb>
    <v>25</v>
  </rv>
  <rv s="7">
    <v>#VALUE!</v>
    <v>es-ES</v>
    <v>3d01de6a-8ed9-25cb-a652-cd408b2f3daf</v>
    <v>536870912</v>
    <v>1</v>
    <v>100</v>
    <v>81</v>
    <v>82</v>
    <v>Guatemala</v>
    <v>20</v>
    <v>21</v>
    <v>Map</v>
    <v>22</v>
    <v>101</v>
    <v>GT</v>
    <v>719</v>
    <v>720</v>
    <v>721</v>
    <v>722</v>
    <v>722</v>
    <v>723</v>
    <v>GTQ</v>
    <v>724</v>
    <v>725</v>
    <v>Guatemala ; oficialmente la República de Guatemala, es un país soberano situado en el extremo noroccidental de América Central. De acuerdo con su constitución, su forma de gobierno consiste en una república democrática, laica y representativa ...</v>
    <v>726</v>
    <v>727</v>
    <v>728</v>
    <v>Himno Nacional de Guatemala</v>
    <v>729</v>
    <v>730</v>
    <v>731</v>
    <v>732</v>
    <v>733</v>
    <v>736</v>
    <v>737</v>
    <v>738</v>
    <v>739</v>
    <v>740</v>
    <v>Guatemala</v>
    <v>Guatemala</v>
    <v>741</v>
    <v>742</v>
    <v>743</v>
    <v>744</v>
    <v>687</v>
    <v>745</v>
    <v>746</v>
    <v>747</v>
    <v>748</v>
    <v>749</v>
    <v>750</v>
    <v>751</v>
    <v>752</v>
    <v>753</v>
    <v>776</v>
    <v>777</v>
    <v>778</v>
    <v>779</v>
    <v>780</v>
    <v>781</v>
    <v>782</v>
    <v>Guatemala</v>
    <v>mdp/vdpid/99</v>
  </rv>
  <rv s="0">
    <v>536870912</v>
    <v>República Dominicana</v>
    <v>9eee2843-5c3a-3930-0e9c-2357fb969d5b</v>
    <v>es-ES</v>
    <v>Map</v>
  </rv>
  <rv s="1">
    <fb>48670.82</fb>
    <v>24</v>
  </rv>
  <rv s="1">
    <fb>0.41734629500556403</fb>
    <v>25</v>
  </rv>
  <rv s="1">
    <fb>1.8106037704296002E-2</fb>
    <v>25</v>
  </rv>
  <rv s="0">
    <v>536870912</v>
    <v>Santo Domingo</v>
    <v>2ea37dcb-8f20-0877-6a29-69f744e91e70</v>
    <v>es-ES</v>
    <v>Map</v>
  </rv>
  <rv s="1">
    <fb>1809</fb>
    <v>27</v>
  </rv>
  <rv s="1">
    <fb>86.563595979866406</fb>
    <v>28</v>
  </rv>
  <rv s="1">
    <fb>1615.51524233024</fb>
    <v>24</v>
  </rv>
  <rv s="1">
    <fb>25258.295999999998</fb>
    <v>24</v>
  </rv>
  <rv s="1">
    <fb>73.891999999999996</fb>
    <v>28</v>
  </rv>
  <rv s="1">
    <fb>0.43679315479999997</fb>
    <v>25</v>
  </rv>
  <rv s="2">
    <v>38</v>
  </rv>
  <rv s="3">
    <v>12</v>
    <v>22</v>
    <v>103</v>
    <v>7</v>
    <v>0</v>
    <v>Image of República Dominicana</v>
  </rv>
  <rv s="1">
    <fb>0.130249349886087</fb>
    <v>25</v>
  </rv>
  <rv s="1">
    <fb>135.49869138696599</fb>
    <v>29</v>
  </rv>
  <rv s="4">
    <v>https://www.bing.com/search?q=Rep%c3%bablica+Dominicana&amp;form=skydnc</v>
    <v>Aprenda más con Bing</v>
  </rv>
  <rv s="0">
    <v>805306368</v>
    <v>Luis Abinader (Presidente)</v>
    <v>c9fe9c8e-97e0-a923-003f-9ee61aaf322c</v>
    <v>es-ES</v>
    <v>Generic</v>
  </rv>
  <rv s="0">
    <v>805306368</v>
    <v>Raquel Peña (Vicepresidente)</v>
    <v>7b1afe01-9784-c227-3371-561bd889af21</v>
    <v>es-ES</v>
    <v>Generic</v>
  </rv>
  <rv s="2">
    <v>39</v>
  </rv>
  <rv s="1">
    <fb>1.0569865000000001</fb>
    <v>25</v>
  </rv>
  <rv s="1">
    <fb>0.59915589999999996</fb>
    <v>25</v>
  </rv>
  <rv s="1">
    <fb>1.56</fb>
    <v>30</v>
  </rv>
  <rv s="1">
    <fb>24.1</fb>
    <v>28</v>
  </rv>
  <rv s="1">
    <fb>88941298257.721497</fb>
    <v>26</v>
  </rv>
  <rv s="1">
    <fb>11117873</fb>
    <v>24</v>
  </rv>
  <rv s="1">
    <fb>8787475</fb>
    <v>24</v>
  </rv>
  <rv s="1">
    <fb>0.501</fb>
    <v>25</v>
  </rv>
  <rv s="1">
    <fb>0.20399999999999999</fb>
    <v>25</v>
  </rv>
  <rv s="1">
    <fb>0.64320999145507796</fb>
    <v>25</v>
  </rv>
  <rv s="1">
    <fb>9.8000000000000004E-2</fb>
    <v>25</v>
  </rv>
  <rv s="1">
    <fb>0.13900000000000001</fb>
    <v>25</v>
  </rv>
  <rv s="1">
    <fb>1.07</fb>
    <v>31</v>
  </rv>
  <rv s="1">
    <fb>0.4</fb>
    <v>31</v>
  </rv>
  <rv s="0">
    <v>536870912</v>
    <v>Provincia de Azua</v>
    <v>f8b87bb8-22f5-e6aa-284c-e5c4cd095204</v>
    <v>es-ES</v>
    <v>Map</v>
  </rv>
  <rv s="0">
    <v>536870912</v>
    <v>Provincia de Bahoruco</v>
    <v>02d1705d-a94d-ab4b-5a5b-8d43295e82c5</v>
    <v>es-ES</v>
    <v>Map</v>
  </rv>
  <rv s="0">
    <v>536870912</v>
    <v>Provincia de Barahona</v>
    <v>906fdd24-6300-971b-a72e-06dae42c6db8</v>
    <v>es-ES</v>
    <v>Map</v>
  </rv>
  <rv s="0">
    <v>536870912</v>
    <v>Provincia de Dajabón</v>
    <v>1f195e9d-47d7-dee4-41a5-7f8f0d7062bb</v>
    <v>es-ES</v>
    <v>Map</v>
  </rv>
  <rv s="0">
    <v>536870912</v>
    <v>Provincia de Duarte</v>
    <v>8d71114c-798e-6a30-3b42-5babdfab8231</v>
    <v>es-ES</v>
    <v>Map</v>
  </rv>
  <rv s="0">
    <v>536870912</v>
    <v>Provincia de Elías Piña</v>
    <v>5f3912d4-781e-2f43-4d3c-1ea99acd1ed1</v>
    <v>es-ES</v>
    <v>Map</v>
  </rv>
  <rv s="0">
    <v>536870912</v>
    <v>Provincia de El Seibo</v>
    <v>c35c83ee-c424-4dba-36a0-a911dadaa4e5</v>
    <v>es-ES</v>
    <v>Map</v>
  </rv>
  <rv s="0">
    <v>536870912</v>
    <v>Provincia de Espaillat</v>
    <v>3d20d0d5-0e41-ce76-3277-0e484394516c</v>
    <v>es-ES</v>
    <v>Map</v>
  </rv>
  <rv s="0">
    <v>536870912</v>
    <v>Provincia de Hato Mayor</v>
    <v>0a3fc4a8-4840-43d0-482a-75736a1f3f5a</v>
    <v>es-ES</v>
    <v>Map</v>
  </rv>
  <rv s="0">
    <v>536870912</v>
    <v>Provincia de Independencia</v>
    <v>adacd1c2-dc47-8f7a-90b1-b1f20858dbfa</v>
    <v>es-ES</v>
    <v>Map</v>
  </rv>
  <rv s="0">
    <v>536870912</v>
    <v>Provincia de La Altagracia</v>
    <v>89a8367a-6b1b-bdf9-fab5-b9589d5a5804</v>
    <v>es-ES</v>
    <v>Map</v>
  </rv>
  <rv s="0">
    <v>536870912</v>
    <v>Provincia de La Romana</v>
    <v>64073c75-93fc-34d6-a4e6-649cfcbda5fd</v>
    <v>es-ES</v>
    <v>Map</v>
  </rv>
  <rv s="0">
    <v>536870912</v>
    <v>Provincia de La Vega</v>
    <v>c92e0385-3a7a-a759-f624-b691ef729b18</v>
    <v>es-ES</v>
    <v>Map</v>
  </rv>
  <rv s="0">
    <v>536870912</v>
    <v>Provincia de María Trinidad Sánchez</v>
    <v>ac6ee95f-cd12-4554-9e4d-a6a59d7d47d9</v>
    <v>es-ES</v>
    <v>Map</v>
  </rv>
  <rv s="0">
    <v>536870912</v>
    <v>Provincia de Monseñor Nouel</v>
    <v>4ebc0cf8-50cf-4c2a-2e17-9c3dc51d7647</v>
    <v>es-ES</v>
    <v>Map</v>
  </rv>
  <rv s="0">
    <v>536870912</v>
    <v>Provincia de Monte Cristi</v>
    <v>5a056c46-aff1-5db2-2db3-c1829e9f7123</v>
    <v>es-ES</v>
    <v>Map</v>
  </rv>
  <rv s="0">
    <v>536870912</v>
    <v>Provincia de Monte Plata</v>
    <v>d17f20ea-1c06-c2de-7447-69aec91c1725</v>
    <v>es-ES</v>
    <v>Map</v>
  </rv>
  <rv s="0">
    <v>536870912</v>
    <v>Provincia de Pedernales</v>
    <v>058df820-7760-842e-f56c-7554404af0e2</v>
    <v>es-ES</v>
    <v>Map</v>
  </rv>
  <rv s="0">
    <v>536870912</v>
    <v>Provincia de Peravia</v>
    <v>51872d38-df73-020b-d2e1-de7308707da1</v>
    <v>es-ES</v>
    <v>Map</v>
  </rv>
  <rv s="0">
    <v>536870912</v>
    <v>Provincia de Puerto Plata</v>
    <v>d0286e61-3d13-f2ca-004d-1f130aa13e28</v>
    <v>es-ES</v>
    <v>Map</v>
  </rv>
  <rv s="0">
    <v>536870912</v>
    <v>Provincia de Hermanas Mirabal</v>
    <v>8a9ed325-01fb-82b4-68d4-95540334aba1</v>
    <v>es-ES</v>
    <v>Map</v>
  </rv>
  <rv s="0">
    <v>536870912</v>
    <v>Provincia de Samaná</v>
    <v>9630dff6-037e-3f46-10ed-a9d0918bf4c8</v>
    <v>es-ES</v>
    <v>Map</v>
  </rv>
  <rv s="0">
    <v>536870912</v>
    <v>Provincia de Sánchez Ramírez</v>
    <v>36a42427-a9b0-b030-23f7-dc2319360d76</v>
    <v>es-ES</v>
    <v>Map</v>
  </rv>
  <rv s="0">
    <v>536870912</v>
    <v>Provincia de San Cristóbal</v>
    <v>50dbaf19-6bd9-33ac-5af1-4011fbb4f487</v>
    <v>es-ES</v>
    <v>Map</v>
  </rv>
  <rv s="0">
    <v>536870912</v>
    <v>Provincia de San José de Ocoa</v>
    <v>94070a07-6fb4-86e2-8715-b862388bcaef</v>
    <v>es-ES</v>
    <v>Map</v>
  </rv>
  <rv s="0">
    <v>536870912</v>
    <v>Provincia de San Juan</v>
    <v>538af92b-9ec1-d2db-7d09-4bf678719df3</v>
    <v>es-ES</v>
    <v>Map</v>
  </rv>
  <rv s="0">
    <v>536870912</v>
    <v>Provincia de San Pedro de Macorís</v>
    <v>59cc7c3f-267b-9018-1ab0-9a3da9c3cf96</v>
    <v>es-ES</v>
    <v>Map</v>
  </rv>
  <rv s="0">
    <v>536870912</v>
    <v>Provincia de Santiago</v>
    <v>a73bf4f1-0f5f-343d-2970-a0eb90204c7c</v>
    <v>es-ES</v>
    <v>Map</v>
  </rv>
  <rv s="0">
    <v>536870912</v>
    <v>Provincia de Santiago Rodríguez</v>
    <v>bd02813c-72cf-cb88-e5f1-4d0b690c7b28</v>
    <v>es-ES</v>
    <v>Map</v>
  </rv>
  <rv s="0">
    <v>536870912</v>
    <v>Provincia de Santo Domingo</v>
    <v>5b1d6dab-7829-9978-a11d-40e9d55020b9</v>
    <v>es-ES</v>
    <v>Map</v>
  </rv>
  <rv s="0">
    <v>536870912</v>
    <v>Provincia de Valverde</v>
    <v>bd2a5d8c-6532-d499-4b4b-5fd80f191090</v>
    <v>es-ES</v>
    <v>Map</v>
  </rv>
  <rv s="0">
    <v>536870912</v>
    <v>Distrito Nacional</v>
    <v>48975ce5-a1bc-0e28-0d30-fc23be16fd98</v>
    <v>es-ES</v>
    <v>Map</v>
  </rv>
  <rv s="2">
    <v>40</v>
  </rv>
  <rv s="1">
    <fb>71000</fb>
    <v>24</v>
  </rv>
  <rv s="1">
    <fb>5.8449997901916503E-2</fb>
    <v>32</v>
  </rv>
  <rv s="1">
    <fb>2.3460000000000001</fb>
    <v>30</v>
  </rv>
  <rv s="1">
    <fb>0.48799999999999999</fb>
    <v>25</v>
  </rv>
  <rv s="1">
    <fb>19.506</fb>
    <v>30</v>
  </rv>
  <rv s="1">
    <fb>0.48685572345270101</fb>
    <v>25</v>
  </rv>
  <rv s="7">
    <v>#VALUE!</v>
    <v>es-ES</v>
    <v>9eee2843-5c3a-3930-0e9c-2357fb969d5b</v>
    <v>536870912</v>
    <v>1</v>
    <v>106</v>
    <v>81</v>
    <v>82</v>
    <v>República Dominicana</v>
    <v>20</v>
    <v>21</v>
    <v>Map</v>
    <v>22</v>
    <v>107</v>
    <v>DO</v>
    <v>785</v>
    <v>786</v>
    <v>787</v>
    <v>788</v>
    <v>788</v>
    <v>789</v>
    <v>DOP</v>
    <v>790</v>
    <v>791</v>
    <v>La República Dominicana es un país de América situado en el Caribe, ubicado en la zona central de las Antillas; ocupa la parte central y oriental de la isla La Española. Su capital y ciudad más poblada es Santo Domingo. Limita al norte con el ...</v>
    <v>792</v>
    <v>793</v>
    <v>794</v>
    <v>Himno nacional de la República Dominicana</v>
    <v>795</v>
    <v>796</v>
    <v>797</v>
    <v>798</v>
    <v>799</v>
    <v>802</v>
    <v>803</v>
    <v>804</v>
    <v>805</v>
    <v>806</v>
    <v>República Dominicana</v>
    <v>República Dominicana</v>
    <v>807</v>
    <v>808</v>
    <v>809</v>
    <v>780</v>
    <v>94</v>
    <v>810</v>
    <v>96</v>
    <v>811</v>
    <v>812</v>
    <v>813</v>
    <v>814</v>
    <v>815</v>
    <v>752</v>
    <v>816</v>
    <v>849</v>
    <v>850</v>
    <v>851</v>
    <v>852</v>
    <v>853</v>
    <v>854</v>
    <v>855</v>
    <v>República Dominicana</v>
    <v>mdp/vdpid/65</v>
  </rv>
</rvData>
</file>

<file path=xl/richData/rdrichvaluestructure.xml><?xml version="1.0" encoding="utf-8"?>
<rvStructures xmlns="http://schemas.microsoft.com/office/spreadsheetml/2017/richdata" count="8">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Área de bosque (%)" t="r"/>
    <k n="Cambio de IPC (%)" t="r"/>
    <k n="Capital/ciudad principal" t="r"/>
    <k n="Capitalización de mercado de las sociedades cotizadas" t="r"/>
    <k n="Ciudad más grande" t="r"/>
    <k n="Código de llamada" t="r"/>
    <k n="Código de moneda" t="s"/>
    <k n="Consumo de energía de combustibles fósiles" t="r"/>
    <k n="Consumo de energía eléctrica" t="r"/>
    <k n="Descripción" t="s"/>
    <k n="Emisiones de dióxido de carbono" t="r"/>
    <k n="Esperanza de vida" t="r"/>
    <k n="Gastos de salud varios (%)" t="r"/>
    <k n="Himno nacional" t="s"/>
    <k n="Idioma oficial" t="r"/>
    <k n="Imagen" t="r"/>
    <k n="Ingresos fiscales (%)" t="r"/>
    <k n="IPC" t="r"/>
    <k n="LearnMoreOnLink" t="r"/>
    <k n="Líder(es)" t="r"/>
    <k n="Matriculación en educación primaria en bruto (%)" t="r"/>
    <k n="Matriculación en educación terciaria en bruto (%)" t="r"/>
    <k n="Médicos por mil" t="r"/>
    <k n="Mortalidad infantil" t="r"/>
    <k n="Nombre" t="s"/>
    <k n="Nombre oficial" t="s"/>
    <k n="PIB" t="r"/>
    <k n="Población" t="r"/>
    <k n="Población urbana" t="r"/>
    <k n="Población: 10% más alto de participación de ingresos" t="r"/>
    <k n="Población: 10% más bajo de participación de ingresos" t="r"/>
    <k n="Población: 20% más alto de participación de ingresos" t="r"/>
    <k n="Población: 20% más bajo de participación de ingresos" t="r"/>
    <k n="Población: cuarto 20% de participación de ingresos" t="r"/>
    <k n="Población: participación en la fuerza laboral (%)" t="r"/>
    <k n="Población: segundo 20% de participación de ingresos" t="r"/>
    <k n="Población: tercer 20% de participación de ingresos" t="r"/>
    <k n="Precio de la gasolina" t="r"/>
    <k n="Ratio de mortalidad materna" t="r"/>
    <k n="Salario mínimo" t="r"/>
    <k n="Subdivisiones" t="r"/>
    <k n="Tamaño de las fuerzas armadas" t="r"/>
    <k n="Tasa de desempleo" t="r"/>
    <k n="Tasa de fertilidad" t="r"/>
    <k n="Tasa de impuesto total" t="r"/>
    <k n="Tasa de natalidad" t="r"/>
    <k n="Tierra agrícola (%)"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Área de bosque (%)" t="r"/>
    <k n="Cambio de IPC (%)" t="r"/>
    <k n="Capital/ciudad principal" t="r"/>
    <k n="Capitalización de mercado de las sociedades cotizadas" t="r"/>
    <k n="Ciudad más grande" t="r"/>
    <k n="Código de llamada" t="r"/>
    <k n="Código de moneda" t="s"/>
    <k n="Consumo de energía de combustibles fósiles" t="r"/>
    <k n="Consumo de energía eléctrica" t="r"/>
    <k n="Descripción" t="s"/>
    <k n="Emisiones de dióxido de carbono" t="r"/>
    <k n="Esperanza de vida" t="r"/>
    <k n="Gastos de salud varios (%)" t="r"/>
    <k n="Himno nacional" t="s"/>
    <k n="Idioma oficial" t="r"/>
    <k n="Imagen" t="r"/>
    <k n="Ingresos fiscales (%)" t="r"/>
    <k n="IPC" t="r"/>
    <k n="LearnMoreOnLink" t="r"/>
    <k n="Líder(es)" t="r"/>
    <k n="Matriculación en educación primaria en bruto (%)" t="r"/>
    <k n="Matriculación en educación terciaria en bruto (%)" t="r"/>
    <k n="Médicos por mil" t="r"/>
    <k n="Mortalidad infantil" t="r"/>
    <k n="Nombre" t="s"/>
    <k n="Nombre oficial" t="s"/>
    <k n="PIB" t="r"/>
    <k n="Población" t="r"/>
    <k n="Población urbana" t="r"/>
    <k n="Población: 10% más alto de participación de ingresos" t="r"/>
    <k n="Población: 10% más bajo de participación de ingresos" t="r"/>
    <k n="Población: 20% más alto de participación de ingresos" t="r"/>
    <k n="Población: 20% más bajo de participación de ingresos" t="r"/>
    <k n="Población: cuarto 20% de participación de ingresos" t="r"/>
    <k n="Población: participación en la fuerza laboral (%)" t="r"/>
    <k n="Población: segundo 20% de participación de ingresos" t="r"/>
    <k n="Población: tercer 20% de participación de ingresos" t="r"/>
    <k n="Precio de la gasolina" t="r"/>
    <k n="Ratio de mortalidad materna" t="r"/>
    <k n="Salario mínimo" t="r"/>
    <k n="Subdivisiones" t="r"/>
    <k n="Tamaño de las fuerzas armadas" t="r"/>
    <k n="Tasa de desempleo" t="r"/>
    <k n="Tasa de fertilidad" t="r"/>
    <k n="Tasa de impuesto total" t="r"/>
    <k n="Tasa de natalidad" t="r"/>
    <k n="Tierra agrícola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Área de bosque (%)" t="r"/>
    <k n="Cambio de IPC (%)" t="r"/>
    <k n="Capital/ciudad principal" t="r"/>
    <k n="Ciudad más grande" t="r"/>
    <k n="Código de llamada" t="r"/>
    <k n="Código de moneda" t="s"/>
    <k n="Consumo de energía de combustibles fósiles" t="r"/>
    <k n="Consumo de energía eléctrica" t="r"/>
    <k n="Descripción" t="s"/>
    <k n="Emisiones de dióxido de carbono" t="r"/>
    <k n="Esperanza de vida" t="r"/>
    <k n="Gastos de salud varios (%)" t="r"/>
    <k n="Himno nacional" t="s"/>
    <k n="Idioma oficial" t="r"/>
    <k n="Imagen" t="r"/>
    <k n="Ingresos fiscales (%)" t="r"/>
    <k n="IPC" t="r"/>
    <k n="LearnMoreOnLink" t="r"/>
    <k n="Líder(es)" t="r"/>
    <k n="Matriculación en educación primaria en bruto (%)" t="r"/>
    <k n="Matriculación en educación terciaria en bruto (%)" t="r"/>
    <k n="Médicos por mil" t="r"/>
    <k n="Mortalidad infantil" t="r"/>
    <k n="Nombre" t="s"/>
    <k n="Nombre oficial" t="s"/>
    <k n="PIB" t="r"/>
    <k n="Población" t="r"/>
    <k n="Población urbana" t="r"/>
    <k n="Población: 10% más alto de participación de ingresos" t="r"/>
    <k n="Población: 10% más bajo de participación de ingresos" t="r"/>
    <k n="Población: 20% más alto de participación de ingresos" t="r"/>
    <k n="Población: 20% más bajo de participación de ingresos" t="r"/>
    <k n="Población: cuarto 20% de participación de ingresos" t="r"/>
    <k n="Población: participación en la fuerza laboral (%)" t="r"/>
    <k n="Población: segundo 20% de participación de ingresos" t="r"/>
    <k n="Población: tercer 20% de participación de ingresos" t="r"/>
    <k n="Precio de la gasolina" t="r"/>
    <k n="Ratio de mortalidad materna" t="r"/>
    <k n="Salario mínimo" t="r"/>
    <k n="Subdivisiones" t="r"/>
    <k n="Tamaño de las fuerzas armadas" t="r"/>
    <k n="Tasa de desempleo" t="r"/>
    <k n="Tasa de fertilidad" t="r"/>
    <k n="Tasa de impuesto total" t="r"/>
    <k n="Tasa de natalidad" t="r"/>
    <k n="Tierra agrícola (%)" t="r"/>
    <k n="UniqueName" t="s"/>
    <k n="VDPID/VSID" t="s"/>
  </s>
</rvStructures>
</file>

<file path=xl/richData/rdsupportingpropertybag.xml><?xml version="1.0" encoding="utf-8"?>
<supportingPropertyBags xmlns="http://schemas.microsoft.com/office/spreadsheetml/2017/richdata2">
  <spbArrays count="3">
    <a count="65">
      <v t="s">%EntityServiceId</v>
      <v t="s">%IsRefreshable</v>
      <v t="s">_CanonicalPropertyNames</v>
      <v t="s">%EntityCulture</v>
      <v t="s">%EntityId</v>
      <v t="s">_Icon</v>
      <v t="s">_Provider</v>
      <v t="s">_Attribution</v>
      <v t="s">_Display</v>
      <v t="s">Nombre</v>
      <v t="s">_Format</v>
      <v t="s">Capital/ciudad principal</v>
      <v t="s">Líder(es)</v>
      <v t="s">_SubLabel</v>
      <v t="s">Población</v>
      <v t="s">`Área</v>
      <v t="s">Abreviatura</v>
      <v t="s">PIB</v>
      <v t="s">Código de moneda</v>
      <v t="s">Ciudad más grande</v>
      <v t="s">Himno nacional</v>
      <v t="s">Idioma oficial</v>
      <v t="s">Nombre oficial</v>
      <v t="s">Subdivisiones</v>
      <v t="s">Esperanza de vida</v>
      <v t="s">Tasa de natalidad</v>
      <v t="s">Tasa de fertilidad</v>
      <v t="s">Mortalidad infantil</v>
      <v t="s">Ratio de mortalidad materna</v>
      <v t="s">Población urbana</v>
      <v t="s">Tierra agrícola (%)</v>
      <v t="s">`Área de bosque (%)</v>
      <v t="s">Emisiones de dióxido de carbono</v>
      <v t="s">Consumo de energía de combustibles fósiles</v>
      <v t="s">Precio de la gasolina</v>
      <v t="s">Consumo de energía eléctrica</v>
      <v t="s">IPC</v>
      <v t="s">Cambio de IPC (%)</v>
      <v t="s">Población: 10% más alto de participación de ingresos</v>
      <v t="s">Población: 20% más alto de participación de ingresos</v>
      <v t="s">Población: segundo 20% de participación de ingresos</v>
      <v t="s">Población: tercer 20% de participación de ingresos</v>
      <v t="s">Población: cuarto 20% de participación de ingresos</v>
      <v t="s">Población: 20% más bajo de participación de ingresos</v>
      <v t="s">Población: 10% más bajo de participación de ingresos</v>
      <v t="s">Población: participación en la fuerza laboral (%)</v>
      <v t="s">Salario mínimo</v>
      <v t="s">Ingresos fiscales (%)</v>
      <v t="s">Tasa de impuesto total</v>
      <v t="s">Tasa de desempleo</v>
      <v t="s">Capitalización de mercado de las sociedades cotizadas</v>
      <v t="s">Matriculación en educación primaria en bruto (%)</v>
      <v t="s">Matriculación en educación terciaria en bruto (%)</v>
      <v t="s">Gastos de salud varios (%)</v>
      <v t="s">Médicos por mil</v>
      <v t="s">Tamaño de las fuerzas armadas</v>
      <v t="s">Zona(s) horaria(s)</v>
      <v t="s">Código de llamada</v>
      <v t="s">_Flags</v>
      <v t="s">VDPID/VSID</v>
      <v t="s">UniqueName</v>
      <v t="s">_DisplayString</v>
      <v t="s">LearnMoreOnLink</v>
      <v t="s">Imagen</v>
      <v t="s">Descripción</v>
    </a>
    <a count="64">
      <v t="s">%EntityServiceId</v>
      <v t="s">%IsRefreshable</v>
      <v t="s">_CanonicalPropertyNames</v>
      <v t="s">%EntityCulture</v>
      <v t="s">%EntityId</v>
      <v t="s">_Icon</v>
      <v t="s">_Provider</v>
      <v t="s">_Attribution</v>
      <v t="s">_Display</v>
      <v t="s">Nombre</v>
      <v t="s">_Format</v>
      <v t="s">Capital/ciudad principal</v>
      <v t="s">Líder(es)</v>
      <v t="s">_SubLabel</v>
      <v t="s">Población</v>
      <v t="s">`Área</v>
      <v t="s">Abreviatura</v>
      <v t="s">PIB</v>
      <v t="s">Código de moneda</v>
      <v t="s">Ciudad más grande</v>
      <v t="s">Himno nacional</v>
      <v t="s">Idioma oficial</v>
      <v t="s">Nombre oficial</v>
      <v t="s">Subdivisiones</v>
      <v t="s">Esperanza de vida</v>
      <v t="s">Tasa de natalidad</v>
      <v t="s">Tasa de fertilidad</v>
      <v t="s">Mortalidad infantil</v>
      <v t="s">Ratio de mortalidad materna</v>
      <v t="s">Población urbana</v>
      <v t="s">Tierra agrícola (%)</v>
      <v t="s">`Área de bosque (%)</v>
      <v t="s">Emisiones de dióxido de carbono</v>
      <v t="s">Consumo de energía de combustibles fósiles</v>
      <v t="s">Precio de la gasolina</v>
      <v t="s">Consumo de energía eléctrica</v>
      <v t="s">IPC</v>
      <v t="s">Cambio de IPC (%)</v>
      <v t="s">Población: 10% más alto de participación de ingresos</v>
      <v t="s">Población: 20% más alto de participación de ingresos</v>
      <v t="s">Población: segundo 20% de participación de ingresos</v>
      <v t="s">Población: tercer 20% de participación de ingresos</v>
      <v t="s">Población: cuarto 20% de participación de ingresos</v>
      <v t="s">Población: 20% más bajo de participación de ingresos</v>
      <v t="s">Población: 10% más bajo de participación de ingresos</v>
      <v t="s">Población: participación en la fuerza laboral (%)</v>
      <v t="s">Salario mínimo</v>
      <v t="s">Ingresos fiscales (%)</v>
      <v t="s">Tasa de impuesto total</v>
      <v t="s">Tasa de desempleo</v>
      <v t="s">Capitalización de mercado de las sociedades cotizadas</v>
      <v t="s">Matriculación en educación primaria en bruto (%)</v>
      <v t="s">Matriculación en educación terciaria en bruto (%)</v>
      <v t="s">Gastos de salud varios (%)</v>
      <v t="s">Médicos por mil</v>
      <v t="s">Tamaño de las fuerzas armadas</v>
      <v t="s">Código de llamada</v>
      <v t="s">_Flags</v>
      <v t="s">VDPID/VSID</v>
      <v t="s">UniqueName</v>
      <v t="s">_DisplayString</v>
      <v t="s">LearnMoreOnLink</v>
      <v t="s">Imagen</v>
      <v t="s">Descripción</v>
    </a>
    <a count="63">
      <v t="s">%EntityServiceId</v>
      <v t="s">%IsRefreshable</v>
      <v t="s">_CanonicalPropertyNames</v>
      <v t="s">%EntityCulture</v>
      <v t="s">%EntityId</v>
      <v t="s">_Icon</v>
      <v t="s">_Provider</v>
      <v t="s">_Attribution</v>
      <v t="s">_Display</v>
      <v t="s">Nombre</v>
      <v t="s">_Format</v>
      <v t="s">Capital/ciudad principal</v>
      <v t="s">Líder(es)</v>
      <v t="s">_SubLabel</v>
      <v t="s">Población</v>
      <v t="s">`Área</v>
      <v t="s">Abreviatura</v>
      <v t="s">PIB</v>
      <v t="s">Código de moneda</v>
      <v t="s">Ciudad más grande</v>
      <v t="s">Himno nacional</v>
      <v t="s">Idioma oficial</v>
      <v t="s">Nombre oficial</v>
      <v t="s">Subdivisiones</v>
      <v t="s">Esperanza de vida</v>
      <v t="s">Tasa de natalidad</v>
      <v t="s">Tasa de fertilidad</v>
      <v t="s">Mortalidad infantil</v>
      <v t="s">Ratio de mortalidad materna</v>
      <v t="s">Población urbana</v>
      <v t="s">Tierra agrícola (%)</v>
      <v t="s">`Área de bosque (%)</v>
      <v t="s">Emisiones de dióxido de carbono</v>
      <v t="s">Consumo de energía de combustibles fósiles</v>
      <v t="s">Precio de la gasolina</v>
      <v t="s">Consumo de energía eléctrica</v>
      <v t="s">IPC</v>
      <v t="s">Cambio de IPC (%)</v>
      <v t="s">Población: 10% más alto de participación de ingresos</v>
      <v t="s">Población: 20% más alto de participación de ingresos</v>
      <v t="s">Población: segundo 20% de participación de ingresos</v>
      <v t="s">Población: tercer 20% de participación de ingresos</v>
      <v t="s">Población: cuarto 20% de participación de ingresos</v>
      <v t="s">Población: 20% más bajo de participación de ingresos</v>
      <v t="s">Población: 10% más bajo de participación de ingresos</v>
      <v t="s">Población: participación en la fuerza laboral (%)</v>
      <v t="s">Salario mínimo</v>
      <v t="s">Ingresos fiscales (%)</v>
      <v t="s">Tasa de impuesto total</v>
      <v t="s">Tasa de desempleo</v>
      <v t="s">Matriculación en educación primaria en bruto (%)</v>
      <v t="s">Matriculación en educación terciaria en bruto (%)</v>
      <v t="s">Gastos de salud varios (%)</v>
      <v t="s">Médicos por mil</v>
      <v t="s">Tamaño de las fuerzas armadas</v>
      <v t="s">Código de llamada</v>
      <v t="s">_Flags</v>
      <v t="s">VDPID/VSID</v>
      <v t="s">UniqueName</v>
      <v t="s">_DisplayString</v>
      <v t="s">LearnMoreOnLink</v>
      <v t="s">Imagen</v>
      <v t="s">Descripción</v>
    </a>
  </spbArrays>
  <spbData count="108">
    <spb s="0">
      <v xml:space="preserve">data.worldbank.org	</v>
      <v xml:space="preserve">	</v>
      <v xml:space="preserve">http://data.worldbank.org/indicator/FP.CPI.TOTL	</v>
      <v xml:space="preserve">	</v>
    </spb>
    <spb s="0">
      <v xml:space="preserve">Wikipedia	Cia	travel.state.gov	</v>
      <v xml:space="preserve">CC-BY-SA			</v>
      <v xml:space="preserve">http://en.wikipedia.org/wiki/Argentina	https://www.cia.gov/library/publications/the-world-factbook/geos/ar.html?Transportation	https://travel.state.gov/content/travel/en/international-travel/International-Travel-Country-Information-Pages/Argentina.html	</v>
      <v xml:space="preserve">http://creativecommons.org/licenses/by-sa/3.0/			</v>
    </spb>
    <spb s="0">
      <v xml:space="preserve">Wikipedia	</v>
      <v xml:space="preserve">CC BY-SA 3.0	</v>
      <v xml:space="preserve">https://es.wikipedia.org/wiki/Argentina	</v>
      <v xml:space="preserve">https://creativecommons.org/licenses/by-sa/3.0	</v>
    </spb>
    <spb s="0">
      <v xml:space="preserve">Wikipedia	</v>
      <v xml:space="preserve">CC-BY-SA	</v>
      <v xml:space="preserve">http://en.wikipedia.org/wiki/Argentina	</v>
      <v xml:space="preserve">http://creativecommons.org/licenses/by-sa/3.0/	</v>
    </spb>
    <spb s="0">
      <v xml:space="preserve">data.worldbank.org	</v>
      <v xml:space="preserve">	</v>
      <v xml:space="preserve">http://data.worldbank.org/indicator/SH.MED.PHYS.ZS	</v>
      <v xml:space="preserve">	</v>
    </spb>
    <spb s="0">
      <v xml:space="preserve">data.worldbank.org	</v>
      <v xml:space="preserve">	</v>
      <v xml:space="preserve">http://data.worldbank.org/indicator/SP.URB.TOTL	</v>
      <v xml:space="preserve">	</v>
    </spb>
    <spb s="0">
      <v xml:space="preserve">Cia	</v>
      <v xml:space="preserve">	</v>
      <v xml:space="preserve">https://www.cia.gov/library/publications/the-world-factbook/geos/ar.html?Transportation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1">
      <v>0</v>
      <v>1</v>
      <v>2</v>
      <v>2</v>
      <v>2</v>
      <v>2</v>
      <v>3</v>
      <v>2</v>
      <v>2</v>
      <v>2</v>
      <v>3</v>
      <v>4</v>
      <v>2</v>
      <v>5</v>
      <v>6</v>
      <v>2</v>
      <v>2</v>
      <v>7</v>
      <v>6</v>
      <v>8</v>
      <v>9</v>
      <v>10</v>
      <v>6</v>
      <v>6</v>
      <v>6</v>
      <v>1</v>
      <v>6</v>
      <v>2</v>
      <v>6</v>
      <v>11</v>
      <v>12</v>
      <v>13</v>
      <v>14</v>
      <v>6</v>
      <v>6</v>
      <v>6</v>
      <v>15</v>
      <v>6</v>
      <v>6</v>
      <v>6</v>
      <v>6</v>
      <v>6</v>
      <v>6</v>
      <v>6</v>
      <v>1</v>
    </spb>
    <spb s="2">
      <v>CPI</v>
      <v>GDP</v>
      <v>Area</v>
      <v>Image</v>
      <v>Name</v>
      <v>Population</v>
      <v>UniqueName</v>
      <v>VDPID/VSID</v>
      <v>Abbreviation</v>
      <v>Description</v>
      <v>National anthem</v>
      <v>Official name</v>
      <v>Minimum wage</v>
      <v>LearnMoreOnLink</v>
      <v>Physicians per thousand</v>
      <v>Currency code</v>
      <v>Urban population</v>
      <v>CPI Change (%)</v>
      <v>Largest city</v>
      <v>Calling code</v>
      <v>Life expectancy</v>
      <v>Unemployment rate</v>
      <v>Birth rate</v>
      <v>Fertility rate</v>
      <v>Forested area (%)</v>
      <v>Infant mortality</v>
      <v>Agricultural land (%)</v>
      <v>Tax revenue (%)</v>
      <v>Gasoline price</v>
      <v>Total tax rate</v>
      <v>Capital/Major City</v>
      <v>Out of pocket health expenditure (%)</v>
      <v>Maternal mortality ratio</v>
      <v>Electric power consumption</v>
      <v>Armed forces size</v>
      <v>Carbon dioxide emissions</v>
      <v>Fossil fuel energy consumption</v>
      <v>Gross primary education enrollment (%)</v>
      <v>Gross tertiary education enrollment (%)</v>
      <v>Population: Labor force participation (%)</v>
      <v>Population: Income share fourth 20%</v>
      <v>Population: Income share third 20%</v>
      <v>Population: Income share second 20%</v>
      <v>Population: Income share highest 10%</v>
      <v>Population: Income share lowest 10%</v>
      <v>Population: Income share highest 20%</v>
      <v>Population: Income share lowest 20%</v>
      <v>Market cap of listed companies</v>
    </spb>
    <spb s="3">
      <v>0</v>
      <v>Name</v>
      <v>LearnMoreOnLink</v>
    </spb>
    <spb s="4">
      <v>0</v>
      <v>0</v>
      <v>0</v>
    </spb>
    <spb s="5">
      <v>19</v>
      <v>19</v>
      <v>19</v>
    </spb>
    <spb s="6">
      <v>1</v>
      <v>2</v>
    </spb>
    <spb s="7">
      <v>https://www.bing.com</v>
      <v>https://www.bing.com/th?id=Ga%5Cbing_yt.png&amp;w=100&amp;h=40&amp;c=0&amp;pid=0.1</v>
      <v>Con tecnología de Bing</v>
    </spb>
    <spb s="8">
      <v>2019</v>
      <v>2019</v>
      <v>kilómetro cuadrado</v>
      <v>2021</v>
      <v>2017</v>
      <v>2019</v>
      <v>2019</v>
      <v>años (2018)</v>
      <v>2019</v>
      <v>por mil (2018)</v>
      <v>2018</v>
      <v>por mil (2018)</v>
      <v>2016</v>
      <v>2016</v>
      <v>2018</v>
      <v>por litro (2016)</v>
      <v>2019</v>
      <v>2015</v>
      <v>muertes por 100 000 (2017)</v>
      <v>kWh (2014)</v>
      <v>2017</v>
      <v>kilotones por año (2016)</v>
      <v>2014</v>
      <v>2017</v>
      <v>2017</v>
      <v>2019</v>
      <v>2018</v>
      <v>2018</v>
      <v>2018</v>
      <v>2018</v>
      <v>2018</v>
      <v>2018</v>
      <v>2018</v>
      <v>2019</v>
    </spb>
    <spb s="9">
      <v>3</v>
    </spb>
    <spb s="9">
      <v>4</v>
    </spb>
    <spb s="9">
      <v>5</v>
    </spb>
    <spb s="9">
      <v>6</v>
    </spb>
    <spb s="9">
      <v>7</v>
    </spb>
    <spb s="9">
      <v>8</v>
    </spb>
    <spb s="9">
      <v>9</v>
    </spb>
    <spb s="9">
      <v>10</v>
    </spb>
    <spb s="9">
      <v>11</v>
    </spb>
    <spb s="0">
      <v xml:space="preserve">Wikipedia	Cia	travel.state.gov	</v>
      <v xml:space="preserve">CC-BY-SA			</v>
      <v xml:space="preserve">http://en.wikipedia.org/wiki/Chile	https://www.cia.gov/library/publications/the-world-factbook/geos/ci.html?Transportation	https://travel.state.gov/content/travel/en/international-travel/International-Travel-Country-Information-Pages/Chile.html	</v>
      <v xml:space="preserve">http://creativecommons.org/licenses/by-sa/3.0/			</v>
    </spb>
    <spb s="0">
      <v xml:space="preserve">Wikipedia	</v>
      <v xml:space="preserve">CC BY-SA 3.0	</v>
      <v xml:space="preserve">https://es.wikipedia.org/wiki/Chile	</v>
      <v xml:space="preserve">https://creativecommons.org/licenses/by-sa/3.0	</v>
    </spb>
    <spb s="0">
      <v xml:space="preserve">Wikipedia	</v>
      <v xml:space="preserve">CC-BY-SA	</v>
      <v xml:space="preserve">http://en.wikipedia.org/wiki/Chile	</v>
      <v xml:space="preserve">http://creativecommons.org/licenses/by-sa/3.0/	</v>
    </spb>
    <spb s="0">
      <v xml:space="preserve">Cia	</v>
      <v xml:space="preserve">	</v>
      <v xml:space="preserve">https://www.cia.gov/library/publications/the-world-factbook/geos/ci.html?Transportation	</v>
      <v xml:space="preserve">	</v>
    </spb>
    <spb s="1">
      <v>0</v>
      <v>33</v>
      <v>34</v>
      <v>34</v>
      <v>34</v>
      <v>34</v>
      <v>35</v>
      <v>34</v>
      <v>34</v>
      <v>34</v>
      <v>35</v>
      <v>4</v>
      <v>34</v>
      <v>5</v>
      <v>36</v>
      <v>34</v>
      <v>34</v>
      <v>7</v>
      <v>36</v>
      <v>8</v>
      <v>9</v>
      <v>10</v>
      <v>36</v>
      <v>36</v>
      <v>36</v>
      <v>33</v>
      <v>36</v>
      <v>34</v>
      <v>36</v>
      <v>11</v>
      <v>12</v>
      <v>13</v>
      <v>14</v>
      <v>36</v>
      <v>36</v>
      <v>36</v>
      <v>15</v>
      <v>36</v>
      <v>36</v>
      <v>36</v>
      <v>36</v>
      <v>36</v>
      <v>36</v>
      <v>36</v>
      <v>33</v>
    </spb>
    <spb s="3">
      <v>1</v>
      <v>Name</v>
      <v>LearnMoreOnLink</v>
    </spb>
    <spb s="8">
      <v>2019</v>
      <v>2019</v>
      <v>kilómetro cuadrado</v>
      <v>2021</v>
      <v>2018</v>
      <v>2019</v>
      <v>2019</v>
      <v>años (2018)</v>
      <v>2019</v>
      <v>por mil (2018)</v>
      <v>2018</v>
      <v>por mil (2018)</v>
      <v>2016</v>
      <v>2016</v>
      <v>2018</v>
      <v>por litro (2016)</v>
      <v>2019</v>
      <v>2015</v>
      <v>muertes por 100 000 (2017)</v>
      <v>kWh (2014)</v>
      <v>2017</v>
      <v>kilotones por año (2016)</v>
      <v>2015</v>
      <v>2017</v>
      <v>2017</v>
      <v>2019</v>
      <v>2017</v>
      <v>2017</v>
      <v>2017</v>
      <v>2017</v>
      <v>2017</v>
      <v>2017</v>
      <v>2017</v>
      <v>2019</v>
    </spb>
    <spb s="0">
      <v xml:space="preserve">Wikipedia	Cia	travel.state.gov	</v>
      <v xml:space="preserve">CC-BY-SA			</v>
      <v xml:space="preserve">http://en.wikipedia.org/wiki/Colombia	https://www.cia.gov/library/publications/the-world-factbook/geos/co.html?Transportation	https://travel.state.gov/content/travel/en/international-travel/International-Travel-Country-Information-Pages/Colombia.html	</v>
      <v xml:space="preserve">http://creativecommons.org/licenses/by-sa/3.0/			</v>
    </spb>
    <spb s="0">
      <v xml:space="preserve">Wikipedia	</v>
      <v xml:space="preserve">CC BY-SA 3.0	</v>
      <v xml:space="preserve">https://es.wikipedia.org/wiki/Colombia	</v>
      <v xml:space="preserve">https://creativecommons.org/licenses/by-sa/3.0	</v>
    </spb>
    <spb s="0">
      <v xml:space="preserve">Wikipedia	</v>
      <v xml:space="preserve">CC-BY-SA	</v>
      <v xml:space="preserve">http://en.wikipedia.org/wiki/Colombia	</v>
      <v xml:space="preserve">http://creativecommons.org/licenses/by-sa/3.0/	</v>
    </spb>
    <spb s="0">
      <v xml:space="preserve">Cia	</v>
      <v xml:space="preserve">	</v>
      <v xml:space="preserve">https://www.cia.gov/library/publications/the-world-factbook/geos/co.html?Transportation	</v>
      <v xml:space="preserve">	</v>
    </spb>
    <spb s="1">
      <v>0</v>
      <v>40</v>
      <v>41</v>
      <v>41</v>
      <v>41</v>
      <v>41</v>
      <v>42</v>
      <v>41</v>
      <v>41</v>
      <v>41</v>
      <v>42</v>
      <v>4</v>
      <v>41</v>
      <v>5</v>
      <v>43</v>
      <v>41</v>
      <v>41</v>
      <v>7</v>
      <v>43</v>
      <v>8</v>
      <v>9</v>
      <v>10</v>
      <v>43</v>
      <v>43</v>
      <v>43</v>
      <v>40</v>
      <v>43</v>
      <v>41</v>
      <v>43</v>
      <v>11</v>
      <v>12</v>
      <v>13</v>
      <v>14</v>
      <v>43</v>
      <v>43</v>
      <v>43</v>
      <v>15</v>
      <v>43</v>
      <v>43</v>
      <v>43</v>
      <v>43</v>
      <v>43</v>
      <v>43</v>
      <v>43</v>
      <v>40</v>
    </spb>
    <spb s="8">
      <v>2019</v>
      <v>2019</v>
      <v>kilómetro cuadrado</v>
      <v>2021</v>
      <v>2018</v>
      <v>2019</v>
      <v>2019</v>
      <v>años (2018)</v>
      <v>2019</v>
      <v>por mil (2018)</v>
      <v>2018</v>
      <v>por mil (2018)</v>
      <v>2016</v>
      <v>2016</v>
      <v>2018</v>
      <v>por litro (2016)</v>
      <v>2019</v>
      <v>2015</v>
      <v>muertes por 100 000 (2017)</v>
      <v>kWh (2014)</v>
      <v>2017</v>
      <v>kilotones por año (2016)</v>
      <v>2014</v>
      <v>2018</v>
      <v>2018</v>
      <v>2019</v>
      <v>2018</v>
      <v>2018</v>
      <v>2018</v>
      <v>2018</v>
      <v>2018</v>
      <v>2018</v>
      <v>2018</v>
      <v>2019</v>
    </spb>
    <spb s="0">
      <v xml:space="preserve">Wikipedia	Cia	travel.state.gov	</v>
      <v xml:space="preserve">CC-BY-SA			</v>
      <v xml:space="preserve">http://en.wikipedia.org/wiki/Peru	https://www.cia.gov/library/publications/the-world-factbook/geos/pe.html?Transportation	https://travel.state.gov/content/travel/en/international-travel/International-Travel-Country-Information-Pages/Peru.html	</v>
      <v xml:space="preserve">http://creativecommons.org/licenses/by-sa/3.0/			</v>
    </spb>
    <spb s="0">
      <v xml:space="preserve">Wikipedia	</v>
      <v xml:space="preserve">CC BY-SA 3.0	</v>
      <v xml:space="preserve">https://es.wikipedia.org/wiki/Per%C3%BA	</v>
      <v xml:space="preserve">https://creativecommons.org/licenses/by-sa/3.0	</v>
    </spb>
    <spb s="0">
      <v xml:space="preserve">Wikipedia	</v>
      <v xml:space="preserve">CC-BY-SA	</v>
      <v xml:space="preserve">http://en.wikipedia.org/wiki/Peru	</v>
      <v xml:space="preserve">http://creativecommons.org/licenses/by-sa/3.0/	</v>
    </spb>
    <spb s="0">
      <v xml:space="preserve">Cia	</v>
      <v xml:space="preserve">	</v>
      <v xml:space="preserve">https://www.cia.gov/library/publications/the-world-factbook/geos/pe.html?Transportation	</v>
      <v xml:space="preserve">	</v>
    </spb>
    <spb s="1">
      <v>0</v>
      <v>46</v>
      <v>47</v>
      <v>47</v>
      <v>47</v>
      <v>47</v>
      <v>48</v>
      <v>47</v>
      <v>47</v>
      <v>47</v>
      <v>48</v>
      <v>4</v>
      <v>47</v>
      <v>5</v>
      <v>49</v>
      <v>47</v>
      <v>47</v>
      <v>7</v>
      <v>49</v>
      <v>8</v>
      <v>9</v>
      <v>10</v>
      <v>49</v>
      <v>49</v>
      <v>49</v>
      <v>46</v>
      <v>49</v>
      <v>47</v>
      <v>49</v>
      <v>11</v>
      <v>12</v>
      <v>13</v>
      <v>14</v>
      <v>49</v>
      <v>49</v>
      <v>49</v>
      <v>15</v>
      <v>49</v>
      <v>49</v>
      <v>49</v>
      <v>49</v>
      <v>49</v>
      <v>49</v>
      <v>49</v>
      <v>46</v>
    </spb>
    <spb s="8">
      <v>2019</v>
      <v>2019</v>
      <v>kilómetro cuadrado</v>
      <v>2021</v>
      <v>2016</v>
      <v>2019</v>
      <v>2019</v>
      <v>años (2018)</v>
      <v>2019</v>
      <v>por mil (2018)</v>
      <v>2018</v>
      <v>por mil (2018)</v>
      <v>2016</v>
      <v>2016</v>
      <v>2018</v>
      <v>por litro (2016)</v>
      <v>2019</v>
      <v>2015</v>
      <v>muertes por 100 000 (2017)</v>
      <v>kWh (2014)</v>
      <v>2017</v>
      <v>kilotones por año (2016)</v>
      <v>2014</v>
      <v>2018</v>
      <v>2017</v>
      <v>2019</v>
      <v>2018</v>
      <v>2018</v>
      <v>2018</v>
      <v>2018</v>
      <v>2018</v>
      <v>2018</v>
      <v>2018</v>
      <v>2019</v>
    </spb>
    <spb s="0">
      <v xml:space="preserve">Wikipedia	Cia	travel.state.gov	</v>
      <v xml:space="preserve">CC-BY-SA			</v>
      <v xml:space="preserve">http://en.wikipedia.org/wiki/Brazil	https://www.cia.gov/library/publications/the-world-factbook/geos/br.html?Transportation	https://travel.state.gov/content/travel/en/international-travel/International-Travel-Country-Information-Pages/Brazil.html	</v>
      <v xml:space="preserve">http://creativecommons.org/licenses/by-sa/3.0/			</v>
    </spb>
    <spb s="0">
      <v xml:space="preserve">Wikipedia	</v>
      <v xml:space="preserve">CC BY-SA 3.0	</v>
      <v xml:space="preserve">https://es.wikipedia.org/wiki/Brasil	</v>
      <v xml:space="preserve">https://creativecommons.org/licenses/by-sa/3.0	</v>
    </spb>
    <spb s="0">
      <v xml:space="preserve">Wikipedia	</v>
      <v xml:space="preserve">CC-BY-SA	</v>
      <v xml:space="preserve">http://en.wikipedia.org/wiki/Brazil	</v>
      <v xml:space="preserve">http://creativecommons.org/licenses/by-sa/3.0/	</v>
    </spb>
    <spb s="0">
      <v xml:space="preserve">Cia	</v>
      <v xml:space="preserve">	</v>
      <v xml:space="preserve">https://www.cia.gov/library/publications/the-world-factbook/geos/br.html?Transportation	</v>
      <v xml:space="preserve">	</v>
    </spb>
    <spb s="1">
      <v>0</v>
      <v>52</v>
      <v>53</v>
      <v>53</v>
      <v>53</v>
      <v>53</v>
      <v>54</v>
      <v>53</v>
      <v>53</v>
      <v>53</v>
      <v>54</v>
      <v>4</v>
      <v>53</v>
      <v>5</v>
      <v>55</v>
      <v>53</v>
      <v>53</v>
      <v>7</v>
      <v>55</v>
      <v>8</v>
      <v>9</v>
      <v>10</v>
      <v>55</v>
      <v>55</v>
      <v>55</v>
      <v>52</v>
      <v>55</v>
      <v>53</v>
      <v>55</v>
      <v>11</v>
      <v>12</v>
      <v>13</v>
      <v>14</v>
      <v>55</v>
      <v>55</v>
      <v>55</v>
      <v>15</v>
      <v>55</v>
      <v>55</v>
      <v>55</v>
      <v>55</v>
      <v>55</v>
      <v>55</v>
      <v>55</v>
      <v>52</v>
    </spb>
    <spb s="8">
      <v>2019</v>
      <v>2019</v>
      <v>kilómetro cuadrado</v>
      <v>2021</v>
      <v>2018</v>
      <v>2019</v>
      <v>2019</v>
      <v>años (2018)</v>
      <v>2019</v>
      <v>por mil (2018)</v>
      <v>2018</v>
      <v>por mil (2018)</v>
      <v>2016</v>
      <v>2016</v>
      <v>2018</v>
      <v>por litro (2016)</v>
      <v>2019</v>
      <v>2015</v>
      <v>muertes por 100 000 (2017)</v>
      <v>kWh (2014)</v>
      <v>2017</v>
      <v>kilotones por año (2016)</v>
      <v>2014</v>
      <v>2017</v>
      <v>2017</v>
      <v>2019</v>
      <v>2018</v>
      <v>2018</v>
      <v>2018</v>
      <v>2018</v>
      <v>2018</v>
      <v>2018</v>
      <v>2018</v>
      <v>2019</v>
    </spb>
    <spb s="0">
      <v xml:space="preserve">Wikipedia	Cia	travel.state.gov	</v>
      <v xml:space="preserve">CC-BY-SA			</v>
      <v xml:space="preserve">http://en.wikipedia.org/wiki/Uruguay	https://www.cia.gov/library/publications/the-world-factbook/geos/uy.html?Transportation	https://travel.state.gov/content/travel/en/international-travel/International-Travel-Country-Information-Pages/Uruguay.html	</v>
      <v xml:space="preserve">http://creativecommons.org/licenses/by-sa/3.0/			</v>
    </spb>
    <spb s="0">
      <v xml:space="preserve">Wikipedia	</v>
      <v xml:space="preserve">CC BY-SA 3.0	</v>
      <v xml:space="preserve">https://es.wikipedia.org/wiki/Uruguay	</v>
      <v xml:space="preserve">https://creativecommons.org/licenses/by-sa/3.0	</v>
    </spb>
    <spb s="0">
      <v xml:space="preserve">Wikipedia	</v>
      <v xml:space="preserve">CC-BY-SA	</v>
      <v xml:space="preserve">http://en.wikipedia.org/wiki/Uruguay	</v>
      <v xml:space="preserve">http://creativecommons.org/licenses/by-sa/3.0/	</v>
    </spb>
    <spb s="0">
      <v xml:space="preserve">Cia	</v>
      <v xml:space="preserve">	</v>
      <v xml:space="preserve">https://www.cia.gov/library/publications/the-world-factbook/geos/uy.html?Transportation	</v>
      <v xml:space="preserve">	</v>
    </spb>
    <spb s="1">
      <v>0</v>
      <v>58</v>
      <v>59</v>
      <v>59</v>
      <v>59</v>
      <v>59</v>
      <v>60</v>
      <v>59</v>
      <v>59</v>
      <v>59</v>
      <v>60</v>
      <v>4</v>
      <v>59</v>
      <v>5</v>
      <v>61</v>
      <v>59</v>
      <v>59</v>
      <v>7</v>
      <v>61</v>
      <v>8</v>
      <v>9</v>
      <v>10</v>
      <v>61</v>
      <v>61</v>
      <v>61</v>
      <v>58</v>
      <v>61</v>
      <v>59</v>
      <v>61</v>
      <v>11</v>
      <v>12</v>
      <v>13</v>
      <v>14</v>
      <v>61</v>
      <v>61</v>
      <v>61</v>
      <v>15</v>
      <v>61</v>
      <v>61</v>
      <v>61</v>
      <v>61</v>
      <v>61</v>
      <v>61</v>
      <v>61</v>
      <v>58</v>
    </spb>
    <spb s="8">
      <v>2019</v>
      <v>2019</v>
      <v>kilómetro cuadrado</v>
      <v>2017</v>
      <v>2017</v>
      <v>2019</v>
      <v>2019</v>
      <v>años (2018)</v>
      <v>2019</v>
      <v>por mil (2018)</v>
      <v>2018</v>
      <v>por mil (2018)</v>
      <v>2016</v>
      <v>2016</v>
      <v>2018</v>
      <v>por litro (2016)</v>
      <v>2019</v>
      <v>2015</v>
      <v>muertes por 100 000 (2017)</v>
      <v>kWh (2014)</v>
      <v>2017</v>
      <v>kilotones por año (2016)</v>
      <v>2014</v>
      <v>2017</v>
      <v>2017</v>
      <v>2019</v>
      <v>2018</v>
      <v>2018</v>
      <v>2018</v>
      <v>2018</v>
      <v>2018</v>
      <v>2018</v>
      <v>2018</v>
      <v>1996</v>
    </spb>
    <spb s="0">
      <v xml:space="preserve">Wikipedia	Cia	travel.state.gov	</v>
      <v xml:space="preserve">CC-BY-SA			</v>
      <v xml:space="preserve">http://en.wikipedia.org/wiki/Costa_Rica	https://www.cia.gov/library/publications/the-world-factbook/geos/cs.html?Transportation	https://travel.state.gov/content/travel/en/international-travel/International-Travel-Country-Information-Pages/CostaRica.html	</v>
      <v xml:space="preserve">http://creativecommons.org/licenses/by-sa/3.0/			</v>
    </spb>
    <spb s="0">
      <v xml:space="preserve">Wikipedia	</v>
      <v xml:space="preserve">CC BY-SA 3.0	</v>
      <v xml:space="preserve">https://es.wikipedia.org/wiki/Costa_Rica	</v>
      <v xml:space="preserve">https://creativecommons.org/licenses/by-sa/3.0	</v>
    </spb>
    <spb s="0">
      <v xml:space="preserve">Wikipedia	</v>
      <v xml:space="preserve">CC-BY-SA	</v>
      <v xml:space="preserve">http://en.wikipedia.org/wiki/Costa_Rica	</v>
      <v xml:space="preserve">http://creativecommons.org/licenses/by-sa/3.0/	</v>
    </spb>
    <spb s="0">
      <v xml:space="preserve">Cia	</v>
      <v xml:space="preserve">	</v>
      <v xml:space="preserve">https://www.cia.gov/library/publications/the-world-factbook/geos/cs.html?Transportation	</v>
      <v xml:space="preserve">	</v>
    </spb>
    <spb s="1">
      <v>0</v>
      <v>64</v>
      <v>65</v>
      <v>65</v>
      <v>65</v>
      <v>65</v>
      <v>66</v>
      <v>65</v>
      <v>65</v>
      <v>65</v>
      <v>66</v>
      <v>4</v>
      <v>65</v>
      <v>5</v>
      <v>67</v>
      <v>65</v>
      <v>65</v>
      <v>7</v>
      <v>67</v>
      <v>8</v>
      <v>9</v>
      <v>10</v>
      <v>67</v>
      <v>67</v>
      <v>67</v>
      <v>64</v>
      <v>67</v>
      <v>65</v>
      <v>67</v>
      <v>11</v>
      <v>12</v>
      <v>13</v>
      <v>14</v>
      <v>67</v>
      <v>67</v>
      <v>67</v>
      <v>15</v>
      <v>67</v>
      <v>67</v>
      <v>67</v>
      <v>67</v>
      <v>67</v>
      <v>67</v>
      <v>67</v>
      <v>64</v>
    </spb>
    <spb s="8">
      <v>2019</v>
      <v>2019</v>
      <v>kilómetro cuadrado</v>
      <v>2022</v>
      <v>2018</v>
      <v>2019</v>
      <v>2019</v>
      <v>años (2018)</v>
      <v>2019</v>
      <v>por mil (2018)</v>
      <v>2018</v>
      <v>por mil (2018)</v>
      <v>2016</v>
      <v>2016</v>
      <v>2018</v>
      <v>por litro (2016)</v>
      <v>2019</v>
      <v>2015</v>
      <v>muertes por 100 000 (2017)</v>
      <v>kWh (2014)</v>
      <v>2017</v>
      <v>kilotones por año (2016)</v>
      <v>2014</v>
      <v>2018</v>
      <v>2018</v>
      <v>2019</v>
      <v>2018</v>
      <v>2018</v>
      <v>2018</v>
      <v>2018</v>
      <v>2018</v>
      <v>2018</v>
      <v>2018</v>
      <v>2019</v>
    </spb>
    <spb s="0">
      <v xml:space="preserve">Wikipedia	Cia	travel.state.gov	</v>
      <v xml:space="preserve">CC-BY-SA			</v>
      <v xml:space="preserve">http://en.wikipedia.org/wiki/Mexico	https://www.cia.gov/library/publications/the-world-factbook/geos/mx.html?Transportation	https://travel.state.gov/content/travel/en/international-travel/International-Travel-Country-Information-Pages/Mexico.html	</v>
      <v xml:space="preserve">http://creativecommons.org/licenses/by-sa/3.0/			</v>
    </spb>
    <spb s="0">
      <v xml:space="preserve">Wikipedia	</v>
      <v xml:space="preserve">CC BY-SA 3.0	</v>
      <v xml:space="preserve">https://es.wikipedia.org/wiki/M%C3%A9xico	</v>
      <v xml:space="preserve">https://creativecommons.org/licenses/by-sa/3.0	</v>
    </spb>
    <spb s="0">
      <v xml:space="preserve">Wikipedia	</v>
      <v xml:space="preserve">CC-BY-SA	</v>
      <v xml:space="preserve">http://en.wikipedia.org/wiki/Mexico	</v>
      <v xml:space="preserve">http://creativecommons.org/licenses/by-sa/3.0/	</v>
    </spb>
    <spb s="0">
      <v xml:space="preserve">Cia	</v>
      <v xml:space="preserve">	</v>
      <v xml:space="preserve">https://www.cia.gov/library/publications/the-world-factbook/geos/mx.html?Transportation	</v>
      <v xml:space="preserve">	</v>
    </spb>
    <spb s="1">
      <v>0</v>
      <v>70</v>
      <v>71</v>
      <v>71</v>
      <v>71</v>
      <v>71</v>
      <v>72</v>
      <v>71</v>
      <v>71</v>
      <v>71</v>
      <v>72</v>
      <v>4</v>
      <v>71</v>
      <v>5</v>
      <v>73</v>
      <v>71</v>
      <v>71</v>
      <v>7</v>
      <v>73</v>
      <v>8</v>
      <v>9</v>
      <v>10</v>
      <v>73</v>
      <v>73</v>
      <v>73</v>
      <v>70</v>
      <v>73</v>
      <v>71</v>
      <v>73</v>
      <v>11</v>
      <v>12</v>
      <v>13</v>
      <v>14</v>
      <v>73</v>
      <v>73</v>
      <v>73</v>
      <v>15</v>
      <v>73</v>
      <v>73</v>
      <v>73</v>
      <v>73</v>
      <v>73</v>
      <v>73</v>
      <v>73</v>
      <v>70</v>
    </spb>
    <spb s="8">
      <v>2019</v>
      <v>2019</v>
      <v>kilómetro cuadrado</v>
      <v>2021</v>
      <v>2017</v>
      <v>2019</v>
      <v>2019</v>
      <v>años (2018)</v>
      <v>2019</v>
      <v>por mil (2018)</v>
      <v>2018</v>
      <v>por mil (2018)</v>
      <v>2016</v>
      <v>2016</v>
      <v>2018</v>
      <v>por litro (2016)</v>
      <v>2019</v>
      <v>2015</v>
      <v>muertes por 100 000 (2017)</v>
      <v>kWh (2014)</v>
      <v>2017</v>
      <v>kilotones por año (2016)</v>
      <v>2015</v>
      <v>2017</v>
      <v>2017</v>
      <v>2019</v>
      <v>2018</v>
      <v>2018</v>
      <v>2018</v>
      <v>2018</v>
      <v>2018</v>
      <v>2018</v>
      <v>2018</v>
      <v>2019</v>
    </spb>
    <spb s="0">
      <v xml:space="preserve">Wikipedia	Cia	travel.state.gov	</v>
      <v xml:space="preserve">CC-BY-SA			</v>
      <v xml:space="preserve">http://en.wikipedia.org/wiki/Nicaragua	https://www.cia.gov/library/publications/the-world-factbook/geos/nu.html?Transportation	https://travel.state.gov/content/travel/en/international-travel/International-Travel-Country-Information-Pages/Nicaragua.html	</v>
      <v xml:space="preserve">http://creativecommons.org/licenses/by-sa/3.0/			</v>
    </spb>
    <spb s="0">
      <v xml:space="preserve">Wikipedia	</v>
      <v xml:space="preserve">CC BY-SA 3.0	</v>
      <v xml:space="preserve">https://es.wikipedia.org/wiki/Nicaragua	</v>
      <v xml:space="preserve">https://creativecommons.org/licenses/by-sa/3.0	</v>
    </spb>
    <spb s="0">
      <v xml:space="preserve">Wikipedia	</v>
      <v xml:space="preserve">CC-BY-SA	</v>
      <v xml:space="preserve">http://en.wikipedia.org/wiki/Nicaragua	</v>
      <v xml:space="preserve">http://creativecommons.org/licenses/by-sa/3.0/	</v>
    </spb>
    <spb s="0">
      <v xml:space="preserve">Cia	</v>
      <v xml:space="preserve">	</v>
      <v xml:space="preserve">https://www.cia.gov/library/publications/the-world-factbook/geos/nu.html?Transportation	</v>
      <v xml:space="preserve">	</v>
    </spb>
    <spb s="10">
      <v>0</v>
      <v>76</v>
      <v>77</v>
      <v>77</v>
      <v>77</v>
      <v>77</v>
      <v>78</v>
      <v>77</v>
      <v>77</v>
      <v>77</v>
      <v>78</v>
      <v>4</v>
      <v>77</v>
      <v>5</v>
      <v>79</v>
      <v>77</v>
      <v>77</v>
      <v>7</v>
      <v>79</v>
      <v>8</v>
      <v>9</v>
      <v>10</v>
      <v>79</v>
      <v>79</v>
      <v>79</v>
      <v>76</v>
      <v>79</v>
      <v>77</v>
      <v>79</v>
      <v>11</v>
      <v>12</v>
      <v>13</v>
      <v>14</v>
      <v>79</v>
      <v>79</v>
      <v>79</v>
      <v>15</v>
      <v>79</v>
      <v>79</v>
      <v>79</v>
      <v>79</v>
      <v>79</v>
      <v>79</v>
      <v>79</v>
    </spb>
    <spb s="11">
      <v>CPI</v>
      <v>GDP</v>
      <v>Area</v>
      <v>Image</v>
      <v>Name</v>
      <v>Population</v>
      <v>UniqueName</v>
      <v>VDPID/VSID</v>
      <v>Abbreviation</v>
      <v>Description</v>
      <v>National anthem</v>
      <v>Official name</v>
      <v>Minimum wage</v>
      <v>LearnMoreOnLink</v>
      <v>Physicians per thousand</v>
      <v>Currency code</v>
      <v>Urban population</v>
      <v>CPI Change (%)</v>
      <v>Largest city</v>
      <v>Calling code</v>
      <v>Life expectancy</v>
      <v>Unemployment rate</v>
      <v>Birth rate</v>
      <v>Fertility rate</v>
      <v>Forested area (%)</v>
      <v>Infant mortality</v>
      <v>Agricultural land (%)</v>
      <v>Tax revenue (%)</v>
      <v>Gasoline price</v>
      <v>Total tax rate</v>
      <v>Capital/Major City</v>
      <v>Out of pocket health expenditure (%)</v>
      <v>Maternal mortality ratio</v>
      <v>Electric power consumption</v>
      <v>Armed forces size</v>
      <v>Carbon dioxide emissions</v>
      <v>Fossil fuel energy consumption</v>
      <v>Gross primary education enrollment (%)</v>
      <v>Gross tertiary education enrollment (%)</v>
      <v>Population: Labor force participation (%)</v>
      <v>Population: Income share fourth 20%</v>
      <v>Population: Income share third 20%</v>
      <v>Population: Income share second 20%</v>
      <v>Population: Income share highest 10%</v>
      <v>Population: Income share lowest 10%</v>
      <v>Population: Income share highest 20%</v>
      <v>Population: Income share lowest 20%</v>
    </spb>
    <spb s="3">
      <v>2</v>
      <v>Name</v>
      <v>LearnMoreOnLink</v>
    </spb>
    <spb s="12">
      <v>2019</v>
      <v>2019</v>
      <v>kilómetro cuadrado</v>
      <v>2017</v>
      <v>2018</v>
      <v>2019</v>
      <v>2019</v>
      <v>años (2018)</v>
      <v>2019</v>
      <v>por mil (2018)</v>
      <v>2018</v>
      <v>por mil (2018)</v>
      <v>2016</v>
      <v>2016</v>
      <v>2018</v>
      <v>por litro (2016)</v>
      <v>2019</v>
      <v>2015</v>
      <v>muertes por 100 000 (2017)</v>
      <v>kWh (2014)</v>
      <v>2017</v>
      <v>kilotones por año (2016)</v>
      <v>2014</v>
      <v>2010</v>
      <v>2002</v>
      <v>2019</v>
      <v>2014</v>
      <v>2014</v>
      <v>2014</v>
      <v>2014</v>
      <v>2014</v>
      <v>2014</v>
      <v>2014</v>
    </spb>
    <spb s="0">
      <v xml:space="preserve">Wikipedia	Cia	travel.state.gov	</v>
      <v xml:space="preserve">CC-BY-SA			</v>
      <v xml:space="preserve">http://en.wikipedia.org/wiki/Honduras	https://www.cia.gov/library/publications/the-world-factbook/geos/ho.html?Transportation	https://travel.state.gov/content/travel/en/international-travel/International-Travel-Country-Information-Pages/Honduras.html	</v>
      <v xml:space="preserve">http://creativecommons.org/licenses/by-sa/3.0/			</v>
    </spb>
    <spb s="0">
      <v xml:space="preserve">Wikipedia	</v>
      <v xml:space="preserve">CC BY-SA 3.0	</v>
      <v xml:space="preserve">https://es.wikipedia.org/wiki/Honduras	</v>
      <v xml:space="preserve">https://creativecommons.org/licenses/by-sa/3.0	</v>
    </spb>
    <spb s="0">
      <v xml:space="preserve">Wikipedia	</v>
      <v xml:space="preserve">CC-BY-SA	</v>
      <v xml:space="preserve">http://en.wikipedia.org/wiki/Honduras	</v>
      <v xml:space="preserve">http://creativecommons.org/licenses/by-sa/3.0/	</v>
    </spb>
    <spb s="0">
      <v xml:space="preserve">Cia	</v>
      <v xml:space="preserve">	</v>
      <v xml:space="preserve">https://www.cia.gov/library/publications/the-world-factbook/geos/ho.html?Transportation	</v>
      <v xml:space="preserve">	</v>
    </spb>
    <spb s="10">
      <v>0</v>
      <v>84</v>
      <v>85</v>
      <v>85</v>
      <v>85</v>
      <v>85</v>
      <v>86</v>
      <v>85</v>
      <v>85</v>
      <v>85</v>
      <v>86</v>
      <v>4</v>
      <v>85</v>
      <v>5</v>
      <v>87</v>
      <v>85</v>
      <v>85</v>
      <v>7</v>
      <v>87</v>
      <v>8</v>
      <v>9</v>
      <v>10</v>
      <v>87</v>
      <v>87</v>
      <v>87</v>
      <v>84</v>
      <v>87</v>
      <v>85</v>
      <v>87</v>
      <v>11</v>
      <v>12</v>
      <v>13</v>
      <v>14</v>
      <v>87</v>
      <v>87</v>
      <v>87</v>
      <v>15</v>
      <v>87</v>
      <v>87</v>
      <v>87</v>
      <v>87</v>
      <v>87</v>
      <v>87</v>
      <v>87</v>
    </spb>
    <spb s="12">
      <v>2019</v>
      <v>2019</v>
      <v>kilómetro cuadrado</v>
      <v>2021</v>
      <v>2017</v>
      <v>2019</v>
      <v>2019</v>
      <v>años (2018)</v>
      <v>2019</v>
      <v>por mil (2018)</v>
      <v>2018</v>
      <v>por mil (2018)</v>
      <v>2016</v>
      <v>2016</v>
      <v>2015</v>
      <v>por litro (2016)</v>
      <v>2019</v>
      <v>2015</v>
      <v>muertes por 100 000 (2017)</v>
      <v>kWh (2014)</v>
      <v>2017</v>
      <v>kilotones por año (2016)</v>
      <v>2014</v>
      <v>2017</v>
      <v>2018</v>
      <v>2019</v>
      <v>2018</v>
      <v>2018</v>
      <v>2018</v>
      <v>2018</v>
      <v>2018</v>
      <v>2018</v>
      <v>2018</v>
    </spb>
    <spb s="0">
      <v xml:space="preserve">Wikipedia	Cia	travel.state.gov	</v>
      <v xml:space="preserve">CC-BY-SA			</v>
      <v xml:space="preserve">http://en.wikipedia.org/wiki/Paraguay	https://www.cia.gov/library/publications/the-world-factbook/geos/pa.html?Transportation	https://travel.state.gov/content/travel/en/international-travel/International-Travel-Country-Information-Pages/Paraguay.html	</v>
      <v xml:space="preserve">http://creativecommons.org/licenses/by-sa/3.0/			</v>
    </spb>
    <spb s="0">
      <v xml:space="preserve">Wikipedia	</v>
      <v xml:space="preserve">CC BY-SA 3.0	</v>
      <v xml:space="preserve">https://es.wikipedia.org/wiki/Paraguay	</v>
      <v xml:space="preserve">https://creativecommons.org/licenses/by-sa/3.0	</v>
    </spb>
    <spb s="0">
      <v xml:space="preserve">Wikipedia	</v>
      <v xml:space="preserve">CC-BY-SA	</v>
      <v xml:space="preserve">http://en.wikipedia.org/wiki/Paraguay	</v>
      <v xml:space="preserve">http://creativecommons.org/licenses/by-sa/3.0/	</v>
    </spb>
    <spb s="0">
      <v xml:space="preserve">Cia	</v>
      <v xml:space="preserve">	</v>
      <v xml:space="preserve">https://www.cia.gov/library/publications/the-world-factbook/geos/pa.html?Transportation	</v>
      <v xml:space="preserve">	</v>
    </spb>
    <spb s="1">
      <v>0</v>
      <v>90</v>
      <v>91</v>
      <v>91</v>
      <v>91</v>
      <v>91</v>
      <v>92</v>
      <v>91</v>
      <v>91</v>
      <v>91</v>
      <v>92</v>
      <v>4</v>
      <v>91</v>
      <v>5</v>
      <v>93</v>
      <v>91</v>
      <v>91</v>
      <v>7</v>
      <v>93</v>
      <v>8</v>
      <v>9</v>
      <v>10</v>
      <v>93</v>
      <v>93</v>
      <v>93</v>
      <v>90</v>
      <v>93</v>
      <v>91</v>
      <v>93</v>
      <v>11</v>
      <v>12</v>
      <v>13</v>
      <v>14</v>
      <v>93</v>
      <v>93</v>
      <v>93</v>
      <v>15</v>
      <v>93</v>
      <v>93</v>
      <v>93</v>
      <v>93</v>
      <v>93</v>
      <v>93</v>
      <v>93</v>
      <v>90</v>
    </spb>
    <spb s="8">
      <v>2019</v>
      <v>2019</v>
      <v>kilómetro cuadrado</v>
      <v>2017</v>
      <v>2018</v>
      <v>2019</v>
      <v>2019</v>
      <v>años (2018)</v>
      <v>2019</v>
      <v>por mil (2018)</v>
      <v>2018</v>
      <v>por mil (2018)</v>
      <v>2016</v>
      <v>2016</v>
      <v>2018</v>
      <v>por litro (2016)</v>
      <v>2019</v>
      <v>2015</v>
      <v>muertes por 100 000 (2017)</v>
      <v>kWh (2014)</v>
      <v>2017</v>
      <v>kilotones por año (2016)</v>
      <v>2014</v>
      <v>2012</v>
      <v>2010</v>
      <v>2019</v>
      <v>2018</v>
      <v>2018</v>
      <v>2018</v>
      <v>2018</v>
      <v>2018</v>
      <v>2018</v>
      <v>2018</v>
      <v>1999</v>
    </spb>
    <spb s="0">
      <v xml:space="preserve">Wikipedia	Cia	travel.state.gov	</v>
      <v xml:space="preserve">CC-BY-SA			</v>
      <v xml:space="preserve">http://en.wikipedia.org/wiki/Guatemala	https://www.cia.gov/library/publications/the-world-factbook/geos/gt.html?Transportation	https://travel.state.gov/content/travel/en/international-travel/International-Travel-Country-Information-Pages/Guatemala.html	</v>
      <v xml:space="preserve">http://creativecommons.org/licenses/by-sa/3.0/			</v>
    </spb>
    <spb s="0">
      <v xml:space="preserve">Wikipedia	</v>
      <v xml:space="preserve">CC BY-SA 3.0	</v>
      <v xml:space="preserve">https://es.wikipedia.org/wiki/Guatemala	</v>
      <v xml:space="preserve">https://creativecommons.org/licenses/by-sa/3.0	</v>
    </spb>
    <spb s="0">
      <v xml:space="preserve">Wikipedia	</v>
      <v xml:space="preserve">CC-BY-SA	</v>
      <v xml:space="preserve">http://en.wikipedia.org/wiki/Guatemala	</v>
      <v xml:space="preserve">http://creativecommons.org/licenses/by-sa/3.0/	</v>
    </spb>
    <spb s="0">
      <v xml:space="preserve">Cia	</v>
      <v xml:space="preserve">	</v>
      <v xml:space="preserve">https://www.cia.gov/library/publications/the-world-factbook/geos/gt.html?Transportation	</v>
      <v xml:space="preserve">	</v>
    </spb>
    <spb s="10">
      <v>0</v>
      <v>96</v>
      <v>97</v>
      <v>97</v>
      <v>97</v>
      <v>97</v>
      <v>98</v>
      <v>97</v>
      <v>97</v>
      <v>97</v>
      <v>98</v>
      <v>4</v>
      <v>97</v>
      <v>5</v>
      <v>99</v>
      <v>97</v>
      <v>97</v>
      <v>7</v>
      <v>99</v>
      <v>8</v>
      <v>9</v>
      <v>10</v>
      <v>99</v>
      <v>99</v>
      <v>99</v>
      <v>96</v>
      <v>99</v>
      <v>97</v>
      <v>99</v>
      <v>11</v>
      <v>12</v>
      <v>13</v>
      <v>14</v>
      <v>99</v>
      <v>99</v>
      <v>99</v>
      <v>15</v>
      <v>99</v>
      <v>99</v>
      <v>99</v>
      <v>99</v>
      <v>99</v>
      <v>99</v>
      <v>99</v>
    </spb>
    <spb s="12">
      <v>2019</v>
      <v>2019</v>
      <v>kilómetro cuadrado</v>
      <v>2018</v>
      <v>2018</v>
      <v>2019</v>
      <v>2019</v>
      <v>años (2018)</v>
      <v>2019</v>
      <v>por mil (2018)</v>
      <v>2018</v>
      <v>por mil (2018)</v>
      <v>2016</v>
      <v>2016</v>
      <v>2018</v>
      <v>por litro (2016)</v>
      <v>2019</v>
      <v>2015</v>
      <v>muertes por 100 000 (2017)</v>
      <v>kWh (2014)</v>
      <v>2017</v>
      <v>kilotones por año (2016)</v>
      <v>2014</v>
      <v>2018</v>
      <v>2015</v>
      <v>2019</v>
      <v>2014</v>
      <v>2014</v>
      <v>2014</v>
      <v>2014</v>
      <v>2014</v>
      <v>2014</v>
      <v>2014</v>
    </spb>
    <spb s="0">
      <v xml:space="preserve">Wikipedia	Cia	Youtube	</v>
      <v xml:space="preserve">CC-BY-SA			</v>
      <v xml:space="preserve">http://en.wikipedia.org/wiki/Dominican_Republic	https://www.cia.gov/library/publications/the-world-factbook/geos/dr.html?Transportation	https://www.youtube.com/user/DominicanRepublic100	</v>
      <v xml:space="preserve">http://creativecommons.org/licenses/by-sa/3.0/			</v>
    </spb>
    <spb s="0">
      <v xml:space="preserve">Wikipedia	</v>
      <v xml:space="preserve">CC BY-SA 3.0	</v>
      <v xml:space="preserve">https://es.wikipedia.org/wiki/Rep%C3%BAblica_Dominicana	</v>
      <v xml:space="preserve">https://creativecommons.org/licenses/by-sa/3.0	</v>
    </spb>
    <spb s="0">
      <v xml:space="preserve">Wikipedia	</v>
      <v xml:space="preserve">CC-BY-SA	</v>
      <v xml:space="preserve">http://en.wikipedia.org/wiki/Dominican_Republic	</v>
      <v xml:space="preserve">http://creativecommons.org/licenses/by-sa/3.0/	</v>
    </spb>
    <spb s="0">
      <v xml:space="preserve">Cia	</v>
      <v xml:space="preserve">	</v>
      <v xml:space="preserve">https://www.cia.gov/library/publications/the-world-factbook/geos/dr.html?Transportation	</v>
      <v xml:space="preserve">	</v>
    </spb>
    <spb s="10">
      <v>0</v>
      <v>102</v>
      <v>103</v>
      <v>103</v>
      <v>103</v>
      <v>103</v>
      <v>104</v>
      <v>103</v>
      <v>103</v>
      <v>103</v>
      <v>104</v>
      <v>4</v>
      <v>103</v>
      <v>5</v>
      <v>105</v>
      <v>103</v>
      <v>103</v>
      <v>7</v>
      <v>105</v>
      <v>8</v>
      <v>9</v>
      <v>10</v>
      <v>105</v>
      <v>105</v>
      <v>105</v>
      <v>102</v>
      <v>105</v>
      <v>103</v>
      <v>105</v>
      <v>11</v>
      <v>12</v>
      <v>13</v>
      <v>14</v>
      <v>105</v>
      <v>105</v>
      <v>105</v>
      <v>15</v>
      <v>105</v>
      <v>105</v>
      <v>105</v>
      <v>105</v>
      <v>105</v>
      <v>105</v>
      <v>105</v>
    </spb>
    <spb s="12">
      <v>2019</v>
      <v>2019</v>
      <v>kilómetro cuadrado</v>
      <v>2021</v>
      <v>2017</v>
      <v>2019</v>
      <v>2019</v>
      <v>años (2018)</v>
      <v>2019</v>
      <v>por mil (2018)</v>
      <v>2018</v>
      <v>por mil (2018)</v>
      <v>2016</v>
      <v>2016</v>
      <v>2018</v>
      <v>por litro (2016)</v>
      <v>2019</v>
      <v>2015</v>
      <v>muertes por 100 000 (2017)</v>
      <v>kWh (2014)</v>
      <v>2017</v>
      <v>kilotones por año (2016)</v>
      <v>2014</v>
      <v>2018</v>
      <v>2017</v>
      <v>2019</v>
      <v>2018</v>
      <v>2018</v>
      <v>2018</v>
      <v>2018</v>
      <v>2018</v>
      <v>2018</v>
      <v>2018</v>
    </spb>
  </spbData>
</supportingPropertyBags>
</file>

<file path=xl/richData/rdsupportingpropertybagstructure.xml><?xml version="1.0" encoding="utf-8"?>
<spbStructures xmlns="http://schemas.microsoft.com/office/spreadsheetml/2017/richdata2" count="13">
  <s>
    <k n="SourceText" t="s"/>
    <k n="LicenseText" t="s"/>
    <k n="SourceAddress" t="s"/>
    <k n="LicenseAddress" t="s"/>
  </s>
  <s>
    <k n="IPC" t="spb"/>
    <k n="PIB" t="spb"/>
    <k n="`Área" t="spb"/>
    <k n="Nombre" t="spb"/>
    <k n="Población" t="spb"/>
    <k n="UniqueName" t="spb"/>
    <k n="Abreviatura" t="spb"/>
    <k n="Descripción" t="spb"/>
    <k n="Himno nacional" t="spb"/>
    <k n="Nombre oficial" t="spb"/>
    <k n="Salario mínimo" t="spb"/>
    <k n="Médicos por mil" t="spb"/>
    <k n="Código de moneda" t="spb"/>
    <k n="Población urbana" t="spb"/>
    <k n="Cambio de IPC (%)" t="spb"/>
    <k n="Ciudad más grande" t="spb"/>
    <k n="Código de llamada" t="spb"/>
    <k n="Esperanza de vida" t="spb"/>
    <k n="Tasa de desempleo" t="spb"/>
    <k n="Tasa de natalidad" t="spb"/>
    <k n="Tasa de fertilidad" t="spb"/>
    <k n="Mortalidad infantil" t="spb"/>
    <k n="Tierra agrícola (%)" t="spb"/>
    <k n="`Área de bosque (%)" t="spb"/>
    <k n="Ingresos fiscales (%)" t="spb"/>
    <k n="Precio de la gasolina" t="spb"/>
    <k n="Tasa de impuesto total" t="spb"/>
    <k n="Capital/ciudad principal" t="spb"/>
    <k n="Gastos de salud varios (%)" t="spb"/>
    <k n="Ratio de mortalidad materna" t="spb"/>
    <k n="Consumo de energía eléctrica" t="spb"/>
    <k n="Tamaño de las fuerzas armadas" t="spb"/>
    <k n="Emisiones de dióxido de carbono" t="spb"/>
    <k n="Consumo de energía de combustibles fósiles" t="spb"/>
    <k n="Matriculación en educación primaria en bruto (%)" t="spb"/>
    <k n="Matriculación en educación terciaria en bruto (%)" t="spb"/>
    <k n="Población: participación en la fuerza laboral (%)" t="spb"/>
    <k n="Población: cuarto 20% de participación de ingresos" t="spb"/>
    <k n="Población: tercer 20% de participación de ingresos" t="spb"/>
    <k n="Población: segundo 20% de participación de ingresos" t="spb"/>
    <k n="Población: 10% más alto de participación de ingresos" t="spb"/>
    <k n="Población: 10% más bajo de participación de ingresos" t="spb"/>
    <k n="Población: 20% más alto de participación de ingresos" t="spb"/>
    <k n="Población: 20% más bajo de participación de ingresos" t="spb"/>
    <k n="Capitalización de mercado de las sociedades cotizadas" t="spb"/>
  </s>
  <s>
    <k n="IPC" t="s"/>
    <k n="PIB" t="s"/>
    <k n="Área" t="s"/>
    <k n="Imagen" t="s"/>
    <k n="Nombre" t="s"/>
    <k n="Población" t="s"/>
    <k n="UniqueName" t="s"/>
    <k n="VDPID/VSID" t="s"/>
    <k n="Abreviatura" t="s"/>
    <k n="Descripción" t="s"/>
    <k n="Himno nacional" t="s"/>
    <k n="Nombre oficial" t="s"/>
    <k n="Salario mínimo" t="s"/>
    <k n="LearnMoreOnLink" t="s"/>
    <k n="Médicos por mil" t="s"/>
    <k n="Código de moneda" t="s"/>
    <k n="Población urbana" t="s"/>
    <k n="Cambio de IPC (%)" t="s"/>
    <k n="Ciudad más grande" t="s"/>
    <k n="Código de llamada" t="s"/>
    <k n="Esperanza de vida" t="s"/>
    <k n="Tasa de desempleo" t="s"/>
    <k n="Tasa de natalidad" t="s"/>
    <k n="Tasa de fertilidad" t="s"/>
    <k n="Área de bosque (%)" t="s"/>
    <k n="Mortalidad infantil" t="s"/>
    <k n="Tierra agrícola (%)" t="s"/>
    <k n="Ingresos fiscales (%)" t="s"/>
    <k n="Precio de la gasolina" t="s"/>
    <k n="Tasa de impuesto total" t="s"/>
    <k n="Capital/ciudad principal" t="s"/>
    <k n="Gastos de salud varios (%)" t="s"/>
    <k n="Ratio de mortalidad materna" t="s"/>
    <k n="Consumo de energía eléctrica" t="s"/>
    <k n="Tamaño de las fuerzas armadas" t="s"/>
    <k n="Emisiones de dióxido de carbono" t="s"/>
    <k n="Consumo de energía de combustibles fósiles" t="s"/>
    <k n="Matriculación en educación primaria en bruto (%)" t="s"/>
    <k n="Matriculación en educación terciaria en bruto (%)" t="s"/>
    <k n="Población: participación en la fuerza laboral (%)" t="s"/>
    <k n="Población: cuarto 20% de participación de ingresos" t="s"/>
    <k n="Población: tercer 20% de participación de ingresos" t="s"/>
    <k n="Población: segundo 20% de participación de ingresos" t="s"/>
    <k n="Población: 10% más alto de participación de ingresos" t="s"/>
    <k n="Población: 10% más bajo de participación de ingresos" t="s"/>
    <k n="Población: 20% más alto de participación de ingresos" t="s"/>
    <k n="Población: 20% más bajo de participación de ingresos" t="s"/>
    <k n="Capitalización de mercado de las sociedades cotizadas" t="s"/>
  </s>
  <s>
    <k n="^Order" t="spba"/>
    <k n="TitleProperty" t="s"/>
    <k n="SubTitleProperty" t="s"/>
  </s>
  <s>
    <k n="ShowInCardView" t="b"/>
    <k n="ShowInDotNotation" t="b"/>
    <k n="ShowInAutoComplete" t="b"/>
  </s>
  <s>
    <k n="UniqueName" t="spb"/>
    <k n="VDPID/VSID" t="spb"/>
    <k n="LearnMoreOnLink" t="spb"/>
  </s>
  <s>
    <k n="Imagen" t="i"/>
    <k n="Nombre" t="i"/>
  </s>
  <s>
    <k n="link" t="s"/>
    <k n="logo" t="s"/>
    <k n="name" t="s"/>
  </s>
  <s>
    <k n="IPC" t="s"/>
    <k n="PIB" t="s"/>
    <k n="`Área" t="s"/>
    <k n="Población" t="s"/>
    <k n="Médicos por mil" t="s"/>
    <k n="Población urbana" t="s"/>
    <k n="Cambio de IPC (%)" t="s"/>
    <k n="Esperanza de vida" t="s"/>
    <k n="Tasa de desempleo" t="s"/>
    <k n="Tasa de natalidad" t="s"/>
    <k n="Tasa de fertilidad" t="s"/>
    <k n="Mortalidad infantil" t="s"/>
    <k n="Tierra agrícola (%)" t="s"/>
    <k n="`Área de bosque (%)" t="s"/>
    <k n="Ingresos fiscales (%)" t="s"/>
    <k n="Precio de la gasolina" t="s"/>
    <k n="Tasa de impuesto total" t="s"/>
    <k n="Gastos de salud varios (%)" t="s"/>
    <k n="Ratio de mortalidad materna" t="s"/>
    <k n="Consumo de energía eléctrica" t="s"/>
    <k n="Tamaño de las fuerzas armadas" t="s"/>
    <k n="Emisiones de dióxido de carbono" t="s"/>
    <k n="Consumo de energía de combustibles fósiles" t="s"/>
    <k n="Matriculación en educación primaria en bruto (%)" t="s"/>
    <k n="Matriculación en educación terciaria en bruto (%)" t="s"/>
    <k n="Población: participación en la fuerza laboral (%)" t="s"/>
    <k n="Población: cuarto 20% de participación de ingresos" t="s"/>
    <k n="Población: tercer 20% de participación de ingresos" t="s"/>
    <k n="Población: segundo 20% de participación de ingresos" t="s"/>
    <k n="Población: 10% más alto de participación de ingresos" t="s"/>
    <k n="Población: 10% más bajo de participación de ingresos" t="s"/>
    <k n="Población: 20% más alto de participación de ingresos" t="s"/>
    <k n="Población: 20% más bajo de participación de ingresos" t="s"/>
    <k n="Capitalización de mercado de las sociedades cotizadas" t="s"/>
  </s>
  <s>
    <k n="_Self" t="i"/>
  </s>
  <s>
    <k n="IPC" t="spb"/>
    <k n="PIB" t="spb"/>
    <k n="`Área" t="spb"/>
    <k n="Nombre" t="spb"/>
    <k n="Población" t="spb"/>
    <k n="UniqueName" t="spb"/>
    <k n="Abreviatura" t="spb"/>
    <k n="Descripción" t="spb"/>
    <k n="Himno nacional" t="spb"/>
    <k n="Nombre oficial" t="spb"/>
    <k n="Salario mínimo" t="spb"/>
    <k n="Médicos por mil" t="spb"/>
    <k n="Código de moneda" t="spb"/>
    <k n="Población urbana" t="spb"/>
    <k n="Cambio de IPC (%)" t="spb"/>
    <k n="Ciudad más grande" t="spb"/>
    <k n="Código de llamada" t="spb"/>
    <k n="Esperanza de vida" t="spb"/>
    <k n="Tasa de desempleo" t="spb"/>
    <k n="Tasa de natalidad" t="spb"/>
    <k n="Tasa de fertilidad" t="spb"/>
    <k n="Mortalidad infantil" t="spb"/>
    <k n="Tierra agrícola (%)" t="spb"/>
    <k n="`Área de bosque (%)" t="spb"/>
    <k n="Ingresos fiscales (%)" t="spb"/>
    <k n="Precio de la gasolina" t="spb"/>
    <k n="Tasa de impuesto total" t="spb"/>
    <k n="Capital/ciudad principal" t="spb"/>
    <k n="Gastos de salud varios (%)" t="spb"/>
    <k n="Ratio de mortalidad materna" t="spb"/>
    <k n="Consumo de energía eléctrica" t="spb"/>
    <k n="Tamaño de las fuerzas armadas" t="spb"/>
    <k n="Emisiones de dióxido de carbono" t="spb"/>
    <k n="Consumo de energía de combustibles fósiles" t="spb"/>
    <k n="Matriculación en educación primaria en bruto (%)" t="spb"/>
    <k n="Matriculación en educación terciaria en bruto (%)" t="spb"/>
    <k n="Población: participación en la fuerza laboral (%)" t="spb"/>
    <k n="Población: cuarto 20% de participación de ingresos" t="spb"/>
    <k n="Población: tercer 20% de participación de ingresos" t="spb"/>
    <k n="Población: segundo 20% de participación de ingresos" t="spb"/>
    <k n="Población: 10% más alto de participación de ingresos" t="spb"/>
    <k n="Población: 10% más bajo de participación de ingresos" t="spb"/>
    <k n="Población: 20% más alto de participación de ingresos" t="spb"/>
    <k n="Población: 20% más bajo de participación de ingresos" t="spb"/>
  </s>
  <s>
    <k n="IPC" t="s"/>
    <k n="PIB" t="s"/>
    <k n="Área" t="s"/>
    <k n="Imagen" t="s"/>
    <k n="Nombre" t="s"/>
    <k n="Población" t="s"/>
    <k n="UniqueName" t="s"/>
    <k n="VDPID/VSID" t="s"/>
    <k n="Abreviatura" t="s"/>
    <k n="Descripción" t="s"/>
    <k n="Himno nacional" t="s"/>
    <k n="Nombre oficial" t="s"/>
    <k n="Salario mínimo" t="s"/>
    <k n="LearnMoreOnLink" t="s"/>
    <k n="Médicos por mil" t="s"/>
    <k n="Código de moneda" t="s"/>
    <k n="Población urbana" t="s"/>
    <k n="Cambio de IPC (%)" t="s"/>
    <k n="Ciudad más grande" t="s"/>
    <k n="Código de llamada" t="s"/>
    <k n="Esperanza de vida" t="s"/>
    <k n="Tasa de desempleo" t="s"/>
    <k n="Tasa de natalidad" t="s"/>
    <k n="Tasa de fertilidad" t="s"/>
    <k n="Área de bosque (%)" t="s"/>
    <k n="Mortalidad infantil" t="s"/>
    <k n="Tierra agrícola (%)" t="s"/>
    <k n="Ingresos fiscales (%)" t="s"/>
    <k n="Precio de la gasolina" t="s"/>
    <k n="Tasa de impuesto total" t="s"/>
    <k n="Capital/ciudad principal" t="s"/>
    <k n="Gastos de salud varios (%)" t="s"/>
    <k n="Ratio de mortalidad materna" t="s"/>
    <k n="Consumo de energía eléctrica" t="s"/>
    <k n="Tamaño de las fuerzas armadas" t="s"/>
    <k n="Emisiones de dióxido de carbono" t="s"/>
    <k n="Consumo de energía de combustibles fósiles" t="s"/>
    <k n="Matriculación en educación primaria en bruto (%)" t="s"/>
    <k n="Matriculación en educación terciaria en bruto (%)" t="s"/>
    <k n="Población: participación en la fuerza laboral (%)" t="s"/>
    <k n="Población: cuarto 20% de participación de ingresos" t="s"/>
    <k n="Población: tercer 20% de participación de ingresos" t="s"/>
    <k n="Población: segundo 20% de participación de ingresos" t="s"/>
    <k n="Población: 10% más alto de participación de ingresos" t="s"/>
    <k n="Población: 10% más bajo de participación de ingresos" t="s"/>
    <k n="Población: 20% más alto de participación de ingresos" t="s"/>
    <k n="Población: 20% más bajo de participación de ingresos" t="s"/>
  </s>
  <s>
    <k n="IPC" t="s"/>
    <k n="PIB" t="s"/>
    <k n="`Área" t="s"/>
    <k n="Población" t="s"/>
    <k n="Médicos por mil" t="s"/>
    <k n="Población urbana" t="s"/>
    <k n="Cambio de IPC (%)" t="s"/>
    <k n="Esperanza de vida" t="s"/>
    <k n="Tasa de desempleo" t="s"/>
    <k n="Tasa de natalidad" t="s"/>
    <k n="Tasa de fertilidad" t="s"/>
    <k n="Mortalidad infantil" t="s"/>
    <k n="Tierra agrícola (%)" t="s"/>
    <k n="`Área de bosque (%)" t="s"/>
    <k n="Ingresos fiscales (%)" t="s"/>
    <k n="Precio de la gasolina" t="s"/>
    <k n="Tasa de impuesto total" t="s"/>
    <k n="Gastos de salud varios (%)" t="s"/>
    <k n="Ratio de mortalidad materna" t="s"/>
    <k n="Consumo de energía eléctrica" t="s"/>
    <k n="Tamaño de las fuerzas armadas" t="s"/>
    <k n="Emisiones de dióxido de carbono" t="s"/>
    <k n="Consumo de energía de combustibles fósiles" t="s"/>
    <k n="Matriculación en educación primaria en bruto (%)" t="s"/>
    <k n="Matriculación en educación terciaria en bruto (%)" t="s"/>
    <k n="Población: participación en la fuerza laboral (%)" t="s"/>
    <k n="Población: cuarto 20% de participación de ingresos" t="s"/>
    <k n="Población: tercer 20% de participación de ingresos" t="s"/>
    <k n="Población: segundo 20% de participación de ingresos" t="s"/>
    <k n="Población: 10% más alto de participación de ingresos" t="s"/>
    <k n="Población: 10% más bajo de participación de ingresos" t="s"/>
    <k n="Población: 20% más alto de participación de ingresos" t="s"/>
    <k n="Población: 20% más bajo de participación de ingresos"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14" formatCode="0.00%"/>
    </x:dxf>
    <x:dxf>
      <x:numFmt numFmtId="0" formatCode="General"/>
    </x:dxf>
    <x:dxf>
      <x:numFmt numFmtId="1" formatCode="0"/>
    </x:dxf>
    <x:dxf>
      <x:numFmt numFmtId="4" formatCode="#,##0.00"/>
    </x:dxf>
    <x:dxf>
      <x:numFmt numFmtId="2" formatCode="0.00"/>
    </x:dxf>
  </dxfs>
  <richProperties>
    <rPr n="IsHeroField" t="b"/>
    <rPr n="IsTitleField" t="b"/>
    <rPr n="NumberFormat" t="s"/>
  </richProperties>
  <richStyles>
    <rSty>
      <rpv i="0">1</rpv>
    </rSty>
    <rSty>
      <rpv i="1">1</rpv>
    </rSty>
    <rSty dxfid="0">
      <rpv i="2">#,##0</rpv>
    </rSty>
    <rSty dxfid="1">
      <rpv i="2">0.0%</rpv>
    </rSty>
    <rSty dxfid="2">
      <rpv i="2">_([$$-en-US]* #,##0_);_([$$-en-US]* (#,##0);_([$$-en-US]* "-"_);_(@_)</rpv>
    </rSty>
    <rSty dxfid="3">
      <rpv i="2">0</rpv>
    </rSty>
    <rSty dxfid="2">
      <rpv i="2">0.0</rpv>
    </rSty>
    <rSty dxfid="4">
      <rpv i="2">#,##0.00</rpv>
    </rSty>
    <rSty dxfid="5">
      <rpv i="2">0.00</rpv>
    </rSty>
    <rSty dxfid="2">
      <rpv i="2">_([$$-en-US]* #,##0.00_);_([$$-en-US]* (#,##0.00);_([$$-en-US]* "-"??_);_(@_)</rpv>
    </rSty>
    <rSty dxfid="1"/>
  </richStyles>
</richStyleShee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445FBB-792B-4D0C-A0DD-2997A486C3C9}" name="Tabla1" displayName="Tabla1" ref="A7:C39" totalsRowShown="0">
  <autoFilter ref="A7:C39" xr:uid="{5C088452-E849-42E4-8DF2-B550D4DAC580}"/>
  <tableColumns count="3">
    <tableColumn id="1" xr3:uid="{D89D338E-D067-4AE8-A6B0-E5642AC21EF6}" name="País"/>
    <tableColumn id="2" xr3:uid="{23220212-F520-4664-9927-8DDA653D0220}" name="Provincia "/>
    <tableColumn id="3" xr3:uid="{1E3508F8-304F-4D97-B97F-7BE0E704BF9B}" name="Mo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2" dT="2023-06-26T13:49:15.34" personId="{08D141F2-5CA6-4C20-A410-7EC7B2E3886E}" id="{4B2908F1-6466-4658-BBF8-DFF6D9184D89}">
    <text>Var. Interanual (12 meses)</text>
  </threadedComment>
  <threadedComment ref="D52" dT="2023-06-26T13:50:27.52" personId="{08D141F2-5CA6-4C20-A410-7EC7B2E3886E}" id="{29C323EC-7CD9-453E-B6EA-ACEB280A6835}">
    <text>Var. Interanual (12 meses) - Inflación General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9.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73FA1-F0C5-430C-9B59-7A43912FF4D1}">
  <dimension ref="B2:R32"/>
  <sheetViews>
    <sheetView showGridLines="0" tabSelected="1" zoomScale="90" zoomScaleNormal="90" workbookViewId="0">
      <selection activeCell="I31" sqref="I31"/>
    </sheetView>
  </sheetViews>
  <sheetFormatPr baseColWidth="10" defaultColWidth="9.140625" defaultRowHeight="15"/>
  <cols>
    <col min="1" max="1" width="7.5703125" customWidth="1"/>
    <col min="2" max="2" width="33.5703125" customWidth="1"/>
    <col min="3" max="5" width="10.7109375" customWidth="1"/>
    <col min="7" max="7" width="10.28515625" customWidth="1"/>
    <col min="8" max="8" width="4.85546875" customWidth="1"/>
    <col min="9" max="9" width="6.7109375" customWidth="1"/>
    <col min="11" max="11" width="24.28515625" customWidth="1"/>
    <col min="12" max="12" width="31.140625" customWidth="1"/>
    <col min="13" max="13" width="16.7109375" customWidth="1"/>
    <col min="15" max="15" width="8.28515625" customWidth="1"/>
    <col min="18" max="18" width="12" customWidth="1"/>
  </cols>
  <sheetData>
    <row r="2" spans="2:9">
      <c r="B2" s="883" t="s">
        <v>1437</v>
      </c>
      <c r="C2" s="884"/>
      <c r="D2" s="884"/>
      <c r="E2" s="884"/>
      <c r="F2" s="500"/>
      <c r="G2" s="500"/>
      <c r="H2" s="500"/>
      <c r="I2" s="501"/>
    </row>
    <row r="3" spans="2:9">
      <c r="B3" s="885" t="s">
        <v>1158</v>
      </c>
      <c r="C3" s="886"/>
      <c r="D3" s="886"/>
      <c r="E3" s="887"/>
      <c r="F3" s="500"/>
      <c r="G3" s="500"/>
    </row>
    <row r="4" spans="2:9" ht="15.75" thickBot="1"/>
    <row r="5" spans="2:9" ht="16.5">
      <c r="B5" s="502" t="s">
        <v>1159</v>
      </c>
      <c r="C5" s="503" t="s">
        <v>1160</v>
      </c>
      <c r="D5" s="503" t="s">
        <v>1161</v>
      </c>
      <c r="E5" s="504" t="s">
        <v>1162</v>
      </c>
    </row>
    <row r="6" spans="2:9" ht="15.75">
      <c r="B6" s="505" t="s">
        <v>1163</v>
      </c>
      <c r="C6" s="506">
        <v>3.2</v>
      </c>
      <c r="D6" s="506">
        <v>3.2</v>
      </c>
      <c r="E6" s="507">
        <v>3.2</v>
      </c>
    </row>
    <row r="7" spans="2:9" ht="15.75">
      <c r="B7" s="508" t="s">
        <v>1164</v>
      </c>
      <c r="C7" s="509">
        <v>1.6</v>
      </c>
      <c r="D7" s="509">
        <v>1.7</v>
      </c>
      <c r="E7" s="510">
        <v>1.8</v>
      </c>
    </row>
    <row r="8" spans="2:9" ht="15.75">
      <c r="B8" s="511" t="s">
        <v>1165</v>
      </c>
      <c r="C8" s="512">
        <v>2.5</v>
      </c>
      <c r="D8" s="512">
        <v>2.7</v>
      </c>
      <c r="E8" s="513">
        <v>1.9</v>
      </c>
    </row>
    <row r="9" spans="2:9" ht="15.75">
      <c r="B9" s="514" t="s">
        <v>1166</v>
      </c>
      <c r="C9" s="515">
        <v>0.4</v>
      </c>
      <c r="D9" s="515">
        <v>0.8</v>
      </c>
      <c r="E9" s="516">
        <v>1.5</v>
      </c>
    </row>
    <row r="10" spans="2:9" ht="31.5">
      <c r="B10" s="505" t="s">
        <v>1167</v>
      </c>
      <c r="C10" s="506">
        <v>4.3</v>
      </c>
      <c r="D10" s="506">
        <v>4.2</v>
      </c>
      <c r="E10" s="507">
        <v>4.2</v>
      </c>
    </row>
    <row r="11" spans="2:9" ht="15.75">
      <c r="B11" s="517" t="s">
        <v>1168</v>
      </c>
      <c r="C11" s="515">
        <v>5.2</v>
      </c>
      <c r="D11" s="515">
        <v>4.5999999999999996</v>
      </c>
      <c r="E11" s="516">
        <v>4.0999999999999996</v>
      </c>
      <c r="I11" s="374"/>
    </row>
    <row r="12" spans="2:9" ht="15.75">
      <c r="B12" s="505" t="s">
        <v>1169</v>
      </c>
      <c r="C12" s="512">
        <v>2.2999999999999998</v>
      </c>
      <c r="D12" s="512">
        <v>2</v>
      </c>
      <c r="E12" s="513">
        <v>2.5</v>
      </c>
      <c r="I12" s="374"/>
    </row>
    <row r="13" spans="2:9" ht="16.5" thickBot="1">
      <c r="B13" s="518" t="s">
        <v>1170</v>
      </c>
      <c r="C13" s="519">
        <v>2.4</v>
      </c>
      <c r="D13" s="519">
        <v>5.4</v>
      </c>
      <c r="E13" s="520">
        <v>5</v>
      </c>
      <c r="I13" s="521"/>
    </row>
    <row r="14" spans="2:9">
      <c r="B14" s="522" t="s">
        <v>1171</v>
      </c>
    </row>
    <row r="15" spans="2:9">
      <c r="B15" s="522" t="s">
        <v>1172</v>
      </c>
    </row>
    <row r="16" spans="2:9" ht="30" customHeight="1"/>
    <row r="17" spans="9:18" ht="30" customHeight="1"/>
    <row r="24" spans="9:18">
      <c r="M24" s="523"/>
      <c r="N24" s="888"/>
      <c r="O24" s="888"/>
      <c r="P24" s="888"/>
      <c r="Q24" s="888"/>
      <c r="R24" s="888"/>
    </row>
    <row r="25" spans="9:18">
      <c r="M25" s="523"/>
      <c r="N25" s="888"/>
      <c r="O25" s="888"/>
      <c r="P25" s="888"/>
      <c r="Q25" s="888"/>
      <c r="R25" s="888"/>
    </row>
    <row r="26" spans="9:18">
      <c r="I26" s="523"/>
      <c r="M26" s="523"/>
      <c r="N26" s="524"/>
      <c r="O26" s="524"/>
      <c r="P26" s="524"/>
    </row>
    <row r="27" spans="9:18">
      <c r="I27" s="523"/>
      <c r="M27" s="525"/>
    </row>
    <row r="28" spans="9:18">
      <c r="I28" s="523"/>
      <c r="M28" s="525"/>
    </row>
    <row r="29" spans="9:18">
      <c r="I29" s="523"/>
      <c r="M29" s="525"/>
    </row>
    <row r="30" spans="9:18">
      <c r="I30" s="523"/>
    </row>
    <row r="31" spans="9:18">
      <c r="I31" s="523"/>
    </row>
    <row r="32" spans="9:18">
      <c r="I32" s="523"/>
    </row>
  </sheetData>
  <mergeCells count="3">
    <mergeCell ref="B2:E2"/>
    <mergeCell ref="B3:E3"/>
    <mergeCell ref="N24:R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B364A-2BB4-41D2-8C45-687688D0D868}">
  <dimension ref="A1:O33"/>
  <sheetViews>
    <sheetView showGridLines="0" workbookViewId="0">
      <selection activeCell="P29" sqref="P29"/>
    </sheetView>
  </sheetViews>
  <sheetFormatPr baseColWidth="10" defaultColWidth="9.140625" defaultRowHeight="15"/>
  <cols>
    <col min="1" max="1" width="45.42578125" bestFit="1" customWidth="1"/>
  </cols>
  <sheetData>
    <row r="1" spans="1:15" ht="15" customHeight="1">
      <c r="A1" s="907" t="s">
        <v>0</v>
      </c>
      <c r="B1" s="907"/>
      <c r="C1" s="907"/>
      <c r="D1" s="907"/>
      <c r="E1" s="907"/>
      <c r="F1" s="907"/>
      <c r="G1" s="907"/>
      <c r="H1" s="907"/>
      <c r="I1" s="61"/>
      <c r="J1" s="61"/>
      <c r="K1" s="61"/>
      <c r="L1" s="61"/>
      <c r="M1" s="61"/>
      <c r="N1" s="61"/>
      <c r="O1" s="61"/>
    </row>
    <row r="2" spans="1:15" ht="15" customHeight="1">
      <c r="A2" s="907" t="s">
        <v>1</v>
      </c>
      <c r="B2" s="907"/>
      <c r="C2" s="907"/>
      <c r="D2" s="907"/>
      <c r="E2" s="907"/>
      <c r="F2" s="907"/>
      <c r="G2" s="907"/>
      <c r="H2" s="907"/>
      <c r="I2" s="61"/>
      <c r="J2" s="61"/>
      <c r="K2" s="61"/>
      <c r="L2" s="61"/>
      <c r="M2" s="61"/>
      <c r="N2" s="61"/>
      <c r="O2" s="61"/>
    </row>
    <row r="3" spans="1:15" ht="15" customHeight="1">
      <c r="A3" s="908" t="s">
        <v>2</v>
      </c>
      <c r="B3" s="908"/>
      <c r="C3" s="908"/>
      <c r="D3" s="908"/>
      <c r="E3" s="908"/>
      <c r="F3" s="908"/>
      <c r="G3" s="908"/>
      <c r="H3" s="908"/>
      <c r="I3" s="62"/>
      <c r="J3" s="62"/>
      <c r="K3" s="62"/>
      <c r="L3" s="62"/>
      <c r="M3" s="62"/>
      <c r="N3" s="62"/>
      <c r="O3" s="62"/>
    </row>
    <row r="5" spans="1:15">
      <c r="A5" s="900" t="s">
        <v>1071</v>
      </c>
      <c r="B5" s="900"/>
      <c r="C5" s="900"/>
    </row>
    <row r="6" spans="1:15">
      <c r="A6" s="900" t="s">
        <v>1072</v>
      </c>
      <c r="B6" s="900"/>
      <c r="C6" s="900"/>
    </row>
    <row r="7" spans="1:15">
      <c r="A7" s="910" t="s">
        <v>1073</v>
      </c>
      <c r="B7" s="910"/>
      <c r="C7" s="910"/>
    </row>
    <row r="9" spans="1:15">
      <c r="A9" s="572" t="s">
        <v>1074</v>
      </c>
      <c r="B9" s="572">
        <v>2023</v>
      </c>
      <c r="C9" s="572">
        <v>2024</v>
      </c>
    </row>
    <row r="10" spans="1:15">
      <c r="A10" s="414" t="s">
        <v>1075</v>
      </c>
      <c r="B10" s="415">
        <v>3.7</v>
      </c>
      <c r="C10" s="416">
        <v>3.7</v>
      </c>
    </row>
    <row r="11" spans="1:15">
      <c r="A11" s="414" t="s">
        <v>1076</v>
      </c>
      <c r="B11" s="416">
        <v>-3</v>
      </c>
      <c r="C11" s="416">
        <v>-20.7</v>
      </c>
    </row>
    <row r="12" spans="1:15">
      <c r="A12" s="414" t="s">
        <v>1077</v>
      </c>
      <c r="B12" s="415">
        <v>-2.2000000000000002</v>
      </c>
      <c r="C12" s="416">
        <v>1.1000000000000001</v>
      </c>
    </row>
    <row r="13" spans="1:15">
      <c r="A13" s="414" t="s">
        <v>1078</v>
      </c>
      <c r="B13" s="415">
        <v>-2.4</v>
      </c>
      <c r="C13" s="416">
        <v>0.1</v>
      </c>
    </row>
    <row r="14" spans="1:15">
      <c r="A14" s="414" t="s">
        <v>1079</v>
      </c>
      <c r="B14" s="415">
        <v>-3.5</v>
      </c>
      <c r="C14" s="416">
        <v>3.8</v>
      </c>
    </row>
    <row r="15" spans="1:15">
      <c r="A15" s="414" t="s">
        <v>1080</v>
      </c>
      <c r="B15" s="415">
        <v>3.5</v>
      </c>
      <c r="C15" s="416">
        <v>5.4</v>
      </c>
    </row>
    <row r="16" spans="1:15">
      <c r="A16" s="417" t="s">
        <v>1081</v>
      </c>
      <c r="B16" s="418">
        <v>0.8</v>
      </c>
      <c r="C16" s="419">
        <v>5</v>
      </c>
    </row>
    <row r="17" spans="1:3">
      <c r="A17" s="417" t="s">
        <v>1082</v>
      </c>
      <c r="B17" s="418">
        <v>-0.4</v>
      </c>
      <c r="C17" s="419">
        <v>1.7</v>
      </c>
    </row>
    <row r="18" spans="1:3">
      <c r="A18" s="417" t="s">
        <v>1083</v>
      </c>
      <c r="B18" s="418">
        <v>14.2</v>
      </c>
      <c r="C18" s="419">
        <v>11</v>
      </c>
    </row>
    <row r="19" spans="1:3">
      <c r="A19" s="417" t="s">
        <v>1084</v>
      </c>
      <c r="B19" s="418">
        <v>1.9</v>
      </c>
      <c r="C19" s="419">
        <v>4.5999999999999996</v>
      </c>
    </row>
    <row r="20" spans="1:3">
      <c r="A20" s="417" t="s">
        <v>1085</v>
      </c>
      <c r="B20" s="418">
        <v>5.2</v>
      </c>
      <c r="C20" s="419">
        <v>4.9000000000000004</v>
      </c>
    </row>
    <row r="21" spans="1:3">
      <c r="A21" s="417" t="s">
        <v>1086</v>
      </c>
      <c r="B21" s="418">
        <v>6.6</v>
      </c>
      <c r="C21" s="419">
        <v>5.9</v>
      </c>
    </row>
    <row r="22" spans="1:3">
      <c r="A22" s="417" t="s">
        <v>1087</v>
      </c>
      <c r="B22" s="418">
        <v>4.9000000000000004</v>
      </c>
      <c r="C22" s="419">
        <v>6.1</v>
      </c>
    </row>
    <row r="23" spans="1:3">
      <c r="A23" s="417" t="s">
        <v>1088</v>
      </c>
      <c r="B23" s="418">
        <v>5.3</v>
      </c>
      <c r="C23" s="419">
        <v>0.6</v>
      </c>
    </row>
    <row r="24" spans="1:3">
      <c r="A24" s="417" t="s">
        <v>1089</v>
      </c>
      <c r="B24" s="418">
        <v>-2.6</v>
      </c>
      <c r="C24" s="419">
        <v>5.3</v>
      </c>
    </row>
    <row r="25" spans="1:3">
      <c r="A25" s="417" t="s">
        <v>1090</v>
      </c>
      <c r="B25" s="418">
        <v>9.77</v>
      </c>
      <c r="C25" s="419">
        <v>4.3</v>
      </c>
    </row>
    <row r="26" spans="1:3">
      <c r="A26" s="417" t="s">
        <v>1091</v>
      </c>
      <c r="B26" s="418">
        <v>3.7</v>
      </c>
      <c r="C26" s="419">
        <v>5.9</v>
      </c>
    </row>
    <row r="27" spans="1:3">
      <c r="A27" s="414" t="s">
        <v>1092</v>
      </c>
      <c r="B27" s="415">
        <v>1.2</v>
      </c>
      <c r="C27" s="416">
        <v>4</v>
      </c>
    </row>
    <row r="28" spans="1:3">
      <c r="A28" s="414" t="s">
        <v>1093</v>
      </c>
      <c r="B28" s="415">
        <v>5.2</v>
      </c>
      <c r="C28" s="416">
        <v>5.6</v>
      </c>
    </row>
    <row r="29" spans="1:3">
      <c r="A29" s="570" t="s">
        <v>1094</v>
      </c>
      <c r="B29" s="570">
        <v>1.4</v>
      </c>
      <c r="C29" s="571">
        <v>4.0999999999999996</v>
      </c>
    </row>
    <row r="31" spans="1:3">
      <c r="A31" s="293" t="s">
        <v>1095</v>
      </c>
    </row>
    <row r="32" spans="1:3">
      <c r="A32" s="420" t="s">
        <v>1096</v>
      </c>
    </row>
    <row r="33" spans="1:1">
      <c r="A33" s="293" t="s">
        <v>1097</v>
      </c>
    </row>
  </sheetData>
  <mergeCells count="6">
    <mergeCell ref="A7:C7"/>
    <mergeCell ref="A1:H1"/>
    <mergeCell ref="A2:H2"/>
    <mergeCell ref="A3:H3"/>
    <mergeCell ref="A5:C5"/>
    <mergeCell ref="A6:C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CA0BF-DC93-44B0-A3D2-5492A604D232}">
  <dimension ref="B1:R43"/>
  <sheetViews>
    <sheetView showGridLines="0" topLeftCell="A4" zoomScaleNormal="100" workbookViewId="0">
      <selection activeCell="L37" sqref="L37"/>
    </sheetView>
  </sheetViews>
  <sheetFormatPr baseColWidth="10" defaultColWidth="11.42578125" defaultRowHeight="15"/>
  <cols>
    <col min="9" max="9" width="36.42578125" bestFit="1" customWidth="1"/>
  </cols>
  <sheetData>
    <row r="1" spans="7:18" s="52" customFormat="1">
      <c r="G1" s="907" t="s">
        <v>0</v>
      </c>
      <c r="H1" s="907"/>
      <c r="I1" s="907"/>
      <c r="J1" s="907"/>
      <c r="K1" s="907"/>
      <c r="L1" s="907"/>
      <c r="M1" s="907"/>
      <c r="N1" s="907"/>
      <c r="O1" s="907"/>
      <c r="P1" s="907"/>
      <c r="Q1" s="907"/>
      <c r="R1" s="907"/>
    </row>
    <row r="2" spans="7:18" s="52" customFormat="1">
      <c r="G2" s="907" t="s">
        <v>1</v>
      </c>
      <c r="H2" s="907"/>
      <c r="I2" s="907"/>
      <c r="J2" s="907"/>
      <c r="K2" s="907"/>
      <c r="L2" s="907"/>
      <c r="M2" s="907"/>
      <c r="N2" s="907"/>
      <c r="O2" s="907"/>
      <c r="P2" s="907"/>
      <c r="Q2" s="907"/>
      <c r="R2" s="907"/>
    </row>
    <row r="3" spans="7:18" s="52" customFormat="1">
      <c r="G3" s="908" t="s">
        <v>2</v>
      </c>
      <c r="H3" s="908"/>
      <c r="I3" s="908"/>
      <c r="J3" s="908"/>
      <c r="K3" s="908"/>
      <c r="L3" s="908"/>
      <c r="M3" s="908"/>
      <c r="N3" s="908"/>
      <c r="O3" s="908"/>
      <c r="P3" s="908"/>
      <c r="Q3" s="908"/>
      <c r="R3" s="908"/>
    </row>
    <row r="6" spans="7:18">
      <c r="I6" s="900" t="s">
        <v>1446</v>
      </c>
      <c r="J6" s="900"/>
      <c r="K6" s="900"/>
      <c r="L6" s="900"/>
      <c r="M6" s="900"/>
      <c r="N6" s="900"/>
      <c r="O6" s="900"/>
    </row>
    <row r="7" spans="7:18">
      <c r="I7" s="918" t="s">
        <v>1098</v>
      </c>
      <c r="J7" s="918"/>
      <c r="K7" s="918"/>
      <c r="L7" s="918"/>
      <c r="M7" s="918"/>
      <c r="N7" s="918"/>
      <c r="O7" s="918"/>
    </row>
    <row r="8" spans="7:18">
      <c r="I8" s="910" t="s">
        <v>1099</v>
      </c>
      <c r="J8" s="910"/>
      <c r="K8" s="910"/>
      <c r="L8" s="910"/>
      <c r="M8" s="910"/>
      <c r="N8" s="910"/>
      <c r="O8" s="910"/>
    </row>
    <row r="26" spans="8:8">
      <c r="H26" s="421" t="s">
        <v>1100</v>
      </c>
    </row>
    <row r="35" spans="2:9" ht="15.75" thickBot="1"/>
    <row r="36" spans="2:9" ht="15.75" thickBot="1">
      <c r="B36" s="422" t="s">
        <v>1101</v>
      </c>
      <c r="C36" s="911">
        <v>2023</v>
      </c>
      <c r="D36" s="912"/>
      <c r="E36" s="913"/>
      <c r="H36" s="422" t="s">
        <v>1101</v>
      </c>
      <c r="I36" s="423"/>
    </row>
    <row r="37" spans="2:9">
      <c r="B37" s="914" t="s">
        <v>1102</v>
      </c>
      <c r="C37" s="424" t="s">
        <v>1103</v>
      </c>
      <c r="D37" s="916" t="s">
        <v>1104</v>
      </c>
      <c r="E37" s="917"/>
      <c r="H37" s="914" t="s">
        <v>1102</v>
      </c>
      <c r="I37" s="425" t="s">
        <v>1105</v>
      </c>
    </row>
    <row r="38" spans="2:9" ht="15.75" thickBot="1">
      <c r="B38" s="915"/>
      <c r="C38" s="426" t="s">
        <v>1106</v>
      </c>
      <c r="D38" s="427" t="s">
        <v>1107</v>
      </c>
      <c r="E38" s="428" t="s">
        <v>1108</v>
      </c>
      <c r="H38" s="915"/>
      <c r="I38" s="427"/>
    </row>
    <row r="39" spans="2:9" ht="15.75" thickBot="1">
      <c r="B39" s="429" t="s">
        <v>1109</v>
      </c>
      <c r="C39" s="430">
        <v>14987.5</v>
      </c>
      <c r="D39" s="430">
        <v>14371.3</v>
      </c>
      <c r="E39" s="431">
        <v>14360.3</v>
      </c>
      <c r="H39" s="429" t="s">
        <v>1109</v>
      </c>
      <c r="I39" s="430">
        <f>+D39</f>
        <v>14371.3</v>
      </c>
    </row>
    <row r="40" spans="2:9" ht="15.75" thickBot="1">
      <c r="B40" s="432" t="s">
        <v>1110</v>
      </c>
      <c r="C40" s="433">
        <v>14784.8</v>
      </c>
      <c r="D40" s="433">
        <v>14169.6</v>
      </c>
      <c r="E40" s="434">
        <v>14163.6</v>
      </c>
      <c r="H40" s="432" t="s">
        <v>1110</v>
      </c>
      <c r="I40" s="430">
        <f t="shared" ref="I40:I43" si="0">+D40</f>
        <v>14169.6</v>
      </c>
    </row>
    <row r="41" spans="2:9" ht="15.75" thickBot="1">
      <c r="B41" s="432" t="s">
        <v>1111</v>
      </c>
      <c r="C41" s="433">
        <v>14429.2</v>
      </c>
      <c r="D41" s="433">
        <v>13813.5</v>
      </c>
      <c r="E41" s="434">
        <v>13807.1</v>
      </c>
      <c r="H41" s="432" t="s">
        <v>1111</v>
      </c>
      <c r="I41" s="430">
        <f t="shared" si="0"/>
        <v>13813.5</v>
      </c>
    </row>
    <row r="42" spans="2:9" ht="15.75" thickBot="1">
      <c r="B42" s="432" t="s">
        <v>1112</v>
      </c>
      <c r="C42" s="433">
        <v>14424.2</v>
      </c>
      <c r="D42" s="433">
        <v>13798.5</v>
      </c>
      <c r="E42" s="435">
        <v>13787.8</v>
      </c>
      <c r="H42" s="432" t="s">
        <v>1112</v>
      </c>
      <c r="I42" s="430">
        <f t="shared" si="0"/>
        <v>13798.5</v>
      </c>
    </row>
    <row r="43" spans="2:9">
      <c r="B43" s="432" t="s">
        <v>1113</v>
      </c>
      <c r="C43" s="433">
        <v>14552.6</v>
      </c>
      <c r="D43" s="433">
        <v>13937.5</v>
      </c>
      <c r="E43" s="434">
        <v>13931.3</v>
      </c>
      <c r="H43" s="432" t="s">
        <v>1113</v>
      </c>
      <c r="I43" s="430">
        <f t="shared" si="0"/>
        <v>13937.5</v>
      </c>
    </row>
  </sheetData>
  <mergeCells count="10">
    <mergeCell ref="C36:E36"/>
    <mergeCell ref="B37:B38"/>
    <mergeCell ref="D37:E37"/>
    <mergeCell ref="H37:H38"/>
    <mergeCell ref="G1:R1"/>
    <mergeCell ref="G2:R2"/>
    <mergeCell ref="G3:R3"/>
    <mergeCell ref="I6:O6"/>
    <mergeCell ref="I7:O7"/>
    <mergeCell ref="I8:O8"/>
  </mergeCells>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2DB1E-960E-4BB3-B6E4-CC2061189938}">
  <dimension ref="A1:Y67"/>
  <sheetViews>
    <sheetView showGridLines="0" topLeftCell="E1" zoomScaleNormal="100" workbookViewId="0">
      <selection activeCell="S32" sqref="S32"/>
    </sheetView>
  </sheetViews>
  <sheetFormatPr baseColWidth="10" defaultColWidth="11.42578125" defaultRowHeight="15"/>
  <cols>
    <col min="1" max="1" width="32.28515625" customWidth="1"/>
    <col min="2" max="2" width="17.28515625" customWidth="1"/>
    <col min="3" max="3" width="23.85546875" bestFit="1" customWidth="1"/>
    <col min="4" max="4" width="28.140625" bestFit="1" customWidth="1"/>
    <col min="5" max="5" width="10.7109375" bestFit="1" customWidth="1"/>
  </cols>
  <sheetData>
    <row r="1" spans="1:25" s="52" customFormat="1">
      <c r="G1" s="907" t="s">
        <v>0</v>
      </c>
      <c r="H1" s="907"/>
      <c r="I1" s="907"/>
      <c r="J1" s="907"/>
      <c r="K1" s="907"/>
      <c r="L1" s="907"/>
      <c r="M1" s="907"/>
      <c r="N1" s="907"/>
      <c r="O1" s="907"/>
      <c r="P1" s="907"/>
      <c r="Q1" s="907"/>
      <c r="R1" s="907"/>
    </row>
    <row r="2" spans="1:25" s="52" customFormat="1">
      <c r="G2" s="907" t="s">
        <v>1</v>
      </c>
      <c r="H2" s="907"/>
      <c r="I2" s="907"/>
      <c r="J2" s="907"/>
      <c r="K2" s="907"/>
      <c r="L2" s="907"/>
      <c r="M2" s="907"/>
      <c r="N2" s="907"/>
      <c r="O2" s="907"/>
      <c r="P2" s="907"/>
      <c r="Q2" s="907"/>
      <c r="R2" s="907"/>
    </row>
    <row r="3" spans="1:25" s="52" customFormat="1">
      <c r="G3" s="908" t="s">
        <v>2</v>
      </c>
      <c r="H3" s="908"/>
      <c r="I3" s="908"/>
      <c r="J3" s="908"/>
      <c r="K3" s="908"/>
      <c r="L3" s="908"/>
      <c r="M3" s="908"/>
      <c r="N3" s="908"/>
      <c r="O3" s="908"/>
      <c r="P3" s="908"/>
      <c r="Q3" s="908"/>
      <c r="R3" s="908"/>
    </row>
    <row r="5" spans="1:25" ht="15.75" thickBot="1"/>
    <row r="6" spans="1:25" ht="17.25">
      <c r="A6" s="926" t="s">
        <v>1114</v>
      </c>
      <c r="B6" s="927"/>
      <c r="C6" s="927"/>
      <c r="D6" s="927"/>
      <c r="E6" s="928"/>
      <c r="F6" s="436"/>
    </row>
    <row r="7" spans="1:25" ht="17.25">
      <c r="A7" s="929" t="s">
        <v>1115</v>
      </c>
      <c r="B7" s="930"/>
      <c r="C7" s="930"/>
      <c r="D7" s="930"/>
      <c r="E7" s="931"/>
      <c r="F7" s="437"/>
      <c r="G7" s="900" t="s">
        <v>1447</v>
      </c>
      <c r="H7" s="900"/>
      <c r="I7" s="900"/>
      <c r="J7" s="900"/>
      <c r="K7" s="900"/>
      <c r="L7" s="900"/>
      <c r="M7" s="900"/>
      <c r="N7" s="900"/>
      <c r="O7" s="900"/>
      <c r="P7" s="900"/>
      <c r="Q7" s="900"/>
      <c r="R7" s="900"/>
      <c r="S7" s="900"/>
      <c r="T7" s="900"/>
      <c r="U7" s="900"/>
      <c r="V7" s="900"/>
      <c r="W7" s="900"/>
      <c r="X7" s="900"/>
      <c r="Y7" s="900"/>
    </row>
    <row r="8" spans="1:25" ht="17.25">
      <c r="A8" s="929" t="s">
        <v>1116</v>
      </c>
      <c r="B8" s="930"/>
      <c r="C8" s="930"/>
      <c r="D8" s="930"/>
      <c r="E8" s="931"/>
      <c r="F8" s="437"/>
      <c r="G8" s="900" t="s">
        <v>1116</v>
      </c>
      <c r="H8" s="900"/>
      <c r="I8" s="900"/>
      <c r="J8" s="900"/>
      <c r="K8" s="900" t="s">
        <v>1117</v>
      </c>
      <c r="L8" s="900"/>
      <c r="M8" s="900"/>
      <c r="N8" s="900"/>
      <c r="O8" s="900"/>
      <c r="P8" s="900"/>
      <c r="Q8" s="900"/>
      <c r="R8" s="900"/>
      <c r="S8" s="900"/>
      <c r="T8" s="900"/>
      <c r="U8" s="900"/>
      <c r="V8" s="900"/>
      <c r="W8" s="900"/>
      <c r="X8" s="900"/>
      <c r="Y8" s="900"/>
    </row>
    <row r="9" spans="1:25" ht="15" customHeight="1" thickBot="1">
      <c r="A9" s="932" t="s">
        <v>1118</v>
      </c>
      <c r="B9" s="933"/>
      <c r="C9" s="933"/>
      <c r="D9" s="933"/>
      <c r="E9" s="934"/>
      <c r="F9" s="438"/>
      <c r="G9" s="935" t="s">
        <v>1073</v>
      </c>
      <c r="H9" s="900"/>
      <c r="I9" s="900"/>
      <c r="J9" s="900"/>
      <c r="K9" s="900" t="s">
        <v>1073</v>
      </c>
      <c r="L9" s="900"/>
      <c r="M9" s="900"/>
      <c r="N9" s="900"/>
      <c r="O9" s="900"/>
      <c r="P9" s="900"/>
      <c r="Q9" s="900"/>
      <c r="R9" s="900"/>
      <c r="S9" s="900"/>
      <c r="T9" s="900"/>
      <c r="U9" s="900"/>
      <c r="V9" s="900"/>
      <c r="W9" s="900"/>
      <c r="X9" s="900"/>
      <c r="Y9" s="900"/>
    </row>
    <row r="10" spans="1:25" ht="18" thickBot="1">
      <c r="A10" s="440" t="s">
        <v>1101</v>
      </c>
      <c r="B10" s="441" t="s">
        <v>1119</v>
      </c>
      <c r="C10" s="442" t="s">
        <v>1120</v>
      </c>
      <c r="D10" s="442" t="s">
        <v>1121</v>
      </c>
      <c r="E10" s="443" t="s">
        <v>1122</v>
      </c>
    </row>
    <row r="11" spans="1:25" ht="17.25">
      <c r="A11" s="919">
        <v>2020</v>
      </c>
      <c r="B11" s="444" t="s">
        <v>1123</v>
      </c>
      <c r="C11" s="445">
        <v>0.03</v>
      </c>
      <c r="D11" s="445">
        <v>4.4999999999999998E-2</v>
      </c>
      <c r="E11" s="446">
        <v>0.06</v>
      </c>
    </row>
    <row r="12" spans="1:25" ht="17.25">
      <c r="A12" s="920"/>
      <c r="B12" s="447" t="s">
        <v>1124</v>
      </c>
      <c r="C12" s="448">
        <v>0.03</v>
      </c>
      <c r="D12" s="448">
        <v>4.4999999999999998E-2</v>
      </c>
      <c r="E12" s="449">
        <v>0.06</v>
      </c>
    </row>
    <row r="13" spans="1:25" ht="17.25">
      <c r="A13" s="920"/>
      <c r="B13" s="447" t="s">
        <v>1125</v>
      </c>
      <c r="C13" s="448">
        <v>2.5000000000000001E-2</v>
      </c>
      <c r="D13" s="448">
        <v>3.5000000000000003E-2</v>
      </c>
      <c r="E13" s="449">
        <v>4.4999999999999998E-2</v>
      </c>
    </row>
    <row r="14" spans="1:25" ht="17.25">
      <c r="A14" s="920"/>
      <c r="B14" s="447" t="s">
        <v>1126</v>
      </c>
      <c r="C14" s="448">
        <v>2.5000000000000001E-2</v>
      </c>
      <c r="D14" s="448">
        <v>3.5000000000000003E-2</v>
      </c>
      <c r="E14" s="449">
        <v>4.4999999999999998E-2</v>
      </c>
    </row>
    <row r="15" spans="1:25" ht="18.75">
      <c r="A15" s="920"/>
      <c r="B15" s="450" t="s">
        <v>1127</v>
      </c>
      <c r="C15" s="448">
        <v>2.5000000000000001E-2</v>
      </c>
      <c r="D15" s="448">
        <v>3.5000000000000003E-2</v>
      </c>
      <c r="E15" s="449">
        <v>4.4999999999999998E-2</v>
      </c>
    </row>
    <row r="16" spans="1:25" ht="17.25">
      <c r="A16" s="920"/>
      <c r="B16" s="451" t="s">
        <v>1128</v>
      </c>
      <c r="C16" s="452">
        <v>2.5000000000000001E-2</v>
      </c>
      <c r="D16" s="452">
        <v>3.5000000000000003E-2</v>
      </c>
      <c r="E16" s="453">
        <v>4.4999999999999998E-2</v>
      </c>
    </row>
    <row r="17" spans="1:8" ht="17.25">
      <c r="A17" s="920"/>
      <c r="B17" s="447" t="s">
        <v>1129</v>
      </c>
      <c r="C17" s="448">
        <v>2.5000000000000001E-2</v>
      </c>
      <c r="D17" s="448">
        <v>3.5000000000000003E-2</v>
      </c>
      <c r="E17" s="449">
        <v>4.4999999999999998E-2</v>
      </c>
    </row>
    <row r="18" spans="1:8" ht="17.25">
      <c r="A18" s="920"/>
      <c r="B18" s="447" t="s">
        <v>1130</v>
      </c>
      <c r="C18" s="448">
        <v>2.5000000000000001E-2</v>
      </c>
      <c r="D18" s="448">
        <v>3.5000000000000003E-2</v>
      </c>
      <c r="E18" s="449">
        <v>4.4999999999999998E-2</v>
      </c>
    </row>
    <row r="19" spans="1:8" ht="17.25">
      <c r="A19" s="920"/>
      <c r="B19" s="447" t="s">
        <v>1131</v>
      </c>
      <c r="C19" s="448">
        <v>2.5000000000000001E-2</v>
      </c>
      <c r="D19" s="448">
        <v>0.03</v>
      </c>
      <c r="E19" s="449">
        <v>3.5000000000000003E-2</v>
      </c>
    </row>
    <row r="20" spans="1:8" ht="17.25">
      <c r="A20" s="920"/>
      <c r="B20" s="447" t="s">
        <v>1132</v>
      </c>
      <c r="C20" s="448">
        <v>2.5000000000000001E-2</v>
      </c>
      <c r="D20" s="448">
        <v>0.03</v>
      </c>
      <c r="E20" s="449">
        <v>3.5000000000000003E-2</v>
      </c>
    </row>
    <row r="21" spans="1:8" ht="17.25">
      <c r="A21" s="920"/>
      <c r="B21" s="447" t="s">
        <v>1133</v>
      </c>
      <c r="C21" s="448">
        <v>2.5000000000000001E-2</v>
      </c>
      <c r="D21" s="448">
        <v>0.03</v>
      </c>
      <c r="E21" s="449">
        <v>3.5000000000000003E-2</v>
      </c>
    </row>
    <row r="22" spans="1:8" ht="18" thickBot="1">
      <c r="A22" s="921"/>
      <c r="B22" s="454" t="s">
        <v>1134</v>
      </c>
      <c r="C22" s="455">
        <v>2.5000000000000001E-2</v>
      </c>
      <c r="D22" s="455">
        <v>0.03</v>
      </c>
      <c r="E22" s="456">
        <v>3.5000000000000003E-2</v>
      </c>
    </row>
    <row r="23" spans="1:8" ht="17.25">
      <c r="A23" s="919">
        <v>2021</v>
      </c>
      <c r="B23" s="444" t="s">
        <v>1123</v>
      </c>
      <c r="C23" s="445">
        <v>2.5000000000000001E-2</v>
      </c>
      <c r="D23" s="445">
        <v>0.03</v>
      </c>
      <c r="E23" s="446">
        <v>3.5000000000000003E-2</v>
      </c>
    </row>
    <row r="24" spans="1:8" ht="17.25">
      <c r="A24" s="920"/>
      <c r="B24" s="447" t="s">
        <v>1124</v>
      </c>
      <c r="C24" s="448">
        <v>2.5000000000000001E-2</v>
      </c>
      <c r="D24" s="448">
        <v>0.03</v>
      </c>
      <c r="E24" s="449">
        <v>3.5000000000000003E-2</v>
      </c>
    </row>
    <row r="25" spans="1:8" ht="17.25">
      <c r="A25" s="920"/>
      <c r="B25" s="447" t="s">
        <v>1125</v>
      </c>
      <c r="C25" s="448">
        <v>2.5000000000000001E-2</v>
      </c>
      <c r="D25" s="448">
        <v>0.03</v>
      </c>
      <c r="E25" s="449">
        <v>3.5000000000000003E-2</v>
      </c>
    </row>
    <row r="26" spans="1:8" ht="17.25">
      <c r="A26" s="920"/>
      <c r="B26" s="447" t="s">
        <v>1126</v>
      </c>
      <c r="C26" s="448">
        <v>2.5000000000000001E-2</v>
      </c>
      <c r="D26" s="448">
        <v>0.03</v>
      </c>
      <c r="E26" s="449">
        <v>3.5000000000000003E-2</v>
      </c>
      <c r="H26" s="184" t="s">
        <v>1135</v>
      </c>
    </row>
    <row r="27" spans="1:8" ht="17.25">
      <c r="A27" s="920"/>
      <c r="B27" s="447" t="s">
        <v>1136</v>
      </c>
      <c r="C27" s="448">
        <v>2.5000000000000001E-2</v>
      </c>
      <c r="D27" s="448">
        <v>0.03</v>
      </c>
      <c r="E27" s="449">
        <v>3.5000000000000003E-2</v>
      </c>
    </row>
    <row r="28" spans="1:8" ht="17.25">
      <c r="A28" s="920"/>
      <c r="B28" s="451" t="s">
        <v>1128</v>
      </c>
      <c r="C28" s="452">
        <v>2.5000000000000001E-2</v>
      </c>
      <c r="D28" s="452">
        <v>0.03</v>
      </c>
      <c r="E28" s="453">
        <v>3.5000000000000003E-2</v>
      </c>
    </row>
    <row r="29" spans="1:8" ht="17.25">
      <c r="A29" s="920"/>
      <c r="B29" s="447" t="s">
        <v>1129</v>
      </c>
      <c r="C29" s="448">
        <v>2.5000000000000001E-2</v>
      </c>
      <c r="D29" s="448">
        <v>0.03</v>
      </c>
      <c r="E29" s="449">
        <v>3.5000000000000003E-2</v>
      </c>
    </row>
    <row r="30" spans="1:8" ht="17.25">
      <c r="A30" s="920"/>
      <c r="B30" s="447" t="s">
        <v>1130</v>
      </c>
      <c r="C30" s="448">
        <v>2.5000000000000001E-2</v>
      </c>
      <c r="D30" s="448">
        <v>0.03</v>
      </c>
      <c r="E30" s="449">
        <v>3.5000000000000003E-2</v>
      </c>
    </row>
    <row r="31" spans="1:8" ht="17.25">
      <c r="A31" s="920"/>
      <c r="B31" s="447" t="s">
        <v>1131</v>
      </c>
      <c r="C31" s="448">
        <v>2.5000000000000001E-2</v>
      </c>
      <c r="D31" s="448">
        <v>0.03</v>
      </c>
      <c r="E31" s="449">
        <v>3.5000000000000003E-2</v>
      </c>
    </row>
    <row r="32" spans="1:8" ht="17.25">
      <c r="A32" s="920"/>
      <c r="B32" s="447" t="s">
        <v>1132</v>
      </c>
      <c r="C32" s="448">
        <v>2.5000000000000001E-2</v>
      </c>
      <c r="D32" s="448">
        <v>0.03</v>
      </c>
      <c r="E32" s="449">
        <v>3.5000000000000003E-2</v>
      </c>
    </row>
    <row r="33" spans="1:5" ht="17.25">
      <c r="A33" s="920"/>
      <c r="B33" s="447" t="s">
        <v>1133</v>
      </c>
      <c r="C33" s="448">
        <v>2.5000000000000001E-2</v>
      </c>
      <c r="D33" s="448">
        <v>0.03</v>
      </c>
      <c r="E33" s="449">
        <v>3.5000000000000003E-2</v>
      </c>
    </row>
    <row r="34" spans="1:5" ht="18" thickBot="1">
      <c r="A34" s="921"/>
      <c r="B34" s="454" t="s">
        <v>1134</v>
      </c>
      <c r="C34" s="455">
        <v>0.03</v>
      </c>
      <c r="D34" s="455">
        <v>3.5000000000000003E-2</v>
      </c>
      <c r="E34" s="456">
        <v>0.04</v>
      </c>
    </row>
    <row r="35" spans="1:5" ht="17.25">
      <c r="A35" s="919">
        <v>2022</v>
      </c>
      <c r="B35" s="447" t="s">
        <v>1123</v>
      </c>
      <c r="C35" s="448">
        <v>0.04</v>
      </c>
      <c r="D35" s="448">
        <v>4.4999999999999998E-2</v>
      </c>
      <c r="E35" s="449">
        <v>0.05</v>
      </c>
    </row>
    <row r="36" spans="1:5" ht="17.25">
      <c r="A36" s="920"/>
      <c r="B36" s="447" t="s">
        <v>1124</v>
      </c>
      <c r="C36" s="448">
        <v>4.4999999999999998E-2</v>
      </c>
      <c r="D36" s="448">
        <v>0.05</v>
      </c>
      <c r="E36" s="449">
        <v>5.5E-2</v>
      </c>
    </row>
    <row r="37" spans="1:5" ht="17.25">
      <c r="A37" s="920"/>
      <c r="B37" s="447" t="s">
        <v>1125</v>
      </c>
      <c r="C37" s="448">
        <v>4.4999999999999998E-2</v>
      </c>
      <c r="D37" s="448">
        <v>0.05</v>
      </c>
      <c r="E37" s="449">
        <v>5.5E-2</v>
      </c>
    </row>
    <row r="38" spans="1:5" ht="17.25">
      <c r="A38" s="920"/>
      <c r="B38" s="447" t="s">
        <v>1126</v>
      </c>
      <c r="C38" s="448">
        <v>0.05</v>
      </c>
      <c r="D38" s="448">
        <v>5.5E-2</v>
      </c>
      <c r="E38" s="449">
        <v>0.06</v>
      </c>
    </row>
    <row r="39" spans="1:5" ht="17.25">
      <c r="A39" s="920"/>
      <c r="B39" s="447" t="s">
        <v>1136</v>
      </c>
      <c r="C39" s="448">
        <v>0.05</v>
      </c>
      <c r="D39" s="448">
        <v>5.5E-2</v>
      </c>
      <c r="E39" s="449">
        <v>0.06</v>
      </c>
    </row>
    <row r="40" spans="1:5" ht="17.25">
      <c r="A40" s="920"/>
      <c r="B40" s="451" t="s">
        <v>1128</v>
      </c>
      <c r="C40" s="452">
        <v>0.06</v>
      </c>
      <c r="D40" s="452">
        <v>6.5000000000000002E-2</v>
      </c>
      <c r="E40" s="453">
        <v>7.0000000000000007E-2</v>
      </c>
    </row>
    <row r="41" spans="1:5" ht="17.25">
      <c r="A41" s="920"/>
      <c r="B41" s="447" t="s">
        <v>1129</v>
      </c>
      <c r="C41" s="448">
        <v>6.7500000000000004E-2</v>
      </c>
      <c r="D41" s="448">
        <v>7.2499999999999995E-2</v>
      </c>
      <c r="E41" s="449">
        <v>7.7499999999999999E-2</v>
      </c>
    </row>
    <row r="42" spans="1:5" ht="17.25">
      <c r="A42" s="920"/>
      <c r="B42" s="447" t="s">
        <v>1130</v>
      </c>
      <c r="C42" s="448">
        <v>7.2499999999999995E-2</v>
      </c>
      <c r="D42" s="448">
        <v>7.7499999999999999E-2</v>
      </c>
      <c r="E42" s="449">
        <v>8.2500000000000004E-2</v>
      </c>
    </row>
    <row r="43" spans="1:5" ht="17.25">
      <c r="A43" s="920"/>
      <c r="B43" s="447" t="s">
        <v>1131</v>
      </c>
      <c r="C43" s="448">
        <v>7.4999999999999997E-2</v>
      </c>
      <c r="D43" s="448">
        <v>0.08</v>
      </c>
      <c r="E43" s="449">
        <v>8.5000000000000006E-2</v>
      </c>
    </row>
    <row r="44" spans="1:5" ht="17.25">
      <c r="A44" s="920"/>
      <c r="B44" s="447" t="s">
        <v>1132</v>
      </c>
      <c r="C44" s="448">
        <v>7.7499999999999999E-2</v>
      </c>
      <c r="D44" s="448">
        <v>8.2500000000000004E-2</v>
      </c>
      <c r="E44" s="449">
        <v>8.7499999999999994E-2</v>
      </c>
    </row>
    <row r="45" spans="1:5" ht="17.25">
      <c r="A45" s="920"/>
      <c r="B45" s="447" t="s">
        <v>1133</v>
      </c>
      <c r="C45" s="448">
        <v>0.08</v>
      </c>
      <c r="D45" s="448">
        <v>8.5000000000000006E-2</v>
      </c>
      <c r="E45" s="449">
        <v>0.09</v>
      </c>
    </row>
    <row r="46" spans="1:5" ht="18" thickBot="1">
      <c r="A46" s="921"/>
      <c r="B46" s="454" t="s">
        <v>1134</v>
      </c>
      <c r="C46" s="455">
        <v>0.08</v>
      </c>
      <c r="D46" s="455">
        <v>8.5000000000000006E-2</v>
      </c>
      <c r="E46" s="456">
        <v>0.09</v>
      </c>
    </row>
    <row r="47" spans="1:5" ht="17.25">
      <c r="A47" s="922">
        <v>2023</v>
      </c>
      <c r="B47" s="457" t="s">
        <v>1123</v>
      </c>
      <c r="C47" s="458">
        <v>8.5000000000000006E-2</v>
      </c>
      <c r="D47" s="458">
        <v>0.08</v>
      </c>
      <c r="E47" s="459">
        <v>0.09</v>
      </c>
    </row>
    <row r="48" spans="1:5" ht="17.25">
      <c r="A48" s="923"/>
      <c r="B48" s="460" t="s">
        <v>1124</v>
      </c>
      <c r="C48" s="461">
        <v>8.5000000000000006E-2</v>
      </c>
      <c r="D48" s="461">
        <v>0.08</v>
      </c>
      <c r="E48" s="462">
        <v>0.09</v>
      </c>
    </row>
    <row r="49" spans="1:5" ht="17.25">
      <c r="A49" s="923"/>
      <c r="B49" s="460" t="s">
        <v>1125</v>
      </c>
      <c r="C49" s="461">
        <v>8.5000000000000006E-2</v>
      </c>
      <c r="D49" s="461">
        <v>0.08</v>
      </c>
      <c r="E49" s="462">
        <v>0.09</v>
      </c>
    </row>
    <row r="50" spans="1:5" ht="17.25">
      <c r="A50" s="923"/>
      <c r="B50" s="460" t="s">
        <v>1126</v>
      </c>
      <c r="C50" s="461">
        <v>8.5000000000000006E-2</v>
      </c>
      <c r="D50" s="461">
        <v>0.08</v>
      </c>
      <c r="E50" s="462">
        <v>0.09</v>
      </c>
    </row>
    <row r="51" spans="1:5" ht="17.25">
      <c r="A51" s="923"/>
      <c r="B51" s="460" t="s">
        <v>1136</v>
      </c>
      <c r="C51" s="461">
        <v>8.5000000000000006E-2</v>
      </c>
      <c r="D51" s="461">
        <v>0.08</v>
      </c>
      <c r="E51" s="462">
        <v>0.09</v>
      </c>
    </row>
    <row r="52" spans="1:5" ht="17.25">
      <c r="A52" s="923"/>
      <c r="B52" s="460" t="s">
        <v>1128</v>
      </c>
      <c r="C52" s="461">
        <v>0.08</v>
      </c>
      <c r="D52" s="461">
        <v>7.4999999999999997E-2</v>
      </c>
      <c r="E52" s="462">
        <v>8.5000000000000006E-2</v>
      </c>
    </row>
    <row r="53" spans="1:5" ht="17.25">
      <c r="A53" s="923"/>
      <c r="B53" s="463" t="s">
        <v>1129</v>
      </c>
      <c r="C53" s="464">
        <v>7.7499999999999999E-2</v>
      </c>
      <c r="D53" s="464">
        <v>6.7500000000000004E-2</v>
      </c>
      <c r="E53" s="465">
        <v>8.2500000000000004E-2</v>
      </c>
    </row>
    <row r="54" spans="1:5" ht="17.25">
      <c r="A54" s="923"/>
      <c r="B54" s="460" t="s">
        <v>1130</v>
      </c>
      <c r="C54" s="461">
        <v>7.7499999999999999E-2</v>
      </c>
      <c r="D54" s="461">
        <v>6.7500000000000004E-2</v>
      </c>
      <c r="E54" s="462">
        <v>8.2500000000000004E-2</v>
      </c>
    </row>
    <row r="55" spans="1:5" ht="17.25">
      <c r="A55" s="923"/>
      <c r="B55" s="460" t="s">
        <v>1131</v>
      </c>
      <c r="C55" s="461">
        <v>7.4999999999999997E-2</v>
      </c>
      <c r="D55" s="461">
        <v>6.25E-2</v>
      </c>
      <c r="E55" s="462">
        <v>0.08</v>
      </c>
    </row>
    <row r="56" spans="1:5" ht="17.25">
      <c r="A56" s="923"/>
      <c r="B56" s="460" t="s">
        <v>1132</v>
      </c>
      <c r="C56" s="461">
        <v>7.4999999999999997E-2</v>
      </c>
      <c r="D56" s="461">
        <v>6.25E-2</v>
      </c>
      <c r="E56" s="462">
        <v>0.08</v>
      </c>
    </row>
    <row r="57" spans="1:5" ht="17.25">
      <c r="A57" s="923"/>
      <c r="B57" s="460" t="s">
        <v>1133</v>
      </c>
      <c r="C57" s="461">
        <v>7.2499999999999995E-2</v>
      </c>
      <c r="D57" s="461">
        <v>0.06</v>
      </c>
      <c r="E57" s="462">
        <v>7.7499999999999999E-2</v>
      </c>
    </row>
    <row r="58" spans="1:5" ht="18" thickBot="1">
      <c r="A58" s="924"/>
      <c r="B58" s="466" t="s">
        <v>1134</v>
      </c>
      <c r="C58" s="467">
        <v>7.0000000000000007E-2</v>
      </c>
      <c r="D58" s="467">
        <v>5.5E-2</v>
      </c>
      <c r="E58" s="468">
        <v>7.4999999999999997E-2</v>
      </c>
    </row>
    <row r="59" spans="1:5" ht="17.25">
      <c r="A59" s="923">
        <v>2024</v>
      </c>
      <c r="B59" s="460" t="s">
        <v>1123</v>
      </c>
      <c r="C59" s="461">
        <v>7.0000000000000007E-2</v>
      </c>
      <c r="D59" s="461">
        <v>5.5E-2</v>
      </c>
      <c r="E59" s="462">
        <v>7.4999999999999997E-2</v>
      </c>
    </row>
    <row r="60" spans="1:5" ht="17.25">
      <c r="A60" s="923"/>
      <c r="B60" s="460" t="s">
        <v>1124</v>
      </c>
      <c r="C60" s="461">
        <v>7.0000000000000007E-2</v>
      </c>
      <c r="D60" s="461">
        <v>5.5E-2</v>
      </c>
      <c r="E60" s="462">
        <v>7.4999999999999997E-2</v>
      </c>
    </row>
    <row r="61" spans="1:5" ht="17.25">
      <c r="A61" s="923"/>
      <c r="B61" s="460" t="s">
        <v>1125</v>
      </c>
      <c r="C61" s="461">
        <v>7.0000000000000007E-2</v>
      </c>
      <c r="D61" s="461">
        <v>5.5E-2</v>
      </c>
      <c r="E61" s="462">
        <v>7.4999999999999997E-2</v>
      </c>
    </row>
    <row r="62" spans="1:5" ht="17.25">
      <c r="A62" s="923"/>
      <c r="B62" s="460" t="s">
        <v>1126</v>
      </c>
      <c r="C62" s="461">
        <v>7.0000000000000007E-2</v>
      </c>
      <c r="D62" s="461">
        <v>5.5E-2</v>
      </c>
      <c r="E62" s="462">
        <v>7.4999999999999997E-2</v>
      </c>
    </row>
    <row r="63" spans="1:5" ht="17.25">
      <c r="A63" s="923"/>
      <c r="B63" s="460" t="s">
        <v>1136</v>
      </c>
      <c r="C63" s="461">
        <v>7.0000000000000007E-2</v>
      </c>
      <c r="D63" s="461">
        <v>5.5E-2</v>
      </c>
      <c r="E63" s="462">
        <v>7.4999999999999997E-2</v>
      </c>
    </row>
    <row r="64" spans="1:5" ht="17.25">
      <c r="A64" s="923"/>
      <c r="B64" s="463"/>
      <c r="C64" s="464"/>
      <c r="D64" s="464"/>
      <c r="E64" s="465"/>
    </row>
    <row r="65" spans="1:5" ht="18" thickBot="1">
      <c r="A65" s="924"/>
      <c r="B65" s="469"/>
      <c r="C65" s="470"/>
      <c r="D65" s="470"/>
      <c r="E65" s="471"/>
    </row>
    <row r="66" spans="1:5" ht="15.75">
      <c r="A66" s="925" t="s">
        <v>1137</v>
      </c>
      <c r="B66" s="925"/>
      <c r="C66" s="925"/>
      <c r="D66" s="925"/>
      <c r="E66" s="925"/>
    </row>
    <row r="67" spans="1:5" ht="15.75">
      <c r="A67" s="925" t="s">
        <v>1138</v>
      </c>
      <c r="B67" s="925"/>
      <c r="C67" s="925"/>
      <c r="D67" s="925"/>
      <c r="E67" s="925"/>
    </row>
  </sheetData>
  <mergeCells count="17">
    <mergeCell ref="A23:A34"/>
    <mergeCell ref="G1:R1"/>
    <mergeCell ref="G2:R2"/>
    <mergeCell ref="G3:R3"/>
    <mergeCell ref="A6:E6"/>
    <mergeCell ref="A7:E7"/>
    <mergeCell ref="G7:Y7"/>
    <mergeCell ref="A8:E8"/>
    <mergeCell ref="G8:Y8"/>
    <mergeCell ref="A9:E9"/>
    <mergeCell ref="G9:Y9"/>
    <mergeCell ref="A11:A22"/>
    <mergeCell ref="A35:A46"/>
    <mergeCell ref="A47:A58"/>
    <mergeCell ref="A59:A65"/>
    <mergeCell ref="A66:E66"/>
    <mergeCell ref="A67:E6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01FD-048D-4BA2-B43B-461E63130B0A}">
  <dimension ref="A1:T100"/>
  <sheetViews>
    <sheetView showGridLines="0" topLeftCell="C1" zoomScale="145" zoomScaleNormal="145" workbookViewId="0">
      <selection activeCell="K30" sqref="K30"/>
    </sheetView>
  </sheetViews>
  <sheetFormatPr baseColWidth="10" defaultColWidth="11.42578125" defaultRowHeight="15"/>
  <cols>
    <col min="1" max="1" width="12.28515625" customWidth="1"/>
    <col min="3" max="3" width="12.7109375" bestFit="1" customWidth="1"/>
    <col min="4" max="4" width="33.42578125" bestFit="1" customWidth="1"/>
  </cols>
  <sheetData>
    <row r="1" spans="3:20" s="52" customFormat="1" ht="15" customHeight="1">
      <c r="C1" s="907" t="s">
        <v>0</v>
      </c>
      <c r="D1" s="907"/>
      <c r="E1" s="907"/>
      <c r="F1" s="907"/>
      <c r="G1" s="907"/>
      <c r="H1" s="907"/>
      <c r="I1" s="907"/>
      <c r="J1" s="907"/>
      <c r="K1" s="907"/>
      <c r="L1" s="907"/>
      <c r="M1" s="907"/>
      <c r="N1" s="907"/>
      <c r="O1" s="907"/>
      <c r="P1" s="907"/>
      <c r="Q1" s="61"/>
      <c r="R1" s="61"/>
    </row>
    <row r="2" spans="3:20" s="52" customFormat="1" ht="15" customHeight="1">
      <c r="C2" s="907" t="s">
        <v>1</v>
      </c>
      <c r="D2" s="907"/>
      <c r="E2" s="907"/>
      <c r="F2" s="907"/>
      <c r="G2" s="907" t="s">
        <v>1</v>
      </c>
      <c r="H2" s="907"/>
      <c r="I2" s="907"/>
      <c r="J2" s="907"/>
      <c r="K2" s="907"/>
      <c r="L2" s="907"/>
      <c r="M2" s="907"/>
      <c r="N2" s="907"/>
      <c r="O2" s="907"/>
      <c r="P2" s="907"/>
      <c r="Q2" s="61"/>
      <c r="R2" s="61"/>
    </row>
    <row r="3" spans="3:20" s="52" customFormat="1" ht="15" customHeight="1">
      <c r="C3" s="939" t="s">
        <v>2</v>
      </c>
      <c r="D3" s="939"/>
      <c r="E3" s="939"/>
      <c r="F3" s="939"/>
      <c r="G3" s="939" t="s">
        <v>2</v>
      </c>
      <c r="H3" s="939"/>
      <c r="I3" s="939"/>
      <c r="J3" s="939"/>
      <c r="K3" s="939"/>
      <c r="L3" s="939"/>
      <c r="M3" s="939"/>
      <c r="N3" s="939"/>
      <c r="O3" s="939"/>
      <c r="P3" s="939"/>
      <c r="Q3" s="907"/>
      <c r="R3" s="907"/>
      <c r="S3" s="907"/>
      <c r="T3" s="907"/>
    </row>
    <row r="7" spans="3:20">
      <c r="I7" s="374" t="s">
        <v>1448</v>
      </c>
    </row>
    <row r="8" spans="3:20">
      <c r="I8" s="374" t="s">
        <v>1139</v>
      </c>
    </row>
    <row r="9" spans="3:20">
      <c r="I9" s="55" t="s">
        <v>1140</v>
      </c>
    </row>
    <row r="16" spans="3:20">
      <c r="F16" s="472"/>
    </row>
    <row r="29" spans="5:5">
      <c r="E29" s="184" t="s">
        <v>1141</v>
      </c>
    </row>
    <row r="51" spans="1:4" ht="15.75" thickBot="1"/>
    <row r="52" spans="1:4" ht="18" thickBot="1">
      <c r="A52" s="473" t="s">
        <v>1101</v>
      </c>
      <c r="B52" s="441" t="s">
        <v>1119</v>
      </c>
      <c r="C52" s="474" t="s">
        <v>1142</v>
      </c>
      <c r="D52" s="443" t="s">
        <v>1143</v>
      </c>
    </row>
    <row r="53" spans="1:4" ht="17.25">
      <c r="A53" s="938">
        <v>2021</v>
      </c>
      <c r="B53" s="475" t="s">
        <v>1123</v>
      </c>
      <c r="C53" s="476">
        <v>4.9272552264164604</v>
      </c>
      <c r="D53" s="477">
        <v>6.2270483901758489</v>
      </c>
    </row>
    <row r="54" spans="1:4" ht="17.25">
      <c r="A54" s="936"/>
      <c r="B54" s="478" t="s">
        <v>1124</v>
      </c>
      <c r="C54" s="479">
        <v>5.3600492475825545</v>
      </c>
      <c r="D54" s="480">
        <v>7.0877017403547349</v>
      </c>
    </row>
    <row r="55" spans="1:4" ht="17.25">
      <c r="A55" s="936"/>
      <c r="B55" s="478" t="s">
        <v>1125</v>
      </c>
      <c r="C55" s="479">
        <v>5.5825302456185888</v>
      </c>
      <c r="D55" s="480">
        <v>8.2965106026717805</v>
      </c>
    </row>
    <row r="56" spans="1:4" ht="17.25">
      <c r="A56" s="936"/>
      <c r="B56" s="478" t="s">
        <v>1126</v>
      </c>
      <c r="C56" s="479">
        <v>5.7211548901485276</v>
      </c>
      <c r="D56" s="480">
        <v>9.6452641918615569</v>
      </c>
    </row>
    <row r="57" spans="1:4" ht="17.25">
      <c r="A57" s="936"/>
      <c r="B57" s="478" t="s">
        <v>1136</v>
      </c>
      <c r="C57" s="479">
        <v>5.8254264130387368</v>
      </c>
      <c r="D57" s="480">
        <v>10.480820683305559</v>
      </c>
    </row>
    <row r="58" spans="1:4" ht="17.25">
      <c r="A58" s="936"/>
      <c r="B58" s="478" t="s">
        <v>1128</v>
      </c>
      <c r="C58" s="479">
        <v>5.9953809353818777</v>
      </c>
      <c r="D58" s="480">
        <v>9.3193676739859335</v>
      </c>
    </row>
    <row r="59" spans="1:4" ht="17.25">
      <c r="A59" s="936"/>
      <c r="B59" s="478" t="s">
        <v>1129</v>
      </c>
      <c r="C59" s="479">
        <v>5.7889697649070371</v>
      </c>
      <c r="D59" s="480">
        <v>7.8760412420828096</v>
      </c>
    </row>
    <row r="60" spans="1:4" ht="17.25">
      <c r="A60" s="936"/>
      <c r="B60" s="478" t="s">
        <v>1130</v>
      </c>
      <c r="C60" s="479">
        <v>5.9130531900694727</v>
      </c>
      <c r="D60" s="480">
        <v>7.8970977155353506</v>
      </c>
    </row>
    <row r="61" spans="1:4" ht="17.25">
      <c r="A61" s="936"/>
      <c r="B61" s="478" t="s">
        <v>1131</v>
      </c>
      <c r="C61" s="479">
        <v>6.096064707395521</v>
      </c>
      <c r="D61" s="480">
        <v>7.7381184451635443</v>
      </c>
    </row>
    <row r="62" spans="1:4" ht="17.25">
      <c r="A62" s="936"/>
      <c r="B62" s="478" t="s">
        <v>1132</v>
      </c>
      <c r="C62" s="479">
        <v>6.3107914048966096</v>
      </c>
      <c r="D62" s="480">
        <v>7.7152484604361193</v>
      </c>
    </row>
    <row r="63" spans="1:4" ht="17.25">
      <c r="A63" s="936"/>
      <c r="B63" s="478" t="s">
        <v>1133</v>
      </c>
      <c r="C63" s="479">
        <v>6.6269465924271742</v>
      </c>
      <c r="D63" s="480">
        <v>8.2325084461898346</v>
      </c>
    </row>
    <row r="64" spans="1:4" ht="18" thickBot="1">
      <c r="A64" s="937"/>
      <c r="B64" s="481" t="s">
        <v>1134</v>
      </c>
      <c r="C64" s="482">
        <v>6.8716673627366331</v>
      </c>
      <c r="D64" s="483">
        <v>8.4956989865317958</v>
      </c>
    </row>
    <row r="65" spans="1:4" ht="17.25">
      <c r="A65" s="936">
        <v>2022</v>
      </c>
      <c r="B65" s="478" t="s">
        <v>1123</v>
      </c>
      <c r="C65" s="479">
        <v>7.0014588385326482</v>
      </c>
      <c r="D65" s="480">
        <v>8.7264240446282884</v>
      </c>
    </row>
    <row r="66" spans="1:4" ht="17.25">
      <c r="A66" s="936"/>
      <c r="B66" s="478" t="s">
        <v>1124</v>
      </c>
      <c r="C66" s="479">
        <v>6.9731940550712412</v>
      </c>
      <c r="D66" s="480">
        <v>8.9838302363273179</v>
      </c>
    </row>
    <row r="67" spans="1:4" ht="17.25">
      <c r="A67" s="936"/>
      <c r="B67" s="478" t="s">
        <v>1125</v>
      </c>
      <c r="C67" s="479">
        <v>6.9934078532530641</v>
      </c>
      <c r="D67" s="480">
        <v>9.0545502229215877</v>
      </c>
    </row>
    <row r="68" spans="1:4" ht="17.25">
      <c r="A68" s="936"/>
      <c r="B68" s="478" t="s">
        <v>1126</v>
      </c>
      <c r="C68" s="479">
        <v>7.2489008165362856</v>
      </c>
      <c r="D68" s="480">
        <v>9.6431169897207134</v>
      </c>
    </row>
    <row r="69" spans="1:4" ht="17.25">
      <c r="A69" s="936"/>
      <c r="B69" s="478" t="s">
        <v>1136</v>
      </c>
      <c r="C69" s="479">
        <v>7.2932060172028468</v>
      </c>
      <c r="D69" s="480">
        <v>9.4725720799621946</v>
      </c>
    </row>
    <row r="70" spans="1:4" ht="17.25">
      <c r="A70" s="936"/>
      <c r="B70" s="478" t="s">
        <v>1128</v>
      </c>
      <c r="C70" s="484">
        <v>7.1123527862437363</v>
      </c>
      <c r="D70" s="485">
        <v>9.478288898098274</v>
      </c>
    </row>
    <row r="71" spans="1:4" ht="17.25">
      <c r="A71" s="936"/>
      <c r="B71" s="478" t="s">
        <v>1129</v>
      </c>
      <c r="C71" s="479">
        <v>7.1007189536373083</v>
      </c>
      <c r="D71" s="480">
        <v>9.4349992671845193</v>
      </c>
    </row>
    <row r="72" spans="1:4" ht="17.25">
      <c r="A72" s="936"/>
      <c r="B72" s="478" t="s">
        <v>1130</v>
      </c>
      <c r="C72" s="479">
        <v>7.1231245756169237</v>
      </c>
      <c r="D72" s="480">
        <v>8.7959723370804923</v>
      </c>
    </row>
    <row r="73" spans="1:4" ht="17.25">
      <c r="A73" s="936"/>
      <c r="B73" s="478" t="s">
        <v>1131</v>
      </c>
      <c r="C73" s="479">
        <v>7.0370438867415119</v>
      </c>
      <c r="D73" s="480">
        <v>8.626226986927211</v>
      </c>
    </row>
    <row r="74" spans="1:4" ht="17.25">
      <c r="A74" s="936"/>
      <c r="B74" s="478" t="s">
        <v>1132</v>
      </c>
      <c r="C74" s="479">
        <v>6.8574424637121156</v>
      </c>
      <c r="D74" s="480">
        <v>8.2350508791485311</v>
      </c>
    </row>
    <row r="75" spans="1:4" ht="17.25">
      <c r="A75" s="936"/>
      <c r="B75" s="478" t="s">
        <v>1133</v>
      </c>
      <c r="C75" s="479">
        <v>6.5936879841239415</v>
      </c>
      <c r="D75" s="480">
        <v>7.5769702790672744</v>
      </c>
    </row>
    <row r="76" spans="1:4" ht="18" thickBot="1">
      <c r="A76" s="937"/>
      <c r="B76" s="481" t="s">
        <v>1134</v>
      </c>
      <c r="C76" s="482">
        <v>6.5625170401875765</v>
      </c>
      <c r="D76" s="483">
        <v>7.8269161155893663</v>
      </c>
    </row>
    <row r="77" spans="1:4" ht="17.25">
      <c r="A77" s="938">
        <v>2023</v>
      </c>
      <c r="B77" s="486" t="s">
        <v>1123</v>
      </c>
      <c r="C77" s="476">
        <v>6.6</v>
      </c>
      <c r="D77" s="477">
        <v>7.24</v>
      </c>
    </row>
    <row r="78" spans="1:4" ht="17.25">
      <c r="A78" s="936"/>
      <c r="B78" s="487" t="s">
        <v>1124</v>
      </c>
      <c r="C78" s="479">
        <v>6.4</v>
      </c>
      <c r="D78" s="480">
        <v>6.38</v>
      </c>
    </row>
    <row r="79" spans="1:4" ht="17.25">
      <c r="A79" s="936"/>
      <c r="B79" s="487" t="s">
        <v>1125</v>
      </c>
      <c r="C79" s="479">
        <v>6.16</v>
      </c>
      <c r="D79" s="480">
        <v>5.9</v>
      </c>
    </row>
    <row r="80" spans="1:4" ht="17.25">
      <c r="A80" s="936"/>
      <c r="B80" s="487" t="s">
        <v>1126</v>
      </c>
      <c r="C80" s="479">
        <v>5.83</v>
      </c>
      <c r="D80" s="480">
        <v>5.15</v>
      </c>
    </row>
    <row r="81" spans="1:4" ht="17.25">
      <c r="A81" s="936"/>
      <c r="B81" s="487" t="s">
        <v>1136</v>
      </c>
      <c r="C81" s="479">
        <v>5.51</v>
      </c>
      <c r="D81" s="480">
        <v>4.43</v>
      </c>
    </row>
    <row r="82" spans="1:4" ht="17.25">
      <c r="A82" s="936"/>
      <c r="B82" s="487" t="s">
        <v>1128</v>
      </c>
      <c r="C82" s="484">
        <v>5.33</v>
      </c>
      <c r="D82" s="485">
        <v>4</v>
      </c>
    </row>
    <row r="83" spans="1:4" ht="17.25">
      <c r="A83" s="936"/>
      <c r="B83" s="487" t="s">
        <v>1129</v>
      </c>
      <c r="C83" s="479">
        <v>5.05</v>
      </c>
      <c r="D83" s="480">
        <v>3.95</v>
      </c>
    </row>
    <row r="84" spans="1:4" ht="17.25">
      <c r="A84" s="936"/>
      <c r="B84" s="487" t="s">
        <v>1130</v>
      </c>
      <c r="C84" s="479">
        <v>4.82</v>
      </c>
      <c r="D84" s="480">
        <v>4.2699999999999996</v>
      </c>
    </row>
    <row r="85" spans="1:4" ht="17.25">
      <c r="A85" s="936"/>
      <c r="B85" s="487" t="s">
        <v>1131</v>
      </c>
      <c r="C85" s="479">
        <v>4.68</v>
      </c>
      <c r="D85" s="480">
        <v>4.41</v>
      </c>
    </row>
    <row r="86" spans="1:4" ht="17.25">
      <c r="A86" s="936"/>
      <c r="B86" s="487" t="s">
        <v>1132</v>
      </c>
      <c r="C86" s="479">
        <v>4.58</v>
      </c>
      <c r="D86" s="480">
        <v>4.3499999999999996</v>
      </c>
    </row>
    <row r="87" spans="1:4" ht="17.25">
      <c r="A87" s="936"/>
      <c r="B87" s="487" t="s">
        <v>1133</v>
      </c>
      <c r="C87" s="479">
        <v>4.4800000000000004</v>
      </c>
      <c r="D87" s="480">
        <v>4</v>
      </c>
    </row>
    <row r="88" spans="1:4" ht="18" thickBot="1">
      <c r="A88" s="937"/>
      <c r="B88" s="488" t="s">
        <v>1134</v>
      </c>
      <c r="C88" s="482">
        <v>4.32</v>
      </c>
      <c r="D88" s="483">
        <v>3.57</v>
      </c>
    </row>
    <row r="89" spans="1:4" ht="17.25">
      <c r="A89" s="938">
        <v>2024</v>
      </c>
      <c r="B89" s="486" t="s">
        <v>1123</v>
      </c>
      <c r="C89" s="476">
        <v>4.09</v>
      </c>
      <c r="D89" s="477">
        <v>3.32</v>
      </c>
    </row>
    <row r="90" spans="1:4" ht="17.25">
      <c r="A90" s="936"/>
      <c r="B90" s="487" t="s">
        <v>1124</v>
      </c>
      <c r="C90" s="479">
        <v>3.95</v>
      </c>
      <c r="D90" s="480">
        <v>3.3</v>
      </c>
    </row>
    <row r="91" spans="1:4" ht="17.25">
      <c r="A91" s="936"/>
      <c r="B91" s="487" t="s">
        <v>1125</v>
      </c>
      <c r="C91" s="479">
        <v>4.04</v>
      </c>
      <c r="D91" s="480">
        <v>3.38</v>
      </c>
    </row>
    <row r="92" spans="1:4" ht="17.25">
      <c r="A92" s="936"/>
      <c r="B92" s="487" t="s">
        <v>1126</v>
      </c>
      <c r="C92" s="479">
        <v>3.99</v>
      </c>
      <c r="D92" s="480">
        <v>3.03</v>
      </c>
    </row>
    <row r="93" spans="1:4" ht="17.25">
      <c r="A93" s="936"/>
      <c r="B93" s="487" t="s">
        <v>1136</v>
      </c>
      <c r="C93" s="479">
        <v>3.99</v>
      </c>
      <c r="D93" s="480">
        <v>3.2</v>
      </c>
    </row>
    <row r="94" spans="1:4" ht="17.25">
      <c r="A94" s="936"/>
      <c r="B94" s="487" t="s">
        <v>1128</v>
      </c>
      <c r="C94" s="484"/>
      <c r="D94" s="485"/>
    </row>
    <row r="95" spans="1:4" ht="17.25">
      <c r="A95" s="936"/>
      <c r="B95" s="487" t="s">
        <v>1129</v>
      </c>
      <c r="C95" s="479"/>
      <c r="D95" s="480"/>
    </row>
    <row r="96" spans="1:4" ht="17.25">
      <c r="A96" s="936"/>
      <c r="B96" s="487" t="s">
        <v>1130</v>
      </c>
      <c r="C96" s="479"/>
      <c r="D96" s="480"/>
    </row>
    <row r="97" spans="1:4" ht="17.25">
      <c r="A97" s="936"/>
      <c r="B97" s="487" t="s">
        <v>1131</v>
      </c>
      <c r="C97" s="479"/>
      <c r="D97" s="480"/>
    </row>
    <row r="98" spans="1:4" ht="17.25">
      <c r="A98" s="936"/>
      <c r="B98" s="487" t="s">
        <v>1132</v>
      </c>
      <c r="C98" s="479"/>
      <c r="D98" s="480"/>
    </row>
    <row r="99" spans="1:4" ht="17.25">
      <c r="A99" s="936"/>
      <c r="B99" s="487" t="s">
        <v>1133</v>
      </c>
      <c r="C99" s="479"/>
      <c r="D99" s="480"/>
    </row>
    <row r="100" spans="1:4" ht="18" thickBot="1">
      <c r="A100" s="937"/>
      <c r="B100" s="488" t="s">
        <v>1134</v>
      </c>
      <c r="C100" s="482"/>
      <c r="D100" s="483"/>
    </row>
  </sheetData>
  <mergeCells count="8">
    <mergeCell ref="Q3:T3"/>
    <mergeCell ref="A53:A64"/>
    <mergeCell ref="A65:A76"/>
    <mergeCell ref="A77:A88"/>
    <mergeCell ref="A89:A100"/>
    <mergeCell ref="C1:P1"/>
    <mergeCell ref="C2:P2"/>
    <mergeCell ref="C3:P3"/>
  </mergeCell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DECE2-B5DC-4588-95D0-B14F88A236E4}">
  <dimension ref="A1:R102"/>
  <sheetViews>
    <sheetView showGridLines="0" workbookViewId="0">
      <selection activeCell="F8" sqref="F8"/>
    </sheetView>
  </sheetViews>
  <sheetFormatPr baseColWidth="10" defaultColWidth="11.42578125" defaultRowHeight="15"/>
  <cols>
    <col min="1" max="1" width="23.140625" style="52" bestFit="1" customWidth="1"/>
    <col min="2" max="2" width="21" style="52" customWidth="1"/>
    <col min="3" max="16384" width="11.42578125" style="52"/>
  </cols>
  <sheetData>
    <row r="1" spans="1:18">
      <c r="G1" s="907" t="s">
        <v>0</v>
      </c>
      <c r="H1" s="907"/>
      <c r="I1" s="907"/>
      <c r="J1" s="907"/>
      <c r="K1" s="907"/>
      <c r="L1" s="907"/>
      <c r="M1" s="907"/>
      <c r="N1" s="907"/>
      <c r="O1" s="907"/>
      <c r="P1" s="907"/>
      <c r="Q1" s="907"/>
      <c r="R1" s="907"/>
    </row>
    <row r="2" spans="1:18">
      <c r="G2" s="907" t="s">
        <v>1</v>
      </c>
      <c r="H2" s="907"/>
      <c r="I2" s="907"/>
      <c r="J2" s="907"/>
      <c r="K2" s="907"/>
      <c r="L2" s="907"/>
      <c r="M2" s="907"/>
      <c r="N2" s="907"/>
      <c r="O2" s="907"/>
      <c r="P2" s="907"/>
      <c r="Q2" s="907"/>
      <c r="R2" s="907"/>
    </row>
    <row r="3" spans="1:18">
      <c r="G3" s="908" t="s">
        <v>2</v>
      </c>
      <c r="H3" s="908"/>
      <c r="I3" s="908"/>
      <c r="J3" s="908"/>
      <c r="K3" s="908"/>
      <c r="L3" s="908"/>
      <c r="M3" s="908"/>
      <c r="N3" s="908"/>
      <c r="O3" s="908"/>
      <c r="P3" s="908"/>
      <c r="Q3" s="908"/>
      <c r="R3" s="908"/>
    </row>
    <row r="7" spans="1:18">
      <c r="F7" s="489" t="s">
        <v>1449</v>
      </c>
    </row>
    <row r="8" spans="1:18">
      <c r="G8" s="490" t="s">
        <v>1144</v>
      </c>
    </row>
    <row r="9" spans="1:18">
      <c r="H9" s="491" t="s">
        <v>1145</v>
      </c>
    </row>
    <row r="12" spans="1:18">
      <c r="A12" s="52" t="s">
        <v>1146</v>
      </c>
      <c r="B12" s="52">
        <v>5.0999999999999996</v>
      </c>
    </row>
    <row r="13" spans="1:18">
      <c r="A13" s="52" t="s">
        <v>1147</v>
      </c>
      <c r="B13" s="52">
        <v>2.5</v>
      </c>
    </row>
    <row r="14" spans="1:18">
      <c r="A14" s="52" t="s">
        <v>1148</v>
      </c>
      <c r="B14" s="52">
        <v>0.6</v>
      </c>
    </row>
    <row r="15" spans="1:18">
      <c r="A15" s="52" t="s">
        <v>1149</v>
      </c>
      <c r="B15" s="52">
        <v>-0.4</v>
      </c>
    </row>
    <row r="16" spans="1:18">
      <c r="A16" s="52" t="s">
        <v>1150</v>
      </c>
      <c r="B16" s="52">
        <v>-1.8</v>
      </c>
    </row>
    <row r="17" spans="1:5">
      <c r="A17" s="52" t="s">
        <v>1151</v>
      </c>
      <c r="B17" s="52">
        <v>-3.8</v>
      </c>
    </row>
    <row r="18" spans="1:5">
      <c r="A18" s="52" t="s">
        <v>1152</v>
      </c>
      <c r="B18" s="52">
        <v>-5.8</v>
      </c>
    </row>
    <row r="19" spans="1:5">
      <c r="A19" s="52" t="s">
        <v>1153</v>
      </c>
      <c r="B19" s="52">
        <v>-10.5</v>
      </c>
    </row>
    <row r="31" spans="1:5">
      <c r="E31" s="184" t="s">
        <v>1154</v>
      </c>
    </row>
    <row r="87" spans="1:2" ht="15.75" thickBot="1"/>
    <row r="88" spans="1:2" ht="15.75" thickBot="1">
      <c r="A88" s="940" t="s">
        <v>1155</v>
      </c>
      <c r="B88" s="941"/>
    </row>
    <row r="89" spans="1:2" ht="15.75" thickBot="1">
      <c r="A89" s="492" t="s">
        <v>1156</v>
      </c>
      <c r="B89" s="493" t="s">
        <v>1157</v>
      </c>
    </row>
    <row r="90" spans="1:2">
      <c r="A90" s="494" t="e" vm="1">
        <v>#VALUE!</v>
      </c>
      <c r="B90" s="495">
        <v>-0.17910000000000001</v>
      </c>
    </row>
    <row r="91" spans="1:2">
      <c r="A91" s="494" t="e" vm="2">
        <v>#VALUE!</v>
      </c>
      <c r="B91" s="496">
        <v>6.7000000000000004E-2</v>
      </c>
    </row>
    <row r="92" spans="1:2">
      <c r="A92" s="494" t="e" vm="3">
        <v>#VALUE!</v>
      </c>
      <c r="B92" s="496">
        <v>0.04</v>
      </c>
    </row>
    <row r="93" spans="1:2">
      <c r="A93" s="494" t="e" vm="4">
        <v>#VALUE!</v>
      </c>
      <c r="B93" s="496">
        <v>0.01</v>
      </c>
    </row>
    <row r="94" spans="1:2">
      <c r="A94" s="494" t="e" vm="5">
        <v>#VALUE!</v>
      </c>
      <c r="B94" s="496">
        <v>4.2999999999999997E-2</v>
      </c>
    </row>
    <row r="95" spans="1:2">
      <c r="A95" s="494" t="e" vm="6">
        <v>#VALUE!</v>
      </c>
      <c r="B95" s="496">
        <v>2.9000000000000001E-2</v>
      </c>
    </row>
    <row r="96" spans="1:2">
      <c r="A96" s="494" t="e" vm="7">
        <v>#VALUE!</v>
      </c>
      <c r="B96" s="497"/>
    </row>
    <row r="97" spans="1:2">
      <c r="A97" s="494" t="e" vm="8">
        <v>#VALUE!</v>
      </c>
      <c r="B97" s="496">
        <v>7.5999999999999998E-2</v>
      </c>
    </row>
    <row r="98" spans="1:2">
      <c r="A98" s="494" t="e" vm="9">
        <v>#VALUE!</v>
      </c>
      <c r="B98" s="497"/>
    </row>
    <row r="99" spans="1:2">
      <c r="A99" s="494" t="e" vm="10">
        <v>#VALUE!</v>
      </c>
      <c r="B99" s="497"/>
    </row>
    <row r="100" spans="1:2">
      <c r="A100" s="494" t="e" vm="11">
        <v>#VALUE!</v>
      </c>
      <c r="B100" s="497"/>
    </row>
    <row r="101" spans="1:2">
      <c r="A101" s="494" t="e" vm="12">
        <v>#VALUE!</v>
      </c>
      <c r="B101" s="497"/>
    </row>
    <row r="102" spans="1:2" ht="15.75" thickBot="1">
      <c r="A102" s="498" t="e" vm="13">
        <v>#VALUE!</v>
      </c>
      <c r="B102" s="499">
        <v>2.5999999999999999E-2</v>
      </c>
    </row>
  </sheetData>
  <autoFilter ref="A89:B102" xr:uid="{6E6BC990-4514-432C-ACE7-140D1234341B}"/>
  <mergeCells count="4">
    <mergeCell ref="G1:R1"/>
    <mergeCell ref="G2:R2"/>
    <mergeCell ref="G3:R3"/>
    <mergeCell ref="A88:B8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E883-7CAC-4A2A-852B-F4050DC4AFEE}">
  <dimension ref="C2:L36"/>
  <sheetViews>
    <sheetView showGridLines="0" topLeftCell="A15" workbookViewId="0">
      <selection activeCell="P31" sqref="P31"/>
    </sheetView>
  </sheetViews>
  <sheetFormatPr baseColWidth="10" defaultRowHeight="15"/>
  <cols>
    <col min="3" max="3" width="34.5703125" customWidth="1"/>
    <col min="4" max="5" width="11.5703125" hidden="1" customWidth="1"/>
    <col min="6" max="10" width="11.5703125" bestFit="1" customWidth="1"/>
    <col min="11" max="11" width="14.140625" bestFit="1" customWidth="1"/>
    <col min="12" max="12" width="0" hidden="1" customWidth="1"/>
  </cols>
  <sheetData>
    <row r="2" spans="3:12">
      <c r="C2" s="899" t="s">
        <v>1450</v>
      </c>
      <c r="D2" s="899"/>
      <c r="E2" s="899"/>
      <c r="F2" s="899"/>
      <c r="G2" s="899"/>
      <c r="H2" s="899"/>
      <c r="I2" s="899"/>
      <c r="J2" s="899"/>
      <c r="K2" s="899"/>
    </row>
    <row r="3" spans="3:12" ht="15.75" thickBot="1">
      <c r="C3" s="944" t="s">
        <v>1241</v>
      </c>
      <c r="D3" s="944"/>
      <c r="E3" s="944"/>
      <c r="F3" s="944"/>
      <c r="G3" s="944"/>
      <c r="H3" s="944"/>
      <c r="I3" s="944"/>
      <c r="J3" s="944"/>
      <c r="K3" s="944"/>
    </row>
    <row r="4" spans="3:12">
      <c r="C4" s="945" t="s">
        <v>1242</v>
      </c>
      <c r="D4" s="945">
        <v>2021</v>
      </c>
      <c r="E4" s="945">
        <v>2022</v>
      </c>
      <c r="F4" s="945">
        <v>2023</v>
      </c>
      <c r="G4" s="947">
        <f>F4+1</f>
        <v>2024</v>
      </c>
      <c r="H4" s="945">
        <f>G4+1</f>
        <v>2025</v>
      </c>
      <c r="I4" s="945">
        <f>H4+1</f>
        <v>2026</v>
      </c>
      <c r="J4" s="945">
        <f>I4+1</f>
        <v>2027</v>
      </c>
      <c r="K4" s="942">
        <f>J4+1</f>
        <v>2028</v>
      </c>
    </row>
    <row r="5" spans="3:12" ht="15.75" thickBot="1">
      <c r="C5" s="946"/>
      <c r="D5" s="946"/>
      <c r="E5" s="946"/>
      <c r="F5" s="946"/>
      <c r="G5" s="948"/>
      <c r="H5" s="946"/>
      <c r="I5" s="946"/>
      <c r="J5" s="946"/>
      <c r="K5" s="943"/>
    </row>
    <row r="6" spans="3:12">
      <c r="C6" s="574" t="s">
        <v>1243</v>
      </c>
      <c r="D6" s="575">
        <v>188.61344521070905</v>
      </c>
      <c r="E6" s="575">
        <v>197.77689754897344</v>
      </c>
      <c r="F6" s="575">
        <v>202.44565002463469</v>
      </c>
      <c r="G6" s="576">
        <f t="shared" ref="G6:K6" si="0">F6*(1+G7/100)</f>
        <v>212.56793252586644</v>
      </c>
      <c r="H6" s="576">
        <f t="shared" si="0"/>
        <v>223.19632915215976</v>
      </c>
      <c r="I6" s="577">
        <f t="shared" si="0"/>
        <v>234.35614560976776</v>
      </c>
      <c r="J6" s="577">
        <f t="shared" si="0"/>
        <v>246.07395289025615</v>
      </c>
      <c r="K6" s="578">
        <f t="shared" si="0"/>
        <v>258.37765053476897</v>
      </c>
    </row>
    <row r="7" spans="3:12">
      <c r="C7" s="574" t="s">
        <v>1244</v>
      </c>
      <c r="D7" s="576">
        <v>12.271990236920516</v>
      </c>
      <c r="E7" s="576">
        <f>+E6/D6*100-100</f>
        <v>4.8583240330653439</v>
      </c>
      <c r="F7" s="576">
        <f>+F6/E6*100-100</f>
        <v>2.3606156904676823</v>
      </c>
      <c r="G7" s="576">
        <v>5</v>
      </c>
      <c r="H7" s="579">
        <v>5</v>
      </c>
      <c r="I7" s="576">
        <v>5</v>
      </c>
      <c r="J7" s="576">
        <v>5</v>
      </c>
      <c r="K7" s="580">
        <v>5</v>
      </c>
    </row>
    <row r="8" spans="3:12">
      <c r="C8" s="581"/>
      <c r="D8" s="582"/>
      <c r="E8" s="582"/>
      <c r="F8" s="582"/>
      <c r="G8" s="583"/>
      <c r="H8" s="584"/>
      <c r="I8" s="585"/>
      <c r="J8" s="585"/>
      <c r="K8" s="586"/>
    </row>
    <row r="9" spans="3:12">
      <c r="C9" s="574" t="s">
        <v>1245</v>
      </c>
      <c r="D9" s="587">
        <v>5392714.0999999996</v>
      </c>
      <c r="E9" s="588">
        <v>6260564.0185964201</v>
      </c>
      <c r="F9" s="587">
        <v>6820019.2599957101</v>
      </c>
      <c r="G9" s="576">
        <f t="shared" ref="G9:K9" si="1">F9*(1+G7/100)*(1+G18/100)</f>
        <v>7447461.0319153164</v>
      </c>
      <c r="H9" s="589">
        <f t="shared" si="1"/>
        <v>8132627.4468515264</v>
      </c>
      <c r="I9" s="576">
        <f t="shared" si="1"/>
        <v>8880829.1719618663</v>
      </c>
      <c r="J9" s="576">
        <f t="shared" si="1"/>
        <v>9697865.4557823595</v>
      </c>
      <c r="K9" s="580">
        <f t="shared" si="1"/>
        <v>10590069.077714337</v>
      </c>
    </row>
    <row r="10" spans="3:12">
      <c r="C10" s="574" t="s">
        <v>1246</v>
      </c>
      <c r="D10" s="590">
        <v>21.003560384304663</v>
      </c>
      <c r="E10" s="590">
        <f t="shared" ref="E10" si="2">(E9/D9-1)*100</f>
        <v>16.093008131034068</v>
      </c>
      <c r="F10" s="590">
        <f>(F9/E9-1)*100</f>
        <v>8.9361795476810215</v>
      </c>
      <c r="G10" s="587">
        <f t="shared" ref="G10:K10" si="3">(G9/F9-1)*100</f>
        <v>9.2000000000000082</v>
      </c>
      <c r="H10" s="591">
        <f t="shared" si="3"/>
        <v>9.2000000000000082</v>
      </c>
      <c r="I10" s="576">
        <f t="shared" si="3"/>
        <v>9.1999999999999851</v>
      </c>
      <c r="J10" s="576">
        <f t="shared" si="3"/>
        <v>9.2000000000000082</v>
      </c>
      <c r="K10" s="580">
        <f t="shared" si="3"/>
        <v>9.2000000000000082</v>
      </c>
    </row>
    <row r="11" spans="3:12">
      <c r="C11" s="581"/>
      <c r="D11" s="592"/>
      <c r="E11" s="592"/>
      <c r="F11" s="592"/>
      <c r="G11" s="593"/>
      <c r="H11" s="594"/>
      <c r="I11" s="585"/>
      <c r="J11" s="585"/>
      <c r="K11" s="586"/>
    </row>
    <row r="12" spans="3:12">
      <c r="C12" s="574" t="s">
        <v>1247</v>
      </c>
      <c r="D12" s="595">
        <v>94523.67911808948</v>
      </c>
      <c r="E12" s="595">
        <v>114004.58678219476</v>
      </c>
      <c r="F12" s="595">
        <v>121691.69536998701</v>
      </c>
      <c r="G12" s="596">
        <f t="shared" ref="G12:K12" si="4">G9/G20</f>
        <v>124232.9036902552</v>
      </c>
      <c r="H12" s="597">
        <f t="shared" si="4"/>
        <v>128279.82679755917</v>
      </c>
      <c r="I12" s="576">
        <f t="shared" si="4"/>
        <v>134693.81813743713</v>
      </c>
      <c r="J12" s="576">
        <f t="shared" si="4"/>
        <v>141428.509044309</v>
      </c>
      <c r="K12" s="580">
        <f t="shared" si="4"/>
        <v>148499.93449652448</v>
      </c>
    </row>
    <row r="13" spans="3:12">
      <c r="C13" s="574" t="s">
        <v>1248</v>
      </c>
      <c r="D13" s="590">
        <v>19.909789453700455</v>
      </c>
      <c r="E13" s="590">
        <f>(E12/D12-1)*100</f>
        <v>20.609552914003238</v>
      </c>
      <c r="F13" s="590">
        <f>(F12/E12-1)*100</f>
        <v>6.742806412235347</v>
      </c>
      <c r="G13" s="596">
        <f t="shared" ref="G13:K13" si="5">(G12/F12-1)*100</f>
        <v>2.088234790831045</v>
      </c>
      <c r="H13" s="597">
        <f t="shared" si="5"/>
        <v>3.2575291948371499</v>
      </c>
      <c r="I13" s="576">
        <f t="shared" si="5"/>
        <v>5.0000000000000044</v>
      </c>
      <c r="J13" s="576">
        <f t="shared" si="5"/>
        <v>5.0000000000000044</v>
      </c>
      <c r="K13" s="580">
        <f t="shared" si="5"/>
        <v>5.0000000000000266</v>
      </c>
    </row>
    <row r="14" spans="3:12">
      <c r="C14" s="581"/>
      <c r="D14" s="598"/>
      <c r="E14" s="598"/>
      <c r="F14" s="598"/>
      <c r="G14" s="599"/>
      <c r="H14" s="600"/>
      <c r="I14" s="585"/>
      <c r="J14" s="585"/>
      <c r="K14" s="586"/>
    </row>
    <row r="15" spans="3:12">
      <c r="C15" s="601" t="s">
        <v>1249</v>
      </c>
      <c r="D15" s="602">
        <v>4</v>
      </c>
      <c r="E15" s="602">
        <v>4</v>
      </c>
      <c r="F15" s="602">
        <v>4</v>
      </c>
      <c r="G15" s="603">
        <v>4</v>
      </c>
      <c r="H15" s="604">
        <v>4</v>
      </c>
      <c r="I15" s="603">
        <v>4</v>
      </c>
      <c r="J15" s="603">
        <v>4</v>
      </c>
      <c r="K15" s="605">
        <v>4</v>
      </c>
    </row>
    <row r="16" spans="3:12">
      <c r="C16" s="601" t="s">
        <v>1250</v>
      </c>
      <c r="D16" s="606">
        <v>8.242920754477856</v>
      </c>
      <c r="E16" s="606">
        <v>8.8111752385420452</v>
      </c>
      <c r="F16" s="606">
        <v>4.7856128102113482</v>
      </c>
      <c r="G16" s="607">
        <v>3.5</v>
      </c>
      <c r="H16" s="604">
        <v>4</v>
      </c>
      <c r="I16" s="603">
        <v>4</v>
      </c>
      <c r="J16" s="603">
        <v>4</v>
      </c>
      <c r="K16" s="605">
        <v>4</v>
      </c>
      <c r="L16" s="557">
        <f>G16-F16</f>
        <v>-1.2856128102113482</v>
      </c>
    </row>
    <row r="17" spans="3:12">
      <c r="C17" s="601" t="s">
        <v>1251</v>
      </c>
      <c r="D17" s="608">
        <v>8.4956989865317958</v>
      </c>
      <c r="E17" s="608">
        <v>7.8269161155893663</v>
      </c>
      <c r="F17" s="608">
        <v>3.5688785536486245</v>
      </c>
      <c r="G17" s="603">
        <v>3.75</v>
      </c>
      <c r="H17" s="604">
        <v>4</v>
      </c>
      <c r="I17" s="603">
        <v>4</v>
      </c>
      <c r="J17" s="603">
        <v>4</v>
      </c>
      <c r="K17" s="605">
        <v>4</v>
      </c>
      <c r="L17" s="557">
        <f>G17-F17</f>
        <v>0.1811214463513755</v>
      </c>
    </row>
    <row r="18" spans="3:12">
      <c r="C18" s="574" t="s">
        <v>1252</v>
      </c>
      <c r="D18" s="609">
        <v>7.8</v>
      </c>
      <c r="E18" s="609">
        <v>10.660829171494541</v>
      </c>
      <c r="F18" s="609">
        <v>6.4346975675339451</v>
      </c>
      <c r="G18" s="603">
        <v>4</v>
      </c>
      <c r="H18" s="604">
        <v>4</v>
      </c>
      <c r="I18" s="603">
        <v>4</v>
      </c>
      <c r="J18" s="603">
        <v>4</v>
      </c>
      <c r="K18" s="605">
        <v>4</v>
      </c>
    </row>
    <row r="19" spans="3:12">
      <c r="C19" s="581"/>
      <c r="D19" s="598"/>
      <c r="E19" s="598"/>
      <c r="F19" s="598"/>
      <c r="G19" s="599"/>
      <c r="H19" s="600"/>
      <c r="I19" s="585"/>
      <c r="J19" s="585"/>
      <c r="K19" s="586"/>
    </row>
    <row r="20" spans="3:12">
      <c r="C20" s="601" t="s">
        <v>1253</v>
      </c>
      <c r="D20" s="610">
        <v>57.253999999999998</v>
      </c>
      <c r="E20" s="610">
        <v>55.144599999999997</v>
      </c>
      <c r="F20" s="610">
        <v>56.167499999999997</v>
      </c>
      <c r="G20" s="609">
        <f t="shared" ref="G20:K20" si="6">+F20*(1+G21/100)</f>
        <v>59.947572749999992</v>
      </c>
      <c r="H20" s="609">
        <f t="shared" si="6"/>
        <v>63.397555561762488</v>
      </c>
      <c r="I20" s="603">
        <f t="shared" si="6"/>
        <v>65.933457784232985</v>
      </c>
      <c r="J20" s="603">
        <f t="shared" si="6"/>
        <v>68.570796095602304</v>
      </c>
      <c r="K20" s="605">
        <f t="shared" si="6"/>
        <v>71.313627939426397</v>
      </c>
    </row>
    <row r="21" spans="3:12" ht="15.75" thickBot="1">
      <c r="C21" s="611" t="s">
        <v>1254</v>
      </c>
      <c r="D21" s="612">
        <v>1.0961470484270208</v>
      </c>
      <c r="E21" s="612">
        <f>+E20/D20*100-100</f>
        <v>-3.6842840674887469</v>
      </c>
      <c r="F21" s="612">
        <f>+F20/E20*100-100</f>
        <v>1.8549413723193169</v>
      </c>
      <c r="G21" s="612">
        <v>6.73</v>
      </c>
      <c r="H21" s="612">
        <v>5.7549999999999999</v>
      </c>
      <c r="I21" s="613">
        <v>4</v>
      </c>
      <c r="J21" s="613">
        <v>4</v>
      </c>
      <c r="K21" s="614">
        <v>4</v>
      </c>
      <c r="L21" s="557">
        <f>G21-F21</f>
        <v>4.8750586276806835</v>
      </c>
    </row>
    <row r="22" spans="3:12" ht="15.75" thickBot="1">
      <c r="C22" s="676" t="s">
        <v>1255</v>
      </c>
      <c r="D22" s="674"/>
      <c r="E22" s="674"/>
      <c r="F22" s="674"/>
      <c r="G22" s="615"/>
      <c r="H22" s="674"/>
      <c r="I22" s="674"/>
      <c r="J22" s="674"/>
      <c r="K22" s="675"/>
    </row>
    <row r="23" spans="3:12">
      <c r="C23" s="616" t="s">
        <v>1256</v>
      </c>
      <c r="D23" s="617">
        <v>68.209999999999994</v>
      </c>
      <c r="E23" s="617">
        <v>94.786666666666676</v>
      </c>
      <c r="F23" s="617">
        <v>77.599999999999994</v>
      </c>
      <c r="G23" s="618">
        <v>83</v>
      </c>
      <c r="H23" s="618">
        <v>80.900000000000006</v>
      </c>
      <c r="I23" s="618">
        <v>85</v>
      </c>
      <c r="J23" s="618">
        <v>86</v>
      </c>
      <c r="K23" s="619">
        <v>86</v>
      </c>
    </row>
    <row r="24" spans="3:12">
      <c r="C24" s="574" t="s">
        <v>1257</v>
      </c>
      <c r="D24" s="620">
        <v>1800</v>
      </c>
      <c r="E24" s="620">
        <v>1800.95</v>
      </c>
      <c r="F24" s="620">
        <v>1943</v>
      </c>
      <c r="G24" s="620">
        <v>2415</v>
      </c>
      <c r="H24" s="620">
        <v>2535.4</v>
      </c>
      <c r="I24" s="620">
        <v>2637</v>
      </c>
      <c r="J24" s="620">
        <v>2679.1</v>
      </c>
      <c r="K24" s="621">
        <v>2710.3</v>
      </c>
    </row>
    <row r="25" spans="3:12">
      <c r="C25" s="574" t="s">
        <v>1258</v>
      </c>
      <c r="D25" s="620">
        <v>18465</v>
      </c>
      <c r="E25" s="620">
        <v>26371.8</v>
      </c>
      <c r="F25" s="620">
        <v>21740.400000000001</v>
      </c>
      <c r="G25" s="620">
        <v>19620</v>
      </c>
      <c r="H25" s="620">
        <v>20605</v>
      </c>
      <c r="I25" s="620">
        <v>21270</v>
      </c>
      <c r="J25" s="620">
        <v>21920</v>
      </c>
      <c r="K25" s="621">
        <v>22358.400000000001</v>
      </c>
    </row>
    <row r="26" spans="3:12">
      <c r="C26" s="574" t="s">
        <v>1259</v>
      </c>
      <c r="D26" s="622">
        <v>117.29600000000001</v>
      </c>
      <c r="E26" s="622">
        <v>231.70454545454547</v>
      </c>
      <c r="F26" s="622">
        <v>127.5</v>
      </c>
      <c r="G26" s="622">
        <v>127.5</v>
      </c>
      <c r="H26" s="623">
        <v>128.9</v>
      </c>
      <c r="I26" s="623">
        <v>130.1</v>
      </c>
      <c r="J26" s="623">
        <v>131.4</v>
      </c>
      <c r="K26" s="624">
        <v>132.80000000000001</v>
      </c>
    </row>
    <row r="27" spans="3:12">
      <c r="C27" s="574" t="s">
        <v>1260</v>
      </c>
      <c r="D27" s="622">
        <v>5.7</v>
      </c>
      <c r="E27" s="622">
        <v>2.1</v>
      </c>
      <c r="F27" s="622">
        <v>2.5</v>
      </c>
      <c r="G27" s="623">
        <v>2.4</v>
      </c>
      <c r="H27" s="623">
        <v>1.7</v>
      </c>
      <c r="I27" s="623">
        <v>1.8</v>
      </c>
      <c r="J27" s="623">
        <v>1.8</v>
      </c>
      <c r="K27" s="624">
        <v>1.8</v>
      </c>
    </row>
    <row r="28" spans="3:12">
      <c r="C28" s="574" t="s">
        <v>1261</v>
      </c>
      <c r="D28" s="623">
        <v>4.6849999999999996</v>
      </c>
      <c r="E28" s="623">
        <v>8</v>
      </c>
      <c r="F28" s="623">
        <v>4.0999999999999996</v>
      </c>
      <c r="G28" s="623">
        <v>3.2</v>
      </c>
      <c r="H28" s="625">
        <v>2.2999999999999998</v>
      </c>
      <c r="I28" s="623">
        <v>2</v>
      </c>
      <c r="J28" s="623">
        <v>2</v>
      </c>
      <c r="K28" s="624">
        <v>2</v>
      </c>
    </row>
    <row r="29" spans="3:12" ht="15.75" thickBot="1">
      <c r="C29" s="626" t="s">
        <v>1262</v>
      </c>
      <c r="D29" s="627">
        <v>7.4260000000000002</v>
      </c>
      <c r="E29" s="627">
        <v>6.4449404920840196</v>
      </c>
      <c r="F29" s="627">
        <v>3.4</v>
      </c>
      <c r="G29" s="627">
        <v>2.4</v>
      </c>
      <c r="H29" s="627">
        <v>2</v>
      </c>
      <c r="I29" s="627">
        <v>2.1</v>
      </c>
      <c r="J29" s="627">
        <v>2.4</v>
      </c>
      <c r="K29" s="628">
        <v>2.1</v>
      </c>
    </row>
    <row r="31" spans="3:12">
      <c r="C31" s="293" t="s">
        <v>1263</v>
      </c>
    </row>
    <row r="32" spans="3:12">
      <c r="C32" s="52" t="s">
        <v>1264</v>
      </c>
    </row>
    <row r="33" spans="3:3">
      <c r="C33" s="52" t="s">
        <v>1265</v>
      </c>
    </row>
    <row r="34" spans="3:3">
      <c r="C34" s="52" t="s">
        <v>1266</v>
      </c>
    </row>
    <row r="35" spans="3:3">
      <c r="C35" s="52" t="s">
        <v>1267</v>
      </c>
    </row>
    <row r="36" spans="3:3">
      <c r="C36" s="293" t="s">
        <v>1268</v>
      </c>
    </row>
  </sheetData>
  <mergeCells count="11">
    <mergeCell ref="K4:K5"/>
    <mergeCell ref="C2:K2"/>
    <mergeCell ref="C3:K3"/>
    <mergeCell ref="C4:C5"/>
    <mergeCell ref="D4:D5"/>
    <mergeCell ref="E4:E5"/>
    <mergeCell ref="F4:F5"/>
    <mergeCell ref="G4:G5"/>
    <mergeCell ref="H4:H5"/>
    <mergeCell ref="I4:I5"/>
    <mergeCell ref="J4:J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E7A9-0618-453A-8EC0-D18FF8AB183C}">
  <dimension ref="C2:O38"/>
  <sheetViews>
    <sheetView showGridLines="0" workbookViewId="0">
      <selection activeCell="H20" sqref="H20:H26"/>
    </sheetView>
  </sheetViews>
  <sheetFormatPr baseColWidth="10" defaultRowHeight="15"/>
  <cols>
    <col min="3" max="3" width="41.42578125" customWidth="1"/>
    <col min="4" max="5" width="26.5703125" customWidth="1"/>
    <col min="6" max="6" width="18" bestFit="1" customWidth="1"/>
  </cols>
  <sheetData>
    <row r="2" spans="3:11">
      <c r="C2" s="899" t="s">
        <v>1451</v>
      </c>
      <c r="D2" s="899"/>
      <c r="E2" s="899"/>
      <c r="F2" s="899"/>
      <c r="G2" s="629"/>
      <c r="H2" s="629"/>
      <c r="I2" s="629"/>
      <c r="J2" s="629"/>
      <c r="K2" s="629"/>
    </row>
    <row r="3" spans="3:11" ht="15.75" thickBot="1">
      <c r="C3" s="630"/>
      <c r="D3" s="630"/>
      <c r="E3" s="630"/>
      <c r="F3" s="630"/>
      <c r="G3" s="630"/>
      <c r="H3" s="630"/>
      <c r="I3" s="630"/>
      <c r="J3" s="630"/>
      <c r="K3" s="630"/>
    </row>
    <row r="4" spans="3:11">
      <c r="C4" s="945" t="s">
        <v>1242</v>
      </c>
      <c r="D4" s="945" t="s">
        <v>1269</v>
      </c>
      <c r="E4" s="945" t="s">
        <v>1270</v>
      </c>
      <c r="F4" s="942" t="s">
        <v>1271</v>
      </c>
      <c r="G4" s="630"/>
      <c r="H4" s="630"/>
      <c r="I4" s="630"/>
      <c r="J4" s="630"/>
      <c r="K4" s="630"/>
    </row>
    <row r="5" spans="3:11" ht="15.75" thickBot="1">
      <c r="C5" s="946"/>
      <c r="D5" s="946"/>
      <c r="E5" s="946"/>
      <c r="F5" s="943"/>
      <c r="G5" s="630"/>
      <c r="H5" s="630"/>
      <c r="I5" s="630"/>
      <c r="J5" s="630"/>
      <c r="K5" s="630"/>
    </row>
    <row r="6" spans="3:11">
      <c r="C6" s="631" t="s">
        <v>1243</v>
      </c>
      <c r="D6" s="632">
        <v>215.97237212347906</v>
      </c>
      <c r="E6" s="632">
        <v>212.56793252586644</v>
      </c>
      <c r="F6" s="633">
        <f>E6-D6</f>
        <v>-3.4044395976126225</v>
      </c>
      <c r="G6" s="630"/>
      <c r="H6" s="630"/>
      <c r="I6" s="630"/>
      <c r="J6" s="630"/>
      <c r="K6" s="630"/>
    </row>
    <row r="7" spans="3:11">
      <c r="C7" s="574" t="s">
        <v>1244</v>
      </c>
      <c r="D7" s="634">
        <v>5</v>
      </c>
      <c r="E7" s="634">
        <v>5</v>
      </c>
      <c r="F7" s="635">
        <f t="shared" ref="F7:F29" si="0">E7-D7</f>
        <v>0</v>
      </c>
      <c r="G7" s="630"/>
      <c r="H7" s="630"/>
      <c r="I7" s="630"/>
      <c r="J7" s="630"/>
      <c r="K7" s="630"/>
    </row>
    <row r="8" spans="3:11">
      <c r="C8" s="574"/>
      <c r="D8" s="634"/>
      <c r="E8" s="634"/>
      <c r="F8" s="635"/>
      <c r="G8" s="630"/>
      <c r="H8" s="630"/>
      <c r="I8" s="630"/>
      <c r="J8" s="630"/>
      <c r="K8" s="630"/>
    </row>
    <row r="9" spans="3:11">
      <c r="C9" s="631" t="s">
        <v>1245</v>
      </c>
      <c r="D9" s="632">
        <v>7501047.1763136005</v>
      </c>
      <c r="E9" s="632">
        <v>7447461.0319153164</v>
      </c>
      <c r="F9" s="636">
        <f t="shared" si="0"/>
        <v>-53586.144398284145</v>
      </c>
      <c r="G9" s="630"/>
      <c r="H9" s="630"/>
      <c r="I9" s="630"/>
      <c r="J9" s="630"/>
      <c r="K9" s="630"/>
    </row>
    <row r="10" spans="3:11">
      <c r="C10" s="574" t="s">
        <v>1246</v>
      </c>
      <c r="D10" s="637">
        <v>9.2000000000000082</v>
      </c>
      <c r="E10" s="637">
        <v>9.2000000000000082</v>
      </c>
      <c r="F10" s="638">
        <f t="shared" si="0"/>
        <v>0</v>
      </c>
      <c r="G10" s="630"/>
      <c r="H10" s="630"/>
      <c r="I10" s="630"/>
      <c r="J10" s="630"/>
      <c r="K10" s="630"/>
    </row>
    <row r="11" spans="3:11">
      <c r="C11" s="574"/>
      <c r="D11" s="637"/>
      <c r="E11" s="637"/>
      <c r="F11" s="638"/>
      <c r="G11" s="630"/>
      <c r="H11" s="630"/>
      <c r="I11" s="630"/>
      <c r="J11" s="630"/>
      <c r="K11" s="630"/>
    </row>
    <row r="12" spans="3:11">
      <c r="C12" s="631" t="s">
        <v>1247</v>
      </c>
      <c r="D12" s="639">
        <v>127230.16554812617</v>
      </c>
      <c r="E12" s="639">
        <v>124232.9036902552</v>
      </c>
      <c r="F12" s="640">
        <f t="shared" si="0"/>
        <v>-2997.2618578709662</v>
      </c>
      <c r="G12" s="630"/>
      <c r="H12" s="630"/>
      <c r="I12" s="630"/>
      <c r="J12" s="630"/>
      <c r="K12" s="630"/>
    </row>
    <row r="13" spans="3:11">
      <c r="C13" s="574" t="s">
        <v>1248</v>
      </c>
      <c r="D13" s="637">
        <v>4.0000000000000036</v>
      </c>
      <c r="E13" s="637">
        <v>2.088234790831045</v>
      </c>
      <c r="F13" s="638">
        <f t="shared" si="0"/>
        <v>-1.9117652091689585</v>
      </c>
      <c r="G13" s="630"/>
      <c r="H13" s="630"/>
      <c r="I13" s="630"/>
      <c r="J13" s="630"/>
      <c r="K13" s="630"/>
    </row>
    <row r="14" spans="3:11">
      <c r="C14" s="574"/>
      <c r="D14" s="641"/>
      <c r="E14" s="641"/>
      <c r="F14" s="642"/>
      <c r="G14" s="630"/>
      <c r="H14" s="630"/>
      <c r="I14" s="630"/>
      <c r="J14" s="630"/>
      <c r="K14" s="630"/>
    </row>
    <row r="15" spans="3:11">
      <c r="C15" s="643" t="s">
        <v>1249</v>
      </c>
      <c r="D15" s="644">
        <v>4</v>
      </c>
      <c r="E15" s="644">
        <v>4</v>
      </c>
      <c r="F15" s="645">
        <f t="shared" si="0"/>
        <v>0</v>
      </c>
      <c r="G15" s="630"/>
      <c r="H15" s="630"/>
      <c r="I15" s="630"/>
      <c r="J15" s="630"/>
      <c r="K15" s="630"/>
    </row>
    <row r="16" spans="3:11">
      <c r="C16" s="601" t="s">
        <v>1250</v>
      </c>
      <c r="D16" s="646">
        <v>4</v>
      </c>
      <c r="E16" s="646">
        <v>3.5</v>
      </c>
      <c r="F16" s="647">
        <f t="shared" si="0"/>
        <v>-0.5</v>
      </c>
      <c r="G16" s="630"/>
      <c r="H16" s="630"/>
      <c r="I16" s="630"/>
      <c r="J16" s="630"/>
      <c r="K16" s="630"/>
    </row>
    <row r="17" spans="3:15">
      <c r="C17" s="601" t="s">
        <v>1251</v>
      </c>
      <c r="D17" s="648">
        <v>4</v>
      </c>
      <c r="E17" s="648">
        <v>3.75</v>
      </c>
      <c r="F17" s="649">
        <f t="shared" si="0"/>
        <v>-0.25</v>
      </c>
      <c r="G17" s="630"/>
      <c r="H17" s="630"/>
      <c r="I17" s="630"/>
      <c r="J17" s="630"/>
      <c r="K17" s="630"/>
    </row>
    <row r="18" spans="3:15">
      <c r="C18" s="574" t="s">
        <v>1252</v>
      </c>
      <c r="D18" s="648">
        <v>4</v>
      </c>
      <c r="E18" s="648">
        <v>4</v>
      </c>
      <c r="F18" s="649">
        <f t="shared" si="0"/>
        <v>0</v>
      </c>
      <c r="G18" s="630"/>
      <c r="H18" s="630"/>
      <c r="I18" s="630"/>
      <c r="J18" s="630"/>
      <c r="K18" s="630"/>
    </row>
    <row r="19" spans="3:15">
      <c r="C19" s="574"/>
      <c r="D19" s="641"/>
      <c r="E19" s="641"/>
      <c r="F19" s="642"/>
      <c r="G19" s="630"/>
      <c r="H19" s="630"/>
      <c r="I19" s="630"/>
      <c r="J19" s="630"/>
      <c r="K19" s="630"/>
    </row>
    <row r="20" spans="3:15">
      <c r="C20" s="643" t="s">
        <v>1253</v>
      </c>
      <c r="D20" s="650">
        <v>58.956515100000004</v>
      </c>
      <c r="E20" s="650">
        <v>59.947572749999992</v>
      </c>
      <c r="F20" s="651">
        <f t="shared" si="0"/>
        <v>0.99105764999998769</v>
      </c>
      <c r="G20" s="630"/>
      <c r="H20" s="630"/>
      <c r="I20" s="630"/>
      <c r="J20" s="630"/>
      <c r="K20" s="630"/>
    </row>
    <row r="21" spans="3:15" ht="15.75" thickBot="1">
      <c r="C21" s="611" t="s">
        <v>1254</v>
      </c>
      <c r="D21" s="652">
        <v>5</v>
      </c>
      <c r="E21" s="652">
        <v>6.73</v>
      </c>
      <c r="F21" s="653">
        <f t="shared" si="0"/>
        <v>1.7300000000000004</v>
      </c>
      <c r="G21" s="654"/>
      <c r="H21" s="630"/>
      <c r="I21" s="630"/>
      <c r="J21" s="630"/>
      <c r="K21" s="630"/>
    </row>
    <row r="22" spans="3:15" ht="15.75" thickBot="1">
      <c r="C22" s="673" t="s">
        <v>1255</v>
      </c>
      <c r="D22" s="677"/>
      <c r="E22" s="677"/>
      <c r="F22" s="678"/>
      <c r="G22" s="630"/>
      <c r="H22" s="630"/>
      <c r="I22" s="630"/>
      <c r="J22" s="630"/>
      <c r="K22" s="630"/>
    </row>
    <row r="23" spans="3:15">
      <c r="C23" s="616" t="s">
        <v>1256</v>
      </c>
      <c r="D23" s="844">
        <v>69.5</v>
      </c>
      <c r="E23" s="841">
        <f>'Tabla 3'!G23</f>
        <v>83</v>
      </c>
      <c r="F23" s="845">
        <f>E23-D23</f>
        <v>13.5</v>
      </c>
      <c r="G23" s="654"/>
      <c r="H23" s="630"/>
      <c r="I23" s="630"/>
      <c r="J23" s="630"/>
      <c r="K23" s="630"/>
      <c r="L23" s="630"/>
      <c r="M23" s="630"/>
      <c r="N23" s="630"/>
      <c r="O23" s="630"/>
    </row>
    <row r="24" spans="3:15">
      <c r="C24" s="574" t="s">
        <v>1257</v>
      </c>
      <c r="D24" s="846">
        <v>2067.2833333333333</v>
      </c>
      <c r="E24" s="842">
        <f>'Tabla 3'!G24</f>
        <v>2415</v>
      </c>
      <c r="F24" s="847">
        <f t="shared" si="0"/>
        <v>347.7166666666667</v>
      </c>
      <c r="G24" s="654"/>
      <c r="H24" s="630"/>
      <c r="I24" s="630"/>
      <c r="J24" s="630"/>
      <c r="K24" s="630"/>
      <c r="L24" s="630"/>
      <c r="M24" s="630"/>
      <c r="N24" s="630"/>
      <c r="O24" s="630"/>
    </row>
    <row r="25" spans="3:15">
      <c r="C25" s="574" t="s">
        <v>1258</v>
      </c>
      <c r="D25" s="846">
        <v>22072.333333333332</v>
      </c>
      <c r="E25" s="842">
        <f>'Tabla 3'!G25</f>
        <v>19620</v>
      </c>
      <c r="F25" s="847">
        <f t="shared" si="0"/>
        <v>-2452.3333333333321</v>
      </c>
      <c r="G25" s="654"/>
      <c r="H25" s="630"/>
    </row>
    <row r="26" spans="3:15">
      <c r="C26" s="574" t="s">
        <v>1259</v>
      </c>
      <c r="D26" s="846">
        <v>96.424999999999997</v>
      </c>
      <c r="E26" s="842">
        <f>'Tabla 3'!G26</f>
        <v>127.5</v>
      </c>
      <c r="F26" s="847">
        <f t="shared" si="0"/>
        <v>31.075000000000003</v>
      </c>
      <c r="H26" s="630"/>
    </row>
    <row r="27" spans="3:15">
      <c r="C27" s="574" t="s">
        <v>1260</v>
      </c>
      <c r="D27" s="846">
        <v>0.6</v>
      </c>
      <c r="E27" s="842">
        <f>'Tabla 3'!G27</f>
        <v>2.4</v>
      </c>
      <c r="F27" s="847">
        <f t="shared" si="0"/>
        <v>1.7999999999999998</v>
      </c>
    </row>
    <row r="28" spans="3:15">
      <c r="C28" s="574" t="s">
        <v>1261</v>
      </c>
      <c r="D28" s="846">
        <v>2.6</v>
      </c>
      <c r="E28" s="842">
        <f>'Tabla 3'!G28</f>
        <v>3.2</v>
      </c>
      <c r="F28" s="847">
        <f t="shared" si="0"/>
        <v>0.60000000000000009</v>
      </c>
    </row>
    <row r="29" spans="3:15" ht="15.75" thickBot="1">
      <c r="C29" s="626" t="s">
        <v>1262</v>
      </c>
      <c r="D29" s="848">
        <v>2.1190000000000002</v>
      </c>
      <c r="E29" s="843">
        <f>'Tabla 3'!G29</f>
        <v>2.4</v>
      </c>
      <c r="F29" s="849">
        <f t="shared" si="0"/>
        <v>0.28099999999999969</v>
      </c>
    </row>
    <row r="31" spans="3:15">
      <c r="C31" s="293" t="s">
        <v>1263</v>
      </c>
    </row>
    <row r="32" spans="3:15">
      <c r="C32" s="655" t="s">
        <v>1272</v>
      </c>
    </row>
    <row r="33" spans="3:3">
      <c r="C33" s="655" t="s">
        <v>1273</v>
      </c>
    </row>
    <row r="34" spans="3:3">
      <c r="C34" s="655" t="s">
        <v>1274</v>
      </c>
    </row>
    <row r="35" spans="3:3">
      <c r="C35" s="293" t="s">
        <v>1275</v>
      </c>
    </row>
    <row r="36" spans="3:3">
      <c r="C36" s="656"/>
    </row>
    <row r="38" spans="3:3">
      <c r="C38" s="415"/>
    </row>
  </sheetData>
  <mergeCells count="5">
    <mergeCell ref="C2:F2"/>
    <mergeCell ref="C4:C5"/>
    <mergeCell ref="D4:D5"/>
    <mergeCell ref="E4:E5"/>
    <mergeCell ref="F4:F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56DC5-3C0E-4783-89A5-AAAF5813F740}">
  <dimension ref="B2:J9"/>
  <sheetViews>
    <sheetView showGridLines="0" workbookViewId="0">
      <selection activeCell="D5" sqref="D5"/>
    </sheetView>
  </sheetViews>
  <sheetFormatPr baseColWidth="10" defaultRowHeight="15"/>
  <cols>
    <col min="2" max="2" width="32" customWidth="1"/>
    <col min="3" max="3" width="33.140625" customWidth="1"/>
  </cols>
  <sheetData>
    <row r="2" spans="2:10">
      <c r="B2" s="899" t="s">
        <v>1452</v>
      </c>
      <c r="C2" s="899"/>
      <c r="D2" s="899"/>
      <c r="E2" s="899"/>
      <c r="F2" s="899"/>
      <c r="G2" s="899"/>
      <c r="H2" s="899"/>
      <c r="I2" s="629"/>
      <c r="J2" s="629"/>
    </row>
    <row r="3" spans="2:10" ht="15.75" thickBot="1"/>
    <row r="4" spans="2:10" ht="35.25" customHeight="1" thickBot="1">
      <c r="B4" s="679" t="s">
        <v>1101</v>
      </c>
      <c r="C4" s="679">
        <v>2023</v>
      </c>
      <c r="D4" s="657">
        <v>2024</v>
      </c>
      <c r="E4" s="679">
        <v>2025</v>
      </c>
      <c r="F4" s="679">
        <v>2026</v>
      </c>
      <c r="G4" s="679">
        <v>2027</v>
      </c>
      <c r="H4" s="680">
        <v>2028</v>
      </c>
    </row>
    <row r="5" spans="2:10" ht="33.75" customHeight="1" thickBot="1">
      <c r="B5" s="658" t="s">
        <v>1276</v>
      </c>
      <c r="C5" s="681">
        <v>12.94</v>
      </c>
      <c r="D5" s="681">
        <v>11.65</v>
      </c>
      <c r="E5" s="681">
        <v>10.43</v>
      </c>
      <c r="F5" s="681">
        <v>11.59</v>
      </c>
      <c r="G5" s="681">
        <v>11.59</v>
      </c>
      <c r="H5" s="682">
        <v>11.59</v>
      </c>
    </row>
    <row r="7" spans="2:10" ht="33" customHeight="1">
      <c r="B7" s="655" t="s">
        <v>1277</v>
      </c>
    </row>
    <row r="8" spans="2:10">
      <c r="B8" s="655" t="s">
        <v>1278</v>
      </c>
    </row>
    <row r="9" spans="2:10">
      <c r="B9" s="655"/>
    </row>
  </sheetData>
  <mergeCells count="1">
    <mergeCell ref="B2:H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F7D33-D0E4-4641-BCA8-4B5E53ED780D}">
  <dimension ref="G2:S52"/>
  <sheetViews>
    <sheetView showGridLines="0" topLeftCell="E1" zoomScale="96" zoomScaleNormal="96" workbookViewId="0">
      <selection activeCell="H8" sqref="H8:K8"/>
    </sheetView>
  </sheetViews>
  <sheetFormatPr baseColWidth="10" defaultColWidth="11.42578125" defaultRowHeight="15"/>
  <cols>
    <col min="8" max="8" width="34.42578125" customWidth="1"/>
    <col min="9" max="9" width="13.7109375" customWidth="1"/>
    <col min="10" max="10" width="12" customWidth="1"/>
    <col min="11" max="11" width="7.28515625" customWidth="1"/>
  </cols>
  <sheetData>
    <row r="2" spans="7:19" s="60" customFormat="1" ht="15" customHeight="1">
      <c r="G2" s="918" t="s">
        <v>0</v>
      </c>
      <c r="H2" s="918"/>
      <c r="I2" s="918"/>
      <c r="J2" s="918"/>
      <c r="K2" s="918"/>
      <c r="L2" s="918"/>
      <c r="M2" s="61"/>
      <c r="N2" s="61"/>
      <c r="O2" s="61"/>
      <c r="P2" s="61"/>
      <c r="Q2" s="61"/>
      <c r="R2" s="61"/>
      <c r="S2" s="61"/>
    </row>
    <row r="3" spans="7:19" s="60" customFormat="1" ht="15" customHeight="1">
      <c r="G3" s="918" t="s">
        <v>1</v>
      </c>
      <c r="H3" s="918"/>
      <c r="I3" s="918"/>
      <c r="J3" s="918"/>
      <c r="K3" s="918"/>
      <c r="L3" s="918"/>
      <c r="M3" s="61"/>
      <c r="N3" s="61"/>
      <c r="O3" s="61"/>
      <c r="P3" s="61"/>
      <c r="Q3" s="61"/>
      <c r="R3" s="61"/>
      <c r="S3" s="61"/>
    </row>
    <row r="4" spans="7:19" s="60" customFormat="1" ht="15" customHeight="1">
      <c r="G4" s="908" t="s">
        <v>2</v>
      </c>
      <c r="H4" s="908"/>
      <c r="I4" s="908"/>
      <c r="J4" s="908"/>
      <c r="K4" s="908"/>
      <c r="L4" s="908"/>
      <c r="M4" s="62"/>
      <c r="N4" s="62"/>
      <c r="O4" s="62"/>
      <c r="P4" s="62"/>
      <c r="Q4" s="62"/>
      <c r="R4" s="62"/>
      <c r="S4" s="62"/>
    </row>
    <row r="7" spans="7:19">
      <c r="H7" s="950" t="s">
        <v>1453</v>
      </c>
      <c r="I7" s="950"/>
      <c r="J7" s="950"/>
      <c r="K7" s="950"/>
    </row>
    <row r="8" spans="7:19">
      <c r="H8" s="951" t="s">
        <v>67</v>
      </c>
      <c r="I8" s="951"/>
      <c r="J8" s="951"/>
      <c r="K8" s="951"/>
    </row>
    <row r="25" spans="8:8">
      <c r="H25" s="693" t="s">
        <v>1316</v>
      </c>
    </row>
    <row r="26" spans="8:8">
      <c r="H26" s="693" t="s">
        <v>247</v>
      </c>
    </row>
    <row r="47" spans="8:10">
      <c r="H47" s="949" t="s">
        <v>1317</v>
      </c>
      <c r="I47" s="949"/>
      <c r="J47" s="949"/>
    </row>
    <row r="48" spans="8:10">
      <c r="H48" s="85" t="s">
        <v>1318</v>
      </c>
      <c r="I48" s="695">
        <v>490729147940.02979</v>
      </c>
      <c r="J48" s="78">
        <v>0.91627390186325453</v>
      </c>
    </row>
    <row r="49" spans="8:10">
      <c r="H49" s="85" t="s">
        <v>1319</v>
      </c>
      <c r="I49" s="695">
        <v>20047904806.189995</v>
      </c>
      <c r="J49" s="78">
        <v>3.743281204725922E-2</v>
      </c>
    </row>
    <row r="50" spans="8:10">
      <c r="H50" s="85" t="s">
        <v>1320</v>
      </c>
      <c r="I50" s="695">
        <v>14845573463.269999</v>
      </c>
      <c r="J50" s="78">
        <v>2.7719183952468859E-2</v>
      </c>
    </row>
    <row r="51" spans="8:10">
      <c r="H51" s="85" t="s">
        <v>1321</v>
      </c>
      <c r="I51" s="695">
        <v>9947738658.6200008</v>
      </c>
      <c r="J51" s="78">
        <v>1.8574102137017504E-2</v>
      </c>
    </row>
    <row r="52" spans="8:10" ht="15.75" thickBot="1">
      <c r="H52" s="696" t="s">
        <v>220</v>
      </c>
      <c r="I52" s="697">
        <f>SUM(I48:I51)</f>
        <v>535570364868.1098</v>
      </c>
      <c r="J52" s="698">
        <f>SUM(J48:J51)</f>
        <v>1.0000000000000002</v>
      </c>
    </row>
  </sheetData>
  <mergeCells count="6">
    <mergeCell ref="H47:J47"/>
    <mergeCell ref="G2:L2"/>
    <mergeCell ref="G3:L3"/>
    <mergeCell ref="G4:L4"/>
    <mergeCell ref="H7:K7"/>
    <mergeCell ref="H8:K8"/>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4E0F0-D8AE-4151-8F9D-FB3BF039A29C}">
  <dimension ref="A1:O52"/>
  <sheetViews>
    <sheetView showGridLines="0" topLeftCell="E4" zoomScaleNormal="100" workbookViewId="0">
      <selection activeCell="F8" sqref="F8:I8"/>
    </sheetView>
  </sheetViews>
  <sheetFormatPr baseColWidth="10" defaultColWidth="11.42578125" defaultRowHeight="15"/>
  <cols>
    <col min="1" max="1" width="6.7109375" hidden="1" customWidth="1"/>
    <col min="2" max="5" width="6.7109375" customWidth="1"/>
    <col min="6" max="6" width="76.7109375" customWidth="1"/>
    <col min="7" max="7" width="22.28515625" customWidth="1"/>
    <col min="9" max="9" width="20.28515625" customWidth="1"/>
  </cols>
  <sheetData>
    <row r="1" spans="1:15" s="60" customFormat="1" ht="15" customHeight="1">
      <c r="A1" s="907"/>
      <c r="B1" s="907"/>
      <c r="C1" s="952"/>
      <c r="D1" s="907"/>
      <c r="E1" s="907"/>
      <c r="F1" s="907" t="s">
        <v>0</v>
      </c>
      <c r="G1" s="907"/>
      <c r="H1" s="952"/>
      <c r="I1" s="907"/>
      <c r="J1" s="907"/>
      <c r="K1" s="61"/>
      <c r="L1" s="61"/>
      <c r="M1" s="61"/>
      <c r="N1" s="61"/>
      <c r="O1" s="61"/>
    </row>
    <row r="2" spans="1:15" s="60" customFormat="1" ht="15" customHeight="1">
      <c r="B2" s="907"/>
      <c r="C2" s="907"/>
      <c r="D2" s="907"/>
      <c r="E2" s="907"/>
      <c r="F2" s="907" t="s">
        <v>1</v>
      </c>
      <c r="G2" s="907"/>
      <c r="H2" s="907"/>
      <c r="I2" s="907"/>
      <c r="J2" s="61"/>
      <c r="K2" s="61"/>
      <c r="L2" s="61"/>
      <c r="M2" s="61"/>
      <c r="N2" s="61"/>
      <c r="O2" s="61"/>
    </row>
    <row r="3" spans="1:15" s="60" customFormat="1" ht="15" customHeight="1">
      <c r="B3" s="908"/>
      <c r="C3" s="908"/>
      <c r="D3" s="908"/>
      <c r="E3" s="908"/>
      <c r="F3" s="908" t="s">
        <v>2</v>
      </c>
      <c r="G3" s="908"/>
      <c r="H3" s="908"/>
      <c r="I3" s="908"/>
      <c r="J3" s="62"/>
      <c r="K3" s="62"/>
      <c r="L3" s="62"/>
      <c r="M3" s="62"/>
      <c r="N3" s="62"/>
      <c r="O3" s="62"/>
    </row>
    <row r="7" spans="1:15">
      <c r="F7" s="950" t="s">
        <v>1454</v>
      </c>
      <c r="G7" s="950"/>
      <c r="H7" s="950"/>
      <c r="I7" s="950"/>
    </row>
    <row r="8" spans="1:15">
      <c r="F8" s="951" t="s">
        <v>67</v>
      </c>
      <c r="G8" s="951"/>
      <c r="H8" s="951"/>
      <c r="I8" s="951"/>
    </row>
    <row r="28" spans="6:6">
      <c r="F28" s="693" t="s">
        <v>1316</v>
      </c>
    </row>
    <row r="29" spans="6:6">
      <c r="F29" s="693" t="s">
        <v>247</v>
      </c>
    </row>
    <row r="48" spans="6:7">
      <c r="F48" s="949" t="s">
        <v>1322</v>
      </c>
      <c r="G48" s="949"/>
    </row>
    <row r="49" spans="6:7">
      <c r="F49" s="85" t="s">
        <v>1323</v>
      </c>
      <c r="G49" s="78">
        <v>5.0000000000000001E-3</v>
      </c>
    </row>
    <row r="50" spans="6:7">
      <c r="F50" s="85" t="s">
        <v>1324</v>
      </c>
      <c r="G50" s="78">
        <v>0.93500000000000005</v>
      </c>
    </row>
    <row r="51" spans="6:7">
      <c r="F51" s="85" t="s">
        <v>1325</v>
      </c>
      <c r="G51" s="78">
        <v>0.06</v>
      </c>
    </row>
    <row r="52" spans="6:7" ht="15.75" thickBot="1">
      <c r="F52" s="696" t="s">
        <v>220</v>
      </c>
      <c r="G52" s="698">
        <f>SUM(G49:G51)</f>
        <v>1</v>
      </c>
    </row>
  </sheetData>
  <mergeCells count="9">
    <mergeCell ref="F7:I7"/>
    <mergeCell ref="F8:I8"/>
    <mergeCell ref="F48:G48"/>
    <mergeCell ref="A1:E1"/>
    <mergeCell ref="F1:J1"/>
    <mergeCell ref="B2:E2"/>
    <mergeCell ref="F2:I2"/>
    <mergeCell ref="B3:E3"/>
    <mergeCell ref="F3:I3"/>
  </mergeCells>
  <hyperlinks>
    <hyperlink ref="H1" location="Indice!A1" display="Indice" xr:uid="{3A66056C-86E3-470B-BE09-CF8C3CEDDFA2}"/>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D8D77-14FE-42CC-9BCF-A3B37DD32DA4}">
  <dimension ref="B2:Q30"/>
  <sheetViews>
    <sheetView showGridLines="0" zoomScale="90" zoomScaleNormal="90" workbookViewId="0">
      <selection activeCell="B2" sqref="B2:D2"/>
    </sheetView>
  </sheetViews>
  <sheetFormatPr baseColWidth="10" defaultColWidth="9.140625" defaultRowHeight="15"/>
  <cols>
    <col min="1" max="1" width="9" customWidth="1"/>
    <col min="2" max="2" width="19.85546875" style="523" customWidth="1"/>
    <col min="3" max="3" width="20.42578125" customWidth="1"/>
    <col min="4" max="4" width="21" customWidth="1"/>
    <col min="9" max="9" width="8.85546875" customWidth="1"/>
    <col min="10" max="10" width="6.7109375" customWidth="1"/>
    <col min="12" max="12" width="24.28515625" customWidth="1"/>
    <col min="14" max="14" width="16.7109375" customWidth="1"/>
    <col min="16" max="16" width="5" bestFit="1" customWidth="1"/>
  </cols>
  <sheetData>
    <row r="2" spans="2:10">
      <c r="B2" s="889" t="s">
        <v>1438</v>
      </c>
      <c r="C2" s="890"/>
      <c r="D2" s="890"/>
      <c r="E2" s="501"/>
      <c r="F2" s="501"/>
      <c r="G2" s="501"/>
      <c r="H2" s="501"/>
      <c r="I2" s="501"/>
      <c r="J2" s="501"/>
    </row>
    <row r="3" spans="2:10">
      <c r="B3" s="891" t="s">
        <v>1173</v>
      </c>
      <c r="C3" s="892"/>
      <c r="D3" s="892"/>
      <c r="E3" s="375"/>
      <c r="F3" s="375"/>
    </row>
    <row r="4" spans="2:10" ht="16.899999999999999" customHeight="1">
      <c r="B4" s="885" t="s">
        <v>1158</v>
      </c>
      <c r="C4" s="886"/>
      <c r="D4" s="886"/>
      <c r="E4" s="439"/>
      <c r="F4" s="439"/>
      <c r="G4" s="501"/>
      <c r="H4" s="501"/>
      <c r="I4" s="501"/>
    </row>
    <row r="11" spans="2:10">
      <c r="J11" s="374"/>
    </row>
    <row r="12" spans="2:10">
      <c r="J12" s="374"/>
    </row>
    <row r="13" spans="2:10">
      <c r="J13" s="521"/>
    </row>
    <row r="16" spans="2:10" ht="30" customHeight="1"/>
    <row r="17" spans="2:17" ht="30" customHeight="1"/>
    <row r="19" spans="2:17">
      <c r="B19" s="522" t="s">
        <v>1171</v>
      </c>
    </row>
    <row r="20" spans="2:17">
      <c r="B20" s="522" t="s">
        <v>1172</v>
      </c>
    </row>
    <row r="23" spans="2:17">
      <c r="L23" s="523"/>
      <c r="M23" s="888" t="s">
        <v>1174</v>
      </c>
      <c r="N23" s="888"/>
      <c r="O23" s="888"/>
      <c r="P23" s="888"/>
      <c r="Q23" s="888"/>
    </row>
    <row r="24" spans="2:17">
      <c r="J24" s="523"/>
      <c r="L24" s="523"/>
      <c r="M24" s="888"/>
      <c r="N24" s="888"/>
      <c r="O24" s="888"/>
      <c r="P24" s="888"/>
      <c r="Q24" s="888"/>
    </row>
    <row r="25" spans="2:17">
      <c r="J25" s="523"/>
      <c r="L25" s="523"/>
      <c r="M25" s="524" t="s">
        <v>1160</v>
      </c>
      <c r="N25" s="524" t="s">
        <v>1161</v>
      </c>
      <c r="O25" s="524" t="s">
        <v>1162</v>
      </c>
    </row>
    <row r="26" spans="2:17">
      <c r="J26" s="523"/>
      <c r="L26" s="525" t="s">
        <v>1175</v>
      </c>
      <c r="M26">
        <v>2.5</v>
      </c>
      <c r="N26">
        <v>2.7</v>
      </c>
      <c r="O26">
        <v>1.9</v>
      </c>
    </row>
    <row r="27" spans="2:17">
      <c r="J27" s="523"/>
    </row>
    <row r="28" spans="2:17">
      <c r="J28" s="523"/>
    </row>
    <row r="29" spans="2:17">
      <c r="J29" s="523"/>
    </row>
    <row r="30" spans="2:17">
      <c r="J30" s="523"/>
    </row>
  </sheetData>
  <mergeCells count="4">
    <mergeCell ref="B2:D2"/>
    <mergeCell ref="B3:D3"/>
    <mergeCell ref="B4:D4"/>
    <mergeCell ref="M23:Q24"/>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5206-4C35-471D-887A-395AB9D3C34F}">
  <dimension ref="A1:O69"/>
  <sheetViews>
    <sheetView showGridLines="0" zoomScale="70" zoomScaleNormal="70" workbookViewId="0">
      <selection activeCell="G58" sqref="G58"/>
    </sheetView>
  </sheetViews>
  <sheetFormatPr baseColWidth="10" defaultColWidth="9.140625" defaultRowHeight="15"/>
  <cols>
    <col min="1" max="1" width="9.140625" style="52"/>
    <col min="2" max="2" width="73.140625" style="52" bestFit="1" customWidth="1"/>
    <col min="3" max="3" width="19.140625" style="52" customWidth="1"/>
    <col min="4" max="5" width="21" style="52" customWidth="1"/>
    <col min="6" max="6" width="22.140625" style="52" bestFit="1" customWidth="1"/>
    <col min="7" max="7" width="28.140625" style="52" customWidth="1"/>
    <col min="8" max="8" width="20.7109375" style="52" bestFit="1" customWidth="1"/>
    <col min="9" max="9" width="15.42578125" style="52" bestFit="1" customWidth="1"/>
    <col min="10" max="10" width="14.42578125" style="52" bestFit="1" customWidth="1"/>
    <col min="11" max="11" width="10.28515625" style="699" bestFit="1" customWidth="1"/>
    <col min="12" max="12" width="22" style="699" customWidth="1"/>
    <col min="13" max="13" width="22.5703125" style="52" bestFit="1" customWidth="1"/>
    <col min="14" max="14" width="31.5703125" style="52" customWidth="1"/>
    <col min="15" max="15" width="27.5703125" style="52" bestFit="1" customWidth="1"/>
    <col min="16" max="16384" width="9.140625" style="52"/>
  </cols>
  <sheetData>
    <row r="1" spans="1:15" s="60" customFormat="1" ht="15" customHeight="1">
      <c r="A1" s="61"/>
      <c r="B1" s="907" t="s">
        <v>0</v>
      </c>
      <c r="C1" s="907"/>
      <c r="D1" s="907"/>
      <c r="E1" s="907"/>
      <c r="F1" s="907"/>
      <c r="G1" s="907"/>
      <c r="H1" s="907"/>
      <c r="I1" s="907"/>
      <c r="J1" s="907"/>
      <c r="K1" s="907"/>
      <c r="L1" s="907"/>
      <c r="M1" s="61"/>
    </row>
    <row r="2" spans="1:15" s="60" customFormat="1" ht="15" customHeight="1">
      <c r="A2" s="61"/>
      <c r="B2" s="907" t="s">
        <v>1</v>
      </c>
      <c r="C2" s="907"/>
      <c r="D2" s="907"/>
      <c r="E2" s="907"/>
      <c r="F2" s="907"/>
      <c r="G2" s="907"/>
      <c r="H2" s="907"/>
      <c r="I2" s="907"/>
      <c r="J2" s="907"/>
      <c r="K2" s="907"/>
      <c r="L2" s="907"/>
      <c r="M2" s="61"/>
    </row>
    <row r="3" spans="1:15" s="60" customFormat="1" ht="15" customHeight="1">
      <c r="A3" s="62"/>
      <c r="B3" s="908" t="s">
        <v>2</v>
      </c>
      <c r="C3" s="908"/>
      <c r="D3" s="908"/>
      <c r="E3" s="908"/>
      <c r="F3" s="908"/>
      <c r="G3" s="908"/>
      <c r="H3" s="908"/>
      <c r="I3" s="908"/>
      <c r="J3" s="908"/>
      <c r="K3" s="908"/>
      <c r="L3" s="908"/>
      <c r="M3" s="62"/>
    </row>
    <row r="5" spans="1:15">
      <c r="B5" s="950"/>
      <c r="C5" s="950"/>
      <c r="D5" s="950"/>
      <c r="E5" s="950"/>
      <c r="F5" s="950"/>
      <c r="G5" s="950"/>
      <c r="H5" s="950"/>
      <c r="I5" s="950"/>
      <c r="N5" s="60"/>
      <c r="O5" s="60"/>
    </row>
    <row r="6" spans="1:15">
      <c r="B6" s="950" t="s">
        <v>1455</v>
      </c>
      <c r="C6" s="950"/>
      <c r="D6" s="950"/>
      <c r="E6" s="950"/>
      <c r="F6" s="950"/>
      <c r="G6" s="950"/>
      <c r="H6" s="950"/>
      <c r="I6" s="950"/>
      <c r="J6" s="950"/>
      <c r="K6" s="950"/>
      <c r="L6" s="950"/>
      <c r="N6" s="60"/>
      <c r="O6" s="60"/>
    </row>
    <row r="7" spans="1:15" ht="15.75" thickBot="1">
      <c r="B7" s="918" t="s">
        <v>318</v>
      </c>
      <c r="C7" s="918"/>
      <c r="D7" s="918"/>
      <c r="E7" s="918"/>
      <c r="F7" s="918"/>
      <c r="G7" s="918"/>
      <c r="H7" s="918"/>
      <c r="I7" s="918"/>
      <c r="J7" s="918"/>
      <c r="K7" s="918"/>
      <c r="L7" s="918"/>
      <c r="N7" s="699"/>
      <c r="O7" s="699"/>
    </row>
    <row r="8" spans="1:15" ht="15.75" thickBot="1">
      <c r="B8" s="957" t="s">
        <v>153</v>
      </c>
      <c r="C8" s="957"/>
      <c r="D8" s="957"/>
      <c r="E8" s="957"/>
      <c r="F8" s="957"/>
      <c r="G8" s="957"/>
      <c r="H8" s="957"/>
      <c r="I8" s="957"/>
      <c r="J8" s="957"/>
      <c r="K8" s="957"/>
      <c r="L8" s="957"/>
      <c r="N8" s="700" t="s">
        <v>4</v>
      </c>
      <c r="O8" s="701">
        <v>7447461031915.3203</v>
      </c>
    </row>
    <row r="9" spans="1:15" ht="15.75" thickBot="1">
      <c r="N9" s="699"/>
      <c r="O9" s="163"/>
    </row>
    <row r="10" spans="1:15" ht="19.5" customHeight="1" thickBot="1">
      <c r="B10" s="958" t="s">
        <v>5</v>
      </c>
      <c r="C10" s="702">
        <v>2023</v>
      </c>
      <c r="D10" s="961">
        <v>2024</v>
      </c>
      <c r="E10" s="962"/>
      <c r="F10" s="962"/>
      <c r="G10" s="963"/>
      <c r="H10" s="964" t="s">
        <v>1326</v>
      </c>
      <c r="I10" s="965"/>
      <c r="J10" s="964" t="s">
        <v>6</v>
      </c>
      <c r="K10" s="965"/>
      <c r="L10" s="969" t="s">
        <v>1327</v>
      </c>
      <c r="N10" s="60"/>
      <c r="O10" s="60"/>
    </row>
    <row r="11" spans="1:15" ht="19.5" customHeight="1" thickBot="1">
      <c r="B11" s="959"/>
      <c r="C11" s="953" t="s">
        <v>1328</v>
      </c>
      <c r="D11" s="972" t="s">
        <v>224</v>
      </c>
      <c r="E11" s="972" t="s">
        <v>225</v>
      </c>
      <c r="F11" s="973" t="s">
        <v>1329</v>
      </c>
      <c r="G11" s="974"/>
      <c r="H11" s="966"/>
      <c r="I11" s="967"/>
      <c r="J11" s="966"/>
      <c r="K11" s="967"/>
      <c r="L11" s="970"/>
      <c r="N11" s="60"/>
      <c r="O11" s="60"/>
    </row>
    <row r="12" spans="1:15" ht="15.75" customHeight="1" thickBot="1">
      <c r="B12" s="959"/>
      <c r="C12" s="972"/>
      <c r="D12" s="972"/>
      <c r="E12" s="972"/>
      <c r="F12" s="953" t="s">
        <v>1330</v>
      </c>
      <c r="G12" s="955" t="s">
        <v>1331</v>
      </c>
      <c r="H12" s="968"/>
      <c r="I12" s="956"/>
      <c r="J12" s="968"/>
      <c r="K12" s="956"/>
      <c r="L12" s="970"/>
      <c r="N12" s="60"/>
      <c r="O12" s="60"/>
    </row>
    <row r="13" spans="1:15" ht="15.75" customHeight="1" thickBot="1">
      <c r="B13" s="959"/>
      <c r="C13" s="954"/>
      <c r="D13" s="954"/>
      <c r="E13" s="954"/>
      <c r="F13" s="954"/>
      <c r="G13" s="956"/>
      <c r="H13" s="703" t="s">
        <v>16</v>
      </c>
      <c r="I13" s="704" t="s">
        <v>562</v>
      </c>
      <c r="J13" s="704" t="s">
        <v>16</v>
      </c>
      <c r="K13" s="705" t="s">
        <v>17</v>
      </c>
      <c r="L13" s="971"/>
    </row>
    <row r="14" spans="1:15" ht="15.75" thickBot="1">
      <c r="B14" s="960"/>
      <c r="C14" s="706">
        <v>2</v>
      </c>
      <c r="D14" s="706">
        <v>1</v>
      </c>
      <c r="E14" s="706">
        <v>3</v>
      </c>
      <c r="F14" s="707">
        <v>4</v>
      </c>
      <c r="G14" s="706">
        <v>5</v>
      </c>
      <c r="H14" s="708" t="s">
        <v>1332</v>
      </c>
      <c r="I14" s="573" t="s">
        <v>1333</v>
      </c>
      <c r="J14" s="573" t="s">
        <v>1334</v>
      </c>
      <c r="K14" s="709" t="s">
        <v>1335</v>
      </c>
      <c r="L14" s="710" t="s">
        <v>1336</v>
      </c>
    </row>
    <row r="15" spans="1:15">
      <c r="B15" s="711" t="s">
        <v>1337</v>
      </c>
      <c r="C15" s="712">
        <f>+C16+C26+C29+C32+C39+C42+C43</f>
        <v>535452506676.06995</v>
      </c>
      <c r="D15" s="712">
        <f>+D16+D26+D29+D32+D39+D42+D43</f>
        <v>1173750340817</v>
      </c>
      <c r="E15" s="712">
        <f>+E16+E26+E29+E32+E39+E42+E43</f>
        <v>1174272109849.9099</v>
      </c>
      <c r="F15" s="713">
        <f>+F16+F26+F29+F32+F39+F42+F43</f>
        <v>583985879411.18689</v>
      </c>
      <c r="G15" s="712">
        <f t="shared" ref="G15" si="0">+G16+G26+G29+G32+G39+G42+G43</f>
        <v>588991051811.63074</v>
      </c>
      <c r="H15" s="714">
        <f>+G15-F15</f>
        <v>5005172400.4438477</v>
      </c>
      <c r="I15" s="715">
        <f>IFERROR(G15/F15-1,"-")</f>
        <v>8.5707079176133849E-3</v>
      </c>
      <c r="J15" s="712">
        <f t="shared" ref="J15:J62" si="1">G15-C15</f>
        <v>53538545135.560791</v>
      </c>
      <c r="K15" s="716">
        <f t="shared" ref="K15:K62" si="2">IFERROR(G15/C15-1,"-")</f>
        <v>9.9987476887375415E-2</v>
      </c>
      <c r="L15" s="717">
        <f>G15/$O$8</f>
        <v>7.9086154232639927E-2</v>
      </c>
      <c r="M15" s="78">
        <f>G15/$G$62</f>
        <v>0.99477955651133243</v>
      </c>
    </row>
    <row r="16" spans="1:15">
      <c r="B16" s="718" t="s">
        <v>1338</v>
      </c>
      <c r="C16" s="719">
        <f>+C17+C21+C22+C23+C24+C25</f>
        <v>491000383950.20001</v>
      </c>
      <c r="D16" s="719">
        <f>+D17+D21+D22+D23+D24+D25</f>
        <v>1053691981963</v>
      </c>
      <c r="E16" s="719">
        <f>+E17+E21+E22+E23+E24+E25</f>
        <v>1053693546123</v>
      </c>
      <c r="F16" s="720">
        <f t="shared" ref="F16:G16" si="3">+F17+F21+F22+F23+F24+F25</f>
        <v>527230460817.17468</v>
      </c>
      <c r="G16" s="719">
        <f t="shared" si="3"/>
        <v>539407178598.22058</v>
      </c>
      <c r="H16" s="721">
        <f t="shared" ref="H16:H62" si="4">+G16-F16</f>
        <v>12176717781.045898</v>
      </c>
      <c r="I16" s="722">
        <f>+(G16/F16)-1</f>
        <v>2.3095626459390672E-2</v>
      </c>
      <c r="J16" s="719">
        <f t="shared" si="1"/>
        <v>48406794648.020569</v>
      </c>
      <c r="K16" s="723">
        <f t="shared" si="2"/>
        <v>9.8588099379022687E-2</v>
      </c>
      <c r="L16" s="724">
        <f>G16/$O$8</f>
        <v>7.2428331788061351E-2</v>
      </c>
      <c r="M16" s="78">
        <f>G16/$G$15</f>
        <v>0.91581557468335206</v>
      </c>
    </row>
    <row r="17" spans="2:14">
      <c r="B17" s="725" t="s">
        <v>1339</v>
      </c>
      <c r="C17" s="726">
        <f>+C18+C19+C20</f>
        <v>182158193482.73996</v>
      </c>
      <c r="D17" s="726">
        <f>+D18+D19+D20</f>
        <v>359959296868</v>
      </c>
      <c r="E17" s="726">
        <f>+E18+E19+E20</f>
        <v>359959296868</v>
      </c>
      <c r="F17" s="727">
        <f t="shared" ref="F17:G17" si="5">+F18+F19+F20</f>
        <v>193454770674</v>
      </c>
      <c r="G17" s="726">
        <f t="shared" si="5"/>
        <v>196839042623.42993</v>
      </c>
      <c r="H17" s="728">
        <f t="shared" si="4"/>
        <v>3384271949.4299316</v>
      </c>
      <c r="I17" s="729">
        <f t="shared" ref="I17:I61" si="6">+(G17/F17)-1</f>
        <v>1.7493866590309715E-2</v>
      </c>
      <c r="J17" s="726">
        <f t="shared" si="1"/>
        <v>14680849140.689972</v>
      </c>
      <c r="K17" s="730">
        <f t="shared" si="2"/>
        <v>8.0593954408540114E-2</v>
      </c>
      <c r="L17" s="731">
        <f t="shared" ref="L17:L61" si="7">G17/$O$8</f>
        <v>2.6430355496980334E-2</v>
      </c>
    </row>
    <row r="18" spans="2:14">
      <c r="B18" s="732" t="s">
        <v>1340</v>
      </c>
      <c r="C18" s="733">
        <v>54470248136.250015</v>
      </c>
      <c r="D18" s="733">
        <v>111697325276</v>
      </c>
      <c r="E18" s="733">
        <v>111697325276</v>
      </c>
      <c r="F18" s="734">
        <v>58915346870</v>
      </c>
      <c r="G18" s="733">
        <v>62340092884.46003</v>
      </c>
      <c r="H18" s="735">
        <f t="shared" si="4"/>
        <v>3424746014.4600296</v>
      </c>
      <c r="I18" s="736">
        <f t="shared" si="6"/>
        <v>5.812994739752475E-2</v>
      </c>
      <c r="J18" s="733">
        <f t="shared" si="1"/>
        <v>7869844748.2100143</v>
      </c>
      <c r="K18" s="737">
        <f t="shared" si="2"/>
        <v>0.14447969336443367</v>
      </c>
      <c r="L18" s="738">
        <f t="shared" si="7"/>
        <v>8.3706504293621729E-3</v>
      </c>
    </row>
    <row r="19" spans="2:14">
      <c r="B19" s="732" t="s">
        <v>1341</v>
      </c>
      <c r="C19" s="733">
        <v>97583791261.209961</v>
      </c>
      <c r="D19" s="733">
        <v>185519421046</v>
      </c>
      <c r="E19" s="733">
        <v>185519421046</v>
      </c>
      <c r="F19" s="734">
        <v>101555208240</v>
      </c>
      <c r="G19" s="733">
        <v>98848449236.969879</v>
      </c>
      <c r="H19" s="735">
        <f t="shared" si="4"/>
        <v>-2706759003.0301208</v>
      </c>
      <c r="I19" s="736">
        <f t="shared" si="6"/>
        <v>-2.6653079147190395E-2</v>
      </c>
      <c r="J19" s="733">
        <f t="shared" si="1"/>
        <v>1264657975.7599182</v>
      </c>
      <c r="K19" s="737">
        <f t="shared" si="2"/>
        <v>1.295971348740399E-2</v>
      </c>
      <c r="L19" s="738">
        <f t="shared" si="7"/>
        <v>1.3272771594690475E-2</v>
      </c>
    </row>
    <row r="20" spans="2:14">
      <c r="B20" s="732" t="s">
        <v>1342</v>
      </c>
      <c r="C20" s="733">
        <v>30104154085.280003</v>
      </c>
      <c r="D20" s="733">
        <v>62742550546</v>
      </c>
      <c r="E20" s="733">
        <v>62742550546</v>
      </c>
      <c r="F20" s="734">
        <v>32984215564</v>
      </c>
      <c r="G20" s="733">
        <v>35650500502.000015</v>
      </c>
      <c r="H20" s="735">
        <f t="shared" si="4"/>
        <v>2666284938.0000153</v>
      </c>
      <c r="I20" s="736">
        <f t="shared" si="6"/>
        <v>8.0835178051348988E-2</v>
      </c>
      <c r="J20" s="733">
        <f t="shared" si="1"/>
        <v>5546346416.7200127</v>
      </c>
      <c r="K20" s="737">
        <f t="shared" si="2"/>
        <v>0.1842385738861203</v>
      </c>
      <c r="L20" s="738">
        <f t="shared" si="7"/>
        <v>4.7869334729276868E-3</v>
      </c>
    </row>
    <row r="21" spans="2:14">
      <c r="B21" s="725" t="s">
        <v>1343</v>
      </c>
      <c r="C21" s="726">
        <v>25959406350.220016</v>
      </c>
      <c r="D21" s="726">
        <v>53128217194</v>
      </c>
      <c r="E21" s="726">
        <v>53128217194</v>
      </c>
      <c r="F21" s="727">
        <v>26444710161</v>
      </c>
      <c r="G21" s="726">
        <v>27481273270.289955</v>
      </c>
      <c r="H21" s="728">
        <f t="shared" si="4"/>
        <v>1036563109.2899551</v>
      </c>
      <c r="I21" s="729">
        <f t="shared" si="6"/>
        <v>3.9197370777716234E-2</v>
      </c>
      <c r="J21" s="726">
        <f t="shared" si="1"/>
        <v>1521866920.0699387</v>
      </c>
      <c r="K21" s="730">
        <f t="shared" si="2"/>
        <v>5.8624873756292217E-2</v>
      </c>
      <c r="L21" s="731">
        <f t="shared" si="7"/>
        <v>3.6900190752958378E-3</v>
      </c>
    </row>
    <row r="22" spans="2:14">
      <c r="B22" s="725" t="s">
        <v>1344</v>
      </c>
      <c r="C22" s="726">
        <v>254001593369.64999</v>
      </c>
      <c r="D22" s="726">
        <v>575574060045</v>
      </c>
      <c r="E22" s="726">
        <v>575575624205</v>
      </c>
      <c r="F22" s="727">
        <v>277583308381.34711</v>
      </c>
      <c r="G22" s="726">
        <v>281801802740.55072</v>
      </c>
      <c r="H22" s="728">
        <f t="shared" si="4"/>
        <v>4218494359.2036133</v>
      </c>
      <c r="I22" s="729">
        <f t="shared" si="6"/>
        <v>1.5197219111634075E-2</v>
      </c>
      <c r="J22" s="726">
        <f t="shared" si="1"/>
        <v>27800209370.900726</v>
      </c>
      <c r="K22" s="730">
        <f t="shared" si="2"/>
        <v>0.10944895660730336</v>
      </c>
      <c r="L22" s="731">
        <f t="shared" si="7"/>
        <v>3.7838640784143535E-2</v>
      </c>
    </row>
    <row r="23" spans="2:14" ht="26.25">
      <c r="B23" s="725" t="s">
        <v>1345</v>
      </c>
      <c r="C23" s="726">
        <v>28206443456.280003</v>
      </c>
      <c r="D23" s="726">
        <v>63524631313</v>
      </c>
      <c r="E23" s="726">
        <v>63524631313</v>
      </c>
      <c r="F23" s="727">
        <v>29011561542.847034</v>
      </c>
      <c r="G23" s="726">
        <v>32476842129.349979</v>
      </c>
      <c r="H23" s="728">
        <f t="shared" si="4"/>
        <v>3465280586.5029449</v>
      </c>
      <c r="I23" s="729">
        <f t="shared" si="6"/>
        <v>0.11944481448835798</v>
      </c>
      <c r="J23" s="726">
        <f t="shared" si="1"/>
        <v>4270398673.0699768</v>
      </c>
      <c r="K23" s="730">
        <f t="shared" si="2"/>
        <v>0.15139798392835657</v>
      </c>
      <c r="L23" s="731">
        <f t="shared" si="7"/>
        <v>4.3607938316392453E-3</v>
      </c>
      <c r="M23" s="726"/>
    </row>
    <row r="24" spans="2:14">
      <c r="B24" s="725" t="s">
        <v>1346</v>
      </c>
      <c r="C24" s="726">
        <v>673278268.39999998</v>
      </c>
      <c r="D24" s="726">
        <v>1502477834</v>
      </c>
      <c r="E24" s="726">
        <v>1502477834</v>
      </c>
      <c r="F24" s="727">
        <v>734432235.80366898</v>
      </c>
      <c r="G24" s="726">
        <v>806526085.54000068</v>
      </c>
      <c r="H24" s="728">
        <f t="shared" si="4"/>
        <v>72093849.736331701</v>
      </c>
      <c r="I24" s="729">
        <f t="shared" si="6"/>
        <v>9.8162697961427847E-2</v>
      </c>
      <c r="J24" s="726">
        <f t="shared" si="1"/>
        <v>133247817.1400007</v>
      </c>
      <c r="K24" s="730">
        <f t="shared" si="2"/>
        <v>0.19790898265089574</v>
      </c>
      <c r="L24" s="731">
        <f t="shared" si="7"/>
        <v>1.082954421760271E-4</v>
      </c>
      <c r="M24" s="726">
        <f>G24+G25</f>
        <v>808217834.60000062</v>
      </c>
    </row>
    <row r="25" spans="2:14">
      <c r="B25" s="725" t="s">
        <v>1347</v>
      </c>
      <c r="C25" s="726">
        <v>1469022.9100000001</v>
      </c>
      <c r="D25" s="726">
        <v>3298709</v>
      </c>
      <c r="E25" s="726">
        <v>3298709</v>
      </c>
      <c r="F25" s="727">
        <v>1677822.1769013838</v>
      </c>
      <c r="G25" s="726">
        <v>1691749.06</v>
      </c>
      <c r="H25" s="728">
        <f t="shared" si="4"/>
        <v>13926.883098616265</v>
      </c>
      <c r="I25" s="729">
        <f t="shared" si="6"/>
        <v>8.3005715923583079E-3</v>
      </c>
      <c r="J25" s="726">
        <f t="shared" si="1"/>
        <v>222726.14999999991</v>
      </c>
      <c r="K25" s="730">
        <f t="shared" si="2"/>
        <v>0.15161516439522371</v>
      </c>
      <c r="L25" s="731">
        <f t="shared" si="7"/>
        <v>2.2715782637199244E-7</v>
      </c>
      <c r="M25" s="726"/>
    </row>
    <row r="26" spans="2:14">
      <c r="B26" s="718" t="s">
        <v>1348</v>
      </c>
      <c r="C26" s="719">
        <f>SUM(C27:C28)</f>
        <v>2149425255.4899998</v>
      </c>
      <c r="D26" s="719">
        <f>SUM(D27:D28)</f>
        <v>4675978643</v>
      </c>
      <c r="E26" s="719">
        <f>SUM(E27:E28)</f>
        <v>4675978643</v>
      </c>
      <c r="F26" s="720">
        <f t="shared" ref="F26:G26" si="8">SUM(F27:F28)</f>
        <v>2373037307</v>
      </c>
      <c r="G26" s="719">
        <f t="shared" si="8"/>
        <v>3946927248.8800006</v>
      </c>
      <c r="H26" s="721">
        <f t="shared" si="4"/>
        <v>1573889941.8800006</v>
      </c>
      <c r="I26" s="722">
        <f t="shared" si="6"/>
        <v>0.66323860026866432</v>
      </c>
      <c r="J26" s="719">
        <f t="shared" si="1"/>
        <v>1797501993.3900008</v>
      </c>
      <c r="K26" s="723">
        <f t="shared" si="2"/>
        <v>0.83627099328012133</v>
      </c>
      <c r="L26" s="724">
        <f t="shared" si="7"/>
        <v>5.2996950665009919E-4</v>
      </c>
      <c r="M26" s="726">
        <f>G26+G32+G42+G43</f>
        <v>10992258404.240005</v>
      </c>
      <c r="N26" s="78">
        <f>M26/$G$15</f>
        <v>1.8662861465262998E-2</v>
      </c>
    </row>
    <row r="27" spans="2:14">
      <c r="B27" s="725" t="s">
        <v>1349</v>
      </c>
      <c r="C27" s="726">
        <v>1054995915.03</v>
      </c>
      <c r="D27" s="726">
        <v>2304102739</v>
      </c>
      <c r="E27" s="726">
        <v>2304102739</v>
      </c>
      <c r="F27" s="727">
        <v>1163390983</v>
      </c>
      <c r="G27" s="726">
        <v>1185907219.5300002</v>
      </c>
      <c r="H27" s="728">
        <f t="shared" si="4"/>
        <v>22516236.53000021</v>
      </c>
      <c r="I27" s="729">
        <f t="shared" si="6"/>
        <v>1.9353972017161603E-2</v>
      </c>
      <c r="J27" s="726">
        <f t="shared" si="1"/>
        <v>130911304.50000024</v>
      </c>
      <c r="K27" s="730">
        <f t="shared" si="2"/>
        <v>0.1240870250159003</v>
      </c>
      <c r="L27" s="731">
        <f t="shared" si="7"/>
        <v>1.5923644507140328E-4</v>
      </c>
    </row>
    <row r="28" spans="2:14">
      <c r="B28" s="725" t="s">
        <v>1350</v>
      </c>
      <c r="C28" s="726">
        <v>1094429340.46</v>
      </c>
      <c r="D28" s="726">
        <v>2371875904</v>
      </c>
      <c r="E28" s="726">
        <v>2371875904</v>
      </c>
      <c r="F28" s="727">
        <v>1209646324</v>
      </c>
      <c r="G28" s="726">
        <v>2761020029.3500004</v>
      </c>
      <c r="H28" s="728">
        <f t="shared" si="4"/>
        <v>1551373705.3500004</v>
      </c>
      <c r="I28" s="729">
        <f t="shared" si="6"/>
        <v>1.2825018970999662</v>
      </c>
      <c r="J28" s="726">
        <f t="shared" si="1"/>
        <v>1666590688.8900003</v>
      </c>
      <c r="K28" s="730">
        <f t="shared" si="2"/>
        <v>1.5227942337414992</v>
      </c>
      <c r="L28" s="731">
        <f t="shared" si="7"/>
        <v>3.7073306157869585E-4</v>
      </c>
    </row>
    <row r="29" spans="2:14">
      <c r="B29" s="718" t="s">
        <v>1351</v>
      </c>
      <c r="C29" s="719">
        <f>SUM(C30:C31)</f>
        <v>20155471817.729996</v>
      </c>
      <c r="D29" s="719">
        <f>SUM(D30:D31)</f>
        <v>86008940507</v>
      </c>
      <c r="E29" s="719">
        <f>SUM(E30:E31)</f>
        <v>86514814234.149994</v>
      </c>
      <c r="F29" s="720">
        <f t="shared" ref="F29:G29" si="9">SUM(F30:F31)</f>
        <v>36863410139.012161</v>
      </c>
      <c r="G29" s="719">
        <f t="shared" si="9"/>
        <v>20157142059.210037</v>
      </c>
      <c r="H29" s="721">
        <f t="shared" si="4"/>
        <v>-16706268079.802124</v>
      </c>
      <c r="I29" s="722">
        <f t="shared" si="6"/>
        <v>-0.45319377715742193</v>
      </c>
      <c r="J29" s="719">
        <f t="shared" si="1"/>
        <v>1670241.4800415039</v>
      </c>
      <c r="K29" s="723">
        <f t="shared" si="2"/>
        <v>8.2867892905014173E-5</v>
      </c>
      <c r="L29" s="724">
        <f>G29/$O$8</f>
        <v>2.7065790573228515E-3</v>
      </c>
      <c r="M29" s="78">
        <f>G29/$G$15</f>
        <v>3.4223171977248695E-2</v>
      </c>
    </row>
    <row r="30" spans="2:14">
      <c r="B30" s="725" t="s">
        <v>1352</v>
      </c>
      <c r="C30" s="726">
        <v>16263645870.309996</v>
      </c>
      <c r="D30" s="726">
        <v>79121996184</v>
      </c>
      <c r="E30" s="726">
        <v>79627869911.149994</v>
      </c>
      <c r="F30" s="727">
        <v>14656653390.662289</v>
      </c>
      <c r="G30" s="726">
        <v>15717568174.990036</v>
      </c>
      <c r="H30" s="728">
        <f t="shared" si="4"/>
        <v>1060914784.3277473</v>
      </c>
      <c r="I30" s="729">
        <f t="shared" si="6"/>
        <v>7.2384517532743997E-2</v>
      </c>
      <c r="J30" s="726">
        <f t="shared" si="1"/>
        <v>-546077695.31995964</v>
      </c>
      <c r="K30" s="730">
        <f t="shared" si="2"/>
        <v>-3.3576585451657426E-2</v>
      </c>
      <c r="L30" s="731">
        <f t="shared" si="7"/>
        <v>2.1104599416679093E-3</v>
      </c>
      <c r="M30" s="78">
        <f>G30/G29</f>
        <v>0.77975181842847074</v>
      </c>
    </row>
    <row r="31" spans="2:14">
      <c r="B31" s="725" t="s">
        <v>1353</v>
      </c>
      <c r="C31" s="726">
        <v>3891825947.4199991</v>
      </c>
      <c r="D31" s="726">
        <v>6886944323</v>
      </c>
      <c r="E31" s="726">
        <v>6886944323</v>
      </c>
      <c r="F31" s="727">
        <v>22206756748.349876</v>
      </c>
      <c r="G31" s="726">
        <v>4439573884.2200022</v>
      </c>
      <c r="H31" s="728">
        <f t="shared" si="4"/>
        <v>-17767182864.129875</v>
      </c>
      <c r="I31" s="729">
        <f t="shared" si="6"/>
        <v>-0.80008004164994084</v>
      </c>
      <c r="J31" s="726">
        <f t="shared" si="1"/>
        <v>547747936.80000305</v>
      </c>
      <c r="K31" s="730">
        <f t="shared" si="2"/>
        <v>0.14074317407825521</v>
      </c>
      <c r="L31" s="731">
        <f t="shared" si="7"/>
        <v>5.9611911565494199E-4</v>
      </c>
      <c r="M31" s="78">
        <f>G31/G29</f>
        <v>0.22024818157152928</v>
      </c>
    </row>
    <row r="32" spans="2:14">
      <c r="B32" s="718" t="s">
        <v>1354</v>
      </c>
      <c r="C32" s="719">
        <f>C33+C36</f>
        <v>9551789789.539999</v>
      </c>
      <c r="D32" s="719">
        <f>D33+D36</f>
        <v>13752752665</v>
      </c>
      <c r="E32" s="719">
        <f>E33+E36</f>
        <v>13752752665</v>
      </c>
      <c r="F32" s="720">
        <f t="shared" ref="F32:G32" si="10">F33+F36</f>
        <v>11847358409</v>
      </c>
      <c r="G32" s="719">
        <f t="shared" si="10"/>
        <v>244800150.51000473</v>
      </c>
      <c r="H32" s="721">
        <f t="shared" si="4"/>
        <v>-11602558258.489996</v>
      </c>
      <c r="I32" s="739">
        <f>+(G32/F32)-1</f>
        <v>-0.97933715330802862</v>
      </c>
      <c r="J32" s="719">
        <f t="shared" si="1"/>
        <v>-9306989639.029995</v>
      </c>
      <c r="K32" s="723">
        <f t="shared" si="2"/>
        <v>-0.97437127952940494</v>
      </c>
      <c r="L32" s="724">
        <f t="shared" si="7"/>
        <v>3.2870282833429957E-5</v>
      </c>
      <c r="M32" s="280"/>
    </row>
    <row r="33" spans="2:13">
      <c r="B33" s="725" t="s">
        <v>1355</v>
      </c>
      <c r="C33" s="726">
        <f>C34</f>
        <v>0</v>
      </c>
      <c r="D33" s="726">
        <f>D34</f>
        <v>0</v>
      </c>
      <c r="E33" s="726">
        <f>E34</f>
        <v>0</v>
      </c>
      <c r="F33" s="727">
        <f t="shared" ref="F33:G33" si="11">F34</f>
        <v>0</v>
      </c>
      <c r="G33" s="726">
        <f t="shared" si="11"/>
        <v>78427295.330000013</v>
      </c>
      <c r="H33" s="728">
        <f t="shared" si="4"/>
        <v>78427295.330000013</v>
      </c>
      <c r="I33" s="740" t="s">
        <v>344</v>
      </c>
      <c r="J33" s="726">
        <f t="shared" si="1"/>
        <v>78427295.330000013</v>
      </c>
      <c r="K33" s="730" t="str">
        <f t="shared" si="2"/>
        <v>-</v>
      </c>
      <c r="L33" s="731">
        <f t="shared" si="7"/>
        <v>1.0530742624084637E-5</v>
      </c>
    </row>
    <row r="34" spans="2:13">
      <c r="B34" s="732" t="s">
        <v>1356</v>
      </c>
      <c r="C34" s="733">
        <v>0</v>
      </c>
      <c r="D34" s="733">
        <v>0</v>
      </c>
      <c r="E34" s="733">
        <v>0</v>
      </c>
      <c r="F34" s="734">
        <v>0</v>
      </c>
      <c r="G34" s="733">
        <v>78427295.330000013</v>
      </c>
      <c r="H34" s="735">
        <f t="shared" si="4"/>
        <v>78427295.330000013</v>
      </c>
      <c r="I34" s="736" t="s">
        <v>344</v>
      </c>
      <c r="J34" s="733">
        <f t="shared" si="1"/>
        <v>78427295.330000013</v>
      </c>
      <c r="K34" s="737" t="str">
        <f t="shared" si="2"/>
        <v>-</v>
      </c>
      <c r="L34" s="738">
        <f t="shared" si="7"/>
        <v>1.0530742624084637E-5</v>
      </c>
    </row>
    <row r="35" spans="2:13">
      <c r="B35" s="732" t="s">
        <v>1357</v>
      </c>
      <c r="C35" s="733">
        <v>0</v>
      </c>
      <c r="D35" s="733">
        <v>0</v>
      </c>
      <c r="E35" s="733">
        <v>0</v>
      </c>
      <c r="F35" s="734">
        <v>0</v>
      </c>
      <c r="G35" s="733">
        <v>0</v>
      </c>
      <c r="H35" s="735">
        <f t="shared" si="4"/>
        <v>0</v>
      </c>
      <c r="I35" s="736" t="s">
        <v>344</v>
      </c>
      <c r="J35" s="733">
        <f t="shared" si="1"/>
        <v>0</v>
      </c>
      <c r="K35" s="737" t="str">
        <f t="shared" si="2"/>
        <v>-</v>
      </c>
      <c r="L35" s="738">
        <f t="shared" si="7"/>
        <v>0</v>
      </c>
    </row>
    <row r="36" spans="2:13">
      <c r="B36" s="725" t="s">
        <v>1358</v>
      </c>
      <c r="C36" s="726">
        <f>SUM(C37:C38)</f>
        <v>9551789789.539999</v>
      </c>
      <c r="D36" s="726">
        <f>SUM(D37:D38)</f>
        <v>13752752665</v>
      </c>
      <c r="E36" s="726">
        <f>SUM(E37:E38)</f>
        <v>13752752665</v>
      </c>
      <c r="F36" s="727">
        <f t="shared" ref="F36:G36" si="12">SUM(F37:F38)</f>
        <v>11847358409</v>
      </c>
      <c r="G36" s="726">
        <f t="shared" si="12"/>
        <v>166372855.18000472</v>
      </c>
      <c r="H36" s="728">
        <f t="shared" si="4"/>
        <v>-11680985553.819996</v>
      </c>
      <c r="I36" s="729">
        <f>+(G36/F36)-1</f>
        <v>-0.98595696614921202</v>
      </c>
      <c r="J36" s="726">
        <f t="shared" si="1"/>
        <v>-9385416934.3599949</v>
      </c>
      <c r="K36" s="730">
        <f t="shared" si="2"/>
        <v>-0.98258202296681652</v>
      </c>
      <c r="L36" s="731">
        <f t="shared" si="7"/>
        <v>2.2339540209345322E-5</v>
      </c>
    </row>
    <row r="37" spans="2:13">
      <c r="B37" s="732" t="s">
        <v>1359</v>
      </c>
      <c r="C37" s="733">
        <v>9433608284.2999992</v>
      </c>
      <c r="D37" s="733">
        <v>10500000000</v>
      </c>
      <c r="E37" s="733">
        <v>10500000000</v>
      </c>
      <c r="F37" s="734">
        <v>10500000000</v>
      </c>
      <c r="G37" s="733">
        <v>0</v>
      </c>
      <c r="H37" s="735">
        <f t="shared" si="4"/>
        <v>-10500000000</v>
      </c>
      <c r="I37" s="736" t="s">
        <v>344</v>
      </c>
      <c r="J37" s="733">
        <f t="shared" si="1"/>
        <v>-9433608284.2999992</v>
      </c>
      <c r="K37" s="737">
        <f t="shared" si="2"/>
        <v>-1</v>
      </c>
      <c r="L37" s="738">
        <f t="shared" si="7"/>
        <v>0</v>
      </c>
    </row>
    <row r="38" spans="2:13">
      <c r="B38" s="741" t="s">
        <v>1360</v>
      </c>
      <c r="C38" s="733">
        <v>118181505.24000001</v>
      </c>
      <c r="D38" s="733">
        <v>3252752665</v>
      </c>
      <c r="E38" s="733">
        <v>3252752665</v>
      </c>
      <c r="F38" s="734">
        <v>1347358409</v>
      </c>
      <c r="G38" s="733">
        <v>166372855.18000472</v>
      </c>
      <c r="H38" s="735">
        <f t="shared" si="4"/>
        <v>-1180985553.8199954</v>
      </c>
      <c r="I38" s="736">
        <f>+(G38/F38)-1</f>
        <v>-0.87651922898266876</v>
      </c>
      <c r="J38" s="733">
        <f t="shared" si="1"/>
        <v>48191349.940004706</v>
      </c>
      <c r="K38" s="737">
        <f t="shared" si="2"/>
        <v>0.4077740408039221</v>
      </c>
      <c r="L38" s="738">
        <f t="shared" si="7"/>
        <v>2.2339540209345322E-5</v>
      </c>
    </row>
    <row r="39" spans="2:13">
      <c r="B39" s="718" t="s">
        <v>1361</v>
      </c>
      <c r="C39" s="719">
        <f>SUM(C40:C41)</f>
        <v>5736639592.7200003</v>
      </c>
      <c r="D39" s="719">
        <f>SUM(D40:D41)</f>
        <v>4945043431</v>
      </c>
      <c r="E39" s="719">
        <f>SUM(E40:E41)</f>
        <v>4959374576.7600002</v>
      </c>
      <c r="F39" s="720">
        <f t="shared" ref="F39" si="13">SUM(F40:F41)</f>
        <v>0</v>
      </c>
      <c r="G39" s="719">
        <f>SUM(G40:G41)</f>
        <v>18434472749.959999</v>
      </c>
      <c r="H39" s="721">
        <f>+G39-F39</f>
        <v>18434472749.959999</v>
      </c>
      <c r="I39" s="722" t="s">
        <v>344</v>
      </c>
      <c r="J39" s="719">
        <f t="shared" si="1"/>
        <v>12697833157.239998</v>
      </c>
      <c r="K39" s="723">
        <f t="shared" si="2"/>
        <v>2.2134618973369009</v>
      </c>
      <c r="L39" s="724">
        <f t="shared" si="7"/>
        <v>2.4752694469915293E-3</v>
      </c>
      <c r="M39" s="78">
        <f>G39/$G$15</f>
        <v>3.1298391874136071E-2</v>
      </c>
    </row>
    <row r="40" spans="2:13">
      <c r="B40" s="725" t="s">
        <v>1362</v>
      </c>
      <c r="C40" s="726">
        <v>1098000</v>
      </c>
      <c r="D40" s="726">
        <v>0</v>
      </c>
      <c r="E40" s="726">
        <v>14331145.76</v>
      </c>
      <c r="F40" s="727">
        <v>0</v>
      </c>
      <c r="G40" s="726">
        <v>274500</v>
      </c>
      <c r="H40" s="728">
        <f t="shared" si="4"/>
        <v>274500</v>
      </c>
      <c r="I40" s="729" t="s">
        <v>344</v>
      </c>
      <c r="J40" s="726">
        <f t="shared" si="1"/>
        <v>-823500</v>
      </c>
      <c r="K40" s="730">
        <f t="shared" si="2"/>
        <v>-0.75</v>
      </c>
      <c r="L40" s="731">
        <f t="shared" si="7"/>
        <v>3.68581988980753E-8</v>
      </c>
      <c r="M40" s="742">
        <f>G40/G39</f>
        <v>1.4890580475137031E-5</v>
      </c>
    </row>
    <row r="41" spans="2:13">
      <c r="B41" s="725" t="s">
        <v>1363</v>
      </c>
      <c r="C41" s="726">
        <v>5735541592.7200003</v>
      </c>
      <c r="D41" s="726">
        <v>4945043431</v>
      </c>
      <c r="E41" s="726">
        <v>4945043431</v>
      </c>
      <c r="F41" s="727">
        <v>0</v>
      </c>
      <c r="G41" s="726">
        <v>18434198249.959999</v>
      </c>
      <c r="H41" s="728">
        <f t="shared" si="4"/>
        <v>18434198249.959999</v>
      </c>
      <c r="I41" s="729" t="s">
        <v>344</v>
      </c>
      <c r="J41" s="726">
        <f t="shared" si="1"/>
        <v>12698656657.239998</v>
      </c>
      <c r="K41" s="730">
        <f t="shared" si="2"/>
        <v>2.2140292162396888</v>
      </c>
      <c r="L41" s="731">
        <f t="shared" si="7"/>
        <v>2.4752325887926314E-3</v>
      </c>
    </row>
    <row r="42" spans="2:13">
      <c r="B42" s="718" t="s">
        <v>1364</v>
      </c>
      <c r="C42" s="719">
        <v>1302805126.1800001</v>
      </c>
      <c r="D42" s="719">
        <v>292206480</v>
      </c>
      <c r="E42" s="719">
        <v>292206480</v>
      </c>
      <c r="F42" s="720">
        <v>595849598</v>
      </c>
      <c r="G42" s="719">
        <v>678154162.04000044</v>
      </c>
      <c r="H42" s="721">
        <f t="shared" si="4"/>
        <v>82304564.040000439</v>
      </c>
      <c r="I42" s="722">
        <f t="shared" si="6"/>
        <v>0.13812976347766281</v>
      </c>
      <c r="J42" s="719">
        <f t="shared" si="1"/>
        <v>-624650964.13999963</v>
      </c>
      <c r="K42" s="723">
        <f t="shared" si="2"/>
        <v>-0.47946615467469056</v>
      </c>
      <c r="L42" s="724">
        <f t="shared" si="7"/>
        <v>9.1058437114855821E-5</v>
      </c>
    </row>
    <row r="43" spans="2:13">
      <c r="B43" s="718" t="s">
        <v>1365</v>
      </c>
      <c r="C43" s="719">
        <f>SUM(C44:C50)</f>
        <v>5555991144.2099991</v>
      </c>
      <c r="D43" s="719">
        <f>SUM(D44:D50)</f>
        <v>10383437128</v>
      </c>
      <c r="E43" s="719">
        <f>SUM(E44:E50)</f>
        <v>10383437128</v>
      </c>
      <c r="F43" s="720">
        <f t="shared" ref="F43:G43" si="14">SUM(F44:F50)</f>
        <v>5075763141</v>
      </c>
      <c r="G43" s="719">
        <f t="shared" si="14"/>
        <v>6122376842.8099985</v>
      </c>
      <c r="H43" s="721">
        <f t="shared" si="4"/>
        <v>1046613701.8099985</v>
      </c>
      <c r="I43" s="722">
        <f t="shared" si="6"/>
        <v>0.20619829427340064</v>
      </c>
      <c r="J43" s="719">
        <f t="shared" si="1"/>
        <v>566385698.59999943</v>
      </c>
      <c r="K43" s="723">
        <f t="shared" si="2"/>
        <v>0.10194143293231139</v>
      </c>
      <c r="L43" s="724">
        <f t="shared" si="7"/>
        <v>8.2207571366579683E-4</v>
      </c>
    </row>
    <row r="44" spans="2:13">
      <c r="B44" s="732" t="s">
        <v>540</v>
      </c>
      <c r="C44" s="733">
        <v>78231.209999999992</v>
      </c>
      <c r="D44" s="733">
        <v>0</v>
      </c>
      <c r="E44" s="733">
        <v>0</v>
      </c>
      <c r="F44" s="734">
        <v>0</v>
      </c>
      <c r="G44" s="733">
        <v>56554.44</v>
      </c>
      <c r="H44" s="735">
        <v>0</v>
      </c>
      <c r="I44" s="736" t="s">
        <v>344</v>
      </c>
      <c r="J44" s="733">
        <f t="shared" si="1"/>
        <v>-21676.76999999999</v>
      </c>
      <c r="K44" s="737">
        <f t="shared" si="2"/>
        <v>-0.27708596096110483</v>
      </c>
      <c r="L44" s="738">
        <f t="shared" si="7"/>
        <v>7.5937879711812958E-9</v>
      </c>
    </row>
    <row r="45" spans="2:13">
      <c r="B45" s="732" t="s">
        <v>541</v>
      </c>
      <c r="C45" s="733">
        <v>198494445.78</v>
      </c>
      <c r="D45" s="733">
        <v>250249197</v>
      </c>
      <c r="E45" s="733">
        <v>250249197</v>
      </c>
      <c r="F45" s="734">
        <v>128499349</v>
      </c>
      <c r="G45" s="733">
        <v>44070656.680000007</v>
      </c>
      <c r="H45" s="735">
        <f t="shared" si="4"/>
        <v>-84428692.319999993</v>
      </c>
      <c r="I45" s="736">
        <f t="shared" si="6"/>
        <v>-0.65703595369965639</v>
      </c>
      <c r="J45" s="733">
        <f t="shared" si="1"/>
        <v>-154423789.09999999</v>
      </c>
      <c r="K45" s="737">
        <f t="shared" si="2"/>
        <v>-0.77797536597650985</v>
      </c>
      <c r="L45" s="738">
        <f t="shared" si="7"/>
        <v>5.9175410910026637E-6</v>
      </c>
    </row>
    <row r="46" spans="2:13">
      <c r="B46" s="732" t="s">
        <v>1366</v>
      </c>
      <c r="C46" s="733">
        <v>0</v>
      </c>
      <c r="D46" s="733">
        <v>0</v>
      </c>
      <c r="E46" s="733">
        <v>0</v>
      </c>
      <c r="F46" s="734">
        <v>0</v>
      </c>
      <c r="G46" s="733">
        <v>0</v>
      </c>
      <c r="H46" s="735">
        <f t="shared" si="4"/>
        <v>0</v>
      </c>
      <c r="I46" s="736" t="s">
        <v>344</v>
      </c>
      <c r="J46" s="733">
        <f t="shared" si="1"/>
        <v>0</v>
      </c>
      <c r="K46" s="737" t="str">
        <f t="shared" si="2"/>
        <v>-</v>
      </c>
      <c r="L46" s="738">
        <f t="shared" si="7"/>
        <v>0</v>
      </c>
    </row>
    <row r="47" spans="2:13">
      <c r="B47" s="732" t="s">
        <v>542</v>
      </c>
      <c r="C47" s="733">
        <v>4730406812.8399992</v>
      </c>
      <c r="D47" s="733">
        <v>10133187931</v>
      </c>
      <c r="E47" s="733">
        <v>10133187931</v>
      </c>
      <c r="F47" s="734">
        <v>4947263792</v>
      </c>
      <c r="G47" s="733">
        <v>5042973929.539999</v>
      </c>
      <c r="H47" s="735">
        <f t="shared" si="4"/>
        <v>95710137.539999008</v>
      </c>
      <c r="I47" s="736">
        <f t="shared" si="6"/>
        <v>1.9346075237541838E-2</v>
      </c>
      <c r="J47" s="733">
        <f t="shared" si="1"/>
        <v>312567116.69999981</v>
      </c>
      <c r="K47" s="737">
        <f t="shared" si="2"/>
        <v>6.6076159845614546E-2</v>
      </c>
      <c r="L47" s="738">
        <f t="shared" si="7"/>
        <v>6.7714002234168906E-4</v>
      </c>
    </row>
    <row r="48" spans="2:13">
      <c r="B48" s="732" t="s">
        <v>543</v>
      </c>
      <c r="C48" s="733">
        <v>122591488.75</v>
      </c>
      <c r="D48" s="733">
        <v>0</v>
      </c>
      <c r="E48" s="733">
        <v>0</v>
      </c>
      <c r="F48" s="734">
        <v>0</v>
      </c>
      <c r="G48" s="733">
        <v>501131767.03000009</v>
      </c>
      <c r="H48" s="735">
        <f t="shared" si="4"/>
        <v>501131767.03000009</v>
      </c>
      <c r="I48" s="736" t="s">
        <v>344</v>
      </c>
      <c r="J48" s="733">
        <f t="shared" si="1"/>
        <v>378540278.28000009</v>
      </c>
      <c r="K48" s="737">
        <f t="shared" si="2"/>
        <v>3.0878185927895432</v>
      </c>
      <c r="L48" s="738">
        <f t="shared" si="7"/>
        <v>6.7288941141477885E-5</v>
      </c>
    </row>
    <row r="49" spans="2:13">
      <c r="B49" s="732" t="s">
        <v>1367</v>
      </c>
      <c r="C49" s="733">
        <v>0</v>
      </c>
      <c r="D49" s="733">
        <v>0</v>
      </c>
      <c r="E49" s="733">
        <v>0</v>
      </c>
      <c r="F49" s="734">
        <v>0</v>
      </c>
      <c r="G49" s="733">
        <v>12724949.98</v>
      </c>
      <c r="H49" s="735">
        <f t="shared" si="4"/>
        <v>12724949.98</v>
      </c>
      <c r="I49" s="736" t="s">
        <v>344</v>
      </c>
      <c r="J49" s="733">
        <f t="shared" si="1"/>
        <v>12724949.98</v>
      </c>
      <c r="K49" s="737" t="str">
        <f t="shared" si="2"/>
        <v>-</v>
      </c>
      <c r="L49" s="738">
        <f t="shared" si="7"/>
        <v>1.7086292798939866E-6</v>
      </c>
    </row>
    <row r="50" spans="2:13">
      <c r="B50" s="732" t="s">
        <v>545</v>
      </c>
      <c r="C50" s="733">
        <v>504420165.63</v>
      </c>
      <c r="D50" s="733">
        <v>0</v>
      </c>
      <c r="E50" s="733">
        <v>0</v>
      </c>
      <c r="F50" s="734">
        <v>0</v>
      </c>
      <c r="G50" s="733">
        <v>521418985.14000016</v>
      </c>
      <c r="H50" s="735">
        <f t="shared" si="4"/>
        <v>521418985.14000016</v>
      </c>
      <c r="I50" s="736" t="s">
        <v>344</v>
      </c>
      <c r="J50" s="733">
        <f t="shared" si="1"/>
        <v>16998819.510000169</v>
      </c>
      <c r="K50" s="737">
        <f t="shared" si="2"/>
        <v>3.3699722311397506E-2</v>
      </c>
      <c r="L50" s="738">
        <f t="shared" si="7"/>
        <v>7.001298602376209E-5</v>
      </c>
    </row>
    <row r="51" spans="2:13">
      <c r="B51" s="711" t="s">
        <v>1368</v>
      </c>
      <c r="C51" s="712">
        <f>C52+C54+C56</f>
        <v>5260399741.4700003</v>
      </c>
      <c r="D51" s="712">
        <f>D52+D54+D56</f>
        <v>11875275000</v>
      </c>
      <c r="E51" s="712">
        <f>E52+E54+E56</f>
        <v>11875275000</v>
      </c>
      <c r="F51" s="713">
        <f t="shared" ref="F51:G51" si="15">F52+F54+F56</f>
        <v>5937637500.000001</v>
      </c>
      <c r="G51" s="712">
        <f t="shared" si="15"/>
        <v>2826313164.1199999</v>
      </c>
      <c r="H51" s="714">
        <f t="shared" si="4"/>
        <v>-3111324335.8800011</v>
      </c>
      <c r="I51" s="715">
        <f>+(G51/F51)-1</f>
        <v>-0.52400038498140056</v>
      </c>
      <c r="J51" s="712">
        <f t="shared" si="1"/>
        <v>-2434086577.3500004</v>
      </c>
      <c r="K51" s="716">
        <f t="shared" si="2"/>
        <v>-0.46271893714864398</v>
      </c>
      <c r="L51" s="717">
        <f t="shared" si="7"/>
        <v>3.7950022860248997E-4</v>
      </c>
      <c r="M51" s="78">
        <f>G51/$G$62</f>
        <v>4.7735165879304702E-3</v>
      </c>
    </row>
    <row r="52" spans="2:13">
      <c r="B52" s="718" t="s">
        <v>1369</v>
      </c>
      <c r="C52" s="719">
        <f>C53</f>
        <v>25265000</v>
      </c>
      <c r="D52" s="719">
        <f>D53</f>
        <v>0</v>
      </c>
      <c r="E52" s="719">
        <f>E53</f>
        <v>0</v>
      </c>
      <c r="F52" s="720">
        <f t="shared" ref="F52:G52" si="16">F53</f>
        <v>0</v>
      </c>
      <c r="G52" s="719">
        <f t="shared" si="16"/>
        <v>0</v>
      </c>
      <c r="H52" s="721">
        <f t="shared" si="4"/>
        <v>0</v>
      </c>
      <c r="I52" s="743" t="s">
        <v>344</v>
      </c>
      <c r="J52" s="719">
        <f t="shared" si="1"/>
        <v>-25265000</v>
      </c>
      <c r="K52" s="723">
        <f t="shared" si="2"/>
        <v>-1</v>
      </c>
      <c r="L52" s="724">
        <f t="shared" si="7"/>
        <v>0</v>
      </c>
    </row>
    <row r="53" spans="2:13">
      <c r="B53" s="725" t="s">
        <v>1370</v>
      </c>
      <c r="C53" s="726">
        <v>25265000</v>
      </c>
      <c r="D53" s="726">
        <v>0</v>
      </c>
      <c r="E53" s="726">
        <v>0</v>
      </c>
      <c r="F53" s="727">
        <v>0</v>
      </c>
      <c r="G53" s="726">
        <v>0</v>
      </c>
      <c r="H53" s="728">
        <f t="shared" si="4"/>
        <v>0</v>
      </c>
      <c r="I53" s="740" t="s">
        <v>344</v>
      </c>
      <c r="J53" s="726">
        <f t="shared" si="1"/>
        <v>-25265000</v>
      </c>
      <c r="K53" s="730">
        <f t="shared" si="2"/>
        <v>-1</v>
      </c>
      <c r="L53" s="731">
        <f t="shared" si="7"/>
        <v>0</v>
      </c>
    </row>
    <row r="54" spans="2:13">
      <c r="B54" s="718" t="s">
        <v>1371</v>
      </c>
      <c r="C54" s="719">
        <f>C55</f>
        <v>4920320000</v>
      </c>
      <c r="D54" s="719">
        <f>D55</f>
        <v>11875275000</v>
      </c>
      <c r="E54" s="719">
        <f>E55</f>
        <v>11875275000</v>
      </c>
      <c r="F54" s="720">
        <f t="shared" ref="F54:G54" si="17">F55</f>
        <v>5937637500.000001</v>
      </c>
      <c r="G54" s="719">
        <f t="shared" si="17"/>
        <v>2642470500</v>
      </c>
      <c r="H54" s="721">
        <f t="shared" si="4"/>
        <v>-3295167000.000001</v>
      </c>
      <c r="I54" s="722">
        <f t="shared" si="6"/>
        <v>-0.55496264297037334</v>
      </c>
      <c r="J54" s="719">
        <f t="shared" si="1"/>
        <v>-2277849500</v>
      </c>
      <c r="K54" s="723">
        <f t="shared" si="2"/>
        <v>-0.4629474302484391</v>
      </c>
      <c r="L54" s="724">
        <f t="shared" si="7"/>
        <v>3.5481494816501456E-4</v>
      </c>
      <c r="M54" s="78">
        <f>G54/$G$51</f>
        <v>0.93495318691011331</v>
      </c>
    </row>
    <row r="55" spans="2:13">
      <c r="B55" s="725" t="s">
        <v>1372</v>
      </c>
      <c r="C55" s="726">
        <v>4920320000</v>
      </c>
      <c r="D55" s="726">
        <v>11875275000</v>
      </c>
      <c r="E55" s="726">
        <v>11875275000</v>
      </c>
      <c r="F55" s="727">
        <v>5937637500.000001</v>
      </c>
      <c r="G55" s="726">
        <v>2642470500</v>
      </c>
      <c r="H55" s="728">
        <f t="shared" si="4"/>
        <v>-3295167000.000001</v>
      </c>
      <c r="I55" s="729">
        <f t="shared" si="6"/>
        <v>-0.55496264297037334</v>
      </c>
      <c r="J55" s="726">
        <f t="shared" si="1"/>
        <v>-2277849500</v>
      </c>
      <c r="K55" s="730">
        <f t="shared" si="2"/>
        <v>-0.4629474302484391</v>
      </c>
      <c r="L55" s="731">
        <f t="shared" si="7"/>
        <v>3.5481494816501456E-4</v>
      </c>
      <c r="M55" s="78"/>
    </row>
    <row r="56" spans="2:13" ht="26.25">
      <c r="B56" s="718" t="s">
        <v>1373</v>
      </c>
      <c r="C56" s="719">
        <f>C57</f>
        <v>314814741.47000003</v>
      </c>
      <c r="D56" s="719">
        <f>D57</f>
        <v>0</v>
      </c>
      <c r="E56" s="719">
        <f>E57</f>
        <v>0</v>
      </c>
      <c r="F56" s="720">
        <f t="shared" ref="F56:G56" si="18">F57</f>
        <v>0</v>
      </c>
      <c r="G56" s="719">
        <f t="shared" si="18"/>
        <v>183842664.12</v>
      </c>
      <c r="H56" s="721">
        <f t="shared" si="4"/>
        <v>183842664.12</v>
      </c>
      <c r="I56" s="743" t="s">
        <v>344</v>
      </c>
      <c r="J56" s="719">
        <f t="shared" si="1"/>
        <v>-130972077.35000002</v>
      </c>
      <c r="K56" s="723">
        <f t="shared" si="2"/>
        <v>-0.41602904850782185</v>
      </c>
      <c r="L56" s="724">
        <f t="shared" si="7"/>
        <v>2.4685280437475452E-5</v>
      </c>
      <c r="M56" s="78">
        <f>G56/$G$51</f>
        <v>6.5046813089886732E-2</v>
      </c>
    </row>
    <row r="57" spans="2:13">
      <c r="B57" s="725" t="s">
        <v>1374</v>
      </c>
      <c r="C57" s="726">
        <v>314814741.47000003</v>
      </c>
      <c r="D57" s="726">
        <v>0</v>
      </c>
      <c r="E57" s="726">
        <v>0</v>
      </c>
      <c r="F57" s="727">
        <v>0</v>
      </c>
      <c r="G57" s="726">
        <v>183842664.12</v>
      </c>
      <c r="H57" s="728">
        <f t="shared" si="4"/>
        <v>183842664.12</v>
      </c>
      <c r="I57" s="740" t="s">
        <v>344</v>
      </c>
      <c r="J57" s="726">
        <f t="shared" si="1"/>
        <v>-130972077.35000002</v>
      </c>
      <c r="K57" s="730">
        <f t="shared" si="2"/>
        <v>-0.41602904850782185</v>
      </c>
      <c r="L57" s="731">
        <f t="shared" si="7"/>
        <v>2.4685280437475452E-5</v>
      </c>
    </row>
    <row r="58" spans="2:13" ht="15.75" thickBot="1">
      <c r="B58" s="744" t="s">
        <v>1375</v>
      </c>
      <c r="C58" s="745">
        <f>C15+C51</f>
        <v>540712906417.53992</v>
      </c>
      <c r="D58" s="745">
        <f>D15+D51</f>
        <v>1185625615817</v>
      </c>
      <c r="E58" s="745">
        <f>E15+E51</f>
        <v>1186147384849.9099</v>
      </c>
      <c r="F58" s="746">
        <f>F15+F51</f>
        <v>589923516911.18689</v>
      </c>
      <c r="G58" s="745">
        <f>G15+G51</f>
        <v>591817364975.75073</v>
      </c>
      <c r="H58" s="747">
        <f t="shared" si="4"/>
        <v>1893848064.5638428</v>
      </c>
      <c r="I58" s="748">
        <f t="shared" si="6"/>
        <v>3.2103281362301228E-3</v>
      </c>
      <c r="J58" s="745">
        <f t="shared" si="1"/>
        <v>51104458558.210815</v>
      </c>
      <c r="K58" s="749">
        <f t="shared" si="2"/>
        <v>9.4513110287676172E-2</v>
      </c>
      <c r="L58" s="750">
        <f t="shared" si="7"/>
        <v>7.9465654461242416E-2</v>
      </c>
    </row>
    <row r="59" spans="2:13">
      <c r="B59" s="751" t="s">
        <v>1376</v>
      </c>
      <c r="C59" s="752">
        <f>C60+C61</f>
        <v>147002731.17000002</v>
      </c>
      <c r="D59" s="752">
        <f>D60+D61</f>
        <v>1748786619</v>
      </c>
      <c r="E59" s="752">
        <f>E60+E61</f>
        <v>2100691030.9999998</v>
      </c>
      <c r="F59" s="753">
        <f t="shared" ref="F59:G59" si="19">F60+F61</f>
        <v>695466200</v>
      </c>
      <c r="G59" s="752">
        <f t="shared" si="19"/>
        <v>264617365.34999999</v>
      </c>
      <c r="H59" s="754">
        <f t="shared" si="4"/>
        <v>-430848834.64999998</v>
      </c>
      <c r="I59" s="755">
        <f t="shared" si="6"/>
        <v>-0.61951081828275767</v>
      </c>
      <c r="J59" s="752">
        <f t="shared" si="1"/>
        <v>117614634.17999998</v>
      </c>
      <c r="K59" s="756">
        <f t="shared" si="2"/>
        <v>0.80008468716125813</v>
      </c>
      <c r="L59" s="757">
        <f t="shared" si="7"/>
        <v>3.5531218520783095E-5</v>
      </c>
      <c r="M59" s="280">
        <f>G59/$G$62</f>
        <v>4.469269007371228E-4</v>
      </c>
    </row>
    <row r="60" spans="2:13">
      <c r="B60" s="758" t="s">
        <v>1377</v>
      </c>
      <c r="C60" s="726">
        <v>81537950.270000011</v>
      </c>
      <c r="D60" s="726">
        <v>793938658</v>
      </c>
      <c r="E60" s="726">
        <v>1132735900.7999997</v>
      </c>
      <c r="F60" s="727">
        <v>440667033</v>
      </c>
      <c r="G60" s="726">
        <v>201515911.63</v>
      </c>
      <c r="H60" s="728">
        <f t="shared" si="4"/>
        <v>-239151121.37</v>
      </c>
      <c r="I60" s="729">
        <f t="shared" si="6"/>
        <v>-0.54270254741293522</v>
      </c>
      <c r="J60" s="726">
        <f t="shared" si="1"/>
        <v>119977961.35999998</v>
      </c>
      <c r="K60" s="730">
        <f t="shared" si="2"/>
        <v>1.4714370543128932</v>
      </c>
      <c r="L60" s="731">
        <f t="shared" si="7"/>
        <v>2.7058337165703117E-5</v>
      </c>
    </row>
    <row r="61" spans="2:13" ht="15.75" thickBot="1">
      <c r="B61" s="759" t="s">
        <v>1378</v>
      </c>
      <c r="C61" s="760">
        <v>65464780.900000006</v>
      </c>
      <c r="D61" s="760">
        <v>954847961</v>
      </c>
      <c r="E61" s="760">
        <v>967955130.20000005</v>
      </c>
      <c r="F61" s="761">
        <v>254799167</v>
      </c>
      <c r="G61" s="760">
        <v>63101453.720000006</v>
      </c>
      <c r="H61" s="762">
        <f t="shared" si="4"/>
        <v>-191697713.28</v>
      </c>
      <c r="I61" s="763">
        <f t="shared" si="6"/>
        <v>-0.75234827310090857</v>
      </c>
      <c r="J61" s="760">
        <f t="shared" si="1"/>
        <v>-2363327.1799999997</v>
      </c>
      <c r="K61" s="764">
        <f t="shared" si="2"/>
        <v>-3.610074222367099E-2</v>
      </c>
      <c r="L61" s="765">
        <f t="shared" si="7"/>
        <v>8.4728813550799769E-6</v>
      </c>
    </row>
    <row r="62" spans="2:13" ht="15.75" thickBot="1">
      <c r="B62" s="766" t="s">
        <v>1379</v>
      </c>
      <c r="C62" s="767">
        <f>C58+C59</f>
        <v>540859909148.7099</v>
      </c>
      <c r="D62" s="767">
        <f>D58+D59</f>
        <v>1187374402436</v>
      </c>
      <c r="E62" s="767">
        <f>E58+E59</f>
        <v>1188248075880.9099</v>
      </c>
      <c r="F62" s="768">
        <f t="shared" ref="F62:G62" si="20">F58+F59</f>
        <v>590618983111.18689</v>
      </c>
      <c r="G62" s="767">
        <f t="shared" si="20"/>
        <v>592081982341.10071</v>
      </c>
      <c r="H62" s="769">
        <f t="shared" si="4"/>
        <v>1462999229.9138184</v>
      </c>
      <c r="I62" s="770">
        <f>+(G62/F62)-1</f>
        <v>2.4770609678124167E-3</v>
      </c>
      <c r="J62" s="767">
        <f t="shared" si="1"/>
        <v>51222073192.390808</v>
      </c>
      <c r="K62" s="771">
        <f t="shared" si="2"/>
        <v>9.4704880738918362E-2</v>
      </c>
      <c r="L62" s="772">
        <f>G62/$O$8</f>
        <v>7.9501185679763192E-2</v>
      </c>
      <c r="M62" s="78">
        <f>G62/E62</f>
        <v>0.49828145684322667</v>
      </c>
    </row>
    <row r="63" spans="2:13">
      <c r="B63" s="773" t="s">
        <v>1380</v>
      </c>
      <c r="C63" s="773"/>
      <c r="D63" s="773"/>
      <c r="E63" s="773"/>
      <c r="F63" s="773"/>
      <c r="G63" s="773"/>
      <c r="H63" s="773"/>
      <c r="I63" s="773"/>
      <c r="K63"/>
    </row>
    <row r="64" spans="2:13">
      <c r="B64" s="774" t="s">
        <v>1381</v>
      </c>
      <c r="K64"/>
    </row>
    <row r="65" spans="2:11">
      <c r="B65" s="775" t="s">
        <v>1382</v>
      </c>
      <c r="C65" s="776"/>
      <c r="D65" s="776"/>
      <c r="E65" s="776"/>
      <c r="F65" s="776"/>
      <c r="G65" s="776"/>
      <c r="K65"/>
    </row>
    <row r="66" spans="2:11">
      <c r="K66"/>
    </row>
    <row r="67" spans="2:11">
      <c r="C67" s="163"/>
      <c r="D67" s="163"/>
      <c r="E67" s="163"/>
      <c r="F67" s="163"/>
      <c r="G67" s="163"/>
      <c r="H67" s="163"/>
    </row>
    <row r="69" spans="2:11">
      <c r="H69" s="183"/>
    </row>
  </sheetData>
  <mergeCells count="18">
    <mergeCell ref="B7:L7"/>
    <mergeCell ref="B1:L1"/>
    <mergeCell ref="B2:L2"/>
    <mergeCell ref="B3:L3"/>
    <mergeCell ref="B5:I5"/>
    <mergeCell ref="B6:L6"/>
    <mergeCell ref="F12:F13"/>
    <mergeCell ref="G12:G13"/>
    <mergeCell ref="B8:L8"/>
    <mergeCell ref="B10:B14"/>
    <mergeCell ref="D10:G10"/>
    <mergeCell ref="H10:I12"/>
    <mergeCell ref="J10:K12"/>
    <mergeCell ref="L10:L13"/>
    <mergeCell ref="C11:C13"/>
    <mergeCell ref="D11:D13"/>
    <mergeCell ref="E11:E13"/>
    <mergeCell ref="F11:G11"/>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B4A4-AC56-430B-BB88-422A10683407}">
  <dimension ref="A1:O50"/>
  <sheetViews>
    <sheetView showGridLines="0" workbookViewId="0">
      <selection activeCell="B7" sqref="B7:G7"/>
    </sheetView>
  </sheetViews>
  <sheetFormatPr baseColWidth="10" defaultColWidth="11.42578125" defaultRowHeight="15"/>
  <cols>
    <col min="2" max="2" width="53" bestFit="1" customWidth="1"/>
    <col min="3" max="3" width="25" customWidth="1"/>
    <col min="4" max="4" width="26.140625" bestFit="1" customWidth="1"/>
    <col min="5" max="5" width="27.42578125" bestFit="1" customWidth="1"/>
    <col min="6" max="6" width="26.140625" bestFit="1" customWidth="1"/>
    <col min="7" max="7" width="18.42578125" bestFit="1" customWidth="1"/>
  </cols>
  <sheetData>
    <row r="1" spans="1:15" s="60" customFormat="1" ht="15" customHeight="1">
      <c r="A1" s="61"/>
      <c r="B1" s="907" t="s">
        <v>0</v>
      </c>
      <c r="C1" s="907"/>
      <c r="D1" s="907"/>
      <c r="E1" s="907"/>
      <c r="F1" s="907"/>
      <c r="K1" s="61"/>
      <c r="L1" s="61"/>
      <c r="M1" s="61"/>
      <c r="N1" s="61"/>
      <c r="O1" s="61"/>
    </row>
    <row r="2" spans="1:15" s="60" customFormat="1" ht="15" customHeight="1">
      <c r="B2" s="907" t="s">
        <v>1</v>
      </c>
      <c r="C2" s="907"/>
      <c r="D2" s="907"/>
      <c r="E2" s="907"/>
      <c r="F2" s="907"/>
      <c r="K2" s="61"/>
      <c r="L2" s="61"/>
      <c r="M2" s="61"/>
      <c r="N2" s="61"/>
      <c r="O2" s="61"/>
    </row>
    <row r="3" spans="1:15" s="60" customFormat="1" ht="15" customHeight="1">
      <c r="B3" s="908" t="s">
        <v>2</v>
      </c>
      <c r="C3" s="908"/>
      <c r="D3" s="908"/>
      <c r="E3" s="908"/>
      <c r="F3" s="908"/>
      <c r="K3" s="62"/>
      <c r="L3" s="62"/>
      <c r="M3" s="62"/>
      <c r="N3" s="62"/>
      <c r="O3" s="62"/>
    </row>
    <row r="6" spans="1:15">
      <c r="B6" s="950" t="s">
        <v>1456</v>
      </c>
      <c r="C6" s="950"/>
      <c r="D6" s="950"/>
      <c r="E6" s="950"/>
      <c r="F6" s="950"/>
      <c r="G6" s="950"/>
    </row>
    <row r="7" spans="1:15">
      <c r="B7" s="950" t="s">
        <v>318</v>
      </c>
      <c r="C7" s="950"/>
      <c r="D7" s="950"/>
      <c r="E7" s="950"/>
      <c r="F7" s="950"/>
      <c r="G7" s="950"/>
    </row>
    <row r="8" spans="1:15">
      <c r="B8" s="951" t="s">
        <v>153</v>
      </c>
      <c r="C8" s="951"/>
      <c r="D8" s="951"/>
      <c r="E8" s="951"/>
      <c r="F8" s="951"/>
      <c r="G8" s="951"/>
      <c r="H8" s="777"/>
    </row>
    <row r="11" spans="1:15">
      <c r="B11" t="s">
        <v>1383</v>
      </c>
      <c r="C11" t="s">
        <v>1384</v>
      </c>
      <c r="D11" t="s">
        <v>1385</v>
      </c>
      <c r="E11" t="s">
        <v>1386</v>
      </c>
    </row>
    <row r="12" spans="1:15">
      <c r="B12" t="s">
        <v>1387</v>
      </c>
      <c r="C12" s="57">
        <v>393020248920.28992</v>
      </c>
      <c r="D12" s="57">
        <v>442830368214.18701</v>
      </c>
      <c r="E12" s="57">
        <v>431983777546.67047</v>
      </c>
    </row>
    <row r="13" spans="1:15">
      <c r="B13" t="s">
        <v>1388</v>
      </c>
      <c r="C13" s="57">
        <v>106786934192.79005</v>
      </c>
      <c r="D13" s="57">
        <v>113358222639</v>
      </c>
      <c r="E13" s="57">
        <v>115655816508.34001</v>
      </c>
      <c r="F13" s="778"/>
      <c r="G13" s="779"/>
    </row>
    <row r="14" spans="1:15">
      <c r="B14" t="s">
        <v>1389</v>
      </c>
      <c r="C14" s="57">
        <v>24961457315.779984</v>
      </c>
      <c r="D14" s="57">
        <v>33019482522</v>
      </c>
      <c r="E14" s="57">
        <v>28353563907.150002</v>
      </c>
    </row>
    <row r="15" spans="1:15">
      <c r="F15" s="778"/>
      <c r="G15" s="779"/>
    </row>
    <row r="26" spans="2:2">
      <c r="B26" s="693" t="s">
        <v>1390</v>
      </c>
    </row>
    <row r="27" spans="2:2">
      <c r="B27" s="693" t="s">
        <v>1391</v>
      </c>
    </row>
    <row r="28" spans="2:2">
      <c r="B28" s="693" t="s">
        <v>1392</v>
      </c>
    </row>
    <row r="29" spans="2:2">
      <c r="B29" s="693" t="s">
        <v>247</v>
      </c>
    </row>
    <row r="46" spans="2:5">
      <c r="B46" s="780" t="s">
        <v>1393</v>
      </c>
      <c r="C46" s="694" t="s">
        <v>1394</v>
      </c>
      <c r="D46" s="694" t="s">
        <v>1395</v>
      </c>
      <c r="E46" s="694" t="s">
        <v>1384</v>
      </c>
    </row>
    <row r="47" spans="2:5">
      <c r="B47" s="374" t="s">
        <v>1389</v>
      </c>
      <c r="C47" s="781">
        <v>25083647484.869984</v>
      </c>
      <c r="D47" s="782">
        <v>21445567515.300003</v>
      </c>
      <c r="E47" s="782">
        <v>25903752028.780006</v>
      </c>
    </row>
    <row r="48" spans="2:5">
      <c r="B48" s="374" t="s">
        <v>1387</v>
      </c>
      <c r="C48" s="781">
        <v>335485327241.38007</v>
      </c>
      <c r="D48" s="782">
        <v>373852370679.13843</v>
      </c>
      <c r="E48" s="782">
        <v>393018942523.47986</v>
      </c>
    </row>
    <row r="49" spans="2:5">
      <c r="B49" s="374" t="s">
        <v>1388</v>
      </c>
      <c r="C49" s="781">
        <v>111017501405.37006</v>
      </c>
      <c r="D49" s="782">
        <v>121310020582.60001</v>
      </c>
      <c r="E49" s="782">
        <v>106593339462.36002</v>
      </c>
    </row>
    <row r="50" spans="2:5">
      <c r="B50" s="783" t="s">
        <v>350</v>
      </c>
      <c r="C50" s="784">
        <f>SUM(C47:C49)</f>
        <v>471586476131.62012</v>
      </c>
      <c r="D50" s="784">
        <f t="shared" ref="D50:E50" si="0">SUM(D47:D49)</f>
        <v>516607958777.03845</v>
      </c>
      <c r="E50" s="784">
        <f t="shared" si="0"/>
        <v>525516034014.61987</v>
      </c>
    </row>
  </sheetData>
  <mergeCells count="6">
    <mergeCell ref="B8:G8"/>
    <mergeCell ref="B1:F1"/>
    <mergeCell ref="B2:F2"/>
    <mergeCell ref="B3:F3"/>
    <mergeCell ref="B6:G6"/>
    <mergeCell ref="B7:G7"/>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634BB-5FCC-42D4-BF76-88B512919D0C}">
  <dimension ref="C1:M42"/>
  <sheetViews>
    <sheetView showGridLines="0" workbookViewId="0">
      <selection activeCell="O26" sqref="O26"/>
    </sheetView>
  </sheetViews>
  <sheetFormatPr baseColWidth="10" defaultColWidth="11.42578125" defaultRowHeight="15"/>
  <cols>
    <col min="1" max="3" width="11.42578125" style="52"/>
    <col min="4" max="4" width="23" style="52" bestFit="1" customWidth="1"/>
    <col min="5" max="5" width="21.42578125" style="52" customWidth="1"/>
    <col min="6" max="7" width="13.140625" style="52" bestFit="1" customWidth="1"/>
    <col min="8" max="16384" width="11.42578125" style="52"/>
  </cols>
  <sheetData>
    <row r="1" spans="3:13" s="60" customFormat="1" ht="15" customHeight="1">
      <c r="C1" s="61"/>
      <c r="D1" s="907" t="s">
        <v>0</v>
      </c>
      <c r="E1" s="907"/>
      <c r="F1" s="907"/>
      <c r="G1" s="907"/>
      <c r="H1" s="907"/>
      <c r="I1" s="907"/>
      <c r="J1" s="907"/>
      <c r="K1" s="907"/>
      <c r="L1" s="907"/>
      <c r="M1" s="61"/>
    </row>
    <row r="2" spans="3:13" s="60" customFormat="1" ht="15" customHeight="1">
      <c r="C2" s="61"/>
      <c r="D2" s="907" t="s">
        <v>1</v>
      </c>
      <c r="E2" s="907"/>
      <c r="F2" s="907"/>
      <c r="G2" s="907"/>
      <c r="H2" s="907"/>
      <c r="I2" s="907"/>
      <c r="J2" s="907"/>
      <c r="K2" s="907"/>
      <c r="L2" s="907"/>
      <c r="M2" s="61"/>
    </row>
    <row r="3" spans="3:13" s="60" customFormat="1" ht="15" customHeight="1">
      <c r="C3" s="62"/>
      <c r="D3" s="908" t="s">
        <v>2</v>
      </c>
      <c r="E3" s="908"/>
      <c r="F3" s="908"/>
      <c r="G3" s="908"/>
      <c r="H3" s="908"/>
      <c r="I3" s="908"/>
      <c r="J3" s="908"/>
      <c r="K3" s="908"/>
      <c r="L3" s="908"/>
      <c r="M3" s="62"/>
    </row>
    <row r="6" spans="3:13">
      <c r="E6" s="909" t="s">
        <v>1457</v>
      </c>
      <c r="F6" s="909"/>
      <c r="G6" s="909"/>
      <c r="H6" s="909"/>
      <c r="I6" s="909"/>
      <c r="J6" s="909"/>
      <c r="K6" s="909"/>
    </row>
    <row r="7" spans="3:13">
      <c r="E7" s="909" t="s">
        <v>318</v>
      </c>
      <c r="F7" s="909"/>
      <c r="G7" s="909"/>
      <c r="H7" s="909"/>
      <c r="I7" s="909"/>
      <c r="J7" s="909"/>
      <c r="K7" s="909"/>
    </row>
    <row r="8" spans="3:13">
      <c r="E8" s="975" t="s">
        <v>1279</v>
      </c>
      <c r="F8" s="975"/>
      <c r="G8" s="975"/>
      <c r="H8" s="975"/>
      <c r="I8" s="975"/>
      <c r="J8" s="975"/>
      <c r="K8" s="975"/>
    </row>
    <row r="15" spans="3:13">
      <c r="F15" s="68"/>
      <c r="G15" s="68"/>
    </row>
    <row r="16" spans="3:13">
      <c r="E16" s="220"/>
      <c r="F16" s="659"/>
      <c r="G16" s="659"/>
    </row>
    <row r="17" spans="5:7">
      <c r="E17" s="220"/>
      <c r="F17" s="659"/>
      <c r="G17" s="659"/>
    </row>
    <row r="25" spans="5:7">
      <c r="E25" s="67" t="s">
        <v>113</v>
      </c>
    </row>
    <row r="26" spans="5:7">
      <c r="E26" s="67" t="s">
        <v>1280</v>
      </c>
    </row>
    <row r="40" spans="3:5">
      <c r="D40" s="52">
        <v>2023</v>
      </c>
      <c r="E40" s="52">
        <v>2024</v>
      </c>
    </row>
    <row r="41" spans="3:5">
      <c r="C41" s="52" t="s">
        <v>353</v>
      </c>
      <c r="D41" s="660">
        <v>520351280932.56</v>
      </c>
      <c r="E41" s="660">
        <v>597233980817.48047</v>
      </c>
    </row>
    <row r="42" spans="3:5">
      <c r="C42" s="52" t="s">
        <v>354</v>
      </c>
      <c r="D42" s="660">
        <v>62803150898.360001</v>
      </c>
      <c r="E42" s="660">
        <v>74188489211.820053</v>
      </c>
    </row>
  </sheetData>
  <mergeCells count="6">
    <mergeCell ref="E8:K8"/>
    <mergeCell ref="D1:L1"/>
    <mergeCell ref="D2:L2"/>
    <mergeCell ref="D3:L3"/>
    <mergeCell ref="E6:K6"/>
    <mergeCell ref="E7:K7"/>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B6AD6-CE2B-414B-BC23-24788C59FEEF}">
  <dimension ref="A1:O48"/>
  <sheetViews>
    <sheetView showGridLines="0" zoomScale="80" zoomScaleNormal="80" workbookViewId="0">
      <selection activeCell="G30" sqref="G30"/>
    </sheetView>
  </sheetViews>
  <sheetFormatPr baseColWidth="10" defaultColWidth="11.42578125" defaultRowHeight="15"/>
  <cols>
    <col min="1" max="1" width="11.42578125" style="52"/>
    <col min="2" max="2" width="80.85546875" style="52" customWidth="1"/>
    <col min="3" max="3" width="15.5703125" style="52" bestFit="1" customWidth="1"/>
    <col min="4" max="4" width="18.85546875" style="52" customWidth="1"/>
    <col min="5" max="5" width="18.140625" style="52" customWidth="1"/>
    <col min="6" max="6" width="22.85546875" style="52" customWidth="1"/>
    <col min="7" max="7" width="16.140625" style="52" customWidth="1"/>
    <col min="8" max="8" width="15.140625" style="52" bestFit="1" customWidth="1"/>
    <col min="9" max="9" width="20.42578125" style="52" customWidth="1"/>
    <col min="10" max="10" width="15.140625" style="52" bestFit="1" customWidth="1"/>
    <col min="11" max="11" width="11.42578125" style="52" bestFit="1" customWidth="1"/>
    <col min="12" max="12" width="18.7109375" style="52" customWidth="1"/>
    <col min="13" max="13" width="16.28515625" style="52" customWidth="1"/>
    <col min="14" max="14" width="34.28515625" style="52" bestFit="1" customWidth="1"/>
    <col min="15" max="15" width="20" style="52" customWidth="1"/>
    <col min="16" max="16" width="13.85546875" style="52" bestFit="1" customWidth="1"/>
    <col min="17" max="16384" width="11.42578125" style="52"/>
  </cols>
  <sheetData>
    <row r="1" spans="1:15" s="60" customFormat="1" ht="15" customHeight="1">
      <c r="A1" s="61"/>
      <c r="B1" s="907" t="s">
        <v>0</v>
      </c>
      <c r="C1" s="907"/>
      <c r="D1" s="907"/>
      <c r="E1" s="907"/>
      <c r="F1" s="907"/>
      <c r="G1" s="907"/>
      <c r="H1" s="907"/>
      <c r="I1" s="907"/>
      <c r="J1" s="907"/>
      <c r="K1" s="907"/>
      <c r="L1" s="61"/>
    </row>
    <row r="2" spans="1:15" s="60" customFormat="1" ht="15" customHeight="1">
      <c r="A2" s="61"/>
      <c r="B2" s="907" t="s">
        <v>1</v>
      </c>
      <c r="C2" s="907"/>
      <c r="D2" s="907"/>
      <c r="E2" s="907"/>
      <c r="F2" s="907"/>
      <c r="G2" s="907"/>
      <c r="H2" s="907"/>
      <c r="I2" s="907"/>
      <c r="J2" s="907"/>
      <c r="K2" s="907"/>
      <c r="L2" s="61"/>
    </row>
    <row r="3" spans="1:15" s="60" customFormat="1" ht="15" customHeight="1">
      <c r="A3" s="62"/>
      <c r="B3" s="908" t="s">
        <v>2</v>
      </c>
      <c r="C3" s="908"/>
      <c r="D3" s="908"/>
      <c r="E3" s="908"/>
      <c r="F3" s="908"/>
      <c r="G3" s="908"/>
      <c r="H3" s="908"/>
      <c r="I3" s="908"/>
      <c r="J3" s="908"/>
      <c r="K3" s="908"/>
      <c r="L3" s="62"/>
    </row>
    <row r="7" spans="1:15">
      <c r="B7" s="918" t="s">
        <v>1458</v>
      </c>
      <c r="C7" s="918"/>
      <c r="D7" s="918"/>
      <c r="E7" s="918"/>
      <c r="F7" s="918"/>
      <c r="G7" s="918"/>
      <c r="H7" s="918"/>
      <c r="I7" s="918"/>
      <c r="J7" s="918"/>
      <c r="K7" s="918"/>
      <c r="L7" s="918"/>
    </row>
    <row r="8" spans="1:15" ht="15.75" thickBot="1">
      <c r="B8" s="918" t="s">
        <v>116</v>
      </c>
      <c r="C8" s="918"/>
      <c r="D8" s="918"/>
      <c r="E8" s="918"/>
      <c r="F8" s="918"/>
      <c r="G8" s="918"/>
      <c r="H8" s="918"/>
      <c r="I8" s="918"/>
      <c r="J8" s="918"/>
      <c r="K8" s="918"/>
      <c r="L8" s="918"/>
    </row>
    <row r="9" spans="1:15" ht="15.75" thickBot="1">
      <c r="B9" s="976" t="s">
        <v>1279</v>
      </c>
      <c r="C9" s="976"/>
      <c r="D9" s="976"/>
      <c r="E9" s="976"/>
      <c r="F9" s="976"/>
      <c r="G9" s="976"/>
      <c r="H9" s="976"/>
      <c r="I9" s="976"/>
      <c r="J9" s="976"/>
      <c r="K9" s="976"/>
      <c r="L9" s="976"/>
      <c r="N9" s="661" t="s">
        <v>4</v>
      </c>
      <c r="O9" s="662">
        <v>7447461031915.3203</v>
      </c>
    </row>
    <row r="10" spans="1:15" ht="15.75" thickBot="1">
      <c r="B10" s="979" t="s">
        <v>5</v>
      </c>
      <c r="C10" s="683">
        <v>2023</v>
      </c>
      <c r="D10" s="982">
        <v>2024</v>
      </c>
      <c r="E10" s="983"/>
      <c r="F10" s="983"/>
      <c r="G10" s="983"/>
      <c r="H10" s="983"/>
      <c r="I10" s="984"/>
      <c r="J10" s="985" t="s">
        <v>6</v>
      </c>
      <c r="K10" s="986"/>
      <c r="L10" s="977" t="s">
        <v>7</v>
      </c>
    </row>
    <row r="11" spans="1:15" ht="15.75" thickBot="1">
      <c r="B11" s="980"/>
      <c r="C11" s="977" t="s">
        <v>1281</v>
      </c>
      <c r="D11" s="977" t="s">
        <v>9</v>
      </c>
      <c r="E11" s="977" t="s">
        <v>119</v>
      </c>
      <c r="F11" s="977" t="s">
        <v>1282</v>
      </c>
      <c r="G11" s="977" t="s">
        <v>1283</v>
      </c>
      <c r="H11" s="977" t="s">
        <v>1284</v>
      </c>
      <c r="I11" s="977" t="s">
        <v>1285</v>
      </c>
      <c r="J11" s="987"/>
      <c r="K11" s="988"/>
      <c r="L11" s="989"/>
    </row>
    <row r="12" spans="1:15" ht="29.25" customHeight="1" thickBot="1">
      <c r="B12" s="980"/>
      <c r="C12" s="978"/>
      <c r="D12" s="978"/>
      <c r="E12" s="978"/>
      <c r="F12" s="978"/>
      <c r="G12" s="978"/>
      <c r="H12" s="978"/>
      <c r="I12" s="978"/>
      <c r="J12" s="684" t="s">
        <v>16</v>
      </c>
      <c r="K12" s="684" t="s">
        <v>17</v>
      </c>
      <c r="L12" s="978"/>
      <c r="N12" s="163"/>
      <c r="O12" s="663"/>
    </row>
    <row r="13" spans="1:15" ht="15.75" thickBot="1">
      <c r="B13" s="981"/>
      <c r="C13" s="685">
        <v>1</v>
      </c>
      <c r="D13" s="685">
        <v>2</v>
      </c>
      <c r="E13" s="685">
        <v>3</v>
      </c>
      <c r="F13" s="685">
        <v>4</v>
      </c>
      <c r="G13" s="685">
        <v>5</v>
      </c>
      <c r="H13" s="685">
        <v>6</v>
      </c>
      <c r="I13" s="685" t="s">
        <v>1286</v>
      </c>
      <c r="J13" s="685" t="s">
        <v>1287</v>
      </c>
      <c r="K13" s="685" t="s">
        <v>1288</v>
      </c>
      <c r="L13" s="685" t="s">
        <v>259</v>
      </c>
    </row>
    <row r="14" spans="1:15">
      <c r="B14" s="689" t="s">
        <v>1289</v>
      </c>
      <c r="C14" s="690">
        <f t="shared" ref="C14:H14" si="0">C15+C21+C22+C23+C24+C29</f>
        <v>520351280932.56</v>
      </c>
      <c r="D14" s="690">
        <f t="shared" si="0"/>
        <v>1217765874318</v>
      </c>
      <c r="E14" s="690">
        <f t="shared" si="0"/>
        <v>1215097345357.6299</v>
      </c>
      <c r="F14" s="690">
        <f t="shared" si="0"/>
        <v>762613320170.87976</v>
      </c>
      <c r="G14" s="690">
        <f t="shared" si="0"/>
        <v>597233980817.48047</v>
      </c>
      <c r="H14" s="690">
        <f t="shared" si="0"/>
        <v>547568685560.92059</v>
      </c>
      <c r="I14" s="691">
        <f>G14/E14</f>
        <v>0.49151122179573303</v>
      </c>
      <c r="J14" s="690">
        <f>G14-C14</f>
        <v>76882699884.920471</v>
      </c>
      <c r="K14" s="691">
        <f>J14/C14</f>
        <v>0.14775153382371481</v>
      </c>
      <c r="L14" s="691">
        <f>G14/$O$9</f>
        <v>8.0192964858506313E-2</v>
      </c>
      <c r="M14" s="78"/>
    </row>
    <row r="15" spans="1:15">
      <c r="B15" s="664" t="s">
        <v>1290</v>
      </c>
      <c r="C15" s="659">
        <f t="shared" ref="C15:H15" si="1">SUM(C16:C20)</f>
        <v>182106338751.91998</v>
      </c>
      <c r="D15" s="659">
        <f t="shared" si="1"/>
        <v>486795809749</v>
      </c>
      <c r="E15" s="659">
        <f t="shared" si="1"/>
        <v>482618829530.59998</v>
      </c>
      <c r="F15" s="659">
        <f t="shared" si="1"/>
        <v>350082989450.30981</v>
      </c>
      <c r="G15" s="659">
        <f t="shared" si="1"/>
        <v>215970778440.83047</v>
      </c>
      <c r="H15" s="659">
        <f t="shared" si="1"/>
        <v>205765406276.35052</v>
      </c>
      <c r="I15" s="665">
        <f t="shared" ref="I15:I41" si="2">G15/E15</f>
        <v>0.44749762177925356</v>
      </c>
      <c r="J15" s="659">
        <f t="shared" ref="J15:J41" si="3">G15-C15</f>
        <v>33864439688.910492</v>
      </c>
      <c r="K15" s="665">
        <f>J15/C15</f>
        <v>0.18595969761955061</v>
      </c>
      <c r="L15" s="665">
        <f t="shared" ref="L15:L41" si="4">G15/$O$9</f>
        <v>2.8999249209268791E-2</v>
      </c>
      <c r="M15" s="78"/>
      <c r="N15" s="666"/>
    </row>
    <row r="16" spans="1:15">
      <c r="B16" s="667" t="s">
        <v>1291</v>
      </c>
      <c r="C16" s="668">
        <v>134496780607.16998</v>
      </c>
      <c r="D16" s="668">
        <v>336016904289</v>
      </c>
      <c r="E16" s="668">
        <v>329959032965.77002</v>
      </c>
      <c r="F16" s="668">
        <v>260755891871.37982</v>
      </c>
      <c r="G16" s="668">
        <v>153322591426.38037</v>
      </c>
      <c r="H16" s="668">
        <v>153171793659.45029</v>
      </c>
      <c r="I16" s="669">
        <f t="shared" si="2"/>
        <v>0.46467159892023951</v>
      </c>
      <c r="J16" s="668">
        <f t="shared" si="3"/>
        <v>18825810819.210388</v>
      </c>
      <c r="K16" s="669">
        <f>J16/C16</f>
        <v>0.1399722040499666</v>
      </c>
      <c r="L16" s="669">
        <f t="shared" si="4"/>
        <v>2.0587229764524088E-2</v>
      </c>
      <c r="M16" s="78"/>
    </row>
    <row r="17" spans="2:15">
      <c r="B17" s="667" t="s">
        <v>1292</v>
      </c>
      <c r="C17" s="668">
        <v>47487376067.390022</v>
      </c>
      <c r="D17" s="668">
        <v>146733697959</v>
      </c>
      <c r="E17" s="668">
        <v>150651133656.63995</v>
      </c>
      <c r="F17" s="668">
        <v>89154718563.85997</v>
      </c>
      <c r="G17" s="668">
        <v>62475807999.380104</v>
      </c>
      <c r="H17" s="668">
        <v>52432497512.96022</v>
      </c>
      <c r="I17" s="669">
        <f t="shared" si="2"/>
        <v>0.41470519658865163</v>
      </c>
      <c r="J17" s="668">
        <f t="shared" si="3"/>
        <v>14988431931.990082</v>
      </c>
      <c r="K17" s="669">
        <f>J17/C17</f>
        <v>0.31562981940126111</v>
      </c>
      <c r="L17" s="669">
        <f t="shared" si="4"/>
        <v>8.388873433730841E-3</v>
      </c>
      <c r="M17" s="78"/>
    </row>
    <row r="18" spans="2:15" ht="30">
      <c r="B18" s="667" t="s">
        <v>1293</v>
      </c>
      <c r="C18" s="668">
        <v>122182077.35999998</v>
      </c>
      <c r="D18" s="668">
        <v>247246365</v>
      </c>
      <c r="E18" s="668">
        <v>323052348.55999994</v>
      </c>
      <c r="F18" s="668">
        <v>172379015.07000005</v>
      </c>
      <c r="G18" s="668">
        <v>172379015.07000005</v>
      </c>
      <c r="H18" s="668">
        <v>161115103.94000006</v>
      </c>
      <c r="I18" s="669">
        <f t="shared" si="2"/>
        <v>0.53359468159998347</v>
      </c>
      <c r="J18" s="668">
        <f t="shared" si="3"/>
        <v>50196937.710000068</v>
      </c>
      <c r="K18" s="669">
        <f>J18/C18</f>
        <v>0.41083716036435275</v>
      </c>
      <c r="L18" s="669">
        <f>G18/$O$9</f>
        <v>2.3146011013859314E-5</v>
      </c>
      <c r="M18" s="78"/>
    </row>
    <row r="19" spans="2:15">
      <c r="B19" s="670" t="s">
        <v>1294</v>
      </c>
      <c r="C19" s="668">
        <v>0</v>
      </c>
      <c r="D19" s="668">
        <v>3381609790</v>
      </c>
      <c r="E19" s="668">
        <v>1269259213.6300001</v>
      </c>
      <c r="F19" s="668">
        <v>0</v>
      </c>
      <c r="G19" s="668">
        <v>0</v>
      </c>
      <c r="H19" s="668">
        <v>0</v>
      </c>
      <c r="I19" s="669">
        <f t="shared" si="2"/>
        <v>0</v>
      </c>
      <c r="J19" s="668">
        <f t="shared" si="3"/>
        <v>0</v>
      </c>
      <c r="K19" s="669" t="s">
        <v>344</v>
      </c>
      <c r="L19" s="669">
        <f t="shared" si="4"/>
        <v>0</v>
      </c>
      <c r="M19" s="78"/>
    </row>
    <row r="20" spans="2:15" ht="13.5" customHeight="1">
      <c r="B20" s="670" t="s">
        <v>1295</v>
      </c>
      <c r="C20" s="668">
        <v>0</v>
      </c>
      <c r="D20" s="668">
        <v>416351346</v>
      </c>
      <c r="E20" s="668">
        <v>416351346</v>
      </c>
      <c r="F20" s="668">
        <v>0</v>
      </c>
      <c r="G20" s="668">
        <v>0</v>
      </c>
      <c r="H20" s="668">
        <v>0</v>
      </c>
      <c r="I20" s="669">
        <f t="shared" si="2"/>
        <v>0</v>
      </c>
      <c r="J20" s="668">
        <f t="shared" si="3"/>
        <v>0</v>
      </c>
      <c r="K20" s="669" t="s">
        <v>344</v>
      </c>
      <c r="L20" s="669">
        <f t="shared" si="4"/>
        <v>0</v>
      </c>
      <c r="M20" s="78"/>
    </row>
    <row r="21" spans="2:15">
      <c r="B21" s="664" t="s">
        <v>1296</v>
      </c>
      <c r="C21" s="659">
        <v>29530244507.649994</v>
      </c>
      <c r="D21" s="659">
        <v>73535970561</v>
      </c>
      <c r="E21" s="659">
        <v>72207388832.580002</v>
      </c>
      <c r="F21" s="659">
        <v>60247970564.979996</v>
      </c>
      <c r="G21" s="659">
        <v>35151196713.93</v>
      </c>
      <c r="H21" s="659">
        <v>35149529076.720001</v>
      </c>
      <c r="I21" s="665">
        <f t="shared" si="2"/>
        <v>0.48680886100772236</v>
      </c>
      <c r="J21" s="659">
        <f t="shared" si="3"/>
        <v>5620952206.2800064</v>
      </c>
      <c r="K21" s="665">
        <f t="shared" ref="K21:K32" si="5">J21/C21</f>
        <v>0.19034560329576219</v>
      </c>
      <c r="L21" s="665">
        <f t="shared" si="4"/>
        <v>4.7198899817391723E-3</v>
      </c>
      <c r="M21" s="78"/>
    </row>
    <row r="22" spans="2:15">
      <c r="B22" s="664" t="s">
        <v>1297</v>
      </c>
      <c r="C22" s="659">
        <v>117371429558.02998</v>
      </c>
      <c r="D22" s="659">
        <v>263816794305</v>
      </c>
      <c r="E22" s="659">
        <v>263784712645</v>
      </c>
      <c r="F22" s="659">
        <v>148979284319.37003</v>
      </c>
      <c r="G22" s="659">
        <v>146892928640.84998</v>
      </c>
      <c r="H22" s="659">
        <v>110138582358.84001</v>
      </c>
      <c r="I22" s="665">
        <f t="shared" si="2"/>
        <v>0.55686672350318367</v>
      </c>
      <c r="J22" s="659">
        <f t="shared" si="3"/>
        <v>29521499082.819992</v>
      </c>
      <c r="K22" s="665">
        <f t="shared" si="5"/>
        <v>0.25152202025642173</v>
      </c>
      <c r="L22" s="665">
        <f t="shared" si="4"/>
        <v>1.9723893553971694E-2</v>
      </c>
      <c r="M22" s="78"/>
    </row>
    <row r="23" spans="2:15">
      <c r="B23" s="664" t="s">
        <v>1298</v>
      </c>
      <c r="C23" s="659">
        <v>6466672660.749999</v>
      </c>
      <c r="D23" s="659">
        <v>14201850000</v>
      </c>
      <c r="E23" s="659">
        <v>14201850000</v>
      </c>
      <c r="F23" s="659">
        <v>12329021249.98</v>
      </c>
      <c r="G23" s="659">
        <v>12329021249.98</v>
      </c>
      <c r="H23" s="659">
        <v>11440101251.470001</v>
      </c>
      <c r="I23" s="665">
        <f t="shared" si="2"/>
        <v>0.86812783193598009</v>
      </c>
      <c r="J23" s="659">
        <f t="shared" si="3"/>
        <v>5862348589.2300005</v>
      </c>
      <c r="K23" s="665">
        <f t="shared" si="5"/>
        <v>0.90654791061437312</v>
      </c>
      <c r="L23" s="665">
        <f t="shared" si="4"/>
        <v>1.6554663659393799E-3</v>
      </c>
      <c r="M23" s="78"/>
    </row>
    <row r="24" spans="2:15">
      <c r="B24" s="664" t="s">
        <v>1299</v>
      </c>
      <c r="C24" s="659">
        <f>SUM(C25:C28)</f>
        <v>184081064318.76001</v>
      </c>
      <c r="D24" s="659">
        <f t="shared" ref="D24:H24" si="6">SUM(D25:D28)</f>
        <v>379413090403</v>
      </c>
      <c r="E24" s="659">
        <f t="shared" si="6"/>
        <v>382126411745.04999</v>
      </c>
      <c r="F24" s="659">
        <f t="shared" si="6"/>
        <v>190923095094.28006</v>
      </c>
      <c r="G24" s="659">
        <f t="shared" si="6"/>
        <v>186839096279.93002</v>
      </c>
      <c r="H24" s="659">
        <f t="shared" si="6"/>
        <v>185032017508.58005</v>
      </c>
      <c r="I24" s="665">
        <f t="shared" si="2"/>
        <v>0.48894577955681001</v>
      </c>
      <c r="J24" s="659">
        <f t="shared" si="3"/>
        <v>2758031961.1700134</v>
      </c>
      <c r="K24" s="665">
        <f t="shared" si="5"/>
        <v>1.4982703252921913E-2</v>
      </c>
      <c r="L24" s="665">
        <f t="shared" si="4"/>
        <v>2.5087623215381792E-2</v>
      </c>
      <c r="M24" s="78"/>
    </row>
    <row r="25" spans="2:15">
      <c r="B25" s="667" t="s">
        <v>1300</v>
      </c>
      <c r="C25" s="668">
        <v>28424115841.18</v>
      </c>
      <c r="D25" s="668">
        <v>68334307493</v>
      </c>
      <c r="E25" s="668">
        <v>72894890704.339996</v>
      </c>
      <c r="F25" s="668">
        <v>37140044870.029999</v>
      </c>
      <c r="G25" s="668">
        <v>36895215743.670006</v>
      </c>
      <c r="H25" s="668">
        <v>36245353236.169998</v>
      </c>
      <c r="I25" s="669">
        <f t="shared" si="2"/>
        <v>0.5061426855459068</v>
      </c>
      <c r="J25" s="668">
        <f t="shared" si="3"/>
        <v>8471099902.4900055</v>
      </c>
      <c r="K25" s="669">
        <f t="shared" si="5"/>
        <v>0.29802509776635977</v>
      </c>
      <c r="L25" s="669">
        <f t="shared" si="4"/>
        <v>4.9540663033427624E-3</v>
      </c>
      <c r="M25" s="78"/>
    </row>
    <row r="26" spans="2:15">
      <c r="B26" s="667" t="s">
        <v>1301</v>
      </c>
      <c r="C26" s="668">
        <v>147132091886.81003</v>
      </c>
      <c r="D26" s="668">
        <v>293233994218</v>
      </c>
      <c r="E26" s="668">
        <v>294382875402.54004</v>
      </c>
      <c r="F26" s="668">
        <v>143965829355.37006</v>
      </c>
      <c r="G26" s="668">
        <v>142069743240.99002</v>
      </c>
      <c r="H26" s="668">
        <v>141435006979.42004</v>
      </c>
      <c r="I26" s="669">
        <f t="shared" si="2"/>
        <v>0.48260192800523272</v>
      </c>
      <c r="J26" s="668">
        <f t="shared" si="3"/>
        <v>-5062348645.8200073</v>
      </c>
      <c r="K26" s="669">
        <f t="shared" si="5"/>
        <v>-3.4406828455307459E-2</v>
      </c>
      <c r="L26" s="669">
        <f t="shared" si="4"/>
        <v>1.9076265405373039E-2</v>
      </c>
      <c r="M26" s="78"/>
    </row>
    <row r="27" spans="2:15">
      <c r="B27" s="667" t="s">
        <v>1302</v>
      </c>
      <c r="C27" s="668">
        <v>338160920.89999998</v>
      </c>
      <c r="D27" s="668">
        <v>953779141</v>
      </c>
      <c r="E27" s="668">
        <v>954472004.47000003</v>
      </c>
      <c r="F27" s="668">
        <v>402013554.58999997</v>
      </c>
      <c r="G27" s="668">
        <v>402013554.58999997</v>
      </c>
      <c r="H27" s="668">
        <v>384081467.01000005</v>
      </c>
      <c r="I27" s="669">
        <f t="shared" si="2"/>
        <v>0.42118946674945212</v>
      </c>
      <c r="J27" s="668">
        <f t="shared" si="3"/>
        <v>63852633.689999998</v>
      </c>
      <c r="K27" s="669">
        <f t="shared" si="5"/>
        <v>0.1888232191941609</v>
      </c>
      <c r="L27" s="669">
        <f t="shared" si="4"/>
        <v>5.3979947376322302E-5</v>
      </c>
      <c r="M27" s="78"/>
    </row>
    <row r="28" spans="2:15">
      <c r="B28" s="667" t="s">
        <v>1303</v>
      </c>
      <c r="C28" s="668">
        <v>8186695669.8700008</v>
      </c>
      <c r="D28" s="668">
        <v>16891009551</v>
      </c>
      <c r="E28" s="668">
        <v>13894173633.699999</v>
      </c>
      <c r="F28" s="668">
        <v>9415207314.2900009</v>
      </c>
      <c r="G28" s="668">
        <v>7472123740.6799984</v>
      </c>
      <c r="H28" s="668">
        <v>6967575825.9799976</v>
      </c>
      <c r="I28" s="669">
        <f t="shared" si="2"/>
        <v>0.53778828001375578</v>
      </c>
      <c r="J28" s="668">
        <f t="shared" si="3"/>
        <v>-714571929.19000244</v>
      </c>
      <c r="K28" s="669">
        <f t="shared" si="5"/>
        <v>-8.7284535544650252E-2</v>
      </c>
      <c r="L28" s="669">
        <f t="shared" si="4"/>
        <v>1.0033115592896678E-3</v>
      </c>
      <c r="M28" s="78"/>
      <c r="O28" s="668"/>
    </row>
    <row r="29" spans="2:15">
      <c r="B29" s="664" t="s">
        <v>1304</v>
      </c>
      <c r="C29" s="659">
        <v>795531135.45000005</v>
      </c>
      <c r="D29" s="659">
        <v>2359300</v>
      </c>
      <c r="E29" s="659">
        <v>158152604.40000001</v>
      </c>
      <c r="F29" s="659">
        <v>50959491.960000001</v>
      </c>
      <c r="G29" s="659">
        <v>50959491.960000001</v>
      </c>
      <c r="H29" s="659">
        <v>43049088.960000001</v>
      </c>
      <c r="I29" s="665">
        <f t="shared" si="2"/>
        <v>0.32221721642416407</v>
      </c>
      <c r="J29" s="659">
        <f t="shared" si="3"/>
        <v>-744571643.49000001</v>
      </c>
      <c r="K29" s="665">
        <f t="shared" si="5"/>
        <v>-0.93594280639792393</v>
      </c>
      <c r="L29" s="665">
        <f t="shared" si="4"/>
        <v>6.842532205488339E-6</v>
      </c>
      <c r="M29" s="78"/>
    </row>
    <row r="30" spans="2:15">
      <c r="B30" s="692" t="s">
        <v>1305</v>
      </c>
      <c r="C30" s="690">
        <f t="shared" ref="C30:H30" si="7">SUM(C31:C35)+C40</f>
        <v>62803150898.360001</v>
      </c>
      <c r="D30" s="690">
        <f t="shared" si="7"/>
        <v>200920640632</v>
      </c>
      <c r="E30" s="690">
        <f t="shared" si="7"/>
        <v>207142155204.30014</v>
      </c>
      <c r="F30" s="690">
        <f t="shared" si="7"/>
        <v>85822459003.39006</v>
      </c>
      <c r="G30" s="690">
        <f t="shared" si="7"/>
        <v>74188489211.820053</v>
      </c>
      <c r="H30" s="690">
        <f t="shared" si="7"/>
        <v>63107018045.729996</v>
      </c>
      <c r="I30" s="691">
        <f t="shared" si="2"/>
        <v>0.35815254088985143</v>
      </c>
      <c r="J30" s="690">
        <f t="shared" si="3"/>
        <v>11385338313.460052</v>
      </c>
      <c r="K30" s="691">
        <f t="shared" si="5"/>
        <v>0.18128610030866082</v>
      </c>
      <c r="L30" s="691">
        <f t="shared" si="4"/>
        <v>9.9615813891328862E-3</v>
      </c>
      <c r="M30" s="78"/>
    </row>
    <row r="31" spans="2:15">
      <c r="B31" s="671" t="s">
        <v>1306</v>
      </c>
      <c r="C31" s="659">
        <v>17824526575.959999</v>
      </c>
      <c r="D31" s="659">
        <v>75124304565</v>
      </c>
      <c r="E31" s="659">
        <v>71646186457.810074</v>
      </c>
      <c r="F31" s="659">
        <v>24637147969.580067</v>
      </c>
      <c r="G31" s="659">
        <v>22178962621.010056</v>
      </c>
      <c r="H31" s="659">
        <v>19355197860.750008</v>
      </c>
      <c r="I31" s="665">
        <f t="shared" si="2"/>
        <v>0.3095623607834378</v>
      </c>
      <c r="J31" s="659">
        <f t="shared" si="3"/>
        <v>4354436045.0500565</v>
      </c>
      <c r="K31" s="665">
        <f t="shared" si="5"/>
        <v>0.24429462552586947</v>
      </c>
      <c r="L31" s="665">
        <f t="shared" si="4"/>
        <v>2.9780568875707328E-3</v>
      </c>
      <c r="M31" s="78"/>
    </row>
    <row r="32" spans="2:15">
      <c r="B32" s="664" t="s">
        <v>1307</v>
      </c>
      <c r="C32" s="659">
        <v>16480787799.92</v>
      </c>
      <c r="D32" s="659">
        <v>57840512900</v>
      </c>
      <c r="E32" s="659">
        <v>66390095634.590057</v>
      </c>
      <c r="F32" s="659">
        <v>27621648782.209991</v>
      </c>
      <c r="G32" s="659">
        <v>19092469687.079994</v>
      </c>
      <c r="H32" s="659">
        <v>15137136583.749992</v>
      </c>
      <c r="I32" s="665">
        <f t="shared" si="2"/>
        <v>0.28758009014122554</v>
      </c>
      <c r="J32" s="659">
        <f t="shared" si="3"/>
        <v>2611681887.1599941</v>
      </c>
      <c r="K32" s="665">
        <f t="shared" si="5"/>
        <v>0.15846826734658107</v>
      </c>
      <c r="L32" s="665">
        <f t="shared" si="4"/>
        <v>2.563621293923016E-3</v>
      </c>
      <c r="M32" s="78"/>
    </row>
    <row r="33" spans="2:13">
      <c r="B33" s="664" t="s">
        <v>1308</v>
      </c>
      <c r="C33" s="659">
        <v>3983410.1500000004</v>
      </c>
      <c r="D33" s="659">
        <v>9142603</v>
      </c>
      <c r="E33" s="659">
        <v>54374225.399999999</v>
      </c>
      <c r="F33" s="659">
        <v>43864683.090000004</v>
      </c>
      <c r="G33" s="659">
        <v>14191404.310000002</v>
      </c>
      <c r="H33" s="659">
        <v>5738545.1099999994</v>
      </c>
      <c r="I33" s="665">
        <f t="shared" si="2"/>
        <v>0.2609950616418345</v>
      </c>
      <c r="J33" s="659">
        <f t="shared" si="3"/>
        <v>10207994.160000002</v>
      </c>
      <c r="K33" s="665" t="s">
        <v>344</v>
      </c>
      <c r="L33" s="665">
        <f t="shared" si="4"/>
        <v>1.9055358932640552E-6</v>
      </c>
      <c r="M33" s="78"/>
    </row>
    <row r="34" spans="2:13">
      <c r="B34" s="671" t="s">
        <v>1309</v>
      </c>
      <c r="C34" s="659">
        <v>1801434523.6599998</v>
      </c>
      <c r="D34" s="659">
        <v>2087679447</v>
      </c>
      <c r="E34" s="659">
        <v>3633684119</v>
      </c>
      <c r="F34" s="659">
        <v>1251112135.1400001</v>
      </c>
      <c r="G34" s="659">
        <v>1125244962.99</v>
      </c>
      <c r="H34" s="659">
        <v>941226155.1400001</v>
      </c>
      <c r="I34" s="665">
        <f t="shared" si="2"/>
        <v>0.30967055091725215</v>
      </c>
      <c r="J34" s="659">
        <f t="shared" si="3"/>
        <v>-676189560.66999984</v>
      </c>
      <c r="K34" s="665">
        <f>J34/C34</f>
        <v>-0.37536171966782117</v>
      </c>
      <c r="L34" s="665">
        <f t="shared" si="4"/>
        <v>1.510910843531614E-4</v>
      </c>
      <c r="M34" s="78"/>
    </row>
    <row r="35" spans="2:13">
      <c r="B35" s="664" t="s">
        <v>1310</v>
      </c>
      <c r="C35" s="659">
        <f>SUM(C36:C38)</f>
        <v>26692418588.669998</v>
      </c>
      <c r="D35" s="659">
        <f>SUM(D36:D38)</f>
        <v>64412716842</v>
      </c>
      <c r="E35" s="659">
        <f t="shared" ref="E35:H35" si="8">SUM(E36:E38)</f>
        <v>65239378476.5</v>
      </c>
      <c r="F35" s="659">
        <f t="shared" si="8"/>
        <v>32268685433.370007</v>
      </c>
      <c r="G35" s="659">
        <f t="shared" si="8"/>
        <v>31777620536.430008</v>
      </c>
      <c r="H35" s="659">
        <f t="shared" si="8"/>
        <v>27667718900.98</v>
      </c>
      <c r="I35" s="665">
        <f t="shared" si="2"/>
        <v>0.48709263145228593</v>
      </c>
      <c r="J35" s="659">
        <f t="shared" si="3"/>
        <v>5085201947.7600098</v>
      </c>
      <c r="K35" s="665">
        <f>J35/C35</f>
        <v>0.1905110970318179</v>
      </c>
      <c r="L35" s="665">
        <f t="shared" si="4"/>
        <v>4.2669065873927126E-3</v>
      </c>
      <c r="M35" s="78"/>
    </row>
    <row r="36" spans="2:13">
      <c r="B36" s="667" t="s">
        <v>1311</v>
      </c>
      <c r="C36" s="668">
        <v>672951241.87</v>
      </c>
      <c r="D36" s="668">
        <v>228378260</v>
      </c>
      <c r="E36" s="668">
        <v>920322739.86999989</v>
      </c>
      <c r="F36" s="668">
        <v>848526479.54999995</v>
      </c>
      <c r="G36" s="668">
        <v>844114650.39999998</v>
      </c>
      <c r="H36" s="668">
        <v>698148074.13999999</v>
      </c>
      <c r="I36" s="669">
        <f t="shared" si="2"/>
        <v>0.91719416877522264</v>
      </c>
      <c r="J36" s="668">
        <f t="shared" si="3"/>
        <v>171163408.52999997</v>
      </c>
      <c r="K36" s="669">
        <f>J36/C36</f>
        <v>0.25434741461264015</v>
      </c>
      <c r="L36" s="669">
        <f t="shared" si="4"/>
        <v>1.1334260720299634E-4</v>
      </c>
      <c r="M36" s="78"/>
    </row>
    <row r="37" spans="2:13">
      <c r="B37" s="667" t="s">
        <v>1312</v>
      </c>
      <c r="C37" s="668">
        <v>25793367566.41</v>
      </c>
      <c r="D37" s="668">
        <v>64136338582</v>
      </c>
      <c r="E37" s="668">
        <v>64210499759.629997</v>
      </c>
      <c r="F37" s="668">
        <v>31359728255.990005</v>
      </c>
      <c r="G37" s="668">
        <v>30873075188.200005</v>
      </c>
      <c r="H37" s="668">
        <v>26909140129.009998</v>
      </c>
      <c r="I37" s="669">
        <f t="shared" si="2"/>
        <v>0.48081038621054811</v>
      </c>
      <c r="J37" s="668">
        <f t="shared" si="3"/>
        <v>5079707621.7900047</v>
      </c>
      <c r="K37" s="669">
        <f>J37/C37</f>
        <v>0.19693851951325539</v>
      </c>
      <c r="L37" s="669">
        <f t="shared" si="4"/>
        <v>4.1454497117738047E-3</v>
      </c>
      <c r="M37" s="78"/>
    </row>
    <row r="38" spans="2:13">
      <c r="B38" s="667" t="s">
        <v>1313</v>
      </c>
      <c r="C38" s="668">
        <v>226099780.39000002</v>
      </c>
      <c r="D38" s="668">
        <v>48000000</v>
      </c>
      <c r="E38" s="668">
        <v>108555977</v>
      </c>
      <c r="F38" s="668">
        <v>60430697.829999998</v>
      </c>
      <c r="G38" s="668">
        <v>60430697.829999998</v>
      </c>
      <c r="H38" s="668">
        <v>60430697.829999998</v>
      </c>
      <c r="I38" s="669">
        <f t="shared" si="2"/>
        <v>0.55667775741173608</v>
      </c>
      <c r="J38" s="668">
        <f t="shared" si="3"/>
        <v>-165669082.56</v>
      </c>
      <c r="K38" s="669">
        <f>J38/C38</f>
        <v>-0.73272553504579718</v>
      </c>
      <c r="L38" s="669">
        <f t="shared" si="4"/>
        <v>8.1142684159112108E-6</v>
      </c>
      <c r="M38" s="78"/>
    </row>
    <row r="39" spans="2:13" hidden="1">
      <c r="B39" s="664"/>
      <c r="C39" s="659"/>
      <c r="D39" s="659"/>
      <c r="E39" s="659"/>
      <c r="F39" s="659"/>
      <c r="G39" s="659"/>
      <c r="H39" s="659"/>
      <c r="I39" s="665" t="e">
        <f t="shared" si="2"/>
        <v>#DIV/0!</v>
      </c>
      <c r="J39" s="659">
        <f t="shared" si="3"/>
        <v>0</v>
      </c>
      <c r="K39" s="665"/>
      <c r="L39" s="665">
        <f t="shared" si="4"/>
        <v>0</v>
      </c>
      <c r="M39" s="78"/>
    </row>
    <row r="40" spans="2:13" ht="15.75" thickBot="1">
      <c r="B40" s="664" t="s">
        <v>1314</v>
      </c>
      <c r="C40" s="659">
        <v>0</v>
      </c>
      <c r="D40" s="659">
        <v>1446284275</v>
      </c>
      <c r="E40" s="659">
        <v>178436291</v>
      </c>
      <c r="F40" s="659">
        <v>0</v>
      </c>
      <c r="G40" s="659">
        <v>0</v>
      </c>
      <c r="H40" s="659">
        <v>0</v>
      </c>
      <c r="I40" s="665">
        <f t="shared" si="2"/>
        <v>0</v>
      </c>
      <c r="J40" s="659">
        <f t="shared" si="3"/>
        <v>0</v>
      </c>
      <c r="K40" s="665" t="s">
        <v>344</v>
      </c>
      <c r="L40" s="665">
        <f t="shared" si="4"/>
        <v>0</v>
      </c>
      <c r="M40" s="78"/>
    </row>
    <row r="41" spans="2:13" ht="15.75" thickBot="1">
      <c r="B41" s="686" t="s">
        <v>61</v>
      </c>
      <c r="C41" s="687">
        <f>C14+C30</f>
        <v>583154431830.92004</v>
      </c>
      <c r="D41" s="687">
        <f>D14+D30</f>
        <v>1418686514950</v>
      </c>
      <c r="E41" s="687">
        <f>E14+E30</f>
        <v>1422239500561.9299</v>
      </c>
      <c r="F41" s="687">
        <f>F30+F14</f>
        <v>848435779174.26978</v>
      </c>
      <c r="G41" s="687">
        <f>G30+G14</f>
        <v>671422470029.30054</v>
      </c>
      <c r="H41" s="687">
        <f>H30+H14</f>
        <v>610675703606.65063</v>
      </c>
      <c r="I41" s="688">
        <f t="shared" si="2"/>
        <v>0.47208818891896903</v>
      </c>
      <c r="J41" s="687">
        <f t="shared" si="3"/>
        <v>88268038198.380493</v>
      </c>
      <c r="K41" s="688">
        <f>J41/C41</f>
        <v>0.15136305818897205</v>
      </c>
      <c r="L41" s="688">
        <f t="shared" si="4"/>
        <v>9.0154546247639203E-2</v>
      </c>
      <c r="M41" s="78"/>
    </row>
    <row r="42" spans="2:13">
      <c r="B42" s="67" t="s">
        <v>113</v>
      </c>
    </row>
    <row r="43" spans="2:13">
      <c r="B43" s="52" t="s">
        <v>114</v>
      </c>
    </row>
    <row r="44" spans="2:13">
      <c r="B44" s="131" t="s">
        <v>1315</v>
      </c>
      <c r="D44" s="672"/>
      <c r="E44" s="672"/>
    </row>
    <row r="45" spans="2:13">
      <c r="B45" s="67" t="s">
        <v>65</v>
      </c>
    </row>
    <row r="46" spans="2:13">
      <c r="B46" s="91"/>
    </row>
    <row r="48" spans="2:13">
      <c r="L48" s="666"/>
    </row>
  </sheetData>
  <mergeCells count="17">
    <mergeCell ref="I11:I12"/>
    <mergeCell ref="B10:B13"/>
    <mergeCell ref="D10:I10"/>
    <mergeCell ref="J10:K11"/>
    <mergeCell ref="L10:L12"/>
    <mergeCell ref="C11:C12"/>
    <mergeCell ref="D11:D12"/>
    <mergeCell ref="E11:E12"/>
    <mergeCell ref="F11:F12"/>
    <mergeCell ref="G11:G12"/>
    <mergeCell ref="H11:H12"/>
    <mergeCell ref="B9:L9"/>
    <mergeCell ref="B1:K1"/>
    <mergeCell ref="B2:K2"/>
    <mergeCell ref="B3:K3"/>
    <mergeCell ref="B7:L7"/>
    <mergeCell ref="B8:L8"/>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D8933-DB9E-46A0-9453-B1B71C9D7243}">
  <dimension ref="A1:R41"/>
  <sheetViews>
    <sheetView showGridLines="0" zoomScale="90" zoomScaleNormal="90" workbookViewId="0">
      <selection activeCell="K40" sqref="K40"/>
    </sheetView>
  </sheetViews>
  <sheetFormatPr baseColWidth="10" defaultColWidth="11.42578125" defaultRowHeight="15"/>
  <cols>
    <col min="1" max="1" width="20.7109375" bestFit="1" customWidth="1"/>
    <col min="2" max="2" width="21.28515625" bestFit="1" customWidth="1"/>
  </cols>
  <sheetData>
    <row r="1" spans="1:18" s="2" customFormat="1" ht="15" customHeight="1">
      <c r="B1" s="990" t="s">
        <v>0</v>
      </c>
      <c r="C1" s="990"/>
      <c r="D1" s="990"/>
      <c r="E1" s="990"/>
      <c r="F1" s="990"/>
      <c r="G1" s="990"/>
      <c r="H1" s="990"/>
      <c r="I1" s="990"/>
      <c r="J1" s="990"/>
      <c r="K1" s="990"/>
      <c r="L1" s="990"/>
      <c r="M1" s="990"/>
      <c r="N1" s="990"/>
      <c r="O1" s="990"/>
      <c r="P1" s="990"/>
      <c r="Q1" s="990"/>
      <c r="R1" s="990"/>
    </row>
    <row r="2" spans="1:18" s="2" customFormat="1" ht="15" customHeight="1">
      <c r="B2" s="990" t="s">
        <v>1</v>
      </c>
      <c r="C2" s="990"/>
      <c r="D2" s="990"/>
      <c r="E2" s="990"/>
      <c r="F2" s="990"/>
      <c r="G2" s="990"/>
      <c r="H2" s="990"/>
      <c r="I2" s="990"/>
      <c r="J2" s="990"/>
      <c r="K2" s="990"/>
      <c r="L2" s="990"/>
      <c r="M2" s="990"/>
      <c r="N2" s="990"/>
      <c r="O2" s="990"/>
      <c r="P2" s="990"/>
      <c r="Q2" s="990"/>
      <c r="R2" s="990"/>
    </row>
    <row r="3" spans="1:18" s="2" customFormat="1" ht="15" customHeight="1">
      <c r="B3" s="991" t="s">
        <v>2</v>
      </c>
      <c r="C3" s="991"/>
      <c r="D3" s="991"/>
      <c r="E3" s="991"/>
      <c r="F3" s="991"/>
      <c r="G3" s="991"/>
      <c r="H3" s="991"/>
      <c r="I3" s="991"/>
      <c r="J3" s="991"/>
      <c r="K3" s="991"/>
      <c r="L3" s="991"/>
      <c r="M3" s="991"/>
      <c r="N3" s="991"/>
      <c r="O3" s="991"/>
      <c r="P3" s="991"/>
      <c r="Q3" s="991"/>
      <c r="R3" s="991"/>
    </row>
    <row r="7" spans="1:18">
      <c r="A7" t="s">
        <v>71</v>
      </c>
      <c r="B7" t="s">
        <v>72</v>
      </c>
      <c r="C7" t="s">
        <v>73</v>
      </c>
    </row>
    <row r="8" spans="1:18">
      <c r="A8" t="s">
        <v>74</v>
      </c>
      <c r="B8" t="s">
        <v>75</v>
      </c>
      <c r="C8" s="57">
        <v>2624019028.5600004</v>
      </c>
    </row>
    <row r="9" spans="1:18">
      <c r="A9" t="s">
        <v>74</v>
      </c>
      <c r="B9" t="s">
        <v>76</v>
      </c>
      <c r="C9" s="57">
        <v>1118072323.7500007</v>
      </c>
    </row>
    <row r="10" spans="1:18">
      <c r="A10" t="s">
        <v>74</v>
      </c>
      <c r="B10" t="s">
        <v>77</v>
      </c>
      <c r="C10" s="58">
        <v>389198281.44999987</v>
      </c>
    </row>
    <row r="11" spans="1:18">
      <c r="A11" t="s">
        <v>74</v>
      </c>
      <c r="B11" t="s">
        <v>78</v>
      </c>
      <c r="C11" s="57">
        <v>370636076.84000003</v>
      </c>
    </row>
    <row r="12" spans="1:18">
      <c r="A12" t="s">
        <v>74</v>
      </c>
      <c r="B12" t="s">
        <v>79</v>
      </c>
      <c r="C12" s="57">
        <v>323233834.16999996</v>
      </c>
    </row>
    <row r="13" spans="1:18">
      <c r="A13" t="s">
        <v>74</v>
      </c>
      <c r="B13" t="s">
        <v>80</v>
      </c>
      <c r="C13" s="57">
        <v>1746563483.8799982</v>
      </c>
    </row>
    <row r="14" spans="1:18">
      <c r="A14" t="s">
        <v>74</v>
      </c>
      <c r="B14" t="s">
        <v>81</v>
      </c>
      <c r="C14" s="57">
        <v>551856315.45000005</v>
      </c>
    </row>
    <row r="15" spans="1:18">
      <c r="A15" t="s">
        <v>74</v>
      </c>
      <c r="B15" t="s">
        <v>82</v>
      </c>
      <c r="C15" s="57">
        <v>384862887.37000006</v>
      </c>
    </row>
    <row r="16" spans="1:18">
      <c r="A16" t="s">
        <v>74</v>
      </c>
      <c r="B16" t="s">
        <v>83</v>
      </c>
      <c r="C16" s="59">
        <v>544887750.16999996</v>
      </c>
    </row>
    <row r="17" spans="1:3">
      <c r="A17" t="s">
        <v>74</v>
      </c>
      <c r="B17" t="s">
        <v>84</v>
      </c>
      <c r="C17" s="57">
        <v>187109908.31999999</v>
      </c>
    </row>
    <row r="18" spans="1:3">
      <c r="A18" t="s">
        <v>74</v>
      </c>
      <c r="B18" t="s">
        <v>85</v>
      </c>
      <c r="C18" s="57">
        <v>959957124.37</v>
      </c>
    </row>
    <row r="19" spans="1:3">
      <c r="A19" t="s">
        <v>74</v>
      </c>
      <c r="B19" t="s">
        <v>86</v>
      </c>
      <c r="C19" s="57">
        <v>213343770.79999998</v>
      </c>
    </row>
    <row r="20" spans="1:3">
      <c r="A20" t="s">
        <v>74</v>
      </c>
      <c r="B20" t="s">
        <v>87</v>
      </c>
      <c r="C20" s="57">
        <v>624199865.17999995</v>
      </c>
    </row>
    <row r="21" spans="1:3">
      <c r="A21" t="s">
        <v>74</v>
      </c>
      <c r="B21" t="s">
        <v>88</v>
      </c>
      <c r="C21" s="57">
        <v>925111207.99000001</v>
      </c>
    </row>
    <row r="22" spans="1:3">
      <c r="A22" t="s">
        <v>74</v>
      </c>
      <c r="B22" t="s">
        <v>89</v>
      </c>
      <c r="C22" s="57">
        <v>2022118528.5799999</v>
      </c>
    </row>
    <row r="23" spans="1:3">
      <c r="A23" t="s">
        <v>74</v>
      </c>
      <c r="B23" t="s">
        <v>90</v>
      </c>
      <c r="C23" s="57">
        <v>882244483.03999972</v>
      </c>
    </row>
    <row r="24" spans="1:3">
      <c r="A24" t="s">
        <v>74</v>
      </c>
      <c r="B24" t="s">
        <v>91</v>
      </c>
      <c r="C24" s="57">
        <v>562440112.94999981</v>
      </c>
    </row>
    <row r="25" spans="1:3">
      <c r="A25" t="s">
        <v>74</v>
      </c>
      <c r="B25" t="s">
        <v>92</v>
      </c>
      <c r="C25" s="57">
        <v>469640468.1699999</v>
      </c>
    </row>
    <row r="26" spans="1:3">
      <c r="A26" t="s">
        <v>74</v>
      </c>
      <c r="B26" t="s">
        <v>93</v>
      </c>
      <c r="C26" s="59">
        <v>158080586.67000002</v>
      </c>
    </row>
    <row r="27" spans="1:3">
      <c r="A27" t="s">
        <v>74</v>
      </c>
      <c r="B27" t="s">
        <v>94</v>
      </c>
      <c r="C27" s="57">
        <v>468361525.30000007</v>
      </c>
    </row>
    <row r="28" spans="1:3">
      <c r="A28" t="s">
        <v>74</v>
      </c>
      <c r="B28" t="s">
        <v>95</v>
      </c>
      <c r="C28" s="57">
        <v>1265519059.4199998</v>
      </c>
    </row>
    <row r="29" spans="1:3">
      <c r="A29" t="s">
        <v>74</v>
      </c>
      <c r="B29" t="s">
        <v>96</v>
      </c>
      <c r="C29" s="57">
        <v>201638620.62000003</v>
      </c>
    </row>
    <row r="30" spans="1:3">
      <c r="A30" t="s">
        <v>74</v>
      </c>
      <c r="B30" t="s">
        <v>97</v>
      </c>
      <c r="C30" s="57">
        <v>1076030041.95</v>
      </c>
    </row>
    <row r="31" spans="1:3">
      <c r="A31" t="s">
        <v>74</v>
      </c>
      <c r="B31" t="s">
        <v>98</v>
      </c>
      <c r="C31" s="57">
        <v>322494343.83999997</v>
      </c>
    </row>
    <row r="32" spans="1:3">
      <c r="A32" t="s">
        <v>74</v>
      </c>
      <c r="B32" t="s">
        <v>99</v>
      </c>
      <c r="C32" s="57">
        <v>2769208356.9199991</v>
      </c>
    </row>
    <row r="33" spans="1:3">
      <c r="A33" t="s">
        <v>74</v>
      </c>
      <c r="B33" t="s">
        <v>100</v>
      </c>
      <c r="C33" s="57">
        <v>142448172.69999999</v>
      </c>
    </row>
    <row r="34" spans="1:3">
      <c r="A34" t="s">
        <v>74</v>
      </c>
      <c r="B34" t="s">
        <v>101</v>
      </c>
      <c r="C34" s="57">
        <v>153742943.34</v>
      </c>
    </row>
    <row r="35" spans="1:3">
      <c r="A35" t="s">
        <v>74</v>
      </c>
      <c r="B35" t="s">
        <v>102</v>
      </c>
      <c r="C35" s="57">
        <v>236388557.15000001</v>
      </c>
    </row>
    <row r="36" spans="1:3">
      <c r="A36" t="s">
        <v>74</v>
      </c>
      <c r="B36" t="s">
        <v>103</v>
      </c>
      <c r="C36" s="57">
        <v>498129120.12999982</v>
      </c>
    </row>
    <row r="37" spans="1:3">
      <c r="A37" t="s">
        <v>74</v>
      </c>
      <c r="B37" t="s">
        <v>104</v>
      </c>
      <c r="C37" s="57">
        <v>593514679.49000013</v>
      </c>
    </row>
    <row r="38" spans="1:3">
      <c r="A38" t="s">
        <v>74</v>
      </c>
      <c r="B38" t="s">
        <v>105</v>
      </c>
      <c r="C38" s="57">
        <v>646280998.61000013</v>
      </c>
    </row>
    <row r="39" spans="1:3">
      <c r="A39" t="s">
        <v>74</v>
      </c>
      <c r="B39" t="s">
        <v>106</v>
      </c>
      <c r="C39" s="57">
        <v>10833323482.709997</v>
      </c>
    </row>
    <row r="41" spans="1:3">
      <c r="A41" t="s">
        <v>1481</v>
      </c>
    </row>
  </sheetData>
  <mergeCells count="3">
    <mergeCell ref="B1:R1"/>
    <mergeCell ref="B2:R2"/>
    <mergeCell ref="B3:R3"/>
  </mergeCells>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89CC-6027-4F6F-B4DF-7052FDB82761}">
  <dimension ref="A1:L37"/>
  <sheetViews>
    <sheetView showGridLines="0" workbookViewId="0">
      <selection activeCell="G6" sqref="G6"/>
    </sheetView>
  </sheetViews>
  <sheetFormatPr baseColWidth="10" defaultColWidth="9.140625" defaultRowHeight="15"/>
  <cols>
    <col min="1" max="16384" width="9.140625" style="52"/>
  </cols>
  <sheetData>
    <row r="1" spans="1:12" ht="15" customHeight="1">
      <c r="A1" s="907" t="s">
        <v>0</v>
      </c>
      <c r="B1" s="907"/>
      <c r="C1" s="907"/>
      <c r="D1" s="907"/>
      <c r="E1" s="907"/>
      <c r="F1" s="907"/>
      <c r="G1" s="907"/>
      <c r="H1" s="907"/>
      <c r="I1" s="907"/>
      <c r="J1" s="907"/>
      <c r="K1" s="907"/>
      <c r="L1" s="907"/>
    </row>
    <row r="2" spans="1:12" ht="15" customHeight="1">
      <c r="A2" s="907" t="s">
        <v>1</v>
      </c>
      <c r="B2" s="907"/>
      <c r="C2" s="907"/>
      <c r="D2" s="907"/>
      <c r="E2" s="907"/>
      <c r="F2" s="907"/>
      <c r="G2" s="907"/>
      <c r="H2" s="907"/>
      <c r="I2" s="907"/>
      <c r="J2" s="907"/>
      <c r="K2" s="907"/>
      <c r="L2" s="907"/>
    </row>
    <row r="3" spans="1:12" ht="15" customHeight="1">
      <c r="A3" s="939" t="s">
        <v>2</v>
      </c>
      <c r="B3" s="939"/>
      <c r="C3" s="939"/>
      <c r="D3" s="939"/>
      <c r="E3" s="939"/>
      <c r="F3" s="939"/>
      <c r="G3" s="939"/>
      <c r="H3" s="939"/>
      <c r="I3" s="939"/>
      <c r="J3" s="939"/>
      <c r="K3" s="939"/>
      <c r="L3" s="939"/>
    </row>
    <row r="4" spans="1:12">
      <c r="A4" s="53"/>
      <c r="B4" s="53"/>
      <c r="C4" s="53"/>
      <c r="D4" s="53"/>
    </row>
    <row r="5" spans="1:12">
      <c r="G5" s="54" t="s">
        <v>1489</v>
      </c>
    </row>
    <row r="6" spans="1:12">
      <c r="G6" s="54" t="s">
        <v>67</v>
      </c>
    </row>
    <row r="7" spans="1:12">
      <c r="G7" s="55" t="s">
        <v>3</v>
      </c>
    </row>
    <row r="35" spans="3:3">
      <c r="C35" s="56" t="s">
        <v>68</v>
      </c>
    </row>
    <row r="36" spans="3:3">
      <c r="C36" s="56" t="s">
        <v>69</v>
      </c>
    </row>
    <row r="37" spans="3:3">
      <c r="C37" s="56" t="s">
        <v>70</v>
      </c>
    </row>
  </sheetData>
  <mergeCells count="3">
    <mergeCell ref="A1:L1"/>
    <mergeCell ref="A2:L2"/>
    <mergeCell ref="A3:L3"/>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11812-9E60-422E-9221-F2945FBB7EE7}">
  <dimension ref="A2:O324"/>
  <sheetViews>
    <sheetView showGridLines="0" zoomScale="70" zoomScaleNormal="70" workbookViewId="0">
      <selection activeCell="B7" sqref="B7:L7"/>
    </sheetView>
  </sheetViews>
  <sheetFormatPr baseColWidth="10" defaultColWidth="11.42578125" defaultRowHeight="15"/>
  <cols>
    <col min="1" max="1" width="11.42578125" style="4"/>
    <col min="2" max="2" width="83.85546875" style="4" customWidth="1"/>
    <col min="3" max="3" width="28.42578125" style="4" bestFit="1" customWidth="1"/>
    <col min="4" max="5" width="26.5703125" style="4" customWidth="1"/>
    <col min="6" max="6" width="25.28515625" style="4" customWidth="1"/>
    <col min="7" max="7" width="18.7109375" style="4" customWidth="1"/>
    <col min="8" max="8" width="14.85546875" style="4" bestFit="1" customWidth="1"/>
    <col min="9" max="9" width="22.5703125" style="4" customWidth="1"/>
    <col min="10" max="10" width="22" style="4" bestFit="1" customWidth="1"/>
    <col min="11" max="11" width="15.85546875" style="4" customWidth="1"/>
    <col min="12" max="12" width="22.5703125" style="4" customWidth="1"/>
    <col min="13" max="13" width="11.42578125" style="4"/>
    <col min="14" max="14" width="37.28515625" style="4" bestFit="1" customWidth="1"/>
    <col min="15" max="15" width="24.28515625" style="4" bestFit="1" customWidth="1"/>
    <col min="16" max="16384" width="11.42578125" style="4"/>
  </cols>
  <sheetData>
    <row r="2" spans="2:15" s="2" customFormat="1" ht="15" customHeight="1">
      <c r="B2" s="990" t="s">
        <v>0</v>
      </c>
      <c r="C2" s="990"/>
      <c r="D2" s="990"/>
      <c r="E2" s="990"/>
      <c r="F2" s="990"/>
      <c r="G2" s="990"/>
      <c r="H2" s="990"/>
      <c r="I2" s="990"/>
      <c r="J2" s="990"/>
      <c r="K2" s="990"/>
      <c r="L2" s="990"/>
      <c r="M2" s="1"/>
      <c r="N2" s="1"/>
      <c r="O2" s="1"/>
    </row>
    <row r="3" spans="2:15" s="2" customFormat="1" ht="15" customHeight="1">
      <c r="B3" s="990" t="s">
        <v>1</v>
      </c>
      <c r="C3" s="990"/>
      <c r="D3" s="990"/>
      <c r="E3" s="990"/>
      <c r="F3" s="990"/>
      <c r="G3" s="990"/>
      <c r="H3" s="990"/>
      <c r="I3" s="990"/>
      <c r="J3" s="990"/>
      <c r="K3" s="990"/>
      <c r="L3" s="990"/>
      <c r="M3" s="1"/>
      <c r="N3" s="1"/>
      <c r="O3" s="1"/>
    </row>
    <row r="4" spans="2:15" s="2" customFormat="1" ht="15" customHeight="1">
      <c r="B4" s="992" t="s">
        <v>2</v>
      </c>
      <c r="C4" s="992"/>
      <c r="D4" s="992"/>
      <c r="E4" s="992"/>
      <c r="F4" s="992"/>
      <c r="G4" s="992"/>
      <c r="H4" s="992"/>
      <c r="I4" s="992"/>
      <c r="J4" s="992"/>
      <c r="K4" s="992"/>
      <c r="L4" s="992"/>
      <c r="M4" s="3"/>
      <c r="N4" s="3"/>
      <c r="O4" s="3"/>
    </row>
    <row r="6" spans="2:15" ht="15.75" thickBot="1">
      <c r="B6" s="993" t="s">
        <v>1490</v>
      </c>
      <c r="C6" s="993"/>
      <c r="D6" s="993"/>
      <c r="E6" s="993"/>
      <c r="F6" s="993"/>
      <c r="G6" s="993"/>
      <c r="H6" s="993"/>
      <c r="I6" s="993"/>
      <c r="J6" s="993"/>
      <c r="K6" s="993"/>
      <c r="L6" s="993"/>
    </row>
    <row r="7" spans="2:15" ht="15.75" thickBot="1">
      <c r="B7" s="994" t="s">
        <v>3</v>
      </c>
      <c r="C7" s="994"/>
      <c r="D7" s="994"/>
      <c r="E7" s="994"/>
      <c r="F7" s="994"/>
      <c r="G7" s="994"/>
      <c r="H7" s="994"/>
      <c r="I7" s="994"/>
      <c r="J7" s="994"/>
      <c r="K7" s="994"/>
      <c r="L7" s="994"/>
      <c r="N7" s="6" t="s">
        <v>4</v>
      </c>
      <c r="O7" s="7">
        <v>7447461031915.3203</v>
      </c>
    </row>
    <row r="8" spans="2:15" ht="15.75" thickBot="1">
      <c r="B8" s="5"/>
      <c r="C8" s="8"/>
      <c r="D8" s="8"/>
      <c r="E8" s="8"/>
      <c r="F8" s="8"/>
      <c r="G8" s="8"/>
      <c r="H8" s="8"/>
      <c r="I8" s="8"/>
      <c r="J8" s="8"/>
      <c r="K8" s="8"/>
      <c r="L8" s="8"/>
    </row>
    <row r="9" spans="2:15" ht="15.75" customHeight="1" thickBot="1">
      <c r="B9" s="995" t="s">
        <v>5</v>
      </c>
      <c r="C9" s="382">
        <v>2023</v>
      </c>
      <c r="D9" s="998">
        <v>2024</v>
      </c>
      <c r="E9" s="999"/>
      <c r="F9" s="999"/>
      <c r="G9" s="999"/>
      <c r="H9" s="999"/>
      <c r="I9" s="1000"/>
      <c r="J9" s="1001" t="s">
        <v>6</v>
      </c>
      <c r="K9" s="1002"/>
      <c r="L9" s="1001" t="s">
        <v>7</v>
      </c>
    </row>
    <row r="10" spans="2:15" ht="15.75" customHeight="1" thickBot="1">
      <c r="B10" s="996"/>
      <c r="C10" s="1005" t="s">
        <v>8</v>
      </c>
      <c r="D10" s="1006" t="s">
        <v>9</v>
      </c>
      <c r="E10" s="1006" t="s">
        <v>10</v>
      </c>
      <c r="F10" s="1009" t="s">
        <v>11</v>
      </c>
      <c r="G10" s="1010"/>
      <c r="H10" s="1010"/>
      <c r="I10" s="1011"/>
      <c r="J10" s="1001"/>
      <c r="K10" s="1002"/>
      <c r="L10" s="1001"/>
    </row>
    <row r="11" spans="2:15" ht="39" customHeight="1" thickBot="1">
      <c r="B11" s="996"/>
      <c r="C11" s="1002"/>
      <c r="D11" s="1007"/>
      <c r="E11" s="1007"/>
      <c r="F11" s="1002" t="s">
        <v>12</v>
      </c>
      <c r="G11" s="1007" t="s">
        <v>13</v>
      </c>
      <c r="H11" s="1007" t="s">
        <v>14</v>
      </c>
      <c r="I11" s="1006" t="s">
        <v>15</v>
      </c>
      <c r="J11" s="1003"/>
      <c r="K11" s="1004"/>
      <c r="L11" s="1001"/>
    </row>
    <row r="12" spans="2:15" ht="15.75" customHeight="1" thickBot="1">
      <c r="B12" s="996"/>
      <c r="C12" s="1004"/>
      <c r="D12" s="1008"/>
      <c r="E12" s="1008"/>
      <c r="F12" s="1004"/>
      <c r="G12" s="1008"/>
      <c r="H12" s="1008"/>
      <c r="I12" s="1008"/>
      <c r="J12" s="383" t="s">
        <v>16</v>
      </c>
      <c r="K12" s="383" t="s">
        <v>17</v>
      </c>
      <c r="L12" s="1003"/>
    </row>
    <row r="13" spans="2:15" ht="16.5" thickBot="1">
      <c r="B13" s="997"/>
      <c r="C13" s="384">
        <v>1</v>
      </c>
      <c r="D13" s="385">
        <v>2</v>
      </c>
      <c r="E13" s="385">
        <v>3</v>
      </c>
      <c r="F13" s="384">
        <v>4</v>
      </c>
      <c r="G13" s="385">
        <v>5</v>
      </c>
      <c r="H13" s="385">
        <v>6</v>
      </c>
      <c r="I13" s="384" t="s">
        <v>18</v>
      </c>
      <c r="J13" s="385" t="s">
        <v>19</v>
      </c>
      <c r="K13" s="385" t="s">
        <v>20</v>
      </c>
      <c r="L13" s="386" t="s">
        <v>21</v>
      </c>
    </row>
    <row r="14" spans="2:15" ht="15.75">
      <c r="B14" s="9" t="s">
        <v>22</v>
      </c>
      <c r="C14" s="10">
        <f t="shared" ref="C14:H14" si="0">C16+C15</f>
        <v>3909359777.73</v>
      </c>
      <c r="D14" s="10">
        <f t="shared" si="0"/>
        <v>8903719836</v>
      </c>
      <c r="E14" s="10">
        <f t="shared" si="0"/>
        <v>8903719836</v>
      </c>
      <c r="F14" s="10">
        <f t="shared" si="0"/>
        <v>4651859266.670002</v>
      </c>
      <c r="G14" s="10">
        <f t="shared" si="0"/>
        <v>4651859266.670002</v>
      </c>
      <c r="H14" s="10">
        <f t="shared" si="0"/>
        <v>4651859266.670002</v>
      </c>
      <c r="I14" s="11">
        <f>IFERROR(G14/D14,"-")</f>
        <v>0.52246244854441104</v>
      </c>
      <c r="J14" s="10">
        <f t="shared" ref="J14:J53" si="1">G14-C14</f>
        <v>742499488.94000196</v>
      </c>
      <c r="K14" s="12">
        <f t="shared" ref="K14:K53" si="2">IFERROR(J14/C14,"0.0%")</f>
        <v>0.18992866636877817</v>
      </c>
      <c r="L14" s="12">
        <f t="shared" ref="L14:L53" si="3">G14/$O$7</f>
        <v>6.2462351219226824E-4</v>
      </c>
      <c r="M14" s="13"/>
    </row>
    <row r="15" spans="2:15" ht="15.75">
      <c r="B15" s="14" t="s">
        <v>23</v>
      </c>
      <c r="C15" s="15">
        <v>1317889494</v>
      </c>
      <c r="D15" s="15">
        <v>3010779124</v>
      </c>
      <c r="E15" s="15">
        <v>3010779124</v>
      </c>
      <c r="F15" s="15">
        <v>1605389494</v>
      </c>
      <c r="G15" s="15">
        <v>1605389494</v>
      </c>
      <c r="H15" s="15">
        <v>1605389494</v>
      </c>
      <c r="I15" s="16">
        <f t="shared" ref="I15:I40" si="4">IFERROR(G15/E15,"-")</f>
        <v>0.53321397149424365</v>
      </c>
      <c r="J15" s="15">
        <f t="shared" si="1"/>
        <v>287500000</v>
      </c>
      <c r="K15" s="17">
        <f t="shared" si="2"/>
        <v>0.21815182631693397</v>
      </c>
      <c r="L15" s="17">
        <f>G15/$O$7</f>
        <v>2.1556198644346981E-4</v>
      </c>
      <c r="M15" s="13"/>
    </row>
    <row r="16" spans="2:15" ht="15.75">
      <c r="B16" s="18" t="s">
        <v>24</v>
      </c>
      <c r="C16" s="19">
        <v>2591470283.73</v>
      </c>
      <c r="D16" s="19">
        <v>5892940712</v>
      </c>
      <c r="E16" s="19">
        <v>5892940712</v>
      </c>
      <c r="F16" s="19">
        <v>3046469772.670002</v>
      </c>
      <c r="G16" s="19">
        <v>3046469772.670002</v>
      </c>
      <c r="H16" s="19">
        <v>3046469772.670002</v>
      </c>
      <c r="I16" s="20">
        <f t="shared" si="4"/>
        <v>0.51696935733060567</v>
      </c>
      <c r="J16" s="19">
        <f t="shared" si="1"/>
        <v>454999488.94000196</v>
      </c>
      <c r="K16" s="21">
        <f t="shared" si="2"/>
        <v>0.17557580798692554</v>
      </c>
      <c r="L16" s="22">
        <f t="shared" si="3"/>
        <v>4.0906152574879845E-4</v>
      </c>
      <c r="M16" s="13"/>
    </row>
    <row r="17" spans="2:15" ht="15.75">
      <c r="B17" s="9" t="s">
        <v>25</v>
      </c>
      <c r="C17" s="10">
        <f t="shared" ref="C17:H17" si="5">SUM(C18:C40)</f>
        <v>361142222410.0799</v>
      </c>
      <c r="D17" s="10">
        <f t="shared" si="5"/>
        <v>957309204563</v>
      </c>
      <c r="E17" s="10">
        <f t="shared" si="5"/>
        <v>960862190174.92993</v>
      </c>
      <c r="F17" s="10">
        <f t="shared" si="5"/>
        <v>584158467641.2804</v>
      </c>
      <c r="G17" s="10">
        <f t="shared" si="5"/>
        <v>420230564555.41022</v>
      </c>
      <c r="H17" s="10">
        <f t="shared" si="5"/>
        <v>396242482423.09027</v>
      </c>
      <c r="I17" s="11">
        <f t="shared" si="4"/>
        <v>0.43734738326929595</v>
      </c>
      <c r="J17" s="10">
        <f t="shared" si="1"/>
        <v>59088342145.330322</v>
      </c>
      <c r="K17" s="12">
        <f t="shared" si="2"/>
        <v>0.16361515901132997</v>
      </c>
      <c r="L17" s="12">
        <f t="shared" si="3"/>
        <v>5.6426017236552939E-2</v>
      </c>
      <c r="M17" s="13"/>
    </row>
    <row r="18" spans="2:15" ht="15.75">
      <c r="B18" s="23" t="s">
        <v>26</v>
      </c>
      <c r="C18" s="15">
        <v>52018869144.93</v>
      </c>
      <c r="D18" s="15">
        <v>134574460999</v>
      </c>
      <c r="E18" s="15">
        <v>135746841487.73007</v>
      </c>
      <c r="F18" s="15">
        <v>68614259664.679993</v>
      </c>
      <c r="G18" s="15">
        <v>58116620766.370003</v>
      </c>
      <c r="H18" s="15">
        <v>53229143912.790062</v>
      </c>
      <c r="I18" s="16">
        <f t="shared" si="4"/>
        <v>0.42812503134095437</v>
      </c>
      <c r="J18" s="15">
        <f t="shared" si="1"/>
        <v>6097751621.4400024</v>
      </c>
      <c r="K18" s="17">
        <f t="shared" si="2"/>
        <v>0.11722191815533378</v>
      </c>
      <c r="L18" s="17">
        <f t="shared" si="3"/>
        <v>7.8035481511507434E-3</v>
      </c>
      <c r="M18" s="13"/>
    </row>
    <row r="19" spans="2:15" ht="15.75">
      <c r="B19" s="24" t="s">
        <v>27</v>
      </c>
      <c r="C19" s="25">
        <v>25102173613.209999</v>
      </c>
      <c r="D19" s="25">
        <v>63356076866</v>
      </c>
      <c r="E19" s="25">
        <v>63370552375.909996</v>
      </c>
      <c r="F19" s="25">
        <v>42176503977.790031</v>
      </c>
      <c r="G19" s="25">
        <v>28259346490.989975</v>
      </c>
      <c r="H19" s="25">
        <v>27990651864.98996</v>
      </c>
      <c r="I19" s="26">
        <f t="shared" si="4"/>
        <v>0.4459381436878973</v>
      </c>
      <c r="J19" s="25">
        <f t="shared" si="1"/>
        <v>3157172877.7799759</v>
      </c>
      <c r="K19" s="27">
        <f t="shared" si="2"/>
        <v>0.12577288829356659</v>
      </c>
      <c r="L19" s="27">
        <f t="shared" si="3"/>
        <v>3.7944940389600538E-3</v>
      </c>
      <c r="M19" s="13"/>
    </row>
    <row r="20" spans="2:15" ht="15.75">
      <c r="B20" s="23" t="s">
        <v>28</v>
      </c>
      <c r="C20" s="25">
        <v>22910309295.219997</v>
      </c>
      <c r="D20" s="25">
        <v>58313394674</v>
      </c>
      <c r="E20" s="25">
        <v>58570821589.750008</v>
      </c>
      <c r="F20" s="25">
        <v>47590707417.030067</v>
      </c>
      <c r="G20" s="25">
        <v>26640265674.559982</v>
      </c>
      <c r="H20" s="25">
        <v>25905287123.009975</v>
      </c>
      <c r="I20" s="26">
        <f t="shared" si="4"/>
        <v>0.45483851773767969</v>
      </c>
      <c r="J20" s="25">
        <f t="shared" si="1"/>
        <v>3729956379.3399849</v>
      </c>
      <c r="K20" s="27">
        <f t="shared" si="2"/>
        <v>0.16280689759689113</v>
      </c>
      <c r="L20" s="27">
        <f t="shared" si="3"/>
        <v>3.5770936645919856E-3</v>
      </c>
      <c r="M20" s="13"/>
    </row>
    <row r="21" spans="2:15" ht="15.75">
      <c r="B21" s="18" t="s">
        <v>29</v>
      </c>
      <c r="C21" s="25">
        <v>5605344187.4399996</v>
      </c>
      <c r="D21" s="25">
        <v>13587977681</v>
      </c>
      <c r="E21" s="25">
        <v>13587977681</v>
      </c>
      <c r="F21" s="25">
        <v>9428427530.8599987</v>
      </c>
      <c r="G21" s="25">
        <v>6043686141.1699953</v>
      </c>
      <c r="H21" s="25">
        <v>5761793882.2799959</v>
      </c>
      <c r="I21" s="26">
        <f t="shared" si="4"/>
        <v>0.44478187137596281</v>
      </c>
      <c r="J21" s="25">
        <f t="shared" si="1"/>
        <v>438341953.72999573</v>
      </c>
      <c r="K21" s="27">
        <f t="shared" si="2"/>
        <v>7.8200720432510959E-2</v>
      </c>
      <c r="L21" s="27">
        <f t="shared" si="3"/>
        <v>8.1150960243637485E-4</v>
      </c>
      <c r="M21" s="13"/>
      <c r="N21" s="28"/>
      <c r="O21" s="29"/>
    </row>
    <row r="22" spans="2:15" ht="15.75">
      <c r="B22" s="24" t="s">
        <v>30</v>
      </c>
      <c r="C22" s="25">
        <v>8834637848.1099987</v>
      </c>
      <c r="D22" s="25">
        <v>23351049641</v>
      </c>
      <c r="E22" s="25">
        <v>23491978388.44001</v>
      </c>
      <c r="F22" s="25">
        <v>12163627800.019999</v>
      </c>
      <c r="G22" s="25">
        <v>9990302287.0099964</v>
      </c>
      <c r="H22" s="25">
        <v>9949126069.6000042</v>
      </c>
      <c r="I22" s="26">
        <f t="shared" si="4"/>
        <v>0.42526440820863554</v>
      </c>
      <c r="J22" s="25">
        <f t="shared" si="1"/>
        <v>1155664438.8999977</v>
      </c>
      <c r="K22" s="27">
        <f t="shared" si="2"/>
        <v>0.13081061824704338</v>
      </c>
      <c r="L22" s="27">
        <f t="shared" si="3"/>
        <v>1.3414373360528635E-3</v>
      </c>
      <c r="M22" s="13"/>
      <c r="O22" s="29"/>
    </row>
    <row r="23" spans="2:15" ht="15.75">
      <c r="B23" s="23" t="s">
        <v>31</v>
      </c>
      <c r="C23" s="25">
        <v>105899998622.78</v>
      </c>
      <c r="D23" s="25">
        <v>297041500000</v>
      </c>
      <c r="E23" s="25">
        <v>297041500000.00006</v>
      </c>
      <c r="F23" s="25">
        <v>220955134159.76022</v>
      </c>
      <c r="G23" s="25">
        <v>128985304297.44016</v>
      </c>
      <c r="H23" s="25">
        <v>122732158140.88019</v>
      </c>
      <c r="I23" s="26">
        <f t="shared" si="4"/>
        <v>0.43423327816968377</v>
      </c>
      <c r="J23" s="25">
        <f t="shared" si="1"/>
        <v>23085305674.660156</v>
      </c>
      <c r="K23" s="27">
        <f t="shared" si="2"/>
        <v>0.217991557836473</v>
      </c>
      <c r="L23" s="27">
        <f t="shared" si="3"/>
        <v>1.7319366122855433E-2</v>
      </c>
      <c r="M23" s="13"/>
      <c r="O23" s="29"/>
    </row>
    <row r="24" spans="2:15" ht="15.75">
      <c r="B24" s="30" t="s">
        <v>32</v>
      </c>
      <c r="C24" s="25">
        <v>63238021827.449997</v>
      </c>
      <c r="D24" s="25">
        <v>146276983678</v>
      </c>
      <c r="E24" s="25">
        <v>146389694043.25992</v>
      </c>
      <c r="F24" s="25">
        <v>70707875398.580032</v>
      </c>
      <c r="G24" s="25">
        <v>66710395528.950012</v>
      </c>
      <c r="H24" s="25">
        <v>63179956299.360031</v>
      </c>
      <c r="I24" s="26">
        <f t="shared" si="4"/>
        <v>0.4557041803040881</v>
      </c>
      <c r="J24" s="25">
        <f t="shared" si="1"/>
        <v>3472373701.5000153</v>
      </c>
      <c r="K24" s="27">
        <f t="shared" si="2"/>
        <v>5.4909587636606735E-2</v>
      </c>
      <c r="L24" s="27">
        <f t="shared" si="3"/>
        <v>8.9574682221322862E-3</v>
      </c>
      <c r="M24" s="13"/>
      <c r="O24" s="29"/>
    </row>
    <row r="25" spans="2:15" ht="15.75">
      <c r="B25" s="24" t="s">
        <v>33</v>
      </c>
      <c r="C25" s="25">
        <v>1678279911.0500002</v>
      </c>
      <c r="D25" s="25">
        <v>3827865389</v>
      </c>
      <c r="E25" s="25">
        <v>3827865389</v>
      </c>
      <c r="F25" s="25">
        <v>1905521293.1299994</v>
      </c>
      <c r="G25" s="25">
        <v>1780236699.3099997</v>
      </c>
      <c r="H25" s="25">
        <v>1635619428.0299997</v>
      </c>
      <c r="I25" s="26">
        <f t="shared" si="4"/>
        <v>0.46507296323057812</v>
      </c>
      <c r="J25" s="25">
        <f t="shared" si="1"/>
        <v>101956788.25999951</v>
      </c>
      <c r="K25" s="27">
        <f t="shared" si="2"/>
        <v>6.0750764868663175E-2</v>
      </c>
      <c r="L25" s="27">
        <f t="shared" si="3"/>
        <v>2.3903941110681618E-4</v>
      </c>
      <c r="M25" s="13"/>
      <c r="O25" s="29"/>
    </row>
    <row r="26" spans="2:15" ht="15.75">
      <c r="B26" s="30" t="s">
        <v>34</v>
      </c>
      <c r="C26" s="31">
        <v>950511279.73000002</v>
      </c>
      <c r="D26" s="31">
        <v>2838762408</v>
      </c>
      <c r="E26" s="31">
        <v>2864033902.6299996</v>
      </c>
      <c r="F26" s="31">
        <v>1345905502.7699997</v>
      </c>
      <c r="G26" s="31">
        <v>1285024776.98</v>
      </c>
      <c r="H26" s="31">
        <v>1203001135.0399997</v>
      </c>
      <c r="I26" s="26">
        <f t="shared" si="4"/>
        <v>0.44867652432465305</v>
      </c>
      <c r="J26" s="31">
        <f t="shared" si="1"/>
        <v>334513497.25</v>
      </c>
      <c r="K26" s="32">
        <f t="shared" si="2"/>
        <v>0.35193006583259179</v>
      </c>
      <c r="L26" s="32">
        <f t="shared" si="3"/>
        <v>1.725453508884652E-4</v>
      </c>
      <c r="M26" s="13"/>
      <c r="O26" s="29"/>
    </row>
    <row r="27" spans="2:15" ht="15.75">
      <c r="B27" s="33" t="s">
        <v>35</v>
      </c>
      <c r="C27" s="25">
        <v>8161128749.8900003</v>
      </c>
      <c r="D27" s="25">
        <v>18541650695</v>
      </c>
      <c r="E27" s="25">
        <v>19349870930.799999</v>
      </c>
      <c r="F27" s="25">
        <v>9164114881.0199986</v>
      </c>
      <c r="G27" s="25">
        <v>8455619352.3700018</v>
      </c>
      <c r="H27" s="25">
        <v>7900279584.7000017</v>
      </c>
      <c r="I27" s="26">
        <f t="shared" si="4"/>
        <v>0.43698582706879135</v>
      </c>
      <c r="J27" s="25">
        <f t="shared" si="1"/>
        <v>294490602.48000145</v>
      </c>
      <c r="K27" s="27">
        <f t="shared" si="2"/>
        <v>3.6084543144105002E-2</v>
      </c>
      <c r="L27" s="27">
        <f t="shared" si="3"/>
        <v>1.1353693985284815E-3</v>
      </c>
      <c r="M27" s="13"/>
      <c r="N27" s="34"/>
      <c r="O27" s="29"/>
    </row>
    <row r="28" spans="2:15" ht="15.75">
      <c r="B28" s="30" t="s">
        <v>36</v>
      </c>
      <c r="C28" s="25">
        <v>25671553192.839996</v>
      </c>
      <c r="D28" s="25">
        <v>85145723816</v>
      </c>
      <c r="E28" s="25">
        <v>85145723815.999985</v>
      </c>
      <c r="F28" s="25">
        <v>34948155912.130089</v>
      </c>
      <c r="G28" s="25">
        <v>30038683823.970051</v>
      </c>
      <c r="H28" s="25">
        <v>26405750405.910046</v>
      </c>
      <c r="I28" s="26">
        <f t="shared" si="4"/>
        <v>0.35279145537459622</v>
      </c>
      <c r="J28" s="25">
        <f t="shared" si="1"/>
        <v>4367130631.1300545</v>
      </c>
      <c r="K28" s="27">
        <f t="shared" si="2"/>
        <v>0.17011555936350911</v>
      </c>
      <c r="L28" s="27">
        <f t="shared" si="3"/>
        <v>4.0334126885984891E-3</v>
      </c>
      <c r="M28" s="13"/>
      <c r="N28" s="35"/>
      <c r="O28" s="29"/>
    </row>
    <row r="29" spans="2:15" ht="15.75">
      <c r="B29" s="33" t="s">
        <v>37</v>
      </c>
      <c r="C29" s="25">
        <v>8225242797.4099989</v>
      </c>
      <c r="D29" s="25">
        <v>22483984637</v>
      </c>
      <c r="E29" s="25">
        <v>22483984637.000004</v>
      </c>
      <c r="F29" s="25">
        <v>15870672279.779993</v>
      </c>
      <c r="G29" s="25">
        <v>14962310406.559996</v>
      </c>
      <c r="H29" s="25">
        <v>14027836186.039999</v>
      </c>
      <c r="I29" s="26">
        <f t="shared" si="4"/>
        <v>0.66546524773628335</v>
      </c>
      <c r="J29" s="25">
        <f t="shared" si="1"/>
        <v>6737067609.1499968</v>
      </c>
      <c r="K29" s="27">
        <f t="shared" si="2"/>
        <v>0.81907218730022102</v>
      </c>
      <c r="L29" s="27">
        <f t="shared" si="3"/>
        <v>2.009048498869691E-3</v>
      </c>
      <c r="M29" s="13"/>
      <c r="O29" s="29"/>
    </row>
    <row r="30" spans="2:15" ht="15.75">
      <c r="B30" s="36" t="s">
        <v>38</v>
      </c>
      <c r="C30" s="25">
        <v>1735471130.8499999</v>
      </c>
      <c r="D30" s="25">
        <v>10076578352</v>
      </c>
      <c r="E30" s="25">
        <v>10076578352.00001</v>
      </c>
      <c r="F30" s="25">
        <v>3768511376.0100002</v>
      </c>
      <c r="G30" s="25">
        <v>2688242572.7400002</v>
      </c>
      <c r="H30" s="25">
        <v>2424967854.5499997</v>
      </c>
      <c r="I30" s="26">
        <f t="shared" si="4"/>
        <v>0.26678129011981883</v>
      </c>
      <c r="J30" s="25">
        <f t="shared" si="1"/>
        <v>952771441.89000034</v>
      </c>
      <c r="K30" s="27">
        <f t="shared" si="2"/>
        <v>0.54899872717753107</v>
      </c>
      <c r="L30" s="27">
        <f t="shared" si="3"/>
        <v>3.6096094510865059E-4</v>
      </c>
      <c r="M30" s="13"/>
      <c r="O30" s="29"/>
    </row>
    <row r="31" spans="2:15" ht="15.75">
      <c r="B31" s="36" t="s">
        <v>39</v>
      </c>
      <c r="C31" s="25">
        <v>4437293723.7299986</v>
      </c>
      <c r="D31" s="25">
        <v>9648535941</v>
      </c>
      <c r="E31" s="25">
        <v>9648535941</v>
      </c>
      <c r="F31" s="25">
        <v>5013656669.7999973</v>
      </c>
      <c r="G31" s="25">
        <v>5013656669.7999973</v>
      </c>
      <c r="H31" s="25">
        <v>4919532146.5999966</v>
      </c>
      <c r="I31" s="26">
        <f t="shared" si="4"/>
        <v>0.51962874994279895</v>
      </c>
      <c r="J31" s="25">
        <f t="shared" si="1"/>
        <v>576362946.06999874</v>
      </c>
      <c r="K31" s="27">
        <f t="shared" si="2"/>
        <v>0.1298906455048702</v>
      </c>
      <c r="L31" s="27">
        <f t="shared" si="3"/>
        <v>6.7320347811347962E-4</v>
      </c>
      <c r="M31" s="13"/>
      <c r="O31" s="29"/>
    </row>
    <row r="32" spans="2:15" ht="15.75">
      <c r="B32" s="36" t="s">
        <v>40</v>
      </c>
      <c r="C32" s="25">
        <v>547589972.54999995</v>
      </c>
      <c r="D32" s="25">
        <v>1360249191</v>
      </c>
      <c r="E32" s="25">
        <v>1451578591.5699999</v>
      </c>
      <c r="F32" s="25">
        <v>795858653.13000035</v>
      </c>
      <c r="G32" s="25">
        <v>544692229.09000003</v>
      </c>
      <c r="H32" s="25">
        <v>514572445.73999983</v>
      </c>
      <c r="I32" s="26">
        <f t="shared" si="4"/>
        <v>0.37524129403208628</v>
      </c>
      <c r="J32" s="25">
        <f t="shared" si="1"/>
        <v>-2897743.4599999189</v>
      </c>
      <c r="K32" s="27">
        <f t="shared" si="2"/>
        <v>-5.2918124970510278E-3</v>
      </c>
      <c r="L32" s="27">
        <f t="shared" si="3"/>
        <v>7.3137976386284948E-5</v>
      </c>
      <c r="M32" s="13"/>
      <c r="O32" s="29"/>
    </row>
    <row r="33" spans="2:15" ht="15.75">
      <c r="B33" s="36" t="s">
        <v>41</v>
      </c>
      <c r="C33" s="25">
        <v>1424180840.8199999</v>
      </c>
      <c r="D33" s="25">
        <v>4168041298</v>
      </c>
      <c r="E33" s="25">
        <v>4185152942.5999994</v>
      </c>
      <c r="F33" s="25">
        <v>1777197384.6799994</v>
      </c>
      <c r="G33" s="25">
        <v>1720171576.0100005</v>
      </c>
      <c r="H33" s="25">
        <v>1677622279.6400001</v>
      </c>
      <c r="I33" s="26">
        <f t="shared" si="4"/>
        <v>0.41101761383691632</v>
      </c>
      <c r="J33" s="25">
        <f t="shared" si="1"/>
        <v>295990735.19000053</v>
      </c>
      <c r="K33" s="27">
        <f t="shared" si="2"/>
        <v>0.2078322687023216</v>
      </c>
      <c r="L33" s="27">
        <f t="shared" si="3"/>
        <v>2.3097422982656558E-4</v>
      </c>
      <c r="M33" s="13"/>
      <c r="O33" s="29"/>
    </row>
    <row r="34" spans="2:15" ht="15.75">
      <c r="B34" s="36" t="s">
        <v>42</v>
      </c>
      <c r="C34" s="31">
        <v>298841572.41999996</v>
      </c>
      <c r="D34" s="31">
        <v>681242676</v>
      </c>
      <c r="E34" s="31">
        <v>681242675.99999988</v>
      </c>
      <c r="F34" s="31">
        <v>464598770.46999985</v>
      </c>
      <c r="G34" s="31">
        <v>308871975.26999992</v>
      </c>
      <c r="H34" s="31">
        <v>297471076.44999999</v>
      </c>
      <c r="I34" s="26">
        <f t="shared" si="4"/>
        <v>0.45339492981206009</v>
      </c>
      <c r="J34" s="31">
        <f t="shared" si="1"/>
        <v>10030402.849999964</v>
      </c>
      <c r="K34" s="32">
        <f t="shared" si="2"/>
        <v>3.3564282133755362E-2</v>
      </c>
      <c r="L34" s="32">
        <f t="shared" si="3"/>
        <v>4.1473459739683254E-5</v>
      </c>
      <c r="M34" s="13"/>
      <c r="O34" s="29"/>
    </row>
    <row r="35" spans="2:15" ht="15.75">
      <c r="B35" s="36" t="s">
        <v>43</v>
      </c>
      <c r="C35" s="25">
        <v>5962560372.7299995</v>
      </c>
      <c r="D35" s="25">
        <v>15623942767</v>
      </c>
      <c r="E35" s="25">
        <v>16123942766.999998</v>
      </c>
      <c r="F35" s="25">
        <v>11432862737.039995</v>
      </c>
      <c r="G35" s="25">
        <v>7573895101.2600031</v>
      </c>
      <c r="H35" s="25">
        <v>6725244646.5300083</v>
      </c>
      <c r="I35" s="26">
        <f t="shared" si="4"/>
        <v>0.46972971876091529</v>
      </c>
      <c r="J35" s="25">
        <f t="shared" si="1"/>
        <v>1611334728.5300035</v>
      </c>
      <c r="K35" s="27">
        <f t="shared" si="2"/>
        <v>0.27024208189144805</v>
      </c>
      <c r="L35" s="27">
        <f t="shared" si="3"/>
        <v>1.0169768017318738E-3</v>
      </c>
      <c r="M35" s="13"/>
      <c r="O35" s="29"/>
    </row>
    <row r="36" spans="2:15" ht="15.75">
      <c r="B36" s="30" t="s">
        <v>44</v>
      </c>
      <c r="C36" s="25">
        <v>6861624738.9300003</v>
      </c>
      <c r="D36" s="25">
        <v>20784213877</v>
      </c>
      <c r="E36" s="25">
        <v>20870807032.610001</v>
      </c>
      <c r="F36" s="25">
        <v>9388481547.0299988</v>
      </c>
      <c r="G36" s="25">
        <v>8944505008.5300007</v>
      </c>
      <c r="H36" s="25">
        <v>8874670738.7900009</v>
      </c>
      <c r="I36" s="26">
        <f t="shared" si="4"/>
        <v>0.42856536379041232</v>
      </c>
      <c r="J36" s="25">
        <f t="shared" si="1"/>
        <v>2082880269.6000004</v>
      </c>
      <c r="K36" s="27">
        <f t="shared" si="2"/>
        <v>0.30355496676794425</v>
      </c>
      <c r="L36" s="27">
        <f t="shared" si="3"/>
        <v>1.201014006008122E-3</v>
      </c>
      <c r="M36" s="13"/>
      <c r="O36" s="29"/>
    </row>
    <row r="37" spans="2:15" ht="15.75">
      <c r="B37" s="30" t="s">
        <v>45</v>
      </c>
      <c r="C37" s="25">
        <v>1314856274.3399997</v>
      </c>
      <c r="D37" s="25">
        <v>3702713047</v>
      </c>
      <c r="E37" s="25">
        <v>3716250700.630002</v>
      </c>
      <c r="F37" s="25">
        <v>2239831214.6699982</v>
      </c>
      <c r="G37" s="25">
        <v>1260855285.4400008</v>
      </c>
      <c r="H37" s="25">
        <v>1175916974.5299995</v>
      </c>
      <c r="I37" s="26">
        <f t="shared" si="4"/>
        <v>0.33928154664760712</v>
      </c>
      <c r="J37" s="25">
        <f t="shared" si="1"/>
        <v>-54000988.899998903</v>
      </c>
      <c r="K37" s="27">
        <f t="shared" si="2"/>
        <v>-4.106987961639004E-2</v>
      </c>
      <c r="L37" s="27">
        <f t="shared" si="3"/>
        <v>1.693000178230858E-4</v>
      </c>
      <c r="M37" s="13"/>
      <c r="O37" s="29"/>
    </row>
    <row r="38" spans="2:15" ht="15.75">
      <c r="B38" s="37" t="s">
        <v>46</v>
      </c>
      <c r="C38" s="25">
        <v>720242813.94000006</v>
      </c>
      <c r="D38" s="25">
        <v>2541411258</v>
      </c>
      <c r="E38" s="25">
        <v>2541411258</v>
      </c>
      <c r="F38" s="25">
        <v>1621330034.6900003</v>
      </c>
      <c r="G38" s="25">
        <v>954651591.51999986</v>
      </c>
      <c r="H38" s="25">
        <v>920193060.78999996</v>
      </c>
      <c r="I38" s="26">
        <f t="shared" si="4"/>
        <v>0.37563837356700647</v>
      </c>
      <c r="J38" s="25">
        <f t="shared" si="1"/>
        <v>234408777.5799998</v>
      </c>
      <c r="K38" s="27">
        <f t="shared" si="2"/>
        <v>0.32545798867148051</v>
      </c>
      <c r="L38" s="27">
        <f t="shared" si="3"/>
        <v>1.2818483875631437E-4</v>
      </c>
      <c r="M38" s="13"/>
      <c r="O38" s="29"/>
    </row>
    <row r="39" spans="2:15" ht="15.75">
      <c r="B39" s="30" t="s">
        <v>47</v>
      </c>
      <c r="C39" s="25">
        <v>1024780113.5999999</v>
      </c>
      <c r="D39" s="25">
        <v>5610590710</v>
      </c>
      <c r="E39" s="25">
        <v>5760590710</v>
      </c>
      <c r="F39" s="25">
        <v>2578971636.0400009</v>
      </c>
      <c r="G39" s="25">
        <v>1128752751.1800013</v>
      </c>
      <c r="H39" s="25">
        <v>1079455492.3400004</v>
      </c>
      <c r="I39" s="26">
        <f t="shared" si="4"/>
        <v>0.19594392450422871</v>
      </c>
      <c r="J39" s="25">
        <f t="shared" si="1"/>
        <v>103972637.58000135</v>
      </c>
      <c r="K39" s="27">
        <f t="shared" si="2"/>
        <v>0.10145848480094995</v>
      </c>
      <c r="L39" s="27">
        <f t="shared" si="3"/>
        <v>1.5156208892437955E-4</v>
      </c>
      <c r="M39" s="13"/>
      <c r="O39" s="29"/>
    </row>
    <row r="40" spans="2:15" ht="15.75" customHeight="1">
      <c r="B40" s="30" t="s">
        <v>48</v>
      </c>
      <c r="C40" s="25">
        <v>8518710386.1100016</v>
      </c>
      <c r="D40" s="25">
        <v>13772254962</v>
      </c>
      <c r="E40" s="25">
        <v>13935254962</v>
      </c>
      <c r="F40" s="25">
        <v>10206261800.17</v>
      </c>
      <c r="G40" s="25">
        <v>8824473548.8899975</v>
      </c>
      <c r="H40" s="25">
        <v>7712231674.4999971</v>
      </c>
      <c r="I40" s="26">
        <f t="shared" si="4"/>
        <v>0.63324808716836722</v>
      </c>
      <c r="J40" s="25">
        <f t="shared" si="1"/>
        <v>305763162.77999592</v>
      </c>
      <c r="K40" s="27">
        <f t="shared" si="2"/>
        <v>3.5893128058274104E-2</v>
      </c>
      <c r="L40" s="27">
        <f t="shared" si="3"/>
        <v>1.1848969079628121E-3</v>
      </c>
      <c r="M40" s="13"/>
      <c r="O40" s="29"/>
    </row>
    <row r="41" spans="2:15" ht="15.75">
      <c r="B41" s="9" t="s">
        <v>49</v>
      </c>
      <c r="C41" s="10">
        <f t="shared" ref="C41:H41" si="6">C42</f>
        <v>4310296930.9700003</v>
      </c>
      <c r="D41" s="10">
        <f t="shared" si="6"/>
        <v>8623324578</v>
      </c>
      <c r="E41" s="10">
        <f t="shared" si="6"/>
        <v>8623324578</v>
      </c>
      <c r="F41" s="10">
        <f t="shared" si="6"/>
        <v>4831796927.4899979</v>
      </c>
      <c r="G41" s="10">
        <f t="shared" si="6"/>
        <v>4831796927.4899979</v>
      </c>
      <c r="H41" s="10">
        <f t="shared" si="6"/>
        <v>4831796927.4899979</v>
      </c>
      <c r="I41" s="11">
        <f>IFERROR(G41/E41,"-")</f>
        <v>0.56031718205493231</v>
      </c>
      <c r="J41" s="10">
        <f t="shared" si="1"/>
        <v>521499996.5199976</v>
      </c>
      <c r="K41" s="12">
        <f t="shared" si="2"/>
        <v>0.12098934362803583</v>
      </c>
      <c r="L41" s="12">
        <f t="shared" si="3"/>
        <v>6.4878445241725125E-4</v>
      </c>
      <c r="M41" s="13"/>
      <c r="O41" s="29"/>
    </row>
    <row r="42" spans="2:15" ht="15.75">
      <c r="B42" s="33" t="s">
        <v>50</v>
      </c>
      <c r="C42" s="19">
        <v>4310296930.9700003</v>
      </c>
      <c r="D42" s="19">
        <v>8623324578</v>
      </c>
      <c r="E42" s="19">
        <v>8623324578</v>
      </c>
      <c r="F42" s="19">
        <v>4831796927.4899979</v>
      </c>
      <c r="G42" s="19">
        <v>4831796927.4899979</v>
      </c>
      <c r="H42" s="19">
        <v>4831796927.4899979</v>
      </c>
      <c r="I42" s="20">
        <f>IFERROR(G42/E42,"-")</f>
        <v>0.56031718205493231</v>
      </c>
      <c r="J42" s="19">
        <f t="shared" si="1"/>
        <v>521499996.5199976</v>
      </c>
      <c r="K42" s="21">
        <f t="shared" si="2"/>
        <v>0.12098934362803583</v>
      </c>
      <c r="L42" s="22">
        <f t="shared" si="3"/>
        <v>6.4878445241725125E-4</v>
      </c>
      <c r="M42" s="13"/>
      <c r="O42" s="29"/>
    </row>
    <row r="43" spans="2:15" ht="15.75">
      <c r="B43" s="9" t="s">
        <v>51</v>
      </c>
      <c r="C43" s="10">
        <f t="shared" ref="C43:H43" si="7">SUM(C44:C49)</f>
        <v>6492919103.1499987</v>
      </c>
      <c r="D43" s="10">
        <f t="shared" si="7"/>
        <v>17327716354</v>
      </c>
      <c r="E43" s="10">
        <f t="shared" si="7"/>
        <v>17327716354</v>
      </c>
      <c r="F43" s="10">
        <f t="shared" si="7"/>
        <v>14438903777.1</v>
      </c>
      <c r="G43" s="10">
        <f t="shared" si="7"/>
        <v>14408416642.58</v>
      </c>
      <c r="H43" s="10">
        <f t="shared" si="7"/>
        <v>14404442807.330002</v>
      </c>
      <c r="I43" s="11">
        <f>IFERROR(G43/E43,"-")</f>
        <v>0.83152426714636885</v>
      </c>
      <c r="J43" s="10">
        <f t="shared" si="1"/>
        <v>7915497539.4300013</v>
      </c>
      <c r="K43" s="12">
        <f t="shared" si="2"/>
        <v>1.2190968982795192</v>
      </c>
      <c r="L43" s="12">
        <f t="shared" si="3"/>
        <v>1.9346749960602986E-3</v>
      </c>
      <c r="M43" s="13"/>
      <c r="O43" s="29"/>
    </row>
    <row r="44" spans="2:15" ht="15.75">
      <c r="B44" s="38" t="s">
        <v>52</v>
      </c>
      <c r="C44" s="15">
        <v>4005645918</v>
      </c>
      <c r="D44" s="15">
        <v>11771691737</v>
      </c>
      <c r="E44" s="15">
        <v>11771691737</v>
      </c>
      <c r="F44" s="15">
        <v>11713865138</v>
      </c>
      <c r="G44" s="15">
        <v>11713865138</v>
      </c>
      <c r="H44" s="15">
        <v>11713865138</v>
      </c>
      <c r="I44" s="16">
        <f>IFERROR(G44/E44,"-")</f>
        <v>0.99508765602328475</v>
      </c>
      <c r="J44" s="15">
        <f t="shared" si="1"/>
        <v>7708219220</v>
      </c>
      <c r="K44" s="17">
        <f t="shared" si="2"/>
        <v>1.9243386404579357</v>
      </c>
      <c r="L44" s="17">
        <f t="shared" si="3"/>
        <v>1.5728669257618734E-3</v>
      </c>
      <c r="M44" s="13"/>
      <c r="O44" s="29"/>
    </row>
    <row r="45" spans="2:15" ht="15.75">
      <c r="B45" s="39" t="s">
        <v>53</v>
      </c>
      <c r="C45" s="31">
        <v>761738010.64999998</v>
      </c>
      <c r="D45" s="31">
        <v>1524248087</v>
      </c>
      <c r="E45" s="31">
        <v>1524248087</v>
      </c>
      <c r="F45" s="31">
        <v>762111168.28999996</v>
      </c>
      <c r="G45" s="31">
        <v>762111168.28999996</v>
      </c>
      <c r="H45" s="31">
        <v>762111168.28999996</v>
      </c>
      <c r="I45" s="40">
        <f>IFERROR(G45/E45,"-")</f>
        <v>0.49999155307452253</v>
      </c>
      <c r="J45" s="31">
        <f t="shared" si="1"/>
        <v>373157.63999998569</v>
      </c>
      <c r="K45" s="32">
        <f t="shared" si="2"/>
        <v>4.898766173970574E-4</v>
      </c>
      <c r="L45" s="32">
        <f t="shared" si="3"/>
        <v>1.023316758589339E-4</v>
      </c>
      <c r="M45" s="13"/>
      <c r="O45" s="29"/>
    </row>
    <row r="46" spans="2:15" ht="15.75">
      <c r="B46" s="30" t="s">
        <v>54</v>
      </c>
      <c r="C46" s="25">
        <v>812625051.43999994</v>
      </c>
      <c r="D46" s="25">
        <v>1825371875</v>
      </c>
      <c r="E46" s="25">
        <v>1825371875</v>
      </c>
      <c r="F46" s="25">
        <v>912685925.66999996</v>
      </c>
      <c r="G46" s="25">
        <v>912685925.66999996</v>
      </c>
      <c r="H46" s="25">
        <v>912685925.66999996</v>
      </c>
      <c r="I46" s="40">
        <f t="shared" ref="I46:I49" si="8">IFERROR(G46/E46,"-")</f>
        <v>0.49999999351912877</v>
      </c>
      <c r="J46" s="25">
        <f t="shared" si="1"/>
        <v>100060874.23000002</v>
      </c>
      <c r="K46" s="27">
        <f t="shared" si="2"/>
        <v>0.12313289388837897</v>
      </c>
      <c r="L46" s="27">
        <f t="shared" si="3"/>
        <v>1.2254994309587915E-4</v>
      </c>
      <c r="M46" s="13"/>
      <c r="O46" s="29"/>
    </row>
    <row r="47" spans="2:15" ht="15.75">
      <c r="B47" s="37" t="s">
        <v>55</v>
      </c>
      <c r="C47" s="31">
        <v>135870221.45000002</v>
      </c>
      <c r="D47" s="31">
        <v>337728228</v>
      </c>
      <c r="E47" s="31">
        <v>337728228.00000012</v>
      </c>
      <c r="F47" s="31">
        <v>170931517.15000001</v>
      </c>
      <c r="G47" s="31">
        <v>169552783.72999996</v>
      </c>
      <c r="H47" s="31">
        <v>169502028.68999997</v>
      </c>
      <c r="I47" s="40">
        <f t="shared" si="8"/>
        <v>0.50203912398462558</v>
      </c>
      <c r="J47" s="31">
        <f t="shared" si="1"/>
        <v>33682562.279999942</v>
      </c>
      <c r="K47" s="32">
        <f t="shared" si="2"/>
        <v>0.24790246104364422</v>
      </c>
      <c r="L47" s="32">
        <f t="shared" si="3"/>
        <v>2.2766521772104498E-5</v>
      </c>
      <c r="M47" s="13"/>
      <c r="O47" s="29"/>
    </row>
    <row r="48" spans="2:15" ht="15.75">
      <c r="B48" s="37" t="s">
        <v>56</v>
      </c>
      <c r="C48" s="31">
        <v>475940777.98999995</v>
      </c>
      <c r="D48" s="31">
        <v>1172006944</v>
      </c>
      <c r="E48" s="31">
        <v>1172006944</v>
      </c>
      <c r="F48" s="31">
        <v>541978412.15999997</v>
      </c>
      <c r="G48" s="31">
        <v>541978412.15999997</v>
      </c>
      <c r="H48" s="31">
        <v>541978412.15999997</v>
      </c>
      <c r="I48" s="40">
        <f t="shared" si="8"/>
        <v>0.46243617833035633</v>
      </c>
      <c r="J48" s="31">
        <f t="shared" si="1"/>
        <v>66037634.170000017</v>
      </c>
      <c r="K48" s="32">
        <f t="shared" si="2"/>
        <v>0.13875178850799699</v>
      </c>
      <c r="L48" s="32">
        <f t="shared" si="3"/>
        <v>7.2773581471243391E-5</v>
      </c>
      <c r="M48" s="13"/>
      <c r="O48" s="29"/>
    </row>
    <row r="49" spans="2:15" ht="16.5" customHeight="1">
      <c r="B49" s="37" t="s">
        <v>57</v>
      </c>
      <c r="C49" s="31">
        <v>301099123.62</v>
      </c>
      <c r="D49" s="31">
        <v>696669483</v>
      </c>
      <c r="E49" s="31">
        <v>696669483</v>
      </c>
      <c r="F49" s="31">
        <v>337331615.83000004</v>
      </c>
      <c r="G49" s="31">
        <v>308223214.73000008</v>
      </c>
      <c r="H49" s="31">
        <v>304300134.52000004</v>
      </c>
      <c r="I49" s="40">
        <f t="shared" si="8"/>
        <v>0.44242387854098109</v>
      </c>
      <c r="J49" s="31">
        <f t="shared" si="1"/>
        <v>7124091.1100000739</v>
      </c>
      <c r="K49" s="32">
        <f t="shared" si="2"/>
        <v>2.366028510594731E-2</v>
      </c>
      <c r="L49" s="32">
        <f t="shared" si="3"/>
        <v>4.1386348100264176E-5</v>
      </c>
      <c r="M49" s="13"/>
      <c r="O49" s="29"/>
    </row>
    <row r="50" spans="2:15" ht="15.75" customHeight="1">
      <c r="B50" s="9" t="s">
        <v>58</v>
      </c>
      <c r="C50" s="10">
        <f t="shared" ref="C50:H50" si="9">SUM(C51:C52)</f>
        <v>207299633608.98999</v>
      </c>
      <c r="D50" s="10">
        <f t="shared" si="9"/>
        <v>426522549619</v>
      </c>
      <c r="E50" s="10">
        <f t="shared" si="9"/>
        <v>426522549619</v>
      </c>
      <c r="F50" s="10">
        <f t="shared" si="9"/>
        <v>240354751561.73004</v>
      </c>
      <c r="G50" s="10">
        <f t="shared" si="9"/>
        <v>227299832637.14996</v>
      </c>
      <c r="H50" s="10">
        <f t="shared" si="9"/>
        <v>190545122182.07001</v>
      </c>
      <c r="I50" s="11">
        <f>IFERROR(G50/E50,"-")</f>
        <v>0.53291398740861462</v>
      </c>
      <c r="J50" s="10">
        <f t="shared" si="1"/>
        <v>20000199028.159973</v>
      </c>
      <c r="K50" s="12">
        <f t="shared" si="2"/>
        <v>9.647966414588309E-2</v>
      </c>
      <c r="L50" s="12">
        <f t="shared" si="3"/>
        <v>3.0520446050416396E-2</v>
      </c>
      <c r="M50" s="13"/>
      <c r="O50" s="29"/>
    </row>
    <row r="51" spans="2:15" ht="18" customHeight="1">
      <c r="B51" s="38" t="s">
        <v>59</v>
      </c>
      <c r="C51" s="15">
        <v>145118769221.67999</v>
      </c>
      <c r="D51" s="15">
        <v>294634030542</v>
      </c>
      <c r="E51" s="15">
        <v>294634030542</v>
      </c>
      <c r="F51" s="41">
        <v>163947633978.37003</v>
      </c>
      <c r="G51" s="41">
        <v>161861278299.84998</v>
      </c>
      <c r="H51" s="41">
        <v>125106932017.84001</v>
      </c>
      <c r="I51" s="16">
        <f>IFERROR(G51/E51,"-")</f>
        <v>0.5493638260390179</v>
      </c>
      <c r="J51" s="15">
        <f t="shared" si="1"/>
        <v>16742509078.169983</v>
      </c>
      <c r="K51" s="17">
        <f t="shared" si="2"/>
        <v>0.11537107961958058</v>
      </c>
      <c r="L51" s="17">
        <f t="shared" si="3"/>
        <v>2.173375296711326E-2</v>
      </c>
      <c r="M51" s="13"/>
      <c r="O51" s="29"/>
    </row>
    <row r="52" spans="2:15" ht="15.75">
      <c r="B52" s="37" t="s">
        <v>60</v>
      </c>
      <c r="C52" s="31">
        <v>62180864387.310013</v>
      </c>
      <c r="D52" s="31">
        <v>131888519077</v>
      </c>
      <c r="E52" s="31">
        <v>131888519077</v>
      </c>
      <c r="F52" s="42">
        <v>76407117583.360001</v>
      </c>
      <c r="G52" s="42">
        <v>65438554337.300003</v>
      </c>
      <c r="H52" s="42">
        <v>65438190164.229996</v>
      </c>
      <c r="I52" s="40">
        <f>IFERROR(G52/E52,"-")</f>
        <v>0.49616566169110782</v>
      </c>
      <c r="J52" s="31">
        <f t="shared" si="1"/>
        <v>3257689949.9899902</v>
      </c>
      <c r="K52" s="32">
        <f t="shared" si="2"/>
        <v>5.2390554265997397E-2</v>
      </c>
      <c r="L52" s="32">
        <f t="shared" si="3"/>
        <v>8.7866930833031386E-3</v>
      </c>
      <c r="M52" s="13"/>
      <c r="O52" s="29"/>
    </row>
    <row r="53" spans="2:15" ht="16.5" thickBot="1">
      <c r="B53" s="387" t="s">
        <v>61</v>
      </c>
      <c r="C53" s="388">
        <f t="shared" ref="C53:H53" si="10">C14+C17+C41+C43+C50</f>
        <v>583154431830.91992</v>
      </c>
      <c r="D53" s="388">
        <f t="shared" si="10"/>
        <v>1418686514950</v>
      </c>
      <c r="E53" s="388">
        <f t="shared" si="10"/>
        <v>1422239500561.9299</v>
      </c>
      <c r="F53" s="388">
        <f t="shared" si="10"/>
        <v>848435779174.27051</v>
      </c>
      <c r="G53" s="388">
        <f t="shared" si="10"/>
        <v>671422470029.30017</v>
      </c>
      <c r="H53" s="388">
        <f t="shared" si="10"/>
        <v>610675703606.65027</v>
      </c>
      <c r="I53" s="389">
        <f>IFERROR(G53/E53,"-")</f>
        <v>0.47208818891896875</v>
      </c>
      <c r="J53" s="388">
        <f t="shared" si="1"/>
        <v>88268038198.380249</v>
      </c>
      <c r="K53" s="390">
        <f t="shared" si="2"/>
        <v>0.15136305818897167</v>
      </c>
      <c r="L53" s="391">
        <f t="shared" si="3"/>
        <v>9.0154546247639161E-2</v>
      </c>
      <c r="M53" s="13"/>
      <c r="O53" s="29"/>
    </row>
    <row r="54" spans="2:15">
      <c r="B54" s="43"/>
      <c r="C54" s="44"/>
      <c r="D54" s="44"/>
      <c r="E54" s="44"/>
      <c r="F54" s="44"/>
      <c r="G54" s="44"/>
      <c r="H54" s="44"/>
      <c r="I54" s="44"/>
      <c r="J54" s="44"/>
      <c r="K54" s="45"/>
      <c r="L54" s="45"/>
    </row>
    <row r="55" spans="2:15">
      <c r="B55" s="46" t="s">
        <v>62</v>
      </c>
    </row>
    <row r="56" spans="2:15">
      <c r="B56" s="4" t="s">
        <v>63</v>
      </c>
    </row>
    <row r="57" spans="2:15">
      <c r="B57" s="47" t="s">
        <v>64</v>
      </c>
    </row>
    <row r="58" spans="2:15">
      <c r="B58" s="46" t="s">
        <v>65</v>
      </c>
    </row>
    <row r="60" spans="2:15">
      <c r="F60" s="48"/>
      <c r="G60" s="49"/>
      <c r="H60" s="49"/>
      <c r="I60" s="49"/>
    </row>
    <row r="61" spans="2:15">
      <c r="F61" s="48"/>
      <c r="G61" s="49"/>
      <c r="H61" s="49"/>
      <c r="I61" s="49"/>
    </row>
    <row r="62" spans="2:15">
      <c r="F62" s="48"/>
      <c r="G62" s="49"/>
      <c r="H62" s="49"/>
      <c r="I62" s="49"/>
      <c r="J62" s="50"/>
      <c r="K62" s="50"/>
      <c r="L62" s="50"/>
    </row>
    <row r="63" spans="2:15">
      <c r="F63" s="48"/>
      <c r="G63" s="49"/>
      <c r="H63" s="49"/>
      <c r="I63" s="49"/>
    </row>
    <row r="64" spans="2:15">
      <c r="F64" s="48"/>
      <c r="G64" s="49"/>
      <c r="H64" s="49"/>
      <c r="I64" s="49"/>
      <c r="J64" s="51"/>
      <c r="K64" s="51"/>
      <c r="L64" s="51"/>
    </row>
    <row r="65" spans="6:9">
      <c r="F65" s="48"/>
      <c r="G65" s="49"/>
      <c r="H65" s="49"/>
      <c r="I65" s="49"/>
    </row>
    <row r="66" spans="6:9">
      <c r="F66" s="48"/>
      <c r="G66" s="49"/>
      <c r="H66" s="49"/>
      <c r="I66" s="49"/>
    </row>
    <row r="324" spans="1:1">
      <c r="A324" s="4" t="s">
        <v>66</v>
      </c>
    </row>
  </sheetData>
  <mergeCells count="17">
    <mergeCell ref="B9:B13"/>
    <mergeCell ref="D9:I9"/>
    <mergeCell ref="J9:K11"/>
    <mergeCell ref="L9:L12"/>
    <mergeCell ref="C10:C12"/>
    <mergeCell ref="D10:D12"/>
    <mergeCell ref="E10:E12"/>
    <mergeCell ref="F10:I10"/>
    <mergeCell ref="F11:F12"/>
    <mergeCell ref="G11:G12"/>
    <mergeCell ref="H11:H12"/>
    <mergeCell ref="I11:I12"/>
    <mergeCell ref="B2:L2"/>
    <mergeCell ref="B3:L3"/>
    <mergeCell ref="B4:L4"/>
    <mergeCell ref="B6:L6"/>
    <mergeCell ref="B7:L7"/>
  </mergeCells>
  <pageMargins left="0.7" right="0.7" top="0.75" bottom="0.75" header="0.3" footer="0.3"/>
  <pageSetup orientation="portrait"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0451F-0D3F-4A0C-95A5-5DBD1B4CCF7E}">
  <dimension ref="B1:P36"/>
  <sheetViews>
    <sheetView showGridLines="0" workbookViewId="0">
      <selection activeCell="C12" sqref="C12"/>
    </sheetView>
  </sheetViews>
  <sheetFormatPr baseColWidth="10" defaultColWidth="11.42578125" defaultRowHeight="15"/>
  <cols>
    <col min="1" max="1" width="11.42578125" style="52"/>
    <col min="2" max="2" width="35.42578125" style="52" bestFit="1" customWidth="1"/>
    <col min="3" max="13" width="11.42578125" style="52"/>
    <col min="14" max="14" width="36.85546875" style="52" bestFit="1" customWidth="1"/>
    <col min="15" max="15" width="31.7109375" style="52" bestFit="1" customWidth="1"/>
    <col min="16" max="16384" width="11.42578125" style="52"/>
  </cols>
  <sheetData>
    <row r="1" spans="2:16" s="60" customFormat="1" ht="15" customHeight="1">
      <c r="D1" s="61"/>
      <c r="E1" s="907" t="s">
        <v>0</v>
      </c>
      <c r="F1" s="907"/>
      <c r="G1" s="907"/>
      <c r="H1" s="907"/>
      <c r="I1" s="907"/>
      <c r="J1" s="907"/>
      <c r="K1" s="907"/>
      <c r="L1" s="907"/>
      <c r="M1" s="907"/>
      <c r="N1" s="61"/>
    </row>
    <row r="2" spans="2:16" s="60" customFormat="1" ht="15" customHeight="1">
      <c r="D2" s="61"/>
      <c r="E2" s="907" t="s">
        <v>1</v>
      </c>
      <c r="F2" s="907"/>
      <c r="G2" s="907"/>
      <c r="H2" s="907"/>
      <c r="I2" s="907"/>
      <c r="J2" s="907"/>
      <c r="K2" s="907"/>
      <c r="L2" s="907"/>
      <c r="M2" s="907"/>
      <c r="N2"/>
      <c r="O2"/>
    </row>
    <row r="3" spans="2:16" s="60" customFormat="1">
      <c r="D3" s="62"/>
      <c r="E3" s="908" t="s">
        <v>2</v>
      </c>
      <c r="F3" s="908"/>
      <c r="G3" s="908"/>
      <c r="H3" s="908"/>
      <c r="I3" s="908"/>
      <c r="J3" s="908"/>
      <c r="K3" s="908"/>
      <c r="L3" s="908"/>
      <c r="M3" s="908"/>
      <c r="N3"/>
      <c r="O3"/>
    </row>
    <row r="4" spans="2:16">
      <c r="N4"/>
      <c r="O4"/>
    </row>
    <row r="5" spans="2:16">
      <c r="N5"/>
      <c r="O5"/>
    </row>
    <row r="6" spans="2:16">
      <c r="D6" s="918" t="s">
        <v>1459</v>
      </c>
      <c r="E6" s="918"/>
      <c r="F6" s="918"/>
      <c r="G6" s="918"/>
      <c r="H6" s="918"/>
      <c r="I6" s="918"/>
      <c r="J6" s="918"/>
      <c r="K6" s="918"/>
      <c r="L6" s="918"/>
      <c r="N6"/>
      <c r="O6"/>
    </row>
    <row r="8" spans="2:16">
      <c r="B8" s="63" t="s">
        <v>107</v>
      </c>
      <c r="C8" s="64">
        <v>0.41863790272873047</v>
      </c>
      <c r="P8"/>
    </row>
    <row r="9" spans="2:16">
      <c r="B9" s="63" t="s">
        <v>108</v>
      </c>
      <c r="C9" s="64">
        <v>0.24107217962602079</v>
      </c>
      <c r="P9"/>
    </row>
    <row r="10" spans="2:16">
      <c r="B10" s="63" t="s">
        <v>109</v>
      </c>
      <c r="C10" s="64">
        <v>0.17462218442290683</v>
      </c>
      <c r="P10"/>
    </row>
    <row r="11" spans="2:16">
      <c r="B11" s="63" t="s">
        <v>110</v>
      </c>
      <c r="C11" s="64">
        <v>0.15996036945181949</v>
      </c>
      <c r="F11"/>
      <c r="P11"/>
    </row>
    <row r="12" spans="2:16">
      <c r="B12" s="63" t="s">
        <v>111</v>
      </c>
      <c r="C12" s="64">
        <v>5.7073637705225694E-3</v>
      </c>
      <c r="P12"/>
    </row>
    <row r="13" spans="2:16">
      <c r="B13" s="65" t="s">
        <v>112</v>
      </c>
      <c r="C13" s="66">
        <v>1</v>
      </c>
      <c r="P13"/>
    </row>
    <row r="14" spans="2:16">
      <c r="P14"/>
    </row>
    <row r="15" spans="2:16">
      <c r="P15"/>
    </row>
    <row r="16" spans="2:16">
      <c r="P16"/>
    </row>
    <row r="17" spans="16:16">
      <c r="P17"/>
    </row>
    <row r="18" spans="16:16">
      <c r="P18"/>
    </row>
    <row r="19" spans="16:16">
      <c r="P19"/>
    </row>
    <row r="20" spans="16:16">
      <c r="P20"/>
    </row>
    <row r="21" spans="16:16">
      <c r="P21"/>
    </row>
    <row r="22" spans="16:16">
      <c r="P22"/>
    </row>
    <row r="23" spans="16:16">
      <c r="P23"/>
    </row>
    <row r="24" spans="16:16">
      <c r="P24"/>
    </row>
    <row r="25" spans="16:16">
      <c r="P25"/>
    </row>
    <row r="33" spans="5:5">
      <c r="E33" s="67" t="s">
        <v>113</v>
      </c>
    </row>
    <row r="34" spans="5:5">
      <c r="E34" s="52" t="s">
        <v>114</v>
      </c>
    </row>
    <row r="35" spans="5:5">
      <c r="E35" s="52" t="s">
        <v>115</v>
      </c>
    </row>
    <row r="36" spans="5:5">
      <c r="E36" s="67" t="s">
        <v>65</v>
      </c>
    </row>
  </sheetData>
  <mergeCells count="4">
    <mergeCell ref="E1:M1"/>
    <mergeCell ref="E2:M2"/>
    <mergeCell ref="E3:M3"/>
    <mergeCell ref="D6:L6"/>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4AEA4-A5B1-4FD9-83E6-4B1618E11C70}">
  <dimension ref="B1:Q45"/>
  <sheetViews>
    <sheetView showGridLines="0" zoomScale="60" zoomScaleNormal="60" workbookViewId="0">
      <selection activeCell="C6" sqref="C6:M6"/>
    </sheetView>
  </sheetViews>
  <sheetFormatPr baseColWidth="10" defaultColWidth="11.42578125" defaultRowHeight="15"/>
  <cols>
    <col min="1" max="2" width="11.42578125" style="52"/>
    <col min="3" max="3" width="90.28515625" style="52" customWidth="1"/>
    <col min="4" max="4" width="24.42578125" style="52" customWidth="1"/>
    <col min="5" max="5" width="26.28515625" style="52" customWidth="1"/>
    <col min="6" max="6" width="23" style="52" customWidth="1"/>
    <col min="7" max="7" width="29.7109375" style="52" customWidth="1"/>
    <col min="8" max="8" width="22.140625" style="52" customWidth="1"/>
    <col min="9" max="9" width="20.28515625" style="52" customWidth="1"/>
    <col min="10" max="10" width="27.7109375" style="52" customWidth="1"/>
    <col min="11" max="11" width="17.140625" style="52" customWidth="1"/>
    <col min="12" max="12" width="14.7109375" style="52" customWidth="1"/>
    <col min="13" max="13" width="19.28515625" style="52" customWidth="1"/>
    <col min="14" max="14" width="11.5703125" style="52" bestFit="1" customWidth="1"/>
    <col min="15" max="15" width="30.5703125" style="52" customWidth="1"/>
    <col min="16" max="16" width="24" style="52" customWidth="1"/>
    <col min="17" max="16384" width="11.42578125" style="52"/>
  </cols>
  <sheetData>
    <row r="1" spans="2:17" s="60" customFormat="1" ht="15" customHeight="1">
      <c r="B1" s="61"/>
      <c r="C1" s="907" t="s">
        <v>0</v>
      </c>
      <c r="D1" s="907"/>
      <c r="E1" s="907"/>
      <c r="F1" s="907"/>
      <c r="G1" s="907"/>
      <c r="H1" s="907"/>
      <c r="I1" s="907"/>
      <c r="J1" s="907"/>
      <c r="K1" s="907"/>
      <c r="L1" s="907"/>
      <c r="M1" s="61"/>
    </row>
    <row r="2" spans="2:17" s="60" customFormat="1" ht="15" customHeight="1">
      <c r="B2" s="61"/>
      <c r="C2" s="907" t="s">
        <v>1</v>
      </c>
      <c r="D2" s="907"/>
      <c r="E2" s="907"/>
      <c r="F2" s="907"/>
      <c r="G2" s="907"/>
      <c r="H2" s="907"/>
      <c r="I2" s="907"/>
      <c r="J2" s="907"/>
      <c r="K2" s="907"/>
      <c r="L2" s="907"/>
      <c r="M2" s="61"/>
    </row>
    <row r="3" spans="2:17" s="60" customFormat="1" ht="15" customHeight="1">
      <c r="B3" s="62"/>
      <c r="C3" s="908" t="s">
        <v>2</v>
      </c>
      <c r="D3" s="908"/>
      <c r="E3" s="908"/>
      <c r="F3" s="908"/>
      <c r="G3" s="908"/>
      <c r="H3" s="908"/>
      <c r="I3" s="908"/>
      <c r="J3" s="908"/>
      <c r="K3" s="908"/>
      <c r="L3" s="908"/>
      <c r="M3" s="62"/>
    </row>
    <row r="5" spans="2:17">
      <c r="C5" s="918" t="s">
        <v>1491</v>
      </c>
      <c r="D5" s="918"/>
      <c r="E5" s="918"/>
      <c r="F5" s="918"/>
      <c r="G5" s="918"/>
      <c r="H5" s="918"/>
      <c r="I5" s="918"/>
      <c r="J5" s="918"/>
      <c r="K5" s="918"/>
      <c r="L5" s="918"/>
      <c r="M5" s="918"/>
      <c r="N5" s="68"/>
      <c r="O5" s="68"/>
    </row>
    <row r="6" spans="2:17" ht="15.75" thickBot="1">
      <c r="C6" s="918" t="s">
        <v>116</v>
      </c>
      <c r="D6" s="918"/>
      <c r="E6" s="918"/>
      <c r="F6" s="918"/>
      <c r="G6" s="918"/>
      <c r="H6" s="918"/>
      <c r="I6" s="918"/>
      <c r="J6" s="918"/>
      <c r="K6" s="918"/>
      <c r="L6" s="918"/>
      <c r="M6" s="918"/>
      <c r="N6" s="68"/>
      <c r="O6" s="68"/>
    </row>
    <row r="7" spans="2:17" ht="15.75" thickBot="1">
      <c r="C7" s="976" t="s">
        <v>117</v>
      </c>
      <c r="D7" s="976"/>
      <c r="E7" s="976"/>
      <c r="F7" s="976"/>
      <c r="G7" s="976"/>
      <c r="H7" s="976"/>
      <c r="I7" s="976"/>
      <c r="J7" s="976"/>
      <c r="K7" s="976"/>
      <c r="L7" s="976"/>
      <c r="M7" s="976"/>
      <c r="N7" s="69"/>
      <c r="O7" s="70" t="s">
        <v>4</v>
      </c>
      <c r="P7" s="71">
        <v>7447461031915.2998</v>
      </c>
    </row>
    <row r="8" spans="2:17" ht="15.75" customHeight="1" thickBot="1">
      <c r="C8" s="1032" t="s">
        <v>5</v>
      </c>
      <c r="D8" s="72">
        <v>2023</v>
      </c>
      <c r="E8" s="1035">
        <v>2024</v>
      </c>
      <c r="F8" s="1036"/>
      <c r="G8" s="1036"/>
      <c r="H8" s="1036"/>
      <c r="I8" s="1036"/>
      <c r="J8" s="1037"/>
      <c r="K8" s="1038" t="s">
        <v>6</v>
      </c>
      <c r="L8" s="1039"/>
      <c r="M8" s="1030" t="s">
        <v>7</v>
      </c>
    </row>
    <row r="9" spans="2:17" ht="26.25" customHeight="1" thickBot="1">
      <c r="C9" s="1033"/>
      <c r="D9" s="1030" t="s">
        <v>118</v>
      </c>
      <c r="E9" s="1030" t="s">
        <v>9</v>
      </c>
      <c r="F9" s="1030" t="s">
        <v>119</v>
      </c>
      <c r="G9" s="1030" t="s">
        <v>120</v>
      </c>
      <c r="H9" s="1030" t="s">
        <v>118</v>
      </c>
      <c r="I9" s="1030" t="s">
        <v>121</v>
      </c>
      <c r="J9" s="1030" t="s">
        <v>122</v>
      </c>
      <c r="K9" s="1040"/>
      <c r="L9" s="1041"/>
      <c r="M9" s="1042"/>
    </row>
    <row r="10" spans="2:17" ht="21" thickBot="1">
      <c r="C10" s="1033"/>
      <c r="D10" s="1031"/>
      <c r="E10" s="1031"/>
      <c r="F10" s="1031"/>
      <c r="G10" s="1031"/>
      <c r="H10" s="1031"/>
      <c r="I10" s="1031"/>
      <c r="J10" s="1031"/>
      <c r="K10" s="73" t="s">
        <v>16</v>
      </c>
      <c r="L10" s="73" t="s">
        <v>17</v>
      </c>
      <c r="M10" s="1031"/>
    </row>
    <row r="11" spans="2:17" ht="21" thickBot="1">
      <c r="C11" s="1034"/>
      <c r="D11" s="74">
        <v>1</v>
      </c>
      <c r="E11" s="74">
        <v>2</v>
      </c>
      <c r="F11" s="74">
        <v>3</v>
      </c>
      <c r="G11" s="74">
        <v>4</v>
      </c>
      <c r="H11" s="74">
        <v>5</v>
      </c>
      <c r="I11" s="74">
        <v>6</v>
      </c>
      <c r="J11" s="74" t="s">
        <v>18</v>
      </c>
      <c r="K11" s="74" t="s">
        <v>19</v>
      </c>
      <c r="L11" s="74" t="s">
        <v>123</v>
      </c>
      <c r="M11" s="74" t="s">
        <v>21</v>
      </c>
    </row>
    <row r="12" spans="2:17" ht="20.25">
      <c r="C12" s="75" t="s">
        <v>124</v>
      </c>
      <c r="D12" s="76">
        <f>SUM(D13:D16)</f>
        <v>87915417678.089935</v>
      </c>
      <c r="E12" s="76">
        <f t="shared" ref="E12:I12" si="0">SUM(E13:E16)</f>
        <v>219411356799</v>
      </c>
      <c r="F12" s="76">
        <f t="shared" si="0"/>
        <v>221774615617.59991</v>
      </c>
      <c r="G12" s="76">
        <f t="shared" si="0"/>
        <v>148012728503.31009</v>
      </c>
      <c r="H12" s="76">
        <f t="shared" si="0"/>
        <v>107400986364.14003</v>
      </c>
      <c r="I12" s="76">
        <f t="shared" si="0"/>
        <v>104382635399.43999</v>
      </c>
      <c r="J12" s="77">
        <f>IFERROR(H12/F12,"0.0%")</f>
        <v>0.48427988958541901</v>
      </c>
      <c r="K12" s="76">
        <f>H12-D12</f>
        <v>19485568686.050095</v>
      </c>
      <c r="L12" s="77">
        <f>IFERROR(K12/D12,"0.0%")</f>
        <v>0.22163994894954858</v>
      </c>
      <c r="M12" s="77">
        <f>H12/$P$7</f>
        <v>1.4421154525533542E-2</v>
      </c>
      <c r="N12" s="78">
        <f>H12/$H$40</f>
        <v>0.15996036945181946</v>
      </c>
    </row>
    <row r="13" spans="2:17" ht="20.25">
      <c r="C13" s="79" t="s">
        <v>125</v>
      </c>
      <c r="D13" s="80">
        <v>38533854570.39994</v>
      </c>
      <c r="E13" s="80">
        <v>95815120187</v>
      </c>
      <c r="F13" s="80">
        <v>95736736010.169952</v>
      </c>
      <c r="G13" s="80">
        <v>57654208271.680069</v>
      </c>
      <c r="H13" s="80">
        <v>49876777977.259987</v>
      </c>
      <c r="I13" s="80">
        <v>48931096216.649963</v>
      </c>
      <c r="J13" s="81">
        <f>IFERROR(H13/F13,"0.0%")</f>
        <v>0.5209784671577028</v>
      </c>
      <c r="K13" s="80">
        <f>H13-D13</f>
        <v>11342923406.860046</v>
      </c>
      <c r="L13" s="81">
        <f t="shared" ref="L13:L40" si="1">IFERROR(K13/D13,"0.0%")</f>
        <v>0.29436254258283301</v>
      </c>
      <c r="M13" s="81">
        <f t="shared" ref="M13:M40" si="2">H13/$P$7</f>
        <v>6.6971519237923336E-3</v>
      </c>
      <c r="N13" s="78"/>
    </row>
    <row r="14" spans="2:17" ht="20.25">
      <c r="C14" s="79" t="s">
        <v>126</v>
      </c>
      <c r="D14" s="80">
        <v>5597054395.8900023</v>
      </c>
      <c r="E14" s="80">
        <v>13511032861</v>
      </c>
      <c r="F14" s="80">
        <v>13511032861</v>
      </c>
      <c r="G14" s="80">
        <v>9348770765.6800022</v>
      </c>
      <c r="H14" s="80">
        <v>6022213859.1899948</v>
      </c>
      <c r="I14" s="80">
        <v>5741465668.5099964</v>
      </c>
      <c r="J14" s="81">
        <f t="shared" ref="J14:J40" si="3">IFERROR(H14/F14,"0.0%")</f>
        <v>0.44572564667304565</v>
      </c>
      <c r="K14" s="80">
        <f t="shared" ref="K14:K40" si="4">H14-D14</f>
        <v>425159463.29999256</v>
      </c>
      <c r="L14" s="81">
        <f t="shared" si="1"/>
        <v>7.5961288425603526E-2</v>
      </c>
      <c r="M14" s="81">
        <f t="shared" si="2"/>
        <v>8.086264343488928E-4</v>
      </c>
      <c r="N14" s="78"/>
      <c r="Q14" s="82"/>
    </row>
    <row r="15" spans="2:17" ht="20.25">
      <c r="C15" s="79" t="s">
        <v>127</v>
      </c>
      <c r="D15" s="80">
        <v>19152107428.779999</v>
      </c>
      <c r="E15" s="80">
        <v>49384238726</v>
      </c>
      <c r="F15" s="80">
        <v>50677419808.079994</v>
      </c>
      <c r="G15" s="80">
        <v>39335326318.380043</v>
      </c>
      <c r="H15" s="80">
        <v>22426892746.640007</v>
      </c>
      <c r="I15" s="80">
        <v>21698624281.570007</v>
      </c>
      <c r="J15" s="81">
        <f t="shared" si="3"/>
        <v>0.44254211898657614</v>
      </c>
      <c r="K15" s="80">
        <f t="shared" si="4"/>
        <v>3274785317.8600082</v>
      </c>
      <c r="L15" s="81">
        <f t="shared" si="1"/>
        <v>0.17098824920640152</v>
      </c>
      <c r="M15" s="81">
        <f t="shared" si="2"/>
        <v>3.0113474445226298E-3</v>
      </c>
      <c r="N15" s="78"/>
      <c r="Q15" s="82"/>
    </row>
    <row r="16" spans="2:17" ht="20.25">
      <c r="C16" s="79" t="s">
        <v>128</v>
      </c>
      <c r="D16" s="80">
        <v>24632401283.020004</v>
      </c>
      <c r="E16" s="80">
        <v>60700965025</v>
      </c>
      <c r="F16" s="80">
        <v>61849426938.349991</v>
      </c>
      <c r="G16" s="80">
        <v>41674423147.569969</v>
      </c>
      <c r="H16" s="80">
        <v>29075101781.05003</v>
      </c>
      <c r="I16" s="80">
        <v>28011449232.710018</v>
      </c>
      <c r="J16" s="83">
        <f t="shared" si="3"/>
        <v>0.47009492602140657</v>
      </c>
      <c r="K16" s="80">
        <f t="shared" si="4"/>
        <v>4442700498.0300255</v>
      </c>
      <c r="L16" s="83">
        <f t="shared" si="1"/>
        <v>0.18036002446470933</v>
      </c>
      <c r="M16" s="83">
        <f t="shared" si="2"/>
        <v>3.9040287228696846E-3</v>
      </c>
      <c r="N16" s="78"/>
      <c r="Q16" s="82"/>
    </row>
    <row r="17" spans="3:17" ht="20.25">
      <c r="C17" s="75" t="s">
        <v>129</v>
      </c>
      <c r="D17" s="76">
        <f>SUM(D18:D26)</f>
        <v>101338811049.73997</v>
      </c>
      <c r="E17" s="76">
        <f t="shared" ref="E17:I17" si="5">SUM(E18:E26)</f>
        <v>268623884854</v>
      </c>
      <c r="F17" s="76">
        <f t="shared" si="5"/>
        <v>266400516370.75003</v>
      </c>
      <c r="G17" s="76">
        <f t="shared" si="5"/>
        <v>128864011535.24002</v>
      </c>
      <c r="H17" s="76">
        <f t="shared" si="5"/>
        <v>117245258387.14008</v>
      </c>
      <c r="I17" s="76">
        <f t="shared" si="5"/>
        <v>108800791589.48004</v>
      </c>
      <c r="J17" s="77">
        <f>IFERROR(H17/F17,"0.0%")</f>
        <v>0.44010897570472296</v>
      </c>
      <c r="K17" s="76">
        <f t="shared" si="4"/>
        <v>15906447337.400101</v>
      </c>
      <c r="L17" s="77">
        <f t="shared" si="1"/>
        <v>0.15696303491850486</v>
      </c>
      <c r="M17" s="77">
        <f t="shared" si="2"/>
        <v>1.574298380141877E-2</v>
      </c>
      <c r="N17" s="78">
        <f>H17/$H$40</f>
        <v>0.17462218442290681</v>
      </c>
      <c r="Q17" s="82"/>
    </row>
    <row r="18" spans="3:17" ht="20.25">
      <c r="C18" s="79" t="s">
        <v>130</v>
      </c>
      <c r="D18" s="80">
        <v>8866097171.2199993</v>
      </c>
      <c r="E18" s="80">
        <v>24181094950</v>
      </c>
      <c r="F18" s="80">
        <v>24168633063.660004</v>
      </c>
      <c r="G18" s="80">
        <v>16497245100.119995</v>
      </c>
      <c r="H18" s="80">
        <v>15646923263.329996</v>
      </c>
      <c r="I18" s="80">
        <v>14687615491.649998</v>
      </c>
      <c r="J18" s="81">
        <f t="shared" si="3"/>
        <v>0.64740621540805032</v>
      </c>
      <c r="K18" s="80">
        <f t="shared" si="4"/>
        <v>6780826092.1099968</v>
      </c>
      <c r="L18" s="81">
        <f t="shared" si="1"/>
        <v>0.76480394486551029</v>
      </c>
      <c r="M18" s="81">
        <f t="shared" si="2"/>
        <v>2.1009741704289256E-3</v>
      </c>
      <c r="N18" s="78"/>
      <c r="Q18" s="82"/>
    </row>
    <row r="19" spans="3:17" ht="20.25">
      <c r="C19" s="79" t="s">
        <v>131</v>
      </c>
      <c r="D19" s="80">
        <v>8684187834.5899925</v>
      </c>
      <c r="E19" s="80">
        <v>18352875264</v>
      </c>
      <c r="F19" s="80">
        <v>18963326793.939999</v>
      </c>
      <c r="G19" s="80">
        <v>9048303360.7199955</v>
      </c>
      <c r="H19" s="80">
        <v>8317153343.5199966</v>
      </c>
      <c r="I19" s="80">
        <v>7773183878.1699982</v>
      </c>
      <c r="J19" s="81">
        <f t="shared" si="3"/>
        <v>0.43859146835869861</v>
      </c>
      <c r="K19" s="80">
        <f t="shared" si="4"/>
        <v>-367034491.06999588</v>
      </c>
      <c r="L19" s="81">
        <f t="shared" si="1"/>
        <v>-4.2264688196639484E-2</v>
      </c>
      <c r="M19" s="81">
        <f t="shared" si="2"/>
        <v>1.1167770207695916E-3</v>
      </c>
      <c r="N19" s="78"/>
      <c r="Q19" s="84"/>
    </row>
    <row r="20" spans="3:17" ht="20.25">
      <c r="C20" s="79" t="s">
        <v>132</v>
      </c>
      <c r="D20" s="80">
        <v>2908215758.690001</v>
      </c>
      <c r="E20" s="80">
        <v>7309972466</v>
      </c>
      <c r="F20" s="80">
        <v>7819897623.9499998</v>
      </c>
      <c r="G20" s="80">
        <v>6389647040.9700003</v>
      </c>
      <c r="H20" s="80">
        <v>4271642895.1800003</v>
      </c>
      <c r="I20" s="80">
        <v>3768879804.4700003</v>
      </c>
      <c r="J20" s="81">
        <f t="shared" si="3"/>
        <v>0.54625304583237</v>
      </c>
      <c r="K20" s="80">
        <f t="shared" si="4"/>
        <v>1363427136.4899993</v>
      </c>
      <c r="L20" s="81">
        <f t="shared" si="1"/>
        <v>0.46881911440578666</v>
      </c>
      <c r="M20" s="81">
        <f t="shared" si="2"/>
        <v>5.7357035865972716E-4</v>
      </c>
      <c r="N20" s="78"/>
    </row>
    <row r="21" spans="3:17" ht="20.25">
      <c r="C21" s="79" t="s">
        <v>133</v>
      </c>
      <c r="D21" s="80">
        <v>43806115603.209984</v>
      </c>
      <c r="E21" s="80">
        <v>92264417778</v>
      </c>
      <c r="F21" s="80">
        <v>92309022889.139999</v>
      </c>
      <c r="G21" s="80">
        <v>45698656272.550003</v>
      </c>
      <c r="H21" s="80">
        <v>44558889952.779999</v>
      </c>
      <c r="I21" s="80">
        <v>44517889789.629997</v>
      </c>
      <c r="J21" s="81">
        <f t="shared" si="3"/>
        <v>0.48271434967190274</v>
      </c>
      <c r="K21" s="80">
        <f t="shared" si="4"/>
        <v>752774349.57001495</v>
      </c>
      <c r="L21" s="81">
        <f t="shared" si="1"/>
        <v>1.7184229626487444E-2</v>
      </c>
      <c r="M21" s="81">
        <f t="shared" si="2"/>
        <v>5.9830981003898684E-3</v>
      </c>
      <c r="N21" s="78"/>
    </row>
    <row r="22" spans="3:17" ht="20.25">
      <c r="C22" s="79" t="s">
        <v>134</v>
      </c>
      <c r="D22" s="80">
        <v>308366475.63</v>
      </c>
      <c r="E22" s="80">
        <v>762083921</v>
      </c>
      <c r="F22" s="80">
        <v>949408187.72000003</v>
      </c>
      <c r="G22" s="80">
        <v>790604941.43999958</v>
      </c>
      <c r="H22" s="80">
        <v>357765584.14999998</v>
      </c>
      <c r="I22" s="80">
        <v>352560217.09000003</v>
      </c>
      <c r="J22" s="81">
        <f t="shared" si="3"/>
        <v>0.37683010192820499</v>
      </c>
      <c r="K22" s="80">
        <f t="shared" si="4"/>
        <v>49399108.519999981</v>
      </c>
      <c r="L22" s="81">
        <f t="shared" si="1"/>
        <v>0.16019610568586107</v>
      </c>
      <c r="M22" s="81">
        <f t="shared" si="2"/>
        <v>4.8038597666618693E-5</v>
      </c>
      <c r="N22" s="78"/>
    </row>
    <row r="23" spans="3:17" ht="20.25">
      <c r="C23" s="79" t="s">
        <v>135</v>
      </c>
      <c r="D23" s="80">
        <v>33960542233.779999</v>
      </c>
      <c r="E23" s="80">
        <v>115004347968</v>
      </c>
      <c r="F23" s="80">
        <v>112017894843.32005</v>
      </c>
      <c r="G23" s="80">
        <v>45957432316.370018</v>
      </c>
      <c r="H23" s="80">
        <v>40929693323.790085</v>
      </c>
      <c r="I23" s="80">
        <v>34755908677.500053</v>
      </c>
      <c r="J23" s="83">
        <f t="shared" si="3"/>
        <v>0.36538531081162196</v>
      </c>
      <c r="K23" s="80">
        <f t="shared" si="4"/>
        <v>6969151090.0100861</v>
      </c>
      <c r="L23" s="83">
        <f t="shared" si="1"/>
        <v>0.20521318658681442</v>
      </c>
      <c r="M23" s="83">
        <f t="shared" si="2"/>
        <v>5.4957915386720721E-3</v>
      </c>
      <c r="N23" s="78"/>
    </row>
    <row r="24" spans="3:17" ht="20.25">
      <c r="C24" s="79" t="s">
        <v>136</v>
      </c>
      <c r="D24" s="80">
        <v>1030379044.1899997</v>
      </c>
      <c r="E24" s="80">
        <v>2319162116</v>
      </c>
      <c r="F24" s="80">
        <v>2346162116</v>
      </c>
      <c r="G24" s="80">
        <v>1054485427.6399996</v>
      </c>
      <c r="H24" s="80">
        <v>782596382.76000023</v>
      </c>
      <c r="I24" s="80">
        <v>762456579.6900003</v>
      </c>
      <c r="J24" s="81">
        <f t="shared" si="3"/>
        <v>0.33356449557469547</v>
      </c>
      <c r="K24" s="80">
        <f t="shared" si="4"/>
        <v>-247782661.42999947</v>
      </c>
      <c r="L24" s="81">
        <f t="shared" si="1"/>
        <v>-0.24047719412304824</v>
      </c>
      <c r="M24" s="81">
        <f t="shared" si="2"/>
        <v>1.0508230649428939E-4</v>
      </c>
      <c r="N24" s="78"/>
    </row>
    <row r="25" spans="3:17" ht="20.25">
      <c r="C25" s="79" t="s">
        <v>137</v>
      </c>
      <c r="D25" s="80">
        <v>74851510.019999996</v>
      </c>
      <c r="E25" s="80">
        <v>149703020</v>
      </c>
      <c r="F25" s="80">
        <v>149703020</v>
      </c>
      <c r="G25" s="80">
        <v>74851510.020000011</v>
      </c>
      <c r="H25" s="80">
        <v>74851510.020000011</v>
      </c>
      <c r="I25" s="80">
        <v>74851510.020000011</v>
      </c>
      <c r="J25" s="81">
        <f t="shared" si="3"/>
        <v>0.50000000013359791</v>
      </c>
      <c r="K25" s="80">
        <f t="shared" si="4"/>
        <v>0</v>
      </c>
      <c r="L25" s="81">
        <f t="shared" si="1"/>
        <v>0</v>
      </c>
      <c r="M25" s="81">
        <f t="shared" si="2"/>
        <v>1.0050607811069013E-5</v>
      </c>
      <c r="N25" s="78"/>
    </row>
    <row r="26" spans="3:17" ht="20.25">
      <c r="C26" s="79" t="s">
        <v>138</v>
      </c>
      <c r="D26" s="80">
        <v>1700055418.4100003</v>
      </c>
      <c r="E26" s="80">
        <v>8280227371</v>
      </c>
      <c r="F26" s="80">
        <v>7676467833.0199966</v>
      </c>
      <c r="G26" s="80">
        <v>3352785565.4100013</v>
      </c>
      <c r="H26" s="80">
        <v>2305742131.6099992</v>
      </c>
      <c r="I26" s="80">
        <v>2107445641.259999</v>
      </c>
      <c r="J26" s="81">
        <f t="shared" si="3"/>
        <v>0.30036498318822474</v>
      </c>
      <c r="K26" s="80">
        <f t="shared" si="4"/>
        <v>605686713.19999886</v>
      </c>
      <c r="L26" s="81">
        <f t="shared" si="1"/>
        <v>0.3562746876607561</v>
      </c>
      <c r="M26" s="81">
        <f t="shared" si="2"/>
        <v>3.0960110052660728E-4</v>
      </c>
      <c r="N26" s="78"/>
    </row>
    <row r="27" spans="3:17" ht="20.25">
      <c r="C27" s="75" t="s">
        <v>139</v>
      </c>
      <c r="D27" s="76">
        <f>SUM(D28:D30)</f>
        <v>3368748890.0800028</v>
      </c>
      <c r="E27" s="76">
        <f t="shared" ref="E27:I27" si="6">SUM(E28:E30)</f>
        <v>9784245470</v>
      </c>
      <c r="F27" s="76">
        <f t="shared" si="6"/>
        <v>9873051338.7300014</v>
      </c>
      <c r="G27" s="76">
        <f t="shared" si="6"/>
        <v>5680962518.7899923</v>
      </c>
      <c r="H27" s="76">
        <f t="shared" si="6"/>
        <v>3832052280.1600027</v>
      </c>
      <c r="I27" s="76">
        <f t="shared" si="6"/>
        <v>3478636603.3800068</v>
      </c>
      <c r="J27" s="77">
        <f t="shared" si="3"/>
        <v>0.38813251837632301</v>
      </c>
      <c r="K27" s="76">
        <f>H27-D27</f>
        <v>463303390.07999992</v>
      </c>
      <c r="L27" s="77">
        <f>IFERROR(K27/D27,"0.0%")</f>
        <v>0.137529808601732</v>
      </c>
      <c r="M27" s="77">
        <f t="shared" si="2"/>
        <v>5.1454479100167846E-4</v>
      </c>
      <c r="N27" s="78">
        <f>H27/$H$40</f>
        <v>5.7073637705225685E-3</v>
      </c>
    </row>
    <row r="28" spans="3:17" ht="20.25">
      <c r="C28" s="79" t="s">
        <v>140</v>
      </c>
      <c r="D28" s="80">
        <v>148413919.68999997</v>
      </c>
      <c r="E28" s="80">
        <v>900977565</v>
      </c>
      <c r="F28" s="80">
        <v>934606249.13</v>
      </c>
      <c r="G28" s="80">
        <v>478774348.57999998</v>
      </c>
      <c r="H28" s="80">
        <v>323864202.74999988</v>
      </c>
      <c r="I28" s="80">
        <v>286250087.67999989</v>
      </c>
      <c r="J28" s="81">
        <f t="shared" si="3"/>
        <v>0.34652475633613239</v>
      </c>
      <c r="K28" s="80">
        <f t="shared" si="4"/>
        <v>175450283.05999991</v>
      </c>
      <c r="L28" s="81">
        <f t="shared" si="1"/>
        <v>1.182168649857589</v>
      </c>
      <c r="M28" s="81">
        <f t="shared" si="2"/>
        <v>4.3486525322135208E-5</v>
      </c>
      <c r="N28" s="78"/>
    </row>
    <row r="29" spans="3:17" ht="20.25">
      <c r="C29" s="79" t="s">
        <v>141</v>
      </c>
      <c r="D29" s="80">
        <v>2972559416.3500028</v>
      </c>
      <c r="E29" s="80">
        <v>8164325450</v>
      </c>
      <c r="F29" s="80">
        <v>8236668913.0000019</v>
      </c>
      <c r="G29" s="80">
        <v>4846522922.6199923</v>
      </c>
      <c r="H29" s="80">
        <v>3237544793.6700025</v>
      </c>
      <c r="I29" s="80">
        <v>2925969063.1000071</v>
      </c>
      <c r="J29" s="81">
        <f t="shared" si="3"/>
        <v>0.39306482121190511</v>
      </c>
      <c r="K29" s="80">
        <f t="shared" si="4"/>
        <v>264985377.31999969</v>
      </c>
      <c r="L29" s="81">
        <f t="shared" si="1"/>
        <v>8.9143845489680573E-2</v>
      </c>
      <c r="M29" s="81">
        <f t="shared" si="2"/>
        <v>4.3471792330243146E-4</v>
      </c>
      <c r="N29" s="78"/>
    </row>
    <row r="30" spans="3:17" ht="20.25">
      <c r="C30" s="79" t="s">
        <v>142</v>
      </c>
      <c r="D30" s="80">
        <v>247775554.03999984</v>
      </c>
      <c r="E30" s="80">
        <v>718942455</v>
      </c>
      <c r="F30" s="80">
        <v>701776176.5999999</v>
      </c>
      <c r="G30" s="80">
        <v>355665247.58999997</v>
      </c>
      <c r="H30" s="80">
        <v>270643283.74000001</v>
      </c>
      <c r="I30" s="80">
        <v>266417452.59999999</v>
      </c>
      <c r="J30" s="81">
        <f t="shared" si="3"/>
        <v>0.38565470411267883</v>
      </c>
      <c r="K30" s="80">
        <f t="shared" si="4"/>
        <v>22867729.700000167</v>
      </c>
      <c r="L30" s="81">
        <f t="shared" si="1"/>
        <v>9.2292114081232154E-2</v>
      </c>
      <c r="M30" s="81">
        <f>H30/$P$7</f>
        <v>3.6340342377111757E-5</v>
      </c>
      <c r="N30" s="78"/>
    </row>
    <row r="31" spans="3:17" ht="20.25">
      <c r="C31" s="75" t="s">
        <v>143</v>
      </c>
      <c r="D31" s="76">
        <f>SUM(D32:D37)</f>
        <v>245412684991.32986</v>
      </c>
      <c r="E31" s="76">
        <f>SUM(E32:E37)</f>
        <v>626232997285</v>
      </c>
      <c r="F31" s="76">
        <f>SUM(F32:F37)</f>
        <v>629557286692.84985</v>
      </c>
      <c r="G31" s="76">
        <f t="shared" ref="G31:I31" si="7">SUM(G32:G37)</f>
        <v>401930442638.56012</v>
      </c>
      <c r="H31" s="76">
        <f t="shared" si="7"/>
        <v>281082894698.01007</v>
      </c>
      <c r="I31" s="76">
        <f t="shared" si="7"/>
        <v>268906707996.51013</v>
      </c>
      <c r="J31" s="77">
        <f t="shared" si="3"/>
        <v>0.4464770730787293</v>
      </c>
      <c r="K31" s="76">
        <f>H31-D31</f>
        <v>35670209706.680206</v>
      </c>
      <c r="L31" s="77">
        <f>IFERROR(K31/D31,"0.0%")</f>
        <v>0.1453478645895602</v>
      </c>
      <c r="M31" s="77">
        <f t="shared" si="2"/>
        <v>3.774211016257209E-2</v>
      </c>
      <c r="N31" s="78">
        <f>H31/$H$40</f>
        <v>0.41863790272873042</v>
      </c>
    </row>
    <row r="32" spans="3:17" ht="20.25">
      <c r="C32" s="79" t="s">
        <v>144</v>
      </c>
      <c r="D32" s="80">
        <v>13772368620.859997</v>
      </c>
      <c r="E32" s="80">
        <v>26591527885</v>
      </c>
      <c r="F32" s="80">
        <v>26856606590.709995</v>
      </c>
      <c r="G32" s="80">
        <v>14698634702.079998</v>
      </c>
      <c r="H32" s="80">
        <v>14009539630.769997</v>
      </c>
      <c r="I32" s="80">
        <v>13871368731.019997</v>
      </c>
      <c r="J32" s="81">
        <f t="shared" si="3"/>
        <v>0.52164221058426852</v>
      </c>
      <c r="K32" s="80">
        <f t="shared" si="4"/>
        <v>237171009.90999985</v>
      </c>
      <c r="L32" s="81">
        <f t="shared" si="1"/>
        <v>1.7220785795028337E-2</v>
      </c>
      <c r="M32" s="81">
        <f t="shared" si="2"/>
        <v>1.8811162046680889E-3</v>
      </c>
      <c r="N32" s="78"/>
      <c r="O32" s="85"/>
      <c r="P32" s="78"/>
    </row>
    <row r="33" spans="3:16" ht="20.25">
      <c r="C33" s="79" t="s">
        <v>145</v>
      </c>
      <c r="D33" s="80">
        <v>58112857285.869987</v>
      </c>
      <c r="E33" s="80">
        <v>133160839893</v>
      </c>
      <c r="F33" s="80">
        <v>132703243652.00996</v>
      </c>
      <c r="G33" s="80">
        <v>65730051726.750053</v>
      </c>
      <c r="H33" s="80">
        <v>60261632743.480042</v>
      </c>
      <c r="I33" s="80">
        <v>56129155322.33004</v>
      </c>
      <c r="J33" s="83">
        <f t="shared" si="3"/>
        <v>0.45410821231698884</v>
      </c>
      <c r="K33" s="80">
        <f t="shared" si="4"/>
        <v>2148775457.610054</v>
      </c>
      <c r="L33" s="83">
        <f t="shared" si="1"/>
        <v>3.6975904437803714E-2</v>
      </c>
      <c r="M33" s="83">
        <f t="shared" si="2"/>
        <v>8.0915673791692559E-3</v>
      </c>
      <c r="N33" s="78"/>
      <c r="O33" s="85"/>
      <c r="P33" s="78"/>
    </row>
    <row r="34" spans="3:16" ht="20.25">
      <c r="C34" s="79" t="s">
        <v>146</v>
      </c>
      <c r="D34" s="80">
        <v>4402527445.9900017</v>
      </c>
      <c r="E34" s="80">
        <v>9752583104</v>
      </c>
      <c r="F34" s="80">
        <v>11349166082.650003</v>
      </c>
      <c r="G34" s="80">
        <v>5285087727.010005</v>
      </c>
      <c r="H34" s="80">
        <v>5017457877.0099964</v>
      </c>
      <c r="I34" s="80">
        <v>4620614566.7199974</v>
      </c>
      <c r="J34" s="83">
        <f t="shared" si="3"/>
        <v>0.44209925561671154</v>
      </c>
      <c r="K34" s="80">
        <f t="shared" si="4"/>
        <v>614930431.01999474</v>
      </c>
      <c r="L34" s="83">
        <f t="shared" si="1"/>
        <v>0.13967668312439438</v>
      </c>
      <c r="M34" s="83">
        <f t="shared" si="2"/>
        <v>6.7371388121511687E-4</v>
      </c>
      <c r="N34" s="78"/>
      <c r="O34" s="85"/>
      <c r="P34" s="78"/>
    </row>
    <row r="35" spans="3:16" ht="20.25">
      <c r="C35" s="79" t="s">
        <v>147</v>
      </c>
      <c r="D35" s="80">
        <v>106871243236.31992</v>
      </c>
      <c r="E35" s="80">
        <v>299968351366</v>
      </c>
      <c r="F35" s="80">
        <v>301116334048.1499</v>
      </c>
      <c r="G35" s="80">
        <v>212941031491.1702</v>
      </c>
      <c r="H35" s="80">
        <v>130723395367.93002</v>
      </c>
      <c r="I35" s="80">
        <v>123973347358.04007</v>
      </c>
      <c r="J35" s="83">
        <f t="shared" si="3"/>
        <v>0.43412920717554548</v>
      </c>
      <c r="K35" s="80">
        <f>H35-D35</f>
        <v>23852152131.610107</v>
      </c>
      <c r="L35" s="83">
        <f t="shared" si="1"/>
        <v>0.22318587684871261</v>
      </c>
      <c r="M35" s="83">
        <f t="shared" si="2"/>
        <v>1.7552746473963255E-2</v>
      </c>
      <c r="N35" s="78"/>
      <c r="O35" s="85"/>
      <c r="P35" s="78"/>
    </row>
    <row r="36" spans="3:16" ht="20.25">
      <c r="C36" s="79" t="s">
        <v>148</v>
      </c>
      <c r="D36" s="80">
        <v>61980433210.98996</v>
      </c>
      <c r="E36" s="80">
        <v>155715919621</v>
      </c>
      <c r="F36" s="80">
        <v>156418097152.39001</v>
      </c>
      <c r="G36" s="80">
        <v>102820697326.13992</v>
      </c>
      <c r="H36" s="80">
        <v>70744339002.700012</v>
      </c>
      <c r="I36" s="80">
        <v>70010419071.170013</v>
      </c>
      <c r="J36" s="83">
        <f t="shared" si="3"/>
        <v>0.45227719995709631</v>
      </c>
      <c r="K36" s="80">
        <f>H36-D36</f>
        <v>8763905791.7100525</v>
      </c>
      <c r="L36" s="83">
        <f>IFERROR(K36/D36,"0.0%")</f>
        <v>0.14139794347478188</v>
      </c>
      <c r="M36" s="83">
        <f t="shared" si="2"/>
        <v>9.4991217408903102E-3</v>
      </c>
      <c r="N36" s="78"/>
      <c r="O36" s="85"/>
      <c r="P36" s="78"/>
    </row>
    <row r="37" spans="3:16" ht="20.25">
      <c r="C37" s="86" t="s">
        <v>149</v>
      </c>
      <c r="D37" s="80">
        <v>273255191.30000007</v>
      </c>
      <c r="E37" s="80">
        <v>1043775416</v>
      </c>
      <c r="F37" s="80">
        <v>1113839166.9400001</v>
      </c>
      <c r="G37" s="80">
        <v>454939665.41000009</v>
      </c>
      <c r="H37" s="80">
        <v>326530076.12000018</v>
      </c>
      <c r="I37" s="80">
        <v>301802947.23000014</v>
      </c>
      <c r="J37" s="81">
        <f t="shared" si="3"/>
        <v>0.29315729398981494</v>
      </c>
      <c r="K37" s="80">
        <f t="shared" ref="K37" si="8">H37-D37</f>
        <v>53274884.820000112</v>
      </c>
      <c r="L37" s="81">
        <f t="shared" si="1"/>
        <v>0.19496385253120752</v>
      </c>
      <c r="M37" s="81">
        <f t="shared" si="2"/>
        <v>4.3844482666064366E-5</v>
      </c>
      <c r="N37" s="78"/>
      <c r="O37" s="85"/>
      <c r="P37" s="78"/>
    </row>
    <row r="38" spans="3:16" ht="20.25">
      <c r="C38" s="75" t="s">
        <v>150</v>
      </c>
      <c r="D38" s="76">
        <f>D39</f>
        <v>145118769221.67996</v>
      </c>
      <c r="E38" s="76">
        <f t="shared" ref="E38:I38" si="9">E39</f>
        <v>294634030542</v>
      </c>
      <c r="F38" s="76">
        <f t="shared" si="9"/>
        <v>294634030542</v>
      </c>
      <c r="G38" s="76">
        <f t="shared" si="9"/>
        <v>163947633978.37003</v>
      </c>
      <c r="H38" s="76">
        <f t="shared" si="9"/>
        <v>161861278299.84998</v>
      </c>
      <c r="I38" s="76">
        <f t="shared" si="9"/>
        <v>125106932017.84001</v>
      </c>
      <c r="J38" s="77">
        <f t="shared" si="3"/>
        <v>0.5493638260390179</v>
      </c>
      <c r="K38" s="76">
        <f t="shared" si="4"/>
        <v>16742509078.170013</v>
      </c>
      <c r="L38" s="77">
        <f t="shared" si="1"/>
        <v>0.11537107961958082</v>
      </c>
      <c r="M38" s="77">
        <f t="shared" si="2"/>
        <v>2.1733752967113319E-2</v>
      </c>
      <c r="N38" s="78">
        <f>H38/$H$40</f>
        <v>0.24107217962602073</v>
      </c>
    </row>
    <row r="39" spans="3:16" ht="20.25">
      <c r="C39" s="87" t="s">
        <v>151</v>
      </c>
      <c r="D39" s="80">
        <v>145118769221.67996</v>
      </c>
      <c r="E39" s="80">
        <v>294634030542</v>
      </c>
      <c r="F39" s="80">
        <v>294634030542</v>
      </c>
      <c r="G39" s="80">
        <v>163947633978.37003</v>
      </c>
      <c r="H39" s="80">
        <v>161861278299.84998</v>
      </c>
      <c r="I39" s="80">
        <v>125106932017.84001</v>
      </c>
      <c r="J39" s="81">
        <f t="shared" si="3"/>
        <v>0.5493638260390179</v>
      </c>
      <c r="K39" s="80">
        <f t="shared" si="4"/>
        <v>16742509078.170013</v>
      </c>
      <c r="L39" s="81">
        <f t="shared" si="1"/>
        <v>0.11537107961958082</v>
      </c>
      <c r="M39" s="81">
        <f t="shared" si="2"/>
        <v>2.1733752967113319E-2</v>
      </c>
      <c r="N39" s="78"/>
    </row>
    <row r="40" spans="3:16" ht="20.25">
      <c r="C40" s="88" t="s">
        <v>61</v>
      </c>
      <c r="D40" s="89">
        <f>SUM(D38+D31+D27+D17+D12)</f>
        <v>583154431830.9198</v>
      </c>
      <c r="E40" s="89">
        <f t="shared" ref="E40:I40" si="10">SUM(E38+E31+E27+E17+E12)</f>
        <v>1418686514950</v>
      </c>
      <c r="F40" s="89">
        <f t="shared" si="10"/>
        <v>1422239500561.9297</v>
      </c>
      <c r="G40" s="89">
        <f t="shared" si="10"/>
        <v>848435779174.27026</v>
      </c>
      <c r="H40" s="89">
        <f t="shared" si="10"/>
        <v>671422470029.30017</v>
      </c>
      <c r="I40" s="89">
        <f t="shared" si="10"/>
        <v>610675703606.65015</v>
      </c>
      <c r="J40" s="90">
        <f t="shared" si="3"/>
        <v>0.47208818891896887</v>
      </c>
      <c r="K40" s="89">
        <f t="shared" si="4"/>
        <v>88268038198.380371</v>
      </c>
      <c r="L40" s="90">
        <f t="shared" si="1"/>
        <v>0.15136305818897192</v>
      </c>
      <c r="M40" s="90">
        <f t="shared" si="2"/>
        <v>9.0154546247639397E-2</v>
      </c>
      <c r="N40" s="78"/>
    </row>
    <row r="41" spans="3:16">
      <c r="C41" s="67" t="s">
        <v>113</v>
      </c>
    </row>
    <row r="42" spans="3:16">
      <c r="C42" s="52" t="s">
        <v>114</v>
      </c>
    </row>
    <row r="43" spans="3:16">
      <c r="C43" s="52" t="s">
        <v>115</v>
      </c>
    </row>
    <row r="44" spans="3:16">
      <c r="C44" s="67" t="s">
        <v>65</v>
      </c>
    </row>
    <row r="45" spans="3:16">
      <c r="C45" s="91"/>
    </row>
  </sheetData>
  <mergeCells count="17">
    <mergeCell ref="C7:M7"/>
    <mergeCell ref="C1:L1"/>
    <mergeCell ref="C2:L2"/>
    <mergeCell ref="C3:L3"/>
    <mergeCell ref="C5:M5"/>
    <mergeCell ref="C6:M6"/>
    <mergeCell ref="J9:J10"/>
    <mergeCell ref="C8:C11"/>
    <mergeCell ref="E8:J8"/>
    <mergeCell ref="K8:L9"/>
    <mergeCell ref="M8:M10"/>
    <mergeCell ref="D9:D10"/>
    <mergeCell ref="E9:E10"/>
    <mergeCell ref="F9:F10"/>
    <mergeCell ref="G9:G10"/>
    <mergeCell ref="H9:H10"/>
    <mergeCell ref="I9:I10"/>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57F4A-E082-4A7A-B1EE-68FF2CBBE041}">
  <dimension ref="A1:Q75"/>
  <sheetViews>
    <sheetView showGridLines="0" zoomScale="60" zoomScaleNormal="60" workbookViewId="0">
      <selection activeCell="A3" sqref="A3:O3"/>
    </sheetView>
  </sheetViews>
  <sheetFormatPr baseColWidth="10" defaultColWidth="11.5703125" defaultRowHeight="15"/>
  <cols>
    <col min="1" max="1" width="11.5703125" style="133"/>
    <col min="2" max="2" width="82.7109375" style="133" customWidth="1"/>
    <col min="3" max="3" width="26" style="133" customWidth="1"/>
    <col min="4" max="6" width="24.7109375" style="133" customWidth="1"/>
    <col min="7" max="7" width="28.5703125" style="133" customWidth="1"/>
    <col min="8" max="8" width="32.7109375" style="133" bestFit="1" customWidth="1"/>
    <col min="9" max="9" width="27.7109375" style="133" bestFit="1" customWidth="1"/>
    <col min="10" max="10" width="26.5703125" style="133" customWidth="1"/>
    <col min="11" max="11" width="20.28515625" style="133" customWidth="1"/>
    <col min="12" max="12" width="21.5703125" style="133" customWidth="1"/>
    <col min="13" max="15" width="11.5703125" style="133"/>
    <col min="16" max="16" width="36.28515625" style="133" bestFit="1" customWidth="1"/>
    <col min="17" max="17" width="15.5703125" style="133" bestFit="1" customWidth="1"/>
    <col min="18" max="16384" width="11.5703125" style="133"/>
  </cols>
  <sheetData>
    <row r="1" spans="1:17">
      <c r="B1" s="92"/>
      <c r="C1" s="92"/>
      <c r="D1" s="92"/>
      <c r="E1" s="92"/>
      <c r="F1" s="92"/>
      <c r="G1" s="92"/>
      <c r="H1" s="92"/>
      <c r="I1" s="92"/>
      <c r="J1" s="92"/>
      <c r="K1" s="92"/>
      <c r="L1" s="92"/>
      <c r="M1" s="92"/>
      <c r="N1" s="92"/>
      <c r="O1" s="92"/>
    </row>
    <row r="2" spans="1:17">
      <c r="A2" s="1015" t="s">
        <v>1492</v>
      </c>
      <c r="B2" s="1015"/>
      <c r="C2" s="1015"/>
      <c r="D2" s="1015"/>
      <c r="E2" s="1015"/>
      <c r="F2" s="1015"/>
      <c r="G2" s="1015"/>
      <c r="H2" s="1015"/>
      <c r="I2" s="1015"/>
      <c r="J2" s="1015"/>
      <c r="K2" s="1015"/>
      <c r="L2" s="1015"/>
      <c r="M2" s="1015"/>
      <c r="N2" s="1015"/>
      <c r="O2" s="1015"/>
    </row>
    <row r="3" spans="1:17">
      <c r="A3" s="1017" t="s">
        <v>153</v>
      </c>
      <c r="B3" s="1017"/>
      <c r="C3" s="1017"/>
      <c r="D3" s="1017"/>
      <c r="E3" s="1017"/>
      <c r="F3" s="1017"/>
      <c r="G3" s="1017"/>
      <c r="H3" s="1017"/>
      <c r="I3" s="1017"/>
      <c r="J3" s="1017"/>
      <c r="K3" s="1017"/>
      <c r="L3" s="1017"/>
      <c r="M3" s="1017"/>
      <c r="N3" s="1017"/>
      <c r="O3" s="1017"/>
    </row>
    <row r="4" spans="1:17" ht="15.75" thickBot="1"/>
    <row r="5" spans="1:17" ht="19.149999999999999" customHeight="1" thickBot="1">
      <c r="B5" s="1043" t="s">
        <v>5</v>
      </c>
      <c r="C5" s="134">
        <v>2023</v>
      </c>
      <c r="D5" s="1046">
        <v>2024</v>
      </c>
      <c r="E5" s="1046"/>
      <c r="F5" s="1046"/>
      <c r="G5" s="1046"/>
      <c r="H5" s="1046"/>
      <c r="I5" s="1046"/>
      <c r="J5" s="1046"/>
      <c r="K5" s="1046"/>
      <c r="L5" s="1047" t="s">
        <v>7</v>
      </c>
    </row>
    <row r="6" spans="1:17" ht="19.149999999999999" customHeight="1" thickBot="1">
      <c r="B6" s="1044"/>
      <c r="C6" s="135"/>
      <c r="D6" s="1049" t="s">
        <v>155</v>
      </c>
      <c r="E6" s="1050"/>
      <c r="F6" s="1050"/>
      <c r="G6" s="1050"/>
      <c r="H6" s="1050"/>
      <c r="I6" s="1051" t="s">
        <v>177</v>
      </c>
      <c r="J6" s="1052" t="s">
        <v>178</v>
      </c>
      <c r="K6" s="1055" t="s">
        <v>179</v>
      </c>
      <c r="L6" s="1047"/>
    </row>
    <row r="7" spans="1:17" ht="19.149999999999999" customHeight="1" thickBot="1">
      <c r="B7" s="1044"/>
      <c r="C7" s="1052" t="s">
        <v>154</v>
      </c>
      <c r="D7" s="1052" t="s">
        <v>9</v>
      </c>
      <c r="E7" s="1058" t="s">
        <v>119</v>
      </c>
      <c r="F7" s="1061" t="s">
        <v>180</v>
      </c>
      <c r="G7" s="1058" t="s">
        <v>118</v>
      </c>
      <c r="H7" s="1061" t="s">
        <v>121</v>
      </c>
      <c r="I7" s="1047"/>
      <c r="J7" s="1053"/>
      <c r="K7" s="1056"/>
      <c r="L7" s="1047"/>
    </row>
    <row r="8" spans="1:17" ht="14.45" customHeight="1" thickBot="1">
      <c r="B8" s="1044"/>
      <c r="C8" s="1053"/>
      <c r="D8" s="1053"/>
      <c r="E8" s="1059"/>
      <c r="F8" s="1062"/>
      <c r="G8" s="1059"/>
      <c r="H8" s="1062"/>
      <c r="I8" s="1047"/>
      <c r="J8" s="1053"/>
      <c r="K8" s="1056"/>
      <c r="L8" s="1047"/>
      <c r="P8" s="97" t="s">
        <v>4</v>
      </c>
      <c r="Q8" s="98">
        <v>7447461031915.2998</v>
      </c>
    </row>
    <row r="9" spans="1:17" ht="14.45" customHeight="1">
      <c r="B9" s="1044"/>
      <c r="C9" s="1053"/>
      <c r="D9" s="1053"/>
      <c r="E9" s="1059"/>
      <c r="F9" s="1062"/>
      <c r="G9" s="1059"/>
      <c r="H9" s="1062"/>
      <c r="I9" s="1047"/>
      <c r="J9" s="1053"/>
      <c r="K9" s="1056"/>
      <c r="L9" s="1047"/>
    </row>
    <row r="10" spans="1:17" ht="14.45" customHeight="1" thickBot="1">
      <c r="B10" s="1044"/>
      <c r="C10" s="1054"/>
      <c r="D10" s="1054"/>
      <c r="E10" s="1060"/>
      <c r="F10" s="1063"/>
      <c r="G10" s="1060"/>
      <c r="H10" s="1063"/>
      <c r="I10" s="1048"/>
      <c r="J10" s="1054"/>
      <c r="K10" s="1057"/>
      <c r="L10" s="1048"/>
    </row>
    <row r="11" spans="1:17" ht="22.9" customHeight="1" thickBot="1">
      <c r="B11" s="1045"/>
      <c r="C11" s="136">
        <v>1</v>
      </c>
      <c r="D11" s="137">
        <v>2</v>
      </c>
      <c r="E11" s="136">
        <v>3</v>
      </c>
      <c r="F11" s="137">
        <v>4</v>
      </c>
      <c r="G11" s="137">
        <v>5</v>
      </c>
      <c r="H11" s="136">
        <v>6</v>
      </c>
      <c r="I11" s="138">
        <v>7</v>
      </c>
      <c r="J11" s="139">
        <v>8</v>
      </c>
      <c r="K11" s="137" t="s">
        <v>181</v>
      </c>
      <c r="L11" s="140" t="s">
        <v>182</v>
      </c>
    </row>
    <row r="12" spans="1:17" ht="20.25">
      <c r="B12" s="141" t="s">
        <v>158</v>
      </c>
      <c r="C12" s="142">
        <f t="shared" ref="C12:I13" si="0">C13</f>
        <v>406660630.41000003</v>
      </c>
      <c r="D12" s="142">
        <f t="shared" si="0"/>
        <v>1533425455</v>
      </c>
      <c r="E12" s="142">
        <f t="shared" si="0"/>
        <v>1391853356</v>
      </c>
      <c r="F12" s="142">
        <f t="shared" si="0"/>
        <v>495691981.37</v>
      </c>
      <c r="G12" s="142">
        <f t="shared" si="0"/>
        <v>474674581.25</v>
      </c>
      <c r="H12" s="142">
        <f t="shared" si="0"/>
        <v>466464363.83000004</v>
      </c>
      <c r="I12" s="142">
        <f t="shared" si="0"/>
        <v>474674581.25</v>
      </c>
      <c r="J12" s="142"/>
      <c r="K12" s="142">
        <f>I12-J12</f>
        <v>474674581.25</v>
      </c>
      <c r="L12" s="143">
        <f>G12/$Q$8</f>
        <v>6.3736430337242811E-5</v>
      </c>
      <c r="O12" s="144"/>
    </row>
    <row r="13" spans="1:17" ht="20.25">
      <c r="B13" s="145" t="s">
        <v>161</v>
      </c>
      <c r="C13" s="146">
        <f>C14</f>
        <v>406660630.41000003</v>
      </c>
      <c r="D13" s="146">
        <f>D14</f>
        <v>1533425455</v>
      </c>
      <c r="E13" s="146">
        <f t="shared" si="0"/>
        <v>1391853356</v>
      </c>
      <c r="F13" s="146">
        <f t="shared" si="0"/>
        <v>495691981.37</v>
      </c>
      <c r="G13" s="146">
        <f t="shared" si="0"/>
        <v>474674581.25</v>
      </c>
      <c r="H13" s="146">
        <f t="shared" si="0"/>
        <v>466464363.83000004</v>
      </c>
      <c r="I13" s="146">
        <f t="shared" si="0"/>
        <v>474674581.25</v>
      </c>
      <c r="J13" s="146"/>
      <c r="K13" s="146">
        <f t="shared" ref="K13:K52" si="1">I13-J13</f>
        <v>474674581.25</v>
      </c>
      <c r="L13" s="147">
        <f>G13/$Q$8</f>
        <v>6.3736430337242811E-5</v>
      </c>
    </row>
    <row r="14" spans="1:17" ht="20.25">
      <c r="B14" s="148" t="s">
        <v>183</v>
      </c>
      <c r="C14" s="149">
        <v>406660630.41000003</v>
      </c>
      <c r="D14" s="149">
        <v>1533425455</v>
      </c>
      <c r="E14" s="149">
        <v>1391853356</v>
      </c>
      <c r="F14" s="149">
        <v>495691981.37</v>
      </c>
      <c r="G14" s="149">
        <v>474674581.25</v>
      </c>
      <c r="H14" s="149">
        <v>466464363.83000004</v>
      </c>
      <c r="I14" s="149">
        <f>G14</f>
        <v>474674581.25</v>
      </c>
      <c r="J14" s="149"/>
      <c r="K14" s="149">
        <f>I14-J14</f>
        <v>474674581.25</v>
      </c>
      <c r="L14" s="150">
        <f>G14/$Q$8</f>
        <v>6.3736430337242811E-5</v>
      </c>
    </row>
    <row r="15" spans="1:17" ht="20.25">
      <c r="B15" s="151" t="s">
        <v>163</v>
      </c>
      <c r="C15" s="152">
        <f>C16+C19+C24+C26</f>
        <v>59508103325.099991</v>
      </c>
      <c r="D15" s="152">
        <f>D16+D19+D24+D26</f>
        <v>139909989952</v>
      </c>
      <c r="E15" s="152">
        <f t="shared" ref="E15:F15" si="2">E16+E19+E24+E26</f>
        <v>138308099402.03998</v>
      </c>
      <c r="F15" s="152">
        <f t="shared" si="2"/>
        <v>65290080629.730003</v>
      </c>
      <c r="G15" s="152">
        <f>G16+G19+G24+G26</f>
        <v>61769774497.709999</v>
      </c>
      <c r="H15" s="152">
        <f>H16+H19+H24+H26</f>
        <v>58161962966.029999</v>
      </c>
      <c r="I15" s="152">
        <f>I16+I19+I24+I26</f>
        <v>17602720755</v>
      </c>
      <c r="J15" s="152">
        <f>J16+J19+J24+J26</f>
        <v>44167053742.709999</v>
      </c>
      <c r="K15" s="152">
        <f t="shared" si="1"/>
        <v>-26564332987.709999</v>
      </c>
      <c r="L15" s="153">
        <f>G15/$Q$8</f>
        <v>8.2940715275987634E-3</v>
      </c>
      <c r="N15" s="154">
        <f>G15/$G$52</f>
        <v>0.93867537843215409</v>
      </c>
    </row>
    <row r="16" spans="1:17" ht="20.25">
      <c r="B16" s="145" t="s">
        <v>184</v>
      </c>
      <c r="C16" s="146">
        <f>C17+C18</f>
        <v>216820380.52999997</v>
      </c>
      <c r="D16" s="146">
        <f>D17+D18</f>
        <v>651234089</v>
      </c>
      <c r="E16" s="146">
        <f t="shared" ref="E16:F16" si="3">E17+E18</f>
        <v>466507916</v>
      </c>
      <c r="F16" s="146">
        <f t="shared" si="3"/>
        <v>214658046.87</v>
      </c>
      <c r="G16" s="146">
        <f>G17+G18</f>
        <v>107313336.03999999</v>
      </c>
      <c r="H16" s="146">
        <f>H17+H18</f>
        <v>106151449.97</v>
      </c>
      <c r="I16" s="146">
        <f>I17+I18</f>
        <v>107313336.03999999</v>
      </c>
      <c r="J16" s="146"/>
      <c r="K16" s="146">
        <f>I16-J16</f>
        <v>107313336.03999999</v>
      </c>
      <c r="L16" s="147">
        <f>G16/$Q$8</f>
        <v>1.4409385370412834E-5</v>
      </c>
      <c r="N16" s="154"/>
    </row>
    <row r="17" spans="2:15" ht="40.5">
      <c r="B17" s="155" t="s">
        <v>185</v>
      </c>
      <c r="C17" s="149">
        <v>0</v>
      </c>
      <c r="D17" s="149">
        <v>168700000</v>
      </c>
      <c r="E17" s="149">
        <v>168700000</v>
      </c>
      <c r="F17" s="149">
        <v>0</v>
      </c>
      <c r="G17" s="149">
        <v>0</v>
      </c>
      <c r="H17" s="149">
        <v>0</v>
      </c>
      <c r="I17" s="149">
        <f>G17</f>
        <v>0</v>
      </c>
      <c r="J17" s="149"/>
      <c r="K17" s="146"/>
      <c r="L17" s="147"/>
      <c r="N17" s="154"/>
      <c r="O17" s="144"/>
    </row>
    <row r="18" spans="2:15" ht="20.25">
      <c r="B18" s="148" t="s">
        <v>186</v>
      </c>
      <c r="C18" s="149">
        <v>216820380.52999997</v>
      </c>
      <c r="D18" s="149">
        <v>482534089</v>
      </c>
      <c r="E18" s="149">
        <v>297807916</v>
      </c>
      <c r="F18" s="149">
        <v>214658046.87</v>
      </c>
      <c r="G18" s="149">
        <v>107313336.03999999</v>
      </c>
      <c r="H18" s="149">
        <v>106151449.97</v>
      </c>
      <c r="I18" s="149">
        <f>G18</f>
        <v>107313336.03999999</v>
      </c>
      <c r="J18" s="149"/>
      <c r="K18" s="149">
        <f t="shared" si="1"/>
        <v>107313336.03999999</v>
      </c>
      <c r="L18" s="150">
        <f t="shared" ref="L18:L39" si="4">G18/$Q$8</f>
        <v>1.4409385370412834E-5</v>
      </c>
    </row>
    <row r="19" spans="2:15" ht="20.25">
      <c r="B19" s="145" t="s">
        <v>187</v>
      </c>
      <c r="C19" s="146">
        <f>SUM(C20:C23)</f>
        <v>43806115603.209991</v>
      </c>
      <c r="D19" s="146">
        <f>SUM(D20:D23)</f>
        <v>92264417778</v>
      </c>
      <c r="E19" s="146">
        <f t="shared" ref="E19:F19" si="5">SUM(E20:E23)</f>
        <v>92309022889.139999</v>
      </c>
      <c r="F19" s="146">
        <f t="shared" si="5"/>
        <v>45698656272.550003</v>
      </c>
      <c r="G19" s="146">
        <f>SUM(G20:G23)</f>
        <v>44558889952.779999</v>
      </c>
      <c r="H19" s="146">
        <f>SUM(H20:H23)</f>
        <v>44517889789.629997</v>
      </c>
      <c r="I19" s="146">
        <f>SUM(I20:I23)</f>
        <v>747616737.92000008</v>
      </c>
      <c r="J19" s="146">
        <f>SUM(J20:J23)</f>
        <v>43811273214.860001</v>
      </c>
      <c r="K19" s="146">
        <f t="shared" si="1"/>
        <v>-43063656476.940002</v>
      </c>
      <c r="L19" s="147">
        <f t="shared" si="4"/>
        <v>5.9830981003898684E-3</v>
      </c>
    </row>
    <row r="20" spans="2:15" ht="20.25">
      <c r="B20" s="148" t="s">
        <v>188</v>
      </c>
      <c r="C20" s="149">
        <v>4442434.59</v>
      </c>
      <c r="D20" s="149">
        <v>612761765</v>
      </c>
      <c r="E20" s="149">
        <v>666934918</v>
      </c>
      <c r="F20" s="149">
        <v>376960453.05000001</v>
      </c>
      <c r="G20" s="149">
        <v>233981377.98000002</v>
      </c>
      <c r="H20" s="149">
        <v>232911018</v>
      </c>
      <c r="I20" s="149"/>
      <c r="J20" s="149">
        <f>G20</f>
        <v>233981377.98000002</v>
      </c>
      <c r="K20" s="149">
        <f t="shared" si="1"/>
        <v>-233981377.98000002</v>
      </c>
      <c r="L20" s="150">
        <f t="shared" si="4"/>
        <v>3.1417603526530422E-5</v>
      </c>
      <c r="N20" s="144"/>
    </row>
    <row r="21" spans="2:15" ht="20.25">
      <c r="B21" s="148" t="s">
        <v>189</v>
      </c>
      <c r="C21" s="149">
        <v>43113261602.479996</v>
      </c>
      <c r="D21" s="149">
        <v>89379551278</v>
      </c>
      <c r="E21" s="149">
        <v>89376763221.139999</v>
      </c>
      <c r="F21" s="149">
        <v>43577291836.879997</v>
      </c>
      <c r="G21" s="149">
        <v>43577291836.879997</v>
      </c>
      <c r="H21" s="149">
        <v>43577291836.879997</v>
      </c>
      <c r="I21" s="149"/>
      <c r="J21" s="149">
        <f>G21</f>
        <v>43577291836.879997</v>
      </c>
      <c r="K21" s="149">
        <f t="shared" si="1"/>
        <v>-43577291836.879997</v>
      </c>
      <c r="L21" s="150">
        <f t="shared" si="4"/>
        <v>5.8512950454032804E-3</v>
      </c>
      <c r="N21" s="144">
        <f>J21/$J$15</f>
        <v>0.98664701727071058</v>
      </c>
    </row>
    <row r="22" spans="2:15" ht="20.25">
      <c r="B22" s="148" t="s">
        <v>190</v>
      </c>
      <c r="C22" s="149">
        <v>0</v>
      </c>
      <c r="D22" s="149">
        <v>3431474</v>
      </c>
      <c r="E22" s="149">
        <v>95217592</v>
      </c>
      <c r="F22" s="149">
        <v>78144748.969999999</v>
      </c>
      <c r="G22" s="149">
        <v>34831030.630000003</v>
      </c>
      <c r="H22" s="149">
        <v>34831030.630000003</v>
      </c>
      <c r="I22" s="149">
        <f>G22</f>
        <v>34831030.630000003</v>
      </c>
      <c r="J22" s="149"/>
      <c r="K22" s="149">
        <f t="shared" si="1"/>
        <v>34831030.630000003</v>
      </c>
      <c r="L22" s="150">
        <f t="shared" si="4"/>
        <v>4.6769000174335034E-6</v>
      </c>
      <c r="N22" s="144"/>
    </row>
    <row r="23" spans="2:15" ht="40.5">
      <c r="B23" s="148" t="s">
        <v>191</v>
      </c>
      <c r="C23" s="149">
        <v>688411566.13999987</v>
      </c>
      <c r="D23" s="149">
        <v>2268673261</v>
      </c>
      <c r="E23" s="149">
        <v>2170107158</v>
      </c>
      <c r="F23" s="149">
        <v>1666259233.6499999</v>
      </c>
      <c r="G23" s="149">
        <v>712785707.29000008</v>
      </c>
      <c r="H23" s="149">
        <v>672855904.11999989</v>
      </c>
      <c r="I23" s="149">
        <f>$G23</f>
        <v>712785707.29000008</v>
      </c>
      <c r="J23" s="149"/>
      <c r="K23" s="149">
        <f t="shared" si="1"/>
        <v>712785707.29000008</v>
      </c>
      <c r="L23" s="150">
        <f t="shared" si="4"/>
        <v>9.5708551442623592E-5</v>
      </c>
    </row>
    <row r="24" spans="2:15" ht="20.25">
      <c r="B24" s="145" t="s">
        <v>192</v>
      </c>
      <c r="C24" s="146">
        <f>C25</f>
        <v>291114912.85000002</v>
      </c>
      <c r="D24" s="146">
        <f>D25</f>
        <v>749450836</v>
      </c>
      <c r="E24" s="146">
        <f t="shared" ref="E24:F24" si="6">E25</f>
        <v>934781347.89999998</v>
      </c>
      <c r="F24" s="146">
        <f t="shared" si="6"/>
        <v>788619885.13999999</v>
      </c>
      <c r="G24" s="146">
        <f>G25</f>
        <v>355780527.84999996</v>
      </c>
      <c r="H24" s="146">
        <f>H25</f>
        <v>350575160.79000002</v>
      </c>
      <c r="I24" s="146"/>
      <c r="J24" s="146">
        <f>J25</f>
        <v>355780527.84999996</v>
      </c>
      <c r="K24" s="146">
        <f t="shared" si="1"/>
        <v>-355780527.84999996</v>
      </c>
      <c r="L24" s="147">
        <f t="shared" si="4"/>
        <v>4.7772056318971048E-5</v>
      </c>
    </row>
    <row r="25" spans="2:15" ht="20.25">
      <c r="B25" s="148" t="s">
        <v>193</v>
      </c>
      <c r="C25" s="149">
        <v>291114912.85000002</v>
      </c>
      <c r="D25" s="149">
        <v>749450836</v>
      </c>
      <c r="E25" s="149">
        <v>934781347.89999998</v>
      </c>
      <c r="F25" s="149">
        <v>788619885.13999999</v>
      </c>
      <c r="G25" s="149">
        <v>355780527.84999996</v>
      </c>
      <c r="H25" s="149">
        <v>350575160.79000002</v>
      </c>
      <c r="I25" s="149"/>
      <c r="J25" s="149">
        <f>G25</f>
        <v>355780527.84999996</v>
      </c>
      <c r="K25" s="149">
        <f t="shared" si="1"/>
        <v>-355780527.84999996</v>
      </c>
      <c r="L25" s="150">
        <f t="shared" si="4"/>
        <v>4.7772056318971048E-5</v>
      </c>
    </row>
    <row r="26" spans="2:15" ht="20.25">
      <c r="B26" s="145" t="s">
        <v>194</v>
      </c>
      <c r="C26" s="146">
        <f>C27</f>
        <v>15194052428.509998</v>
      </c>
      <c r="D26" s="146">
        <f>D27</f>
        <v>46244887249</v>
      </c>
      <c r="E26" s="146">
        <f t="shared" ref="E26:F26" si="7">E27</f>
        <v>44597787249</v>
      </c>
      <c r="F26" s="146">
        <f t="shared" si="7"/>
        <v>18588146425.169998</v>
      </c>
      <c r="G26" s="146">
        <f>G27</f>
        <v>16747790681.040001</v>
      </c>
      <c r="H26" s="146">
        <f>H27</f>
        <v>13187346565.640001</v>
      </c>
      <c r="I26" s="146">
        <f>I27</f>
        <v>16747790681.040001</v>
      </c>
      <c r="J26" s="146"/>
      <c r="K26" s="146">
        <f t="shared" si="1"/>
        <v>16747790681.040001</v>
      </c>
      <c r="L26" s="147">
        <f t="shared" si="4"/>
        <v>2.2487919855195119E-3</v>
      </c>
    </row>
    <row r="27" spans="2:15" ht="20.25">
      <c r="B27" s="148" t="s">
        <v>195</v>
      </c>
      <c r="C27" s="149">
        <v>15194052428.509998</v>
      </c>
      <c r="D27" s="149">
        <v>46244887249</v>
      </c>
      <c r="E27" s="149">
        <v>44597787249</v>
      </c>
      <c r="F27" s="149">
        <v>18588146425.169998</v>
      </c>
      <c r="G27" s="149">
        <v>16747790681.040001</v>
      </c>
      <c r="H27" s="149">
        <v>13187346565.640001</v>
      </c>
      <c r="I27" s="149">
        <f>G27</f>
        <v>16747790681.040001</v>
      </c>
      <c r="J27" s="149"/>
      <c r="K27" s="149">
        <f t="shared" si="1"/>
        <v>16747790681.040001</v>
      </c>
      <c r="L27" s="150">
        <f t="shared" si="4"/>
        <v>2.2487919855195119E-3</v>
      </c>
    </row>
    <row r="28" spans="2:15" ht="20.25">
      <c r="B28" s="151" t="s">
        <v>196</v>
      </c>
      <c r="C28" s="152">
        <f>C29+C32+C43</f>
        <v>3242196728.5000005</v>
      </c>
      <c r="D28" s="152">
        <f>D29+D32+D43</f>
        <v>9052313345</v>
      </c>
      <c r="E28" s="152">
        <f t="shared" ref="E28:F28" si="8">E29+E32+E43</f>
        <v>9066152378.7000008</v>
      </c>
      <c r="F28" s="152">
        <f t="shared" si="8"/>
        <v>5320527197.4099998</v>
      </c>
      <c r="G28" s="152">
        <f>G29+G32+G43</f>
        <v>3560807900.1699991</v>
      </c>
      <c r="H28" s="152">
        <f>H29+H32+H43</f>
        <v>3209114093.3900003</v>
      </c>
      <c r="I28" s="152">
        <f>I29+I32+I43</f>
        <v>3555474906.1999998</v>
      </c>
      <c r="J28" s="152">
        <f>J29+J32+J43</f>
        <v>5332993.9700000007</v>
      </c>
      <c r="K28" s="152">
        <f t="shared" si="1"/>
        <v>3550141912.23</v>
      </c>
      <c r="L28" s="153">
        <f t="shared" si="4"/>
        <v>4.7812373705757394E-4</v>
      </c>
      <c r="O28" s="144"/>
    </row>
    <row r="29" spans="2:15" ht="20.25">
      <c r="B29" s="145" t="s">
        <v>197</v>
      </c>
      <c r="C29" s="146">
        <f>C30+C31</f>
        <v>148413919.69</v>
      </c>
      <c r="D29" s="146">
        <f>D30+D31</f>
        <v>414964674</v>
      </c>
      <c r="E29" s="146">
        <f t="shared" ref="E29:F29" si="9">E30+E31</f>
        <v>399896047.10000002</v>
      </c>
      <c r="F29" s="146">
        <f t="shared" si="9"/>
        <v>301157077.75</v>
      </c>
      <c r="G29" s="146">
        <f>G30+G31</f>
        <v>158679914.68000001</v>
      </c>
      <c r="H29" s="146">
        <f>H30+H31</f>
        <v>121712369.61</v>
      </c>
      <c r="I29" s="146">
        <f t="shared" ref="I29" si="10">I30+I31</f>
        <v>158679914.68000001</v>
      </c>
      <c r="J29" s="146"/>
      <c r="K29" s="146">
        <f t="shared" si="1"/>
        <v>158679914.68000001</v>
      </c>
      <c r="L29" s="147">
        <f t="shared" si="4"/>
        <v>2.1306578711858198E-5</v>
      </c>
    </row>
    <row r="30" spans="2:15" ht="20.25">
      <c r="B30" s="148" t="s">
        <v>198</v>
      </c>
      <c r="C30" s="149">
        <v>135250499.18000001</v>
      </c>
      <c r="D30" s="149">
        <v>240045174</v>
      </c>
      <c r="E30" s="149">
        <v>291045174</v>
      </c>
      <c r="F30" s="149">
        <v>245626654.06</v>
      </c>
      <c r="G30" s="149">
        <v>129149945.81</v>
      </c>
      <c r="H30" s="149">
        <v>95993791.75</v>
      </c>
      <c r="I30" s="149">
        <f>G30</f>
        <v>129149945.81</v>
      </c>
      <c r="J30" s="149"/>
      <c r="K30" s="149">
        <f t="shared" si="1"/>
        <v>129149945.81</v>
      </c>
      <c r="L30" s="150">
        <f t="shared" si="4"/>
        <v>1.7341473188854791E-5</v>
      </c>
    </row>
    <row r="31" spans="2:15" ht="40.5">
      <c r="B31" s="148" t="s">
        <v>199</v>
      </c>
      <c r="C31" s="149">
        <v>13163420.51</v>
      </c>
      <c r="D31" s="149">
        <v>174919500</v>
      </c>
      <c r="E31" s="149">
        <v>108850873.09999999</v>
      </c>
      <c r="F31" s="149">
        <v>55530423.689999998</v>
      </c>
      <c r="G31" s="149">
        <v>29529968.869999997</v>
      </c>
      <c r="H31" s="149">
        <v>25718577.859999999</v>
      </c>
      <c r="I31" s="149">
        <f>G31</f>
        <v>29529968.869999997</v>
      </c>
      <c r="J31" s="149"/>
      <c r="K31" s="149">
        <f t="shared" si="1"/>
        <v>29529968.869999997</v>
      </c>
      <c r="L31" s="150">
        <f t="shared" si="4"/>
        <v>3.9651055230034053E-6</v>
      </c>
    </row>
    <row r="32" spans="2:15" ht="40.5">
      <c r="B32" s="145" t="s">
        <v>200</v>
      </c>
      <c r="C32" s="146">
        <f>SUM(C33:C42)</f>
        <v>2846007254.7700005</v>
      </c>
      <c r="D32" s="146">
        <f>SUM(D33:D42)</f>
        <v>7918406216</v>
      </c>
      <c r="E32" s="146">
        <f t="shared" ref="E32:F32" si="11">SUM(E33:E42)</f>
        <v>7964480155</v>
      </c>
      <c r="F32" s="146">
        <f t="shared" si="11"/>
        <v>4663704872.0699997</v>
      </c>
      <c r="G32" s="146">
        <f>SUM(G33:G42)</f>
        <v>3131484701.7499995</v>
      </c>
      <c r="H32" s="146">
        <f>SUM(H33:H42)</f>
        <v>2820984271.1800003</v>
      </c>
      <c r="I32" s="146">
        <f>SUM(I33:I42)</f>
        <v>3126151707.7799997</v>
      </c>
      <c r="J32" s="146">
        <f>SUM(J33:J42)</f>
        <v>5332993.9700000007</v>
      </c>
      <c r="K32" s="146">
        <f t="shared" si="1"/>
        <v>3120818713.8099999</v>
      </c>
      <c r="L32" s="147">
        <f t="shared" si="4"/>
        <v>4.2047681596860408E-4</v>
      </c>
      <c r="O32" s="144"/>
    </row>
    <row r="33" spans="2:14" ht="20.25">
      <c r="B33" s="148" t="s">
        <v>201</v>
      </c>
      <c r="C33" s="149">
        <v>16181386.869999999</v>
      </c>
      <c r="D33" s="149">
        <v>973791002</v>
      </c>
      <c r="E33" s="149">
        <v>670121889</v>
      </c>
      <c r="F33" s="149">
        <v>165820078.62</v>
      </c>
      <c r="G33" s="149">
        <v>119818558.81999998</v>
      </c>
      <c r="H33" s="149">
        <v>117442940.07000001</v>
      </c>
      <c r="I33" s="149">
        <f t="shared" ref="I33:I39" si="12">G33</f>
        <v>119818558.81999998</v>
      </c>
      <c r="J33" s="149"/>
      <c r="K33" s="149">
        <f t="shared" si="1"/>
        <v>119818558.81999998</v>
      </c>
      <c r="L33" s="150">
        <f t="shared" si="4"/>
        <v>1.6088511011542098E-5</v>
      </c>
    </row>
    <row r="34" spans="2:14" ht="20.25">
      <c r="B34" s="148" t="s">
        <v>202</v>
      </c>
      <c r="C34" s="149">
        <v>65819603.25</v>
      </c>
      <c r="D34" s="149">
        <v>168156337</v>
      </c>
      <c r="E34" s="149">
        <v>173849337</v>
      </c>
      <c r="F34" s="149">
        <v>167700000</v>
      </c>
      <c r="G34" s="149">
        <v>82171792.36999999</v>
      </c>
      <c r="H34" s="149">
        <v>82171792.36999999</v>
      </c>
      <c r="I34" s="149">
        <f t="shared" si="12"/>
        <v>82171792.36999999</v>
      </c>
      <c r="J34" s="149"/>
      <c r="K34" s="149">
        <f t="shared" si="1"/>
        <v>82171792.36999999</v>
      </c>
      <c r="L34" s="150">
        <f t="shared" si="4"/>
        <v>1.1033531027267083E-5</v>
      </c>
    </row>
    <row r="35" spans="2:14" ht="20.25">
      <c r="B35" s="148" t="s">
        <v>203</v>
      </c>
      <c r="C35" s="149">
        <v>576901.86</v>
      </c>
      <c r="D35" s="149">
        <v>35876056</v>
      </c>
      <c r="E35" s="149">
        <v>31122117</v>
      </c>
      <c r="F35" s="149">
        <v>12433098</v>
      </c>
      <c r="G35" s="149">
        <v>7888792.9799999995</v>
      </c>
      <c r="H35" s="149">
        <v>7888792.9799999995</v>
      </c>
      <c r="I35" s="149">
        <f t="shared" si="12"/>
        <v>7888792.9799999995</v>
      </c>
      <c r="J35" s="149"/>
      <c r="K35" s="149">
        <f t="shared" si="1"/>
        <v>7888792.9799999995</v>
      </c>
      <c r="L35" s="150">
        <f t="shared" si="4"/>
        <v>1.0592593833245207E-6</v>
      </c>
    </row>
    <row r="36" spans="2:14" ht="40.5">
      <c r="B36" s="148" t="s">
        <v>204</v>
      </c>
      <c r="C36" s="149">
        <v>776262395.31999993</v>
      </c>
      <c r="D36" s="149">
        <v>901641995</v>
      </c>
      <c r="E36" s="149">
        <v>878767054</v>
      </c>
      <c r="F36" s="149">
        <v>572548508.59000015</v>
      </c>
      <c r="G36" s="149">
        <v>345316543.36000001</v>
      </c>
      <c r="H36" s="149">
        <v>337825078.44</v>
      </c>
      <c r="I36" s="149">
        <f t="shared" si="12"/>
        <v>345316543.36000001</v>
      </c>
      <c r="J36" s="149"/>
      <c r="K36" s="149">
        <f t="shared" si="1"/>
        <v>345316543.36000001</v>
      </c>
      <c r="L36" s="150">
        <f t="shared" si="4"/>
        <v>4.6367015803128451E-5</v>
      </c>
    </row>
    <row r="37" spans="2:14" ht="20.25">
      <c r="B37" s="148" t="s">
        <v>205</v>
      </c>
      <c r="C37" s="149">
        <v>0</v>
      </c>
      <c r="D37" s="149">
        <v>631898544</v>
      </c>
      <c r="E37" s="149">
        <v>643374218</v>
      </c>
      <c r="F37" s="149">
        <v>521630645.71999997</v>
      </c>
      <c r="G37" s="149">
        <v>415202562.10999995</v>
      </c>
      <c r="H37" s="149">
        <v>414852160.43000007</v>
      </c>
      <c r="I37" s="149">
        <f t="shared" si="12"/>
        <v>415202562.10999995</v>
      </c>
      <c r="J37" s="149"/>
      <c r="K37" s="149">
        <f t="shared" si="1"/>
        <v>415202562.10999995</v>
      </c>
      <c r="L37" s="150">
        <f t="shared" si="4"/>
        <v>5.5750887494502307E-5</v>
      </c>
    </row>
    <row r="38" spans="2:14" ht="20.25">
      <c r="B38" s="148" t="s">
        <v>206</v>
      </c>
      <c r="C38" s="149">
        <v>63011408.829999998</v>
      </c>
      <c r="D38" s="149">
        <v>113761553</v>
      </c>
      <c r="E38" s="149">
        <v>107411553</v>
      </c>
      <c r="F38" s="149">
        <v>72471400.959999993</v>
      </c>
      <c r="G38" s="149">
        <v>40035393.790000007</v>
      </c>
      <c r="H38" s="149">
        <v>36794670.630000003</v>
      </c>
      <c r="I38" s="149">
        <f t="shared" si="12"/>
        <v>40035393.790000007</v>
      </c>
      <c r="J38" s="149"/>
      <c r="K38" s="149">
        <f t="shared" si="1"/>
        <v>40035393.790000007</v>
      </c>
      <c r="L38" s="150">
        <f t="shared" si="4"/>
        <v>5.3757104090149112E-6</v>
      </c>
    </row>
    <row r="39" spans="2:14" ht="40.5">
      <c r="B39" s="148" t="s">
        <v>207</v>
      </c>
      <c r="C39" s="149">
        <v>68817423.599999994</v>
      </c>
      <c r="D39" s="149">
        <v>9649264</v>
      </c>
      <c r="E39" s="149">
        <v>6776364</v>
      </c>
      <c r="F39" s="149">
        <v>105501.75</v>
      </c>
      <c r="G39" s="149">
        <v>18000</v>
      </c>
      <c r="H39" s="149">
        <v>0</v>
      </c>
      <c r="I39" s="149">
        <f t="shared" si="12"/>
        <v>18000</v>
      </c>
      <c r="J39" s="149"/>
      <c r="K39" s="149">
        <f t="shared" si="1"/>
        <v>18000</v>
      </c>
      <c r="L39" s="150">
        <f t="shared" si="4"/>
        <v>2.416931075283633E-9</v>
      </c>
    </row>
    <row r="40" spans="2:14" ht="40.5">
      <c r="B40" s="148" t="s">
        <v>208</v>
      </c>
      <c r="C40" s="149">
        <v>0</v>
      </c>
      <c r="D40" s="149">
        <v>84934884</v>
      </c>
      <c r="E40" s="149">
        <v>72497356</v>
      </c>
      <c r="F40" s="149">
        <v>9220216.75</v>
      </c>
      <c r="G40" s="149">
        <v>5332993.9700000007</v>
      </c>
      <c r="H40" s="149">
        <v>5332993.97</v>
      </c>
      <c r="I40" s="149"/>
      <c r="J40" s="149">
        <f>G40</f>
        <v>5332993.9700000007</v>
      </c>
      <c r="K40" s="149"/>
      <c r="L40" s="150"/>
    </row>
    <row r="41" spans="2:14" ht="40.5">
      <c r="B41" s="148" t="s">
        <v>209</v>
      </c>
      <c r="C41" s="149">
        <v>3147901.12</v>
      </c>
      <c r="D41" s="149">
        <v>12000000</v>
      </c>
      <c r="E41" s="149">
        <v>12000000</v>
      </c>
      <c r="F41" s="149">
        <v>10836317.030000001</v>
      </c>
      <c r="G41" s="149">
        <v>10836317.030000001</v>
      </c>
      <c r="H41" s="149">
        <v>10537403.640000001</v>
      </c>
      <c r="I41" s="149">
        <f>$G41</f>
        <v>10836317.030000001</v>
      </c>
      <c r="J41" s="149"/>
      <c r="K41" s="149">
        <f t="shared" si="1"/>
        <v>10836317.030000001</v>
      </c>
      <c r="L41" s="150">
        <f>G41/$Q$8</f>
        <v>1.4550350761906803E-6</v>
      </c>
    </row>
    <row r="42" spans="2:14" ht="40.5">
      <c r="B42" s="148" t="s">
        <v>210</v>
      </c>
      <c r="C42" s="149">
        <v>1852190233.9200003</v>
      </c>
      <c r="D42" s="149">
        <v>4986696581</v>
      </c>
      <c r="E42" s="149">
        <v>5368560267</v>
      </c>
      <c r="F42" s="149">
        <v>3130939104.6499996</v>
      </c>
      <c r="G42" s="149">
        <v>2104863747.3199997</v>
      </c>
      <c r="H42" s="149">
        <v>1808138438.6500001</v>
      </c>
      <c r="I42" s="149">
        <f>$G42</f>
        <v>2104863747.3199997</v>
      </c>
      <c r="J42" s="149"/>
      <c r="K42" s="149">
        <f t="shared" si="1"/>
        <v>2104863747.3199997</v>
      </c>
      <c r="L42" s="150">
        <f>G42/$Q$8</f>
        <v>2.8262836667420352E-4</v>
      </c>
    </row>
    <row r="43" spans="2:14" ht="20.25">
      <c r="B43" s="145" t="s">
        <v>211</v>
      </c>
      <c r="C43" s="146">
        <f>SUM(C44:C51)</f>
        <v>247775554.03999999</v>
      </c>
      <c r="D43" s="146">
        <f>SUM(D44:D51)</f>
        <v>718942455</v>
      </c>
      <c r="E43" s="146">
        <f t="shared" ref="E43:F43" si="13">SUM(E44:E51)</f>
        <v>701776176.60000002</v>
      </c>
      <c r="F43" s="146">
        <f t="shared" si="13"/>
        <v>355665247.59000003</v>
      </c>
      <c r="G43" s="146">
        <f>SUM(G44:G51)</f>
        <v>270643283.74000001</v>
      </c>
      <c r="H43" s="146">
        <f>SUM(H44:H51)</f>
        <v>266417452.60000002</v>
      </c>
      <c r="I43" s="146">
        <f t="shared" ref="I43" si="14">SUM(I44:I51)</f>
        <v>270643283.74000001</v>
      </c>
      <c r="J43" s="146"/>
      <c r="K43" s="146">
        <f t="shared" si="1"/>
        <v>270643283.74000001</v>
      </c>
      <c r="L43" s="147">
        <f>G43/$Q$8</f>
        <v>3.6340342377111757E-5</v>
      </c>
    </row>
    <row r="44" spans="2:14" ht="20.25">
      <c r="B44" s="148" t="s">
        <v>212</v>
      </c>
      <c r="C44" s="149">
        <v>129904153.93999998</v>
      </c>
      <c r="D44" s="149">
        <v>282064978</v>
      </c>
      <c r="E44" s="149">
        <v>250888555.5</v>
      </c>
      <c r="F44" s="149">
        <v>122559287.05000003</v>
      </c>
      <c r="G44" s="149">
        <v>120172574.04000001</v>
      </c>
      <c r="H44" s="149">
        <v>119105874.04000001</v>
      </c>
      <c r="I44" s="149">
        <f t="shared" ref="I44:I51" si="15">G44</f>
        <v>120172574.04000001</v>
      </c>
      <c r="J44" s="156"/>
      <c r="K44" s="149">
        <f t="shared" si="1"/>
        <v>120172574.04000001</v>
      </c>
      <c r="L44" s="150">
        <f>G44/$Q$8</f>
        <v>1.6136046033005511E-5</v>
      </c>
    </row>
    <row r="45" spans="2:14" ht="20.25">
      <c r="B45" s="148" t="s">
        <v>213</v>
      </c>
      <c r="C45" s="149">
        <v>1930224.2400000002</v>
      </c>
      <c r="D45" s="149">
        <v>4538111</v>
      </c>
      <c r="E45" s="149">
        <v>4520925.5</v>
      </c>
      <c r="F45" s="149">
        <v>3980610.68</v>
      </c>
      <c r="G45" s="149">
        <v>2116698.44</v>
      </c>
      <c r="H45" s="149">
        <v>2116698.44</v>
      </c>
      <c r="I45" s="149">
        <f t="shared" si="15"/>
        <v>2116698.44</v>
      </c>
      <c r="J45" s="156"/>
      <c r="K45" s="149">
        <f t="shared" si="1"/>
        <v>2116698.44</v>
      </c>
      <c r="L45" s="150">
        <f>G45/$Q$8</f>
        <v>2.8421745759113267E-7</v>
      </c>
    </row>
    <row r="46" spans="2:14" ht="20.25">
      <c r="B46" s="148" t="s">
        <v>214</v>
      </c>
      <c r="C46" s="149">
        <v>65634557.390000008</v>
      </c>
      <c r="D46" s="149">
        <v>149278972</v>
      </c>
      <c r="E46" s="149">
        <v>167023574.55999997</v>
      </c>
      <c r="F46" s="149">
        <v>74602696.50999999</v>
      </c>
      <c r="G46" s="149">
        <v>62633262.609999999</v>
      </c>
      <c r="H46" s="149">
        <v>61863033.460000001</v>
      </c>
      <c r="I46" s="149">
        <f t="shared" si="15"/>
        <v>62633262.609999999</v>
      </c>
      <c r="J46" s="156"/>
      <c r="K46" s="149"/>
      <c r="L46" s="150"/>
      <c r="N46" s="144"/>
    </row>
    <row r="47" spans="2:14" ht="20.25">
      <c r="B47" s="148" t="s">
        <v>215</v>
      </c>
      <c r="C47" s="149">
        <v>1295469.54</v>
      </c>
      <c r="D47" s="149">
        <v>16000000</v>
      </c>
      <c r="E47" s="149">
        <v>10975506.469999999</v>
      </c>
      <c r="F47" s="149">
        <v>5087135.25</v>
      </c>
      <c r="G47" s="149">
        <v>2878829.5399999996</v>
      </c>
      <c r="H47" s="149">
        <v>2838298.7399999998</v>
      </c>
      <c r="I47" s="149">
        <f t="shared" si="15"/>
        <v>2878829.5399999996</v>
      </c>
      <c r="J47" s="156"/>
      <c r="K47" s="149"/>
      <c r="L47" s="150"/>
    </row>
    <row r="48" spans="2:14" ht="20.25">
      <c r="B48" s="148" t="s">
        <v>216</v>
      </c>
      <c r="C48" s="149">
        <v>0</v>
      </c>
      <c r="D48" s="149">
        <v>62669184</v>
      </c>
      <c r="E48" s="149">
        <v>55262982</v>
      </c>
      <c r="F48" s="149">
        <v>30775087.75</v>
      </c>
      <c r="G48" s="149">
        <v>20493756.359999999</v>
      </c>
      <c r="H48" s="149">
        <v>20344908.920000002</v>
      </c>
      <c r="I48" s="149">
        <f t="shared" si="15"/>
        <v>20493756.359999999</v>
      </c>
      <c r="J48" s="156"/>
      <c r="K48" s="149">
        <f t="shared" si="1"/>
        <v>20493756.359999999</v>
      </c>
      <c r="L48" s="150">
        <f>G48/$Q$8</f>
        <v>2.7517775886541996E-6</v>
      </c>
    </row>
    <row r="49" spans="2:14" ht="40.5">
      <c r="B49" s="148" t="s">
        <v>217</v>
      </c>
      <c r="C49" s="149">
        <v>0</v>
      </c>
      <c r="D49" s="149">
        <v>1688957</v>
      </c>
      <c r="E49" s="149">
        <v>1688957</v>
      </c>
      <c r="F49" s="149">
        <v>0</v>
      </c>
      <c r="G49" s="149">
        <v>0</v>
      </c>
      <c r="H49" s="149">
        <v>0</v>
      </c>
      <c r="I49" s="149">
        <f t="shared" si="15"/>
        <v>0</v>
      </c>
      <c r="J49" s="156"/>
      <c r="K49" s="149">
        <f t="shared" si="1"/>
        <v>0</v>
      </c>
      <c r="L49" s="150">
        <f>G49/$Q$8</f>
        <v>0</v>
      </c>
      <c r="N49" s="144"/>
    </row>
    <row r="50" spans="2:14" ht="20.25">
      <c r="B50" s="148" t="s">
        <v>218</v>
      </c>
      <c r="C50" s="149">
        <v>3034099.62</v>
      </c>
      <c r="D50" s="149">
        <v>6552322</v>
      </c>
      <c r="E50" s="149">
        <v>6550451</v>
      </c>
      <c r="F50" s="149">
        <v>5769821.3600000003</v>
      </c>
      <c r="G50" s="149">
        <v>3078946.88</v>
      </c>
      <c r="H50" s="149">
        <v>3078946.88</v>
      </c>
      <c r="I50" s="149">
        <f t="shared" si="15"/>
        <v>3078946.88</v>
      </c>
      <c r="J50" s="156"/>
      <c r="K50" s="149">
        <f t="shared" si="1"/>
        <v>3078946.88</v>
      </c>
      <c r="L50" s="150">
        <f>G50/$Q$8</f>
        <v>4.1342235518997702E-7</v>
      </c>
    </row>
    <row r="51" spans="2:14" ht="42" customHeight="1">
      <c r="B51" s="148" t="s">
        <v>219</v>
      </c>
      <c r="C51" s="149">
        <v>45977049.309999995</v>
      </c>
      <c r="D51" s="149">
        <v>196149931</v>
      </c>
      <c r="E51" s="149">
        <v>204865224.57000002</v>
      </c>
      <c r="F51" s="149">
        <v>112890608.98999999</v>
      </c>
      <c r="G51" s="149">
        <v>59269215.869999997</v>
      </c>
      <c r="H51" s="149">
        <v>57069692.119999997</v>
      </c>
      <c r="I51" s="149">
        <f t="shared" si="15"/>
        <v>59269215.869999997</v>
      </c>
      <c r="J51" s="156"/>
      <c r="K51" s="149">
        <f t="shared" si="1"/>
        <v>59269215.869999997</v>
      </c>
      <c r="L51" s="150">
        <f>G51/$Q$8</f>
        <v>7.9583116468831578E-6</v>
      </c>
    </row>
    <row r="52" spans="2:14" ht="21" thickBot="1">
      <c r="B52" s="157" t="s">
        <v>220</v>
      </c>
      <c r="C52" s="158">
        <f>C12+C15+C28</f>
        <v>63156960684.009995</v>
      </c>
      <c r="D52" s="158">
        <f>D12+D15+D28</f>
        <v>150495728752</v>
      </c>
      <c r="E52" s="158">
        <f t="shared" ref="E52:F52" si="16">E12+E15+E28</f>
        <v>148766105136.73999</v>
      </c>
      <c r="F52" s="158">
        <f t="shared" si="16"/>
        <v>71106299808.51001</v>
      </c>
      <c r="G52" s="158">
        <f>G12+G15+G28</f>
        <v>65805256979.129997</v>
      </c>
      <c r="H52" s="158">
        <f>H12+H15+H28</f>
        <v>61837541423.25</v>
      </c>
      <c r="I52" s="158">
        <f>I12+I15+I28</f>
        <v>21632870242.450001</v>
      </c>
      <c r="J52" s="158">
        <f>J12+J15+J28</f>
        <v>44172386736.68</v>
      </c>
      <c r="K52" s="158">
        <f t="shared" si="1"/>
        <v>-22539516494.23</v>
      </c>
      <c r="L52" s="159">
        <f>G52/$Q$8</f>
        <v>8.83593169499358E-3</v>
      </c>
      <c r="N52" s="144">
        <f>G52/$E$52</f>
        <v>0.44234039009520598</v>
      </c>
    </row>
    <row r="53" spans="2:14">
      <c r="I53" s="144">
        <f>I52/$G$52</f>
        <v>0.3287407607770732</v>
      </c>
      <c r="J53" s="144">
        <f>J52/$G$52</f>
        <v>0.67125923922292685</v>
      </c>
    </row>
    <row r="54" spans="2:14">
      <c r="B54" s="130" t="s">
        <v>175</v>
      </c>
      <c r="C54" s="130"/>
      <c r="I54" s="154"/>
      <c r="J54" s="154"/>
      <c r="K54" s="144"/>
    </row>
    <row r="55" spans="2:14">
      <c r="B55" s="92" t="s">
        <v>176</v>
      </c>
      <c r="C55" s="92"/>
      <c r="I55" s="154"/>
      <c r="J55" s="154"/>
    </row>
    <row r="56" spans="2:14">
      <c r="B56" s="92" t="s">
        <v>115</v>
      </c>
      <c r="C56" s="131"/>
      <c r="I56" s="154"/>
    </row>
    <row r="57" spans="2:14">
      <c r="B57" s="130" t="s">
        <v>65</v>
      </c>
      <c r="C57" s="130"/>
      <c r="I57" s="154"/>
    </row>
    <row r="58" spans="2:14">
      <c r="I58" s="154"/>
    </row>
    <row r="65" spans="12:13">
      <c r="L65" s="154"/>
      <c r="M65" s="154"/>
    </row>
    <row r="67" spans="12:13">
      <c r="L67" s="154"/>
    </row>
    <row r="68" spans="12:13">
      <c r="L68" s="154"/>
    </row>
    <row r="69" spans="12:13">
      <c r="L69" s="154"/>
    </row>
    <row r="70" spans="12:13">
      <c r="L70" s="160"/>
    </row>
    <row r="71" spans="12:13">
      <c r="L71" s="160"/>
    </row>
    <row r="75" spans="12:13">
      <c r="L75" s="154"/>
    </row>
  </sheetData>
  <mergeCells count="15">
    <mergeCell ref="A2:O2"/>
    <mergeCell ref="A3:O3"/>
    <mergeCell ref="B5:B11"/>
    <mergeCell ref="D5:K5"/>
    <mergeCell ref="L5:L10"/>
    <mergeCell ref="D6:H6"/>
    <mergeCell ref="I6:I10"/>
    <mergeCell ref="J6:J10"/>
    <mergeCell ref="K6:K10"/>
    <mergeCell ref="C7:C10"/>
    <mergeCell ref="D7:D10"/>
    <mergeCell ref="E7:E10"/>
    <mergeCell ref="F7:F10"/>
    <mergeCell ref="G7:G10"/>
    <mergeCell ref="H7:H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669C0-C94B-4F38-9862-71B9A7CA4F1D}">
  <dimension ref="B2:Q32"/>
  <sheetViews>
    <sheetView showGridLines="0" zoomScale="90" zoomScaleNormal="90" workbookViewId="0">
      <selection activeCell="B3" sqref="B3:G3"/>
    </sheetView>
  </sheetViews>
  <sheetFormatPr baseColWidth="10" defaultColWidth="9.140625" defaultRowHeight="15"/>
  <cols>
    <col min="1" max="1" width="9" customWidth="1"/>
    <col min="2" max="2" width="19.85546875" style="523" customWidth="1"/>
    <col min="3" max="3" width="20.42578125" customWidth="1"/>
    <col min="4" max="4" width="21" customWidth="1"/>
    <col min="9" max="9" width="8.85546875" customWidth="1"/>
    <col min="10" max="10" width="6.7109375" customWidth="1"/>
    <col min="12" max="12" width="24.28515625" customWidth="1"/>
    <col min="14" max="14" width="16.7109375" customWidth="1"/>
    <col min="16" max="16" width="5" bestFit="1" customWidth="1"/>
  </cols>
  <sheetData>
    <row r="2" spans="2:10">
      <c r="B2" s="893" t="s">
        <v>1439</v>
      </c>
      <c r="C2" s="894"/>
      <c r="D2" s="894"/>
      <c r="E2" s="895"/>
      <c r="F2" s="895"/>
      <c r="G2" s="895"/>
      <c r="H2" s="501"/>
      <c r="I2" s="501"/>
      <c r="J2" s="501"/>
    </row>
    <row r="3" spans="2:10">
      <c r="B3" s="891" t="s">
        <v>1173</v>
      </c>
      <c r="C3" s="892"/>
      <c r="D3" s="892"/>
      <c r="E3" s="887"/>
      <c r="F3" s="887"/>
      <c r="G3" s="887"/>
    </row>
    <row r="4" spans="2:10" ht="16.899999999999999" customHeight="1">
      <c r="B4" s="885" t="s">
        <v>1158</v>
      </c>
      <c r="C4" s="886"/>
      <c r="D4" s="886"/>
      <c r="E4" s="896"/>
      <c r="F4" s="896"/>
      <c r="G4" s="896"/>
      <c r="H4" s="501"/>
      <c r="I4" s="501"/>
    </row>
    <row r="11" spans="2:10">
      <c r="J11" s="374"/>
    </row>
    <row r="12" spans="2:10">
      <c r="J12" s="374"/>
    </row>
    <row r="13" spans="2:10">
      <c r="J13" s="521"/>
    </row>
    <row r="16" spans="2:10" ht="30" customHeight="1"/>
    <row r="17" spans="2:17" ht="30" customHeight="1"/>
    <row r="22" spans="2:17">
      <c r="B22" s="522" t="s">
        <v>1171</v>
      </c>
    </row>
    <row r="23" spans="2:17">
      <c r="B23" s="522" t="s">
        <v>1172</v>
      </c>
    </row>
    <row r="25" spans="2:17">
      <c r="L25" s="523"/>
      <c r="M25" s="888" t="s">
        <v>1174</v>
      </c>
      <c r="N25" s="888"/>
      <c r="O25" s="888"/>
      <c r="P25" s="888"/>
      <c r="Q25" s="888"/>
    </row>
    <row r="26" spans="2:17">
      <c r="J26" s="523"/>
      <c r="L26" s="523"/>
      <c r="M26" s="888"/>
      <c r="N26" s="888"/>
      <c r="O26" s="888"/>
      <c r="P26" s="888"/>
      <c r="Q26" s="888"/>
    </row>
    <row r="27" spans="2:17">
      <c r="J27" s="523"/>
      <c r="L27" s="523"/>
      <c r="M27" s="524" t="s">
        <v>1160</v>
      </c>
      <c r="N27" s="524" t="s">
        <v>1161</v>
      </c>
      <c r="O27" s="524" t="s">
        <v>1162</v>
      </c>
    </row>
    <row r="28" spans="2:17">
      <c r="J28" s="523"/>
      <c r="L28" t="s">
        <v>1176</v>
      </c>
      <c r="M28">
        <v>0.4</v>
      </c>
      <c r="N28">
        <v>0.8</v>
      </c>
      <c r="O28">
        <v>1.5</v>
      </c>
    </row>
    <row r="29" spans="2:17">
      <c r="J29" s="523"/>
      <c r="L29" t="s">
        <v>1177</v>
      </c>
      <c r="M29">
        <v>-0.3</v>
      </c>
      <c r="N29">
        <v>0.2</v>
      </c>
      <c r="O29">
        <v>1.3</v>
      </c>
    </row>
    <row r="30" spans="2:17">
      <c r="J30" s="523"/>
      <c r="L30" t="s">
        <v>1178</v>
      </c>
      <c r="M30">
        <v>0.9</v>
      </c>
      <c r="N30">
        <v>0.7</v>
      </c>
      <c r="O30">
        <v>1.4</v>
      </c>
    </row>
    <row r="31" spans="2:17">
      <c r="J31" s="523"/>
      <c r="L31" t="s">
        <v>1179</v>
      </c>
      <c r="M31">
        <v>0.9</v>
      </c>
      <c r="N31">
        <v>0.7</v>
      </c>
      <c r="O31">
        <v>1.4</v>
      </c>
    </row>
    <row r="32" spans="2:17">
      <c r="J32" s="523"/>
      <c r="L32" t="s">
        <v>1180</v>
      </c>
      <c r="M32">
        <v>2.5</v>
      </c>
      <c r="N32">
        <v>1.9</v>
      </c>
      <c r="O32">
        <v>2.1</v>
      </c>
    </row>
  </sheetData>
  <mergeCells count="4">
    <mergeCell ref="B2:G2"/>
    <mergeCell ref="B3:G3"/>
    <mergeCell ref="B4:G4"/>
    <mergeCell ref="M25:Q26"/>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BB9C6-0CD8-4B2D-BBB5-DA9423C7C522}">
  <dimension ref="B2:M265"/>
  <sheetViews>
    <sheetView showGridLines="0" zoomScale="60" zoomScaleNormal="60" workbookViewId="0">
      <selection activeCell="B4" sqref="B4:H4"/>
    </sheetView>
  </sheetViews>
  <sheetFormatPr baseColWidth="10" defaultColWidth="11.42578125" defaultRowHeight="15"/>
  <cols>
    <col min="1" max="1" width="11.42578125" style="92"/>
    <col min="2" max="2" width="150" style="92" customWidth="1"/>
    <col min="3" max="3" width="33.42578125" style="92" customWidth="1"/>
    <col min="4" max="5" width="29.42578125" style="92" customWidth="1"/>
    <col min="6" max="6" width="34.140625" style="92" customWidth="1"/>
    <col min="7" max="8" width="29.42578125" style="92" customWidth="1"/>
    <col min="9" max="9" width="26.7109375" style="92" customWidth="1"/>
    <col min="10" max="10" width="21.85546875" style="92" customWidth="1"/>
    <col min="11" max="11" width="38.5703125" style="92" customWidth="1"/>
    <col min="12" max="12" width="23.7109375" style="92" bestFit="1" customWidth="1"/>
    <col min="13" max="13" width="15.7109375" style="92" bestFit="1" customWidth="1"/>
    <col min="14" max="16384" width="11.42578125" style="92"/>
  </cols>
  <sheetData>
    <row r="2" spans="2:13">
      <c r="K2" s="93"/>
      <c r="L2" s="93"/>
    </row>
    <row r="3" spans="2:13">
      <c r="B3" s="1015" t="s">
        <v>1493</v>
      </c>
      <c r="C3" s="1015"/>
      <c r="D3" s="1015"/>
      <c r="E3" s="1015"/>
      <c r="F3" s="1015"/>
      <c r="G3" s="1015"/>
      <c r="H3" s="1015"/>
      <c r="K3" s="93"/>
      <c r="L3" s="93"/>
    </row>
    <row r="4" spans="2:13" ht="15.75" thickBot="1">
      <c r="B4" s="1016" t="s">
        <v>152</v>
      </c>
      <c r="C4" s="1016"/>
      <c r="D4" s="1016"/>
      <c r="E4" s="1016"/>
      <c r="F4" s="1016"/>
      <c r="G4" s="1016"/>
      <c r="H4" s="1016"/>
      <c r="K4" s="93"/>
      <c r="L4" s="93"/>
    </row>
    <row r="5" spans="2:13" ht="15.75" thickBot="1">
      <c r="B5" s="1017" t="s">
        <v>153</v>
      </c>
      <c r="C5" s="1017"/>
      <c r="D5" s="1017"/>
      <c r="E5" s="1017"/>
      <c r="F5" s="1017"/>
      <c r="G5" s="1017"/>
      <c r="H5" s="1017"/>
      <c r="K5" s="94"/>
      <c r="L5" s="94"/>
    </row>
    <row r="6" spans="2:13" ht="15.75" thickBot="1">
      <c r="B6" s="95"/>
      <c r="C6" s="96"/>
      <c r="D6" s="96"/>
      <c r="E6" s="96"/>
      <c r="F6" s="96"/>
      <c r="G6" s="96"/>
      <c r="H6" s="96"/>
      <c r="K6" s="97" t="s">
        <v>4</v>
      </c>
      <c r="L6" s="98">
        <v>7447461031915.2998</v>
      </c>
    </row>
    <row r="7" spans="2:13" ht="21.6" customHeight="1" thickBot="1">
      <c r="B7" s="1018" t="s">
        <v>5</v>
      </c>
      <c r="C7" s="99">
        <v>2023</v>
      </c>
      <c r="D7" s="1021">
        <v>2024</v>
      </c>
      <c r="E7" s="1022"/>
      <c r="F7" s="1022"/>
      <c r="G7" s="1022"/>
      <c r="H7" s="1022"/>
      <c r="I7" s="1022"/>
      <c r="J7" s="100"/>
    </row>
    <row r="8" spans="2:13" ht="21.6" customHeight="1" thickBot="1">
      <c r="B8" s="1019"/>
      <c r="C8" s="1012" t="s">
        <v>154</v>
      </c>
      <c r="D8" s="1023" t="s">
        <v>155</v>
      </c>
      <c r="E8" s="1023"/>
      <c r="F8" s="1023"/>
      <c r="G8" s="1023"/>
      <c r="H8" s="1023"/>
      <c r="I8" s="1024" t="s">
        <v>156</v>
      </c>
      <c r="J8" s="100"/>
    </row>
    <row r="9" spans="2:13" ht="21.6" customHeight="1">
      <c r="B9" s="1019"/>
      <c r="C9" s="1013"/>
      <c r="D9" s="1027" t="s">
        <v>9</v>
      </c>
      <c r="E9" s="1012" t="s">
        <v>119</v>
      </c>
      <c r="F9" s="1012" t="s">
        <v>120</v>
      </c>
      <c r="G9" s="1012" t="s">
        <v>118</v>
      </c>
      <c r="H9" s="1012" t="s">
        <v>121</v>
      </c>
      <c r="I9" s="1025"/>
      <c r="J9" s="101"/>
      <c r="K9" s="102"/>
    </row>
    <row r="10" spans="2:13" ht="15" customHeight="1">
      <c r="B10" s="1019"/>
      <c r="C10" s="1013"/>
      <c r="D10" s="1028"/>
      <c r="E10" s="1013"/>
      <c r="F10" s="1013"/>
      <c r="G10" s="1013"/>
      <c r="H10" s="1013"/>
      <c r="I10" s="1025"/>
      <c r="J10" s="101"/>
      <c r="K10" s="102"/>
      <c r="M10" s="103"/>
    </row>
    <row r="11" spans="2:13" ht="15" customHeight="1" thickBot="1">
      <c r="B11" s="1019"/>
      <c r="C11" s="1014"/>
      <c r="D11" s="1029"/>
      <c r="E11" s="1014"/>
      <c r="F11" s="1014"/>
      <c r="G11" s="1014"/>
      <c r="H11" s="1014"/>
      <c r="I11" s="1026"/>
      <c r="J11" s="101"/>
      <c r="K11" s="102"/>
    </row>
    <row r="12" spans="2:13" ht="24" thickBot="1">
      <c r="B12" s="1020"/>
      <c r="C12" s="104">
        <v>1</v>
      </c>
      <c r="D12" s="105">
        <v>2</v>
      </c>
      <c r="E12" s="104">
        <v>3</v>
      </c>
      <c r="F12" s="105">
        <v>4</v>
      </c>
      <c r="G12" s="105">
        <v>6</v>
      </c>
      <c r="H12" s="104">
        <v>5</v>
      </c>
      <c r="I12" s="105" t="s">
        <v>157</v>
      </c>
      <c r="J12" s="100"/>
      <c r="K12" s="106"/>
    </row>
    <row r="13" spans="2:13" ht="23.25">
      <c r="B13" s="107" t="s">
        <v>158</v>
      </c>
      <c r="C13" s="108">
        <f>C14+C16</f>
        <v>326326171.82000005</v>
      </c>
      <c r="D13" s="108">
        <f>D14+D16</f>
        <v>948964321</v>
      </c>
      <c r="E13" s="108">
        <f t="shared" ref="E13:F13" si="0">E14+E16</f>
        <v>838206618.79999995</v>
      </c>
      <c r="F13" s="108">
        <f t="shared" si="0"/>
        <v>562464962.53999996</v>
      </c>
      <c r="G13" s="108">
        <f>G14+G16</f>
        <v>336242742.43999982</v>
      </c>
      <c r="H13" s="108">
        <f>H14+H16</f>
        <v>327084163.44999987</v>
      </c>
      <c r="I13" s="109">
        <f t="shared" ref="I13:I31" si="1">G13/$L$6</f>
        <v>4.5148640724545911E-5</v>
      </c>
      <c r="J13" s="110">
        <f>G13/$G$31</f>
        <v>0.21131391204556951</v>
      </c>
      <c r="K13" s="102"/>
    </row>
    <row r="14" spans="2:13" ht="23.25">
      <c r="B14" s="111" t="s">
        <v>159</v>
      </c>
      <c r="C14" s="112">
        <f>C15</f>
        <v>294618571.82000005</v>
      </c>
      <c r="D14" s="112">
        <f>D15</f>
        <v>874885153</v>
      </c>
      <c r="E14" s="112">
        <f t="shared" ref="E14:F14" si="2">E15</f>
        <v>764127450.79999995</v>
      </c>
      <c r="F14" s="112">
        <f t="shared" si="2"/>
        <v>527722892.53999996</v>
      </c>
      <c r="G14" s="112">
        <f>G15</f>
        <v>301500672.43999982</v>
      </c>
      <c r="H14" s="112">
        <f>H15</f>
        <v>292342093.44999987</v>
      </c>
      <c r="I14" s="113">
        <f t="shared" si="1"/>
        <v>4.048368580217484E-5</v>
      </c>
      <c r="J14" s="114"/>
      <c r="K14" s="102"/>
    </row>
    <row r="15" spans="2:13" ht="49.9" customHeight="1">
      <c r="B15" s="115" t="s">
        <v>160</v>
      </c>
      <c r="C15" s="116">
        <v>294618571.82000005</v>
      </c>
      <c r="D15" s="117">
        <v>874885153</v>
      </c>
      <c r="E15" s="117">
        <v>764127450.79999995</v>
      </c>
      <c r="F15" s="117">
        <v>527722892.53999996</v>
      </c>
      <c r="G15" s="117">
        <v>301500672.43999982</v>
      </c>
      <c r="H15" s="117">
        <v>292342093.44999987</v>
      </c>
      <c r="I15" s="113">
        <f t="shared" si="1"/>
        <v>4.048368580217484E-5</v>
      </c>
      <c r="J15" s="110">
        <f>G15/$G$13</f>
        <v>0.89667562860126426</v>
      </c>
      <c r="K15" s="102"/>
    </row>
    <row r="16" spans="2:13" ht="23.25">
      <c r="B16" s="111" t="s">
        <v>161</v>
      </c>
      <c r="C16" s="112">
        <f>C17</f>
        <v>31707600</v>
      </c>
      <c r="D16" s="112">
        <f>D17</f>
        <v>74079168</v>
      </c>
      <c r="E16" s="112">
        <f t="shared" ref="E16:F16" si="3">E17</f>
        <v>74079168</v>
      </c>
      <c r="F16" s="112">
        <f t="shared" si="3"/>
        <v>34742070</v>
      </c>
      <c r="G16" s="112">
        <f>G17</f>
        <v>34742070</v>
      </c>
      <c r="H16" s="112">
        <f>H17</f>
        <v>34742070</v>
      </c>
      <c r="I16" s="113">
        <f t="shared" si="1"/>
        <v>4.664954922371069E-6</v>
      </c>
      <c r="J16" s="114"/>
      <c r="K16" s="106"/>
    </row>
    <row r="17" spans="2:11" ht="48" customHeight="1">
      <c r="B17" s="115" t="s">
        <v>162</v>
      </c>
      <c r="C17" s="116">
        <v>31707600</v>
      </c>
      <c r="D17" s="117">
        <v>74079168</v>
      </c>
      <c r="E17" s="117">
        <v>74079168</v>
      </c>
      <c r="F17" s="117">
        <v>34742070</v>
      </c>
      <c r="G17" s="117">
        <v>34742070</v>
      </c>
      <c r="H17" s="117">
        <v>34742070</v>
      </c>
      <c r="I17" s="113">
        <f t="shared" si="1"/>
        <v>4.664954922371069E-6</v>
      </c>
      <c r="J17" s="114"/>
      <c r="K17" s="106"/>
    </row>
    <row r="18" spans="2:11" ht="26.25" customHeight="1">
      <c r="B18" s="118" t="s">
        <v>163</v>
      </c>
      <c r="C18" s="119">
        <f t="shared" ref="C18:F19" si="4">C19</f>
        <v>118128883.44999999</v>
      </c>
      <c r="D18" s="119">
        <f t="shared" si="4"/>
        <v>242128044</v>
      </c>
      <c r="E18" s="119">
        <f t="shared" si="4"/>
        <v>246695710.83000001</v>
      </c>
      <c r="F18" s="119">
        <f t="shared" si="4"/>
        <v>180322633.35999998</v>
      </c>
      <c r="G18" s="119">
        <f>G19</f>
        <v>105297011.75000001</v>
      </c>
      <c r="H18" s="119">
        <f>H19</f>
        <v>99754829.180000007</v>
      </c>
      <c r="I18" s="109">
        <f t="shared" si="1"/>
        <v>1.413864554628227E-5</v>
      </c>
      <c r="J18" s="110">
        <f>G18/$G$31</f>
        <v>6.6174583630072822E-2</v>
      </c>
      <c r="K18" s="120"/>
    </row>
    <row r="19" spans="2:11" ht="39.75" customHeight="1">
      <c r="B19" s="111" t="s">
        <v>164</v>
      </c>
      <c r="C19" s="112">
        <f t="shared" si="4"/>
        <v>118128883.44999999</v>
      </c>
      <c r="D19" s="112">
        <f t="shared" si="4"/>
        <v>242128044</v>
      </c>
      <c r="E19" s="112">
        <f t="shared" si="4"/>
        <v>246695710.83000001</v>
      </c>
      <c r="F19" s="112">
        <f t="shared" si="4"/>
        <v>180322633.35999998</v>
      </c>
      <c r="G19" s="112">
        <f>G20</f>
        <v>105297011.75000001</v>
      </c>
      <c r="H19" s="112">
        <f>H20</f>
        <v>99754829.180000007</v>
      </c>
      <c r="I19" s="113">
        <f t="shared" si="1"/>
        <v>1.413864554628227E-5</v>
      </c>
      <c r="J19" s="114"/>
      <c r="K19" s="106"/>
    </row>
    <row r="20" spans="2:11" ht="23.25">
      <c r="B20" s="121" t="s">
        <v>165</v>
      </c>
      <c r="C20" s="122">
        <v>118128883.44999999</v>
      </c>
      <c r="D20" s="117">
        <v>242128044</v>
      </c>
      <c r="E20" s="117">
        <v>246695710.83000001</v>
      </c>
      <c r="F20" s="117">
        <v>180322633.35999998</v>
      </c>
      <c r="G20" s="117">
        <v>105297011.75000001</v>
      </c>
      <c r="H20" s="117">
        <v>99754829.180000007</v>
      </c>
      <c r="I20" s="113">
        <f t="shared" si="1"/>
        <v>1.413864554628227E-5</v>
      </c>
      <c r="J20" s="114"/>
      <c r="K20" s="106"/>
    </row>
    <row r="21" spans="2:11" ht="23.25">
      <c r="B21" s="118" t="s">
        <v>166</v>
      </c>
      <c r="C21" s="119">
        <f>C22+C24+C26</f>
        <v>329604825.67000002</v>
      </c>
      <c r="D21" s="119">
        <f>D22+D24+D26</f>
        <v>2730851345</v>
      </c>
      <c r="E21" s="119">
        <f t="shared" ref="E21:F21" si="5">E22+E24+E26</f>
        <v>2868725136.9400001</v>
      </c>
      <c r="F21" s="119">
        <f t="shared" si="5"/>
        <v>1278815097.5499997</v>
      </c>
      <c r="G21" s="119">
        <f>G22+G24+G26</f>
        <v>1149660461.5699999</v>
      </c>
      <c r="H21" s="119">
        <f>H22+H24+H26</f>
        <v>1124271134.25</v>
      </c>
      <c r="I21" s="109">
        <f t="shared" si="1"/>
        <v>1.5436944975519209E-4</v>
      </c>
      <c r="J21" s="110">
        <f>G21/$G$31</f>
        <v>0.72251150432435773</v>
      </c>
      <c r="K21" s="106"/>
    </row>
    <row r="22" spans="2:11" ht="23.25">
      <c r="B22" s="111" t="s">
        <v>167</v>
      </c>
      <c r="C22" s="112">
        <f>C23</f>
        <v>6778360.2299999995</v>
      </c>
      <c r="D22" s="112">
        <f>D23</f>
        <v>30270000</v>
      </c>
      <c r="E22" s="112">
        <f t="shared" ref="E22:F22" si="6">E23</f>
        <v>84770975</v>
      </c>
      <c r="F22" s="112">
        <f t="shared" si="6"/>
        <v>30565345.279999997</v>
      </c>
      <c r="G22" s="112">
        <f>G23</f>
        <v>29820298.59</v>
      </c>
      <c r="H22" s="112">
        <f>H23</f>
        <v>29158100.16</v>
      </c>
      <c r="I22" s="113">
        <f t="shared" si="1"/>
        <v>4.004089240911539E-6</v>
      </c>
      <c r="J22" s="114"/>
      <c r="K22" s="106"/>
    </row>
    <row r="23" spans="2:11" ht="46.5">
      <c r="B23" s="121" t="s">
        <v>168</v>
      </c>
      <c r="C23" s="122">
        <v>6778360.2299999995</v>
      </c>
      <c r="D23" s="117">
        <v>30270000</v>
      </c>
      <c r="E23" s="117">
        <v>84770975</v>
      </c>
      <c r="F23" s="117">
        <v>30565345.279999997</v>
      </c>
      <c r="G23" s="117">
        <v>29820298.59</v>
      </c>
      <c r="H23" s="117">
        <v>29158100.16</v>
      </c>
      <c r="I23" s="113">
        <f t="shared" si="1"/>
        <v>4.004089240911539E-6</v>
      </c>
      <c r="J23" s="114"/>
      <c r="K23" s="106"/>
    </row>
    <row r="24" spans="2:11" ht="23.25">
      <c r="B24" s="111" t="s">
        <v>169</v>
      </c>
      <c r="C24" s="112">
        <f>C25</f>
        <v>49571274.140000001</v>
      </c>
      <c r="D24" s="112">
        <f t="shared" ref="D24:F24" si="7">D25</f>
        <v>1656805929</v>
      </c>
      <c r="E24" s="112">
        <f t="shared" si="7"/>
        <v>1670114995</v>
      </c>
      <c r="F24" s="112">
        <f t="shared" si="7"/>
        <v>793310086.8599999</v>
      </c>
      <c r="G24" s="112">
        <f>G25</f>
        <v>793310086.8599999</v>
      </c>
      <c r="H24" s="112">
        <f>H25</f>
        <v>793310086.8599999</v>
      </c>
      <c r="I24" s="113">
        <f t="shared" si="1"/>
        <v>1.0652087784821621E-4</v>
      </c>
      <c r="J24" s="114"/>
      <c r="K24" s="106"/>
    </row>
    <row r="25" spans="2:11" ht="23.25">
      <c r="B25" s="121" t="s">
        <v>170</v>
      </c>
      <c r="C25" s="122">
        <v>49571274.140000001</v>
      </c>
      <c r="D25" s="117">
        <v>1656805929</v>
      </c>
      <c r="E25" s="117">
        <v>1670114995</v>
      </c>
      <c r="F25" s="117">
        <v>793310086.8599999</v>
      </c>
      <c r="G25" s="117">
        <v>793310086.8599999</v>
      </c>
      <c r="H25" s="117">
        <v>793310086.8599999</v>
      </c>
      <c r="I25" s="113">
        <f t="shared" si="1"/>
        <v>1.0652087784821621E-4</v>
      </c>
      <c r="J25" s="114"/>
      <c r="K25" s="106"/>
    </row>
    <row r="26" spans="2:11" ht="24" customHeight="1">
      <c r="B26" s="111" t="s">
        <v>149</v>
      </c>
      <c r="C26" s="112">
        <f>C27+C29+C30+C28</f>
        <v>273255191.30000001</v>
      </c>
      <c r="D26" s="112">
        <f t="shared" ref="D26:F26" si="8">D27+D29+D30+D28</f>
        <v>1043775416</v>
      </c>
      <c r="E26" s="112">
        <f t="shared" si="8"/>
        <v>1113839166.9400001</v>
      </c>
      <c r="F26" s="112">
        <f t="shared" si="8"/>
        <v>454939665.40999997</v>
      </c>
      <c r="G26" s="112">
        <f>G27+G29+G30+G28</f>
        <v>326530076.12</v>
      </c>
      <c r="H26" s="112">
        <f>H27+H29+H30+H28</f>
        <v>301802947.23000002</v>
      </c>
      <c r="I26" s="113">
        <f t="shared" si="1"/>
        <v>4.3844482666064339E-5</v>
      </c>
      <c r="J26" s="114"/>
      <c r="K26" s="106"/>
    </row>
    <row r="27" spans="2:11" ht="30.6" customHeight="1">
      <c r="B27" s="121" t="s">
        <v>171</v>
      </c>
      <c r="C27" s="122">
        <v>66554264.839999996</v>
      </c>
      <c r="D27" s="117">
        <v>146325088</v>
      </c>
      <c r="E27" s="117">
        <v>180721544.52000001</v>
      </c>
      <c r="F27" s="117">
        <v>72365985.469999999</v>
      </c>
      <c r="G27" s="117">
        <v>59934733.710000008</v>
      </c>
      <c r="H27" s="117">
        <v>56369361.370000005</v>
      </c>
      <c r="I27" s="113">
        <f t="shared" si="1"/>
        <v>8.0476733551415842E-6</v>
      </c>
      <c r="J27" s="114"/>
      <c r="K27" s="106"/>
    </row>
    <row r="28" spans="2:11" ht="54.6" customHeight="1">
      <c r="B28" s="121" t="s">
        <v>172</v>
      </c>
      <c r="C28" s="122">
        <v>0</v>
      </c>
      <c r="D28" s="117">
        <v>310000000</v>
      </c>
      <c r="E28" s="117">
        <v>125000000</v>
      </c>
      <c r="F28" s="117">
        <v>59437713.70000001</v>
      </c>
      <c r="G28" s="117">
        <v>22408629.759999998</v>
      </c>
      <c r="H28" s="117">
        <v>21213828.969999999</v>
      </c>
      <c r="I28" s="113">
        <f t="shared" si="1"/>
        <v>3.0088952011927563E-6</v>
      </c>
      <c r="J28" s="114"/>
      <c r="K28" s="102"/>
    </row>
    <row r="29" spans="2:11" ht="26.45" customHeight="1">
      <c r="B29" s="121" t="s">
        <v>173</v>
      </c>
      <c r="C29" s="122">
        <v>19358132.460000001</v>
      </c>
      <c r="D29" s="117">
        <v>195103174</v>
      </c>
      <c r="E29" s="117">
        <v>208181210.11000001</v>
      </c>
      <c r="F29" s="117">
        <v>96222160.239999995</v>
      </c>
      <c r="G29" s="117">
        <v>52813571.240000002</v>
      </c>
      <c r="H29" s="117">
        <v>48713976.329999998</v>
      </c>
      <c r="I29" s="113">
        <f t="shared" si="1"/>
        <v>7.0914867514812194E-6</v>
      </c>
      <c r="J29" s="114"/>
      <c r="K29" s="120"/>
    </row>
    <row r="30" spans="2:11" ht="33" customHeight="1">
      <c r="B30" s="121" t="s">
        <v>174</v>
      </c>
      <c r="C30" s="122">
        <v>187342794</v>
      </c>
      <c r="D30" s="117">
        <v>392347154</v>
      </c>
      <c r="E30" s="117">
        <v>599936412.30999994</v>
      </c>
      <c r="F30" s="117">
        <v>226913806</v>
      </c>
      <c r="G30" s="117">
        <v>191373141.41000003</v>
      </c>
      <c r="H30" s="117">
        <v>175505780.56</v>
      </c>
      <c r="I30" s="113">
        <f t="shared" si="1"/>
        <v>2.5696427358248784E-5</v>
      </c>
      <c r="J30" s="114"/>
    </row>
    <row r="31" spans="2:11" ht="24" thickBot="1">
      <c r="B31" s="123" t="s">
        <v>61</v>
      </c>
      <c r="C31" s="124">
        <f>C13+C18+C21</f>
        <v>774059880.94000006</v>
      </c>
      <c r="D31" s="124">
        <f>D13+D18+D21</f>
        <v>3921943710</v>
      </c>
      <c r="E31" s="124">
        <f t="shared" ref="E31:F31" si="9">E13+E18+E21</f>
        <v>3953627466.5699997</v>
      </c>
      <c r="F31" s="124">
        <f t="shared" si="9"/>
        <v>2021602693.4499998</v>
      </c>
      <c r="G31" s="124">
        <f>G13+G18+G21</f>
        <v>1591200215.7599998</v>
      </c>
      <c r="H31" s="124">
        <f>H13+H18+H21</f>
        <v>1551110126.8799999</v>
      </c>
      <c r="I31" s="125">
        <f t="shared" si="1"/>
        <v>2.1365673602602027E-4</v>
      </c>
      <c r="J31" s="114"/>
    </row>
    <row r="32" spans="2:11">
      <c r="B32" s="126"/>
      <c r="C32" s="126"/>
      <c r="D32" s="127"/>
      <c r="E32" s="127"/>
      <c r="F32" s="127"/>
      <c r="G32" s="127"/>
      <c r="H32" s="127"/>
      <c r="I32" s="128"/>
      <c r="J32" s="129"/>
    </row>
    <row r="33" spans="2:12">
      <c r="B33" s="130" t="s">
        <v>175</v>
      </c>
      <c r="C33" s="130"/>
    </row>
    <row r="34" spans="2:12">
      <c r="B34" s="92" t="s">
        <v>176</v>
      </c>
      <c r="H34" s="78"/>
    </row>
    <row r="35" spans="2:12">
      <c r="B35" s="92" t="s">
        <v>115</v>
      </c>
      <c r="C35" s="131"/>
      <c r="H35" s="78"/>
    </row>
    <row r="36" spans="2:12">
      <c r="B36" s="130" t="s">
        <v>65</v>
      </c>
      <c r="C36" s="130"/>
      <c r="H36" s="78"/>
    </row>
    <row r="37" spans="2:12">
      <c r="H37" s="78"/>
      <c r="I37" s="78"/>
    </row>
    <row r="38" spans="2:12">
      <c r="D38" s="78"/>
      <c r="E38" s="78"/>
      <c r="F38" s="78"/>
      <c r="G38" s="78"/>
    </row>
    <row r="41" spans="2:12" ht="15.75" thickBot="1">
      <c r="E41" s="132"/>
    </row>
    <row r="42" spans="2:12">
      <c r="L42" s="102"/>
    </row>
    <row r="265" spans="2:2">
      <c r="B265" s="92" t="s">
        <v>66</v>
      </c>
    </row>
  </sheetData>
  <mergeCells count="13">
    <mergeCell ref="F9:F11"/>
    <mergeCell ref="G9:G11"/>
    <mergeCell ref="H9:H11"/>
    <mergeCell ref="B3:H3"/>
    <mergeCell ref="B4:H4"/>
    <mergeCell ref="B5:H5"/>
    <mergeCell ref="B7:B12"/>
    <mergeCell ref="D7:I7"/>
    <mergeCell ref="C8:C11"/>
    <mergeCell ref="D8:H8"/>
    <mergeCell ref="I8:I11"/>
    <mergeCell ref="D9:D11"/>
    <mergeCell ref="E9:E11"/>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32C14-9FB4-4064-9CCE-D50324887519}">
  <dimension ref="A1:O32"/>
  <sheetViews>
    <sheetView showGridLines="0" zoomScaleNormal="100" workbookViewId="0">
      <selection activeCell="C6" sqref="C6:I6"/>
    </sheetView>
  </sheetViews>
  <sheetFormatPr baseColWidth="10" defaultColWidth="11.42578125" defaultRowHeight="15"/>
  <cols>
    <col min="1" max="2" width="11.42578125" style="52"/>
    <col min="3" max="3" width="28.140625" style="52" customWidth="1"/>
    <col min="4" max="4" width="16.28515625" style="52" customWidth="1"/>
    <col min="5" max="5" width="12.28515625" style="52" customWidth="1"/>
    <col min="6" max="6" width="12.5703125" style="52" customWidth="1"/>
    <col min="7" max="8" width="12.140625" style="52" bestFit="1" customWidth="1"/>
    <col min="9" max="9" width="9.140625" style="52" bestFit="1" customWidth="1"/>
    <col min="10" max="10" width="23.140625" style="52" bestFit="1" customWidth="1"/>
    <col min="11" max="11" width="28.7109375" style="52" hidden="1" customWidth="1"/>
    <col min="12" max="12" width="1.42578125" style="52" customWidth="1"/>
    <col min="13" max="13" width="24.85546875" style="52" bestFit="1" customWidth="1"/>
    <col min="14" max="14" width="11.42578125" style="52"/>
    <col min="15" max="15" width="14.140625" style="52" bestFit="1" customWidth="1"/>
    <col min="16" max="16384" width="11.42578125" style="52"/>
  </cols>
  <sheetData>
    <row r="1" spans="1:15" s="60" customFormat="1" ht="15" customHeight="1">
      <c r="A1" s="907" t="s">
        <v>0</v>
      </c>
      <c r="B1" s="907"/>
      <c r="C1" s="907"/>
      <c r="D1" s="907"/>
      <c r="E1" s="907"/>
      <c r="F1" s="907"/>
      <c r="G1" s="907"/>
      <c r="H1" s="907"/>
      <c r="I1" s="907"/>
      <c r="J1" s="907"/>
      <c r="K1" s="61"/>
    </row>
    <row r="2" spans="1:15" s="60" customFormat="1" ht="15" customHeight="1">
      <c r="A2" s="907" t="s">
        <v>1</v>
      </c>
      <c r="B2" s="907"/>
      <c r="C2" s="907"/>
      <c r="D2" s="907"/>
      <c r="E2" s="907"/>
      <c r="F2" s="907"/>
      <c r="G2" s="907"/>
      <c r="H2" s="907"/>
      <c r="I2" s="907"/>
      <c r="J2" s="907"/>
      <c r="K2" s="61"/>
    </row>
    <row r="3" spans="1:15" s="60" customFormat="1" ht="15" customHeight="1">
      <c r="A3" s="908" t="s">
        <v>2</v>
      </c>
      <c r="B3" s="908"/>
      <c r="C3" s="908"/>
      <c r="D3" s="908"/>
      <c r="E3" s="908"/>
      <c r="F3" s="908"/>
      <c r="G3" s="908"/>
      <c r="H3" s="908"/>
      <c r="I3" s="908"/>
      <c r="J3" s="908"/>
      <c r="K3" s="62"/>
    </row>
    <row r="5" spans="1:15" ht="16.5" thickBot="1">
      <c r="C5" s="1075" t="s">
        <v>1494</v>
      </c>
      <c r="D5" s="1075"/>
      <c r="E5" s="1075"/>
      <c r="F5" s="1075"/>
      <c r="G5" s="1075"/>
      <c r="H5" s="1075"/>
      <c r="I5" s="1075"/>
    </row>
    <row r="6" spans="1:15" ht="16.5" thickBot="1">
      <c r="C6" s="1075" t="s">
        <v>221</v>
      </c>
      <c r="D6" s="1075"/>
      <c r="E6" s="1075"/>
      <c r="F6" s="1075"/>
      <c r="G6" s="1075"/>
      <c r="H6" s="1075"/>
      <c r="I6" s="1075"/>
      <c r="K6" s="161" t="s">
        <v>222</v>
      </c>
      <c r="L6" s="162">
        <v>7447461031915.3164</v>
      </c>
    </row>
    <row r="7" spans="1:15" ht="16.5" thickBot="1">
      <c r="C7" s="1074" t="s">
        <v>117</v>
      </c>
      <c r="D7" s="1074"/>
      <c r="E7" s="1074"/>
      <c r="F7" s="1074"/>
      <c r="G7" s="1074"/>
      <c r="H7" s="1074"/>
      <c r="I7" s="1074"/>
    </row>
    <row r="8" spans="1:15" ht="15" customHeight="1" thickBot="1">
      <c r="C8" s="1064" t="s">
        <v>5</v>
      </c>
      <c r="D8" s="1067" t="s">
        <v>223</v>
      </c>
      <c r="E8" s="1070">
        <v>2024</v>
      </c>
      <c r="F8" s="1071"/>
      <c r="G8" s="1071"/>
      <c r="H8" s="1071"/>
      <c r="I8" s="1071"/>
      <c r="M8" s="163"/>
      <c r="O8" s="163"/>
    </row>
    <row r="9" spans="1:15" ht="15" customHeight="1">
      <c r="C9" s="1065"/>
      <c r="D9" s="1068"/>
      <c r="E9" s="1067" t="s">
        <v>224</v>
      </c>
      <c r="F9" s="1067" t="s">
        <v>225</v>
      </c>
      <c r="G9" s="1072" t="s">
        <v>226</v>
      </c>
      <c r="H9" s="1072" t="s">
        <v>227</v>
      </c>
      <c r="I9" s="1072" t="s">
        <v>228</v>
      </c>
      <c r="M9" s="163"/>
    </row>
    <row r="10" spans="1:15" ht="15.75" thickBot="1">
      <c r="C10" s="1065"/>
      <c r="D10" s="1069"/>
      <c r="E10" s="1069"/>
      <c r="F10" s="1069"/>
      <c r="G10" s="1073"/>
      <c r="H10" s="1073"/>
      <c r="I10" s="1073"/>
      <c r="M10" s="163"/>
    </row>
    <row r="11" spans="1:15" ht="15.75" thickBot="1">
      <c r="C11" s="1066"/>
      <c r="D11" s="376">
        <v>1</v>
      </c>
      <c r="E11" s="376">
        <v>2</v>
      </c>
      <c r="F11" s="376">
        <v>3</v>
      </c>
      <c r="G11" s="376">
        <v>4</v>
      </c>
      <c r="H11" s="376" t="s">
        <v>229</v>
      </c>
      <c r="I11" s="376" t="s">
        <v>230</v>
      </c>
      <c r="M11" s="163"/>
    </row>
    <row r="12" spans="1:15">
      <c r="C12" s="164" t="s">
        <v>231</v>
      </c>
      <c r="D12" s="165">
        <f>+D13+D14</f>
        <v>540859909148.7099</v>
      </c>
      <c r="E12" s="165">
        <f t="shared" ref="E12:G12" si="0">+E13+E14</f>
        <v>1187374402436</v>
      </c>
      <c r="F12" s="165">
        <f t="shared" si="0"/>
        <v>1188248075880.9099</v>
      </c>
      <c r="G12" s="165">
        <f t="shared" si="0"/>
        <v>592081982341.10291</v>
      </c>
      <c r="H12" s="166">
        <f>G12/F12</f>
        <v>0.4982814568432285</v>
      </c>
      <c r="I12" s="166">
        <f>G12/$L$6</f>
        <v>7.9501185679763539E-2</v>
      </c>
      <c r="M12" s="163"/>
    </row>
    <row r="13" spans="1:15">
      <c r="C13" s="167" t="s">
        <v>232</v>
      </c>
      <c r="D13" s="168">
        <v>535534044626.3399</v>
      </c>
      <c r="E13" s="168">
        <v>1174544279475</v>
      </c>
      <c r="F13" s="168">
        <v>1175404845750.71</v>
      </c>
      <c r="G13" s="168">
        <v>589192567723.26294</v>
      </c>
      <c r="H13" s="169">
        <f t="shared" ref="H13:H18" si="1">G13/F13</f>
        <v>0.50126777157104219</v>
      </c>
      <c r="I13" s="169">
        <f t="shared" ref="I13:I26" si="2">G13/$L$6</f>
        <v>7.9113212569805968E-2</v>
      </c>
      <c r="M13" s="163"/>
    </row>
    <row r="14" spans="1:15" ht="15.75" thickBot="1">
      <c r="C14" s="167" t="s">
        <v>233</v>
      </c>
      <c r="D14" s="168">
        <v>5325864522.3700008</v>
      </c>
      <c r="E14" s="168">
        <v>12830122961</v>
      </c>
      <c r="F14" s="168">
        <v>12843230130.200001</v>
      </c>
      <c r="G14" s="168">
        <v>2889414617.8400002</v>
      </c>
      <c r="H14" s="169">
        <f t="shared" si="1"/>
        <v>0.22497569447468935</v>
      </c>
      <c r="I14" s="169">
        <f t="shared" si="2"/>
        <v>3.8797310995757018E-4</v>
      </c>
      <c r="K14" s="78"/>
      <c r="M14" s="163"/>
    </row>
    <row r="15" spans="1:15">
      <c r="C15" s="164" t="s">
        <v>234</v>
      </c>
      <c r="D15" s="170">
        <f>+D16+D18</f>
        <v>583154431830.92004</v>
      </c>
      <c r="E15" s="170">
        <f t="shared" ref="E15:G15" si="3">+E16+E18</f>
        <v>1418686514950</v>
      </c>
      <c r="F15" s="170">
        <f t="shared" si="3"/>
        <v>1422239500561.9302</v>
      </c>
      <c r="G15" s="170">
        <f t="shared" si="3"/>
        <v>671422470029.29968</v>
      </c>
      <c r="H15" s="171">
        <f t="shared" si="1"/>
        <v>0.47208818891896837</v>
      </c>
      <c r="I15" s="171">
        <f t="shared" si="2"/>
        <v>9.0154546247639133E-2</v>
      </c>
      <c r="K15" s="78"/>
      <c r="M15" s="163"/>
    </row>
    <row r="16" spans="1:15">
      <c r="C16" s="167" t="s">
        <v>235</v>
      </c>
      <c r="D16" s="172">
        <v>520351280932.56006</v>
      </c>
      <c r="E16" s="172">
        <v>1217765874318</v>
      </c>
      <c r="F16" s="172">
        <v>1215097345357.6304</v>
      </c>
      <c r="G16" s="172">
        <v>597233980817.47961</v>
      </c>
      <c r="H16" s="169">
        <f t="shared" si="1"/>
        <v>0.49151122179573214</v>
      </c>
      <c r="I16" s="173">
        <f t="shared" si="2"/>
        <v>8.0192964858506244E-2</v>
      </c>
      <c r="M16" s="163"/>
    </row>
    <row r="17" spans="3:13">
      <c r="C17" s="174" t="s">
        <v>236</v>
      </c>
      <c r="D17" s="172">
        <v>117371429558.02998</v>
      </c>
      <c r="E17" s="172">
        <v>263816794305</v>
      </c>
      <c r="F17" s="172">
        <v>263784712645</v>
      </c>
      <c r="G17" s="172">
        <v>146892928640.84998</v>
      </c>
      <c r="H17" s="169">
        <f t="shared" si="1"/>
        <v>0.55686672350318367</v>
      </c>
      <c r="I17" s="173">
        <f t="shared" si="2"/>
        <v>1.9723893553971705E-2</v>
      </c>
      <c r="M17" s="163"/>
    </row>
    <row r="18" spans="3:13" ht="15.75" thickBot="1">
      <c r="C18" s="167" t="s">
        <v>237</v>
      </c>
      <c r="D18" s="172">
        <v>62803150898.360001</v>
      </c>
      <c r="E18" s="172">
        <v>200920640632</v>
      </c>
      <c r="F18" s="172">
        <v>207142155204.2999</v>
      </c>
      <c r="G18" s="172">
        <v>74188489211.820038</v>
      </c>
      <c r="H18" s="169">
        <f t="shared" si="1"/>
        <v>0.35815254088985177</v>
      </c>
      <c r="I18" s="173">
        <f t="shared" si="2"/>
        <v>9.9615813891328897E-3</v>
      </c>
      <c r="J18" s="175"/>
      <c r="M18" s="163"/>
    </row>
    <row r="19" spans="3:13" ht="15.75" thickBot="1">
      <c r="C19" s="176" t="s">
        <v>238</v>
      </c>
      <c r="D19" s="177"/>
      <c r="E19" s="177"/>
      <c r="F19" s="177"/>
      <c r="G19" s="177"/>
      <c r="H19" s="178"/>
      <c r="I19" s="178"/>
      <c r="J19" s="78"/>
      <c r="M19" s="163"/>
    </row>
    <row r="20" spans="3:13">
      <c r="C20" s="179" t="s">
        <v>239</v>
      </c>
      <c r="D20" s="172">
        <f>(D12-(D15-D17))</f>
        <v>75076906875.819824</v>
      </c>
      <c r="E20" s="172">
        <f t="shared" ref="E20:F20" si="4">(E12-(E15-E17))</f>
        <v>32504681791</v>
      </c>
      <c r="F20" s="172">
        <f t="shared" si="4"/>
        <v>29793287963.979736</v>
      </c>
      <c r="G20" s="172">
        <f>(G12-(G15-G17))</f>
        <v>67552440952.653198</v>
      </c>
      <c r="H20" s="169">
        <f>G20/F20</f>
        <v>2.267371128501309</v>
      </c>
      <c r="I20" s="173">
        <f t="shared" si="2"/>
        <v>9.0705329860961033E-3</v>
      </c>
    </row>
    <row r="21" spans="3:13">
      <c r="C21" s="179" t="s">
        <v>240</v>
      </c>
      <c r="D21" s="172">
        <f>D13-D16</f>
        <v>15182763693.779846</v>
      </c>
      <c r="E21" s="172">
        <f>E13-E16</f>
        <v>-43221594843</v>
      </c>
      <c r="F21" s="172">
        <f t="shared" ref="F21" si="5">F13-F16</f>
        <v>-39692499606.92041</v>
      </c>
      <c r="G21" s="172">
        <f>G13-G16</f>
        <v>-8041413094.2166748</v>
      </c>
      <c r="H21" s="169">
        <f>G21/F21</f>
        <v>0.20259276119800351</v>
      </c>
      <c r="I21" s="173">
        <f t="shared" si="2"/>
        <v>-1.0797522887002751E-3</v>
      </c>
      <c r="J21" s="180"/>
      <c r="K21" s="78"/>
    </row>
    <row r="22" spans="3:13" ht="15.75" thickBot="1">
      <c r="C22" s="179" t="s">
        <v>241</v>
      </c>
      <c r="D22" s="172">
        <f>D14-D18</f>
        <v>-57477286375.989998</v>
      </c>
      <c r="E22" s="172">
        <f>E14-E18</f>
        <v>-188090517671</v>
      </c>
      <c r="F22" s="172">
        <f>F14-F18</f>
        <v>-194298925074.09988</v>
      </c>
      <c r="G22" s="172">
        <f t="shared" ref="G22" si="6">G14-G18</f>
        <v>-71299074593.980042</v>
      </c>
      <c r="H22" s="169">
        <f t="shared" ref="H22:H26" si="7">G22/F22</f>
        <v>0.366955579228185</v>
      </c>
      <c r="I22" s="173">
        <f t="shared" si="2"/>
        <v>-9.5736082791753191E-3</v>
      </c>
      <c r="M22" s="180"/>
    </row>
    <row r="23" spans="3:13" ht="15.75" thickBot="1">
      <c r="C23" s="377" t="s">
        <v>242</v>
      </c>
      <c r="D23" s="378">
        <f>D12-D15</f>
        <v>-42294522682.210144</v>
      </c>
      <c r="E23" s="378">
        <f t="shared" ref="E23:F23" si="8">E12-E15</f>
        <v>-231312112514</v>
      </c>
      <c r="F23" s="378">
        <f t="shared" si="8"/>
        <v>-233991424681.02026</v>
      </c>
      <c r="G23" s="378">
        <f>G12-G15</f>
        <v>-79340487688.196777</v>
      </c>
      <c r="H23" s="379">
        <f t="shared" si="7"/>
        <v>0.33907433914022544</v>
      </c>
      <c r="I23" s="379">
        <f t="shared" si="2"/>
        <v>-1.0653360567875603E-2</v>
      </c>
      <c r="J23" s="181"/>
    </row>
    <row r="24" spans="3:13" ht="15.75" thickBot="1">
      <c r="C24" s="176" t="s">
        <v>243</v>
      </c>
      <c r="D24" s="177">
        <v>209222677652.25</v>
      </c>
      <c r="E24" s="177">
        <v>344980212118</v>
      </c>
      <c r="F24" s="177">
        <v>347659524285.02002</v>
      </c>
      <c r="G24" s="177">
        <v>130937866099.95</v>
      </c>
      <c r="H24" s="178">
        <f t="shared" si="7"/>
        <v>0.37662671940091547</v>
      </c>
      <c r="I24" s="178">
        <f t="shared" si="2"/>
        <v>1.7581544306016432E-2</v>
      </c>
      <c r="J24" s="182"/>
      <c r="K24" s="183"/>
    </row>
    <row r="25" spans="3:13" ht="15.75" thickBot="1">
      <c r="C25" s="176" t="s">
        <v>244</v>
      </c>
      <c r="D25" s="177">
        <v>58457981003.130005</v>
      </c>
      <c r="E25" s="177">
        <v>113668099604</v>
      </c>
      <c r="F25" s="177">
        <v>113668099604</v>
      </c>
      <c r="G25" s="177">
        <v>55528236784.029999</v>
      </c>
      <c r="H25" s="178">
        <f t="shared" si="7"/>
        <v>0.48851205375545798</v>
      </c>
      <c r="I25" s="178">
        <f t="shared" si="2"/>
        <v>7.4559956132794168E-3</v>
      </c>
    </row>
    <row r="26" spans="3:13" ht="15.75" thickBot="1">
      <c r="C26" s="377" t="s">
        <v>245</v>
      </c>
      <c r="D26" s="380">
        <f>D24-D25</f>
        <v>150764696649.12</v>
      </c>
      <c r="E26" s="380">
        <f t="shared" ref="E26:G26" si="9">E24-E25</f>
        <v>231312112514</v>
      </c>
      <c r="F26" s="380">
        <f t="shared" si="9"/>
        <v>233991424681.02002</v>
      </c>
      <c r="G26" s="380">
        <f t="shared" si="9"/>
        <v>75409629315.919998</v>
      </c>
      <c r="H26" s="381">
        <f t="shared" si="7"/>
        <v>0.32227518345477546</v>
      </c>
      <c r="I26" s="381">
        <f t="shared" si="2"/>
        <v>1.0125548692737015E-2</v>
      </c>
    </row>
    <row r="27" spans="3:13" ht="15" customHeight="1">
      <c r="C27" s="184" t="s">
        <v>246</v>
      </c>
      <c r="D27" s="185"/>
      <c r="E27" s="185"/>
      <c r="F27" s="185"/>
      <c r="G27" s="185"/>
      <c r="H27" s="185"/>
      <c r="I27" s="185"/>
    </row>
    <row r="28" spans="3:13">
      <c r="C28" s="56" t="s">
        <v>114</v>
      </c>
      <c r="D28" s="186"/>
      <c r="E28" s="186"/>
      <c r="F28" s="186"/>
      <c r="G28" s="186"/>
      <c r="H28" s="186"/>
      <c r="I28" s="186"/>
    </row>
    <row r="29" spans="3:13">
      <c r="C29" s="187" t="s">
        <v>115</v>
      </c>
      <c r="D29" s="186"/>
      <c r="E29" s="186"/>
      <c r="F29" s="186"/>
      <c r="G29" s="186"/>
      <c r="H29" s="186"/>
      <c r="I29" s="186"/>
    </row>
    <row r="30" spans="3:13">
      <c r="C30" s="184" t="s">
        <v>247</v>
      </c>
      <c r="D30" s="186"/>
      <c r="E30" s="186"/>
      <c r="F30" s="186"/>
      <c r="G30" s="186"/>
      <c r="H30" s="186"/>
      <c r="I30" s="186"/>
    </row>
    <row r="31" spans="3:13">
      <c r="C31" s="188"/>
      <c r="D31" s="186"/>
      <c r="E31" s="186"/>
      <c r="F31" s="186"/>
      <c r="G31" s="186"/>
      <c r="H31" s="186"/>
      <c r="I31" s="186"/>
    </row>
    <row r="32" spans="3:13">
      <c r="C32" s="188"/>
      <c r="D32" s="186"/>
      <c r="E32" s="186"/>
      <c r="F32" s="186"/>
      <c r="G32" s="186"/>
      <c r="H32" s="186"/>
      <c r="I32" s="186"/>
    </row>
  </sheetData>
  <mergeCells count="14">
    <mergeCell ref="C7:I7"/>
    <mergeCell ref="A1:J1"/>
    <mergeCell ref="A2:J2"/>
    <mergeCell ref="A3:J3"/>
    <mergeCell ref="C5:I5"/>
    <mergeCell ref="C6:I6"/>
    <mergeCell ref="C8:C11"/>
    <mergeCell ref="D8:D10"/>
    <mergeCell ref="E8:I8"/>
    <mergeCell ref="E9:E10"/>
    <mergeCell ref="F9:F10"/>
    <mergeCell ref="G9:G10"/>
    <mergeCell ref="H9:H10"/>
    <mergeCell ref="I9:I10"/>
  </mergeCells>
  <pageMargins left="0.7" right="0.7" top="0.75" bottom="0.75" header="0.3" footer="0.3"/>
  <pageSetup orientation="portrait" horizontalDpi="4294967293"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3FC1-910F-41E7-8A07-705676222A1F}">
  <dimension ref="B2:O72"/>
  <sheetViews>
    <sheetView showGridLines="0" zoomScale="60" zoomScaleNormal="60" workbookViewId="0">
      <selection activeCell="C5" sqref="C5:K5"/>
    </sheetView>
  </sheetViews>
  <sheetFormatPr baseColWidth="10" defaultColWidth="11.42578125" defaultRowHeight="15"/>
  <cols>
    <col min="1" max="2" width="11.42578125" style="52"/>
    <col min="3" max="3" width="70.28515625" style="189" customWidth="1"/>
    <col min="4" max="4" width="16.42578125" style="52" customWidth="1"/>
    <col min="5" max="7" width="20.5703125" style="52" customWidth="1"/>
    <col min="8" max="8" width="21.140625" style="52" customWidth="1"/>
    <col min="9" max="9" width="19.140625" style="52" customWidth="1"/>
    <col min="10" max="10" width="15.5703125" style="52" customWidth="1"/>
    <col min="11" max="11" width="15.28515625" style="52" customWidth="1"/>
    <col min="12" max="12" width="14.28515625" style="52" customWidth="1"/>
    <col min="13" max="13" width="11.42578125" style="52"/>
    <col min="14" max="14" width="30.140625" style="52" bestFit="1" customWidth="1"/>
    <col min="15" max="15" width="22.42578125" style="52" bestFit="1" customWidth="1"/>
    <col min="16" max="16384" width="11.42578125" style="52"/>
  </cols>
  <sheetData>
    <row r="2" spans="3:15" ht="15.75" thickBot="1"/>
    <row r="3" spans="3:15" ht="15.75" thickBot="1">
      <c r="H3" s="69"/>
      <c r="N3" s="190" t="s">
        <v>248</v>
      </c>
      <c r="O3" s="191">
        <v>7447461031915.2998</v>
      </c>
    </row>
    <row r="4" spans="3:15">
      <c r="C4" s="900" t="s">
        <v>1495</v>
      </c>
      <c r="D4" s="900"/>
      <c r="E4" s="900"/>
      <c r="F4" s="900"/>
      <c r="G4" s="900"/>
      <c r="H4" s="900"/>
      <c r="I4" s="900"/>
      <c r="J4" s="900"/>
      <c r="K4" s="900"/>
    </row>
    <row r="5" spans="3:15" ht="33.75" customHeight="1" thickBot="1">
      <c r="C5" s="1078" t="s">
        <v>249</v>
      </c>
      <c r="D5" s="1079"/>
      <c r="E5" s="1079"/>
      <c r="F5" s="1079"/>
      <c r="G5" s="1079"/>
      <c r="H5" s="1079"/>
      <c r="I5" s="1079"/>
      <c r="J5" s="1079"/>
      <c r="K5" s="1080"/>
    </row>
    <row r="6" spans="3:15" ht="17.45" customHeight="1" thickBot="1">
      <c r="C6" s="1043" t="s">
        <v>5</v>
      </c>
      <c r="D6" s="192">
        <v>2023</v>
      </c>
      <c r="E6" s="1081">
        <v>2024</v>
      </c>
      <c r="F6" s="1082"/>
      <c r="G6" s="1082"/>
      <c r="H6" s="1082"/>
      <c r="I6" s="1083"/>
      <c r="J6" s="1084" t="s">
        <v>250</v>
      </c>
      <c r="K6" s="1086" t="s">
        <v>251</v>
      </c>
      <c r="L6" s="1076" t="s">
        <v>7</v>
      </c>
    </row>
    <row r="7" spans="3:15" s="131" customFormat="1" ht="46.5" customHeight="1" thickBot="1">
      <c r="C7" s="1044"/>
      <c r="D7" s="193" t="s">
        <v>252</v>
      </c>
      <c r="E7" s="194" t="s">
        <v>9</v>
      </c>
      <c r="F7" s="194" t="s">
        <v>253</v>
      </c>
      <c r="G7" s="194" t="s">
        <v>254</v>
      </c>
      <c r="H7" s="194" t="s">
        <v>255</v>
      </c>
      <c r="I7" s="194" t="s">
        <v>256</v>
      </c>
      <c r="J7" s="1085"/>
      <c r="K7" s="1087"/>
      <c r="L7" s="1077"/>
    </row>
    <row r="8" spans="3:15" ht="15" customHeight="1">
      <c r="C8" s="1044"/>
      <c r="D8" s="195">
        <v>1</v>
      </c>
      <c r="E8" s="195">
        <v>2</v>
      </c>
      <c r="F8" s="195">
        <v>3</v>
      </c>
      <c r="G8" s="195">
        <v>4</v>
      </c>
      <c r="H8" s="195">
        <v>5</v>
      </c>
      <c r="I8" s="195">
        <v>6</v>
      </c>
      <c r="J8" s="196" t="s">
        <v>257</v>
      </c>
      <c r="K8" s="196" t="s">
        <v>258</v>
      </c>
      <c r="L8" s="197" t="s">
        <v>259</v>
      </c>
    </row>
    <row r="9" spans="3:15" ht="15.75" thickBot="1">
      <c r="C9" s="198" t="s">
        <v>260</v>
      </c>
      <c r="D9" s="199">
        <f>D10+D17+D30</f>
        <v>209222677652.25003</v>
      </c>
      <c r="E9" s="199">
        <f t="shared" ref="E9:I9" si="0">E10+E17+E30</f>
        <v>344980212118</v>
      </c>
      <c r="F9" s="199">
        <f t="shared" si="0"/>
        <v>347659524285.02002</v>
      </c>
      <c r="G9" s="199">
        <f t="shared" si="0"/>
        <v>130937866099.94998</v>
      </c>
      <c r="H9" s="199">
        <f t="shared" si="0"/>
        <v>130937866099.94998</v>
      </c>
      <c r="I9" s="199">
        <f t="shared" si="0"/>
        <v>130937866099.94998</v>
      </c>
      <c r="J9" s="200">
        <f>IFERROR(((H9-D9)/D9),"-")</f>
        <v>-0.37416981959487966</v>
      </c>
      <c r="K9" s="200">
        <f>IFERROR((H9/F9),"-")</f>
        <v>0.37662671940091547</v>
      </c>
      <c r="L9" s="200">
        <f>+H9/$O$3</f>
        <v>1.758154430601647E-2</v>
      </c>
    </row>
    <row r="10" spans="3:15" ht="18" customHeight="1">
      <c r="C10" s="201" t="s">
        <v>261</v>
      </c>
      <c r="D10" s="202">
        <f>D11+D14</f>
        <v>238721319.19999999</v>
      </c>
      <c r="E10" s="202">
        <f t="shared" ref="E10:I10" si="1">E11+E14</f>
        <v>0</v>
      </c>
      <c r="F10" s="202">
        <f t="shared" si="1"/>
        <v>0</v>
      </c>
      <c r="G10" s="202">
        <f>G11+G14</f>
        <v>0</v>
      </c>
      <c r="H10" s="202">
        <f t="shared" si="1"/>
        <v>0</v>
      </c>
      <c r="I10" s="202">
        <f t="shared" si="1"/>
        <v>0</v>
      </c>
      <c r="J10" s="203">
        <f>IFERROR(((H10-D10)/D10),"-")</f>
        <v>-1</v>
      </c>
      <c r="K10" s="203" t="str">
        <f t="shared" ref="K10:K62" si="2">IFERROR((H10/F10),"-")</f>
        <v>-</v>
      </c>
      <c r="L10" s="203">
        <f t="shared" ref="L10:L61" si="3">+H10/$O$3</f>
        <v>0</v>
      </c>
    </row>
    <row r="11" spans="3:15">
      <c r="C11" s="204" t="s">
        <v>262</v>
      </c>
      <c r="D11" s="205">
        <f>D12</f>
        <v>0</v>
      </c>
      <c r="E11" s="205">
        <f t="shared" ref="E11:I12" si="4">E12</f>
        <v>0</v>
      </c>
      <c r="F11" s="205"/>
      <c r="G11" s="205">
        <f t="shared" si="4"/>
        <v>0</v>
      </c>
      <c r="H11" s="205">
        <f t="shared" si="4"/>
        <v>0</v>
      </c>
      <c r="I11" s="205">
        <f t="shared" si="4"/>
        <v>0</v>
      </c>
      <c r="J11" s="206" t="str">
        <f>IFERROR(((H11-D11)/D11),"-")</f>
        <v>-</v>
      </c>
      <c r="K11" s="206" t="str">
        <f t="shared" si="2"/>
        <v>-</v>
      </c>
      <c r="L11" s="206">
        <f t="shared" si="3"/>
        <v>0</v>
      </c>
    </row>
    <row r="12" spans="3:15">
      <c r="C12" s="207" t="s">
        <v>263</v>
      </c>
      <c r="D12" s="208">
        <f>D13</f>
        <v>0</v>
      </c>
      <c r="E12" s="208">
        <f t="shared" si="4"/>
        <v>0</v>
      </c>
      <c r="F12" s="208">
        <f t="shared" si="4"/>
        <v>0</v>
      </c>
      <c r="G12" s="208">
        <f t="shared" si="4"/>
        <v>0</v>
      </c>
      <c r="H12" s="208">
        <f t="shared" si="4"/>
        <v>0</v>
      </c>
      <c r="I12" s="208">
        <f t="shared" si="4"/>
        <v>0</v>
      </c>
      <c r="J12" s="209" t="str">
        <f t="shared" ref="J12:J28" si="5">IFERROR(((H12-D12)/D12),"-")</f>
        <v>-</v>
      </c>
      <c r="K12" s="210" t="str">
        <f t="shared" si="2"/>
        <v>-</v>
      </c>
      <c r="L12" s="210">
        <f>+H12/$O$3</f>
        <v>0</v>
      </c>
    </row>
    <row r="13" spans="3:15" ht="30">
      <c r="C13" s="207" t="s">
        <v>264</v>
      </c>
      <c r="D13" s="211">
        <v>0</v>
      </c>
      <c r="E13" s="211">
        <v>0</v>
      </c>
      <c r="F13" s="211"/>
      <c r="G13" s="211">
        <v>0</v>
      </c>
      <c r="H13" s="211">
        <v>0</v>
      </c>
      <c r="I13" s="211">
        <v>0</v>
      </c>
      <c r="J13" s="209" t="str">
        <f t="shared" si="5"/>
        <v>-</v>
      </c>
      <c r="K13" s="209" t="str">
        <f t="shared" si="2"/>
        <v>-</v>
      </c>
      <c r="L13" s="209">
        <f t="shared" si="3"/>
        <v>0</v>
      </c>
    </row>
    <row r="14" spans="3:15">
      <c r="C14" s="212" t="s">
        <v>265</v>
      </c>
      <c r="D14" s="205">
        <f>D15</f>
        <v>238721319.19999999</v>
      </c>
      <c r="E14" s="205">
        <f t="shared" ref="E14:I15" si="6">E15</f>
        <v>0</v>
      </c>
      <c r="F14" s="205">
        <f t="shared" si="6"/>
        <v>0</v>
      </c>
      <c r="G14" s="205">
        <f t="shared" si="6"/>
        <v>0</v>
      </c>
      <c r="H14" s="205">
        <f t="shared" si="6"/>
        <v>0</v>
      </c>
      <c r="I14" s="205">
        <f t="shared" si="6"/>
        <v>0</v>
      </c>
      <c r="J14" s="213">
        <f>IFERROR(((H14-D14)/D14),"-")</f>
        <v>-1</v>
      </c>
      <c r="K14" s="213" t="str">
        <f t="shared" si="2"/>
        <v>-</v>
      </c>
      <c r="L14" s="213">
        <f>+H14/$O$3</f>
        <v>0</v>
      </c>
    </row>
    <row r="15" spans="3:15">
      <c r="C15" s="207" t="s">
        <v>266</v>
      </c>
      <c r="D15" s="208">
        <f>D16</f>
        <v>238721319.19999999</v>
      </c>
      <c r="E15" s="208">
        <f t="shared" si="6"/>
        <v>0</v>
      </c>
      <c r="F15" s="208">
        <f t="shared" si="6"/>
        <v>0</v>
      </c>
      <c r="G15" s="208">
        <f t="shared" si="6"/>
        <v>0</v>
      </c>
      <c r="H15" s="208">
        <f t="shared" si="6"/>
        <v>0</v>
      </c>
      <c r="I15" s="208">
        <f t="shared" si="6"/>
        <v>0</v>
      </c>
      <c r="J15" s="209">
        <f t="shared" si="5"/>
        <v>-1</v>
      </c>
      <c r="K15" s="209" t="str">
        <f t="shared" si="2"/>
        <v>-</v>
      </c>
      <c r="L15" s="209">
        <f t="shared" si="3"/>
        <v>0</v>
      </c>
    </row>
    <row r="16" spans="3:15">
      <c r="C16" s="207" t="s">
        <v>267</v>
      </c>
      <c r="D16" s="211">
        <v>238721319.19999999</v>
      </c>
      <c r="E16" s="208">
        <v>0</v>
      </c>
      <c r="F16" s="208"/>
      <c r="G16" s="208">
        <v>0</v>
      </c>
      <c r="H16" s="208">
        <v>0</v>
      </c>
      <c r="I16" s="208">
        <v>0</v>
      </c>
      <c r="J16" s="209">
        <f t="shared" si="5"/>
        <v>-1</v>
      </c>
      <c r="K16" s="209" t="str">
        <f t="shared" si="2"/>
        <v>-</v>
      </c>
      <c r="L16" s="209">
        <f t="shared" si="3"/>
        <v>0</v>
      </c>
    </row>
    <row r="17" spans="3:12">
      <c r="C17" s="214" t="s">
        <v>268</v>
      </c>
      <c r="D17" s="215">
        <f>D18+D21</f>
        <v>197436014689.14001</v>
      </c>
      <c r="E17" s="215">
        <f t="shared" ref="E17:I17" si="7">E18+E21</f>
        <v>344980212118</v>
      </c>
      <c r="F17" s="215">
        <f t="shared" si="7"/>
        <v>347659524285.02002</v>
      </c>
      <c r="G17" s="215">
        <f>G18+G21</f>
        <v>129281060198.32999</v>
      </c>
      <c r="H17" s="215">
        <f t="shared" si="7"/>
        <v>129281060198.32999</v>
      </c>
      <c r="I17" s="215">
        <f t="shared" si="7"/>
        <v>129281060198.32999</v>
      </c>
      <c r="J17" s="203">
        <f>IFERROR(((H17-D17)/D17),"-")</f>
        <v>-0.34520021384203364</v>
      </c>
      <c r="K17" s="203">
        <f t="shared" si="2"/>
        <v>0.37186112034239027</v>
      </c>
      <c r="L17" s="203">
        <f>+H17/$O$3</f>
        <v>1.7359078435497655E-2</v>
      </c>
    </row>
    <row r="18" spans="3:12">
      <c r="C18" s="212" t="s">
        <v>269</v>
      </c>
      <c r="D18" s="205">
        <f>D19</f>
        <v>0</v>
      </c>
      <c r="E18" s="205">
        <f t="shared" ref="E18:I19" si="8">E19</f>
        <v>0</v>
      </c>
      <c r="F18" s="205">
        <f t="shared" si="8"/>
        <v>0</v>
      </c>
      <c r="G18" s="205">
        <f t="shared" si="8"/>
        <v>0</v>
      </c>
      <c r="H18" s="205">
        <f t="shared" si="8"/>
        <v>0</v>
      </c>
      <c r="I18" s="205">
        <f t="shared" si="8"/>
        <v>0</v>
      </c>
      <c r="J18" s="213" t="str">
        <f>IFERROR(((H18-D18)/D18),"-")</f>
        <v>-</v>
      </c>
      <c r="K18" s="213" t="str">
        <f t="shared" si="2"/>
        <v>-</v>
      </c>
      <c r="L18" s="213">
        <f t="shared" si="3"/>
        <v>0</v>
      </c>
    </row>
    <row r="19" spans="3:12">
      <c r="C19" s="207" t="s">
        <v>270</v>
      </c>
      <c r="D19" s="208">
        <f>D20</f>
        <v>0</v>
      </c>
      <c r="E19" s="208">
        <f t="shared" si="8"/>
        <v>0</v>
      </c>
      <c r="F19" s="208">
        <f t="shared" si="8"/>
        <v>0</v>
      </c>
      <c r="G19" s="208">
        <f t="shared" si="8"/>
        <v>0</v>
      </c>
      <c r="H19" s="208">
        <f t="shared" si="8"/>
        <v>0</v>
      </c>
      <c r="I19" s="208">
        <f t="shared" si="8"/>
        <v>0</v>
      </c>
      <c r="J19" s="209" t="str">
        <f t="shared" si="5"/>
        <v>-</v>
      </c>
      <c r="K19" s="209" t="str">
        <f t="shared" si="2"/>
        <v>-</v>
      </c>
      <c r="L19" s="209">
        <f t="shared" si="3"/>
        <v>0</v>
      </c>
    </row>
    <row r="20" spans="3:12" ht="30">
      <c r="C20" s="207" t="s">
        <v>271</v>
      </c>
      <c r="D20" s="208">
        <v>0</v>
      </c>
      <c r="E20" s="208">
        <v>0</v>
      </c>
      <c r="F20" s="208">
        <v>0</v>
      </c>
      <c r="G20" s="208">
        <v>0</v>
      </c>
      <c r="H20" s="208">
        <v>0</v>
      </c>
      <c r="I20" s="208">
        <v>0</v>
      </c>
      <c r="J20" s="209" t="str">
        <f t="shared" si="5"/>
        <v>-</v>
      </c>
      <c r="K20" s="209" t="str">
        <f t="shared" si="2"/>
        <v>-</v>
      </c>
      <c r="L20" s="209">
        <f t="shared" si="3"/>
        <v>0</v>
      </c>
    </row>
    <row r="21" spans="3:12">
      <c r="C21" s="212" t="s">
        <v>272</v>
      </c>
      <c r="D21" s="216">
        <f t="shared" ref="D21:E21" si="9">D24+D27+D22</f>
        <v>197436014689.14001</v>
      </c>
      <c r="E21" s="216">
        <f t="shared" si="9"/>
        <v>344980212118</v>
      </c>
      <c r="F21" s="216">
        <f>F24+F27+F22</f>
        <v>347659524285.02002</v>
      </c>
      <c r="G21" s="216">
        <f>G24+G27+G22</f>
        <v>129281060198.32999</v>
      </c>
      <c r="H21" s="216">
        <f t="shared" ref="H21" si="10">H24+H27+H22</f>
        <v>129281060198.32999</v>
      </c>
      <c r="I21" s="216">
        <f>I24+I27+I22</f>
        <v>129281060198.32999</v>
      </c>
      <c r="J21" s="213">
        <f>IFERROR(((H21-D21)/D21),"-")</f>
        <v>-0.34520021384203364</v>
      </c>
      <c r="K21" s="213">
        <f t="shared" si="2"/>
        <v>0.37186112034239027</v>
      </c>
      <c r="L21" s="213">
        <f t="shared" si="3"/>
        <v>1.7359078435497655E-2</v>
      </c>
    </row>
    <row r="22" spans="3:12">
      <c r="C22" s="207" t="s">
        <v>273</v>
      </c>
      <c r="D22" s="217">
        <f>D23</f>
        <v>0</v>
      </c>
      <c r="E22" s="217">
        <f t="shared" ref="E22:I22" si="11">E23</f>
        <v>0</v>
      </c>
      <c r="F22" s="217">
        <f t="shared" si="11"/>
        <v>163000000</v>
      </c>
      <c r="G22" s="217">
        <f t="shared" si="11"/>
        <v>0</v>
      </c>
      <c r="H22" s="217">
        <f t="shared" si="11"/>
        <v>0</v>
      </c>
      <c r="I22" s="217">
        <f t="shared" si="11"/>
        <v>0</v>
      </c>
      <c r="J22" s="213" t="str">
        <f t="shared" ref="J22:J23" si="12">IFERROR(((H22-D22)/D22),"-")</f>
        <v>-</v>
      </c>
      <c r="K22" s="209">
        <f t="shared" si="2"/>
        <v>0</v>
      </c>
      <c r="L22" s="209">
        <f>+H22/$O$3</f>
        <v>0</v>
      </c>
    </row>
    <row r="23" spans="3:12" ht="30">
      <c r="C23" s="207" t="s">
        <v>274</v>
      </c>
      <c r="D23" s="217">
        <v>0</v>
      </c>
      <c r="E23" s="217">
        <v>0</v>
      </c>
      <c r="F23" s="217">
        <v>163000000</v>
      </c>
      <c r="G23" s="217">
        <v>0</v>
      </c>
      <c r="H23" s="217">
        <v>0</v>
      </c>
      <c r="I23" s="217">
        <v>0</v>
      </c>
      <c r="J23" s="213" t="str">
        <f t="shared" si="12"/>
        <v>-</v>
      </c>
      <c r="K23" s="209">
        <f t="shared" si="2"/>
        <v>0</v>
      </c>
      <c r="L23" s="209">
        <f t="shared" si="3"/>
        <v>0</v>
      </c>
    </row>
    <row r="24" spans="3:12" ht="30">
      <c r="C24" s="207" t="s">
        <v>275</v>
      </c>
      <c r="D24" s="208">
        <f>D25+D26</f>
        <v>134384060056.89999</v>
      </c>
      <c r="E24" s="208">
        <f t="shared" ref="E24:I24" si="13">E25+E26</f>
        <v>240121781633</v>
      </c>
      <c r="F24" s="208">
        <f t="shared" si="13"/>
        <v>240121781633</v>
      </c>
      <c r="G24" s="208">
        <f t="shared" si="13"/>
        <v>100562747950.81</v>
      </c>
      <c r="H24" s="208">
        <f t="shared" si="13"/>
        <v>100562747950.81</v>
      </c>
      <c r="I24" s="208">
        <f t="shared" si="13"/>
        <v>100562747950.81</v>
      </c>
      <c r="J24" s="209">
        <f>IFERROR(((H24-D24)/D24),"-")</f>
        <v>-0.25167651648394612</v>
      </c>
      <c r="K24" s="209">
        <f t="shared" si="2"/>
        <v>0.41879894138262397</v>
      </c>
      <c r="L24" s="209">
        <f t="shared" si="3"/>
        <v>1.3502957252123787E-2</v>
      </c>
    </row>
    <row r="25" spans="3:12" ht="30">
      <c r="C25" s="207" t="s">
        <v>276</v>
      </c>
      <c r="D25" s="217">
        <v>70000000000</v>
      </c>
      <c r="E25" s="217">
        <v>104556706812</v>
      </c>
      <c r="F25" s="217">
        <v>104556706812</v>
      </c>
      <c r="G25" s="217">
        <v>100562747950.81</v>
      </c>
      <c r="H25" s="217">
        <v>100562747950.81</v>
      </c>
      <c r="I25" s="217">
        <v>100562747950.81</v>
      </c>
      <c r="J25" s="209">
        <f t="shared" si="5"/>
        <v>0.43661068501157141</v>
      </c>
      <c r="K25" s="209">
        <f t="shared" si="2"/>
        <v>0.9618010266106467</v>
      </c>
      <c r="L25" s="209">
        <f t="shared" si="3"/>
        <v>1.3502957252123787E-2</v>
      </c>
    </row>
    <row r="26" spans="3:12" ht="30">
      <c r="C26" s="207" t="s">
        <v>277</v>
      </c>
      <c r="D26" s="217">
        <v>64384060056.900002</v>
      </c>
      <c r="E26" s="217">
        <v>135565074821</v>
      </c>
      <c r="F26" s="217">
        <v>135565074821</v>
      </c>
      <c r="G26" s="217">
        <v>0</v>
      </c>
      <c r="H26" s="217">
        <v>0</v>
      </c>
      <c r="I26" s="217">
        <v>0</v>
      </c>
      <c r="J26" s="209">
        <f t="shared" si="5"/>
        <v>-1</v>
      </c>
      <c r="K26" s="209">
        <f t="shared" si="2"/>
        <v>0</v>
      </c>
      <c r="L26" s="209">
        <f t="shared" si="3"/>
        <v>0</v>
      </c>
    </row>
    <row r="27" spans="3:12" ht="30">
      <c r="C27" s="207" t="s">
        <v>278</v>
      </c>
      <c r="D27" s="217">
        <f>D28+D29</f>
        <v>63051954632.240005</v>
      </c>
      <c r="E27" s="217">
        <f t="shared" ref="E27:I27" si="14">E28+E29</f>
        <v>104858430485</v>
      </c>
      <c r="F27" s="217">
        <f>F28+F29</f>
        <v>107374742652.02</v>
      </c>
      <c r="G27" s="217">
        <f t="shared" si="14"/>
        <v>28718312247.519997</v>
      </c>
      <c r="H27" s="217">
        <f t="shared" si="14"/>
        <v>28718312247.519997</v>
      </c>
      <c r="I27" s="217">
        <f t="shared" si="14"/>
        <v>28718312247.519997</v>
      </c>
      <c r="J27" s="209">
        <f t="shared" si="5"/>
        <v>-0.54452938984962695</v>
      </c>
      <c r="K27" s="209">
        <f t="shared" si="2"/>
        <v>0.26745872947598381</v>
      </c>
      <c r="L27" s="209">
        <f t="shared" si="3"/>
        <v>3.8561211833738683E-3</v>
      </c>
    </row>
    <row r="28" spans="3:12" ht="30">
      <c r="C28" s="207" t="s">
        <v>279</v>
      </c>
      <c r="D28" s="217">
        <v>0</v>
      </c>
      <c r="E28" s="217">
        <v>0</v>
      </c>
      <c r="F28" s="217">
        <v>2533328167.02</v>
      </c>
      <c r="G28" s="217">
        <v>0</v>
      </c>
      <c r="H28" s="217">
        <v>0</v>
      </c>
      <c r="I28" s="217">
        <v>0</v>
      </c>
      <c r="J28" s="209" t="str">
        <f t="shared" si="5"/>
        <v>-</v>
      </c>
      <c r="K28" s="209">
        <f t="shared" si="2"/>
        <v>0</v>
      </c>
      <c r="L28" s="209">
        <f t="shared" si="3"/>
        <v>0</v>
      </c>
    </row>
    <row r="29" spans="3:12" ht="30">
      <c r="C29" s="207" t="s">
        <v>280</v>
      </c>
      <c r="D29" s="208">
        <v>63051954632.240005</v>
      </c>
      <c r="E29" s="208">
        <v>104858430485</v>
      </c>
      <c r="F29" s="208">
        <v>104841414485</v>
      </c>
      <c r="G29" s="208">
        <v>28718312247.519997</v>
      </c>
      <c r="H29" s="208">
        <v>28718312247.519997</v>
      </c>
      <c r="I29" s="208">
        <v>28718312247.519997</v>
      </c>
      <c r="J29" s="209">
        <f>IFERROR(((H29-D29)/D29),"-")</f>
        <v>-0.54452938984962695</v>
      </c>
      <c r="K29" s="209">
        <f t="shared" si="2"/>
        <v>0.27392144973042898</v>
      </c>
      <c r="L29" s="209">
        <f t="shared" si="3"/>
        <v>3.8561211833738683E-3</v>
      </c>
    </row>
    <row r="30" spans="3:12" ht="30">
      <c r="C30" s="218" t="s">
        <v>281</v>
      </c>
      <c r="D30" s="219">
        <f>D31+D34</f>
        <v>11547941643.91</v>
      </c>
      <c r="E30" s="219">
        <f t="shared" ref="E30:I30" si="15">E31+E34</f>
        <v>0</v>
      </c>
      <c r="F30" s="219">
        <f t="shared" si="15"/>
        <v>0</v>
      </c>
      <c r="G30" s="219">
        <f t="shared" si="15"/>
        <v>1656805901.6199999</v>
      </c>
      <c r="H30" s="219">
        <f t="shared" si="15"/>
        <v>1656805901.6199999</v>
      </c>
      <c r="I30" s="219">
        <f t="shared" si="15"/>
        <v>1656805901.6199999</v>
      </c>
      <c r="J30" s="203">
        <f t="shared" ref="J30:J62" si="16">IFERROR(((H30-D30)/D30),"-")</f>
        <v>-0.85652803307213254</v>
      </c>
      <c r="K30" s="203" t="str">
        <f t="shared" si="2"/>
        <v>-</v>
      </c>
      <c r="L30" s="203">
        <f>+H30/$O$3</f>
        <v>2.2246587051881641E-4</v>
      </c>
    </row>
    <row r="31" spans="3:12" ht="30">
      <c r="C31" s="220" t="s">
        <v>282</v>
      </c>
      <c r="D31" s="216">
        <f>D32+D33</f>
        <v>0</v>
      </c>
      <c r="E31" s="216">
        <f t="shared" ref="E31:I31" si="17">E32+E33</f>
        <v>0</v>
      </c>
      <c r="F31" s="216">
        <f t="shared" si="17"/>
        <v>0</v>
      </c>
      <c r="G31" s="216">
        <f t="shared" si="17"/>
        <v>0</v>
      </c>
      <c r="H31" s="216">
        <f t="shared" si="17"/>
        <v>0</v>
      </c>
      <c r="I31" s="216">
        <f t="shared" si="17"/>
        <v>0</v>
      </c>
      <c r="J31" s="213" t="str">
        <f t="shared" si="16"/>
        <v>-</v>
      </c>
      <c r="K31" s="213" t="str">
        <f t="shared" si="2"/>
        <v>-</v>
      </c>
      <c r="L31" s="213">
        <f t="shared" ref="L31:L34" si="18">+H31/$O$3</f>
        <v>0</v>
      </c>
    </row>
    <row r="32" spans="3:12">
      <c r="C32" s="189" t="s">
        <v>283</v>
      </c>
      <c r="D32" s="217">
        <v>0</v>
      </c>
      <c r="E32" s="217">
        <v>0</v>
      </c>
      <c r="F32" s="217">
        <v>0</v>
      </c>
      <c r="G32" s="217">
        <v>0</v>
      </c>
      <c r="H32" s="217">
        <v>0</v>
      </c>
      <c r="I32" s="217">
        <v>0</v>
      </c>
      <c r="J32" s="213" t="str">
        <f t="shared" si="16"/>
        <v>-</v>
      </c>
      <c r="K32" s="213" t="str">
        <f t="shared" si="2"/>
        <v>-</v>
      </c>
      <c r="L32" s="213">
        <f t="shared" si="18"/>
        <v>0</v>
      </c>
    </row>
    <row r="33" spans="3:12" ht="30">
      <c r="C33" s="189" t="s">
        <v>284</v>
      </c>
      <c r="D33" s="217">
        <v>0</v>
      </c>
      <c r="E33" s="217">
        <v>0</v>
      </c>
      <c r="F33" s="217">
        <v>0</v>
      </c>
      <c r="G33" s="217">
        <v>0</v>
      </c>
      <c r="H33" s="217">
        <v>0</v>
      </c>
      <c r="I33" s="217">
        <v>0</v>
      </c>
      <c r="J33" s="213" t="str">
        <f t="shared" si="16"/>
        <v>-</v>
      </c>
      <c r="K33" s="213" t="str">
        <f t="shared" si="2"/>
        <v>-</v>
      </c>
      <c r="L33" s="213">
        <f t="shared" si="18"/>
        <v>0</v>
      </c>
    </row>
    <row r="34" spans="3:12" ht="30">
      <c r="C34" s="220" t="s">
        <v>285</v>
      </c>
      <c r="D34" s="216">
        <f>D35+D37</f>
        <v>11547941643.91</v>
      </c>
      <c r="E34" s="216">
        <f t="shared" ref="E34:I34" si="19">E35+E37</f>
        <v>0</v>
      </c>
      <c r="F34" s="216">
        <f t="shared" si="19"/>
        <v>0</v>
      </c>
      <c r="G34" s="216">
        <f t="shared" si="19"/>
        <v>1656805901.6199999</v>
      </c>
      <c r="H34" s="216">
        <f t="shared" si="19"/>
        <v>1656805901.6199999</v>
      </c>
      <c r="I34" s="216">
        <f t="shared" si="19"/>
        <v>1656805901.6199999</v>
      </c>
      <c r="J34" s="213">
        <f t="shared" si="16"/>
        <v>-0.85652803307213254</v>
      </c>
      <c r="K34" s="213" t="str">
        <f t="shared" si="2"/>
        <v>-</v>
      </c>
      <c r="L34" s="213">
        <f t="shared" si="18"/>
        <v>2.2246587051881641E-4</v>
      </c>
    </row>
    <row r="35" spans="3:12" ht="30">
      <c r="C35" s="189" t="s">
        <v>286</v>
      </c>
      <c r="D35" s="217">
        <f>D36</f>
        <v>10280630000</v>
      </c>
      <c r="E35" s="217">
        <f t="shared" ref="E35:I35" si="20">E36</f>
        <v>0</v>
      </c>
      <c r="F35" s="217">
        <f t="shared" si="20"/>
        <v>0</v>
      </c>
      <c r="G35" s="217">
        <f t="shared" si="20"/>
        <v>1421560000</v>
      </c>
      <c r="H35" s="217">
        <f t="shared" si="20"/>
        <v>1421560000</v>
      </c>
      <c r="I35" s="217">
        <f t="shared" si="20"/>
        <v>1421560000</v>
      </c>
      <c r="J35" s="209">
        <f t="shared" si="16"/>
        <v>-0.86172442739404098</v>
      </c>
      <c r="K35" s="209" t="str">
        <f t="shared" si="2"/>
        <v>-</v>
      </c>
      <c r="L35" s="209">
        <f t="shared" si="3"/>
        <v>1.9087847441001118E-4</v>
      </c>
    </row>
    <row r="36" spans="3:12" ht="30">
      <c r="C36" s="189" t="s">
        <v>287</v>
      </c>
      <c r="D36" s="217">
        <v>10280630000</v>
      </c>
      <c r="E36" s="217">
        <v>0</v>
      </c>
      <c r="F36" s="217">
        <v>0</v>
      </c>
      <c r="G36" s="217">
        <v>1421560000</v>
      </c>
      <c r="H36" s="217">
        <v>1421560000</v>
      </c>
      <c r="I36" s="217">
        <v>1421560000</v>
      </c>
      <c r="J36" s="209">
        <f t="shared" si="16"/>
        <v>-0.86172442739404098</v>
      </c>
      <c r="K36" s="209" t="str">
        <f t="shared" si="2"/>
        <v>-</v>
      </c>
      <c r="L36" s="209">
        <f t="shared" si="3"/>
        <v>1.9087847441001118E-4</v>
      </c>
    </row>
    <row r="37" spans="3:12">
      <c r="C37" s="189" t="s">
        <v>288</v>
      </c>
      <c r="D37" s="217">
        <f>D38</f>
        <v>1267311643.9100001</v>
      </c>
      <c r="E37" s="217">
        <f t="shared" ref="E37:I37" si="21">E38</f>
        <v>0</v>
      </c>
      <c r="F37" s="217">
        <f t="shared" si="21"/>
        <v>0</v>
      </c>
      <c r="G37" s="217">
        <f t="shared" si="21"/>
        <v>235245901.62</v>
      </c>
      <c r="H37" s="217">
        <f t="shared" si="21"/>
        <v>235245901.62</v>
      </c>
      <c r="I37" s="217">
        <f t="shared" si="21"/>
        <v>235245901.62</v>
      </c>
      <c r="J37" s="209">
        <f t="shared" si="16"/>
        <v>-0.81437407069487455</v>
      </c>
      <c r="K37" s="209" t="str">
        <f t="shared" si="2"/>
        <v>-</v>
      </c>
      <c r="L37" s="209">
        <f t="shared" si="3"/>
        <v>3.1587396108805242E-5</v>
      </c>
    </row>
    <row r="38" spans="3:12" ht="30.75" thickBot="1">
      <c r="C38" s="189" t="s">
        <v>289</v>
      </c>
      <c r="D38" s="217">
        <v>1267311643.9100001</v>
      </c>
      <c r="E38" s="217">
        <v>0</v>
      </c>
      <c r="F38" s="217">
        <v>0</v>
      </c>
      <c r="G38" s="217">
        <v>235245901.62</v>
      </c>
      <c r="H38" s="217">
        <v>235245901.62</v>
      </c>
      <c r="I38" s="217">
        <v>235245901.62</v>
      </c>
      <c r="J38" s="209">
        <f t="shared" si="16"/>
        <v>-0.81437407069487455</v>
      </c>
      <c r="K38" s="209" t="str">
        <f t="shared" si="2"/>
        <v>-</v>
      </c>
      <c r="L38" s="209">
        <f t="shared" si="3"/>
        <v>3.1587396108805242E-5</v>
      </c>
    </row>
    <row r="39" spans="3:12" ht="15.75" thickBot="1">
      <c r="C39" s="221" t="s">
        <v>290</v>
      </c>
      <c r="D39" s="222">
        <f>D40+D46+D58</f>
        <v>58457981003.129997</v>
      </c>
      <c r="E39" s="222">
        <f>E40+E46+E58</f>
        <v>113668099604</v>
      </c>
      <c r="F39" s="222">
        <f t="shared" ref="F39:I39" si="22">F40+F46+F58</f>
        <v>113668099604</v>
      </c>
      <c r="G39" s="222">
        <f t="shared" si="22"/>
        <v>55528238539.949997</v>
      </c>
      <c r="H39" s="222">
        <f t="shared" si="22"/>
        <v>55528236784.029999</v>
      </c>
      <c r="I39" s="222">
        <f t="shared" si="22"/>
        <v>53489831653.959999</v>
      </c>
      <c r="J39" s="223">
        <f t="shared" si="16"/>
        <v>-5.0117095541550298E-2</v>
      </c>
      <c r="K39" s="223">
        <f t="shared" si="2"/>
        <v>0.48851205375545798</v>
      </c>
      <c r="L39" s="224">
        <f t="shared" si="3"/>
        <v>7.4559956132794333E-3</v>
      </c>
    </row>
    <row r="40" spans="3:12">
      <c r="C40" s="201" t="s">
        <v>291</v>
      </c>
      <c r="D40" s="225">
        <f>D41</f>
        <v>2208950952.5</v>
      </c>
      <c r="E40" s="225">
        <f t="shared" ref="E40:I41" si="23">E41</f>
        <v>4281932616</v>
      </c>
      <c r="F40" s="225">
        <f t="shared" si="23"/>
        <v>4281932616</v>
      </c>
      <c r="G40" s="225">
        <f t="shared" si="23"/>
        <v>225517410</v>
      </c>
      <c r="H40" s="225">
        <f t="shared" si="23"/>
        <v>225517410</v>
      </c>
      <c r="I40" s="225">
        <f t="shared" si="23"/>
        <v>225517410</v>
      </c>
      <c r="J40" s="226">
        <f t="shared" si="16"/>
        <v>-0.89790746157366297</v>
      </c>
      <c r="K40" s="226">
        <f t="shared" si="2"/>
        <v>5.2667201991298221E-2</v>
      </c>
      <c r="L40" s="227">
        <f t="shared" si="3"/>
        <v>3.0281113124804439E-5</v>
      </c>
    </row>
    <row r="41" spans="3:12">
      <c r="C41" s="212" t="s">
        <v>292</v>
      </c>
      <c r="D41" s="228">
        <f>D42</f>
        <v>2208950952.5</v>
      </c>
      <c r="E41" s="228">
        <f t="shared" si="23"/>
        <v>4281932616</v>
      </c>
      <c r="F41" s="228">
        <f t="shared" si="23"/>
        <v>4281932616</v>
      </c>
      <c r="G41" s="228">
        <f t="shared" si="23"/>
        <v>225517410</v>
      </c>
      <c r="H41" s="228">
        <f t="shared" si="23"/>
        <v>225517410</v>
      </c>
      <c r="I41" s="228">
        <f t="shared" si="23"/>
        <v>225517410</v>
      </c>
      <c r="J41" s="229">
        <f t="shared" si="16"/>
        <v>-0.89790746157366297</v>
      </c>
      <c r="K41" s="229">
        <f t="shared" si="2"/>
        <v>5.2667201991298221E-2</v>
      </c>
      <c r="L41" s="230">
        <f t="shared" si="3"/>
        <v>3.0281113124804439E-5</v>
      </c>
    </row>
    <row r="42" spans="3:12" ht="30">
      <c r="C42" s="207" t="s">
        <v>293</v>
      </c>
      <c r="D42" s="211">
        <f>D43+D44+D45</f>
        <v>2208950952.5</v>
      </c>
      <c r="E42" s="211">
        <f t="shared" ref="E42:I42" si="24">E43+E44+E45</f>
        <v>4281932616</v>
      </c>
      <c r="F42" s="211">
        <f t="shared" si="24"/>
        <v>4281932616</v>
      </c>
      <c r="G42" s="211">
        <f t="shared" si="24"/>
        <v>225517410</v>
      </c>
      <c r="H42" s="211">
        <f t="shared" si="24"/>
        <v>225517410</v>
      </c>
      <c r="I42" s="211">
        <f t="shared" si="24"/>
        <v>225517410</v>
      </c>
      <c r="J42" s="231">
        <f t="shared" si="16"/>
        <v>-0.89790746157366297</v>
      </c>
      <c r="K42" s="232">
        <f t="shared" si="2"/>
        <v>5.2667201991298221E-2</v>
      </c>
      <c r="L42" s="233">
        <f t="shared" si="3"/>
        <v>3.0281113124804439E-5</v>
      </c>
    </row>
    <row r="43" spans="3:12" ht="30">
      <c r="C43" s="207" t="s">
        <v>294</v>
      </c>
      <c r="D43" s="211">
        <v>0</v>
      </c>
      <c r="E43" s="211">
        <v>0</v>
      </c>
      <c r="F43" s="211">
        <v>0</v>
      </c>
      <c r="G43" s="211">
        <v>0</v>
      </c>
      <c r="H43" s="211">
        <v>0</v>
      </c>
      <c r="I43" s="211">
        <v>0</v>
      </c>
      <c r="J43" s="209" t="str">
        <f t="shared" si="16"/>
        <v>-</v>
      </c>
      <c r="K43" s="234" t="str">
        <f t="shared" si="2"/>
        <v>-</v>
      </c>
      <c r="L43" s="233">
        <f t="shared" si="3"/>
        <v>0</v>
      </c>
    </row>
    <row r="44" spans="3:12" ht="30">
      <c r="C44" s="207" t="s">
        <v>295</v>
      </c>
      <c r="D44" s="211">
        <v>2000000000</v>
      </c>
      <c r="E44" s="211">
        <v>835789266</v>
      </c>
      <c r="F44" s="211">
        <v>835789266</v>
      </c>
      <c r="G44" s="211">
        <v>0</v>
      </c>
      <c r="H44" s="211">
        <v>0</v>
      </c>
      <c r="I44" s="211">
        <v>0</v>
      </c>
      <c r="J44" s="231">
        <f t="shared" si="16"/>
        <v>-1</v>
      </c>
      <c r="K44" s="231">
        <f t="shared" si="2"/>
        <v>0</v>
      </c>
      <c r="L44" s="235">
        <f t="shared" si="3"/>
        <v>0</v>
      </c>
    </row>
    <row r="45" spans="3:12" s="131" customFormat="1" ht="30">
      <c r="C45" s="207" t="s">
        <v>296</v>
      </c>
      <c r="D45" s="211">
        <v>208950952.5</v>
      </c>
      <c r="E45" s="211">
        <v>3446143350</v>
      </c>
      <c r="F45" s="211">
        <v>3446143350</v>
      </c>
      <c r="G45" s="211">
        <v>225517410</v>
      </c>
      <c r="H45" s="211">
        <v>225517410</v>
      </c>
      <c r="I45" s="211">
        <v>225517410</v>
      </c>
      <c r="J45" s="236">
        <f t="shared" si="16"/>
        <v>7.9283953012848796E-2</v>
      </c>
      <c r="K45" s="231">
        <f t="shared" si="2"/>
        <v>6.5440519182117018E-2</v>
      </c>
      <c r="L45" s="235">
        <f t="shared" si="3"/>
        <v>3.0281113124804439E-5</v>
      </c>
    </row>
    <row r="46" spans="3:12" s="131" customFormat="1">
      <c r="C46" s="214" t="s">
        <v>297</v>
      </c>
      <c r="D46" s="237">
        <f>D47</f>
        <v>54710579756.209999</v>
      </c>
      <c r="E46" s="237">
        <f t="shared" ref="E46:I46" si="25">E47</f>
        <v>109386166988</v>
      </c>
      <c r="F46" s="237">
        <f t="shared" si="25"/>
        <v>109386166988</v>
      </c>
      <c r="G46" s="237">
        <f t="shared" si="25"/>
        <v>55302721129.949997</v>
      </c>
      <c r="H46" s="237">
        <f t="shared" si="25"/>
        <v>55302719374.029999</v>
      </c>
      <c r="I46" s="237">
        <f t="shared" si="25"/>
        <v>53264314243.959999</v>
      </c>
      <c r="J46" s="238">
        <f t="shared" si="16"/>
        <v>1.0823128185783629E-2</v>
      </c>
      <c r="K46" s="203">
        <f t="shared" si="2"/>
        <v>0.50557324474215171</v>
      </c>
      <c r="L46" s="239">
        <f t="shared" si="3"/>
        <v>7.4257145001546294E-3</v>
      </c>
    </row>
    <row r="47" spans="3:12" s="131" customFormat="1">
      <c r="C47" s="212" t="s">
        <v>298</v>
      </c>
      <c r="D47" s="240">
        <f>D48+D52+D55</f>
        <v>54710579756.209999</v>
      </c>
      <c r="E47" s="240">
        <f t="shared" ref="E47:I47" si="26">E48+E52+E55</f>
        <v>109386166988</v>
      </c>
      <c r="F47" s="240">
        <f t="shared" si="26"/>
        <v>109386166988</v>
      </c>
      <c r="G47" s="240">
        <f t="shared" si="26"/>
        <v>55302721129.949997</v>
      </c>
      <c r="H47" s="240">
        <f t="shared" si="26"/>
        <v>55302719374.029999</v>
      </c>
      <c r="I47" s="240">
        <f t="shared" si="26"/>
        <v>53264314243.959999</v>
      </c>
      <c r="J47" s="241">
        <f t="shared" si="16"/>
        <v>1.0823128185783629E-2</v>
      </c>
      <c r="K47" s="242">
        <f t="shared" si="2"/>
        <v>0.50557324474215171</v>
      </c>
      <c r="L47" s="243">
        <f t="shared" si="3"/>
        <v>7.4257145001546294E-3</v>
      </c>
    </row>
    <row r="48" spans="3:12">
      <c r="C48" s="189" t="s">
        <v>299</v>
      </c>
      <c r="D48" s="244">
        <f>D49+D50+D51</f>
        <v>831716696.13999999</v>
      </c>
      <c r="E48" s="244">
        <f t="shared" ref="E48:I48" si="27">E49+E50+E51</f>
        <v>21281624163</v>
      </c>
      <c r="F48" s="244">
        <f t="shared" si="27"/>
        <v>21281624163</v>
      </c>
      <c r="G48" s="244">
        <f t="shared" si="27"/>
        <v>3496087670.9199996</v>
      </c>
      <c r="H48" s="244">
        <f t="shared" si="27"/>
        <v>3496087670.9199996</v>
      </c>
      <c r="I48" s="244">
        <f t="shared" si="27"/>
        <v>3496087670.9199996</v>
      </c>
      <c r="J48" s="231">
        <f t="shared" si="16"/>
        <v>3.203459768386705</v>
      </c>
      <c r="K48" s="231">
        <f t="shared" si="2"/>
        <v>0.16427729594991436</v>
      </c>
      <c r="L48" s="235">
        <f t="shared" si="3"/>
        <v>4.6943349632014037E-4</v>
      </c>
    </row>
    <row r="49" spans="3:12" ht="30">
      <c r="C49" s="189" t="s">
        <v>300</v>
      </c>
      <c r="D49" s="244">
        <v>0</v>
      </c>
      <c r="E49" s="244">
        <v>0</v>
      </c>
      <c r="F49" s="244">
        <v>0</v>
      </c>
      <c r="G49" s="244">
        <v>0</v>
      </c>
      <c r="H49" s="244">
        <v>0</v>
      </c>
      <c r="I49" s="244">
        <v>0</v>
      </c>
      <c r="J49" s="209" t="str">
        <f t="shared" si="16"/>
        <v>-</v>
      </c>
      <c r="K49" s="209" t="str">
        <f t="shared" si="2"/>
        <v>-</v>
      </c>
      <c r="L49" s="235">
        <f t="shared" si="3"/>
        <v>0</v>
      </c>
    </row>
    <row r="50" spans="3:12" ht="30">
      <c r="C50" s="189" t="s">
        <v>301</v>
      </c>
      <c r="D50" s="244">
        <v>505153542.38999999</v>
      </c>
      <c r="E50" s="244">
        <v>9210299681</v>
      </c>
      <c r="F50" s="244">
        <v>9210299681</v>
      </c>
      <c r="G50" s="244">
        <v>3477065115.2199998</v>
      </c>
      <c r="H50" s="244">
        <v>3477065115.2199998</v>
      </c>
      <c r="I50" s="244">
        <v>3477065115.2199998</v>
      </c>
      <c r="J50" s="231">
        <f t="shared" si="16"/>
        <v>5.8831846625665314</v>
      </c>
      <c r="K50" s="231">
        <f t="shared" si="2"/>
        <v>0.37751921605687433</v>
      </c>
      <c r="L50" s="235">
        <f t="shared" si="3"/>
        <v>4.6687926265332684E-4</v>
      </c>
    </row>
    <row r="51" spans="3:12" ht="30">
      <c r="C51" s="207" t="s">
        <v>302</v>
      </c>
      <c r="D51" s="244">
        <v>326563153.75</v>
      </c>
      <c r="E51" s="244">
        <v>12071324482</v>
      </c>
      <c r="F51" s="244">
        <v>12071324482</v>
      </c>
      <c r="G51" s="244">
        <v>19022555.699999999</v>
      </c>
      <c r="H51" s="244">
        <v>19022555.699999999</v>
      </c>
      <c r="I51" s="244">
        <v>19022555.699999999</v>
      </c>
      <c r="J51" s="231">
        <f t="shared" si="16"/>
        <v>-0.94174922834508545</v>
      </c>
      <c r="K51" s="231">
        <f t="shared" si="2"/>
        <v>1.5758466047669614E-3</v>
      </c>
      <c r="L51" s="235">
        <f t="shared" si="3"/>
        <v>2.5542336668135442E-6</v>
      </c>
    </row>
    <row r="52" spans="3:12" ht="30">
      <c r="C52" s="207" t="s">
        <v>303</v>
      </c>
      <c r="D52" s="244">
        <f>D53+D54</f>
        <v>35414977951.629997</v>
      </c>
      <c r="E52" s="244">
        <f t="shared" ref="E52:I52" si="28">E53+E54</f>
        <v>3257658874</v>
      </c>
      <c r="F52" s="244">
        <f t="shared" si="28"/>
        <v>18142658875</v>
      </c>
      <c r="G52" s="244">
        <f t="shared" si="28"/>
        <v>18073397557.400002</v>
      </c>
      <c r="H52" s="244">
        <f t="shared" si="28"/>
        <v>18073397557.400002</v>
      </c>
      <c r="I52" s="244">
        <f t="shared" si="28"/>
        <v>18073397557.400002</v>
      </c>
      <c r="J52" s="231">
        <f t="shared" si="16"/>
        <v>-0.4896679709335196</v>
      </c>
      <c r="K52" s="231">
        <f t="shared" si="2"/>
        <v>0.99618240534217184</v>
      </c>
      <c r="L52" s="235">
        <f t="shared" si="3"/>
        <v>2.4267864551352982E-3</v>
      </c>
    </row>
    <row r="53" spans="3:12" ht="30">
      <c r="C53" s="207" t="s">
        <v>304</v>
      </c>
      <c r="D53" s="244">
        <v>31941897894.5</v>
      </c>
      <c r="E53" s="244">
        <v>0</v>
      </c>
      <c r="F53" s="244">
        <v>14885000000</v>
      </c>
      <c r="G53" s="244">
        <v>14885000000</v>
      </c>
      <c r="H53" s="244">
        <v>14885000000</v>
      </c>
      <c r="I53" s="244">
        <v>14885000000</v>
      </c>
      <c r="J53" s="231">
        <f t="shared" si="16"/>
        <v>-0.53399763379235476</v>
      </c>
      <c r="K53" s="209">
        <f t="shared" si="2"/>
        <v>1</v>
      </c>
      <c r="L53" s="235">
        <f t="shared" si="3"/>
        <v>1.9986677253109376E-3</v>
      </c>
    </row>
    <row r="54" spans="3:12" ht="30">
      <c r="C54" s="189" t="s">
        <v>305</v>
      </c>
      <c r="D54" s="244">
        <v>3473080057.1300001</v>
      </c>
      <c r="E54" s="244">
        <v>3257658874</v>
      </c>
      <c r="F54" s="244">
        <v>3257658875</v>
      </c>
      <c r="G54" s="244">
        <v>3188397557.4000001</v>
      </c>
      <c r="H54" s="244">
        <v>3188397557.4000001</v>
      </c>
      <c r="I54" s="244">
        <v>3188397557.4000001</v>
      </c>
      <c r="J54" s="231">
        <f t="shared" si="16"/>
        <v>-8.1968309122493727E-2</v>
      </c>
      <c r="K54" s="231">
        <f t="shared" si="2"/>
        <v>0.97873892870382262</v>
      </c>
      <c r="L54" s="235">
        <f t="shared" si="3"/>
        <v>4.2811872982436062E-4</v>
      </c>
    </row>
    <row r="55" spans="3:12" ht="30">
      <c r="C55" s="207" t="s">
        <v>306</v>
      </c>
      <c r="D55" s="244">
        <f>D56+D57</f>
        <v>18463885108.440002</v>
      </c>
      <c r="E55" s="244">
        <f t="shared" ref="E55:I55" si="29">E56+E57</f>
        <v>84846883951</v>
      </c>
      <c r="F55" s="244">
        <f t="shared" si="29"/>
        <v>69961883950</v>
      </c>
      <c r="G55" s="244">
        <f t="shared" si="29"/>
        <v>33733235901.629997</v>
      </c>
      <c r="H55" s="244">
        <f t="shared" si="29"/>
        <v>33733234145.709999</v>
      </c>
      <c r="I55" s="244">
        <f t="shared" si="29"/>
        <v>31694829015.639999</v>
      </c>
      <c r="J55" s="231">
        <f t="shared" si="16"/>
        <v>0.82698462147006346</v>
      </c>
      <c r="K55" s="231">
        <f t="shared" si="2"/>
        <v>0.48216589149912392</v>
      </c>
      <c r="L55" s="235">
        <f t="shared" si="3"/>
        <v>4.5294945486991905E-3</v>
      </c>
    </row>
    <row r="56" spans="3:12" ht="30">
      <c r="C56" s="207" t="s">
        <v>307</v>
      </c>
      <c r="D56" s="244">
        <v>4337896771.5900002</v>
      </c>
      <c r="E56" s="244">
        <v>20713441784</v>
      </c>
      <c r="F56" s="244">
        <v>5828441783</v>
      </c>
      <c r="G56" s="244">
        <v>4975784676.3699999</v>
      </c>
      <c r="H56" s="244">
        <v>4975784676.3699999</v>
      </c>
      <c r="I56" s="244">
        <v>4164533079.9899998</v>
      </c>
      <c r="J56" s="231">
        <f t="shared" si="16"/>
        <v>0.14705004253621051</v>
      </c>
      <c r="K56" s="231">
        <f t="shared" si="2"/>
        <v>0.8537075365294079</v>
      </c>
      <c r="L56" s="235">
        <f t="shared" si="3"/>
        <v>6.6811825601326483E-4</v>
      </c>
    </row>
    <row r="57" spans="3:12" ht="30">
      <c r="C57" s="189" t="s">
        <v>308</v>
      </c>
      <c r="D57" s="244">
        <v>14125988336.850002</v>
      </c>
      <c r="E57" s="244">
        <v>64133442167</v>
      </c>
      <c r="F57" s="244">
        <v>64133442167</v>
      </c>
      <c r="G57" s="244">
        <v>28757451225.259998</v>
      </c>
      <c r="H57" s="244">
        <v>28757449469.34</v>
      </c>
      <c r="I57" s="244">
        <v>27530295935.650002</v>
      </c>
      <c r="J57" s="231">
        <f t="shared" si="16"/>
        <v>1.0357831808710605</v>
      </c>
      <c r="K57" s="231">
        <f t="shared" si="2"/>
        <v>0.44840021832068772</v>
      </c>
      <c r="L57" s="235">
        <f t="shared" si="3"/>
        <v>3.861376292685926E-3</v>
      </c>
    </row>
    <row r="58" spans="3:12" ht="30">
      <c r="C58" s="214" t="s">
        <v>309</v>
      </c>
      <c r="D58" s="237">
        <f>D59</f>
        <v>1538450294.4200001</v>
      </c>
      <c r="E58" s="237">
        <f t="shared" ref="E58:I60" si="30">E59</f>
        <v>0</v>
      </c>
      <c r="F58" s="237">
        <f t="shared" si="30"/>
        <v>0</v>
      </c>
      <c r="G58" s="237">
        <f t="shared" si="30"/>
        <v>0</v>
      </c>
      <c r="H58" s="237">
        <f t="shared" si="30"/>
        <v>0</v>
      </c>
      <c r="I58" s="237">
        <f t="shared" si="30"/>
        <v>0</v>
      </c>
      <c r="J58" s="238">
        <f t="shared" si="16"/>
        <v>-1</v>
      </c>
      <c r="K58" s="203" t="str">
        <f t="shared" si="2"/>
        <v>-</v>
      </c>
      <c r="L58" s="239">
        <f t="shared" si="3"/>
        <v>0</v>
      </c>
    </row>
    <row r="59" spans="3:12" ht="30">
      <c r="C59" s="212" t="s">
        <v>310</v>
      </c>
      <c r="D59" s="245">
        <f>D60</f>
        <v>1538450294.4200001</v>
      </c>
      <c r="E59" s="245">
        <f t="shared" si="30"/>
        <v>0</v>
      </c>
      <c r="F59" s="245">
        <f t="shared" si="30"/>
        <v>0</v>
      </c>
      <c r="G59" s="245">
        <f t="shared" si="30"/>
        <v>0</v>
      </c>
      <c r="H59" s="245">
        <f t="shared" si="30"/>
        <v>0</v>
      </c>
      <c r="I59" s="245">
        <f t="shared" si="30"/>
        <v>0</v>
      </c>
      <c r="J59" s="242">
        <f t="shared" si="16"/>
        <v>-1</v>
      </c>
      <c r="K59" s="213" t="str">
        <f t="shared" si="2"/>
        <v>-</v>
      </c>
      <c r="L59" s="243">
        <f t="shared" si="3"/>
        <v>0</v>
      </c>
    </row>
    <row r="60" spans="3:12" ht="30">
      <c r="C60" s="207" t="s">
        <v>311</v>
      </c>
      <c r="D60" s="244">
        <f>D61</f>
        <v>1538450294.4200001</v>
      </c>
      <c r="E60" s="244">
        <f>E61</f>
        <v>0</v>
      </c>
      <c r="F60" s="244">
        <f>F61</f>
        <v>0</v>
      </c>
      <c r="G60" s="244">
        <f>G61</f>
        <v>0</v>
      </c>
      <c r="H60" s="244">
        <f t="shared" si="30"/>
        <v>0</v>
      </c>
      <c r="I60" s="244">
        <f t="shared" si="30"/>
        <v>0</v>
      </c>
      <c r="J60" s="231">
        <f t="shared" si="16"/>
        <v>-1</v>
      </c>
      <c r="K60" s="209" t="str">
        <f t="shared" si="2"/>
        <v>-</v>
      </c>
      <c r="L60" s="235">
        <f t="shared" si="3"/>
        <v>0</v>
      </c>
    </row>
    <row r="61" spans="3:12" ht="30.75" customHeight="1" thickBot="1">
      <c r="C61" s="207" t="s">
        <v>312</v>
      </c>
      <c r="D61" s="244">
        <v>1538450294.4200001</v>
      </c>
      <c r="E61" s="244">
        <v>0</v>
      </c>
      <c r="F61" s="244">
        <v>0</v>
      </c>
      <c r="G61" s="244">
        <v>0</v>
      </c>
      <c r="H61" s="244">
        <v>0</v>
      </c>
      <c r="I61" s="244">
        <v>0</v>
      </c>
      <c r="J61" s="231">
        <f t="shared" si="16"/>
        <v>-1</v>
      </c>
      <c r="K61" s="209" t="str">
        <f t="shared" si="2"/>
        <v>-</v>
      </c>
      <c r="L61" s="235">
        <f t="shared" si="3"/>
        <v>0</v>
      </c>
    </row>
    <row r="62" spans="3:12" ht="15.75" thickBot="1">
      <c r="C62" s="246" t="s">
        <v>313</v>
      </c>
      <c r="D62" s="247">
        <f t="shared" ref="D62:G62" si="31">+D9-D39</f>
        <v>150764696649.12003</v>
      </c>
      <c r="E62" s="247">
        <f t="shared" si="31"/>
        <v>231312112514</v>
      </c>
      <c r="F62" s="247">
        <f t="shared" si="31"/>
        <v>233991424681.02002</v>
      </c>
      <c r="G62" s="247">
        <f t="shared" si="31"/>
        <v>75409627559.999985</v>
      </c>
      <c r="H62" s="247">
        <f>+H9-H39</f>
        <v>75409629315.919983</v>
      </c>
      <c r="I62" s="247">
        <f>+I9-I39</f>
        <v>77448034445.98999</v>
      </c>
      <c r="J62" s="248">
        <f t="shared" si="16"/>
        <v>-0.49981904920736542</v>
      </c>
      <c r="K62" s="248">
        <f t="shared" si="2"/>
        <v>0.3222751834547754</v>
      </c>
      <c r="L62" s="249">
        <f>+H62/$O$3</f>
        <v>1.0125548692737036E-2</v>
      </c>
    </row>
    <row r="63" spans="3:12">
      <c r="C63" s="52" t="s">
        <v>314</v>
      </c>
      <c r="D63" s="250"/>
      <c r="E63" s="250"/>
      <c r="F63" s="250"/>
      <c r="G63" s="250"/>
      <c r="H63" s="250"/>
      <c r="I63" s="250"/>
      <c r="J63" s="250"/>
      <c r="K63" s="250"/>
      <c r="L63" s="250"/>
    </row>
    <row r="64" spans="3:12">
      <c r="C64" s="52" t="s">
        <v>315</v>
      </c>
      <c r="D64" s="250"/>
      <c r="E64" s="250"/>
      <c r="F64" s="250"/>
      <c r="G64" s="250"/>
      <c r="H64" s="250"/>
      <c r="I64" s="250"/>
      <c r="J64" s="250"/>
      <c r="K64" s="250"/>
      <c r="L64" s="250"/>
    </row>
    <row r="65" spans="2:12">
      <c r="B65" s="251"/>
      <c r="C65" s="52" t="s">
        <v>115</v>
      </c>
      <c r="D65" s="250"/>
      <c r="E65" s="250"/>
      <c r="F65" s="250"/>
      <c r="G65" s="250"/>
      <c r="H65" s="250"/>
      <c r="I65" s="250"/>
      <c r="J65" s="250"/>
      <c r="K65" s="250"/>
      <c r="L65" s="250"/>
    </row>
    <row r="66" spans="2:12" ht="15.75" thickBot="1">
      <c r="C66" s="52" t="s">
        <v>316</v>
      </c>
      <c r="D66" s="250"/>
      <c r="E66" s="250"/>
      <c r="F66" s="250"/>
      <c r="G66" s="250"/>
      <c r="H66" s="250"/>
      <c r="I66" s="250"/>
      <c r="J66" s="250"/>
      <c r="K66" s="250"/>
      <c r="L66" s="252"/>
    </row>
    <row r="67" spans="2:12">
      <c r="C67" s="52" t="s">
        <v>317</v>
      </c>
    </row>
    <row r="69" spans="2:12">
      <c r="E69" s="163"/>
      <c r="F69" s="163"/>
    </row>
    <row r="72" spans="2:12">
      <c r="G72" s="163"/>
    </row>
  </sheetData>
  <mergeCells count="7">
    <mergeCell ref="L6:L7"/>
    <mergeCell ref="C4:K4"/>
    <mergeCell ref="C5:K5"/>
    <mergeCell ref="C6:C8"/>
    <mergeCell ref="E6:I6"/>
    <mergeCell ref="J6:J7"/>
    <mergeCell ref="K6:K7"/>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00C6D-8072-456A-9B97-0D30F8021387}">
  <dimension ref="C1:Q34"/>
  <sheetViews>
    <sheetView showGridLines="0" zoomScale="80" zoomScaleNormal="80" workbookViewId="0">
      <selection activeCell="C8" sqref="C8:M8"/>
    </sheetView>
  </sheetViews>
  <sheetFormatPr baseColWidth="10" defaultColWidth="9.140625" defaultRowHeight="15"/>
  <cols>
    <col min="1" max="2" width="9.140625" style="52"/>
    <col min="3" max="3" width="30" style="52" customWidth="1"/>
    <col min="4" max="4" width="26.7109375" style="52" customWidth="1"/>
    <col min="5" max="5" width="27.7109375" style="52" customWidth="1"/>
    <col min="6" max="6" width="20.7109375" style="52" customWidth="1"/>
    <col min="7" max="7" width="32.85546875" style="52" customWidth="1"/>
    <col min="8" max="8" width="24.7109375" style="52" customWidth="1"/>
    <col min="9" max="9" width="22.42578125" style="52" customWidth="1"/>
    <col min="10" max="10" width="28.28515625" style="52" customWidth="1"/>
    <col min="11" max="11" width="19.28515625" style="52" customWidth="1"/>
    <col min="12" max="12" width="20.7109375" style="52" customWidth="1"/>
    <col min="13" max="13" width="25.28515625" style="52" customWidth="1"/>
    <col min="14" max="14" width="9.28515625" style="52" bestFit="1" customWidth="1"/>
    <col min="15" max="15" width="9.140625" style="52"/>
    <col min="16" max="16" width="29.28515625" style="52" bestFit="1" customWidth="1"/>
    <col min="17" max="17" width="19.7109375" style="52" bestFit="1" customWidth="1"/>
    <col min="18" max="16384" width="9.140625" style="52"/>
  </cols>
  <sheetData>
    <row r="1" spans="3:17" s="60" customFormat="1" ht="15" customHeight="1">
      <c r="F1" s="61"/>
      <c r="G1" s="907" t="s">
        <v>0</v>
      </c>
      <c r="H1" s="907"/>
      <c r="I1" s="907"/>
      <c r="J1" s="907"/>
      <c r="K1" s="61"/>
      <c r="L1" s="61"/>
      <c r="M1" s="61"/>
      <c r="N1" s="61"/>
    </row>
    <row r="2" spans="3:17" s="60" customFormat="1" ht="15" customHeight="1" thickBot="1">
      <c r="F2" s="61"/>
      <c r="G2" s="907" t="s">
        <v>1</v>
      </c>
      <c r="H2" s="907"/>
      <c r="I2" s="907"/>
      <c r="J2" s="907"/>
      <c r="K2" s="61"/>
      <c r="L2" s="61"/>
      <c r="M2" s="61"/>
      <c r="N2" s="61"/>
    </row>
    <row r="3" spans="3:17" s="60" customFormat="1" ht="15" customHeight="1">
      <c r="E3" s="253"/>
      <c r="F3" s="62"/>
      <c r="G3" s="908" t="s">
        <v>2</v>
      </c>
      <c r="H3" s="908"/>
      <c r="I3" s="908"/>
      <c r="J3" s="908"/>
      <c r="K3" s="62"/>
      <c r="L3" s="62"/>
      <c r="M3" s="62"/>
      <c r="N3" s="62"/>
    </row>
    <row r="7" spans="3:17" ht="15.75" thickBot="1">
      <c r="C7" s="900" t="s">
        <v>1496</v>
      </c>
      <c r="D7" s="900"/>
      <c r="E7" s="900"/>
      <c r="F7" s="900"/>
      <c r="G7" s="900"/>
      <c r="H7" s="900"/>
      <c r="I7" s="900"/>
      <c r="J7" s="900"/>
      <c r="K7" s="900"/>
      <c r="L7" s="900"/>
      <c r="M7" s="900"/>
    </row>
    <row r="8" spans="3:17" ht="15.75" thickBot="1">
      <c r="C8" s="900" t="s">
        <v>318</v>
      </c>
      <c r="D8" s="900"/>
      <c r="E8" s="900"/>
      <c r="F8" s="900"/>
      <c r="G8" s="900"/>
      <c r="H8" s="900"/>
      <c r="I8" s="900"/>
      <c r="J8" s="900"/>
      <c r="K8" s="900"/>
      <c r="L8" s="900"/>
      <c r="M8" s="900"/>
      <c r="P8" s="254" t="s">
        <v>248</v>
      </c>
      <c r="Q8" s="255">
        <v>7447461031915.2998</v>
      </c>
    </row>
    <row r="9" spans="3:17">
      <c r="C9" s="1109" t="s">
        <v>3</v>
      </c>
      <c r="D9" s="1109"/>
      <c r="E9" s="1109"/>
      <c r="F9" s="1109"/>
      <c r="G9" s="1109"/>
      <c r="H9" s="1109"/>
      <c r="I9" s="1109"/>
      <c r="J9" s="1109"/>
      <c r="K9" s="1109"/>
      <c r="L9" s="1109"/>
      <c r="M9" s="1109"/>
      <c r="P9" s="256"/>
      <c r="Q9" s="257"/>
    </row>
    <row r="10" spans="3:17" ht="24.6" customHeight="1" thickBot="1">
      <c r="C10" s="1088" t="s">
        <v>5</v>
      </c>
      <c r="D10" s="258">
        <v>2023</v>
      </c>
      <c r="E10" s="1091">
        <v>2024</v>
      </c>
      <c r="F10" s="1092"/>
      <c r="G10" s="1092"/>
      <c r="H10" s="1092"/>
      <c r="I10" s="1093"/>
      <c r="J10" s="1094" t="s">
        <v>122</v>
      </c>
      <c r="K10" s="1097" t="s">
        <v>6</v>
      </c>
      <c r="L10" s="1093"/>
      <c r="M10" s="1100" t="s">
        <v>228</v>
      </c>
    </row>
    <row r="11" spans="3:17" ht="33.6" customHeight="1" thickBot="1">
      <c r="C11" s="1089"/>
      <c r="D11" s="1102" t="s">
        <v>319</v>
      </c>
      <c r="E11" s="1104" t="s">
        <v>9</v>
      </c>
      <c r="F11" s="1106" t="s">
        <v>320</v>
      </c>
      <c r="G11" s="1107"/>
      <c r="H11" s="1107"/>
      <c r="I11" s="1108"/>
      <c r="J11" s="1095"/>
      <c r="K11" s="1098"/>
      <c r="L11" s="1099"/>
      <c r="M11" s="1101"/>
    </row>
    <row r="12" spans="3:17" ht="21" thickBot="1">
      <c r="C12" s="1089"/>
      <c r="D12" s="1103"/>
      <c r="E12" s="1105"/>
      <c r="F12" s="259" t="s">
        <v>119</v>
      </c>
      <c r="G12" s="259" t="s">
        <v>321</v>
      </c>
      <c r="H12" s="260" t="s">
        <v>322</v>
      </c>
      <c r="I12" s="260" t="s">
        <v>323</v>
      </c>
      <c r="J12" s="1096"/>
      <c r="K12" s="261" t="s">
        <v>16</v>
      </c>
      <c r="L12" s="261" t="s">
        <v>17</v>
      </c>
      <c r="M12" s="1101"/>
    </row>
    <row r="13" spans="3:17" ht="21" thickBot="1">
      <c r="C13" s="1090"/>
      <c r="D13" s="262" t="s">
        <v>324</v>
      </c>
      <c r="E13" s="263" t="s">
        <v>325</v>
      </c>
      <c r="F13" s="262" t="s">
        <v>326</v>
      </c>
      <c r="G13" s="263" t="s">
        <v>327</v>
      </c>
      <c r="H13" s="262" t="s">
        <v>328</v>
      </c>
      <c r="I13" s="263" t="s">
        <v>329</v>
      </c>
      <c r="J13" s="264" t="s">
        <v>330</v>
      </c>
      <c r="K13" s="264" t="s">
        <v>19</v>
      </c>
      <c r="L13" s="264" t="s">
        <v>331</v>
      </c>
      <c r="M13" s="265" t="s">
        <v>21</v>
      </c>
      <c r="N13" s="266"/>
    </row>
    <row r="14" spans="3:17" ht="21" thickBot="1">
      <c r="C14" s="267" t="s">
        <v>332</v>
      </c>
      <c r="D14" s="268">
        <f>D15+D19</f>
        <v>171250292618.09998</v>
      </c>
      <c r="E14" s="268">
        <f t="shared" ref="E14:I14" si="0">E15+E19</f>
        <v>351921337130</v>
      </c>
      <c r="F14" s="268">
        <f t="shared" si="0"/>
        <v>351889255470</v>
      </c>
      <c r="G14" s="268">
        <f t="shared" si="0"/>
        <v>200785917778.40002</v>
      </c>
      <c r="H14" s="268">
        <f t="shared" si="0"/>
        <v>198699560343.96002</v>
      </c>
      <c r="I14" s="268">
        <f t="shared" si="0"/>
        <v>159906808931.88</v>
      </c>
      <c r="J14" s="269">
        <f>+H14/F14</f>
        <v>0.56466503951240976</v>
      </c>
      <c r="K14" s="268">
        <f>H14-D14</f>
        <v>27449267725.860046</v>
      </c>
      <c r="L14" s="269">
        <f>+H14/D14-1</f>
        <v>0.16028742086341308</v>
      </c>
      <c r="M14" s="270">
        <f t="shared" ref="M14:M22" si="1">+H14/$Q$8</f>
        <v>2.6680174557806243E-2</v>
      </c>
      <c r="N14" s="78">
        <f>H14/F14</f>
        <v>0.56466503951240976</v>
      </c>
    </row>
    <row r="15" spans="3:17" ht="20.25">
      <c r="C15" s="271" t="s">
        <v>333</v>
      </c>
      <c r="D15" s="272">
        <f>SUM(D16:D18)</f>
        <v>89357129909.220001</v>
      </c>
      <c r="E15" s="272">
        <f t="shared" ref="E15:I15" si="2">SUM(E16:E18)</f>
        <v>229251732908</v>
      </c>
      <c r="F15" s="272">
        <f t="shared" si="2"/>
        <v>229347699909</v>
      </c>
      <c r="G15" s="272">
        <f t="shared" si="2"/>
        <v>131135597660.29001</v>
      </c>
      <c r="H15" s="272">
        <f t="shared" si="2"/>
        <v>129049240581.14001</v>
      </c>
      <c r="I15" s="272">
        <f t="shared" si="2"/>
        <v>100580880469.53</v>
      </c>
      <c r="J15" s="273">
        <f>+H15/F15</f>
        <v>0.56267946280840775</v>
      </c>
      <c r="K15" s="272">
        <f>H15-D15</f>
        <v>39692110671.920013</v>
      </c>
      <c r="L15" s="273">
        <f t="shared" ref="L15:L22" si="3">+H15/D15-1</f>
        <v>0.4441963468639174</v>
      </c>
      <c r="M15" s="273">
        <f t="shared" si="1"/>
        <v>1.7327951100128386E-2</v>
      </c>
    </row>
    <row r="16" spans="3:17" ht="20.25">
      <c r="C16" s="274" t="s">
        <v>334</v>
      </c>
      <c r="D16" s="275">
        <v>17599068393.980003</v>
      </c>
      <c r="E16" s="275">
        <v>67391101041</v>
      </c>
      <c r="F16" s="275">
        <v>67391101042</v>
      </c>
      <c r="G16" s="275">
        <v>31945848782.66</v>
      </c>
      <c r="H16" s="275">
        <v>31945847026.740002</v>
      </c>
      <c r="I16" s="275">
        <v>30718693493.050003</v>
      </c>
      <c r="J16" s="276">
        <f>+H16/F16</f>
        <v>0.47403657950076322</v>
      </c>
      <c r="K16" s="275">
        <f>H16-D16</f>
        <v>14346778632.759998</v>
      </c>
      <c r="L16" s="276">
        <f>+H16/D16-1</f>
        <v>0.81520102721275323</v>
      </c>
      <c r="M16" s="276">
        <f t="shared" si="1"/>
        <v>4.289495022510287E-3</v>
      </c>
      <c r="N16" s="78">
        <f>H16/$H$15</f>
        <v>0.24754773358510371</v>
      </c>
    </row>
    <row r="17" spans="3:16" ht="20.25">
      <c r="C17" s="274" t="s">
        <v>335</v>
      </c>
      <c r="D17" s="275">
        <v>71108009789.089996</v>
      </c>
      <c r="E17" s="275">
        <v>160209320073</v>
      </c>
      <c r="F17" s="275">
        <v>160179320073</v>
      </c>
      <c r="G17" s="275">
        <v>98721555929.240005</v>
      </c>
      <c r="H17" s="275">
        <v>96635201221.350006</v>
      </c>
      <c r="I17" s="275">
        <v>69440496117.690002</v>
      </c>
      <c r="J17" s="276">
        <f>+H17/F17</f>
        <v>0.60329386575813626</v>
      </c>
      <c r="K17" s="275">
        <f t="shared" ref="K17:K22" si="4">H17-D17</f>
        <v>25527191432.26001</v>
      </c>
      <c r="L17" s="276">
        <f t="shared" si="3"/>
        <v>0.35899178598831516</v>
      </c>
      <c r="M17" s="276">
        <f t="shared" si="1"/>
        <v>1.297559004434265E-2</v>
      </c>
      <c r="N17" s="78">
        <f t="shared" ref="N17" si="5">H17/$H$15</f>
        <v>0.74882425333290048</v>
      </c>
    </row>
    <row r="18" spans="3:16" ht="21" thickBot="1">
      <c r="C18" s="277" t="s">
        <v>336</v>
      </c>
      <c r="D18" s="278">
        <v>650051726.14999998</v>
      </c>
      <c r="E18" s="278">
        <v>1651311794</v>
      </c>
      <c r="F18" s="278">
        <v>1777278794</v>
      </c>
      <c r="G18" s="278">
        <v>468192948.38999999</v>
      </c>
      <c r="H18" s="278">
        <v>468192333.05000001</v>
      </c>
      <c r="I18" s="278">
        <v>421690858.79000002</v>
      </c>
      <c r="J18" s="279">
        <f t="shared" ref="J18:J22" si="6">+H18/F18</f>
        <v>0.26343212704196595</v>
      </c>
      <c r="K18" s="278">
        <f t="shared" si="4"/>
        <v>-181859393.09999996</v>
      </c>
      <c r="L18" s="279">
        <f t="shared" si="3"/>
        <v>-0.27976141864445381</v>
      </c>
      <c r="M18" s="279">
        <f t="shared" si="1"/>
        <v>6.2866033275449403E-5</v>
      </c>
      <c r="N18" s="78">
        <f>H18/$H$15</f>
        <v>3.6280130819958058E-3</v>
      </c>
    </row>
    <row r="19" spans="3:16" ht="20.25">
      <c r="C19" s="271" t="s">
        <v>337</v>
      </c>
      <c r="D19" s="272">
        <f>SUM(D20:D22)</f>
        <v>81893162708.87999</v>
      </c>
      <c r="E19" s="272">
        <f t="shared" ref="E19:I19" si="7">SUM(E20:E22)</f>
        <v>122669604222</v>
      </c>
      <c r="F19" s="272">
        <f t="shared" si="7"/>
        <v>122541555561</v>
      </c>
      <c r="G19" s="272">
        <f t="shared" si="7"/>
        <v>69650320118.110001</v>
      </c>
      <c r="H19" s="272">
        <f>SUM(H20:H22)</f>
        <v>69650319762.819992</v>
      </c>
      <c r="I19" s="272">
        <f t="shared" si="7"/>
        <v>59325928462.350006</v>
      </c>
      <c r="J19" s="273">
        <f>+H19/F19</f>
        <v>0.56838122744531949</v>
      </c>
      <c r="K19" s="272">
        <f t="shared" si="4"/>
        <v>-12242842946.059998</v>
      </c>
      <c r="L19" s="273">
        <f t="shared" si="3"/>
        <v>-0.14949774243769021</v>
      </c>
      <c r="M19" s="273">
        <f t="shared" si="1"/>
        <v>9.3522234576778555E-3</v>
      </c>
      <c r="N19" s="78"/>
    </row>
    <row r="20" spans="3:16" ht="20.25">
      <c r="C20" s="274" t="s">
        <v>334</v>
      </c>
      <c r="D20" s="275">
        <v>36279794666.089996</v>
      </c>
      <c r="E20" s="275">
        <v>20713441784</v>
      </c>
      <c r="F20" s="275">
        <v>20713441783</v>
      </c>
      <c r="G20" s="275">
        <v>19860784676.369999</v>
      </c>
      <c r="H20" s="275">
        <v>19860784676.369999</v>
      </c>
      <c r="I20" s="275">
        <v>19049533079.989998</v>
      </c>
      <c r="J20" s="276">
        <f t="shared" si="6"/>
        <v>0.95883556602699427</v>
      </c>
      <c r="K20" s="275">
        <f t="shared" si="4"/>
        <v>-16419009989.719997</v>
      </c>
      <c r="L20" s="276">
        <f t="shared" si="3"/>
        <v>-0.45256623255000172</v>
      </c>
      <c r="M20" s="276">
        <f t="shared" si="1"/>
        <v>2.6667859813242021E-3</v>
      </c>
      <c r="N20" s="78">
        <f>H20/$H$19</f>
        <v>0.28514994251285369</v>
      </c>
    </row>
    <row r="21" spans="3:16" ht="20.25">
      <c r="C21" s="274" t="s">
        <v>335</v>
      </c>
      <c r="D21" s="275">
        <v>45575866600.899994</v>
      </c>
      <c r="E21" s="275">
        <v>101900204127</v>
      </c>
      <c r="F21" s="275">
        <v>101757155467</v>
      </c>
      <c r="G21" s="275">
        <v>49757312014.269997</v>
      </c>
      <c r="H21" s="275">
        <v>49757311805.110001</v>
      </c>
      <c r="I21" s="275">
        <v>40248919664.740005</v>
      </c>
      <c r="J21" s="276">
        <f t="shared" si="6"/>
        <v>0.48898096233877503</v>
      </c>
      <c r="K21" s="275">
        <f t="shared" si="4"/>
        <v>4181445204.2100067</v>
      </c>
      <c r="L21" s="276">
        <f t="shared" si="3"/>
        <v>9.1746915990126965E-2</v>
      </c>
      <c r="M21" s="276">
        <f t="shared" si="1"/>
        <v>6.6811107291304172E-3</v>
      </c>
      <c r="N21" s="78">
        <f t="shared" ref="N21:N22" si="8">H21/$H$19</f>
        <v>0.71438741379147164</v>
      </c>
    </row>
    <row r="22" spans="3:16" ht="21" thickBot="1">
      <c r="C22" s="277" t="s">
        <v>336</v>
      </c>
      <c r="D22" s="278">
        <v>37501441.890000001</v>
      </c>
      <c r="E22" s="278">
        <v>55958311</v>
      </c>
      <c r="F22" s="278">
        <v>70958311</v>
      </c>
      <c r="G22" s="278">
        <v>32223427.469999999</v>
      </c>
      <c r="H22" s="278">
        <v>32223281.34</v>
      </c>
      <c r="I22" s="278">
        <v>27475717.619999997</v>
      </c>
      <c r="J22" s="279">
        <f t="shared" si="6"/>
        <v>0.45411567561127547</v>
      </c>
      <c r="K22" s="278">
        <f t="shared" si="4"/>
        <v>-5278160.5500000007</v>
      </c>
      <c r="L22" s="279">
        <f t="shared" si="3"/>
        <v>-0.14074553627783193</v>
      </c>
      <c r="M22" s="279">
        <f t="shared" si="1"/>
        <v>4.3267472232362903E-6</v>
      </c>
      <c r="N22" s="280">
        <f t="shared" si="8"/>
        <v>4.6264369567476264E-4</v>
      </c>
    </row>
    <row r="23" spans="3:16">
      <c r="C23" s="184" t="s">
        <v>246</v>
      </c>
    </row>
    <row r="24" spans="3:16">
      <c r="C24" s="56" t="s">
        <v>338</v>
      </c>
    </row>
    <row r="25" spans="3:16" ht="15" customHeight="1">
      <c r="C25" s="187" t="s">
        <v>115</v>
      </c>
    </row>
    <row r="26" spans="3:16">
      <c r="C26" s="184" t="s">
        <v>247</v>
      </c>
    </row>
    <row r="30" spans="3:16">
      <c r="P30" s="163"/>
    </row>
    <row r="32" spans="3:16">
      <c r="J32" s="163"/>
      <c r="K32" s="163"/>
    </row>
    <row r="33" spans="6:9">
      <c r="F33" s="281"/>
      <c r="G33" s="281"/>
      <c r="H33" s="281"/>
      <c r="I33" s="281"/>
    </row>
    <row r="34" spans="6:9">
      <c r="F34" s="281"/>
      <c r="G34" s="281"/>
      <c r="H34" s="281"/>
      <c r="I34" s="281"/>
    </row>
  </sheetData>
  <mergeCells count="14">
    <mergeCell ref="C9:M9"/>
    <mergeCell ref="G1:J1"/>
    <mergeCell ref="G2:J2"/>
    <mergeCell ref="G3:J3"/>
    <mergeCell ref="C7:M7"/>
    <mergeCell ref="C8:M8"/>
    <mergeCell ref="C10:C13"/>
    <mergeCell ref="E10:I10"/>
    <mergeCell ref="J10:J12"/>
    <mergeCell ref="K10:L11"/>
    <mergeCell ref="M10:M12"/>
    <mergeCell ref="D11:D12"/>
    <mergeCell ref="E11:E12"/>
    <mergeCell ref="F11:I11"/>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13A9-27D7-4AE0-A1D8-4B103CD7EDD4}">
  <dimension ref="B1:L33"/>
  <sheetViews>
    <sheetView showGridLines="0" zoomScaleNormal="100" workbookViewId="0">
      <selection activeCell="C6" sqref="C6:F6"/>
    </sheetView>
  </sheetViews>
  <sheetFormatPr baseColWidth="10" defaultColWidth="11.42578125" defaultRowHeight="15"/>
  <cols>
    <col min="1" max="2" width="11.42578125" style="52"/>
    <col min="3" max="3" width="64.5703125" style="52" customWidth="1"/>
    <col min="4" max="5" width="21.85546875" style="52" customWidth="1"/>
    <col min="6" max="6" width="11.5703125" style="52" bestFit="1" customWidth="1"/>
    <col min="7" max="8" width="11.42578125" style="52"/>
    <col min="9" max="9" width="29.85546875" style="52" bestFit="1" customWidth="1"/>
    <col min="10" max="10" width="13.140625" style="52" bestFit="1" customWidth="1"/>
    <col min="11" max="11" width="15.5703125" style="52" bestFit="1" customWidth="1"/>
    <col min="12" max="12" width="15.7109375" style="52" bestFit="1" customWidth="1"/>
    <col min="13" max="258" width="11.42578125" style="52"/>
    <col min="259" max="259" width="49.42578125" style="52" customWidth="1"/>
    <col min="260" max="261" width="21.85546875" style="52" customWidth="1"/>
    <col min="262" max="514" width="11.42578125" style="52"/>
    <col min="515" max="515" width="49.42578125" style="52" customWidth="1"/>
    <col min="516" max="517" width="21.85546875" style="52" customWidth="1"/>
    <col min="518" max="770" width="11.42578125" style="52"/>
    <col min="771" max="771" width="49.42578125" style="52" customWidth="1"/>
    <col min="772" max="773" width="21.85546875" style="52" customWidth="1"/>
    <col min="774" max="1026" width="11.42578125" style="52"/>
    <col min="1027" max="1027" width="49.42578125" style="52" customWidth="1"/>
    <col min="1028" max="1029" width="21.85546875" style="52" customWidth="1"/>
    <col min="1030" max="1282" width="11.42578125" style="52"/>
    <col min="1283" max="1283" width="49.42578125" style="52" customWidth="1"/>
    <col min="1284" max="1285" width="21.85546875" style="52" customWidth="1"/>
    <col min="1286" max="1538" width="11.42578125" style="52"/>
    <col min="1539" max="1539" width="49.42578125" style="52" customWidth="1"/>
    <col min="1540" max="1541" width="21.85546875" style="52" customWidth="1"/>
    <col min="1542" max="1794" width="11.42578125" style="52"/>
    <col min="1795" max="1795" width="49.42578125" style="52" customWidth="1"/>
    <col min="1796" max="1797" width="21.85546875" style="52" customWidth="1"/>
    <col min="1798" max="2050" width="11.42578125" style="52"/>
    <col min="2051" max="2051" width="49.42578125" style="52" customWidth="1"/>
    <col min="2052" max="2053" width="21.85546875" style="52" customWidth="1"/>
    <col min="2054" max="2306" width="11.42578125" style="52"/>
    <col min="2307" max="2307" width="49.42578125" style="52" customWidth="1"/>
    <col min="2308" max="2309" width="21.85546875" style="52" customWidth="1"/>
    <col min="2310" max="2562" width="11.42578125" style="52"/>
    <col min="2563" max="2563" width="49.42578125" style="52" customWidth="1"/>
    <col min="2564" max="2565" width="21.85546875" style="52" customWidth="1"/>
    <col min="2566" max="2818" width="11.42578125" style="52"/>
    <col min="2819" max="2819" width="49.42578125" style="52" customWidth="1"/>
    <col min="2820" max="2821" width="21.85546875" style="52" customWidth="1"/>
    <col min="2822" max="3074" width="11.42578125" style="52"/>
    <col min="3075" max="3075" width="49.42578125" style="52" customWidth="1"/>
    <col min="3076" max="3077" width="21.85546875" style="52" customWidth="1"/>
    <col min="3078" max="3330" width="11.42578125" style="52"/>
    <col min="3331" max="3331" width="49.42578125" style="52" customWidth="1"/>
    <col min="3332" max="3333" width="21.85546875" style="52" customWidth="1"/>
    <col min="3334" max="3586" width="11.42578125" style="52"/>
    <col min="3587" max="3587" width="49.42578125" style="52" customWidth="1"/>
    <col min="3588" max="3589" width="21.85546875" style="52" customWidth="1"/>
    <col min="3590" max="3842" width="11.42578125" style="52"/>
    <col min="3843" max="3843" width="49.42578125" style="52" customWidth="1"/>
    <col min="3844" max="3845" width="21.85546875" style="52" customWidth="1"/>
    <col min="3846" max="4098" width="11.42578125" style="52"/>
    <col min="4099" max="4099" width="49.42578125" style="52" customWidth="1"/>
    <col min="4100" max="4101" width="21.85546875" style="52" customWidth="1"/>
    <col min="4102" max="4354" width="11.42578125" style="52"/>
    <col min="4355" max="4355" width="49.42578125" style="52" customWidth="1"/>
    <col min="4356" max="4357" width="21.85546875" style="52" customWidth="1"/>
    <col min="4358" max="4610" width="11.42578125" style="52"/>
    <col min="4611" max="4611" width="49.42578125" style="52" customWidth="1"/>
    <col min="4612" max="4613" width="21.85546875" style="52" customWidth="1"/>
    <col min="4614" max="4866" width="11.42578125" style="52"/>
    <col min="4867" max="4867" width="49.42578125" style="52" customWidth="1"/>
    <col min="4868" max="4869" width="21.85546875" style="52" customWidth="1"/>
    <col min="4870" max="5122" width="11.42578125" style="52"/>
    <col min="5123" max="5123" width="49.42578125" style="52" customWidth="1"/>
    <col min="5124" max="5125" width="21.85546875" style="52" customWidth="1"/>
    <col min="5126" max="5378" width="11.42578125" style="52"/>
    <col min="5379" max="5379" width="49.42578125" style="52" customWidth="1"/>
    <col min="5380" max="5381" width="21.85546875" style="52" customWidth="1"/>
    <col min="5382" max="5634" width="11.42578125" style="52"/>
    <col min="5635" max="5635" width="49.42578125" style="52" customWidth="1"/>
    <col min="5636" max="5637" width="21.85546875" style="52" customWidth="1"/>
    <col min="5638" max="5890" width="11.42578125" style="52"/>
    <col min="5891" max="5891" width="49.42578125" style="52" customWidth="1"/>
    <col min="5892" max="5893" width="21.85546875" style="52" customWidth="1"/>
    <col min="5894" max="6146" width="11.42578125" style="52"/>
    <col min="6147" max="6147" width="49.42578125" style="52" customWidth="1"/>
    <col min="6148" max="6149" width="21.85546875" style="52" customWidth="1"/>
    <col min="6150" max="6402" width="11.42578125" style="52"/>
    <col min="6403" max="6403" width="49.42578125" style="52" customWidth="1"/>
    <col min="6404" max="6405" width="21.85546875" style="52" customWidth="1"/>
    <col min="6406" max="6658" width="11.42578125" style="52"/>
    <col min="6659" max="6659" width="49.42578125" style="52" customWidth="1"/>
    <col min="6660" max="6661" width="21.85546875" style="52" customWidth="1"/>
    <col min="6662" max="6914" width="11.42578125" style="52"/>
    <col min="6915" max="6915" width="49.42578125" style="52" customWidth="1"/>
    <col min="6916" max="6917" width="21.85546875" style="52" customWidth="1"/>
    <col min="6918" max="7170" width="11.42578125" style="52"/>
    <col min="7171" max="7171" width="49.42578125" style="52" customWidth="1"/>
    <col min="7172" max="7173" width="21.85546875" style="52" customWidth="1"/>
    <col min="7174" max="7426" width="11.42578125" style="52"/>
    <col min="7427" max="7427" width="49.42578125" style="52" customWidth="1"/>
    <col min="7428" max="7429" width="21.85546875" style="52" customWidth="1"/>
    <col min="7430" max="7682" width="11.42578125" style="52"/>
    <col min="7683" max="7683" width="49.42578125" style="52" customWidth="1"/>
    <col min="7684" max="7685" width="21.85546875" style="52" customWidth="1"/>
    <col min="7686" max="7938" width="11.42578125" style="52"/>
    <col min="7939" max="7939" width="49.42578125" style="52" customWidth="1"/>
    <col min="7940" max="7941" width="21.85546875" style="52" customWidth="1"/>
    <col min="7942" max="8194" width="11.42578125" style="52"/>
    <col min="8195" max="8195" width="49.42578125" style="52" customWidth="1"/>
    <col min="8196" max="8197" width="21.85546875" style="52" customWidth="1"/>
    <col min="8198" max="8450" width="11.42578125" style="52"/>
    <col min="8451" max="8451" width="49.42578125" style="52" customWidth="1"/>
    <col min="8452" max="8453" width="21.85546875" style="52" customWidth="1"/>
    <col min="8454" max="8706" width="11.42578125" style="52"/>
    <col min="8707" max="8707" width="49.42578125" style="52" customWidth="1"/>
    <col min="8708" max="8709" width="21.85546875" style="52" customWidth="1"/>
    <col min="8710" max="8962" width="11.42578125" style="52"/>
    <col min="8963" max="8963" width="49.42578125" style="52" customWidth="1"/>
    <col min="8964" max="8965" width="21.85546875" style="52" customWidth="1"/>
    <col min="8966" max="9218" width="11.42578125" style="52"/>
    <col min="9219" max="9219" width="49.42578125" style="52" customWidth="1"/>
    <col min="9220" max="9221" width="21.85546875" style="52" customWidth="1"/>
    <col min="9222" max="9474" width="11.42578125" style="52"/>
    <col min="9475" max="9475" width="49.42578125" style="52" customWidth="1"/>
    <col min="9476" max="9477" width="21.85546875" style="52" customWidth="1"/>
    <col min="9478" max="9730" width="11.42578125" style="52"/>
    <col min="9731" max="9731" width="49.42578125" style="52" customWidth="1"/>
    <col min="9732" max="9733" width="21.85546875" style="52" customWidth="1"/>
    <col min="9734" max="9986" width="11.42578125" style="52"/>
    <col min="9987" max="9987" width="49.42578125" style="52" customWidth="1"/>
    <col min="9988" max="9989" width="21.85546875" style="52" customWidth="1"/>
    <col min="9990" max="10242" width="11.42578125" style="52"/>
    <col min="10243" max="10243" width="49.42578125" style="52" customWidth="1"/>
    <col min="10244" max="10245" width="21.85546875" style="52" customWidth="1"/>
    <col min="10246" max="10498" width="11.42578125" style="52"/>
    <col min="10499" max="10499" width="49.42578125" style="52" customWidth="1"/>
    <col min="10500" max="10501" width="21.85546875" style="52" customWidth="1"/>
    <col min="10502" max="10754" width="11.42578125" style="52"/>
    <col min="10755" max="10755" width="49.42578125" style="52" customWidth="1"/>
    <col min="10756" max="10757" width="21.85546875" style="52" customWidth="1"/>
    <col min="10758" max="11010" width="11.42578125" style="52"/>
    <col min="11011" max="11011" width="49.42578125" style="52" customWidth="1"/>
    <col min="11012" max="11013" width="21.85546875" style="52" customWidth="1"/>
    <col min="11014" max="11266" width="11.42578125" style="52"/>
    <col min="11267" max="11267" width="49.42578125" style="52" customWidth="1"/>
    <col min="11268" max="11269" width="21.85546875" style="52" customWidth="1"/>
    <col min="11270" max="11522" width="11.42578125" style="52"/>
    <col min="11523" max="11523" width="49.42578125" style="52" customWidth="1"/>
    <col min="11524" max="11525" width="21.85546875" style="52" customWidth="1"/>
    <col min="11526" max="11778" width="11.42578125" style="52"/>
    <col min="11779" max="11779" width="49.42578125" style="52" customWidth="1"/>
    <col min="11780" max="11781" width="21.85546875" style="52" customWidth="1"/>
    <col min="11782" max="12034" width="11.42578125" style="52"/>
    <col min="12035" max="12035" width="49.42578125" style="52" customWidth="1"/>
    <col min="12036" max="12037" width="21.85546875" style="52" customWidth="1"/>
    <col min="12038" max="12290" width="11.42578125" style="52"/>
    <col min="12291" max="12291" width="49.42578125" style="52" customWidth="1"/>
    <col min="12292" max="12293" width="21.85546875" style="52" customWidth="1"/>
    <col min="12294" max="12546" width="11.42578125" style="52"/>
    <col min="12547" max="12547" width="49.42578125" style="52" customWidth="1"/>
    <col min="12548" max="12549" width="21.85546875" style="52" customWidth="1"/>
    <col min="12550" max="12802" width="11.42578125" style="52"/>
    <col min="12803" max="12803" width="49.42578125" style="52" customWidth="1"/>
    <col min="12804" max="12805" width="21.85546875" style="52" customWidth="1"/>
    <col min="12806" max="13058" width="11.42578125" style="52"/>
    <col min="13059" max="13059" width="49.42578125" style="52" customWidth="1"/>
    <col min="13060" max="13061" width="21.85546875" style="52" customWidth="1"/>
    <col min="13062" max="13314" width="11.42578125" style="52"/>
    <col min="13315" max="13315" width="49.42578125" style="52" customWidth="1"/>
    <col min="13316" max="13317" width="21.85546875" style="52" customWidth="1"/>
    <col min="13318" max="13570" width="11.42578125" style="52"/>
    <col min="13571" max="13571" width="49.42578125" style="52" customWidth="1"/>
    <col min="13572" max="13573" width="21.85546875" style="52" customWidth="1"/>
    <col min="13574" max="13826" width="11.42578125" style="52"/>
    <col min="13827" max="13827" width="49.42578125" style="52" customWidth="1"/>
    <col min="13828" max="13829" width="21.85546875" style="52" customWidth="1"/>
    <col min="13830" max="14082" width="11.42578125" style="52"/>
    <col min="14083" max="14083" width="49.42578125" style="52" customWidth="1"/>
    <col min="14084" max="14085" width="21.85546875" style="52" customWidth="1"/>
    <col min="14086" max="14338" width="11.42578125" style="52"/>
    <col min="14339" max="14339" width="49.42578125" style="52" customWidth="1"/>
    <col min="14340" max="14341" width="21.85546875" style="52" customWidth="1"/>
    <col min="14342" max="14594" width="11.42578125" style="52"/>
    <col min="14595" max="14595" width="49.42578125" style="52" customWidth="1"/>
    <col min="14596" max="14597" width="21.85546875" style="52" customWidth="1"/>
    <col min="14598" max="14850" width="11.42578125" style="52"/>
    <col min="14851" max="14851" width="49.42578125" style="52" customWidth="1"/>
    <col min="14852" max="14853" width="21.85546875" style="52" customWidth="1"/>
    <col min="14854" max="15106" width="11.42578125" style="52"/>
    <col min="15107" max="15107" width="49.42578125" style="52" customWidth="1"/>
    <col min="15108" max="15109" width="21.85546875" style="52" customWidth="1"/>
    <col min="15110" max="15362" width="11.42578125" style="52"/>
    <col min="15363" max="15363" width="49.42578125" style="52" customWidth="1"/>
    <col min="15364" max="15365" width="21.85546875" style="52" customWidth="1"/>
    <col min="15366" max="15618" width="11.42578125" style="52"/>
    <col min="15619" max="15619" width="49.42578125" style="52" customWidth="1"/>
    <col min="15620" max="15621" width="21.85546875" style="52" customWidth="1"/>
    <col min="15622" max="15874" width="11.42578125" style="52"/>
    <col min="15875" max="15875" width="49.42578125" style="52" customWidth="1"/>
    <col min="15876" max="15877" width="21.85546875" style="52" customWidth="1"/>
    <col min="15878" max="16130" width="11.42578125" style="52"/>
    <col min="16131" max="16131" width="49.42578125" style="52" customWidth="1"/>
    <col min="16132" max="16133" width="21.85546875" style="52" customWidth="1"/>
    <col min="16134" max="16384" width="11.42578125" style="52"/>
  </cols>
  <sheetData>
    <row r="1" spans="2:12" s="60" customFormat="1" ht="15" customHeight="1">
      <c r="B1" s="61"/>
      <c r="C1" s="907" t="s">
        <v>0</v>
      </c>
      <c r="D1" s="907"/>
      <c r="E1" s="907"/>
      <c r="F1" s="907"/>
      <c r="G1" s="61"/>
      <c r="H1" s="61"/>
      <c r="I1" s="61"/>
      <c r="J1" s="61"/>
    </row>
    <row r="2" spans="2:12" s="60" customFormat="1" ht="15" customHeight="1">
      <c r="B2" s="61"/>
      <c r="C2" s="907" t="s">
        <v>1</v>
      </c>
      <c r="D2" s="907"/>
      <c r="E2" s="907"/>
      <c r="F2" s="907"/>
      <c r="G2" s="61"/>
      <c r="H2" s="61"/>
      <c r="I2" s="61"/>
      <c r="J2" s="61"/>
    </row>
    <row r="3" spans="2:12" s="60" customFormat="1" ht="15" customHeight="1">
      <c r="B3" s="62"/>
      <c r="C3" s="908" t="s">
        <v>2</v>
      </c>
      <c r="D3" s="908"/>
      <c r="E3" s="908"/>
      <c r="F3" s="908"/>
      <c r="G3" s="62"/>
      <c r="H3" s="62"/>
      <c r="I3" s="62"/>
      <c r="J3" s="62"/>
    </row>
    <row r="5" spans="2:12">
      <c r="C5" s="918" t="s">
        <v>1497</v>
      </c>
      <c r="D5" s="918"/>
      <c r="E5" s="918"/>
      <c r="F5" s="918"/>
    </row>
    <row r="6" spans="2:12">
      <c r="C6" s="1111" t="s">
        <v>1430</v>
      </c>
      <c r="D6" s="1111"/>
      <c r="E6" s="1111"/>
      <c r="F6" s="1111"/>
    </row>
    <row r="7" spans="2:12" ht="7.5" customHeight="1">
      <c r="C7" s="785"/>
      <c r="D7" s="785"/>
      <c r="E7" s="785"/>
      <c r="F7" s="785"/>
    </row>
    <row r="8" spans="2:12" ht="15" customHeight="1" thickBot="1">
      <c r="C8" s="1110" t="s">
        <v>1396</v>
      </c>
      <c r="D8" s="786" t="s">
        <v>1397</v>
      </c>
      <c r="E8" s="1110" t="s">
        <v>1398</v>
      </c>
      <c r="F8" s="1110" t="s">
        <v>228</v>
      </c>
    </row>
    <row r="9" spans="2:12" ht="16.5" customHeight="1" thickBot="1">
      <c r="C9" s="1110"/>
      <c r="D9" s="786" t="s">
        <v>1399</v>
      </c>
      <c r="E9" s="1110"/>
      <c r="F9" s="1110"/>
      <c r="I9" s="835" t="s">
        <v>1400</v>
      </c>
      <c r="J9" s="787">
        <v>124232903690.255</v>
      </c>
    </row>
    <row r="10" spans="2:12" ht="15.75" thickBot="1">
      <c r="C10" s="788" t="s">
        <v>1401</v>
      </c>
      <c r="D10" s="789">
        <f>D11+D15+D16</f>
        <v>38813175383.610909</v>
      </c>
      <c r="E10" s="790">
        <f>D10/$D$22</f>
        <v>0.69613741333704648</v>
      </c>
      <c r="F10" s="790">
        <f>D10/$J$9</f>
        <v>0.31242266928238488</v>
      </c>
      <c r="J10" s="78"/>
    </row>
    <row r="11" spans="2:12">
      <c r="C11" s="791" t="s">
        <v>1402</v>
      </c>
      <c r="D11" s="792">
        <f>+D12+D13+D14</f>
        <v>29116850895.793888</v>
      </c>
      <c r="E11" s="793">
        <f>D11/$D$22</f>
        <v>0.52222805959023044</v>
      </c>
      <c r="F11" s="793">
        <f t="shared" ref="F11:F21" si="0">D11/$J$9</f>
        <v>0.23437310109397252</v>
      </c>
      <c r="G11" s="78"/>
      <c r="H11" s="78"/>
    </row>
    <row r="12" spans="2:12">
      <c r="C12" s="417" t="s">
        <v>1403</v>
      </c>
      <c r="D12" s="792">
        <v>29110861252.472099</v>
      </c>
      <c r="E12" s="793">
        <f t="shared" ref="E12:E21" si="1">D12/$D$22</f>
        <v>0.5221206317704854</v>
      </c>
      <c r="F12" s="793">
        <f t="shared" si="0"/>
        <v>0.23432488807516777</v>
      </c>
      <c r="H12" s="280"/>
      <c r="I12" s="78"/>
      <c r="J12" s="742"/>
    </row>
    <row r="13" spans="2:12">
      <c r="C13" s="417" t="s">
        <v>1404</v>
      </c>
      <c r="D13" s="792">
        <v>29110.861252472099</v>
      </c>
      <c r="E13" s="793">
        <f t="shared" si="1"/>
        <v>5.2212063177048545E-7</v>
      </c>
      <c r="F13" s="793">
        <f t="shared" si="0"/>
        <v>2.3432488807516776E-7</v>
      </c>
      <c r="H13" s="280"/>
    </row>
    <row r="14" spans="2:12">
      <c r="C14" s="417" t="s">
        <v>1405</v>
      </c>
      <c r="D14" s="792">
        <v>5960532.4605365004</v>
      </c>
      <c r="E14" s="793">
        <f>D14/$D$22</f>
        <v>1.0690569911323122E-4</v>
      </c>
      <c r="F14" s="793">
        <f>D14/$J$9</f>
        <v>4.7978693916691029E-5</v>
      </c>
      <c r="H14" s="280"/>
    </row>
    <row r="15" spans="2:12">
      <c r="C15" s="791" t="s">
        <v>1406</v>
      </c>
      <c r="D15" s="792">
        <v>7640845897.6578598</v>
      </c>
      <c r="E15" s="793">
        <f t="shared" si="1"/>
        <v>0.13704312121673348</v>
      </c>
      <c r="F15" s="793">
        <f t="shared" si="0"/>
        <v>6.1504204366892037E-2</v>
      </c>
      <c r="G15" s="78"/>
      <c r="H15" s="78"/>
    </row>
    <row r="16" spans="2:12">
      <c r="C16" s="791" t="s">
        <v>1407</v>
      </c>
      <c r="D16" s="792">
        <v>2055478590.1591599</v>
      </c>
      <c r="E16" s="793">
        <f t="shared" si="1"/>
        <v>3.6866232530082574E-2</v>
      </c>
      <c r="F16" s="793">
        <f t="shared" si="0"/>
        <v>1.6545363821520293E-2</v>
      </c>
      <c r="G16" s="78"/>
      <c r="H16" s="78"/>
      <c r="L16" s="163"/>
    </row>
    <row r="17" spans="3:9" ht="15.75" thickBot="1">
      <c r="C17" s="788" t="s">
        <v>1408</v>
      </c>
      <c r="D17" s="789">
        <f>SUM(D18:D21)</f>
        <v>16941873317.986267</v>
      </c>
      <c r="E17" s="790">
        <f>D17/$D$22</f>
        <v>0.30386258666295352</v>
      </c>
      <c r="F17" s="794">
        <f t="shared" si="0"/>
        <v>0.13637186940608562</v>
      </c>
    </row>
    <row r="18" spans="3:9">
      <c r="C18" s="791" t="s">
        <v>1409</v>
      </c>
      <c r="D18" s="792">
        <v>14030591674.240101</v>
      </c>
      <c r="E18" s="793">
        <f t="shared" si="1"/>
        <v>0.25164701674519702</v>
      </c>
      <c r="F18" s="795">
        <f t="shared" si="0"/>
        <v>0.11293780679249051</v>
      </c>
      <c r="G18" s="78"/>
      <c r="H18" s="78"/>
    </row>
    <row r="19" spans="3:9">
      <c r="C19" s="796" t="s">
        <v>1410</v>
      </c>
      <c r="D19" s="792">
        <v>2244243655.3043098</v>
      </c>
      <c r="E19" s="793">
        <f t="shared" si="1"/>
        <v>4.0251846381043885E-2</v>
      </c>
      <c r="F19" s="793">
        <f t="shared" si="0"/>
        <v>1.806480882793977E-2</v>
      </c>
      <c r="G19" s="78"/>
      <c r="H19" s="78"/>
    </row>
    <row r="20" spans="3:9">
      <c r="C20" s="796" t="s">
        <v>1411</v>
      </c>
      <c r="D20" s="792">
        <v>178037988.44185701</v>
      </c>
      <c r="E20" s="793">
        <f t="shared" si="1"/>
        <v>3.1932173424279852E-3</v>
      </c>
      <c r="F20" s="793">
        <f t="shared" si="0"/>
        <v>1.4330985041269911E-3</v>
      </c>
      <c r="G20" s="78"/>
      <c r="H20" s="78"/>
    </row>
    <row r="21" spans="3:9">
      <c r="C21" s="796" t="s">
        <v>1432</v>
      </c>
      <c r="D21" s="792">
        <v>489000000</v>
      </c>
      <c r="E21" s="793">
        <f t="shared" si="1"/>
        <v>8.770506194284643E-3</v>
      </c>
      <c r="F21" s="793">
        <f t="shared" si="0"/>
        <v>3.9361552815283495E-3</v>
      </c>
      <c r="G21" s="78"/>
      <c r="H21" s="78"/>
    </row>
    <row r="22" spans="3:9">
      <c r="C22" s="797" t="s">
        <v>350</v>
      </c>
      <c r="D22" s="798">
        <f>D10+D17</f>
        <v>55755048701.597176</v>
      </c>
      <c r="E22" s="799">
        <f>D22/$D$22</f>
        <v>1</v>
      </c>
      <c r="F22" s="799">
        <f>D22/$J$9</f>
        <v>0.44879453868847047</v>
      </c>
      <c r="I22" s="800"/>
    </row>
    <row r="23" spans="3:9">
      <c r="C23" s="801" t="s">
        <v>1431</v>
      </c>
    </row>
    <row r="24" spans="3:9">
      <c r="C24" s="801" t="s">
        <v>1433</v>
      </c>
    </row>
    <row r="25" spans="3:9">
      <c r="C25" s="801" t="s">
        <v>1412</v>
      </c>
    </row>
    <row r="28" spans="3:9">
      <c r="D28" s="78"/>
      <c r="E28" s="78"/>
    </row>
    <row r="29" spans="3:9">
      <c r="D29" s="182"/>
      <c r="E29" s="182"/>
    </row>
    <row r="32" spans="3:9" ht="14.25" customHeight="1">
      <c r="I32" s="71"/>
    </row>
    <row r="33" spans="9:9">
      <c r="I33" s="78"/>
    </row>
  </sheetData>
  <mergeCells count="8">
    <mergeCell ref="C8:C9"/>
    <mergeCell ref="E8:E9"/>
    <mergeCell ref="F8:F9"/>
    <mergeCell ref="C1:F1"/>
    <mergeCell ref="C2:F2"/>
    <mergeCell ref="C3:F3"/>
    <mergeCell ref="C5:F5"/>
    <mergeCell ref="C6:F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E5AF7-03EA-47D5-8B1B-FD10F6777D47}">
  <dimension ref="B1:L32"/>
  <sheetViews>
    <sheetView showGridLines="0" topLeftCell="A5" zoomScaleNormal="100" workbookViewId="0">
      <selection activeCell="C6" sqref="C6:F6"/>
    </sheetView>
  </sheetViews>
  <sheetFormatPr baseColWidth="10" defaultColWidth="11.42578125" defaultRowHeight="15"/>
  <cols>
    <col min="1" max="2" width="11.42578125" style="52"/>
    <col min="3" max="3" width="32.5703125" style="52" customWidth="1"/>
    <col min="4" max="4" width="21.85546875" style="52" customWidth="1"/>
    <col min="5" max="5" width="18.140625" style="52" customWidth="1"/>
    <col min="6" max="6" width="11.5703125" style="52" bestFit="1" customWidth="1"/>
    <col min="7" max="8" width="11.42578125" style="52"/>
    <col min="9" max="9" width="29.85546875" style="52" bestFit="1" customWidth="1"/>
    <col min="10" max="10" width="13.140625" style="52" bestFit="1" customWidth="1"/>
    <col min="11" max="11" width="11.42578125" style="52"/>
    <col min="12" max="12" width="15.7109375" style="52" bestFit="1" customWidth="1"/>
    <col min="13" max="258" width="11.42578125" style="52"/>
    <col min="259" max="259" width="49.42578125" style="52" customWidth="1"/>
    <col min="260" max="261" width="21.85546875" style="52" customWidth="1"/>
    <col min="262" max="514" width="11.42578125" style="52"/>
    <col min="515" max="515" width="49.42578125" style="52" customWidth="1"/>
    <col min="516" max="517" width="21.85546875" style="52" customWidth="1"/>
    <col min="518" max="770" width="11.42578125" style="52"/>
    <col min="771" max="771" width="49.42578125" style="52" customWidth="1"/>
    <col min="772" max="773" width="21.85546875" style="52" customWidth="1"/>
    <col min="774" max="1026" width="11.42578125" style="52"/>
    <col min="1027" max="1027" width="49.42578125" style="52" customWidth="1"/>
    <col min="1028" max="1029" width="21.85546875" style="52" customWidth="1"/>
    <col min="1030" max="1282" width="11.42578125" style="52"/>
    <col min="1283" max="1283" width="49.42578125" style="52" customWidth="1"/>
    <col min="1284" max="1285" width="21.85546875" style="52" customWidth="1"/>
    <col min="1286" max="1538" width="11.42578125" style="52"/>
    <col min="1539" max="1539" width="49.42578125" style="52" customWidth="1"/>
    <col min="1540" max="1541" width="21.85546875" style="52" customWidth="1"/>
    <col min="1542" max="1794" width="11.42578125" style="52"/>
    <col min="1795" max="1795" width="49.42578125" style="52" customWidth="1"/>
    <col min="1796" max="1797" width="21.85546875" style="52" customWidth="1"/>
    <col min="1798" max="2050" width="11.42578125" style="52"/>
    <col min="2051" max="2051" width="49.42578125" style="52" customWidth="1"/>
    <col min="2052" max="2053" width="21.85546875" style="52" customWidth="1"/>
    <col min="2054" max="2306" width="11.42578125" style="52"/>
    <col min="2307" max="2307" width="49.42578125" style="52" customWidth="1"/>
    <col min="2308" max="2309" width="21.85546875" style="52" customWidth="1"/>
    <col min="2310" max="2562" width="11.42578125" style="52"/>
    <col min="2563" max="2563" width="49.42578125" style="52" customWidth="1"/>
    <col min="2564" max="2565" width="21.85546875" style="52" customWidth="1"/>
    <col min="2566" max="2818" width="11.42578125" style="52"/>
    <col min="2819" max="2819" width="49.42578125" style="52" customWidth="1"/>
    <col min="2820" max="2821" width="21.85546875" style="52" customWidth="1"/>
    <col min="2822" max="3074" width="11.42578125" style="52"/>
    <col min="3075" max="3075" width="49.42578125" style="52" customWidth="1"/>
    <col min="3076" max="3077" width="21.85546875" style="52" customWidth="1"/>
    <col min="3078" max="3330" width="11.42578125" style="52"/>
    <col min="3331" max="3331" width="49.42578125" style="52" customWidth="1"/>
    <col min="3332" max="3333" width="21.85546875" style="52" customWidth="1"/>
    <col min="3334" max="3586" width="11.42578125" style="52"/>
    <col min="3587" max="3587" width="49.42578125" style="52" customWidth="1"/>
    <col min="3588" max="3589" width="21.85546875" style="52" customWidth="1"/>
    <col min="3590" max="3842" width="11.42578125" style="52"/>
    <col min="3843" max="3843" width="49.42578125" style="52" customWidth="1"/>
    <col min="3844" max="3845" width="21.85546875" style="52" customWidth="1"/>
    <col min="3846" max="4098" width="11.42578125" style="52"/>
    <col min="4099" max="4099" width="49.42578125" style="52" customWidth="1"/>
    <col min="4100" max="4101" width="21.85546875" style="52" customWidth="1"/>
    <col min="4102" max="4354" width="11.42578125" style="52"/>
    <col min="4355" max="4355" width="49.42578125" style="52" customWidth="1"/>
    <col min="4356" max="4357" width="21.85546875" style="52" customWidth="1"/>
    <col min="4358" max="4610" width="11.42578125" style="52"/>
    <col min="4611" max="4611" width="49.42578125" style="52" customWidth="1"/>
    <col min="4612" max="4613" width="21.85546875" style="52" customWidth="1"/>
    <col min="4614" max="4866" width="11.42578125" style="52"/>
    <col min="4867" max="4867" width="49.42578125" style="52" customWidth="1"/>
    <col min="4868" max="4869" width="21.85546875" style="52" customWidth="1"/>
    <col min="4870" max="5122" width="11.42578125" style="52"/>
    <col min="5123" max="5123" width="49.42578125" style="52" customWidth="1"/>
    <col min="5124" max="5125" width="21.85546875" style="52" customWidth="1"/>
    <col min="5126" max="5378" width="11.42578125" style="52"/>
    <col min="5379" max="5379" width="49.42578125" style="52" customWidth="1"/>
    <col min="5380" max="5381" width="21.85546875" style="52" customWidth="1"/>
    <col min="5382" max="5634" width="11.42578125" style="52"/>
    <col min="5635" max="5635" width="49.42578125" style="52" customWidth="1"/>
    <col min="5636" max="5637" width="21.85546875" style="52" customWidth="1"/>
    <col min="5638" max="5890" width="11.42578125" style="52"/>
    <col min="5891" max="5891" width="49.42578125" style="52" customWidth="1"/>
    <col min="5892" max="5893" width="21.85546875" style="52" customWidth="1"/>
    <col min="5894" max="6146" width="11.42578125" style="52"/>
    <col min="6147" max="6147" width="49.42578125" style="52" customWidth="1"/>
    <col min="6148" max="6149" width="21.85546875" style="52" customWidth="1"/>
    <col min="6150" max="6402" width="11.42578125" style="52"/>
    <col min="6403" max="6403" width="49.42578125" style="52" customWidth="1"/>
    <col min="6404" max="6405" width="21.85546875" style="52" customWidth="1"/>
    <col min="6406" max="6658" width="11.42578125" style="52"/>
    <col min="6659" max="6659" width="49.42578125" style="52" customWidth="1"/>
    <col min="6660" max="6661" width="21.85546875" style="52" customWidth="1"/>
    <col min="6662" max="6914" width="11.42578125" style="52"/>
    <col min="6915" max="6915" width="49.42578125" style="52" customWidth="1"/>
    <col min="6916" max="6917" width="21.85546875" style="52" customWidth="1"/>
    <col min="6918" max="7170" width="11.42578125" style="52"/>
    <col min="7171" max="7171" width="49.42578125" style="52" customWidth="1"/>
    <col min="7172" max="7173" width="21.85546875" style="52" customWidth="1"/>
    <col min="7174" max="7426" width="11.42578125" style="52"/>
    <col min="7427" max="7427" width="49.42578125" style="52" customWidth="1"/>
    <col min="7428" max="7429" width="21.85546875" style="52" customWidth="1"/>
    <col min="7430" max="7682" width="11.42578125" style="52"/>
    <col min="7683" max="7683" width="49.42578125" style="52" customWidth="1"/>
    <col min="7684" max="7685" width="21.85546875" style="52" customWidth="1"/>
    <col min="7686" max="7938" width="11.42578125" style="52"/>
    <col min="7939" max="7939" width="49.42578125" style="52" customWidth="1"/>
    <col min="7940" max="7941" width="21.85546875" style="52" customWidth="1"/>
    <col min="7942" max="8194" width="11.42578125" style="52"/>
    <col min="8195" max="8195" width="49.42578125" style="52" customWidth="1"/>
    <col min="8196" max="8197" width="21.85546875" style="52" customWidth="1"/>
    <col min="8198" max="8450" width="11.42578125" style="52"/>
    <col min="8451" max="8451" width="49.42578125" style="52" customWidth="1"/>
    <col min="8452" max="8453" width="21.85546875" style="52" customWidth="1"/>
    <col min="8454" max="8706" width="11.42578125" style="52"/>
    <col min="8707" max="8707" width="49.42578125" style="52" customWidth="1"/>
    <col min="8708" max="8709" width="21.85546875" style="52" customWidth="1"/>
    <col min="8710" max="8962" width="11.42578125" style="52"/>
    <col min="8963" max="8963" width="49.42578125" style="52" customWidth="1"/>
    <col min="8964" max="8965" width="21.85546875" style="52" customWidth="1"/>
    <col min="8966" max="9218" width="11.42578125" style="52"/>
    <col min="9219" max="9219" width="49.42578125" style="52" customWidth="1"/>
    <col min="9220" max="9221" width="21.85546875" style="52" customWidth="1"/>
    <col min="9222" max="9474" width="11.42578125" style="52"/>
    <col min="9475" max="9475" width="49.42578125" style="52" customWidth="1"/>
    <col min="9476" max="9477" width="21.85546875" style="52" customWidth="1"/>
    <col min="9478" max="9730" width="11.42578125" style="52"/>
    <col min="9731" max="9731" width="49.42578125" style="52" customWidth="1"/>
    <col min="9732" max="9733" width="21.85546875" style="52" customWidth="1"/>
    <col min="9734" max="9986" width="11.42578125" style="52"/>
    <col min="9987" max="9987" width="49.42578125" style="52" customWidth="1"/>
    <col min="9988" max="9989" width="21.85546875" style="52" customWidth="1"/>
    <col min="9990" max="10242" width="11.42578125" style="52"/>
    <col min="10243" max="10243" width="49.42578125" style="52" customWidth="1"/>
    <col min="10244" max="10245" width="21.85546875" style="52" customWidth="1"/>
    <col min="10246" max="10498" width="11.42578125" style="52"/>
    <col min="10499" max="10499" width="49.42578125" style="52" customWidth="1"/>
    <col min="10500" max="10501" width="21.85546875" style="52" customWidth="1"/>
    <col min="10502" max="10754" width="11.42578125" style="52"/>
    <col min="10755" max="10755" width="49.42578125" style="52" customWidth="1"/>
    <col min="10756" max="10757" width="21.85546875" style="52" customWidth="1"/>
    <col min="10758" max="11010" width="11.42578125" style="52"/>
    <col min="11011" max="11011" width="49.42578125" style="52" customWidth="1"/>
    <col min="11012" max="11013" width="21.85546875" style="52" customWidth="1"/>
    <col min="11014" max="11266" width="11.42578125" style="52"/>
    <col min="11267" max="11267" width="49.42578125" style="52" customWidth="1"/>
    <col min="11268" max="11269" width="21.85546875" style="52" customWidth="1"/>
    <col min="11270" max="11522" width="11.42578125" style="52"/>
    <col min="11523" max="11523" width="49.42578125" style="52" customWidth="1"/>
    <col min="11524" max="11525" width="21.85546875" style="52" customWidth="1"/>
    <col min="11526" max="11778" width="11.42578125" style="52"/>
    <col min="11779" max="11779" width="49.42578125" style="52" customWidth="1"/>
    <col min="11780" max="11781" width="21.85546875" style="52" customWidth="1"/>
    <col min="11782" max="12034" width="11.42578125" style="52"/>
    <col min="12035" max="12035" width="49.42578125" style="52" customWidth="1"/>
    <col min="12036" max="12037" width="21.85546875" style="52" customWidth="1"/>
    <col min="12038" max="12290" width="11.42578125" style="52"/>
    <col min="12291" max="12291" width="49.42578125" style="52" customWidth="1"/>
    <col min="12292" max="12293" width="21.85546875" style="52" customWidth="1"/>
    <col min="12294" max="12546" width="11.42578125" style="52"/>
    <col min="12547" max="12547" width="49.42578125" style="52" customWidth="1"/>
    <col min="12548" max="12549" width="21.85546875" style="52" customWidth="1"/>
    <col min="12550" max="12802" width="11.42578125" style="52"/>
    <col min="12803" max="12803" width="49.42578125" style="52" customWidth="1"/>
    <col min="12804" max="12805" width="21.85546875" style="52" customWidth="1"/>
    <col min="12806" max="13058" width="11.42578125" style="52"/>
    <col min="13059" max="13059" width="49.42578125" style="52" customWidth="1"/>
    <col min="13060" max="13061" width="21.85546875" style="52" customWidth="1"/>
    <col min="13062" max="13314" width="11.42578125" style="52"/>
    <col min="13315" max="13315" width="49.42578125" style="52" customWidth="1"/>
    <col min="13316" max="13317" width="21.85546875" style="52" customWidth="1"/>
    <col min="13318" max="13570" width="11.42578125" style="52"/>
    <col min="13571" max="13571" width="49.42578125" style="52" customWidth="1"/>
    <col min="13572" max="13573" width="21.85546875" style="52" customWidth="1"/>
    <col min="13574" max="13826" width="11.42578125" style="52"/>
    <col min="13827" max="13827" width="49.42578125" style="52" customWidth="1"/>
    <col min="13828" max="13829" width="21.85546875" style="52" customWidth="1"/>
    <col min="13830" max="14082" width="11.42578125" style="52"/>
    <col min="14083" max="14083" width="49.42578125" style="52" customWidth="1"/>
    <col min="14084" max="14085" width="21.85546875" style="52" customWidth="1"/>
    <col min="14086" max="14338" width="11.42578125" style="52"/>
    <col min="14339" max="14339" width="49.42578125" style="52" customWidth="1"/>
    <col min="14340" max="14341" width="21.85546875" style="52" customWidth="1"/>
    <col min="14342" max="14594" width="11.42578125" style="52"/>
    <col min="14595" max="14595" width="49.42578125" style="52" customWidth="1"/>
    <col min="14596" max="14597" width="21.85546875" style="52" customWidth="1"/>
    <col min="14598" max="14850" width="11.42578125" style="52"/>
    <col min="14851" max="14851" width="49.42578125" style="52" customWidth="1"/>
    <col min="14852" max="14853" width="21.85546875" style="52" customWidth="1"/>
    <col min="14854" max="15106" width="11.42578125" style="52"/>
    <col min="15107" max="15107" width="49.42578125" style="52" customWidth="1"/>
    <col min="15108" max="15109" width="21.85546875" style="52" customWidth="1"/>
    <col min="15110" max="15362" width="11.42578125" style="52"/>
    <col min="15363" max="15363" width="49.42578125" style="52" customWidth="1"/>
    <col min="15364" max="15365" width="21.85546875" style="52" customWidth="1"/>
    <col min="15366" max="15618" width="11.42578125" style="52"/>
    <col min="15619" max="15619" width="49.42578125" style="52" customWidth="1"/>
    <col min="15620" max="15621" width="21.85546875" style="52" customWidth="1"/>
    <col min="15622" max="15874" width="11.42578125" style="52"/>
    <col min="15875" max="15875" width="49.42578125" style="52" customWidth="1"/>
    <col min="15876" max="15877" width="21.85546875" style="52" customWidth="1"/>
    <col min="15878" max="16130" width="11.42578125" style="52"/>
    <col min="16131" max="16131" width="49.42578125" style="52" customWidth="1"/>
    <col min="16132" max="16133" width="21.85546875" style="52" customWidth="1"/>
    <col min="16134" max="16384" width="11.42578125" style="52"/>
  </cols>
  <sheetData>
    <row r="1" spans="2:10" s="60" customFormat="1" ht="15" customHeight="1">
      <c r="B1" s="61"/>
      <c r="C1" s="907" t="s">
        <v>0</v>
      </c>
      <c r="D1" s="907"/>
      <c r="E1" s="907"/>
      <c r="F1" s="907"/>
      <c r="G1" s="61"/>
      <c r="H1" s="61"/>
      <c r="I1" s="61"/>
      <c r="J1" s="61"/>
    </row>
    <row r="2" spans="2:10" s="60" customFormat="1" ht="15" customHeight="1">
      <c r="B2" s="61"/>
      <c r="C2" s="907" t="s">
        <v>1</v>
      </c>
      <c r="D2" s="907"/>
      <c r="E2" s="907"/>
      <c r="F2" s="907"/>
      <c r="G2" s="61"/>
      <c r="H2" s="61"/>
      <c r="I2" s="61"/>
      <c r="J2" s="61"/>
    </row>
    <row r="3" spans="2:10" s="60" customFormat="1" ht="15" customHeight="1">
      <c r="B3" s="62"/>
      <c r="C3" s="908" t="s">
        <v>2</v>
      </c>
      <c r="D3" s="908"/>
      <c r="E3" s="908"/>
      <c r="F3" s="908"/>
      <c r="G3" s="62"/>
      <c r="H3" s="62"/>
      <c r="I3" s="62"/>
      <c r="J3" s="62"/>
    </row>
    <row r="5" spans="2:10">
      <c r="C5" s="1116" t="s">
        <v>1498</v>
      </c>
      <c r="D5" s="918"/>
      <c r="E5" s="918"/>
      <c r="F5" s="918"/>
    </row>
    <row r="6" spans="2:10">
      <c r="C6" s="1111" t="s">
        <v>1430</v>
      </c>
      <c r="D6" s="1111"/>
      <c r="E6" s="1111"/>
      <c r="F6" s="1111"/>
    </row>
    <row r="7" spans="2:10" ht="7.5" customHeight="1" thickBot="1">
      <c r="C7" s="802"/>
      <c r="D7" s="802"/>
      <c r="E7" s="802"/>
      <c r="F7" s="802"/>
    </row>
    <row r="8" spans="2:10" ht="15" customHeight="1" thickBot="1">
      <c r="C8" s="1112" t="s">
        <v>1413</v>
      </c>
      <c r="D8" s="1114" t="s">
        <v>1414</v>
      </c>
      <c r="E8" s="1114" t="s">
        <v>1415</v>
      </c>
      <c r="F8" s="1114" t="s">
        <v>1416</v>
      </c>
    </row>
    <row r="9" spans="2:10" ht="33" customHeight="1" thickBot="1">
      <c r="C9" s="1113"/>
      <c r="D9" s="1115"/>
      <c r="E9" s="1115"/>
      <c r="F9" s="1115"/>
      <c r="I9" s="835" t="s">
        <v>1400</v>
      </c>
      <c r="J9" s="787">
        <v>124232903690.255</v>
      </c>
    </row>
    <row r="10" spans="2:10" ht="16.5" customHeight="1">
      <c r="C10" s="803" t="s">
        <v>1417</v>
      </c>
      <c r="D10" s="804">
        <v>75</v>
      </c>
      <c r="E10" s="805">
        <v>6.4938683015428333</v>
      </c>
      <c r="F10" s="806">
        <v>11.491791939931325</v>
      </c>
    </row>
    <row r="11" spans="2:10">
      <c r="C11" s="807" t="s">
        <v>1418</v>
      </c>
      <c r="D11" s="808">
        <v>14.1</v>
      </c>
      <c r="E11" s="809">
        <v>7.269767488492044</v>
      </c>
      <c r="F11" s="810">
        <v>7.2308471355885287</v>
      </c>
    </row>
    <row r="12" spans="2:10">
      <c r="C12" s="807" t="s">
        <v>1407</v>
      </c>
      <c r="D12" s="808">
        <v>3.8</v>
      </c>
      <c r="E12" s="809">
        <v>3.4938468112288295</v>
      </c>
      <c r="F12" s="810">
        <v>7.5710830899287895</v>
      </c>
      <c r="G12" s="78"/>
    </row>
    <row r="13" spans="2:10" ht="27.75" customHeight="1">
      <c r="C13" s="811" t="s">
        <v>1419</v>
      </c>
      <c r="D13" s="808">
        <v>0.1</v>
      </c>
      <c r="E13" s="809">
        <v>1</v>
      </c>
      <c r="F13" s="810">
        <v>5.808199263064262</v>
      </c>
      <c r="H13" s="280"/>
      <c r="I13" s="78"/>
    </row>
    <row r="14" spans="2:10">
      <c r="C14" s="807" t="s">
        <v>1420</v>
      </c>
      <c r="D14" s="808">
        <v>0</v>
      </c>
      <c r="E14" s="809">
        <v>0</v>
      </c>
      <c r="F14" s="810">
        <v>0</v>
      </c>
      <c r="H14" s="280"/>
    </row>
    <row r="15" spans="2:10">
      <c r="C15" s="807" t="s">
        <v>1403</v>
      </c>
      <c r="D15" s="808">
        <v>52.7</v>
      </c>
      <c r="E15" s="809">
        <v>6.5033719954599567</v>
      </c>
      <c r="F15" s="810">
        <v>12.889267373969567</v>
      </c>
      <c r="H15" s="280"/>
    </row>
    <row r="16" spans="2:10">
      <c r="C16" s="807" t="s">
        <v>1405</v>
      </c>
      <c r="D16" s="808">
        <v>0</v>
      </c>
      <c r="E16" s="809">
        <v>0</v>
      </c>
      <c r="F16" s="810">
        <v>0.49315068493150682</v>
      </c>
      <c r="G16" s="78"/>
      <c r="H16" s="78"/>
    </row>
    <row r="17" spans="3:12">
      <c r="C17" s="803"/>
      <c r="D17" s="804"/>
      <c r="E17" s="805"/>
      <c r="F17" s="812"/>
      <c r="G17" s="78"/>
      <c r="H17" s="78"/>
    </row>
    <row r="18" spans="3:12">
      <c r="C18" s="813" t="s">
        <v>1421</v>
      </c>
      <c r="D18" s="814">
        <v>29.5</v>
      </c>
      <c r="E18" s="815">
        <v>10.502078945260111</v>
      </c>
      <c r="F18" s="816">
        <v>7.1664787758153938</v>
      </c>
      <c r="G18" s="78"/>
      <c r="H18" s="78"/>
    </row>
    <row r="19" spans="3:12">
      <c r="C19" s="807" t="s">
        <v>1420</v>
      </c>
      <c r="D19" s="808">
        <v>0.4</v>
      </c>
      <c r="E19" s="809">
        <v>6.8062452056928899</v>
      </c>
      <c r="F19" s="810">
        <v>1.9740654138667471</v>
      </c>
      <c r="G19" s="78"/>
      <c r="H19" s="78"/>
    </row>
    <row r="20" spans="3:12">
      <c r="C20" s="817" t="s">
        <v>1422</v>
      </c>
      <c r="D20" s="808">
        <v>0.1</v>
      </c>
      <c r="E20" s="809">
        <v>7.3728508562416373</v>
      </c>
      <c r="F20" s="810">
        <v>0.99090685698108816</v>
      </c>
      <c r="G20" s="78"/>
      <c r="H20" s="78"/>
    </row>
    <row r="21" spans="3:12">
      <c r="C21" s="817" t="s">
        <v>1423</v>
      </c>
      <c r="D21" s="808">
        <v>0.3</v>
      </c>
      <c r="E21" s="809">
        <v>6.518558730995057</v>
      </c>
      <c r="F21" s="810">
        <v>2.473251080344963</v>
      </c>
      <c r="G21" s="78"/>
      <c r="H21" s="78"/>
    </row>
    <row r="22" spans="3:12">
      <c r="C22" s="818" t="s">
        <v>1403</v>
      </c>
      <c r="D22" s="808">
        <v>25</v>
      </c>
      <c r="E22" s="809">
        <v>10.574135398411999</v>
      </c>
      <c r="F22" s="810">
        <v>7.9022708720455705</v>
      </c>
      <c r="G22" s="78"/>
      <c r="H22" s="78"/>
    </row>
    <row r="23" spans="3:12">
      <c r="C23" s="817" t="s">
        <v>1422</v>
      </c>
      <c r="D23" s="808">
        <v>21.3</v>
      </c>
      <c r="E23" s="809">
        <v>11.21768725987015</v>
      </c>
      <c r="F23" s="810">
        <v>7.71221835908326</v>
      </c>
      <c r="G23" s="78"/>
      <c r="H23" s="78"/>
    </row>
    <row r="24" spans="3:12">
      <c r="C24" s="817" t="s">
        <v>1423</v>
      </c>
      <c r="D24" s="808">
        <v>3.8</v>
      </c>
      <c r="E24" s="809">
        <v>6.7339491362763795</v>
      </c>
      <c r="F24" s="810">
        <v>9.0363473825362028</v>
      </c>
      <c r="G24" s="78"/>
      <c r="H24" s="78"/>
    </row>
    <row r="25" spans="3:12">
      <c r="C25" s="818" t="s">
        <v>1424</v>
      </c>
      <c r="D25" s="808">
        <v>4.0999999999999996</v>
      </c>
      <c r="E25" s="809">
        <v>10.32908903543996</v>
      </c>
      <c r="F25" s="810">
        <v>2.8180409445514925</v>
      </c>
      <c r="G25" s="78"/>
      <c r="H25" s="78"/>
    </row>
    <row r="26" spans="3:12" ht="15.75" thickBot="1">
      <c r="C26" s="819" t="s">
        <v>1422</v>
      </c>
      <c r="D26" s="837">
        <v>4.0999999999999996</v>
      </c>
      <c r="E26" s="820">
        <v>10.32908903543996</v>
      </c>
      <c r="F26" s="821">
        <v>2.8180409445514925</v>
      </c>
      <c r="G26" s="78"/>
      <c r="H26" s="78"/>
      <c r="L26" s="163"/>
    </row>
    <row r="27" spans="3:12" ht="16.5" thickTop="1" thickBot="1">
      <c r="C27" s="822" t="s">
        <v>1425</v>
      </c>
      <c r="D27" s="823">
        <v>100</v>
      </c>
      <c r="E27" s="824">
        <v>7.7118141911923557</v>
      </c>
      <c r="F27" s="825">
        <v>10.177490407915101</v>
      </c>
    </row>
    <row r="28" spans="3:12">
      <c r="C28" s="801" t="s">
        <v>1412</v>
      </c>
    </row>
    <row r="31" spans="3:12">
      <c r="D31" s="78"/>
      <c r="E31" s="78"/>
    </row>
    <row r="32" spans="3:12">
      <c r="D32" s="182"/>
      <c r="E32" s="182"/>
    </row>
  </sheetData>
  <mergeCells count="9">
    <mergeCell ref="C8:C9"/>
    <mergeCell ref="D8:D9"/>
    <mergeCell ref="E8:E9"/>
    <mergeCell ref="F8:F9"/>
    <mergeCell ref="C1:F1"/>
    <mergeCell ref="C2:F2"/>
    <mergeCell ref="C3:F3"/>
    <mergeCell ref="C5:F5"/>
    <mergeCell ref="C6:F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58008-8A89-44D1-9D9C-2EAC401637DC}">
  <dimension ref="C1:K33"/>
  <sheetViews>
    <sheetView showGridLines="0" workbookViewId="0">
      <selection activeCell="C6" sqref="C6:G6"/>
    </sheetView>
  </sheetViews>
  <sheetFormatPr baseColWidth="10" defaultColWidth="9.140625" defaultRowHeight="15"/>
  <cols>
    <col min="1" max="3" width="11.42578125" style="52" customWidth="1"/>
    <col min="4" max="4" width="51.140625" style="52" customWidth="1"/>
    <col min="5" max="6" width="14.42578125" style="52" bestFit="1" customWidth="1"/>
    <col min="7" max="8" width="11.42578125" style="52" customWidth="1"/>
    <col min="9" max="9" width="29.85546875" style="52" bestFit="1" customWidth="1"/>
    <col min="10" max="10" width="13.140625" style="52" bestFit="1" customWidth="1"/>
    <col min="11" max="259" width="11.42578125" style="52" customWidth="1"/>
    <col min="260" max="260" width="51.140625" style="52" customWidth="1"/>
    <col min="261" max="262" width="14.42578125" style="52" bestFit="1" customWidth="1"/>
    <col min="263" max="515" width="11.42578125" style="52" customWidth="1"/>
    <col min="516" max="516" width="51.140625" style="52" customWidth="1"/>
    <col min="517" max="518" width="14.42578125" style="52" bestFit="1" customWidth="1"/>
    <col min="519" max="771" width="11.42578125" style="52" customWidth="1"/>
    <col min="772" max="772" width="51.140625" style="52" customWidth="1"/>
    <col min="773" max="774" width="14.42578125" style="52" bestFit="1" customWidth="1"/>
    <col min="775" max="1027" width="11.42578125" style="52" customWidth="1"/>
    <col min="1028" max="1028" width="51.140625" style="52" customWidth="1"/>
    <col min="1029" max="1030" width="14.42578125" style="52" bestFit="1" customWidth="1"/>
    <col min="1031" max="1283" width="11.42578125" style="52" customWidth="1"/>
    <col min="1284" max="1284" width="51.140625" style="52" customWidth="1"/>
    <col min="1285" max="1286" width="14.42578125" style="52" bestFit="1" customWidth="1"/>
    <col min="1287" max="1539" width="11.42578125" style="52" customWidth="1"/>
    <col min="1540" max="1540" width="51.140625" style="52" customWidth="1"/>
    <col min="1541" max="1542" width="14.42578125" style="52" bestFit="1" customWidth="1"/>
    <col min="1543" max="1795" width="11.42578125" style="52" customWidth="1"/>
    <col min="1796" max="1796" width="51.140625" style="52" customWidth="1"/>
    <col min="1797" max="1798" width="14.42578125" style="52" bestFit="1" customWidth="1"/>
    <col min="1799" max="2051" width="11.42578125" style="52" customWidth="1"/>
    <col min="2052" max="2052" width="51.140625" style="52" customWidth="1"/>
    <col min="2053" max="2054" width="14.42578125" style="52" bestFit="1" customWidth="1"/>
    <col min="2055" max="2307" width="11.42578125" style="52" customWidth="1"/>
    <col min="2308" max="2308" width="51.140625" style="52" customWidth="1"/>
    <col min="2309" max="2310" width="14.42578125" style="52" bestFit="1" customWidth="1"/>
    <col min="2311" max="2563" width="11.42578125" style="52" customWidth="1"/>
    <col min="2564" max="2564" width="51.140625" style="52" customWidth="1"/>
    <col min="2565" max="2566" width="14.42578125" style="52" bestFit="1" customWidth="1"/>
    <col min="2567" max="2819" width="11.42578125" style="52" customWidth="1"/>
    <col min="2820" max="2820" width="51.140625" style="52" customWidth="1"/>
    <col min="2821" max="2822" width="14.42578125" style="52" bestFit="1" customWidth="1"/>
    <col min="2823" max="3075" width="11.42578125" style="52" customWidth="1"/>
    <col min="3076" max="3076" width="51.140625" style="52" customWidth="1"/>
    <col min="3077" max="3078" width="14.42578125" style="52" bestFit="1" customWidth="1"/>
    <col min="3079" max="3331" width="11.42578125" style="52" customWidth="1"/>
    <col min="3332" max="3332" width="51.140625" style="52" customWidth="1"/>
    <col min="3333" max="3334" width="14.42578125" style="52" bestFit="1" customWidth="1"/>
    <col min="3335" max="3587" width="11.42578125" style="52" customWidth="1"/>
    <col min="3588" max="3588" width="51.140625" style="52" customWidth="1"/>
    <col min="3589" max="3590" width="14.42578125" style="52" bestFit="1" customWidth="1"/>
    <col min="3591" max="3843" width="11.42578125" style="52" customWidth="1"/>
    <col min="3844" max="3844" width="51.140625" style="52" customWidth="1"/>
    <col min="3845" max="3846" width="14.42578125" style="52" bestFit="1" customWidth="1"/>
    <col min="3847" max="4099" width="11.42578125" style="52" customWidth="1"/>
    <col min="4100" max="4100" width="51.140625" style="52" customWidth="1"/>
    <col min="4101" max="4102" width="14.42578125" style="52" bestFit="1" customWidth="1"/>
    <col min="4103" max="4355" width="11.42578125" style="52" customWidth="1"/>
    <col min="4356" max="4356" width="51.140625" style="52" customWidth="1"/>
    <col min="4357" max="4358" width="14.42578125" style="52" bestFit="1" customWidth="1"/>
    <col min="4359" max="4611" width="11.42578125" style="52" customWidth="1"/>
    <col min="4612" max="4612" width="51.140625" style="52" customWidth="1"/>
    <col min="4613" max="4614" width="14.42578125" style="52" bestFit="1" customWidth="1"/>
    <col min="4615" max="4867" width="11.42578125" style="52" customWidth="1"/>
    <col min="4868" max="4868" width="51.140625" style="52" customWidth="1"/>
    <col min="4869" max="4870" width="14.42578125" style="52" bestFit="1" customWidth="1"/>
    <col min="4871" max="5123" width="11.42578125" style="52" customWidth="1"/>
    <col min="5124" max="5124" width="51.140625" style="52" customWidth="1"/>
    <col min="5125" max="5126" width="14.42578125" style="52" bestFit="1" customWidth="1"/>
    <col min="5127" max="5379" width="11.42578125" style="52" customWidth="1"/>
    <col min="5380" max="5380" width="51.140625" style="52" customWidth="1"/>
    <col min="5381" max="5382" width="14.42578125" style="52" bestFit="1" customWidth="1"/>
    <col min="5383" max="5635" width="11.42578125" style="52" customWidth="1"/>
    <col min="5636" max="5636" width="51.140625" style="52" customWidth="1"/>
    <col min="5637" max="5638" width="14.42578125" style="52" bestFit="1" customWidth="1"/>
    <col min="5639" max="5891" width="11.42578125" style="52" customWidth="1"/>
    <col min="5892" max="5892" width="51.140625" style="52" customWidth="1"/>
    <col min="5893" max="5894" width="14.42578125" style="52" bestFit="1" customWidth="1"/>
    <col min="5895" max="6147" width="11.42578125" style="52" customWidth="1"/>
    <col min="6148" max="6148" width="51.140625" style="52" customWidth="1"/>
    <col min="6149" max="6150" width="14.42578125" style="52" bestFit="1" customWidth="1"/>
    <col min="6151" max="6403" width="11.42578125" style="52" customWidth="1"/>
    <col min="6404" max="6404" width="51.140625" style="52" customWidth="1"/>
    <col min="6405" max="6406" width="14.42578125" style="52" bestFit="1" customWidth="1"/>
    <col min="6407" max="6659" width="11.42578125" style="52" customWidth="1"/>
    <col min="6660" max="6660" width="51.140625" style="52" customWidth="1"/>
    <col min="6661" max="6662" width="14.42578125" style="52" bestFit="1" customWidth="1"/>
    <col min="6663" max="6915" width="11.42578125" style="52" customWidth="1"/>
    <col min="6916" max="6916" width="51.140625" style="52" customWidth="1"/>
    <col min="6917" max="6918" width="14.42578125" style="52" bestFit="1" customWidth="1"/>
    <col min="6919" max="7171" width="11.42578125" style="52" customWidth="1"/>
    <col min="7172" max="7172" width="51.140625" style="52" customWidth="1"/>
    <col min="7173" max="7174" width="14.42578125" style="52" bestFit="1" customWidth="1"/>
    <col min="7175" max="7427" width="11.42578125" style="52" customWidth="1"/>
    <col min="7428" max="7428" width="51.140625" style="52" customWidth="1"/>
    <col min="7429" max="7430" width="14.42578125" style="52" bestFit="1" customWidth="1"/>
    <col min="7431" max="7683" width="11.42578125" style="52" customWidth="1"/>
    <col min="7684" max="7684" width="51.140625" style="52" customWidth="1"/>
    <col min="7685" max="7686" width="14.42578125" style="52" bestFit="1" customWidth="1"/>
    <col min="7687" max="7939" width="11.42578125" style="52" customWidth="1"/>
    <col min="7940" max="7940" width="51.140625" style="52" customWidth="1"/>
    <col min="7941" max="7942" width="14.42578125" style="52" bestFit="1" customWidth="1"/>
    <col min="7943" max="8195" width="11.42578125" style="52" customWidth="1"/>
    <col min="8196" max="8196" width="51.140625" style="52" customWidth="1"/>
    <col min="8197" max="8198" width="14.42578125" style="52" bestFit="1" customWidth="1"/>
    <col min="8199" max="8451" width="11.42578125" style="52" customWidth="1"/>
    <col min="8452" max="8452" width="51.140625" style="52" customWidth="1"/>
    <col min="8453" max="8454" width="14.42578125" style="52" bestFit="1" customWidth="1"/>
    <col min="8455" max="8707" width="11.42578125" style="52" customWidth="1"/>
    <col min="8708" max="8708" width="51.140625" style="52" customWidth="1"/>
    <col min="8709" max="8710" width="14.42578125" style="52" bestFit="1" customWidth="1"/>
    <col min="8711" max="8963" width="11.42578125" style="52" customWidth="1"/>
    <col min="8964" max="8964" width="51.140625" style="52" customWidth="1"/>
    <col min="8965" max="8966" width="14.42578125" style="52" bestFit="1" customWidth="1"/>
    <col min="8967" max="9219" width="11.42578125" style="52" customWidth="1"/>
    <col min="9220" max="9220" width="51.140625" style="52" customWidth="1"/>
    <col min="9221" max="9222" width="14.42578125" style="52" bestFit="1" customWidth="1"/>
    <col min="9223" max="9475" width="11.42578125" style="52" customWidth="1"/>
    <col min="9476" max="9476" width="51.140625" style="52" customWidth="1"/>
    <col min="9477" max="9478" width="14.42578125" style="52" bestFit="1" customWidth="1"/>
    <col min="9479" max="9731" width="11.42578125" style="52" customWidth="1"/>
    <col min="9732" max="9732" width="51.140625" style="52" customWidth="1"/>
    <col min="9733" max="9734" width="14.42578125" style="52" bestFit="1" customWidth="1"/>
    <col min="9735" max="9987" width="11.42578125" style="52" customWidth="1"/>
    <col min="9988" max="9988" width="51.140625" style="52" customWidth="1"/>
    <col min="9989" max="9990" width="14.42578125" style="52" bestFit="1" customWidth="1"/>
    <col min="9991" max="10243" width="11.42578125" style="52" customWidth="1"/>
    <col min="10244" max="10244" width="51.140625" style="52" customWidth="1"/>
    <col min="10245" max="10246" width="14.42578125" style="52" bestFit="1" customWidth="1"/>
    <col min="10247" max="10499" width="11.42578125" style="52" customWidth="1"/>
    <col min="10500" max="10500" width="51.140625" style="52" customWidth="1"/>
    <col min="10501" max="10502" width="14.42578125" style="52" bestFit="1" customWidth="1"/>
    <col min="10503" max="10755" width="11.42578125" style="52" customWidth="1"/>
    <col min="10756" max="10756" width="51.140625" style="52" customWidth="1"/>
    <col min="10757" max="10758" width="14.42578125" style="52" bestFit="1" customWidth="1"/>
    <col min="10759" max="11011" width="11.42578125" style="52" customWidth="1"/>
    <col min="11012" max="11012" width="51.140625" style="52" customWidth="1"/>
    <col min="11013" max="11014" width="14.42578125" style="52" bestFit="1" customWidth="1"/>
    <col min="11015" max="11267" width="11.42578125" style="52" customWidth="1"/>
    <col min="11268" max="11268" width="51.140625" style="52" customWidth="1"/>
    <col min="11269" max="11270" width="14.42578125" style="52" bestFit="1" customWidth="1"/>
    <col min="11271" max="11523" width="11.42578125" style="52" customWidth="1"/>
    <col min="11524" max="11524" width="51.140625" style="52" customWidth="1"/>
    <col min="11525" max="11526" width="14.42578125" style="52" bestFit="1" customWidth="1"/>
    <col min="11527" max="11779" width="11.42578125" style="52" customWidth="1"/>
    <col min="11780" max="11780" width="51.140625" style="52" customWidth="1"/>
    <col min="11781" max="11782" width="14.42578125" style="52" bestFit="1" customWidth="1"/>
    <col min="11783" max="12035" width="11.42578125" style="52" customWidth="1"/>
    <col min="12036" max="12036" width="51.140625" style="52" customWidth="1"/>
    <col min="12037" max="12038" width="14.42578125" style="52" bestFit="1" customWidth="1"/>
    <col min="12039" max="12291" width="11.42578125" style="52" customWidth="1"/>
    <col min="12292" max="12292" width="51.140625" style="52" customWidth="1"/>
    <col min="12293" max="12294" width="14.42578125" style="52" bestFit="1" customWidth="1"/>
    <col min="12295" max="12547" width="11.42578125" style="52" customWidth="1"/>
    <col min="12548" max="12548" width="51.140625" style="52" customWidth="1"/>
    <col min="12549" max="12550" width="14.42578125" style="52" bestFit="1" customWidth="1"/>
    <col min="12551" max="12803" width="11.42578125" style="52" customWidth="1"/>
    <col min="12804" max="12804" width="51.140625" style="52" customWidth="1"/>
    <col min="12805" max="12806" width="14.42578125" style="52" bestFit="1" customWidth="1"/>
    <col min="12807" max="13059" width="11.42578125" style="52" customWidth="1"/>
    <col min="13060" max="13060" width="51.140625" style="52" customWidth="1"/>
    <col min="13061" max="13062" width="14.42578125" style="52" bestFit="1" customWidth="1"/>
    <col min="13063" max="13315" width="11.42578125" style="52" customWidth="1"/>
    <col min="13316" max="13316" width="51.140625" style="52" customWidth="1"/>
    <col min="13317" max="13318" width="14.42578125" style="52" bestFit="1" customWidth="1"/>
    <col min="13319" max="13571" width="11.42578125" style="52" customWidth="1"/>
    <col min="13572" max="13572" width="51.140625" style="52" customWidth="1"/>
    <col min="13573" max="13574" width="14.42578125" style="52" bestFit="1" customWidth="1"/>
    <col min="13575" max="13827" width="11.42578125" style="52" customWidth="1"/>
    <col min="13828" max="13828" width="51.140625" style="52" customWidth="1"/>
    <col min="13829" max="13830" width="14.42578125" style="52" bestFit="1" customWidth="1"/>
    <col min="13831" max="14083" width="11.42578125" style="52" customWidth="1"/>
    <col min="14084" max="14084" width="51.140625" style="52" customWidth="1"/>
    <col min="14085" max="14086" width="14.42578125" style="52" bestFit="1" customWidth="1"/>
    <col min="14087" max="14339" width="11.42578125" style="52" customWidth="1"/>
    <col min="14340" max="14340" width="51.140625" style="52" customWidth="1"/>
    <col min="14341" max="14342" width="14.42578125" style="52" bestFit="1" customWidth="1"/>
    <col min="14343" max="14595" width="11.42578125" style="52" customWidth="1"/>
    <col min="14596" max="14596" width="51.140625" style="52" customWidth="1"/>
    <col min="14597" max="14598" width="14.42578125" style="52" bestFit="1" customWidth="1"/>
    <col min="14599" max="14851" width="11.42578125" style="52" customWidth="1"/>
    <col min="14852" max="14852" width="51.140625" style="52" customWidth="1"/>
    <col min="14853" max="14854" width="14.42578125" style="52" bestFit="1" customWidth="1"/>
    <col min="14855" max="15107" width="11.42578125" style="52" customWidth="1"/>
    <col min="15108" max="15108" width="51.140625" style="52" customWidth="1"/>
    <col min="15109" max="15110" width="14.42578125" style="52" bestFit="1" customWidth="1"/>
    <col min="15111" max="15363" width="11.42578125" style="52" customWidth="1"/>
    <col min="15364" max="15364" width="51.140625" style="52" customWidth="1"/>
    <col min="15365" max="15366" width="14.42578125" style="52" bestFit="1" customWidth="1"/>
    <col min="15367" max="15619" width="11.42578125" style="52" customWidth="1"/>
    <col min="15620" max="15620" width="51.140625" style="52" customWidth="1"/>
    <col min="15621" max="15622" width="14.42578125" style="52" bestFit="1" customWidth="1"/>
    <col min="15623" max="15875" width="11.42578125" style="52" customWidth="1"/>
    <col min="15876" max="15876" width="51.140625" style="52" customWidth="1"/>
    <col min="15877" max="15878" width="14.42578125" style="52" bestFit="1" customWidth="1"/>
    <col min="15879" max="16131" width="11.42578125" style="52" customWidth="1"/>
    <col min="16132" max="16132" width="51.140625" style="52" customWidth="1"/>
    <col min="16133" max="16134" width="14.42578125" style="52" bestFit="1" customWidth="1"/>
    <col min="16135" max="16384" width="11.42578125" style="52" customWidth="1"/>
  </cols>
  <sheetData>
    <row r="1" spans="3:11" s="60" customFormat="1" ht="15" customHeight="1">
      <c r="C1" s="61"/>
      <c r="D1" s="907" t="s">
        <v>0</v>
      </c>
      <c r="E1" s="907"/>
      <c r="F1" s="907"/>
      <c r="G1" s="907"/>
      <c r="H1" s="61"/>
      <c r="I1" s="61"/>
      <c r="J1" s="61"/>
      <c r="K1" s="61"/>
    </row>
    <row r="2" spans="3:11" s="60" customFormat="1" ht="15" customHeight="1">
      <c r="C2" s="61"/>
      <c r="D2" s="907" t="s">
        <v>1</v>
      </c>
      <c r="E2" s="907"/>
      <c r="F2" s="907"/>
      <c r="G2" s="907"/>
      <c r="H2" s="61"/>
      <c r="I2" s="61"/>
      <c r="J2" s="61"/>
      <c r="K2" s="61"/>
    </row>
    <row r="3" spans="3:11" s="60" customFormat="1" ht="15" customHeight="1">
      <c r="C3" s="62"/>
      <c r="D3" s="908" t="s">
        <v>2</v>
      </c>
      <c r="E3" s="908"/>
      <c r="F3" s="908"/>
      <c r="G3" s="908"/>
      <c r="H3" s="62"/>
      <c r="I3" s="62"/>
      <c r="J3" s="62"/>
      <c r="K3" s="62"/>
    </row>
    <row r="5" spans="3:11" ht="15.75">
      <c r="C5" s="1075" t="s">
        <v>1499</v>
      </c>
      <c r="D5" s="1075"/>
      <c r="E5" s="1075"/>
      <c r="F5" s="1075"/>
      <c r="G5" s="1075"/>
    </row>
    <row r="6" spans="3:11" ht="21" customHeight="1" thickBot="1">
      <c r="C6" s="1123" t="s">
        <v>1436</v>
      </c>
      <c r="D6" s="935"/>
      <c r="E6" s="935"/>
      <c r="F6" s="935"/>
      <c r="G6" s="935"/>
    </row>
    <row r="7" spans="3:11">
      <c r="D7" s="1117" t="s">
        <v>5</v>
      </c>
      <c r="E7" s="1119">
        <v>2023</v>
      </c>
      <c r="F7" s="1121">
        <v>2024</v>
      </c>
    </row>
    <row r="8" spans="3:11" ht="15.75" thickBot="1">
      <c r="D8" s="1118"/>
      <c r="E8" s="1120"/>
      <c r="F8" s="1122"/>
    </row>
    <row r="9" spans="3:11" ht="15.75" thickBot="1">
      <c r="D9" s="826" t="s">
        <v>1426</v>
      </c>
      <c r="E9" s="827">
        <v>7.62146501115923E-2</v>
      </c>
      <c r="F9" s="828">
        <v>7.7118141911923552E-2</v>
      </c>
      <c r="G9" s="182"/>
      <c r="I9" s="835" t="s">
        <v>1400</v>
      </c>
      <c r="J9" s="787">
        <v>124232903690.255</v>
      </c>
    </row>
    <row r="10" spans="3:11">
      <c r="D10" s="829" t="s">
        <v>1427</v>
      </c>
      <c r="E10" s="827">
        <v>6.4382872825109919E-2</v>
      </c>
      <c r="F10" s="828">
        <v>6.4938683015428336E-2</v>
      </c>
      <c r="G10" s="182"/>
    </row>
    <row r="11" spans="3:11">
      <c r="D11" s="829" t="s">
        <v>1428</v>
      </c>
      <c r="E11" s="827">
        <v>0.10499221722611531</v>
      </c>
      <c r="F11" s="828">
        <v>0.10502078945260111</v>
      </c>
      <c r="G11" s="182"/>
    </row>
    <row r="12" spans="3:11">
      <c r="D12" s="830" t="s">
        <v>1434</v>
      </c>
      <c r="E12" s="827">
        <v>0.106608309085683</v>
      </c>
      <c r="F12" s="828">
        <v>0.106608309085683</v>
      </c>
      <c r="G12" s="182"/>
    </row>
    <row r="13" spans="3:11" ht="15.75" thickBot="1">
      <c r="D13" s="836" t="s">
        <v>1435</v>
      </c>
      <c r="E13" s="831">
        <v>6.6564993049820997E-2</v>
      </c>
      <c r="F13" s="832">
        <v>6.6564993049820997E-2</v>
      </c>
      <c r="G13" s="182"/>
    </row>
    <row r="14" spans="3:11">
      <c r="D14" s="833" t="s">
        <v>1429</v>
      </c>
      <c r="E14" s="834"/>
      <c r="F14" s="834"/>
    </row>
    <row r="17" spans="3:8">
      <c r="E17" s="800"/>
      <c r="F17" s="800"/>
    </row>
    <row r="21" spans="3:8">
      <c r="C21" s="418"/>
    </row>
    <row r="22" spans="3:8">
      <c r="H22" s="78"/>
    </row>
    <row r="23" spans="3:8">
      <c r="C23" s="415"/>
    </row>
    <row r="24" spans="3:8">
      <c r="C24" s="415"/>
    </row>
    <row r="32" spans="3:8">
      <c r="G32" s="834"/>
    </row>
    <row r="33" spans="7:7">
      <c r="G33" s="834"/>
    </row>
  </sheetData>
  <mergeCells count="8">
    <mergeCell ref="D7:D8"/>
    <mergeCell ref="E7:E8"/>
    <mergeCell ref="F7:F8"/>
    <mergeCell ref="D1:G1"/>
    <mergeCell ref="D2:G2"/>
    <mergeCell ref="D3:G3"/>
    <mergeCell ref="C5:G5"/>
    <mergeCell ref="C6:G6"/>
  </mergeCells>
  <pageMargins left="0.7" right="0.7" top="0.75" bottom="0.75" header="0.3" footer="0.3"/>
  <pageSetup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FC8C-6709-43E7-9F30-2488B4C38E22}">
  <dimension ref="C1:M22"/>
  <sheetViews>
    <sheetView showGridLines="0" topLeftCell="B6" zoomScale="145" zoomScaleNormal="145" workbookViewId="0">
      <selection activeCell="C1" sqref="C1:H1"/>
    </sheetView>
  </sheetViews>
  <sheetFormatPr baseColWidth="10" defaultColWidth="9.140625" defaultRowHeight="15"/>
  <cols>
    <col min="1" max="2" width="9.140625" style="524"/>
    <col min="3" max="3" width="39.140625" style="524" bestFit="1" customWidth="1"/>
    <col min="4" max="4" width="19.5703125" style="524" bestFit="1" customWidth="1"/>
    <col min="5" max="5" width="11" style="524" customWidth="1"/>
    <col min="6" max="6" width="17" style="524" customWidth="1"/>
    <col min="7" max="7" width="11" style="524" customWidth="1"/>
    <col min="8" max="8" width="10.85546875" style="524" bestFit="1" customWidth="1"/>
    <col min="9" max="16384" width="9.140625" style="524"/>
  </cols>
  <sheetData>
    <row r="1" spans="3:13">
      <c r="C1" s="900" t="s">
        <v>1480</v>
      </c>
      <c r="D1" s="900"/>
      <c r="E1" s="900"/>
      <c r="F1" s="900"/>
      <c r="G1" s="900"/>
      <c r="H1" s="900"/>
    </row>
    <row r="2" spans="3:13">
      <c r="C2" s="900" t="s">
        <v>1479</v>
      </c>
      <c r="D2" s="900"/>
      <c r="E2" s="900"/>
      <c r="F2" s="900"/>
      <c r="G2" s="900"/>
      <c r="H2" s="900"/>
      <c r="I2" s="439"/>
      <c r="J2" s="439"/>
      <c r="K2" s="439"/>
      <c r="L2" s="439"/>
      <c r="M2" s="439"/>
    </row>
    <row r="3" spans="3:13">
      <c r="C3" s="935" t="s">
        <v>1478</v>
      </c>
      <c r="D3" s="935"/>
      <c r="E3" s="935"/>
      <c r="F3" s="935"/>
      <c r="G3" s="935"/>
      <c r="H3" s="935"/>
    </row>
    <row r="4" spans="3:13" ht="25.5">
      <c r="C4" s="867" t="s">
        <v>1159</v>
      </c>
      <c r="D4" s="868" t="s">
        <v>1476</v>
      </c>
      <c r="E4" s="868" t="s">
        <v>352</v>
      </c>
      <c r="F4" s="869" t="s">
        <v>1468</v>
      </c>
      <c r="G4" s="870" t="s">
        <v>352</v>
      </c>
      <c r="H4" s="870" t="s">
        <v>1475</v>
      </c>
    </row>
    <row r="5" spans="3:13">
      <c r="C5" s="871" t="s">
        <v>1469</v>
      </c>
      <c r="D5" s="866">
        <v>1187374.4024403172</v>
      </c>
      <c r="E5" s="715">
        <v>0.16021278355802601</v>
      </c>
      <c r="F5" s="713">
        <v>1222734406859</v>
      </c>
      <c r="G5" s="872">
        <v>0.16418191413695449</v>
      </c>
      <c r="H5" s="878">
        <v>35364</v>
      </c>
    </row>
    <row r="6" spans="3:13">
      <c r="C6" s="871" t="s">
        <v>1470</v>
      </c>
      <c r="D6" s="852">
        <v>1418686.51495</v>
      </c>
      <c r="E6" s="715">
        <v>0.19142379614150332</v>
      </c>
      <c r="F6" s="855">
        <v>1454046519373</v>
      </c>
      <c r="G6" s="872">
        <v>0.19524110557585594</v>
      </c>
      <c r="H6" s="878">
        <v>35364.004423069768</v>
      </c>
    </row>
    <row r="7" spans="3:13">
      <c r="C7" s="873" t="s">
        <v>1471</v>
      </c>
      <c r="D7" s="851">
        <v>1217765.8743179999</v>
      </c>
      <c r="E7" s="854">
        <v>0.16431351395607227</v>
      </c>
      <c r="F7" s="856">
        <v>1256705429285.9998</v>
      </c>
      <c r="G7" s="874">
        <v>0.16874280097418434</v>
      </c>
      <c r="H7" s="879">
        <v>38939.554967999924</v>
      </c>
    </row>
    <row r="8" spans="3:13">
      <c r="C8" s="873" t="s">
        <v>1472</v>
      </c>
      <c r="D8" s="851">
        <v>200920.640632</v>
      </c>
      <c r="E8" s="854">
        <v>2.7110282185431028E-2</v>
      </c>
      <c r="F8" s="856">
        <v>197345090087.06998</v>
      </c>
      <c r="G8" s="874">
        <v>2.6498304601671629E-2</v>
      </c>
      <c r="H8" s="877">
        <v>-3575.5505449300108</v>
      </c>
    </row>
    <row r="9" spans="3:13">
      <c r="C9" s="871" t="s">
        <v>368</v>
      </c>
      <c r="D9" s="852">
        <v>32504.681795317214</v>
      </c>
      <c r="E9" s="715">
        <v>4.3858664448153508E-3</v>
      </c>
      <c r="F9" s="712">
        <v>32504677372.247448</v>
      </c>
      <c r="G9" s="872">
        <v>4.3645313983178219E-3</v>
      </c>
      <c r="H9" s="878" t="s">
        <v>344</v>
      </c>
    </row>
    <row r="10" spans="3:13" ht="10.5" customHeight="1">
      <c r="C10" s="875"/>
      <c r="D10" s="857"/>
      <c r="E10" s="858"/>
      <c r="F10" s="859"/>
      <c r="G10" s="876"/>
      <c r="H10" s="880"/>
    </row>
    <row r="11" spans="3:13" s="566" customFormat="1">
      <c r="C11" s="871" t="s">
        <v>1473</v>
      </c>
      <c r="D11" s="852">
        <v>344980.21211368288</v>
      </c>
      <c r="E11" s="715">
        <v>4.6548283289229414E-2</v>
      </c>
      <c r="F11" s="855">
        <v>344980216536.75262</v>
      </c>
      <c r="G11" s="872">
        <v>4.6321856071049265E-2</v>
      </c>
      <c r="H11" s="878" t="s">
        <v>344</v>
      </c>
      <c r="I11" s="524"/>
    </row>
    <row r="12" spans="3:13" s="566" customFormat="1">
      <c r="C12" s="871" t="s">
        <v>1474</v>
      </c>
      <c r="D12" s="852">
        <v>113668.099604</v>
      </c>
      <c r="E12" s="715">
        <v>1.5337270705752111E-2</v>
      </c>
      <c r="F12" s="855">
        <v>113668099604</v>
      </c>
      <c r="G12" s="872">
        <v>1.5262664632147789E-2</v>
      </c>
      <c r="H12" s="878" t="s">
        <v>344</v>
      </c>
    </row>
    <row r="13" spans="3:13" ht="10.5" customHeight="1">
      <c r="C13" s="873"/>
      <c r="D13" s="851"/>
      <c r="E13" s="854"/>
      <c r="F13" s="856"/>
      <c r="G13" s="874"/>
      <c r="H13" s="879"/>
      <c r="I13" s="860"/>
    </row>
    <row r="14" spans="3:13">
      <c r="C14" s="861" t="s">
        <v>1477</v>
      </c>
      <c r="D14" s="862">
        <v>1532354.6145540001</v>
      </c>
      <c r="E14" s="863">
        <v>0.20676106684725501</v>
      </c>
      <c r="F14" s="864">
        <v>1567718618977.0698</v>
      </c>
      <c r="G14" s="865">
        <v>0.21050377020800376</v>
      </c>
      <c r="H14" s="881">
        <v>35364.004423069768</v>
      </c>
    </row>
    <row r="15" spans="3:13">
      <c r="C15" s="184" t="s">
        <v>247</v>
      </c>
      <c r="F15" s="853"/>
    </row>
    <row r="22" spans="6:6">
      <c r="F22" s="850"/>
    </row>
  </sheetData>
  <mergeCells count="3">
    <mergeCell ref="C1:H1"/>
    <mergeCell ref="C3:H3"/>
    <mergeCell ref="C2:H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596BD-E24F-420E-B856-5B7A4A642270}">
  <dimension ref="B3:M25"/>
  <sheetViews>
    <sheetView showGridLines="0" topLeftCell="A4" workbookViewId="0">
      <selection activeCell="C4" sqref="C4:F4"/>
    </sheetView>
  </sheetViews>
  <sheetFormatPr baseColWidth="10" defaultColWidth="9.140625" defaultRowHeight="15"/>
  <cols>
    <col min="3" max="3" width="39.140625" bestFit="1" customWidth="1"/>
    <col min="4" max="4" width="19.5703125" bestFit="1" customWidth="1"/>
    <col min="5" max="5" width="17.42578125" bestFit="1" customWidth="1"/>
    <col min="6" max="6" width="14" bestFit="1" customWidth="1"/>
  </cols>
  <sheetData>
    <row r="3" spans="2:13">
      <c r="C3" s="891" t="s">
        <v>1500</v>
      </c>
      <c r="D3" s="891"/>
      <c r="E3" s="891"/>
      <c r="F3" s="891"/>
    </row>
    <row r="4" spans="2:13">
      <c r="C4" s="957" t="s">
        <v>339</v>
      </c>
      <c r="D4" s="957"/>
      <c r="E4" s="957"/>
      <c r="F4" s="957"/>
      <c r="G4" s="52"/>
      <c r="H4" s="52"/>
      <c r="I4" s="52"/>
      <c r="J4" s="52"/>
      <c r="K4" s="52"/>
      <c r="L4" s="52"/>
      <c r="M4" s="52"/>
    </row>
    <row r="6" spans="2:13" ht="15.75" thickBot="1">
      <c r="D6" s="282"/>
      <c r="E6" s="282"/>
    </row>
    <row r="7" spans="2:13" ht="15" customHeight="1">
      <c r="C7" s="958" t="s">
        <v>340</v>
      </c>
      <c r="D7" s="1124" t="s">
        <v>10</v>
      </c>
      <c r="E7" s="1124" t="s">
        <v>118</v>
      </c>
      <c r="F7" s="969" t="s">
        <v>251</v>
      </c>
    </row>
    <row r="8" spans="2:13" ht="15.75" thickBot="1">
      <c r="C8" s="960"/>
      <c r="D8" s="1125"/>
      <c r="E8" s="1125"/>
      <c r="F8" s="1126"/>
      <c r="G8" s="283"/>
    </row>
    <row r="9" spans="2:13" ht="26.25">
      <c r="B9" s="284"/>
      <c r="C9" s="285" t="s">
        <v>341</v>
      </c>
      <c r="D9" s="395">
        <v>35704.9</v>
      </c>
      <c r="E9" s="396">
        <v>9990.6</v>
      </c>
      <c r="F9" s="397">
        <v>0.28000000000000003</v>
      </c>
    </row>
    <row r="10" spans="2:13">
      <c r="B10" s="284"/>
      <c r="C10" s="286" t="s">
        <v>342</v>
      </c>
      <c r="D10" s="398">
        <v>8000</v>
      </c>
      <c r="E10" s="399">
        <v>8000</v>
      </c>
      <c r="F10" s="400">
        <v>1</v>
      </c>
    </row>
    <row r="11" spans="2:13" ht="26.25">
      <c r="B11" s="284"/>
      <c r="C11" s="286" t="s">
        <v>343</v>
      </c>
      <c r="D11" s="398">
        <v>1000</v>
      </c>
      <c r="E11" s="399" t="s">
        <v>344</v>
      </c>
      <c r="F11" s="400">
        <v>0</v>
      </c>
    </row>
    <row r="12" spans="2:13">
      <c r="B12" s="284"/>
      <c r="C12" s="286" t="s">
        <v>345</v>
      </c>
      <c r="D12" s="398">
        <v>600</v>
      </c>
      <c r="E12" s="399">
        <v>594.1</v>
      </c>
      <c r="F12" s="400">
        <v>0.99</v>
      </c>
    </row>
    <row r="13" spans="2:13">
      <c r="B13" s="284"/>
      <c r="C13" s="286" t="s">
        <v>346</v>
      </c>
      <c r="D13" s="398">
        <v>500</v>
      </c>
      <c r="E13" s="399">
        <v>300</v>
      </c>
      <c r="F13" s="400">
        <v>0.6</v>
      </c>
    </row>
    <row r="14" spans="2:13" ht="26.25">
      <c r="B14" s="284"/>
      <c r="C14" s="286" t="s">
        <v>347</v>
      </c>
      <c r="D14" s="398">
        <v>500</v>
      </c>
      <c r="E14" s="399">
        <v>500</v>
      </c>
      <c r="F14" s="400">
        <v>1</v>
      </c>
    </row>
    <row r="15" spans="2:13" ht="26.25">
      <c r="B15" s="284"/>
      <c r="C15" s="286" t="s">
        <v>348</v>
      </c>
      <c r="D15" s="398">
        <v>245.9</v>
      </c>
      <c r="E15" s="399" t="s">
        <v>344</v>
      </c>
      <c r="F15" s="400">
        <v>0</v>
      </c>
    </row>
    <row r="16" spans="2:13" ht="27" thickBot="1">
      <c r="B16" s="284"/>
      <c r="C16" s="287" t="s">
        <v>349</v>
      </c>
      <c r="D16" s="401">
        <v>24</v>
      </c>
      <c r="E16" s="402" t="s">
        <v>344</v>
      </c>
      <c r="F16" s="403">
        <v>0</v>
      </c>
      <c r="G16" s="283"/>
    </row>
    <row r="17" spans="3:6" ht="15.75" thickBot="1">
      <c r="C17" s="392" t="s">
        <v>350</v>
      </c>
      <c r="D17" s="393">
        <v>46574.8</v>
      </c>
      <c r="E17" s="393">
        <v>19384.599999999999</v>
      </c>
      <c r="F17" s="394">
        <v>0.41599999999999998</v>
      </c>
    </row>
    <row r="18" spans="3:6">
      <c r="C18" s="288" t="s">
        <v>351</v>
      </c>
    </row>
    <row r="25" spans="3:6">
      <c r="F25" s="289"/>
    </row>
  </sheetData>
  <mergeCells count="6">
    <mergeCell ref="C3:F3"/>
    <mergeCell ref="C4:F4"/>
    <mergeCell ref="C7:C8"/>
    <mergeCell ref="D7:D8"/>
    <mergeCell ref="E7:E8"/>
    <mergeCell ref="F7:F8"/>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55602-505E-432B-AA8F-2FE2D33B7E09}">
  <dimension ref="C3:F14"/>
  <sheetViews>
    <sheetView showGridLines="0" workbookViewId="0">
      <selection activeCell="N16" sqref="N16"/>
    </sheetView>
  </sheetViews>
  <sheetFormatPr baseColWidth="10" defaultRowHeight="15"/>
  <sheetData>
    <row r="3" spans="3:6">
      <c r="F3" s="838" t="s">
        <v>1460</v>
      </c>
    </row>
    <row r="14" spans="3:6">
      <c r="C14" s="288" t="s">
        <v>1461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AD33-2C9A-431D-9DEA-39A031CA0867}">
  <dimension ref="B2:Q30"/>
  <sheetViews>
    <sheetView showGridLines="0" zoomScale="90" zoomScaleNormal="90" workbookViewId="0">
      <selection activeCell="B2" sqref="B2:E2"/>
    </sheetView>
  </sheetViews>
  <sheetFormatPr baseColWidth="10" defaultColWidth="9.140625" defaultRowHeight="15"/>
  <cols>
    <col min="1" max="1" width="9" customWidth="1"/>
    <col min="2" max="2" width="19.85546875" style="523" customWidth="1"/>
    <col min="3" max="3" width="20.42578125" customWidth="1"/>
    <col min="4" max="4" width="21" customWidth="1"/>
    <col min="5" max="5" width="11.42578125" customWidth="1"/>
    <col min="9" max="9" width="8.85546875" customWidth="1"/>
    <col min="10" max="10" width="6.7109375" customWidth="1"/>
    <col min="12" max="12" width="24.28515625" customWidth="1"/>
    <col min="14" max="14" width="16.7109375" customWidth="1"/>
    <col min="16" max="16" width="5" bestFit="1" customWidth="1"/>
  </cols>
  <sheetData>
    <row r="2" spans="2:10">
      <c r="B2" s="897" t="s">
        <v>1440</v>
      </c>
      <c r="C2" s="898"/>
      <c r="D2" s="898"/>
      <c r="E2" s="898"/>
      <c r="F2" s="501"/>
      <c r="G2" s="501"/>
      <c r="H2" s="501"/>
      <c r="I2" s="501"/>
      <c r="J2" s="501"/>
    </row>
    <row r="3" spans="2:10">
      <c r="B3" s="891" t="s">
        <v>1173</v>
      </c>
      <c r="C3" s="887"/>
      <c r="D3" s="887"/>
      <c r="E3" s="887"/>
    </row>
    <row r="4" spans="2:10" ht="16.899999999999999" customHeight="1">
      <c r="B4" s="885" t="s">
        <v>1158</v>
      </c>
      <c r="C4" s="896"/>
      <c r="D4" s="896"/>
      <c r="E4" s="896"/>
      <c r="F4" s="501"/>
      <c r="G4" s="501"/>
      <c r="H4" s="501"/>
      <c r="I4" s="501"/>
    </row>
    <row r="11" spans="2:10">
      <c r="J11" s="374"/>
    </row>
    <row r="12" spans="2:10">
      <c r="J12" s="374"/>
    </row>
    <row r="13" spans="2:10">
      <c r="J13" s="521"/>
    </row>
    <row r="16" spans="2:10" ht="30" customHeight="1"/>
    <row r="17" spans="2:17" ht="30" customHeight="1"/>
    <row r="20" spans="2:17">
      <c r="B20" s="522" t="s">
        <v>1171</v>
      </c>
    </row>
    <row r="21" spans="2:17">
      <c r="B21" s="522" t="s">
        <v>1172</v>
      </c>
    </row>
    <row r="23" spans="2:17">
      <c r="L23" s="523"/>
      <c r="M23" s="888" t="s">
        <v>1181</v>
      </c>
      <c r="N23" s="888"/>
      <c r="O23" s="888"/>
      <c r="P23" s="888"/>
      <c r="Q23" s="888"/>
    </row>
    <row r="24" spans="2:17">
      <c r="J24" s="523"/>
      <c r="L24" s="523"/>
      <c r="M24" s="888"/>
      <c r="N24" s="888"/>
      <c r="O24" s="888"/>
      <c r="P24" s="888"/>
      <c r="Q24" s="888"/>
    </row>
    <row r="25" spans="2:17">
      <c r="J25" s="523"/>
      <c r="L25" s="523"/>
      <c r="M25" s="524" t="s">
        <v>1160</v>
      </c>
      <c r="N25" s="524" t="s">
        <v>1161</v>
      </c>
      <c r="O25" s="524" t="s">
        <v>1162</v>
      </c>
    </row>
    <row r="26" spans="2:17">
      <c r="J26" s="523"/>
      <c r="L26" t="s">
        <v>1182</v>
      </c>
      <c r="M26" s="501">
        <v>5.2</v>
      </c>
      <c r="N26" s="501">
        <v>4.5999999999999996</v>
      </c>
      <c r="O26" s="501">
        <v>4.0999999999999996</v>
      </c>
    </row>
    <row r="27" spans="2:17">
      <c r="J27" s="523"/>
    </row>
    <row r="28" spans="2:17">
      <c r="J28" s="523"/>
    </row>
    <row r="29" spans="2:17">
      <c r="J29" s="523"/>
    </row>
    <row r="30" spans="2:17">
      <c r="J30" s="523"/>
    </row>
  </sheetData>
  <mergeCells count="4">
    <mergeCell ref="B2:E2"/>
    <mergeCell ref="B3:E3"/>
    <mergeCell ref="B4:E4"/>
    <mergeCell ref="M23:Q24"/>
  </mergeCells>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084B2-C031-45F0-9E1F-8F88D7C02606}">
  <dimension ref="A3:F20"/>
  <sheetViews>
    <sheetView showGridLines="0" workbookViewId="0">
      <selection activeCell="B18" sqref="B18:B20"/>
    </sheetView>
  </sheetViews>
  <sheetFormatPr baseColWidth="10" defaultRowHeight="15"/>
  <cols>
    <col min="2" max="2" width="36.140625" bestFit="1" customWidth="1"/>
    <col min="3" max="3" width="13" bestFit="1" customWidth="1"/>
    <col min="4" max="4" width="8.42578125" bestFit="1" customWidth="1"/>
  </cols>
  <sheetData>
    <row r="3" spans="1:6">
      <c r="B3" s="1177" t="s">
        <v>1504</v>
      </c>
      <c r="C3" s="1177"/>
      <c r="D3" s="1177"/>
      <c r="E3" s="1177"/>
      <c r="F3" s="1177"/>
    </row>
    <row r="4" spans="1:6">
      <c r="B4" s="1176" t="s">
        <v>1505</v>
      </c>
      <c r="C4" s="1176"/>
      <c r="D4" s="1176"/>
      <c r="E4" s="1176"/>
      <c r="F4" s="1176"/>
    </row>
    <row r="6" spans="1:6" ht="57.75" customHeight="1"/>
    <row r="7" spans="1:6">
      <c r="A7" s="1173"/>
      <c r="B7" s="1173"/>
    </row>
    <row r="8" spans="1:6">
      <c r="A8" s="284"/>
      <c r="B8" s="283"/>
    </row>
    <row r="9" spans="1:6">
      <c r="A9" s="1173"/>
      <c r="B9" s="1173"/>
    </row>
    <row r="18" spans="2:2">
      <c r="B18" s="1174" t="s">
        <v>1501</v>
      </c>
    </row>
    <row r="19" spans="2:2">
      <c r="B19" s="1175" t="s">
        <v>1502</v>
      </c>
    </row>
    <row r="20" spans="2:2" ht="12.75" customHeight="1">
      <c r="B20" s="655" t="s">
        <v>1503</v>
      </c>
    </row>
  </sheetData>
  <mergeCells count="2">
    <mergeCell ref="B4:F4"/>
    <mergeCell ref="B3:F3"/>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7437-45C3-4BB2-84D3-4D1CFF8931CB}">
  <dimension ref="C2:H21"/>
  <sheetViews>
    <sheetView showGridLines="0" workbookViewId="0">
      <selection activeCell="G37" sqref="G37"/>
    </sheetView>
  </sheetViews>
  <sheetFormatPr baseColWidth="10" defaultRowHeight="15"/>
  <cols>
    <col min="4" max="4" width="34.42578125" customWidth="1"/>
    <col min="5" max="5" width="37.28515625" bestFit="1" customWidth="1"/>
    <col min="6" max="6" width="20.28515625" customWidth="1"/>
    <col min="7" max="7" width="22.42578125" customWidth="1"/>
    <col min="8" max="8" width="29.140625" customWidth="1"/>
  </cols>
  <sheetData>
    <row r="2" spans="3:8">
      <c r="D2" s="918"/>
      <c r="E2" s="918"/>
      <c r="F2" s="918"/>
      <c r="G2" s="918"/>
      <c r="H2" s="918"/>
    </row>
    <row r="3" spans="3:8">
      <c r="D3" s="957"/>
      <c r="E3" s="957"/>
      <c r="F3" s="957"/>
      <c r="G3" s="957"/>
      <c r="H3" s="957"/>
    </row>
    <row r="4" spans="3:8" ht="15.75" thickBot="1">
      <c r="C4" s="1178"/>
      <c r="E4" s="282"/>
      <c r="F4" s="282"/>
      <c r="G4" s="282"/>
      <c r="H4" s="282"/>
    </row>
    <row r="5" spans="3:8">
      <c r="C5" s="1177" t="s">
        <v>1506</v>
      </c>
      <c r="D5" s="1177"/>
      <c r="E5" s="1177"/>
      <c r="F5" s="1177"/>
    </row>
    <row r="6" spans="3:8">
      <c r="C6" s="1177"/>
      <c r="D6" s="1177"/>
      <c r="E6" s="1177"/>
      <c r="F6" s="1177"/>
    </row>
    <row r="7" spans="3:8">
      <c r="C7" s="1176" t="s">
        <v>1507</v>
      </c>
      <c r="D7" s="1176"/>
      <c r="E7" s="1176"/>
      <c r="F7" s="1176"/>
      <c r="G7" s="1179"/>
    </row>
    <row r="19" spans="3:3">
      <c r="C19" s="1174" t="s">
        <v>1501</v>
      </c>
    </row>
    <row r="20" spans="3:3" ht="22.5">
      <c r="C20" s="1175" t="s">
        <v>1502</v>
      </c>
    </row>
    <row r="21" spans="3:3">
      <c r="C21" s="655" t="s">
        <v>1503</v>
      </c>
    </row>
  </sheetData>
  <mergeCells count="4">
    <mergeCell ref="C5:F6"/>
    <mergeCell ref="C7:F7"/>
    <mergeCell ref="D2:H2"/>
    <mergeCell ref="D3:H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06E93-0A9D-4869-8C69-EBE425298EC6}">
  <dimension ref="D2:H33"/>
  <sheetViews>
    <sheetView showGridLines="0" workbookViewId="0">
      <selection activeCell="J17" sqref="J17"/>
    </sheetView>
  </sheetViews>
  <sheetFormatPr baseColWidth="10" defaultRowHeight="15"/>
  <cols>
    <col min="4" max="4" width="34.42578125" customWidth="1"/>
    <col min="5" max="5" width="37.28515625" bestFit="1" customWidth="1"/>
    <col min="6" max="6" width="20.28515625" customWidth="1"/>
    <col min="7" max="7" width="22.42578125" customWidth="1"/>
    <col min="8" max="8" width="29.140625" customWidth="1"/>
  </cols>
  <sheetData>
    <row r="2" spans="4:8">
      <c r="D2" s="918" t="s">
        <v>1514</v>
      </c>
      <c r="E2" s="918"/>
      <c r="F2" s="918"/>
      <c r="G2" s="918"/>
      <c r="H2" s="918"/>
    </row>
    <row r="3" spans="4:8">
      <c r="D3" s="957" t="s">
        <v>153</v>
      </c>
      <c r="E3" s="957"/>
      <c r="F3" s="957"/>
      <c r="G3" s="957"/>
      <c r="H3" s="957"/>
    </row>
    <row r="4" spans="4:8" ht="15.75" thickBot="1">
      <c r="E4" s="282"/>
      <c r="F4" s="282"/>
      <c r="G4" s="282"/>
      <c r="H4" s="282"/>
    </row>
    <row r="5" spans="4:8">
      <c r="D5" s="293"/>
    </row>
    <row r="28" spans="4:4">
      <c r="D28" s="68" t="s">
        <v>1508</v>
      </c>
    </row>
    <row r="29" spans="4:4">
      <c r="D29" s="52" t="s">
        <v>1509</v>
      </c>
    </row>
    <row r="30" spans="4:4">
      <c r="D30" s="52" t="s">
        <v>1510</v>
      </c>
    </row>
    <row r="31" spans="4:4">
      <c r="D31" s="52" t="s">
        <v>1511</v>
      </c>
    </row>
    <row r="32" spans="4:4">
      <c r="D32" s="52" t="s">
        <v>1512</v>
      </c>
    </row>
    <row r="33" spans="4:4">
      <c r="D33" s="52" t="s">
        <v>1513</v>
      </c>
    </row>
  </sheetData>
  <mergeCells count="2">
    <mergeCell ref="D2:H2"/>
    <mergeCell ref="D3:H3"/>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AAE4-30C5-473A-A268-082776120CF9}">
  <dimension ref="A3:F11"/>
  <sheetViews>
    <sheetView showGridLines="0" workbookViewId="0">
      <selection activeCell="I21" sqref="I21"/>
    </sheetView>
  </sheetViews>
  <sheetFormatPr baseColWidth="10" defaultRowHeight="15"/>
  <cols>
    <col min="2" max="2" width="41" customWidth="1"/>
    <col min="3" max="3" width="19" customWidth="1"/>
    <col min="4" max="4" width="19.7109375" customWidth="1"/>
  </cols>
  <sheetData>
    <row r="3" spans="1:6">
      <c r="B3" s="900" t="s">
        <v>1515</v>
      </c>
      <c r="C3" s="900"/>
      <c r="D3" s="900"/>
    </row>
    <row r="4" spans="1:6">
      <c r="B4" s="957" t="s">
        <v>153</v>
      </c>
      <c r="C4" s="957"/>
      <c r="D4" s="957"/>
      <c r="E4" s="52"/>
      <c r="F4" s="52"/>
    </row>
    <row r="5" spans="1:6" ht="15.75" thickBot="1">
      <c r="B5" s="55"/>
      <c r="C5" s="55"/>
      <c r="D5" s="55"/>
    </row>
    <row r="6" spans="1:6" ht="15.75" thickBot="1">
      <c r="B6" s="404" t="s">
        <v>355</v>
      </c>
      <c r="C6" s="405" t="s">
        <v>73</v>
      </c>
      <c r="D6" s="406" t="s">
        <v>356</v>
      </c>
    </row>
    <row r="7" spans="1:6">
      <c r="A7" s="284"/>
      <c r="B7" s="290" t="s">
        <v>357</v>
      </c>
      <c r="C7" s="291">
        <v>361387.4</v>
      </c>
      <c r="D7" s="292">
        <v>4.3999999999999997E-2</v>
      </c>
    </row>
    <row r="8" spans="1:6">
      <c r="A8" s="284"/>
      <c r="B8" s="290" t="s">
        <v>358</v>
      </c>
      <c r="C8" s="291">
        <v>253689.2</v>
      </c>
      <c r="D8" s="292">
        <v>3.1E-2</v>
      </c>
    </row>
    <row r="9" spans="1:6" ht="15.75" thickBot="1">
      <c r="A9" s="284"/>
      <c r="B9" s="290" t="s">
        <v>359</v>
      </c>
      <c r="C9" s="291">
        <v>107698.2</v>
      </c>
      <c r="D9" s="292">
        <v>1.2999999999999999E-2</v>
      </c>
    </row>
    <row r="10" spans="1:6" ht="15.75" thickBot="1">
      <c r="B10" s="392" t="s">
        <v>360</v>
      </c>
      <c r="C10" s="393">
        <v>361387.4</v>
      </c>
      <c r="D10" s="394">
        <v>4.3999999999999997E-2</v>
      </c>
    </row>
    <row r="11" spans="1:6">
      <c r="B11" s="293" t="s">
        <v>361</v>
      </c>
    </row>
  </sheetData>
  <mergeCells count="2">
    <mergeCell ref="B3:D3"/>
    <mergeCell ref="B4:D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266BC-5F0D-4190-8716-BC5FD2680953}">
  <dimension ref="D4:F9"/>
  <sheetViews>
    <sheetView showGridLines="0" workbookViewId="0">
      <selection activeCell="F5" sqref="F5"/>
    </sheetView>
  </sheetViews>
  <sheetFormatPr baseColWidth="10" defaultRowHeight="15"/>
  <sheetData>
    <row r="4" spans="4:6">
      <c r="D4" s="838"/>
      <c r="F4" s="838" t="s">
        <v>1516</v>
      </c>
    </row>
    <row r="8" spans="4:6">
      <c r="D8" s="840" t="s">
        <v>1465</v>
      </c>
    </row>
    <row r="9" spans="4:6">
      <c r="D9" s="840" t="s">
        <v>1466</v>
      </c>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62B8-E77D-4C54-9D91-E170F7F9F65F}">
  <dimension ref="B4:F16"/>
  <sheetViews>
    <sheetView showGridLines="0" workbookViewId="0">
      <selection activeCell="B5" sqref="B5:F5"/>
    </sheetView>
  </sheetViews>
  <sheetFormatPr baseColWidth="10" defaultRowHeight="15"/>
  <cols>
    <col min="2" max="2" width="24.85546875" bestFit="1" customWidth="1"/>
    <col min="3" max="6" width="13" bestFit="1" customWidth="1"/>
  </cols>
  <sheetData>
    <row r="4" spans="2:6">
      <c r="B4" s="900" t="s">
        <v>1462</v>
      </c>
      <c r="C4" s="900"/>
      <c r="D4" s="900"/>
      <c r="E4" s="900"/>
      <c r="F4" s="900"/>
    </row>
    <row r="5" spans="2:6">
      <c r="B5" s="957" t="s">
        <v>153</v>
      </c>
      <c r="C5" s="957"/>
      <c r="D5" s="957"/>
      <c r="E5" s="957"/>
      <c r="F5" s="957"/>
    </row>
    <row r="6" spans="2:6" ht="15.75" thickBot="1"/>
    <row r="7" spans="2:6" ht="15.75" thickBot="1">
      <c r="B7" s="407" t="s">
        <v>355</v>
      </c>
      <c r="C7" s="408">
        <v>2025</v>
      </c>
      <c r="D7" s="408">
        <v>2026</v>
      </c>
      <c r="E7" s="408">
        <v>2027</v>
      </c>
      <c r="F7" s="408">
        <v>2028</v>
      </c>
    </row>
    <row r="8" spans="2:6">
      <c r="B8" s="409" t="s">
        <v>362</v>
      </c>
      <c r="C8" s="410">
        <v>1233965.3</v>
      </c>
      <c r="D8" s="410">
        <v>1347029.7</v>
      </c>
      <c r="E8" s="410">
        <v>1470856.7</v>
      </c>
      <c r="F8" s="410">
        <v>1606175.6</v>
      </c>
    </row>
    <row r="9" spans="2:6">
      <c r="B9" s="409" t="s">
        <v>363</v>
      </c>
      <c r="C9" s="410">
        <v>1487654.5</v>
      </c>
      <c r="D9" s="410">
        <v>1591526.9</v>
      </c>
      <c r="E9" s="410">
        <v>1703607.3</v>
      </c>
      <c r="F9" s="410">
        <v>1833230.3</v>
      </c>
    </row>
    <row r="10" spans="2:6">
      <c r="B10" s="294" t="s">
        <v>364</v>
      </c>
      <c r="C10" s="295">
        <v>1185748.2</v>
      </c>
      <c r="D10" s="295">
        <v>1268750.6000000001</v>
      </c>
      <c r="E10" s="295">
        <v>1357563.2</v>
      </c>
      <c r="F10" s="295">
        <v>1452592.6</v>
      </c>
    </row>
    <row r="11" spans="2:6">
      <c r="B11" s="296" t="s">
        <v>365</v>
      </c>
      <c r="C11" s="291">
        <v>1006830.4</v>
      </c>
      <c r="D11" s="291">
        <v>1073372.3999999999</v>
      </c>
      <c r="E11" s="291">
        <v>1144210.2</v>
      </c>
      <c r="F11" s="291">
        <v>1219611.1000000001</v>
      </c>
    </row>
    <row r="12" spans="2:6">
      <c r="B12" s="296" t="s">
        <v>366</v>
      </c>
      <c r="C12" s="291">
        <v>178917.8</v>
      </c>
      <c r="D12" s="291">
        <v>195378.2</v>
      </c>
      <c r="E12" s="291">
        <v>213353</v>
      </c>
      <c r="F12" s="291">
        <v>232981.5</v>
      </c>
    </row>
    <row r="13" spans="2:6">
      <c r="B13" s="294" t="s">
        <v>335</v>
      </c>
      <c r="C13" s="295">
        <v>301906.3</v>
      </c>
      <c r="D13" s="295">
        <v>322776.3</v>
      </c>
      <c r="E13" s="295">
        <v>346044.1</v>
      </c>
      <c r="F13" s="295">
        <v>380637.7</v>
      </c>
    </row>
    <row r="14" spans="2:6">
      <c r="B14" s="409" t="s">
        <v>367</v>
      </c>
      <c r="C14" s="410">
        <v>-253689.2</v>
      </c>
      <c r="D14" s="410">
        <v>-244497.2</v>
      </c>
      <c r="E14" s="410">
        <v>-232750.6</v>
      </c>
      <c r="F14" s="410">
        <v>-227054.7</v>
      </c>
    </row>
    <row r="15" spans="2:6" ht="15.75" thickBot="1">
      <c r="B15" s="411" t="s">
        <v>368</v>
      </c>
      <c r="C15" s="412">
        <v>48217.1</v>
      </c>
      <c r="D15" s="412">
        <v>78279.100000000006</v>
      </c>
      <c r="E15" s="412">
        <v>113293.5</v>
      </c>
      <c r="F15" s="412">
        <v>153583</v>
      </c>
    </row>
    <row r="16" spans="2:6">
      <c r="B16" s="293" t="s">
        <v>361</v>
      </c>
    </row>
  </sheetData>
  <mergeCells count="2">
    <mergeCell ref="B4:F4"/>
    <mergeCell ref="B5:F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7C52-951B-4D8A-8B6D-3948A9072178}">
  <dimension ref="B3:F15"/>
  <sheetViews>
    <sheetView showGridLines="0" workbookViewId="0">
      <selection activeCell="H18" sqref="H18"/>
    </sheetView>
  </sheetViews>
  <sheetFormatPr baseColWidth="10" defaultRowHeight="15"/>
  <cols>
    <col min="2" max="3" width="23.5703125" customWidth="1"/>
  </cols>
  <sheetData>
    <row r="3" spans="2:6">
      <c r="B3" s="900" t="s">
        <v>1517</v>
      </c>
      <c r="C3" s="900"/>
      <c r="D3" s="900"/>
      <c r="E3" s="900"/>
      <c r="F3" s="900"/>
    </row>
    <row r="4" spans="2:6">
      <c r="B4" s="957" t="s">
        <v>369</v>
      </c>
      <c r="C4" s="957"/>
      <c r="D4" s="957"/>
      <c r="E4" s="957"/>
      <c r="F4" s="957"/>
    </row>
    <row r="5" spans="2:6" ht="15.75" thickBot="1"/>
    <row r="6" spans="2:6" ht="15.75" thickBot="1">
      <c r="B6" s="407" t="s">
        <v>355</v>
      </c>
      <c r="C6" s="408">
        <v>2025</v>
      </c>
      <c r="D6" s="408">
        <v>2026</v>
      </c>
      <c r="E6" s="408">
        <v>2027</v>
      </c>
      <c r="F6" s="408">
        <v>2028</v>
      </c>
    </row>
    <row r="7" spans="2:6">
      <c r="B7" s="409" t="s">
        <v>362</v>
      </c>
      <c r="C7" s="410">
        <v>15.2</v>
      </c>
      <c r="D7" s="410">
        <v>15.2</v>
      </c>
      <c r="E7" s="410">
        <v>15.2</v>
      </c>
      <c r="F7" s="410">
        <v>15.2</v>
      </c>
    </row>
    <row r="8" spans="2:6">
      <c r="B8" s="409" t="s">
        <v>363</v>
      </c>
      <c r="C8" s="410">
        <v>18.3</v>
      </c>
      <c r="D8" s="410">
        <v>17.899999999999999</v>
      </c>
      <c r="E8" s="410">
        <v>17.600000000000001</v>
      </c>
      <c r="F8" s="410">
        <v>17.3</v>
      </c>
    </row>
    <row r="9" spans="2:6">
      <c r="B9" s="294" t="s">
        <v>364</v>
      </c>
      <c r="C9" s="295">
        <v>14.6</v>
      </c>
      <c r="D9" s="295">
        <v>14.3</v>
      </c>
      <c r="E9" s="295">
        <v>14</v>
      </c>
      <c r="F9" s="295">
        <v>13.7</v>
      </c>
    </row>
    <row r="10" spans="2:6">
      <c r="B10" s="296" t="s">
        <v>365</v>
      </c>
      <c r="C10" s="291">
        <v>12.4</v>
      </c>
      <c r="D10" s="291">
        <v>12.1</v>
      </c>
      <c r="E10" s="291">
        <v>11.8</v>
      </c>
      <c r="F10" s="291">
        <v>11.5</v>
      </c>
    </row>
    <row r="11" spans="2:6">
      <c r="B11" s="296" t="s">
        <v>366</v>
      </c>
      <c r="C11" s="291">
        <v>2.2000000000000002</v>
      </c>
      <c r="D11" s="291">
        <v>2.2000000000000002</v>
      </c>
      <c r="E11" s="291">
        <v>2.2000000000000002</v>
      </c>
      <c r="F11" s="291">
        <v>2.2000000000000002</v>
      </c>
    </row>
    <row r="12" spans="2:6">
      <c r="B12" s="294" t="s">
        <v>335</v>
      </c>
      <c r="C12" s="295">
        <v>3.7</v>
      </c>
      <c r="D12" s="295">
        <v>3.6</v>
      </c>
      <c r="E12" s="295">
        <v>3.6</v>
      </c>
      <c r="F12" s="295">
        <v>3.6</v>
      </c>
    </row>
    <row r="13" spans="2:6">
      <c r="B13" s="409" t="s">
        <v>367</v>
      </c>
      <c r="C13" s="410">
        <v>-3.1</v>
      </c>
      <c r="D13" s="410">
        <v>-2.8</v>
      </c>
      <c r="E13" s="410">
        <v>-2.4</v>
      </c>
      <c r="F13" s="410">
        <v>-2.1</v>
      </c>
    </row>
    <row r="14" spans="2:6" ht="15.75" thickBot="1">
      <c r="B14" s="411" t="s">
        <v>368</v>
      </c>
      <c r="C14" s="412">
        <v>0.6</v>
      </c>
      <c r="D14" s="412">
        <v>0.9</v>
      </c>
      <c r="E14" s="412">
        <v>1.2</v>
      </c>
      <c r="F14" s="412">
        <v>1.5</v>
      </c>
    </row>
    <row r="15" spans="2:6">
      <c r="B15" s="293" t="s">
        <v>361</v>
      </c>
    </row>
  </sheetData>
  <mergeCells count="2">
    <mergeCell ref="B3:F3"/>
    <mergeCell ref="B4:F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FDC98-BCEE-4AC7-847C-95BCDDC076E8}">
  <dimension ref="B4:D20"/>
  <sheetViews>
    <sheetView showGridLines="0" workbookViewId="0">
      <selection activeCell="C4" sqref="C4"/>
    </sheetView>
  </sheetViews>
  <sheetFormatPr baseColWidth="10" defaultRowHeight="15"/>
  <sheetData>
    <row r="4" spans="4:4">
      <c r="D4" s="838" t="s">
        <v>1463</v>
      </c>
    </row>
    <row r="5" spans="4:4">
      <c r="D5" s="839" t="s">
        <v>1464</v>
      </c>
    </row>
    <row r="20" spans="2:2">
      <c r="B20" s="293" t="s">
        <v>361</v>
      </c>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540D-E085-40F1-AC3F-600CBA024BFD}">
  <dimension ref="B4:D20"/>
  <sheetViews>
    <sheetView showGridLines="0" workbookViewId="0">
      <selection activeCell="D5" sqref="D5"/>
    </sheetView>
  </sheetViews>
  <sheetFormatPr baseColWidth="10" defaultRowHeight="15"/>
  <sheetData>
    <row r="4" spans="4:4">
      <c r="D4" s="838" t="s">
        <v>1482</v>
      </c>
    </row>
    <row r="5" spans="4:4">
      <c r="D5" s="839" t="s">
        <v>1467</v>
      </c>
    </row>
    <row r="20" spans="2:2">
      <c r="B20" s="293" t="s">
        <v>361</v>
      </c>
    </row>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D9858-AADD-4FD6-8A21-9355390B8F05}">
  <dimension ref="B2:J554"/>
  <sheetViews>
    <sheetView showGridLines="0" zoomScale="80" zoomScaleNormal="80" workbookViewId="0">
      <selection activeCell="C10" sqref="C10"/>
    </sheetView>
  </sheetViews>
  <sheetFormatPr baseColWidth="10" defaultColWidth="9.140625" defaultRowHeight="15"/>
  <cols>
    <col min="1" max="2" width="9.140625" style="298"/>
    <col min="3" max="3" width="123.7109375" style="298" customWidth="1"/>
    <col min="4" max="5" width="21.7109375" style="298" customWidth="1"/>
    <col min="6" max="6" width="16.85546875" style="298" customWidth="1"/>
    <col min="7" max="7" width="11.140625" style="298" customWidth="1"/>
    <col min="8" max="8" width="53.85546875" style="298" customWidth="1"/>
    <col min="9" max="16384" width="9.140625" style="298"/>
  </cols>
  <sheetData>
    <row r="2" spans="3:8" ht="13.9" customHeight="1">
      <c r="C2" s="1134" t="s">
        <v>0</v>
      </c>
      <c r="D2" s="1134"/>
      <c r="E2" s="1134"/>
      <c r="F2" s="1134"/>
      <c r="G2" s="297"/>
      <c r="H2" s="297"/>
    </row>
    <row r="3" spans="3:8">
      <c r="C3" s="1134" t="s">
        <v>1</v>
      </c>
      <c r="D3" s="1134"/>
      <c r="E3" s="1134"/>
      <c r="F3" s="1134"/>
      <c r="G3" s="297"/>
      <c r="H3" s="297"/>
    </row>
    <row r="4" spans="3:8">
      <c r="C4" s="1135" t="s">
        <v>2</v>
      </c>
      <c r="D4" s="1135"/>
      <c r="E4" s="1135"/>
      <c r="F4" s="1135"/>
      <c r="G4" s="300"/>
      <c r="H4" s="300"/>
    </row>
    <row r="6" spans="3:8" ht="15.75">
      <c r="C6" s="1136" t="s">
        <v>370</v>
      </c>
      <c r="D6" s="1136"/>
      <c r="E6" s="1136"/>
      <c r="F6" s="1136"/>
    </row>
    <row r="7" spans="3:8" ht="16.5" thickBot="1">
      <c r="C7" s="1137" t="s">
        <v>371</v>
      </c>
      <c r="D7" s="1137"/>
      <c r="E7" s="1137"/>
      <c r="F7" s="1137"/>
    </row>
    <row r="8" spans="3:8" ht="15" customHeight="1">
      <c r="C8" s="1127" t="s">
        <v>5</v>
      </c>
      <c r="D8" s="1129" t="s">
        <v>9</v>
      </c>
      <c r="E8" s="1129" t="s">
        <v>10</v>
      </c>
      <c r="F8" s="1129" t="s">
        <v>372</v>
      </c>
    </row>
    <row r="9" spans="3:8" ht="15" customHeight="1">
      <c r="C9" s="1128"/>
      <c r="D9" s="1130"/>
      <c r="E9" s="1130"/>
      <c r="F9" s="1132"/>
    </row>
    <row r="10" spans="3:8" ht="15.75" thickBot="1">
      <c r="C10" s="301" t="s">
        <v>373</v>
      </c>
      <c r="D10" s="1131"/>
      <c r="E10" s="1131"/>
      <c r="F10" s="1133"/>
    </row>
    <row r="11" spans="3:8">
      <c r="C11" s="302" t="s">
        <v>374</v>
      </c>
      <c r="D11" s="303">
        <v>1174544279475</v>
      </c>
      <c r="E11" s="303">
        <v>1174712280759.8101</v>
      </c>
      <c r="F11" s="303">
        <v>85667472141.950043</v>
      </c>
    </row>
    <row r="12" spans="3:8">
      <c r="C12" s="304" t="s">
        <v>375</v>
      </c>
      <c r="D12" s="305">
        <v>1053691981963</v>
      </c>
      <c r="E12" s="305">
        <v>1053691981963</v>
      </c>
      <c r="F12" s="305">
        <v>80830516289.360016</v>
      </c>
    </row>
    <row r="13" spans="3:8">
      <c r="C13" s="306" t="s">
        <v>376</v>
      </c>
      <c r="D13" s="307">
        <v>359959296868</v>
      </c>
      <c r="E13" s="307">
        <v>359959296868</v>
      </c>
      <c r="F13" s="307">
        <v>26678822142.73</v>
      </c>
    </row>
    <row r="14" spans="3:8">
      <c r="C14" s="308" t="s">
        <v>377</v>
      </c>
      <c r="D14" s="309">
        <v>6327501959</v>
      </c>
      <c r="E14" s="309">
        <v>6327501959</v>
      </c>
      <c r="F14" s="309">
        <v>829046543.11000001</v>
      </c>
    </row>
    <row r="15" spans="3:8">
      <c r="C15" s="308" t="s">
        <v>378</v>
      </c>
      <c r="D15" s="309">
        <v>87089714052</v>
      </c>
      <c r="E15" s="309">
        <v>87089714052</v>
      </c>
      <c r="F15" s="309">
        <v>6621554535.6099997</v>
      </c>
    </row>
    <row r="16" spans="3:8">
      <c r="C16" s="308" t="s">
        <v>379</v>
      </c>
      <c r="D16" s="309">
        <v>7836624275</v>
      </c>
      <c r="E16" s="309">
        <v>7836624275</v>
      </c>
      <c r="F16" s="309">
        <v>701486697.38</v>
      </c>
    </row>
    <row r="17" spans="3:6">
      <c r="C17" s="308" t="s">
        <v>380</v>
      </c>
      <c r="D17" s="309">
        <v>732150627</v>
      </c>
      <c r="E17" s="309">
        <v>732150627</v>
      </c>
      <c r="F17" s="309">
        <v>46944198.43</v>
      </c>
    </row>
    <row r="18" spans="3:6">
      <c r="C18" s="308" t="s">
        <v>381</v>
      </c>
      <c r="D18" s="309">
        <v>24388611</v>
      </c>
      <c r="E18" s="309">
        <v>24388611</v>
      </c>
      <c r="F18" s="309">
        <v>1397714.6</v>
      </c>
    </row>
    <row r="19" spans="3:6">
      <c r="C19" s="308" t="s">
        <v>382</v>
      </c>
      <c r="D19" s="309">
        <v>1175853068</v>
      </c>
      <c r="E19" s="309">
        <v>1175853068</v>
      </c>
      <c r="F19" s="309">
        <v>89959956.769999996</v>
      </c>
    </row>
    <row r="20" spans="3:6">
      <c r="C20" s="308" t="s">
        <v>383</v>
      </c>
      <c r="D20" s="309">
        <v>2193684678</v>
      </c>
      <c r="E20" s="309">
        <v>2193684678</v>
      </c>
      <c r="F20" s="309">
        <v>215080619.52000001</v>
      </c>
    </row>
    <row r="21" spans="3:6">
      <c r="C21" s="308" t="s">
        <v>384</v>
      </c>
      <c r="D21" s="309">
        <v>5978965634</v>
      </c>
      <c r="E21" s="309">
        <v>5978965634</v>
      </c>
      <c r="F21" s="309">
        <v>584039411.59000003</v>
      </c>
    </row>
    <row r="22" spans="3:6">
      <c r="C22" s="308" t="s">
        <v>385</v>
      </c>
      <c r="D22" s="309">
        <v>338442372</v>
      </c>
      <c r="E22" s="309">
        <v>338442372</v>
      </c>
      <c r="F22" s="309">
        <v>40560480.140000001</v>
      </c>
    </row>
    <row r="23" spans="3:6">
      <c r="C23" s="308" t="s">
        <v>386</v>
      </c>
      <c r="D23" s="309">
        <v>179693252634</v>
      </c>
      <c r="E23" s="309">
        <v>179693252634</v>
      </c>
      <c r="F23" s="309">
        <v>11413043746.030001</v>
      </c>
    </row>
    <row r="24" spans="3:6">
      <c r="C24" s="308" t="s">
        <v>387</v>
      </c>
      <c r="D24" s="309">
        <v>275369535</v>
      </c>
      <c r="E24" s="309">
        <v>275369535</v>
      </c>
      <c r="F24" s="309">
        <v>20688639.43</v>
      </c>
    </row>
    <row r="25" spans="3:6">
      <c r="C25" s="308" t="s">
        <v>388</v>
      </c>
      <c r="D25" s="309">
        <v>91186143</v>
      </c>
      <c r="E25" s="309">
        <v>91186143</v>
      </c>
      <c r="F25" s="309">
        <v>10092266.689999999</v>
      </c>
    </row>
    <row r="26" spans="3:6">
      <c r="C26" s="308" t="s">
        <v>389</v>
      </c>
      <c r="D26" s="309">
        <v>936218815</v>
      </c>
      <c r="E26" s="309">
        <v>936218815</v>
      </c>
      <c r="F26" s="309">
        <v>81056761.969999999</v>
      </c>
    </row>
    <row r="27" spans="3:6">
      <c r="C27" s="308" t="s">
        <v>390</v>
      </c>
      <c r="D27" s="309">
        <v>1451440091</v>
      </c>
      <c r="E27" s="309">
        <v>1451440091</v>
      </c>
      <c r="F27" s="309">
        <v>117196575.68000001</v>
      </c>
    </row>
    <row r="28" spans="3:6">
      <c r="C28" s="308" t="s">
        <v>391</v>
      </c>
      <c r="D28" s="309">
        <v>93719620</v>
      </c>
      <c r="E28" s="309">
        <v>93719620</v>
      </c>
      <c r="F28" s="309">
        <v>7470531.1900000004</v>
      </c>
    </row>
    <row r="29" spans="3:6">
      <c r="C29" s="308" t="s">
        <v>392</v>
      </c>
      <c r="D29" s="309">
        <v>728872120</v>
      </c>
      <c r="E29" s="309">
        <v>728872120</v>
      </c>
      <c r="F29" s="309">
        <v>49994114.729999997</v>
      </c>
    </row>
    <row r="30" spans="3:6">
      <c r="C30" s="308" t="s">
        <v>393</v>
      </c>
      <c r="D30" s="309">
        <v>13088557156</v>
      </c>
      <c r="E30" s="309">
        <v>13088557156</v>
      </c>
      <c r="F30" s="309">
        <v>878813086.51999998</v>
      </c>
    </row>
    <row r="31" spans="3:6">
      <c r="C31" s="308" t="s">
        <v>394</v>
      </c>
      <c r="D31" s="309">
        <v>3467807351</v>
      </c>
      <c r="E31" s="309">
        <v>3467807351</v>
      </c>
      <c r="F31" s="309">
        <v>1474887524.1300001</v>
      </c>
    </row>
    <row r="32" spans="3:6">
      <c r="C32" s="308" t="s">
        <v>395</v>
      </c>
      <c r="D32" s="309">
        <v>22355673635</v>
      </c>
      <c r="E32" s="309">
        <v>22355673635</v>
      </c>
      <c r="F32" s="309">
        <v>1485947469.28</v>
      </c>
    </row>
    <row r="33" spans="3:6">
      <c r="C33" s="308" t="s">
        <v>396</v>
      </c>
      <c r="D33" s="309">
        <v>325299745</v>
      </c>
      <c r="E33" s="309">
        <v>325299745</v>
      </c>
      <c r="F33" s="309">
        <v>15420926.970000001</v>
      </c>
    </row>
    <row r="34" spans="3:6">
      <c r="C34" s="308" t="s">
        <v>397</v>
      </c>
      <c r="D34" s="309">
        <v>45320837</v>
      </c>
      <c r="E34" s="309">
        <v>45320837</v>
      </c>
      <c r="F34" s="309">
        <v>2760928.8</v>
      </c>
    </row>
    <row r="35" spans="3:6">
      <c r="C35" s="308" t="s">
        <v>398</v>
      </c>
      <c r="D35" s="309">
        <v>1014675063</v>
      </c>
      <c r="E35" s="309">
        <v>1014675063</v>
      </c>
      <c r="F35" s="309">
        <v>92013706.909999996</v>
      </c>
    </row>
    <row r="36" spans="3:6">
      <c r="C36" s="308" t="s">
        <v>399</v>
      </c>
      <c r="D36" s="309">
        <v>18880504466</v>
      </c>
      <c r="E36" s="309">
        <v>18880504466</v>
      </c>
      <c r="F36" s="309">
        <v>1334688863.8199999</v>
      </c>
    </row>
    <row r="37" spans="3:6">
      <c r="C37" s="308" t="s">
        <v>400</v>
      </c>
      <c r="D37" s="309">
        <v>3398999697</v>
      </c>
      <c r="E37" s="309">
        <v>3398999697</v>
      </c>
      <c r="F37" s="309">
        <v>284672490.60000002</v>
      </c>
    </row>
    <row r="38" spans="3:6">
      <c r="C38" s="308" t="s">
        <v>401</v>
      </c>
      <c r="D38" s="309">
        <v>684935719</v>
      </c>
      <c r="E38" s="309">
        <v>684935719</v>
      </c>
      <c r="F38" s="309">
        <v>52888149.390000001</v>
      </c>
    </row>
    <row r="39" spans="3:6">
      <c r="C39" s="308" t="s">
        <v>402</v>
      </c>
      <c r="D39" s="309">
        <v>1563697153</v>
      </c>
      <c r="E39" s="309">
        <v>1563697153</v>
      </c>
      <c r="F39" s="309">
        <v>214188053.86000001</v>
      </c>
    </row>
    <row r="40" spans="3:6">
      <c r="C40" s="308" t="s">
        <v>403</v>
      </c>
      <c r="D40" s="309">
        <v>729216</v>
      </c>
      <c r="E40" s="309">
        <v>729216</v>
      </c>
      <c r="F40" s="309">
        <v>10178.31</v>
      </c>
    </row>
    <row r="41" spans="3:6">
      <c r="C41" s="308" t="s">
        <v>404</v>
      </c>
      <c r="D41" s="309">
        <v>3655584</v>
      </c>
      <c r="E41" s="309">
        <v>3655584</v>
      </c>
      <c r="F41" s="309">
        <v>110385.27</v>
      </c>
    </row>
    <row r="42" spans="3:6">
      <c r="C42" s="308" t="s">
        <v>405</v>
      </c>
      <c r="D42" s="309">
        <v>162057012</v>
      </c>
      <c r="E42" s="309">
        <v>162057012</v>
      </c>
      <c r="F42" s="309">
        <v>12807586</v>
      </c>
    </row>
    <row r="43" spans="3:6">
      <c r="C43" s="306" t="s">
        <v>406</v>
      </c>
      <c r="D43" s="307">
        <v>53128217194</v>
      </c>
      <c r="E43" s="307">
        <v>53128217194</v>
      </c>
      <c r="F43" s="307">
        <v>3534276371.75</v>
      </c>
    </row>
    <row r="44" spans="3:6">
      <c r="C44" s="308" t="s">
        <v>407</v>
      </c>
      <c r="D44" s="309">
        <v>5444409863</v>
      </c>
      <c r="E44" s="309">
        <v>5444409863</v>
      </c>
      <c r="F44" s="309">
        <v>140090803.77000001</v>
      </c>
    </row>
    <row r="45" spans="3:6">
      <c r="C45" s="308" t="s">
        <v>408</v>
      </c>
      <c r="D45" s="309">
        <v>10349305911</v>
      </c>
      <c r="E45" s="309">
        <v>10349305911</v>
      </c>
      <c r="F45" s="309">
        <v>286033477.57999998</v>
      </c>
    </row>
    <row r="46" spans="3:6">
      <c r="C46" s="308" t="s">
        <v>409</v>
      </c>
      <c r="D46" s="309">
        <v>13726469337</v>
      </c>
      <c r="E46" s="309">
        <v>13726469337</v>
      </c>
      <c r="F46" s="309">
        <v>1165340027.2</v>
      </c>
    </row>
    <row r="47" spans="3:6">
      <c r="C47" s="308" t="s">
        <v>410</v>
      </c>
      <c r="D47" s="309">
        <v>1324803924</v>
      </c>
      <c r="E47" s="309">
        <v>1324803924</v>
      </c>
      <c r="F47" s="309">
        <v>123303098.34999999</v>
      </c>
    </row>
    <row r="48" spans="3:6">
      <c r="C48" s="308" t="s">
        <v>411</v>
      </c>
      <c r="D48" s="309">
        <v>2317402599</v>
      </c>
      <c r="E48" s="309">
        <v>2317402599</v>
      </c>
      <c r="F48" s="309">
        <v>189429714.58000001</v>
      </c>
    </row>
    <row r="49" spans="3:6">
      <c r="C49" s="308" t="s">
        <v>412</v>
      </c>
      <c r="D49" s="309">
        <v>1195545464</v>
      </c>
      <c r="E49" s="309">
        <v>1195545464</v>
      </c>
      <c r="F49" s="309">
        <v>54132618.630000003</v>
      </c>
    </row>
    <row r="50" spans="3:6">
      <c r="C50" s="308" t="s">
        <v>413</v>
      </c>
      <c r="D50" s="309">
        <v>88573508</v>
      </c>
      <c r="E50" s="309">
        <v>88573508</v>
      </c>
      <c r="F50" s="309">
        <v>6512700</v>
      </c>
    </row>
    <row r="51" spans="3:6">
      <c r="C51" s="308" t="s">
        <v>414</v>
      </c>
      <c r="D51" s="309">
        <v>16228819419</v>
      </c>
      <c r="E51" s="309">
        <v>16228819419</v>
      </c>
      <c r="F51" s="309">
        <v>1365935019.3699999</v>
      </c>
    </row>
    <row r="52" spans="3:6">
      <c r="C52" s="308" t="s">
        <v>415</v>
      </c>
      <c r="D52" s="309">
        <v>397361165</v>
      </c>
      <c r="E52" s="309">
        <v>397361165</v>
      </c>
      <c r="F52" s="309">
        <v>20649281.91</v>
      </c>
    </row>
    <row r="53" spans="3:6">
      <c r="C53" s="308" t="s">
        <v>416</v>
      </c>
      <c r="D53" s="309">
        <v>521877504</v>
      </c>
      <c r="E53" s="309">
        <v>521877504</v>
      </c>
      <c r="F53" s="309">
        <v>22639387.899999999</v>
      </c>
    </row>
    <row r="54" spans="3:6">
      <c r="C54" s="308" t="s">
        <v>417</v>
      </c>
      <c r="D54" s="309">
        <v>349207797</v>
      </c>
      <c r="E54" s="309">
        <v>349207797</v>
      </c>
      <c r="F54" s="309">
        <v>66305640.869999997</v>
      </c>
    </row>
    <row r="55" spans="3:6">
      <c r="C55" s="308" t="s">
        <v>418</v>
      </c>
      <c r="D55" s="309">
        <v>17079480</v>
      </c>
      <c r="E55" s="309">
        <v>17079480</v>
      </c>
      <c r="F55" s="309">
        <v>866402.79</v>
      </c>
    </row>
    <row r="56" spans="3:6">
      <c r="C56" s="308" t="s">
        <v>419</v>
      </c>
      <c r="D56" s="309">
        <v>201052376</v>
      </c>
      <c r="E56" s="309">
        <v>201052376</v>
      </c>
      <c r="F56" s="309">
        <v>23644334.780000001</v>
      </c>
    </row>
    <row r="57" spans="3:6">
      <c r="C57" s="308" t="s">
        <v>420</v>
      </c>
      <c r="D57" s="309">
        <v>2812426</v>
      </c>
      <c r="E57" s="309">
        <v>2812426</v>
      </c>
      <c r="F57" s="309">
        <v>0</v>
      </c>
    </row>
    <row r="58" spans="3:6">
      <c r="C58" s="308" t="s">
        <v>421</v>
      </c>
      <c r="D58" s="309">
        <v>2476059</v>
      </c>
      <c r="E58" s="309">
        <v>2476059</v>
      </c>
      <c r="F58" s="309">
        <v>0</v>
      </c>
    </row>
    <row r="59" spans="3:6">
      <c r="C59" s="308" t="s">
        <v>422</v>
      </c>
      <c r="D59" s="309">
        <v>31259283</v>
      </c>
      <c r="E59" s="309">
        <v>31259283</v>
      </c>
      <c r="F59" s="309">
        <v>1082112.0900000001</v>
      </c>
    </row>
    <row r="60" spans="3:6">
      <c r="C60" s="308" t="s">
        <v>423</v>
      </c>
      <c r="D60" s="309">
        <v>929761079</v>
      </c>
      <c r="E60" s="309">
        <v>929761079</v>
      </c>
      <c r="F60" s="309">
        <v>68311751.930000007</v>
      </c>
    </row>
    <row r="61" spans="3:6">
      <c r="C61" s="306" t="s">
        <v>424</v>
      </c>
      <c r="D61" s="307">
        <v>575574060045</v>
      </c>
      <c r="E61" s="307">
        <v>575574060045</v>
      </c>
      <c r="F61" s="307">
        <v>44850740244.960014</v>
      </c>
    </row>
    <row r="62" spans="3:6">
      <c r="C62" s="308" t="s">
        <v>425</v>
      </c>
      <c r="D62" s="309">
        <v>379186651040</v>
      </c>
      <c r="E62" s="309">
        <v>379186651040</v>
      </c>
      <c r="F62" s="309">
        <v>29859560618.610001</v>
      </c>
    </row>
    <row r="63" spans="3:6">
      <c r="C63" s="308" t="s">
        <v>426</v>
      </c>
      <c r="D63" s="309">
        <v>49912053509</v>
      </c>
      <c r="E63" s="309">
        <v>49912053509</v>
      </c>
      <c r="F63" s="309">
        <v>4165211065.27</v>
      </c>
    </row>
    <row r="64" spans="3:6">
      <c r="C64" s="308" t="s">
        <v>427</v>
      </c>
      <c r="D64" s="309">
        <v>35784919190</v>
      </c>
      <c r="E64" s="309">
        <v>35784919190</v>
      </c>
      <c r="F64" s="309">
        <v>2479965484.5500002</v>
      </c>
    </row>
    <row r="65" spans="3:9">
      <c r="C65" s="308" t="s">
        <v>428</v>
      </c>
      <c r="D65" s="309">
        <v>2244129317</v>
      </c>
      <c r="E65" s="309">
        <v>2244129317</v>
      </c>
      <c r="F65" s="309">
        <v>191196569.75999999</v>
      </c>
    </row>
    <row r="66" spans="3:9">
      <c r="C66" s="308" t="s">
        <v>429</v>
      </c>
      <c r="D66" s="309">
        <v>3255567226</v>
      </c>
      <c r="E66" s="309">
        <v>3255567226</v>
      </c>
      <c r="F66" s="309">
        <v>221434436.58000001</v>
      </c>
    </row>
    <row r="67" spans="3:9">
      <c r="C67" s="308" t="s">
        <v>430</v>
      </c>
      <c r="D67" s="309">
        <v>9176992038</v>
      </c>
      <c r="E67" s="309">
        <v>9176992038</v>
      </c>
      <c r="F67" s="309">
        <v>286946246.36000001</v>
      </c>
    </row>
    <row r="68" spans="3:9">
      <c r="C68" s="308" t="s">
        <v>431</v>
      </c>
      <c r="D68" s="309">
        <v>30560232</v>
      </c>
      <c r="E68" s="309">
        <v>30560232</v>
      </c>
      <c r="F68" s="309">
        <v>138593.72</v>
      </c>
    </row>
    <row r="69" spans="3:9">
      <c r="C69" s="308" t="s">
        <v>432</v>
      </c>
      <c r="D69" s="309">
        <v>4992849</v>
      </c>
      <c r="E69" s="309">
        <v>4992849</v>
      </c>
      <c r="F69" s="309">
        <v>5416.57</v>
      </c>
    </row>
    <row r="70" spans="3:9">
      <c r="C70" s="308" t="s">
        <v>433</v>
      </c>
      <c r="D70" s="309">
        <v>30161348</v>
      </c>
      <c r="E70" s="309">
        <v>30161348</v>
      </c>
      <c r="F70" s="309">
        <v>1125987.47</v>
      </c>
    </row>
    <row r="71" spans="3:9">
      <c r="C71" s="308" t="s">
        <v>434</v>
      </c>
      <c r="D71" s="309">
        <v>887683068</v>
      </c>
      <c r="E71" s="309">
        <v>887683068</v>
      </c>
      <c r="F71" s="309">
        <v>19544303.969999999</v>
      </c>
    </row>
    <row r="72" spans="3:9">
      <c r="C72" s="308" t="s">
        <v>435</v>
      </c>
      <c r="D72" s="309">
        <v>42485420</v>
      </c>
      <c r="E72" s="309">
        <v>42485420</v>
      </c>
      <c r="F72" s="309">
        <v>121401.54</v>
      </c>
      <c r="H72" s="310"/>
      <c r="I72" s="311"/>
    </row>
    <row r="73" spans="3:9">
      <c r="C73" s="308" t="s">
        <v>436</v>
      </c>
      <c r="D73" s="309">
        <v>53863137</v>
      </c>
      <c r="E73" s="309">
        <v>53863137</v>
      </c>
      <c r="F73" s="309">
        <v>104799.35</v>
      </c>
      <c r="H73" s="310"/>
      <c r="I73" s="311"/>
    </row>
    <row r="74" spans="3:9">
      <c r="C74" s="308" t="s">
        <v>437</v>
      </c>
      <c r="D74" s="309">
        <v>306671989</v>
      </c>
      <c r="E74" s="309">
        <v>306671989</v>
      </c>
      <c r="F74" s="309">
        <v>615082.76</v>
      </c>
      <c r="H74" s="310"/>
      <c r="I74" s="311"/>
    </row>
    <row r="75" spans="3:9">
      <c r="C75" s="308" t="s">
        <v>438</v>
      </c>
      <c r="D75" s="309">
        <v>656402</v>
      </c>
      <c r="E75" s="309">
        <v>656402</v>
      </c>
      <c r="F75" s="309">
        <v>1171.1199999999999</v>
      </c>
      <c r="H75" s="310"/>
      <c r="I75" s="311"/>
    </row>
    <row r="76" spans="3:9">
      <c r="C76" s="308" t="s">
        <v>439</v>
      </c>
      <c r="D76" s="309">
        <v>20778073590</v>
      </c>
      <c r="E76" s="309">
        <v>20778073590</v>
      </c>
      <c r="F76" s="309">
        <v>1833905349.9100001</v>
      </c>
      <c r="H76" s="310"/>
      <c r="I76" s="311"/>
    </row>
    <row r="77" spans="3:9">
      <c r="C77" s="308" t="s">
        <v>440</v>
      </c>
      <c r="D77" s="309">
        <v>15260125</v>
      </c>
      <c r="E77" s="309">
        <v>15260125</v>
      </c>
      <c r="F77" s="309">
        <v>33072.379999999997</v>
      </c>
      <c r="H77" s="310"/>
      <c r="I77" s="311"/>
    </row>
    <row r="78" spans="3:9">
      <c r="C78" s="308" t="s">
        <v>441</v>
      </c>
      <c r="D78" s="309">
        <v>15902556305</v>
      </c>
      <c r="E78" s="309">
        <v>15902556305</v>
      </c>
      <c r="F78" s="309">
        <v>885707936.40999997</v>
      </c>
      <c r="H78" s="310"/>
      <c r="I78" s="311"/>
    </row>
    <row r="79" spans="3:9">
      <c r="C79" s="308" t="s">
        <v>442</v>
      </c>
      <c r="D79" s="309">
        <v>44400000</v>
      </c>
      <c r="E79" s="309">
        <v>44400000</v>
      </c>
      <c r="F79" s="309">
        <v>0</v>
      </c>
      <c r="H79" s="310"/>
      <c r="I79" s="311"/>
    </row>
    <row r="80" spans="3:9">
      <c r="C80" s="308" t="s">
        <v>443</v>
      </c>
      <c r="D80" s="309">
        <v>533351791</v>
      </c>
      <c r="E80" s="309">
        <v>533351791</v>
      </c>
      <c r="F80" s="309">
        <v>49490203.270000003</v>
      </c>
      <c r="H80" s="310"/>
      <c r="I80" s="311"/>
    </row>
    <row r="81" spans="3:9">
      <c r="C81" s="308" t="s">
        <v>444</v>
      </c>
      <c r="D81" s="309">
        <v>715069525</v>
      </c>
      <c r="E81" s="309">
        <v>715069525</v>
      </c>
      <c r="F81" s="309">
        <v>49520676.119999997</v>
      </c>
      <c r="H81" s="310"/>
      <c r="I81" s="311"/>
    </row>
    <row r="82" spans="3:9">
      <c r="C82" s="308" t="s">
        <v>445</v>
      </c>
      <c r="D82" s="309">
        <v>2335594425</v>
      </c>
      <c r="E82" s="309">
        <v>2335594425</v>
      </c>
      <c r="F82" s="309">
        <v>138292165</v>
      </c>
      <c r="H82" s="310"/>
      <c r="I82" s="311"/>
    </row>
    <row r="83" spans="3:9">
      <c r="C83" s="308" t="s">
        <v>446</v>
      </c>
      <c r="D83" s="309">
        <v>3375460742</v>
      </c>
      <c r="E83" s="309">
        <v>3375460742</v>
      </c>
      <c r="F83" s="309">
        <v>292322521.60000002</v>
      </c>
      <c r="H83" s="310"/>
      <c r="I83" s="311"/>
    </row>
    <row r="84" spans="3:9">
      <c r="C84" s="308" t="s">
        <v>447</v>
      </c>
      <c r="D84" s="309">
        <v>11845910656</v>
      </c>
      <c r="E84" s="309">
        <v>11845910656</v>
      </c>
      <c r="F84" s="309">
        <v>1141178708.9300001</v>
      </c>
      <c r="H84" s="310"/>
      <c r="I84" s="311"/>
    </row>
    <row r="85" spans="3:9">
      <c r="C85" s="308" t="s">
        <v>448</v>
      </c>
      <c r="D85" s="309">
        <v>9741330785</v>
      </c>
      <c r="E85" s="309">
        <v>9741330785</v>
      </c>
      <c r="F85" s="309">
        <v>801790389.33000004</v>
      </c>
      <c r="H85" s="310"/>
      <c r="I85" s="311"/>
    </row>
    <row r="86" spans="3:9">
      <c r="C86" s="308" t="s">
        <v>449</v>
      </c>
      <c r="D86" s="309">
        <v>978754929</v>
      </c>
      <c r="E86" s="309">
        <v>978754929</v>
      </c>
      <c r="F86" s="309">
        <v>155466822.88999999</v>
      </c>
      <c r="H86" s="310"/>
      <c r="I86" s="311"/>
    </row>
    <row r="87" spans="3:9">
      <c r="C87" s="308" t="s">
        <v>450</v>
      </c>
      <c r="D87" s="309">
        <v>637785534</v>
      </c>
      <c r="E87" s="309">
        <v>637785534</v>
      </c>
      <c r="F87" s="309">
        <v>38915003.869999997</v>
      </c>
      <c r="H87" s="310"/>
      <c r="I87" s="311"/>
    </row>
    <row r="88" spans="3:9">
      <c r="C88" s="308" t="s">
        <v>451</v>
      </c>
      <c r="D88" s="309">
        <v>19545618891</v>
      </c>
      <c r="E88" s="309">
        <v>19545618891</v>
      </c>
      <c r="F88" s="309">
        <v>1682016053.8800001</v>
      </c>
      <c r="H88" s="310"/>
      <c r="I88" s="311"/>
    </row>
    <row r="89" spans="3:9">
      <c r="C89" s="308" t="s">
        <v>452</v>
      </c>
      <c r="D89" s="309">
        <v>4043594224</v>
      </c>
      <c r="E89" s="309">
        <v>4043594224</v>
      </c>
      <c r="F89" s="309">
        <v>42279450</v>
      </c>
      <c r="H89" s="310"/>
      <c r="I89" s="311"/>
    </row>
    <row r="90" spans="3:9">
      <c r="C90" s="308" t="s">
        <v>453</v>
      </c>
      <c r="D90" s="309">
        <v>1308586317</v>
      </c>
      <c r="E90" s="309">
        <v>1308586317</v>
      </c>
      <c r="F90" s="309">
        <v>99198589.700000003</v>
      </c>
      <c r="H90" s="310"/>
      <c r="I90" s="311"/>
    </row>
    <row r="91" spans="3:9">
      <c r="C91" s="308" t="s">
        <v>454</v>
      </c>
      <c r="D91" s="309">
        <v>395273180</v>
      </c>
      <c r="E91" s="309">
        <v>395273180</v>
      </c>
      <c r="F91" s="309">
        <v>35622099.619999997</v>
      </c>
      <c r="H91" s="310"/>
      <c r="I91" s="311"/>
    </row>
    <row r="92" spans="3:9">
      <c r="C92" s="308" t="s">
        <v>455</v>
      </c>
      <c r="D92" s="309">
        <v>142109031</v>
      </c>
      <c r="E92" s="309">
        <v>142109031</v>
      </c>
      <c r="F92" s="309">
        <v>18909198.359999999</v>
      </c>
      <c r="H92" s="310"/>
      <c r="I92" s="311"/>
    </row>
    <row r="93" spans="3:9">
      <c r="C93" s="308" t="s">
        <v>456</v>
      </c>
      <c r="D93" s="309">
        <v>0</v>
      </c>
      <c r="E93" s="309">
        <v>0</v>
      </c>
      <c r="F93" s="309">
        <v>0</v>
      </c>
      <c r="H93" s="310"/>
      <c r="I93" s="311"/>
    </row>
    <row r="94" spans="3:9">
      <c r="C94" s="308" t="s">
        <v>457</v>
      </c>
      <c r="D94" s="309">
        <v>0</v>
      </c>
      <c r="E94" s="309">
        <v>0</v>
      </c>
      <c r="F94" s="309">
        <v>0</v>
      </c>
      <c r="H94" s="310"/>
      <c r="I94" s="311"/>
    </row>
    <row r="95" spans="3:9">
      <c r="C95" s="308" t="s">
        <v>458</v>
      </c>
      <c r="D95" s="309">
        <v>329685736</v>
      </c>
      <c r="E95" s="309">
        <v>329685736</v>
      </c>
      <c r="F95" s="309">
        <v>59520969.539999999</v>
      </c>
      <c r="H95" s="310"/>
      <c r="I95" s="311"/>
    </row>
    <row r="96" spans="3:9">
      <c r="C96" s="308" t="s">
        <v>459</v>
      </c>
      <c r="D96" s="309">
        <v>1020617253</v>
      </c>
      <c r="E96" s="309">
        <v>1020617253</v>
      </c>
      <c r="F96" s="309">
        <v>186567234.63999999</v>
      </c>
      <c r="H96" s="310"/>
      <c r="I96" s="311"/>
    </row>
    <row r="97" spans="3:9">
      <c r="C97" s="308" t="s">
        <v>460</v>
      </c>
      <c r="D97" s="309">
        <v>28616293</v>
      </c>
      <c r="E97" s="309">
        <v>28616293</v>
      </c>
      <c r="F97" s="309">
        <v>1770.25</v>
      </c>
      <c r="H97" s="310"/>
      <c r="I97" s="311"/>
    </row>
    <row r="98" spans="3:9">
      <c r="C98" s="308" t="s">
        <v>461</v>
      </c>
      <c r="D98" s="309">
        <v>539490022</v>
      </c>
      <c r="E98" s="309">
        <v>539490022</v>
      </c>
      <c r="F98" s="309">
        <v>82576439.730000004</v>
      </c>
      <c r="H98" s="310"/>
      <c r="I98" s="311"/>
    </row>
    <row r="99" spans="3:9">
      <c r="C99" s="308" t="s">
        <v>462</v>
      </c>
      <c r="D99" s="309">
        <v>1109972</v>
      </c>
      <c r="E99" s="309">
        <v>1109972</v>
      </c>
      <c r="F99" s="309">
        <v>0</v>
      </c>
      <c r="H99" s="310"/>
      <c r="I99" s="311"/>
    </row>
    <row r="100" spans="3:9">
      <c r="C100" s="308" t="s">
        <v>463</v>
      </c>
      <c r="D100" s="309">
        <v>9969531</v>
      </c>
      <c r="E100" s="309">
        <v>9969531</v>
      </c>
      <c r="F100" s="309">
        <v>0</v>
      </c>
      <c r="H100" s="310"/>
      <c r="I100" s="311"/>
    </row>
    <row r="101" spans="3:9">
      <c r="C101" s="308" t="s">
        <v>464</v>
      </c>
      <c r="D101" s="309">
        <v>1230021</v>
      </c>
      <c r="E101" s="309">
        <v>1230021</v>
      </c>
      <c r="F101" s="309">
        <v>1896.31</v>
      </c>
      <c r="H101" s="312"/>
      <c r="I101" s="313"/>
    </row>
    <row r="102" spans="3:9">
      <c r="C102" s="308" t="s">
        <v>465</v>
      </c>
      <c r="D102" s="309">
        <v>7308084</v>
      </c>
      <c r="E102" s="309">
        <v>7308084</v>
      </c>
      <c r="F102" s="309">
        <v>17239.14</v>
      </c>
      <c r="H102" s="310"/>
      <c r="I102" s="311"/>
    </row>
    <row r="103" spans="3:9">
      <c r="C103" s="308" t="s">
        <v>466</v>
      </c>
      <c r="D103" s="309">
        <v>2201889</v>
      </c>
      <c r="E103" s="309">
        <v>2201889</v>
      </c>
      <c r="F103" s="309">
        <v>54466.1</v>
      </c>
      <c r="H103" s="310"/>
      <c r="I103" s="311"/>
    </row>
    <row r="104" spans="3:9">
      <c r="C104" s="308" t="s">
        <v>467</v>
      </c>
      <c r="D104" s="309">
        <v>6648810</v>
      </c>
      <c r="E104" s="309">
        <v>6648810</v>
      </c>
      <c r="F104" s="309">
        <v>210188.89</v>
      </c>
      <c r="H104" s="310"/>
      <c r="I104" s="311"/>
    </row>
    <row r="105" spans="3:9">
      <c r="C105" s="308" t="s">
        <v>468</v>
      </c>
      <c r="D105" s="309">
        <v>371065619</v>
      </c>
      <c r="E105" s="309">
        <v>371065619</v>
      </c>
      <c r="F105" s="309">
        <v>31170621.460000001</v>
      </c>
      <c r="H105" s="310"/>
      <c r="I105" s="311"/>
    </row>
    <row r="106" spans="3:9">
      <c r="C106" s="306" t="s">
        <v>469</v>
      </c>
      <c r="D106" s="307">
        <v>63524631313</v>
      </c>
      <c r="E106" s="307">
        <v>63524631313</v>
      </c>
      <c r="F106" s="307">
        <v>5637418354.3600006</v>
      </c>
      <c r="H106" s="310"/>
      <c r="I106" s="311"/>
    </row>
    <row r="107" spans="3:9">
      <c r="C107" s="308" t="s">
        <v>470</v>
      </c>
      <c r="D107" s="309">
        <v>52488556434</v>
      </c>
      <c r="E107" s="309">
        <v>52488556434</v>
      </c>
      <c r="F107" s="309">
        <v>4771496706.4700003</v>
      </c>
      <c r="H107" s="312"/>
      <c r="I107" s="313"/>
    </row>
    <row r="108" spans="3:9">
      <c r="C108" s="308" t="s">
        <v>471</v>
      </c>
      <c r="D108" s="309">
        <v>10503383758</v>
      </c>
      <c r="E108" s="309">
        <v>10503383758</v>
      </c>
      <c r="F108" s="309">
        <v>848451384.22000003</v>
      </c>
      <c r="H108" s="310"/>
      <c r="I108" s="311"/>
    </row>
    <row r="109" spans="3:9">
      <c r="C109" s="308" t="s">
        <v>472</v>
      </c>
      <c r="D109" s="309">
        <v>302480634</v>
      </c>
      <c r="E109" s="309">
        <v>302480634</v>
      </c>
      <c r="F109" s="309">
        <v>438855.67</v>
      </c>
      <c r="H109" s="312"/>
      <c r="I109" s="313"/>
    </row>
    <row r="110" spans="3:9">
      <c r="C110" s="308" t="s">
        <v>473</v>
      </c>
      <c r="D110" s="309">
        <v>205893044</v>
      </c>
      <c r="E110" s="309">
        <v>205893044</v>
      </c>
      <c r="F110" s="309">
        <v>15611842.75</v>
      </c>
      <c r="H110" s="310"/>
      <c r="I110" s="311"/>
    </row>
    <row r="111" spans="3:9">
      <c r="C111" s="308" t="s">
        <v>474</v>
      </c>
      <c r="D111" s="309">
        <v>414202</v>
      </c>
      <c r="E111" s="309">
        <v>414202</v>
      </c>
      <c r="F111" s="309">
        <v>0</v>
      </c>
      <c r="H111" s="314"/>
      <c r="I111" s="311"/>
    </row>
    <row r="112" spans="3:9">
      <c r="C112" s="308" t="s">
        <v>475</v>
      </c>
      <c r="D112" s="309">
        <v>23903241</v>
      </c>
      <c r="E112" s="309">
        <v>23903241</v>
      </c>
      <c r="F112" s="309">
        <v>1419565.25</v>
      </c>
      <c r="H112" s="312"/>
      <c r="I112" s="313"/>
    </row>
    <row r="113" spans="3:9">
      <c r="C113" s="306" t="s">
        <v>476</v>
      </c>
      <c r="D113" s="307">
        <v>1502477834</v>
      </c>
      <c r="E113" s="307">
        <v>1502477834</v>
      </c>
      <c r="F113" s="307">
        <v>129099543.7</v>
      </c>
      <c r="H113" s="310"/>
      <c r="I113" s="311"/>
    </row>
    <row r="114" spans="3:9">
      <c r="C114" s="308" t="s">
        <v>477</v>
      </c>
      <c r="D114" s="309">
        <v>1502477834</v>
      </c>
      <c r="E114" s="309">
        <v>1502477834</v>
      </c>
      <c r="F114" s="309">
        <v>129099543.7</v>
      </c>
      <c r="H114" s="310"/>
      <c r="I114" s="311"/>
    </row>
    <row r="115" spans="3:9">
      <c r="C115" s="306" t="s">
        <v>478</v>
      </c>
      <c r="D115" s="307">
        <v>3298709</v>
      </c>
      <c r="E115" s="307">
        <v>3298709</v>
      </c>
      <c r="F115" s="307">
        <v>159631.85999999999</v>
      </c>
      <c r="H115" s="310"/>
      <c r="I115" s="311"/>
    </row>
    <row r="116" spans="3:9">
      <c r="C116" s="308" t="s">
        <v>479</v>
      </c>
      <c r="D116" s="309">
        <v>3298709</v>
      </c>
      <c r="E116" s="309">
        <v>3298709</v>
      </c>
      <c r="F116" s="309">
        <v>159631.85999999999</v>
      </c>
      <c r="H116" s="312"/>
      <c r="I116" s="313"/>
    </row>
    <row r="117" spans="3:9">
      <c r="C117" s="304" t="s">
        <v>480</v>
      </c>
      <c r="D117" s="305">
        <v>4675978643</v>
      </c>
      <c r="E117" s="305">
        <v>4675978643</v>
      </c>
      <c r="F117" s="305">
        <v>302965028.44</v>
      </c>
      <c r="H117" s="310"/>
      <c r="I117" s="311"/>
    </row>
    <row r="118" spans="3:9">
      <c r="C118" s="306" t="s">
        <v>481</v>
      </c>
      <c r="D118" s="307">
        <v>2304102739</v>
      </c>
      <c r="E118" s="307">
        <v>2304102739</v>
      </c>
      <c r="F118" s="307">
        <v>196632624.53999999</v>
      </c>
      <c r="H118" s="314"/>
      <c r="I118" s="311"/>
    </row>
    <row r="119" spans="3:9">
      <c r="C119" s="308" t="s">
        <v>482</v>
      </c>
      <c r="D119" s="309">
        <v>260322110</v>
      </c>
      <c r="E119" s="309">
        <v>260322110</v>
      </c>
      <c r="F119" s="309">
        <v>21801605.149999999</v>
      </c>
      <c r="H119" s="312"/>
      <c r="I119" s="313"/>
    </row>
    <row r="120" spans="3:9">
      <c r="C120" s="308" t="s">
        <v>483</v>
      </c>
      <c r="D120" s="309">
        <v>32629968</v>
      </c>
      <c r="E120" s="309">
        <v>32629968</v>
      </c>
      <c r="F120" s="309">
        <v>12246.72</v>
      </c>
      <c r="H120" s="310"/>
      <c r="I120" s="311"/>
    </row>
    <row r="121" spans="3:9">
      <c r="C121" s="308" t="s">
        <v>484</v>
      </c>
      <c r="D121" s="309">
        <v>2011150661</v>
      </c>
      <c r="E121" s="309">
        <v>2011150661</v>
      </c>
      <c r="F121" s="309">
        <v>174818772.66999999</v>
      </c>
      <c r="H121" s="310"/>
      <c r="I121" s="311"/>
    </row>
    <row r="122" spans="3:9">
      <c r="C122" s="306" t="s">
        <v>485</v>
      </c>
      <c r="D122" s="307">
        <v>2371875904</v>
      </c>
      <c r="E122" s="307">
        <v>2371875904</v>
      </c>
      <c r="F122" s="307">
        <v>106332403.90000001</v>
      </c>
      <c r="H122" s="310"/>
      <c r="I122" s="311"/>
    </row>
    <row r="123" spans="3:9">
      <c r="C123" s="308" t="s">
        <v>486</v>
      </c>
      <c r="D123" s="309">
        <v>2371875904</v>
      </c>
      <c r="E123" s="309">
        <v>2371875904</v>
      </c>
      <c r="F123" s="309">
        <v>106332403.90000001</v>
      </c>
      <c r="H123" s="310"/>
      <c r="I123" s="311"/>
    </row>
    <row r="124" spans="3:9">
      <c r="C124" s="304" t="s">
        <v>487</v>
      </c>
      <c r="D124" s="305">
        <v>86008940507</v>
      </c>
      <c r="E124" s="305">
        <v>86104866632.600006</v>
      </c>
      <c r="F124" s="305">
        <v>2564252885.3299999</v>
      </c>
      <c r="H124" s="310"/>
      <c r="I124" s="311"/>
    </row>
    <row r="125" spans="3:9">
      <c r="C125" s="306" t="s">
        <v>488</v>
      </c>
      <c r="D125" s="307">
        <v>79121996184</v>
      </c>
      <c r="E125" s="307">
        <v>79217922309.600006</v>
      </c>
      <c r="F125" s="307">
        <v>1924612335.6700001</v>
      </c>
      <c r="H125" s="310"/>
      <c r="I125" s="311"/>
    </row>
    <row r="126" spans="3:9">
      <c r="C126" s="308" t="s">
        <v>489</v>
      </c>
      <c r="D126" s="309">
        <v>3149469</v>
      </c>
      <c r="E126" s="309">
        <v>3149469</v>
      </c>
      <c r="F126" s="309">
        <v>39400</v>
      </c>
      <c r="H126" s="310"/>
      <c r="I126" s="311"/>
    </row>
    <row r="127" spans="3:9">
      <c r="C127" s="308" t="s">
        <v>490</v>
      </c>
      <c r="D127" s="309">
        <v>1341430467</v>
      </c>
      <c r="E127" s="309">
        <v>1341430467</v>
      </c>
      <c r="F127" s="309">
        <v>87961393.629999995</v>
      </c>
      <c r="H127" s="310"/>
      <c r="I127" s="311"/>
    </row>
    <row r="128" spans="3:9">
      <c r="C128" s="308" t="s">
        <v>491</v>
      </c>
      <c r="D128" s="309">
        <v>4220</v>
      </c>
      <c r="E128" s="309">
        <v>4220</v>
      </c>
      <c r="F128" s="309">
        <v>120</v>
      </c>
      <c r="H128" s="312"/>
      <c r="I128" s="313"/>
    </row>
    <row r="129" spans="3:9">
      <c r="C129" s="308" t="s">
        <v>492</v>
      </c>
      <c r="D129" s="309">
        <v>0</v>
      </c>
      <c r="E129" s="309">
        <v>0</v>
      </c>
      <c r="F129" s="309">
        <v>11588120</v>
      </c>
      <c r="H129" s="310"/>
      <c r="I129" s="311"/>
    </row>
    <row r="130" spans="3:9">
      <c r="C130" s="308" t="s">
        <v>493</v>
      </c>
      <c r="D130" s="309">
        <v>547018653</v>
      </c>
      <c r="E130" s="309">
        <v>547018653</v>
      </c>
      <c r="F130" s="309">
        <v>0</v>
      </c>
      <c r="H130" s="310"/>
      <c r="I130" s="311"/>
    </row>
    <row r="131" spans="3:9">
      <c r="C131" s="308" t="s">
        <v>494</v>
      </c>
      <c r="D131" s="309">
        <v>2110956</v>
      </c>
      <c r="E131" s="309">
        <v>2110956</v>
      </c>
      <c r="F131" s="309">
        <v>157820</v>
      </c>
      <c r="H131" s="310"/>
      <c r="I131" s="311"/>
    </row>
    <row r="132" spans="3:9">
      <c r="C132" s="308" t="s">
        <v>495</v>
      </c>
      <c r="D132" s="309">
        <v>323289089</v>
      </c>
      <c r="E132" s="309">
        <v>325979395.59999996</v>
      </c>
      <c r="F132" s="309">
        <v>7427443.21</v>
      </c>
      <c r="H132" s="310"/>
      <c r="I132" s="311"/>
    </row>
    <row r="133" spans="3:9">
      <c r="C133" s="308" t="s">
        <v>496</v>
      </c>
      <c r="D133" s="309">
        <v>26781916427</v>
      </c>
      <c r="E133" s="309">
        <v>26864666507</v>
      </c>
      <c r="F133" s="309">
        <v>0</v>
      </c>
      <c r="H133" s="310"/>
      <c r="I133" s="311"/>
    </row>
    <row r="134" spans="3:9">
      <c r="C134" s="308" t="s">
        <v>497</v>
      </c>
      <c r="D134" s="309">
        <v>0</v>
      </c>
      <c r="E134" s="309">
        <v>0</v>
      </c>
      <c r="F134" s="309">
        <v>186427695.31999999</v>
      </c>
      <c r="H134" s="310"/>
      <c r="I134" s="311"/>
    </row>
    <row r="135" spans="3:9">
      <c r="C135" s="308" t="s">
        <v>498</v>
      </c>
      <c r="D135" s="309">
        <v>3429326903</v>
      </c>
      <c r="E135" s="309">
        <v>3429326903</v>
      </c>
      <c r="F135" s="309">
        <v>0</v>
      </c>
      <c r="H135" s="310"/>
      <c r="I135" s="311"/>
    </row>
    <row r="136" spans="3:9">
      <c r="C136" s="308" t="s">
        <v>499</v>
      </c>
      <c r="D136" s="309">
        <v>0</v>
      </c>
      <c r="E136" s="309">
        <v>10485739</v>
      </c>
      <c r="F136" s="309">
        <v>1631010343.51</v>
      </c>
      <c r="H136" s="310"/>
      <c r="I136" s="311"/>
    </row>
    <row r="137" spans="3:9">
      <c r="C137" s="308" t="s">
        <v>500</v>
      </c>
      <c r="D137" s="309">
        <v>46693750000</v>
      </c>
      <c r="E137" s="309">
        <v>46693750000</v>
      </c>
      <c r="F137" s="309">
        <v>0</v>
      </c>
      <c r="H137" s="314"/>
      <c r="I137" s="311"/>
    </row>
    <row r="138" spans="3:9">
      <c r="C138" s="306" t="s">
        <v>501</v>
      </c>
      <c r="D138" s="307">
        <v>6886944323</v>
      </c>
      <c r="E138" s="307">
        <v>6886944323</v>
      </c>
      <c r="F138" s="307">
        <v>639640549.65999997</v>
      </c>
      <c r="H138" s="312"/>
      <c r="I138" s="313"/>
    </row>
    <row r="139" spans="3:9">
      <c r="C139" s="308" t="s">
        <v>502</v>
      </c>
      <c r="D139" s="309">
        <v>36354493</v>
      </c>
      <c r="E139" s="309">
        <v>36354493</v>
      </c>
      <c r="F139" s="309">
        <v>2621465.8199999998</v>
      </c>
      <c r="H139" s="310"/>
      <c r="I139" s="311"/>
    </row>
    <row r="140" spans="3:9">
      <c r="C140" s="308" t="s">
        <v>503</v>
      </c>
      <c r="D140" s="309">
        <v>1399756514</v>
      </c>
      <c r="E140" s="309">
        <v>1399756514</v>
      </c>
      <c r="F140" s="309">
        <v>116788494.84999999</v>
      </c>
      <c r="H140" s="312"/>
      <c r="I140" s="313"/>
    </row>
    <row r="141" spans="3:9">
      <c r="C141" s="308" t="s">
        <v>504</v>
      </c>
      <c r="D141" s="309">
        <v>5393665286</v>
      </c>
      <c r="E141" s="309">
        <v>5393665286</v>
      </c>
      <c r="F141" s="309">
        <v>441129358.44</v>
      </c>
      <c r="H141" s="310"/>
      <c r="I141" s="311"/>
    </row>
    <row r="142" spans="3:9">
      <c r="C142" s="308" t="s">
        <v>505</v>
      </c>
      <c r="D142" s="309">
        <v>0</v>
      </c>
      <c r="E142" s="309">
        <v>0</v>
      </c>
      <c r="F142" s="309">
        <v>7.5</v>
      </c>
      <c r="H142" s="310"/>
      <c r="I142" s="311"/>
    </row>
    <row r="143" spans="3:9">
      <c r="C143" s="308" t="s">
        <v>506</v>
      </c>
      <c r="D143" s="309">
        <v>0</v>
      </c>
      <c r="E143" s="309">
        <v>0</v>
      </c>
      <c r="F143" s="309">
        <v>11250</v>
      </c>
      <c r="H143" s="314"/>
      <c r="I143" s="311"/>
    </row>
    <row r="144" spans="3:9">
      <c r="C144" s="308" t="s">
        <v>507</v>
      </c>
      <c r="D144" s="309">
        <v>56597706</v>
      </c>
      <c r="E144" s="309">
        <v>56597706</v>
      </c>
      <c r="F144" s="309">
        <v>4227550</v>
      </c>
      <c r="H144" s="312"/>
      <c r="I144" s="313"/>
    </row>
    <row r="145" spans="3:9">
      <c r="C145" s="308" t="s">
        <v>508</v>
      </c>
      <c r="D145" s="309">
        <v>159429</v>
      </c>
      <c r="E145" s="309">
        <v>159429</v>
      </c>
      <c r="F145" s="309">
        <v>0</v>
      </c>
      <c r="H145" s="310"/>
      <c r="I145" s="311"/>
    </row>
    <row r="146" spans="3:9">
      <c r="C146" s="308" t="s">
        <v>509</v>
      </c>
      <c r="D146" s="309">
        <v>410895</v>
      </c>
      <c r="E146" s="309">
        <v>410895</v>
      </c>
      <c r="F146" s="309">
        <v>14439.69</v>
      </c>
      <c r="H146" s="310"/>
      <c r="I146" s="311"/>
    </row>
    <row r="147" spans="3:9">
      <c r="C147" s="308" t="s">
        <v>510</v>
      </c>
      <c r="D147" s="309">
        <v>0</v>
      </c>
      <c r="E147" s="309">
        <v>0</v>
      </c>
      <c r="F147" s="309">
        <v>24509067.059999999</v>
      </c>
      <c r="H147" s="310"/>
      <c r="I147" s="311"/>
    </row>
    <row r="148" spans="3:9">
      <c r="C148" s="308" t="s">
        <v>511</v>
      </c>
      <c r="D148" s="309">
        <v>0</v>
      </c>
      <c r="E148" s="309">
        <v>0</v>
      </c>
      <c r="F148" s="309">
        <v>46822449.799999997</v>
      </c>
      <c r="H148" s="312"/>
      <c r="I148" s="313"/>
    </row>
    <row r="149" spans="3:9">
      <c r="C149" s="308" t="s">
        <v>512</v>
      </c>
      <c r="D149" s="309">
        <v>0</v>
      </c>
      <c r="E149" s="309">
        <v>0</v>
      </c>
      <c r="F149" s="309">
        <v>3516466.5</v>
      </c>
      <c r="H149" s="310"/>
      <c r="I149" s="311"/>
    </row>
    <row r="150" spans="3:9">
      <c r="C150" s="304" t="s">
        <v>513</v>
      </c>
      <c r="D150" s="305">
        <v>13752752665</v>
      </c>
      <c r="E150" s="305">
        <v>13752752665</v>
      </c>
      <c r="F150" s="305">
        <v>16791987.850000001</v>
      </c>
      <c r="H150" s="314"/>
      <c r="I150" s="311"/>
    </row>
    <row r="151" spans="3:9">
      <c r="C151" s="306" t="s">
        <v>514</v>
      </c>
      <c r="D151" s="315">
        <v>0</v>
      </c>
      <c r="E151" s="315">
        <v>0</v>
      </c>
      <c r="F151" s="315">
        <v>16779552.780000001</v>
      </c>
      <c r="H151" s="312"/>
      <c r="I151" s="313"/>
    </row>
    <row r="152" spans="3:9">
      <c r="C152" s="308" t="s">
        <v>515</v>
      </c>
      <c r="D152" s="309">
        <v>0</v>
      </c>
      <c r="E152" s="309">
        <v>0</v>
      </c>
      <c r="F152" s="309">
        <v>16779552.780000001</v>
      </c>
      <c r="H152" s="310"/>
      <c r="I152" s="311"/>
    </row>
    <row r="153" spans="3:9">
      <c r="C153" s="306" t="s">
        <v>516</v>
      </c>
      <c r="D153" s="315">
        <v>13752752665</v>
      </c>
      <c r="E153" s="315">
        <v>13752752665</v>
      </c>
      <c r="F153" s="315">
        <v>12435.07</v>
      </c>
      <c r="H153" s="310"/>
      <c r="I153" s="311"/>
    </row>
    <row r="154" spans="3:9">
      <c r="C154" s="308" t="s">
        <v>517</v>
      </c>
      <c r="D154" s="309">
        <v>1500000000</v>
      </c>
      <c r="E154" s="309">
        <v>1500000000</v>
      </c>
      <c r="F154" s="309">
        <v>0</v>
      </c>
      <c r="H154" s="310"/>
      <c r="I154" s="311"/>
    </row>
    <row r="155" spans="3:9">
      <c r="C155" s="308" t="s">
        <v>518</v>
      </c>
      <c r="D155" s="309">
        <v>9000000000</v>
      </c>
      <c r="E155" s="309">
        <v>9000000000</v>
      </c>
      <c r="F155" s="309">
        <v>0</v>
      </c>
      <c r="H155" s="314"/>
      <c r="I155" s="311"/>
    </row>
    <row r="156" spans="3:9">
      <c r="C156" s="308" t="s">
        <v>519</v>
      </c>
      <c r="D156" s="309">
        <v>3252368108</v>
      </c>
      <c r="E156" s="309">
        <v>3252368108</v>
      </c>
      <c r="F156" s="309">
        <v>0</v>
      </c>
      <c r="H156" s="312"/>
      <c r="I156" s="313"/>
    </row>
    <row r="157" spans="3:9">
      <c r="C157" s="308" t="s">
        <v>520</v>
      </c>
      <c r="D157" s="309">
        <v>354808</v>
      </c>
      <c r="E157" s="309">
        <v>354808</v>
      </c>
      <c r="F157" s="309">
        <v>9154.66</v>
      </c>
      <c r="H157" s="310"/>
      <c r="I157" s="311"/>
    </row>
    <row r="158" spans="3:9">
      <c r="C158" s="308" t="s">
        <v>521</v>
      </c>
      <c r="D158" s="309">
        <v>1259</v>
      </c>
      <c r="E158" s="309">
        <v>1259</v>
      </c>
      <c r="F158" s="309">
        <v>2962.5</v>
      </c>
      <c r="H158" s="310"/>
      <c r="I158" s="311"/>
    </row>
    <row r="159" spans="3:9">
      <c r="C159" s="308" t="s">
        <v>522</v>
      </c>
      <c r="D159" s="309">
        <v>28490</v>
      </c>
      <c r="E159" s="309">
        <v>28490</v>
      </c>
      <c r="F159" s="309">
        <v>0</v>
      </c>
      <c r="H159" s="310"/>
      <c r="I159" s="311"/>
    </row>
    <row r="160" spans="3:9">
      <c r="C160" s="308" t="s">
        <v>523</v>
      </c>
      <c r="D160" s="309">
        <v>0</v>
      </c>
      <c r="E160" s="309">
        <v>0</v>
      </c>
      <c r="F160" s="309">
        <v>0</v>
      </c>
      <c r="H160" s="310"/>
      <c r="I160" s="311"/>
    </row>
    <row r="161" spans="3:9">
      <c r="C161" s="308" t="s">
        <v>524</v>
      </c>
      <c r="D161" s="309">
        <v>0</v>
      </c>
      <c r="E161" s="309">
        <v>0</v>
      </c>
      <c r="F161" s="309">
        <v>0</v>
      </c>
      <c r="H161" s="310"/>
      <c r="I161" s="311"/>
    </row>
    <row r="162" spans="3:9">
      <c r="C162" s="308" t="s">
        <v>525</v>
      </c>
      <c r="D162" s="309">
        <v>0</v>
      </c>
      <c r="E162" s="309">
        <v>0</v>
      </c>
      <c r="F162" s="309">
        <v>317.91000000000003</v>
      </c>
      <c r="H162" s="310"/>
      <c r="I162" s="311"/>
    </row>
    <row r="163" spans="3:9">
      <c r="C163" s="304" t="s">
        <v>526</v>
      </c>
      <c r="D163" s="305">
        <v>5738982089</v>
      </c>
      <c r="E163" s="305">
        <v>5811057248.21</v>
      </c>
      <c r="F163" s="305">
        <v>1086248249.96</v>
      </c>
      <c r="H163" s="316"/>
      <c r="I163" s="313"/>
    </row>
    <row r="164" spans="3:9">
      <c r="C164" s="306" t="s">
        <v>527</v>
      </c>
      <c r="D164" s="307">
        <v>4945043431</v>
      </c>
      <c r="E164" s="307">
        <v>4945043431</v>
      </c>
      <c r="F164" s="307">
        <v>1086248249.96</v>
      </c>
    </row>
    <row r="165" spans="3:9">
      <c r="C165" s="308" t="s">
        <v>528</v>
      </c>
      <c r="D165" s="309">
        <v>4945043431</v>
      </c>
      <c r="E165" s="309">
        <v>4945043431</v>
      </c>
      <c r="F165" s="309">
        <v>0</v>
      </c>
    </row>
    <row r="166" spans="3:9">
      <c r="C166" s="308" t="s">
        <v>529</v>
      </c>
      <c r="D166" s="309">
        <v>0</v>
      </c>
      <c r="E166" s="309">
        <v>0</v>
      </c>
      <c r="F166" s="309">
        <v>1086248249.96</v>
      </c>
    </row>
    <row r="167" spans="3:9">
      <c r="C167" s="306" t="s">
        <v>530</v>
      </c>
      <c r="D167" s="307">
        <v>793938658</v>
      </c>
      <c r="E167" s="307">
        <v>866013817.20999992</v>
      </c>
      <c r="F167" s="307">
        <v>0</v>
      </c>
    </row>
    <row r="168" spans="3:9">
      <c r="C168" s="308" t="s">
        <v>531</v>
      </c>
      <c r="D168" s="309">
        <v>0</v>
      </c>
      <c r="E168" s="309">
        <v>19429273.539999999</v>
      </c>
      <c r="F168" s="309">
        <v>0</v>
      </c>
    </row>
    <row r="169" spans="3:9">
      <c r="C169" s="308" t="s">
        <v>532</v>
      </c>
      <c r="D169" s="309">
        <v>793938658</v>
      </c>
      <c r="E169" s="309">
        <v>846584543.66999996</v>
      </c>
      <c r="F169" s="309">
        <v>0</v>
      </c>
    </row>
    <row r="170" spans="3:9">
      <c r="C170" s="304" t="s">
        <v>533</v>
      </c>
      <c r="D170" s="305">
        <v>292206480</v>
      </c>
      <c r="E170" s="305">
        <v>292206480</v>
      </c>
      <c r="F170" s="305">
        <v>80201796</v>
      </c>
    </row>
    <row r="171" spans="3:9">
      <c r="C171" s="306" t="s">
        <v>534</v>
      </c>
      <c r="D171" s="307">
        <v>292206480</v>
      </c>
      <c r="E171" s="307">
        <v>292206480</v>
      </c>
      <c r="F171" s="307">
        <v>80201796</v>
      </c>
    </row>
    <row r="172" spans="3:9">
      <c r="C172" s="308" t="s">
        <v>535</v>
      </c>
      <c r="D172" s="309">
        <v>292056427</v>
      </c>
      <c r="E172" s="309">
        <v>292056427</v>
      </c>
      <c r="F172" s="309">
        <v>10069741.550000001</v>
      </c>
    </row>
    <row r="173" spans="3:9">
      <c r="C173" s="308" t="s">
        <v>536</v>
      </c>
      <c r="D173" s="309">
        <v>0</v>
      </c>
      <c r="E173" s="309">
        <v>0</v>
      </c>
      <c r="F173" s="309">
        <v>70123076.909999996</v>
      </c>
    </row>
    <row r="174" spans="3:9">
      <c r="C174" s="308" t="s">
        <v>537</v>
      </c>
      <c r="D174" s="309">
        <v>150053</v>
      </c>
      <c r="E174" s="309">
        <v>150053</v>
      </c>
      <c r="F174" s="309">
        <v>8977.5400000000009</v>
      </c>
    </row>
    <row r="175" spans="3:9">
      <c r="C175" s="304" t="s">
        <v>538</v>
      </c>
      <c r="D175" s="305">
        <v>10383437128</v>
      </c>
      <c r="E175" s="305">
        <v>10383437128</v>
      </c>
      <c r="F175" s="305">
        <v>786495905.00999999</v>
      </c>
    </row>
    <row r="176" spans="3:9">
      <c r="C176" s="306" t="s">
        <v>539</v>
      </c>
      <c r="D176" s="307">
        <v>10383437128</v>
      </c>
      <c r="E176" s="307">
        <v>10383437128</v>
      </c>
      <c r="F176" s="307">
        <v>786495905.00999999</v>
      </c>
    </row>
    <row r="177" spans="3:10">
      <c r="C177" s="308" t="s">
        <v>540</v>
      </c>
      <c r="D177" s="309">
        <v>0</v>
      </c>
      <c r="E177" s="309">
        <v>0</v>
      </c>
      <c r="F177" s="309">
        <v>36550</v>
      </c>
    </row>
    <row r="178" spans="3:10">
      <c r="C178" s="308" t="s">
        <v>541</v>
      </c>
      <c r="D178" s="309">
        <v>250249197</v>
      </c>
      <c r="E178" s="309">
        <v>250249197</v>
      </c>
      <c r="F178" s="309">
        <v>12895539.539999999</v>
      </c>
      <c r="H178" s="308"/>
      <c r="I178" s="317"/>
      <c r="J178" s="317"/>
    </row>
    <row r="179" spans="3:10">
      <c r="C179" s="308" t="s">
        <v>542</v>
      </c>
      <c r="D179" s="309">
        <v>10133187931</v>
      </c>
      <c r="E179" s="309">
        <v>10133187931</v>
      </c>
      <c r="F179" s="309">
        <v>754692899.22000003</v>
      </c>
    </row>
    <row r="180" spans="3:10">
      <c r="C180" s="308" t="s">
        <v>543</v>
      </c>
      <c r="D180" s="309">
        <v>0</v>
      </c>
      <c r="E180" s="309">
        <v>0</v>
      </c>
      <c r="F180" s="309">
        <v>9542553.2899999991</v>
      </c>
    </row>
    <row r="181" spans="3:10">
      <c r="C181" s="308" t="s">
        <v>544</v>
      </c>
      <c r="D181" s="309">
        <v>0</v>
      </c>
      <c r="E181" s="309">
        <v>0</v>
      </c>
      <c r="F181" s="309">
        <v>3204158.33</v>
      </c>
    </row>
    <row r="182" spans="3:10">
      <c r="C182" s="308" t="s">
        <v>545</v>
      </c>
      <c r="D182" s="309">
        <v>0</v>
      </c>
      <c r="E182" s="309">
        <v>0</v>
      </c>
      <c r="F182" s="309">
        <v>6124204.6299999999</v>
      </c>
    </row>
    <row r="183" spans="3:10">
      <c r="C183" s="302" t="s">
        <v>546</v>
      </c>
      <c r="D183" s="303">
        <v>12830122961</v>
      </c>
      <c r="E183" s="303">
        <v>12839294531.200001</v>
      </c>
      <c r="F183" s="303">
        <v>647865.22</v>
      </c>
    </row>
    <row r="184" spans="3:10">
      <c r="C184" s="304" t="s">
        <v>547</v>
      </c>
      <c r="D184" s="305">
        <v>12830122961</v>
      </c>
      <c r="E184" s="305">
        <v>12839294531.200001</v>
      </c>
      <c r="F184" s="305">
        <v>647865.22</v>
      </c>
    </row>
    <row r="185" spans="3:10">
      <c r="C185" s="306" t="s">
        <v>548</v>
      </c>
      <c r="D185" s="307">
        <v>11875275000</v>
      </c>
      <c r="E185" s="307">
        <v>11875275000</v>
      </c>
      <c r="F185" s="307">
        <v>0</v>
      </c>
    </row>
    <row r="186" spans="3:10">
      <c r="C186" s="308" t="s">
        <v>549</v>
      </c>
      <c r="D186" s="309">
        <v>3958425000</v>
      </c>
      <c r="E186" s="309">
        <v>3958425000</v>
      </c>
      <c r="F186" s="309">
        <v>0</v>
      </c>
    </row>
    <row r="187" spans="3:10">
      <c r="C187" s="308" t="s">
        <v>550</v>
      </c>
      <c r="D187" s="309">
        <v>3958425000</v>
      </c>
      <c r="E187" s="309">
        <v>3958425000</v>
      </c>
      <c r="F187" s="309">
        <v>0</v>
      </c>
    </row>
    <row r="188" spans="3:10">
      <c r="C188" s="308" t="s">
        <v>551</v>
      </c>
      <c r="D188" s="309">
        <v>3958425000</v>
      </c>
      <c r="E188" s="309">
        <v>3958425000</v>
      </c>
      <c r="F188" s="309">
        <v>0</v>
      </c>
    </row>
    <row r="189" spans="3:10">
      <c r="C189" s="306" t="s">
        <v>552</v>
      </c>
      <c r="D189" s="307">
        <v>954847961</v>
      </c>
      <c r="E189" s="307">
        <v>964019531.20000005</v>
      </c>
      <c r="F189" s="307">
        <v>647865.22</v>
      </c>
    </row>
    <row r="190" spans="3:10">
      <c r="C190" s="308" t="s">
        <v>553</v>
      </c>
      <c r="D190" s="309">
        <v>0</v>
      </c>
      <c r="E190" s="309">
        <v>9171570.1999999993</v>
      </c>
      <c r="F190" s="309">
        <v>0</v>
      </c>
    </row>
    <row r="191" spans="3:10">
      <c r="C191" s="308" t="s">
        <v>554</v>
      </c>
      <c r="D191" s="309">
        <v>954847961</v>
      </c>
      <c r="E191" s="309">
        <v>954847961</v>
      </c>
      <c r="F191" s="309">
        <v>647865.22</v>
      </c>
    </row>
    <row r="192" spans="3:10" ht="15.75" thickBot="1">
      <c r="C192" s="318" t="s">
        <v>220</v>
      </c>
      <c r="D192" s="319">
        <v>1187374402436</v>
      </c>
      <c r="E192" s="319">
        <v>1187551575291.01</v>
      </c>
      <c r="F192" s="319">
        <v>85668120007.170044</v>
      </c>
    </row>
    <row r="193" spans="3:6">
      <c r="C193" s="308"/>
      <c r="D193" s="320"/>
      <c r="E193" s="320"/>
      <c r="F193" s="320"/>
    </row>
    <row r="194" spans="3:6">
      <c r="C194" s="321" t="s">
        <v>62</v>
      </c>
      <c r="D194" s="320"/>
      <c r="E194" s="320"/>
      <c r="F194" s="320"/>
    </row>
    <row r="195" spans="3:6">
      <c r="C195" s="298" t="s">
        <v>555</v>
      </c>
      <c r="D195" s="320"/>
      <c r="E195" s="320"/>
      <c r="F195" s="320"/>
    </row>
    <row r="196" spans="3:6">
      <c r="C196" s="321" t="s">
        <v>65</v>
      </c>
      <c r="D196" s="320"/>
      <c r="E196" s="320"/>
      <c r="F196" s="320"/>
    </row>
    <row r="197" spans="3:6">
      <c r="C197" s="308"/>
      <c r="D197" s="320"/>
      <c r="E197" s="320"/>
      <c r="F197" s="320"/>
    </row>
    <row r="198" spans="3:6">
      <c r="C198" s="308"/>
      <c r="D198" s="320"/>
      <c r="E198" s="320"/>
      <c r="F198" s="320"/>
    </row>
    <row r="199" spans="3:6">
      <c r="C199" s="308"/>
      <c r="D199" s="320"/>
      <c r="E199" s="320"/>
      <c r="F199" s="320"/>
    </row>
    <row r="200" spans="3:6">
      <c r="C200" s="308"/>
      <c r="D200" s="320"/>
      <c r="E200" s="320"/>
      <c r="F200" s="320"/>
    </row>
    <row r="202" spans="3:6" ht="16.5" customHeight="1"/>
    <row r="554" spans="2:2">
      <c r="B554" s="298" t="s">
        <v>556</v>
      </c>
    </row>
  </sheetData>
  <mergeCells count="9">
    <mergeCell ref="C8:C9"/>
    <mergeCell ref="D8:D10"/>
    <mergeCell ref="E8:E10"/>
    <mergeCell ref="F8:F10"/>
    <mergeCell ref="C2:F2"/>
    <mergeCell ref="C3:F3"/>
    <mergeCell ref="C4:F4"/>
    <mergeCell ref="C6:F6"/>
    <mergeCell ref="C7:F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070F7-DCD6-492A-9A8A-89066D9AE132}">
  <dimension ref="A2:H42"/>
  <sheetViews>
    <sheetView showGridLines="0" zoomScaleNormal="100" workbookViewId="0">
      <selection activeCell="A2" sqref="A2:D2"/>
    </sheetView>
  </sheetViews>
  <sheetFormatPr baseColWidth="10" defaultColWidth="11.42578125" defaultRowHeight="15"/>
  <cols>
    <col min="1" max="1" width="30.7109375" customWidth="1"/>
    <col min="2" max="2" width="14.7109375" customWidth="1"/>
    <col min="3" max="3" width="13" customWidth="1"/>
    <col min="4" max="4" width="49.85546875" customWidth="1"/>
    <col min="9" max="9" width="34.5703125" customWidth="1"/>
    <col min="10" max="10" width="16.28515625" customWidth="1"/>
  </cols>
  <sheetData>
    <row r="2" spans="1:8">
      <c r="A2" s="899" t="s">
        <v>1441</v>
      </c>
      <c r="B2" s="898"/>
      <c r="C2" s="898"/>
      <c r="D2" s="898"/>
      <c r="E2" s="374"/>
      <c r="F2" s="374"/>
      <c r="G2" s="374"/>
      <c r="H2" s="374"/>
    </row>
    <row r="3" spans="1:8">
      <c r="A3" s="900" t="s">
        <v>1183</v>
      </c>
      <c r="B3" s="901"/>
      <c r="C3" s="901"/>
      <c r="D3" s="901"/>
      <c r="E3" s="374"/>
      <c r="F3" s="374"/>
      <c r="G3" s="374"/>
    </row>
    <row r="4" spans="1:8">
      <c r="A4" s="885" t="s">
        <v>1184</v>
      </c>
      <c r="B4" s="886"/>
      <c r="C4" s="886"/>
      <c r="D4" s="886"/>
      <c r="E4" s="439"/>
      <c r="F4" s="439"/>
      <c r="G4" s="439"/>
    </row>
    <row r="23" spans="1:1">
      <c r="A23" s="526" t="s">
        <v>1185</v>
      </c>
    </row>
    <row r="24" spans="1:1" ht="12" customHeight="1">
      <c r="A24" s="526" t="s">
        <v>1186</v>
      </c>
    </row>
    <row r="25" spans="1:1" ht="10.9" customHeight="1">
      <c r="A25" s="527"/>
    </row>
    <row r="26" spans="1:1" ht="11.45" customHeight="1">
      <c r="A26" s="527"/>
    </row>
    <row r="27" spans="1:1">
      <c r="A27" s="528"/>
    </row>
    <row r="34" spans="1:3" s="68" customFormat="1">
      <c r="A34" s="68" t="s">
        <v>1187</v>
      </c>
    </row>
    <row r="35" spans="1:3">
      <c r="A35" s="529" t="s">
        <v>1184</v>
      </c>
    </row>
    <row r="37" spans="1:3">
      <c r="A37" s="530" t="s">
        <v>71</v>
      </c>
      <c r="B37" s="531" t="s">
        <v>1160</v>
      </c>
      <c r="C37" s="531" t="s">
        <v>1161</v>
      </c>
    </row>
    <row r="38" spans="1:3">
      <c r="A38" s="532" t="s">
        <v>1188</v>
      </c>
      <c r="B38" s="533">
        <v>2.2000000000000002</v>
      </c>
      <c r="C38" s="534">
        <v>1.9</v>
      </c>
    </row>
    <row r="39" spans="1:3">
      <c r="A39" s="532" t="s">
        <v>1189</v>
      </c>
      <c r="B39" s="535">
        <v>5.5</v>
      </c>
      <c r="C39" s="534">
        <v>2.7</v>
      </c>
    </row>
    <row r="40" spans="1:3">
      <c r="A40" s="536" t="s">
        <v>1190</v>
      </c>
      <c r="B40" s="534">
        <v>3.4</v>
      </c>
      <c r="C40" s="534">
        <v>2.6</v>
      </c>
    </row>
    <row r="41" spans="1:3">
      <c r="A41" s="536" t="s">
        <v>1191</v>
      </c>
      <c r="B41" s="533">
        <v>1.5</v>
      </c>
      <c r="C41" s="534">
        <v>1.4</v>
      </c>
    </row>
    <row r="42" spans="1:3">
      <c r="A42" s="537" t="s">
        <v>1192</v>
      </c>
    </row>
  </sheetData>
  <mergeCells count="3">
    <mergeCell ref="A2:D2"/>
    <mergeCell ref="A3:D3"/>
    <mergeCell ref="A4:D4"/>
  </mergeCell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3186-2D1E-45D4-BDB5-6D1D8199D74C}">
  <dimension ref="B2:M568"/>
  <sheetViews>
    <sheetView showGridLines="0" zoomScale="80" zoomScaleNormal="80" workbookViewId="0">
      <selection activeCell="C226" sqref="C226"/>
    </sheetView>
  </sheetViews>
  <sheetFormatPr baseColWidth="10" defaultColWidth="11.5703125" defaultRowHeight="15"/>
  <cols>
    <col min="1" max="1" width="11.5703125" style="322"/>
    <col min="2" max="2" width="69" style="322" customWidth="1"/>
    <col min="3" max="4" width="25.7109375" style="322" customWidth="1"/>
    <col min="5" max="5" width="14.5703125" style="322" customWidth="1"/>
    <col min="6" max="6" width="16.7109375" style="322" customWidth="1"/>
    <col min="7" max="7" width="12.7109375" style="322" bestFit="1" customWidth="1"/>
    <col min="8" max="8" width="12.42578125" style="322" customWidth="1"/>
    <col min="9" max="9" width="11.5703125" style="322"/>
    <col min="10" max="11" width="11.5703125" style="322" hidden="1" customWidth="1"/>
    <col min="12" max="12" width="57.7109375" style="322" customWidth="1"/>
    <col min="13" max="13" width="17.140625" style="322" customWidth="1"/>
    <col min="14" max="14" width="13.42578125" style="322" customWidth="1"/>
    <col min="15" max="16384" width="11.5703125" style="322"/>
  </cols>
  <sheetData>
    <row r="2" spans="2:8">
      <c r="B2" s="1134" t="s">
        <v>0</v>
      </c>
      <c r="C2" s="1134"/>
      <c r="D2" s="1134"/>
      <c r="E2" s="1134"/>
      <c r="F2" s="1134"/>
      <c r="G2" s="1134"/>
      <c r="H2" s="1134"/>
    </row>
    <row r="3" spans="2:8">
      <c r="B3" s="1134" t="s">
        <v>1</v>
      </c>
      <c r="C3" s="1134"/>
      <c r="D3" s="1134"/>
      <c r="E3" s="1134"/>
      <c r="F3" s="1134"/>
      <c r="G3" s="1134"/>
      <c r="H3" s="1134"/>
    </row>
    <row r="4" spans="2:8" ht="14.45" customHeight="1">
      <c r="B4" s="1135" t="s">
        <v>2</v>
      </c>
      <c r="C4" s="1135"/>
      <c r="D4" s="1135"/>
      <c r="E4" s="1135"/>
      <c r="F4" s="1135"/>
      <c r="G4" s="1135"/>
      <c r="H4" s="1135"/>
    </row>
    <row r="5" spans="2:8" ht="14.45" customHeight="1">
      <c r="B5" s="299"/>
      <c r="C5" s="299"/>
      <c r="D5" s="299"/>
      <c r="E5" s="299"/>
      <c r="F5" s="299"/>
      <c r="G5" s="299"/>
      <c r="H5" s="299"/>
    </row>
    <row r="6" spans="2:8" ht="15.6" customHeight="1">
      <c r="B6" s="1138" t="s">
        <v>557</v>
      </c>
      <c r="C6" s="1138"/>
      <c r="D6" s="1138"/>
      <c r="E6" s="1138"/>
      <c r="F6" s="1138"/>
      <c r="G6" s="1138"/>
      <c r="H6" s="1138"/>
    </row>
    <row r="7" spans="2:8" ht="16.149999999999999" customHeight="1" thickBot="1">
      <c r="B7" s="1137" t="s">
        <v>371</v>
      </c>
      <c r="C7" s="1137"/>
      <c r="D7" s="1137"/>
      <c r="E7" s="1137"/>
      <c r="F7" s="1137"/>
      <c r="G7" s="1137"/>
      <c r="H7" s="1137"/>
    </row>
    <row r="8" spans="2:8" ht="30" customHeight="1">
      <c r="B8" s="1139" t="s">
        <v>5</v>
      </c>
      <c r="C8" s="1141" t="s">
        <v>558</v>
      </c>
      <c r="D8" s="1141" t="s">
        <v>10</v>
      </c>
      <c r="E8" s="1144" t="s">
        <v>118</v>
      </c>
      <c r="F8" s="1145"/>
      <c r="G8" s="1148" t="s">
        <v>559</v>
      </c>
      <c r="H8" s="1149"/>
    </row>
    <row r="9" spans="2:8">
      <c r="B9" s="1140"/>
      <c r="C9" s="1142"/>
      <c r="D9" s="1142"/>
      <c r="E9" s="1146"/>
      <c r="F9" s="1147"/>
      <c r="G9" s="1146"/>
      <c r="H9" s="1150"/>
    </row>
    <row r="10" spans="2:8" ht="15.75" thickBot="1">
      <c r="B10" s="325" t="s">
        <v>560</v>
      </c>
      <c r="C10" s="1143"/>
      <c r="D10" s="1143"/>
      <c r="E10" s="327">
        <v>2023</v>
      </c>
      <c r="F10" s="326">
        <v>2024</v>
      </c>
      <c r="G10" s="323" t="s">
        <v>561</v>
      </c>
      <c r="H10" s="324" t="s">
        <v>562</v>
      </c>
    </row>
    <row r="11" spans="2:8">
      <c r="B11" s="328" t="s">
        <v>563</v>
      </c>
      <c r="C11" s="329">
        <v>0</v>
      </c>
      <c r="D11" s="329">
        <v>-12725035255.84</v>
      </c>
      <c r="E11" s="329">
        <v>32554230212.330002</v>
      </c>
      <c r="F11" s="329">
        <v>0</v>
      </c>
      <c r="G11" s="329">
        <f t="shared" ref="G11:G74" si="0">F11-E11</f>
        <v>-32554230212.330002</v>
      </c>
      <c r="H11" s="330">
        <f t="shared" ref="H11:H74" si="1">IFERROR(G11/E11,"0.0%")</f>
        <v>-1</v>
      </c>
    </row>
    <row r="12" spans="2:8">
      <c r="B12" s="331" t="s">
        <v>563</v>
      </c>
      <c r="C12" s="332">
        <v>0</v>
      </c>
      <c r="D12" s="332">
        <v>-12725035255.84</v>
      </c>
      <c r="E12" s="332">
        <v>32554230212.330002</v>
      </c>
      <c r="F12" s="332">
        <v>0</v>
      </c>
      <c r="G12" s="332">
        <f t="shared" si="0"/>
        <v>-32554230212.330002</v>
      </c>
      <c r="H12" s="333">
        <f t="shared" si="1"/>
        <v>-1</v>
      </c>
    </row>
    <row r="13" spans="2:8">
      <c r="B13" s="334" t="s">
        <v>184</v>
      </c>
      <c r="C13" s="335">
        <v>0</v>
      </c>
      <c r="D13" s="335">
        <v>0</v>
      </c>
      <c r="E13" s="335">
        <v>0</v>
      </c>
      <c r="F13" s="335">
        <v>0</v>
      </c>
      <c r="G13" s="335">
        <f t="shared" si="0"/>
        <v>0</v>
      </c>
      <c r="H13" s="336" t="str">
        <f t="shared" si="1"/>
        <v>0.0%</v>
      </c>
    </row>
    <row r="14" spans="2:8">
      <c r="B14" s="334" t="s">
        <v>187</v>
      </c>
      <c r="C14" s="335">
        <v>0</v>
      </c>
      <c r="D14" s="335">
        <v>-632985187.53999996</v>
      </c>
      <c r="E14" s="335">
        <v>1271945.68</v>
      </c>
      <c r="F14" s="335">
        <v>0</v>
      </c>
      <c r="G14" s="335">
        <f t="shared" si="0"/>
        <v>-1271945.68</v>
      </c>
      <c r="H14" s="336">
        <f t="shared" si="1"/>
        <v>-1</v>
      </c>
    </row>
    <row r="15" spans="2:8">
      <c r="B15" s="334" t="s">
        <v>564</v>
      </c>
      <c r="C15" s="335">
        <v>0</v>
      </c>
      <c r="D15" s="335">
        <v>0</v>
      </c>
      <c r="E15" s="335">
        <v>0</v>
      </c>
      <c r="F15" s="335">
        <v>0</v>
      </c>
      <c r="G15" s="335">
        <f t="shared" si="0"/>
        <v>0</v>
      </c>
      <c r="H15" s="336" t="str">
        <f t="shared" si="1"/>
        <v>0.0%</v>
      </c>
    </row>
    <row r="16" spans="2:8">
      <c r="B16" s="334" t="s">
        <v>169</v>
      </c>
      <c r="C16" s="335">
        <v>0</v>
      </c>
      <c r="D16" s="335">
        <v>129515177.48000002</v>
      </c>
      <c r="E16" s="335">
        <v>0</v>
      </c>
      <c r="F16" s="335">
        <v>0</v>
      </c>
      <c r="G16" s="335">
        <f t="shared" si="0"/>
        <v>0</v>
      </c>
      <c r="H16" s="336" t="str">
        <f t="shared" si="1"/>
        <v>0.0%</v>
      </c>
    </row>
    <row r="17" spans="2:8">
      <c r="B17" s="334" t="s">
        <v>565</v>
      </c>
      <c r="C17" s="335">
        <v>0</v>
      </c>
      <c r="D17" s="335">
        <v>-12221565245.780001</v>
      </c>
      <c r="E17" s="335">
        <v>32552958266.650002</v>
      </c>
      <c r="F17" s="335">
        <v>0</v>
      </c>
      <c r="G17" s="335">
        <f t="shared" si="0"/>
        <v>-32552958266.650002</v>
      </c>
      <c r="H17" s="336">
        <f t="shared" si="1"/>
        <v>-1</v>
      </c>
    </row>
    <row r="18" spans="2:8">
      <c r="B18" s="328" t="s">
        <v>566</v>
      </c>
      <c r="C18" s="329">
        <v>7899318289</v>
      </c>
      <c r="D18" s="329">
        <v>10847842161.76</v>
      </c>
      <c r="E18" s="329">
        <v>268755460.79000002</v>
      </c>
      <c r="F18" s="329">
        <v>496257308.96999997</v>
      </c>
      <c r="G18" s="329">
        <f t="shared" si="0"/>
        <v>227501848.17999995</v>
      </c>
      <c r="H18" s="330">
        <f t="shared" si="1"/>
        <v>0.84650130461075623</v>
      </c>
    </row>
    <row r="19" spans="2:8">
      <c r="B19" s="331" t="s">
        <v>567</v>
      </c>
      <c r="C19" s="332">
        <v>1289534134</v>
      </c>
      <c r="D19" s="332">
        <v>1341718768.96</v>
      </c>
      <c r="E19" s="332">
        <v>6096657</v>
      </c>
      <c r="F19" s="332">
        <v>258408712.33000001</v>
      </c>
      <c r="G19" s="332">
        <f t="shared" si="0"/>
        <v>252312055.33000001</v>
      </c>
      <c r="H19" s="333">
        <f t="shared" si="1"/>
        <v>41.385312529473119</v>
      </c>
    </row>
    <row r="20" spans="2:8">
      <c r="B20" s="334" t="s">
        <v>184</v>
      </c>
      <c r="C20" s="335">
        <v>242940000</v>
      </c>
      <c r="D20" s="335">
        <v>55021986</v>
      </c>
      <c r="E20" s="335">
        <v>2896699.02</v>
      </c>
      <c r="F20" s="335">
        <v>3761039.9</v>
      </c>
      <c r="G20" s="335">
        <f t="shared" si="0"/>
        <v>864340.87999999989</v>
      </c>
      <c r="H20" s="336">
        <f t="shared" si="1"/>
        <v>0.29838822536695575</v>
      </c>
    </row>
    <row r="21" spans="2:8">
      <c r="B21" s="334" t="s">
        <v>194</v>
      </c>
      <c r="C21" s="335">
        <v>150602664</v>
      </c>
      <c r="D21" s="335">
        <v>1226551126.5700002</v>
      </c>
      <c r="E21" s="335">
        <v>3199957.98</v>
      </c>
      <c r="F21" s="335">
        <v>238473432.96000001</v>
      </c>
      <c r="G21" s="335">
        <f t="shared" si="0"/>
        <v>235273474.98000002</v>
      </c>
      <c r="H21" s="336">
        <f t="shared" si="1"/>
        <v>73.523926392308439</v>
      </c>
    </row>
    <row r="22" spans="2:8">
      <c r="B22" s="334" t="s">
        <v>200</v>
      </c>
      <c r="C22" s="335">
        <v>223614962</v>
      </c>
      <c r="D22" s="335">
        <v>-157207326</v>
      </c>
      <c r="E22" s="335">
        <v>0</v>
      </c>
      <c r="F22" s="335">
        <v>0</v>
      </c>
      <c r="G22" s="335">
        <f t="shared" si="0"/>
        <v>0</v>
      </c>
      <c r="H22" s="336" t="str">
        <f t="shared" si="1"/>
        <v>0.0%</v>
      </c>
    </row>
    <row r="23" spans="2:8">
      <c r="B23" s="334" t="s">
        <v>568</v>
      </c>
      <c r="C23" s="335">
        <v>437902280</v>
      </c>
      <c r="D23" s="335">
        <v>-78949704.420000017</v>
      </c>
      <c r="E23" s="335">
        <v>0</v>
      </c>
      <c r="F23" s="335">
        <v>0</v>
      </c>
      <c r="G23" s="335">
        <f t="shared" si="0"/>
        <v>0</v>
      </c>
      <c r="H23" s="336" t="str">
        <f t="shared" si="1"/>
        <v>0.0%</v>
      </c>
    </row>
    <row r="24" spans="2:8">
      <c r="B24" s="334" t="s">
        <v>569</v>
      </c>
      <c r="C24" s="335">
        <v>1968765</v>
      </c>
      <c r="D24" s="335">
        <v>20023799.420000002</v>
      </c>
      <c r="E24" s="335">
        <v>0</v>
      </c>
      <c r="F24" s="335">
        <v>0</v>
      </c>
      <c r="G24" s="335">
        <f t="shared" si="0"/>
        <v>0</v>
      </c>
      <c r="H24" s="336" t="str">
        <f t="shared" si="1"/>
        <v>0.0%</v>
      </c>
    </row>
    <row r="25" spans="2:8">
      <c r="B25" s="334" t="s">
        <v>570</v>
      </c>
      <c r="C25" s="335">
        <v>232505463</v>
      </c>
      <c r="D25" s="335">
        <v>276278887.38999999</v>
      </c>
      <c r="E25" s="335">
        <v>0</v>
      </c>
      <c r="F25" s="335">
        <v>16174239.470000001</v>
      </c>
      <c r="G25" s="335">
        <f t="shared" si="0"/>
        <v>16174239.470000001</v>
      </c>
      <c r="H25" s="336" t="str">
        <f t="shared" si="1"/>
        <v>0.0%</v>
      </c>
    </row>
    <row r="26" spans="2:8">
      <c r="B26" s="331" t="s">
        <v>571</v>
      </c>
      <c r="C26" s="332">
        <v>1600461884</v>
      </c>
      <c r="D26" s="332">
        <v>1828050427.4899998</v>
      </c>
      <c r="E26" s="332">
        <v>44979313.670000002</v>
      </c>
      <c r="F26" s="332">
        <v>80287008.929999992</v>
      </c>
      <c r="G26" s="332">
        <f t="shared" si="0"/>
        <v>35307695.25999999</v>
      </c>
      <c r="H26" s="333">
        <f t="shared" si="1"/>
        <v>0.78497630086226233</v>
      </c>
    </row>
    <row r="27" spans="2:8">
      <c r="B27" s="334" t="s">
        <v>159</v>
      </c>
      <c r="C27" s="335">
        <v>28230523</v>
      </c>
      <c r="D27" s="335">
        <v>35606135.829999998</v>
      </c>
      <c r="E27" s="335">
        <v>0</v>
      </c>
      <c r="F27" s="335">
        <v>0</v>
      </c>
      <c r="G27" s="335">
        <f t="shared" si="0"/>
        <v>0</v>
      </c>
      <c r="H27" s="336" t="str">
        <f t="shared" si="1"/>
        <v>0.0%</v>
      </c>
    </row>
    <row r="28" spans="2:8">
      <c r="B28" s="334" t="s">
        <v>161</v>
      </c>
      <c r="C28" s="335">
        <v>16623853</v>
      </c>
      <c r="D28" s="335">
        <v>7829105.2799999993</v>
      </c>
      <c r="E28" s="335">
        <v>0</v>
      </c>
      <c r="F28" s="335">
        <v>0</v>
      </c>
      <c r="G28" s="335">
        <f t="shared" si="0"/>
        <v>0</v>
      </c>
      <c r="H28" s="336" t="str">
        <f t="shared" si="1"/>
        <v>0.0%</v>
      </c>
    </row>
    <row r="29" spans="2:8">
      <c r="B29" s="334" t="s">
        <v>194</v>
      </c>
      <c r="C29" s="335">
        <v>822624051</v>
      </c>
      <c r="D29" s="335">
        <v>972220242.72999978</v>
      </c>
      <c r="E29" s="335">
        <v>44979313.670000002</v>
      </c>
      <c r="F29" s="335">
        <v>58939672.18</v>
      </c>
      <c r="G29" s="335">
        <f t="shared" si="0"/>
        <v>13960358.509999998</v>
      </c>
      <c r="H29" s="336">
        <f t="shared" si="1"/>
        <v>0.31037286634525024</v>
      </c>
    </row>
    <row r="30" spans="2:8">
      <c r="B30" s="334" t="s">
        <v>197</v>
      </c>
      <c r="C30" s="335">
        <v>0</v>
      </c>
      <c r="D30" s="335">
        <v>25000000</v>
      </c>
      <c r="E30" s="335">
        <v>0</v>
      </c>
      <c r="F30" s="335">
        <v>0</v>
      </c>
      <c r="G30" s="335">
        <f t="shared" si="0"/>
        <v>0</v>
      </c>
      <c r="H30" s="336" t="str">
        <f t="shared" si="1"/>
        <v>0.0%</v>
      </c>
    </row>
    <row r="31" spans="2:8">
      <c r="B31" s="334" t="s">
        <v>200</v>
      </c>
      <c r="C31" s="335">
        <v>39566128</v>
      </c>
      <c r="D31" s="335">
        <v>-86659718</v>
      </c>
      <c r="E31" s="335">
        <v>0</v>
      </c>
      <c r="F31" s="335">
        <v>0</v>
      </c>
      <c r="G31" s="335">
        <f t="shared" si="0"/>
        <v>0</v>
      </c>
      <c r="H31" s="336" t="str">
        <f t="shared" si="1"/>
        <v>0.0%</v>
      </c>
    </row>
    <row r="32" spans="2:8">
      <c r="B32" s="334" t="s">
        <v>568</v>
      </c>
      <c r="C32" s="335">
        <v>320784100</v>
      </c>
      <c r="D32" s="335">
        <v>172110705.13999999</v>
      </c>
      <c r="E32" s="335">
        <v>0</v>
      </c>
      <c r="F32" s="335">
        <v>14871466.59</v>
      </c>
      <c r="G32" s="335">
        <f t="shared" si="0"/>
        <v>14871466.59</v>
      </c>
      <c r="H32" s="336" t="str">
        <f t="shared" si="1"/>
        <v>0.0%</v>
      </c>
    </row>
    <row r="33" spans="2:8">
      <c r="B33" s="334" t="s">
        <v>167</v>
      </c>
      <c r="C33" s="335">
        <v>37000000</v>
      </c>
      <c r="D33" s="335">
        <v>115338368.58</v>
      </c>
      <c r="E33" s="335">
        <v>0</v>
      </c>
      <c r="F33" s="335">
        <v>2000000</v>
      </c>
      <c r="G33" s="335">
        <f t="shared" si="0"/>
        <v>2000000</v>
      </c>
      <c r="H33" s="336" t="str">
        <f t="shared" si="1"/>
        <v>0.0%</v>
      </c>
    </row>
    <row r="34" spans="2:8">
      <c r="B34" s="334" t="s">
        <v>569</v>
      </c>
      <c r="C34" s="335">
        <v>18955204</v>
      </c>
      <c r="D34" s="335">
        <v>143879539.03999999</v>
      </c>
      <c r="E34" s="335">
        <v>0</v>
      </c>
      <c r="F34" s="335">
        <v>0</v>
      </c>
      <c r="G34" s="335">
        <f t="shared" si="0"/>
        <v>0</v>
      </c>
      <c r="H34" s="336" t="str">
        <f t="shared" si="1"/>
        <v>0.0%</v>
      </c>
    </row>
    <row r="35" spans="2:8">
      <c r="B35" s="334" t="s">
        <v>570</v>
      </c>
      <c r="C35" s="335">
        <v>316678025</v>
      </c>
      <c r="D35" s="335">
        <v>442726048.88999999</v>
      </c>
      <c r="E35" s="335">
        <v>0</v>
      </c>
      <c r="F35" s="335">
        <v>4475870.16</v>
      </c>
      <c r="G35" s="335">
        <f t="shared" si="0"/>
        <v>4475870.16</v>
      </c>
      <c r="H35" s="336" t="str">
        <f t="shared" si="1"/>
        <v>0.0%</v>
      </c>
    </row>
    <row r="36" spans="2:8">
      <c r="B36" s="331" t="s">
        <v>572</v>
      </c>
      <c r="C36" s="332">
        <v>4378719256</v>
      </c>
      <c r="D36" s="332">
        <v>7185899089.8000002</v>
      </c>
      <c r="E36" s="332">
        <v>190751356.73000002</v>
      </c>
      <c r="F36" s="332">
        <v>123368914.72</v>
      </c>
      <c r="G36" s="332">
        <f t="shared" si="0"/>
        <v>-67382442.01000002</v>
      </c>
      <c r="H36" s="333">
        <f t="shared" si="1"/>
        <v>-0.35324751113239444</v>
      </c>
    </row>
    <row r="37" spans="2:8">
      <c r="B37" s="334" t="s">
        <v>159</v>
      </c>
      <c r="C37" s="335">
        <v>12609000</v>
      </c>
      <c r="D37" s="335">
        <v>12127282.35</v>
      </c>
      <c r="E37" s="335">
        <v>990450.17</v>
      </c>
      <c r="F37" s="335">
        <v>988876.56</v>
      </c>
      <c r="G37" s="335">
        <f t="shared" si="0"/>
        <v>-1573.609999999986</v>
      </c>
      <c r="H37" s="336">
        <f t="shared" si="1"/>
        <v>-1.5887826037729751E-3</v>
      </c>
    </row>
    <row r="38" spans="2:8">
      <c r="B38" s="334" t="s">
        <v>161</v>
      </c>
      <c r="C38" s="335">
        <v>27806785</v>
      </c>
      <c r="D38" s="335">
        <v>54757866.120000005</v>
      </c>
      <c r="E38" s="335">
        <v>0</v>
      </c>
      <c r="F38" s="335">
        <v>0</v>
      </c>
      <c r="G38" s="335">
        <f t="shared" si="0"/>
        <v>0</v>
      </c>
      <c r="H38" s="336" t="str">
        <f t="shared" si="1"/>
        <v>0.0%</v>
      </c>
    </row>
    <row r="39" spans="2:8">
      <c r="B39" s="334" t="s">
        <v>194</v>
      </c>
      <c r="C39" s="335">
        <v>1678796273</v>
      </c>
      <c r="D39" s="335">
        <v>3472886494.1800003</v>
      </c>
      <c r="E39" s="335">
        <v>100000000</v>
      </c>
      <c r="F39" s="335">
        <v>52901386.469999999</v>
      </c>
      <c r="G39" s="335">
        <f t="shared" si="0"/>
        <v>-47098613.530000001</v>
      </c>
      <c r="H39" s="336">
        <f t="shared" si="1"/>
        <v>-0.4709861353</v>
      </c>
    </row>
    <row r="40" spans="2:8">
      <c r="B40" s="334" t="s">
        <v>200</v>
      </c>
      <c r="C40" s="335">
        <v>126602042</v>
      </c>
      <c r="D40" s="335">
        <v>-127475211</v>
      </c>
      <c r="E40" s="335">
        <v>0</v>
      </c>
      <c r="F40" s="335">
        <v>0</v>
      </c>
      <c r="G40" s="335">
        <f t="shared" si="0"/>
        <v>0</v>
      </c>
      <c r="H40" s="336" t="str">
        <f t="shared" si="1"/>
        <v>0.0%</v>
      </c>
    </row>
    <row r="41" spans="2:8">
      <c r="B41" s="334" t="s">
        <v>568</v>
      </c>
      <c r="C41" s="335">
        <v>1024607131</v>
      </c>
      <c r="D41" s="335">
        <v>1991147649.3400002</v>
      </c>
      <c r="E41" s="335">
        <v>0</v>
      </c>
      <c r="F41" s="335">
        <v>0</v>
      </c>
      <c r="G41" s="335">
        <f t="shared" si="0"/>
        <v>0</v>
      </c>
      <c r="H41" s="336" t="str">
        <f t="shared" si="1"/>
        <v>0.0%</v>
      </c>
    </row>
    <row r="42" spans="2:8">
      <c r="B42" s="334" t="s">
        <v>167</v>
      </c>
      <c r="C42" s="335">
        <v>315864366</v>
      </c>
      <c r="D42" s="335">
        <v>244553523.26999998</v>
      </c>
      <c r="E42" s="335">
        <v>0</v>
      </c>
      <c r="F42" s="335">
        <v>0</v>
      </c>
      <c r="G42" s="335">
        <f t="shared" si="0"/>
        <v>0</v>
      </c>
      <c r="H42" s="336" t="str">
        <f t="shared" si="1"/>
        <v>0.0%</v>
      </c>
    </row>
    <row r="43" spans="2:8">
      <c r="B43" s="334" t="s">
        <v>569</v>
      </c>
      <c r="C43" s="335">
        <v>138302882</v>
      </c>
      <c r="D43" s="335">
        <v>245104415.83000001</v>
      </c>
      <c r="E43" s="335">
        <v>0</v>
      </c>
      <c r="F43" s="335">
        <v>0</v>
      </c>
      <c r="G43" s="335">
        <f t="shared" si="0"/>
        <v>0</v>
      </c>
      <c r="H43" s="336" t="str">
        <f t="shared" si="1"/>
        <v>0.0%</v>
      </c>
    </row>
    <row r="44" spans="2:8">
      <c r="B44" s="334" t="s">
        <v>570</v>
      </c>
      <c r="C44" s="335">
        <v>825180777</v>
      </c>
      <c r="D44" s="335">
        <v>1160231705.5899999</v>
      </c>
      <c r="E44" s="335">
        <v>89760906.560000002</v>
      </c>
      <c r="F44" s="335">
        <v>69478651.689999998</v>
      </c>
      <c r="G44" s="335">
        <f t="shared" si="0"/>
        <v>-20282254.870000005</v>
      </c>
      <c r="H44" s="336">
        <f t="shared" si="1"/>
        <v>-0.2259586678354511</v>
      </c>
    </row>
    <row r="45" spans="2:8">
      <c r="B45" s="334" t="s">
        <v>169</v>
      </c>
      <c r="C45" s="335">
        <v>228950000</v>
      </c>
      <c r="D45" s="335">
        <v>115050000</v>
      </c>
      <c r="E45" s="335">
        <v>0</v>
      </c>
      <c r="F45" s="335">
        <v>0</v>
      </c>
      <c r="G45" s="335">
        <f t="shared" si="0"/>
        <v>0</v>
      </c>
      <c r="H45" s="336" t="str">
        <f t="shared" si="1"/>
        <v>0.0%</v>
      </c>
    </row>
    <row r="46" spans="2:8">
      <c r="B46" s="334" t="s">
        <v>149</v>
      </c>
      <c r="C46" s="335">
        <v>0</v>
      </c>
      <c r="D46" s="335">
        <v>17515364.120000001</v>
      </c>
      <c r="E46" s="335">
        <v>0</v>
      </c>
      <c r="F46" s="335">
        <v>0</v>
      </c>
      <c r="G46" s="335">
        <f t="shared" si="0"/>
        <v>0</v>
      </c>
      <c r="H46" s="336" t="str">
        <f t="shared" si="1"/>
        <v>0.0%</v>
      </c>
    </row>
    <row r="47" spans="2:8">
      <c r="B47" s="331" t="s">
        <v>573</v>
      </c>
      <c r="C47" s="332">
        <v>630603015</v>
      </c>
      <c r="D47" s="332">
        <v>492173875.51000005</v>
      </c>
      <c r="E47" s="332">
        <v>26928133.390000001</v>
      </c>
      <c r="F47" s="332">
        <v>34192672.990000002</v>
      </c>
      <c r="G47" s="332">
        <f t="shared" si="0"/>
        <v>7264539.6000000015</v>
      </c>
      <c r="H47" s="333">
        <f t="shared" si="1"/>
        <v>0.26977508967248925</v>
      </c>
    </row>
    <row r="48" spans="2:8">
      <c r="B48" s="334" t="s">
        <v>574</v>
      </c>
      <c r="C48" s="335">
        <v>376300000</v>
      </c>
      <c r="D48" s="335">
        <v>517452644.68000001</v>
      </c>
      <c r="E48" s="335">
        <v>26928133.390000001</v>
      </c>
      <c r="F48" s="335">
        <v>34192672.990000002</v>
      </c>
      <c r="G48" s="335">
        <f t="shared" si="0"/>
        <v>7264539.6000000015</v>
      </c>
      <c r="H48" s="336">
        <f t="shared" si="1"/>
        <v>0.26977508967248925</v>
      </c>
    </row>
    <row r="49" spans="2:8">
      <c r="B49" s="334" t="s">
        <v>184</v>
      </c>
      <c r="C49" s="335">
        <v>168700000</v>
      </c>
      <c r="D49" s="335">
        <v>168700000</v>
      </c>
      <c r="E49" s="335">
        <v>0</v>
      </c>
      <c r="F49" s="335">
        <v>0</v>
      </c>
      <c r="G49" s="335">
        <f t="shared" si="0"/>
        <v>0</v>
      </c>
      <c r="H49" s="336" t="str">
        <f t="shared" si="1"/>
        <v>0.0%</v>
      </c>
    </row>
    <row r="50" spans="2:8">
      <c r="B50" s="334" t="s">
        <v>194</v>
      </c>
      <c r="C50" s="335">
        <v>85603015</v>
      </c>
      <c r="D50" s="335">
        <v>-193978769.17000002</v>
      </c>
      <c r="E50" s="335">
        <v>0</v>
      </c>
      <c r="F50" s="335">
        <v>0</v>
      </c>
      <c r="G50" s="335">
        <f t="shared" si="0"/>
        <v>0</v>
      </c>
      <c r="H50" s="336" t="str">
        <f t="shared" si="1"/>
        <v>0.0%</v>
      </c>
    </row>
    <row r="51" spans="2:8">
      <c r="B51" s="328" t="s">
        <v>575</v>
      </c>
      <c r="C51" s="329">
        <v>3021658904</v>
      </c>
      <c r="D51" s="329">
        <v>5219409022.1100006</v>
      </c>
      <c r="E51" s="329">
        <v>149046095.59</v>
      </c>
      <c r="F51" s="329">
        <v>334282150.56999999</v>
      </c>
      <c r="G51" s="329">
        <f t="shared" si="0"/>
        <v>185236054.97999999</v>
      </c>
      <c r="H51" s="330">
        <f t="shared" si="1"/>
        <v>1.2428105160805574</v>
      </c>
    </row>
    <row r="52" spans="2:8">
      <c r="B52" s="331" t="s">
        <v>576</v>
      </c>
      <c r="C52" s="332">
        <v>1369934707</v>
      </c>
      <c r="D52" s="332">
        <v>2861000849.7600002</v>
      </c>
      <c r="E52" s="332">
        <v>75294769.569999993</v>
      </c>
      <c r="F52" s="332">
        <v>149509719.75</v>
      </c>
      <c r="G52" s="332">
        <f t="shared" si="0"/>
        <v>74214950.180000007</v>
      </c>
      <c r="H52" s="333">
        <f t="shared" si="1"/>
        <v>0.98565877289794879</v>
      </c>
    </row>
    <row r="53" spans="2:8">
      <c r="B53" s="334" t="s">
        <v>194</v>
      </c>
      <c r="C53" s="335">
        <v>795746181</v>
      </c>
      <c r="D53" s="335">
        <v>1703671082.77</v>
      </c>
      <c r="E53" s="335">
        <v>6109549.5</v>
      </c>
      <c r="F53" s="335">
        <v>82910009.269999996</v>
      </c>
      <c r="G53" s="335">
        <f t="shared" si="0"/>
        <v>76800459.769999996</v>
      </c>
      <c r="H53" s="336">
        <f t="shared" si="1"/>
        <v>12.570560197605404</v>
      </c>
    </row>
    <row r="54" spans="2:8">
      <c r="B54" s="334" t="s">
        <v>200</v>
      </c>
      <c r="C54" s="335">
        <v>0</v>
      </c>
      <c r="D54" s="335">
        <v>-19224614.09</v>
      </c>
      <c r="E54" s="335">
        <v>0</v>
      </c>
      <c r="F54" s="335">
        <v>0</v>
      </c>
      <c r="G54" s="335">
        <f t="shared" si="0"/>
        <v>0</v>
      </c>
      <c r="H54" s="336" t="str">
        <f t="shared" si="1"/>
        <v>0.0%</v>
      </c>
    </row>
    <row r="55" spans="2:8">
      <c r="B55" s="334" t="s">
        <v>568</v>
      </c>
      <c r="C55" s="335">
        <v>0</v>
      </c>
      <c r="D55" s="335">
        <v>65158341.089999996</v>
      </c>
      <c r="E55" s="335">
        <v>0</v>
      </c>
      <c r="F55" s="335">
        <v>0</v>
      </c>
      <c r="G55" s="335">
        <f t="shared" si="0"/>
        <v>0</v>
      </c>
      <c r="H55" s="336" t="str">
        <f t="shared" si="1"/>
        <v>0.0%</v>
      </c>
    </row>
    <row r="56" spans="2:8">
      <c r="B56" s="334" t="s">
        <v>167</v>
      </c>
      <c r="C56" s="335">
        <v>120530102</v>
      </c>
      <c r="D56" s="335">
        <v>149003359.40000001</v>
      </c>
      <c r="E56" s="335">
        <v>11771796.189999999</v>
      </c>
      <c r="F56" s="335">
        <v>15369377.199999999</v>
      </c>
      <c r="G56" s="335">
        <f t="shared" si="0"/>
        <v>3597581.01</v>
      </c>
      <c r="H56" s="336">
        <f t="shared" si="1"/>
        <v>0.30561020187013616</v>
      </c>
    </row>
    <row r="57" spans="2:8">
      <c r="B57" s="334" t="s">
        <v>569</v>
      </c>
      <c r="C57" s="335">
        <v>11342195</v>
      </c>
      <c r="D57" s="335">
        <v>70473242.930000007</v>
      </c>
      <c r="E57" s="335">
        <v>0</v>
      </c>
      <c r="F57" s="335">
        <v>0</v>
      </c>
      <c r="G57" s="335">
        <f t="shared" si="0"/>
        <v>0</v>
      </c>
      <c r="H57" s="336" t="str">
        <f t="shared" si="1"/>
        <v>0.0%</v>
      </c>
    </row>
    <row r="58" spans="2:8">
      <c r="B58" s="334" t="s">
        <v>570</v>
      </c>
      <c r="C58" s="335">
        <v>344903536</v>
      </c>
      <c r="D58" s="335">
        <v>786030684.82999992</v>
      </c>
      <c r="E58" s="335">
        <v>3863828.77</v>
      </c>
      <c r="F58" s="335">
        <v>46026510.289999999</v>
      </c>
      <c r="G58" s="335">
        <f t="shared" si="0"/>
        <v>42162681.519999996</v>
      </c>
      <c r="H58" s="336">
        <f t="shared" si="1"/>
        <v>10.912150623072252</v>
      </c>
    </row>
    <row r="59" spans="2:8">
      <c r="B59" s="334" t="s">
        <v>169</v>
      </c>
      <c r="C59" s="335">
        <v>97412693</v>
      </c>
      <c r="D59" s="335">
        <v>105888752.83</v>
      </c>
      <c r="E59" s="335">
        <v>53549595.109999999</v>
      </c>
      <c r="F59" s="335">
        <v>5203822.99</v>
      </c>
      <c r="G59" s="335">
        <f t="shared" si="0"/>
        <v>-48345772.119999997</v>
      </c>
      <c r="H59" s="336">
        <f t="shared" si="1"/>
        <v>-0.90282236533608773</v>
      </c>
    </row>
    <row r="60" spans="2:8">
      <c r="B60" s="331" t="s">
        <v>577</v>
      </c>
      <c r="C60" s="332">
        <v>758300741</v>
      </c>
      <c r="D60" s="332">
        <v>1056935937.71</v>
      </c>
      <c r="E60" s="332">
        <v>71323003.489999995</v>
      </c>
      <c r="F60" s="332">
        <v>84328778.460000008</v>
      </c>
      <c r="G60" s="332">
        <f t="shared" si="0"/>
        <v>13005774.970000014</v>
      </c>
      <c r="H60" s="333">
        <f t="shared" si="1"/>
        <v>0.18235035449430448</v>
      </c>
    </row>
    <row r="61" spans="2:8">
      <c r="B61" s="334" t="s">
        <v>194</v>
      </c>
      <c r="C61" s="335">
        <v>210118412</v>
      </c>
      <c r="D61" s="335">
        <v>517938201.01999998</v>
      </c>
      <c r="E61" s="335">
        <v>0</v>
      </c>
      <c r="F61" s="335">
        <v>64208391.950000003</v>
      </c>
      <c r="G61" s="335">
        <f t="shared" si="0"/>
        <v>64208391.950000003</v>
      </c>
      <c r="H61" s="336" t="str">
        <f t="shared" si="1"/>
        <v>0.0%</v>
      </c>
    </row>
    <row r="62" spans="2:8">
      <c r="B62" s="334" t="s">
        <v>568</v>
      </c>
      <c r="C62" s="335">
        <v>12325016</v>
      </c>
      <c r="D62" s="335">
        <v>25616251</v>
      </c>
      <c r="E62" s="335">
        <v>0</v>
      </c>
      <c r="F62" s="335">
        <v>0</v>
      </c>
      <c r="G62" s="335">
        <f t="shared" si="0"/>
        <v>0</v>
      </c>
      <c r="H62" s="336" t="str">
        <f t="shared" si="1"/>
        <v>0.0%</v>
      </c>
    </row>
    <row r="63" spans="2:8">
      <c r="B63" s="334" t="s">
        <v>570</v>
      </c>
      <c r="C63" s="335">
        <v>535857313</v>
      </c>
      <c r="D63" s="335">
        <v>513381485.69000006</v>
      </c>
      <c r="E63" s="335">
        <v>71323003.489999995</v>
      </c>
      <c r="F63" s="335">
        <v>20120386.510000002</v>
      </c>
      <c r="G63" s="335">
        <f t="shared" si="0"/>
        <v>-51202616.979999989</v>
      </c>
      <c r="H63" s="336">
        <f t="shared" si="1"/>
        <v>-0.71789765537816941</v>
      </c>
    </row>
    <row r="64" spans="2:8">
      <c r="B64" s="331" t="s">
        <v>578</v>
      </c>
      <c r="C64" s="332">
        <v>480820595</v>
      </c>
      <c r="D64" s="332">
        <v>888869373.63999987</v>
      </c>
      <c r="E64" s="332">
        <v>2428322.5300000003</v>
      </c>
      <c r="F64" s="332">
        <v>68304783.689999998</v>
      </c>
      <c r="G64" s="332">
        <f t="shared" si="0"/>
        <v>65876461.159999996</v>
      </c>
      <c r="H64" s="333">
        <f t="shared" si="1"/>
        <v>27.128381978155097</v>
      </c>
    </row>
    <row r="65" spans="2:8">
      <c r="B65" s="334" t="s">
        <v>194</v>
      </c>
      <c r="C65" s="335">
        <v>289033634</v>
      </c>
      <c r="D65" s="335">
        <v>396542346.88999999</v>
      </c>
      <c r="E65" s="335">
        <v>2006754.53</v>
      </c>
      <c r="F65" s="335">
        <v>68304783.689999998</v>
      </c>
      <c r="G65" s="335">
        <f t="shared" si="0"/>
        <v>66298029.159999996</v>
      </c>
      <c r="H65" s="336">
        <f t="shared" si="1"/>
        <v>33.037438395616824</v>
      </c>
    </row>
    <row r="66" spans="2:8">
      <c r="B66" s="334" t="s">
        <v>568</v>
      </c>
      <c r="C66" s="335">
        <v>22238551</v>
      </c>
      <c r="D66" s="335">
        <v>48009690.109999999</v>
      </c>
      <c r="E66" s="335">
        <v>0</v>
      </c>
      <c r="F66" s="335">
        <v>0</v>
      </c>
      <c r="G66" s="335">
        <f t="shared" si="0"/>
        <v>0</v>
      </c>
      <c r="H66" s="336" t="str">
        <f t="shared" si="1"/>
        <v>0.0%</v>
      </c>
    </row>
    <row r="67" spans="2:8">
      <c r="B67" s="334" t="s">
        <v>569</v>
      </c>
      <c r="C67" s="335">
        <v>10115390</v>
      </c>
      <c r="D67" s="335">
        <v>24895806.520000003</v>
      </c>
      <c r="E67" s="335">
        <v>421568</v>
      </c>
      <c r="F67" s="335">
        <v>0</v>
      </c>
      <c r="G67" s="335">
        <f t="shared" si="0"/>
        <v>-421568</v>
      </c>
      <c r="H67" s="336">
        <f t="shared" si="1"/>
        <v>-1</v>
      </c>
    </row>
    <row r="68" spans="2:8">
      <c r="B68" s="334" t="s">
        <v>570</v>
      </c>
      <c r="C68" s="335">
        <v>159433020</v>
      </c>
      <c r="D68" s="335">
        <v>419421530.11999995</v>
      </c>
      <c r="E68" s="335">
        <v>0</v>
      </c>
      <c r="F68" s="335">
        <v>0</v>
      </c>
      <c r="G68" s="335">
        <f t="shared" si="0"/>
        <v>0</v>
      </c>
      <c r="H68" s="336" t="str">
        <f t="shared" si="1"/>
        <v>0.0%</v>
      </c>
    </row>
    <row r="69" spans="2:8">
      <c r="B69" s="331" t="s">
        <v>573</v>
      </c>
      <c r="C69" s="332">
        <v>412602861</v>
      </c>
      <c r="D69" s="332">
        <v>412602861</v>
      </c>
      <c r="E69" s="332">
        <v>0</v>
      </c>
      <c r="F69" s="332">
        <v>32138868.670000002</v>
      </c>
      <c r="G69" s="332">
        <f t="shared" si="0"/>
        <v>32138868.670000002</v>
      </c>
      <c r="H69" s="333" t="str">
        <f t="shared" si="1"/>
        <v>0.0%</v>
      </c>
    </row>
    <row r="70" spans="2:8">
      <c r="B70" s="334" t="s">
        <v>167</v>
      </c>
      <c r="C70" s="335">
        <v>412602861</v>
      </c>
      <c r="D70" s="335">
        <v>412602861</v>
      </c>
      <c r="E70" s="335">
        <v>0</v>
      </c>
      <c r="F70" s="335">
        <v>32138868.670000002</v>
      </c>
      <c r="G70" s="335">
        <f t="shared" si="0"/>
        <v>32138868.670000002</v>
      </c>
      <c r="H70" s="336" t="str">
        <f t="shared" si="1"/>
        <v>0.0%</v>
      </c>
    </row>
    <row r="71" spans="2:8">
      <c r="B71" s="328" t="s">
        <v>579</v>
      </c>
      <c r="C71" s="329">
        <v>5501506839</v>
      </c>
      <c r="D71" s="329">
        <v>9965632269.2699986</v>
      </c>
      <c r="E71" s="329">
        <v>371314726.55000001</v>
      </c>
      <c r="F71" s="329">
        <v>729282612.54999995</v>
      </c>
      <c r="G71" s="329">
        <f t="shared" si="0"/>
        <v>357967885.99999994</v>
      </c>
      <c r="H71" s="330">
        <f t="shared" si="1"/>
        <v>0.9640551812366569</v>
      </c>
    </row>
    <row r="72" spans="2:8">
      <c r="B72" s="331" t="s">
        <v>580</v>
      </c>
      <c r="C72" s="332">
        <v>3168836567</v>
      </c>
      <c r="D72" s="332">
        <v>4647796413.6199999</v>
      </c>
      <c r="E72" s="332">
        <v>94050547.480000004</v>
      </c>
      <c r="F72" s="332">
        <v>211029666.47000003</v>
      </c>
      <c r="G72" s="332">
        <f t="shared" si="0"/>
        <v>116979118.99000002</v>
      </c>
      <c r="H72" s="333">
        <f t="shared" si="1"/>
        <v>1.2437898781490433</v>
      </c>
    </row>
    <row r="73" spans="2:8">
      <c r="B73" s="334" t="s">
        <v>159</v>
      </c>
      <c r="C73" s="335">
        <v>11378418</v>
      </c>
      <c r="D73" s="335">
        <v>11272256.800000001</v>
      </c>
      <c r="E73" s="335">
        <v>852454.54</v>
      </c>
      <c r="F73" s="335">
        <v>875465.55</v>
      </c>
      <c r="G73" s="335">
        <f t="shared" si="0"/>
        <v>23011.010000000009</v>
      </c>
      <c r="H73" s="336">
        <f t="shared" si="1"/>
        <v>2.6993826556428461E-2</v>
      </c>
    </row>
    <row r="74" spans="2:8">
      <c r="B74" s="334" t="s">
        <v>161</v>
      </c>
      <c r="C74" s="335">
        <v>66367913</v>
      </c>
      <c r="D74" s="335">
        <v>97963446.860000014</v>
      </c>
      <c r="E74" s="335">
        <v>0</v>
      </c>
      <c r="F74" s="335">
        <v>0</v>
      </c>
      <c r="G74" s="335">
        <f t="shared" si="0"/>
        <v>0</v>
      </c>
      <c r="H74" s="336" t="str">
        <f t="shared" si="1"/>
        <v>0.0%</v>
      </c>
    </row>
    <row r="75" spans="2:8">
      <c r="B75" s="334" t="s">
        <v>194</v>
      </c>
      <c r="C75" s="335">
        <v>1170352092</v>
      </c>
      <c r="D75" s="335">
        <v>1933741992.6500001</v>
      </c>
      <c r="E75" s="335">
        <v>35973861.859999999</v>
      </c>
      <c r="F75" s="335">
        <v>176098895.30000001</v>
      </c>
      <c r="G75" s="335">
        <f t="shared" ref="G75:G138" si="2">F75-E75</f>
        <v>140125033.44</v>
      </c>
      <c r="H75" s="336">
        <f t="shared" ref="H75:H138" si="3">IFERROR(G75/E75,"0.0%")</f>
        <v>3.8951901796178188</v>
      </c>
    </row>
    <row r="76" spans="2:8">
      <c r="B76" s="334" t="s">
        <v>200</v>
      </c>
      <c r="C76" s="335">
        <v>77866879</v>
      </c>
      <c r="D76" s="335">
        <v>77866879</v>
      </c>
      <c r="E76" s="335">
        <v>0</v>
      </c>
      <c r="F76" s="335">
        <v>0</v>
      </c>
      <c r="G76" s="335">
        <f t="shared" si="2"/>
        <v>0</v>
      </c>
      <c r="H76" s="336" t="str">
        <f t="shared" si="3"/>
        <v>0.0%</v>
      </c>
    </row>
    <row r="77" spans="2:8">
      <c r="B77" s="334" t="s">
        <v>568</v>
      </c>
      <c r="C77" s="335">
        <v>406569674</v>
      </c>
      <c r="D77" s="335">
        <v>595882539.51999998</v>
      </c>
      <c r="E77" s="335">
        <v>49973487.590000004</v>
      </c>
      <c r="F77" s="335">
        <v>0</v>
      </c>
      <c r="G77" s="335">
        <f t="shared" si="2"/>
        <v>-49973487.590000004</v>
      </c>
      <c r="H77" s="336">
        <f t="shared" si="3"/>
        <v>-1</v>
      </c>
    </row>
    <row r="78" spans="2:8">
      <c r="B78" s="334" t="s">
        <v>167</v>
      </c>
      <c r="C78" s="335">
        <v>1065535947</v>
      </c>
      <c r="D78" s="335">
        <v>1441622352.0099998</v>
      </c>
      <c r="E78" s="335">
        <v>0</v>
      </c>
      <c r="F78" s="335">
        <v>740112.13</v>
      </c>
      <c r="G78" s="335">
        <f t="shared" si="2"/>
        <v>740112.13</v>
      </c>
      <c r="H78" s="336" t="str">
        <f t="shared" si="3"/>
        <v>0.0%</v>
      </c>
    </row>
    <row r="79" spans="2:8">
      <c r="B79" s="334" t="s">
        <v>569</v>
      </c>
      <c r="C79" s="335">
        <v>6479036</v>
      </c>
      <c r="D79" s="335">
        <v>78621830.629999995</v>
      </c>
      <c r="E79" s="335">
        <v>0</v>
      </c>
      <c r="F79" s="335">
        <v>0</v>
      </c>
      <c r="G79" s="335">
        <f t="shared" si="2"/>
        <v>0</v>
      </c>
      <c r="H79" s="336" t="str">
        <f t="shared" si="3"/>
        <v>0.0%</v>
      </c>
    </row>
    <row r="80" spans="2:8">
      <c r="B80" s="334" t="s">
        <v>570</v>
      </c>
      <c r="C80" s="335">
        <v>364286608</v>
      </c>
      <c r="D80" s="335">
        <v>410825116.15000004</v>
      </c>
      <c r="E80" s="335">
        <v>7250743.4900000002</v>
      </c>
      <c r="F80" s="335">
        <v>33315193.489999998</v>
      </c>
      <c r="G80" s="335">
        <f t="shared" si="2"/>
        <v>26064450</v>
      </c>
      <c r="H80" s="336">
        <f t="shared" si="3"/>
        <v>3.5947279111372894</v>
      </c>
    </row>
    <row r="81" spans="2:9">
      <c r="B81" s="331" t="s">
        <v>581</v>
      </c>
      <c r="C81" s="332">
        <v>1084167292</v>
      </c>
      <c r="D81" s="332">
        <v>2793147709.7400002</v>
      </c>
      <c r="E81" s="332">
        <v>207882395.38</v>
      </c>
      <c r="F81" s="332">
        <v>445310596.5</v>
      </c>
      <c r="G81" s="332">
        <f t="shared" si="2"/>
        <v>237428201.12</v>
      </c>
      <c r="H81" s="333">
        <f t="shared" si="3"/>
        <v>1.1421275028411693</v>
      </c>
    </row>
    <row r="82" spans="2:9">
      <c r="B82" s="334" t="s">
        <v>161</v>
      </c>
      <c r="C82" s="335">
        <v>7618595</v>
      </c>
      <c r="D82" s="335">
        <v>8258424.54</v>
      </c>
      <c r="E82" s="335">
        <v>0</v>
      </c>
      <c r="F82" s="335">
        <v>0</v>
      </c>
      <c r="G82" s="335">
        <f t="shared" si="2"/>
        <v>0</v>
      </c>
      <c r="H82" s="336" t="str">
        <f t="shared" si="3"/>
        <v>0.0%</v>
      </c>
    </row>
    <row r="83" spans="2:9">
      <c r="B83" s="334" t="s">
        <v>194</v>
      </c>
      <c r="C83" s="335">
        <v>827528203</v>
      </c>
      <c r="D83" s="335">
        <v>2418980520.7700005</v>
      </c>
      <c r="E83" s="335">
        <v>197670692.44999999</v>
      </c>
      <c r="F83" s="335">
        <v>426862650.55000001</v>
      </c>
      <c r="G83" s="335">
        <f t="shared" si="2"/>
        <v>229191958.10000002</v>
      </c>
      <c r="H83" s="336">
        <f t="shared" si="3"/>
        <v>1.1594635262279622</v>
      </c>
    </row>
    <row r="84" spans="2:9">
      <c r="B84" s="334" t="s">
        <v>582</v>
      </c>
      <c r="C84" s="335">
        <v>20543149</v>
      </c>
      <c r="D84" s="335">
        <v>65162239.100000009</v>
      </c>
      <c r="E84" s="335">
        <v>0</v>
      </c>
      <c r="F84" s="335">
        <v>0</v>
      </c>
      <c r="G84" s="335">
        <f t="shared" si="2"/>
        <v>0</v>
      </c>
      <c r="H84" s="336" t="str">
        <f t="shared" si="3"/>
        <v>0.0%</v>
      </c>
    </row>
    <row r="85" spans="2:9">
      <c r="B85" s="334" t="s">
        <v>200</v>
      </c>
      <c r="C85" s="335">
        <v>53842756</v>
      </c>
      <c r="D85" s="335">
        <v>60947507</v>
      </c>
      <c r="E85" s="335">
        <v>0</v>
      </c>
      <c r="F85" s="335">
        <v>389400</v>
      </c>
      <c r="G85" s="335">
        <f t="shared" si="2"/>
        <v>389400</v>
      </c>
      <c r="H85" s="336" t="str">
        <f t="shared" si="3"/>
        <v>0.0%</v>
      </c>
    </row>
    <row r="86" spans="2:9">
      <c r="B86" s="334" t="s">
        <v>568</v>
      </c>
      <c r="C86" s="335">
        <v>50361379</v>
      </c>
      <c r="D86" s="335">
        <v>55131614.659999996</v>
      </c>
      <c r="E86" s="335">
        <v>0</v>
      </c>
      <c r="F86" s="335">
        <v>0</v>
      </c>
      <c r="G86" s="335">
        <f t="shared" si="2"/>
        <v>0</v>
      </c>
      <c r="H86" s="336" t="str">
        <f t="shared" si="3"/>
        <v>0.0%</v>
      </c>
    </row>
    <row r="87" spans="2:9">
      <c r="B87" s="334" t="s">
        <v>569</v>
      </c>
      <c r="C87" s="335">
        <v>10379087</v>
      </c>
      <c r="D87" s="335">
        <v>22466843.520000003</v>
      </c>
      <c r="E87" s="335">
        <v>4680516.7699999996</v>
      </c>
      <c r="F87" s="335">
        <v>0</v>
      </c>
      <c r="G87" s="335">
        <f t="shared" si="2"/>
        <v>-4680516.7699999996</v>
      </c>
      <c r="H87" s="336">
        <f t="shared" si="3"/>
        <v>-1</v>
      </c>
    </row>
    <row r="88" spans="2:9">
      <c r="B88" s="334" t="s">
        <v>570</v>
      </c>
      <c r="C88" s="335">
        <v>111608486</v>
      </c>
      <c r="D88" s="335">
        <v>119566002.08</v>
      </c>
      <c r="E88" s="335">
        <v>5531186.1600000001</v>
      </c>
      <c r="F88" s="335">
        <v>18058545.949999999</v>
      </c>
      <c r="G88" s="335">
        <f t="shared" si="2"/>
        <v>12527359.789999999</v>
      </c>
      <c r="H88" s="336">
        <f t="shared" si="3"/>
        <v>2.2648595486795187</v>
      </c>
    </row>
    <row r="89" spans="2:9">
      <c r="B89" s="334" t="s">
        <v>169</v>
      </c>
      <c r="C89" s="335">
        <v>2285637</v>
      </c>
      <c r="D89" s="335">
        <v>42634558.07</v>
      </c>
      <c r="E89" s="335">
        <v>0</v>
      </c>
      <c r="F89" s="335">
        <v>0</v>
      </c>
      <c r="G89" s="335">
        <f t="shared" si="2"/>
        <v>0</v>
      </c>
      <c r="H89" s="336" t="str">
        <f t="shared" si="3"/>
        <v>0.0%</v>
      </c>
    </row>
    <row r="90" spans="2:9">
      <c r="B90" s="331" t="s">
        <v>583</v>
      </c>
      <c r="C90" s="332">
        <v>261407278</v>
      </c>
      <c r="D90" s="332">
        <v>391546684.87</v>
      </c>
      <c r="E90" s="332">
        <v>0</v>
      </c>
      <c r="F90" s="332">
        <v>6439311.1799999997</v>
      </c>
      <c r="G90" s="332">
        <f t="shared" si="2"/>
        <v>6439311.1799999997</v>
      </c>
      <c r="H90" s="333" t="str">
        <f t="shared" si="3"/>
        <v>0.0%</v>
      </c>
    </row>
    <row r="91" spans="2:9">
      <c r="B91" s="334" t="s">
        <v>194</v>
      </c>
      <c r="C91" s="335">
        <v>152006273</v>
      </c>
      <c r="D91" s="335">
        <v>286528915.06999999</v>
      </c>
      <c r="E91" s="335">
        <v>0</v>
      </c>
      <c r="F91" s="335">
        <v>1274699</v>
      </c>
      <c r="G91" s="335">
        <f t="shared" si="2"/>
        <v>1274699</v>
      </c>
      <c r="H91" s="336" t="str">
        <f t="shared" si="3"/>
        <v>0.0%</v>
      </c>
    </row>
    <row r="92" spans="2:9">
      <c r="B92" s="334" t="s">
        <v>570</v>
      </c>
      <c r="C92" s="335">
        <v>109401005</v>
      </c>
      <c r="D92" s="335">
        <v>105017769.8</v>
      </c>
      <c r="E92" s="335">
        <v>0</v>
      </c>
      <c r="F92" s="335">
        <v>5164612.18</v>
      </c>
      <c r="G92" s="335">
        <f t="shared" si="2"/>
        <v>5164612.18</v>
      </c>
      <c r="H92" s="336" t="str">
        <f t="shared" si="3"/>
        <v>0.0%</v>
      </c>
    </row>
    <row r="93" spans="2:9">
      <c r="B93" s="331" t="s">
        <v>584</v>
      </c>
      <c r="C93" s="332">
        <v>987095702</v>
      </c>
      <c r="D93" s="332">
        <v>2133141461.04</v>
      </c>
      <c r="E93" s="332">
        <v>69381783.689999998</v>
      </c>
      <c r="F93" s="332">
        <v>66503038.399999999</v>
      </c>
      <c r="G93" s="332">
        <f t="shared" si="2"/>
        <v>-2878745.2899999991</v>
      </c>
      <c r="H93" s="333">
        <f t="shared" si="3"/>
        <v>-4.1491370456290429E-2</v>
      </c>
    </row>
    <row r="94" spans="2:9">
      <c r="B94" s="334" t="s">
        <v>184</v>
      </c>
      <c r="C94" s="335">
        <v>10658800</v>
      </c>
      <c r="D94" s="335">
        <v>-27279910</v>
      </c>
      <c r="E94" s="335">
        <v>0</v>
      </c>
      <c r="F94" s="335">
        <v>0</v>
      </c>
      <c r="G94" s="335">
        <f t="shared" si="2"/>
        <v>0</v>
      </c>
      <c r="H94" s="336" t="str">
        <f t="shared" si="3"/>
        <v>0.0%</v>
      </c>
    </row>
    <row r="95" spans="2:9">
      <c r="B95" s="334" t="s">
        <v>187</v>
      </c>
      <c r="C95" s="335">
        <v>27000000</v>
      </c>
      <c r="D95" s="335">
        <v>9269943.1400000006</v>
      </c>
      <c r="E95" s="335">
        <v>0</v>
      </c>
      <c r="F95" s="335">
        <v>0</v>
      </c>
      <c r="G95" s="335">
        <f t="shared" si="2"/>
        <v>0</v>
      </c>
      <c r="H95" s="336" t="str">
        <f t="shared" si="3"/>
        <v>0.0%</v>
      </c>
      <c r="I95" s="337"/>
    </row>
    <row r="96" spans="2:9">
      <c r="B96" s="334" t="s">
        <v>194</v>
      </c>
      <c r="C96" s="335">
        <v>226710053</v>
      </c>
      <c r="D96" s="335">
        <v>1348877987.2399998</v>
      </c>
      <c r="E96" s="335">
        <v>69381783.689999998</v>
      </c>
      <c r="F96" s="335">
        <v>26941329.23</v>
      </c>
      <c r="G96" s="335">
        <f t="shared" si="2"/>
        <v>-42440454.459999993</v>
      </c>
      <c r="H96" s="336">
        <f t="shared" si="3"/>
        <v>-0.61169448525026804</v>
      </c>
      <c r="I96" s="337"/>
    </row>
    <row r="97" spans="2:9">
      <c r="B97" s="334" t="s">
        <v>582</v>
      </c>
      <c r="C97" s="335">
        <v>237265469</v>
      </c>
      <c r="D97" s="335">
        <v>432799998.06000006</v>
      </c>
      <c r="E97" s="335">
        <v>0</v>
      </c>
      <c r="F97" s="335">
        <v>12381226.060000001</v>
      </c>
      <c r="G97" s="335">
        <f t="shared" si="2"/>
        <v>12381226.060000001</v>
      </c>
      <c r="H97" s="336" t="str">
        <f t="shared" si="3"/>
        <v>0.0%</v>
      </c>
      <c r="I97" s="337"/>
    </row>
    <row r="98" spans="2:9">
      <c r="B98" s="334" t="s">
        <v>200</v>
      </c>
      <c r="C98" s="335">
        <v>140409872</v>
      </c>
      <c r="D98" s="335">
        <v>88293442</v>
      </c>
      <c r="E98" s="335">
        <v>0</v>
      </c>
      <c r="F98" s="335">
        <v>1083607.8500000001</v>
      </c>
      <c r="G98" s="335">
        <f t="shared" si="2"/>
        <v>1083607.8500000001</v>
      </c>
      <c r="H98" s="336" t="str">
        <f t="shared" si="3"/>
        <v>0.0%</v>
      </c>
      <c r="I98" s="337"/>
    </row>
    <row r="99" spans="2:9">
      <c r="B99" s="334" t="s">
        <v>167</v>
      </c>
      <c r="C99" s="335">
        <v>0</v>
      </c>
      <c r="D99" s="335">
        <v>1530610</v>
      </c>
      <c r="E99" s="335">
        <v>0</v>
      </c>
      <c r="F99" s="335">
        <v>0</v>
      </c>
      <c r="G99" s="335">
        <f t="shared" si="2"/>
        <v>0</v>
      </c>
      <c r="H99" s="336" t="str">
        <f t="shared" si="3"/>
        <v>0.0%</v>
      </c>
      <c r="I99" s="337"/>
    </row>
    <row r="100" spans="2:9">
      <c r="B100" s="334" t="s">
        <v>569</v>
      </c>
      <c r="C100" s="335">
        <v>203428502</v>
      </c>
      <c r="D100" s="335">
        <v>128797910.22</v>
      </c>
      <c r="E100" s="335">
        <v>0</v>
      </c>
      <c r="F100" s="335">
        <v>4467125.76</v>
      </c>
      <c r="G100" s="335">
        <f t="shared" si="2"/>
        <v>4467125.76</v>
      </c>
      <c r="H100" s="336" t="str">
        <f t="shared" si="3"/>
        <v>0.0%</v>
      </c>
      <c r="I100" s="337"/>
    </row>
    <row r="101" spans="2:9">
      <c r="B101" s="334" t="s">
        <v>570</v>
      </c>
      <c r="C101" s="335">
        <v>141623006</v>
      </c>
      <c r="D101" s="335">
        <v>150851480.38</v>
      </c>
      <c r="E101" s="335">
        <v>0</v>
      </c>
      <c r="F101" s="335">
        <v>21629749.5</v>
      </c>
      <c r="G101" s="335">
        <f t="shared" si="2"/>
        <v>21629749.5</v>
      </c>
      <c r="H101" s="336" t="str">
        <f t="shared" si="3"/>
        <v>0.0%</v>
      </c>
      <c r="I101" s="337"/>
    </row>
    <row r="102" spans="2:9">
      <c r="B102" s="328" t="s">
        <v>585</v>
      </c>
      <c r="C102" s="329">
        <v>6510058734</v>
      </c>
      <c r="D102" s="329">
        <v>4831910946.6999998</v>
      </c>
      <c r="E102" s="329">
        <v>1520284107.0399997</v>
      </c>
      <c r="F102" s="329">
        <v>338434724.40000004</v>
      </c>
      <c r="G102" s="329">
        <f t="shared" si="2"/>
        <v>-1181849382.6399996</v>
      </c>
      <c r="H102" s="330">
        <f t="shared" si="3"/>
        <v>-0.7773871851762405</v>
      </c>
      <c r="I102" s="337"/>
    </row>
    <row r="103" spans="2:9">
      <c r="B103" s="331" t="s">
        <v>586</v>
      </c>
      <c r="C103" s="332">
        <v>1970776375</v>
      </c>
      <c r="D103" s="332">
        <v>1262405835.5500002</v>
      </c>
      <c r="E103" s="332">
        <v>431239916.75999999</v>
      </c>
      <c r="F103" s="332">
        <v>86185504.38000001</v>
      </c>
      <c r="G103" s="332">
        <f t="shared" si="2"/>
        <v>-345054412.38</v>
      </c>
      <c r="H103" s="333">
        <f t="shared" si="3"/>
        <v>-0.80014488216320379</v>
      </c>
    </row>
    <row r="104" spans="2:9">
      <c r="B104" s="334" t="s">
        <v>574</v>
      </c>
      <c r="C104" s="335">
        <v>1250000000</v>
      </c>
      <c r="D104" s="335">
        <v>584728182</v>
      </c>
      <c r="E104" s="335">
        <v>378265867.95999998</v>
      </c>
      <c r="F104" s="335">
        <v>9433375.1999999993</v>
      </c>
      <c r="G104" s="335">
        <f t="shared" si="2"/>
        <v>-368832492.75999999</v>
      </c>
      <c r="H104" s="336">
        <f t="shared" si="3"/>
        <v>-0.97506152154072345</v>
      </c>
    </row>
    <row r="105" spans="2:9">
      <c r="B105" s="334" t="s">
        <v>194</v>
      </c>
      <c r="C105" s="335">
        <v>238707950</v>
      </c>
      <c r="D105" s="335">
        <v>95825591.969999999</v>
      </c>
      <c r="E105" s="335">
        <v>0</v>
      </c>
      <c r="F105" s="335">
        <v>0</v>
      </c>
      <c r="G105" s="335">
        <f t="shared" si="2"/>
        <v>0</v>
      </c>
      <c r="H105" s="336" t="str">
        <f t="shared" si="3"/>
        <v>0.0%</v>
      </c>
    </row>
    <row r="106" spans="2:9">
      <c r="B106" s="334" t="s">
        <v>568</v>
      </c>
      <c r="C106" s="335">
        <v>3694504</v>
      </c>
      <c r="D106" s="335">
        <v>4150266.2</v>
      </c>
      <c r="E106" s="335">
        <v>0</v>
      </c>
      <c r="F106" s="335">
        <v>0</v>
      </c>
      <c r="G106" s="335">
        <f t="shared" si="2"/>
        <v>0</v>
      </c>
      <c r="H106" s="336" t="str">
        <f t="shared" si="3"/>
        <v>0.0%</v>
      </c>
    </row>
    <row r="107" spans="2:9">
      <c r="B107" s="334" t="s">
        <v>167</v>
      </c>
      <c r="C107" s="335">
        <v>396054554</v>
      </c>
      <c r="D107" s="335">
        <v>261906520.50999999</v>
      </c>
      <c r="E107" s="335">
        <v>41455560.100000001</v>
      </c>
      <c r="F107" s="335">
        <v>0</v>
      </c>
      <c r="G107" s="335">
        <f t="shared" si="2"/>
        <v>-41455560.100000001</v>
      </c>
      <c r="H107" s="336">
        <f t="shared" si="3"/>
        <v>-1</v>
      </c>
    </row>
    <row r="108" spans="2:9">
      <c r="B108" s="334" t="s">
        <v>569</v>
      </c>
      <c r="C108" s="335">
        <v>2111081</v>
      </c>
      <c r="D108" s="335">
        <v>20629040.43</v>
      </c>
      <c r="E108" s="335">
        <v>0</v>
      </c>
      <c r="F108" s="335">
        <v>0</v>
      </c>
      <c r="G108" s="335">
        <f t="shared" si="2"/>
        <v>0</v>
      </c>
      <c r="H108" s="336" t="str">
        <f t="shared" si="3"/>
        <v>0.0%</v>
      </c>
    </row>
    <row r="109" spans="2:9">
      <c r="B109" s="334" t="s">
        <v>570</v>
      </c>
      <c r="C109" s="335">
        <v>80208286</v>
      </c>
      <c r="D109" s="335">
        <v>295166234.44000006</v>
      </c>
      <c r="E109" s="335">
        <v>11518488.699999999</v>
      </c>
      <c r="F109" s="335">
        <v>76752129.180000007</v>
      </c>
      <c r="G109" s="335">
        <f t="shared" si="2"/>
        <v>65233640.480000004</v>
      </c>
      <c r="H109" s="336">
        <f t="shared" si="3"/>
        <v>5.6633853779793188</v>
      </c>
    </row>
    <row r="110" spans="2:9">
      <c r="B110" s="331" t="s">
        <v>587</v>
      </c>
      <c r="C110" s="332">
        <v>3593877316</v>
      </c>
      <c r="D110" s="332">
        <v>2706697696.0599999</v>
      </c>
      <c r="E110" s="332">
        <v>941489158.60000002</v>
      </c>
      <c r="F110" s="332">
        <v>240747235.69000003</v>
      </c>
      <c r="G110" s="332">
        <f t="shared" si="2"/>
        <v>-700741922.90999997</v>
      </c>
      <c r="H110" s="333">
        <f t="shared" si="3"/>
        <v>-0.74429101653385721</v>
      </c>
    </row>
    <row r="111" spans="2:9">
      <c r="B111" s="334" t="s">
        <v>574</v>
      </c>
      <c r="C111" s="335">
        <v>900000000</v>
      </c>
      <c r="D111" s="335">
        <v>838287234</v>
      </c>
      <c r="E111" s="335">
        <v>0</v>
      </c>
      <c r="F111" s="335">
        <v>0</v>
      </c>
      <c r="G111" s="335">
        <f t="shared" si="2"/>
        <v>0</v>
      </c>
      <c r="H111" s="336" t="str">
        <f t="shared" si="3"/>
        <v>0.0%</v>
      </c>
    </row>
    <row r="112" spans="2:9">
      <c r="B112" s="334" t="s">
        <v>184</v>
      </c>
      <c r="C112" s="335">
        <v>7085308</v>
      </c>
      <c r="D112" s="335">
        <v>-21255924</v>
      </c>
      <c r="E112" s="335">
        <v>0</v>
      </c>
      <c r="F112" s="335">
        <v>0</v>
      </c>
      <c r="G112" s="335">
        <f t="shared" si="2"/>
        <v>0</v>
      </c>
      <c r="H112" s="336" t="str">
        <f t="shared" si="3"/>
        <v>0.0%</v>
      </c>
    </row>
    <row r="113" spans="2:13">
      <c r="B113" s="334" t="s">
        <v>194</v>
      </c>
      <c r="C113" s="335">
        <v>1915602573</v>
      </c>
      <c r="D113" s="335">
        <v>889784017.30000007</v>
      </c>
      <c r="E113" s="335">
        <v>805439064.53999996</v>
      </c>
      <c r="F113" s="335">
        <v>142541216.96000001</v>
      </c>
      <c r="G113" s="335">
        <f t="shared" si="2"/>
        <v>-662897847.57999992</v>
      </c>
      <c r="H113" s="336">
        <f t="shared" si="3"/>
        <v>-0.82302669036619458</v>
      </c>
    </row>
    <row r="114" spans="2:13">
      <c r="B114" s="334" t="s">
        <v>568</v>
      </c>
      <c r="C114" s="335">
        <v>29969498</v>
      </c>
      <c r="D114" s="335">
        <v>99678132.870000005</v>
      </c>
      <c r="E114" s="335">
        <v>15869138.83</v>
      </c>
      <c r="F114" s="335">
        <v>19118113.829999998</v>
      </c>
      <c r="G114" s="335">
        <f t="shared" si="2"/>
        <v>3248974.9999999981</v>
      </c>
      <c r="H114" s="336">
        <f t="shared" si="3"/>
        <v>0.20473543238892933</v>
      </c>
    </row>
    <row r="115" spans="2:13">
      <c r="B115" s="334" t="s">
        <v>167</v>
      </c>
      <c r="C115" s="335">
        <v>524841948</v>
      </c>
      <c r="D115" s="335">
        <v>576759476.13999999</v>
      </c>
      <c r="E115" s="335">
        <v>120180955.23</v>
      </c>
      <c r="F115" s="335">
        <v>46937265.340000004</v>
      </c>
      <c r="G115" s="335">
        <f t="shared" si="2"/>
        <v>-73243689.890000001</v>
      </c>
      <c r="H115" s="336">
        <f t="shared" si="3"/>
        <v>-0.60944506348637051</v>
      </c>
    </row>
    <row r="116" spans="2:13">
      <c r="B116" s="334" t="s">
        <v>569</v>
      </c>
      <c r="C116" s="335">
        <v>14045132</v>
      </c>
      <c r="D116" s="335">
        <v>0.34999999962747097</v>
      </c>
      <c r="E116" s="335">
        <v>0</v>
      </c>
      <c r="F116" s="335">
        <v>5613609.6600000001</v>
      </c>
      <c r="G116" s="335">
        <f t="shared" si="2"/>
        <v>5613609.6600000001</v>
      </c>
      <c r="H116" s="336" t="str">
        <f t="shared" si="3"/>
        <v>0.0%</v>
      </c>
    </row>
    <row r="117" spans="2:13">
      <c r="B117" s="334" t="s">
        <v>570</v>
      </c>
      <c r="C117" s="335">
        <v>202332857</v>
      </c>
      <c r="D117" s="335">
        <v>323444759.40000004</v>
      </c>
      <c r="E117" s="335">
        <v>0</v>
      </c>
      <c r="F117" s="335">
        <v>26537029.899999999</v>
      </c>
      <c r="G117" s="335">
        <f t="shared" si="2"/>
        <v>26537029.899999999</v>
      </c>
      <c r="H117" s="336" t="str">
        <f t="shared" si="3"/>
        <v>0.0%</v>
      </c>
    </row>
    <row r="118" spans="2:13">
      <c r="B118" s="331" t="s">
        <v>588</v>
      </c>
      <c r="C118" s="332">
        <v>291330348</v>
      </c>
      <c r="D118" s="332">
        <v>291370759.40999997</v>
      </c>
      <c r="E118" s="332">
        <v>49156875.200000003</v>
      </c>
      <c r="F118" s="332">
        <v>7007557.29</v>
      </c>
      <c r="G118" s="332">
        <f t="shared" si="2"/>
        <v>-42149317.910000004</v>
      </c>
      <c r="H118" s="333">
        <f t="shared" si="3"/>
        <v>-0.85744502144432488</v>
      </c>
    </row>
    <row r="119" spans="2:13">
      <c r="B119" s="334" t="s">
        <v>194</v>
      </c>
      <c r="C119" s="335">
        <v>49782830</v>
      </c>
      <c r="D119" s="335">
        <v>155242179.57999998</v>
      </c>
      <c r="E119" s="335">
        <v>49156875.200000003</v>
      </c>
      <c r="F119" s="335">
        <v>7007557.29</v>
      </c>
      <c r="G119" s="335">
        <f t="shared" si="2"/>
        <v>-42149317.910000004</v>
      </c>
      <c r="H119" s="336">
        <f t="shared" si="3"/>
        <v>-0.85744502144432488</v>
      </c>
    </row>
    <row r="120" spans="2:13">
      <c r="B120" s="334" t="s">
        <v>568</v>
      </c>
      <c r="C120" s="335">
        <v>5149544</v>
      </c>
      <c r="D120" s="335">
        <v>6603376</v>
      </c>
      <c r="E120" s="335">
        <v>0</v>
      </c>
      <c r="F120" s="335">
        <v>0</v>
      </c>
      <c r="G120" s="335">
        <f t="shared" si="2"/>
        <v>0</v>
      </c>
      <c r="H120" s="336" t="str">
        <f t="shared" si="3"/>
        <v>0.0%</v>
      </c>
    </row>
    <row r="121" spans="2:13">
      <c r="B121" s="334" t="s">
        <v>569</v>
      </c>
      <c r="C121" s="335">
        <v>0</v>
      </c>
      <c r="D121" s="335">
        <v>2925338.5100000002</v>
      </c>
      <c r="E121" s="335">
        <v>0</v>
      </c>
      <c r="F121" s="335">
        <v>0</v>
      </c>
      <c r="G121" s="335">
        <f t="shared" si="2"/>
        <v>0</v>
      </c>
      <c r="H121" s="336" t="str">
        <f t="shared" si="3"/>
        <v>0.0%</v>
      </c>
    </row>
    <row r="122" spans="2:13">
      <c r="B122" s="334" t="s">
        <v>570</v>
      </c>
      <c r="C122" s="335">
        <v>236397974</v>
      </c>
      <c r="D122" s="335">
        <v>117156573.37</v>
      </c>
      <c r="E122" s="335">
        <v>0</v>
      </c>
      <c r="F122" s="335">
        <v>0</v>
      </c>
      <c r="G122" s="335">
        <f t="shared" si="2"/>
        <v>0</v>
      </c>
      <c r="H122" s="336" t="str">
        <f t="shared" si="3"/>
        <v>0.0%</v>
      </c>
    </row>
    <row r="123" spans="2:13">
      <c r="B123" s="334" t="s">
        <v>169</v>
      </c>
      <c r="C123" s="335">
        <v>0</v>
      </c>
      <c r="D123" s="335">
        <v>9443291.9499999993</v>
      </c>
      <c r="E123" s="335">
        <v>0</v>
      </c>
      <c r="F123" s="335">
        <v>0</v>
      </c>
      <c r="G123" s="335">
        <f t="shared" si="2"/>
        <v>0</v>
      </c>
      <c r="H123" s="336" t="str">
        <f t="shared" si="3"/>
        <v>0.0%</v>
      </c>
    </row>
    <row r="124" spans="2:13">
      <c r="B124" s="331" t="s">
        <v>589</v>
      </c>
      <c r="C124" s="332">
        <v>589008167</v>
      </c>
      <c r="D124" s="332">
        <v>512828223.88000011</v>
      </c>
      <c r="E124" s="332">
        <v>97704284.479999989</v>
      </c>
      <c r="F124" s="332">
        <v>3550213.04</v>
      </c>
      <c r="G124" s="332">
        <f t="shared" si="2"/>
        <v>-94154071.439999983</v>
      </c>
      <c r="H124" s="333">
        <f t="shared" si="3"/>
        <v>-0.96366369132229068</v>
      </c>
    </row>
    <row r="125" spans="2:13">
      <c r="B125" s="334" t="s">
        <v>194</v>
      </c>
      <c r="C125" s="335">
        <v>145944324</v>
      </c>
      <c r="D125" s="335">
        <v>94372790.440000013</v>
      </c>
      <c r="E125" s="335">
        <v>33161155.280000001</v>
      </c>
      <c r="F125" s="335">
        <v>0</v>
      </c>
      <c r="G125" s="335">
        <f t="shared" si="2"/>
        <v>-33161155.280000001</v>
      </c>
      <c r="H125" s="336">
        <f t="shared" si="3"/>
        <v>-1</v>
      </c>
    </row>
    <row r="126" spans="2:13">
      <c r="B126" s="334" t="s">
        <v>167</v>
      </c>
      <c r="C126" s="335">
        <v>74365648</v>
      </c>
      <c r="D126" s="335">
        <v>96350925.210000008</v>
      </c>
      <c r="E126" s="335">
        <v>49463761.789999999</v>
      </c>
      <c r="F126" s="335">
        <v>0</v>
      </c>
      <c r="G126" s="335">
        <f t="shared" si="2"/>
        <v>-49463761.789999999</v>
      </c>
      <c r="H126" s="336">
        <f t="shared" si="3"/>
        <v>-1</v>
      </c>
    </row>
    <row r="127" spans="2:13">
      <c r="B127" s="334" t="s">
        <v>569</v>
      </c>
      <c r="C127" s="335">
        <v>4103995</v>
      </c>
      <c r="D127" s="335">
        <v>4103995</v>
      </c>
      <c r="E127" s="335">
        <v>0</v>
      </c>
      <c r="F127" s="335">
        <v>0</v>
      </c>
      <c r="G127" s="335">
        <f t="shared" si="2"/>
        <v>0</v>
      </c>
      <c r="H127" s="336" t="str">
        <f t="shared" si="3"/>
        <v>0.0%</v>
      </c>
    </row>
    <row r="128" spans="2:13">
      <c r="B128" s="334" t="s">
        <v>570</v>
      </c>
      <c r="C128" s="335">
        <v>318415499</v>
      </c>
      <c r="D128" s="335">
        <v>273341020.08000004</v>
      </c>
      <c r="E128" s="335">
        <v>12438525.82</v>
      </c>
      <c r="F128" s="335">
        <v>0</v>
      </c>
      <c r="G128" s="335">
        <f t="shared" si="2"/>
        <v>-12438525.82</v>
      </c>
      <c r="H128" s="336">
        <f t="shared" si="3"/>
        <v>-1</v>
      </c>
      <c r="M128" s="338"/>
    </row>
    <row r="129" spans="2:8">
      <c r="B129" s="334" t="s">
        <v>169</v>
      </c>
      <c r="C129" s="335">
        <v>46178701</v>
      </c>
      <c r="D129" s="335">
        <v>44659493.150000006</v>
      </c>
      <c r="E129" s="335">
        <v>2640841.59</v>
      </c>
      <c r="F129" s="335">
        <v>3550213.04</v>
      </c>
      <c r="G129" s="335">
        <f t="shared" si="2"/>
        <v>909371.45000000019</v>
      </c>
      <c r="H129" s="336">
        <f t="shared" si="3"/>
        <v>0.34434910955791187</v>
      </c>
    </row>
    <row r="130" spans="2:8">
      <c r="B130" s="331" t="s">
        <v>573</v>
      </c>
      <c r="C130" s="332">
        <v>65066528</v>
      </c>
      <c r="D130" s="332">
        <v>58608431.799999997</v>
      </c>
      <c r="E130" s="332">
        <v>693872</v>
      </c>
      <c r="F130" s="332">
        <v>944214</v>
      </c>
      <c r="G130" s="332">
        <f t="shared" si="2"/>
        <v>250342</v>
      </c>
      <c r="H130" s="333">
        <f t="shared" si="3"/>
        <v>0.36078988631909054</v>
      </c>
    </row>
    <row r="131" spans="2:8">
      <c r="B131" s="334" t="s">
        <v>184</v>
      </c>
      <c r="C131" s="335">
        <v>65066528</v>
      </c>
      <c r="D131" s="335">
        <v>58608431.799999997</v>
      </c>
      <c r="E131" s="335">
        <v>693872</v>
      </c>
      <c r="F131" s="335">
        <v>944214</v>
      </c>
      <c r="G131" s="335">
        <f t="shared" si="2"/>
        <v>250342</v>
      </c>
      <c r="H131" s="336">
        <f t="shared" si="3"/>
        <v>0.36078988631909054</v>
      </c>
    </row>
    <row r="132" spans="2:8">
      <c r="B132" s="328" t="s">
        <v>590</v>
      </c>
      <c r="C132" s="329">
        <v>3342580792</v>
      </c>
      <c r="D132" s="329">
        <v>6581504914.8500004</v>
      </c>
      <c r="E132" s="329">
        <v>418824365.81</v>
      </c>
      <c r="F132" s="329">
        <v>381187460.56</v>
      </c>
      <c r="G132" s="329">
        <f t="shared" si="2"/>
        <v>-37636905.25</v>
      </c>
      <c r="H132" s="330">
        <f t="shared" si="3"/>
        <v>-8.9863217908086115E-2</v>
      </c>
    </row>
    <row r="133" spans="2:8">
      <c r="B133" s="331" t="s">
        <v>591</v>
      </c>
      <c r="C133" s="332">
        <v>0</v>
      </c>
      <c r="D133" s="332">
        <v>-132447352.90999994</v>
      </c>
      <c r="E133" s="332">
        <v>135304101.02000001</v>
      </c>
      <c r="F133" s="332">
        <v>0</v>
      </c>
      <c r="G133" s="332">
        <f t="shared" si="2"/>
        <v>-135304101.02000001</v>
      </c>
      <c r="H133" s="333">
        <f t="shared" si="3"/>
        <v>-1</v>
      </c>
    </row>
    <row r="134" spans="2:8">
      <c r="B134" s="334" t="s">
        <v>161</v>
      </c>
      <c r="C134" s="335">
        <v>0</v>
      </c>
      <c r="D134" s="335">
        <v>1727175.96</v>
      </c>
      <c r="E134" s="335">
        <v>0</v>
      </c>
      <c r="F134" s="335">
        <v>0</v>
      </c>
      <c r="G134" s="335">
        <f t="shared" si="2"/>
        <v>0</v>
      </c>
      <c r="H134" s="336" t="str">
        <f t="shared" si="3"/>
        <v>0.0%</v>
      </c>
    </row>
    <row r="135" spans="2:8">
      <c r="B135" s="334" t="s">
        <v>194</v>
      </c>
      <c r="C135" s="335">
        <v>0</v>
      </c>
      <c r="D135" s="335">
        <v>135447839.38999999</v>
      </c>
      <c r="E135" s="335">
        <v>8490585.2300000004</v>
      </c>
      <c r="F135" s="335">
        <v>0</v>
      </c>
      <c r="G135" s="335">
        <f t="shared" si="2"/>
        <v>-8490585.2300000004</v>
      </c>
      <c r="H135" s="336">
        <f t="shared" si="3"/>
        <v>-1</v>
      </c>
    </row>
    <row r="136" spans="2:8">
      <c r="B136" s="334" t="s">
        <v>200</v>
      </c>
      <c r="C136" s="335">
        <v>0</v>
      </c>
      <c r="D136" s="335">
        <v>-355421633.32999992</v>
      </c>
      <c r="E136" s="335">
        <v>119450456.92</v>
      </c>
      <c r="F136" s="335">
        <v>0</v>
      </c>
      <c r="G136" s="335">
        <f t="shared" si="2"/>
        <v>-119450456.92</v>
      </c>
      <c r="H136" s="336">
        <f t="shared" si="3"/>
        <v>-1</v>
      </c>
    </row>
    <row r="137" spans="2:8">
      <c r="B137" s="334" t="s">
        <v>568</v>
      </c>
      <c r="C137" s="335">
        <v>0</v>
      </c>
      <c r="D137" s="335">
        <v>-22919497.009999998</v>
      </c>
      <c r="E137" s="335">
        <v>0</v>
      </c>
      <c r="F137" s="335">
        <v>0</v>
      </c>
      <c r="G137" s="335">
        <f t="shared" si="2"/>
        <v>0</v>
      </c>
      <c r="H137" s="336" t="str">
        <f t="shared" si="3"/>
        <v>0.0%</v>
      </c>
    </row>
    <row r="138" spans="2:8">
      <c r="B138" s="334" t="s">
        <v>569</v>
      </c>
      <c r="C138" s="335">
        <v>0</v>
      </c>
      <c r="D138" s="335">
        <v>20932185.449999999</v>
      </c>
      <c r="E138" s="335">
        <v>0</v>
      </c>
      <c r="F138" s="335">
        <v>0</v>
      </c>
      <c r="G138" s="335">
        <f t="shared" si="2"/>
        <v>0</v>
      </c>
      <c r="H138" s="336" t="str">
        <f t="shared" si="3"/>
        <v>0.0%</v>
      </c>
    </row>
    <row r="139" spans="2:8">
      <c r="B139" s="334" t="s">
        <v>570</v>
      </c>
      <c r="C139" s="335">
        <v>0</v>
      </c>
      <c r="D139" s="335">
        <v>87786576.629999995</v>
      </c>
      <c r="E139" s="335">
        <v>7363058.8700000001</v>
      </c>
      <c r="F139" s="335">
        <v>0</v>
      </c>
      <c r="G139" s="335">
        <f t="shared" ref="G139:G202" si="4">F139-E139</f>
        <v>-7363058.8700000001</v>
      </c>
      <c r="H139" s="336">
        <f t="shared" ref="H139:H202" si="5">IFERROR(G139/E139,"0.0%")</f>
        <v>-1</v>
      </c>
    </row>
    <row r="140" spans="2:8">
      <c r="B140" s="331" t="s">
        <v>592</v>
      </c>
      <c r="C140" s="332">
        <v>878581407</v>
      </c>
      <c r="D140" s="332">
        <v>1159410618.1099999</v>
      </c>
      <c r="E140" s="332">
        <v>181783703.63</v>
      </c>
      <c r="F140" s="332">
        <v>96918949.310000002</v>
      </c>
      <c r="G140" s="332">
        <f t="shared" si="4"/>
        <v>-84864754.319999993</v>
      </c>
      <c r="H140" s="333">
        <f t="shared" si="5"/>
        <v>-0.46684467653235034</v>
      </c>
    </row>
    <row r="141" spans="2:8">
      <c r="B141" s="334" t="s">
        <v>164</v>
      </c>
      <c r="C141" s="335">
        <v>15831600</v>
      </c>
      <c r="D141" s="335">
        <v>15831600</v>
      </c>
      <c r="E141" s="335">
        <v>0</v>
      </c>
      <c r="F141" s="335">
        <v>0</v>
      </c>
      <c r="G141" s="335">
        <f t="shared" si="4"/>
        <v>0</v>
      </c>
      <c r="H141" s="336" t="str">
        <f t="shared" si="5"/>
        <v>0.0%</v>
      </c>
    </row>
    <row r="142" spans="2:8">
      <c r="B142" s="334" t="s">
        <v>194</v>
      </c>
      <c r="C142" s="335">
        <v>281844143</v>
      </c>
      <c r="D142" s="335">
        <v>472676522.57999992</v>
      </c>
      <c r="E142" s="335">
        <v>81580614.879999995</v>
      </c>
      <c r="F142" s="335">
        <v>0</v>
      </c>
      <c r="G142" s="335">
        <f t="shared" si="4"/>
        <v>-81580614.879999995</v>
      </c>
      <c r="H142" s="336">
        <f t="shared" si="5"/>
        <v>-1</v>
      </c>
    </row>
    <row r="143" spans="2:8">
      <c r="B143" s="334" t="s">
        <v>582</v>
      </c>
      <c r="C143" s="335">
        <v>13620359</v>
      </c>
      <c r="D143" s="335">
        <v>42126591.519999996</v>
      </c>
      <c r="E143" s="335">
        <v>0</v>
      </c>
      <c r="F143" s="335">
        <v>0</v>
      </c>
      <c r="G143" s="335">
        <f t="shared" si="4"/>
        <v>0</v>
      </c>
      <c r="H143" s="336" t="str">
        <f t="shared" si="5"/>
        <v>0.0%</v>
      </c>
    </row>
    <row r="144" spans="2:8">
      <c r="B144" s="334" t="s">
        <v>568</v>
      </c>
      <c r="C144" s="335">
        <v>7487704</v>
      </c>
      <c r="D144" s="335">
        <v>17328170</v>
      </c>
      <c r="E144" s="335">
        <v>0</v>
      </c>
      <c r="F144" s="335">
        <v>0</v>
      </c>
      <c r="G144" s="335">
        <f t="shared" si="4"/>
        <v>0</v>
      </c>
      <c r="H144" s="336" t="str">
        <f t="shared" si="5"/>
        <v>0.0%</v>
      </c>
    </row>
    <row r="145" spans="2:8">
      <c r="B145" s="334" t="s">
        <v>569</v>
      </c>
      <c r="C145" s="335">
        <v>29291213</v>
      </c>
      <c r="D145" s="335">
        <v>37156213</v>
      </c>
      <c r="E145" s="335">
        <v>0</v>
      </c>
      <c r="F145" s="335">
        <v>0</v>
      </c>
      <c r="G145" s="335">
        <f t="shared" si="4"/>
        <v>0</v>
      </c>
      <c r="H145" s="336" t="str">
        <f t="shared" si="5"/>
        <v>0.0%</v>
      </c>
    </row>
    <row r="146" spans="2:8">
      <c r="B146" s="334" t="s">
        <v>570</v>
      </c>
      <c r="C146" s="335">
        <v>530506388</v>
      </c>
      <c r="D146" s="335">
        <v>574291521.00999999</v>
      </c>
      <c r="E146" s="335">
        <v>100203088.75</v>
      </c>
      <c r="F146" s="335">
        <v>96918949.310000002</v>
      </c>
      <c r="G146" s="335">
        <f t="shared" si="4"/>
        <v>-3284139.4399999976</v>
      </c>
      <c r="H146" s="336">
        <f t="shared" si="5"/>
        <v>-3.2774832402559025E-2</v>
      </c>
    </row>
    <row r="147" spans="2:8">
      <c r="B147" s="331" t="s">
        <v>593</v>
      </c>
      <c r="C147" s="332">
        <v>2180965035</v>
      </c>
      <c r="D147" s="332">
        <v>3224302291.4499998</v>
      </c>
      <c r="E147" s="332">
        <v>93580453.120000005</v>
      </c>
      <c r="F147" s="332">
        <v>146856217.44</v>
      </c>
      <c r="G147" s="332">
        <f t="shared" si="4"/>
        <v>53275764.319999993</v>
      </c>
      <c r="H147" s="333">
        <f t="shared" si="5"/>
        <v>0.56930440646278413</v>
      </c>
    </row>
    <row r="148" spans="2:8">
      <c r="B148" s="334" t="s">
        <v>159</v>
      </c>
      <c r="C148" s="335">
        <v>10830000</v>
      </c>
      <c r="D148" s="335">
        <v>10750637.369999999</v>
      </c>
      <c r="E148" s="335">
        <v>844786.65</v>
      </c>
      <c r="F148" s="335">
        <v>850121.34</v>
      </c>
      <c r="G148" s="335">
        <f t="shared" si="4"/>
        <v>5334.6899999999441</v>
      </c>
      <c r="H148" s="336">
        <f t="shared" si="5"/>
        <v>6.3148370064796174E-3</v>
      </c>
    </row>
    <row r="149" spans="2:8">
      <c r="B149" s="334" t="s">
        <v>194</v>
      </c>
      <c r="C149" s="335">
        <v>940597311</v>
      </c>
      <c r="D149" s="335">
        <v>1224680172.1700001</v>
      </c>
      <c r="E149" s="335">
        <v>2727749.66</v>
      </c>
      <c r="F149" s="335">
        <v>58243232.729999997</v>
      </c>
      <c r="G149" s="335">
        <f t="shared" si="4"/>
        <v>55515483.069999993</v>
      </c>
      <c r="H149" s="336">
        <f t="shared" si="5"/>
        <v>20.352118042239987</v>
      </c>
    </row>
    <row r="150" spans="2:8">
      <c r="B150" s="334" t="s">
        <v>582</v>
      </c>
      <c r="C150" s="335">
        <v>71271768</v>
      </c>
      <c r="D150" s="335">
        <v>194901158.19999999</v>
      </c>
      <c r="E150" s="335">
        <v>0</v>
      </c>
      <c r="F150" s="335">
        <v>0</v>
      </c>
      <c r="G150" s="335">
        <f t="shared" si="4"/>
        <v>0</v>
      </c>
      <c r="H150" s="336" t="str">
        <f t="shared" si="5"/>
        <v>0.0%</v>
      </c>
    </row>
    <row r="151" spans="2:8">
      <c r="B151" s="334" t="s">
        <v>200</v>
      </c>
      <c r="C151" s="335">
        <v>0</v>
      </c>
      <c r="D151" s="335">
        <v>-8902286.9100000001</v>
      </c>
      <c r="E151" s="335">
        <v>0</v>
      </c>
      <c r="F151" s="335">
        <v>0</v>
      </c>
      <c r="G151" s="335">
        <f t="shared" si="4"/>
        <v>0</v>
      </c>
      <c r="H151" s="336" t="str">
        <f t="shared" si="5"/>
        <v>0.0%</v>
      </c>
    </row>
    <row r="152" spans="2:8" s="339" customFormat="1">
      <c r="B152" s="334" t="s">
        <v>568</v>
      </c>
      <c r="C152" s="335">
        <v>113354849</v>
      </c>
      <c r="D152" s="335">
        <v>149515889.76000002</v>
      </c>
      <c r="E152" s="335">
        <v>26256125.300000001</v>
      </c>
      <c r="F152" s="335">
        <v>0</v>
      </c>
      <c r="G152" s="335">
        <f t="shared" si="4"/>
        <v>-26256125.300000001</v>
      </c>
      <c r="H152" s="336">
        <f t="shared" si="5"/>
        <v>-1</v>
      </c>
    </row>
    <row r="153" spans="2:8">
      <c r="B153" s="334" t="s">
        <v>167</v>
      </c>
      <c r="C153" s="335">
        <v>388402000</v>
      </c>
      <c r="D153" s="335">
        <v>791039440</v>
      </c>
      <c r="E153" s="335">
        <v>0</v>
      </c>
      <c r="F153" s="335">
        <v>40012666.670000002</v>
      </c>
      <c r="G153" s="335">
        <f t="shared" si="4"/>
        <v>40012666.670000002</v>
      </c>
      <c r="H153" s="336" t="str">
        <f t="shared" si="5"/>
        <v>0.0%</v>
      </c>
    </row>
    <row r="154" spans="2:8">
      <c r="B154" s="334" t="s">
        <v>569</v>
      </c>
      <c r="C154" s="335">
        <v>93212211</v>
      </c>
      <c r="D154" s="335">
        <v>139165922.24000001</v>
      </c>
      <c r="E154" s="335">
        <v>0</v>
      </c>
      <c r="F154" s="335">
        <v>0</v>
      </c>
      <c r="G154" s="335">
        <f t="shared" si="4"/>
        <v>0</v>
      </c>
      <c r="H154" s="336" t="str">
        <f t="shared" si="5"/>
        <v>0.0%</v>
      </c>
    </row>
    <row r="155" spans="2:8">
      <c r="B155" s="334" t="s">
        <v>570</v>
      </c>
      <c r="C155" s="335">
        <v>563296896</v>
      </c>
      <c r="D155" s="335">
        <v>723151358.62</v>
      </c>
      <c r="E155" s="335">
        <v>63751791.509999998</v>
      </c>
      <c r="F155" s="335">
        <v>47750196.700000003</v>
      </c>
      <c r="G155" s="335">
        <f t="shared" si="4"/>
        <v>-16001594.809999995</v>
      </c>
      <c r="H155" s="336">
        <f t="shared" si="5"/>
        <v>-0.25099835519900665</v>
      </c>
    </row>
    <row r="156" spans="2:8">
      <c r="B156" s="331" t="s">
        <v>594</v>
      </c>
      <c r="C156" s="332">
        <v>283034350</v>
      </c>
      <c r="D156" s="332">
        <v>2330239358.2000003</v>
      </c>
      <c r="E156" s="332">
        <v>8156108.04</v>
      </c>
      <c r="F156" s="332">
        <v>137412293.81</v>
      </c>
      <c r="G156" s="332">
        <f t="shared" si="4"/>
        <v>129256185.77</v>
      </c>
      <c r="H156" s="333">
        <f t="shared" si="5"/>
        <v>15.847777535080322</v>
      </c>
    </row>
    <row r="157" spans="2:8">
      <c r="B157" s="334" t="s">
        <v>194</v>
      </c>
      <c r="C157" s="335">
        <v>208293041</v>
      </c>
      <c r="D157" s="335">
        <v>2239480460.8400002</v>
      </c>
      <c r="E157" s="335">
        <v>0</v>
      </c>
      <c r="F157" s="335">
        <v>133870793.81</v>
      </c>
      <c r="G157" s="335">
        <f t="shared" si="4"/>
        <v>133870793.81</v>
      </c>
      <c r="H157" s="336" t="str">
        <f t="shared" si="5"/>
        <v>0.0%</v>
      </c>
    </row>
    <row r="158" spans="2:8">
      <c r="B158" s="334" t="s">
        <v>200</v>
      </c>
      <c r="C158" s="335">
        <v>46832035</v>
      </c>
      <c r="D158" s="335">
        <v>27625993.050000001</v>
      </c>
      <c r="E158" s="335">
        <v>2320025</v>
      </c>
      <c r="F158" s="335">
        <v>3541500</v>
      </c>
      <c r="G158" s="335">
        <f t="shared" si="4"/>
        <v>1221475</v>
      </c>
      <c r="H158" s="336">
        <f t="shared" si="5"/>
        <v>0.52649217142056659</v>
      </c>
    </row>
    <row r="159" spans="2:8">
      <c r="B159" s="334" t="s">
        <v>569</v>
      </c>
      <c r="C159" s="335">
        <v>2323954</v>
      </c>
      <c r="D159" s="335">
        <v>46904237.219999999</v>
      </c>
      <c r="E159" s="335">
        <v>0</v>
      </c>
      <c r="F159" s="335">
        <v>0</v>
      </c>
      <c r="G159" s="335">
        <f t="shared" si="4"/>
        <v>0</v>
      </c>
      <c r="H159" s="336" t="str">
        <f t="shared" si="5"/>
        <v>0.0%</v>
      </c>
    </row>
    <row r="160" spans="2:8">
      <c r="B160" s="334" t="s">
        <v>570</v>
      </c>
      <c r="C160" s="335">
        <v>25585320</v>
      </c>
      <c r="D160" s="335">
        <v>16228667.089999996</v>
      </c>
      <c r="E160" s="335">
        <v>5836083.04</v>
      </c>
      <c r="F160" s="335">
        <v>0</v>
      </c>
      <c r="G160" s="335">
        <f t="shared" si="4"/>
        <v>-5836083.04</v>
      </c>
      <c r="H160" s="336">
        <f t="shared" si="5"/>
        <v>-1</v>
      </c>
    </row>
    <row r="161" spans="2:8">
      <c r="B161" s="328" t="s">
        <v>595</v>
      </c>
      <c r="C161" s="329">
        <v>2527444643</v>
      </c>
      <c r="D161" s="329">
        <v>4503860319.8899994</v>
      </c>
      <c r="E161" s="329">
        <v>202537276.90000001</v>
      </c>
      <c r="F161" s="329">
        <v>231164922.25</v>
      </c>
      <c r="G161" s="329">
        <f t="shared" si="4"/>
        <v>28627645.349999994</v>
      </c>
      <c r="H161" s="330">
        <f t="shared" si="5"/>
        <v>0.14134506885927225</v>
      </c>
    </row>
    <row r="162" spans="2:8">
      <c r="B162" s="331" t="s">
        <v>596</v>
      </c>
      <c r="C162" s="332">
        <v>777689301</v>
      </c>
      <c r="D162" s="332">
        <v>1147786624.4300001</v>
      </c>
      <c r="E162" s="332">
        <v>55355130.670000002</v>
      </c>
      <c r="F162" s="332">
        <v>60533423.079999998</v>
      </c>
      <c r="G162" s="332">
        <f t="shared" si="4"/>
        <v>5178292.4099999964</v>
      </c>
      <c r="H162" s="333">
        <f t="shared" si="5"/>
        <v>9.3546747109503239E-2</v>
      </c>
    </row>
    <row r="163" spans="2:8">
      <c r="B163" s="334" t="s">
        <v>194</v>
      </c>
      <c r="C163" s="335">
        <v>185377035</v>
      </c>
      <c r="D163" s="335">
        <v>553854049.34000003</v>
      </c>
      <c r="E163" s="335">
        <v>806511</v>
      </c>
      <c r="F163" s="335">
        <v>0</v>
      </c>
      <c r="G163" s="335">
        <f t="shared" si="4"/>
        <v>-806511</v>
      </c>
      <c r="H163" s="336">
        <f t="shared" si="5"/>
        <v>-1</v>
      </c>
    </row>
    <row r="164" spans="2:8">
      <c r="B164" s="334" t="s">
        <v>200</v>
      </c>
      <c r="C164" s="335">
        <v>223684296</v>
      </c>
      <c r="D164" s="335">
        <v>220875643.88999999</v>
      </c>
      <c r="E164" s="335">
        <v>54548619.670000002</v>
      </c>
      <c r="F164" s="335">
        <v>55751181.060000002</v>
      </c>
      <c r="G164" s="335">
        <f t="shared" si="4"/>
        <v>1202561.3900000006</v>
      </c>
      <c r="H164" s="336">
        <f t="shared" si="5"/>
        <v>2.2045679565772237E-2</v>
      </c>
    </row>
    <row r="165" spans="2:8">
      <c r="B165" s="334" t="s">
        <v>568</v>
      </c>
      <c r="C165" s="335">
        <v>9208476</v>
      </c>
      <c r="D165" s="335">
        <v>10053221.780000001</v>
      </c>
      <c r="E165" s="335">
        <v>0</v>
      </c>
      <c r="F165" s="335">
        <v>0</v>
      </c>
      <c r="G165" s="335">
        <f t="shared" si="4"/>
        <v>0</v>
      </c>
      <c r="H165" s="336" t="str">
        <f t="shared" si="5"/>
        <v>0.0%</v>
      </c>
    </row>
    <row r="166" spans="2:8">
      <c r="B166" s="334" t="s">
        <v>569</v>
      </c>
      <c r="C166" s="335">
        <v>1504759</v>
      </c>
      <c r="D166" s="335">
        <v>13508388.27</v>
      </c>
      <c r="E166" s="335">
        <v>0</v>
      </c>
      <c r="F166" s="335">
        <v>0</v>
      </c>
      <c r="G166" s="335">
        <f t="shared" si="4"/>
        <v>0</v>
      </c>
      <c r="H166" s="336" t="str">
        <f t="shared" si="5"/>
        <v>0.0%</v>
      </c>
    </row>
    <row r="167" spans="2:8">
      <c r="B167" s="334" t="s">
        <v>570</v>
      </c>
      <c r="C167" s="335">
        <v>357914735</v>
      </c>
      <c r="D167" s="335">
        <v>349495321.15000004</v>
      </c>
      <c r="E167" s="335">
        <v>0</v>
      </c>
      <c r="F167" s="335">
        <v>4782242.0199999996</v>
      </c>
      <c r="G167" s="335">
        <f t="shared" si="4"/>
        <v>4782242.0199999996</v>
      </c>
      <c r="H167" s="336" t="str">
        <f t="shared" si="5"/>
        <v>0.0%</v>
      </c>
    </row>
    <row r="168" spans="2:8">
      <c r="B168" s="331" t="s">
        <v>597</v>
      </c>
      <c r="C168" s="332">
        <v>957556803</v>
      </c>
      <c r="D168" s="332">
        <v>1294580970.78</v>
      </c>
      <c r="E168" s="332">
        <v>114618544.13</v>
      </c>
      <c r="F168" s="332">
        <v>95245879.069999993</v>
      </c>
      <c r="G168" s="332">
        <f t="shared" si="4"/>
        <v>-19372665.060000002</v>
      </c>
      <c r="H168" s="333">
        <f t="shared" si="5"/>
        <v>-0.16901859299510547</v>
      </c>
    </row>
    <row r="169" spans="2:8">
      <c r="B169" s="334" t="s">
        <v>159</v>
      </c>
      <c r="C169" s="335">
        <v>9187110</v>
      </c>
      <c r="D169" s="335">
        <v>7932049.9500000002</v>
      </c>
      <c r="E169" s="335">
        <v>723498.96</v>
      </c>
      <c r="F169" s="335">
        <v>860823.05</v>
      </c>
      <c r="G169" s="335">
        <f t="shared" si="4"/>
        <v>137324.09000000008</v>
      </c>
      <c r="H169" s="336">
        <f t="shared" si="5"/>
        <v>0.18980551126155051</v>
      </c>
    </row>
    <row r="170" spans="2:8">
      <c r="B170" s="334" t="s">
        <v>161</v>
      </c>
      <c r="C170" s="335">
        <v>18022658</v>
      </c>
      <c r="D170" s="335">
        <v>22240576.329999998</v>
      </c>
      <c r="E170" s="335">
        <v>0</v>
      </c>
      <c r="F170" s="335">
        <v>9069912.5299999993</v>
      </c>
      <c r="G170" s="335">
        <f t="shared" si="4"/>
        <v>9069912.5299999993</v>
      </c>
      <c r="H170" s="336" t="str">
        <f t="shared" si="5"/>
        <v>0.0%</v>
      </c>
    </row>
    <row r="171" spans="2:8">
      <c r="B171" s="334" t="s">
        <v>184</v>
      </c>
      <c r="C171" s="335">
        <v>21792574</v>
      </c>
      <c r="D171" s="335">
        <v>21792574</v>
      </c>
      <c r="E171" s="335">
        <v>0</v>
      </c>
      <c r="F171" s="335">
        <v>0</v>
      </c>
      <c r="G171" s="335">
        <f t="shared" si="4"/>
        <v>0</v>
      </c>
      <c r="H171" s="336" t="str">
        <f t="shared" si="5"/>
        <v>0.0%</v>
      </c>
    </row>
    <row r="172" spans="2:8">
      <c r="B172" s="334" t="s">
        <v>194</v>
      </c>
      <c r="C172" s="335">
        <v>285736473</v>
      </c>
      <c r="D172" s="335">
        <v>429512326.94</v>
      </c>
      <c r="E172" s="335">
        <v>16600000</v>
      </c>
      <c r="F172" s="335">
        <v>40903650.649999999</v>
      </c>
      <c r="G172" s="335">
        <f t="shared" si="4"/>
        <v>24303650.649999999</v>
      </c>
      <c r="H172" s="336">
        <f t="shared" si="5"/>
        <v>1.4640753403614457</v>
      </c>
    </row>
    <row r="173" spans="2:8">
      <c r="B173" s="334" t="s">
        <v>582</v>
      </c>
      <c r="C173" s="335">
        <v>29447971</v>
      </c>
      <c r="D173" s="335">
        <v>280335751.80000001</v>
      </c>
      <c r="E173" s="335">
        <v>0</v>
      </c>
      <c r="F173" s="335">
        <v>0</v>
      </c>
      <c r="G173" s="335">
        <f t="shared" si="4"/>
        <v>0</v>
      </c>
      <c r="H173" s="336" t="str">
        <f t="shared" si="5"/>
        <v>0.0%</v>
      </c>
    </row>
    <row r="174" spans="2:8">
      <c r="B174" s="334" t="s">
        <v>200</v>
      </c>
      <c r="C174" s="335">
        <v>262241299</v>
      </c>
      <c r="D174" s="335">
        <v>221799966.94</v>
      </c>
      <c r="E174" s="335">
        <v>35955066.200000003</v>
      </c>
      <c r="F174" s="335">
        <v>42732230.659999996</v>
      </c>
      <c r="G174" s="335">
        <f t="shared" si="4"/>
        <v>6777164.4599999934</v>
      </c>
      <c r="H174" s="336">
        <f t="shared" si="5"/>
        <v>0.18848983401398919</v>
      </c>
    </row>
    <row r="175" spans="2:8">
      <c r="B175" s="334" t="s">
        <v>568</v>
      </c>
      <c r="C175" s="335">
        <v>50173653</v>
      </c>
      <c r="D175" s="335">
        <v>130594289.72999999</v>
      </c>
      <c r="E175" s="335">
        <v>61339978.969999999</v>
      </c>
      <c r="F175" s="335">
        <v>0</v>
      </c>
      <c r="G175" s="335">
        <f t="shared" si="4"/>
        <v>-61339978.969999999</v>
      </c>
      <c r="H175" s="336">
        <f t="shared" si="5"/>
        <v>-1</v>
      </c>
    </row>
    <row r="176" spans="2:8">
      <c r="B176" s="334" t="s">
        <v>569</v>
      </c>
      <c r="C176" s="335">
        <v>10000000</v>
      </c>
      <c r="D176" s="335">
        <v>40827080.57</v>
      </c>
      <c r="E176" s="335">
        <v>0</v>
      </c>
      <c r="F176" s="335">
        <v>0</v>
      </c>
      <c r="G176" s="335">
        <f t="shared" si="4"/>
        <v>0</v>
      </c>
      <c r="H176" s="336" t="str">
        <f t="shared" si="5"/>
        <v>0.0%</v>
      </c>
    </row>
    <row r="177" spans="2:13">
      <c r="B177" s="334" t="s">
        <v>570</v>
      </c>
      <c r="C177" s="335">
        <v>249162491</v>
      </c>
      <c r="D177" s="335">
        <v>-4507034.4800000079</v>
      </c>
      <c r="E177" s="335">
        <v>0</v>
      </c>
      <c r="F177" s="335">
        <v>1679262.18</v>
      </c>
      <c r="G177" s="335">
        <f t="shared" si="4"/>
        <v>1679262.18</v>
      </c>
      <c r="H177" s="336" t="str">
        <f t="shared" si="5"/>
        <v>0.0%</v>
      </c>
    </row>
    <row r="178" spans="2:13">
      <c r="B178" s="334" t="s">
        <v>169</v>
      </c>
      <c r="C178" s="335">
        <v>21792574</v>
      </c>
      <c r="D178" s="335">
        <v>144053389</v>
      </c>
      <c r="E178" s="335">
        <v>0</v>
      </c>
      <c r="F178" s="335">
        <v>0</v>
      </c>
      <c r="G178" s="335">
        <f t="shared" si="4"/>
        <v>0</v>
      </c>
      <c r="H178" s="336" t="str">
        <f t="shared" si="5"/>
        <v>0.0%</v>
      </c>
    </row>
    <row r="179" spans="2:13" s="340" customFormat="1">
      <c r="B179" s="331" t="s">
        <v>598</v>
      </c>
      <c r="C179" s="332">
        <v>580899350</v>
      </c>
      <c r="D179" s="332">
        <v>818811384.71999991</v>
      </c>
      <c r="E179" s="332">
        <v>32191222.100000001</v>
      </c>
      <c r="F179" s="332">
        <v>61845437.469999999</v>
      </c>
      <c r="G179" s="332">
        <f t="shared" si="4"/>
        <v>29654215.369999997</v>
      </c>
      <c r="H179" s="333">
        <f t="shared" si="5"/>
        <v>0.92118948693159419</v>
      </c>
      <c r="L179" s="322"/>
      <c r="M179" s="322"/>
    </row>
    <row r="180" spans="2:13">
      <c r="B180" s="334" t="s">
        <v>161</v>
      </c>
      <c r="C180" s="335">
        <v>13845712</v>
      </c>
      <c r="D180" s="335">
        <v>18059982.640000001</v>
      </c>
      <c r="E180" s="335">
        <v>0</v>
      </c>
      <c r="F180" s="335">
        <v>2330028.81</v>
      </c>
      <c r="G180" s="335">
        <f t="shared" si="4"/>
        <v>2330028.81</v>
      </c>
      <c r="H180" s="336" t="str">
        <f t="shared" si="5"/>
        <v>0.0%</v>
      </c>
    </row>
    <row r="181" spans="2:13">
      <c r="B181" s="334" t="s">
        <v>194</v>
      </c>
      <c r="C181" s="335">
        <v>172647697</v>
      </c>
      <c r="D181" s="335">
        <v>281419424.89999998</v>
      </c>
      <c r="E181" s="335">
        <v>14818042.66</v>
      </c>
      <c r="F181" s="335">
        <v>0</v>
      </c>
      <c r="G181" s="335">
        <f t="shared" si="4"/>
        <v>-14818042.66</v>
      </c>
      <c r="H181" s="336">
        <f t="shared" si="5"/>
        <v>-1</v>
      </c>
    </row>
    <row r="182" spans="2:13">
      <c r="B182" s="334" t="s">
        <v>582</v>
      </c>
      <c r="C182" s="335">
        <v>0</v>
      </c>
      <c r="D182" s="335">
        <v>96157501.010000005</v>
      </c>
      <c r="E182" s="335">
        <v>0</v>
      </c>
      <c r="F182" s="335">
        <v>19000155.079999998</v>
      </c>
      <c r="G182" s="335">
        <f t="shared" si="4"/>
        <v>19000155.079999998</v>
      </c>
      <c r="H182" s="336" t="str">
        <f t="shared" si="5"/>
        <v>0.0%</v>
      </c>
    </row>
    <row r="183" spans="2:13">
      <c r="B183" s="334" t="s">
        <v>200</v>
      </c>
      <c r="C183" s="335">
        <v>195837464</v>
      </c>
      <c r="D183" s="335">
        <v>213847086.56</v>
      </c>
      <c r="E183" s="335">
        <v>15925775.48</v>
      </c>
      <c r="F183" s="335">
        <v>34450142.829999998</v>
      </c>
      <c r="G183" s="335">
        <f t="shared" si="4"/>
        <v>18524367.349999998</v>
      </c>
      <c r="H183" s="336">
        <f t="shared" si="5"/>
        <v>1.1631689378808194</v>
      </c>
    </row>
    <row r="184" spans="2:13">
      <c r="B184" s="334" t="s">
        <v>569</v>
      </c>
      <c r="C184" s="335">
        <v>0</v>
      </c>
      <c r="D184" s="335">
        <v>21558407.079999998</v>
      </c>
      <c r="E184" s="335">
        <v>0</v>
      </c>
      <c r="F184" s="335">
        <v>0</v>
      </c>
      <c r="G184" s="335">
        <f t="shared" si="4"/>
        <v>0</v>
      </c>
      <c r="H184" s="336" t="str">
        <f t="shared" si="5"/>
        <v>0.0%</v>
      </c>
    </row>
    <row r="185" spans="2:13">
      <c r="B185" s="334" t="s">
        <v>570</v>
      </c>
      <c r="C185" s="335">
        <v>158041490</v>
      </c>
      <c r="D185" s="335">
        <v>159618787.25</v>
      </c>
      <c r="E185" s="335">
        <v>0</v>
      </c>
      <c r="F185" s="335">
        <v>3864155.72</v>
      </c>
      <c r="G185" s="335">
        <f t="shared" si="4"/>
        <v>3864155.72</v>
      </c>
      <c r="H185" s="336" t="str">
        <f t="shared" si="5"/>
        <v>0.0%</v>
      </c>
    </row>
    <row r="186" spans="2:13">
      <c r="B186" s="334" t="s">
        <v>169</v>
      </c>
      <c r="C186" s="335">
        <v>40526987</v>
      </c>
      <c r="D186" s="335">
        <v>28150195.280000001</v>
      </c>
      <c r="E186" s="335">
        <v>1447403.96</v>
      </c>
      <c r="F186" s="335">
        <v>2200955.0299999998</v>
      </c>
      <c r="G186" s="335">
        <f t="shared" si="4"/>
        <v>753551.06999999983</v>
      </c>
      <c r="H186" s="336">
        <f t="shared" si="5"/>
        <v>0.52062250126771781</v>
      </c>
    </row>
    <row r="187" spans="2:13">
      <c r="B187" s="331" t="s">
        <v>599</v>
      </c>
      <c r="C187" s="332">
        <v>211299189</v>
      </c>
      <c r="D187" s="332">
        <v>1242681339.9599998</v>
      </c>
      <c r="E187" s="332">
        <v>372380</v>
      </c>
      <c r="F187" s="332">
        <v>13540182.630000001</v>
      </c>
      <c r="G187" s="332">
        <f t="shared" si="4"/>
        <v>13167802.630000001</v>
      </c>
      <c r="H187" s="333">
        <f t="shared" si="5"/>
        <v>35.361197244749988</v>
      </c>
    </row>
    <row r="188" spans="2:13">
      <c r="B188" s="334" t="s">
        <v>159</v>
      </c>
      <c r="C188" s="335">
        <v>2808030</v>
      </c>
      <c r="D188" s="335">
        <v>2808205</v>
      </c>
      <c r="E188" s="335">
        <v>0</v>
      </c>
      <c r="F188" s="335">
        <v>0</v>
      </c>
      <c r="G188" s="335">
        <f t="shared" si="4"/>
        <v>0</v>
      </c>
      <c r="H188" s="336" t="str">
        <f t="shared" si="5"/>
        <v>0.0%</v>
      </c>
    </row>
    <row r="189" spans="2:13" s="340" customFormat="1">
      <c r="B189" s="334" t="s">
        <v>574</v>
      </c>
      <c r="C189" s="335">
        <v>0</v>
      </c>
      <c r="D189" s="335">
        <v>14197496.99</v>
      </c>
      <c r="E189" s="335">
        <v>0</v>
      </c>
      <c r="F189" s="335">
        <v>0</v>
      </c>
      <c r="G189" s="335">
        <f t="shared" si="4"/>
        <v>0</v>
      </c>
      <c r="H189" s="336" t="str">
        <f t="shared" si="5"/>
        <v>0.0%</v>
      </c>
      <c r="L189" s="322"/>
      <c r="M189" s="322"/>
    </row>
    <row r="190" spans="2:13">
      <c r="B190" s="334" t="s">
        <v>161</v>
      </c>
      <c r="C190" s="335">
        <v>2400000</v>
      </c>
      <c r="D190" s="335">
        <v>25913207.189999998</v>
      </c>
      <c r="E190" s="335">
        <v>0</v>
      </c>
      <c r="F190" s="335">
        <v>13540182.630000001</v>
      </c>
      <c r="G190" s="335">
        <f t="shared" si="4"/>
        <v>13540182.630000001</v>
      </c>
      <c r="H190" s="336" t="str">
        <f t="shared" si="5"/>
        <v>0.0%</v>
      </c>
    </row>
    <row r="191" spans="2:13">
      <c r="B191" s="334" t="s">
        <v>184</v>
      </c>
      <c r="C191" s="335">
        <v>2855017</v>
      </c>
      <c r="D191" s="335">
        <v>-2855017</v>
      </c>
      <c r="E191" s="335">
        <v>0</v>
      </c>
      <c r="F191" s="335">
        <v>0</v>
      </c>
      <c r="G191" s="335">
        <f t="shared" si="4"/>
        <v>0</v>
      </c>
      <c r="H191" s="336" t="str">
        <f t="shared" si="5"/>
        <v>0.0%</v>
      </c>
    </row>
    <row r="192" spans="2:13">
      <c r="B192" s="334" t="s">
        <v>192</v>
      </c>
      <c r="C192" s="335">
        <v>0</v>
      </c>
      <c r="D192" s="335">
        <v>64126000</v>
      </c>
      <c r="E192" s="335">
        <v>0</v>
      </c>
      <c r="F192" s="335">
        <v>0</v>
      </c>
      <c r="G192" s="335">
        <f t="shared" si="4"/>
        <v>0</v>
      </c>
      <c r="H192" s="336" t="str">
        <f t="shared" si="5"/>
        <v>0.0%</v>
      </c>
    </row>
    <row r="193" spans="2:13">
      <c r="B193" s="334" t="s">
        <v>194</v>
      </c>
      <c r="C193" s="335">
        <v>166434093</v>
      </c>
      <c r="D193" s="335">
        <v>915864975.21999979</v>
      </c>
      <c r="E193" s="335">
        <v>372380</v>
      </c>
      <c r="F193" s="335">
        <v>0</v>
      </c>
      <c r="G193" s="335">
        <f t="shared" si="4"/>
        <v>-372380</v>
      </c>
      <c r="H193" s="336">
        <f t="shared" si="5"/>
        <v>-1</v>
      </c>
    </row>
    <row r="194" spans="2:13">
      <c r="B194" s="334" t="s">
        <v>568</v>
      </c>
      <c r="C194" s="335">
        <v>0</v>
      </c>
      <c r="D194" s="335">
        <v>9462001</v>
      </c>
      <c r="E194" s="335">
        <v>0</v>
      </c>
      <c r="F194" s="335">
        <v>0</v>
      </c>
      <c r="G194" s="335">
        <f t="shared" si="4"/>
        <v>0</v>
      </c>
      <c r="H194" s="336" t="str">
        <f t="shared" si="5"/>
        <v>0.0%</v>
      </c>
    </row>
    <row r="195" spans="2:13">
      <c r="B195" s="334" t="s">
        <v>569</v>
      </c>
      <c r="C195" s="335">
        <v>1581666</v>
      </c>
      <c r="D195" s="335">
        <v>205407336.99000001</v>
      </c>
      <c r="E195" s="335">
        <v>0</v>
      </c>
      <c r="F195" s="335">
        <v>0</v>
      </c>
      <c r="G195" s="335">
        <f t="shared" si="4"/>
        <v>0</v>
      </c>
      <c r="H195" s="336" t="str">
        <f t="shared" si="5"/>
        <v>0.0%</v>
      </c>
    </row>
    <row r="196" spans="2:13">
      <c r="B196" s="334" t="s">
        <v>570</v>
      </c>
      <c r="C196" s="335">
        <v>35220383</v>
      </c>
      <c r="D196" s="335">
        <v>7757134.5700000003</v>
      </c>
      <c r="E196" s="335">
        <v>0</v>
      </c>
      <c r="F196" s="335">
        <v>0</v>
      </c>
      <c r="G196" s="335">
        <f t="shared" si="4"/>
        <v>0</v>
      </c>
      <c r="H196" s="336" t="str">
        <f t="shared" si="5"/>
        <v>0.0%</v>
      </c>
    </row>
    <row r="197" spans="2:13">
      <c r="B197" s="328" t="s">
        <v>600</v>
      </c>
      <c r="C197" s="329">
        <v>2860216188</v>
      </c>
      <c r="D197" s="329">
        <v>4071937845.8700008</v>
      </c>
      <c r="E197" s="329">
        <v>93550171.690000013</v>
      </c>
      <c r="F197" s="329">
        <v>379277307.98000002</v>
      </c>
      <c r="G197" s="329">
        <f t="shared" si="4"/>
        <v>285727136.29000002</v>
      </c>
      <c r="H197" s="330">
        <f t="shared" si="5"/>
        <v>3.0542662950616761</v>
      </c>
    </row>
    <row r="198" spans="2:13">
      <c r="B198" s="331" t="s">
        <v>591</v>
      </c>
      <c r="C198" s="332">
        <v>1315414477</v>
      </c>
      <c r="D198" s="332">
        <v>1785921434.2900002</v>
      </c>
      <c r="E198" s="332">
        <v>0</v>
      </c>
      <c r="F198" s="332">
        <v>291877125.40000004</v>
      </c>
      <c r="G198" s="332">
        <f t="shared" si="4"/>
        <v>291877125.40000004</v>
      </c>
      <c r="H198" s="333" t="str">
        <f t="shared" si="5"/>
        <v>0.0%</v>
      </c>
      <c r="L198" s="340"/>
      <c r="M198" s="340"/>
    </row>
    <row r="199" spans="2:13">
      <c r="B199" s="334" t="s">
        <v>161</v>
      </c>
      <c r="C199" s="335">
        <v>1128082</v>
      </c>
      <c r="D199" s="335">
        <v>1128082</v>
      </c>
      <c r="E199" s="335">
        <v>0</v>
      </c>
      <c r="F199" s="335">
        <v>0</v>
      </c>
      <c r="G199" s="335">
        <f t="shared" si="4"/>
        <v>0</v>
      </c>
      <c r="H199" s="336" t="str">
        <f t="shared" si="5"/>
        <v>0.0%</v>
      </c>
    </row>
    <row r="200" spans="2:13">
      <c r="B200" s="334" t="s">
        <v>194</v>
      </c>
      <c r="C200" s="335">
        <v>382183716</v>
      </c>
      <c r="D200" s="335">
        <v>438707597.79999995</v>
      </c>
      <c r="E200" s="335">
        <v>0</v>
      </c>
      <c r="F200" s="335">
        <v>56315658.020000003</v>
      </c>
      <c r="G200" s="335">
        <f t="shared" si="4"/>
        <v>56315658.020000003</v>
      </c>
      <c r="H200" s="336" t="str">
        <f t="shared" si="5"/>
        <v>0.0%</v>
      </c>
    </row>
    <row r="201" spans="2:13">
      <c r="B201" s="334" t="s">
        <v>200</v>
      </c>
      <c r="C201" s="335">
        <v>328970565</v>
      </c>
      <c r="D201" s="335">
        <v>542238390.17000008</v>
      </c>
      <c r="E201" s="335">
        <v>0</v>
      </c>
      <c r="F201" s="335">
        <v>67864660.099999994</v>
      </c>
      <c r="G201" s="335">
        <f t="shared" si="4"/>
        <v>67864660.099999994</v>
      </c>
      <c r="H201" s="336" t="str">
        <f t="shared" si="5"/>
        <v>0.0%</v>
      </c>
    </row>
    <row r="202" spans="2:13">
      <c r="B202" s="334" t="s">
        <v>568</v>
      </c>
      <c r="C202" s="335">
        <v>49870810</v>
      </c>
      <c r="D202" s="335">
        <v>19891520</v>
      </c>
      <c r="E202" s="335">
        <v>0</v>
      </c>
      <c r="F202" s="335">
        <v>0</v>
      </c>
      <c r="G202" s="335">
        <f t="shared" si="4"/>
        <v>0</v>
      </c>
      <c r="H202" s="336" t="str">
        <f t="shared" si="5"/>
        <v>0.0%</v>
      </c>
    </row>
    <row r="203" spans="2:13" s="340" customFormat="1">
      <c r="B203" s="334" t="s">
        <v>569</v>
      </c>
      <c r="C203" s="335">
        <v>8438877</v>
      </c>
      <c r="D203" s="335">
        <v>32634584</v>
      </c>
      <c r="E203" s="335">
        <v>0</v>
      </c>
      <c r="F203" s="335">
        <v>0</v>
      </c>
      <c r="G203" s="335">
        <f t="shared" ref="G203:G266" si="6">F203-E203</f>
        <v>0</v>
      </c>
      <c r="H203" s="336" t="str">
        <f t="shared" ref="H203:H248" si="7">IFERROR(G203/E203,"0.0%")</f>
        <v>0.0%</v>
      </c>
    </row>
    <row r="204" spans="2:13">
      <c r="B204" s="334" t="s">
        <v>570</v>
      </c>
      <c r="C204" s="335">
        <v>499651421</v>
      </c>
      <c r="D204" s="335">
        <v>705925841.62</v>
      </c>
      <c r="E204" s="335">
        <v>0</v>
      </c>
      <c r="F204" s="335">
        <v>165625206.58000001</v>
      </c>
      <c r="G204" s="335">
        <f t="shared" si="6"/>
        <v>165625206.58000001</v>
      </c>
      <c r="H204" s="336" t="str">
        <f t="shared" si="7"/>
        <v>0.0%</v>
      </c>
    </row>
    <row r="205" spans="2:13">
      <c r="B205" s="334" t="s">
        <v>169</v>
      </c>
      <c r="C205" s="335">
        <v>45171006</v>
      </c>
      <c r="D205" s="335">
        <v>45395418.700000003</v>
      </c>
      <c r="E205" s="335">
        <v>0</v>
      </c>
      <c r="F205" s="335">
        <v>2071600.7</v>
      </c>
      <c r="G205" s="335">
        <f t="shared" si="6"/>
        <v>2071600.7</v>
      </c>
      <c r="H205" s="336" t="str">
        <f t="shared" si="7"/>
        <v>0.0%</v>
      </c>
    </row>
    <row r="206" spans="2:13">
      <c r="B206" s="331" t="s">
        <v>601</v>
      </c>
      <c r="C206" s="332">
        <v>617195655</v>
      </c>
      <c r="D206" s="332">
        <v>1498166978.6100001</v>
      </c>
      <c r="E206" s="332">
        <v>29173083.390000001</v>
      </c>
      <c r="F206" s="332">
        <v>37527009.259999998</v>
      </c>
      <c r="G206" s="332">
        <f t="shared" si="6"/>
        <v>8353925.8699999973</v>
      </c>
      <c r="H206" s="333">
        <f t="shared" si="7"/>
        <v>0.28635731637690276</v>
      </c>
    </row>
    <row r="207" spans="2:13">
      <c r="B207" s="334" t="s">
        <v>574</v>
      </c>
      <c r="C207" s="335">
        <v>12570757</v>
      </c>
      <c r="D207" s="335">
        <v>20070757</v>
      </c>
      <c r="E207" s="335">
        <v>0</v>
      </c>
      <c r="F207" s="335">
        <v>0</v>
      </c>
      <c r="G207" s="335">
        <f t="shared" si="6"/>
        <v>0</v>
      </c>
      <c r="H207" s="336" t="str">
        <f t="shared" si="7"/>
        <v>0.0%</v>
      </c>
    </row>
    <row r="208" spans="2:13">
      <c r="B208" s="334" t="s">
        <v>194</v>
      </c>
      <c r="C208" s="335">
        <v>188104526</v>
      </c>
      <c r="D208" s="335">
        <v>1169786359.0799999</v>
      </c>
      <c r="E208" s="335">
        <v>4707320</v>
      </c>
      <c r="F208" s="335">
        <v>0</v>
      </c>
      <c r="G208" s="335">
        <f t="shared" si="6"/>
        <v>-4707320</v>
      </c>
      <c r="H208" s="336">
        <f t="shared" si="7"/>
        <v>-1</v>
      </c>
    </row>
    <row r="209" spans="2:8">
      <c r="B209" s="334" t="s">
        <v>582</v>
      </c>
      <c r="C209" s="335">
        <v>881336</v>
      </c>
      <c r="D209" s="335">
        <v>3018496.91</v>
      </c>
      <c r="E209" s="335">
        <v>0</v>
      </c>
      <c r="F209" s="335">
        <v>0</v>
      </c>
      <c r="G209" s="335">
        <f t="shared" si="6"/>
        <v>0</v>
      </c>
      <c r="H209" s="336" t="str">
        <f t="shared" si="7"/>
        <v>0.0%</v>
      </c>
    </row>
    <row r="210" spans="2:8">
      <c r="B210" s="334" t="s">
        <v>200</v>
      </c>
      <c r="C210" s="335">
        <v>180366795</v>
      </c>
      <c r="D210" s="335">
        <v>191440415.27000001</v>
      </c>
      <c r="E210" s="335">
        <v>24465763.390000001</v>
      </c>
      <c r="F210" s="335">
        <v>37110746.159999996</v>
      </c>
      <c r="G210" s="335">
        <f t="shared" si="6"/>
        <v>12644982.769999996</v>
      </c>
      <c r="H210" s="336">
        <f t="shared" si="7"/>
        <v>0.51684399004563397</v>
      </c>
    </row>
    <row r="211" spans="2:8">
      <c r="B211" s="334" t="s">
        <v>568</v>
      </c>
      <c r="C211" s="335">
        <v>0</v>
      </c>
      <c r="D211" s="335">
        <v>15594415.59</v>
      </c>
      <c r="E211" s="335">
        <v>0</v>
      </c>
      <c r="F211" s="335">
        <v>0</v>
      </c>
      <c r="G211" s="335">
        <f t="shared" si="6"/>
        <v>0</v>
      </c>
      <c r="H211" s="336" t="str">
        <f t="shared" si="7"/>
        <v>0.0%</v>
      </c>
    </row>
    <row r="212" spans="2:8">
      <c r="B212" s="334" t="s">
        <v>569</v>
      </c>
      <c r="C212" s="335">
        <v>0</v>
      </c>
      <c r="D212" s="335">
        <v>17696722.130000003</v>
      </c>
      <c r="E212" s="335">
        <v>0</v>
      </c>
      <c r="F212" s="335">
        <v>0</v>
      </c>
      <c r="G212" s="335">
        <f t="shared" si="6"/>
        <v>0</v>
      </c>
      <c r="H212" s="336" t="str">
        <f t="shared" si="7"/>
        <v>0.0%</v>
      </c>
    </row>
    <row r="213" spans="2:8">
      <c r="B213" s="334" t="s">
        <v>570</v>
      </c>
      <c r="C213" s="335">
        <v>235272241</v>
      </c>
      <c r="D213" s="335">
        <v>80559812.630000025</v>
      </c>
      <c r="E213" s="335">
        <v>0</v>
      </c>
      <c r="F213" s="335">
        <v>416263.1</v>
      </c>
      <c r="G213" s="335">
        <f t="shared" si="6"/>
        <v>416263.1</v>
      </c>
      <c r="H213" s="336" t="str">
        <f t="shared" si="7"/>
        <v>0.0%</v>
      </c>
    </row>
    <row r="214" spans="2:8">
      <c r="B214" s="331" t="s">
        <v>602</v>
      </c>
      <c r="C214" s="332">
        <v>791359931</v>
      </c>
      <c r="D214" s="332">
        <v>741729040.9599998</v>
      </c>
      <c r="E214" s="332">
        <v>64377088.300000004</v>
      </c>
      <c r="F214" s="332">
        <v>49873173.319999993</v>
      </c>
      <c r="G214" s="332">
        <f t="shared" si="6"/>
        <v>-14503914.980000012</v>
      </c>
      <c r="H214" s="333">
        <f t="shared" si="7"/>
        <v>-0.22529622514785297</v>
      </c>
    </row>
    <row r="215" spans="2:8">
      <c r="B215" s="334" t="s">
        <v>161</v>
      </c>
      <c r="C215" s="335">
        <v>16000000</v>
      </c>
      <c r="D215" s="335">
        <v>12140768</v>
      </c>
      <c r="E215" s="335">
        <v>0</v>
      </c>
      <c r="F215" s="335">
        <v>0</v>
      </c>
      <c r="G215" s="335">
        <f t="shared" si="6"/>
        <v>0</v>
      </c>
      <c r="H215" s="336" t="str">
        <f t="shared" si="7"/>
        <v>0.0%</v>
      </c>
    </row>
    <row r="216" spans="2:8">
      <c r="B216" s="334" t="s">
        <v>194</v>
      </c>
      <c r="C216" s="335">
        <v>209427652</v>
      </c>
      <c r="D216" s="335">
        <v>253198928.24000001</v>
      </c>
      <c r="E216" s="335">
        <v>4800000</v>
      </c>
      <c r="F216" s="335">
        <v>0</v>
      </c>
      <c r="G216" s="335">
        <f t="shared" si="6"/>
        <v>-4800000</v>
      </c>
      <c r="H216" s="336">
        <f t="shared" si="7"/>
        <v>-1</v>
      </c>
    </row>
    <row r="217" spans="2:8">
      <c r="B217" s="334" t="s">
        <v>200</v>
      </c>
      <c r="C217" s="335">
        <v>158899581</v>
      </c>
      <c r="D217" s="335">
        <v>173296992.16</v>
      </c>
      <c r="E217" s="335">
        <v>16732749.93</v>
      </c>
      <c r="F217" s="335">
        <v>37356011.909999996</v>
      </c>
      <c r="G217" s="335">
        <f t="shared" si="6"/>
        <v>20623261.979999997</v>
      </c>
      <c r="H217" s="336">
        <f t="shared" si="7"/>
        <v>1.2325088264795454</v>
      </c>
    </row>
    <row r="218" spans="2:8">
      <c r="B218" s="334" t="s">
        <v>568</v>
      </c>
      <c r="C218" s="335">
        <v>38522336</v>
      </c>
      <c r="D218" s="335">
        <v>165157808.76000002</v>
      </c>
      <c r="E218" s="335">
        <v>31906412.600000001</v>
      </c>
      <c r="F218" s="335">
        <v>9987358.0199999996</v>
      </c>
      <c r="G218" s="335">
        <f t="shared" si="6"/>
        <v>-21919054.580000002</v>
      </c>
      <c r="H218" s="336">
        <f t="shared" si="7"/>
        <v>-0.68697960045812234</v>
      </c>
    </row>
    <row r="219" spans="2:8">
      <c r="B219" s="334" t="s">
        <v>167</v>
      </c>
      <c r="C219" s="335">
        <v>0</v>
      </c>
      <c r="D219" s="335">
        <v>1679000</v>
      </c>
      <c r="E219" s="335">
        <v>0</v>
      </c>
      <c r="F219" s="335">
        <v>0</v>
      </c>
      <c r="G219" s="335">
        <f t="shared" si="6"/>
        <v>0</v>
      </c>
      <c r="H219" s="336" t="str">
        <f t="shared" si="7"/>
        <v>0.0%</v>
      </c>
    </row>
    <row r="220" spans="2:8">
      <c r="B220" s="334" t="s">
        <v>569</v>
      </c>
      <c r="C220" s="335">
        <v>15875930</v>
      </c>
      <c r="D220" s="335">
        <v>34925523.439999998</v>
      </c>
      <c r="E220" s="335">
        <v>2953474.2</v>
      </c>
      <c r="F220" s="335">
        <v>0</v>
      </c>
      <c r="G220" s="335">
        <f t="shared" si="6"/>
        <v>-2953474.2</v>
      </c>
      <c r="H220" s="336">
        <f t="shared" si="7"/>
        <v>-1</v>
      </c>
    </row>
    <row r="221" spans="2:8">
      <c r="B221" s="334" t="s">
        <v>570</v>
      </c>
      <c r="C221" s="335">
        <v>309611913</v>
      </c>
      <c r="D221" s="335">
        <v>58909241.079999983</v>
      </c>
      <c r="E221" s="335">
        <v>6302091.2800000003</v>
      </c>
      <c r="F221" s="335">
        <v>0</v>
      </c>
      <c r="G221" s="335">
        <f t="shared" si="6"/>
        <v>-6302091.2800000003</v>
      </c>
      <c r="H221" s="336">
        <f t="shared" si="7"/>
        <v>-1</v>
      </c>
    </row>
    <row r="222" spans="2:8" s="340" customFormat="1">
      <c r="B222" s="334" t="s">
        <v>169</v>
      </c>
      <c r="C222" s="335">
        <v>43022519</v>
      </c>
      <c r="D222" s="335">
        <v>42420779.280000001</v>
      </c>
      <c r="E222" s="335">
        <v>1682360.29</v>
      </c>
      <c r="F222" s="335">
        <v>2529803.39</v>
      </c>
      <c r="G222" s="335">
        <f t="shared" si="6"/>
        <v>847443.10000000009</v>
      </c>
      <c r="H222" s="336">
        <f t="shared" si="7"/>
        <v>0.50372271922799605</v>
      </c>
    </row>
    <row r="223" spans="2:8">
      <c r="B223" s="331" t="s">
        <v>573</v>
      </c>
      <c r="C223" s="332">
        <v>136246125</v>
      </c>
      <c r="D223" s="332">
        <v>46120392.00999999</v>
      </c>
      <c r="E223" s="332">
        <v>0</v>
      </c>
      <c r="F223" s="332">
        <v>0</v>
      </c>
      <c r="G223" s="332">
        <f t="shared" si="6"/>
        <v>0</v>
      </c>
      <c r="H223" s="333" t="str">
        <f t="shared" si="7"/>
        <v>0.0%</v>
      </c>
    </row>
    <row r="224" spans="2:8">
      <c r="B224" s="334" t="s">
        <v>568</v>
      </c>
      <c r="C224" s="335">
        <v>115228125</v>
      </c>
      <c r="D224" s="335">
        <v>115228125</v>
      </c>
      <c r="E224" s="335">
        <v>0</v>
      </c>
      <c r="F224" s="335">
        <v>0</v>
      </c>
      <c r="G224" s="335">
        <f t="shared" si="6"/>
        <v>0</v>
      </c>
      <c r="H224" s="336" t="str">
        <f t="shared" si="7"/>
        <v>0.0%</v>
      </c>
    </row>
    <row r="225" spans="2:8">
      <c r="B225" s="334" t="s">
        <v>167</v>
      </c>
      <c r="C225" s="335">
        <v>21018000</v>
      </c>
      <c r="D225" s="335">
        <v>-69107732.99000001</v>
      </c>
      <c r="E225" s="335">
        <v>0</v>
      </c>
      <c r="F225" s="335">
        <v>0</v>
      </c>
      <c r="G225" s="335">
        <f t="shared" si="6"/>
        <v>0</v>
      </c>
      <c r="H225" s="336" t="str">
        <f t="shared" si="7"/>
        <v>0.0%</v>
      </c>
    </row>
    <row r="226" spans="2:8">
      <c r="B226" s="328" t="s">
        <v>603</v>
      </c>
      <c r="C226" s="329">
        <v>3586118479</v>
      </c>
      <c r="D226" s="329">
        <v>5575520709.6099987</v>
      </c>
      <c r="E226" s="329">
        <v>163426661.35000002</v>
      </c>
      <c r="F226" s="329">
        <v>475022387.91000003</v>
      </c>
      <c r="G226" s="329">
        <f t="shared" si="6"/>
        <v>311595726.56</v>
      </c>
      <c r="H226" s="330">
        <f t="shared" si="7"/>
        <v>1.9066394919044214</v>
      </c>
    </row>
    <row r="227" spans="2:8">
      <c r="B227" s="331" t="s">
        <v>604</v>
      </c>
      <c r="C227" s="332">
        <v>743749551</v>
      </c>
      <c r="D227" s="332">
        <v>1526195799.26</v>
      </c>
      <c r="E227" s="332">
        <v>20166569.469999999</v>
      </c>
      <c r="F227" s="332">
        <v>168002514.98999998</v>
      </c>
      <c r="G227" s="332">
        <f t="shared" si="6"/>
        <v>147835945.51999998</v>
      </c>
      <c r="H227" s="333">
        <f t="shared" si="7"/>
        <v>7.3307433740737258</v>
      </c>
    </row>
    <row r="228" spans="2:8">
      <c r="B228" s="334" t="s">
        <v>159</v>
      </c>
      <c r="C228" s="335">
        <v>12798296</v>
      </c>
      <c r="D228" s="335">
        <v>12496673.99</v>
      </c>
      <c r="E228" s="335">
        <v>1009934.63</v>
      </c>
      <c r="F228" s="335">
        <v>1087973.8</v>
      </c>
      <c r="G228" s="335">
        <f t="shared" si="6"/>
        <v>78039.170000000042</v>
      </c>
      <c r="H228" s="336">
        <f t="shared" si="7"/>
        <v>7.7271506176592883E-2</v>
      </c>
    </row>
    <row r="229" spans="2:8">
      <c r="B229" s="334" t="s">
        <v>194</v>
      </c>
      <c r="C229" s="335">
        <v>407350856</v>
      </c>
      <c r="D229" s="335">
        <v>849880119.54000008</v>
      </c>
      <c r="E229" s="335">
        <v>0</v>
      </c>
      <c r="F229" s="335">
        <v>25706112.739999998</v>
      </c>
      <c r="G229" s="335">
        <f t="shared" si="6"/>
        <v>25706112.739999998</v>
      </c>
      <c r="H229" s="336" t="str">
        <f t="shared" si="7"/>
        <v>0.0%</v>
      </c>
    </row>
    <row r="230" spans="2:8" s="340" customFormat="1">
      <c r="B230" s="334" t="s">
        <v>582</v>
      </c>
      <c r="C230" s="335">
        <v>47840351</v>
      </c>
      <c r="D230" s="335">
        <v>398657044.73000002</v>
      </c>
      <c r="E230" s="335">
        <v>0</v>
      </c>
      <c r="F230" s="335">
        <v>35136060.969999999</v>
      </c>
      <c r="G230" s="335">
        <f t="shared" si="6"/>
        <v>35136060.969999999</v>
      </c>
      <c r="H230" s="336" t="str">
        <f t="shared" si="7"/>
        <v>0.0%</v>
      </c>
    </row>
    <row r="231" spans="2:8">
      <c r="B231" s="334" t="s">
        <v>568</v>
      </c>
      <c r="C231" s="335">
        <v>53986718</v>
      </c>
      <c r="D231" s="335">
        <v>34493358.569999993</v>
      </c>
      <c r="E231" s="335">
        <v>0</v>
      </c>
      <c r="F231" s="335">
        <v>0</v>
      </c>
      <c r="G231" s="335">
        <f t="shared" si="6"/>
        <v>0</v>
      </c>
      <c r="H231" s="336" t="str">
        <f t="shared" si="7"/>
        <v>0.0%</v>
      </c>
    </row>
    <row r="232" spans="2:8">
      <c r="B232" s="334" t="s">
        <v>167</v>
      </c>
      <c r="C232" s="335">
        <v>69496778</v>
      </c>
      <c r="D232" s="335">
        <v>170092095.82999998</v>
      </c>
      <c r="E232" s="335">
        <v>19156634.84</v>
      </c>
      <c r="F232" s="335">
        <v>85009706.159999996</v>
      </c>
      <c r="G232" s="335">
        <f t="shared" si="6"/>
        <v>65853071.319999993</v>
      </c>
      <c r="H232" s="336">
        <f t="shared" si="7"/>
        <v>3.4376116614435603</v>
      </c>
    </row>
    <row r="233" spans="2:8">
      <c r="B233" s="334" t="s">
        <v>569</v>
      </c>
      <c r="C233" s="335">
        <v>18101005</v>
      </c>
      <c r="D233" s="335">
        <v>-46483823</v>
      </c>
      <c r="E233" s="335">
        <v>0</v>
      </c>
      <c r="F233" s="335">
        <v>0</v>
      </c>
      <c r="G233" s="335">
        <f t="shared" si="6"/>
        <v>0</v>
      </c>
      <c r="H233" s="336" t="str">
        <f t="shared" si="7"/>
        <v>0.0%</v>
      </c>
    </row>
    <row r="234" spans="2:8">
      <c r="B234" s="334" t="s">
        <v>570</v>
      </c>
      <c r="C234" s="335">
        <v>134175547</v>
      </c>
      <c r="D234" s="335">
        <v>107060329.59999999</v>
      </c>
      <c r="E234" s="335">
        <v>0</v>
      </c>
      <c r="F234" s="335">
        <v>21062661.32</v>
      </c>
      <c r="G234" s="335">
        <f t="shared" si="6"/>
        <v>21062661.32</v>
      </c>
      <c r="H234" s="336" t="str">
        <f t="shared" si="7"/>
        <v>0.0%</v>
      </c>
    </row>
    <row r="235" spans="2:8">
      <c r="B235" s="331" t="s">
        <v>605</v>
      </c>
      <c r="C235" s="332">
        <v>2104696499</v>
      </c>
      <c r="D235" s="332">
        <v>2820394873.96</v>
      </c>
      <c r="E235" s="332">
        <v>93316772.810000017</v>
      </c>
      <c r="F235" s="332">
        <v>237717370.44999996</v>
      </c>
      <c r="G235" s="332">
        <f t="shared" si="6"/>
        <v>144400597.63999993</v>
      </c>
      <c r="H235" s="333">
        <f t="shared" si="7"/>
        <v>1.5474238263040925</v>
      </c>
    </row>
    <row r="236" spans="2:8">
      <c r="B236" s="334" t="s">
        <v>159</v>
      </c>
      <c r="C236" s="335">
        <v>15054041</v>
      </c>
      <c r="D236" s="335">
        <v>35421917</v>
      </c>
      <c r="E236" s="335">
        <v>0</v>
      </c>
      <c r="F236" s="335">
        <v>0</v>
      </c>
      <c r="G236" s="335">
        <f t="shared" si="6"/>
        <v>0</v>
      </c>
      <c r="H236" s="336" t="str">
        <f t="shared" si="7"/>
        <v>0.0%</v>
      </c>
    </row>
    <row r="237" spans="2:8">
      <c r="B237" s="334" t="s">
        <v>161</v>
      </c>
      <c r="C237" s="335">
        <v>0</v>
      </c>
      <c r="D237" s="335">
        <v>130802194</v>
      </c>
      <c r="E237" s="335">
        <v>0</v>
      </c>
      <c r="F237" s="335">
        <v>0</v>
      </c>
      <c r="G237" s="335">
        <f t="shared" si="6"/>
        <v>0</v>
      </c>
      <c r="H237" s="336" t="str">
        <f t="shared" si="7"/>
        <v>0.0%</v>
      </c>
    </row>
    <row r="238" spans="2:8">
      <c r="B238" s="334" t="s">
        <v>194</v>
      </c>
      <c r="C238" s="335">
        <v>1030491008</v>
      </c>
      <c r="D238" s="335">
        <v>1338198320.2499998</v>
      </c>
      <c r="E238" s="335">
        <v>0</v>
      </c>
      <c r="F238" s="335">
        <v>78200972.079999998</v>
      </c>
      <c r="G238" s="335">
        <f t="shared" si="6"/>
        <v>78200972.079999998</v>
      </c>
      <c r="H238" s="336" t="str">
        <f t="shared" si="7"/>
        <v>0.0%</v>
      </c>
    </row>
    <row r="239" spans="2:8">
      <c r="B239" s="334" t="s">
        <v>582</v>
      </c>
      <c r="C239" s="335">
        <v>218405826</v>
      </c>
      <c r="D239" s="335">
        <v>300873954.21999997</v>
      </c>
      <c r="E239" s="335">
        <v>0</v>
      </c>
      <c r="F239" s="335">
        <v>4271522.6399999997</v>
      </c>
      <c r="G239" s="335">
        <f t="shared" si="6"/>
        <v>4271522.6399999997</v>
      </c>
      <c r="H239" s="336" t="str">
        <f t="shared" si="7"/>
        <v>0.0%</v>
      </c>
    </row>
    <row r="240" spans="2:8">
      <c r="B240" s="334" t="s">
        <v>200</v>
      </c>
      <c r="C240" s="335">
        <v>249294240</v>
      </c>
      <c r="D240" s="335">
        <v>-8779523.1599999964</v>
      </c>
      <c r="E240" s="335">
        <v>0</v>
      </c>
      <c r="F240" s="335">
        <v>0</v>
      </c>
      <c r="G240" s="335">
        <f t="shared" si="6"/>
        <v>0</v>
      </c>
      <c r="H240" s="336" t="str">
        <f t="shared" si="7"/>
        <v>0.0%</v>
      </c>
    </row>
    <row r="241" spans="2:8">
      <c r="B241" s="334" t="s">
        <v>167</v>
      </c>
      <c r="C241" s="335">
        <v>313219518</v>
      </c>
      <c r="D241" s="335">
        <v>596877616.87</v>
      </c>
      <c r="E241" s="335">
        <v>81025711.900000006</v>
      </c>
      <c r="F241" s="335">
        <v>95629387.170000002</v>
      </c>
      <c r="G241" s="335">
        <f t="shared" si="6"/>
        <v>14603675.269999996</v>
      </c>
      <c r="H241" s="336">
        <f t="shared" si="7"/>
        <v>0.18023507510830022</v>
      </c>
    </row>
    <row r="242" spans="2:8">
      <c r="B242" s="334" t="s">
        <v>569</v>
      </c>
      <c r="C242" s="335">
        <v>36142886</v>
      </c>
      <c r="D242" s="335">
        <v>46126574.950000003</v>
      </c>
      <c r="E242" s="335">
        <v>0</v>
      </c>
      <c r="F242" s="335">
        <v>0</v>
      </c>
      <c r="G242" s="335">
        <f t="shared" si="6"/>
        <v>0</v>
      </c>
      <c r="H242" s="336" t="str">
        <f t="shared" si="7"/>
        <v>0.0%</v>
      </c>
    </row>
    <row r="243" spans="2:8">
      <c r="B243" s="334" t="s">
        <v>570</v>
      </c>
      <c r="C243" s="335">
        <v>198969498</v>
      </c>
      <c r="D243" s="335">
        <v>338670829.81999999</v>
      </c>
      <c r="E243" s="335">
        <v>10607927.960000001</v>
      </c>
      <c r="F243" s="335">
        <v>57080165.329999998</v>
      </c>
      <c r="G243" s="335">
        <f t="shared" si="6"/>
        <v>46472237.369999997</v>
      </c>
      <c r="H243" s="336">
        <f t="shared" si="7"/>
        <v>4.3808967731715249</v>
      </c>
    </row>
    <row r="244" spans="2:8" s="340" customFormat="1">
      <c r="B244" s="334" t="s">
        <v>169</v>
      </c>
      <c r="C244" s="335">
        <v>43119482</v>
      </c>
      <c r="D244" s="335">
        <v>42202990.009999998</v>
      </c>
      <c r="E244" s="335">
        <v>1683132.95</v>
      </c>
      <c r="F244" s="335">
        <v>2535323.23</v>
      </c>
      <c r="G244" s="335">
        <f t="shared" si="6"/>
        <v>852190.28</v>
      </c>
      <c r="H244" s="336">
        <f t="shared" si="7"/>
        <v>0.50631192265590197</v>
      </c>
    </row>
    <row r="245" spans="2:8">
      <c r="B245" s="331" t="s">
        <v>606</v>
      </c>
      <c r="C245" s="332">
        <v>470308979</v>
      </c>
      <c r="D245" s="332">
        <v>961726586.3900001</v>
      </c>
      <c r="E245" s="332">
        <v>49943319.070000008</v>
      </c>
      <c r="F245" s="332">
        <v>36773977.990000002</v>
      </c>
      <c r="G245" s="332">
        <f t="shared" si="6"/>
        <v>-13169341.080000006</v>
      </c>
      <c r="H245" s="333">
        <f t="shared" si="7"/>
        <v>-0.2636857406601672</v>
      </c>
    </row>
    <row r="246" spans="2:8">
      <c r="B246" s="334" t="s">
        <v>194</v>
      </c>
      <c r="C246" s="335">
        <v>96774362</v>
      </c>
      <c r="D246" s="335">
        <v>430396332.74000001</v>
      </c>
      <c r="E246" s="335">
        <v>0</v>
      </c>
      <c r="F246" s="335">
        <v>9471999.0500000007</v>
      </c>
      <c r="G246" s="335">
        <f t="shared" si="6"/>
        <v>9471999.0500000007</v>
      </c>
      <c r="H246" s="336" t="str">
        <f t="shared" si="7"/>
        <v>0.0%</v>
      </c>
    </row>
    <row r="247" spans="2:8">
      <c r="B247" s="334" t="s">
        <v>582</v>
      </c>
      <c r="C247" s="335">
        <v>0</v>
      </c>
      <c r="D247" s="335">
        <v>28900000</v>
      </c>
      <c r="E247" s="335">
        <v>0</v>
      </c>
      <c r="F247" s="335">
        <v>0</v>
      </c>
      <c r="G247" s="335">
        <f t="shared" si="6"/>
        <v>0</v>
      </c>
      <c r="H247" s="336" t="str">
        <f t="shared" si="7"/>
        <v>0.0%</v>
      </c>
    </row>
    <row r="248" spans="2:8">
      <c r="B248" s="334" t="s">
        <v>568</v>
      </c>
      <c r="C248" s="335">
        <v>0</v>
      </c>
      <c r="D248" s="335">
        <v>4785131.41</v>
      </c>
      <c r="E248" s="335">
        <v>0</v>
      </c>
      <c r="F248" s="335">
        <v>0</v>
      </c>
      <c r="G248" s="335">
        <f t="shared" si="6"/>
        <v>0</v>
      </c>
      <c r="H248" s="336" t="str">
        <f t="shared" si="7"/>
        <v>0.0%</v>
      </c>
    </row>
    <row r="249" spans="2:8">
      <c r="B249" s="334" t="s">
        <v>167</v>
      </c>
      <c r="C249" s="335">
        <v>124911279</v>
      </c>
      <c r="D249" s="335">
        <v>212460877.5</v>
      </c>
      <c r="E249" s="335">
        <v>34337495.520000003</v>
      </c>
      <c r="F249" s="335">
        <v>0</v>
      </c>
      <c r="G249" s="335">
        <f t="shared" si="6"/>
        <v>-34337495.520000003</v>
      </c>
      <c r="H249" s="336" t="str">
        <f t="shared" ref="H249:H269" si="8">IFERROR(G249/E260,"0.0%")</f>
        <v>0.0%</v>
      </c>
    </row>
    <row r="250" spans="2:8">
      <c r="B250" s="334" t="s">
        <v>569</v>
      </c>
      <c r="C250" s="335">
        <v>37903040</v>
      </c>
      <c r="D250" s="335">
        <v>31724384.32</v>
      </c>
      <c r="E250" s="335">
        <v>0</v>
      </c>
      <c r="F250" s="335">
        <v>2290571.15</v>
      </c>
      <c r="G250" s="335">
        <f t="shared" si="6"/>
        <v>2290571.15</v>
      </c>
      <c r="H250" s="336" t="str">
        <f t="shared" si="8"/>
        <v>0.0%</v>
      </c>
    </row>
    <row r="251" spans="2:8">
      <c r="B251" s="334" t="s">
        <v>570</v>
      </c>
      <c r="C251" s="335">
        <v>210720298</v>
      </c>
      <c r="D251" s="335">
        <v>253459860.41999999</v>
      </c>
      <c r="E251" s="335">
        <v>15605823.550000001</v>
      </c>
      <c r="F251" s="335">
        <v>25011407.789999999</v>
      </c>
      <c r="G251" s="335">
        <f t="shared" si="6"/>
        <v>9405584.2399999984</v>
      </c>
      <c r="H251" s="336">
        <f t="shared" si="8"/>
        <v>0.16738572373380037</v>
      </c>
    </row>
    <row r="252" spans="2:8">
      <c r="B252" s="331" t="s">
        <v>573</v>
      </c>
      <c r="C252" s="332">
        <v>267363450</v>
      </c>
      <c r="D252" s="332">
        <v>267203450</v>
      </c>
      <c r="E252" s="332">
        <v>0</v>
      </c>
      <c r="F252" s="332">
        <v>32528524.48</v>
      </c>
      <c r="G252" s="332">
        <f t="shared" si="6"/>
        <v>32528524.48</v>
      </c>
      <c r="H252" s="333" t="str">
        <f t="shared" si="8"/>
        <v>0.0%</v>
      </c>
    </row>
    <row r="253" spans="2:8" s="340" customFormat="1">
      <c r="B253" s="334" t="s">
        <v>568</v>
      </c>
      <c r="C253" s="335">
        <v>0</v>
      </c>
      <c r="D253" s="335">
        <v>-160000</v>
      </c>
      <c r="E253" s="335">
        <v>0</v>
      </c>
      <c r="F253" s="335">
        <v>0</v>
      </c>
      <c r="G253" s="335">
        <f t="shared" si="6"/>
        <v>0</v>
      </c>
      <c r="H253" s="336">
        <f t="shared" si="8"/>
        <v>0</v>
      </c>
    </row>
    <row r="254" spans="2:8">
      <c r="B254" s="334" t="s">
        <v>167</v>
      </c>
      <c r="C254" s="335">
        <v>267363450</v>
      </c>
      <c r="D254" s="335">
        <v>267363450</v>
      </c>
      <c r="E254" s="335">
        <v>0</v>
      </c>
      <c r="F254" s="335">
        <v>32528524.48</v>
      </c>
      <c r="G254" s="335">
        <f t="shared" si="6"/>
        <v>32528524.48</v>
      </c>
      <c r="H254" s="336">
        <f t="shared" si="8"/>
        <v>0.39530914655040877</v>
      </c>
    </row>
    <row r="255" spans="2:8">
      <c r="B255" s="328" t="s">
        <v>607</v>
      </c>
      <c r="C255" s="329">
        <v>3591709717</v>
      </c>
      <c r="D255" s="329">
        <v>7112747187.6400003</v>
      </c>
      <c r="E255" s="329">
        <v>168323569.02000001</v>
      </c>
      <c r="F255" s="329">
        <v>357011354.43000007</v>
      </c>
      <c r="G255" s="329">
        <f t="shared" si="6"/>
        <v>188687785.41000006</v>
      </c>
      <c r="H255" s="330">
        <f t="shared" si="8"/>
        <v>2.9234058617309708</v>
      </c>
    </row>
    <row r="256" spans="2:8">
      <c r="B256" s="331" t="s">
        <v>608</v>
      </c>
      <c r="C256" s="332">
        <v>1852467650</v>
      </c>
      <c r="D256" s="332">
        <v>2760166993.5000005</v>
      </c>
      <c r="E256" s="332">
        <v>56331933.810000002</v>
      </c>
      <c r="F256" s="332">
        <v>180692362.59000003</v>
      </c>
      <c r="G256" s="332">
        <f t="shared" si="6"/>
        <v>124360428.78000003</v>
      </c>
      <c r="H256" s="333" t="str">
        <f t="shared" si="8"/>
        <v>0.0%</v>
      </c>
    </row>
    <row r="257" spans="2:8">
      <c r="B257" s="334" t="s">
        <v>159</v>
      </c>
      <c r="C257" s="335">
        <v>1634443</v>
      </c>
      <c r="D257" s="335">
        <v>28953.260000000009</v>
      </c>
      <c r="E257" s="335">
        <v>0</v>
      </c>
      <c r="F257" s="335">
        <v>0</v>
      </c>
      <c r="G257" s="335">
        <f t="shared" si="6"/>
        <v>0</v>
      </c>
      <c r="H257" s="336">
        <f t="shared" si="8"/>
        <v>0</v>
      </c>
    </row>
    <row r="258" spans="2:8">
      <c r="B258" s="334" t="s">
        <v>194</v>
      </c>
      <c r="C258" s="335">
        <v>586238348</v>
      </c>
      <c r="D258" s="335">
        <v>972446344.23000002</v>
      </c>
      <c r="E258" s="335">
        <v>49855</v>
      </c>
      <c r="F258" s="335">
        <v>119116553.18000001</v>
      </c>
      <c r="G258" s="335">
        <f t="shared" si="6"/>
        <v>119066698.18000001</v>
      </c>
      <c r="H258" s="336">
        <f t="shared" si="8"/>
        <v>4.0082588371778582</v>
      </c>
    </row>
    <row r="259" spans="2:8">
      <c r="B259" s="334" t="s">
        <v>582</v>
      </c>
      <c r="C259" s="335">
        <v>59264585</v>
      </c>
      <c r="D259" s="335">
        <v>45620215.680000007</v>
      </c>
      <c r="E259" s="335">
        <v>0</v>
      </c>
      <c r="F259" s="335">
        <v>0</v>
      </c>
      <c r="G259" s="335">
        <f t="shared" si="6"/>
        <v>0</v>
      </c>
      <c r="H259" s="336" t="str">
        <f t="shared" si="8"/>
        <v>0.0%</v>
      </c>
    </row>
    <row r="260" spans="2:8">
      <c r="B260" s="334" t="s">
        <v>197</v>
      </c>
      <c r="C260" s="335">
        <v>16170945</v>
      </c>
      <c r="D260" s="335">
        <v>26333887.550000001</v>
      </c>
      <c r="E260" s="335">
        <v>0</v>
      </c>
      <c r="F260" s="335">
        <v>2542258.08</v>
      </c>
      <c r="G260" s="335">
        <f t="shared" si="6"/>
        <v>2542258.08</v>
      </c>
      <c r="H260" s="336">
        <f t="shared" si="8"/>
        <v>8.5582522832219315E-2</v>
      </c>
    </row>
    <row r="261" spans="2:8">
      <c r="B261" s="334" t="s">
        <v>568</v>
      </c>
      <c r="C261" s="335">
        <v>77621654</v>
      </c>
      <c r="D261" s="335">
        <v>48623176.5</v>
      </c>
      <c r="E261" s="335">
        <v>0</v>
      </c>
      <c r="F261" s="335">
        <v>0</v>
      </c>
      <c r="G261" s="335">
        <f t="shared" si="6"/>
        <v>0</v>
      </c>
      <c r="H261" s="336" t="str">
        <f t="shared" si="8"/>
        <v>0.0%</v>
      </c>
    </row>
    <row r="262" spans="2:8">
      <c r="B262" s="334" t="s">
        <v>167</v>
      </c>
      <c r="C262" s="335">
        <v>457608689</v>
      </c>
      <c r="D262" s="335">
        <v>877748321.33000004</v>
      </c>
      <c r="E262" s="335">
        <v>56191077.890000001</v>
      </c>
      <c r="F262" s="335">
        <v>0</v>
      </c>
      <c r="G262" s="335">
        <f t="shared" si="6"/>
        <v>-56191077.890000001</v>
      </c>
      <c r="H262" s="336" t="str">
        <f t="shared" si="8"/>
        <v>0.0%</v>
      </c>
    </row>
    <row r="263" spans="2:8">
      <c r="B263" s="334" t="s">
        <v>569</v>
      </c>
      <c r="C263" s="335">
        <v>154589627</v>
      </c>
      <c r="D263" s="335">
        <v>20814747.170000002</v>
      </c>
      <c r="E263" s="335">
        <v>0</v>
      </c>
      <c r="F263" s="335">
        <v>17569569.41</v>
      </c>
      <c r="G263" s="335">
        <f t="shared" si="6"/>
        <v>17569569.41</v>
      </c>
      <c r="H263" s="336" t="str">
        <f t="shared" si="8"/>
        <v>0.0%</v>
      </c>
    </row>
    <row r="264" spans="2:8">
      <c r="B264" s="334" t="s">
        <v>570</v>
      </c>
      <c r="C264" s="335">
        <v>499339359</v>
      </c>
      <c r="D264" s="335">
        <v>768551347.78000009</v>
      </c>
      <c r="E264" s="335">
        <v>91000.92</v>
      </c>
      <c r="F264" s="335">
        <v>41463981.920000002</v>
      </c>
      <c r="G264" s="335">
        <f t="shared" si="6"/>
        <v>41372981</v>
      </c>
      <c r="H264" s="336" t="str">
        <f t="shared" si="8"/>
        <v>0.0%</v>
      </c>
    </row>
    <row r="265" spans="2:8">
      <c r="B265" s="331" t="s">
        <v>609</v>
      </c>
      <c r="C265" s="332">
        <v>1032177202</v>
      </c>
      <c r="D265" s="332">
        <v>2764345820.71</v>
      </c>
      <c r="E265" s="332">
        <v>82286293.560000002</v>
      </c>
      <c r="F265" s="332">
        <v>142856646.84</v>
      </c>
      <c r="G265" s="332">
        <f t="shared" si="6"/>
        <v>60570353.280000001</v>
      </c>
      <c r="H265" s="333">
        <f t="shared" si="8"/>
        <v>1.9003523294200443E-2</v>
      </c>
    </row>
    <row r="266" spans="2:8" s="340" customFormat="1">
      <c r="B266" s="334" t="s">
        <v>194</v>
      </c>
      <c r="C266" s="335">
        <v>602800981</v>
      </c>
      <c r="D266" s="335">
        <v>2017689645.95</v>
      </c>
      <c r="E266" s="335">
        <v>64543821.259999998</v>
      </c>
      <c r="F266" s="335">
        <v>97766524.939999998</v>
      </c>
      <c r="G266" s="335">
        <f t="shared" si="6"/>
        <v>33222703.68</v>
      </c>
      <c r="H266" s="336">
        <f t="shared" si="8"/>
        <v>1.8653125457506921E-2</v>
      </c>
    </row>
    <row r="267" spans="2:8">
      <c r="B267" s="334" t="s">
        <v>569</v>
      </c>
      <c r="C267" s="335">
        <v>37232966</v>
      </c>
      <c r="D267" s="335">
        <v>118244155.73</v>
      </c>
      <c r="E267" s="335">
        <v>0</v>
      </c>
      <c r="F267" s="335">
        <v>2721268.93</v>
      </c>
      <c r="G267" s="335">
        <f t="shared" ref="G267:G330" si="9">F267-E267</f>
        <v>2721268.93</v>
      </c>
      <c r="H267" s="336">
        <f t="shared" si="8"/>
        <v>8.0927988744021531E-3</v>
      </c>
    </row>
    <row r="268" spans="2:8">
      <c r="B268" s="334" t="s">
        <v>570</v>
      </c>
      <c r="C268" s="335">
        <v>392143255</v>
      </c>
      <c r="D268" s="335">
        <v>628412019.02999997</v>
      </c>
      <c r="E268" s="335">
        <v>17742472.300000001</v>
      </c>
      <c r="F268" s="335">
        <v>42368852.969999999</v>
      </c>
      <c r="G268" s="335">
        <f t="shared" si="9"/>
        <v>24626380.669999998</v>
      </c>
      <c r="H268" s="336">
        <f t="shared" si="8"/>
        <v>0.10651673242097766</v>
      </c>
    </row>
    <row r="269" spans="2:8">
      <c r="B269" s="331" t="s">
        <v>610</v>
      </c>
      <c r="C269" s="332">
        <v>707064865</v>
      </c>
      <c r="D269" s="332">
        <v>1588234373.4300001</v>
      </c>
      <c r="E269" s="332">
        <v>29705341.649999999</v>
      </c>
      <c r="F269" s="332">
        <v>33462345</v>
      </c>
      <c r="G269" s="332">
        <f t="shared" si="9"/>
        <v>3757003.3500000015</v>
      </c>
      <c r="H269" s="333">
        <f t="shared" si="8"/>
        <v>9.20984904448887E-3</v>
      </c>
    </row>
    <row r="270" spans="2:8">
      <c r="B270" s="334" t="s">
        <v>159</v>
      </c>
      <c r="C270" s="335">
        <v>7517059</v>
      </c>
      <c r="D270" s="335">
        <v>7517059</v>
      </c>
      <c r="E270" s="335">
        <v>0</v>
      </c>
      <c r="F270" s="335">
        <v>0</v>
      </c>
      <c r="G270" s="335">
        <f t="shared" si="9"/>
        <v>0</v>
      </c>
      <c r="H270" s="336" t="str">
        <f>IFERROR(G270/#REF!,"0.0%")</f>
        <v>0.0%</v>
      </c>
    </row>
    <row r="271" spans="2:8">
      <c r="B271" s="334" t="s">
        <v>194</v>
      </c>
      <c r="C271" s="335">
        <v>375630890</v>
      </c>
      <c r="D271" s="335">
        <v>1142821872.8900001</v>
      </c>
      <c r="E271" s="335">
        <v>29705341.649999999</v>
      </c>
      <c r="F271" s="335">
        <v>0</v>
      </c>
      <c r="G271" s="335">
        <f t="shared" si="9"/>
        <v>-29705341.649999999</v>
      </c>
      <c r="H271" s="336">
        <f t="shared" ref="H271:H275" si="10">IFERROR(G271/E281,"0.0%")</f>
        <v>-0.18198130436765206</v>
      </c>
    </row>
    <row r="272" spans="2:8">
      <c r="B272" s="334" t="s">
        <v>582</v>
      </c>
      <c r="C272" s="335">
        <v>0</v>
      </c>
      <c r="D272" s="335">
        <v>0</v>
      </c>
      <c r="E272" s="335">
        <v>0</v>
      </c>
      <c r="F272" s="335">
        <v>0</v>
      </c>
      <c r="G272" s="335">
        <f t="shared" si="9"/>
        <v>0</v>
      </c>
      <c r="H272" s="336">
        <f t="shared" si="10"/>
        <v>0</v>
      </c>
    </row>
    <row r="273" spans="2:8">
      <c r="B273" s="334" t="s">
        <v>568</v>
      </c>
      <c r="C273" s="335">
        <v>0</v>
      </c>
      <c r="D273" s="335">
        <v>-125480</v>
      </c>
      <c r="E273" s="335">
        <v>0</v>
      </c>
      <c r="F273" s="335">
        <v>0</v>
      </c>
      <c r="G273" s="335">
        <f t="shared" si="9"/>
        <v>0</v>
      </c>
      <c r="H273" s="336">
        <f t="shared" si="10"/>
        <v>0</v>
      </c>
    </row>
    <row r="274" spans="2:8">
      <c r="B274" s="334" t="s">
        <v>569</v>
      </c>
      <c r="C274" s="335">
        <v>15673583</v>
      </c>
      <c r="D274" s="335">
        <v>48738848.850000001</v>
      </c>
      <c r="E274" s="335">
        <v>0</v>
      </c>
      <c r="F274" s="335">
        <v>0</v>
      </c>
      <c r="G274" s="335">
        <f t="shared" si="9"/>
        <v>0</v>
      </c>
      <c r="H274" s="336">
        <f t="shared" si="10"/>
        <v>0</v>
      </c>
    </row>
    <row r="275" spans="2:8">
      <c r="B275" s="334" t="s">
        <v>570</v>
      </c>
      <c r="C275" s="335">
        <v>308243333</v>
      </c>
      <c r="D275" s="335">
        <v>389282072.69</v>
      </c>
      <c r="E275" s="335">
        <v>0</v>
      </c>
      <c r="F275" s="335">
        <v>33462345</v>
      </c>
      <c r="G275" s="335">
        <f t="shared" si="9"/>
        <v>33462345</v>
      </c>
      <c r="H275" s="336">
        <f t="shared" si="10"/>
        <v>7.2752549254611703</v>
      </c>
    </row>
    <row r="276" spans="2:8" s="340" customFormat="1">
      <c r="B276" s="328" t="s">
        <v>611</v>
      </c>
      <c r="C276" s="329">
        <v>54801506608</v>
      </c>
      <c r="D276" s="329">
        <v>66684435142.389992</v>
      </c>
      <c r="E276" s="329">
        <v>3187322284.5200005</v>
      </c>
      <c r="F276" s="329">
        <v>3735521686.1500001</v>
      </c>
      <c r="G276" s="329">
        <f t="shared" si="9"/>
        <v>548199401.62999964</v>
      </c>
      <c r="H276" s="330" t="str">
        <f>IFERROR(G276/#REF!,"0.0%")</f>
        <v>0.0%</v>
      </c>
    </row>
    <row r="277" spans="2:8">
      <c r="B277" s="331" t="s">
        <v>612</v>
      </c>
      <c r="C277" s="332">
        <v>16964298026</v>
      </c>
      <c r="D277" s="332">
        <v>17623026497.180004</v>
      </c>
      <c r="E277" s="332">
        <v>1781079731.4200003</v>
      </c>
      <c r="F277" s="332">
        <v>1366950383.79</v>
      </c>
      <c r="G277" s="332">
        <f t="shared" si="9"/>
        <v>-414129347.63000035</v>
      </c>
      <c r="H277" s="333" t="str">
        <f>IFERROR(G277/#REF!,"0.0%")</f>
        <v>0.0%</v>
      </c>
    </row>
    <row r="278" spans="2:8">
      <c r="B278" s="334" t="s">
        <v>159</v>
      </c>
      <c r="C278" s="335">
        <v>1287709796</v>
      </c>
      <c r="D278" s="335">
        <v>1576701027.1099999</v>
      </c>
      <c r="E278" s="335">
        <v>336258069.94999999</v>
      </c>
      <c r="F278" s="335">
        <v>50309054.579999998</v>
      </c>
      <c r="G278" s="335">
        <f t="shared" si="9"/>
        <v>-285949015.37</v>
      </c>
      <c r="H278" s="336" t="str">
        <f>IFERROR(G278/#REF!,"0.0%")</f>
        <v>0.0%</v>
      </c>
    </row>
    <row r="279" spans="2:8">
      <c r="B279" s="334" t="s">
        <v>613</v>
      </c>
      <c r="C279" s="335">
        <v>2632981105</v>
      </c>
      <c r="D279" s="335">
        <v>2733562381.5300002</v>
      </c>
      <c r="E279" s="335">
        <v>231197297.46000001</v>
      </c>
      <c r="F279" s="335">
        <v>154294893.75999999</v>
      </c>
      <c r="G279" s="335">
        <f t="shared" si="9"/>
        <v>-76902403.700000018</v>
      </c>
      <c r="H279" s="336" t="str">
        <f>IFERROR(G279/#REF!,"0.0%")</f>
        <v>0.0%</v>
      </c>
    </row>
    <row r="280" spans="2:8">
      <c r="B280" s="334" t="s">
        <v>574</v>
      </c>
      <c r="C280" s="335">
        <v>5704904275</v>
      </c>
      <c r="D280" s="335">
        <v>5828666799.6500006</v>
      </c>
      <c r="E280" s="335">
        <v>407933217.13</v>
      </c>
      <c r="F280" s="335">
        <v>452299076.11000001</v>
      </c>
      <c r="G280" s="335">
        <f t="shared" si="9"/>
        <v>44365858.980000019</v>
      </c>
      <c r="H280" s="336" t="str">
        <f>IFERROR(G280/#REF!,"0.0%")</f>
        <v>0.0%</v>
      </c>
    </row>
    <row r="281" spans="2:8">
      <c r="B281" s="334" t="s">
        <v>161</v>
      </c>
      <c r="C281" s="335">
        <v>1074321807</v>
      </c>
      <c r="D281" s="335">
        <v>1268898304.4499998</v>
      </c>
      <c r="E281" s="335">
        <v>163232930.73000002</v>
      </c>
      <c r="F281" s="335">
        <v>113691785.2</v>
      </c>
      <c r="G281" s="335">
        <f t="shared" si="9"/>
        <v>-49541145.530000016</v>
      </c>
      <c r="H281" s="336" t="str">
        <f>IFERROR(G281/#REF!,"0.0%")</f>
        <v>0.0%</v>
      </c>
    </row>
    <row r="282" spans="2:8">
      <c r="B282" s="334" t="s">
        <v>164</v>
      </c>
      <c r="C282" s="335">
        <v>0</v>
      </c>
      <c r="D282" s="335">
        <v>24700143.77</v>
      </c>
      <c r="E282" s="335">
        <v>63992959.590000004</v>
      </c>
      <c r="F282" s="335">
        <v>0</v>
      </c>
      <c r="G282" s="335">
        <f t="shared" si="9"/>
        <v>-63992959.590000004</v>
      </c>
      <c r="H282" s="336" t="str">
        <f>IFERROR(G282/#REF!,"0.0%")</f>
        <v>0.0%</v>
      </c>
    </row>
    <row r="283" spans="2:8">
      <c r="B283" s="334" t="s">
        <v>194</v>
      </c>
      <c r="C283" s="335">
        <v>3190303726</v>
      </c>
      <c r="D283" s="335">
        <v>3698057691.9099998</v>
      </c>
      <c r="E283" s="335">
        <v>149399767.66</v>
      </c>
      <c r="F283" s="335">
        <v>86565562.75</v>
      </c>
      <c r="G283" s="335">
        <f t="shared" si="9"/>
        <v>-62834204.909999996</v>
      </c>
      <c r="H283" s="336" t="str">
        <f>IFERROR(G283/#REF!,"0.0%")</f>
        <v>0.0%</v>
      </c>
    </row>
    <row r="284" spans="2:8">
      <c r="B284" s="334" t="s">
        <v>564</v>
      </c>
      <c r="C284" s="335">
        <v>743285549</v>
      </c>
      <c r="D284" s="335">
        <v>675960621.57000005</v>
      </c>
      <c r="E284" s="335">
        <v>45565339.240000002</v>
      </c>
      <c r="F284" s="335">
        <v>42537507.590000004</v>
      </c>
      <c r="G284" s="335">
        <f t="shared" si="9"/>
        <v>-3027831.6499999985</v>
      </c>
      <c r="H284" s="336" t="str">
        <f>IFERROR(G284/#REF!,"0.0%")</f>
        <v>0.0%</v>
      </c>
    </row>
    <row r="285" spans="2:8">
      <c r="B285" s="334" t="s">
        <v>582</v>
      </c>
      <c r="C285" s="335">
        <v>903750001</v>
      </c>
      <c r="D285" s="335">
        <v>-730486990</v>
      </c>
      <c r="E285" s="335">
        <v>4599473.88</v>
      </c>
      <c r="F285" s="335">
        <v>0</v>
      </c>
      <c r="G285" s="335">
        <f t="shared" si="9"/>
        <v>-4599473.88</v>
      </c>
      <c r="H285" s="336" t="str">
        <f>IFERROR(G285/#REF!,"0.0%")</f>
        <v>0.0%</v>
      </c>
    </row>
    <row r="286" spans="2:8">
      <c r="B286" s="334" t="s">
        <v>568</v>
      </c>
      <c r="C286" s="335">
        <v>19673675</v>
      </c>
      <c r="D286" s="335">
        <v>-39373081</v>
      </c>
      <c r="E286" s="335">
        <v>0</v>
      </c>
      <c r="F286" s="335">
        <v>6708746.9800000004</v>
      </c>
      <c r="G286" s="335">
        <f t="shared" si="9"/>
        <v>6708746.9800000004</v>
      </c>
      <c r="H286" s="336" t="str">
        <f>IFERROR(G286/#REF!,"0.0%")</f>
        <v>0.0%</v>
      </c>
    </row>
    <row r="287" spans="2:8">
      <c r="B287" s="334" t="s">
        <v>167</v>
      </c>
      <c r="C287" s="335">
        <v>675884773</v>
      </c>
      <c r="D287" s="335">
        <v>731884636.95000005</v>
      </c>
      <c r="E287" s="335">
        <v>110127109.42</v>
      </c>
      <c r="F287" s="335">
        <v>111638046.18000001</v>
      </c>
      <c r="G287" s="335">
        <f t="shared" si="9"/>
        <v>1510936.7600000054</v>
      </c>
      <c r="H287" s="336" t="str">
        <f>IFERROR(G287/#REF!,"0.0%")</f>
        <v>0.0%</v>
      </c>
    </row>
    <row r="288" spans="2:8">
      <c r="B288" s="334" t="s">
        <v>569</v>
      </c>
      <c r="C288" s="335">
        <v>83572803</v>
      </c>
      <c r="D288" s="335">
        <v>464896350.37</v>
      </c>
      <c r="E288" s="335">
        <v>17822624.920000002</v>
      </c>
      <c r="F288" s="335">
        <v>223101455.32999998</v>
      </c>
      <c r="G288" s="335">
        <f t="shared" si="9"/>
        <v>205278830.40999997</v>
      </c>
      <c r="H288" s="336" t="str">
        <f>IFERROR(G288/#REF!,"0.0%")</f>
        <v>0.0%</v>
      </c>
    </row>
    <row r="289" spans="2:13">
      <c r="B289" s="334" t="s">
        <v>570</v>
      </c>
      <c r="C289" s="335">
        <v>536924040</v>
      </c>
      <c r="D289" s="335">
        <v>806324078.20000005</v>
      </c>
      <c r="E289" s="335">
        <v>56532870.739999995</v>
      </c>
      <c r="F289" s="335">
        <v>118793292.94</v>
      </c>
      <c r="G289" s="335">
        <f t="shared" si="9"/>
        <v>62260422.200000003</v>
      </c>
      <c r="H289" s="336" t="str">
        <f>IFERROR(G289/#REF!,"0.0%")</f>
        <v>0.0%</v>
      </c>
    </row>
    <row r="290" spans="2:13">
      <c r="B290" s="334" t="s">
        <v>169</v>
      </c>
      <c r="C290" s="335">
        <v>110986476</v>
      </c>
      <c r="D290" s="335">
        <v>583234532.67000008</v>
      </c>
      <c r="E290" s="335">
        <v>194418070.70000002</v>
      </c>
      <c r="F290" s="335">
        <v>7010962.3700000001</v>
      </c>
      <c r="G290" s="335">
        <f t="shared" si="9"/>
        <v>-187407108.33000001</v>
      </c>
      <c r="H290" s="336" t="str">
        <f>IFERROR(G290/#REF!,"0.0%")</f>
        <v>0.0%</v>
      </c>
    </row>
    <row r="291" spans="2:13">
      <c r="B291" s="331" t="s">
        <v>614</v>
      </c>
      <c r="C291" s="332">
        <v>37636301101</v>
      </c>
      <c r="D291" s="332">
        <v>47547848833.119987</v>
      </c>
      <c r="E291" s="332">
        <v>1290425534.0399997</v>
      </c>
      <c r="F291" s="332">
        <v>2363979469.2299995</v>
      </c>
      <c r="G291" s="332">
        <f t="shared" si="9"/>
        <v>1073553935.1899998</v>
      </c>
      <c r="H291" s="333" t="str">
        <f>IFERROR(G291/#REF!,"0.0%")</f>
        <v>0.0%</v>
      </c>
    </row>
    <row r="292" spans="2:13">
      <c r="B292" s="334" t="s">
        <v>159</v>
      </c>
      <c r="C292" s="335">
        <v>0</v>
      </c>
      <c r="D292" s="335">
        <v>13199643</v>
      </c>
      <c r="E292" s="335">
        <v>0</v>
      </c>
      <c r="F292" s="335">
        <v>0</v>
      </c>
      <c r="G292" s="335">
        <f t="shared" si="9"/>
        <v>0</v>
      </c>
      <c r="H292" s="336" t="str">
        <f>IFERROR(G292/#REF!,"0.0%")</f>
        <v>0.0%</v>
      </c>
    </row>
    <row r="293" spans="2:13">
      <c r="B293" s="334" t="s">
        <v>574</v>
      </c>
      <c r="C293" s="335">
        <v>300000000</v>
      </c>
      <c r="D293" s="335">
        <v>348540344.42000002</v>
      </c>
      <c r="E293" s="335">
        <v>0</v>
      </c>
      <c r="F293" s="335">
        <v>0</v>
      </c>
      <c r="G293" s="335">
        <f t="shared" si="9"/>
        <v>0</v>
      </c>
      <c r="H293" s="336" t="str">
        <f>IFERROR(G293/#REF!,"0.0%")</f>
        <v>0.0%</v>
      </c>
    </row>
    <row r="294" spans="2:13">
      <c r="B294" s="334" t="s">
        <v>161</v>
      </c>
      <c r="C294" s="335">
        <v>141541001</v>
      </c>
      <c r="D294" s="335">
        <v>1878077968.1100001</v>
      </c>
      <c r="E294" s="335">
        <v>121950116.53</v>
      </c>
      <c r="F294" s="335">
        <v>733591591.92999995</v>
      </c>
      <c r="G294" s="335">
        <f t="shared" si="9"/>
        <v>611641475.39999998</v>
      </c>
      <c r="H294" s="336" t="str">
        <f>IFERROR(G294/#REF!,"0.0%")</f>
        <v>0.0%</v>
      </c>
    </row>
    <row r="295" spans="2:13">
      <c r="B295" s="334" t="s">
        <v>192</v>
      </c>
      <c r="C295" s="335">
        <v>12633085</v>
      </c>
      <c r="D295" s="335">
        <v>12842816.379999999</v>
      </c>
      <c r="E295" s="335">
        <v>0</v>
      </c>
      <c r="F295" s="335">
        <v>1985056.3</v>
      </c>
      <c r="G295" s="335">
        <f t="shared" si="9"/>
        <v>1985056.3</v>
      </c>
      <c r="H295" s="336" t="str">
        <f>IFERROR(G295/#REF!,"0.0%")</f>
        <v>0.0%</v>
      </c>
    </row>
    <row r="296" spans="2:13">
      <c r="B296" s="334" t="s">
        <v>194</v>
      </c>
      <c r="C296" s="335">
        <v>28288536620</v>
      </c>
      <c r="D296" s="335">
        <v>32700330860.099995</v>
      </c>
      <c r="E296" s="335">
        <v>756745792.53999996</v>
      </c>
      <c r="F296" s="335">
        <v>866670325.02999997</v>
      </c>
      <c r="G296" s="335">
        <f t="shared" si="9"/>
        <v>109924532.49000001</v>
      </c>
      <c r="H296" s="336" t="str">
        <f>IFERROR(G296/#REF!,"0.0%")</f>
        <v>0.0%</v>
      </c>
    </row>
    <row r="297" spans="2:13" s="340" customFormat="1">
      <c r="B297" s="334" t="s">
        <v>582</v>
      </c>
      <c r="C297" s="335">
        <v>253054017</v>
      </c>
      <c r="D297" s="335">
        <v>292093340</v>
      </c>
      <c r="E297" s="335">
        <v>0</v>
      </c>
      <c r="F297" s="335">
        <v>17594438.82</v>
      </c>
      <c r="G297" s="335">
        <f t="shared" si="9"/>
        <v>17594438.82</v>
      </c>
      <c r="H297" s="336" t="str">
        <f>IFERROR(G297/#REF!,"0.0%")</f>
        <v>0.0%</v>
      </c>
      <c r="L297" s="322"/>
      <c r="M297" s="322"/>
    </row>
    <row r="298" spans="2:13">
      <c r="B298" s="334" t="s">
        <v>568</v>
      </c>
      <c r="C298" s="335">
        <v>1259856060</v>
      </c>
      <c r="D298" s="335">
        <v>3660120844.8999996</v>
      </c>
      <c r="E298" s="335">
        <v>199055998.41999999</v>
      </c>
      <c r="F298" s="335">
        <v>131264677.06</v>
      </c>
      <c r="G298" s="335">
        <f t="shared" si="9"/>
        <v>-67791321.359999985</v>
      </c>
      <c r="H298" s="336" t="str">
        <f>IFERROR(G298/#REF!,"0.0%")</f>
        <v>0.0%</v>
      </c>
    </row>
    <row r="299" spans="2:13">
      <c r="B299" s="334" t="s">
        <v>167</v>
      </c>
      <c r="C299" s="335">
        <v>4687637413</v>
      </c>
      <c r="D299" s="335">
        <v>4687490872.8600006</v>
      </c>
      <c r="E299" s="335">
        <v>0</v>
      </c>
      <c r="F299" s="335">
        <v>325940319.83999997</v>
      </c>
      <c r="G299" s="335">
        <f t="shared" si="9"/>
        <v>325940319.83999997</v>
      </c>
      <c r="H299" s="336" t="str">
        <f>IFERROR(G299/#REF!,"0.0%")</f>
        <v>0.0%</v>
      </c>
      <c r="L299" s="340"/>
      <c r="M299" s="340"/>
    </row>
    <row r="300" spans="2:13">
      <c r="B300" s="334" t="s">
        <v>569</v>
      </c>
      <c r="C300" s="335">
        <v>493198572</v>
      </c>
      <c r="D300" s="335">
        <v>270134617.84000009</v>
      </c>
      <c r="E300" s="335">
        <v>45382060.609999999</v>
      </c>
      <c r="F300" s="335">
        <v>28516514.48</v>
      </c>
      <c r="G300" s="335">
        <f t="shared" si="9"/>
        <v>-16865546.129999999</v>
      </c>
      <c r="H300" s="336" t="str">
        <f>IFERROR(G300/#REF!,"0.0%")</f>
        <v>0.0%</v>
      </c>
    </row>
    <row r="301" spans="2:13">
      <c r="B301" s="334" t="s">
        <v>570</v>
      </c>
      <c r="C301" s="335">
        <v>1799993155</v>
      </c>
      <c r="D301" s="335">
        <v>3196421688.5599999</v>
      </c>
      <c r="E301" s="335">
        <v>145946504.81999999</v>
      </c>
      <c r="F301" s="335">
        <v>246555487.22999999</v>
      </c>
      <c r="G301" s="335">
        <f t="shared" si="9"/>
        <v>100608982.41</v>
      </c>
      <c r="H301" s="336" t="str">
        <f>IFERROR(G301/#REF!,"0.0%")</f>
        <v>0.0%</v>
      </c>
    </row>
    <row r="302" spans="2:13">
      <c r="B302" s="334" t="s">
        <v>169</v>
      </c>
      <c r="C302" s="335">
        <v>399851178</v>
      </c>
      <c r="D302" s="335">
        <v>466150472.80999994</v>
      </c>
      <c r="E302" s="335">
        <v>21345061.119999997</v>
      </c>
      <c r="F302" s="335">
        <v>11861058.540000001</v>
      </c>
      <c r="G302" s="335">
        <f t="shared" si="9"/>
        <v>-9484002.5799999963</v>
      </c>
      <c r="H302" s="336" t="str">
        <f>IFERROR(G302/#REF!,"0.0%")</f>
        <v>0.0%</v>
      </c>
    </row>
    <row r="303" spans="2:13">
      <c r="B303" s="334" t="s">
        <v>149</v>
      </c>
      <c r="C303" s="335">
        <v>0</v>
      </c>
      <c r="D303" s="335">
        <v>22445364.140000001</v>
      </c>
      <c r="E303" s="335">
        <v>0</v>
      </c>
      <c r="F303" s="335">
        <v>0</v>
      </c>
      <c r="G303" s="335">
        <f t="shared" si="9"/>
        <v>0</v>
      </c>
      <c r="H303" s="336" t="str">
        <f>IFERROR(G303/#REF!,"0.0%")</f>
        <v>0.0%</v>
      </c>
    </row>
    <row r="304" spans="2:13">
      <c r="B304" s="331" t="s">
        <v>573</v>
      </c>
      <c r="C304" s="332">
        <v>200907481</v>
      </c>
      <c r="D304" s="332">
        <v>1513559812.0900002</v>
      </c>
      <c r="E304" s="332">
        <v>115817019.06</v>
      </c>
      <c r="F304" s="332">
        <v>4591833.13</v>
      </c>
      <c r="G304" s="332">
        <f t="shared" si="9"/>
        <v>-111225185.93000001</v>
      </c>
      <c r="H304" s="333" t="str">
        <f>IFERROR(G304/#REF!,"0.0%")</f>
        <v>0.0%</v>
      </c>
    </row>
    <row r="305" spans="2:13">
      <c r="B305" s="334" t="s">
        <v>161</v>
      </c>
      <c r="C305" s="335">
        <v>200907481</v>
      </c>
      <c r="D305" s="335">
        <v>648629967.81000006</v>
      </c>
      <c r="E305" s="335">
        <v>0</v>
      </c>
      <c r="F305" s="335">
        <v>4591833.13</v>
      </c>
      <c r="G305" s="335">
        <f t="shared" si="9"/>
        <v>4591833.13</v>
      </c>
      <c r="H305" s="336" t="str">
        <f>IFERROR(G305/#REF!,"0.0%")</f>
        <v>0.0%</v>
      </c>
      <c r="L305" s="314"/>
      <c r="M305" s="311"/>
    </row>
    <row r="306" spans="2:13">
      <c r="B306" s="334" t="s">
        <v>194</v>
      </c>
      <c r="C306" s="335">
        <v>0</v>
      </c>
      <c r="D306" s="335">
        <v>864929844.27999997</v>
      </c>
      <c r="E306" s="335">
        <v>115817019.06</v>
      </c>
      <c r="F306" s="335">
        <v>0</v>
      </c>
      <c r="G306" s="335">
        <f t="shared" si="9"/>
        <v>-115817019.06</v>
      </c>
      <c r="H306" s="336" t="str">
        <f>IFERROR(G306/#REF!,"0.0%")</f>
        <v>0.0%</v>
      </c>
      <c r="L306" s="314"/>
      <c r="M306" s="311"/>
    </row>
    <row r="307" spans="2:13">
      <c r="B307" s="328" t="s">
        <v>615</v>
      </c>
      <c r="C307" s="329">
        <v>101570701</v>
      </c>
      <c r="D307" s="329">
        <v>154664610</v>
      </c>
      <c r="E307" s="329">
        <v>4138191.1</v>
      </c>
      <c r="F307" s="329">
        <v>4977699.5999999996</v>
      </c>
      <c r="G307" s="329">
        <f t="shared" si="9"/>
        <v>839508.49999999953</v>
      </c>
      <c r="H307" s="330" t="str">
        <f>IFERROR(G307/#REF!,"0.0%")</f>
        <v>0.0%</v>
      </c>
      <c r="L307" s="316"/>
      <c r="M307" s="313"/>
    </row>
    <row r="308" spans="2:13">
      <c r="B308" s="331" t="s">
        <v>573</v>
      </c>
      <c r="C308" s="332">
        <v>101570701</v>
      </c>
      <c r="D308" s="332">
        <v>154664610</v>
      </c>
      <c r="E308" s="332">
        <v>4138191.1</v>
      </c>
      <c r="F308" s="332">
        <v>4977699.5999999996</v>
      </c>
      <c r="G308" s="332">
        <f t="shared" si="9"/>
        <v>839508.49999999953</v>
      </c>
      <c r="H308" s="333" t="str">
        <f>IFERROR(G308/#REF!,"0.0%")</f>
        <v>0.0%</v>
      </c>
      <c r="L308" s="314"/>
      <c r="M308" s="311"/>
    </row>
    <row r="309" spans="2:13">
      <c r="B309" s="334" t="s">
        <v>613</v>
      </c>
      <c r="C309" s="335">
        <v>53537459</v>
      </c>
      <c r="D309" s="335">
        <v>53537459</v>
      </c>
      <c r="E309" s="335">
        <v>3474698.6</v>
      </c>
      <c r="F309" s="335">
        <v>4193456.81</v>
      </c>
      <c r="G309" s="335">
        <f t="shared" si="9"/>
        <v>718758.21</v>
      </c>
      <c r="H309" s="336" t="str">
        <f>IFERROR(G309/#REF!,"0.0%")</f>
        <v>0.0%</v>
      </c>
      <c r="L309" s="314"/>
      <c r="M309" s="311"/>
    </row>
    <row r="310" spans="2:13">
      <c r="B310" s="334" t="s">
        <v>161</v>
      </c>
      <c r="C310" s="335">
        <v>0</v>
      </c>
      <c r="D310" s="335">
        <v>0</v>
      </c>
      <c r="E310" s="335">
        <v>0</v>
      </c>
      <c r="F310" s="335">
        <v>0</v>
      </c>
      <c r="G310" s="335">
        <f t="shared" si="9"/>
        <v>0</v>
      </c>
      <c r="H310" s="336" t="str">
        <f>IFERROR(G310/#REF!,"0.0%")</f>
        <v>0.0%</v>
      </c>
      <c r="L310" s="314"/>
      <c r="M310" s="311"/>
    </row>
    <row r="311" spans="2:13">
      <c r="B311" s="334" t="s">
        <v>184</v>
      </c>
      <c r="C311" s="335">
        <v>17778298</v>
      </c>
      <c r="D311" s="335">
        <v>17187905</v>
      </c>
      <c r="E311" s="335">
        <v>663492.5</v>
      </c>
      <c r="F311" s="335">
        <v>784242.79</v>
      </c>
      <c r="G311" s="335">
        <f t="shared" si="9"/>
        <v>120750.29000000004</v>
      </c>
      <c r="H311" s="336" t="str">
        <f>IFERROR(G311/#REF!,"0.0%")</f>
        <v>0.0%</v>
      </c>
      <c r="L311" s="316"/>
      <c r="M311" s="313"/>
    </row>
    <row r="312" spans="2:13">
      <c r="B312" s="334" t="s">
        <v>194</v>
      </c>
      <c r="C312" s="335">
        <v>30254944</v>
      </c>
      <c r="D312" s="335">
        <v>83939246</v>
      </c>
      <c r="E312" s="335">
        <v>0</v>
      </c>
      <c r="F312" s="335">
        <v>0</v>
      </c>
      <c r="G312" s="335">
        <f t="shared" si="9"/>
        <v>0</v>
      </c>
      <c r="H312" s="336" t="str">
        <f>IFERROR(G312/#REF!,"0.0%")</f>
        <v>0.0%</v>
      </c>
      <c r="L312" s="314"/>
      <c r="M312" s="311"/>
    </row>
    <row r="313" spans="2:13">
      <c r="B313" s="328" t="s">
        <v>616</v>
      </c>
      <c r="C313" s="329">
        <v>1324942825056</v>
      </c>
      <c r="D313" s="329">
        <v>1389386278609.5098</v>
      </c>
      <c r="E313" s="329">
        <v>65050356783.450005</v>
      </c>
      <c r="F313" s="329">
        <v>116104870220.45001</v>
      </c>
      <c r="G313" s="329">
        <f t="shared" si="9"/>
        <v>51054513437.000008</v>
      </c>
      <c r="H313" s="330" t="str">
        <f>IFERROR(G313/#REF!,"0.0%")</f>
        <v>0.0%</v>
      </c>
      <c r="L313" s="314"/>
      <c r="M313" s="311"/>
    </row>
    <row r="314" spans="2:13">
      <c r="B314" s="331" t="s">
        <v>573</v>
      </c>
      <c r="C314" s="332">
        <v>1324942825056</v>
      </c>
      <c r="D314" s="332">
        <v>1389386278609.5098</v>
      </c>
      <c r="E314" s="332">
        <v>65050356783.450005</v>
      </c>
      <c r="F314" s="332">
        <v>116104870220.45001</v>
      </c>
      <c r="G314" s="332">
        <f t="shared" si="9"/>
        <v>51054513437.000008</v>
      </c>
      <c r="H314" s="333" t="str">
        <f>IFERROR(G314/#REF!,"0.0%")</f>
        <v>0.0%</v>
      </c>
      <c r="L314" s="314"/>
      <c r="M314" s="311"/>
    </row>
    <row r="315" spans="2:13">
      <c r="B315" s="334" t="s">
        <v>617</v>
      </c>
      <c r="C315" s="335">
        <v>0</v>
      </c>
      <c r="D315" s="335">
        <v>0</v>
      </c>
      <c r="E315" s="335">
        <v>0</v>
      </c>
      <c r="F315" s="335">
        <v>0</v>
      </c>
      <c r="G315" s="335">
        <f t="shared" si="9"/>
        <v>0</v>
      </c>
      <c r="H315" s="336" t="str">
        <f>IFERROR(G315/#REF!,"0.0%")</f>
        <v>0.0%</v>
      </c>
    </row>
    <row r="316" spans="2:13">
      <c r="B316" s="334" t="s">
        <v>159</v>
      </c>
      <c r="C316" s="335">
        <v>94415363471</v>
      </c>
      <c r="D316" s="335">
        <v>109758460065.01999</v>
      </c>
      <c r="E316" s="335">
        <v>6795127821.7600002</v>
      </c>
      <c r="F316" s="335">
        <v>6543762506.0400009</v>
      </c>
      <c r="G316" s="335">
        <f t="shared" si="9"/>
        <v>-251365315.71999931</v>
      </c>
      <c r="H316" s="336" t="str">
        <f>IFERROR(G316/#REF!,"0.0%")</f>
        <v>0.0%</v>
      </c>
    </row>
    <row r="317" spans="2:13">
      <c r="B317" s="334" t="s">
        <v>613</v>
      </c>
      <c r="C317" s="335">
        <v>10824514297</v>
      </c>
      <c r="D317" s="335">
        <v>11320237857.469999</v>
      </c>
      <c r="E317" s="335">
        <v>670854833.97000003</v>
      </c>
      <c r="F317" s="335">
        <v>1093635735.72</v>
      </c>
      <c r="G317" s="335">
        <f t="shared" si="9"/>
        <v>422780901.75</v>
      </c>
      <c r="H317" s="336" t="str">
        <f>IFERROR(G317/#REF!,"0.0%")</f>
        <v>0.0%</v>
      </c>
    </row>
    <row r="318" spans="2:13">
      <c r="B318" s="334" t="s">
        <v>574</v>
      </c>
      <c r="C318" s="335">
        <v>40840463694</v>
      </c>
      <c r="D318" s="335">
        <v>45843098021.290009</v>
      </c>
      <c r="E318" s="335">
        <v>2743867977.3099999</v>
      </c>
      <c r="F318" s="335">
        <v>3285737465.9400001</v>
      </c>
      <c r="G318" s="335">
        <f t="shared" si="9"/>
        <v>541869488.63000011</v>
      </c>
      <c r="H318" s="336" t="str">
        <f>IFERROR(G318/#REF!,"0.0%")</f>
        <v>0.0%</v>
      </c>
    </row>
    <row r="319" spans="2:13">
      <c r="B319" s="334" t="s">
        <v>161</v>
      </c>
      <c r="C319" s="335">
        <v>59114381138</v>
      </c>
      <c r="D319" s="335">
        <v>62287792537.440002</v>
      </c>
      <c r="E319" s="335">
        <v>3667048987.3799996</v>
      </c>
      <c r="F319" s="335">
        <v>4479321080.5600004</v>
      </c>
      <c r="G319" s="335">
        <f t="shared" si="9"/>
        <v>812272093.18000078</v>
      </c>
      <c r="H319" s="336" t="str">
        <f>IFERROR(G319/#REF!,"0.0%")</f>
        <v>0.0%</v>
      </c>
    </row>
    <row r="320" spans="2:13">
      <c r="B320" s="334" t="s">
        <v>164</v>
      </c>
      <c r="C320" s="335">
        <v>24165263350</v>
      </c>
      <c r="D320" s="335">
        <v>18841653213.349998</v>
      </c>
      <c r="E320" s="335">
        <v>1030949807.45</v>
      </c>
      <c r="F320" s="335">
        <v>2151689639.7199998</v>
      </c>
      <c r="G320" s="335">
        <f t="shared" si="9"/>
        <v>1120739832.2699997</v>
      </c>
      <c r="H320" s="336" t="str">
        <f>IFERROR(G320/#REF!,"0.0%")</f>
        <v>0.0%</v>
      </c>
    </row>
    <row r="321" spans="2:13">
      <c r="B321" s="334" t="s">
        <v>184</v>
      </c>
      <c r="C321" s="335">
        <v>17815998739</v>
      </c>
      <c r="D321" s="335">
        <v>27316947492.719997</v>
      </c>
      <c r="E321" s="335">
        <v>1378400494.3099999</v>
      </c>
      <c r="F321" s="335">
        <v>1495759181.5</v>
      </c>
      <c r="G321" s="335">
        <f t="shared" si="9"/>
        <v>117358687.19000006</v>
      </c>
      <c r="H321" s="336" t="str">
        <f>IFERROR(G321/#REF!,"0.0%")</f>
        <v>0.0%</v>
      </c>
      <c r="L321" s="340"/>
      <c r="M321" s="340"/>
    </row>
    <row r="322" spans="2:13">
      <c r="B322" s="334" t="s">
        <v>618</v>
      </c>
      <c r="C322" s="335">
        <v>7309972466</v>
      </c>
      <c r="D322" s="335">
        <v>13657478775.23</v>
      </c>
      <c r="E322" s="335">
        <v>484992223.85000002</v>
      </c>
      <c r="F322" s="335">
        <v>1150410949.45</v>
      </c>
      <c r="G322" s="335">
        <f t="shared" si="9"/>
        <v>665418725.60000002</v>
      </c>
      <c r="H322" s="336" t="str">
        <f>IFERROR(G322/#REF!,"0.0%")</f>
        <v>0.0%</v>
      </c>
    </row>
    <row r="323" spans="2:13">
      <c r="B323" s="334" t="s">
        <v>187</v>
      </c>
      <c r="C323" s="335">
        <v>92237417778</v>
      </c>
      <c r="D323" s="335">
        <v>105054168769.63</v>
      </c>
      <c r="E323" s="335">
        <v>6963333801.6199999</v>
      </c>
      <c r="F323" s="335">
        <v>7204707806.9200001</v>
      </c>
      <c r="G323" s="335">
        <f t="shared" si="9"/>
        <v>241374005.30000019</v>
      </c>
      <c r="H323" s="336" t="str">
        <f>IFERROR(G323/#REF!,"0.0%")</f>
        <v>0.0%</v>
      </c>
    </row>
    <row r="324" spans="2:13">
      <c r="B324" s="334" t="s">
        <v>192</v>
      </c>
      <c r="C324" s="335">
        <v>749450836</v>
      </c>
      <c r="D324" s="335">
        <v>872972547.89999998</v>
      </c>
      <c r="E324" s="335">
        <v>49071871.18</v>
      </c>
      <c r="F324" s="335">
        <v>96603819.540000007</v>
      </c>
      <c r="G324" s="335">
        <f t="shared" si="9"/>
        <v>47531948.360000007</v>
      </c>
      <c r="H324" s="336" t="str">
        <f>IFERROR(G324/#REF!,"0.0%")</f>
        <v>0.0%</v>
      </c>
    </row>
    <row r="325" spans="2:13">
      <c r="B325" s="334" t="s">
        <v>194</v>
      </c>
      <c r="C325" s="335">
        <v>68616162018</v>
      </c>
      <c r="D325" s="335">
        <v>67114142270.049995</v>
      </c>
      <c r="E325" s="335">
        <v>1284601499.98</v>
      </c>
      <c r="F325" s="335">
        <v>4594454341</v>
      </c>
      <c r="G325" s="335">
        <f t="shared" si="9"/>
        <v>3309852841.02</v>
      </c>
      <c r="H325" s="336" t="str">
        <f>IFERROR(G325/#REF!,"0.0%")</f>
        <v>0.0%</v>
      </c>
      <c r="L325" s="316"/>
      <c r="M325" s="313"/>
    </row>
    <row r="326" spans="2:13">
      <c r="B326" s="334" t="s">
        <v>564</v>
      </c>
      <c r="C326" s="335">
        <v>1575876567</v>
      </c>
      <c r="D326" s="335">
        <v>1567544878.1300001</v>
      </c>
      <c r="E326" s="335">
        <v>121500819.77</v>
      </c>
      <c r="F326" s="335">
        <v>61571335.969999999</v>
      </c>
      <c r="G326" s="335">
        <f t="shared" si="9"/>
        <v>-59929483.799999997</v>
      </c>
      <c r="H326" s="336" t="str">
        <f>IFERROR(G326/#REF!,"0.0%")</f>
        <v>0.0%</v>
      </c>
      <c r="L326" s="314"/>
      <c r="M326" s="311"/>
    </row>
    <row r="327" spans="2:13">
      <c r="B327" s="334" t="s">
        <v>619</v>
      </c>
      <c r="C327" s="335">
        <v>149703020</v>
      </c>
      <c r="D327" s="335">
        <v>149703020</v>
      </c>
      <c r="E327" s="335">
        <v>12475251.67</v>
      </c>
      <c r="F327" s="335">
        <v>12475251.67</v>
      </c>
      <c r="G327" s="335">
        <f t="shared" si="9"/>
        <v>0</v>
      </c>
      <c r="H327" s="336" t="str">
        <f>IFERROR(G327/#REF!,"0.0%")</f>
        <v>0.0%</v>
      </c>
      <c r="L327" s="314"/>
      <c r="M327" s="311"/>
    </row>
    <row r="328" spans="2:13">
      <c r="B328" s="334" t="s">
        <v>582</v>
      </c>
      <c r="C328" s="335">
        <v>6424882539</v>
      </c>
      <c r="D328" s="335">
        <v>3303989938.1300001</v>
      </c>
      <c r="E328" s="335">
        <v>260304392.36000001</v>
      </c>
      <c r="F328" s="335">
        <v>258895885.50999999</v>
      </c>
      <c r="G328" s="335">
        <f t="shared" si="9"/>
        <v>-1408506.8500000238</v>
      </c>
      <c r="H328" s="336" t="str">
        <f>IFERROR(G328/#REF!,"0.0%")</f>
        <v>0.0%</v>
      </c>
      <c r="L328" s="314"/>
      <c r="M328" s="311"/>
    </row>
    <row r="329" spans="2:13">
      <c r="B329" s="334" t="s">
        <v>197</v>
      </c>
      <c r="C329" s="335">
        <v>884806620</v>
      </c>
      <c r="D329" s="335">
        <v>1496606598.4799998</v>
      </c>
      <c r="E329" s="335">
        <v>35805432.119999997</v>
      </c>
      <c r="F329" s="335">
        <v>60260712.909999996</v>
      </c>
      <c r="G329" s="335">
        <f t="shared" si="9"/>
        <v>24455280.789999999</v>
      </c>
      <c r="H329" s="336" t="str">
        <f>IFERROR(G329/#REF!,"0.0%")</f>
        <v>0.0%</v>
      </c>
      <c r="L329" s="314"/>
      <c r="M329" s="311"/>
    </row>
    <row r="330" spans="2:13">
      <c r="B330" s="334" t="s">
        <v>200</v>
      </c>
      <c r="C330" s="335">
        <v>5856296536</v>
      </c>
      <c r="D330" s="335">
        <v>6408448546.6400003</v>
      </c>
      <c r="E330" s="335">
        <v>271951109.17000002</v>
      </c>
      <c r="F330" s="335">
        <v>393844795.13</v>
      </c>
      <c r="G330" s="335">
        <f t="shared" si="9"/>
        <v>121893685.95999998</v>
      </c>
      <c r="H330" s="336" t="str">
        <f>IFERROR(G330/#REF!,"0.0%")</f>
        <v>0.0%</v>
      </c>
      <c r="L330" s="314"/>
      <c r="M330" s="311"/>
    </row>
    <row r="331" spans="2:13">
      <c r="B331" s="334" t="s">
        <v>211</v>
      </c>
      <c r="C331" s="335">
        <v>718942455</v>
      </c>
      <c r="D331" s="335">
        <v>697499936.72000003</v>
      </c>
      <c r="E331" s="335">
        <v>43384705.140000001</v>
      </c>
      <c r="F331" s="335">
        <v>39178387.329999998</v>
      </c>
      <c r="G331" s="335">
        <f t="shared" ref="G331:G339" si="11">F331-E331</f>
        <v>-4206317.8100000024</v>
      </c>
      <c r="H331" s="336" t="str">
        <f>IFERROR(G331/#REF!,"0.0%")</f>
        <v>0.0%</v>
      </c>
      <c r="L331" s="314"/>
      <c r="M331" s="311"/>
    </row>
    <row r="332" spans="2:13">
      <c r="B332" s="334" t="s">
        <v>568</v>
      </c>
      <c r="C332" s="335">
        <v>22482942148</v>
      </c>
      <c r="D332" s="335">
        <v>24361936638.549999</v>
      </c>
      <c r="E332" s="335">
        <v>1261222147.6600001</v>
      </c>
      <c r="F332" s="335">
        <v>738763114.26999998</v>
      </c>
      <c r="G332" s="335">
        <f t="shared" si="11"/>
        <v>-522459033.3900001</v>
      </c>
      <c r="H332" s="336" t="str">
        <f>IFERROR(G332/#REF!,"0.0%")</f>
        <v>0.0%</v>
      </c>
      <c r="L332" s="314"/>
      <c r="M332" s="311"/>
    </row>
    <row r="333" spans="2:13">
      <c r="B333" s="334" t="s">
        <v>167</v>
      </c>
      <c r="C333" s="335">
        <v>123208502567</v>
      </c>
      <c r="D333" s="335">
        <v>127941979614.81999</v>
      </c>
      <c r="E333" s="335">
        <v>9479294307.5699997</v>
      </c>
      <c r="F333" s="335">
        <v>11391277775.139999</v>
      </c>
      <c r="G333" s="335">
        <f t="shared" si="11"/>
        <v>1911983467.5699997</v>
      </c>
      <c r="H333" s="336" t="str">
        <f>IFERROR(G333/#REF!,"0.0%")</f>
        <v>0.0%</v>
      </c>
      <c r="L333" s="314"/>
      <c r="M333" s="311"/>
    </row>
    <row r="334" spans="2:13">
      <c r="B334" s="334" t="s">
        <v>569</v>
      </c>
      <c r="C334" s="335">
        <v>8292708743</v>
      </c>
      <c r="D334" s="335">
        <v>10666660493.219999</v>
      </c>
      <c r="E334" s="335">
        <v>705790827.37</v>
      </c>
      <c r="F334" s="335">
        <v>766405218.21000004</v>
      </c>
      <c r="G334" s="335">
        <f t="shared" si="11"/>
        <v>60614390.840000033</v>
      </c>
      <c r="H334" s="336" t="str">
        <f>IFERROR(G334/#REF!,"0.0%")</f>
        <v>0.0%</v>
      </c>
      <c r="L334" s="314"/>
      <c r="M334" s="311"/>
    </row>
    <row r="335" spans="2:13">
      <c r="B335" s="334" t="s">
        <v>570</v>
      </c>
      <c r="C335" s="335">
        <v>288944747748</v>
      </c>
      <c r="D335" s="335">
        <v>288939657890.05994</v>
      </c>
      <c r="E335" s="335">
        <v>18271715941.799999</v>
      </c>
      <c r="F335" s="335">
        <v>21864967922.919998</v>
      </c>
      <c r="G335" s="335">
        <f t="shared" si="11"/>
        <v>3593251981.1199989</v>
      </c>
      <c r="H335" s="336" t="str">
        <f>IFERROR(G335/#REF!,"0.0%")</f>
        <v>0.0%</v>
      </c>
      <c r="L335" s="314"/>
      <c r="M335" s="311"/>
    </row>
    <row r="336" spans="2:13">
      <c r="B336" s="334" t="s">
        <v>169</v>
      </c>
      <c r="C336" s="335">
        <v>154636622368</v>
      </c>
      <c r="D336" s="335">
        <v>165991288422.31</v>
      </c>
      <c r="E336" s="335">
        <v>9472830462.7099991</v>
      </c>
      <c r="F336" s="335">
        <v>11514948165.93</v>
      </c>
      <c r="G336" s="335">
        <f t="shared" si="11"/>
        <v>2042117703.2200012</v>
      </c>
      <c r="H336" s="336" t="str">
        <f>IFERROR(G336/#REF!,"0.0%")</f>
        <v>0.0%</v>
      </c>
      <c r="L336" s="316"/>
      <c r="M336" s="313"/>
    </row>
    <row r="337" spans="2:13">
      <c r="B337" s="334" t="s">
        <v>149</v>
      </c>
      <c r="C337" s="335">
        <v>1043775416</v>
      </c>
      <c r="D337" s="335">
        <v>1159980540.3499999</v>
      </c>
      <c r="E337" s="335">
        <v>45832067.299999997</v>
      </c>
      <c r="F337" s="335">
        <v>46937266.890000001</v>
      </c>
      <c r="G337" s="335">
        <f t="shared" si="11"/>
        <v>1105199.5900000036</v>
      </c>
      <c r="H337" s="336" t="str">
        <f>IFERROR(G337/#REF!,"0.0%")</f>
        <v>0.0%</v>
      </c>
      <c r="L337" s="314"/>
      <c r="M337" s="311"/>
    </row>
    <row r="338" spans="2:13">
      <c r="B338" s="334" t="s">
        <v>565</v>
      </c>
      <c r="C338" s="335">
        <v>294634030542</v>
      </c>
      <c r="D338" s="335">
        <v>294634030542</v>
      </c>
      <c r="E338" s="335">
        <v>0</v>
      </c>
      <c r="F338" s="335">
        <v>36859261862.18</v>
      </c>
      <c r="G338" s="335">
        <f t="shared" si="11"/>
        <v>36859261862.18</v>
      </c>
      <c r="H338" s="336" t="str">
        <f>IFERROR(G338/#REF!,"0.0%")</f>
        <v>0.0%</v>
      </c>
    </row>
    <row r="339" spans="2:13" ht="15.75" thickBot="1">
      <c r="B339" s="341" t="s">
        <v>220</v>
      </c>
      <c r="C339" s="342">
        <v>1418686514950</v>
      </c>
      <c r="D339" s="342">
        <v>1502210708483.76</v>
      </c>
      <c r="E339" s="342">
        <v>104152109906.13997</v>
      </c>
      <c r="F339" s="342">
        <v>123567289835.82001</v>
      </c>
      <c r="G339" s="342">
        <f t="shared" si="11"/>
        <v>19415179929.680038</v>
      </c>
      <c r="H339" s="343" t="str">
        <f>IFERROR(G339/#REF!,"0.0%")</f>
        <v>0.0%</v>
      </c>
    </row>
    <row r="341" spans="2:13">
      <c r="B341" s="321" t="s">
        <v>62</v>
      </c>
    </row>
    <row r="342" spans="2:13">
      <c r="B342" s="298" t="s">
        <v>555</v>
      </c>
    </row>
    <row r="343" spans="2:13">
      <c r="B343" s="321" t="s">
        <v>65</v>
      </c>
      <c r="L343" s="340"/>
      <c r="M343" s="340"/>
    </row>
    <row r="374" spans="12:13">
      <c r="L374" s="340"/>
      <c r="M374" s="340"/>
    </row>
    <row r="384" spans="12:13">
      <c r="L384" s="340"/>
      <c r="M384" s="340"/>
    </row>
    <row r="396" spans="12:13">
      <c r="L396" s="340"/>
      <c r="M396" s="340"/>
    </row>
    <row r="568" spans="2:2">
      <c r="B568" s="322" t="s">
        <v>556</v>
      </c>
    </row>
  </sheetData>
  <mergeCells count="10">
    <mergeCell ref="B8:B9"/>
    <mergeCell ref="C8:C10"/>
    <mergeCell ref="D8:D10"/>
    <mergeCell ref="E8:F9"/>
    <mergeCell ref="G8:H9"/>
    <mergeCell ref="B2:H2"/>
    <mergeCell ref="B3:H3"/>
    <mergeCell ref="B4:H4"/>
    <mergeCell ref="B6:H6"/>
    <mergeCell ref="B7:H7"/>
  </mergeCells>
  <pageMargins left="0.7" right="0.7" top="0.75" bottom="0.75" header="0.3" footer="0.3"/>
  <pageSetup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797D9-06F1-4145-B4D5-AA2149BB0847}">
  <dimension ref="B2:K812"/>
  <sheetViews>
    <sheetView showGridLines="0" zoomScale="82" zoomScaleNormal="90" workbookViewId="0">
      <selection activeCell="C226" sqref="C226"/>
    </sheetView>
  </sheetViews>
  <sheetFormatPr baseColWidth="10" defaultColWidth="9.140625" defaultRowHeight="15"/>
  <cols>
    <col min="1" max="1" width="9.140625" style="344"/>
    <col min="2" max="2" width="83.28515625" style="344" customWidth="1"/>
    <col min="3" max="4" width="22.5703125" style="344" customWidth="1"/>
    <col min="5" max="5" width="19.28515625" style="344" customWidth="1"/>
    <col min="6" max="6" width="17.28515625" style="344" customWidth="1"/>
    <col min="7" max="7" width="13.85546875" style="344" customWidth="1"/>
    <col min="8" max="16384" width="9.140625" style="344"/>
  </cols>
  <sheetData>
    <row r="2" spans="2:8" ht="13.15" customHeight="1">
      <c r="B2" s="1134" t="s">
        <v>0</v>
      </c>
      <c r="C2" s="1134"/>
      <c r="D2" s="1134"/>
      <c r="E2" s="1134"/>
      <c r="F2" s="1134"/>
      <c r="G2" s="1134"/>
      <c r="H2" s="297"/>
    </row>
    <row r="3" spans="2:8">
      <c r="B3" s="1134" t="s">
        <v>1</v>
      </c>
      <c r="C3" s="1134"/>
      <c r="D3" s="1134"/>
      <c r="E3" s="1134"/>
      <c r="F3" s="1134"/>
      <c r="G3" s="1134"/>
      <c r="H3" s="297"/>
    </row>
    <row r="4" spans="2:8">
      <c r="B4" s="1135" t="s">
        <v>2</v>
      </c>
      <c r="C4" s="1135"/>
      <c r="D4" s="1135"/>
      <c r="E4" s="1135"/>
      <c r="F4" s="1135"/>
      <c r="G4" s="1135"/>
      <c r="H4" s="300"/>
    </row>
    <row r="6" spans="2:8" ht="15.75">
      <c r="B6" s="1154" t="s">
        <v>620</v>
      </c>
      <c r="C6" s="1154"/>
      <c r="D6" s="1154"/>
      <c r="E6" s="1154"/>
      <c r="F6" s="1154"/>
      <c r="G6" s="1154"/>
    </row>
    <row r="7" spans="2:8" ht="15.75">
      <c r="B7" s="1154" t="s">
        <v>621</v>
      </c>
      <c r="C7" s="1154"/>
      <c r="D7" s="1154"/>
      <c r="E7" s="1154"/>
      <c r="F7" s="1154"/>
      <c r="G7" s="1154"/>
    </row>
    <row r="8" spans="2:8" ht="16.5" thickBot="1">
      <c r="B8" s="1155" t="s">
        <v>371</v>
      </c>
      <c r="C8" s="1155"/>
      <c r="D8" s="1155"/>
      <c r="E8" s="1155"/>
      <c r="F8" s="1155"/>
      <c r="G8" s="1155"/>
      <c r="H8" s="345"/>
    </row>
    <row r="9" spans="2:8" ht="15" customHeight="1">
      <c r="B9" s="1156" t="s">
        <v>5</v>
      </c>
      <c r="C9" s="1151" t="s">
        <v>9</v>
      </c>
      <c r="D9" s="1151" t="s">
        <v>119</v>
      </c>
      <c r="E9" s="1151" t="s">
        <v>180</v>
      </c>
      <c r="F9" s="1151" t="s">
        <v>118</v>
      </c>
      <c r="G9" s="1151" t="s">
        <v>121</v>
      </c>
    </row>
    <row r="10" spans="2:8" ht="15" customHeight="1">
      <c r="B10" s="1157"/>
      <c r="C10" s="1158"/>
      <c r="D10" s="1159"/>
      <c r="E10" s="1159"/>
      <c r="F10" s="1152"/>
      <c r="G10" s="1152"/>
    </row>
    <row r="11" spans="2:8" ht="15.75" thickBot="1">
      <c r="B11" s="346" t="s">
        <v>622</v>
      </c>
      <c r="C11" s="347" t="s">
        <v>623</v>
      </c>
      <c r="D11" s="1160"/>
      <c r="E11" s="1160"/>
      <c r="F11" s="1153"/>
      <c r="G11" s="1153"/>
    </row>
    <row r="12" spans="2:8">
      <c r="B12" s="348" t="s">
        <v>624</v>
      </c>
      <c r="C12" s="349">
        <v>3010779124</v>
      </c>
      <c r="D12" s="349">
        <v>3010779124</v>
      </c>
      <c r="E12" s="349">
        <v>250898250</v>
      </c>
      <c r="F12" s="349">
        <v>250898250</v>
      </c>
      <c r="G12" s="349">
        <v>250898250</v>
      </c>
    </row>
    <row r="13" spans="2:8">
      <c r="B13" s="350" t="s">
        <v>625</v>
      </c>
      <c r="C13" s="351">
        <v>3010779124</v>
      </c>
      <c r="D13" s="351">
        <v>3010779124</v>
      </c>
      <c r="E13" s="351">
        <v>250898250</v>
      </c>
      <c r="F13" s="351">
        <v>250898250</v>
      </c>
      <c r="G13" s="351">
        <v>250898250</v>
      </c>
    </row>
    <row r="14" spans="2:8">
      <c r="B14" s="352" t="s">
        <v>626</v>
      </c>
      <c r="C14" s="353">
        <v>3010779124</v>
      </c>
      <c r="D14" s="353">
        <v>3010779124</v>
      </c>
      <c r="E14" s="353">
        <v>250898250</v>
      </c>
      <c r="F14" s="353">
        <v>250898250</v>
      </c>
      <c r="G14" s="353">
        <v>250898250</v>
      </c>
    </row>
    <row r="15" spans="2:8">
      <c r="B15" s="354" t="s">
        <v>627</v>
      </c>
      <c r="C15" s="353">
        <v>2620579124</v>
      </c>
      <c r="D15" s="353">
        <v>2589079124</v>
      </c>
      <c r="E15" s="353">
        <v>215756585</v>
      </c>
      <c r="F15" s="353">
        <v>215756585</v>
      </c>
      <c r="G15" s="353">
        <v>215756585</v>
      </c>
    </row>
    <row r="16" spans="2:8">
      <c r="B16" s="354" t="s">
        <v>628</v>
      </c>
      <c r="C16" s="353">
        <v>390200000</v>
      </c>
      <c r="D16" s="353">
        <v>421700000</v>
      </c>
      <c r="E16" s="353">
        <v>35141665</v>
      </c>
      <c r="F16" s="353">
        <v>35141665</v>
      </c>
      <c r="G16" s="353">
        <v>35141665</v>
      </c>
    </row>
    <row r="17" spans="2:7">
      <c r="B17" s="348" t="s">
        <v>629</v>
      </c>
      <c r="C17" s="349">
        <v>5892940712</v>
      </c>
      <c r="D17" s="349">
        <v>5892940712</v>
      </c>
      <c r="E17" s="349">
        <v>491078382</v>
      </c>
      <c r="F17" s="349">
        <v>491078382</v>
      </c>
      <c r="G17" s="349">
        <v>491078382</v>
      </c>
    </row>
    <row r="18" spans="2:7">
      <c r="B18" s="350" t="s">
        <v>630</v>
      </c>
      <c r="C18" s="351">
        <v>5892940712</v>
      </c>
      <c r="D18" s="351">
        <v>5892940712</v>
      </c>
      <c r="E18" s="351">
        <v>491078382</v>
      </c>
      <c r="F18" s="351">
        <v>491078382</v>
      </c>
      <c r="G18" s="351">
        <v>491078382</v>
      </c>
    </row>
    <row r="19" spans="2:7" ht="16.149999999999999" customHeight="1">
      <c r="B19" s="352" t="s">
        <v>631</v>
      </c>
      <c r="C19" s="353">
        <v>5892940712</v>
      </c>
      <c r="D19" s="353">
        <v>5892940712</v>
      </c>
      <c r="E19" s="353">
        <v>491078382</v>
      </c>
      <c r="F19" s="353">
        <v>491078382</v>
      </c>
      <c r="G19" s="353">
        <v>491078382</v>
      </c>
    </row>
    <row r="20" spans="2:7">
      <c r="B20" s="354" t="s">
        <v>627</v>
      </c>
      <c r="C20" s="353">
        <v>5234626898</v>
      </c>
      <c r="D20" s="353">
        <v>5234626898</v>
      </c>
      <c r="E20" s="353">
        <v>432894373.05000001</v>
      </c>
      <c r="F20" s="353">
        <v>432894373.05000001</v>
      </c>
      <c r="G20" s="353">
        <v>432894373.05000001</v>
      </c>
    </row>
    <row r="21" spans="2:7">
      <c r="B21" s="354" t="s">
        <v>628</v>
      </c>
      <c r="C21" s="353">
        <v>658313814</v>
      </c>
      <c r="D21" s="353">
        <v>658313814</v>
      </c>
      <c r="E21" s="353">
        <v>58184008.950000003</v>
      </c>
      <c r="F21" s="353">
        <v>58184008.950000003</v>
      </c>
      <c r="G21" s="353">
        <v>58184008.950000003</v>
      </c>
    </row>
    <row r="22" spans="2:7">
      <c r="B22" s="348" t="s">
        <v>632</v>
      </c>
      <c r="C22" s="349">
        <v>134574460999</v>
      </c>
      <c r="D22" s="349">
        <v>135746841487.72998</v>
      </c>
      <c r="E22" s="349">
        <v>9736090395.3999996</v>
      </c>
      <c r="F22" s="349">
        <v>10643925665.500002</v>
      </c>
      <c r="G22" s="349">
        <v>7251987647.9700031</v>
      </c>
    </row>
    <row r="23" spans="2:7">
      <c r="B23" s="350" t="s">
        <v>633</v>
      </c>
      <c r="C23" s="351">
        <v>21286149363</v>
      </c>
      <c r="D23" s="351">
        <v>21409665914.07</v>
      </c>
      <c r="E23" s="351">
        <v>1220404928.6399999</v>
      </c>
      <c r="F23" s="351">
        <v>1872595634.4700003</v>
      </c>
      <c r="G23" s="351">
        <v>1603024063.8100004</v>
      </c>
    </row>
    <row r="24" spans="2:7">
      <c r="B24" s="352" t="s">
        <v>634</v>
      </c>
      <c r="C24" s="353">
        <v>10740568927</v>
      </c>
      <c r="D24" s="353">
        <v>10748370788.07</v>
      </c>
      <c r="E24" s="353">
        <v>951778679.51000011</v>
      </c>
      <c r="F24" s="353">
        <v>1307019755.0600002</v>
      </c>
      <c r="G24" s="353">
        <v>956463510.05999994</v>
      </c>
    </row>
    <row r="25" spans="2:7">
      <c r="B25" s="354" t="s">
        <v>635</v>
      </c>
      <c r="C25" s="353">
        <v>2359165130</v>
      </c>
      <c r="D25" s="353">
        <v>2931282644.1100001</v>
      </c>
      <c r="E25" s="353">
        <v>78946055.820000008</v>
      </c>
      <c r="F25" s="353">
        <v>434187131.37</v>
      </c>
      <c r="G25" s="353">
        <v>270419714.86000001</v>
      </c>
    </row>
    <row r="26" spans="2:7">
      <c r="B26" s="354" t="s">
        <v>636</v>
      </c>
      <c r="C26" s="353">
        <v>5242781293</v>
      </c>
      <c r="D26" s="353">
        <v>3972531121.5900002</v>
      </c>
      <c r="E26" s="353">
        <v>604068608.06000006</v>
      </c>
      <c r="F26" s="353">
        <v>604068608.06000006</v>
      </c>
      <c r="G26" s="353">
        <v>371724404.25999999</v>
      </c>
    </row>
    <row r="27" spans="2:7">
      <c r="B27" s="354" t="s">
        <v>627</v>
      </c>
      <c r="C27" s="353">
        <v>0</v>
      </c>
      <c r="D27" s="353">
        <v>602542010.87</v>
      </c>
      <c r="E27" s="353">
        <v>0</v>
      </c>
      <c r="F27" s="353">
        <v>0</v>
      </c>
      <c r="G27" s="353">
        <v>82979260.870000005</v>
      </c>
    </row>
    <row r="28" spans="2:7">
      <c r="B28" s="354" t="s">
        <v>628</v>
      </c>
      <c r="C28" s="353">
        <v>2927260324</v>
      </c>
      <c r="D28" s="353">
        <v>3015439324</v>
      </c>
      <c r="E28" s="353">
        <v>253495317.47999999</v>
      </c>
      <c r="F28" s="353">
        <v>253495317.47999999</v>
      </c>
      <c r="G28" s="353">
        <v>216071431.91999999</v>
      </c>
    </row>
    <row r="29" spans="2:7">
      <c r="B29" s="354" t="s">
        <v>637</v>
      </c>
      <c r="C29" s="353">
        <v>211362180</v>
      </c>
      <c r="D29" s="353">
        <v>226575687.5</v>
      </c>
      <c r="E29" s="353">
        <v>15268698.15</v>
      </c>
      <c r="F29" s="353">
        <v>15268698.15</v>
      </c>
      <c r="G29" s="353">
        <v>15268698.15</v>
      </c>
    </row>
    <row r="30" spans="2:7">
      <c r="B30" s="352" t="s">
        <v>638</v>
      </c>
      <c r="C30" s="353">
        <v>89529315</v>
      </c>
      <c r="D30" s="353">
        <v>89529315</v>
      </c>
      <c r="E30" s="353">
        <v>1032529.9</v>
      </c>
      <c r="F30" s="353">
        <v>5934474.54</v>
      </c>
      <c r="G30" s="353">
        <v>7710995.5800000001</v>
      </c>
    </row>
    <row r="31" spans="2:7">
      <c r="B31" s="354" t="s">
        <v>635</v>
      </c>
      <c r="C31" s="353">
        <v>89529315</v>
      </c>
      <c r="D31" s="353">
        <v>89529315</v>
      </c>
      <c r="E31" s="353">
        <v>1032529.9</v>
      </c>
      <c r="F31" s="353">
        <v>5934474.54</v>
      </c>
      <c r="G31" s="353">
        <v>7710995.5800000001</v>
      </c>
    </row>
    <row r="32" spans="2:7">
      <c r="B32" s="352" t="s">
        <v>639</v>
      </c>
      <c r="C32" s="353">
        <v>1985226842</v>
      </c>
      <c r="D32" s="353">
        <v>2070226842</v>
      </c>
      <c r="E32" s="353">
        <v>92187691.530000001</v>
      </c>
      <c r="F32" s="353">
        <v>89559290.179999992</v>
      </c>
      <c r="G32" s="353">
        <v>74127649.819999993</v>
      </c>
    </row>
    <row r="33" spans="2:8">
      <c r="B33" s="354" t="s">
        <v>640</v>
      </c>
      <c r="C33" s="353">
        <v>1985226842</v>
      </c>
      <c r="D33" s="353">
        <v>2070226842</v>
      </c>
      <c r="E33" s="353">
        <v>92187691.530000001</v>
      </c>
      <c r="F33" s="353">
        <v>89559290.179999992</v>
      </c>
      <c r="G33" s="353">
        <v>74127649.819999993</v>
      </c>
    </row>
    <row r="34" spans="2:8">
      <c r="B34" s="352" t="s">
        <v>641</v>
      </c>
      <c r="C34" s="353">
        <v>130378735</v>
      </c>
      <c r="D34" s="353">
        <v>130378735</v>
      </c>
      <c r="E34" s="353">
        <v>4259219.53</v>
      </c>
      <c r="F34" s="353">
        <v>7864852.54</v>
      </c>
      <c r="G34" s="353">
        <v>7058491.4699999997</v>
      </c>
      <c r="H34" s="353"/>
    </row>
    <row r="35" spans="2:8">
      <c r="B35" s="354" t="s">
        <v>642</v>
      </c>
      <c r="C35" s="353">
        <v>130378735</v>
      </c>
      <c r="D35" s="353">
        <v>130378735</v>
      </c>
      <c r="E35" s="353">
        <v>4259219.53</v>
      </c>
      <c r="F35" s="353">
        <v>7864852.54</v>
      </c>
      <c r="G35" s="353">
        <v>7058491.4699999997</v>
      </c>
      <c r="H35" s="353"/>
    </row>
    <row r="36" spans="2:8">
      <c r="B36" s="352" t="s">
        <v>643</v>
      </c>
      <c r="C36" s="353">
        <v>209551923</v>
      </c>
      <c r="D36" s="353">
        <v>240266613</v>
      </c>
      <c r="E36" s="353">
        <v>24545946.600000001</v>
      </c>
      <c r="F36" s="353">
        <v>25523209.910000004</v>
      </c>
      <c r="G36" s="353">
        <v>14779166.199999999</v>
      </c>
      <c r="H36" s="353"/>
    </row>
    <row r="37" spans="2:8">
      <c r="B37" s="354" t="s">
        <v>644</v>
      </c>
      <c r="C37" s="353">
        <v>209551923</v>
      </c>
      <c r="D37" s="353">
        <v>240266613</v>
      </c>
      <c r="E37" s="353">
        <v>24545946.600000001</v>
      </c>
      <c r="F37" s="353">
        <v>25523209.910000004</v>
      </c>
      <c r="G37" s="353">
        <v>14779166.199999999</v>
      </c>
      <c r="H37" s="353"/>
    </row>
    <row r="38" spans="2:8">
      <c r="B38" s="352" t="s">
        <v>645</v>
      </c>
      <c r="C38" s="353">
        <v>95561245</v>
      </c>
      <c r="D38" s="353">
        <v>95561245</v>
      </c>
      <c r="E38" s="353">
        <v>4593555.3600000003</v>
      </c>
      <c r="F38" s="353">
        <v>10016977.209999999</v>
      </c>
      <c r="G38" s="353">
        <v>10306131.969999999</v>
      </c>
      <c r="H38" s="353"/>
    </row>
    <row r="39" spans="2:8">
      <c r="B39" s="354" t="s">
        <v>644</v>
      </c>
      <c r="C39" s="353">
        <v>95561245</v>
      </c>
      <c r="D39" s="353">
        <v>95561245</v>
      </c>
      <c r="E39" s="353">
        <v>4593555.3600000003</v>
      </c>
      <c r="F39" s="353">
        <v>10016977.209999999</v>
      </c>
      <c r="G39" s="353">
        <v>10306131.969999999</v>
      </c>
      <c r="H39" s="353"/>
    </row>
    <row r="40" spans="2:8">
      <c r="B40" s="352" t="s">
        <v>646</v>
      </c>
      <c r="C40" s="353">
        <v>75030581</v>
      </c>
      <c r="D40" s="353">
        <v>75030581</v>
      </c>
      <c r="E40" s="353">
        <v>4215915.1500000004</v>
      </c>
      <c r="F40" s="353">
        <v>5341607.3499999996</v>
      </c>
      <c r="G40" s="353">
        <v>5564056.1400000006</v>
      </c>
      <c r="H40" s="353"/>
    </row>
    <row r="41" spans="2:8">
      <c r="B41" s="354" t="s">
        <v>647</v>
      </c>
      <c r="C41" s="353">
        <v>75030581</v>
      </c>
      <c r="D41" s="353">
        <v>75030581</v>
      </c>
      <c r="E41" s="353">
        <v>4215915.1500000004</v>
      </c>
      <c r="F41" s="353">
        <v>5341607.3499999996</v>
      </c>
      <c r="G41" s="353">
        <v>5564056.1400000006</v>
      </c>
      <c r="H41" s="353"/>
    </row>
    <row r="42" spans="2:8">
      <c r="B42" s="352" t="s">
        <v>648</v>
      </c>
      <c r="C42" s="353">
        <v>100191553</v>
      </c>
      <c r="D42" s="353">
        <v>100191553</v>
      </c>
      <c r="E42" s="353">
        <v>6632334.8900000006</v>
      </c>
      <c r="F42" s="353">
        <v>10391531.630000001</v>
      </c>
      <c r="G42" s="353">
        <v>7922680.4199999999</v>
      </c>
      <c r="H42" s="353"/>
    </row>
    <row r="43" spans="2:8">
      <c r="B43" s="354" t="s">
        <v>649</v>
      </c>
      <c r="C43" s="353">
        <v>100191553</v>
      </c>
      <c r="D43" s="353">
        <v>100191553</v>
      </c>
      <c r="E43" s="353">
        <v>6632334.8900000006</v>
      </c>
      <c r="F43" s="353">
        <v>10391531.630000001</v>
      </c>
      <c r="G43" s="353">
        <v>7922680.4199999999</v>
      </c>
      <c r="H43" s="353"/>
    </row>
    <row r="44" spans="2:8">
      <c r="B44" s="352" t="s">
        <v>650</v>
      </c>
      <c r="C44" s="353">
        <v>385955881</v>
      </c>
      <c r="D44" s="353">
        <v>385955881</v>
      </c>
      <c r="E44" s="353">
        <v>1358216.62</v>
      </c>
      <c r="F44" s="353">
        <v>17080266.18</v>
      </c>
      <c r="G44" s="353">
        <v>19221638.989999998</v>
      </c>
    </row>
    <row r="45" spans="2:8">
      <c r="B45" s="354" t="s">
        <v>635</v>
      </c>
      <c r="C45" s="353">
        <v>385955881</v>
      </c>
      <c r="D45" s="353">
        <v>385955881</v>
      </c>
      <c r="E45" s="353">
        <v>1358216.62</v>
      </c>
      <c r="F45" s="353">
        <v>17080266.18</v>
      </c>
      <c r="G45" s="353">
        <v>19221638.989999998</v>
      </c>
    </row>
    <row r="46" spans="2:8">
      <c r="B46" s="352" t="s">
        <v>651</v>
      </c>
      <c r="C46" s="353">
        <v>367852784</v>
      </c>
      <c r="D46" s="353">
        <v>367852784</v>
      </c>
      <c r="E46" s="353">
        <v>3054238.4299999997</v>
      </c>
      <c r="F46" s="353">
        <v>16167412.610000001</v>
      </c>
      <c r="G46" s="353">
        <v>19581633.459999997</v>
      </c>
    </row>
    <row r="47" spans="2:8">
      <c r="B47" s="354" t="s">
        <v>652</v>
      </c>
      <c r="C47" s="353">
        <v>367852784</v>
      </c>
      <c r="D47" s="353">
        <v>367852784</v>
      </c>
      <c r="E47" s="353">
        <v>3054238.4299999997</v>
      </c>
      <c r="F47" s="353">
        <v>16167412.610000001</v>
      </c>
      <c r="G47" s="353">
        <v>19581633.459999997</v>
      </c>
    </row>
    <row r="48" spans="2:8">
      <c r="B48" s="352" t="s">
        <v>653</v>
      </c>
      <c r="C48" s="353">
        <v>3829672020</v>
      </c>
      <c r="D48" s="353">
        <v>3829672020</v>
      </c>
      <c r="E48" s="353">
        <v>7231731.5700000003</v>
      </c>
      <c r="F48" s="353">
        <v>333648254.44999999</v>
      </c>
      <c r="G48" s="353">
        <v>446576572.29000002</v>
      </c>
    </row>
    <row r="49" spans="2:7">
      <c r="B49" s="354" t="s">
        <v>652</v>
      </c>
      <c r="C49" s="353">
        <v>3829672020</v>
      </c>
      <c r="D49" s="353">
        <v>3829672020</v>
      </c>
      <c r="E49" s="353">
        <v>7231731.5700000003</v>
      </c>
      <c r="F49" s="353">
        <v>333648254.44999999</v>
      </c>
      <c r="G49" s="353">
        <v>446576572.29000002</v>
      </c>
    </row>
    <row r="50" spans="2:7">
      <c r="B50" s="352" t="s">
        <v>654</v>
      </c>
      <c r="C50" s="353">
        <v>1434580000</v>
      </c>
      <c r="D50" s="353">
        <v>1434580000</v>
      </c>
      <c r="E50" s="353">
        <v>109150323.08</v>
      </c>
      <c r="F50" s="353">
        <v>33683456.340000004</v>
      </c>
      <c r="G50" s="353">
        <v>31197781.66</v>
      </c>
    </row>
    <row r="51" spans="2:7">
      <c r="B51" s="354" t="s">
        <v>655</v>
      </c>
      <c r="C51" s="353">
        <v>1434580000</v>
      </c>
      <c r="D51" s="353">
        <v>1434580000</v>
      </c>
      <c r="E51" s="353">
        <v>109150323.08</v>
      </c>
      <c r="F51" s="353">
        <v>33683456.340000004</v>
      </c>
      <c r="G51" s="353">
        <v>31197781.66</v>
      </c>
    </row>
    <row r="52" spans="2:7">
      <c r="B52" s="352" t="s">
        <v>656</v>
      </c>
      <c r="C52" s="353">
        <v>1842049557</v>
      </c>
      <c r="D52" s="353">
        <v>1842049557</v>
      </c>
      <c r="E52" s="353">
        <v>10364546.470000001</v>
      </c>
      <c r="F52" s="353">
        <v>10364546.470000001</v>
      </c>
      <c r="G52" s="353">
        <v>2513755.75</v>
      </c>
    </row>
    <row r="53" spans="2:7">
      <c r="B53" s="354" t="s">
        <v>635</v>
      </c>
      <c r="C53" s="353">
        <v>1842049557</v>
      </c>
      <c r="D53" s="353">
        <v>1842049557</v>
      </c>
      <c r="E53" s="353">
        <v>10364546.470000001</v>
      </c>
      <c r="F53" s="353">
        <v>10364546.470000001</v>
      </c>
      <c r="G53" s="353">
        <v>2513755.75</v>
      </c>
    </row>
    <row r="54" spans="2:7">
      <c r="B54" s="350" t="s">
        <v>657</v>
      </c>
      <c r="C54" s="351">
        <v>72668224132</v>
      </c>
      <c r="D54" s="351">
        <v>73534902206.520004</v>
      </c>
      <c r="E54" s="351">
        <v>4553250296.4500008</v>
      </c>
      <c r="F54" s="351">
        <v>4797211196.829999</v>
      </c>
      <c r="G54" s="351">
        <v>5100289656.9300003</v>
      </c>
    </row>
    <row r="55" spans="2:7">
      <c r="B55" s="352" t="s">
        <v>658</v>
      </c>
      <c r="C55" s="353">
        <v>5452668392</v>
      </c>
      <c r="D55" s="353">
        <v>5802926740</v>
      </c>
      <c r="E55" s="353">
        <v>297504506.04999995</v>
      </c>
      <c r="F55" s="353">
        <v>356947661.77999997</v>
      </c>
      <c r="G55" s="353">
        <v>360790345.65999997</v>
      </c>
    </row>
    <row r="56" spans="2:7">
      <c r="B56" s="354" t="s">
        <v>635</v>
      </c>
      <c r="C56" s="353">
        <v>501120821</v>
      </c>
      <c r="D56" s="353">
        <v>437196596.75999999</v>
      </c>
      <c r="E56" s="353">
        <v>4096615.4400000004</v>
      </c>
      <c r="F56" s="353">
        <v>30772564.410000004</v>
      </c>
      <c r="G56" s="353">
        <v>29621438.710000001</v>
      </c>
    </row>
    <row r="57" spans="2:7">
      <c r="B57" s="354" t="s">
        <v>659</v>
      </c>
      <c r="C57" s="353">
        <v>67722436</v>
      </c>
      <c r="D57" s="353">
        <v>84685433.060000002</v>
      </c>
      <c r="E57" s="353">
        <v>0</v>
      </c>
      <c r="F57" s="353">
        <v>0</v>
      </c>
      <c r="G57" s="353">
        <v>0</v>
      </c>
    </row>
    <row r="58" spans="2:7">
      <c r="B58" s="354" t="s">
        <v>660</v>
      </c>
      <c r="C58" s="353">
        <v>2202337140</v>
      </c>
      <c r="D58" s="353">
        <v>2599556715.1800003</v>
      </c>
      <c r="E58" s="353">
        <v>129168244.26000001</v>
      </c>
      <c r="F58" s="353">
        <v>131644892.73999999</v>
      </c>
      <c r="G58" s="353">
        <v>135819384.32999998</v>
      </c>
    </row>
    <row r="59" spans="2:7">
      <c r="B59" s="354" t="s">
        <v>661</v>
      </c>
      <c r="C59" s="353">
        <v>754999043</v>
      </c>
      <c r="D59" s="353">
        <v>754999043</v>
      </c>
      <c r="E59" s="353">
        <v>11809812.09</v>
      </c>
      <c r="F59" s="353">
        <v>42100370.369999997</v>
      </c>
      <c r="G59" s="353">
        <v>42919688.359999999</v>
      </c>
    </row>
    <row r="60" spans="2:7">
      <c r="B60" s="354" t="s">
        <v>637</v>
      </c>
      <c r="C60" s="353">
        <v>1926488952</v>
      </c>
      <c r="D60" s="353">
        <v>1926488952</v>
      </c>
      <c r="E60" s="353">
        <v>152429834.25999999</v>
      </c>
      <c r="F60" s="353">
        <v>152429834.25999999</v>
      </c>
      <c r="G60" s="353">
        <v>152429834.25999999</v>
      </c>
    </row>
    <row r="61" spans="2:7">
      <c r="B61" s="352" t="s">
        <v>662</v>
      </c>
      <c r="C61" s="353">
        <v>5500022028</v>
      </c>
      <c r="D61" s="353">
        <v>6296022028</v>
      </c>
      <c r="E61" s="353">
        <v>166761068.69</v>
      </c>
      <c r="F61" s="353">
        <v>162453172.96000001</v>
      </c>
      <c r="G61" s="353">
        <v>625665115.21000004</v>
      </c>
    </row>
    <row r="62" spans="2:7">
      <c r="B62" s="354" t="s">
        <v>663</v>
      </c>
      <c r="C62" s="353">
        <v>5500022028</v>
      </c>
      <c r="D62" s="353">
        <v>6296022028</v>
      </c>
      <c r="E62" s="353">
        <v>166761068.69</v>
      </c>
      <c r="F62" s="353">
        <v>162453172.96000001</v>
      </c>
      <c r="G62" s="353">
        <v>625665115.21000004</v>
      </c>
    </row>
    <row r="63" spans="2:7">
      <c r="B63" s="352" t="s">
        <v>664</v>
      </c>
      <c r="C63" s="353">
        <v>807880837</v>
      </c>
      <c r="D63" s="353">
        <v>877880837</v>
      </c>
      <c r="E63" s="353">
        <v>51184094.789999999</v>
      </c>
      <c r="F63" s="353">
        <v>53932572.969999999</v>
      </c>
      <c r="G63" s="353">
        <v>32777350.340000004</v>
      </c>
    </row>
    <row r="64" spans="2:7">
      <c r="B64" s="354" t="s">
        <v>665</v>
      </c>
      <c r="C64" s="353">
        <v>807880837</v>
      </c>
      <c r="D64" s="353">
        <v>877880837</v>
      </c>
      <c r="E64" s="353">
        <v>51184094.789999999</v>
      </c>
      <c r="F64" s="353">
        <v>53932572.969999999</v>
      </c>
      <c r="G64" s="353">
        <v>32777350.340000004</v>
      </c>
    </row>
    <row r="65" spans="2:8">
      <c r="B65" s="352" t="s">
        <v>666</v>
      </c>
      <c r="C65" s="353">
        <v>54644544142</v>
      </c>
      <c r="D65" s="353">
        <v>53589262985.389999</v>
      </c>
      <c r="E65" s="353">
        <v>3508837293.8000002</v>
      </c>
      <c r="F65" s="353">
        <v>3709113960.9299998</v>
      </c>
      <c r="G65" s="353">
        <v>3710772911.5299997</v>
      </c>
    </row>
    <row r="66" spans="2:8">
      <c r="B66" s="354" t="s">
        <v>660</v>
      </c>
      <c r="C66" s="353">
        <v>54578544142</v>
      </c>
      <c r="D66" s="353">
        <v>53523262985.389999</v>
      </c>
      <c r="E66" s="353">
        <v>3508804151.8000002</v>
      </c>
      <c r="F66" s="353">
        <v>3708819390.9299998</v>
      </c>
      <c r="G66" s="353">
        <v>3707967826.3299999</v>
      </c>
    </row>
    <row r="67" spans="2:8">
      <c r="B67" s="354" t="s">
        <v>667</v>
      </c>
      <c r="C67" s="353">
        <v>36000000</v>
      </c>
      <c r="D67" s="353">
        <v>36000000</v>
      </c>
      <c r="E67" s="353">
        <v>0</v>
      </c>
      <c r="F67" s="353">
        <v>0</v>
      </c>
      <c r="G67" s="353">
        <v>0</v>
      </c>
    </row>
    <row r="68" spans="2:8">
      <c r="B68" s="354" t="s">
        <v>668</v>
      </c>
      <c r="C68" s="353">
        <v>30000000</v>
      </c>
      <c r="D68" s="353">
        <v>30000000</v>
      </c>
      <c r="E68" s="353">
        <v>33142</v>
      </c>
      <c r="F68" s="353">
        <v>294570</v>
      </c>
      <c r="G68" s="353">
        <v>2805085.2</v>
      </c>
    </row>
    <row r="69" spans="2:8">
      <c r="B69" s="352" t="s">
        <v>669</v>
      </c>
      <c r="C69" s="353">
        <v>541455397</v>
      </c>
      <c r="D69" s="353">
        <v>747384337</v>
      </c>
      <c r="E69" s="353">
        <v>24808481.879999999</v>
      </c>
      <c r="F69" s="353">
        <v>57067736.460000001</v>
      </c>
      <c r="G69" s="353">
        <v>36441939.129999995</v>
      </c>
    </row>
    <row r="70" spans="2:8">
      <c r="B70" s="354" t="s">
        <v>660</v>
      </c>
      <c r="C70" s="353">
        <v>541455397</v>
      </c>
      <c r="D70" s="353">
        <v>747384337</v>
      </c>
      <c r="E70" s="353">
        <v>24808481.879999999</v>
      </c>
      <c r="F70" s="353">
        <v>57067736.460000001</v>
      </c>
      <c r="G70" s="353">
        <v>36441939.129999995</v>
      </c>
      <c r="H70" s="355"/>
    </row>
    <row r="71" spans="2:8">
      <c r="B71" s="352" t="s">
        <v>670</v>
      </c>
      <c r="C71" s="353">
        <v>1488249090</v>
      </c>
      <c r="D71" s="353">
        <v>1696863982.6799998</v>
      </c>
      <c r="E71" s="353">
        <v>278787713.76999998</v>
      </c>
      <c r="F71" s="353">
        <v>135737648.61000001</v>
      </c>
      <c r="G71" s="353">
        <v>83632275.450000003</v>
      </c>
    </row>
    <row r="72" spans="2:8">
      <c r="B72" s="354" t="s">
        <v>671</v>
      </c>
      <c r="C72" s="353">
        <v>862744297</v>
      </c>
      <c r="D72" s="353">
        <v>877839189.67999995</v>
      </c>
      <c r="E72" s="353">
        <v>181548736.33999997</v>
      </c>
      <c r="F72" s="353">
        <v>68212360.579999998</v>
      </c>
      <c r="G72" s="353">
        <v>39711842.390000001</v>
      </c>
    </row>
    <row r="73" spans="2:8">
      <c r="B73" s="354" t="s">
        <v>644</v>
      </c>
      <c r="C73" s="353">
        <v>625504793</v>
      </c>
      <c r="D73" s="353">
        <v>819024793</v>
      </c>
      <c r="E73" s="353">
        <v>97238977.429999992</v>
      </c>
      <c r="F73" s="353">
        <v>67525288.030000001</v>
      </c>
      <c r="G73" s="353">
        <v>43920433.060000002</v>
      </c>
    </row>
    <row r="74" spans="2:8">
      <c r="B74" s="352" t="s">
        <v>672</v>
      </c>
      <c r="C74" s="353">
        <v>3769466554</v>
      </c>
      <c r="D74" s="353">
        <v>4036466554</v>
      </c>
      <c r="E74" s="353">
        <v>206476584.29999998</v>
      </c>
      <c r="F74" s="353">
        <v>286362988.86000001</v>
      </c>
      <c r="G74" s="353">
        <v>218600314.91</v>
      </c>
    </row>
    <row r="75" spans="2:8">
      <c r="B75" s="354" t="s">
        <v>663</v>
      </c>
      <c r="C75" s="353">
        <v>3769466554</v>
      </c>
      <c r="D75" s="353">
        <v>4036466554</v>
      </c>
      <c r="E75" s="353">
        <v>206476584.29999998</v>
      </c>
      <c r="F75" s="353">
        <v>286362988.86000001</v>
      </c>
      <c r="G75" s="353">
        <v>218600314.91</v>
      </c>
    </row>
    <row r="76" spans="2:8">
      <c r="B76" s="352" t="s">
        <v>673</v>
      </c>
      <c r="C76" s="353">
        <v>242838551</v>
      </c>
      <c r="D76" s="353">
        <v>242838551</v>
      </c>
      <c r="E76" s="353">
        <v>4898235.3899999997</v>
      </c>
      <c r="F76" s="353">
        <v>17177802.770000003</v>
      </c>
      <c r="G76" s="353">
        <v>15804458.239999998</v>
      </c>
    </row>
    <row r="77" spans="2:8">
      <c r="B77" s="354" t="s">
        <v>665</v>
      </c>
      <c r="C77" s="353">
        <v>242838551</v>
      </c>
      <c r="D77" s="353">
        <v>242838551</v>
      </c>
      <c r="E77" s="353">
        <v>4898235.3899999997</v>
      </c>
      <c r="F77" s="353">
        <v>17177802.770000003</v>
      </c>
      <c r="G77" s="353">
        <v>15804458.239999998</v>
      </c>
    </row>
    <row r="78" spans="2:8" s="356" customFormat="1">
      <c r="B78" s="352" t="s">
        <v>674</v>
      </c>
      <c r="C78" s="353">
        <v>221099141</v>
      </c>
      <c r="D78" s="353">
        <v>245256191.44999999</v>
      </c>
      <c r="E78" s="353">
        <v>13992317.779999999</v>
      </c>
      <c r="F78" s="353">
        <v>18417651.490000002</v>
      </c>
      <c r="G78" s="353">
        <v>15804946.459999999</v>
      </c>
    </row>
    <row r="79" spans="2:8">
      <c r="B79" s="354" t="s">
        <v>665</v>
      </c>
      <c r="C79" s="353">
        <v>221099141</v>
      </c>
      <c r="D79" s="353">
        <v>245256191.44999999</v>
      </c>
      <c r="E79" s="353">
        <v>13992317.779999999</v>
      </c>
      <c r="F79" s="353">
        <v>18417651.490000002</v>
      </c>
      <c r="G79" s="353">
        <v>15804946.459999999</v>
      </c>
    </row>
    <row r="80" spans="2:8">
      <c r="B80" s="350" t="s">
        <v>675</v>
      </c>
      <c r="C80" s="351">
        <v>3128516588</v>
      </c>
      <c r="D80" s="351">
        <v>3131942538.5</v>
      </c>
      <c r="E80" s="351">
        <v>36134359.840000004</v>
      </c>
      <c r="F80" s="351">
        <v>174668756.02999997</v>
      </c>
      <c r="G80" s="351">
        <v>169337177.08000001</v>
      </c>
    </row>
    <row r="81" spans="2:8">
      <c r="B81" s="352" t="s">
        <v>676</v>
      </c>
      <c r="C81" s="353">
        <v>3128516588</v>
      </c>
      <c r="D81" s="353">
        <v>3131942538.5</v>
      </c>
      <c r="E81" s="353">
        <v>36134359.840000004</v>
      </c>
      <c r="F81" s="353">
        <v>174668756.02999997</v>
      </c>
      <c r="G81" s="353">
        <v>169337177.08000001</v>
      </c>
    </row>
    <row r="82" spans="2:8">
      <c r="B82" s="354" t="s">
        <v>677</v>
      </c>
      <c r="C82" s="353">
        <v>180750600</v>
      </c>
      <c r="D82" s="353">
        <v>182001600</v>
      </c>
      <c r="E82" s="353">
        <v>5085936.3499999996</v>
      </c>
      <c r="F82" s="353">
        <v>5085936.3499999996</v>
      </c>
      <c r="G82" s="353">
        <v>5085936.3499999996</v>
      </c>
    </row>
    <row r="83" spans="2:8">
      <c r="B83" s="354" t="s">
        <v>627</v>
      </c>
      <c r="C83" s="353">
        <v>2945565988</v>
      </c>
      <c r="D83" s="353">
        <v>2948640938.5</v>
      </c>
      <c r="E83" s="353">
        <v>31048423.490000002</v>
      </c>
      <c r="F83" s="353">
        <v>169582819.67999998</v>
      </c>
      <c r="G83" s="353">
        <v>164251240.73000002</v>
      </c>
    </row>
    <row r="84" spans="2:8">
      <c r="B84" s="354" t="s">
        <v>628</v>
      </c>
      <c r="C84" s="353">
        <v>2200000</v>
      </c>
      <c r="D84" s="353">
        <v>1300000</v>
      </c>
      <c r="E84" s="353">
        <v>0</v>
      </c>
      <c r="F84" s="353">
        <v>0</v>
      </c>
      <c r="G84" s="353">
        <v>0</v>
      </c>
    </row>
    <row r="85" spans="2:8">
      <c r="B85" s="350" t="s">
        <v>678</v>
      </c>
      <c r="C85" s="351">
        <v>37491570916</v>
      </c>
      <c r="D85" s="351">
        <v>37670330828.639999</v>
      </c>
      <c r="E85" s="351">
        <v>3926300810.4699998</v>
      </c>
      <c r="F85" s="351">
        <v>3799450078.1699996</v>
      </c>
      <c r="G85" s="351">
        <v>379336750.15000004</v>
      </c>
    </row>
    <row r="86" spans="2:8">
      <c r="B86" s="352" t="s">
        <v>679</v>
      </c>
      <c r="C86" s="353">
        <v>30327207526</v>
      </c>
      <c r="D86" s="353">
        <v>29721636292.880001</v>
      </c>
      <c r="E86" s="353">
        <v>3365796376.25</v>
      </c>
      <c r="F86" s="353">
        <v>3391493937.0300002</v>
      </c>
      <c r="G86" s="353">
        <v>53030627.869999997</v>
      </c>
    </row>
    <row r="87" spans="2:8">
      <c r="B87" s="354" t="s">
        <v>635</v>
      </c>
      <c r="C87" s="353">
        <v>694604287</v>
      </c>
      <c r="D87" s="353">
        <v>941157547.40999997</v>
      </c>
      <c r="E87" s="353">
        <v>17576630.759999998</v>
      </c>
      <c r="F87" s="353">
        <v>43761875.450000003</v>
      </c>
      <c r="G87" s="353">
        <v>52588496.849999994</v>
      </c>
      <c r="H87" s="352"/>
    </row>
    <row r="88" spans="2:8">
      <c r="B88" s="354" t="s">
        <v>665</v>
      </c>
      <c r="C88" s="353">
        <v>16000000</v>
      </c>
      <c r="D88" s="353">
        <v>10975506.469999999</v>
      </c>
      <c r="E88" s="353">
        <v>872487.73</v>
      </c>
      <c r="F88" s="353">
        <v>384803.82</v>
      </c>
      <c r="G88" s="353">
        <v>442131.02</v>
      </c>
      <c r="H88" s="354"/>
    </row>
    <row r="89" spans="2:8">
      <c r="B89" s="354" t="s">
        <v>637</v>
      </c>
      <c r="C89" s="353">
        <v>29616603239</v>
      </c>
      <c r="D89" s="353">
        <v>28769503239</v>
      </c>
      <c r="E89" s="353">
        <v>3347347257.7600002</v>
      </c>
      <c r="F89" s="353">
        <v>3347347257.7600002</v>
      </c>
      <c r="G89" s="353">
        <v>0</v>
      </c>
      <c r="H89" s="352"/>
    </row>
    <row r="90" spans="2:8">
      <c r="B90" s="352" t="s">
        <v>680</v>
      </c>
      <c r="C90" s="353">
        <v>3641414862</v>
      </c>
      <c r="D90" s="353">
        <v>3641414862</v>
      </c>
      <c r="E90" s="353">
        <v>414198945.02000004</v>
      </c>
      <c r="F90" s="353">
        <v>175745891.01000002</v>
      </c>
      <c r="G90" s="353">
        <v>150819535.91</v>
      </c>
      <c r="H90" s="354"/>
    </row>
    <row r="91" spans="2:8">
      <c r="B91" s="354" t="s">
        <v>660</v>
      </c>
      <c r="C91" s="353">
        <v>2365114862</v>
      </c>
      <c r="D91" s="353">
        <v>2339906118.3800001</v>
      </c>
      <c r="E91" s="353">
        <v>367211840.85000002</v>
      </c>
      <c r="F91" s="353">
        <v>141553218.02000001</v>
      </c>
      <c r="G91" s="353">
        <v>105105973.64</v>
      </c>
      <c r="H91" s="352"/>
    </row>
    <row r="92" spans="2:8">
      <c r="B92" s="354" t="s">
        <v>681</v>
      </c>
      <c r="C92" s="353">
        <v>1276300000</v>
      </c>
      <c r="D92" s="353">
        <v>1301508743.6199999</v>
      </c>
      <c r="E92" s="353">
        <v>46987104.170000002</v>
      </c>
      <c r="F92" s="353">
        <v>34192672.990000002</v>
      </c>
      <c r="G92" s="353">
        <v>45713562.269999996</v>
      </c>
      <c r="H92" s="354"/>
    </row>
    <row r="93" spans="2:8">
      <c r="B93" s="352" t="s">
        <v>682</v>
      </c>
      <c r="C93" s="353">
        <v>178349806</v>
      </c>
      <c r="D93" s="353">
        <v>908349806</v>
      </c>
      <c r="E93" s="353">
        <v>11933367.970000001</v>
      </c>
      <c r="F93" s="353">
        <v>12389773.390000001</v>
      </c>
      <c r="G93" s="353">
        <v>15630818.379999999</v>
      </c>
      <c r="H93" s="354"/>
    </row>
    <row r="94" spans="2:8">
      <c r="B94" s="354" t="s">
        <v>647</v>
      </c>
      <c r="C94" s="353">
        <v>178349806</v>
      </c>
      <c r="D94" s="353">
        <v>256072928.38</v>
      </c>
      <c r="E94" s="353">
        <v>11933367.970000001</v>
      </c>
      <c r="F94" s="353">
        <v>12389773.390000001</v>
      </c>
      <c r="G94" s="353">
        <v>15630818.379999999</v>
      </c>
      <c r="H94" s="352"/>
    </row>
    <row r="95" spans="2:8">
      <c r="B95" s="354" t="s">
        <v>683</v>
      </c>
      <c r="C95" s="353">
        <v>0</v>
      </c>
      <c r="D95" s="353">
        <v>652276877.62</v>
      </c>
      <c r="E95" s="353">
        <v>0</v>
      </c>
      <c r="F95" s="353">
        <v>0</v>
      </c>
      <c r="G95" s="353">
        <v>0</v>
      </c>
      <c r="H95" s="354"/>
    </row>
    <row r="96" spans="2:8">
      <c r="B96" s="352" t="s">
        <v>684</v>
      </c>
      <c r="C96" s="353">
        <v>112183641</v>
      </c>
      <c r="D96" s="353">
        <v>126514786.76000001</v>
      </c>
      <c r="E96" s="353">
        <v>6262642.4299999997</v>
      </c>
      <c r="F96" s="353">
        <v>6219638.3200000003</v>
      </c>
      <c r="G96" s="353">
        <v>5609023.1099999994</v>
      </c>
      <c r="H96" s="352"/>
    </row>
    <row r="97" spans="2:8">
      <c r="B97" s="354" t="s">
        <v>685</v>
      </c>
      <c r="C97" s="353">
        <v>0</v>
      </c>
      <c r="D97" s="353">
        <v>2125800</v>
      </c>
      <c r="E97" s="353">
        <v>148499.99</v>
      </c>
      <c r="F97" s="353">
        <v>0</v>
      </c>
      <c r="G97" s="353">
        <v>0</v>
      </c>
      <c r="H97" s="354"/>
    </row>
    <row r="98" spans="2:8">
      <c r="B98" s="354" t="s">
        <v>665</v>
      </c>
      <c r="C98" s="353">
        <v>112183641</v>
      </c>
      <c r="D98" s="353">
        <v>124388986.76000001</v>
      </c>
      <c r="E98" s="353">
        <v>6114142.4399999995</v>
      </c>
      <c r="F98" s="353">
        <v>6219638.3200000003</v>
      </c>
      <c r="G98" s="353">
        <v>5609023.1099999994</v>
      </c>
      <c r="H98" s="352"/>
    </row>
    <row r="99" spans="2:8">
      <c r="B99" s="352" t="s">
        <v>686</v>
      </c>
      <c r="C99" s="353">
        <v>334176821</v>
      </c>
      <c r="D99" s="353">
        <v>334176821</v>
      </c>
      <c r="E99" s="353">
        <v>9570837.6500000004</v>
      </c>
      <c r="F99" s="353">
        <v>26591646.68</v>
      </c>
      <c r="G99" s="353">
        <v>26332312.669999998</v>
      </c>
      <c r="H99" s="354"/>
    </row>
    <row r="100" spans="2:8">
      <c r="B100" s="354" t="s">
        <v>661</v>
      </c>
      <c r="C100" s="353">
        <v>328331821</v>
      </c>
      <c r="D100" s="353">
        <v>328144821</v>
      </c>
      <c r="E100" s="353">
        <v>6609727.6500000004</v>
      </c>
      <c r="F100" s="353">
        <v>23630536.68</v>
      </c>
      <c r="G100" s="353">
        <v>26142986.77</v>
      </c>
      <c r="H100" s="352"/>
    </row>
    <row r="101" spans="2:8">
      <c r="B101" s="354" t="s">
        <v>687</v>
      </c>
      <c r="C101" s="353">
        <v>5845000</v>
      </c>
      <c r="D101" s="353">
        <v>6032000</v>
      </c>
      <c r="E101" s="353">
        <v>2961110</v>
      </c>
      <c r="F101" s="353">
        <v>2961110</v>
      </c>
      <c r="G101" s="353">
        <v>189325.9</v>
      </c>
    </row>
    <row r="102" spans="2:8">
      <c r="B102" s="352" t="s">
        <v>688</v>
      </c>
      <c r="C102" s="353">
        <v>2127499425</v>
      </c>
      <c r="D102" s="353">
        <v>2167499425</v>
      </c>
      <c r="E102" s="353">
        <v>105316602.90000001</v>
      </c>
      <c r="F102" s="353">
        <v>124630688.87</v>
      </c>
      <c r="G102" s="353">
        <v>93536501.150000006</v>
      </c>
    </row>
    <row r="103" spans="2:8">
      <c r="B103" s="354" t="s">
        <v>689</v>
      </c>
      <c r="C103" s="353">
        <v>2127499425</v>
      </c>
      <c r="D103" s="353">
        <v>2167499425</v>
      </c>
      <c r="E103" s="353">
        <v>105316602.90000001</v>
      </c>
      <c r="F103" s="353">
        <v>124630688.87</v>
      </c>
      <c r="G103" s="353">
        <v>93536501.150000006</v>
      </c>
    </row>
    <row r="104" spans="2:8">
      <c r="B104" s="352" t="s">
        <v>690</v>
      </c>
      <c r="C104" s="353">
        <v>770738835</v>
      </c>
      <c r="D104" s="353">
        <v>770738835</v>
      </c>
      <c r="E104" s="353">
        <v>13222038.25</v>
      </c>
      <c r="F104" s="353">
        <v>62378502.869999997</v>
      </c>
      <c r="G104" s="353">
        <v>34377931.060000002</v>
      </c>
    </row>
    <row r="105" spans="2:8">
      <c r="B105" s="354" t="s">
        <v>663</v>
      </c>
      <c r="C105" s="353">
        <v>763538835</v>
      </c>
      <c r="D105" s="353">
        <v>763796595</v>
      </c>
      <c r="E105" s="353">
        <v>13222038.25</v>
      </c>
      <c r="F105" s="353">
        <v>62378502.869999997</v>
      </c>
      <c r="G105" s="353">
        <v>34377931.060000002</v>
      </c>
    </row>
    <row r="106" spans="2:8">
      <c r="B106" s="354" t="s">
        <v>691</v>
      </c>
      <c r="C106" s="353">
        <v>7200000</v>
      </c>
      <c r="D106" s="353">
        <v>6942240</v>
      </c>
      <c r="E106" s="353">
        <v>0</v>
      </c>
      <c r="F106" s="353">
        <v>0</v>
      </c>
      <c r="G106" s="353">
        <v>0</v>
      </c>
    </row>
    <row r="107" spans="2:8">
      <c r="B107" s="348" t="s">
        <v>692</v>
      </c>
      <c r="C107" s="349">
        <v>63356076866</v>
      </c>
      <c r="D107" s="349">
        <v>63370552375.910004</v>
      </c>
      <c r="E107" s="349">
        <v>5331447183.8800001</v>
      </c>
      <c r="F107" s="349">
        <v>4886231177.9499998</v>
      </c>
      <c r="G107" s="349">
        <v>4879289121.3000002</v>
      </c>
    </row>
    <row r="108" spans="2:8">
      <c r="B108" s="350" t="s">
        <v>693</v>
      </c>
      <c r="C108" s="351">
        <v>32787717011</v>
      </c>
      <c r="D108" s="351">
        <v>32952192520.91</v>
      </c>
      <c r="E108" s="351">
        <v>2255888879.2200003</v>
      </c>
      <c r="F108" s="351">
        <v>2486937962.7600002</v>
      </c>
      <c r="G108" s="351">
        <v>2500189853.5000005</v>
      </c>
    </row>
    <row r="109" spans="2:8">
      <c r="B109" s="352" t="s">
        <v>694</v>
      </c>
      <c r="C109" s="353">
        <v>29415015339</v>
      </c>
      <c r="D109" s="353">
        <v>29575318048.91</v>
      </c>
      <c r="E109" s="353">
        <v>2149574014.8400002</v>
      </c>
      <c r="F109" s="353">
        <v>2210347637.2000003</v>
      </c>
      <c r="G109" s="353">
        <v>2220559555.5100002</v>
      </c>
    </row>
    <row r="110" spans="2:8">
      <c r="B110" s="354" t="s">
        <v>635</v>
      </c>
      <c r="C110" s="353">
        <v>1848957243</v>
      </c>
      <c r="D110" s="353">
        <v>1992091516.0599999</v>
      </c>
      <c r="E110" s="353">
        <v>117210131.32000001</v>
      </c>
      <c r="F110" s="353">
        <v>131736599.78</v>
      </c>
      <c r="G110" s="353">
        <v>142688070.16</v>
      </c>
    </row>
    <row r="111" spans="2:8">
      <c r="B111" s="354" t="s">
        <v>695</v>
      </c>
      <c r="C111" s="353">
        <v>1412375</v>
      </c>
      <c r="D111" s="353">
        <v>1412375</v>
      </c>
      <c r="E111" s="353">
        <v>0</v>
      </c>
      <c r="F111" s="353">
        <v>0</v>
      </c>
      <c r="G111" s="353">
        <v>0</v>
      </c>
    </row>
    <row r="112" spans="2:8">
      <c r="B112" s="354" t="s">
        <v>627</v>
      </c>
      <c r="C112" s="353">
        <v>612037530</v>
      </c>
      <c r="D112" s="353">
        <v>612037530</v>
      </c>
      <c r="E112" s="353">
        <v>8631069.629999999</v>
      </c>
      <c r="F112" s="353">
        <v>34502777.399999999</v>
      </c>
      <c r="G112" s="353">
        <v>33700771.340000004</v>
      </c>
    </row>
    <row r="113" spans="2:7">
      <c r="B113" s="354" t="s">
        <v>660</v>
      </c>
      <c r="C113" s="353">
        <v>90234580</v>
      </c>
      <c r="D113" s="353">
        <v>90234580</v>
      </c>
      <c r="E113" s="353">
        <v>4165000</v>
      </c>
      <c r="F113" s="353">
        <v>2489138.42</v>
      </c>
      <c r="G113" s="353">
        <v>2228263.42</v>
      </c>
    </row>
    <row r="114" spans="2:7">
      <c r="B114" s="354" t="s">
        <v>671</v>
      </c>
      <c r="C114" s="353">
        <v>55639539</v>
      </c>
      <c r="D114" s="353">
        <v>58410957.700000003</v>
      </c>
      <c r="E114" s="353">
        <v>2783318.5</v>
      </c>
      <c r="F114" s="353">
        <v>2783318.5</v>
      </c>
      <c r="G114" s="353">
        <v>6039605.9100000001</v>
      </c>
    </row>
    <row r="115" spans="2:7">
      <c r="B115" s="354" t="s">
        <v>644</v>
      </c>
      <c r="C115" s="353">
        <v>452972425</v>
      </c>
      <c r="D115" s="353">
        <v>468752213.86000001</v>
      </c>
      <c r="E115" s="353">
        <v>12610568.419999998</v>
      </c>
      <c r="F115" s="353">
        <v>24331966.07</v>
      </c>
      <c r="G115" s="353">
        <v>23241139.280000001</v>
      </c>
    </row>
    <row r="116" spans="2:7">
      <c r="B116" s="354" t="s">
        <v>696</v>
      </c>
      <c r="C116" s="353">
        <v>13526586</v>
      </c>
      <c r="D116" s="353">
        <v>9743815.290000001</v>
      </c>
      <c r="E116" s="353">
        <v>92681.81</v>
      </c>
      <c r="F116" s="353">
        <v>92681.81</v>
      </c>
      <c r="G116" s="353">
        <v>92681.81</v>
      </c>
    </row>
    <row r="117" spans="2:7">
      <c r="B117" s="354" t="s">
        <v>697</v>
      </c>
      <c r="C117" s="353">
        <v>1158300000</v>
      </c>
      <c r="D117" s="353">
        <v>1158000000</v>
      </c>
      <c r="E117" s="353">
        <v>17815244.259999998</v>
      </c>
      <c r="F117" s="353">
        <v>28196429.890000001</v>
      </c>
      <c r="G117" s="353">
        <v>35762774.790000007</v>
      </c>
    </row>
    <row r="118" spans="2:7">
      <c r="B118" s="354" t="s">
        <v>628</v>
      </c>
      <c r="C118" s="353">
        <v>1183852910</v>
      </c>
      <c r="D118" s="353">
        <v>1034252910</v>
      </c>
      <c r="E118" s="353">
        <v>53632359.789999999</v>
      </c>
      <c r="F118" s="353">
        <v>53581084.219999999</v>
      </c>
      <c r="G118" s="353">
        <v>52539953.799999997</v>
      </c>
    </row>
    <row r="119" spans="2:7">
      <c r="B119" s="354" t="s">
        <v>637</v>
      </c>
      <c r="C119" s="353">
        <v>23998082151</v>
      </c>
      <c r="D119" s="353">
        <v>24150382151</v>
      </c>
      <c r="E119" s="353">
        <v>1932633641.1100001</v>
      </c>
      <c r="F119" s="353">
        <v>1932633641.1100001</v>
      </c>
      <c r="G119" s="353">
        <v>1924266295</v>
      </c>
    </row>
    <row r="120" spans="2:7">
      <c r="B120" s="352" t="s">
        <v>698</v>
      </c>
      <c r="C120" s="353">
        <v>2799145782</v>
      </c>
      <c r="D120" s="353">
        <v>2799145782</v>
      </c>
      <c r="E120" s="353">
        <v>77447141.700000003</v>
      </c>
      <c r="F120" s="353">
        <v>242063897.35999998</v>
      </c>
      <c r="G120" s="353">
        <v>247260293.06</v>
      </c>
    </row>
    <row r="121" spans="2:7">
      <c r="B121" s="354" t="s">
        <v>660</v>
      </c>
      <c r="C121" s="353">
        <v>2799145782</v>
      </c>
      <c r="D121" s="353">
        <v>2798765782</v>
      </c>
      <c r="E121" s="353">
        <v>77447141.700000003</v>
      </c>
      <c r="F121" s="353">
        <v>242063897.35999998</v>
      </c>
      <c r="G121" s="353">
        <v>247260293.06</v>
      </c>
    </row>
    <row r="122" spans="2:7">
      <c r="B122" s="354" t="s">
        <v>681</v>
      </c>
      <c r="C122" s="353">
        <v>0</v>
      </c>
      <c r="D122" s="353">
        <v>130000</v>
      </c>
      <c r="E122" s="353">
        <v>0</v>
      </c>
      <c r="F122" s="353">
        <v>0</v>
      </c>
      <c r="G122" s="353">
        <v>0</v>
      </c>
    </row>
    <row r="123" spans="2:7">
      <c r="B123" s="354" t="s">
        <v>699</v>
      </c>
      <c r="C123" s="353">
        <v>0</v>
      </c>
      <c r="D123" s="353">
        <v>250000</v>
      </c>
      <c r="E123" s="353">
        <v>0</v>
      </c>
      <c r="F123" s="353">
        <v>0</v>
      </c>
      <c r="G123" s="353">
        <v>0</v>
      </c>
    </row>
    <row r="124" spans="2:7">
      <c r="B124" s="352" t="s">
        <v>700</v>
      </c>
      <c r="C124" s="353">
        <v>243662467</v>
      </c>
      <c r="D124" s="353">
        <v>247835267</v>
      </c>
      <c r="E124" s="353">
        <v>7266269.9199999999</v>
      </c>
      <c r="F124" s="353">
        <v>8567900.75</v>
      </c>
      <c r="G124" s="353">
        <v>7835129.7699999996</v>
      </c>
    </row>
    <row r="125" spans="2:7">
      <c r="B125" s="354" t="s">
        <v>663</v>
      </c>
      <c r="C125" s="353">
        <v>243468267</v>
      </c>
      <c r="D125" s="353">
        <v>247752447.19999999</v>
      </c>
      <c r="E125" s="353">
        <v>7266269.9199999999</v>
      </c>
      <c r="F125" s="353">
        <v>8567900.75</v>
      </c>
      <c r="G125" s="353">
        <v>7835129.7699999996</v>
      </c>
    </row>
    <row r="126" spans="2:7">
      <c r="B126" s="354" t="s">
        <v>691</v>
      </c>
      <c r="C126" s="353">
        <v>194200</v>
      </c>
      <c r="D126" s="353">
        <v>82819.8</v>
      </c>
      <c r="E126" s="353">
        <v>0</v>
      </c>
      <c r="F126" s="353">
        <v>0</v>
      </c>
      <c r="G126" s="353">
        <v>0</v>
      </c>
    </row>
    <row r="127" spans="2:7">
      <c r="B127" s="352" t="s">
        <v>701</v>
      </c>
      <c r="C127" s="353">
        <v>154804254</v>
      </c>
      <c r="D127" s="353">
        <v>154804254</v>
      </c>
      <c r="E127" s="353">
        <v>9007246.0500000007</v>
      </c>
      <c r="F127" s="353">
        <v>11637777.949999999</v>
      </c>
      <c r="G127" s="353">
        <v>10826229.220000001</v>
      </c>
    </row>
    <row r="128" spans="2:7">
      <c r="B128" s="354" t="s">
        <v>702</v>
      </c>
      <c r="C128" s="353">
        <v>154804254</v>
      </c>
      <c r="D128" s="353">
        <v>154804254</v>
      </c>
      <c r="E128" s="353">
        <v>9007246.0500000007</v>
      </c>
      <c r="F128" s="353">
        <v>11637777.949999999</v>
      </c>
      <c r="G128" s="353">
        <v>10826229.220000001</v>
      </c>
    </row>
    <row r="129" spans="2:8">
      <c r="B129" s="352" t="s">
        <v>703</v>
      </c>
      <c r="C129" s="353">
        <v>28358299</v>
      </c>
      <c r="D129" s="353">
        <v>28358299</v>
      </c>
      <c r="E129" s="353">
        <v>1643657.5699999998</v>
      </c>
      <c r="F129" s="353">
        <v>2158161.1</v>
      </c>
      <c r="G129" s="353">
        <v>2218036.13</v>
      </c>
    </row>
    <row r="130" spans="2:8">
      <c r="B130" s="354" t="s">
        <v>702</v>
      </c>
      <c r="C130" s="353">
        <v>28358299</v>
      </c>
      <c r="D130" s="353">
        <v>28358299</v>
      </c>
      <c r="E130" s="353">
        <v>1643657.5699999998</v>
      </c>
      <c r="F130" s="353">
        <v>2158161.1</v>
      </c>
      <c r="G130" s="353">
        <v>2218036.13</v>
      </c>
    </row>
    <row r="131" spans="2:8">
      <c r="B131" s="352" t="s">
        <v>704</v>
      </c>
      <c r="C131" s="353">
        <v>58083742</v>
      </c>
      <c r="D131" s="353">
        <v>58083742</v>
      </c>
      <c r="E131" s="353">
        <v>6177744.4800000004</v>
      </c>
      <c r="F131" s="353">
        <v>5836806.1699999999</v>
      </c>
      <c r="G131" s="353">
        <v>4619217.1500000004</v>
      </c>
    </row>
    <row r="132" spans="2:8">
      <c r="B132" s="354" t="s">
        <v>702</v>
      </c>
      <c r="C132" s="353">
        <v>58083742</v>
      </c>
      <c r="D132" s="353">
        <v>58083742</v>
      </c>
      <c r="E132" s="353">
        <v>6177744.4800000004</v>
      </c>
      <c r="F132" s="353">
        <v>5836806.1699999999</v>
      </c>
      <c r="G132" s="353">
        <v>4619217.1500000004</v>
      </c>
    </row>
    <row r="133" spans="2:8">
      <c r="B133" s="352" t="s">
        <v>705</v>
      </c>
      <c r="C133" s="353">
        <v>23220164</v>
      </c>
      <c r="D133" s="353">
        <v>23220164</v>
      </c>
      <c r="E133" s="353">
        <v>106405.45000000001</v>
      </c>
      <c r="F133" s="353">
        <v>1498916.93</v>
      </c>
      <c r="G133" s="353">
        <v>1704850.0899999999</v>
      </c>
    </row>
    <row r="134" spans="2:8">
      <c r="B134" s="354" t="s">
        <v>702</v>
      </c>
      <c r="C134" s="353">
        <v>23220164</v>
      </c>
      <c r="D134" s="353">
        <v>23220164</v>
      </c>
      <c r="E134" s="353">
        <v>106405.45000000001</v>
      </c>
      <c r="F134" s="353">
        <v>1498916.93</v>
      </c>
      <c r="G134" s="353">
        <v>1704850.0899999999</v>
      </c>
    </row>
    <row r="135" spans="2:8">
      <c r="B135" s="352" t="s">
        <v>706</v>
      </c>
      <c r="C135" s="353">
        <v>19538990</v>
      </c>
      <c r="D135" s="353">
        <v>19538990</v>
      </c>
      <c r="E135" s="353">
        <v>161834.09</v>
      </c>
      <c r="F135" s="353">
        <v>1255491.27</v>
      </c>
      <c r="G135" s="353">
        <v>1170881.3900000001</v>
      </c>
    </row>
    <row r="136" spans="2:8">
      <c r="B136" s="354" t="s">
        <v>702</v>
      </c>
      <c r="C136" s="353">
        <v>19538990</v>
      </c>
      <c r="D136" s="353">
        <v>19538990</v>
      </c>
      <c r="E136" s="353">
        <v>161834.09</v>
      </c>
      <c r="F136" s="353">
        <v>1255491.27</v>
      </c>
      <c r="G136" s="353">
        <v>1170881.3900000001</v>
      </c>
    </row>
    <row r="137" spans="2:8">
      <c r="B137" s="352" t="s">
        <v>707</v>
      </c>
      <c r="C137" s="353">
        <v>18714095</v>
      </c>
      <c r="D137" s="353">
        <v>18714095</v>
      </c>
      <c r="E137" s="353">
        <v>1923200.73</v>
      </c>
      <c r="F137" s="353">
        <v>1960157.5299999998</v>
      </c>
      <c r="G137" s="353">
        <v>2094994.5299999998</v>
      </c>
    </row>
    <row r="138" spans="2:8">
      <c r="B138" s="354" t="s">
        <v>702</v>
      </c>
      <c r="C138" s="353">
        <v>18714095</v>
      </c>
      <c r="D138" s="353">
        <v>18714095</v>
      </c>
      <c r="E138" s="353">
        <v>1923200.73</v>
      </c>
      <c r="F138" s="353">
        <v>1960157.5299999998</v>
      </c>
      <c r="G138" s="353">
        <v>2094994.5299999998</v>
      </c>
    </row>
    <row r="139" spans="2:8">
      <c r="B139" s="352" t="s">
        <v>708</v>
      </c>
      <c r="C139" s="353">
        <v>27173879</v>
      </c>
      <c r="D139" s="353">
        <v>27173879</v>
      </c>
      <c r="E139" s="353">
        <v>2581364.3899999997</v>
      </c>
      <c r="F139" s="353">
        <v>1611216.5</v>
      </c>
      <c r="G139" s="353">
        <v>1900666.65</v>
      </c>
    </row>
    <row r="140" spans="2:8">
      <c r="B140" s="354" t="s">
        <v>702</v>
      </c>
      <c r="C140" s="353">
        <v>27173879</v>
      </c>
      <c r="D140" s="353">
        <v>27173879</v>
      </c>
      <c r="E140" s="353">
        <v>2581364.3899999997</v>
      </c>
      <c r="F140" s="353">
        <v>1611216.5</v>
      </c>
      <c r="G140" s="353">
        <v>1900666.65</v>
      </c>
    </row>
    <row r="141" spans="2:8">
      <c r="B141" s="350" t="s">
        <v>709</v>
      </c>
      <c r="C141" s="351">
        <v>30568359855</v>
      </c>
      <c r="D141" s="351">
        <v>30418359855</v>
      </c>
      <c r="E141" s="351">
        <v>3075558304.6599994</v>
      </c>
      <c r="F141" s="351">
        <v>2399293215.1899996</v>
      </c>
      <c r="G141" s="351">
        <v>2379099267.8000002</v>
      </c>
      <c r="H141" s="353"/>
    </row>
    <row r="142" spans="2:8">
      <c r="B142" s="352" t="s">
        <v>710</v>
      </c>
      <c r="C142" s="353">
        <v>27327318461</v>
      </c>
      <c r="D142" s="353">
        <v>26767259920.880001</v>
      </c>
      <c r="E142" s="353">
        <v>3081301178.9699998</v>
      </c>
      <c r="F142" s="353">
        <v>2120012159.1500001</v>
      </c>
      <c r="G142" s="353">
        <v>2114413022.3</v>
      </c>
      <c r="H142" s="353"/>
    </row>
    <row r="143" spans="2:8">
      <c r="B143" s="354" t="s">
        <v>677</v>
      </c>
      <c r="C143" s="353">
        <v>0</v>
      </c>
      <c r="D143" s="353">
        <v>431934114</v>
      </c>
      <c r="E143" s="353">
        <v>551296</v>
      </c>
      <c r="F143" s="353">
        <v>0</v>
      </c>
      <c r="G143" s="353">
        <v>0</v>
      </c>
      <c r="H143" s="353"/>
    </row>
    <row r="144" spans="2:8">
      <c r="B144" s="354" t="s">
        <v>627</v>
      </c>
      <c r="C144" s="353">
        <v>26581221212</v>
      </c>
      <c r="D144" s="353">
        <v>25588223678.41</v>
      </c>
      <c r="E144" s="353">
        <v>3041206634.8099999</v>
      </c>
      <c r="F144" s="353">
        <v>2080468910.99</v>
      </c>
      <c r="G144" s="353">
        <v>2074869774.1399999</v>
      </c>
      <c r="H144" s="353"/>
    </row>
    <row r="145" spans="2:11">
      <c r="B145" s="354" t="s">
        <v>711</v>
      </c>
      <c r="C145" s="353">
        <v>106097249</v>
      </c>
      <c r="D145" s="353">
        <v>107102128.47</v>
      </c>
      <c r="E145" s="353">
        <v>0</v>
      </c>
      <c r="F145" s="353">
        <v>0</v>
      </c>
      <c r="G145" s="353">
        <v>0</v>
      </c>
      <c r="H145" s="353"/>
    </row>
    <row r="146" spans="2:11">
      <c r="B146" s="354" t="s">
        <v>697</v>
      </c>
      <c r="C146" s="353">
        <v>640000000</v>
      </c>
      <c r="D146" s="353">
        <v>640000000</v>
      </c>
      <c r="E146" s="353">
        <v>39543248.159999996</v>
      </c>
      <c r="F146" s="353">
        <v>39543248.159999996</v>
      </c>
      <c r="G146" s="353">
        <v>39543248.159999996</v>
      </c>
      <c r="H146" s="353"/>
    </row>
    <row r="147" spans="2:11">
      <c r="B147" s="352" t="s">
        <v>712</v>
      </c>
      <c r="C147" s="353">
        <v>155897779</v>
      </c>
      <c r="D147" s="353">
        <v>482883259.12</v>
      </c>
      <c r="E147" s="353">
        <v>12057271.260000002</v>
      </c>
      <c r="F147" s="353">
        <v>14010871.02</v>
      </c>
      <c r="G147" s="353">
        <v>10183000.91</v>
      </c>
      <c r="H147" s="353"/>
    </row>
    <row r="148" spans="2:11">
      <c r="B148" s="354" t="s">
        <v>685</v>
      </c>
      <c r="C148" s="353">
        <v>0</v>
      </c>
      <c r="D148" s="353">
        <v>8728</v>
      </c>
      <c r="E148" s="353">
        <v>8727.2800000000007</v>
      </c>
      <c r="F148" s="353">
        <v>8727.2800000000007</v>
      </c>
      <c r="G148" s="353">
        <v>0</v>
      </c>
      <c r="H148" s="353"/>
    </row>
    <row r="149" spans="2:11">
      <c r="B149" s="354" t="s">
        <v>665</v>
      </c>
      <c r="C149" s="353">
        <v>155897779</v>
      </c>
      <c r="D149" s="353">
        <v>482874531.12</v>
      </c>
      <c r="E149" s="353">
        <v>12048543.980000002</v>
      </c>
      <c r="F149" s="353">
        <v>14002143.74</v>
      </c>
      <c r="G149" s="353">
        <v>10183000.91</v>
      </c>
      <c r="H149" s="353"/>
    </row>
    <row r="150" spans="2:11">
      <c r="B150" s="352" t="s">
        <v>713</v>
      </c>
      <c r="C150" s="353">
        <v>571559118</v>
      </c>
      <c r="D150" s="353">
        <v>571559118</v>
      </c>
      <c r="E150" s="353">
        <v>-15775685.499999998</v>
      </c>
      <c r="F150" s="353">
        <v>56487378.020000003</v>
      </c>
      <c r="G150" s="353">
        <v>37409825.07</v>
      </c>
      <c r="H150" s="353"/>
    </row>
    <row r="151" spans="2:11">
      <c r="B151" s="354" t="s">
        <v>677</v>
      </c>
      <c r="C151" s="353">
        <v>0</v>
      </c>
      <c r="D151" s="353">
        <v>-1275000</v>
      </c>
      <c r="E151" s="353">
        <v>0</v>
      </c>
      <c r="F151" s="353">
        <v>0</v>
      </c>
      <c r="G151" s="353">
        <v>0</v>
      </c>
      <c r="H151" s="353"/>
    </row>
    <row r="152" spans="2:11">
      <c r="B152" s="354" t="s">
        <v>627</v>
      </c>
      <c r="C152" s="353">
        <v>571559118</v>
      </c>
      <c r="D152" s="353">
        <v>572834118</v>
      </c>
      <c r="E152" s="353">
        <v>-15775685.499999998</v>
      </c>
      <c r="F152" s="353">
        <v>56487378.020000003</v>
      </c>
      <c r="G152" s="353">
        <v>37409825.07</v>
      </c>
      <c r="H152" s="353"/>
    </row>
    <row r="153" spans="2:11">
      <c r="B153" s="352" t="s">
        <v>714</v>
      </c>
      <c r="C153" s="353">
        <v>1290877592</v>
      </c>
      <c r="D153" s="353">
        <v>1360877592</v>
      </c>
      <c r="E153" s="353">
        <v>-37701211.280000001</v>
      </c>
      <c r="F153" s="353">
        <v>113394577.33</v>
      </c>
      <c r="G153" s="353">
        <v>127327948.34999999</v>
      </c>
      <c r="H153" s="353"/>
    </row>
    <row r="154" spans="2:11">
      <c r="B154" s="354" t="s">
        <v>660</v>
      </c>
      <c r="C154" s="353">
        <v>1290877592</v>
      </c>
      <c r="D154" s="353">
        <v>1360877592</v>
      </c>
      <c r="E154" s="353">
        <v>-37701211.280000001</v>
      </c>
      <c r="F154" s="353">
        <v>113394577.33</v>
      </c>
      <c r="G154" s="353">
        <v>127327948.34999999</v>
      </c>
      <c r="H154" s="353"/>
    </row>
    <row r="155" spans="2:11">
      <c r="B155" s="352" t="s">
        <v>715</v>
      </c>
      <c r="C155" s="353">
        <v>86748868</v>
      </c>
      <c r="D155" s="353">
        <v>86748868</v>
      </c>
      <c r="E155" s="353">
        <v>2037524.06</v>
      </c>
      <c r="F155" s="353">
        <v>8569310.4299999997</v>
      </c>
      <c r="G155" s="353">
        <v>4665159.6799999997</v>
      </c>
      <c r="H155" s="353"/>
    </row>
    <row r="156" spans="2:11">
      <c r="B156" s="354" t="s">
        <v>663</v>
      </c>
      <c r="C156" s="353">
        <v>86748868</v>
      </c>
      <c r="D156" s="353">
        <v>86748868</v>
      </c>
      <c r="E156" s="353">
        <v>2037524.06</v>
      </c>
      <c r="F156" s="353">
        <v>8569310.4299999997</v>
      </c>
      <c r="G156" s="353">
        <v>4665159.6799999997</v>
      </c>
      <c r="H156" s="353"/>
    </row>
    <row r="157" spans="2:11">
      <c r="B157" s="352" t="s">
        <v>716</v>
      </c>
      <c r="C157" s="353">
        <v>1061940904</v>
      </c>
      <c r="D157" s="353">
        <v>1061940904</v>
      </c>
      <c r="E157" s="353">
        <v>33127397.909999996</v>
      </c>
      <c r="F157" s="353">
        <v>75341277.829999998</v>
      </c>
      <c r="G157" s="353">
        <v>79177501.670000002</v>
      </c>
      <c r="H157" s="353"/>
    </row>
    <row r="158" spans="2:11">
      <c r="B158" s="354" t="s">
        <v>663</v>
      </c>
      <c r="C158" s="353">
        <v>1061940904</v>
      </c>
      <c r="D158" s="353">
        <v>1061833904</v>
      </c>
      <c r="E158" s="353">
        <v>33021197.909999996</v>
      </c>
      <c r="F158" s="353">
        <v>75341277.829999998</v>
      </c>
      <c r="G158" s="353">
        <v>79177501.670000002</v>
      </c>
      <c r="H158" s="353"/>
    </row>
    <row r="159" spans="2:11">
      <c r="B159" s="354" t="s">
        <v>717</v>
      </c>
      <c r="C159" s="353">
        <v>0</v>
      </c>
      <c r="D159" s="353">
        <v>107000</v>
      </c>
      <c r="E159" s="353">
        <v>106200</v>
      </c>
      <c r="F159" s="353">
        <v>0</v>
      </c>
      <c r="G159" s="353">
        <v>0</v>
      </c>
      <c r="H159" s="353"/>
    </row>
    <row r="160" spans="2:11">
      <c r="B160" s="352" t="s">
        <v>718</v>
      </c>
      <c r="C160" s="353">
        <v>74017133</v>
      </c>
      <c r="D160" s="353">
        <v>87090193</v>
      </c>
      <c r="E160" s="353">
        <v>511829.24</v>
      </c>
      <c r="F160" s="353">
        <v>11477641.41</v>
      </c>
      <c r="G160" s="353">
        <v>5922809.8200000003</v>
      </c>
      <c r="H160" s="353"/>
      <c r="I160" s="353"/>
      <c r="J160" s="353"/>
      <c r="K160" s="353"/>
    </row>
    <row r="161" spans="2:8">
      <c r="B161" s="354" t="s">
        <v>663</v>
      </c>
      <c r="C161" s="353">
        <v>74017133</v>
      </c>
      <c r="D161" s="353">
        <v>87090193</v>
      </c>
      <c r="E161" s="353">
        <v>511829.24</v>
      </c>
      <c r="F161" s="353">
        <v>11477641.41</v>
      </c>
      <c r="G161" s="353">
        <v>5922809.8200000003</v>
      </c>
      <c r="H161" s="353"/>
    </row>
    <row r="162" spans="2:8">
      <c r="B162" s="354" t="s">
        <v>717</v>
      </c>
      <c r="C162" s="353">
        <v>0</v>
      </c>
      <c r="D162" s="353">
        <v>0</v>
      </c>
      <c r="E162" s="353">
        <v>0</v>
      </c>
      <c r="F162" s="353">
        <v>0</v>
      </c>
      <c r="G162" s="353">
        <v>0</v>
      </c>
      <c r="H162" s="353"/>
    </row>
    <row r="163" spans="2:8">
      <c r="B163" s="348" t="s">
        <v>719</v>
      </c>
      <c r="C163" s="349">
        <v>58313394674</v>
      </c>
      <c r="D163" s="349">
        <v>58570821589.75</v>
      </c>
      <c r="E163" s="349">
        <v>1316306681.6600001</v>
      </c>
      <c r="F163" s="349">
        <v>4544841273.5099993</v>
      </c>
      <c r="G163" s="349">
        <v>4471827450.3300009</v>
      </c>
    </row>
    <row r="164" spans="2:8">
      <c r="B164" s="350" t="s">
        <v>720</v>
      </c>
      <c r="C164" s="351">
        <v>19600126063</v>
      </c>
      <c r="D164" s="351">
        <v>19231199585.699997</v>
      </c>
      <c r="E164" s="351">
        <v>472726383.71000004</v>
      </c>
      <c r="F164" s="351">
        <v>1343801396.1300001</v>
      </c>
      <c r="G164" s="351">
        <v>1319778709.7800002</v>
      </c>
    </row>
    <row r="165" spans="2:8">
      <c r="B165" s="352" t="s">
        <v>721</v>
      </c>
      <c r="C165" s="353">
        <v>14619897239</v>
      </c>
      <c r="D165" s="353">
        <v>13918780672.58</v>
      </c>
      <c r="E165" s="353">
        <v>297253087.91000003</v>
      </c>
      <c r="F165" s="353">
        <v>886646962.77999997</v>
      </c>
      <c r="G165" s="353">
        <v>924479583.7700001</v>
      </c>
    </row>
    <row r="166" spans="2:8">
      <c r="B166" s="354" t="s">
        <v>635</v>
      </c>
      <c r="C166" s="353">
        <v>5170075406</v>
      </c>
      <c r="D166" s="353">
        <v>5783641541</v>
      </c>
      <c r="E166" s="353">
        <v>296518275.91000003</v>
      </c>
      <c r="F166" s="353">
        <v>210346348.31999999</v>
      </c>
      <c r="G166" s="353">
        <v>250739111.31000003</v>
      </c>
    </row>
    <row r="167" spans="2:8">
      <c r="B167" s="354" t="s">
        <v>628</v>
      </c>
      <c r="C167" s="353">
        <v>9449821833</v>
      </c>
      <c r="D167" s="353">
        <v>8135139131.5799999</v>
      </c>
      <c r="E167" s="353">
        <v>734812</v>
      </c>
      <c r="F167" s="353">
        <v>676300614.46000004</v>
      </c>
      <c r="G167" s="353">
        <v>673740472.46000004</v>
      </c>
    </row>
    <row r="168" spans="2:8">
      <c r="B168" s="352" t="s">
        <v>722</v>
      </c>
      <c r="C168" s="353">
        <v>744949995</v>
      </c>
      <c r="D168" s="353">
        <v>744949995</v>
      </c>
      <c r="E168" s="353">
        <v>13442869.960000001</v>
      </c>
      <c r="F168" s="353">
        <v>59595202.679999992</v>
      </c>
      <c r="G168" s="353">
        <v>60464500.859999999</v>
      </c>
    </row>
    <row r="169" spans="2:8">
      <c r="B169" s="354" t="s">
        <v>685</v>
      </c>
      <c r="C169" s="353">
        <v>0</v>
      </c>
      <c r="D169" s="353">
        <v>0</v>
      </c>
      <c r="E169" s="353">
        <v>0</v>
      </c>
      <c r="F169" s="353">
        <v>0</v>
      </c>
      <c r="G169" s="353">
        <v>0</v>
      </c>
    </row>
    <row r="170" spans="2:8">
      <c r="B170" s="354" t="s">
        <v>665</v>
      </c>
      <c r="C170" s="353">
        <v>744949995</v>
      </c>
      <c r="D170" s="353">
        <v>745361995</v>
      </c>
      <c r="E170" s="353">
        <v>13442869.960000001</v>
      </c>
      <c r="F170" s="353">
        <v>59595202.679999992</v>
      </c>
      <c r="G170" s="353">
        <v>60464500.859999999</v>
      </c>
    </row>
    <row r="171" spans="2:8">
      <c r="B171" s="354" t="s">
        <v>723</v>
      </c>
      <c r="C171" s="353">
        <v>0</v>
      </c>
      <c r="D171" s="353">
        <v>-412000</v>
      </c>
      <c r="E171" s="353">
        <v>0</v>
      </c>
      <c r="F171" s="353">
        <v>0</v>
      </c>
      <c r="G171" s="353">
        <v>0</v>
      </c>
    </row>
    <row r="172" spans="2:8">
      <c r="B172" s="352" t="s">
        <v>724</v>
      </c>
      <c r="C172" s="353">
        <v>33945918</v>
      </c>
      <c r="D172" s="353">
        <v>33945918</v>
      </c>
      <c r="E172" s="353">
        <v>0</v>
      </c>
      <c r="F172" s="353">
        <v>2247660.7999999998</v>
      </c>
      <c r="G172" s="353">
        <v>1828601.0499999998</v>
      </c>
    </row>
    <row r="173" spans="2:8">
      <c r="B173" s="354" t="s">
        <v>660</v>
      </c>
      <c r="C173" s="353">
        <v>33945918</v>
      </c>
      <c r="D173" s="353">
        <v>33945918</v>
      </c>
      <c r="E173" s="353">
        <v>0</v>
      </c>
      <c r="F173" s="353">
        <v>2247660.7999999998</v>
      </c>
      <c r="G173" s="353">
        <v>1828601.0499999998</v>
      </c>
    </row>
    <row r="174" spans="2:8">
      <c r="B174" s="352" t="s">
        <v>725</v>
      </c>
      <c r="C174" s="353">
        <v>103047702</v>
      </c>
      <c r="D174" s="353">
        <v>103047702</v>
      </c>
      <c r="E174" s="353">
        <v>2566301.56</v>
      </c>
      <c r="F174" s="353">
        <v>8103071.2000000002</v>
      </c>
      <c r="G174" s="353">
        <v>7499071.2000000002</v>
      </c>
    </row>
    <row r="175" spans="2:8">
      <c r="B175" s="354" t="s">
        <v>660</v>
      </c>
      <c r="C175" s="353">
        <v>103047702</v>
      </c>
      <c r="D175" s="353">
        <v>103047702</v>
      </c>
      <c r="E175" s="353">
        <v>2566301.56</v>
      </c>
      <c r="F175" s="353">
        <v>8103071.2000000002</v>
      </c>
      <c r="G175" s="353">
        <v>7499071.2000000002</v>
      </c>
    </row>
    <row r="176" spans="2:8">
      <c r="B176" s="352" t="s">
        <v>726</v>
      </c>
      <c r="C176" s="353">
        <v>930879902</v>
      </c>
      <c r="D176" s="353">
        <v>986848528.07999992</v>
      </c>
      <c r="E176" s="353">
        <v>17295743.77</v>
      </c>
      <c r="F176" s="353">
        <v>75593877.409999996</v>
      </c>
      <c r="G176" s="353">
        <v>71576041.329999998</v>
      </c>
    </row>
    <row r="177" spans="2:7">
      <c r="B177" s="354" t="s">
        <v>660</v>
      </c>
      <c r="C177" s="353">
        <v>930879902</v>
      </c>
      <c r="D177" s="353">
        <v>986848528.07999992</v>
      </c>
      <c r="E177" s="353">
        <v>17295743.77</v>
      </c>
      <c r="F177" s="353">
        <v>75593877.409999996</v>
      </c>
      <c r="G177" s="353">
        <v>71576041.329999998</v>
      </c>
    </row>
    <row r="178" spans="2:7">
      <c r="B178" s="352" t="s">
        <v>727</v>
      </c>
      <c r="C178" s="353">
        <v>44932006</v>
      </c>
      <c r="D178" s="353">
        <v>45312006</v>
      </c>
      <c r="E178" s="353">
        <v>1157361.31</v>
      </c>
      <c r="F178" s="353">
        <v>3816528.59</v>
      </c>
      <c r="G178" s="353">
        <v>2896260.83</v>
      </c>
    </row>
    <row r="179" spans="2:7">
      <c r="B179" s="354" t="s">
        <v>728</v>
      </c>
      <c r="C179" s="353">
        <v>44932006</v>
      </c>
      <c r="D179" s="353">
        <v>45312006</v>
      </c>
      <c r="E179" s="353">
        <v>1157361.31</v>
      </c>
      <c r="F179" s="353">
        <v>3816528.59</v>
      </c>
      <c r="G179" s="353">
        <v>2896260.83</v>
      </c>
    </row>
    <row r="180" spans="2:7">
      <c r="B180" s="352" t="s">
        <v>729</v>
      </c>
      <c r="C180" s="353">
        <v>48550007</v>
      </c>
      <c r="D180" s="353">
        <v>48550007</v>
      </c>
      <c r="E180" s="353">
        <v>55000</v>
      </c>
      <c r="F180" s="353">
        <v>2601703.37</v>
      </c>
      <c r="G180" s="353">
        <v>4091189.87</v>
      </c>
    </row>
    <row r="181" spans="2:7">
      <c r="B181" s="354" t="s">
        <v>665</v>
      </c>
      <c r="C181" s="353">
        <v>48550007</v>
      </c>
      <c r="D181" s="353">
        <v>48550007</v>
      </c>
      <c r="E181" s="353">
        <v>55000</v>
      </c>
      <c r="F181" s="353">
        <v>2601703.37</v>
      </c>
      <c r="G181" s="353">
        <v>4091189.87</v>
      </c>
    </row>
    <row r="182" spans="2:7">
      <c r="B182" s="352" t="s">
        <v>730</v>
      </c>
      <c r="C182" s="353">
        <v>22880448</v>
      </c>
      <c r="D182" s="353">
        <v>22880448</v>
      </c>
      <c r="E182" s="353">
        <v>1494518.7</v>
      </c>
      <c r="F182" s="353">
        <v>1494518.7</v>
      </c>
      <c r="G182" s="353">
        <v>1703897.85</v>
      </c>
    </row>
    <row r="183" spans="2:7">
      <c r="B183" s="354" t="s">
        <v>702</v>
      </c>
      <c r="C183" s="353">
        <v>22305848</v>
      </c>
      <c r="D183" s="353">
        <v>22163548</v>
      </c>
      <c r="E183" s="353">
        <v>1494518.7</v>
      </c>
      <c r="F183" s="353">
        <v>1494518.7</v>
      </c>
      <c r="G183" s="353">
        <v>1703897.85</v>
      </c>
    </row>
    <row r="184" spans="2:7">
      <c r="B184" s="354" t="s">
        <v>723</v>
      </c>
      <c r="C184" s="353">
        <v>574600</v>
      </c>
      <c r="D184" s="353">
        <v>716900</v>
      </c>
      <c r="E184" s="353">
        <v>0</v>
      </c>
      <c r="F184" s="353">
        <v>0</v>
      </c>
      <c r="G184" s="353">
        <v>0</v>
      </c>
    </row>
    <row r="185" spans="2:7">
      <c r="B185" s="352" t="s">
        <v>731</v>
      </c>
      <c r="C185" s="353">
        <v>45966882</v>
      </c>
      <c r="D185" s="353">
        <v>45966882</v>
      </c>
      <c r="E185" s="353">
        <v>299984</v>
      </c>
      <c r="F185" s="353">
        <v>3017823.23</v>
      </c>
      <c r="G185" s="353">
        <v>4346854.63</v>
      </c>
    </row>
    <row r="186" spans="2:7">
      <c r="B186" s="354" t="s">
        <v>685</v>
      </c>
      <c r="C186" s="353">
        <v>0</v>
      </c>
      <c r="D186" s="353">
        <v>0</v>
      </c>
      <c r="E186" s="353">
        <v>0</v>
      </c>
      <c r="F186" s="353">
        <v>0</v>
      </c>
      <c r="G186" s="353">
        <v>0</v>
      </c>
    </row>
    <row r="187" spans="2:7">
      <c r="B187" s="354" t="s">
        <v>665</v>
      </c>
      <c r="C187" s="353">
        <v>39409320</v>
      </c>
      <c r="D187" s="353">
        <v>39293443</v>
      </c>
      <c r="E187" s="353">
        <v>299984</v>
      </c>
      <c r="F187" s="353">
        <v>3017823.23</v>
      </c>
      <c r="G187" s="353">
        <v>4346854.63</v>
      </c>
    </row>
    <row r="188" spans="2:7">
      <c r="B188" s="354" t="s">
        <v>723</v>
      </c>
      <c r="C188" s="353">
        <v>6557562</v>
      </c>
      <c r="D188" s="353">
        <v>6673439</v>
      </c>
      <c r="E188" s="353">
        <v>0</v>
      </c>
      <c r="F188" s="353">
        <v>0</v>
      </c>
      <c r="G188" s="353">
        <v>0</v>
      </c>
    </row>
    <row r="189" spans="2:7">
      <c r="B189" s="352" t="s">
        <v>732</v>
      </c>
      <c r="C189" s="353">
        <v>35548460</v>
      </c>
      <c r="D189" s="353">
        <v>35548460</v>
      </c>
      <c r="E189" s="353">
        <v>1235413.3999999999</v>
      </c>
      <c r="F189" s="353">
        <v>2027120.27</v>
      </c>
      <c r="G189" s="353">
        <v>4691092.71</v>
      </c>
    </row>
    <row r="190" spans="2:7">
      <c r="B190" s="354" t="s">
        <v>665</v>
      </c>
      <c r="C190" s="353">
        <v>35548460</v>
      </c>
      <c r="D190" s="353">
        <v>35548460</v>
      </c>
      <c r="E190" s="353">
        <v>1235413.3999999999</v>
      </c>
      <c r="F190" s="353">
        <v>2027120.27</v>
      </c>
      <c r="G190" s="353">
        <v>4691092.71</v>
      </c>
    </row>
    <row r="191" spans="2:7">
      <c r="B191" s="352" t="s">
        <v>733</v>
      </c>
      <c r="C191" s="353">
        <v>26497431</v>
      </c>
      <c r="D191" s="353">
        <v>26497431</v>
      </c>
      <c r="E191" s="353">
        <v>2170122.31</v>
      </c>
      <c r="F191" s="353">
        <v>2273562.13</v>
      </c>
      <c r="G191" s="353">
        <v>2132995.4699999997</v>
      </c>
    </row>
    <row r="192" spans="2:7">
      <c r="B192" s="354" t="s">
        <v>635</v>
      </c>
      <c r="C192" s="353">
        <v>26497431</v>
      </c>
      <c r="D192" s="353">
        <v>26497431</v>
      </c>
      <c r="E192" s="353">
        <v>2170122.31</v>
      </c>
      <c r="F192" s="353">
        <v>2273562.13</v>
      </c>
      <c r="G192" s="353">
        <v>2132995.4699999997</v>
      </c>
    </row>
    <row r="193" spans="2:7">
      <c r="B193" s="352" t="s">
        <v>734</v>
      </c>
      <c r="C193" s="353">
        <v>502430792</v>
      </c>
      <c r="D193" s="353">
        <v>502430792</v>
      </c>
      <c r="E193" s="353">
        <v>18289117.41</v>
      </c>
      <c r="F193" s="353">
        <v>48028486.850000001</v>
      </c>
      <c r="G193" s="353">
        <v>31960893.59</v>
      </c>
    </row>
    <row r="194" spans="2:7">
      <c r="B194" s="354" t="s">
        <v>677</v>
      </c>
      <c r="C194" s="353">
        <v>0</v>
      </c>
      <c r="D194" s="353">
        <v>-100000</v>
      </c>
      <c r="E194" s="353">
        <v>0</v>
      </c>
      <c r="F194" s="353">
        <v>0</v>
      </c>
      <c r="G194" s="353">
        <v>0</v>
      </c>
    </row>
    <row r="195" spans="2:7">
      <c r="B195" s="354" t="s">
        <v>728</v>
      </c>
      <c r="C195" s="353">
        <v>500000</v>
      </c>
      <c r="D195" s="353">
        <v>402831</v>
      </c>
      <c r="E195" s="353">
        <v>0</v>
      </c>
      <c r="F195" s="353">
        <v>0</v>
      </c>
      <c r="G195" s="353">
        <v>0</v>
      </c>
    </row>
    <row r="196" spans="2:7">
      <c r="B196" s="354" t="s">
        <v>627</v>
      </c>
      <c r="C196" s="353">
        <v>501930792</v>
      </c>
      <c r="D196" s="353">
        <v>502127961</v>
      </c>
      <c r="E196" s="353">
        <v>18289117.41</v>
      </c>
      <c r="F196" s="353">
        <v>48028486.850000001</v>
      </c>
      <c r="G196" s="353">
        <v>31960893.59</v>
      </c>
    </row>
    <row r="197" spans="2:7">
      <c r="B197" s="352" t="s">
        <v>735</v>
      </c>
      <c r="C197" s="353">
        <v>59148407</v>
      </c>
      <c r="D197" s="353">
        <v>59148407</v>
      </c>
      <c r="E197" s="353">
        <v>3726357.6100000003</v>
      </c>
      <c r="F197" s="353">
        <v>3726357.6100000003</v>
      </c>
      <c r="G197" s="353">
        <v>4171335.2900000005</v>
      </c>
    </row>
    <row r="198" spans="2:7">
      <c r="B198" s="354" t="s">
        <v>627</v>
      </c>
      <c r="C198" s="353">
        <v>59148407</v>
      </c>
      <c r="D198" s="353">
        <v>59148407</v>
      </c>
      <c r="E198" s="353">
        <v>3726357.6100000003</v>
      </c>
      <c r="F198" s="353">
        <v>3726357.6100000003</v>
      </c>
      <c r="G198" s="353">
        <v>4171335.2900000005</v>
      </c>
    </row>
    <row r="199" spans="2:7">
      <c r="B199" s="352" t="s">
        <v>736</v>
      </c>
      <c r="C199" s="353">
        <v>110678266</v>
      </c>
      <c r="D199" s="353">
        <v>121388089</v>
      </c>
      <c r="E199" s="353">
        <v>6114252.3799999999</v>
      </c>
      <c r="F199" s="353">
        <v>11258930.5</v>
      </c>
      <c r="G199" s="353">
        <v>10725075.73</v>
      </c>
    </row>
    <row r="200" spans="2:7">
      <c r="B200" s="354" t="s">
        <v>627</v>
      </c>
      <c r="C200" s="353">
        <v>110678266</v>
      </c>
      <c r="D200" s="353">
        <v>121388089</v>
      </c>
      <c r="E200" s="353">
        <v>6114252.3799999999</v>
      </c>
      <c r="F200" s="353">
        <v>11258930.5</v>
      </c>
      <c r="G200" s="353">
        <v>10725075.73</v>
      </c>
    </row>
    <row r="201" spans="2:7">
      <c r="B201" s="352" t="s">
        <v>737</v>
      </c>
      <c r="C201" s="353">
        <v>56066383</v>
      </c>
      <c r="D201" s="353">
        <v>56066383</v>
      </c>
      <c r="E201" s="353">
        <v>3558926.2</v>
      </c>
      <c r="F201" s="353">
        <v>3642425.96</v>
      </c>
      <c r="G201" s="353">
        <v>2919526.19</v>
      </c>
    </row>
    <row r="202" spans="2:7">
      <c r="B202" s="354" t="s">
        <v>665</v>
      </c>
      <c r="C202" s="353">
        <v>56066383</v>
      </c>
      <c r="D202" s="353">
        <v>56066383</v>
      </c>
      <c r="E202" s="353">
        <v>3558926.2</v>
      </c>
      <c r="F202" s="353">
        <v>3642425.96</v>
      </c>
      <c r="G202" s="353">
        <v>2919526.19</v>
      </c>
    </row>
    <row r="203" spans="2:7">
      <c r="B203" s="352" t="s">
        <v>738</v>
      </c>
      <c r="C203" s="353">
        <v>67330163</v>
      </c>
      <c r="D203" s="353">
        <v>72330163</v>
      </c>
      <c r="E203" s="353">
        <v>3005633.72</v>
      </c>
      <c r="F203" s="353">
        <v>6925341.2800000003</v>
      </c>
      <c r="G203" s="353">
        <v>5829867.3800000008</v>
      </c>
    </row>
    <row r="204" spans="2:7">
      <c r="B204" s="354" t="s">
        <v>627</v>
      </c>
      <c r="C204" s="353">
        <v>67330163</v>
      </c>
      <c r="D204" s="353">
        <v>72330163</v>
      </c>
      <c r="E204" s="353">
        <v>3005633.72</v>
      </c>
      <c r="F204" s="353">
        <v>6925341.2800000003</v>
      </c>
      <c r="G204" s="353">
        <v>5829867.3800000008</v>
      </c>
    </row>
    <row r="205" spans="2:7">
      <c r="B205" s="352" t="s">
        <v>739</v>
      </c>
      <c r="C205" s="353">
        <v>349724674</v>
      </c>
      <c r="D205" s="353">
        <v>418443712.42000002</v>
      </c>
      <c r="E205" s="353">
        <v>31504784.520000003</v>
      </c>
      <c r="F205" s="353">
        <v>76321686.349999994</v>
      </c>
      <c r="G205" s="353">
        <v>26833820.969999999</v>
      </c>
    </row>
    <row r="206" spans="2:7">
      <c r="B206" s="354" t="s">
        <v>677</v>
      </c>
      <c r="C206" s="353">
        <v>0</v>
      </c>
      <c r="D206" s="353">
        <v>0</v>
      </c>
      <c r="E206" s="353">
        <v>0</v>
      </c>
      <c r="F206" s="353">
        <v>0</v>
      </c>
      <c r="G206" s="353">
        <v>0</v>
      </c>
    </row>
    <row r="207" spans="2:7">
      <c r="B207" s="354" t="s">
        <v>728</v>
      </c>
      <c r="C207" s="353">
        <v>700000</v>
      </c>
      <c r="D207" s="353">
        <v>2207700</v>
      </c>
      <c r="E207" s="353">
        <v>0</v>
      </c>
      <c r="F207" s="353">
        <v>1478540</v>
      </c>
      <c r="G207" s="353">
        <v>330400</v>
      </c>
    </row>
    <row r="208" spans="2:7">
      <c r="B208" s="354" t="s">
        <v>627</v>
      </c>
      <c r="C208" s="353">
        <v>349024674</v>
      </c>
      <c r="D208" s="353">
        <v>416236012.42000002</v>
      </c>
      <c r="E208" s="353">
        <v>31504784.520000003</v>
      </c>
      <c r="F208" s="353">
        <v>74843146.349999994</v>
      </c>
      <c r="G208" s="353">
        <v>26503420.969999999</v>
      </c>
    </row>
    <row r="209" spans="2:7">
      <c r="B209" s="352" t="s">
        <v>740</v>
      </c>
      <c r="C209" s="353">
        <v>1438381563</v>
      </c>
      <c r="D209" s="353">
        <v>1438381563</v>
      </c>
      <c r="E209" s="353">
        <v>32176020.440000001</v>
      </c>
      <c r="F209" s="353">
        <v>94190258.469999999</v>
      </c>
      <c r="G209" s="353">
        <v>103626231.71000001</v>
      </c>
    </row>
    <row r="210" spans="2:7">
      <c r="B210" s="354" t="s">
        <v>677</v>
      </c>
      <c r="C210" s="353">
        <v>0</v>
      </c>
      <c r="D210" s="353">
        <v>1050000</v>
      </c>
      <c r="E210" s="353">
        <v>730506.14</v>
      </c>
      <c r="F210" s="353">
        <v>0</v>
      </c>
      <c r="G210" s="353">
        <v>0</v>
      </c>
    </row>
    <row r="211" spans="2:7">
      <c r="B211" s="354" t="s">
        <v>728</v>
      </c>
      <c r="C211" s="353">
        <v>0</v>
      </c>
      <c r="D211" s="353">
        <v>700000</v>
      </c>
      <c r="E211" s="353">
        <v>0</v>
      </c>
      <c r="F211" s="353">
        <v>0</v>
      </c>
      <c r="G211" s="353">
        <v>26954.09</v>
      </c>
    </row>
    <row r="212" spans="2:7">
      <c r="B212" s="354" t="s">
        <v>627</v>
      </c>
      <c r="C212" s="353">
        <v>1438381563</v>
      </c>
      <c r="D212" s="353">
        <v>1436631563</v>
      </c>
      <c r="E212" s="353">
        <v>31445514.300000001</v>
      </c>
      <c r="F212" s="353">
        <v>94190258.469999999</v>
      </c>
      <c r="G212" s="353">
        <v>103599277.62</v>
      </c>
    </row>
    <row r="213" spans="2:7">
      <c r="B213" s="352" t="s">
        <v>741</v>
      </c>
      <c r="C213" s="353">
        <v>48158069</v>
      </c>
      <c r="D213" s="353">
        <v>48158069</v>
      </c>
      <c r="E213" s="353">
        <v>2827685</v>
      </c>
      <c r="F213" s="353">
        <v>3804103.92</v>
      </c>
      <c r="G213" s="353">
        <v>1949328</v>
      </c>
    </row>
    <row r="214" spans="2:7">
      <c r="B214" s="354" t="s">
        <v>635</v>
      </c>
      <c r="C214" s="353">
        <v>48158069</v>
      </c>
      <c r="D214" s="353">
        <v>48158069</v>
      </c>
      <c r="E214" s="353">
        <v>2827685</v>
      </c>
      <c r="F214" s="353">
        <v>3804103.92</v>
      </c>
      <c r="G214" s="353">
        <v>1949328</v>
      </c>
    </row>
    <row r="215" spans="2:7">
      <c r="B215" s="352" t="s">
        <v>742</v>
      </c>
      <c r="C215" s="353">
        <v>76493359</v>
      </c>
      <c r="D215" s="353">
        <v>126493359</v>
      </c>
      <c r="E215" s="353">
        <v>234170</v>
      </c>
      <c r="F215" s="353">
        <v>5264635.41</v>
      </c>
      <c r="G215" s="353">
        <v>7244102.7799999993</v>
      </c>
    </row>
    <row r="216" spans="2:7">
      <c r="B216" s="354" t="s">
        <v>665</v>
      </c>
      <c r="C216" s="353">
        <v>76493359</v>
      </c>
      <c r="D216" s="353">
        <v>126393359</v>
      </c>
      <c r="E216" s="353">
        <v>234170</v>
      </c>
      <c r="F216" s="353">
        <v>5264635.41</v>
      </c>
      <c r="G216" s="353">
        <v>7244102.7799999993</v>
      </c>
    </row>
    <row r="217" spans="2:7">
      <c r="B217" s="354" t="s">
        <v>723</v>
      </c>
      <c r="C217" s="353">
        <v>0</v>
      </c>
      <c r="D217" s="353">
        <v>100000</v>
      </c>
      <c r="E217" s="353">
        <v>0</v>
      </c>
      <c r="F217" s="353">
        <v>0</v>
      </c>
      <c r="G217" s="353">
        <v>0</v>
      </c>
    </row>
    <row r="218" spans="2:7">
      <c r="B218" s="352" t="s">
        <v>743</v>
      </c>
      <c r="C218" s="353">
        <v>175132118</v>
      </c>
      <c r="D218" s="353">
        <v>175132118</v>
      </c>
      <c r="E218" s="353">
        <v>6756714.2199999997</v>
      </c>
      <c r="F218" s="353">
        <v>10811024.74</v>
      </c>
      <c r="G218" s="353">
        <v>11443124.33</v>
      </c>
    </row>
    <row r="219" spans="2:7">
      <c r="B219" s="354" t="s">
        <v>728</v>
      </c>
      <c r="C219" s="353">
        <v>1187777</v>
      </c>
      <c r="D219" s="353">
        <v>777</v>
      </c>
      <c r="E219" s="353">
        <v>0</v>
      </c>
      <c r="F219" s="353">
        <v>0</v>
      </c>
      <c r="G219" s="353">
        <v>0</v>
      </c>
    </row>
    <row r="220" spans="2:7">
      <c r="B220" s="354" t="s">
        <v>627</v>
      </c>
      <c r="C220" s="353">
        <v>173944341</v>
      </c>
      <c r="D220" s="353">
        <v>175131341</v>
      </c>
      <c r="E220" s="353">
        <v>6756714.2199999997</v>
      </c>
      <c r="F220" s="353">
        <v>10811024.74</v>
      </c>
      <c r="G220" s="353">
        <v>11443124.33</v>
      </c>
    </row>
    <row r="221" spans="2:7">
      <c r="B221" s="352" t="s">
        <v>744</v>
      </c>
      <c r="C221" s="353">
        <v>59486279</v>
      </c>
      <c r="D221" s="353">
        <v>200898880.62</v>
      </c>
      <c r="E221" s="353">
        <v>27562319.289999999</v>
      </c>
      <c r="F221" s="353">
        <v>32410113.879999999</v>
      </c>
      <c r="G221" s="353">
        <v>27365314.239999998</v>
      </c>
    </row>
    <row r="222" spans="2:7">
      <c r="B222" s="354" t="s">
        <v>635</v>
      </c>
      <c r="C222" s="353">
        <v>59486279</v>
      </c>
      <c r="D222" s="353">
        <v>200898880.62</v>
      </c>
      <c r="E222" s="353">
        <v>27562319.289999999</v>
      </c>
      <c r="F222" s="353">
        <v>32410113.879999999</v>
      </c>
      <c r="G222" s="353">
        <v>27365314.239999998</v>
      </c>
    </row>
    <row r="223" spans="2:7">
      <c r="B223" s="350" t="s">
        <v>745</v>
      </c>
      <c r="C223" s="351">
        <v>17740340483</v>
      </c>
      <c r="D223" s="351">
        <v>17805776362</v>
      </c>
      <c r="E223" s="351">
        <v>80552414.75</v>
      </c>
      <c r="F223" s="351">
        <v>1560837257.0099998</v>
      </c>
      <c r="G223" s="351">
        <v>1505102437.71</v>
      </c>
    </row>
    <row r="224" spans="2:7">
      <c r="B224" s="352" t="s">
        <v>746</v>
      </c>
      <c r="C224" s="353">
        <v>17612644404</v>
      </c>
      <c r="D224" s="353">
        <v>17678080283</v>
      </c>
      <c r="E224" s="353">
        <v>73267731.699999988</v>
      </c>
      <c r="F224" s="353">
        <v>1552751804.0999999</v>
      </c>
      <c r="G224" s="353">
        <v>1495338671.9400001</v>
      </c>
    </row>
    <row r="225" spans="2:8">
      <c r="B225" s="354" t="s">
        <v>677</v>
      </c>
      <c r="C225" s="353">
        <v>0</v>
      </c>
      <c r="D225" s="353">
        <v>0</v>
      </c>
      <c r="E225" s="353">
        <v>0</v>
      </c>
      <c r="F225" s="353">
        <v>0</v>
      </c>
      <c r="G225" s="353">
        <v>0</v>
      </c>
    </row>
    <row r="226" spans="2:8">
      <c r="B226" s="354" t="s">
        <v>728</v>
      </c>
      <c r="C226" s="353">
        <v>5659972269</v>
      </c>
      <c r="D226" s="353">
        <v>5607495246.8000002</v>
      </c>
      <c r="E226" s="353">
        <v>1542953.38</v>
      </c>
      <c r="F226" s="353">
        <v>448482547.51999992</v>
      </c>
      <c r="G226" s="353">
        <v>447199764.43999994</v>
      </c>
    </row>
    <row r="227" spans="2:8">
      <c r="B227" s="354" t="s">
        <v>747</v>
      </c>
      <c r="C227" s="353">
        <v>0</v>
      </c>
      <c r="D227" s="353">
        <v>48540344.420000002</v>
      </c>
      <c r="E227" s="353">
        <v>0</v>
      </c>
      <c r="F227" s="353">
        <v>0</v>
      </c>
      <c r="G227" s="353">
        <v>0</v>
      </c>
    </row>
    <row r="228" spans="2:8">
      <c r="B228" s="354" t="s">
        <v>627</v>
      </c>
      <c r="C228" s="353">
        <v>11952672135</v>
      </c>
      <c r="D228" s="353">
        <v>12022044691.779999</v>
      </c>
      <c r="E228" s="353">
        <v>71724778.319999993</v>
      </c>
      <c r="F228" s="353">
        <v>1104269256.5799999</v>
      </c>
      <c r="G228" s="353">
        <v>1048138907.5</v>
      </c>
    </row>
    <row r="229" spans="2:8">
      <c r="B229" s="352" t="s">
        <v>748</v>
      </c>
      <c r="C229" s="353">
        <v>73836947</v>
      </c>
      <c r="D229" s="353">
        <v>73836947</v>
      </c>
      <c r="E229" s="353">
        <v>4482169.29</v>
      </c>
      <c r="F229" s="353">
        <v>5107451.1500000004</v>
      </c>
      <c r="G229" s="353">
        <v>3784965.9400000004</v>
      </c>
    </row>
    <row r="230" spans="2:8">
      <c r="B230" s="354" t="s">
        <v>749</v>
      </c>
      <c r="C230" s="353">
        <v>1007821</v>
      </c>
      <c r="D230" s="353">
        <v>1007821</v>
      </c>
      <c r="E230" s="353">
        <v>3037745.81</v>
      </c>
      <c r="F230" s="353">
        <v>3037745.81</v>
      </c>
      <c r="G230" s="353">
        <v>3003573.0100000002</v>
      </c>
    </row>
    <row r="231" spans="2:8">
      <c r="B231" s="354" t="s">
        <v>660</v>
      </c>
      <c r="C231" s="353">
        <v>72829126</v>
      </c>
      <c r="D231" s="353">
        <v>72829126</v>
      </c>
      <c r="E231" s="353">
        <v>1444423.48</v>
      </c>
      <c r="F231" s="353">
        <v>2069705.34</v>
      </c>
      <c r="G231" s="353">
        <v>781392.93</v>
      </c>
    </row>
    <row r="232" spans="2:8">
      <c r="B232" s="352" t="s">
        <v>750</v>
      </c>
      <c r="C232" s="353">
        <v>53859132</v>
      </c>
      <c r="D232" s="353">
        <v>53859132</v>
      </c>
      <c r="E232" s="353">
        <v>2802513.76</v>
      </c>
      <c r="F232" s="353">
        <v>2978001.76</v>
      </c>
      <c r="G232" s="353">
        <v>5978799.8300000001</v>
      </c>
    </row>
    <row r="233" spans="2:8">
      <c r="B233" s="354" t="s">
        <v>749</v>
      </c>
      <c r="C233" s="353">
        <v>1450000</v>
      </c>
      <c r="D233" s="353">
        <v>2220000</v>
      </c>
      <c r="E233" s="353">
        <v>2252809.7599999998</v>
      </c>
      <c r="F233" s="353">
        <v>2252809.7599999998</v>
      </c>
      <c r="G233" s="353">
        <v>3185009.76</v>
      </c>
    </row>
    <row r="234" spans="2:8">
      <c r="B234" s="354" t="s">
        <v>660</v>
      </c>
      <c r="C234" s="353">
        <v>52409132</v>
      </c>
      <c r="D234" s="353">
        <v>51639132</v>
      </c>
      <c r="E234" s="353">
        <v>549704</v>
      </c>
      <c r="F234" s="353">
        <v>725192</v>
      </c>
      <c r="G234" s="353">
        <v>2793790.07</v>
      </c>
    </row>
    <row r="235" spans="2:8">
      <c r="B235" s="350" t="s">
        <v>751</v>
      </c>
      <c r="C235" s="351">
        <v>8162078164</v>
      </c>
      <c r="D235" s="351">
        <v>8440021275.0500002</v>
      </c>
      <c r="E235" s="351">
        <v>641824001.13999999</v>
      </c>
      <c r="F235" s="351">
        <v>681025583.3299998</v>
      </c>
      <c r="G235" s="351">
        <v>766241201.08000004</v>
      </c>
      <c r="H235" s="352"/>
    </row>
    <row r="236" spans="2:8">
      <c r="B236" s="352" t="s">
        <v>752</v>
      </c>
      <c r="C236" s="353">
        <v>8043373588</v>
      </c>
      <c r="D236" s="353">
        <v>8321316699.0500002</v>
      </c>
      <c r="E236" s="353">
        <v>635399751.21000004</v>
      </c>
      <c r="F236" s="353">
        <v>671985065.30999982</v>
      </c>
      <c r="G236" s="353">
        <v>756086217.72000003</v>
      </c>
      <c r="H236" s="354"/>
    </row>
    <row r="237" spans="2:8">
      <c r="B237" s="354" t="s">
        <v>695</v>
      </c>
      <c r="C237" s="353">
        <v>10700000</v>
      </c>
      <c r="D237" s="353">
        <v>8300000</v>
      </c>
      <c r="E237" s="353">
        <v>0</v>
      </c>
      <c r="F237" s="353">
        <v>0</v>
      </c>
      <c r="G237" s="353">
        <v>0</v>
      </c>
      <c r="H237" s="352"/>
    </row>
    <row r="238" spans="2:8">
      <c r="B238" s="354" t="s">
        <v>677</v>
      </c>
      <c r="C238" s="353">
        <v>0</v>
      </c>
      <c r="D238" s="353">
        <v>300000</v>
      </c>
      <c r="E238" s="353">
        <v>0</v>
      </c>
      <c r="F238" s="353">
        <v>0</v>
      </c>
      <c r="G238" s="353">
        <v>0</v>
      </c>
      <c r="H238" s="354"/>
    </row>
    <row r="239" spans="2:8">
      <c r="B239" s="354" t="s">
        <v>753</v>
      </c>
      <c r="C239" s="353">
        <v>0</v>
      </c>
      <c r="D239" s="353">
        <v>0</v>
      </c>
      <c r="E239" s="353">
        <v>0</v>
      </c>
      <c r="F239" s="353">
        <v>0</v>
      </c>
      <c r="G239" s="353">
        <v>0</v>
      </c>
      <c r="H239" s="352"/>
    </row>
    <row r="240" spans="2:8">
      <c r="B240" s="354" t="s">
        <v>636</v>
      </c>
      <c r="C240" s="353">
        <v>0</v>
      </c>
      <c r="D240" s="353">
        <v>0</v>
      </c>
      <c r="E240" s="353">
        <v>691600</v>
      </c>
      <c r="F240" s="353">
        <v>691600</v>
      </c>
      <c r="G240" s="353">
        <v>0</v>
      </c>
      <c r="H240" s="352"/>
    </row>
    <row r="241" spans="2:8">
      <c r="B241" s="354" t="s">
        <v>627</v>
      </c>
      <c r="C241" s="353">
        <v>7435698947</v>
      </c>
      <c r="D241" s="353">
        <v>7560304204.0100002</v>
      </c>
      <c r="E241" s="353">
        <v>571160016.58000004</v>
      </c>
      <c r="F241" s="353">
        <v>607745330.67999983</v>
      </c>
      <c r="G241" s="353">
        <v>694878253.16999996</v>
      </c>
      <c r="H241" s="352"/>
    </row>
    <row r="242" spans="2:8">
      <c r="B242" s="354" t="s">
        <v>660</v>
      </c>
      <c r="C242" s="353">
        <v>297659396</v>
      </c>
      <c r="D242" s="353">
        <v>395795881.31999999</v>
      </c>
      <c r="E242" s="353">
        <v>35293994.409999996</v>
      </c>
      <c r="F242" s="353">
        <v>35293994.409999996</v>
      </c>
      <c r="G242" s="353">
        <v>32590456.59</v>
      </c>
      <c r="H242" s="354"/>
    </row>
    <row r="243" spans="2:8">
      <c r="B243" s="354" t="s">
        <v>665</v>
      </c>
      <c r="C243" s="353">
        <v>299315245</v>
      </c>
      <c r="D243" s="353">
        <v>356616613.72000003</v>
      </c>
      <c r="E243" s="353">
        <v>28254140.219999999</v>
      </c>
      <c r="F243" s="353">
        <v>28254140.219999999</v>
      </c>
      <c r="G243" s="353">
        <v>28617507.960000001</v>
      </c>
      <c r="H243" s="352"/>
    </row>
    <row r="244" spans="2:8">
      <c r="B244" s="352" t="s">
        <v>754</v>
      </c>
      <c r="C244" s="353">
        <v>78182369</v>
      </c>
      <c r="D244" s="353">
        <v>78182369</v>
      </c>
      <c r="E244" s="353">
        <v>3256534.52</v>
      </c>
      <c r="F244" s="353">
        <v>5228276.25</v>
      </c>
      <c r="G244" s="353">
        <v>8151971.1299999999</v>
      </c>
      <c r="H244" s="354"/>
    </row>
    <row r="245" spans="2:8">
      <c r="B245" s="354" t="s">
        <v>627</v>
      </c>
      <c r="C245" s="353">
        <v>78182369</v>
      </c>
      <c r="D245" s="353">
        <v>78182369</v>
      </c>
      <c r="E245" s="353">
        <v>3256534.52</v>
      </c>
      <c r="F245" s="353">
        <v>5228276.25</v>
      </c>
      <c r="G245" s="353">
        <v>8151971.1299999999</v>
      </c>
      <c r="H245" s="352"/>
    </row>
    <row r="246" spans="2:8">
      <c r="B246" s="352" t="s">
        <v>755</v>
      </c>
      <c r="C246" s="353">
        <v>40522207</v>
      </c>
      <c r="D246" s="353">
        <v>40522207</v>
      </c>
      <c r="E246" s="353">
        <v>3167715.41</v>
      </c>
      <c r="F246" s="353">
        <v>3812241.77</v>
      </c>
      <c r="G246" s="353">
        <v>2003012.23</v>
      </c>
      <c r="H246" s="354"/>
    </row>
    <row r="247" spans="2:8">
      <c r="B247" s="354" t="s">
        <v>627</v>
      </c>
      <c r="C247" s="353">
        <v>40522207</v>
      </c>
      <c r="D247" s="353">
        <v>40522207</v>
      </c>
      <c r="E247" s="353">
        <v>3167715.41</v>
      </c>
      <c r="F247" s="353">
        <v>3812241.77</v>
      </c>
      <c r="G247" s="353">
        <v>2003012.23</v>
      </c>
    </row>
    <row r="248" spans="2:8">
      <c r="B248" s="350" t="s">
        <v>756</v>
      </c>
      <c r="C248" s="351">
        <v>12810849964</v>
      </c>
      <c r="D248" s="351">
        <v>13093824367</v>
      </c>
      <c r="E248" s="351">
        <v>121203882.06</v>
      </c>
      <c r="F248" s="351">
        <v>959177037.03999996</v>
      </c>
      <c r="G248" s="351">
        <v>880705101.75999999</v>
      </c>
    </row>
    <row r="249" spans="2:8">
      <c r="B249" s="352" t="s">
        <v>757</v>
      </c>
      <c r="C249" s="353">
        <v>11347215818</v>
      </c>
      <c r="D249" s="353">
        <v>11517224166.030001</v>
      </c>
      <c r="E249" s="353">
        <v>76212809.340000004</v>
      </c>
      <c r="F249" s="353">
        <v>831894724.88999999</v>
      </c>
      <c r="G249" s="353">
        <v>794472418.7299999</v>
      </c>
    </row>
    <row r="250" spans="2:8">
      <c r="B250" s="354" t="s">
        <v>695</v>
      </c>
      <c r="C250" s="353">
        <v>3600000</v>
      </c>
      <c r="D250" s="353">
        <v>3600000</v>
      </c>
      <c r="E250" s="353">
        <v>0</v>
      </c>
      <c r="F250" s="353">
        <v>0</v>
      </c>
      <c r="G250" s="353">
        <v>0</v>
      </c>
    </row>
    <row r="251" spans="2:8">
      <c r="B251" s="354" t="s">
        <v>677</v>
      </c>
      <c r="C251" s="353">
        <v>0</v>
      </c>
      <c r="D251" s="353">
        <v>10166000</v>
      </c>
      <c r="E251" s="353">
        <v>0</v>
      </c>
      <c r="F251" s="353">
        <v>0</v>
      </c>
      <c r="G251" s="353">
        <v>14868</v>
      </c>
    </row>
    <row r="252" spans="2:8">
      <c r="B252" s="354" t="s">
        <v>758</v>
      </c>
      <c r="C252" s="353">
        <v>0</v>
      </c>
      <c r="D252" s="353">
        <v>0</v>
      </c>
      <c r="E252" s="353">
        <v>0</v>
      </c>
      <c r="F252" s="353">
        <v>0</v>
      </c>
      <c r="G252" s="353">
        <v>0</v>
      </c>
    </row>
    <row r="253" spans="2:8">
      <c r="B253" s="354" t="s">
        <v>728</v>
      </c>
      <c r="C253" s="353">
        <v>215000</v>
      </c>
      <c r="D253" s="353">
        <v>215000</v>
      </c>
      <c r="E253" s="353">
        <v>0</v>
      </c>
      <c r="F253" s="353">
        <v>0</v>
      </c>
      <c r="G253" s="353">
        <v>0</v>
      </c>
    </row>
    <row r="254" spans="2:8">
      <c r="B254" s="354" t="s">
        <v>636</v>
      </c>
      <c r="C254" s="353">
        <v>0</v>
      </c>
      <c r="D254" s="353">
        <v>0</v>
      </c>
      <c r="E254" s="353">
        <v>0</v>
      </c>
      <c r="F254" s="353">
        <v>350000</v>
      </c>
      <c r="G254" s="353">
        <v>350000</v>
      </c>
    </row>
    <row r="255" spans="2:8">
      <c r="B255" s="354" t="s">
        <v>627</v>
      </c>
      <c r="C255" s="353">
        <v>11343400818</v>
      </c>
      <c r="D255" s="353">
        <v>11503243166.030001</v>
      </c>
      <c r="E255" s="353">
        <v>76212809.340000004</v>
      </c>
      <c r="F255" s="353">
        <v>831544724.88999999</v>
      </c>
      <c r="G255" s="353">
        <v>794107550.7299999</v>
      </c>
    </row>
    <row r="256" spans="2:8">
      <c r="B256" s="352" t="s">
        <v>759</v>
      </c>
      <c r="C256" s="353">
        <v>1320019506</v>
      </c>
      <c r="D256" s="353">
        <v>1424572260.97</v>
      </c>
      <c r="E256" s="353">
        <v>44991072.719999999</v>
      </c>
      <c r="F256" s="353">
        <v>117414683.23999999</v>
      </c>
      <c r="G256" s="353">
        <v>75900971.829999998</v>
      </c>
    </row>
    <row r="257" spans="2:7">
      <c r="B257" s="354" t="s">
        <v>685</v>
      </c>
      <c r="C257" s="353">
        <v>0</v>
      </c>
      <c r="D257" s="353">
        <v>0</v>
      </c>
      <c r="E257" s="353">
        <v>0</v>
      </c>
      <c r="F257" s="353">
        <v>0</v>
      </c>
      <c r="G257" s="353">
        <v>126260</v>
      </c>
    </row>
    <row r="258" spans="2:7">
      <c r="B258" s="354" t="s">
        <v>665</v>
      </c>
      <c r="C258" s="353">
        <v>1320019506</v>
      </c>
      <c r="D258" s="353">
        <v>1424446000.97</v>
      </c>
      <c r="E258" s="353">
        <v>44991072.719999999</v>
      </c>
      <c r="F258" s="353">
        <v>117414683.23999999</v>
      </c>
      <c r="G258" s="353">
        <v>75774711.829999998</v>
      </c>
    </row>
    <row r="259" spans="2:7">
      <c r="B259" s="354" t="s">
        <v>723</v>
      </c>
      <c r="C259" s="353">
        <v>0</v>
      </c>
      <c r="D259" s="353">
        <v>0</v>
      </c>
      <c r="E259" s="353">
        <v>0</v>
      </c>
      <c r="F259" s="353">
        <v>0</v>
      </c>
      <c r="G259" s="353">
        <v>0</v>
      </c>
    </row>
    <row r="260" spans="2:7">
      <c r="B260" s="354" t="s">
        <v>760</v>
      </c>
      <c r="C260" s="353">
        <v>0</v>
      </c>
      <c r="D260" s="353">
        <v>126260</v>
      </c>
      <c r="E260" s="353">
        <v>0</v>
      </c>
      <c r="F260" s="353">
        <v>0</v>
      </c>
      <c r="G260" s="353">
        <v>0</v>
      </c>
    </row>
    <row r="261" spans="2:7">
      <c r="B261" s="352" t="s">
        <v>761</v>
      </c>
      <c r="C261" s="353">
        <v>143614640</v>
      </c>
      <c r="D261" s="353">
        <v>152027940</v>
      </c>
      <c r="E261" s="353">
        <v>0</v>
      </c>
      <c r="F261" s="353">
        <v>9867628.9100000001</v>
      </c>
      <c r="G261" s="353">
        <v>10331711.199999999</v>
      </c>
    </row>
    <row r="262" spans="2:7">
      <c r="B262" s="354" t="s">
        <v>660</v>
      </c>
      <c r="C262" s="353">
        <v>143614640</v>
      </c>
      <c r="D262" s="353">
        <v>152027940</v>
      </c>
      <c r="E262" s="353">
        <v>0</v>
      </c>
      <c r="F262" s="353">
        <v>9867628.9100000001</v>
      </c>
      <c r="G262" s="353">
        <v>10331711.199999999</v>
      </c>
    </row>
    <row r="263" spans="2:7">
      <c r="B263" s="348" t="s">
        <v>762</v>
      </c>
      <c r="C263" s="349">
        <v>13587977681</v>
      </c>
      <c r="D263" s="349">
        <v>13587977681</v>
      </c>
      <c r="E263" s="349">
        <v>2392750172.6300001</v>
      </c>
      <c r="F263" s="349">
        <v>1254984919.6700001</v>
      </c>
      <c r="G263" s="349">
        <v>1044325806.0599999</v>
      </c>
    </row>
    <row r="264" spans="2:7">
      <c r="B264" s="350" t="s">
        <v>763</v>
      </c>
      <c r="C264" s="351">
        <v>13587977681</v>
      </c>
      <c r="D264" s="351">
        <v>13587977681</v>
      </c>
      <c r="E264" s="351">
        <v>2392750172.6300001</v>
      </c>
      <c r="F264" s="351">
        <v>1254984919.6700001</v>
      </c>
      <c r="G264" s="351">
        <v>1044325806.0599999</v>
      </c>
    </row>
    <row r="265" spans="2:7">
      <c r="B265" s="352" t="s">
        <v>764</v>
      </c>
      <c r="C265" s="353">
        <v>11286899086</v>
      </c>
      <c r="D265" s="353">
        <v>11286899086</v>
      </c>
      <c r="E265" s="353">
        <v>2357705271.8299999</v>
      </c>
      <c r="F265" s="353">
        <v>839553574.72000003</v>
      </c>
      <c r="G265" s="353">
        <v>834193410.62</v>
      </c>
    </row>
    <row r="266" spans="2:7">
      <c r="B266" s="354" t="s">
        <v>635</v>
      </c>
      <c r="C266" s="353">
        <v>2591849641</v>
      </c>
      <c r="D266" s="353">
        <v>2489070641</v>
      </c>
      <c r="E266" s="353">
        <v>49624072.680000007</v>
      </c>
      <c r="F266" s="353">
        <v>152149441.88</v>
      </c>
      <c r="G266" s="353">
        <v>176303854.80000001</v>
      </c>
    </row>
    <row r="267" spans="2:7">
      <c r="B267" s="354" t="s">
        <v>627</v>
      </c>
      <c r="C267" s="353">
        <v>8257319499</v>
      </c>
      <c r="D267" s="353">
        <v>8360098499</v>
      </c>
      <c r="E267" s="353">
        <v>2271567707.5700002</v>
      </c>
      <c r="F267" s="353">
        <v>650890641.25999999</v>
      </c>
      <c r="G267" s="353">
        <v>621794172.97000003</v>
      </c>
    </row>
    <row r="268" spans="2:7">
      <c r="B268" s="354" t="s">
        <v>628</v>
      </c>
      <c r="C268" s="353">
        <v>437729946</v>
      </c>
      <c r="D268" s="353">
        <v>437729946</v>
      </c>
      <c r="E268" s="353">
        <v>36513491.579999998</v>
      </c>
      <c r="F268" s="353">
        <v>36513491.579999998</v>
      </c>
      <c r="G268" s="353">
        <v>36095382.850000001</v>
      </c>
    </row>
    <row r="269" spans="2:7">
      <c r="B269" s="354" t="s">
        <v>765</v>
      </c>
      <c r="C269" s="353">
        <v>2025735038</v>
      </c>
      <c r="D269" s="353">
        <v>2025735038</v>
      </c>
      <c r="E269" s="353">
        <v>28844960.210000001</v>
      </c>
      <c r="F269" s="353">
        <v>398203826.96000004</v>
      </c>
      <c r="G269" s="353">
        <v>193302244.12</v>
      </c>
    </row>
    <row r="270" spans="2:7">
      <c r="B270" s="354" t="s">
        <v>660</v>
      </c>
      <c r="C270" s="353">
        <v>2025735038</v>
      </c>
      <c r="D270" s="353">
        <v>2025735038</v>
      </c>
      <c r="E270" s="353">
        <v>28844960.210000001</v>
      </c>
      <c r="F270" s="353">
        <v>398203826.96000004</v>
      </c>
      <c r="G270" s="353">
        <v>193302244.12</v>
      </c>
    </row>
    <row r="271" spans="2:7">
      <c r="B271" s="352" t="s">
        <v>766</v>
      </c>
      <c r="C271" s="353">
        <v>177246110</v>
      </c>
      <c r="D271" s="353">
        <v>177246110</v>
      </c>
      <c r="E271" s="353">
        <v>5137965.75</v>
      </c>
      <c r="F271" s="353">
        <v>10739310.790000001</v>
      </c>
      <c r="G271" s="353">
        <v>11321073.050000001</v>
      </c>
    </row>
    <row r="272" spans="2:7">
      <c r="B272" s="354" t="s">
        <v>702</v>
      </c>
      <c r="C272" s="353">
        <v>174856110</v>
      </c>
      <c r="D272" s="353">
        <v>174156110</v>
      </c>
      <c r="E272" s="353">
        <v>5137965.75</v>
      </c>
      <c r="F272" s="353">
        <v>10739310.790000001</v>
      </c>
      <c r="G272" s="353">
        <v>11321073.050000001</v>
      </c>
    </row>
    <row r="273" spans="2:7">
      <c r="B273" s="354" t="s">
        <v>767</v>
      </c>
      <c r="C273" s="353">
        <v>2300000</v>
      </c>
      <c r="D273" s="353">
        <v>3000000</v>
      </c>
      <c r="E273" s="353">
        <v>0</v>
      </c>
      <c r="F273" s="353">
        <v>0</v>
      </c>
      <c r="G273" s="353">
        <v>0</v>
      </c>
    </row>
    <row r="274" spans="2:7">
      <c r="B274" s="354" t="s">
        <v>723</v>
      </c>
      <c r="C274" s="353">
        <v>90000</v>
      </c>
      <c r="D274" s="353">
        <v>90000</v>
      </c>
      <c r="E274" s="353">
        <v>0</v>
      </c>
      <c r="F274" s="353">
        <v>0</v>
      </c>
      <c r="G274" s="353">
        <v>0</v>
      </c>
    </row>
    <row r="275" spans="2:7">
      <c r="B275" s="352" t="s">
        <v>768</v>
      </c>
      <c r="C275" s="353">
        <v>53537459</v>
      </c>
      <c r="D275" s="353">
        <v>53537459</v>
      </c>
      <c r="E275" s="353">
        <v>588588.33000000007</v>
      </c>
      <c r="F275" s="353">
        <v>4193456.81</v>
      </c>
      <c r="G275" s="353">
        <v>3713909.98</v>
      </c>
    </row>
    <row r="276" spans="2:7">
      <c r="B276" s="354" t="s">
        <v>769</v>
      </c>
      <c r="C276" s="353">
        <v>53537459</v>
      </c>
      <c r="D276" s="353">
        <v>53537459</v>
      </c>
      <c r="E276" s="353">
        <v>588588.33000000007</v>
      </c>
      <c r="F276" s="353">
        <v>4193456.81</v>
      </c>
      <c r="G276" s="353">
        <v>3713909.98</v>
      </c>
    </row>
    <row r="277" spans="2:7">
      <c r="B277" s="352" t="s">
        <v>770</v>
      </c>
      <c r="C277" s="353">
        <v>44559988</v>
      </c>
      <c r="D277" s="353">
        <v>44559988</v>
      </c>
      <c r="E277" s="353">
        <v>473386.51</v>
      </c>
      <c r="F277" s="353">
        <v>2294750.39</v>
      </c>
      <c r="G277" s="353">
        <v>1795168.29</v>
      </c>
    </row>
    <row r="278" spans="2:7">
      <c r="B278" s="354" t="s">
        <v>728</v>
      </c>
      <c r="C278" s="353">
        <v>44559988</v>
      </c>
      <c r="D278" s="353">
        <v>44559988</v>
      </c>
      <c r="E278" s="353">
        <v>473386.51</v>
      </c>
      <c r="F278" s="353">
        <v>2294750.39</v>
      </c>
      <c r="G278" s="353">
        <v>1795168.29</v>
      </c>
    </row>
    <row r="279" spans="2:7">
      <c r="B279" s="348" t="s">
        <v>771</v>
      </c>
      <c r="C279" s="349">
        <v>23351049641</v>
      </c>
      <c r="D279" s="349">
        <v>23491978388.439999</v>
      </c>
      <c r="E279" s="349">
        <v>1399105713.4099998</v>
      </c>
      <c r="F279" s="349">
        <v>1413172512.2800004</v>
      </c>
      <c r="G279" s="349">
        <v>1407268673.9099996</v>
      </c>
    </row>
    <row r="280" spans="2:7">
      <c r="B280" s="350" t="s">
        <v>772</v>
      </c>
      <c r="C280" s="351">
        <v>23351049641</v>
      </c>
      <c r="D280" s="351">
        <v>23491978388.439999</v>
      </c>
      <c r="E280" s="351">
        <v>1399105713.4099998</v>
      </c>
      <c r="F280" s="351">
        <v>1413172512.2800004</v>
      </c>
      <c r="G280" s="351">
        <v>1407268673.9099996</v>
      </c>
    </row>
    <row r="281" spans="2:7">
      <c r="B281" s="352" t="s">
        <v>773</v>
      </c>
      <c r="C281" s="353">
        <v>17019125722</v>
      </c>
      <c r="D281" s="353">
        <v>17025848936.130001</v>
      </c>
      <c r="E281" s="353">
        <v>1284098792.1399999</v>
      </c>
      <c r="F281" s="353">
        <v>1103578421.24</v>
      </c>
      <c r="G281" s="353">
        <v>1100345832.4299998</v>
      </c>
    </row>
    <row r="282" spans="2:7">
      <c r="B282" s="354" t="s">
        <v>635</v>
      </c>
      <c r="C282" s="353">
        <v>3496257442</v>
      </c>
      <c r="D282" s="353">
        <v>3493480656.1300001</v>
      </c>
      <c r="E282" s="353">
        <v>362552594.89999998</v>
      </c>
      <c r="F282" s="353">
        <v>182032224</v>
      </c>
      <c r="G282" s="353">
        <v>178742463.19</v>
      </c>
    </row>
    <row r="283" spans="2:7">
      <c r="B283" s="354" t="s">
        <v>774</v>
      </c>
      <c r="C283" s="353">
        <v>209280272</v>
      </c>
      <c r="D283" s="353">
        <v>209280272</v>
      </c>
      <c r="E283" s="353">
        <v>5866246.3200000003</v>
      </c>
      <c r="F283" s="353">
        <v>5866246.3200000003</v>
      </c>
      <c r="G283" s="353">
        <v>5866246.3200000003</v>
      </c>
    </row>
    <row r="284" spans="2:7">
      <c r="B284" s="354" t="s">
        <v>628</v>
      </c>
      <c r="C284" s="353">
        <v>300000000</v>
      </c>
      <c r="D284" s="353">
        <v>309500000</v>
      </c>
      <c r="E284" s="353">
        <v>304000</v>
      </c>
      <c r="F284" s="353">
        <v>304000</v>
      </c>
      <c r="G284" s="353">
        <v>361172</v>
      </c>
    </row>
    <row r="285" spans="2:7">
      <c r="B285" s="354" t="s">
        <v>637</v>
      </c>
      <c r="C285" s="353">
        <v>13013588008</v>
      </c>
      <c r="D285" s="353">
        <v>13013588008</v>
      </c>
      <c r="E285" s="353">
        <v>915375950.91999996</v>
      </c>
      <c r="F285" s="353">
        <v>915375950.91999996</v>
      </c>
      <c r="G285" s="353">
        <v>915375950.91999996</v>
      </c>
    </row>
    <row r="286" spans="2:7">
      <c r="B286" s="352" t="s">
        <v>775</v>
      </c>
      <c r="C286" s="353">
        <v>315600396</v>
      </c>
      <c r="D286" s="353">
        <v>316200396</v>
      </c>
      <c r="E286" s="353">
        <v>18257123.52</v>
      </c>
      <c r="F286" s="353">
        <v>19606612.100000001</v>
      </c>
      <c r="G286" s="353">
        <v>19907659.130000003</v>
      </c>
    </row>
    <row r="287" spans="2:7">
      <c r="B287" s="354" t="s">
        <v>660</v>
      </c>
      <c r="C287" s="353">
        <v>315600396</v>
      </c>
      <c r="D287" s="353">
        <v>316200396</v>
      </c>
      <c r="E287" s="353">
        <v>18257123.52</v>
      </c>
      <c r="F287" s="353">
        <v>19606612.100000001</v>
      </c>
      <c r="G287" s="353">
        <v>19907659.130000003</v>
      </c>
    </row>
    <row r="288" spans="2:7">
      <c r="B288" s="352" t="s">
        <v>776</v>
      </c>
      <c r="C288" s="353">
        <v>2457348209</v>
      </c>
      <c r="D288" s="353">
        <v>2463384531</v>
      </c>
      <c r="E288" s="353">
        <v>64323209.140000001</v>
      </c>
      <c r="F288" s="353">
        <v>63629645.600000001</v>
      </c>
      <c r="G288" s="353">
        <v>63485759.829999998</v>
      </c>
    </row>
    <row r="289" spans="2:7">
      <c r="B289" s="354" t="s">
        <v>777</v>
      </c>
      <c r="C289" s="353">
        <v>1510200000</v>
      </c>
      <c r="D289" s="353">
        <v>1500040000</v>
      </c>
      <c r="E289" s="353">
        <v>4000</v>
      </c>
      <c r="F289" s="353">
        <v>4000</v>
      </c>
      <c r="G289" s="353">
        <v>4000</v>
      </c>
    </row>
    <row r="290" spans="2:7">
      <c r="B290" s="354" t="s">
        <v>665</v>
      </c>
      <c r="C290" s="353">
        <v>947148209</v>
      </c>
      <c r="D290" s="353">
        <v>963344531</v>
      </c>
      <c r="E290" s="353">
        <v>64319209.140000001</v>
      </c>
      <c r="F290" s="353">
        <v>63625645.600000001</v>
      </c>
      <c r="G290" s="353">
        <v>63481759.829999998</v>
      </c>
    </row>
    <row r="291" spans="2:7">
      <c r="B291" s="352" t="s">
        <v>778</v>
      </c>
      <c r="C291" s="353">
        <v>585577987</v>
      </c>
      <c r="D291" s="353">
        <v>593886262.25</v>
      </c>
      <c r="E291" s="353">
        <v>7590936.2999999998</v>
      </c>
      <c r="F291" s="353">
        <v>33776738.569999993</v>
      </c>
      <c r="G291" s="353">
        <v>34437322.480000004</v>
      </c>
    </row>
    <row r="292" spans="2:7">
      <c r="B292" s="354" t="s">
        <v>663</v>
      </c>
      <c r="C292" s="353">
        <v>576562987</v>
      </c>
      <c r="D292" s="353">
        <v>579759686.33000004</v>
      </c>
      <c r="E292" s="353">
        <v>6847603.6600000001</v>
      </c>
      <c r="F292" s="353">
        <v>32437510.929999996</v>
      </c>
      <c r="G292" s="353">
        <v>34437322.480000004</v>
      </c>
    </row>
    <row r="293" spans="2:7">
      <c r="B293" s="354" t="s">
        <v>691</v>
      </c>
      <c r="C293" s="353">
        <v>9000000</v>
      </c>
      <c r="D293" s="353">
        <v>13805175.92</v>
      </c>
      <c r="E293" s="353">
        <v>743332.64</v>
      </c>
      <c r="F293" s="353">
        <v>1339227.6399999999</v>
      </c>
      <c r="G293" s="353">
        <v>0</v>
      </c>
    </row>
    <row r="294" spans="2:7">
      <c r="B294" s="354" t="s">
        <v>779</v>
      </c>
      <c r="C294" s="353">
        <v>15000</v>
      </c>
      <c r="D294" s="353">
        <v>343990.12</v>
      </c>
      <c r="E294" s="353">
        <v>0</v>
      </c>
      <c r="F294" s="353">
        <v>0</v>
      </c>
      <c r="G294" s="353">
        <v>0</v>
      </c>
    </row>
    <row r="295" spans="2:7">
      <c r="B295" s="354" t="s">
        <v>717</v>
      </c>
      <c r="C295" s="353">
        <v>0</v>
      </c>
      <c r="D295" s="353">
        <v>-22590.12</v>
      </c>
      <c r="E295" s="353">
        <v>0</v>
      </c>
      <c r="F295" s="353">
        <v>0</v>
      </c>
      <c r="G295" s="353">
        <v>0</v>
      </c>
    </row>
    <row r="296" spans="2:7">
      <c r="B296" s="352" t="s">
        <v>780</v>
      </c>
      <c r="C296" s="353">
        <v>130210775</v>
      </c>
      <c r="D296" s="353">
        <v>146375379.62</v>
      </c>
      <c r="E296" s="353">
        <v>91056.06</v>
      </c>
      <c r="F296" s="353">
        <v>5972825.8900000006</v>
      </c>
      <c r="G296" s="353">
        <v>6064110.5800000001</v>
      </c>
    </row>
    <row r="297" spans="2:7">
      <c r="B297" s="354" t="s">
        <v>671</v>
      </c>
      <c r="C297" s="353">
        <v>0</v>
      </c>
      <c r="D297" s="353">
        <v>50000</v>
      </c>
      <c r="E297" s="353">
        <v>0</v>
      </c>
      <c r="F297" s="353">
        <v>0</v>
      </c>
      <c r="G297" s="353">
        <v>0</v>
      </c>
    </row>
    <row r="298" spans="2:7">
      <c r="B298" s="354" t="s">
        <v>644</v>
      </c>
      <c r="C298" s="353">
        <v>130210775</v>
      </c>
      <c r="D298" s="353">
        <v>146325379.62</v>
      </c>
      <c r="E298" s="353">
        <v>91056.06</v>
      </c>
      <c r="F298" s="353">
        <v>5972825.8900000006</v>
      </c>
      <c r="G298" s="353">
        <v>6064110.5800000001</v>
      </c>
    </row>
    <row r="299" spans="2:7">
      <c r="B299" s="352" t="s">
        <v>781</v>
      </c>
      <c r="C299" s="353">
        <v>286290776</v>
      </c>
      <c r="D299" s="353">
        <v>305341286.29999995</v>
      </c>
      <c r="E299" s="353">
        <v>8177957.8099999996</v>
      </c>
      <c r="F299" s="353">
        <v>24084439.710000001</v>
      </c>
      <c r="G299" s="353">
        <v>22402528.220000003</v>
      </c>
    </row>
    <row r="300" spans="2:7">
      <c r="B300" s="354" t="s">
        <v>782</v>
      </c>
      <c r="C300" s="353">
        <v>0</v>
      </c>
      <c r="D300" s="353">
        <v>10518778.780000001</v>
      </c>
      <c r="E300" s="353">
        <v>847000</v>
      </c>
      <c r="F300" s="353">
        <v>847000</v>
      </c>
      <c r="G300" s="353">
        <v>0</v>
      </c>
    </row>
    <row r="301" spans="2:7">
      <c r="B301" s="354" t="s">
        <v>661</v>
      </c>
      <c r="C301" s="353">
        <v>286290776</v>
      </c>
      <c r="D301" s="353">
        <v>294822507.51999998</v>
      </c>
      <c r="E301" s="353">
        <v>7330957.8099999996</v>
      </c>
      <c r="F301" s="353">
        <v>23237439.710000001</v>
      </c>
      <c r="G301" s="353">
        <v>22402528.220000003</v>
      </c>
    </row>
    <row r="302" spans="2:7">
      <c r="B302" s="352" t="s">
        <v>783</v>
      </c>
      <c r="C302" s="353">
        <v>494722596</v>
      </c>
      <c r="D302" s="353">
        <v>496645658.51999998</v>
      </c>
      <c r="E302" s="353">
        <v>2786301.6999999997</v>
      </c>
      <c r="F302" s="353">
        <v>43604464.949999996</v>
      </c>
      <c r="G302" s="353">
        <v>39548651.409999996</v>
      </c>
    </row>
    <row r="303" spans="2:7">
      <c r="B303" s="354" t="s">
        <v>695</v>
      </c>
      <c r="C303" s="353">
        <v>75000</v>
      </c>
      <c r="D303" s="353">
        <v>75000</v>
      </c>
      <c r="E303" s="353">
        <v>0</v>
      </c>
      <c r="F303" s="353">
        <v>0</v>
      </c>
      <c r="G303" s="353">
        <v>0</v>
      </c>
    </row>
    <row r="304" spans="2:7">
      <c r="B304" s="354" t="s">
        <v>636</v>
      </c>
      <c r="C304" s="353">
        <v>0</v>
      </c>
      <c r="D304" s="353">
        <v>130000</v>
      </c>
      <c r="E304" s="353">
        <v>0</v>
      </c>
      <c r="F304" s="353">
        <v>0</v>
      </c>
      <c r="G304" s="353">
        <v>0</v>
      </c>
    </row>
    <row r="305" spans="2:7">
      <c r="B305" s="354" t="s">
        <v>627</v>
      </c>
      <c r="C305" s="353">
        <v>494647596</v>
      </c>
      <c r="D305" s="353">
        <v>496440658.51999998</v>
      </c>
      <c r="E305" s="353">
        <v>2786301.6999999997</v>
      </c>
      <c r="F305" s="353">
        <v>43604464.949999996</v>
      </c>
      <c r="G305" s="353">
        <v>39548651.409999996</v>
      </c>
    </row>
    <row r="306" spans="2:7">
      <c r="B306" s="352" t="s">
        <v>784</v>
      </c>
      <c r="C306" s="353">
        <v>553271603</v>
      </c>
      <c r="D306" s="353">
        <v>558778305</v>
      </c>
      <c r="E306" s="353">
        <v>9999636.2400000002</v>
      </c>
      <c r="F306" s="353">
        <v>34340335.669999994</v>
      </c>
      <c r="G306" s="353">
        <v>35663722.109999999</v>
      </c>
    </row>
    <row r="307" spans="2:7">
      <c r="B307" s="354" t="s">
        <v>785</v>
      </c>
      <c r="C307" s="353">
        <v>553271603</v>
      </c>
      <c r="D307" s="353">
        <v>558778305</v>
      </c>
      <c r="E307" s="353">
        <v>9999636.2400000002</v>
      </c>
      <c r="F307" s="353">
        <v>34340335.669999994</v>
      </c>
      <c r="G307" s="353">
        <v>35663722.109999999</v>
      </c>
    </row>
    <row r="308" spans="2:7">
      <c r="B308" s="352" t="s">
        <v>786</v>
      </c>
      <c r="C308" s="353">
        <v>721592971</v>
      </c>
      <c r="D308" s="353">
        <v>788101471</v>
      </c>
      <c r="E308" s="353">
        <v>3055858.8299999996</v>
      </c>
      <c r="F308" s="353">
        <v>37963160.670000002</v>
      </c>
      <c r="G308" s="353">
        <v>40554116.32</v>
      </c>
    </row>
    <row r="309" spans="2:7">
      <c r="B309" s="354" t="s">
        <v>787</v>
      </c>
      <c r="C309" s="353">
        <v>721592971</v>
      </c>
      <c r="D309" s="353">
        <v>788101471</v>
      </c>
      <c r="E309" s="353">
        <v>3055858.8299999996</v>
      </c>
      <c r="F309" s="353">
        <v>37963160.670000002</v>
      </c>
      <c r="G309" s="353">
        <v>40554116.32</v>
      </c>
    </row>
    <row r="310" spans="2:7">
      <c r="B310" s="352" t="s">
        <v>788</v>
      </c>
      <c r="C310" s="353">
        <v>165461386</v>
      </c>
      <c r="D310" s="353">
        <v>175568942.62</v>
      </c>
      <c r="E310" s="353">
        <v>228423.82</v>
      </c>
      <c r="F310" s="353">
        <v>5753396.6300000008</v>
      </c>
      <c r="G310" s="353">
        <v>5085612.33</v>
      </c>
    </row>
    <row r="311" spans="2:7">
      <c r="B311" s="354" t="s">
        <v>789</v>
      </c>
      <c r="C311" s="353">
        <v>1004125</v>
      </c>
      <c r="D311" s="353">
        <v>404125</v>
      </c>
      <c r="E311" s="353">
        <v>0</v>
      </c>
      <c r="F311" s="353">
        <v>0</v>
      </c>
      <c r="G311" s="353">
        <v>0</v>
      </c>
    </row>
    <row r="312" spans="2:7">
      <c r="B312" s="354" t="s">
        <v>647</v>
      </c>
      <c r="C312" s="353">
        <v>164457261</v>
      </c>
      <c r="D312" s="353">
        <v>175164817.62</v>
      </c>
      <c r="E312" s="353">
        <v>228423.82</v>
      </c>
      <c r="F312" s="353">
        <v>5753396.6300000008</v>
      </c>
      <c r="G312" s="353">
        <v>5085612.33</v>
      </c>
    </row>
    <row r="313" spans="2:7">
      <c r="B313" s="352" t="s">
        <v>790</v>
      </c>
      <c r="C313" s="353">
        <v>621847220</v>
      </c>
      <c r="D313" s="353">
        <v>621847220</v>
      </c>
      <c r="E313" s="353">
        <v>496417.85</v>
      </c>
      <c r="F313" s="353">
        <v>40862471.25</v>
      </c>
      <c r="G313" s="353">
        <v>39773359.07</v>
      </c>
    </row>
    <row r="314" spans="2:7">
      <c r="B314" s="354" t="s">
        <v>791</v>
      </c>
      <c r="C314" s="353">
        <v>621847220</v>
      </c>
      <c r="D314" s="353">
        <v>621847220</v>
      </c>
      <c r="E314" s="353">
        <v>496417.85</v>
      </c>
      <c r="F314" s="353">
        <v>40862471.25</v>
      </c>
      <c r="G314" s="353">
        <v>39773359.07</v>
      </c>
    </row>
    <row r="315" spans="2:7">
      <c r="B315" s="348" t="s">
        <v>792</v>
      </c>
      <c r="C315" s="349">
        <v>297041500000</v>
      </c>
      <c r="D315" s="349">
        <v>297041500000</v>
      </c>
      <c r="E315" s="349">
        <v>4120359723.2700005</v>
      </c>
      <c r="F315" s="349">
        <v>22820853519.68</v>
      </c>
      <c r="G315" s="349">
        <v>22402780520.100002</v>
      </c>
    </row>
    <row r="316" spans="2:7">
      <c r="B316" s="350" t="s">
        <v>793</v>
      </c>
      <c r="C316" s="351">
        <v>297041500000</v>
      </c>
      <c r="D316" s="351">
        <v>297041500000</v>
      </c>
      <c r="E316" s="351">
        <v>4120359723.2700005</v>
      </c>
      <c r="F316" s="351">
        <v>22820853519.68</v>
      </c>
      <c r="G316" s="351">
        <v>22402780520.100002</v>
      </c>
    </row>
    <row r="317" spans="2:7">
      <c r="B317" s="352" t="s">
        <v>794</v>
      </c>
      <c r="C317" s="353">
        <v>232828502416</v>
      </c>
      <c r="D317" s="353">
        <v>230808376857</v>
      </c>
      <c r="E317" s="353">
        <v>2136992129.1299999</v>
      </c>
      <c r="F317" s="353">
        <v>16828918953.590002</v>
      </c>
      <c r="G317" s="353">
        <v>15940577349.599998</v>
      </c>
    </row>
    <row r="318" spans="2:7">
      <c r="B318" s="354" t="s">
        <v>635</v>
      </c>
      <c r="C318" s="353">
        <v>32802316088</v>
      </c>
      <c r="D318" s="353">
        <v>30512664119.950001</v>
      </c>
      <c r="E318" s="353">
        <v>1531185083.8199999</v>
      </c>
      <c r="F318" s="353">
        <v>1668336897.5900002</v>
      </c>
      <c r="G318" s="353">
        <v>948145601.91000021</v>
      </c>
    </row>
    <row r="319" spans="2:7">
      <c r="B319" s="354" t="s">
        <v>795</v>
      </c>
      <c r="C319" s="353">
        <v>1900418385</v>
      </c>
      <c r="D319" s="353">
        <v>7171730435.3899994</v>
      </c>
      <c r="E319" s="353">
        <v>139999226.64000002</v>
      </c>
      <c r="F319" s="353">
        <v>158872259.19</v>
      </c>
      <c r="G319" s="353">
        <v>77582423.519999996</v>
      </c>
    </row>
    <row r="320" spans="2:7">
      <c r="B320" s="354" t="s">
        <v>677</v>
      </c>
      <c r="C320" s="353">
        <v>0</v>
      </c>
      <c r="D320" s="353">
        <v>111500</v>
      </c>
      <c r="E320" s="353">
        <v>99828</v>
      </c>
      <c r="F320" s="353">
        <v>0</v>
      </c>
      <c r="G320" s="353">
        <v>0</v>
      </c>
    </row>
    <row r="321" spans="2:8">
      <c r="B321" s="354" t="s">
        <v>636</v>
      </c>
      <c r="C321" s="353">
        <v>0</v>
      </c>
      <c r="D321" s="353">
        <v>-7273649</v>
      </c>
      <c r="E321" s="353">
        <v>0</v>
      </c>
      <c r="F321" s="353">
        <v>0</v>
      </c>
      <c r="G321" s="353">
        <v>0</v>
      </c>
    </row>
    <row r="322" spans="2:8">
      <c r="B322" s="354" t="s">
        <v>627</v>
      </c>
      <c r="C322" s="353">
        <v>26319658762</v>
      </c>
      <c r="D322" s="353">
        <v>18095855410.939995</v>
      </c>
      <c r="E322" s="353">
        <v>201592191.22999999</v>
      </c>
      <c r="F322" s="353">
        <v>1357388519.1899996</v>
      </c>
      <c r="G322" s="353">
        <v>1302223396.0199997</v>
      </c>
    </row>
    <row r="323" spans="2:8">
      <c r="B323" s="354" t="s">
        <v>711</v>
      </c>
      <c r="C323" s="353">
        <v>12500000</v>
      </c>
      <c r="D323" s="353">
        <v>12500000</v>
      </c>
      <c r="E323" s="353">
        <v>0</v>
      </c>
      <c r="F323" s="353">
        <v>0</v>
      </c>
      <c r="G323" s="353">
        <v>0</v>
      </c>
    </row>
    <row r="324" spans="2:8">
      <c r="B324" s="354" t="s">
        <v>796</v>
      </c>
      <c r="C324" s="353">
        <v>1268505625</v>
      </c>
      <c r="D324" s="353">
        <v>762277720.32999992</v>
      </c>
      <c r="E324" s="353">
        <v>4137918.5300000003</v>
      </c>
      <c r="F324" s="353">
        <v>4137918.5300000003</v>
      </c>
      <c r="G324" s="353">
        <v>3439750.62</v>
      </c>
    </row>
    <row r="325" spans="2:8">
      <c r="B325" s="354" t="s">
        <v>777</v>
      </c>
      <c r="C325" s="353">
        <v>0</v>
      </c>
      <c r="D325" s="353">
        <v>107650000</v>
      </c>
      <c r="E325" s="353">
        <v>3334824</v>
      </c>
      <c r="F325" s="353">
        <v>2067780</v>
      </c>
      <c r="G325" s="353">
        <v>5296308.5999999996</v>
      </c>
    </row>
    <row r="326" spans="2:8">
      <c r="B326" s="354" t="s">
        <v>665</v>
      </c>
      <c r="C326" s="353">
        <v>93655196857</v>
      </c>
      <c r="D326" s="353">
        <v>96930820994.930008</v>
      </c>
      <c r="E326" s="353">
        <v>-929370444.88</v>
      </c>
      <c r="F326" s="353">
        <v>7817161699.8800001</v>
      </c>
      <c r="G326" s="353">
        <v>7839595054.79</v>
      </c>
    </row>
    <row r="327" spans="2:8">
      <c r="B327" s="354" t="s">
        <v>797</v>
      </c>
      <c r="C327" s="353">
        <v>4752942872</v>
      </c>
      <c r="D327" s="353">
        <v>2490042706.8000002</v>
      </c>
      <c r="E327" s="353">
        <v>401909469.69</v>
      </c>
      <c r="F327" s="353">
        <v>411909469.69</v>
      </c>
      <c r="G327" s="353">
        <v>376863318.98000002</v>
      </c>
    </row>
    <row r="328" spans="2:8">
      <c r="B328" s="354" t="s">
        <v>663</v>
      </c>
      <c r="C328" s="353">
        <v>37140218926</v>
      </c>
      <c r="D328" s="353">
        <v>39003879922.610001</v>
      </c>
      <c r="E328" s="353">
        <v>-423309520.18999994</v>
      </c>
      <c r="F328" s="353">
        <v>3112458530.98</v>
      </c>
      <c r="G328" s="353">
        <v>3138150834.8799996</v>
      </c>
    </row>
    <row r="329" spans="2:8">
      <c r="B329" s="354" t="s">
        <v>691</v>
      </c>
      <c r="C329" s="353">
        <v>0</v>
      </c>
      <c r="D329" s="353">
        <v>7775900</v>
      </c>
      <c r="E329" s="353">
        <v>4155600.98</v>
      </c>
      <c r="F329" s="353">
        <v>4155600.98</v>
      </c>
      <c r="G329" s="353">
        <v>2007825.15</v>
      </c>
    </row>
    <row r="330" spans="2:8">
      <c r="B330" s="354" t="s">
        <v>779</v>
      </c>
      <c r="C330" s="353">
        <v>0</v>
      </c>
      <c r="D330" s="353">
        <v>0</v>
      </c>
      <c r="E330" s="353">
        <v>0</v>
      </c>
      <c r="F330" s="353">
        <v>0</v>
      </c>
      <c r="G330" s="353">
        <v>0</v>
      </c>
    </row>
    <row r="331" spans="2:8">
      <c r="B331" s="354" t="s">
        <v>798</v>
      </c>
      <c r="C331" s="353">
        <v>3163260775</v>
      </c>
      <c r="D331" s="353">
        <v>1980860632.02</v>
      </c>
      <c r="E331" s="353">
        <v>63280684.829999998</v>
      </c>
      <c r="F331" s="353">
        <v>52959651.829999998</v>
      </c>
      <c r="G331" s="353">
        <v>106498449.63</v>
      </c>
    </row>
    <row r="332" spans="2:8">
      <c r="B332" s="354" t="s">
        <v>644</v>
      </c>
      <c r="C332" s="353">
        <v>3732161359</v>
      </c>
      <c r="D332" s="353">
        <v>4984727110.0200005</v>
      </c>
      <c r="E332" s="353">
        <v>0</v>
      </c>
      <c r="F332" s="353">
        <v>281757236.14999998</v>
      </c>
      <c r="G332" s="353">
        <v>283262483.76999998</v>
      </c>
    </row>
    <row r="333" spans="2:8">
      <c r="B333" s="354" t="s">
        <v>799</v>
      </c>
      <c r="C333" s="353">
        <v>284345000</v>
      </c>
      <c r="D333" s="353">
        <v>115760690.40000001</v>
      </c>
      <c r="E333" s="353">
        <v>535000</v>
      </c>
      <c r="F333" s="353">
        <v>535000</v>
      </c>
      <c r="G333" s="353">
        <v>535000</v>
      </c>
    </row>
    <row r="334" spans="2:8">
      <c r="B334" s="354" t="s">
        <v>800</v>
      </c>
      <c r="C334" s="353">
        <v>0</v>
      </c>
      <c r="D334" s="353">
        <v>-82320884.810000002</v>
      </c>
      <c r="E334" s="353">
        <v>-44356607.790000007</v>
      </c>
      <c r="F334" s="353">
        <v>14137961.550000001</v>
      </c>
      <c r="G334" s="353">
        <v>15725064.99</v>
      </c>
    </row>
    <row r="335" spans="2:8">
      <c r="B335" s="354" t="s">
        <v>801</v>
      </c>
      <c r="C335" s="353">
        <v>10000000000</v>
      </c>
      <c r="D335" s="353">
        <v>11321704964.490002</v>
      </c>
      <c r="E335" s="353">
        <v>225124846.56999993</v>
      </c>
      <c r="F335" s="353">
        <v>874305216.21000016</v>
      </c>
      <c r="G335" s="353">
        <v>428273876.41999972</v>
      </c>
    </row>
    <row r="336" spans="2:8">
      <c r="B336" s="354" t="s">
        <v>785</v>
      </c>
      <c r="C336" s="353">
        <v>93619780</v>
      </c>
      <c r="D336" s="353">
        <v>94359107.819999993</v>
      </c>
      <c r="E336" s="353">
        <v>303220</v>
      </c>
      <c r="F336" s="353">
        <v>3655260.14</v>
      </c>
      <c r="G336" s="353">
        <v>3292742.35</v>
      </c>
      <c r="H336" s="354"/>
    </row>
    <row r="337" spans="2:8">
      <c r="B337" s="354" t="s">
        <v>789</v>
      </c>
      <c r="C337" s="353">
        <v>0</v>
      </c>
      <c r="D337" s="353">
        <v>-3000000</v>
      </c>
      <c r="E337" s="353">
        <v>0</v>
      </c>
      <c r="F337" s="353">
        <v>0</v>
      </c>
      <c r="G337" s="353">
        <v>0</v>
      </c>
      <c r="H337" s="354"/>
    </row>
    <row r="338" spans="2:8">
      <c r="B338" s="354" t="s">
        <v>647</v>
      </c>
      <c r="C338" s="353">
        <v>304808796</v>
      </c>
      <c r="D338" s="353">
        <v>244302761.87</v>
      </c>
      <c r="E338" s="353">
        <v>2163096</v>
      </c>
      <c r="F338" s="353">
        <v>3158601.7</v>
      </c>
      <c r="G338" s="353">
        <v>11070979.359999999</v>
      </c>
      <c r="H338" s="354"/>
    </row>
    <row r="339" spans="2:8">
      <c r="B339" s="354" t="s">
        <v>802</v>
      </c>
      <c r="C339" s="353">
        <v>2138400</v>
      </c>
      <c r="D339" s="353">
        <v>13662840.48</v>
      </c>
      <c r="E339" s="353">
        <v>0</v>
      </c>
      <c r="F339" s="353">
        <v>0</v>
      </c>
      <c r="G339" s="353">
        <v>2553408.23</v>
      </c>
      <c r="H339" s="354"/>
    </row>
    <row r="340" spans="2:8">
      <c r="B340" s="354" t="s">
        <v>689</v>
      </c>
      <c r="C340" s="353">
        <v>976839007</v>
      </c>
      <c r="D340" s="353">
        <v>1198730759.8800001</v>
      </c>
      <c r="E340" s="353">
        <v>14500271.359999999</v>
      </c>
      <c r="F340" s="353">
        <v>81061275.790000007</v>
      </c>
      <c r="G340" s="353">
        <v>72473323.480000004</v>
      </c>
      <c r="H340" s="354"/>
    </row>
    <row r="341" spans="2:8">
      <c r="B341" s="354" t="s">
        <v>803</v>
      </c>
      <c r="C341" s="353">
        <v>50000000</v>
      </c>
      <c r="D341" s="353">
        <v>51110520</v>
      </c>
      <c r="E341" s="353">
        <v>3160123.09</v>
      </c>
      <c r="F341" s="353">
        <v>3160123.09</v>
      </c>
      <c r="G341" s="353">
        <v>3160123.09</v>
      </c>
      <c r="H341" s="354"/>
    </row>
    <row r="342" spans="2:8">
      <c r="B342" s="354" t="s">
        <v>649</v>
      </c>
      <c r="C342" s="353">
        <v>1676590081</v>
      </c>
      <c r="D342" s="353">
        <v>1430532630.6800001</v>
      </c>
      <c r="E342" s="353">
        <v>29408888.640000001</v>
      </c>
      <c r="F342" s="353">
        <v>68561522.489999995</v>
      </c>
      <c r="G342" s="353">
        <v>67510794.620000005</v>
      </c>
      <c r="H342" s="354"/>
    </row>
    <row r="343" spans="2:8">
      <c r="B343" s="354" t="s">
        <v>804</v>
      </c>
      <c r="C343" s="353">
        <v>659303200</v>
      </c>
      <c r="D343" s="353">
        <v>299855467</v>
      </c>
      <c r="E343" s="353">
        <v>3631301.28</v>
      </c>
      <c r="F343" s="353">
        <v>3631301.28</v>
      </c>
      <c r="G343" s="353">
        <v>5236974.42</v>
      </c>
    </row>
    <row r="344" spans="2:8">
      <c r="B344" s="354" t="s">
        <v>628</v>
      </c>
      <c r="C344" s="353">
        <v>2851354019</v>
      </c>
      <c r="D344" s="353">
        <v>2887730711.1999998</v>
      </c>
      <c r="E344" s="353">
        <v>297646466.32999998</v>
      </c>
      <c r="F344" s="353">
        <v>297646466.32999998</v>
      </c>
      <c r="G344" s="353">
        <v>270628628.07999998</v>
      </c>
    </row>
    <row r="345" spans="2:8">
      <c r="B345" s="354" t="s">
        <v>637</v>
      </c>
      <c r="C345" s="353">
        <v>11182324484</v>
      </c>
      <c r="D345" s="353">
        <v>11182324484</v>
      </c>
      <c r="E345" s="353">
        <v>607860661</v>
      </c>
      <c r="F345" s="353">
        <v>607860661</v>
      </c>
      <c r="G345" s="353">
        <v>977050986.69000006</v>
      </c>
    </row>
    <row r="346" spans="2:8">
      <c r="B346" s="352" t="s">
        <v>805</v>
      </c>
      <c r="C346" s="353">
        <v>2471721073</v>
      </c>
      <c r="D346" s="353">
        <v>3971721073</v>
      </c>
      <c r="E346" s="353">
        <v>12328959.48</v>
      </c>
      <c r="F346" s="353">
        <v>42343761.849999994</v>
      </c>
      <c r="G346" s="353">
        <v>1653516634.7</v>
      </c>
    </row>
    <row r="347" spans="2:8">
      <c r="B347" s="354" t="s">
        <v>791</v>
      </c>
      <c r="C347" s="353">
        <v>1609867050</v>
      </c>
      <c r="D347" s="353">
        <v>1476067050</v>
      </c>
      <c r="E347" s="353">
        <v>16429139.27</v>
      </c>
      <c r="F347" s="353">
        <v>6644215.0700000003</v>
      </c>
      <c r="G347" s="353">
        <v>103229109.18000001</v>
      </c>
    </row>
    <row r="348" spans="2:8">
      <c r="B348" s="354" t="s">
        <v>806</v>
      </c>
      <c r="C348" s="353">
        <v>861854023</v>
      </c>
      <c r="D348" s="353">
        <v>2495654023</v>
      </c>
      <c r="E348" s="353">
        <v>-4100179.79</v>
      </c>
      <c r="F348" s="353">
        <v>35699546.779999994</v>
      </c>
      <c r="G348" s="353">
        <v>1550287525.52</v>
      </c>
    </row>
    <row r="349" spans="2:8">
      <c r="B349" s="352" t="s">
        <v>807</v>
      </c>
      <c r="C349" s="353">
        <v>830569217</v>
      </c>
      <c r="D349" s="353">
        <v>1333994776</v>
      </c>
      <c r="E349" s="353">
        <v>174350672.02000001</v>
      </c>
      <c r="F349" s="353">
        <v>193609095.69999999</v>
      </c>
      <c r="G349" s="353">
        <v>155291307.40000001</v>
      </c>
    </row>
    <row r="350" spans="2:8">
      <c r="B350" s="354" t="s">
        <v>677</v>
      </c>
      <c r="C350" s="353">
        <v>0</v>
      </c>
      <c r="D350" s="353">
        <v>0</v>
      </c>
      <c r="E350" s="353">
        <v>0</v>
      </c>
      <c r="F350" s="353">
        <v>0</v>
      </c>
      <c r="G350" s="353">
        <v>0</v>
      </c>
    </row>
    <row r="351" spans="2:8">
      <c r="B351" s="354" t="s">
        <v>627</v>
      </c>
      <c r="C351" s="353">
        <v>814935212</v>
      </c>
      <c r="D351" s="353">
        <v>1192783683.03</v>
      </c>
      <c r="E351" s="353">
        <v>54140255.440000005</v>
      </c>
      <c r="F351" s="353">
        <v>73398679.120000005</v>
      </c>
      <c r="G351" s="353">
        <v>152877307.40000001</v>
      </c>
    </row>
    <row r="352" spans="2:8">
      <c r="B352" s="354" t="s">
        <v>796</v>
      </c>
      <c r="C352" s="353">
        <v>15634005</v>
      </c>
      <c r="D352" s="353">
        <v>141211092.97</v>
      </c>
      <c r="E352" s="353">
        <v>120210416.58</v>
      </c>
      <c r="F352" s="353">
        <v>120210416.58</v>
      </c>
      <c r="G352" s="353">
        <v>2414000</v>
      </c>
    </row>
    <row r="353" spans="2:7">
      <c r="B353" s="352" t="s">
        <v>808</v>
      </c>
      <c r="C353" s="353">
        <v>21215522200</v>
      </c>
      <c r="D353" s="353">
        <v>21232222200</v>
      </c>
      <c r="E353" s="353">
        <v>51603983.119999997</v>
      </c>
      <c r="F353" s="353">
        <v>1662655936.1500001</v>
      </c>
      <c r="G353" s="353">
        <v>1625372035.25</v>
      </c>
    </row>
    <row r="354" spans="2:7">
      <c r="B354" s="354" t="s">
        <v>787</v>
      </c>
      <c r="C354" s="353">
        <v>679828725</v>
      </c>
      <c r="D354" s="353">
        <v>729863725</v>
      </c>
      <c r="E354" s="353">
        <v>51603983.119999997</v>
      </c>
      <c r="F354" s="353">
        <v>58393409.43</v>
      </c>
      <c r="G354" s="353">
        <v>20607426.98</v>
      </c>
    </row>
    <row r="355" spans="2:7">
      <c r="B355" s="354" t="s">
        <v>809</v>
      </c>
      <c r="C355" s="353">
        <v>20535693475</v>
      </c>
      <c r="D355" s="353">
        <v>20502358475</v>
      </c>
      <c r="E355" s="353">
        <v>0</v>
      </c>
      <c r="F355" s="353">
        <v>1604262526.72</v>
      </c>
      <c r="G355" s="353">
        <v>1604764608.27</v>
      </c>
    </row>
    <row r="356" spans="2:7">
      <c r="B356" s="352" t="s">
        <v>810</v>
      </c>
      <c r="C356" s="353">
        <v>280000000</v>
      </c>
      <c r="D356" s="353">
        <v>280000000</v>
      </c>
      <c r="E356" s="353">
        <v>18497356.309999999</v>
      </c>
      <c r="F356" s="353">
        <v>20737105.179999996</v>
      </c>
      <c r="G356" s="353">
        <v>18884567.870000001</v>
      </c>
    </row>
    <row r="357" spans="2:7">
      <c r="B357" s="354" t="s">
        <v>627</v>
      </c>
      <c r="C357" s="353">
        <v>268000000</v>
      </c>
      <c r="D357" s="353">
        <v>280000000</v>
      </c>
      <c r="E357" s="353">
        <v>18497356.309999999</v>
      </c>
      <c r="F357" s="353">
        <v>20737105.179999996</v>
      </c>
      <c r="G357" s="353">
        <v>18884567.870000001</v>
      </c>
    </row>
    <row r="358" spans="2:7">
      <c r="B358" s="354" t="s">
        <v>796</v>
      </c>
      <c r="C358" s="353">
        <v>12000000</v>
      </c>
      <c r="D358" s="353">
        <v>0</v>
      </c>
      <c r="E358" s="353">
        <v>0</v>
      </c>
      <c r="F358" s="353">
        <v>0</v>
      </c>
      <c r="G358" s="353">
        <v>0</v>
      </c>
    </row>
    <row r="359" spans="2:7">
      <c r="B359" s="352" t="s">
        <v>811</v>
      </c>
      <c r="C359" s="353">
        <v>3466956135</v>
      </c>
      <c r="D359" s="353">
        <v>3466956135</v>
      </c>
      <c r="E359" s="353">
        <v>435307827.74000001</v>
      </c>
      <c r="F359" s="353">
        <v>432333677.81</v>
      </c>
      <c r="G359" s="353">
        <v>232890645.81</v>
      </c>
    </row>
    <row r="360" spans="2:7">
      <c r="B360" s="354" t="s">
        <v>789</v>
      </c>
      <c r="C360" s="353">
        <v>9260000</v>
      </c>
      <c r="D360" s="353">
        <v>34860000</v>
      </c>
      <c r="E360" s="353">
        <v>0</v>
      </c>
      <c r="F360" s="353">
        <v>0</v>
      </c>
      <c r="G360" s="353">
        <v>0</v>
      </c>
    </row>
    <row r="361" spans="2:7">
      <c r="B361" s="354" t="s">
        <v>647</v>
      </c>
      <c r="C361" s="353">
        <v>783164048</v>
      </c>
      <c r="D361" s="353">
        <v>859128384.10000002</v>
      </c>
      <c r="E361" s="353">
        <v>53995626.979999997</v>
      </c>
      <c r="F361" s="353">
        <v>50847557.050000004</v>
      </c>
      <c r="G361" s="353">
        <v>36158014.399999999</v>
      </c>
    </row>
    <row r="362" spans="2:7">
      <c r="B362" s="354" t="s">
        <v>683</v>
      </c>
      <c r="C362" s="353">
        <v>0</v>
      </c>
      <c r="D362" s="353">
        <v>0</v>
      </c>
      <c r="E362" s="353">
        <v>0</v>
      </c>
      <c r="F362" s="353">
        <v>100300</v>
      </c>
      <c r="G362" s="353">
        <v>0</v>
      </c>
    </row>
    <row r="363" spans="2:7">
      <c r="B363" s="354" t="s">
        <v>802</v>
      </c>
      <c r="C363" s="353">
        <v>2674532087</v>
      </c>
      <c r="D363" s="353">
        <v>2572967750.9000001</v>
      </c>
      <c r="E363" s="353">
        <v>381312200.75999999</v>
      </c>
      <c r="F363" s="353">
        <v>381385820.75999999</v>
      </c>
      <c r="G363" s="353">
        <v>196732631.41</v>
      </c>
    </row>
    <row r="364" spans="2:7">
      <c r="B364" s="352" t="s">
        <v>812</v>
      </c>
      <c r="C364" s="353">
        <v>2948228959</v>
      </c>
      <c r="D364" s="353">
        <v>2948228959</v>
      </c>
      <c r="E364" s="353">
        <v>266535414.84999999</v>
      </c>
      <c r="F364" s="353">
        <v>224499668.25999999</v>
      </c>
      <c r="G364" s="353">
        <v>183228658.15000001</v>
      </c>
    </row>
    <row r="365" spans="2:7">
      <c r="B365" s="354" t="s">
        <v>789</v>
      </c>
      <c r="C365" s="353">
        <v>16100000</v>
      </c>
      <c r="D365" s="353">
        <v>3501000</v>
      </c>
      <c r="E365" s="353">
        <v>0</v>
      </c>
      <c r="F365" s="353">
        <v>0</v>
      </c>
      <c r="G365" s="353">
        <v>0</v>
      </c>
    </row>
    <row r="366" spans="2:7">
      <c r="B366" s="354" t="s">
        <v>647</v>
      </c>
      <c r="C366" s="353">
        <v>2880528959</v>
      </c>
      <c r="D366" s="353">
        <v>2749058759.0100002</v>
      </c>
      <c r="E366" s="353">
        <v>255042720.06</v>
      </c>
      <c r="F366" s="353">
        <v>212967879</v>
      </c>
      <c r="G366" s="353">
        <v>169842150.78999999</v>
      </c>
    </row>
    <row r="367" spans="2:7">
      <c r="B367" s="354" t="s">
        <v>683</v>
      </c>
      <c r="C367" s="353">
        <v>0</v>
      </c>
      <c r="D367" s="353">
        <v>0</v>
      </c>
      <c r="E367" s="353">
        <v>-7535.71</v>
      </c>
      <c r="F367" s="353">
        <v>27558.76</v>
      </c>
      <c r="G367" s="353">
        <v>34444.86</v>
      </c>
    </row>
    <row r="368" spans="2:7">
      <c r="B368" s="354" t="s">
        <v>802</v>
      </c>
      <c r="C368" s="353">
        <v>51600000</v>
      </c>
      <c r="D368" s="353">
        <v>195669199.99000001</v>
      </c>
      <c r="E368" s="353">
        <v>11500230.5</v>
      </c>
      <c r="F368" s="353">
        <v>11504230.5</v>
      </c>
      <c r="G368" s="353">
        <v>13352062.5</v>
      </c>
    </row>
    <row r="369" spans="2:7">
      <c r="B369" s="352" t="s">
        <v>813</v>
      </c>
      <c r="C369" s="353">
        <v>33000000000</v>
      </c>
      <c r="D369" s="353">
        <v>33000000000</v>
      </c>
      <c r="E369" s="353">
        <v>1024743380.62</v>
      </c>
      <c r="F369" s="353">
        <v>3415755321.1400003</v>
      </c>
      <c r="G369" s="353">
        <v>2593019321.3200002</v>
      </c>
    </row>
    <row r="370" spans="2:7">
      <c r="B370" s="354" t="s">
        <v>782</v>
      </c>
      <c r="C370" s="353">
        <v>48225000</v>
      </c>
      <c r="D370" s="353">
        <v>48000000</v>
      </c>
      <c r="E370" s="353">
        <v>0</v>
      </c>
      <c r="F370" s="353">
        <v>0</v>
      </c>
      <c r="G370" s="353">
        <v>0</v>
      </c>
    </row>
    <row r="371" spans="2:7">
      <c r="B371" s="354" t="s">
        <v>661</v>
      </c>
      <c r="C371" s="353">
        <v>32545776416</v>
      </c>
      <c r="D371" s="353">
        <v>32250904238</v>
      </c>
      <c r="E371" s="353">
        <v>883719293.77999997</v>
      </c>
      <c r="F371" s="353">
        <v>3274731234.3000002</v>
      </c>
      <c r="G371" s="353">
        <v>2593019321.3200002</v>
      </c>
    </row>
    <row r="372" spans="2:7">
      <c r="B372" s="354" t="s">
        <v>687</v>
      </c>
      <c r="C372" s="353">
        <v>4375000</v>
      </c>
      <c r="D372" s="353">
        <v>4375000</v>
      </c>
      <c r="E372" s="353">
        <v>0</v>
      </c>
      <c r="F372" s="353">
        <v>0</v>
      </c>
      <c r="G372" s="353">
        <v>0</v>
      </c>
    </row>
    <row r="373" spans="2:7">
      <c r="B373" s="354" t="s">
        <v>814</v>
      </c>
      <c r="C373" s="353">
        <v>401623584</v>
      </c>
      <c r="D373" s="353">
        <v>696720762</v>
      </c>
      <c r="E373" s="353">
        <v>141024086.84</v>
      </c>
      <c r="F373" s="353">
        <v>141024086.84</v>
      </c>
      <c r="G373" s="353">
        <v>0</v>
      </c>
    </row>
    <row r="374" spans="2:7">
      <c r="B374" s="348" t="s">
        <v>815</v>
      </c>
      <c r="C374" s="349">
        <v>146276983678</v>
      </c>
      <c r="D374" s="349">
        <v>146389694043.26001</v>
      </c>
      <c r="E374" s="349">
        <v>9603311911.840004</v>
      </c>
      <c r="F374" s="349">
        <v>12178726492.68</v>
      </c>
      <c r="G374" s="349">
        <v>9888373224.9500008</v>
      </c>
    </row>
    <row r="375" spans="2:7">
      <c r="B375" s="350" t="s">
        <v>816</v>
      </c>
      <c r="C375" s="351">
        <v>146276983678</v>
      </c>
      <c r="D375" s="351">
        <v>146389694043.26001</v>
      </c>
      <c r="E375" s="351">
        <v>9603311911.840004</v>
      </c>
      <c r="F375" s="351">
        <v>12178726492.68</v>
      </c>
      <c r="G375" s="351">
        <v>9888373224.9500008</v>
      </c>
    </row>
    <row r="376" spans="2:7">
      <c r="B376" s="352" t="s">
        <v>817</v>
      </c>
      <c r="C376" s="353">
        <v>129251551355</v>
      </c>
      <c r="D376" s="353">
        <v>129093571981.3</v>
      </c>
      <c r="E376" s="353">
        <v>9312752869.75</v>
      </c>
      <c r="F376" s="353">
        <v>9315565449.7800007</v>
      </c>
      <c r="G376" s="353">
        <v>9092541460.0900002</v>
      </c>
    </row>
    <row r="377" spans="2:7">
      <c r="B377" s="354" t="s">
        <v>635</v>
      </c>
      <c r="C377" s="353">
        <v>6995819685</v>
      </c>
      <c r="D377" s="353">
        <v>6892984112</v>
      </c>
      <c r="E377" s="353">
        <v>467919153.60000002</v>
      </c>
      <c r="F377" s="353">
        <v>479771026.72000003</v>
      </c>
      <c r="G377" s="353">
        <v>463552282</v>
      </c>
    </row>
    <row r="378" spans="2:7">
      <c r="B378" s="354" t="s">
        <v>818</v>
      </c>
      <c r="C378" s="353">
        <v>9005210</v>
      </c>
      <c r="D378" s="353">
        <v>16615210</v>
      </c>
      <c r="E378" s="353">
        <v>1080699</v>
      </c>
      <c r="F378" s="353">
        <v>1080699</v>
      </c>
      <c r="G378" s="353">
        <v>1080699</v>
      </c>
    </row>
    <row r="379" spans="2:7">
      <c r="B379" s="354" t="s">
        <v>649</v>
      </c>
      <c r="C379" s="353">
        <v>416820027</v>
      </c>
      <c r="D379" s="353">
        <v>409210027</v>
      </c>
      <c r="E379" s="353">
        <v>29380850.550000001</v>
      </c>
      <c r="F379" s="353">
        <v>23839823.739999998</v>
      </c>
      <c r="G379" s="353">
        <v>25198391.18</v>
      </c>
    </row>
    <row r="380" spans="2:7">
      <c r="B380" s="354" t="s">
        <v>804</v>
      </c>
      <c r="C380" s="353">
        <v>0</v>
      </c>
      <c r="D380" s="353">
        <v>0</v>
      </c>
      <c r="E380" s="353">
        <v>0</v>
      </c>
      <c r="F380" s="353">
        <v>0</v>
      </c>
      <c r="G380" s="353">
        <v>0</v>
      </c>
    </row>
    <row r="381" spans="2:7">
      <c r="B381" s="354" t="s">
        <v>642</v>
      </c>
      <c r="C381" s="353">
        <v>42474671</v>
      </c>
      <c r="D381" s="353">
        <v>42474671</v>
      </c>
      <c r="E381" s="353">
        <v>3474639.37</v>
      </c>
      <c r="F381" s="353">
        <v>2199639.38</v>
      </c>
      <c r="G381" s="353">
        <v>3199639.38</v>
      </c>
    </row>
    <row r="382" spans="2:7">
      <c r="B382" s="354" t="s">
        <v>819</v>
      </c>
      <c r="C382" s="353">
        <v>436060</v>
      </c>
      <c r="D382" s="353">
        <v>436060</v>
      </c>
      <c r="E382" s="353">
        <v>0</v>
      </c>
      <c r="F382" s="353">
        <v>0</v>
      </c>
      <c r="G382" s="353">
        <v>0</v>
      </c>
    </row>
    <row r="383" spans="2:7">
      <c r="B383" s="354" t="s">
        <v>652</v>
      </c>
      <c r="C383" s="353">
        <v>1698518391</v>
      </c>
      <c r="D383" s="353">
        <v>1816581125.6200001</v>
      </c>
      <c r="E383" s="353">
        <v>140446202.86000001</v>
      </c>
      <c r="F383" s="353">
        <v>139361836.55000001</v>
      </c>
      <c r="G383" s="353">
        <v>29853754.870000001</v>
      </c>
    </row>
    <row r="384" spans="2:7">
      <c r="B384" s="354" t="s">
        <v>820</v>
      </c>
      <c r="C384" s="353">
        <v>21018000</v>
      </c>
      <c r="D384" s="353">
        <v>24726946.879999999</v>
      </c>
      <c r="E384" s="353">
        <v>14700</v>
      </c>
      <c r="F384" s="353">
        <v>14700</v>
      </c>
      <c r="G384" s="353">
        <v>0</v>
      </c>
    </row>
    <row r="385" spans="2:7">
      <c r="B385" s="354" t="s">
        <v>667</v>
      </c>
      <c r="C385" s="353">
        <v>135536158</v>
      </c>
      <c r="D385" s="353">
        <v>135536158</v>
      </c>
      <c r="E385" s="353">
        <v>5460694.2300000004</v>
      </c>
      <c r="F385" s="353">
        <v>5460694.2300000004</v>
      </c>
      <c r="G385" s="353">
        <v>19104427.18</v>
      </c>
    </row>
    <row r="386" spans="2:7">
      <c r="B386" s="354" t="s">
        <v>821</v>
      </c>
      <c r="C386" s="353">
        <v>652590657</v>
      </c>
      <c r="D386" s="353">
        <v>862675174.79999995</v>
      </c>
      <c r="E386" s="353">
        <v>684815296.34000003</v>
      </c>
      <c r="F386" s="353">
        <v>684436396.35000002</v>
      </c>
      <c r="G386" s="353">
        <v>624915</v>
      </c>
    </row>
    <row r="387" spans="2:7">
      <c r="B387" s="354" t="s">
        <v>822</v>
      </c>
      <c r="C387" s="353">
        <v>26900000</v>
      </c>
      <c r="D387" s="353">
        <v>26900000</v>
      </c>
      <c r="E387" s="353">
        <v>102000</v>
      </c>
      <c r="F387" s="353">
        <v>0</v>
      </c>
      <c r="G387" s="353">
        <v>0</v>
      </c>
    </row>
    <row r="388" spans="2:7">
      <c r="B388" s="354" t="s">
        <v>668</v>
      </c>
      <c r="C388" s="353">
        <v>25200000</v>
      </c>
      <c r="D388" s="353">
        <v>25200000</v>
      </c>
      <c r="E388" s="353">
        <v>758999.46</v>
      </c>
      <c r="F388" s="353">
        <v>100999.47</v>
      </c>
      <c r="G388" s="353">
        <v>2675650</v>
      </c>
    </row>
    <row r="389" spans="2:7">
      <c r="B389" s="354" t="s">
        <v>628</v>
      </c>
      <c r="C389" s="353">
        <v>1248861601</v>
      </c>
      <c r="D389" s="353">
        <v>1182370154</v>
      </c>
      <c r="E389" s="353">
        <v>117376686.95</v>
      </c>
      <c r="F389" s="353">
        <v>117376686.95</v>
      </c>
      <c r="G389" s="353">
        <v>114244215.56999999</v>
      </c>
    </row>
    <row r="390" spans="2:7">
      <c r="B390" s="354" t="s">
        <v>637</v>
      </c>
      <c r="C390" s="353">
        <v>117978370895</v>
      </c>
      <c r="D390" s="353">
        <v>117657862342</v>
      </c>
      <c r="E390" s="353">
        <v>7861922947.3900003</v>
      </c>
      <c r="F390" s="353">
        <v>7861922947.3900003</v>
      </c>
      <c r="G390" s="353">
        <v>8433007485.9099998</v>
      </c>
    </row>
    <row r="391" spans="2:7">
      <c r="B391" s="352" t="s">
        <v>823</v>
      </c>
      <c r="C391" s="353">
        <v>615399033</v>
      </c>
      <c r="D391" s="353">
        <v>615399033</v>
      </c>
      <c r="E391" s="353">
        <v>37305424.529999994</v>
      </c>
      <c r="F391" s="353">
        <v>33358892.25</v>
      </c>
      <c r="G391" s="353">
        <v>12630544.99</v>
      </c>
    </row>
    <row r="392" spans="2:7">
      <c r="B392" s="354" t="s">
        <v>821</v>
      </c>
      <c r="C392" s="353">
        <v>615399033</v>
      </c>
      <c r="D392" s="353">
        <v>615399033</v>
      </c>
      <c r="E392" s="353">
        <v>37305424.529999994</v>
      </c>
      <c r="F392" s="353">
        <v>33358892.25</v>
      </c>
      <c r="G392" s="353">
        <v>12630544.99</v>
      </c>
    </row>
    <row r="393" spans="2:7">
      <c r="B393" s="352" t="s">
        <v>824</v>
      </c>
      <c r="C393" s="353">
        <v>15080529512</v>
      </c>
      <c r="D393" s="353">
        <v>15322618407.220001</v>
      </c>
      <c r="E393" s="353">
        <v>195734571.03</v>
      </c>
      <c r="F393" s="353">
        <v>2763419591.4000001</v>
      </c>
      <c r="G393" s="353">
        <v>721031604.17999995</v>
      </c>
    </row>
    <row r="394" spans="2:7">
      <c r="B394" s="354" t="s">
        <v>789</v>
      </c>
      <c r="C394" s="353">
        <v>25445000</v>
      </c>
      <c r="D394" s="353">
        <v>25529629.149999999</v>
      </c>
      <c r="E394" s="353">
        <v>0</v>
      </c>
      <c r="F394" s="353">
        <v>0</v>
      </c>
      <c r="G394" s="353">
        <v>0</v>
      </c>
    </row>
    <row r="395" spans="2:7">
      <c r="B395" s="354" t="s">
        <v>647</v>
      </c>
      <c r="C395" s="353">
        <v>7188390858</v>
      </c>
      <c r="D395" s="353">
        <v>7598492459.3700008</v>
      </c>
      <c r="E395" s="353">
        <v>82108357.789999992</v>
      </c>
      <c r="F395" s="353">
        <v>501236466.01999998</v>
      </c>
      <c r="G395" s="353">
        <v>570143185.77999997</v>
      </c>
    </row>
    <row r="396" spans="2:7">
      <c r="B396" s="354" t="s">
        <v>683</v>
      </c>
      <c r="C396" s="353">
        <v>0</v>
      </c>
      <c r="D396" s="353">
        <v>0</v>
      </c>
      <c r="E396" s="353">
        <v>3255.93</v>
      </c>
      <c r="F396" s="353">
        <v>3255.93</v>
      </c>
      <c r="G396" s="353">
        <v>3255.93</v>
      </c>
    </row>
    <row r="397" spans="2:7">
      <c r="B397" s="354" t="s">
        <v>802</v>
      </c>
      <c r="C397" s="353">
        <v>30480055</v>
      </c>
      <c r="D397" s="353">
        <v>30480055</v>
      </c>
      <c r="E397" s="353">
        <v>173106.11</v>
      </c>
      <c r="F397" s="353">
        <v>1415962.49</v>
      </c>
      <c r="G397" s="353">
        <v>3435739.97</v>
      </c>
    </row>
    <row r="398" spans="2:7">
      <c r="B398" s="354" t="s">
        <v>825</v>
      </c>
      <c r="C398" s="353">
        <v>1600000</v>
      </c>
      <c r="D398" s="353">
        <v>1600000</v>
      </c>
      <c r="E398" s="353">
        <v>0</v>
      </c>
      <c r="F398" s="353">
        <v>0</v>
      </c>
      <c r="G398" s="353">
        <v>0</v>
      </c>
    </row>
    <row r="399" spans="2:7">
      <c r="B399" s="354" t="s">
        <v>642</v>
      </c>
      <c r="C399" s="353">
        <v>40000000</v>
      </c>
      <c r="D399" s="353">
        <v>81987182.5</v>
      </c>
      <c r="E399" s="353">
        <v>0</v>
      </c>
      <c r="F399" s="353">
        <v>0</v>
      </c>
      <c r="G399" s="353">
        <v>409600</v>
      </c>
    </row>
    <row r="400" spans="2:7">
      <c r="B400" s="354" t="s">
        <v>652</v>
      </c>
      <c r="C400" s="353">
        <v>7438147490</v>
      </c>
      <c r="D400" s="353">
        <v>7438147490</v>
      </c>
      <c r="E400" s="353">
        <v>149860</v>
      </c>
      <c r="F400" s="353">
        <v>2260763906.96</v>
      </c>
      <c r="G400" s="353">
        <v>147039822.5</v>
      </c>
    </row>
    <row r="401" spans="2:7">
      <c r="B401" s="354" t="s">
        <v>821</v>
      </c>
      <c r="C401" s="353">
        <v>356466109</v>
      </c>
      <c r="D401" s="353">
        <v>146381591.19999999</v>
      </c>
      <c r="E401" s="353">
        <v>113299991.2</v>
      </c>
      <c r="F401" s="353">
        <v>0</v>
      </c>
      <c r="G401" s="353">
        <v>0</v>
      </c>
    </row>
    <row r="402" spans="2:7">
      <c r="B402" s="352" t="s">
        <v>826</v>
      </c>
      <c r="C402" s="353">
        <v>566728425</v>
      </c>
      <c r="D402" s="353">
        <v>595329268.74000001</v>
      </c>
      <c r="E402" s="353">
        <v>36614936.770000003</v>
      </c>
      <c r="F402" s="353">
        <v>45430072.299999997</v>
      </c>
      <c r="G402" s="353">
        <v>41130161.649999999</v>
      </c>
    </row>
    <row r="403" spans="2:7">
      <c r="B403" s="354" t="s">
        <v>640</v>
      </c>
      <c r="C403" s="353">
        <v>565314698</v>
      </c>
      <c r="D403" s="353">
        <v>591813941.74000001</v>
      </c>
      <c r="E403" s="353">
        <v>36084305.480000004</v>
      </c>
      <c r="F403" s="353">
        <v>44099459.719999999</v>
      </c>
      <c r="G403" s="353">
        <v>40115547.519999996</v>
      </c>
    </row>
    <row r="404" spans="2:7">
      <c r="B404" s="354" t="s">
        <v>827</v>
      </c>
      <c r="C404" s="353">
        <v>1413727</v>
      </c>
      <c r="D404" s="353">
        <v>3515327</v>
      </c>
      <c r="E404" s="353">
        <v>530631.29</v>
      </c>
      <c r="F404" s="353">
        <v>1330612.5799999998</v>
      </c>
      <c r="G404" s="353">
        <v>1014614.13</v>
      </c>
    </row>
    <row r="405" spans="2:7">
      <c r="B405" s="352" t="s">
        <v>828</v>
      </c>
      <c r="C405" s="353">
        <v>762775353</v>
      </c>
      <c r="D405" s="353">
        <v>762775353</v>
      </c>
      <c r="E405" s="353">
        <v>20904109.760000002</v>
      </c>
      <c r="F405" s="353">
        <v>20952486.950000003</v>
      </c>
      <c r="G405" s="353">
        <v>21039454.040000003</v>
      </c>
    </row>
    <row r="406" spans="2:7">
      <c r="B406" s="354" t="s">
        <v>642</v>
      </c>
      <c r="C406" s="353">
        <v>762775353</v>
      </c>
      <c r="D406" s="353">
        <v>598770353</v>
      </c>
      <c r="E406" s="353">
        <v>20904109.760000002</v>
      </c>
      <c r="F406" s="353">
        <v>20952486.950000003</v>
      </c>
      <c r="G406" s="353">
        <v>21039454.040000003</v>
      </c>
    </row>
    <row r="407" spans="2:7">
      <c r="B407" s="354" t="s">
        <v>819</v>
      </c>
      <c r="C407" s="353">
        <v>0</v>
      </c>
      <c r="D407" s="353">
        <v>164005000</v>
      </c>
      <c r="E407" s="353">
        <v>0</v>
      </c>
      <c r="F407" s="353">
        <v>0</v>
      </c>
      <c r="G407" s="353">
        <v>0</v>
      </c>
    </row>
    <row r="408" spans="2:7">
      <c r="B408" s="348" t="s">
        <v>829</v>
      </c>
      <c r="C408" s="349">
        <v>3827865389</v>
      </c>
      <c r="D408" s="349">
        <v>3827865389</v>
      </c>
      <c r="E408" s="349">
        <v>209089344.36000001</v>
      </c>
      <c r="F408" s="349">
        <v>213856991.26999998</v>
      </c>
      <c r="G408" s="349">
        <v>187497025.98999998</v>
      </c>
    </row>
    <row r="409" spans="2:7">
      <c r="B409" s="350" t="s">
        <v>830</v>
      </c>
      <c r="C409" s="351">
        <v>3827865389</v>
      </c>
      <c r="D409" s="351">
        <v>3827865389</v>
      </c>
      <c r="E409" s="351">
        <v>209089344.36000001</v>
      </c>
      <c r="F409" s="351">
        <v>213856991.26999998</v>
      </c>
      <c r="G409" s="351">
        <v>187497025.98999998</v>
      </c>
    </row>
    <row r="410" spans="2:7">
      <c r="B410" s="352" t="s">
        <v>831</v>
      </c>
      <c r="C410" s="353">
        <v>3672537739</v>
      </c>
      <c r="D410" s="353">
        <v>3672537739</v>
      </c>
      <c r="E410" s="353">
        <v>209089344.36000001</v>
      </c>
      <c r="F410" s="353">
        <v>207215550.54999998</v>
      </c>
      <c r="G410" s="353">
        <v>181639836.18999997</v>
      </c>
    </row>
    <row r="411" spans="2:7">
      <c r="B411" s="354" t="s">
        <v>635</v>
      </c>
      <c r="C411" s="353">
        <v>1449525344</v>
      </c>
      <c r="D411" s="353">
        <v>1460243344</v>
      </c>
      <c r="E411" s="353">
        <v>117929424.18000001</v>
      </c>
      <c r="F411" s="353">
        <v>122996893.09999999</v>
      </c>
      <c r="G411" s="353">
        <v>113219436.15000001</v>
      </c>
    </row>
    <row r="412" spans="2:7">
      <c r="B412" s="354" t="s">
        <v>832</v>
      </c>
      <c r="C412" s="353">
        <v>0</v>
      </c>
      <c r="D412" s="353">
        <v>-20000000</v>
      </c>
      <c r="E412" s="353">
        <v>7807322.1500000004</v>
      </c>
      <c r="F412" s="353">
        <v>0</v>
      </c>
      <c r="G412" s="353">
        <v>169106.44</v>
      </c>
    </row>
    <row r="413" spans="2:7">
      <c r="B413" s="354" t="s">
        <v>728</v>
      </c>
      <c r="C413" s="353">
        <v>325000000</v>
      </c>
      <c r="D413" s="353">
        <v>300000000</v>
      </c>
      <c r="E413" s="353">
        <v>0</v>
      </c>
      <c r="F413" s="353">
        <v>0</v>
      </c>
      <c r="G413" s="353">
        <v>0</v>
      </c>
    </row>
    <row r="414" spans="2:7">
      <c r="B414" s="354" t="s">
        <v>627</v>
      </c>
      <c r="C414" s="353">
        <v>91810380</v>
      </c>
      <c r="D414" s="353">
        <v>119910380</v>
      </c>
      <c r="E414" s="353">
        <v>10092104.689999999</v>
      </c>
      <c r="F414" s="353">
        <v>9124276.6699999999</v>
      </c>
      <c r="G414" s="353">
        <v>8644569.0500000007</v>
      </c>
    </row>
    <row r="415" spans="2:7">
      <c r="B415" s="354" t="s">
        <v>833</v>
      </c>
      <c r="C415" s="353">
        <v>950025784</v>
      </c>
      <c r="D415" s="353">
        <v>889575784</v>
      </c>
      <c r="E415" s="353">
        <v>36311007</v>
      </c>
      <c r="F415" s="353">
        <v>36311007</v>
      </c>
      <c r="G415" s="353">
        <v>28800000</v>
      </c>
    </row>
    <row r="416" spans="2:7">
      <c r="B416" s="354" t="s">
        <v>660</v>
      </c>
      <c r="C416" s="353">
        <v>318552000</v>
      </c>
      <c r="D416" s="353">
        <v>384184000</v>
      </c>
      <c r="E416" s="353">
        <v>11919939.17</v>
      </c>
      <c r="F416" s="353">
        <v>12398887.01</v>
      </c>
      <c r="G416" s="353">
        <v>12749462.699999999</v>
      </c>
    </row>
    <row r="417" spans="2:7">
      <c r="B417" s="354" t="s">
        <v>665</v>
      </c>
      <c r="C417" s="353">
        <v>74224216</v>
      </c>
      <c r="D417" s="353">
        <v>75224216</v>
      </c>
      <c r="E417" s="353">
        <v>5062385.18</v>
      </c>
      <c r="F417" s="353">
        <v>5062385.18</v>
      </c>
      <c r="G417" s="353">
        <v>5062385.18</v>
      </c>
    </row>
    <row r="418" spans="2:7">
      <c r="B418" s="354" t="s">
        <v>663</v>
      </c>
      <c r="C418" s="353">
        <v>32011000</v>
      </c>
      <c r="D418" s="353">
        <v>32011000</v>
      </c>
      <c r="E418" s="353">
        <v>2375763.83</v>
      </c>
      <c r="F418" s="353">
        <v>2375763.83</v>
      </c>
      <c r="G418" s="353">
        <v>1606856.95</v>
      </c>
    </row>
    <row r="419" spans="2:7">
      <c r="B419" s="354" t="s">
        <v>644</v>
      </c>
      <c r="C419" s="353">
        <v>226696015</v>
      </c>
      <c r="D419" s="353">
        <v>226696015</v>
      </c>
      <c r="E419" s="353">
        <v>11001981.560000001</v>
      </c>
      <c r="F419" s="353">
        <v>12356921.16</v>
      </c>
      <c r="G419" s="353">
        <v>4798603.1199999992</v>
      </c>
    </row>
    <row r="420" spans="2:7">
      <c r="B420" s="354" t="s">
        <v>628</v>
      </c>
      <c r="C420" s="353">
        <v>204693000</v>
      </c>
      <c r="D420" s="353">
        <v>204693000</v>
      </c>
      <c r="E420" s="353">
        <v>6589416.5999999996</v>
      </c>
      <c r="F420" s="353">
        <v>6589416.5999999996</v>
      </c>
      <c r="G420" s="353">
        <v>6589416.5999999996</v>
      </c>
    </row>
    <row r="421" spans="2:7">
      <c r="B421" s="352" t="s">
        <v>834</v>
      </c>
      <c r="C421" s="353">
        <v>155327650</v>
      </c>
      <c r="D421" s="353">
        <v>155327650</v>
      </c>
      <c r="E421" s="353">
        <v>0</v>
      </c>
      <c r="F421" s="353">
        <v>6641440.7199999997</v>
      </c>
      <c r="G421" s="353">
        <v>5857189.7999999998</v>
      </c>
    </row>
    <row r="422" spans="2:7">
      <c r="B422" s="354" t="s">
        <v>835</v>
      </c>
      <c r="C422" s="353">
        <v>60000000</v>
      </c>
      <c r="D422" s="353">
        <v>60000000</v>
      </c>
      <c r="E422" s="353">
        <v>0</v>
      </c>
      <c r="F422" s="353">
        <v>0</v>
      </c>
      <c r="G422" s="353">
        <v>0</v>
      </c>
    </row>
    <row r="423" spans="2:7">
      <c r="B423" s="354" t="s">
        <v>644</v>
      </c>
      <c r="C423" s="353">
        <v>95327650</v>
      </c>
      <c r="D423" s="353">
        <v>95327650</v>
      </c>
      <c r="E423" s="353">
        <v>0</v>
      </c>
      <c r="F423" s="353">
        <v>6641440.7199999997</v>
      </c>
      <c r="G423" s="353">
        <v>5857189.7999999998</v>
      </c>
    </row>
    <row r="424" spans="2:7">
      <c r="B424" s="348" t="s">
        <v>836</v>
      </c>
      <c r="C424" s="349">
        <v>2838762408</v>
      </c>
      <c r="D424" s="349">
        <v>2864033902.6300001</v>
      </c>
      <c r="E424" s="349">
        <v>216051273.72</v>
      </c>
      <c r="F424" s="349">
        <v>256906326.65000004</v>
      </c>
      <c r="G424" s="349">
        <v>204227002.67000002</v>
      </c>
    </row>
    <row r="425" spans="2:7">
      <c r="B425" s="350" t="s">
        <v>837</v>
      </c>
      <c r="C425" s="351">
        <v>2838762408</v>
      </c>
      <c r="D425" s="351">
        <v>2864033902.6300001</v>
      </c>
      <c r="E425" s="351">
        <v>216051273.72</v>
      </c>
      <c r="F425" s="351">
        <v>256906326.65000004</v>
      </c>
      <c r="G425" s="351">
        <v>204227002.67000002</v>
      </c>
    </row>
    <row r="426" spans="2:7">
      <c r="B426" s="352" t="s">
        <v>838</v>
      </c>
      <c r="C426" s="353">
        <v>2838762408</v>
      </c>
      <c r="D426" s="353">
        <v>2864033902.6300001</v>
      </c>
      <c r="E426" s="353">
        <v>216051273.72</v>
      </c>
      <c r="F426" s="353">
        <v>256906326.65000004</v>
      </c>
      <c r="G426" s="353">
        <v>204227002.67000002</v>
      </c>
    </row>
    <row r="427" spans="2:7">
      <c r="B427" s="354" t="s">
        <v>635</v>
      </c>
      <c r="C427" s="353">
        <v>726203978</v>
      </c>
      <c r="D427" s="353">
        <v>724944399.63</v>
      </c>
      <c r="E427" s="353">
        <v>34997588.060000002</v>
      </c>
      <c r="F427" s="353">
        <v>56050731.060000002</v>
      </c>
      <c r="G427" s="353">
        <v>78049174.560000002</v>
      </c>
    </row>
    <row r="428" spans="2:7">
      <c r="B428" s="354" t="s">
        <v>660</v>
      </c>
      <c r="C428" s="353">
        <v>385195385</v>
      </c>
      <c r="D428" s="353">
        <v>398652442.87</v>
      </c>
      <c r="E428" s="353">
        <v>33289131.009999998</v>
      </c>
      <c r="F428" s="353">
        <v>33286959.359999999</v>
      </c>
      <c r="G428" s="353">
        <v>32210852.899999999</v>
      </c>
    </row>
    <row r="429" spans="2:7">
      <c r="B429" s="354" t="s">
        <v>681</v>
      </c>
      <c r="C429" s="353">
        <v>0</v>
      </c>
      <c r="D429" s="353">
        <v>96590.5</v>
      </c>
      <c r="E429" s="353">
        <v>0</v>
      </c>
      <c r="F429" s="353">
        <v>0</v>
      </c>
      <c r="G429" s="353">
        <v>0</v>
      </c>
    </row>
    <row r="430" spans="2:7">
      <c r="B430" s="354" t="s">
        <v>665</v>
      </c>
      <c r="C430" s="353">
        <v>14862645</v>
      </c>
      <c r="D430" s="353">
        <v>13229398.110000001</v>
      </c>
      <c r="E430" s="353">
        <v>1758953.57</v>
      </c>
      <c r="F430" s="353">
        <v>1970392.76</v>
      </c>
      <c r="G430" s="353">
        <v>1748953.57</v>
      </c>
    </row>
    <row r="431" spans="2:7">
      <c r="B431" s="354" t="s">
        <v>791</v>
      </c>
      <c r="C431" s="353">
        <v>140863125</v>
      </c>
      <c r="D431" s="353">
        <v>157688911</v>
      </c>
      <c r="E431" s="353">
        <v>11227572.91</v>
      </c>
      <c r="F431" s="353">
        <v>27800855.77</v>
      </c>
      <c r="G431" s="353">
        <v>17439993.469999999</v>
      </c>
    </row>
    <row r="432" spans="2:7">
      <c r="B432" s="354" t="s">
        <v>839</v>
      </c>
      <c r="C432" s="353">
        <v>542571400</v>
      </c>
      <c r="D432" s="353">
        <v>532571400</v>
      </c>
      <c r="E432" s="353">
        <v>0</v>
      </c>
      <c r="F432" s="353">
        <v>1266636.4099999999</v>
      </c>
      <c r="G432" s="353">
        <v>0</v>
      </c>
    </row>
    <row r="433" spans="2:7">
      <c r="B433" s="354" t="s">
        <v>806</v>
      </c>
      <c r="C433" s="353">
        <v>31000000</v>
      </c>
      <c r="D433" s="353">
        <v>31000000</v>
      </c>
      <c r="E433" s="353">
        <v>0</v>
      </c>
      <c r="F433" s="353">
        <v>1752723.1199999999</v>
      </c>
      <c r="G433" s="353">
        <v>0</v>
      </c>
    </row>
    <row r="434" spans="2:7">
      <c r="B434" s="354" t="s">
        <v>628</v>
      </c>
      <c r="C434" s="353">
        <v>24745964</v>
      </c>
      <c r="D434" s="353">
        <v>32530849.52</v>
      </c>
      <c r="E434" s="353">
        <v>352814</v>
      </c>
      <c r="F434" s="353">
        <v>352814</v>
      </c>
      <c r="G434" s="353">
        <v>352814</v>
      </c>
    </row>
    <row r="435" spans="2:7">
      <c r="B435" s="354" t="s">
        <v>637</v>
      </c>
      <c r="C435" s="353">
        <v>973319911</v>
      </c>
      <c r="D435" s="353">
        <v>973319911</v>
      </c>
      <c r="E435" s="353">
        <v>134425214.17000002</v>
      </c>
      <c r="F435" s="353">
        <v>134425214.17000002</v>
      </c>
      <c r="G435" s="353">
        <v>74425214.170000002</v>
      </c>
    </row>
    <row r="436" spans="2:7">
      <c r="B436" s="348" t="s">
        <v>840</v>
      </c>
      <c r="C436" s="349">
        <v>18541650695</v>
      </c>
      <c r="D436" s="349">
        <v>19349870930.799999</v>
      </c>
      <c r="E436" s="349">
        <v>1513164855.9100001</v>
      </c>
      <c r="F436" s="349">
        <v>1531712878.1699998</v>
      </c>
      <c r="G436" s="349">
        <v>1234156819.6099997</v>
      </c>
    </row>
    <row r="437" spans="2:7">
      <c r="B437" s="350" t="s">
        <v>841</v>
      </c>
      <c r="C437" s="351">
        <v>18541650695</v>
      </c>
      <c r="D437" s="351">
        <v>19349870930.799999</v>
      </c>
      <c r="E437" s="351">
        <v>1513164855.9100001</v>
      </c>
      <c r="F437" s="351">
        <v>1531712878.1699998</v>
      </c>
      <c r="G437" s="351">
        <v>1234156819.6099997</v>
      </c>
    </row>
    <row r="438" spans="2:7">
      <c r="B438" s="352" t="s">
        <v>842</v>
      </c>
      <c r="C438" s="353">
        <v>17417799267</v>
      </c>
      <c r="D438" s="353">
        <v>18212799267</v>
      </c>
      <c r="E438" s="353">
        <v>1481978828.5300002</v>
      </c>
      <c r="F438" s="353">
        <v>1474655826.5799999</v>
      </c>
      <c r="G438" s="353">
        <v>1179022498.6199999</v>
      </c>
    </row>
    <row r="439" spans="2:7">
      <c r="B439" s="354" t="s">
        <v>635</v>
      </c>
      <c r="C439" s="353">
        <v>4596528412</v>
      </c>
      <c r="D439" s="353">
        <v>4390752412</v>
      </c>
      <c r="E439" s="353">
        <v>329342447.46999997</v>
      </c>
      <c r="F439" s="353">
        <v>342439725.69999999</v>
      </c>
      <c r="G439" s="353">
        <v>334657808.66000003</v>
      </c>
    </row>
    <row r="440" spans="2:7">
      <c r="B440" s="354" t="s">
        <v>843</v>
      </c>
      <c r="C440" s="353">
        <v>4600000</v>
      </c>
      <c r="D440" s="353">
        <v>21600000</v>
      </c>
      <c r="E440" s="353">
        <v>4047068.91</v>
      </c>
      <c r="F440" s="353">
        <v>42600</v>
      </c>
      <c r="G440" s="353">
        <v>0</v>
      </c>
    </row>
    <row r="441" spans="2:7">
      <c r="B441" s="354" t="s">
        <v>832</v>
      </c>
      <c r="C441" s="353">
        <v>0</v>
      </c>
      <c r="D441" s="353">
        <v>-50000000</v>
      </c>
      <c r="E441" s="353">
        <v>168854132.24000001</v>
      </c>
      <c r="F441" s="353">
        <v>168854132.24000001</v>
      </c>
      <c r="G441" s="353">
        <v>36617787.07</v>
      </c>
    </row>
    <row r="442" spans="2:7">
      <c r="B442" s="354" t="s">
        <v>677</v>
      </c>
      <c r="C442" s="353">
        <v>5720000</v>
      </c>
      <c r="D442" s="353">
        <v>6570000</v>
      </c>
      <c r="E442" s="353">
        <v>73294.240000000005</v>
      </c>
      <c r="F442" s="353">
        <v>73294.240000000005</v>
      </c>
      <c r="G442" s="353">
        <v>99494.24</v>
      </c>
    </row>
    <row r="443" spans="2:7">
      <c r="B443" s="354" t="s">
        <v>728</v>
      </c>
      <c r="C443" s="353">
        <v>747311384</v>
      </c>
      <c r="D443" s="353">
        <v>947311384</v>
      </c>
      <c r="E443" s="353">
        <v>210000</v>
      </c>
      <c r="F443" s="353">
        <v>0</v>
      </c>
      <c r="G443" s="353">
        <v>0</v>
      </c>
    </row>
    <row r="444" spans="2:7">
      <c r="B444" s="354" t="s">
        <v>844</v>
      </c>
      <c r="C444" s="353">
        <v>742880000</v>
      </c>
      <c r="D444" s="353">
        <v>407525000</v>
      </c>
      <c r="E444" s="353">
        <v>56296900.729999997</v>
      </c>
      <c r="F444" s="353">
        <v>17151689.899999999</v>
      </c>
      <c r="G444" s="353">
        <v>11386194.220000001</v>
      </c>
    </row>
    <row r="445" spans="2:7">
      <c r="B445" s="354" t="s">
        <v>627</v>
      </c>
      <c r="C445" s="353">
        <v>878866127</v>
      </c>
      <c r="D445" s="353">
        <v>969866127</v>
      </c>
      <c r="E445" s="353">
        <v>38611245.490000002</v>
      </c>
      <c r="F445" s="353">
        <v>44433620.189999998</v>
      </c>
      <c r="G445" s="353">
        <v>55802570.269999996</v>
      </c>
    </row>
    <row r="446" spans="2:7">
      <c r="B446" s="354" t="s">
        <v>660</v>
      </c>
      <c r="C446" s="353">
        <v>223858069</v>
      </c>
      <c r="D446" s="353">
        <v>205007969</v>
      </c>
      <c r="E446" s="353">
        <v>2923495.64</v>
      </c>
      <c r="F446" s="353">
        <v>19744258.59</v>
      </c>
      <c r="G446" s="353">
        <v>5913290.3799999999</v>
      </c>
    </row>
    <row r="447" spans="2:7">
      <c r="B447" s="354" t="s">
        <v>663</v>
      </c>
      <c r="C447" s="353">
        <v>2562180000</v>
      </c>
      <c r="D447" s="353">
        <v>2544680000</v>
      </c>
      <c r="E447" s="353">
        <v>609485.12</v>
      </c>
      <c r="F447" s="353">
        <v>905747.03</v>
      </c>
      <c r="G447" s="353">
        <v>580793.26</v>
      </c>
    </row>
    <row r="448" spans="2:7">
      <c r="B448" s="354" t="s">
        <v>845</v>
      </c>
      <c r="C448" s="353">
        <v>187223522</v>
      </c>
      <c r="D448" s="353">
        <v>187223522</v>
      </c>
      <c r="E448" s="353">
        <v>0</v>
      </c>
      <c r="F448" s="353">
        <v>0</v>
      </c>
      <c r="G448" s="353">
        <v>0</v>
      </c>
    </row>
    <row r="449" spans="2:7">
      <c r="B449" s="354" t="s">
        <v>846</v>
      </c>
      <c r="C449" s="353">
        <v>415276478</v>
      </c>
      <c r="D449" s="353">
        <v>415276478</v>
      </c>
      <c r="E449" s="353">
        <v>0</v>
      </c>
      <c r="F449" s="353">
        <v>0</v>
      </c>
      <c r="G449" s="353">
        <v>0</v>
      </c>
    </row>
    <row r="450" spans="2:7">
      <c r="B450" s="354" t="s">
        <v>628</v>
      </c>
      <c r="C450" s="353">
        <v>958842218</v>
      </c>
      <c r="D450" s="353">
        <v>1702473318</v>
      </c>
      <c r="E450" s="353">
        <v>59175440.670000002</v>
      </c>
      <c r="F450" s="353">
        <v>59175440.670000002</v>
      </c>
      <c r="G450" s="353">
        <v>65402754.030000001</v>
      </c>
    </row>
    <row r="451" spans="2:7">
      <c r="B451" s="354" t="s">
        <v>637</v>
      </c>
      <c r="C451" s="353">
        <v>6094513057</v>
      </c>
      <c r="D451" s="353">
        <v>6464513057</v>
      </c>
      <c r="E451" s="353">
        <v>821835318.0200001</v>
      </c>
      <c r="F451" s="353">
        <v>821835318.0200001</v>
      </c>
      <c r="G451" s="353">
        <v>668561806.49000001</v>
      </c>
    </row>
    <row r="452" spans="2:7">
      <c r="B452" s="352" t="s">
        <v>847</v>
      </c>
      <c r="C452" s="353">
        <v>669691884</v>
      </c>
      <c r="D452" s="353">
        <v>682912119.79999995</v>
      </c>
      <c r="E452" s="353">
        <v>1494476.55</v>
      </c>
      <c r="F452" s="353">
        <v>39484540.289999999</v>
      </c>
      <c r="G452" s="353">
        <v>38539662.310000002</v>
      </c>
    </row>
    <row r="453" spans="2:7">
      <c r="B453" s="354" t="s">
        <v>777</v>
      </c>
      <c r="C453" s="353">
        <v>25000</v>
      </c>
      <c r="D453" s="353">
        <v>25000</v>
      </c>
      <c r="E453" s="353">
        <v>0</v>
      </c>
      <c r="F453" s="353">
        <v>0</v>
      </c>
      <c r="G453" s="353">
        <v>0</v>
      </c>
    </row>
    <row r="454" spans="2:7">
      <c r="B454" s="354" t="s">
        <v>685</v>
      </c>
      <c r="C454" s="353">
        <v>0</v>
      </c>
      <c r="D454" s="353">
        <v>10145142</v>
      </c>
      <c r="E454" s="353">
        <v>0</v>
      </c>
      <c r="F454" s="353">
        <v>0</v>
      </c>
      <c r="G454" s="353">
        <v>0</v>
      </c>
    </row>
    <row r="455" spans="2:7">
      <c r="B455" s="354" t="s">
        <v>665</v>
      </c>
      <c r="C455" s="353">
        <v>579982258</v>
      </c>
      <c r="D455" s="353">
        <v>583057351.79999995</v>
      </c>
      <c r="E455" s="353">
        <v>456976.55000000005</v>
      </c>
      <c r="F455" s="353">
        <v>37560912.5</v>
      </c>
      <c r="G455" s="353">
        <v>35321659.120000005</v>
      </c>
    </row>
    <row r="456" spans="2:7">
      <c r="B456" s="354" t="s">
        <v>848</v>
      </c>
      <c r="C456" s="353">
        <v>10566528</v>
      </c>
      <c r="D456" s="353">
        <v>10566528</v>
      </c>
      <c r="E456" s="353">
        <v>0</v>
      </c>
      <c r="F456" s="353">
        <v>93465.9</v>
      </c>
      <c r="G456" s="353">
        <v>638607.68000000005</v>
      </c>
    </row>
    <row r="457" spans="2:7">
      <c r="B457" s="354" t="s">
        <v>849</v>
      </c>
      <c r="C457" s="353">
        <v>54500000</v>
      </c>
      <c r="D457" s="353">
        <v>54500000</v>
      </c>
      <c r="E457" s="353">
        <v>0</v>
      </c>
      <c r="F457" s="353">
        <v>850748.1</v>
      </c>
      <c r="G457" s="353">
        <v>1644003.1</v>
      </c>
    </row>
    <row r="458" spans="2:7">
      <c r="B458" s="354" t="s">
        <v>689</v>
      </c>
      <c r="C458" s="353">
        <v>6839800</v>
      </c>
      <c r="D458" s="353">
        <v>6839800</v>
      </c>
      <c r="E458" s="353">
        <v>0</v>
      </c>
      <c r="F458" s="353">
        <v>195171</v>
      </c>
      <c r="G458" s="353">
        <v>195171</v>
      </c>
    </row>
    <row r="459" spans="2:7">
      <c r="B459" s="354" t="s">
        <v>850</v>
      </c>
      <c r="C459" s="353">
        <v>17778298</v>
      </c>
      <c r="D459" s="353">
        <v>17778298</v>
      </c>
      <c r="E459" s="353">
        <v>1037500</v>
      </c>
      <c r="F459" s="353">
        <v>784242.79</v>
      </c>
      <c r="G459" s="353">
        <v>740221.41</v>
      </c>
    </row>
    <row r="460" spans="2:7">
      <c r="B460" s="352" t="s">
        <v>851</v>
      </c>
      <c r="C460" s="353">
        <v>28022531</v>
      </c>
      <c r="D460" s="353">
        <v>28022531</v>
      </c>
      <c r="E460" s="353">
        <v>1305032.1700000002</v>
      </c>
      <c r="F460" s="353">
        <v>1223499.95</v>
      </c>
      <c r="G460" s="353">
        <v>1284706.81</v>
      </c>
    </row>
    <row r="461" spans="2:7">
      <c r="B461" s="354" t="s">
        <v>635</v>
      </c>
      <c r="C461" s="353">
        <v>28022531</v>
      </c>
      <c r="D461" s="353">
        <v>28022531</v>
      </c>
      <c r="E461" s="353">
        <v>1305032.1700000002</v>
      </c>
      <c r="F461" s="353">
        <v>1223499.95</v>
      </c>
      <c r="G461" s="353">
        <v>1284706.81</v>
      </c>
    </row>
    <row r="462" spans="2:7">
      <c r="B462" s="352" t="s">
        <v>852</v>
      </c>
      <c r="C462" s="353">
        <v>191121879</v>
      </c>
      <c r="D462" s="353">
        <v>191121879</v>
      </c>
      <c r="E462" s="353">
        <v>24697746.800000001</v>
      </c>
      <c r="F462" s="353">
        <v>12660239.49</v>
      </c>
      <c r="G462" s="353">
        <v>11632180.01</v>
      </c>
    </row>
    <row r="463" spans="2:7">
      <c r="B463" s="354" t="s">
        <v>671</v>
      </c>
      <c r="C463" s="353">
        <v>730000</v>
      </c>
      <c r="D463" s="353">
        <v>575000</v>
      </c>
      <c r="E463" s="353">
        <v>0</v>
      </c>
      <c r="F463" s="353">
        <v>0</v>
      </c>
      <c r="G463" s="353">
        <v>0</v>
      </c>
    </row>
    <row r="464" spans="2:7">
      <c r="B464" s="354" t="s">
        <v>853</v>
      </c>
      <c r="C464" s="353">
        <v>50000</v>
      </c>
      <c r="D464" s="353">
        <v>213508</v>
      </c>
      <c r="E464" s="353">
        <v>41300</v>
      </c>
      <c r="F464" s="353">
        <v>41300</v>
      </c>
      <c r="G464" s="353">
        <v>0</v>
      </c>
    </row>
    <row r="465" spans="2:7">
      <c r="B465" s="354" t="s">
        <v>644</v>
      </c>
      <c r="C465" s="353">
        <v>189091879</v>
      </c>
      <c r="D465" s="353">
        <v>189047371</v>
      </c>
      <c r="E465" s="353">
        <v>24656446.800000001</v>
      </c>
      <c r="F465" s="353">
        <v>12618939.49</v>
      </c>
      <c r="G465" s="353">
        <v>11632180.01</v>
      </c>
    </row>
    <row r="466" spans="2:7">
      <c r="B466" s="354" t="s">
        <v>696</v>
      </c>
      <c r="C466" s="353">
        <v>1250000</v>
      </c>
      <c r="D466" s="353">
        <v>1286000</v>
      </c>
      <c r="E466" s="353">
        <v>0</v>
      </c>
      <c r="F466" s="353">
        <v>0</v>
      </c>
      <c r="G466" s="353">
        <v>0</v>
      </c>
    </row>
    <row r="467" spans="2:7">
      <c r="B467" s="352" t="s">
        <v>854</v>
      </c>
      <c r="C467" s="353">
        <v>49015134</v>
      </c>
      <c r="D467" s="353">
        <v>49015134</v>
      </c>
      <c r="E467" s="353">
        <v>3688771.86</v>
      </c>
      <c r="F467" s="353">
        <v>3688771.86</v>
      </c>
      <c r="G467" s="353">
        <v>3677771.86</v>
      </c>
    </row>
    <row r="468" spans="2:7">
      <c r="B468" s="354" t="s">
        <v>635</v>
      </c>
      <c r="C468" s="353">
        <v>49015134</v>
      </c>
      <c r="D468" s="353">
        <v>49015134</v>
      </c>
      <c r="E468" s="353">
        <v>3688771.86</v>
      </c>
      <c r="F468" s="353">
        <v>3688771.86</v>
      </c>
      <c r="G468" s="353">
        <v>3677771.86</v>
      </c>
    </row>
    <row r="469" spans="2:7">
      <c r="B469" s="352" t="s">
        <v>855</v>
      </c>
      <c r="C469" s="353">
        <v>186000000</v>
      </c>
      <c r="D469" s="353">
        <v>186000000</v>
      </c>
      <c r="E469" s="353">
        <v>0</v>
      </c>
      <c r="F469" s="353">
        <v>0</v>
      </c>
      <c r="G469" s="353">
        <v>0</v>
      </c>
    </row>
    <row r="470" spans="2:7">
      <c r="B470" s="354" t="s">
        <v>635</v>
      </c>
      <c r="C470" s="353">
        <v>186000000</v>
      </c>
      <c r="D470" s="353">
        <v>186000000</v>
      </c>
      <c r="E470" s="353">
        <v>0</v>
      </c>
      <c r="F470" s="353">
        <v>0</v>
      </c>
      <c r="G470" s="353">
        <v>0</v>
      </c>
    </row>
    <row r="471" spans="2:7">
      <c r="B471" s="348" t="s">
        <v>856</v>
      </c>
      <c r="C471" s="349">
        <v>85145723816</v>
      </c>
      <c r="D471" s="349">
        <v>85145723816</v>
      </c>
      <c r="E471" s="349">
        <v>5324705218.9399986</v>
      </c>
      <c r="F471" s="349">
        <v>4981705084.9100018</v>
      </c>
      <c r="G471" s="349">
        <v>2699524560.1800003</v>
      </c>
    </row>
    <row r="472" spans="2:7">
      <c r="B472" s="350" t="s">
        <v>857</v>
      </c>
      <c r="C472" s="351">
        <v>85145723816</v>
      </c>
      <c r="D472" s="351">
        <v>85145723816</v>
      </c>
      <c r="E472" s="351">
        <v>5324705218.9399986</v>
      </c>
      <c r="F472" s="351">
        <v>4981705084.9100018</v>
      </c>
      <c r="G472" s="351">
        <v>2699524560.1800003</v>
      </c>
    </row>
    <row r="473" spans="2:7">
      <c r="B473" s="352" t="s">
        <v>858</v>
      </c>
      <c r="C473" s="353">
        <v>66126298418</v>
      </c>
      <c r="D473" s="353">
        <v>66038354418</v>
      </c>
      <c r="E473" s="353">
        <v>4453420415.4799995</v>
      </c>
      <c r="F473" s="353">
        <v>4445514176.1800003</v>
      </c>
      <c r="G473" s="353">
        <v>2264346619.7599998</v>
      </c>
    </row>
    <row r="474" spans="2:7">
      <c r="B474" s="354" t="s">
        <v>635</v>
      </c>
      <c r="C474" s="353">
        <v>3536222965</v>
      </c>
      <c r="D474" s="353">
        <v>3457930486.2399998</v>
      </c>
      <c r="E474" s="353">
        <v>121499842.34</v>
      </c>
      <c r="F474" s="353">
        <v>181151787.93000001</v>
      </c>
      <c r="G474" s="353">
        <v>216076438.75</v>
      </c>
    </row>
    <row r="475" spans="2:7">
      <c r="B475" s="354" t="s">
        <v>832</v>
      </c>
      <c r="C475" s="353">
        <v>0</v>
      </c>
      <c r="D475" s="353">
        <v>-7607695110.1700001</v>
      </c>
      <c r="E475" s="353">
        <v>0</v>
      </c>
      <c r="F475" s="353">
        <v>0</v>
      </c>
      <c r="G475" s="353">
        <v>0</v>
      </c>
    </row>
    <row r="476" spans="2:7">
      <c r="B476" s="354" t="s">
        <v>728</v>
      </c>
      <c r="C476" s="353">
        <v>19138553785</v>
      </c>
      <c r="D476" s="353">
        <v>19138553785</v>
      </c>
      <c r="E476" s="353">
        <v>0</v>
      </c>
      <c r="F476" s="353">
        <v>0</v>
      </c>
      <c r="G476" s="353">
        <v>0</v>
      </c>
    </row>
    <row r="477" spans="2:7">
      <c r="B477" s="354" t="s">
        <v>859</v>
      </c>
      <c r="C477" s="353">
        <v>484938255</v>
      </c>
      <c r="D477" s="353">
        <v>1000402667.83</v>
      </c>
      <c r="E477" s="353">
        <v>26500794</v>
      </c>
      <c r="F477" s="353">
        <v>26468360</v>
      </c>
      <c r="G477" s="353">
        <v>24762154.600000001</v>
      </c>
    </row>
    <row r="478" spans="2:7">
      <c r="B478" s="354" t="s">
        <v>860</v>
      </c>
      <c r="C478" s="353">
        <v>2055995127</v>
      </c>
      <c r="D478" s="353">
        <v>1937722283</v>
      </c>
      <c r="E478" s="353">
        <v>298341692.55000001</v>
      </c>
      <c r="F478" s="353">
        <v>298341692.55000001</v>
      </c>
      <c r="G478" s="353">
        <v>0</v>
      </c>
    </row>
    <row r="479" spans="2:7">
      <c r="B479" s="354" t="s">
        <v>844</v>
      </c>
      <c r="C479" s="353">
        <v>85603015</v>
      </c>
      <c r="D479" s="353">
        <v>85603015</v>
      </c>
      <c r="E479" s="353">
        <v>0</v>
      </c>
      <c r="F479" s="353">
        <v>0</v>
      </c>
      <c r="G479" s="353">
        <v>0</v>
      </c>
    </row>
    <row r="480" spans="2:7">
      <c r="B480" s="354" t="s">
        <v>627</v>
      </c>
      <c r="C480" s="353">
        <v>1820854518</v>
      </c>
      <c r="D480" s="353">
        <v>1870404480</v>
      </c>
      <c r="E480" s="353">
        <v>57710893.189999998</v>
      </c>
      <c r="F480" s="353">
        <v>140425024.41</v>
      </c>
      <c r="G480" s="353">
        <v>152936544.47</v>
      </c>
    </row>
    <row r="481" spans="2:8">
      <c r="B481" s="354" t="s">
        <v>861</v>
      </c>
      <c r="C481" s="353">
        <v>81316522</v>
      </c>
      <c r="D481" s="353">
        <v>-359854707.19</v>
      </c>
      <c r="E481" s="353">
        <v>577013407.84000003</v>
      </c>
      <c r="F481" s="353">
        <v>419660815.03000003</v>
      </c>
      <c r="G481" s="353">
        <v>219464166.94999999</v>
      </c>
    </row>
    <row r="482" spans="2:8">
      <c r="B482" s="354" t="s">
        <v>659</v>
      </c>
      <c r="C482" s="353">
        <v>22073711621</v>
      </c>
      <c r="D482" s="353">
        <v>21530026890.789997</v>
      </c>
      <c r="E482" s="353">
        <v>632574607.83999991</v>
      </c>
      <c r="F482" s="353">
        <v>605899969.44999993</v>
      </c>
      <c r="G482" s="353">
        <v>300655991.78999996</v>
      </c>
    </row>
    <row r="483" spans="2:8">
      <c r="B483" s="354" t="s">
        <v>660</v>
      </c>
      <c r="C483" s="353">
        <v>1536000000</v>
      </c>
      <c r="D483" s="353">
        <v>1448056000</v>
      </c>
      <c r="E483" s="353">
        <v>74745000</v>
      </c>
      <c r="F483" s="353">
        <v>74534318.599999994</v>
      </c>
      <c r="G483" s="353">
        <v>427478789.98000002</v>
      </c>
    </row>
    <row r="484" spans="2:8">
      <c r="B484" s="354" t="s">
        <v>681</v>
      </c>
      <c r="C484" s="353">
        <v>45256615</v>
      </c>
      <c r="D484" s="353">
        <v>37256615</v>
      </c>
      <c r="E484" s="353">
        <v>0</v>
      </c>
      <c r="F484" s="353">
        <v>0</v>
      </c>
      <c r="G484" s="353">
        <v>0</v>
      </c>
    </row>
    <row r="485" spans="2:8">
      <c r="B485" s="354" t="s">
        <v>862</v>
      </c>
      <c r="C485" s="353">
        <v>370423614</v>
      </c>
      <c r="D485" s="353">
        <v>4193446327.0699997</v>
      </c>
      <c r="E485" s="353">
        <v>451787590.90999997</v>
      </c>
      <c r="F485" s="353">
        <v>451787590.90999997</v>
      </c>
      <c r="G485" s="353">
        <v>87144289.590000004</v>
      </c>
    </row>
    <row r="486" spans="2:8">
      <c r="B486" s="354" t="s">
        <v>863</v>
      </c>
      <c r="C486" s="353">
        <v>430553429</v>
      </c>
      <c r="D486" s="353">
        <v>922142298.07999992</v>
      </c>
      <c r="E486" s="353">
        <v>421933113.77999997</v>
      </c>
      <c r="F486" s="353">
        <v>421933113.77999997</v>
      </c>
      <c r="G486" s="353">
        <v>218978420.64999998</v>
      </c>
    </row>
    <row r="487" spans="2:8">
      <c r="B487" s="354" t="s">
        <v>864</v>
      </c>
      <c r="C487" s="353">
        <v>74143721</v>
      </c>
      <c r="D487" s="353">
        <v>69143721</v>
      </c>
      <c r="E487" s="353">
        <v>0</v>
      </c>
      <c r="F487" s="353">
        <v>0</v>
      </c>
      <c r="G487" s="353">
        <v>0</v>
      </c>
    </row>
    <row r="488" spans="2:8">
      <c r="B488" s="354" t="s">
        <v>865</v>
      </c>
      <c r="C488" s="353">
        <v>706485147</v>
      </c>
      <c r="D488" s="353">
        <v>1629196842.8000002</v>
      </c>
      <c r="E488" s="353">
        <v>186683714.50000003</v>
      </c>
      <c r="F488" s="353">
        <v>186683714.50000003</v>
      </c>
      <c r="G488" s="353">
        <v>32914704.640000001</v>
      </c>
    </row>
    <row r="489" spans="2:8">
      <c r="B489" s="354" t="s">
        <v>846</v>
      </c>
      <c r="C489" s="353">
        <v>610031250</v>
      </c>
      <c r="D489" s="353">
        <v>610031250</v>
      </c>
      <c r="E489" s="353">
        <v>0</v>
      </c>
      <c r="F489" s="353">
        <v>0</v>
      </c>
      <c r="G489" s="353">
        <v>0</v>
      </c>
    </row>
    <row r="490" spans="2:8">
      <c r="B490" s="354" t="s">
        <v>866</v>
      </c>
      <c r="C490" s="353">
        <v>3347482870</v>
      </c>
      <c r="D490" s="353">
        <v>4824139837.5200005</v>
      </c>
      <c r="E490" s="353">
        <v>80331759.929999992</v>
      </c>
      <c r="F490" s="353">
        <v>80331759.929999992</v>
      </c>
      <c r="G490" s="353">
        <v>167053745.06999999</v>
      </c>
    </row>
    <row r="491" spans="2:8">
      <c r="B491" s="354" t="s">
        <v>867</v>
      </c>
      <c r="C491" s="353">
        <v>761102433</v>
      </c>
      <c r="D491" s="353">
        <v>497078302.60000002</v>
      </c>
      <c r="E491" s="353">
        <v>50000000</v>
      </c>
      <c r="F491" s="353">
        <v>0</v>
      </c>
      <c r="G491" s="353">
        <v>0</v>
      </c>
    </row>
    <row r="492" spans="2:8">
      <c r="B492" s="354" t="s">
        <v>800</v>
      </c>
      <c r="C492" s="353">
        <v>577997761</v>
      </c>
      <c r="D492" s="353">
        <v>828401952.63</v>
      </c>
      <c r="E492" s="353">
        <v>59120385.909999996</v>
      </c>
      <c r="F492" s="353">
        <v>51680673.479999997</v>
      </c>
      <c r="G492" s="353">
        <v>35638510</v>
      </c>
    </row>
    <row r="493" spans="2:8">
      <c r="B493" s="354" t="s">
        <v>801</v>
      </c>
      <c r="C493" s="353">
        <v>19354028</v>
      </c>
      <c r="D493" s="353">
        <v>1643952385.04</v>
      </c>
      <c r="E493" s="353">
        <v>758585245.25999999</v>
      </c>
      <c r="F493" s="353">
        <v>758585245.25999999</v>
      </c>
      <c r="G493" s="353">
        <v>0</v>
      </c>
    </row>
    <row r="494" spans="2:8">
      <c r="B494" s="354" t="s">
        <v>785</v>
      </c>
      <c r="C494" s="353">
        <v>142000000</v>
      </c>
      <c r="D494" s="353">
        <v>142000000</v>
      </c>
      <c r="E494" s="353">
        <v>0</v>
      </c>
      <c r="F494" s="353">
        <v>10653067.029999999</v>
      </c>
      <c r="G494" s="353">
        <v>10719242.799999999</v>
      </c>
      <c r="H494" s="351"/>
    </row>
    <row r="495" spans="2:8">
      <c r="B495" s="354" t="s">
        <v>868</v>
      </c>
      <c r="C495" s="353">
        <v>1890528932</v>
      </c>
      <c r="D495" s="353">
        <v>1773929807</v>
      </c>
      <c r="E495" s="353">
        <v>362998333</v>
      </c>
      <c r="F495" s="353">
        <v>367649063</v>
      </c>
      <c r="G495" s="353">
        <v>41028113.149999999</v>
      </c>
    </row>
    <row r="496" spans="2:8">
      <c r="B496" s="354" t="s">
        <v>689</v>
      </c>
      <c r="C496" s="353">
        <v>963600000</v>
      </c>
      <c r="D496" s="353">
        <v>963600000</v>
      </c>
      <c r="E496" s="353">
        <v>0</v>
      </c>
      <c r="F496" s="353">
        <v>76133945.890000001</v>
      </c>
      <c r="G496" s="353">
        <v>77300163.909999996</v>
      </c>
    </row>
    <row r="497" spans="2:7">
      <c r="B497" s="354" t="s">
        <v>628</v>
      </c>
      <c r="C497" s="353">
        <v>1766206</v>
      </c>
      <c r="D497" s="353">
        <v>3508684.76</v>
      </c>
      <c r="E497" s="353">
        <v>135862</v>
      </c>
      <c r="F497" s="353">
        <v>135862</v>
      </c>
      <c r="G497" s="353">
        <v>135862</v>
      </c>
    </row>
    <row r="498" spans="2:7">
      <c r="B498" s="354" t="s">
        <v>637</v>
      </c>
      <c r="C498" s="353">
        <v>5372376604</v>
      </c>
      <c r="D498" s="353">
        <v>5399376604</v>
      </c>
      <c r="E498" s="353">
        <v>293458172.43000001</v>
      </c>
      <c r="F498" s="353">
        <v>293458172.43000001</v>
      </c>
      <c r="G498" s="353">
        <v>252059481.41000003</v>
      </c>
    </row>
    <row r="499" spans="2:7">
      <c r="B499" s="352" t="s">
        <v>869</v>
      </c>
      <c r="C499" s="353">
        <v>392135778</v>
      </c>
      <c r="D499" s="353">
        <v>392135778</v>
      </c>
      <c r="E499" s="353">
        <v>15246466.629999999</v>
      </c>
      <c r="F499" s="353">
        <v>30660398.789999999</v>
      </c>
      <c r="G499" s="353">
        <v>23650628</v>
      </c>
    </row>
    <row r="500" spans="2:7">
      <c r="B500" s="354" t="s">
        <v>640</v>
      </c>
      <c r="C500" s="353">
        <v>390636517</v>
      </c>
      <c r="D500" s="353">
        <v>388405045</v>
      </c>
      <c r="E500" s="353">
        <v>14478350.109999999</v>
      </c>
      <c r="F500" s="353">
        <v>28373568.149999999</v>
      </c>
      <c r="G500" s="353">
        <v>23650628</v>
      </c>
    </row>
    <row r="501" spans="2:7">
      <c r="B501" s="354" t="s">
        <v>827</v>
      </c>
      <c r="C501" s="353">
        <v>1379261</v>
      </c>
      <c r="D501" s="353">
        <v>3600733</v>
      </c>
      <c r="E501" s="353">
        <v>748130.74</v>
      </c>
      <c r="F501" s="353">
        <v>2286830.6399999997</v>
      </c>
      <c r="G501" s="353">
        <v>0</v>
      </c>
    </row>
    <row r="502" spans="2:7">
      <c r="B502" s="354" t="s">
        <v>870</v>
      </c>
      <c r="C502" s="353">
        <v>120000</v>
      </c>
      <c r="D502" s="353">
        <v>130000</v>
      </c>
      <c r="E502" s="353">
        <v>19985.78</v>
      </c>
      <c r="F502" s="353">
        <v>0</v>
      </c>
      <c r="G502" s="353">
        <v>0</v>
      </c>
    </row>
    <row r="503" spans="2:7">
      <c r="B503" s="352" t="s">
        <v>871</v>
      </c>
      <c r="C503" s="353">
        <v>17608637249</v>
      </c>
      <c r="D503" s="353">
        <v>17608637249</v>
      </c>
      <c r="E503" s="353">
        <v>789157038.45000005</v>
      </c>
      <c r="F503" s="353">
        <v>458254890.32000005</v>
      </c>
      <c r="G503" s="353">
        <v>370063249.36000001</v>
      </c>
    </row>
    <row r="504" spans="2:7">
      <c r="B504" s="354" t="s">
        <v>872</v>
      </c>
      <c r="C504" s="353">
        <v>13064740270</v>
      </c>
      <c r="D504" s="353">
        <v>13120540270</v>
      </c>
      <c r="E504" s="353">
        <v>515099724.06000006</v>
      </c>
      <c r="F504" s="353">
        <v>38082429.719999999</v>
      </c>
      <c r="G504" s="353">
        <v>64021993.670000009</v>
      </c>
    </row>
    <row r="505" spans="2:7">
      <c r="B505" s="354" t="s">
        <v>818</v>
      </c>
      <c r="C505" s="353">
        <v>554925083</v>
      </c>
      <c r="D505" s="353">
        <v>45925083</v>
      </c>
      <c r="E505" s="353">
        <v>0</v>
      </c>
      <c r="F505" s="353">
        <v>0</v>
      </c>
      <c r="G505" s="353">
        <v>0</v>
      </c>
    </row>
    <row r="506" spans="2:7">
      <c r="B506" s="354" t="s">
        <v>649</v>
      </c>
      <c r="C506" s="353">
        <v>3988971896</v>
      </c>
      <c r="D506" s="353">
        <v>4442171896</v>
      </c>
      <c r="E506" s="353">
        <v>274057314.39000005</v>
      </c>
      <c r="F506" s="353">
        <v>420172460.60000002</v>
      </c>
      <c r="G506" s="353">
        <v>306041255.69</v>
      </c>
    </row>
    <row r="507" spans="2:7">
      <c r="B507" s="354" t="s">
        <v>804</v>
      </c>
      <c r="C507" s="353">
        <v>0</v>
      </c>
      <c r="D507" s="353">
        <v>0</v>
      </c>
      <c r="E507" s="353">
        <v>0</v>
      </c>
      <c r="F507" s="353">
        <v>0</v>
      </c>
      <c r="G507" s="353">
        <v>0</v>
      </c>
    </row>
    <row r="508" spans="2:7">
      <c r="B508" s="352" t="s">
        <v>873</v>
      </c>
      <c r="C508" s="353">
        <v>177195695</v>
      </c>
      <c r="D508" s="353">
        <v>265139695</v>
      </c>
      <c r="E508" s="353">
        <v>47847179.800000004</v>
      </c>
      <c r="F508" s="353">
        <v>23927257.809999999</v>
      </c>
      <c r="G508" s="353">
        <v>20459200.09</v>
      </c>
    </row>
    <row r="509" spans="2:7">
      <c r="B509" s="354" t="s">
        <v>800</v>
      </c>
      <c r="C509" s="353">
        <v>0</v>
      </c>
      <c r="D509" s="353">
        <v>310000</v>
      </c>
      <c r="E509" s="353">
        <v>0</v>
      </c>
      <c r="F509" s="353">
        <v>0</v>
      </c>
      <c r="G509" s="353">
        <v>0</v>
      </c>
    </row>
    <row r="510" spans="2:7">
      <c r="B510" s="354" t="s">
        <v>801</v>
      </c>
      <c r="C510" s="353">
        <v>0</v>
      </c>
      <c r="D510" s="353">
        <v>14758528</v>
      </c>
      <c r="E510" s="353">
        <v>0</v>
      </c>
      <c r="F510" s="353">
        <v>0</v>
      </c>
      <c r="G510" s="353">
        <v>0</v>
      </c>
    </row>
    <row r="511" spans="2:7">
      <c r="B511" s="354" t="s">
        <v>785</v>
      </c>
      <c r="C511" s="353">
        <v>177195695</v>
      </c>
      <c r="D511" s="353">
        <v>250071167</v>
      </c>
      <c r="E511" s="353">
        <v>47847179.800000004</v>
      </c>
      <c r="F511" s="353">
        <v>23927257.809999999</v>
      </c>
      <c r="G511" s="353">
        <v>20459200.09</v>
      </c>
    </row>
    <row r="512" spans="2:7">
      <c r="B512" s="352" t="s">
        <v>874</v>
      </c>
      <c r="C512" s="353">
        <v>245998207</v>
      </c>
      <c r="D512" s="353">
        <v>245998207</v>
      </c>
      <c r="E512" s="353">
        <v>17512731.640000001</v>
      </c>
      <c r="F512" s="353">
        <v>17879751.179999996</v>
      </c>
      <c r="G512" s="353">
        <v>15594725.229999999</v>
      </c>
    </row>
    <row r="513" spans="2:8">
      <c r="B513" s="354" t="s">
        <v>642</v>
      </c>
      <c r="C513" s="353">
        <v>238667102</v>
      </c>
      <c r="D513" s="353">
        <v>240545102</v>
      </c>
      <c r="E513" s="353">
        <v>17504950.940000001</v>
      </c>
      <c r="F513" s="353">
        <v>17338641.599999998</v>
      </c>
      <c r="G513" s="353">
        <v>15479874.289999999</v>
      </c>
    </row>
    <row r="514" spans="2:8">
      <c r="B514" s="354" t="s">
        <v>875</v>
      </c>
      <c r="C514" s="353">
        <v>4231105</v>
      </c>
      <c r="D514" s="353">
        <v>3753105</v>
      </c>
      <c r="E514" s="353">
        <v>7780.7</v>
      </c>
      <c r="F514" s="353">
        <v>541109.57999999996</v>
      </c>
      <c r="G514" s="353">
        <v>114850.94</v>
      </c>
    </row>
    <row r="515" spans="2:8">
      <c r="B515" s="354" t="s">
        <v>819</v>
      </c>
      <c r="C515" s="353">
        <v>3100000</v>
      </c>
      <c r="D515" s="353">
        <v>1700000</v>
      </c>
      <c r="E515" s="353">
        <v>0</v>
      </c>
      <c r="F515" s="353">
        <v>0</v>
      </c>
      <c r="G515" s="353">
        <v>0</v>
      </c>
    </row>
    <row r="516" spans="2:8">
      <c r="B516" s="352" t="s">
        <v>876</v>
      </c>
      <c r="C516" s="353">
        <v>81082204</v>
      </c>
      <c r="D516" s="353">
        <v>81082204</v>
      </c>
      <c r="E516" s="353">
        <v>547738.9</v>
      </c>
      <c r="F516" s="353">
        <v>4494962.59</v>
      </c>
      <c r="G516" s="353">
        <v>4717483.28</v>
      </c>
    </row>
    <row r="517" spans="2:8">
      <c r="B517" s="354" t="s">
        <v>652</v>
      </c>
      <c r="C517" s="353">
        <v>81082204</v>
      </c>
      <c r="D517" s="353">
        <v>81082204</v>
      </c>
      <c r="E517" s="353">
        <v>547738.9</v>
      </c>
      <c r="F517" s="353">
        <v>4494962.59</v>
      </c>
      <c r="G517" s="353">
        <v>4717483.28</v>
      </c>
    </row>
    <row r="518" spans="2:8">
      <c r="B518" s="354" t="s">
        <v>820</v>
      </c>
      <c r="C518" s="353">
        <v>0</v>
      </c>
      <c r="D518" s="353">
        <v>0</v>
      </c>
      <c r="E518" s="353">
        <v>0</v>
      </c>
      <c r="F518" s="353">
        <v>0</v>
      </c>
      <c r="G518" s="353">
        <v>0</v>
      </c>
      <c r="H518" s="353"/>
    </row>
    <row r="519" spans="2:8">
      <c r="B519" s="352" t="s">
        <v>877</v>
      </c>
      <c r="C519" s="353">
        <v>514376265</v>
      </c>
      <c r="D519" s="353">
        <v>514376265</v>
      </c>
      <c r="E519" s="353">
        <v>973648.04</v>
      </c>
      <c r="F519" s="353">
        <v>973648.04</v>
      </c>
      <c r="G519" s="353">
        <v>692654.46</v>
      </c>
      <c r="H519" s="353"/>
    </row>
    <row r="520" spans="2:8">
      <c r="B520" s="354" t="s">
        <v>655</v>
      </c>
      <c r="C520" s="353">
        <v>514376265</v>
      </c>
      <c r="D520" s="353">
        <v>504832125</v>
      </c>
      <c r="E520" s="353">
        <v>973648.04</v>
      </c>
      <c r="F520" s="353">
        <v>973648.04</v>
      </c>
      <c r="G520" s="353">
        <v>692654.46</v>
      </c>
      <c r="H520" s="353"/>
    </row>
    <row r="521" spans="2:8">
      <c r="B521" s="354" t="s">
        <v>878</v>
      </c>
      <c r="C521" s="353">
        <v>0</v>
      </c>
      <c r="D521" s="353">
        <v>9544140</v>
      </c>
      <c r="E521" s="353">
        <v>0</v>
      </c>
      <c r="F521" s="353">
        <v>0</v>
      </c>
      <c r="G521" s="353">
        <v>0</v>
      </c>
      <c r="H521" s="353"/>
    </row>
    <row r="522" spans="2:8">
      <c r="B522" s="348" t="s">
        <v>879</v>
      </c>
      <c r="C522" s="349">
        <v>22483984637</v>
      </c>
      <c r="D522" s="349">
        <v>22483984637</v>
      </c>
      <c r="E522" s="349">
        <v>1407990924.9400001</v>
      </c>
      <c r="F522" s="349">
        <v>2016276472.0400002</v>
      </c>
      <c r="G522" s="349">
        <v>2216421835.21</v>
      </c>
      <c r="H522" s="353"/>
    </row>
    <row r="523" spans="2:8">
      <c r="B523" s="350" t="s">
        <v>880</v>
      </c>
      <c r="C523" s="351">
        <v>22483984637</v>
      </c>
      <c r="D523" s="351">
        <v>22483984637</v>
      </c>
      <c r="E523" s="351">
        <v>1407990924.9400001</v>
      </c>
      <c r="F523" s="351">
        <v>2016276472.0400002</v>
      </c>
      <c r="G523" s="351">
        <v>2216421835.21</v>
      </c>
      <c r="H523" s="353"/>
    </row>
    <row r="524" spans="2:8">
      <c r="B524" s="352" t="s">
        <v>881</v>
      </c>
      <c r="C524" s="353">
        <v>21932536118</v>
      </c>
      <c r="D524" s="353">
        <v>21932536118</v>
      </c>
      <c r="E524" s="353">
        <v>1374428185.6700001</v>
      </c>
      <c r="F524" s="353">
        <v>1973332500.5</v>
      </c>
      <c r="G524" s="353">
        <v>2177956284.0799999</v>
      </c>
      <c r="H524" s="353"/>
    </row>
    <row r="525" spans="2:8">
      <c r="B525" s="354" t="s">
        <v>635</v>
      </c>
      <c r="C525" s="353">
        <v>3408415604</v>
      </c>
      <c r="D525" s="353">
        <v>3331061944</v>
      </c>
      <c r="E525" s="353">
        <v>-112544272.02000001</v>
      </c>
      <c r="F525" s="353">
        <v>139963717.77000001</v>
      </c>
      <c r="G525" s="353">
        <v>151857333.92000005</v>
      </c>
      <c r="H525" s="353"/>
    </row>
    <row r="526" spans="2:8">
      <c r="B526" s="354" t="s">
        <v>636</v>
      </c>
      <c r="C526" s="353">
        <v>0</v>
      </c>
      <c r="D526" s="353">
        <v>0</v>
      </c>
      <c r="E526" s="353">
        <v>0</v>
      </c>
      <c r="F526" s="353">
        <v>0</v>
      </c>
      <c r="G526" s="353">
        <v>0</v>
      </c>
      <c r="H526" s="353"/>
    </row>
    <row r="527" spans="2:8">
      <c r="B527" s="354" t="s">
        <v>627</v>
      </c>
      <c r="C527" s="353">
        <v>137407056</v>
      </c>
      <c r="D527" s="353">
        <v>131052056</v>
      </c>
      <c r="E527" s="353">
        <v>-19573110.440000001</v>
      </c>
      <c r="F527" s="353">
        <v>6023395.8399999999</v>
      </c>
      <c r="G527" s="353">
        <v>6023395.8399999999</v>
      </c>
      <c r="H527" s="353"/>
    </row>
    <row r="528" spans="2:8">
      <c r="B528" s="354" t="s">
        <v>800</v>
      </c>
      <c r="C528" s="353">
        <v>1050000</v>
      </c>
      <c r="D528" s="353">
        <v>815700</v>
      </c>
      <c r="E528" s="353">
        <v>0</v>
      </c>
      <c r="F528" s="353">
        <v>0</v>
      </c>
      <c r="G528" s="353">
        <v>0</v>
      </c>
      <c r="H528" s="353"/>
    </row>
    <row r="529" spans="2:8">
      <c r="B529" s="354" t="s">
        <v>801</v>
      </c>
      <c r="C529" s="353">
        <v>0</v>
      </c>
      <c r="D529" s="353">
        <v>161700</v>
      </c>
      <c r="E529" s="353">
        <v>0</v>
      </c>
      <c r="F529" s="353">
        <v>0</v>
      </c>
      <c r="G529" s="353">
        <v>0</v>
      </c>
      <c r="H529" s="353"/>
    </row>
    <row r="530" spans="2:8">
      <c r="B530" s="354" t="s">
        <v>785</v>
      </c>
      <c r="C530" s="353">
        <v>1759762095</v>
      </c>
      <c r="D530" s="353">
        <v>1717079195</v>
      </c>
      <c r="E530" s="353">
        <v>-210411843.30999997</v>
      </c>
      <c r="F530" s="353">
        <v>73473034.679999992</v>
      </c>
      <c r="G530" s="353">
        <v>73867192.030000001</v>
      </c>
      <c r="H530" s="353"/>
    </row>
    <row r="531" spans="2:8">
      <c r="B531" s="354" t="s">
        <v>882</v>
      </c>
      <c r="C531" s="353">
        <v>61487087</v>
      </c>
      <c r="D531" s="353">
        <v>127487087</v>
      </c>
      <c r="E531" s="353">
        <v>5553766.25</v>
      </c>
      <c r="F531" s="353">
        <v>5553766.25</v>
      </c>
      <c r="G531" s="353">
        <v>5285366.25</v>
      </c>
      <c r="H531" s="353"/>
    </row>
    <row r="532" spans="2:8">
      <c r="B532" s="354" t="s">
        <v>647</v>
      </c>
      <c r="C532" s="353">
        <v>206090487</v>
      </c>
      <c r="D532" s="353">
        <v>214554647</v>
      </c>
      <c r="E532" s="353">
        <v>-16608811.539999999</v>
      </c>
      <c r="F532" s="353">
        <v>7529250.6399999997</v>
      </c>
      <c r="G532" s="353">
        <v>9134845.6400000006</v>
      </c>
      <c r="H532" s="353"/>
    </row>
    <row r="533" spans="2:8">
      <c r="B533" s="354" t="s">
        <v>883</v>
      </c>
      <c r="C533" s="353">
        <v>19331600</v>
      </c>
      <c r="D533" s="353">
        <v>19331600</v>
      </c>
      <c r="E533" s="353">
        <v>0</v>
      </c>
      <c r="F533" s="353">
        <v>0</v>
      </c>
      <c r="G533" s="353">
        <v>0</v>
      </c>
      <c r="H533" s="353"/>
    </row>
    <row r="534" spans="2:8">
      <c r="B534" s="354" t="s">
        <v>689</v>
      </c>
      <c r="C534" s="353">
        <v>47424738</v>
      </c>
      <c r="D534" s="353">
        <v>39424738</v>
      </c>
      <c r="E534" s="353">
        <v>-11280976.51</v>
      </c>
      <c r="F534" s="353">
        <v>1495902.08</v>
      </c>
      <c r="G534" s="353">
        <v>1495902.08</v>
      </c>
    </row>
    <row r="535" spans="2:8">
      <c r="B535" s="354" t="s">
        <v>628</v>
      </c>
      <c r="C535" s="353">
        <v>13938238578</v>
      </c>
      <c r="D535" s="353">
        <v>13998238578</v>
      </c>
      <c r="E535" s="353">
        <v>1588164575.49</v>
      </c>
      <c r="F535" s="353">
        <v>1588164575.49</v>
      </c>
      <c r="G535" s="353">
        <v>1779163390.5699999</v>
      </c>
    </row>
    <row r="536" spans="2:8">
      <c r="B536" s="354" t="s">
        <v>637</v>
      </c>
      <c r="C536" s="353">
        <v>2353328873</v>
      </c>
      <c r="D536" s="353">
        <v>2353328873</v>
      </c>
      <c r="E536" s="353">
        <v>151128857.75</v>
      </c>
      <c r="F536" s="353">
        <v>151128857.75</v>
      </c>
      <c r="G536" s="353">
        <v>151128857.75</v>
      </c>
    </row>
    <row r="537" spans="2:8">
      <c r="B537" s="352" t="s">
        <v>884</v>
      </c>
      <c r="C537" s="353">
        <v>234477905</v>
      </c>
      <c r="D537" s="353">
        <v>234477905</v>
      </c>
      <c r="E537" s="353">
        <v>11725143.449999999</v>
      </c>
      <c r="F537" s="353">
        <v>19603590.830000002</v>
      </c>
      <c r="G537" s="353">
        <v>14983591.420000002</v>
      </c>
    </row>
    <row r="538" spans="2:8">
      <c r="B538" s="354" t="s">
        <v>661</v>
      </c>
      <c r="C538" s="353">
        <v>234077905</v>
      </c>
      <c r="D538" s="353">
        <v>234077905</v>
      </c>
      <c r="E538" s="353">
        <v>11725143.449999999</v>
      </c>
      <c r="F538" s="353">
        <v>19603590.830000002</v>
      </c>
      <c r="G538" s="353">
        <v>14983591.420000002</v>
      </c>
    </row>
    <row r="539" spans="2:8">
      <c r="B539" s="354" t="s">
        <v>687</v>
      </c>
      <c r="C539" s="353">
        <v>300000</v>
      </c>
      <c r="D539" s="353">
        <v>300000</v>
      </c>
      <c r="E539" s="353">
        <v>0</v>
      </c>
      <c r="F539" s="353">
        <v>0</v>
      </c>
      <c r="G539" s="353">
        <v>0</v>
      </c>
    </row>
    <row r="540" spans="2:8">
      <c r="B540" s="354" t="s">
        <v>814</v>
      </c>
      <c r="C540" s="353">
        <v>100000</v>
      </c>
      <c r="D540" s="353">
        <v>100000</v>
      </c>
      <c r="E540" s="353">
        <v>0</v>
      </c>
      <c r="F540" s="353">
        <v>0</v>
      </c>
      <c r="G540" s="353">
        <v>0</v>
      </c>
    </row>
    <row r="541" spans="2:8">
      <c r="B541" s="352" t="s">
        <v>885</v>
      </c>
      <c r="C541" s="353">
        <v>170603388</v>
      </c>
      <c r="D541" s="353">
        <v>170603388</v>
      </c>
      <c r="E541" s="353">
        <v>8642385.3000000007</v>
      </c>
      <c r="F541" s="353">
        <v>10745109.189999999</v>
      </c>
      <c r="G541" s="353">
        <v>11310983.4</v>
      </c>
    </row>
    <row r="542" spans="2:8">
      <c r="B542" s="354" t="s">
        <v>801</v>
      </c>
      <c r="C542" s="353">
        <v>0</v>
      </c>
      <c r="D542" s="353">
        <v>30000</v>
      </c>
      <c r="E542" s="353">
        <v>0</v>
      </c>
      <c r="F542" s="353">
        <v>0</v>
      </c>
      <c r="G542" s="353">
        <v>0</v>
      </c>
    </row>
    <row r="543" spans="2:8">
      <c r="B543" s="354" t="s">
        <v>785</v>
      </c>
      <c r="C543" s="353">
        <v>170353388</v>
      </c>
      <c r="D543" s="353">
        <v>170537388</v>
      </c>
      <c r="E543" s="353">
        <v>8642385.3000000007</v>
      </c>
      <c r="F543" s="353">
        <v>10745109.189999999</v>
      </c>
      <c r="G543" s="353">
        <v>11310983.4</v>
      </c>
    </row>
    <row r="544" spans="2:8">
      <c r="B544" s="354" t="s">
        <v>882</v>
      </c>
      <c r="C544" s="353">
        <v>250000</v>
      </c>
      <c r="D544" s="353">
        <v>36000</v>
      </c>
      <c r="E544" s="353">
        <v>0</v>
      </c>
      <c r="F544" s="353">
        <v>0</v>
      </c>
      <c r="G544" s="353">
        <v>0</v>
      </c>
    </row>
    <row r="545" spans="2:8">
      <c r="B545" s="352" t="s">
        <v>886</v>
      </c>
      <c r="C545" s="353">
        <v>62534600</v>
      </c>
      <c r="D545" s="353">
        <v>62534600</v>
      </c>
      <c r="E545" s="353">
        <v>4203860.24</v>
      </c>
      <c r="F545" s="353">
        <v>3382570.13</v>
      </c>
      <c r="G545" s="353">
        <v>2871046.7399999998</v>
      </c>
    </row>
    <row r="546" spans="2:8">
      <c r="B546" s="354" t="s">
        <v>800</v>
      </c>
      <c r="C546" s="353">
        <v>0</v>
      </c>
      <c r="D546" s="353">
        <v>25000</v>
      </c>
      <c r="E546" s="353">
        <v>0</v>
      </c>
      <c r="F546" s="353">
        <v>0</v>
      </c>
      <c r="G546" s="353">
        <v>0</v>
      </c>
    </row>
    <row r="547" spans="2:8">
      <c r="B547" s="354" t="s">
        <v>801</v>
      </c>
      <c r="C547" s="353">
        <v>0</v>
      </c>
      <c r="D547" s="353">
        <v>-690800</v>
      </c>
      <c r="E547" s="353">
        <v>0</v>
      </c>
      <c r="F547" s="353">
        <v>0</v>
      </c>
      <c r="G547" s="353">
        <v>0</v>
      </c>
    </row>
    <row r="548" spans="2:8">
      <c r="B548" s="354" t="s">
        <v>785</v>
      </c>
      <c r="C548" s="353">
        <v>62534600</v>
      </c>
      <c r="D548" s="353">
        <v>63194400</v>
      </c>
      <c r="E548" s="353">
        <v>4176158.2399999998</v>
      </c>
      <c r="F548" s="353">
        <v>3354868.13</v>
      </c>
      <c r="G548" s="353">
        <v>2843344.7399999998</v>
      </c>
    </row>
    <row r="549" spans="2:8">
      <c r="B549" s="354" t="s">
        <v>882</v>
      </c>
      <c r="C549" s="353">
        <v>0</v>
      </c>
      <c r="D549" s="353">
        <v>6000</v>
      </c>
      <c r="E549" s="353">
        <v>27702</v>
      </c>
      <c r="F549" s="353">
        <v>27702</v>
      </c>
      <c r="G549" s="353">
        <v>27702</v>
      </c>
    </row>
    <row r="550" spans="2:8">
      <c r="B550" s="352" t="s">
        <v>887</v>
      </c>
      <c r="C550" s="353">
        <v>83832626</v>
      </c>
      <c r="D550" s="353">
        <v>83832626</v>
      </c>
      <c r="E550" s="353">
        <v>8991350.2799999993</v>
      </c>
      <c r="F550" s="353">
        <v>9212701.3900000006</v>
      </c>
      <c r="G550" s="353">
        <v>9299929.5699999984</v>
      </c>
    </row>
    <row r="551" spans="2:8">
      <c r="B551" s="354" t="s">
        <v>627</v>
      </c>
      <c r="C551" s="353">
        <v>83832626</v>
      </c>
      <c r="D551" s="353">
        <v>83832626</v>
      </c>
      <c r="E551" s="353">
        <v>8991350.2799999993</v>
      </c>
      <c r="F551" s="353">
        <v>9212701.3900000006</v>
      </c>
      <c r="G551" s="353">
        <v>9299929.5699999984</v>
      </c>
    </row>
    <row r="552" spans="2:8">
      <c r="B552" s="348" t="s">
        <v>888</v>
      </c>
      <c r="C552" s="349">
        <v>10076578352</v>
      </c>
      <c r="D552" s="349">
        <v>10076578352.000002</v>
      </c>
      <c r="E552" s="349">
        <v>361945575.37</v>
      </c>
      <c r="F552" s="349">
        <v>424954025.54000002</v>
      </c>
      <c r="G552" s="349">
        <v>455434839.75</v>
      </c>
    </row>
    <row r="553" spans="2:8">
      <c r="B553" s="350" t="s">
        <v>889</v>
      </c>
      <c r="C553" s="351">
        <v>10076578352</v>
      </c>
      <c r="D553" s="351">
        <v>10076578352.000002</v>
      </c>
      <c r="E553" s="351">
        <v>361945575.37</v>
      </c>
      <c r="F553" s="351">
        <v>424954025.54000002</v>
      </c>
      <c r="G553" s="351">
        <v>455434839.75</v>
      </c>
    </row>
    <row r="554" spans="2:8">
      <c r="B554" s="352" t="s">
        <v>890</v>
      </c>
      <c r="C554" s="353">
        <v>4695487652</v>
      </c>
      <c r="D554" s="353">
        <v>4695487652</v>
      </c>
      <c r="E554" s="353">
        <v>115337229.5</v>
      </c>
      <c r="F554" s="353">
        <v>203738360.72</v>
      </c>
      <c r="G554" s="353">
        <v>268685445.36000001</v>
      </c>
    </row>
    <row r="555" spans="2:8">
      <c r="B555" s="354" t="s">
        <v>635</v>
      </c>
      <c r="C555" s="353">
        <v>1306348641</v>
      </c>
      <c r="D555" s="353">
        <v>1285798641</v>
      </c>
      <c r="E555" s="353">
        <v>47607891.939999998</v>
      </c>
      <c r="F555" s="353">
        <v>64324275.45000001</v>
      </c>
      <c r="G555" s="353">
        <v>51484885.810000002</v>
      </c>
    </row>
    <row r="556" spans="2:8">
      <c r="B556" s="354" t="s">
        <v>891</v>
      </c>
      <c r="C556" s="353">
        <v>903750001</v>
      </c>
      <c r="D556" s="353">
        <v>903750001</v>
      </c>
      <c r="E556" s="353">
        <v>0</v>
      </c>
      <c r="F556" s="353">
        <v>0</v>
      </c>
      <c r="G556" s="353">
        <v>0</v>
      </c>
    </row>
    <row r="557" spans="2:8">
      <c r="B557" s="354" t="s">
        <v>627</v>
      </c>
      <c r="C557" s="353">
        <v>1991944051</v>
      </c>
      <c r="D557" s="353">
        <v>1988994051</v>
      </c>
      <c r="E557" s="353">
        <v>59146630.740000002</v>
      </c>
      <c r="F557" s="353">
        <v>116402385.58</v>
      </c>
      <c r="G557" s="353">
        <v>197618236.05000001</v>
      </c>
    </row>
    <row r="558" spans="2:8">
      <c r="B558" s="354" t="s">
        <v>660</v>
      </c>
      <c r="C558" s="353">
        <v>249767099</v>
      </c>
      <c r="D558" s="353">
        <v>252067099</v>
      </c>
      <c r="E558" s="353">
        <v>0</v>
      </c>
      <c r="F558" s="353">
        <v>14428992.870000001</v>
      </c>
      <c r="G558" s="353">
        <v>14366196.260000002</v>
      </c>
    </row>
    <row r="559" spans="2:8">
      <c r="B559" s="354" t="s">
        <v>628</v>
      </c>
      <c r="C559" s="353">
        <v>243677860</v>
      </c>
      <c r="D559" s="353">
        <v>264877860</v>
      </c>
      <c r="E559" s="353">
        <v>8582706.8200000003</v>
      </c>
      <c r="F559" s="353">
        <v>8582706.8200000003</v>
      </c>
      <c r="G559" s="353">
        <v>5216127.24</v>
      </c>
    </row>
    <row r="560" spans="2:8">
      <c r="B560" s="352" t="s">
        <v>892</v>
      </c>
      <c r="C560" s="353">
        <v>5381090700</v>
      </c>
      <c r="D560" s="353">
        <v>5381090700.000001</v>
      </c>
      <c r="E560" s="353">
        <v>246608345.87</v>
      </c>
      <c r="F560" s="353">
        <v>221215664.81999999</v>
      </c>
      <c r="G560" s="353">
        <v>186749394.38999999</v>
      </c>
      <c r="H560" s="353"/>
    </row>
    <row r="561" spans="2:7">
      <c r="B561" s="354" t="s">
        <v>777</v>
      </c>
      <c r="C561" s="353">
        <v>15300000</v>
      </c>
      <c r="D561" s="353">
        <v>4480000</v>
      </c>
      <c r="E561" s="353">
        <v>4631</v>
      </c>
      <c r="F561" s="353">
        <v>4631</v>
      </c>
      <c r="G561" s="353">
        <v>4631</v>
      </c>
    </row>
    <row r="562" spans="2:7">
      <c r="B562" s="354" t="s">
        <v>685</v>
      </c>
      <c r="C562" s="353">
        <v>0</v>
      </c>
      <c r="D562" s="353">
        <v>0</v>
      </c>
      <c r="E562" s="353">
        <v>0</v>
      </c>
      <c r="F562" s="353">
        <v>0</v>
      </c>
      <c r="G562" s="353">
        <v>0</v>
      </c>
    </row>
    <row r="563" spans="2:7">
      <c r="B563" s="354" t="s">
        <v>862</v>
      </c>
      <c r="C563" s="353">
        <v>0</v>
      </c>
      <c r="D563" s="353">
        <v>184595161.26000002</v>
      </c>
      <c r="E563" s="353">
        <v>59279623.089999996</v>
      </c>
      <c r="F563" s="353">
        <v>59279623.089999996</v>
      </c>
      <c r="G563" s="353">
        <v>0</v>
      </c>
    </row>
    <row r="564" spans="2:7">
      <c r="B564" s="354" t="s">
        <v>665</v>
      </c>
      <c r="C564" s="353">
        <v>2441173631</v>
      </c>
      <c r="D564" s="353">
        <v>2457467627.2800002</v>
      </c>
      <c r="E564" s="353">
        <v>13387731.65</v>
      </c>
      <c r="F564" s="353">
        <v>33647938.789999999</v>
      </c>
      <c r="G564" s="353">
        <v>40134538.979999997</v>
      </c>
    </row>
    <row r="565" spans="2:7">
      <c r="B565" s="354" t="s">
        <v>723</v>
      </c>
      <c r="C565" s="353">
        <v>0</v>
      </c>
      <c r="D565" s="353">
        <v>20000000</v>
      </c>
      <c r="E565" s="353">
        <v>0</v>
      </c>
      <c r="F565" s="353">
        <v>0</v>
      </c>
      <c r="G565" s="353">
        <v>0</v>
      </c>
    </row>
    <row r="566" spans="2:7">
      <c r="B566" s="354" t="s">
        <v>863</v>
      </c>
      <c r="C566" s="353">
        <v>2913526072</v>
      </c>
      <c r="D566" s="353">
        <v>2697527105.0100002</v>
      </c>
      <c r="E566" s="353">
        <v>173936360.13</v>
      </c>
      <c r="F566" s="353">
        <v>128283471.94</v>
      </c>
      <c r="G566" s="353">
        <v>146610224.41</v>
      </c>
    </row>
    <row r="567" spans="2:7">
      <c r="B567" s="354" t="s">
        <v>864</v>
      </c>
      <c r="C567" s="353">
        <v>11090997</v>
      </c>
      <c r="D567" s="353">
        <v>18020806.449999999</v>
      </c>
      <c r="E567" s="353">
        <v>0</v>
      </c>
      <c r="F567" s="353">
        <v>0</v>
      </c>
      <c r="G567" s="353">
        <v>0</v>
      </c>
    </row>
    <row r="568" spans="2:7">
      <c r="B568" s="354" t="s">
        <v>848</v>
      </c>
      <c r="C568" s="353">
        <v>0</v>
      </c>
      <c r="D568" s="353">
        <v>0</v>
      </c>
      <c r="E568" s="353">
        <v>0</v>
      </c>
      <c r="F568" s="353">
        <v>0</v>
      </c>
      <c r="G568" s="353">
        <v>0</v>
      </c>
    </row>
    <row r="569" spans="2:7">
      <c r="B569" s="354" t="s">
        <v>760</v>
      </c>
      <c r="C569" s="353">
        <v>0</v>
      </c>
      <c r="D569" s="353">
        <v>0</v>
      </c>
      <c r="E569" s="353">
        <v>0</v>
      </c>
      <c r="F569" s="353">
        <v>0</v>
      </c>
      <c r="G569" s="353">
        <v>0</v>
      </c>
    </row>
    <row r="570" spans="2:7">
      <c r="B570" s="354" t="s">
        <v>797</v>
      </c>
      <c r="C570" s="353">
        <v>0</v>
      </c>
      <c r="D570" s="353">
        <v>-1000000</v>
      </c>
      <c r="E570" s="353">
        <v>0</v>
      </c>
      <c r="F570" s="353">
        <v>0</v>
      </c>
      <c r="G570" s="353">
        <v>0</v>
      </c>
    </row>
    <row r="571" spans="2:7">
      <c r="B571" s="348" t="s">
        <v>893</v>
      </c>
      <c r="C571" s="349">
        <v>9648535941</v>
      </c>
      <c r="D571" s="349">
        <v>9648535941</v>
      </c>
      <c r="E571" s="349">
        <v>766603760.32999992</v>
      </c>
      <c r="F571" s="349">
        <v>766603760.32999992</v>
      </c>
      <c r="G571" s="349">
        <v>672479237.13000011</v>
      </c>
    </row>
    <row r="572" spans="2:7">
      <c r="B572" s="350" t="s">
        <v>894</v>
      </c>
      <c r="C572" s="351">
        <v>9648535941</v>
      </c>
      <c r="D572" s="351">
        <v>9648535941</v>
      </c>
      <c r="E572" s="351">
        <v>766603760.32999992</v>
      </c>
      <c r="F572" s="351">
        <v>766603760.32999992</v>
      </c>
      <c r="G572" s="351">
        <v>672479237.13000011</v>
      </c>
    </row>
    <row r="573" spans="2:7">
      <c r="B573" s="352" t="s">
        <v>895</v>
      </c>
      <c r="C573" s="353">
        <v>9648535941</v>
      </c>
      <c r="D573" s="353">
        <v>9648535941</v>
      </c>
      <c r="E573" s="353">
        <v>766603760.32999992</v>
      </c>
      <c r="F573" s="353">
        <v>766603760.32999992</v>
      </c>
      <c r="G573" s="353">
        <v>672479237.13000011</v>
      </c>
    </row>
    <row r="574" spans="2:7">
      <c r="B574" s="354" t="s">
        <v>635</v>
      </c>
      <c r="C574" s="353">
        <v>1464760780</v>
      </c>
      <c r="D574" s="353">
        <v>1513270808.76</v>
      </c>
      <c r="E574" s="353">
        <v>126105900.72</v>
      </c>
      <c r="F574" s="353">
        <v>126105900.72</v>
      </c>
      <c r="G574" s="353">
        <v>126105900.72</v>
      </c>
    </row>
    <row r="575" spans="2:7">
      <c r="B575" s="354" t="s">
        <v>627</v>
      </c>
      <c r="C575" s="353">
        <v>6681245916</v>
      </c>
      <c r="D575" s="353">
        <v>6632735887.2400007</v>
      </c>
      <c r="E575" s="353">
        <v>515287089.92000002</v>
      </c>
      <c r="F575" s="353">
        <v>515287089.92000002</v>
      </c>
      <c r="G575" s="353">
        <v>421162566.72000003</v>
      </c>
    </row>
    <row r="576" spans="2:7">
      <c r="B576" s="354" t="s">
        <v>660</v>
      </c>
      <c r="C576" s="353">
        <v>1238576870</v>
      </c>
      <c r="D576" s="353">
        <v>1238576870</v>
      </c>
      <c r="E576" s="353">
        <v>103214738.44</v>
      </c>
      <c r="F576" s="353">
        <v>103214738.44</v>
      </c>
      <c r="G576" s="353">
        <v>103214738.44</v>
      </c>
    </row>
    <row r="577" spans="2:7">
      <c r="B577" s="354" t="s">
        <v>665</v>
      </c>
      <c r="C577" s="353">
        <v>263952375</v>
      </c>
      <c r="D577" s="353">
        <v>263952375</v>
      </c>
      <c r="E577" s="353">
        <v>21996031.25</v>
      </c>
      <c r="F577" s="353">
        <v>21996031.25</v>
      </c>
      <c r="G577" s="353">
        <v>21996031.25</v>
      </c>
    </row>
    <row r="578" spans="2:7">
      <c r="B578" s="348" t="s">
        <v>896</v>
      </c>
      <c r="C578" s="349">
        <v>1360249191</v>
      </c>
      <c r="D578" s="349">
        <v>1451578591.5699999</v>
      </c>
      <c r="E578" s="349">
        <v>59481749.229999997</v>
      </c>
      <c r="F578" s="349">
        <v>84788221.730000004</v>
      </c>
      <c r="G578" s="349">
        <v>89324886.579999998</v>
      </c>
    </row>
    <row r="579" spans="2:7">
      <c r="B579" s="350" t="s">
        <v>897</v>
      </c>
      <c r="C579" s="351">
        <v>1360249191</v>
      </c>
      <c r="D579" s="351">
        <v>1451578591.5699999</v>
      </c>
      <c r="E579" s="351">
        <v>59481749.229999997</v>
      </c>
      <c r="F579" s="351">
        <v>84788221.730000004</v>
      </c>
      <c r="G579" s="351">
        <v>89324886.579999998</v>
      </c>
    </row>
    <row r="580" spans="2:7">
      <c r="B580" s="352" t="s">
        <v>898</v>
      </c>
      <c r="C580" s="353">
        <v>1360249191</v>
      </c>
      <c r="D580" s="353">
        <v>1451578591.5699999</v>
      </c>
      <c r="E580" s="353">
        <v>59481749.229999997</v>
      </c>
      <c r="F580" s="353">
        <v>84788221.730000004</v>
      </c>
      <c r="G580" s="353">
        <v>89324886.579999998</v>
      </c>
    </row>
    <row r="581" spans="2:7">
      <c r="B581" s="354" t="s">
        <v>635</v>
      </c>
      <c r="C581" s="353">
        <v>559008318</v>
      </c>
      <c r="D581" s="353">
        <v>559008318</v>
      </c>
      <c r="E581" s="353">
        <v>13601055.950000001</v>
      </c>
      <c r="F581" s="353">
        <v>45319323.390000001</v>
      </c>
      <c r="G581" s="353">
        <v>47251939.270000003</v>
      </c>
    </row>
    <row r="582" spans="2:7">
      <c r="B582" s="354" t="s">
        <v>627</v>
      </c>
      <c r="C582" s="353">
        <v>13347366</v>
      </c>
      <c r="D582" s="353">
        <v>13347366</v>
      </c>
      <c r="E582" s="353">
        <v>778044</v>
      </c>
      <c r="F582" s="353">
        <v>1839879.3</v>
      </c>
      <c r="G582" s="353">
        <v>1369297.42</v>
      </c>
    </row>
    <row r="583" spans="2:7">
      <c r="B583" s="354" t="s">
        <v>660</v>
      </c>
      <c r="C583" s="353">
        <v>40537202</v>
      </c>
      <c r="D583" s="353">
        <v>40537202</v>
      </c>
      <c r="E583" s="353">
        <v>7370104.9900000002</v>
      </c>
      <c r="F583" s="353">
        <v>6013721.5999999996</v>
      </c>
      <c r="G583" s="353">
        <v>2373616.69</v>
      </c>
    </row>
    <row r="584" spans="2:7">
      <c r="B584" s="354" t="s">
        <v>685</v>
      </c>
      <c r="C584" s="353">
        <v>0</v>
      </c>
      <c r="D584" s="353">
        <v>0</v>
      </c>
      <c r="E584" s="353">
        <v>1447152</v>
      </c>
      <c r="F584" s="353">
        <v>0</v>
      </c>
      <c r="G584" s="353">
        <v>0</v>
      </c>
    </row>
    <row r="585" spans="2:7">
      <c r="B585" s="354" t="s">
        <v>665</v>
      </c>
      <c r="C585" s="353">
        <v>431927465</v>
      </c>
      <c r="D585" s="353">
        <v>401580369.56999999</v>
      </c>
      <c r="E585" s="353">
        <v>29042108.75</v>
      </c>
      <c r="F585" s="353">
        <v>23920592.599999998</v>
      </c>
      <c r="G585" s="353">
        <v>13205306.449999999</v>
      </c>
    </row>
    <row r="586" spans="2:7">
      <c r="B586" s="354" t="s">
        <v>723</v>
      </c>
      <c r="C586" s="353">
        <v>0</v>
      </c>
      <c r="D586" s="353">
        <v>3800000</v>
      </c>
      <c r="E586" s="353">
        <v>0</v>
      </c>
      <c r="F586" s="353">
        <v>0</v>
      </c>
      <c r="G586" s="353">
        <v>0</v>
      </c>
    </row>
    <row r="587" spans="2:7">
      <c r="B587" s="354" t="s">
        <v>863</v>
      </c>
      <c r="C587" s="353">
        <v>0</v>
      </c>
      <c r="D587" s="353">
        <v>26000</v>
      </c>
      <c r="E587" s="353">
        <v>0</v>
      </c>
      <c r="F587" s="353">
        <v>0</v>
      </c>
      <c r="G587" s="353">
        <v>0</v>
      </c>
    </row>
    <row r="588" spans="2:7">
      <c r="B588" s="354" t="s">
        <v>899</v>
      </c>
      <c r="C588" s="353">
        <v>0</v>
      </c>
      <c r="D588" s="353">
        <v>50000</v>
      </c>
      <c r="E588" s="353">
        <v>41300</v>
      </c>
      <c r="F588" s="353">
        <v>0</v>
      </c>
      <c r="G588" s="353">
        <v>0</v>
      </c>
    </row>
    <row r="589" spans="2:7">
      <c r="B589" s="354" t="s">
        <v>797</v>
      </c>
      <c r="C589" s="353">
        <v>2357121</v>
      </c>
      <c r="D589" s="353">
        <v>288790203</v>
      </c>
      <c r="E589" s="353">
        <v>0</v>
      </c>
      <c r="F589" s="353">
        <v>0</v>
      </c>
      <c r="G589" s="353">
        <v>18560874.25</v>
      </c>
    </row>
    <row r="590" spans="2:7">
      <c r="B590" s="354" t="s">
        <v>644</v>
      </c>
      <c r="C590" s="353">
        <v>9327045</v>
      </c>
      <c r="D590" s="353">
        <v>9327045</v>
      </c>
      <c r="E590" s="353">
        <v>444565</v>
      </c>
      <c r="F590" s="353">
        <v>514432.2</v>
      </c>
      <c r="G590" s="353">
        <v>271529.2</v>
      </c>
    </row>
    <row r="591" spans="2:7">
      <c r="B591" s="354" t="s">
        <v>900</v>
      </c>
      <c r="C591" s="353">
        <v>194632586</v>
      </c>
      <c r="D591" s="353">
        <v>26000000</v>
      </c>
      <c r="E591" s="353">
        <v>0</v>
      </c>
      <c r="F591" s="353">
        <v>0</v>
      </c>
      <c r="G591" s="353">
        <v>0</v>
      </c>
    </row>
    <row r="592" spans="2:7">
      <c r="B592" s="354" t="s">
        <v>668</v>
      </c>
      <c r="C592" s="353">
        <v>24820000</v>
      </c>
      <c r="D592" s="353">
        <v>24820000</v>
      </c>
      <c r="E592" s="353">
        <v>159745.9</v>
      </c>
      <c r="F592" s="353">
        <v>582600</v>
      </c>
      <c r="G592" s="353">
        <v>12400</v>
      </c>
    </row>
    <row r="593" spans="2:7">
      <c r="B593" s="354" t="s">
        <v>628</v>
      </c>
      <c r="C593" s="353">
        <v>84292088</v>
      </c>
      <c r="D593" s="353">
        <v>84292088</v>
      </c>
      <c r="E593" s="353">
        <v>6597672.6399999997</v>
      </c>
      <c r="F593" s="353">
        <v>6597672.6399999997</v>
      </c>
      <c r="G593" s="353">
        <v>6279923.2999999998</v>
      </c>
    </row>
    <row r="594" spans="2:7">
      <c r="B594" s="348" t="s">
        <v>901</v>
      </c>
      <c r="C594" s="349">
        <v>4168041298</v>
      </c>
      <c r="D594" s="349">
        <v>4185152942.5999999</v>
      </c>
      <c r="E594" s="349">
        <v>323258087.73999995</v>
      </c>
      <c r="F594" s="349">
        <v>312400833.48000002</v>
      </c>
      <c r="G594" s="349">
        <v>285215676.94999993</v>
      </c>
    </row>
    <row r="595" spans="2:7">
      <c r="B595" s="350" t="s">
        <v>902</v>
      </c>
      <c r="C595" s="351">
        <v>4168041298</v>
      </c>
      <c r="D595" s="351">
        <v>4185152942.5999999</v>
      </c>
      <c r="E595" s="351">
        <v>323258087.73999995</v>
      </c>
      <c r="F595" s="351">
        <v>312400833.48000002</v>
      </c>
      <c r="G595" s="351">
        <v>285215676.94999993</v>
      </c>
    </row>
    <row r="596" spans="2:7">
      <c r="B596" s="352" t="s">
        <v>903</v>
      </c>
      <c r="C596" s="353">
        <v>2818906675</v>
      </c>
      <c r="D596" s="353">
        <v>2802842274</v>
      </c>
      <c r="E596" s="353">
        <v>178005048.60999998</v>
      </c>
      <c r="F596" s="353">
        <v>164175342.03</v>
      </c>
      <c r="G596" s="353">
        <v>148201378.93000001</v>
      </c>
    </row>
    <row r="597" spans="2:7">
      <c r="B597" s="354" t="s">
        <v>635</v>
      </c>
      <c r="C597" s="353">
        <v>1039442193</v>
      </c>
      <c r="D597" s="353">
        <v>1037035041</v>
      </c>
      <c r="E597" s="353">
        <v>71574440.349999979</v>
      </c>
      <c r="F597" s="353">
        <v>62245970.719999991</v>
      </c>
      <c r="G597" s="353">
        <v>57076248.339999996</v>
      </c>
    </row>
    <row r="598" spans="2:7">
      <c r="B598" s="354" t="s">
        <v>832</v>
      </c>
      <c r="C598" s="353">
        <v>0</v>
      </c>
      <c r="D598" s="353">
        <v>-920000</v>
      </c>
      <c r="E598" s="353">
        <v>0</v>
      </c>
      <c r="F598" s="353">
        <v>0</v>
      </c>
      <c r="G598" s="353">
        <v>0</v>
      </c>
    </row>
    <row r="599" spans="2:7">
      <c r="B599" s="354" t="s">
        <v>677</v>
      </c>
      <c r="C599" s="353">
        <v>0</v>
      </c>
      <c r="D599" s="353">
        <v>20000</v>
      </c>
      <c r="E599" s="353">
        <v>0</v>
      </c>
      <c r="F599" s="353">
        <v>0</v>
      </c>
      <c r="G599" s="353">
        <v>0</v>
      </c>
    </row>
    <row r="600" spans="2:7">
      <c r="B600" s="354" t="s">
        <v>728</v>
      </c>
      <c r="C600" s="353">
        <v>2000000</v>
      </c>
      <c r="D600" s="353">
        <v>2000000</v>
      </c>
      <c r="E600" s="353">
        <v>0</v>
      </c>
      <c r="F600" s="353">
        <v>0</v>
      </c>
      <c r="G600" s="353">
        <v>0</v>
      </c>
    </row>
    <row r="601" spans="2:7">
      <c r="B601" s="354" t="s">
        <v>627</v>
      </c>
      <c r="C601" s="353">
        <v>177412957</v>
      </c>
      <c r="D601" s="353">
        <v>148321978</v>
      </c>
      <c r="E601" s="353">
        <v>5291890.3099999996</v>
      </c>
      <c r="F601" s="353">
        <v>4219571.2399999993</v>
      </c>
      <c r="G601" s="353">
        <v>4930530.4399999995</v>
      </c>
    </row>
    <row r="602" spans="2:7">
      <c r="B602" s="354" t="s">
        <v>665</v>
      </c>
      <c r="C602" s="353">
        <v>405591632</v>
      </c>
      <c r="D602" s="353">
        <v>409989763</v>
      </c>
      <c r="E602" s="353">
        <v>14762450.77</v>
      </c>
      <c r="F602" s="353">
        <v>11333532.890000001</v>
      </c>
      <c r="G602" s="353">
        <v>11333532.890000001</v>
      </c>
    </row>
    <row r="603" spans="2:7">
      <c r="B603" s="354" t="s">
        <v>723</v>
      </c>
      <c r="C603" s="353">
        <v>9000000</v>
      </c>
      <c r="D603" s="353">
        <v>17000000</v>
      </c>
      <c r="E603" s="353">
        <v>0</v>
      </c>
      <c r="F603" s="353">
        <v>0</v>
      </c>
      <c r="G603" s="353">
        <v>0</v>
      </c>
    </row>
    <row r="604" spans="2:7">
      <c r="B604" s="354" t="s">
        <v>904</v>
      </c>
      <c r="C604" s="353">
        <v>0</v>
      </c>
      <c r="D604" s="353">
        <v>0</v>
      </c>
      <c r="E604" s="353">
        <v>0</v>
      </c>
      <c r="F604" s="353">
        <v>0</v>
      </c>
      <c r="G604" s="353">
        <v>0</v>
      </c>
    </row>
    <row r="605" spans="2:7">
      <c r="B605" s="354" t="s">
        <v>899</v>
      </c>
      <c r="C605" s="353">
        <v>0</v>
      </c>
      <c r="D605" s="353">
        <v>0</v>
      </c>
      <c r="E605" s="353">
        <v>0</v>
      </c>
      <c r="F605" s="353">
        <v>0</v>
      </c>
      <c r="G605" s="353">
        <v>0</v>
      </c>
    </row>
    <row r="606" spans="2:7">
      <c r="B606" s="354" t="s">
        <v>797</v>
      </c>
      <c r="C606" s="353">
        <v>1000000</v>
      </c>
      <c r="D606" s="353">
        <v>88562379</v>
      </c>
      <c r="E606" s="353">
        <v>6735567.6200000001</v>
      </c>
      <c r="F606" s="353">
        <v>6735567.6200000001</v>
      </c>
      <c r="G606" s="353">
        <v>6735567.6200000001</v>
      </c>
    </row>
    <row r="607" spans="2:7">
      <c r="B607" s="354" t="s">
        <v>628</v>
      </c>
      <c r="C607" s="353">
        <v>396304446</v>
      </c>
      <c r="D607" s="353">
        <v>308742067</v>
      </c>
      <c r="E607" s="353">
        <v>27968805.850000001</v>
      </c>
      <c r="F607" s="353">
        <v>27968805.850000001</v>
      </c>
      <c r="G607" s="353">
        <v>16453605.940000001</v>
      </c>
    </row>
    <row r="608" spans="2:7">
      <c r="B608" s="354" t="s">
        <v>637</v>
      </c>
      <c r="C608" s="353">
        <v>788155447</v>
      </c>
      <c r="D608" s="353">
        <v>792091046</v>
      </c>
      <c r="E608" s="353">
        <v>51671893.710000001</v>
      </c>
      <c r="F608" s="353">
        <v>51671893.710000001</v>
      </c>
      <c r="G608" s="353">
        <v>51671893.700000003</v>
      </c>
    </row>
    <row r="609" spans="2:7">
      <c r="B609" s="352" t="s">
        <v>905</v>
      </c>
      <c r="C609" s="353">
        <v>118324536</v>
      </c>
      <c r="D609" s="353">
        <v>121014842.59999999</v>
      </c>
      <c r="E609" s="353">
        <v>7281435.6699999999</v>
      </c>
      <c r="F609" s="353">
        <v>7281435.6699999999</v>
      </c>
      <c r="G609" s="353">
        <v>7247687.6699999999</v>
      </c>
    </row>
    <row r="610" spans="2:7">
      <c r="B610" s="354" t="s">
        <v>665</v>
      </c>
      <c r="C610" s="353">
        <v>118324536</v>
      </c>
      <c r="D610" s="353">
        <v>121014842.59999999</v>
      </c>
      <c r="E610" s="353">
        <v>7281435.6699999999</v>
      </c>
      <c r="F610" s="353">
        <v>7281435.6699999999</v>
      </c>
      <c r="G610" s="353">
        <v>7247687.6699999999</v>
      </c>
    </row>
    <row r="611" spans="2:7">
      <c r="B611" s="352" t="s">
        <v>906</v>
      </c>
      <c r="C611" s="353">
        <v>198118888</v>
      </c>
      <c r="D611" s="353">
        <v>218118888</v>
      </c>
      <c r="E611" s="353">
        <v>22969830.630000003</v>
      </c>
      <c r="F611" s="353">
        <v>21467755.989999998</v>
      </c>
      <c r="G611" s="353">
        <v>13063071.01</v>
      </c>
    </row>
    <row r="612" spans="2:7">
      <c r="B612" s="354" t="s">
        <v>907</v>
      </c>
      <c r="C612" s="353">
        <v>399900</v>
      </c>
      <c r="D612" s="353">
        <v>399900</v>
      </c>
      <c r="E612" s="353">
        <v>0</v>
      </c>
      <c r="F612" s="353">
        <v>0</v>
      </c>
      <c r="G612" s="353">
        <v>0</v>
      </c>
    </row>
    <row r="613" spans="2:7">
      <c r="B613" s="354" t="s">
        <v>660</v>
      </c>
      <c r="C613" s="353">
        <v>197718988</v>
      </c>
      <c r="D613" s="353">
        <v>217718988</v>
      </c>
      <c r="E613" s="353">
        <v>22969830.630000003</v>
      </c>
      <c r="F613" s="353">
        <v>21467755.989999998</v>
      </c>
      <c r="G613" s="353">
        <v>13063071.01</v>
      </c>
    </row>
    <row r="614" spans="2:7">
      <c r="B614" s="352" t="s">
        <v>908</v>
      </c>
      <c r="C614" s="353">
        <v>696521299</v>
      </c>
      <c r="D614" s="353">
        <v>707007038</v>
      </c>
      <c r="E614" s="353">
        <v>79644363.390000001</v>
      </c>
      <c r="F614" s="353">
        <v>81906443.040000021</v>
      </c>
      <c r="G614" s="353">
        <v>80927630.059999987</v>
      </c>
    </row>
    <row r="615" spans="2:7">
      <c r="B615" s="354" t="s">
        <v>665</v>
      </c>
      <c r="C615" s="353">
        <v>696521299</v>
      </c>
      <c r="D615" s="353">
        <v>708180038</v>
      </c>
      <c r="E615" s="353">
        <v>79644363.390000001</v>
      </c>
      <c r="F615" s="353">
        <v>81885443.040000021</v>
      </c>
      <c r="G615" s="353">
        <v>80906630.059999987</v>
      </c>
    </row>
    <row r="616" spans="2:7">
      <c r="B616" s="354" t="s">
        <v>723</v>
      </c>
      <c r="C616" s="353">
        <v>0</v>
      </c>
      <c r="D616" s="353">
        <v>0</v>
      </c>
      <c r="E616" s="353">
        <v>0</v>
      </c>
      <c r="F616" s="353">
        <v>21000</v>
      </c>
      <c r="G616" s="353">
        <v>21000</v>
      </c>
    </row>
    <row r="617" spans="2:7">
      <c r="B617" s="354" t="s">
        <v>904</v>
      </c>
      <c r="C617" s="353">
        <v>0</v>
      </c>
      <c r="D617" s="353">
        <v>-1193000</v>
      </c>
      <c r="E617" s="353">
        <v>0</v>
      </c>
      <c r="F617" s="353">
        <v>0</v>
      </c>
      <c r="G617" s="353">
        <v>0</v>
      </c>
    </row>
    <row r="618" spans="2:7">
      <c r="B618" s="354" t="s">
        <v>760</v>
      </c>
      <c r="C618" s="353">
        <v>0</v>
      </c>
      <c r="D618" s="353">
        <v>20000</v>
      </c>
      <c r="E618" s="353">
        <v>0</v>
      </c>
      <c r="F618" s="353">
        <v>0</v>
      </c>
      <c r="G618" s="353">
        <v>0</v>
      </c>
    </row>
    <row r="619" spans="2:7">
      <c r="B619" s="352" t="s">
        <v>909</v>
      </c>
      <c r="C619" s="353">
        <v>336169900</v>
      </c>
      <c r="D619" s="353">
        <v>336169899.99999994</v>
      </c>
      <c r="E619" s="353">
        <v>35357409.440000005</v>
      </c>
      <c r="F619" s="353">
        <v>37569856.75</v>
      </c>
      <c r="G619" s="353">
        <v>35775909.280000001</v>
      </c>
    </row>
    <row r="620" spans="2:7">
      <c r="B620" s="354" t="s">
        <v>907</v>
      </c>
      <c r="C620" s="353">
        <v>670000</v>
      </c>
      <c r="D620" s="353">
        <v>0</v>
      </c>
      <c r="E620" s="353">
        <v>0</v>
      </c>
      <c r="F620" s="353">
        <v>0</v>
      </c>
      <c r="G620" s="353">
        <v>0</v>
      </c>
    </row>
    <row r="621" spans="2:7">
      <c r="B621" s="354" t="s">
        <v>660</v>
      </c>
      <c r="C621" s="353">
        <v>335499900</v>
      </c>
      <c r="D621" s="353">
        <v>336169899.99999994</v>
      </c>
      <c r="E621" s="353">
        <v>35357409.440000005</v>
      </c>
      <c r="F621" s="353">
        <v>37569856.75</v>
      </c>
      <c r="G621" s="353">
        <v>35775909.280000001</v>
      </c>
    </row>
    <row r="622" spans="2:7">
      <c r="B622" s="348" t="s">
        <v>910</v>
      </c>
      <c r="C622" s="349">
        <v>681242676</v>
      </c>
      <c r="D622" s="349">
        <v>681242676</v>
      </c>
      <c r="E622" s="349">
        <v>12054649.9</v>
      </c>
      <c r="F622" s="349">
        <v>40715325.810000002</v>
      </c>
      <c r="G622" s="349">
        <v>39076030.409999996</v>
      </c>
    </row>
    <row r="623" spans="2:7">
      <c r="B623" s="350" t="s">
        <v>911</v>
      </c>
      <c r="C623" s="351">
        <v>681242676</v>
      </c>
      <c r="D623" s="351">
        <v>681242676</v>
      </c>
      <c r="E623" s="351">
        <v>12054649.9</v>
      </c>
      <c r="F623" s="351">
        <v>40715325.810000002</v>
      </c>
      <c r="G623" s="351">
        <v>39076030.409999996</v>
      </c>
    </row>
    <row r="624" spans="2:7">
      <c r="B624" s="352" t="s">
        <v>912</v>
      </c>
      <c r="C624" s="353">
        <v>681242676</v>
      </c>
      <c r="D624" s="353">
        <v>681242676</v>
      </c>
      <c r="E624" s="353">
        <v>12054649.9</v>
      </c>
      <c r="F624" s="353">
        <v>40715325.810000002</v>
      </c>
      <c r="G624" s="353">
        <v>39076030.409999996</v>
      </c>
    </row>
    <row r="625" spans="2:7">
      <c r="B625" s="354" t="s">
        <v>695</v>
      </c>
      <c r="C625" s="353">
        <v>36000000</v>
      </c>
      <c r="D625" s="353">
        <v>36000000</v>
      </c>
      <c r="E625" s="353">
        <v>0</v>
      </c>
      <c r="F625" s="353">
        <v>0</v>
      </c>
      <c r="G625" s="353">
        <v>0</v>
      </c>
    </row>
    <row r="626" spans="2:7">
      <c r="B626" s="354" t="s">
        <v>677</v>
      </c>
      <c r="C626" s="353">
        <v>0</v>
      </c>
      <c r="D626" s="353">
        <v>656624.18000000005</v>
      </c>
      <c r="E626" s="353">
        <v>0</v>
      </c>
      <c r="F626" s="353">
        <v>0</v>
      </c>
      <c r="G626" s="353">
        <v>0</v>
      </c>
    </row>
    <row r="627" spans="2:7">
      <c r="B627" s="354" t="s">
        <v>728</v>
      </c>
      <c r="C627" s="353">
        <v>0</v>
      </c>
      <c r="D627" s="353">
        <v>18750</v>
      </c>
      <c r="E627" s="353">
        <v>0</v>
      </c>
      <c r="F627" s="353">
        <v>0</v>
      </c>
      <c r="G627" s="353">
        <v>0</v>
      </c>
    </row>
    <row r="628" spans="2:7">
      <c r="B628" s="354" t="s">
        <v>636</v>
      </c>
      <c r="C628" s="353">
        <v>0</v>
      </c>
      <c r="D628" s="353">
        <v>0</v>
      </c>
      <c r="E628" s="353">
        <v>0</v>
      </c>
      <c r="F628" s="353">
        <v>2221000</v>
      </c>
      <c r="G628" s="353">
        <v>2221000</v>
      </c>
    </row>
    <row r="629" spans="2:7">
      <c r="B629" s="354" t="s">
        <v>627</v>
      </c>
      <c r="C629" s="353">
        <v>634276996</v>
      </c>
      <c r="D629" s="353">
        <v>633601621.82000005</v>
      </c>
      <c r="E629" s="353">
        <v>11252983.25</v>
      </c>
      <c r="F629" s="353">
        <v>37692659.160000004</v>
      </c>
      <c r="G629" s="353">
        <v>36336697.079999998</v>
      </c>
    </row>
    <row r="630" spans="2:7">
      <c r="B630" s="354" t="s">
        <v>628</v>
      </c>
      <c r="C630" s="353">
        <v>10965680</v>
      </c>
      <c r="D630" s="353">
        <v>10965680</v>
      </c>
      <c r="E630" s="353">
        <v>801666.65</v>
      </c>
      <c r="F630" s="353">
        <v>801666.65</v>
      </c>
      <c r="G630" s="353">
        <v>518333.33</v>
      </c>
    </row>
    <row r="631" spans="2:7">
      <c r="B631" s="348" t="s">
        <v>913</v>
      </c>
      <c r="C631" s="349">
        <v>15623942767</v>
      </c>
      <c r="D631" s="349">
        <v>16123942767</v>
      </c>
      <c r="E631" s="349">
        <v>737033056.42999995</v>
      </c>
      <c r="F631" s="349">
        <v>1879811579.7900002</v>
      </c>
      <c r="G631" s="349">
        <v>1297194698.6700001</v>
      </c>
    </row>
    <row r="632" spans="2:7">
      <c r="B632" s="350" t="s">
        <v>914</v>
      </c>
      <c r="C632" s="351">
        <v>15623942767</v>
      </c>
      <c r="D632" s="351">
        <v>16123942767</v>
      </c>
      <c r="E632" s="351">
        <v>737033056.42999995</v>
      </c>
      <c r="F632" s="351">
        <v>1879811579.7900002</v>
      </c>
      <c r="G632" s="351">
        <v>1297194698.6700001</v>
      </c>
    </row>
    <row r="633" spans="2:7">
      <c r="B633" s="352" t="s">
        <v>915</v>
      </c>
      <c r="C633" s="353">
        <v>14220604221</v>
      </c>
      <c r="D633" s="353">
        <v>14720604221</v>
      </c>
      <c r="E633" s="353">
        <v>622244385.75</v>
      </c>
      <c r="F633" s="353">
        <v>1600983069.9400001</v>
      </c>
      <c r="G633" s="353">
        <v>1129026063.0500002</v>
      </c>
    </row>
    <row r="634" spans="2:7">
      <c r="B634" s="354" t="s">
        <v>635</v>
      </c>
      <c r="C634" s="353">
        <v>1946930133</v>
      </c>
      <c r="D634" s="353">
        <v>1960108708</v>
      </c>
      <c r="E634" s="353">
        <v>32577000.199999999</v>
      </c>
      <c r="F634" s="353">
        <v>124473387.64999999</v>
      </c>
      <c r="G634" s="353">
        <v>120459973.57000001</v>
      </c>
    </row>
    <row r="635" spans="2:7">
      <c r="B635" s="354" t="s">
        <v>795</v>
      </c>
      <c r="C635" s="353">
        <v>45297447</v>
      </c>
      <c r="D635" s="353">
        <v>26199447</v>
      </c>
      <c r="E635" s="353">
        <v>143160</v>
      </c>
      <c r="F635" s="353">
        <v>1020769.9</v>
      </c>
      <c r="G635" s="353">
        <v>416014.66000000003</v>
      </c>
    </row>
    <row r="636" spans="2:7">
      <c r="B636" s="354" t="s">
        <v>916</v>
      </c>
      <c r="C636" s="353">
        <v>189441932</v>
      </c>
      <c r="D636" s="353">
        <v>189950113</v>
      </c>
      <c r="E636" s="353">
        <v>1658061.25</v>
      </c>
      <c r="F636" s="353">
        <v>11421618.739999998</v>
      </c>
      <c r="G636" s="353">
        <v>11241427.299999999</v>
      </c>
    </row>
    <row r="637" spans="2:7">
      <c r="B637" s="354" t="s">
        <v>917</v>
      </c>
      <c r="C637" s="353">
        <v>0</v>
      </c>
      <c r="D637" s="353">
        <v>15900000</v>
      </c>
      <c r="E637" s="353">
        <v>0</v>
      </c>
      <c r="F637" s="353">
        <v>0</v>
      </c>
      <c r="G637" s="353">
        <v>0</v>
      </c>
    </row>
    <row r="638" spans="2:7">
      <c r="B638" s="354" t="s">
        <v>677</v>
      </c>
      <c r="C638" s="353">
        <v>0</v>
      </c>
      <c r="D638" s="353">
        <v>-8212500</v>
      </c>
      <c r="E638" s="353">
        <v>0</v>
      </c>
      <c r="F638" s="353">
        <v>0</v>
      </c>
      <c r="G638" s="353">
        <v>0</v>
      </c>
    </row>
    <row r="639" spans="2:7">
      <c r="B639" s="354" t="s">
        <v>728</v>
      </c>
      <c r="C639" s="353">
        <v>210000</v>
      </c>
      <c r="D639" s="353">
        <v>210000</v>
      </c>
      <c r="E639" s="353">
        <v>0</v>
      </c>
      <c r="F639" s="353">
        <v>0</v>
      </c>
      <c r="G639" s="353">
        <v>0</v>
      </c>
    </row>
    <row r="640" spans="2:7">
      <c r="B640" s="354" t="s">
        <v>627</v>
      </c>
      <c r="C640" s="353">
        <v>671318320</v>
      </c>
      <c r="D640" s="353">
        <v>662609449</v>
      </c>
      <c r="E640" s="353">
        <v>13346356.32</v>
      </c>
      <c r="F640" s="353">
        <v>41001518.789999999</v>
      </c>
      <c r="G640" s="353">
        <v>42987421.430000007</v>
      </c>
    </row>
    <row r="641" spans="2:7">
      <c r="B641" s="354" t="s">
        <v>918</v>
      </c>
      <c r="C641" s="353">
        <v>1080000</v>
      </c>
      <c r="D641" s="353">
        <v>-2360000</v>
      </c>
      <c r="E641" s="353">
        <v>4960000</v>
      </c>
      <c r="F641" s="353">
        <v>0</v>
      </c>
      <c r="G641" s="353">
        <v>1934184.17</v>
      </c>
    </row>
    <row r="642" spans="2:7">
      <c r="B642" s="354" t="s">
        <v>660</v>
      </c>
      <c r="C642" s="353">
        <v>1128329723</v>
      </c>
      <c r="D642" s="353">
        <v>965690361</v>
      </c>
      <c r="E642" s="353">
        <v>1828392.47</v>
      </c>
      <c r="F642" s="353">
        <v>82549134.879999995</v>
      </c>
      <c r="G642" s="353">
        <v>81277888.13000001</v>
      </c>
    </row>
    <row r="643" spans="2:7">
      <c r="B643" s="354" t="s">
        <v>685</v>
      </c>
      <c r="C643" s="353">
        <v>0</v>
      </c>
      <c r="D643" s="353">
        <v>0</v>
      </c>
      <c r="E643" s="353">
        <v>0</v>
      </c>
      <c r="F643" s="353">
        <v>0</v>
      </c>
      <c r="G643" s="353">
        <v>0</v>
      </c>
    </row>
    <row r="644" spans="2:7">
      <c r="B644" s="354" t="s">
        <v>665</v>
      </c>
      <c r="C644" s="353">
        <v>1201344175</v>
      </c>
      <c r="D644" s="353">
        <v>1166591920</v>
      </c>
      <c r="E644" s="353">
        <v>3327003.5</v>
      </c>
      <c r="F644" s="353">
        <v>31994922.350000001</v>
      </c>
      <c r="G644" s="353">
        <v>31348352.350000001</v>
      </c>
    </row>
    <row r="645" spans="2:7">
      <c r="B645" s="354" t="s">
        <v>864</v>
      </c>
      <c r="C645" s="353">
        <v>124698914</v>
      </c>
      <c r="D645" s="353">
        <v>124698914</v>
      </c>
      <c r="E645" s="353">
        <v>0</v>
      </c>
      <c r="F645" s="353">
        <v>3541500</v>
      </c>
      <c r="G645" s="353">
        <v>3541500</v>
      </c>
    </row>
    <row r="646" spans="2:7">
      <c r="B646" s="354" t="s">
        <v>760</v>
      </c>
      <c r="C646" s="353">
        <v>0</v>
      </c>
      <c r="D646" s="353">
        <v>0</v>
      </c>
      <c r="E646" s="353">
        <v>0</v>
      </c>
      <c r="F646" s="353">
        <v>0</v>
      </c>
      <c r="G646" s="353">
        <v>0</v>
      </c>
    </row>
    <row r="647" spans="2:7">
      <c r="B647" s="354" t="s">
        <v>663</v>
      </c>
      <c r="C647" s="353">
        <v>223967679</v>
      </c>
      <c r="D647" s="353">
        <v>190473165</v>
      </c>
      <c r="E647" s="353">
        <v>7631257.75</v>
      </c>
      <c r="F647" s="353">
        <v>9171280.1400000006</v>
      </c>
      <c r="G647" s="353">
        <v>5596172.9500000002</v>
      </c>
    </row>
    <row r="648" spans="2:7">
      <c r="B648" s="354" t="s">
        <v>671</v>
      </c>
      <c r="C648" s="353">
        <v>40189622</v>
      </c>
      <c r="D648" s="353">
        <v>19216294</v>
      </c>
      <c r="E648" s="353">
        <v>0</v>
      </c>
      <c r="F648" s="353">
        <v>0</v>
      </c>
      <c r="G648" s="353">
        <v>0</v>
      </c>
    </row>
    <row r="649" spans="2:7">
      <c r="B649" s="354" t="s">
        <v>853</v>
      </c>
      <c r="C649" s="353">
        <v>43816439</v>
      </c>
      <c r="D649" s="353">
        <v>43816439</v>
      </c>
      <c r="E649" s="353">
        <v>0</v>
      </c>
      <c r="F649" s="353">
        <v>0</v>
      </c>
      <c r="G649" s="353">
        <v>0</v>
      </c>
    </row>
    <row r="650" spans="2:7">
      <c r="B650" s="354" t="s">
        <v>644</v>
      </c>
      <c r="C650" s="353">
        <v>273816774</v>
      </c>
      <c r="D650" s="353">
        <v>243675610</v>
      </c>
      <c r="E650" s="353">
        <v>851929</v>
      </c>
      <c r="F650" s="353">
        <v>11344876.550000003</v>
      </c>
      <c r="G650" s="353">
        <v>11365534.540000003</v>
      </c>
    </row>
    <row r="651" spans="2:7">
      <c r="B651" s="354" t="s">
        <v>696</v>
      </c>
      <c r="C651" s="353">
        <v>0</v>
      </c>
      <c r="D651" s="353">
        <v>800000</v>
      </c>
      <c r="E651" s="353">
        <v>0</v>
      </c>
      <c r="F651" s="353">
        <v>0</v>
      </c>
      <c r="G651" s="353">
        <v>0</v>
      </c>
    </row>
    <row r="652" spans="2:7">
      <c r="B652" s="354" t="s">
        <v>801</v>
      </c>
      <c r="C652" s="353">
        <v>0</v>
      </c>
      <c r="D652" s="353">
        <v>-80000</v>
      </c>
      <c r="E652" s="353">
        <v>0</v>
      </c>
      <c r="F652" s="353">
        <v>0</v>
      </c>
      <c r="G652" s="353">
        <v>0</v>
      </c>
    </row>
    <row r="653" spans="2:7">
      <c r="B653" s="354" t="s">
        <v>785</v>
      </c>
      <c r="C653" s="353">
        <v>170035579</v>
      </c>
      <c r="D653" s="353">
        <v>130683659.05000001</v>
      </c>
      <c r="E653" s="353">
        <v>904659.99</v>
      </c>
      <c r="F653" s="353">
        <v>4174409.85</v>
      </c>
      <c r="G653" s="353">
        <v>3366449.2500000005</v>
      </c>
    </row>
    <row r="654" spans="2:7">
      <c r="B654" s="354" t="s">
        <v>628</v>
      </c>
      <c r="C654" s="353">
        <v>603650723</v>
      </c>
      <c r="D654" s="353">
        <v>1331230723</v>
      </c>
      <c r="E654" s="353">
        <v>555016565.26999998</v>
      </c>
      <c r="F654" s="353">
        <v>592402373.00999999</v>
      </c>
      <c r="G654" s="353">
        <v>127603866.62</v>
      </c>
    </row>
    <row r="655" spans="2:7">
      <c r="B655" s="354" t="s">
        <v>637</v>
      </c>
      <c r="C655" s="353">
        <v>7556476761</v>
      </c>
      <c r="D655" s="353">
        <v>7659401918.9499998</v>
      </c>
      <c r="E655" s="353">
        <v>0</v>
      </c>
      <c r="F655" s="353">
        <v>687887278.08000004</v>
      </c>
      <c r="G655" s="353">
        <v>687887278.08000004</v>
      </c>
    </row>
    <row r="656" spans="2:7">
      <c r="B656" s="352" t="s">
        <v>919</v>
      </c>
      <c r="C656" s="353">
        <v>1403338546</v>
      </c>
      <c r="D656" s="353">
        <v>1403338546.0000002</v>
      </c>
      <c r="E656" s="353">
        <v>114788670.67999999</v>
      </c>
      <c r="F656" s="353">
        <v>278828509.85000008</v>
      </c>
      <c r="G656" s="353">
        <v>168168635.62</v>
      </c>
    </row>
    <row r="657" spans="2:7">
      <c r="B657" s="354" t="s">
        <v>665</v>
      </c>
      <c r="C657" s="353">
        <v>53338546</v>
      </c>
      <c r="D657" s="353">
        <v>53338546</v>
      </c>
      <c r="E657" s="353">
        <v>1427477.3</v>
      </c>
      <c r="F657" s="353">
        <v>3563537.13</v>
      </c>
      <c r="G657" s="353">
        <v>2903015.83</v>
      </c>
    </row>
    <row r="658" spans="2:7">
      <c r="B658" s="354" t="s">
        <v>864</v>
      </c>
      <c r="C658" s="353">
        <v>1350000000</v>
      </c>
      <c r="D658" s="353">
        <v>1350000000.0000002</v>
      </c>
      <c r="E658" s="353">
        <v>113361193.38</v>
      </c>
      <c r="F658" s="353">
        <v>275264972.72000009</v>
      </c>
      <c r="G658" s="353">
        <v>165265619.78999999</v>
      </c>
    </row>
    <row r="659" spans="2:7">
      <c r="B659" s="348" t="s">
        <v>920</v>
      </c>
      <c r="C659" s="349">
        <v>20784213877</v>
      </c>
      <c r="D659" s="349">
        <v>20870807032.610001</v>
      </c>
      <c r="E659" s="349">
        <v>1470239830.0799999</v>
      </c>
      <c r="F659" s="349">
        <v>1446703622.6199999</v>
      </c>
      <c r="G659" s="349">
        <v>1460196923.0499997</v>
      </c>
    </row>
    <row r="660" spans="2:7">
      <c r="B660" s="350" t="s">
        <v>921</v>
      </c>
      <c r="C660" s="351">
        <v>20784213877</v>
      </c>
      <c r="D660" s="351">
        <v>20870807032.610001</v>
      </c>
      <c r="E660" s="351">
        <v>1470239830.0799999</v>
      </c>
      <c r="F660" s="351">
        <v>1446703622.6199999</v>
      </c>
      <c r="G660" s="351">
        <v>1460196923.0499997</v>
      </c>
    </row>
    <row r="661" spans="2:7">
      <c r="B661" s="352" t="s">
        <v>922</v>
      </c>
      <c r="C661" s="353">
        <v>19030863935</v>
      </c>
      <c r="D661" s="353">
        <v>19051137090.610001</v>
      </c>
      <c r="E661" s="353">
        <v>1336426557.3399999</v>
      </c>
      <c r="F661" s="353">
        <v>1298218738.7399998</v>
      </c>
      <c r="G661" s="353">
        <v>1300447469.5799999</v>
      </c>
    </row>
    <row r="662" spans="2:7">
      <c r="B662" s="354" t="s">
        <v>635</v>
      </c>
      <c r="C662" s="353">
        <v>625688288</v>
      </c>
      <c r="D662" s="353">
        <v>625387714.27999997</v>
      </c>
      <c r="E662" s="353">
        <v>43314806.490000002</v>
      </c>
      <c r="F662" s="353">
        <v>32607526.809999999</v>
      </c>
      <c r="G662" s="353">
        <v>40705523.859999999</v>
      </c>
    </row>
    <row r="663" spans="2:7">
      <c r="B663" s="354" t="s">
        <v>636</v>
      </c>
      <c r="C663" s="353">
        <v>0</v>
      </c>
      <c r="D663" s="353">
        <v>0</v>
      </c>
      <c r="E663" s="353">
        <v>0</v>
      </c>
      <c r="F663" s="353">
        <v>0</v>
      </c>
      <c r="G663" s="353">
        <v>0</v>
      </c>
    </row>
    <row r="664" spans="2:7">
      <c r="B664" s="354" t="s">
        <v>627</v>
      </c>
      <c r="C664" s="353">
        <v>3034418462</v>
      </c>
      <c r="D664" s="353">
        <v>3056791496.1300001</v>
      </c>
      <c r="E664" s="353">
        <v>83607270.439999998</v>
      </c>
      <c r="F664" s="353">
        <v>59022619.780000001</v>
      </c>
      <c r="G664" s="353">
        <v>73605467.280000001</v>
      </c>
    </row>
    <row r="665" spans="2:7">
      <c r="B665" s="354" t="s">
        <v>833</v>
      </c>
      <c r="C665" s="353">
        <v>340267795</v>
      </c>
      <c r="D665" s="353">
        <v>340267795</v>
      </c>
      <c r="E665" s="353">
        <v>33005253.140000001</v>
      </c>
      <c r="F665" s="353">
        <v>33005253.140000001</v>
      </c>
      <c r="G665" s="353">
        <v>33005253.140000001</v>
      </c>
    </row>
    <row r="666" spans="2:7">
      <c r="B666" s="354" t="s">
        <v>660</v>
      </c>
      <c r="C666" s="353">
        <v>78129414</v>
      </c>
      <c r="D666" s="353">
        <v>76330109.200000003</v>
      </c>
      <c r="E666" s="353">
        <v>6343809.6399999997</v>
      </c>
      <c r="F666" s="353">
        <v>3427921.38</v>
      </c>
      <c r="G666" s="353">
        <v>2903951.38</v>
      </c>
    </row>
    <row r="667" spans="2:7">
      <c r="B667" s="354" t="s">
        <v>628</v>
      </c>
      <c r="C667" s="353">
        <v>832393437</v>
      </c>
      <c r="D667" s="353">
        <v>832393437</v>
      </c>
      <c r="E667" s="353">
        <v>60940593.030000001</v>
      </c>
      <c r="F667" s="353">
        <v>60940593.030000001</v>
      </c>
      <c r="G667" s="353">
        <v>43098537.950000003</v>
      </c>
    </row>
    <row r="668" spans="2:7">
      <c r="B668" s="354" t="s">
        <v>637</v>
      </c>
      <c r="C668" s="353">
        <v>14119966539</v>
      </c>
      <c r="D668" s="353">
        <v>14119966539</v>
      </c>
      <c r="E668" s="353">
        <v>1109214824.5999999</v>
      </c>
      <c r="F668" s="353">
        <v>1109214824.5999999</v>
      </c>
      <c r="G668" s="353">
        <v>1107128735.97</v>
      </c>
    </row>
    <row r="669" spans="2:7">
      <c r="B669" s="352" t="s">
        <v>923</v>
      </c>
      <c r="C669" s="353">
        <v>1084688136</v>
      </c>
      <c r="D669" s="353">
        <v>1151008136</v>
      </c>
      <c r="E669" s="353">
        <v>120707838.42999999</v>
      </c>
      <c r="F669" s="353">
        <v>82088891.640000001</v>
      </c>
      <c r="G669" s="353">
        <v>101189683.61999999</v>
      </c>
    </row>
    <row r="670" spans="2:7">
      <c r="B670" s="354" t="s">
        <v>833</v>
      </c>
      <c r="C670" s="353">
        <v>200000</v>
      </c>
      <c r="D670" s="353">
        <v>200000</v>
      </c>
      <c r="E670" s="353">
        <v>0</v>
      </c>
      <c r="F670" s="353">
        <v>0</v>
      </c>
      <c r="G670" s="353">
        <v>0</v>
      </c>
    </row>
    <row r="671" spans="2:7">
      <c r="B671" s="354" t="s">
        <v>907</v>
      </c>
      <c r="C671" s="353">
        <v>0</v>
      </c>
      <c r="D671" s="353">
        <v>200000</v>
      </c>
      <c r="E671" s="353">
        <v>0</v>
      </c>
      <c r="F671" s="353">
        <v>0</v>
      </c>
      <c r="G671" s="353">
        <v>0</v>
      </c>
    </row>
    <row r="672" spans="2:7">
      <c r="B672" s="354" t="s">
        <v>924</v>
      </c>
      <c r="C672" s="353">
        <v>20000</v>
      </c>
      <c r="D672" s="353">
        <v>20000</v>
      </c>
      <c r="E672" s="353">
        <v>0</v>
      </c>
      <c r="F672" s="353">
        <v>0</v>
      </c>
      <c r="G672" s="353">
        <v>0</v>
      </c>
    </row>
    <row r="673" spans="2:7">
      <c r="B673" s="354" t="s">
        <v>918</v>
      </c>
      <c r="C673" s="353">
        <v>0</v>
      </c>
      <c r="D673" s="353">
        <v>0</v>
      </c>
      <c r="E673" s="353">
        <v>0</v>
      </c>
      <c r="F673" s="353">
        <v>0</v>
      </c>
      <c r="G673" s="353">
        <v>0</v>
      </c>
    </row>
    <row r="674" spans="2:7">
      <c r="B674" s="354" t="s">
        <v>660</v>
      </c>
      <c r="C674" s="353">
        <v>1084468136</v>
      </c>
      <c r="D674" s="353">
        <v>1150588136</v>
      </c>
      <c r="E674" s="353">
        <v>120707838.42999999</v>
      </c>
      <c r="F674" s="353">
        <v>82088891.640000001</v>
      </c>
      <c r="G674" s="353">
        <v>101189683.61999999</v>
      </c>
    </row>
    <row r="675" spans="2:7">
      <c r="B675" s="352" t="s">
        <v>925</v>
      </c>
      <c r="C675" s="353">
        <v>628078914</v>
      </c>
      <c r="D675" s="353">
        <v>628078914</v>
      </c>
      <c r="E675" s="353">
        <v>10432986.789999999</v>
      </c>
      <c r="F675" s="353">
        <v>63585956.719999999</v>
      </c>
      <c r="G675" s="353">
        <v>55635534.32</v>
      </c>
    </row>
    <row r="676" spans="2:7">
      <c r="B676" s="354" t="s">
        <v>627</v>
      </c>
      <c r="C676" s="353">
        <v>628078914</v>
      </c>
      <c r="D676" s="353">
        <v>628078914</v>
      </c>
      <c r="E676" s="353">
        <v>10432986.789999999</v>
      </c>
      <c r="F676" s="353">
        <v>63585956.719999999</v>
      </c>
      <c r="G676" s="353">
        <v>55635534.32</v>
      </c>
    </row>
    <row r="677" spans="2:7">
      <c r="B677" s="352" t="s">
        <v>926</v>
      </c>
      <c r="C677" s="353">
        <v>40582892</v>
      </c>
      <c r="D677" s="353">
        <v>40582892</v>
      </c>
      <c r="E677" s="353">
        <v>2672447.52</v>
      </c>
      <c r="F677" s="353">
        <v>2810035.52</v>
      </c>
      <c r="G677" s="353">
        <v>2924235.53</v>
      </c>
    </row>
    <row r="678" spans="2:7">
      <c r="B678" s="354" t="s">
        <v>660</v>
      </c>
      <c r="C678" s="353">
        <v>40582892</v>
      </c>
      <c r="D678" s="353">
        <v>40582892</v>
      </c>
      <c r="E678" s="353">
        <v>2672447.52</v>
      </c>
      <c r="F678" s="353">
        <v>2810035.52</v>
      </c>
      <c r="G678" s="353">
        <v>2924235.53</v>
      </c>
    </row>
    <row r="679" spans="2:7">
      <c r="B679" s="348" t="s">
        <v>927</v>
      </c>
      <c r="C679" s="349">
        <v>3702713047</v>
      </c>
      <c r="D679" s="349">
        <v>3716250700.6299996</v>
      </c>
      <c r="E679" s="349">
        <v>80923792.540000007</v>
      </c>
      <c r="F679" s="349">
        <v>224140861.62000003</v>
      </c>
      <c r="G679" s="349">
        <v>230167132.40999997</v>
      </c>
    </row>
    <row r="680" spans="2:7">
      <c r="B680" s="350" t="s">
        <v>928</v>
      </c>
      <c r="C680" s="351">
        <v>3702713047</v>
      </c>
      <c r="D680" s="351">
        <v>3716250700.6299996</v>
      </c>
      <c r="E680" s="351">
        <v>80923792.540000007</v>
      </c>
      <c r="F680" s="351">
        <v>224140861.62000003</v>
      </c>
      <c r="G680" s="351">
        <v>230167132.40999997</v>
      </c>
    </row>
    <row r="681" spans="2:7">
      <c r="B681" s="352" t="s">
        <v>929</v>
      </c>
      <c r="C681" s="353">
        <v>2352329352</v>
      </c>
      <c r="D681" s="353">
        <v>2309120934.4299998</v>
      </c>
      <c r="E681" s="353">
        <v>19014581.789999999</v>
      </c>
      <c r="F681" s="353">
        <v>121998323.60000001</v>
      </c>
      <c r="G681" s="353">
        <v>126542004.57999998</v>
      </c>
    </row>
    <row r="682" spans="2:7">
      <c r="B682" s="354" t="s">
        <v>635</v>
      </c>
      <c r="C682" s="353">
        <v>1438469479</v>
      </c>
      <c r="D682" s="353">
        <v>1281764895.5999999</v>
      </c>
      <c r="E682" s="353">
        <v>17908158.199999999</v>
      </c>
      <c r="F682" s="353">
        <v>62549312.150000006</v>
      </c>
      <c r="G682" s="353">
        <v>67673095.839999989</v>
      </c>
    </row>
    <row r="683" spans="2:7">
      <c r="B683" s="354" t="s">
        <v>665</v>
      </c>
      <c r="C683" s="353">
        <v>84974604</v>
      </c>
      <c r="D683" s="353">
        <v>85762604</v>
      </c>
      <c r="E683" s="353">
        <v>-47300</v>
      </c>
      <c r="F683" s="353">
        <v>6263228.8200000003</v>
      </c>
      <c r="G683" s="353">
        <v>5676410.7000000002</v>
      </c>
    </row>
    <row r="684" spans="2:7">
      <c r="B684" s="354" t="s">
        <v>663</v>
      </c>
      <c r="C684" s="353">
        <v>173562878</v>
      </c>
      <c r="D684" s="353">
        <v>187172227.38999999</v>
      </c>
      <c r="E684" s="353">
        <v>1063913.5900000001</v>
      </c>
      <c r="F684" s="353">
        <v>14823214.42</v>
      </c>
      <c r="G684" s="353">
        <v>14821292.16</v>
      </c>
    </row>
    <row r="685" spans="2:7">
      <c r="B685" s="354" t="s">
        <v>846</v>
      </c>
      <c r="C685" s="353">
        <v>130744518</v>
      </c>
      <c r="D685" s="353">
        <v>131006518</v>
      </c>
      <c r="E685" s="353">
        <v>0</v>
      </c>
      <c r="F685" s="353">
        <v>0</v>
      </c>
      <c r="G685" s="353">
        <v>0</v>
      </c>
    </row>
    <row r="686" spans="2:7">
      <c r="B686" s="354" t="s">
        <v>661</v>
      </c>
      <c r="C686" s="353">
        <v>120235363</v>
      </c>
      <c r="D686" s="353">
        <v>128426179.44</v>
      </c>
      <c r="E686" s="353">
        <v>0</v>
      </c>
      <c r="F686" s="353">
        <v>9421126.540000001</v>
      </c>
      <c r="G686" s="353">
        <v>9429686.7200000007</v>
      </c>
    </row>
    <row r="687" spans="2:7">
      <c r="B687" s="354" t="s">
        <v>647</v>
      </c>
      <c r="C687" s="353">
        <v>121890266</v>
      </c>
      <c r="D687" s="353">
        <v>122536266</v>
      </c>
      <c r="E687" s="353">
        <v>-229940</v>
      </c>
      <c r="F687" s="353">
        <v>8170181.8100000005</v>
      </c>
      <c r="G687" s="353">
        <v>8170259.2999999998</v>
      </c>
    </row>
    <row r="688" spans="2:7">
      <c r="B688" s="354" t="s">
        <v>930</v>
      </c>
      <c r="C688" s="353">
        <v>0</v>
      </c>
      <c r="D688" s="353">
        <v>70000000</v>
      </c>
      <c r="E688" s="353">
        <v>0</v>
      </c>
      <c r="F688" s="353">
        <v>0</v>
      </c>
      <c r="G688" s="353">
        <v>0</v>
      </c>
    </row>
    <row r="689" spans="2:7">
      <c r="B689" s="354" t="s">
        <v>628</v>
      </c>
      <c r="C689" s="353">
        <v>67713517</v>
      </c>
      <c r="D689" s="353">
        <v>87713517</v>
      </c>
      <c r="E689" s="353">
        <v>319750</v>
      </c>
      <c r="F689" s="353">
        <v>3779957.92</v>
      </c>
      <c r="G689" s="353">
        <v>3779957.92</v>
      </c>
    </row>
    <row r="690" spans="2:7">
      <c r="B690" s="354" t="s">
        <v>637</v>
      </c>
      <c r="C690" s="353">
        <v>214738727</v>
      </c>
      <c r="D690" s="353">
        <v>214738727</v>
      </c>
      <c r="E690" s="353">
        <v>0</v>
      </c>
      <c r="F690" s="353">
        <v>16991301.939999998</v>
      </c>
      <c r="G690" s="353">
        <v>16991301.939999998</v>
      </c>
    </row>
    <row r="691" spans="2:7">
      <c r="B691" s="352" t="s">
        <v>931</v>
      </c>
      <c r="C691" s="353">
        <v>407538073</v>
      </c>
      <c r="D691" s="353">
        <v>407538073</v>
      </c>
      <c r="E691" s="353">
        <v>19668854.600000001</v>
      </c>
      <c r="F691" s="353">
        <v>19668854.600000001</v>
      </c>
      <c r="G691" s="353">
        <v>19668854.600000001</v>
      </c>
    </row>
    <row r="692" spans="2:7">
      <c r="B692" s="354" t="s">
        <v>932</v>
      </c>
      <c r="C692" s="353">
        <v>407538073</v>
      </c>
      <c r="D692" s="353">
        <v>407538073</v>
      </c>
      <c r="E692" s="353">
        <v>19668854.600000001</v>
      </c>
      <c r="F692" s="353">
        <v>19668854.600000001</v>
      </c>
      <c r="G692" s="353">
        <v>19668854.600000001</v>
      </c>
    </row>
    <row r="693" spans="2:7">
      <c r="B693" s="352" t="s">
        <v>933</v>
      </c>
      <c r="C693" s="353">
        <v>570048148</v>
      </c>
      <c r="D693" s="353">
        <v>625954219.20000005</v>
      </c>
      <c r="E693" s="353">
        <v>15170516.59</v>
      </c>
      <c r="F693" s="353">
        <v>51523278.080000006</v>
      </c>
      <c r="G693" s="353">
        <v>55919361.310000002</v>
      </c>
    </row>
    <row r="694" spans="2:7">
      <c r="B694" s="354" t="s">
        <v>934</v>
      </c>
      <c r="C694" s="353">
        <v>934236</v>
      </c>
      <c r="D694" s="353">
        <v>56849814.200000003</v>
      </c>
      <c r="E694" s="353">
        <v>2278464.9900000002</v>
      </c>
      <c r="F694" s="353">
        <v>4617877.43</v>
      </c>
      <c r="G694" s="353">
        <v>4188763.7</v>
      </c>
    </row>
    <row r="695" spans="2:7">
      <c r="B695" s="354" t="s">
        <v>660</v>
      </c>
      <c r="C695" s="353">
        <v>569113912</v>
      </c>
      <c r="D695" s="353">
        <v>569104405</v>
      </c>
      <c r="E695" s="353">
        <v>12892051.6</v>
      </c>
      <c r="F695" s="353">
        <v>46905400.650000006</v>
      </c>
      <c r="G695" s="353">
        <v>51730597.609999999</v>
      </c>
    </row>
    <row r="696" spans="2:7">
      <c r="B696" s="352" t="s">
        <v>935</v>
      </c>
      <c r="C696" s="353">
        <v>55775734</v>
      </c>
      <c r="D696" s="353">
        <v>56615734</v>
      </c>
      <c r="E696" s="353">
        <v>5283746.82</v>
      </c>
      <c r="F696" s="353">
        <v>5390361.8499999996</v>
      </c>
      <c r="G696" s="353">
        <v>5253956.58</v>
      </c>
    </row>
    <row r="697" spans="2:7">
      <c r="B697" s="354" t="s">
        <v>635</v>
      </c>
      <c r="C697" s="353">
        <v>55775734</v>
      </c>
      <c r="D697" s="353">
        <v>56615734</v>
      </c>
      <c r="E697" s="353">
        <v>5283746.82</v>
      </c>
      <c r="F697" s="353">
        <v>5390361.8499999996</v>
      </c>
      <c r="G697" s="353">
        <v>5253956.58</v>
      </c>
    </row>
    <row r="698" spans="2:7">
      <c r="B698" s="352" t="s">
        <v>936</v>
      </c>
      <c r="C698" s="353">
        <v>317021740</v>
      </c>
      <c r="D698" s="353">
        <v>317021740</v>
      </c>
      <c r="E698" s="353">
        <v>21786092.739999998</v>
      </c>
      <c r="F698" s="353">
        <v>25560043.489999998</v>
      </c>
      <c r="G698" s="353">
        <v>22782955.34</v>
      </c>
    </row>
    <row r="699" spans="2:7">
      <c r="B699" s="354" t="s">
        <v>777</v>
      </c>
      <c r="C699" s="353">
        <v>100000</v>
      </c>
      <c r="D699" s="353">
        <v>100000</v>
      </c>
      <c r="E699" s="353">
        <v>0</v>
      </c>
      <c r="F699" s="353">
        <v>0</v>
      </c>
      <c r="G699" s="353">
        <v>0</v>
      </c>
    </row>
    <row r="700" spans="2:7">
      <c r="B700" s="354" t="s">
        <v>685</v>
      </c>
      <c r="C700" s="353">
        <v>0</v>
      </c>
      <c r="D700" s="353">
        <v>7000</v>
      </c>
      <c r="E700" s="353">
        <v>26397.24</v>
      </c>
      <c r="F700" s="353">
        <v>26397.24</v>
      </c>
      <c r="G700" s="353">
        <v>0</v>
      </c>
    </row>
    <row r="701" spans="2:7">
      <c r="B701" s="354" t="s">
        <v>665</v>
      </c>
      <c r="C701" s="353">
        <v>316921740</v>
      </c>
      <c r="D701" s="353">
        <v>316914740</v>
      </c>
      <c r="E701" s="353">
        <v>21759695.5</v>
      </c>
      <c r="F701" s="353">
        <v>25533646.25</v>
      </c>
      <c r="G701" s="353">
        <v>22782955.34</v>
      </c>
    </row>
    <row r="702" spans="2:7">
      <c r="B702" s="348" t="s">
        <v>937</v>
      </c>
      <c r="C702" s="349">
        <v>2541411258</v>
      </c>
      <c r="D702" s="349">
        <v>2541411258</v>
      </c>
      <c r="E702" s="349">
        <v>74545606.269999996</v>
      </c>
      <c r="F702" s="349">
        <v>152708438.69</v>
      </c>
      <c r="G702" s="349">
        <v>157793575.41000003</v>
      </c>
    </row>
    <row r="703" spans="2:7">
      <c r="B703" s="350" t="s">
        <v>938</v>
      </c>
      <c r="C703" s="351">
        <v>2541411258</v>
      </c>
      <c r="D703" s="351">
        <v>2541411258</v>
      </c>
      <c r="E703" s="351">
        <v>74545606.269999996</v>
      </c>
      <c r="F703" s="351">
        <v>152708438.69</v>
      </c>
      <c r="G703" s="351">
        <v>157793575.41000003</v>
      </c>
    </row>
    <row r="704" spans="2:7">
      <c r="B704" s="352" t="s">
        <v>939</v>
      </c>
      <c r="C704" s="353">
        <v>1129405244</v>
      </c>
      <c r="D704" s="353">
        <v>1129405244</v>
      </c>
      <c r="E704" s="353">
        <v>19327489.850000001</v>
      </c>
      <c r="F704" s="353">
        <v>60908132.200000003</v>
      </c>
      <c r="G704" s="353">
        <v>57352548.759999998</v>
      </c>
    </row>
    <row r="705" spans="2:7">
      <c r="B705" s="354" t="s">
        <v>635</v>
      </c>
      <c r="C705" s="353">
        <v>710449988</v>
      </c>
      <c r="D705" s="353">
        <v>739128988</v>
      </c>
      <c r="E705" s="353">
        <v>18209655.129999999</v>
      </c>
      <c r="F705" s="353">
        <v>35462270.789999999</v>
      </c>
      <c r="G705" s="353">
        <v>33935810.82</v>
      </c>
    </row>
    <row r="706" spans="2:7">
      <c r="B706" s="354" t="s">
        <v>728</v>
      </c>
      <c r="C706" s="353">
        <v>200652722</v>
      </c>
      <c r="D706" s="353">
        <v>146100222</v>
      </c>
      <c r="E706" s="353">
        <v>996387.46</v>
      </c>
      <c r="F706" s="353">
        <v>8137532.0399999991</v>
      </c>
      <c r="G706" s="353">
        <v>9097938.3300000001</v>
      </c>
    </row>
    <row r="707" spans="2:7">
      <c r="B707" s="354" t="s">
        <v>627</v>
      </c>
      <c r="C707" s="353">
        <v>196602534</v>
      </c>
      <c r="D707" s="353">
        <v>218976034</v>
      </c>
      <c r="E707" s="353">
        <v>121447.26</v>
      </c>
      <c r="F707" s="353">
        <v>14860329.370000001</v>
      </c>
      <c r="G707" s="353">
        <v>14318799.609999999</v>
      </c>
    </row>
    <row r="708" spans="2:7">
      <c r="B708" s="354" t="s">
        <v>628</v>
      </c>
      <c r="C708" s="353">
        <v>21700000</v>
      </c>
      <c r="D708" s="353">
        <v>25200000</v>
      </c>
      <c r="E708" s="353">
        <v>0</v>
      </c>
      <c r="F708" s="353">
        <v>2448000</v>
      </c>
      <c r="G708" s="353">
        <v>0</v>
      </c>
    </row>
    <row r="709" spans="2:7">
      <c r="B709" s="352" t="s">
        <v>940</v>
      </c>
      <c r="C709" s="353">
        <v>234606226</v>
      </c>
      <c r="D709" s="353">
        <v>234606225.99999997</v>
      </c>
      <c r="E709" s="353">
        <v>2761030.4299999997</v>
      </c>
      <c r="F709" s="353">
        <v>15345308.93</v>
      </c>
      <c r="G709" s="353">
        <v>17068372.949999999</v>
      </c>
    </row>
    <row r="710" spans="2:7">
      <c r="B710" s="354" t="s">
        <v>941</v>
      </c>
      <c r="C710" s="353">
        <v>180496543</v>
      </c>
      <c r="D710" s="353">
        <v>171743224.43999997</v>
      </c>
      <c r="E710" s="353">
        <v>924568.51</v>
      </c>
      <c r="F710" s="353">
        <v>10496246.5</v>
      </c>
      <c r="G710" s="353">
        <v>12219310.52</v>
      </c>
    </row>
    <row r="711" spans="2:7">
      <c r="B711" s="354" t="s">
        <v>785</v>
      </c>
      <c r="C711" s="353">
        <v>54109683</v>
      </c>
      <c r="D711" s="353">
        <v>62863001.560000002</v>
      </c>
      <c r="E711" s="353">
        <v>1836461.92</v>
      </c>
      <c r="F711" s="353">
        <v>4849062.43</v>
      </c>
      <c r="G711" s="353">
        <v>4849062.43</v>
      </c>
    </row>
    <row r="712" spans="2:7">
      <c r="B712" s="352" t="s">
        <v>942</v>
      </c>
      <c r="C712" s="353">
        <v>1177399788</v>
      </c>
      <c r="D712" s="353">
        <v>1177399788</v>
      </c>
      <c r="E712" s="353">
        <v>52457085.990000002</v>
      </c>
      <c r="F712" s="353">
        <v>76454997.560000002</v>
      </c>
      <c r="G712" s="353">
        <v>83372653.700000003</v>
      </c>
    </row>
    <row r="713" spans="2:7">
      <c r="B713" s="354" t="s">
        <v>789</v>
      </c>
      <c r="C713" s="353">
        <v>0</v>
      </c>
      <c r="D713" s="353">
        <v>31060000</v>
      </c>
      <c r="E713" s="353">
        <v>0</v>
      </c>
      <c r="F713" s="353">
        <v>0</v>
      </c>
      <c r="G713" s="353">
        <v>0</v>
      </c>
    </row>
    <row r="714" spans="2:7">
      <c r="B714" s="354" t="s">
        <v>647</v>
      </c>
      <c r="C714" s="353">
        <v>434114239</v>
      </c>
      <c r="D714" s="353">
        <v>466212715</v>
      </c>
      <c r="E714" s="353">
        <v>37741334.649999999</v>
      </c>
      <c r="F714" s="353">
        <v>33535971.77</v>
      </c>
      <c r="G714" s="353">
        <v>40481696.149999999</v>
      </c>
    </row>
    <row r="715" spans="2:7">
      <c r="B715" s="354" t="s">
        <v>683</v>
      </c>
      <c r="C715" s="353">
        <v>0</v>
      </c>
      <c r="D715" s="353">
        <v>100000</v>
      </c>
      <c r="E715" s="353">
        <v>28066.240000000002</v>
      </c>
      <c r="F715" s="353">
        <v>130008.2</v>
      </c>
      <c r="G715" s="353">
        <v>101939.96</v>
      </c>
    </row>
    <row r="716" spans="2:7">
      <c r="B716" s="354" t="s">
        <v>883</v>
      </c>
      <c r="C716" s="353">
        <v>0</v>
      </c>
      <c r="D716" s="353">
        <v>10000000</v>
      </c>
      <c r="E716" s="353">
        <v>0</v>
      </c>
      <c r="F716" s="353">
        <v>0</v>
      </c>
      <c r="G716" s="353">
        <v>0</v>
      </c>
    </row>
    <row r="717" spans="2:7">
      <c r="B717" s="354" t="s">
        <v>802</v>
      </c>
      <c r="C717" s="353">
        <v>0</v>
      </c>
      <c r="D717" s="353">
        <v>-8672867</v>
      </c>
      <c r="E717" s="353">
        <v>3966800</v>
      </c>
      <c r="F717" s="353">
        <v>251510</v>
      </c>
      <c r="G717" s="353">
        <v>251510</v>
      </c>
    </row>
    <row r="718" spans="2:7">
      <c r="B718" s="354" t="s">
        <v>943</v>
      </c>
      <c r="C718" s="353">
        <v>743285549</v>
      </c>
      <c r="D718" s="353">
        <v>678699940</v>
      </c>
      <c r="E718" s="353">
        <v>10720885.1</v>
      </c>
      <c r="F718" s="353">
        <v>42537507.590000004</v>
      </c>
      <c r="G718" s="353">
        <v>42537507.590000004</v>
      </c>
    </row>
    <row r="719" spans="2:7">
      <c r="B719" s="354" t="s">
        <v>825</v>
      </c>
      <c r="C719" s="353">
        <v>0</v>
      </c>
      <c r="D719" s="353">
        <v>0</v>
      </c>
      <c r="E719" s="353">
        <v>0</v>
      </c>
      <c r="F719" s="353">
        <v>0</v>
      </c>
      <c r="G719" s="353">
        <v>0</v>
      </c>
    </row>
    <row r="720" spans="2:7">
      <c r="B720" s="348" t="s">
        <v>944</v>
      </c>
      <c r="C720" s="349">
        <v>5610590710</v>
      </c>
      <c r="D720" s="349">
        <v>5760590710</v>
      </c>
      <c r="E720" s="349">
        <v>59405796.829999998</v>
      </c>
      <c r="F720" s="349">
        <v>222238999.40000001</v>
      </c>
      <c r="G720" s="349">
        <v>245369483.34</v>
      </c>
    </row>
    <row r="721" spans="2:7">
      <c r="B721" s="350" t="s">
        <v>945</v>
      </c>
      <c r="C721" s="351">
        <v>5610590710</v>
      </c>
      <c r="D721" s="351">
        <v>5760590710</v>
      </c>
      <c r="E721" s="351">
        <v>59405796.829999998</v>
      </c>
      <c r="F721" s="351">
        <v>222238999.40000001</v>
      </c>
      <c r="G721" s="351">
        <v>245369483.34</v>
      </c>
    </row>
    <row r="722" spans="2:7">
      <c r="B722" s="352" t="s">
        <v>946</v>
      </c>
      <c r="C722" s="353">
        <v>5427342125</v>
      </c>
      <c r="D722" s="353">
        <v>5577342125</v>
      </c>
      <c r="E722" s="353">
        <v>59501702.25</v>
      </c>
      <c r="F722" s="353">
        <v>209693152.63</v>
      </c>
      <c r="G722" s="353">
        <v>232431834.21000001</v>
      </c>
    </row>
    <row r="723" spans="2:7">
      <c r="B723" s="354" t="s">
        <v>635</v>
      </c>
      <c r="C723" s="353">
        <v>1730050931</v>
      </c>
      <c r="D723" s="353">
        <v>1625618734.4200001</v>
      </c>
      <c r="E723" s="353">
        <v>17352193.75</v>
      </c>
      <c r="F723" s="353">
        <v>100555327.05</v>
      </c>
      <c r="G723" s="353">
        <v>99343424.200000003</v>
      </c>
    </row>
    <row r="724" spans="2:7">
      <c r="B724" s="354" t="s">
        <v>728</v>
      </c>
      <c r="C724" s="353">
        <v>0</v>
      </c>
      <c r="D724" s="353">
        <v>0</v>
      </c>
      <c r="E724" s="353">
        <v>0</v>
      </c>
      <c r="F724" s="353">
        <v>0</v>
      </c>
      <c r="G724" s="353">
        <v>1118489.8999999999</v>
      </c>
    </row>
    <row r="725" spans="2:7">
      <c r="B725" s="354" t="s">
        <v>947</v>
      </c>
      <c r="C725" s="353">
        <v>120596</v>
      </c>
      <c r="D725" s="353">
        <v>65244490</v>
      </c>
      <c r="E725" s="353">
        <v>0</v>
      </c>
      <c r="F725" s="353">
        <v>0</v>
      </c>
      <c r="G725" s="353">
        <v>0</v>
      </c>
    </row>
    <row r="726" spans="2:7">
      <c r="B726" s="354" t="s">
        <v>627</v>
      </c>
      <c r="C726" s="353">
        <v>147777562</v>
      </c>
      <c r="D726" s="353">
        <v>232060500</v>
      </c>
      <c r="E726" s="353">
        <v>39251316.050000004</v>
      </c>
      <c r="F726" s="353">
        <v>46736306.439999998</v>
      </c>
      <c r="G726" s="353">
        <v>45725298.090000004</v>
      </c>
    </row>
    <row r="727" spans="2:7">
      <c r="B727" s="354" t="s">
        <v>907</v>
      </c>
      <c r="C727" s="353">
        <v>0</v>
      </c>
      <c r="D727" s="353">
        <v>0</v>
      </c>
      <c r="E727" s="353">
        <v>0</v>
      </c>
      <c r="F727" s="353">
        <v>0</v>
      </c>
      <c r="G727" s="353">
        <v>0</v>
      </c>
    </row>
    <row r="728" spans="2:7">
      <c r="B728" s="354" t="s">
        <v>918</v>
      </c>
      <c r="C728" s="353">
        <v>0</v>
      </c>
      <c r="D728" s="353">
        <v>-7333161.1600000001</v>
      </c>
      <c r="E728" s="353">
        <v>0</v>
      </c>
      <c r="F728" s="353">
        <v>8510251.0999999996</v>
      </c>
      <c r="G728" s="353">
        <v>12646621.939999999</v>
      </c>
    </row>
    <row r="729" spans="2:7">
      <c r="B729" s="354" t="s">
        <v>660</v>
      </c>
      <c r="C729" s="353">
        <v>1053081564</v>
      </c>
      <c r="D729" s="353">
        <v>1035368368.7399999</v>
      </c>
      <c r="E729" s="353">
        <v>2459285.4</v>
      </c>
      <c r="F729" s="353">
        <v>15292720.74</v>
      </c>
      <c r="G729" s="353">
        <v>23708920.170000002</v>
      </c>
    </row>
    <row r="730" spans="2:7">
      <c r="B730" s="354" t="s">
        <v>948</v>
      </c>
      <c r="C730" s="353">
        <v>1937374339</v>
      </c>
      <c r="D730" s="353">
        <v>2046172907</v>
      </c>
      <c r="E730" s="353">
        <v>0</v>
      </c>
      <c r="F730" s="353">
        <v>0</v>
      </c>
      <c r="G730" s="353">
        <v>0</v>
      </c>
    </row>
    <row r="731" spans="2:7">
      <c r="B731" s="354" t="s">
        <v>681</v>
      </c>
      <c r="C731" s="353">
        <v>0</v>
      </c>
      <c r="D731" s="353">
        <v>100000</v>
      </c>
      <c r="E731" s="353">
        <v>0</v>
      </c>
      <c r="F731" s="353">
        <v>0</v>
      </c>
      <c r="G731" s="353">
        <v>0</v>
      </c>
    </row>
    <row r="732" spans="2:7">
      <c r="B732" s="354" t="s">
        <v>665</v>
      </c>
      <c r="C732" s="353">
        <v>28207124</v>
      </c>
      <c r="D732" s="353">
        <v>49080277</v>
      </c>
      <c r="E732" s="353">
        <v>438907.05</v>
      </c>
      <c r="F732" s="353">
        <v>1276880.97</v>
      </c>
      <c r="G732" s="353">
        <v>987818.37</v>
      </c>
    </row>
    <row r="733" spans="2:7">
      <c r="B733" s="354" t="s">
        <v>863</v>
      </c>
      <c r="C733" s="353">
        <v>0</v>
      </c>
      <c r="D733" s="353">
        <v>300000</v>
      </c>
      <c r="E733" s="353">
        <v>0</v>
      </c>
      <c r="F733" s="353">
        <v>0</v>
      </c>
      <c r="G733" s="353">
        <v>0</v>
      </c>
    </row>
    <row r="734" spans="2:7">
      <c r="B734" s="354" t="s">
        <v>628</v>
      </c>
      <c r="C734" s="353">
        <v>461230009</v>
      </c>
      <c r="D734" s="353">
        <v>461230009</v>
      </c>
      <c r="E734" s="353">
        <v>0</v>
      </c>
      <c r="F734" s="353">
        <v>33333333.329999998</v>
      </c>
      <c r="G734" s="353">
        <v>40584595.539999999</v>
      </c>
    </row>
    <row r="735" spans="2:7">
      <c r="B735" s="354" t="s">
        <v>637</v>
      </c>
      <c r="C735" s="353">
        <v>69500000</v>
      </c>
      <c r="D735" s="353">
        <v>69500000</v>
      </c>
      <c r="E735" s="353">
        <v>0</v>
      </c>
      <c r="F735" s="353">
        <v>3988333</v>
      </c>
      <c r="G735" s="353">
        <v>8316666</v>
      </c>
    </row>
    <row r="736" spans="2:7">
      <c r="B736" s="352" t="s">
        <v>949</v>
      </c>
      <c r="C736" s="353">
        <v>183248585</v>
      </c>
      <c r="D736" s="353">
        <v>183248585</v>
      </c>
      <c r="E736" s="353">
        <v>-95905.420000000013</v>
      </c>
      <c r="F736" s="353">
        <v>12545846.77</v>
      </c>
      <c r="G736" s="353">
        <v>12937649.129999999</v>
      </c>
    </row>
    <row r="737" spans="2:7">
      <c r="B737" s="354" t="s">
        <v>947</v>
      </c>
      <c r="C737" s="353">
        <v>1050000</v>
      </c>
      <c r="D737" s="353">
        <v>1050000</v>
      </c>
      <c r="E737" s="353">
        <v>0</v>
      </c>
      <c r="F737" s="353">
        <v>0</v>
      </c>
      <c r="G737" s="353">
        <v>0</v>
      </c>
    </row>
    <row r="738" spans="2:7">
      <c r="B738" s="354" t="s">
        <v>627</v>
      </c>
      <c r="C738" s="353">
        <v>182198585</v>
      </c>
      <c r="D738" s="353">
        <v>182198585</v>
      </c>
      <c r="E738" s="353">
        <v>-95905.420000000013</v>
      </c>
      <c r="F738" s="353">
        <v>12545846.77</v>
      </c>
      <c r="G738" s="353">
        <v>12937649.129999999</v>
      </c>
    </row>
    <row r="739" spans="2:7">
      <c r="B739" s="348" t="s">
        <v>950</v>
      </c>
      <c r="C739" s="349">
        <v>13772254962</v>
      </c>
      <c r="D739" s="349">
        <v>13935254962</v>
      </c>
      <c r="E739" s="349">
        <v>1248668638.9999998</v>
      </c>
      <c r="F739" s="349">
        <v>1360971259.7999997</v>
      </c>
      <c r="G739" s="349">
        <v>1429097350.7700002</v>
      </c>
    </row>
    <row r="740" spans="2:7">
      <c r="B740" s="350" t="s">
        <v>951</v>
      </c>
      <c r="C740" s="351">
        <v>13772254962</v>
      </c>
      <c r="D740" s="351">
        <v>13935254962</v>
      </c>
      <c r="E740" s="351">
        <v>1248668638.9999998</v>
      </c>
      <c r="F740" s="351">
        <v>1360971259.7999997</v>
      </c>
      <c r="G740" s="351">
        <v>1429097350.7700002</v>
      </c>
    </row>
    <row r="741" spans="2:7">
      <c r="B741" s="352" t="s">
        <v>952</v>
      </c>
      <c r="C741" s="353">
        <v>13772254962</v>
      </c>
      <c r="D741" s="353">
        <v>13935254962</v>
      </c>
      <c r="E741" s="353">
        <v>1248668638.9999998</v>
      </c>
      <c r="F741" s="353">
        <v>1360971259.7999997</v>
      </c>
      <c r="G741" s="353">
        <v>1429097350.7700002</v>
      </c>
    </row>
    <row r="742" spans="2:7">
      <c r="B742" s="354" t="s">
        <v>635</v>
      </c>
      <c r="C742" s="353">
        <v>3867892478</v>
      </c>
      <c r="D742" s="353">
        <v>3883162478</v>
      </c>
      <c r="E742" s="353">
        <v>66904068.369999997</v>
      </c>
      <c r="F742" s="353">
        <v>229456530.28</v>
      </c>
      <c r="G742" s="353">
        <v>171389457.75</v>
      </c>
    </row>
    <row r="743" spans="2:7">
      <c r="B743" s="354" t="s">
        <v>860</v>
      </c>
      <c r="C743" s="353">
        <v>2653513392</v>
      </c>
      <c r="D743" s="353">
        <v>3085457164.5999999</v>
      </c>
      <c r="E743" s="353">
        <v>204068862.95999998</v>
      </c>
      <c r="F743" s="353">
        <v>140943548.83000001</v>
      </c>
      <c r="G743" s="353">
        <v>181005560.37000003</v>
      </c>
    </row>
    <row r="744" spans="2:7">
      <c r="B744" s="354" t="s">
        <v>861</v>
      </c>
      <c r="C744" s="353">
        <v>5806142388</v>
      </c>
      <c r="D744" s="353">
        <v>6038933721.4399996</v>
      </c>
      <c r="E744" s="353">
        <v>974278547.66999984</v>
      </c>
      <c r="F744" s="353">
        <v>990571180.68999982</v>
      </c>
      <c r="G744" s="353">
        <v>1055114169.9100002</v>
      </c>
    </row>
    <row r="745" spans="2:7">
      <c r="B745" s="354" t="s">
        <v>659</v>
      </c>
      <c r="C745" s="353">
        <v>416437542</v>
      </c>
      <c r="D745" s="353">
        <v>113827676.57999998</v>
      </c>
      <c r="E745" s="353">
        <v>0</v>
      </c>
      <c r="F745" s="353">
        <v>0</v>
      </c>
      <c r="G745" s="353">
        <v>0</v>
      </c>
    </row>
    <row r="746" spans="2:7">
      <c r="B746" s="354" t="s">
        <v>660</v>
      </c>
      <c r="C746" s="353">
        <v>744932575</v>
      </c>
      <c r="D746" s="353">
        <v>484937897.75</v>
      </c>
      <c r="E746" s="353">
        <v>3417160</v>
      </c>
      <c r="F746" s="353">
        <v>0</v>
      </c>
      <c r="G746" s="353">
        <v>21588162.739999998</v>
      </c>
    </row>
    <row r="747" spans="2:7">
      <c r="B747" s="354" t="s">
        <v>681</v>
      </c>
      <c r="C747" s="353">
        <v>243336587</v>
      </c>
      <c r="D747" s="353">
        <v>288936023.63</v>
      </c>
      <c r="E747" s="353">
        <v>0</v>
      </c>
      <c r="F747" s="353">
        <v>0</v>
      </c>
      <c r="G747" s="353">
        <v>0</v>
      </c>
    </row>
    <row r="748" spans="2:7">
      <c r="B748" s="354" t="s">
        <v>628</v>
      </c>
      <c r="C748" s="353">
        <v>40000000</v>
      </c>
      <c r="D748" s="353">
        <v>40000000</v>
      </c>
      <c r="E748" s="353">
        <v>0</v>
      </c>
      <c r="F748" s="353">
        <v>0</v>
      </c>
      <c r="G748" s="353">
        <v>0</v>
      </c>
    </row>
    <row r="749" spans="2:7">
      <c r="B749" s="348" t="s">
        <v>953</v>
      </c>
      <c r="C749" s="349">
        <v>8623324578</v>
      </c>
      <c r="D749" s="349">
        <v>8623324578</v>
      </c>
      <c r="E749" s="349">
        <v>718466154.57999992</v>
      </c>
      <c r="F749" s="349">
        <v>718466154.57999992</v>
      </c>
      <c r="G749" s="349">
        <v>718466154.57999992</v>
      </c>
    </row>
    <row r="750" spans="2:7">
      <c r="B750" s="350" t="s">
        <v>954</v>
      </c>
      <c r="C750" s="351">
        <v>8623324578</v>
      </c>
      <c r="D750" s="351">
        <v>8623324578</v>
      </c>
      <c r="E750" s="351">
        <v>718466154.57999992</v>
      </c>
      <c r="F750" s="351">
        <v>718466154.57999992</v>
      </c>
      <c r="G750" s="351">
        <v>718466154.57999992</v>
      </c>
    </row>
    <row r="751" spans="2:7">
      <c r="B751" s="352" t="s">
        <v>955</v>
      </c>
      <c r="C751" s="353">
        <v>8623324578</v>
      </c>
      <c r="D751" s="353">
        <v>8623324578</v>
      </c>
      <c r="E751" s="353">
        <v>718466154.57999992</v>
      </c>
      <c r="F751" s="353">
        <v>718466154.57999992</v>
      </c>
      <c r="G751" s="353">
        <v>718466154.57999992</v>
      </c>
    </row>
    <row r="752" spans="2:7">
      <c r="B752" s="354" t="s">
        <v>956</v>
      </c>
      <c r="C752" s="353">
        <v>0</v>
      </c>
      <c r="D752" s="353">
        <v>0</v>
      </c>
      <c r="E752" s="353">
        <v>0</v>
      </c>
      <c r="F752" s="353">
        <v>0</v>
      </c>
      <c r="G752" s="353">
        <v>0</v>
      </c>
    </row>
    <row r="753" spans="2:7">
      <c r="B753" s="354" t="s">
        <v>695</v>
      </c>
      <c r="C753" s="353">
        <v>2796521</v>
      </c>
      <c r="D753" s="353">
        <v>2796521</v>
      </c>
      <c r="E753" s="353">
        <v>0</v>
      </c>
      <c r="F753" s="353">
        <v>0</v>
      </c>
      <c r="G753" s="353">
        <v>0</v>
      </c>
    </row>
    <row r="754" spans="2:7">
      <c r="B754" s="354" t="s">
        <v>677</v>
      </c>
      <c r="C754" s="353">
        <v>0</v>
      </c>
      <c r="D754" s="353">
        <v>0</v>
      </c>
      <c r="E754" s="353">
        <v>0</v>
      </c>
      <c r="F754" s="353">
        <v>0</v>
      </c>
      <c r="G754" s="353">
        <v>0</v>
      </c>
    </row>
    <row r="755" spans="2:7">
      <c r="B755" s="354" t="s">
        <v>636</v>
      </c>
      <c r="C755" s="353">
        <v>0</v>
      </c>
      <c r="D755" s="353">
        <v>0</v>
      </c>
      <c r="E755" s="353">
        <v>846673</v>
      </c>
      <c r="F755" s="353">
        <v>846673</v>
      </c>
      <c r="G755" s="353">
        <v>846673</v>
      </c>
    </row>
    <row r="756" spans="2:7">
      <c r="B756" s="354" t="s">
        <v>627</v>
      </c>
      <c r="C756" s="353">
        <v>8236380272</v>
      </c>
      <c r="D756" s="353">
        <v>8236380272</v>
      </c>
      <c r="E756" s="353">
        <v>685604765.57999992</v>
      </c>
      <c r="F756" s="353">
        <v>685604765.57999992</v>
      </c>
      <c r="G756" s="353">
        <v>685604765.57999992</v>
      </c>
    </row>
    <row r="757" spans="2:7">
      <c r="B757" s="354" t="s">
        <v>711</v>
      </c>
      <c r="C757" s="353">
        <v>513825</v>
      </c>
      <c r="D757" s="353">
        <v>513825</v>
      </c>
      <c r="E757" s="353">
        <v>0</v>
      </c>
      <c r="F757" s="353">
        <v>0</v>
      </c>
      <c r="G757" s="353">
        <v>0</v>
      </c>
    </row>
    <row r="758" spans="2:7">
      <c r="B758" s="354" t="s">
        <v>796</v>
      </c>
      <c r="C758" s="353">
        <v>0</v>
      </c>
      <c r="D758" s="353">
        <v>0</v>
      </c>
      <c r="E758" s="353">
        <v>45220</v>
      </c>
      <c r="F758" s="353">
        <v>45220</v>
      </c>
      <c r="G758" s="353">
        <v>45220</v>
      </c>
    </row>
    <row r="759" spans="2:7">
      <c r="B759" s="354" t="s">
        <v>628</v>
      </c>
      <c r="C759" s="353">
        <v>383633960</v>
      </c>
      <c r="D759" s="353">
        <v>383633960</v>
      </c>
      <c r="E759" s="353">
        <v>31969496</v>
      </c>
      <c r="F759" s="353">
        <v>31969496</v>
      </c>
      <c r="G759" s="353">
        <v>31969496</v>
      </c>
    </row>
    <row r="760" spans="2:7">
      <c r="B760" s="348" t="s">
        <v>957</v>
      </c>
      <c r="C760" s="349">
        <v>11771691737</v>
      </c>
      <c r="D760" s="349">
        <v>11771691737</v>
      </c>
      <c r="E760" s="349">
        <v>429771100</v>
      </c>
      <c r="F760" s="349">
        <v>429771100</v>
      </c>
      <c r="G760" s="349">
        <v>429771100</v>
      </c>
    </row>
    <row r="761" spans="2:7">
      <c r="B761" s="350" t="s">
        <v>958</v>
      </c>
      <c r="C761" s="351">
        <v>11771691737</v>
      </c>
      <c r="D761" s="351">
        <v>11771691737</v>
      </c>
      <c r="E761" s="351">
        <v>429771100</v>
      </c>
      <c r="F761" s="351">
        <v>429771100</v>
      </c>
      <c r="G761" s="351">
        <v>429771100</v>
      </c>
    </row>
    <row r="762" spans="2:7">
      <c r="B762" s="352" t="s">
        <v>959</v>
      </c>
      <c r="C762" s="353">
        <v>11771691737</v>
      </c>
      <c r="D762" s="353">
        <v>11771691737</v>
      </c>
      <c r="E762" s="353">
        <v>429771100</v>
      </c>
      <c r="F762" s="353">
        <v>429771100</v>
      </c>
      <c r="G762" s="353">
        <v>429771100</v>
      </c>
    </row>
    <row r="763" spans="2:7">
      <c r="B763" s="354" t="s">
        <v>635</v>
      </c>
      <c r="C763" s="353">
        <v>3544528837</v>
      </c>
      <c r="D763" s="353">
        <v>1690935623</v>
      </c>
      <c r="E763" s="353">
        <v>229831381</v>
      </c>
      <c r="F763" s="353">
        <v>229831381</v>
      </c>
      <c r="G763" s="353">
        <v>229831381</v>
      </c>
    </row>
    <row r="764" spans="2:7">
      <c r="B764" s="354" t="s">
        <v>627</v>
      </c>
      <c r="C764" s="353">
        <v>2500000000</v>
      </c>
      <c r="D764" s="353">
        <v>3562425278</v>
      </c>
      <c r="E764" s="353">
        <v>0</v>
      </c>
      <c r="F764" s="353">
        <v>0</v>
      </c>
      <c r="G764" s="353">
        <v>0</v>
      </c>
    </row>
    <row r="765" spans="2:7">
      <c r="B765" s="354" t="s">
        <v>660</v>
      </c>
      <c r="C765" s="353">
        <v>2012387500</v>
      </c>
      <c r="D765" s="353">
        <v>897278802</v>
      </c>
      <c r="E765" s="353">
        <v>123989435</v>
      </c>
      <c r="F765" s="353">
        <v>123989435</v>
      </c>
      <c r="G765" s="353">
        <v>123989435</v>
      </c>
    </row>
    <row r="766" spans="2:7">
      <c r="B766" s="354" t="s">
        <v>665</v>
      </c>
      <c r="C766" s="353">
        <v>1193975400</v>
      </c>
      <c r="D766" s="353">
        <v>579452034</v>
      </c>
      <c r="E766" s="353">
        <v>75950284</v>
      </c>
      <c r="F766" s="353">
        <v>75950284</v>
      </c>
      <c r="G766" s="353">
        <v>75950284</v>
      </c>
    </row>
    <row r="767" spans="2:7">
      <c r="B767" s="354" t="s">
        <v>628</v>
      </c>
      <c r="C767" s="353">
        <v>2520800000</v>
      </c>
      <c r="D767" s="353">
        <v>5041600000</v>
      </c>
      <c r="E767" s="353">
        <v>0</v>
      </c>
      <c r="F767" s="353">
        <v>0</v>
      </c>
      <c r="G767" s="353">
        <v>0</v>
      </c>
    </row>
    <row r="768" spans="2:7">
      <c r="B768" s="348" t="s">
        <v>960</v>
      </c>
      <c r="C768" s="349">
        <v>1524248087</v>
      </c>
      <c r="D768" s="349">
        <v>1524248087</v>
      </c>
      <c r="E768" s="349">
        <v>127020674</v>
      </c>
      <c r="F768" s="349">
        <v>127020674</v>
      </c>
      <c r="G768" s="349">
        <v>127020674</v>
      </c>
    </row>
    <row r="769" spans="2:7">
      <c r="B769" s="350" t="s">
        <v>961</v>
      </c>
      <c r="C769" s="351">
        <v>1524248087</v>
      </c>
      <c r="D769" s="351">
        <v>1524248087</v>
      </c>
      <c r="E769" s="351">
        <v>127020674</v>
      </c>
      <c r="F769" s="351">
        <v>127020674</v>
      </c>
      <c r="G769" s="351">
        <v>127020674</v>
      </c>
    </row>
    <row r="770" spans="2:7">
      <c r="B770" s="352" t="s">
        <v>962</v>
      </c>
      <c r="C770" s="353">
        <v>1524248087</v>
      </c>
      <c r="D770" s="353">
        <v>1524248087</v>
      </c>
      <c r="E770" s="353">
        <v>127020674</v>
      </c>
      <c r="F770" s="353">
        <v>127020674</v>
      </c>
      <c r="G770" s="353">
        <v>127020674</v>
      </c>
    </row>
    <row r="771" spans="2:7">
      <c r="B771" s="354" t="s">
        <v>677</v>
      </c>
      <c r="C771" s="353">
        <v>0</v>
      </c>
      <c r="D771" s="353">
        <v>0</v>
      </c>
      <c r="E771" s="353">
        <v>1500000</v>
      </c>
      <c r="F771" s="353">
        <v>1500000</v>
      </c>
      <c r="G771" s="353">
        <v>1500000</v>
      </c>
    </row>
    <row r="772" spans="2:7">
      <c r="B772" s="354" t="s">
        <v>627</v>
      </c>
      <c r="C772" s="353">
        <v>1521878287</v>
      </c>
      <c r="D772" s="353">
        <v>1521878287</v>
      </c>
      <c r="E772" s="353">
        <v>125520674</v>
      </c>
      <c r="F772" s="353">
        <v>125520674</v>
      </c>
      <c r="G772" s="353">
        <v>125520674</v>
      </c>
    </row>
    <row r="773" spans="2:7">
      <c r="B773" s="354" t="s">
        <v>628</v>
      </c>
      <c r="C773" s="353">
        <v>2369800</v>
      </c>
      <c r="D773" s="353">
        <v>2369800</v>
      </c>
      <c r="E773" s="353">
        <v>0</v>
      </c>
      <c r="F773" s="353">
        <v>0</v>
      </c>
      <c r="G773" s="353">
        <v>0</v>
      </c>
    </row>
    <row r="774" spans="2:7">
      <c r="B774" s="348" t="s">
        <v>963</v>
      </c>
      <c r="C774" s="349">
        <v>1825371875</v>
      </c>
      <c r="D774" s="349">
        <v>1825371875</v>
      </c>
      <c r="E774" s="349">
        <v>152114321</v>
      </c>
      <c r="F774" s="349">
        <v>152114321</v>
      </c>
      <c r="G774" s="349">
        <v>152114321</v>
      </c>
    </row>
    <row r="775" spans="2:7">
      <c r="B775" s="350" t="s">
        <v>964</v>
      </c>
      <c r="C775" s="351">
        <v>1825371875</v>
      </c>
      <c r="D775" s="351">
        <v>1825371875</v>
      </c>
      <c r="E775" s="351">
        <v>152114321</v>
      </c>
      <c r="F775" s="351">
        <v>152114321</v>
      </c>
      <c r="G775" s="351">
        <v>152114321</v>
      </c>
    </row>
    <row r="776" spans="2:7">
      <c r="B776" s="352" t="s">
        <v>965</v>
      </c>
      <c r="C776" s="353">
        <v>1825371875</v>
      </c>
      <c r="D776" s="353">
        <v>1825371875</v>
      </c>
      <c r="E776" s="353">
        <v>152114321</v>
      </c>
      <c r="F776" s="353">
        <v>152114321</v>
      </c>
      <c r="G776" s="353">
        <v>152114321</v>
      </c>
    </row>
    <row r="777" spans="2:7">
      <c r="B777" s="354" t="s">
        <v>636</v>
      </c>
      <c r="C777" s="353">
        <v>0</v>
      </c>
      <c r="D777" s="353">
        <v>0</v>
      </c>
      <c r="E777" s="353">
        <v>0</v>
      </c>
      <c r="F777" s="353">
        <v>0</v>
      </c>
      <c r="G777" s="353">
        <v>0</v>
      </c>
    </row>
    <row r="778" spans="2:7">
      <c r="B778" s="354" t="s">
        <v>627</v>
      </c>
      <c r="C778" s="353">
        <v>1685781875</v>
      </c>
      <c r="D778" s="353">
        <v>1685781875</v>
      </c>
      <c r="E778" s="353">
        <v>140481821</v>
      </c>
      <c r="F778" s="353">
        <v>140481821</v>
      </c>
      <c r="G778" s="353">
        <v>140481821</v>
      </c>
    </row>
    <row r="779" spans="2:7">
      <c r="B779" s="354" t="s">
        <v>628</v>
      </c>
      <c r="C779" s="353">
        <v>139590000</v>
      </c>
      <c r="D779" s="353">
        <v>139590000</v>
      </c>
      <c r="E779" s="353">
        <v>11632500</v>
      </c>
      <c r="F779" s="353">
        <v>11632500</v>
      </c>
      <c r="G779" s="353">
        <v>11632500</v>
      </c>
    </row>
    <row r="780" spans="2:7">
      <c r="B780" s="348" t="s">
        <v>966</v>
      </c>
      <c r="C780" s="349">
        <v>337728228</v>
      </c>
      <c r="D780" s="349">
        <v>337728228</v>
      </c>
      <c r="E780" s="349">
        <v>27366261.909999996</v>
      </c>
      <c r="F780" s="349">
        <v>40777049.43</v>
      </c>
      <c r="G780" s="349">
        <v>41086294.43</v>
      </c>
    </row>
    <row r="781" spans="2:7">
      <c r="B781" s="350" t="s">
        <v>967</v>
      </c>
      <c r="C781" s="351">
        <v>337728228</v>
      </c>
      <c r="D781" s="351">
        <v>337728228</v>
      </c>
      <c r="E781" s="351">
        <v>27366261.909999996</v>
      </c>
      <c r="F781" s="351">
        <v>40777049.43</v>
      </c>
      <c r="G781" s="351">
        <v>41086294.43</v>
      </c>
    </row>
    <row r="782" spans="2:7">
      <c r="B782" s="352" t="s">
        <v>968</v>
      </c>
      <c r="C782" s="353">
        <v>337728228</v>
      </c>
      <c r="D782" s="353">
        <v>337728228</v>
      </c>
      <c r="E782" s="353">
        <v>27366261.909999996</v>
      </c>
      <c r="F782" s="353">
        <v>40777049.43</v>
      </c>
      <c r="G782" s="353">
        <v>41086294.43</v>
      </c>
    </row>
    <row r="783" spans="2:7">
      <c r="B783" s="354" t="s">
        <v>677</v>
      </c>
      <c r="C783" s="353">
        <v>0</v>
      </c>
      <c r="D783" s="353">
        <v>326944.96000000002</v>
      </c>
      <c r="E783" s="353">
        <v>0</v>
      </c>
      <c r="F783" s="353">
        <v>0</v>
      </c>
      <c r="G783" s="353">
        <v>0</v>
      </c>
    </row>
    <row r="784" spans="2:7">
      <c r="B784" s="354" t="s">
        <v>969</v>
      </c>
      <c r="C784" s="353">
        <v>10000</v>
      </c>
      <c r="D784" s="353">
        <v>0</v>
      </c>
      <c r="E784" s="353">
        <v>0</v>
      </c>
      <c r="F784" s="353">
        <v>0</v>
      </c>
      <c r="G784" s="353">
        <v>0</v>
      </c>
    </row>
    <row r="785" spans="2:7">
      <c r="B785" s="354" t="s">
        <v>627</v>
      </c>
      <c r="C785" s="353">
        <v>334203628</v>
      </c>
      <c r="D785" s="353">
        <v>333886683.04000002</v>
      </c>
      <c r="E785" s="353">
        <v>27366261.909999996</v>
      </c>
      <c r="F785" s="353">
        <v>40777049.43</v>
      </c>
      <c r="G785" s="353">
        <v>41086294.43</v>
      </c>
    </row>
    <row r="786" spans="2:7">
      <c r="B786" s="354" t="s">
        <v>628</v>
      </c>
      <c r="C786" s="353">
        <v>3514600</v>
      </c>
      <c r="D786" s="353">
        <v>3514600</v>
      </c>
      <c r="E786" s="353">
        <v>0</v>
      </c>
      <c r="F786" s="353">
        <v>0</v>
      </c>
      <c r="G786" s="353">
        <v>0</v>
      </c>
    </row>
    <row r="787" spans="2:7">
      <c r="B787" s="348" t="s">
        <v>970</v>
      </c>
      <c r="C787" s="349">
        <v>1172006944</v>
      </c>
      <c r="D787" s="349">
        <v>1172006944</v>
      </c>
      <c r="E787" s="349">
        <v>79323471.219999999</v>
      </c>
      <c r="F787" s="349">
        <v>79323471.219999999</v>
      </c>
      <c r="G787" s="349">
        <v>79323471.219999999</v>
      </c>
    </row>
    <row r="788" spans="2:7">
      <c r="B788" s="350" t="s">
        <v>971</v>
      </c>
      <c r="C788" s="351">
        <v>1172006944</v>
      </c>
      <c r="D788" s="351">
        <v>1172006944</v>
      </c>
      <c r="E788" s="351">
        <v>79323471.219999999</v>
      </c>
      <c r="F788" s="351">
        <v>79323471.219999999</v>
      </c>
      <c r="G788" s="351">
        <v>79323471.219999999</v>
      </c>
    </row>
    <row r="789" spans="2:7">
      <c r="B789" s="352" t="s">
        <v>972</v>
      </c>
      <c r="C789" s="353">
        <v>1172006944</v>
      </c>
      <c r="D789" s="353">
        <v>1172006944</v>
      </c>
      <c r="E789" s="353">
        <v>79323471.219999999</v>
      </c>
      <c r="F789" s="353">
        <v>79323471.219999999</v>
      </c>
      <c r="G789" s="353">
        <v>79323471.219999999</v>
      </c>
    </row>
    <row r="790" spans="2:7">
      <c r="B790" s="354" t="s">
        <v>973</v>
      </c>
      <c r="C790" s="353">
        <v>220225275</v>
      </c>
      <c r="D790" s="353">
        <v>220405429</v>
      </c>
      <c r="E790" s="353">
        <v>0</v>
      </c>
      <c r="F790" s="353">
        <v>0</v>
      </c>
      <c r="G790" s="353">
        <v>0</v>
      </c>
    </row>
    <row r="791" spans="2:7">
      <c r="B791" s="354" t="s">
        <v>636</v>
      </c>
      <c r="C791" s="353">
        <v>0</v>
      </c>
      <c r="D791" s="353">
        <v>0</v>
      </c>
      <c r="E791" s="353">
        <v>38107.78</v>
      </c>
      <c r="F791" s="353">
        <v>38107.78</v>
      </c>
      <c r="G791" s="353">
        <v>38107.78</v>
      </c>
    </row>
    <row r="792" spans="2:7">
      <c r="B792" s="354" t="s">
        <v>627</v>
      </c>
      <c r="C792" s="353">
        <v>950567285</v>
      </c>
      <c r="D792" s="353">
        <v>950387131</v>
      </c>
      <c r="E792" s="353">
        <v>79285363.439999998</v>
      </c>
      <c r="F792" s="353">
        <v>79285363.439999998</v>
      </c>
      <c r="G792" s="353">
        <v>79285363.439999998</v>
      </c>
    </row>
    <row r="793" spans="2:7">
      <c r="B793" s="354" t="s">
        <v>711</v>
      </c>
      <c r="C793" s="353">
        <v>514400</v>
      </c>
      <c r="D793" s="353">
        <v>514400</v>
      </c>
      <c r="E793" s="353">
        <v>0</v>
      </c>
      <c r="F793" s="353">
        <v>0</v>
      </c>
      <c r="G793" s="353">
        <v>0</v>
      </c>
    </row>
    <row r="794" spans="2:7">
      <c r="B794" s="354" t="s">
        <v>796</v>
      </c>
      <c r="C794" s="353">
        <v>0</v>
      </c>
      <c r="D794" s="353">
        <v>0</v>
      </c>
      <c r="E794" s="353">
        <v>0</v>
      </c>
      <c r="F794" s="353">
        <v>0</v>
      </c>
      <c r="G794" s="353">
        <v>0</v>
      </c>
    </row>
    <row r="795" spans="2:7">
      <c r="B795" s="354" t="s">
        <v>628</v>
      </c>
      <c r="C795" s="353">
        <v>699984</v>
      </c>
      <c r="D795" s="353">
        <v>699984</v>
      </c>
      <c r="E795" s="353">
        <v>0</v>
      </c>
      <c r="F795" s="353">
        <v>0</v>
      </c>
      <c r="G795" s="353">
        <v>0</v>
      </c>
    </row>
    <row r="796" spans="2:7">
      <c r="B796" s="348" t="s">
        <v>974</v>
      </c>
      <c r="C796" s="349">
        <v>696669483</v>
      </c>
      <c r="D796" s="349">
        <v>696669483</v>
      </c>
      <c r="E796" s="349">
        <v>60457964.990000002</v>
      </c>
      <c r="F796" s="349">
        <v>51266155.740000002</v>
      </c>
      <c r="G796" s="349">
        <v>48195163.230000004</v>
      </c>
    </row>
    <row r="797" spans="2:7">
      <c r="B797" s="350" t="s">
        <v>975</v>
      </c>
      <c r="C797" s="351">
        <v>696669483</v>
      </c>
      <c r="D797" s="351">
        <v>696669483</v>
      </c>
      <c r="E797" s="351">
        <v>60457964.990000002</v>
      </c>
      <c r="F797" s="351">
        <v>51266155.740000002</v>
      </c>
      <c r="G797" s="351">
        <v>48195163.230000004</v>
      </c>
    </row>
    <row r="798" spans="2:7">
      <c r="B798" s="352" t="s">
        <v>976</v>
      </c>
      <c r="C798" s="353">
        <v>696669483</v>
      </c>
      <c r="D798" s="353">
        <v>696669483</v>
      </c>
      <c r="E798" s="353">
        <v>60457964.990000002</v>
      </c>
      <c r="F798" s="353">
        <v>51266155.740000002</v>
      </c>
      <c r="G798" s="353">
        <v>48195163.230000004</v>
      </c>
    </row>
    <row r="799" spans="2:7">
      <c r="B799" s="354" t="s">
        <v>728</v>
      </c>
      <c r="C799" s="353">
        <v>150000</v>
      </c>
      <c r="D799" s="353">
        <v>0</v>
      </c>
      <c r="E799" s="353">
        <v>0</v>
      </c>
      <c r="F799" s="353">
        <v>0</v>
      </c>
      <c r="G799" s="353">
        <v>0</v>
      </c>
    </row>
    <row r="800" spans="2:7">
      <c r="B800" s="354" t="s">
        <v>627</v>
      </c>
      <c r="C800" s="353">
        <v>696519483</v>
      </c>
      <c r="D800" s="353">
        <v>696669483</v>
      </c>
      <c r="E800" s="353">
        <v>60457964.990000002</v>
      </c>
      <c r="F800" s="353">
        <v>51266155.740000002</v>
      </c>
      <c r="G800" s="353">
        <v>48195163.230000004</v>
      </c>
    </row>
    <row r="801" spans="2:7">
      <c r="B801" s="348" t="s">
        <v>977</v>
      </c>
      <c r="C801" s="349">
        <v>294634030542</v>
      </c>
      <c r="D801" s="349">
        <v>294634030542</v>
      </c>
      <c r="E801" s="349">
        <v>38945608818.300003</v>
      </c>
      <c r="F801" s="349">
        <v>36859261862.18</v>
      </c>
      <c r="G801" s="349">
        <v>22738982297.240002</v>
      </c>
    </row>
    <row r="802" spans="2:7">
      <c r="B802" s="350" t="s">
        <v>978</v>
      </c>
      <c r="C802" s="351">
        <v>294634030542</v>
      </c>
      <c r="D802" s="351">
        <v>294634030542</v>
      </c>
      <c r="E802" s="351">
        <v>38945608818.300003</v>
      </c>
      <c r="F802" s="351">
        <v>36859261862.18</v>
      </c>
      <c r="G802" s="351">
        <v>22738982297.240002</v>
      </c>
    </row>
    <row r="803" spans="2:7">
      <c r="B803" s="352" t="s">
        <v>979</v>
      </c>
      <c r="C803" s="353">
        <v>294634030542</v>
      </c>
      <c r="D803" s="353">
        <v>294634030542</v>
      </c>
      <c r="E803" s="353">
        <v>38945608818.300003</v>
      </c>
      <c r="F803" s="353">
        <v>36859261862.18</v>
      </c>
      <c r="G803" s="353">
        <v>22738982297.240002</v>
      </c>
    </row>
    <row r="804" spans="2:7">
      <c r="B804" s="354" t="s">
        <v>980</v>
      </c>
      <c r="C804" s="353">
        <v>294634030542</v>
      </c>
      <c r="D804" s="353">
        <v>294634030542</v>
      </c>
      <c r="E804" s="353">
        <v>38945608818.300003</v>
      </c>
      <c r="F804" s="353">
        <v>36859261862.18</v>
      </c>
      <c r="G804" s="353">
        <v>22738982297.240002</v>
      </c>
    </row>
    <row r="805" spans="2:7">
      <c r="B805" s="348" t="s">
        <v>981</v>
      </c>
      <c r="C805" s="349">
        <v>131888519077</v>
      </c>
      <c r="D805" s="349">
        <v>131888519077</v>
      </c>
      <c r="E805" s="349">
        <v>7040698510.8800001</v>
      </c>
      <c r="F805" s="349">
        <v>10708082172.549999</v>
      </c>
      <c r="G805" s="349">
        <v>10707717999.48</v>
      </c>
    </row>
    <row r="806" spans="2:7">
      <c r="B806" s="350" t="s">
        <v>982</v>
      </c>
      <c r="C806" s="351">
        <v>131888519077</v>
      </c>
      <c r="D806" s="351">
        <v>131888519077</v>
      </c>
      <c r="E806" s="351">
        <v>7040698510.8800001</v>
      </c>
      <c r="F806" s="351">
        <v>10708082172.549999</v>
      </c>
      <c r="G806" s="351">
        <v>10707717999.48</v>
      </c>
    </row>
    <row r="807" spans="2:7">
      <c r="B807" s="352" t="s">
        <v>983</v>
      </c>
      <c r="C807" s="353">
        <v>131888519077</v>
      </c>
      <c r="D807" s="353">
        <v>131888519077</v>
      </c>
      <c r="E807" s="353">
        <v>7040698510.8800001</v>
      </c>
      <c r="F807" s="353">
        <v>10708082172.549999</v>
      </c>
      <c r="G807" s="353">
        <v>10707717999.48</v>
      </c>
    </row>
    <row r="808" spans="2:7">
      <c r="B808" s="354" t="s">
        <v>627</v>
      </c>
      <c r="C808" s="353">
        <v>3701712</v>
      </c>
      <c r="D808" s="353">
        <v>3701712</v>
      </c>
      <c r="E808" s="353">
        <v>364173.07</v>
      </c>
      <c r="F808" s="353">
        <v>364173.07</v>
      </c>
      <c r="G808" s="353">
        <v>0</v>
      </c>
    </row>
    <row r="809" spans="2:7">
      <c r="B809" s="354" t="s">
        <v>984</v>
      </c>
      <c r="C809" s="353">
        <v>86392972000</v>
      </c>
      <c r="D809" s="353">
        <v>86392972000</v>
      </c>
      <c r="E809" s="353">
        <v>7043941474.5</v>
      </c>
      <c r="F809" s="353">
        <v>7043941474.5</v>
      </c>
      <c r="G809" s="353">
        <v>7043941474.5</v>
      </c>
    </row>
    <row r="810" spans="2:7">
      <c r="B810" s="354" t="s">
        <v>628</v>
      </c>
      <c r="C810" s="353">
        <v>43127947245</v>
      </c>
      <c r="D810" s="353">
        <v>43127947245</v>
      </c>
      <c r="E810" s="353">
        <v>-3607136.69</v>
      </c>
      <c r="F810" s="353">
        <v>3663776524.98</v>
      </c>
      <c r="G810" s="353">
        <v>3663776524.98</v>
      </c>
    </row>
    <row r="811" spans="2:7">
      <c r="B811" s="354" t="s">
        <v>637</v>
      </c>
      <c r="C811" s="353">
        <v>2363898120</v>
      </c>
      <c r="D811" s="353">
        <v>2363898120</v>
      </c>
      <c r="E811" s="353">
        <v>0</v>
      </c>
      <c r="F811" s="353">
        <v>0</v>
      </c>
      <c r="G811" s="353">
        <v>0</v>
      </c>
    </row>
    <row r="812" spans="2:7" ht="15.75" thickBot="1">
      <c r="B812" s="357" t="s">
        <v>220</v>
      </c>
      <c r="C812" s="358">
        <v>1418686514950</v>
      </c>
      <c r="D812" s="358">
        <v>1422239500561.9297</v>
      </c>
      <c r="E812" s="358">
        <v>96087337852.559967</v>
      </c>
      <c r="F812" s="358">
        <v>123567289835.82002</v>
      </c>
      <c r="G812" s="358">
        <v>100033683629.93001</v>
      </c>
    </row>
  </sheetData>
  <mergeCells count="12">
    <mergeCell ref="G9:G11"/>
    <mergeCell ref="B2:G2"/>
    <mergeCell ref="B3:G3"/>
    <mergeCell ref="B4:G4"/>
    <mergeCell ref="B6:G6"/>
    <mergeCell ref="B7:G7"/>
    <mergeCell ref="B8:G8"/>
    <mergeCell ref="B9:B10"/>
    <mergeCell ref="C9:C10"/>
    <mergeCell ref="D9:D11"/>
    <mergeCell ref="E9:E11"/>
    <mergeCell ref="F9:F11"/>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9416E-CC72-49AB-A4DC-8EEEB9F9D623}">
  <dimension ref="B2:K155"/>
  <sheetViews>
    <sheetView showGridLines="0" zoomScale="80" zoomScaleNormal="80" workbookViewId="0">
      <selection activeCell="C226" sqref="C226"/>
    </sheetView>
  </sheetViews>
  <sheetFormatPr baseColWidth="10" defaultColWidth="9.140625" defaultRowHeight="15"/>
  <cols>
    <col min="1" max="1" width="9.140625" style="360"/>
    <col min="2" max="2" width="137.28515625" style="360" customWidth="1"/>
    <col min="3" max="4" width="30.7109375" style="360" customWidth="1"/>
    <col min="5" max="5" width="19.42578125" style="360" customWidth="1"/>
    <col min="6" max="6" width="21.7109375" style="360" customWidth="1"/>
    <col min="7" max="7" width="14.85546875" style="360" customWidth="1"/>
    <col min="8" max="8" width="9.140625" style="360"/>
    <col min="9" max="9" width="18" style="360" customWidth="1"/>
    <col min="10" max="10" width="17.140625" style="360" customWidth="1"/>
    <col min="11" max="11" width="17.7109375" style="360" customWidth="1"/>
    <col min="12" max="16384" width="9.140625" style="360"/>
  </cols>
  <sheetData>
    <row r="2" spans="2:8" ht="13.15" customHeight="1">
      <c r="B2" s="1162" t="s">
        <v>0</v>
      </c>
      <c r="C2" s="1162"/>
      <c r="D2" s="1162"/>
      <c r="E2" s="1162"/>
      <c r="F2" s="1162"/>
      <c r="G2" s="1162"/>
      <c r="H2" s="359"/>
    </row>
    <row r="3" spans="2:8">
      <c r="B3" s="1162" t="s">
        <v>1</v>
      </c>
      <c r="C3" s="1162"/>
      <c r="D3" s="1162"/>
      <c r="E3" s="1162"/>
      <c r="F3" s="1162"/>
      <c r="G3" s="1162"/>
      <c r="H3" s="359"/>
    </row>
    <row r="4" spans="2:8">
      <c r="B4" s="1163" t="s">
        <v>2</v>
      </c>
      <c r="C4" s="1163"/>
      <c r="D4" s="1163"/>
      <c r="E4" s="1163"/>
      <c r="F4" s="1163"/>
      <c r="G4" s="1163"/>
      <c r="H4" s="361"/>
    </row>
    <row r="6" spans="2:8" ht="15.75">
      <c r="B6" s="1164" t="s">
        <v>985</v>
      </c>
      <c r="C6" s="1164"/>
      <c r="D6" s="1164"/>
      <c r="E6" s="1164"/>
      <c r="F6" s="1164"/>
      <c r="G6" s="1164"/>
    </row>
    <row r="7" spans="2:8" ht="16.5" thickBot="1">
      <c r="B7" s="1155" t="s">
        <v>371</v>
      </c>
      <c r="C7" s="1155"/>
      <c r="D7" s="1155"/>
      <c r="E7" s="1155"/>
      <c r="F7" s="1155"/>
      <c r="G7" s="1155"/>
    </row>
    <row r="8" spans="2:8" ht="15" customHeight="1">
      <c r="B8" s="1165" t="s">
        <v>5</v>
      </c>
      <c r="C8" s="1167" t="s">
        <v>9</v>
      </c>
      <c r="D8" s="1167" t="s">
        <v>119</v>
      </c>
      <c r="E8" s="1167" t="s">
        <v>180</v>
      </c>
      <c r="F8" s="1167" t="s">
        <v>118</v>
      </c>
      <c r="G8" s="1161" t="s">
        <v>121</v>
      </c>
    </row>
    <row r="9" spans="2:8" ht="15" customHeight="1">
      <c r="B9" s="1166"/>
      <c r="C9" s="1168"/>
      <c r="D9" s="1169"/>
      <c r="E9" s="1169"/>
      <c r="F9" s="1171"/>
      <c r="G9" s="1161"/>
    </row>
    <row r="10" spans="2:8" ht="15.75" thickBot="1">
      <c r="B10" s="362" t="s">
        <v>986</v>
      </c>
      <c r="C10" s="363" t="s">
        <v>623</v>
      </c>
      <c r="D10" s="1170"/>
      <c r="E10" s="1170"/>
      <c r="F10" s="1172"/>
      <c r="G10" s="1161"/>
    </row>
    <row r="11" spans="2:8">
      <c r="B11" s="364" t="s">
        <v>158</v>
      </c>
      <c r="C11" s="365">
        <v>219411356799</v>
      </c>
      <c r="D11" s="365">
        <v>221774615617.60001</v>
      </c>
      <c r="E11" s="365">
        <v>15604067766.989998</v>
      </c>
      <c r="F11" s="365">
        <v>16988657912.24</v>
      </c>
      <c r="G11" s="365">
        <v>15731401440.860001</v>
      </c>
    </row>
    <row r="12" spans="2:8">
      <c r="B12" s="366" t="s">
        <v>159</v>
      </c>
      <c r="C12" s="367">
        <v>95815120187</v>
      </c>
      <c r="D12" s="367">
        <v>95736736010.169998</v>
      </c>
      <c r="E12" s="367">
        <v>5508214787.6999989</v>
      </c>
      <c r="F12" s="367">
        <v>6598734820.920001</v>
      </c>
      <c r="G12" s="367">
        <v>6434181947.210001</v>
      </c>
    </row>
    <row r="13" spans="2:8">
      <c r="B13" s="368" t="s">
        <v>987</v>
      </c>
      <c r="C13" s="369">
        <v>8026720875</v>
      </c>
      <c r="D13" s="369">
        <v>7861904071</v>
      </c>
      <c r="E13" s="369">
        <v>650917414.04999995</v>
      </c>
      <c r="F13" s="369">
        <v>650917414.04999995</v>
      </c>
      <c r="G13" s="369">
        <v>652917414.04999995</v>
      </c>
    </row>
    <row r="14" spans="2:8">
      <c r="B14" s="368" t="s">
        <v>988</v>
      </c>
      <c r="C14" s="369">
        <v>51147763556</v>
      </c>
      <c r="D14" s="369">
        <v>50767195938.040001</v>
      </c>
      <c r="E14" s="369">
        <v>2340995857.2499995</v>
      </c>
      <c r="F14" s="369">
        <v>3397961676.0600019</v>
      </c>
      <c r="G14" s="369">
        <v>3244575713.9700012</v>
      </c>
    </row>
    <row r="15" spans="2:8">
      <c r="B15" s="368" t="s">
        <v>989</v>
      </c>
      <c r="C15" s="369">
        <v>24002440666</v>
      </c>
      <c r="D15" s="369">
        <v>24575674142.329998</v>
      </c>
      <c r="E15" s="369">
        <v>2067578431.0299997</v>
      </c>
      <c r="F15" s="369">
        <v>2067578431.0299997</v>
      </c>
      <c r="G15" s="369">
        <v>2053949051.5199997</v>
      </c>
    </row>
    <row r="16" spans="2:8">
      <c r="B16" s="368" t="s">
        <v>990</v>
      </c>
      <c r="C16" s="369">
        <v>11763309937</v>
      </c>
      <c r="D16" s="369">
        <v>11767834408</v>
      </c>
      <c r="E16" s="369">
        <v>429237141</v>
      </c>
      <c r="F16" s="369">
        <v>429237141</v>
      </c>
      <c r="G16" s="369">
        <v>429237141</v>
      </c>
    </row>
    <row r="17" spans="2:11">
      <c r="B17" s="368" t="s">
        <v>160</v>
      </c>
      <c r="C17" s="369">
        <v>874885153</v>
      </c>
      <c r="D17" s="369">
        <v>764127450.79999995</v>
      </c>
      <c r="E17" s="369">
        <v>19485944.369999997</v>
      </c>
      <c r="F17" s="369">
        <v>53040158.780000009</v>
      </c>
      <c r="G17" s="369">
        <v>53502626.670000002</v>
      </c>
    </row>
    <row r="18" spans="2:11">
      <c r="B18" s="366" t="s">
        <v>613</v>
      </c>
      <c r="C18" s="367">
        <v>13511032861</v>
      </c>
      <c r="D18" s="367">
        <v>13511032861</v>
      </c>
      <c r="E18" s="367">
        <v>2395639982.8000002</v>
      </c>
      <c r="F18" s="367">
        <v>1252124086.2900002</v>
      </c>
      <c r="G18" s="367">
        <v>1040883210.4200001</v>
      </c>
    </row>
    <row r="19" spans="2:11">
      <c r="B19" s="368" t="s">
        <v>991</v>
      </c>
      <c r="C19" s="369">
        <v>4815783416</v>
      </c>
      <c r="D19" s="369">
        <v>4713004416</v>
      </c>
      <c r="E19" s="369">
        <v>87558783.649999991</v>
      </c>
      <c r="F19" s="369">
        <v>564719953.45000017</v>
      </c>
      <c r="G19" s="369">
        <v>382993654.60000002</v>
      </c>
    </row>
    <row r="20" spans="2:11">
      <c r="B20" s="368" t="s">
        <v>992</v>
      </c>
      <c r="C20" s="369">
        <v>8695249445</v>
      </c>
      <c r="D20" s="369">
        <v>8798028445</v>
      </c>
      <c r="E20" s="369">
        <v>2308081199.1500001</v>
      </c>
      <c r="F20" s="369">
        <v>687404132.84000003</v>
      </c>
      <c r="G20" s="369">
        <v>657889555.82000005</v>
      </c>
    </row>
    <row r="21" spans="2:11">
      <c r="B21" s="366" t="s">
        <v>574</v>
      </c>
      <c r="C21" s="367">
        <v>49384238726</v>
      </c>
      <c r="D21" s="367">
        <v>50677419808.080002</v>
      </c>
      <c r="E21" s="367">
        <v>1701228295.7600002</v>
      </c>
      <c r="F21" s="367">
        <v>3781662590.2399988</v>
      </c>
      <c r="G21" s="367">
        <v>3721521377.6999993</v>
      </c>
    </row>
    <row r="22" spans="2:11">
      <c r="B22" s="368" t="s">
        <v>993</v>
      </c>
      <c r="C22" s="369">
        <v>45493198732</v>
      </c>
      <c r="D22" s="369">
        <v>46698055814.080002</v>
      </c>
      <c r="E22" s="369">
        <v>1235079687.3200004</v>
      </c>
      <c r="F22" s="369">
        <v>3575899350.6999989</v>
      </c>
      <c r="G22" s="369">
        <v>3545213385.3999991</v>
      </c>
    </row>
    <row r="23" spans="2:11">
      <c r="B23" s="368" t="s">
        <v>994</v>
      </c>
      <c r="C23" s="369">
        <v>3641414862</v>
      </c>
      <c r="D23" s="369">
        <v>3641414862</v>
      </c>
      <c r="E23" s="369">
        <v>414198945.02000004</v>
      </c>
      <c r="F23" s="369">
        <v>175745891.00999999</v>
      </c>
      <c r="G23" s="369">
        <v>150819535.91</v>
      </c>
    </row>
    <row r="24" spans="2:11">
      <c r="B24" s="368" t="s">
        <v>995</v>
      </c>
      <c r="C24" s="369">
        <v>1000000</v>
      </c>
      <c r="D24" s="369">
        <v>1000000</v>
      </c>
      <c r="E24" s="369">
        <v>775000</v>
      </c>
      <c r="F24" s="369">
        <v>0</v>
      </c>
      <c r="G24" s="369">
        <v>0</v>
      </c>
    </row>
    <row r="25" spans="2:11">
      <c r="B25" s="368" t="s">
        <v>996</v>
      </c>
      <c r="C25" s="369">
        <v>177195695</v>
      </c>
      <c r="D25" s="369">
        <v>265139695</v>
      </c>
      <c r="E25" s="369">
        <v>47847179.800000004</v>
      </c>
      <c r="F25" s="369">
        <v>23927257.809999999</v>
      </c>
      <c r="G25" s="369">
        <v>20459200.09</v>
      </c>
    </row>
    <row r="26" spans="2:11">
      <c r="B26" s="368" t="s">
        <v>997</v>
      </c>
      <c r="C26" s="369">
        <v>71429437</v>
      </c>
      <c r="D26" s="369">
        <v>71809437</v>
      </c>
      <c r="E26" s="369">
        <v>3327483.62</v>
      </c>
      <c r="F26" s="369">
        <v>6090090.7199999997</v>
      </c>
      <c r="G26" s="369">
        <v>5029256.3</v>
      </c>
    </row>
    <row r="27" spans="2:11">
      <c r="B27" s="366" t="s">
        <v>161</v>
      </c>
      <c r="C27" s="367">
        <v>60700965025</v>
      </c>
      <c r="D27" s="367">
        <v>61849426938.349998</v>
      </c>
      <c r="E27" s="367">
        <v>5998984700.7300005</v>
      </c>
      <c r="F27" s="367">
        <v>5356136414.789999</v>
      </c>
      <c r="G27" s="367">
        <v>4534814905.5300007</v>
      </c>
      <c r="K27" s="370"/>
    </row>
    <row r="28" spans="2:11">
      <c r="B28" s="368" t="s">
        <v>998</v>
      </c>
      <c r="C28" s="369">
        <v>30411775911</v>
      </c>
      <c r="D28" s="369">
        <v>30011237441.349998</v>
      </c>
      <c r="E28" s="369">
        <v>3156503595.9200006</v>
      </c>
      <c r="F28" s="369">
        <v>2338236945.21</v>
      </c>
      <c r="G28" s="369">
        <v>2287800384.7900004</v>
      </c>
    </row>
    <row r="29" spans="2:11">
      <c r="B29" s="368" t="s">
        <v>183</v>
      </c>
      <c r="C29" s="369">
        <v>1533425455</v>
      </c>
      <c r="D29" s="369">
        <v>1391853356</v>
      </c>
      <c r="E29" s="369">
        <v>75233812.549999982</v>
      </c>
      <c r="F29" s="369">
        <v>79539611.669999987</v>
      </c>
      <c r="G29" s="369">
        <v>77074828.959999993</v>
      </c>
    </row>
    <row r="30" spans="2:11">
      <c r="B30" s="368" t="s">
        <v>999</v>
      </c>
      <c r="C30" s="369">
        <v>20384001723</v>
      </c>
      <c r="D30" s="369">
        <v>21725129214</v>
      </c>
      <c r="E30" s="369">
        <v>2379413970.6300001</v>
      </c>
      <c r="F30" s="369">
        <v>2389056370.7499995</v>
      </c>
      <c r="G30" s="369">
        <v>1564506172.8699999</v>
      </c>
    </row>
    <row r="31" spans="2:11">
      <c r="B31" s="368" t="s">
        <v>1000</v>
      </c>
      <c r="C31" s="369">
        <v>1357523044</v>
      </c>
      <c r="D31" s="369">
        <v>1676186813</v>
      </c>
      <c r="E31" s="369">
        <v>113232055.84</v>
      </c>
      <c r="F31" s="369">
        <v>107806571.56999999</v>
      </c>
      <c r="G31" s="369">
        <v>178277813.02999997</v>
      </c>
    </row>
    <row r="32" spans="2:11">
      <c r="B32" s="368" t="s">
        <v>1001</v>
      </c>
      <c r="C32" s="369">
        <v>3043332414</v>
      </c>
      <c r="D32" s="369">
        <v>3043885214</v>
      </c>
      <c r="E32" s="369">
        <v>84713411.620000005</v>
      </c>
      <c r="F32" s="369">
        <v>250631798.10999998</v>
      </c>
      <c r="G32" s="369">
        <v>254885422.83000001</v>
      </c>
    </row>
    <row r="33" spans="2:7">
      <c r="B33" s="368" t="s">
        <v>162</v>
      </c>
      <c r="C33" s="369">
        <v>74079168</v>
      </c>
      <c r="D33" s="369">
        <v>74079168</v>
      </c>
      <c r="E33" s="369">
        <v>5790345</v>
      </c>
      <c r="F33" s="369">
        <v>5790345</v>
      </c>
      <c r="G33" s="369">
        <v>5790345</v>
      </c>
    </row>
    <row r="34" spans="2:7">
      <c r="B34" s="368" t="s">
        <v>1002</v>
      </c>
      <c r="C34" s="369">
        <v>3896827310</v>
      </c>
      <c r="D34" s="369">
        <v>3927055732</v>
      </c>
      <c r="E34" s="369">
        <v>184097509.17000002</v>
      </c>
      <c r="F34" s="369">
        <v>185074772.48000002</v>
      </c>
      <c r="G34" s="369">
        <v>166479938.05000004</v>
      </c>
    </row>
    <row r="35" spans="2:7">
      <c r="B35" s="364" t="s">
        <v>163</v>
      </c>
      <c r="C35" s="365">
        <v>268623884854</v>
      </c>
      <c r="D35" s="365">
        <v>266400516370.74997</v>
      </c>
      <c r="E35" s="365">
        <v>18680325644.399998</v>
      </c>
      <c r="F35" s="365">
        <v>20084259085.260002</v>
      </c>
      <c r="G35" s="365">
        <v>14814735479.279999</v>
      </c>
    </row>
    <row r="36" spans="2:7">
      <c r="B36" s="366" t="s">
        <v>164</v>
      </c>
      <c r="C36" s="367">
        <v>24181094950</v>
      </c>
      <c r="D36" s="367">
        <v>24168633063.660004</v>
      </c>
      <c r="E36" s="367">
        <v>1541487327.4200006</v>
      </c>
      <c r="F36" s="367">
        <v>2151689639.7200003</v>
      </c>
      <c r="G36" s="367">
        <v>2356825949.4700007</v>
      </c>
    </row>
    <row r="37" spans="2:7">
      <c r="B37" s="368" t="s">
        <v>1003</v>
      </c>
      <c r="C37" s="369">
        <v>22306765070</v>
      </c>
      <c r="D37" s="369">
        <v>22273765070</v>
      </c>
      <c r="E37" s="369">
        <v>1448197331.8200004</v>
      </c>
      <c r="F37" s="369">
        <v>2009346471.3000004</v>
      </c>
      <c r="G37" s="369">
        <v>2212025007.440001</v>
      </c>
    </row>
    <row r="38" spans="2:7">
      <c r="B38" s="368" t="s">
        <v>1004</v>
      </c>
      <c r="C38" s="369">
        <v>1632201836</v>
      </c>
      <c r="D38" s="369">
        <v>1648172282.8299999</v>
      </c>
      <c r="E38" s="369">
        <v>81330917.150000006</v>
      </c>
      <c r="F38" s="369">
        <v>122185970.08</v>
      </c>
      <c r="G38" s="369">
        <v>129506646.09999999</v>
      </c>
    </row>
    <row r="39" spans="2:7">
      <c r="B39" s="368" t="s">
        <v>165</v>
      </c>
      <c r="C39" s="369">
        <v>242128044</v>
      </c>
      <c r="D39" s="369">
        <v>246695710.83000001</v>
      </c>
      <c r="E39" s="369">
        <v>11959078.449999999</v>
      </c>
      <c r="F39" s="369">
        <v>20157198.34</v>
      </c>
      <c r="G39" s="369">
        <v>15294295.93</v>
      </c>
    </row>
    <row r="40" spans="2:7">
      <c r="B40" s="366" t="s">
        <v>184</v>
      </c>
      <c r="C40" s="367">
        <v>18352875264</v>
      </c>
      <c r="D40" s="367">
        <v>18963326793.939999</v>
      </c>
      <c r="E40" s="367">
        <v>1448262799.1099999</v>
      </c>
      <c r="F40" s="367">
        <v>1501248678.1900001</v>
      </c>
      <c r="G40" s="367">
        <v>1210687786.79</v>
      </c>
    </row>
    <row r="41" spans="2:7">
      <c r="B41" s="368" t="s">
        <v>1005</v>
      </c>
      <c r="C41" s="369">
        <v>10685424905</v>
      </c>
      <c r="D41" s="369">
        <v>11705977732.939999</v>
      </c>
      <c r="E41" s="369">
        <v>1138823384.4499998</v>
      </c>
      <c r="F41" s="369">
        <v>1171075945.55</v>
      </c>
      <c r="G41" s="369">
        <v>875326773.77999997</v>
      </c>
    </row>
    <row r="42" spans="2:7">
      <c r="B42" s="368" t="s">
        <v>1006</v>
      </c>
      <c r="C42" s="369">
        <v>186316699</v>
      </c>
      <c r="D42" s="369">
        <v>165717574</v>
      </c>
      <c r="E42" s="369">
        <v>12090804</v>
      </c>
      <c r="F42" s="369">
        <v>12090804</v>
      </c>
      <c r="G42" s="369">
        <v>14891716</v>
      </c>
    </row>
    <row r="43" spans="2:7">
      <c r="B43" s="368" t="s">
        <v>185</v>
      </c>
      <c r="C43" s="369">
        <v>168700000</v>
      </c>
      <c r="D43" s="369">
        <v>168700000</v>
      </c>
      <c r="E43" s="369">
        <v>0</v>
      </c>
      <c r="F43" s="369">
        <v>0</v>
      </c>
      <c r="G43" s="369">
        <v>0</v>
      </c>
    </row>
    <row r="44" spans="2:7">
      <c r="B44" s="368" t="s">
        <v>186</v>
      </c>
      <c r="C44" s="369">
        <v>482534089</v>
      </c>
      <c r="D44" s="369">
        <v>297807916</v>
      </c>
      <c r="E44" s="369">
        <v>985057.65</v>
      </c>
      <c r="F44" s="369">
        <v>16290117.180000002</v>
      </c>
      <c r="G44" s="369">
        <v>17264990.280000001</v>
      </c>
    </row>
    <row r="45" spans="2:7">
      <c r="B45" s="368" t="s">
        <v>1007</v>
      </c>
      <c r="C45" s="369">
        <v>6829899571</v>
      </c>
      <c r="D45" s="369">
        <v>6625123571</v>
      </c>
      <c r="E45" s="369">
        <v>296363553.00999999</v>
      </c>
      <c r="F45" s="369">
        <v>301791811.45999998</v>
      </c>
      <c r="G45" s="369">
        <v>303204306.73000002</v>
      </c>
    </row>
    <row r="46" spans="2:7" ht="15.6" customHeight="1">
      <c r="B46" s="366" t="s">
        <v>618</v>
      </c>
      <c r="C46" s="367">
        <v>7309972466</v>
      </c>
      <c r="D46" s="367">
        <v>7819897623.9499998</v>
      </c>
      <c r="E46" s="367">
        <v>524697746.80000001</v>
      </c>
      <c r="F46" s="367">
        <v>1150410949.45</v>
      </c>
      <c r="G46" s="367">
        <v>649382889.96999991</v>
      </c>
    </row>
    <row r="47" spans="2:7" ht="15.6" customHeight="1">
      <c r="B47" s="368" t="s">
        <v>1008</v>
      </c>
      <c r="C47" s="369">
        <v>7309972466</v>
      </c>
      <c r="D47" s="369">
        <v>7819897623.9499998</v>
      </c>
      <c r="E47" s="369">
        <v>524697746.80000001</v>
      </c>
      <c r="F47" s="369">
        <v>1150410949.45</v>
      </c>
      <c r="G47" s="369">
        <v>649382889.96999991</v>
      </c>
    </row>
    <row r="48" spans="2:7" ht="15.6" customHeight="1">
      <c r="B48" s="366" t="s">
        <v>187</v>
      </c>
      <c r="C48" s="367">
        <v>92264417778</v>
      </c>
      <c r="D48" s="367">
        <v>92309022889.139999</v>
      </c>
      <c r="E48" s="367">
        <v>7060714567.9499998</v>
      </c>
      <c r="F48" s="367">
        <v>7204707806.9200001</v>
      </c>
      <c r="G48" s="367">
        <v>7222862681.3000002</v>
      </c>
    </row>
    <row r="49" spans="2:7" ht="15.6" customHeight="1">
      <c r="B49" s="368" t="s">
        <v>188</v>
      </c>
      <c r="C49" s="369">
        <v>612761765</v>
      </c>
      <c r="D49" s="369">
        <v>666934918</v>
      </c>
      <c r="E49" s="369">
        <v>-3038385.7</v>
      </c>
      <c r="F49" s="369">
        <v>36408033.530000001</v>
      </c>
      <c r="G49" s="369">
        <v>35970978.279999994</v>
      </c>
    </row>
    <row r="50" spans="2:7" ht="15.6" customHeight="1">
      <c r="B50" s="368" t="s">
        <v>189</v>
      </c>
      <c r="C50" s="369">
        <v>89379551278</v>
      </c>
      <c r="D50" s="369">
        <v>89376763221.139999</v>
      </c>
      <c r="E50" s="369">
        <v>7043941474.5</v>
      </c>
      <c r="F50" s="369">
        <v>7043941474.5</v>
      </c>
      <c r="G50" s="369">
        <v>7051192736.71</v>
      </c>
    </row>
    <row r="51" spans="2:7" ht="15.6" customHeight="1">
      <c r="B51" s="368" t="s">
        <v>190</v>
      </c>
      <c r="C51" s="369">
        <v>3431474</v>
      </c>
      <c r="D51" s="369">
        <v>95217592</v>
      </c>
      <c r="E51" s="369">
        <v>0</v>
      </c>
      <c r="F51" s="369">
        <v>0</v>
      </c>
      <c r="G51" s="369">
        <v>0</v>
      </c>
    </row>
    <row r="52" spans="2:7" ht="15.6" customHeight="1">
      <c r="B52" s="368" t="s">
        <v>191</v>
      </c>
      <c r="C52" s="369">
        <v>2268673261</v>
      </c>
      <c r="D52" s="369">
        <v>2170107158</v>
      </c>
      <c r="E52" s="369">
        <v>19811479.149999999</v>
      </c>
      <c r="F52" s="369">
        <v>124358298.89000002</v>
      </c>
      <c r="G52" s="369">
        <v>135698966.31</v>
      </c>
    </row>
    <row r="53" spans="2:7" ht="15.6" customHeight="1">
      <c r="B53" s="366" t="s">
        <v>192</v>
      </c>
      <c r="C53" s="367">
        <v>762083921</v>
      </c>
      <c r="D53" s="367">
        <v>949408187.72000003</v>
      </c>
      <c r="E53" s="367">
        <v>39008140.93</v>
      </c>
      <c r="F53" s="367">
        <v>98588875.839999989</v>
      </c>
      <c r="G53" s="367">
        <v>103209649.17999999</v>
      </c>
    </row>
    <row r="54" spans="2:7" ht="15.6" customHeight="1">
      <c r="B54" s="368" t="s">
        <v>193</v>
      </c>
      <c r="C54" s="369">
        <v>749450836</v>
      </c>
      <c r="D54" s="369">
        <v>934781347.89999998</v>
      </c>
      <c r="E54" s="369">
        <v>38623084.630000003</v>
      </c>
      <c r="F54" s="369">
        <v>96603819.539999992</v>
      </c>
      <c r="G54" s="369">
        <v>101224592.88</v>
      </c>
    </row>
    <row r="55" spans="2:7" ht="15.6" customHeight="1">
      <c r="B55" s="368" t="s">
        <v>1009</v>
      </c>
      <c r="C55" s="369">
        <v>12633085</v>
      </c>
      <c r="D55" s="369">
        <v>14626839.82</v>
      </c>
      <c r="E55" s="369">
        <v>385056.3</v>
      </c>
      <c r="F55" s="369">
        <v>1985056.3</v>
      </c>
      <c r="G55" s="369">
        <v>1985056.3</v>
      </c>
    </row>
    <row r="56" spans="2:7" ht="15.6" customHeight="1">
      <c r="B56" s="366" t="s">
        <v>194</v>
      </c>
      <c r="C56" s="367">
        <v>115004347968</v>
      </c>
      <c r="D56" s="367">
        <v>112017894843.31999</v>
      </c>
      <c r="E56" s="367">
        <v>7722523409.0900011</v>
      </c>
      <c r="F56" s="367">
        <v>7513749750.8300009</v>
      </c>
      <c r="G56" s="367">
        <v>2794301214.5499997</v>
      </c>
    </row>
    <row r="57" spans="2:7" ht="15.6" customHeight="1">
      <c r="B57" s="368" t="s">
        <v>1010</v>
      </c>
      <c r="C57" s="369">
        <v>63779679346</v>
      </c>
      <c r="D57" s="369">
        <v>61701453177.679993</v>
      </c>
      <c r="E57" s="369">
        <v>3510345141.3600011</v>
      </c>
      <c r="F57" s="369">
        <v>3568874461.9500003</v>
      </c>
      <c r="G57" s="369">
        <v>2202751388.6999993</v>
      </c>
    </row>
    <row r="58" spans="2:7" ht="15.6" customHeight="1">
      <c r="B58" s="368" t="s">
        <v>1011</v>
      </c>
      <c r="C58" s="369">
        <v>91082204</v>
      </c>
      <c r="D58" s="369">
        <v>82745633.400000006</v>
      </c>
      <c r="E58" s="369">
        <v>547738.9</v>
      </c>
      <c r="F58" s="369">
        <v>4494962.59</v>
      </c>
      <c r="G58" s="369">
        <v>4717483.28</v>
      </c>
    </row>
    <row r="59" spans="2:7" ht="15.6" customHeight="1">
      <c r="B59" s="368" t="s">
        <v>195</v>
      </c>
      <c r="C59" s="369">
        <v>46244887249</v>
      </c>
      <c r="D59" s="369">
        <v>44597787249</v>
      </c>
      <c r="E59" s="369">
        <v>4053147213.3499994</v>
      </c>
      <c r="F59" s="369">
        <v>3722245065.2199998</v>
      </c>
      <c r="G59" s="369">
        <v>370063249.36000001</v>
      </c>
    </row>
    <row r="60" spans="2:7" ht="15.6" customHeight="1">
      <c r="B60" s="368" t="s">
        <v>1012</v>
      </c>
      <c r="C60" s="369">
        <v>905376265</v>
      </c>
      <c r="D60" s="369">
        <v>1705376265</v>
      </c>
      <c r="E60" s="369">
        <v>36983473.140000001</v>
      </c>
      <c r="F60" s="369">
        <v>36983473.140000001</v>
      </c>
      <c r="G60" s="369">
        <v>692654.46</v>
      </c>
    </row>
    <row r="61" spans="2:7" ht="15.6" customHeight="1">
      <c r="B61" s="368" t="s">
        <v>1013</v>
      </c>
      <c r="C61" s="369">
        <v>3983322904</v>
      </c>
      <c r="D61" s="369">
        <v>3930532518.2399998</v>
      </c>
      <c r="E61" s="369">
        <v>121499842.34</v>
      </c>
      <c r="F61" s="369">
        <v>181151787.93000001</v>
      </c>
      <c r="G61" s="369">
        <v>216076438.75</v>
      </c>
    </row>
    <row r="62" spans="2:7" ht="15.6" customHeight="1">
      <c r="B62" s="366" t="s">
        <v>564</v>
      </c>
      <c r="C62" s="367">
        <v>2319162116</v>
      </c>
      <c r="D62" s="367">
        <v>2346162116</v>
      </c>
      <c r="E62" s="367">
        <v>80110931.989999995</v>
      </c>
      <c r="F62" s="367">
        <v>104108843.56</v>
      </c>
      <c r="G62" s="367">
        <v>111026499.7</v>
      </c>
    </row>
    <row r="63" spans="2:7" ht="15.6" customHeight="1">
      <c r="B63" s="368" t="s">
        <v>1014</v>
      </c>
      <c r="C63" s="369">
        <v>2319162116</v>
      </c>
      <c r="D63" s="369">
        <v>2346162116</v>
      </c>
      <c r="E63" s="369">
        <v>80110931.989999995</v>
      </c>
      <c r="F63" s="369">
        <v>104108843.56</v>
      </c>
      <c r="G63" s="369">
        <v>111026499.7</v>
      </c>
    </row>
    <row r="64" spans="2:7" ht="15.6" customHeight="1">
      <c r="B64" s="366" t="s">
        <v>619</v>
      </c>
      <c r="C64" s="367">
        <v>149703020</v>
      </c>
      <c r="D64" s="367">
        <v>149703020</v>
      </c>
      <c r="E64" s="367">
        <v>12475251.67</v>
      </c>
      <c r="F64" s="367">
        <v>12475251.67</v>
      </c>
      <c r="G64" s="367">
        <v>12475251.67</v>
      </c>
    </row>
    <row r="65" spans="2:7" ht="15.6" customHeight="1">
      <c r="B65" s="368" t="s">
        <v>1015</v>
      </c>
      <c r="C65" s="369">
        <v>149703020</v>
      </c>
      <c r="D65" s="369">
        <v>149703020</v>
      </c>
      <c r="E65" s="369">
        <v>12475251.67</v>
      </c>
      <c r="F65" s="369">
        <v>12475251.67</v>
      </c>
      <c r="G65" s="369">
        <v>12475251.67</v>
      </c>
    </row>
    <row r="66" spans="2:7" ht="15.6" customHeight="1">
      <c r="B66" s="366" t="s">
        <v>582</v>
      </c>
      <c r="C66" s="367">
        <v>8280227371</v>
      </c>
      <c r="D66" s="367">
        <v>7676467833.0199995</v>
      </c>
      <c r="E66" s="367">
        <v>251045469.44</v>
      </c>
      <c r="F66" s="367">
        <v>347279289.07999998</v>
      </c>
      <c r="G66" s="367">
        <v>353963556.64999998</v>
      </c>
    </row>
    <row r="67" spans="2:7" ht="15.6" customHeight="1">
      <c r="B67" s="368" t="s">
        <v>1016</v>
      </c>
      <c r="C67" s="369">
        <v>38137005</v>
      </c>
      <c r="D67" s="369">
        <v>63837940</v>
      </c>
      <c r="E67" s="369">
        <v>0</v>
      </c>
      <c r="F67" s="369">
        <v>0</v>
      </c>
      <c r="G67" s="369">
        <v>0</v>
      </c>
    </row>
    <row r="68" spans="2:7" ht="15.6" customHeight="1">
      <c r="B68" s="368" t="s">
        <v>1017</v>
      </c>
      <c r="C68" s="369">
        <v>0</v>
      </c>
      <c r="D68" s="369">
        <v>5000000</v>
      </c>
      <c r="E68" s="369">
        <v>0</v>
      </c>
      <c r="F68" s="369">
        <v>0</v>
      </c>
      <c r="G68" s="369">
        <v>0</v>
      </c>
    </row>
    <row r="69" spans="2:7" ht="15.6" customHeight="1">
      <c r="B69" s="368" t="s">
        <v>1018</v>
      </c>
      <c r="C69" s="369">
        <v>8068419109</v>
      </c>
      <c r="D69" s="369">
        <v>7433958636.0199995</v>
      </c>
      <c r="E69" s="369">
        <v>236572864.69</v>
      </c>
      <c r="F69" s="369">
        <v>332806684.32999998</v>
      </c>
      <c r="G69" s="369">
        <v>339490951.89999998</v>
      </c>
    </row>
    <row r="70" spans="2:7" ht="15.6" customHeight="1">
      <c r="B70" s="368" t="s">
        <v>1019</v>
      </c>
      <c r="C70" s="369">
        <v>173671257</v>
      </c>
      <c r="D70" s="369">
        <v>173671257</v>
      </c>
      <c r="E70" s="369">
        <v>14472604.75</v>
      </c>
      <c r="F70" s="369">
        <v>14472604.75</v>
      </c>
      <c r="G70" s="369">
        <v>14472604.75</v>
      </c>
    </row>
    <row r="71" spans="2:7" ht="15.6" customHeight="1">
      <c r="B71" s="364" t="s">
        <v>196</v>
      </c>
      <c r="C71" s="365">
        <v>9784245470</v>
      </c>
      <c r="D71" s="365">
        <v>9873051338.7299995</v>
      </c>
      <c r="E71" s="365">
        <v>281364160.51000005</v>
      </c>
      <c r="F71" s="365">
        <v>776105634.02000022</v>
      </c>
      <c r="G71" s="365">
        <v>692104551.62000012</v>
      </c>
    </row>
    <row r="72" spans="2:7" ht="15.6" customHeight="1">
      <c r="B72" s="366" t="s">
        <v>197</v>
      </c>
      <c r="C72" s="367">
        <v>900977565</v>
      </c>
      <c r="D72" s="367">
        <v>934606249.13</v>
      </c>
      <c r="E72" s="367">
        <v>8826002.6600000001</v>
      </c>
      <c r="F72" s="367">
        <v>62802970.990000002</v>
      </c>
      <c r="G72" s="367">
        <v>42440329.479999997</v>
      </c>
    </row>
    <row r="73" spans="2:7" ht="15.6" customHeight="1">
      <c r="B73" s="368" t="s">
        <v>198</v>
      </c>
      <c r="C73" s="369">
        <v>240045174</v>
      </c>
      <c r="D73" s="369">
        <v>291045174</v>
      </c>
      <c r="E73" s="369">
        <v>2424415.08</v>
      </c>
      <c r="F73" s="369">
        <v>29204031.66</v>
      </c>
      <c r="G73" s="369">
        <v>9281116.5800000001</v>
      </c>
    </row>
    <row r="74" spans="2:7" ht="15.6" customHeight="1">
      <c r="B74" s="368" t="s">
        <v>1020</v>
      </c>
      <c r="C74" s="369">
        <v>469841946</v>
      </c>
      <c r="D74" s="369">
        <v>493084423</v>
      </c>
      <c r="E74" s="369">
        <v>2087501.75</v>
      </c>
      <c r="F74" s="369">
        <v>27653915.68</v>
      </c>
      <c r="G74" s="369">
        <v>27007345.68</v>
      </c>
    </row>
    <row r="75" spans="2:7" ht="15.6" customHeight="1">
      <c r="B75" s="368" t="s">
        <v>1021</v>
      </c>
      <c r="C75" s="369">
        <v>16170945</v>
      </c>
      <c r="D75" s="369">
        <v>41625779.030000001</v>
      </c>
      <c r="E75" s="369">
        <v>2542258.08</v>
      </c>
      <c r="F75" s="369">
        <v>2542258.08</v>
      </c>
      <c r="G75" s="369">
        <v>2542258.08</v>
      </c>
    </row>
    <row r="76" spans="2:7" ht="15.6" customHeight="1">
      <c r="B76" s="368" t="s">
        <v>199</v>
      </c>
      <c r="C76" s="369">
        <v>174919500</v>
      </c>
      <c r="D76" s="369">
        <v>108850873.09999999</v>
      </c>
      <c r="E76" s="369">
        <v>1771827.75</v>
      </c>
      <c r="F76" s="369">
        <v>3402765.5700000003</v>
      </c>
      <c r="G76" s="369">
        <v>3609609.14</v>
      </c>
    </row>
    <row r="77" spans="2:7" ht="15.6" customHeight="1">
      <c r="B77" s="366" t="s">
        <v>200</v>
      </c>
      <c r="C77" s="367">
        <v>8164325450</v>
      </c>
      <c r="D77" s="367">
        <v>8236668913</v>
      </c>
      <c r="E77" s="367">
        <v>243065652.26999998</v>
      </c>
      <c r="F77" s="367">
        <v>674124275.70000017</v>
      </c>
      <c r="G77" s="367">
        <v>612802291.93000019</v>
      </c>
    </row>
    <row r="78" spans="2:7" ht="15.6" customHeight="1">
      <c r="B78" s="368" t="s">
        <v>201</v>
      </c>
      <c r="C78" s="369">
        <v>973791002</v>
      </c>
      <c r="D78" s="369">
        <v>670121889</v>
      </c>
      <c r="E78" s="369">
        <v>7621377</v>
      </c>
      <c r="F78" s="369">
        <v>8979101.6599999983</v>
      </c>
      <c r="G78" s="369">
        <v>6922087.4699999988</v>
      </c>
    </row>
    <row r="79" spans="2:7" ht="15.6" customHeight="1">
      <c r="B79" s="368" t="s">
        <v>1022</v>
      </c>
      <c r="C79" s="369">
        <v>793665</v>
      </c>
      <c r="D79" s="369">
        <v>2225085</v>
      </c>
      <c r="E79" s="369">
        <v>0</v>
      </c>
      <c r="F79" s="369">
        <v>33984</v>
      </c>
      <c r="G79" s="369">
        <v>1953984</v>
      </c>
    </row>
    <row r="80" spans="2:7" ht="15.6" customHeight="1">
      <c r="B80" s="368" t="s">
        <v>202</v>
      </c>
      <c r="C80" s="369">
        <v>168156337</v>
      </c>
      <c r="D80" s="369">
        <v>173849337</v>
      </c>
      <c r="E80" s="369">
        <v>0</v>
      </c>
      <c r="F80" s="369">
        <v>13439905.859999999</v>
      </c>
      <c r="G80" s="369">
        <v>13439905.859999999</v>
      </c>
    </row>
    <row r="81" spans="2:7" ht="15.6" customHeight="1">
      <c r="B81" s="368" t="s">
        <v>1023</v>
      </c>
      <c r="C81" s="369">
        <v>8548244</v>
      </c>
      <c r="D81" s="369">
        <v>2044254</v>
      </c>
      <c r="E81" s="369">
        <v>0</v>
      </c>
      <c r="F81" s="369">
        <v>0</v>
      </c>
      <c r="G81" s="369">
        <v>57551.97</v>
      </c>
    </row>
    <row r="82" spans="2:7" ht="15.6" customHeight="1">
      <c r="B82" s="368" t="s">
        <v>203</v>
      </c>
      <c r="C82" s="369">
        <v>35876056</v>
      </c>
      <c r="D82" s="369">
        <v>31122117</v>
      </c>
      <c r="E82" s="369">
        <v>0</v>
      </c>
      <c r="F82" s="369">
        <v>1258432.68</v>
      </c>
      <c r="G82" s="369">
        <v>1258432.68</v>
      </c>
    </row>
    <row r="83" spans="2:7" ht="15.6" customHeight="1">
      <c r="B83" s="368" t="s">
        <v>1024</v>
      </c>
      <c r="C83" s="369">
        <v>133100000</v>
      </c>
      <c r="D83" s="369">
        <v>167100000</v>
      </c>
      <c r="E83" s="369">
        <v>0</v>
      </c>
      <c r="F83" s="369">
        <v>22755041.5</v>
      </c>
      <c r="G83" s="369">
        <v>22755041.5</v>
      </c>
    </row>
    <row r="84" spans="2:7" ht="15.6" customHeight="1">
      <c r="B84" s="368" t="s">
        <v>1025</v>
      </c>
      <c r="C84" s="369">
        <v>103477325</v>
      </c>
      <c r="D84" s="369">
        <v>100819419</v>
      </c>
      <c r="E84" s="369">
        <v>225911.75</v>
      </c>
      <c r="F84" s="369">
        <v>4143366.42</v>
      </c>
      <c r="G84" s="369">
        <v>3448017.01</v>
      </c>
    </row>
    <row r="85" spans="2:7" ht="15.6" customHeight="1">
      <c r="B85" s="368" t="s">
        <v>204</v>
      </c>
      <c r="C85" s="369">
        <v>901641995</v>
      </c>
      <c r="D85" s="369">
        <v>878767054</v>
      </c>
      <c r="E85" s="369">
        <v>23268597.790000003</v>
      </c>
      <c r="F85" s="369">
        <v>52622296.850000001</v>
      </c>
      <c r="G85" s="369">
        <v>50499596.640000008</v>
      </c>
    </row>
    <row r="86" spans="2:7" ht="15.6" customHeight="1">
      <c r="B86" s="368" t="s">
        <v>205</v>
      </c>
      <c r="C86" s="369">
        <v>631898544</v>
      </c>
      <c r="D86" s="369">
        <v>643374218</v>
      </c>
      <c r="E86" s="369">
        <v>6692765.0700000003</v>
      </c>
      <c r="F86" s="369">
        <v>64409253.399999999</v>
      </c>
      <c r="G86" s="369">
        <v>65158851.719999999</v>
      </c>
    </row>
    <row r="87" spans="2:7">
      <c r="B87" s="368" t="s">
        <v>206</v>
      </c>
      <c r="C87" s="369">
        <v>113761553</v>
      </c>
      <c r="D87" s="369">
        <v>107411553</v>
      </c>
      <c r="E87" s="369">
        <v>7632334.8900000006</v>
      </c>
      <c r="F87" s="369">
        <v>10391531.630000001</v>
      </c>
      <c r="G87" s="369">
        <v>7922680.4199999999</v>
      </c>
    </row>
    <row r="88" spans="2:7">
      <c r="B88" s="368" t="s">
        <v>207</v>
      </c>
      <c r="C88" s="369">
        <v>9649264</v>
      </c>
      <c r="D88" s="369">
        <v>6776364</v>
      </c>
      <c r="E88" s="369">
        <v>87501.75</v>
      </c>
      <c r="F88" s="369">
        <v>18000</v>
      </c>
      <c r="G88" s="369">
        <v>0</v>
      </c>
    </row>
    <row r="89" spans="2:7">
      <c r="B89" s="368" t="s">
        <v>208</v>
      </c>
      <c r="C89" s="369">
        <v>84934884</v>
      </c>
      <c r="D89" s="369">
        <v>72497356</v>
      </c>
      <c r="E89" s="369">
        <v>87501.75</v>
      </c>
      <c r="F89" s="369">
        <v>821472.41999999993</v>
      </c>
      <c r="G89" s="369">
        <v>1487914.42</v>
      </c>
    </row>
    <row r="90" spans="2:7">
      <c r="B90" s="368" t="s">
        <v>209</v>
      </c>
      <c r="C90" s="369">
        <v>12000000</v>
      </c>
      <c r="D90" s="369">
        <v>12000000</v>
      </c>
      <c r="E90" s="369">
        <v>298913.39</v>
      </c>
      <c r="F90" s="369">
        <v>298913.39</v>
      </c>
      <c r="G90" s="369">
        <v>214775.88</v>
      </c>
    </row>
    <row r="91" spans="2:7">
      <c r="B91" s="368" t="s">
        <v>210</v>
      </c>
      <c r="C91" s="369">
        <v>4986696581</v>
      </c>
      <c r="D91" s="369">
        <v>5368560267</v>
      </c>
      <c r="E91" s="369">
        <v>197150748.88</v>
      </c>
      <c r="F91" s="369">
        <v>494952975.89000022</v>
      </c>
      <c r="G91" s="369">
        <v>437683452.36000019</v>
      </c>
    </row>
    <row r="92" spans="2:7">
      <c r="B92" s="366" t="s">
        <v>211</v>
      </c>
      <c r="C92" s="367">
        <v>718942455</v>
      </c>
      <c r="D92" s="367">
        <v>701776176.60000002</v>
      </c>
      <c r="E92" s="367">
        <v>29472505.579999998</v>
      </c>
      <c r="F92" s="367">
        <v>39178387.329999998</v>
      </c>
      <c r="G92" s="367">
        <v>36861930.210000001</v>
      </c>
    </row>
    <row r="93" spans="2:7">
      <c r="B93" s="368" t="s">
        <v>212</v>
      </c>
      <c r="C93" s="369">
        <v>282064978</v>
      </c>
      <c r="D93" s="369">
        <v>250888555.5</v>
      </c>
      <c r="E93" s="369">
        <v>15711582.82</v>
      </c>
      <c r="F93" s="369">
        <v>17148971.260000002</v>
      </c>
      <c r="G93" s="369">
        <v>16731071.460000001</v>
      </c>
    </row>
    <row r="94" spans="2:7">
      <c r="B94" s="368" t="s">
        <v>213</v>
      </c>
      <c r="C94" s="369">
        <v>4538111</v>
      </c>
      <c r="D94" s="369">
        <v>4520925.5</v>
      </c>
      <c r="E94" s="369">
        <v>0</v>
      </c>
      <c r="F94" s="369">
        <v>310704.51</v>
      </c>
      <c r="G94" s="369">
        <v>310704.51</v>
      </c>
    </row>
    <row r="95" spans="2:7">
      <c r="B95" s="368" t="s">
        <v>214</v>
      </c>
      <c r="C95" s="369">
        <v>149278972</v>
      </c>
      <c r="D95" s="369">
        <v>167023574.55999997</v>
      </c>
      <c r="E95" s="369">
        <v>6747822.4299999997</v>
      </c>
      <c r="F95" s="369">
        <v>7997010.5800000001</v>
      </c>
      <c r="G95" s="369">
        <v>7386395.3699999992</v>
      </c>
    </row>
    <row r="96" spans="2:7">
      <c r="B96" s="368" t="s">
        <v>215</v>
      </c>
      <c r="C96" s="369">
        <v>16000000</v>
      </c>
      <c r="D96" s="369">
        <v>10975506.469999999</v>
      </c>
      <c r="E96" s="369">
        <v>872487.73</v>
      </c>
      <c r="F96" s="369">
        <v>384803.82</v>
      </c>
      <c r="G96" s="369">
        <v>442131.02</v>
      </c>
    </row>
    <row r="97" spans="2:7">
      <c r="B97" s="368" t="s">
        <v>216</v>
      </c>
      <c r="C97" s="369">
        <v>62669184</v>
      </c>
      <c r="D97" s="369">
        <v>55262982</v>
      </c>
      <c r="E97" s="369">
        <v>1419617.75</v>
      </c>
      <c r="F97" s="369">
        <v>4219649.1100000003</v>
      </c>
      <c r="G97" s="369">
        <v>4070801.67</v>
      </c>
    </row>
    <row r="98" spans="2:7">
      <c r="B98" s="368" t="s">
        <v>217</v>
      </c>
      <c r="C98" s="369">
        <v>1688957</v>
      </c>
      <c r="D98" s="369">
        <v>1688957</v>
      </c>
      <c r="E98" s="369">
        <v>0</v>
      </c>
      <c r="F98" s="369">
        <v>0</v>
      </c>
      <c r="G98" s="369">
        <v>0</v>
      </c>
    </row>
    <row r="99" spans="2:7">
      <c r="B99" s="368" t="s">
        <v>218</v>
      </c>
      <c r="C99" s="369">
        <v>6552322</v>
      </c>
      <c r="D99" s="369">
        <v>6550451</v>
      </c>
      <c r="E99" s="369">
        <v>0</v>
      </c>
      <c r="F99" s="369">
        <v>448584.02</v>
      </c>
      <c r="G99" s="369">
        <v>448584.02</v>
      </c>
    </row>
    <row r="100" spans="2:7">
      <c r="B100" s="368" t="s">
        <v>219</v>
      </c>
      <c r="C100" s="369">
        <v>196149931</v>
      </c>
      <c r="D100" s="369">
        <v>204865224.57000002</v>
      </c>
      <c r="E100" s="369">
        <v>4720994.8499999996</v>
      </c>
      <c r="F100" s="369">
        <v>8668664.0299999993</v>
      </c>
      <c r="G100" s="369">
        <v>7472242.1600000001</v>
      </c>
    </row>
    <row r="101" spans="2:7">
      <c r="B101" s="364" t="s">
        <v>166</v>
      </c>
      <c r="C101" s="365">
        <v>626232997285</v>
      </c>
      <c r="D101" s="365">
        <v>629557286692.8501</v>
      </c>
      <c r="E101" s="365">
        <v>22575971462.360004</v>
      </c>
      <c r="F101" s="365">
        <v>48859005342.119987</v>
      </c>
      <c r="G101" s="365">
        <v>46056459860.930008</v>
      </c>
    </row>
    <row r="102" spans="2:7">
      <c r="B102" s="366" t="s">
        <v>568</v>
      </c>
      <c r="C102" s="367">
        <v>26591527885</v>
      </c>
      <c r="D102" s="367">
        <v>26856606590.709999</v>
      </c>
      <c r="E102" s="367">
        <v>980536886.02999997</v>
      </c>
      <c r="F102" s="367">
        <v>920713476.75</v>
      </c>
      <c r="G102" s="367">
        <v>1501864725.6199999</v>
      </c>
    </row>
    <row r="103" spans="2:7">
      <c r="B103" s="368" t="s">
        <v>1026</v>
      </c>
      <c r="C103" s="369">
        <v>3603255154</v>
      </c>
      <c r="D103" s="369">
        <v>3751933891.2400002</v>
      </c>
      <c r="E103" s="369">
        <v>240491858.88</v>
      </c>
      <c r="F103" s="369">
        <v>180702087.70999995</v>
      </c>
      <c r="G103" s="369">
        <v>191724803.17000005</v>
      </c>
    </row>
    <row r="104" spans="2:7">
      <c r="B104" s="368" t="s">
        <v>1027</v>
      </c>
      <c r="C104" s="369">
        <v>1105454000</v>
      </c>
      <c r="D104" s="369">
        <v>1135362521.47</v>
      </c>
      <c r="E104" s="369">
        <v>45808256.07</v>
      </c>
      <c r="F104" s="369">
        <v>45974617.960000001</v>
      </c>
      <c r="G104" s="369">
        <v>31103151.370000001</v>
      </c>
    </row>
    <row r="105" spans="2:7">
      <c r="B105" s="368" t="s">
        <v>1028</v>
      </c>
      <c r="C105" s="369">
        <v>21882818731</v>
      </c>
      <c r="D105" s="369">
        <v>21949310178</v>
      </c>
      <c r="E105" s="369">
        <v>694036771.08000004</v>
      </c>
      <c r="F105" s="369">
        <v>694036771.08000004</v>
      </c>
      <c r="G105" s="369">
        <v>1279036771.0799999</v>
      </c>
    </row>
    <row r="106" spans="2:7">
      <c r="B106" s="368" t="s">
        <v>1029</v>
      </c>
      <c r="C106" s="369">
        <v>0</v>
      </c>
      <c r="D106" s="369">
        <v>20000000</v>
      </c>
      <c r="E106" s="369">
        <v>200000</v>
      </c>
      <c r="F106" s="369">
        <v>0</v>
      </c>
      <c r="G106" s="369">
        <v>0</v>
      </c>
    </row>
    <row r="107" spans="2:7">
      <c r="B107" s="366" t="s">
        <v>167</v>
      </c>
      <c r="C107" s="367">
        <v>133160839893</v>
      </c>
      <c r="D107" s="367">
        <v>132703243652.01001</v>
      </c>
      <c r="E107" s="367">
        <v>9463720846.8400002</v>
      </c>
      <c r="F107" s="367">
        <v>12179222048.98</v>
      </c>
      <c r="G107" s="367">
        <v>9613823297.0499992</v>
      </c>
    </row>
    <row r="108" spans="2:7">
      <c r="B108" s="368" t="s">
        <v>1030</v>
      </c>
      <c r="C108" s="369">
        <v>161555740</v>
      </c>
      <c r="D108" s="369">
        <v>161555740</v>
      </c>
      <c r="E108" s="369">
        <v>0</v>
      </c>
      <c r="F108" s="369">
        <v>0</v>
      </c>
      <c r="G108" s="369">
        <v>0</v>
      </c>
    </row>
    <row r="109" spans="2:7">
      <c r="B109" s="368" t="s">
        <v>1031</v>
      </c>
      <c r="C109" s="369">
        <v>12981049711</v>
      </c>
      <c r="D109" s="369">
        <v>13294641393.770002</v>
      </c>
      <c r="E109" s="369">
        <v>925237282.70000005</v>
      </c>
      <c r="F109" s="369">
        <v>1064375167.7599999</v>
      </c>
      <c r="G109" s="369">
        <v>1362062151.6599998</v>
      </c>
    </row>
    <row r="110" spans="2:7">
      <c r="B110" s="368" t="s">
        <v>1032</v>
      </c>
      <c r="C110" s="369">
        <v>11127355992</v>
      </c>
      <c r="D110" s="369">
        <v>10578113520.379999</v>
      </c>
      <c r="E110" s="369">
        <v>1443829930.1100001</v>
      </c>
      <c r="F110" s="369">
        <v>1439796093.8300002</v>
      </c>
      <c r="G110" s="369">
        <v>748326228.35000002</v>
      </c>
    </row>
    <row r="111" spans="2:7">
      <c r="B111" s="368" t="s">
        <v>168</v>
      </c>
      <c r="C111" s="369">
        <v>30270000</v>
      </c>
      <c r="D111" s="369">
        <v>84770975</v>
      </c>
      <c r="E111" s="369">
        <v>251744.33</v>
      </c>
      <c r="F111" s="369">
        <v>674598.42999999993</v>
      </c>
      <c r="G111" s="369">
        <v>2033150</v>
      </c>
    </row>
    <row r="112" spans="2:7">
      <c r="B112" s="368" t="s">
        <v>1033</v>
      </c>
      <c r="C112" s="369">
        <v>9521296</v>
      </c>
      <c r="D112" s="369">
        <v>10007564</v>
      </c>
      <c r="E112" s="369">
        <v>672993.82000000007</v>
      </c>
      <c r="F112" s="369">
        <v>672993.82000000007</v>
      </c>
      <c r="G112" s="369">
        <v>672993.82000000007</v>
      </c>
    </row>
    <row r="113" spans="2:7">
      <c r="B113" s="368" t="s">
        <v>1034</v>
      </c>
      <c r="C113" s="369">
        <v>108851087154</v>
      </c>
      <c r="D113" s="369">
        <v>108574154458.86</v>
      </c>
      <c r="E113" s="369">
        <v>7093728895.8800001</v>
      </c>
      <c r="F113" s="369">
        <v>9673703195.1399994</v>
      </c>
      <c r="G113" s="369">
        <v>7500728773.2200003</v>
      </c>
    </row>
    <row r="114" spans="2:7">
      <c r="B114" s="366" t="s">
        <v>569</v>
      </c>
      <c r="C114" s="367">
        <v>9752583104</v>
      </c>
      <c r="D114" s="367">
        <v>11349166082.65</v>
      </c>
      <c r="E114" s="367">
        <v>1075901466.8000002</v>
      </c>
      <c r="F114" s="367">
        <v>1050685332.9300001</v>
      </c>
      <c r="G114" s="367">
        <v>848929143.91999996</v>
      </c>
    </row>
    <row r="115" spans="2:7">
      <c r="B115" s="368" t="s">
        <v>1035</v>
      </c>
      <c r="C115" s="369">
        <v>1475270784</v>
      </c>
      <c r="D115" s="369">
        <v>1480452784</v>
      </c>
      <c r="E115" s="369">
        <v>54820362.770000003</v>
      </c>
      <c r="F115" s="369">
        <v>55299310.610000007</v>
      </c>
      <c r="G115" s="369">
        <v>48138879.300000004</v>
      </c>
    </row>
    <row r="116" spans="2:7">
      <c r="B116" s="368" t="s">
        <v>1036</v>
      </c>
      <c r="C116" s="369">
        <v>1292268863</v>
      </c>
      <c r="D116" s="369">
        <v>2235125793.1700001</v>
      </c>
      <c r="E116" s="369">
        <v>422814721.01000005</v>
      </c>
      <c r="F116" s="369">
        <v>416903806.98000002</v>
      </c>
      <c r="G116" s="369">
        <v>290083293.88999999</v>
      </c>
    </row>
    <row r="117" spans="2:7">
      <c r="B117" s="368" t="s">
        <v>1037</v>
      </c>
      <c r="C117" s="369">
        <v>4430496507</v>
      </c>
      <c r="D117" s="369">
        <v>4583915371.6500006</v>
      </c>
      <c r="E117" s="369">
        <v>332254418.89999998</v>
      </c>
      <c r="F117" s="369">
        <v>322522856.84000003</v>
      </c>
      <c r="G117" s="369">
        <v>294440542.82999998</v>
      </c>
    </row>
    <row r="118" spans="2:7">
      <c r="B118" s="368" t="s">
        <v>1038</v>
      </c>
      <c r="C118" s="369">
        <v>709263</v>
      </c>
      <c r="D118" s="369">
        <v>709263</v>
      </c>
      <c r="E118" s="369">
        <v>0</v>
      </c>
      <c r="F118" s="369">
        <v>0</v>
      </c>
      <c r="G118" s="369">
        <v>0</v>
      </c>
    </row>
    <row r="119" spans="2:7">
      <c r="B119" s="368" t="s">
        <v>1039</v>
      </c>
      <c r="C119" s="369">
        <v>331428298</v>
      </c>
      <c r="D119" s="369">
        <v>812697288.76999986</v>
      </c>
      <c r="E119" s="369">
        <v>120814587.17000002</v>
      </c>
      <c r="F119" s="369">
        <v>106473282.47999999</v>
      </c>
      <c r="G119" s="369">
        <v>86586433.379999995</v>
      </c>
    </row>
    <row r="120" spans="2:7">
      <c r="B120" s="368" t="s">
        <v>1040</v>
      </c>
      <c r="C120" s="369">
        <v>2222409389</v>
      </c>
      <c r="D120" s="369">
        <v>2236265582.0599999</v>
      </c>
      <c r="E120" s="369">
        <v>145197376.94999999</v>
      </c>
      <c r="F120" s="369">
        <v>149486076.01999998</v>
      </c>
      <c r="G120" s="369">
        <v>129679994.52000001</v>
      </c>
    </row>
    <row r="121" spans="2:7">
      <c r="B121" s="366" t="s">
        <v>570</v>
      </c>
      <c r="C121" s="367">
        <v>299968351366</v>
      </c>
      <c r="D121" s="367">
        <v>301116334048.14996</v>
      </c>
      <c r="E121" s="367">
        <v>5872522853.6000004</v>
      </c>
      <c r="F121" s="367">
        <v>23109535311.350006</v>
      </c>
      <c r="G121" s="367">
        <v>22411647558.199997</v>
      </c>
    </row>
    <row r="122" spans="2:7">
      <c r="B122" s="368" t="s">
        <v>1041</v>
      </c>
      <c r="C122" s="369">
        <v>20083879983</v>
      </c>
      <c r="D122" s="369">
        <v>19371624999.91</v>
      </c>
      <c r="E122" s="369">
        <v>-86002871.249999911</v>
      </c>
      <c r="F122" s="369">
        <v>785168349.95000029</v>
      </c>
      <c r="G122" s="369">
        <v>1159214519.9399991</v>
      </c>
    </row>
    <row r="123" spans="2:7">
      <c r="B123" s="368" t="s">
        <v>1042</v>
      </c>
      <c r="C123" s="369">
        <v>101277757523</v>
      </c>
      <c r="D123" s="369">
        <v>103289281385.3</v>
      </c>
      <c r="E123" s="369">
        <v>347943890.5</v>
      </c>
      <c r="F123" s="369">
        <v>8955286335.9700012</v>
      </c>
      <c r="G123" s="369">
        <v>8501263384.9200001</v>
      </c>
    </row>
    <row r="124" spans="2:7">
      <c r="B124" s="368" t="s">
        <v>1043</v>
      </c>
      <c r="C124" s="369">
        <v>31159505328</v>
      </c>
      <c r="D124" s="369">
        <v>31156389476.849998</v>
      </c>
      <c r="E124" s="369">
        <v>-497688146.18000001</v>
      </c>
      <c r="F124" s="369">
        <v>2299377387.0999999</v>
      </c>
      <c r="G124" s="369">
        <v>2382486271.7899995</v>
      </c>
    </row>
    <row r="125" spans="2:7">
      <c r="B125" s="368" t="s">
        <v>1044</v>
      </c>
      <c r="C125" s="369">
        <v>24122473036</v>
      </c>
      <c r="D125" s="369">
        <v>24996501621.59</v>
      </c>
      <c r="E125" s="369">
        <v>1931597788.7699997</v>
      </c>
      <c r="F125" s="369">
        <v>1992470548.5999999</v>
      </c>
      <c r="G125" s="369">
        <v>1667822722.29</v>
      </c>
    </row>
    <row r="126" spans="2:7">
      <c r="B126" s="368" t="s">
        <v>1045</v>
      </c>
      <c r="C126" s="369">
        <v>3625349180</v>
      </c>
      <c r="D126" s="369">
        <v>4677359320.2699995</v>
      </c>
      <c r="E126" s="369">
        <v>5512391.9299999997</v>
      </c>
      <c r="F126" s="369">
        <v>255023404.79000002</v>
      </c>
      <c r="G126" s="369">
        <v>249511012.86000001</v>
      </c>
    </row>
    <row r="127" spans="2:7">
      <c r="B127" s="368" t="s">
        <v>1046</v>
      </c>
      <c r="C127" s="369">
        <v>10281253720</v>
      </c>
      <c r="D127" s="369">
        <v>11168773207.870001</v>
      </c>
      <c r="E127" s="369">
        <v>269109101.51999998</v>
      </c>
      <c r="F127" s="369">
        <v>959228330.14999998</v>
      </c>
      <c r="G127" s="369">
        <v>975501546.49000001</v>
      </c>
    </row>
    <row r="128" spans="2:7">
      <c r="B128" s="368" t="s">
        <v>1047</v>
      </c>
      <c r="C128" s="369">
        <v>1362362320</v>
      </c>
      <c r="D128" s="369">
        <v>1277259686.71</v>
      </c>
      <c r="E128" s="369">
        <v>32982588.359999999</v>
      </c>
      <c r="F128" s="369">
        <v>103752801.63</v>
      </c>
      <c r="G128" s="369">
        <v>101979432.46999998</v>
      </c>
    </row>
    <row r="129" spans="2:7">
      <c r="B129" s="368" t="s">
        <v>1048</v>
      </c>
      <c r="C129" s="369">
        <v>561077865</v>
      </c>
      <c r="D129" s="369">
        <v>667627650.31999993</v>
      </c>
      <c r="E129" s="369">
        <v>40076147.699999996</v>
      </c>
      <c r="F129" s="369">
        <v>53286897.700000003</v>
      </c>
      <c r="G129" s="369">
        <v>51053988.359999999</v>
      </c>
    </row>
    <row r="130" spans="2:7">
      <c r="B130" s="368" t="s">
        <v>1049</v>
      </c>
      <c r="C130" s="369">
        <v>556875231</v>
      </c>
      <c r="D130" s="369">
        <v>575925741.29999983</v>
      </c>
      <c r="E130" s="369">
        <v>15357543.239999998</v>
      </c>
      <c r="F130" s="369">
        <v>42123380.480000004</v>
      </c>
      <c r="G130" s="369">
        <v>42052492.439999998</v>
      </c>
    </row>
    <row r="131" spans="2:7">
      <c r="B131" s="368" t="s">
        <v>1050</v>
      </c>
      <c r="C131" s="369">
        <v>1057935212</v>
      </c>
      <c r="D131" s="369">
        <v>1575490204.3599999</v>
      </c>
      <c r="E131" s="369">
        <v>193345143.78999999</v>
      </c>
      <c r="F131" s="369">
        <v>214791466.34000003</v>
      </c>
      <c r="G131" s="369">
        <v>169479975.27000001</v>
      </c>
    </row>
    <row r="132" spans="2:7">
      <c r="B132" s="368" t="s">
        <v>1051</v>
      </c>
      <c r="C132" s="369">
        <v>105879881968</v>
      </c>
      <c r="D132" s="369">
        <v>102360100753.67</v>
      </c>
      <c r="E132" s="369">
        <v>3620289275.2200003</v>
      </c>
      <c r="F132" s="369">
        <v>7449026408.6400013</v>
      </c>
      <c r="G132" s="369">
        <v>7111282211.3699989</v>
      </c>
    </row>
    <row r="133" spans="2:7">
      <c r="B133" s="366" t="s">
        <v>169</v>
      </c>
      <c r="C133" s="367">
        <v>155715919621</v>
      </c>
      <c r="D133" s="367">
        <v>156418097152.39001</v>
      </c>
      <c r="E133" s="367">
        <v>5137746722.5199976</v>
      </c>
      <c r="F133" s="367">
        <v>11551911905.219999</v>
      </c>
      <c r="G133" s="367">
        <v>11628771364.879999</v>
      </c>
    </row>
    <row r="134" spans="2:7">
      <c r="B134" s="368" t="s">
        <v>1052</v>
      </c>
      <c r="C134" s="369">
        <v>73577328735</v>
      </c>
      <c r="D134" s="369">
        <v>72240719093.580002</v>
      </c>
      <c r="E134" s="369">
        <v>30911712.609999999</v>
      </c>
      <c r="F134" s="369">
        <v>5993563470.5</v>
      </c>
      <c r="G134" s="369">
        <v>5982773969.71</v>
      </c>
    </row>
    <row r="135" spans="2:7">
      <c r="B135" s="368" t="s">
        <v>1053</v>
      </c>
      <c r="C135" s="369">
        <v>293623009</v>
      </c>
      <c r="D135" s="369">
        <v>293623009</v>
      </c>
      <c r="E135" s="369">
        <v>20211486.449999999</v>
      </c>
      <c r="F135" s="369">
        <v>20211486.449999999</v>
      </c>
      <c r="G135" s="369">
        <v>20211486.449999999</v>
      </c>
    </row>
    <row r="136" spans="2:7">
      <c r="B136" s="368" t="s">
        <v>170</v>
      </c>
      <c r="C136" s="369">
        <v>1656805929</v>
      </c>
      <c r="D136" s="369">
        <v>1670114995</v>
      </c>
      <c r="E136" s="369">
        <v>132218347.81</v>
      </c>
      <c r="F136" s="369">
        <v>132218347.81</v>
      </c>
      <c r="G136" s="369">
        <v>132218347.81</v>
      </c>
    </row>
    <row r="137" spans="2:7">
      <c r="B137" s="368" t="s">
        <v>1054</v>
      </c>
      <c r="C137" s="369">
        <v>250742574</v>
      </c>
      <c r="D137" s="369">
        <v>899378233</v>
      </c>
      <c r="E137" s="369">
        <v>0</v>
      </c>
      <c r="F137" s="369">
        <v>0</v>
      </c>
      <c r="G137" s="369">
        <v>0</v>
      </c>
    </row>
    <row r="138" spans="2:7">
      <c r="B138" s="368" t="s">
        <v>1055</v>
      </c>
      <c r="C138" s="369">
        <v>3905104796</v>
      </c>
      <c r="D138" s="369">
        <v>3920374796</v>
      </c>
      <c r="E138" s="369">
        <v>67039930.369999997</v>
      </c>
      <c r="F138" s="369">
        <v>229592392.28</v>
      </c>
      <c r="G138" s="369">
        <v>171525319.75</v>
      </c>
    </row>
    <row r="139" spans="2:7">
      <c r="B139" s="368" t="s">
        <v>1056</v>
      </c>
      <c r="C139" s="369">
        <v>1671911010</v>
      </c>
      <c r="D139" s="369">
        <v>2153419443.9400005</v>
      </c>
      <c r="E139" s="369">
        <v>42483802.199999996</v>
      </c>
      <c r="F139" s="369">
        <v>84641582.580000013</v>
      </c>
      <c r="G139" s="369">
        <v>83216993.549999997</v>
      </c>
    </row>
    <row r="140" spans="2:7">
      <c r="B140" s="368" t="s">
        <v>1057</v>
      </c>
      <c r="C140" s="369">
        <v>72103426276</v>
      </c>
      <c r="D140" s="369">
        <v>72831890289.87001</v>
      </c>
      <c r="E140" s="369">
        <v>4724361501.2999983</v>
      </c>
      <c r="F140" s="369">
        <v>4971164683.8199978</v>
      </c>
      <c r="G140" s="369">
        <v>5186672651.9399996</v>
      </c>
    </row>
    <row r="141" spans="2:7">
      <c r="B141" s="368" t="s">
        <v>1058</v>
      </c>
      <c r="C141" s="369">
        <v>1600000</v>
      </c>
      <c r="D141" s="369">
        <v>1600000</v>
      </c>
      <c r="E141" s="369">
        <v>0</v>
      </c>
      <c r="F141" s="369">
        <v>0</v>
      </c>
      <c r="G141" s="369">
        <v>0</v>
      </c>
    </row>
    <row r="142" spans="2:7">
      <c r="B142" s="368" t="s">
        <v>1059</v>
      </c>
      <c r="C142" s="369">
        <v>2255377292</v>
      </c>
      <c r="D142" s="369">
        <v>2406977292</v>
      </c>
      <c r="E142" s="369">
        <v>120519941.78</v>
      </c>
      <c r="F142" s="369">
        <v>120519941.78</v>
      </c>
      <c r="G142" s="369">
        <v>52152595.670000002</v>
      </c>
    </row>
    <row r="143" spans="2:7">
      <c r="B143" s="366" t="s">
        <v>149</v>
      </c>
      <c r="C143" s="367">
        <v>1043775416</v>
      </c>
      <c r="D143" s="367">
        <v>1113839166.9400001</v>
      </c>
      <c r="E143" s="367">
        <v>45542686.57</v>
      </c>
      <c r="F143" s="367">
        <v>46937266.890000001</v>
      </c>
      <c r="G143" s="367">
        <v>51423771.259999998</v>
      </c>
    </row>
    <row r="144" spans="2:7">
      <c r="B144" s="368" t="s">
        <v>171</v>
      </c>
      <c r="C144" s="369">
        <v>146325088</v>
      </c>
      <c r="D144" s="369">
        <v>180721544.51999998</v>
      </c>
      <c r="E144" s="369">
        <v>11409635.640000001</v>
      </c>
      <c r="F144" s="369">
        <v>10730630.74</v>
      </c>
      <c r="G144" s="369">
        <v>7306858.3999999994</v>
      </c>
    </row>
    <row r="145" spans="2:7">
      <c r="B145" s="368" t="s">
        <v>172</v>
      </c>
      <c r="C145" s="369">
        <v>310000000</v>
      </c>
      <c r="D145" s="369">
        <v>125000000</v>
      </c>
      <c r="E145" s="369">
        <v>887305.69</v>
      </c>
      <c r="F145" s="369">
        <v>5796735.6299999999</v>
      </c>
      <c r="G145" s="369">
        <v>4628030.83</v>
      </c>
    </row>
    <row r="146" spans="2:7">
      <c r="B146" s="368" t="s">
        <v>173</v>
      </c>
      <c r="C146" s="369">
        <v>195103174</v>
      </c>
      <c r="D146" s="369">
        <v>208181210.11000001</v>
      </c>
      <c r="E146" s="369">
        <v>8532096.4900000002</v>
      </c>
      <c r="F146" s="369">
        <v>10648219.32</v>
      </c>
      <c r="G146" s="369">
        <v>10763464.73</v>
      </c>
    </row>
    <row r="147" spans="2:7">
      <c r="B147" s="368" t="s">
        <v>174</v>
      </c>
      <c r="C147" s="369">
        <v>392347154</v>
      </c>
      <c r="D147" s="369">
        <v>599936412.30999994</v>
      </c>
      <c r="E147" s="369">
        <v>24713648.75</v>
      </c>
      <c r="F147" s="369">
        <v>19761681.199999999</v>
      </c>
      <c r="G147" s="369">
        <v>28725417.299999997</v>
      </c>
    </row>
    <row r="148" spans="2:7">
      <c r="B148" s="364" t="s">
        <v>1060</v>
      </c>
      <c r="C148" s="365">
        <v>294634030542</v>
      </c>
      <c r="D148" s="365">
        <v>294634030542</v>
      </c>
      <c r="E148" s="365">
        <v>38945608818.300003</v>
      </c>
      <c r="F148" s="365">
        <v>36859261862.18</v>
      </c>
      <c r="G148" s="365">
        <v>22738982297.240002</v>
      </c>
    </row>
    <row r="149" spans="2:7">
      <c r="B149" s="366" t="s">
        <v>565</v>
      </c>
      <c r="C149" s="367">
        <v>294634030542</v>
      </c>
      <c r="D149" s="367">
        <v>294634030542</v>
      </c>
      <c r="E149" s="367">
        <v>38945608818.300003</v>
      </c>
      <c r="F149" s="367">
        <v>36859261862.18</v>
      </c>
      <c r="G149" s="367">
        <v>22738982297.240002</v>
      </c>
    </row>
    <row r="150" spans="2:7">
      <c r="B150" s="368" t="s">
        <v>1061</v>
      </c>
      <c r="C150" s="369">
        <v>294634030542</v>
      </c>
      <c r="D150" s="369">
        <v>294634030542</v>
      </c>
      <c r="E150" s="369">
        <v>38945608818.300003</v>
      </c>
      <c r="F150" s="369">
        <v>36859261862.18</v>
      </c>
      <c r="G150" s="369">
        <v>22738982297.240002</v>
      </c>
    </row>
    <row r="151" spans="2:7" ht="15.75" thickBot="1">
      <c r="B151" s="371" t="s">
        <v>220</v>
      </c>
      <c r="C151" s="372">
        <v>1418686514950</v>
      </c>
      <c r="D151" s="372">
        <v>1422239500561.9304</v>
      </c>
      <c r="E151" s="372">
        <v>96087337852.559967</v>
      </c>
      <c r="F151" s="372">
        <v>123567289835.82001</v>
      </c>
      <c r="G151" s="372">
        <v>100033683629.93001</v>
      </c>
    </row>
    <row r="153" spans="2:7">
      <c r="B153" s="373" t="s">
        <v>62</v>
      </c>
    </row>
    <row r="154" spans="2:7">
      <c r="B154" s="298" t="s">
        <v>555</v>
      </c>
    </row>
    <row r="155" spans="2:7">
      <c r="B155" s="373" t="s">
        <v>65</v>
      </c>
    </row>
  </sheetData>
  <mergeCells count="11">
    <mergeCell ref="G8:G10"/>
    <mergeCell ref="B2:G2"/>
    <mergeCell ref="B3:G3"/>
    <mergeCell ref="B4:G4"/>
    <mergeCell ref="B6:G6"/>
    <mergeCell ref="B7:G7"/>
    <mergeCell ref="B8:B9"/>
    <mergeCell ref="C8:C9"/>
    <mergeCell ref="D8:D10"/>
    <mergeCell ref="E8:E10"/>
    <mergeCell ref="F8:F10"/>
  </mergeCells>
  <pageMargins left="0.7" right="0.7" top="0.75" bottom="0.75" header="0.3" footer="0.3"/>
  <pageSetup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AD9C-D15A-4996-B324-BA9A7D2EB7F6}">
  <dimension ref="B2:I531"/>
  <sheetViews>
    <sheetView showGridLines="0" topLeftCell="A129" zoomScale="80" zoomScaleNormal="80" workbookViewId="0">
      <selection activeCell="H165" sqref="H165"/>
    </sheetView>
  </sheetViews>
  <sheetFormatPr baseColWidth="10" defaultColWidth="9.140625" defaultRowHeight="15"/>
  <cols>
    <col min="1" max="2" width="9.140625" style="298"/>
    <col min="3" max="3" width="123.7109375" style="298" customWidth="1"/>
    <col min="4" max="5" width="21.7109375" style="298" customWidth="1"/>
    <col min="6" max="6" width="16.85546875" style="298" customWidth="1"/>
    <col min="7" max="7" width="11.140625" style="298" customWidth="1"/>
    <col min="8" max="8" width="53.85546875" style="298" customWidth="1"/>
    <col min="9" max="16384" width="9.140625" style="298"/>
  </cols>
  <sheetData>
    <row r="2" spans="3:8" ht="13.9" customHeight="1">
      <c r="C2" s="1134" t="s">
        <v>0</v>
      </c>
      <c r="D2" s="1134"/>
      <c r="E2" s="1134"/>
      <c r="F2" s="1134"/>
      <c r="G2" s="297"/>
      <c r="H2" s="297"/>
    </row>
    <row r="3" spans="3:8">
      <c r="C3" s="1134" t="s">
        <v>1</v>
      </c>
      <c r="D3" s="1134"/>
      <c r="E3" s="1134"/>
      <c r="F3" s="1134"/>
      <c r="G3" s="297"/>
      <c r="H3" s="297"/>
    </row>
    <row r="4" spans="3:8">
      <c r="C4" s="1135" t="s">
        <v>2</v>
      </c>
      <c r="D4" s="1135"/>
      <c r="E4" s="1135"/>
      <c r="F4" s="1135"/>
      <c r="G4" s="300"/>
      <c r="H4" s="300"/>
    </row>
    <row r="6" spans="3:8" ht="15.75">
      <c r="C6" s="1136" t="s">
        <v>1483</v>
      </c>
      <c r="D6" s="1136"/>
      <c r="E6" s="1136"/>
      <c r="F6" s="1136"/>
    </row>
    <row r="7" spans="3:8" ht="16.5" thickBot="1">
      <c r="C7" s="1137" t="s">
        <v>371</v>
      </c>
      <c r="D7" s="1137"/>
      <c r="E7" s="1137"/>
      <c r="F7" s="1137"/>
    </row>
    <row r="8" spans="3:8" ht="15" customHeight="1">
      <c r="C8" s="1127" t="s">
        <v>5</v>
      </c>
      <c r="D8" s="1129" t="s">
        <v>9</v>
      </c>
      <c r="E8" s="1129" t="s">
        <v>10</v>
      </c>
      <c r="F8" s="1129" t="s">
        <v>372</v>
      </c>
    </row>
    <row r="9" spans="3:8" ht="15" customHeight="1">
      <c r="C9" s="1128"/>
      <c r="D9" s="1130"/>
      <c r="E9" s="1130"/>
      <c r="F9" s="1132"/>
    </row>
    <row r="10" spans="3:8" ht="15.75" thickBot="1">
      <c r="C10" s="301" t="s">
        <v>1484</v>
      </c>
      <c r="D10" s="1131"/>
      <c r="E10" s="1131"/>
      <c r="F10" s="1133"/>
    </row>
    <row r="11" spans="3:8">
      <c r="C11" s="302" t="s">
        <v>1488</v>
      </c>
      <c r="D11" s="303">
        <v>820711533639</v>
      </c>
      <c r="E11" s="303">
        <v>820711533639</v>
      </c>
      <c r="F11" s="303">
        <v>61761480310.81002</v>
      </c>
    </row>
    <row r="12" spans="3:8">
      <c r="C12" s="308" t="s">
        <v>377</v>
      </c>
      <c r="D12" s="309">
        <v>6327501959</v>
      </c>
      <c r="E12" s="309">
        <v>6327501959</v>
      </c>
      <c r="F12" s="309">
        <v>829046543.11000001</v>
      </c>
    </row>
    <row r="13" spans="3:8">
      <c r="C13" s="308" t="s">
        <v>378</v>
      </c>
      <c r="D13" s="309">
        <v>87089714052</v>
      </c>
      <c r="E13" s="309">
        <v>87089714052</v>
      </c>
      <c r="F13" s="309">
        <v>6621554535.6099997</v>
      </c>
    </row>
    <row r="14" spans="3:8">
      <c r="C14" s="308" t="s">
        <v>379</v>
      </c>
      <c r="D14" s="309">
        <v>7836624275</v>
      </c>
      <c r="E14" s="309">
        <v>7836624275</v>
      </c>
      <c r="F14" s="309">
        <v>701486697.38</v>
      </c>
    </row>
    <row r="15" spans="3:8">
      <c r="C15" s="308" t="s">
        <v>380</v>
      </c>
      <c r="D15" s="309">
        <v>732150627</v>
      </c>
      <c r="E15" s="309">
        <v>732150627</v>
      </c>
      <c r="F15" s="309">
        <v>46944198.43</v>
      </c>
    </row>
    <row r="16" spans="3:8">
      <c r="C16" s="308" t="s">
        <v>381</v>
      </c>
      <c r="D16" s="309">
        <v>24388611</v>
      </c>
      <c r="E16" s="309">
        <v>24388611</v>
      </c>
      <c r="F16" s="309">
        <v>1397714.6</v>
      </c>
    </row>
    <row r="17" spans="3:6">
      <c r="C17" s="308" t="s">
        <v>382</v>
      </c>
      <c r="D17" s="309">
        <v>1175853068</v>
      </c>
      <c r="E17" s="309">
        <v>1175853068</v>
      </c>
      <c r="F17" s="309">
        <v>89959956.769999996</v>
      </c>
    </row>
    <row r="18" spans="3:6">
      <c r="C18" s="308" t="s">
        <v>383</v>
      </c>
      <c r="D18" s="309">
        <v>2193684678</v>
      </c>
      <c r="E18" s="309">
        <v>2193684678</v>
      </c>
      <c r="F18" s="309">
        <v>215080619.52000001</v>
      </c>
    </row>
    <row r="19" spans="3:6">
      <c r="C19" s="308" t="s">
        <v>384</v>
      </c>
      <c r="D19" s="309">
        <v>5978965634</v>
      </c>
      <c r="E19" s="309">
        <v>5978965634</v>
      </c>
      <c r="F19" s="309">
        <v>584039411.59000003</v>
      </c>
    </row>
    <row r="20" spans="3:6">
      <c r="C20" s="308" t="s">
        <v>385</v>
      </c>
      <c r="D20" s="309">
        <v>338442372</v>
      </c>
      <c r="E20" s="309">
        <v>338442372</v>
      </c>
      <c r="F20" s="309">
        <v>40560480.140000001</v>
      </c>
    </row>
    <row r="21" spans="3:6">
      <c r="C21" s="308" t="s">
        <v>386</v>
      </c>
      <c r="D21" s="309">
        <v>179693252634</v>
      </c>
      <c r="E21" s="309">
        <v>179693252634</v>
      </c>
      <c r="F21" s="309">
        <v>11413043746.030001</v>
      </c>
    </row>
    <row r="22" spans="3:6">
      <c r="C22" s="308" t="s">
        <v>387</v>
      </c>
      <c r="D22" s="309">
        <v>275369535</v>
      </c>
      <c r="E22" s="309">
        <v>275369535</v>
      </c>
      <c r="F22" s="309">
        <v>20688639.43</v>
      </c>
    </row>
    <row r="23" spans="3:6">
      <c r="C23" s="308" t="s">
        <v>388</v>
      </c>
      <c r="D23" s="309">
        <v>91186143</v>
      </c>
      <c r="E23" s="309">
        <v>91186143</v>
      </c>
      <c r="F23" s="309">
        <v>10092266.689999999</v>
      </c>
    </row>
    <row r="24" spans="3:6">
      <c r="C24" s="308" t="s">
        <v>389</v>
      </c>
      <c r="D24" s="309">
        <v>936218815</v>
      </c>
      <c r="E24" s="309">
        <v>936218815</v>
      </c>
      <c r="F24" s="309">
        <v>81056761.969999999</v>
      </c>
    </row>
    <row r="25" spans="3:6">
      <c r="C25" s="308" t="s">
        <v>390</v>
      </c>
      <c r="D25" s="309">
        <v>1451440091</v>
      </c>
      <c r="E25" s="309">
        <v>1451440091</v>
      </c>
      <c r="F25" s="309">
        <v>117196575.68000001</v>
      </c>
    </row>
    <row r="26" spans="3:6">
      <c r="C26" s="308" t="s">
        <v>391</v>
      </c>
      <c r="D26" s="309">
        <v>93719620</v>
      </c>
      <c r="E26" s="309">
        <v>93719620</v>
      </c>
      <c r="F26" s="309">
        <v>7470531.1900000004</v>
      </c>
    </row>
    <row r="27" spans="3:6">
      <c r="C27" s="308" t="s">
        <v>392</v>
      </c>
      <c r="D27" s="309">
        <v>728872120</v>
      </c>
      <c r="E27" s="309">
        <v>728872120</v>
      </c>
      <c r="F27" s="309">
        <v>49994114.729999997</v>
      </c>
    </row>
    <row r="28" spans="3:6">
      <c r="C28" s="308" t="s">
        <v>393</v>
      </c>
      <c r="D28" s="309">
        <v>13088557156</v>
      </c>
      <c r="E28" s="309">
        <v>13088557156</v>
      </c>
      <c r="F28" s="309">
        <v>878813086.51999998</v>
      </c>
    </row>
    <row r="29" spans="3:6">
      <c r="C29" s="308" t="s">
        <v>394</v>
      </c>
      <c r="D29" s="309">
        <v>3467807351</v>
      </c>
      <c r="E29" s="309">
        <v>3467807351</v>
      </c>
      <c r="F29" s="309">
        <v>1474887524.1300001</v>
      </c>
    </row>
    <row r="30" spans="3:6">
      <c r="C30" s="308" t="s">
        <v>395</v>
      </c>
      <c r="D30" s="309">
        <v>22355673635</v>
      </c>
      <c r="E30" s="309">
        <v>22355673635</v>
      </c>
      <c r="F30" s="309">
        <v>1485947469.28</v>
      </c>
    </row>
    <row r="31" spans="3:6">
      <c r="C31" s="308" t="s">
        <v>396</v>
      </c>
      <c r="D31" s="309">
        <v>325299745</v>
      </c>
      <c r="E31" s="309">
        <v>325299745</v>
      </c>
      <c r="F31" s="309">
        <v>15420926.970000001</v>
      </c>
    </row>
    <row r="32" spans="3:6">
      <c r="C32" s="308" t="s">
        <v>397</v>
      </c>
      <c r="D32" s="309">
        <v>45320837</v>
      </c>
      <c r="E32" s="309">
        <v>45320837</v>
      </c>
      <c r="F32" s="309">
        <v>2760928.8</v>
      </c>
    </row>
    <row r="33" spans="3:6">
      <c r="C33" s="308" t="s">
        <v>398</v>
      </c>
      <c r="D33" s="309">
        <v>1014675063</v>
      </c>
      <c r="E33" s="309">
        <v>1014675063</v>
      </c>
      <c r="F33" s="309">
        <v>92013706.909999996</v>
      </c>
    </row>
    <row r="34" spans="3:6">
      <c r="C34" s="308" t="s">
        <v>399</v>
      </c>
      <c r="D34" s="309">
        <v>18880504466</v>
      </c>
      <c r="E34" s="309">
        <v>18880504466</v>
      </c>
      <c r="F34" s="309">
        <v>1334688863.8199999</v>
      </c>
    </row>
    <row r="35" spans="3:6">
      <c r="C35" s="308" t="s">
        <v>400</v>
      </c>
      <c r="D35" s="309">
        <v>3398999697</v>
      </c>
      <c r="E35" s="309">
        <v>3398999697</v>
      </c>
      <c r="F35" s="309">
        <v>284672490.60000002</v>
      </c>
    </row>
    <row r="36" spans="3:6">
      <c r="C36" s="308" t="s">
        <v>401</v>
      </c>
      <c r="D36" s="309">
        <v>684935719</v>
      </c>
      <c r="E36" s="309">
        <v>684935719</v>
      </c>
      <c r="F36" s="309">
        <v>52888149.390000001</v>
      </c>
    </row>
    <row r="37" spans="3:6">
      <c r="C37" s="308" t="s">
        <v>402</v>
      </c>
      <c r="D37" s="309">
        <v>1563697153</v>
      </c>
      <c r="E37" s="309">
        <v>1563697153</v>
      </c>
      <c r="F37" s="309">
        <v>214188053.86000001</v>
      </c>
    </row>
    <row r="38" spans="3:6">
      <c r="C38" s="308" t="s">
        <v>403</v>
      </c>
      <c r="D38" s="309">
        <v>729216</v>
      </c>
      <c r="E38" s="309">
        <v>729216</v>
      </c>
      <c r="F38" s="309">
        <v>10178.31</v>
      </c>
    </row>
    <row r="39" spans="3:6">
      <c r="C39" s="308" t="s">
        <v>404</v>
      </c>
      <c r="D39" s="309">
        <v>3655584</v>
      </c>
      <c r="E39" s="309">
        <v>3655584</v>
      </c>
      <c r="F39" s="309">
        <v>110385.27</v>
      </c>
    </row>
    <row r="40" spans="3:6">
      <c r="C40" s="308" t="s">
        <v>405</v>
      </c>
      <c r="D40" s="309">
        <v>162057012</v>
      </c>
      <c r="E40" s="309">
        <v>162057012</v>
      </c>
      <c r="F40" s="309">
        <v>12807586</v>
      </c>
    </row>
    <row r="41" spans="3:6">
      <c r="C41" s="308" t="s">
        <v>407</v>
      </c>
      <c r="D41" s="309">
        <v>5444409863</v>
      </c>
      <c r="E41" s="309">
        <v>5444409863</v>
      </c>
      <c r="F41" s="309">
        <v>140090803.77000001</v>
      </c>
    </row>
    <row r="42" spans="3:6">
      <c r="C42" s="308" t="s">
        <v>408</v>
      </c>
      <c r="D42" s="309">
        <v>10349305911</v>
      </c>
      <c r="E42" s="309">
        <v>10349305911</v>
      </c>
      <c r="F42" s="309">
        <v>286033477.57999998</v>
      </c>
    </row>
    <row r="43" spans="3:6">
      <c r="C43" s="308" t="s">
        <v>409</v>
      </c>
      <c r="D43" s="309">
        <v>13726469337</v>
      </c>
      <c r="E43" s="309">
        <v>13726469337</v>
      </c>
      <c r="F43" s="309">
        <v>1165340027.2</v>
      </c>
    </row>
    <row r="44" spans="3:6">
      <c r="C44" s="308" t="s">
        <v>410</v>
      </c>
      <c r="D44" s="309">
        <v>1324803924</v>
      </c>
      <c r="E44" s="309">
        <v>1324803924</v>
      </c>
      <c r="F44" s="309">
        <v>123303098.34999999</v>
      </c>
    </row>
    <row r="45" spans="3:6">
      <c r="C45" s="308" t="s">
        <v>411</v>
      </c>
      <c r="D45" s="309">
        <v>2317402599</v>
      </c>
      <c r="E45" s="309">
        <v>2317402599</v>
      </c>
      <c r="F45" s="309">
        <v>189429714.58000001</v>
      </c>
    </row>
    <row r="46" spans="3:6">
      <c r="C46" s="308" t="s">
        <v>412</v>
      </c>
      <c r="D46" s="309">
        <v>1195545464</v>
      </c>
      <c r="E46" s="309">
        <v>1195545464</v>
      </c>
      <c r="F46" s="309">
        <v>54132618.630000003</v>
      </c>
    </row>
    <row r="47" spans="3:6">
      <c r="C47" s="308" t="s">
        <v>413</v>
      </c>
      <c r="D47" s="309">
        <v>88573508</v>
      </c>
      <c r="E47" s="309">
        <v>88573508</v>
      </c>
      <c r="F47" s="309">
        <v>6512700</v>
      </c>
    </row>
    <row r="48" spans="3:6">
      <c r="C48" s="308" t="s">
        <v>414</v>
      </c>
      <c r="D48" s="309">
        <v>16228819419</v>
      </c>
      <c r="E48" s="309">
        <v>16228819419</v>
      </c>
      <c r="F48" s="309">
        <v>1365935019.3699999</v>
      </c>
    </row>
    <row r="49" spans="3:6">
      <c r="C49" s="308" t="s">
        <v>415</v>
      </c>
      <c r="D49" s="309">
        <v>397361165</v>
      </c>
      <c r="E49" s="309">
        <v>397361165</v>
      </c>
      <c r="F49" s="309">
        <v>20649281.91</v>
      </c>
    </row>
    <row r="50" spans="3:6">
      <c r="C50" s="308" t="s">
        <v>416</v>
      </c>
      <c r="D50" s="309">
        <v>521877504</v>
      </c>
      <c r="E50" s="309">
        <v>521877504</v>
      </c>
      <c r="F50" s="309">
        <v>22639387.899999999</v>
      </c>
    </row>
    <row r="51" spans="3:6">
      <c r="C51" s="308" t="s">
        <v>417</v>
      </c>
      <c r="D51" s="309">
        <v>349207797</v>
      </c>
      <c r="E51" s="309">
        <v>349207797</v>
      </c>
      <c r="F51" s="309">
        <v>66305640.869999997</v>
      </c>
    </row>
    <row r="52" spans="3:6">
      <c r="C52" s="308" t="s">
        <v>418</v>
      </c>
      <c r="D52" s="309">
        <v>17079480</v>
      </c>
      <c r="E52" s="309">
        <v>17079480</v>
      </c>
      <c r="F52" s="309">
        <v>866402.79</v>
      </c>
    </row>
    <row r="53" spans="3:6">
      <c r="C53" s="308" t="s">
        <v>419</v>
      </c>
      <c r="D53" s="309">
        <v>201052376</v>
      </c>
      <c r="E53" s="309">
        <v>201052376</v>
      </c>
      <c r="F53" s="309">
        <v>23644334.780000001</v>
      </c>
    </row>
    <row r="54" spans="3:6">
      <c r="C54" s="308" t="s">
        <v>420</v>
      </c>
      <c r="D54" s="309">
        <v>2812426</v>
      </c>
      <c r="E54" s="309">
        <v>2812426</v>
      </c>
      <c r="F54" s="309">
        <v>0</v>
      </c>
    </row>
    <row r="55" spans="3:6">
      <c r="C55" s="308" t="s">
        <v>421</v>
      </c>
      <c r="D55" s="309">
        <v>2476059</v>
      </c>
      <c r="E55" s="309">
        <v>2476059</v>
      </c>
      <c r="F55" s="309">
        <v>0</v>
      </c>
    </row>
    <row r="56" spans="3:6">
      <c r="C56" s="308" t="s">
        <v>422</v>
      </c>
      <c r="D56" s="309">
        <v>31259283</v>
      </c>
      <c r="E56" s="309">
        <v>31259283</v>
      </c>
      <c r="F56" s="309">
        <v>1082112.0900000001</v>
      </c>
    </row>
    <row r="57" spans="3:6">
      <c r="C57" s="308" t="s">
        <v>423</v>
      </c>
      <c r="D57" s="309">
        <v>929761079</v>
      </c>
      <c r="E57" s="309">
        <v>929761079</v>
      </c>
      <c r="F57" s="309">
        <v>68311751.930000007</v>
      </c>
    </row>
    <row r="58" spans="3:6">
      <c r="C58" s="308" t="s">
        <v>425</v>
      </c>
      <c r="D58" s="309">
        <v>210149732784</v>
      </c>
      <c r="E58" s="309">
        <v>210149732784</v>
      </c>
      <c r="F58" s="309">
        <v>16426966556.84</v>
      </c>
    </row>
    <row r="59" spans="3:6">
      <c r="C59" s="308" t="s">
        <v>426</v>
      </c>
      <c r="D59" s="309">
        <v>49912053509</v>
      </c>
      <c r="E59" s="309">
        <v>49912053509</v>
      </c>
      <c r="F59" s="309">
        <v>4165211065.27</v>
      </c>
    </row>
    <row r="60" spans="3:6">
      <c r="C60" s="308" t="s">
        <v>427</v>
      </c>
      <c r="D60" s="309">
        <v>35784919190</v>
      </c>
      <c r="E60" s="309">
        <v>35784919190</v>
      </c>
      <c r="F60" s="309">
        <v>2479965484.5500002</v>
      </c>
    </row>
    <row r="61" spans="3:6">
      <c r="C61" s="308" t="s">
        <v>428</v>
      </c>
      <c r="D61" s="309">
        <v>0</v>
      </c>
      <c r="E61" s="309">
        <v>0</v>
      </c>
      <c r="F61" s="309">
        <v>4086.2</v>
      </c>
    </row>
    <row r="62" spans="3:6">
      <c r="C62" s="308" t="s">
        <v>430</v>
      </c>
      <c r="D62" s="309">
        <v>9176992038</v>
      </c>
      <c r="E62" s="309">
        <v>9176992038</v>
      </c>
      <c r="F62" s="309">
        <v>286946246.36000001</v>
      </c>
    </row>
    <row r="63" spans="3:6">
      <c r="C63" s="308" t="s">
        <v>431</v>
      </c>
      <c r="D63" s="309">
        <v>30560232</v>
      </c>
      <c r="E63" s="309">
        <v>30560232</v>
      </c>
      <c r="F63" s="309">
        <v>138593.72</v>
      </c>
    </row>
    <row r="64" spans="3:6">
      <c r="C64" s="308" t="s">
        <v>432</v>
      </c>
      <c r="D64" s="309">
        <v>4992849</v>
      </c>
      <c r="E64" s="309">
        <v>4992849</v>
      </c>
      <c r="F64" s="309">
        <v>5416.57</v>
      </c>
    </row>
    <row r="65" spans="3:9">
      <c r="C65" s="308" t="s">
        <v>433</v>
      </c>
      <c r="D65" s="309">
        <v>30161348</v>
      </c>
      <c r="E65" s="309">
        <v>30161348</v>
      </c>
      <c r="F65" s="309">
        <v>1125987.47</v>
      </c>
    </row>
    <row r="66" spans="3:9">
      <c r="C66" s="308" t="s">
        <v>434</v>
      </c>
      <c r="D66" s="309">
        <v>887683068</v>
      </c>
      <c r="E66" s="309">
        <v>887683068</v>
      </c>
      <c r="F66" s="309">
        <v>19544303.969999999</v>
      </c>
    </row>
    <row r="67" spans="3:9">
      <c r="C67" s="308" t="s">
        <v>435</v>
      </c>
      <c r="D67" s="309">
        <v>42485420</v>
      </c>
      <c r="E67" s="309">
        <v>42485420</v>
      </c>
      <c r="F67" s="309">
        <v>121401.54</v>
      </c>
    </row>
    <row r="68" spans="3:9">
      <c r="C68" s="308" t="s">
        <v>436</v>
      </c>
      <c r="D68" s="309">
        <v>53863137</v>
      </c>
      <c r="E68" s="309">
        <v>53863137</v>
      </c>
      <c r="F68" s="309">
        <v>104799.35</v>
      </c>
    </row>
    <row r="69" spans="3:9">
      <c r="C69" s="308" t="s">
        <v>437</v>
      </c>
      <c r="D69" s="309">
        <v>306671989</v>
      </c>
      <c r="E69" s="309">
        <v>306671989</v>
      </c>
      <c r="F69" s="309">
        <v>615082.76</v>
      </c>
    </row>
    <row r="70" spans="3:9">
      <c r="C70" s="308" t="s">
        <v>438</v>
      </c>
      <c r="D70" s="309">
        <v>656402</v>
      </c>
      <c r="E70" s="309">
        <v>656402</v>
      </c>
      <c r="F70" s="309">
        <v>1171.1199999999999</v>
      </c>
    </row>
    <row r="71" spans="3:9">
      <c r="C71" s="308" t="s">
        <v>439</v>
      </c>
      <c r="D71" s="309">
        <v>20778073590</v>
      </c>
      <c r="E71" s="309">
        <v>20778073590</v>
      </c>
      <c r="F71" s="309">
        <v>1833905349.9100001</v>
      </c>
    </row>
    <row r="72" spans="3:9">
      <c r="C72" s="308" t="s">
        <v>440</v>
      </c>
      <c r="D72" s="309">
        <v>15260125</v>
      </c>
      <c r="E72" s="309">
        <v>15260125</v>
      </c>
      <c r="F72" s="309">
        <v>33072.379999999997</v>
      </c>
      <c r="H72" s="310"/>
      <c r="I72" s="311"/>
    </row>
    <row r="73" spans="3:9">
      <c r="C73" s="308" t="s">
        <v>442</v>
      </c>
      <c r="D73" s="309">
        <v>44400000</v>
      </c>
      <c r="E73" s="309">
        <v>44400000</v>
      </c>
      <c r="F73" s="309">
        <v>0</v>
      </c>
      <c r="H73" s="310"/>
      <c r="I73" s="311"/>
    </row>
    <row r="74" spans="3:9">
      <c r="C74" s="308" t="s">
        <v>443</v>
      </c>
      <c r="D74" s="309">
        <v>533351791</v>
      </c>
      <c r="E74" s="309">
        <v>533351791</v>
      </c>
      <c r="F74" s="309">
        <v>49490203.270000003</v>
      </c>
      <c r="H74" s="310"/>
      <c r="I74" s="311"/>
    </row>
    <row r="75" spans="3:9">
      <c r="C75" s="308" t="s">
        <v>446</v>
      </c>
      <c r="D75" s="309">
        <v>135255</v>
      </c>
      <c r="E75" s="309">
        <v>135255</v>
      </c>
      <c r="F75" s="309">
        <v>1120268</v>
      </c>
      <c r="H75" s="310"/>
      <c r="I75" s="311"/>
    </row>
    <row r="76" spans="3:9">
      <c r="C76" s="308" t="s">
        <v>447</v>
      </c>
      <c r="D76" s="309">
        <v>11845910656</v>
      </c>
      <c r="E76" s="309">
        <v>11845910656</v>
      </c>
      <c r="F76" s="309">
        <v>1141178708.9300001</v>
      </c>
      <c r="H76" s="310"/>
      <c r="I76" s="311"/>
    </row>
    <row r="77" spans="3:9">
      <c r="C77" s="308" t="s">
        <v>448</v>
      </c>
      <c r="D77" s="309">
        <v>9741330785</v>
      </c>
      <c r="E77" s="309">
        <v>9741330785</v>
      </c>
      <c r="F77" s="309">
        <v>801790389.33000004</v>
      </c>
      <c r="H77" s="310"/>
      <c r="I77" s="311"/>
    </row>
    <row r="78" spans="3:9">
      <c r="C78" s="308" t="s">
        <v>451</v>
      </c>
      <c r="D78" s="309">
        <v>19545618891</v>
      </c>
      <c r="E78" s="309">
        <v>19545618891</v>
      </c>
      <c r="F78" s="309">
        <v>1682016053.8800001</v>
      </c>
      <c r="H78" s="310"/>
      <c r="I78" s="311"/>
    </row>
    <row r="79" spans="3:9">
      <c r="C79" s="308" t="s">
        <v>452</v>
      </c>
      <c r="D79" s="309">
        <v>4043594224</v>
      </c>
      <c r="E79" s="309">
        <v>4043594224</v>
      </c>
      <c r="F79" s="309">
        <v>42279450</v>
      </c>
      <c r="H79" s="310"/>
      <c r="I79" s="311"/>
    </row>
    <row r="80" spans="3:9">
      <c r="C80" s="308" t="s">
        <v>453</v>
      </c>
      <c r="D80" s="309">
        <v>1308586317</v>
      </c>
      <c r="E80" s="309">
        <v>1308586317</v>
      </c>
      <c r="F80" s="309">
        <v>99198589.700000003</v>
      </c>
      <c r="H80" s="310"/>
      <c r="I80" s="311"/>
    </row>
    <row r="81" spans="3:9">
      <c r="C81" s="308" t="s">
        <v>454</v>
      </c>
      <c r="D81" s="309">
        <v>395273180</v>
      </c>
      <c r="E81" s="309">
        <v>395273180</v>
      </c>
      <c r="F81" s="309">
        <v>35622099.619999997</v>
      </c>
      <c r="H81" s="310"/>
      <c r="I81" s="311"/>
    </row>
    <row r="82" spans="3:9">
      <c r="C82" s="308" t="s">
        <v>456</v>
      </c>
      <c r="D82" s="309">
        <v>0</v>
      </c>
      <c r="E82" s="309">
        <v>0</v>
      </c>
      <c r="F82" s="309">
        <v>0</v>
      </c>
      <c r="H82" s="310"/>
      <c r="I82" s="311"/>
    </row>
    <row r="83" spans="3:9">
      <c r="C83" s="308" t="s">
        <v>458</v>
      </c>
      <c r="D83" s="309">
        <v>329685736</v>
      </c>
      <c r="E83" s="309">
        <v>329685736</v>
      </c>
      <c r="F83" s="309">
        <v>59520969.539999999</v>
      </c>
      <c r="H83" s="310"/>
      <c r="I83" s="311"/>
    </row>
    <row r="84" spans="3:9">
      <c r="C84" s="308" t="s">
        <v>459</v>
      </c>
      <c r="D84" s="309">
        <v>1020617253</v>
      </c>
      <c r="E84" s="309">
        <v>1020617253</v>
      </c>
      <c r="F84" s="309">
        <v>186567234.63999999</v>
      </c>
      <c r="H84" s="310"/>
      <c r="I84" s="311"/>
    </row>
    <row r="85" spans="3:9">
      <c r="C85" s="308" t="s">
        <v>460</v>
      </c>
      <c r="D85" s="309">
        <v>28616293</v>
      </c>
      <c r="E85" s="309">
        <v>28616293</v>
      </c>
      <c r="F85" s="309">
        <v>1770.25</v>
      </c>
      <c r="H85" s="310"/>
      <c r="I85" s="311"/>
    </row>
    <row r="86" spans="3:9">
      <c r="C86" s="308" t="s">
        <v>461</v>
      </c>
      <c r="D86" s="309">
        <v>14168612</v>
      </c>
      <c r="E86" s="309">
        <v>14168612</v>
      </c>
      <c r="F86" s="309">
        <v>2962.65</v>
      </c>
      <c r="H86" s="310"/>
      <c r="I86" s="311"/>
    </row>
    <row r="87" spans="3:9">
      <c r="C87" s="308" t="s">
        <v>462</v>
      </c>
      <c r="D87" s="309">
        <v>1109972</v>
      </c>
      <c r="E87" s="309">
        <v>1109972</v>
      </c>
      <c r="F87" s="309">
        <v>0</v>
      </c>
      <c r="H87" s="310"/>
      <c r="I87" s="311"/>
    </row>
    <row r="88" spans="3:9">
      <c r="C88" s="308" t="s">
        <v>463</v>
      </c>
      <c r="D88" s="309">
        <v>9969531</v>
      </c>
      <c r="E88" s="309">
        <v>9969531</v>
      </c>
      <c r="F88" s="309">
        <v>0</v>
      </c>
      <c r="H88" s="310"/>
      <c r="I88" s="311"/>
    </row>
    <row r="89" spans="3:9">
      <c r="C89" s="308" t="s">
        <v>464</v>
      </c>
      <c r="D89" s="309">
        <v>1230021</v>
      </c>
      <c r="E89" s="309">
        <v>1230021</v>
      </c>
      <c r="F89" s="309">
        <v>1896.31</v>
      </c>
      <c r="H89" s="310"/>
      <c r="I89" s="311"/>
    </row>
    <row r="90" spans="3:9">
      <c r="C90" s="308" t="s">
        <v>465</v>
      </c>
      <c r="D90" s="309">
        <v>7308084</v>
      </c>
      <c r="E90" s="309">
        <v>7308084</v>
      </c>
      <c r="F90" s="309">
        <v>17239.14</v>
      </c>
      <c r="H90" s="310"/>
      <c r="I90" s="311"/>
    </row>
    <row r="91" spans="3:9">
      <c r="C91" s="308" t="s">
        <v>466</v>
      </c>
      <c r="D91" s="309">
        <v>2201889</v>
      </c>
      <c r="E91" s="309">
        <v>2201889</v>
      </c>
      <c r="F91" s="309">
        <v>54466.1</v>
      </c>
      <c r="H91" s="310"/>
      <c r="I91" s="311"/>
    </row>
    <row r="92" spans="3:9">
      <c r="C92" s="308" t="s">
        <v>467</v>
      </c>
      <c r="D92" s="309">
        <v>6648810</v>
      </c>
      <c r="E92" s="309">
        <v>6648810</v>
      </c>
      <c r="F92" s="309">
        <v>210188.89</v>
      </c>
      <c r="H92" s="310"/>
      <c r="I92" s="311"/>
    </row>
    <row r="93" spans="3:9">
      <c r="C93" s="308" t="s">
        <v>468</v>
      </c>
      <c r="D93" s="309">
        <v>371065619</v>
      </c>
      <c r="E93" s="309">
        <v>371065619</v>
      </c>
      <c r="F93" s="309">
        <v>31170621.460000001</v>
      </c>
      <c r="H93" s="310"/>
      <c r="I93" s="311"/>
    </row>
    <row r="94" spans="3:9">
      <c r="C94" s="308" t="s">
        <v>471</v>
      </c>
      <c r="D94" s="309">
        <v>10503383758</v>
      </c>
      <c r="E94" s="309">
        <v>10503383758</v>
      </c>
      <c r="F94" s="309">
        <v>848451384.22000003</v>
      </c>
      <c r="H94" s="310"/>
      <c r="I94" s="311"/>
    </row>
    <row r="95" spans="3:9">
      <c r="C95" s="308" t="s">
        <v>474</v>
      </c>
      <c r="D95" s="309">
        <v>414202</v>
      </c>
      <c r="E95" s="309">
        <v>414202</v>
      </c>
      <c r="F95" s="309">
        <v>0</v>
      </c>
      <c r="H95" s="310"/>
      <c r="I95" s="311"/>
    </row>
    <row r="96" spans="3:9">
      <c r="C96" s="308" t="s">
        <v>477</v>
      </c>
      <c r="D96" s="309">
        <v>1502477834</v>
      </c>
      <c r="E96" s="309">
        <v>1502477834</v>
      </c>
      <c r="F96" s="309">
        <v>129099543.7</v>
      </c>
      <c r="H96" s="310"/>
      <c r="I96" s="311"/>
    </row>
    <row r="97" spans="3:9">
      <c r="C97" s="308" t="s">
        <v>479</v>
      </c>
      <c r="D97" s="309">
        <v>3298709</v>
      </c>
      <c r="E97" s="309">
        <v>3298709</v>
      </c>
      <c r="F97" s="309">
        <v>159631.85999999999</v>
      </c>
      <c r="H97" s="310"/>
      <c r="I97" s="311"/>
    </row>
    <row r="98" spans="3:9">
      <c r="C98" s="308" t="s">
        <v>489</v>
      </c>
      <c r="D98" s="309">
        <v>3149469</v>
      </c>
      <c r="E98" s="309">
        <v>3149469</v>
      </c>
      <c r="F98" s="309">
        <v>39400</v>
      </c>
      <c r="H98" s="310"/>
      <c r="I98" s="311"/>
    </row>
    <row r="99" spans="3:9">
      <c r="C99" s="308" t="s">
        <v>491</v>
      </c>
      <c r="D99" s="309">
        <v>4220</v>
      </c>
      <c r="E99" s="309">
        <v>4220</v>
      </c>
      <c r="F99" s="309">
        <v>120</v>
      </c>
      <c r="H99" s="310"/>
      <c r="I99" s="311"/>
    </row>
    <row r="100" spans="3:9">
      <c r="C100" s="308" t="s">
        <v>502</v>
      </c>
      <c r="D100" s="309">
        <v>36354493</v>
      </c>
      <c r="E100" s="309">
        <v>36354493</v>
      </c>
      <c r="F100" s="309">
        <v>2621465.8199999998</v>
      </c>
      <c r="H100" s="310"/>
      <c r="I100" s="311"/>
    </row>
    <row r="101" spans="3:9">
      <c r="C101" s="308" t="s">
        <v>504</v>
      </c>
      <c r="D101" s="309">
        <v>5393665286</v>
      </c>
      <c r="E101" s="309">
        <v>5393665286</v>
      </c>
      <c r="F101" s="309">
        <v>441129358.44</v>
      </c>
      <c r="H101" s="312"/>
      <c r="I101" s="313"/>
    </row>
    <row r="102" spans="3:9">
      <c r="C102" s="308" t="s">
        <v>505</v>
      </c>
      <c r="D102" s="309">
        <v>0</v>
      </c>
      <c r="E102" s="309">
        <v>0</v>
      </c>
      <c r="F102" s="309">
        <v>7.5</v>
      </c>
      <c r="H102" s="310"/>
      <c r="I102" s="311"/>
    </row>
    <row r="103" spans="3:9">
      <c r="C103" s="308" t="s">
        <v>507</v>
      </c>
      <c r="D103" s="309">
        <v>56597706</v>
      </c>
      <c r="E103" s="309">
        <v>56597706</v>
      </c>
      <c r="F103" s="309">
        <v>4227550</v>
      </c>
      <c r="H103" s="310"/>
      <c r="I103" s="311"/>
    </row>
    <row r="104" spans="3:9">
      <c r="C104" s="308" t="s">
        <v>508</v>
      </c>
      <c r="D104" s="309">
        <v>159429</v>
      </c>
      <c r="E104" s="309">
        <v>159429</v>
      </c>
      <c r="F104" s="309">
        <v>0</v>
      </c>
      <c r="H104" s="310"/>
      <c r="I104" s="311"/>
    </row>
    <row r="105" spans="3:9">
      <c r="C105" s="308" t="s">
        <v>509</v>
      </c>
      <c r="D105" s="309">
        <v>410895</v>
      </c>
      <c r="E105" s="309">
        <v>410895</v>
      </c>
      <c r="F105" s="309">
        <v>14439.69</v>
      </c>
      <c r="H105" s="310"/>
      <c r="I105" s="311"/>
    </row>
    <row r="106" spans="3:9">
      <c r="C106" s="308" t="s">
        <v>519</v>
      </c>
      <c r="D106" s="309">
        <v>3023296864</v>
      </c>
      <c r="E106" s="309">
        <v>3023296864</v>
      </c>
      <c r="F106" s="309">
        <v>0</v>
      </c>
      <c r="H106" s="310"/>
      <c r="I106" s="311"/>
    </row>
    <row r="107" spans="3:9">
      <c r="C107" s="308" t="s">
        <v>520</v>
      </c>
      <c r="D107" s="309">
        <v>354808</v>
      </c>
      <c r="E107" s="309">
        <v>354808</v>
      </c>
      <c r="F107" s="309">
        <v>9154.66</v>
      </c>
      <c r="H107" s="312"/>
      <c r="I107" s="313"/>
    </row>
    <row r="108" spans="3:9">
      <c r="C108" s="308" t="s">
        <v>521</v>
      </c>
      <c r="D108" s="309">
        <v>1259</v>
      </c>
      <c r="E108" s="309">
        <v>1259</v>
      </c>
      <c r="F108" s="309">
        <v>2962.5</v>
      </c>
      <c r="H108" s="310"/>
      <c r="I108" s="311"/>
    </row>
    <row r="109" spans="3:9">
      <c r="C109" s="308" t="s">
        <v>522</v>
      </c>
      <c r="D109" s="309">
        <v>28490</v>
      </c>
      <c r="E109" s="309">
        <v>28490</v>
      </c>
      <c r="F109" s="309">
        <v>0</v>
      </c>
      <c r="H109" s="312"/>
      <c r="I109" s="313"/>
    </row>
    <row r="110" spans="3:9">
      <c r="C110" s="308" t="s">
        <v>524</v>
      </c>
      <c r="D110" s="309">
        <v>0</v>
      </c>
      <c r="E110" s="309">
        <v>0</v>
      </c>
      <c r="F110" s="309">
        <v>0</v>
      </c>
      <c r="H110" s="310"/>
      <c r="I110" s="311"/>
    </row>
    <row r="111" spans="3:9">
      <c r="C111" s="308" t="s">
        <v>525</v>
      </c>
      <c r="D111" s="309">
        <v>0</v>
      </c>
      <c r="E111" s="309">
        <v>0</v>
      </c>
      <c r="F111" s="309">
        <v>317.91000000000003</v>
      </c>
      <c r="H111" s="314"/>
      <c r="I111" s="311"/>
    </row>
    <row r="112" spans="3:9">
      <c r="C112" s="308" t="s">
        <v>535</v>
      </c>
      <c r="D112" s="309">
        <v>292056427</v>
      </c>
      <c r="E112" s="309">
        <v>292056427</v>
      </c>
      <c r="F112" s="309">
        <v>10069741.550000001</v>
      </c>
      <c r="H112" s="312"/>
      <c r="I112" s="313"/>
    </row>
    <row r="113" spans="3:9">
      <c r="C113" s="308" t="s">
        <v>540</v>
      </c>
      <c r="D113" s="309">
        <v>0</v>
      </c>
      <c r="E113" s="309">
        <v>0</v>
      </c>
      <c r="F113" s="309">
        <v>36550</v>
      </c>
      <c r="H113" s="310"/>
      <c r="I113" s="311"/>
    </row>
    <row r="114" spans="3:9">
      <c r="C114" s="308" t="s">
        <v>541</v>
      </c>
      <c r="D114" s="309">
        <v>250249197</v>
      </c>
      <c r="E114" s="309">
        <v>250249197</v>
      </c>
      <c r="F114" s="309">
        <v>12895539.539999999</v>
      </c>
      <c r="H114" s="310"/>
      <c r="I114" s="311"/>
    </row>
    <row r="115" spans="3:9">
      <c r="C115" s="308" t="s">
        <v>542</v>
      </c>
      <c r="D115" s="309">
        <v>10133187931</v>
      </c>
      <c r="E115" s="309">
        <v>10133187931</v>
      </c>
      <c r="F115" s="309">
        <v>754692899.22000003</v>
      </c>
      <c r="H115" s="310"/>
      <c r="I115" s="311"/>
    </row>
    <row r="116" spans="3:9">
      <c r="C116" s="302" t="s">
        <v>1487</v>
      </c>
      <c r="D116" s="303">
        <v>253865931363</v>
      </c>
      <c r="E116" s="303">
        <v>253865931363</v>
      </c>
      <c r="F116" s="303">
        <v>20147186099.73</v>
      </c>
      <c r="H116" s="312"/>
      <c r="I116" s="313"/>
    </row>
    <row r="117" spans="3:9">
      <c r="C117" s="308" t="s">
        <v>425</v>
      </c>
      <c r="D117" s="309">
        <v>169036918256</v>
      </c>
      <c r="E117" s="309">
        <v>169036918256</v>
      </c>
      <c r="F117" s="309">
        <v>13432594061.77</v>
      </c>
      <c r="H117" s="310"/>
      <c r="I117" s="311"/>
    </row>
    <row r="118" spans="3:9">
      <c r="C118" s="308" t="s">
        <v>428</v>
      </c>
      <c r="D118" s="309">
        <v>2244129317</v>
      </c>
      <c r="E118" s="309">
        <v>2244129317</v>
      </c>
      <c r="F118" s="309">
        <v>191192483.56</v>
      </c>
      <c r="H118" s="314"/>
      <c r="I118" s="311"/>
    </row>
    <row r="119" spans="3:9">
      <c r="C119" s="308" t="s">
        <v>429</v>
      </c>
      <c r="D119" s="309">
        <v>3255567226</v>
      </c>
      <c r="E119" s="309">
        <v>3255567226</v>
      </c>
      <c r="F119" s="309">
        <v>221434436.58000001</v>
      </c>
      <c r="H119" s="312"/>
      <c r="I119" s="313"/>
    </row>
    <row r="120" spans="3:9">
      <c r="C120" s="308" t="s">
        <v>441</v>
      </c>
      <c r="D120" s="309">
        <v>15902556305</v>
      </c>
      <c r="E120" s="309">
        <v>15902556305</v>
      </c>
      <c r="F120" s="309">
        <v>885707936.40999997</v>
      </c>
      <c r="H120" s="310"/>
      <c r="I120" s="311"/>
    </row>
    <row r="121" spans="3:9">
      <c r="C121" s="308" t="s">
        <v>444</v>
      </c>
      <c r="D121" s="309">
        <v>715069525</v>
      </c>
      <c r="E121" s="309">
        <v>715069525</v>
      </c>
      <c r="F121" s="309">
        <v>49520676.119999997</v>
      </c>
      <c r="H121" s="310"/>
      <c r="I121" s="311"/>
    </row>
    <row r="122" spans="3:9">
      <c r="C122" s="308" t="s">
        <v>445</v>
      </c>
      <c r="D122" s="309">
        <v>2335594425</v>
      </c>
      <c r="E122" s="309">
        <v>2335594425</v>
      </c>
      <c r="F122" s="309">
        <v>138292165</v>
      </c>
      <c r="H122" s="310"/>
      <c r="I122" s="311"/>
    </row>
    <row r="123" spans="3:9">
      <c r="C123" s="308" t="s">
        <v>446</v>
      </c>
      <c r="D123" s="309">
        <v>3375325487</v>
      </c>
      <c r="E123" s="309">
        <v>3375325487</v>
      </c>
      <c r="F123" s="309">
        <v>291202253.60000002</v>
      </c>
      <c r="H123" s="310"/>
      <c r="I123" s="311"/>
    </row>
    <row r="124" spans="3:9">
      <c r="C124" s="308" t="s">
        <v>461</v>
      </c>
      <c r="D124" s="309">
        <v>525321410</v>
      </c>
      <c r="E124" s="309">
        <v>525321410</v>
      </c>
      <c r="F124" s="309">
        <v>82573477.079999998</v>
      </c>
      <c r="H124" s="310"/>
      <c r="I124" s="311"/>
    </row>
    <row r="125" spans="3:9">
      <c r="C125" s="308" t="s">
        <v>470</v>
      </c>
      <c r="D125" s="309">
        <v>52488556434</v>
      </c>
      <c r="E125" s="309">
        <v>52488556434</v>
      </c>
      <c r="F125" s="309">
        <v>4771496706.4700003</v>
      </c>
      <c r="H125" s="310"/>
      <c r="I125" s="311"/>
    </row>
    <row r="126" spans="3:9">
      <c r="C126" s="308" t="s">
        <v>472</v>
      </c>
      <c r="D126" s="309">
        <v>302480634</v>
      </c>
      <c r="E126" s="309">
        <v>302480634</v>
      </c>
      <c r="F126" s="309">
        <v>438855.67</v>
      </c>
      <c r="H126" s="310"/>
      <c r="I126" s="311"/>
    </row>
    <row r="127" spans="3:9">
      <c r="C127" s="308" t="s">
        <v>475</v>
      </c>
      <c r="D127" s="309">
        <v>23903241</v>
      </c>
      <c r="E127" s="309">
        <v>23903241</v>
      </c>
      <c r="F127" s="309">
        <v>1419565.25</v>
      </c>
      <c r="H127" s="310"/>
      <c r="I127" s="311"/>
    </row>
    <row r="128" spans="3:9">
      <c r="C128" s="308" t="s">
        <v>494</v>
      </c>
      <c r="D128" s="309">
        <v>2110956</v>
      </c>
      <c r="E128" s="309">
        <v>2110956</v>
      </c>
      <c r="F128" s="309">
        <v>157820</v>
      </c>
      <c r="H128" s="312"/>
      <c r="I128" s="313"/>
    </row>
    <row r="129" spans="3:9">
      <c r="C129" s="308" t="s">
        <v>498</v>
      </c>
      <c r="D129" s="309">
        <v>3429326903</v>
      </c>
      <c r="E129" s="309">
        <v>3429326903</v>
      </c>
      <c r="F129" s="309">
        <v>0</v>
      </c>
      <c r="H129" s="310"/>
      <c r="I129" s="311"/>
    </row>
    <row r="130" spans="3:9">
      <c r="C130" s="308" t="s">
        <v>499</v>
      </c>
      <c r="D130" s="309">
        <v>0</v>
      </c>
      <c r="E130" s="309">
        <v>0</v>
      </c>
      <c r="F130" s="309">
        <v>81155250.75</v>
      </c>
      <c r="H130" s="310"/>
      <c r="I130" s="311"/>
    </row>
    <row r="131" spans="3:9">
      <c r="C131" s="308" t="s">
        <v>519</v>
      </c>
      <c r="D131" s="309">
        <v>229071244</v>
      </c>
      <c r="E131" s="309">
        <v>229071244</v>
      </c>
      <c r="F131" s="309">
        <v>0</v>
      </c>
      <c r="H131" s="310"/>
      <c r="I131" s="311"/>
    </row>
    <row r="132" spans="3:9">
      <c r="C132" s="308" t="s">
        <v>545</v>
      </c>
      <c r="D132" s="309">
        <v>0</v>
      </c>
      <c r="E132" s="309">
        <v>0</v>
      </c>
      <c r="F132" s="309">
        <v>411.47</v>
      </c>
      <c r="H132" s="310"/>
      <c r="I132" s="311"/>
    </row>
    <row r="133" spans="3:9">
      <c r="C133" s="302" t="s">
        <v>1486</v>
      </c>
      <c r="D133" s="303">
        <v>112796937434</v>
      </c>
      <c r="E133" s="303">
        <v>112878184163.41</v>
      </c>
      <c r="F133" s="303">
        <v>1849449124.1200001</v>
      </c>
      <c r="H133" s="310"/>
      <c r="I133" s="311"/>
    </row>
    <row r="134" spans="3:9">
      <c r="C134" s="308" t="s">
        <v>449</v>
      </c>
      <c r="D134" s="309">
        <v>978754929</v>
      </c>
      <c r="E134" s="309">
        <v>978754929</v>
      </c>
      <c r="F134" s="309">
        <v>155466822.88999999</v>
      </c>
      <c r="H134" s="310"/>
      <c r="I134" s="311"/>
    </row>
    <row r="135" spans="3:9">
      <c r="C135" s="308" t="s">
        <v>450</v>
      </c>
      <c r="D135" s="309">
        <v>637785534</v>
      </c>
      <c r="E135" s="309">
        <v>637785534</v>
      </c>
      <c r="F135" s="309">
        <v>38915003.869999997</v>
      </c>
      <c r="H135" s="310"/>
      <c r="I135" s="311"/>
    </row>
    <row r="136" spans="3:9">
      <c r="C136" s="308" t="s">
        <v>455</v>
      </c>
      <c r="D136" s="309">
        <v>142109031</v>
      </c>
      <c r="E136" s="309">
        <v>142109031</v>
      </c>
      <c r="F136" s="309">
        <v>8853786.3599999994</v>
      </c>
      <c r="H136" s="310"/>
      <c r="I136" s="311"/>
    </row>
    <row r="137" spans="3:9">
      <c r="C137" s="308" t="s">
        <v>457</v>
      </c>
      <c r="D137" s="309">
        <v>0</v>
      </c>
      <c r="E137" s="309">
        <v>0</v>
      </c>
      <c r="F137" s="309">
        <v>0</v>
      </c>
      <c r="H137" s="314"/>
      <c r="I137" s="311"/>
    </row>
    <row r="138" spans="3:9">
      <c r="C138" s="308" t="s">
        <v>473</v>
      </c>
      <c r="D138" s="309">
        <v>205893044</v>
      </c>
      <c r="E138" s="309">
        <v>205893044</v>
      </c>
      <c r="F138" s="309">
        <v>15611842.75</v>
      </c>
      <c r="H138" s="312"/>
      <c r="I138" s="313"/>
    </row>
    <row r="139" spans="3:9">
      <c r="C139" s="308" t="s">
        <v>482</v>
      </c>
      <c r="D139" s="309">
        <v>260322110</v>
      </c>
      <c r="E139" s="309">
        <v>260322110</v>
      </c>
      <c r="F139" s="309">
        <v>21801605.149999999</v>
      </c>
      <c r="H139" s="310"/>
      <c r="I139" s="311"/>
    </row>
    <row r="140" spans="3:9">
      <c r="C140" s="308" t="s">
        <v>486</v>
      </c>
      <c r="D140" s="309">
        <v>2371875904</v>
      </c>
      <c r="E140" s="309">
        <v>2371875904</v>
      </c>
      <c r="F140" s="309">
        <v>106332403.90000001</v>
      </c>
      <c r="H140" s="312"/>
      <c r="I140" s="313"/>
    </row>
    <row r="141" spans="3:9">
      <c r="C141" s="308" t="s">
        <v>483</v>
      </c>
      <c r="D141" s="309">
        <v>32629968</v>
      </c>
      <c r="E141" s="309">
        <v>32629968</v>
      </c>
      <c r="F141" s="309">
        <v>12246.72</v>
      </c>
      <c r="H141" s="310"/>
      <c r="I141" s="311"/>
    </row>
    <row r="142" spans="3:9">
      <c r="C142" s="308" t="s">
        <v>484</v>
      </c>
      <c r="D142" s="309">
        <v>2011150661</v>
      </c>
      <c r="E142" s="309">
        <v>2011150661</v>
      </c>
      <c r="F142" s="309">
        <v>174818772.66999999</v>
      </c>
      <c r="H142" s="310"/>
      <c r="I142" s="311"/>
    </row>
    <row r="143" spans="3:9">
      <c r="C143" s="308" t="s">
        <v>531</v>
      </c>
      <c r="D143" s="309">
        <v>0</v>
      </c>
      <c r="E143" s="309">
        <v>19429273.539999999</v>
      </c>
      <c r="F143" s="309">
        <v>0</v>
      </c>
      <c r="H143" s="314"/>
      <c r="I143" s="311"/>
    </row>
    <row r="144" spans="3:9">
      <c r="C144" s="308" t="s">
        <v>532</v>
      </c>
      <c r="D144" s="309">
        <v>793938658</v>
      </c>
      <c r="E144" s="309">
        <v>846584543.66999996</v>
      </c>
      <c r="F144" s="309">
        <v>0</v>
      </c>
      <c r="H144" s="312"/>
      <c r="I144" s="313"/>
    </row>
    <row r="145" spans="3:9">
      <c r="C145" s="308" t="s">
        <v>553</v>
      </c>
      <c r="D145" s="309">
        <v>0</v>
      </c>
      <c r="E145" s="309">
        <v>9171570.1999999993</v>
      </c>
      <c r="F145" s="309">
        <v>0</v>
      </c>
      <c r="H145" s="310"/>
      <c r="I145" s="311"/>
    </row>
    <row r="146" spans="3:9">
      <c r="C146" s="308" t="s">
        <v>554</v>
      </c>
      <c r="D146" s="309">
        <v>954847961</v>
      </c>
      <c r="E146" s="309">
        <v>954847961</v>
      </c>
      <c r="F146" s="309">
        <v>647865.22</v>
      </c>
      <c r="H146" s="310"/>
      <c r="I146" s="311"/>
    </row>
    <row r="147" spans="3:9">
      <c r="C147" s="308" t="s">
        <v>528</v>
      </c>
      <c r="D147" s="309">
        <v>4945043431</v>
      </c>
      <c r="E147" s="309">
        <v>4945043431</v>
      </c>
      <c r="F147" s="309">
        <v>0</v>
      </c>
      <c r="H147" s="310"/>
      <c r="I147" s="311"/>
    </row>
    <row r="148" spans="3:9">
      <c r="C148" s="308" t="s">
        <v>529</v>
      </c>
      <c r="D148" s="309">
        <v>0</v>
      </c>
      <c r="E148" s="309">
        <v>0</v>
      </c>
      <c r="F148" s="309">
        <v>1086248249.96</v>
      </c>
      <c r="H148" s="312"/>
      <c r="I148" s="313"/>
    </row>
    <row r="149" spans="3:9">
      <c r="C149" s="308" t="s">
        <v>549</v>
      </c>
      <c r="D149" s="309">
        <v>3958425000</v>
      </c>
      <c r="E149" s="309">
        <v>3958425000</v>
      </c>
      <c r="F149" s="309">
        <v>0</v>
      </c>
      <c r="H149" s="310"/>
      <c r="I149" s="311"/>
    </row>
    <row r="150" spans="3:9">
      <c r="C150" s="308" t="s">
        <v>550</v>
      </c>
      <c r="D150" s="309">
        <v>3958425000</v>
      </c>
      <c r="E150" s="309">
        <v>3958425000</v>
      </c>
      <c r="F150" s="309">
        <v>0</v>
      </c>
      <c r="H150" s="314"/>
      <c r="I150" s="311"/>
    </row>
    <row r="151" spans="3:9">
      <c r="C151" s="308" t="s">
        <v>551</v>
      </c>
      <c r="D151" s="309">
        <v>3958425000</v>
      </c>
      <c r="E151" s="309">
        <v>3958425000</v>
      </c>
      <c r="F151" s="309">
        <v>0</v>
      </c>
      <c r="H151" s="312"/>
      <c r="I151" s="313"/>
    </row>
    <row r="152" spans="3:9">
      <c r="C152" s="308" t="s">
        <v>490</v>
      </c>
      <c r="D152" s="309">
        <v>1341430467</v>
      </c>
      <c r="E152" s="309">
        <v>1341430467</v>
      </c>
      <c r="F152" s="309">
        <v>80544138.170000002</v>
      </c>
      <c r="H152" s="310"/>
      <c r="I152" s="311"/>
    </row>
    <row r="153" spans="3:9">
      <c r="C153" s="308" t="s">
        <v>493</v>
      </c>
      <c r="D153" s="309">
        <v>547018653</v>
      </c>
      <c r="E153" s="309">
        <v>547018653</v>
      </c>
      <c r="F153" s="309">
        <v>0</v>
      </c>
      <c r="H153" s="310"/>
      <c r="I153" s="311"/>
    </row>
    <row r="154" spans="3:9">
      <c r="C154" s="308" t="s">
        <v>495</v>
      </c>
      <c r="D154" s="309">
        <v>323289089</v>
      </c>
      <c r="E154" s="309">
        <v>323289089</v>
      </c>
      <c r="F154" s="309">
        <v>1793194.32</v>
      </c>
      <c r="H154" s="310"/>
      <c r="I154" s="311"/>
    </row>
    <row r="155" spans="3:9">
      <c r="C155" s="308" t="s">
        <v>496</v>
      </c>
      <c r="D155" s="309">
        <v>26781916427</v>
      </c>
      <c r="E155" s="309">
        <v>26781916427</v>
      </c>
      <c r="F155" s="309">
        <v>0</v>
      </c>
      <c r="H155" s="314"/>
      <c r="I155" s="311"/>
    </row>
    <row r="156" spans="3:9">
      <c r="C156" s="308" t="s">
        <v>499</v>
      </c>
      <c r="D156" s="309">
        <v>0</v>
      </c>
      <c r="E156" s="309">
        <v>0</v>
      </c>
      <c r="F156" s="309">
        <v>5955662.1899999995</v>
      </c>
      <c r="H156" s="312"/>
      <c r="I156" s="313"/>
    </row>
    <row r="157" spans="3:9">
      <c r="C157" s="308" t="s">
        <v>503</v>
      </c>
      <c r="D157" s="309">
        <v>1399756514</v>
      </c>
      <c r="E157" s="309">
        <v>1399756514</v>
      </c>
      <c r="F157" s="309">
        <v>116788494.84999999</v>
      </c>
      <c r="H157" s="310"/>
      <c r="I157" s="311"/>
    </row>
    <row r="158" spans="3:9">
      <c r="C158" s="308" t="s">
        <v>506</v>
      </c>
      <c r="D158" s="309">
        <v>0</v>
      </c>
      <c r="E158" s="309">
        <v>0</v>
      </c>
      <c r="F158" s="309">
        <v>0</v>
      </c>
      <c r="H158" s="310"/>
      <c r="I158" s="311"/>
    </row>
    <row r="159" spans="3:9">
      <c r="C159" s="308" t="s">
        <v>500</v>
      </c>
      <c r="D159" s="309">
        <v>46693750000</v>
      </c>
      <c r="E159" s="309">
        <v>46693750000</v>
      </c>
      <c r="F159" s="309">
        <v>0</v>
      </c>
      <c r="H159" s="310"/>
      <c r="I159" s="311"/>
    </row>
    <row r="160" spans="3:9">
      <c r="C160" s="308" t="s">
        <v>517</v>
      </c>
      <c r="D160" s="309">
        <v>1500000000</v>
      </c>
      <c r="E160" s="309">
        <v>1500000000</v>
      </c>
      <c r="F160" s="309">
        <v>0</v>
      </c>
      <c r="H160" s="310"/>
      <c r="I160" s="311"/>
    </row>
    <row r="161" spans="3:9">
      <c r="C161" s="308" t="s">
        <v>518</v>
      </c>
      <c r="D161" s="309">
        <v>9000000000</v>
      </c>
      <c r="E161" s="309">
        <v>9000000000</v>
      </c>
      <c r="F161" s="309">
        <v>0</v>
      </c>
      <c r="H161" s="310"/>
      <c r="I161" s="311"/>
    </row>
    <row r="162" spans="3:9">
      <c r="C162" s="308" t="s">
        <v>515</v>
      </c>
      <c r="D162" s="309">
        <v>0</v>
      </c>
      <c r="E162" s="309">
        <v>0</v>
      </c>
      <c r="F162" s="309">
        <v>16779552.780000001</v>
      </c>
      <c r="H162" s="310"/>
      <c r="I162" s="311"/>
    </row>
    <row r="163" spans="3:9">
      <c r="C163" s="308" t="s">
        <v>523</v>
      </c>
      <c r="D163" s="309">
        <v>0</v>
      </c>
      <c r="E163" s="309">
        <v>0</v>
      </c>
      <c r="F163" s="309">
        <v>0</v>
      </c>
      <c r="H163" s="316"/>
      <c r="I163" s="313"/>
    </row>
    <row r="164" spans="3:9">
      <c r="C164" s="308" t="s">
        <v>537</v>
      </c>
      <c r="D164" s="309">
        <v>150053</v>
      </c>
      <c r="E164" s="309">
        <v>150053</v>
      </c>
      <c r="F164" s="309">
        <v>8977.5400000000009</v>
      </c>
    </row>
    <row r="165" spans="3:9">
      <c r="C165" s="308" t="s">
        <v>543</v>
      </c>
      <c r="D165" s="309">
        <v>0</v>
      </c>
      <c r="E165" s="309">
        <v>0</v>
      </c>
      <c r="F165" s="309">
        <v>9542553.2899999991</v>
      </c>
    </row>
    <row r="166" spans="3:9">
      <c r="C166" s="308" t="s">
        <v>544</v>
      </c>
      <c r="D166" s="309">
        <v>0</v>
      </c>
      <c r="E166" s="309">
        <v>0</v>
      </c>
      <c r="F166" s="309">
        <v>3204158.33</v>
      </c>
    </row>
    <row r="167" spans="3:9">
      <c r="C167" s="308" t="s">
        <v>545</v>
      </c>
      <c r="D167" s="309">
        <v>0</v>
      </c>
      <c r="E167" s="309">
        <v>0</v>
      </c>
      <c r="F167" s="309">
        <v>6123793.1600000001</v>
      </c>
    </row>
    <row r="168" spans="3:9" ht="15.75" thickBot="1">
      <c r="C168" s="318" t="s">
        <v>220</v>
      </c>
      <c r="D168" s="319">
        <v>1187374402436</v>
      </c>
      <c r="E168" s="319">
        <v>1187455649165.4102</v>
      </c>
      <c r="F168" s="319">
        <v>83758115534.660034</v>
      </c>
    </row>
    <row r="169" spans="3:9">
      <c r="C169" s="308"/>
      <c r="D169" s="320"/>
      <c r="E169" s="320"/>
      <c r="F169" s="320"/>
    </row>
    <row r="170" spans="3:9">
      <c r="C170" s="321" t="s">
        <v>62</v>
      </c>
      <c r="D170" s="320"/>
      <c r="E170" s="320"/>
      <c r="F170" s="320"/>
    </row>
    <row r="171" spans="3:9">
      <c r="C171" s="882" t="s">
        <v>1485</v>
      </c>
      <c r="D171" s="320"/>
      <c r="E171" s="320"/>
      <c r="F171" s="320"/>
    </row>
    <row r="172" spans="3:9">
      <c r="C172" s="298" t="s">
        <v>555</v>
      </c>
      <c r="D172" s="320"/>
      <c r="E172" s="320"/>
      <c r="F172" s="320"/>
    </row>
    <row r="173" spans="3:9">
      <c r="C173" s="321" t="s">
        <v>65</v>
      </c>
      <c r="D173" s="320"/>
      <c r="E173" s="320"/>
      <c r="F173" s="320"/>
    </row>
    <row r="174" spans="3:9">
      <c r="C174" s="308"/>
      <c r="D174" s="320"/>
      <c r="E174" s="320"/>
      <c r="F174" s="320"/>
    </row>
    <row r="175" spans="3:9">
      <c r="C175" s="308"/>
      <c r="D175" s="320"/>
      <c r="E175" s="320"/>
      <c r="F175" s="320"/>
    </row>
    <row r="176" spans="3:9">
      <c r="C176" s="308"/>
      <c r="D176" s="320"/>
      <c r="E176" s="320"/>
      <c r="F176" s="320"/>
    </row>
    <row r="177" spans="3:6">
      <c r="C177" s="308"/>
      <c r="D177" s="320"/>
      <c r="E177" s="320"/>
      <c r="F177" s="320"/>
    </row>
    <row r="179" spans="3:6" ht="16.5" customHeight="1"/>
    <row r="531" spans="2:2">
      <c r="B531" s="298" t="s">
        <v>556</v>
      </c>
    </row>
  </sheetData>
  <mergeCells count="9">
    <mergeCell ref="C8:C9"/>
    <mergeCell ref="D8:D10"/>
    <mergeCell ref="E8:E10"/>
    <mergeCell ref="F8:F10"/>
    <mergeCell ref="C2:F2"/>
    <mergeCell ref="C3:F3"/>
    <mergeCell ref="C4:F4"/>
    <mergeCell ref="C6:F6"/>
    <mergeCell ref="C7:F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2C9C-3F15-4BE8-9685-8572C8472641}">
  <dimension ref="A2:I73"/>
  <sheetViews>
    <sheetView showGridLines="0" zoomScaleNormal="100" workbookViewId="0">
      <selection activeCell="B3" sqref="B3:E3"/>
    </sheetView>
  </sheetViews>
  <sheetFormatPr baseColWidth="10" defaultColWidth="11.42578125" defaultRowHeight="15"/>
  <cols>
    <col min="1" max="1" width="8.7109375" customWidth="1"/>
    <col min="2" max="2" width="25.7109375" customWidth="1"/>
    <col min="3" max="3" width="31.7109375" customWidth="1"/>
    <col min="4" max="4" width="13" customWidth="1"/>
    <col min="5" max="5" width="25.42578125" customWidth="1"/>
    <col min="10" max="10" width="34.5703125" customWidth="1"/>
    <col min="11" max="11" width="16.28515625" customWidth="1"/>
  </cols>
  <sheetData>
    <row r="2" spans="1:9">
      <c r="B2" s="902" t="s">
        <v>1442</v>
      </c>
      <c r="C2" s="903"/>
      <c r="D2" s="903"/>
      <c r="E2" s="903"/>
      <c r="F2" s="374"/>
      <c r="G2" s="374"/>
      <c r="H2" s="374"/>
      <c r="I2" s="374"/>
    </row>
    <row r="3" spans="1:9">
      <c r="A3" s="439"/>
      <c r="B3" s="885" t="s">
        <v>1184</v>
      </c>
      <c r="C3" s="886"/>
      <c r="D3" s="886"/>
      <c r="E3" s="886"/>
      <c r="F3" s="439"/>
      <c r="G3" s="439"/>
      <c r="H3" s="439"/>
    </row>
    <row r="20" spans="2:2">
      <c r="B20" s="537" t="s">
        <v>1193</v>
      </c>
    </row>
    <row r="26" spans="2:2">
      <c r="B26" s="528"/>
    </row>
    <row r="34" spans="1:3">
      <c r="A34" s="538"/>
    </row>
    <row r="35" spans="1:3">
      <c r="A35" s="538"/>
    </row>
    <row r="37" spans="1:3">
      <c r="A37" s="538"/>
    </row>
    <row r="38" spans="1:3">
      <c r="A38" s="538"/>
      <c r="B38" s="530" t="s">
        <v>71</v>
      </c>
      <c r="C38" s="531" t="s">
        <v>1194</v>
      </c>
    </row>
    <row r="39" spans="1:3">
      <c r="A39" s="538"/>
      <c r="B39" s="539" t="s">
        <v>1195</v>
      </c>
      <c r="C39" s="540">
        <v>28.9</v>
      </c>
    </row>
    <row r="40" spans="1:3">
      <c r="A40" s="538"/>
      <c r="B40" s="541" t="s">
        <v>1196</v>
      </c>
      <c r="C40" s="542">
        <v>8.1999999999999993</v>
      </c>
    </row>
    <row r="41" spans="1:3" ht="30">
      <c r="A41" s="538"/>
      <c r="B41" s="543" t="s">
        <v>1197</v>
      </c>
      <c r="C41" s="544">
        <v>5.5</v>
      </c>
    </row>
    <row r="42" spans="1:3">
      <c r="A42" s="538"/>
      <c r="B42" s="545" t="s">
        <v>1198</v>
      </c>
      <c r="C42" s="544">
        <v>4.5</v>
      </c>
    </row>
    <row r="43" spans="1:3">
      <c r="A43" s="538"/>
      <c r="B43" s="545" t="s">
        <v>1199</v>
      </c>
      <c r="C43" s="542">
        <v>4.2</v>
      </c>
    </row>
    <row r="44" spans="1:3">
      <c r="A44" s="546"/>
      <c r="B44" s="545" t="s">
        <v>1200</v>
      </c>
      <c r="C44" s="542">
        <v>4.0999999999999996</v>
      </c>
    </row>
    <row r="45" spans="1:3">
      <c r="B45" s="545" t="s">
        <v>1201</v>
      </c>
      <c r="C45" s="544">
        <v>4</v>
      </c>
    </row>
    <row r="46" spans="1:3">
      <c r="B46" s="545" t="s">
        <v>1202</v>
      </c>
      <c r="C46" s="542">
        <v>3.8</v>
      </c>
    </row>
    <row r="47" spans="1:3">
      <c r="B47" s="545" t="s">
        <v>1203</v>
      </c>
      <c r="C47" s="542">
        <v>3.8</v>
      </c>
    </row>
    <row r="48" spans="1:3">
      <c r="B48" s="545" t="s">
        <v>1204</v>
      </c>
      <c r="C48" s="542">
        <v>3.6</v>
      </c>
    </row>
    <row r="49" spans="2:3">
      <c r="B49" s="545" t="s">
        <v>1205</v>
      </c>
      <c r="C49" s="542">
        <v>3.6</v>
      </c>
    </row>
    <row r="50" spans="2:3">
      <c r="B50" s="541" t="s">
        <v>1206</v>
      </c>
      <c r="C50" s="542">
        <v>3.6</v>
      </c>
    </row>
    <row r="51" spans="2:3">
      <c r="B51" s="545" t="s">
        <v>1207</v>
      </c>
      <c r="C51" s="542">
        <v>3.5</v>
      </c>
    </row>
    <row r="52" spans="2:3">
      <c r="B52" s="545" t="s">
        <v>1208</v>
      </c>
      <c r="C52" s="542">
        <v>3.4</v>
      </c>
    </row>
    <row r="53" spans="2:3">
      <c r="B53" s="545" t="s">
        <v>1209</v>
      </c>
      <c r="C53" s="542">
        <v>3.4</v>
      </c>
    </row>
    <row r="54" spans="2:3">
      <c r="B54" s="545" t="s">
        <v>1210</v>
      </c>
      <c r="C54" s="542">
        <v>3.2</v>
      </c>
    </row>
    <row r="55" spans="2:3">
      <c r="B55" s="545" t="s">
        <v>1211</v>
      </c>
      <c r="C55" s="544">
        <v>3.2</v>
      </c>
    </row>
    <row r="56" spans="2:3">
      <c r="B56" s="545" t="s">
        <v>1212</v>
      </c>
      <c r="C56" s="544">
        <v>3</v>
      </c>
    </row>
    <row r="57" spans="2:3">
      <c r="B57" s="545" t="s">
        <v>1213</v>
      </c>
      <c r="C57" s="542">
        <v>2.9</v>
      </c>
    </row>
    <row r="58" spans="2:3">
      <c r="B58" s="545" t="s">
        <v>1214</v>
      </c>
      <c r="C58" s="542">
        <v>2.7</v>
      </c>
    </row>
    <row r="59" spans="2:3">
      <c r="B59" s="545" t="s">
        <v>1215</v>
      </c>
      <c r="C59" s="542">
        <v>2.4</v>
      </c>
    </row>
    <row r="60" spans="2:3">
      <c r="B60" s="541" t="s">
        <v>1216</v>
      </c>
      <c r="C60" s="544">
        <v>2.4</v>
      </c>
    </row>
    <row r="61" spans="2:3">
      <c r="B61" s="545" t="s">
        <v>1217</v>
      </c>
      <c r="C61" s="542">
        <v>2</v>
      </c>
    </row>
    <row r="62" spans="2:3">
      <c r="B62" s="545" t="s">
        <v>1218</v>
      </c>
      <c r="C62" s="542">
        <v>2</v>
      </c>
    </row>
    <row r="63" spans="2:3">
      <c r="B63" s="545" t="s">
        <v>1219</v>
      </c>
      <c r="C63" s="542">
        <v>2</v>
      </c>
    </row>
    <row r="64" spans="2:3">
      <c r="B64" s="545" t="s">
        <v>1220</v>
      </c>
      <c r="C64" s="542">
        <v>2</v>
      </c>
    </row>
    <row r="65" spans="2:3">
      <c r="B65" s="541" t="s">
        <v>1188</v>
      </c>
      <c r="C65" s="542">
        <v>1.9</v>
      </c>
    </row>
    <row r="66" spans="2:3">
      <c r="B66" s="545" t="s">
        <v>1221</v>
      </c>
      <c r="C66" s="542">
        <v>1.9</v>
      </c>
    </row>
    <row r="67" spans="2:3">
      <c r="B67" s="545" t="s">
        <v>1222</v>
      </c>
      <c r="C67" s="542">
        <v>1.9</v>
      </c>
    </row>
    <row r="68" spans="2:3">
      <c r="B68" s="545" t="s">
        <v>1223</v>
      </c>
      <c r="C68" s="542">
        <v>1.7</v>
      </c>
    </row>
    <row r="69" spans="2:3">
      <c r="B69" s="545" t="s">
        <v>1224</v>
      </c>
      <c r="C69" s="542">
        <v>1.6</v>
      </c>
    </row>
    <row r="70" spans="2:3">
      <c r="B70" s="541" t="s">
        <v>1225</v>
      </c>
      <c r="C70" s="542">
        <v>1.4</v>
      </c>
    </row>
    <row r="71" spans="2:3">
      <c r="B71" s="545" t="s">
        <v>1226</v>
      </c>
      <c r="C71" s="542">
        <v>1</v>
      </c>
    </row>
    <row r="72" spans="2:3">
      <c r="B72" s="547" t="s">
        <v>1227</v>
      </c>
      <c r="C72" s="548">
        <v>-1</v>
      </c>
    </row>
    <row r="73" spans="2:3">
      <c r="B73" s="537" t="s">
        <v>1192</v>
      </c>
    </row>
  </sheetData>
  <mergeCells count="2">
    <mergeCell ref="B2:E2"/>
    <mergeCell ref="B3:E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9C9D-06BD-4CC6-83FD-11BE7D6A6AFD}">
  <dimension ref="A2:Y63"/>
  <sheetViews>
    <sheetView showGridLines="0" zoomScaleNormal="100" workbookViewId="0">
      <selection activeCell="B3" sqref="B3:L3"/>
    </sheetView>
  </sheetViews>
  <sheetFormatPr baseColWidth="10" defaultColWidth="11.42578125" defaultRowHeight="15"/>
  <cols>
    <col min="1" max="1" width="7.7109375" customWidth="1"/>
    <col min="11" max="11" width="11.42578125" customWidth="1"/>
    <col min="12" max="12" width="7.28515625" bestFit="1" customWidth="1"/>
    <col min="13" max="16" width="12.5703125" bestFit="1" customWidth="1"/>
  </cols>
  <sheetData>
    <row r="2" spans="1:25">
      <c r="B2" s="899" t="s">
        <v>1443</v>
      </c>
      <c r="C2" s="904"/>
      <c r="D2" s="904"/>
      <c r="E2" s="904"/>
      <c r="F2" s="904"/>
      <c r="G2" s="904"/>
      <c r="H2" s="904"/>
      <c r="I2" s="904"/>
      <c r="J2" s="904"/>
      <c r="K2" s="904"/>
      <c r="L2" s="904"/>
    </row>
    <row r="3" spans="1:25">
      <c r="B3" s="900" t="s">
        <v>1183</v>
      </c>
      <c r="C3" s="901"/>
      <c r="D3" s="901"/>
      <c r="E3" s="901"/>
      <c r="F3" s="901"/>
      <c r="G3" s="901"/>
      <c r="H3" s="901"/>
      <c r="I3" s="901"/>
      <c r="J3" s="901"/>
      <c r="K3" s="901"/>
      <c r="L3" s="901"/>
    </row>
    <row r="4" spans="1:25">
      <c r="A4" s="500"/>
      <c r="B4" s="885" t="s">
        <v>1228</v>
      </c>
      <c r="C4" s="886"/>
      <c r="D4" s="886"/>
      <c r="E4" s="886"/>
      <c r="F4" s="886"/>
      <c r="G4" s="886"/>
      <c r="H4" s="886"/>
      <c r="I4" s="886"/>
      <c r="J4" s="886"/>
      <c r="K4" s="886"/>
      <c r="L4" s="886"/>
      <c r="M4" s="439"/>
    </row>
    <row r="10" spans="1:25" ht="15.75">
      <c r="X10" s="549" t="s">
        <v>1229</v>
      </c>
      <c r="Y10" s="549" t="s">
        <v>1230</v>
      </c>
    </row>
    <row r="11" spans="1:25" ht="15.75">
      <c r="X11" s="550">
        <v>-0.13607980293923039</v>
      </c>
      <c r="Y11" s="550">
        <v>1.8085859561048023E-2</v>
      </c>
    </row>
    <row r="12" spans="1:25" ht="15.75">
      <c r="X12" s="550">
        <v>-8.4506123595787686E-2</v>
      </c>
      <c r="Y12" s="550">
        <v>-0.11080901856763947</v>
      </c>
    </row>
    <row r="23" spans="2:20">
      <c r="B23" s="537" t="s">
        <v>1231</v>
      </c>
    </row>
    <row r="32" spans="2:20" ht="15.75">
      <c r="B32" s="532" t="s">
        <v>1232</v>
      </c>
      <c r="C32" s="551">
        <v>44927</v>
      </c>
      <c r="D32" s="551">
        <v>44958</v>
      </c>
      <c r="E32" s="551">
        <v>44986</v>
      </c>
      <c r="F32" s="551">
        <v>45017</v>
      </c>
      <c r="G32" s="551">
        <v>45047</v>
      </c>
      <c r="H32" s="551">
        <v>45078</v>
      </c>
      <c r="I32" s="551">
        <v>45108</v>
      </c>
      <c r="J32" s="551">
        <v>45139</v>
      </c>
      <c r="K32" s="551">
        <v>45170</v>
      </c>
      <c r="L32" s="551">
        <v>45200</v>
      </c>
      <c r="M32" s="551">
        <v>45231</v>
      </c>
      <c r="N32" s="551">
        <v>45261</v>
      </c>
      <c r="O32" s="551">
        <v>45292</v>
      </c>
      <c r="P32" s="551">
        <v>45323</v>
      </c>
      <c r="Q32" s="551">
        <v>45352</v>
      </c>
      <c r="R32" s="551">
        <v>45383</v>
      </c>
      <c r="S32" s="551">
        <v>45413</v>
      </c>
      <c r="T32" s="551">
        <v>45444</v>
      </c>
    </row>
    <row r="33" spans="2:20" ht="15.75">
      <c r="B33" s="532" t="s">
        <v>1233</v>
      </c>
      <c r="C33" s="552">
        <v>78.12</v>
      </c>
      <c r="D33" s="552">
        <v>76.83</v>
      </c>
      <c r="E33" s="552">
        <v>73.28</v>
      </c>
      <c r="F33" s="552">
        <v>79.45</v>
      </c>
      <c r="G33" s="552">
        <v>71.58</v>
      </c>
      <c r="H33" s="552">
        <v>70.25</v>
      </c>
      <c r="I33" s="552">
        <v>76.069999999999993</v>
      </c>
      <c r="J33" s="552">
        <v>81.39</v>
      </c>
      <c r="K33" s="552">
        <v>89.43</v>
      </c>
      <c r="L33" s="552">
        <v>85.64</v>
      </c>
      <c r="M33" s="553">
        <v>77.69</v>
      </c>
      <c r="N33" s="553">
        <v>71.900000000000006</v>
      </c>
      <c r="O33" s="532">
        <v>74.150000000000006</v>
      </c>
      <c r="P33" s="532">
        <v>77.25</v>
      </c>
      <c r="Q33" s="532">
        <v>81.28</v>
      </c>
      <c r="R33" s="554">
        <v>85.35</v>
      </c>
      <c r="S33" s="554">
        <v>80.12</v>
      </c>
      <c r="T33" s="555">
        <v>82.69</v>
      </c>
    </row>
    <row r="34" spans="2:20" ht="15.75">
      <c r="B34" s="532" t="s">
        <v>1234</v>
      </c>
      <c r="C34" s="552">
        <v>82.5</v>
      </c>
      <c r="D34" s="552">
        <v>82.59</v>
      </c>
      <c r="E34" s="552">
        <v>78.430000000000007</v>
      </c>
      <c r="F34" s="552">
        <v>84.64</v>
      </c>
      <c r="G34" s="552">
        <v>75.47</v>
      </c>
      <c r="H34" s="552">
        <v>74.84</v>
      </c>
      <c r="I34" s="552">
        <v>80.11</v>
      </c>
      <c r="J34" s="552">
        <v>86.15</v>
      </c>
      <c r="K34" s="552">
        <v>93.72</v>
      </c>
      <c r="L34" s="552">
        <v>90.6</v>
      </c>
      <c r="M34" s="553">
        <v>82.94</v>
      </c>
      <c r="N34" s="553">
        <v>77.63</v>
      </c>
      <c r="O34" s="532">
        <v>80.12</v>
      </c>
      <c r="P34" s="532">
        <v>83.48</v>
      </c>
      <c r="Q34" s="532">
        <v>85.41</v>
      </c>
      <c r="R34" s="554">
        <v>89.94</v>
      </c>
      <c r="S34" s="554">
        <v>81.75</v>
      </c>
      <c r="T34" s="554">
        <v>82.25</v>
      </c>
    </row>
    <row r="39" spans="2:20">
      <c r="B39" s="556">
        <v>44896</v>
      </c>
      <c r="C39" s="557">
        <v>76.437142857142888</v>
      </c>
      <c r="E39" s="557">
        <v>80.92</v>
      </c>
    </row>
    <row r="40" spans="2:20">
      <c r="B40" s="558"/>
      <c r="C40" s="558" t="s">
        <v>1233</v>
      </c>
      <c r="D40" s="558" t="s">
        <v>1235</v>
      </c>
      <c r="E40" s="558" t="s">
        <v>1234</v>
      </c>
      <c r="F40" s="558" t="s">
        <v>1235</v>
      </c>
    </row>
    <row r="41" spans="2:20">
      <c r="B41" s="559">
        <v>44927</v>
      </c>
      <c r="C41" s="553">
        <v>78.12</v>
      </c>
      <c r="D41" s="560">
        <f>C41/C39-1</f>
        <v>2.201622247972157E-2</v>
      </c>
      <c r="E41" s="553">
        <v>82.5</v>
      </c>
      <c r="F41" s="560">
        <f>E41/E39-1</f>
        <v>1.9525457241720279E-2</v>
      </c>
    </row>
    <row r="42" spans="2:20">
      <c r="B42" s="559">
        <v>44958</v>
      </c>
      <c r="C42" s="553">
        <v>76.83</v>
      </c>
      <c r="D42" s="560">
        <f>C42/C41-1</f>
        <v>-1.651305683563753E-2</v>
      </c>
      <c r="E42" s="553">
        <v>82.59</v>
      </c>
      <c r="F42" s="560">
        <f>E42/E41-1</f>
        <v>1.0909090909090313E-3</v>
      </c>
    </row>
    <row r="43" spans="2:20">
      <c r="B43" s="559">
        <v>44986</v>
      </c>
      <c r="C43" s="553">
        <v>73.28</v>
      </c>
      <c r="D43" s="560">
        <f t="shared" ref="D43:D55" si="0">C43/C42-1</f>
        <v>-4.62059091500715E-2</v>
      </c>
      <c r="E43" s="553">
        <v>78.430000000000007</v>
      </c>
      <c r="F43" s="560">
        <f t="shared" ref="F43:F55" si="1">E43/E42-1</f>
        <v>-5.0369294103402296E-2</v>
      </c>
    </row>
    <row r="44" spans="2:20">
      <c r="B44" s="559">
        <v>45017</v>
      </c>
      <c r="C44" s="553">
        <v>79.45</v>
      </c>
      <c r="D44" s="560">
        <f t="shared" si="0"/>
        <v>8.4197598253275219E-2</v>
      </c>
      <c r="E44" s="553">
        <v>84.64</v>
      </c>
      <c r="F44" s="560">
        <f t="shared" si="1"/>
        <v>7.9178885630498463E-2</v>
      </c>
    </row>
    <row r="45" spans="2:20">
      <c r="B45" s="559">
        <v>45047</v>
      </c>
      <c r="C45" s="553">
        <v>71.58</v>
      </c>
      <c r="D45" s="560">
        <f t="shared" si="0"/>
        <v>-9.905601006922593E-2</v>
      </c>
      <c r="E45" s="553">
        <v>75.47</v>
      </c>
      <c r="F45" s="560">
        <f t="shared" si="1"/>
        <v>-0.10834120982986772</v>
      </c>
    </row>
    <row r="46" spans="2:20">
      <c r="B46" s="559">
        <v>45078</v>
      </c>
      <c r="C46" s="553">
        <v>70.25</v>
      </c>
      <c r="D46" s="560">
        <f t="shared" si="0"/>
        <v>-1.8580609108689528E-2</v>
      </c>
      <c r="E46" s="553">
        <v>74.84</v>
      </c>
      <c r="F46" s="560">
        <f t="shared" si="1"/>
        <v>-8.3476878229759022E-3</v>
      </c>
    </row>
    <row r="47" spans="2:20">
      <c r="B47" s="559">
        <v>45108</v>
      </c>
      <c r="C47" s="553">
        <v>76.069999999999993</v>
      </c>
      <c r="D47" s="560">
        <f t="shared" si="0"/>
        <v>8.2846975088967767E-2</v>
      </c>
      <c r="E47" s="553">
        <v>80.11</v>
      </c>
      <c r="F47" s="560">
        <f t="shared" si="1"/>
        <v>7.0416889363976498E-2</v>
      </c>
    </row>
    <row r="48" spans="2:20">
      <c r="B48" s="559">
        <v>45139</v>
      </c>
      <c r="C48" s="553">
        <v>81.39</v>
      </c>
      <c r="D48" s="560">
        <f t="shared" si="0"/>
        <v>6.9935585644800957E-2</v>
      </c>
      <c r="E48" s="553">
        <v>86.15</v>
      </c>
      <c r="F48" s="560">
        <f t="shared" si="1"/>
        <v>7.5396330046186621E-2</v>
      </c>
    </row>
    <row r="49" spans="1:13">
      <c r="B49" s="559">
        <v>45170</v>
      </c>
      <c r="C49" s="553">
        <v>89.43</v>
      </c>
      <c r="D49" s="560">
        <f t="shared" si="0"/>
        <v>9.8783634353114769E-2</v>
      </c>
      <c r="E49" s="553">
        <v>93.72</v>
      </c>
      <c r="F49" s="560">
        <f t="shared" si="1"/>
        <v>8.7869994196169365E-2</v>
      </c>
    </row>
    <row r="50" spans="1:13">
      <c r="B50" s="559">
        <v>45200</v>
      </c>
      <c r="C50" s="553">
        <v>85.64</v>
      </c>
      <c r="D50" s="560">
        <f t="shared" si="0"/>
        <v>-4.2379514704238064E-2</v>
      </c>
      <c r="E50" s="553">
        <v>90.6</v>
      </c>
      <c r="F50" s="560">
        <f t="shared" si="1"/>
        <v>-3.3290653008962945E-2</v>
      </c>
    </row>
    <row r="51" spans="1:13">
      <c r="B51" s="559">
        <v>45231</v>
      </c>
      <c r="C51" s="553">
        <v>77.69</v>
      </c>
      <c r="D51" s="560">
        <f t="shared" si="0"/>
        <v>-9.2830453059318141E-2</v>
      </c>
      <c r="E51" s="553">
        <v>82.94</v>
      </c>
      <c r="F51" s="560">
        <f t="shared" si="1"/>
        <v>-8.4547461368653432E-2</v>
      </c>
    </row>
    <row r="52" spans="1:13">
      <c r="B52" s="559">
        <v>45261</v>
      </c>
      <c r="C52" s="553">
        <v>71.900000000000006</v>
      </c>
      <c r="D52" s="560">
        <f t="shared" si="0"/>
        <v>-7.4526966147509199E-2</v>
      </c>
      <c r="E52" s="553">
        <v>77.63</v>
      </c>
      <c r="F52" s="560">
        <f t="shared" si="1"/>
        <v>-6.4022184711839958E-2</v>
      </c>
    </row>
    <row r="53" spans="1:13">
      <c r="B53" s="559">
        <v>45292</v>
      </c>
      <c r="C53" s="532">
        <v>74.150000000000006</v>
      </c>
      <c r="D53" s="560">
        <f t="shared" si="0"/>
        <v>3.129346314325443E-2</v>
      </c>
      <c r="E53" s="532">
        <v>80.12</v>
      </c>
      <c r="F53" s="560">
        <f t="shared" si="1"/>
        <v>3.2075228648718479E-2</v>
      </c>
    </row>
    <row r="54" spans="1:13">
      <c r="B54" s="559">
        <v>45323</v>
      </c>
      <c r="C54" s="532">
        <v>77.25</v>
      </c>
      <c r="D54" s="560">
        <f t="shared" si="0"/>
        <v>4.1807147673634359E-2</v>
      </c>
      <c r="E54" s="532">
        <v>83.48</v>
      </c>
      <c r="F54" s="560">
        <f t="shared" si="1"/>
        <v>4.1937094358462268E-2</v>
      </c>
    </row>
    <row r="55" spans="1:13">
      <c r="B55" s="559">
        <v>45352</v>
      </c>
      <c r="C55" s="561">
        <v>81.28</v>
      </c>
      <c r="D55" s="560">
        <f t="shared" si="0"/>
        <v>5.2168284789644082E-2</v>
      </c>
      <c r="E55" s="562">
        <v>85.41</v>
      </c>
      <c r="F55" s="560">
        <f t="shared" si="1"/>
        <v>2.3119310014374506E-2</v>
      </c>
    </row>
    <row r="56" spans="1:13">
      <c r="B56" s="563" t="s">
        <v>1236</v>
      </c>
    </row>
    <row r="57" spans="1:13">
      <c r="B57" s="563" t="s">
        <v>1237</v>
      </c>
    </row>
    <row r="62" spans="1:13" ht="15.75">
      <c r="B62" s="551">
        <v>44562</v>
      </c>
      <c r="C62" s="551">
        <v>44593</v>
      </c>
      <c r="D62" s="551">
        <v>44621</v>
      </c>
      <c r="E62" s="551">
        <v>44652</v>
      </c>
      <c r="F62" s="551">
        <v>44682</v>
      </c>
      <c r="G62" s="551">
        <v>44713</v>
      </c>
      <c r="H62" s="551">
        <v>44743</v>
      </c>
      <c r="I62" s="551">
        <v>44774</v>
      </c>
      <c r="J62" s="551">
        <v>44805</v>
      </c>
      <c r="K62" s="551">
        <v>44835</v>
      </c>
      <c r="L62" s="551">
        <v>44866</v>
      </c>
      <c r="M62" s="551">
        <v>44896</v>
      </c>
    </row>
    <row r="63" spans="1:13">
      <c r="A63" s="532" t="s">
        <v>1234</v>
      </c>
      <c r="B63" s="563">
        <v>86.51</v>
      </c>
      <c r="C63" s="563">
        <v>97.13</v>
      </c>
      <c r="D63">
        <v>117.25</v>
      </c>
      <c r="E63">
        <v>104.58</v>
      </c>
      <c r="F63">
        <v>113.34</v>
      </c>
      <c r="G63">
        <v>122.71</v>
      </c>
      <c r="H63">
        <v>111.93</v>
      </c>
      <c r="I63" s="563">
        <v>100.45</v>
      </c>
      <c r="J63" s="563">
        <v>89.76</v>
      </c>
      <c r="K63" s="563">
        <v>93.33</v>
      </c>
      <c r="L63" s="563">
        <v>91.42</v>
      </c>
      <c r="M63" s="563">
        <v>80.92</v>
      </c>
    </row>
  </sheetData>
  <mergeCells count="3">
    <mergeCell ref="B2:L2"/>
    <mergeCell ref="B3:L3"/>
    <mergeCell ref="B4:L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9E42-AA50-40F0-9BCF-ECFDED5D6C6E}">
  <dimension ref="A2:AK71"/>
  <sheetViews>
    <sheetView showGridLines="0" zoomScaleNormal="100" workbookViewId="0">
      <selection activeCell="B3" sqref="B3:N3"/>
    </sheetView>
  </sheetViews>
  <sheetFormatPr baseColWidth="10" defaultColWidth="11.42578125" defaultRowHeight="15"/>
  <cols>
    <col min="1" max="1" width="7.42578125" customWidth="1"/>
    <col min="4" max="4" width="6.28515625" bestFit="1" customWidth="1"/>
    <col min="5" max="5" width="7.140625" bestFit="1" customWidth="1"/>
    <col min="6" max="6" width="6.28515625" bestFit="1" customWidth="1"/>
    <col min="7" max="7" width="5.7109375" bestFit="1" customWidth="1"/>
    <col min="8" max="8" width="6.28515625" bestFit="1" customWidth="1"/>
    <col min="9" max="9" width="6.42578125" bestFit="1" customWidth="1"/>
    <col min="10" max="13" width="8" bestFit="1" customWidth="1"/>
    <col min="14" max="14" width="4.7109375" customWidth="1"/>
    <col min="15" max="33" width="8" bestFit="1" customWidth="1"/>
  </cols>
  <sheetData>
    <row r="2" spans="1:15">
      <c r="A2" s="564"/>
      <c r="B2" s="900" t="s">
        <v>1444</v>
      </c>
      <c r="C2" s="901"/>
      <c r="D2" s="901"/>
      <c r="E2" s="901"/>
      <c r="F2" s="901"/>
      <c r="G2" s="901"/>
      <c r="H2" s="901"/>
      <c r="I2" s="901"/>
      <c r="J2" s="901"/>
      <c r="K2" s="901"/>
      <c r="L2" s="901"/>
      <c r="M2" s="901"/>
      <c r="N2" s="901"/>
      <c r="O2" s="374"/>
    </row>
    <row r="3" spans="1:15">
      <c r="B3" s="900" t="s">
        <v>1238</v>
      </c>
      <c r="C3" s="901"/>
      <c r="D3" s="901"/>
      <c r="E3" s="901"/>
      <c r="F3" s="901"/>
      <c r="G3" s="901"/>
      <c r="H3" s="901"/>
      <c r="I3" s="901"/>
      <c r="J3" s="901"/>
      <c r="K3" s="901"/>
      <c r="L3" s="901"/>
      <c r="M3" s="901"/>
      <c r="N3" s="901"/>
      <c r="O3" s="374"/>
    </row>
    <row r="4" spans="1:15">
      <c r="B4" s="885" t="s">
        <v>1239</v>
      </c>
      <c r="C4" s="905"/>
      <c r="D4" s="905"/>
      <c r="E4" s="905"/>
      <c r="F4" s="905"/>
      <c r="G4" s="905"/>
      <c r="H4" s="905"/>
      <c r="I4" s="905"/>
      <c r="J4" s="905"/>
      <c r="K4" s="905"/>
      <c r="L4" s="905"/>
      <c r="M4" s="905"/>
      <c r="N4" s="905"/>
      <c r="O4" s="565"/>
    </row>
    <row r="7" spans="1:15" ht="15.75">
      <c r="B7" s="549"/>
      <c r="C7" s="549"/>
      <c r="D7" s="549"/>
      <c r="E7" s="549"/>
      <c r="F7" s="549"/>
      <c r="G7" s="549"/>
      <c r="H7" s="549"/>
      <c r="I7" s="549"/>
      <c r="J7" s="549"/>
      <c r="K7" s="549"/>
      <c r="L7" s="549"/>
      <c r="M7" s="549"/>
      <c r="N7" s="549"/>
      <c r="O7" s="549"/>
    </row>
    <row r="8" spans="1:15" ht="15.75">
      <c r="B8" s="550"/>
      <c r="C8" s="550"/>
      <c r="D8" s="550"/>
      <c r="E8" s="550"/>
      <c r="F8" s="550"/>
      <c r="G8" s="549"/>
      <c r="H8" s="550"/>
      <c r="I8" s="550"/>
      <c r="J8" s="550"/>
      <c r="K8" s="550"/>
      <c r="L8" s="550"/>
      <c r="M8" s="550"/>
      <c r="N8" s="550"/>
      <c r="O8" s="550"/>
    </row>
    <row r="9" spans="1:15" ht="15.75">
      <c r="B9" s="550"/>
      <c r="C9" s="550"/>
      <c r="D9" s="550"/>
      <c r="E9" s="550"/>
      <c r="F9" s="550"/>
      <c r="G9" s="550"/>
      <c r="H9" s="550"/>
      <c r="I9" s="550"/>
      <c r="J9" s="550"/>
      <c r="K9" s="550"/>
      <c r="L9" s="550"/>
      <c r="M9" s="550"/>
      <c r="N9" s="550"/>
      <c r="O9" s="550"/>
    </row>
    <row r="23" spans="2:33">
      <c r="B23" s="537" t="s">
        <v>1240</v>
      </c>
    </row>
    <row r="24" spans="2:33">
      <c r="C24" s="500"/>
    </row>
    <row r="26" spans="2:33" ht="15" customHeight="1"/>
    <row r="29" spans="2:33">
      <c r="P29" s="556">
        <v>44927</v>
      </c>
      <c r="Q29" s="556">
        <v>44958</v>
      </c>
      <c r="R29" s="556">
        <v>44986</v>
      </c>
      <c r="S29" s="556">
        <v>45017</v>
      </c>
      <c r="T29" s="556">
        <v>45047</v>
      </c>
      <c r="U29" s="556">
        <v>45078</v>
      </c>
      <c r="V29" s="556">
        <v>45108</v>
      </c>
      <c r="W29" s="556">
        <v>45139</v>
      </c>
      <c r="X29" s="556">
        <v>45170</v>
      </c>
      <c r="Y29" s="556">
        <v>45200</v>
      </c>
      <c r="Z29" s="556">
        <v>45231</v>
      </c>
      <c r="AA29" s="556">
        <v>45261</v>
      </c>
      <c r="AB29" s="556">
        <v>45292</v>
      </c>
      <c r="AC29" s="556">
        <v>45323</v>
      </c>
      <c r="AD29" s="556">
        <v>45352</v>
      </c>
      <c r="AE29" s="556">
        <v>45383</v>
      </c>
      <c r="AF29" s="556">
        <v>45413</v>
      </c>
      <c r="AG29" s="556">
        <v>45444</v>
      </c>
    </row>
    <row r="30" spans="2:33">
      <c r="P30" s="71">
        <v>1898.63</v>
      </c>
      <c r="Q30" s="71">
        <v>1854.54</v>
      </c>
      <c r="R30" s="71">
        <v>1912.73</v>
      </c>
      <c r="S30" s="71">
        <v>2000.42</v>
      </c>
      <c r="T30" s="71">
        <v>1990.22</v>
      </c>
      <c r="U30" s="71">
        <v>1942.9</v>
      </c>
      <c r="V30" s="71">
        <v>1948.85</v>
      </c>
      <c r="W30" s="71">
        <v>1920.02</v>
      </c>
      <c r="X30" s="71">
        <v>1916.96</v>
      </c>
      <c r="Y30" s="71">
        <v>1913.04</v>
      </c>
      <c r="Z30" s="71">
        <v>1985.27</v>
      </c>
      <c r="AA30" s="71">
        <v>2029.29</v>
      </c>
      <c r="AB30" s="71">
        <v>2034.04</v>
      </c>
      <c r="AC30" s="71">
        <v>2023.24</v>
      </c>
      <c r="AD30" s="71">
        <v>2158.0100000000002</v>
      </c>
      <c r="AE30" s="71">
        <v>2335.4899999999998</v>
      </c>
      <c r="AF30" s="71">
        <v>2352.14</v>
      </c>
      <c r="AG30" s="71">
        <v>2326.33</v>
      </c>
    </row>
    <row r="31" spans="2:33">
      <c r="N31" s="566"/>
      <c r="O31" s="566"/>
      <c r="P31" s="566"/>
      <c r="Q31" s="566"/>
      <c r="R31" s="566"/>
    </row>
    <row r="32" spans="2:33">
      <c r="O32" s="557"/>
      <c r="P32" s="567"/>
      <c r="Q32" s="557"/>
      <c r="R32" s="567"/>
    </row>
    <row r="35" spans="15:37">
      <c r="O35" s="557"/>
      <c r="P35" s="567"/>
      <c r="Q35" s="557"/>
      <c r="R35" s="567"/>
    </row>
    <row r="36" spans="15:37">
      <c r="O36" s="557"/>
      <c r="P36" s="567"/>
      <c r="Q36" s="557"/>
      <c r="R36" s="567"/>
    </row>
    <row r="37" spans="15:37">
      <c r="O37" s="557"/>
      <c r="P37" s="567"/>
      <c r="Q37" s="557"/>
      <c r="R37" s="567"/>
    </row>
    <row r="38" spans="15:37">
      <c r="O38" s="557"/>
      <c r="P38" s="567"/>
      <c r="Q38" s="557"/>
      <c r="R38" s="567"/>
    </row>
    <row r="39" spans="15:37">
      <c r="X39" s="568"/>
      <c r="Y39" s="569"/>
      <c r="Z39" s="569"/>
      <c r="AA39" s="569"/>
      <c r="AB39" s="569"/>
      <c r="AC39" s="569"/>
      <c r="AD39" s="569"/>
      <c r="AE39" s="569"/>
      <c r="AF39" s="569"/>
      <c r="AG39" s="569"/>
      <c r="AH39" s="569"/>
      <c r="AI39" s="569"/>
      <c r="AJ39" s="569"/>
      <c r="AK39" s="569"/>
    </row>
    <row r="40" spans="15:37">
      <c r="X40" s="569"/>
      <c r="Y40" s="569"/>
      <c r="Z40" s="569"/>
      <c r="AA40" s="569"/>
      <c r="AB40" s="569"/>
      <c r="AC40" s="569"/>
      <c r="AD40" s="569"/>
      <c r="AE40" s="569"/>
    </row>
    <row r="41" spans="15:37">
      <c r="X41" s="569"/>
      <c r="Y41" s="569"/>
      <c r="Z41" s="569"/>
      <c r="AA41" s="569"/>
      <c r="AB41" s="569"/>
      <c r="AC41" s="569"/>
      <c r="AD41" s="569"/>
      <c r="AE41" s="569"/>
    </row>
    <row r="42" spans="15:37">
      <c r="X42" s="568"/>
      <c r="Y42" s="569"/>
      <c r="Z42" s="569"/>
      <c r="AA42" s="569"/>
      <c r="AB42" s="569"/>
      <c r="AC42" s="569"/>
      <c r="AD42" s="569"/>
      <c r="AE42" s="569"/>
    </row>
    <row r="43" spans="15:37">
      <c r="X43" s="569"/>
      <c r="Y43" s="569"/>
      <c r="Z43" s="569"/>
      <c r="AA43" s="569"/>
      <c r="AB43" s="569"/>
      <c r="AC43" s="569"/>
      <c r="AD43" s="569"/>
      <c r="AE43" s="569"/>
    </row>
    <row r="44" spans="15:37">
      <c r="X44" s="569"/>
      <c r="Y44" s="569"/>
      <c r="Z44" s="569"/>
      <c r="AA44" s="569"/>
      <c r="AB44" s="569"/>
      <c r="AC44" s="569"/>
      <c r="AD44" s="569"/>
      <c r="AE44" s="569"/>
    </row>
    <row r="45" spans="15:37">
      <c r="X45" s="568"/>
      <c r="Y45" s="569"/>
      <c r="Z45" s="569"/>
      <c r="AA45" s="569"/>
      <c r="AB45" s="569"/>
      <c r="AC45" s="569"/>
      <c r="AD45" s="569"/>
      <c r="AE45" s="569"/>
    </row>
    <row r="46" spans="15:37">
      <c r="X46" s="569"/>
      <c r="Y46" s="569"/>
      <c r="Z46" s="569"/>
      <c r="AA46" s="569"/>
      <c r="AB46" s="569"/>
      <c r="AC46" s="569"/>
      <c r="AD46" s="569"/>
      <c r="AE46" s="569"/>
    </row>
    <row r="47" spans="15:37">
      <c r="X47" s="569"/>
      <c r="Y47" s="569"/>
      <c r="Z47" s="569"/>
      <c r="AA47" s="569"/>
      <c r="AB47" s="569"/>
      <c r="AC47" s="569"/>
      <c r="AD47" s="569"/>
      <c r="AE47" s="569"/>
    </row>
    <row r="48" spans="15:37">
      <c r="X48" s="568"/>
      <c r="Y48" s="569"/>
      <c r="Z48" s="569"/>
      <c r="AA48" s="569"/>
      <c r="AB48" s="569"/>
      <c r="AC48" s="569"/>
      <c r="AD48" s="569"/>
      <c r="AE48" s="569"/>
    </row>
    <row r="49" spans="24:31">
      <c r="X49" s="569"/>
      <c r="Y49" s="569"/>
      <c r="Z49" s="569"/>
      <c r="AA49" s="569"/>
      <c r="AB49" s="569"/>
      <c r="AC49" s="569"/>
      <c r="AD49" s="569"/>
      <c r="AE49" s="569"/>
    </row>
    <row r="50" spans="24:31">
      <c r="X50" s="569"/>
      <c r="Y50" s="569"/>
      <c r="Z50" s="569"/>
      <c r="AA50" s="569"/>
      <c r="AB50" s="569"/>
      <c r="AC50" s="569"/>
      <c r="AD50" s="569"/>
      <c r="AE50" s="569"/>
    </row>
    <row r="51" spans="24:31">
      <c r="X51" s="568"/>
      <c r="Y51" s="569"/>
      <c r="Z51" s="569"/>
      <c r="AA51" s="569"/>
      <c r="AB51" s="569"/>
      <c r="AC51" s="569"/>
      <c r="AD51" s="569"/>
      <c r="AE51" s="569"/>
    </row>
    <row r="52" spans="24:31">
      <c r="X52" s="569"/>
      <c r="Y52" s="569"/>
      <c r="Z52" s="569"/>
      <c r="AA52" s="569"/>
      <c r="AB52" s="569"/>
      <c r="AC52" s="569"/>
      <c r="AD52" s="569"/>
      <c r="AE52" s="569"/>
    </row>
    <row r="53" spans="24:31">
      <c r="X53" s="569"/>
      <c r="Y53" s="569"/>
      <c r="Z53" s="569"/>
      <c r="AA53" s="569"/>
      <c r="AB53" s="569"/>
      <c r="AC53" s="569"/>
      <c r="AD53" s="569"/>
      <c r="AE53" s="569"/>
    </row>
    <row r="54" spans="24:31">
      <c r="X54" s="568"/>
      <c r="Y54" s="569"/>
      <c r="Z54" s="569"/>
      <c r="AA54" s="569"/>
      <c r="AB54" s="569"/>
      <c r="AC54" s="569"/>
      <c r="AD54" s="569"/>
      <c r="AE54" s="569"/>
    </row>
    <row r="55" spans="24:31">
      <c r="X55" s="569"/>
      <c r="Y55" s="569"/>
      <c r="Z55" s="569"/>
      <c r="AA55" s="569"/>
      <c r="AB55" s="569"/>
      <c r="AC55" s="569"/>
      <c r="AD55" s="569"/>
      <c r="AE55" s="569"/>
    </row>
    <row r="56" spans="24:31">
      <c r="X56" s="569"/>
      <c r="Y56" s="569"/>
      <c r="Z56" s="569"/>
      <c r="AA56" s="569"/>
      <c r="AB56" s="569"/>
      <c r="AC56" s="569"/>
      <c r="AD56" s="569"/>
      <c r="AE56" s="569"/>
    </row>
    <row r="57" spans="24:31">
      <c r="X57" s="568"/>
      <c r="Y57" s="569"/>
      <c r="Z57" s="569"/>
      <c r="AA57" s="569"/>
      <c r="AB57" s="569"/>
      <c r="AC57" s="569"/>
      <c r="AD57" s="569"/>
      <c r="AE57" s="569"/>
    </row>
    <row r="58" spans="24:31">
      <c r="X58" s="569"/>
      <c r="Y58" s="569"/>
      <c r="Z58" s="569"/>
      <c r="AA58" s="569"/>
      <c r="AB58" s="569"/>
      <c r="AC58" s="569"/>
      <c r="AD58" s="569"/>
      <c r="AE58" s="569"/>
    </row>
    <row r="59" spans="24:31">
      <c r="X59" s="569"/>
      <c r="Y59" s="569"/>
      <c r="Z59" s="569"/>
      <c r="AA59" s="569"/>
      <c r="AB59" s="569"/>
      <c r="AC59" s="569"/>
      <c r="AD59" s="569"/>
      <c r="AE59" s="569"/>
    </row>
    <row r="60" spans="24:31">
      <c r="X60" s="568"/>
      <c r="Y60" s="569"/>
      <c r="Z60" s="569"/>
      <c r="AA60" s="569"/>
      <c r="AB60" s="569"/>
      <c r="AC60" s="569"/>
      <c r="AD60" s="569"/>
      <c r="AE60" s="569"/>
    </row>
    <row r="61" spans="24:31">
      <c r="X61" s="569"/>
      <c r="Y61" s="569"/>
      <c r="Z61" s="569"/>
      <c r="AA61" s="569"/>
      <c r="AB61" s="569"/>
      <c r="AC61" s="569"/>
      <c r="AD61" s="569"/>
      <c r="AE61" s="569"/>
    </row>
    <row r="62" spans="24:31">
      <c r="X62" s="569"/>
      <c r="Y62" s="569"/>
      <c r="Z62" s="569"/>
      <c r="AA62" s="569"/>
      <c r="AB62" s="569"/>
      <c r="AC62" s="569"/>
      <c r="AD62" s="569"/>
      <c r="AE62" s="569"/>
    </row>
    <row r="63" spans="24:31">
      <c r="X63" s="568"/>
      <c r="Y63" s="569"/>
      <c r="Z63" s="569"/>
      <c r="AA63" s="569"/>
      <c r="AB63" s="569"/>
      <c r="AC63" s="569"/>
      <c r="AD63" s="569"/>
      <c r="AE63" s="569"/>
    </row>
    <row r="64" spans="24:31">
      <c r="X64" s="569"/>
      <c r="Y64" s="569"/>
      <c r="Z64" s="569"/>
      <c r="AA64" s="569"/>
      <c r="AB64" s="569"/>
      <c r="AC64" s="569"/>
      <c r="AD64" s="569"/>
      <c r="AE64" s="569"/>
    </row>
    <row r="65" spans="24:31">
      <c r="X65" s="569"/>
      <c r="Y65" s="569"/>
      <c r="Z65" s="569"/>
      <c r="AA65" s="569"/>
      <c r="AB65" s="569"/>
      <c r="AC65" s="569"/>
      <c r="AD65" s="569"/>
      <c r="AE65" s="569"/>
    </row>
    <row r="66" spans="24:31">
      <c r="X66" s="568"/>
      <c r="Y66" s="569"/>
      <c r="Z66" s="569"/>
      <c r="AA66" s="569"/>
      <c r="AB66" s="569"/>
      <c r="AC66" s="569"/>
      <c r="AD66" s="569"/>
      <c r="AE66" s="569"/>
    </row>
    <row r="67" spans="24:31">
      <c r="X67" s="569"/>
      <c r="Y67" s="569"/>
      <c r="Z67" s="569"/>
      <c r="AA67" s="569"/>
      <c r="AB67" s="569"/>
      <c r="AC67" s="569"/>
      <c r="AD67" s="569"/>
      <c r="AE67" s="569"/>
    </row>
    <row r="68" spans="24:31">
      <c r="X68" s="569"/>
      <c r="Y68" s="569"/>
      <c r="Z68" s="569"/>
      <c r="AA68" s="569"/>
      <c r="AB68" s="569"/>
      <c r="AC68" s="569"/>
      <c r="AD68" s="569"/>
      <c r="AE68" s="569"/>
    </row>
    <row r="69" spans="24:31">
      <c r="X69" s="568"/>
      <c r="Y69" s="569"/>
      <c r="Z69" s="569"/>
      <c r="AA69" s="569"/>
      <c r="AB69" s="569"/>
      <c r="AC69" s="569"/>
      <c r="AD69" s="569"/>
      <c r="AE69" s="569"/>
    </row>
    <row r="70" spans="24:31">
      <c r="X70" s="569"/>
      <c r="Y70" s="569"/>
      <c r="Z70" s="569"/>
      <c r="AA70" s="569"/>
      <c r="AB70" s="569"/>
      <c r="AC70" s="569"/>
      <c r="AD70" s="569"/>
      <c r="AE70" s="569"/>
    </row>
    <row r="71" spans="24:31">
      <c r="X71" s="569"/>
      <c r="Y71" s="569"/>
      <c r="Z71" s="569"/>
      <c r="AA71" s="569"/>
      <c r="AB71" s="569"/>
      <c r="AC71" s="569"/>
    </row>
  </sheetData>
  <mergeCells count="3">
    <mergeCell ref="B2:N2"/>
    <mergeCell ref="B3:N3"/>
    <mergeCell ref="B4:N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70DC0-AB34-4E61-8BCB-416165A9C828}">
  <dimension ref="A1:R14"/>
  <sheetViews>
    <sheetView showGridLines="0" workbookViewId="0">
      <selection activeCell="I6" sqref="I6:Q6"/>
    </sheetView>
  </sheetViews>
  <sheetFormatPr baseColWidth="10" defaultColWidth="9.140625" defaultRowHeight="15"/>
  <cols>
    <col min="1" max="1" width="26.28515625" style="52" customWidth="1"/>
    <col min="2" max="2" width="6.85546875" style="52" customWidth="1"/>
    <col min="3" max="3" width="7.7109375" style="52" customWidth="1"/>
    <col min="4" max="16384" width="9.140625" style="52"/>
  </cols>
  <sheetData>
    <row r="1" spans="1:18">
      <c r="G1" s="907" t="s">
        <v>0</v>
      </c>
      <c r="H1" s="907"/>
      <c r="I1" s="907"/>
      <c r="J1" s="907"/>
      <c r="K1" s="907"/>
      <c r="L1" s="907"/>
      <c r="M1" s="907"/>
      <c r="N1" s="907"/>
      <c r="O1" s="907"/>
      <c r="P1" s="907"/>
      <c r="Q1" s="907"/>
      <c r="R1" s="907"/>
    </row>
    <row r="2" spans="1:18">
      <c r="G2" s="907" t="s">
        <v>1</v>
      </c>
      <c r="H2" s="907"/>
      <c r="I2" s="907"/>
      <c r="J2" s="907"/>
      <c r="K2" s="907"/>
      <c r="L2" s="907"/>
      <c r="M2" s="907"/>
      <c r="N2" s="907"/>
      <c r="O2" s="907"/>
      <c r="P2" s="907"/>
      <c r="Q2" s="907"/>
      <c r="R2" s="907"/>
    </row>
    <row r="3" spans="1:18">
      <c r="G3" s="908" t="s">
        <v>2</v>
      </c>
      <c r="H3" s="908"/>
      <c r="I3" s="908"/>
      <c r="J3" s="908"/>
      <c r="K3" s="908"/>
      <c r="L3" s="908"/>
      <c r="M3" s="908"/>
      <c r="N3" s="908"/>
      <c r="O3" s="908"/>
      <c r="P3" s="908"/>
      <c r="Q3" s="908"/>
      <c r="R3" s="908"/>
    </row>
    <row r="5" spans="1:18">
      <c r="G5"/>
      <c r="H5"/>
      <c r="I5" s="909" t="s">
        <v>1445</v>
      </c>
      <c r="J5" s="909"/>
      <c r="K5" s="909"/>
      <c r="L5" s="909"/>
      <c r="M5" s="909"/>
      <c r="N5" s="909"/>
      <c r="O5" s="909"/>
      <c r="P5" s="909"/>
      <c r="Q5" s="909"/>
      <c r="R5"/>
    </row>
    <row r="6" spans="1:18">
      <c r="G6"/>
      <c r="H6"/>
      <c r="I6" s="909" t="s">
        <v>1062</v>
      </c>
      <c r="J6" s="909"/>
      <c r="K6" s="909"/>
      <c r="L6" s="909"/>
      <c r="M6" s="909"/>
      <c r="N6" s="909"/>
      <c r="O6" s="909"/>
      <c r="P6" s="909"/>
      <c r="Q6" s="909"/>
      <c r="R6"/>
    </row>
    <row r="7" spans="1:18">
      <c r="G7"/>
      <c r="H7"/>
      <c r="I7" s="906" t="s">
        <v>1063</v>
      </c>
      <c r="J7" s="906"/>
      <c r="K7" s="906"/>
      <c r="L7" s="906"/>
      <c r="M7" s="906"/>
      <c r="N7" s="906"/>
      <c r="O7" s="906"/>
      <c r="P7" s="906"/>
      <c r="Q7" s="906"/>
      <c r="R7"/>
    </row>
    <row r="8" spans="1:18">
      <c r="A8" s="68" t="s">
        <v>1064</v>
      </c>
    </row>
    <row r="9" spans="1:18">
      <c r="A9" s="52" t="s">
        <v>1065</v>
      </c>
      <c r="B9" s="52">
        <v>5.7</v>
      </c>
    </row>
    <row r="10" spans="1:18">
      <c r="A10" s="52" t="s">
        <v>1066</v>
      </c>
      <c r="B10" s="413">
        <v>0</v>
      </c>
    </row>
    <row r="11" spans="1:18">
      <c r="A11" s="52" t="s">
        <v>1067</v>
      </c>
      <c r="B11" s="52">
        <v>3.1</v>
      </c>
    </row>
    <row r="12" spans="1:18">
      <c r="A12" s="52" t="s">
        <v>1068</v>
      </c>
      <c r="B12" s="52">
        <v>6.1</v>
      </c>
    </row>
    <row r="13" spans="1:18">
      <c r="A13" s="52" t="s">
        <v>1069</v>
      </c>
      <c r="B13" s="52">
        <v>1.4</v>
      </c>
    </row>
    <row r="14" spans="1:18">
      <c r="A14" s="52" t="s">
        <v>1070</v>
      </c>
      <c r="B14" s="52">
        <v>4.0999999999999996</v>
      </c>
    </row>
  </sheetData>
  <mergeCells count="6">
    <mergeCell ref="I7:Q7"/>
    <mergeCell ref="G1:R1"/>
    <mergeCell ref="G2:R2"/>
    <mergeCell ref="G3:R3"/>
    <mergeCell ref="I5:Q5"/>
    <mergeCell ref="I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BF2051731F90E4A81F5ABF3E3054ABB" ma:contentTypeVersion="13" ma:contentTypeDescription="Crear nuevo documento." ma:contentTypeScope="" ma:versionID="4a4ccfb58648756e0fd246f4bc6d4611">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c82ba615ada24a80c1c233f2ee1a3e28"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ADB1AF-5BD7-43EF-9D48-3423CB3B73A5}">
  <ds:schemaRefs>
    <ds:schemaRef ds:uri="http://schemas.microsoft.com/office/2006/metadata/properties"/>
    <ds:schemaRef ds:uri="http://schemas.microsoft.com/office/infopath/2007/PartnerControls"/>
    <ds:schemaRef ds:uri="27b106c2-2eb6-4f76-8712-c370ecd06fde"/>
    <ds:schemaRef ds:uri="c32176ac-cccf-46d9-9564-a55966a26443"/>
  </ds:schemaRefs>
</ds:datastoreItem>
</file>

<file path=customXml/itemProps2.xml><?xml version="1.0" encoding="utf-8"?>
<ds:datastoreItem xmlns:ds="http://schemas.openxmlformats.org/officeDocument/2006/customXml" ds:itemID="{55CED13E-C885-4D7C-B084-4DB32C6ACFB0}">
  <ds:schemaRefs>
    <ds:schemaRef ds:uri="http://schemas.microsoft.com/sharepoint/v3/contenttype/forms"/>
  </ds:schemaRefs>
</ds:datastoreItem>
</file>

<file path=customXml/itemProps3.xml><?xml version="1.0" encoding="utf-8"?>
<ds:datastoreItem xmlns:ds="http://schemas.openxmlformats.org/officeDocument/2006/customXml" ds:itemID="{0BED83F6-368D-4BA2-81A8-FE823561C952}"/>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53</vt:i4>
      </vt:variant>
      <vt:variant>
        <vt:lpstr>Rangos con nombre</vt:lpstr>
      </vt:variant>
      <vt:variant>
        <vt:i4>3</vt:i4>
      </vt:variant>
    </vt:vector>
  </HeadingPairs>
  <TitlesOfParts>
    <vt:vector size="56" baseType="lpstr">
      <vt:lpstr>Tabla 1</vt:lpstr>
      <vt:lpstr>Gráfico 1</vt:lpstr>
      <vt:lpstr>Gráfico 2</vt:lpstr>
      <vt:lpstr>Gráfico 3</vt:lpstr>
      <vt:lpstr>Gráfico 4</vt:lpstr>
      <vt:lpstr>Gráfico 5</vt:lpstr>
      <vt:lpstr>Gráfico 6</vt:lpstr>
      <vt:lpstr>Gráfico 7</vt:lpstr>
      <vt:lpstr>Gráfico 8</vt:lpstr>
      <vt:lpstr>Tabla 2</vt:lpstr>
      <vt:lpstr>Gráfico 9</vt:lpstr>
      <vt:lpstr>Gráfico 10</vt:lpstr>
      <vt:lpstr>Gráfico 11</vt:lpstr>
      <vt:lpstr>Gráfico 12</vt:lpstr>
      <vt:lpstr>Tabla 3</vt:lpstr>
      <vt:lpstr>Tabla 4</vt:lpstr>
      <vt:lpstr>Tabla 5</vt:lpstr>
      <vt:lpstr>Gráfico 13</vt:lpstr>
      <vt:lpstr>Gráfico 14</vt:lpstr>
      <vt:lpstr>Tabla 6</vt:lpstr>
      <vt:lpstr>Gráfico 15</vt:lpstr>
      <vt:lpstr>Gráfico 16</vt:lpstr>
      <vt:lpstr>Tabla 7</vt:lpstr>
      <vt:lpstr>Mapa  1</vt:lpstr>
      <vt:lpstr>Ilustración 1</vt:lpstr>
      <vt:lpstr>Tabla 8</vt:lpstr>
      <vt:lpstr>Ilustración 2</vt:lpstr>
      <vt:lpstr>Tabla 9</vt:lpstr>
      <vt:lpstr>Tabla 10</vt:lpstr>
      <vt:lpstr>Tabla 11</vt:lpstr>
      <vt:lpstr>Tabla 12</vt:lpstr>
      <vt:lpstr>Tabla 13</vt:lpstr>
      <vt:lpstr>Tabla 14</vt:lpstr>
      <vt:lpstr>Tabla 15</vt:lpstr>
      <vt:lpstr>Tabla 16</vt:lpstr>
      <vt:lpstr>Tabla 17</vt:lpstr>
      <vt:lpstr>Tabla 18</vt:lpstr>
      <vt:lpstr>Tabla 19</vt:lpstr>
      <vt:lpstr>Gráfico 17</vt:lpstr>
      <vt:lpstr>Tabla 20</vt:lpstr>
      <vt:lpstr>Tabla 21</vt:lpstr>
      <vt:lpstr>Tabla 22</vt:lpstr>
      <vt:lpstr>Tabla 23</vt:lpstr>
      <vt:lpstr>Tabla 24</vt:lpstr>
      <vt:lpstr>Tabla 25</vt:lpstr>
      <vt:lpstr>Tabla 26</vt:lpstr>
      <vt:lpstr>Gráfico 18</vt:lpstr>
      <vt:lpstr>Gráfico 19</vt:lpstr>
      <vt:lpstr>Anexo 1</vt:lpstr>
      <vt:lpstr>Anexo 2 </vt:lpstr>
      <vt:lpstr>Anexo 3</vt:lpstr>
      <vt:lpstr>Anexo 4</vt:lpstr>
      <vt:lpstr>Anexo 5</vt:lpstr>
      <vt:lpstr>'Tabla 3'!_Toc108768991</vt:lpstr>
      <vt:lpstr>'Tabla 4'!_Toc108768992</vt:lpstr>
      <vt:lpstr>'Tabla 18'!_Toc141266776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Jose Santana Diaz</dc:creator>
  <cp:lastModifiedBy>Ricardo Jose Santana Diaz</cp:lastModifiedBy>
  <dcterms:created xsi:type="dcterms:W3CDTF">2015-06-05T18:17:20Z</dcterms:created>
  <dcterms:modified xsi:type="dcterms:W3CDTF">2024-07-15T15:45:23Z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